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24226"/>
  <mc:AlternateContent xmlns:mc="http://schemas.openxmlformats.org/markup-compatibility/2006">
    <mc:Choice Requires="x15">
      <x15ac:absPath xmlns:x15ac="http://schemas.microsoft.com/office/spreadsheetml/2010/11/ac" url="Z:\Strom\BK8-RPIII (2019-2023)\_Allgemeines_Vorlagen_Muster\Tools\Regulierungskonto\2019\EHB\"/>
    </mc:Choice>
  </mc:AlternateContent>
  <bookViews>
    <workbookView xWindow="240" yWindow="405" windowWidth="12120" windowHeight="8760" tabRatio="869" activeTab="3"/>
  </bookViews>
  <sheets>
    <sheet name="Ausfüllhilfe" sheetId="1" r:id="rId1"/>
    <sheet name="Changelog" sheetId="25" r:id="rId2"/>
    <sheet name="Listen" sheetId="31" state="hidden" r:id="rId3"/>
    <sheet name="A. Allgemeine Informationen" sheetId="2" r:id="rId4"/>
    <sheet name="A1. Umsatzerlöse" sheetId="3" r:id="rId5"/>
    <sheet name="A2. Bilanz" sheetId="4" r:id="rId6"/>
    <sheet name="A3. GuV" sheetId="5" r:id="rId7"/>
    <sheet name="A4. Anlagenspiegel" sheetId="26" r:id="rId8"/>
    <sheet name="E1. Erzielb. Erlöse" sheetId="6" r:id="rId9"/>
    <sheet name="E2. vorgelagerte Netzkosten" sheetId="7" r:id="rId10"/>
    <sheet name="E3. dezentrale Einspeisung" sheetId="8" r:id="rId11"/>
    <sheet name="E4. MSB (inkl. Messung)" sheetId="18" r:id="rId12"/>
    <sheet name="E4.a. GuV MSB" sheetId="19" r:id="rId13"/>
    <sheet name="E5. Investmaßnahmen" sheetId="11" r:id="rId14"/>
    <sheet name="E6. EinsMan" sheetId="12" r:id="rId15"/>
    <sheet name="E7. BKZ_NAB" sheetId="13" r:id="rId16"/>
    <sheet name="E8. KKauf_Berechnung" sheetId="24" r:id="rId17"/>
    <sheet name="E8.a. KKauf_SAV" sheetId="21" r:id="rId18"/>
    <sheet name="E8.b. KKauf_BKZ" sheetId="22" r:id="rId19"/>
    <sheet name="E8.c. KKauf_WAV" sheetId="23" r:id="rId20"/>
    <sheet name="E9. ÜNB_Spezifika" sheetId="14" r:id="rId21"/>
    <sheet name="E9.a. Regelleistung" sheetId="27" r:id="rId22"/>
    <sheet name="E9.b. Netzverluste" sheetId="28" r:id="rId23"/>
    <sheet name="E9.c. Redispatch" sheetId="29" r:id="rId24"/>
    <sheet name="E9.d. Nutzen statt Abregeln" sheetId="30" r:id="rId25"/>
    <sheet name="E10. Sonstiges" sheetId="9" r:id="rId26"/>
    <sheet name="F. Zusammenfassung" sheetId="15" r:id="rId27"/>
    <sheet name="G. Auflösung RegKto" sheetId="16" r:id="rId28"/>
    <sheet name="H. Erläuterungen" sheetId="17" r:id="rId29"/>
  </sheets>
  <definedNames>
    <definedName name="_xlnm.Print_Area" localSheetId="3">'A. Allgemeine Informationen'!$A$1:$F$15</definedName>
    <definedName name="_xlnm.Print_Area" localSheetId="4">'A1. Umsatzerlöse'!$A$1:$D$17</definedName>
    <definedName name="_xlnm.Print_Area" localSheetId="5">'A2. Bilanz'!$A$1:$K$30</definedName>
    <definedName name="_xlnm.Print_Area" localSheetId="6">'A3. GuV'!$A$1:$K$30</definedName>
    <definedName name="_xlnm.Print_Area" localSheetId="7">'A4. Anlagenspiegel'!$A$1:$Q$63</definedName>
    <definedName name="_xlnm.Print_Area" localSheetId="0">Ausfüllhilfe!$B$1:$B$229</definedName>
    <definedName name="_xlnm.Print_Area" localSheetId="8">'E1. Erzielb. Erlöse'!$A$1:$J$295</definedName>
    <definedName name="_xlnm.Print_Area" localSheetId="25">'E10. Sonstiges'!$A$1:$AC$89</definedName>
    <definedName name="_xlnm.Print_Area" localSheetId="9">'E2. vorgelagerte Netzkosten'!$A$1:$H$309</definedName>
    <definedName name="_xlnm.Print_Area" localSheetId="10">'E3. dezentrale Einspeisung'!$A$1:$V$172</definedName>
    <definedName name="_xlnm.Print_Area" localSheetId="11">'E4. MSB (inkl. Messung)'!$A$1:$H$15</definedName>
    <definedName name="_xlnm.Print_Area" localSheetId="12">'E4.a. GuV MSB'!$A$1:$E$117</definedName>
    <definedName name="_xlnm.Print_Area" localSheetId="13">'E5. Investmaßnahmen'!$A$1:$E$259</definedName>
    <definedName name="_xlnm.Print_Area" localSheetId="14">'E6. EinsMan'!$A$1:$M$115</definedName>
    <definedName name="_xlnm.Print_Area" localSheetId="15">'E7. BKZ_NAB'!$A$1:$I$30</definedName>
    <definedName name="_xlnm.Print_Area" localSheetId="16">'E8. KKauf_Berechnung'!$A$1:$V$141</definedName>
    <definedName name="_xlnm.Print_Area" localSheetId="17">'E8.a. KKauf_SAV'!$A$1:$AE$2006</definedName>
    <definedName name="_xlnm.Print_Area" localSheetId="18">'E8.b. KKauf_BKZ'!$A$1:$S$306</definedName>
    <definedName name="_xlnm.Print_Area" localSheetId="19">'E8.c. KKauf_WAV'!$A$1:$O$306</definedName>
    <definedName name="_xlnm.Print_Area" localSheetId="20">'E9. ÜNB_Spezifika'!$A$1:$G$62</definedName>
    <definedName name="_xlnm.Print_Area" localSheetId="21">'E9.a. Regelleistung'!$A$1:$N$415</definedName>
    <definedName name="_xlnm.Print_Area" localSheetId="22">'E9.b. Netzverluste'!$A$1:$H$48</definedName>
    <definedName name="_xlnm.Print_Area" localSheetId="23">'E9.c. Redispatch'!$A$1:$G$15</definedName>
    <definedName name="_xlnm.Print_Area" localSheetId="24">'E9.d. Nutzen statt Abregeln'!$A$1:$K$45</definedName>
    <definedName name="_xlnm.Print_Area" localSheetId="26">'F. Zusammenfassung'!$A$1:$G$45</definedName>
    <definedName name="_xlnm.Print_Area" localSheetId="27">'G. Auflösung RegKto'!$A$1:$H$12</definedName>
    <definedName name="_xlnm.Print_Area" localSheetId="28">'H. Erläuterungen'!$A$1:$E$201</definedName>
    <definedName name="_xlnm.Print_Titles" localSheetId="8">'E1. Erzielb. Erlöse'!$B:$C,'E1. Erzielb. Erlöse'!$10:$12</definedName>
    <definedName name="_xlnm.Print_Titles" localSheetId="9">'E2. vorgelagerte Netzkosten'!$1:$7</definedName>
    <definedName name="Z_AB984B78_CF90_47D3_BD7F_5805A1C1409B_.wvu.PrintArea" localSheetId="3" hidden="1">'A. Allgemeine Informationen'!$A$1:$D$15</definedName>
    <definedName name="Z_AB984B78_CF90_47D3_BD7F_5805A1C1409B_.wvu.PrintArea" localSheetId="5" hidden="1">'A2. Bilanz'!$A$1:$J$29</definedName>
    <definedName name="Z_AB984B78_CF90_47D3_BD7F_5805A1C1409B_.wvu.PrintArea" localSheetId="6" hidden="1">'A3. GuV'!$A$1:$J$29</definedName>
    <definedName name="Z_AB984B78_CF90_47D3_BD7F_5805A1C1409B_.wvu.PrintArea" localSheetId="7" hidden="1">'A4. Anlagenspiegel'!$A$1:$L$2</definedName>
    <definedName name="Z_AB984B78_CF90_47D3_BD7F_5805A1C1409B_.wvu.PrintArea" localSheetId="0" hidden="1">Ausfüllhilfe!$B$1:$B$229</definedName>
    <definedName name="Z_AB984B78_CF90_47D3_BD7F_5805A1C1409B_.wvu.PrintArea" localSheetId="1" hidden="1">Changelog!#REF!</definedName>
    <definedName name="Z_AB984B78_CF90_47D3_BD7F_5805A1C1409B_.wvu.PrintArea" localSheetId="25" hidden="1">'E10. Sonstiges'!$A$1:$AB$33</definedName>
    <definedName name="Z_AB984B78_CF90_47D3_BD7F_5805A1C1409B_.wvu.PrintArea" localSheetId="11" hidden="1">'E4. MSB (inkl. Messung)'!$B$1:$G$2</definedName>
    <definedName name="Z_AB984B78_CF90_47D3_BD7F_5805A1C1409B_.wvu.PrintArea" localSheetId="14" hidden="1">'E6. EinsMan'!$A$1:$L$115</definedName>
    <definedName name="Z_AB984B78_CF90_47D3_BD7F_5805A1C1409B_.wvu.PrintArea" localSheetId="15" hidden="1">'E7. BKZ_NAB'!$A$1:$I$30</definedName>
    <definedName name="Z_AB984B78_CF90_47D3_BD7F_5805A1C1409B_.wvu.PrintArea" localSheetId="26" hidden="1">'F. Zusammenfassung'!$A$1:$F$44</definedName>
    <definedName name="Z_AB984B78_CF90_47D3_BD7F_5805A1C1409B_.wvu.PrintArea" localSheetId="27" hidden="1">'G. Auflösung RegKto'!$A$1:$H$12</definedName>
    <definedName name="Z_AB984B78_CF90_47D3_BD7F_5805A1C1409B_.wvu.PrintArea" localSheetId="2" hidden="1">Listen!#REF!</definedName>
    <definedName name="Z_AB984B78_CF90_47D3_BD7F_5805A1C1409B_.wvu.PrintTitles" localSheetId="8" hidden="1">'E1. Erzielb. Erlöse'!$B:$C,'E1. Erzielb. Erlöse'!$10:$12</definedName>
    <definedName name="Z_AB984B78_CF90_47D3_BD7F_5805A1C1409B_.wvu.PrintTitles" localSheetId="9" hidden="1">'E2. vorgelagerte Netzkosten'!$1:$7</definedName>
    <definedName name="Z_FF7014B8_726F_4A88_B434_EC34DD9149F9_.wvu.PrintArea" localSheetId="3" hidden="1">'A. Allgemeine Informationen'!$A$1:$E$15</definedName>
    <definedName name="Z_FF7014B8_726F_4A88_B434_EC34DD9149F9_.wvu.PrintArea" localSheetId="4" hidden="1">'A1. Umsatzerlöse'!$A$1:$D$18</definedName>
    <definedName name="Z_FF7014B8_726F_4A88_B434_EC34DD9149F9_.wvu.PrintArea" localSheetId="5" hidden="1">'A2. Bilanz'!$A$1:$K$30</definedName>
    <definedName name="Z_FF7014B8_726F_4A88_B434_EC34DD9149F9_.wvu.PrintArea" localSheetId="6" hidden="1">'A3. GuV'!$A$1:$K$30</definedName>
    <definedName name="Z_FF7014B8_726F_4A88_B434_EC34DD9149F9_.wvu.PrintArea" localSheetId="7" hidden="1">'A4. Anlagenspiegel'!$A$1:$N$2</definedName>
    <definedName name="Z_FF7014B8_726F_4A88_B434_EC34DD9149F9_.wvu.PrintArea" localSheetId="0" hidden="1">Ausfüllhilfe!$A$1:$D$229</definedName>
    <definedName name="Z_FF7014B8_726F_4A88_B434_EC34DD9149F9_.wvu.PrintArea" localSheetId="1" hidden="1">Changelog!#REF!</definedName>
    <definedName name="Z_FF7014B8_726F_4A88_B434_EC34DD9149F9_.wvu.PrintArea" localSheetId="8" hidden="1">'E1. Erzielb. Erlöse'!$A$1:$J$290</definedName>
    <definedName name="Z_FF7014B8_726F_4A88_B434_EC34DD9149F9_.wvu.PrintArea" localSheetId="25" hidden="1">'E10. Sonstiges'!$A$1:$AB$33</definedName>
    <definedName name="Z_FF7014B8_726F_4A88_B434_EC34DD9149F9_.wvu.PrintArea" localSheetId="9" hidden="1">'E2. vorgelagerte Netzkosten'!$A$1:$H$308</definedName>
    <definedName name="Z_FF7014B8_726F_4A88_B434_EC34DD9149F9_.wvu.PrintArea" localSheetId="10" hidden="1">'E3. dezentrale Einspeisung'!$A$1:$M$65</definedName>
    <definedName name="Z_FF7014B8_726F_4A88_B434_EC34DD9149F9_.wvu.PrintArea" localSheetId="13" hidden="1">'E5. Investmaßnahmen'!$A$1:$E$259</definedName>
    <definedName name="Z_FF7014B8_726F_4A88_B434_EC34DD9149F9_.wvu.PrintArea" localSheetId="14" hidden="1">'E6. EinsMan'!$A$1:$L$115</definedName>
    <definedName name="Z_FF7014B8_726F_4A88_B434_EC34DD9149F9_.wvu.PrintArea" localSheetId="15" hidden="1">'E7. BKZ_NAB'!$A$1:$I$30</definedName>
    <definedName name="Z_FF7014B8_726F_4A88_B434_EC34DD9149F9_.wvu.PrintArea" localSheetId="20" hidden="1">'E9. ÜNB_Spezifika'!$A$1:$E$32</definedName>
    <definedName name="Z_FF7014B8_726F_4A88_B434_EC34DD9149F9_.wvu.PrintArea" localSheetId="26" hidden="1">'F. Zusammenfassung'!$A$1:$G$45</definedName>
    <definedName name="Z_FF7014B8_726F_4A88_B434_EC34DD9149F9_.wvu.PrintArea" localSheetId="27" hidden="1">'G. Auflösung RegKto'!$A$1:$H$12</definedName>
    <definedName name="Z_FF7014B8_726F_4A88_B434_EC34DD9149F9_.wvu.PrintArea" localSheetId="28" hidden="1">'H. Erläuterungen'!$A$1:$E$201</definedName>
    <definedName name="Z_FF7014B8_726F_4A88_B434_EC34DD9149F9_.wvu.PrintArea" localSheetId="2" hidden="1">Listen!#REF!</definedName>
    <definedName name="Z_FF7014B8_726F_4A88_B434_EC34DD9149F9_.wvu.PrintTitles" localSheetId="8" hidden="1">'E1. Erzielb. Erlöse'!$B:$C,'E1. Erzielb. Erlöse'!$10:$12</definedName>
    <definedName name="Z_FF7014B8_726F_4A88_B434_EC34DD9149F9_.wvu.PrintTitles" localSheetId="28" hidden="1">'H. Erläuterungen'!$3:$3</definedName>
  </definedNames>
  <calcPr calcId="162913"/>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workbook>
</file>

<file path=xl/calcChain.xml><?xml version="1.0" encoding="utf-8"?>
<calcChain xmlns="http://schemas.openxmlformats.org/spreadsheetml/2006/main">
  <c r="S15" i="24" l="1"/>
  <c r="U15" i="24" s="1"/>
  <c r="I14" i="24"/>
  <c r="T2004" i="21"/>
  <c r="R48" i="21"/>
  <c r="N6" i="21"/>
  <c r="O14" i="21"/>
  <c r="I17" i="24"/>
  <c r="H25" i="8" l="1"/>
  <c r="H26" i="8"/>
  <c r="H27" i="8"/>
  <c r="H28" i="8"/>
  <c r="H29" i="8"/>
  <c r="BWO126" i="26"/>
  <c r="BWN126" i="26"/>
  <c r="BWL126" i="26"/>
  <c r="BWK126" i="26"/>
  <c r="BWJ126" i="26"/>
  <c r="BWI126" i="26"/>
  <c r="BWH126" i="26"/>
  <c r="BWG126" i="26"/>
  <c r="BWE126" i="26"/>
  <c r="BWD126" i="26"/>
  <c r="BWC126" i="26"/>
  <c r="BWB126" i="26"/>
  <c r="BVZ126" i="26"/>
  <c r="BVY126" i="26"/>
  <c r="BVW126" i="26"/>
  <c r="BVV126" i="26"/>
  <c r="BVU126" i="26"/>
  <c r="BVT126" i="26"/>
  <c r="BVS126" i="26"/>
  <c r="BVR126" i="26"/>
  <c r="BVP126" i="26"/>
  <c r="BVO126" i="26"/>
  <c r="BVN126" i="26"/>
  <c r="BVM126" i="26"/>
  <c r="BVK126" i="26"/>
  <c r="BVJ126" i="26"/>
  <c r="BVH126" i="26"/>
  <c r="BVG126" i="26"/>
  <c r="BVF126" i="26"/>
  <c r="BVE126" i="26"/>
  <c r="BVD126" i="26"/>
  <c r="BVC126" i="26"/>
  <c r="BVA126" i="26"/>
  <c r="BUZ126" i="26"/>
  <c r="BUY126" i="26"/>
  <c r="BUX126" i="26"/>
  <c r="BUV126" i="26"/>
  <c r="BUU126" i="26"/>
  <c r="BUS126" i="26"/>
  <c r="BUR126" i="26"/>
  <c r="BUQ126" i="26"/>
  <c r="BUP126" i="26"/>
  <c r="BUO126" i="26"/>
  <c r="BUN126" i="26"/>
  <c r="BUL126" i="26"/>
  <c r="BUK126" i="26"/>
  <c r="BUJ126" i="26"/>
  <c r="BUI126" i="26"/>
  <c r="BUG126" i="26"/>
  <c r="BUF126" i="26"/>
  <c r="BUD126" i="26"/>
  <c r="BUC126" i="26"/>
  <c r="BUB126" i="26"/>
  <c r="BUA126" i="26"/>
  <c r="BTZ126" i="26"/>
  <c r="BTY126" i="26"/>
  <c r="BTW126" i="26"/>
  <c r="BTV126" i="26"/>
  <c r="BTU126" i="26"/>
  <c r="BTT126" i="26"/>
  <c r="BTR126" i="26"/>
  <c r="BTQ126" i="26"/>
  <c r="BTO126" i="26"/>
  <c r="BTN126" i="26"/>
  <c r="BTM126" i="26"/>
  <c r="BTL126" i="26"/>
  <c r="BTK126" i="26"/>
  <c r="BTJ126" i="26"/>
  <c r="BTH126" i="26"/>
  <c r="BTG126" i="26"/>
  <c r="BTF126" i="26"/>
  <c r="BTE126" i="26"/>
  <c r="BTC126" i="26"/>
  <c r="BTB126" i="26"/>
  <c r="BSZ126" i="26"/>
  <c r="BSY126" i="26"/>
  <c r="BSX126" i="26"/>
  <c r="BSW126" i="26"/>
  <c r="BSV126" i="26"/>
  <c r="BSU126" i="26"/>
  <c r="BSS126" i="26"/>
  <c r="BSR126" i="26"/>
  <c r="BSQ126" i="26"/>
  <c r="BSP126" i="26"/>
  <c r="BSN126" i="26"/>
  <c r="BSM126" i="26"/>
  <c r="BSK126" i="26"/>
  <c r="BSJ126" i="26"/>
  <c r="BSI126" i="26"/>
  <c r="BSH126" i="26"/>
  <c r="BSG126" i="26"/>
  <c r="BSF126" i="26"/>
  <c r="BSD126" i="26"/>
  <c r="BSC126" i="26"/>
  <c r="BSB126" i="26"/>
  <c r="BSA126" i="26"/>
  <c r="BRY126" i="26"/>
  <c r="BRX126" i="26"/>
  <c r="BRV126" i="26"/>
  <c r="BRU126" i="26"/>
  <c r="BRT126" i="26"/>
  <c r="BRS126" i="26"/>
  <c r="BRR126" i="26"/>
  <c r="BRQ126" i="26"/>
  <c r="BRO126" i="26"/>
  <c r="BRN126" i="26"/>
  <c r="BRM126" i="26"/>
  <c r="BRL126" i="26"/>
  <c r="BRJ126" i="26"/>
  <c r="BRI126" i="26"/>
  <c r="BRG126" i="26"/>
  <c r="BRF126" i="26"/>
  <c r="BRE126" i="26"/>
  <c r="BRD126" i="26"/>
  <c r="BRC126" i="26"/>
  <c r="BRB126" i="26"/>
  <c r="BQZ126" i="26"/>
  <c r="BQY126" i="26"/>
  <c r="BQX126" i="26"/>
  <c r="BQW126" i="26"/>
  <c r="BQU126" i="26"/>
  <c r="BQT126" i="26"/>
  <c r="BQR126" i="26"/>
  <c r="BQQ126" i="26"/>
  <c r="BQP126" i="26"/>
  <c r="BQO126" i="26"/>
  <c r="BQN126" i="26"/>
  <c r="BQM126" i="26"/>
  <c r="BQK126" i="26"/>
  <c r="BQJ126" i="26"/>
  <c r="BQI126" i="26"/>
  <c r="BQH126" i="26"/>
  <c r="BQF126" i="26"/>
  <c r="BQE126" i="26"/>
  <c r="BQC126" i="26"/>
  <c r="BQB126" i="26"/>
  <c r="BQA126" i="26"/>
  <c r="BPZ126" i="26"/>
  <c r="BPY126" i="26"/>
  <c r="BPX126" i="26"/>
  <c r="BPV126" i="26"/>
  <c r="BPU126" i="26"/>
  <c r="BPT126" i="26"/>
  <c r="BPS126" i="26"/>
  <c r="BPQ126" i="26"/>
  <c r="BPP126" i="26"/>
  <c r="BPN126" i="26"/>
  <c r="BPM126" i="26"/>
  <c r="BPL126" i="26"/>
  <c r="BPK126" i="26"/>
  <c r="BPJ126" i="26"/>
  <c r="BPI126" i="26"/>
  <c r="BPG126" i="26"/>
  <c r="BPF126" i="26"/>
  <c r="BPE126" i="26"/>
  <c r="BPD126" i="26"/>
  <c r="BPB126" i="26"/>
  <c r="BPA126" i="26"/>
  <c r="BOY126" i="26"/>
  <c r="BOX126" i="26"/>
  <c r="BOW126" i="26"/>
  <c r="BOV126" i="26"/>
  <c r="BOU126" i="26"/>
  <c r="BOT126" i="26"/>
  <c r="BOR126" i="26"/>
  <c r="BOQ126" i="26"/>
  <c r="BOP126" i="26"/>
  <c r="BOO126" i="26"/>
  <c r="BOM126" i="26"/>
  <c r="BOL126" i="26"/>
  <c r="BOJ126" i="26"/>
  <c r="BOI126" i="26"/>
  <c r="BOH126" i="26"/>
  <c r="BOG126" i="26"/>
  <c r="BOF126" i="26"/>
  <c r="BOE126" i="26"/>
  <c r="BOC126" i="26"/>
  <c r="BOB126" i="26"/>
  <c r="BOA126" i="26"/>
  <c r="BNZ126" i="26"/>
  <c r="BNX126" i="26"/>
  <c r="BNW126" i="26"/>
  <c r="BNU126" i="26"/>
  <c r="BNT126" i="26"/>
  <c r="BNS126" i="26"/>
  <c r="BNR126" i="26"/>
  <c r="BNQ126" i="26"/>
  <c r="BNP126" i="26"/>
  <c r="BNN126" i="26"/>
  <c r="BNM126" i="26"/>
  <c r="BNL126" i="26"/>
  <c r="BNK126" i="26"/>
  <c r="BNI126" i="26"/>
  <c r="BNH126" i="26"/>
  <c r="BNF126" i="26"/>
  <c r="BNE126" i="26"/>
  <c r="BND126" i="26"/>
  <c r="BNC126" i="26"/>
  <c r="BNB126" i="26"/>
  <c r="BNA126" i="26"/>
  <c r="BMY126" i="26"/>
  <c r="BMX126" i="26"/>
  <c r="BMW126" i="26"/>
  <c r="BMV126" i="26"/>
  <c r="BMT126" i="26"/>
  <c r="BMS126" i="26"/>
  <c r="BMQ126" i="26"/>
  <c r="BMP126" i="26"/>
  <c r="BMO126" i="26"/>
  <c r="BMN126" i="26"/>
  <c r="BMM126" i="26"/>
  <c r="BML126" i="26"/>
  <c r="BMJ126" i="26"/>
  <c r="BMI126" i="26"/>
  <c r="BMH126" i="26"/>
  <c r="BMG126" i="26"/>
  <c r="BME126" i="26"/>
  <c r="BMD126" i="26"/>
  <c r="BMB126" i="26"/>
  <c r="BMA126" i="26"/>
  <c r="BLZ126" i="26"/>
  <c r="BLY126" i="26"/>
  <c r="BLX126" i="26"/>
  <c r="BLW126" i="26"/>
  <c r="BLU126" i="26"/>
  <c r="BLT126" i="26"/>
  <c r="BLS126" i="26"/>
  <c r="BLR126" i="26"/>
  <c r="BLP126" i="26"/>
  <c r="BLO126" i="26"/>
  <c r="BLM126" i="26"/>
  <c r="BLL126" i="26"/>
  <c r="BLK126" i="26"/>
  <c r="BLJ126" i="26"/>
  <c r="BLI126" i="26"/>
  <c r="BLH126" i="26"/>
  <c r="BLF126" i="26"/>
  <c r="BLE126" i="26"/>
  <c r="BLD126" i="26"/>
  <c r="BLC126" i="26"/>
  <c r="BLA126" i="26"/>
  <c r="BKZ126" i="26"/>
  <c r="BKX126" i="26"/>
  <c r="BKW126" i="26"/>
  <c r="BKV126" i="26"/>
  <c r="BKU126" i="26"/>
  <c r="BKT126" i="26"/>
  <c r="BKS126" i="26"/>
  <c r="BKQ126" i="26"/>
  <c r="BKP126" i="26"/>
  <c r="BKO126" i="26"/>
  <c r="BKN126" i="26"/>
  <c r="BKL126" i="26"/>
  <c r="BKK126" i="26"/>
  <c r="BKI126" i="26"/>
  <c r="BKH126" i="26"/>
  <c r="BKG126" i="26"/>
  <c r="BKF126" i="26"/>
  <c r="BKE126" i="26"/>
  <c r="BKD126" i="26"/>
  <c r="BKB126" i="26"/>
  <c r="BKA126" i="26"/>
  <c r="BJZ126" i="26"/>
  <c r="BJY126" i="26"/>
  <c r="BJW126" i="26"/>
  <c r="BJV126" i="26"/>
  <c r="BJT126" i="26"/>
  <c r="BJS126" i="26"/>
  <c r="BJR126" i="26"/>
  <c r="BJQ126" i="26"/>
  <c r="BJP126" i="26"/>
  <c r="BJO126" i="26"/>
  <c r="BJM126" i="26"/>
  <c r="BJL126" i="26"/>
  <c r="BJK126" i="26"/>
  <c r="BJJ126" i="26"/>
  <c r="BJH126" i="26"/>
  <c r="BJG126" i="26"/>
  <c r="BJE126" i="26"/>
  <c r="BJD126" i="26"/>
  <c r="BJC126" i="26"/>
  <c r="BJB126" i="26"/>
  <c r="BJA126" i="26"/>
  <c r="BIZ126" i="26"/>
  <c r="BIX126" i="26"/>
  <c r="BIW126" i="26"/>
  <c r="BIV126" i="26"/>
  <c r="BIU126" i="26"/>
  <c r="BIS126" i="26"/>
  <c r="BIR126" i="26"/>
  <c r="BIP126" i="26"/>
  <c r="BIO126" i="26"/>
  <c r="BIN126" i="26"/>
  <c r="BIM126" i="26"/>
  <c r="BIL126" i="26"/>
  <c r="BIK126" i="26"/>
  <c r="BII126" i="26"/>
  <c r="BIH126" i="26"/>
  <c r="BIG126" i="26"/>
  <c r="BIF126" i="26"/>
  <c r="BID126" i="26"/>
  <c r="BIC126" i="26"/>
  <c r="BIA126" i="26"/>
  <c r="BHZ126" i="26"/>
  <c r="BHY126" i="26"/>
  <c r="BHX126" i="26"/>
  <c r="BHW126" i="26"/>
  <c r="BHV126" i="26"/>
  <c r="BHT126" i="26"/>
  <c r="BHS126" i="26"/>
  <c r="BHR126" i="26"/>
  <c r="BHQ126" i="26"/>
  <c r="BHO126" i="26"/>
  <c r="BHN126" i="26"/>
  <c r="BHL126" i="26"/>
  <c r="BHK126" i="26"/>
  <c r="BHJ126" i="26"/>
  <c r="BHI126" i="26"/>
  <c r="BHH126" i="26"/>
  <c r="BHG126" i="26"/>
  <c r="BHE126" i="26"/>
  <c r="BHD126" i="26"/>
  <c r="BHC126" i="26"/>
  <c r="BHB126" i="26"/>
  <c r="BGZ126" i="26"/>
  <c r="BGY126" i="26"/>
  <c r="BGW126" i="26"/>
  <c r="BGV126" i="26"/>
  <c r="BGU126" i="26"/>
  <c r="BGT126" i="26"/>
  <c r="BGS126" i="26"/>
  <c r="BGR126" i="26"/>
  <c r="BGP126" i="26"/>
  <c r="BGO126" i="26"/>
  <c r="BGN126" i="26"/>
  <c r="BGM126" i="26"/>
  <c r="BGK126" i="26"/>
  <c r="BGJ126" i="26"/>
  <c r="BGH126" i="26"/>
  <c r="BGG126" i="26"/>
  <c r="BGF126" i="26"/>
  <c r="BGE126" i="26"/>
  <c r="BGD126" i="26"/>
  <c r="BGC126" i="26"/>
  <c r="BGA126" i="26"/>
  <c r="BFZ126" i="26"/>
  <c r="BFY126" i="26"/>
  <c r="BFX126" i="26"/>
  <c r="BFV126" i="26"/>
  <c r="BFU126" i="26"/>
  <c r="BFS126" i="26"/>
  <c r="BFR126" i="26"/>
  <c r="BFQ126" i="26"/>
  <c r="BFP126" i="26"/>
  <c r="BFO126" i="26"/>
  <c r="BFN126" i="26"/>
  <c r="BFL126" i="26"/>
  <c r="BFK126" i="26"/>
  <c r="BFJ126" i="26"/>
  <c r="BFI126" i="26"/>
  <c r="BFG126" i="26"/>
  <c r="BFF126" i="26"/>
  <c r="BFD126" i="26"/>
  <c r="BFC126" i="26"/>
  <c r="BFB126" i="26"/>
  <c r="BFA126" i="26"/>
  <c r="BEZ126" i="26"/>
  <c r="BEY126" i="26"/>
  <c r="BEW126" i="26"/>
  <c r="BEV126" i="26"/>
  <c r="BEU126" i="26"/>
  <c r="BET126" i="26"/>
  <c r="BER126" i="26"/>
  <c r="BEQ126" i="26"/>
  <c r="BEO126" i="26"/>
  <c r="BEN126" i="26"/>
  <c r="BEM126" i="26"/>
  <c r="BEL126" i="26"/>
  <c r="BEK126" i="26"/>
  <c r="BEJ126" i="26"/>
  <c r="BEH126" i="26"/>
  <c r="BEG126" i="26"/>
  <c r="BEF126" i="26"/>
  <c r="BEE126" i="26"/>
  <c r="BEC126" i="26"/>
  <c r="BEB126" i="26"/>
  <c r="BDZ126" i="26"/>
  <c r="BDY126" i="26"/>
  <c r="BDX126" i="26"/>
  <c r="BDW126" i="26"/>
  <c r="BDV126" i="26"/>
  <c r="BDU126" i="26"/>
  <c r="BDS126" i="26"/>
  <c r="BDR126" i="26"/>
  <c r="BDQ126" i="26"/>
  <c r="BDP126" i="26"/>
  <c r="BDN126" i="26"/>
  <c r="BDM126" i="26"/>
  <c r="BDK126" i="26"/>
  <c r="BDJ126" i="26"/>
  <c r="BDI126" i="26"/>
  <c r="BDH126" i="26"/>
  <c r="BDG126" i="26"/>
  <c r="BDF126" i="26"/>
  <c r="BDD126" i="26"/>
  <c r="BDC126" i="26"/>
  <c r="BDB126" i="26"/>
  <c r="BDA126" i="26"/>
  <c r="BCY126" i="26"/>
  <c r="BCX126" i="26"/>
  <c r="BCV126" i="26"/>
  <c r="BCU126" i="26"/>
  <c r="BCT126" i="26"/>
  <c r="BCS126" i="26"/>
  <c r="BCR126" i="26"/>
  <c r="BCQ126" i="26"/>
  <c r="BCO126" i="26"/>
  <c r="BCN126" i="26"/>
  <c r="BCM126" i="26"/>
  <c r="BCL126" i="26"/>
  <c r="BCJ126" i="26"/>
  <c r="BCI126" i="26"/>
  <c r="BCG126" i="26"/>
  <c r="BCF126" i="26"/>
  <c r="BCE126" i="26"/>
  <c r="BCD126" i="26"/>
  <c r="BCC126" i="26"/>
  <c r="BCB126" i="26"/>
  <c r="BBZ126" i="26"/>
  <c r="BBY126" i="26"/>
  <c r="BBX126" i="26"/>
  <c r="BBW126" i="26"/>
  <c r="BBU126" i="26"/>
  <c r="BBT126" i="26"/>
  <c r="BBR126" i="26"/>
  <c r="BBQ126" i="26"/>
  <c r="BBP126" i="26"/>
  <c r="BBO126" i="26"/>
  <c r="BBN126" i="26"/>
  <c r="BBM126" i="26"/>
  <c r="BBK126" i="26"/>
  <c r="BBJ126" i="26"/>
  <c r="BBI126" i="26"/>
  <c r="BBH126" i="26"/>
  <c r="BBF126" i="26"/>
  <c r="BBE126" i="26"/>
  <c r="BBC126" i="26"/>
  <c r="BBB126" i="26"/>
  <c r="BBA126" i="26"/>
  <c r="BAZ126" i="26"/>
  <c r="BAY126" i="26"/>
  <c r="BAX126" i="26"/>
  <c r="BAV126" i="26"/>
  <c r="BAU126" i="26"/>
  <c r="BAT126" i="26"/>
  <c r="BAS126" i="26"/>
  <c r="BAQ126" i="26"/>
  <c r="BAP126" i="26"/>
  <c r="BAN126" i="26"/>
  <c r="BAM126" i="26"/>
  <c r="BAL126" i="26"/>
  <c r="BAK126" i="26"/>
  <c r="BAJ126" i="26"/>
  <c r="BAI126" i="26"/>
  <c r="BAG126" i="26"/>
  <c r="BAF126" i="26"/>
  <c r="BAE126" i="26"/>
  <c r="BAD126" i="26"/>
  <c r="BAB126" i="26"/>
  <c r="BAA126" i="26"/>
  <c r="AZY126" i="26"/>
  <c r="AZX126" i="26"/>
  <c r="AZW126" i="26"/>
  <c r="AZV126" i="26"/>
  <c r="AZU126" i="26"/>
  <c r="AZT126" i="26"/>
  <c r="AZR126" i="26"/>
  <c r="AZQ126" i="26"/>
  <c r="AZP126" i="26"/>
  <c r="AZO126" i="26"/>
  <c r="AZM126" i="26"/>
  <c r="AZL126" i="26"/>
  <c r="AZJ126" i="26"/>
  <c r="AZI126" i="26"/>
  <c r="AZH126" i="26"/>
  <c r="AZG126" i="26"/>
  <c r="AZF126" i="26"/>
  <c r="AZE126" i="26"/>
  <c r="AZC126" i="26"/>
  <c r="AZB126" i="26"/>
  <c r="AZA126" i="26"/>
  <c r="AYZ126" i="26"/>
  <c r="AYX126" i="26"/>
  <c r="AYW126" i="26"/>
  <c r="AYU126" i="26"/>
  <c r="AYT126" i="26"/>
  <c r="AYS126" i="26"/>
  <c r="AYR126" i="26"/>
  <c r="AYQ126" i="26"/>
  <c r="AYP126" i="26"/>
  <c r="AYN126" i="26"/>
  <c r="AYM126" i="26"/>
  <c r="AYL126" i="26"/>
  <c r="AYK126" i="26"/>
  <c r="AYI126" i="26"/>
  <c r="AYH126" i="26"/>
  <c r="AYF126" i="26"/>
  <c r="AYE126" i="26"/>
  <c r="AYD126" i="26"/>
  <c r="AYC126" i="26"/>
  <c r="AYB126" i="26"/>
  <c r="AYA126" i="26"/>
  <c r="AXY126" i="26"/>
  <c r="AXX126" i="26"/>
  <c r="AXW126" i="26"/>
  <c r="AXV126" i="26"/>
  <c r="AXT126" i="26"/>
  <c r="AXS126" i="26"/>
  <c r="AXQ126" i="26"/>
  <c r="AXP126" i="26"/>
  <c r="AXO126" i="26"/>
  <c r="AXN126" i="26"/>
  <c r="AXM126" i="26"/>
  <c r="AXL126" i="26"/>
  <c r="AXJ126" i="26"/>
  <c r="AXI126" i="26"/>
  <c r="AXH126" i="26"/>
  <c r="AXG126" i="26"/>
  <c r="AXE126" i="26"/>
  <c r="AXD126" i="26"/>
  <c r="AXB126" i="26"/>
  <c r="AXA126" i="26"/>
  <c r="AWZ126" i="26"/>
  <c r="AWY126" i="26"/>
  <c r="AWX126" i="26"/>
  <c r="AWW126" i="26"/>
  <c r="AWU126" i="26"/>
  <c r="AWT126" i="26"/>
  <c r="AWS126" i="26"/>
  <c r="AWR126" i="26"/>
  <c r="AWP126" i="26"/>
  <c r="AWO126" i="26"/>
  <c r="AWM126" i="26"/>
  <c r="AWL126" i="26"/>
  <c r="AWK126" i="26"/>
  <c r="AWJ126" i="26"/>
  <c r="AWI126" i="26"/>
  <c r="AWH126" i="26"/>
  <c r="AWF126" i="26"/>
  <c r="AWE126" i="26"/>
  <c r="AWD126" i="26"/>
  <c r="AWC126" i="26"/>
  <c r="AWA126" i="26"/>
  <c r="AVZ126" i="26"/>
  <c r="AVX126" i="26"/>
  <c r="AVW126" i="26"/>
  <c r="AVV126" i="26"/>
  <c r="AVU126" i="26"/>
  <c r="AVT126" i="26"/>
  <c r="AVS126" i="26"/>
  <c r="AVQ126" i="26"/>
  <c r="AVP126" i="26"/>
  <c r="AVO126" i="26"/>
  <c r="AVN126" i="26"/>
  <c r="AVL126" i="26"/>
  <c r="AVK126" i="26"/>
  <c r="AVI126" i="26"/>
  <c r="AVH126" i="26"/>
  <c r="AVG126" i="26"/>
  <c r="AVF126" i="26"/>
  <c r="AVE126" i="26"/>
  <c r="AVD126" i="26"/>
  <c r="AVB126" i="26"/>
  <c r="AVA126" i="26"/>
  <c r="AUZ126" i="26"/>
  <c r="AUY126" i="26"/>
  <c r="AUW126" i="26"/>
  <c r="AUV126" i="26"/>
  <c r="AUT126" i="26"/>
  <c r="AUS126" i="26"/>
  <c r="AUR126" i="26"/>
  <c r="AUQ126" i="26"/>
  <c r="AUP126" i="26"/>
  <c r="AUO126" i="26"/>
  <c r="AUM126" i="26"/>
  <c r="AUL126" i="26"/>
  <c r="AUK126" i="26"/>
  <c r="AUJ126" i="26"/>
  <c r="AUH126" i="26"/>
  <c r="AUG126" i="26"/>
  <c r="AUE126" i="26"/>
  <c r="AUD126" i="26"/>
  <c r="AUC126" i="26"/>
  <c r="AUB126" i="26"/>
  <c r="AUA126" i="26"/>
  <c r="ATZ126" i="26"/>
  <c r="ATX126" i="26"/>
  <c r="ATW126" i="26"/>
  <c r="ATV126" i="26"/>
  <c r="ATU126" i="26"/>
  <c r="ATS126" i="26"/>
  <c r="ATR126" i="26"/>
  <c r="ATP126" i="26"/>
  <c r="ATO126" i="26"/>
  <c r="ATN126" i="26"/>
  <c r="ATM126" i="26"/>
  <c r="ATL126" i="26"/>
  <c r="ATK126" i="26"/>
  <c r="ATI126" i="26"/>
  <c r="ATH126" i="26"/>
  <c r="ATG126" i="26"/>
  <c r="ATF126" i="26"/>
  <c r="ATD126" i="26"/>
  <c r="ATC126" i="26"/>
  <c r="ATA126" i="26"/>
  <c r="ASZ126" i="26"/>
  <c r="ASY126" i="26"/>
  <c r="ASX126" i="26"/>
  <c r="ASW126" i="26"/>
  <c r="ASV126" i="26"/>
  <c r="AST126" i="26"/>
  <c r="ASS126" i="26"/>
  <c r="ASR126" i="26"/>
  <c r="ASQ126" i="26"/>
  <c r="ASO126" i="26"/>
  <c r="ASN126" i="26"/>
  <c r="ASL126" i="26"/>
  <c r="ASK126" i="26"/>
  <c r="ASJ126" i="26"/>
  <c r="ASI126" i="26"/>
  <c r="ASH126" i="26"/>
  <c r="ASG126" i="26"/>
  <c r="ASE126" i="26"/>
  <c r="ASD126" i="26"/>
  <c r="ASC126" i="26"/>
  <c r="ASB126" i="26"/>
  <c r="ARZ126" i="26"/>
  <c r="ARY126" i="26"/>
  <c r="ARW126" i="26"/>
  <c r="ARV126" i="26"/>
  <c r="ARU126" i="26"/>
  <c r="ART126" i="26"/>
  <c r="ARS126" i="26"/>
  <c r="ARR126" i="26"/>
  <c r="ARP126" i="26"/>
  <c r="ARO126" i="26"/>
  <c r="ARN126" i="26"/>
  <c r="ARM126" i="26"/>
  <c r="ARK126" i="26"/>
  <c r="ARJ126" i="26"/>
  <c r="ARH126" i="26"/>
  <c r="ARG126" i="26"/>
  <c r="ARF126" i="26"/>
  <c r="ARE126" i="26"/>
  <c r="ARD126" i="26"/>
  <c r="ARC126" i="26"/>
  <c r="ARA126" i="26"/>
  <c r="AQZ126" i="26"/>
  <c r="AQY126" i="26"/>
  <c r="AQX126" i="26"/>
  <c r="AQV126" i="26"/>
  <c r="AQU126" i="26"/>
  <c r="AQS126" i="26"/>
  <c r="AQR126" i="26"/>
  <c r="AQQ126" i="26"/>
  <c r="AQP126" i="26"/>
  <c r="AQO126" i="26"/>
  <c r="AQN126" i="26"/>
  <c r="AQL126" i="26"/>
  <c r="AQK126" i="26"/>
  <c r="AQJ126" i="26"/>
  <c r="AQI126" i="26"/>
  <c r="AQG126" i="26"/>
  <c r="AQF126" i="26"/>
  <c r="AQD126" i="26"/>
  <c r="AQC126" i="26"/>
  <c r="AQB126" i="26"/>
  <c r="AQA126" i="26"/>
  <c r="APZ126" i="26"/>
  <c r="APY126" i="26"/>
  <c r="APW126" i="26"/>
  <c r="APV126" i="26"/>
  <c r="APU126" i="26"/>
  <c r="APT126" i="26"/>
  <c r="APR126" i="26"/>
  <c r="APQ126" i="26"/>
  <c r="APO126" i="26"/>
  <c r="APN126" i="26"/>
  <c r="APM126" i="26"/>
  <c r="APL126" i="26"/>
  <c r="APK126" i="26"/>
  <c r="APJ126" i="26"/>
  <c r="APH126" i="26"/>
  <c r="APG126" i="26"/>
  <c r="APF126" i="26"/>
  <c r="APE126" i="26"/>
  <c r="APC126" i="26"/>
  <c r="APB126" i="26"/>
  <c r="AOZ126" i="26"/>
  <c r="AOY126" i="26"/>
  <c r="AOX126" i="26"/>
  <c r="AOW126" i="26"/>
  <c r="AOV126" i="26"/>
  <c r="AOU126" i="26"/>
  <c r="AOS126" i="26"/>
  <c r="AOR126" i="26"/>
  <c r="AOQ126" i="26"/>
  <c r="AOP126" i="26"/>
  <c r="AON126" i="26"/>
  <c r="AOM126" i="26"/>
  <c r="AOK126" i="26"/>
  <c r="AOJ126" i="26"/>
  <c r="AOI126" i="26"/>
  <c r="AOH126" i="26"/>
  <c r="AOG126" i="26"/>
  <c r="AOF126" i="26"/>
  <c r="AOD126" i="26"/>
  <c r="AOC126" i="26"/>
  <c r="AOB126" i="26"/>
  <c r="AOA126" i="26"/>
  <c r="ANY126" i="26"/>
  <c r="ANX126" i="26"/>
  <c r="ANV126" i="26"/>
  <c r="ANU126" i="26"/>
  <c r="ANT126" i="26"/>
  <c r="ANS126" i="26"/>
  <c r="ANR126" i="26"/>
  <c r="ANQ126" i="26"/>
  <c r="ANO126" i="26"/>
  <c r="ANN126" i="26"/>
  <c r="ANM126" i="26"/>
  <c r="ANL126" i="26"/>
  <c r="ANJ126" i="26"/>
  <c r="ANI126" i="26"/>
  <c r="ANG126" i="26"/>
  <c r="ANF126" i="26"/>
  <c r="ANE126" i="26"/>
  <c r="AND126" i="26"/>
  <c r="ANC126" i="26"/>
  <c r="ANB126" i="26"/>
  <c r="AMZ126" i="26"/>
  <c r="AMY126" i="26"/>
  <c r="AMX126" i="26"/>
  <c r="AMW126" i="26"/>
  <c r="AMU126" i="26"/>
  <c r="AMT126" i="26"/>
  <c r="AMR126" i="26"/>
  <c r="AMQ126" i="26"/>
  <c r="AMP126" i="26"/>
  <c r="AMO126" i="26"/>
  <c r="AMN126" i="26"/>
  <c r="AMM126" i="26"/>
  <c r="AMK126" i="26"/>
  <c r="AMJ126" i="26"/>
  <c r="AMI126" i="26"/>
  <c r="AMH126" i="26"/>
  <c r="AMF126" i="26"/>
  <c r="AME126" i="26"/>
  <c r="AMC126" i="26"/>
  <c r="AMB126" i="26"/>
  <c r="AMA126" i="26"/>
  <c r="ALZ126" i="26"/>
  <c r="ALY126" i="26"/>
  <c r="ALX126" i="26"/>
  <c r="ALV126" i="26"/>
  <c r="ALU126" i="26"/>
  <c r="ALT126" i="26"/>
  <c r="ALS126" i="26"/>
  <c r="ALQ126" i="26"/>
  <c r="ALP126" i="26"/>
  <c r="ALN126" i="26"/>
  <c r="ALM126" i="26"/>
  <c r="ALL126" i="26"/>
  <c r="ALK126" i="26"/>
  <c r="ALJ126" i="26"/>
  <c r="ALI126" i="26"/>
  <c r="ALG126" i="26"/>
  <c r="ALF126" i="26"/>
  <c r="ALE126" i="26"/>
  <c r="ALD126" i="26"/>
  <c r="ALB126" i="26"/>
  <c r="ALA126" i="26"/>
  <c r="AKY126" i="26"/>
  <c r="AKX126" i="26"/>
  <c r="AKW126" i="26"/>
  <c r="AKV126" i="26"/>
  <c r="AKU126" i="26"/>
  <c r="AKT126" i="26"/>
  <c r="AKR126" i="26"/>
  <c r="AKQ126" i="26"/>
  <c r="AKP126" i="26"/>
  <c r="AKO126" i="26"/>
  <c r="AKM126" i="26"/>
  <c r="AKL126" i="26"/>
  <c r="AKJ126" i="26"/>
  <c r="AKI126" i="26"/>
  <c r="AKH126" i="26"/>
  <c r="AKG126" i="26"/>
  <c r="AKF126" i="26"/>
  <c r="AKE126" i="26"/>
  <c r="AKC126" i="26"/>
  <c r="AKB126" i="26"/>
  <c r="AKA126" i="26"/>
  <c r="AJZ126" i="26"/>
  <c r="AJX126" i="26"/>
  <c r="AJW126" i="26"/>
  <c r="AJU126" i="26"/>
  <c r="AJT126" i="26"/>
  <c r="AJS126" i="26"/>
  <c r="AJR126" i="26"/>
  <c r="AJQ126" i="26"/>
  <c r="AJP126" i="26"/>
  <c r="AJN126" i="26"/>
  <c r="AJM126" i="26"/>
  <c r="AJL126" i="26"/>
  <c r="AJK126" i="26"/>
  <c r="AJI126" i="26"/>
  <c r="AJH126" i="26"/>
  <c r="AJF126" i="26"/>
  <c r="AJE126" i="26"/>
  <c r="AJD126" i="26"/>
  <c r="AJC126" i="26"/>
  <c r="AJB126" i="26"/>
  <c r="AJA126" i="26"/>
  <c r="AIY126" i="26"/>
  <c r="AIX126" i="26"/>
  <c r="AIW126" i="26"/>
  <c r="AIV126" i="26"/>
  <c r="AIT126" i="26"/>
  <c r="AIS126" i="26"/>
  <c r="AIQ126" i="26"/>
  <c r="AIP126" i="26"/>
  <c r="AIO126" i="26"/>
  <c r="AIN126" i="26"/>
  <c r="AIM126" i="26"/>
  <c r="AIL126" i="26"/>
  <c r="AIJ126" i="26"/>
  <c r="AII126" i="26"/>
  <c r="AIH126" i="26"/>
  <c r="AIG126" i="26"/>
  <c r="AIE126" i="26"/>
  <c r="AID126" i="26"/>
  <c r="AIB126" i="26"/>
  <c r="AIA126" i="26"/>
  <c r="AHZ126" i="26"/>
  <c r="AHY126" i="26"/>
  <c r="AHX126" i="26"/>
  <c r="AHW126" i="26"/>
  <c r="AHU126" i="26"/>
  <c r="AHT126" i="26"/>
  <c r="AHS126" i="26"/>
  <c r="AHR126" i="26"/>
  <c r="AHP126" i="26"/>
  <c r="AHO126" i="26"/>
  <c r="AHM126" i="26"/>
  <c r="AHL126" i="26"/>
  <c r="AHK126" i="26"/>
  <c r="AHJ126" i="26"/>
  <c r="AHI126" i="26"/>
  <c r="AHH126" i="26"/>
  <c r="AHF126" i="26"/>
  <c r="AHE126" i="26"/>
  <c r="AHD126" i="26"/>
  <c r="AHC126" i="26"/>
  <c r="AHA126" i="26"/>
  <c r="AGZ126" i="26"/>
  <c r="AGX126" i="26"/>
  <c r="AGW126" i="26"/>
  <c r="AGV126" i="26"/>
  <c r="AGU126" i="26"/>
  <c r="AGT126" i="26"/>
  <c r="AGS126" i="26"/>
  <c r="AGQ126" i="26"/>
  <c r="AGP126" i="26"/>
  <c r="AGO126" i="26"/>
  <c r="AGN126" i="26"/>
  <c r="AGL126" i="26"/>
  <c r="AGK126" i="26"/>
  <c r="AGI126" i="26"/>
  <c r="AGH126" i="26"/>
  <c r="AGG126" i="26"/>
  <c r="AGF126" i="26"/>
  <c r="AGE126" i="26"/>
  <c r="AGD126" i="26"/>
  <c r="AGB126" i="26"/>
  <c r="AGA126" i="26"/>
  <c r="AFZ126" i="26"/>
  <c r="AFY126" i="26"/>
  <c r="AFW126" i="26"/>
  <c r="AFV126" i="26"/>
  <c r="AFT126" i="26"/>
  <c r="AFS126" i="26"/>
  <c r="AFR126" i="26"/>
  <c r="AFQ126" i="26"/>
  <c r="AFP126" i="26"/>
  <c r="AFO126" i="26"/>
  <c r="AFM126" i="26"/>
  <c r="AFL126" i="26"/>
  <c r="AFK126" i="26"/>
  <c r="AFJ126" i="26"/>
  <c r="AFH126" i="26"/>
  <c r="AFG126" i="26"/>
  <c r="AFE126" i="26"/>
  <c r="AFD126" i="26"/>
  <c r="AFC126" i="26"/>
  <c r="AFB126" i="26"/>
  <c r="AFA126" i="26"/>
  <c r="AEZ126" i="26"/>
  <c r="AEX126" i="26"/>
  <c r="AEW126" i="26"/>
  <c r="AEV126" i="26"/>
  <c r="AEU126" i="26"/>
  <c r="AES126" i="26"/>
  <c r="AER126" i="26"/>
  <c r="AEP126" i="26"/>
  <c r="AEO126" i="26"/>
  <c r="AEN126" i="26"/>
  <c r="AEM126" i="26"/>
  <c r="AEL126" i="26"/>
  <c r="AEK126" i="26"/>
  <c r="AEI126" i="26"/>
  <c r="AEH126" i="26"/>
  <c r="AEG126" i="26"/>
  <c r="AEF126" i="26"/>
  <c r="AED126" i="26"/>
  <c r="AEC126" i="26"/>
  <c r="AEA126" i="26"/>
  <c r="ADZ126" i="26"/>
  <c r="ADY126" i="26"/>
  <c r="ADX126" i="26"/>
  <c r="ADW126" i="26"/>
  <c r="ADV126" i="26"/>
  <c r="ADT126" i="26"/>
  <c r="ADS126" i="26"/>
  <c r="ADR126" i="26"/>
  <c r="ADQ126" i="26"/>
  <c r="ADO126" i="26"/>
  <c r="ADN126" i="26"/>
  <c r="ADL126" i="26"/>
  <c r="ADK126" i="26"/>
  <c r="ADJ126" i="26"/>
  <c r="ADI126" i="26"/>
  <c r="ADH126" i="26"/>
  <c r="ADG126" i="26"/>
  <c r="ADE126" i="26"/>
  <c r="ADD126" i="26"/>
  <c r="ADC126" i="26"/>
  <c r="ADB126" i="26"/>
  <c r="ACZ126" i="26"/>
  <c r="ACY126" i="26"/>
  <c r="ACW126" i="26"/>
  <c r="ACV126" i="26"/>
  <c r="ACU126" i="26"/>
  <c r="ACT126" i="26"/>
  <c r="ACS126" i="26"/>
  <c r="ACR126" i="26"/>
  <c r="ACP126" i="26"/>
  <c r="ACO126" i="26"/>
  <c r="ACN126" i="26"/>
  <c r="ACM126" i="26"/>
  <c r="ACK126" i="26"/>
  <c r="ACJ126" i="26"/>
  <c r="ACH126" i="26"/>
  <c r="ACG126" i="26"/>
  <c r="ACF126" i="26"/>
  <c r="ACE126" i="26"/>
  <c r="ACD126" i="26"/>
  <c r="ACC126" i="26"/>
  <c r="ACA126" i="26"/>
  <c r="ABZ126" i="26"/>
  <c r="ABY126" i="26"/>
  <c r="ABX126" i="26"/>
  <c r="ABV126" i="26"/>
  <c r="ABU126" i="26"/>
  <c r="ABS126" i="26"/>
  <c r="ABR126" i="26"/>
  <c r="ABQ126" i="26"/>
  <c r="ABP126" i="26"/>
  <c r="ABO126" i="26"/>
  <c r="ABN126" i="26"/>
  <c r="ABL126" i="26"/>
  <c r="ABK126" i="26"/>
  <c r="ABJ126" i="26"/>
  <c r="ABI126" i="26"/>
  <c r="ABG126" i="26"/>
  <c r="ABF126" i="26"/>
  <c r="ABD126" i="26"/>
  <c r="ABC126" i="26"/>
  <c r="ABB126" i="26"/>
  <c r="ABA126" i="26"/>
  <c r="AAZ126" i="26"/>
  <c r="AAY126" i="26"/>
  <c r="AAW126" i="26"/>
  <c r="AAV126" i="26"/>
  <c r="AAU126" i="26"/>
  <c r="AAT126" i="26"/>
  <c r="AAR126" i="26"/>
  <c r="AAQ126" i="26"/>
  <c r="AAO126" i="26"/>
  <c r="AAN126" i="26"/>
  <c r="AAM126" i="26"/>
  <c r="AAL126" i="26"/>
  <c r="AAK126" i="26"/>
  <c r="AAJ126" i="26"/>
  <c r="AAH126" i="26"/>
  <c r="AAG126" i="26"/>
  <c r="AAF126" i="26"/>
  <c r="AAE126" i="26"/>
  <c r="AAC126" i="26"/>
  <c r="AAB126" i="26"/>
  <c r="ZZ126" i="26"/>
  <c r="ZY126" i="26"/>
  <c r="ZX126" i="26"/>
  <c r="ZW126" i="26"/>
  <c r="ZV126" i="26"/>
  <c r="ZU126" i="26"/>
  <c r="ZS126" i="26"/>
  <c r="ZR126" i="26"/>
  <c r="ZQ126" i="26"/>
  <c r="ZP126" i="26"/>
  <c r="ZN126" i="26"/>
  <c r="ZM126" i="26"/>
  <c r="ZK126" i="26"/>
  <c r="ZJ126" i="26"/>
  <c r="ZI126" i="26"/>
  <c r="ZH126" i="26"/>
  <c r="ZG126" i="26"/>
  <c r="ZF126" i="26"/>
  <c r="ZD126" i="26"/>
  <c r="ZC126" i="26"/>
  <c r="ZB126" i="26"/>
  <c r="ZA126" i="26"/>
  <c r="YY126" i="26"/>
  <c r="YX126" i="26"/>
  <c r="YV126" i="26"/>
  <c r="YU126" i="26"/>
  <c r="YT126" i="26"/>
  <c r="YS126" i="26"/>
  <c r="YR126" i="26"/>
  <c r="YQ126" i="26"/>
  <c r="YO126" i="26"/>
  <c r="YN126" i="26"/>
  <c r="YM126" i="26"/>
  <c r="YL126" i="26"/>
  <c r="YJ126" i="26"/>
  <c r="YI126" i="26"/>
  <c r="YG126" i="26"/>
  <c r="YF126" i="26"/>
  <c r="YE126" i="26"/>
  <c r="YD126" i="26"/>
  <c r="YC126" i="26"/>
  <c r="YB126" i="26"/>
  <c r="XZ126" i="26"/>
  <c r="XY126" i="26"/>
  <c r="XX126" i="26"/>
  <c r="XW126" i="26"/>
  <c r="XU126" i="26"/>
  <c r="XT126" i="26"/>
  <c r="XR126" i="26"/>
  <c r="XQ126" i="26"/>
  <c r="XP126" i="26"/>
  <c r="XO126" i="26"/>
  <c r="XN126" i="26"/>
  <c r="XM126" i="26"/>
  <c r="XK126" i="26"/>
  <c r="XJ126" i="26"/>
  <c r="XI126" i="26"/>
  <c r="XH126" i="26"/>
  <c r="XF126" i="26"/>
  <c r="XE126" i="26"/>
  <c r="XC126" i="26"/>
  <c r="XB126" i="26"/>
  <c r="XA126" i="26"/>
  <c r="WZ126" i="26"/>
  <c r="WY126" i="26"/>
  <c r="WX126" i="26"/>
  <c r="WV126" i="26"/>
  <c r="WU126" i="26"/>
  <c r="WT126" i="26"/>
  <c r="WS126" i="26"/>
  <c r="WQ126" i="26"/>
  <c r="WP126" i="26"/>
  <c r="WN126" i="26"/>
  <c r="WM126" i="26"/>
  <c r="WL126" i="26"/>
  <c r="WK126" i="26"/>
  <c r="WJ126" i="26"/>
  <c r="WI126" i="26"/>
  <c r="WG126" i="26"/>
  <c r="WF126" i="26"/>
  <c r="WE126" i="26"/>
  <c r="WD126" i="26"/>
  <c r="WB126" i="26"/>
  <c r="WA126" i="26"/>
  <c r="VY126" i="26"/>
  <c r="VX126" i="26"/>
  <c r="VW126" i="26"/>
  <c r="VV126" i="26"/>
  <c r="VU126" i="26"/>
  <c r="VT126" i="26"/>
  <c r="VR126" i="26"/>
  <c r="VQ126" i="26"/>
  <c r="VP126" i="26"/>
  <c r="VO126" i="26"/>
  <c r="VM126" i="26"/>
  <c r="VL126" i="26"/>
  <c r="VJ126" i="26"/>
  <c r="VI126" i="26"/>
  <c r="VH126" i="26"/>
  <c r="VG126" i="26"/>
  <c r="VF126" i="26"/>
  <c r="VE126" i="26"/>
  <c r="VC126" i="26"/>
  <c r="VB126" i="26"/>
  <c r="VA126" i="26"/>
  <c r="UZ126" i="26"/>
  <c r="UX126" i="26"/>
  <c r="UW126" i="26"/>
  <c r="UU126" i="26"/>
  <c r="UT126" i="26"/>
  <c r="US126" i="26"/>
  <c r="UR126" i="26"/>
  <c r="UQ126" i="26"/>
  <c r="UP126" i="26"/>
  <c r="UN126" i="26"/>
  <c r="UM126" i="26"/>
  <c r="UL126" i="26"/>
  <c r="UK126" i="26"/>
  <c r="UI126" i="26"/>
  <c r="UH126" i="26"/>
  <c r="UF126" i="26"/>
  <c r="UE126" i="26"/>
  <c r="UD126" i="26"/>
  <c r="UC126" i="26"/>
  <c r="UB126" i="26"/>
  <c r="UA126" i="26"/>
  <c r="TY126" i="26"/>
  <c r="TX126" i="26"/>
  <c r="TW126" i="26"/>
  <c r="TV126" i="26"/>
  <c r="TT126" i="26"/>
  <c r="TS126" i="26"/>
  <c r="TQ126" i="26"/>
  <c r="TP126" i="26"/>
  <c r="TO126" i="26"/>
  <c r="TN126" i="26"/>
  <c r="TM126" i="26"/>
  <c r="TL126" i="26"/>
  <c r="TJ126" i="26"/>
  <c r="TI126" i="26"/>
  <c r="TH126" i="26"/>
  <c r="TG126" i="26"/>
  <c r="TE126" i="26"/>
  <c r="TD126" i="26"/>
  <c r="TB126" i="26"/>
  <c r="TA126" i="26"/>
  <c r="SZ126" i="26"/>
  <c r="SY126" i="26"/>
  <c r="SX126" i="26"/>
  <c r="SW126" i="26"/>
  <c r="SU126" i="26"/>
  <c r="ST126" i="26"/>
  <c r="SS126" i="26"/>
  <c r="SR126" i="26"/>
  <c r="SP126" i="26"/>
  <c r="SO126" i="26"/>
  <c r="SM126" i="26"/>
  <c r="SL126" i="26"/>
  <c r="SK126" i="26"/>
  <c r="SJ126" i="26"/>
  <c r="SI126" i="26"/>
  <c r="SH126" i="26"/>
  <c r="SF126" i="26"/>
  <c r="SE126" i="26"/>
  <c r="SD126" i="26"/>
  <c r="SC126" i="26"/>
  <c r="SA126" i="26"/>
  <c r="RZ126" i="26"/>
  <c r="RX126" i="26"/>
  <c r="RW126" i="26"/>
  <c r="RV126" i="26"/>
  <c r="RU126" i="26"/>
  <c r="RT126" i="26"/>
  <c r="RS126" i="26"/>
  <c r="RQ126" i="26"/>
  <c r="RP126" i="26"/>
  <c r="RO126" i="26"/>
  <c r="RN126" i="26"/>
  <c r="RL126" i="26"/>
  <c r="RK126" i="26"/>
  <c r="RI126" i="26"/>
  <c r="RH126" i="26"/>
  <c r="RG126" i="26"/>
  <c r="RF126" i="26"/>
  <c r="RE126" i="26"/>
  <c r="RD126" i="26"/>
  <c r="RB126" i="26"/>
  <c r="RA126" i="26"/>
  <c r="QZ126" i="26"/>
  <c r="QY126" i="26"/>
  <c r="QW126" i="26"/>
  <c r="QV126" i="26"/>
  <c r="QT126" i="26"/>
  <c r="QS126" i="26"/>
  <c r="QR126" i="26"/>
  <c r="QQ126" i="26"/>
  <c r="QP126" i="26"/>
  <c r="QO126" i="26"/>
  <c r="QM126" i="26"/>
  <c r="QL126" i="26"/>
  <c r="QK126" i="26"/>
  <c r="QJ126" i="26"/>
  <c r="QH126" i="26"/>
  <c r="QG126" i="26"/>
  <c r="QE126" i="26"/>
  <c r="QD126" i="26"/>
  <c r="QC126" i="26"/>
  <c r="QB126" i="26"/>
  <c r="QA126" i="26"/>
  <c r="PZ126" i="26"/>
  <c r="PX126" i="26"/>
  <c r="PW126" i="26"/>
  <c r="PV126" i="26"/>
  <c r="PU126" i="26"/>
  <c r="PS126" i="26"/>
  <c r="PR126" i="26"/>
  <c r="PP126" i="26"/>
  <c r="PO126" i="26"/>
  <c r="PN126" i="26"/>
  <c r="PM126" i="26"/>
  <c r="PL126" i="26"/>
  <c r="PK126" i="26"/>
  <c r="PI126" i="26"/>
  <c r="PH126" i="26"/>
  <c r="PG126" i="26"/>
  <c r="PF126" i="26"/>
  <c r="PD126" i="26"/>
  <c r="PC126" i="26"/>
  <c r="PA126" i="26"/>
  <c r="OZ126" i="26"/>
  <c r="OY126" i="26"/>
  <c r="OX126" i="26"/>
  <c r="OW126" i="26"/>
  <c r="OV126" i="26"/>
  <c r="OT126" i="26"/>
  <c r="OS126" i="26"/>
  <c r="OR126" i="26"/>
  <c r="OQ126" i="26"/>
  <c r="OO126" i="26"/>
  <c r="ON126" i="26"/>
  <c r="OL126" i="26"/>
  <c r="OK126" i="26"/>
  <c r="OJ126" i="26"/>
  <c r="OI126" i="26"/>
  <c r="OH126" i="26"/>
  <c r="OG126" i="26"/>
  <c r="OE126" i="26"/>
  <c r="OD126" i="26"/>
  <c r="OC126" i="26"/>
  <c r="OB126" i="26"/>
  <c r="NZ126" i="26"/>
  <c r="NY126" i="26"/>
  <c r="NW126" i="26"/>
  <c r="NV126" i="26"/>
  <c r="NU126" i="26"/>
  <c r="NT126" i="26"/>
  <c r="NS126" i="26"/>
  <c r="NR126" i="26"/>
  <c r="NP126" i="26"/>
  <c r="NO126" i="26"/>
  <c r="NN126" i="26"/>
  <c r="NM126" i="26"/>
  <c r="NK126" i="26"/>
  <c r="NJ126" i="26"/>
  <c r="NH126" i="26"/>
  <c r="NG126" i="26"/>
  <c r="NF126" i="26"/>
  <c r="NE126" i="26"/>
  <c r="ND126" i="26"/>
  <c r="NC126" i="26"/>
  <c r="NA126" i="26"/>
  <c r="MZ126" i="26"/>
  <c r="MY126" i="26"/>
  <c r="MX126" i="26"/>
  <c r="MV126" i="26"/>
  <c r="MU126" i="26"/>
  <c r="MS126" i="26"/>
  <c r="MR126" i="26"/>
  <c r="MQ126" i="26"/>
  <c r="MP126" i="26"/>
  <c r="MO126" i="26"/>
  <c r="MN126" i="26"/>
  <c r="ML126" i="26"/>
  <c r="MK126" i="26"/>
  <c r="MJ126" i="26"/>
  <c r="MI126" i="26"/>
  <c r="MG126" i="26"/>
  <c r="MF126" i="26"/>
  <c r="MD126" i="26"/>
  <c r="MC126" i="26"/>
  <c r="MB126" i="26"/>
  <c r="MA126" i="26"/>
  <c r="LZ126" i="26"/>
  <c r="LY126" i="26"/>
  <c r="LW126" i="26"/>
  <c r="LV126" i="26"/>
  <c r="LU126" i="26"/>
  <c r="LT126" i="26"/>
  <c r="LR126" i="26"/>
  <c r="LQ126" i="26"/>
  <c r="LO126" i="26"/>
  <c r="LN126" i="26"/>
  <c r="LM126" i="26"/>
  <c r="LL126" i="26"/>
  <c r="LK126" i="26"/>
  <c r="LJ126" i="26"/>
  <c r="LH126" i="26"/>
  <c r="LG126" i="26"/>
  <c r="LF126" i="26"/>
  <c r="LE126" i="26"/>
  <c r="LC126" i="26"/>
  <c r="LB126" i="26"/>
  <c r="KZ126" i="26"/>
  <c r="KY126" i="26"/>
  <c r="KX126" i="26"/>
  <c r="KW126" i="26"/>
  <c r="KV126" i="26"/>
  <c r="KU126" i="26"/>
  <c r="KS126" i="26"/>
  <c r="KR126" i="26"/>
  <c r="KQ126" i="26"/>
  <c r="KP126" i="26"/>
  <c r="KN126" i="26"/>
  <c r="KM126" i="26"/>
  <c r="KK126" i="26"/>
  <c r="KJ126" i="26"/>
  <c r="KI126" i="26"/>
  <c r="KH126" i="26"/>
  <c r="KG126" i="26"/>
  <c r="KF126" i="26"/>
  <c r="KD126" i="26"/>
  <c r="KC126" i="26"/>
  <c r="KB126" i="26"/>
  <c r="KA126" i="26"/>
  <c r="JY126" i="26"/>
  <c r="JX126" i="26"/>
  <c r="JV126" i="26"/>
  <c r="JU126" i="26"/>
  <c r="JT126" i="26"/>
  <c r="JS126" i="26"/>
  <c r="JR126" i="26"/>
  <c r="JQ126" i="26"/>
  <c r="JO126" i="26"/>
  <c r="JN126" i="26"/>
  <c r="JM126" i="26"/>
  <c r="JL126" i="26"/>
  <c r="JJ126" i="26"/>
  <c r="JI126" i="26"/>
  <c r="JG126" i="26"/>
  <c r="JF126" i="26"/>
  <c r="JE126" i="26"/>
  <c r="JD126" i="26"/>
  <c r="JC126" i="26"/>
  <c r="JB126" i="26"/>
  <c r="IZ126" i="26"/>
  <c r="IY126" i="26"/>
  <c r="IX126" i="26"/>
  <c r="IW126" i="26"/>
  <c r="IU126" i="26"/>
  <c r="IT126" i="26"/>
  <c r="IR126" i="26"/>
  <c r="IQ126" i="26"/>
  <c r="IP126" i="26"/>
  <c r="IO126" i="26"/>
  <c r="IN126" i="26"/>
  <c r="IM126" i="26"/>
  <c r="IK126" i="26"/>
  <c r="IJ126" i="26"/>
  <c r="II126" i="26"/>
  <c r="IH126" i="26"/>
  <c r="IF126" i="26"/>
  <c r="IE126" i="26"/>
  <c r="IC126" i="26"/>
  <c r="IB126" i="26"/>
  <c r="IA126" i="26"/>
  <c r="HZ126" i="26"/>
  <c r="HY126" i="26"/>
  <c r="HX126" i="26"/>
  <c r="HV126" i="26"/>
  <c r="HU126" i="26"/>
  <c r="HT126" i="26"/>
  <c r="HS126" i="26"/>
  <c r="HQ126" i="26"/>
  <c r="HP126" i="26"/>
  <c r="HN126" i="26"/>
  <c r="HM126" i="26"/>
  <c r="HL126" i="26"/>
  <c r="HK126" i="26"/>
  <c r="HJ126" i="26"/>
  <c r="HI126" i="26"/>
  <c r="HG126" i="26"/>
  <c r="HF126" i="26"/>
  <c r="HE126" i="26"/>
  <c r="HD126" i="26"/>
  <c r="HB126" i="26"/>
  <c r="HA126" i="26"/>
  <c r="GY126" i="26"/>
  <c r="GX126" i="26"/>
  <c r="GW126" i="26"/>
  <c r="GV126" i="26"/>
  <c r="GU126" i="26"/>
  <c r="GT126" i="26"/>
  <c r="GR126" i="26"/>
  <c r="GQ126" i="26"/>
  <c r="GP126" i="26"/>
  <c r="GO126" i="26"/>
  <c r="GM126" i="26"/>
  <c r="GL126" i="26"/>
  <c r="GJ126" i="26"/>
  <c r="GI126" i="26"/>
  <c r="GH126" i="26"/>
  <c r="GG126" i="26"/>
  <c r="GF126" i="26"/>
  <c r="GE126" i="26"/>
  <c r="GC126" i="26"/>
  <c r="GB126" i="26"/>
  <c r="GA126" i="26"/>
  <c r="FZ126" i="26"/>
  <c r="FX126" i="26"/>
  <c r="FW126" i="26"/>
  <c r="FU126" i="26"/>
  <c r="FT126" i="26"/>
  <c r="FS126" i="26"/>
  <c r="FR126" i="26"/>
  <c r="FQ126" i="26"/>
  <c r="FP126" i="26"/>
  <c r="FN126" i="26"/>
  <c r="FM126" i="26"/>
  <c r="FL126" i="26"/>
  <c r="FK126" i="26"/>
  <c r="FI126" i="26"/>
  <c r="FH126" i="26"/>
  <c r="FF126" i="26"/>
  <c r="FE126" i="26"/>
  <c r="FD126" i="26"/>
  <c r="FC126" i="26"/>
  <c r="FB126" i="26"/>
  <c r="FA126" i="26"/>
  <c r="EY126" i="26"/>
  <c r="EX126" i="26"/>
  <c r="EW126" i="26"/>
  <c r="EV126" i="26"/>
  <c r="ET126" i="26"/>
  <c r="ES126" i="26"/>
  <c r="EQ126" i="26"/>
  <c r="EP126" i="26"/>
  <c r="EO126" i="26"/>
  <c r="EN126" i="26"/>
  <c r="EM126" i="26"/>
  <c r="EL126" i="26"/>
  <c r="EJ126" i="26"/>
  <c r="EI126" i="26"/>
  <c r="EH126" i="26"/>
  <c r="EG126" i="26"/>
  <c r="EE126" i="26"/>
  <c r="ED126" i="26"/>
  <c r="EB126" i="26"/>
  <c r="EA126" i="26"/>
  <c r="DZ126" i="26"/>
  <c r="DY126" i="26"/>
  <c r="DX126" i="26"/>
  <c r="DW126" i="26"/>
  <c r="DU126" i="26"/>
  <c r="DT126" i="26"/>
  <c r="DS126" i="26"/>
  <c r="DR126" i="26"/>
  <c r="DP126" i="26"/>
  <c r="DO126" i="26"/>
  <c r="DM126" i="26"/>
  <c r="DL126" i="26"/>
  <c r="DK126" i="26"/>
  <c r="DJ126" i="26"/>
  <c r="DI126" i="26"/>
  <c r="DH126" i="26"/>
  <c r="DF126" i="26"/>
  <c r="DE126" i="26"/>
  <c r="DD126" i="26"/>
  <c r="DC126" i="26"/>
  <c r="DA126" i="26"/>
  <c r="CZ126" i="26"/>
  <c r="CX126" i="26"/>
  <c r="CW126" i="26"/>
  <c r="CV126" i="26"/>
  <c r="CU126" i="26"/>
  <c r="CT126" i="26"/>
  <c r="CS126" i="26"/>
  <c r="CQ126" i="26"/>
  <c r="CP126" i="26"/>
  <c r="CO126" i="26"/>
  <c r="CN126" i="26"/>
  <c r="CL126" i="26"/>
  <c r="CK126" i="26"/>
  <c r="CI126" i="26"/>
  <c r="CH126" i="26"/>
  <c r="CG126" i="26"/>
  <c r="CF126" i="26"/>
  <c r="CE126" i="26"/>
  <c r="CD126" i="26"/>
  <c r="CB126" i="26"/>
  <c r="CA126" i="26"/>
  <c r="BZ126" i="26"/>
  <c r="BY126" i="26"/>
  <c r="BW126" i="26"/>
  <c r="BV126" i="26"/>
  <c r="BT126" i="26"/>
  <c r="BS126" i="26"/>
  <c r="BR126" i="26"/>
  <c r="BQ126" i="26"/>
  <c r="BP126" i="26"/>
  <c r="BO126" i="26"/>
  <c r="BM126" i="26"/>
  <c r="BL126" i="26"/>
  <c r="BK126" i="26"/>
  <c r="BJ126" i="26"/>
  <c r="BH126" i="26"/>
  <c r="BG126" i="26"/>
  <c r="BE126" i="26"/>
  <c r="BD126" i="26"/>
  <c r="BC126" i="26"/>
  <c r="BB126" i="26"/>
  <c r="BA126" i="26"/>
  <c r="AZ126" i="26"/>
  <c r="AX126" i="26"/>
  <c r="AW126" i="26"/>
  <c r="AV126" i="26"/>
  <c r="AU126" i="26"/>
  <c r="AS126" i="26"/>
  <c r="AR126" i="26"/>
  <c r="AP126" i="26"/>
  <c r="AO126" i="26"/>
  <c r="AN126" i="26"/>
  <c r="AM126" i="26"/>
  <c r="AL126" i="26"/>
  <c r="AK126" i="26"/>
  <c r="AI126" i="26"/>
  <c r="AH126" i="26"/>
  <c r="AG126" i="26"/>
  <c r="AF126" i="26"/>
  <c r="AD126" i="26"/>
  <c r="AC126" i="26"/>
  <c r="AA126" i="26"/>
  <c r="Z126" i="26"/>
  <c r="Y126" i="26"/>
  <c r="X126" i="26"/>
  <c r="W126" i="26"/>
  <c r="V126" i="26"/>
  <c r="T126" i="26"/>
  <c r="S126" i="26"/>
  <c r="R126" i="26"/>
  <c r="Q126" i="26"/>
  <c r="P126" i="26"/>
  <c r="O126" i="26"/>
  <c r="M126" i="26"/>
  <c r="L126" i="26"/>
  <c r="K126" i="26"/>
  <c r="J126" i="26"/>
  <c r="I126" i="26"/>
  <c r="H126" i="26"/>
  <c r="F126" i="26"/>
  <c r="E126" i="26"/>
  <c r="D126" i="26"/>
  <c r="C126" i="26"/>
  <c r="BWO107" i="26"/>
  <c r="BWN107" i="26"/>
  <c r="BWL107" i="26"/>
  <c r="BWK107" i="26"/>
  <c r="BWJ107" i="26"/>
  <c r="BWI107" i="26"/>
  <c r="BWH107" i="26"/>
  <c r="BWG107" i="26"/>
  <c r="BWE107" i="26"/>
  <c r="BWD107" i="26"/>
  <c r="BWC107" i="26"/>
  <c r="BWB107" i="26"/>
  <c r="BVZ107" i="26"/>
  <c r="BVY107" i="26"/>
  <c r="BVW107" i="26"/>
  <c r="BVV107" i="26"/>
  <c r="BVU107" i="26"/>
  <c r="BVT107" i="26"/>
  <c r="BVS107" i="26"/>
  <c r="BVR107" i="26"/>
  <c r="BVP107" i="26"/>
  <c r="BVO107" i="26"/>
  <c r="BVN107" i="26"/>
  <c r="BVM107" i="26"/>
  <c r="BVK107" i="26"/>
  <c r="BVJ107" i="26"/>
  <c r="BVH107" i="26"/>
  <c r="BVG107" i="26"/>
  <c r="BVF107" i="26"/>
  <c r="BVE107" i="26"/>
  <c r="BVD107" i="26"/>
  <c r="BVC107" i="26"/>
  <c r="BVA107" i="26"/>
  <c r="BUZ107" i="26"/>
  <c r="BUY107" i="26"/>
  <c r="BUX107" i="26"/>
  <c r="BUV107" i="26"/>
  <c r="BUU107" i="26"/>
  <c r="BUS107" i="26"/>
  <c r="BUR107" i="26"/>
  <c r="BUQ107" i="26"/>
  <c r="BUP107" i="26"/>
  <c r="BUO107" i="26"/>
  <c r="BUN107" i="26"/>
  <c r="BUL107" i="26"/>
  <c r="BUK107" i="26"/>
  <c r="BUJ107" i="26"/>
  <c r="BUI107" i="26"/>
  <c r="BUG107" i="26"/>
  <c r="BUF107" i="26"/>
  <c r="BUD107" i="26"/>
  <c r="BUC107" i="26"/>
  <c r="BUB107" i="26"/>
  <c r="BUA107" i="26"/>
  <c r="BTZ107" i="26"/>
  <c r="BTY107" i="26"/>
  <c r="BTW107" i="26"/>
  <c r="BTV107" i="26"/>
  <c r="BTU107" i="26"/>
  <c r="BTT107" i="26"/>
  <c r="BTR107" i="26"/>
  <c r="BTQ107" i="26"/>
  <c r="BTO107" i="26"/>
  <c r="BTN107" i="26"/>
  <c r="BTM107" i="26"/>
  <c r="BTL107" i="26"/>
  <c r="BTK107" i="26"/>
  <c r="BTJ107" i="26"/>
  <c r="BTH107" i="26"/>
  <c r="BTG107" i="26"/>
  <c r="BTF107" i="26"/>
  <c r="BTE107" i="26"/>
  <c r="BTC107" i="26"/>
  <c r="BTB107" i="26"/>
  <c r="BSZ107" i="26"/>
  <c r="BSY107" i="26"/>
  <c r="BSX107" i="26"/>
  <c r="BSW107" i="26"/>
  <c r="BSV107" i="26"/>
  <c r="BSU107" i="26"/>
  <c r="BSS107" i="26"/>
  <c r="BSR107" i="26"/>
  <c r="BSQ107" i="26"/>
  <c r="BSP107" i="26"/>
  <c r="BSN107" i="26"/>
  <c r="BSM107" i="26"/>
  <c r="BSK107" i="26"/>
  <c r="BSJ107" i="26"/>
  <c r="BSI107" i="26"/>
  <c r="BSH107" i="26"/>
  <c r="BSG107" i="26"/>
  <c r="BSF107" i="26"/>
  <c r="BSD107" i="26"/>
  <c r="BSC107" i="26"/>
  <c r="BSB107" i="26"/>
  <c r="BSA107" i="26"/>
  <c r="BRY107" i="26"/>
  <c r="BRX107" i="26"/>
  <c r="BRV107" i="26"/>
  <c r="BRU107" i="26"/>
  <c r="BRT107" i="26"/>
  <c r="BRS107" i="26"/>
  <c r="BRR107" i="26"/>
  <c r="BRQ107" i="26"/>
  <c r="BRO107" i="26"/>
  <c r="BRN107" i="26"/>
  <c r="BRM107" i="26"/>
  <c r="BRL107" i="26"/>
  <c r="BRJ107" i="26"/>
  <c r="BRI107" i="26"/>
  <c r="BRG107" i="26"/>
  <c r="BRF107" i="26"/>
  <c r="BRE107" i="26"/>
  <c r="BRD107" i="26"/>
  <c r="BRC107" i="26"/>
  <c r="BRB107" i="26"/>
  <c r="BQZ107" i="26"/>
  <c r="BQY107" i="26"/>
  <c r="BQX107" i="26"/>
  <c r="BQW107" i="26"/>
  <c r="BQU107" i="26"/>
  <c r="BQT107" i="26"/>
  <c r="BQR107" i="26"/>
  <c r="BQQ107" i="26"/>
  <c r="BQP107" i="26"/>
  <c r="BQO107" i="26"/>
  <c r="BQN107" i="26"/>
  <c r="BQM107" i="26"/>
  <c r="BQK107" i="26"/>
  <c r="BQJ107" i="26"/>
  <c r="BQI107" i="26"/>
  <c r="BQH107" i="26"/>
  <c r="BQF107" i="26"/>
  <c r="BQE107" i="26"/>
  <c r="BQC107" i="26"/>
  <c r="BQB107" i="26"/>
  <c r="BQA107" i="26"/>
  <c r="BPZ107" i="26"/>
  <c r="BPY107" i="26"/>
  <c r="BPX107" i="26"/>
  <c r="BPV107" i="26"/>
  <c r="BPU107" i="26"/>
  <c r="BPT107" i="26"/>
  <c r="BPS107" i="26"/>
  <c r="BPQ107" i="26"/>
  <c r="BPP107" i="26"/>
  <c r="BPN107" i="26"/>
  <c r="BPM107" i="26"/>
  <c r="BPL107" i="26"/>
  <c r="BPK107" i="26"/>
  <c r="BPJ107" i="26"/>
  <c r="BPI107" i="26"/>
  <c r="BPG107" i="26"/>
  <c r="BPF107" i="26"/>
  <c r="BPE107" i="26"/>
  <c r="BPD107" i="26"/>
  <c r="BPB107" i="26"/>
  <c r="BPA107" i="26"/>
  <c r="BOY107" i="26"/>
  <c r="BOX107" i="26"/>
  <c r="BOW107" i="26"/>
  <c r="BOV107" i="26"/>
  <c r="BOU107" i="26"/>
  <c r="BOT107" i="26"/>
  <c r="BOR107" i="26"/>
  <c r="BOQ107" i="26"/>
  <c r="BOP107" i="26"/>
  <c r="BOO107" i="26"/>
  <c r="BOM107" i="26"/>
  <c r="BOL107" i="26"/>
  <c r="BOJ107" i="26"/>
  <c r="BOI107" i="26"/>
  <c r="BOH107" i="26"/>
  <c r="BOG107" i="26"/>
  <c r="BOF107" i="26"/>
  <c r="BOE107" i="26"/>
  <c r="BOC107" i="26"/>
  <c r="BOB107" i="26"/>
  <c r="BOA107" i="26"/>
  <c r="BNZ107" i="26"/>
  <c r="BNX107" i="26"/>
  <c r="BNW107" i="26"/>
  <c r="BNU107" i="26"/>
  <c r="BNT107" i="26"/>
  <c r="BNS107" i="26"/>
  <c r="BNR107" i="26"/>
  <c r="BNQ107" i="26"/>
  <c r="BNP107" i="26"/>
  <c r="BNN107" i="26"/>
  <c r="BNM107" i="26"/>
  <c r="BNL107" i="26"/>
  <c r="BNK107" i="26"/>
  <c r="BNI107" i="26"/>
  <c r="BNH107" i="26"/>
  <c r="BNF107" i="26"/>
  <c r="BNE107" i="26"/>
  <c r="BND107" i="26"/>
  <c r="BNC107" i="26"/>
  <c r="BNB107" i="26"/>
  <c r="BNA107" i="26"/>
  <c r="BMY107" i="26"/>
  <c r="BMX107" i="26"/>
  <c r="BMW107" i="26"/>
  <c r="BMV107" i="26"/>
  <c r="BMT107" i="26"/>
  <c r="BMS107" i="26"/>
  <c r="BMQ107" i="26"/>
  <c r="BMP107" i="26"/>
  <c r="BMO107" i="26"/>
  <c r="BMN107" i="26"/>
  <c r="BMM107" i="26"/>
  <c r="BML107" i="26"/>
  <c r="BMJ107" i="26"/>
  <c r="BMI107" i="26"/>
  <c r="BMH107" i="26"/>
  <c r="BMG107" i="26"/>
  <c r="BME107" i="26"/>
  <c r="BMD107" i="26"/>
  <c r="BMB107" i="26"/>
  <c r="BMA107" i="26"/>
  <c r="BLZ107" i="26"/>
  <c r="BLY107" i="26"/>
  <c r="BLX107" i="26"/>
  <c r="BLW107" i="26"/>
  <c r="BLU107" i="26"/>
  <c r="BLT107" i="26"/>
  <c r="BLS107" i="26"/>
  <c r="BLR107" i="26"/>
  <c r="BLP107" i="26"/>
  <c r="BLO107" i="26"/>
  <c r="BLM107" i="26"/>
  <c r="BLL107" i="26"/>
  <c r="BLK107" i="26"/>
  <c r="BLJ107" i="26"/>
  <c r="BLI107" i="26"/>
  <c r="BLH107" i="26"/>
  <c r="BLF107" i="26"/>
  <c r="BLE107" i="26"/>
  <c r="BLD107" i="26"/>
  <c r="BLC107" i="26"/>
  <c r="BLA107" i="26"/>
  <c r="BKZ107" i="26"/>
  <c r="BKX107" i="26"/>
  <c r="BKW107" i="26"/>
  <c r="BKV107" i="26"/>
  <c r="BKU107" i="26"/>
  <c r="BKT107" i="26"/>
  <c r="BKS107" i="26"/>
  <c r="BKQ107" i="26"/>
  <c r="BKP107" i="26"/>
  <c r="BKO107" i="26"/>
  <c r="BKN107" i="26"/>
  <c r="BKL107" i="26"/>
  <c r="BKK107" i="26"/>
  <c r="BKI107" i="26"/>
  <c r="BKH107" i="26"/>
  <c r="BKG107" i="26"/>
  <c r="BKF107" i="26"/>
  <c r="BKE107" i="26"/>
  <c r="BKD107" i="26"/>
  <c r="BKB107" i="26"/>
  <c r="BKA107" i="26"/>
  <c r="BJZ107" i="26"/>
  <c r="BJY107" i="26"/>
  <c r="BJW107" i="26"/>
  <c r="BJV107" i="26"/>
  <c r="BJT107" i="26"/>
  <c r="BJS107" i="26"/>
  <c r="BJR107" i="26"/>
  <c r="BJQ107" i="26"/>
  <c r="BJP107" i="26"/>
  <c r="BJO107" i="26"/>
  <c r="BJM107" i="26"/>
  <c r="BJL107" i="26"/>
  <c r="BJK107" i="26"/>
  <c r="BJJ107" i="26"/>
  <c r="BJH107" i="26"/>
  <c r="BJG107" i="26"/>
  <c r="BJE107" i="26"/>
  <c r="BJD107" i="26"/>
  <c r="BJC107" i="26"/>
  <c r="BJB107" i="26"/>
  <c r="BJA107" i="26"/>
  <c r="BIZ107" i="26"/>
  <c r="BIX107" i="26"/>
  <c r="BIW107" i="26"/>
  <c r="BIV107" i="26"/>
  <c r="BIU107" i="26"/>
  <c r="BIS107" i="26"/>
  <c r="BIR107" i="26"/>
  <c r="BIP107" i="26"/>
  <c r="BIO107" i="26"/>
  <c r="BIN107" i="26"/>
  <c r="BIM107" i="26"/>
  <c r="BIL107" i="26"/>
  <c r="BIK107" i="26"/>
  <c r="BII107" i="26"/>
  <c r="BIH107" i="26"/>
  <c r="BIG107" i="26"/>
  <c r="BIF107" i="26"/>
  <c r="BID107" i="26"/>
  <c r="BIC107" i="26"/>
  <c r="BIA107" i="26"/>
  <c r="BHZ107" i="26"/>
  <c r="BHY107" i="26"/>
  <c r="BHX107" i="26"/>
  <c r="BHW107" i="26"/>
  <c r="BHV107" i="26"/>
  <c r="BHT107" i="26"/>
  <c r="BHS107" i="26"/>
  <c r="BHR107" i="26"/>
  <c r="BHQ107" i="26"/>
  <c r="BHO107" i="26"/>
  <c r="BHN107" i="26"/>
  <c r="BHL107" i="26"/>
  <c r="BHK107" i="26"/>
  <c r="BHJ107" i="26"/>
  <c r="BHI107" i="26"/>
  <c r="BHH107" i="26"/>
  <c r="BHG107" i="26"/>
  <c r="BHE107" i="26"/>
  <c r="BHD107" i="26"/>
  <c r="BHC107" i="26"/>
  <c r="BHB107" i="26"/>
  <c r="BGZ107" i="26"/>
  <c r="BGY107" i="26"/>
  <c r="BGW107" i="26"/>
  <c r="BGV107" i="26"/>
  <c r="BGU107" i="26"/>
  <c r="BGT107" i="26"/>
  <c r="BGS107" i="26"/>
  <c r="BGR107" i="26"/>
  <c r="BGP107" i="26"/>
  <c r="BGO107" i="26"/>
  <c r="BGN107" i="26"/>
  <c r="BGM107" i="26"/>
  <c r="BGK107" i="26"/>
  <c r="BGJ107" i="26"/>
  <c r="BGH107" i="26"/>
  <c r="BGG107" i="26"/>
  <c r="BGF107" i="26"/>
  <c r="BGE107" i="26"/>
  <c r="BGD107" i="26"/>
  <c r="BGC107" i="26"/>
  <c r="BGA107" i="26"/>
  <c r="BFZ107" i="26"/>
  <c r="BFY107" i="26"/>
  <c r="BFX107" i="26"/>
  <c r="BFV107" i="26"/>
  <c r="BFU107" i="26"/>
  <c r="BFS107" i="26"/>
  <c r="BFR107" i="26"/>
  <c r="BFQ107" i="26"/>
  <c r="BFP107" i="26"/>
  <c r="BFO107" i="26"/>
  <c r="BFN107" i="26"/>
  <c r="BFL107" i="26"/>
  <c r="BFK107" i="26"/>
  <c r="BFJ107" i="26"/>
  <c r="BFI107" i="26"/>
  <c r="BFG107" i="26"/>
  <c r="BFF107" i="26"/>
  <c r="BFD107" i="26"/>
  <c r="BFC107" i="26"/>
  <c r="BFB107" i="26"/>
  <c r="BFA107" i="26"/>
  <c r="BEZ107" i="26"/>
  <c r="BEY107" i="26"/>
  <c r="BEW107" i="26"/>
  <c r="BEV107" i="26"/>
  <c r="BEU107" i="26"/>
  <c r="BET107" i="26"/>
  <c r="BER107" i="26"/>
  <c r="BEQ107" i="26"/>
  <c r="BEO107" i="26"/>
  <c r="BEN107" i="26"/>
  <c r="BEM107" i="26"/>
  <c r="BEL107" i="26"/>
  <c r="BEK107" i="26"/>
  <c r="BEJ107" i="26"/>
  <c r="BEH107" i="26"/>
  <c r="BEG107" i="26"/>
  <c r="BEF107" i="26"/>
  <c r="BEE107" i="26"/>
  <c r="BEC107" i="26"/>
  <c r="BEB107" i="26"/>
  <c r="BDZ107" i="26"/>
  <c r="BDY107" i="26"/>
  <c r="BDX107" i="26"/>
  <c r="BDW107" i="26"/>
  <c r="BDV107" i="26"/>
  <c r="BDU107" i="26"/>
  <c r="BDS107" i="26"/>
  <c r="BDR107" i="26"/>
  <c r="BDQ107" i="26"/>
  <c r="BDP107" i="26"/>
  <c r="BDN107" i="26"/>
  <c r="BDM107" i="26"/>
  <c r="BDK107" i="26"/>
  <c r="BDJ107" i="26"/>
  <c r="BDI107" i="26"/>
  <c r="BDH107" i="26"/>
  <c r="BDG107" i="26"/>
  <c r="BDF107" i="26"/>
  <c r="BDD107" i="26"/>
  <c r="BDC107" i="26"/>
  <c r="BDB107" i="26"/>
  <c r="BDA107" i="26"/>
  <c r="BCY107" i="26"/>
  <c r="BCX107" i="26"/>
  <c r="BCV107" i="26"/>
  <c r="BCU107" i="26"/>
  <c r="BCT107" i="26"/>
  <c r="BCS107" i="26"/>
  <c r="BCR107" i="26"/>
  <c r="BCQ107" i="26"/>
  <c r="BCO107" i="26"/>
  <c r="BCN107" i="26"/>
  <c r="BCM107" i="26"/>
  <c r="BCL107" i="26"/>
  <c r="BCJ107" i="26"/>
  <c r="BCI107" i="26"/>
  <c r="BCG107" i="26"/>
  <c r="BCF107" i="26"/>
  <c r="BCE107" i="26"/>
  <c r="BCD107" i="26"/>
  <c r="BCC107" i="26"/>
  <c r="BCB107" i="26"/>
  <c r="BBZ107" i="26"/>
  <c r="BBY107" i="26"/>
  <c r="BBX107" i="26"/>
  <c r="BBW107" i="26"/>
  <c r="BBU107" i="26"/>
  <c r="BBT107" i="26"/>
  <c r="BBR107" i="26"/>
  <c r="BBQ107" i="26"/>
  <c r="BBP107" i="26"/>
  <c r="BBO107" i="26"/>
  <c r="BBN107" i="26"/>
  <c r="BBM107" i="26"/>
  <c r="BBK107" i="26"/>
  <c r="BBJ107" i="26"/>
  <c r="BBI107" i="26"/>
  <c r="BBH107" i="26"/>
  <c r="BBF107" i="26"/>
  <c r="BBE107" i="26"/>
  <c r="BBC107" i="26"/>
  <c r="BBB107" i="26"/>
  <c r="BBA107" i="26"/>
  <c r="BAZ107" i="26"/>
  <c r="BAY107" i="26"/>
  <c r="BAX107" i="26"/>
  <c r="BAV107" i="26"/>
  <c r="BAU107" i="26"/>
  <c r="BAT107" i="26"/>
  <c r="BAS107" i="26"/>
  <c r="BAQ107" i="26"/>
  <c r="BAP107" i="26"/>
  <c r="BAN107" i="26"/>
  <c r="BAM107" i="26"/>
  <c r="BAL107" i="26"/>
  <c r="BAK107" i="26"/>
  <c r="BAJ107" i="26"/>
  <c r="BAI107" i="26"/>
  <c r="BAG107" i="26"/>
  <c r="BAF107" i="26"/>
  <c r="BAE107" i="26"/>
  <c r="BAD107" i="26"/>
  <c r="BAB107" i="26"/>
  <c r="BAA107" i="26"/>
  <c r="AZY107" i="26"/>
  <c r="AZX107" i="26"/>
  <c r="AZW107" i="26"/>
  <c r="AZV107" i="26"/>
  <c r="AZU107" i="26"/>
  <c r="AZT107" i="26"/>
  <c r="AZR107" i="26"/>
  <c r="AZQ107" i="26"/>
  <c r="AZP107" i="26"/>
  <c r="AZO107" i="26"/>
  <c r="AZM107" i="26"/>
  <c r="AZL107" i="26"/>
  <c r="AZJ107" i="26"/>
  <c r="AZI107" i="26"/>
  <c r="AZH107" i="26"/>
  <c r="AZG107" i="26"/>
  <c r="AZF107" i="26"/>
  <c r="AZE107" i="26"/>
  <c r="AZC107" i="26"/>
  <c r="AZB107" i="26"/>
  <c r="AZA107" i="26"/>
  <c r="AYZ107" i="26"/>
  <c r="AYX107" i="26"/>
  <c r="AYW107" i="26"/>
  <c r="AYU107" i="26"/>
  <c r="AYT107" i="26"/>
  <c r="AYS107" i="26"/>
  <c r="AYR107" i="26"/>
  <c r="AYQ107" i="26"/>
  <c r="AYP107" i="26"/>
  <c r="AYN107" i="26"/>
  <c r="AYM107" i="26"/>
  <c r="AYL107" i="26"/>
  <c r="AYK107" i="26"/>
  <c r="AYI107" i="26"/>
  <c r="AYH107" i="26"/>
  <c r="AYF107" i="26"/>
  <c r="AYE107" i="26"/>
  <c r="AYD107" i="26"/>
  <c r="AYC107" i="26"/>
  <c r="AYB107" i="26"/>
  <c r="AYA107" i="26"/>
  <c r="AXY107" i="26"/>
  <c r="AXX107" i="26"/>
  <c r="AXW107" i="26"/>
  <c r="AXV107" i="26"/>
  <c r="AXT107" i="26"/>
  <c r="AXS107" i="26"/>
  <c r="AXQ107" i="26"/>
  <c r="AXP107" i="26"/>
  <c r="AXO107" i="26"/>
  <c r="AXN107" i="26"/>
  <c r="AXM107" i="26"/>
  <c r="AXL107" i="26"/>
  <c r="AXJ107" i="26"/>
  <c r="AXI107" i="26"/>
  <c r="AXH107" i="26"/>
  <c r="AXG107" i="26"/>
  <c r="AXE107" i="26"/>
  <c r="AXD107" i="26"/>
  <c r="AXB107" i="26"/>
  <c r="AXA107" i="26"/>
  <c r="AWZ107" i="26"/>
  <c r="AWY107" i="26"/>
  <c r="AWX107" i="26"/>
  <c r="AWW107" i="26"/>
  <c r="AWU107" i="26"/>
  <c r="AWT107" i="26"/>
  <c r="AWS107" i="26"/>
  <c r="AWR107" i="26"/>
  <c r="AWP107" i="26"/>
  <c r="AWO107" i="26"/>
  <c r="AWM107" i="26"/>
  <c r="AWL107" i="26"/>
  <c r="AWK107" i="26"/>
  <c r="AWJ107" i="26"/>
  <c r="AWI107" i="26"/>
  <c r="AWH107" i="26"/>
  <c r="AWF107" i="26"/>
  <c r="AWE107" i="26"/>
  <c r="AWD107" i="26"/>
  <c r="AWC107" i="26"/>
  <c r="AWA107" i="26"/>
  <c r="AVZ107" i="26"/>
  <c r="AVX107" i="26"/>
  <c r="AVW107" i="26"/>
  <c r="AVV107" i="26"/>
  <c r="AVU107" i="26"/>
  <c r="AVT107" i="26"/>
  <c r="AVS107" i="26"/>
  <c r="AVQ107" i="26"/>
  <c r="AVP107" i="26"/>
  <c r="AVO107" i="26"/>
  <c r="AVN107" i="26"/>
  <c r="AVL107" i="26"/>
  <c r="AVK107" i="26"/>
  <c r="AVI107" i="26"/>
  <c r="AVH107" i="26"/>
  <c r="AVG107" i="26"/>
  <c r="AVF107" i="26"/>
  <c r="AVE107" i="26"/>
  <c r="AVD107" i="26"/>
  <c r="AVB107" i="26"/>
  <c r="AVA107" i="26"/>
  <c r="AUZ107" i="26"/>
  <c r="AUY107" i="26"/>
  <c r="AUW107" i="26"/>
  <c r="AUV107" i="26"/>
  <c r="AUT107" i="26"/>
  <c r="AUS107" i="26"/>
  <c r="AUR107" i="26"/>
  <c r="AUQ107" i="26"/>
  <c r="AUP107" i="26"/>
  <c r="AUO107" i="26"/>
  <c r="AUM107" i="26"/>
  <c r="AUL107" i="26"/>
  <c r="AUK107" i="26"/>
  <c r="AUJ107" i="26"/>
  <c r="AUH107" i="26"/>
  <c r="AUG107" i="26"/>
  <c r="AUE107" i="26"/>
  <c r="AUD107" i="26"/>
  <c r="AUC107" i="26"/>
  <c r="AUB107" i="26"/>
  <c r="AUA107" i="26"/>
  <c r="ATZ107" i="26"/>
  <c r="ATX107" i="26"/>
  <c r="ATW107" i="26"/>
  <c r="ATV107" i="26"/>
  <c r="ATU107" i="26"/>
  <c r="ATS107" i="26"/>
  <c r="ATR107" i="26"/>
  <c r="ATP107" i="26"/>
  <c r="ATO107" i="26"/>
  <c r="ATN107" i="26"/>
  <c r="ATM107" i="26"/>
  <c r="ATL107" i="26"/>
  <c r="ATK107" i="26"/>
  <c r="ATI107" i="26"/>
  <c r="ATH107" i="26"/>
  <c r="ATG107" i="26"/>
  <c r="ATF107" i="26"/>
  <c r="ATD107" i="26"/>
  <c r="ATC107" i="26"/>
  <c r="ATA107" i="26"/>
  <c r="ASZ107" i="26"/>
  <c r="ASY107" i="26"/>
  <c r="ASX107" i="26"/>
  <c r="ASW107" i="26"/>
  <c r="ASV107" i="26"/>
  <c r="AST107" i="26"/>
  <c r="ASS107" i="26"/>
  <c r="ASR107" i="26"/>
  <c r="ASQ107" i="26"/>
  <c r="ASO107" i="26"/>
  <c r="ASN107" i="26"/>
  <c r="ASL107" i="26"/>
  <c r="ASK107" i="26"/>
  <c r="ASJ107" i="26"/>
  <c r="ASI107" i="26"/>
  <c r="ASH107" i="26"/>
  <c r="ASG107" i="26"/>
  <c r="ASE107" i="26"/>
  <c r="ASD107" i="26"/>
  <c r="ASC107" i="26"/>
  <c r="ASB107" i="26"/>
  <c r="ARZ107" i="26"/>
  <c r="ARY107" i="26"/>
  <c r="ARW107" i="26"/>
  <c r="ARV107" i="26"/>
  <c r="ARU107" i="26"/>
  <c r="ART107" i="26"/>
  <c r="ARS107" i="26"/>
  <c r="ARR107" i="26"/>
  <c r="ARP107" i="26"/>
  <c r="ARO107" i="26"/>
  <c r="ARN107" i="26"/>
  <c r="ARM107" i="26"/>
  <c r="ARK107" i="26"/>
  <c r="ARJ107" i="26"/>
  <c r="ARH107" i="26"/>
  <c r="ARG107" i="26"/>
  <c r="ARF107" i="26"/>
  <c r="ARE107" i="26"/>
  <c r="ARD107" i="26"/>
  <c r="ARC107" i="26"/>
  <c r="ARA107" i="26"/>
  <c r="AQZ107" i="26"/>
  <c r="AQY107" i="26"/>
  <c r="AQX107" i="26"/>
  <c r="AQV107" i="26"/>
  <c r="AQU107" i="26"/>
  <c r="AQS107" i="26"/>
  <c r="AQR107" i="26"/>
  <c r="AQQ107" i="26"/>
  <c r="AQP107" i="26"/>
  <c r="AQO107" i="26"/>
  <c r="AQN107" i="26"/>
  <c r="AQL107" i="26"/>
  <c r="AQK107" i="26"/>
  <c r="AQJ107" i="26"/>
  <c r="AQI107" i="26"/>
  <c r="AQG107" i="26"/>
  <c r="AQF107" i="26"/>
  <c r="AQD107" i="26"/>
  <c r="AQC107" i="26"/>
  <c r="AQB107" i="26"/>
  <c r="AQA107" i="26"/>
  <c r="APZ107" i="26"/>
  <c r="APY107" i="26"/>
  <c r="APW107" i="26"/>
  <c r="APV107" i="26"/>
  <c r="APU107" i="26"/>
  <c r="APT107" i="26"/>
  <c r="APR107" i="26"/>
  <c r="APQ107" i="26"/>
  <c r="APO107" i="26"/>
  <c r="APN107" i="26"/>
  <c r="APM107" i="26"/>
  <c r="APL107" i="26"/>
  <c r="APK107" i="26"/>
  <c r="APJ107" i="26"/>
  <c r="APH107" i="26"/>
  <c r="APG107" i="26"/>
  <c r="APF107" i="26"/>
  <c r="APE107" i="26"/>
  <c r="APC107" i="26"/>
  <c r="APB107" i="26"/>
  <c r="AOZ107" i="26"/>
  <c r="AOY107" i="26"/>
  <c r="AOX107" i="26"/>
  <c r="AOW107" i="26"/>
  <c r="AOV107" i="26"/>
  <c r="AOU107" i="26"/>
  <c r="AOS107" i="26"/>
  <c r="AOR107" i="26"/>
  <c r="AOQ107" i="26"/>
  <c r="AOP107" i="26"/>
  <c r="AON107" i="26"/>
  <c r="AOM107" i="26"/>
  <c r="AOK107" i="26"/>
  <c r="AOJ107" i="26"/>
  <c r="AOI107" i="26"/>
  <c r="AOH107" i="26"/>
  <c r="AOG107" i="26"/>
  <c r="AOF107" i="26"/>
  <c r="AOD107" i="26"/>
  <c r="AOC107" i="26"/>
  <c r="AOB107" i="26"/>
  <c r="AOA107" i="26"/>
  <c r="ANY107" i="26"/>
  <c r="ANX107" i="26"/>
  <c r="ANV107" i="26"/>
  <c r="ANU107" i="26"/>
  <c r="ANT107" i="26"/>
  <c r="ANS107" i="26"/>
  <c r="ANR107" i="26"/>
  <c r="ANQ107" i="26"/>
  <c r="ANO107" i="26"/>
  <c r="ANN107" i="26"/>
  <c r="ANM107" i="26"/>
  <c r="ANL107" i="26"/>
  <c r="ANJ107" i="26"/>
  <c r="ANI107" i="26"/>
  <c r="ANG107" i="26"/>
  <c r="ANF107" i="26"/>
  <c r="ANE107" i="26"/>
  <c r="AND107" i="26"/>
  <c r="ANC107" i="26"/>
  <c r="ANB107" i="26"/>
  <c r="AMZ107" i="26"/>
  <c r="AMY107" i="26"/>
  <c r="AMX107" i="26"/>
  <c r="AMW107" i="26"/>
  <c r="AMU107" i="26"/>
  <c r="AMT107" i="26"/>
  <c r="AMR107" i="26"/>
  <c r="AMQ107" i="26"/>
  <c r="AMP107" i="26"/>
  <c r="AMO107" i="26"/>
  <c r="AMN107" i="26"/>
  <c r="AMM107" i="26"/>
  <c r="AMK107" i="26"/>
  <c r="AMJ107" i="26"/>
  <c r="AMI107" i="26"/>
  <c r="AMH107" i="26"/>
  <c r="AMF107" i="26"/>
  <c r="AME107" i="26"/>
  <c r="AMC107" i="26"/>
  <c r="AMB107" i="26"/>
  <c r="AMA107" i="26"/>
  <c r="ALZ107" i="26"/>
  <c r="ALY107" i="26"/>
  <c r="ALX107" i="26"/>
  <c r="ALV107" i="26"/>
  <c r="ALU107" i="26"/>
  <c r="ALT107" i="26"/>
  <c r="ALS107" i="26"/>
  <c r="ALQ107" i="26"/>
  <c r="ALP107" i="26"/>
  <c r="ALN107" i="26"/>
  <c r="ALM107" i="26"/>
  <c r="ALL107" i="26"/>
  <c r="ALK107" i="26"/>
  <c r="ALJ107" i="26"/>
  <c r="ALI107" i="26"/>
  <c r="ALG107" i="26"/>
  <c r="ALF107" i="26"/>
  <c r="ALE107" i="26"/>
  <c r="ALD107" i="26"/>
  <c r="ALB107" i="26"/>
  <c r="ALA107" i="26"/>
  <c r="AKY107" i="26"/>
  <c r="AKX107" i="26"/>
  <c r="AKW107" i="26"/>
  <c r="AKV107" i="26"/>
  <c r="AKU107" i="26"/>
  <c r="AKT107" i="26"/>
  <c r="AKR107" i="26"/>
  <c r="AKQ107" i="26"/>
  <c r="AKP107" i="26"/>
  <c r="AKO107" i="26"/>
  <c r="AKM107" i="26"/>
  <c r="AKL107" i="26"/>
  <c r="AKJ107" i="26"/>
  <c r="AKI107" i="26"/>
  <c r="AKH107" i="26"/>
  <c r="AKG107" i="26"/>
  <c r="AKF107" i="26"/>
  <c r="AKE107" i="26"/>
  <c r="AKC107" i="26"/>
  <c r="AKB107" i="26"/>
  <c r="AKA107" i="26"/>
  <c r="AJZ107" i="26"/>
  <c r="AJX107" i="26"/>
  <c r="AJW107" i="26"/>
  <c r="AJU107" i="26"/>
  <c r="AJT107" i="26"/>
  <c r="AJS107" i="26"/>
  <c r="AJR107" i="26"/>
  <c r="AJQ107" i="26"/>
  <c r="AJP107" i="26"/>
  <c r="AJN107" i="26"/>
  <c r="AJM107" i="26"/>
  <c r="AJL107" i="26"/>
  <c r="AJK107" i="26"/>
  <c r="AJI107" i="26"/>
  <c r="AJH107" i="26"/>
  <c r="AJF107" i="26"/>
  <c r="AJE107" i="26"/>
  <c r="AJD107" i="26"/>
  <c r="AJC107" i="26"/>
  <c r="AJB107" i="26"/>
  <c r="AJA107" i="26"/>
  <c r="AIY107" i="26"/>
  <c r="AIX107" i="26"/>
  <c r="AIW107" i="26"/>
  <c r="AIV107" i="26"/>
  <c r="AIT107" i="26"/>
  <c r="AIS107" i="26"/>
  <c r="AIQ107" i="26"/>
  <c r="AIP107" i="26"/>
  <c r="AIO107" i="26"/>
  <c r="AIN107" i="26"/>
  <c r="AIM107" i="26"/>
  <c r="AIL107" i="26"/>
  <c r="AIJ107" i="26"/>
  <c r="AII107" i="26"/>
  <c r="AIH107" i="26"/>
  <c r="AIG107" i="26"/>
  <c r="AIE107" i="26"/>
  <c r="AID107" i="26"/>
  <c r="AIB107" i="26"/>
  <c r="AIA107" i="26"/>
  <c r="AHZ107" i="26"/>
  <c r="AHY107" i="26"/>
  <c r="AHX107" i="26"/>
  <c r="AHW107" i="26"/>
  <c r="AHU107" i="26"/>
  <c r="AHT107" i="26"/>
  <c r="AHS107" i="26"/>
  <c r="AHR107" i="26"/>
  <c r="AHP107" i="26"/>
  <c r="AHO107" i="26"/>
  <c r="AHM107" i="26"/>
  <c r="AHL107" i="26"/>
  <c r="AHK107" i="26"/>
  <c r="AHJ107" i="26"/>
  <c r="AHI107" i="26"/>
  <c r="AHH107" i="26"/>
  <c r="AHF107" i="26"/>
  <c r="AHE107" i="26"/>
  <c r="AHD107" i="26"/>
  <c r="AHC107" i="26"/>
  <c r="AHA107" i="26"/>
  <c r="AGZ107" i="26"/>
  <c r="AGX107" i="26"/>
  <c r="AGW107" i="26"/>
  <c r="AGV107" i="26"/>
  <c r="AGU107" i="26"/>
  <c r="AGT107" i="26"/>
  <c r="AGS107" i="26"/>
  <c r="AGQ107" i="26"/>
  <c r="AGP107" i="26"/>
  <c r="AGO107" i="26"/>
  <c r="AGN107" i="26"/>
  <c r="AGL107" i="26"/>
  <c r="AGK107" i="26"/>
  <c r="AGI107" i="26"/>
  <c r="AGH107" i="26"/>
  <c r="AGG107" i="26"/>
  <c r="AGF107" i="26"/>
  <c r="AGE107" i="26"/>
  <c r="AGD107" i="26"/>
  <c r="AGB107" i="26"/>
  <c r="AGA107" i="26"/>
  <c r="AFZ107" i="26"/>
  <c r="AFY107" i="26"/>
  <c r="AFW107" i="26"/>
  <c r="AFV107" i="26"/>
  <c r="AFT107" i="26"/>
  <c r="AFS107" i="26"/>
  <c r="AFR107" i="26"/>
  <c r="AFQ107" i="26"/>
  <c r="AFP107" i="26"/>
  <c r="AFO107" i="26"/>
  <c r="AFM107" i="26"/>
  <c r="AFL107" i="26"/>
  <c r="AFK107" i="26"/>
  <c r="AFJ107" i="26"/>
  <c r="AFH107" i="26"/>
  <c r="AFG107" i="26"/>
  <c r="AFE107" i="26"/>
  <c r="AFD107" i="26"/>
  <c r="AFC107" i="26"/>
  <c r="AFB107" i="26"/>
  <c r="AFA107" i="26"/>
  <c r="AEZ107" i="26"/>
  <c r="AEX107" i="26"/>
  <c r="AEW107" i="26"/>
  <c r="AEV107" i="26"/>
  <c r="AEU107" i="26"/>
  <c r="AES107" i="26"/>
  <c r="AER107" i="26"/>
  <c r="AEP107" i="26"/>
  <c r="AEO107" i="26"/>
  <c r="AEN107" i="26"/>
  <c r="AEM107" i="26"/>
  <c r="AEL107" i="26"/>
  <c r="AEK107" i="26"/>
  <c r="AEI107" i="26"/>
  <c r="AEH107" i="26"/>
  <c r="AEG107" i="26"/>
  <c r="AEF107" i="26"/>
  <c r="AED107" i="26"/>
  <c r="AEC107" i="26"/>
  <c r="AEA107" i="26"/>
  <c r="ADZ107" i="26"/>
  <c r="ADY107" i="26"/>
  <c r="ADX107" i="26"/>
  <c r="ADW107" i="26"/>
  <c r="ADV107" i="26"/>
  <c r="ADT107" i="26"/>
  <c r="ADS107" i="26"/>
  <c r="ADR107" i="26"/>
  <c r="ADQ107" i="26"/>
  <c r="ADO107" i="26"/>
  <c r="ADN107" i="26"/>
  <c r="ADL107" i="26"/>
  <c r="ADK107" i="26"/>
  <c r="ADJ107" i="26"/>
  <c r="ADI107" i="26"/>
  <c r="ADH107" i="26"/>
  <c r="ADG107" i="26"/>
  <c r="ADE107" i="26"/>
  <c r="ADD107" i="26"/>
  <c r="ADC107" i="26"/>
  <c r="ADB107" i="26"/>
  <c r="ACZ107" i="26"/>
  <c r="ACY107" i="26"/>
  <c r="ACW107" i="26"/>
  <c r="ACV107" i="26"/>
  <c r="ACU107" i="26"/>
  <c r="ACT107" i="26"/>
  <c r="ACS107" i="26"/>
  <c r="ACR107" i="26"/>
  <c r="ACP107" i="26"/>
  <c r="ACO107" i="26"/>
  <c r="ACN107" i="26"/>
  <c r="ACM107" i="26"/>
  <c r="ACK107" i="26"/>
  <c r="ACJ107" i="26"/>
  <c r="ACH107" i="26"/>
  <c r="ACG107" i="26"/>
  <c r="ACF107" i="26"/>
  <c r="ACE107" i="26"/>
  <c r="ACD107" i="26"/>
  <c r="ACC107" i="26"/>
  <c r="ACA107" i="26"/>
  <c r="ABZ107" i="26"/>
  <c r="ABY107" i="26"/>
  <c r="ABX107" i="26"/>
  <c r="ABV107" i="26"/>
  <c r="ABU107" i="26"/>
  <c r="ABS107" i="26"/>
  <c r="ABR107" i="26"/>
  <c r="ABQ107" i="26"/>
  <c r="ABP107" i="26"/>
  <c r="ABO107" i="26"/>
  <c r="ABN107" i="26"/>
  <c r="ABL107" i="26"/>
  <c r="ABK107" i="26"/>
  <c r="ABJ107" i="26"/>
  <c r="ABI107" i="26"/>
  <c r="ABG107" i="26"/>
  <c r="ABF107" i="26"/>
  <c r="ABD107" i="26"/>
  <c r="ABC107" i="26"/>
  <c r="ABB107" i="26"/>
  <c r="ABA107" i="26"/>
  <c r="AAZ107" i="26"/>
  <c r="AAY107" i="26"/>
  <c r="AAW107" i="26"/>
  <c r="AAV107" i="26"/>
  <c r="AAU107" i="26"/>
  <c r="AAT107" i="26"/>
  <c r="AAR107" i="26"/>
  <c r="AAQ107" i="26"/>
  <c r="AAO107" i="26"/>
  <c r="AAN107" i="26"/>
  <c r="AAM107" i="26"/>
  <c r="AAL107" i="26"/>
  <c r="AAK107" i="26"/>
  <c r="AAJ107" i="26"/>
  <c r="AAH107" i="26"/>
  <c r="AAG107" i="26"/>
  <c r="AAF107" i="26"/>
  <c r="AAE107" i="26"/>
  <c r="AAC107" i="26"/>
  <c r="AAB107" i="26"/>
  <c r="ZZ107" i="26"/>
  <c r="ZY107" i="26"/>
  <c r="ZX107" i="26"/>
  <c r="ZW107" i="26"/>
  <c r="ZV107" i="26"/>
  <c r="ZU107" i="26"/>
  <c r="ZS107" i="26"/>
  <c r="ZR107" i="26"/>
  <c r="ZQ107" i="26"/>
  <c r="ZP107" i="26"/>
  <c r="ZN107" i="26"/>
  <c r="ZM107" i="26"/>
  <c r="ZK107" i="26"/>
  <c r="ZJ107" i="26"/>
  <c r="ZI107" i="26"/>
  <c r="ZH107" i="26"/>
  <c r="ZG107" i="26"/>
  <c r="ZF107" i="26"/>
  <c r="ZD107" i="26"/>
  <c r="ZC107" i="26"/>
  <c r="ZB107" i="26"/>
  <c r="ZA107" i="26"/>
  <c r="YY107" i="26"/>
  <c r="YX107" i="26"/>
  <c r="YV107" i="26"/>
  <c r="YU107" i="26"/>
  <c r="YT107" i="26"/>
  <c r="YS107" i="26"/>
  <c r="YR107" i="26"/>
  <c r="YQ107" i="26"/>
  <c r="YO107" i="26"/>
  <c r="YN107" i="26"/>
  <c r="YM107" i="26"/>
  <c r="YL107" i="26"/>
  <c r="YJ107" i="26"/>
  <c r="YI107" i="26"/>
  <c r="YG107" i="26"/>
  <c r="YF107" i="26"/>
  <c r="YE107" i="26"/>
  <c r="YD107" i="26"/>
  <c r="YC107" i="26"/>
  <c r="YB107" i="26"/>
  <c r="XZ107" i="26"/>
  <c r="XY107" i="26"/>
  <c r="XX107" i="26"/>
  <c r="XW107" i="26"/>
  <c r="XU107" i="26"/>
  <c r="XT107" i="26"/>
  <c r="XR107" i="26"/>
  <c r="XQ107" i="26"/>
  <c r="XP107" i="26"/>
  <c r="XO107" i="26"/>
  <c r="XN107" i="26"/>
  <c r="XM107" i="26"/>
  <c r="XK107" i="26"/>
  <c r="XJ107" i="26"/>
  <c r="XI107" i="26"/>
  <c r="XH107" i="26"/>
  <c r="XF107" i="26"/>
  <c r="XE107" i="26"/>
  <c r="XC107" i="26"/>
  <c r="XB107" i="26"/>
  <c r="XA107" i="26"/>
  <c r="WZ107" i="26"/>
  <c r="WY107" i="26"/>
  <c r="WX107" i="26"/>
  <c r="WV107" i="26"/>
  <c r="WU107" i="26"/>
  <c r="WT107" i="26"/>
  <c r="WS107" i="26"/>
  <c r="WQ107" i="26"/>
  <c r="WP107" i="26"/>
  <c r="WN107" i="26"/>
  <c r="WM107" i="26"/>
  <c r="WL107" i="26"/>
  <c r="WK107" i="26"/>
  <c r="WJ107" i="26"/>
  <c r="WI107" i="26"/>
  <c r="WG107" i="26"/>
  <c r="WF107" i="26"/>
  <c r="WE107" i="26"/>
  <c r="WD107" i="26"/>
  <c r="WB107" i="26"/>
  <c r="WA107" i="26"/>
  <c r="VY107" i="26"/>
  <c r="VX107" i="26"/>
  <c r="VW107" i="26"/>
  <c r="VV107" i="26"/>
  <c r="VU107" i="26"/>
  <c r="VT107" i="26"/>
  <c r="VR107" i="26"/>
  <c r="VQ107" i="26"/>
  <c r="VP107" i="26"/>
  <c r="VO107" i="26"/>
  <c r="VM107" i="26"/>
  <c r="VL107" i="26"/>
  <c r="VJ107" i="26"/>
  <c r="VI107" i="26"/>
  <c r="VH107" i="26"/>
  <c r="VG107" i="26"/>
  <c r="VF107" i="26"/>
  <c r="VE107" i="26"/>
  <c r="VC107" i="26"/>
  <c r="VB107" i="26"/>
  <c r="VA107" i="26"/>
  <c r="UZ107" i="26"/>
  <c r="UX107" i="26"/>
  <c r="UW107" i="26"/>
  <c r="UU107" i="26"/>
  <c r="UT107" i="26"/>
  <c r="US107" i="26"/>
  <c r="UR107" i="26"/>
  <c r="UQ107" i="26"/>
  <c r="UP107" i="26"/>
  <c r="UN107" i="26"/>
  <c r="UM107" i="26"/>
  <c r="UL107" i="26"/>
  <c r="UK107" i="26"/>
  <c r="UI107" i="26"/>
  <c r="UH107" i="26"/>
  <c r="UF107" i="26"/>
  <c r="UE107" i="26"/>
  <c r="UD107" i="26"/>
  <c r="UC107" i="26"/>
  <c r="UB107" i="26"/>
  <c r="UA107" i="26"/>
  <c r="TY107" i="26"/>
  <c r="TX107" i="26"/>
  <c r="TW107" i="26"/>
  <c r="TV107" i="26"/>
  <c r="TT107" i="26"/>
  <c r="TS107" i="26"/>
  <c r="TQ107" i="26"/>
  <c r="TP107" i="26"/>
  <c r="TO107" i="26"/>
  <c r="TN107" i="26"/>
  <c r="TM107" i="26"/>
  <c r="TL107" i="26"/>
  <c r="TJ107" i="26"/>
  <c r="TI107" i="26"/>
  <c r="TH107" i="26"/>
  <c r="TG107" i="26"/>
  <c r="TE107" i="26"/>
  <c r="TD107" i="26"/>
  <c r="TB107" i="26"/>
  <c r="TA107" i="26"/>
  <c r="SZ107" i="26"/>
  <c r="SY107" i="26"/>
  <c r="SX107" i="26"/>
  <c r="SW107" i="26"/>
  <c r="SU107" i="26"/>
  <c r="ST107" i="26"/>
  <c r="SS107" i="26"/>
  <c r="SR107" i="26"/>
  <c r="SP107" i="26"/>
  <c r="SO107" i="26"/>
  <c r="SM107" i="26"/>
  <c r="SL107" i="26"/>
  <c r="SK107" i="26"/>
  <c r="SJ107" i="26"/>
  <c r="SI107" i="26"/>
  <c r="SH107" i="26"/>
  <c r="SF107" i="26"/>
  <c r="SE107" i="26"/>
  <c r="SD107" i="26"/>
  <c r="SC107" i="26"/>
  <c r="SA107" i="26"/>
  <c r="RZ107" i="26"/>
  <c r="RX107" i="26"/>
  <c r="RW107" i="26"/>
  <c r="RV107" i="26"/>
  <c r="RU107" i="26"/>
  <c r="RT107" i="26"/>
  <c r="RS107" i="26"/>
  <c r="RQ107" i="26"/>
  <c r="RP107" i="26"/>
  <c r="RO107" i="26"/>
  <c r="RN107" i="26"/>
  <c r="RL107" i="26"/>
  <c r="RK107" i="26"/>
  <c r="RI107" i="26"/>
  <c r="RH107" i="26"/>
  <c r="RG107" i="26"/>
  <c r="RF107" i="26"/>
  <c r="RE107" i="26"/>
  <c r="RD107" i="26"/>
  <c r="RB107" i="26"/>
  <c r="RA107" i="26"/>
  <c r="QZ107" i="26"/>
  <c r="QY107" i="26"/>
  <c r="QW107" i="26"/>
  <c r="QV107" i="26"/>
  <c r="QT107" i="26"/>
  <c r="QS107" i="26"/>
  <c r="QR107" i="26"/>
  <c r="QQ107" i="26"/>
  <c r="QP107" i="26"/>
  <c r="QO107" i="26"/>
  <c r="QM107" i="26"/>
  <c r="QL107" i="26"/>
  <c r="QK107" i="26"/>
  <c r="QJ107" i="26"/>
  <c r="QH107" i="26"/>
  <c r="QG107" i="26"/>
  <c r="QE107" i="26"/>
  <c r="QD107" i="26"/>
  <c r="QC107" i="26"/>
  <c r="QB107" i="26"/>
  <c r="QA107" i="26"/>
  <c r="PZ107" i="26"/>
  <c r="PX107" i="26"/>
  <c r="PW107" i="26"/>
  <c r="PV107" i="26"/>
  <c r="PU107" i="26"/>
  <c r="PS107" i="26"/>
  <c r="PR107" i="26"/>
  <c r="PP107" i="26"/>
  <c r="PO107" i="26"/>
  <c r="PN107" i="26"/>
  <c r="PM107" i="26"/>
  <c r="PL107" i="26"/>
  <c r="PK107" i="26"/>
  <c r="PI107" i="26"/>
  <c r="PH107" i="26"/>
  <c r="PG107" i="26"/>
  <c r="PF107" i="26"/>
  <c r="PD107" i="26"/>
  <c r="PC107" i="26"/>
  <c r="PA107" i="26"/>
  <c r="OZ107" i="26"/>
  <c r="OY107" i="26"/>
  <c r="OX107" i="26"/>
  <c r="OW107" i="26"/>
  <c r="OV107" i="26"/>
  <c r="OT107" i="26"/>
  <c r="OS107" i="26"/>
  <c r="OR107" i="26"/>
  <c r="OQ107" i="26"/>
  <c r="OO107" i="26"/>
  <c r="ON107" i="26"/>
  <c r="OL107" i="26"/>
  <c r="OK107" i="26"/>
  <c r="OJ107" i="26"/>
  <c r="OI107" i="26"/>
  <c r="OH107" i="26"/>
  <c r="OG107" i="26"/>
  <c r="OE107" i="26"/>
  <c r="OD107" i="26"/>
  <c r="OC107" i="26"/>
  <c r="OB107" i="26"/>
  <c r="NZ107" i="26"/>
  <c r="NY107" i="26"/>
  <c r="NW107" i="26"/>
  <c r="NV107" i="26"/>
  <c r="NU107" i="26"/>
  <c r="NT107" i="26"/>
  <c r="NS107" i="26"/>
  <c r="NR107" i="26"/>
  <c r="NP107" i="26"/>
  <c r="NO107" i="26"/>
  <c r="NN107" i="26"/>
  <c r="NM107" i="26"/>
  <c r="NK107" i="26"/>
  <c r="NJ107" i="26"/>
  <c r="NH107" i="26"/>
  <c r="NG107" i="26"/>
  <c r="NF107" i="26"/>
  <c r="NE107" i="26"/>
  <c r="ND107" i="26"/>
  <c r="NC107" i="26"/>
  <c r="NA107" i="26"/>
  <c r="MZ107" i="26"/>
  <c r="MY107" i="26"/>
  <c r="MX107" i="26"/>
  <c r="MV107" i="26"/>
  <c r="MU107" i="26"/>
  <c r="MS107" i="26"/>
  <c r="MR107" i="26"/>
  <c r="MQ107" i="26"/>
  <c r="MP107" i="26"/>
  <c r="MO107" i="26"/>
  <c r="MN107" i="26"/>
  <c r="ML107" i="26"/>
  <c r="MK107" i="26"/>
  <c r="MJ107" i="26"/>
  <c r="MI107" i="26"/>
  <c r="MG107" i="26"/>
  <c r="MF107" i="26"/>
  <c r="MD107" i="26"/>
  <c r="MC107" i="26"/>
  <c r="MB107" i="26"/>
  <c r="MA107" i="26"/>
  <c r="LZ107" i="26"/>
  <c r="LY107" i="26"/>
  <c r="LW107" i="26"/>
  <c r="LV107" i="26"/>
  <c r="LU107" i="26"/>
  <c r="LT107" i="26"/>
  <c r="LR107" i="26"/>
  <c r="LQ107" i="26"/>
  <c r="LO107" i="26"/>
  <c r="LN107" i="26"/>
  <c r="LM107" i="26"/>
  <c r="LL107" i="26"/>
  <c r="LK107" i="26"/>
  <c r="LJ107" i="26"/>
  <c r="LH107" i="26"/>
  <c r="LG107" i="26"/>
  <c r="LF107" i="26"/>
  <c r="LE107" i="26"/>
  <c r="LC107" i="26"/>
  <c r="LB107" i="26"/>
  <c r="KZ107" i="26"/>
  <c r="KY107" i="26"/>
  <c r="KX107" i="26"/>
  <c r="KW107" i="26"/>
  <c r="KV107" i="26"/>
  <c r="KU107" i="26"/>
  <c r="KS107" i="26"/>
  <c r="KR107" i="26"/>
  <c r="KQ107" i="26"/>
  <c r="KP107" i="26"/>
  <c r="KN107" i="26"/>
  <c r="KM107" i="26"/>
  <c r="KK107" i="26"/>
  <c r="KJ107" i="26"/>
  <c r="KI107" i="26"/>
  <c r="KH107" i="26"/>
  <c r="KG107" i="26"/>
  <c r="KF107" i="26"/>
  <c r="KD107" i="26"/>
  <c r="KC107" i="26"/>
  <c r="KB107" i="26"/>
  <c r="KA107" i="26"/>
  <c r="JY107" i="26"/>
  <c r="JX107" i="26"/>
  <c r="JV107" i="26"/>
  <c r="JU107" i="26"/>
  <c r="JT107" i="26"/>
  <c r="JS107" i="26"/>
  <c r="JR107" i="26"/>
  <c r="JQ107" i="26"/>
  <c r="JO107" i="26"/>
  <c r="JN107" i="26"/>
  <c r="JM107" i="26"/>
  <c r="JL107" i="26"/>
  <c r="JJ107" i="26"/>
  <c r="JI107" i="26"/>
  <c r="JG107" i="26"/>
  <c r="JF107" i="26"/>
  <c r="JE107" i="26"/>
  <c r="JD107" i="26"/>
  <c r="JC107" i="26"/>
  <c r="JB107" i="26"/>
  <c r="IZ107" i="26"/>
  <c r="IY107" i="26"/>
  <c r="IX107" i="26"/>
  <c r="IW107" i="26"/>
  <c r="IU107" i="26"/>
  <c r="IT107" i="26"/>
  <c r="IR107" i="26"/>
  <c r="IQ107" i="26"/>
  <c r="IP107" i="26"/>
  <c r="IO107" i="26"/>
  <c r="IN107" i="26"/>
  <c r="IM107" i="26"/>
  <c r="IK107" i="26"/>
  <c r="IJ107" i="26"/>
  <c r="II107" i="26"/>
  <c r="IH107" i="26"/>
  <c r="IF107" i="26"/>
  <c r="IE107" i="26"/>
  <c r="IC107" i="26"/>
  <c r="IB107" i="26"/>
  <c r="IA107" i="26"/>
  <c r="HZ107" i="26"/>
  <c r="HY107" i="26"/>
  <c r="HX107" i="26"/>
  <c r="HV107" i="26"/>
  <c r="HU107" i="26"/>
  <c r="HT107" i="26"/>
  <c r="HS107" i="26"/>
  <c r="HQ107" i="26"/>
  <c r="HP107" i="26"/>
  <c r="HN107" i="26"/>
  <c r="HM107" i="26"/>
  <c r="HL107" i="26"/>
  <c r="HK107" i="26"/>
  <c r="HJ107" i="26"/>
  <c r="HI107" i="26"/>
  <c r="HG107" i="26"/>
  <c r="HF107" i="26"/>
  <c r="HE107" i="26"/>
  <c r="HD107" i="26"/>
  <c r="HB107" i="26"/>
  <c r="HA107" i="26"/>
  <c r="GY107" i="26"/>
  <c r="GX107" i="26"/>
  <c r="GW107" i="26"/>
  <c r="GV107" i="26"/>
  <c r="GU107" i="26"/>
  <c r="GT107" i="26"/>
  <c r="GR107" i="26"/>
  <c r="GQ107" i="26"/>
  <c r="GP107" i="26"/>
  <c r="GO107" i="26"/>
  <c r="GM107" i="26"/>
  <c r="GL107" i="26"/>
  <c r="GJ107" i="26"/>
  <c r="GI107" i="26"/>
  <c r="GH107" i="26"/>
  <c r="GG107" i="26"/>
  <c r="GF107" i="26"/>
  <c r="GE107" i="26"/>
  <c r="GC107" i="26"/>
  <c r="GB107" i="26"/>
  <c r="GA107" i="26"/>
  <c r="FZ107" i="26"/>
  <c r="FX107" i="26"/>
  <c r="FW107" i="26"/>
  <c r="FU107" i="26"/>
  <c r="FT107" i="26"/>
  <c r="FS107" i="26"/>
  <c r="FR107" i="26"/>
  <c r="FQ107" i="26"/>
  <c r="FP107" i="26"/>
  <c r="FN107" i="26"/>
  <c r="FM107" i="26"/>
  <c r="FL107" i="26"/>
  <c r="FK107" i="26"/>
  <c r="FI107" i="26"/>
  <c r="FH107" i="26"/>
  <c r="FF107" i="26"/>
  <c r="FE107" i="26"/>
  <c r="FD107" i="26"/>
  <c r="FC107" i="26"/>
  <c r="FB107" i="26"/>
  <c r="FA107" i="26"/>
  <c r="EY107" i="26"/>
  <c r="EX107" i="26"/>
  <c r="EW107" i="26"/>
  <c r="EV107" i="26"/>
  <c r="ET107" i="26"/>
  <c r="ES107" i="26"/>
  <c r="EQ107" i="26"/>
  <c r="EP107" i="26"/>
  <c r="EO107" i="26"/>
  <c r="EN107" i="26"/>
  <c r="EM107" i="26"/>
  <c r="EL107" i="26"/>
  <c r="EJ107" i="26"/>
  <c r="EI107" i="26"/>
  <c r="EH107" i="26"/>
  <c r="EG107" i="26"/>
  <c r="EE107" i="26"/>
  <c r="ED107" i="26"/>
  <c r="EB107" i="26"/>
  <c r="EA107" i="26"/>
  <c r="DZ107" i="26"/>
  <c r="DY107" i="26"/>
  <c r="DX107" i="26"/>
  <c r="DW107" i="26"/>
  <c r="DU107" i="26"/>
  <c r="DT107" i="26"/>
  <c r="DS107" i="26"/>
  <c r="DR107" i="26"/>
  <c r="DP107" i="26"/>
  <c r="DO107" i="26"/>
  <c r="DM107" i="26"/>
  <c r="DL107" i="26"/>
  <c r="DK107" i="26"/>
  <c r="DJ107" i="26"/>
  <c r="DI107" i="26"/>
  <c r="DH107" i="26"/>
  <c r="DF107" i="26"/>
  <c r="DE107" i="26"/>
  <c r="DD107" i="26"/>
  <c r="DC107" i="26"/>
  <c r="DA107" i="26"/>
  <c r="CZ107" i="26"/>
  <c r="CX107" i="26"/>
  <c r="CW107" i="26"/>
  <c r="CV107" i="26"/>
  <c r="CU107" i="26"/>
  <c r="CT107" i="26"/>
  <c r="CS107" i="26"/>
  <c r="CQ107" i="26"/>
  <c r="CP107" i="26"/>
  <c r="CO107" i="26"/>
  <c r="CN107" i="26"/>
  <c r="CL107" i="26"/>
  <c r="CK107" i="26"/>
  <c r="CI107" i="26"/>
  <c r="CH107" i="26"/>
  <c r="CG107" i="26"/>
  <c r="CF107" i="26"/>
  <c r="CE107" i="26"/>
  <c r="CD107" i="26"/>
  <c r="CB107" i="26"/>
  <c r="CA107" i="26"/>
  <c r="BZ107" i="26"/>
  <c r="BY107" i="26"/>
  <c r="BW107" i="26"/>
  <c r="BV107" i="26"/>
  <c r="BT107" i="26"/>
  <c r="BS107" i="26"/>
  <c r="BR107" i="26"/>
  <c r="BQ107" i="26"/>
  <c r="BP107" i="26"/>
  <c r="BO107" i="26"/>
  <c r="BM107" i="26"/>
  <c r="BL107" i="26"/>
  <c r="BK107" i="26"/>
  <c r="BJ107" i="26"/>
  <c r="BH107" i="26"/>
  <c r="BG107" i="26"/>
  <c r="BE107" i="26"/>
  <c r="BD107" i="26"/>
  <c r="BC107" i="26"/>
  <c r="BB107" i="26"/>
  <c r="BA107" i="26"/>
  <c r="AZ107" i="26"/>
  <c r="AX107" i="26"/>
  <c r="AW107" i="26"/>
  <c r="AV107" i="26"/>
  <c r="AU107" i="26"/>
  <c r="AS107" i="26"/>
  <c r="AR107" i="26"/>
  <c r="AP107" i="26"/>
  <c r="AO107" i="26"/>
  <c r="AN107" i="26"/>
  <c r="AM107" i="26"/>
  <c r="AL107" i="26"/>
  <c r="AK107" i="26"/>
  <c r="AI107" i="26"/>
  <c r="AH107" i="26"/>
  <c r="AG107" i="26"/>
  <c r="AF107" i="26"/>
  <c r="AD107" i="26"/>
  <c r="AC107" i="26"/>
  <c r="AA107" i="26"/>
  <c r="Z107" i="26"/>
  <c r="Y107" i="26"/>
  <c r="X107" i="26"/>
  <c r="W107" i="26"/>
  <c r="V107" i="26"/>
  <c r="T107" i="26"/>
  <c r="S107" i="26"/>
  <c r="R107" i="26"/>
  <c r="Q107" i="26"/>
  <c r="P107" i="26"/>
  <c r="O107" i="26"/>
  <c r="M107" i="26"/>
  <c r="L107" i="26"/>
  <c r="K107" i="26"/>
  <c r="J107" i="26"/>
  <c r="I107" i="26"/>
  <c r="H107" i="26"/>
  <c r="F107" i="26"/>
  <c r="E107" i="26"/>
  <c r="D107" i="26"/>
  <c r="C107" i="26"/>
  <c r="BWO88" i="26"/>
  <c r="BWN88" i="26"/>
  <c r="BWL88" i="26"/>
  <c r="BWK88" i="26"/>
  <c r="BWJ88" i="26"/>
  <c r="BWI88" i="26"/>
  <c r="BWH88" i="26"/>
  <c r="BWG88" i="26"/>
  <c r="BWE88" i="26"/>
  <c r="BWD88" i="26"/>
  <c r="BWC88" i="26"/>
  <c r="BWB88" i="26"/>
  <c r="BVZ88" i="26"/>
  <c r="BVY88" i="26"/>
  <c r="BVW88" i="26"/>
  <c r="BVV88" i="26"/>
  <c r="BVU88" i="26"/>
  <c r="BVT88" i="26"/>
  <c r="BVS88" i="26"/>
  <c r="BVR88" i="26"/>
  <c r="BVP88" i="26"/>
  <c r="BVO88" i="26"/>
  <c r="BVN88" i="26"/>
  <c r="BVM88" i="26"/>
  <c r="BVK88" i="26"/>
  <c r="BVJ88" i="26"/>
  <c r="BVH88" i="26"/>
  <c r="BVG88" i="26"/>
  <c r="BVF88" i="26"/>
  <c r="BVE88" i="26"/>
  <c r="BVD88" i="26"/>
  <c r="BVC88" i="26"/>
  <c r="BVA88" i="26"/>
  <c r="BUZ88" i="26"/>
  <c r="BUY88" i="26"/>
  <c r="BUX88" i="26"/>
  <c r="BUV88" i="26"/>
  <c r="BUU88" i="26"/>
  <c r="BUS88" i="26"/>
  <c r="BUR88" i="26"/>
  <c r="BUQ88" i="26"/>
  <c r="BUP88" i="26"/>
  <c r="BUO88" i="26"/>
  <c r="BUN88" i="26"/>
  <c r="BUL88" i="26"/>
  <c r="BUK88" i="26"/>
  <c r="BUJ88" i="26"/>
  <c r="BUI88" i="26"/>
  <c r="BUG88" i="26"/>
  <c r="BUF88" i="26"/>
  <c r="BUD88" i="26"/>
  <c r="BUC88" i="26"/>
  <c r="BUB88" i="26"/>
  <c r="BUA88" i="26"/>
  <c r="BTZ88" i="26"/>
  <c r="BTY88" i="26"/>
  <c r="BTW88" i="26"/>
  <c r="BTV88" i="26"/>
  <c r="BTU88" i="26"/>
  <c r="BTT88" i="26"/>
  <c r="BTR88" i="26"/>
  <c r="BTQ88" i="26"/>
  <c r="BTO88" i="26"/>
  <c r="BTN88" i="26"/>
  <c r="BTM88" i="26"/>
  <c r="BTL88" i="26"/>
  <c r="BTK88" i="26"/>
  <c r="BTJ88" i="26"/>
  <c r="BTH88" i="26"/>
  <c r="BTG88" i="26"/>
  <c r="BTF88" i="26"/>
  <c r="BTE88" i="26"/>
  <c r="BTC88" i="26"/>
  <c r="BTB88" i="26"/>
  <c r="BSZ88" i="26"/>
  <c r="BSY88" i="26"/>
  <c r="BSX88" i="26"/>
  <c r="BSW88" i="26"/>
  <c r="BSV88" i="26"/>
  <c r="BSU88" i="26"/>
  <c r="BSS88" i="26"/>
  <c r="BSR88" i="26"/>
  <c r="BSQ88" i="26"/>
  <c r="BSP88" i="26"/>
  <c r="BSN88" i="26"/>
  <c r="BSM88" i="26"/>
  <c r="BSK88" i="26"/>
  <c r="BSJ88" i="26"/>
  <c r="BSI88" i="26"/>
  <c r="BSH88" i="26"/>
  <c r="BSG88" i="26"/>
  <c r="BSF88" i="26"/>
  <c r="BSD88" i="26"/>
  <c r="BSC88" i="26"/>
  <c r="BSB88" i="26"/>
  <c r="BSA88" i="26"/>
  <c r="BRY88" i="26"/>
  <c r="BRX88" i="26"/>
  <c r="BRV88" i="26"/>
  <c r="BRU88" i="26"/>
  <c r="BRT88" i="26"/>
  <c r="BRS88" i="26"/>
  <c r="BRR88" i="26"/>
  <c r="BRQ88" i="26"/>
  <c r="BRO88" i="26"/>
  <c r="BRN88" i="26"/>
  <c r="BRM88" i="26"/>
  <c r="BRL88" i="26"/>
  <c r="BRJ88" i="26"/>
  <c r="BRI88" i="26"/>
  <c r="BRG88" i="26"/>
  <c r="BRF88" i="26"/>
  <c r="BRE88" i="26"/>
  <c r="BRD88" i="26"/>
  <c r="BRC88" i="26"/>
  <c r="BRB88" i="26"/>
  <c r="BQZ88" i="26"/>
  <c r="BQY88" i="26"/>
  <c r="BQX88" i="26"/>
  <c r="BQW88" i="26"/>
  <c r="BQU88" i="26"/>
  <c r="BQT88" i="26"/>
  <c r="BQR88" i="26"/>
  <c r="BQQ88" i="26"/>
  <c r="BQP88" i="26"/>
  <c r="BQO88" i="26"/>
  <c r="BQN88" i="26"/>
  <c r="BQM88" i="26"/>
  <c r="BQK88" i="26"/>
  <c r="BQJ88" i="26"/>
  <c r="BQI88" i="26"/>
  <c r="BQH88" i="26"/>
  <c r="BQF88" i="26"/>
  <c r="BQE88" i="26"/>
  <c r="BQC88" i="26"/>
  <c r="BQB88" i="26"/>
  <c r="BQA88" i="26"/>
  <c r="BPZ88" i="26"/>
  <c r="BPY88" i="26"/>
  <c r="BPX88" i="26"/>
  <c r="BPV88" i="26"/>
  <c r="BPU88" i="26"/>
  <c r="BPT88" i="26"/>
  <c r="BPS88" i="26"/>
  <c r="BPQ88" i="26"/>
  <c r="BPP88" i="26"/>
  <c r="BPN88" i="26"/>
  <c r="BPM88" i="26"/>
  <c r="BPL88" i="26"/>
  <c r="BPK88" i="26"/>
  <c r="BPJ88" i="26"/>
  <c r="BPI88" i="26"/>
  <c r="BPG88" i="26"/>
  <c r="BPF88" i="26"/>
  <c r="BPE88" i="26"/>
  <c r="BPD88" i="26"/>
  <c r="BPB88" i="26"/>
  <c r="BPA88" i="26"/>
  <c r="BOY88" i="26"/>
  <c r="BOX88" i="26"/>
  <c r="BOW88" i="26"/>
  <c r="BOV88" i="26"/>
  <c r="BOU88" i="26"/>
  <c r="BOT88" i="26"/>
  <c r="BOR88" i="26"/>
  <c r="BOQ88" i="26"/>
  <c r="BOP88" i="26"/>
  <c r="BOO88" i="26"/>
  <c r="BOM88" i="26"/>
  <c r="BOL88" i="26"/>
  <c r="BOJ88" i="26"/>
  <c r="BOI88" i="26"/>
  <c r="BOH88" i="26"/>
  <c r="BOG88" i="26"/>
  <c r="BOF88" i="26"/>
  <c r="BOE88" i="26"/>
  <c r="BOC88" i="26"/>
  <c r="BOB88" i="26"/>
  <c r="BOA88" i="26"/>
  <c r="BNZ88" i="26"/>
  <c r="BNX88" i="26"/>
  <c r="BNW88" i="26"/>
  <c r="BNU88" i="26"/>
  <c r="BNT88" i="26"/>
  <c r="BNS88" i="26"/>
  <c r="BNR88" i="26"/>
  <c r="BNQ88" i="26"/>
  <c r="BNP88" i="26"/>
  <c r="BNN88" i="26"/>
  <c r="BNM88" i="26"/>
  <c r="BNL88" i="26"/>
  <c r="BNK88" i="26"/>
  <c r="BNI88" i="26"/>
  <c r="BNH88" i="26"/>
  <c r="BNF88" i="26"/>
  <c r="BNE88" i="26"/>
  <c r="BND88" i="26"/>
  <c r="BNC88" i="26"/>
  <c r="BNB88" i="26"/>
  <c r="BNA88" i="26"/>
  <c r="BMY88" i="26"/>
  <c r="BMX88" i="26"/>
  <c r="BMW88" i="26"/>
  <c r="BMV88" i="26"/>
  <c r="BMT88" i="26"/>
  <c r="BMS88" i="26"/>
  <c r="BMQ88" i="26"/>
  <c r="BMP88" i="26"/>
  <c r="BMO88" i="26"/>
  <c r="BMN88" i="26"/>
  <c r="BMM88" i="26"/>
  <c r="BML88" i="26"/>
  <c r="BMJ88" i="26"/>
  <c r="BMI88" i="26"/>
  <c r="BMH88" i="26"/>
  <c r="BMG88" i="26"/>
  <c r="BME88" i="26"/>
  <c r="BMD88" i="26"/>
  <c r="BMB88" i="26"/>
  <c r="BMA88" i="26"/>
  <c r="BLZ88" i="26"/>
  <c r="BLY88" i="26"/>
  <c r="BLX88" i="26"/>
  <c r="BLW88" i="26"/>
  <c r="BLU88" i="26"/>
  <c r="BLT88" i="26"/>
  <c r="BLS88" i="26"/>
  <c r="BLR88" i="26"/>
  <c r="BLP88" i="26"/>
  <c r="BLO88" i="26"/>
  <c r="BLM88" i="26"/>
  <c r="BLL88" i="26"/>
  <c r="BLK88" i="26"/>
  <c r="BLJ88" i="26"/>
  <c r="BLI88" i="26"/>
  <c r="BLH88" i="26"/>
  <c r="BLF88" i="26"/>
  <c r="BLE88" i="26"/>
  <c r="BLD88" i="26"/>
  <c r="BLC88" i="26"/>
  <c r="BLA88" i="26"/>
  <c r="BKZ88" i="26"/>
  <c r="BKX88" i="26"/>
  <c r="BKW88" i="26"/>
  <c r="BKV88" i="26"/>
  <c r="BKU88" i="26"/>
  <c r="BKT88" i="26"/>
  <c r="BKS88" i="26"/>
  <c r="BKQ88" i="26"/>
  <c r="BKP88" i="26"/>
  <c r="BKO88" i="26"/>
  <c r="BKN88" i="26"/>
  <c r="BKL88" i="26"/>
  <c r="BKK88" i="26"/>
  <c r="BKI88" i="26"/>
  <c r="BKH88" i="26"/>
  <c r="BKG88" i="26"/>
  <c r="BKF88" i="26"/>
  <c r="BKE88" i="26"/>
  <c r="BKD88" i="26"/>
  <c r="BKB88" i="26"/>
  <c r="BKA88" i="26"/>
  <c r="BJZ88" i="26"/>
  <c r="BJY88" i="26"/>
  <c r="BJW88" i="26"/>
  <c r="BJV88" i="26"/>
  <c r="BJT88" i="26"/>
  <c r="BJS88" i="26"/>
  <c r="BJR88" i="26"/>
  <c r="BJQ88" i="26"/>
  <c r="BJP88" i="26"/>
  <c r="BJO88" i="26"/>
  <c r="BJM88" i="26"/>
  <c r="BJL88" i="26"/>
  <c r="BJK88" i="26"/>
  <c r="BJJ88" i="26"/>
  <c r="BJH88" i="26"/>
  <c r="BJG88" i="26"/>
  <c r="BJE88" i="26"/>
  <c r="BJD88" i="26"/>
  <c r="BJC88" i="26"/>
  <c r="BJB88" i="26"/>
  <c r="BJA88" i="26"/>
  <c r="BIZ88" i="26"/>
  <c r="BIX88" i="26"/>
  <c r="BIW88" i="26"/>
  <c r="BIV88" i="26"/>
  <c r="BIU88" i="26"/>
  <c r="BIS88" i="26"/>
  <c r="BIR88" i="26"/>
  <c r="BIP88" i="26"/>
  <c r="BIO88" i="26"/>
  <c r="BIN88" i="26"/>
  <c r="BIM88" i="26"/>
  <c r="BIL88" i="26"/>
  <c r="BIK88" i="26"/>
  <c r="BII88" i="26"/>
  <c r="BIH88" i="26"/>
  <c r="BIG88" i="26"/>
  <c r="BIF88" i="26"/>
  <c r="BID88" i="26"/>
  <c r="BIC88" i="26"/>
  <c r="BIA88" i="26"/>
  <c r="BHZ88" i="26"/>
  <c r="BHY88" i="26"/>
  <c r="BHX88" i="26"/>
  <c r="BHW88" i="26"/>
  <c r="BHV88" i="26"/>
  <c r="BHT88" i="26"/>
  <c r="BHS88" i="26"/>
  <c r="BHR88" i="26"/>
  <c r="BHQ88" i="26"/>
  <c r="BHO88" i="26"/>
  <c r="BHN88" i="26"/>
  <c r="BHL88" i="26"/>
  <c r="BHK88" i="26"/>
  <c r="BHJ88" i="26"/>
  <c r="BHI88" i="26"/>
  <c r="BHH88" i="26"/>
  <c r="BHG88" i="26"/>
  <c r="BHE88" i="26"/>
  <c r="BHD88" i="26"/>
  <c r="BHC88" i="26"/>
  <c r="BHB88" i="26"/>
  <c r="BGZ88" i="26"/>
  <c r="BGY88" i="26"/>
  <c r="BGW88" i="26"/>
  <c r="BGV88" i="26"/>
  <c r="BGU88" i="26"/>
  <c r="BGT88" i="26"/>
  <c r="BGS88" i="26"/>
  <c r="BGR88" i="26"/>
  <c r="BGP88" i="26"/>
  <c r="BGO88" i="26"/>
  <c r="BGN88" i="26"/>
  <c r="BGM88" i="26"/>
  <c r="BGK88" i="26"/>
  <c r="BGJ88" i="26"/>
  <c r="BGH88" i="26"/>
  <c r="BGG88" i="26"/>
  <c r="BGF88" i="26"/>
  <c r="BGE88" i="26"/>
  <c r="BGD88" i="26"/>
  <c r="BGC88" i="26"/>
  <c r="BGA88" i="26"/>
  <c r="BFZ88" i="26"/>
  <c r="BFY88" i="26"/>
  <c r="BFX88" i="26"/>
  <c r="BFV88" i="26"/>
  <c r="BFU88" i="26"/>
  <c r="BFS88" i="26"/>
  <c r="BFR88" i="26"/>
  <c r="BFQ88" i="26"/>
  <c r="BFP88" i="26"/>
  <c r="BFO88" i="26"/>
  <c r="BFN88" i="26"/>
  <c r="BFL88" i="26"/>
  <c r="BFK88" i="26"/>
  <c r="BFJ88" i="26"/>
  <c r="BFI88" i="26"/>
  <c r="BFG88" i="26"/>
  <c r="BFF88" i="26"/>
  <c r="BFD88" i="26"/>
  <c r="BFC88" i="26"/>
  <c r="BFB88" i="26"/>
  <c r="BFA88" i="26"/>
  <c r="BEZ88" i="26"/>
  <c r="BEY88" i="26"/>
  <c r="BEW88" i="26"/>
  <c r="BEV88" i="26"/>
  <c r="BEU88" i="26"/>
  <c r="BET88" i="26"/>
  <c r="BER88" i="26"/>
  <c r="BEQ88" i="26"/>
  <c r="BEO88" i="26"/>
  <c r="BEN88" i="26"/>
  <c r="BEM88" i="26"/>
  <c r="BEL88" i="26"/>
  <c r="BEK88" i="26"/>
  <c r="BEJ88" i="26"/>
  <c r="BEH88" i="26"/>
  <c r="BEG88" i="26"/>
  <c r="BEF88" i="26"/>
  <c r="BEE88" i="26"/>
  <c r="BEC88" i="26"/>
  <c r="BEB88" i="26"/>
  <c r="BDZ88" i="26"/>
  <c r="BDY88" i="26"/>
  <c r="BDX88" i="26"/>
  <c r="BDW88" i="26"/>
  <c r="BDV88" i="26"/>
  <c r="BDU88" i="26"/>
  <c r="BDS88" i="26"/>
  <c r="BDR88" i="26"/>
  <c r="BDQ88" i="26"/>
  <c r="BDP88" i="26"/>
  <c r="BDN88" i="26"/>
  <c r="BDM88" i="26"/>
  <c r="BDK88" i="26"/>
  <c r="BDJ88" i="26"/>
  <c r="BDI88" i="26"/>
  <c r="BDH88" i="26"/>
  <c r="BDG88" i="26"/>
  <c r="BDF88" i="26"/>
  <c r="BDD88" i="26"/>
  <c r="BDC88" i="26"/>
  <c r="BDB88" i="26"/>
  <c r="BDA88" i="26"/>
  <c r="BCY88" i="26"/>
  <c r="BCX88" i="26"/>
  <c r="BCV88" i="26"/>
  <c r="BCU88" i="26"/>
  <c r="BCT88" i="26"/>
  <c r="BCS88" i="26"/>
  <c r="BCR88" i="26"/>
  <c r="BCQ88" i="26"/>
  <c r="BCO88" i="26"/>
  <c r="BCN88" i="26"/>
  <c r="BCM88" i="26"/>
  <c r="BCL88" i="26"/>
  <c r="BCJ88" i="26"/>
  <c r="BCI88" i="26"/>
  <c r="BCG88" i="26"/>
  <c r="BCF88" i="26"/>
  <c r="BCE88" i="26"/>
  <c r="BCD88" i="26"/>
  <c r="BCC88" i="26"/>
  <c r="BCB88" i="26"/>
  <c r="BBZ88" i="26"/>
  <c r="BBY88" i="26"/>
  <c r="BBX88" i="26"/>
  <c r="BBW88" i="26"/>
  <c r="BBU88" i="26"/>
  <c r="BBT88" i="26"/>
  <c r="BBR88" i="26"/>
  <c r="BBQ88" i="26"/>
  <c r="BBP88" i="26"/>
  <c r="BBO88" i="26"/>
  <c r="BBN88" i="26"/>
  <c r="BBM88" i="26"/>
  <c r="BBK88" i="26"/>
  <c r="BBJ88" i="26"/>
  <c r="BBI88" i="26"/>
  <c r="BBH88" i="26"/>
  <c r="BBF88" i="26"/>
  <c r="BBE88" i="26"/>
  <c r="BBC88" i="26"/>
  <c r="BBB88" i="26"/>
  <c r="BBA88" i="26"/>
  <c r="BAZ88" i="26"/>
  <c r="BAY88" i="26"/>
  <c r="BAX88" i="26"/>
  <c r="BAV88" i="26"/>
  <c r="BAU88" i="26"/>
  <c r="BAT88" i="26"/>
  <c r="BAS88" i="26"/>
  <c r="BAQ88" i="26"/>
  <c r="BAP88" i="26"/>
  <c r="BAN88" i="26"/>
  <c r="BAM88" i="26"/>
  <c r="BAL88" i="26"/>
  <c r="BAK88" i="26"/>
  <c r="BAJ88" i="26"/>
  <c r="BAI88" i="26"/>
  <c r="BAG88" i="26"/>
  <c r="BAF88" i="26"/>
  <c r="BAE88" i="26"/>
  <c r="BAD88" i="26"/>
  <c r="BAB88" i="26"/>
  <c r="BAA88" i="26"/>
  <c r="AZY88" i="26"/>
  <c r="AZX88" i="26"/>
  <c r="AZW88" i="26"/>
  <c r="AZV88" i="26"/>
  <c r="AZU88" i="26"/>
  <c r="AZT88" i="26"/>
  <c r="AZR88" i="26"/>
  <c r="AZQ88" i="26"/>
  <c r="AZP88" i="26"/>
  <c r="AZO88" i="26"/>
  <c r="AZM88" i="26"/>
  <c r="AZL88" i="26"/>
  <c r="AZJ88" i="26"/>
  <c r="AZI88" i="26"/>
  <c r="AZH88" i="26"/>
  <c r="AZG88" i="26"/>
  <c r="AZF88" i="26"/>
  <c r="AZE88" i="26"/>
  <c r="AZC88" i="26"/>
  <c r="AZB88" i="26"/>
  <c r="AZA88" i="26"/>
  <c r="AYZ88" i="26"/>
  <c r="AYX88" i="26"/>
  <c r="AYW88" i="26"/>
  <c r="AYU88" i="26"/>
  <c r="AYT88" i="26"/>
  <c r="AYS88" i="26"/>
  <c r="AYR88" i="26"/>
  <c r="AYQ88" i="26"/>
  <c r="AYP88" i="26"/>
  <c r="AYN88" i="26"/>
  <c r="AYM88" i="26"/>
  <c r="AYL88" i="26"/>
  <c r="AYK88" i="26"/>
  <c r="AYI88" i="26"/>
  <c r="AYH88" i="26"/>
  <c r="AYF88" i="26"/>
  <c r="AYE88" i="26"/>
  <c r="AYD88" i="26"/>
  <c r="AYC88" i="26"/>
  <c r="AYB88" i="26"/>
  <c r="AYA88" i="26"/>
  <c r="AXY88" i="26"/>
  <c r="AXX88" i="26"/>
  <c r="AXW88" i="26"/>
  <c r="AXV88" i="26"/>
  <c r="AXT88" i="26"/>
  <c r="AXS88" i="26"/>
  <c r="AXQ88" i="26"/>
  <c r="AXP88" i="26"/>
  <c r="AXO88" i="26"/>
  <c r="AXN88" i="26"/>
  <c r="AXM88" i="26"/>
  <c r="AXL88" i="26"/>
  <c r="AXJ88" i="26"/>
  <c r="AXI88" i="26"/>
  <c r="AXH88" i="26"/>
  <c r="AXG88" i="26"/>
  <c r="AXE88" i="26"/>
  <c r="AXD88" i="26"/>
  <c r="AXB88" i="26"/>
  <c r="AXA88" i="26"/>
  <c r="AWZ88" i="26"/>
  <c r="AWY88" i="26"/>
  <c r="AWX88" i="26"/>
  <c r="AWW88" i="26"/>
  <c r="AWU88" i="26"/>
  <c r="AWT88" i="26"/>
  <c r="AWS88" i="26"/>
  <c r="AWR88" i="26"/>
  <c r="AWP88" i="26"/>
  <c r="AWO88" i="26"/>
  <c r="AWM88" i="26"/>
  <c r="AWL88" i="26"/>
  <c r="AWK88" i="26"/>
  <c r="AWJ88" i="26"/>
  <c r="AWI88" i="26"/>
  <c r="AWH88" i="26"/>
  <c r="AWF88" i="26"/>
  <c r="AWE88" i="26"/>
  <c r="AWD88" i="26"/>
  <c r="AWC88" i="26"/>
  <c r="AWA88" i="26"/>
  <c r="AVZ88" i="26"/>
  <c r="AVX88" i="26"/>
  <c r="AVW88" i="26"/>
  <c r="AVV88" i="26"/>
  <c r="AVU88" i="26"/>
  <c r="AVT88" i="26"/>
  <c r="AVS88" i="26"/>
  <c r="AVQ88" i="26"/>
  <c r="AVP88" i="26"/>
  <c r="AVO88" i="26"/>
  <c r="AVN88" i="26"/>
  <c r="AVL88" i="26"/>
  <c r="AVK88" i="26"/>
  <c r="AVI88" i="26"/>
  <c r="AVH88" i="26"/>
  <c r="AVG88" i="26"/>
  <c r="AVF88" i="26"/>
  <c r="AVE88" i="26"/>
  <c r="AVD88" i="26"/>
  <c r="AVB88" i="26"/>
  <c r="AVA88" i="26"/>
  <c r="AUZ88" i="26"/>
  <c r="AUY88" i="26"/>
  <c r="AUW88" i="26"/>
  <c r="AUV88" i="26"/>
  <c r="AUT88" i="26"/>
  <c r="AUS88" i="26"/>
  <c r="AUR88" i="26"/>
  <c r="AUQ88" i="26"/>
  <c r="AUP88" i="26"/>
  <c r="AUO88" i="26"/>
  <c r="AUM88" i="26"/>
  <c r="AUL88" i="26"/>
  <c r="AUK88" i="26"/>
  <c r="AUJ88" i="26"/>
  <c r="AUH88" i="26"/>
  <c r="AUG88" i="26"/>
  <c r="AUE88" i="26"/>
  <c r="AUD88" i="26"/>
  <c r="AUC88" i="26"/>
  <c r="AUB88" i="26"/>
  <c r="AUA88" i="26"/>
  <c r="ATZ88" i="26"/>
  <c r="ATX88" i="26"/>
  <c r="ATW88" i="26"/>
  <c r="ATV88" i="26"/>
  <c r="ATU88" i="26"/>
  <c r="ATS88" i="26"/>
  <c r="ATR88" i="26"/>
  <c r="ATP88" i="26"/>
  <c r="ATO88" i="26"/>
  <c r="ATN88" i="26"/>
  <c r="ATM88" i="26"/>
  <c r="ATL88" i="26"/>
  <c r="ATK88" i="26"/>
  <c r="ATI88" i="26"/>
  <c r="ATH88" i="26"/>
  <c r="ATG88" i="26"/>
  <c r="ATF88" i="26"/>
  <c r="ATD88" i="26"/>
  <c r="ATC88" i="26"/>
  <c r="ATA88" i="26"/>
  <c r="ASZ88" i="26"/>
  <c r="ASY88" i="26"/>
  <c r="ASX88" i="26"/>
  <c r="ASW88" i="26"/>
  <c r="ASV88" i="26"/>
  <c r="AST88" i="26"/>
  <c r="ASS88" i="26"/>
  <c r="ASR88" i="26"/>
  <c r="ASQ88" i="26"/>
  <c r="ASO88" i="26"/>
  <c r="ASN88" i="26"/>
  <c r="ASL88" i="26"/>
  <c r="ASK88" i="26"/>
  <c r="ASJ88" i="26"/>
  <c r="ASI88" i="26"/>
  <c r="ASH88" i="26"/>
  <c r="ASG88" i="26"/>
  <c r="ASE88" i="26"/>
  <c r="ASD88" i="26"/>
  <c r="ASC88" i="26"/>
  <c r="ASB88" i="26"/>
  <c r="ARZ88" i="26"/>
  <c r="ARY88" i="26"/>
  <c r="ARW88" i="26"/>
  <c r="ARV88" i="26"/>
  <c r="ARU88" i="26"/>
  <c r="ART88" i="26"/>
  <c r="ARS88" i="26"/>
  <c r="ARR88" i="26"/>
  <c r="ARP88" i="26"/>
  <c r="ARO88" i="26"/>
  <c r="ARN88" i="26"/>
  <c r="ARM88" i="26"/>
  <c r="ARK88" i="26"/>
  <c r="ARJ88" i="26"/>
  <c r="ARH88" i="26"/>
  <c r="ARG88" i="26"/>
  <c r="ARF88" i="26"/>
  <c r="ARE88" i="26"/>
  <c r="ARD88" i="26"/>
  <c r="ARC88" i="26"/>
  <c r="ARA88" i="26"/>
  <c r="AQZ88" i="26"/>
  <c r="AQY88" i="26"/>
  <c r="AQX88" i="26"/>
  <c r="AQV88" i="26"/>
  <c r="AQU88" i="26"/>
  <c r="AQS88" i="26"/>
  <c r="AQR88" i="26"/>
  <c r="AQQ88" i="26"/>
  <c r="AQP88" i="26"/>
  <c r="AQO88" i="26"/>
  <c r="AQN88" i="26"/>
  <c r="AQL88" i="26"/>
  <c r="AQK88" i="26"/>
  <c r="AQJ88" i="26"/>
  <c r="AQI88" i="26"/>
  <c r="AQG88" i="26"/>
  <c r="AQF88" i="26"/>
  <c r="AQD88" i="26"/>
  <c r="AQC88" i="26"/>
  <c r="AQB88" i="26"/>
  <c r="AQA88" i="26"/>
  <c r="APZ88" i="26"/>
  <c r="APY88" i="26"/>
  <c r="APW88" i="26"/>
  <c r="APV88" i="26"/>
  <c r="APU88" i="26"/>
  <c r="APT88" i="26"/>
  <c r="APR88" i="26"/>
  <c r="APQ88" i="26"/>
  <c r="APO88" i="26"/>
  <c r="APN88" i="26"/>
  <c r="APM88" i="26"/>
  <c r="APL88" i="26"/>
  <c r="APK88" i="26"/>
  <c r="APJ88" i="26"/>
  <c r="APH88" i="26"/>
  <c r="APG88" i="26"/>
  <c r="APF88" i="26"/>
  <c r="APE88" i="26"/>
  <c r="APC88" i="26"/>
  <c r="APB88" i="26"/>
  <c r="AOZ88" i="26"/>
  <c r="AOY88" i="26"/>
  <c r="AOX88" i="26"/>
  <c r="AOW88" i="26"/>
  <c r="AOV88" i="26"/>
  <c r="AOU88" i="26"/>
  <c r="AOS88" i="26"/>
  <c r="AOR88" i="26"/>
  <c r="AOQ88" i="26"/>
  <c r="AOP88" i="26"/>
  <c r="AON88" i="26"/>
  <c r="AOM88" i="26"/>
  <c r="AOK88" i="26"/>
  <c r="AOJ88" i="26"/>
  <c r="AOI88" i="26"/>
  <c r="AOH88" i="26"/>
  <c r="AOG88" i="26"/>
  <c r="AOF88" i="26"/>
  <c r="AOD88" i="26"/>
  <c r="AOC88" i="26"/>
  <c r="AOB88" i="26"/>
  <c r="AOA88" i="26"/>
  <c r="ANY88" i="26"/>
  <c r="ANX88" i="26"/>
  <c r="ANV88" i="26"/>
  <c r="ANU88" i="26"/>
  <c r="ANT88" i="26"/>
  <c r="ANS88" i="26"/>
  <c r="ANR88" i="26"/>
  <c r="ANQ88" i="26"/>
  <c r="ANO88" i="26"/>
  <c r="ANN88" i="26"/>
  <c r="ANM88" i="26"/>
  <c r="ANL88" i="26"/>
  <c r="ANJ88" i="26"/>
  <c r="ANI88" i="26"/>
  <c r="ANG88" i="26"/>
  <c r="ANF88" i="26"/>
  <c r="ANE88" i="26"/>
  <c r="AND88" i="26"/>
  <c r="ANC88" i="26"/>
  <c r="ANB88" i="26"/>
  <c r="AMZ88" i="26"/>
  <c r="AMY88" i="26"/>
  <c r="AMX88" i="26"/>
  <c r="AMW88" i="26"/>
  <c r="AMU88" i="26"/>
  <c r="AMT88" i="26"/>
  <c r="AMR88" i="26"/>
  <c r="AMQ88" i="26"/>
  <c r="AMP88" i="26"/>
  <c r="AMO88" i="26"/>
  <c r="AMN88" i="26"/>
  <c r="AMM88" i="26"/>
  <c r="AMK88" i="26"/>
  <c r="AMJ88" i="26"/>
  <c r="AMI88" i="26"/>
  <c r="AMH88" i="26"/>
  <c r="AMF88" i="26"/>
  <c r="AME88" i="26"/>
  <c r="AMC88" i="26"/>
  <c r="AMB88" i="26"/>
  <c r="AMA88" i="26"/>
  <c r="ALZ88" i="26"/>
  <c r="ALY88" i="26"/>
  <c r="ALX88" i="26"/>
  <c r="ALV88" i="26"/>
  <c r="ALU88" i="26"/>
  <c r="ALT88" i="26"/>
  <c r="ALS88" i="26"/>
  <c r="ALQ88" i="26"/>
  <c r="ALP88" i="26"/>
  <c r="ALN88" i="26"/>
  <c r="ALM88" i="26"/>
  <c r="ALL88" i="26"/>
  <c r="ALK88" i="26"/>
  <c r="ALJ88" i="26"/>
  <c r="ALI88" i="26"/>
  <c r="ALG88" i="26"/>
  <c r="ALF88" i="26"/>
  <c r="ALE88" i="26"/>
  <c r="ALD88" i="26"/>
  <c r="ALB88" i="26"/>
  <c r="ALA88" i="26"/>
  <c r="AKY88" i="26"/>
  <c r="AKX88" i="26"/>
  <c r="AKW88" i="26"/>
  <c r="AKV88" i="26"/>
  <c r="AKU88" i="26"/>
  <c r="AKT88" i="26"/>
  <c r="AKR88" i="26"/>
  <c r="AKQ88" i="26"/>
  <c r="AKP88" i="26"/>
  <c r="AKO88" i="26"/>
  <c r="AKM88" i="26"/>
  <c r="AKL88" i="26"/>
  <c r="AKJ88" i="26"/>
  <c r="AKI88" i="26"/>
  <c r="AKH88" i="26"/>
  <c r="AKG88" i="26"/>
  <c r="AKF88" i="26"/>
  <c r="AKE88" i="26"/>
  <c r="AKC88" i="26"/>
  <c r="AKB88" i="26"/>
  <c r="AKA88" i="26"/>
  <c r="AJZ88" i="26"/>
  <c r="AJX88" i="26"/>
  <c r="AJW88" i="26"/>
  <c r="AJU88" i="26"/>
  <c r="AJT88" i="26"/>
  <c r="AJS88" i="26"/>
  <c r="AJR88" i="26"/>
  <c r="AJQ88" i="26"/>
  <c r="AJP88" i="26"/>
  <c r="AJN88" i="26"/>
  <c r="AJM88" i="26"/>
  <c r="AJL88" i="26"/>
  <c r="AJK88" i="26"/>
  <c r="AJI88" i="26"/>
  <c r="AJH88" i="26"/>
  <c r="AJF88" i="26"/>
  <c r="AJE88" i="26"/>
  <c r="AJD88" i="26"/>
  <c r="AJC88" i="26"/>
  <c r="AJB88" i="26"/>
  <c r="AJA88" i="26"/>
  <c r="AIY88" i="26"/>
  <c r="AIX88" i="26"/>
  <c r="AIW88" i="26"/>
  <c r="AIV88" i="26"/>
  <c r="AIT88" i="26"/>
  <c r="AIS88" i="26"/>
  <c r="AIQ88" i="26"/>
  <c r="AIP88" i="26"/>
  <c r="AIO88" i="26"/>
  <c r="AIN88" i="26"/>
  <c r="AIM88" i="26"/>
  <c r="AIL88" i="26"/>
  <c r="AIJ88" i="26"/>
  <c r="AII88" i="26"/>
  <c r="AIH88" i="26"/>
  <c r="AIG88" i="26"/>
  <c r="AIE88" i="26"/>
  <c r="AID88" i="26"/>
  <c r="AIB88" i="26"/>
  <c r="AIA88" i="26"/>
  <c r="AHZ88" i="26"/>
  <c r="AHY88" i="26"/>
  <c r="AHX88" i="26"/>
  <c r="AHW88" i="26"/>
  <c r="AHU88" i="26"/>
  <c r="AHT88" i="26"/>
  <c r="AHS88" i="26"/>
  <c r="AHR88" i="26"/>
  <c r="AHP88" i="26"/>
  <c r="AHO88" i="26"/>
  <c r="AHM88" i="26"/>
  <c r="AHL88" i="26"/>
  <c r="AHK88" i="26"/>
  <c r="AHJ88" i="26"/>
  <c r="AHI88" i="26"/>
  <c r="AHH88" i="26"/>
  <c r="AHF88" i="26"/>
  <c r="AHE88" i="26"/>
  <c r="AHD88" i="26"/>
  <c r="AHC88" i="26"/>
  <c r="AHA88" i="26"/>
  <c r="AGZ88" i="26"/>
  <c r="AGX88" i="26"/>
  <c r="AGW88" i="26"/>
  <c r="AGV88" i="26"/>
  <c r="AGU88" i="26"/>
  <c r="AGT88" i="26"/>
  <c r="AGS88" i="26"/>
  <c r="AGQ88" i="26"/>
  <c r="AGP88" i="26"/>
  <c r="AGO88" i="26"/>
  <c r="AGN88" i="26"/>
  <c r="AGL88" i="26"/>
  <c r="AGK88" i="26"/>
  <c r="AGI88" i="26"/>
  <c r="AGH88" i="26"/>
  <c r="AGG88" i="26"/>
  <c r="AGF88" i="26"/>
  <c r="AGE88" i="26"/>
  <c r="AGD88" i="26"/>
  <c r="AGB88" i="26"/>
  <c r="AGA88" i="26"/>
  <c r="AFZ88" i="26"/>
  <c r="AFY88" i="26"/>
  <c r="AFW88" i="26"/>
  <c r="AFV88" i="26"/>
  <c r="AFT88" i="26"/>
  <c r="AFS88" i="26"/>
  <c r="AFR88" i="26"/>
  <c r="AFQ88" i="26"/>
  <c r="AFP88" i="26"/>
  <c r="AFO88" i="26"/>
  <c r="AFM88" i="26"/>
  <c r="AFL88" i="26"/>
  <c r="AFK88" i="26"/>
  <c r="AFJ88" i="26"/>
  <c r="AFH88" i="26"/>
  <c r="AFG88" i="26"/>
  <c r="AFE88" i="26"/>
  <c r="AFD88" i="26"/>
  <c r="AFC88" i="26"/>
  <c r="AFB88" i="26"/>
  <c r="AFA88" i="26"/>
  <c r="AEZ88" i="26"/>
  <c r="AEX88" i="26"/>
  <c r="AEW88" i="26"/>
  <c r="AEV88" i="26"/>
  <c r="AEU88" i="26"/>
  <c r="AES88" i="26"/>
  <c r="AER88" i="26"/>
  <c r="AEP88" i="26"/>
  <c r="AEO88" i="26"/>
  <c r="AEN88" i="26"/>
  <c r="AEM88" i="26"/>
  <c r="AEL88" i="26"/>
  <c r="AEK88" i="26"/>
  <c r="AEI88" i="26"/>
  <c r="AEH88" i="26"/>
  <c r="AEG88" i="26"/>
  <c r="AEF88" i="26"/>
  <c r="AED88" i="26"/>
  <c r="AEC88" i="26"/>
  <c r="AEA88" i="26"/>
  <c r="ADZ88" i="26"/>
  <c r="ADY88" i="26"/>
  <c r="ADX88" i="26"/>
  <c r="ADW88" i="26"/>
  <c r="ADV88" i="26"/>
  <c r="ADT88" i="26"/>
  <c r="ADS88" i="26"/>
  <c r="ADR88" i="26"/>
  <c r="ADQ88" i="26"/>
  <c r="ADO88" i="26"/>
  <c r="ADN88" i="26"/>
  <c r="ADL88" i="26"/>
  <c r="ADK88" i="26"/>
  <c r="ADJ88" i="26"/>
  <c r="ADI88" i="26"/>
  <c r="ADH88" i="26"/>
  <c r="ADG88" i="26"/>
  <c r="ADE88" i="26"/>
  <c r="ADD88" i="26"/>
  <c r="ADC88" i="26"/>
  <c r="ADB88" i="26"/>
  <c r="ACZ88" i="26"/>
  <c r="ACY88" i="26"/>
  <c r="ACW88" i="26"/>
  <c r="ACV88" i="26"/>
  <c r="ACU88" i="26"/>
  <c r="ACT88" i="26"/>
  <c r="ACS88" i="26"/>
  <c r="ACR88" i="26"/>
  <c r="ACP88" i="26"/>
  <c r="ACO88" i="26"/>
  <c r="ACN88" i="26"/>
  <c r="ACM88" i="26"/>
  <c r="ACK88" i="26"/>
  <c r="ACJ88" i="26"/>
  <c r="ACH88" i="26"/>
  <c r="ACG88" i="26"/>
  <c r="ACF88" i="26"/>
  <c r="ACE88" i="26"/>
  <c r="ACD88" i="26"/>
  <c r="ACC88" i="26"/>
  <c r="ACA88" i="26"/>
  <c r="ABZ88" i="26"/>
  <c r="ABY88" i="26"/>
  <c r="ABX88" i="26"/>
  <c r="ABV88" i="26"/>
  <c r="ABU88" i="26"/>
  <c r="ABS88" i="26"/>
  <c r="ABR88" i="26"/>
  <c r="ABQ88" i="26"/>
  <c r="ABP88" i="26"/>
  <c r="ABO88" i="26"/>
  <c r="ABN88" i="26"/>
  <c r="ABL88" i="26"/>
  <c r="ABK88" i="26"/>
  <c r="ABJ88" i="26"/>
  <c r="ABI88" i="26"/>
  <c r="ABG88" i="26"/>
  <c r="ABF88" i="26"/>
  <c r="ABD88" i="26"/>
  <c r="ABC88" i="26"/>
  <c r="ABB88" i="26"/>
  <c r="ABA88" i="26"/>
  <c r="AAZ88" i="26"/>
  <c r="AAY88" i="26"/>
  <c r="AAW88" i="26"/>
  <c r="AAV88" i="26"/>
  <c r="AAU88" i="26"/>
  <c r="AAT88" i="26"/>
  <c r="AAR88" i="26"/>
  <c r="AAQ88" i="26"/>
  <c r="AAO88" i="26"/>
  <c r="AAN88" i="26"/>
  <c r="AAM88" i="26"/>
  <c r="AAL88" i="26"/>
  <c r="AAK88" i="26"/>
  <c r="AAJ88" i="26"/>
  <c r="AAH88" i="26"/>
  <c r="AAG88" i="26"/>
  <c r="AAF88" i="26"/>
  <c r="AAE88" i="26"/>
  <c r="AAC88" i="26"/>
  <c r="AAB88" i="26"/>
  <c r="ZZ88" i="26"/>
  <c r="ZY88" i="26"/>
  <c r="ZX88" i="26"/>
  <c r="ZW88" i="26"/>
  <c r="ZV88" i="26"/>
  <c r="ZU88" i="26"/>
  <c r="ZS88" i="26"/>
  <c r="ZR88" i="26"/>
  <c r="ZQ88" i="26"/>
  <c r="ZP88" i="26"/>
  <c r="ZN88" i="26"/>
  <c r="ZM88" i="26"/>
  <c r="ZK88" i="26"/>
  <c r="ZJ88" i="26"/>
  <c r="ZI88" i="26"/>
  <c r="ZH88" i="26"/>
  <c r="ZG88" i="26"/>
  <c r="ZF88" i="26"/>
  <c r="ZD88" i="26"/>
  <c r="ZC88" i="26"/>
  <c r="ZB88" i="26"/>
  <c r="ZA88" i="26"/>
  <c r="YY88" i="26"/>
  <c r="YX88" i="26"/>
  <c r="YV88" i="26"/>
  <c r="YU88" i="26"/>
  <c r="YT88" i="26"/>
  <c r="YS88" i="26"/>
  <c r="YR88" i="26"/>
  <c r="YQ88" i="26"/>
  <c r="YO88" i="26"/>
  <c r="YN88" i="26"/>
  <c r="YM88" i="26"/>
  <c r="YL88" i="26"/>
  <c r="YJ88" i="26"/>
  <c r="YI88" i="26"/>
  <c r="YG88" i="26"/>
  <c r="YF88" i="26"/>
  <c r="YE88" i="26"/>
  <c r="YD88" i="26"/>
  <c r="YC88" i="26"/>
  <c r="YB88" i="26"/>
  <c r="XZ88" i="26"/>
  <c r="XY88" i="26"/>
  <c r="XX88" i="26"/>
  <c r="XW88" i="26"/>
  <c r="XU88" i="26"/>
  <c r="XT88" i="26"/>
  <c r="XR88" i="26"/>
  <c r="XQ88" i="26"/>
  <c r="XP88" i="26"/>
  <c r="XO88" i="26"/>
  <c r="XN88" i="26"/>
  <c r="XM88" i="26"/>
  <c r="XK88" i="26"/>
  <c r="XJ88" i="26"/>
  <c r="XI88" i="26"/>
  <c r="XH88" i="26"/>
  <c r="XF88" i="26"/>
  <c r="XE88" i="26"/>
  <c r="XC88" i="26"/>
  <c r="XB88" i="26"/>
  <c r="XA88" i="26"/>
  <c r="WZ88" i="26"/>
  <c r="WY88" i="26"/>
  <c r="WX88" i="26"/>
  <c r="WV88" i="26"/>
  <c r="WU88" i="26"/>
  <c r="WT88" i="26"/>
  <c r="WS88" i="26"/>
  <c r="WQ88" i="26"/>
  <c r="WP88" i="26"/>
  <c r="WN88" i="26"/>
  <c r="WM88" i="26"/>
  <c r="WL88" i="26"/>
  <c r="WK88" i="26"/>
  <c r="WJ88" i="26"/>
  <c r="WI88" i="26"/>
  <c r="WG88" i="26"/>
  <c r="WF88" i="26"/>
  <c r="WE88" i="26"/>
  <c r="WD88" i="26"/>
  <c r="WB88" i="26"/>
  <c r="WA88" i="26"/>
  <c r="VY88" i="26"/>
  <c r="VX88" i="26"/>
  <c r="VW88" i="26"/>
  <c r="VV88" i="26"/>
  <c r="VU88" i="26"/>
  <c r="VT88" i="26"/>
  <c r="VR88" i="26"/>
  <c r="VQ88" i="26"/>
  <c r="VP88" i="26"/>
  <c r="VO88" i="26"/>
  <c r="VM88" i="26"/>
  <c r="VL88" i="26"/>
  <c r="VJ88" i="26"/>
  <c r="VI88" i="26"/>
  <c r="VH88" i="26"/>
  <c r="VG88" i="26"/>
  <c r="VF88" i="26"/>
  <c r="VE88" i="26"/>
  <c r="VC88" i="26"/>
  <c r="VB88" i="26"/>
  <c r="VA88" i="26"/>
  <c r="UZ88" i="26"/>
  <c r="UX88" i="26"/>
  <c r="UW88" i="26"/>
  <c r="UU88" i="26"/>
  <c r="UT88" i="26"/>
  <c r="US88" i="26"/>
  <c r="UR88" i="26"/>
  <c r="UQ88" i="26"/>
  <c r="UP88" i="26"/>
  <c r="UN88" i="26"/>
  <c r="UM88" i="26"/>
  <c r="UL88" i="26"/>
  <c r="UK88" i="26"/>
  <c r="UI88" i="26"/>
  <c r="UH88" i="26"/>
  <c r="UF88" i="26"/>
  <c r="UE88" i="26"/>
  <c r="UD88" i="26"/>
  <c r="UC88" i="26"/>
  <c r="UB88" i="26"/>
  <c r="UA88" i="26"/>
  <c r="TY88" i="26"/>
  <c r="TX88" i="26"/>
  <c r="TW88" i="26"/>
  <c r="TV88" i="26"/>
  <c r="TT88" i="26"/>
  <c r="TS88" i="26"/>
  <c r="TQ88" i="26"/>
  <c r="TP88" i="26"/>
  <c r="TO88" i="26"/>
  <c r="TN88" i="26"/>
  <c r="TM88" i="26"/>
  <c r="TL88" i="26"/>
  <c r="TJ88" i="26"/>
  <c r="TI88" i="26"/>
  <c r="TH88" i="26"/>
  <c r="TG88" i="26"/>
  <c r="TE88" i="26"/>
  <c r="TD88" i="26"/>
  <c r="TB88" i="26"/>
  <c r="TA88" i="26"/>
  <c r="SZ88" i="26"/>
  <c r="SY88" i="26"/>
  <c r="SX88" i="26"/>
  <c r="SW88" i="26"/>
  <c r="SU88" i="26"/>
  <c r="ST88" i="26"/>
  <c r="SS88" i="26"/>
  <c r="SR88" i="26"/>
  <c r="SP88" i="26"/>
  <c r="SO88" i="26"/>
  <c r="SM88" i="26"/>
  <c r="SL88" i="26"/>
  <c r="SK88" i="26"/>
  <c r="SJ88" i="26"/>
  <c r="SI88" i="26"/>
  <c r="SH88" i="26"/>
  <c r="SF88" i="26"/>
  <c r="SE88" i="26"/>
  <c r="SD88" i="26"/>
  <c r="SC88" i="26"/>
  <c r="SA88" i="26"/>
  <c r="RZ88" i="26"/>
  <c r="RX88" i="26"/>
  <c r="RW88" i="26"/>
  <c r="RV88" i="26"/>
  <c r="RU88" i="26"/>
  <c r="RT88" i="26"/>
  <c r="RS88" i="26"/>
  <c r="RQ88" i="26"/>
  <c r="RP88" i="26"/>
  <c r="RO88" i="26"/>
  <c r="RN88" i="26"/>
  <c r="RL88" i="26"/>
  <c r="RK88" i="26"/>
  <c r="RI88" i="26"/>
  <c r="RH88" i="26"/>
  <c r="RG88" i="26"/>
  <c r="RF88" i="26"/>
  <c r="RE88" i="26"/>
  <c r="RD88" i="26"/>
  <c r="RB88" i="26"/>
  <c r="RA88" i="26"/>
  <c r="QZ88" i="26"/>
  <c r="QY88" i="26"/>
  <c r="QW88" i="26"/>
  <c r="QV88" i="26"/>
  <c r="QT88" i="26"/>
  <c r="QS88" i="26"/>
  <c r="QR88" i="26"/>
  <c r="QQ88" i="26"/>
  <c r="QP88" i="26"/>
  <c r="QO88" i="26"/>
  <c r="QM88" i="26"/>
  <c r="QL88" i="26"/>
  <c r="QK88" i="26"/>
  <c r="QJ88" i="26"/>
  <c r="QH88" i="26"/>
  <c r="QG88" i="26"/>
  <c r="QE88" i="26"/>
  <c r="QD88" i="26"/>
  <c r="QC88" i="26"/>
  <c r="QB88" i="26"/>
  <c r="QA88" i="26"/>
  <c r="PZ88" i="26"/>
  <c r="PX88" i="26"/>
  <c r="PW88" i="26"/>
  <c r="PV88" i="26"/>
  <c r="PU88" i="26"/>
  <c r="PS88" i="26"/>
  <c r="PR88" i="26"/>
  <c r="PP88" i="26"/>
  <c r="PO88" i="26"/>
  <c r="PN88" i="26"/>
  <c r="PM88" i="26"/>
  <c r="PL88" i="26"/>
  <c r="PK88" i="26"/>
  <c r="PI88" i="26"/>
  <c r="PH88" i="26"/>
  <c r="PG88" i="26"/>
  <c r="PF88" i="26"/>
  <c r="PD88" i="26"/>
  <c r="PC88" i="26"/>
  <c r="PA88" i="26"/>
  <c r="OZ88" i="26"/>
  <c r="OY88" i="26"/>
  <c r="OX88" i="26"/>
  <c r="OW88" i="26"/>
  <c r="OV88" i="26"/>
  <c r="OT88" i="26"/>
  <c r="OS88" i="26"/>
  <c r="OR88" i="26"/>
  <c r="OQ88" i="26"/>
  <c r="OO88" i="26"/>
  <c r="ON88" i="26"/>
  <c r="OL88" i="26"/>
  <c r="OK88" i="26"/>
  <c r="OJ88" i="26"/>
  <c r="OI88" i="26"/>
  <c r="OH88" i="26"/>
  <c r="OG88" i="26"/>
  <c r="OE88" i="26"/>
  <c r="OD88" i="26"/>
  <c r="OC88" i="26"/>
  <c r="OB88" i="26"/>
  <c r="NZ88" i="26"/>
  <c r="NY88" i="26"/>
  <c r="NW88" i="26"/>
  <c r="NV88" i="26"/>
  <c r="NU88" i="26"/>
  <c r="NT88" i="26"/>
  <c r="NS88" i="26"/>
  <c r="NR88" i="26"/>
  <c r="NP88" i="26"/>
  <c r="NO88" i="26"/>
  <c r="NN88" i="26"/>
  <c r="NM88" i="26"/>
  <c r="NK88" i="26"/>
  <c r="NJ88" i="26"/>
  <c r="NH88" i="26"/>
  <c r="NG88" i="26"/>
  <c r="NF88" i="26"/>
  <c r="NE88" i="26"/>
  <c r="ND88" i="26"/>
  <c r="NC88" i="26"/>
  <c r="NA88" i="26"/>
  <c r="MZ88" i="26"/>
  <c r="MY88" i="26"/>
  <c r="MX88" i="26"/>
  <c r="MV88" i="26"/>
  <c r="MU88" i="26"/>
  <c r="MS88" i="26"/>
  <c r="MR88" i="26"/>
  <c r="MQ88" i="26"/>
  <c r="MP88" i="26"/>
  <c r="MO88" i="26"/>
  <c r="MN88" i="26"/>
  <c r="ML88" i="26"/>
  <c r="MK88" i="26"/>
  <c r="MJ88" i="26"/>
  <c r="MI88" i="26"/>
  <c r="MG88" i="26"/>
  <c r="MF88" i="26"/>
  <c r="MD88" i="26"/>
  <c r="MC88" i="26"/>
  <c r="MB88" i="26"/>
  <c r="MA88" i="26"/>
  <c r="LZ88" i="26"/>
  <c r="LY88" i="26"/>
  <c r="LW88" i="26"/>
  <c r="LV88" i="26"/>
  <c r="LU88" i="26"/>
  <c r="LT88" i="26"/>
  <c r="LR88" i="26"/>
  <c r="LQ88" i="26"/>
  <c r="LO88" i="26"/>
  <c r="LN88" i="26"/>
  <c r="LM88" i="26"/>
  <c r="LL88" i="26"/>
  <c r="LK88" i="26"/>
  <c r="LJ88" i="26"/>
  <c r="LH88" i="26"/>
  <c r="LG88" i="26"/>
  <c r="LF88" i="26"/>
  <c r="LE88" i="26"/>
  <c r="LC88" i="26"/>
  <c r="LB88" i="26"/>
  <c r="KZ88" i="26"/>
  <c r="KY88" i="26"/>
  <c r="KX88" i="26"/>
  <c r="KW88" i="26"/>
  <c r="KV88" i="26"/>
  <c r="KU88" i="26"/>
  <c r="KS88" i="26"/>
  <c r="KR88" i="26"/>
  <c r="KQ88" i="26"/>
  <c r="KP88" i="26"/>
  <c r="KN88" i="26"/>
  <c r="KM88" i="26"/>
  <c r="KK88" i="26"/>
  <c r="KJ88" i="26"/>
  <c r="KI88" i="26"/>
  <c r="KH88" i="26"/>
  <c r="KG88" i="26"/>
  <c r="KF88" i="26"/>
  <c r="KD88" i="26"/>
  <c r="KC88" i="26"/>
  <c r="KB88" i="26"/>
  <c r="KA88" i="26"/>
  <c r="JY88" i="26"/>
  <c r="JX88" i="26"/>
  <c r="JV88" i="26"/>
  <c r="JU88" i="26"/>
  <c r="JT88" i="26"/>
  <c r="JS88" i="26"/>
  <c r="JR88" i="26"/>
  <c r="JQ88" i="26"/>
  <c r="JO88" i="26"/>
  <c r="JN88" i="26"/>
  <c r="JM88" i="26"/>
  <c r="JL88" i="26"/>
  <c r="JJ88" i="26"/>
  <c r="JI88" i="26"/>
  <c r="JG88" i="26"/>
  <c r="JF88" i="26"/>
  <c r="JE88" i="26"/>
  <c r="JD88" i="26"/>
  <c r="JC88" i="26"/>
  <c r="JB88" i="26"/>
  <c r="IZ88" i="26"/>
  <c r="IY88" i="26"/>
  <c r="IX88" i="26"/>
  <c r="IW88" i="26"/>
  <c r="IU88" i="26"/>
  <c r="IT88" i="26"/>
  <c r="IR88" i="26"/>
  <c r="IQ88" i="26"/>
  <c r="IP88" i="26"/>
  <c r="IO88" i="26"/>
  <c r="IN88" i="26"/>
  <c r="IM88" i="26"/>
  <c r="IK88" i="26"/>
  <c r="IJ88" i="26"/>
  <c r="II88" i="26"/>
  <c r="IH88" i="26"/>
  <c r="IF88" i="26"/>
  <c r="IE88" i="26"/>
  <c r="IC88" i="26"/>
  <c r="IB88" i="26"/>
  <c r="IA88" i="26"/>
  <c r="HZ88" i="26"/>
  <c r="HY88" i="26"/>
  <c r="HX88" i="26"/>
  <c r="HV88" i="26"/>
  <c r="HU88" i="26"/>
  <c r="HT88" i="26"/>
  <c r="HS88" i="26"/>
  <c r="HQ88" i="26"/>
  <c r="HP88" i="26"/>
  <c r="HN88" i="26"/>
  <c r="HM88" i="26"/>
  <c r="HL88" i="26"/>
  <c r="HK88" i="26"/>
  <c r="HJ88" i="26"/>
  <c r="HI88" i="26"/>
  <c r="HG88" i="26"/>
  <c r="HF88" i="26"/>
  <c r="HE88" i="26"/>
  <c r="HD88" i="26"/>
  <c r="HB88" i="26"/>
  <c r="HA88" i="26"/>
  <c r="GY88" i="26"/>
  <c r="GX88" i="26"/>
  <c r="GW88" i="26"/>
  <c r="GV88" i="26"/>
  <c r="GU88" i="26"/>
  <c r="GT88" i="26"/>
  <c r="GR88" i="26"/>
  <c r="GQ88" i="26"/>
  <c r="GP88" i="26"/>
  <c r="GO88" i="26"/>
  <c r="GM88" i="26"/>
  <c r="GL88" i="26"/>
  <c r="GJ88" i="26"/>
  <c r="GI88" i="26"/>
  <c r="GH88" i="26"/>
  <c r="GG88" i="26"/>
  <c r="GF88" i="26"/>
  <c r="GE88" i="26"/>
  <c r="GC88" i="26"/>
  <c r="GB88" i="26"/>
  <c r="GA88" i="26"/>
  <c r="FZ88" i="26"/>
  <c r="FX88" i="26"/>
  <c r="FW88" i="26"/>
  <c r="FU88" i="26"/>
  <c r="FT88" i="26"/>
  <c r="FS88" i="26"/>
  <c r="FR88" i="26"/>
  <c r="FQ88" i="26"/>
  <c r="FP88" i="26"/>
  <c r="FN88" i="26"/>
  <c r="FM88" i="26"/>
  <c r="FL88" i="26"/>
  <c r="FK88" i="26"/>
  <c r="FI88" i="26"/>
  <c r="FH88" i="26"/>
  <c r="FF88" i="26"/>
  <c r="FE88" i="26"/>
  <c r="FD88" i="26"/>
  <c r="FC88" i="26"/>
  <c r="FB88" i="26"/>
  <c r="FA88" i="26"/>
  <c r="EY88" i="26"/>
  <c r="EX88" i="26"/>
  <c r="EW88" i="26"/>
  <c r="EV88" i="26"/>
  <c r="ET88" i="26"/>
  <c r="ES88" i="26"/>
  <c r="EQ88" i="26"/>
  <c r="EP88" i="26"/>
  <c r="EO88" i="26"/>
  <c r="EN88" i="26"/>
  <c r="EM88" i="26"/>
  <c r="EL88" i="26"/>
  <c r="EJ88" i="26"/>
  <c r="EI88" i="26"/>
  <c r="EH88" i="26"/>
  <c r="EG88" i="26"/>
  <c r="EE88" i="26"/>
  <c r="ED88" i="26"/>
  <c r="EB88" i="26"/>
  <c r="EA88" i="26"/>
  <c r="DZ88" i="26"/>
  <c r="DY88" i="26"/>
  <c r="DX88" i="26"/>
  <c r="DW88" i="26"/>
  <c r="DU88" i="26"/>
  <c r="DT88" i="26"/>
  <c r="DS88" i="26"/>
  <c r="DR88" i="26"/>
  <c r="DP88" i="26"/>
  <c r="DO88" i="26"/>
  <c r="DM88" i="26"/>
  <c r="DL88" i="26"/>
  <c r="DK88" i="26"/>
  <c r="DJ88" i="26"/>
  <c r="DI88" i="26"/>
  <c r="DH88" i="26"/>
  <c r="DF88" i="26"/>
  <c r="DE88" i="26"/>
  <c r="DD88" i="26"/>
  <c r="DC88" i="26"/>
  <c r="DA88" i="26"/>
  <c r="CZ88" i="26"/>
  <c r="CX88" i="26"/>
  <c r="CW88" i="26"/>
  <c r="CV88" i="26"/>
  <c r="CU88" i="26"/>
  <c r="CT88" i="26"/>
  <c r="CS88" i="26"/>
  <c r="CQ88" i="26"/>
  <c r="CP88" i="26"/>
  <c r="CO88" i="26"/>
  <c r="CN88" i="26"/>
  <c r="CL88" i="26"/>
  <c r="CK88" i="26"/>
  <c r="CI88" i="26"/>
  <c r="CH88" i="26"/>
  <c r="CG88" i="26"/>
  <c r="CF88" i="26"/>
  <c r="CE88" i="26"/>
  <c r="CD88" i="26"/>
  <c r="CB88" i="26"/>
  <c r="CA88" i="26"/>
  <c r="BZ88" i="26"/>
  <c r="BY88" i="26"/>
  <c r="BW88" i="26"/>
  <c r="BV88" i="26"/>
  <c r="BT88" i="26"/>
  <c r="BS88" i="26"/>
  <c r="BR88" i="26"/>
  <c r="BQ88" i="26"/>
  <c r="BP88" i="26"/>
  <c r="BO88" i="26"/>
  <c r="BM88" i="26"/>
  <c r="BL88" i="26"/>
  <c r="BK88" i="26"/>
  <c r="BJ88" i="26"/>
  <c r="BH88" i="26"/>
  <c r="BG88" i="26"/>
  <c r="BE88" i="26"/>
  <c r="BD88" i="26"/>
  <c r="BC88" i="26"/>
  <c r="BB88" i="26"/>
  <c r="BA88" i="26"/>
  <c r="AZ88" i="26"/>
  <c r="AX88" i="26"/>
  <c r="AW88" i="26"/>
  <c r="AV88" i="26"/>
  <c r="AU88" i="26"/>
  <c r="AS88" i="26"/>
  <c r="AR88" i="26"/>
  <c r="AP88" i="26"/>
  <c r="AO88" i="26"/>
  <c r="AN88" i="26"/>
  <c r="AM88" i="26"/>
  <c r="AL88" i="26"/>
  <c r="AK88" i="26"/>
  <c r="AI88" i="26"/>
  <c r="AH88" i="26"/>
  <c r="AG88" i="26"/>
  <c r="AF88" i="26"/>
  <c r="AD88" i="26"/>
  <c r="AC88" i="26"/>
  <c r="AA88" i="26"/>
  <c r="Z88" i="26"/>
  <c r="Y88" i="26"/>
  <c r="X88" i="26"/>
  <c r="W88" i="26"/>
  <c r="V88" i="26"/>
  <c r="T88" i="26"/>
  <c r="S88" i="26"/>
  <c r="R88" i="26"/>
  <c r="Q88" i="26"/>
  <c r="P88" i="26"/>
  <c r="O88" i="26"/>
  <c r="M88" i="26"/>
  <c r="L88" i="26"/>
  <c r="K88" i="26"/>
  <c r="J88" i="26"/>
  <c r="I88" i="26"/>
  <c r="H88" i="26"/>
  <c r="F88" i="26"/>
  <c r="E88" i="26"/>
  <c r="D88" i="26"/>
  <c r="C88" i="26"/>
  <c r="BWO69" i="26"/>
  <c r="BWN69" i="26"/>
  <c r="BWL69" i="26"/>
  <c r="BWK69" i="26"/>
  <c r="BWJ69" i="26"/>
  <c r="BWI69" i="26"/>
  <c r="BWH69" i="26"/>
  <c r="BWG69" i="26"/>
  <c r="BWF69" i="26"/>
  <c r="BWE69" i="26"/>
  <c r="BWD69" i="26"/>
  <c r="BWC69" i="26"/>
  <c r="BWB69" i="26"/>
  <c r="BVZ69" i="26"/>
  <c r="BVY69" i="26"/>
  <c r="BVW69" i="26"/>
  <c r="BVV69" i="26"/>
  <c r="BVU69" i="26"/>
  <c r="BVT69" i="26"/>
  <c r="BVS69" i="26"/>
  <c r="BVR69" i="26"/>
  <c r="BVP69" i="26"/>
  <c r="BVO69" i="26"/>
  <c r="BVN69" i="26"/>
  <c r="BVM69" i="26"/>
  <c r="BVK69" i="26"/>
  <c r="BVJ69" i="26"/>
  <c r="BVH69" i="26"/>
  <c r="BVG69" i="26"/>
  <c r="BVF69" i="26"/>
  <c r="BVE69" i="26"/>
  <c r="BVD69" i="26"/>
  <c r="BVC69" i="26"/>
  <c r="BVA69" i="26"/>
  <c r="BUZ69" i="26"/>
  <c r="BUY69" i="26"/>
  <c r="BUX69" i="26"/>
  <c r="BUV69" i="26"/>
  <c r="BUU69" i="26"/>
  <c r="BUS69" i="26"/>
  <c r="BUR69" i="26"/>
  <c r="BUQ69" i="26"/>
  <c r="BUP69" i="26"/>
  <c r="BUO69" i="26"/>
  <c r="BUN69" i="26"/>
  <c r="BUL69" i="26"/>
  <c r="BUK69" i="26"/>
  <c r="BUJ69" i="26"/>
  <c r="BUI69" i="26"/>
  <c r="BUG69" i="26"/>
  <c r="BUF69" i="26"/>
  <c r="BUD69" i="26"/>
  <c r="BUC69" i="26"/>
  <c r="BUB69" i="26"/>
  <c r="BUA69" i="26"/>
  <c r="BTZ69" i="26"/>
  <c r="BTY69" i="26"/>
  <c r="BTW69" i="26"/>
  <c r="BTV69" i="26"/>
  <c r="BTU69" i="26"/>
  <c r="BTT69" i="26"/>
  <c r="BTR69" i="26"/>
  <c r="BTQ69" i="26"/>
  <c r="BTO69" i="26"/>
  <c r="BTN69" i="26"/>
  <c r="BTM69" i="26"/>
  <c r="BTL69" i="26"/>
  <c r="BTK69" i="26"/>
  <c r="BTJ69" i="26"/>
  <c r="BTH69" i="26"/>
  <c r="BTG69" i="26"/>
  <c r="BTF69" i="26"/>
  <c r="BTE69" i="26"/>
  <c r="BTC69" i="26"/>
  <c r="BTB69" i="26"/>
  <c r="BSZ69" i="26"/>
  <c r="BSY69" i="26"/>
  <c r="BSX69" i="26"/>
  <c r="BSW69" i="26"/>
  <c r="BSV69" i="26"/>
  <c r="BSU69" i="26"/>
  <c r="BSS69" i="26"/>
  <c r="BSR69" i="26"/>
  <c r="BSQ69" i="26"/>
  <c r="BSP69" i="26"/>
  <c r="BSN69" i="26"/>
  <c r="BSM69" i="26"/>
  <c r="BSK69" i="26"/>
  <c r="BSJ69" i="26"/>
  <c r="BSI69" i="26"/>
  <c r="BSH69" i="26"/>
  <c r="BSG69" i="26"/>
  <c r="BSF69" i="26"/>
  <c r="BSD69" i="26"/>
  <c r="BSC69" i="26"/>
  <c r="BSB69" i="26"/>
  <c r="BSA69" i="26"/>
  <c r="BRY69" i="26"/>
  <c r="BRX69" i="26"/>
  <c r="BRV69" i="26"/>
  <c r="BRU69" i="26"/>
  <c r="BRT69" i="26"/>
  <c r="BRS69" i="26"/>
  <c r="BRR69" i="26"/>
  <c r="BRQ69" i="26"/>
  <c r="BRO69" i="26"/>
  <c r="BRN69" i="26"/>
  <c r="BRM69" i="26"/>
  <c r="BRL69" i="26"/>
  <c r="BRJ69" i="26"/>
  <c r="BRI69" i="26"/>
  <c r="BRG69" i="26"/>
  <c r="BRF69" i="26"/>
  <c r="BRE69" i="26"/>
  <c r="BRD69" i="26"/>
  <c r="BRC69" i="26"/>
  <c r="BRB69" i="26"/>
  <c r="BQZ69" i="26"/>
  <c r="BQY69" i="26"/>
  <c r="BQX69" i="26"/>
  <c r="BQW69" i="26"/>
  <c r="BQU69" i="26"/>
  <c r="BQT69" i="26"/>
  <c r="BQR69" i="26"/>
  <c r="BQQ69" i="26"/>
  <c r="BQP69" i="26"/>
  <c r="BQO69" i="26"/>
  <c r="BQN69" i="26"/>
  <c r="BQM69" i="26"/>
  <c r="BQK69" i="26"/>
  <c r="BQJ69" i="26"/>
  <c r="BQI69" i="26"/>
  <c r="BQH69" i="26"/>
  <c r="BQF69" i="26"/>
  <c r="BQE69" i="26"/>
  <c r="BQC69" i="26"/>
  <c r="BQB69" i="26"/>
  <c r="BQA69" i="26"/>
  <c r="BPZ69" i="26"/>
  <c r="BPY69" i="26"/>
  <c r="BPX69" i="26"/>
  <c r="BPV69" i="26"/>
  <c r="BPU69" i="26"/>
  <c r="BPT69" i="26"/>
  <c r="BPS69" i="26"/>
  <c r="BPQ69" i="26"/>
  <c r="BPP69" i="26"/>
  <c r="BPN69" i="26"/>
  <c r="BPM69" i="26"/>
  <c r="BPL69" i="26"/>
  <c r="BPK69" i="26"/>
  <c r="BPJ69" i="26"/>
  <c r="BPI69" i="26"/>
  <c r="BPG69" i="26"/>
  <c r="BPF69" i="26"/>
  <c r="BPE69" i="26"/>
  <c r="BPD69" i="26"/>
  <c r="BPB69" i="26"/>
  <c r="BPA69" i="26"/>
  <c r="BOY69" i="26"/>
  <c r="BOX69" i="26"/>
  <c r="BOW69" i="26"/>
  <c r="BOV69" i="26"/>
  <c r="BOU69" i="26"/>
  <c r="BOT69" i="26"/>
  <c r="BOR69" i="26"/>
  <c r="BOQ69" i="26"/>
  <c r="BOP69" i="26"/>
  <c r="BOO69" i="26"/>
  <c r="BOM69" i="26"/>
  <c r="BOL69" i="26"/>
  <c r="BOJ69" i="26"/>
  <c r="BOI69" i="26"/>
  <c r="BOH69" i="26"/>
  <c r="BOG69" i="26"/>
  <c r="BOF69" i="26"/>
  <c r="BOE69" i="26"/>
  <c r="BOC69" i="26"/>
  <c r="BOB69" i="26"/>
  <c r="BOA69" i="26"/>
  <c r="BNZ69" i="26"/>
  <c r="BNX69" i="26"/>
  <c r="BNW69" i="26"/>
  <c r="BNU69" i="26"/>
  <c r="BNT69" i="26"/>
  <c r="BNS69" i="26"/>
  <c r="BNR69" i="26"/>
  <c r="BNQ69" i="26"/>
  <c r="BNP69" i="26"/>
  <c r="BNN69" i="26"/>
  <c r="BNM69" i="26"/>
  <c r="BNL69" i="26"/>
  <c r="BNK69" i="26"/>
  <c r="BNI69" i="26"/>
  <c r="BNH69" i="26"/>
  <c r="BNF69" i="26"/>
  <c r="BNE69" i="26"/>
  <c r="BND69" i="26"/>
  <c r="BNC69" i="26"/>
  <c r="BNB69" i="26"/>
  <c r="BNA69" i="26"/>
  <c r="BMY69" i="26"/>
  <c r="BMX69" i="26"/>
  <c r="BMW69" i="26"/>
  <c r="BMV69" i="26"/>
  <c r="BMT69" i="26"/>
  <c r="BMS69" i="26"/>
  <c r="BMQ69" i="26"/>
  <c r="BMP69" i="26"/>
  <c r="BMO69" i="26"/>
  <c r="BMN69" i="26"/>
  <c r="BMM69" i="26"/>
  <c r="BML69" i="26"/>
  <c r="BMJ69" i="26"/>
  <c r="BMI69" i="26"/>
  <c r="BMH69" i="26"/>
  <c r="BMG69" i="26"/>
  <c r="BME69" i="26"/>
  <c r="BMD69" i="26"/>
  <c r="BMB69" i="26"/>
  <c r="BMA69" i="26"/>
  <c r="BLZ69" i="26"/>
  <c r="BLY69" i="26"/>
  <c r="BLX69" i="26"/>
  <c r="BLW69" i="26"/>
  <c r="BLU69" i="26"/>
  <c r="BLT69" i="26"/>
  <c r="BLS69" i="26"/>
  <c r="BLR69" i="26"/>
  <c r="BLP69" i="26"/>
  <c r="BLO69" i="26"/>
  <c r="BLM69" i="26"/>
  <c r="BLL69" i="26"/>
  <c r="BLK69" i="26"/>
  <c r="BLJ69" i="26"/>
  <c r="BLI69" i="26"/>
  <c r="BLH69" i="26"/>
  <c r="BLF69" i="26"/>
  <c r="BLE69" i="26"/>
  <c r="BLD69" i="26"/>
  <c r="BLC69" i="26"/>
  <c r="BLA69" i="26"/>
  <c r="BKZ69" i="26"/>
  <c r="BKX69" i="26"/>
  <c r="BKW69" i="26"/>
  <c r="BKV69" i="26"/>
  <c r="BKU69" i="26"/>
  <c r="BKT69" i="26"/>
  <c r="BKS69" i="26"/>
  <c r="BKQ69" i="26"/>
  <c r="BKP69" i="26"/>
  <c r="BKO69" i="26"/>
  <c r="BKN69" i="26"/>
  <c r="BKL69" i="26"/>
  <c r="BKK69" i="26"/>
  <c r="BKI69" i="26"/>
  <c r="BKH69" i="26"/>
  <c r="BKG69" i="26"/>
  <c r="BKF69" i="26"/>
  <c r="BKE69" i="26"/>
  <c r="BKD69" i="26"/>
  <c r="BKB69" i="26"/>
  <c r="BKA69" i="26"/>
  <c r="BJZ69" i="26"/>
  <c r="BJY69" i="26"/>
  <c r="BJW69" i="26"/>
  <c r="BJV69" i="26"/>
  <c r="BJT69" i="26"/>
  <c r="BJS69" i="26"/>
  <c r="BJR69" i="26"/>
  <c r="BJQ69" i="26"/>
  <c r="BJP69" i="26"/>
  <c r="BJO69" i="26"/>
  <c r="BJM69" i="26"/>
  <c r="BJL69" i="26"/>
  <c r="BJK69" i="26"/>
  <c r="BJJ69" i="26"/>
  <c r="BJH69" i="26"/>
  <c r="BJG69" i="26"/>
  <c r="BJE69" i="26"/>
  <c r="BJD69" i="26"/>
  <c r="BJC69" i="26"/>
  <c r="BJB69" i="26"/>
  <c r="BJA69" i="26"/>
  <c r="BIZ69" i="26"/>
  <c r="BIX69" i="26"/>
  <c r="BIW69" i="26"/>
  <c r="BIV69" i="26"/>
  <c r="BIU69" i="26"/>
  <c r="BIS69" i="26"/>
  <c r="BIR69" i="26"/>
  <c r="BIP69" i="26"/>
  <c r="BIO69" i="26"/>
  <c r="BIN69" i="26"/>
  <c r="BIM69" i="26"/>
  <c r="BIL69" i="26"/>
  <c r="BIK69" i="26"/>
  <c r="BII69" i="26"/>
  <c r="BIH69" i="26"/>
  <c r="BIG69" i="26"/>
  <c r="BIF69" i="26"/>
  <c r="BID69" i="26"/>
  <c r="BIC69" i="26"/>
  <c r="BIA69" i="26"/>
  <c r="BHZ69" i="26"/>
  <c r="BHY69" i="26"/>
  <c r="BHX69" i="26"/>
  <c r="BHW69" i="26"/>
  <c r="BHV69" i="26"/>
  <c r="BHT69" i="26"/>
  <c r="BHS69" i="26"/>
  <c r="BHR69" i="26"/>
  <c r="BHQ69" i="26"/>
  <c r="BHO69" i="26"/>
  <c r="BHN69" i="26"/>
  <c r="BHL69" i="26"/>
  <c r="BHK69" i="26"/>
  <c r="BHJ69" i="26"/>
  <c r="BHI69" i="26"/>
  <c r="BHH69" i="26"/>
  <c r="BHG69" i="26"/>
  <c r="BHE69" i="26"/>
  <c r="BHD69" i="26"/>
  <c r="BHC69" i="26"/>
  <c r="BHB69" i="26"/>
  <c r="BGZ69" i="26"/>
  <c r="BGY69" i="26"/>
  <c r="BGW69" i="26"/>
  <c r="BGV69" i="26"/>
  <c r="BGU69" i="26"/>
  <c r="BGT69" i="26"/>
  <c r="BGS69" i="26"/>
  <c r="BGR69" i="26"/>
  <c r="BGP69" i="26"/>
  <c r="BGO69" i="26"/>
  <c r="BGN69" i="26"/>
  <c r="BGM69" i="26"/>
  <c r="BGK69" i="26"/>
  <c r="BGJ69" i="26"/>
  <c r="BGH69" i="26"/>
  <c r="BGG69" i="26"/>
  <c r="BGF69" i="26"/>
  <c r="BGE69" i="26"/>
  <c r="BGD69" i="26"/>
  <c r="BGC69" i="26"/>
  <c r="BGA69" i="26"/>
  <c r="BFZ69" i="26"/>
  <c r="BFY69" i="26"/>
  <c r="BFX69" i="26"/>
  <c r="BFV69" i="26"/>
  <c r="BFU69" i="26"/>
  <c r="BFS69" i="26"/>
  <c r="BFR69" i="26"/>
  <c r="BFQ69" i="26"/>
  <c r="BFP69" i="26"/>
  <c r="BFO69" i="26"/>
  <c r="BFN69" i="26"/>
  <c r="BFL69" i="26"/>
  <c r="BFK69" i="26"/>
  <c r="BFJ69" i="26"/>
  <c r="BFI69" i="26"/>
  <c r="BFG69" i="26"/>
  <c r="BFF69" i="26"/>
  <c r="BFD69" i="26"/>
  <c r="BFC69" i="26"/>
  <c r="BFB69" i="26"/>
  <c r="BFA69" i="26"/>
  <c r="BEZ69" i="26"/>
  <c r="BEY69" i="26"/>
  <c r="BEW69" i="26"/>
  <c r="BEV69" i="26"/>
  <c r="BEU69" i="26"/>
  <c r="BET69" i="26"/>
  <c r="BER69" i="26"/>
  <c r="BEQ69" i="26"/>
  <c r="BEO69" i="26"/>
  <c r="BEN69" i="26"/>
  <c r="BEM69" i="26"/>
  <c r="BEL69" i="26"/>
  <c r="BEK69" i="26"/>
  <c r="BEJ69" i="26"/>
  <c r="BEH69" i="26"/>
  <c r="BEG69" i="26"/>
  <c r="BEF69" i="26"/>
  <c r="BEE69" i="26"/>
  <c r="BEC69" i="26"/>
  <c r="BEB69" i="26"/>
  <c r="BDZ69" i="26"/>
  <c r="BDY69" i="26"/>
  <c r="BDX69" i="26"/>
  <c r="BDW69" i="26"/>
  <c r="BDV69" i="26"/>
  <c r="BDU69" i="26"/>
  <c r="BDS69" i="26"/>
  <c r="BDR69" i="26"/>
  <c r="BDQ69" i="26"/>
  <c r="BDP69" i="26"/>
  <c r="BDN69" i="26"/>
  <c r="BDM69" i="26"/>
  <c r="BDK69" i="26"/>
  <c r="BDJ69" i="26"/>
  <c r="BDI69" i="26"/>
  <c r="BDH69" i="26"/>
  <c r="BDG69" i="26"/>
  <c r="BDF69" i="26"/>
  <c r="BDD69" i="26"/>
  <c r="BDC69" i="26"/>
  <c r="BDB69" i="26"/>
  <c r="BDA69" i="26"/>
  <c r="BCY69" i="26"/>
  <c r="BCX69" i="26"/>
  <c r="BCV69" i="26"/>
  <c r="BCU69" i="26"/>
  <c r="BCT69" i="26"/>
  <c r="BCS69" i="26"/>
  <c r="BCR69" i="26"/>
  <c r="BCQ69" i="26"/>
  <c r="BCO69" i="26"/>
  <c r="BCN69" i="26"/>
  <c r="BCM69" i="26"/>
  <c r="BCL69" i="26"/>
  <c r="BCJ69" i="26"/>
  <c r="BCI69" i="26"/>
  <c r="BCG69" i="26"/>
  <c r="BCF69" i="26"/>
  <c r="BCE69" i="26"/>
  <c r="BCD69" i="26"/>
  <c r="BCC69" i="26"/>
  <c r="BCB69" i="26"/>
  <c r="BBZ69" i="26"/>
  <c r="BBY69" i="26"/>
  <c r="BBX69" i="26"/>
  <c r="BBW69" i="26"/>
  <c r="BBU69" i="26"/>
  <c r="BBT69" i="26"/>
  <c r="BBR69" i="26"/>
  <c r="BBQ69" i="26"/>
  <c r="BBP69" i="26"/>
  <c r="BBO69" i="26"/>
  <c r="BBN69" i="26"/>
  <c r="BBM69" i="26"/>
  <c r="BBK69" i="26"/>
  <c r="BBJ69" i="26"/>
  <c r="BBI69" i="26"/>
  <c r="BBH69" i="26"/>
  <c r="BBF69" i="26"/>
  <c r="BBE69" i="26"/>
  <c r="BBC69" i="26"/>
  <c r="BBB69" i="26"/>
  <c r="BBA69" i="26"/>
  <c r="BAZ69" i="26"/>
  <c r="BAY69" i="26"/>
  <c r="BAX69" i="26"/>
  <c r="BAV69" i="26"/>
  <c r="BAU69" i="26"/>
  <c r="BAT69" i="26"/>
  <c r="BAS69" i="26"/>
  <c r="BAQ69" i="26"/>
  <c r="BAP69" i="26"/>
  <c r="BAN69" i="26"/>
  <c r="BAM69" i="26"/>
  <c r="BAL69" i="26"/>
  <c r="BAK69" i="26"/>
  <c r="BAJ69" i="26"/>
  <c r="BAI69" i="26"/>
  <c r="BAG69" i="26"/>
  <c r="BAF69" i="26"/>
  <c r="BAE69" i="26"/>
  <c r="BAD69" i="26"/>
  <c r="BAB69" i="26"/>
  <c r="BAA69" i="26"/>
  <c r="AZY69" i="26"/>
  <c r="AZX69" i="26"/>
  <c r="AZW69" i="26"/>
  <c r="AZV69" i="26"/>
  <c r="AZU69" i="26"/>
  <c r="AZT69" i="26"/>
  <c r="AZR69" i="26"/>
  <c r="AZQ69" i="26"/>
  <c r="AZP69" i="26"/>
  <c r="AZO69" i="26"/>
  <c r="AZM69" i="26"/>
  <c r="AZL69" i="26"/>
  <c r="AZJ69" i="26"/>
  <c r="AZI69" i="26"/>
  <c r="AZH69" i="26"/>
  <c r="AZG69" i="26"/>
  <c r="AZF69" i="26"/>
  <c r="AZE69" i="26"/>
  <c r="AZC69" i="26"/>
  <c r="AZB69" i="26"/>
  <c r="AZA69" i="26"/>
  <c r="AYZ69" i="26"/>
  <c r="AYX69" i="26"/>
  <c r="AYW69" i="26"/>
  <c r="AYU69" i="26"/>
  <c r="AYT69" i="26"/>
  <c r="AYS69" i="26"/>
  <c r="AYR69" i="26"/>
  <c r="AYQ69" i="26"/>
  <c r="AYP69" i="26"/>
  <c r="AYN69" i="26"/>
  <c r="AYM69" i="26"/>
  <c r="AYL69" i="26"/>
  <c r="AYK69" i="26"/>
  <c r="AYI69" i="26"/>
  <c r="AYH69" i="26"/>
  <c r="AYF69" i="26"/>
  <c r="AYE69" i="26"/>
  <c r="AYD69" i="26"/>
  <c r="AYC69" i="26"/>
  <c r="AYB69" i="26"/>
  <c r="AYA69" i="26"/>
  <c r="AXY69" i="26"/>
  <c r="AXX69" i="26"/>
  <c r="AXW69" i="26"/>
  <c r="AXV69" i="26"/>
  <c r="AXT69" i="26"/>
  <c r="AXS69" i="26"/>
  <c r="AXQ69" i="26"/>
  <c r="AXP69" i="26"/>
  <c r="AXO69" i="26"/>
  <c r="AXN69" i="26"/>
  <c r="AXM69" i="26"/>
  <c r="AXL69" i="26"/>
  <c r="AXJ69" i="26"/>
  <c r="AXI69" i="26"/>
  <c r="AXH69" i="26"/>
  <c r="AXG69" i="26"/>
  <c r="AXE69" i="26"/>
  <c r="AXD69" i="26"/>
  <c r="AXB69" i="26"/>
  <c r="AXA69" i="26"/>
  <c r="AWZ69" i="26"/>
  <c r="AWY69" i="26"/>
  <c r="AWX69" i="26"/>
  <c r="AWW69" i="26"/>
  <c r="AWU69" i="26"/>
  <c r="AWT69" i="26"/>
  <c r="AWS69" i="26"/>
  <c r="AWR69" i="26"/>
  <c r="AWP69" i="26"/>
  <c r="AWO69" i="26"/>
  <c r="AWM69" i="26"/>
  <c r="AWL69" i="26"/>
  <c r="AWK69" i="26"/>
  <c r="AWJ69" i="26"/>
  <c r="AWI69" i="26"/>
  <c r="AWH69" i="26"/>
  <c r="AWF69" i="26"/>
  <c r="AWE69" i="26"/>
  <c r="AWD69" i="26"/>
  <c r="AWC69" i="26"/>
  <c r="AWA69" i="26"/>
  <c r="AVZ69" i="26"/>
  <c r="AVX69" i="26"/>
  <c r="AVW69" i="26"/>
  <c r="AVV69" i="26"/>
  <c r="AVU69" i="26"/>
  <c r="AVT69" i="26"/>
  <c r="AVS69" i="26"/>
  <c r="AVQ69" i="26"/>
  <c r="AVP69" i="26"/>
  <c r="AVO69" i="26"/>
  <c r="AVN69" i="26"/>
  <c r="AVL69" i="26"/>
  <c r="AVK69" i="26"/>
  <c r="AVI69" i="26"/>
  <c r="AVH69" i="26"/>
  <c r="AVG69" i="26"/>
  <c r="AVF69" i="26"/>
  <c r="AVE69" i="26"/>
  <c r="AVD69" i="26"/>
  <c r="AVB69" i="26"/>
  <c r="AVA69" i="26"/>
  <c r="AUZ69" i="26"/>
  <c r="AUY69" i="26"/>
  <c r="AUW69" i="26"/>
  <c r="AUV69" i="26"/>
  <c r="AUT69" i="26"/>
  <c r="AUS69" i="26"/>
  <c r="AUR69" i="26"/>
  <c r="AUQ69" i="26"/>
  <c r="AUP69" i="26"/>
  <c r="AUO69" i="26"/>
  <c r="AUM69" i="26"/>
  <c r="AUL69" i="26"/>
  <c r="AUK69" i="26"/>
  <c r="AUJ69" i="26"/>
  <c r="AUH69" i="26"/>
  <c r="AUG69" i="26"/>
  <c r="AUE69" i="26"/>
  <c r="AUD69" i="26"/>
  <c r="AUC69" i="26"/>
  <c r="AUB69" i="26"/>
  <c r="AUA69" i="26"/>
  <c r="ATZ69" i="26"/>
  <c r="ATX69" i="26"/>
  <c r="ATW69" i="26"/>
  <c r="ATV69" i="26"/>
  <c r="ATU69" i="26"/>
  <c r="ATS69" i="26"/>
  <c r="ATR69" i="26"/>
  <c r="ATP69" i="26"/>
  <c r="ATO69" i="26"/>
  <c r="ATN69" i="26"/>
  <c r="ATM69" i="26"/>
  <c r="ATL69" i="26"/>
  <c r="ATK69" i="26"/>
  <c r="ATI69" i="26"/>
  <c r="ATH69" i="26"/>
  <c r="ATG69" i="26"/>
  <c r="ATF69" i="26"/>
  <c r="ATD69" i="26"/>
  <c r="ATC69" i="26"/>
  <c r="ATA69" i="26"/>
  <c r="ASZ69" i="26"/>
  <c r="ASY69" i="26"/>
  <c r="ASX69" i="26"/>
  <c r="ASW69" i="26"/>
  <c r="ASV69" i="26"/>
  <c r="AST69" i="26"/>
  <c r="ASS69" i="26"/>
  <c r="ASR69" i="26"/>
  <c r="ASQ69" i="26"/>
  <c r="ASO69" i="26"/>
  <c r="ASN69" i="26"/>
  <c r="ASL69" i="26"/>
  <c r="ASK69" i="26"/>
  <c r="ASJ69" i="26"/>
  <c r="ASI69" i="26"/>
  <c r="ASH69" i="26"/>
  <c r="ASG69" i="26"/>
  <c r="ASE69" i="26"/>
  <c r="ASD69" i="26"/>
  <c r="ASC69" i="26"/>
  <c r="ASB69" i="26"/>
  <c r="ARZ69" i="26"/>
  <c r="ARY69" i="26"/>
  <c r="ARW69" i="26"/>
  <c r="ARV69" i="26"/>
  <c r="ARU69" i="26"/>
  <c r="ART69" i="26"/>
  <c r="ARS69" i="26"/>
  <c r="ARR69" i="26"/>
  <c r="ARP69" i="26"/>
  <c r="ARO69" i="26"/>
  <c r="ARN69" i="26"/>
  <c r="ARM69" i="26"/>
  <c r="ARK69" i="26"/>
  <c r="ARJ69" i="26"/>
  <c r="ARH69" i="26"/>
  <c r="ARG69" i="26"/>
  <c r="ARF69" i="26"/>
  <c r="ARE69" i="26"/>
  <c r="ARD69" i="26"/>
  <c r="ARC69" i="26"/>
  <c r="ARA69" i="26"/>
  <c r="AQZ69" i="26"/>
  <c r="AQY69" i="26"/>
  <c r="AQX69" i="26"/>
  <c r="AQV69" i="26"/>
  <c r="AQU69" i="26"/>
  <c r="AQS69" i="26"/>
  <c r="AQR69" i="26"/>
  <c r="AQQ69" i="26"/>
  <c r="AQP69" i="26"/>
  <c r="AQO69" i="26"/>
  <c r="AQN69" i="26"/>
  <c r="AQL69" i="26"/>
  <c r="AQK69" i="26"/>
  <c r="AQJ69" i="26"/>
  <c r="AQI69" i="26"/>
  <c r="AQG69" i="26"/>
  <c r="AQF69" i="26"/>
  <c r="AQD69" i="26"/>
  <c r="AQC69" i="26"/>
  <c r="AQB69" i="26"/>
  <c r="AQA69" i="26"/>
  <c r="APZ69" i="26"/>
  <c r="APY69" i="26"/>
  <c r="APW69" i="26"/>
  <c r="APV69" i="26"/>
  <c r="APU69" i="26"/>
  <c r="APT69" i="26"/>
  <c r="APR69" i="26"/>
  <c r="APQ69" i="26"/>
  <c r="APO69" i="26"/>
  <c r="APN69" i="26"/>
  <c r="APM69" i="26"/>
  <c r="APL69" i="26"/>
  <c r="APK69" i="26"/>
  <c r="APJ69" i="26"/>
  <c r="APH69" i="26"/>
  <c r="APG69" i="26"/>
  <c r="APF69" i="26"/>
  <c r="APE69" i="26"/>
  <c r="APC69" i="26"/>
  <c r="APB69" i="26"/>
  <c r="AOZ69" i="26"/>
  <c r="AOY69" i="26"/>
  <c r="AOX69" i="26"/>
  <c r="AOW69" i="26"/>
  <c r="AOV69" i="26"/>
  <c r="AOU69" i="26"/>
  <c r="AOS69" i="26"/>
  <c r="AOR69" i="26"/>
  <c r="AOQ69" i="26"/>
  <c r="AOP69" i="26"/>
  <c r="AON69" i="26"/>
  <c r="AOM69" i="26"/>
  <c r="AOK69" i="26"/>
  <c r="AOJ69" i="26"/>
  <c r="AOI69" i="26"/>
  <c r="AOH69" i="26"/>
  <c r="AOG69" i="26"/>
  <c r="AOF69" i="26"/>
  <c r="AOD69" i="26"/>
  <c r="AOC69" i="26"/>
  <c r="AOB69" i="26"/>
  <c r="AOA69" i="26"/>
  <c r="ANY69" i="26"/>
  <c r="ANX69" i="26"/>
  <c r="ANV69" i="26"/>
  <c r="ANU69" i="26"/>
  <c r="ANT69" i="26"/>
  <c r="ANS69" i="26"/>
  <c r="ANR69" i="26"/>
  <c r="ANQ69" i="26"/>
  <c r="ANO69" i="26"/>
  <c r="ANN69" i="26"/>
  <c r="ANM69" i="26"/>
  <c r="ANL69" i="26"/>
  <c r="ANJ69" i="26"/>
  <c r="ANI69" i="26"/>
  <c r="ANG69" i="26"/>
  <c r="ANF69" i="26"/>
  <c r="ANE69" i="26"/>
  <c r="AND69" i="26"/>
  <c r="ANC69" i="26"/>
  <c r="ANB69" i="26"/>
  <c r="AMZ69" i="26"/>
  <c r="AMY69" i="26"/>
  <c r="AMX69" i="26"/>
  <c r="AMW69" i="26"/>
  <c r="AMU69" i="26"/>
  <c r="AMT69" i="26"/>
  <c r="AMR69" i="26"/>
  <c r="AMQ69" i="26"/>
  <c r="AMP69" i="26"/>
  <c r="AMO69" i="26"/>
  <c r="AMN69" i="26"/>
  <c r="AMM69" i="26"/>
  <c r="AMK69" i="26"/>
  <c r="AMJ69" i="26"/>
  <c r="AMI69" i="26"/>
  <c r="AMH69" i="26"/>
  <c r="AMF69" i="26"/>
  <c r="AME69" i="26"/>
  <c r="AMC69" i="26"/>
  <c r="AMB69" i="26"/>
  <c r="AMA69" i="26"/>
  <c r="ALZ69" i="26"/>
  <c r="ALY69" i="26"/>
  <c r="ALX69" i="26"/>
  <c r="ALV69" i="26"/>
  <c r="ALU69" i="26"/>
  <c r="ALT69" i="26"/>
  <c r="ALS69" i="26"/>
  <c r="ALQ69" i="26"/>
  <c r="ALP69" i="26"/>
  <c r="ALN69" i="26"/>
  <c r="ALM69" i="26"/>
  <c r="ALL69" i="26"/>
  <c r="ALK69" i="26"/>
  <c r="ALJ69" i="26"/>
  <c r="ALI69" i="26"/>
  <c r="ALG69" i="26"/>
  <c r="ALF69" i="26"/>
  <c r="ALE69" i="26"/>
  <c r="ALD69" i="26"/>
  <c r="ALB69" i="26"/>
  <c r="ALA69" i="26"/>
  <c r="AKY69" i="26"/>
  <c r="AKX69" i="26"/>
  <c r="AKW69" i="26"/>
  <c r="AKV69" i="26"/>
  <c r="AKU69" i="26"/>
  <c r="AKT69" i="26"/>
  <c r="AKR69" i="26"/>
  <c r="AKQ69" i="26"/>
  <c r="AKP69" i="26"/>
  <c r="AKO69" i="26"/>
  <c r="AKM69" i="26"/>
  <c r="AKL69" i="26"/>
  <c r="AKJ69" i="26"/>
  <c r="AKI69" i="26"/>
  <c r="AKH69" i="26"/>
  <c r="AKG69" i="26"/>
  <c r="AKF69" i="26"/>
  <c r="AKE69" i="26"/>
  <c r="AKC69" i="26"/>
  <c r="AKB69" i="26"/>
  <c r="AKA69" i="26"/>
  <c r="AJZ69" i="26"/>
  <c r="AJX69" i="26"/>
  <c r="AJW69" i="26"/>
  <c r="AJU69" i="26"/>
  <c r="AJT69" i="26"/>
  <c r="AJS69" i="26"/>
  <c r="AJR69" i="26"/>
  <c r="AJQ69" i="26"/>
  <c r="AJP69" i="26"/>
  <c r="AJN69" i="26"/>
  <c r="AJM69" i="26"/>
  <c r="AJL69" i="26"/>
  <c r="AJK69" i="26"/>
  <c r="AJI69" i="26"/>
  <c r="AJH69" i="26"/>
  <c r="AJF69" i="26"/>
  <c r="AJE69" i="26"/>
  <c r="AJD69" i="26"/>
  <c r="AJC69" i="26"/>
  <c r="AJB69" i="26"/>
  <c r="AJA69" i="26"/>
  <c r="AIY69" i="26"/>
  <c r="AIX69" i="26"/>
  <c r="AIW69" i="26"/>
  <c r="AIV69" i="26"/>
  <c r="AIT69" i="26"/>
  <c r="AIS69" i="26"/>
  <c r="AIQ69" i="26"/>
  <c r="AIP69" i="26"/>
  <c r="AIO69" i="26"/>
  <c r="AIN69" i="26"/>
  <c r="AIM69" i="26"/>
  <c r="AIL69" i="26"/>
  <c r="AIJ69" i="26"/>
  <c r="AII69" i="26"/>
  <c r="AIH69" i="26"/>
  <c r="AIG69" i="26"/>
  <c r="AIE69" i="26"/>
  <c r="AID69" i="26"/>
  <c r="AIB69" i="26"/>
  <c r="AIA69" i="26"/>
  <c r="AHZ69" i="26"/>
  <c r="AHY69" i="26"/>
  <c r="AHX69" i="26"/>
  <c r="AHW69" i="26"/>
  <c r="AHU69" i="26"/>
  <c r="AHT69" i="26"/>
  <c r="AHS69" i="26"/>
  <c r="AHR69" i="26"/>
  <c r="AHP69" i="26"/>
  <c r="AHO69" i="26"/>
  <c r="AHM69" i="26"/>
  <c r="AHL69" i="26"/>
  <c r="AHK69" i="26"/>
  <c r="AHJ69" i="26"/>
  <c r="AHI69" i="26"/>
  <c r="AHH69" i="26"/>
  <c r="AHF69" i="26"/>
  <c r="AHE69" i="26"/>
  <c r="AHD69" i="26"/>
  <c r="AHC69" i="26"/>
  <c r="AHA69" i="26"/>
  <c r="AGZ69" i="26"/>
  <c r="AGX69" i="26"/>
  <c r="AGW69" i="26"/>
  <c r="AGV69" i="26"/>
  <c r="AGU69" i="26"/>
  <c r="AGT69" i="26"/>
  <c r="AGS69" i="26"/>
  <c r="AGQ69" i="26"/>
  <c r="AGP69" i="26"/>
  <c r="AGO69" i="26"/>
  <c r="AGN69" i="26"/>
  <c r="AGL69" i="26"/>
  <c r="AGK69" i="26"/>
  <c r="AGI69" i="26"/>
  <c r="AGH69" i="26"/>
  <c r="AGG69" i="26"/>
  <c r="AGF69" i="26"/>
  <c r="AGE69" i="26"/>
  <c r="AGD69" i="26"/>
  <c r="AGB69" i="26"/>
  <c r="AGA69" i="26"/>
  <c r="AFZ69" i="26"/>
  <c r="AFY69" i="26"/>
  <c r="AFW69" i="26"/>
  <c r="AFV69" i="26"/>
  <c r="AFT69" i="26"/>
  <c r="AFS69" i="26"/>
  <c r="AFR69" i="26"/>
  <c r="AFQ69" i="26"/>
  <c r="AFP69" i="26"/>
  <c r="AFO69" i="26"/>
  <c r="AFM69" i="26"/>
  <c r="AFL69" i="26"/>
  <c r="AFK69" i="26"/>
  <c r="AFJ69" i="26"/>
  <c r="AFH69" i="26"/>
  <c r="AFG69" i="26"/>
  <c r="AFE69" i="26"/>
  <c r="AFD69" i="26"/>
  <c r="AFC69" i="26"/>
  <c r="AFB69" i="26"/>
  <c r="AFA69" i="26"/>
  <c r="AEZ69" i="26"/>
  <c r="AEX69" i="26"/>
  <c r="AEW69" i="26"/>
  <c r="AEV69" i="26"/>
  <c r="AEU69" i="26"/>
  <c r="AES69" i="26"/>
  <c r="AER69" i="26"/>
  <c r="AEP69" i="26"/>
  <c r="AEO69" i="26"/>
  <c r="AEN69" i="26"/>
  <c r="AEM69" i="26"/>
  <c r="AEL69" i="26"/>
  <c r="AEK69" i="26"/>
  <c r="AEI69" i="26"/>
  <c r="AEH69" i="26"/>
  <c r="AEG69" i="26"/>
  <c r="AEF69" i="26"/>
  <c r="AED69" i="26"/>
  <c r="AEC69" i="26"/>
  <c r="AEA69" i="26"/>
  <c r="ADZ69" i="26"/>
  <c r="ADY69" i="26"/>
  <c r="ADX69" i="26"/>
  <c r="ADW69" i="26"/>
  <c r="ADV69" i="26"/>
  <c r="ADT69" i="26"/>
  <c r="ADS69" i="26"/>
  <c r="ADR69" i="26"/>
  <c r="ADQ69" i="26"/>
  <c r="ADO69" i="26"/>
  <c r="ADN69" i="26"/>
  <c r="ADL69" i="26"/>
  <c r="ADK69" i="26"/>
  <c r="ADJ69" i="26"/>
  <c r="ADI69" i="26"/>
  <c r="ADH69" i="26"/>
  <c r="ADG69" i="26"/>
  <c r="ADE69" i="26"/>
  <c r="ADD69" i="26"/>
  <c r="ADC69" i="26"/>
  <c r="ADB69" i="26"/>
  <c r="ACZ69" i="26"/>
  <c r="ACY69" i="26"/>
  <c r="ACW69" i="26"/>
  <c r="ACV69" i="26"/>
  <c r="ACU69" i="26"/>
  <c r="ACT69" i="26"/>
  <c r="ACS69" i="26"/>
  <c r="ACR69" i="26"/>
  <c r="ACP69" i="26"/>
  <c r="ACO69" i="26"/>
  <c r="ACN69" i="26"/>
  <c r="ACM69" i="26"/>
  <c r="ACK69" i="26"/>
  <c r="ACJ69" i="26"/>
  <c r="ACH69" i="26"/>
  <c r="ACG69" i="26"/>
  <c r="ACF69" i="26"/>
  <c r="ACE69" i="26"/>
  <c r="ACD69" i="26"/>
  <c r="ACC69" i="26"/>
  <c r="ACA69" i="26"/>
  <c r="ABZ69" i="26"/>
  <c r="ABY69" i="26"/>
  <c r="ABX69" i="26"/>
  <c r="ABV69" i="26"/>
  <c r="ABU69" i="26"/>
  <c r="ABS69" i="26"/>
  <c r="ABR69" i="26"/>
  <c r="ABQ69" i="26"/>
  <c r="ABP69" i="26"/>
  <c r="ABO69" i="26"/>
  <c r="ABN69" i="26"/>
  <c r="ABL69" i="26"/>
  <c r="ABK69" i="26"/>
  <c r="ABJ69" i="26"/>
  <c r="ABI69" i="26"/>
  <c r="ABG69" i="26"/>
  <c r="ABF69" i="26"/>
  <c r="ABD69" i="26"/>
  <c r="ABC69" i="26"/>
  <c r="ABB69" i="26"/>
  <c r="ABA69" i="26"/>
  <c r="AAZ69" i="26"/>
  <c r="AAY69" i="26"/>
  <c r="AAW69" i="26"/>
  <c r="AAV69" i="26"/>
  <c r="AAU69" i="26"/>
  <c r="AAT69" i="26"/>
  <c r="AAR69" i="26"/>
  <c r="AAQ69" i="26"/>
  <c r="AAO69" i="26"/>
  <c r="AAN69" i="26"/>
  <c r="AAM69" i="26"/>
  <c r="AAL69" i="26"/>
  <c r="AAK69" i="26"/>
  <c r="AAJ69" i="26"/>
  <c r="AAH69" i="26"/>
  <c r="AAG69" i="26"/>
  <c r="AAF69" i="26"/>
  <c r="AAE69" i="26"/>
  <c r="AAC69" i="26"/>
  <c r="AAB69" i="26"/>
  <c r="ZZ69" i="26"/>
  <c r="ZY69" i="26"/>
  <c r="ZX69" i="26"/>
  <c r="ZW69" i="26"/>
  <c r="ZV69" i="26"/>
  <c r="ZU69" i="26"/>
  <c r="ZS69" i="26"/>
  <c r="ZR69" i="26"/>
  <c r="ZQ69" i="26"/>
  <c r="ZP69" i="26"/>
  <c r="ZN69" i="26"/>
  <c r="ZM69" i="26"/>
  <c r="ZK69" i="26"/>
  <c r="ZJ69" i="26"/>
  <c r="ZI69" i="26"/>
  <c r="ZH69" i="26"/>
  <c r="ZG69" i="26"/>
  <c r="ZF69" i="26"/>
  <c r="ZD69" i="26"/>
  <c r="ZC69" i="26"/>
  <c r="ZB69" i="26"/>
  <c r="ZA69" i="26"/>
  <c r="YY69" i="26"/>
  <c r="YX69" i="26"/>
  <c r="YV69" i="26"/>
  <c r="YU69" i="26"/>
  <c r="YT69" i="26"/>
  <c r="YS69" i="26"/>
  <c r="YR69" i="26"/>
  <c r="YQ69" i="26"/>
  <c r="YO69" i="26"/>
  <c r="YN69" i="26"/>
  <c r="YM69" i="26"/>
  <c r="YL69" i="26"/>
  <c r="YJ69" i="26"/>
  <c r="YI69" i="26"/>
  <c r="YG69" i="26"/>
  <c r="YF69" i="26"/>
  <c r="YE69" i="26"/>
  <c r="YD69" i="26"/>
  <c r="YC69" i="26"/>
  <c r="YB69" i="26"/>
  <c r="XZ69" i="26"/>
  <c r="XY69" i="26"/>
  <c r="XX69" i="26"/>
  <c r="XW69" i="26"/>
  <c r="XU69" i="26"/>
  <c r="XT69" i="26"/>
  <c r="XR69" i="26"/>
  <c r="XQ69" i="26"/>
  <c r="XP69" i="26"/>
  <c r="XO69" i="26"/>
  <c r="XN69" i="26"/>
  <c r="XM69" i="26"/>
  <c r="XK69" i="26"/>
  <c r="XJ69" i="26"/>
  <c r="XI69" i="26"/>
  <c r="XH69" i="26"/>
  <c r="XF69" i="26"/>
  <c r="XE69" i="26"/>
  <c r="XC69" i="26"/>
  <c r="XB69" i="26"/>
  <c r="XA69" i="26"/>
  <c r="WZ69" i="26"/>
  <c r="WY69" i="26"/>
  <c r="WX69" i="26"/>
  <c r="WV69" i="26"/>
  <c r="WU69" i="26"/>
  <c r="WT69" i="26"/>
  <c r="WS69" i="26"/>
  <c r="WQ69" i="26"/>
  <c r="WP69" i="26"/>
  <c r="WN69" i="26"/>
  <c r="WM69" i="26"/>
  <c r="WL69" i="26"/>
  <c r="WK69" i="26"/>
  <c r="WJ69" i="26"/>
  <c r="WI69" i="26"/>
  <c r="WG69" i="26"/>
  <c r="WF69" i="26"/>
  <c r="WE69" i="26"/>
  <c r="WD69" i="26"/>
  <c r="WB69" i="26"/>
  <c r="WA69" i="26"/>
  <c r="VY69" i="26"/>
  <c r="VX69" i="26"/>
  <c r="VW69" i="26"/>
  <c r="VV69" i="26"/>
  <c r="VU69" i="26"/>
  <c r="VT69" i="26"/>
  <c r="VR69" i="26"/>
  <c r="VQ69" i="26"/>
  <c r="VP69" i="26"/>
  <c r="VO69" i="26"/>
  <c r="VM69" i="26"/>
  <c r="VL69" i="26"/>
  <c r="VJ69" i="26"/>
  <c r="VI69" i="26"/>
  <c r="VH69" i="26"/>
  <c r="VG69" i="26"/>
  <c r="VF69" i="26"/>
  <c r="VE69" i="26"/>
  <c r="VC69" i="26"/>
  <c r="VB69" i="26"/>
  <c r="VA69" i="26"/>
  <c r="UZ69" i="26"/>
  <c r="UX69" i="26"/>
  <c r="UW69" i="26"/>
  <c r="UU69" i="26"/>
  <c r="UT69" i="26"/>
  <c r="US69" i="26"/>
  <c r="UR69" i="26"/>
  <c r="UQ69" i="26"/>
  <c r="UP69" i="26"/>
  <c r="UN69" i="26"/>
  <c r="UM69" i="26"/>
  <c r="UL69" i="26"/>
  <c r="UK69" i="26"/>
  <c r="UI69" i="26"/>
  <c r="UH69" i="26"/>
  <c r="UF69" i="26"/>
  <c r="UE69" i="26"/>
  <c r="UD69" i="26"/>
  <c r="UC69" i="26"/>
  <c r="UB69" i="26"/>
  <c r="UA69" i="26"/>
  <c r="TY69" i="26"/>
  <c r="TX69" i="26"/>
  <c r="TW69" i="26"/>
  <c r="TV69" i="26"/>
  <c r="TT69" i="26"/>
  <c r="TS69" i="26"/>
  <c r="TQ69" i="26"/>
  <c r="TP69" i="26"/>
  <c r="TO69" i="26"/>
  <c r="TN69" i="26"/>
  <c r="TM69" i="26"/>
  <c r="TL69" i="26"/>
  <c r="TJ69" i="26"/>
  <c r="TI69" i="26"/>
  <c r="TH69" i="26"/>
  <c r="TG69" i="26"/>
  <c r="TE69" i="26"/>
  <c r="TD69" i="26"/>
  <c r="TB69" i="26"/>
  <c r="TA69" i="26"/>
  <c r="SZ69" i="26"/>
  <c r="SY69" i="26"/>
  <c r="SX69" i="26"/>
  <c r="SW69" i="26"/>
  <c r="SU69" i="26"/>
  <c r="ST69" i="26"/>
  <c r="SS69" i="26"/>
  <c r="SR69" i="26"/>
  <c r="SP69" i="26"/>
  <c r="SO69" i="26"/>
  <c r="SM69" i="26"/>
  <c r="SL69" i="26"/>
  <c r="SK69" i="26"/>
  <c r="SJ69" i="26"/>
  <c r="SI69" i="26"/>
  <c r="SH69" i="26"/>
  <c r="SF69" i="26"/>
  <c r="SE69" i="26"/>
  <c r="SD69" i="26"/>
  <c r="SC69" i="26"/>
  <c r="SA69" i="26"/>
  <c r="RZ69" i="26"/>
  <c r="RX69" i="26"/>
  <c r="RW69" i="26"/>
  <c r="RV69" i="26"/>
  <c r="RU69" i="26"/>
  <c r="RT69" i="26"/>
  <c r="RS69" i="26"/>
  <c r="RQ69" i="26"/>
  <c r="RP69" i="26"/>
  <c r="RO69" i="26"/>
  <c r="RN69" i="26"/>
  <c r="RL69" i="26"/>
  <c r="RK69" i="26"/>
  <c r="RI69" i="26"/>
  <c r="RH69" i="26"/>
  <c r="RG69" i="26"/>
  <c r="RF69" i="26"/>
  <c r="RE69" i="26"/>
  <c r="RD69" i="26"/>
  <c r="RB69" i="26"/>
  <c r="RA69" i="26"/>
  <c r="QZ69" i="26"/>
  <c r="QY69" i="26"/>
  <c r="QW69" i="26"/>
  <c r="QV69" i="26"/>
  <c r="QT69" i="26"/>
  <c r="QS69" i="26"/>
  <c r="QR69" i="26"/>
  <c r="QQ69" i="26"/>
  <c r="QP69" i="26"/>
  <c r="QO69" i="26"/>
  <c r="QM69" i="26"/>
  <c r="QL69" i="26"/>
  <c r="QK69" i="26"/>
  <c r="QJ69" i="26"/>
  <c r="QH69" i="26"/>
  <c r="QG69" i="26"/>
  <c r="QE69" i="26"/>
  <c r="QD69" i="26"/>
  <c r="QC69" i="26"/>
  <c r="QB69" i="26"/>
  <c r="QA69" i="26"/>
  <c r="PZ69" i="26"/>
  <c r="PX69" i="26"/>
  <c r="PW69" i="26"/>
  <c r="PV69" i="26"/>
  <c r="PU69" i="26"/>
  <c r="PS69" i="26"/>
  <c r="PR69" i="26"/>
  <c r="PP69" i="26"/>
  <c r="PO69" i="26"/>
  <c r="PN69" i="26"/>
  <c r="PM69" i="26"/>
  <c r="PL69" i="26"/>
  <c r="PK69" i="26"/>
  <c r="PI69" i="26"/>
  <c r="PH69" i="26"/>
  <c r="PG69" i="26"/>
  <c r="PF69" i="26"/>
  <c r="PD69" i="26"/>
  <c r="PC69" i="26"/>
  <c r="PA69" i="26"/>
  <c r="OZ69" i="26"/>
  <c r="OY69" i="26"/>
  <c r="OX69" i="26"/>
  <c r="OW69" i="26"/>
  <c r="OV69" i="26"/>
  <c r="OT69" i="26"/>
  <c r="OS69" i="26"/>
  <c r="OR69" i="26"/>
  <c r="OQ69" i="26"/>
  <c r="OO69" i="26"/>
  <c r="ON69" i="26"/>
  <c r="OL69" i="26"/>
  <c r="OK69" i="26"/>
  <c r="OJ69" i="26"/>
  <c r="OI69" i="26"/>
  <c r="OH69" i="26"/>
  <c r="OG69" i="26"/>
  <c r="OE69" i="26"/>
  <c r="OD69" i="26"/>
  <c r="OC69" i="26"/>
  <c r="OB69" i="26"/>
  <c r="NZ69" i="26"/>
  <c r="NY69" i="26"/>
  <c r="NW69" i="26"/>
  <c r="NV69" i="26"/>
  <c r="NU69" i="26"/>
  <c r="NT69" i="26"/>
  <c r="NS69" i="26"/>
  <c r="NR69" i="26"/>
  <c r="NP69" i="26"/>
  <c r="NO69" i="26"/>
  <c r="NN69" i="26"/>
  <c r="NM69" i="26"/>
  <c r="NK69" i="26"/>
  <c r="NJ69" i="26"/>
  <c r="NH69" i="26"/>
  <c r="NG69" i="26"/>
  <c r="NF69" i="26"/>
  <c r="NE69" i="26"/>
  <c r="ND69" i="26"/>
  <c r="NC69" i="26"/>
  <c r="NA69" i="26"/>
  <c r="MZ69" i="26"/>
  <c r="MY69" i="26"/>
  <c r="MX69" i="26"/>
  <c r="MV69" i="26"/>
  <c r="MU69" i="26"/>
  <c r="MS69" i="26"/>
  <c r="MR69" i="26"/>
  <c r="MQ69" i="26"/>
  <c r="MP69" i="26"/>
  <c r="MO69" i="26"/>
  <c r="MN69" i="26"/>
  <c r="ML69" i="26"/>
  <c r="MK69" i="26"/>
  <c r="MJ69" i="26"/>
  <c r="MI69" i="26"/>
  <c r="MG69" i="26"/>
  <c r="MF69" i="26"/>
  <c r="MD69" i="26"/>
  <c r="MC69" i="26"/>
  <c r="MB69" i="26"/>
  <c r="MA69" i="26"/>
  <c r="LZ69" i="26"/>
  <c r="LY69" i="26"/>
  <c r="LW69" i="26"/>
  <c r="LV69" i="26"/>
  <c r="LU69" i="26"/>
  <c r="LT69" i="26"/>
  <c r="LR69" i="26"/>
  <c r="LQ69" i="26"/>
  <c r="LO69" i="26"/>
  <c r="LN69" i="26"/>
  <c r="LM69" i="26"/>
  <c r="LL69" i="26"/>
  <c r="LK69" i="26"/>
  <c r="LJ69" i="26"/>
  <c r="LH69" i="26"/>
  <c r="LG69" i="26"/>
  <c r="LF69" i="26"/>
  <c r="LE69" i="26"/>
  <c r="LC69" i="26"/>
  <c r="LB69" i="26"/>
  <c r="KZ69" i="26"/>
  <c r="KY69" i="26"/>
  <c r="KX69" i="26"/>
  <c r="KW69" i="26"/>
  <c r="KV69" i="26"/>
  <c r="KU69" i="26"/>
  <c r="KS69" i="26"/>
  <c r="KR69" i="26"/>
  <c r="KQ69" i="26"/>
  <c r="KP69" i="26"/>
  <c r="KN69" i="26"/>
  <c r="KM69" i="26"/>
  <c r="KK69" i="26"/>
  <c r="KJ69" i="26"/>
  <c r="KI69" i="26"/>
  <c r="KH69" i="26"/>
  <c r="KG69" i="26"/>
  <c r="KF69" i="26"/>
  <c r="KD69" i="26"/>
  <c r="KC69" i="26"/>
  <c r="KB69" i="26"/>
  <c r="KA69" i="26"/>
  <c r="JY69" i="26"/>
  <c r="JX69" i="26"/>
  <c r="JV69" i="26"/>
  <c r="JU69" i="26"/>
  <c r="JT69" i="26"/>
  <c r="JS69" i="26"/>
  <c r="JR69" i="26"/>
  <c r="JQ69" i="26"/>
  <c r="JO69" i="26"/>
  <c r="JN69" i="26"/>
  <c r="JM69" i="26"/>
  <c r="JL69" i="26"/>
  <c r="JJ69" i="26"/>
  <c r="JI69" i="26"/>
  <c r="JG69" i="26"/>
  <c r="JF69" i="26"/>
  <c r="JE69" i="26"/>
  <c r="JD69" i="26"/>
  <c r="JC69" i="26"/>
  <c r="JB69" i="26"/>
  <c r="IZ69" i="26"/>
  <c r="IY69" i="26"/>
  <c r="IX69" i="26"/>
  <c r="IW69" i="26"/>
  <c r="IU69" i="26"/>
  <c r="IT69" i="26"/>
  <c r="IR69" i="26"/>
  <c r="IQ69" i="26"/>
  <c r="IP69" i="26"/>
  <c r="IO69" i="26"/>
  <c r="IN69" i="26"/>
  <c r="IM69" i="26"/>
  <c r="IK69" i="26"/>
  <c r="IJ69" i="26"/>
  <c r="II69" i="26"/>
  <c r="IH69" i="26"/>
  <c r="IF69" i="26"/>
  <c r="IE69" i="26"/>
  <c r="IC69" i="26"/>
  <c r="IB69" i="26"/>
  <c r="IA69" i="26"/>
  <c r="HZ69" i="26"/>
  <c r="HY69" i="26"/>
  <c r="HX69" i="26"/>
  <c r="HV69" i="26"/>
  <c r="HU69" i="26"/>
  <c r="HT69" i="26"/>
  <c r="HS69" i="26"/>
  <c r="HQ69" i="26"/>
  <c r="HP69" i="26"/>
  <c r="HN69" i="26"/>
  <c r="HM69" i="26"/>
  <c r="HL69" i="26"/>
  <c r="HK69" i="26"/>
  <c r="HJ69" i="26"/>
  <c r="HI69" i="26"/>
  <c r="HG69" i="26"/>
  <c r="HF69" i="26"/>
  <c r="HE69" i="26"/>
  <c r="HD69" i="26"/>
  <c r="HB69" i="26"/>
  <c r="HA69" i="26"/>
  <c r="GY69" i="26"/>
  <c r="GX69" i="26"/>
  <c r="GW69" i="26"/>
  <c r="GV69" i="26"/>
  <c r="GU69" i="26"/>
  <c r="GT69" i="26"/>
  <c r="GR69" i="26"/>
  <c r="GQ69" i="26"/>
  <c r="GP69" i="26"/>
  <c r="GO69" i="26"/>
  <c r="GM69" i="26"/>
  <c r="GL69" i="26"/>
  <c r="GJ69" i="26"/>
  <c r="GI69" i="26"/>
  <c r="GH69" i="26"/>
  <c r="GG69" i="26"/>
  <c r="GF69" i="26"/>
  <c r="GE69" i="26"/>
  <c r="GC69" i="26"/>
  <c r="GB69" i="26"/>
  <c r="GA69" i="26"/>
  <c r="FZ69" i="26"/>
  <c r="FX69" i="26"/>
  <c r="FW69" i="26"/>
  <c r="FU69" i="26"/>
  <c r="FT69" i="26"/>
  <c r="FS69" i="26"/>
  <c r="FR69" i="26"/>
  <c r="FQ69" i="26"/>
  <c r="FP69" i="26"/>
  <c r="FN69" i="26"/>
  <c r="FM69" i="26"/>
  <c r="FL69" i="26"/>
  <c r="FK69" i="26"/>
  <c r="FI69" i="26"/>
  <c r="FH69" i="26"/>
  <c r="FF69" i="26"/>
  <c r="FE69" i="26"/>
  <c r="FD69" i="26"/>
  <c r="FC69" i="26"/>
  <c r="FB69" i="26"/>
  <c r="FA69" i="26"/>
  <c r="EY69" i="26"/>
  <c r="EX69" i="26"/>
  <c r="EW69" i="26"/>
  <c r="EV69" i="26"/>
  <c r="ET69" i="26"/>
  <c r="ES69" i="26"/>
  <c r="EQ69" i="26"/>
  <c r="EP69" i="26"/>
  <c r="EO69" i="26"/>
  <c r="EN69" i="26"/>
  <c r="EM69" i="26"/>
  <c r="EL69" i="26"/>
  <c r="EJ69" i="26"/>
  <c r="EI69" i="26"/>
  <c r="EH69" i="26"/>
  <c r="EG69" i="26"/>
  <c r="EE69" i="26"/>
  <c r="ED69" i="26"/>
  <c r="EB69" i="26"/>
  <c r="EA69" i="26"/>
  <c r="DZ69" i="26"/>
  <c r="DY69" i="26"/>
  <c r="DX69" i="26"/>
  <c r="DW69" i="26"/>
  <c r="DU69" i="26"/>
  <c r="DT69" i="26"/>
  <c r="DS69" i="26"/>
  <c r="DR69" i="26"/>
  <c r="DP69" i="26"/>
  <c r="DO69" i="26"/>
  <c r="DM69" i="26"/>
  <c r="DL69" i="26"/>
  <c r="DK69" i="26"/>
  <c r="DJ69" i="26"/>
  <c r="DI69" i="26"/>
  <c r="DH69" i="26"/>
  <c r="DF69" i="26"/>
  <c r="DE69" i="26"/>
  <c r="DD69" i="26"/>
  <c r="DC69" i="26"/>
  <c r="DA69" i="26"/>
  <c r="CZ69" i="26"/>
  <c r="CX69" i="26"/>
  <c r="CW69" i="26"/>
  <c r="CV69" i="26"/>
  <c r="CU69" i="26"/>
  <c r="CT69" i="26"/>
  <c r="CS69" i="26"/>
  <c r="CQ69" i="26"/>
  <c r="CP69" i="26"/>
  <c r="CO69" i="26"/>
  <c r="CN69" i="26"/>
  <c r="CL69" i="26"/>
  <c r="CK69" i="26"/>
  <c r="CI69" i="26"/>
  <c r="CH69" i="26"/>
  <c r="CG69" i="26"/>
  <c r="CF69" i="26"/>
  <c r="CE69" i="26"/>
  <c r="CD69" i="26"/>
  <c r="CB69" i="26"/>
  <c r="CA69" i="26"/>
  <c r="BZ69" i="26"/>
  <c r="BY69" i="26"/>
  <c r="BW69" i="26"/>
  <c r="BV69" i="26"/>
  <c r="BT69" i="26"/>
  <c r="BS69" i="26"/>
  <c r="BR69" i="26"/>
  <c r="BQ69" i="26"/>
  <c r="BP69" i="26"/>
  <c r="BO69" i="26"/>
  <c r="BM69" i="26"/>
  <c r="BL69" i="26"/>
  <c r="BK69" i="26"/>
  <c r="BJ69" i="26"/>
  <c r="BH69" i="26"/>
  <c r="BG69" i="26"/>
  <c r="BE69" i="26"/>
  <c r="BD69" i="26"/>
  <c r="BC69" i="26"/>
  <c r="BB69" i="26"/>
  <c r="BA69" i="26"/>
  <c r="AZ69" i="26"/>
  <c r="AX69" i="26"/>
  <c r="AW69" i="26"/>
  <c r="AV69" i="26"/>
  <c r="AU69" i="26"/>
  <c r="AS69" i="26"/>
  <c r="AR69" i="26"/>
  <c r="AP69" i="26"/>
  <c r="AO69" i="26"/>
  <c r="AN69" i="26"/>
  <c r="AM69" i="26"/>
  <c r="AL69" i="26"/>
  <c r="AK69" i="26"/>
  <c r="AI69" i="26"/>
  <c r="AH69" i="26"/>
  <c r="AG69" i="26"/>
  <c r="AF69" i="26"/>
  <c r="AD69" i="26"/>
  <c r="AC69" i="26"/>
  <c r="AA69" i="26"/>
  <c r="Z69" i="26"/>
  <c r="Y69" i="26"/>
  <c r="X69" i="26"/>
  <c r="W69" i="26"/>
  <c r="V69" i="26"/>
  <c r="T69" i="26"/>
  <c r="S69" i="26"/>
  <c r="R69" i="26"/>
  <c r="Q69" i="26"/>
  <c r="P69" i="26"/>
  <c r="O69" i="26"/>
  <c r="M69" i="26"/>
  <c r="L69" i="26"/>
  <c r="K69" i="26"/>
  <c r="J69" i="26"/>
  <c r="I69" i="26"/>
  <c r="H69" i="26"/>
  <c r="F69" i="26"/>
  <c r="E69" i="26"/>
  <c r="D69" i="26"/>
  <c r="C69" i="26"/>
  <c r="BWO50" i="26"/>
  <c r="BWN50" i="26"/>
  <c r="BWL50" i="26"/>
  <c r="BWK50" i="26"/>
  <c r="BWJ50" i="26"/>
  <c r="BWI50" i="26"/>
  <c r="BWH50" i="26"/>
  <c r="BWG50" i="26"/>
  <c r="BWE50" i="26"/>
  <c r="BWD50" i="26"/>
  <c r="BWC50" i="26"/>
  <c r="BWB50" i="26"/>
  <c r="BVZ50" i="26"/>
  <c r="BVY50" i="26"/>
  <c r="BVW50" i="26"/>
  <c r="BVV50" i="26"/>
  <c r="BVU50" i="26"/>
  <c r="BVT50" i="26"/>
  <c r="BVS50" i="26"/>
  <c r="BVR50" i="26"/>
  <c r="BVP50" i="26"/>
  <c r="BVO50" i="26"/>
  <c r="BVN50" i="26"/>
  <c r="BVM50" i="26"/>
  <c r="BVK50" i="26"/>
  <c r="BVJ50" i="26"/>
  <c r="BVH50" i="26"/>
  <c r="BVG50" i="26"/>
  <c r="BVF50" i="26"/>
  <c r="BVE50" i="26"/>
  <c r="BVD50" i="26"/>
  <c r="BVC50" i="26"/>
  <c r="BVA50" i="26"/>
  <c r="BUZ50" i="26"/>
  <c r="BUY50" i="26"/>
  <c r="BUX50" i="26"/>
  <c r="BUV50" i="26"/>
  <c r="BUU50" i="26"/>
  <c r="BUS50" i="26"/>
  <c r="BUR50" i="26"/>
  <c r="BUQ50" i="26"/>
  <c r="BUP50" i="26"/>
  <c r="BUO50" i="26"/>
  <c r="BUN50" i="26"/>
  <c r="BUL50" i="26"/>
  <c r="BUK50" i="26"/>
  <c r="BUJ50" i="26"/>
  <c r="BUI50" i="26"/>
  <c r="BUG50" i="26"/>
  <c r="BUF50" i="26"/>
  <c r="BUD50" i="26"/>
  <c r="BUC50" i="26"/>
  <c r="BUB50" i="26"/>
  <c r="BUA50" i="26"/>
  <c r="BTZ50" i="26"/>
  <c r="BTY50" i="26"/>
  <c r="BTW50" i="26"/>
  <c r="BTV50" i="26"/>
  <c r="BTU50" i="26"/>
  <c r="BTT50" i="26"/>
  <c r="BTR50" i="26"/>
  <c r="BTQ50" i="26"/>
  <c r="BTO50" i="26"/>
  <c r="BTN50" i="26"/>
  <c r="BTM50" i="26"/>
  <c r="BTL50" i="26"/>
  <c r="BTK50" i="26"/>
  <c r="BTJ50" i="26"/>
  <c r="BTH50" i="26"/>
  <c r="BTG50" i="26"/>
  <c r="BTG45" i="26" s="1"/>
  <c r="BTF50" i="26"/>
  <c r="BTE50" i="26"/>
  <c r="BTC50" i="26"/>
  <c r="BTB50" i="26"/>
  <c r="BSZ50" i="26"/>
  <c r="BSY50" i="26"/>
  <c r="BSX50" i="26"/>
  <c r="BSW50" i="26"/>
  <c r="BSV50" i="26"/>
  <c r="BSU50" i="26"/>
  <c r="BSS50" i="26"/>
  <c r="BSR50" i="26"/>
  <c r="BSQ50" i="26"/>
  <c r="BSP50" i="26"/>
  <c r="BSN50" i="26"/>
  <c r="BSM50" i="26"/>
  <c r="BSK50" i="26"/>
  <c r="BSJ50" i="26"/>
  <c r="BSI50" i="26"/>
  <c r="BSH50" i="26"/>
  <c r="BSG50" i="26"/>
  <c r="BSF50" i="26"/>
  <c r="BSD50" i="26"/>
  <c r="BSC50" i="26"/>
  <c r="BSB50" i="26"/>
  <c r="BSA50" i="26"/>
  <c r="BRY50" i="26"/>
  <c r="BRX50" i="26"/>
  <c r="BRX45" i="26" s="1"/>
  <c r="BRV50" i="26"/>
  <c r="BRU50" i="26"/>
  <c r="BRT50" i="26"/>
  <c r="BRS50" i="26"/>
  <c r="BRR50" i="26"/>
  <c r="BRQ50" i="26"/>
  <c r="BRO50" i="26"/>
  <c r="BRN50" i="26"/>
  <c r="BRM50" i="26"/>
  <c r="BRL50" i="26"/>
  <c r="BRJ50" i="26"/>
  <c r="BRI50" i="26"/>
  <c r="BRG50" i="26"/>
  <c r="BRF50" i="26"/>
  <c r="BRE50" i="26"/>
  <c r="BRD50" i="26"/>
  <c r="BRC50" i="26"/>
  <c r="BRB50" i="26"/>
  <c r="BQZ50" i="26"/>
  <c r="BQY50" i="26"/>
  <c r="BQX50" i="26"/>
  <c r="BQW50" i="26"/>
  <c r="BQU50" i="26"/>
  <c r="BQT50" i="26"/>
  <c r="BQR50" i="26"/>
  <c r="BQQ50" i="26"/>
  <c r="BQP50" i="26"/>
  <c r="BQO50" i="26"/>
  <c r="BQN50" i="26"/>
  <c r="BQM50" i="26"/>
  <c r="BQK50" i="26"/>
  <c r="BQJ50" i="26"/>
  <c r="BQI50" i="26"/>
  <c r="BQH50" i="26"/>
  <c r="BQF50" i="26"/>
  <c r="BQE50" i="26"/>
  <c r="BQC50" i="26"/>
  <c r="BQB50" i="26"/>
  <c r="BQA50" i="26"/>
  <c r="BPZ50" i="26"/>
  <c r="BPY50" i="26"/>
  <c r="BPX50" i="26"/>
  <c r="BPV50" i="26"/>
  <c r="BPU50" i="26"/>
  <c r="BPT50" i="26"/>
  <c r="BPS50" i="26"/>
  <c r="BPQ50" i="26"/>
  <c r="BPP50" i="26"/>
  <c r="BPN50" i="26"/>
  <c r="BPM50" i="26"/>
  <c r="BPL50" i="26"/>
  <c r="BPK50" i="26"/>
  <c r="BPJ50" i="26"/>
  <c r="BPI50" i="26"/>
  <c r="BPG50" i="26"/>
  <c r="BPG45" i="26" s="1"/>
  <c r="BPF50" i="26"/>
  <c r="BPE50" i="26"/>
  <c r="BPD50" i="26"/>
  <c r="BPB50" i="26"/>
  <c r="BPA50" i="26"/>
  <c r="BOY50" i="26"/>
  <c r="BOX50" i="26"/>
  <c r="BOW50" i="26"/>
  <c r="BOV50" i="26"/>
  <c r="BOU50" i="26"/>
  <c r="BOT50" i="26"/>
  <c r="BOR50" i="26"/>
  <c r="BOQ50" i="26"/>
  <c r="BOP50" i="26"/>
  <c r="BOO50" i="26"/>
  <c r="BOM50" i="26"/>
  <c r="BOL50" i="26"/>
  <c r="BOJ50" i="26"/>
  <c r="BOI50" i="26"/>
  <c r="BOH50" i="26"/>
  <c r="BOG50" i="26"/>
  <c r="BOF50" i="26"/>
  <c r="BOE50" i="26"/>
  <c r="BOC50" i="26"/>
  <c r="BOB50" i="26"/>
  <c r="BOA50" i="26"/>
  <c r="BNZ50" i="26"/>
  <c r="BNX50" i="26"/>
  <c r="BNW50" i="26"/>
  <c r="BNU50" i="26"/>
  <c r="BNT50" i="26"/>
  <c r="BNS50" i="26"/>
  <c r="BNR50" i="26"/>
  <c r="BNQ50" i="26"/>
  <c r="BNP50" i="26"/>
  <c r="BNN50" i="26"/>
  <c r="BNM50" i="26"/>
  <c r="BNL50" i="26"/>
  <c r="BNK50" i="26"/>
  <c r="BNI50" i="26"/>
  <c r="BNH50" i="26"/>
  <c r="BNF50" i="26"/>
  <c r="BNE50" i="26"/>
  <c r="BND50" i="26"/>
  <c r="BNC50" i="26"/>
  <c r="BNB50" i="26"/>
  <c r="BNA50" i="26"/>
  <c r="BMY50" i="26"/>
  <c r="BMX50" i="26"/>
  <c r="BMW50" i="26"/>
  <c r="BMV50" i="26"/>
  <c r="BMT50" i="26"/>
  <c r="BMS50" i="26"/>
  <c r="BMQ50" i="26"/>
  <c r="BMP50" i="26"/>
  <c r="BMO50" i="26"/>
  <c r="BMN50" i="26"/>
  <c r="BMM50" i="26"/>
  <c r="BML50" i="26"/>
  <c r="BMJ50" i="26"/>
  <c r="BMI50" i="26"/>
  <c r="BMH50" i="26"/>
  <c r="BMG50" i="26"/>
  <c r="BME50" i="26"/>
  <c r="BMD50" i="26"/>
  <c r="BMB50" i="26"/>
  <c r="BMA50" i="26"/>
  <c r="BLZ50" i="26"/>
  <c r="BLY50" i="26"/>
  <c r="BLX50" i="26"/>
  <c r="BLW50" i="26"/>
  <c r="BLU50" i="26"/>
  <c r="BLT50" i="26"/>
  <c r="BLS50" i="26"/>
  <c r="BLR50" i="26"/>
  <c r="BLP50" i="26"/>
  <c r="BLO50" i="26"/>
  <c r="BLM50" i="26"/>
  <c r="BLL50" i="26"/>
  <c r="BLK50" i="26"/>
  <c r="BLJ50" i="26"/>
  <c r="BLI50" i="26"/>
  <c r="BLH50" i="26"/>
  <c r="BLF50" i="26"/>
  <c r="BLE50" i="26"/>
  <c r="BLD50" i="26"/>
  <c r="BLC50" i="26"/>
  <c r="BLA50" i="26"/>
  <c r="BKZ50" i="26"/>
  <c r="BKX50" i="26"/>
  <c r="BKW50" i="26"/>
  <c r="BKV50" i="26"/>
  <c r="BKU50" i="26"/>
  <c r="BKT50" i="26"/>
  <c r="BKS50" i="26"/>
  <c r="BKQ50" i="26"/>
  <c r="BKP50" i="26"/>
  <c r="BKO50" i="26"/>
  <c r="BKN50" i="26"/>
  <c r="BKL50" i="26"/>
  <c r="BKK50" i="26"/>
  <c r="BKI50" i="26"/>
  <c r="BKH50" i="26"/>
  <c r="BKG50" i="26"/>
  <c r="BKF50" i="26"/>
  <c r="BKE50" i="26"/>
  <c r="BKD50" i="26"/>
  <c r="BKB50" i="26"/>
  <c r="BKA50" i="26"/>
  <c r="BJZ50" i="26"/>
  <c r="BJY50" i="26"/>
  <c r="BJW50" i="26"/>
  <c r="BJV50" i="26"/>
  <c r="BJT50" i="26"/>
  <c r="BJS50" i="26"/>
  <c r="BJR50" i="26"/>
  <c r="BJQ50" i="26"/>
  <c r="BJP50" i="26"/>
  <c r="BJO50" i="26"/>
  <c r="BJM50" i="26"/>
  <c r="BJL50" i="26"/>
  <c r="BJK50" i="26"/>
  <c r="BJJ50" i="26"/>
  <c r="BJH50" i="26"/>
  <c r="BJG50" i="26"/>
  <c r="BJE50" i="26"/>
  <c r="BJD50" i="26"/>
  <c r="BJC50" i="26"/>
  <c r="BJB50" i="26"/>
  <c r="BJA50" i="26"/>
  <c r="BIZ50" i="26"/>
  <c r="BIX50" i="26"/>
  <c r="BIW50" i="26"/>
  <c r="BIV50" i="26"/>
  <c r="BIU50" i="26"/>
  <c r="BIS50" i="26"/>
  <c r="BIR50" i="26"/>
  <c r="BIP50" i="26"/>
  <c r="BIO50" i="26"/>
  <c r="BIN50" i="26"/>
  <c r="BIM50" i="26"/>
  <c r="BIL50" i="26"/>
  <c r="BIK50" i="26"/>
  <c r="BII50" i="26"/>
  <c r="BIH50" i="26"/>
  <c r="BIG50" i="26"/>
  <c r="BIF50" i="26"/>
  <c r="BID50" i="26"/>
  <c r="BIC50" i="26"/>
  <c r="BIA50" i="26"/>
  <c r="BHZ50" i="26"/>
  <c r="BHY50" i="26"/>
  <c r="BHX50" i="26"/>
  <c r="BHW50" i="26"/>
  <c r="BHV50" i="26"/>
  <c r="BHT50" i="26"/>
  <c r="BHS50" i="26"/>
  <c r="BHR50" i="26"/>
  <c r="BHQ50" i="26"/>
  <c r="BHO50" i="26"/>
  <c r="BHN50" i="26"/>
  <c r="BHL50" i="26"/>
  <c r="BHK50" i="26"/>
  <c r="BHJ50" i="26"/>
  <c r="BHI50" i="26"/>
  <c r="BHH50" i="26"/>
  <c r="BHG50" i="26"/>
  <c r="BHE50" i="26"/>
  <c r="BHD50" i="26"/>
  <c r="BHC50" i="26"/>
  <c r="BHB50" i="26"/>
  <c r="BGZ50" i="26"/>
  <c r="BGY50" i="26"/>
  <c r="BGW50" i="26"/>
  <c r="BGV50" i="26"/>
  <c r="BGU50" i="26"/>
  <c r="BGT50" i="26"/>
  <c r="BGS50" i="26"/>
  <c r="BGR50" i="26"/>
  <c r="BGP50" i="26"/>
  <c r="BGO50" i="26"/>
  <c r="BGN50" i="26"/>
  <c r="BGM50" i="26"/>
  <c r="BGK50" i="26"/>
  <c r="BGJ50" i="26"/>
  <c r="BGH50" i="26"/>
  <c r="BGG50" i="26"/>
  <c r="BGF50" i="26"/>
  <c r="BGE50" i="26"/>
  <c r="BGD50" i="26"/>
  <c r="BGC50" i="26"/>
  <c r="BGA50" i="26"/>
  <c r="BFZ50" i="26"/>
  <c r="BFY50" i="26"/>
  <c r="BFX50" i="26"/>
  <c r="BFV50" i="26"/>
  <c r="BFU50" i="26"/>
  <c r="BFS50" i="26"/>
  <c r="BFR50" i="26"/>
  <c r="BFQ50" i="26"/>
  <c r="BFP50" i="26"/>
  <c r="BFO50" i="26"/>
  <c r="BFN50" i="26"/>
  <c r="BFL50" i="26"/>
  <c r="BFK50" i="26"/>
  <c r="BFJ50" i="26"/>
  <c r="BFI50" i="26"/>
  <c r="BFG50" i="26"/>
  <c r="BFF50" i="26"/>
  <c r="BFD50" i="26"/>
  <c r="BFC50" i="26"/>
  <c r="BFB50" i="26"/>
  <c r="BFA50" i="26"/>
  <c r="BEZ50" i="26"/>
  <c r="BEY50" i="26"/>
  <c r="BEW50" i="26"/>
  <c r="BEV50" i="26"/>
  <c r="BEU50" i="26"/>
  <c r="BET50" i="26"/>
  <c r="BER50" i="26"/>
  <c r="BEQ50" i="26"/>
  <c r="BEO50" i="26"/>
  <c r="BEN50" i="26"/>
  <c r="BEM50" i="26"/>
  <c r="BEL50" i="26"/>
  <c r="BEK50" i="26"/>
  <c r="BEJ50" i="26"/>
  <c r="BEH50" i="26"/>
  <c r="BEG50" i="26"/>
  <c r="BEF50" i="26"/>
  <c r="BEE50" i="26"/>
  <c r="BEC50" i="26"/>
  <c r="BEB50" i="26"/>
  <c r="BDZ50" i="26"/>
  <c r="BDY50" i="26"/>
  <c r="BDX50" i="26"/>
  <c r="BDW50" i="26"/>
  <c r="BDV50" i="26"/>
  <c r="BDU50" i="26"/>
  <c r="BDS50" i="26"/>
  <c r="BDR50" i="26"/>
  <c r="BDQ50" i="26"/>
  <c r="BDP50" i="26"/>
  <c r="BDN50" i="26"/>
  <c r="BDM50" i="26"/>
  <c r="BDK50" i="26"/>
  <c r="BDJ50" i="26"/>
  <c r="BDI50" i="26"/>
  <c r="BDH50" i="26"/>
  <c r="BDG50" i="26"/>
  <c r="BDF50" i="26"/>
  <c r="BDD50" i="26"/>
  <c r="BDC50" i="26"/>
  <c r="BDB50" i="26"/>
  <c r="BDA50" i="26"/>
  <c r="BCY50" i="26"/>
  <c r="BCX50" i="26"/>
  <c r="BCV50" i="26"/>
  <c r="BCU50" i="26"/>
  <c r="BCT50" i="26"/>
  <c r="BCS50" i="26"/>
  <c r="BCR50" i="26"/>
  <c r="BCQ50" i="26"/>
  <c r="BCO50" i="26"/>
  <c r="BCN50" i="26"/>
  <c r="BCM50" i="26"/>
  <c r="BCL50" i="26"/>
  <c r="BCJ50" i="26"/>
  <c r="BCI50" i="26"/>
  <c r="BCG50" i="26"/>
  <c r="BCF50" i="26"/>
  <c r="BCE50" i="26"/>
  <c r="BCD50" i="26"/>
  <c r="BCC50" i="26"/>
  <c r="BCB50" i="26"/>
  <c r="BBZ50" i="26"/>
  <c r="BBY50" i="26"/>
  <c r="BBX50" i="26"/>
  <c r="BBW50" i="26"/>
  <c r="BBU50" i="26"/>
  <c r="BBT50" i="26"/>
  <c r="BBR50" i="26"/>
  <c r="BBQ50" i="26"/>
  <c r="BBP50" i="26"/>
  <c r="BBO50" i="26"/>
  <c r="BBN50" i="26"/>
  <c r="BBM50" i="26"/>
  <c r="BBK50" i="26"/>
  <c r="BBJ50" i="26"/>
  <c r="BBI50" i="26"/>
  <c r="BBH50" i="26"/>
  <c r="BBF50" i="26"/>
  <c r="BBE50" i="26"/>
  <c r="BBC50" i="26"/>
  <c r="BBB50" i="26"/>
  <c r="BBA50" i="26"/>
  <c r="BAZ50" i="26"/>
  <c r="BAY50" i="26"/>
  <c r="BAX50" i="26"/>
  <c r="BAV50" i="26"/>
  <c r="BAU50" i="26"/>
  <c r="BAT50" i="26"/>
  <c r="BAS50" i="26"/>
  <c r="BAQ50" i="26"/>
  <c r="BAP50" i="26"/>
  <c r="BAN50" i="26"/>
  <c r="BAM50" i="26"/>
  <c r="BAL50" i="26"/>
  <c r="BAK50" i="26"/>
  <c r="BAJ50" i="26"/>
  <c r="BAI50" i="26"/>
  <c r="BAG50" i="26"/>
  <c r="BAF50" i="26"/>
  <c r="BAE50" i="26"/>
  <c r="BAD50" i="26"/>
  <c r="BAB50" i="26"/>
  <c r="BAA50" i="26"/>
  <c r="AZY50" i="26"/>
  <c r="AZX50" i="26"/>
  <c r="AZW50" i="26"/>
  <c r="AZV50" i="26"/>
  <c r="AZU50" i="26"/>
  <c r="AZT50" i="26"/>
  <c r="AZR50" i="26"/>
  <c r="AZQ50" i="26"/>
  <c r="AZP50" i="26"/>
  <c r="AZO50" i="26"/>
  <c r="AZM50" i="26"/>
  <c r="AZL50" i="26"/>
  <c r="AZJ50" i="26"/>
  <c r="AZI50" i="26"/>
  <c r="AZH50" i="26"/>
  <c r="AZG50" i="26"/>
  <c r="AZF50" i="26"/>
  <c r="AZE50" i="26"/>
  <c r="AZC50" i="26"/>
  <c r="AZB50" i="26"/>
  <c r="AZA50" i="26"/>
  <c r="AYZ50" i="26"/>
  <c r="AYX50" i="26"/>
  <c r="AYW50" i="26"/>
  <c r="AYU50" i="26"/>
  <c r="AYT50" i="26"/>
  <c r="AYS50" i="26"/>
  <c r="AYR50" i="26"/>
  <c r="AYQ50" i="26"/>
  <c r="AYP50" i="26"/>
  <c r="AYN50" i="26"/>
  <c r="AYM50" i="26"/>
  <c r="AYL50" i="26"/>
  <c r="AYK50" i="26"/>
  <c r="AYI50" i="26"/>
  <c r="AYH50" i="26"/>
  <c r="AYF50" i="26"/>
  <c r="AYE50" i="26"/>
  <c r="AYD50" i="26"/>
  <c r="AYC50" i="26"/>
  <c r="AYB50" i="26"/>
  <c r="AYA50" i="26"/>
  <c r="AXY50" i="26"/>
  <c r="AXX50" i="26"/>
  <c r="AXW50" i="26"/>
  <c r="AXV50" i="26"/>
  <c r="AXT50" i="26"/>
  <c r="AXS50" i="26"/>
  <c r="AXQ50" i="26"/>
  <c r="AXP50" i="26"/>
  <c r="AXO50" i="26"/>
  <c r="AXN50" i="26"/>
  <c r="AXM50" i="26"/>
  <c r="AXL50" i="26"/>
  <c r="AXJ50" i="26"/>
  <c r="AXI50" i="26"/>
  <c r="AXH50" i="26"/>
  <c r="AXG50" i="26"/>
  <c r="AXE50" i="26"/>
  <c r="AXD50" i="26"/>
  <c r="AXB50" i="26"/>
  <c r="AXA50" i="26"/>
  <c r="AWZ50" i="26"/>
  <c r="AWY50" i="26"/>
  <c r="AWX50" i="26"/>
  <c r="AWW50" i="26"/>
  <c r="AWU50" i="26"/>
  <c r="AWT50" i="26"/>
  <c r="AWS50" i="26"/>
  <c r="AWR50" i="26"/>
  <c r="AWP50" i="26"/>
  <c r="AWO50" i="26"/>
  <c r="AWM50" i="26"/>
  <c r="AWL50" i="26"/>
  <c r="AWK50" i="26"/>
  <c r="AWJ50" i="26"/>
  <c r="AWI50" i="26"/>
  <c r="AWH50" i="26"/>
  <c r="AWF50" i="26"/>
  <c r="AWE50" i="26"/>
  <c r="AWD50" i="26"/>
  <c r="AWC50" i="26"/>
  <c r="AWA50" i="26"/>
  <c r="AVZ50" i="26"/>
  <c r="AVX50" i="26"/>
  <c r="AVW50" i="26"/>
  <c r="AVV50" i="26"/>
  <c r="AVU50" i="26"/>
  <c r="AVT50" i="26"/>
  <c r="AVS50" i="26"/>
  <c r="AVQ50" i="26"/>
  <c r="AVP50" i="26"/>
  <c r="AVO50" i="26"/>
  <c r="AVN50" i="26"/>
  <c r="AVL50" i="26"/>
  <c r="AVK50" i="26"/>
  <c r="AVI50" i="26"/>
  <c r="AVH50" i="26"/>
  <c r="AVG50" i="26"/>
  <c r="AVF50" i="26"/>
  <c r="AVE50" i="26"/>
  <c r="AVD50" i="26"/>
  <c r="AVB50" i="26"/>
  <c r="AVA50" i="26"/>
  <c r="AUZ50" i="26"/>
  <c r="AUY50" i="26"/>
  <c r="AUW50" i="26"/>
  <c r="AUV50" i="26"/>
  <c r="AUT50" i="26"/>
  <c r="AUS50" i="26"/>
  <c r="AUR50" i="26"/>
  <c r="AUQ50" i="26"/>
  <c r="AUP50" i="26"/>
  <c r="AUO50" i="26"/>
  <c r="AUM50" i="26"/>
  <c r="AUL50" i="26"/>
  <c r="AUK50" i="26"/>
  <c r="AUJ50" i="26"/>
  <c r="AUH50" i="26"/>
  <c r="AUG50" i="26"/>
  <c r="AUE50" i="26"/>
  <c r="AUD50" i="26"/>
  <c r="AUC50" i="26"/>
  <c r="AUB50" i="26"/>
  <c r="AUA50" i="26"/>
  <c r="ATZ50" i="26"/>
  <c r="ATX50" i="26"/>
  <c r="ATW50" i="26"/>
  <c r="ATV50" i="26"/>
  <c r="ATU50" i="26"/>
  <c r="ATS50" i="26"/>
  <c r="ATR50" i="26"/>
  <c r="ATP50" i="26"/>
  <c r="ATO50" i="26"/>
  <c r="ATN50" i="26"/>
  <c r="ATM50" i="26"/>
  <c r="ATL50" i="26"/>
  <c r="ATK50" i="26"/>
  <c r="ATI50" i="26"/>
  <c r="ATH50" i="26"/>
  <c r="ATG50" i="26"/>
  <c r="ATF50" i="26"/>
  <c r="ATD50" i="26"/>
  <c r="ATC50" i="26"/>
  <c r="ATA50" i="26"/>
  <c r="ASZ50" i="26"/>
  <c r="ASY50" i="26"/>
  <c r="ASX50" i="26"/>
  <c r="ASW50" i="26"/>
  <c r="ASV50" i="26"/>
  <c r="AST50" i="26"/>
  <c r="ASS50" i="26"/>
  <c r="ASR50" i="26"/>
  <c r="ASQ50" i="26"/>
  <c r="ASO50" i="26"/>
  <c r="ASN50" i="26"/>
  <c r="ASL50" i="26"/>
  <c r="ASK50" i="26"/>
  <c r="ASJ50" i="26"/>
  <c r="ASI50" i="26"/>
  <c r="ASH50" i="26"/>
  <c r="ASG50" i="26"/>
  <c r="ASE50" i="26"/>
  <c r="ASD50" i="26"/>
  <c r="ASC50" i="26"/>
  <c r="ASB50" i="26"/>
  <c r="ARZ50" i="26"/>
  <c r="ARY50" i="26"/>
  <c r="ARW50" i="26"/>
  <c r="ARV50" i="26"/>
  <c r="ARU50" i="26"/>
  <c r="ART50" i="26"/>
  <c r="ARS50" i="26"/>
  <c r="ARR50" i="26"/>
  <c r="ARP50" i="26"/>
  <c r="ARO50" i="26"/>
  <c r="ARN50" i="26"/>
  <c r="ARM50" i="26"/>
  <c r="ARK50" i="26"/>
  <c r="ARJ50" i="26"/>
  <c r="ARH50" i="26"/>
  <c r="ARG50" i="26"/>
  <c r="ARF50" i="26"/>
  <c r="ARE50" i="26"/>
  <c r="ARD50" i="26"/>
  <c r="ARC50" i="26"/>
  <c r="ARA50" i="26"/>
  <c r="AQZ50" i="26"/>
  <c r="AQY50" i="26"/>
  <c r="AQX50" i="26"/>
  <c r="AQV50" i="26"/>
  <c r="AQU50" i="26"/>
  <c r="AQS50" i="26"/>
  <c r="AQR50" i="26"/>
  <c r="AQQ50" i="26"/>
  <c r="AQP50" i="26"/>
  <c r="AQO50" i="26"/>
  <c r="AQN50" i="26"/>
  <c r="AQL50" i="26"/>
  <c r="AQK50" i="26"/>
  <c r="AQJ50" i="26"/>
  <c r="AQI50" i="26"/>
  <c r="AQG50" i="26"/>
  <c r="AQF50" i="26"/>
  <c r="AQD50" i="26"/>
  <c r="AQC50" i="26"/>
  <c r="AQB50" i="26"/>
  <c r="AQA50" i="26"/>
  <c r="APZ50" i="26"/>
  <c r="APY50" i="26"/>
  <c r="APW50" i="26"/>
  <c r="APV50" i="26"/>
  <c r="APU50" i="26"/>
  <c r="APT50" i="26"/>
  <c r="APR50" i="26"/>
  <c r="APQ50" i="26"/>
  <c r="APO50" i="26"/>
  <c r="APN50" i="26"/>
  <c r="APM50" i="26"/>
  <c r="APL50" i="26"/>
  <c r="APK50" i="26"/>
  <c r="APJ50" i="26"/>
  <c r="APH50" i="26"/>
  <c r="APG50" i="26"/>
  <c r="APF50" i="26"/>
  <c r="APE50" i="26"/>
  <c r="APC50" i="26"/>
  <c r="APB50" i="26"/>
  <c r="AOZ50" i="26"/>
  <c r="AOY50" i="26"/>
  <c r="AOX50" i="26"/>
  <c r="AOW50" i="26"/>
  <c r="AOV50" i="26"/>
  <c r="AOU50" i="26"/>
  <c r="AOS50" i="26"/>
  <c r="AOR50" i="26"/>
  <c r="AOQ50" i="26"/>
  <c r="AOP50" i="26"/>
  <c r="AON50" i="26"/>
  <c r="AOM50" i="26"/>
  <c r="AOK50" i="26"/>
  <c r="AOJ50" i="26"/>
  <c r="AOI50" i="26"/>
  <c r="AOH50" i="26"/>
  <c r="AOG50" i="26"/>
  <c r="AOF50" i="26"/>
  <c r="AOD50" i="26"/>
  <c r="AOC50" i="26"/>
  <c r="AOB50" i="26"/>
  <c r="AOA50" i="26"/>
  <c r="ANY50" i="26"/>
  <c r="ANX50" i="26"/>
  <c r="ANV50" i="26"/>
  <c r="ANU50" i="26"/>
  <c r="ANT50" i="26"/>
  <c r="ANS50" i="26"/>
  <c r="ANR50" i="26"/>
  <c r="ANQ50" i="26"/>
  <c r="ANO50" i="26"/>
  <c r="ANN50" i="26"/>
  <c r="ANM50" i="26"/>
  <c r="ANL50" i="26"/>
  <c r="ANJ50" i="26"/>
  <c r="ANI50" i="26"/>
  <c r="ANG50" i="26"/>
  <c r="ANF50" i="26"/>
  <c r="ANE50" i="26"/>
  <c r="AND50" i="26"/>
  <c r="ANC50" i="26"/>
  <c r="ANB50" i="26"/>
  <c r="AMZ50" i="26"/>
  <c r="AMY50" i="26"/>
  <c r="AMX50" i="26"/>
  <c r="AMW50" i="26"/>
  <c r="AMU50" i="26"/>
  <c r="AMT50" i="26"/>
  <c r="AMR50" i="26"/>
  <c r="AMQ50" i="26"/>
  <c r="AMP50" i="26"/>
  <c r="AMO50" i="26"/>
  <c r="AMN50" i="26"/>
  <c r="AMM50" i="26"/>
  <c r="AMK50" i="26"/>
  <c r="AMJ50" i="26"/>
  <c r="AMI50" i="26"/>
  <c r="AMH50" i="26"/>
  <c r="AMF50" i="26"/>
  <c r="AME50" i="26"/>
  <c r="AMC50" i="26"/>
  <c r="AMB50" i="26"/>
  <c r="AMA50" i="26"/>
  <c r="ALZ50" i="26"/>
  <c r="ALY50" i="26"/>
  <c r="ALX50" i="26"/>
  <c r="ALV50" i="26"/>
  <c r="ALU50" i="26"/>
  <c r="ALT50" i="26"/>
  <c r="ALS50" i="26"/>
  <c r="ALQ50" i="26"/>
  <c r="ALP50" i="26"/>
  <c r="ALN50" i="26"/>
  <c r="ALM50" i="26"/>
  <c r="ALL50" i="26"/>
  <c r="ALK50" i="26"/>
  <c r="ALJ50" i="26"/>
  <c r="ALI50" i="26"/>
  <c r="ALG50" i="26"/>
  <c r="ALF50" i="26"/>
  <c r="ALE50" i="26"/>
  <c r="ALD50" i="26"/>
  <c r="ALB50" i="26"/>
  <c r="ALA50" i="26"/>
  <c r="AKY50" i="26"/>
  <c r="AKX50" i="26"/>
  <c r="AKW50" i="26"/>
  <c r="AKV50" i="26"/>
  <c r="AKU50" i="26"/>
  <c r="AKT50" i="26"/>
  <c r="AKR50" i="26"/>
  <c r="AKQ50" i="26"/>
  <c r="AKP50" i="26"/>
  <c r="AKO50" i="26"/>
  <c r="AKM50" i="26"/>
  <c r="AKL50" i="26"/>
  <c r="AKJ50" i="26"/>
  <c r="AKI50" i="26"/>
  <c r="AKH50" i="26"/>
  <c r="AKG50" i="26"/>
  <c r="AKF50" i="26"/>
  <c r="AKE50" i="26"/>
  <c r="AKC50" i="26"/>
  <c r="AKB50" i="26"/>
  <c r="AKA50" i="26"/>
  <c r="AJZ50" i="26"/>
  <c r="AJX50" i="26"/>
  <c r="AJW50" i="26"/>
  <c r="AJU50" i="26"/>
  <c r="AJT50" i="26"/>
  <c r="AJS50" i="26"/>
  <c r="AJR50" i="26"/>
  <c r="AJQ50" i="26"/>
  <c r="AJP50" i="26"/>
  <c r="AJN50" i="26"/>
  <c r="AJM50" i="26"/>
  <c r="AJL50" i="26"/>
  <c r="AJK50" i="26"/>
  <c r="AJI50" i="26"/>
  <c r="AJH50" i="26"/>
  <c r="AJF50" i="26"/>
  <c r="AJE50" i="26"/>
  <c r="AJD50" i="26"/>
  <c r="AJC50" i="26"/>
  <c r="AJB50" i="26"/>
  <c r="AJA50" i="26"/>
  <c r="AIY50" i="26"/>
  <c r="AIX50" i="26"/>
  <c r="AIW50" i="26"/>
  <c r="AIV50" i="26"/>
  <c r="AIT50" i="26"/>
  <c r="AIS50" i="26"/>
  <c r="AIQ50" i="26"/>
  <c r="AIP50" i="26"/>
  <c r="AIO50" i="26"/>
  <c r="AIN50" i="26"/>
  <c r="AIM50" i="26"/>
  <c r="AIL50" i="26"/>
  <c r="AIJ50" i="26"/>
  <c r="AII50" i="26"/>
  <c r="AIH50" i="26"/>
  <c r="AIG50" i="26"/>
  <c r="AIE50" i="26"/>
  <c r="AID50" i="26"/>
  <c r="AIB50" i="26"/>
  <c r="AIA50" i="26"/>
  <c r="AHZ50" i="26"/>
  <c r="AHY50" i="26"/>
  <c r="AHX50" i="26"/>
  <c r="AHW50" i="26"/>
  <c r="AHU50" i="26"/>
  <c r="AHT50" i="26"/>
  <c r="AHS50" i="26"/>
  <c r="AHR50" i="26"/>
  <c r="AHP50" i="26"/>
  <c r="AHO50" i="26"/>
  <c r="AHM50" i="26"/>
  <c r="AHL50" i="26"/>
  <c r="AHK50" i="26"/>
  <c r="AHJ50" i="26"/>
  <c r="AHI50" i="26"/>
  <c r="AHH50" i="26"/>
  <c r="AHF50" i="26"/>
  <c r="AHE50" i="26"/>
  <c r="AHD50" i="26"/>
  <c r="AHC50" i="26"/>
  <c r="AHA50" i="26"/>
  <c r="AGZ50" i="26"/>
  <c r="AGX50" i="26"/>
  <c r="AGW50" i="26"/>
  <c r="AGV50" i="26"/>
  <c r="AGU50" i="26"/>
  <c r="AGT50" i="26"/>
  <c r="AGS50" i="26"/>
  <c r="AGQ50" i="26"/>
  <c r="AGP50" i="26"/>
  <c r="AGO50" i="26"/>
  <c r="AGN50" i="26"/>
  <c r="AGL50" i="26"/>
  <c r="AGK50" i="26"/>
  <c r="AGI50" i="26"/>
  <c r="AGH50" i="26"/>
  <c r="AGG50" i="26"/>
  <c r="AGF50" i="26"/>
  <c r="AGE50" i="26"/>
  <c r="AGD50" i="26"/>
  <c r="AGB50" i="26"/>
  <c r="AGA50" i="26"/>
  <c r="AFZ50" i="26"/>
  <c r="AFY50" i="26"/>
  <c r="AFW50" i="26"/>
  <c r="AFV50" i="26"/>
  <c r="AFT50" i="26"/>
  <c r="AFS50" i="26"/>
  <c r="AFR50" i="26"/>
  <c r="AFQ50" i="26"/>
  <c r="AFP50" i="26"/>
  <c r="AFO50" i="26"/>
  <c r="AFM50" i="26"/>
  <c r="AFL50" i="26"/>
  <c r="AFK50" i="26"/>
  <c r="AFJ50" i="26"/>
  <c r="AFH50" i="26"/>
  <c r="AFG50" i="26"/>
  <c r="AFE50" i="26"/>
  <c r="AFD50" i="26"/>
  <c r="AFC50" i="26"/>
  <c r="AFB50" i="26"/>
  <c r="AFA50" i="26"/>
  <c r="AEZ50" i="26"/>
  <c r="AEX50" i="26"/>
  <c r="AEW50" i="26"/>
  <c r="AEV50" i="26"/>
  <c r="AEU50" i="26"/>
  <c r="AES50" i="26"/>
  <c r="AER50" i="26"/>
  <c r="AEP50" i="26"/>
  <c r="AEO50" i="26"/>
  <c r="AEN50" i="26"/>
  <c r="AEM50" i="26"/>
  <c r="AEL50" i="26"/>
  <c r="AEK50" i="26"/>
  <c r="AEI50" i="26"/>
  <c r="AEH50" i="26"/>
  <c r="AEG50" i="26"/>
  <c r="AEF50" i="26"/>
  <c r="AED50" i="26"/>
  <c r="AEC50" i="26"/>
  <c r="AEA50" i="26"/>
  <c r="ADZ50" i="26"/>
  <c r="ADY50" i="26"/>
  <c r="ADX50" i="26"/>
  <c r="ADW50" i="26"/>
  <c r="ADV50" i="26"/>
  <c r="ADT50" i="26"/>
  <c r="ADS50" i="26"/>
  <c r="ADR50" i="26"/>
  <c r="ADQ50" i="26"/>
  <c r="ADO50" i="26"/>
  <c r="ADN50" i="26"/>
  <c r="ADL50" i="26"/>
  <c r="ADK50" i="26"/>
  <c r="ADJ50" i="26"/>
  <c r="ADI50" i="26"/>
  <c r="ADH50" i="26"/>
  <c r="ADG50" i="26"/>
  <c r="ADE50" i="26"/>
  <c r="ADD50" i="26"/>
  <c r="ADC50" i="26"/>
  <c r="ADB50" i="26"/>
  <c r="ACZ50" i="26"/>
  <c r="ACY50" i="26"/>
  <c r="ACW50" i="26"/>
  <c r="ACV50" i="26"/>
  <c r="ACU50" i="26"/>
  <c r="ACT50" i="26"/>
  <c r="ACS50" i="26"/>
  <c r="ACR50" i="26"/>
  <c r="ACP50" i="26"/>
  <c r="ACO50" i="26"/>
  <c r="ACN50" i="26"/>
  <c r="ACM50" i="26"/>
  <c r="ACK50" i="26"/>
  <c r="ACJ50" i="26"/>
  <c r="ACH50" i="26"/>
  <c r="ACG50" i="26"/>
  <c r="ACF50" i="26"/>
  <c r="ACE50" i="26"/>
  <c r="ACD50" i="26"/>
  <c r="ACC50" i="26"/>
  <c r="ACA50" i="26"/>
  <c r="ABZ50" i="26"/>
  <c r="ABY50" i="26"/>
  <c r="ABX50" i="26"/>
  <c r="ABV50" i="26"/>
  <c r="ABU50" i="26"/>
  <c r="ABS50" i="26"/>
  <c r="ABR50" i="26"/>
  <c r="ABQ50" i="26"/>
  <c r="ABP50" i="26"/>
  <c r="ABO50" i="26"/>
  <c r="ABN50" i="26"/>
  <c r="ABL50" i="26"/>
  <c r="ABK50" i="26"/>
  <c r="ABJ50" i="26"/>
  <c r="ABI50" i="26"/>
  <c r="ABG50" i="26"/>
  <c r="ABF50" i="26"/>
  <c r="ABD50" i="26"/>
  <c r="ABC50" i="26"/>
  <c r="ABB50" i="26"/>
  <c r="ABA50" i="26"/>
  <c r="AAZ50" i="26"/>
  <c r="AAY50" i="26"/>
  <c r="AAW50" i="26"/>
  <c r="AAV50" i="26"/>
  <c r="AAU50" i="26"/>
  <c r="AAT50" i="26"/>
  <c r="AAR50" i="26"/>
  <c r="AAQ50" i="26"/>
  <c r="AAO50" i="26"/>
  <c r="AAN50" i="26"/>
  <c r="AAM50" i="26"/>
  <c r="AAL50" i="26"/>
  <c r="AAK50" i="26"/>
  <c r="AAJ50" i="26"/>
  <c r="AAH50" i="26"/>
  <c r="AAG50" i="26"/>
  <c r="AAF50" i="26"/>
  <c r="AAE50" i="26"/>
  <c r="AAC50" i="26"/>
  <c r="AAB50" i="26"/>
  <c r="ZZ50" i="26"/>
  <c r="ZY50" i="26"/>
  <c r="ZX50" i="26"/>
  <c r="ZW50" i="26"/>
  <c r="ZV50" i="26"/>
  <c r="ZU50" i="26"/>
  <c r="ZS50" i="26"/>
  <c r="ZR50" i="26"/>
  <c r="ZQ50" i="26"/>
  <c r="ZP50" i="26"/>
  <c r="ZN50" i="26"/>
  <c r="ZM50" i="26"/>
  <c r="ZK50" i="26"/>
  <c r="ZJ50" i="26"/>
  <c r="ZI50" i="26"/>
  <c r="ZH50" i="26"/>
  <c r="ZG50" i="26"/>
  <c r="ZF50" i="26"/>
  <c r="ZD50" i="26"/>
  <c r="ZC50" i="26"/>
  <c r="ZB50" i="26"/>
  <c r="ZA50" i="26"/>
  <c r="YY50" i="26"/>
  <c r="YX50" i="26"/>
  <c r="YV50" i="26"/>
  <c r="YU50" i="26"/>
  <c r="YT50" i="26"/>
  <c r="YS50" i="26"/>
  <c r="YR50" i="26"/>
  <c r="YQ50" i="26"/>
  <c r="YO50" i="26"/>
  <c r="YN50" i="26"/>
  <c r="YM50" i="26"/>
  <c r="YL50" i="26"/>
  <c r="YJ50" i="26"/>
  <c r="YI50" i="26"/>
  <c r="YG50" i="26"/>
  <c r="YF50" i="26"/>
  <c r="YE50" i="26"/>
  <c r="YD50" i="26"/>
  <c r="YC50" i="26"/>
  <c r="YB50" i="26"/>
  <c r="XZ50" i="26"/>
  <c r="XY50" i="26"/>
  <c r="XX50" i="26"/>
  <c r="XW50" i="26"/>
  <c r="XU50" i="26"/>
  <c r="XT50" i="26"/>
  <c r="XR50" i="26"/>
  <c r="XQ50" i="26"/>
  <c r="XP50" i="26"/>
  <c r="XO50" i="26"/>
  <c r="XN50" i="26"/>
  <c r="XM50" i="26"/>
  <c r="XK50" i="26"/>
  <c r="XJ50" i="26"/>
  <c r="XI50" i="26"/>
  <c r="XH50" i="26"/>
  <c r="XF50" i="26"/>
  <c r="XE50" i="26"/>
  <c r="XC50" i="26"/>
  <c r="XB50" i="26"/>
  <c r="XA50" i="26"/>
  <c r="WZ50" i="26"/>
  <c r="WY50" i="26"/>
  <c r="WX50" i="26"/>
  <c r="WV50" i="26"/>
  <c r="WU50" i="26"/>
  <c r="WT50" i="26"/>
  <c r="WS50" i="26"/>
  <c r="WQ50" i="26"/>
  <c r="WP50" i="26"/>
  <c r="WN50" i="26"/>
  <c r="WM50" i="26"/>
  <c r="WL50" i="26"/>
  <c r="WK50" i="26"/>
  <c r="WJ50" i="26"/>
  <c r="WI50" i="26"/>
  <c r="WG50" i="26"/>
  <c r="WF50" i="26"/>
  <c r="WE50" i="26"/>
  <c r="WD50" i="26"/>
  <c r="WB50" i="26"/>
  <c r="WA50" i="26"/>
  <c r="VY50" i="26"/>
  <c r="VX50" i="26"/>
  <c r="VW50" i="26"/>
  <c r="VV50" i="26"/>
  <c r="VU50" i="26"/>
  <c r="VT50" i="26"/>
  <c r="VR50" i="26"/>
  <c r="VQ50" i="26"/>
  <c r="VP50" i="26"/>
  <c r="VO50" i="26"/>
  <c r="VM50" i="26"/>
  <c r="VL50" i="26"/>
  <c r="VJ50" i="26"/>
  <c r="VI50" i="26"/>
  <c r="VH50" i="26"/>
  <c r="VG50" i="26"/>
  <c r="VF50" i="26"/>
  <c r="VE50" i="26"/>
  <c r="VC50" i="26"/>
  <c r="VB50" i="26"/>
  <c r="VA50" i="26"/>
  <c r="UZ50" i="26"/>
  <c r="UX50" i="26"/>
  <c r="UW50" i="26"/>
  <c r="UU50" i="26"/>
  <c r="UT50" i="26"/>
  <c r="US50" i="26"/>
  <c r="UR50" i="26"/>
  <c r="UQ50" i="26"/>
  <c r="UP50" i="26"/>
  <c r="UN50" i="26"/>
  <c r="UM50" i="26"/>
  <c r="UL50" i="26"/>
  <c r="UK50" i="26"/>
  <c r="UI50" i="26"/>
  <c r="UH50" i="26"/>
  <c r="UF50" i="26"/>
  <c r="UE50" i="26"/>
  <c r="UD50" i="26"/>
  <c r="UC50" i="26"/>
  <c r="UB50" i="26"/>
  <c r="UA50" i="26"/>
  <c r="TY50" i="26"/>
  <c r="TX50" i="26"/>
  <c r="TW50" i="26"/>
  <c r="TV50" i="26"/>
  <c r="TT50" i="26"/>
  <c r="TS50" i="26"/>
  <c r="TQ50" i="26"/>
  <c r="TP50" i="26"/>
  <c r="TO50" i="26"/>
  <c r="TN50" i="26"/>
  <c r="TM50" i="26"/>
  <c r="TL50" i="26"/>
  <c r="TJ50" i="26"/>
  <c r="TI50" i="26"/>
  <c r="TH50" i="26"/>
  <c r="TG50" i="26"/>
  <c r="TE50" i="26"/>
  <c r="TD50" i="26"/>
  <c r="TB50" i="26"/>
  <c r="TA50" i="26"/>
  <c r="SZ50" i="26"/>
  <c r="SY50" i="26"/>
  <c r="SX50" i="26"/>
  <c r="SW50" i="26"/>
  <c r="SU50" i="26"/>
  <c r="ST50" i="26"/>
  <c r="SS50" i="26"/>
  <c r="SR50" i="26"/>
  <c r="SP50" i="26"/>
  <c r="SO50" i="26"/>
  <c r="SM50" i="26"/>
  <c r="SL50" i="26"/>
  <c r="SK50" i="26"/>
  <c r="SJ50" i="26"/>
  <c r="SI50" i="26"/>
  <c r="SH50" i="26"/>
  <c r="SF50" i="26"/>
  <c r="SE50" i="26"/>
  <c r="SD50" i="26"/>
  <c r="SC50" i="26"/>
  <c r="SA50" i="26"/>
  <c r="RZ50" i="26"/>
  <c r="RX50" i="26"/>
  <c r="RW50" i="26"/>
  <c r="RV50" i="26"/>
  <c r="RU50" i="26"/>
  <c r="RT50" i="26"/>
  <c r="RS50" i="26"/>
  <c r="RQ50" i="26"/>
  <c r="RP50" i="26"/>
  <c r="RO50" i="26"/>
  <c r="RN50" i="26"/>
  <c r="RL50" i="26"/>
  <c r="RK50" i="26"/>
  <c r="RI50" i="26"/>
  <c r="RH50" i="26"/>
  <c r="RG50" i="26"/>
  <c r="RF50" i="26"/>
  <c r="RE50" i="26"/>
  <c r="RD50" i="26"/>
  <c r="RB50" i="26"/>
  <c r="RA50" i="26"/>
  <c r="QZ50" i="26"/>
  <c r="QY50" i="26"/>
  <c r="QW50" i="26"/>
  <c r="QV50" i="26"/>
  <c r="QT50" i="26"/>
  <c r="QS50" i="26"/>
  <c r="QR50" i="26"/>
  <c r="QQ50" i="26"/>
  <c r="QP50" i="26"/>
  <c r="QO50" i="26"/>
  <c r="QM50" i="26"/>
  <c r="QL50" i="26"/>
  <c r="QK50" i="26"/>
  <c r="QJ50" i="26"/>
  <c r="QH50" i="26"/>
  <c r="QG50" i="26"/>
  <c r="QE50" i="26"/>
  <c r="QD50" i="26"/>
  <c r="QC50" i="26"/>
  <c r="QB50" i="26"/>
  <c r="QA50" i="26"/>
  <c r="PZ50" i="26"/>
  <c r="PX50" i="26"/>
  <c r="PW50" i="26"/>
  <c r="PV50" i="26"/>
  <c r="PU50" i="26"/>
  <c r="PS50" i="26"/>
  <c r="PR50" i="26"/>
  <c r="PP50" i="26"/>
  <c r="PO50" i="26"/>
  <c r="PN50" i="26"/>
  <c r="PM50" i="26"/>
  <c r="PL50" i="26"/>
  <c r="PK50" i="26"/>
  <c r="PI50" i="26"/>
  <c r="PH50" i="26"/>
  <c r="PG50" i="26"/>
  <c r="PF50" i="26"/>
  <c r="PD50" i="26"/>
  <c r="PC50" i="26"/>
  <c r="PA50" i="26"/>
  <c r="OZ50" i="26"/>
  <c r="OY50" i="26"/>
  <c r="OX50" i="26"/>
  <c r="OW50" i="26"/>
  <c r="OV50" i="26"/>
  <c r="OT50" i="26"/>
  <c r="OS50" i="26"/>
  <c r="OR50" i="26"/>
  <c r="OQ50" i="26"/>
  <c r="OO50" i="26"/>
  <c r="ON50" i="26"/>
  <c r="OL50" i="26"/>
  <c r="OK50" i="26"/>
  <c r="OJ50" i="26"/>
  <c r="OI50" i="26"/>
  <c r="OH50" i="26"/>
  <c r="OG50" i="26"/>
  <c r="OE50" i="26"/>
  <c r="OD50" i="26"/>
  <c r="OC50" i="26"/>
  <c r="OB50" i="26"/>
  <c r="NZ50" i="26"/>
  <c r="NY50" i="26"/>
  <c r="NW50" i="26"/>
  <c r="NV50" i="26"/>
  <c r="NU50" i="26"/>
  <c r="NT50" i="26"/>
  <c r="NS50" i="26"/>
  <c r="NR50" i="26"/>
  <c r="NP50" i="26"/>
  <c r="NO50" i="26"/>
  <c r="NN50" i="26"/>
  <c r="NM50" i="26"/>
  <c r="NK50" i="26"/>
  <c r="NJ50" i="26"/>
  <c r="NH50" i="26"/>
  <c r="NG50" i="26"/>
  <c r="NF50" i="26"/>
  <c r="NE50" i="26"/>
  <c r="ND50" i="26"/>
  <c r="NC50" i="26"/>
  <c r="NA50" i="26"/>
  <c r="MZ50" i="26"/>
  <c r="MY50" i="26"/>
  <c r="MX50" i="26"/>
  <c r="MV50" i="26"/>
  <c r="MU50" i="26"/>
  <c r="MS50" i="26"/>
  <c r="MR50" i="26"/>
  <c r="MQ50" i="26"/>
  <c r="MP50" i="26"/>
  <c r="MO50" i="26"/>
  <c r="MN50" i="26"/>
  <c r="ML50" i="26"/>
  <c r="MK50" i="26"/>
  <c r="MJ50" i="26"/>
  <c r="MI50" i="26"/>
  <c r="MG50" i="26"/>
  <c r="MF50" i="26"/>
  <c r="MD50" i="26"/>
  <c r="MC50" i="26"/>
  <c r="MB50" i="26"/>
  <c r="MA50" i="26"/>
  <c r="LZ50" i="26"/>
  <c r="LY50" i="26"/>
  <c r="LW50" i="26"/>
  <c r="LV50" i="26"/>
  <c r="LU50" i="26"/>
  <c r="LT50" i="26"/>
  <c r="LR50" i="26"/>
  <c r="LQ50" i="26"/>
  <c r="LO50" i="26"/>
  <c r="LN50" i="26"/>
  <c r="LM50" i="26"/>
  <c r="LL50" i="26"/>
  <c r="LK50" i="26"/>
  <c r="LJ50" i="26"/>
  <c r="LH50" i="26"/>
  <c r="LG50" i="26"/>
  <c r="LF50" i="26"/>
  <c r="LE50" i="26"/>
  <c r="LC50" i="26"/>
  <c r="LB50" i="26"/>
  <c r="KZ50" i="26"/>
  <c r="KY50" i="26"/>
  <c r="KX50" i="26"/>
  <c r="KW50" i="26"/>
  <c r="KV50" i="26"/>
  <c r="KU50" i="26"/>
  <c r="KS50" i="26"/>
  <c r="KR50" i="26"/>
  <c r="KQ50" i="26"/>
  <c r="KP50" i="26"/>
  <c r="KN50" i="26"/>
  <c r="KM50" i="26"/>
  <c r="KK50" i="26"/>
  <c r="KJ50" i="26"/>
  <c r="KI50" i="26"/>
  <c r="KH50" i="26"/>
  <c r="KG50" i="26"/>
  <c r="KF50" i="26"/>
  <c r="KD50" i="26"/>
  <c r="KC50" i="26"/>
  <c r="KB50" i="26"/>
  <c r="KA50" i="26"/>
  <c r="JY50" i="26"/>
  <c r="JX50" i="26"/>
  <c r="JV50" i="26"/>
  <c r="JU50" i="26"/>
  <c r="JT50" i="26"/>
  <c r="JS50" i="26"/>
  <c r="JR50" i="26"/>
  <c r="JQ50" i="26"/>
  <c r="JO50" i="26"/>
  <c r="JN50" i="26"/>
  <c r="JM50" i="26"/>
  <c r="JL50" i="26"/>
  <c r="JJ50" i="26"/>
  <c r="JI50" i="26"/>
  <c r="JG50" i="26"/>
  <c r="JF50" i="26"/>
  <c r="JE50" i="26"/>
  <c r="JD50" i="26"/>
  <c r="JC50" i="26"/>
  <c r="JB50" i="26"/>
  <c r="IZ50" i="26"/>
  <c r="IY50" i="26"/>
  <c r="IX50" i="26"/>
  <c r="IW50" i="26"/>
  <c r="IU50" i="26"/>
  <c r="IT50" i="26"/>
  <c r="IR50" i="26"/>
  <c r="IQ50" i="26"/>
  <c r="IP50" i="26"/>
  <c r="IO50" i="26"/>
  <c r="IN50" i="26"/>
  <c r="IM50" i="26"/>
  <c r="IK50" i="26"/>
  <c r="IJ50" i="26"/>
  <c r="II50" i="26"/>
  <c r="IH50" i="26"/>
  <c r="IF50" i="26"/>
  <c r="IE50" i="26"/>
  <c r="IC50" i="26"/>
  <c r="IB50" i="26"/>
  <c r="IA50" i="26"/>
  <c r="HZ50" i="26"/>
  <c r="HY50" i="26"/>
  <c r="HX50" i="26"/>
  <c r="HV50" i="26"/>
  <c r="HU50" i="26"/>
  <c r="HT50" i="26"/>
  <c r="HS50" i="26"/>
  <c r="HQ50" i="26"/>
  <c r="HP50" i="26"/>
  <c r="HN50" i="26"/>
  <c r="HM50" i="26"/>
  <c r="HL50" i="26"/>
  <c r="HK50" i="26"/>
  <c r="HJ50" i="26"/>
  <c r="HI50" i="26"/>
  <c r="HG50" i="26"/>
  <c r="HF50" i="26"/>
  <c r="HE50" i="26"/>
  <c r="HD50" i="26"/>
  <c r="HB50" i="26"/>
  <c r="HA50" i="26"/>
  <c r="GY50" i="26"/>
  <c r="GX50" i="26"/>
  <c r="GW50" i="26"/>
  <c r="GV50" i="26"/>
  <c r="GU50" i="26"/>
  <c r="GT50" i="26"/>
  <c r="GR50" i="26"/>
  <c r="GQ50" i="26"/>
  <c r="GP50" i="26"/>
  <c r="GO50" i="26"/>
  <c r="GM50" i="26"/>
  <c r="GL50" i="26"/>
  <c r="GJ50" i="26"/>
  <c r="GI50" i="26"/>
  <c r="GH50" i="26"/>
  <c r="GG50" i="26"/>
  <c r="GF50" i="26"/>
  <c r="GE50" i="26"/>
  <c r="GC50" i="26"/>
  <c r="GB50" i="26"/>
  <c r="GA50" i="26"/>
  <c r="FZ50" i="26"/>
  <c r="FX50" i="26"/>
  <c r="FW50" i="26"/>
  <c r="FU50" i="26"/>
  <c r="FT50" i="26"/>
  <c r="FS50" i="26"/>
  <c r="FR50" i="26"/>
  <c r="FQ50" i="26"/>
  <c r="FP50" i="26"/>
  <c r="FN50" i="26"/>
  <c r="FM50" i="26"/>
  <c r="FL50" i="26"/>
  <c r="FK50" i="26"/>
  <c r="FI50" i="26"/>
  <c r="FH50" i="26"/>
  <c r="FF50" i="26"/>
  <c r="FE50" i="26"/>
  <c r="FD50" i="26"/>
  <c r="FC50" i="26"/>
  <c r="FB50" i="26"/>
  <c r="FA50" i="26"/>
  <c r="EY50" i="26"/>
  <c r="EX50" i="26"/>
  <c r="EW50" i="26"/>
  <c r="EV50" i="26"/>
  <c r="ET50" i="26"/>
  <c r="ES50" i="26"/>
  <c r="EQ50" i="26"/>
  <c r="EP50" i="26"/>
  <c r="EO50" i="26"/>
  <c r="EN50" i="26"/>
  <c r="EM50" i="26"/>
  <c r="EL50" i="26"/>
  <c r="EJ50" i="26"/>
  <c r="EI50" i="26"/>
  <c r="EH50" i="26"/>
  <c r="EG50" i="26"/>
  <c r="EE50" i="26"/>
  <c r="ED50" i="26"/>
  <c r="EB50" i="26"/>
  <c r="EA50" i="26"/>
  <c r="DZ50" i="26"/>
  <c r="DY50" i="26"/>
  <c r="DX50" i="26"/>
  <c r="DW50" i="26"/>
  <c r="DU50" i="26"/>
  <c r="DT50" i="26"/>
  <c r="DS50" i="26"/>
  <c r="DR50" i="26"/>
  <c r="DP50" i="26"/>
  <c r="DO50" i="26"/>
  <c r="DM50" i="26"/>
  <c r="DL50" i="26"/>
  <c r="DK50" i="26"/>
  <c r="DJ50" i="26"/>
  <c r="DI50" i="26"/>
  <c r="DH50" i="26"/>
  <c r="DF50" i="26"/>
  <c r="DE50" i="26"/>
  <c r="DD50" i="26"/>
  <c r="DC50" i="26"/>
  <c r="DA50" i="26"/>
  <c r="CZ50" i="26"/>
  <c r="CX50" i="26"/>
  <c r="CW50" i="26"/>
  <c r="CV50" i="26"/>
  <c r="CU50" i="26"/>
  <c r="CT50" i="26"/>
  <c r="CS50" i="26"/>
  <c r="CQ50" i="26"/>
  <c r="CP50" i="26"/>
  <c r="CO50" i="26"/>
  <c r="CN50" i="26"/>
  <c r="CL50" i="26"/>
  <c r="CK50" i="26"/>
  <c r="CI50" i="26"/>
  <c r="CH50" i="26"/>
  <c r="CG50" i="26"/>
  <c r="CF50" i="26"/>
  <c r="CE50" i="26"/>
  <c r="CD50" i="26"/>
  <c r="CB50" i="26"/>
  <c r="CA50" i="26"/>
  <c r="BZ50" i="26"/>
  <c r="BY50" i="26"/>
  <c r="BW50" i="26"/>
  <c r="BV50" i="26"/>
  <c r="BT50" i="26"/>
  <c r="BS50" i="26"/>
  <c r="BR50" i="26"/>
  <c r="BQ50" i="26"/>
  <c r="BP50" i="26"/>
  <c r="BO50" i="26"/>
  <c r="BM50" i="26"/>
  <c r="BL50" i="26"/>
  <c r="BK50" i="26"/>
  <c r="BJ50" i="26"/>
  <c r="BH50" i="26"/>
  <c r="BG50" i="26"/>
  <c r="BE50" i="26"/>
  <c r="BD50" i="26"/>
  <c r="BC50" i="26"/>
  <c r="BB50" i="26"/>
  <c r="BA50" i="26"/>
  <c r="AZ50" i="26"/>
  <c r="AX50" i="26"/>
  <c r="AW50" i="26"/>
  <c r="AV50" i="26"/>
  <c r="AU50" i="26"/>
  <c r="AS50" i="26"/>
  <c r="AR50" i="26"/>
  <c r="AP50" i="26"/>
  <c r="AO50" i="26"/>
  <c r="AN50" i="26"/>
  <c r="AM50" i="26"/>
  <c r="AL50" i="26"/>
  <c r="AK50" i="26"/>
  <c r="AI50" i="26"/>
  <c r="AH50" i="26"/>
  <c r="AG50" i="26"/>
  <c r="AF50" i="26"/>
  <c r="AD50" i="26"/>
  <c r="AC50" i="26"/>
  <c r="AA50" i="26"/>
  <c r="Z50" i="26"/>
  <c r="Y50" i="26"/>
  <c r="X50" i="26"/>
  <c r="W50" i="26"/>
  <c r="V50" i="26"/>
  <c r="T50" i="26"/>
  <c r="S50" i="26"/>
  <c r="R50" i="26"/>
  <c r="Q50" i="26"/>
  <c r="P50" i="26"/>
  <c r="O50" i="26"/>
  <c r="M50" i="26"/>
  <c r="L50" i="26"/>
  <c r="K50" i="26"/>
  <c r="J50" i="26"/>
  <c r="I50" i="26"/>
  <c r="H50" i="26"/>
  <c r="F50" i="26"/>
  <c r="E50" i="26"/>
  <c r="D50" i="26"/>
  <c r="C50" i="26"/>
  <c r="BWO31" i="26"/>
  <c r="BWN31" i="26"/>
  <c r="BWL31" i="26"/>
  <c r="BWK31" i="26"/>
  <c r="BWJ31" i="26"/>
  <c r="BWI31" i="26"/>
  <c r="BWH31" i="26"/>
  <c r="BWG31" i="26"/>
  <c r="BWE31" i="26"/>
  <c r="BWD31" i="26"/>
  <c r="BWC31" i="26"/>
  <c r="BWB31" i="26"/>
  <c r="BVZ31" i="26"/>
  <c r="BVY31" i="26"/>
  <c r="BVW31" i="26"/>
  <c r="BVV31" i="26"/>
  <c r="BVU31" i="26"/>
  <c r="BVT31" i="26"/>
  <c r="BVS31" i="26"/>
  <c r="BVR31" i="26"/>
  <c r="BVP31" i="26"/>
  <c r="BVO31" i="26"/>
  <c r="BVN31" i="26"/>
  <c r="BVM31" i="26"/>
  <c r="BVK31" i="26"/>
  <c r="BVJ31" i="26"/>
  <c r="BVH31" i="26"/>
  <c r="BVG31" i="26"/>
  <c r="BVF31" i="26"/>
  <c r="BVE31" i="26"/>
  <c r="BVD31" i="26"/>
  <c r="BVC31" i="26"/>
  <c r="BVA31" i="26"/>
  <c r="BUZ31" i="26"/>
  <c r="BUY31" i="26"/>
  <c r="BUX31" i="26"/>
  <c r="BUV31" i="26"/>
  <c r="BUU31" i="26"/>
  <c r="BUS31" i="26"/>
  <c r="BUR31" i="26"/>
  <c r="BUQ31" i="26"/>
  <c r="BUP31" i="26"/>
  <c r="BUO31" i="26"/>
  <c r="BUN31" i="26"/>
  <c r="BUL31" i="26"/>
  <c r="BUK31" i="26"/>
  <c r="BUJ31" i="26"/>
  <c r="BUI31" i="26"/>
  <c r="BUG31" i="26"/>
  <c r="BUF31" i="26"/>
  <c r="BUD31" i="26"/>
  <c r="BUC31" i="26"/>
  <c r="BUB31" i="26"/>
  <c r="BUA31" i="26"/>
  <c r="BTZ31" i="26"/>
  <c r="BTY31" i="26"/>
  <c r="BTW31" i="26"/>
  <c r="BTV31" i="26"/>
  <c r="BTU31" i="26"/>
  <c r="BTT31" i="26"/>
  <c r="BTR31" i="26"/>
  <c r="BTQ31" i="26"/>
  <c r="BTO31" i="26"/>
  <c r="BTN31" i="26"/>
  <c r="BTM31" i="26"/>
  <c r="BTL31" i="26"/>
  <c r="BTK31" i="26"/>
  <c r="BTJ31" i="26"/>
  <c r="BTH31" i="26"/>
  <c r="BTG31" i="26"/>
  <c r="BTF31" i="26"/>
  <c r="BTE31" i="26"/>
  <c r="BTC31" i="26"/>
  <c r="BTB31" i="26"/>
  <c r="BSZ31" i="26"/>
  <c r="BSY31" i="26"/>
  <c r="BSX31" i="26"/>
  <c r="BSW31" i="26"/>
  <c r="BSV31" i="26"/>
  <c r="BSU31" i="26"/>
  <c r="BSS31" i="26"/>
  <c r="BSR31" i="26"/>
  <c r="BSQ31" i="26"/>
  <c r="BSP31" i="26"/>
  <c r="BSN31" i="26"/>
  <c r="BSM31" i="26"/>
  <c r="BSK31" i="26"/>
  <c r="BSJ31" i="26"/>
  <c r="BSI31" i="26"/>
  <c r="BSH31" i="26"/>
  <c r="BSG31" i="26"/>
  <c r="BSF31" i="26"/>
  <c r="BSD31" i="26"/>
  <c r="BSC31" i="26"/>
  <c r="BSB31" i="26"/>
  <c r="BSA31" i="26"/>
  <c r="BRY31" i="26"/>
  <c r="BRX31" i="26"/>
  <c r="BRV31" i="26"/>
  <c r="BRU31" i="26"/>
  <c r="BRT31" i="26"/>
  <c r="BRS31" i="26"/>
  <c r="BRR31" i="26"/>
  <c r="BRQ31" i="26"/>
  <c r="BRO31" i="26"/>
  <c r="BRN31" i="26"/>
  <c r="BRM31" i="26"/>
  <c r="BRL31" i="26"/>
  <c r="BRJ31" i="26"/>
  <c r="BRI31" i="26"/>
  <c r="BRG31" i="26"/>
  <c r="BRF31" i="26"/>
  <c r="BRE31" i="26"/>
  <c r="BRD31" i="26"/>
  <c r="BRC31" i="26"/>
  <c r="BRB31" i="26"/>
  <c r="BQZ31" i="26"/>
  <c r="BQY31" i="26"/>
  <c r="BQX31" i="26"/>
  <c r="BQW31" i="26"/>
  <c r="BQU31" i="26"/>
  <c r="BQT31" i="26"/>
  <c r="BQR31" i="26"/>
  <c r="BQQ31" i="26"/>
  <c r="BQP31" i="26"/>
  <c r="BQO31" i="26"/>
  <c r="BQN31" i="26"/>
  <c r="BQM31" i="26"/>
  <c r="BQK31" i="26"/>
  <c r="BQJ31" i="26"/>
  <c r="BQI31" i="26"/>
  <c r="BQH31" i="26"/>
  <c r="BQF31" i="26"/>
  <c r="BQE31" i="26"/>
  <c r="BQC31" i="26"/>
  <c r="BQB31" i="26"/>
  <c r="BQA31" i="26"/>
  <c r="BPZ31" i="26"/>
  <c r="BPY31" i="26"/>
  <c r="BPX31" i="26"/>
  <c r="BPV31" i="26"/>
  <c r="BPU31" i="26"/>
  <c r="BPT31" i="26"/>
  <c r="BPS31" i="26"/>
  <c r="BPQ31" i="26"/>
  <c r="BPP31" i="26"/>
  <c r="BPN31" i="26"/>
  <c r="BPM31" i="26"/>
  <c r="BPL31" i="26"/>
  <c r="BPK31" i="26"/>
  <c r="BPJ31" i="26"/>
  <c r="BPI31" i="26"/>
  <c r="BPG31" i="26"/>
  <c r="BPF31" i="26"/>
  <c r="BPE31" i="26"/>
  <c r="BPD31" i="26"/>
  <c r="BPB31" i="26"/>
  <c r="BPA31" i="26"/>
  <c r="BOY31" i="26"/>
  <c r="BOX31" i="26"/>
  <c r="BOW31" i="26"/>
  <c r="BOV31" i="26"/>
  <c r="BOU31" i="26"/>
  <c r="BOT31" i="26"/>
  <c r="BOR31" i="26"/>
  <c r="BOQ31" i="26"/>
  <c r="BOP31" i="26"/>
  <c r="BOO31" i="26"/>
  <c r="BOM31" i="26"/>
  <c r="BOL31" i="26"/>
  <c r="BOJ31" i="26"/>
  <c r="BOI31" i="26"/>
  <c r="BOH31" i="26"/>
  <c r="BOG31" i="26"/>
  <c r="BOF31" i="26"/>
  <c r="BOE31" i="26"/>
  <c r="BOC31" i="26"/>
  <c r="BOB31" i="26"/>
  <c r="BOA31" i="26"/>
  <c r="BNZ31" i="26"/>
  <c r="BNX31" i="26"/>
  <c r="BNW31" i="26"/>
  <c r="BNU31" i="26"/>
  <c r="BNT31" i="26"/>
  <c r="BNS31" i="26"/>
  <c r="BNR31" i="26"/>
  <c r="BNQ31" i="26"/>
  <c r="BNP31" i="26"/>
  <c r="BNN31" i="26"/>
  <c r="BNM31" i="26"/>
  <c r="BNL31" i="26"/>
  <c r="BNK31" i="26"/>
  <c r="BNI31" i="26"/>
  <c r="BNH31" i="26"/>
  <c r="BNF31" i="26"/>
  <c r="BNE31" i="26"/>
  <c r="BND31" i="26"/>
  <c r="BNC31" i="26"/>
  <c r="BNB31" i="26"/>
  <c r="BNA31" i="26"/>
  <c r="BMY31" i="26"/>
  <c r="BMX31" i="26"/>
  <c r="BMW31" i="26"/>
  <c r="BMV31" i="26"/>
  <c r="BMT31" i="26"/>
  <c r="BMS31" i="26"/>
  <c r="BMQ31" i="26"/>
  <c r="BMP31" i="26"/>
  <c r="BMO31" i="26"/>
  <c r="BMN31" i="26"/>
  <c r="BMM31" i="26"/>
  <c r="BML31" i="26"/>
  <c r="BMJ31" i="26"/>
  <c r="BMI31" i="26"/>
  <c r="BMH31" i="26"/>
  <c r="BMG31" i="26"/>
  <c r="BME31" i="26"/>
  <c r="BMD31" i="26"/>
  <c r="BMB31" i="26"/>
  <c r="BMA31" i="26"/>
  <c r="BLZ31" i="26"/>
  <c r="BLY31" i="26"/>
  <c r="BLX31" i="26"/>
  <c r="BLW31" i="26"/>
  <c r="BLU31" i="26"/>
  <c r="BLT31" i="26"/>
  <c r="BLS31" i="26"/>
  <c r="BLR31" i="26"/>
  <c r="BLP31" i="26"/>
  <c r="BLO31" i="26"/>
  <c r="BLM31" i="26"/>
  <c r="BLL31" i="26"/>
  <c r="BLK31" i="26"/>
  <c r="BLJ31" i="26"/>
  <c r="BLI31" i="26"/>
  <c r="BLH31" i="26"/>
  <c r="BLF31" i="26"/>
  <c r="BLE31" i="26"/>
  <c r="BLD31" i="26"/>
  <c r="BLC31" i="26"/>
  <c r="BLA31" i="26"/>
  <c r="BKZ31" i="26"/>
  <c r="BKX31" i="26"/>
  <c r="BKW31" i="26"/>
  <c r="BKV31" i="26"/>
  <c r="BKU31" i="26"/>
  <c r="BKT31" i="26"/>
  <c r="BKS31" i="26"/>
  <c r="BKQ31" i="26"/>
  <c r="BKP31" i="26"/>
  <c r="BKO31" i="26"/>
  <c r="BKN31" i="26"/>
  <c r="BKL31" i="26"/>
  <c r="BKK31" i="26"/>
  <c r="BKI31" i="26"/>
  <c r="BKH31" i="26"/>
  <c r="BKG31" i="26"/>
  <c r="BKF31" i="26"/>
  <c r="BKE31" i="26"/>
  <c r="BKD31" i="26"/>
  <c r="BKB31" i="26"/>
  <c r="BKA31" i="26"/>
  <c r="BJZ31" i="26"/>
  <c r="BJY31" i="26"/>
  <c r="BJW31" i="26"/>
  <c r="BJV31" i="26"/>
  <c r="BJT31" i="26"/>
  <c r="BJS31" i="26"/>
  <c r="BJR31" i="26"/>
  <c r="BJQ31" i="26"/>
  <c r="BJP31" i="26"/>
  <c r="BJO31" i="26"/>
  <c r="BJM31" i="26"/>
  <c r="BJL31" i="26"/>
  <c r="BJK31" i="26"/>
  <c r="BJJ31" i="26"/>
  <c r="BJH31" i="26"/>
  <c r="BJG31" i="26"/>
  <c r="BJE31" i="26"/>
  <c r="BJD31" i="26"/>
  <c r="BJC31" i="26"/>
  <c r="BJB31" i="26"/>
  <c r="BJA31" i="26"/>
  <c r="BIZ31" i="26"/>
  <c r="BIX31" i="26"/>
  <c r="BIW31" i="26"/>
  <c r="BIV31" i="26"/>
  <c r="BIU31" i="26"/>
  <c r="BIS31" i="26"/>
  <c r="BIR31" i="26"/>
  <c r="BIP31" i="26"/>
  <c r="BIO31" i="26"/>
  <c r="BIN31" i="26"/>
  <c r="BIM31" i="26"/>
  <c r="BIL31" i="26"/>
  <c r="BIK31" i="26"/>
  <c r="BII31" i="26"/>
  <c r="BIH31" i="26"/>
  <c r="BIG31" i="26"/>
  <c r="BIF31" i="26"/>
  <c r="BID31" i="26"/>
  <c r="BIC31" i="26"/>
  <c r="BIA31" i="26"/>
  <c r="BHZ31" i="26"/>
  <c r="BHY31" i="26"/>
  <c r="BHX31" i="26"/>
  <c r="BHW31" i="26"/>
  <c r="BHV31" i="26"/>
  <c r="BHT31" i="26"/>
  <c r="BHS31" i="26"/>
  <c r="BHR31" i="26"/>
  <c r="BHQ31" i="26"/>
  <c r="BHO31" i="26"/>
  <c r="BHN31" i="26"/>
  <c r="BHL31" i="26"/>
  <c r="BHK31" i="26"/>
  <c r="BHJ31" i="26"/>
  <c r="BHI31" i="26"/>
  <c r="BHH31" i="26"/>
  <c r="BHG31" i="26"/>
  <c r="BHE31" i="26"/>
  <c r="BHD31" i="26"/>
  <c r="BHC31" i="26"/>
  <c r="BHB31" i="26"/>
  <c r="BGZ31" i="26"/>
  <c r="BGY31" i="26"/>
  <c r="BGW31" i="26"/>
  <c r="BGV31" i="26"/>
  <c r="BGU31" i="26"/>
  <c r="BGT31" i="26"/>
  <c r="BGS31" i="26"/>
  <c r="BGR31" i="26"/>
  <c r="BGP31" i="26"/>
  <c r="BGO31" i="26"/>
  <c r="BGN31" i="26"/>
  <c r="BGM31" i="26"/>
  <c r="BGK31" i="26"/>
  <c r="BGJ31" i="26"/>
  <c r="BGH31" i="26"/>
  <c r="BGG31" i="26"/>
  <c r="BGF31" i="26"/>
  <c r="BGE31" i="26"/>
  <c r="BGD31" i="26"/>
  <c r="BGC31" i="26"/>
  <c r="BGA31" i="26"/>
  <c r="BFZ31" i="26"/>
  <c r="BFY31" i="26"/>
  <c r="BFX31" i="26"/>
  <c r="BFV31" i="26"/>
  <c r="BFU31" i="26"/>
  <c r="BFS31" i="26"/>
  <c r="BFR31" i="26"/>
  <c r="BFQ31" i="26"/>
  <c r="BFP31" i="26"/>
  <c r="BFO31" i="26"/>
  <c r="BFN31" i="26"/>
  <c r="BFL31" i="26"/>
  <c r="BFK31" i="26"/>
  <c r="BFJ31" i="26"/>
  <c r="BFI31" i="26"/>
  <c r="BFG31" i="26"/>
  <c r="BFF31" i="26"/>
  <c r="BFD31" i="26"/>
  <c r="BFC31" i="26"/>
  <c r="BFB31" i="26"/>
  <c r="BFA31" i="26"/>
  <c r="BEZ31" i="26"/>
  <c r="BEY31" i="26"/>
  <c r="BEW31" i="26"/>
  <c r="BEV31" i="26"/>
  <c r="BEU31" i="26"/>
  <c r="BET31" i="26"/>
  <c r="BER31" i="26"/>
  <c r="BEQ31" i="26"/>
  <c r="BEO31" i="26"/>
  <c r="BEN31" i="26"/>
  <c r="BEM31" i="26"/>
  <c r="BEL31" i="26"/>
  <c r="BEK31" i="26"/>
  <c r="BEJ31" i="26"/>
  <c r="BEH31" i="26"/>
  <c r="BEG31" i="26"/>
  <c r="BEF31" i="26"/>
  <c r="BEE31" i="26"/>
  <c r="BEC31" i="26"/>
  <c r="BEB31" i="26"/>
  <c r="BDZ31" i="26"/>
  <c r="BDY31" i="26"/>
  <c r="BDX31" i="26"/>
  <c r="BDW31" i="26"/>
  <c r="BDV31" i="26"/>
  <c r="BDU31" i="26"/>
  <c r="BDS31" i="26"/>
  <c r="BDR31" i="26"/>
  <c r="BDQ31" i="26"/>
  <c r="BDP31" i="26"/>
  <c r="BDN31" i="26"/>
  <c r="BDM31" i="26"/>
  <c r="BDK31" i="26"/>
  <c r="BDJ31" i="26"/>
  <c r="BDI31" i="26"/>
  <c r="BDH31" i="26"/>
  <c r="BDG31" i="26"/>
  <c r="BDF31" i="26"/>
  <c r="BDD31" i="26"/>
  <c r="BDC31" i="26"/>
  <c r="BDB31" i="26"/>
  <c r="BDA31" i="26"/>
  <c r="BCY31" i="26"/>
  <c r="BCX31" i="26"/>
  <c r="BCV31" i="26"/>
  <c r="BCU31" i="26"/>
  <c r="BCT31" i="26"/>
  <c r="BCS31" i="26"/>
  <c r="BCR31" i="26"/>
  <c r="BCQ31" i="26"/>
  <c r="BCO31" i="26"/>
  <c r="BCN31" i="26"/>
  <c r="BCM31" i="26"/>
  <c r="BCL31" i="26"/>
  <c r="BCJ31" i="26"/>
  <c r="BCI31" i="26"/>
  <c r="BCG31" i="26"/>
  <c r="BCF31" i="26"/>
  <c r="BCE31" i="26"/>
  <c r="BCD31" i="26"/>
  <c r="BCC31" i="26"/>
  <c r="BCB31" i="26"/>
  <c r="BBZ31" i="26"/>
  <c r="BBY31" i="26"/>
  <c r="BBX31" i="26"/>
  <c r="BBW31" i="26"/>
  <c r="BBU31" i="26"/>
  <c r="BBT31" i="26"/>
  <c r="BBR31" i="26"/>
  <c r="BBQ31" i="26"/>
  <c r="BBP31" i="26"/>
  <c r="BBO31" i="26"/>
  <c r="BBN31" i="26"/>
  <c r="BBM31" i="26"/>
  <c r="BBK31" i="26"/>
  <c r="BBJ31" i="26"/>
  <c r="BBI31" i="26"/>
  <c r="BBH31" i="26"/>
  <c r="BBF31" i="26"/>
  <c r="BBE31" i="26"/>
  <c r="BBC31" i="26"/>
  <c r="BBB31" i="26"/>
  <c r="BBA31" i="26"/>
  <c r="BAZ31" i="26"/>
  <c r="BAY31" i="26"/>
  <c r="BAX31" i="26"/>
  <c r="BAV31" i="26"/>
  <c r="BAU31" i="26"/>
  <c r="BAT31" i="26"/>
  <c r="BAS31" i="26"/>
  <c r="BAQ31" i="26"/>
  <c r="BAP31" i="26"/>
  <c r="BAN31" i="26"/>
  <c r="BAM31" i="26"/>
  <c r="BAL31" i="26"/>
  <c r="BAK31" i="26"/>
  <c r="BAJ31" i="26"/>
  <c r="BAI31" i="26"/>
  <c r="BAG31" i="26"/>
  <c r="BAF31" i="26"/>
  <c r="BAE31" i="26"/>
  <c r="BAD31" i="26"/>
  <c r="BAB31" i="26"/>
  <c r="BAA31" i="26"/>
  <c r="AZY31" i="26"/>
  <c r="AZX31" i="26"/>
  <c r="AZW31" i="26"/>
  <c r="AZV31" i="26"/>
  <c r="AZU31" i="26"/>
  <c r="AZT31" i="26"/>
  <c r="AZR31" i="26"/>
  <c r="AZQ31" i="26"/>
  <c r="AZP31" i="26"/>
  <c r="AZO31" i="26"/>
  <c r="AZM31" i="26"/>
  <c r="AZL31" i="26"/>
  <c r="AZJ31" i="26"/>
  <c r="AZI31" i="26"/>
  <c r="AZH31" i="26"/>
  <c r="AZG31" i="26"/>
  <c r="AZF31" i="26"/>
  <c r="AZE31" i="26"/>
  <c r="AZC31" i="26"/>
  <c r="AZB31" i="26"/>
  <c r="AZA31" i="26"/>
  <c r="AYZ31" i="26"/>
  <c r="AYX31" i="26"/>
  <c r="AYW31" i="26"/>
  <c r="AYU31" i="26"/>
  <c r="AYT31" i="26"/>
  <c r="AYS31" i="26"/>
  <c r="AYR31" i="26"/>
  <c r="AYQ31" i="26"/>
  <c r="AYP31" i="26"/>
  <c r="AYN31" i="26"/>
  <c r="AYM31" i="26"/>
  <c r="AYL31" i="26"/>
  <c r="AYK31" i="26"/>
  <c r="AYI31" i="26"/>
  <c r="AYH31" i="26"/>
  <c r="AYF31" i="26"/>
  <c r="AYE31" i="26"/>
  <c r="AYD31" i="26"/>
  <c r="AYC31" i="26"/>
  <c r="AYB31" i="26"/>
  <c r="AYA31" i="26"/>
  <c r="AXY31" i="26"/>
  <c r="AXX31" i="26"/>
  <c r="AXW31" i="26"/>
  <c r="AXV31" i="26"/>
  <c r="AXT31" i="26"/>
  <c r="AXS31" i="26"/>
  <c r="AXQ31" i="26"/>
  <c r="AXP31" i="26"/>
  <c r="AXO31" i="26"/>
  <c r="AXN31" i="26"/>
  <c r="AXM31" i="26"/>
  <c r="AXL31" i="26"/>
  <c r="AXJ31" i="26"/>
  <c r="AXI31" i="26"/>
  <c r="AXH31" i="26"/>
  <c r="AXG31" i="26"/>
  <c r="AXE31" i="26"/>
  <c r="AXD31" i="26"/>
  <c r="AXB31" i="26"/>
  <c r="AXA31" i="26"/>
  <c r="AWZ31" i="26"/>
  <c r="AWY31" i="26"/>
  <c r="AWX31" i="26"/>
  <c r="AWW31" i="26"/>
  <c r="AWU31" i="26"/>
  <c r="AWT31" i="26"/>
  <c r="AWS31" i="26"/>
  <c r="AWR31" i="26"/>
  <c r="AWP31" i="26"/>
  <c r="AWO31" i="26"/>
  <c r="AWM31" i="26"/>
  <c r="AWL31" i="26"/>
  <c r="AWK31" i="26"/>
  <c r="AWJ31" i="26"/>
  <c r="AWI31" i="26"/>
  <c r="AWH31" i="26"/>
  <c r="AWF31" i="26"/>
  <c r="AWE31" i="26"/>
  <c r="AWD31" i="26"/>
  <c r="AWC31" i="26"/>
  <c r="AWA31" i="26"/>
  <c r="AVZ31" i="26"/>
  <c r="AVX31" i="26"/>
  <c r="AVW31" i="26"/>
  <c r="AVV31" i="26"/>
  <c r="AVU31" i="26"/>
  <c r="AVT31" i="26"/>
  <c r="AVS31" i="26"/>
  <c r="AVQ31" i="26"/>
  <c r="AVP31" i="26"/>
  <c r="AVO31" i="26"/>
  <c r="AVN31" i="26"/>
  <c r="AVL31" i="26"/>
  <c r="AVK31" i="26"/>
  <c r="AVI31" i="26"/>
  <c r="AVH31" i="26"/>
  <c r="AVG31" i="26"/>
  <c r="AVF31" i="26"/>
  <c r="AVE31" i="26"/>
  <c r="AVD31" i="26"/>
  <c r="AVB31" i="26"/>
  <c r="AVA31" i="26"/>
  <c r="AUZ31" i="26"/>
  <c r="AUY31" i="26"/>
  <c r="AUW31" i="26"/>
  <c r="AUV31" i="26"/>
  <c r="AUT31" i="26"/>
  <c r="AUS31" i="26"/>
  <c r="AUR31" i="26"/>
  <c r="AUQ31" i="26"/>
  <c r="AUP31" i="26"/>
  <c r="AUO31" i="26"/>
  <c r="AUM31" i="26"/>
  <c r="AUL31" i="26"/>
  <c r="AUK31" i="26"/>
  <c r="AUJ31" i="26"/>
  <c r="AUH31" i="26"/>
  <c r="AUG31" i="26"/>
  <c r="AUE31" i="26"/>
  <c r="AUD31" i="26"/>
  <c r="AUC31" i="26"/>
  <c r="AUB31" i="26"/>
  <c r="AUA31" i="26"/>
  <c r="ATZ31" i="26"/>
  <c r="ATX31" i="26"/>
  <c r="ATW31" i="26"/>
  <c r="ATV31" i="26"/>
  <c r="ATU31" i="26"/>
  <c r="ATS31" i="26"/>
  <c r="ATR31" i="26"/>
  <c r="ATP31" i="26"/>
  <c r="ATO31" i="26"/>
  <c r="ATN31" i="26"/>
  <c r="ATM31" i="26"/>
  <c r="ATL31" i="26"/>
  <c r="ATK31" i="26"/>
  <c r="ATI31" i="26"/>
  <c r="ATH31" i="26"/>
  <c r="ATG31" i="26"/>
  <c r="ATF31" i="26"/>
  <c r="ATD31" i="26"/>
  <c r="ATC31" i="26"/>
  <c r="ATA31" i="26"/>
  <c r="ASZ31" i="26"/>
  <c r="ASY31" i="26"/>
  <c r="ASX31" i="26"/>
  <c r="ASW31" i="26"/>
  <c r="ASV31" i="26"/>
  <c r="AST31" i="26"/>
  <c r="ASS31" i="26"/>
  <c r="ASR31" i="26"/>
  <c r="ASQ31" i="26"/>
  <c r="ASO31" i="26"/>
  <c r="ASN31" i="26"/>
  <c r="ASL31" i="26"/>
  <c r="ASK31" i="26"/>
  <c r="ASJ31" i="26"/>
  <c r="ASI31" i="26"/>
  <c r="ASH31" i="26"/>
  <c r="ASG31" i="26"/>
  <c r="ASE31" i="26"/>
  <c r="ASD31" i="26"/>
  <c r="ASC31" i="26"/>
  <c r="ASB31" i="26"/>
  <c r="ARZ31" i="26"/>
  <c r="ARY31" i="26"/>
  <c r="ARW31" i="26"/>
  <c r="ARV31" i="26"/>
  <c r="ARU31" i="26"/>
  <c r="ART31" i="26"/>
  <c r="ARS31" i="26"/>
  <c r="ARR31" i="26"/>
  <c r="ARP31" i="26"/>
  <c r="ARO31" i="26"/>
  <c r="ARN31" i="26"/>
  <c r="ARM31" i="26"/>
  <c r="ARK31" i="26"/>
  <c r="ARJ31" i="26"/>
  <c r="ARH31" i="26"/>
  <c r="ARG31" i="26"/>
  <c r="ARF31" i="26"/>
  <c r="ARE31" i="26"/>
  <c r="ARD31" i="26"/>
  <c r="ARC31" i="26"/>
  <c r="ARA31" i="26"/>
  <c r="AQZ31" i="26"/>
  <c r="AQY31" i="26"/>
  <c r="AQX31" i="26"/>
  <c r="AQV31" i="26"/>
  <c r="AQU31" i="26"/>
  <c r="AQS31" i="26"/>
  <c r="AQR31" i="26"/>
  <c r="AQQ31" i="26"/>
  <c r="AQP31" i="26"/>
  <c r="AQO31" i="26"/>
  <c r="AQN31" i="26"/>
  <c r="AQL31" i="26"/>
  <c r="AQK31" i="26"/>
  <c r="AQJ31" i="26"/>
  <c r="AQI31" i="26"/>
  <c r="AQG31" i="26"/>
  <c r="AQF31" i="26"/>
  <c r="AQD31" i="26"/>
  <c r="AQC31" i="26"/>
  <c r="AQB31" i="26"/>
  <c r="AQA31" i="26"/>
  <c r="APZ31" i="26"/>
  <c r="APY31" i="26"/>
  <c r="APW31" i="26"/>
  <c r="APV31" i="26"/>
  <c r="APU31" i="26"/>
  <c r="APT31" i="26"/>
  <c r="APR31" i="26"/>
  <c r="APQ31" i="26"/>
  <c r="APO31" i="26"/>
  <c r="APN31" i="26"/>
  <c r="APM31" i="26"/>
  <c r="APL31" i="26"/>
  <c r="APK31" i="26"/>
  <c r="APJ31" i="26"/>
  <c r="APH31" i="26"/>
  <c r="APG31" i="26"/>
  <c r="APF31" i="26"/>
  <c r="APE31" i="26"/>
  <c r="APC31" i="26"/>
  <c r="APB31" i="26"/>
  <c r="AOZ31" i="26"/>
  <c r="AOY31" i="26"/>
  <c r="AOX31" i="26"/>
  <c r="AOW31" i="26"/>
  <c r="AOV31" i="26"/>
  <c r="AOU31" i="26"/>
  <c r="AOS31" i="26"/>
  <c r="AOR31" i="26"/>
  <c r="AOQ31" i="26"/>
  <c r="AOP31" i="26"/>
  <c r="AON31" i="26"/>
  <c r="AOM31" i="26"/>
  <c r="AOK31" i="26"/>
  <c r="AOJ31" i="26"/>
  <c r="AOI31" i="26"/>
  <c r="AOH31" i="26"/>
  <c r="AOG31" i="26"/>
  <c r="AOF31" i="26"/>
  <c r="AOD31" i="26"/>
  <c r="AOC31" i="26"/>
  <c r="AOB31" i="26"/>
  <c r="AOA31" i="26"/>
  <c r="ANY31" i="26"/>
  <c r="ANX31" i="26"/>
  <c r="ANV31" i="26"/>
  <c r="ANU31" i="26"/>
  <c r="ANT31" i="26"/>
  <c r="ANS31" i="26"/>
  <c r="ANR31" i="26"/>
  <c r="ANQ31" i="26"/>
  <c r="ANO31" i="26"/>
  <c r="ANN31" i="26"/>
  <c r="ANM31" i="26"/>
  <c r="ANL31" i="26"/>
  <c r="ANJ31" i="26"/>
  <c r="ANI31" i="26"/>
  <c r="ANG31" i="26"/>
  <c r="ANF31" i="26"/>
  <c r="ANE31" i="26"/>
  <c r="AND31" i="26"/>
  <c r="ANC31" i="26"/>
  <c r="ANB31" i="26"/>
  <c r="AMZ31" i="26"/>
  <c r="AMY31" i="26"/>
  <c r="AMX31" i="26"/>
  <c r="AMW31" i="26"/>
  <c r="AMU31" i="26"/>
  <c r="AMT31" i="26"/>
  <c r="AMR31" i="26"/>
  <c r="AMQ31" i="26"/>
  <c r="AMP31" i="26"/>
  <c r="AMO31" i="26"/>
  <c r="AMN31" i="26"/>
  <c r="AMM31" i="26"/>
  <c r="AMK31" i="26"/>
  <c r="AMJ31" i="26"/>
  <c r="AMI31" i="26"/>
  <c r="AMH31" i="26"/>
  <c r="AMF31" i="26"/>
  <c r="AME31" i="26"/>
  <c r="AMC31" i="26"/>
  <c r="AMB31" i="26"/>
  <c r="AMA31" i="26"/>
  <c r="ALZ31" i="26"/>
  <c r="ALY31" i="26"/>
  <c r="ALX31" i="26"/>
  <c r="ALV31" i="26"/>
  <c r="ALU31" i="26"/>
  <c r="ALT31" i="26"/>
  <c r="ALS31" i="26"/>
  <c r="ALQ31" i="26"/>
  <c r="ALP31" i="26"/>
  <c r="ALN31" i="26"/>
  <c r="ALM31" i="26"/>
  <c r="ALL31" i="26"/>
  <c r="ALK31" i="26"/>
  <c r="ALJ31" i="26"/>
  <c r="ALI31" i="26"/>
  <c r="ALG31" i="26"/>
  <c r="ALF31" i="26"/>
  <c r="ALE31" i="26"/>
  <c r="ALD31" i="26"/>
  <c r="ALB31" i="26"/>
  <c r="ALA31" i="26"/>
  <c r="AKY31" i="26"/>
  <c r="AKX31" i="26"/>
  <c r="AKW31" i="26"/>
  <c r="AKV31" i="26"/>
  <c r="AKU31" i="26"/>
  <c r="AKT31" i="26"/>
  <c r="AKR31" i="26"/>
  <c r="AKQ31" i="26"/>
  <c r="AKP31" i="26"/>
  <c r="AKO31" i="26"/>
  <c r="AKM31" i="26"/>
  <c r="AKL31" i="26"/>
  <c r="AKJ31" i="26"/>
  <c r="AKI31" i="26"/>
  <c r="AKH31" i="26"/>
  <c r="AKG31" i="26"/>
  <c r="AKF31" i="26"/>
  <c r="AKE31" i="26"/>
  <c r="AKC31" i="26"/>
  <c r="AKB31" i="26"/>
  <c r="AKA31" i="26"/>
  <c r="AJZ31" i="26"/>
  <c r="AJX31" i="26"/>
  <c r="AJW31" i="26"/>
  <c r="AJU31" i="26"/>
  <c r="AJT31" i="26"/>
  <c r="AJS31" i="26"/>
  <c r="AJR31" i="26"/>
  <c r="AJQ31" i="26"/>
  <c r="AJP31" i="26"/>
  <c r="AJN31" i="26"/>
  <c r="AJM31" i="26"/>
  <c r="AJL31" i="26"/>
  <c r="AJK31" i="26"/>
  <c r="AJI31" i="26"/>
  <c r="AJH31" i="26"/>
  <c r="AJF31" i="26"/>
  <c r="AJE31" i="26"/>
  <c r="AJD31" i="26"/>
  <c r="AJC31" i="26"/>
  <c r="AJB31" i="26"/>
  <c r="AJA31" i="26"/>
  <c r="AIY31" i="26"/>
  <c r="AIX31" i="26"/>
  <c r="AIW31" i="26"/>
  <c r="AIV31" i="26"/>
  <c r="AIT31" i="26"/>
  <c r="AIS31" i="26"/>
  <c r="AIQ31" i="26"/>
  <c r="AIP31" i="26"/>
  <c r="AIO31" i="26"/>
  <c r="AIN31" i="26"/>
  <c r="AIM31" i="26"/>
  <c r="AIL31" i="26"/>
  <c r="AIJ31" i="26"/>
  <c r="AII31" i="26"/>
  <c r="AIH31" i="26"/>
  <c r="AIG31" i="26"/>
  <c r="AIE31" i="26"/>
  <c r="AID31" i="26"/>
  <c r="AIB31" i="26"/>
  <c r="AIA31" i="26"/>
  <c r="AHZ31" i="26"/>
  <c r="AHY31" i="26"/>
  <c r="AHX31" i="26"/>
  <c r="AHW31" i="26"/>
  <c r="AHU31" i="26"/>
  <c r="AHT31" i="26"/>
  <c r="AHS31" i="26"/>
  <c r="AHR31" i="26"/>
  <c r="AHP31" i="26"/>
  <c r="AHO31" i="26"/>
  <c r="AHM31" i="26"/>
  <c r="AHL31" i="26"/>
  <c r="AHK31" i="26"/>
  <c r="AHJ31" i="26"/>
  <c r="AHI31" i="26"/>
  <c r="AHH31" i="26"/>
  <c r="AHF31" i="26"/>
  <c r="AHE31" i="26"/>
  <c r="AHD31" i="26"/>
  <c r="AHC31" i="26"/>
  <c r="AHA31" i="26"/>
  <c r="AGZ31" i="26"/>
  <c r="AGX31" i="26"/>
  <c r="AGW31" i="26"/>
  <c r="AGV31" i="26"/>
  <c r="AGU31" i="26"/>
  <c r="AGT31" i="26"/>
  <c r="AGS31" i="26"/>
  <c r="AGQ31" i="26"/>
  <c r="AGP31" i="26"/>
  <c r="AGO31" i="26"/>
  <c r="AGN31" i="26"/>
  <c r="AGL31" i="26"/>
  <c r="AGK31" i="26"/>
  <c r="AGI31" i="26"/>
  <c r="AGH31" i="26"/>
  <c r="AGG31" i="26"/>
  <c r="AGF31" i="26"/>
  <c r="AGE31" i="26"/>
  <c r="AGD31" i="26"/>
  <c r="AGB31" i="26"/>
  <c r="AGA31" i="26"/>
  <c r="AFZ31" i="26"/>
  <c r="AFY31" i="26"/>
  <c r="AFW31" i="26"/>
  <c r="AFV31" i="26"/>
  <c r="AFT31" i="26"/>
  <c r="AFS31" i="26"/>
  <c r="AFR31" i="26"/>
  <c r="AFQ31" i="26"/>
  <c r="AFP31" i="26"/>
  <c r="AFO31" i="26"/>
  <c r="AFM31" i="26"/>
  <c r="AFL31" i="26"/>
  <c r="AFK31" i="26"/>
  <c r="AFJ31" i="26"/>
  <c r="AFH31" i="26"/>
  <c r="AFG31" i="26"/>
  <c r="AFE31" i="26"/>
  <c r="AFD31" i="26"/>
  <c r="AFC31" i="26"/>
  <c r="AFB31" i="26"/>
  <c r="AFA31" i="26"/>
  <c r="AEZ31" i="26"/>
  <c r="AEX31" i="26"/>
  <c r="AEW31" i="26"/>
  <c r="AEV31" i="26"/>
  <c r="AEU31" i="26"/>
  <c r="AES31" i="26"/>
  <c r="AER31" i="26"/>
  <c r="AEP31" i="26"/>
  <c r="AEO31" i="26"/>
  <c r="AEN31" i="26"/>
  <c r="AEM31" i="26"/>
  <c r="AEL31" i="26"/>
  <c r="AEK31" i="26"/>
  <c r="AEI31" i="26"/>
  <c r="AEH31" i="26"/>
  <c r="AEG31" i="26"/>
  <c r="AEF31" i="26"/>
  <c r="AED31" i="26"/>
  <c r="AEC31" i="26"/>
  <c r="AEA31" i="26"/>
  <c r="ADZ31" i="26"/>
  <c r="ADY31" i="26"/>
  <c r="ADX31" i="26"/>
  <c r="ADW31" i="26"/>
  <c r="ADV31" i="26"/>
  <c r="ADT31" i="26"/>
  <c r="ADS31" i="26"/>
  <c r="ADR31" i="26"/>
  <c r="ADQ31" i="26"/>
  <c r="ADO31" i="26"/>
  <c r="ADN31" i="26"/>
  <c r="ADL31" i="26"/>
  <c r="ADK31" i="26"/>
  <c r="ADJ31" i="26"/>
  <c r="ADI31" i="26"/>
  <c r="ADH31" i="26"/>
  <c r="ADG31" i="26"/>
  <c r="ADE31" i="26"/>
  <c r="ADD31" i="26"/>
  <c r="ADC31" i="26"/>
  <c r="ADB31" i="26"/>
  <c r="ACZ31" i="26"/>
  <c r="ACY31" i="26"/>
  <c r="ACW31" i="26"/>
  <c r="ACV31" i="26"/>
  <c r="ACU31" i="26"/>
  <c r="ACT31" i="26"/>
  <c r="ACS31" i="26"/>
  <c r="ACR31" i="26"/>
  <c r="ACP31" i="26"/>
  <c r="ACO31" i="26"/>
  <c r="ACN31" i="26"/>
  <c r="ACM31" i="26"/>
  <c r="ACK31" i="26"/>
  <c r="ACJ31" i="26"/>
  <c r="ACH31" i="26"/>
  <c r="ACG31" i="26"/>
  <c r="ACF31" i="26"/>
  <c r="ACE31" i="26"/>
  <c r="ACD31" i="26"/>
  <c r="ACC31" i="26"/>
  <c r="ACA31" i="26"/>
  <c r="ABZ31" i="26"/>
  <c r="ABY31" i="26"/>
  <c r="ABX31" i="26"/>
  <c r="ABV31" i="26"/>
  <c r="ABU31" i="26"/>
  <c r="ABS31" i="26"/>
  <c r="ABR31" i="26"/>
  <c r="ABQ31" i="26"/>
  <c r="ABP31" i="26"/>
  <c r="ABO31" i="26"/>
  <c r="ABN31" i="26"/>
  <c r="ABL31" i="26"/>
  <c r="ABK31" i="26"/>
  <c r="ABJ31" i="26"/>
  <c r="ABI31" i="26"/>
  <c r="ABG31" i="26"/>
  <c r="ABF31" i="26"/>
  <c r="ABD31" i="26"/>
  <c r="ABC31" i="26"/>
  <c r="ABB31" i="26"/>
  <c r="ABA31" i="26"/>
  <c r="AAZ31" i="26"/>
  <c r="AAY31" i="26"/>
  <c r="AAW31" i="26"/>
  <c r="AAV31" i="26"/>
  <c r="AAU31" i="26"/>
  <c r="AAT31" i="26"/>
  <c r="AAR31" i="26"/>
  <c r="AAQ31" i="26"/>
  <c r="AAO31" i="26"/>
  <c r="AAN31" i="26"/>
  <c r="AAM31" i="26"/>
  <c r="AAL31" i="26"/>
  <c r="AAK31" i="26"/>
  <c r="AAJ31" i="26"/>
  <c r="AAH31" i="26"/>
  <c r="AAG31" i="26"/>
  <c r="AAF31" i="26"/>
  <c r="AAE31" i="26"/>
  <c r="AAC31" i="26"/>
  <c r="AAB31" i="26"/>
  <c r="ZZ31" i="26"/>
  <c r="ZY31" i="26"/>
  <c r="ZX31" i="26"/>
  <c r="ZW31" i="26"/>
  <c r="ZV31" i="26"/>
  <c r="ZU31" i="26"/>
  <c r="ZS31" i="26"/>
  <c r="ZR31" i="26"/>
  <c r="ZQ31" i="26"/>
  <c r="ZP31" i="26"/>
  <c r="ZN31" i="26"/>
  <c r="ZM31" i="26"/>
  <c r="ZK31" i="26"/>
  <c r="ZJ31" i="26"/>
  <c r="ZI31" i="26"/>
  <c r="ZH31" i="26"/>
  <c r="ZG31" i="26"/>
  <c r="ZF31" i="26"/>
  <c r="ZD31" i="26"/>
  <c r="ZC31" i="26"/>
  <c r="ZB31" i="26"/>
  <c r="ZA31" i="26"/>
  <c r="YY31" i="26"/>
  <c r="YX31" i="26"/>
  <c r="YV31" i="26"/>
  <c r="YU31" i="26"/>
  <c r="YT31" i="26"/>
  <c r="YS31" i="26"/>
  <c r="YR31" i="26"/>
  <c r="YQ31" i="26"/>
  <c r="YO31" i="26"/>
  <c r="YN31" i="26"/>
  <c r="YM31" i="26"/>
  <c r="YL31" i="26"/>
  <c r="YJ31" i="26"/>
  <c r="YI31" i="26"/>
  <c r="YG31" i="26"/>
  <c r="YF31" i="26"/>
  <c r="YE31" i="26"/>
  <c r="YD31" i="26"/>
  <c r="YC31" i="26"/>
  <c r="YB31" i="26"/>
  <c r="XZ31" i="26"/>
  <c r="XY31" i="26"/>
  <c r="XX31" i="26"/>
  <c r="XW31" i="26"/>
  <c r="XU31" i="26"/>
  <c r="XT31" i="26"/>
  <c r="XR31" i="26"/>
  <c r="XQ31" i="26"/>
  <c r="XP31" i="26"/>
  <c r="XO31" i="26"/>
  <c r="XN31" i="26"/>
  <c r="XM31" i="26"/>
  <c r="XK31" i="26"/>
  <c r="XJ31" i="26"/>
  <c r="XI31" i="26"/>
  <c r="XH31" i="26"/>
  <c r="XF31" i="26"/>
  <c r="XE31" i="26"/>
  <c r="XC31" i="26"/>
  <c r="XB31" i="26"/>
  <c r="XA31" i="26"/>
  <c r="WZ31" i="26"/>
  <c r="WY31" i="26"/>
  <c r="WX31" i="26"/>
  <c r="WV31" i="26"/>
  <c r="WU31" i="26"/>
  <c r="WT31" i="26"/>
  <c r="WS31" i="26"/>
  <c r="WQ31" i="26"/>
  <c r="WP31" i="26"/>
  <c r="WN31" i="26"/>
  <c r="WM31" i="26"/>
  <c r="WL31" i="26"/>
  <c r="WK31" i="26"/>
  <c r="WJ31" i="26"/>
  <c r="WI31" i="26"/>
  <c r="WG31" i="26"/>
  <c r="WF31" i="26"/>
  <c r="WE31" i="26"/>
  <c r="WD31" i="26"/>
  <c r="WB31" i="26"/>
  <c r="WA31" i="26"/>
  <c r="VY31" i="26"/>
  <c r="VX31" i="26"/>
  <c r="VW31" i="26"/>
  <c r="VV31" i="26"/>
  <c r="VU31" i="26"/>
  <c r="VT31" i="26"/>
  <c r="VR31" i="26"/>
  <c r="VQ31" i="26"/>
  <c r="VP31" i="26"/>
  <c r="VO31" i="26"/>
  <c r="VM31" i="26"/>
  <c r="VL31" i="26"/>
  <c r="VJ31" i="26"/>
  <c r="VI31" i="26"/>
  <c r="VH31" i="26"/>
  <c r="VG31" i="26"/>
  <c r="VF31" i="26"/>
  <c r="VE31" i="26"/>
  <c r="VC31" i="26"/>
  <c r="VB31" i="26"/>
  <c r="VA31" i="26"/>
  <c r="UZ31" i="26"/>
  <c r="UX31" i="26"/>
  <c r="UW31" i="26"/>
  <c r="UU31" i="26"/>
  <c r="UT31" i="26"/>
  <c r="US31" i="26"/>
  <c r="UR31" i="26"/>
  <c r="UQ31" i="26"/>
  <c r="UP31" i="26"/>
  <c r="UN31" i="26"/>
  <c r="UM31" i="26"/>
  <c r="UL31" i="26"/>
  <c r="UK31" i="26"/>
  <c r="UI31" i="26"/>
  <c r="UH31" i="26"/>
  <c r="UF31" i="26"/>
  <c r="UE31" i="26"/>
  <c r="UD31" i="26"/>
  <c r="UC31" i="26"/>
  <c r="UB31" i="26"/>
  <c r="UA31" i="26"/>
  <c r="TY31" i="26"/>
  <c r="TX31" i="26"/>
  <c r="TW31" i="26"/>
  <c r="TV31" i="26"/>
  <c r="TT31" i="26"/>
  <c r="TS31" i="26"/>
  <c r="TQ31" i="26"/>
  <c r="TP31" i="26"/>
  <c r="TO31" i="26"/>
  <c r="TN31" i="26"/>
  <c r="TM31" i="26"/>
  <c r="TL31" i="26"/>
  <c r="TJ31" i="26"/>
  <c r="TI31" i="26"/>
  <c r="TH31" i="26"/>
  <c r="TG31" i="26"/>
  <c r="TE31" i="26"/>
  <c r="TD31" i="26"/>
  <c r="TB31" i="26"/>
  <c r="TA31" i="26"/>
  <c r="SZ31" i="26"/>
  <c r="SY31" i="26"/>
  <c r="SX31" i="26"/>
  <c r="SW31" i="26"/>
  <c r="SU31" i="26"/>
  <c r="ST31" i="26"/>
  <c r="SS31" i="26"/>
  <c r="SR31" i="26"/>
  <c r="SP31" i="26"/>
  <c r="SO31" i="26"/>
  <c r="SM31" i="26"/>
  <c r="SL31" i="26"/>
  <c r="SK31" i="26"/>
  <c r="SJ31" i="26"/>
  <c r="SI31" i="26"/>
  <c r="SH31" i="26"/>
  <c r="SF31" i="26"/>
  <c r="SE31" i="26"/>
  <c r="SD31" i="26"/>
  <c r="SC31" i="26"/>
  <c r="SA31" i="26"/>
  <c r="RZ31" i="26"/>
  <c r="RX31" i="26"/>
  <c r="RW31" i="26"/>
  <c r="RV31" i="26"/>
  <c r="RU31" i="26"/>
  <c r="RT31" i="26"/>
  <c r="RS31" i="26"/>
  <c r="RQ31" i="26"/>
  <c r="RP31" i="26"/>
  <c r="RO31" i="26"/>
  <c r="RN31" i="26"/>
  <c r="RL31" i="26"/>
  <c r="RK31" i="26"/>
  <c r="RI31" i="26"/>
  <c r="RH31" i="26"/>
  <c r="RG31" i="26"/>
  <c r="RF31" i="26"/>
  <c r="RE31" i="26"/>
  <c r="RD31" i="26"/>
  <c r="RB31" i="26"/>
  <c r="RA31" i="26"/>
  <c r="QZ31" i="26"/>
  <c r="QY31" i="26"/>
  <c r="QW31" i="26"/>
  <c r="QV31" i="26"/>
  <c r="QT31" i="26"/>
  <c r="QS31" i="26"/>
  <c r="QR31" i="26"/>
  <c r="QQ31" i="26"/>
  <c r="QP31" i="26"/>
  <c r="QO31" i="26"/>
  <c r="QM31" i="26"/>
  <c r="QL31" i="26"/>
  <c r="QK31" i="26"/>
  <c r="QJ31" i="26"/>
  <c r="QH31" i="26"/>
  <c r="QG31" i="26"/>
  <c r="QE31" i="26"/>
  <c r="QD31" i="26"/>
  <c r="QC31" i="26"/>
  <c r="QB31" i="26"/>
  <c r="QA31" i="26"/>
  <c r="PZ31" i="26"/>
  <c r="PX31" i="26"/>
  <c r="PW31" i="26"/>
  <c r="PV31" i="26"/>
  <c r="PU31" i="26"/>
  <c r="PS31" i="26"/>
  <c r="PR31" i="26"/>
  <c r="PP31" i="26"/>
  <c r="PO31" i="26"/>
  <c r="PN31" i="26"/>
  <c r="PM31" i="26"/>
  <c r="PL31" i="26"/>
  <c r="PK31" i="26"/>
  <c r="PI31" i="26"/>
  <c r="PH31" i="26"/>
  <c r="PG31" i="26"/>
  <c r="PF31" i="26"/>
  <c r="PD31" i="26"/>
  <c r="PC31" i="26"/>
  <c r="PA31" i="26"/>
  <c r="OZ31" i="26"/>
  <c r="OY31" i="26"/>
  <c r="OX31" i="26"/>
  <c r="OW31" i="26"/>
  <c r="OV31" i="26"/>
  <c r="OT31" i="26"/>
  <c r="OS31" i="26"/>
  <c r="OR31" i="26"/>
  <c r="OQ31" i="26"/>
  <c r="OO31" i="26"/>
  <c r="ON31" i="26"/>
  <c r="OL31" i="26"/>
  <c r="OK31" i="26"/>
  <c r="OJ31" i="26"/>
  <c r="OI31" i="26"/>
  <c r="OH31" i="26"/>
  <c r="OG31" i="26"/>
  <c r="OE31" i="26"/>
  <c r="OD31" i="26"/>
  <c r="OC31" i="26"/>
  <c r="OB31" i="26"/>
  <c r="NZ31" i="26"/>
  <c r="NY31" i="26"/>
  <c r="NW31" i="26"/>
  <c r="NV31" i="26"/>
  <c r="NU31" i="26"/>
  <c r="NT31" i="26"/>
  <c r="NS31" i="26"/>
  <c r="NR31" i="26"/>
  <c r="NP31" i="26"/>
  <c r="NO31" i="26"/>
  <c r="NN31" i="26"/>
  <c r="NM31" i="26"/>
  <c r="NK31" i="26"/>
  <c r="NJ31" i="26"/>
  <c r="NH31" i="26"/>
  <c r="NG31" i="26"/>
  <c r="NF31" i="26"/>
  <c r="NE31" i="26"/>
  <c r="ND31" i="26"/>
  <c r="NC31" i="26"/>
  <c r="NA31" i="26"/>
  <c r="MZ31" i="26"/>
  <c r="MY31" i="26"/>
  <c r="MX31" i="26"/>
  <c r="MV31" i="26"/>
  <c r="MU31" i="26"/>
  <c r="MS31" i="26"/>
  <c r="MR31" i="26"/>
  <c r="MQ31" i="26"/>
  <c r="MP31" i="26"/>
  <c r="MO31" i="26"/>
  <c r="MN31" i="26"/>
  <c r="ML31" i="26"/>
  <c r="MK31" i="26"/>
  <c r="MJ31" i="26"/>
  <c r="MI31" i="26"/>
  <c r="MG31" i="26"/>
  <c r="MF31" i="26"/>
  <c r="MD31" i="26"/>
  <c r="MC31" i="26"/>
  <c r="MB31" i="26"/>
  <c r="MA31" i="26"/>
  <c r="LZ31" i="26"/>
  <c r="LY31" i="26"/>
  <c r="LW31" i="26"/>
  <c r="LV31" i="26"/>
  <c r="LU31" i="26"/>
  <c r="LT31" i="26"/>
  <c r="LR31" i="26"/>
  <c r="LQ31" i="26"/>
  <c r="LO31" i="26"/>
  <c r="LN31" i="26"/>
  <c r="LM31" i="26"/>
  <c r="LL31" i="26"/>
  <c r="LK31" i="26"/>
  <c r="LJ31" i="26"/>
  <c r="LH31" i="26"/>
  <c r="LG31" i="26"/>
  <c r="LF31" i="26"/>
  <c r="LE31" i="26"/>
  <c r="LC31" i="26"/>
  <c r="LB31" i="26"/>
  <c r="KZ31" i="26"/>
  <c r="KY31" i="26"/>
  <c r="KX31" i="26"/>
  <c r="KW31" i="26"/>
  <c r="KV31" i="26"/>
  <c r="KU31" i="26"/>
  <c r="KS31" i="26"/>
  <c r="KR31" i="26"/>
  <c r="KQ31" i="26"/>
  <c r="KP31" i="26"/>
  <c r="KN31" i="26"/>
  <c r="KM31" i="26"/>
  <c r="KK31" i="26"/>
  <c r="KJ31" i="26"/>
  <c r="KI31" i="26"/>
  <c r="KH31" i="26"/>
  <c r="KG31" i="26"/>
  <c r="KF31" i="26"/>
  <c r="KD31" i="26"/>
  <c r="KC31" i="26"/>
  <c r="KB31" i="26"/>
  <c r="KA31" i="26"/>
  <c r="JY31" i="26"/>
  <c r="JX31" i="26"/>
  <c r="JV31" i="26"/>
  <c r="JU31" i="26"/>
  <c r="JT31" i="26"/>
  <c r="JS31" i="26"/>
  <c r="JR31" i="26"/>
  <c r="JQ31" i="26"/>
  <c r="JO31" i="26"/>
  <c r="JN31" i="26"/>
  <c r="JM31" i="26"/>
  <c r="JL31" i="26"/>
  <c r="JJ31" i="26"/>
  <c r="JI31" i="26"/>
  <c r="JG31" i="26"/>
  <c r="JF31" i="26"/>
  <c r="JE31" i="26"/>
  <c r="JD31" i="26"/>
  <c r="JC31" i="26"/>
  <c r="JB31" i="26"/>
  <c r="IZ31" i="26"/>
  <c r="IY31" i="26"/>
  <c r="IX31" i="26"/>
  <c r="IW31" i="26"/>
  <c r="IU31" i="26"/>
  <c r="IT31" i="26"/>
  <c r="IR31" i="26"/>
  <c r="IQ31" i="26"/>
  <c r="IP31" i="26"/>
  <c r="IO31" i="26"/>
  <c r="IN31" i="26"/>
  <c r="IM31" i="26"/>
  <c r="IK31" i="26"/>
  <c r="IJ31" i="26"/>
  <c r="II31" i="26"/>
  <c r="IH31" i="26"/>
  <c r="IF31" i="26"/>
  <c r="IE31" i="26"/>
  <c r="IC31" i="26"/>
  <c r="IB31" i="26"/>
  <c r="IA31" i="26"/>
  <c r="HZ31" i="26"/>
  <c r="HY31" i="26"/>
  <c r="HX31" i="26"/>
  <c r="HV31" i="26"/>
  <c r="HU31" i="26"/>
  <c r="HT31" i="26"/>
  <c r="HS31" i="26"/>
  <c r="HQ31" i="26"/>
  <c r="HP31" i="26"/>
  <c r="HN31" i="26"/>
  <c r="HM31" i="26"/>
  <c r="HL31" i="26"/>
  <c r="HK31" i="26"/>
  <c r="HJ31" i="26"/>
  <c r="HI31" i="26"/>
  <c r="HG31" i="26"/>
  <c r="HF31" i="26"/>
  <c r="HE31" i="26"/>
  <c r="HD31" i="26"/>
  <c r="HB31" i="26"/>
  <c r="HA31" i="26"/>
  <c r="GY31" i="26"/>
  <c r="GX31" i="26"/>
  <c r="GW31" i="26"/>
  <c r="GV31" i="26"/>
  <c r="GU31" i="26"/>
  <c r="GT31" i="26"/>
  <c r="GR31" i="26"/>
  <c r="GQ31" i="26"/>
  <c r="GP31" i="26"/>
  <c r="GO31" i="26"/>
  <c r="GM31" i="26"/>
  <c r="GL31" i="26"/>
  <c r="GJ31" i="26"/>
  <c r="GI31" i="26"/>
  <c r="GH31" i="26"/>
  <c r="GG31" i="26"/>
  <c r="GF31" i="26"/>
  <c r="GE31" i="26"/>
  <c r="GC31" i="26"/>
  <c r="GB31" i="26"/>
  <c r="GA31" i="26"/>
  <c r="FZ31" i="26"/>
  <c r="FX31" i="26"/>
  <c r="FW31" i="26"/>
  <c r="FU31" i="26"/>
  <c r="FT31" i="26"/>
  <c r="FS31" i="26"/>
  <c r="FR31" i="26"/>
  <c r="FQ31" i="26"/>
  <c r="FP31" i="26"/>
  <c r="FN31" i="26"/>
  <c r="FM31" i="26"/>
  <c r="FL31" i="26"/>
  <c r="FK31" i="26"/>
  <c r="FI31" i="26"/>
  <c r="FH31" i="26"/>
  <c r="FF31" i="26"/>
  <c r="FE31" i="26"/>
  <c r="FD31" i="26"/>
  <c r="FC31" i="26"/>
  <c r="FB31" i="26"/>
  <c r="FA31" i="26"/>
  <c r="EY31" i="26"/>
  <c r="EX31" i="26"/>
  <c r="EW31" i="26"/>
  <c r="EV31" i="26"/>
  <c r="ET31" i="26"/>
  <c r="ES31" i="26"/>
  <c r="EQ31" i="26"/>
  <c r="EP31" i="26"/>
  <c r="EO31" i="26"/>
  <c r="EN31" i="26"/>
  <c r="EM31" i="26"/>
  <c r="EL31" i="26"/>
  <c r="EJ31" i="26"/>
  <c r="EI31" i="26"/>
  <c r="EH31" i="26"/>
  <c r="EG31" i="26"/>
  <c r="EE31" i="26"/>
  <c r="ED31" i="26"/>
  <c r="EB31" i="26"/>
  <c r="EA31" i="26"/>
  <c r="DZ31" i="26"/>
  <c r="DY31" i="26"/>
  <c r="DX31" i="26"/>
  <c r="DW31" i="26"/>
  <c r="DU31" i="26"/>
  <c r="DT31" i="26"/>
  <c r="DS31" i="26"/>
  <c r="DR31" i="26"/>
  <c r="DP31" i="26"/>
  <c r="DO31" i="26"/>
  <c r="DM31" i="26"/>
  <c r="DL31" i="26"/>
  <c r="DK31" i="26"/>
  <c r="DJ31" i="26"/>
  <c r="DI31" i="26"/>
  <c r="DH31" i="26"/>
  <c r="DF31" i="26"/>
  <c r="DE31" i="26"/>
  <c r="DD31" i="26"/>
  <c r="DC31" i="26"/>
  <c r="DA31" i="26"/>
  <c r="CZ31" i="26"/>
  <c r="CX31" i="26"/>
  <c r="CW31" i="26"/>
  <c r="CV31" i="26"/>
  <c r="CU31" i="26"/>
  <c r="CT31" i="26"/>
  <c r="CS31" i="26"/>
  <c r="CQ31" i="26"/>
  <c r="CP31" i="26"/>
  <c r="CO31" i="26"/>
  <c r="CN31" i="26"/>
  <c r="CL31" i="26"/>
  <c r="CK31" i="26"/>
  <c r="CI31" i="26"/>
  <c r="CH31" i="26"/>
  <c r="CG31" i="26"/>
  <c r="CF31" i="26"/>
  <c r="CE31" i="26"/>
  <c r="CD31" i="26"/>
  <c r="CB31" i="26"/>
  <c r="CA31" i="26"/>
  <c r="BZ31" i="26"/>
  <c r="BY31" i="26"/>
  <c r="BW31" i="26"/>
  <c r="BV31" i="26"/>
  <c r="BT31" i="26"/>
  <c r="BS31" i="26"/>
  <c r="BR31" i="26"/>
  <c r="BQ31" i="26"/>
  <c r="BP31" i="26"/>
  <c r="BO31" i="26"/>
  <c r="BM31" i="26"/>
  <c r="BL31" i="26"/>
  <c r="BK31" i="26"/>
  <c r="BJ31" i="26"/>
  <c r="BH31" i="26"/>
  <c r="BG31" i="26"/>
  <c r="BE31" i="26"/>
  <c r="BD31" i="26"/>
  <c r="BC31" i="26"/>
  <c r="BB31" i="26"/>
  <c r="BA31" i="26"/>
  <c r="AZ31" i="26"/>
  <c r="AX31" i="26"/>
  <c r="AW31" i="26"/>
  <c r="AV31" i="26"/>
  <c r="AU31" i="26"/>
  <c r="AS31" i="26"/>
  <c r="AR31" i="26"/>
  <c r="AP31" i="26"/>
  <c r="AO31" i="26"/>
  <c r="AN31" i="26"/>
  <c r="AM31" i="26"/>
  <c r="AL31" i="26"/>
  <c r="AK31" i="26"/>
  <c r="AI31" i="26"/>
  <c r="AH31" i="26"/>
  <c r="AG31" i="26"/>
  <c r="AF31" i="26"/>
  <c r="AD31" i="26"/>
  <c r="AC31" i="26"/>
  <c r="AA31" i="26"/>
  <c r="Z31" i="26"/>
  <c r="Y31" i="26"/>
  <c r="X31" i="26"/>
  <c r="W31" i="26"/>
  <c r="V31" i="26"/>
  <c r="T31" i="26"/>
  <c r="S31" i="26"/>
  <c r="R31" i="26"/>
  <c r="Q31" i="26"/>
  <c r="P31" i="26"/>
  <c r="O31" i="26"/>
  <c r="M31" i="26"/>
  <c r="L31" i="26"/>
  <c r="K31" i="26"/>
  <c r="J31" i="26"/>
  <c r="I31" i="26"/>
  <c r="H31" i="26"/>
  <c r="F31" i="26"/>
  <c r="E31" i="26"/>
  <c r="D31" i="26"/>
  <c r="C31" i="26"/>
  <c r="BWO12" i="26"/>
  <c r="BWN12" i="26"/>
  <c r="BWL12" i="26"/>
  <c r="BWK12" i="26"/>
  <c r="BWJ12" i="26"/>
  <c r="BWI12" i="26"/>
  <c r="BWH12" i="26"/>
  <c r="BWG12" i="26"/>
  <c r="BWE12" i="26"/>
  <c r="BWD12" i="26"/>
  <c r="BWC12" i="26"/>
  <c r="BWB12" i="26"/>
  <c r="BVZ12" i="26"/>
  <c r="BVY12" i="26"/>
  <c r="BVW12" i="26"/>
  <c r="BVV12" i="26"/>
  <c r="BVU12" i="26"/>
  <c r="BVT12" i="26"/>
  <c r="BVS12" i="26"/>
  <c r="BVR12" i="26"/>
  <c r="BVQ12" i="26"/>
  <c r="BVP12" i="26"/>
  <c r="BVO12" i="26"/>
  <c r="BVN12" i="26"/>
  <c r="BVM12" i="26"/>
  <c r="BVK12" i="26"/>
  <c r="BVJ12" i="26"/>
  <c r="BVH12" i="26"/>
  <c r="BVG12" i="26"/>
  <c r="BVF12" i="26"/>
  <c r="BVE12" i="26"/>
  <c r="BVD12" i="26"/>
  <c r="BVC12" i="26"/>
  <c r="BVA12" i="26"/>
  <c r="BUZ12" i="26"/>
  <c r="BUY12" i="26"/>
  <c r="BUX12" i="26"/>
  <c r="BUV12" i="26"/>
  <c r="BUU12" i="26"/>
  <c r="BUS12" i="26"/>
  <c r="BUR12" i="26"/>
  <c r="BUQ12" i="26"/>
  <c r="BUP12" i="26"/>
  <c r="BUO12" i="26"/>
  <c r="BUN12" i="26"/>
  <c r="BUL12" i="26"/>
  <c r="BUK12" i="26"/>
  <c r="BUJ12" i="26"/>
  <c r="BUI12" i="26"/>
  <c r="BUG12" i="26"/>
  <c r="BUF12" i="26"/>
  <c r="BUD12" i="26"/>
  <c r="BUC12" i="26"/>
  <c r="BUB12" i="26"/>
  <c r="BUA12" i="26"/>
  <c r="BTZ12" i="26"/>
  <c r="BTY12" i="26"/>
  <c r="BTW12" i="26"/>
  <c r="BTV12" i="26"/>
  <c r="BTU12" i="26"/>
  <c r="BTT12" i="26"/>
  <c r="BTR12" i="26"/>
  <c r="BTQ12" i="26"/>
  <c r="BTO12" i="26"/>
  <c r="BTN12" i="26"/>
  <c r="BTM12" i="26"/>
  <c r="BTL12" i="26"/>
  <c r="BTK12" i="26"/>
  <c r="BTJ12" i="26"/>
  <c r="BTI12" i="26"/>
  <c r="BTH12" i="26"/>
  <c r="BTG12" i="26"/>
  <c r="BTF12" i="26"/>
  <c r="BTE12" i="26"/>
  <c r="BTC12" i="26"/>
  <c r="BTB12" i="26"/>
  <c r="BSZ12" i="26"/>
  <c r="BSY12" i="26"/>
  <c r="BSX12" i="26"/>
  <c r="BSW12" i="26"/>
  <c r="BSV12" i="26"/>
  <c r="BSU12" i="26"/>
  <c r="BSS12" i="26"/>
  <c r="BSR12" i="26"/>
  <c r="BSQ12" i="26"/>
  <c r="BSP12" i="26"/>
  <c r="BSN12" i="26"/>
  <c r="BSM12" i="26"/>
  <c r="BSK12" i="26"/>
  <c r="BSJ12" i="26"/>
  <c r="BSI12" i="26"/>
  <c r="BSH12" i="26"/>
  <c r="BSG12" i="26"/>
  <c r="BSF12" i="26"/>
  <c r="BSD12" i="26"/>
  <c r="BSC12" i="26"/>
  <c r="BSB12" i="26"/>
  <c r="BSA12" i="26"/>
  <c r="BRY12" i="26"/>
  <c r="BRX12" i="26"/>
  <c r="BRV12" i="26"/>
  <c r="BRU12" i="26"/>
  <c r="BRT12" i="26"/>
  <c r="BRS12" i="26"/>
  <c r="BRR12" i="26"/>
  <c r="BRQ12" i="26"/>
  <c r="BRO12" i="26"/>
  <c r="BRN12" i="26"/>
  <c r="BRM12" i="26"/>
  <c r="BRL12" i="26"/>
  <c r="BRJ12" i="26"/>
  <c r="BRI12" i="26"/>
  <c r="BRG12" i="26"/>
  <c r="BRF12" i="26"/>
  <c r="BRE12" i="26"/>
  <c r="BRD12" i="26"/>
  <c r="BRC12" i="26"/>
  <c r="BRB12" i="26"/>
  <c r="BRA12" i="26"/>
  <c r="BQZ12" i="26"/>
  <c r="BQY12" i="26"/>
  <c r="BQX12" i="26"/>
  <c r="BQW12" i="26"/>
  <c r="BQU12" i="26"/>
  <c r="BQT12" i="26"/>
  <c r="BQR12" i="26"/>
  <c r="BQQ12" i="26"/>
  <c r="BQP12" i="26"/>
  <c r="BQO12" i="26"/>
  <c r="BQN12" i="26"/>
  <c r="BQM12" i="26"/>
  <c r="BQK12" i="26"/>
  <c r="BQJ12" i="26"/>
  <c r="BQI12" i="26"/>
  <c r="BQH12" i="26"/>
  <c r="BQF12" i="26"/>
  <c r="BQE12" i="26"/>
  <c r="BQC12" i="26"/>
  <c r="BQB12" i="26"/>
  <c r="BQA12" i="26"/>
  <c r="BPZ12" i="26"/>
  <c r="BPY12" i="26"/>
  <c r="BPX12" i="26"/>
  <c r="BPV12" i="26"/>
  <c r="BPU12" i="26"/>
  <c r="BPT12" i="26"/>
  <c r="BPS12" i="26"/>
  <c r="BPQ12" i="26"/>
  <c r="BPP12" i="26"/>
  <c r="BPN12" i="26"/>
  <c r="BPM12" i="26"/>
  <c r="BPL12" i="26"/>
  <c r="BPK12" i="26"/>
  <c r="BPJ12" i="26"/>
  <c r="BPI12" i="26"/>
  <c r="BPG12" i="26"/>
  <c r="BPF12" i="26"/>
  <c r="BPE12" i="26"/>
  <c r="BPD12" i="26"/>
  <c r="BPB12" i="26"/>
  <c r="BPA12" i="26"/>
  <c r="BOY12" i="26"/>
  <c r="BOX12" i="26"/>
  <c r="BOW12" i="26"/>
  <c r="BOV12" i="26"/>
  <c r="BOU12" i="26"/>
  <c r="BOT12" i="26"/>
  <c r="BOS12" i="26"/>
  <c r="BOR12" i="26"/>
  <c r="BOQ12" i="26"/>
  <c r="BOP12" i="26"/>
  <c r="BOO12" i="26"/>
  <c r="BOM12" i="26"/>
  <c r="BOL12" i="26"/>
  <c r="BOJ12" i="26"/>
  <c r="BOI12" i="26"/>
  <c r="BOH12" i="26"/>
  <c r="BOG12" i="26"/>
  <c r="BOF12" i="26"/>
  <c r="BOE12" i="26"/>
  <c r="BOC12" i="26"/>
  <c r="BOB12" i="26"/>
  <c r="BOA12" i="26"/>
  <c r="BNZ12" i="26"/>
  <c r="BNX12" i="26"/>
  <c r="BNW12" i="26"/>
  <c r="BNU12" i="26"/>
  <c r="BNT12" i="26"/>
  <c r="BNS12" i="26"/>
  <c r="BNR12" i="26"/>
  <c r="BNQ12" i="26"/>
  <c r="BNP12" i="26"/>
  <c r="BNN12" i="26"/>
  <c r="BNM12" i="26"/>
  <c r="BNL12" i="26"/>
  <c r="BNK12" i="26"/>
  <c r="BNI12" i="26"/>
  <c r="BNH12" i="26"/>
  <c r="BNF12" i="26"/>
  <c r="BNE12" i="26"/>
  <c r="BND12" i="26"/>
  <c r="BNC12" i="26"/>
  <c r="BNB12" i="26"/>
  <c r="BNA12" i="26"/>
  <c r="BMY12" i="26"/>
  <c r="BMX12" i="26"/>
  <c r="BMW12" i="26"/>
  <c r="BMV12" i="26"/>
  <c r="BMT12" i="26"/>
  <c r="BMS12" i="26"/>
  <c r="BMS7" i="26" s="1"/>
  <c r="BMQ12" i="26"/>
  <c r="BMP12" i="26"/>
  <c r="BMO12" i="26"/>
  <c r="BMN12" i="26"/>
  <c r="BMM12" i="26"/>
  <c r="BML12" i="26"/>
  <c r="BMK12" i="26"/>
  <c r="BMJ12" i="26"/>
  <c r="BMI12" i="26"/>
  <c r="BMH12" i="26"/>
  <c r="BMG12" i="26"/>
  <c r="BME12" i="26"/>
  <c r="BMD12" i="26"/>
  <c r="BMB12" i="26"/>
  <c r="BMA12" i="26"/>
  <c r="BLZ12" i="26"/>
  <c r="BLY12" i="26"/>
  <c r="BLX12" i="26"/>
  <c r="BLW12" i="26"/>
  <c r="BLU12" i="26"/>
  <c r="BLT12" i="26"/>
  <c r="BLS12" i="26"/>
  <c r="BLR12" i="26"/>
  <c r="BLP12" i="26"/>
  <c r="BLO12" i="26"/>
  <c r="BLM12" i="26"/>
  <c r="BLL12" i="26"/>
  <c r="BLK12" i="26"/>
  <c r="BLJ12" i="26"/>
  <c r="BLI12" i="26"/>
  <c r="BLH12" i="26"/>
  <c r="BLF12" i="26"/>
  <c r="BLE12" i="26"/>
  <c r="BLD12" i="26"/>
  <c r="BLC12" i="26"/>
  <c r="BLA12" i="26"/>
  <c r="BKZ12" i="26"/>
  <c r="BKX12" i="26"/>
  <c r="BKW12" i="26"/>
  <c r="BKV12" i="26"/>
  <c r="BKU12" i="26"/>
  <c r="BKT12" i="26"/>
  <c r="BKS12" i="26"/>
  <c r="BKQ12" i="26"/>
  <c r="BKP12" i="26"/>
  <c r="BKO12" i="26"/>
  <c r="BKN12" i="26"/>
  <c r="BKL12" i="26"/>
  <c r="BKK12" i="26"/>
  <c r="BKI12" i="26"/>
  <c r="BKH12" i="26"/>
  <c r="BKG12" i="26"/>
  <c r="BKF12" i="26"/>
  <c r="BKE12" i="26"/>
  <c r="BKD12" i="26"/>
  <c r="BKC12" i="26"/>
  <c r="BKB12" i="26"/>
  <c r="BKA12" i="26"/>
  <c r="BJZ12" i="26"/>
  <c r="BJY12" i="26"/>
  <c r="BJW12" i="26"/>
  <c r="BJV12" i="26"/>
  <c r="BJT12" i="26"/>
  <c r="BJS12" i="26"/>
  <c r="BJR12" i="26"/>
  <c r="BJQ12" i="26"/>
  <c r="BJP12" i="26"/>
  <c r="BJO12" i="26"/>
  <c r="BJM12" i="26"/>
  <c r="BJL12" i="26"/>
  <c r="BJK12" i="26"/>
  <c r="BJJ12" i="26"/>
  <c r="BJH12" i="26"/>
  <c r="BJG12" i="26"/>
  <c r="BJE12" i="26"/>
  <c r="BJD12" i="26"/>
  <c r="BJC12" i="26"/>
  <c r="BJB12" i="26"/>
  <c r="BJA12" i="26"/>
  <c r="BIZ12" i="26"/>
  <c r="BIX12" i="26"/>
  <c r="BIW12" i="26"/>
  <c r="BIV12" i="26"/>
  <c r="BIU12" i="26"/>
  <c r="BIS12" i="26"/>
  <c r="BIR12" i="26"/>
  <c r="BIP12" i="26"/>
  <c r="BIO12" i="26"/>
  <c r="BIN12" i="26"/>
  <c r="BIM12" i="26"/>
  <c r="BIL12" i="26"/>
  <c r="BIL7" i="26" s="1"/>
  <c r="BIK12" i="26"/>
  <c r="BII12" i="26"/>
  <c r="BIH12" i="26"/>
  <c r="BIG12" i="26"/>
  <c r="BIF12" i="26"/>
  <c r="BID12" i="26"/>
  <c r="BIC12" i="26"/>
  <c r="BIA12" i="26"/>
  <c r="BHZ12" i="26"/>
  <c r="BHY12" i="26"/>
  <c r="BHX12" i="26"/>
  <c r="BHW12" i="26"/>
  <c r="BHV12" i="26"/>
  <c r="BHU12" i="26"/>
  <c r="BHT12" i="26"/>
  <c r="BHS12" i="26"/>
  <c r="BHR12" i="26"/>
  <c r="BHQ12" i="26"/>
  <c r="BHO12" i="26"/>
  <c r="BHN12" i="26"/>
  <c r="BHL12" i="26"/>
  <c r="BHK12" i="26"/>
  <c r="BHJ12" i="26"/>
  <c r="BHI12" i="26"/>
  <c r="BHH12" i="26"/>
  <c r="BHG12" i="26"/>
  <c r="BHE12" i="26"/>
  <c r="BHD12" i="26"/>
  <c r="BHC12" i="26"/>
  <c r="BHB12" i="26"/>
  <c r="BGZ12" i="26"/>
  <c r="BGY12" i="26"/>
  <c r="BGW12" i="26"/>
  <c r="BGV12" i="26"/>
  <c r="BGU12" i="26"/>
  <c r="BGT12" i="26"/>
  <c r="BGS12" i="26"/>
  <c r="BGR12" i="26"/>
  <c r="BGP12" i="26"/>
  <c r="BGO12" i="26"/>
  <c r="BGN12" i="26"/>
  <c r="BGM12" i="26"/>
  <c r="BGK12" i="26"/>
  <c r="BGJ12" i="26"/>
  <c r="BGH12" i="26"/>
  <c r="BGG12" i="26"/>
  <c r="BGF12" i="26"/>
  <c r="BGE12" i="26"/>
  <c r="BGD12" i="26"/>
  <c r="BGD7" i="26" s="1"/>
  <c r="BGC12" i="26"/>
  <c r="BGA12" i="26"/>
  <c r="BFZ12" i="26"/>
  <c r="BFY12" i="26"/>
  <c r="BFX12" i="26"/>
  <c r="BFV12" i="26"/>
  <c r="BFU12" i="26"/>
  <c r="BFS12" i="26"/>
  <c r="BFR12" i="26"/>
  <c r="BFQ12" i="26"/>
  <c r="BFP12" i="26"/>
  <c r="BFO12" i="26"/>
  <c r="BFN12" i="26"/>
  <c r="BFL12" i="26"/>
  <c r="BFK12" i="26"/>
  <c r="BFJ12" i="26"/>
  <c r="BFI12" i="26"/>
  <c r="BFG12" i="26"/>
  <c r="BFF12" i="26"/>
  <c r="BFD12" i="26"/>
  <c r="BFC12" i="26"/>
  <c r="BFB12" i="26"/>
  <c r="BFA12" i="26"/>
  <c r="BEZ12" i="26"/>
  <c r="BEY12" i="26"/>
  <c r="BEW12" i="26"/>
  <c r="BEV12" i="26"/>
  <c r="BEU12" i="26"/>
  <c r="BET12" i="26"/>
  <c r="BER12" i="26"/>
  <c r="BEQ12" i="26"/>
  <c r="BEO12" i="26"/>
  <c r="BEN12" i="26"/>
  <c r="BEM12" i="26"/>
  <c r="BEL12" i="26"/>
  <c r="BEK12" i="26"/>
  <c r="BEJ12" i="26"/>
  <c r="BEH12" i="26"/>
  <c r="BEG12" i="26"/>
  <c r="BEF12" i="26"/>
  <c r="BEE12" i="26"/>
  <c r="BEC12" i="26"/>
  <c r="BEB12" i="26"/>
  <c r="BDZ12" i="26"/>
  <c r="BDY12" i="26"/>
  <c r="BDX12" i="26"/>
  <c r="BDW12" i="26"/>
  <c r="BDV12" i="26"/>
  <c r="BDU12" i="26"/>
  <c r="BDS12" i="26"/>
  <c r="BDR12" i="26"/>
  <c r="BDQ12" i="26"/>
  <c r="BDP12" i="26"/>
  <c r="BDN12" i="26"/>
  <c r="BDM12" i="26"/>
  <c r="BDK12" i="26"/>
  <c r="BDJ12" i="26"/>
  <c r="BDI12" i="26"/>
  <c r="BDH12" i="26"/>
  <c r="BDG12" i="26"/>
  <c r="BDF12" i="26"/>
  <c r="BDD12" i="26"/>
  <c r="BDC12" i="26"/>
  <c r="BDB12" i="26"/>
  <c r="BDA12" i="26"/>
  <c r="BCY12" i="26"/>
  <c r="BCX12" i="26"/>
  <c r="BCV12" i="26"/>
  <c r="BCU12" i="26"/>
  <c r="BCT12" i="26"/>
  <c r="BCS12" i="26"/>
  <c r="BCR12" i="26"/>
  <c r="BCQ12" i="26"/>
  <c r="BCO12" i="26"/>
  <c r="BCN12" i="26"/>
  <c r="BCM12" i="26"/>
  <c r="BCL12" i="26"/>
  <c r="BCJ12" i="26"/>
  <c r="BCI12" i="26"/>
  <c r="BCG12" i="26"/>
  <c r="BCF12" i="26"/>
  <c r="BCE12" i="26"/>
  <c r="BCD12" i="26"/>
  <c r="BCC12" i="26"/>
  <c r="BCB12" i="26"/>
  <c r="BBZ12" i="26"/>
  <c r="BBY12" i="26"/>
  <c r="BBX12" i="26"/>
  <c r="BBW12" i="26"/>
  <c r="BBU12" i="26"/>
  <c r="BBT12" i="26"/>
  <c r="BBR12" i="26"/>
  <c r="BBQ12" i="26"/>
  <c r="BBP12" i="26"/>
  <c r="BBO12" i="26"/>
  <c r="BBN12" i="26"/>
  <c r="BBM12" i="26"/>
  <c r="BBK12" i="26"/>
  <c r="BBJ12" i="26"/>
  <c r="BBI12" i="26"/>
  <c r="BBH12" i="26"/>
  <c r="BBF12" i="26"/>
  <c r="BBE12" i="26"/>
  <c r="BBC12" i="26"/>
  <c r="BBB12" i="26"/>
  <c r="BBA12" i="26"/>
  <c r="BAZ12" i="26"/>
  <c r="BAY12" i="26"/>
  <c r="BAX12" i="26"/>
  <c r="BAV12" i="26"/>
  <c r="BAU12" i="26"/>
  <c r="BAT12" i="26"/>
  <c r="BAS12" i="26"/>
  <c r="BAQ12" i="26"/>
  <c r="BAP12" i="26"/>
  <c r="BAN12" i="26"/>
  <c r="BAM12" i="26"/>
  <c r="BAL12" i="26"/>
  <c r="BAK12" i="26"/>
  <c r="BAJ12" i="26"/>
  <c r="BAI12" i="26"/>
  <c r="BAG12" i="26"/>
  <c r="BAF12" i="26"/>
  <c r="BAE12" i="26"/>
  <c r="BAD12" i="26"/>
  <c r="BAB12" i="26"/>
  <c r="BAA12" i="26"/>
  <c r="AZY12" i="26"/>
  <c r="AZX12" i="26"/>
  <c r="AZW12" i="26"/>
  <c r="AZV12" i="26"/>
  <c r="AZU12" i="26"/>
  <c r="AZT12" i="26"/>
  <c r="AZR12" i="26"/>
  <c r="AZQ12" i="26"/>
  <c r="AZP12" i="26"/>
  <c r="AZO12" i="26"/>
  <c r="AZM12" i="26"/>
  <c r="AZL12" i="26"/>
  <c r="AZJ12" i="26"/>
  <c r="AZI12" i="26"/>
  <c r="AZH12" i="26"/>
  <c r="AZG12" i="26"/>
  <c r="AZF12" i="26"/>
  <c r="AZE12" i="26"/>
  <c r="AZC12" i="26"/>
  <c r="AZB12" i="26"/>
  <c r="AZA12" i="26"/>
  <c r="AYZ12" i="26"/>
  <c r="AYX12" i="26"/>
  <c r="AYW12" i="26"/>
  <c r="AYU12" i="26"/>
  <c r="AYT12" i="26"/>
  <c r="AYS12" i="26"/>
  <c r="AYR12" i="26"/>
  <c r="AYQ12" i="26"/>
  <c r="AYP12" i="26"/>
  <c r="AYN12" i="26"/>
  <c r="AYM12" i="26"/>
  <c r="AYL12" i="26"/>
  <c r="AYK12" i="26"/>
  <c r="AYI12" i="26"/>
  <c r="AYH12" i="26"/>
  <c r="AYF12" i="26"/>
  <c r="AYE12" i="26"/>
  <c r="AYD12" i="26"/>
  <c r="AYC12" i="26"/>
  <c r="AYB12" i="26"/>
  <c r="AYA12" i="26"/>
  <c r="AXY12" i="26"/>
  <c r="AXX12" i="26"/>
  <c r="AXW12" i="26"/>
  <c r="AXV12" i="26"/>
  <c r="AXT12" i="26"/>
  <c r="AXS12" i="26"/>
  <c r="AXQ12" i="26"/>
  <c r="AXP12" i="26"/>
  <c r="AXO12" i="26"/>
  <c r="AXN12" i="26"/>
  <c r="AXM12" i="26"/>
  <c r="AXL12" i="26"/>
  <c r="AXJ12" i="26"/>
  <c r="AXI12" i="26"/>
  <c r="AXH12" i="26"/>
  <c r="AXG12" i="26"/>
  <c r="AXE12" i="26"/>
  <c r="AXD12" i="26"/>
  <c r="AXB12" i="26"/>
  <c r="AXA12" i="26"/>
  <c r="AWZ12" i="26"/>
  <c r="AWY12" i="26"/>
  <c r="AWX12" i="26"/>
  <c r="AWW12" i="26"/>
  <c r="AWU12" i="26"/>
  <c r="AWT12" i="26"/>
  <c r="AWS12" i="26"/>
  <c r="AWR12" i="26"/>
  <c r="AWP12" i="26"/>
  <c r="AWO12" i="26"/>
  <c r="AWM12" i="26"/>
  <c r="AWL12" i="26"/>
  <c r="AWK12" i="26"/>
  <c r="AWJ12" i="26"/>
  <c r="AWI12" i="26"/>
  <c r="AWH12" i="26"/>
  <c r="AWF12" i="26"/>
  <c r="AWE12" i="26"/>
  <c r="AWD12" i="26"/>
  <c r="AWC12" i="26"/>
  <c r="AWA12" i="26"/>
  <c r="AVZ12" i="26"/>
  <c r="AVX12" i="26"/>
  <c r="AVW12" i="26"/>
  <c r="AVV12" i="26"/>
  <c r="AVU12" i="26"/>
  <c r="AVT12" i="26"/>
  <c r="AVS12" i="26"/>
  <c r="AVQ12" i="26"/>
  <c r="AVP12" i="26"/>
  <c r="AVO12" i="26"/>
  <c r="AVN12" i="26"/>
  <c r="AVL12" i="26"/>
  <c r="AVK12" i="26"/>
  <c r="AVI12" i="26"/>
  <c r="AVH12" i="26"/>
  <c r="AVG12" i="26"/>
  <c r="AVF12" i="26"/>
  <c r="AVE12" i="26"/>
  <c r="AVD12" i="26"/>
  <c r="AVB12" i="26"/>
  <c r="AVA12" i="26"/>
  <c r="AUZ12" i="26"/>
  <c r="AUY12" i="26"/>
  <c r="AUW12" i="26"/>
  <c r="AUV12" i="26"/>
  <c r="AUT12" i="26"/>
  <c r="AUS12" i="26"/>
  <c r="AUR12" i="26"/>
  <c r="AUQ12" i="26"/>
  <c r="AUP12" i="26"/>
  <c r="AUO12" i="26"/>
  <c r="AUM12" i="26"/>
  <c r="AUL12" i="26"/>
  <c r="AUK12" i="26"/>
  <c r="AUJ12" i="26"/>
  <c r="AUH12" i="26"/>
  <c r="AUG12" i="26"/>
  <c r="AUE12" i="26"/>
  <c r="AUD12" i="26"/>
  <c r="AUC12" i="26"/>
  <c r="AUB12" i="26"/>
  <c r="AUA12" i="26"/>
  <c r="ATZ12" i="26"/>
  <c r="ATX12" i="26"/>
  <c r="ATW12" i="26"/>
  <c r="ATV12" i="26"/>
  <c r="ATU12" i="26"/>
  <c r="ATS12" i="26"/>
  <c r="ATR12" i="26"/>
  <c r="ATP12" i="26"/>
  <c r="ATO12" i="26"/>
  <c r="ATN12" i="26"/>
  <c r="ATM12" i="26"/>
  <c r="ATL12" i="26"/>
  <c r="ATK12" i="26"/>
  <c r="ATI12" i="26"/>
  <c r="ATH12" i="26"/>
  <c r="ATG12" i="26"/>
  <c r="ATF12" i="26"/>
  <c r="ATD12" i="26"/>
  <c r="ATC12" i="26"/>
  <c r="ATA12" i="26"/>
  <c r="ASZ12" i="26"/>
  <c r="ASY12" i="26"/>
  <c r="ASX12" i="26"/>
  <c r="ASW12" i="26"/>
  <c r="ASV12" i="26"/>
  <c r="AST12" i="26"/>
  <c r="ASS12" i="26"/>
  <c r="ASR12" i="26"/>
  <c r="ASQ12" i="26"/>
  <c r="ASO12" i="26"/>
  <c r="ASN12" i="26"/>
  <c r="ASL12" i="26"/>
  <c r="ASK12" i="26"/>
  <c r="ASJ12" i="26"/>
  <c r="ASI12" i="26"/>
  <c r="ASH12" i="26"/>
  <c r="ASG12" i="26"/>
  <c r="ASE12" i="26"/>
  <c r="ASD12" i="26"/>
  <c r="ASC12" i="26"/>
  <c r="ASB12" i="26"/>
  <c r="ARZ12" i="26"/>
  <c r="ARY12" i="26"/>
  <c r="ARW12" i="26"/>
  <c r="ARV12" i="26"/>
  <c r="ARU12" i="26"/>
  <c r="ART12" i="26"/>
  <c r="ARS12" i="26"/>
  <c r="ARR12" i="26"/>
  <c r="ARP12" i="26"/>
  <c r="ARO12" i="26"/>
  <c r="ARN12" i="26"/>
  <c r="ARM12" i="26"/>
  <c r="ARK12" i="26"/>
  <c r="ARJ12" i="26"/>
  <c r="ARH12" i="26"/>
  <c r="ARG12" i="26"/>
  <c r="ARF12" i="26"/>
  <c r="ARE12" i="26"/>
  <c r="ARD12" i="26"/>
  <c r="ARC12" i="26"/>
  <c r="ARA12" i="26"/>
  <c r="AQZ12" i="26"/>
  <c r="AQY12" i="26"/>
  <c r="AQX12" i="26"/>
  <c r="AQV12" i="26"/>
  <c r="AQU12" i="26"/>
  <c r="AQS12" i="26"/>
  <c r="AQR12" i="26"/>
  <c r="AQQ12" i="26"/>
  <c r="AQP12" i="26"/>
  <c r="AQO12" i="26"/>
  <c r="AQN12" i="26"/>
  <c r="AQL12" i="26"/>
  <c r="AQK12" i="26"/>
  <c r="AQJ12" i="26"/>
  <c r="AQI12" i="26"/>
  <c r="AQG12" i="26"/>
  <c r="AQF12" i="26"/>
  <c r="AQD12" i="26"/>
  <c r="AQC12" i="26"/>
  <c r="AQB12" i="26"/>
  <c r="AQA12" i="26"/>
  <c r="APZ12" i="26"/>
  <c r="APY12" i="26"/>
  <c r="APW12" i="26"/>
  <c r="APV12" i="26"/>
  <c r="APU12" i="26"/>
  <c r="APT12" i="26"/>
  <c r="APR12" i="26"/>
  <c r="APQ12" i="26"/>
  <c r="APO12" i="26"/>
  <c r="APN12" i="26"/>
  <c r="APM12" i="26"/>
  <c r="APL12" i="26"/>
  <c r="APK12" i="26"/>
  <c r="APJ12" i="26"/>
  <c r="APH12" i="26"/>
  <c r="APG12" i="26"/>
  <c r="APF12" i="26"/>
  <c r="APE12" i="26"/>
  <c r="APC12" i="26"/>
  <c r="APB12" i="26"/>
  <c r="AOZ12" i="26"/>
  <c r="AOY12" i="26"/>
  <c r="AOX12" i="26"/>
  <c r="AOW12" i="26"/>
  <c r="AOV12" i="26"/>
  <c r="AOU12" i="26"/>
  <c r="AOS12" i="26"/>
  <c r="AOR12" i="26"/>
  <c r="AOQ12" i="26"/>
  <c r="AOP12" i="26"/>
  <c r="AON12" i="26"/>
  <c r="AOM12" i="26"/>
  <c r="AOK12" i="26"/>
  <c r="AOJ12" i="26"/>
  <c r="AOI12" i="26"/>
  <c r="AOH12" i="26"/>
  <c r="AOG12" i="26"/>
  <c r="AOF12" i="26"/>
  <c r="AOD12" i="26"/>
  <c r="AOC12" i="26"/>
  <c r="AOB12" i="26"/>
  <c r="AOA12" i="26"/>
  <c r="ANY12" i="26"/>
  <c r="ANX12" i="26"/>
  <c r="ANV12" i="26"/>
  <c r="ANU12" i="26"/>
  <c r="ANT12" i="26"/>
  <c r="ANS12" i="26"/>
  <c r="ANR12" i="26"/>
  <c r="ANQ12" i="26"/>
  <c r="ANO12" i="26"/>
  <c r="ANN12" i="26"/>
  <c r="ANM12" i="26"/>
  <c r="ANL12" i="26"/>
  <c r="ANJ12" i="26"/>
  <c r="ANI12" i="26"/>
  <c r="ANG12" i="26"/>
  <c r="ANF12" i="26"/>
  <c r="ANE12" i="26"/>
  <c r="AND12" i="26"/>
  <c r="ANC12" i="26"/>
  <c r="ANB12" i="26"/>
  <c r="AMZ12" i="26"/>
  <c r="AMY12" i="26"/>
  <c r="AMX12" i="26"/>
  <c r="AMW12" i="26"/>
  <c r="AMU12" i="26"/>
  <c r="AMT12" i="26"/>
  <c r="AMR12" i="26"/>
  <c r="AMQ12" i="26"/>
  <c r="AMP12" i="26"/>
  <c r="AMO12" i="26"/>
  <c r="AMN12" i="26"/>
  <c r="AMM12" i="26"/>
  <c r="AMK12" i="26"/>
  <c r="AMJ12" i="26"/>
  <c r="AMI12" i="26"/>
  <c r="AMH12" i="26"/>
  <c r="AMF12" i="26"/>
  <c r="AME12" i="26"/>
  <c r="AMC12" i="26"/>
  <c r="AMB12" i="26"/>
  <c r="AMA12" i="26"/>
  <c r="ALZ12" i="26"/>
  <c r="ALY12" i="26"/>
  <c r="ALX12" i="26"/>
  <c r="ALV12" i="26"/>
  <c r="ALU12" i="26"/>
  <c r="ALT12" i="26"/>
  <c r="ALS12" i="26"/>
  <c r="ALQ12" i="26"/>
  <c r="ALP12" i="26"/>
  <c r="ALN12" i="26"/>
  <c r="ALM12" i="26"/>
  <c r="ALL12" i="26"/>
  <c r="ALK12" i="26"/>
  <c r="ALJ12" i="26"/>
  <c r="ALI12" i="26"/>
  <c r="ALG12" i="26"/>
  <c r="ALF12" i="26"/>
  <c r="ALE12" i="26"/>
  <c r="ALD12" i="26"/>
  <c r="ALB12" i="26"/>
  <c r="ALA12" i="26"/>
  <c r="AKY12" i="26"/>
  <c r="AKX12" i="26"/>
  <c r="AKW12" i="26"/>
  <c r="AKV12" i="26"/>
  <c r="AKU12" i="26"/>
  <c r="AKT12" i="26"/>
  <c r="AKR12" i="26"/>
  <c r="AKQ12" i="26"/>
  <c r="AKP12" i="26"/>
  <c r="AKO12" i="26"/>
  <c r="AKM12" i="26"/>
  <c r="AKL12" i="26"/>
  <c r="AKJ12" i="26"/>
  <c r="AKI12" i="26"/>
  <c r="AKH12" i="26"/>
  <c r="AKG12" i="26"/>
  <c r="AKF12" i="26"/>
  <c r="AKE12" i="26"/>
  <c r="AKC12" i="26"/>
  <c r="AKB12" i="26"/>
  <c r="AKA12" i="26"/>
  <c r="AJZ12" i="26"/>
  <c r="AJX12" i="26"/>
  <c r="AJW12" i="26"/>
  <c r="AJU12" i="26"/>
  <c r="AJT12" i="26"/>
  <c r="AJS12" i="26"/>
  <c r="AJR12" i="26"/>
  <c r="AJQ12" i="26"/>
  <c r="AJP12" i="26"/>
  <c r="AJN12" i="26"/>
  <c r="AJM12" i="26"/>
  <c r="AJL12" i="26"/>
  <c r="AJK12" i="26"/>
  <c r="AJI12" i="26"/>
  <c r="AJH12" i="26"/>
  <c r="AJF12" i="26"/>
  <c r="AJE12" i="26"/>
  <c r="AJD12" i="26"/>
  <c r="AJC12" i="26"/>
  <c r="AJB12" i="26"/>
  <c r="AJA12" i="26"/>
  <c r="AIY12" i="26"/>
  <c r="AIX12" i="26"/>
  <c r="AIW12" i="26"/>
  <c r="AIV12" i="26"/>
  <c r="AIT12" i="26"/>
  <c r="AIS12" i="26"/>
  <c r="AIQ12" i="26"/>
  <c r="AIP12" i="26"/>
  <c r="AIO12" i="26"/>
  <c r="AIN12" i="26"/>
  <c r="AIM12" i="26"/>
  <c r="AIL12" i="26"/>
  <c r="AIJ12" i="26"/>
  <c r="AII12" i="26"/>
  <c r="AIH12" i="26"/>
  <c r="AIG12" i="26"/>
  <c r="AIE12" i="26"/>
  <c r="AID12" i="26"/>
  <c r="AIB12" i="26"/>
  <c r="AIA12" i="26"/>
  <c r="AHZ12" i="26"/>
  <c r="AHY12" i="26"/>
  <c r="AHX12" i="26"/>
  <c r="AHW12" i="26"/>
  <c r="AHU12" i="26"/>
  <c r="AHT12" i="26"/>
  <c r="AHS12" i="26"/>
  <c r="AHR12" i="26"/>
  <c r="AHP12" i="26"/>
  <c r="AHO12" i="26"/>
  <c r="AHM12" i="26"/>
  <c r="AHL12" i="26"/>
  <c r="AHK12" i="26"/>
  <c r="AHJ12" i="26"/>
  <c r="AHI12" i="26"/>
  <c r="AHH12" i="26"/>
  <c r="AHF12" i="26"/>
  <c r="AHE12" i="26"/>
  <c r="AHD12" i="26"/>
  <c r="AHC12" i="26"/>
  <c r="AHA12" i="26"/>
  <c r="AGZ12" i="26"/>
  <c r="AGX12" i="26"/>
  <c r="AGW12" i="26"/>
  <c r="AGV12" i="26"/>
  <c r="AGU12" i="26"/>
  <c r="AGT12" i="26"/>
  <c r="AGS12" i="26"/>
  <c r="AGQ12" i="26"/>
  <c r="AGP12" i="26"/>
  <c r="AGO12" i="26"/>
  <c r="AGN12" i="26"/>
  <c r="AGL12" i="26"/>
  <c r="AGK12" i="26"/>
  <c r="AGI12" i="26"/>
  <c r="AGH12" i="26"/>
  <c r="AGG12" i="26"/>
  <c r="AGF12" i="26"/>
  <c r="AGE12" i="26"/>
  <c r="AGD12" i="26"/>
  <c r="AGB12" i="26"/>
  <c r="AGA12" i="26"/>
  <c r="AFZ12" i="26"/>
  <c r="AFY12" i="26"/>
  <c r="AFW12" i="26"/>
  <c r="AFV12" i="26"/>
  <c r="AFT12" i="26"/>
  <c r="AFS12" i="26"/>
  <c r="AFR12" i="26"/>
  <c r="AFQ12" i="26"/>
  <c r="AFP12" i="26"/>
  <c r="AFO12" i="26"/>
  <c r="AFM12" i="26"/>
  <c r="AFL12" i="26"/>
  <c r="AFK12" i="26"/>
  <c r="AFJ12" i="26"/>
  <c r="AFH12" i="26"/>
  <c r="AFG12" i="26"/>
  <c r="AFE12" i="26"/>
  <c r="AFD12" i="26"/>
  <c r="AFC12" i="26"/>
  <c r="AFB12" i="26"/>
  <c r="AFA12" i="26"/>
  <c r="AEZ12" i="26"/>
  <c r="AEX12" i="26"/>
  <c r="AEW12" i="26"/>
  <c r="AEV12" i="26"/>
  <c r="AEU12" i="26"/>
  <c r="AES12" i="26"/>
  <c r="AER12" i="26"/>
  <c r="AEP12" i="26"/>
  <c r="AEO12" i="26"/>
  <c r="AEN12" i="26"/>
  <c r="AEM12" i="26"/>
  <c r="AEL12" i="26"/>
  <c r="AEK12" i="26"/>
  <c r="AEI12" i="26"/>
  <c r="AEH12" i="26"/>
  <c r="AEG12" i="26"/>
  <c r="AEF12" i="26"/>
  <c r="AED12" i="26"/>
  <c r="AEC12" i="26"/>
  <c r="AEA12" i="26"/>
  <c r="ADZ12" i="26"/>
  <c r="ADY12" i="26"/>
  <c r="ADX12" i="26"/>
  <c r="ADW12" i="26"/>
  <c r="ADV12" i="26"/>
  <c r="ADT12" i="26"/>
  <c r="ADS12" i="26"/>
  <c r="ADR12" i="26"/>
  <c r="ADQ12" i="26"/>
  <c r="ADO12" i="26"/>
  <c r="ADN12" i="26"/>
  <c r="ADL12" i="26"/>
  <c r="ADK12" i="26"/>
  <c r="ADJ12" i="26"/>
  <c r="ADI12" i="26"/>
  <c r="ADH12" i="26"/>
  <c r="ADG12" i="26"/>
  <c r="ADE12" i="26"/>
  <c r="ADD12" i="26"/>
  <c r="ADC12" i="26"/>
  <c r="ADB12" i="26"/>
  <c r="ACZ12" i="26"/>
  <c r="ACY12" i="26"/>
  <c r="ACW12" i="26"/>
  <c r="ACV12" i="26"/>
  <c r="ACU12" i="26"/>
  <c r="ACT12" i="26"/>
  <c r="ACS12" i="26"/>
  <c r="ACR12" i="26"/>
  <c r="ACP12" i="26"/>
  <c r="ACO12" i="26"/>
  <c r="ACN12" i="26"/>
  <c r="ACM12" i="26"/>
  <c r="ACK12" i="26"/>
  <c r="ACJ12" i="26"/>
  <c r="ACH12" i="26"/>
  <c r="ACG12" i="26"/>
  <c r="ACF12" i="26"/>
  <c r="ACE12" i="26"/>
  <c r="ACD12" i="26"/>
  <c r="ACC12" i="26"/>
  <c r="ACA12" i="26"/>
  <c r="ABZ12" i="26"/>
  <c r="ABY12" i="26"/>
  <c r="ABX12" i="26"/>
  <c r="ABV12" i="26"/>
  <c r="ABU12" i="26"/>
  <c r="ABS12" i="26"/>
  <c r="ABR12" i="26"/>
  <c r="ABQ12" i="26"/>
  <c r="ABP12" i="26"/>
  <c r="ABO12" i="26"/>
  <c r="ABN12" i="26"/>
  <c r="ABL12" i="26"/>
  <c r="ABK12" i="26"/>
  <c r="ABJ12" i="26"/>
  <c r="ABI12" i="26"/>
  <c r="ABG12" i="26"/>
  <c r="ABF12" i="26"/>
  <c r="ABD12" i="26"/>
  <c r="ABC12" i="26"/>
  <c r="ABB12" i="26"/>
  <c r="ABA12" i="26"/>
  <c r="AAZ12" i="26"/>
  <c r="AAY12" i="26"/>
  <c r="AAW12" i="26"/>
  <c r="AAV12" i="26"/>
  <c r="AAU12" i="26"/>
  <c r="AAT12" i="26"/>
  <c r="AAR12" i="26"/>
  <c r="AAQ12" i="26"/>
  <c r="AAO12" i="26"/>
  <c r="AAN12" i="26"/>
  <c r="AAM12" i="26"/>
  <c r="AAL12" i="26"/>
  <c r="AAK12" i="26"/>
  <c r="AAJ12" i="26"/>
  <c r="AAH12" i="26"/>
  <c r="AAG12" i="26"/>
  <c r="AAF12" i="26"/>
  <c r="AAE12" i="26"/>
  <c r="AAC12" i="26"/>
  <c r="AAB12" i="26"/>
  <c r="ZZ12" i="26"/>
  <c r="ZY12" i="26"/>
  <c r="ZX12" i="26"/>
  <c r="ZW12" i="26"/>
  <c r="ZV12" i="26"/>
  <c r="ZU12" i="26"/>
  <c r="ZS12" i="26"/>
  <c r="ZR12" i="26"/>
  <c r="ZQ12" i="26"/>
  <c r="ZP12" i="26"/>
  <c r="ZN12" i="26"/>
  <c r="ZM12" i="26"/>
  <c r="ZK12" i="26"/>
  <c r="ZJ12" i="26"/>
  <c r="ZI12" i="26"/>
  <c r="ZH12" i="26"/>
  <c r="ZG12" i="26"/>
  <c r="ZF12" i="26"/>
  <c r="ZD12" i="26"/>
  <c r="ZC12" i="26"/>
  <c r="ZB12" i="26"/>
  <c r="ZA12" i="26"/>
  <c r="YY12" i="26"/>
  <c r="YX12" i="26"/>
  <c r="YV12" i="26"/>
  <c r="YU12" i="26"/>
  <c r="YT12" i="26"/>
  <c r="YS12" i="26"/>
  <c r="YR12" i="26"/>
  <c r="YQ12" i="26"/>
  <c r="YO12" i="26"/>
  <c r="YN12" i="26"/>
  <c r="YM12" i="26"/>
  <c r="YL12" i="26"/>
  <c r="YJ12" i="26"/>
  <c r="YI12" i="26"/>
  <c r="YG12" i="26"/>
  <c r="YF12" i="26"/>
  <c r="YE12" i="26"/>
  <c r="YD12" i="26"/>
  <c r="YC12" i="26"/>
  <c r="YB12" i="26"/>
  <c r="XZ12" i="26"/>
  <c r="XY12" i="26"/>
  <c r="XX12" i="26"/>
  <c r="XW12" i="26"/>
  <c r="XU12" i="26"/>
  <c r="XT12" i="26"/>
  <c r="XR12" i="26"/>
  <c r="XQ12" i="26"/>
  <c r="XP12" i="26"/>
  <c r="XO12" i="26"/>
  <c r="XN12" i="26"/>
  <c r="XM12" i="26"/>
  <c r="XK12" i="26"/>
  <c r="XJ12" i="26"/>
  <c r="XI12" i="26"/>
  <c r="XH12" i="26"/>
  <c r="XF12" i="26"/>
  <c r="XE12" i="26"/>
  <c r="XC12" i="26"/>
  <c r="XB12" i="26"/>
  <c r="XA12" i="26"/>
  <c r="WZ12" i="26"/>
  <c r="WY12" i="26"/>
  <c r="WX12" i="26"/>
  <c r="WV12" i="26"/>
  <c r="WU12" i="26"/>
  <c r="WT12" i="26"/>
  <c r="WS12" i="26"/>
  <c r="WQ12" i="26"/>
  <c r="WP12" i="26"/>
  <c r="WN12" i="26"/>
  <c r="WM12" i="26"/>
  <c r="WL12" i="26"/>
  <c r="WK12" i="26"/>
  <c r="WJ12" i="26"/>
  <c r="WI12" i="26"/>
  <c r="WG12" i="26"/>
  <c r="WF12" i="26"/>
  <c r="WE12" i="26"/>
  <c r="WD12" i="26"/>
  <c r="WB12" i="26"/>
  <c r="WA12" i="26"/>
  <c r="VY12" i="26"/>
  <c r="VX12" i="26"/>
  <c r="VW12" i="26"/>
  <c r="VV12" i="26"/>
  <c r="VU12" i="26"/>
  <c r="VT12" i="26"/>
  <c r="VR12" i="26"/>
  <c r="VQ12" i="26"/>
  <c r="VP12" i="26"/>
  <c r="VO12" i="26"/>
  <c r="VM12" i="26"/>
  <c r="VL12" i="26"/>
  <c r="VJ12" i="26"/>
  <c r="VI12" i="26"/>
  <c r="VH12" i="26"/>
  <c r="VG12" i="26"/>
  <c r="VF12" i="26"/>
  <c r="VE12" i="26"/>
  <c r="VC12" i="26"/>
  <c r="VB12" i="26"/>
  <c r="VA12" i="26"/>
  <c r="UZ12" i="26"/>
  <c r="UX12" i="26"/>
  <c r="UW12" i="26"/>
  <c r="UU12" i="26"/>
  <c r="UT12" i="26"/>
  <c r="US12" i="26"/>
  <c r="UR12" i="26"/>
  <c r="UQ12" i="26"/>
  <c r="UP12" i="26"/>
  <c r="UN12" i="26"/>
  <c r="UM12" i="26"/>
  <c r="UL12" i="26"/>
  <c r="UK12" i="26"/>
  <c r="UI12" i="26"/>
  <c r="UH12" i="26"/>
  <c r="UF12" i="26"/>
  <c r="UE12" i="26"/>
  <c r="UD12" i="26"/>
  <c r="UC12" i="26"/>
  <c r="UB12" i="26"/>
  <c r="UA12" i="26"/>
  <c r="TY12" i="26"/>
  <c r="TX12" i="26"/>
  <c r="TW12" i="26"/>
  <c r="TV12" i="26"/>
  <c r="TT12" i="26"/>
  <c r="TS12" i="26"/>
  <c r="TQ12" i="26"/>
  <c r="TP12" i="26"/>
  <c r="TO12" i="26"/>
  <c r="TN12" i="26"/>
  <c r="TM12" i="26"/>
  <c r="TL12" i="26"/>
  <c r="TJ12" i="26"/>
  <c r="TI12" i="26"/>
  <c r="TH12" i="26"/>
  <c r="TG12" i="26"/>
  <c r="TE12" i="26"/>
  <c r="TD12" i="26"/>
  <c r="TB12" i="26"/>
  <c r="TA12" i="26"/>
  <c r="SZ12" i="26"/>
  <c r="SY12" i="26"/>
  <c r="SX12" i="26"/>
  <c r="SW12" i="26"/>
  <c r="SU12" i="26"/>
  <c r="ST12" i="26"/>
  <c r="SS12" i="26"/>
  <c r="SR12" i="26"/>
  <c r="SP12" i="26"/>
  <c r="SO12" i="26"/>
  <c r="SM12" i="26"/>
  <c r="SL12" i="26"/>
  <c r="SK12" i="26"/>
  <c r="SJ12" i="26"/>
  <c r="SI12" i="26"/>
  <c r="SH12" i="26"/>
  <c r="SF12" i="26"/>
  <c r="SE12" i="26"/>
  <c r="SD12" i="26"/>
  <c r="SC12" i="26"/>
  <c r="SA12" i="26"/>
  <c r="RZ12" i="26"/>
  <c r="RX12" i="26"/>
  <c r="RW12" i="26"/>
  <c r="RV12" i="26"/>
  <c r="RU12" i="26"/>
  <c r="RT12" i="26"/>
  <c r="RS12" i="26"/>
  <c r="RQ12" i="26"/>
  <c r="RP12" i="26"/>
  <c r="RO12" i="26"/>
  <c r="RN12" i="26"/>
  <c r="RL12" i="26"/>
  <c r="RK12" i="26"/>
  <c r="RI12" i="26"/>
  <c r="RH12" i="26"/>
  <c r="RG12" i="26"/>
  <c r="RF12" i="26"/>
  <c r="RE12" i="26"/>
  <c r="RD12" i="26"/>
  <c r="RB12" i="26"/>
  <c r="RA12" i="26"/>
  <c r="QZ12" i="26"/>
  <c r="QY12" i="26"/>
  <c r="QW12" i="26"/>
  <c r="QV12" i="26"/>
  <c r="QT12" i="26"/>
  <c r="QS12" i="26"/>
  <c r="QR12" i="26"/>
  <c r="QQ12" i="26"/>
  <c r="QP12" i="26"/>
  <c r="QO12" i="26"/>
  <c r="QM12" i="26"/>
  <c r="QL12" i="26"/>
  <c r="QK12" i="26"/>
  <c r="QJ12" i="26"/>
  <c r="QH12" i="26"/>
  <c r="QG12" i="26"/>
  <c r="QE12" i="26"/>
  <c r="QD12" i="26"/>
  <c r="QC12" i="26"/>
  <c r="QB12" i="26"/>
  <c r="QA12" i="26"/>
  <c r="PZ12" i="26"/>
  <c r="PX12" i="26"/>
  <c r="PW12" i="26"/>
  <c r="PV12" i="26"/>
  <c r="PU12" i="26"/>
  <c r="PS12" i="26"/>
  <c r="PR12" i="26"/>
  <c r="PP12" i="26"/>
  <c r="PO12" i="26"/>
  <c r="PN12" i="26"/>
  <c r="PM12" i="26"/>
  <c r="PL12" i="26"/>
  <c r="PK12" i="26"/>
  <c r="PI12" i="26"/>
  <c r="PH12" i="26"/>
  <c r="PG12" i="26"/>
  <c r="PF12" i="26"/>
  <c r="PD12" i="26"/>
  <c r="PC12" i="26"/>
  <c r="PA12" i="26"/>
  <c r="OZ12" i="26"/>
  <c r="OY12" i="26"/>
  <c r="OX12" i="26"/>
  <c r="OW12" i="26"/>
  <c r="OV12" i="26"/>
  <c r="OT12" i="26"/>
  <c r="OS12" i="26"/>
  <c r="OR12" i="26"/>
  <c r="OQ12" i="26"/>
  <c r="OO12" i="26"/>
  <c r="ON12" i="26"/>
  <c r="OL12" i="26"/>
  <c r="OK12" i="26"/>
  <c r="OJ12" i="26"/>
  <c r="OI12" i="26"/>
  <c r="OH12" i="26"/>
  <c r="OG12" i="26"/>
  <c r="OE12" i="26"/>
  <c r="OD12" i="26"/>
  <c r="OC12" i="26"/>
  <c r="OB12" i="26"/>
  <c r="NZ12" i="26"/>
  <c r="NY12" i="26"/>
  <c r="NW12" i="26"/>
  <c r="NV12" i="26"/>
  <c r="NU12" i="26"/>
  <c r="NT12" i="26"/>
  <c r="NS12" i="26"/>
  <c r="NR12" i="26"/>
  <c r="NP12" i="26"/>
  <c r="NO12" i="26"/>
  <c r="NN12" i="26"/>
  <c r="NM12" i="26"/>
  <c r="NK12" i="26"/>
  <c r="NJ12" i="26"/>
  <c r="NH12" i="26"/>
  <c r="NG12" i="26"/>
  <c r="NF12" i="26"/>
  <c r="NE12" i="26"/>
  <c r="ND12" i="26"/>
  <c r="NC12" i="26"/>
  <c r="NA12" i="26"/>
  <c r="MZ12" i="26"/>
  <c r="MY12" i="26"/>
  <c r="MX12" i="26"/>
  <c r="MV12" i="26"/>
  <c r="MU12" i="26"/>
  <c r="MS12" i="26"/>
  <c r="MR12" i="26"/>
  <c r="MQ12" i="26"/>
  <c r="MP12" i="26"/>
  <c r="MO12" i="26"/>
  <c r="MN12" i="26"/>
  <c r="ML12" i="26"/>
  <c r="MK12" i="26"/>
  <c r="MJ12" i="26"/>
  <c r="MI12" i="26"/>
  <c r="MG12" i="26"/>
  <c r="MF12" i="26"/>
  <c r="MD12" i="26"/>
  <c r="MC12" i="26"/>
  <c r="MB12" i="26"/>
  <c r="MA12" i="26"/>
  <c r="LZ12" i="26"/>
  <c r="LY12" i="26"/>
  <c r="LW12" i="26"/>
  <c r="LV12" i="26"/>
  <c r="LU12" i="26"/>
  <c r="LT12" i="26"/>
  <c r="LR12" i="26"/>
  <c r="LQ12" i="26"/>
  <c r="LO12" i="26"/>
  <c r="LN12" i="26"/>
  <c r="LM12" i="26"/>
  <c r="LL12" i="26"/>
  <c r="LK12" i="26"/>
  <c r="LJ12" i="26"/>
  <c r="LH12" i="26"/>
  <c r="LG12" i="26"/>
  <c r="LF12" i="26"/>
  <c r="LE12" i="26"/>
  <c r="LC12" i="26"/>
  <c r="LB12" i="26"/>
  <c r="KZ12" i="26"/>
  <c r="KY12" i="26"/>
  <c r="KX12" i="26"/>
  <c r="KW12" i="26"/>
  <c r="KV12" i="26"/>
  <c r="KU12" i="26"/>
  <c r="KS12" i="26"/>
  <c r="KR12" i="26"/>
  <c r="KQ12" i="26"/>
  <c r="KP12" i="26"/>
  <c r="KN12" i="26"/>
  <c r="KM12" i="26"/>
  <c r="KK12" i="26"/>
  <c r="KJ12" i="26"/>
  <c r="KI12" i="26"/>
  <c r="KH12" i="26"/>
  <c r="KG12" i="26"/>
  <c r="KF12" i="26"/>
  <c r="KD12" i="26"/>
  <c r="KC12" i="26"/>
  <c r="KB12" i="26"/>
  <c r="KA12" i="26"/>
  <c r="JY12" i="26"/>
  <c r="JX12" i="26"/>
  <c r="JV12" i="26"/>
  <c r="JU12" i="26"/>
  <c r="JT12" i="26"/>
  <c r="JS12" i="26"/>
  <c r="JR12" i="26"/>
  <c r="JQ12" i="26"/>
  <c r="JO12" i="26"/>
  <c r="JN12" i="26"/>
  <c r="JM12" i="26"/>
  <c r="JL12" i="26"/>
  <c r="JJ12" i="26"/>
  <c r="JI12" i="26"/>
  <c r="JG12" i="26"/>
  <c r="JF12" i="26"/>
  <c r="JE12" i="26"/>
  <c r="JD12" i="26"/>
  <c r="JC12" i="26"/>
  <c r="JB12" i="26"/>
  <c r="IZ12" i="26"/>
  <c r="IY12" i="26"/>
  <c r="IX12" i="26"/>
  <c r="IW12" i="26"/>
  <c r="IU12" i="26"/>
  <c r="IT12" i="26"/>
  <c r="IR12" i="26"/>
  <c r="IQ12" i="26"/>
  <c r="IP12" i="26"/>
  <c r="IO12" i="26"/>
  <c r="IN12" i="26"/>
  <c r="IM12" i="26"/>
  <c r="IK12" i="26"/>
  <c r="IJ12" i="26"/>
  <c r="II12" i="26"/>
  <c r="IH12" i="26"/>
  <c r="IF12" i="26"/>
  <c r="IE12" i="26"/>
  <c r="IC12" i="26"/>
  <c r="IB12" i="26"/>
  <c r="IA12" i="26"/>
  <c r="HZ12" i="26"/>
  <c r="HY12" i="26"/>
  <c r="HX12" i="26"/>
  <c r="HV12" i="26"/>
  <c r="HU12" i="26"/>
  <c r="HT12" i="26"/>
  <c r="HS12" i="26"/>
  <c r="HQ12" i="26"/>
  <c r="HP12" i="26"/>
  <c r="HN12" i="26"/>
  <c r="HM12" i="26"/>
  <c r="HL12" i="26"/>
  <c r="HK12" i="26"/>
  <c r="HJ12" i="26"/>
  <c r="HI12" i="26"/>
  <c r="HG12" i="26"/>
  <c r="HF12" i="26"/>
  <c r="HE12" i="26"/>
  <c r="HD12" i="26"/>
  <c r="HB12" i="26"/>
  <c r="HA12" i="26"/>
  <c r="GY12" i="26"/>
  <c r="GX12" i="26"/>
  <c r="GW12" i="26"/>
  <c r="GV12" i="26"/>
  <c r="GU12" i="26"/>
  <c r="GT12" i="26"/>
  <c r="GR12" i="26"/>
  <c r="GQ12" i="26"/>
  <c r="GP12" i="26"/>
  <c r="GO12" i="26"/>
  <c r="GM12" i="26"/>
  <c r="GL12" i="26"/>
  <c r="GJ12" i="26"/>
  <c r="GI12" i="26"/>
  <c r="GH12" i="26"/>
  <c r="GG12" i="26"/>
  <c r="GF12" i="26"/>
  <c r="GE12" i="26"/>
  <c r="GC12" i="26"/>
  <c r="GB12" i="26"/>
  <c r="GA12" i="26"/>
  <c r="FZ12" i="26"/>
  <c r="FX12" i="26"/>
  <c r="FW12" i="26"/>
  <c r="FU12" i="26"/>
  <c r="FT12" i="26"/>
  <c r="FS12" i="26"/>
  <c r="FR12" i="26"/>
  <c r="FQ12" i="26"/>
  <c r="FP12" i="26"/>
  <c r="FN12" i="26"/>
  <c r="FM12" i="26"/>
  <c r="FL12" i="26"/>
  <c r="FK12" i="26"/>
  <c r="FI12" i="26"/>
  <c r="FH12" i="26"/>
  <c r="FF12" i="26"/>
  <c r="FE12" i="26"/>
  <c r="FD12" i="26"/>
  <c r="FC12" i="26"/>
  <c r="FB12" i="26"/>
  <c r="FA12" i="26"/>
  <c r="EY12" i="26"/>
  <c r="EX12" i="26"/>
  <c r="EW12" i="26"/>
  <c r="EV12" i="26"/>
  <c r="ET12" i="26"/>
  <c r="ES12" i="26"/>
  <c r="EQ12" i="26"/>
  <c r="EP12" i="26"/>
  <c r="EO12" i="26"/>
  <c r="EN12" i="26"/>
  <c r="EM12" i="26"/>
  <c r="EL12" i="26"/>
  <c r="EJ12" i="26"/>
  <c r="EI12" i="26"/>
  <c r="EH12" i="26"/>
  <c r="EG12" i="26"/>
  <c r="EE12" i="26"/>
  <c r="ED12" i="26"/>
  <c r="EB12" i="26"/>
  <c r="EA12" i="26"/>
  <c r="DZ12" i="26"/>
  <c r="DY12" i="26"/>
  <c r="DX12" i="26"/>
  <c r="DW12" i="26"/>
  <c r="DU12" i="26"/>
  <c r="DT12" i="26"/>
  <c r="DS12" i="26"/>
  <c r="DR12" i="26"/>
  <c r="DP12" i="26"/>
  <c r="DO12" i="26"/>
  <c r="DM12" i="26"/>
  <c r="DL12" i="26"/>
  <c r="DK12" i="26"/>
  <c r="DJ12" i="26"/>
  <c r="DI12" i="26"/>
  <c r="DH12" i="26"/>
  <c r="DF12" i="26"/>
  <c r="DE12" i="26"/>
  <c r="DD12" i="26"/>
  <c r="DC12" i="26"/>
  <c r="DA12" i="26"/>
  <c r="CZ12" i="26"/>
  <c r="CX12" i="26"/>
  <c r="CW12" i="26"/>
  <c r="CV12" i="26"/>
  <c r="CU12" i="26"/>
  <c r="CT12" i="26"/>
  <c r="CS12" i="26"/>
  <c r="CQ12" i="26"/>
  <c r="CP12" i="26"/>
  <c r="CO12" i="26"/>
  <c r="CN12" i="26"/>
  <c r="CL12" i="26"/>
  <c r="CK12" i="26"/>
  <c r="CI12" i="26"/>
  <c r="CH12" i="26"/>
  <c r="CG12" i="26"/>
  <c r="CF12" i="26"/>
  <c r="CE12" i="26"/>
  <c r="CD12" i="26"/>
  <c r="CB12" i="26"/>
  <c r="CA12" i="26"/>
  <c r="BZ12" i="26"/>
  <c r="BY12" i="26"/>
  <c r="BW12" i="26"/>
  <c r="BV12" i="26"/>
  <c r="BT12" i="26"/>
  <c r="BS12" i="26"/>
  <c r="BR12" i="26"/>
  <c r="BQ12" i="26"/>
  <c r="BP12" i="26"/>
  <c r="BO12" i="26"/>
  <c r="BM12" i="26"/>
  <c r="BL12" i="26"/>
  <c r="BK12" i="26"/>
  <c r="BJ12" i="26"/>
  <c r="BH12" i="26"/>
  <c r="BG12" i="26"/>
  <c r="BE12" i="26"/>
  <c r="BD12" i="26"/>
  <c r="BC12" i="26"/>
  <c r="BB12" i="26"/>
  <c r="BA12" i="26"/>
  <c r="AZ12" i="26"/>
  <c r="AX12" i="26"/>
  <c r="AW12" i="26"/>
  <c r="AV12" i="26"/>
  <c r="AU12" i="26"/>
  <c r="AS12" i="26"/>
  <c r="AR12" i="26"/>
  <c r="AP12" i="26"/>
  <c r="AO12" i="26"/>
  <c r="AN12" i="26"/>
  <c r="AM12" i="26"/>
  <c r="AL12" i="26"/>
  <c r="AK12" i="26"/>
  <c r="AI12" i="26"/>
  <c r="AH12" i="26"/>
  <c r="AG12" i="26"/>
  <c r="AF12" i="26"/>
  <c r="AD12" i="26"/>
  <c r="AC12" i="26"/>
  <c r="AA12" i="26"/>
  <c r="Z12" i="26"/>
  <c r="Y12" i="26"/>
  <c r="X12" i="26"/>
  <c r="W12" i="26"/>
  <c r="V12" i="26"/>
  <c r="T12" i="26"/>
  <c r="S12" i="26"/>
  <c r="R12" i="26"/>
  <c r="Q12" i="26"/>
  <c r="P12" i="26"/>
  <c r="O12" i="26"/>
  <c r="M12" i="26"/>
  <c r="L12" i="26"/>
  <c r="K12" i="26"/>
  <c r="J12" i="26"/>
  <c r="I12" i="26"/>
  <c r="H12" i="26"/>
  <c r="F12" i="26"/>
  <c r="E12" i="26"/>
  <c r="D12" i="26"/>
  <c r="C12" i="26"/>
  <c r="BWB3" i="26"/>
  <c r="BWM137" i="26"/>
  <c r="BWF137" i="26"/>
  <c r="BWM136" i="26"/>
  <c r="BWF136" i="26"/>
  <c r="BWM135" i="26"/>
  <c r="BWF135" i="26"/>
  <c r="BWM134" i="26"/>
  <c r="BWF134" i="26"/>
  <c r="BWM133" i="26"/>
  <c r="BWF133" i="26"/>
  <c r="BWM132" i="26"/>
  <c r="BWF132" i="26"/>
  <c r="BWO131" i="26"/>
  <c r="BWN131" i="26"/>
  <c r="BWL131" i="26"/>
  <c r="BWK131" i="26"/>
  <c r="BWJ131" i="26"/>
  <c r="BWI131" i="26"/>
  <c r="BWH131" i="26"/>
  <c r="BWG131" i="26"/>
  <c r="BWE131" i="26"/>
  <c r="BWD131" i="26"/>
  <c r="BWC131" i="26"/>
  <c r="BWB131" i="26"/>
  <c r="BWM130" i="26"/>
  <c r="BWF130" i="26"/>
  <c r="BWM129" i="26"/>
  <c r="BWF129" i="26"/>
  <c r="BWM128" i="26"/>
  <c r="BWM126" i="26" s="1"/>
  <c r="BWF128" i="26"/>
  <c r="BWM127" i="26"/>
  <c r="BWF127" i="26"/>
  <c r="BWF126" i="26" s="1"/>
  <c r="BWB121" i="26"/>
  <c r="BWM125" i="26"/>
  <c r="BWF125" i="26"/>
  <c r="BWM124" i="26"/>
  <c r="BWF124" i="26"/>
  <c r="BWM123" i="26"/>
  <c r="BWF123" i="26"/>
  <c r="BWO122" i="26"/>
  <c r="BWN122" i="26"/>
  <c r="BWN121" i="26" s="1"/>
  <c r="BWM122" i="26"/>
  <c r="BWL122" i="26"/>
  <c r="BWK122" i="26"/>
  <c r="BWJ122" i="26"/>
  <c r="BWJ121" i="26" s="1"/>
  <c r="BWI122" i="26"/>
  <c r="BWH122" i="26"/>
  <c r="BWG122" i="26"/>
  <c r="BWE122" i="26"/>
  <c r="BWE121" i="26" s="1"/>
  <c r="BWD122" i="26"/>
  <c r="BWC122" i="26"/>
  <c r="BWB122" i="26"/>
  <c r="BWO121" i="26"/>
  <c r="BWM118" i="26"/>
  <c r="BWF118" i="26"/>
  <c r="BWM117" i="26"/>
  <c r="BWF117" i="26"/>
  <c r="BWM116" i="26"/>
  <c r="BWF116" i="26"/>
  <c r="BWM115" i="26"/>
  <c r="BWF115" i="26"/>
  <c r="BWM114" i="26"/>
  <c r="BWM112" i="26" s="1"/>
  <c r="BWF114" i="26"/>
  <c r="BWM113" i="26"/>
  <c r="BWF113" i="26"/>
  <c r="BWO112" i="26"/>
  <c r="BWN112" i="26"/>
  <c r="BWL112" i="26"/>
  <c r="BWK112" i="26"/>
  <c r="BWJ112" i="26"/>
  <c r="BWI112" i="26"/>
  <c r="BWH112" i="26"/>
  <c r="BWG112" i="26"/>
  <c r="BWE112" i="26"/>
  <c r="BWD112" i="26"/>
  <c r="BWC112" i="26"/>
  <c r="BWB112" i="26"/>
  <c r="BWM111" i="26"/>
  <c r="BWF111" i="26"/>
  <c r="BWM110" i="26"/>
  <c r="BWF110" i="26"/>
  <c r="BWM109" i="26"/>
  <c r="BWF109" i="26"/>
  <c r="BWM108" i="26"/>
  <c r="BWF108" i="26"/>
  <c r="BWF107" i="26" s="1"/>
  <c r="BWM106" i="26"/>
  <c r="BWF106" i="26"/>
  <c r="BWM105" i="26"/>
  <c r="BWF105" i="26"/>
  <c r="BWM104" i="26"/>
  <c r="BWF104" i="26"/>
  <c r="BWO103" i="26"/>
  <c r="BWN103" i="26"/>
  <c r="BWL103" i="26"/>
  <c r="BWK103" i="26"/>
  <c r="BWJ103" i="26"/>
  <c r="BWI103" i="26"/>
  <c r="BWH103" i="26"/>
  <c r="BWG103" i="26"/>
  <c r="BWE103" i="26"/>
  <c r="BWD103" i="26"/>
  <c r="BWC103" i="26"/>
  <c r="BWB103" i="26"/>
  <c r="BWM99" i="26"/>
  <c r="BWF99" i="26"/>
  <c r="BWM98" i="26"/>
  <c r="BWF98" i="26"/>
  <c r="BWM97" i="26"/>
  <c r="BWF97" i="26"/>
  <c r="BWM96" i="26"/>
  <c r="BWF96" i="26"/>
  <c r="BWM95" i="26"/>
  <c r="BWF95" i="26"/>
  <c r="BWM94" i="26"/>
  <c r="BWF94" i="26"/>
  <c r="BWO93" i="26"/>
  <c r="BWN93" i="26"/>
  <c r="BWL93" i="26"/>
  <c r="BWK93" i="26"/>
  <c r="BWJ93" i="26"/>
  <c r="BWI93" i="26"/>
  <c r="BWH93" i="26"/>
  <c r="BWG93" i="26"/>
  <c r="BWE93" i="26"/>
  <c r="BWD93" i="26"/>
  <c r="BWC93" i="26"/>
  <c r="BWB93" i="26"/>
  <c r="BWM92" i="26"/>
  <c r="BWF92" i="26"/>
  <c r="BWM91" i="26"/>
  <c r="BWF91" i="26"/>
  <c r="BWM90" i="26"/>
  <c r="BWF90" i="26"/>
  <c r="BWM89" i="26"/>
  <c r="BWF89" i="26"/>
  <c r="BWM87" i="26"/>
  <c r="BWF87" i="26"/>
  <c r="BWM86" i="26"/>
  <c r="BWF86" i="26"/>
  <c r="BWM85" i="26"/>
  <c r="BWF85" i="26"/>
  <c r="BWO84" i="26"/>
  <c r="BWN84" i="26"/>
  <c r="BWL84" i="26"/>
  <c r="BWK84" i="26"/>
  <c r="BWJ84" i="26"/>
  <c r="BWI84" i="26"/>
  <c r="BWH84" i="26"/>
  <c r="BWG84" i="26"/>
  <c r="BWE84" i="26"/>
  <c r="BWD84" i="26"/>
  <c r="BWC84" i="26"/>
  <c r="BWB84" i="26"/>
  <c r="BWM80" i="26"/>
  <c r="BWF80" i="26"/>
  <c r="BWM79" i="26"/>
  <c r="BWF79" i="26"/>
  <c r="BWM78" i="26"/>
  <c r="BWF78" i="26"/>
  <c r="BWM77" i="26"/>
  <c r="BWF77" i="26"/>
  <c r="BWM76" i="26"/>
  <c r="BWF76" i="26"/>
  <c r="BWM75" i="26"/>
  <c r="BWF75" i="26"/>
  <c r="BWO74" i="26"/>
  <c r="BWN74" i="26"/>
  <c r="BWL74" i="26"/>
  <c r="BWK74" i="26"/>
  <c r="BWJ74" i="26"/>
  <c r="BWI74" i="26"/>
  <c r="BWH74" i="26"/>
  <c r="BWG74" i="26"/>
  <c r="BWE74" i="26"/>
  <c r="BWD74" i="26"/>
  <c r="BWC74" i="26"/>
  <c r="BWB74" i="26"/>
  <c r="BWM73" i="26"/>
  <c r="BWF73" i="26"/>
  <c r="BWM72" i="26"/>
  <c r="BWF72" i="26"/>
  <c r="BWM71" i="26"/>
  <c r="BWF71" i="26"/>
  <c r="BWM70" i="26"/>
  <c r="BWF70" i="26"/>
  <c r="BWM68" i="26"/>
  <c r="BWF68" i="26"/>
  <c r="BWM67" i="26"/>
  <c r="BWF67" i="26"/>
  <c r="BWM66" i="26"/>
  <c r="BWF66" i="26"/>
  <c r="BWO65" i="26"/>
  <c r="BWN65" i="26"/>
  <c r="BWL65" i="26"/>
  <c r="BWK65" i="26"/>
  <c r="BWJ65" i="26"/>
  <c r="BWI65" i="26"/>
  <c r="BWH65" i="26"/>
  <c r="BWG65" i="26"/>
  <c r="BWE65" i="26"/>
  <c r="BWD65" i="26"/>
  <c r="BWC65" i="26"/>
  <c r="BWB65" i="26"/>
  <c r="BWM61" i="26"/>
  <c r="BWF61" i="26"/>
  <c r="BWM60" i="26"/>
  <c r="BWF60" i="26"/>
  <c r="BWM59" i="26"/>
  <c r="BWF59" i="26"/>
  <c r="BWM58" i="26"/>
  <c r="BWF58" i="26"/>
  <c r="BWM57" i="26"/>
  <c r="BWF57" i="26"/>
  <c r="BWM56" i="26"/>
  <c r="BWF56" i="26"/>
  <c r="BWO55" i="26"/>
  <c r="BWN55" i="26"/>
  <c r="BWL55" i="26"/>
  <c r="BWK55" i="26"/>
  <c r="BWJ55" i="26"/>
  <c r="BWI55" i="26"/>
  <c r="BWH55" i="26"/>
  <c r="BWG55" i="26"/>
  <c r="BWE55" i="26"/>
  <c r="BWD55" i="26"/>
  <c r="BWC55" i="26"/>
  <c r="BWB55" i="26"/>
  <c r="BWM54" i="26"/>
  <c r="BWF54" i="26"/>
  <c r="BWM53" i="26"/>
  <c r="BWF53" i="26"/>
  <c r="BWM52" i="26"/>
  <c r="BWF52" i="26"/>
  <c r="BWM51" i="26"/>
  <c r="BWM50" i="26" s="1"/>
  <c r="BWF51" i="26"/>
  <c r="BWM49" i="26"/>
  <c r="BWF49" i="26"/>
  <c r="BWM48" i="26"/>
  <c r="BWF48" i="26"/>
  <c r="BWM47" i="26"/>
  <c r="BWF47" i="26"/>
  <c r="BWO46" i="26"/>
  <c r="BWN46" i="26"/>
  <c r="BWL46" i="26"/>
  <c r="BWK46" i="26"/>
  <c r="BWJ46" i="26"/>
  <c r="BWI46" i="26"/>
  <c r="BWH46" i="26"/>
  <c r="BWG46" i="26"/>
  <c r="BWE46" i="26"/>
  <c r="BWD46" i="26"/>
  <c r="BWC46" i="26"/>
  <c r="BWB46" i="26"/>
  <c r="BWM42" i="26"/>
  <c r="BWF42" i="26"/>
  <c r="BWM41" i="26"/>
  <c r="BWF41" i="26"/>
  <c r="BWM40" i="26"/>
  <c r="BWF40" i="26"/>
  <c r="BWM39" i="26"/>
  <c r="BWF39" i="26"/>
  <c r="BWM38" i="26"/>
  <c r="BWF38" i="26"/>
  <c r="BWM37" i="26"/>
  <c r="BWF37" i="26"/>
  <c r="BWO36" i="26"/>
  <c r="BWN36" i="26"/>
  <c r="BWL36" i="26"/>
  <c r="BWK36" i="26"/>
  <c r="BWJ36" i="26"/>
  <c r="BWI36" i="26"/>
  <c r="BWH36" i="26"/>
  <c r="BWG36" i="26"/>
  <c r="BWE36" i="26"/>
  <c r="BWD36" i="26"/>
  <c r="BWC36" i="26"/>
  <c r="BWB36" i="26"/>
  <c r="BWM35" i="26"/>
  <c r="BWF35" i="26"/>
  <c r="BWM34" i="26"/>
  <c r="BWF34" i="26"/>
  <c r="BWM33" i="26"/>
  <c r="BWF33" i="26"/>
  <c r="BWM32" i="26"/>
  <c r="BWM31" i="26" s="1"/>
  <c r="BWF32" i="26"/>
  <c r="BWF31" i="26" s="1"/>
  <c r="BWM30" i="26"/>
  <c r="BWF30" i="26"/>
  <c r="BWM29" i="26"/>
  <c r="BWF29" i="26"/>
  <c r="BWM28" i="26"/>
  <c r="BWF28" i="26"/>
  <c r="BWO27" i="26"/>
  <c r="BWN27" i="26"/>
  <c r="BWL27" i="26"/>
  <c r="BWK27" i="26"/>
  <c r="BWJ27" i="26"/>
  <c r="BWI27" i="26"/>
  <c r="BWH27" i="26"/>
  <c r="BWG27" i="26"/>
  <c r="BWE27" i="26"/>
  <c r="BWD27" i="26"/>
  <c r="BWC27" i="26"/>
  <c r="BWB27" i="26"/>
  <c r="BWM23" i="26"/>
  <c r="BWF23" i="26"/>
  <c r="BWM22" i="26"/>
  <c r="BWF22" i="26"/>
  <c r="BWM21" i="26"/>
  <c r="BWF21" i="26"/>
  <c r="BWM20" i="26"/>
  <c r="BWF20" i="26"/>
  <c r="BWM19" i="26"/>
  <c r="BWF19" i="26"/>
  <c r="BWM18" i="26"/>
  <c r="BWF18" i="26"/>
  <c r="BWO17" i="26"/>
  <c r="BWN17" i="26"/>
  <c r="BWL17" i="26"/>
  <c r="BWK17" i="26"/>
  <c r="BWJ17" i="26"/>
  <c r="BWI17" i="26"/>
  <c r="BWH17" i="26"/>
  <c r="BWG17" i="26"/>
  <c r="BWE17" i="26"/>
  <c r="BWD17" i="26"/>
  <c r="BWC17" i="26"/>
  <c r="BWB17" i="26"/>
  <c r="BWM16" i="26"/>
  <c r="BWF16" i="26"/>
  <c r="BWM15" i="26"/>
  <c r="BWF15" i="26"/>
  <c r="BWM14" i="26"/>
  <c r="BWM12" i="26" s="1"/>
  <c r="BWF14" i="26"/>
  <c r="BWM13" i="26"/>
  <c r="BWF13" i="26"/>
  <c r="BWM11" i="26"/>
  <c r="BWF11" i="26"/>
  <c r="BWM10" i="26"/>
  <c r="BWF10" i="26"/>
  <c r="BWM9" i="26"/>
  <c r="BWF9" i="26"/>
  <c r="BWO8" i="26"/>
  <c r="BWN8" i="26"/>
  <c r="BWL8" i="26"/>
  <c r="BWK8" i="26"/>
  <c r="BWJ8" i="26"/>
  <c r="BWI8" i="26"/>
  <c r="BWH8" i="26"/>
  <c r="BWG8" i="26"/>
  <c r="BWE8" i="26"/>
  <c r="BWD8" i="26"/>
  <c r="BWC8" i="26"/>
  <c r="BWB8" i="26"/>
  <c r="BVM3" i="26"/>
  <c r="BUX3" i="26"/>
  <c r="BUI3" i="26"/>
  <c r="BTT3" i="26"/>
  <c r="BTE3" i="26"/>
  <c r="BSP3" i="26"/>
  <c r="BSA3" i="26"/>
  <c r="BRL3" i="26"/>
  <c r="BQW3" i="26"/>
  <c r="BQH3" i="26"/>
  <c r="BPS3" i="26"/>
  <c r="BPD3" i="26"/>
  <c r="BOO3" i="26"/>
  <c r="BNZ3" i="26"/>
  <c r="BNK3" i="26"/>
  <c r="BMV3" i="26"/>
  <c r="BMG3" i="26"/>
  <c r="BLR3" i="26"/>
  <c r="BLC3" i="26"/>
  <c r="BKN3" i="26"/>
  <c r="BJY3" i="26"/>
  <c r="BJJ3" i="26"/>
  <c r="BIU3" i="26"/>
  <c r="BIF3" i="26"/>
  <c r="BHQ3" i="26"/>
  <c r="BHB3" i="26"/>
  <c r="BGM3" i="26"/>
  <c r="BFX3" i="26"/>
  <c r="BFI3" i="26"/>
  <c r="BET3" i="26"/>
  <c r="BEE3" i="26"/>
  <c r="BDP3" i="26"/>
  <c r="BDA3" i="26"/>
  <c r="BCL3" i="26"/>
  <c r="BBW3" i="26"/>
  <c r="BBH3" i="26"/>
  <c r="BAS3" i="26"/>
  <c r="BAD3" i="26"/>
  <c r="AZO3" i="26"/>
  <c r="AYZ3" i="26"/>
  <c r="AYK3" i="26"/>
  <c r="AXV3" i="26"/>
  <c r="AXG3" i="26"/>
  <c r="AWR3" i="26"/>
  <c r="AWC3" i="26"/>
  <c r="AVN3" i="26"/>
  <c r="AUY3" i="26"/>
  <c r="AUJ3" i="26"/>
  <c r="ATU3" i="26"/>
  <c r="BVX137" i="26"/>
  <c r="BVQ137" i="26"/>
  <c r="BVI137" i="26"/>
  <c r="BVB137" i="26"/>
  <c r="BUT137" i="26"/>
  <c r="BUM137" i="26"/>
  <c r="BUE137" i="26"/>
  <c r="BTX137" i="26"/>
  <c r="BTP137" i="26"/>
  <c r="BTI137" i="26"/>
  <c r="BTA137" i="26"/>
  <c r="BST137" i="26"/>
  <c r="BSL137" i="26"/>
  <c r="BSE137" i="26"/>
  <c r="BRW137" i="26"/>
  <c r="BRP137" i="26"/>
  <c r="BRH137" i="26"/>
  <c r="BRA137" i="26"/>
  <c r="BQS137" i="26"/>
  <c r="BQL137" i="26"/>
  <c r="BQD137" i="26"/>
  <c r="BPW137" i="26"/>
  <c r="BPO137" i="26"/>
  <c r="BPH137" i="26"/>
  <c r="BOZ137" i="26"/>
  <c r="BOS137" i="26"/>
  <c r="BOK137" i="26"/>
  <c r="BOD137" i="26"/>
  <c r="BNV137" i="26"/>
  <c r="BNO137" i="26"/>
  <c r="BNG137" i="26"/>
  <c r="BMZ137" i="26"/>
  <c r="BMR137" i="26"/>
  <c r="BMK137" i="26"/>
  <c r="BMC137" i="26"/>
  <c r="BLV137" i="26"/>
  <c r="BLN137" i="26"/>
  <c r="BLG137" i="26"/>
  <c r="BKY137" i="26"/>
  <c r="BKR137" i="26"/>
  <c r="BKJ137" i="26"/>
  <c r="BKC137" i="26"/>
  <c r="BJU137" i="26"/>
  <c r="BJN137" i="26"/>
  <c r="BJF137" i="26"/>
  <c r="BIY137" i="26"/>
  <c r="BIQ137" i="26"/>
  <c r="BIJ137" i="26"/>
  <c r="BIB137" i="26"/>
  <c r="BHU137" i="26"/>
  <c r="BHM137" i="26"/>
  <c r="BHF137" i="26"/>
  <c r="BGX137" i="26"/>
  <c r="BGQ137" i="26"/>
  <c r="BGI137" i="26"/>
  <c r="BGB137" i="26"/>
  <c r="BFT137" i="26"/>
  <c r="BFM137" i="26"/>
  <c r="BFE137" i="26"/>
  <c r="BEX137" i="26"/>
  <c r="BEP137" i="26"/>
  <c r="BEI137" i="26"/>
  <c r="BEA137" i="26"/>
  <c r="BDT137" i="26"/>
  <c r="BDL137" i="26"/>
  <c r="BDE137" i="26"/>
  <c r="BCW137" i="26"/>
  <c r="BCP137" i="26"/>
  <c r="BCH137" i="26"/>
  <c r="BCA137" i="26"/>
  <c r="BBS137" i="26"/>
  <c r="BBL137" i="26"/>
  <c r="BBD137" i="26"/>
  <c r="BAW137" i="26"/>
  <c r="BAO137" i="26"/>
  <c r="BAH137" i="26"/>
  <c r="AZZ137" i="26"/>
  <c r="AZS137" i="26"/>
  <c r="AZK137" i="26"/>
  <c r="AZD137" i="26"/>
  <c r="AYV137" i="26"/>
  <c r="AYO137" i="26"/>
  <c r="AYG137" i="26"/>
  <c r="AXZ137" i="26"/>
  <c r="AXR137" i="26"/>
  <c r="AXK137" i="26"/>
  <c r="AXC137" i="26"/>
  <c r="AWV137" i="26"/>
  <c r="AWN137" i="26"/>
  <c r="AWG137" i="26"/>
  <c r="AVY137" i="26"/>
  <c r="AVR137" i="26"/>
  <c r="AVJ137" i="26"/>
  <c r="AVC137" i="26"/>
  <c r="AUU137" i="26"/>
  <c r="AUN137" i="26"/>
  <c r="AUF137" i="26"/>
  <c r="ATY137" i="26"/>
  <c r="BVX136" i="26"/>
  <c r="BVQ136" i="26"/>
  <c r="BVI136" i="26"/>
  <c r="BVB136" i="26"/>
  <c r="BUT136" i="26"/>
  <c r="BUM136" i="26"/>
  <c r="BUE136" i="26"/>
  <c r="BTX136" i="26"/>
  <c r="BTP136" i="26"/>
  <c r="BTI136" i="26"/>
  <c r="BTA136" i="26"/>
  <c r="BST136" i="26"/>
  <c r="BSL136" i="26"/>
  <c r="BSE136" i="26"/>
  <c r="BRW136" i="26"/>
  <c r="BRP136" i="26"/>
  <c r="BRH136" i="26"/>
  <c r="BRA136" i="26"/>
  <c r="BQS136" i="26"/>
  <c r="BQL136" i="26"/>
  <c r="BQD136" i="26"/>
  <c r="BPW136" i="26"/>
  <c r="BPO136" i="26"/>
  <c r="BPH136" i="26"/>
  <c r="BOZ136" i="26"/>
  <c r="BOS136" i="26"/>
  <c r="BOK136" i="26"/>
  <c r="BOD136" i="26"/>
  <c r="BNV136" i="26"/>
  <c r="BNO136" i="26"/>
  <c r="BNG136" i="26"/>
  <c r="BMZ136" i="26"/>
  <c r="BMR136" i="26"/>
  <c r="BMK136" i="26"/>
  <c r="BMC136" i="26"/>
  <c r="BLV136" i="26"/>
  <c r="BLN136" i="26"/>
  <c r="BLG136" i="26"/>
  <c r="BKY136" i="26"/>
  <c r="BKR136" i="26"/>
  <c r="BKJ136" i="26"/>
  <c r="BKC136" i="26"/>
  <c r="BJU136" i="26"/>
  <c r="BJN136" i="26"/>
  <c r="BJF136" i="26"/>
  <c r="BIY136" i="26"/>
  <c r="BIQ136" i="26"/>
  <c r="BIJ136" i="26"/>
  <c r="BIB136" i="26"/>
  <c r="BHU136" i="26"/>
  <c r="BHM136" i="26"/>
  <c r="BHF136" i="26"/>
  <c r="BGX136" i="26"/>
  <c r="BGQ136" i="26"/>
  <c r="BGI136" i="26"/>
  <c r="BGB136" i="26"/>
  <c r="BFT136" i="26"/>
  <c r="BFM136" i="26"/>
  <c r="BFE136" i="26"/>
  <c r="BEX136" i="26"/>
  <c r="BEP136" i="26"/>
  <c r="BEI136" i="26"/>
  <c r="BEA136" i="26"/>
  <c r="BDT136" i="26"/>
  <c r="BDL136" i="26"/>
  <c r="BDE136" i="26"/>
  <c r="BCW136" i="26"/>
  <c r="BCP136" i="26"/>
  <c r="BCH136" i="26"/>
  <c r="BCA136" i="26"/>
  <c r="BBS136" i="26"/>
  <c r="BBL136" i="26"/>
  <c r="BBD136" i="26"/>
  <c r="BAW136" i="26"/>
  <c r="BAO136" i="26"/>
  <c r="BAH136" i="26"/>
  <c r="AZZ136" i="26"/>
  <c r="AZS136" i="26"/>
  <c r="AZK136" i="26"/>
  <c r="AZD136" i="26"/>
  <c r="AYV136" i="26"/>
  <c r="AYO136" i="26"/>
  <c r="AYG136" i="26"/>
  <c r="AXZ136" i="26"/>
  <c r="AXR136" i="26"/>
  <c r="AXK136" i="26"/>
  <c r="AXC136" i="26"/>
  <c r="AWV136" i="26"/>
  <c r="AWN136" i="26"/>
  <c r="AWG136" i="26"/>
  <c r="AVY136" i="26"/>
  <c r="AVR136" i="26"/>
  <c r="AVJ136" i="26"/>
  <c r="AVC136" i="26"/>
  <c r="AUU136" i="26"/>
  <c r="AUN136" i="26"/>
  <c r="AUF136" i="26"/>
  <c r="ATY136" i="26"/>
  <c r="BVX135" i="26"/>
  <c r="BVQ135" i="26"/>
  <c r="BVI135" i="26"/>
  <c r="BVB135" i="26"/>
  <c r="BUT135" i="26"/>
  <c r="BUM135" i="26"/>
  <c r="BUE135" i="26"/>
  <c r="BTX135" i="26"/>
  <c r="BTP135" i="26"/>
  <c r="BTI135" i="26"/>
  <c r="BTA135" i="26"/>
  <c r="BST135" i="26"/>
  <c r="BSL135" i="26"/>
  <c r="BSE135" i="26"/>
  <c r="BRW135" i="26"/>
  <c r="BRP135" i="26"/>
  <c r="BRH135" i="26"/>
  <c r="BRA135" i="26"/>
  <c r="BQS135" i="26"/>
  <c r="BQL135" i="26"/>
  <c r="BQD135" i="26"/>
  <c r="BPW135" i="26"/>
  <c r="BPO135" i="26"/>
  <c r="BPH135" i="26"/>
  <c r="BOZ135" i="26"/>
  <c r="BOS135" i="26"/>
  <c r="BOK135" i="26"/>
  <c r="BOD135" i="26"/>
  <c r="BNV135" i="26"/>
  <c r="BNO135" i="26"/>
  <c r="BNG135" i="26"/>
  <c r="BMZ135" i="26"/>
  <c r="BMR135" i="26"/>
  <c r="BMK135" i="26"/>
  <c r="BMC135" i="26"/>
  <c r="BLV135" i="26"/>
  <c r="BLN135" i="26"/>
  <c r="BLG135" i="26"/>
  <c r="BKY135" i="26"/>
  <c r="BKR135" i="26"/>
  <c r="BKJ135" i="26"/>
  <c r="BKC135" i="26"/>
  <c r="BJU135" i="26"/>
  <c r="BJN135" i="26"/>
  <c r="BJF135" i="26"/>
  <c r="BIY135" i="26"/>
  <c r="BIQ135" i="26"/>
  <c r="BIJ135" i="26"/>
  <c r="BIB135" i="26"/>
  <c r="BHU135" i="26"/>
  <c r="BHM135" i="26"/>
  <c r="BHF135" i="26"/>
  <c r="BGX135" i="26"/>
  <c r="BGQ135" i="26"/>
  <c r="BGI135" i="26"/>
  <c r="BGB135" i="26"/>
  <c r="BFT135" i="26"/>
  <c r="BFM135" i="26"/>
  <c r="BFE135" i="26"/>
  <c r="BEX135" i="26"/>
  <c r="BEP135" i="26"/>
  <c r="BEI135" i="26"/>
  <c r="BEA135" i="26"/>
  <c r="BDT135" i="26"/>
  <c r="BDL135" i="26"/>
  <c r="BDE135" i="26"/>
  <c r="BCW135" i="26"/>
  <c r="BCP135" i="26"/>
  <c r="BCH135" i="26"/>
  <c r="BCA135" i="26"/>
  <c r="BBS135" i="26"/>
  <c r="BBL135" i="26"/>
  <c r="BBD135" i="26"/>
  <c r="BAW135" i="26"/>
  <c r="BAO135" i="26"/>
  <c r="BAH135" i="26"/>
  <c r="AZZ135" i="26"/>
  <c r="AZS135" i="26"/>
  <c r="AZK135" i="26"/>
  <c r="AZD135" i="26"/>
  <c r="AYV135" i="26"/>
  <c r="AYO135" i="26"/>
  <c r="AYG135" i="26"/>
  <c r="AXZ135" i="26"/>
  <c r="AXR135" i="26"/>
  <c r="AXK135" i="26"/>
  <c r="AXC135" i="26"/>
  <c r="AWV135" i="26"/>
  <c r="AWN135" i="26"/>
  <c r="AWG135" i="26"/>
  <c r="AVY135" i="26"/>
  <c r="AVR135" i="26"/>
  <c r="AVJ135" i="26"/>
  <c r="AVC135" i="26"/>
  <c r="AUU135" i="26"/>
  <c r="AUN135" i="26"/>
  <c r="AUF135" i="26"/>
  <c r="ATY135" i="26"/>
  <c r="BVX134" i="26"/>
  <c r="BVQ134" i="26"/>
  <c r="BVI134" i="26"/>
  <c r="BVB134" i="26"/>
  <c r="BUT134" i="26"/>
  <c r="BUM134" i="26"/>
  <c r="BUE134" i="26"/>
  <c r="BTX134" i="26"/>
  <c r="BTP134" i="26"/>
  <c r="BTI134" i="26"/>
  <c r="BTA134" i="26"/>
  <c r="BST134" i="26"/>
  <c r="BSL134" i="26"/>
  <c r="BSE134" i="26"/>
  <c r="BRW134" i="26"/>
  <c r="BRP134" i="26"/>
  <c r="BRH134" i="26"/>
  <c r="BRA134" i="26"/>
  <c r="BQS134" i="26"/>
  <c r="BQL134" i="26"/>
  <c r="BQD134" i="26"/>
  <c r="BPW134" i="26"/>
  <c r="BPO134" i="26"/>
  <c r="BPH134" i="26"/>
  <c r="BOZ134" i="26"/>
  <c r="BOS134" i="26"/>
  <c r="BOK134" i="26"/>
  <c r="BOD134" i="26"/>
  <c r="BNV134" i="26"/>
  <c r="BNO134" i="26"/>
  <c r="BNG134" i="26"/>
  <c r="BMZ134" i="26"/>
  <c r="BMR134" i="26"/>
  <c r="BMK134" i="26"/>
  <c r="BMC134" i="26"/>
  <c r="BLV134" i="26"/>
  <c r="BLN134" i="26"/>
  <c r="BLG134" i="26"/>
  <c r="BKY134" i="26"/>
  <c r="BKR134" i="26"/>
  <c r="BKJ134" i="26"/>
  <c r="BKC134" i="26"/>
  <c r="BJU134" i="26"/>
  <c r="BJN134" i="26"/>
  <c r="BJF134" i="26"/>
  <c r="BIY134" i="26"/>
  <c r="BIQ134" i="26"/>
  <c r="BIJ134" i="26"/>
  <c r="BIB134" i="26"/>
  <c r="BHU134" i="26"/>
  <c r="BHM134" i="26"/>
  <c r="BHF134" i="26"/>
  <c r="BGX134" i="26"/>
  <c r="BGQ134" i="26"/>
  <c r="BGI134" i="26"/>
  <c r="BGB134" i="26"/>
  <c r="BFT134" i="26"/>
  <c r="BFM134" i="26"/>
  <c r="BFE134" i="26"/>
  <c r="BEX134" i="26"/>
  <c r="BEP134" i="26"/>
  <c r="BEI134" i="26"/>
  <c r="BEA134" i="26"/>
  <c r="BDT134" i="26"/>
  <c r="BDL134" i="26"/>
  <c r="BDE134" i="26"/>
  <c r="BCW134" i="26"/>
  <c r="BCP134" i="26"/>
  <c r="BCH134" i="26"/>
  <c r="BCA134" i="26"/>
  <c r="BBS134" i="26"/>
  <c r="BBL134" i="26"/>
  <c r="BBD134" i="26"/>
  <c r="BAW134" i="26"/>
  <c r="BAO134" i="26"/>
  <c r="BAH134" i="26"/>
  <c r="AZZ134" i="26"/>
  <c r="AZS134" i="26"/>
  <c r="AZK134" i="26"/>
  <c r="AZD134" i="26"/>
  <c r="AYV134" i="26"/>
  <c r="AYO134" i="26"/>
  <c r="AYG134" i="26"/>
  <c r="AXZ134" i="26"/>
  <c r="AXR134" i="26"/>
  <c r="AXK134" i="26"/>
  <c r="AXC134" i="26"/>
  <c r="AWV134" i="26"/>
  <c r="AWN134" i="26"/>
  <c r="AWG134" i="26"/>
  <c r="AVY134" i="26"/>
  <c r="AVR134" i="26"/>
  <c r="AVJ134" i="26"/>
  <c r="AVC134" i="26"/>
  <c r="AUU134" i="26"/>
  <c r="AUN134" i="26"/>
  <c r="AUF134" i="26"/>
  <c r="ATY134" i="26"/>
  <c r="BVX133" i="26"/>
  <c r="BVQ133" i="26"/>
  <c r="BVI133" i="26"/>
  <c r="BVB133" i="26"/>
  <c r="BUT133" i="26"/>
  <c r="BUM133" i="26"/>
  <c r="BUE133" i="26"/>
  <c r="BTX133" i="26"/>
  <c r="BTP133" i="26"/>
  <c r="BTI133" i="26"/>
  <c r="BTA133" i="26"/>
  <c r="BST133" i="26"/>
  <c r="BSL133" i="26"/>
  <c r="BSE133" i="26"/>
  <c r="BRW133" i="26"/>
  <c r="BRP133" i="26"/>
  <c r="BRH133" i="26"/>
  <c r="BRA133" i="26"/>
  <c r="BQS133" i="26"/>
  <c r="BQL133" i="26"/>
  <c r="BQD133" i="26"/>
  <c r="BPW133" i="26"/>
  <c r="BPO133" i="26"/>
  <c r="BPH133" i="26"/>
  <c r="BOZ133" i="26"/>
  <c r="BOS133" i="26"/>
  <c r="BOK133" i="26"/>
  <c r="BOD133" i="26"/>
  <c r="BNV133" i="26"/>
  <c r="BNO133" i="26"/>
  <c r="BNG133" i="26"/>
  <c r="BMZ133" i="26"/>
  <c r="BMR133" i="26"/>
  <c r="BMK133" i="26"/>
  <c r="BMC133" i="26"/>
  <c r="BLV133" i="26"/>
  <c r="BLN133" i="26"/>
  <c r="BLG133" i="26"/>
  <c r="BKY133" i="26"/>
  <c r="BKR133" i="26"/>
  <c r="BKJ133" i="26"/>
  <c r="BKC133" i="26"/>
  <c r="BJU133" i="26"/>
  <c r="BJN133" i="26"/>
  <c r="BJF133" i="26"/>
  <c r="BIY133" i="26"/>
  <c r="BIQ133" i="26"/>
  <c r="BIJ133" i="26"/>
  <c r="BIB133" i="26"/>
  <c r="BHU133" i="26"/>
  <c r="BHM133" i="26"/>
  <c r="BHF133" i="26"/>
  <c r="BGX133" i="26"/>
  <c r="BGQ133" i="26"/>
  <c r="BGI133" i="26"/>
  <c r="BGB133" i="26"/>
  <c r="BFT133" i="26"/>
  <c r="BFM133" i="26"/>
  <c r="BFE133" i="26"/>
  <c r="BEX133" i="26"/>
  <c r="BEP133" i="26"/>
  <c r="BEI133" i="26"/>
  <c r="BEA133" i="26"/>
  <c r="BDT133" i="26"/>
  <c r="BDL133" i="26"/>
  <c r="BDE133" i="26"/>
  <c r="BCW133" i="26"/>
  <c r="BCP133" i="26"/>
  <c r="BCH133" i="26"/>
  <c r="BCA133" i="26"/>
  <c r="BBS133" i="26"/>
  <c r="BBL133" i="26"/>
  <c r="BBD133" i="26"/>
  <c r="BAW133" i="26"/>
  <c r="BAO133" i="26"/>
  <c r="BAH133" i="26"/>
  <c r="AZZ133" i="26"/>
  <c r="AZS133" i="26"/>
  <c r="AZK133" i="26"/>
  <c r="AZD133" i="26"/>
  <c r="AYV133" i="26"/>
  <c r="AYO133" i="26"/>
  <c r="AYG133" i="26"/>
  <c r="AXZ133" i="26"/>
  <c r="AXR133" i="26"/>
  <c r="AXK133" i="26"/>
  <c r="AXC133" i="26"/>
  <c r="AWV133" i="26"/>
  <c r="AWN133" i="26"/>
  <c r="AWG133" i="26"/>
  <c r="AVY133" i="26"/>
  <c r="AVR133" i="26"/>
  <c r="AVJ133" i="26"/>
  <c r="AVC133" i="26"/>
  <c r="AUU133" i="26"/>
  <c r="AUN133" i="26"/>
  <c r="AUF133" i="26"/>
  <c r="ATY133" i="26"/>
  <c r="BVX132" i="26"/>
  <c r="BVQ132" i="26"/>
  <c r="BVI132" i="26"/>
  <c r="BVB132" i="26"/>
  <c r="BUT132" i="26"/>
  <c r="BUM132" i="26"/>
  <c r="BUE132" i="26"/>
  <c r="BTX132" i="26"/>
  <c r="BTP132" i="26"/>
  <c r="BTI132" i="26"/>
  <c r="BTA132" i="26"/>
  <c r="BST132" i="26"/>
  <c r="BSL132" i="26"/>
  <c r="BSE132" i="26"/>
  <c r="BRW132" i="26"/>
  <c r="BRP132" i="26"/>
  <c r="BRH132" i="26"/>
  <c r="BRA132" i="26"/>
  <c r="BQS132" i="26"/>
  <c r="BQL132" i="26"/>
  <c r="BQD132" i="26"/>
  <c r="BPW132" i="26"/>
  <c r="BPO132" i="26"/>
  <c r="BPH132" i="26"/>
  <c r="BOZ132" i="26"/>
  <c r="BOS132" i="26"/>
  <c r="BOK132" i="26"/>
  <c r="BOD132" i="26"/>
  <c r="BNV132" i="26"/>
  <c r="BNO132" i="26"/>
  <c r="BNG132" i="26"/>
  <c r="BMZ132" i="26"/>
  <c r="BMR132" i="26"/>
  <c r="BMK132" i="26"/>
  <c r="BMC132" i="26"/>
  <c r="BLV132" i="26"/>
  <c r="BLN132" i="26"/>
  <c r="BLG132" i="26"/>
  <c r="BKY132" i="26"/>
  <c r="BKR132" i="26"/>
  <c r="BKJ132" i="26"/>
  <c r="BKC132" i="26"/>
  <c r="BJU132" i="26"/>
  <c r="BJN132" i="26"/>
  <c r="BJF132" i="26"/>
  <c r="BIY132" i="26"/>
  <c r="BIQ132" i="26"/>
  <c r="BIJ132" i="26"/>
  <c r="BIB132" i="26"/>
  <c r="BHU132" i="26"/>
  <c r="BHM132" i="26"/>
  <c r="BHF132" i="26"/>
  <c r="BGX132" i="26"/>
  <c r="BGQ132" i="26"/>
  <c r="BGI132" i="26"/>
  <c r="BGB132" i="26"/>
  <c r="BFT132" i="26"/>
  <c r="BFM132" i="26"/>
  <c r="BFE132" i="26"/>
  <c r="BEX132" i="26"/>
  <c r="BEP132" i="26"/>
  <c r="BEI132" i="26"/>
  <c r="BEA132" i="26"/>
  <c r="BDT132" i="26"/>
  <c r="BDL132" i="26"/>
  <c r="BDE132" i="26"/>
  <c r="BCW132" i="26"/>
  <c r="BCP132" i="26"/>
  <c r="BCH132" i="26"/>
  <c r="BCA132" i="26"/>
  <c r="BBS132" i="26"/>
  <c r="BBL132" i="26"/>
  <c r="BBD132" i="26"/>
  <c r="BAW132" i="26"/>
  <c r="BAO132" i="26"/>
  <c r="BAH132" i="26"/>
  <c r="AZZ132" i="26"/>
  <c r="AZS132" i="26"/>
  <c r="AZK132" i="26"/>
  <c r="AZD132" i="26"/>
  <c r="AYV132" i="26"/>
  <c r="AYO132" i="26"/>
  <c r="AYG132" i="26"/>
  <c r="AXZ132" i="26"/>
  <c r="AXR132" i="26"/>
  <c r="AXK132" i="26"/>
  <c r="AXC132" i="26"/>
  <c r="AWV132" i="26"/>
  <c r="AWN132" i="26"/>
  <c r="AWG132" i="26"/>
  <c r="AVY132" i="26"/>
  <c r="AVR132" i="26"/>
  <c r="AVJ132" i="26"/>
  <c r="AVC132" i="26"/>
  <c r="AUU132" i="26"/>
  <c r="AUN132" i="26"/>
  <c r="AUF132" i="26"/>
  <c r="ATY132" i="26"/>
  <c r="BVZ131" i="26"/>
  <c r="BVY131" i="26"/>
  <c r="BVW131" i="26"/>
  <c r="BVV131" i="26"/>
  <c r="BVU131" i="26"/>
  <c r="BVT131" i="26"/>
  <c r="BVS131" i="26"/>
  <c r="BVR131" i="26"/>
  <c r="BVP131" i="26"/>
  <c r="BVO131" i="26"/>
  <c r="BVN131" i="26"/>
  <c r="BVM131" i="26"/>
  <c r="BVK131" i="26"/>
  <c r="BVJ131" i="26"/>
  <c r="BVH131" i="26"/>
  <c r="BVG131" i="26"/>
  <c r="BVF131" i="26"/>
  <c r="BVE131" i="26"/>
  <c r="BVD131" i="26"/>
  <c r="BVC131" i="26"/>
  <c r="BVA131" i="26"/>
  <c r="BUZ131" i="26"/>
  <c r="BUY131" i="26"/>
  <c r="BUX131" i="26"/>
  <c r="BUV131" i="26"/>
  <c r="BUU131" i="26"/>
  <c r="BUS131" i="26"/>
  <c r="BUR131" i="26"/>
  <c r="BUQ131" i="26"/>
  <c r="BUP131" i="26"/>
  <c r="BUO131" i="26"/>
  <c r="BUN131" i="26"/>
  <c r="BUL131" i="26"/>
  <c r="BUK131" i="26"/>
  <c r="BUJ131" i="26"/>
  <c r="BUI131" i="26"/>
  <c r="BUG131" i="26"/>
  <c r="BUF131" i="26"/>
  <c r="BUD131" i="26"/>
  <c r="BUC131" i="26"/>
  <c r="BUB131" i="26"/>
  <c r="BUA131" i="26"/>
  <c r="BTZ131" i="26"/>
  <c r="BTY131" i="26"/>
  <c r="BTW131" i="26"/>
  <c r="BTV131" i="26"/>
  <c r="BTU131" i="26"/>
  <c r="BTT131" i="26"/>
  <c r="BTR131" i="26"/>
  <c r="BTQ131" i="26"/>
  <c r="BTO131" i="26"/>
  <c r="BTN131" i="26"/>
  <c r="BTM131" i="26"/>
  <c r="BTL131" i="26"/>
  <c r="BTK131" i="26"/>
  <c r="BTJ131" i="26"/>
  <c r="BTH131" i="26"/>
  <c r="BTG131" i="26"/>
  <c r="BTF131" i="26"/>
  <c r="BTE131" i="26"/>
  <c r="BTC131" i="26"/>
  <c r="BTB131" i="26"/>
  <c r="BSZ131" i="26"/>
  <c r="BSY131" i="26"/>
  <c r="BSX131" i="26"/>
  <c r="BSW131" i="26"/>
  <c r="BSV131" i="26"/>
  <c r="BSU131" i="26"/>
  <c r="BSS131" i="26"/>
  <c r="BSR131" i="26"/>
  <c r="BSQ131" i="26"/>
  <c r="BSP131" i="26"/>
  <c r="BSN131" i="26"/>
  <c r="BSM131" i="26"/>
  <c r="BSK131" i="26"/>
  <c r="BSJ131" i="26"/>
  <c r="BSI131" i="26"/>
  <c r="BSH131" i="26"/>
  <c r="BSG131" i="26"/>
  <c r="BSF131" i="26"/>
  <c r="BSD131" i="26"/>
  <c r="BSC131" i="26"/>
  <c r="BSB131" i="26"/>
  <c r="BSA131" i="26"/>
  <c r="BRY131" i="26"/>
  <c r="BRX131" i="26"/>
  <c r="BRV131" i="26"/>
  <c r="BRU131" i="26"/>
  <c r="BRT131" i="26"/>
  <c r="BRS131" i="26"/>
  <c r="BRR131" i="26"/>
  <c r="BRQ131" i="26"/>
  <c r="BRO131" i="26"/>
  <c r="BRN131" i="26"/>
  <c r="BRM131" i="26"/>
  <c r="BRL131" i="26"/>
  <c r="BRJ131" i="26"/>
  <c r="BRI131" i="26"/>
  <c r="BRG131" i="26"/>
  <c r="BRF131" i="26"/>
  <c r="BRE131" i="26"/>
  <c r="BRD131" i="26"/>
  <c r="BRC131" i="26"/>
  <c r="BRB131" i="26"/>
  <c r="BQZ131" i="26"/>
  <c r="BQY131" i="26"/>
  <c r="BQX131" i="26"/>
  <c r="BQW131" i="26"/>
  <c r="BQU131" i="26"/>
  <c r="BQT131" i="26"/>
  <c r="BQR131" i="26"/>
  <c r="BQQ131" i="26"/>
  <c r="BQP131" i="26"/>
  <c r="BQO131" i="26"/>
  <c r="BQN131" i="26"/>
  <c r="BQM131" i="26"/>
  <c r="BQK131" i="26"/>
  <c r="BQJ131" i="26"/>
  <c r="BQI131" i="26"/>
  <c r="BQH131" i="26"/>
  <c r="BQF131" i="26"/>
  <c r="BQE131" i="26"/>
  <c r="BQC131" i="26"/>
  <c r="BQB131" i="26"/>
  <c r="BQA131" i="26"/>
  <c r="BPZ131" i="26"/>
  <c r="BPY131" i="26"/>
  <c r="BPX131" i="26"/>
  <c r="BPV131" i="26"/>
  <c r="BPU131" i="26"/>
  <c r="BPT131" i="26"/>
  <c r="BPS131" i="26"/>
  <c r="BPQ131" i="26"/>
  <c r="BPP131" i="26"/>
  <c r="BPN131" i="26"/>
  <c r="BPM131" i="26"/>
  <c r="BPL131" i="26"/>
  <c r="BPK131" i="26"/>
  <c r="BPJ131" i="26"/>
  <c r="BPI131" i="26"/>
  <c r="BPG131" i="26"/>
  <c r="BPF131" i="26"/>
  <c r="BPE131" i="26"/>
  <c r="BPD131" i="26"/>
  <c r="BPB131" i="26"/>
  <c r="BPA131" i="26"/>
  <c r="BOY131" i="26"/>
  <c r="BOX131" i="26"/>
  <c r="BOW131" i="26"/>
  <c r="BOV131" i="26"/>
  <c r="BOU131" i="26"/>
  <c r="BOT131" i="26"/>
  <c r="BOR131" i="26"/>
  <c r="BOQ131" i="26"/>
  <c r="BOP131" i="26"/>
  <c r="BOO131" i="26"/>
  <c r="BOM131" i="26"/>
  <c r="BOL131" i="26"/>
  <c r="BOJ131" i="26"/>
  <c r="BOI131" i="26"/>
  <c r="BOH131" i="26"/>
  <c r="BOG131" i="26"/>
  <c r="BOF131" i="26"/>
  <c r="BOE131" i="26"/>
  <c r="BOC131" i="26"/>
  <c r="BOB131" i="26"/>
  <c r="BOA131" i="26"/>
  <c r="BNZ131" i="26"/>
  <c r="BNX131" i="26"/>
  <c r="BNW131" i="26"/>
  <c r="BNU131" i="26"/>
  <c r="BNT131" i="26"/>
  <c r="BNS131" i="26"/>
  <c r="BNR131" i="26"/>
  <c r="BNQ131" i="26"/>
  <c r="BNP131" i="26"/>
  <c r="BNN131" i="26"/>
  <c r="BNM131" i="26"/>
  <c r="BNL131" i="26"/>
  <c r="BNK131" i="26"/>
  <c r="BNI131" i="26"/>
  <c r="BNH131" i="26"/>
  <c r="BNF131" i="26"/>
  <c r="BNE131" i="26"/>
  <c r="BND131" i="26"/>
  <c r="BNC131" i="26"/>
  <c r="BNB131" i="26"/>
  <c r="BNA131" i="26"/>
  <c r="BMY131" i="26"/>
  <c r="BMX131" i="26"/>
  <c r="BMW131" i="26"/>
  <c r="BMV131" i="26"/>
  <c r="BMT131" i="26"/>
  <c r="BMS131" i="26"/>
  <c r="BMQ131" i="26"/>
  <c r="BMP131" i="26"/>
  <c r="BMO131" i="26"/>
  <c r="BMN131" i="26"/>
  <c r="BMM131" i="26"/>
  <c r="BML131" i="26"/>
  <c r="BMJ131" i="26"/>
  <c r="BMI131" i="26"/>
  <c r="BMH131" i="26"/>
  <c r="BMG131" i="26"/>
  <c r="BME131" i="26"/>
  <c r="BMD131" i="26"/>
  <c r="BMB131" i="26"/>
  <c r="BMA131" i="26"/>
  <c r="BLZ131" i="26"/>
  <c r="BLY131" i="26"/>
  <c r="BLX131" i="26"/>
  <c r="BLW131" i="26"/>
  <c r="BLU131" i="26"/>
  <c r="BLT131" i="26"/>
  <c r="BLS131" i="26"/>
  <c r="BLR131" i="26"/>
  <c r="BLP131" i="26"/>
  <c r="BLO131" i="26"/>
  <c r="BLM131" i="26"/>
  <c r="BLL131" i="26"/>
  <c r="BLK131" i="26"/>
  <c r="BLJ131" i="26"/>
  <c r="BLI131" i="26"/>
  <c r="BLH131" i="26"/>
  <c r="BLF131" i="26"/>
  <c r="BLE131" i="26"/>
  <c r="BLD131" i="26"/>
  <c r="BLC131" i="26"/>
  <c r="BLA131" i="26"/>
  <c r="BKZ131" i="26"/>
  <c r="BKX131" i="26"/>
  <c r="BKW131" i="26"/>
  <c r="BKV131" i="26"/>
  <c r="BKU131" i="26"/>
  <c r="BKT131" i="26"/>
  <c r="BKS131" i="26"/>
  <c r="BKQ131" i="26"/>
  <c r="BKP131" i="26"/>
  <c r="BKO131" i="26"/>
  <c r="BKN131" i="26"/>
  <c r="BKL131" i="26"/>
  <c r="BKK131" i="26"/>
  <c r="BKI131" i="26"/>
  <c r="BKH131" i="26"/>
  <c r="BKG131" i="26"/>
  <c r="BKF131" i="26"/>
  <c r="BKE131" i="26"/>
  <c r="BKD131" i="26"/>
  <c r="BKB131" i="26"/>
  <c r="BKA131" i="26"/>
  <c r="BJZ131" i="26"/>
  <c r="BJY131" i="26"/>
  <c r="BJW131" i="26"/>
  <c r="BJV131" i="26"/>
  <c r="BJT131" i="26"/>
  <c r="BJS131" i="26"/>
  <c r="BJR131" i="26"/>
  <c r="BJQ131" i="26"/>
  <c r="BJP131" i="26"/>
  <c r="BJO131" i="26"/>
  <c r="BJM131" i="26"/>
  <c r="BJL131" i="26"/>
  <c r="BJK131" i="26"/>
  <c r="BJJ131" i="26"/>
  <c r="BJH131" i="26"/>
  <c r="BJG131" i="26"/>
  <c r="BJE131" i="26"/>
  <c r="BJD131" i="26"/>
  <c r="BJC131" i="26"/>
  <c r="BJB131" i="26"/>
  <c r="BJA131" i="26"/>
  <c r="BIZ131" i="26"/>
  <c r="BIX131" i="26"/>
  <c r="BIW131" i="26"/>
  <c r="BIV131" i="26"/>
  <c r="BIU131" i="26"/>
  <c r="BIS131" i="26"/>
  <c r="BIR131" i="26"/>
  <c r="BIP131" i="26"/>
  <c r="BIO131" i="26"/>
  <c r="BIN131" i="26"/>
  <c r="BIM131" i="26"/>
  <c r="BIL131" i="26"/>
  <c r="BIK131" i="26"/>
  <c r="BII131" i="26"/>
  <c r="BIH131" i="26"/>
  <c r="BIG131" i="26"/>
  <c r="BIF131" i="26"/>
  <c r="BID131" i="26"/>
  <c r="BIC131" i="26"/>
  <c r="BIA131" i="26"/>
  <c r="BHZ131" i="26"/>
  <c r="BHY131" i="26"/>
  <c r="BHX131" i="26"/>
  <c r="BHW131" i="26"/>
  <c r="BHV131" i="26"/>
  <c r="BHT131" i="26"/>
  <c r="BHS131" i="26"/>
  <c r="BHR131" i="26"/>
  <c r="BHQ131" i="26"/>
  <c r="BHO131" i="26"/>
  <c r="BHN131" i="26"/>
  <c r="BHL131" i="26"/>
  <c r="BHK131" i="26"/>
  <c r="BHJ131" i="26"/>
  <c r="BHI131" i="26"/>
  <c r="BHH131" i="26"/>
  <c r="BHG131" i="26"/>
  <c r="BHE131" i="26"/>
  <c r="BHD131" i="26"/>
  <c r="BHC131" i="26"/>
  <c r="BHB131" i="26"/>
  <c r="BGZ131" i="26"/>
  <c r="BGY131" i="26"/>
  <c r="BGW131" i="26"/>
  <c r="BGV131" i="26"/>
  <c r="BGU131" i="26"/>
  <c r="BGT131" i="26"/>
  <c r="BGS131" i="26"/>
  <c r="BGR131" i="26"/>
  <c r="BGP131" i="26"/>
  <c r="BGO131" i="26"/>
  <c r="BGN131" i="26"/>
  <c r="BGM131" i="26"/>
  <c r="BGK131" i="26"/>
  <c r="BGJ131" i="26"/>
  <c r="BGH131" i="26"/>
  <c r="BGG131" i="26"/>
  <c r="BGF131" i="26"/>
  <c r="BGE131" i="26"/>
  <c r="BGD131" i="26"/>
  <c r="BGC131" i="26"/>
  <c r="BGA131" i="26"/>
  <c r="BFZ131" i="26"/>
  <c r="BFY131" i="26"/>
  <c r="BFX131" i="26"/>
  <c r="BFV131" i="26"/>
  <c r="BFU131" i="26"/>
  <c r="BFS131" i="26"/>
  <c r="BFR131" i="26"/>
  <c r="BFQ131" i="26"/>
  <c r="BFP131" i="26"/>
  <c r="BFO131" i="26"/>
  <c r="BFN131" i="26"/>
  <c r="BFL131" i="26"/>
  <c r="BFK131" i="26"/>
  <c r="BFJ131" i="26"/>
  <c r="BFI131" i="26"/>
  <c r="BFG131" i="26"/>
  <c r="BFF131" i="26"/>
  <c r="BFD131" i="26"/>
  <c r="BFC131" i="26"/>
  <c r="BFB131" i="26"/>
  <c r="BFA131" i="26"/>
  <c r="BEZ131" i="26"/>
  <c r="BEY131" i="26"/>
  <c r="BEW131" i="26"/>
  <c r="BEV131" i="26"/>
  <c r="BEU131" i="26"/>
  <c r="BET131" i="26"/>
  <c r="BER131" i="26"/>
  <c r="BEQ131" i="26"/>
  <c r="BEO131" i="26"/>
  <c r="BEN131" i="26"/>
  <c r="BEM131" i="26"/>
  <c r="BEL131" i="26"/>
  <c r="BEK131" i="26"/>
  <c r="BEJ131" i="26"/>
  <c r="BEH131" i="26"/>
  <c r="BEG131" i="26"/>
  <c r="BEF131" i="26"/>
  <c r="BEE131" i="26"/>
  <c r="BEC131" i="26"/>
  <c r="BEB131" i="26"/>
  <c r="BDZ131" i="26"/>
  <c r="BDY131" i="26"/>
  <c r="BDX131" i="26"/>
  <c r="BDW131" i="26"/>
  <c r="BDV131" i="26"/>
  <c r="BDU131" i="26"/>
  <c r="BDS131" i="26"/>
  <c r="BDR131" i="26"/>
  <c r="BDQ131" i="26"/>
  <c r="BDP131" i="26"/>
  <c r="BDN131" i="26"/>
  <c r="BDM131" i="26"/>
  <c r="BDK131" i="26"/>
  <c r="BDJ131" i="26"/>
  <c r="BDI131" i="26"/>
  <c r="BDH131" i="26"/>
  <c r="BDG131" i="26"/>
  <c r="BDF131" i="26"/>
  <c r="BDD131" i="26"/>
  <c r="BDC131" i="26"/>
  <c r="BDB131" i="26"/>
  <c r="BDA131" i="26"/>
  <c r="BCY131" i="26"/>
  <c r="BCX131" i="26"/>
  <c r="BCV131" i="26"/>
  <c r="BCU131" i="26"/>
  <c r="BCT131" i="26"/>
  <c r="BCS131" i="26"/>
  <c r="BCR131" i="26"/>
  <c r="BCQ131" i="26"/>
  <c r="BCO131" i="26"/>
  <c r="BCN131" i="26"/>
  <c r="BCM131" i="26"/>
  <c r="BCL131" i="26"/>
  <c r="BCJ131" i="26"/>
  <c r="BCI131" i="26"/>
  <c r="BCG131" i="26"/>
  <c r="BCF131" i="26"/>
  <c r="BCE131" i="26"/>
  <c r="BCD131" i="26"/>
  <c r="BCC131" i="26"/>
  <c r="BCB131" i="26"/>
  <c r="BBZ131" i="26"/>
  <c r="BBY131" i="26"/>
  <c r="BBX131" i="26"/>
  <c r="BBW131" i="26"/>
  <c r="BBU131" i="26"/>
  <c r="BBT131" i="26"/>
  <c r="BBR131" i="26"/>
  <c r="BBQ131" i="26"/>
  <c r="BBP131" i="26"/>
  <c r="BBO131" i="26"/>
  <c r="BBN131" i="26"/>
  <c r="BBM131" i="26"/>
  <c r="BBK131" i="26"/>
  <c r="BBJ131" i="26"/>
  <c r="BBI131" i="26"/>
  <c r="BBH131" i="26"/>
  <c r="BBF131" i="26"/>
  <c r="BBE131" i="26"/>
  <c r="BBC131" i="26"/>
  <c r="BBB131" i="26"/>
  <c r="BBA131" i="26"/>
  <c r="BAZ131" i="26"/>
  <c r="BAY131" i="26"/>
  <c r="BAX131" i="26"/>
  <c r="BAV131" i="26"/>
  <c r="BAU131" i="26"/>
  <c r="BAT131" i="26"/>
  <c r="BAS131" i="26"/>
  <c r="BAQ131" i="26"/>
  <c r="BAP131" i="26"/>
  <c r="BAN131" i="26"/>
  <c r="BAM131" i="26"/>
  <c r="BAL131" i="26"/>
  <c r="BAK131" i="26"/>
  <c r="BAJ131" i="26"/>
  <c r="BAI131" i="26"/>
  <c r="BAG131" i="26"/>
  <c r="BAF131" i="26"/>
  <c r="BAE131" i="26"/>
  <c r="BAD131" i="26"/>
  <c r="BAB131" i="26"/>
  <c r="BAA131" i="26"/>
  <c r="AZY131" i="26"/>
  <c r="AZX131" i="26"/>
  <c r="AZW131" i="26"/>
  <c r="AZV131" i="26"/>
  <c r="AZU131" i="26"/>
  <c r="AZT131" i="26"/>
  <c r="AZR131" i="26"/>
  <c r="AZQ131" i="26"/>
  <c r="AZP131" i="26"/>
  <c r="AZO131" i="26"/>
  <c r="AZM131" i="26"/>
  <c r="AZL131" i="26"/>
  <c r="AZJ131" i="26"/>
  <c r="AZI131" i="26"/>
  <c r="AZH131" i="26"/>
  <c r="AZG131" i="26"/>
  <c r="AZF131" i="26"/>
  <c r="AZE131" i="26"/>
  <c r="AZC131" i="26"/>
  <c r="AZB131" i="26"/>
  <c r="AZA131" i="26"/>
  <c r="AYZ131" i="26"/>
  <c r="AYX131" i="26"/>
  <c r="AYW131" i="26"/>
  <c r="AYU131" i="26"/>
  <c r="AYT131" i="26"/>
  <c r="AYS131" i="26"/>
  <c r="AYR131" i="26"/>
  <c r="AYQ131" i="26"/>
  <c r="AYP131" i="26"/>
  <c r="AYN131" i="26"/>
  <c r="AYM131" i="26"/>
  <c r="AYL131" i="26"/>
  <c r="AYK131" i="26"/>
  <c r="AYI131" i="26"/>
  <c r="AYH131" i="26"/>
  <c r="AYF131" i="26"/>
  <c r="AYE131" i="26"/>
  <c r="AYD131" i="26"/>
  <c r="AYC131" i="26"/>
  <c r="AYB131" i="26"/>
  <c r="AYA131" i="26"/>
  <c r="AXY131" i="26"/>
  <c r="AXX131" i="26"/>
  <c r="AXW131" i="26"/>
  <c r="AXV131" i="26"/>
  <c r="AXT131" i="26"/>
  <c r="AXS131" i="26"/>
  <c r="AXQ131" i="26"/>
  <c r="AXP131" i="26"/>
  <c r="AXO131" i="26"/>
  <c r="AXN131" i="26"/>
  <c r="AXM131" i="26"/>
  <c r="AXL131" i="26"/>
  <c r="AXJ131" i="26"/>
  <c r="AXI131" i="26"/>
  <c r="AXH131" i="26"/>
  <c r="AXG131" i="26"/>
  <c r="AXE131" i="26"/>
  <c r="AXD131" i="26"/>
  <c r="AXB131" i="26"/>
  <c r="AXA131" i="26"/>
  <c r="AWZ131" i="26"/>
  <c r="AWY131" i="26"/>
  <c r="AWX131" i="26"/>
  <c r="AWW131" i="26"/>
  <c r="AWU131" i="26"/>
  <c r="AWT131" i="26"/>
  <c r="AWS131" i="26"/>
  <c r="AWR131" i="26"/>
  <c r="AWP131" i="26"/>
  <c r="AWO131" i="26"/>
  <c r="AWM131" i="26"/>
  <c r="AWL131" i="26"/>
  <c r="AWK131" i="26"/>
  <c r="AWJ131" i="26"/>
  <c r="AWI131" i="26"/>
  <c r="AWH131" i="26"/>
  <c r="AWF131" i="26"/>
  <c r="AWE131" i="26"/>
  <c r="AWD131" i="26"/>
  <c r="AWC131" i="26"/>
  <c r="AWA131" i="26"/>
  <c r="AVZ131" i="26"/>
  <c r="AVX131" i="26"/>
  <c r="AVW131" i="26"/>
  <c r="AVV131" i="26"/>
  <c r="AVU131" i="26"/>
  <c r="AVT131" i="26"/>
  <c r="AVS131" i="26"/>
  <c r="AVQ131" i="26"/>
  <c r="AVP131" i="26"/>
  <c r="AVO131" i="26"/>
  <c r="AVN131" i="26"/>
  <c r="AVL131" i="26"/>
  <c r="AVK131" i="26"/>
  <c r="AVI131" i="26"/>
  <c r="AVH131" i="26"/>
  <c r="AVG131" i="26"/>
  <c r="AVF131" i="26"/>
  <c r="AVE131" i="26"/>
  <c r="AVD131" i="26"/>
  <c r="AVB131" i="26"/>
  <c r="AVA131" i="26"/>
  <c r="AUZ131" i="26"/>
  <c r="AUY131" i="26"/>
  <c r="AUW131" i="26"/>
  <c r="AUV131" i="26"/>
  <c r="AUT131" i="26"/>
  <c r="AUS131" i="26"/>
  <c r="AUR131" i="26"/>
  <c r="AUQ131" i="26"/>
  <c r="AUP131" i="26"/>
  <c r="AUO131" i="26"/>
  <c r="AUM131" i="26"/>
  <c r="AUL131" i="26"/>
  <c r="AUK131" i="26"/>
  <c r="AUJ131" i="26"/>
  <c r="AUH131" i="26"/>
  <c r="AUG131" i="26"/>
  <c r="AUE131" i="26"/>
  <c r="AUD131" i="26"/>
  <c r="AUC131" i="26"/>
  <c r="AUB131" i="26"/>
  <c r="AUA131" i="26"/>
  <c r="ATZ131" i="26"/>
  <c r="ATX131" i="26"/>
  <c r="ATW131" i="26"/>
  <c r="ATV131" i="26"/>
  <c r="ATU131" i="26"/>
  <c r="BVX130" i="26"/>
  <c r="BVQ130" i="26"/>
  <c r="BVI130" i="26"/>
  <c r="BVB130" i="26"/>
  <c r="BUT130" i="26"/>
  <c r="BUM130" i="26"/>
  <c r="BUE130" i="26"/>
  <c r="BTX130" i="26"/>
  <c r="BTP130" i="26"/>
  <c r="BTI130" i="26"/>
  <c r="BTA130" i="26"/>
  <c r="BST130" i="26"/>
  <c r="BSL130" i="26"/>
  <c r="BSE130" i="26"/>
  <c r="BRW130" i="26"/>
  <c r="BRP130" i="26"/>
  <c r="BRH130" i="26"/>
  <c r="BRA130" i="26"/>
  <c r="BQS130" i="26"/>
  <c r="BQL130" i="26"/>
  <c r="BQD130" i="26"/>
  <c r="BPW130" i="26"/>
  <c r="BPO130" i="26"/>
  <c r="BPH130" i="26"/>
  <c r="BOZ130" i="26"/>
  <c r="BOS130" i="26"/>
  <c r="BOK130" i="26"/>
  <c r="BOD130" i="26"/>
  <c r="BNV130" i="26"/>
  <c r="BNO130" i="26"/>
  <c r="BNG130" i="26"/>
  <c r="BMZ130" i="26"/>
  <c r="BMR130" i="26"/>
  <c r="BMK130" i="26"/>
  <c r="BMC130" i="26"/>
  <c r="BLV130" i="26"/>
  <c r="BLN130" i="26"/>
  <c r="BLG130" i="26"/>
  <c r="BKY130" i="26"/>
  <c r="BKR130" i="26"/>
  <c r="BKJ130" i="26"/>
  <c r="BKC130" i="26"/>
  <c r="BJU130" i="26"/>
  <c r="BJN130" i="26"/>
  <c r="BJF130" i="26"/>
  <c r="BIY130" i="26"/>
  <c r="BIQ130" i="26"/>
  <c r="BIJ130" i="26"/>
  <c r="BIB130" i="26"/>
  <c r="BHU130" i="26"/>
  <c r="BHM130" i="26"/>
  <c r="BHF130" i="26"/>
  <c r="BGX130" i="26"/>
  <c r="BGQ130" i="26"/>
  <c r="BGI130" i="26"/>
  <c r="BGB130" i="26"/>
  <c r="BFT130" i="26"/>
  <c r="BFM130" i="26"/>
  <c r="BFE130" i="26"/>
  <c r="BEX130" i="26"/>
  <c r="BEP130" i="26"/>
  <c r="BEI130" i="26"/>
  <c r="BEA130" i="26"/>
  <c r="BDT130" i="26"/>
  <c r="BDL130" i="26"/>
  <c r="BDE130" i="26"/>
  <c r="BCW130" i="26"/>
  <c r="BCP130" i="26"/>
  <c r="BCH130" i="26"/>
  <c r="BCA130" i="26"/>
  <c r="BBS130" i="26"/>
  <c r="BBL130" i="26"/>
  <c r="BBD130" i="26"/>
  <c r="BAW130" i="26"/>
  <c r="BAO130" i="26"/>
  <c r="BAH130" i="26"/>
  <c r="AZZ130" i="26"/>
  <c r="AZS130" i="26"/>
  <c r="AZK130" i="26"/>
  <c r="AZD130" i="26"/>
  <c r="AYV130" i="26"/>
  <c r="AYO130" i="26"/>
  <c r="AYG130" i="26"/>
  <c r="AXZ130" i="26"/>
  <c r="AXR130" i="26"/>
  <c r="AXK130" i="26"/>
  <c r="AXC130" i="26"/>
  <c r="AWV130" i="26"/>
  <c r="AWN130" i="26"/>
  <c r="AWG130" i="26"/>
  <c r="AVY130" i="26"/>
  <c r="AVR130" i="26"/>
  <c r="AVJ130" i="26"/>
  <c r="AVC130" i="26"/>
  <c r="AUU130" i="26"/>
  <c r="AUN130" i="26"/>
  <c r="AUF130" i="26"/>
  <c r="ATY130" i="26"/>
  <c r="BVX129" i="26"/>
  <c r="BVQ129" i="26"/>
  <c r="BVI129" i="26"/>
  <c r="BVB129" i="26"/>
  <c r="BUT129" i="26"/>
  <c r="BUM129" i="26"/>
  <c r="BUE129" i="26"/>
  <c r="BTX129" i="26"/>
  <c r="BTP129" i="26"/>
  <c r="BTI129" i="26"/>
  <c r="BTA129" i="26"/>
  <c r="BST129" i="26"/>
  <c r="BSL129" i="26"/>
  <c r="BSE129" i="26"/>
  <c r="BRW129" i="26"/>
  <c r="BRP129" i="26"/>
  <c r="BRH129" i="26"/>
  <c r="BRA129" i="26"/>
  <c r="BQS129" i="26"/>
  <c r="BQL129" i="26"/>
  <c r="BQD129" i="26"/>
  <c r="BPW129" i="26"/>
  <c r="BPO129" i="26"/>
  <c r="BPH129" i="26"/>
  <c r="BOZ129" i="26"/>
  <c r="BOS129" i="26"/>
  <c r="BOK129" i="26"/>
  <c r="BOD129" i="26"/>
  <c r="BNV129" i="26"/>
  <c r="BNO129" i="26"/>
  <c r="BNG129" i="26"/>
  <c r="BMZ129" i="26"/>
  <c r="BMR129" i="26"/>
  <c r="BMK129" i="26"/>
  <c r="BMC129" i="26"/>
  <c r="BLV129" i="26"/>
  <c r="BLN129" i="26"/>
  <c r="BLG129" i="26"/>
  <c r="BKY129" i="26"/>
  <c r="BKR129" i="26"/>
  <c r="BKJ129" i="26"/>
  <c r="BKC129" i="26"/>
  <c r="BJU129" i="26"/>
  <c r="BJN129" i="26"/>
  <c r="BJF129" i="26"/>
  <c r="BIY129" i="26"/>
  <c r="BIQ129" i="26"/>
  <c r="BIJ129" i="26"/>
  <c r="BIB129" i="26"/>
  <c r="BHU129" i="26"/>
  <c r="BHM129" i="26"/>
  <c r="BHF129" i="26"/>
  <c r="BGX129" i="26"/>
  <c r="BGQ129" i="26"/>
  <c r="BGI129" i="26"/>
  <c r="BGB129" i="26"/>
  <c r="BFT129" i="26"/>
  <c r="BFM129" i="26"/>
  <c r="BFE129" i="26"/>
  <c r="BEX129" i="26"/>
  <c r="BEP129" i="26"/>
  <c r="BEI129" i="26"/>
  <c r="BEA129" i="26"/>
  <c r="BDT129" i="26"/>
  <c r="BDL129" i="26"/>
  <c r="BDE129" i="26"/>
  <c r="BCW129" i="26"/>
  <c r="BCP129" i="26"/>
  <c r="BCH129" i="26"/>
  <c r="BCA129" i="26"/>
  <c r="BBS129" i="26"/>
  <c r="BBL129" i="26"/>
  <c r="BBD129" i="26"/>
  <c r="BAW129" i="26"/>
  <c r="BAO129" i="26"/>
  <c r="BAH129" i="26"/>
  <c r="AZZ129" i="26"/>
  <c r="AZS129" i="26"/>
  <c r="AZK129" i="26"/>
  <c r="AZD129" i="26"/>
  <c r="AYV129" i="26"/>
  <c r="AYO129" i="26"/>
  <c r="AYG129" i="26"/>
  <c r="AXZ129" i="26"/>
  <c r="AXR129" i="26"/>
  <c r="AXK129" i="26"/>
  <c r="AXC129" i="26"/>
  <c r="AWV129" i="26"/>
  <c r="AWN129" i="26"/>
  <c r="AWG129" i="26"/>
  <c r="AVY129" i="26"/>
  <c r="AVR129" i="26"/>
  <c r="AVJ129" i="26"/>
  <c r="AVC129" i="26"/>
  <c r="AUU129" i="26"/>
  <c r="AUN129" i="26"/>
  <c r="AUF129" i="26"/>
  <c r="ATY129" i="26"/>
  <c r="BVX128" i="26"/>
  <c r="BVQ128" i="26"/>
  <c r="BVI128" i="26"/>
  <c r="BVB128" i="26"/>
  <c r="BUT128" i="26"/>
  <c r="BUM128" i="26"/>
  <c r="BUE128" i="26"/>
  <c r="BTX128" i="26"/>
  <c r="BTP128" i="26"/>
  <c r="BTI128" i="26"/>
  <c r="BTA128" i="26"/>
  <c r="BST128" i="26"/>
  <c r="BSL128" i="26"/>
  <c r="BSE128" i="26"/>
  <c r="BRW128" i="26"/>
  <c r="BRP128" i="26"/>
  <c r="BRH128" i="26"/>
  <c r="BRA128" i="26"/>
  <c r="BQS128" i="26"/>
  <c r="BQL128" i="26"/>
  <c r="BQD128" i="26"/>
  <c r="BPW128" i="26"/>
  <c r="BPO128" i="26"/>
  <c r="BPH128" i="26"/>
  <c r="BOZ128" i="26"/>
  <c r="BOS128" i="26"/>
  <c r="BOK128" i="26"/>
  <c r="BOD128" i="26"/>
  <c r="BNV128" i="26"/>
  <c r="BNO128" i="26"/>
  <c r="BNG128" i="26"/>
  <c r="BMZ128" i="26"/>
  <c r="BMR128" i="26"/>
  <c r="BMK128" i="26"/>
  <c r="BMC128" i="26"/>
  <c r="BLV128" i="26"/>
  <c r="BLN128" i="26"/>
  <c r="BLG128" i="26"/>
  <c r="BKY128" i="26"/>
  <c r="BKR128" i="26"/>
  <c r="BKJ128" i="26"/>
  <c r="BKC128" i="26"/>
  <c r="BJU128" i="26"/>
  <c r="BJN128" i="26"/>
  <c r="BJF128" i="26"/>
  <c r="BIY128" i="26"/>
  <c r="BIQ128" i="26"/>
  <c r="BIJ128" i="26"/>
  <c r="BIB128" i="26"/>
  <c r="BHU128" i="26"/>
  <c r="BHM128" i="26"/>
  <c r="BHF128" i="26"/>
  <c r="BGX128" i="26"/>
  <c r="BGQ128" i="26"/>
  <c r="BGI128" i="26"/>
  <c r="BGB128" i="26"/>
  <c r="BFT128" i="26"/>
  <c r="BFM128" i="26"/>
  <c r="BFE128" i="26"/>
  <c r="BEX128" i="26"/>
  <c r="BEP128" i="26"/>
  <c r="BEI128" i="26"/>
  <c r="BEA128" i="26"/>
  <c r="BDT128" i="26"/>
  <c r="BDL128" i="26"/>
  <c r="BDE128" i="26"/>
  <c r="BCW128" i="26"/>
  <c r="BCP128" i="26"/>
  <c r="BCH128" i="26"/>
  <c r="BCA128" i="26"/>
  <c r="BBS128" i="26"/>
  <c r="BBL128" i="26"/>
  <c r="BBD128" i="26"/>
  <c r="BAW128" i="26"/>
  <c r="BAO128" i="26"/>
  <c r="BAH128" i="26"/>
  <c r="AZZ128" i="26"/>
  <c r="AZS128" i="26"/>
  <c r="AZK128" i="26"/>
  <c r="AZD128" i="26"/>
  <c r="AYV128" i="26"/>
  <c r="AYO128" i="26"/>
  <c r="AYG128" i="26"/>
  <c r="AXZ128" i="26"/>
  <c r="AXR128" i="26"/>
  <c r="AXK128" i="26"/>
  <c r="AXC128" i="26"/>
  <c r="AWV128" i="26"/>
  <c r="AWN128" i="26"/>
  <c r="AWG128" i="26"/>
  <c r="AVY128" i="26"/>
  <c r="AVR128" i="26"/>
  <c r="AVJ128" i="26"/>
  <c r="AVC128" i="26"/>
  <c r="AUU128" i="26"/>
  <c r="AUN128" i="26"/>
  <c r="AUF128" i="26"/>
  <c r="ATY128" i="26"/>
  <c r="BVX127" i="26"/>
  <c r="BVX126" i="26" s="1"/>
  <c r="BVQ127" i="26"/>
  <c r="BVI127" i="26"/>
  <c r="BVB127" i="26"/>
  <c r="BVB126" i="26" s="1"/>
  <c r="BUT127" i="26"/>
  <c r="BUT126" i="26" s="1"/>
  <c r="BUM127" i="26"/>
  <c r="BUE127" i="26"/>
  <c r="BTX127" i="26"/>
  <c r="BTX126" i="26" s="1"/>
  <c r="BTP127" i="26"/>
  <c r="BTP126" i="26" s="1"/>
  <c r="BTI127" i="26"/>
  <c r="BTA127" i="26"/>
  <c r="BST127" i="26"/>
  <c r="BST126" i="26" s="1"/>
  <c r="BSL127" i="26"/>
  <c r="BSL126" i="26" s="1"/>
  <c r="BSE127" i="26"/>
  <c r="BRW127" i="26"/>
  <c r="BRP127" i="26"/>
  <c r="BRP126" i="26" s="1"/>
  <c r="BRH127" i="26"/>
  <c r="BRH126" i="26" s="1"/>
  <c r="BRA127" i="26"/>
  <c r="BQS127" i="26"/>
  <c r="BQL127" i="26"/>
  <c r="BQL126" i="26" s="1"/>
  <c r="BQD127" i="26"/>
  <c r="BQD126" i="26" s="1"/>
  <c r="BPW127" i="26"/>
  <c r="BPO127" i="26"/>
  <c r="BPH127" i="26"/>
  <c r="BPH126" i="26" s="1"/>
  <c r="BOZ127" i="26"/>
  <c r="BOZ126" i="26" s="1"/>
  <c r="BOS127" i="26"/>
  <c r="BOK127" i="26"/>
  <c r="BOD127" i="26"/>
  <c r="BOD126" i="26" s="1"/>
  <c r="BNV127" i="26"/>
  <c r="BNV126" i="26" s="1"/>
  <c r="BNO127" i="26"/>
  <c r="BNG127" i="26"/>
  <c r="BMZ127" i="26"/>
  <c r="BMZ126" i="26" s="1"/>
  <c r="BMR127" i="26"/>
  <c r="BMR126" i="26" s="1"/>
  <c r="BMK127" i="26"/>
  <c r="BMC127" i="26"/>
  <c r="BLV127" i="26"/>
  <c r="BLV126" i="26" s="1"/>
  <c r="BLN127" i="26"/>
  <c r="BLN126" i="26" s="1"/>
  <c r="BLG127" i="26"/>
  <c r="BKY127" i="26"/>
  <c r="BKR127" i="26"/>
  <c r="BKR126" i="26" s="1"/>
  <c r="BKJ127" i="26"/>
  <c r="BKJ126" i="26" s="1"/>
  <c r="BKC127" i="26"/>
  <c r="BJU127" i="26"/>
  <c r="BJN127" i="26"/>
  <c r="BJN126" i="26" s="1"/>
  <c r="BJF127" i="26"/>
  <c r="BJF126" i="26" s="1"/>
  <c r="BIY127" i="26"/>
  <c r="BIQ127" i="26"/>
  <c r="BIJ127" i="26"/>
  <c r="BIJ126" i="26" s="1"/>
  <c r="BIB127" i="26"/>
  <c r="BIB126" i="26" s="1"/>
  <c r="BHU127" i="26"/>
  <c r="BHM127" i="26"/>
  <c r="BHF127" i="26"/>
  <c r="BHF126" i="26" s="1"/>
  <c r="BGX127" i="26"/>
  <c r="BGX126" i="26" s="1"/>
  <c r="BGQ127" i="26"/>
  <c r="BGI127" i="26"/>
  <c r="BGB127" i="26"/>
  <c r="BGB126" i="26" s="1"/>
  <c r="BFT127" i="26"/>
  <c r="BFT126" i="26" s="1"/>
  <c r="BFM127" i="26"/>
  <c r="BFE127" i="26"/>
  <c r="BEX127" i="26"/>
  <c r="BEX126" i="26" s="1"/>
  <c r="BEP127" i="26"/>
  <c r="BEP126" i="26" s="1"/>
  <c r="BEI127" i="26"/>
  <c r="BEA127" i="26"/>
  <c r="BDT127" i="26"/>
  <c r="BDT126" i="26" s="1"/>
  <c r="BDL127" i="26"/>
  <c r="BDL126" i="26" s="1"/>
  <c r="BDE127" i="26"/>
  <c r="BCW127" i="26"/>
  <c r="BCP127" i="26"/>
  <c r="BCP126" i="26" s="1"/>
  <c r="BCH127" i="26"/>
  <c r="BCH126" i="26" s="1"/>
  <c r="BCA127" i="26"/>
  <c r="BBS127" i="26"/>
  <c r="BBL127" i="26"/>
  <c r="BBL126" i="26" s="1"/>
  <c r="BBD127" i="26"/>
  <c r="BBD126" i="26" s="1"/>
  <c r="BAW127" i="26"/>
  <c r="BAO127" i="26"/>
  <c r="BAH127" i="26"/>
  <c r="BAH126" i="26" s="1"/>
  <c r="AZZ127" i="26"/>
  <c r="AZZ126" i="26" s="1"/>
  <c r="AZS127" i="26"/>
  <c r="AZK127" i="26"/>
  <c r="AZD127" i="26"/>
  <c r="AZD126" i="26" s="1"/>
  <c r="AYV127" i="26"/>
  <c r="AYV126" i="26" s="1"/>
  <c r="AYO127" i="26"/>
  <c r="AYG127" i="26"/>
  <c r="AXZ127" i="26"/>
  <c r="AXZ126" i="26" s="1"/>
  <c r="AXR127" i="26"/>
  <c r="AXR126" i="26" s="1"/>
  <c r="AXK127" i="26"/>
  <c r="AXC127" i="26"/>
  <c r="AWV127" i="26"/>
  <c r="AWV126" i="26" s="1"/>
  <c r="AWN127" i="26"/>
  <c r="AWN126" i="26" s="1"/>
  <c r="AWG127" i="26"/>
  <c r="AVY127" i="26"/>
  <c r="AVR127" i="26"/>
  <c r="AVR126" i="26" s="1"/>
  <c r="AVJ127" i="26"/>
  <c r="AVJ126" i="26" s="1"/>
  <c r="AVC127" i="26"/>
  <c r="AUU127" i="26"/>
  <c r="AUN127" i="26"/>
  <c r="AUN126" i="26" s="1"/>
  <c r="AUF127" i="26"/>
  <c r="AUF126" i="26" s="1"/>
  <c r="ATY127" i="26"/>
  <c r="BVX125" i="26"/>
  <c r="BVQ125" i="26"/>
  <c r="BVI125" i="26"/>
  <c r="BVB125" i="26"/>
  <c r="BUT125" i="26"/>
  <c r="BUM125" i="26"/>
  <c r="BUE125" i="26"/>
  <c r="BTX125" i="26"/>
  <c r="BTP125" i="26"/>
  <c r="BTI125" i="26"/>
  <c r="BTA125" i="26"/>
  <c r="BST125" i="26"/>
  <c r="BSL125" i="26"/>
  <c r="BSE125" i="26"/>
  <c r="BRW125" i="26"/>
  <c r="BRP125" i="26"/>
  <c r="BRH125" i="26"/>
  <c r="BRA125" i="26"/>
  <c r="BQS125" i="26"/>
  <c r="BQL125" i="26"/>
  <c r="BQD125" i="26"/>
  <c r="BPW125" i="26"/>
  <c r="BPO125" i="26"/>
  <c r="BPH125" i="26"/>
  <c r="BOZ125" i="26"/>
  <c r="BOS125" i="26"/>
  <c r="BOK125" i="26"/>
  <c r="BOD125" i="26"/>
  <c r="BNV125" i="26"/>
  <c r="BNO125" i="26"/>
  <c r="BNG125" i="26"/>
  <c r="BMZ125" i="26"/>
  <c r="BMR125" i="26"/>
  <c r="BMK125" i="26"/>
  <c r="BMC125" i="26"/>
  <c r="BLV125" i="26"/>
  <c r="BLN125" i="26"/>
  <c r="BLG125" i="26"/>
  <c r="BKY125" i="26"/>
  <c r="BKR125" i="26"/>
  <c r="BKJ125" i="26"/>
  <c r="BKC125" i="26"/>
  <c r="BJU125" i="26"/>
  <c r="BJN125" i="26"/>
  <c r="BJF125" i="26"/>
  <c r="BIY125" i="26"/>
  <c r="BIQ125" i="26"/>
  <c r="BIJ125" i="26"/>
  <c r="BIB125" i="26"/>
  <c r="BHU125" i="26"/>
  <c r="BHM125" i="26"/>
  <c r="BHF125" i="26"/>
  <c r="BGX125" i="26"/>
  <c r="BGQ125" i="26"/>
  <c r="BGI125" i="26"/>
  <c r="BGB125" i="26"/>
  <c r="BFT125" i="26"/>
  <c r="BFM125" i="26"/>
  <c r="BFE125" i="26"/>
  <c r="BEX125" i="26"/>
  <c r="BEP125" i="26"/>
  <c r="BEI125" i="26"/>
  <c r="BEA125" i="26"/>
  <c r="BDT125" i="26"/>
  <c r="BDL125" i="26"/>
  <c r="BDE125" i="26"/>
  <c r="BCW125" i="26"/>
  <c r="BCP125" i="26"/>
  <c r="BCH125" i="26"/>
  <c r="BCA125" i="26"/>
  <c r="BBS125" i="26"/>
  <c r="BBL125" i="26"/>
  <c r="BBD125" i="26"/>
  <c r="BAW125" i="26"/>
  <c r="BAO125" i="26"/>
  <c r="BAH125" i="26"/>
  <c r="AZZ125" i="26"/>
  <c r="AZS125" i="26"/>
  <c r="AZK125" i="26"/>
  <c r="AZD125" i="26"/>
  <c r="AYV125" i="26"/>
  <c r="AYO125" i="26"/>
  <c r="AYG125" i="26"/>
  <c r="AXZ125" i="26"/>
  <c r="AXR125" i="26"/>
  <c r="AXK125" i="26"/>
  <c r="AXC125" i="26"/>
  <c r="AWV125" i="26"/>
  <c r="AWN125" i="26"/>
  <c r="AWG125" i="26"/>
  <c r="AVY125" i="26"/>
  <c r="AVR125" i="26"/>
  <c r="AVJ125" i="26"/>
  <c r="AVC125" i="26"/>
  <c r="AUU125" i="26"/>
  <c r="AUN125" i="26"/>
  <c r="AUF125" i="26"/>
  <c r="ATY125" i="26"/>
  <c r="BVX124" i="26"/>
  <c r="BVQ124" i="26"/>
  <c r="BVI124" i="26"/>
  <c r="BVB124" i="26"/>
  <c r="BUT124" i="26"/>
  <c r="BUM124" i="26"/>
  <c r="BUE124" i="26"/>
  <c r="BTX124" i="26"/>
  <c r="BTP124" i="26"/>
  <c r="BTI124" i="26"/>
  <c r="BTA124" i="26"/>
  <c r="BST124" i="26"/>
  <c r="BSL124" i="26"/>
  <c r="BSE124" i="26"/>
  <c r="BRW124" i="26"/>
  <c r="BRP124" i="26"/>
  <c r="BRH124" i="26"/>
  <c r="BRA124" i="26"/>
  <c r="BQS124" i="26"/>
  <c r="BQL124" i="26"/>
  <c r="BQD124" i="26"/>
  <c r="BPW124" i="26"/>
  <c r="BPO124" i="26"/>
  <c r="BPH124" i="26"/>
  <c r="BOZ124" i="26"/>
  <c r="BOS124" i="26"/>
  <c r="BOK124" i="26"/>
  <c r="BOD124" i="26"/>
  <c r="BNV124" i="26"/>
  <c r="BNO124" i="26"/>
  <c r="BNG124" i="26"/>
  <c r="BMZ124" i="26"/>
  <c r="BMR124" i="26"/>
  <c r="BMK124" i="26"/>
  <c r="BMC124" i="26"/>
  <c r="BLV124" i="26"/>
  <c r="BLN124" i="26"/>
  <c r="BLG124" i="26"/>
  <c r="BKY124" i="26"/>
  <c r="BKR124" i="26"/>
  <c r="BKJ124" i="26"/>
  <c r="BKC124" i="26"/>
  <c r="BJU124" i="26"/>
  <c r="BJN124" i="26"/>
  <c r="BJF124" i="26"/>
  <c r="BIY124" i="26"/>
  <c r="BIQ124" i="26"/>
  <c r="BIJ124" i="26"/>
  <c r="BIB124" i="26"/>
  <c r="BHU124" i="26"/>
  <c r="BHM124" i="26"/>
  <c r="BHF124" i="26"/>
  <c r="BGX124" i="26"/>
  <c r="BGQ124" i="26"/>
  <c r="BGI124" i="26"/>
  <c r="BGB124" i="26"/>
  <c r="BFT124" i="26"/>
  <c r="BFM124" i="26"/>
  <c r="BFE124" i="26"/>
  <c r="BEX124" i="26"/>
  <c r="BEP124" i="26"/>
  <c r="BEI124" i="26"/>
  <c r="BEA124" i="26"/>
  <c r="BDT124" i="26"/>
  <c r="BDL124" i="26"/>
  <c r="BDE124" i="26"/>
  <c r="BCW124" i="26"/>
  <c r="BCP124" i="26"/>
  <c r="BCH124" i="26"/>
  <c r="BCA124" i="26"/>
  <c r="BBS124" i="26"/>
  <c r="BBL124" i="26"/>
  <c r="BBD124" i="26"/>
  <c r="BAW124" i="26"/>
  <c r="BAO124" i="26"/>
  <c r="BAH124" i="26"/>
  <c r="AZZ124" i="26"/>
  <c r="AZS124" i="26"/>
  <c r="AZK124" i="26"/>
  <c r="AZD124" i="26"/>
  <c r="AYV124" i="26"/>
  <c r="AYO124" i="26"/>
  <c r="AYG124" i="26"/>
  <c r="AXZ124" i="26"/>
  <c r="AXR124" i="26"/>
  <c r="AXK124" i="26"/>
  <c r="AXC124" i="26"/>
  <c r="AWV124" i="26"/>
  <c r="AWN124" i="26"/>
  <c r="AWG124" i="26"/>
  <c r="AVY124" i="26"/>
  <c r="AVR124" i="26"/>
  <c r="AVJ124" i="26"/>
  <c r="AVC124" i="26"/>
  <c r="AUU124" i="26"/>
  <c r="AUN124" i="26"/>
  <c r="AUF124" i="26"/>
  <c r="ATY124" i="26"/>
  <c r="BVX123" i="26"/>
  <c r="BVQ123" i="26"/>
  <c r="BVI123" i="26"/>
  <c r="BVB123" i="26"/>
  <c r="BUT123" i="26"/>
  <c r="BUM123" i="26"/>
  <c r="BUE123" i="26"/>
  <c r="BTX123" i="26"/>
  <c r="BTP123" i="26"/>
  <c r="BTI123" i="26"/>
  <c r="BTA123" i="26"/>
  <c r="BST123" i="26"/>
  <c r="BSL123" i="26"/>
  <c r="BSE123" i="26"/>
  <c r="BRW123" i="26"/>
  <c r="BRP123" i="26"/>
  <c r="BRH123" i="26"/>
  <c r="BRA123" i="26"/>
  <c r="BQS123" i="26"/>
  <c r="BQL123" i="26"/>
  <c r="BQD123" i="26"/>
  <c r="BPW123" i="26"/>
  <c r="BPO123" i="26"/>
  <c r="BPH123" i="26"/>
  <c r="BOZ123" i="26"/>
  <c r="BOS123" i="26"/>
  <c r="BOK123" i="26"/>
  <c r="BOD123" i="26"/>
  <c r="BNV123" i="26"/>
  <c r="BNO123" i="26"/>
  <c r="BNG123" i="26"/>
  <c r="BMZ123" i="26"/>
  <c r="BMR123" i="26"/>
  <c r="BMK123" i="26"/>
  <c r="BMC123" i="26"/>
  <c r="BLV123" i="26"/>
  <c r="BLN123" i="26"/>
  <c r="BLG123" i="26"/>
  <c r="BKY123" i="26"/>
  <c r="BKR123" i="26"/>
  <c r="BKJ123" i="26"/>
  <c r="BKC123" i="26"/>
  <c r="BJU123" i="26"/>
  <c r="BJN123" i="26"/>
  <c r="BJF123" i="26"/>
  <c r="BIY123" i="26"/>
  <c r="BIQ123" i="26"/>
  <c r="BIJ123" i="26"/>
  <c r="BIB123" i="26"/>
  <c r="BHU123" i="26"/>
  <c r="BHM123" i="26"/>
  <c r="BHF123" i="26"/>
  <c r="BGX123" i="26"/>
  <c r="BGQ123" i="26"/>
  <c r="BGI123" i="26"/>
  <c r="BGB123" i="26"/>
  <c r="BFT123" i="26"/>
  <c r="BFM123" i="26"/>
  <c r="BFE123" i="26"/>
  <c r="BEX123" i="26"/>
  <c r="BEP123" i="26"/>
  <c r="BEI123" i="26"/>
  <c r="BEA123" i="26"/>
  <c r="BDT123" i="26"/>
  <c r="BDL123" i="26"/>
  <c r="BDE123" i="26"/>
  <c r="BCW123" i="26"/>
  <c r="BCP123" i="26"/>
  <c r="BCH123" i="26"/>
  <c r="BCA123" i="26"/>
  <c r="BBS123" i="26"/>
  <c r="BBL123" i="26"/>
  <c r="BBD123" i="26"/>
  <c r="BAW123" i="26"/>
  <c r="BAO123" i="26"/>
  <c r="BAH123" i="26"/>
  <c r="AZZ123" i="26"/>
  <c r="AZS123" i="26"/>
  <c r="AZK123" i="26"/>
  <c r="AZD123" i="26"/>
  <c r="AYV123" i="26"/>
  <c r="AYO123" i="26"/>
  <c r="AYG123" i="26"/>
  <c r="AXZ123" i="26"/>
  <c r="AXR123" i="26"/>
  <c r="AXK123" i="26"/>
  <c r="AXC123" i="26"/>
  <c r="AWV123" i="26"/>
  <c r="AWN123" i="26"/>
  <c r="AWG123" i="26"/>
  <c r="AVY123" i="26"/>
  <c r="AVR123" i="26"/>
  <c r="AVJ123" i="26"/>
  <c r="AVC123" i="26"/>
  <c r="AUU123" i="26"/>
  <c r="AUN123" i="26"/>
  <c r="AUF123" i="26"/>
  <c r="ATY123" i="26"/>
  <c r="BVZ122" i="26"/>
  <c r="BVY122" i="26"/>
  <c r="BVW122" i="26"/>
  <c r="BVV122" i="26"/>
  <c r="BVU122" i="26"/>
  <c r="BVT122" i="26"/>
  <c r="BVS122" i="26"/>
  <c r="BVR122" i="26"/>
  <c r="BVP122" i="26"/>
  <c r="BVO122" i="26"/>
  <c r="BVN122" i="26"/>
  <c r="BVM122" i="26"/>
  <c r="BVK122" i="26"/>
  <c r="BVJ122" i="26"/>
  <c r="BVH122" i="26"/>
  <c r="BVG122" i="26"/>
  <c r="BVF122" i="26"/>
  <c r="BVE122" i="26"/>
  <c r="BVD122" i="26"/>
  <c r="BVC122" i="26"/>
  <c r="BVA122" i="26"/>
  <c r="BUZ122" i="26"/>
  <c r="BUY122" i="26"/>
  <c r="BUX122" i="26"/>
  <c r="BUV122" i="26"/>
  <c r="BUU122" i="26"/>
  <c r="BUS122" i="26"/>
  <c r="BUR122" i="26"/>
  <c r="BUQ122" i="26"/>
  <c r="BUP122" i="26"/>
  <c r="BUO122" i="26"/>
  <c r="BUN122" i="26"/>
  <c r="BUL122" i="26"/>
  <c r="BUK122" i="26"/>
  <c r="BUJ122" i="26"/>
  <c r="BUI122" i="26"/>
  <c r="BUG122" i="26"/>
  <c r="BUF122" i="26"/>
  <c r="BUD122" i="26"/>
  <c r="BUC122" i="26"/>
  <c r="BUB122" i="26"/>
  <c r="BUA122" i="26"/>
  <c r="BTZ122" i="26"/>
  <c r="BTY122" i="26"/>
  <c r="BTW122" i="26"/>
  <c r="BTV122" i="26"/>
  <c r="BTU122" i="26"/>
  <c r="BTT122" i="26"/>
  <c r="BTR122" i="26"/>
  <c r="BTQ122" i="26"/>
  <c r="BTO122" i="26"/>
  <c r="BTN122" i="26"/>
  <c r="BTM122" i="26"/>
  <c r="BTL122" i="26"/>
  <c r="BTK122" i="26"/>
  <c r="BTJ122" i="26"/>
  <c r="BTH122" i="26"/>
  <c r="BTG122" i="26"/>
  <c r="BTF122" i="26"/>
  <c r="BTE122" i="26"/>
  <c r="BTC122" i="26"/>
  <c r="BTB122" i="26"/>
  <c r="BSZ122" i="26"/>
  <c r="BSY122" i="26"/>
  <c r="BSX122" i="26"/>
  <c r="BSW122" i="26"/>
  <c r="BSV122" i="26"/>
  <c r="BSU122" i="26"/>
  <c r="BSS122" i="26"/>
  <c r="BSR122" i="26"/>
  <c r="BSQ122" i="26"/>
  <c r="BSP122" i="26"/>
  <c r="BSN122" i="26"/>
  <c r="BSM122" i="26"/>
  <c r="BSK122" i="26"/>
  <c r="BSJ122" i="26"/>
  <c r="BSI122" i="26"/>
  <c r="BSH122" i="26"/>
  <c r="BSG122" i="26"/>
  <c r="BSF122" i="26"/>
  <c r="BSD122" i="26"/>
  <c r="BSC122" i="26"/>
  <c r="BSB122" i="26"/>
  <c r="BSA122" i="26"/>
  <c r="BRY122" i="26"/>
  <c r="BRX122" i="26"/>
  <c r="BRV122" i="26"/>
  <c r="BRU122" i="26"/>
  <c r="BRT122" i="26"/>
  <c r="BRS122" i="26"/>
  <c r="BRR122" i="26"/>
  <c r="BRQ122" i="26"/>
  <c r="BRO122" i="26"/>
  <c r="BRN122" i="26"/>
  <c r="BRM122" i="26"/>
  <c r="BRL122" i="26"/>
  <c r="BRJ122" i="26"/>
  <c r="BRI122" i="26"/>
  <c r="BRG122" i="26"/>
  <c r="BRF122" i="26"/>
  <c r="BRE122" i="26"/>
  <c r="BRD122" i="26"/>
  <c r="BRC122" i="26"/>
  <c r="BRB122" i="26"/>
  <c r="BQZ122" i="26"/>
  <c r="BQY122" i="26"/>
  <c r="BQX122" i="26"/>
  <c r="BQW122" i="26"/>
  <c r="BQU122" i="26"/>
  <c r="BQT122" i="26"/>
  <c r="BQR122" i="26"/>
  <c r="BQQ122" i="26"/>
  <c r="BQP122" i="26"/>
  <c r="BQO122" i="26"/>
  <c r="BQN122" i="26"/>
  <c r="BQM122" i="26"/>
  <c r="BQK122" i="26"/>
  <c r="BQJ122" i="26"/>
  <c r="BQI122" i="26"/>
  <c r="BQH122" i="26"/>
  <c r="BQF122" i="26"/>
  <c r="BQE122" i="26"/>
  <c r="BQC122" i="26"/>
  <c r="BQB122" i="26"/>
  <c r="BQA122" i="26"/>
  <c r="BPZ122" i="26"/>
  <c r="BPY122" i="26"/>
  <c r="BPX122" i="26"/>
  <c r="BPV122" i="26"/>
  <c r="BPU122" i="26"/>
  <c r="BPT122" i="26"/>
  <c r="BPS122" i="26"/>
  <c r="BPQ122" i="26"/>
  <c r="BPP122" i="26"/>
  <c r="BPN122" i="26"/>
  <c r="BPM122" i="26"/>
  <c r="BPL122" i="26"/>
  <c r="BPK122" i="26"/>
  <c r="BPJ122" i="26"/>
  <c r="BPI122" i="26"/>
  <c r="BPG122" i="26"/>
  <c r="BPF122" i="26"/>
  <c r="BPE122" i="26"/>
  <c r="BPD122" i="26"/>
  <c r="BPB122" i="26"/>
  <c r="BPA122" i="26"/>
  <c r="BOY122" i="26"/>
  <c r="BOX122" i="26"/>
  <c r="BOW122" i="26"/>
  <c r="BOV122" i="26"/>
  <c r="BOU122" i="26"/>
  <c r="BOT122" i="26"/>
  <c r="BOR122" i="26"/>
  <c r="BOQ122" i="26"/>
  <c r="BOP122" i="26"/>
  <c r="BOO122" i="26"/>
  <c r="BOM122" i="26"/>
  <c r="BOL122" i="26"/>
  <c r="BOJ122" i="26"/>
  <c r="BOI122" i="26"/>
  <c r="BOH122" i="26"/>
  <c r="BOG122" i="26"/>
  <c r="BOF122" i="26"/>
  <c r="BOE122" i="26"/>
  <c r="BOC122" i="26"/>
  <c r="BOB122" i="26"/>
  <c r="BOA122" i="26"/>
  <c r="BNZ122" i="26"/>
  <c r="BNX122" i="26"/>
  <c r="BNW122" i="26"/>
  <c r="BNU122" i="26"/>
  <c r="BNT122" i="26"/>
  <c r="BNS122" i="26"/>
  <c r="BNR122" i="26"/>
  <c r="BNQ122" i="26"/>
  <c r="BNP122" i="26"/>
  <c r="BNN122" i="26"/>
  <c r="BNM122" i="26"/>
  <c r="BNL122" i="26"/>
  <c r="BNL121" i="26" s="1"/>
  <c r="BNK122" i="26"/>
  <c r="BNI122" i="26"/>
  <c r="BNH122" i="26"/>
  <c r="BNF122" i="26"/>
  <c r="BNE122" i="26"/>
  <c r="BND122" i="26"/>
  <c r="BNC122" i="26"/>
  <c r="BNB122" i="26"/>
  <c r="BNA122" i="26"/>
  <c r="BMY122" i="26"/>
  <c r="BMX122" i="26"/>
  <c r="BMW122" i="26"/>
  <c r="BMV122" i="26"/>
  <c r="BMT122" i="26"/>
  <c r="BMS122" i="26"/>
  <c r="BMQ122" i="26"/>
  <c r="BMP122" i="26"/>
  <c r="BMO122" i="26"/>
  <c r="BMN122" i="26"/>
  <c r="BMM122" i="26"/>
  <c r="BML122" i="26"/>
  <c r="BMJ122" i="26"/>
  <c r="BMI122" i="26"/>
  <c r="BMH122" i="26"/>
  <c r="BMG122" i="26"/>
  <c r="BME122" i="26"/>
  <c r="BMD122" i="26"/>
  <c r="BMB122" i="26"/>
  <c r="BMA122" i="26"/>
  <c r="BLZ122" i="26"/>
  <c r="BLY122" i="26"/>
  <c r="BLX122" i="26"/>
  <c r="BLW122" i="26"/>
  <c r="BLU122" i="26"/>
  <c r="BLT122" i="26"/>
  <c r="BLS122" i="26"/>
  <c r="BLR122" i="26"/>
  <c r="BLP122" i="26"/>
  <c r="BLO122" i="26"/>
  <c r="BLM122" i="26"/>
  <c r="BLL122" i="26"/>
  <c r="BLK122" i="26"/>
  <c r="BLJ122" i="26"/>
  <c r="BLI122" i="26"/>
  <c r="BLH122" i="26"/>
  <c r="BLF122" i="26"/>
  <c r="BLE122" i="26"/>
  <c r="BLD122" i="26"/>
  <c r="BLC122" i="26"/>
  <c r="BLA122" i="26"/>
  <c r="BKZ122" i="26"/>
  <c r="BKX122" i="26"/>
  <c r="BKW122" i="26"/>
  <c r="BKV122" i="26"/>
  <c r="BKU122" i="26"/>
  <c r="BKT122" i="26"/>
  <c r="BKS122" i="26"/>
  <c r="BKQ122" i="26"/>
  <c r="BKP122" i="26"/>
  <c r="BKO122" i="26"/>
  <c r="BKN122" i="26"/>
  <c r="BKL122" i="26"/>
  <c r="BKK122" i="26"/>
  <c r="BKI122" i="26"/>
  <c r="BKH122" i="26"/>
  <c r="BKG122" i="26"/>
  <c r="BKF122" i="26"/>
  <c r="BKE122" i="26"/>
  <c r="BKD122" i="26"/>
  <c r="BKB122" i="26"/>
  <c r="BKA122" i="26"/>
  <c r="BJZ122" i="26"/>
  <c r="BJY122" i="26"/>
  <c r="BJW122" i="26"/>
  <c r="BJV122" i="26"/>
  <c r="BJT122" i="26"/>
  <c r="BJS122" i="26"/>
  <c r="BJR122" i="26"/>
  <c r="BJQ122" i="26"/>
  <c r="BJP122" i="26"/>
  <c r="BJO122" i="26"/>
  <c r="BJM122" i="26"/>
  <c r="BJL122" i="26"/>
  <c r="BJK122" i="26"/>
  <c r="BJJ122" i="26"/>
  <c r="BJH122" i="26"/>
  <c r="BJG122" i="26"/>
  <c r="BJE122" i="26"/>
  <c r="BJD122" i="26"/>
  <c r="BJC122" i="26"/>
  <c r="BJB122" i="26"/>
  <c r="BJA122" i="26"/>
  <c r="BIZ122" i="26"/>
  <c r="BIX122" i="26"/>
  <c r="BIW122" i="26"/>
  <c r="BIV122" i="26"/>
  <c r="BIU122" i="26"/>
  <c r="BIS122" i="26"/>
  <c r="BIR122" i="26"/>
  <c r="BIP122" i="26"/>
  <c r="BIO122" i="26"/>
  <c r="BIN122" i="26"/>
  <c r="BIM122" i="26"/>
  <c r="BIL122" i="26"/>
  <c r="BIK122" i="26"/>
  <c r="BII122" i="26"/>
  <c r="BIH122" i="26"/>
  <c r="BIG122" i="26"/>
  <c r="BIF122" i="26"/>
  <c r="BID122" i="26"/>
  <c r="BIC122" i="26"/>
  <c r="BIA122" i="26"/>
  <c r="BHZ122" i="26"/>
  <c r="BHY122" i="26"/>
  <c r="BHX122" i="26"/>
  <c r="BHW122" i="26"/>
  <c r="BHV122" i="26"/>
  <c r="BHT122" i="26"/>
  <c r="BHS122" i="26"/>
  <c r="BHR122" i="26"/>
  <c r="BHQ122" i="26"/>
  <c r="BHO122" i="26"/>
  <c r="BHN122" i="26"/>
  <c r="BHL122" i="26"/>
  <c r="BHK122" i="26"/>
  <c r="BHJ122" i="26"/>
  <c r="BHI122" i="26"/>
  <c r="BHH122" i="26"/>
  <c r="BHG122" i="26"/>
  <c r="BHE122" i="26"/>
  <c r="BHD122" i="26"/>
  <c r="BHC122" i="26"/>
  <c r="BHB122" i="26"/>
  <c r="BGZ122" i="26"/>
  <c r="BGY122" i="26"/>
  <c r="BGW122" i="26"/>
  <c r="BGV122" i="26"/>
  <c r="BGU122" i="26"/>
  <c r="BGT122" i="26"/>
  <c r="BGS122" i="26"/>
  <c r="BGR122" i="26"/>
  <c r="BGP122" i="26"/>
  <c r="BGO122" i="26"/>
  <c r="BGN122" i="26"/>
  <c r="BGM122" i="26"/>
  <c r="BGK122" i="26"/>
  <c r="BGJ122" i="26"/>
  <c r="BGH122" i="26"/>
  <c r="BGG122" i="26"/>
  <c r="BGF122" i="26"/>
  <c r="BGE122" i="26"/>
  <c r="BGD122" i="26"/>
  <c r="BGC122" i="26"/>
  <c r="BGA122" i="26"/>
  <c r="BFZ122" i="26"/>
  <c r="BFY122" i="26"/>
  <c r="BFX122" i="26"/>
  <c r="BFV122" i="26"/>
  <c r="BFU122" i="26"/>
  <c r="BFS122" i="26"/>
  <c r="BFR122" i="26"/>
  <c r="BFQ122" i="26"/>
  <c r="BFP122" i="26"/>
  <c r="BFO122" i="26"/>
  <c r="BFN122" i="26"/>
  <c r="BFL122" i="26"/>
  <c r="BFK122" i="26"/>
  <c r="BFJ122" i="26"/>
  <c r="BFI122" i="26"/>
  <c r="BFG122" i="26"/>
  <c r="BFF122" i="26"/>
  <c r="BFD122" i="26"/>
  <c r="BFC122" i="26"/>
  <c r="BFB122" i="26"/>
  <c r="BFB121" i="26" s="1"/>
  <c r="BFA122" i="26"/>
  <c r="BEZ122" i="26"/>
  <c r="BEY122" i="26"/>
  <c r="BEW122" i="26"/>
  <c r="BEV122" i="26"/>
  <c r="BEU122" i="26"/>
  <c r="BET122" i="26"/>
  <c r="BER122" i="26"/>
  <c r="BEQ122" i="26"/>
  <c r="BEO122" i="26"/>
  <c r="BEN122" i="26"/>
  <c r="BEM122" i="26"/>
  <c r="BEL122" i="26"/>
  <c r="BEK122" i="26"/>
  <c r="BEJ122" i="26"/>
  <c r="BEH122" i="26"/>
  <c r="BEG122" i="26"/>
  <c r="BEF122" i="26"/>
  <c r="BEE122" i="26"/>
  <c r="BEC122" i="26"/>
  <c r="BEB122" i="26"/>
  <c r="BDZ122" i="26"/>
  <c r="BDY122" i="26"/>
  <c r="BDX122" i="26"/>
  <c r="BDW122" i="26"/>
  <c r="BDV122" i="26"/>
  <c r="BDU122" i="26"/>
  <c r="BDS122" i="26"/>
  <c r="BDR122" i="26"/>
  <c r="BDQ122" i="26"/>
  <c r="BDP122" i="26"/>
  <c r="BDN122" i="26"/>
  <c r="BDM122" i="26"/>
  <c r="BDK122" i="26"/>
  <c r="BDJ122" i="26"/>
  <c r="BDI122" i="26"/>
  <c r="BDI121" i="26" s="1"/>
  <c r="BDH122" i="26"/>
  <c r="BDG122" i="26"/>
  <c r="BDF122" i="26"/>
  <c r="BDD122" i="26"/>
  <c r="BDC122" i="26"/>
  <c r="BDB122" i="26"/>
  <c r="BDA122" i="26"/>
  <c r="BCY122" i="26"/>
  <c r="BCX122" i="26"/>
  <c r="BCV122" i="26"/>
  <c r="BCU122" i="26"/>
  <c r="BCT122" i="26"/>
  <c r="BCS122" i="26"/>
  <c r="BCR122" i="26"/>
  <c r="BCQ122" i="26"/>
  <c r="BCO122" i="26"/>
  <c r="BCN122" i="26"/>
  <c r="BCM122" i="26"/>
  <c r="BCL122" i="26"/>
  <c r="BCJ122" i="26"/>
  <c r="BCJ121" i="26" s="1"/>
  <c r="BCI122" i="26"/>
  <c r="BCG122" i="26"/>
  <c r="BCF122" i="26"/>
  <c r="BCE122" i="26"/>
  <c r="BCD122" i="26"/>
  <c r="BCC122" i="26"/>
  <c r="BCB122" i="26"/>
  <c r="BBZ122" i="26"/>
  <c r="BBY122" i="26"/>
  <c r="BBX122" i="26"/>
  <c r="BBW122" i="26"/>
  <c r="BBU122" i="26"/>
  <c r="BBT122" i="26"/>
  <c r="BBR122" i="26"/>
  <c r="BBQ122" i="26"/>
  <c r="BBP122" i="26"/>
  <c r="BBO122" i="26"/>
  <c r="BBN122" i="26"/>
  <c r="BBM122" i="26"/>
  <c r="BBK122" i="26"/>
  <c r="BBJ122" i="26"/>
  <c r="BBI122" i="26"/>
  <c r="BBH122" i="26"/>
  <c r="BBF122" i="26"/>
  <c r="BBE122" i="26"/>
  <c r="BBC122" i="26"/>
  <c r="BBB122" i="26"/>
  <c r="BBA122" i="26"/>
  <c r="BBA121" i="26" s="1"/>
  <c r="BAZ122" i="26"/>
  <c r="BAY122" i="26"/>
  <c r="BAX122" i="26"/>
  <c r="BAV122" i="26"/>
  <c r="BAU122" i="26"/>
  <c r="BAT122" i="26"/>
  <c r="BAS122" i="26"/>
  <c r="BAQ122" i="26"/>
  <c r="BAP122" i="26"/>
  <c r="BAN122" i="26"/>
  <c r="BAM122" i="26"/>
  <c r="BAL122" i="26"/>
  <c r="BAK122" i="26"/>
  <c r="BAJ122" i="26"/>
  <c r="BAI122" i="26"/>
  <c r="BAG122" i="26"/>
  <c r="BAF122" i="26"/>
  <c r="BAE122" i="26"/>
  <c r="BAD122" i="26"/>
  <c r="BAB122" i="26"/>
  <c r="BAA122" i="26"/>
  <c r="AZY122" i="26"/>
  <c r="AZX122" i="26"/>
  <c r="AZW122" i="26"/>
  <c r="AZV122" i="26"/>
  <c r="AZU122" i="26"/>
  <c r="AZT122" i="26"/>
  <c r="AZR122" i="26"/>
  <c r="AZR121" i="26" s="1"/>
  <c r="AZQ122" i="26"/>
  <c r="AZP122" i="26"/>
  <c r="AZO122" i="26"/>
  <c r="AZM122" i="26"/>
  <c r="AZL122" i="26"/>
  <c r="AZJ122" i="26"/>
  <c r="AZI122" i="26"/>
  <c r="AZH122" i="26"/>
  <c r="AZG122" i="26"/>
  <c r="AZF122" i="26"/>
  <c r="AZE122" i="26"/>
  <c r="AZC122" i="26"/>
  <c r="AZB122" i="26"/>
  <c r="AZA122" i="26"/>
  <c r="AYZ122" i="26"/>
  <c r="AYX122" i="26"/>
  <c r="AYW122" i="26"/>
  <c r="AYU122" i="26"/>
  <c r="AYT122" i="26"/>
  <c r="AYS122" i="26"/>
  <c r="AYR122" i="26"/>
  <c r="AYQ122" i="26"/>
  <c r="AYP122" i="26"/>
  <c r="AYN122" i="26"/>
  <c r="AYN121" i="26" s="1"/>
  <c r="AYM122" i="26"/>
  <c r="AYL122" i="26"/>
  <c r="AYK122" i="26"/>
  <c r="AYI122" i="26"/>
  <c r="AYH122" i="26"/>
  <c r="AYF122" i="26"/>
  <c r="AYE122" i="26"/>
  <c r="AYD122" i="26"/>
  <c r="AYC122" i="26"/>
  <c r="AYB122" i="26"/>
  <c r="AYA122" i="26"/>
  <c r="AXY122" i="26"/>
  <c r="AXX122" i="26"/>
  <c r="AXW122" i="26"/>
  <c r="AXV122" i="26"/>
  <c r="AXT122" i="26"/>
  <c r="AXS122" i="26"/>
  <c r="AXQ122" i="26"/>
  <c r="AXP122" i="26"/>
  <c r="AXO122" i="26"/>
  <c r="AXN122" i="26"/>
  <c r="AXM122" i="26"/>
  <c r="AXL122" i="26"/>
  <c r="AXJ122" i="26"/>
  <c r="AXI122" i="26"/>
  <c r="AXH122" i="26"/>
  <c r="AXG122" i="26"/>
  <c r="AXE122" i="26"/>
  <c r="AXD122" i="26"/>
  <c r="AXB122" i="26"/>
  <c r="AXA122" i="26"/>
  <c r="AWZ122" i="26"/>
  <c r="AWY122" i="26"/>
  <c r="AWX122" i="26"/>
  <c r="AWW122" i="26"/>
  <c r="AWU122" i="26"/>
  <c r="AWT122" i="26"/>
  <c r="AWS122" i="26"/>
  <c r="AWR122" i="26"/>
  <c r="AWP122" i="26"/>
  <c r="AWO122" i="26"/>
  <c r="AWM122" i="26"/>
  <c r="AWL122" i="26"/>
  <c r="AWK122" i="26"/>
  <c r="AWJ122" i="26"/>
  <c r="AWI122" i="26"/>
  <c r="AWH122" i="26"/>
  <c r="AWF122" i="26"/>
  <c r="AWE122" i="26"/>
  <c r="AWD122" i="26"/>
  <c r="AWC122" i="26"/>
  <c r="AWA122" i="26"/>
  <c r="AVZ122" i="26"/>
  <c r="AVX122" i="26"/>
  <c r="AVW122" i="26"/>
  <c r="AVV122" i="26"/>
  <c r="AVU122" i="26"/>
  <c r="AVT122" i="26"/>
  <c r="AVS122" i="26"/>
  <c r="AVQ122" i="26"/>
  <c r="AVP122" i="26"/>
  <c r="AVO122" i="26"/>
  <c r="AVN122" i="26"/>
  <c r="AVL122" i="26"/>
  <c r="AVK122" i="26"/>
  <c r="AVI122" i="26"/>
  <c r="AVH122" i="26"/>
  <c r="AVG122" i="26"/>
  <c r="AVF122" i="26"/>
  <c r="AVE122" i="26"/>
  <c r="AVD122" i="26"/>
  <c r="AVB122" i="26"/>
  <c r="AVA122" i="26"/>
  <c r="AUZ122" i="26"/>
  <c r="AUY122" i="26"/>
  <c r="AUW122" i="26"/>
  <c r="AUV122" i="26"/>
  <c r="AUT122" i="26"/>
  <c r="AUS122" i="26"/>
  <c r="AUR122" i="26"/>
  <c r="AUQ122" i="26"/>
  <c r="AUP122" i="26"/>
  <c r="AUO122" i="26"/>
  <c r="AUM122" i="26"/>
  <c r="AUL122" i="26"/>
  <c r="AUK122" i="26"/>
  <c r="AUJ122" i="26"/>
  <c r="AUH122" i="26"/>
  <c r="AUG122" i="26"/>
  <c r="AUE122" i="26"/>
  <c r="AUD122" i="26"/>
  <c r="AUC122" i="26"/>
  <c r="AUB122" i="26"/>
  <c r="AUA122" i="26"/>
  <c r="ATZ122" i="26"/>
  <c r="ATX122" i="26"/>
  <c r="ATW122" i="26"/>
  <c r="ATV122" i="26"/>
  <c r="ATU122" i="26"/>
  <c r="BRE121" i="26"/>
  <c r="BVX118" i="26"/>
  <c r="BVQ118" i="26"/>
  <c r="BVI118" i="26"/>
  <c r="BVB118" i="26"/>
  <c r="BUT118" i="26"/>
  <c r="BUM118" i="26"/>
  <c r="BUE118" i="26"/>
  <c r="BTX118" i="26"/>
  <c r="BTP118" i="26"/>
  <c r="BTI118" i="26"/>
  <c r="BTA118" i="26"/>
  <c r="BST118" i="26"/>
  <c r="BSL118" i="26"/>
  <c r="BSE118" i="26"/>
  <c r="BRW118" i="26"/>
  <c r="BRP118" i="26"/>
  <c r="BRH118" i="26"/>
  <c r="BRA118" i="26"/>
  <c r="BQS118" i="26"/>
  <c r="BQL118" i="26"/>
  <c r="BQD118" i="26"/>
  <c r="BPW118" i="26"/>
  <c r="BPO118" i="26"/>
  <c r="BPH118" i="26"/>
  <c r="BOZ118" i="26"/>
  <c r="BOS118" i="26"/>
  <c r="BOK118" i="26"/>
  <c r="BOD118" i="26"/>
  <c r="BNV118" i="26"/>
  <c r="BNO118" i="26"/>
  <c r="BNG118" i="26"/>
  <c r="BMZ118" i="26"/>
  <c r="BMR118" i="26"/>
  <c r="BMK118" i="26"/>
  <c r="BMC118" i="26"/>
  <c r="BLV118" i="26"/>
  <c r="BLN118" i="26"/>
  <c r="BLG118" i="26"/>
  <c r="BKY118" i="26"/>
  <c r="BKR118" i="26"/>
  <c r="BKJ118" i="26"/>
  <c r="BKC118" i="26"/>
  <c r="BJU118" i="26"/>
  <c r="BJN118" i="26"/>
  <c r="BJF118" i="26"/>
  <c r="BIY118" i="26"/>
  <c r="BIQ118" i="26"/>
  <c r="BIJ118" i="26"/>
  <c r="BIB118" i="26"/>
  <c r="BHU118" i="26"/>
  <c r="BHM118" i="26"/>
  <c r="BHF118" i="26"/>
  <c r="BGX118" i="26"/>
  <c r="BGQ118" i="26"/>
  <c r="BGI118" i="26"/>
  <c r="BGB118" i="26"/>
  <c r="BFT118" i="26"/>
  <c r="BFM118" i="26"/>
  <c r="BFE118" i="26"/>
  <c r="BEX118" i="26"/>
  <c r="BEP118" i="26"/>
  <c r="BEI118" i="26"/>
  <c r="BEA118" i="26"/>
  <c r="BDT118" i="26"/>
  <c r="BDL118" i="26"/>
  <c r="BDE118" i="26"/>
  <c r="BCW118" i="26"/>
  <c r="BCP118" i="26"/>
  <c r="BCH118" i="26"/>
  <c r="BCA118" i="26"/>
  <c r="BBS118" i="26"/>
  <c r="BBL118" i="26"/>
  <c r="BBD118" i="26"/>
  <c r="BAW118" i="26"/>
  <c r="BAO118" i="26"/>
  <c r="BAH118" i="26"/>
  <c r="AZZ118" i="26"/>
  <c r="AZS118" i="26"/>
  <c r="AZK118" i="26"/>
  <c r="AZD118" i="26"/>
  <c r="AYV118" i="26"/>
  <c r="AYO118" i="26"/>
  <c r="AYG118" i="26"/>
  <c r="AXZ118" i="26"/>
  <c r="AXR118" i="26"/>
  <c r="AXK118" i="26"/>
  <c r="AXC118" i="26"/>
  <c r="AWV118" i="26"/>
  <c r="AWN118" i="26"/>
  <c r="AWG118" i="26"/>
  <c r="AVY118" i="26"/>
  <c r="AVR118" i="26"/>
  <c r="AVJ118" i="26"/>
  <c r="AVC118" i="26"/>
  <c r="AUU118" i="26"/>
  <c r="AUN118" i="26"/>
  <c r="AUF118" i="26"/>
  <c r="ATY118" i="26"/>
  <c r="BVX117" i="26"/>
  <c r="BVQ117" i="26"/>
  <c r="BVI117" i="26"/>
  <c r="BVB117" i="26"/>
  <c r="BUT117" i="26"/>
  <c r="BUM117" i="26"/>
  <c r="BUE117" i="26"/>
  <c r="BTX117" i="26"/>
  <c r="BTP117" i="26"/>
  <c r="BTI117" i="26"/>
  <c r="BTA117" i="26"/>
  <c r="BST117" i="26"/>
  <c r="BSL117" i="26"/>
  <c r="BSE117" i="26"/>
  <c r="BRW117" i="26"/>
  <c r="BRP117" i="26"/>
  <c r="BRH117" i="26"/>
  <c r="BRA117" i="26"/>
  <c r="BQS117" i="26"/>
  <c r="BQL117" i="26"/>
  <c r="BQD117" i="26"/>
  <c r="BPW117" i="26"/>
  <c r="BPO117" i="26"/>
  <c r="BPH117" i="26"/>
  <c r="BOZ117" i="26"/>
  <c r="BOS117" i="26"/>
  <c r="BOK117" i="26"/>
  <c r="BOD117" i="26"/>
  <c r="BNV117" i="26"/>
  <c r="BNO117" i="26"/>
  <c r="BNG117" i="26"/>
  <c r="BMZ117" i="26"/>
  <c r="BMR117" i="26"/>
  <c r="BMK117" i="26"/>
  <c r="BMC117" i="26"/>
  <c r="BLV117" i="26"/>
  <c r="BLN117" i="26"/>
  <c r="BLG117" i="26"/>
  <c r="BKY117" i="26"/>
  <c r="BKR117" i="26"/>
  <c r="BKJ117" i="26"/>
  <c r="BKC117" i="26"/>
  <c r="BJU117" i="26"/>
  <c r="BJN117" i="26"/>
  <c r="BJF117" i="26"/>
  <c r="BIY117" i="26"/>
  <c r="BIQ117" i="26"/>
  <c r="BIJ117" i="26"/>
  <c r="BIB117" i="26"/>
  <c r="BHU117" i="26"/>
  <c r="BHM117" i="26"/>
  <c r="BHF117" i="26"/>
  <c r="BGX117" i="26"/>
  <c r="BGQ117" i="26"/>
  <c r="BGI117" i="26"/>
  <c r="BGB117" i="26"/>
  <c r="BFT117" i="26"/>
  <c r="BFM117" i="26"/>
  <c r="BFE117" i="26"/>
  <c r="BEX117" i="26"/>
  <c r="BEP117" i="26"/>
  <c r="BEI117" i="26"/>
  <c r="BEA117" i="26"/>
  <c r="BDT117" i="26"/>
  <c r="BDL117" i="26"/>
  <c r="BDE117" i="26"/>
  <c r="BCW117" i="26"/>
  <c r="BCP117" i="26"/>
  <c r="BCH117" i="26"/>
  <c r="BCA117" i="26"/>
  <c r="BBS117" i="26"/>
  <c r="BBL117" i="26"/>
  <c r="BBD117" i="26"/>
  <c r="BAW117" i="26"/>
  <c r="BAO117" i="26"/>
  <c r="BAH117" i="26"/>
  <c r="AZZ117" i="26"/>
  <c r="AZS117" i="26"/>
  <c r="AZK117" i="26"/>
  <c r="AZD117" i="26"/>
  <c r="AYV117" i="26"/>
  <c r="AYO117" i="26"/>
  <c r="AYG117" i="26"/>
  <c r="AXZ117" i="26"/>
  <c r="AXR117" i="26"/>
  <c r="AXK117" i="26"/>
  <c r="AXC117" i="26"/>
  <c r="AWV117" i="26"/>
  <c r="AWN117" i="26"/>
  <c r="AWG117" i="26"/>
  <c r="AVY117" i="26"/>
  <c r="AVR117" i="26"/>
  <c r="AVJ117" i="26"/>
  <c r="AVC117" i="26"/>
  <c r="AUU117" i="26"/>
  <c r="AUN117" i="26"/>
  <c r="AUF117" i="26"/>
  <c r="ATY117" i="26"/>
  <c r="BVX116" i="26"/>
  <c r="BVQ116" i="26"/>
  <c r="BVI116" i="26"/>
  <c r="BVB116" i="26"/>
  <c r="BUT116" i="26"/>
  <c r="BUM116" i="26"/>
  <c r="BUE116" i="26"/>
  <c r="BTX116" i="26"/>
  <c r="BTP116" i="26"/>
  <c r="BTI116" i="26"/>
  <c r="BTA116" i="26"/>
  <c r="BST116" i="26"/>
  <c r="BSL116" i="26"/>
  <c r="BSE116" i="26"/>
  <c r="BRW116" i="26"/>
  <c r="BRP116" i="26"/>
  <c r="BRH116" i="26"/>
  <c r="BRA116" i="26"/>
  <c r="BQS116" i="26"/>
  <c r="BQL116" i="26"/>
  <c r="BQD116" i="26"/>
  <c r="BPW116" i="26"/>
  <c r="BPO116" i="26"/>
  <c r="BPH116" i="26"/>
  <c r="BOZ116" i="26"/>
  <c r="BOS116" i="26"/>
  <c r="BOK116" i="26"/>
  <c r="BOD116" i="26"/>
  <c r="BNV116" i="26"/>
  <c r="BNO116" i="26"/>
  <c r="BNG116" i="26"/>
  <c r="BMZ116" i="26"/>
  <c r="BMR116" i="26"/>
  <c r="BMK116" i="26"/>
  <c r="BMC116" i="26"/>
  <c r="BLV116" i="26"/>
  <c r="BLN116" i="26"/>
  <c r="BLG116" i="26"/>
  <c r="BKY116" i="26"/>
  <c r="BKR116" i="26"/>
  <c r="BKJ116" i="26"/>
  <c r="BKC116" i="26"/>
  <c r="BJU116" i="26"/>
  <c r="BJN116" i="26"/>
  <c r="BJF116" i="26"/>
  <c r="BIY116" i="26"/>
  <c r="BIQ116" i="26"/>
  <c r="BIJ116" i="26"/>
  <c r="BIB116" i="26"/>
  <c r="BHU116" i="26"/>
  <c r="BHM116" i="26"/>
  <c r="BHF116" i="26"/>
  <c r="BGX116" i="26"/>
  <c r="BGQ116" i="26"/>
  <c r="BGI116" i="26"/>
  <c r="BGB116" i="26"/>
  <c r="BFT116" i="26"/>
  <c r="BFM116" i="26"/>
  <c r="BFE116" i="26"/>
  <c r="BEX116" i="26"/>
  <c r="BEP116" i="26"/>
  <c r="BEI116" i="26"/>
  <c r="BEA116" i="26"/>
  <c r="BDT116" i="26"/>
  <c r="BDL116" i="26"/>
  <c r="BDE116" i="26"/>
  <c r="BCW116" i="26"/>
  <c r="BCP116" i="26"/>
  <c r="BCH116" i="26"/>
  <c r="BCA116" i="26"/>
  <c r="BBS116" i="26"/>
  <c r="BBL116" i="26"/>
  <c r="BBD116" i="26"/>
  <c r="BAW116" i="26"/>
  <c r="BAO116" i="26"/>
  <c r="BAH116" i="26"/>
  <c r="AZZ116" i="26"/>
  <c r="AZS116" i="26"/>
  <c r="AZK116" i="26"/>
  <c r="AZD116" i="26"/>
  <c r="AYV116" i="26"/>
  <c r="AYO116" i="26"/>
  <c r="AYG116" i="26"/>
  <c r="AXZ116" i="26"/>
  <c r="AXR116" i="26"/>
  <c r="AXK116" i="26"/>
  <c r="AXC116" i="26"/>
  <c r="AWV116" i="26"/>
  <c r="AWN116" i="26"/>
  <c r="AWG116" i="26"/>
  <c r="AVY116" i="26"/>
  <c r="AVR116" i="26"/>
  <c r="AVJ116" i="26"/>
  <c r="AVC116" i="26"/>
  <c r="AUU116" i="26"/>
  <c r="AUN116" i="26"/>
  <c r="AUF116" i="26"/>
  <c r="ATY116" i="26"/>
  <c r="BVX115" i="26"/>
  <c r="BVQ115" i="26"/>
  <c r="BVI115" i="26"/>
  <c r="BVB115" i="26"/>
  <c r="BUT115" i="26"/>
  <c r="BUM115" i="26"/>
  <c r="BUE115" i="26"/>
  <c r="BTX115" i="26"/>
  <c r="BTP115" i="26"/>
  <c r="BTI115" i="26"/>
  <c r="BTA115" i="26"/>
  <c r="BST115" i="26"/>
  <c r="BSL115" i="26"/>
  <c r="BSE115" i="26"/>
  <c r="BRW115" i="26"/>
  <c r="BRP115" i="26"/>
  <c r="BRH115" i="26"/>
  <c r="BRA115" i="26"/>
  <c r="BQS115" i="26"/>
  <c r="BQL115" i="26"/>
  <c r="BQD115" i="26"/>
  <c r="BPW115" i="26"/>
  <c r="BPO115" i="26"/>
  <c r="BPH115" i="26"/>
  <c r="BOZ115" i="26"/>
  <c r="BOS115" i="26"/>
  <c r="BOK115" i="26"/>
  <c r="BOD115" i="26"/>
  <c r="BNV115" i="26"/>
  <c r="BNO115" i="26"/>
  <c r="BNG115" i="26"/>
  <c r="BMZ115" i="26"/>
  <c r="BMR115" i="26"/>
  <c r="BMK115" i="26"/>
  <c r="BMC115" i="26"/>
  <c r="BLV115" i="26"/>
  <c r="BLN115" i="26"/>
  <c r="BLG115" i="26"/>
  <c r="BKY115" i="26"/>
  <c r="BKR115" i="26"/>
  <c r="BKJ115" i="26"/>
  <c r="BKC115" i="26"/>
  <c r="BJU115" i="26"/>
  <c r="BJN115" i="26"/>
  <c r="BJF115" i="26"/>
  <c r="BIY115" i="26"/>
  <c r="BIQ115" i="26"/>
  <c r="BIJ115" i="26"/>
  <c r="BIB115" i="26"/>
  <c r="BHU115" i="26"/>
  <c r="BHM115" i="26"/>
  <c r="BHF115" i="26"/>
  <c r="BGX115" i="26"/>
  <c r="BGQ115" i="26"/>
  <c r="BGI115" i="26"/>
  <c r="BGB115" i="26"/>
  <c r="BFT115" i="26"/>
  <c r="BFM115" i="26"/>
  <c r="BFE115" i="26"/>
  <c r="BEX115" i="26"/>
  <c r="BEP115" i="26"/>
  <c r="BEI115" i="26"/>
  <c r="BEA115" i="26"/>
  <c r="BDT115" i="26"/>
  <c r="BDL115" i="26"/>
  <c r="BDE115" i="26"/>
  <c r="BCW115" i="26"/>
  <c r="BCP115" i="26"/>
  <c r="BCH115" i="26"/>
  <c r="BCA115" i="26"/>
  <c r="BBS115" i="26"/>
  <c r="BBL115" i="26"/>
  <c r="BBD115" i="26"/>
  <c r="BAW115" i="26"/>
  <c r="BAO115" i="26"/>
  <c r="BAH115" i="26"/>
  <c r="AZZ115" i="26"/>
  <c r="AZS115" i="26"/>
  <c r="AZK115" i="26"/>
  <c r="AZD115" i="26"/>
  <c r="AYV115" i="26"/>
  <c r="AYO115" i="26"/>
  <c r="AYG115" i="26"/>
  <c r="AXZ115" i="26"/>
  <c r="AXR115" i="26"/>
  <c r="AXK115" i="26"/>
  <c r="AXC115" i="26"/>
  <c r="AWV115" i="26"/>
  <c r="AWN115" i="26"/>
  <c r="AWG115" i="26"/>
  <c r="AVY115" i="26"/>
  <c r="AVR115" i="26"/>
  <c r="AVJ115" i="26"/>
  <c r="AVC115" i="26"/>
  <c r="AUU115" i="26"/>
  <c r="AUN115" i="26"/>
  <c r="AUF115" i="26"/>
  <c r="ATY115" i="26"/>
  <c r="BVX114" i="26"/>
  <c r="BVQ114" i="26"/>
  <c r="BVI114" i="26"/>
  <c r="BVB114" i="26"/>
  <c r="BUT114" i="26"/>
  <c r="BUM114" i="26"/>
  <c r="BUE114" i="26"/>
  <c r="BTX114" i="26"/>
  <c r="BTP114" i="26"/>
  <c r="BTI114" i="26"/>
  <c r="BTA114" i="26"/>
  <c r="BST114" i="26"/>
  <c r="BSL114" i="26"/>
  <c r="BSE114" i="26"/>
  <c r="BRW114" i="26"/>
  <c r="BRP114" i="26"/>
  <c r="BRH114" i="26"/>
  <c r="BRA114" i="26"/>
  <c r="BQS114" i="26"/>
  <c r="BQL114" i="26"/>
  <c r="BQD114" i="26"/>
  <c r="BPW114" i="26"/>
  <c r="BPO114" i="26"/>
  <c r="BPH114" i="26"/>
  <c r="BOZ114" i="26"/>
  <c r="BOS114" i="26"/>
  <c r="BOK114" i="26"/>
  <c r="BOD114" i="26"/>
  <c r="BNV114" i="26"/>
  <c r="BNO114" i="26"/>
  <c r="BNG114" i="26"/>
  <c r="BMZ114" i="26"/>
  <c r="BMR114" i="26"/>
  <c r="BMK114" i="26"/>
  <c r="BMC114" i="26"/>
  <c r="BLV114" i="26"/>
  <c r="BLN114" i="26"/>
  <c r="BLG114" i="26"/>
  <c r="BKY114" i="26"/>
  <c r="BKR114" i="26"/>
  <c r="BKJ114" i="26"/>
  <c r="BKC114" i="26"/>
  <c r="BJU114" i="26"/>
  <c r="BJN114" i="26"/>
  <c r="BJF114" i="26"/>
  <c r="BIY114" i="26"/>
  <c r="BIQ114" i="26"/>
  <c r="BIJ114" i="26"/>
  <c r="BIB114" i="26"/>
  <c r="BHU114" i="26"/>
  <c r="BHM114" i="26"/>
  <c r="BHF114" i="26"/>
  <c r="BGX114" i="26"/>
  <c r="BGQ114" i="26"/>
  <c r="BGI114" i="26"/>
  <c r="BGB114" i="26"/>
  <c r="BFT114" i="26"/>
  <c r="BFM114" i="26"/>
  <c r="BFE114" i="26"/>
  <c r="BEX114" i="26"/>
  <c r="BEP114" i="26"/>
  <c r="BEI114" i="26"/>
  <c r="BEA114" i="26"/>
  <c r="BDT114" i="26"/>
  <c r="BDL114" i="26"/>
  <c r="BDE114" i="26"/>
  <c r="BCW114" i="26"/>
  <c r="BCP114" i="26"/>
  <c r="BCH114" i="26"/>
  <c r="BCA114" i="26"/>
  <c r="BBS114" i="26"/>
  <c r="BBL114" i="26"/>
  <c r="BBD114" i="26"/>
  <c r="BAW114" i="26"/>
  <c r="BAO114" i="26"/>
  <c r="BAH114" i="26"/>
  <c r="AZZ114" i="26"/>
  <c r="AZS114" i="26"/>
  <c r="AZK114" i="26"/>
  <c r="AZD114" i="26"/>
  <c r="AYV114" i="26"/>
  <c r="AYO114" i="26"/>
  <c r="AYG114" i="26"/>
  <c r="AXZ114" i="26"/>
  <c r="AXR114" i="26"/>
  <c r="AXK114" i="26"/>
  <c r="AXC114" i="26"/>
  <c r="AWV114" i="26"/>
  <c r="AWN114" i="26"/>
  <c r="AWG114" i="26"/>
  <c r="AVY114" i="26"/>
  <c r="AVR114" i="26"/>
  <c r="AVJ114" i="26"/>
  <c r="AVC114" i="26"/>
  <c r="AUU114" i="26"/>
  <c r="AUN114" i="26"/>
  <c r="AUF114" i="26"/>
  <c r="ATY114" i="26"/>
  <c r="BVX113" i="26"/>
  <c r="BVQ113" i="26"/>
  <c r="BVI113" i="26"/>
  <c r="BVB113" i="26"/>
  <c r="BUT113" i="26"/>
  <c r="BUM113" i="26"/>
  <c r="BUE113" i="26"/>
  <c r="BTX113" i="26"/>
  <c r="BTP113" i="26"/>
  <c r="BTI113" i="26"/>
  <c r="BTA113" i="26"/>
  <c r="BST113" i="26"/>
  <c r="BSL113" i="26"/>
  <c r="BSE113" i="26"/>
  <c r="BRW113" i="26"/>
  <c r="BRP113" i="26"/>
  <c r="BRH113" i="26"/>
  <c r="BRA113" i="26"/>
  <c r="BQS113" i="26"/>
  <c r="BQL113" i="26"/>
  <c r="BQD113" i="26"/>
  <c r="BPW113" i="26"/>
  <c r="BPO113" i="26"/>
  <c r="BPH113" i="26"/>
  <c r="BOZ113" i="26"/>
  <c r="BOS113" i="26"/>
  <c r="BOK113" i="26"/>
  <c r="BOD113" i="26"/>
  <c r="BNV113" i="26"/>
  <c r="BNO113" i="26"/>
  <c r="BNG113" i="26"/>
  <c r="BMZ113" i="26"/>
  <c r="BMR113" i="26"/>
  <c r="BMK113" i="26"/>
  <c r="BMC113" i="26"/>
  <c r="BLV113" i="26"/>
  <c r="BLN113" i="26"/>
  <c r="BLG113" i="26"/>
  <c r="BKY113" i="26"/>
  <c r="BKR113" i="26"/>
  <c r="BKJ113" i="26"/>
  <c r="BKC113" i="26"/>
  <c r="BJU113" i="26"/>
  <c r="BJN113" i="26"/>
  <c r="BJF113" i="26"/>
  <c r="BIY113" i="26"/>
  <c r="BIQ113" i="26"/>
  <c r="BIJ113" i="26"/>
  <c r="BIB113" i="26"/>
  <c r="BHU113" i="26"/>
  <c r="BHM113" i="26"/>
  <c r="BHF113" i="26"/>
  <c r="BGX113" i="26"/>
  <c r="BGQ113" i="26"/>
  <c r="BGI113" i="26"/>
  <c r="BGB113" i="26"/>
  <c r="BFT113" i="26"/>
  <c r="BFM113" i="26"/>
  <c r="BFE113" i="26"/>
  <c r="BEX113" i="26"/>
  <c r="BEP113" i="26"/>
  <c r="BEI113" i="26"/>
  <c r="BEA113" i="26"/>
  <c r="BDT113" i="26"/>
  <c r="BDL113" i="26"/>
  <c r="BDE113" i="26"/>
  <c r="BCW113" i="26"/>
  <c r="BCP113" i="26"/>
  <c r="BCH113" i="26"/>
  <c r="BCA113" i="26"/>
  <c r="BBS113" i="26"/>
  <c r="BBL113" i="26"/>
  <c r="BBD113" i="26"/>
  <c r="BAW113" i="26"/>
  <c r="BAO113" i="26"/>
  <c r="BAH113" i="26"/>
  <c r="AZZ113" i="26"/>
  <c r="AZS113" i="26"/>
  <c r="AZK113" i="26"/>
  <c r="AZD113" i="26"/>
  <c r="AYV113" i="26"/>
  <c r="AYO113" i="26"/>
  <c r="AYG113" i="26"/>
  <c r="AXZ113" i="26"/>
  <c r="AXR113" i="26"/>
  <c r="AXK113" i="26"/>
  <c r="AXC113" i="26"/>
  <c r="AWV113" i="26"/>
  <c r="AWN113" i="26"/>
  <c r="AWG113" i="26"/>
  <c r="AVY113" i="26"/>
  <c r="AVR113" i="26"/>
  <c r="AVJ113" i="26"/>
  <c r="AVC113" i="26"/>
  <c r="AUU113" i="26"/>
  <c r="AUN113" i="26"/>
  <c r="AUF113" i="26"/>
  <c r="ATY113" i="26"/>
  <c r="BVZ112" i="26"/>
  <c r="BVY112" i="26"/>
  <c r="BVW112" i="26"/>
  <c r="BVV112" i="26"/>
  <c r="BVU112" i="26"/>
  <c r="BVT112" i="26"/>
  <c r="BVS112" i="26"/>
  <c r="BVR112" i="26"/>
  <c r="BVP112" i="26"/>
  <c r="BVO112" i="26"/>
  <c r="BVN112" i="26"/>
  <c r="BVM112" i="26"/>
  <c r="BVK112" i="26"/>
  <c r="BVJ112" i="26"/>
  <c r="BVH112" i="26"/>
  <c r="BVG112" i="26"/>
  <c r="BVF112" i="26"/>
  <c r="BVE112" i="26"/>
  <c r="BVD112" i="26"/>
  <c r="BVC112" i="26"/>
  <c r="BVA112" i="26"/>
  <c r="BUZ112" i="26"/>
  <c r="BUY112" i="26"/>
  <c r="BUX112" i="26"/>
  <c r="BUV112" i="26"/>
  <c r="BUU112" i="26"/>
  <c r="BUS112" i="26"/>
  <c r="BUR112" i="26"/>
  <c r="BUQ112" i="26"/>
  <c r="BUP112" i="26"/>
  <c r="BUO112" i="26"/>
  <c r="BUN112" i="26"/>
  <c r="BUL112" i="26"/>
  <c r="BUK112" i="26"/>
  <c r="BUJ112" i="26"/>
  <c r="BUI112" i="26"/>
  <c r="BUG112" i="26"/>
  <c r="BUF112" i="26"/>
  <c r="BUD112" i="26"/>
  <c r="BUC112" i="26"/>
  <c r="BUB112" i="26"/>
  <c r="BUA112" i="26"/>
  <c r="BTZ112" i="26"/>
  <c r="BTY112" i="26"/>
  <c r="BTW112" i="26"/>
  <c r="BTV112" i="26"/>
  <c r="BTU112" i="26"/>
  <c r="BTT112" i="26"/>
  <c r="BTR112" i="26"/>
  <c r="BTQ112" i="26"/>
  <c r="BTO112" i="26"/>
  <c r="BTN112" i="26"/>
  <c r="BTM112" i="26"/>
  <c r="BTL112" i="26"/>
  <c r="BTK112" i="26"/>
  <c r="BTJ112" i="26"/>
  <c r="BTH112" i="26"/>
  <c r="BTG112" i="26"/>
  <c r="BTF112" i="26"/>
  <c r="BTE112" i="26"/>
  <c r="BTC112" i="26"/>
  <c r="BTB112" i="26"/>
  <c r="BSZ112" i="26"/>
  <c r="BSY112" i="26"/>
  <c r="BSX112" i="26"/>
  <c r="BSW112" i="26"/>
  <c r="BSV112" i="26"/>
  <c r="BSU112" i="26"/>
  <c r="BSS112" i="26"/>
  <c r="BSR112" i="26"/>
  <c r="BSQ112" i="26"/>
  <c r="BSP112" i="26"/>
  <c r="BSN112" i="26"/>
  <c r="BSM112" i="26"/>
  <c r="BSK112" i="26"/>
  <c r="BSJ112" i="26"/>
  <c r="BSI112" i="26"/>
  <c r="BSH112" i="26"/>
  <c r="BSG112" i="26"/>
  <c r="BSF112" i="26"/>
  <c r="BSD112" i="26"/>
  <c r="BSC112" i="26"/>
  <c r="BSB112" i="26"/>
  <c r="BSA112" i="26"/>
  <c r="BRY112" i="26"/>
  <c r="BRX112" i="26"/>
  <c r="BRV112" i="26"/>
  <c r="BRU112" i="26"/>
  <c r="BRT112" i="26"/>
  <c r="BRS112" i="26"/>
  <c r="BRR112" i="26"/>
  <c r="BRQ112" i="26"/>
  <c r="BRO112" i="26"/>
  <c r="BRN112" i="26"/>
  <c r="BRM112" i="26"/>
  <c r="BRL112" i="26"/>
  <c r="BRJ112" i="26"/>
  <c r="BRI112" i="26"/>
  <c r="BRG112" i="26"/>
  <c r="BRF112" i="26"/>
  <c r="BRE112" i="26"/>
  <c r="BRD112" i="26"/>
  <c r="BRC112" i="26"/>
  <c r="BRB112" i="26"/>
  <c r="BQZ112" i="26"/>
  <c r="BQY112" i="26"/>
  <c r="BQX112" i="26"/>
  <c r="BQW112" i="26"/>
  <c r="BQU112" i="26"/>
  <c r="BQT112" i="26"/>
  <c r="BQR112" i="26"/>
  <c r="BQQ112" i="26"/>
  <c r="BQP112" i="26"/>
  <c r="BQO112" i="26"/>
  <c r="BQN112" i="26"/>
  <c r="BQM112" i="26"/>
  <c r="BQK112" i="26"/>
  <c r="BQJ112" i="26"/>
  <c r="BQI112" i="26"/>
  <c r="BQH112" i="26"/>
  <c r="BQF112" i="26"/>
  <c r="BQE112" i="26"/>
  <c r="BQC112" i="26"/>
  <c r="BQB112" i="26"/>
  <c r="BQA112" i="26"/>
  <c r="BPZ112" i="26"/>
  <c r="BPY112" i="26"/>
  <c r="BPX112" i="26"/>
  <c r="BPV112" i="26"/>
  <c r="BPU112" i="26"/>
  <c r="BPT112" i="26"/>
  <c r="BPS112" i="26"/>
  <c r="BPQ112" i="26"/>
  <c r="BPP112" i="26"/>
  <c r="BPN112" i="26"/>
  <c r="BPM112" i="26"/>
  <c r="BPL112" i="26"/>
  <c r="BPK112" i="26"/>
  <c r="BPJ112" i="26"/>
  <c r="BPI112" i="26"/>
  <c r="BPG112" i="26"/>
  <c r="BPF112" i="26"/>
  <c r="BPE112" i="26"/>
  <c r="BPD112" i="26"/>
  <c r="BPB112" i="26"/>
  <c r="BPA112" i="26"/>
  <c r="BOY112" i="26"/>
  <c r="BOX112" i="26"/>
  <c r="BOW112" i="26"/>
  <c r="BOV112" i="26"/>
  <c r="BOU112" i="26"/>
  <c r="BOT112" i="26"/>
  <c r="BOR112" i="26"/>
  <c r="BOQ112" i="26"/>
  <c r="BOP112" i="26"/>
  <c r="BOO112" i="26"/>
  <c r="BOM112" i="26"/>
  <c r="BOL112" i="26"/>
  <c r="BOJ112" i="26"/>
  <c r="BOI112" i="26"/>
  <c r="BOH112" i="26"/>
  <c r="BOG112" i="26"/>
  <c r="BOF112" i="26"/>
  <c r="BOE112" i="26"/>
  <c r="BOC112" i="26"/>
  <c r="BOB112" i="26"/>
  <c r="BOA112" i="26"/>
  <c r="BNZ112" i="26"/>
  <c r="BNX112" i="26"/>
  <c r="BNW112" i="26"/>
  <c r="BNU112" i="26"/>
  <c r="BNT112" i="26"/>
  <c r="BNS112" i="26"/>
  <c r="BNR112" i="26"/>
  <c r="BNQ112" i="26"/>
  <c r="BNP112" i="26"/>
  <c r="BNN112" i="26"/>
  <c r="BNM112" i="26"/>
  <c r="BNL112" i="26"/>
  <c r="BNK112" i="26"/>
  <c r="BNI112" i="26"/>
  <c r="BNH112" i="26"/>
  <c r="BNF112" i="26"/>
  <c r="BNE112" i="26"/>
  <c r="BND112" i="26"/>
  <c r="BNC112" i="26"/>
  <c r="BNB112" i="26"/>
  <c r="BNA112" i="26"/>
  <c r="BMY112" i="26"/>
  <c r="BMX112" i="26"/>
  <c r="BMW112" i="26"/>
  <c r="BMV112" i="26"/>
  <c r="BMT112" i="26"/>
  <c r="BMS112" i="26"/>
  <c r="BMQ112" i="26"/>
  <c r="BMP112" i="26"/>
  <c r="BMO112" i="26"/>
  <c r="BMN112" i="26"/>
  <c r="BMM112" i="26"/>
  <c r="BML112" i="26"/>
  <c r="BMJ112" i="26"/>
  <c r="BMI112" i="26"/>
  <c r="BMH112" i="26"/>
  <c r="BMG112" i="26"/>
  <c r="BME112" i="26"/>
  <c r="BMD112" i="26"/>
  <c r="BMB112" i="26"/>
  <c r="BMA112" i="26"/>
  <c r="BLZ112" i="26"/>
  <c r="BLY112" i="26"/>
  <c r="BLX112" i="26"/>
  <c r="BLW112" i="26"/>
  <c r="BLU112" i="26"/>
  <c r="BLT112" i="26"/>
  <c r="BLS112" i="26"/>
  <c r="BLR112" i="26"/>
  <c r="BLP112" i="26"/>
  <c r="BLO112" i="26"/>
  <c r="BLM112" i="26"/>
  <c r="BLL112" i="26"/>
  <c r="BLK112" i="26"/>
  <c r="BLJ112" i="26"/>
  <c r="BLI112" i="26"/>
  <c r="BLH112" i="26"/>
  <c r="BLF112" i="26"/>
  <c r="BLE112" i="26"/>
  <c r="BLD112" i="26"/>
  <c r="BLC112" i="26"/>
  <c r="BLA112" i="26"/>
  <c r="BKZ112" i="26"/>
  <c r="BKX112" i="26"/>
  <c r="BKW112" i="26"/>
  <c r="BKV112" i="26"/>
  <c r="BKU112" i="26"/>
  <c r="BKT112" i="26"/>
  <c r="BKS112" i="26"/>
  <c r="BKQ112" i="26"/>
  <c r="BKP112" i="26"/>
  <c r="BKO112" i="26"/>
  <c r="BKN112" i="26"/>
  <c r="BKL112" i="26"/>
  <c r="BKK112" i="26"/>
  <c r="BKI112" i="26"/>
  <c r="BKH112" i="26"/>
  <c r="BKG112" i="26"/>
  <c r="BKF112" i="26"/>
  <c r="BKE112" i="26"/>
  <c r="BKD112" i="26"/>
  <c r="BKB112" i="26"/>
  <c r="BKA112" i="26"/>
  <c r="BJZ112" i="26"/>
  <c r="BJY112" i="26"/>
  <c r="BJW112" i="26"/>
  <c r="BJV112" i="26"/>
  <c r="BJT112" i="26"/>
  <c r="BJS112" i="26"/>
  <c r="BJR112" i="26"/>
  <c r="BJQ112" i="26"/>
  <c r="BJP112" i="26"/>
  <c r="BJO112" i="26"/>
  <c r="BJM112" i="26"/>
  <c r="BJL112" i="26"/>
  <c r="BJK112" i="26"/>
  <c r="BJJ112" i="26"/>
  <c r="BJH112" i="26"/>
  <c r="BJG112" i="26"/>
  <c r="BJE112" i="26"/>
  <c r="BJD112" i="26"/>
  <c r="BJC112" i="26"/>
  <c r="BJB112" i="26"/>
  <c r="BJA112" i="26"/>
  <c r="BIZ112" i="26"/>
  <c r="BIX112" i="26"/>
  <c r="BIW112" i="26"/>
  <c r="BIV112" i="26"/>
  <c r="BIU112" i="26"/>
  <c r="BIS112" i="26"/>
  <c r="BIR112" i="26"/>
  <c r="BIP112" i="26"/>
  <c r="BIO112" i="26"/>
  <c r="BIN112" i="26"/>
  <c r="BIM112" i="26"/>
  <c r="BIL112" i="26"/>
  <c r="BIK112" i="26"/>
  <c r="BII112" i="26"/>
  <c r="BIH112" i="26"/>
  <c r="BIG112" i="26"/>
  <c r="BIF112" i="26"/>
  <c r="BID112" i="26"/>
  <c r="BIC112" i="26"/>
  <c r="BIA112" i="26"/>
  <c r="BHZ112" i="26"/>
  <c r="BHY112" i="26"/>
  <c r="BHX112" i="26"/>
  <c r="BHW112" i="26"/>
  <c r="BHV112" i="26"/>
  <c r="BHT112" i="26"/>
  <c r="BHS112" i="26"/>
  <c r="BHR112" i="26"/>
  <c r="BHQ112" i="26"/>
  <c r="BHO112" i="26"/>
  <c r="BHN112" i="26"/>
  <c r="BHL112" i="26"/>
  <c r="BHK112" i="26"/>
  <c r="BHJ112" i="26"/>
  <c r="BHI112" i="26"/>
  <c r="BHH112" i="26"/>
  <c r="BHG112" i="26"/>
  <c r="BHE112" i="26"/>
  <c r="BHD112" i="26"/>
  <c r="BHC112" i="26"/>
  <c r="BHB112" i="26"/>
  <c r="BGZ112" i="26"/>
  <c r="BGY112" i="26"/>
  <c r="BGW112" i="26"/>
  <c r="BGV112" i="26"/>
  <c r="BGU112" i="26"/>
  <c r="BGT112" i="26"/>
  <c r="BGS112" i="26"/>
  <c r="BGR112" i="26"/>
  <c r="BGP112" i="26"/>
  <c r="BGO112" i="26"/>
  <c r="BGN112" i="26"/>
  <c r="BGM112" i="26"/>
  <c r="BGK112" i="26"/>
  <c r="BGJ112" i="26"/>
  <c r="BGH112" i="26"/>
  <c r="BGG112" i="26"/>
  <c r="BGF112" i="26"/>
  <c r="BGE112" i="26"/>
  <c r="BGD112" i="26"/>
  <c r="BGC112" i="26"/>
  <c r="BGA112" i="26"/>
  <c r="BFZ112" i="26"/>
  <c r="BFY112" i="26"/>
  <c r="BFX112" i="26"/>
  <c r="BFV112" i="26"/>
  <c r="BFU112" i="26"/>
  <c r="BFS112" i="26"/>
  <c r="BFR112" i="26"/>
  <c r="BFQ112" i="26"/>
  <c r="BFP112" i="26"/>
  <c r="BFO112" i="26"/>
  <c r="BFN112" i="26"/>
  <c r="BFL112" i="26"/>
  <c r="BFK112" i="26"/>
  <c r="BFJ112" i="26"/>
  <c r="BFI112" i="26"/>
  <c r="BFG112" i="26"/>
  <c r="BFF112" i="26"/>
  <c r="BFD112" i="26"/>
  <c r="BFC112" i="26"/>
  <c r="BFB112" i="26"/>
  <c r="BFA112" i="26"/>
  <c r="BEZ112" i="26"/>
  <c r="BEY112" i="26"/>
  <c r="BEW112" i="26"/>
  <c r="BEV112" i="26"/>
  <c r="BEU112" i="26"/>
  <c r="BET112" i="26"/>
  <c r="BER112" i="26"/>
  <c r="BEQ112" i="26"/>
  <c r="BEO112" i="26"/>
  <c r="BEN112" i="26"/>
  <c r="BEM112" i="26"/>
  <c r="BEL112" i="26"/>
  <c r="BEK112" i="26"/>
  <c r="BEJ112" i="26"/>
  <c r="BEH112" i="26"/>
  <c r="BEG112" i="26"/>
  <c r="BEF112" i="26"/>
  <c r="BEE112" i="26"/>
  <c r="BEC112" i="26"/>
  <c r="BEB112" i="26"/>
  <c r="BDZ112" i="26"/>
  <c r="BDY112" i="26"/>
  <c r="BDX112" i="26"/>
  <c r="BDW112" i="26"/>
  <c r="BDV112" i="26"/>
  <c r="BDU112" i="26"/>
  <c r="BDS112" i="26"/>
  <c r="BDR112" i="26"/>
  <c r="BDQ112" i="26"/>
  <c r="BDP112" i="26"/>
  <c r="BDN112" i="26"/>
  <c r="BDM112" i="26"/>
  <c r="BDK112" i="26"/>
  <c r="BDJ112" i="26"/>
  <c r="BDI112" i="26"/>
  <c r="BDH112" i="26"/>
  <c r="BDG112" i="26"/>
  <c r="BDF112" i="26"/>
  <c r="BDD112" i="26"/>
  <c r="BDC112" i="26"/>
  <c r="BDB112" i="26"/>
  <c r="BDA112" i="26"/>
  <c r="BCY112" i="26"/>
  <c r="BCX112" i="26"/>
  <c r="BCV112" i="26"/>
  <c r="BCU112" i="26"/>
  <c r="BCT112" i="26"/>
  <c r="BCS112" i="26"/>
  <c r="BCR112" i="26"/>
  <c r="BCQ112" i="26"/>
  <c r="BCO112" i="26"/>
  <c r="BCN112" i="26"/>
  <c r="BCM112" i="26"/>
  <c r="BCL112" i="26"/>
  <c r="BCJ112" i="26"/>
  <c r="BCI112" i="26"/>
  <c r="BCG112" i="26"/>
  <c r="BCF112" i="26"/>
  <c r="BCE112" i="26"/>
  <c r="BCD112" i="26"/>
  <c r="BCC112" i="26"/>
  <c r="BCB112" i="26"/>
  <c r="BBZ112" i="26"/>
  <c r="BBY112" i="26"/>
  <c r="BBX112" i="26"/>
  <c r="BBW112" i="26"/>
  <c r="BBU112" i="26"/>
  <c r="BBT112" i="26"/>
  <c r="BBR112" i="26"/>
  <c r="BBQ112" i="26"/>
  <c r="BBP112" i="26"/>
  <c r="BBO112" i="26"/>
  <c r="BBN112" i="26"/>
  <c r="BBM112" i="26"/>
  <c r="BBK112" i="26"/>
  <c r="BBJ112" i="26"/>
  <c r="BBI112" i="26"/>
  <c r="BBH112" i="26"/>
  <c r="BBF112" i="26"/>
  <c r="BBE112" i="26"/>
  <c r="BBC112" i="26"/>
  <c r="BBB112" i="26"/>
  <c r="BBA112" i="26"/>
  <c r="BAZ112" i="26"/>
  <c r="BAY112" i="26"/>
  <c r="BAX112" i="26"/>
  <c r="BAV112" i="26"/>
  <c r="BAU112" i="26"/>
  <c r="BAT112" i="26"/>
  <c r="BAS112" i="26"/>
  <c r="BAQ112" i="26"/>
  <c r="BAP112" i="26"/>
  <c r="BAN112" i="26"/>
  <c r="BAM112" i="26"/>
  <c r="BAL112" i="26"/>
  <c r="BAK112" i="26"/>
  <c r="BAJ112" i="26"/>
  <c r="BAI112" i="26"/>
  <c r="BAG112" i="26"/>
  <c r="BAF112" i="26"/>
  <c r="BAE112" i="26"/>
  <c r="BAD112" i="26"/>
  <c r="BAB112" i="26"/>
  <c r="BAA112" i="26"/>
  <c r="AZY112" i="26"/>
  <c r="AZX112" i="26"/>
  <c r="AZW112" i="26"/>
  <c r="AZV112" i="26"/>
  <c r="AZU112" i="26"/>
  <c r="AZT112" i="26"/>
  <c r="AZR112" i="26"/>
  <c r="AZQ112" i="26"/>
  <c r="AZP112" i="26"/>
  <c r="AZO112" i="26"/>
  <c r="AZM112" i="26"/>
  <c r="AZL112" i="26"/>
  <c r="AZJ112" i="26"/>
  <c r="AZI112" i="26"/>
  <c r="AZH112" i="26"/>
  <c r="AZG112" i="26"/>
  <c r="AZF112" i="26"/>
  <c r="AZE112" i="26"/>
  <c r="AZC112" i="26"/>
  <c r="AZB112" i="26"/>
  <c r="AZA112" i="26"/>
  <c r="AYZ112" i="26"/>
  <c r="AYX112" i="26"/>
  <c r="AYW112" i="26"/>
  <c r="AYU112" i="26"/>
  <c r="AYT112" i="26"/>
  <c r="AYS112" i="26"/>
  <c r="AYR112" i="26"/>
  <c r="AYQ112" i="26"/>
  <c r="AYP112" i="26"/>
  <c r="AYN112" i="26"/>
  <c r="AYM112" i="26"/>
  <c r="AYL112" i="26"/>
  <c r="AYK112" i="26"/>
  <c r="AYI112" i="26"/>
  <c r="AYH112" i="26"/>
  <c r="AYF112" i="26"/>
  <c r="AYE112" i="26"/>
  <c r="AYD112" i="26"/>
  <c r="AYC112" i="26"/>
  <c r="AYB112" i="26"/>
  <c r="AYA112" i="26"/>
  <c r="AXY112" i="26"/>
  <c r="AXX112" i="26"/>
  <c r="AXW112" i="26"/>
  <c r="AXV112" i="26"/>
  <c r="AXT112" i="26"/>
  <c r="AXS112" i="26"/>
  <c r="AXQ112" i="26"/>
  <c r="AXP112" i="26"/>
  <c r="AXO112" i="26"/>
  <c r="AXN112" i="26"/>
  <c r="AXM112" i="26"/>
  <c r="AXL112" i="26"/>
  <c r="AXJ112" i="26"/>
  <c r="AXI112" i="26"/>
  <c r="AXH112" i="26"/>
  <c r="AXG112" i="26"/>
  <c r="AXE112" i="26"/>
  <c r="AXD112" i="26"/>
  <c r="AXB112" i="26"/>
  <c r="AXA112" i="26"/>
  <c r="AWZ112" i="26"/>
  <c r="AWY112" i="26"/>
  <c r="AWX112" i="26"/>
  <c r="AWW112" i="26"/>
  <c r="AWU112" i="26"/>
  <c r="AWT112" i="26"/>
  <c r="AWS112" i="26"/>
  <c r="AWR112" i="26"/>
  <c r="AWP112" i="26"/>
  <c r="AWO112" i="26"/>
  <c r="AWM112" i="26"/>
  <c r="AWL112" i="26"/>
  <c r="AWK112" i="26"/>
  <c r="AWJ112" i="26"/>
  <c r="AWI112" i="26"/>
  <c r="AWH112" i="26"/>
  <c r="AWF112" i="26"/>
  <c r="AWE112" i="26"/>
  <c r="AWD112" i="26"/>
  <c r="AWC112" i="26"/>
  <c r="AWA112" i="26"/>
  <c r="AVZ112" i="26"/>
  <c r="AVX112" i="26"/>
  <c r="AVW112" i="26"/>
  <c r="AVV112" i="26"/>
  <c r="AVU112" i="26"/>
  <c r="AVT112" i="26"/>
  <c r="AVS112" i="26"/>
  <c r="AVQ112" i="26"/>
  <c r="AVP112" i="26"/>
  <c r="AVO112" i="26"/>
  <c r="AVN112" i="26"/>
  <c r="AVL112" i="26"/>
  <c r="AVK112" i="26"/>
  <c r="AVI112" i="26"/>
  <c r="AVH112" i="26"/>
  <c r="AVG112" i="26"/>
  <c r="AVF112" i="26"/>
  <c r="AVE112" i="26"/>
  <c r="AVD112" i="26"/>
  <c r="AVB112" i="26"/>
  <c r="AVA112" i="26"/>
  <c r="AUZ112" i="26"/>
  <c r="AUY112" i="26"/>
  <c r="AUW112" i="26"/>
  <c r="AUV112" i="26"/>
  <c r="AUT112" i="26"/>
  <c r="AUS112" i="26"/>
  <c r="AUR112" i="26"/>
  <c r="AUQ112" i="26"/>
  <c r="AUP112" i="26"/>
  <c r="AUO112" i="26"/>
  <c r="AUM112" i="26"/>
  <c r="AUL112" i="26"/>
  <c r="AUK112" i="26"/>
  <c r="AUJ112" i="26"/>
  <c r="AUH112" i="26"/>
  <c r="AUG112" i="26"/>
  <c r="AUE112" i="26"/>
  <c r="AUD112" i="26"/>
  <c r="AUC112" i="26"/>
  <c r="AUB112" i="26"/>
  <c r="AUA112" i="26"/>
  <c r="ATZ112" i="26"/>
  <c r="ATX112" i="26"/>
  <c r="ATW112" i="26"/>
  <c r="ATV112" i="26"/>
  <c r="ATU112" i="26"/>
  <c r="BVX111" i="26"/>
  <c r="BVQ111" i="26"/>
  <c r="BVI111" i="26"/>
  <c r="BVB111" i="26"/>
  <c r="BUT111" i="26"/>
  <c r="BUM111" i="26"/>
  <c r="BUE111" i="26"/>
  <c r="BTX111" i="26"/>
  <c r="BTP111" i="26"/>
  <c r="BTI111" i="26"/>
  <c r="BTA111" i="26"/>
  <c r="BST111" i="26"/>
  <c r="BSL111" i="26"/>
  <c r="BSE111" i="26"/>
  <c r="BRW111" i="26"/>
  <c r="BRP111" i="26"/>
  <c r="BRH111" i="26"/>
  <c r="BRA111" i="26"/>
  <c r="BQS111" i="26"/>
  <c r="BQL111" i="26"/>
  <c r="BQD111" i="26"/>
  <c r="BPW111" i="26"/>
  <c r="BPO111" i="26"/>
  <c r="BPH111" i="26"/>
  <c r="BOZ111" i="26"/>
  <c r="BOS111" i="26"/>
  <c r="BOK111" i="26"/>
  <c r="BOD111" i="26"/>
  <c r="BNV111" i="26"/>
  <c r="BNO111" i="26"/>
  <c r="BNG111" i="26"/>
  <c r="BMZ111" i="26"/>
  <c r="BMR111" i="26"/>
  <c r="BMK111" i="26"/>
  <c r="BMC111" i="26"/>
  <c r="BLV111" i="26"/>
  <c r="BLN111" i="26"/>
  <c r="BLG111" i="26"/>
  <c r="BKY111" i="26"/>
  <c r="BKR111" i="26"/>
  <c r="BKJ111" i="26"/>
  <c r="BKC111" i="26"/>
  <c r="BJU111" i="26"/>
  <c r="BJN111" i="26"/>
  <c r="BJF111" i="26"/>
  <c r="BIY111" i="26"/>
  <c r="BIQ111" i="26"/>
  <c r="BIJ111" i="26"/>
  <c r="BIB111" i="26"/>
  <c r="BHU111" i="26"/>
  <c r="BHM111" i="26"/>
  <c r="BHF111" i="26"/>
  <c r="BGX111" i="26"/>
  <c r="BGQ111" i="26"/>
  <c r="BGI111" i="26"/>
  <c r="BGB111" i="26"/>
  <c r="BFT111" i="26"/>
  <c r="BFM111" i="26"/>
  <c r="BFE111" i="26"/>
  <c r="BEX111" i="26"/>
  <c r="BEP111" i="26"/>
  <c r="BEI111" i="26"/>
  <c r="BEA111" i="26"/>
  <c r="BDT111" i="26"/>
  <c r="BDL111" i="26"/>
  <c r="BDE111" i="26"/>
  <c r="BCW111" i="26"/>
  <c r="BCP111" i="26"/>
  <c r="BCH111" i="26"/>
  <c r="BCA111" i="26"/>
  <c r="BBS111" i="26"/>
  <c r="BBL111" i="26"/>
  <c r="BBD111" i="26"/>
  <c r="BAW111" i="26"/>
  <c r="BAO111" i="26"/>
  <c r="BAH111" i="26"/>
  <c r="AZZ111" i="26"/>
  <c r="AZS111" i="26"/>
  <c r="AZK111" i="26"/>
  <c r="AZD111" i="26"/>
  <c r="AYV111" i="26"/>
  <c r="AYO111" i="26"/>
  <c r="AYG111" i="26"/>
  <c r="AXZ111" i="26"/>
  <c r="AXR111" i="26"/>
  <c r="AXK111" i="26"/>
  <c r="AXC111" i="26"/>
  <c r="AWV111" i="26"/>
  <c r="AWN111" i="26"/>
  <c r="AWG111" i="26"/>
  <c r="AVY111" i="26"/>
  <c r="AVR111" i="26"/>
  <c r="AVJ111" i="26"/>
  <c r="AVC111" i="26"/>
  <c r="AUU111" i="26"/>
  <c r="AUN111" i="26"/>
  <c r="AUF111" i="26"/>
  <c r="ATY111" i="26"/>
  <c r="BVX110" i="26"/>
  <c r="BVQ110" i="26"/>
  <c r="BVI110" i="26"/>
  <c r="BVB110" i="26"/>
  <c r="BUT110" i="26"/>
  <c r="BUM110" i="26"/>
  <c r="BUE110" i="26"/>
  <c r="BTX110" i="26"/>
  <c r="BTP110" i="26"/>
  <c r="BTI110" i="26"/>
  <c r="BTA110" i="26"/>
  <c r="BST110" i="26"/>
  <c r="BSL110" i="26"/>
  <c r="BSE110" i="26"/>
  <c r="BRW110" i="26"/>
  <c r="BRP110" i="26"/>
  <c r="BRH110" i="26"/>
  <c r="BRA110" i="26"/>
  <c r="BQS110" i="26"/>
  <c r="BQL110" i="26"/>
  <c r="BQD110" i="26"/>
  <c r="BPW110" i="26"/>
  <c r="BPO110" i="26"/>
  <c r="BPH110" i="26"/>
  <c r="BOZ110" i="26"/>
  <c r="BOS110" i="26"/>
  <c r="BOK110" i="26"/>
  <c r="BOD110" i="26"/>
  <c r="BNV110" i="26"/>
  <c r="BNO110" i="26"/>
  <c r="BNG110" i="26"/>
  <c r="BMZ110" i="26"/>
  <c r="BMR110" i="26"/>
  <c r="BMK110" i="26"/>
  <c r="BMC110" i="26"/>
  <c r="BLV110" i="26"/>
  <c r="BLN110" i="26"/>
  <c r="BLG110" i="26"/>
  <c r="BKY110" i="26"/>
  <c r="BKR110" i="26"/>
  <c r="BKJ110" i="26"/>
  <c r="BKC110" i="26"/>
  <c r="BJU110" i="26"/>
  <c r="BJN110" i="26"/>
  <c r="BJF110" i="26"/>
  <c r="BIY110" i="26"/>
  <c r="BIQ110" i="26"/>
  <c r="BIJ110" i="26"/>
  <c r="BIB110" i="26"/>
  <c r="BHU110" i="26"/>
  <c r="BHM110" i="26"/>
  <c r="BHF110" i="26"/>
  <c r="BGX110" i="26"/>
  <c r="BGQ110" i="26"/>
  <c r="BGI110" i="26"/>
  <c r="BGB110" i="26"/>
  <c r="BFT110" i="26"/>
  <c r="BFM110" i="26"/>
  <c r="BFE110" i="26"/>
  <c r="BEX110" i="26"/>
  <c r="BEP110" i="26"/>
  <c r="BEI110" i="26"/>
  <c r="BEA110" i="26"/>
  <c r="BDT110" i="26"/>
  <c r="BDL110" i="26"/>
  <c r="BDE110" i="26"/>
  <c r="BCW110" i="26"/>
  <c r="BCP110" i="26"/>
  <c r="BCH110" i="26"/>
  <c r="BCA110" i="26"/>
  <c r="BBS110" i="26"/>
  <c r="BBL110" i="26"/>
  <c r="BBD110" i="26"/>
  <c r="BAW110" i="26"/>
  <c r="BAO110" i="26"/>
  <c r="BAH110" i="26"/>
  <c r="AZZ110" i="26"/>
  <c r="AZS110" i="26"/>
  <c r="AZK110" i="26"/>
  <c r="AZD110" i="26"/>
  <c r="AYV110" i="26"/>
  <c r="AYO110" i="26"/>
  <c r="AYG110" i="26"/>
  <c r="AXZ110" i="26"/>
  <c r="AXR110" i="26"/>
  <c r="AXK110" i="26"/>
  <c r="AXC110" i="26"/>
  <c r="AWV110" i="26"/>
  <c r="AWN110" i="26"/>
  <c r="AWG110" i="26"/>
  <c r="AVY110" i="26"/>
  <c r="AVR110" i="26"/>
  <c r="AVJ110" i="26"/>
  <c r="AVC110" i="26"/>
  <c r="AUU110" i="26"/>
  <c r="AUN110" i="26"/>
  <c r="AUF110" i="26"/>
  <c r="ATY110" i="26"/>
  <c r="BVX109" i="26"/>
  <c r="BVQ109" i="26"/>
  <c r="BVI109" i="26"/>
  <c r="BVB109" i="26"/>
  <c r="BUT109" i="26"/>
  <c r="BUM109" i="26"/>
  <c r="BUE109" i="26"/>
  <c r="BTX109" i="26"/>
  <c r="BTP109" i="26"/>
  <c r="BTI109" i="26"/>
  <c r="BTA109" i="26"/>
  <c r="BST109" i="26"/>
  <c r="BSL109" i="26"/>
  <c r="BSE109" i="26"/>
  <c r="BRW109" i="26"/>
  <c r="BRP109" i="26"/>
  <c r="BRH109" i="26"/>
  <c r="BRA109" i="26"/>
  <c r="BQS109" i="26"/>
  <c r="BQL109" i="26"/>
  <c r="BQD109" i="26"/>
  <c r="BPW109" i="26"/>
  <c r="BPO109" i="26"/>
  <c r="BPH109" i="26"/>
  <c r="BOZ109" i="26"/>
  <c r="BOS109" i="26"/>
  <c r="BOK109" i="26"/>
  <c r="BOD109" i="26"/>
  <c r="BNV109" i="26"/>
  <c r="BNO109" i="26"/>
  <c r="BNG109" i="26"/>
  <c r="BMZ109" i="26"/>
  <c r="BMR109" i="26"/>
  <c r="BMK109" i="26"/>
  <c r="BMC109" i="26"/>
  <c r="BLV109" i="26"/>
  <c r="BLN109" i="26"/>
  <c r="BLG109" i="26"/>
  <c r="BKY109" i="26"/>
  <c r="BKR109" i="26"/>
  <c r="BKJ109" i="26"/>
  <c r="BKC109" i="26"/>
  <c r="BJU109" i="26"/>
  <c r="BJN109" i="26"/>
  <c r="BJF109" i="26"/>
  <c r="BIY109" i="26"/>
  <c r="BIQ109" i="26"/>
  <c r="BIJ109" i="26"/>
  <c r="BIB109" i="26"/>
  <c r="BHU109" i="26"/>
  <c r="BHM109" i="26"/>
  <c r="BHF109" i="26"/>
  <c r="BGX109" i="26"/>
  <c r="BGQ109" i="26"/>
  <c r="BGI109" i="26"/>
  <c r="BGB109" i="26"/>
  <c r="BFT109" i="26"/>
  <c r="BFM109" i="26"/>
  <c r="BFE109" i="26"/>
  <c r="BEX109" i="26"/>
  <c r="BEP109" i="26"/>
  <c r="BEI109" i="26"/>
  <c r="BEA109" i="26"/>
  <c r="BDT109" i="26"/>
  <c r="BDL109" i="26"/>
  <c r="BDE109" i="26"/>
  <c r="BCW109" i="26"/>
  <c r="BCP109" i="26"/>
  <c r="BCH109" i="26"/>
  <c r="BCA109" i="26"/>
  <c r="BBS109" i="26"/>
  <c r="BBL109" i="26"/>
  <c r="BBD109" i="26"/>
  <c r="BAW109" i="26"/>
  <c r="BAO109" i="26"/>
  <c r="BAH109" i="26"/>
  <c r="AZZ109" i="26"/>
  <c r="AZS109" i="26"/>
  <c r="AZK109" i="26"/>
  <c r="AZD109" i="26"/>
  <c r="AYV109" i="26"/>
  <c r="AYO109" i="26"/>
  <c r="AYG109" i="26"/>
  <c r="AXZ109" i="26"/>
  <c r="AXR109" i="26"/>
  <c r="AXK109" i="26"/>
  <c r="AXC109" i="26"/>
  <c r="AWV109" i="26"/>
  <c r="AWN109" i="26"/>
  <c r="AWG109" i="26"/>
  <c r="AVY109" i="26"/>
  <c r="AVR109" i="26"/>
  <c r="AVJ109" i="26"/>
  <c r="AVC109" i="26"/>
  <c r="AUU109" i="26"/>
  <c r="AUN109" i="26"/>
  <c r="AUF109" i="26"/>
  <c r="ATY109" i="26"/>
  <c r="BVX108" i="26"/>
  <c r="BVQ108" i="26"/>
  <c r="BVI108" i="26"/>
  <c r="BVB108" i="26"/>
  <c r="BVB107" i="26" s="1"/>
  <c r="BUT108" i="26"/>
  <c r="BUM108" i="26"/>
  <c r="BUE108" i="26"/>
  <c r="BTX108" i="26"/>
  <c r="BTX107" i="26" s="1"/>
  <c r="BTP108" i="26"/>
  <c r="BTI108" i="26"/>
  <c r="BTA108" i="26"/>
  <c r="BST108" i="26"/>
  <c r="BST107" i="26" s="1"/>
  <c r="BSL108" i="26"/>
  <c r="BSE108" i="26"/>
  <c r="BRW108" i="26"/>
  <c r="BRW107" i="26" s="1"/>
  <c r="BRP108" i="26"/>
  <c r="BRP107" i="26" s="1"/>
  <c r="BRH108" i="26"/>
  <c r="BRA108" i="26"/>
  <c r="BQS108" i="26"/>
  <c r="BQL108" i="26"/>
  <c r="BQL107" i="26" s="1"/>
  <c r="BQD108" i="26"/>
  <c r="BPW108" i="26"/>
  <c r="BPO108" i="26"/>
  <c r="BPH108" i="26"/>
  <c r="BPH107" i="26" s="1"/>
  <c r="BOZ108" i="26"/>
  <c r="BOS108" i="26"/>
  <c r="BOK108" i="26"/>
  <c r="BOD108" i="26"/>
  <c r="BOD107" i="26" s="1"/>
  <c r="BNV108" i="26"/>
  <c r="BNO108" i="26"/>
  <c r="BNG108" i="26"/>
  <c r="BMZ108" i="26"/>
  <c r="BMZ107" i="26" s="1"/>
  <c r="BMR108" i="26"/>
  <c r="BMR107" i="26" s="1"/>
  <c r="BMK108" i="26"/>
  <c r="BMC108" i="26"/>
  <c r="BLV108" i="26"/>
  <c r="BLV107" i="26" s="1"/>
  <c r="BLN108" i="26"/>
  <c r="BLG108" i="26"/>
  <c r="BKY108" i="26"/>
  <c r="BKR108" i="26"/>
  <c r="BKR107" i="26" s="1"/>
  <c r="BKJ108" i="26"/>
  <c r="BKC108" i="26"/>
  <c r="BJU108" i="26"/>
  <c r="BJN108" i="26"/>
  <c r="BJN107" i="26" s="1"/>
  <c r="BJF108" i="26"/>
  <c r="BIY108" i="26"/>
  <c r="BIQ108" i="26"/>
  <c r="BIJ108" i="26"/>
  <c r="BIJ107" i="26" s="1"/>
  <c r="BIB108" i="26"/>
  <c r="BHU108" i="26"/>
  <c r="BHM108" i="26"/>
  <c r="BHF108" i="26"/>
  <c r="BHF107" i="26" s="1"/>
  <c r="BGX108" i="26"/>
  <c r="BGQ108" i="26"/>
  <c r="BGI108" i="26"/>
  <c r="BGB108" i="26"/>
  <c r="BGB107" i="26" s="1"/>
  <c r="BFT108" i="26"/>
  <c r="BFM108" i="26"/>
  <c r="BFE108" i="26"/>
  <c r="BFE107" i="26" s="1"/>
  <c r="BEX108" i="26"/>
  <c r="BEX107" i="26" s="1"/>
  <c r="BEP108" i="26"/>
  <c r="BEI108" i="26"/>
  <c r="BEA108" i="26"/>
  <c r="BDT108" i="26"/>
  <c r="BDT107" i="26" s="1"/>
  <c r="BDL108" i="26"/>
  <c r="BDE108" i="26"/>
  <c r="BCW108" i="26"/>
  <c r="BCP108" i="26"/>
  <c r="BCP107" i="26" s="1"/>
  <c r="BCH108" i="26"/>
  <c r="BCA108" i="26"/>
  <c r="BBS108" i="26"/>
  <c r="BBL108" i="26"/>
  <c r="BBL107" i="26" s="1"/>
  <c r="BBD108" i="26"/>
  <c r="BAW108" i="26"/>
  <c r="BAO108" i="26"/>
  <c r="BAH108" i="26"/>
  <c r="BAH107" i="26" s="1"/>
  <c r="AZZ108" i="26"/>
  <c r="AZS108" i="26"/>
  <c r="AZK108" i="26"/>
  <c r="AZD108" i="26"/>
  <c r="AZD107" i="26" s="1"/>
  <c r="AYV108" i="26"/>
  <c r="AYO108" i="26"/>
  <c r="AYG108" i="26"/>
  <c r="AXZ108" i="26"/>
  <c r="AXZ107" i="26" s="1"/>
  <c r="AXR108" i="26"/>
  <c r="AXK108" i="26"/>
  <c r="AXC108" i="26"/>
  <c r="AWV108" i="26"/>
  <c r="AWV107" i="26" s="1"/>
  <c r="AWN108" i="26"/>
  <c r="AWG108" i="26"/>
  <c r="AVY108" i="26"/>
  <c r="AVR108" i="26"/>
  <c r="AVR107" i="26" s="1"/>
  <c r="AVJ108" i="26"/>
  <c r="AVC108" i="26"/>
  <c r="AUU108" i="26"/>
  <c r="AUN108" i="26"/>
  <c r="AUN107" i="26" s="1"/>
  <c r="AUF108" i="26"/>
  <c r="ATY108" i="26"/>
  <c r="BVX106" i="26"/>
  <c r="BVQ106" i="26"/>
  <c r="BVI106" i="26"/>
  <c r="BVB106" i="26"/>
  <c r="BUT106" i="26"/>
  <c r="BUM106" i="26"/>
  <c r="BUE106" i="26"/>
  <c r="BTX106" i="26"/>
  <c r="BTP106" i="26"/>
  <c r="BTI106" i="26"/>
  <c r="BTA106" i="26"/>
  <c r="BST106" i="26"/>
  <c r="BSL106" i="26"/>
  <c r="BSE106" i="26"/>
  <c r="BRW106" i="26"/>
  <c r="BRP106" i="26"/>
  <c r="BRH106" i="26"/>
  <c r="BRA106" i="26"/>
  <c r="BQS106" i="26"/>
  <c r="BQL106" i="26"/>
  <c r="BQD106" i="26"/>
  <c r="BPW106" i="26"/>
  <c r="BPO106" i="26"/>
  <c r="BPH106" i="26"/>
  <c r="BOZ106" i="26"/>
  <c r="BOS106" i="26"/>
  <c r="BOK106" i="26"/>
  <c r="BOD106" i="26"/>
  <c r="BNV106" i="26"/>
  <c r="BNO106" i="26"/>
  <c r="BNG106" i="26"/>
  <c r="BMZ106" i="26"/>
  <c r="BMR106" i="26"/>
  <c r="BMK106" i="26"/>
  <c r="BMC106" i="26"/>
  <c r="BLV106" i="26"/>
  <c r="BLN106" i="26"/>
  <c r="BLG106" i="26"/>
  <c r="BKY106" i="26"/>
  <c r="BKR106" i="26"/>
  <c r="BKJ106" i="26"/>
  <c r="BKC106" i="26"/>
  <c r="BJU106" i="26"/>
  <c r="BJN106" i="26"/>
  <c r="BJF106" i="26"/>
  <c r="BIY106" i="26"/>
  <c r="BIQ106" i="26"/>
  <c r="BIJ106" i="26"/>
  <c r="BIB106" i="26"/>
  <c r="BHU106" i="26"/>
  <c r="BHM106" i="26"/>
  <c r="BHF106" i="26"/>
  <c r="BGX106" i="26"/>
  <c r="BGQ106" i="26"/>
  <c r="BGI106" i="26"/>
  <c r="BGB106" i="26"/>
  <c r="BFT106" i="26"/>
  <c r="BFM106" i="26"/>
  <c r="BFE106" i="26"/>
  <c r="BEX106" i="26"/>
  <c r="BEP106" i="26"/>
  <c r="BEI106" i="26"/>
  <c r="BEA106" i="26"/>
  <c r="BDT106" i="26"/>
  <c r="BDL106" i="26"/>
  <c r="BDE106" i="26"/>
  <c r="BCW106" i="26"/>
  <c r="BCP106" i="26"/>
  <c r="BCH106" i="26"/>
  <c r="BCA106" i="26"/>
  <c r="BBS106" i="26"/>
  <c r="BBL106" i="26"/>
  <c r="BBD106" i="26"/>
  <c r="BAW106" i="26"/>
  <c r="BAO106" i="26"/>
  <c r="BAH106" i="26"/>
  <c r="AZZ106" i="26"/>
  <c r="AZS106" i="26"/>
  <c r="AZK106" i="26"/>
  <c r="AZD106" i="26"/>
  <c r="AYV106" i="26"/>
  <c r="AYO106" i="26"/>
  <c r="AYG106" i="26"/>
  <c r="AXZ106" i="26"/>
  <c r="AXR106" i="26"/>
  <c r="AXK106" i="26"/>
  <c r="AXC106" i="26"/>
  <c r="AWV106" i="26"/>
  <c r="AWN106" i="26"/>
  <c r="AWG106" i="26"/>
  <c r="AVY106" i="26"/>
  <c r="AVR106" i="26"/>
  <c r="AVJ106" i="26"/>
  <c r="AVC106" i="26"/>
  <c r="AUU106" i="26"/>
  <c r="AUN106" i="26"/>
  <c r="AUF106" i="26"/>
  <c r="ATY106" i="26"/>
  <c r="BVX105" i="26"/>
  <c r="BVQ105" i="26"/>
  <c r="BVI105" i="26"/>
  <c r="BVB105" i="26"/>
  <c r="BUT105" i="26"/>
  <c r="BUM105" i="26"/>
  <c r="BUE105" i="26"/>
  <c r="BTX105" i="26"/>
  <c r="BTP105" i="26"/>
  <c r="BTI105" i="26"/>
  <c r="BTA105" i="26"/>
  <c r="BST105" i="26"/>
  <c r="BSL105" i="26"/>
  <c r="BSE105" i="26"/>
  <c r="BRW105" i="26"/>
  <c r="BRP105" i="26"/>
  <c r="BRH105" i="26"/>
  <c r="BRA105" i="26"/>
  <c r="BQS105" i="26"/>
  <c r="BQL105" i="26"/>
  <c r="BQD105" i="26"/>
  <c r="BPW105" i="26"/>
  <c r="BPO105" i="26"/>
  <c r="BPH105" i="26"/>
  <c r="BOZ105" i="26"/>
  <c r="BOS105" i="26"/>
  <c r="BOK105" i="26"/>
  <c r="BOD105" i="26"/>
  <c r="BNV105" i="26"/>
  <c r="BNO105" i="26"/>
  <c r="BNG105" i="26"/>
  <c r="BMZ105" i="26"/>
  <c r="BMR105" i="26"/>
  <c r="BMK105" i="26"/>
  <c r="BMC105" i="26"/>
  <c r="BLV105" i="26"/>
  <c r="BLN105" i="26"/>
  <c r="BLG105" i="26"/>
  <c r="BKY105" i="26"/>
  <c r="BKR105" i="26"/>
  <c r="BKJ105" i="26"/>
  <c r="BKC105" i="26"/>
  <c r="BJU105" i="26"/>
  <c r="BJN105" i="26"/>
  <c r="BJF105" i="26"/>
  <c r="BIY105" i="26"/>
  <c r="BIQ105" i="26"/>
  <c r="BIJ105" i="26"/>
  <c r="BIB105" i="26"/>
  <c r="BHU105" i="26"/>
  <c r="BHM105" i="26"/>
  <c r="BHF105" i="26"/>
  <c r="BGX105" i="26"/>
  <c r="BGQ105" i="26"/>
  <c r="BGI105" i="26"/>
  <c r="BGB105" i="26"/>
  <c r="BFT105" i="26"/>
  <c r="BFM105" i="26"/>
  <c r="BFE105" i="26"/>
  <c r="BEX105" i="26"/>
  <c r="BEP105" i="26"/>
  <c r="BEI105" i="26"/>
  <c r="BEA105" i="26"/>
  <c r="BDT105" i="26"/>
  <c r="BDL105" i="26"/>
  <c r="BDE105" i="26"/>
  <c r="BCW105" i="26"/>
  <c r="BCP105" i="26"/>
  <c r="BCH105" i="26"/>
  <c r="BCA105" i="26"/>
  <c r="BBS105" i="26"/>
  <c r="BBL105" i="26"/>
  <c r="BBD105" i="26"/>
  <c r="BAW105" i="26"/>
  <c r="BAO105" i="26"/>
  <c r="BAH105" i="26"/>
  <c r="AZZ105" i="26"/>
  <c r="AZS105" i="26"/>
  <c r="AZK105" i="26"/>
  <c r="AZD105" i="26"/>
  <c r="AYV105" i="26"/>
  <c r="AYO105" i="26"/>
  <c r="AYG105" i="26"/>
  <c r="AXZ105" i="26"/>
  <c r="AXR105" i="26"/>
  <c r="AXK105" i="26"/>
  <c r="AXC105" i="26"/>
  <c r="AWV105" i="26"/>
  <c r="AWN105" i="26"/>
  <c r="AWG105" i="26"/>
  <c r="AVY105" i="26"/>
  <c r="AVR105" i="26"/>
  <c r="AVJ105" i="26"/>
  <c r="AVC105" i="26"/>
  <c r="AUU105" i="26"/>
  <c r="AUN105" i="26"/>
  <c r="AUF105" i="26"/>
  <c r="ATY105" i="26"/>
  <c r="BVX104" i="26"/>
  <c r="BVQ104" i="26"/>
  <c r="BVI104" i="26"/>
  <c r="BVB104" i="26"/>
  <c r="BUT104" i="26"/>
  <c r="BUM104" i="26"/>
  <c r="BUE104" i="26"/>
  <c r="BTX104" i="26"/>
  <c r="BTP104" i="26"/>
  <c r="BTI104" i="26"/>
  <c r="BTA104" i="26"/>
  <c r="BST104" i="26"/>
  <c r="BSL104" i="26"/>
  <c r="BSE104" i="26"/>
  <c r="BRW104" i="26"/>
  <c r="BRP104" i="26"/>
  <c r="BRH104" i="26"/>
  <c r="BRA104" i="26"/>
  <c r="BQS104" i="26"/>
  <c r="BQL104" i="26"/>
  <c r="BQD104" i="26"/>
  <c r="BPW104" i="26"/>
  <c r="BPO104" i="26"/>
  <c r="BPH104" i="26"/>
  <c r="BOZ104" i="26"/>
  <c r="BOS104" i="26"/>
  <c r="BOK104" i="26"/>
  <c r="BOD104" i="26"/>
  <c r="BNV104" i="26"/>
  <c r="BNO104" i="26"/>
  <c r="BNG104" i="26"/>
  <c r="BMZ104" i="26"/>
  <c r="BMR104" i="26"/>
  <c r="BMK104" i="26"/>
  <c r="BMC104" i="26"/>
  <c r="BMC103" i="26" s="1"/>
  <c r="BLV104" i="26"/>
  <c r="BLN104" i="26"/>
  <c r="BLG104" i="26"/>
  <c r="BKY104" i="26"/>
  <c r="BKR104" i="26"/>
  <c r="BKJ104" i="26"/>
  <c r="BKC104" i="26"/>
  <c r="BJU104" i="26"/>
  <c r="BJN104" i="26"/>
  <c r="BJF104" i="26"/>
  <c r="BIY104" i="26"/>
  <c r="BIQ104" i="26"/>
  <c r="BIJ104" i="26"/>
  <c r="BIB104" i="26"/>
  <c r="BHU104" i="26"/>
  <c r="BHM104" i="26"/>
  <c r="BHF104" i="26"/>
  <c r="BGX104" i="26"/>
  <c r="BGQ104" i="26"/>
  <c r="BGI104" i="26"/>
  <c r="BGB104" i="26"/>
  <c r="BFT104" i="26"/>
  <c r="BFM104" i="26"/>
  <c r="BFE104" i="26"/>
  <c r="BEX104" i="26"/>
  <c r="BEP104" i="26"/>
  <c r="BEI104" i="26"/>
  <c r="BEA104" i="26"/>
  <c r="BDT104" i="26"/>
  <c r="BDL104" i="26"/>
  <c r="BDE104" i="26"/>
  <c r="BCW104" i="26"/>
  <c r="BCP104" i="26"/>
  <c r="BCH104" i="26"/>
  <c r="BCA104" i="26"/>
  <c r="BBS104" i="26"/>
  <c r="BBL104" i="26"/>
  <c r="BBD104" i="26"/>
  <c r="BAW104" i="26"/>
  <c r="BAO104" i="26"/>
  <c r="BAH104" i="26"/>
  <c r="AZZ104" i="26"/>
  <c r="AZS104" i="26"/>
  <c r="AZK104" i="26"/>
  <c r="AZD104" i="26"/>
  <c r="AYV104" i="26"/>
  <c r="AYO104" i="26"/>
  <c r="AYG104" i="26"/>
  <c r="AXZ104" i="26"/>
  <c r="AXR104" i="26"/>
  <c r="AXK104" i="26"/>
  <c r="AXC104" i="26"/>
  <c r="AWV104" i="26"/>
  <c r="AWN104" i="26"/>
  <c r="AWG104" i="26"/>
  <c r="AVY104" i="26"/>
  <c r="AVR104" i="26"/>
  <c r="AVJ104" i="26"/>
  <c r="AVC104" i="26"/>
  <c r="AUU104" i="26"/>
  <c r="AUN104" i="26"/>
  <c r="AUF104" i="26"/>
  <c r="ATY104" i="26"/>
  <c r="BVZ103" i="26"/>
  <c r="BVY103" i="26"/>
  <c r="BVW103" i="26"/>
  <c r="BVV103" i="26"/>
  <c r="BVU103" i="26"/>
  <c r="BVT103" i="26"/>
  <c r="BVS103" i="26"/>
  <c r="BVR103" i="26"/>
  <c r="BVP103" i="26"/>
  <c r="BVO103" i="26"/>
  <c r="BVN103" i="26"/>
  <c r="BVM103" i="26"/>
  <c r="BVK103" i="26"/>
  <c r="BVJ103" i="26"/>
  <c r="BVH103" i="26"/>
  <c r="BVG103" i="26"/>
  <c r="BVF103" i="26"/>
  <c r="BVE103" i="26"/>
  <c r="BVD103" i="26"/>
  <c r="BVC103" i="26"/>
  <c r="BVA103" i="26"/>
  <c r="BUZ103" i="26"/>
  <c r="BUY103" i="26"/>
  <c r="BUX103" i="26"/>
  <c r="BUV103" i="26"/>
  <c r="BUU103" i="26"/>
  <c r="BUS103" i="26"/>
  <c r="BUR103" i="26"/>
  <c r="BUQ103" i="26"/>
  <c r="BUP103" i="26"/>
  <c r="BUO103" i="26"/>
  <c r="BUN103" i="26"/>
  <c r="BUL103" i="26"/>
  <c r="BUL102" i="26" s="1"/>
  <c r="BUK103" i="26"/>
  <c r="BUJ103" i="26"/>
  <c r="BUI103" i="26"/>
  <c r="BUG103" i="26"/>
  <c r="BUF103" i="26"/>
  <c r="BUD103" i="26"/>
  <c r="BUC103" i="26"/>
  <c r="BUB103" i="26"/>
  <c r="BUA103" i="26"/>
  <c r="BTZ103" i="26"/>
  <c r="BTY103" i="26"/>
  <c r="BTW103" i="26"/>
  <c r="BTV103" i="26"/>
  <c r="BTU103" i="26"/>
  <c r="BTT103" i="26"/>
  <c r="BTR103" i="26"/>
  <c r="BTQ103" i="26"/>
  <c r="BTO103" i="26"/>
  <c r="BTN103" i="26"/>
  <c r="BTM103" i="26"/>
  <c r="BTL103" i="26"/>
  <c r="BTK103" i="26"/>
  <c r="BTJ103" i="26"/>
  <c r="BTH103" i="26"/>
  <c r="BTG103" i="26"/>
  <c r="BTF103" i="26"/>
  <c r="BTE103" i="26"/>
  <c r="BTC103" i="26"/>
  <c r="BTB103" i="26"/>
  <c r="BSZ103" i="26"/>
  <c r="BSY103" i="26"/>
  <c r="BSX103" i="26"/>
  <c r="BSW103" i="26"/>
  <c r="BSV103" i="26"/>
  <c r="BSU103" i="26"/>
  <c r="BSS103" i="26"/>
  <c r="BSR103" i="26"/>
  <c r="BSQ103" i="26"/>
  <c r="BSP103" i="26"/>
  <c r="BSN103" i="26"/>
  <c r="BSM103" i="26"/>
  <c r="BSK103" i="26"/>
  <c r="BSJ103" i="26"/>
  <c r="BSI103" i="26"/>
  <c r="BSH103" i="26"/>
  <c r="BSG103" i="26"/>
  <c r="BSF103" i="26"/>
  <c r="BSD103" i="26"/>
  <c r="BSC103" i="26"/>
  <c r="BSB103" i="26"/>
  <c r="BSA103" i="26"/>
  <c r="BRY103" i="26"/>
  <c r="BRX103" i="26"/>
  <c r="BRV103" i="26"/>
  <c r="BRU103" i="26"/>
  <c r="BRT103" i="26"/>
  <c r="BRS103" i="26"/>
  <c r="BRR103" i="26"/>
  <c r="BRQ103" i="26"/>
  <c r="BRO103" i="26"/>
  <c r="BRN103" i="26"/>
  <c r="BRM103" i="26"/>
  <c r="BRL103" i="26"/>
  <c r="BRJ103" i="26"/>
  <c r="BRI103" i="26"/>
  <c r="BRG103" i="26"/>
  <c r="BRF103" i="26"/>
  <c r="BRE103" i="26"/>
  <c r="BRD103" i="26"/>
  <c r="BRC103" i="26"/>
  <c r="BRB103" i="26"/>
  <c r="BQZ103" i="26"/>
  <c r="BQY103" i="26"/>
  <c r="BQX103" i="26"/>
  <c r="BQW103" i="26"/>
  <c r="BQU103" i="26"/>
  <c r="BQT103" i="26"/>
  <c r="BQR103" i="26"/>
  <c r="BQQ103" i="26"/>
  <c r="BQP103" i="26"/>
  <c r="BQO103" i="26"/>
  <c r="BQN103" i="26"/>
  <c r="BQM103" i="26"/>
  <c r="BQK103" i="26"/>
  <c r="BQJ103" i="26"/>
  <c r="BQI103" i="26"/>
  <c r="BQH103" i="26"/>
  <c r="BQF103" i="26"/>
  <c r="BQE103" i="26"/>
  <c r="BQC103" i="26"/>
  <c r="BQB103" i="26"/>
  <c r="BQA103" i="26"/>
  <c r="BPZ103" i="26"/>
  <c r="BPY103" i="26"/>
  <c r="BPX103" i="26"/>
  <c r="BPV103" i="26"/>
  <c r="BPU103" i="26"/>
  <c r="BPT103" i="26"/>
  <c r="BPS103" i="26"/>
  <c r="BPQ103" i="26"/>
  <c r="BPP103" i="26"/>
  <c r="BPN103" i="26"/>
  <c r="BPM103" i="26"/>
  <c r="BPL103" i="26"/>
  <c r="BPK103" i="26"/>
  <c r="BPJ103" i="26"/>
  <c r="BPI103" i="26"/>
  <c r="BPG103" i="26"/>
  <c r="BPF103" i="26"/>
  <c r="BPE103" i="26"/>
  <c r="BPD103" i="26"/>
  <c r="BPB103" i="26"/>
  <c r="BPA103" i="26"/>
  <c r="BOY103" i="26"/>
  <c r="BOX103" i="26"/>
  <c r="BOW103" i="26"/>
  <c r="BOV103" i="26"/>
  <c r="BOU103" i="26"/>
  <c r="BOT103" i="26"/>
  <c r="BOR103" i="26"/>
  <c r="BOQ103" i="26"/>
  <c r="BOP103" i="26"/>
  <c r="BOO103" i="26"/>
  <c r="BOM103" i="26"/>
  <c r="BOL103" i="26"/>
  <c r="BOJ103" i="26"/>
  <c r="BOI103" i="26"/>
  <c r="BOH103" i="26"/>
  <c r="BOG103" i="26"/>
  <c r="BOF103" i="26"/>
  <c r="BOE103" i="26"/>
  <c r="BOC103" i="26"/>
  <c r="BOB103" i="26"/>
  <c r="BOA103" i="26"/>
  <c r="BNZ103" i="26"/>
  <c r="BNX103" i="26"/>
  <c r="BNW103" i="26"/>
  <c r="BNU103" i="26"/>
  <c r="BNT103" i="26"/>
  <c r="BNS103" i="26"/>
  <c r="BNR103" i="26"/>
  <c r="BNQ103" i="26"/>
  <c r="BNP103" i="26"/>
  <c r="BNN103" i="26"/>
  <c r="BNM103" i="26"/>
  <c r="BNL103" i="26"/>
  <c r="BNK103" i="26"/>
  <c r="BNI103" i="26"/>
  <c r="BNI102" i="26" s="1"/>
  <c r="BNH103" i="26"/>
  <c r="BNF103" i="26"/>
  <c r="BNE103" i="26"/>
  <c r="BND103" i="26"/>
  <c r="BNC103" i="26"/>
  <c r="BNB103" i="26"/>
  <c r="BNA103" i="26"/>
  <c r="BMY103" i="26"/>
  <c r="BMX103" i="26"/>
  <c r="BMW103" i="26"/>
  <c r="BMV103" i="26"/>
  <c r="BMT103" i="26"/>
  <c r="BMS103" i="26"/>
  <c r="BMQ103" i="26"/>
  <c r="BMP103" i="26"/>
  <c r="BMO103" i="26"/>
  <c r="BMN103" i="26"/>
  <c r="BMM103" i="26"/>
  <c r="BML103" i="26"/>
  <c r="BMJ103" i="26"/>
  <c r="BMI103" i="26"/>
  <c r="BMH103" i="26"/>
  <c r="BMG103" i="26"/>
  <c r="BME103" i="26"/>
  <c r="BMD103" i="26"/>
  <c r="BMB103" i="26"/>
  <c r="BMA103" i="26"/>
  <c r="BLZ103" i="26"/>
  <c r="BLY103" i="26"/>
  <c r="BLY102" i="26" s="1"/>
  <c r="BLX103" i="26"/>
  <c r="BLW103" i="26"/>
  <c r="BLU103" i="26"/>
  <c r="BLT103" i="26"/>
  <c r="BLT102" i="26" s="1"/>
  <c r="BLS103" i="26"/>
  <c r="BLR103" i="26"/>
  <c r="BLP103" i="26"/>
  <c r="BLO103" i="26"/>
  <c r="BLO102" i="26" s="1"/>
  <c r="BLM103" i="26"/>
  <c r="BLL103" i="26"/>
  <c r="BLK103" i="26"/>
  <c r="BLJ103" i="26"/>
  <c r="BLJ102" i="26" s="1"/>
  <c r="BLI103" i="26"/>
  <c r="BLH103" i="26"/>
  <c r="BLF103" i="26"/>
  <c r="BLE103" i="26"/>
  <c r="BLE102" i="26" s="1"/>
  <c r="BLD103" i="26"/>
  <c r="BLC103" i="26"/>
  <c r="BLA103" i="26"/>
  <c r="BKZ103" i="26"/>
  <c r="BKZ102" i="26" s="1"/>
  <c r="BKX103" i="26"/>
  <c r="BKW103" i="26"/>
  <c r="BKV103" i="26"/>
  <c r="BKU103" i="26"/>
  <c r="BKU102" i="26" s="1"/>
  <c r="BKT103" i="26"/>
  <c r="BKS103" i="26"/>
  <c r="BKQ103" i="26"/>
  <c r="BKP103" i="26"/>
  <c r="BKP102" i="26" s="1"/>
  <c r="BKO103" i="26"/>
  <c r="BKN103" i="26"/>
  <c r="BKL103" i="26"/>
  <c r="BKK103" i="26"/>
  <c r="BKK102" i="26" s="1"/>
  <c r="BKI103" i="26"/>
  <c r="BKH103" i="26"/>
  <c r="BKG103" i="26"/>
  <c r="BKF103" i="26"/>
  <c r="BKF102" i="26" s="1"/>
  <c r="BKE103" i="26"/>
  <c r="BKD103" i="26"/>
  <c r="BKB103" i="26"/>
  <c r="BKA103" i="26"/>
  <c r="BJZ103" i="26"/>
  <c r="BJY103" i="26"/>
  <c r="BJW103" i="26"/>
  <c r="BJV103" i="26"/>
  <c r="BJT103" i="26"/>
  <c r="BJS103" i="26"/>
  <c r="BJR103" i="26"/>
  <c r="BJQ103" i="26"/>
  <c r="BJQ102" i="26" s="1"/>
  <c r="BJP103" i="26"/>
  <c r="BJO103" i="26"/>
  <c r="BJM103" i="26"/>
  <c r="BJM102" i="26" s="1"/>
  <c r="BJL103" i="26"/>
  <c r="BJL102" i="26" s="1"/>
  <c r="BJK103" i="26"/>
  <c r="BJJ103" i="26"/>
  <c r="BJH103" i="26"/>
  <c r="BJG103" i="26"/>
  <c r="BJG102" i="26" s="1"/>
  <c r="BJE103" i="26"/>
  <c r="BJD103" i="26"/>
  <c r="BJC103" i="26"/>
  <c r="BJB103" i="26"/>
  <c r="BJA103" i="26"/>
  <c r="BIZ103" i="26"/>
  <c r="BIX103" i="26"/>
  <c r="BIW103" i="26"/>
  <c r="BIV103" i="26"/>
  <c r="BIU103" i="26"/>
  <c r="BIS103" i="26"/>
  <c r="BIR103" i="26"/>
  <c r="BIP103" i="26"/>
  <c r="BIO103" i="26"/>
  <c r="BIN103" i="26"/>
  <c r="BIM103" i="26"/>
  <c r="BIM102" i="26" s="1"/>
  <c r="BIL103" i="26"/>
  <c r="BIK103" i="26"/>
  <c r="BII103" i="26"/>
  <c r="BIH103" i="26"/>
  <c r="BIH102" i="26" s="1"/>
  <c r="BIG103" i="26"/>
  <c r="BIF103" i="26"/>
  <c r="BID103" i="26"/>
  <c r="BIC103" i="26"/>
  <c r="BIC102" i="26" s="1"/>
  <c r="BIA103" i="26"/>
  <c r="BHZ103" i="26"/>
  <c r="BHY103" i="26"/>
  <c r="BHX103" i="26"/>
  <c r="BHX102" i="26" s="1"/>
  <c r="BHW103" i="26"/>
  <c r="BHV103" i="26"/>
  <c r="BHT103" i="26"/>
  <c r="BHS103" i="26"/>
  <c r="BHS102" i="26" s="1"/>
  <c r="BHR103" i="26"/>
  <c r="BHQ103" i="26"/>
  <c r="BHO103" i="26"/>
  <c r="BHN103" i="26"/>
  <c r="BHN102" i="26" s="1"/>
  <c r="BHL103" i="26"/>
  <c r="BHK103" i="26"/>
  <c r="BHJ103" i="26"/>
  <c r="BHI103" i="26"/>
  <c r="BHI102" i="26" s="1"/>
  <c r="BHH103" i="26"/>
  <c r="BHG103" i="26"/>
  <c r="BHE103" i="26"/>
  <c r="BHD103" i="26"/>
  <c r="BHC103" i="26"/>
  <c r="BHB103" i="26"/>
  <c r="BGZ103" i="26"/>
  <c r="BGY103" i="26"/>
  <c r="BGW103" i="26"/>
  <c r="BGV103" i="26"/>
  <c r="BGU103" i="26"/>
  <c r="BGT103" i="26"/>
  <c r="BGS103" i="26"/>
  <c r="BGR103" i="26"/>
  <c r="BGP103" i="26"/>
  <c r="BGO103" i="26"/>
  <c r="BGN103" i="26"/>
  <c r="BGM103" i="26"/>
  <c r="BGK103" i="26"/>
  <c r="BGJ103" i="26"/>
  <c r="BGH103" i="26"/>
  <c r="BGG103" i="26"/>
  <c r="BGF103" i="26"/>
  <c r="BGE103" i="26"/>
  <c r="BGD103" i="26"/>
  <c r="BGC103" i="26"/>
  <c r="BGC102" i="26" s="1"/>
  <c r="BGA103" i="26"/>
  <c r="BFZ103" i="26"/>
  <c r="BFY103" i="26"/>
  <c r="BFX103" i="26"/>
  <c r="BFV103" i="26"/>
  <c r="BFU103" i="26"/>
  <c r="BFS103" i="26"/>
  <c r="BFR103" i="26"/>
  <c r="BFQ103" i="26"/>
  <c r="BFP103" i="26"/>
  <c r="BFO103" i="26"/>
  <c r="BFN103" i="26"/>
  <c r="BFL103" i="26"/>
  <c r="BFK103" i="26"/>
  <c r="BFJ103" i="26"/>
  <c r="BFI103" i="26"/>
  <c r="BFG103" i="26"/>
  <c r="BFF103" i="26"/>
  <c r="BFD103" i="26"/>
  <c r="BFC103" i="26"/>
  <c r="BFB103" i="26"/>
  <c r="BFA103" i="26"/>
  <c r="BEZ103" i="26"/>
  <c r="BEY103" i="26"/>
  <c r="BEW103" i="26"/>
  <c r="BEV103" i="26"/>
  <c r="BEU103" i="26"/>
  <c r="BET103" i="26"/>
  <c r="BER103" i="26"/>
  <c r="BEQ103" i="26"/>
  <c r="BEO103" i="26"/>
  <c r="BEN103" i="26"/>
  <c r="BEM103" i="26"/>
  <c r="BEL103" i="26"/>
  <c r="BEK103" i="26"/>
  <c r="BEJ103" i="26"/>
  <c r="BEH103" i="26"/>
  <c r="BEG103" i="26"/>
  <c r="BEF103" i="26"/>
  <c r="BEE103" i="26"/>
  <c r="BEC103" i="26"/>
  <c r="BEB103" i="26"/>
  <c r="BDZ103" i="26"/>
  <c r="BDY103" i="26"/>
  <c r="BDX103" i="26"/>
  <c r="BDW103" i="26"/>
  <c r="BDV103" i="26"/>
  <c r="BDU103" i="26"/>
  <c r="BDS103" i="26"/>
  <c r="BDR103" i="26"/>
  <c r="BDQ103" i="26"/>
  <c r="BDP103" i="26"/>
  <c r="BDN103" i="26"/>
  <c r="BDM103" i="26"/>
  <c r="BDK103" i="26"/>
  <c r="BDJ103" i="26"/>
  <c r="BDI103" i="26"/>
  <c r="BDH103" i="26"/>
  <c r="BDG103" i="26"/>
  <c r="BDF103" i="26"/>
  <c r="BDD103" i="26"/>
  <c r="BDC103" i="26"/>
  <c r="BDB103" i="26"/>
  <c r="BDA103" i="26"/>
  <c r="BCY103" i="26"/>
  <c r="BCX103" i="26"/>
  <c r="BCV103" i="26"/>
  <c r="BCU103" i="26"/>
  <c r="BCT103" i="26"/>
  <c r="BCS103" i="26"/>
  <c r="BCR103" i="26"/>
  <c r="BCQ103" i="26"/>
  <c r="BCO103" i="26"/>
  <c r="BCN103" i="26"/>
  <c r="BCM103" i="26"/>
  <c r="BCL103" i="26"/>
  <c r="BCJ103" i="26"/>
  <c r="BCI103" i="26"/>
  <c r="BCG103" i="26"/>
  <c r="BCF103" i="26"/>
  <c r="BCE103" i="26"/>
  <c r="BCD103" i="26"/>
  <c r="BCC103" i="26"/>
  <c r="BCB103" i="26"/>
  <c r="BBZ103" i="26"/>
  <c r="BBY103" i="26"/>
  <c r="BBX103" i="26"/>
  <c r="BBW103" i="26"/>
  <c r="BBU103" i="26"/>
  <c r="BBT103" i="26"/>
  <c r="BBR103" i="26"/>
  <c r="BBQ103" i="26"/>
  <c r="BBP103" i="26"/>
  <c r="BBO103" i="26"/>
  <c r="BBN103" i="26"/>
  <c r="BBM103" i="26"/>
  <c r="BBK103" i="26"/>
  <c r="BBJ103" i="26"/>
  <c r="BBI103" i="26"/>
  <c r="BBH103" i="26"/>
  <c r="BBF103" i="26"/>
  <c r="BBE103" i="26"/>
  <c r="BBC103" i="26"/>
  <c r="BBB103" i="26"/>
  <c r="BBA103" i="26"/>
  <c r="BAZ103" i="26"/>
  <c r="BAY103" i="26"/>
  <c r="BAX103" i="26"/>
  <c r="BAV103" i="26"/>
  <c r="BAU103" i="26"/>
  <c r="BAT103" i="26"/>
  <c r="BAS103" i="26"/>
  <c r="BAQ103" i="26"/>
  <c r="BAP103" i="26"/>
  <c r="BAN103" i="26"/>
  <c r="BAM103" i="26"/>
  <c r="BAL103" i="26"/>
  <c r="BAK103" i="26"/>
  <c r="BAJ103" i="26"/>
  <c r="BAI103" i="26"/>
  <c r="BAG103" i="26"/>
  <c r="BAF103" i="26"/>
  <c r="BAE103" i="26"/>
  <c r="BAD103" i="26"/>
  <c r="BAB103" i="26"/>
  <c r="BAA103" i="26"/>
  <c r="AZY103" i="26"/>
  <c r="AZX103" i="26"/>
  <c r="AZW103" i="26"/>
  <c r="AZW102" i="26" s="1"/>
  <c r="AZV103" i="26"/>
  <c r="AZU103" i="26"/>
  <c r="AZT103" i="26"/>
  <c r="AZR103" i="26"/>
  <c r="AZQ103" i="26"/>
  <c r="AZP103" i="26"/>
  <c r="AZO103" i="26"/>
  <c r="AZM103" i="26"/>
  <c r="AZM102" i="26" s="1"/>
  <c r="AZL103" i="26"/>
  <c r="AZJ103" i="26"/>
  <c r="AZI103" i="26"/>
  <c r="AZH103" i="26"/>
  <c r="AZG103" i="26"/>
  <c r="AZF103" i="26"/>
  <c r="AZE103" i="26"/>
  <c r="AZC103" i="26"/>
  <c r="AZB103" i="26"/>
  <c r="AZA103" i="26"/>
  <c r="AYZ103" i="26"/>
  <c r="AYX103" i="26"/>
  <c r="AYW103" i="26"/>
  <c r="AYU103" i="26"/>
  <c r="AYT103" i="26"/>
  <c r="AYS103" i="26"/>
  <c r="AYS102" i="26" s="1"/>
  <c r="AYR103" i="26"/>
  <c r="AYQ103" i="26"/>
  <c r="AYP103" i="26"/>
  <c r="AYN103" i="26"/>
  <c r="AYN102" i="26" s="1"/>
  <c r="AYM103" i="26"/>
  <c r="AYL103" i="26"/>
  <c r="AYK103" i="26"/>
  <c r="AYI103" i="26"/>
  <c r="AYI102" i="26" s="1"/>
  <c r="AYH103" i="26"/>
  <c r="AYF103" i="26"/>
  <c r="AYE103" i="26"/>
  <c r="AYD103" i="26"/>
  <c r="AYD102" i="26" s="1"/>
  <c r="AYC103" i="26"/>
  <c r="AYB103" i="26"/>
  <c r="AYA103" i="26"/>
  <c r="AXY103" i="26"/>
  <c r="AXY102" i="26" s="1"/>
  <c r="AXX103" i="26"/>
  <c r="AXW103" i="26"/>
  <c r="AXV103" i="26"/>
  <c r="AXT103" i="26"/>
  <c r="AXS103" i="26"/>
  <c r="AXQ103" i="26"/>
  <c r="AXP103" i="26"/>
  <c r="AXP102" i="26" s="1"/>
  <c r="AXO103" i="26"/>
  <c r="AXO102" i="26" s="1"/>
  <c r="AXN103" i="26"/>
  <c r="AXM103" i="26"/>
  <c r="AXL103" i="26"/>
  <c r="AXJ103" i="26"/>
  <c r="AXJ102" i="26" s="1"/>
  <c r="AXI103" i="26"/>
  <c r="AXH103" i="26"/>
  <c r="AXG103" i="26"/>
  <c r="AXE103" i="26"/>
  <c r="AXE102" i="26" s="1"/>
  <c r="AXD103" i="26"/>
  <c r="AXB103" i="26"/>
  <c r="AXA103" i="26"/>
  <c r="AWZ103" i="26"/>
  <c r="AWZ102" i="26" s="1"/>
  <c r="AWY103" i="26"/>
  <c r="AWX103" i="26"/>
  <c r="AWW103" i="26"/>
  <c r="AWU103" i="26"/>
  <c r="AWT103" i="26"/>
  <c r="AWS103" i="26"/>
  <c r="AWR103" i="26"/>
  <c r="AWP103" i="26"/>
  <c r="AWO103" i="26"/>
  <c r="AWM103" i="26"/>
  <c r="AWL103" i="26"/>
  <c r="AWK103" i="26"/>
  <c r="AWK102" i="26" s="1"/>
  <c r="AWJ103" i="26"/>
  <c r="AWI103" i="26"/>
  <c r="AWH103" i="26"/>
  <c r="AWF103" i="26"/>
  <c r="AWE103" i="26"/>
  <c r="AWD103" i="26"/>
  <c r="AWC103" i="26"/>
  <c r="AWA103" i="26"/>
  <c r="AWA102" i="26" s="1"/>
  <c r="AVZ103" i="26"/>
  <c r="AVX103" i="26"/>
  <c r="AVW103" i="26"/>
  <c r="AVV103" i="26"/>
  <c r="AVU103" i="26"/>
  <c r="AVT103" i="26"/>
  <c r="AVS103" i="26"/>
  <c r="AVQ103" i="26"/>
  <c r="AVP103" i="26"/>
  <c r="AVO103" i="26"/>
  <c r="AVN103" i="26"/>
  <c r="AVL103" i="26"/>
  <c r="AVK103" i="26"/>
  <c r="AVI103" i="26"/>
  <c r="AVH103" i="26"/>
  <c r="AVG103" i="26"/>
  <c r="AVF103" i="26"/>
  <c r="AVE103" i="26"/>
  <c r="AVD103" i="26"/>
  <c r="AVB103" i="26"/>
  <c r="AVA103" i="26"/>
  <c r="AUZ103" i="26"/>
  <c r="AUY103" i="26"/>
  <c r="AUW103" i="26"/>
  <c r="AUV103" i="26"/>
  <c r="AUT103" i="26"/>
  <c r="AUS103" i="26"/>
  <c r="AUR103" i="26"/>
  <c r="AUQ103" i="26"/>
  <c r="AUP103" i="26"/>
  <c r="AUO103" i="26"/>
  <c r="AUM103" i="26"/>
  <c r="AUL103" i="26"/>
  <c r="AUK103" i="26"/>
  <c r="AUJ103" i="26"/>
  <c r="AUH103" i="26"/>
  <c r="AUG103" i="26"/>
  <c r="AUE103" i="26"/>
  <c r="AUD103" i="26"/>
  <c r="AUC103" i="26"/>
  <c r="AUB103" i="26"/>
  <c r="AUA103" i="26"/>
  <c r="ATZ103" i="26"/>
  <c r="ATX103" i="26"/>
  <c r="ATW103" i="26"/>
  <c r="ATV103" i="26"/>
  <c r="ATU103" i="26"/>
  <c r="BPA102" i="26"/>
  <c r="BGK102" i="26"/>
  <c r="AUP102" i="26"/>
  <c r="BVX99" i="26"/>
  <c r="BVQ99" i="26"/>
  <c r="BVI99" i="26"/>
  <c r="BVB99" i="26"/>
  <c r="BUT99" i="26"/>
  <c r="BUM99" i="26"/>
  <c r="BUE99" i="26"/>
  <c r="BTX99" i="26"/>
  <c r="BTP99" i="26"/>
  <c r="BTI99" i="26"/>
  <c r="BTA99" i="26"/>
  <c r="BST99" i="26"/>
  <c r="BSL99" i="26"/>
  <c r="BSE99" i="26"/>
  <c r="BRW99" i="26"/>
  <c r="BRP99" i="26"/>
  <c r="BRH99" i="26"/>
  <c r="BRA99" i="26"/>
  <c r="BQS99" i="26"/>
  <c r="BQL99" i="26"/>
  <c r="BQD99" i="26"/>
  <c r="BPW99" i="26"/>
  <c r="BPO99" i="26"/>
  <c r="BPH99" i="26"/>
  <c r="BOZ99" i="26"/>
  <c r="BOS99" i="26"/>
  <c r="BOK99" i="26"/>
  <c r="BOD99" i="26"/>
  <c r="BNV99" i="26"/>
  <c r="BNO99" i="26"/>
  <c r="BNG99" i="26"/>
  <c r="BMZ99" i="26"/>
  <c r="BMR99" i="26"/>
  <c r="BMK99" i="26"/>
  <c r="BMC99" i="26"/>
  <c r="BLV99" i="26"/>
  <c r="BLN99" i="26"/>
  <c r="BLG99" i="26"/>
  <c r="BKY99" i="26"/>
  <c r="BKR99" i="26"/>
  <c r="BKJ99" i="26"/>
  <c r="BKC99" i="26"/>
  <c r="BJU99" i="26"/>
  <c r="BJN99" i="26"/>
  <c r="BJF99" i="26"/>
  <c r="BIY99" i="26"/>
  <c r="BIQ99" i="26"/>
  <c r="BIJ99" i="26"/>
  <c r="BIB99" i="26"/>
  <c r="BHU99" i="26"/>
  <c r="BHM99" i="26"/>
  <c r="BHF99" i="26"/>
  <c r="BGX99" i="26"/>
  <c r="BGQ99" i="26"/>
  <c r="BGI99" i="26"/>
  <c r="BGB99" i="26"/>
  <c r="BFT99" i="26"/>
  <c r="BFM99" i="26"/>
  <c r="BFE99" i="26"/>
  <c r="BEX99" i="26"/>
  <c r="BEP99" i="26"/>
  <c r="BEI99" i="26"/>
  <c r="BEA99" i="26"/>
  <c r="BDT99" i="26"/>
  <c r="BDL99" i="26"/>
  <c r="BDE99" i="26"/>
  <c r="BCW99" i="26"/>
  <c r="BCP99" i="26"/>
  <c r="BCH99" i="26"/>
  <c r="BCA99" i="26"/>
  <c r="BBS99" i="26"/>
  <c r="BBL99" i="26"/>
  <c r="BBD99" i="26"/>
  <c r="BAW99" i="26"/>
  <c r="BAO99" i="26"/>
  <c r="BAH99" i="26"/>
  <c r="AZZ99" i="26"/>
  <c r="AZS99" i="26"/>
  <c r="AZK99" i="26"/>
  <c r="AZD99" i="26"/>
  <c r="AYV99" i="26"/>
  <c r="AYO99" i="26"/>
  <c r="AYG99" i="26"/>
  <c r="AXZ99" i="26"/>
  <c r="AXR99" i="26"/>
  <c r="AXK99" i="26"/>
  <c r="AXC99" i="26"/>
  <c r="AWV99" i="26"/>
  <c r="AWN99" i="26"/>
  <c r="AWG99" i="26"/>
  <c r="AVY99" i="26"/>
  <c r="AVR99" i="26"/>
  <c r="AVJ99" i="26"/>
  <c r="AVC99" i="26"/>
  <c r="AUU99" i="26"/>
  <c r="AUN99" i="26"/>
  <c r="AUF99" i="26"/>
  <c r="ATY99" i="26"/>
  <c r="BVX98" i="26"/>
  <c r="BVQ98" i="26"/>
  <c r="BVI98" i="26"/>
  <c r="BVB98" i="26"/>
  <c r="BUT98" i="26"/>
  <c r="BUM98" i="26"/>
  <c r="BUE98" i="26"/>
  <c r="BTX98" i="26"/>
  <c r="BTP98" i="26"/>
  <c r="BTI98" i="26"/>
  <c r="BTA98" i="26"/>
  <c r="BST98" i="26"/>
  <c r="BSL98" i="26"/>
  <c r="BSE98" i="26"/>
  <c r="BRW98" i="26"/>
  <c r="BRP98" i="26"/>
  <c r="BRH98" i="26"/>
  <c r="BRA98" i="26"/>
  <c r="BQS98" i="26"/>
  <c r="BQL98" i="26"/>
  <c r="BQD98" i="26"/>
  <c r="BPW98" i="26"/>
  <c r="BPO98" i="26"/>
  <c r="BPH98" i="26"/>
  <c r="BOZ98" i="26"/>
  <c r="BOS98" i="26"/>
  <c r="BOK98" i="26"/>
  <c r="BOD98" i="26"/>
  <c r="BNV98" i="26"/>
  <c r="BNO98" i="26"/>
  <c r="BNG98" i="26"/>
  <c r="BMZ98" i="26"/>
  <c r="BMR98" i="26"/>
  <c r="BMK98" i="26"/>
  <c r="BMC98" i="26"/>
  <c r="BLV98" i="26"/>
  <c r="BLN98" i="26"/>
  <c r="BLG98" i="26"/>
  <c r="BKY98" i="26"/>
  <c r="BKR98" i="26"/>
  <c r="BKJ98" i="26"/>
  <c r="BKC98" i="26"/>
  <c r="BJU98" i="26"/>
  <c r="BJN98" i="26"/>
  <c r="BJF98" i="26"/>
  <c r="BIY98" i="26"/>
  <c r="BIQ98" i="26"/>
  <c r="BIJ98" i="26"/>
  <c r="BIB98" i="26"/>
  <c r="BHU98" i="26"/>
  <c r="BHM98" i="26"/>
  <c r="BHF98" i="26"/>
  <c r="BGX98" i="26"/>
  <c r="BGQ98" i="26"/>
  <c r="BGI98" i="26"/>
  <c r="BGB98" i="26"/>
  <c r="BFT98" i="26"/>
  <c r="BFM98" i="26"/>
  <c r="BFE98" i="26"/>
  <c r="BEX98" i="26"/>
  <c r="BEP98" i="26"/>
  <c r="BEI98" i="26"/>
  <c r="BEA98" i="26"/>
  <c r="BDT98" i="26"/>
  <c r="BDL98" i="26"/>
  <c r="BDE98" i="26"/>
  <c r="BCW98" i="26"/>
  <c r="BCP98" i="26"/>
  <c r="BCH98" i="26"/>
  <c r="BCA98" i="26"/>
  <c r="BBS98" i="26"/>
  <c r="BBL98" i="26"/>
  <c r="BBD98" i="26"/>
  <c r="BAW98" i="26"/>
  <c r="BAO98" i="26"/>
  <c r="BAH98" i="26"/>
  <c r="AZZ98" i="26"/>
  <c r="AZS98" i="26"/>
  <c r="AZK98" i="26"/>
  <c r="AZD98" i="26"/>
  <c r="AYV98" i="26"/>
  <c r="AYO98" i="26"/>
  <c r="AYG98" i="26"/>
  <c r="AXZ98" i="26"/>
  <c r="AXR98" i="26"/>
  <c r="AXK98" i="26"/>
  <c r="AXC98" i="26"/>
  <c r="AWV98" i="26"/>
  <c r="AWN98" i="26"/>
  <c r="AWG98" i="26"/>
  <c r="AVY98" i="26"/>
  <c r="AVR98" i="26"/>
  <c r="AVJ98" i="26"/>
  <c r="AVC98" i="26"/>
  <c r="AUU98" i="26"/>
  <c r="AUN98" i="26"/>
  <c r="AUF98" i="26"/>
  <c r="ATY98" i="26"/>
  <c r="BVX97" i="26"/>
  <c r="BVQ97" i="26"/>
  <c r="BVI97" i="26"/>
  <c r="BVB97" i="26"/>
  <c r="BUT97" i="26"/>
  <c r="BUM97" i="26"/>
  <c r="BUE97" i="26"/>
  <c r="BTX97" i="26"/>
  <c r="BTP97" i="26"/>
  <c r="BTI97" i="26"/>
  <c r="BTA97" i="26"/>
  <c r="BST97" i="26"/>
  <c r="BSL97" i="26"/>
  <c r="BSE97" i="26"/>
  <c r="BRW97" i="26"/>
  <c r="BRP97" i="26"/>
  <c r="BRH97" i="26"/>
  <c r="BRA97" i="26"/>
  <c r="BQS97" i="26"/>
  <c r="BQL97" i="26"/>
  <c r="BQD97" i="26"/>
  <c r="BPW97" i="26"/>
  <c r="BPO97" i="26"/>
  <c r="BPH97" i="26"/>
  <c r="BOZ97" i="26"/>
  <c r="BOS97" i="26"/>
  <c r="BOK97" i="26"/>
  <c r="BOD97" i="26"/>
  <c r="BNV97" i="26"/>
  <c r="BNO97" i="26"/>
  <c r="BNG97" i="26"/>
  <c r="BMZ97" i="26"/>
  <c r="BMR97" i="26"/>
  <c r="BMK97" i="26"/>
  <c r="BMC97" i="26"/>
  <c r="BLV97" i="26"/>
  <c r="BLN97" i="26"/>
  <c r="BLG97" i="26"/>
  <c r="BKY97" i="26"/>
  <c r="BKR97" i="26"/>
  <c r="BKJ97" i="26"/>
  <c r="BKC97" i="26"/>
  <c r="BJU97" i="26"/>
  <c r="BJN97" i="26"/>
  <c r="BJF97" i="26"/>
  <c r="BIY97" i="26"/>
  <c r="BIQ97" i="26"/>
  <c r="BIJ97" i="26"/>
  <c r="BIB97" i="26"/>
  <c r="BHU97" i="26"/>
  <c r="BHM97" i="26"/>
  <c r="BHF97" i="26"/>
  <c r="BGX97" i="26"/>
  <c r="BGQ97" i="26"/>
  <c r="BGI97" i="26"/>
  <c r="BGB97" i="26"/>
  <c r="BFT97" i="26"/>
  <c r="BFM97" i="26"/>
  <c r="BFE97" i="26"/>
  <c r="BEX97" i="26"/>
  <c r="BEP97" i="26"/>
  <c r="BEI97" i="26"/>
  <c r="BEA97" i="26"/>
  <c r="BDT97" i="26"/>
  <c r="BDL97" i="26"/>
  <c r="BDE97" i="26"/>
  <c r="BCW97" i="26"/>
  <c r="BCP97" i="26"/>
  <c r="BCH97" i="26"/>
  <c r="BCA97" i="26"/>
  <c r="BBS97" i="26"/>
  <c r="BBL97" i="26"/>
  <c r="BBD97" i="26"/>
  <c r="BAW97" i="26"/>
  <c r="BAO97" i="26"/>
  <c r="BAH97" i="26"/>
  <c r="AZZ97" i="26"/>
  <c r="AZS97" i="26"/>
  <c r="AZK97" i="26"/>
  <c r="AZD97" i="26"/>
  <c r="AYV97" i="26"/>
  <c r="AYO97" i="26"/>
  <c r="AYG97" i="26"/>
  <c r="AXZ97" i="26"/>
  <c r="AXR97" i="26"/>
  <c r="AXK97" i="26"/>
  <c r="AXC97" i="26"/>
  <c r="AWV97" i="26"/>
  <c r="AWN97" i="26"/>
  <c r="AWG97" i="26"/>
  <c r="AVY97" i="26"/>
  <c r="AVR97" i="26"/>
  <c r="AVJ97" i="26"/>
  <c r="AVC97" i="26"/>
  <c r="AUU97" i="26"/>
  <c r="AUN97" i="26"/>
  <c r="AUF97" i="26"/>
  <c r="ATY97" i="26"/>
  <c r="BVX96" i="26"/>
  <c r="BVQ96" i="26"/>
  <c r="BVI96" i="26"/>
  <c r="BVB96" i="26"/>
  <c r="BUT96" i="26"/>
  <c r="BUM96" i="26"/>
  <c r="BUE96" i="26"/>
  <c r="BTX96" i="26"/>
  <c r="BTP96" i="26"/>
  <c r="BTI96" i="26"/>
  <c r="BTA96" i="26"/>
  <c r="BST96" i="26"/>
  <c r="BSL96" i="26"/>
  <c r="BSE96" i="26"/>
  <c r="BRW96" i="26"/>
  <c r="BRP96" i="26"/>
  <c r="BRH96" i="26"/>
  <c r="BRA96" i="26"/>
  <c r="BQS96" i="26"/>
  <c r="BQL96" i="26"/>
  <c r="BQD96" i="26"/>
  <c r="BPW96" i="26"/>
  <c r="BPO96" i="26"/>
  <c r="BPH96" i="26"/>
  <c r="BOZ96" i="26"/>
  <c r="BOS96" i="26"/>
  <c r="BOK96" i="26"/>
  <c r="BOD96" i="26"/>
  <c r="BNV96" i="26"/>
  <c r="BNO96" i="26"/>
  <c r="BNG96" i="26"/>
  <c r="BMZ96" i="26"/>
  <c r="BMR96" i="26"/>
  <c r="BMK96" i="26"/>
  <c r="BMC96" i="26"/>
  <c r="BLV96" i="26"/>
  <c r="BLN96" i="26"/>
  <c r="BLG96" i="26"/>
  <c r="BKY96" i="26"/>
  <c r="BKR96" i="26"/>
  <c r="BKJ96" i="26"/>
  <c r="BKC96" i="26"/>
  <c r="BJU96" i="26"/>
  <c r="BJN96" i="26"/>
  <c r="BJF96" i="26"/>
  <c r="BIY96" i="26"/>
  <c r="BIQ96" i="26"/>
  <c r="BIJ96" i="26"/>
  <c r="BIB96" i="26"/>
  <c r="BHU96" i="26"/>
  <c r="BHM96" i="26"/>
  <c r="BHF96" i="26"/>
  <c r="BGX96" i="26"/>
  <c r="BGQ96" i="26"/>
  <c r="BGI96" i="26"/>
  <c r="BGB96" i="26"/>
  <c r="BFT96" i="26"/>
  <c r="BFM96" i="26"/>
  <c r="BFE96" i="26"/>
  <c r="BEX96" i="26"/>
  <c r="BEP96" i="26"/>
  <c r="BEI96" i="26"/>
  <c r="BEA96" i="26"/>
  <c r="BDT96" i="26"/>
  <c r="BDL96" i="26"/>
  <c r="BDE96" i="26"/>
  <c r="BCW96" i="26"/>
  <c r="BCP96" i="26"/>
  <c r="BCH96" i="26"/>
  <c r="BCA96" i="26"/>
  <c r="BBS96" i="26"/>
  <c r="BBL96" i="26"/>
  <c r="BBD96" i="26"/>
  <c r="BAW96" i="26"/>
  <c r="BAO96" i="26"/>
  <c r="BAH96" i="26"/>
  <c r="AZZ96" i="26"/>
  <c r="AZS96" i="26"/>
  <c r="AZK96" i="26"/>
  <c r="AZD96" i="26"/>
  <c r="AYV96" i="26"/>
  <c r="AYO96" i="26"/>
  <c r="AYG96" i="26"/>
  <c r="AXZ96" i="26"/>
  <c r="AXR96" i="26"/>
  <c r="AXK96" i="26"/>
  <c r="AXC96" i="26"/>
  <c r="AWV96" i="26"/>
  <c r="AWN96" i="26"/>
  <c r="AWG96" i="26"/>
  <c r="AVY96" i="26"/>
  <c r="AVR96" i="26"/>
  <c r="AVJ96" i="26"/>
  <c r="AVC96" i="26"/>
  <c r="AUU96" i="26"/>
  <c r="AUN96" i="26"/>
  <c r="AUF96" i="26"/>
  <c r="ATY96" i="26"/>
  <c r="BVX95" i="26"/>
  <c r="BVQ95" i="26"/>
  <c r="BVI95" i="26"/>
  <c r="BVB95" i="26"/>
  <c r="BUT95" i="26"/>
  <c r="BUM95" i="26"/>
  <c r="BUE95" i="26"/>
  <c r="BTX95" i="26"/>
  <c r="BTP95" i="26"/>
  <c r="BTI95" i="26"/>
  <c r="BTA95" i="26"/>
  <c r="BST95" i="26"/>
  <c r="BSL95" i="26"/>
  <c r="BSE95" i="26"/>
  <c r="BRW95" i="26"/>
  <c r="BRP95" i="26"/>
  <c r="BRH95" i="26"/>
  <c r="BRA95" i="26"/>
  <c r="BQS95" i="26"/>
  <c r="BQL95" i="26"/>
  <c r="BQD95" i="26"/>
  <c r="BPW95" i="26"/>
  <c r="BPO95" i="26"/>
  <c r="BPH95" i="26"/>
  <c r="BOZ95" i="26"/>
  <c r="BOS95" i="26"/>
  <c r="BOK95" i="26"/>
  <c r="BOD95" i="26"/>
  <c r="BNV95" i="26"/>
  <c r="BNO95" i="26"/>
  <c r="BNG95" i="26"/>
  <c r="BMZ95" i="26"/>
  <c r="BMR95" i="26"/>
  <c r="BMK95" i="26"/>
  <c r="BMC95" i="26"/>
  <c r="BLV95" i="26"/>
  <c r="BLN95" i="26"/>
  <c r="BLG95" i="26"/>
  <c r="BKY95" i="26"/>
  <c r="BKR95" i="26"/>
  <c r="BKJ95" i="26"/>
  <c r="BKC95" i="26"/>
  <c r="BJU95" i="26"/>
  <c r="BJN95" i="26"/>
  <c r="BJF95" i="26"/>
  <c r="BIY95" i="26"/>
  <c r="BIQ95" i="26"/>
  <c r="BIJ95" i="26"/>
  <c r="BIB95" i="26"/>
  <c r="BHU95" i="26"/>
  <c r="BHM95" i="26"/>
  <c r="BHF95" i="26"/>
  <c r="BGX95" i="26"/>
  <c r="BGQ95" i="26"/>
  <c r="BGI95" i="26"/>
  <c r="BGB95" i="26"/>
  <c r="BFT95" i="26"/>
  <c r="BFM95" i="26"/>
  <c r="BFE95" i="26"/>
  <c r="BEX95" i="26"/>
  <c r="BEP95" i="26"/>
  <c r="BEI95" i="26"/>
  <c r="BEA95" i="26"/>
  <c r="BDT95" i="26"/>
  <c r="BDL95" i="26"/>
  <c r="BDE95" i="26"/>
  <c r="BCW95" i="26"/>
  <c r="BCP95" i="26"/>
  <c r="BCH95" i="26"/>
  <c r="BCA95" i="26"/>
  <c r="BBS95" i="26"/>
  <c r="BBL95" i="26"/>
  <c r="BBD95" i="26"/>
  <c r="BAW95" i="26"/>
  <c r="BAO95" i="26"/>
  <c r="BAH95" i="26"/>
  <c r="AZZ95" i="26"/>
  <c r="AZS95" i="26"/>
  <c r="AZK95" i="26"/>
  <c r="AZD95" i="26"/>
  <c r="AYV95" i="26"/>
  <c r="AYO95" i="26"/>
  <c r="AYG95" i="26"/>
  <c r="AXZ95" i="26"/>
  <c r="AXR95" i="26"/>
  <c r="AXK95" i="26"/>
  <c r="AXC95" i="26"/>
  <c r="AWV95" i="26"/>
  <c r="AWN95" i="26"/>
  <c r="AWG95" i="26"/>
  <c r="AVY95" i="26"/>
  <c r="AVR95" i="26"/>
  <c r="AVJ95" i="26"/>
  <c r="AVC95" i="26"/>
  <c r="AUU95" i="26"/>
  <c r="AUN95" i="26"/>
  <c r="AUF95" i="26"/>
  <c r="ATY95" i="26"/>
  <c r="BVX94" i="26"/>
  <c r="BVQ94" i="26"/>
  <c r="BVI94" i="26"/>
  <c r="BVB94" i="26"/>
  <c r="BUT94" i="26"/>
  <c r="BUM94" i="26"/>
  <c r="BUE94" i="26"/>
  <c r="BTX94" i="26"/>
  <c r="BTP94" i="26"/>
  <c r="BTI94" i="26"/>
  <c r="BTA94" i="26"/>
  <c r="BST94" i="26"/>
  <c r="BSL94" i="26"/>
  <c r="BSE94" i="26"/>
  <c r="BRW94" i="26"/>
  <c r="BRP94" i="26"/>
  <c r="BRH94" i="26"/>
  <c r="BRA94" i="26"/>
  <c r="BQS94" i="26"/>
  <c r="BQL94" i="26"/>
  <c r="BQD94" i="26"/>
  <c r="BPW94" i="26"/>
  <c r="BPO94" i="26"/>
  <c r="BPH94" i="26"/>
  <c r="BOZ94" i="26"/>
  <c r="BOS94" i="26"/>
  <c r="BOK94" i="26"/>
  <c r="BOD94" i="26"/>
  <c r="BNV94" i="26"/>
  <c r="BNO94" i="26"/>
  <c r="BNG94" i="26"/>
  <c r="BMZ94" i="26"/>
  <c r="BMR94" i="26"/>
  <c r="BMK94" i="26"/>
  <c r="BMC94" i="26"/>
  <c r="BLV94" i="26"/>
  <c r="BLN94" i="26"/>
  <c r="BLG94" i="26"/>
  <c r="BKY94" i="26"/>
  <c r="BKR94" i="26"/>
  <c r="BKJ94" i="26"/>
  <c r="BKC94" i="26"/>
  <c r="BJU94" i="26"/>
  <c r="BJN94" i="26"/>
  <c r="BJF94" i="26"/>
  <c r="BIY94" i="26"/>
  <c r="BIQ94" i="26"/>
  <c r="BIJ94" i="26"/>
  <c r="BIB94" i="26"/>
  <c r="BHU94" i="26"/>
  <c r="BHM94" i="26"/>
  <c r="BHF94" i="26"/>
  <c r="BGX94" i="26"/>
  <c r="BGQ94" i="26"/>
  <c r="BGI94" i="26"/>
  <c r="BGB94" i="26"/>
  <c r="BFT94" i="26"/>
  <c r="BFM94" i="26"/>
  <c r="BFE94" i="26"/>
  <c r="BEX94" i="26"/>
  <c r="BEP94" i="26"/>
  <c r="BEI94" i="26"/>
  <c r="BEA94" i="26"/>
  <c r="BDT94" i="26"/>
  <c r="BDL94" i="26"/>
  <c r="BDE94" i="26"/>
  <c r="BCW94" i="26"/>
  <c r="BCP94" i="26"/>
  <c r="BCH94" i="26"/>
  <c r="BCA94" i="26"/>
  <c r="BBS94" i="26"/>
  <c r="BBL94" i="26"/>
  <c r="BBD94" i="26"/>
  <c r="BAW94" i="26"/>
  <c r="BAO94" i="26"/>
  <c r="BAH94" i="26"/>
  <c r="AZZ94" i="26"/>
  <c r="AZS94" i="26"/>
  <c r="AZK94" i="26"/>
  <c r="AZD94" i="26"/>
  <c r="AYV94" i="26"/>
  <c r="AYO94" i="26"/>
  <c r="AYG94" i="26"/>
  <c r="AXZ94" i="26"/>
  <c r="AXR94" i="26"/>
  <c r="AXK94" i="26"/>
  <c r="AXC94" i="26"/>
  <c r="AWV94" i="26"/>
  <c r="AWN94" i="26"/>
  <c r="AWG94" i="26"/>
  <c r="AVY94" i="26"/>
  <c r="AVR94" i="26"/>
  <c r="AVJ94" i="26"/>
  <c r="AVC94" i="26"/>
  <c r="AUU94" i="26"/>
  <c r="AUN94" i="26"/>
  <c r="AUF94" i="26"/>
  <c r="ATY94" i="26"/>
  <c r="BVZ93" i="26"/>
  <c r="BVY93" i="26"/>
  <c r="BVW93" i="26"/>
  <c r="BVV93" i="26"/>
  <c r="BVU93" i="26"/>
  <c r="BVT93" i="26"/>
  <c r="BVS93" i="26"/>
  <c r="BVR93" i="26"/>
  <c r="BVP93" i="26"/>
  <c r="BVO93" i="26"/>
  <c r="BVN93" i="26"/>
  <c r="BVM93" i="26"/>
  <c r="BVK93" i="26"/>
  <c r="BVJ93" i="26"/>
  <c r="BVH93" i="26"/>
  <c r="BVG93" i="26"/>
  <c r="BVF93" i="26"/>
  <c r="BVE93" i="26"/>
  <c r="BVD93" i="26"/>
  <c r="BVC93" i="26"/>
  <c r="BVA93" i="26"/>
  <c r="BUZ93" i="26"/>
  <c r="BUY93" i="26"/>
  <c r="BUX93" i="26"/>
  <c r="BUV93" i="26"/>
  <c r="BUU93" i="26"/>
  <c r="BUS93" i="26"/>
  <c r="BUR93" i="26"/>
  <c r="BUQ93" i="26"/>
  <c r="BUP93" i="26"/>
  <c r="BUO93" i="26"/>
  <c r="BUN93" i="26"/>
  <c r="BUL93" i="26"/>
  <c r="BUK93" i="26"/>
  <c r="BUJ93" i="26"/>
  <c r="BUI93" i="26"/>
  <c r="BUG93" i="26"/>
  <c r="BUF93" i="26"/>
  <c r="BUD93" i="26"/>
  <c r="BUC93" i="26"/>
  <c r="BUB93" i="26"/>
  <c r="BUA93" i="26"/>
  <c r="BTZ93" i="26"/>
  <c r="BTY93" i="26"/>
  <c r="BTW93" i="26"/>
  <c r="BTV93" i="26"/>
  <c r="BTU93" i="26"/>
  <c r="BTT93" i="26"/>
  <c r="BTR93" i="26"/>
  <c r="BTQ93" i="26"/>
  <c r="BTO93" i="26"/>
  <c r="BTN93" i="26"/>
  <c r="BTM93" i="26"/>
  <c r="BTL93" i="26"/>
  <c r="BTK93" i="26"/>
  <c r="BTJ93" i="26"/>
  <c r="BTH93" i="26"/>
  <c r="BTG93" i="26"/>
  <c r="BTF93" i="26"/>
  <c r="BTE93" i="26"/>
  <c r="BTC93" i="26"/>
  <c r="BTB93" i="26"/>
  <c r="BSZ93" i="26"/>
  <c r="BSY93" i="26"/>
  <c r="BSX93" i="26"/>
  <c r="BSW93" i="26"/>
  <c r="BSV93" i="26"/>
  <c r="BSU93" i="26"/>
  <c r="BSS93" i="26"/>
  <c r="BSR93" i="26"/>
  <c r="BSQ93" i="26"/>
  <c r="BSP93" i="26"/>
  <c r="BSN93" i="26"/>
  <c r="BSM93" i="26"/>
  <c r="BSK93" i="26"/>
  <c r="BSJ93" i="26"/>
  <c r="BSI93" i="26"/>
  <c r="BSH93" i="26"/>
  <c r="BSG93" i="26"/>
  <c r="BSF93" i="26"/>
  <c r="BSD93" i="26"/>
  <c r="BSC93" i="26"/>
  <c r="BSB93" i="26"/>
  <c r="BSA93" i="26"/>
  <c r="BRY93" i="26"/>
  <c r="BRX93" i="26"/>
  <c r="BRV93" i="26"/>
  <c r="BRU93" i="26"/>
  <c r="BRT93" i="26"/>
  <c r="BRS93" i="26"/>
  <c r="BRR93" i="26"/>
  <c r="BRQ93" i="26"/>
  <c r="BRO93" i="26"/>
  <c r="BRN93" i="26"/>
  <c r="BRM93" i="26"/>
  <c r="BRL93" i="26"/>
  <c r="BRJ93" i="26"/>
  <c r="BRI93" i="26"/>
  <c r="BRG93" i="26"/>
  <c r="BRF93" i="26"/>
  <c r="BRE93" i="26"/>
  <c r="BRD93" i="26"/>
  <c r="BRC93" i="26"/>
  <c r="BRB93" i="26"/>
  <c r="BQZ93" i="26"/>
  <c r="BQY93" i="26"/>
  <c r="BQX93" i="26"/>
  <c r="BQW93" i="26"/>
  <c r="BQU93" i="26"/>
  <c r="BQT93" i="26"/>
  <c r="BQR93" i="26"/>
  <c r="BQQ93" i="26"/>
  <c r="BQP93" i="26"/>
  <c r="BQO93" i="26"/>
  <c r="BQN93" i="26"/>
  <c r="BQM93" i="26"/>
  <c r="BQK93" i="26"/>
  <c r="BQJ93" i="26"/>
  <c r="BQI93" i="26"/>
  <c r="BQH93" i="26"/>
  <c r="BQF93" i="26"/>
  <c r="BQE93" i="26"/>
  <c r="BQC93" i="26"/>
  <c r="BQB93" i="26"/>
  <c r="BQA93" i="26"/>
  <c r="BPZ93" i="26"/>
  <c r="BPY93" i="26"/>
  <c r="BPX93" i="26"/>
  <c r="BPV93" i="26"/>
  <c r="BPU93" i="26"/>
  <c r="BPT93" i="26"/>
  <c r="BPS93" i="26"/>
  <c r="BPQ93" i="26"/>
  <c r="BPP93" i="26"/>
  <c r="BPN93" i="26"/>
  <c r="BPM93" i="26"/>
  <c r="BPL93" i="26"/>
  <c r="BPK93" i="26"/>
  <c r="BPJ93" i="26"/>
  <c r="BPI93" i="26"/>
  <c r="BPG93" i="26"/>
  <c r="BPF93" i="26"/>
  <c r="BPE93" i="26"/>
  <c r="BPD93" i="26"/>
  <c r="BPB93" i="26"/>
  <c r="BPA93" i="26"/>
  <c r="BOY93" i="26"/>
  <c r="BOX93" i="26"/>
  <c r="BOW93" i="26"/>
  <c r="BOV93" i="26"/>
  <c r="BOU93" i="26"/>
  <c r="BOT93" i="26"/>
  <c r="BOR93" i="26"/>
  <c r="BOQ93" i="26"/>
  <c r="BOP93" i="26"/>
  <c r="BOO93" i="26"/>
  <c r="BOM93" i="26"/>
  <c r="BOL93" i="26"/>
  <c r="BOJ93" i="26"/>
  <c r="BOI93" i="26"/>
  <c r="BOH93" i="26"/>
  <c r="BOG93" i="26"/>
  <c r="BOF93" i="26"/>
  <c r="BOE93" i="26"/>
  <c r="BOC93" i="26"/>
  <c r="BOB93" i="26"/>
  <c r="BOA93" i="26"/>
  <c r="BNZ93" i="26"/>
  <c r="BNX93" i="26"/>
  <c r="BNW93" i="26"/>
  <c r="BNU93" i="26"/>
  <c r="BNT93" i="26"/>
  <c r="BNS93" i="26"/>
  <c r="BNR93" i="26"/>
  <c r="BNQ93" i="26"/>
  <c r="BNP93" i="26"/>
  <c r="BNN93" i="26"/>
  <c r="BNM93" i="26"/>
  <c r="BNL93" i="26"/>
  <c r="BNK93" i="26"/>
  <c r="BNI93" i="26"/>
  <c r="BNH93" i="26"/>
  <c r="BNF93" i="26"/>
  <c r="BNE93" i="26"/>
  <c r="BND93" i="26"/>
  <c r="BNC93" i="26"/>
  <c r="BNB93" i="26"/>
  <c r="BNA93" i="26"/>
  <c r="BMY93" i="26"/>
  <c r="BMX93" i="26"/>
  <c r="BMW93" i="26"/>
  <c r="BMV93" i="26"/>
  <c r="BMT93" i="26"/>
  <c r="BMS93" i="26"/>
  <c r="BMQ93" i="26"/>
  <c r="BMP93" i="26"/>
  <c r="BMO93" i="26"/>
  <c r="BMN93" i="26"/>
  <c r="BMM93" i="26"/>
  <c r="BML93" i="26"/>
  <c r="BMJ93" i="26"/>
  <c r="BMI93" i="26"/>
  <c r="BMH93" i="26"/>
  <c r="BMG93" i="26"/>
  <c r="BME93" i="26"/>
  <c r="BMD93" i="26"/>
  <c r="BMB93" i="26"/>
  <c r="BMA93" i="26"/>
  <c r="BLZ93" i="26"/>
  <c r="BLY93" i="26"/>
  <c r="BLX93" i="26"/>
  <c r="BLW93" i="26"/>
  <c r="BLU93" i="26"/>
  <c r="BLT93" i="26"/>
  <c r="BLS93" i="26"/>
  <c r="BLR93" i="26"/>
  <c r="BLP93" i="26"/>
  <c r="BLO93" i="26"/>
  <c r="BLM93" i="26"/>
  <c r="BLL93" i="26"/>
  <c r="BLK93" i="26"/>
  <c r="BLJ93" i="26"/>
  <c r="BLI93" i="26"/>
  <c r="BLH93" i="26"/>
  <c r="BLF93" i="26"/>
  <c r="BLE93" i="26"/>
  <c r="BLD93" i="26"/>
  <c r="BLC93" i="26"/>
  <c r="BLA93" i="26"/>
  <c r="BKZ93" i="26"/>
  <c r="BKX93" i="26"/>
  <c r="BKW93" i="26"/>
  <c r="BKV93" i="26"/>
  <c r="BKU93" i="26"/>
  <c r="BKT93" i="26"/>
  <c r="BKS93" i="26"/>
  <c r="BKQ93" i="26"/>
  <c r="BKP93" i="26"/>
  <c r="BKO93" i="26"/>
  <c r="BKN93" i="26"/>
  <c r="BKL93" i="26"/>
  <c r="BKK93" i="26"/>
  <c r="BKI93" i="26"/>
  <c r="BKH93" i="26"/>
  <c r="BKG93" i="26"/>
  <c r="BKF93" i="26"/>
  <c r="BKE93" i="26"/>
  <c r="BKD93" i="26"/>
  <c r="BKB93" i="26"/>
  <c r="BKA93" i="26"/>
  <c r="BJZ93" i="26"/>
  <c r="BJY93" i="26"/>
  <c r="BJW93" i="26"/>
  <c r="BJV93" i="26"/>
  <c r="BJT93" i="26"/>
  <c r="BJS93" i="26"/>
  <c r="BJR93" i="26"/>
  <c r="BJQ93" i="26"/>
  <c r="BJP93" i="26"/>
  <c r="BJO93" i="26"/>
  <c r="BJM93" i="26"/>
  <c r="BJL93" i="26"/>
  <c r="BJK93" i="26"/>
  <c r="BJJ93" i="26"/>
  <c r="BJH93" i="26"/>
  <c r="BJG93" i="26"/>
  <c r="BJE93" i="26"/>
  <c r="BJD93" i="26"/>
  <c r="BJC93" i="26"/>
  <c r="BJB93" i="26"/>
  <c r="BJA93" i="26"/>
  <c r="BIZ93" i="26"/>
  <c r="BIX93" i="26"/>
  <c r="BIW93" i="26"/>
  <c r="BIV93" i="26"/>
  <c r="BIU93" i="26"/>
  <c r="BIS93" i="26"/>
  <c r="BIR93" i="26"/>
  <c r="BIP93" i="26"/>
  <c r="BIO93" i="26"/>
  <c r="BIN93" i="26"/>
  <c r="BIM93" i="26"/>
  <c r="BIL93" i="26"/>
  <c r="BIK93" i="26"/>
  <c r="BII93" i="26"/>
  <c r="BIH93" i="26"/>
  <c r="BIG93" i="26"/>
  <c r="BIF93" i="26"/>
  <c r="BID93" i="26"/>
  <c r="BIC93" i="26"/>
  <c r="BIA93" i="26"/>
  <c r="BHZ93" i="26"/>
  <c r="BHY93" i="26"/>
  <c r="BHX93" i="26"/>
  <c r="BHW93" i="26"/>
  <c r="BHV93" i="26"/>
  <c r="BHT93" i="26"/>
  <c r="BHS93" i="26"/>
  <c r="BHR93" i="26"/>
  <c r="BHQ93" i="26"/>
  <c r="BHO93" i="26"/>
  <c r="BHN93" i="26"/>
  <c r="BHL93" i="26"/>
  <c r="BHK93" i="26"/>
  <c r="BHJ93" i="26"/>
  <c r="BHI93" i="26"/>
  <c r="BHH93" i="26"/>
  <c r="BHG93" i="26"/>
  <c r="BHE93" i="26"/>
  <c r="BHD93" i="26"/>
  <c r="BHC93" i="26"/>
  <c r="BHB93" i="26"/>
  <c r="BGZ93" i="26"/>
  <c r="BGY93" i="26"/>
  <c r="BGW93" i="26"/>
  <c r="BGV93" i="26"/>
  <c r="BGU93" i="26"/>
  <c r="BGT93" i="26"/>
  <c r="BGS93" i="26"/>
  <c r="BGR93" i="26"/>
  <c r="BGP93" i="26"/>
  <c r="BGO93" i="26"/>
  <c r="BGN93" i="26"/>
  <c r="BGM93" i="26"/>
  <c r="BGK93" i="26"/>
  <c r="BGJ93" i="26"/>
  <c r="BGH93" i="26"/>
  <c r="BGG93" i="26"/>
  <c r="BGF93" i="26"/>
  <c r="BGE93" i="26"/>
  <c r="BGD93" i="26"/>
  <c r="BGC93" i="26"/>
  <c r="BGA93" i="26"/>
  <c r="BFZ93" i="26"/>
  <c r="BFY93" i="26"/>
  <c r="BFX93" i="26"/>
  <c r="BFV93" i="26"/>
  <c r="BFU93" i="26"/>
  <c r="BFS93" i="26"/>
  <c r="BFR93" i="26"/>
  <c r="BFQ93" i="26"/>
  <c r="BFP93" i="26"/>
  <c r="BFO93" i="26"/>
  <c r="BFN93" i="26"/>
  <c r="BFL93" i="26"/>
  <c r="BFK93" i="26"/>
  <c r="BFJ93" i="26"/>
  <c r="BFI93" i="26"/>
  <c r="BFG93" i="26"/>
  <c r="BFF93" i="26"/>
  <c r="BFD93" i="26"/>
  <c r="BFC93" i="26"/>
  <c r="BFB93" i="26"/>
  <c r="BFA93" i="26"/>
  <c r="BEZ93" i="26"/>
  <c r="BEY93" i="26"/>
  <c r="BEW93" i="26"/>
  <c r="BEV93" i="26"/>
  <c r="BEU93" i="26"/>
  <c r="BET93" i="26"/>
  <c r="BER93" i="26"/>
  <c r="BEQ93" i="26"/>
  <c r="BEO93" i="26"/>
  <c r="BEN93" i="26"/>
  <c r="BEM93" i="26"/>
  <c r="BEL93" i="26"/>
  <c r="BEK93" i="26"/>
  <c r="BEJ93" i="26"/>
  <c r="BEH93" i="26"/>
  <c r="BEG93" i="26"/>
  <c r="BEF93" i="26"/>
  <c r="BEE93" i="26"/>
  <c r="BEC93" i="26"/>
  <c r="BEB93" i="26"/>
  <c r="BDZ93" i="26"/>
  <c r="BDY93" i="26"/>
  <c r="BDX93" i="26"/>
  <c r="BDW93" i="26"/>
  <c r="BDV93" i="26"/>
  <c r="BDU93" i="26"/>
  <c r="BDS93" i="26"/>
  <c r="BDR93" i="26"/>
  <c r="BDQ93" i="26"/>
  <c r="BDP93" i="26"/>
  <c r="BDN93" i="26"/>
  <c r="BDM93" i="26"/>
  <c r="BDK93" i="26"/>
  <c r="BDJ93" i="26"/>
  <c r="BDI93" i="26"/>
  <c r="BDH93" i="26"/>
  <c r="BDG93" i="26"/>
  <c r="BDF93" i="26"/>
  <c r="BDD93" i="26"/>
  <c r="BDC93" i="26"/>
  <c r="BDB93" i="26"/>
  <c r="BDA93" i="26"/>
  <c r="BCY93" i="26"/>
  <c r="BCX93" i="26"/>
  <c r="BCV93" i="26"/>
  <c r="BCU93" i="26"/>
  <c r="BCT93" i="26"/>
  <c r="BCS93" i="26"/>
  <c r="BCR93" i="26"/>
  <c r="BCQ93" i="26"/>
  <c r="BCO93" i="26"/>
  <c r="BCN93" i="26"/>
  <c r="BCM93" i="26"/>
  <c r="BCL93" i="26"/>
  <c r="BCJ93" i="26"/>
  <c r="BCI93" i="26"/>
  <c r="BCG93" i="26"/>
  <c r="BCF93" i="26"/>
  <c r="BCE93" i="26"/>
  <c r="BCD93" i="26"/>
  <c r="BCC93" i="26"/>
  <c r="BCB93" i="26"/>
  <c r="BBZ93" i="26"/>
  <c r="BBY93" i="26"/>
  <c r="BBX93" i="26"/>
  <c r="BBW93" i="26"/>
  <c r="BBU93" i="26"/>
  <c r="BBT93" i="26"/>
  <c r="BBR93" i="26"/>
  <c r="BBQ93" i="26"/>
  <c r="BBP93" i="26"/>
  <c r="BBO93" i="26"/>
  <c r="BBN93" i="26"/>
  <c r="BBM93" i="26"/>
  <c r="BBK93" i="26"/>
  <c r="BBJ93" i="26"/>
  <c r="BBI93" i="26"/>
  <c r="BBH93" i="26"/>
  <c r="BBF93" i="26"/>
  <c r="BBE93" i="26"/>
  <c r="BBC93" i="26"/>
  <c r="BBB93" i="26"/>
  <c r="BBA93" i="26"/>
  <c r="BAZ93" i="26"/>
  <c r="BAY93" i="26"/>
  <c r="BAX93" i="26"/>
  <c r="BAV93" i="26"/>
  <c r="BAU93" i="26"/>
  <c r="BAT93" i="26"/>
  <c r="BAS93" i="26"/>
  <c r="BAQ93" i="26"/>
  <c r="BAP93" i="26"/>
  <c r="BAN93" i="26"/>
  <c r="BAM93" i="26"/>
  <c r="BAL93" i="26"/>
  <c r="BAK93" i="26"/>
  <c r="BAJ93" i="26"/>
  <c r="BAI93" i="26"/>
  <c r="BAG93" i="26"/>
  <c r="BAF93" i="26"/>
  <c r="BAE93" i="26"/>
  <c r="BAD93" i="26"/>
  <c r="BAB93" i="26"/>
  <c r="BAA93" i="26"/>
  <c r="AZY93" i="26"/>
  <c r="AZX93" i="26"/>
  <c r="AZW93" i="26"/>
  <c r="AZV93" i="26"/>
  <c r="AZU93" i="26"/>
  <c r="AZT93" i="26"/>
  <c r="AZR93" i="26"/>
  <c r="AZQ93" i="26"/>
  <c r="AZP93" i="26"/>
  <c r="AZO93" i="26"/>
  <c r="AZM93" i="26"/>
  <c r="AZL93" i="26"/>
  <c r="AZJ93" i="26"/>
  <c r="AZI93" i="26"/>
  <c r="AZH93" i="26"/>
  <c r="AZG93" i="26"/>
  <c r="AZF93" i="26"/>
  <c r="AZE93" i="26"/>
  <c r="AZC93" i="26"/>
  <c r="AZB93" i="26"/>
  <c r="AZA93" i="26"/>
  <c r="AYZ93" i="26"/>
  <c r="AYX93" i="26"/>
  <c r="AYW93" i="26"/>
  <c r="AYU93" i="26"/>
  <c r="AYT93" i="26"/>
  <c r="AYS93" i="26"/>
  <c r="AYR93" i="26"/>
  <c r="AYQ93" i="26"/>
  <c r="AYP93" i="26"/>
  <c r="AYN93" i="26"/>
  <c r="AYM93" i="26"/>
  <c r="AYL93" i="26"/>
  <c r="AYK93" i="26"/>
  <c r="AYI93" i="26"/>
  <c r="AYH93" i="26"/>
  <c r="AYF93" i="26"/>
  <c r="AYE93" i="26"/>
  <c r="AYD93" i="26"/>
  <c r="AYC93" i="26"/>
  <c r="AYB93" i="26"/>
  <c r="AYA93" i="26"/>
  <c r="AXY93" i="26"/>
  <c r="AXX93" i="26"/>
  <c r="AXW93" i="26"/>
  <c r="AXV93" i="26"/>
  <c r="AXT93" i="26"/>
  <c r="AXS93" i="26"/>
  <c r="AXQ93" i="26"/>
  <c r="AXP93" i="26"/>
  <c r="AXO93" i="26"/>
  <c r="AXN93" i="26"/>
  <c r="AXM93" i="26"/>
  <c r="AXL93" i="26"/>
  <c r="AXJ93" i="26"/>
  <c r="AXI93" i="26"/>
  <c r="AXH93" i="26"/>
  <c r="AXG93" i="26"/>
  <c r="AXE93" i="26"/>
  <c r="AXD93" i="26"/>
  <c r="AXB93" i="26"/>
  <c r="AXA93" i="26"/>
  <c r="AWZ93" i="26"/>
  <c r="AWY93" i="26"/>
  <c r="AWX93" i="26"/>
  <c r="AWW93" i="26"/>
  <c r="AWU93" i="26"/>
  <c r="AWT93" i="26"/>
  <c r="AWS93" i="26"/>
  <c r="AWR93" i="26"/>
  <c r="AWP93" i="26"/>
  <c r="AWO93" i="26"/>
  <c r="AWM93" i="26"/>
  <c r="AWL93" i="26"/>
  <c r="AWK93" i="26"/>
  <c r="AWJ93" i="26"/>
  <c r="AWI93" i="26"/>
  <c r="AWH93" i="26"/>
  <c r="AWF93" i="26"/>
  <c r="AWE93" i="26"/>
  <c r="AWD93" i="26"/>
  <c r="AWC93" i="26"/>
  <c r="AWA93" i="26"/>
  <c r="AVZ93" i="26"/>
  <c r="AVX93" i="26"/>
  <c r="AVW93" i="26"/>
  <c r="AVV93" i="26"/>
  <c r="AVU93" i="26"/>
  <c r="AVT93" i="26"/>
  <c r="AVS93" i="26"/>
  <c r="AVQ93" i="26"/>
  <c r="AVP93" i="26"/>
  <c r="AVO93" i="26"/>
  <c r="AVN93" i="26"/>
  <c r="AVL93" i="26"/>
  <c r="AVK93" i="26"/>
  <c r="AVI93" i="26"/>
  <c r="AVH93" i="26"/>
  <c r="AVG93" i="26"/>
  <c r="AVF93" i="26"/>
  <c r="AVE93" i="26"/>
  <c r="AVD93" i="26"/>
  <c r="AVB93" i="26"/>
  <c r="AVA93" i="26"/>
  <c r="AUZ93" i="26"/>
  <c r="AUY93" i="26"/>
  <c r="AUW93" i="26"/>
  <c r="AUV93" i="26"/>
  <c r="AUT93" i="26"/>
  <c r="AUS93" i="26"/>
  <c r="AUR93" i="26"/>
  <c r="AUQ93" i="26"/>
  <c r="AUP93" i="26"/>
  <c r="AUO93" i="26"/>
  <c r="AUM93" i="26"/>
  <c r="AUL93" i="26"/>
  <c r="AUK93" i="26"/>
  <c r="AUJ93" i="26"/>
  <c r="AUH93" i="26"/>
  <c r="AUG93" i="26"/>
  <c r="AUE93" i="26"/>
  <c r="AUD93" i="26"/>
  <c r="AUC93" i="26"/>
  <c r="AUB93" i="26"/>
  <c r="AUA93" i="26"/>
  <c r="ATZ93" i="26"/>
  <c r="ATX93" i="26"/>
  <c r="ATW93" i="26"/>
  <c r="ATV93" i="26"/>
  <c r="ATU93" i="26"/>
  <c r="BVX92" i="26"/>
  <c r="BVQ92" i="26"/>
  <c r="BVI92" i="26"/>
  <c r="BVB92" i="26"/>
  <c r="BUT92" i="26"/>
  <c r="BUM92" i="26"/>
  <c r="BUE92" i="26"/>
  <c r="BTX92" i="26"/>
  <c r="BTP92" i="26"/>
  <c r="BTI92" i="26"/>
  <c r="BTA92" i="26"/>
  <c r="BST92" i="26"/>
  <c r="BSL92" i="26"/>
  <c r="BSE92" i="26"/>
  <c r="BRW92" i="26"/>
  <c r="BRP92" i="26"/>
  <c r="BRH92" i="26"/>
  <c r="BRA92" i="26"/>
  <c r="BQS92" i="26"/>
  <c r="BQL92" i="26"/>
  <c r="BQD92" i="26"/>
  <c r="BPW92" i="26"/>
  <c r="BPO92" i="26"/>
  <c r="BPH92" i="26"/>
  <c r="BOZ92" i="26"/>
  <c r="BOS92" i="26"/>
  <c r="BOK92" i="26"/>
  <c r="BOD92" i="26"/>
  <c r="BNV92" i="26"/>
  <c r="BNO92" i="26"/>
  <c r="BNG92" i="26"/>
  <c r="BMZ92" i="26"/>
  <c r="BMR92" i="26"/>
  <c r="BMK92" i="26"/>
  <c r="BMC92" i="26"/>
  <c r="BLV92" i="26"/>
  <c r="BLN92" i="26"/>
  <c r="BLG92" i="26"/>
  <c r="BKY92" i="26"/>
  <c r="BKR92" i="26"/>
  <c r="BKJ92" i="26"/>
  <c r="BKC92" i="26"/>
  <c r="BJU92" i="26"/>
  <c r="BJN92" i="26"/>
  <c r="BJF92" i="26"/>
  <c r="BIY92" i="26"/>
  <c r="BIQ92" i="26"/>
  <c r="BIJ92" i="26"/>
  <c r="BIB92" i="26"/>
  <c r="BHU92" i="26"/>
  <c r="BHM92" i="26"/>
  <c r="BHF92" i="26"/>
  <c r="BGX92" i="26"/>
  <c r="BGQ92" i="26"/>
  <c r="BGI92" i="26"/>
  <c r="BGB92" i="26"/>
  <c r="BFT92" i="26"/>
  <c r="BFM92" i="26"/>
  <c r="BFE92" i="26"/>
  <c r="BEX92" i="26"/>
  <c r="BEP92" i="26"/>
  <c r="BEI92" i="26"/>
  <c r="BEA92" i="26"/>
  <c r="BDT92" i="26"/>
  <c r="BDL92" i="26"/>
  <c r="BDE92" i="26"/>
  <c r="BCW92" i="26"/>
  <c r="BCP92" i="26"/>
  <c r="BCH92" i="26"/>
  <c r="BCA92" i="26"/>
  <c r="BBS92" i="26"/>
  <c r="BBL92" i="26"/>
  <c r="BBD92" i="26"/>
  <c r="BAW92" i="26"/>
  <c r="BAO92" i="26"/>
  <c r="BAH92" i="26"/>
  <c r="AZZ92" i="26"/>
  <c r="AZS92" i="26"/>
  <c r="AZK92" i="26"/>
  <c r="AZD92" i="26"/>
  <c r="AYV92" i="26"/>
  <c r="AYO92" i="26"/>
  <c r="AYG92" i="26"/>
  <c r="AXZ92" i="26"/>
  <c r="AXR92" i="26"/>
  <c r="AXK92" i="26"/>
  <c r="AXC92" i="26"/>
  <c r="AWV92" i="26"/>
  <c r="AWN92" i="26"/>
  <c r="AWG92" i="26"/>
  <c r="AVY92" i="26"/>
  <c r="AVR92" i="26"/>
  <c r="AVJ92" i="26"/>
  <c r="AVC92" i="26"/>
  <c r="AUU92" i="26"/>
  <c r="AUN92" i="26"/>
  <c r="AUF92" i="26"/>
  <c r="ATY92" i="26"/>
  <c r="BVX91" i="26"/>
  <c r="BVQ91" i="26"/>
  <c r="BVI91" i="26"/>
  <c r="BVB91" i="26"/>
  <c r="BUT91" i="26"/>
  <c r="BUM91" i="26"/>
  <c r="BUE91" i="26"/>
  <c r="BTX91" i="26"/>
  <c r="BTP91" i="26"/>
  <c r="BTI91" i="26"/>
  <c r="BTA91" i="26"/>
  <c r="BST91" i="26"/>
  <c r="BSL91" i="26"/>
  <c r="BSE91" i="26"/>
  <c r="BRW91" i="26"/>
  <c r="BRP91" i="26"/>
  <c r="BRH91" i="26"/>
  <c r="BRA91" i="26"/>
  <c r="BQS91" i="26"/>
  <c r="BQL91" i="26"/>
  <c r="BQD91" i="26"/>
  <c r="BPW91" i="26"/>
  <c r="BPO91" i="26"/>
  <c r="BPH91" i="26"/>
  <c r="BOZ91" i="26"/>
  <c r="BOS91" i="26"/>
  <c r="BOK91" i="26"/>
  <c r="BOD91" i="26"/>
  <c r="BNV91" i="26"/>
  <c r="BNO91" i="26"/>
  <c r="BNG91" i="26"/>
  <c r="BMZ91" i="26"/>
  <c r="BMR91" i="26"/>
  <c r="BMK91" i="26"/>
  <c r="BMC91" i="26"/>
  <c r="BLV91" i="26"/>
  <c r="BLN91" i="26"/>
  <c r="BLG91" i="26"/>
  <c r="BKY91" i="26"/>
  <c r="BKR91" i="26"/>
  <c r="BKJ91" i="26"/>
  <c r="BKC91" i="26"/>
  <c r="BJU91" i="26"/>
  <c r="BJN91" i="26"/>
  <c r="BJF91" i="26"/>
  <c r="BIY91" i="26"/>
  <c r="BIQ91" i="26"/>
  <c r="BIJ91" i="26"/>
  <c r="BIB91" i="26"/>
  <c r="BHU91" i="26"/>
  <c r="BHM91" i="26"/>
  <c r="BHF91" i="26"/>
  <c r="BGX91" i="26"/>
  <c r="BGQ91" i="26"/>
  <c r="BGI91" i="26"/>
  <c r="BGB91" i="26"/>
  <c r="BFT91" i="26"/>
  <c r="BFM91" i="26"/>
  <c r="BFE91" i="26"/>
  <c r="BEX91" i="26"/>
  <c r="BEP91" i="26"/>
  <c r="BEI91" i="26"/>
  <c r="BEA91" i="26"/>
  <c r="BDT91" i="26"/>
  <c r="BDL91" i="26"/>
  <c r="BDE91" i="26"/>
  <c r="BCW91" i="26"/>
  <c r="BCP91" i="26"/>
  <c r="BCH91" i="26"/>
  <c r="BCA91" i="26"/>
  <c r="BBS91" i="26"/>
  <c r="BBL91" i="26"/>
  <c r="BBD91" i="26"/>
  <c r="BAW91" i="26"/>
  <c r="BAO91" i="26"/>
  <c r="BAH91" i="26"/>
  <c r="AZZ91" i="26"/>
  <c r="AZS91" i="26"/>
  <c r="AZK91" i="26"/>
  <c r="AZD91" i="26"/>
  <c r="AYV91" i="26"/>
  <c r="AYO91" i="26"/>
  <c r="AYG91" i="26"/>
  <c r="AXZ91" i="26"/>
  <c r="AXR91" i="26"/>
  <c r="AXK91" i="26"/>
  <c r="AXC91" i="26"/>
  <c r="AWV91" i="26"/>
  <c r="AWN91" i="26"/>
  <c r="AWG91" i="26"/>
  <c r="AVY91" i="26"/>
  <c r="AVR91" i="26"/>
  <c r="AVJ91" i="26"/>
  <c r="AVC91" i="26"/>
  <c r="AUU91" i="26"/>
  <c r="AUN91" i="26"/>
  <c r="AUF91" i="26"/>
  <c r="ATY91" i="26"/>
  <c r="BVX90" i="26"/>
  <c r="BVX88" i="26" s="1"/>
  <c r="BVQ90" i="26"/>
  <c r="BVI90" i="26"/>
  <c r="BVB90" i="26"/>
  <c r="BUT90" i="26"/>
  <c r="BUM90" i="26"/>
  <c r="BUE90" i="26"/>
  <c r="BTX90" i="26"/>
  <c r="BTP90" i="26"/>
  <c r="BTI90" i="26"/>
  <c r="BTA90" i="26"/>
  <c r="BST90" i="26"/>
  <c r="BSL90" i="26"/>
  <c r="BSE90" i="26"/>
  <c r="BRW90" i="26"/>
  <c r="BRP90" i="26"/>
  <c r="BRH90" i="26"/>
  <c r="BRA90" i="26"/>
  <c r="BQS90" i="26"/>
  <c r="BQL90" i="26"/>
  <c r="BQD90" i="26"/>
  <c r="BPW90" i="26"/>
  <c r="BPW88" i="26" s="1"/>
  <c r="BPO90" i="26"/>
  <c r="BPH90" i="26"/>
  <c r="BOZ90" i="26"/>
  <c r="BOS90" i="26"/>
  <c r="BOK90" i="26"/>
  <c r="BOD90" i="26"/>
  <c r="BNV90" i="26"/>
  <c r="BNO90" i="26"/>
  <c r="BNG90" i="26"/>
  <c r="BMZ90" i="26"/>
  <c r="BMR90" i="26"/>
  <c r="BMR88" i="26" s="1"/>
  <c r="BMK90" i="26"/>
  <c r="BMC90" i="26"/>
  <c r="BLV90" i="26"/>
  <c r="BLN90" i="26"/>
  <c r="BLG90" i="26"/>
  <c r="BKY90" i="26"/>
  <c r="BKR90" i="26"/>
  <c r="BKJ90" i="26"/>
  <c r="BKC90" i="26"/>
  <c r="BJU90" i="26"/>
  <c r="BJN90" i="26"/>
  <c r="BJF90" i="26"/>
  <c r="BIY90" i="26"/>
  <c r="BIQ90" i="26"/>
  <c r="BIJ90" i="26"/>
  <c r="BIB90" i="26"/>
  <c r="BIB88" i="26" s="1"/>
  <c r="BHU90" i="26"/>
  <c r="BHM90" i="26"/>
  <c r="BHF90" i="26"/>
  <c r="BGX90" i="26"/>
  <c r="BGQ90" i="26"/>
  <c r="BGQ88" i="26" s="1"/>
  <c r="BGI90" i="26"/>
  <c r="BGB90" i="26"/>
  <c r="BFT90" i="26"/>
  <c r="BFM90" i="26"/>
  <c r="BFE90" i="26"/>
  <c r="BEX90" i="26"/>
  <c r="BEP90" i="26"/>
  <c r="BEI90" i="26"/>
  <c r="BEA90" i="26"/>
  <c r="BDT90" i="26"/>
  <c r="BDL90" i="26"/>
  <c r="BDE90" i="26"/>
  <c r="BCW90" i="26"/>
  <c r="BCP90" i="26"/>
  <c r="BCH90" i="26"/>
  <c r="BCA90" i="26"/>
  <c r="BBS90" i="26"/>
  <c r="BBL90" i="26"/>
  <c r="BBD90" i="26"/>
  <c r="BAW90" i="26"/>
  <c r="BAO90" i="26"/>
  <c r="BAH90" i="26"/>
  <c r="AZZ90" i="26"/>
  <c r="AZS90" i="26"/>
  <c r="AZK90" i="26"/>
  <c r="AZD90" i="26"/>
  <c r="AYV90" i="26"/>
  <c r="AYO90" i="26"/>
  <c r="AYG90" i="26"/>
  <c r="AXZ90" i="26"/>
  <c r="AXR90" i="26"/>
  <c r="AXK90" i="26"/>
  <c r="AXC90" i="26"/>
  <c r="AWV90" i="26"/>
  <c r="AWN90" i="26"/>
  <c r="AWG90" i="26"/>
  <c r="AVY90" i="26"/>
  <c r="AVR90" i="26"/>
  <c r="AVJ90" i="26"/>
  <c r="AVC90" i="26"/>
  <c r="AUU90" i="26"/>
  <c r="AUN90" i="26"/>
  <c r="AUF90" i="26"/>
  <c r="ATY90" i="26"/>
  <c r="BVX89" i="26"/>
  <c r="BVQ89" i="26"/>
  <c r="BVI89" i="26"/>
  <c r="BVI88" i="26" s="1"/>
  <c r="BVB89" i="26"/>
  <c r="BVB88" i="26" s="1"/>
  <c r="BUT89" i="26"/>
  <c r="BUM89" i="26"/>
  <c r="BUM88" i="26" s="1"/>
  <c r="BUE89" i="26"/>
  <c r="BUE88" i="26" s="1"/>
  <c r="BTX89" i="26"/>
  <c r="BTX88" i="26" s="1"/>
  <c r="BTP89" i="26"/>
  <c r="BTI89" i="26"/>
  <c r="BTA89" i="26"/>
  <c r="BTA88" i="26" s="1"/>
  <c r="BST89" i="26"/>
  <c r="BST88" i="26" s="1"/>
  <c r="BSL89" i="26"/>
  <c r="BSE89" i="26"/>
  <c r="BRW89" i="26"/>
  <c r="BRW88" i="26" s="1"/>
  <c r="BRP89" i="26"/>
  <c r="BRP88" i="26" s="1"/>
  <c r="BRH89" i="26"/>
  <c r="BRH88" i="26" s="1"/>
  <c r="BRA89" i="26"/>
  <c r="BQS89" i="26"/>
  <c r="BQS88" i="26" s="1"/>
  <c r="BQL89" i="26"/>
  <c r="BQL88" i="26" s="1"/>
  <c r="BQD89" i="26"/>
  <c r="BPW89" i="26"/>
  <c r="BPO89" i="26"/>
  <c r="BPO88" i="26" s="1"/>
  <c r="BPH89" i="26"/>
  <c r="BPH88" i="26" s="1"/>
  <c r="BOZ89" i="26"/>
  <c r="BOS89" i="26"/>
  <c r="BOK89" i="26"/>
  <c r="BOK88" i="26" s="1"/>
  <c r="BOD89" i="26"/>
  <c r="BOD88" i="26" s="1"/>
  <c r="BNV89" i="26"/>
  <c r="BNO89" i="26"/>
  <c r="BNG89" i="26"/>
  <c r="BNG88" i="26" s="1"/>
  <c r="BMZ89" i="26"/>
  <c r="BMZ88" i="26" s="1"/>
  <c r="BMR89" i="26"/>
  <c r="BMK89" i="26"/>
  <c r="BMC89" i="26"/>
  <c r="BMC88" i="26" s="1"/>
  <c r="BLV89" i="26"/>
  <c r="BLV88" i="26" s="1"/>
  <c r="BLN89" i="26"/>
  <c r="BLG89" i="26"/>
  <c r="BLG88" i="26" s="1"/>
  <c r="BKY89" i="26"/>
  <c r="BKY88" i="26" s="1"/>
  <c r="BKR89" i="26"/>
  <c r="BKR88" i="26" s="1"/>
  <c r="BKJ89" i="26"/>
  <c r="BKC89" i="26"/>
  <c r="BJU89" i="26"/>
  <c r="BJU88" i="26" s="1"/>
  <c r="BJN89" i="26"/>
  <c r="BJN88" i="26" s="1"/>
  <c r="BJF89" i="26"/>
  <c r="BIY89" i="26"/>
  <c r="BIQ89" i="26"/>
  <c r="BIQ88" i="26" s="1"/>
  <c r="BIJ89" i="26"/>
  <c r="BIJ88" i="26" s="1"/>
  <c r="BIB89" i="26"/>
  <c r="BHU89" i="26"/>
  <c r="BHM89" i="26"/>
  <c r="BHM88" i="26" s="1"/>
  <c r="BHF89" i="26"/>
  <c r="BHF88" i="26" s="1"/>
  <c r="BGX89" i="26"/>
  <c r="BGQ89" i="26"/>
  <c r="BGI89" i="26"/>
  <c r="BGI88" i="26" s="1"/>
  <c r="BGB89" i="26"/>
  <c r="BGB88" i="26" s="1"/>
  <c r="BFT89" i="26"/>
  <c r="BFM89" i="26"/>
  <c r="BFE89" i="26"/>
  <c r="BFE88" i="26" s="1"/>
  <c r="BEX89" i="26"/>
  <c r="BEX88" i="26" s="1"/>
  <c r="BEP89" i="26"/>
  <c r="BEI89" i="26"/>
  <c r="BEA89" i="26"/>
  <c r="BEA88" i="26" s="1"/>
  <c r="BDT89" i="26"/>
  <c r="BDT88" i="26" s="1"/>
  <c r="BDL89" i="26"/>
  <c r="BDE89" i="26"/>
  <c r="BCW89" i="26"/>
  <c r="BCW88" i="26" s="1"/>
  <c r="BCP89" i="26"/>
  <c r="BCP88" i="26" s="1"/>
  <c r="BCH89" i="26"/>
  <c r="BCA89" i="26"/>
  <c r="BCA88" i="26" s="1"/>
  <c r="BBS89" i="26"/>
  <c r="BBS88" i="26" s="1"/>
  <c r="BBL89" i="26"/>
  <c r="BBL88" i="26" s="1"/>
  <c r="BBD89" i="26"/>
  <c r="BAW89" i="26"/>
  <c r="BAO89" i="26"/>
  <c r="BAO88" i="26" s="1"/>
  <c r="BAH89" i="26"/>
  <c r="BAH88" i="26" s="1"/>
  <c r="AZZ89" i="26"/>
  <c r="AZS89" i="26"/>
  <c r="AZK89" i="26"/>
  <c r="AZK88" i="26" s="1"/>
  <c r="AZD89" i="26"/>
  <c r="AZD88" i="26" s="1"/>
  <c r="AYV89" i="26"/>
  <c r="AYV88" i="26" s="1"/>
  <c r="AYO89" i="26"/>
  <c r="AYG89" i="26"/>
  <c r="AYG88" i="26" s="1"/>
  <c r="AXZ89" i="26"/>
  <c r="AXZ88" i="26" s="1"/>
  <c r="AXR89" i="26"/>
  <c r="AXK89" i="26"/>
  <c r="AXC89" i="26"/>
  <c r="AXC88" i="26" s="1"/>
  <c r="AWV89" i="26"/>
  <c r="AWV88" i="26" s="1"/>
  <c r="AWN89" i="26"/>
  <c r="AWG89" i="26"/>
  <c r="AVY89" i="26"/>
  <c r="AVY88" i="26" s="1"/>
  <c r="AVR89" i="26"/>
  <c r="AVR88" i="26" s="1"/>
  <c r="AVJ89" i="26"/>
  <c r="AVC89" i="26"/>
  <c r="AUU89" i="26"/>
  <c r="AUU88" i="26" s="1"/>
  <c r="AUN89" i="26"/>
  <c r="AUN88" i="26" s="1"/>
  <c r="AUF89" i="26"/>
  <c r="ATY89" i="26"/>
  <c r="BOA83" i="26"/>
  <c r="BVX87" i="26"/>
  <c r="BVQ87" i="26"/>
  <c r="BVI87" i="26"/>
  <c r="BVB87" i="26"/>
  <c r="BUT87" i="26"/>
  <c r="BUM87" i="26"/>
  <c r="BUE87" i="26"/>
  <c r="BTX87" i="26"/>
  <c r="BTP87" i="26"/>
  <c r="BTI87" i="26"/>
  <c r="BTA87" i="26"/>
  <c r="BST87" i="26"/>
  <c r="BSL87" i="26"/>
  <c r="BSE87" i="26"/>
  <c r="BRW87" i="26"/>
  <c r="BRP87" i="26"/>
  <c r="BRH87" i="26"/>
  <c r="BRA87" i="26"/>
  <c r="BQS87" i="26"/>
  <c r="BQL87" i="26"/>
  <c r="BQD87" i="26"/>
  <c r="BPW87" i="26"/>
  <c r="BPO87" i="26"/>
  <c r="BPH87" i="26"/>
  <c r="BOZ87" i="26"/>
  <c r="BOS87" i="26"/>
  <c r="BOK87" i="26"/>
  <c r="BOD87" i="26"/>
  <c r="BNV87" i="26"/>
  <c r="BNO87" i="26"/>
  <c r="BNG87" i="26"/>
  <c r="BMZ87" i="26"/>
  <c r="BMR87" i="26"/>
  <c r="BMK87" i="26"/>
  <c r="BMC87" i="26"/>
  <c r="BLV87" i="26"/>
  <c r="BLN87" i="26"/>
  <c r="BLG87" i="26"/>
  <c r="BKY87" i="26"/>
  <c r="BKR87" i="26"/>
  <c r="BKJ87" i="26"/>
  <c r="BKC87" i="26"/>
  <c r="BJU87" i="26"/>
  <c r="BJN87" i="26"/>
  <c r="BJF87" i="26"/>
  <c r="BIY87" i="26"/>
  <c r="BIQ87" i="26"/>
  <c r="BIJ87" i="26"/>
  <c r="BIB87" i="26"/>
  <c r="BHU87" i="26"/>
  <c r="BHM87" i="26"/>
  <c r="BHF87" i="26"/>
  <c r="BGX87" i="26"/>
  <c r="BGQ87" i="26"/>
  <c r="BGI87" i="26"/>
  <c r="BGB87" i="26"/>
  <c r="BFT87" i="26"/>
  <c r="BFM87" i="26"/>
  <c r="BFE87" i="26"/>
  <c r="BEX87" i="26"/>
  <c r="BEP87" i="26"/>
  <c r="BEI87" i="26"/>
  <c r="BEA87" i="26"/>
  <c r="BDT87" i="26"/>
  <c r="BDL87" i="26"/>
  <c r="BDE87" i="26"/>
  <c r="BCW87" i="26"/>
  <c r="BCP87" i="26"/>
  <c r="BCH87" i="26"/>
  <c r="BCA87" i="26"/>
  <c r="BBS87" i="26"/>
  <c r="BBL87" i="26"/>
  <c r="BBD87" i="26"/>
  <c r="BAW87" i="26"/>
  <c r="BAO87" i="26"/>
  <c r="BAH87" i="26"/>
  <c r="AZZ87" i="26"/>
  <c r="AZS87" i="26"/>
  <c r="AZK87" i="26"/>
  <c r="AZD87" i="26"/>
  <c r="AYV87" i="26"/>
  <c r="AYO87" i="26"/>
  <c r="AYG87" i="26"/>
  <c r="AXZ87" i="26"/>
  <c r="AXR87" i="26"/>
  <c r="AXK87" i="26"/>
  <c r="AXC87" i="26"/>
  <c r="AWV87" i="26"/>
  <c r="AWN87" i="26"/>
  <c r="AWG87" i="26"/>
  <c r="AVY87" i="26"/>
  <c r="AVR87" i="26"/>
  <c r="AVJ87" i="26"/>
  <c r="AVC87" i="26"/>
  <c r="AUU87" i="26"/>
  <c r="AUN87" i="26"/>
  <c r="AUF87" i="26"/>
  <c r="ATY87" i="26"/>
  <c r="BVX86" i="26"/>
  <c r="BVQ86" i="26"/>
  <c r="BVI86" i="26"/>
  <c r="BVB86" i="26"/>
  <c r="BUT86" i="26"/>
  <c r="BUM86" i="26"/>
  <c r="BUE86" i="26"/>
  <c r="BTX86" i="26"/>
  <c r="BTP86" i="26"/>
  <c r="BTI86" i="26"/>
  <c r="BTA86" i="26"/>
  <c r="BST86" i="26"/>
  <c r="BSL86" i="26"/>
  <c r="BSE86" i="26"/>
  <c r="BRW86" i="26"/>
  <c r="BRP86" i="26"/>
  <c r="BRH86" i="26"/>
  <c r="BRA86" i="26"/>
  <c r="BQS86" i="26"/>
  <c r="BQL86" i="26"/>
  <c r="BQD86" i="26"/>
  <c r="BPW86" i="26"/>
  <c r="BPO86" i="26"/>
  <c r="BPH86" i="26"/>
  <c r="BOZ86" i="26"/>
  <c r="BOS86" i="26"/>
  <c r="BOK86" i="26"/>
  <c r="BOD86" i="26"/>
  <c r="BNV86" i="26"/>
  <c r="BNO86" i="26"/>
  <c r="BNG86" i="26"/>
  <c r="BMZ86" i="26"/>
  <c r="BMR86" i="26"/>
  <c r="BMK86" i="26"/>
  <c r="BMC86" i="26"/>
  <c r="BLV86" i="26"/>
  <c r="BLN86" i="26"/>
  <c r="BLG86" i="26"/>
  <c r="BKY86" i="26"/>
  <c r="BKR86" i="26"/>
  <c r="BKJ86" i="26"/>
  <c r="BKC86" i="26"/>
  <c r="BJU86" i="26"/>
  <c r="BJN86" i="26"/>
  <c r="BJF86" i="26"/>
  <c r="BIY86" i="26"/>
  <c r="BIQ86" i="26"/>
  <c r="BIJ86" i="26"/>
  <c r="BIB86" i="26"/>
  <c r="BHU86" i="26"/>
  <c r="BHM86" i="26"/>
  <c r="BHF86" i="26"/>
  <c r="BGX86" i="26"/>
  <c r="BGQ86" i="26"/>
  <c r="BGI86" i="26"/>
  <c r="BGB86" i="26"/>
  <c r="BFT86" i="26"/>
  <c r="BFM86" i="26"/>
  <c r="BFE86" i="26"/>
  <c r="BEX86" i="26"/>
  <c r="BEP86" i="26"/>
  <c r="BEI86" i="26"/>
  <c r="BEA86" i="26"/>
  <c r="BDT86" i="26"/>
  <c r="BDL86" i="26"/>
  <c r="BDE86" i="26"/>
  <c r="BCW86" i="26"/>
  <c r="BCP86" i="26"/>
  <c r="BCH86" i="26"/>
  <c r="BCA86" i="26"/>
  <c r="BBS86" i="26"/>
  <c r="BBL86" i="26"/>
  <c r="BBD86" i="26"/>
  <c r="BAW86" i="26"/>
  <c r="BAO86" i="26"/>
  <c r="BAH86" i="26"/>
  <c r="AZZ86" i="26"/>
  <c r="AZS86" i="26"/>
  <c r="AZK86" i="26"/>
  <c r="AZD86" i="26"/>
  <c r="AYV86" i="26"/>
  <c r="AYO86" i="26"/>
  <c r="AYG86" i="26"/>
  <c r="AXZ86" i="26"/>
  <c r="AXR86" i="26"/>
  <c r="AXK86" i="26"/>
  <c r="AXC86" i="26"/>
  <c r="AWV86" i="26"/>
  <c r="AWN86" i="26"/>
  <c r="AWG86" i="26"/>
  <c r="AVY86" i="26"/>
  <c r="AVR86" i="26"/>
  <c r="AVJ86" i="26"/>
  <c r="AVC86" i="26"/>
  <c r="AUU86" i="26"/>
  <c r="AUN86" i="26"/>
  <c r="AUF86" i="26"/>
  <c r="ATY86" i="26"/>
  <c r="BVX85" i="26"/>
  <c r="BVQ85" i="26"/>
  <c r="BVI85" i="26"/>
  <c r="BVB85" i="26"/>
  <c r="BUT85" i="26"/>
  <c r="BUM85" i="26"/>
  <c r="BUE85" i="26"/>
  <c r="BTX85" i="26"/>
  <c r="BTP85" i="26"/>
  <c r="BTI85" i="26"/>
  <c r="BTA85" i="26"/>
  <c r="BST85" i="26"/>
  <c r="BSL85" i="26"/>
  <c r="BSE85" i="26"/>
  <c r="BRW85" i="26"/>
  <c r="BRP85" i="26"/>
  <c r="BRH85" i="26"/>
  <c r="BRA85" i="26"/>
  <c r="BQS85" i="26"/>
  <c r="BQL85" i="26"/>
  <c r="BQD85" i="26"/>
  <c r="BPW85" i="26"/>
  <c r="BPO85" i="26"/>
  <c r="BPH85" i="26"/>
  <c r="BOZ85" i="26"/>
  <c r="BOS85" i="26"/>
  <c r="BOK85" i="26"/>
  <c r="BOD85" i="26"/>
  <c r="BNV85" i="26"/>
  <c r="BNO85" i="26"/>
  <c r="BNG85" i="26"/>
  <c r="BMZ85" i="26"/>
  <c r="BMR85" i="26"/>
  <c r="BMK85" i="26"/>
  <c r="BMC85" i="26"/>
  <c r="BLV85" i="26"/>
  <c r="BLN85" i="26"/>
  <c r="BLG85" i="26"/>
  <c r="BKY85" i="26"/>
  <c r="BKR85" i="26"/>
  <c r="BKJ85" i="26"/>
  <c r="BKC85" i="26"/>
  <c r="BJU85" i="26"/>
  <c r="BJN85" i="26"/>
  <c r="BJF85" i="26"/>
  <c r="BIY85" i="26"/>
  <c r="BIQ85" i="26"/>
  <c r="BIJ85" i="26"/>
  <c r="BIB85" i="26"/>
  <c r="BHU85" i="26"/>
  <c r="BHM85" i="26"/>
  <c r="BHF85" i="26"/>
  <c r="BGX85" i="26"/>
  <c r="BGQ85" i="26"/>
  <c r="BGI85" i="26"/>
  <c r="BGB85" i="26"/>
  <c r="BFT85" i="26"/>
  <c r="BFM85" i="26"/>
  <c r="BFE85" i="26"/>
  <c r="BEX85" i="26"/>
  <c r="BEP85" i="26"/>
  <c r="BEI85" i="26"/>
  <c r="BEA85" i="26"/>
  <c r="BDT85" i="26"/>
  <c r="BDL85" i="26"/>
  <c r="BDE85" i="26"/>
  <c r="BCW85" i="26"/>
  <c r="BCP85" i="26"/>
  <c r="BCH85" i="26"/>
  <c r="BCA85" i="26"/>
  <c r="BBS85" i="26"/>
  <c r="BBL85" i="26"/>
  <c r="BBD85" i="26"/>
  <c r="BAW85" i="26"/>
  <c r="BAO85" i="26"/>
  <c r="BAH85" i="26"/>
  <c r="AZZ85" i="26"/>
  <c r="AZS85" i="26"/>
  <c r="AZK85" i="26"/>
  <c r="AZD85" i="26"/>
  <c r="AYV85" i="26"/>
  <c r="AYO85" i="26"/>
  <c r="AYG85" i="26"/>
  <c r="AXZ85" i="26"/>
  <c r="AXR85" i="26"/>
  <c r="AXK85" i="26"/>
  <c r="AXC85" i="26"/>
  <c r="AWV85" i="26"/>
  <c r="AWN85" i="26"/>
  <c r="AWG85" i="26"/>
  <c r="AVY85" i="26"/>
  <c r="AVR85" i="26"/>
  <c r="AVJ85" i="26"/>
  <c r="AVC85" i="26"/>
  <c r="AUU85" i="26"/>
  <c r="AUN85" i="26"/>
  <c r="AUF85" i="26"/>
  <c r="ATY85" i="26"/>
  <c r="BVZ84" i="26"/>
  <c r="BVY84" i="26"/>
  <c r="BVW84" i="26"/>
  <c r="BVV84" i="26"/>
  <c r="BVU84" i="26"/>
  <c r="BVT84" i="26"/>
  <c r="BVS84" i="26"/>
  <c r="BVR84" i="26"/>
  <c r="BVP84" i="26"/>
  <c r="BVO84" i="26"/>
  <c r="BVN84" i="26"/>
  <c r="BVM84" i="26"/>
  <c r="BVK84" i="26"/>
  <c r="BVJ84" i="26"/>
  <c r="BVH84" i="26"/>
  <c r="BVG84" i="26"/>
  <c r="BVF84" i="26"/>
  <c r="BVE84" i="26"/>
  <c r="BVD84" i="26"/>
  <c r="BVC84" i="26"/>
  <c r="BVA84" i="26"/>
  <c r="BUZ84" i="26"/>
  <c r="BUY84" i="26"/>
  <c r="BUX84" i="26"/>
  <c r="BUV84" i="26"/>
  <c r="BUU84" i="26"/>
  <c r="BUS84" i="26"/>
  <c r="BUR84" i="26"/>
  <c r="BUQ84" i="26"/>
  <c r="BUP84" i="26"/>
  <c r="BUO84" i="26"/>
  <c r="BUN84" i="26"/>
  <c r="BUL84" i="26"/>
  <c r="BUK84" i="26"/>
  <c r="BUJ84" i="26"/>
  <c r="BUI84" i="26"/>
  <c r="BUG84" i="26"/>
  <c r="BUF84" i="26"/>
  <c r="BUD84" i="26"/>
  <c r="BUC84" i="26"/>
  <c r="BUB84" i="26"/>
  <c r="BUA84" i="26"/>
  <c r="BTZ84" i="26"/>
  <c r="BTY84" i="26"/>
  <c r="BTW84" i="26"/>
  <c r="BTV84" i="26"/>
  <c r="BTU84" i="26"/>
  <c r="BTT84" i="26"/>
  <c r="BTR84" i="26"/>
  <c r="BTQ84" i="26"/>
  <c r="BTO84" i="26"/>
  <c r="BTN84" i="26"/>
  <c r="BTM84" i="26"/>
  <c r="BTL84" i="26"/>
  <c r="BTK84" i="26"/>
  <c r="BTJ84" i="26"/>
  <c r="BTH84" i="26"/>
  <c r="BTG84" i="26"/>
  <c r="BTF84" i="26"/>
  <c r="BTE84" i="26"/>
  <c r="BTC84" i="26"/>
  <c r="BTB84" i="26"/>
  <c r="BSZ84" i="26"/>
  <c r="BSY84" i="26"/>
  <c r="BSX84" i="26"/>
  <c r="BSW84" i="26"/>
  <c r="BSV84" i="26"/>
  <c r="BSU84" i="26"/>
  <c r="BSS84" i="26"/>
  <c r="BSR84" i="26"/>
  <c r="BSQ84" i="26"/>
  <c r="BSP84" i="26"/>
  <c r="BSN84" i="26"/>
  <c r="BSM84" i="26"/>
  <c r="BSK84" i="26"/>
  <c r="BSJ84" i="26"/>
  <c r="BSI84" i="26"/>
  <c r="BSH84" i="26"/>
  <c r="BSG84" i="26"/>
  <c r="BSF84" i="26"/>
  <c r="BSD84" i="26"/>
  <c r="BSC84" i="26"/>
  <c r="BSB84" i="26"/>
  <c r="BSA84" i="26"/>
  <c r="BRY84" i="26"/>
  <c r="BRX84" i="26"/>
  <c r="BRV84" i="26"/>
  <c r="BRU84" i="26"/>
  <c r="BRT84" i="26"/>
  <c r="BRS84" i="26"/>
  <c r="BRR84" i="26"/>
  <c r="BRQ84" i="26"/>
  <c r="BRO84" i="26"/>
  <c r="BRN84" i="26"/>
  <c r="BRM84" i="26"/>
  <c r="BRM83" i="26" s="1"/>
  <c r="BRL84" i="26"/>
  <c r="BRJ84" i="26"/>
  <c r="BRI84" i="26"/>
  <c r="BRG84" i="26"/>
  <c r="BRF84" i="26"/>
  <c r="BRE84" i="26"/>
  <c r="BRD84" i="26"/>
  <c r="BRC84" i="26"/>
  <c r="BRB84" i="26"/>
  <c r="BQZ84" i="26"/>
  <c r="BQY84" i="26"/>
  <c r="BQX84" i="26"/>
  <c r="BQW84" i="26"/>
  <c r="BQU84" i="26"/>
  <c r="BQT84" i="26"/>
  <c r="BQR84" i="26"/>
  <c r="BQQ84" i="26"/>
  <c r="BQP84" i="26"/>
  <c r="BQO84" i="26"/>
  <c r="BQN84" i="26"/>
  <c r="BQM84" i="26"/>
  <c r="BQK84" i="26"/>
  <c r="BQJ84" i="26"/>
  <c r="BQI84" i="26"/>
  <c r="BQH84" i="26"/>
  <c r="BQF84" i="26"/>
  <c r="BQE84" i="26"/>
  <c r="BQC84" i="26"/>
  <c r="BQC83" i="26" s="1"/>
  <c r="BQB84" i="26"/>
  <c r="BQA84" i="26"/>
  <c r="BPZ84" i="26"/>
  <c r="BPY84" i="26"/>
  <c r="BPX84" i="26"/>
  <c r="BPV84" i="26"/>
  <c r="BPU84" i="26"/>
  <c r="BPT84" i="26"/>
  <c r="BPS84" i="26"/>
  <c r="BPQ84" i="26"/>
  <c r="BPP84" i="26"/>
  <c r="BPN84" i="26"/>
  <c r="BPM84" i="26"/>
  <c r="BPL84" i="26"/>
  <c r="BPK84" i="26"/>
  <c r="BPJ84" i="26"/>
  <c r="BPJ83" i="26" s="1"/>
  <c r="BPI84" i="26"/>
  <c r="BPG84" i="26"/>
  <c r="BPF84" i="26"/>
  <c r="BPE84" i="26"/>
  <c r="BPD84" i="26"/>
  <c r="BPB84" i="26"/>
  <c r="BPA84" i="26"/>
  <c r="BOY84" i="26"/>
  <c r="BOX84" i="26"/>
  <c r="BOW84" i="26"/>
  <c r="BOV84" i="26"/>
  <c r="BOU84" i="26"/>
  <c r="BOT84" i="26"/>
  <c r="BOR84" i="26"/>
  <c r="BOQ84" i="26"/>
  <c r="BOP84" i="26"/>
  <c r="BOO84" i="26"/>
  <c r="BOM84" i="26"/>
  <c r="BOL84" i="26"/>
  <c r="BOJ84" i="26"/>
  <c r="BOI84" i="26"/>
  <c r="BOH84" i="26"/>
  <c r="BOG84" i="26"/>
  <c r="BOF84" i="26"/>
  <c r="BOF83" i="26" s="1"/>
  <c r="BOE84" i="26"/>
  <c r="BOC84" i="26"/>
  <c r="BOB84" i="26"/>
  <c r="BOA84" i="26"/>
  <c r="BNZ84" i="26"/>
  <c r="BNX84" i="26"/>
  <c r="BNW84" i="26"/>
  <c r="BNU84" i="26"/>
  <c r="BNT84" i="26"/>
  <c r="BNS84" i="26"/>
  <c r="BNR84" i="26"/>
  <c r="BNQ84" i="26"/>
  <c r="BNP84" i="26"/>
  <c r="BNN84" i="26"/>
  <c r="BNM84" i="26"/>
  <c r="BNL84" i="26"/>
  <c r="BNK84" i="26"/>
  <c r="BNI84" i="26"/>
  <c r="BNH84" i="26"/>
  <c r="BNF84" i="26"/>
  <c r="BNE84" i="26"/>
  <c r="BND84" i="26"/>
  <c r="BNC84" i="26"/>
  <c r="BNB84" i="26"/>
  <c r="BNA84" i="26"/>
  <c r="BMY84" i="26"/>
  <c r="BMX84" i="26"/>
  <c r="BMW84" i="26"/>
  <c r="BMV84" i="26"/>
  <c r="BMT84" i="26"/>
  <c r="BMS84" i="26"/>
  <c r="BMQ84" i="26"/>
  <c r="BMP84" i="26"/>
  <c r="BMO84" i="26"/>
  <c r="BMN84" i="26"/>
  <c r="BMM84" i="26"/>
  <c r="BML84" i="26"/>
  <c r="BMJ84" i="26"/>
  <c r="BMI84" i="26"/>
  <c r="BMH84" i="26"/>
  <c r="BMG84" i="26"/>
  <c r="BME84" i="26"/>
  <c r="BMD84" i="26"/>
  <c r="BMB84" i="26"/>
  <c r="BMA84" i="26"/>
  <c r="BLZ84" i="26"/>
  <c r="BLY84" i="26"/>
  <c r="BLX84" i="26"/>
  <c r="BLW84" i="26"/>
  <c r="BLU84" i="26"/>
  <c r="BLT84" i="26"/>
  <c r="BLS84" i="26"/>
  <c r="BLR84" i="26"/>
  <c r="BLP84" i="26"/>
  <c r="BLO84" i="26"/>
  <c r="BLO83" i="26" s="1"/>
  <c r="BLM84" i="26"/>
  <c r="BLL84" i="26"/>
  <c r="BLK84" i="26"/>
  <c r="BLJ84" i="26"/>
  <c r="BLI84" i="26"/>
  <c r="BLH84" i="26"/>
  <c r="BLF84" i="26"/>
  <c r="BLE84" i="26"/>
  <c r="BLD84" i="26"/>
  <c r="BLC84" i="26"/>
  <c r="BLA84" i="26"/>
  <c r="BKZ84" i="26"/>
  <c r="BKX84" i="26"/>
  <c r="BKW84" i="26"/>
  <c r="BKV84" i="26"/>
  <c r="BKU84" i="26"/>
  <c r="BKT84" i="26"/>
  <c r="BKS84" i="26"/>
  <c r="BKQ84" i="26"/>
  <c r="BKP84" i="26"/>
  <c r="BKO84" i="26"/>
  <c r="BKN84" i="26"/>
  <c r="BKL84" i="26"/>
  <c r="BKK84" i="26"/>
  <c r="BKI84" i="26"/>
  <c r="BKH84" i="26"/>
  <c r="BKG84" i="26"/>
  <c r="BKF84" i="26"/>
  <c r="BKE84" i="26"/>
  <c r="BKD84" i="26"/>
  <c r="BKB84" i="26"/>
  <c r="BKA84" i="26"/>
  <c r="BJZ84" i="26"/>
  <c r="BJY84" i="26"/>
  <c r="BJW84" i="26"/>
  <c r="BJV84" i="26"/>
  <c r="BJT84" i="26"/>
  <c r="BJS84" i="26"/>
  <c r="BJR84" i="26"/>
  <c r="BJQ84" i="26"/>
  <c r="BJP84" i="26"/>
  <c r="BJO84" i="26"/>
  <c r="BJM84" i="26"/>
  <c r="BJL84" i="26"/>
  <c r="BJK84" i="26"/>
  <c r="BJJ84" i="26"/>
  <c r="BJH84" i="26"/>
  <c r="BJG84" i="26"/>
  <c r="BJE84" i="26"/>
  <c r="BJD84" i="26"/>
  <c r="BJC84" i="26"/>
  <c r="BJB84" i="26"/>
  <c r="BJA84" i="26"/>
  <c r="BJA83" i="26" s="1"/>
  <c r="BIZ84" i="26"/>
  <c r="BIX84" i="26"/>
  <c r="BIW84" i="26"/>
  <c r="BIV84" i="26"/>
  <c r="BIU84" i="26"/>
  <c r="BIS84" i="26"/>
  <c r="BIR84" i="26"/>
  <c r="BIP84" i="26"/>
  <c r="BIO84" i="26"/>
  <c r="BIN84" i="26"/>
  <c r="BIM84" i="26"/>
  <c r="BIL84" i="26"/>
  <c r="BIK84" i="26"/>
  <c r="BII84" i="26"/>
  <c r="BIH84" i="26"/>
  <c r="BIG84" i="26"/>
  <c r="BIF84" i="26"/>
  <c r="BID84" i="26"/>
  <c r="BIC84" i="26"/>
  <c r="BIA84" i="26"/>
  <c r="BHZ84" i="26"/>
  <c r="BHY84" i="26"/>
  <c r="BHX84" i="26"/>
  <c r="BHW84" i="26"/>
  <c r="BHV84" i="26"/>
  <c r="BHT84" i="26"/>
  <c r="BHS84" i="26"/>
  <c r="BHR84" i="26"/>
  <c r="BHQ84" i="26"/>
  <c r="BHO84" i="26"/>
  <c r="BHN84" i="26"/>
  <c r="BHL84" i="26"/>
  <c r="BHK84" i="26"/>
  <c r="BHJ84" i="26"/>
  <c r="BHI84" i="26"/>
  <c r="BHH84" i="26"/>
  <c r="BHG84" i="26"/>
  <c r="BHE84" i="26"/>
  <c r="BHD84" i="26"/>
  <c r="BHC84" i="26"/>
  <c r="BHB84" i="26"/>
  <c r="BGZ84" i="26"/>
  <c r="BGY84" i="26"/>
  <c r="BGW84" i="26"/>
  <c r="BGV84" i="26"/>
  <c r="BGU84" i="26"/>
  <c r="BGT84" i="26"/>
  <c r="BGS84" i="26"/>
  <c r="BGR84" i="26"/>
  <c r="BGP84" i="26"/>
  <c r="BGO84" i="26"/>
  <c r="BGN84" i="26"/>
  <c r="BGM84" i="26"/>
  <c r="BGK84" i="26"/>
  <c r="BGJ84" i="26"/>
  <c r="BGH84" i="26"/>
  <c r="BGG84" i="26"/>
  <c r="BGF84" i="26"/>
  <c r="BGE84" i="26"/>
  <c r="BGD84" i="26"/>
  <c r="BGC84" i="26"/>
  <c r="BGA84" i="26"/>
  <c r="BFZ84" i="26"/>
  <c r="BFY84" i="26"/>
  <c r="BFX84" i="26"/>
  <c r="BFV84" i="26"/>
  <c r="BFU84" i="26"/>
  <c r="BFS84" i="26"/>
  <c r="BFR84" i="26"/>
  <c r="BFQ84" i="26"/>
  <c r="BFP84" i="26"/>
  <c r="BFO84" i="26"/>
  <c r="BFN84" i="26"/>
  <c r="BFL84" i="26"/>
  <c r="BFK84" i="26"/>
  <c r="BFJ84" i="26"/>
  <c r="BFI84" i="26"/>
  <c r="BFG84" i="26"/>
  <c r="BFF84" i="26"/>
  <c r="BFD84" i="26"/>
  <c r="BFC84" i="26"/>
  <c r="BFB84" i="26"/>
  <c r="BFA84" i="26"/>
  <c r="BEZ84" i="26"/>
  <c r="BEY84" i="26"/>
  <c r="BEW84" i="26"/>
  <c r="BEV84" i="26"/>
  <c r="BEU84" i="26"/>
  <c r="BET84" i="26"/>
  <c r="BER84" i="26"/>
  <c r="BEQ84" i="26"/>
  <c r="BEO84" i="26"/>
  <c r="BEO83" i="26" s="1"/>
  <c r="BEN84" i="26"/>
  <c r="BEM84" i="26"/>
  <c r="BEL84" i="26"/>
  <c r="BEK84" i="26"/>
  <c r="BEK83" i="26" s="1"/>
  <c r="BEJ84" i="26"/>
  <c r="BEH84" i="26"/>
  <c r="BEG84" i="26"/>
  <c r="BEF84" i="26"/>
  <c r="BEE84" i="26"/>
  <c r="BEC84" i="26"/>
  <c r="BEB84" i="26"/>
  <c r="BDZ84" i="26"/>
  <c r="BDY84" i="26"/>
  <c r="BDX84" i="26"/>
  <c r="BDW84" i="26"/>
  <c r="BDV84" i="26"/>
  <c r="BDU84" i="26"/>
  <c r="BDS84" i="26"/>
  <c r="BDR84" i="26"/>
  <c r="BDQ84" i="26"/>
  <c r="BDP84" i="26"/>
  <c r="BDN84" i="26"/>
  <c r="BDM84" i="26"/>
  <c r="BDK84" i="26"/>
  <c r="BDJ84" i="26"/>
  <c r="BDI84" i="26"/>
  <c r="BDH84" i="26"/>
  <c r="BDG84" i="26"/>
  <c r="BDF84" i="26"/>
  <c r="BDD84" i="26"/>
  <c r="BDC84" i="26"/>
  <c r="BDB84" i="26"/>
  <c r="BDA84" i="26"/>
  <c r="BCY84" i="26"/>
  <c r="BCX84" i="26"/>
  <c r="BCV84" i="26"/>
  <c r="BCU84" i="26"/>
  <c r="BCT84" i="26"/>
  <c r="BCS84" i="26"/>
  <c r="BCR84" i="26"/>
  <c r="BCQ84" i="26"/>
  <c r="BCO84" i="26"/>
  <c r="BCN84" i="26"/>
  <c r="BCM84" i="26"/>
  <c r="BCL84" i="26"/>
  <c r="BCJ84" i="26"/>
  <c r="BCI84" i="26"/>
  <c r="BCG84" i="26"/>
  <c r="BCF84" i="26"/>
  <c r="BCE84" i="26"/>
  <c r="BCD84" i="26"/>
  <c r="BCC84" i="26"/>
  <c r="BCB84" i="26"/>
  <c r="BBZ84" i="26"/>
  <c r="BBY84" i="26"/>
  <c r="BBX84" i="26"/>
  <c r="BBW84" i="26"/>
  <c r="BBU84" i="26"/>
  <c r="BBT84" i="26"/>
  <c r="BBR84" i="26"/>
  <c r="BBQ84" i="26"/>
  <c r="BBP84" i="26"/>
  <c r="BBO84" i="26"/>
  <c r="BBN84" i="26"/>
  <c r="BBM84" i="26"/>
  <c r="BBK84" i="26"/>
  <c r="BBJ84" i="26"/>
  <c r="BBI84" i="26"/>
  <c r="BBH84" i="26"/>
  <c r="BBF84" i="26"/>
  <c r="BBE84" i="26"/>
  <c r="BBC84" i="26"/>
  <c r="BBB84" i="26"/>
  <c r="BBA84" i="26"/>
  <c r="BAZ84" i="26"/>
  <c r="BAY84" i="26"/>
  <c r="BAX84" i="26"/>
  <c r="BAV84" i="26"/>
  <c r="BAU84" i="26"/>
  <c r="BAT84" i="26"/>
  <c r="BAS84" i="26"/>
  <c r="BAQ84" i="26"/>
  <c r="BAP84" i="26"/>
  <c r="BAN84" i="26"/>
  <c r="BAM84" i="26"/>
  <c r="BAL84" i="26"/>
  <c r="BAK84" i="26"/>
  <c r="BAJ84" i="26"/>
  <c r="BAI84" i="26"/>
  <c r="BAG84" i="26"/>
  <c r="BAF84" i="26"/>
  <c r="BAE84" i="26"/>
  <c r="BAD84" i="26"/>
  <c r="BAB84" i="26"/>
  <c r="BAA84" i="26"/>
  <c r="AZY84" i="26"/>
  <c r="AZX84" i="26"/>
  <c r="AZW84" i="26"/>
  <c r="AZV84" i="26"/>
  <c r="AZU84" i="26"/>
  <c r="AZT84" i="26"/>
  <c r="AZR84" i="26"/>
  <c r="AZQ84" i="26"/>
  <c r="AZP84" i="26"/>
  <c r="AZO84" i="26"/>
  <c r="AZM84" i="26"/>
  <c r="AZL84" i="26"/>
  <c r="AZJ84" i="26"/>
  <c r="AZI84" i="26"/>
  <c r="AZH84" i="26"/>
  <c r="AZG84" i="26"/>
  <c r="AZF84" i="26"/>
  <c r="AZE84" i="26"/>
  <c r="AZC84" i="26"/>
  <c r="AZB84" i="26"/>
  <c r="AZA84" i="26"/>
  <c r="AYZ84" i="26"/>
  <c r="AYX84" i="26"/>
  <c r="AYW84" i="26"/>
  <c r="AYU84" i="26"/>
  <c r="AYT84" i="26"/>
  <c r="AYS84" i="26"/>
  <c r="AYR84" i="26"/>
  <c r="AYQ84" i="26"/>
  <c r="AYP84" i="26"/>
  <c r="AYN84" i="26"/>
  <c r="AYM84" i="26"/>
  <c r="AYL84" i="26"/>
  <c r="AYK84" i="26"/>
  <c r="AYI84" i="26"/>
  <c r="AYH84" i="26"/>
  <c r="AYF84" i="26"/>
  <c r="AYE84" i="26"/>
  <c r="AYD84" i="26"/>
  <c r="AYC84" i="26"/>
  <c r="AYB84" i="26"/>
  <c r="AYA84" i="26"/>
  <c r="AXY84" i="26"/>
  <c r="AXX84" i="26"/>
  <c r="AXW84" i="26"/>
  <c r="AXV84" i="26"/>
  <c r="AXT84" i="26"/>
  <c r="AXS84" i="26"/>
  <c r="AXQ84" i="26"/>
  <c r="AXP84" i="26"/>
  <c r="AXO84" i="26"/>
  <c r="AXN84" i="26"/>
  <c r="AXM84" i="26"/>
  <c r="AXL84" i="26"/>
  <c r="AXJ84" i="26"/>
  <c r="AXI84" i="26"/>
  <c r="AXH84" i="26"/>
  <c r="AXG84" i="26"/>
  <c r="AXE84" i="26"/>
  <c r="AXD84" i="26"/>
  <c r="AXB84" i="26"/>
  <c r="AXA84" i="26"/>
  <c r="AWZ84" i="26"/>
  <c r="AWY84" i="26"/>
  <c r="AWX84" i="26"/>
  <c r="AWW84" i="26"/>
  <c r="AWU84" i="26"/>
  <c r="AWT84" i="26"/>
  <c r="AWS84" i="26"/>
  <c r="AWS83" i="26" s="1"/>
  <c r="AWR84" i="26"/>
  <c r="AWP84" i="26"/>
  <c r="AWO84" i="26"/>
  <c r="AWM84" i="26"/>
  <c r="AWM83" i="26" s="1"/>
  <c r="AWL84" i="26"/>
  <c r="AWK84" i="26"/>
  <c r="AWJ84" i="26"/>
  <c r="AWI84" i="26"/>
  <c r="AWI83" i="26" s="1"/>
  <c r="AWH84" i="26"/>
  <c r="AWF84" i="26"/>
  <c r="AWE84" i="26"/>
  <c r="AWD84" i="26"/>
  <c r="AWC84" i="26"/>
  <c r="AWA84" i="26"/>
  <c r="AVZ84" i="26"/>
  <c r="AVX84" i="26"/>
  <c r="AVW84" i="26"/>
  <c r="AVV84" i="26"/>
  <c r="AVU84" i="26"/>
  <c r="AVT84" i="26"/>
  <c r="AVS84" i="26"/>
  <c r="AVQ84" i="26"/>
  <c r="AVP84" i="26"/>
  <c r="AVO84" i="26"/>
  <c r="AVN84" i="26"/>
  <c r="AVL84" i="26"/>
  <c r="AVK84" i="26"/>
  <c r="AVI84" i="26"/>
  <c r="AVI83" i="26" s="1"/>
  <c r="AVH84" i="26"/>
  <c r="AVG84" i="26"/>
  <c r="AVF84" i="26"/>
  <c r="AVE84" i="26"/>
  <c r="AVE83" i="26" s="1"/>
  <c r="AVD84" i="26"/>
  <c r="AVB84" i="26"/>
  <c r="AVA84" i="26"/>
  <c r="AUZ84" i="26"/>
  <c r="AUY84" i="26"/>
  <c r="AUW84" i="26"/>
  <c r="AUV84" i="26"/>
  <c r="AUT84" i="26"/>
  <c r="AUS84" i="26"/>
  <c r="AUR84" i="26"/>
  <c r="AUQ84" i="26"/>
  <c r="AUP84" i="26"/>
  <c r="AUO84" i="26"/>
  <c r="AUM84" i="26"/>
  <c r="AUL84" i="26"/>
  <c r="AUK84" i="26"/>
  <c r="AUJ84" i="26"/>
  <c r="AUH84" i="26"/>
  <c r="AUG84" i="26"/>
  <c r="AUE84" i="26"/>
  <c r="AUE83" i="26" s="1"/>
  <c r="AUD84" i="26"/>
  <c r="AUC84" i="26"/>
  <c r="AUB84" i="26"/>
  <c r="AUA84" i="26"/>
  <c r="AUA83" i="26" s="1"/>
  <c r="ATZ84" i="26"/>
  <c r="ATX84" i="26"/>
  <c r="ATW84" i="26"/>
  <c r="ATV84" i="26"/>
  <c r="ATU84" i="26"/>
  <c r="BOU83" i="26"/>
  <c r="BMI83" i="26"/>
  <c r="AVO83" i="26"/>
  <c r="BVX80" i="26"/>
  <c r="BVQ80" i="26"/>
  <c r="BVI80" i="26"/>
  <c r="BVB80" i="26"/>
  <c r="BUT80" i="26"/>
  <c r="BUM80" i="26"/>
  <c r="BUE80" i="26"/>
  <c r="BTX80" i="26"/>
  <c r="BTP80" i="26"/>
  <c r="BTI80" i="26"/>
  <c r="BTA80" i="26"/>
  <c r="BST80" i="26"/>
  <c r="BSL80" i="26"/>
  <c r="BSE80" i="26"/>
  <c r="BRW80" i="26"/>
  <c r="BRP80" i="26"/>
  <c r="BRH80" i="26"/>
  <c r="BRA80" i="26"/>
  <c r="BQS80" i="26"/>
  <c r="BQL80" i="26"/>
  <c r="BQD80" i="26"/>
  <c r="BPW80" i="26"/>
  <c r="BPO80" i="26"/>
  <c r="BPH80" i="26"/>
  <c r="BOZ80" i="26"/>
  <c r="BOS80" i="26"/>
  <c r="BOK80" i="26"/>
  <c r="BOD80" i="26"/>
  <c r="BNV80" i="26"/>
  <c r="BNO80" i="26"/>
  <c r="BNG80" i="26"/>
  <c r="BMZ80" i="26"/>
  <c r="BMR80" i="26"/>
  <c r="BMK80" i="26"/>
  <c r="BMC80" i="26"/>
  <c r="BLV80" i="26"/>
  <c r="BLN80" i="26"/>
  <c r="BLG80" i="26"/>
  <c r="BKY80" i="26"/>
  <c r="BKR80" i="26"/>
  <c r="BKJ80" i="26"/>
  <c r="BKC80" i="26"/>
  <c r="BJU80" i="26"/>
  <c r="BJN80" i="26"/>
  <c r="BJF80" i="26"/>
  <c r="BIY80" i="26"/>
  <c r="BIQ80" i="26"/>
  <c r="BIJ80" i="26"/>
  <c r="BIB80" i="26"/>
  <c r="BHU80" i="26"/>
  <c r="BHM80" i="26"/>
  <c r="BHF80" i="26"/>
  <c r="BGX80" i="26"/>
  <c r="BGQ80" i="26"/>
  <c r="BGI80" i="26"/>
  <c r="BGB80" i="26"/>
  <c r="BFT80" i="26"/>
  <c r="BFM80" i="26"/>
  <c r="BFE80" i="26"/>
  <c r="BEX80" i="26"/>
  <c r="BEP80" i="26"/>
  <c r="BEI80" i="26"/>
  <c r="BEA80" i="26"/>
  <c r="BDT80" i="26"/>
  <c r="BDL80" i="26"/>
  <c r="BDE80" i="26"/>
  <c r="BCW80" i="26"/>
  <c r="BCP80" i="26"/>
  <c r="BCH80" i="26"/>
  <c r="BCA80" i="26"/>
  <c r="BBS80" i="26"/>
  <c r="BBL80" i="26"/>
  <c r="BBD80" i="26"/>
  <c r="BAW80" i="26"/>
  <c r="BAO80" i="26"/>
  <c r="BAH80" i="26"/>
  <c r="AZZ80" i="26"/>
  <c r="AZS80" i="26"/>
  <c r="AZK80" i="26"/>
  <c r="AZD80" i="26"/>
  <c r="AYV80" i="26"/>
  <c r="AYO80" i="26"/>
  <c r="AYG80" i="26"/>
  <c r="AXZ80" i="26"/>
  <c r="AXR80" i="26"/>
  <c r="AXK80" i="26"/>
  <c r="AXC80" i="26"/>
  <c r="AWV80" i="26"/>
  <c r="AWN80" i="26"/>
  <c r="AWG80" i="26"/>
  <c r="AVY80" i="26"/>
  <c r="AVR80" i="26"/>
  <c r="AVJ80" i="26"/>
  <c r="AVC80" i="26"/>
  <c r="AUU80" i="26"/>
  <c r="AUN80" i="26"/>
  <c r="AUF80" i="26"/>
  <c r="ATY80" i="26"/>
  <c r="BVX79" i="26"/>
  <c r="BVQ79" i="26"/>
  <c r="BVI79" i="26"/>
  <c r="BVB79" i="26"/>
  <c r="BUT79" i="26"/>
  <c r="BUM79" i="26"/>
  <c r="BUE79" i="26"/>
  <c r="BTX79" i="26"/>
  <c r="BTP79" i="26"/>
  <c r="BTI79" i="26"/>
  <c r="BTA79" i="26"/>
  <c r="BST79" i="26"/>
  <c r="BSL79" i="26"/>
  <c r="BSE79" i="26"/>
  <c r="BRW79" i="26"/>
  <c r="BRP79" i="26"/>
  <c r="BRH79" i="26"/>
  <c r="BRA79" i="26"/>
  <c r="BQS79" i="26"/>
  <c r="BQL79" i="26"/>
  <c r="BQD79" i="26"/>
  <c r="BPW79" i="26"/>
  <c r="BPO79" i="26"/>
  <c r="BPH79" i="26"/>
  <c r="BOZ79" i="26"/>
  <c r="BOS79" i="26"/>
  <c r="BOK79" i="26"/>
  <c r="BOD79" i="26"/>
  <c r="BNV79" i="26"/>
  <c r="BNO79" i="26"/>
  <c r="BNG79" i="26"/>
  <c r="BMZ79" i="26"/>
  <c r="BMR79" i="26"/>
  <c r="BMK79" i="26"/>
  <c r="BMC79" i="26"/>
  <c r="BLV79" i="26"/>
  <c r="BLN79" i="26"/>
  <c r="BLG79" i="26"/>
  <c r="BKY79" i="26"/>
  <c r="BKR79" i="26"/>
  <c r="BKJ79" i="26"/>
  <c r="BKC79" i="26"/>
  <c r="BJU79" i="26"/>
  <c r="BJN79" i="26"/>
  <c r="BJF79" i="26"/>
  <c r="BIY79" i="26"/>
  <c r="BIQ79" i="26"/>
  <c r="BIJ79" i="26"/>
  <c r="BIB79" i="26"/>
  <c r="BHU79" i="26"/>
  <c r="BHM79" i="26"/>
  <c r="BHF79" i="26"/>
  <c r="BGX79" i="26"/>
  <c r="BGQ79" i="26"/>
  <c r="BGI79" i="26"/>
  <c r="BGB79" i="26"/>
  <c r="BFT79" i="26"/>
  <c r="BFM79" i="26"/>
  <c r="BFE79" i="26"/>
  <c r="BEX79" i="26"/>
  <c r="BEP79" i="26"/>
  <c r="BEI79" i="26"/>
  <c r="BEA79" i="26"/>
  <c r="BDT79" i="26"/>
  <c r="BDL79" i="26"/>
  <c r="BDE79" i="26"/>
  <c r="BCW79" i="26"/>
  <c r="BCP79" i="26"/>
  <c r="BCH79" i="26"/>
  <c r="BCA79" i="26"/>
  <c r="BBS79" i="26"/>
  <c r="BBL79" i="26"/>
  <c r="BBD79" i="26"/>
  <c r="BAW79" i="26"/>
  <c r="BAO79" i="26"/>
  <c r="BAH79" i="26"/>
  <c r="AZZ79" i="26"/>
  <c r="AZS79" i="26"/>
  <c r="AZK79" i="26"/>
  <c r="AZD79" i="26"/>
  <c r="AYV79" i="26"/>
  <c r="AYO79" i="26"/>
  <c r="AYG79" i="26"/>
  <c r="AXZ79" i="26"/>
  <c r="AXR79" i="26"/>
  <c r="AXK79" i="26"/>
  <c r="AXC79" i="26"/>
  <c r="AWV79" i="26"/>
  <c r="AWN79" i="26"/>
  <c r="AWG79" i="26"/>
  <c r="AVY79" i="26"/>
  <c r="AVR79" i="26"/>
  <c r="AVJ79" i="26"/>
  <c r="AVC79" i="26"/>
  <c r="AUU79" i="26"/>
  <c r="AUN79" i="26"/>
  <c r="AUF79" i="26"/>
  <c r="ATY79" i="26"/>
  <c r="BVX78" i="26"/>
  <c r="BVQ78" i="26"/>
  <c r="BVI78" i="26"/>
  <c r="BVB78" i="26"/>
  <c r="BUT78" i="26"/>
  <c r="BUM78" i="26"/>
  <c r="BUE78" i="26"/>
  <c r="BTX78" i="26"/>
  <c r="BTP78" i="26"/>
  <c r="BTI78" i="26"/>
  <c r="BTA78" i="26"/>
  <c r="BST78" i="26"/>
  <c r="BSL78" i="26"/>
  <c r="BSE78" i="26"/>
  <c r="BRW78" i="26"/>
  <c r="BRP78" i="26"/>
  <c r="BRH78" i="26"/>
  <c r="BRA78" i="26"/>
  <c r="BQS78" i="26"/>
  <c r="BQL78" i="26"/>
  <c r="BQD78" i="26"/>
  <c r="BPW78" i="26"/>
  <c r="BPO78" i="26"/>
  <c r="BPH78" i="26"/>
  <c r="BOZ78" i="26"/>
  <c r="BOS78" i="26"/>
  <c r="BOK78" i="26"/>
  <c r="BOD78" i="26"/>
  <c r="BNV78" i="26"/>
  <c r="BNO78" i="26"/>
  <c r="BNG78" i="26"/>
  <c r="BMZ78" i="26"/>
  <c r="BMR78" i="26"/>
  <c r="BMK78" i="26"/>
  <c r="BMC78" i="26"/>
  <c r="BLV78" i="26"/>
  <c r="BLN78" i="26"/>
  <c r="BLG78" i="26"/>
  <c r="BKY78" i="26"/>
  <c r="BKR78" i="26"/>
  <c r="BKJ78" i="26"/>
  <c r="BKC78" i="26"/>
  <c r="BJU78" i="26"/>
  <c r="BJN78" i="26"/>
  <c r="BJF78" i="26"/>
  <c r="BIY78" i="26"/>
  <c r="BIQ78" i="26"/>
  <c r="BIJ78" i="26"/>
  <c r="BIB78" i="26"/>
  <c r="BHU78" i="26"/>
  <c r="BHM78" i="26"/>
  <c r="BHF78" i="26"/>
  <c r="BGX78" i="26"/>
  <c r="BGQ78" i="26"/>
  <c r="BGI78" i="26"/>
  <c r="BGB78" i="26"/>
  <c r="BFT78" i="26"/>
  <c r="BFM78" i="26"/>
  <c r="BFE78" i="26"/>
  <c r="BEX78" i="26"/>
  <c r="BEP78" i="26"/>
  <c r="BEI78" i="26"/>
  <c r="BEA78" i="26"/>
  <c r="BDT78" i="26"/>
  <c r="BDL78" i="26"/>
  <c r="BDE78" i="26"/>
  <c r="BCW78" i="26"/>
  <c r="BCP78" i="26"/>
  <c r="BCH78" i="26"/>
  <c r="BCA78" i="26"/>
  <c r="BBS78" i="26"/>
  <c r="BBL78" i="26"/>
  <c r="BBD78" i="26"/>
  <c r="BAW78" i="26"/>
  <c r="BAO78" i="26"/>
  <c r="BAH78" i="26"/>
  <c r="AZZ78" i="26"/>
  <c r="AZS78" i="26"/>
  <c r="AZK78" i="26"/>
  <c r="AZD78" i="26"/>
  <c r="AYV78" i="26"/>
  <c r="AYO78" i="26"/>
  <c r="AYG78" i="26"/>
  <c r="AXZ78" i="26"/>
  <c r="AXR78" i="26"/>
  <c r="AXK78" i="26"/>
  <c r="AXC78" i="26"/>
  <c r="AWV78" i="26"/>
  <c r="AWN78" i="26"/>
  <c r="AWG78" i="26"/>
  <c r="AVY78" i="26"/>
  <c r="AVR78" i="26"/>
  <c r="AVJ78" i="26"/>
  <c r="AVC78" i="26"/>
  <c r="AUU78" i="26"/>
  <c r="AUN78" i="26"/>
  <c r="AUF78" i="26"/>
  <c r="ATY78" i="26"/>
  <c r="BVX77" i="26"/>
  <c r="BVQ77" i="26"/>
  <c r="BVI77" i="26"/>
  <c r="BVB77" i="26"/>
  <c r="BUT77" i="26"/>
  <c r="BUM77" i="26"/>
  <c r="BUE77" i="26"/>
  <c r="BTX77" i="26"/>
  <c r="BTP77" i="26"/>
  <c r="BTI77" i="26"/>
  <c r="BTA77" i="26"/>
  <c r="BST77" i="26"/>
  <c r="BSL77" i="26"/>
  <c r="BSE77" i="26"/>
  <c r="BRW77" i="26"/>
  <c r="BRP77" i="26"/>
  <c r="BRH77" i="26"/>
  <c r="BRA77" i="26"/>
  <c r="BQS77" i="26"/>
  <c r="BQL77" i="26"/>
  <c r="BQD77" i="26"/>
  <c r="BPW77" i="26"/>
  <c r="BPO77" i="26"/>
  <c r="BPH77" i="26"/>
  <c r="BOZ77" i="26"/>
  <c r="BOS77" i="26"/>
  <c r="BOK77" i="26"/>
  <c r="BOD77" i="26"/>
  <c r="BNV77" i="26"/>
  <c r="BNO77" i="26"/>
  <c r="BNG77" i="26"/>
  <c r="BMZ77" i="26"/>
  <c r="BMR77" i="26"/>
  <c r="BMK77" i="26"/>
  <c r="BMC77" i="26"/>
  <c r="BLV77" i="26"/>
  <c r="BLN77" i="26"/>
  <c r="BLG77" i="26"/>
  <c r="BKY77" i="26"/>
  <c r="BKR77" i="26"/>
  <c r="BKJ77" i="26"/>
  <c r="BKC77" i="26"/>
  <c r="BJU77" i="26"/>
  <c r="BJN77" i="26"/>
  <c r="BJF77" i="26"/>
  <c r="BIY77" i="26"/>
  <c r="BIQ77" i="26"/>
  <c r="BIJ77" i="26"/>
  <c r="BIB77" i="26"/>
  <c r="BHU77" i="26"/>
  <c r="BHM77" i="26"/>
  <c r="BHF77" i="26"/>
  <c r="BGX77" i="26"/>
  <c r="BGQ77" i="26"/>
  <c r="BGI77" i="26"/>
  <c r="BGB77" i="26"/>
  <c r="BFT77" i="26"/>
  <c r="BFM77" i="26"/>
  <c r="BFE77" i="26"/>
  <c r="BEX77" i="26"/>
  <c r="BEP77" i="26"/>
  <c r="BEI77" i="26"/>
  <c r="BEA77" i="26"/>
  <c r="BDT77" i="26"/>
  <c r="BDL77" i="26"/>
  <c r="BDE77" i="26"/>
  <c r="BCW77" i="26"/>
  <c r="BCP77" i="26"/>
  <c r="BCH77" i="26"/>
  <c r="BCA77" i="26"/>
  <c r="BBS77" i="26"/>
  <c r="BBL77" i="26"/>
  <c r="BBD77" i="26"/>
  <c r="BAW77" i="26"/>
  <c r="BAO77" i="26"/>
  <c r="BAH77" i="26"/>
  <c r="AZZ77" i="26"/>
  <c r="AZS77" i="26"/>
  <c r="AZK77" i="26"/>
  <c r="AZD77" i="26"/>
  <c r="AYV77" i="26"/>
  <c r="AYO77" i="26"/>
  <c r="AYG77" i="26"/>
  <c r="AXZ77" i="26"/>
  <c r="AXR77" i="26"/>
  <c r="AXK77" i="26"/>
  <c r="AXC77" i="26"/>
  <c r="AWV77" i="26"/>
  <c r="AWN77" i="26"/>
  <c r="AWG77" i="26"/>
  <c r="AVY77" i="26"/>
  <c r="AVR77" i="26"/>
  <c r="AVJ77" i="26"/>
  <c r="AVC77" i="26"/>
  <c r="AUU77" i="26"/>
  <c r="AUN77" i="26"/>
  <c r="AUF77" i="26"/>
  <c r="ATY77" i="26"/>
  <c r="BVX76" i="26"/>
  <c r="BVQ76" i="26"/>
  <c r="BVI76" i="26"/>
  <c r="BVB76" i="26"/>
  <c r="BUT76" i="26"/>
  <c r="BUM76" i="26"/>
  <c r="BUE76" i="26"/>
  <c r="BTX76" i="26"/>
  <c r="BTP76" i="26"/>
  <c r="BTI76" i="26"/>
  <c r="BTA76" i="26"/>
  <c r="BST76" i="26"/>
  <c r="BSL76" i="26"/>
  <c r="BSE76" i="26"/>
  <c r="BRW76" i="26"/>
  <c r="BRP76" i="26"/>
  <c r="BRH76" i="26"/>
  <c r="BRA76" i="26"/>
  <c r="BQS76" i="26"/>
  <c r="BQL76" i="26"/>
  <c r="BQD76" i="26"/>
  <c r="BPW76" i="26"/>
  <c r="BPO76" i="26"/>
  <c r="BPH76" i="26"/>
  <c r="BOZ76" i="26"/>
  <c r="BOS76" i="26"/>
  <c r="BOK76" i="26"/>
  <c r="BOD76" i="26"/>
  <c r="BNV76" i="26"/>
  <c r="BNO76" i="26"/>
  <c r="BNG76" i="26"/>
  <c r="BMZ76" i="26"/>
  <c r="BMR76" i="26"/>
  <c r="BMK76" i="26"/>
  <c r="BMC76" i="26"/>
  <c r="BLV76" i="26"/>
  <c r="BLN76" i="26"/>
  <c r="BLG76" i="26"/>
  <c r="BKY76" i="26"/>
  <c r="BKR76" i="26"/>
  <c r="BKJ76" i="26"/>
  <c r="BKC76" i="26"/>
  <c r="BJU76" i="26"/>
  <c r="BJN76" i="26"/>
  <c r="BJF76" i="26"/>
  <c r="BIY76" i="26"/>
  <c r="BIQ76" i="26"/>
  <c r="BIJ76" i="26"/>
  <c r="BIB76" i="26"/>
  <c r="BHU76" i="26"/>
  <c r="BHM76" i="26"/>
  <c r="BHF76" i="26"/>
  <c r="BGX76" i="26"/>
  <c r="BGQ76" i="26"/>
  <c r="BGI76" i="26"/>
  <c r="BGB76" i="26"/>
  <c r="BFT76" i="26"/>
  <c r="BFM76" i="26"/>
  <c r="BFE76" i="26"/>
  <c r="BEX76" i="26"/>
  <c r="BEP76" i="26"/>
  <c r="BEI76" i="26"/>
  <c r="BEA76" i="26"/>
  <c r="BDT76" i="26"/>
  <c r="BDL76" i="26"/>
  <c r="BDE76" i="26"/>
  <c r="BCW76" i="26"/>
  <c r="BCP76" i="26"/>
  <c r="BCH76" i="26"/>
  <c r="BCA76" i="26"/>
  <c r="BBS76" i="26"/>
  <c r="BBL76" i="26"/>
  <c r="BBD76" i="26"/>
  <c r="BAW76" i="26"/>
  <c r="BAO76" i="26"/>
  <c r="BAH76" i="26"/>
  <c r="AZZ76" i="26"/>
  <c r="AZS76" i="26"/>
  <c r="AZK76" i="26"/>
  <c r="AZD76" i="26"/>
  <c r="AYV76" i="26"/>
  <c r="AYO76" i="26"/>
  <c r="AYG76" i="26"/>
  <c r="AXZ76" i="26"/>
  <c r="AXR76" i="26"/>
  <c r="AXK76" i="26"/>
  <c r="AXC76" i="26"/>
  <c r="AWV76" i="26"/>
  <c r="AWN76" i="26"/>
  <c r="AWG76" i="26"/>
  <c r="AVY76" i="26"/>
  <c r="AVR76" i="26"/>
  <c r="AVJ76" i="26"/>
  <c r="AVC76" i="26"/>
  <c r="AUU76" i="26"/>
  <c r="AUN76" i="26"/>
  <c r="AUF76" i="26"/>
  <c r="ATY76" i="26"/>
  <c r="BVX75" i="26"/>
  <c r="BVQ75" i="26"/>
  <c r="BVI75" i="26"/>
  <c r="BVB75" i="26"/>
  <c r="BUT75" i="26"/>
  <c r="BUM75" i="26"/>
  <c r="BUE75" i="26"/>
  <c r="BTX75" i="26"/>
  <c r="BTP75" i="26"/>
  <c r="BTI75" i="26"/>
  <c r="BTA75" i="26"/>
  <c r="BST75" i="26"/>
  <c r="BSL75" i="26"/>
  <c r="BSE75" i="26"/>
  <c r="BRW75" i="26"/>
  <c r="BRP75" i="26"/>
  <c r="BRH75" i="26"/>
  <c r="BRA75" i="26"/>
  <c r="BQS75" i="26"/>
  <c r="BQL75" i="26"/>
  <c r="BQD75" i="26"/>
  <c r="BPW75" i="26"/>
  <c r="BPO75" i="26"/>
  <c r="BPH75" i="26"/>
  <c r="BOZ75" i="26"/>
  <c r="BOS75" i="26"/>
  <c r="BOK75" i="26"/>
  <c r="BOD75" i="26"/>
  <c r="BNV75" i="26"/>
  <c r="BNO75" i="26"/>
  <c r="BNG75" i="26"/>
  <c r="BMZ75" i="26"/>
  <c r="BMR75" i="26"/>
  <c r="BMK75" i="26"/>
  <c r="BMC75" i="26"/>
  <c r="BLV75" i="26"/>
  <c r="BLN75" i="26"/>
  <c r="BLG75" i="26"/>
  <c r="BKY75" i="26"/>
  <c r="BKR75" i="26"/>
  <c r="BKJ75" i="26"/>
  <c r="BKC75" i="26"/>
  <c r="BJU75" i="26"/>
  <c r="BJN75" i="26"/>
  <c r="BJF75" i="26"/>
  <c r="BIY75" i="26"/>
  <c r="BIQ75" i="26"/>
  <c r="BIJ75" i="26"/>
  <c r="BIB75" i="26"/>
  <c r="BHU75" i="26"/>
  <c r="BHM75" i="26"/>
  <c r="BHF75" i="26"/>
  <c r="BGX75" i="26"/>
  <c r="BGQ75" i="26"/>
  <c r="BGI75" i="26"/>
  <c r="BGB75" i="26"/>
  <c r="BFT75" i="26"/>
  <c r="BFM75" i="26"/>
  <c r="BFE75" i="26"/>
  <c r="BEX75" i="26"/>
  <c r="BEP75" i="26"/>
  <c r="BEI75" i="26"/>
  <c r="BEA75" i="26"/>
  <c r="BDT75" i="26"/>
  <c r="BDL75" i="26"/>
  <c r="BDE75" i="26"/>
  <c r="BCW75" i="26"/>
  <c r="BCP75" i="26"/>
  <c r="BCH75" i="26"/>
  <c r="BCA75" i="26"/>
  <c r="BBS75" i="26"/>
  <c r="BBL75" i="26"/>
  <c r="BBD75" i="26"/>
  <c r="BAW75" i="26"/>
  <c r="BAO75" i="26"/>
  <c r="BAH75" i="26"/>
  <c r="AZZ75" i="26"/>
  <c r="AZS75" i="26"/>
  <c r="AZK75" i="26"/>
  <c r="AZD75" i="26"/>
  <c r="AYV75" i="26"/>
  <c r="AYO75" i="26"/>
  <c r="AYG75" i="26"/>
  <c r="AXZ75" i="26"/>
  <c r="AXR75" i="26"/>
  <c r="AXK75" i="26"/>
  <c r="AXC75" i="26"/>
  <c r="AWV75" i="26"/>
  <c r="AWN75" i="26"/>
  <c r="AWG75" i="26"/>
  <c r="AVY75" i="26"/>
  <c r="AVR75" i="26"/>
  <c r="AVJ75" i="26"/>
  <c r="AVC75" i="26"/>
  <c r="AUU75" i="26"/>
  <c r="AUN75" i="26"/>
  <c r="AUF75" i="26"/>
  <c r="ATY75" i="26"/>
  <c r="BVZ74" i="26"/>
  <c r="BVY74" i="26"/>
  <c r="BVW74" i="26"/>
  <c r="BVV74" i="26"/>
  <c r="BVU74" i="26"/>
  <c r="BVT74" i="26"/>
  <c r="BVS74" i="26"/>
  <c r="BVR74" i="26"/>
  <c r="BVP74" i="26"/>
  <c r="BVO74" i="26"/>
  <c r="BVN74" i="26"/>
  <c r="BVM74" i="26"/>
  <c r="BVK74" i="26"/>
  <c r="BVJ74" i="26"/>
  <c r="BVH74" i="26"/>
  <c r="BVG74" i="26"/>
  <c r="BVF74" i="26"/>
  <c r="BVE74" i="26"/>
  <c r="BVD74" i="26"/>
  <c r="BVC74" i="26"/>
  <c r="BVA74" i="26"/>
  <c r="BUZ74" i="26"/>
  <c r="BUY74" i="26"/>
  <c r="BUX74" i="26"/>
  <c r="BUV74" i="26"/>
  <c r="BUU74" i="26"/>
  <c r="BUS74" i="26"/>
  <c r="BUR74" i="26"/>
  <c r="BUQ74" i="26"/>
  <c r="BUP74" i="26"/>
  <c r="BUO74" i="26"/>
  <c r="BUN74" i="26"/>
  <c r="BUL74" i="26"/>
  <c r="BUK74" i="26"/>
  <c r="BUJ74" i="26"/>
  <c r="BUI74" i="26"/>
  <c r="BUG74" i="26"/>
  <c r="BUF74" i="26"/>
  <c r="BUD74" i="26"/>
  <c r="BUC74" i="26"/>
  <c r="BUB74" i="26"/>
  <c r="BUA74" i="26"/>
  <c r="BTZ74" i="26"/>
  <c r="BTY74" i="26"/>
  <c r="BTW74" i="26"/>
  <c r="BTV74" i="26"/>
  <c r="BTU74" i="26"/>
  <c r="BTT74" i="26"/>
  <c r="BTR74" i="26"/>
  <c r="BTQ74" i="26"/>
  <c r="BTO74" i="26"/>
  <c r="BTN74" i="26"/>
  <c r="BTM74" i="26"/>
  <c r="BTL74" i="26"/>
  <c r="BTK74" i="26"/>
  <c r="BTJ74" i="26"/>
  <c r="BTH74" i="26"/>
  <c r="BTG74" i="26"/>
  <c r="BTF74" i="26"/>
  <c r="BTE74" i="26"/>
  <c r="BTC74" i="26"/>
  <c r="BTB74" i="26"/>
  <c r="BSZ74" i="26"/>
  <c r="BSY74" i="26"/>
  <c r="BSX74" i="26"/>
  <c r="BSW74" i="26"/>
  <c r="BSV74" i="26"/>
  <c r="BSU74" i="26"/>
  <c r="BSS74" i="26"/>
  <c r="BSR74" i="26"/>
  <c r="BSQ74" i="26"/>
  <c r="BSP74" i="26"/>
  <c r="BSN74" i="26"/>
  <c r="BSM74" i="26"/>
  <c r="BSK74" i="26"/>
  <c r="BSJ74" i="26"/>
  <c r="BSI74" i="26"/>
  <c r="BSH74" i="26"/>
  <c r="BSG74" i="26"/>
  <c r="BSF74" i="26"/>
  <c r="BSD74" i="26"/>
  <c r="BSC74" i="26"/>
  <c r="BSB74" i="26"/>
  <c r="BSA74" i="26"/>
  <c r="BRY74" i="26"/>
  <c r="BRX74" i="26"/>
  <c r="BRV74" i="26"/>
  <c r="BRU74" i="26"/>
  <c r="BRT74" i="26"/>
  <c r="BRS74" i="26"/>
  <c r="BRR74" i="26"/>
  <c r="BRQ74" i="26"/>
  <c r="BRO74" i="26"/>
  <c r="BRN74" i="26"/>
  <c r="BRM74" i="26"/>
  <c r="BRL74" i="26"/>
  <c r="BRJ74" i="26"/>
  <c r="BRI74" i="26"/>
  <c r="BRG74" i="26"/>
  <c r="BRF74" i="26"/>
  <c r="BRE74" i="26"/>
  <c r="BRD74" i="26"/>
  <c r="BRC74" i="26"/>
  <c r="BRB74" i="26"/>
  <c r="BQZ74" i="26"/>
  <c r="BQY74" i="26"/>
  <c r="BQX74" i="26"/>
  <c r="BQW74" i="26"/>
  <c r="BQU74" i="26"/>
  <c r="BQT74" i="26"/>
  <c r="BQR74" i="26"/>
  <c r="BQQ74" i="26"/>
  <c r="BQP74" i="26"/>
  <c r="BQO74" i="26"/>
  <c r="BQN74" i="26"/>
  <c r="BQM74" i="26"/>
  <c r="BQK74" i="26"/>
  <c r="BQJ74" i="26"/>
  <c r="BQI74" i="26"/>
  <c r="BQH74" i="26"/>
  <c r="BQF74" i="26"/>
  <c r="BQE74" i="26"/>
  <c r="BQC74" i="26"/>
  <c r="BQB74" i="26"/>
  <c r="BQA74" i="26"/>
  <c r="BPZ74" i="26"/>
  <c r="BPY74" i="26"/>
  <c r="BPX74" i="26"/>
  <c r="BPV74" i="26"/>
  <c r="BPU74" i="26"/>
  <c r="BPT74" i="26"/>
  <c r="BPS74" i="26"/>
  <c r="BPQ74" i="26"/>
  <c r="BPP74" i="26"/>
  <c r="BPN74" i="26"/>
  <c r="BPM74" i="26"/>
  <c r="BPL74" i="26"/>
  <c r="BPK74" i="26"/>
  <c r="BPJ74" i="26"/>
  <c r="BPI74" i="26"/>
  <c r="BPG74" i="26"/>
  <c r="BPF74" i="26"/>
  <c r="BPE74" i="26"/>
  <c r="BPD74" i="26"/>
  <c r="BPB74" i="26"/>
  <c r="BPA74" i="26"/>
  <c r="BOY74" i="26"/>
  <c r="BOX74" i="26"/>
  <c r="BOW74" i="26"/>
  <c r="BOV74" i="26"/>
  <c r="BOU74" i="26"/>
  <c r="BOT74" i="26"/>
  <c r="BOR74" i="26"/>
  <c r="BOQ74" i="26"/>
  <c r="BOP74" i="26"/>
  <c r="BOO74" i="26"/>
  <c r="BOM74" i="26"/>
  <c r="BOL74" i="26"/>
  <c r="BOJ74" i="26"/>
  <c r="BOI74" i="26"/>
  <c r="BOH74" i="26"/>
  <c r="BOG74" i="26"/>
  <c r="BOF74" i="26"/>
  <c r="BOE74" i="26"/>
  <c r="BOC74" i="26"/>
  <c r="BOB74" i="26"/>
  <c r="BOA74" i="26"/>
  <c r="BNZ74" i="26"/>
  <c r="BNX74" i="26"/>
  <c r="BNW74" i="26"/>
  <c r="BNU74" i="26"/>
  <c r="BNT74" i="26"/>
  <c r="BNS74" i="26"/>
  <c r="BNR74" i="26"/>
  <c r="BNQ74" i="26"/>
  <c r="BNP74" i="26"/>
  <c r="BNN74" i="26"/>
  <c r="BNM74" i="26"/>
  <c r="BNL74" i="26"/>
  <c r="BNK74" i="26"/>
  <c r="BNI74" i="26"/>
  <c r="BNH74" i="26"/>
  <c r="BNF74" i="26"/>
  <c r="BNE74" i="26"/>
  <c r="BND74" i="26"/>
  <c r="BNC74" i="26"/>
  <c r="BNB74" i="26"/>
  <c r="BNA74" i="26"/>
  <c r="BMY74" i="26"/>
  <c r="BMX74" i="26"/>
  <c r="BMW74" i="26"/>
  <c r="BMV74" i="26"/>
  <c r="BMT74" i="26"/>
  <c r="BMS74" i="26"/>
  <c r="BMQ74" i="26"/>
  <c r="BMP74" i="26"/>
  <c r="BMO74" i="26"/>
  <c r="BMN74" i="26"/>
  <c r="BMM74" i="26"/>
  <c r="BML74" i="26"/>
  <c r="BMJ74" i="26"/>
  <c r="BMI74" i="26"/>
  <c r="BMH74" i="26"/>
  <c r="BMG74" i="26"/>
  <c r="BME74" i="26"/>
  <c r="BMD74" i="26"/>
  <c r="BMB74" i="26"/>
  <c r="BMA74" i="26"/>
  <c r="BLZ74" i="26"/>
  <c r="BLY74" i="26"/>
  <c r="BLX74" i="26"/>
  <c r="BLW74" i="26"/>
  <c r="BLU74" i="26"/>
  <c r="BLT74" i="26"/>
  <c r="BLS74" i="26"/>
  <c r="BLR74" i="26"/>
  <c r="BLP74" i="26"/>
  <c r="BLO74" i="26"/>
  <c r="BLM74" i="26"/>
  <c r="BLL74" i="26"/>
  <c r="BLK74" i="26"/>
  <c r="BLJ74" i="26"/>
  <c r="BLI74" i="26"/>
  <c r="BLH74" i="26"/>
  <c r="BLF74" i="26"/>
  <c r="BLE74" i="26"/>
  <c r="BLD74" i="26"/>
  <c r="BLC74" i="26"/>
  <c r="BLA74" i="26"/>
  <c r="BKZ74" i="26"/>
  <c r="BKX74" i="26"/>
  <c r="BKW74" i="26"/>
  <c r="BKV74" i="26"/>
  <c r="BKU74" i="26"/>
  <c r="BKT74" i="26"/>
  <c r="BKS74" i="26"/>
  <c r="BKQ74" i="26"/>
  <c r="BKP74" i="26"/>
  <c r="BKO74" i="26"/>
  <c r="BKN74" i="26"/>
  <c r="BKL74" i="26"/>
  <c r="BKK74" i="26"/>
  <c r="BKI74" i="26"/>
  <c r="BKH74" i="26"/>
  <c r="BKG74" i="26"/>
  <c r="BKF74" i="26"/>
  <c r="BKE74" i="26"/>
  <c r="BKD74" i="26"/>
  <c r="BKB74" i="26"/>
  <c r="BKA74" i="26"/>
  <c r="BJZ74" i="26"/>
  <c r="BJY74" i="26"/>
  <c r="BJW74" i="26"/>
  <c r="BJV74" i="26"/>
  <c r="BJT74" i="26"/>
  <c r="BJS74" i="26"/>
  <c r="BJR74" i="26"/>
  <c r="BJQ74" i="26"/>
  <c r="BJP74" i="26"/>
  <c r="BJO74" i="26"/>
  <c r="BJM74" i="26"/>
  <c r="BJL74" i="26"/>
  <c r="BJK74" i="26"/>
  <c r="BJJ74" i="26"/>
  <c r="BJH74" i="26"/>
  <c r="BJG74" i="26"/>
  <c r="BJE74" i="26"/>
  <c r="BJD74" i="26"/>
  <c r="BJC74" i="26"/>
  <c r="BJB74" i="26"/>
  <c r="BJA74" i="26"/>
  <c r="BIZ74" i="26"/>
  <c r="BIX74" i="26"/>
  <c r="BIW74" i="26"/>
  <c r="BIV74" i="26"/>
  <c r="BIU74" i="26"/>
  <c r="BIS74" i="26"/>
  <c r="BIR74" i="26"/>
  <c r="BIP74" i="26"/>
  <c r="BIO74" i="26"/>
  <c r="BIN74" i="26"/>
  <c r="BIM74" i="26"/>
  <c r="BIL74" i="26"/>
  <c r="BIK74" i="26"/>
  <c r="BII74" i="26"/>
  <c r="BIH74" i="26"/>
  <c r="BIG74" i="26"/>
  <c r="BIF74" i="26"/>
  <c r="BID74" i="26"/>
  <c r="BIC74" i="26"/>
  <c r="BIA74" i="26"/>
  <c r="BHZ74" i="26"/>
  <c r="BHY74" i="26"/>
  <c r="BHX74" i="26"/>
  <c r="BHW74" i="26"/>
  <c r="BHV74" i="26"/>
  <c r="BHT74" i="26"/>
  <c r="BHS74" i="26"/>
  <c r="BHR74" i="26"/>
  <c r="BHQ74" i="26"/>
  <c r="BHO74" i="26"/>
  <c r="BHN74" i="26"/>
  <c r="BHL74" i="26"/>
  <c r="BHK74" i="26"/>
  <c r="BHJ74" i="26"/>
  <c r="BHI74" i="26"/>
  <c r="BHH74" i="26"/>
  <c r="BHG74" i="26"/>
  <c r="BHE74" i="26"/>
  <c r="BHD74" i="26"/>
  <c r="BHC74" i="26"/>
  <c r="BHB74" i="26"/>
  <c r="BGZ74" i="26"/>
  <c r="BGY74" i="26"/>
  <c r="BGW74" i="26"/>
  <c r="BGV74" i="26"/>
  <c r="BGU74" i="26"/>
  <c r="BGT74" i="26"/>
  <c r="BGS74" i="26"/>
  <c r="BGR74" i="26"/>
  <c r="BGP74" i="26"/>
  <c r="BGO74" i="26"/>
  <c r="BGN74" i="26"/>
  <c r="BGM74" i="26"/>
  <c r="BGK74" i="26"/>
  <c r="BGJ74" i="26"/>
  <c r="BGH74" i="26"/>
  <c r="BGG74" i="26"/>
  <c r="BGF74" i="26"/>
  <c r="BGE74" i="26"/>
  <c r="BGD74" i="26"/>
  <c r="BGC74" i="26"/>
  <c r="BGA74" i="26"/>
  <c r="BFZ74" i="26"/>
  <c r="BFY74" i="26"/>
  <c r="BFX74" i="26"/>
  <c r="BFV74" i="26"/>
  <c r="BFU74" i="26"/>
  <c r="BFS74" i="26"/>
  <c r="BFR74" i="26"/>
  <c r="BFQ74" i="26"/>
  <c r="BFP74" i="26"/>
  <c r="BFO74" i="26"/>
  <c r="BFN74" i="26"/>
  <c r="BFL74" i="26"/>
  <c r="BFK74" i="26"/>
  <c r="BFJ74" i="26"/>
  <c r="BFI74" i="26"/>
  <c r="BFG74" i="26"/>
  <c r="BFF74" i="26"/>
  <c r="BFD74" i="26"/>
  <c r="BFC74" i="26"/>
  <c r="BFB74" i="26"/>
  <c r="BFA74" i="26"/>
  <c r="BEZ74" i="26"/>
  <c r="BEY74" i="26"/>
  <c r="BEW74" i="26"/>
  <c r="BEV74" i="26"/>
  <c r="BEU74" i="26"/>
  <c r="BET74" i="26"/>
  <c r="BER74" i="26"/>
  <c r="BEQ74" i="26"/>
  <c r="BEO74" i="26"/>
  <c r="BEN74" i="26"/>
  <c r="BEM74" i="26"/>
  <c r="BEL74" i="26"/>
  <c r="BEK74" i="26"/>
  <c r="BEJ74" i="26"/>
  <c r="BEH74" i="26"/>
  <c r="BEG74" i="26"/>
  <c r="BEF74" i="26"/>
  <c r="BEE74" i="26"/>
  <c r="BEC74" i="26"/>
  <c r="BEB74" i="26"/>
  <c r="BDZ74" i="26"/>
  <c r="BDY74" i="26"/>
  <c r="BDX74" i="26"/>
  <c r="BDW74" i="26"/>
  <c r="BDV74" i="26"/>
  <c r="BDU74" i="26"/>
  <c r="BDS74" i="26"/>
  <c r="BDR74" i="26"/>
  <c r="BDQ74" i="26"/>
  <c r="BDP74" i="26"/>
  <c r="BDN74" i="26"/>
  <c r="BDM74" i="26"/>
  <c r="BDK74" i="26"/>
  <c r="BDJ74" i="26"/>
  <c r="BDI74" i="26"/>
  <c r="BDH74" i="26"/>
  <c r="BDG74" i="26"/>
  <c r="BDF74" i="26"/>
  <c r="BDD74" i="26"/>
  <c r="BDC74" i="26"/>
  <c r="BDB74" i="26"/>
  <c r="BDA74" i="26"/>
  <c r="BCY74" i="26"/>
  <c r="BCX74" i="26"/>
  <c r="BCV74" i="26"/>
  <c r="BCU74" i="26"/>
  <c r="BCT74" i="26"/>
  <c r="BCS74" i="26"/>
  <c r="BCR74" i="26"/>
  <c r="BCQ74" i="26"/>
  <c r="BCO74" i="26"/>
  <c r="BCN74" i="26"/>
  <c r="BCM74" i="26"/>
  <c r="BCL74" i="26"/>
  <c r="BCJ74" i="26"/>
  <c r="BCI74" i="26"/>
  <c r="BCG74" i="26"/>
  <c r="BCF74" i="26"/>
  <c r="BCE74" i="26"/>
  <c r="BCD74" i="26"/>
  <c r="BCC74" i="26"/>
  <c r="BCB74" i="26"/>
  <c r="BBZ74" i="26"/>
  <c r="BBY74" i="26"/>
  <c r="BBX74" i="26"/>
  <c r="BBW74" i="26"/>
  <c r="BBU74" i="26"/>
  <c r="BBT74" i="26"/>
  <c r="BBR74" i="26"/>
  <c r="BBQ74" i="26"/>
  <c r="BBP74" i="26"/>
  <c r="BBO74" i="26"/>
  <c r="BBN74" i="26"/>
  <c r="BBM74" i="26"/>
  <c r="BBK74" i="26"/>
  <c r="BBJ74" i="26"/>
  <c r="BBI74" i="26"/>
  <c r="BBH74" i="26"/>
  <c r="BBF74" i="26"/>
  <c r="BBE74" i="26"/>
  <c r="BBC74" i="26"/>
  <c r="BBB74" i="26"/>
  <c r="BBA74" i="26"/>
  <c r="BAZ74" i="26"/>
  <c r="BAY74" i="26"/>
  <c r="BAX74" i="26"/>
  <c r="BAV74" i="26"/>
  <c r="BAU74" i="26"/>
  <c r="BAT74" i="26"/>
  <c r="BAS74" i="26"/>
  <c r="BAQ74" i="26"/>
  <c r="BAP74" i="26"/>
  <c r="BAN74" i="26"/>
  <c r="BAM74" i="26"/>
  <c r="BAL74" i="26"/>
  <c r="BAK74" i="26"/>
  <c r="BAJ74" i="26"/>
  <c r="BAI74" i="26"/>
  <c r="BAG74" i="26"/>
  <c r="BAF74" i="26"/>
  <c r="BAE74" i="26"/>
  <c r="BAD74" i="26"/>
  <c r="BAB74" i="26"/>
  <c r="BAA74" i="26"/>
  <c r="AZY74" i="26"/>
  <c r="AZX74" i="26"/>
  <c r="AZW74" i="26"/>
  <c r="AZV74" i="26"/>
  <c r="AZU74" i="26"/>
  <c r="AZT74" i="26"/>
  <c r="AZR74" i="26"/>
  <c r="AZQ74" i="26"/>
  <c r="AZP74" i="26"/>
  <c r="AZO74" i="26"/>
  <c r="AZM74" i="26"/>
  <c r="AZL74" i="26"/>
  <c r="AZJ74" i="26"/>
  <c r="AZI74" i="26"/>
  <c r="AZH74" i="26"/>
  <c r="AZG74" i="26"/>
  <c r="AZF74" i="26"/>
  <c r="AZE74" i="26"/>
  <c r="AZC74" i="26"/>
  <c r="AZB74" i="26"/>
  <c r="AZA74" i="26"/>
  <c r="AYZ74" i="26"/>
  <c r="AYX74" i="26"/>
  <c r="AYW74" i="26"/>
  <c r="AYU74" i="26"/>
  <c r="AYT74" i="26"/>
  <c r="AYS74" i="26"/>
  <c r="AYR74" i="26"/>
  <c r="AYQ74" i="26"/>
  <c r="AYP74" i="26"/>
  <c r="AYN74" i="26"/>
  <c r="AYM74" i="26"/>
  <c r="AYL74" i="26"/>
  <c r="AYK74" i="26"/>
  <c r="AYI74" i="26"/>
  <c r="AYH74" i="26"/>
  <c r="AYF74" i="26"/>
  <c r="AYE74" i="26"/>
  <c r="AYD74" i="26"/>
  <c r="AYC74" i="26"/>
  <c r="AYB74" i="26"/>
  <c r="AYA74" i="26"/>
  <c r="AXY74" i="26"/>
  <c r="AXX74" i="26"/>
  <c r="AXW74" i="26"/>
  <c r="AXV74" i="26"/>
  <c r="AXT74" i="26"/>
  <c r="AXS74" i="26"/>
  <c r="AXQ74" i="26"/>
  <c r="AXP74" i="26"/>
  <c r="AXO74" i="26"/>
  <c r="AXN74" i="26"/>
  <c r="AXM74" i="26"/>
  <c r="AXL74" i="26"/>
  <c r="AXJ74" i="26"/>
  <c r="AXI74" i="26"/>
  <c r="AXH74" i="26"/>
  <c r="AXG74" i="26"/>
  <c r="AXE74" i="26"/>
  <c r="AXD74" i="26"/>
  <c r="AXB74" i="26"/>
  <c r="AXA74" i="26"/>
  <c r="AWZ74" i="26"/>
  <c r="AWY74" i="26"/>
  <c r="AWX74" i="26"/>
  <c r="AWW74" i="26"/>
  <c r="AWU74" i="26"/>
  <c r="AWT74" i="26"/>
  <c r="AWS74" i="26"/>
  <c r="AWR74" i="26"/>
  <c r="AWP74" i="26"/>
  <c r="AWO74" i="26"/>
  <c r="AWM74" i="26"/>
  <c r="AWL74" i="26"/>
  <c r="AWK74" i="26"/>
  <c r="AWJ74" i="26"/>
  <c r="AWI74" i="26"/>
  <c r="AWH74" i="26"/>
  <c r="AWF74" i="26"/>
  <c r="AWE74" i="26"/>
  <c r="AWD74" i="26"/>
  <c r="AWC74" i="26"/>
  <c r="AWA74" i="26"/>
  <c r="AVZ74" i="26"/>
  <c r="AVX74" i="26"/>
  <c r="AVW74" i="26"/>
  <c r="AVV74" i="26"/>
  <c r="AVU74" i="26"/>
  <c r="AVT74" i="26"/>
  <c r="AVS74" i="26"/>
  <c r="AVQ74" i="26"/>
  <c r="AVP74" i="26"/>
  <c r="AVO74" i="26"/>
  <c r="AVN74" i="26"/>
  <c r="AVL74" i="26"/>
  <c r="AVK74" i="26"/>
  <c r="AVI74" i="26"/>
  <c r="AVH74" i="26"/>
  <c r="AVG74" i="26"/>
  <c r="AVF74" i="26"/>
  <c r="AVE74" i="26"/>
  <c r="AVD74" i="26"/>
  <c r="AVB74" i="26"/>
  <c r="AVA74" i="26"/>
  <c r="AUZ74" i="26"/>
  <c r="AUY74" i="26"/>
  <c r="AUW74" i="26"/>
  <c r="AUV74" i="26"/>
  <c r="AUT74" i="26"/>
  <c r="AUS74" i="26"/>
  <c r="AUR74" i="26"/>
  <c r="AUQ74" i="26"/>
  <c r="AUP74" i="26"/>
  <c r="AUO74" i="26"/>
  <c r="AUM74" i="26"/>
  <c r="AUL74" i="26"/>
  <c r="AUK74" i="26"/>
  <c r="AUJ74" i="26"/>
  <c r="AUH74" i="26"/>
  <c r="AUG74" i="26"/>
  <c r="AUE74" i="26"/>
  <c r="AUD74" i="26"/>
  <c r="AUC74" i="26"/>
  <c r="AUB74" i="26"/>
  <c r="AUA74" i="26"/>
  <c r="ATZ74" i="26"/>
  <c r="ATX74" i="26"/>
  <c r="ATW74" i="26"/>
  <c r="ATV74" i="26"/>
  <c r="ATU74" i="26"/>
  <c r="BVX73" i="26"/>
  <c r="BVQ73" i="26"/>
  <c r="BVI73" i="26"/>
  <c r="BVB73" i="26"/>
  <c r="BUT73" i="26"/>
  <c r="BUM73" i="26"/>
  <c r="BUE73" i="26"/>
  <c r="BTX73" i="26"/>
  <c r="BTP73" i="26"/>
  <c r="BTI73" i="26"/>
  <c r="BTA73" i="26"/>
  <c r="BST73" i="26"/>
  <c r="BSL73" i="26"/>
  <c r="BSE73" i="26"/>
  <c r="BRW73" i="26"/>
  <c r="BRP73" i="26"/>
  <c r="BRH73" i="26"/>
  <c r="BRA73" i="26"/>
  <c r="BQS73" i="26"/>
  <c r="BQL73" i="26"/>
  <c r="BQD73" i="26"/>
  <c r="BPW73" i="26"/>
  <c r="BPO73" i="26"/>
  <c r="BPH73" i="26"/>
  <c r="BOZ73" i="26"/>
  <c r="BOS73" i="26"/>
  <c r="BOK73" i="26"/>
  <c r="BOD73" i="26"/>
  <c r="BNV73" i="26"/>
  <c r="BNO73" i="26"/>
  <c r="BNG73" i="26"/>
  <c r="BMZ73" i="26"/>
  <c r="BMR73" i="26"/>
  <c r="BMK73" i="26"/>
  <c r="BMC73" i="26"/>
  <c r="BLV73" i="26"/>
  <c r="BLN73" i="26"/>
  <c r="BLG73" i="26"/>
  <c r="BKY73" i="26"/>
  <c r="BKR73" i="26"/>
  <c r="BKJ73" i="26"/>
  <c r="BKC73" i="26"/>
  <c r="BJU73" i="26"/>
  <c r="BJN73" i="26"/>
  <c r="BJF73" i="26"/>
  <c r="BIY73" i="26"/>
  <c r="BIQ73" i="26"/>
  <c r="BIJ73" i="26"/>
  <c r="BIB73" i="26"/>
  <c r="BHU73" i="26"/>
  <c r="BHM73" i="26"/>
  <c r="BHF73" i="26"/>
  <c r="BGX73" i="26"/>
  <c r="BGQ73" i="26"/>
  <c r="BGI73" i="26"/>
  <c r="BGB73" i="26"/>
  <c r="BFT73" i="26"/>
  <c r="BFM73" i="26"/>
  <c r="BFE73" i="26"/>
  <c r="BEX73" i="26"/>
  <c r="BEP73" i="26"/>
  <c r="BEI73" i="26"/>
  <c r="BEA73" i="26"/>
  <c r="BDT73" i="26"/>
  <c r="BDL73" i="26"/>
  <c r="BDE73" i="26"/>
  <c r="BCW73" i="26"/>
  <c r="BCP73" i="26"/>
  <c r="BCH73" i="26"/>
  <c r="BCA73" i="26"/>
  <c r="BBS73" i="26"/>
  <c r="BBL73" i="26"/>
  <c r="BBD73" i="26"/>
  <c r="BAW73" i="26"/>
  <c r="BAO73" i="26"/>
  <c r="BAH73" i="26"/>
  <c r="AZZ73" i="26"/>
  <c r="AZS73" i="26"/>
  <c r="AZK73" i="26"/>
  <c r="AZD73" i="26"/>
  <c r="AYV73" i="26"/>
  <c r="AYO73" i="26"/>
  <c r="AYG73" i="26"/>
  <c r="AXZ73" i="26"/>
  <c r="AXR73" i="26"/>
  <c r="AXK73" i="26"/>
  <c r="AXC73" i="26"/>
  <c r="AWV73" i="26"/>
  <c r="AWN73" i="26"/>
  <c r="AWG73" i="26"/>
  <c r="AVY73" i="26"/>
  <c r="AVR73" i="26"/>
  <c r="AVJ73" i="26"/>
  <c r="AVC73" i="26"/>
  <c r="AUU73" i="26"/>
  <c r="AUN73" i="26"/>
  <c r="AUF73" i="26"/>
  <c r="ATY73" i="26"/>
  <c r="BVX72" i="26"/>
  <c r="BVQ72" i="26"/>
  <c r="BVI72" i="26"/>
  <c r="BVB72" i="26"/>
  <c r="BUT72" i="26"/>
  <c r="BUM72" i="26"/>
  <c r="BUE72" i="26"/>
  <c r="BTX72" i="26"/>
  <c r="BTP72" i="26"/>
  <c r="BTI72" i="26"/>
  <c r="BTA72" i="26"/>
  <c r="BST72" i="26"/>
  <c r="BSL72" i="26"/>
  <c r="BSE72" i="26"/>
  <c r="BRW72" i="26"/>
  <c r="BRP72" i="26"/>
  <c r="BRH72" i="26"/>
  <c r="BRA72" i="26"/>
  <c r="BQS72" i="26"/>
  <c r="BQL72" i="26"/>
  <c r="BQD72" i="26"/>
  <c r="BPW72" i="26"/>
  <c r="BPO72" i="26"/>
  <c r="BPH72" i="26"/>
  <c r="BOZ72" i="26"/>
  <c r="BOS72" i="26"/>
  <c r="BOK72" i="26"/>
  <c r="BOD72" i="26"/>
  <c r="BNV72" i="26"/>
  <c r="BNO72" i="26"/>
  <c r="BNG72" i="26"/>
  <c r="BMZ72" i="26"/>
  <c r="BMR72" i="26"/>
  <c r="BMK72" i="26"/>
  <c r="BMC72" i="26"/>
  <c r="BLV72" i="26"/>
  <c r="BLN72" i="26"/>
  <c r="BLG72" i="26"/>
  <c r="BKY72" i="26"/>
  <c r="BKR72" i="26"/>
  <c r="BKJ72" i="26"/>
  <c r="BKC72" i="26"/>
  <c r="BJU72" i="26"/>
  <c r="BJN72" i="26"/>
  <c r="BJF72" i="26"/>
  <c r="BIY72" i="26"/>
  <c r="BIQ72" i="26"/>
  <c r="BIJ72" i="26"/>
  <c r="BIB72" i="26"/>
  <c r="BHU72" i="26"/>
  <c r="BHM72" i="26"/>
  <c r="BHF72" i="26"/>
  <c r="BGX72" i="26"/>
  <c r="BGQ72" i="26"/>
  <c r="BGI72" i="26"/>
  <c r="BGB72" i="26"/>
  <c r="BFT72" i="26"/>
  <c r="BFM72" i="26"/>
  <c r="BFE72" i="26"/>
  <c r="BEX72" i="26"/>
  <c r="BEP72" i="26"/>
  <c r="BEI72" i="26"/>
  <c r="BEA72" i="26"/>
  <c r="BDT72" i="26"/>
  <c r="BDL72" i="26"/>
  <c r="BDE72" i="26"/>
  <c r="BCW72" i="26"/>
  <c r="BCP72" i="26"/>
  <c r="BCH72" i="26"/>
  <c r="BCA72" i="26"/>
  <c r="BBS72" i="26"/>
  <c r="BBL72" i="26"/>
  <c r="BBD72" i="26"/>
  <c r="BAW72" i="26"/>
  <c r="BAO72" i="26"/>
  <c r="BAH72" i="26"/>
  <c r="AZZ72" i="26"/>
  <c r="AZS72" i="26"/>
  <c r="AZK72" i="26"/>
  <c r="AZD72" i="26"/>
  <c r="AYV72" i="26"/>
  <c r="AYO72" i="26"/>
  <c r="AYG72" i="26"/>
  <c r="AXZ72" i="26"/>
  <c r="AXR72" i="26"/>
  <c r="AXK72" i="26"/>
  <c r="AXC72" i="26"/>
  <c r="AWV72" i="26"/>
  <c r="AWN72" i="26"/>
  <c r="AWG72" i="26"/>
  <c r="AVY72" i="26"/>
  <c r="AVR72" i="26"/>
  <c r="AVJ72" i="26"/>
  <c r="AVC72" i="26"/>
  <c r="AUU72" i="26"/>
  <c r="AUN72" i="26"/>
  <c r="AUF72" i="26"/>
  <c r="ATY72" i="26"/>
  <c r="BVX71" i="26"/>
  <c r="BVQ71" i="26"/>
  <c r="BVI71" i="26"/>
  <c r="BVB71" i="26"/>
  <c r="BUT71" i="26"/>
  <c r="BUM71" i="26"/>
  <c r="BUE71" i="26"/>
  <c r="BTX71" i="26"/>
  <c r="BTP71" i="26"/>
  <c r="BTI71" i="26"/>
  <c r="BTA71" i="26"/>
  <c r="BST71" i="26"/>
  <c r="BSL71" i="26"/>
  <c r="BSE71" i="26"/>
  <c r="BRW71" i="26"/>
  <c r="BRP71" i="26"/>
  <c r="BRH71" i="26"/>
  <c r="BRA71" i="26"/>
  <c r="BQS71" i="26"/>
  <c r="BQL71" i="26"/>
  <c r="BQD71" i="26"/>
  <c r="BPW71" i="26"/>
  <c r="BPO71" i="26"/>
  <c r="BPH71" i="26"/>
  <c r="BOZ71" i="26"/>
  <c r="BOS71" i="26"/>
  <c r="BOK71" i="26"/>
  <c r="BOD71" i="26"/>
  <c r="BNV71" i="26"/>
  <c r="BNO71" i="26"/>
  <c r="BNG71" i="26"/>
  <c r="BMZ71" i="26"/>
  <c r="BMR71" i="26"/>
  <c r="BMK71" i="26"/>
  <c r="BMC71" i="26"/>
  <c r="BLV71" i="26"/>
  <c r="BLN71" i="26"/>
  <c r="BLG71" i="26"/>
  <c r="BKY71" i="26"/>
  <c r="BKR71" i="26"/>
  <c r="BKJ71" i="26"/>
  <c r="BKC71" i="26"/>
  <c r="BJU71" i="26"/>
  <c r="BJN71" i="26"/>
  <c r="BJF71" i="26"/>
  <c r="BIY71" i="26"/>
  <c r="BIQ71" i="26"/>
  <c r="BIJ71" i="26"/>
  <c r="BIB71" i="26"/>
  <c r="BHU71" i="26"/>
  <c r="BHM71" i="26"/>
  <c r="BHF71" i="26"/>
  <c r="BGX71" i="26"/>
  <c r="BGQ71" i="26"/>
  <c r="BGI71" i="26"/>
  <c r="BGB71" i="26"/>
  <c r="BFT71" i="26"/>
  <c r="BFM71" i="26"/>
  <c r="BFE71" i="26"/>
  <c r="BEX71" i="26"/>
  <c r="BEP71" i="26"/>
  <c r="BEI71" i="26"/>
  <c r="BEA71" i="26"/>
  <c r="BDT71" i="26"/>
  <c r="BDL71" i="26"/>
  <c r="BDE71" i="26"/>
  <c r="BCW71" i="26"/>
  <c r="BCP71" i="26"/>
  <c r="BCH71" i="26"/>
  <c r="BCA71" i="26"/>
  <c r="BBS71" i="26"/>
  <c r="BBL71" i="26"/>
  <c r="BBD71" i="26"/>
  <c r="BAW71" i="26"/>
  <c r="BAO71" i="26"/>
  <c r="BAH71" i="26"/>
  <c r="AZZ71" i="26"/>
  <c r="AZS71" i="26"/>
  <c r="AZK71" i="26"/>
  <c r="AZD71" i="26"/>
  <c r="AYV71" i="26"/>
  <c r="AYO71" i="26"/>
  <c r="AYG71" i="26"/>
  <c r="AXZ71" i="26"/>
  <c r="AXR71" i="26"/>
  <c r="AXK71" i="26"/>
  <c r="AXC71" i="26"/>
  <c r="AWV71" i="26"/>
  <c r="AWN71" i="26"/>
  <c r="AWG71" i="26"/>
  <c r="AVY71" i="26"/>
  <c r="AVR71" i="26"/>
  <c r="AVJ71" i="26"/>
  <c r="AVC71" i="26"/>
  <c r="AUU71" i="26"/>
  <c r="AUN71" i="26"/>
  <c r="AUF71" i="26"/>
  <c r="ATY71" i="26"/>
  <c r="BVX70" i="26"/>
  <c r="BVQ70" i="26"/>
  <c r="BVQ69" i="26" s="1"/>
  <c r="BVI70" i="26"/>
  <c r="BVI69" i="26" s="1"/>
  <c r="BVB70" i="26"/>
  <c r="BUT70" i="26"/>
  <c r="BUM70" i="26"/>
  <c r="BUM69" i="26" s="1"/>
  <c r="BUE70" i="26"/>
  <c r="BTX70" i="26"/>
  <c r="BTP70" i="26"/>
  <c r="BTI70" i="26"/>
  <c r="BTI69" i="26" s="1"/>
  <c r="BTA70" i="26"/>
  <c r="BTA69" i="26" s="1"/>
  <c r="BST70" i="26"/>
  <c r="BSL70" i="26"/>
  <c r="BSE70" i="26"/>
  <c r="BSE69" i="26" s="1"/>
  <c r="BRW70" i="26"/>
  <c r="BRP70" i="26"/>
  <c r="BRH70" i="26"/>
  <c r="BRA70" i="26"/>
  <c r="BRA69" i="26" s="1"/>
  <c r="BQS70" i="26"/>
  <c r="BQS69" i="26" s="1"/>
  <c r="BQL70" i="26"/>
  <c r="BQD70" i="26"/>
  <c r="BPW70" i="26"/>
  <c r="BPW69" i="26" s="1"/>
  <c r="BPO70" i="26"/>
  <c r="BPH70" i="26"/>
  <c r="BOZ70" i="26"/>
  <c r="BOS70" i="26"/>
  <c r="BOS69" i="26" s="1"/>
  <c r="BOK70" i="26"/>
  <c r="BOD70" i="26"/>
  <c r="BNV70" i="26"/>
  <c r="BNO70" i="26"/>
  <c r="BNO69" i="26" s="1"/>
  <c r="BNG70" i="26"/>
  <c r="BMZ70" i="26"/>
  <c r="BMZ69" i="26" s="1"/>
  <c r="BMR70" i="26"/>
  <c r="BMK70" i="26"/>
  <c r="BMK69" i="26" s="1"/>
  <c r="BMC70" i="26"/>
  <c r="BMC69" i="26" s="1"/>
  <c r="BLV70" i="26"/>
  <c r="BLN70" i="26"/>
  <c r="BLG70" i="26"/>
  <c r="BLG69" i="26" s="1"/>
  <c r="BKY70" i="26"/>
  <c r="BKR70" i="26"/>
  <c r="BKJ70" i="26"/>
  <c r="BKC70" i="26"/>
  <c r="BKC69" i="26" s="1"/>
  <c r="BJU70" i="26"/>
  <c r="BJU69" i="26" s="1"/>
  <c r="BJN70" i="26"/>
  <c r="BJF70" i="26"/>
  <c r="BIY70" i="26"/>
  <c r="BIY69" i="26" s="1"/>
  <c r="BIQ70" i="26"/>
  <c r="BIJ70" i="26"/>
  <c r="BIB70" i="26"/>
  <c r="BHU70" i="26"/>
  <c r="BHU69" i="26" s="1"/>
  <c r="BHM70" i="26"/>
  <c r="BHM69" i="26" s="1"/>
  <c r="BHF70" i="26"/>
  <c r="BGX70" i="26"/>
  <c r="BGQ70" i="26"/>
  <c r="BGQ69" i="26" s="1"/>
  <c r="BGI70" i="26"/>
  <c r="BGB70" i="26"/>
  <c r="BFT70" i="26"/>
  <c r="BFM70" i="26"/>
  <c r="BFM69" i="26" s="1"/>
  <c r="BFE70" i="26"/>
  <c r="BEX70" i="26"/>
  <c r="BEP70" i="26"/>
  <c r="BEI70" i="26"/>
  <c r="BEI69" i="26" s="1"/>
  <c r="BEA70" i="26"/>
  <c r="BDT70" i="26"/>
  <c r="BDT69" i="26" s="1"/>
  <c r="BDL70" i="26"/>
  <c r="BDE70" i="26"/>
  <c r="BDE69" i="26" s="1"/>
  <c r="BCW70" i="26"/>
  <c r="BCP70" i="26"/>
  <c r="BCH70" i="26"/>
  <c r="BCA70" i="26"/>
  <c r="BCA69" i="26" s="1"/>
  <c r="BBS70" i="26"/>
  <c r="BBL70" i="26"/>
  <c r="BBD70" i="26"/>
  <c r="BAW70" i="26"/>
  <c r="BAW69" i="26" s="1"/>
  <c r="BAO70" i="26"/>
  <c r="BAH70" i="26"/>
  <c r="AZZ70" i="26"/>
  <c r="AZS70" i="26"/>
  <c r="AZS69" i="26" s="1"/>
  <c r="AZK70" i="26"/>
  <c r="AZD70" i="26"/>
  <c r="AYV70" i="26"/>
  <c r="AYO70" i="26"/>
  <c r="AYO69" i="26" s="1"/>
  <c r="AYG70" i="26"/>
  <c r="AXZ70" i="26"/>
  <c r="AXR70" i="26"/>
  <c r="AXK70" i="26"/>
  <c r="AXK69" i="26" s="1"/>
  <c r="AXC70" i="26"/>
  <c r="AWV70" i="26"/>
  <c r="AWN70" i="26"/>
  <c r="AWG70" i="26"/>
  <c r="AWG69" i="26" s="1"/>
  <c r="AVY70" i="26"/>
  <c r="AVR70" i="26"/>
  <c r="AVJ70" i="26"/>
  <c r="AVC70" i="26"/>
  <c r="AVC69" i="26" s="1"/>
  <c r="AUU70" i="26"/>
  <c r="AUN70" i="26"/>
  <c r="AUF70" i="26"/>
  <c r="ATY70" i="26"/>
  <c r="ATY69" i="26" s="1"/>
  <c r="BQR64" i="26"/>
  <c r="BVX68" i="26"/>
  <c r="BVQ68" i="26"/>
  <c r="BVI68" i="26"/>
  <c r="BVB68" i="26"/>
  <c r="BUT68" i="26"/>
  <c r="BUM68" i="26"/>
  <c r="BUE68" i="26"/>
  <c r="BTX68" i="26"/>
  <c r="BTP68" i="26"/>
  <c r="BTI68" i="26"/>
  <c r="BTA68" i="26"/>
  <c r="BST68" i="26"/>
  <c r="BSL68" i="26"/>
  <c r="BSE68" i="26"/>
  <c r="BRW68" i="26"/>
  <c r="BRP68" i="26"/>
  <c r="BRH68" i="26"/>
  <c r="BRA68" i="26"/>
  <c r="BQS68" i="26"/>
  <c r="BQL68" i="26"/>
  <c r="BQD68" i="26"/>
  <c r="BPW68" i="26"/>
  <c r="BPO68" i="26"/>
  <c r="BPH68" i="26"/>
  <c r="BOZ68" i="26"/>
  <c r="BOS68" i="26"/>
  <c r="BOK68" i="26"/>
  <c r="BOD68" i="26"/>
  <c r="BNV68" i="26"/>
  <c r="BNO68" i="26"/>
  <c r="BNG68" i="26"/>
  <c r="BMZ68" i="26"/>
  <c r="BMR68" i="26"/>
  <c r="BMK68" i="26"/>
  <c r="BMC68" i="26"/>
  <c r="BLV68" i="26"/>
  <c r="BLN68" i="26"/>
  <c r="BLG68" i="26"/>
  <c r="BKY68" i="26"/>
  <c r="BKR68" i="26"/>
  <c r="BKJ68" i="26"/>
  <c r="BKC68" i="26"/>
  <c r="BJU68" i="26"/>
  <c r="BJN68" i="26"/>
  <c r="BJF68" i="26"/>
  <c r="BIY68" i="26"/>
  <c r="BIQ68" i="26"/>
  <c r="BIJ68" i="26"/>
  <c r="BIB68" i="26"/>
  <c r="BHU68" i="26"/>
  <c r="BHM68" i="26"/>
  <c r="BHF68" i="26"/>
  <c r="BGX68" i="26"/>
  <c r="BGQ68" i="26"/>
  <c r="BGI68" i="26"/>
  <c r="BGB68" i="26"/>
  <c r="BFT68" i="26"/>
  <c r="BFM68" i="26"/>
  <c r="BFE68" i="26"/>
  <c r="BEX68" i="26"/>
  <c r="BEP68" i="26"/>
  <c r="BEI68" i="26"/>
  <c r="BEA68" i="26"/>
  <c r="BDT68" i="26"/>
  <c r="BDL68" i="26"/>
  <c r="BDE68" i="26"/>
  <c r="BCW68" i="26"/>
  <c r="BCP68" i="26"/>
  <c r="BCH68" i="26"/>
  <c r="BCA68" i="26"/>
  <c r="BBS68" i="26"/>
  <c r="BBL68" i="26"/>
  <c r="BBD68" i="26"/>
  <c r="BAW68" i="26"/>
  <c r="BAO68" i="26"/>
  <c r="BAH68" i="26"/>
  <c r="AZZ68" i="26"/>
  <c r="AZS68" i="26"/>
  <c r="AZK68" i="26"/>
  <c r="AZD68" i="26"/>
  <c r="AYV68" i="26"/>
  <c r="AYO68" i="26"/>
  <c r="AYG68" i="26"/>
  <c r="AXZ68" i="26"/>
  <c r="AXR68" i="26"/>
  <c r="AXK68" i="26"/>
  <c r="AXC68" i="26"/>
  <c r="AWV68" i="26"/>
  <c r="AWN68" i="26"/>
  <c r="AWG68" i="26"/>
  <c r="AVY68" i="26"/>
  <c r="AVR68" i="26"/>
  <c r="AVJ68" i="26"/>
  <c r="AVC68" i="26"/>
  <c r="AUU68" i="26"/>
  <c r="AUN68" i="26"/>
  <c r="AUF68" i="26"/>
  <c r="ATY68" i="26"/>
  <c r="BVX67" i="26"/>
  <c r="BVQ67" i="26"/>
  <c r="BVI67" i="26"/>
  <c r="BVB67" i="26"/>
  <c r="BUT67" i="26"/>
  <c r="BUM67" i="26"/>
  <c r="BUE67" i="26"/>
  <c r="BTX67" i="26"/>
  <c r="BTP67" i="26"/>
  <c r="BTI67" i="26"/>
  <c r="BTA67" i="26"/>
  <c r="BST67" i="26"/>
  <c r="BSL67" i="26"/>
  <c r="BSE67" i="26"/>
  <c r="BRW67" i="26"/>
  <c r="BRP67" i="26"/>
  <c r="BRH67" i="26"/>
  <c r="BRA67" i="26"/>
  <c r="BQS67" i="26"/>
  <c r="BQL67" i="26"/>
  <c r="BQD67" i="26"/>
  <c r="BPW67" i="26"/>
  <c r="BPO67" i="26"/>
  <c r="BPH67" i="26"/>
  <c r="BOZ67" i="26"/>
  <c r="BOS67" i="26"/>
  <c r="BOK67" i="26"/>
  <c r="BOD67" i="26"/>
  <c r="BNV67" i="26"/>
  <c r="BNO67" i="26"/>
  <c r="BNG67" i="26"/>
  <c r="BMZ67" i="26"/>
  <c r="BMR67" i="26"/>
  <c r="BMK67" i="26"/>
  <c r="BMC67" i="26"/>
  <c r="BLV67" i="26"/>
  <c r="BLN67" i="26"/>
  <c r="BLG67" i="26"/>
  <c r="BKY67" i="26"/>
  <c r="BKR67" i="26"/>
  <c r="BKJ67" i="26"/>
  <c r="BKC67" i="26"/>
  <c r="BJU67" i="26"/>
  <c r="BJN67" i="26"/>
  <c r="BJF67" i="26"/>
  <c r="BIY67" i="26"/>
  <c r="BIQ67" i="26"/>
  <c r="BIJ67" i="26"/>
  <c r="BIB67" i="26"/>
  <c r="BHU67" i="26"/>
  <c r="BHM67" i="26"/>
  <c r="BHF67" i="26"/>
  <c r="BGX67" i="26"/>
  <c r="BGQ67" i="26"/>
  <c r="BGI67" i="26"/>
  <c r="BGB67" i="26"/>
  <c r="BFT67" i="26"/>
  <c r="BFM67" i="26"/>
  <c r="BFE67" i="26"/>
  <c r="BEX67" i="26"/>
  <c r="BEP67" i="26"/>
  <c r="BEI67" i="26"/>
  <c r="BEA67" i="26"/>
  <c r="BDT67" i="26"/>
  <c r="BDL67" i="26"/>
  <c r="BDE67" i="26"/>
  <c r="BCW67" i="26"/>
  <c r="BCP67" i="26"/>
  <c r="BCH67" i="26"/>
  <c r="BCA67" i="26"/>
  <c r="BBS67" i="26"/>
  <c r="BBL67" i="26"/>
  <c r="BBD67" i="26"/>
  <c r="BAW67" i="26"/>
  <c r="BAO67" i="26"/>
  <c r="BAH67" i="26"/>
  <c r="AZZ67" i="26"/>
  <c r="AZS67" i="26"/>
  <c r="AZK67" i="26"/>
  <c r="AZD67" i="26"/>
  <c r="AYV67" i="26"/>
  <c r="AYO67" i="26"/>
  <c r="AYG67" i="26"/>
  <c r="AXZ67" i="26"/>
  <c r="AXR67" i="26"/>
  <c r="AXK67" i="26"/>
  <c r="AXC67" i="26"/>
  <c r="AWV67" i="26"/>
  <c r="AWN67" i="26"/>
  <c r="AWG67" i="26"/>
  <c r="AVY67" i="26"/>
  <c r="AVR67" i="26"/>
  <c r="AVJ67" i="26"/>
  <c r="AVC67" i="26"/>
  <c r="AUU67" i="26"/>
  <c r="AUN67" i="26"/>
  <c r="AUF67" i="26"/>
  <c r="ATY67" i="26"/>
  <c r="BVX66" i="26"/>
  <c r="BVQ66" i="26"/>
  <c r="BVI66" i="26"/>
  <c r="BVB66" i="26"/>
  <c r="BUT66" i="26"/>
  <c r="BUM66" i="26"/>
  <c r="BUE66" i="26"/>
  <c r="BTX66" i="26"/>
  <c r="BTP66" i="26"/>
  <c r="BTI66" i="26"/>
  <c r="BTA66" i="26"/>
  <c r="BST66" i="26"/>
  <c r="BSL66" i="26"/>
  <c r="BSE66" i="26"/>
  <c r="BRW66" i="26"/>
  <c r="BRP66" i="26"/>
  <c r="BRH66" i="26"/>
  <c r="BRA66" i="26"/>
  <c r="BQS66" i="26"/>
  <c r="BQL66" i="26"/>
  <c r="BQD66" i="26"/>
  <c r="BPW66" i="26"/>
  <c r="BPO66" i="26"/>
  <c r="BPH66" i="26"/>
  <c r="BOZ66" i="26"/>
  <c r="BOS66" i="26"/>
  <c r="BOK66" i="26"/>
  <c r="BOD66" i="26"/>
  <c r="BNV66" i="26"/>
  <c r="BNO66" i="26"/>
  <c r="BNG66" i="26"/>
  <c r="BMZ66" i="26"/>
  <c r="BMR66" i="26"/>
  <c r="BMK66" i="26"/>
  <c r="BMC66" i="26"/>
  <c r="BLV66" i="26"/>
  <c r="BLN66" i="26"/>
  <c r="BLG66" i="26"/>
  <c r="BKY66" i="26"/>
  <c r="BKR66" i="26"/>
  <c r="BKJ66" i="26"/>
  <c r="BKC66" i="26"/>
  <c r="BJU66" i="26"/>
  <c r="BJN66" i="26"/>
  <c r="BJF66" i="26"/>
  <c r="BIY66" i="26"/>
  <c r="BIQ66" i="26"/>
  <c r="BIJ66" i="26"/>
  <c r="BIB66" i="26"/>
  <c r="BHU66" i="26"/>
  <c r="BHM66" i="26"/>
  <c r="BHF66" i="26"/>
  <c r="BGX66" i="26"/>
  <c r="BGQ66" i="26"/>
  <c r="BGI66" i="26"/>
  <c r="BGB66" i="26"/>
  <c r="BFT66" i="26"/>
  <c r="BFM66" i="26"/>
  <c r="BFE66" i="26"/>
  <c r="BEX66" i="26"/>
  <c r="BEP66" i="26"/>
  <c r="BEI66" i="26"/>
  <c r="BEA66" i="26"/>
  <c r="BDT66" i="26"/>
  <c r="BDL66" i="26"/>
  <c r="BDE66" i="26"/>
  <c r="BCW66" i="26"/>
  <c r="BCP66" i="26"/>
  <c r="BCH66" i="26"/>
  <c r="BCA66" i="26"/>
  <c r="BBS66" i="26"/>
  <c r="BBL66" i="26"/>
  <c r="BBD66" i="26"/>
  <c r="BAW66" i="26"/>
  <c r="BAO66" i="26"/>
  <c r="BAH66" i="26"/>
  <c r="AZZ66" i="26"/>
  <c r="AZS66" i="26"/>
  <c r="AZK66" i="26"/>
  <c r="AZD66" i="26"/>
  <c r="AYV66" i="26"/>
  <c r="AYO66" i="26"/>
  <c r="AYG66" i="26"/>
  <c r="AXZ66" i="26"/>
  <c r="AXR66" i="26"/>
  <c r="AXK66" i="26"/>
  <c r="AXC66" i="26"/>
  <c r="AWV66" i="26"/>
  <c r="AWN66" i="26"/>
  <c r="AWG66" i="26"/>
  <c r="AVY66" i="26"/>
  <c r="AVR66" i="26"/>
  <c r="AVJ66" i="26"/>
  <c r="AVC66" i="26"/>
  <c r="AUU66" i="26"/>
  <c r="AUN66" i="26"/>
  <c r="AUF66" i="26"/>
  <c r="ATY66" i="26"/>
  <c r="BVZ65" i="26"/>
  <c r="BVY65" i="26"/>
  <c r="BVW65" i="26"/>
  <c r="BVV65" i="26"/>
  <c r="BVU65" i="26"/>
  <c r="BVT65" i="26"/>
  <c r="BVS65" i="26"/>
  <c r="BVR65" i="26"/>
  <c r="BVP65" i="26"/>
  <c r="BVO65" i="26"/>
  <c r="BVN65" i="26"/>
  <c r="BVM65" i="26"/>
  <c r="BVK65" i="26"/>
  <c r="BVJ65" i="26"/>
  <c r="BVH65" i="26"/>
  <c r="BVG65" i="26"/>
  <c r="BVF65" i="26"/>
  <c r="BVE65" i="26"/>
  <c r="BVD65" i="26"/>
  <c r="BVD64" i="26" s="1"/>
  <c r="BVC65" i="26"/>
  <c r="BVA65" i="26"/>
  <c r="BUZ65" i="26"/>
  <c r="BUY65" i="26"/>
  <c r="BUX65" i="26"/>
  <c r="BUV65" i="26"/>
  <c r="BUU65" i="26"/>
  <c r="BUS65" i="26"/>
  <c r="BUR65" i="26"/>
  <c r="BUQ65" i="26"/>
  <c r="BUP65" i="26"/>
  <c r="BUO65" i="26"/>
  <c r="BUN65" i="26"/>
  <c r="BUL65" i="26"/>
  <c r="BUK65" i="26"/>
  <c r="BUJ65" i="26"/>
  <c r="BUI65" i="26"/>
  <c r="BUG65" i="26"/>
  <c r="BUF65" i="26"/>
  <c r="BUD65" i="26"/>
  <c r="BUC65" i="26"/>
  <c r="BUB65" i="26"/>
  <c r="BUA65" i="26"/>
  <c r="BTZ65" i="26"/>
  <c r="BTY65" i="26"/>
  <c r="BTW65" i="26"/>
  <c r="BTV65" i="26"/>
  <c r="BTU65" i="26"/>
  <c r="BTT65" i="26"/>
  <c r="BTR65" i="26"/>
  <c r="BTQ65" i="26"/>
  <c r="BTO65" i="26"/>
  <c r="BTN65" i="26"/>
  <c r="BTM65" i="26"/>
  <c r="BTL65" i="26"/>
  <c r="BTK65" i="26"/>
  <c r="BTJ65" i="26"/>
  <c r="BTH65" i="26"/>
  <c r="BTG65" i="26"/>
  <c r="BTF65" i="26"/>
  <c r="BTF64" i="26" s="1"/>
  <c r="BTE65" i="26"/>
  <c r="BTC65" i="26"/>
  <c r="BTB65" i="26"/>
  <c r="BSZ65" i="26"/>
  <c r="BSY65" i="26"/>
  <c r="BSX65" i="26"/>
  <c r="BSW65" i="26"/>
  <c r="BSV65" i="26"/>
  <c r="BSU65" i="26"/>
  <c r="BSS65" i="26"/>
  <c r="BSR65" i="26"/>
  <c r="BSQ65" i="26"/>
  <c r="BSP65" i="26"/>
  <c r="BSN65" i="26"/>
  <c r="BSM65" i="26"/>
  <c r="BSK65" i="26"/>
  <c r="BSJ65" i="26"/>
  <c r="BSI65" i="26"/>
  <c r="BSH65" i="26"/>
  <c r="BSG65" i="26"/>
  <c r="BSF65" i="26"/>
  <c r="BSD65" i="26"/>
  <c r="BSC65" i="26"/>
  <c r="BSB65" i="26"/>
  <c r="BSA65" i="26"/>
  <c r="BRY65" i="26"/>
  <c r="BRX65" i="26"/>
  <c r="BRV65" i="26"/>
  <c r="BRU65" i="26"/>
  <c r="BRT65" i="26"/>
  <c r="BRS65" i="26"/>
  <c r="BRR65" i="26"/>
  <c r="BRQ65" i="26"/>
  <c r="BRO65" i="26"/>
  <c r="BRN65" i="26"/>
  <c r="BRM65" i="26"/>
  <c r="BRL65" i="26"/>
  <c r="BRJ65" i="26"/>
  <c r="BRI65" i="26"/>
  <c r="BRG65" i="26"/>
  <c r="BRF65" i="26"/>
  <c r="BRE65" i="26"/>
  <c r="BRD65" i="26"/>
  <c r="BRC65" i="26"/>
  <c r="BRB65" i="26"/>
  <c r="BQZ65" i="26"/>
  <c r="BQY65" i="26"/>
  <c r="BQX65" i="26"/>
  <c r="BQW65" i="26"/>
  <c r="BQU65" i="26"/>
  <c r="BQT65" i="26"/>
  <c r="BQR65" i="26"/>
  <c r="BQQ65" i="26"/>
  <c r="BQP65" i="26"/>
  <c r="BQO65" i="26"/>
  <c r="BQN65" i="26"/>
  <c r="BQM65" i="26"/>
  <c r="BQK65" i="26"/>
  <c r="BQJ65" i="26"/>
  <c r="BQI65" i="26"/>
  <c r="BQH65" i="26"/>
  <c r="BQF65" i="26"/>
  <c r="BQE65" i="26"/>
  <c r="BQC65" i="26"/>
  <c r="BQB65" i="26"/>
  <c r="BQA65" i="26"/>
  <c r="BPZ65" i="26"/>
  <c r="BPY65" i="26"/>
  <c r="BPX65" i="26"/>
  <c r="BPV65" i="26"/>
  <c r="BPU65" i="26"/>
  <c r="BPT65" i="26"/>
  <c r="BPS65" i="26"/>
  <c r="BPQ65" i="26"/>
  <c r="BPP65" i="26"/>
  <c r="BPN65" i="26"/>
  <c r="BPN64" i="26" s="1"/>
  <c r="BPM65" i="26"/>
  <c r="BPL65" i="26"/>
  <c r="BPK65" i="26"/>
  <c r="BPJ65" i="26"/>
  <c r="BPI65" i="26"/>
  <c r="BPG65" i="26"/>
  <c r="BPF65" i="26"/>
  <c r="BPE65" i="26"/>
  <c r="BPD65" i="26"/>
  <c r="BPB65" i="26"/>
  <c r="BPA65" i="26"/>
  <c r="BOY65" i="26"/>
  <c r="BOX65" i="26"/>
  <c r="BOW65" i="26"/>
  <c r="BOV65" i="26"/>
  <c r="BOU65" i="26"/>
  <c r="BOT65" i="26"/>
  <c r="BOR65" i="26"/>
  <c r="BOQ65" i="26"/>
  <c r="BOP65" i="26"/>
  <c r="BOO65" i="26"/>
  <c r="BOM65" i="26"/>
  <c r="BOL65" i="26"/>
  <c r="BOJ65" i="26"/>
  <c r="BOJ64" i="26" s="1"/>
  <c r="BOI65" i="26"/>
  <c r="BOH65" i="26"/>
  <c r="BOG65" i="26"/>
  <c r="BOF65" i="26"/>
  <c r="BOE65" i="26"/>
  <c r="BOC65" i="26"/>
  <c r="BOB65" i="26"/>
  <c r="BOA65" i="26"/>
  <c r="BNZ65" i="26"/>
  <c r="BNX65" i="26"/>
  <c r="BNW65" i="26"/>
  <c r="BNU65" i="26"/>
  <c r="BNT65" i="26"/>
  <c r="BNS65" i="26"/>
  <c r="BNR65" i="26"/>
  <c r="BNQ65" i="26"/>
  <c r="BNP65" i="26"/>
  <c r="BNN65" i="26"/>
  <c r="BNM65" i="26"/>
  <c r="BNL65" i="26"/>
  <c r="BNK65" i="26"/>
  <c r="BNI65" i="26"/>
  <c r="BNH65" i="26"/>
  <c r="BNF65" i="26"/>
  <c r="BNE65" i="26"/>
  <c r="BND65" i="26"/>
  <c r="BNC65" i="26"/>
  <c r="BNB65" i="26"/>
  <c r="BNA65" i="26"/>
  <c r="BMY65" i="26"/>
  <c r="BMX65" i="26"/>
  <c r="BMW65" i="26"/>
  <c r="BMV65" i="26"/>
  <c r="BMT65" i="26"/>
  <c r="BMS65" i="26"/>
  <c r="BMQ65" i="26"/>
  <c r="BMP65" i="26"/>
  <c r="BMO65" i="26"/>
  <c r="BMN65" i="26"/>
  <c r="BMM65" i="26"/>
  <c r="BML65" i="26"/>
  <c r="BMJ65" i="26"/>
  <c r="BMI65" i="26"/>
  <c r="BMH65" i="26"/>
  <c r="BMG65" i="26"/>
  <c r="BME65" i="26"/>
  <c r="BMD65" i="26"/>
  <c r="BMB65" i="26"/>
  <c r="BMA65" i="26"/>
  <c r="BLZ65" i="26"/>
  <c r="BLY65" i="26"/>
  <c r="BLX65" i="26"/>
  <c r="BLX64" i="26" s="1"/>
  <c r="BLW65" i="26"/>
  <c r="BLU65" i="26"/>
  <c r="BLT65" i="26"/>
  <c r="BLS65" i="26"/>
  <c r="BLR65" i="26"/>
  <c r="BLP65" i="26"/>
  <c r="BLO65" i="26"/>
  <c r="BLM65" i="26"/>
  <c r="BLL65" i="26"/>
  <c r="BLK65" i="26"/>
  <c r="BLJ65" i="26"/>
  <c r="BLI65" i="26"/>
  <c r="BLH65" i="26"/>
  <c r="BLF65" i="26"/>
  <c r="BLE65" i="26"/>
  <c r="BLD65" i="26"/>
  <c r="BLC65" i="26"/>
  <c r="BLA65" i="26"/>
  <c r="BKZ65" i="26"/>
  <c r="BKX65" i="26"/>
  <c r="BKW65" i="26"/>
  <c r="BKV65" i="26"/>
  <c r="BKU65" i="26"/>
  <c r="BKT65" i="26"/>
  <c r="BKS65" i="26"/>
  <c r="BKQ65" i="26"/>
  <c r="BKP65" i="26"/>
  <c r="BKO65" i="26"/>
  <c r="BKN65" i="26"/>
  <c r="BKL65" i="26"/>
  <c r="BKK65" i="26"/>
  <c r="BKI65" i="26"/>
  <c r="BKH65" i="26"/>
  <c r="BKG65" i="26"/>
  <c r="BKF65" i="26"/>
  <c r="BKE65" i="26"/>
  <c r="BKE64" i="26" s="1"/>
  <c r="BKD65" i="26"/>
  <c r="BKB65" i="26"/>
  <c r="BKA65" i="26"/>
  <c r="BJZ65" i="26"/>
  <c r="BJY65" i="26"/>
  <c r="BJW65" i="26"/>
  <c r="BJV65" i="26"/>
  <c r="BJT65" i="26"/>
  <c r="BJS65" i="26"/>
  <c r="BJR65" i="26"/>
  <c r="BJQ65" i="26"/>
  <c r="BJP65" i="26"/>
  <c r="BJO65" i="26"/>
  <c r="BJM65" i="26"/>
  <c r="BJL65" i="26"/>
  <c r="BJK65" i="26"/>
  <c r="BJJ65" i="26"/>
  <c r="BJH65" i="26"/>
  <c r="BJG65" i="26"/>
  <c r="BJE65" i="26"/>
  <c r="BJD65" i="26"/>
  <c r="BJC65" i="26"/>
  <c r="BJB65" i="26"/>
  <c r="BJA65" i="26"/>
  <c r="BIZ65" i="26"/>
  <c r="BIX65" i="26"/>
  <c r="BIW65" i="26"/>
  <c r="BIV65" i="26"/>
  <c r="BIU65" i="26"/>
  <c r="BIS65" i="26"/>
  <c r="BIR65" i="26"/>
  <c r="BIP65" i="26"/>
  <c r="BIO65" i="26"/>
  <c r="BIN65" i="26"/>
  <c r="BIM65" i="26"/>
  <c r="BIL65" i="26"/>
  <c r="BIK65" i="26"/>
  <c r="BII65" i="26"/>
  <c r="BIH65" i="26"/>
  <c r="BIG65" i="26"/>
  <c r="BIF65" i="26"/>
  <c r="BID65" i="26"/>
  <c r="BIC65" i="26"/>
  <c r="BIA65" i="26"/>
  <c r="BHZ65" i="26"/>
  <c r="BHY65" i="26"/>
  <c r="BHX65" i="26"/>
  <c r="BHW65" i="26"/>
  <c r="BHV65" i="26"/>
  <c r="BHT65" i="26"/>
  <c r="BHS65" i="26"/>
  <c r="BHR65" i="26"/>
  <c r="BHQ65" i="26"/>
  <c r="BHO65" i="26"/>
  <c r="BHN65" i="26"/>
  <c r="BHL65" i="26"/>
  <c r="BHK65" i="26"/>
  <c r="BHJ65" i="26"/>
  <c r="BHI65" i="26"/>
  <c r="BHH65" i="26"/>
  <c r="BHG65" i="26"/>
  <c r="BHE65" i="26"/>
  <c r="BHD65" i="26"/>
  <c r="BHC65" i="26"/>
  <c r="BHB65" i="26"/>
  <c r="BGZ65" i="26"/>
  <c r="BGY65" i="26"/>
  <c r="BGW65" i="26"/>
  <c r="BGV65" i="26"/>
  <c r="BGV64" i="26" s="1"/>
  <c r="BGU65" i="26"/>
  <c r="BGT65" i="26"/>
  <c r="BGS65" i="26"/>
  <c r="BGR65" i="26"/>
  <c r="BGP65" i="26"/>
  <c r="BGO65" i="26"/>
  <c r="BGN65" i="26"/>
  <c r="BGM65" i="26"/>
  <c r="BGK65" i="26"/>
  <c r="BGJ65" i="26"/>
  <c r="BGH65" i="26"/>
  <c r="BGG65" i="26"/>
  <c r="BGF65" i="26"/>
  <c r="BGE65" i="26"/>
  <c r="BGD65" i="26"/>
  <c r="BGC65" i="26"/>
  <c r="BGA65" i="26"/>
  <c r="BFZ65" i="26"/>
  <c r="BFY65" i="26"/>
  <c r="BFX65" i="26"/>
  <c r="BFV65" i="26"/>
  <c r="BFU65" i="26"/>
  <c r="BFS65" i="26"/>
  <c r="BFR65" i="26"/>
  <c r="BFQ65" i="26"/>
  <c r="BFP65" i="26"/>
  <c r="BFO65" i="26"/>
  <c r="BFN65" i="26"/>
  <c r="BFL65" i="26"/>
  <c r="BFK65" i="26"/>
  <c r="BFJ65" i="26"/>
  <c r="BFI65" i="26"/>
  <c r="BFG65" i="26"/>
  <c r="BFF65" i="26"/>
  <c r="BFD65" i="26"/>
  <c r="BFC65" i="26"/>
  <c r="BFB65" i="26"/>
  <c r="BFA65" i="26"/>
  <c r="BEZ65" i="26"/>
  <c r="BEY65" i="26"/>
  <c r="BEW65" i="26"/>
  <c r="BEV65" i="26"/>
  <c r="BEU65" i="26"/>
  <c r="BET65" i="26"/>
  <c r="BER65" i="26"/>
  <c r="BEQ65" i="26"/>
  <c r="BEO65" i="26"/>
  <c r="BEN65" i="26"/>
  <c r="BEM65" i="26"/>
  <c r="BEL65" i="26"/>
  <c r="BEK65" i="26"/>
  <c r="BEJ65" i="26"/>
  <c r="BEH65" i="26"/>
  <c r="BEG65" i="26"/>
  <c r="BEF65" i="26"/>
  <c r="BEE65" i="26"/>
  <c r="BEC65" i="26"/>
  <c r="BEB65" i="26"/>
  <c r="BEB64" i="26" s="1"/>
  <c r="BDZ65" i="26"/>
  <c r="BDY65" i="26"/>
  <c r="BDX65" i="26"/>
  <c r="BDW65" i="26"/>
  <c r="BDV65" i="26"/>
  <c r="BDU65" i="26"/>
  <c r="BDS65" i="26"/>
  <c r="BDR65" i="26"/>
  <c r="BDQ65" i="26"/>
  <c r="BDP65" i="26"/>
  <c r="BDN65" i="26"/>
  <c r="BDM65" i="26"/>
  <c r="BDK65" i="26"/>
  <c r="BDJ65" i="26"/>
  <c r="BDI65" i="26"/>
  <c r="BDH65" i="26"/>
  <c r="BDG65" i="26"/>
  <c r="BDF65" i="26"/>
  <c r="BDD65" i="26"/>
  <c r="BDC65" i="26"/>
  <c r="BDB65" i="26"/>
  <c r="BDA65" i="26"/>
  <c r="BCY65" i="26"/>
  <c r="BCX65" i="26"/>
  <c r="BCV65" i="26"/>
  <c r="BCU65" i="26"/>
  <c r="BCT65" i="26"/>
  <c r="BCS65" i="26"/>
  <c r="BCR65" i="26"/>
  <c r="BCQ65" i="26"/>
  <c r="BCO65" i="26"/>
  <c r="BCN65" i="26"/>
  <c r="BCM65" i="26"/>
  <c r="BCL65" i="26"/>
  <c r="BCJ65" i="26"/>
  <c r="BCI65" i="26"/>
  <c r="BCG65" i="26"/>
  <c r="BCF65" i="26"/>
  <c r="BCE65" i="26"/>
  <c r="BCD65" i="26"/>
  <c r="BCC65" i="26"/>
  <c r="BCB65" i="26"/>
  <c r="BBZ65" i="26"/>
  <c r="BBY65" i="26"/>
  <c r="BBX65" i="26"/>
  <c r="BBW65" i="26"/>
  <c r="BBU65" i="26"/>
  <c r="BBT65" i="26"/>
  <c r="BBR65" i="26"/>
  <c r="BBQ65" i="26"/>
  <c r="BBP65" i="26"/>
  <c r="BBO65" i="26"/>
  <c r="BBN65" i="26"/>
  <c r="BBM65" i="26"/>
  <c r="BBK65" i="26"/>
  <c r="BBJ65" i="26"/>
  <c r="BBI65" i="26"/>
  <c r="BBH65" i="26"/>
  <c r="BBF65" i="26"/>
  <c r="BBE65" i="26"/>
  <c r="BBC65" i="26"/>
  <c r="BBB65" i="26"/>
  <c r="BBA65" i="26"/>
  <c r="BAZ65" i="26"/>
  <c r="BAY65" i="26"/>
  <c r="BAX65" i="26"/>
  <c r="BAV65" i="26"/>
  <c r="BAU65" i="26"/>
  <c r="BAT65" i="26"/>
  <c r="BAS65" i="26"/>
  <c r="BAQ65" i="26"/>
  <c r="BAP65" i="26"/>
  <c r="BAN65" i="26"/>
  <c r="BAM65" i="26"/>
  <c r="BAL65" i="26"/>
  <c r="BAK65" i="26"/>
  <c r="BAJ65" i="26"/>
  <c r="BAI65" i="26"/>
  <c r="BAG65" i="26"/>
  <c r="BAF65" i="26"/>
  <c r="BAE65" i="26"/>
  <c r="BAD65" i="26"/>
  <c r="BAB65" i="26"/>
  <c r="BAA65" i="26"/>
  <c r="AZY65" i="26"/>
  <c r="AZX65" i="26"/>
  <c r="AZW65" i="26"/>
  <c r="AZV65" i="26"/>
  <c r="AZU65" i="26"/>
  <c r="AZT65" i="26"/>
  <c r="AZR65" i="26"/>
  <c r="AZQ65" i="26"/>
  <c r="AZP65" i="26"/>
  <c r="AZO65" i="26"/>
  <c r="AZM65" i="26"/>
  <c r="AZL65" i="26"/>
  <c r="AZJ65" i="26"/>
  <c r="AZI65" i="26"/>
  <c r="AZH65" i="26"/>
  <c r="AZG65" i="26"/>
  <c r="AZF65" i="26"/>
  <c r="AZE65" i="26"/>
  <c r="AZC65" i="26"/>
  <c r="AZB65" i="26"/>
  <c r="AZA65" i="26"/>
  <c r="AYZ65" i="26"/>
  <c r="AYX65" i="26"/>
  <c r="AYW65" i="26"/>
  <c r="AYU65" i="26"/>
  <c r="AYT65" i="26"/>
  <c r="AYS65" i="26"/>
  <c r="AYR65" i="26"/>
  <c r="AYQ65" i="26"/>
  <c r="AYP65" i="26"/>
  <c r="AYN65" i="26"/>
  <c r="AYM65" i="26"/>
  <c r="AYL65" i="26"/>
  <c r="AYK65" i="26"/>
  <c r="AYI65" i="26"/>
  <c r="AYH65" i="26"/>
  <c r="AYF65" i="26"/>
  <c r="AYE65" i="26"/>
  <c r="AYD65" i="26"/>
  <c r="AYC65" i="26"/>
  <c r="AYC64" i="26" s="1"/>
  <c r="AYB65" i="26"/>
  <c r="AYA65" i="26"/>
  <c r="AXY65" i="26"/>
  <c r="AXX65" i="26"/>
  <c r="AXW65" i="26"/>
  <c r="AXV65" i="26"/>
  <c r="AXT65" i="26"/>
  <c r="AXS65" i="26"/>
  <c r="AXQ65" i="26"/>
  <c r="AXP65" i="26"/>
  <c r="AXO65" i="26"/>
  <c r="AXN65" i="26"/>
  <c r="AXM65" i="26"/>
  <c r="AXL65" i="26"/>
  <c r="AXJ65" i="26"/>
  <c r="AXI65" i="26"/>
  <c r="AXH65" i="26"/>
  <c r="AXG65" i="26"/>
  <c r="AXE65" i="26"/>
  <c r="AXD65" i="26"/>
  <c r="AXB65" i="26"/>
  <c r="AXA65" i="26"/>
  <c r="AWZ65" i="26"/>
  <c r="AWY65" i="26"/>
  <c r="AWX65" i="26"/>
  <c r="AWW65" i="26"/>
  <c r="AWU65" i="26"/>
  <c r="AWT65" i="26"/>
  <c r="AWS65" i="26"/>
  <c r="AWR65" i="26"/>
  <c r="AWP65" i="26"/>
  <c r="AWO65" i="26"/>
  <c r="AWM65" i="26"/>
  <c r="AWL65" i="26"/>
  <c r="AWK65" i="26"/>
  <c r="AWJ65" i="26"/>
  <c r="AWI65" i="26"/>
  <c r="AWH65" i="26"/>
  <c r="AWF65" i="26"/>
  <c r="AWE65" i="26"/>
  <c r="AWD65" i="26"/>
  <c r="AWC65" i="26"/>
  <c r="AWA65" i="26"/>
  <c r="AVZ65" i="26"/>
  <c r="AVX65" i="26"/>
  <c r="AVW65" i="26"/>
  <c r="AVV65" i="26"/>
  <c r="AVU65" i="26"/>
  <c r="AVT65" i="26"/>
  <c r="AVS65" i="26"/>
  <c r="AVQ65" i="26"/>
  <c r="AVP65" i="26"/>
  <c r="AVO65" i="26"/>
  <c r="AVN65" i="26"/>
  <c r="AVL65" i="26"/>
  <c r="AVK65" i="26"/>
  <c r="AVI65" i="26"/>
  <c r="AVH65" i="26"/>
  <c r="AVG65" i="26"/>
  <c r="AVF65" i="26"/>
  <c r="AVE65" i="26"/>
  <c r="AVD65" i="26"/>
  <c r="AVB65" i="26"/>
  <c r="AVA65" i="26"/>
  <c r="AUZ65" i="26"/>
  <c r="AUY65" i="26"/>
  <c r="AUW65" i="26"/>
  <c r="AUV65" i="26"/>
  <c r="AUT65" i="26"/>
  <c r="AUS65" i="26"/>
  <c r="AUR65" i="26"/>
  <c r="AUQ65" i="26"/>
  <c r="AUP65" i="26"/>
  <c r="AUO65" i="26"/>
  <c r="AUM65" i="26"/>
  <c r="AUL65" i="26"/>
  <c r="AUK65" i="26"/>
  <c r="AUJ65" i="26"/>
  <c r="AUH65" i="26"/>
  <c r="AUG65" i="26"/>
  <c r="AUE65" i="26"/>
  <c r="AUD65" i="26"/>
  <c r="AUC65" i="26"/>
  <c r="AUB65" i="26"/>
  <c r="AUA65" i="26"/>
  <c r="ATZ65" i="26"/>
  <c r="ATX65" i="26"/>
  <c r="ATW65" i="26"/>
  <c r="ATV65" i="26"/>
  <c r="ATU65" i="26"/>
  <c r="BVO64" i="26"/>
  <c r="BQX64" i="26"/>
  <c r="BOU64" i="26"/>
  <c r="BJL64" i="26"/>
  <c r="BFU64" i="26"/>
  <c r="BFF64" i="26"/>
  <c r="BAP64" i="26"/>
  <c r="AVQ64" i="26"/>
  <c r="BVX61" i="26"/>
  <c r="BVQ61" i="26"/>
  <c r="BVI61" i="26"/>
  <c r="BVB61" i="26"/>
  <c r="BUT61" i="26"/>
  <c r="BUM61" i="26"/>
  <c r="BUE61" i="26"/>
  <c r="BTX61" i="26"/>
  <c r="BTP61" i="26"/>
  <c r="BTI61" i="26"/>
  <c r="BTA61" i="26"/>
  <c r="BST61" i="26"/>
  <c r="BSL61" i="26"/>
  <c r="BSE61" i="26"/>
  <c r="BRW61" i="26"/>
  <c r="BRP61" i="26"/>
  <c r="BRH61" i="26"/>
  <c r="BRA61" i="26"/>
  <c r="BQS61" i="26"/>
  <c r="BQL61" i="26"/>
  <c r="BQD61" i="26"/>
  <c r="BPW61" i="26"/>
  <c r="BPO61" i="26"/>
  <c r="BPH61" i="26"/>
  <c r="BOZ61" i="26"/>
  <c r="BOS61" i="26"/>
  <c r="BOK61" i="26"/>
  <c r="BOD61" i="26"/>
  <c r="BNV61" i="26"/>
  <c r="BNO61" i="26"/>
  <c r="BNG61" i="26"/>
  <c r="BMZ61" i="26"/>
  <c r="BMR61" i="26"/>
  <c r="BMK61" i="26"/>
  <c r="BMC61" i="26"/>
  <c r="BLV61" i="26"/>
  <c r="BLN61" i="26"/>
  <c r="BLG61" i="26"/>
  <c r="BKY61" i="26"/>
  <c r="BKR61" i="26"/>
  <c r="BKJ61" i="26"/>
  <c r="BKC61" i="26"/>
  <c r="BJU61" i="26"/>
  <c r="BJN61" i="26"/>
  <c r="BJF61" i="26"/>
  <c r="BIY61" i="26"/>
  <c r="BIQ61" i="26"/>
  <c r="BIJ61" i="26"/>
  <c r="BIB61" i="26"/>
  <c r="BHU61" i="26"/>
  <c r="BHM61" i="26"/>
  <c r="BHF61" i="26"/>
  <c r="BGX61" i="26"/>
  <c r="BGQ61" i="26"/>
  <c r="BGI61" i="26"/>
  <c r="BGB61" i="26"/>
  <c r="BFT61" i="26"/>
  <c r="BFM61" i="26"/>
  <c r="BFE61" i="26"/>
  <c r="BEX61" i="26"/>
  <c r="BEP61" i="26"/>
  <c r="BEI61" i="26"/>
  <c r="BEA61" i="26"/>
  <c r="BDT61" i="26"/>
  <c r="BDL61" i="26"/>
  <c r="BDE61" i="26"/>
  <c r="BCW61" i="26"/>
  <c r="BCP61" i="26"/>
  <c r="BCH61" i="26"/>
  <c r="BCA61" i="26"/>
  <c r="BBS61" i="26"/>
  <c r="BBL61" i="26"/>
  <c r="BBD61" i="26"/>
  <c r="BAW61" i="26"/>
  <c r="BAO61" i="26"/>
  <c r="BAH61" i="26"/>
  <c r="AZZ61" i="26"/>
  <c r="AZS61" i="26"/>
  <c r="AZK61" i="26"/>
  <c r="AZD61" i="26"/>
  <c r="AYV61" i="26"/>
  <c r="AYO61" i="26"/>
  <c r="AYG61" i="26"/>
  <c r="AXZ61" i="26"/>
  <c r="AXR61" i="26"/>
  <c r="AXK61" i="26"/>
  <c r="AXC61" i="26"/>
  <c r="AWV61" i="26"/>
  <c r="AWN61" i="26"/>
  <c r="AWG61" i="26"/>
  <c r="AVY61" i="26"/>
  <c r="AVR61" i="26"/>
  <c r="AVJ61" i="26"/>
  <c r="AVC61" i="26"/>
  <c r="AUU61" i="26"/>
  <c r="AUN61" i="26"/>
  <c r="AUF61" i="26"/>
  <c r="ATY61" i="26"/>
  <c r="BVX60" i="26"/>
  <c r="BVQ60" i="26"/>
  <c r="BVI60" i="26"/>
  <c r="BVB60" i="26"/>
  <c r="BUT60" i="26"/>
  <c r="BUM60" i="26"/>
  <c r="BUE60" i="26"/>
  <c r="BTX60" i="26"/>
  <c r="BTP60" i="26"/>
  <c r="BTI60" i="26"/>
  <c r="BTA60" i="26"/>
  <c r="BST60" i="26"/>
  <c r="BSL60" i="26"/>
  <c r="BSE60" i="26"/>
  <c r="BRW60" i="26"/>
  <c r="BRP60" i="26"/>
  <c r="BRH60" i="26"/>
  <c r="BRA60" i="26"/>
  <c r="BQS60" i="26"/>
  <c r="BQL60" i="26"/>
  <c r="BQD60" i="26"/>
  <c r="BPW60" i="26"/>
  <c r="BPO60" i="26"/>
  <c r="BPH60" i="26"/>
  <c r="BOZ60" i="26"/>
  <c r="BOS60" i="26"/>
  <c r="BOK60" i="26"/>
  <c r="BOD60" i="26"/>
  <c r="BNV60" i="26"/>
  <c r="BNO60" i="26"/>
  <c r="BNG60" i="26"/>
  <c r="BMZ60" i="26"/>
  <c r="BMR60" i="26"/>
  <c r="BMK60" i="26"/>
  <c r="BMC60" i="26"/>
  <c r="BLV60" i="26"/>
  <c r="BLN60" i="26"/>
  <c r="BLG60" i="26"/>
  <c r="BKY60" i="26"/>
  <c r="BKR60" i="26"/>
  <c r="BKJ60" i="26"/>
  <c r="BKC60" i="26"/>
  <c r="BJU60" i="26"/>
  <c r="BJN60" i="26"/>
  <c r="BJF60" i="26"/>
  <c r="BIY60" i="26"/>
  <c r="BIQ60" i="26"/>
  <c r="BIJ60" i="26"/>
  <c r="BIB60" i="26"/>
  <c r="BHU60" i="26"/>
  <c r="BHM60" i="26"/>
  <c r="BHF60" i="26"/>
  <c r="BGX60" i="26"/>
  <c r="BGQ60" i="26"/>
  <c r="BGI60" i="26"/>
  <c r="BGB60" i="26"/>
  <c r="BFT60" i="26"/>
  <c r="BFM60" i="26"/>
  <c r="BFE60" i="26"/>
  <c r="BEX60" i="26"/>
  <c r="BEP60" i="26"/>
  <c r="BEI60" i="26"/>
  <c r="BEA60" i="26"/>
  <c r="BDT60" i="26"/>
  <c r="BDL60" i="26"/>
  <c r="BDE60" i="26"/>
  <c r="BCW60" i="26"/>
  <c r="BCP60" i="26"/>
  <c r="BCH60" i="26"/>
  <c r="BCA60" i="26"/>
  <c r="BBS60" i="26"/>
  <c r="BBL60" i="26"/>
  <c r="BBD60" i="26"/>
  <c r="BAW60" i="26"/>
  <c r="BAO60" i="26"/>
  <c r="BAH60" i="26"/>
  <c r="AZZ60" i="26"/>
  <c r="AZS60" i="26"/>
  <c r="AZK60" i="26"/>
  <c r="AZD60" i="26"/>
  <c r="AYV60" i="26"/>
  <c r="AYO60" i="26"/>
  <c r="AYG60" i="26"/>
  <c r="AXZ60" i="26"/>
  <c r="AXR60" i="26"/>
  <c r="AXK60" i="26"/>
  <c r="AXC60" i="26"/>
  <c r="AWV60" i="26"/>
  <c r="AWN60" i="26"/>
  <c r="AWG60" i="26"/>
  <c r="AVY60" i="26"/>
  <c r="AVR60" i="26"/>
  <c r="AVJ60" i="26"/>
  <c r="AVC60" i="26"/>
  <c r="AUU60" i="26"/>
  <c r="AUN60" i="26"/>
  <c r="AUF60" i="26"/>
  <c r="ATY60" i="26"/>
  <c r="BVX59" i="26"/>
  <c r="BVQ59" i="26"/>
  <c r="BVI59" i="26"/>
  <c r="BVB59" i="26"/>
  <c r="BUT59" i="26"/>
  <c r="BUM59" i="26"/>
  <c r="BUE59" i="26"/>
  <c r="BTX59" i="26"/>
  <c r="BTP59" i="26"/>
  <c r="BTI59" i="26"/>
  <c r="BTA59" i="26"/>
  <c r="BST59" i="26"/>
  <c r="BSL59" i="26"/>
  <c r="BSE59" i="26"/>
  <c r="BRW59" i="26"/>
  <c r="BRP59" i="26"/>
  <c r="BRH59" i="26"/>
  <c r="BRA59" i="26"/>
  <c r="BQS59" i="26"/>
  <c r="BQL59" i="26"/>
  <c r="BQD59" i="26"/>
  <c r="BPW59" i="26"/>
  <c r="BPO59" i="26"/>
  <c r="BPH59" i="26"/>
  <c r="BOZ59" i="26"/>
  <c r="BOS59" i="26"/>
  <c r="BOK59" i="26"/>
  <c r="BOD59" i="26"/>
  <c r="BNV59" i="26"/>
  <c r="BNO59" i="26"/>
  <c r="BNG59" i="26"/>
  <c r="BMZ59" i="26"/>
  <c r="BMR59" i="26"/>
  <c r="BMK59" i="26"/>
  <c r="BMC59" i="26"/>
  <c r="BLV59" i="26"/>
  <c r="BLN59" i="26"/>
  <c r="BLG59" i="26"/>
  <c r="BKY59" i="26"/>
  <c r="BKR59" i="26"/>
  <c r="BKJ59" i="26"/>
  <c r="BKC59" i="26"/>
  <c r="BJU59" i="26"/>
  <c r="BJN59" i="26"/>
  <c r="BJF59" i="26"/>
  <c r="BIY59" i="26"/>
  <c r="BIQ59" i="26"/>
  <c r="BIJ59" i="26"/>
  <c r="BIB59" i="26"/>
  <c r="BHU59" i="26"/>
  <c r="BHM59" i="26"/>
  <c r="BHF59" i="26"/>
  <c r="BGX59" i="26"/>
  <c r="BGQ59" i="26"/>
  <c r="BGI59" i="26"/>
  <c r="BGB59" i="26"/>
  <c r="BFT59" i="26"/>
  <c r="BFM59" i="26"/>
  <c r="BFE59" i="26"/>
  <c r="BEX59" i="26"/>
  <c r="BEP59" i="26"/>
  <c r="BEI59" i="26"/>
  <c r="BEA59" i="26"/>
  <c r="BDT59" i="26"/>
  <c r="BDL59" i="26"/>
  <c r="BDE59" i="26"/>
  <c r="BCW59" i="26"/>
  <c r="BCP59" i="26"/>
  <c r="BCH59" i="26"/>
  <c r="BCA59" i="26"/>
  <c r="BBS59" i="26"/>
  <c r="BBL59" i="26"/>
  <c r="BBD59" i="26"/>
  <c r="BAW59" i="26"/>
  <c r="BAO59" i="26"/>
  <c r="BAH59" i="26"/>
  <c r="AZZ59" i="26"/>
  <c r="AZS59" i="26"/>
  <c r="AZK59" i="26"/>
  <c r="AZD59" i="26"/>
  <c r="AYV59" i="26"/>
  <c r="AYO59" i="26"/>
  <c r="AYG59" i="26"/>
  <c r="AXZ59" i="26"/>
  <c r="AXR59" i="26"/>
  <c r="AXK59" i="26"/>
  <c r="AXC59" i="26"/>
  <c r="AWV59" i="26"/>
  <c r="AWN59" i="26"/>
  <c r="AWG59" i="26"/>
  <c r="AVY59" i="26"/>
  <c r="AVR59" i="26"/>
  <c r="AVJ59" i="26"/>
  <c r="AVC59" i="26"/>
  <c r="AUU59" i="26"/>
  <c r="AUN59" i="26"/>
  <c r="AUF59" i="26"/>
  <c r="ATY59" i="26"/>
  <c r="BVX58" i="26"/>
  <c r="BVQ58" i="26"/>
  <c r="BVI58" i="26"/>
  <c r="BVB58" i="26"/>
  <c r="BUT58" i="26"/>
  <c r="BUM58" i="26"/>
  <c r="BUE58" i="26"/>
  <c r="BTX58" i="26"/>
  <c r="BTP58" i="26"/>
  <c r="BTI58" i="26"/>
  <c r="BTA58" i="26"/>
  <c r="BST58" i="26"/>
  <c r="BSL58" i="26"/>
  <c r="BSE58" i="26"/>
  <c r="BRW58" i="26"/>
  <c r="BRP58" i="26"/>
  <c r="BRH58" i="26"/>
  <c r="BRA58" i="26"/>
  <c r="BQS58" i="26"/>
  <c r="BQL58" i="26"/>
  <c r="BQD58" i="26"/>
  <c r="BPW58" i="26"/>
  <c r="BPO58" i="26"/>
  <c r="BPH58" i="26"/>
  <c r="BOZ58" i="26"/>
  <c r="BOS58" i="26"/>
  <c r="BOK58" i="26"/>
  <c r="BOD58" i="26"/>
  <c r="BNV58" i="26"/>
  <c r="BNO58" i="26"/>
  <c r="BNG58" i="26"/>
  <c r="BMZ58" i="26"/>
  <c r="BMR58" i="26"/>
  <c r="BMK58" i="26"/>
  <c r="BMC58" i="26"/>
  <c r="BLV58" i="26"/>
  <c r="BLN58" i="26"/>
  <c r="BLG58" i="26"/>
  <c r="BKY58" i="26"/>
  <c r="BKR58" i="26"/>
  <c r="BKJ58" i="26"/>
  <c r="BKC58" i="26"/>
  <c r="BJU58" i="26"/>
  <c r="BJN58" i="26"/>
  <c r="BJF58" i="26"/>
  <c r="BIY58" i="26"/>
  <c r="BIQ58" i="26"/>
  <c r="BIJ58" i="26"/>
  <c r="BIB58" i="26"/>
  <c r="BHU58" i="26"/>
  <c r="BHM58" i="26"/>
  <c r="BHF58" i="26"/>
  <c r="BGX58" i="26"/>
  <c r="BGQ58" i="26"/>
  <c r="BGI58" i="26"/>
  <c r="BGB58" i="26"/>
  <c r="BFT58" i="26"/>
  <c r="BFM58" i="26"/>
  <c r="BFE58" i="26"/>
  <c r="BEX58" i="26"/>
  <c r="BEP58" i="26"/>
  <c r="BEI58" i="26"/>
  <c r="BEA58" i="26"/>
  <c r="BDT58" i="26"/>
  <c r="BDL58" i="26"/>
  <c r="BDE58" i="26"/>
  <c r="BCW58" i="26"/>
  <c r="BCP58" i="26"/>
  <c r="BCH58" i="26"/>
  <c r="BCA58" i="26"/>
  <c r="BBS58" i="26"/>
  <c r="BBL58" i="26"/>
  <c r="BBD58" i="26"/>
  <c r="BAW58" i="26"/>
  <c r="BAO58" i="26"/>
  <c r="BAH58" i="26"/>
  <c r="AZZ58" i="26"/>
  <c r="AZS58" i="26"/>
  <c r="AZK58" i="26"/>
  <c r="AZD58" i="26"/>
  <c r="AYV58" i="26"/>
  <c r="AYO58" i="26"/>
  <c r="AYG58" i="26"/>
  <c r="AXZ58" i="26"/>
  <c r="AXR58" i="26"/>
  <c r="AXK58" i="26"/>
  <c r="AXC58" i="26"/>
  <c r="AWV58" i="26"/>
  <c r="AWN58" i="26"/>
  <c r="AWG58" i="26"/>
  <c r="AVY58" i="26"/>
  <c r="AVR58" i="26"/>
  <c r="AVJ58" i="26"/>
  <c r="AVC58" i="26"/>
  <c r="AUU58" i="26"/>
  <c r="AUN58" i="26"/>
  <c r="AUF58" i="26"/>
  <c r="ATY58" i="26"/>
  <c r="BVX57" i="26"/>
  <c r="BVQ57" i="26"/>
  <c r="BVI57" i="26"/>
  <c r="BVB57" i="26"/>
  <c r="BUT57" i="26"/>
  <c r="BUM57" i="26"/>
  <c r="BUE57" i="26"/>
  <c r="BTX57" i="26"/>
  <c r="BTP57" i="26"/>
  <c r="BTI57" i="26"/>
  <c r="BTA57" i="26"/>
  <c r="BST57" i="26"/>
  <c r="BSL57" i="26"/>
  <c r="BSE57" i="26"/>
  <c r="BRW57" i="26"/>
  <c r="BRP57" i="26"/>
  <c r="BRH57" i="26"/>
  <c r="BRA57" i="26"/>
  <c r="BQS57" i="26"/>
  <c r="BQL57" i="26"/>
  <c r="BQD57" i="26"/>
  <c r="BPW57" i="26"/>
  <c r="BPO57" i="26"/>
  <c r="BPH57" i="26"/>
  <c r="BOZ57" i="26"/>
  <c r="BOS57" i="26"/>
  <c r="BOK57" i="26"/>
  <c r="BOD57" i="26"/>
  <c r="BNV57" i="26"/>
  <c r="BNO57" i="26"/>
  <c r="BNG57" i="26"/>
  <c r="BMZ57" i="26"/>
  <c r="BMR57" i="26"/>
  <c r="BMK57" i="26"/>
  <c r="BMC57" i="26"/>
  <c r="BLV57" i="26"/>
  <c r="BLN57" i="26"/>
  <c r="BLG57" i="26"/>
  <c r="BKY57" i="26"/>
  <c r="BKR57" i="26"/>
  <c r="BKJ57" i="26"/>
  <c r="BKC57" i="26"/>
  <c r="BJU57" i="26"/>
  <c r="BJN57" i="26"/>
  <c r="BJF57" i="26"/>
  <c r="BIY57" i="26"/>
  <c r="BIQ57" i="26"/>
  <c r="BIJ57" i="26"/>
  <c r="BIB57" i="26"/>
  <c r="BHU57" i="26"/>
  <c r="BHM57" i="26"/>
  <c r="BHF57" i="26"/>
  <c r="BGX57" i="26"/>
  <c r="BGQ57" i="26"/>
  <c r="BGI57" i="26"/>
  <c r="BGB57" i="26"/>
  <c r="BFT57" i="26"/>
  <c r="BFM57" i="26"/>
  <c r="BFE57" i="26"/>
  <c r="BEX57" i="26"/>
  <c r="BEP57" i="26"/>
  <c r="BEI57" i="26"/>
  <c r="BEA57" i="26"/>
  <c r="BDT57" i="26"/>
  <c r="BDL57" i="26"/>
  <c r="BDE57" i="26"/>
  <c r="BCW57" i="26"/>
  <c r="BCP57" i="26"/>
  <c r="BCH57" i="26"/>
  <c r="BCA57" i="26"/>
  <c r="BBS57" i="26"/>
  <c r="BBL57" i="26"/>
  <c r="BBD57" i="26"/>
  <c r="BAW57" i="26"/>
  <c r="BAO57" i="26"/>
  <c r="BAH57" i="26"/>
  <c r="AZZ57" i="26"/>
  <c r="AZS57" i="26"/>
  <c r="AZK57" i="26"/>
  <c r="AZD57" i="26"/>
  <c r="AYV57" i="26"/>
  <c r="AYO57" i="26"/>
  <c r="AYG57" i="26"/>
  <c r="AXZ57" i="26"/>
  <c r="AXR57" i="26"/>
  <c r="AXK57" i="26"/>
  <c r="AXC57" i="26"/>
  <c r="AWV57" i="26"/>
  <c r="AWN57" i="26"/>
  <c r="AWG57" i="26"/>
  <c r="AVY57" i="26"/>
  <c r="AVR57" i="26"/>
  <c r="AVJ57" i="26"/>
  <c r="AVC57" i="26"/>
  <c r="AUU57" i="26"/>
  <c r="AUN57" i="26"/>
  <c r="AUF57" i="26"/>
  <c r="ATY57" i="26"/>
  <c r="BVX56" i="26"/>
  <c r="BVQ56" i="26"/>
  <c r="BVI56" i="26"/>
  <c r="BVB56" i="26"/>
  <c r="BUT56" i="26"/>
  <c r="BUM56" i="26"/>
  <c r="BUE56" i="26"/>
  <c r="BTX56" i="26"/>
  <c r="BTP56" i="26"/>
  <c r="BTI56" i="26"/>
  <c r="BTA56" i="26"/>
  <c r="BST56" i="26"/>
  <c r="BSL56" i="26"/>
  <c r="BSE56" i="26"/>
  <c r="BRW56" i="26"/>
  <c r="BRP56" i="26"/>
  <c r="BRH56" i="26"/>
  <c r="BRA56" i="26"/>
  <c r="BQS56" i="26"/>
  <c r="BQL56" i="26"/>
  <c r="BQD56" i="26"/>
  <c r="BPW56" i="26"/>
  <c r="BPO56" i="26"/>
  <c r="BPH56" i="26"/>
  <c r="BOZ56" i="26"/>
  <c r="BOS56" i="26"/>
  <c r="BOK56" i="26"/>
  <c r="BOD56" i="26"/>
  <c r="BNV56" i="26"/>
  <c r="BNO56" i="26"/>
  <c r="BNG56" i="26"/>
  <c r="BMZ56" i="26"/>
  <c r="BMR56" i="26"/>
  <c r="BMK56" i="26"/>
  <c r="BMC56" i="26"/>
  <c r="BLV56" i="26"/>
  <c r="BLN56" i="26"/>
  <c r="BLG56" i="26"/>
  <c r="BKY56" i="26"/>
  <c r="BKR56" i="26"/>
  <c r="BKJ56" i="26"/>
  <c r="BKC56" i="26"/>
  <c r="BJU56" i="26"/>
  <c r="BJN56" i="26"/>
  <c r="BJF56" i="26"/>
  <c r="BIY56" i="26"/>
  <c r="BIQ56" i="26"/>
  <c r="BIJ56" i="26"/>
  <c r="BIB56" i="26"/>
  <c r="BHU56" i="26"/>
  <c r="BHM56" i="26"/>
  <c r="BHF56" i="26"/>
  <c r="BGX56" i="26"/>
  <c r="BGQ56" i="26"/>
  <c r="BGI56" i="26"/>
  <c r="BGB56" i="26"/>
  <c r="BFT56" i="26"/>
  <c r="BFM56" i="26"/>
  <c r="BFE56" i="26"/>
  <c r="BEX56" i="26"/>
  <c r="BEP56" i="26"/>
  <c r="BEI56" i="26"/>
  <c r="BEA56" i="26"/>
  <c r="BDT56" i="26"/>
  <c r="BDL56" i="26"/>
  <c r="BDE56" i="26"/>
  <c r="BCW56" i="26"/>
  <c r="BCP56" i="26"/>
  <c r="BCH56" i="26"/>
  <c r="BCA56" i="26"/>
  <c r="BBS56" i="26"/>
  <c r="BBL56" i="26"/>
  <c r="BBD56" i="26"/>
  <c r="BAW56" i="26"/>
  <c r="BAO56" i="26"/>
  <c r="BAH56" i="26"/>
  <c r="AZZ56" i="26"/>
  <c r="AZS56" i="26"/>
  <c r="AZK56" i="26"/>
  <c r="AZD56" i="26"/>
  <c r="AYV56" i="26"/>
  <c r="AYO56" i="26"/>
  <c r="AYG56" i="26"/>
  <c r="AXZ56" i="26"/>
  <c r="AXR56" i="26"/>
  <c r="AXK56" i="26"/>
  <c r="AXC56" i="26"/>
  <c r="AWV56" i="26"/>
  <c r="AWN56" i="26"/>
  <c r="AWG56" i="26"/>
  <c r="AVY56" i="26"/>
  <c r="AVR56" i="26"/>
  <c r="AVJ56" i="26"/>
  <c r="AVC56" i="26"/>
  <c r="AUU56" i="26"/>
  <c r="AUN56" i="26"/>
  <c r="AUF56" i="26"/>
  <c r="ATY56" i="26"/>
  <c r="BVZ55" i="26"/>
  <c r="BVY55" i="26"/>
  <c r="BVW55" i="26"/>
  <c r="BVV55" i="26"/>
  <c r="BVU55" i="26"/>
  <c r="BVT55" i="26"/>
  <c r="BVS55" i="26"/>
  <c r="BVR55" i="26"/>
  <c r="BVP55" i="26"/>
  <c r="BVO55" i="26"/>
  <c r="BVN55" i="26"/>
  <c r="BVM55" i="26"/>
  <c r="BVK55" i="26"/>
  <c r="BVJ55" i="26"/>
  <c r="BVH55" i="26"/>
  <c r="BVG55" i="26"/>
  <c r="BVF55" i="26"/>
  <c r="BVE55" i="26"/>
  <c r="BVE45" i="26" s="1"/>
  <c r="BVD55" i="26"/>
  <c r="BVC55" i="26"/>
  <c r="BVA55" i="26"/>
  <c r="BUZ55" i="26"/>
  <c r="BUY55" i="26"/>
  <c r="BUX55" i="26"/>
  <c r="BUV55" i="26"/>
  <c r="BUU55" i="26"/>
  <c r="BUS55" i="26"/>
  <c r="BUR55" i="26"/>
  <c r="BUQ55" i="26"/>
  <c r="BUP55" i="26"/>
  <c r="BUO55" i="26"/>
  <c r="BUN55" i="26"/>
  <c r="BUL55" i="26"/>
  <c r="BUK55" i="26"/>
  <c r="BUJ55" i="26"/>
  <c r="BUI55" i="26"/>
  <c r="BUG55" i="26"/>
  <c r="BUF55" i="26"/>
  <c r="BUD55" i="26"/>
  <c r="BUC55" i="26"/>
  <c r="BUB55" i="26"/>
  <c r="BUA55" i="26"/>
  <c r="BTZ55" i="26"/>
  <c r="BTY55" i="26"/>
  <c r="BTW55" i="26"/>
  <c r="BTV55" i="26"/>
  <c r="BTU55" i="26"/>
  <c r="BTT55" i="26"/>
  <c r="BTR55" i="26"/>
  <c r="BTQ55" i="26"/>
  <c r="BTO55" i="26"/>
  <c r="BTN55" i="26"/>
  <c r="BTM55" i="26"/>
  <c r="BTL55" i="26"/>
  <c r="BTK55" i="26"/>
  <c r="BTJ55" i="26"/>
  <c r="BTH55" i="26"/>
  <c r="BTG55" i="26"/>
  <c r="BTF55" i="26"/>
  <c r="BTE55" i="26"/>
  <c r="BTC55" i="26"/>
  <c r="BTB55" i="26"/>
  <c r="BSZ55" i="26"/>
  <c r="BSY55" i="26"/>
  <c r="BSX55" i="26"/>
  <c r="BSW55" i="26"/>
  <c r="BSV55" i="26"/>
  <c r="BSU55" i="26"/>
  <c r="BSS55" i="26"/>
  <c r="BSR55" i="26"/>
  <c r="BSQ55" i="26"/>
  <c r="BSP55" i="26"/>
  <c r="BSN55" i="26"/>
  <c r="BSM55" i="26"/>
  <c r="BSK55" i="26"/>
  <c r="BSJ55" i="26"/>
  <c r="BSI55" i="26"/>
  <c r="BSH55" i="26"/>
  <c r="BSG55" i="26"/>
  <c r="BSF55" i="26"/>
  <c r="BSD55" i="26"/>
  <c r="BSC55" i="26"/>
  <c r="BSB55" i="26"/>
  <c r="BSA55" i="26"/>
  <c r="BRY55" i="26"/>
  <c r="BRX55" i="26"/>
  <c r="BRV55" i="26"/>
  <c r="BRU55" i="26"/>
  <c r="BRT55" i="26"/>
  <c r="BRS55" i="26"/>
  <c r="BRR55" i="26"/>
  <c r="BRQ55" i="26"/>
  <c r="BRO55" i="26"/>
  <c r="BRN55" i="26"/>
  <c r="BRM55" i="26"/>
  <c r="BRL55" i="26"/>
  <c r="BRJ55" i="26"/>
  <c r="BRI55" i="26"/>
  <c r="BRG55" i="26"/>
  <c r="BRF55" i="26"/>
  <c r="BRE55" i="26"/>
  <c r="BRD55" i="26"/>
  <c r="BRC55" i="26"/>
  <c r="BRB55" i="26"/>
  <c r="BQZ55" i="26"/>
  <c r="BQY55" i="26"/>
  <c r="BQX55" i="26"/>
  <c r="BQW55" i="26"/>
  <c r="BQU55" i="26"/>
  <c r="BQT55" i="26"/>
  <c r="BQR55" i="26"/>
  <c r="BQQ55" i="26"/>
  <c r="BQP55" i="26"/>
  <c r="BQO55" i="26"/>
  <c r="BQN55" i="26"/>
  <c r="BQM55" i="26"/>
  <c r="BQK55" i="26"/>
  <c r="BQJ55" i="26"/>
  <c r="BQI55" i="26"/>
  <c r="BQH55" i="26"/>
  <c r="BQF55" i="26"/>
  <c r="BQE55" i="26"/>
  <c r="BQC55" i="26"/>
  <c r="BQB55" i="26"/>
  <c r="BQA55" i="26"/>
  <c r="BPZ55" i="26"/>
  <c r="BPY55" i="26"/>
  <c r="BPX55" i="26"/>
  <c r="BPV55" i="26"/>
  <c r="BPU55" i="26"/>
  <c r="BPT55" i="26"/>
  <c r="BPS55" i="26"/>
  <c r="BPQ55" i="26"/>
  <c r="BPP55" i="26"/>
  <c r="BPN55" i="26"/>
  <c r="BPM55" i="26"/>
  <c r="BPL55" i="26"/>
  <c r="BPK55" i="26"/>
  <c r="BPK45" i="26" s="1"/>
  <c r="BPJ55" i="26"/>
  <c r="BPI55" i="26"/>
  <c r="BPG55" i="26"/>
  <c r="BPF55" i="26"/>
  <c r="BPE55" i="26"/>
  <c r="BPD55" i="26"/>
  <c r="BPB55" i="26"/>
  <c r="BPA55" i="26"/>
  <c r="BOY55" i="26"/>
  <c r="BOX55" i="26"/>
  <c r="BOW55" i="26"/>
  <c r="BOV55" i="26"/>
  <c r="BOU55" i="26"/>
  <c r="BOT55" i="26"/>
  <c r="BOR55" i="26"/>
  <c r="BOQ55" i="26"/>
  <c r="BOP55" i="26"/>
  <c r="BOO55" i="26"/>
  <c r="BOM55" i="26"/>
  <c r="BOL55" i="26"/>
  <c r="BOJ55" i="26"/>
  <c r="BOI55" i="26"/>
  <c r="BOH55" i="26"/>
  <c r="BOG55" i="26"/>
  <c r="BOF55" i="26"/>
  <c r="BOE55" i="26"/>
  <c r="BOC55" i="26"/>
  <c r="BOB55" i="26"/>
  <c r="BOA55" i="26"/>
  <c r="BNZ55" i="26"/>
  <c r="BNX55" i="26"/>
  <c r="BNW55" i="26"/>
  <c r="BNU55" i="26"/>
  <c r="BNT55" i="26"/>
  <c r="BNS55" i="26"/>
  <c r="BNR55" i="26"/>
  <c r="BNQ55" i="26"/>
  <c r="BNP55" i="26"/>
  <c r="BNN55" i="26"/>
  <c r="BNM55" i="26"/>
  <c r="BNL55" i="26"/>
  <c r="BNK55" i="26"/>
  <c r="BNI55" i="26"/>
  <c r="BNH55" i="26"/>
  <c r="BNF55" i="26"/>
  <c r="BNE55" i="26"/>
  <c r="BND55" i="26"/>
  <c r="BNC55" i="26"/>
  <c r="BNB55" i="26"/>
  <c r="BNA55" i="26"/>
  <c r="BMY55" i="26"/>
  <c r="BMX55" i="26"/>
  <c r="BMW55" i="26"/>
  <c r="BMV55" i="26"/>
  <c r="BMT55" i="26"/>
  <c r="BMS55" i="26"/>
  <c r="BMQ55" i="26"/>
  <c r="BMP55" i="26"/>
  <c r="BMO55" i="26"/>
  <c r="BMN55" i="26"/>
  <c r="BMM55" i="26"/>
  <c r="BML55" i="26"/>
  <c r="BMJ55" i="26"/>
  <c r="BMI55" i="26"/>
  <c r="BMH55" i="26"/>
  <c r="BMG55" i="26"/>
  <c r="BME55" i="26"/>
  <c r="BMD55" i="26"/>
  <c r="BMB55" i="26"/>
  <c r="BMA55" i="26"/>
  <c r="BLZ55" i="26"/>
  <c r="BLY55" i="26"/>
  <c r="BLX55" i="26"/>
  <c r="BLW55" i="26"/>
  <c r="BLU55" i="26"/>
  <c r="BLT55" i="26"/>
  <c r="BLS55" i="26"/>
  <c r="BLR55" i="26"/>
  <c r="BLP55" i="26"/>
  <c r="BLO55" i="26"/>
  <c r="BLM55" i="26"/>
  <c r="BLL55" i="26"/>
  <c r="BLK55" i="26"/>
  <c r="BLJ55" i="26"/>
  <c r="BLI55" i="26"/>
  <c r="BLH55" i="26"/>
  <c r="BLF55" i="26"/>
  <c r="BLE55" i="26"/>
  <c r="BLD55" i="26"/>
  <c r="BLC55" i="26"/>
  <c r="BLA55" i="26"/>
  <c r="BKZ55" i="26"/>
  <c r="BKX55" i="26"/>
  <c r="BKW55" i="26"/>
  <c r="BKV55" i="26"/>
  <c r="BKU55" i="26"/>
  <c r="BKT55" i="26"/>
  <c r="BKS55" i="26"/>
  <c r="BKQ55" i="26"/>
  <c r="BKP55" i="26"/>
  <c r="BKO55" i="26"/>
  <c r="BKN55" i="26"/>
  <c r="BKL55" i="26"/>
  <c r="BKK55" i="26"/>
  <c r="BKI55" i="26"/>
  <c r="BKH55" i="26"/>
  <c r="BKG55" i="26"/>
  <c r="BKF55" i="26"/>
  <c r="BKE55" i="26"/>
  <c r="BKD55" i="26"/>
  <c r="BKB55" i="26"/>
  <c r="BKA55" i="26"/>
  <c r="BJZ55" i="26"/>
  <c r="BJY55" i="26"/>
  <c r="BJW55" i="26"/>
  <c r="BJV55" i="26"/>
  <c r="BJT55" i="26"/>
  <c r="BJS55" i="26"/>
  <c r="BJR55" i="26"/>
  <c r="BJQ55" i="26"/>
  <c r="BJP55" i="26"/>
  <c r="BJO55" i="26"/>
  <c r="BJM55" i="26"/>
  <c r="BJL55" i="26"/>
  <c r="BJK55" i="26"/>
  <c r="BJJ55" i="26"/>
  <c r="BJH55" i="26"/>
  <c r="BJG55" i="26"/>
  <c r="BJE55" i="26"/>
  <c r="BJD55" i="26"/>
  <c r="BJC55" i="26"/>
  <c r="BJB55" i="26"/>
  <c r="BJA55" i="26"/>
  <c r="BIZ55" i="26"/>
  <c r="BIX55" i="26"/>
  <c r="BIW55" i="26"/>
  <c r="BIV55" i="26"/>
  <c r="BIU55" i="26"/>
  <c r="BIS55" i="26"/>
  <c r="BIR55" i="26"/>
  <c r="BIP55" i="26"/>
  <c r="BIO55" i="26"/>
  <c r="BIN55" i="26"/>
  <c r="BIM55" i="26"/>
  <c r="BIL55" i="26"/>
  <c r="BIK55" i="26"/>
  <c r="BII55" i="26"/>
  <c r="BIH55" i="26"/>
  <c r="BIG55" i="26"/>
  <c r="BIF55" i="26"/>
  <c r="BID55" i="26"/>
  <c r="BIC55" i="26"/>
  <c r="BIA55" i="26"/>
  <c r="BHZ55" i="26"/>
  <c r="BHY55" i="26"/>
  <c r="BHX55" i="26"/>
  <c r="BHW55" i="26"/>
  <c r="BHV55" i="26"/>
  <c r="BHT55" i="26"/>
  <c r="BHS55" i="26"/>
  <c r="BHR55" i="26"/>
  <c r="BHQ55" i="26"/>
  <c r="BHO55" i="26"/>
  <c r="BHN55" i="26"/>
  <c r="BHL55" i="26"/>
  <c r="BHK55" i="26"/>
  <c r="BHJ55" i="26"/>
  <c r="BHI55" i="26"/>
  <c r="BHH55" i="26"/>
  <c r="BHG55" i="26"/>
  <c r="BHE55" i="26"/>
  <c r="BHD55" i="26"/>
  <c r="BHC55" i="26"/>
  <c r="BHB55" i="26"/>
  <c r="BGZ55" i="26"/>
  <c r="BGY55" i="26"/>
  <c r="BGW55" i="26"/>
  <c r="BGV55" i="26"/>
  <c r="BGU55" i="26"/>
  <c r="BGT55" i="26"/>
  <c r="BGS55" i="26"/>
  <c r="BGR55" i="26"/>
  <c r="BGP55" i="26"/>
  <c r="BGO55" i="26"/>
  <c r="BGN55" i="26"/>
  <c r="BGM55" i="26"/>
  <c r="BGK55" i="26"/>
  <c r="BGJ55" i="26"/>
  <c r="BGH55" i="26"/>
  <c r="BGG55" i="26"/>
  <c r="BGF55" i="26"/>
  <c r="BGE55" i="26"/>
  <c r="BGD55" i="26"/>
  <c r="BGC55" i="26"/>
  <c r="BGA55" i="26"/>
  <c r="BFZ55" i="26"/>
  <c r="BFY55" i="26"/>
  <c r="BFX55" i="26"/>
  <c r="BFV55" i="26"/>
  <c r="BFU55" i="26"/>
  <c r="BFS55" i="26"/>
  <c r="BFR55" i="26"/>
  <c r="BFQ55" i="26"/>
  <c r="BFP55" i="26"/>
  <c r="BFO55" i="26"/>
  <c r="BFN55" i="26"/>
  <c r="BFL55" i="26"/>
  <c r="BFK55" i="26"/>
  <c r="BFJ55" i="26"/>
  <c r="BFI55" i="26"/>
  <c r="BFG55" i="26"/>
  <c r="BFF55" i="26"/>
  <c r="BFD55" i="26"/>
  <c r="BFC55" i="26"/>
  <c r="BFB55" i="26"/>
  <c r="BFA55" i="26"/>
  <c r="BEZ55" i="26"/>
  <c r="BEY55" i="26"/>
  <c r="BEW55" i="26"/>
  <c r="BEV55" i="26"/>
  <c r="BEU55" i="26"/>
  <c r="BET55" i="26"/>
  <c r="BER55" i="26"/>
  <c r="BEQ55" i="26"/>
  <c r="BEO55" i="26"/>
  <c r="BEN55" i="26"/>
  <c r="BEM55" i="26"/>
  <c r="BEL55" i="26"/>
  <c r="BEK55" i="26"/>
  <c r="BEJ55" i="26"/>
  <c r="BEH55" i="26"/>
  <c r="BEG55" i="26"/>
  <c r="BEF55" i="26"/>
  <c r="BEE55" i="26"/>
  <c r="BEC55" i="26"/>
  <c r="BEB55" i="26"/>
  <c r="BDZ55" i="26"/>
  <c r="BDY55" i="26"/>
  <c r="BDX55" i="26"/>
  <c r="BDW55" i="26"/>
  <c r="BDV55" i="26"/>
  <c r="BDU55" i="26"/>
  <c r="BDS55" i="26"/>
  <c r="BDR55" i="26"/>
  <c r="BDQ55" i="26"/>
  <c r="BDP55" i="26"/>
  <c r="BDN55" i="26"/>
  <c r="BDM55" i="26"/>
  <c r="BDK55" i="26"/>
  <c r="BDJ55" i="26"/>
  <c r="BDI55" i="26"/>
  <c r="BDH55" i="26"/>
  <c r="BDG55" i="26"/>
  <c r="BDF55" i="26"/>
  <c r="BDD55" i="26"/>
  <c r="BDC55" i="26"/>
  <c r="BDB55" i="26"/>
  <c r="BDA55" i="26"/>
  <c r="BCY55" i="26"/>
  <c r="BCX55" i="26"/>
  <c r="BCV55" i="26"/>
  <c r="BCU55" i="26"/>
  <c r="BCT55" i="26"/>
  <c r="BCS55" i="26"/>
  <c r="BCR55" i="26"/>
  <c r="BCQ55" i="26"/>
  <c r="BCO55" i="26"/>
  <c r="BCN55" i="26"/>
  <c r="BCM55" i="26"/>
  <c r="BCL55" i="26"/>
  <c r="BCJ55" i="26"/>
  <c r="BCI55" i="26"/>
  <c r="BCG55" i="26"/>
  <c r="BCF55" i="26"/>
  <c r="BCE55" i="26"/>
  <c r="BCD55" i="26"/>
  <c r="BCC55" i="26"/>
  <c r="BCB55" i="26"/>
  <c r="BBZ55" i="26"/>
  <c r="BBY55" i="26"/>
  <c r="BBX55" i="26"/>
  <c r="BBW55" i="26"/>
  <c r="BBU55" i="26"/>
  <c r="BBT55" i="26"/>
  <c r="BBR55" i="26"/>
  <c r="BBQ55" i="26"/>
  <c r="BBP55" i="26"/>
  <c r="BBO55" i="26"/>
  <c r="BBN55" i="26"/>
  <c r="BBM55" i="26"/>
  <c r="BBK55" i="26"/>
  <c r="BBJ55" i="26"/>
  <c r="BBI55" i="26"/>
  <c r="BBH55" i="26"/>
  <c r="BBF55" i="26"/>
  <c r="BBE55" i="26"/>
  <c r="BBC55" i="26"/>
  <c r="BBB55" i="26"/>
  <c r="BBA55" i="26"/>
  <c r="BAZ55" i="26"/>
  <c r="BAY55" i="26"/>
  <c r="BAX55" i="26"/>
  <c r="BAV55" i="26"/>
  <c r="BAU55" i="26"/>
  <c r="BAT55" i="26"/>
  <c r="BAS55" i="26"/>
  <c r="BAQ55" i="26"/>
  <c r="BAP55" i="26"/>
  <c r="BAN55" i="26"/>
  <c r="BAM55" i="26"/>
  <c r="BAL55" i="26"/>
  <c r="BAK55" i="26"/>
  <c r="BAJ55" i="26"/>
  <c r="BAI55" i="26"/>
  <c r="BAG55" i="26"/>
  <c r="BAF55" i="26"/>
  <c r="BAE55" i="26"/>
  <c r="BAD55" i="26"/>
  <c r="BAB55" i="26"/>
  <c r="BAA55" i="26"/>
  <c r="AZY55" i="26"/>
  <c r="AZX55" i="26"/>
  <c r="AZW55" i="26"/>
  <c r="AZV55" i="26"/>
  <c r="AZU55" i="26"/>
  <c r="AZT55" i="26"/>
  <c r="AZR55" i="26"/>
  <c r="AZQ55" i="26"/>
  <c r="AZP55" i="26"/>
  <c r="AZO55" i="26"/>
  <c r="AZM55" i="26"/>
  <c r="AZL55" i="26"/>
  <c r="AZJ55" i="26"/>
  <c r="AZI55" i="26"/>
  <c r="AZH55" i="26"/>
  <c r="AZG55" i="26"/>
  <c r="AZF55" i="26"/>
  <c r="AZE55" i="26"/>
  <c r="AZC55" i="26"/>
  <c r="AZB55" i="26"/>
  <c r="AZA55" i="26"/>
  <c r="AYZ55" i="26"/>
  <c r="AYX55" i="26"/>
  <c r="AYW55" i="26"/>
  <c r="AYU55" i="26"/>
  <c r="AYT55" i="26"/>
  <c r="AYS55" i="26"/>
  <c r="AYR55" i="26"/>
  <c r="AYQ55" i="26"/>
  <c r="AYP55" i="26"/>
  <c r="AYN55" i="26"/>
  <c r="AYM55" i="26"/>
  <c r="AYL55" i="26"/>
  <c r="AYK55" i="26"/>
  <c r="AYI55" i="26"/>
  <c r="AYH55" i="26"/>
  <c r="AYF55" i="26"/>
  <c r="AYE55" i="26"/>
  <c r="AYD55" i="26"/>
  <c r="AYC55" i="26"/>
  <c r="AYB55" i="26"/>
  <c r="AYA55" i="26"/>
  <c r="AXY55" i="26"/>
  <c r="AXX55" i="26"/>
  <c r="AXW55" i="26"/>
  <c r="AXV55" i="26"/>
  <c r="AXT55" i="26"/>
  <c r="AXS55" i="26"/>
  <c r="AXQ55" i="26"/>
  <c r="AXP55" i="26"/>
  <c r="AXO55" i="26"/>
  <c r="AXN55" i="26"/>
  <c r="AXM55" i="26"/>
  <c r="AXL55" i="26"/>
  <c r="AXJ55" i="26"/>
  <c r="AXI55" i="26"/>
  <c r="AXH55" i="26"/>
  <c r="AXG55" i="26"/>
  <c r="AXE55" i="26"/>
  <c r="AXD55" i="26"/>
  <c r="AXB55" i="26"/>
  <c r="AXA55" i="26"/>
  <c r="AWZ55" i="26"/>
  <c r="AWY55" i="26"/>
  <c r="AWX55" i="26"/>
  <c r="AWW55" i="26"/>
  <c r="AWU55" i="26"/>
  <c r="AWT55" i="26"/>
  <c r="AWS55" i="26"/>
  <c r="AWR55" i="26"/>
  <c r="AWP55" i="26"/>
  <c r="AWO55" i="26"/>
  <c r="AWM55" i="26"/>
  <c r="AWL55" i="26"/>
  <c r="AWK55" i="26"/>
  <c r="AWJ55" i="26"/>
  <c r="AWI55" i="26"/>
  <c r="AWH55" i="26"/>
  <c r="AWF55" i="26"/>
  <c r="AWE55" i="26"/>
  <c r="AWD55" i="26"/>
  <c r="AWC55" i="26"/>
  <c r="AWA55" i="26"/>
  <c r="AVZ55" i="26"/>
  <c r="AVX55" i="26"/>
  <c r="AVW55" i="26"/>
  <c r="AVV55" i="26"/>
  <c r="AVU55" i="26"/>
  <c r="AVT55" i="26"/>
  <c r="AVS55" i="26"/>
  <c r="AVQ55" i="26"/>
  <c r="AVP55" i="26"/>
  <c r="AVO55" i="26"/>
  <c r="AVN55" i="26"/>
  <c r="AVL55" i="26"/>
  <c r="AVK55" i="26"/>
  <c r="AVI55" i="26"/>
  <c r="AVH55" i="26"/>
  <c r="AVG55" i="26"/>
  <c r="AVF55" i="26"/>
  <c r="AVE55" i="26"/>
  <c r="AVD55" i="26"/>
  <c r="AVB55" i="26"/>
  <c r="AVA55" i="26"/>
  <c r="AUZ55" i="26"/>
  <c r="AUY55" i="26"/>
  <c r="AUW55" i="26"/>
  <c r="AUV55" i="26"/>
  <c r="AUT55" i="26"/>
  <c r="AUS55" i="26"/>
  <c r="AUR55" i="26"/>
  <c r="AUQ55" i="26"/>
  <c r="AUP55" i="26"/>
  <c r="AUO55" i="26"/>
  <c r="AUM55" i="26"/>
  <c r="AUL55" i="26"/>
  <c r="AUK55" i="26"/>
  <c r="AUJ55" i="26"/>
  <c r="AUH55" i="26"/>
  <c r="AUG55" i="26"/>
  <c r="AUE55" i="26"/>
  <c r="AUD55" i="26"/>
  <c r="AUC55" i="26"/>
  <c r="AUB55" i="26"/>
  <c r="AUA55" i="26"/>
  <c r="ATZ55" i="26"/>
  <c r="ATX55" i="26"/>
  <c r="ATW55" i="26"/>
  <c r="ATV55" i="26"/>
  <c r="ATU55" i="26"/>
  <c r="BVX54" i="26"/>
  <c r="BVQ54" i="26"/>
  <c r="BVI54" i="26"/>
  <c r="BVB54" i="26"/>
  <c r="BUT54" i="26"/>
  <c r="BUM54" i="26"/>
  <c r="BUE54" i="26"/>
  <c r="BTX54" i="26"/>
  <c r="BTP54" i="26"/>
  <c r="BTI54" i="26"/>
  <c r="BTA54" i="26"/>
  <c r="BST54" i="26"/>
  <c r="BSL54" i="26"/>
  <c r="BSE54" i="26"/>
  <c r="BRW54" i="26"/>
  <c r="BRP54" i="26"/>
  <c r="BRH54" i="26"/>
  <c r="BRA54" i="26"/>
  <c r="BQS54" i="26"/>
  <c r="BQL54" i="26"/>
  <c r="BQD54" i="26"/>
  <c r="BPW54" i="26"/>
  <c r="BPO54" i="26"/>
  <c r="BPH54" i="26"/>
  <c r="BOZ54" i="26"/>
  <c r="BOS54" i="26"/>
  <c r="BOK54" i="26"/>
  <c r="BOD54" i="26"/>
  <c r="BNV54" i="26"/>
  <c r="BNO54" i="26"/>
  <c r="BNG54" i="26"/>
  <c r="BMZ54" i="26"/>
  <c r="BMR54" i="26"/>
  <c r="BMK54" i="26"/>
  <c r="BMC54" i="26"/>
  <c r="BLV54" i="26"/>
  <c r="BLN54" i="26"/>
  <c r="BLG54" i="26"/>
  <c r="BKY54" i="26"/>
  <c r="BKR54" i="26"/>
  <c r="BKJ54" i="26"/>
  <c r="BKC54" i="26"/>
  <c r="BJU54" i="26"/>
  <c r="BJN54" i="26"/>
  <c r="BJF54" i="26"/>
  <c r="BIY54" i="26"/>
  <c r="BIQ54" i="26"/>
  <c r="BIJ54" i="26"/>
  <c r="BIB54" i="26"/>
  <c r="BHU54" i="26"/>
  <c r="BHM54" i="26"/>
  <c r="BHF54" i="26"/>
  <c r="BGX54" i="26"/>
  <c r="BGQ54" i="26"/>
  <c r="BGI54" i="26"/>
  <c r="BGB54" i="26"/>
  <c r="BFT54" i="26"/>
  <c r="BFM54" i="26"/>
  <c r="BFE54" i="26"/>
  <c r="BEX54" i="26"/>
  <c r="BEP54" i="26"/>
  <c r="BEI54" i="26"/>
  <c r="BEA54" i="26"/>
  <c r="BDT54" i="26"/>
  <c r="BDL54" i="26"/>
  <c r="BDE54" i="26"/>
  <c r="BCW54" i="26"/>
  <c r="BCP54" i="26"/>
  <c r="BCH54" i="26"/>
  <c r="BCA54" i="26"/>
  <c r="BBS54" i="26"/>
  <c r="BBL54" i="26"/>
  <c r="BBD54" i="26"/>
  <c r="BAW54" i="26"/>
  <c r="BAO54" i="26"/>
  <c r="BAH54" i="26"/>
  <c r="AZZ54" i="26"/>
  <c r="AZS54" i="26"/>
  <c r="AZK54" i="26"/>
  <c r="AZD54" i="26"/>
  <c r="AYV54" i="26"/>
  <c r="AYO54" i="26"/>
  <c r="AYG54" i="26"/>
  <c r="AXZ54" i="26"/>
  <c r="AXR54" i="26"/>
  <c r="AXK54" i="26"/>
  <c r="AXC54" i="26"/>
  <c r="AWV54" i="26"/>
  <c r="AWN54" i="26"/>
  <c r="AWG54" i="26"/>
  <c r="AVY54" i="26"/>
  <c r="AVR54" i="26"/>
  <c r="AVJ54" i="26"/>
  <c r="AVC54" i="26"/>
  <c r="AUU54" i="26"/>
  <c r="AUN54" i="26"/>
  <c r="AUF54" i="26"/>
  <c r="ATY54" i="26"/>
  <c r="BVX53" i="26"/>
  <c r="BVQ53" i="26"/>
  <c r="BVI53" i="26"/>
  <c r="BVB53" i="26"/>
  <c r="BUT53" i="26"/>
  <c r="BUM53" i="26"/>
  <c r="BUE53" i="26"/>
  <c r="BTX53" i="26"/>
  <c r="BTP53" i="26"/>
  <c r="BTI53" i="26"/>
  <c r="BTA53" i="26"/>
  <c r="BST53" i="26"/>
  <c r="BSL53" i="26"/>
  <c r="BSE53" i="26"/>
  <c r="BRW53" i="26"/>
  <c r="BRP53" i="26"/>
  <c r="BRH53" i="26"/>
  <c r="BRA53" i="26"/>
  <c r="BQS53" i="26"/>
  <c r="BQL53" i="26"/>
  <c r="BQD53" i="26"/>
  <c r="BPW53" i="26"/>
  <c r="BPO53" i="26"/>
  <c r="BPH53" i="26"/>
  <c r="BOZ53" i="26"/>
  <c r="BOS53" i="26"/>
  <c r="BOK53" i="26"/>
  <c r="BOD53" i="26"/>
  <c r="BNV53" i="26"/>
  <c r="BNO53" i="26"/>
  <c r="BNG53" i="26"/>
  <c r="BMZ53" i="26"/>
  <c r="BMR53" i="26"/>
  <c r="BMK53" i="26"/>
  <c r="BMC53" i="26"/>
  <c r="BLV53" i="26"/>
  <c r="BLN53" i="26"/>
  <c r="BLG53" i="26"/>
  <c r="BKY53" i="26"/>
  <c r="BKR53" i="26"/>
  <c r="BKJ53" i="26"/>
  <c r="BKC53" i="26"/>
  <c r="BJU53" i="26"/>
  <c r="BJN53" i="26"/>
  <c r="BJF53" i="26"/>
  <c r="BIY53" i="26"/>
  <c r="BIQ53" i="26"/>
  <c r="BIJ53" i="26"/>
  <c r="BIB53" i="26"/>
  <c r="BHU53" i="26"/>
  <c r="BHM53" i="26"/>
  <c r="BHF53" i="26"/>
  <c r="BGX53" i="26"/>
  <c r="BGQ53" i="26"/>
  <c r="BGI53" i="26"/>
  <c r="BGB53" i="26"/>
  <c r="BFT53" i="26"/>
  <c r="BFM53" i="26"/>
  <c r="BFE53" i="26"/>
  <c r="BEX53" i="26"/>
  <c r="BEP53" i="26"/>
  <c r="BEI53" i="26"/>
  <c r="BEA53" i="26"/>
  <c r="BDT53" i="26"/>
  <c r="BDL53" i="26"/>
  <c r="BDE53" i="26"/>
  <c r="BCW53" i="26"/>
  <c r="BCP53" i="26"/>
  <c r="BCH53" i="26"/>
  <c r="BCA53" i="26"/>
  <c r="BBS53" i="26"/>
  <c r="BBL53" i="26"/>
  <c r="BBD53" i="26"/>
  <c r="BAW53" i="26"/>
  <c r="BAO53" i="26"/>
  <c r="BAH53" i="26"/>
  <c r="AZZ53" i="26"/>
  <c r="AZS53" i="26"/>
  <c r="AZK53" i="26"/>
  <c r="AZD53" i="26"/>
  <c r="AYV53" i="26"/>
  <c r="AYO53" i="26"/>
  <c r="AYG53" i="26"/>
  <c r="AXZ53" i="26"/>
  <c r="AXR53" i="26"/>
  <c r="AXK53" i="26"/>
  <c r="AXC53" i="26"/>
  <c r="AWV53" i="26"/>
  <c r="AWN53" i="26"/>
  <c r="AWG53" i="26"/>
  <c r="AVY53" i="26"/>
  <c r="AVR53" i="26"/>
  <c r="AVJ53" i="26"/>
  <c r="AVC53" i="26"/>
  <c r="AUU53" i="26"/>
  <c r="AUN53" i="26"/>
  <c r="AUF53" i="26"/>
  <c r="ATY53" i="26"/>
  <c r="BVX52" i="26"/>
  <c r="BVQ52" i="26"/>
  <c r="BVQ50" i="26" s="1"/>
  <c r="BVI52" i="26"/>
  <c r="BVB52" i="26"/>
  <c r="BUT52" i="26"/>
  <c r="BUM52" i="26"/>
  <c r="BUE52" i="26"/>
  <c r="BTX52" i="26"/>
  <c r="BTP52" i="26"/>
  <c r="BTI52" i="26"/>
  <c r="BTA52" i="26"/>
  <c r="BST52" i="26"/>
  <c r="BSL52" i="26"/>
  <c r="BSE52" i="26"/>
  <c r="BRW52" i="26"/>
  <c r="BRP52" i="26"/>
  <c r="BRH52" i="26"/>
  <c r="BRA52" i="26"/>
  <c r="BRA50" i="26" s="1"/>
  <c r="BQS52" i="26"/>
  <c r="BQL52" i="26"/>
  <c r="BQD52" i="26"/>
  <c r="BPW52" i="26"/>
  <c r="BPO52" i="26"/>
  <c r="BPH52" i="26"/>
  <c r="BOZ52" i="26"/>
  <c r="BOS52" i="26"/>
  <c r="BOS50" i="26" s="1"/>
  <c r="BOK52" i="26"/>
  <c r="BOD52" i="26"/>
  <c r="BNV52" i="26"/>
  <c r="BNO52" i="26"/>
  <c r="BNG52" i="26"/>
  <c r="BMZ52" i="26"/>
  <c r="BMR52" i="26"/>
  <c r="BMK52" i="26"/>
  <c r="BMK50" i="26" s="1"/>
  <c r="BMC52" i="26"/>
  <c r="BLV52" i="26"/>
  <c r="BLN52" i="26"/>
  <c r="BLG52" i="26"/>
  <c r="BKY52" i="26"/>
  <c r="BKR52" i="26"/>
  <c r="BKJ52" i="26"/>
  <c r="BKC52" i="26"/>
  <c r="BJU52" i="26"/>
  <c r="BJN52" i="26"/>
  <c r="BJF52" i="26"/>
  <c r="BIY52" i="26"/>
  <c r="BIQ52" i="26"/>
  <c r="BIJ52" i="26"/>
  <c r="BIB52" i="26"/>
  <c r="BHU52" i="26"/>
  <c r="BHU50" i="26" s="1"/>
  <c r="BHM52" i="26"/>
  <c r="BHF52" i="26"/>
  <c r="BGX52" i="26"/>
  <c r="BGQ52" i="26"/>
  <c r="BGI52" i="26"/>
  <c r="BGB52" i="26"/>
  <c r="BFT52" i="26"/>
  <c r="BFM52" i="26"/>
  <c r="BFE52" i="26"/>
  <c r="BEX52" i="26"/>
  <c r="BEP52" i="26"/>
  <c r="BEI52" i="26"/>
  <c r="BEA52" i="26"/>
  <c r="BDT52" i="26"/>
  <c r="BDL52" i="26"/>
  <c r="BDE52" i="26"/>
  <c r="BCW52" i="26"/>
  <c r="BCP52" i="26"/>
  <c r="BCH52" i="26"/>
  <c r="BCA52" i="26"/>
  <c r="BBS52" i="26"/>
  <c r="BBL52" i="26"/>
  <c r="BBD52" i="26"/>
  <c r="BAW52" i="26"/>
  <c r="BAO52" i="26"/>
  <c r="BAH52" i="26"/>
  <c r="AZZ52" i="26"/>
  <c r="AZS52" i="26"/>
  <c r="AZK52" i="26"/>
  <c r="AZD52" i="26"/>
  <c r="AYV52" i="26"/>
  <c r="AYO52" i="26"/>
  <c r="AYG52" i="26"/>
  <c r="AXZ52" i="26"/>
  <c r="AXR52" i="26"/>
  <c r="AXK52" i="26"/>
  <c r="AXC52" i="26"/>
  <c r="AWV52" i="26"/>
  <c r="AWN52" i="26"/>
  <c r="AWG52" i="26"/>
  <c r="AVY52" i="26"/>
  <c r="AVR52" i="26"/>
  <c r="AVJ52" i="26"/>
  <c r="AVC52" i="26"/>
  <c r="AUU52" i="26"/>
  <c r="AUN52" i="26"/>
  <c r="AUF52" i="26"/>
  <c r="ATY52" i="26"/>
  <c r="BVX51" i="26"/>
  <c r="BVQ51" i="26"/>
  <c r="BVI51" i="26"/>
  <c r="BVI50" i="26" s="1"/>
  <c r="BVB51" i="26"/>
  <c r="BVB50" i="26" s="1"/>
  <c r="BUT51" i="26"/>
  <c r="BUM51" i="26"/>
  <c r="BUE51" i="26"/>
  <c r="BUE50" i="26" s="1"/>
  <c r="BTX51" i="26"/>
  <c r="BTX50" i="26" s="1"/>
  <c r="BTP51" i="26"/>
  <c r="BTI51" i="26"/>
  <c r="BTI50" i="26" s="1"/>
  <c r="BTA51" i="26"/>
  <c r="BTA50" i="26" s="1"/>
  <c r="BST51" i="26"/>
  <c r="BST50" i="26" s="1"/>
  <c r="BSL51" i="26"/>
  <c r="BSE51" i="26"/>
  <c r="BRW51" i="26"/>
  <c r="BRW50" i="26" s="1"/>
  <c r="BRP51" i="26"/>
  <c r="BRP50" i="26" s="1"/>
  <c r="BRH51" i="26"/>
  <c r="BRA51" i="26"/>
  <c r="BQS51" i="26"/>
  <c r="BQS50" i="26" s="1"/>
  <c r="BQL51" i="26"/>
  <c r="BQL50" i="26" s="1"/>
  <c r="BQD51" i="26"/>
  <c r="BPW51" i="26"/>
  <c r="BPO51" i="26"/>
  <c r="BPO50" i="26" s="1"/>
  <c r="BPH51" i="26"/>
  <c r="BPH50" i="26" s="1"/>
  <c r="BOZ51" i="26"/>
  <c r="BOS51" i="26"/>
  <c r="BOK51" i="26"/>
  <c r="BOK50" i="26" s="1"/>
  <c r="BOD51" i="26"/>
  <c r="BOD50" i="26" s="1"/>
  <c r="BNV51" i="26"/>
  <c r="BNO51" i="26"/>
  <c r="BNG51" i="26"/>
  <c r="BNG50" i="26" s="1"/>
  <c r="BMZ51" i="26"/>
  <c r="BMZ50" i="26" s="1"/>
  <c r="BMR51" i="26"/>
  <c r="BMK51" i="26"/>
  <c r="BMC51" i="26"/>
  <c r="BMC50" i="26" s="1"/>
  <c r="BLV51" i="26"/>
  <c r="BLV50" i="26" s="1"/>
  <c r="BLN51" i="26"/>
  <c r="BLG51" i="26"/>
  <c r="BKY51" i="26"/>
  <c r="BKY50" i="26" s="1"/>
  <c r="BKR51" i="26"/>
  <c r="BKR50" i="26" s="1"/>
  <c r="BKJ51" i="26"/>
  <c r="BKC51" i="26"/>
  <c r="BKC50" i="26" s="1"/>
  <c r="BJU51" i="26"/>
  <c r="BJU50" i="26" s="1"/>
  <c r="BJN51" i="26"/>
  <c r="BJN50" i="26" s="1"/>
  <c r="BJF51" i="26"/>
  <c r="BIY51" i="26"/>
  <c r="BIQ51" i="26"/>
  <c r="BIQ50" i="26" s="1"/>
  <c r="BIJ51" i="26"/>
  <c r="BIJ50" i="26" s="1"/>
  <c r="BIB51" i="26"/>
  <c r="BHU51" i="26"/>
  <c r="BHM51" i="26"/>
  <c r="BHM50" i="26" s="1"/>
  <c r="BHF51" i="26"/>
  <c r="BHF50" i="26" s="1"/>
  <c r="BGX51" i="26"/>
  <c r="BGQ51" i="26"/>
  <c r="BGI51" i="26"/>
  <c r="BGI50" i="26" s="1"/>
  <c r="BGB51" i="26"/>
  <c r="BGB50" i="26" s="1"/>
  <c r="BFT51" i="26"/>
  <c r="BFM51" i="26"/>
  <c r="BFE51" i="26"/>
  <c r="BFE50" i="26" s="1"/>
  <c r="BEX51" i="26"/>
  <c r="BEP51" i="26"/>
  <c r="BEI51" i="26"/>
  <c r="BEA51" i="26"/>
  <c r="BEA50" i="26" s="1"/>
  <c r="BDT51" i="26"/>
  <c r="BDL51" i="26"/>
  <c r="BDE51" i="26"/>
  <c r="BCW51" i="26"/>
  <c r="BCW50" i="26" s="1"/>
  <c r="BCP51" i="26"/>
  <c r="BCH51" i="26"/>
  <c r="BCA51" i="26"/>
  <c r="BBS51" i="26"/>
  <c r="BBS50" i="26" s="1"/>
  <c r="BBL51" i="26"/>
  <c r="BBD51" i="26"/>
  <c r="BAW51" i="26"/>
  <c r="BAW50" i="26" s="1"/>
  <c r="BAO51" i="26"/>
  <c r="BAO50" i="26" s="1"/>
  <c r="BAH51" i="26"/>
  <c r="AZZ51" i="26"/>
  <c r="AZS51" i="26"/>
  <c r="AZK51" i="26"/>
  <c r="AZK50" i="26" s="1"/>
  <c r="AZD51" i="26"/>
  <c r="AYV51" i="26"/>
  <c r="AYO51" i="26"/>
  <c r="AYG51" i="26"/>
  <c r="AYG50" i="26" s="1"/>
  <c r="AXZ51" i="26"/>
  <c r="AXR51" i="26"/>
  <c r="AXK51" i="26"/>
  <c r="AXC51" i="26"/>
  <c r="AXC50" i="26" s="1"/>
  <c r="AWV51" i="26"/>
  <c r="AWN51" i="26"/>
  <c r="AWG51" i="26"/>
  <c r="AVY51" i="26"/>
  <c r="AVY50" i="26" s="1"/>
  <c r="AVR51" i="26"/>
  <c r="AVJ51" i="26"/>
  <c r="AVC51" i="26"/>
  <c r="AUU51" i="26"/>
  <c r="AUU50" i="26" s="1"/>
  <c r="AUN51" i="26"/>
  <c r="AUF51" i="26"/>
  <c r="ATY51" i="26"/>
  <c r="BVX49" i="26"/>
  <c r="BVQ49" i="26"/>
  <c r="BVI49" i="26"/>
  <c r="BVB49" i="26"/>
  <c r="BUT49" i="26"/>
  <c r="BUM49" i="26"/>
  <c r="BUE49" i="26"/>
  <c r="BTX49" i="26"/>
  <c r="BTP49" i="26"/>
  <c r="BTI49" i="26"/>
  <c r="BTA49" i="26"/>
  <c r="BST49" i="26"/>
  <c r="BSL49" i="26"/>
  <c r="BSE49" i="26"/>
  <c r="BRW49" i="26"/>
  <c r="BRP49" i="26"/>
  <c r="BRH49" i="26"/>
  <c r="BRA49" i="26"/>
  <c r="BQS49" i="26"/>
  <c r="BQL49" i="26"/>
  <c r="BQD49" i="26"/>
  <c r="BPW49" i="26"/>
  <c r="BPO49" i="26"/>
  <c r="BPH49" i="26"/>
  <c r="BOZ49" i="26"/>
  <c r="BOS49" i="26"/>
  <c r="BOK49" i="26"/>
  <c r="BOD49" i="26"/>
  <c r="BNV49" i="26"/>
  <c r="BNO49" i="26"/>
  <c r="BNG49" i="26"/>
  <c r="BMZ49" i="26"/>
  <c r="BMR49" i="26"/>
  <c r="BMK49" i="26"/>
  <c r="BMC49" i="26"/>
  <c r="BLV49" i="26"/>
  <c r="BLN49" i="26"/>
  <c r="BLG49" i="26"/>
  <c r="BKY49" i="26"/>
  <c r="BKR49" i="26"/>
  <c r="BKJ49" i="26"/>
  <c r="BKC49" i="26"/>
  <c r="BJU49" i="26"/>
  <c r="BJN49" i="26"/>
  <c r="BJF49" i="26"/>
  <c r="BIY49" i="26"/>
  <c r="BIQ49" i="26"/>
  <c r="BIJ49" i="26"/>
  <c r="BIB49" i="26"/>
  <c r="BHU49" i="26"/>
  <c r="BHM49" i="26"/>
  <c r="BHF49" i="26"/>
  <c r="BGX49" i="26"/>
  <c r="BGQ49" i="26"/>
  <c r="BGI49" i="26"/>
  <c r="BGB49" i="26"/>
  <c r="BFT49" i="26"/>
  <c r="BFM49" i="26"/>
  <c r="BFE49" i="26"/>
  <c r="BEX49" i="26"/>
  <c r="BEP49" i="26"/>
  <c r="BEI49" i="26"/>
  <c r="BEA49" i="26"/>
  <c r="BDT49" i="26"/>
  <c r="BDL49" i="26"/>
  <c r="BDE49" i="26"/>
  <c r="BCW49" i="26"/>
  <c r="BCP49" i="26"/>
  <c r="BCH49" i="26"/>
  <c r="BCA49" i="26"/>
  <c r="BBS49" i="26"/>
  <c r="BBL49" i="26"/>
  <c r="BBD49" i="26"/>
  <c r="BAW49" i="26"/>
  <c r="BAO49" i="26"/>
  <c r="BAH49" i="26"/>
  <c r="AZZ49" i="26"/>
  <c r="AZS49" i="26"/>
  <c r="AZK49" i="26"/>
  <c r="AZD49" i="26"/>
  <c r="AYV49" i="26"/>
  <c r="AYO49" i="26"/>
  <c r="AYG49" i="26"/>
  <c r="AXZ49" i="26"/>
  <c r="AXR49" i="26"/>
  <c r="AXK49" i="26"/>
  <c r="AXC49" i="26"/>
  <c r="AWV49" i="26"/>
  <c r="AWN49" i="26"/>
  <c r="AWG49" i="26"/>
  <c r="AVY49" i="26"/>
  <c r="AVR49" i="26"/>
  <c r="AVJ49" i="26"/>
  <c r="AVC49" i="26"/>
  <c r="AUU49" i="26"/>
  <c r="AUN49" i="26"/>
  <c r="AUF49" i="26"/>
  <c r="ATY49" i="26"/>
  <c r="BVX48" i="26"/>
  <c r="BVQ48" i="26"/>
  <c r="BVI48" i="26"/>
  <c r="BVB48" i="26"/>
  <c r="BUT48" i="26"/>
  <c r="BUM48" i="26"/>
  <c r="BUE48" i="26"/>
  <c r="BTX48" i="26"/>
  <c r="BTP48" i="26"/>
  <c r="BTI48" i="26"/>
  <c r="BTA48" i="26"/>
  <c r="BST48" i="26"/>
  <c r="BSL48" i="26"/>
  <c r="BSE48" i="26"/>
  <c r="BRW48" i="26"/>
  <c r="BRP48" i="26"/>
  <c r="BRH48" i="26"/>
  <c r="BRA48" i="26"/>
  <c r="BQS48" i="26"/>
  <c r="BQL48" i="26"/>
  <c r="BQD48" i="26"/>
  <c r="BPW48" i="26"/>
  <c r="BPO48" i="26"/>
  <c r="BPH48" i="26"/>
  <c r="BOZ48" i="26"/>
  <c r="BOS48" i="26"/>
  <c r="BOK48" i="26"/>
  <c r="BOD48" i="26"/>
  <c r="BNV48" i="26"/>
  <c r="BNO48" i="26"/>
  <c r="BNG48" i="26"/>
  <c r="BMZ48" i="26"/>
  <c r="BMR48" i="26"/>
  <c r="BMK48" i="26"/>
  <c r="BMC48" i="26"/>
  <c r="BLV48" i="26"/>
  <c r="BLN48" i="26"/>
  <c r="BLG48" i="26"/>
  <c r="BKY48" i="26"/>
  <c r="BKR48" i="26"/>
  <c r="BKJ48" i="26"/>
  <c r="BKC48" i="26"/>
  <c r="BJU48" i="26"/>
  <c r="BJN48" i="26"/>
  <c r="BJF48" i="26"/>
  <c r="BIY48" i="26"/>
  <c r="BIQ48" i="26"/>
  <c r="BIJ48" i="26"/>
  <c r="BIB48" i="26"/>
  <c r="BHU48" i="26"/>
  <c r="BHM48" i="26"/>
  <c r="BHF48" i="26"/>
  <c r="BGX48" i="26"/>
  <c r="BGQ48" i="26"/>
  <c r="BGI48" i="26"/>
  <c r="BGB48" i="26"/>
  <c r="BFT48" i="26"/>
  <c r="BFM48" i="26"/>
  <c r="BFE48" i="26"/>
  <c r="BEX48" i="26"/>
  <c r="BEP48" i="26"/>
  <c r="BEI48" i="26"/>
  <c r="BEA48" i="26"/>
  <c r="BDT48" i="26"/>
  <c r="BDL48" i="26"/>
  <c r="BDE48" i="26"/>
  <c r="BCW48" i="26"/>
  <c r="BCP48" i="26"/>
  <c r="BCH48" i="26"/>
  <c r="BCA48" i="26"/>
  <c r="BBS48" i="26"/>
  <c r="BBL48" i="26"/>
  <c r="BBD48" i="26"/>
  <c r="BAW48" i="26"/>
  <c r="BAO48" i="26"/>
  <c r="BAH48" i="26"/>
  <c r="AZZ48" i="26"/>
  <c r="AZS48" i="26"/>
  <c r="AZK48" i="26"/>
  <c r="AZD48" i="26"/>
  <c r="AYV48" i="26"/>
  <c r="AYO48" i="26"/>
  <c r="AYG48" i="26"/>
  <c r="AXZ48" i="26"/>
  <c r="AXR48" i="26"/>
  <c r="AXK48" i="26"/>
  <c r="AXC48" i="26"/>
  <c r="AWV48" i="26"/>
  <c r="AWN48" i="26"/>
  <c r="AWG48" i="26"/>
  <c r="AVY48" i="26"/>
  <c r="AVR48" i="26"/>
  <c r="AVJ48" i="26"/>
  <c r="AVC48" i="26"/>
  <c r="AUU48" i="26"/>
  <c r="AUN48" i="26"/>
  <c r="AUF48" i="26"/>
  <c r="ATY48" i="26"/>
  <c r="BVX47" i="26"/>
  <c r="BVQ47" i="26"/>
  <c r="BVI47" i="26"/>
  <c r="BVB47" i="26"/>
  <c r="BUT47" i="26"/>
  <c r="BUM47" i="26"/>
  <c r="BUE47" i="26"/>
  <c r="BTX47" i="26"/>
  <c r="BTP47" i="26"/>
  <c r="BTI47" i="26"/>
  <c r="BTA47" i="26"/>
  <c r="BST47" i="26"/>
  <c r="BSL47" i="26"/>
  <c r="BSE47" i="26"/>
  <c r="BRW47" i="26"/>
  <c r="BRP47" i="26"/>
  <c r="BRH47" i="26"/>
  <c r="BRA47" i="26"/>
  <c r="BQS47" i="26"/>
  <c r="BQL47" i="26"/>
  <c r="BQD47" i="26"/>
  <c r="BPW47" i="26"/>
  <c r="BPO47" i="26"/>
  <c r="BPH47" i="26"/>
  <c r="BOZ47" i="26"/>
  <c r="BOS47" i="26"/>
  <c r="BOK47" i="26"/>
  <c r="BOD47" i="26"/>
  <c r="BNV47" i="26"/>
  <c r="BNO47" i="26"/>
  <c r="BNG47" i="26"/>
  <c r="BMZ47" i="26"/>
  <c r="BMR47" i="26"/>
  <c r="BMK47" i="26"/>
  <c r="BMC47" i="26"/>
  <c r="BLV47" i="26"/>
  <c r="BLN47" i="26"/>
  <c r="BLG47" i="26"/>
  <c r="BKY47" i="26"/>
  <c r="BKR47" i="26"/>
  <c r="BKJ47" i="26"/>
  <c r="BKC47" i="26"/>
  <c r="BJU47" i="26"/>
  <c r="BJN47" i="26"/>
  <c r="BJF47" i="26"/>
  <c r="BIY47" i="26"/>
  <c r="BIQ47" i="26"/>
  <c r="BIJ47" i="26"/>
  <c r="BIB47" i="26"/>
  <c r="BHU47" i="26"/>
  <c r="BHM47" i="26"/>
  <c r="BHF47" i="26"/>
  <c r="BGX47" i="26"/>
  <c r="BGQ47" i="26"/>
  <c r="BGI47" i="26"/>
  <c r="BGB47" i="26"/>
  <c r="BFT47" i="26"/>
  <c r="BFM47" i="26"/>
  <c r="BFE47" i="26"/>
  <c r="BEX47" i="26"/>
  <c r="BEP47" i="26"/>
  <c r="BEI47" i="26"/>
  <c r="BEA47" i="26"/>
  <c r="BDT47" i="26"/>
  <c r="BDL47" i="26"/>
  <c r="BDE47" i="26"/>
  <c r="BCW47" i="26"/>
  <c r="BCP47" i="26"/>
  <c r="BCH47" i="26"/>
  <c r="BCA47" i="26"/>
  <c r="BBS47" i="26"/>
  <c r="BBL47" i="26"/>
  <c r="BBD47" i="26"/>
  <c r="BAW47" i="26"/>
  <c r="BAO47" i="26"/>
  <c r="BAH47" i="26"/>
  <c r="AZZ47" i="26"/>
  <c r="AZS47" i="26"/>
  <c r="AZK47" i="26"/>
  <c r="AZD47" i="26"/>
  <c r="AZD46" i="26" s="1"/>
  <c r="AYV47" i="26"/>
  <c r="AYO47" i="26"/>
  <c r="AYG47" i="26"/>
  <c r="AXZ47" i="26"/>
  <c r="AXR47" i="26"/>
  <c r="AXK47" i="26"/>
  <c r="AXC47" i="26"/>
  <c r="AWV47" i="26"/>
  <c r="AWN47" i="26"/>
  <c r="AWG47" i="26"/>
  <c r="AVY47" i="26"/>
  <c r="AVR47" i="26"/>
  <c r="AVJ47" i="26"/>
  <c r="AVC47" i="26"/>
  <c r="AUU47" i="26"/>
  <c r="AUN47" i="26"/>
  <c r="AUF47" i="26"/>
  <c r="ATY47" i="26"/>
  <c r="BVZ46" i="26"/>
  <c r="BVY46" i="26"/>
  <c r="BVW46" i="26"/>
  <c r="BVV46" i="26"/>
  <c r="BVU46" i="26"/>
  <c r="BVT46" i="26"/>
  <c r="BVS46" i="26"/>
  <c r="BVR46" i="26"/>
  <c r="BVP46" i="26"/>
  <c r="BVO46" i="26"/>
  <c r="BVN46" i="26"/>
  <c r="BVM46" i="26"/>
  <c r="BVK46" i="26"/>
  <c r="BVJ46" i="26"/>
  <c r="BVH46" i="26"/>
  <c r="BVG46" i="26"/>
  <c r="BVF46" i="26"/>
  <c r="BVE46" i="26"/>
  <c r="BVD46" i="26"/>
  <c r="BVC46" i="26"/>
  <c r="BVA46" i="26"/>
  <c r="BUZ46" i="26"/>
  <c r="BUY46" i="26"/>
  <c r="BUX46" i="26"/>
  <c r="BUV46" i="26"/>
  <c r="BUU46" i="26"/>
  <c r="BUS46" i="26"/>
  <c r="BUR46" i="26"/>
  <c r="BUQ46" i="26"/>
  <c r="BUP46" i="26"/>
  <c r="BUO46" i="26"/>
  <c r="BUN46" i="26"/>
  <c r="BUL46" i="26"/>
  <c r="BUK46" i="26"/>
  <c r="BUJ46" i="26"/>
  <c r="BUI46" i="26"/>
  <c r="BUI45" i="26" s="1"/>
  <c r="BUG46" i="26"/>
  <c r="BUF46" i="26"/>
  <c r="BUD46" i="26"/>
  <c r="BUC46" i="26"/>
  <c r="BUC45" i="26" s="1"/>
  <c r="BUB46" i="26"/>
  <c r="BUB45" i="26" s="1"/>
  <c r="BUA46" i="26"/>
  <c r="BTZ46" i="26"/>
  <c r="BTY46" i="26"/>
  <c r="BTY45" i="26" s="1"/>
  <c r="BTW46" i="26"/>
  <c r="BTV46" i="26"/>
  <c r="BTU46" i="26"/>
  <c r="BTT46" i="26"/>
  <c r="BTT45" i="26" s="1"/>
  <c r="BTR46" i="26"/>
  <c r="BTQ46" i="26"/>
  <c r="BTO46" i="26"/>
  <c r="BTN46" i="26"/>
  <c r="BTM46" i="26"/>
  <c r="BTL46" i="26"/>
  <c r="BTK46" i="26"/>
  <c r="BTJ46" i="26"/>
  <c r="BTH46" i="26"/>
  <c r="BTG46" i="26"/>
  <c r="BTF46" i="26"/>
  <c r="BTE46" i="26"/>
  <c r="BTC46" i="26"/>
  <c r="BTB46" i="26"/>
  <c r="BSZ46" i="26"/>
  <c r="BSY46" i="26"/>
  <c r="BSX46" i="26"/>
  <c r="BSW46" i="26"/>
  <c r="BSV46" i="26"/>
  <c r="BSU46" i="26"/>
  <c r="BSS46" i="26"/>
  <c r="BSR46" i="26"/>
  <c r="BSQ46" i="26"/>
  <c r="BSP46" i="26"/>
  <c r="BSN46" i="26"/>
  <c r="BSM46" i="26"/>
  <c r="BSK46" i="26"/>
  <c r="BSJ46" i="26"/>
  <c r="BSI46" i="26"/>
  <c r="BSH46" i="26"/>
  <c r="BSG46" i="26"/>
  <c r="BSF46" i="26"/>
  <c r="BSD46" i="26"/>
  <c r="BSC46" i="26"/>
  <c r="BSB46" i="26"/>
  <c r="BSA46" i="26"/>
  <c r="BRY46" i="26"/>
  <c r="BRX46" i="26"/>
  <c r="BRV46" i="26"/>
  <c r="BRU46" i="26"/>
  <c r="BRT46" i="26"/>
  <c r="BRS46" i="26"/>
  <c r="BRR46" i="26"/>
  <c r="BRQ46" i="26"/>
  <c r="BRO46" i="26"/>
  <c r="BRN46" i="26"/>
  <c r="BRM46" i="26"/>
  <c r="BRL46" i="26"/>
  <c r="BRJ46" i="26"/>
  <c r="BRI46" i="26"/>
  <c r="BRG46" i="26"/>
  <c r="BRF46" i="26"/>
  <c r="BRE46" i="26"/>
  <c r="BRD46" i="26"/>
  <c r="BRC46" i="26"/>
  <c r="BRB46" i="26"/>
  <c r="BQZ46" i="26"/>
  <c r="BQY46" i="26"/>
  <c r="BQX46" i="26"/>
  <c r="BQW46" i="26"/>
  <c r="BQU46" i="26"/>
  <c r="BQT46" i="26"/>
  <c r="BQR46" i="26"/>
  <c r="BQQ46" i="26"/>
  <c r="BQP46" i="26"/>
  <c r="BQO46" i="26"/>
  <c r="BQN46" i="26"/>
  <c r="BQM46" i="26"/>
  <c r="BQK46" i="26"/>
  <c r="BQJ46" i="26"/>
  <c r="BQI46" i="26"/>
  <c r="BQH46" i="26"/>
  <c r="BQF46" i="26"/>
  <c r="BQE46" i="26"/>
  <c r="BQC46" i="26"/>
  <c r="BQB46" i="26"/>
  <c r="BQA46" i="26"/>
  <c r="BPZ46" i="26"/>
  <c r="BPY46" i="26"/>
  <c r="BPX46" i="26"/>
  <c r="BPV46" i="26"/>
  <c r="BPU46" i="26"/>
  <c r="BPT46" i="26"/>
  <c r="BPS46" i="26"/>
  <c r="BPQ46" i="26"/>
  <c r="BPP46" i="26"/>
  <c r="BPN46" i="26"/>
  <c r="BPM46" i="26"/>
  <c r="BPL46" i="26"/>
  <c r="BPK46" i="26"/>
  <c r="BPJ46" i="26"/>
  <c r="BPI46" i="26"/>
  <c r="BPH46" i="26"/>
  <c r="BPG46" i="26"/>
  <c r="BPF46" i="26"/>
  <c r="BPE46" i="26"/>
  <c r="BPD46" i="26"/>
  <c r="BPB46" i="26"/>
  <c r="BPA46" i="26"/>
  <c r="BOY46" i="26"/>
  <c r="BOX46" i="26"/>
  <c r="BOW46" i="26"/>
  <c r="BOV46" i="26"/>
  <c r="BOV45" i="26" s="1"/>
  <c r="BOU46" i="26"/>
  <c r="BOT46" i="26"/>
  <c r="BOR46" i="26"/>
  <c r="BOQ46" i="26"/>
  <c r="BOQ45" i="26" s="1"/>
  <c r="BOP46" i="26"/>
  <c r="BOO46" i="26"/>
  <c r="BOM46" i="26"/>
  <c r="BOL46" i="26"/>
  <c r="BOL45" i="26" s="1"/>
  <c r="BOJ46" i="26"/>
  <c r="BOI46" i="26"/>
  <c r="BOH46" i="26"/>
  <c r="BOG46" i="26"/>
  <c r="BOG45" i="26" s="1"/>
  <c r="BOF46" i="26"/>
  <c r="BOE46" i="26"/>
  <c r="BOC46" i="26"/>
  <c r="BOB46" i="26"/>
  <c r="BOA46" i="26"/>
  <c r="BNZ46" i="26"/>
  <c r="BNX46" i="26"/>
  <c r="BNW46" i="26"/>
  <c r="BNU46" i="26"/>
  <c r="BNT46" i="26"/>
  <c r="BNS46" i="26"/>
  <c r="BNR46" i="26"/>
  <c r="BNR45" i="26" s="1"/>
  <c r="BNQ46" i="26"/>
  <c r="BNP46" i="26"/>
  <c r="BNN46" i="26"/>
  <c r="BNM46" i="26"/>
  <c r="BNL46" i="26"/>
  <c r="BNK46" i="26"/>
  <c r="BNI46" i="26"/>
  <c r="BNH46" i="26"/>
  <c r="BNH45" i="26" s="1"/>
  <c r="BNF46" i="26"/>
  <c r="BNE46" i="26"/>
  <c r="BND46" i="26"/>
  <c r="BNC46" i="26"/>
  <c r="BNC45" i="26" s="1"/>
  <c r="BNB46" i="26"/>
  <c r="BNA46" i="26"/>
  <c r="BMY46" i="26"/>
  <c r="BMX46" i="26"/>
  <c r="BMW46" i="26"/>
  <c r="BMV46" i="26"/>
  <c r="BMT46" i="26"/>
  <c r="BMS46" i="26"/>
  <c r="BMQ46" i="26"/>
  <c r="BMP46" i="26"/>
  <c r="BMO46" i="26"/>
  <c r="BMN46" i="26"/>
  <c r="BMN45" i="26" s="1"/>
  <c r="BMM46" i="26"/>
  <c r="BMM45" i="26" s="1"/>
  <c r="BML46" i="26"/>
  <c r="BMJ46" i="26"/>
  <c r="BMI46" i="26"/>
  <c r="BMI45" i="26" s="1"/>
  <c r="BMH46" i="26"/>
  <c r="BMG46" i="26"/>
  <c r="BME46" i="26"/>
  <c r="BMD46" i="26"/>
  <c r="BMD45" i="26" s="1"/>
  <c r="BMB46" i="26"/>
  <c r="BMA46" i="26"/>
  <c r="BLZ46" i="26"/>
  <c r="BLY46" i="26"/>
  <c r="BLY45" i="26" s="1"/>
  <c r="BLX46" i="26"/>
  <c r="BLW46" i="26"/>
  <c r="BLU46" i="26"/>
  <c r="BLT46" i="26"/>
  <c r="BLS46" i="26"/>
  <c r="BLR46" i="26"/>
  <c r="BLP46" i="26"/>
  <c r="BLO46" i="26"/>
  <c r="BLM46" i="26"/>
  <c r="BLL46" i="26"/>
  <c r="BLK46" i="26"/>
  <c r="BLJ46" i="26"/>
  <c r="BLI46" i="26"/>
  <c r="BLH46" i="26"/>
  <c r="BLF46" i="26"/>
  <c r="BLE46" i="26"/>
  <c r="BLD46" i="26"/>
  <c r="BLC46" i="26"/>
  <c r="BLA46" i="26"/>
  <c r="BKZ46" i="26"/>
  <c r="BKX46" i="26"/>
  <c r="BKW46" i="26"/>
  <c r="BKV46" i="26"/>
  <c r="BKU46" i="26"/>
  <c r="BKT46" i="26"/>
  <c r="BKS46" i="26"/>
  <c r="BKQ46" i="26"/>
  <c r="BKP46" i="26"/>
  <c r="BKO46" i="26"/>
  <c r="BKN46" i="26"/>
  <c r="BKL46" i="26"/>
  <c r="BKK46" i="26"/>
  <c r="BKI46" i="26"/>
  <c r="BKH46" i="26"/>
  <c r="BKG46" i="26"/>
  <c r="BKF46" i="26"/>
  <c r="BKF45" i="26" s="1"/>
  <c r="BKE46" i="26"/>
  <c r="BKD46" i="26"/>
  <c r="BKB46" i="26"/>
  <c r="BKA46" i="26"/>
  <c r="BKA45" i="26" s="1"/>
  <c r="BJZ46" i="26"/>
  <c r="BJY46" i="26"/>
  <c r="BJW46" i="26"/>
  <c r="BJV46" i="26"/>
  <c r="BJV45" i="26" s="1"/>
  <c r="BJT46" i="26"/>
  <c r="BJS46" i="26"/>
  <c r="BJR46" i="26"/>
  <c r="BJQ46" i="26"/>
  <c r="BJQ45" i="26" s="1"/>
  <c r="BJP46" i="26"/>
  <c r="BJO46" i="26"/>
  <c r="BJM46" i="26"/>
  <c r="BJL46" i="26"/>
  <c r="BJK46" i="26"/>
  <c r="BJJ46" i="26"/>
  <c r="BJH46" i="26"/>
  <c r="BJG46" i="26"/>
  <c r="BJE46" i="26"/>
  <c r="BJD46" i="26"/>
  <c r="BJC46" i="26"/>
  <c r="BJB46" i="26"/>
  <c r="BJA46" i="26"/>
  <c r="BIZ46" i="26"/>
  <c r="BIX46" i="26"/>
  <c r="BIW46" i="26"/>
  <c r="BIV46" i="26"/>
  <c r="BIU46" i="26"/>
  <c r="BIS46" i="26"/>
  <c r="BIR46" i="26"/>
  <c r="BIR45" i="26" s="1"/>
  <c r="BIP46" i="26"/>
  <c r="BIO46" i="26"/>
  <c r="BIN46" i="26"/>
  <c r="BIM46" i="26"/>
  <c r="BIM45" i="26" s="1"/>
  <c r="BIL46" i="26"/>
  <c r="BIK46" i="26"/>
  <c r="BIJ46" i="26"/>
  <c r="BII46" i="26"/>
  <c r="BII45" i="26" s="1"/>
  <c r="BIH46" i="26"/>
  <c r="BIG46" i="26"/>
  <c r="BIF46" i="26"/>
  <c r="BID46" i="26"/>
  <c r="BIC46" i="26"/>
  <c r="BIA46" i="26"/>
  <c r="BHZ46" i="26"/>
  <c r="BHZ45" i="26" s="1"/>
  <c r="BHY46" i="26"/>
  <c r="BHX46" i="26"/>
  <c r="BHW46" i="26"/>
  <c r="BHV46" i="26"/>
  <c r="BHV45" i="26" s="1"/>
  <c r="BHT46" i="26"/>
  <c r="BHS46" i="26"/>
  <c r="BHR46" i="26"/>
  <c r="BHQ46" i="26"/>
  <c r="BHO46" i="26"/>
  <c r="BHN46" i="26"/>
  <c r="BHL46" i="26"/>
  <c r="BHK46" i="26"/>
  <c r="BHJ46" i="26"/>
  <c r="BHI46" i="26"/>
  <c r="BHH46" i="26"/>
  <c r="BHG46" i="26"/>
  <c r="BHE46" i="26"/>
  <c r="BHD46" i="26"/>
  <c r="BHC46" i="26"/>
  <c r="BHC45" i="26" s="1"/>
  <c r="BHB46" i="26"/>
  <c r="BHB45" i="26" s="1"/>
  <c r="BGZ46" i="26"/>
  <c r="BGY46" i="26"/>
  <c r="BGW46" i="26"/>
  <c r="BGV46" i="26"/>
  <c r="BGV45" i="26" s="1"/>
  <c r="BGU46" i="26"/>
  <c r="BGT46" i="26"/>
  <c r="BGS46" i="26"/>
  <c r="BGR46" i="26"/>
  <c r="BGR45" i="26" s="1"/>
  <c r="BGP46" i="26"/>
  <c r="BGO46" i="26"/>
  <c r="BGN46" i="26"/>
  <c r="BGM46" i="26"/>
  <c r="BGK46" i="26"/>
  <c r="BGJ46" i="26"/>
  <c r="BGH46" i="26"/>
  <c r="BGG46" i="26"/>
  <c r="BGF46" i="26"/>
  <c r="BGE46" i="26"/>
  <c r="BGD46" i="26"/>
  <c r="BGC46" i="26"/>
  <c r="BGC45" i="26" s="1"/>
  <c r="BGB46" i="26"/>
  <c r="BGA46" i="26"/>
  <c r="BFZ46" i="26"/>
  <c r="BFY46" i="26"/>
  <c r="BFX46" i="26"/>
  <c r="BFX45" i="26" s="1"/>
  <c r="BFV46" i="26"/>
  <c r="BFU46" i="26"/>
  <c r="BFS46" i="26"/>
  <c r="BFR46" i="26"/>
  <c r="BFR45" i="26" s="1"/>
  <c r="BFQ46" i="26"/>
  <c r="BFP46" i="26"/>
  <c r="BFO46" i="26"/>
  <c r="BFN46" i="26"/>
  <c r="BFN45" i="26" s="1"/>
  <c r="BFL46" i="26"/>
  <c r="BFK46" i="26"/>
  <c r="BFJ46" i="26"/>
  <c r="BFI46" i="26"/>
  <c r="BFG46" i="26"/>
  <c r="BFF46" i="26"/>
  <c r="BFD46" i="26"/>
  <c r="BFC46" i="26"/>
  <c r="BFB46" i="26"/>
  <c r="BFA46" i="26"/>
  <c r="BEZ46" i="26"/>
  <c r="BEY46" i="26"/>
  <c r="BEW46" i="26"/>
  <c r="BEV46" i="26"/>
  <c r="BEU46" i="26"/>
  <c r="BET46" i="26"/>
  <c r="BET45" i="26" s="1"/>
  <c r="BER46" i="26"/>
  <c r="BEQ46" i="26"/>
  <c r="BEO46" i="26"/>
  <c r="BEN46" i="26"/>
  <c r="BEN45" i="26" s="1"/>
  <c r="BEM46" i="26"/>
  <c r="BEL46" i="26"/>
  <c r="BEK46" i="26"/>
  <c r="BEJ46" i="26"/>
  <c r="BEJ45" i="26" s="1"/>
  <c r="BEH46" i="26"/>
  <c r="BEG46" i="26"/>
  <c r="BEF46" i="26"/>
  <c r="BEE46" i="26"/>
  <c r="BEC46" i="26"/>
  <c r="BEB46" i="26"/>
  <c r="BDZ46" i="26"/>
  <c r="BDY46" i="26"/>
  <c r="BDX46" i="26"/>
  <c r="BDW46" i="26"/>
  <c r="BDV46" i="26"/>
  <c r="BDU46" i="26"/>
  <c r="BDS46" i="26"/>
  <c r="BDR46" i="26"/>
  <c r="BDQ46" i="26"/>
  <c r="BDP46" i="26"/>
  <c r="BDN46" i="26"/>
  <c r="BDM46" i="26"/>
  <c r="BDK46" i="26"/>
  <c r="BDJ46" i="26"/>
  <c r="BDJ45" i="26" s="1"/>
  <c r="BDI46" i="26"/>
  <c r="BDH46" i="26"/>
  <c r="BDG46" i="26"/>
  <c r="BDF46" i="26"/>
  <c r="BDD46" i="26"/>
  <c r="BDC46" i="26"/>
  <c r="BDB46" i="26"/>
  <c r="BDA46" i="26"/>
  <c r="BCY46" i="26"/>
  <c r="BCX46" i="26"/>
  <c r="BCV46" i="26"/>
  <c r="BCU46" i="26"/>
  <c r="BCU45" i="26" s="1"/>
  <c r="BCT46" i="26"/>
  <c r="BCS46" i="26"/>
  <c r="BCR46" i="26"/>
  <c r="BCQ46" i="26"/>
  <c r="BCO46" i="26"/>
  <c r="BCN46" i="26"/>
  <c r="BCM46" i="26"/>
  <c r="BCL46" i="26"/>
  <c r="BCJ46" i="26"/>
  <c r="BCI46" i="26"/>
  <c r="BCG46" i="26"/>
  <c r="BCF46" i="26"/>
  <c r="BCE46" i="26"/>
  <c r="BCD46" i="26"/>
  <c r="BCC46" i="26"/>
  <c r="BCB46" i="26"/>
  <c r="BBZ46" i="26"/>
  <c r="BBY46" i="26"/>
  <c r="BBX46" i="26"/>
  <c r="BBW46" i="26"/>
  <c r="BBU46" i="26"/>
  <c r="BBT46" i="26"/>
  <c r="BBR46" i="26"/>
  <c r="BBQ46" i="26"/>
  <c r="BBP46" i="26"/>
  <c r="BBO46" i="26"/>
  <c r="BBN46" i="26"/>
  <c r="BBM46" i="26"/>
  <c r="BBK46" i="26"/>
  <c r="BBJ46" i="26"/>
  <c r="BBI46" i="26"/>
  <c r="BBH46" i="26"/>
  <c r="BBF46" i="26"/>
  <c r="BBE46" i="26"/>
  <c r="BBC46" i="26"/>
  <c r="BBB46" i="26"/>
  <c r="BBA46" i="26"/>
  <c r="BAZ46" i="26"/>
  <c r="BAY46" i="26"/>
  <c r="BAX46" i="26"/>
  <c r="BAV46" i="26"/>
  <c r="BAU46" i="26"/>
  <c r="BAT46" i="26"/>
  <c r="BAS46" i="26"/>
  <c r="BAQ46" i="26"/>
  <c r="BAP46" i="26"/>
  <c r="BAN46" i="26"/>
  <c r="BAM46" i="26"/>
  <c r="BAL46" i="26"/>
  <c r="BAK46" i="26"/>
  <c r="BAJ46" i="26"/>
  <c r="BAI46" i="26"/>
  <c r="BAI45" i="26" s="1"/>
  <c r="BAG46" i="26"/>
  <c r="BAF46" i="26"/>
  <c r="BAE46" i="26"/>
  <c r="BAD46" i="26"/>
  <c r="BAB46" i="26"/>
  <c r="BAA46" i="26"/>
  <c r="AZY46" i="26"/>
  <c r="AZX46" i="26"/>
  <c r="AZW46" i="26"/>
  <c r="AZV46" i="26"/>
  <c r="AZU46" i="26"/>
  <c r="AZT46" i="26"/>
  <c r="AZR46" i="26"/>
  <c r="AZQ46" i="26"/>
  <c r="AZP46" i="26"/>
  <c r="AZO46" i="26"/>
  <c r="AZM46" i="26"/>
  <c r="AZL46" i="26"/>
  <c r="AZJ46" i="26"/>
  <c r="AZI46" i="26"/>
  <c r="AZH46" i="26"/>
  <c r="AZG46" i="26"/>
  <c r="AZF46" i="26"/>
  <c r="AZE46" i="26"/>
  <c r="AZC46" i="26"/>
  <c r="AZB46" i="26"/>
  <c r="AZA46" i="26"/>
  <c r="AYZ46" i="26"/>
  <c r="AYZ45" i="26" s="1"/>
  <c r="AYX46" i="26"/>
  <c r="AYW46" i="26"/>
  <c r="AYU46" i="26"/>
  <c r="AYT46" i="26"/>
  <c r="AYT45" i="26" s="1"/>
  <c r="AYS46" i="26"/>
  <c r="AYR46" i="26"/>
  <c r="AYQ46" i="26"/>
  <c r="AYP46" i="26"/>
  <c r="AYP45" i="26" s="1"/>
  <c r="AYN46" i="26"/>
  <c r="AYM46" i="26"/>
  <c r="AYL46" i="26"/>
  <c r="AYK46" i="26"/>
  <c r="AYI46" i="26"/>
  <c r="AYH46" i="26"/>
  <c r="AYF46" i="26"/>
  <c r="AYE46" i="26"/>
  <c r="AYD46" i="26"/>
  <c r="AYC46" i="26"/>
  <c r="AYB46" i="26"/>
  <c r="AYA46" i="26"/>
  <c r="AXY46" i="26"/>
  <c r="AXX46" i="26"/>
  <c r="AXW46" i="26"/>
  <c r="AXV46" i="26"/>
  <c r="AXV45" i="26" s="1"/>
  <c r="AXT46" i="26"/>
  <c r="AXS46" i="26"/>
  <c r="AXQ46" i="26"/>
  <c r="AXP46" i="26"/>
  <c r="AXP45" i="26" s="1"/>
  <c r="AXO46" i="26"/>
  <c r="AXN46" i="26"/>
  <c r="AXM46" i="26"/>
  <c r="AXL46" i="26"/>
  <c r="AXL45" i="26" s="1"/>
  <c r="AXJ46" i="26"/>
  <c r="AXI46" i="26"/>
  <c r="AXH46" i="26"/>
  <c r="AXG46" i="26"/>
  <c r="AXE46" i="26"/>
  <c r="AXD46" i="26"/>
  <c r="AXB46" i="26"/>
  <c r="AXA46" i="26"/>
  <c r="AWZ46" i="26"/>
  <c r="AWY46" i="26"/>
  <c r="AWX46" i="26"/>
  <c r="AWW46" i="26"/>
  <c r="AWW45" i="26" s="1"/>
  <c r="AWU46" i="26"/>
  <c r="AWT46" i="26"/>
  <c r="AWS46" i="26"/>
  <c r="AWR46" i="26"/>
  <c r="AWP46" i="26"/>
  <c r="AWO46" i="26"/>
  <c r="AWM46" i="26"/>
  <c r="AWL46" i="26"/>
  <c r="AWK46" i="26"/>
  <c r="AWJ46" i="26"/>
  <c r="AWI46" i="26"/>
  <c r="AWH46" i="26"/>
  <c r="AWF46" i="26"/>
  <c r="AWE46" i="26"/>
  <c r="AWD46" i="26"/>
  <c r="AWC46" i="26"/>
  <c r="AWA46" i="26"/>
  <c r="AVZ46" i="26"/>
  <c r="AVX46" i="26"/>
  <c r="AVW46" i="26"/>
  <c r="AVV46" i="26"/>
  <c r="AVU46" i="26"/>
  <c r="AVT46" i="26"/>
  <c r="AVS46" i="26"/>
  <c r="AVQ46" i="26"/>
  <c r="AVP46" i="26"/>
  <c r="AVO46" i="26"/>
  <c r="AVN46" i="26"/>
  <c r="AVL46" i="26"/>
  <c r="AVK46" i="26"/>
  <c r="AVI46" i="26"/>
  <c r="AVH46" i="26"/>
  <c r="AVG46" i="26"/>
  <c r="AVF46" i="26"/>
  <c r="AVE46" i="26"/>
  <c r="AVD46" i="26"/>
  <c r="AVB46" i="26"/>
  <c r="AVA46" i="26"/>
  <c r="AUZ46" i="26"/>
  <c r="AUY46" i="26"/>
  <c r="AUW46" i="26"/>
  <c r="AUV46" i="26"/>
  <c r="AUT46" i="26"/>
  <c r="AUS46" i="26"/>
  <c r="AUR46" i="26"/>
  <c r="AUQ46" i="26"/>
  <c r="AUP46" i="26"/>
  <c r="AUO46" i="26"/>
  <c r="AUM46" i="26"/>
  <c r="AUL46" i="26"/>
  <c r="AUK46" i="26"/>
  <c r="AUJ46" i="26"/>
  <c r="AUH46" i="26"/>
  <c r="AUG46" i="26"/>
  <c r="AUE46" i="26"/>
  <c r="AUD46" i="26"/>
  <c r="AUC46" i="26"/>
  <c r="AUB46" i="26"/>
  <c r="AUA46" i="26"/>
  <c r="ATZ46" i="26"/>
  <c r="ATX46" i="26"/>
  <c r="ATW46" i="26"/>
  <c r="ATV46" i="26"/>
  <c r="ATU46" i="26"/>
  <c r="BVU45" i="26"/>
  <c r="BVG45" i="26"/>
  <c r="BVC45" i="26"/>
  <c r="BSU45" i="26"/>
  <c r="BRI45" i="26"/>
  <c r="BNN45" i="26"/>
  <c r="BKW45" i="26"/>
  <c r="BJE45" i="26"/>
  <c r="BBK45" i="26"/>
  <c r="BVX42" i="26"/>
  <c r="BVQ42" i="26"/>
  <c r="BVI42" i="26"/>
  <c r="BVB42" i="26"/>
  <c r="BUT42" i="26"/>
  <c r="BUM42" i="26"/>
  <c r="BUE42" i="26"/>
  <c r="BTX42" i="26"/>
  <c r="BTP42" i="26"/>
  <c r="BTI42" i="26"/>
  <c r="BTA42" i="26"/>
  <c r="BST42" i="26"/>
  <c r="BSL42" i="26"/>
  <c r="BSE42" i="26"/>
  <c r="BRW42" i="26"/>
  <c r="BRP42" i="26"/>
  <c r="BRH42" i="26"/>
  <c r="BRA42" i="26"/>
  <c r="BQS42" i="26"/>
  <c r="BQL42" i="26"/>
  <c r="BQD42" i="26"/>
  <c r="BPW42" i="26"/>
  <c r="BPO42" i="26"/>
  <c r="BPH42" i="26"/>
  <c r="BOZ42" i="26"/>
  <c r="BOS42" i="26"/>
  <c r="BOK42" i="26"/>
  <c r="BOD42" i="26"/>
  <c r="BNV42" i="26"/>
  <c r="BNO42" i="26"/>
  <c r="BNG42" i="26"/>
  <c r="BMZ42" i="26"/>
  <c r="BMR42" i="26"/>
  <c r="BMK42" i="26"/>
  <c r="BMC42" i="26"/>
  <c r="BLV42" i="26"/>
  <c r="BLN42" i="26"/>
  <c r="BLG42" i="26"/>
  <c r="BKY42" i="26"/>
  <c r="BKR42" i="26"/>
  <c r="BKJ42" i="26"/>
  <c r="BKC42" i="26"/>
  <c r="BJU42" i="26"/>
  <c r="BJN42" i="26"/>
  <c r="BJF42" i="26"/>
  <c r="BIY42" i="26"/>
  <c r="BIQ42" i="26"/>
  <c r="BIJ42" i="26"/>
  <c r="BIB42" i="26"/>
  <c r="BHU42" i="26"/>
  <c r="BHM42" i="26"/>
  <c r="BHF42" i="26"/>
  <c r="BGX42" i="26"/>
  <c r="BGQ42" i="26"/>
  <c r="BGI42" i="26"/>
  <c r="BGB42" i="26"/>
  <c r="BFT42" i="26"/>
  <c r="BFM42" i="26"/>
  <c r="BFE42" i="26"/>
  <c r="BEX42" i="26"/>
  <c r="BEP42" i="26"/>
  <c r="BEI42" i="26"/>
  <c r="BEA42" i="26"/>
  <c r="BDT42" i="26"/>
  <c r="BDL42" i="26"/>
  <c r="BDE42" i="26"/>
  <c r="BCW42" i="26"/>
  <c r="BCP42" i="26"/>
  <c r="BCH42" i="26"/>
  <c r="BCA42" i="26"/>
  <c r="BBS42" i="26"/>
  <c r="BBL42" i="26"/>
  <c r="BBD42" i="26"/>
  <c r="BAW42" i="26"/>
  <c r="BAO42" i="26"/>
  <c r="BAH42" i="26"/>
  <c r="AZZ42" i="26"/>
  <c r="AZS42" i="26"/>
  <c r="AZK42" i="26"/>
  <c r="AZD42" i="26"/>
  <c r="AYV42" i="26"/>
  <c r="AYO42" i="26"/>
  <c r="AYG42" i="26"/>
  <c r="AXZ42" i="26"/>
  <c r="AXR42" i="26"/>
  <c r="AXK42" i="26"/>
  <c r="AXC42" i="26"/>
  <c r="AWV42" i="26"/>
  <c r="AWN42" i="26"/>
  <c r="AWG42" i="26"/>
  <c r="AVY42" i="26"/>
  <c r="AVR42" i="26"/>
  <c r="AVJ42" i="26"/>
  <c r="AVC42" i="26"/>
  <c r="AUU42" i="26"/>
  <c r="AUN42" i="26"/>
  <c r="AUF42" i="26"/>
  <c r="ATY42" i="26"/>
  <c r="BVX41" i="26"/>
  <c r="BVQ41" i="26"/>
  <c r="BVI41" i="26"/>
  <c r="BVB41" i="26"/>
  <c r="BUT41" i="26"/>
  <c r="BUM41" i="26"/>
  <c r="BUE41" i="26"/>
  <c r="BTX41" i="26"/>
  <c r="BTP41" i="26"/>
  <c r="BTI41" i="26"/>
  <c r="BTA41" i="26"/>
  <c r="BST41" i="26"/>
  <c r="BSL41" i="26"/>
  <c r="BSE41" i="26"/>
  <c r="BRW41" i="26"/>
  <c r="BRP41" i="26"/>
  <c r="BRH41" i="26"/>
  <c r="BRA41" i="26"/>
  <c r="BQS41" i="26"/>
  <c r="BQL41" i="26"/>
  <c r="BQD41" i="26"/>
  <c r="BPW41" i="26"/>
  <c r="BPO41" i="26"/>
  <c r="BPH41" i="26"/>
  <c r="BOZ41" i="26"/>
  <c r="BOS41" i="26"/>
  <c r="BOK41" i="26"/>
  <c r="BOD41" i="26"/>
  <c r="BNV41" i="26"/>
  <c r="BNO41" i="26"/>
  <c r="BNG41" i="26"/>
  <c r="BMZ41" i="26"/>
  <c r="BMR41" i="26"/>
  <c r="BMK41" i="26"/>
  <c r="BMC41" i="26"/>
  <c r="BLV41" i="26"/>
  <c r="BLN41" i="26"/>
  <c r="BLG41" i="26"/>
  <c r="BKY41" i="26"/>
  <c r="BKR41" i="26"/>
  <c r="BKJ41" i="26"/>
  <c r="BKC41" i="26"/>
  <c r="BJU41" i="26"/>
  <c r="BJN41" i="26"/>
  <c r="BJF41" i="26"/>
  <c r="BIY41" i="26"/>
  <c r="BIQ41" i="26"/>
  <c r="BIJ41" i="26"/>
  <c r="BIB41" i="26"/>
  <c r="BHU41" i="26"/>
  <c r="BHM41" i="26"/>
  <c r="BHF41" i="26"/>
  <c r="BGX41" i="26"/>
  <c r="BGQ41" i="26"/>
  <c r="BGI41" i="26"/>
  <c r="BGB41" i="26"/>
  <c r="BFT41" i="26"/>
  <c r="BFM41" i="26"/>
  <c r="BFE41" i="26"/>
  <c r="BEX41" i="26"/>
  <c r="BEP41" i="26"/>
  <c r="BEI41" i="26"/>
  <c r="BEA41" i="26"/>
  <c r="BDT41" i="26"/>
  <c r="BDL41" i="26"/>
  <c r="BDE41" i="26"/>
  <c r="BCW41" i="26"/>
  <c r="BCP41" i="26"/>
  <c r="BCH41" i="26"/>
  <c r="BCA41" i="26"/>
  <c r="BBS41" i="26"/>
  <c r="BBL41" i="26"/>
  <c r="BBD41" i="26"/>
  <c r="BAW41" i="26"/>
  <c r="BAO41" i="26"/>
  <c r="BAH41" i="26"/>
  <c r="AZZ41" i="26"/>
  <c r="AZS41" i="26"/>
  <c r="AZK41" i="26"/>
  <c r="AZD41" i="26"/>
  <c r="AYV41" i="26"/>
  <c r="AYO41" i="26"/>
  <c r="AYG41" i="26"/>
  <c r="AXZ41" i="26"/>
  <c r="AXR41" i="26"/>
  <c r="AXK41" i="26"/>
  <c r="AXC41" i="26"/>
  <c r="AWV41" i="26"/>
  <c r="AWN41" i="26"/>
  <c r="AWG41" i="26"/>
  <c r="AVY41" i="26"/>
  <c r="AVR41" i="26"/>
  <c r="AVJ41" i="26"/>
  <c r="AVC41" i="26"/>
  <c r="AUU41" i="26"/>
  <c r="AUN41" i="26"/>
  <c r="AUF41" i="26"/>
  <c r="ATY41" i="26"/>
  <c r="BVX40" i="26"/>
  <c r="BVQ40" i="26"/>
  <c r="BVI40" i="26"/>
  <c r="BVB40" i="26"/>
  <c r="BUT40" i="26"/>
  <c r="BUM40" i="26"/>
  <c r="BUE40" i="26"/>
  <c r="BTX40" i="26"/>
  <c r="BTP40" i="26"/>
  <c r="BTI40" i="26"/>
  <c r="BTA40" i="26"/>
  <c r="BST40" i="26"/>
  <c r="BSL40" i="26"/>
  <c r="BSE40" i="26"/>
  <c r="BRW40" i="26"/>
  <c r="BRP40" i="26"/>
  <c r="BRH40" i="26"/>
  <c r="BRA40" i="26"/>
  <c r="BQS40" i="26"/>
  <c r="BQL40" i="26"/>
  <c r="BQD40" i="26"/>
  <c r="BPW40" i="26"/>
  <c r="BPO40" i="26"/>
  <c r="BPH40" i="26"/>
  <c r="BOZ40" i="26"/>
  <c r="BOS40" i="26"/>
  <c r="BOK40" i="26"/>
  <c r="BOD40" i="26"/>
  <c r="BNV40" i="26"/>
  <c r="BNO40" i="26"/>
  <c r="BNG40" i="26"/>
  <c r="BMZ40" i="26"/>
  <c r="BMR40" i="26"/>
  <c r="BMK40" i="26"/>
  <c r="BMC40" i="26"/>
  <c r="BLV40" i="26"/>
  <c r="BLN40" i="26"/>
  <c r="BLG40" i="26"/>
  <c r="BKY40" i="26"/>
  <c r="BKR40" i="26"/>
  <c r="BKJ40" i="26"/>
  <c r="BKC40" i="26"/>
  <c r="BJU40" i="26"/>
  <c r="BJN40" i="26"/>
  <c r="BJF40" i="26"/>
  <c r="BIY40" i="26"/>
  <c r="BIQ40" i="26"/>
  <c r="BIJ40" i="26"/>
  <c r="BIB40" i="26"/>
  <c r="BHU40" i="26"/>
  <c r="BHM40" i="26"/>
  <c r="BHF40" i="26"/>
  <c r="BGX40" i="26"/>
  <c r="BGQ40" i="26"/>
  <c r="BGI40" i="26"/>
  <c r="BGB40" i="26"/>
  <c r="BFT40" i="26"/>
  <c r="BFM40" i="26"/>
  <c r="BFE40" i="26"/>
  <c r="BEX40" i="26"/>
  <c r="BEP40" i="26"/>
  <c r="BEI40" i="26"/>
  <c r="BEA40" i="26"/>
  <c r="BDT40" i="26"/>
  <c r="BDL40" i="26"/>
  <c r="BDE40" i="26"/>
  <c r="BCW40" i="26"/>
  <c r="BCP40" i="26"/>
  <c r="BCH40" i="26"/>
  <c r="BCA40" i="26"/>
  <c r="BBS40" i="26"/>
  <c r="BBL40" i="26"/>
  <c r="BBD40" i="26"/>
  <c r="BAW40" i="26"/>
  <c r="BAO40" i="26"/>
  <c r="BAH40" i="26"/>
  <c r="AZZ40" i="26"/>
  <c r="AZS40" i="26"/>
  <c r="AZK40" i="26"/>
  <c r="AZD40" i="26"/>
  <c r="AYV40" i="26"/>
  <c r="AYO40" i="26"/>
  <c r="AYG40" i="26"/>
  <c r="AXZ40" i="26"/>
  <c r="AXR40" i="26"/>
  <c r="AXK40" i="26"/>
  <c r="AXC40" i="26"/>
  <c r="AWV40" i="26"/>
  <c r="AWN40" i="26"/>
  <c r="AWG40" i="26"/>
  <c r="AVY40" i="26"/>
  <c r="AVR40" i="26"/>
  <c r="AVJ40" i="26"/>
  <c r="AVC40" i="26"/>
  <c r="AUU40" i="26"/>
  <c r="AUN40" i="26"/>
  <c r="AUF40" i="26"/>
  <c r="ATY40" i="26"/>
  <c r="BVX39" i="26"/>
  <c r="BVQ39" i="26"/>
  <c r="BVI39" i="26"/>
  <c r="BVB39" i="26"/>
  <c r="BUT39" i="26"/>
  <c r="BUM39" i="26"/>
  <c r="BUE39" i="26"/>
  <c r="BTX39" i="26"/>
  <c r="BTP39" i="26"/>
  <c r="BTI39" i="26"/>
  <c r="BTA39" i="26"/>
  <c r="BST39" i="26"/>
  <c r="BSL39" i="26"/>
  <c r="BSE39" i="26"/>
  <c r="BRW39" i="26"/>
  <c r="BRP39" i="26"/>
  <c r="BRH39" i="26"/>
  <c r="BRA39" i="26"/>
  <c r="BQS39" i="26"/>
  <c r="BQL39" i="26"/>
  <c r="BQD39" i="26"/>
  <c r="BPW39" i="26"/>
  <c r="BPO39" i="26"/>
  <c r="BPH39" i="26"/>
  <c r="BOZ39" i="26"/>
  <c r="BOS39" i="26"/>
  <c r="BOK39" i="26"/>
  <c r="BOD39" i="26"/>
  <c r="BNV39" i="26"/>
  <c r="BNO39" i="26"/>
  <c r="BNG39" i="26"/>
  <c r="BMZ39" i="26"/>
  <c r="BMR39" i="26"/>
  <c r="BMK39" i="26"/>
  <c r="BMC39" i="26"/>
  <c r="BLV39" i="26"/>
  <c r="BLN39" i="26"/>
  <c r="BLG39" i="26"/>
  <c r="BKY39" i="26"/>
  <c r="BKR39" i="26"/>
  <c r="BKJ39" i="26"/>
  <c r="BKC39" i="26"/>
  <c r="BJU39" i="26"/>
  <c r="BJN39" i="26"/>
  <c r="BJF39" i="26"/>
  <c r="BIY39" i="26"/>
  <c r="BIQ39" i="26"/>
  <c r="BIJ39" i="26"/>
  <c r="BIB39" i="26"/>
  <c r="BHU39" i="26"/>
  <c r="BHM39" i="26"/>
  <c r="BHF39" i="26"/>
  <c r="BGX39" i="26"/>
  <c r="BGQ39" i="26"/>
  <c r="BGI39" i="26"/>
  <c r="BGB39" i="26"/>
  <c r="BFT39" i="26"/>
  <c r="BFM39" i="26"/>
  <c r="BFE39" i="26"/>
  <c r="BEX39" i="26"/>
  <c r="BEP39" i="26"/>
  <c r="BEI39" i="26"/>
  <c r="BEA39" i="26"/>
  <c r="BDT39" i="26"/>
  <c r="BDL39" i="26"/>
  <c r="BDE39" i="26"/>
  <c r="BCW39" i="26"/>
  <c r="BCP39" i="26"/>
  <c r="BCH39" i="26"/>
  <c r="BCA39" i="26"/>
  <c r="BBS39" i="26"/>
  <c r="BBL39" i="26"/>
  <c r="BBD39" i="26"/>
  <c r="BAW39" i="26"/>
  <c r="BAO39" i="26"/>
  <c r="BAH39" i="26"/>
  <c r="AZZ39" i="26"/>
  <c r="AZS39" i="26"/>
  <c r="AZK39" i="26"/>
  <c r="AZD39" i="26"/>
  <c r="AYV39" i="26"/>
  <c r="AYO39" i="26"/>
  <c r="AYG39" i="26"/>
  <c r="AXZ39" i="26"/>
  <c r="AXR39" i="26"/>
  <c r="AXK39" i="26"/>
  <c r="AXC39" i="26"/>
  <c r="AWV39" i="26"/>
  <c r="AWN39" i="26"/>
  <c r="AWG39" i="26"/>
  <c r="AVY39" i="26"/>
  <c r="AVR39" i="26"/>
  <c r="AVJ39" i="26"/>
  <c r="AVC39" i="26"/>
  <c r="AUU39" i="26"/>
  <c r="AUN39" i="26"/>
  <c r="AUF39" i="26"/>
  <c r="ATY39" i="26"/>
  <c r="BVX38" i="26"/>
  <c r="BVQ38" i="26"/>
  <c r="BVI38" i="26"/>
  <c r="BVB38" i="26"/>
  <c r="BUT38" i="26"/>
  <c r="BUM38" i="26"/>
  <c r="BUE38" i="26"/>
  <c r="BTX38" i="26"/>
  <c r="BTP38" i="26"/>
  <c r="BTI38" i="26"/>
  <c r="BTA38" i="26"/>
  <c r="BST38" i="26"/>
  <c r="BSL38" i="26"/>
  <c r="BSE38" i="26"/>
  <c r="BRW38" i="26"/>
  <c r="BRP38" i="26"/>
  <c r="BRH38" i="26"/>
  <c r="BRA38" i="26"/>
  <c r="BQS38" i="26"/>
  <c r="BQL38" i="26"/>
  <c r="BQD38" i="26"/>
  <c r="BPW38" i="26"/>
  <c r="BPO38" i="26"/>
  <c r="BPH38" i="26"/>
  <c r="BOZ38" i="26"/>
  <c r="BOS38" i="26"/>
  <c r="BOK38" i="26"/>
  <c r="BOD38" i="26"/>
  <c r="BNV38" i="26"/>
  <c r="BNO38" i="26"/>
  <c r="BNG38" i="26"/>
  <c r="BMZ38" i="26"/>
  <c r="BMR38" i="26"/>
  <c r="BMK38" i="26"/>
  <c r="BMC38" i="26"/>
  <c r="BLV38" i="26"/>
  <c r="BLN38" i="26"/>
  <c r="BLG38" i="26"/>
  <c r="BKY38" i="26"/>
  <c r="BKR38" i="26"/>
  <c r="BKJ38" i="26"/>
  <c r="BKC38" i="26"/>
  <c r="BJU38" i="26"/>
  <c r="BJN38" i="26"/>
  <c r="BJF38" i="26"/>
  <c r="BIY38" i="26"/>
  <c r="BIQ38" i="26"/>
  <c r="BIJ38" i="26"/>
  <c r="BIB38" i="26"/>
  <c r="BHU38" i="26"/>
  <c r="BHM38" i="26"/>
  <c r="BHF38" i="26"/>
  <c r="BGX38" i="26"/>
  <c r="BGQ38" i="26"/>
  <c r="BGI38" i="26"/>
  <c r="BGB38" i="26"/>
  <c r="BFT38" i="26"/>
  <c r="BFM38" i="26"/>
  <c r="BFE38" i="26"/>
  <c r="BEX38" i="26"/>
  <c r="BEP38" i="26"/>
  <c r="BEI38" i="26"/>
  <c r="BEA38" i="26"/>
  <c r="BDT38" i="26"/>
  <c r="BDL38" i="26"/>
  <c r="BDE38" i="26"/>
  <c r="BCW38" i="26"/>
  <c r="BCP38" i="26"/>
  <c r="BCH38" i="26"/>
  <c r="BCA38" i="26"/>
  <c r="BBS38" i="26"/>
  <c r="BBL38" i="26"/>
  <c r="BBD38" i="26"/>
  <c r="BAW38" i="26"/>
  <c r="BAO38" i="26"/>
  <c r="BAH38" i="26"/>
  <c r="AZZ38" i="26"/>
  <c r="AZS38" i="26"/>
  <c r="AZK38" i="26"/>
  <c r="AZD38" i="26"/>
  <c r="AYV38" i="26"/>
  <c r="AYO38" i="26"/>
  <c r="AYG38" i="26"/>
  <c r="AXZ38" i="26"/>
  <c r="AXR38" i="26"/>
  <c r="AXK38" i="26"/>
  <c r="AXC38" i="26"/>
  <c r="AWV38" i="26"/>
  <c r="AWN38" i="26"/>
  <c r="AWG38" i="26"/>
  <c r="AVY38" i="26"/>
  <c r="AVR38" i="26"/>
  <c r="AVJ38" i="26"/>
  <c r="AVC38" i="26"/>
  <c r="AUU38" i="26"/>
  <c r="AUN38" i="26"/>
  <c r="AUF38" i="26"/>
  <c r="ATY38" i="26"/>
  <c r="BVX37" i="26"/>
  <c r="BVQ37" i="26"/>
  <c r="BVI37" i="26"/>
  <c r="BVB37" i="26"/>
  <c r="BUT37" i="26"/>
  <c r="BUM37" i="26"/>
  <c r="BUE37" i="26"/>
  <c r="BTX37" i="26"/>
  <c r="BTP37" i="26"/>
  <c r="BTI37" i="26"/>
  <c r="BTA37" i="26"/>
  <c r="BST37" i="26"/>
  <c r="BSL37" i="26"/>
  <c r="BSE37" i="26"/>
  <c r="BRW37" i="26"/>
  <c r="BRP37" i="26"/>
  <c r="BRH37" i="26"/>
  <c r="BRA37" i="26"/>
  <c r="BQS37" i="26"/>
  <c r="BQL37" i="26"/>
  <c r="BQD37" i="26"/>
  <c r="BQD36" i="26" s="1"/>
  <c r="BPW37" i="26"/>
  <c r="BPO37" i="26"/>
  <c r="BPH37" i="26"/>
  <c r="BOZ37" i="26"/>
  <c r="BOS37" i="26"/>
  <c r="BOK37" i="26"/>
  <c r="BOD37" i="26"/>
  <c r="BNV37" i="26"/>
  <c r="BNO37" i="26"/>
  <c r="BNG37" i="26"/>
  <c r="BMZ37" i="26"/>
  <c r="BMR37" i="26"/>
  <c r="BMR36" i="26" s="1"/>
  <c r="BMK37" i="26"/>
  <c r="BMC37" i="26"/>
  <c r="BLV37" i="26"/>
  <c r="BLN37" i="26"/>
  <c r="BLG37" i="26"/>
  <c r="BKY37" i="26"/>
  <c r="BKR37" i="26"/>
  <c r="BKJ37" i="26"/>
  <c r="BKJ36" i="26" s="1"/>
  <c r="BKC37" i="26"/>
  <c r="BJU37" i="26"/>
  <c r="BJN37" i="26"/>
  <c r="BJF37" i="26"/>
  <c r="BIY37" i="26"/>
  <c r="BIQ37" i="26"/>
  <c r="BIJ37" i="26"/>
  <c r="BIB37" i="26"/>
  <c r="BHU37" i="26"/>
  <c r="BHM37" i="26"/>
  <c r="BHF37" i="26"/>
  <c r="BGX37" i="26"/>
  <c r="BGX36" i="26" s="1"/>
  <c r="BGQ37" i="26"/>
  <c r="BGI37" i="26"/>
  <c r="BGB37" i="26"/>
  <c r="BFT37" i="26"/>
  <c r="BFM37" i="26"/>
  <c r="BFE37" i="26"/>
  <c r="BEX37" i="26"/>
  <c r="BEP37" i="26"/>
  <c r="BEP36" i="26" s="1"/>
  <c r="BEI37" i="26"/>
  <c r="BEA37" i="26"/>
  <c r="BDT37" i="26"/>
  <c r="BDL37" i="26"/>
  <c r="BDE37" i="26"/>
  <c r="BCW37" i="26"/>
  <c r="BCP37" i="26"/>
  <c r="BCH37" i="26"/>
  <c r="BCH36" i="26" s="1"/>
  <c r="BCA37" i="26"/>
  <c r="BBS37" i="26"/>
  <c r="BBL37" i="26"/>
  <c r="BBD37" i="26"/>
  <c r="BBD36" i="26" s="1"/>
  <c r="BAW37" i="26"/>
  <c r="BAO37" i="26"/>
  <c r="BAH37" i="26"/>
  <c r="AZZ37" i="26"/>
  <c r="AZS37" i="26"/>
  <c r="AZK37" i="26"/>
  <c r="AZD37" i="26"/>
  <c r="AYV37" i="26"/>
  <c r="AYV36" i="26" s="1"/>
  <c r="AYO37" i="26"/>
  <c r="AYG37" i="26"/>
  <c r="AXZ37" i="26"/>
  <c r="AXR37" i="26"/>
  <c r="AXK37" i="26"/>
  <c r="AXC37" i="26"/>
  <c r="AWV37" i="26"/>
  <c r="AWN37" i="26"/>
  <c r="AWG37" i="26"/>
  <c r="AVY37" i="26"/>
  <c r="AVR37" i="26"/>
  <c r="AVJ37" i="26"/>
  <c r="AVJ36" i="26" s="1"/>
  <c r="AVC37" i="26"/>
  <c r="AUU37" i="26"/>
  <c r="AUN37" i="26"/>
  <c r="AUF37" i="26"/>
  <c r="ATY37" i="26"/>
  <c r="BVZ36" i="26"/>
  <c r="BVY36" i="26"/>
  <c r="BVW36" i="26"/>
  <c r="BVV36" i="26"/>
  <c r="BVU36" i="26"/>
  <c r="BVT36" i="26"/>
  <c r="BVS36" i="26"/>
  <c r="BVR36" i="26"/>
  <c r="BVP36" i="26"/>
  <c r="BVO36" i="26"/>
  <c r="BVN36" i="26"/>
  <c r="BVM36" i="26"/>
  <c r="BVK36" i="26"/>
  <c r="BVJ36" i="26"/>
  <c r="BVH36" i="26"/>
  <c r="BVG36" i="26"/>
  <c r="BVF36" i="26"/>
  <c r="BVE36" i="26"/>
  <c r="BVD36" i="26"/>
  <c r="BVC36" i="26"/>
  <c r="BVA36" i="26"/>
  <c r="BUZ36" i="26"/>
  <c r="BUY36" i="26"/>
  <c r="BUX36" i="26"/>
  <c r="BUV36" i="26"/>
  <c r="BUU36" i="26"/>
  <c r="BUT36" i="26"/>
  <c r="BUS36" i="26"/>
  <c r="BUR36" i="26"/>
  <c r="BUQ36" i="26"/>
  <c r="BUP36" i="26"/>
  <c r="BUO36" i="26"/>
  <c r="BUN36" i="26"/>
  <c r="BUL36" i="26"/>
  <c r="BUK36" i="26"/>
  <c r="BUJ36" i="26"/>
  <c r="BUI36" i="26"/>
  <c r="BUG36" i="26"/>
  <c r="BUF36" i="26"/>
  <c r="BUD36" i="26"/>
  <c r="BUC36" i="26"/>
  <c r="BUB36" i="26"/>
  <c r="BUA36" i="26"/>
  <c r="BTZ36" i="26"/>
  <c r="BTY36" i="26"/>
  <c r="BTW36" i="26"/>
  <c r="BTV36" i="26"/>
  <c r="BTU36" i="26"/>
  <c r="BTT36" i="26"/>
  <c r="BTR36" i="26"/>
  <c r="BTQ36" i="26"/>
  <c r="BTO36" i="26"/>
  <c r="BTN36" i="26"/>
  <c r="BTM36" i="26"/>
  <c r="BTL36" i="26"/>
  <c r="BTK36" i="26"/>
  <c r="BTJ36" i="26"/>
  <c r="BTH36" i="26"/>
  <c r="BTG36" i="26"/>
  <c r="BTF36" i="26"/>
  <c r="BTE36" i="26"/>
  <c r="BTC36" i="26"/>
  <c r="BTB36" i="26"/>
  <c r="BSZ36" i="26"/>
  <c r="BSY36" i="26"/>
  <c r="BSX36" i="26"/>
  <c r="BSW36" i="26"/>
  <c r="BSV36" i="26"/>
  <c r="BSU36" i="26"/>
  <c r="BSS36" i="26"/>
  <c r="BSR36" i="26"/>
  <c r="BSQ36" i="26"/>
  <c r="BSP36" i="26"/>
  <c r="BSN36" i="26"/>
  <c r="BSM36" i="26"/>
  <c r="BSK36" i="26"/>
  <c r="BSJ36" i="26"/>
  <c r="BSI36" i="26"/>
  <c r="BSH36" i="26"/>
  <c r="BSG36" i="26"/>
  <c r="BSF36" i="26"/>
  <c r="BSD36" i="26"/>
  <c r="BSC36" i="26"/>
  <c r="BSB36" i="26"/>
  <c r="BSA36" i="26"/>
  <c r="BRY36" i="26"/>
  <c r="BRX36" i="26"/>
  <c r="BRV36" i="26"/>
  <c r="BRU36" i="26"/>
  <c r="BRT36" i="26"/>
  <c r="BRS36" i="26"/>
  <c r="BRR36" i="26"/>
  <c r="BRQ36" i="26"/>
  <c r="BRO36" i="26"/>
  <c r="BRN36" i="26"/>
  <c r="BRM36" i="26"/>
  <c r="BRL36" i="26"/>
  <c r="BRJ36" i="26"/>
  <c r="BRI36" i="26"/>
  <c r="BRG36" i="26"/>
  <c r="BRF36" i="26"/>
  <c r="BRE36" i="26"/>
  <c r="BRD36" i="26"/>
  <c r="BRC36" i="26"/>
  <c r="BRB36" i="26"/>
  <c r="BQZ36" i="26"/>
  <c r="BQY36" i="26"/>
  <c r="BQX36" i="26"/>
  <c r="BQW36" i="26"/>
  <c r="BQU36" i="26"/>
  <c r="BQT36" i="26"/>
  <c r="BQR36" i="26"/>
  <c r="BQQ36" i="26"/>
  <c r="BQP36" i="26"/>
  <c r="BQO36" i="26"/>
  <c r="BQN36" i="26"/>
  <c r="BQM36" i="26"/>
  <c r="BQK36" i="26"/>
  <c r="BQJ36" i="26"/>
  <c r="BQI36" i="26"/>
  <c r="BQH36" i="26"/>
  <c r="BQF36" i="26"/>
  <c r="BQE36" i="26"/>
  <c r="BQC36" i="26"/>
  <c r="BQB36" i="26"/>
  <c r="BQA36" i="26"/>
  <c r="BPZ36" i="26"/>
  <c r="BPY36" i="26"/>
  <c r="BPX36" i="26"/>
  <c r="BPV36" i="26"/>
  <c r="BPU36" i="26"/>
  <c r="BPT36" i="26"/>
  <c r="BPS36" i="26"/>
  <c r="BPQ36" i="26"/>
  <c r="BPP36" i="26"/>
  <c r="BPN36" i="26"/>
  <c r="BPM36" i="26"/>
  <c r="BPL36" i="26"/>
  <c r="BPK36" i="26"/>
  <c r="BPJ36" i="26"/>
  <c r="BPI36" i="26"/>
  <c r="BPG36" i="26"/>
  <c r="BPF36" i="26"/>
  <c r="BPE36" i="26"/>
  <c r="BPD36" i="26"/>
  <c r="BPB36" i="26"/>
  <c r="BPA36" i="26"/>
  <c r="BOY36" i="26"/>
  <c r="BOX36" i="26"/>
  <c r="BOW36" i="26"/>
  <c r="BOV36" i="26"/>
  <c r="BOU36" i="26"/>
  <c r="BOT36" i="26"/>
  <c r="BOR36" i="26"/>
  <c r="BOQ36" i="26"/>
  <c r="BOP36" i="26"/>
  <c r="BOO36" i="26"/>
  <c r="BOM36" i="26"/>
  <c r="BOL36" i="26"/>
  <c r="BOJ36" i="26"/>
  <c r="BOI36" i="26"/>
  <c r="BOH36" i="26"/>
  <c r="BOG36" i="26"/>
  <c r="BOF36" i="26"/>
  <c r="BOE36" i="26"/>
  <c r="BOC36" i="26"/>
  <c r="BOB36" i="26"/>
  <c r="BOA36" i="26"/>
  <c r="BNZ36" i="26"/>
  <c r="BNX36" i="26"/>
  <c r="BNW36" i="26"/>
  <c r="BNU36" i="26"/>
  <c r="BNT36" i="26"/>
  <c r="BNS36" i="26"/>
  <c r="BNR36" i="26"/>
  <c r="BNQ36" i="26"/>
  <c r="BNP36" i="26"/>
  <c r="BNN36" i="26"/>
  <c r="BNM36" i="26"/>
  <c r="BNL36" i="26"/>
  <c r="BNK36" i="26"/>
  <c r="BNI36" i="26"/>
  <c r="BNH36" i="26"/>
  <c r="BNF36" i="26"/>
  <c r="BNE36" i="26"/>
  <c r="BND36" i="26"/>
  <c r="BNC36" i="26"/>
  <c r="BNB36" i="26"/>
  <c r="BNA36" i="26"/>
  <c r="BMY36" i="26"/>
  <c r="BMX36" i="26"/>
  <c r="BMW36" i="26"/>
  <c r="BMV36" i="26"/>
  <c r="BMT36" i="26"/>
  <c r="BMS36" i="26"/>
  <c r="BMQ36" i="26"/>
  <c r="BMP36" i="26"/>
  <c r="BMO36" i="26"/>
  <c r="BMN36" i="26"/>
  <c r="BMM36" i="26"/>
  <c r="BML36" i="26"/>
  <c r="BMJ36" i="26"/>
  <c r="BMI36" i="26"/>
  <c r="BMH36" i="26"/>
  <c r="BMG36" i="26"/>
  <c r="BME36" i="26"/>
  <c r="BMD36" i="26"/>
  <c r="BMB36" i="26"/>
  <c r="BMA36" i="26"/>
  <c r="BLZ36" i="26"/>
  <c r="BLY36" i="26"/>
  <c r="BLX36" i="26"/>
  <c r="BLW36" i="26"/>
  <c r="BLU36" i="26"/>
  <c r="BLT36" i="26"/>
  <c r="BLS36" i="26"/>
  <c r="BLR36" i="26"/>
  <c r="BLP36" i="26"/>
  <c r="BLO36" i="26"/>
  <c r="BLM36" i="26"/>
  <c r="BLL36" i="26"/>
  <c r="BLK36" i="26"/>
  <c r="BLJ36" i="26"/>
  <c r="BLI36" i="26"/>
  <c r="BLH36" i="26"/>
  <c r="BLF36" i="26"/>
  <c r="BLE36" i="26"/>
  <c r="BLD36" i="26"/>
  <c r="BLC36" i="26"/>
  <c r="BLA36" i="26"/>
  <c r="BKZ36" i="26"/>
  <c r="BKX36" i="26"/>
  <c r="BKW36" i="26"/>
  <c r="BKV36" i="26"/>
  <c r="BKU36" i="26"/>
  <c r="BKT36" i="26"/>
  <c r="BKS36" i="26"/>
  <c r="BKQ36" i="26"/>
  <c r="BKP36" i="26"/>
  <c r="BKO36" i="26"/>
  <c r="BKN36" i="26"/>
  <c r="BKL36" i="26"/>
  <c r="BKK36" i="26"/>
  <c r="BKI36" i="26"/>
  <c r="BKH36" i="26"/>
  <c r="BKG36" i="26"/>
  <c r="BKF36" i="26"/>
  <c r="BKE36" i="26"/>
  <c r="BKD36" i="26"/>
  <c r="BKB36" i="26"/>
  <c r="BKA36" i="26"/>
  <c r="BJZ36" i="26"/>
  <c r="BJY36" i="26"/>
  <c r="BJW36" i="26"/>
  <c r="BJV36" i="26"/>
  <c r="BJT36" i="26"/>
  <c r="BJS36" i="26"/>
  <c r="BJR36" i="26"/>
  <c r="BJQ36" i="26"/>
  <c r="BJP36" i="26"/>
  <c r="BJO36" i="26"/>
  <c r="BJM36" i="26"/>
  <c r="BJL36" i="26"/>
  <c r="BJK36" i="26"/>
  <c r="BJJ36" i="26"/>
  <c r="BJH36" i="26"/>
  <c r="BJG36" i="26"/>
  <c r="BJE36" i="26"/>
  <c r="BJD36" i="26"/>
  <c r="BJC36" i="26"/>
  <c r="BJB36" i="26"/>
  <c r="BJA36" i="26"/>
  <c r="BIZ36" i="26"/>
  <c r="BIX36" i="26"/>
  <c r="BIW36" i="26"/>
  <c r="BIV36" i="26"/>
  <c r="BIU36" i="26"/>
  <c r="BIS36" i="26"/>
  <c r="BIR36" i="26"/>
  <c r="BIP36" i="26"/>
  <c r="BIO36" i="26"/>
  <c r="BIN36" i="26"/>
  <c r="BIM36" i="26"/>
  <c r="BIL36" i="26"/>
  <c r="BIK36" i="26"/>
  <c r="BII36" i="26"/>
  <c r="BIH36" i="26"/>
  <c r="BIG36" i="26"/>
  <c r="BIF36" i="26"/>
  <c r="BID36" i="26"/>
  <c r="BIC36" i="26"/>
  <c r="BIA36" i="26"/>
  <c r="BHZ36" i="26"/>
  <c r="BHY36" i="26"/>
  <c r="BHX36" i="26"/>
  <c r="BHW36" i="26"/>
  <c r="BHV36" i="26"/>
  <c r="BHT36" i="26"/>
  <c r="BHS36" i="26"/>
  <c r="BHR36" i="26"/>
  <c r="BHQ36" i="26"/>
  <c r="BHO36" i="26"/>
  <c r="BHN36" i="26"/>
  <c r="BHL36" i="26"/>
  <c r="BHK36" i="26"/>
  <c r="BHJ36" i="26"/>
  <c r="BHI36" i="26"/>
  <c r="BHH36" i="26"/>
  <c r="BHG36" i="26"/>
  <c r="BHE36" i="26"/>
  <c r="BHD36" i="26"/>
  <c r="BHC36" i="26"/>
  <c r="BHB36" i="26"/>
  <c r="BGZ36" i="26"/>
  <c r="BGY36" i="26"/>
  <c r="BGW36" i="26"/>
  <c r="BGV36" i="26"/>
  <c r="BGU36" i="26"/>
  <c r="BGT36" i="26"/>
  <c r="BGS36" i="26"/>
  <c r="BGR36" i="26"/>
  <c r="BGP36" i="26"/>
  <c r="BGO36" i="26"/>
  <c r="BGN36" i="26"/>
  <c r="BGM36" i="26"/>
  <c r="BGK36" i="26"/>
  <c r="BGJ36" i="26"/>
  <c r="BGH36" i="26"/>
  <c r="BGG36" i="26"/>
  <c r="BGF36" i="26"/>
  <c r="BGE36" i="26"/>
  <c r="BGD36" i="26"/>
  <c r="BGC36" i="26"/>
  <c r="BGA36" i="26"/>
  <c r="BFZ36" i="26"/>
  <c r="BFY36" i="26"/>
  <c r="BFX36" i="26"/>
  <c r="BFV36" i="26"/>
  <c r="BFU36" i="26"/>
  <c r="BFS36" i="26"/>
  <c r="BFR36" i="26"/>
  <c r="BFQ36" i="26"/>
  <c r="BFP36" i="26"/>
  <c r="BFO36" i="26"/>
  <c r="BFN36" i="26"/>
  <c r="BFL36" i="26"/>
  <c r="BFK36" i="26"/>
  <c r="BFJ36" i="26"/>
  <c r="BFI36" i="26"/>
  <c r="BFG36" i="26"/>
  <c r="BFF36" i="26"/>
  <c r="BFD36" i="26"/>
  <c r="BFC36" i="26"/>
  <c r="BFB36" i="26"/>
  <c r="BFA36" i="26"/>
  <c r="BEZ36" i="26"/>
  <c r="BEY36" i="26"/>
  <c r="BEW36" i="26"/>
  <c r="BEV36" i="26"/>
  <c r="BEU36" i="26"/>
  <c r="BET36" i="26"/>
  <c r="BER36" i="26"/>
  <c r="BEQ36" i="26"/>
  <c r="BEO36" i="26"/>
  <c r="BEN36" i="26"/>
  <c r="BEM36" i="26"/>
  <c r="BEL36" i="26"/>
  <c r="BEK36" i="26"/>
  <c r="BEJ36" i="26"/>
  <c r="BEH36" i="26"/>
  <c r="BEG36" i="26"/>
  <c r="BEF36" i="26"/>
  <c r="BEE36" i="26"/>
  <c r="BEC36" i="26"/>
  <c r="BEB36" i="26"/>
  <c r="BDZ36" i="26"/>
  <c r="BDY36" i="26"/>
  <c r="BDX36" i="26"/>
  <c r="BDW36" i="26"/>
  <c r="BDV36" i="26"/>
  <c r="BDU36" i="26"/>
  <c r="BDS36" i="26"/>
  <c r="BDR36" i="26"/>
  <c r="BDQ36" i="26"/>
  <c r="BDP36" i="26"/>
  <c r="BDN36" i="26"/>
  <c r="BDM36" i="26"/>
  <c r="BDK36" i="26"/>
  <c r="BDJ36" i="26"/>
  <c r="BDI36" i="26"/>
  <c r="BDH36" i="26"/>
  <c r="BDG36" i="26"/>
  <c r="BDF36" i="26"/>
  <c r="BDD36" i="26"/>
  <c r="BDC36" i="26"/>
  <c r="BDB36" i="26"/>
  <c r="BDA36" i="26"/>
  <c r="BCY36" i="26"/>
  <c r="BCX36" i="26"/>
  <c r="BCV36" i="26"/>
  <c r="BCU36" i="26"/>
  <c r="BCT36" i="26"/>
  <c r="BCS36" i="26"/>
  <c r="BCR36" i="26"/>
  <c r="BCQ36" i="26"/>
  <c r="BCO36" i="26"/>
  <c r="BCN36" i="26"/>
  <c r="BCM36" i="26"/>
  <c r="BCL36" i="26"/>
  <c r="BCJ36" i="26"/>
  <c r="BCI36" i="26"/>
  <c r="BCG36" i="26"/>
  <c r="BCF36" i="26"/>
  <c r="BCE36" i="26"/>
  <c r="BCD36" i="26"/>
  <c r="BCC36" i="26"/>
  <c r="BCB36" i="26"/>
  <c r="BBZ36" i="26"/>
  <c r="BBY36" i="26"/>
  <c r="BBX36" i="26"/>
  <c r="BBW36" i="26"/>
  <c r="BBU36" i="26"/>
  <c r="BBT36" i="26"/>
  <c r="BBR36" i="26"/>
  <c r="BBQ36" i="26"/>
  <c r="BBP36" i="26"/>
  <c r="BBO36" i="26"/>
  <c r="BBN36" i="26"/>
  <c r="BBM36" i="26"/>
  <c r="BBK36" i="26"/>
  <c r="BBJ36" i="26"/>
  <c r="BBI36" i="26"/>
  <c r="BBH36" i="26"/>
  <c r="BBF36" i="26"/>
  <c r="BBE36" i="26"/>
  <c r="BBC36" i="26"/>
  <c r="BBB36" i="26"/>
  <c r="BBA36" i="26"/>
  <c r="BAZ36" i="26"/>
  <c r="BAY36" i="26"/>
  <c r="BAX36" i="26"/>
  <c r="BAV36" i="26"/>
  <c r="BAU36" i="26"/>
  <c r="BAT36" i="26"/>
  <c r="BAS36" i="26"/>
  <c r="BAQ36" i="26"/>
  <c r="BAP36" i="26"/>
  <c r="BAN36" i="26"/>
  <c r="BAM36" i="26"/>
  <c r="BAL36" i="26"/>
  <c r="BAK36" i="26"/>
  <c r="BAJ36" i="26"/>
  <c r="BAI36" i="26"/>
  <c r="BAG36" i="26"/>
  <c r="BAF36" i="26"/>
  <c r="BAE36" i="26"/>
  <c r="BAD36" i="26"/>
  <c r="BAB36" i="26"/>
  <c r="BAA36" i="26"/>
  <c r="AZY36" i="26"/>
  <c r="AZX36" i="26"/>
  <c r="AZW36" i="26"/>
  <c r="AZV36" i="26"/>
  <c r="AZU36" i="26"/>
  <c r="AZT36" i="26"/>
  <c r="AZR36" i="26"/>
  <c r="AZQ36" i="26"/>
  <c r="AZP36" i="26"/>
  <c r="AZO36" i="26"/>
  <c r="AZM36" i="26"/>
  <c r="AZL36" i="26"/>
  <c r="AZJ36" i="26"/>
  <c r="AZI36" i="26"/>
  <c r="AZH36" i="26"/>
  <c r="AZG36" i="26"/>
  <c r="AZF36" i="26"/>
  <c r="AZE36" i="26"/>
  <c r="AZC36" i="26"/>
  <c r="AZB36" i="26"/>
  <c r="AZA36" i="26"/>
  <c r="AYZ36" i="26"/>
  <c r="AYX36" i="26"/>
  <c r="AYW36" i="26"/>
  <c r="AYU36" i="26"/>
  <c r="AYT36" i="26"/>
  <c r="AYS36" i="26"/>
  <c r="AYR36" i="26"/>
  <c r="AYQ36" i="26"/>
  <c r="AYP36" i="26"/>
  <c r="AYN36" i="26"/>
  <c r="AYM36" i="26"/>
  <c r="AYL36" i="26"/>
  <c r="AYK36" i="26"/>
  <c r="AYI36" i="26"/>
  <c r="AYH36" i="26"/>
  <c r="AYF36" i="26"/>
  <c r="AYE36" i="26"/>
  <c r="AYD36" i="26"/>
  <c r="AYC36" i="26"/>
  <c r="AYB36" i="26"/>
  <c r="AYA36" i="26"/>
  <c r="AXY36" i="26"/>
  <c r="AXX36" i="26"/>
  <c r="AXW36" i="26"/>
  <c r="AXV36" i="26"/>
  <c r="AXT36" i="26"/>
  <c r="AXS36" i="26"/>
  <c r="AXQ36" i="26"/>
  <c r="AXP36" i="26"/>
  <c r="AXO36" i="26"/>
  <c r="AXN36" i="26"/>
  <c r="AXM36" i="26"/>
  <c r="AXL36" i="26"/>
  <c r="AXJ36" i="26"/>
  <c r="AXI36" i="26"/>
  <c r="AXH36" i="26"/>
  <c r="AXG36" i="26"/>
  <c r="AXE36" i="26"/>
  <c r="AXD36" i="26"/>
  <c r="AXB36" i="26"/>
  <c r="AXA36" i="26"/>
  <c r="AWZ36" i="26"/>
  <c r="AWY36" i="26"/>
  <c r="AWX36" i="26"/>
  <c r="AWW36" i="26"/>
  <c r="AWU36" i="26"/>
  <c r="AWT36" i="26"/>
  <c r="AWS36" i="26"/>
  <c r="AWR36" i="26"/>
  <c r="AWP36" i="26"/>
  <c r="AWO36" i="26"/>
  <c r="AWM36" i="26"/>
  <c r="AWL36" i="26"/>
  <c r="AWK36" i="26"/>
  <c r="AWJ36" i="26"/>
  <c r="AWI36" i="26"/>
  <c r="AWH36" i="26"/>
  <c r="AWF36" i="26"/>
  <c r="AWE36" i="26"/>
  <c r="AWD36" i="26"/>
  <c r="AWC36" i="26"/>
  <c r="AWA36" i="26"/>
  <c r="AVZ36" i="26"/>
  <c r="AVX36" i="26"/>
  <c r="AVW36" i="26"/>
  <c r="AVV36" i="26"/>
  <c r="AVU36" i="26"/>
  <c r="AVT36" i="26"/>
  <c r="AVS36" i="26"/>
  <c r="AVQ36" i="26"/>
  <c r="AVP36" i="26"/>
  <c r="AVO36" i="26"/>
  <c r="AVN36" i="26"/>
  <c r="AVL36" i="26"/>
  <c r="AVK36" i="26"/>
  <c r="AVI36" i="26"/>
  <c r="AVH36" i="26"/>
  <c r="AVG36" i="26"/>
  <c r="AVF36" i="26"/>
  <c r="AVE36" i="26"/>
  <c r="AVD36" i="26"/>
  <c r="AVB36" i="26"/>
  <c r="AVA36" i="26"/>
  <c r="AUZ36" i="26"/>
  <c r="AUY36" i="26"/>
  <c r="AUW36" i="26"/>
  <c r="AUV36" i="26"/>
  <c r="AUT36" i="26"/>
  <c r="AUS36" i="26"/>
  <c r="AUR36" i="26"/>
  <c r="AUQ36" i="26"/>
  <c r="AUP36" i="26"/>
  <c r="AUO36" i="26"/>
  <c r="AUM36" i="26"/>
  <c r="AUL36" i="26"/>
  <c r="AUK36" i="26"/>
  <c r="AUJ36" i="26"/>
  <c r="AUH36" i="26"/>
  <c r="AUG36" i="26"/>
  <c r="AUE36" i="26"/>
  <c r="AUD36" i="26"/>
  <c r="AUC36" i="26"/>
  <c r="AUB36" i="26"/>
  <c r="AUA36" i="26"/>
  <c r="ATZ36" i="26"/>
  <c r="ATX36" i="26"/>
  <c r="ATW36" i="26"/>
  <c r="ATV36" i="26"/>
  <c r="ATU36" i="26"/>
  <c r="BVX35" i="26"/>
  <c r="BVQ35" i="26"/>
  <c r="BVI35" i="26"/>
  <c r="BVB35" i="26"/>
  <c r="BUT35" i="26"/>
  <c r="BUM35" i="26"/>
  <c r="BUE35" i="26"/>
  <c r="BTX35" i="26"/>
  <c r="BTP35" i="26"/>
  <c r="BTI35" i="26"/>
  <c r="BTA35" i="26"/>
  <c r="BST35" i="26"/>
  <c r="BSL35" i="26"/>
  <c r="BSE35" i="26"/>
  <c r="BRW35" i="26"/>
  <c r="BRP35" i="26"/>
  <c r="BRH35" i="26"/>
  <c r="BRA35" i="26"/>
  <c r="BQS35" i="26"/>
  <c r="BQL35" i="26"/>
  <c r="BQD35" i="26"/>
  <c r="BPW35" i="26"/>
  <c r="BPO35" i="26"/>
  <c r="BPH35" i="26"/>
  <c r="BOZ35" i="26"/>
  <c r="BOS35" i="26"/>
  <c r="BOK35" i="26"/>
  <c r="BOD35" i="26"/>
  <c r="BNV35" i="26"/>
  <c r="BNO35" i="26"/>
  <c r="BNG35" i="26"/>
  <c r="BMZ35" i="26"/>
  <c r="BMR35" i="26"/>
  <c r="BMK35" i="26"/>
  <c r="BMC35" i="26"/>
  <c r="BLV35" i="26"/>
  <c r="BLN35" i="26"/>
  <c r="BLG35" i="26"/>
  <c r="BKY35" i="26"/>
  <c r="BKR35" i="26"/>
  <c r="BKJ35" i="26"/>
  <c r="BKC35" i="26"/>
  <c r="BJU35" i="26"/>
  <c r="BJN35" i="26"/>
  <c r="BJF35" i="26"/>
  <c r="BIY35" i="26"/>
  <c r="BIQ35" i="26"/>
  <c r="BIJ35" i="26"/>
  <c r="BIB35" i="26"/>
  <c r="BHU35" i="26"/>
  <c r="BHM35" i="26"/>
  <c r="BHF35" i="26"/>
  <c r="BGX35" i="26"/>
  <c r="BGQ35" i="26"/>
  <c r="BGI35" i="26"/>
  <c r="BGB35" i="26"/>
  <c r="BFT35" i="26"/>
  <c r="BFM35" i="26"/>
  <c r="BFE35" i="26"/>
  <c r="BEX35" i="26"/>
  <c r="BEP35" i="26"/>
  <c r="BEI35" i="26"/>
  <c r="BEA35" i="26"/>
  <c r="BDT35" i="26"/>
  <c r="BDL35" i="26"/>
  <c r="BDE35" i="26"/>
  <c r="BCW35" i="26"/>
  <c r="BCP35" i="26"/>
  <c r="BCH35" i="26"/>
  <c r="BCA35" i="26"/>
  <c r="BBS35" i="26"/>
  <c r="BBL35" i="26"/>
  <c r="BBD35" i="26"/>
  <c r="BAW35" i="26"/>
  <c r="BAO35" i="26"/>
  <c r="BAH35" i="26"/>
  <c r="AZZ35" i="26"/>
  <c r="AZS35" i="26"/>
  <c r="AZK35" i="26"/>
  <c r="AZD35" i="26"/>
  <c r="AYV35" i="26"/>
  <c r="AYO35" i="26"/>
  <c r="AYG35" i="26"/>
  <c r="AXZ35" i="26"/>
  <c r="AXR35" i="26"/>
  <c r="AXK35" i="26"/>
  <c r="AXC35" i="26"/>
  <c r="AWV35" i="26"/>
  <c r="AWN35" i="26"/>
  <c r="AWG35" i="26"/>
  <c r="AVY35" i="26"/>
  <c r="AVR35" i="26"/>
  <c r="AVJ35" i="26"/>
  <c r="AVC35" i="26"/>
  <c r="AUU35" i="26"/>
  <c r="AUN35" i="26"/>
  <c r="AUF35" i="26"/>
  <c r="ATY35" i="26"/>
  <c r="BVX34" i="26"/>
  <c r="BVQ34" i="26"/>
  <c r="BVI34" i="26"/>
  <c r="BVB34" i="26"/>
  <c r="BUT34" i="26"/>
  <c r="BUM34" i="26"/>
  <c r="BUE34" i="26"/>
  <c r="BTX34" i="26"/>
  <c r="BTP34" i="26"/>
  <c r="BTI34" i="26"/>
  <c r="BTA34" i="26"/>
  <c r="BST34" i="26"/>
  <c r="BSL34" i="26"/>
  <c r="BSE34" i="26"/>
  <c r="BRW34" i="26"/>
  <c r="BRP34" i="26"/>
  <c r="BRH34" i="26"/>
  <c r="BRA34" i="26"/>
  <c r="BQS34" i="26"/>
  <c r="BQL34" i="26"/>
  <c r="BQD34" i="26"/>
  <c r="BPW34" i="26"/>
  <c r="BPO34" i="26"/>
  <c r="BPH34" i="26"/>
  <c r="BOZ34" i="26"/>
  <c r="BOS34" i="26"/>
  <c r="BOK34" i="26"/>
  <c r="BOD34" i="26"/>
  <c r="BNV34" i="26"/>
  <c r="BNO34" i="26"/>
  <c r="BNG34" i="26"/>
  <c r="BMZ34" i="26"/>
  <c r="BMR34" i="26"/>
  <c r="BMK34" i="26"/>
  <c r="BMC34" i="26"/>
  <c r="BLV34" i="26"/>
  <c r="BLN34" i="26"/>
  <c r="BLG34" i="26"/>
  <c r="BKY34" i="26"/>
  <c r="BKR34" i="26"/>
  <c r="BKJ34" i="26"/>
  <c r="BKC34" i="26"/>
  <c r="BJU34" i="26"/>
  <c r="BJN34" i="26"/>
  <c r="BJF34" i="26"/>
  <c r="BIY34" i="26"/>
  <c r="BIQ34" i="26"/>
  <c r="BIJ34" i="26"/>
  <c r="BIB34" i="26"/>
  <c r="BHU34" i="26"/>
  <c r="BHM34" i="26"/>
  <c r="BHF34" i="26"/>
  <c r="BGX34" i="26"/>
  <c r="BGQ34" i="26"/>
  <c r="BGI34" i="26"/>
  <c r="BGB34" i="26"/>
  <c r="BFT34" i="26"/>
  <c r="BFM34" i="26"/>
  <c r="BFE34" i="26"/>
  <c r="BEX34" i="26"/>
  <c r="BEP34" i="26"/>
  <c r="BEI34" i="26"/>
  <c r="BEA34" i="26"/>
  <c r="BDT34" i="26"/>
  <c r="BDL34" i="26"/>
  <c r="BDE34" i="26"/>
  <c r="BCW34" i="26"/>
  <c r="BCP34" i="26"/>
  <c r="BCH34" i="26"/>
  <c r="BCA34" i="26"/>
  <c r="BBS34" i="26"/>
  <c r="BBL34" i="26"/>
  <c r="BBD34" i="26"/>
  <c r="BAW34" i="26"/>
  <c r="BAO34" i="26"/>
  <c r="BAH34" i="26"/>
  <c r="AZZ34" i="26"/>
  <c r="AZS34" i="26"/>
  <c r="AZK34" i="26"/>
  <c r="AZD34" i="26"/>
  <c r="AYV34" i="26"/>
  <c r="AYO34" i="26"/>
  <c r="AYG34" i="26"/>
  <c r="AXZ34" i="26"/>
  <c r="AXR34" i="26"/>
  <c r="AXK34" i="26"/>
  <c r="AXC34" i="26"/>
  <c r="AWV34" i="26"/>
  <c r="AWN34" i="26"/>
  <c r="AWG34" i="26"/>
  <c r="AVY34" i="26"/>
  <c r="AVR34" i="26"/>
  <c r="AVJ34" i="26"/>
  <c r="AVC34" i="26"/>
  <c r="AUU34" i="26"/>
  <c r="AUN34" i="26"/>
  <c r="AUF34" i="26"/>
  <c r="ATY34" i="26"/>
  <c r="BVX33" i="26"/>
  <c r="BVQ33" i="26"/>
  <c r="BVI33" i="26"/>
  <c r="BVB33" i="26"/>
  <c r="BUT33" i="26"/>
  <c r="BUM33" i="26"/>
  <c r="BUE33" i="26"/>
  <c r="BTX33" i="26"/>
  <c r="BTP33" i="26"/>
  <c r="BTI33" i="26"/>
  <c r="BTA33" i="26"/>
  <c r="BST33" i="26"/>
  <c r="BSL33" i="26"/>
  <c r="BSE33" i="26"/>
  <c r="BRW33" i="26"/>
  <c r="BRP33" i="26"/>
  <c r="BRH33" i="26"/>
  <c r="BRA33" i="26"/>
  <c r="BQS33" i="26"/>
  <c r="BQL33" i="26"/>
  <c r="BQD33" i="26"/>
  <c r="BPW33" i="26"/>
  <c r="BPO33" i="26"/>
  <c r="BPH33" i="26"/>
  <c r="BOZ33" i="26"/>
  <c r="BOS33" i="26"/>
  <c r="BOK33" i="26"/>
  <c r="BOD33" i="26"/>
  <c r="BNV33" i="26"/>
  <c r="BNO33" i="26"/>
  <c r="BNG33" i="26"/>
  <c r="BMZ33" i="26"/>
  <c r="BMR33" i="26"/>
  <c r="BMK33" i="26"/>
  <c r="BMC33" i="26"/>
  <c r="BLV33" i="26"/>
  <c r="BLN33" i="26"/>
  <c r="BLG33" i="26"/>
  <c r="BKY33" i="26"/>
  <c r="BKR33" i="26"/>
  <c r="BKJ33" i="26"/>
  <c r="BKC33" i="26"/>
  <c r="BJU33" i="26"/>
  <c r="BJN33" i="26"/>
  <c r="BJF33" i="26"/>
  <c r="BIY33" i="26"/>
  <c r="BIQ33" i="26"/>
  <c r="BIJ33" i="26"/>
  <c r="BIB33" i="26"/>
  <c r="BHU33" i="26"/>
  <c r="BHM33" i="26"/>
  <c r="BHF33" i="26"/>
  <c r="BGX33" i="26"/>
  <c r="BGQ33" i="26"/>
  <c r="BGI33" i="26"/>
  <c r="BGB33" i="26"/>
  <c r="BFT33" i="26"/>
  <c r="BFM33" i="26"/>
  <c r="BFE33" i="26"/>
  <c r="BEX33" i="26"/>
  <c r="BEP33" i="26"/>
  <c r="BEI33" i="26"/>
  <c r="BEA33" i="26"/>
  <c r="BDT33" i="26"/>
  <c r="BDL33" i="26"/>
  <c r="BDE33" i="26"/>
  <c r="BCW33" i="26"/>
  <c r="BCP33" i="26"/>
  <c r="BCH33" i="26"/>
  <c r="BCA33" i="26"/>
  <c r="BBS33" i="26"/>
  <c r="BBL33" i="26"/>
  <c r="BBD33" i="26"/>
  <c r="BAW33" i="26"/>
  <c r="BAO33" i="26"/>
  <c r="BAH33" i="26"/>
  <c r="AZZ33" i="26"/>
  <c r="AZS33" i="26"/>
  <c r="AZK33" i="26"/>
  <c r="AZD33" i="26"/>
  <c r="AYV33" i="26"/>
  <c r="AYO33" i="26"/>
  <c r="AYG33" i="26"/>
  <c r="AXZ33" i="26"/>
  <c r="AXR33" i="26"/>
  <c r="AXK33" i="26"/>
  <c r="AXC33" i="26"/>
  <c r="AWV33" i="26"/>
  <c r="AWN33" i="26"/>
  <c r="AWG33" i="26"/>
  <c r="AVY33" i="26"/>
  <c r="AVR33" i="26"/>
  <c r="AVJ33" i="26"/>
  <c r="AVC33" i="26"/>
  <c r="AUU33" i="26"/>
  <c r="AUN33" i="26"/>
  <c r="AUF33" i="26"/>
  <c r="ATY33" i="26"/>
  <c r="BVX32" i="26"/>
  <c r="BVX31" i="26" s="1"/>
  <c r="BVQ32" i="26"/>
  <c r="BVI32" i="26"/>
  <c r="BVB32" i="26"/>
  <c r="BVB31" i="26" s="1"/>
  <c r="BUT32" i="26"/>
  <c r="BUT31" i="26" s="1"/>
  <c r="BUM32" i="26"/>
  <c r="BUE32" i="26"/>
  <c r="BTX32" i="26"/>
  <c r="BTP32" i="26"/>
  <c r="BTP31" i="26" s="1"/>
  <c r="BTI32" i="26"/>
  <c r="BTA32" i="26"/>
  <c r="BST32" i="26"/>
  <c r="BST31" i="26" s="1"/>
  <c r="BSL32" i="26"/>
  <c r="BSL31" i="26" s="1"/>
  <c r="BSE32" i="26"/>
  <c r="BRW32" i="26"/>
  <c r="BRP32" i="26"/>
  <c r="BRH32" i="26"/>
  <c r="BRH31" i="26" s="1"/>
  <c r="BRA32" i="26"/>
  <c r="BQS32" i="26"/>
  <c r="BQL32" i="26"/>
  <c r="BQD32" i="26"/>
  <c r="BQD31" i="26" s="1"/>
  <c r="BPW32" i="26"/>
  <c r="BPO32" i="26"/>
  <c r="BPH32" i="26"/>
  <c r="BPH31" i="26" s="1"/>
  <c r="BOZ32" i="26"/>
  <c r="BOZ31" i="26" s="1"/>
  <c r="BOS32" i="26"/>
  <c r="BOK32" i="26"/>
  <c r="BOD32" i="26"/>
  <c r="BOD31" i="26" s="1"/>
  <c r="BNV32" i="26"/>
  <c r="BNV31" i="26" s="1"/>
  <c r="BNO32" i="26"/>
  <c r="BNG32" i="26"/>
  <c r="BMZ32" i="26"/>
  <c r="BMR32" i="26"/>
  <c r="BMR31" i="26" s="1"/>
  <c r="BMK32" i="26"/>
  <c r="BMC32" i="26"/>
  <c r="BLV32" i="26"/>
  <c r="BLN32" i="26"/>
  <c r="BLN31" i="26" s="1"/>
  <c r="BLG32" i="26"/>
  <c r="BKY32" i="26"/>
  <c r="BKR32" i="26"/>
  <c r="BKR31" i="26" s="1"/>
  <c r="BKJ32" i="26"/>
  <c r="BKJ31" i="26" s="1"/>
  <c r="BKC32" i="26"/>
  <c r="BJU32" i="26"/>
  <c r="BJN32" i="26"/>
  <c r="BJN31" i="26" s="1"/>
  <c r="BJF32" i="26"/>
  <c r="BJF31" i="26" s="1"/>
  <c r="BIY32" i="26"/>
  <c r="BIQ32" i="26"/>
  <c r="BIJ32" i="26"/>
  <c r="BIJ31" i="26" s="1"/>
  <c r="BIB32" i="26"/>
  <c r="BIB31" i="26" s="1"/>
  <c r="BHU32" i="26"/>
  <c r="BHM32" i="26"/>
  <c r="BHF32" i="26"/>
  <c r="BHF31" i="26" s="1"/>
  <c r="BGX32" i="26"/>
  <c r="BGX31" i="26" s="1"/>
  <c r="BGQ32" i="26"/>
  <c r="BGI32" i="26"/>
  <c r="BGB32" i="26"/>
  <c r="BGB31" i="26" s="1"/>
  <c r="BFT32" i="26"/>
  <c r="BFT31" i="26" s="1"/>
  <c r="BFM32" i="26"/>
  <c r="BFE32" i="26"/>
  <c r="BEX32" i="26"/>
  <c r="BEX31" i="26" s="1"/>
  <c r="BEP32" i="26"/>
  <c r="BEP31" i="26" s="1"/>
  <c r="BEI32" i="26"/>
  <c r="BEA32" i="26"/>
  <c r="BDT32" i="26"/>
  <c r="BDT31" i="26" s="1"/>
  <c r="BDL32" i="26"/>
  <c r="BDL31" i="26" s="1"/>
  <c r="BDE32" i="26"/>
  <c r="BCW32" i="26"/>
  <c r="BCP32" i="26"/>
  <c r="BCP31" i="26" s="1"/>
  <c r="BCH32" i="26"/>
  <c r="BCH31" i="26" s="1"/>
  <c r="BCA32" i="26"/>
  <c r="BBS32" i="26"/>
  <c r="BBL32" i="26"/>
  <c r="BBL31" i="26" s="1"/>
  <c r="BBD32" i="26"/>
  <c r="BBD31" i="26" s="1"/>
  <c r="BAW32" i="26"/>
  <c r="BAO32" i="26"/>
  <c r="BAH32" i="26"/>
  <c r="BAH31" i="26" s="1"/>
  <c r="AZZ32" i="26"/>
  <c r="AZZ31" i="26" s="1"/>
  <c r="AZS32" i="26"/>
  <c r="AZK32" i="26"/>
  <c r="AZD32" i="26"/>
  <c r="AZD31" i="26" s="1"/>
  <c r="AYV32" i="26"/>
  <c r="AYV31" i="26" s="1"/>
  <c r="AYO32" i="26"/>
  <c r="AYG32" i="26"/>
  <c r="AXZ32" i="26"/>
  <c r="AXZ31" i="26" s="1"/>
  <c r="AXR32" i="26"/>
  <c r="AXR31" i="26" s="1"/>
  <c r="AXK32" i="26"/>
  <c r="AXC32" i="26"/>
  <c r="AWV32" i="26"/>
  <c r="AWV31" i="26" s="1"/>
  <c r="AWN32" i="26"/>
  <c r="AWN31" i="26" s="1"/>
  <c r="AWG32" i="26"/>
  <c r="AVY32" i="26"/>
  <c r="AVR32" i="26"/>
  <c r="AVR31" i="26" s="1"/>
  <c r="AVJ32" i="26"/>
  <c r="AVJ31" i="26" s="1"/>
  <c r="AVC32" i="26"/>
  <c r="AUU32" i="26"/>
  <c r="AUN32" i="26"/>
  <c r="AUN31" i="26" s="1"/>
  <c r="AUF32" i="26"/>
  <c r="AUF31" i="26" s="1"/>
  <c r="ATY32" i="26"/>
  <c r="BVX30" i="26"/>
  <c r="BVQ30" i="26"/>
  <c r="BVI30" i="26"/>
  <c r="BVB30" i="26"/>
  <c r="BUT30" i="26"/>
  <c r="BUM30" i="26"/>
  <c r="BUE30" i="26"/>
  <c r="BTX30" i="26"/>
  <c r="BTP30" i="26"/>
  <c r="BTI30" i="26"/>
  <c r="BTA30" i="26"/>
  <c r="BST30" i="26"/>
  <c r="BSL30" i="26"/>
  <c r="BSE30" i="26"/>
  <c r="BRW30" i="26"/>
  <c r="BRP30" i="26"/>
  <c r="BRH30" i="26"/>
  <c r="BRA30" i="26"/>
  <c r="BQS30" i="26"/>
  <c r="BQL30" i="26"/>
  <c r="BQD30" i="26"/>
  <c r="BPW30" i="26"/>
  <c r="BPO30" i="26"/>
  <c r="BPH30" i="26"/>
  <c r="BOZ30" i="26"/>
  <c r="BOS30" i="26"/>
  <c r="BOK30" i="26"/>
  <c r="BOD30" i="26"/>
  <c r="BNV30" i="26"/>
  <c r="BNO30" i="26"/>
  <c r="BNG30" i="26"/>
  <c r="BMZ30" i="26"/>
  <c r="BMR30" i="26"/>
  <c r="BMK30" i="26"/>
  <c r="BMC30" i="26"/>
  <c r="BLV30" i="26"/>
  <c r="BLN30" i="26"/>
  <c r="BLG30" i="26"/>
  <c r="BKY30" i="26"/>
  <c r="BKR30" i="26"/>
  <c r="BKJ30" i="26"/>
  <c r="BKC30" i="26"/>
  <c r="BJU30" i="26"/>
  <c r="BJN30" i="26"/>
  <c r="BJF30" i="26"/>
  <c r="BIY30" i="26"/>
  <c r="BIQ30" i="26"/>
  <c r="BIJ30" i="26"/>
  <c r="BIB30" i="26"/>
  <c r="BHU30" i="26"/>
  <c r="BHM30" i="26"/>
  <c r="BHF30" i="26"/>
  <c r="BGX30" i="26"/>
  <c r="BGQ30" i="26"/>
  <c r="BGI30" i="26"/>
  <c r="BGB30" i="26"/>
  <c r="BFT30" i="26"/>
  <c r="BFM30" i="26"/>
  <c r="BFE30" i="26"/>
  <c r="BEX30" i="26"/>
  <c r="BEP30" i="26"/>
  <c r="BEI30" i="26"/>
  <c r="BEA30" i="26"/>
  <c r="BDT30" i="26"/>
  <c r="BDL30" i="26"/>
  <c r="BDE30" i="26"/>
  <c r="BCW30" i="26"/>
  <c r="BCP30" i="26"/>
  <c r="BCH30" i="26"/>
  <c r="BCA30" i="26"/>
  <c r="BBS30" i="26"/>
  <c r="BBL30" i="26"/>
  <c r="BBD30" i="26"/>
  <c r="BAW30" i="26"/>
  <c r="BAO30" i="26"/>
  <c r="BAH30" i="26"/>
  <c r="AZZ30" i="26"/>
  <c r="AZS30" i="26"/>
  <c r="AZK30" i="26"/>
  <c r="AZD30" i="26"/>
  <c r="AYV30" i="26"/>
  <c r="AYO30" i="26"/>
  <c r="AYG30" i="26"/>
  <c r="AXZ30" i="26"/>
  <c r="AXR30" i="26"/>
  <c r="AXK30" i="26"/>
  <c r="AXC30" i="26"/>
  <c r="AWV30" i="26"/>
  <c r="AWN30" i="26"/>
  <c r="AWG30" i="26"/>
  <c r="AVY30" i="26"/>
  <c r="AVR30" i="26"/>
  <c r="AVJ30" i="26"/>
  <c r="AVC30" i="26"/>
  <c r="AUU30" i="26"/>
  <c r="AUN30" i="26"/>
  <c r="AUF30" i="26"/>
  <c r="ATY30" i="26"/>
  <c r="BVX29" i="26"/>
  <c r="BVQ29" i="26"/>
  <c r="BVI29" i="26"/>
  <c r="BVB29" i="26"/>
  <c r="BUT29" i="26"/>
  <c r="BUM29" i="26"/>
  <c r="BUE29" i="26"/>
  <c r="BTX29" i="26"/>
  <c r="BTP29" i="26"/>
  <c r="BTI29" i="26"/>
  <c r="BTA29" i="26"/>
  <c r="BST29" i="26"/>
  <c r="BSL29" i="26"/>
  <c r="BSE29" i="26"/>
  <c r="BRW29" i="26"/>
  <c r="BRP29" i="26"/>
  <c r="BRH29" i="26"/>
  <c r="BRA29" i="26"/>
  <c r="BQS29" i="26"/>
  <c r="BQL29" i="26"/>
  <c r="BQD29" i="26"/>
  <c r="BPW29" i="26"/>
  <c r="BPO29" i="26"/>
  <c r="BPH29" i="26"/>
  <c r="BOZ29" i="26"/>
  <c r="BOS29" i="26"/>
  <c r="BOK29" i="26"/>
  <c r="BOD29" i="26"/>
  <c r="BNV29" i="26"/>
  <c r="BNO29" i="26"/>
  <c r="BNG29" i="26"/>
  <c r="BMZ29" i="26"/>
  <c r="BMR29" i="26"/>
  <c r="BMK29" i="26"/>
  <c r="BMC29" i="26"/>
  <c r="BLV29" i="26"/>
  <c r="BLN29" i="26"/>
  <c r="BLG29" i="26"/>
  <c r="BKY29" i="26"/>
  <c r="BKR29" i="26"/>
  <c r="BKJ29" i="26"/>
  <c r="BKC29" i="26"/>
  <c r="BJU29" i="26"/>
  <c r="BJN29" i="26"/>
  <c r="BJF29" i="26"/>
  <c r="BIY29" i="26"/>
  <c r="BIQ29" i="26"/>
  <c r="BIJ29" i="26"/>
  <c r="BIB29" i="26"/>
  <c r="BHU29" i="26"/>
  <c r="BHM29" i="26"/>
  <c r="BHF29" i="26"/>
  <c r="BGX29" i="26"/>
  <c r="BGQ29" i="26"/>
  <c r="BGI29" i="26"/>
  <c r="BGB29" i="26"/>
  <c r="BFT29" i="26"/>
  <c r="BFM29" i="26"/>
  <c r="BFE29" i="26"/>
  <c r="BEX29" i="26"/>
  <c r="BEP29" i="26"/>
  <c r="BEI29" i="26"/>
  <c r="BEA29" i="26"/>
  <c r="BDT29" i="26"/>
  <c r="BDL29" i="26"/>
  <c r="BDE29" i="26"/>
  <c r="BCW29" i="26"/>
  <c r="BCP29" i="26"/>
  <c r="BCH29" i="26"/>
  <c r="BCA29" i="26"/>
  <c r="BBS29" i="26"/>
  <c r="BBL29" i="26"/>
  <c r="BBD29" i="26"/>
  <c r="BAW29" i="26"/>
  <c r="BAO29" i="26"/>
  <c r="BAH29" i="26"/>
  <c r="AZZ29" i="26"/>
  <c r="AZS29" i="26"/>
  <c r="AZK29" i="26"/>
  <c r="AZD29" i="26"/>
  <c r="AYV29" i="26"/>
  <c r="AYO29" i="26"/>
  <c r="AYG29" i="26"/>
  <c r="AXZ29" i="26"/>
  <c r="AXR29" i="26"/>
  <c r="AXK29" i="26"/>
  <c r="AXC29" i="26"/>
  <c r="AWV29" i="26"/>
  <c r="AWN29" i="26"/>
  <c r="AWG29" i="26"/>
  <c r="AVY29" i="26"/>
  <c r="AVR29" i="26"/>
  <c r="AVJ29" i="26"/>
  <c r="AVC29" i="26"/>
  <c r="AUU29" i="26"/>
  <c r="AUN29" i="26"/>
  <c r="AUF29" i="26"/>
  <c r="ATY29" i="26"/>
  <c r="BVX28" i="26"/>
  <c r="BVQ28" i="26"/>
  <c r="BVI28" i="26"/>
  <c r="BVB28" i="26"/>
  <c r="BUT28" i="26"/>
  <c r="BUM28" i="26"/>
  <c r="BUE28" i="26"/>
  <c r="BTX28" i="26"/>
  <c r="BTP28" i="26"/>
  <c r="BTI28" i="26"/>
  <c r="BTA28" i="26"/>
  <c r="BST28" i="26"/>
  <c r="BSL28" i="26"/>
  <c r="BSE28" i="26"/>
  <c r="BRW28" i="26"/>
  <c r="BRP28" i="26"/>
  <c r="BRH28" i="26"/>
  <c r="BRA28" i="26"/>
  <c r="BQS28" i="26"/>
  <c r="BQL28" i="26"/>
  <c r="BQD28" i="26"/>
  <c r="BPW28" i="26"/>
  <c r="BPO28" i="26"/>
  <c r="BPH28" i="26"/>
  <c r="BOZ28" i="26"/>
  <c r="BOS28" i="26"/>
  <c r="BOK28" i="26"/>
  <c r="BOD28" i="26"/>
  <c r="BNV28" i="26"/>
  <c r="BNO28" i="26"/>
  <c r="BNG28" i="26"/>
  <c r="BMZ28" i="26"/>
  <c r="BMR28" i="26"/>
  <c r="BMK28" i="26"/>
  <c r="BMC28" i="26"/>
  <c r="BLV28" i="26"/>
  <c r="BLN28" i="26"/>
  <c r="BLG28" i="26"/>
  <c r="BKY28" i="26"/>
  <c r="BKR28" i="26"/>
  <c r="BKJ28" i="26"/>
  <c r="BKC28" i="26"/>
  <c r="BJU28" i="26"/>
  <c r="BJN28" i="26"/>
  <c r="BJF28" i="26"/>
  <c r="BIY28" i="26"/>
  <c r="BIQ28" i="26"/>
  <c r="BIJ28" i="26"/>
  <c r="BIB28" i="26"/>
  <c r="BHU28" i="26"/>
  <c r="BHM28" i="26"/>
  <c r="BHF28" i="26"/>
  <c r="BGX28" i="26"/>
  <c r="BGQ28" i="26"/>
  <c r="BGI28" i="26"/>
  <c r="BGB28" i="26"/>
  <c r="BFT28" i="26"/>
  <c r="BFM28" i="26"/>
  <c r="BFE28" i="26"/>
  <c r="BEX28" i="26"/>
  <c r="BEP28" i="26"/>
  <c r="BEI28" i="26"/>
  <c r="BEA28" i="26"/>
  <c r="BDT28" i="26"/>
  <c r="BDL28" i="26"/>
  <c r="BDE28" i="26"/>
  <c r="BCW28" i="26"/>
  <c r="BCP28" i="26"/>
  <c r="BCH28" i="26"/>
  <c r="BCA28" i="26"/>
  <c r="BBS28" i="26"/>
  <c r="BBL28" i="26"/>
  <c r="BBD28" i="26"/>
  <c r="BAW28" i="26"/>
  <c r="BAO28" i="26"/>
  <c r="BAH28" i="26"/>
  <c r="AZZ28" i="26"/>
  <c r="AZS28" i="26"/>
  <c r="AZK28" i="26"/>
  <c r="AZD28" i="26"/>
  <c r="AYV28" i="26"/>
  <c r="AYO28" i="26"/>
  <c r="AYG28" i="26"/>
  <c r="AXZ28" i="26"/>
  <c r="AXR28" i="26"/>
  <c r="AXK28" i="26"/>
  <c r="AXC28" i="26"/>
  <c r="AXC27" i="26" s="1"/>
  <c r="AWV28" i="26"/>
  <c r="AWN28" i="26"/>
  <c r="AWG28" i="26"/>
  <c r="AVY28" i="26"/>
  <c r="AVR28" i="26"/>
  <c r="AVJ28" i="26"/>
  <c r="AVC28" i="26"/>
  <c r="AUU28" i="26"/>
  <c r="AUN28" i="26"/>
  <c r="AUF28" i="26"/>
  <c r="ATY28" i="26"/>
  <c r="BVZ27" i="26"/>
  <c r="BVZ26" i="26" s="1"/>
  <c r="BVY27" i="26"/>
  <c r="BVX27" i="26"/>
  <c r="BVW27" i="26"/>
  <c r="BVV27" i="26"/>
  <c r="BVU27" i="26"/>
  <c r="BVT27" i="26"/>
  <c r="BVS27" i="26"/>
  <c r="BVR27" i="26"/>
  <c r="BVP27" i="26"/>
  <c r="BVP26" i="26" s="1"/>
  <c r="BVO27" i="26"/>
  <c r="BVN27" i="26"/>
  <c r="BVM27" i="26"/>
  <c r="BVK27" i="26"/>
  <c r="BVJ27" i="26"/>
  <c r="BVH27" i="26"/>
  <c r="BVG27" i="26"/>
  <c r="BVF27" i="26"/>
  <c r="BVE27" i="26"/>
  <c r="BVD27" i="26"/>
  <c r="BVC27" i="26"/>
  <c r="BVA27" i="26"/>
  <c r="BVA26" i="26" s="1"/>
  <c r="BUZ27" i="26"/>
  <c r="BUY27" i="26"/>
  <c r="BUX27" i="26"/>
  <c r="BUV27" i="26"/>
  <c r="BUV26" i="26" s="1"/>
  <c r="BUU27" i="26"/>
  <c r="BUS27" i="26"/>
  <c r="BUR27" i="26"/>
  <c r="BUR26" i="26" s="1"/>
  <c r="BUQ27" i="26"/>
  <c r="BUP27" i="26"/>
  <c r="BUO27" i="26"/>
  <c r="BUN27" i="26"/>
  <c r="BUN26" i="26" s="1"/>
  <c r="BUL27" i="26"/>
  <c r="BUK27" i="26"/>
  <c r="BUJ27" i="26"/>
  <c r="BUI27" i="26"/>
  <c r="BUI26" i="26" s="1"/>
  <c r="BUG27" i="26"/>
  <c r="BUG26" i="26" s="1"/>
  <c r="BUF27" i="26"/>
  <c r="BUD27" i="26"/>
  <c r="BUC27" i="26"/>
  <c r="BUC26" i="26" s="1"/>
  <c r="BUB27" i="26"/>
  <c r="BUA27" i="26"/>
  <c r="BTZ27" i="26"/>
  <c r="BTY27" i="26"/>
  <c r="BTY26" i="26" s="1"/>
  <c r="BTW27" i="26"/>
  <c r="BTW26" i="26" s="1"/>
  <c r="BTV27" i="26"/>
  <c r="BTU27" i="26"/>
  <c r="BTU26" i="26" s="1"/>
  <c r="BTT27" i="26"/>
  <c r="BTR27" i="26"/>
  <c r="BTR26" i="26" s="1"/>
  <c r="BTQ27" i="26"/>
  <c r="BTO27" i="26"/>
  <c r="BTN27" i="26"/>
  <c r="BTN26" i="26" s="1"/>
  <c r="BTM27" i="26"/>
  <c r="BTM26" i="26" s="1"/>
  <c r="BTL27" i="26"/>
  <c r="BTK27" i="26"/>
  <c r="BTJ27" i="26"/>
  <c r="BTJ26" i="26" s="1"/>
  <c r="BTH27" i="26"/>
  <c r="BTH26" i="26" s="1"/>
  <c r="BTG27" i="26"/>
  <c r="BTF27" i="26"/>
  <c r="BTE27" i="26"/>
  <c r="BTE26" i="26" s="1"/>
  <c r="BTC27" i="26"/>
  <c r="BTB27" i="26"/>
  <c r="BSZ27" i="26"/>
  <c r="BSY27" i="26"/>
  <c r="BSX27" i="26"/>
  <c r="BSW27" i="26"/>
  <c r="BSV27" i="26"/>
  <c r="BSU27" i="26"/>
  <c r="BSS27" i="26"/>
  <c r="BSR27" i="26"/>
  <c r="BSQ27" i="26"/>
  <c r="BSP27" i="26"/>
  <c r="BSN27" i="26"/>
  <c r="BSN26" i="26" s="1"/>
  <c r="BSM27" i="26"/>
  <c r="BSK27" i="26"/>
  <c r="BSJ27" i="26"/>
  <c r="BSJ26" i="26" s="1"/>
  <c r="BSI27" i="26"/>
  <c r="BSH27" i="26"/>
  <c r="BSH26" i="26" s="1"/>
  <c r="BSG27" i="26"/>
  <c r="BSF27" i="26"/>
  <c r="BSF26" i="26" s="1"/>
  <c r="BSD27" i="26"/>
  <c r="BSC27" i="26"/>
  <c r="BSB27" i="26"/>
  <c r="BSA27" i="26"/>
  <c r="BRY27" i="26"/>
  <c r="BRX27" i="26"/>
  <c r="BRV27" i="26"/>
  <c r="BRV26" i="26" s="1"/>
  <c r="BRU27" i="26"/>
  <c r="BRT27" i="26"/>
  <c r="BRS27" i="26"/>
  <c r="BRR27" i="26"/>
  <c r="BRR26" i="26" s="1"/>
  <c r="BRQ27" i="26"/>
  <c r="BRO27" i="26"/>
  <c r="BRN27" i="26"/>
  <c r="BRM27" i="26"/>
  <c r="BRM26" i="26" s="1"/>
  <c r="BRL27" i="26"/>
  <c r="BRJ27" i="26"/>
  <c r="BRI27" i="26"/>
  <c r="BRG27" i="26"/>
  <c r="BRF27" i="26"/>
  <c r="BRE27" i="26"/>
  <c r="BRD27" i="26"/>
  <c r="BRC27" i="26"/>
  <c r="BRB27" i="26"/>
  <c r="BQZ27" i="26"/>
  <c r="BQY27" i="26"/>
  <c r="BQX27" i="26"/>
  <c r="BQX26" i="26" s="1"/>
  <c r="BQW27" i="26"/>
  <c r="BQU27" i="26"/>
  <c r="BQT27" i="26"/>
  <c r="BQR27" i="26"/>
  <c r="BQQ27" i="26"/>
  <c r="BQP27" i="26"/>
  <c r="BQO27" i="26"/>
  <c r="BQN27" i="26"/>
  <c r="BQN26" i="26" s="1"/>
  <c r="BQM27" i="26"/>
  <c r="BQK27" i="26"/>
  <c r="BQJ27" i="26"/>
  <c r="BQI27" i="26"/>
  <c r="BQH27" i="26"/>
  <c r="BQF27" i="26"/>
  <c r="BQE27" i="26"/>
  <c r="BQC27" i="26"/>
  <c r="BQB27" i="26"/>
  <c r="BQA27" i="26"/>
  <c r="BQA26" i="26" s="1"/>
  <c r="BPZ27" i="26"/>
  <c r="BPY27" i="26"/>
  <c r="BPX27" i="26"/>
  <c r="BPV27" i="26"/>
  <c r="BPU27" i="26"/>
  <c r="BPT27" i="26"/>
  <c r="BPS27" i="26"/>
  <c r="BPQ27" i="26"/>
  <c r="BPP27" i="26"/>
  <c r="BPN27" i="26"/>
  <c r="BPM27" i="26"/>
  <c r="BPL27" i="26"/>
  <c r="BPK27" i="26"/>
  <c r="BPJ27" i="26"/>
  <c r="BPI27" i="26"/>
  <c r="BPG27" i="26"/>
  <c r="BPF27" i="26"/>
  <c r="BPF26" i="26" s="1"/>
  <c r="BPE27" i="26"/>
  <c r="BPD27" i="26"/>
  <c r="BPB27" i="26"/>
  <c r="BPA27" i="26"/>
  <c r="BPA26" i="26" s="1"/>
  <c r="BOY27" i="26"/>
  <c r="BOX27" i="26"/>
  <c r="BOW27" i="26"/>
  <c r="BOV27" i="26"/>
  <c r="BOU27" i="26"/>
  <c r="BOT27" i="26"/>
  <c r="BOR27" i="26"/>
  <c r="BOQ27" i="26"/>
  <c r="BOP27" i="26"/>
  <c r="BOO27" i="26"/>
  <c r="BOM27" i="26"/>
  <c r="BOL27" i="26"/>
  <c r="BOJ27" i="26"/>
  <c r="BOI27" i="26"/>
  <c r="BOH27" i="26"/>
  <c r="BOG27" i="26"/>
  <c r="BOF27" i="26"/>
  <c r="BOE27" i="26"/>
  <c r="BOC27" i="26"/>
  <c r="BOB27" i="26"/>
  <c r="BOA27" i="26"/>
  <c r="BNZ27" i="26"/>
  <c r="BNX27" i="26"/>
  <c r="BNW27" i="26"/>
  <c r="BNU27" i="26"/>
  <c r="BNT27" i="26"/>
  <c r="BNS27" i="26"/>
  <c r="BNR27" i="26"/>
  <c r="BNQ27" i="26"/>
  <c r="BNP27" i="26"/>
  <c r="BNN27" i="26"/>
  <c r="BNM27" i="26"/>
  <c r="BNL27" i="26"/>
  <c r="BNK27" i="26"/>
  <c r="BNI27" i="26"/>
  <c r="BNH27" i="26"/>
  <c r="BNF27" i="26"/>
  <c r="BNE27" i="26"/>
  <c r="BND27" i="26"/>
  <c r="BNC27" i="26"/>
  <c r="BNB27" i="26"/>
  <c r="BNA27" i="26"/>
  <c r="BMY27" i="26"/>
  <c r="BMX27" i="26"/>
  <c r="BMW27" i="26"/>
  <c r="BMV27" i="26"/>
  <c r="BMT27" i="26"/>
  <c r="BMS27" i="26"/>
  <c r="BMQ27" i="26"/>
  <c r="BMP27" i="26"/>
  <c r="BMP26" i="26" s="1"/>
  <c r="BMO27" i="26"/>
  <c r="BMN27" i="26"/>
  <c r="BMM27" i="26"/>
  <c r="BML27" i="26"/>
  <c r="BML26" i="26" s="1"/>
  <c r="BMJ27" i="26"/>
  <c r="BMI27" i="26"/>
  <c r="BMH27" i="26"/>
  <c r="BMG27" i="26"/>
  <c r="BMG26" i="26" s="1"/>
  <c r="BME27" i="26"/>
  <c r="BMD27" i="26"/>
  <c r="BMB27" i="26"/>
  <c r="BMA27" i="26"/>
  <c r="BMA26" i="26" s="1"/>
  <c r="BLZ27" i="26"/>
  <c r="BLY27" i="26"/>
  <c r="BLX27" i="26"/>
  <c r="BLX26" i="26" s="1"/>
  <c r="BLW27" i="26"/>
  <c r="BLW26" i="26" s="1"/>
  <c r="BLU27" i="26"/>
  <c r="BLT27" i="26"/>
  <c r="BLS27" i="26"/>
  <c r="BLR27" i="26"/>
  <c r="BLR26" i="26" s="1"/>
  <c r="BLP27" i="26"/>
  <c r="BLO27" i="26"/>
  <c r="BLM27" i="26"/>
  <c r="BLL27" i="26"/>
  <c r="BLL26" i="26" s="1"/>
  <c r="BLK27" i="26"/>
  <c r="BLJ27" i="26"/>
  <c r="BLI27" i="26"/>
  <c r="BLH27" i="26"/>
  <c r="BLF27" i="26"/>
  <c r="BLE27" i="26"/>
  <c r="BLD27" i="26"/>
  <c r="BLC27" i="26"/>
  <c r="BLA27" i="26"/>
  <c r="BKZ27" i="26"/>
  <c r="BKX27" i="26"/>
  <c r="BKW27" i="26"/>
  <c r="BKW26" i="26" s="1"/>
  <c r="BKV27" i="26"/>
  <c r="BKU27" i="26"/>
  <c r="BKT27" i="26"/>
  <c r="BKT26" i="26" s="1"/>
  <c r="BKS27" i="26"/>
  <c r="BKS26" i="26" s="1"/>
  <c r="BKQ27" i="26"/>
  <c r="BKP27" i="26"/>
  <c r="BKO27" i="26"/>
  <c r="BKN27" i="26"/>
  <c r="BKN26" i="26" s="1"/>
  <c r="BKL27" i="26"/>
  <c r="BKK27" i="26"/>
  <c r="BKI27" i="26"/>
  <c r="BKH27" i="26"/>
  <c r="BKH26" i="26" s="1"/>
  <c r="BKG27" i="26"/>
  <c r="BKF27" i="26"/>
  <c r="BKE27" i="26"/>
  <c r="BKD27" i="26"/>
  <c r="BKD26" i="26" s="1"/>
  <c r="BKB27" i="26"/>
  <c r="BKA27" i="26"/>
  <c r="BJZ27" i="26"/>
  <c r="BJY27" i="26"/>
  <c r="BJY26" i="26" s="1"/>
  <c r="BJW27" i="26"/>
  <c r="BJV27" i="26"/>
  <c r="BJT27" i="26"/>
  <c r="BJS27" i="26"/>
  <c r="BJS26" i="26" s="1"/>
  <c r="BJR27" i="26"/>
  <c r="BJQ27" i="26"/>
  <c r="BJP27" i="26"/>
  <c r="BJO27" i="26"/>
  <c r="BJO26" i="26" s="1"/>
  <c r="BJM27" i="26"/>
  <c r="BJL27" i="26"/>
  <c r="BJK27" i="26"/>
  <c r="BJJ27" i="26"/>
  <c r="BJJ26" i="26" s="1"/>
  <c r="BJH27" i="26"/>
  <c r="BJG27" i="26"/>
  <c r="BJE27" i="26"/>
  <c r="BJD27" i="26"/>
  <c r="BJD26" i="26" s="1"/>
  <c r="BJC27" i="26"/>
  <c r="BJC26" i="26" s="1"/>
  <c r="BJB27" i="26"/>
  <c r="BJA27" i="26"/>
  <c r="BIZ27" i="26"/>
  <c r="BIZ26" i="26" s="1"/>
  <c r="BIX27" i="26"/>
  <c r="BIW27" i="26"/>
  <c r="BIV27" i="26"/>
  <c r="BIU27" i="26"/>
  <c r="BIU26" i="26" s="1"/>
  <c r="BIS27" i="26"/>
  <c r="BIR27" i="26"/>
  <c r="BIP27" i="26"/>
  <c r="BIO27" i="26"/>
  <c r="BIN27" i="26"/>
  <c r="BIM27" i="26"/>
  <c r="BIL27" i="26"/>
  <c r="BIK27" i="26"/>
  <c r="BII27" i="26"/>
  <c r="BIH27" i="26"/>
  <c r="BIG27" i="26"/>
  <c r="BIF27" i="26"/>
  <c r="BIF26" i="26" s="1"/>
  <c r="BID27" i="26"/>
  <c r="BIC27" i="26"/>
  <c r="BIA27" i="26"/>
  <c r="BHZ27" i="26"/>
  <c r="BHZ26" i="26" s="1"/>
  <c r="BHY27" i="26"/>
  <c r="BHY26" i="26" s="1"/>
  <c r="BHX27" i="26"/>
  <c r="BHW27" i="26"/>
  <c r="BHV27" i="26"/>
  <c r="BHV26" i="26" s="1"/>
  <c r="BHT27" i="26"/>
  <c r="BHS27" i="26"/>
  <c r="BHR27" i="26"/>
  <c r="BHQ27" i="26"/>
  <c r="BHQ26" i="26" s="1"/>
  <c r="BHO27" i="26"/>
  <c r="BHN27" i="26"/>
  <c r="BHL27" i="26"/>
  <c r="BHK27" i="26"/>
  <c r="BHK26" i="26" s="1"/>
  <c r="BHJ27" i="26"/>
  <c r="BHI27" i="26"/>
  <c r="BHH27" i="26"/>
  <c r="BHG27" i="26"/>
  <c r="BHG26" i="26" s="1"/>
  <c r="BHE27" i="26"/>
  <c r="BHD27" i="26"/>
  <c r="BHC27" i="26"/>
  <c r="BHB27" i="26"/>
  <c r="BHB26" i="26" s="1"/>
  <c r="BGZ27" i="26"/>
  <c r="BGY27" i="26"/>
  <c r="BGW27" i="26"/>
  <c r="BGV27" i="26"/>
  <c r="BGV26" i="26" s="1"/>
  <c r="BGU27" i="26"/>
  <c r="BGT27" i="26"/>
  <c r="BGS27" i="26"/>
  <c r="BGR27" i="26"/>
  <c r="BGR26" i="26" s="1"/>
  <c r="BGP27" i="26"/>
  <c r="BGP26" i="26" s="1"/>
  <c r="BGO27" i="26"/>
  <c r="BGN27" i="26"/>
  <c r="BGM27" i="26"/>
  <c r="BGK27" i="26"/>
  <c r="BGK26" i="26" s="1"/>
  <c r="BGJ27" i="26"/>
  <c r="BGH27" i="26"/>
  <c r="BGG27" i="26"/>
  <c r="BGF27" i="26"/>
  <c r="BGE27" i="26"/>
  <c r="BGE26" i="26" s="1"/>
  <c r="BGD27" i="26"/>
  <c r="BGC27" i="26"/>
  <c r="BGA27" i="26"/>
  <c r="BFZ27" i="26"/>
  <c r="BFY27" i="26"/>
  <c r="BFX27" i="26"/>
  <c r="BFX26" i="26" s="1"/>
  <c r="BFV27" i="26"/>
  <c r="BFU27" i="26"/>
  <c r="BFS27" i="26"/>
  <c r="BFR27" i="26"/>
  <c r="BFQ27" i="26"/>
  <c r="BFP27" i="26"/>
  <c r="BFO27" i="26"/>
  <c r="BFN27" i="26"/>
  <c r="BFL27" i="26"/>
  <c r="BFK27" i="26"/>
  <c r="BFJ27" i="26"/>
  <c r="BFJ26" i="26" s="1"/>
  <c r="BFI27" i="26"/>
  <c r="BFG27" i="26"/>
  <c r="BFF27" i="26"/>
  <c r="BFD27" i="26"/>
  <c r="BFD26" i="26" s="1"/>
  <c r="BFC27" i="26"/>
  <c r="BFB27" i="26"/>
  <c r="BFA27" i="26"/>
  <c r="BEZ27" i="26"/>
  <c r="BEZ26" i="26" s="1"/>
  <c r="BEY27" i="26"/>
  <c r="BEY26" i="26" s="1"/>
  <c r="BEW27" i="26"/>
  <c r="BEV27" i="26"/>
  <c r="BEU27" i="26"/>
  <c r="BEU26" i="26" s="1"/>
  <c r="BET27" i="26"/>
  <c r="BET26" i="26" s="1"/>
  <c r="BER27" i="26"/>
  <c r="BEQ27" i="26"/>
  <c r="BEO27" i="26"/>
  <c r="BEN27" i="26"/>
  <c r="BEN26" i="26" s="1"/>
  <c r="BEM27" i="26"/>
  <c r="BEL27" i="26"/>
  <c r="BEK27" i="26"/>
  <c r="BEJ27" i="26"/>
  <c r="BEJ26" i="26" s="1"/>
  <c r="BEH27" i="26"/>
  <c r="BEG27" i="26"/>
  <c r="BEF27" i="26"/>
  <c r="BEF26" i="26" s="1"/>
  <c r="BEE27" i="26"/>
  <c r="BEE26" i="26" s="1"/>
  <c r="BEC27" i="26"/>
  <c r="BEB27" i="26"/>
  <c r="BDZ27" i="26"/>
  <c r="BDZ26" i="26" s="1"/>
  <c r="BDY27" i="26"/>
  <c r="BDX27" i="26"/>
  <c r="BDW27" i="26"/>
  <c r="BDV27" i="26"/>
  <c r="BDV26" i="26" s="1"/>
  <c r="BDU27" i="26"/>
  <c r="BDS27" i="26"/>
  <c r="BDS26" i="26" s="1"/>
  <c r="BDR27" i="26"/>
  <c r="BDQ27" i="26"/>
  <c r="BDQ26" i="26" s="1"/>
  <c r="BDP27" i="26"/>
  <c r="BDN27" i="26"/>
  <c r="BDN26" i="26" s="1"/>
  <c r="BDM27" i="26"/>
  <c r="BDK27" i="26"/>
  <c r="BDJ27" i="26"/>
  <c r="BDI27" i="26"/>
  <c r="BDI26" i="26" s="1"/>
  <c r="BDH27" i="26"/>
  <c r="BDG27" i="26"/>
  <c r="BDF27" i="26"/>
  <c r="BDD27" i="26"/>
  <c r="BDD26" i="26" s="1"/>
  <c r="BDC27" i="26"/>
  <c r="BDB27" i="26"/>
  <c r="BDB26" i="26" s="1"/>
  <c r="BDA27" i="26"/>
  <c r="BCY27" i="26"/>
  <c r="BCY26" i="26" s="1"/>
  <c r="BCX27" i="26"/>
  <c r="BCV27" i="26"/>
  <c r="BCV26" i="26" s="1"/>
  <c r="BCU27" i="26"/>
  <c r="BCU26" i="26" s="1"/>
  <c r="BCT27" i="26"/>
  <c r="BCS27" i="26"/>
  <c r="BCR27" i="26"/>
  <c r="BCR26" i="26" s="1"/>
  <c r="BCQ27" i="26"/>
  <c r="BCQ26" i="26" s="1"/>
  <c r="BCO27" i="26"/>
  <c r="BCO26" i="26" s="1"/>
  <c r="BCN27" i="26"/>
  <c r="BCM27" i="26"/>
  <c r="BCL27" i="26"/>
  <c r="BCL26" i="26" s="1"/>
  <c r="BCJ27" i="26"/>
  <c r="BCJ26" i="26" s="1"/>
  <c r="BCI27" i="26"/>
  <c r="BCG27" i="26"/>
  <c r="BCF27" i="26"/>
  <c r="BCF26" i="26" s="1"/>
  <c r="BCE27" i="26"/>
  <c r="BCD27" i="26"/>
  <c r="BCC27" i="26"/>
  <c r="BCB27" i="26"/>
  <c r="BCB26" i="26" s="1"/>
  <c r="BBZ27" i="26"/>
  <c r="BBY27" i="26"/>
  <c r="BBX27" i="26"/>
  <c r="BBW27" i="26"/>
  <c r="BBW26" i="26" s="1"/>
  <c r="BBU27" i="26"/>
  <c r="BBT27" i="26"/>
  <c r="BBS27" i="26"/>
  <c r="BBR27" i="26"/>
  <c r="BBR26" i="26" s="1"/>
  <c r="BBQ27" i="26"/>
  <c r="BBQ26" i="26" s="1"/>
  <c r="BBP27" i="26"/>
  <c r="BBO27" i="26"/>
  <c r="BBO26" i="26" s="1"/>
  <c r="BBN27" i="26"/>
  <c r="BBN26" i="26" s="1"/>
  <c r="BBM27" i="26"/>
  <c r="BBM26" i="26" s="1"/>
  <c r="BBK27" i="26"/>
  <c r="BBK26" i="26" s="1"/>
  <c r="BBJ27" i="26"/>
  <c r="BBI27" i="26"/>
  <c r="BBI26" i="26" s="1"/>
  <c r="BBH27" i="26"/>
  <c r="BBF27" i="26"/>
  <c r="BBF26" i="26" s="1"/>
  <c r="BBE27" i="26"/>
  <c r="BBC27" i="26"/>
  <c r="BBC26" i="26" s="1"/>
  <c r="BBB27" i="26"/>
  <c r="BBA27" i="26"/>
  <c r="BAZ27" i="26"/>
  <c r="BAY27" i="26"/>
  <c r="BAY26" i="26" s="1"/>
  <c r="BAX27" i="26"/>
  <c r="BAV27" i="26"/>
  <c r="BAV26" i="26" s="1"/>
  <c r="BAU27" i="26"/>
  <c r="BAT27" i="26"/>
  <c r="BAT26" i="26" s="1"/>
  <c r="BAS27" i="26"/>
  <c r="BAQ27" i="26"/>
  <c r="BAQ26" i="26" s="1"/>
  <c r="BAP27" i="26"/>
  <c r="BAN27" i="26"/>
  <c r="BAN26" i="26" s="1"/>
  <c r="BAM27" i="26"/>
  <c r="BAL27" i="26"/>
  <c r="BAK27" i="26"/>
  <c r="BAK26" i="26" s="1"/>
  <c r="BAJ27" i="26"/>
  <c r="BAJ26" i="26" s="1"/>
  <c r="BAI27" i="26"/>
  <c r="BAG27" i="26"/>
  <c r="BAF27" i="26"/>
  <c r="BAE27" i="26"/>
  <c r="BAE26" i="26" s="1"/>
  <c r="BAD27" i="26"/>
  <c r="BAB27" i="26"/>
  <c r="BAA27" i="26"/>
  <c r="AZY27" i="26"/>
  <c r="AZY26" i="26" s="1"/>
  <c r="AZX27" i="26"/>
  <c r="AZW27" i="26"/>
  <c r="AZW26" i="26" s="1"/>
  <c r="AZV27" i="26"/>
  <c r="AZU27" i="26"/>
  <c r="AZU26" i="26" s="1"/>
  <c r="AZT27" i="26"/>
  <c r="AZR27" i="26"/>
  <c r="AZQ27" i="26"/>
  <c r="AZP27" i="26"/>
  <c r="AZP26" i="26" s="1"/>
  <c r="AZO27" i="26"/>
  <c r="AZM27" i="26"/>
  <c r="AZL27" i="26"/>
  <c r="AZK27" i="26"/>
  <c r="AZJ27" i="26"/>
  <c r="AZI27" i="26"/>
  <c r="AZH27" i="26"/>
  <c r="AZG27" i="26"/>
  <c r="AZF27" i="26"/>
  <c r="AZE27" i="26"/>
  <c r="AZC27" i="26"/>
  <c r="AZC26" i="26" s="1"/>
  <c r="AZB27" i="26"/>
  <c r="AZA27" i="26"/>
  <c r="AYZ27" i="26"/>
  <c r="AYX27" i="26"/>
  <c r="AYX26" i="26" s="1"/>
  <c r="AYW27" i="26"/>
  <c r="AYU27" i="26"/>
  <c r="AYT27" i="26"/>
  <c r="AYS27" i="26"/>
  <c r="AYS26" i="26" s="1"/>
  <c r="AYR27" i="26"/>
  <c r="AYQ27" i="26"/>
  <c r="AYP27" i="26"/>
  <c r="AYN27" i="26"/>
  <c r="AYM27" i="26"/>
  <c r="AYL27" i="26"/>
  <c r="AYL26" i="26" s="1"/>
  <c r="AYK27" i="26"/>
  <c r="AYI27" i="26"/>
  <c r="AYH27" i="26"/>
  <c r="AYF27" i="26"/>
  <c r="AYF26" i="26" s="1"/>
  <c r="AYE27" i="26"/>
  <c r="AYD27" i="26"/>
  <c r="AYC27" i="26"/>
  <c r="AYB27" i="26"/>
  <c r="AYB26" i="26" s="1"/>
  <c r="AYA27" i="26"/>
  <c r="AXY27" i="26"/>
  <c r="AXX27" i="26"/>
  <c r="AXX26" i="26" s="1"/>
  <c r="AXW27" i="26"/>
  <c r="AXW26" i="26" s="1"/>
  <c r="AXV27" i="26"/>
  <c r="AXT27" i="26"/>
  <c r="AXS27" i="26"/>
  <c r="AXQ27" i="26"/>
  <c r="AXP27" i="26"/>
  <c r="AXP26" i="26" s="1"/>
  <c r="AXO27" i="26"/>
  <c r="AXO26" i="26" s="1"/>
  <c r="AXN27" i="26"/>
  <c r="AXN26" i="26" s="1"/>
  <c r="AXM27" i="26"/>
  <c r="AXL27" i="26"/>
  <c r="AXL26" i="26" s="1"/>
  <c r="AXJ27" i="26"/>
  <c r="AXI27" i="26"/>
  <c r="AXH27" i="26"/>
  <c r="AXG27" i="26"/>
  <c r="AXG26" i="26" s="1"/>
  <c r="AXE27" i="26"/>
  <c r="AXD27" i="26"/>
  <c r="AXB27" i="26"/>
  <c r="AXB26" i="26" s="1"/>
  <c r="AXA27" i="26"/>
  <c r="AWZ27" i="26"/>
  <c r="AWZ26" i="26" s="1"/>
  <c r="AWY27" i="26"/>
  <c r="AWX27" i="26"/>
  <c r="AWX26" i="26" s="1"/>
  <c r="AWW27" i="26"/>
  <c r="AWU27" i="26"/>
  <c r="AWU26" i="26" s="1"/>
  <c r="AWT27" i="26"/>
  <c r="AWS27" i="26"/>
  <c r="AWS26" i="26" s="1"/>
  <c r="AWR27" i="26"/>
  <c r="AWP27" i="26"/>
  <c r="AWO27" i="26"/>
  <c r="AWN27" i="26"/>
  <c r="AWM27" i="26"/>
  <c r="AWL27" i="26"/>
  <c r="AWL26" i="26" s="1"/>
  <c r="AWK27" i="26"/>
  <c r="AWK26" i="26" s="1"/>
  <c r="AWJ27" i="26"/>
  <c r="AWI27" i="26"/>
  <c r="AWH27" i="26"/>
  <c r="AWH26" i="26" s="1"/>
  <c r="AWF27" i="26"/>
  <c r="AWE27" i="26"/>
  <c r="AWD27" i="26"/>
  <c r="AWD26" i="26" s="1"/>
  <c r="AWC27" i="26"/>
  <c r="AWC26" i="26" s="1"/>
  <c r="AWA27" i="26"/>
  <c r="AVZ27" i="26"/>
  <c r="AVX27" i="26"/>
  <c r="AVW27" i="26"/>
  <c r="AVW26" i="26" s="1"/>
  <c r="AVV27" i="26"/>
  <c r="AVU27" i="26"/>
  <c r="AVU26" i="26" s="1"/>
  <c r="AVT27" i="26"/>
  <c r="AVT26" i="26" s="1"/>
  <c r="AVS27" i="26"/>
  <c r="AVS26" i="26" s="1"/>
  <c r="AVQ27" i="26"/>
  <c r="AVP27" i="26"/>
  <c r="AVP26" i="26" s="1"/>
  <c r="AVO27" i="26"/>
  <c r="AVO26" i="26" s="1"/>
  <c r="AVN27" i="26"/>
  <c r="AVN26" i="26" s="1"/>
  <c r="AVL27" i="26"/>
  <c r="AVK27" i="26"/>
  <c r="AVK26" i="26" s="1"/>
  <c r="AVI27" i="26"/>
  <c r="AVH27" i="26"/>
  <c r="AVG27" i="26"/>
  <c r="AVF27" i="26"/>
  <c r="AVE27" i="26"/>
  <c r="AVD27" i="26"/>
  <c r="AVB27" i="26"/>
  <c r="AVA27" i="26"/>
  <c r="AUZ27" i="26"/>
  <c r="AUZ26" i="26" s="1"/>
  <c r="AUY27" i="26"/>
  <c r="AUW27" i="26"/>
  <c r="AUV27" i="26"/>
  <c r="AUT27" i="26"/>
  <c r="AUS27" i="26"/>
  <c r="AUR27" i="26"/>
  <c r="AUQ27" i="26"/>
  <c r="AUQ26" i="26" s="1"/>
  <c r="AUP27" i="26"/>
  <c r="AUO27" i="26"/>
  <c r="AUM27" i="26"/>
  <c r="AUL27" i="26"/>
  <c r="AUL26" i="26" s="1"/>
  <c r="AUK27" i="26"/>
  <c r="AUJ27" i="26"/>
  <c r="AUJ26" i="26" s="1"/>
  <c r="AUH27" i="26"/>
  <c r="AUG27" i="26"/>
  <c r="AUG26" i="26" s="1"/>
  <c r="AUF27" i="26"/>
  <c r="AUE27" i="26"/>
  <c r="AUD27" i="26"/>
  <c r="AUC27" i="26"/>
  <c r="AUC26" i="26" s="1"/>
  <c r="AUB27" i="26"/>
  <c r="AUA27" i="26"/>
  <c r="AUA26" i="26" s="1"/>
  <c r="ATZ27" i="26"/>
  <c r="ATX27" i="26"/>
  <c r="ATX26" i="26" s="1"/>
  <c r="ATW27" i="26"/>
  <c r="ATV27" i="26"/>
  <c r="ATV26" i="26" s="1"/>
  <c r="ATU27" i="26"/>
  <c r="BVV26" i="26"/>
  <c r="BVT26" i="26"/>
  <c r="BTC26" i="26"/>
  <c r="BSW26" i="26"/>
  <c r="BRL26" i="26"/>
  <c r="BRB26" i="26"/>
  <c r="BQR26" i="26"/>
  <c r="BPT26" i="26"/>
  <c r="BOP26" i="26"/>
  <c r="BNK26" i="26"/>
  <c r="BNC26" i="26"/>
  <c r="BNB26" i="26"/>
  <c r="BMH26" i="26"/>
  <c r="BMB26" i="26"/>
  <c r="BLT26" i="26"/>
  <c r="BLC26" i="26"/>
  <c r="BKX26" i="26"/>
  <c r="BJV26" i="26"/>
  <c r="BJG26" i="26"/>
  <c r="BIR26" i="26"/>
  <c r="BIH26" i="26"/>
  <c r="BHL26" i="26"/>
  <c r="BHD26" i="26"/>
  <c r="BGN26" i="26"/>
  <c r="BFZ26" i="26"/>
  <c r="BFV26" i="26"/>
  <c r="BFU26" i="26"/>
  <c r="BFB26" i="26"/>
  <c r="BEQ26" i="26"/>
  <c r="BCC26" i="26"/>
  <c r="BBB26" i="26"/>
  <c r="BBA26" i="26"/>
  <c r="BAS26" i="26"/>
  <c r="AZT26" i="26"/>
  <c r="AZF26" i="26"/>
  <c r="AXT26" i="26"/>
  <c r="AVX26" i="26"/>
  <c r="BVX23" i="26"/>
  <c r="BVQ23" i="26"/>
  <c r="BVI23" i="26"/>
  <c r="BVB23" i="26"/>
  <c r="BUT23" i="26"/>
  <c r="BUM23" i="26"/>
  <c r="BUE23" i="26"/>
  <c r="BTX23" i="26"/>
  <c r="BTP23" i="26"/>
  <c r="BTI23" i="26"/>
  <c r="BTA23" i="26"/>
  <c r="BST23" i="26"/>
  <c r="BSL23" i="26"/>
  <c r="BSE23" i="26"/>
  <c r="BRW23" i="26"/>
  <c r="BRP23" i="26"/>
  <c r="BRH23" i="26"/>
  <c r="BRA23" i="26"/>
  <c r="BQS23" i="26"/>
  <c r="BQL23" i="26"/>
  <c r="BQD23" i="26"/>
  <c r="BPW23" i="26"/>
  <c r="BPO23" i="26"/>
  <c r="BPH23" i="26"/>
  <c r="BOZ23" i="26"/>
  <c r="BOS23" i="26"/>
  <c r="BOK23" i="26"/>
  <c r="BOD23" i="26"/>
  <c r="BNV23" i="26"/>
  <c r="BNO23" i="26"/>
  <c r="BNG23" i="26"/>
  <c r="BMZ23" i="26"/>
  <c r="BMR23" i="26"/>
  <c r="BMK23" i="26"/>
  <c r="BMC23" i="26"/>
  <c r="BLV23" i="26"/>
  <c r="BLN23" i="26"/>
  <c r="BLG23" i="26"/>
  <c r="BKY23" i="26"/>
  <c r="BKR23" i="26"/>
  <c r="BKJ23" i="26"/>
  <c r="BKC23" i="26"/>
  <c r="BJU23" i="26"/>
  <c r="BJN23" i="26"/>
  <c r="BJF23" i="26"/>
  <c r="BIY23" i="26"/>
  <c r="BIQ23" i="26"/>
  <c r="BIJ23" i="26"/>
  <c r="BIB23" i="26"/>
  <c r="BHU23" i="26"/>
  <c r="BHM23" i="26"/>
  <c r="BHF23" i="26"/>
  <c r="BGX23" i="26"/>
  <c r="BGQ23" i="26"/>
  <c r="BGI23" i="26"/>
  <c r="BGB23" i="26"/>
  <c r="BFT23" i="26"/>
  <c r="BFM23" i="26"/>
  <c r="BFE23" i="26"/>
  <c r="BEX23" i="26"/>
  <c r="BEP23" i="26"/>
  <c r="BEI23" i="26"/>
  <c r="BEA23" i="26"/>
  <c r="BDT23" i="26"/>
  <c r="BDL23" i="26"/>
  <c r="BDE23" i="26"/>
  <c r="BCW23" i="26"/>
  <c r="BCP23" i="26"/>
  <c r="BCH23" i="26"/>
  <c r="BCA23" i="26"/>
  <c r="BBS23" i="26"/>
  <c r="BBL23" i="26"/>
  <c r="BBD23" i="26"/>
  <c r="BAW23" i="26"/>
  <c r="BAO23" i="26"/>
  <c r="BAH23" i="26"/>
  <c r="AZZ23" i="26"/>
  <c r="AZS23" i="26"/>
  <c r="AZK23" i="26"/>
  <c r="AZD23" i="26"/>
  <c r="AYV23" i="26"/>
  <c r="AYO23" i="26"/>
  <c r="AYG23" i="26"/>
  <c r="AXZ23" i="26"/>
  <c r="AXR23" i="26"/>
  <c r="AXK23" i="26"/>
  <c r="AXC23" i="26"/>
  <c r="AWV23" i="26"/>
  <c r="AWN23" i="26"/>
  <c r="AWG23" i="26"/>
  <c r="AVY23" i="26"/>
  <c r="AVR23" i="26"/>
  <c r="AVJ23" i="26"/>
  <c r="AVC23" i="26"/>
  <c r="AUU23" i="26"/>
  <c r="AUN23" i="26"/>
  <c r="AUF23" i="26"/>
  <c r="ATY23" i="26"/>
  <c r="BVX22" i="26"/>
  <c r="BVQ22" i="26"/>
  <c r="BVI22" i="26"/>
  <c r="BVB22" i="26"/>
  <c r="BUT22" i="26"/>
  <c r="BUM22" i="26"/>
  <c r="BUE22" i="26"/>
  <c r="BTX22" i="26"/>
  <c r="BTP22" i="26"/>
  <c r="BTI22" i="26"/>
  <c r="BTA22" i="26"/>
  <c r="BST22" i="26"/>
  <c r="BSL22" i="26"/>
  <c r="BSE22" i="26"/>
  <c r="BRW22" i="26"/>
  <c r="BRP22" i="26"/>
  <c r="BRH22" i="26"/>
  <c r="BRA22" i="26"/>
  <c r="BQS22" i="26"/>
  <c r="BQL22" i="26"/>
  <c r="BQD22" i="26"/>
  <c r="BPW22" i="26"/>
  <c r="BPO22" i="26"/>
  <c r="BPH22" i="26"/>
  <c r="BOZ22" i="26"/>
  <c r="BOS22" i="26"/>
  <c r="BOK22" i="26"/>
  <c r="BOD22" i="26"/>
  <c r="BNV22" i="26"/>
  <c r="BNO22" i="26"/>
  <c r="BNG22" i="26"/>
  <c r="BMZ22" i="26"/>
  <c r="BMR22" i="26"/>
  <c r="BMK22" i="26"/>
  <c r="BMC22" i="26"/>
  <c r="BLV22" i="26"/>
  <c r="BLN22" i="26"/>
  <c r="BLG22" i="26"/>
  <c r="BKY22" i="26"/>
  <c r="BKR22" i="26"/>
  <c r="BKJ22" i="26"/>
  <c r="BKC22" i="26"/>
  <c r="BJU22" i="26"/>
  <c r="BJN22" i="26"/>
  <c r="BJF22" i="26"/>
  <c r="BIY22" i="26"/>
  <c r="BIQ22" i="26"/>
  <c r="BIJ22" i="26"/>
  <c r="BIB22" i="26"/>
  <c r="BHU22" i="26"/>
  <c r="BHM22" i="26"/>
  <c r="BHF22" i="26"/>
  <c r="BGX22" i="26"/>
  <c r="BGQ22" i="26"/>
  <c r="BGI22" i="26"/>
  <c r="BGB22" i="26"/>
  <c r="BFT22" i="26"/>
  <c r="BFM22" i="26"/>
  <c r="BFE22" i="26"/>
  <c r="BEX22" i="26"/>
  <c r="BEP22" i="26"/>
  <c r="BEI22" i="26"/>
  <c r="BEA22" i="26"/>
  <c r="BDT22" i="26"/>
  <c r="BDL22" i="26"/>
  <c r="BDE22" i="26"/>
  <c r="BCW22" i="26"/>
  <c r="BCP22" i="26"/>
  <c r="BCH22" i="26"/>
  <c r="BCA22" i="26"/>
  <c r="BBS22" i="26"/>
  <c r="BBL22" i="26"/>
  <c r="BBD22" i="26"/>
  <c r="BAW22" i="26"/>
  <c r="BAO22" i="26"/>
  <c r="BAH22" i="26"/>
  <c r="AZZ22" i="26"/>
  <c r="AZS22" i="26"/>
  <c r="AZK22" i="26"/>
  <c r="AZD22" i="26"/>
  <c r="AYV22" i="26"/>
  <c r="AYO22" i="26"/>
  <c r="AYG22" i="26"/>
  <c r="AXZ22" i="26"/>
  <c r="AXR22" i="26"/>
  <c r="AXK22" i="26"/>
  <c r="AXC22" i="26"/>
  <c r="AWV22" i="26"/>
  <c r="AWN22" i="26"/>
  <c r="AWG22" i="26"/>
  <c r="AVY22" i="26"/>
  <c r="AVR22" i="26"/>
  <c r="AVJ22" i="26"/>
  <c r="AVC22" i="26"/>
  <c r="AUU22" i="26"/>
  <c r="AUN22" i="26"/>
  <c r="AUF22" i="26"/>
  <c r="ATY22" i="26"/>
  <c r="BVX21" i="26"/>
  <c r="BVQ21" i="26"/>
  <c r="BVI21" i="26"/>
  <c r="BVB21" i="26"/>
  <c r="BUT21" i="26"/>
  <c r="BUM21" i="26"/>
  <c r="BUE21" i="26"/>
  <c r="BTX21" i="26"/>
  <c r="BTP21" i="26"/>
  <c r="BTI21" i="26"/>
  <c r="BTA21" i="26"/>
  <c r="BST21" i="26"/>
  <c r="BSL21" i="26"/>
  <c r="BSE21" i="26"/>
  <c r="BRW21" i="26"/>
  <c r="BRP21" i="26"/>
  <c r="BRH21" i="26"/>
  <c r="BRA21" i="26"/>
  <c r="BQS21" i="26"/>
  <c r="BQL21" i="26"/>
  <c r="BQD21" i="26"/>
  <c r="BPW21" i="26"/>
  <c r="BPO21" i="26"/>
  <c r="BPH21" i="26"/>
  <c r="BOZ21" i="26"/>
  <c r="BOS21" i="26"/>
  <c r="BOK21" i="26"/>
  <c r="BOD21" i="26"/>
  <c r="BNV21" i="26"/>
  <c r="BNO21" i="26"/>
  <c r="BNG21" i="26"/>
  <c r="BMZ21" i="26"/>
  <c r="BMR21" i="26"/>
  <c r="BMK21" i="26"/>
  <c r="BMC21" i="26"/>
  <c r="BLV21" i="26"/>
  <c r="BLN21" i="26"/>
  <c r="BLG21" i="26"/>
  <c r="BKY21" i="26"/>
  <c r="BKR21" i="26"/>
  <c r="BKJ21" i="26"/>
  <c r="BKC21" i="26"/>
  <c r="BJU21" i="26"/>
  <c r="BJN21" i="26"/>
  <c r="BJF21" i="26"/>
  <c r="BIY21" i="26"/>
  <c r="BIQ21" i="26"/>
  <c r="BIJ21" i="26"/>
  <c r="BIB21" i="26"/>
  <c r="BHU21" i="26"/>
  <c r="BHM21" i="26"/>
  <c r="BHF21" i="26"/>
  <c r="BGX21" i="26"/>
  <c r="BGQ21" i="26"/>
  <c r="BGI21" i="26"/>
  <c r="BGB21" i="26"/>
  <c r="BFT21" i="26"/>
  <c r="BFM21" i="26"/>
  <c r="BFE21" i="26"/>
  <c r="BEX21" i="26"/>
  <c r="BEP21" i="26"/>
  <c r="BEI21" i="26"/>
  <c r="BEA21" i="26"/>
  <c r="BDT21" i="26"/>
  <c r="BDL21" i="26"/>
  <c r="BDE21" i="26"/>
  <c r="BCW21" i="26"/>
  <c r="BCP21" i="26"/>
  <c r="BCH21" i="26"/>
  <c r="BCA21" i="26"/>
  <c r="BBS21" i="26"/>
  <c r="BBL21" i="26"/>
  <c r="BBD21" i="26"/>
  <c r="BAW21" i="26"/>
  <c r="BAO21" i="26"/>
  <c r="BAH21" i="26"/>
  <c r="AZZ21" i="26"/>
  <c r="AZS21" i="26"/>
  <c r="AZK21" i="26"/>
  <c r="AZD21" i="26"/>
  <c r="AYV21" i="26"/>
  <c r="AYO21" i="26"/>
  <c r="AYG21" i="26"/>
  <c r="AXZ21" i="26"/>
  <c r="AXR21" i="26"/>
  <c r="AXK21" i="26"/>
  <c r="AXC21" i="26"/>
  <c r="AWV21" i="26"/>
  <c r="AWN21" i="26"/>
  <c r="AWG21" i="26"/>
  <c r="AVY21" i="26"/>
  <c r="AVR21" i="26"/>
  <c r="AVJ21" i="26"/>
  <c r="AVC21" i="26"/>
  <c r="AUU21" i="26"/>
  <c r="AUN21" i="26"/>
  <c r="AUF21" i="26"/>
  <c r="ATY21" i="26"/>
  <c r="BVX20" i="26"/>
  <c r="BVQ20" i="26"/>
  <c r="BVI20" i="26"/>
  <c r="BVB20" i="26"/>
  <c r="BUT20" i="26"/>
  <c r="BUM20" i="26"/>
  <c r="BUE20" i="26"/>
  <c r="BTX20" i="26"/>
  <c r="BTP20" i="26"/>
  <c r="BTI20" i="26"/>
  <c r="BTA20" i="26"/>
  <c r="BST20" i="26"/>
  <c r="BSL20" i="26"/>
  <c r="BSE20" i="26"/>
  <c r="BRW20" i="26"/>
  <c r="BRP20" i="26"/>
  <c r="BRH20" i="26"/>
  <c r="BRA20" i="26"/>
  <c r="BQS20" i="26"/>
  <c r="BQL20" i="26"/>
  <c r="BQD20" i="26"/>
  <c r="BPW20" i="26"/>
  <c r="BPO20" i="26"/>
  <c r="BPH20" i="26"/>
  <c r="BOZ20" i="26"/>
  <c r="BOS20" i="26"/>
  <c r="BOK20" i="26"/>
  <c r="BOD20" i="26"/>
  <c r="BNV20" i="26"/>
  <c r="BNO20" i="26"/>
  <c r="BNG20" i="26"/>
  <c r="BMZ20" i="26"/>
  <c r="BMR20" i="26"/>
  <c r="BMK20" i="26"/>
  <c r="BMC20" i="26"/>
  <c r="BLV20" i="26"/>
  <c r="BLN20" i="26"/>
  <c r="BLG20" i="26"/>
  <c r="BKY20" i="26"/>
  <c r="BKR20" i="26"/>
  <c r="BKJ20" i="26"/>
  <c r="BKC20" i="26"/>
  <c r="BJU20" i="26"/>
  <c r="BJN20" i="26"/>
  <c r="BJF20" i="26"/>
  <c r="BIY20" i="26"/>
  <c r="BIQ20" i="26"/>
  <c r="BIJ20" i="26"/>
  <c r="BIB20" i="26"/>
  <c r="BHU20" i="26"/>
  <c r="BHM20" i="26"/>
  <c r="BHF20" i="26"/>
  <c r="BGX20" i="26"/>
  <c r="BGQ20" i="26"/>
  <c r="BGI20" i="26"/>
  <c r="BGB20" i="26"/>
  <c r="BFT20" i="26"/>
  <c r="BFM20" i="26"/>
  <c r="BFE20" i="26"/>
  <c r="BEX20" i="26"/>
  <c r="BEP20" i="26"/>
  <c r="BEI20" i="26"/>
  <c r="BEA20" i="26"/>
  <c r="BDT20" i="26"/>
  <c r="BDL20" i="26"/>
  <c r="BDE20" i="26"/>
  <c r="BCW20" i="26"/>
  <c r="BCP20" i="26"/>
  <c r="BCH20" i="26"/>
  <c r="BCA20" i="26"/>
  <c r="BBS20" i="26"/>
  <c r="BBL20" i="26"/>
  <c r="BBD20" i="26"/>
  <c r="BAW20" i="26"/>
  <c r="BAO20" i="26"/>
  <c r="BAH20" i="26"/>
  <c r="AZZ20" i="26"/>
  <c r="AZS20" i="26"/>
  <c r="AZK20" i="26"/>
  <c r="AZD20" i="26"/>
  <c r="AYV20" i="26"/>
  <c r="AYO20" i="26"/>
  <c r="AYG20" i="26"/>
  <c r="AXZ20" i="26"/>
  <c r="AXR20" i="26"/>
  <c r="AXK20" i="26"/>
  <c r="AXC20" i="26"/>
  <c r="AWV20" i="26"/>
  <c r="AWN20" i="26"/>
  <c r="AWG20" i="26"/>
  <c r="AVY20" i="26"/>
  <c r="AVR20" i="26"/>
  <c r="AVJ20" i="26"/>
  <c r="AVC20" i="26"/>
  <c r="AUU20" i="26"/>
  <c r="AUN20" i="26"/>
  <c r="AUF20" i="26"/>
  <c r="ATY20" i="26"/>
  <c r="BVX19" i="26"/>
  <c r="BVX17" i="26" s="1"/>
  <c r="BVQ19" i="26"/>
  <c r="BVI19" i="26"/>
  <c r="BVB19" i="26"/>
  <c r="BUT19" i="26"/>
  <c r="BUM19" i="26"/>
  <c r="BUE19" i="26"/>
  <c r="BTX19" i="26"/>
  <c r="BTP19" i="26"/>
  <c r="BTI19" i="26"/>
  <c r="BTA19" i="26"/>
  <c r="BST19" i="26"/>
  <c r="BSL19" i="26"/>
  <c r="BSE19" i="26"/>
  <c r="BRW19" i="26"/>
  <c r="BRP19" i="26"/>
  <c r="BRH19" i="26"/>
  <c r="BRA19" i="26"/>
  <c r="BQS19" i="26"/>
  <c r="BQL19" i="26"/>
  <c r="BQD19" i="26"/>
  <c r="BPW19" i="26"/>
  <c r="BPO19" i="26"/>
  <c r="BPH19" i="26"/>
  <c r="BOZ19" i="26"/>
  <c r="BOS19" i="26"/>
  <c r="BOK19" i="26"/>
  <c r="BOD19" i="26"/>
  <c r="BNV19" i="26"/>
  <c r="BNO19" i="26"/>
  <c r="BNG19" i="26"/>
  <c r="BMZ19" i="26"/>
  <c r="BMR19" i="26"/>
  <c r="BMK19" i="26"/>
  <c r="BMC19" i="26"/>
  <c r="BLV19" i="26"/>
  <c r="BLN19" i="26"/>
  <c r="BLG19" i="26"/>
  <c r="BKY19" i="26"/>
  <c r="BKR19" i="26"/>
  <c r="BKJ19" i="26"/>
  <c r="BKC19" i="26"/>
  <c r="BJU19" i="26"/>
  <c r="BJN19" i="26"/>
  <c r="BJF19" i="26"/>
  <c r="BIY19" i="26"/>
  <c r="BIQ19" i="26"/>
  <c r="BIJ19" i="26"/>
  <c r="BIB19" i="26"/>
  <c r="BHU19" i="26"/>
  <c r="BHM19" i="26"/>
  <c r="BHF19" i="26"/>
  <c r="BGX19" i="26"/>
  <c r="BGQ19" i="26"/>
  <c r="BGI19" i="26"/>
  <c r="BGB19" i="26"/>
  <c r="BFT19" i="26"/>
  <c r="BFM19" i="26"/>
  <c r="BFE19" i="26"/>
  <c r="BEX19" i="26"/>
  <c r="BEP19" i="26"/>
  <c r="BEI19" i="26"/>
  <c r="BEA19" i="26"/>
  <c r="BDT19" i="26"/>
  <c r="BDL19" i="26"/>
  <c r="BDE19" i="26"/>
  <c r="BCW19" i="26"/>
  <c r="BCP19" i="26"/>
  <c r="BCH19" i="26"/>
  <c r="BCA19" i="26"/>
  <c r="BBS19" i="26"/>
  <c r="BBL19" i="26"/>
  <c r="BBD19" i="26"/>
  <c r="BAW19" i="26"/>
  <c r="BAO19" i="26"/>
  <c r="BAH19" i="26"/>
  <c r="AZZ19" i="26"/>
  <c r="AZS19" i="26"/>
  <c r="AZK19" i="26"/>
  <c r="AZD19" i="26"/>
  <c r="AYV19" i="26"/>
  <c r="AYO19" i="26"/>
  <c r="AYG19" i="26"/>
  <c r="AXZ19" i="26"/>
  <c r="AXR19" i="26"/>
  <c r="AXK19" i="26"/>
  <c r="AXC19" i="26"/>
  <c r="AWV19" i="26"/>
  <c r="AWN19" i="26"/>
  <c r="AWG19" i="26"/>
  <c r="AVY19" i="26"/>
  <c r="AVR19" i="26"/>
  <c r="AVJ19" i="26"/>
  <c r="AVC19" i="26"/>
  <c r="AUU19" i="26"/>
  <c r="AUN19" i="26"/>
  <c r="AUF19" i="26"/>
  <c r="ATY19" i="26"/>
  <c r="BVX18" i="26"/>
  <c r="BVQ18" i="26"/>
  <c r="BVQ17" i="26" s="1"/>
  <c r="BVI18" i="26"/>
  <c r="BVB18" i="26"/>
  <c r="BUT18" i="26"/>
  <c r="BUM18" i="26"/>
  <c r="BUE18" i="26"/>
  <c r="BTX18" i="26"/>
  <c r="BTP18" i="26"/>
  <c r="BTI18" i="26"/>
  <c r="BTA18" i="26"/>
  <c r="BST18" i="26"/>
  <c r="BSL18" i="26"/>
  <c r="BSE18" i="26"/>
  <c r="BRW18" i="26"/>
  <c r="BRP18" i="26"/>
  <c r="BRH18" i="26"/>
  <c r="BRA18" i="26"/>
  <c r="BQS18" i="26"/>
  <c r="BQL18" i="26"/>
  <c r="BQD18" i="26"/>
  <c r="BPW18" i="26"/>
  <c r="BPO18" i="26"/>
  <c r="BPH18" i="26"/>
  <c r="BOZ18" i="26"/>
  <c r="BOS18" i="26"/>
  <c r="BOK18" i="26"/>
  <c r="BOD18" i="26"/>
  <c r="BNV18" i="26"/>
  <c r="BNO18" i="26"/>
  <c r="BNG18" i="26"/>
  <c r="BMZ18" i="26"/>
  <c r="BMR18" i="26"/>
  <c r="BMK18" i="26"/>
  <c r="BMC18" i="26"/>
  <c r="BLV18" i="26"/>
  <c r="BLN18" i="26"/>
  <c r="BLG18" i="26"/>
  <c r="BKY18" i="26"/>
  <c r="BKR18" i="26"/>
  <c r="BKJ18" i="26"/>
  <c r="BKC18" i="26"/>
  <c r="BJU18" i="26"/>
  <c r="BJN18" i="26"/>
  <c r="BJF18" i="26"/>
  <c r="BIY18" i="26"/>
  <c r="BIQ18" i="26"/>
  <c r="BIJ18" i="26"/>
  <c r="BIB18" i="26"/>
  <c r="BHU18" i="26"/>
  <c r="BHM18" i="26"/>
  <c r="BHF18" i="26"/>
  <c r="BGX18" i="26"/>
  <c r="BGQ18" i="26"/>
  <c r="BGI18" i="26"/>
  <c r="BGB18" i="26"/>
  <c r="BFT18" i="26"/>
  <c r="BFM18" i="26"/>
  <c r="BFE18" i="26"/>
  <c r="BEX18" i="26"/>
  <c r="BEP18" i="26"/>
  <c r="BEI18" i="26"/>
  <c r="BEA18" i="26"/>
  <c r="BDT18" i="26"/>
  <c r="BDL18" i="26"/>
  <c r="BDE18" i="26"/>
  <c r="BCW18" i="26"/>
  <c r="BCP18" i="26"/>
  <c r="BCH18" i="26"/>
  <c r="BCA18" i="26"/>
  <c r="BBS18" i="26"/>
  <c r="BBL18" i="26"/>
  <c r="BBD18" i="26"/>
  <c r="BAW18" i="26"/>
  <c r="BAO18" i="26"/>
  <c r="BAH18" i="26"/>
  <c r="AZZ18" i="26"/>
  <c r="AZS18" i="26"/>
  <c r="AZK18" i="26"/>
  <c r="AZD18" i="26"/>
  <c r="AYV18" i="26"/>
  <c r="AYO18" i="26"/>
  <c r="AYG18" i="26"/>
  <c r="AXZ18" i="26"/>
  <c r="AXR18" i="26"/>
  <c r="AXK18" i="26"/>
  <c r="AXC18" i="26"/>
  <c r="AWV18" i="26"/>
  <c r="AWN18" i="26"/>
  <c r="AWG18" i="26"/>
  <c r="AVY18" i="26"/>
  <c r="AVR18" i="26"/>
  <c r="AVJ18" i="26"/>
  <c r="AVC18" i="26"/>
  <c r="AUU18" i="26"/>
  <c r="AUN18" i="26"/>
  <c r="AUF18" i="26"/>
  <c r="ATY18" i="26"/>
  <c r="BVZ17" i="26"/>
  <c r="BVY17" i="26"/>
  <c r="BVW17" i="26"/>
  <c r="BVV17" i="26"/>
  <c r="BVU17" i="26"/>
  <c r="BVT17" i="26"/>
  <c r="BVS17" i="26"/>
  <c r="BVR17" i="26"/>
  <c r="BVP17" i="26"/>
  <c r="BVO17" i="26"/>
  <c r="BVN17" i="26"/>
  <c r="BVM17" i="26"/>
  <c r="BVK17" i="26"/>
  <c r="BVJ17" i="26"/>
  <c r="BVH17" i="26"/>
  <c r="BVG17" i="26"/>
  <c r="BVF17" i="26"/>
  <c r="BVE17" i="26"/>
  <c r="BVD17" i="26"/>
  <c r="BVC17" i="26"/>
  <c r="BVA17" i="26"/>
  <c r="BUZ17" i="26"/>
  <c r="BUY17" i="26"/>
  <c r="BUX17" i="26"/>
  <c r="BUV17" i="26"/>
  <c r="BUU17" i="26"/>
  <c r="BUS17" i="26"/>
  <c r="BUR17" i="26"/>
  <c r="BUQ17" i="26"/>
  <c r="BUP17" i="26"/>
  <c r="BUO17" i="26"/>
  <c r="BUN17" i="26"/>
  <c r="BUL17" i="26"/>
  <c r="BUK17" i="26"/>
  <c r="BUJ17" i="26"/>
  <c r="BUI17" i="26"/>
  <c r="BUG17" i="26"/>
  <c r="BUF17" i="26"/>
  <c r="BUD17" i="26"/>
  <c r="BUC17" i="26"/>
  <c r="BUB17" i="26"/>
  <c r="BUA17" i="26"/>
  <c r="BTZ17" i="26"/>
  <c r="BTY17" i="26"/>
  <c r="BTW17" i="26"/>
  <c r="BTV17" i="26"/>
  <c r="BTU17" i="26"/>
  <c r="BTT17" i="26"/>
  <c r="BTR17" i="26"/>
  <c r="BTQ17" i="26"/>
  <c r="BTO17" i="26"/>
  <c r="BTN17" i="26"/>
  <c r="BTM17" i="26"/>
  <c r="BTL17" i="26"/>
  <c r="BTK17" i="26"/>
  <c r="BTJ17" i="26"/>
  <c r="BTH17" i="26"/>
  <c r="BTG17" i="26"/>
  <c r="BTF17" i="26"/>
  <c r="BTE17" i="26"/>
  <c r="BTC17" i="26"/>
  <c r="BTB17" i="26"/>
  <c r="BSZ17" i="26"/>
  <c r="BSY17" i="26"/>
  <c r="BSX17" i="26"/>
  <c r="BSW17" i="26"/>
  <c r="BSV17" i="26"/>
  <c r="BSU17" i="26"/>
  <c r="BSS17" i="26"/>
  <c r="BSR17" i="26"/>
  <c r="BSQ17" i="26"/>
  <c r="BSP17" i="26"/>
  <c r="BSN17" i="26"/>
  <c r="BSM17" i="26"/>
  <c r="BSK17" i="26"/>
  <c r="BSJ17" i="26"/>
  <c r="BSI17" i="26"/>
  <c r="BSH17" i="26"/>
  <c r="BSG17" i="26"/>
  <c r="BSF17" i="26"/>
  <c r="BSD17" i="26"/>
  <c r="BSC17" i="26"/>
  <c r="BSB17" i="26"/>
  <c r="BSA17" i="26"/>
  <c r="BRY17" i="26"/>
  <c r="BRX17" i="26"/>
  <c r="BRV17" i="26"/>
  <c r="BRU17" i="26"/>
  <c r="BRT17" i="26"/>
  <c r="BRS17" i="26"/>
  <c r="BRR17" i="26"/>
  <c r="BRQ17" i="26"/>
  <c r="BRO17" i="26"/>
  <c r="BRN17" i="26"/>
  <c r="BRM17" i="26"/>
  <c r="BRL17" i="26"/>
  <c r="BRJ17" i="26"/>
  <c r="BRI17" i="26"/>
  <c r="BRG17" i="26"/>
  <c r="BRF17" i="26"/>
  <c r="BRE17" i="26"/>
  <c r="BRD17" i="26"/>
  <c r="BRC17" i="26"/>
  <c r="BRB17" i="26"/>
  <c r="BQZ17" i="26"/>
  <c r="BQY17" i="26"/>
  <c r="BQX17" i="26"/>
  <c r="BQW17" i="26"/>
  <c r="BQU17" i="26"/>
  <c r="BQT17" i="26"/>
  <c r="BQR17" i="26"/>
  <c r="BQQ17" i="26"/>
  <c r="BQP17" i="26"/>
  <c r="BQO17" i="26"/>
  <c r="BQN17" i="26"/>
  <c r="BQM17" i="26"/>
  <c r="BQK17" i="26"/>
  <c r="BQJ17" i="26"/>
  <c r="BQI17" i="26"/>
  <c r="BQH17" i="26"/>
  <c r="BQF17" i="26"/>
  <c r="BQE17" i="26"/>
  <c r="BQC17" i="26"/>
  <c r="BQB17" i="26"/>
  <c r="BQA17" i="26"/>
  <c r="BPZ17" i="26"/>
  <c r="BPY17" i="26"/>
  <c r="BPX17" i="26"/>
  <c r="BPV17" i="26"/>
  <c r="BPU17" i="26"/>
  <c r="BPT17" i="26"/>
  <c r="BPS17" i="26"/>
  <c r="BPQ17" i="26"/>
  <c r="BPP17" i="26"/>
  <c r="BPN17" i="26"/>
  <c r="BPM17" i="26"/>
  <c r="BPL17" i="26"/>
  <c r="BPK17" i="26"/>
  <c r="BPJ17" i="26"/>
  <c r="BPI17" i="26"/>
  <c r="BPG17" i="26"/>
  <c r="BPF17" i="26"/>
  <c r="BPE17" i="26"/>
  <c r="BPD17" i="26"/>
  <c r="BPB17" i="26"/>
  <c r="BPA17" i="26"/>
  <c r="BOY17" i="26"/>
  <c r="BOX17" i="26"/>
  <c r="BOW17" i="26"/>
  <c r="BOV17" i="26"/>
  <c r="BOU17" i="26"/>
  <c r="BOT17" i="26"/>
  <c r="BOR17" i="26"/>
  <c r="BOQ17" i="26"/>
  <c r="BOP17" i="26"/>
  <c r="BOO17" i="26"/>
  <c r="BOM17" i="26"/>
  <c r="BOL17" i="26"/>
  <c r="BOJ17" i="26"/>
  <c r="BOI17" i="26"/>
  <c r="BOH17" i="26"/>
  <c r="BOG17" i="26"/>
  <c r="BOF17" i="26"/>
  <c r="BOE17" i="26"/>
  <c r="BOC17" i="26"/>
  <c r="BOB17" i="26"/>
  <c r="BOA17" i="26"/>
  <c r="BNZ17" i="26"/>
  <c r="BNX17" i="26"/>
  <c r="BNW17" i="26"/>
  <c r="BNU17" i="26"/>
  <c r="BNT17" i="26"/>
  <c r="BNS17" i="26"/>
  <c r="BNR17" i="26"/>
  <c r="BNQ17" i="26"/>
  <c r="BNP17" i="26"/>
  <c r="BNN17" i="26"/>
  <c r="BNM17" i="26"/>
  <c r="BNL17" i="26"/>
  <c r="BNK17" i="26"/>
  <c r="BNI17" i="26"/>
  <c r="BNH17" i="26"/>
  <c r="BNF17" i="26"/>
  <c r="BNE17" i="26"/>
  <c r="BND17" i="26"/>
  <c r="BNC17" i="26"/>
  <c r="BNB17" i="26"/>
  <c r="BNA17" i="26"/>
  <c r="BMY17" i="26"/>
  <c r="BMX17" i="26"/>
  <c r="BMW17" i="26"/>
  <c r="BMV17" i="26"/>
  <c r="BMT17" i="26"/>
  <c r="BMS17" i="26"/>
  <c r="BMQ17" i="26"/>
  <c r="BMP17" i="26"/>
  <c r="BMO17" i="26"/>
  <c r="BMN17" i="26"/>
  <c r="BMM17" i="26"/>
  <c r="BML17" i="26"/>
  <c r="BMJ17" i="26"/>
  <c r="BMI17" i="26"/>
  <c r="BMH17" i="26"/>
  <c r="BMG17" i="26"/>
  <c r="BME17" i="26"/>
  <c r="BMD17" i="26"/>
  <c r="BMB17" i="26"/>
  <c r="BMA17" i="26"/>
  <c r="BLZ17" i="26"/>
  <c r="BLY17" i="26"/>
  <c r="BLX17" i="26"/>
  <c r="BLW17" i="26"/>
  <c r="BLU17" i="26"/>
  <c r="BLT17" i="26"/>
  <c r="BLS17" i="26"/>
  <c r="BLR17" i="26"/>
  <c r="BLP17" i="26"/>
  <c r="BLO17" i="26"/>
  <c r="BLM17" i="26"/>
  <c r="BLL17" i="26"/>
  <c r="BLK17" i="26"/>
  <c r="BLJ17" i="26"/>
  <c r="BLI17" i="26"/>
  <c r="BLH17" i="26"/>
  <c r="BLF17" i="26"/>
  <c r="BLE17" i="26"/>
  <c r="BLD17" i="26"/>
  <c r="BLC17" i="26"/>
  <c r="BLA17" i="26"/>
  <c r="BKZ17" i="26"/>
  <c r="BKX17" i="26"/>
  <c r="BKW17" i="26"/>
  <c r="BKV17" i="26"/>
  <c r="BKU17" i="26"/>
  <c r="BKT17" i="26"/>
  <c r="BKS17" i="26"/>
  <c r="BKQ17" i="26"/>
  <c r="BKP17" i="26"/>
  <c r="BKO17" i="26"/>
  <c r="BKN17" i="26"/>
  <c r="BKL17" i="26"/>
  <c r="BKK17" i="26"/>
  <c r="BKI17" i="26"/>
  <c r="BKH17" i="26"/>
  <c r="BKG17" i="26"/>
  <c r="BKF17" i="26"/>
  <c r="BKE17" i="26"/>
  <c r="BKD17" i="26"/>
  <c r="BKB17" i="26"/>
  <c r="BKA17" i="26"/>
  <c r="BJZ17" i="26"/>
  <c r="BJY17" i="26"/>
  <c r="BJW17" i="26"/>
  <c r="BJV17" i="26"/>
  <c r="BJT17" i="26"/>
  <c r="BJS17" i="26"/>
  <c r="BJR17" i="26"/>
  <c r="BJQ17" i="26"/>
  <c r="BJP17" i="26"/>
  <c r="BJO17" i="26"/>
  <c r="BJM17" i="26"/>
  <c r="BJL17" i="26"/>
  <c r="BJK17" i="26"/>
  <c r="BJJ17" i="26"/>
  <c r="BJH17" i="26"/>
  <c r="BJG17" i="26"/>
  <c r="BJE17" i="26"/>
  <c r="BJD17" i="26"/>
  <c r="BJC17" i="26"/>
  <c r="BJB17" i="26"/>
  <c r="BJA17" i="26"/>
  <c r="BIZ17" i="26"/>
  <c r="BIX17" i="26"/>
  <c r="BIW17" i="26"/>
  <c r="BIV17" i="26"/>
  <c r="BIU17" i="26"/>
  <c r="BIS17" i="26"/>
  <c r="BIR17" i="26"/>
  <c r="BIP17" i="26"/>
  <c r="BIO17" i="26"/>
  <c r="BIN17" i="26"/>
  <c r="BIM17" i="26"/>
  <c r="BIL17" i="26"/>
  <c r="BIK17" i="26"/>
  <c r="BII17" i="26"/>
  <c r="BIH17" i="26"/>
  <c r="BIG17" i="26"/>
  <c r="BIF17" i="26"/>
  <c r="BID17" i="26"/>
  <c r="BIC17" i="26"/>
  <c r="BIA17" i="26"/>
  <c r="BHZ17" i="26"/>
  <c r="BHY17" i="26"/>
  <c r="BHX17" i="26"/>
  <c r="BHW17" i="26"/>
  <c r="BHV17" i="26"/>
  <c r="BHT17" i="26"/>
  <c r="BHS17" i="26"/>
  <c r="BHR17" i="26"/>
  <c r="BHQ17" i="26"/>
  <c r="BHO17" i="26"/>
  <c r="BHN17" i="26"/>
  <c r="BHL17" i="26"/>
  <c r="BHK17" i="26"/>
  <c r="BHJ17" i="26"/>
  <c r="BHI17" i="26"/>
  <c r="BHH17" i="26"/>
  <c r="BHG17" i="26"/>
  <c r="BHE17" i="26"/>
  <c r="BHD17" i="26"/>
  <c r="BHC17" i="26"/>
  <c r="BHB17" i="26"/>
  <c r="BGZ17" i="26"/>
  <c r="BGY17" i="26"/>
  <c r="BGW17" i="26"/>
  <c r="BGV17" i="26"/>
  <c r="BGU17" i="26"/>
  <c r="BGT17" i="26"/>
  <c r="BGS17" i="26"/>
  <c r="BGR17" i="26"/>
  <c r="BGP17" i="26"/>
  <c r="BGO17" i="26"/>
  <c r="BGN17" i="26"/>
  <c r="BGM17" i="26"/>
  <c r="BGK17" i="26"/>
  <c r="BGJ17" i="26"/>
  <c r="BGH17" i="26"/>
  <c r="BGG17" i="26"/>
  <c r="BGF17" i="26"/>
  <c r="BGE17" i="26"/>
  <c r="BGD17" i="26"/>
  <c r="BGC17" i="26"/>
  <c r="BGA17" i="26"/>
  <c r="BFZ17" i="26"/>
  <c r="BFY17" i="26"/>
  <c r="BFX17" i="26"/>
  <c r="BFV17" i="26"/>
  <c r="BFU17" i="26"/>
  <c r="BFS17" i="26"/>
  <c r="BFR17" i="26"/>
  <c r="BFQ17" i="26"/>
  <c r="BFP17" i="26"/>
  <c r="BFO17" i="26"/>
  <c r="BFN17" i="26"/>
  <c r="BFL17" i="26"/>
  <c r="BFK17" i="26"/>
  <c r="BFJ17" i="26"/>
  <c r="BFI17" i="26"/>
  <c r="BFG17" i="26"/>
  <c r="BFF17" i="26"/>
  <c r="BFD17" i="26"/>
  <c r="BFC17" i="26"/>
  <c r="BFB17" i="26"/>
  <c r="BFA17" i="26"/>
  <c r="BEZ17" i="26"/>
  <c r="BEY17" i="26"/>
  <c r="BEW17" i="26"/>
  <c r="BEV17" i="26"/>
  <c r="BEU17" i="26"/>
  <c r="BET17" i="26"/>
  <c r="BER17" i="26"/>
  <c r="BEQ17" i="26"/>
  <c r="BEO17" i="26"/>
  <c r="BEN17" i="26"/>
  <c r="BEM17" i="26"/>
  <c r="BEL17" i="26"/>
  <c r="BEK17" i="26"/>
  <c r="BEJ17" i="26"/>
  <c r="BEH17" i="26"/>
  <c r="BEG17" i="26"/>
  <c r="BEF17" i="26"/>
  <c r="BEE17" i="26"/>
  <c r="BEC17" i="26"/>
  <c r="BEB17" i="26"/>
  <c r="BDZ17" i="26"/>
  <c r="BDY17" i="26"/>
  <c r="BDX17" i="26"/>
  <c r="BDW17" i="26"/>
  <c r="BDV17" i="26"/>
  <c r="BDU17" i="26"/>
  <c r="BDS17" i="26"/>
  <c r="BDR17" i="26"/>
  <c r="BDQ17" i="26"/>
  <c r="BDP17" i="26"/>
  <c r="BDN17" i="26"/>
  <c r="BDM17" i="26"/>
  <c r="BDL17" i="26"/>
  <c r="BDK17" i="26"/>
  <c r="BDJ17" i="26"/>
  <c r="BDI17" i="26"/>
  <c r="BDH17" i="26"/>
  <c r="BDG17" i="26"/>
  <c r="BDF17" i="26"/>
  <c r="BDD17" i="26"/>
  <c r="BDC17" i="26"/>
  <c r="BDB17" i="26"/>
  <c r="BDA17" i="26"/>
  <c r="BCY17" i="26"/>
  <c r="BCX17" i="26"/>
  <c r="BCV17" i="26"/>
  <c r="BCU17" i="26"/>
  <c r="BCT17" i="26"/>
  <c r="BCS17" i="26"/>
  <c r="BCR17" i="26"/>
  <c r="BCQ17" i="26"/>
  <c r="BCO17" i="26"/>
  <c r="BCN17" i="26"/>
  <c r="BCM17" i="26"/>
  <c r="BCL17" i="26"/>
  <c r="BCJ17" i="26"/>
  <c r="BCI17" i="26"/>
  <c r="BCG17" i="26"/>
  <c r="BCF17" i="26"/>
  <c r="BCE17" i="26"/>
  <c r="BCD17" i="26"/>
  <c r="BCC17" i="26"/>
  <c r="BCB17" i="26"/>
  <c r="BBZ17" i="26"/>
  <c r="BBY17" i="26"/>
  <c r="BBX17" i="26"/>
  <c r="BBW17" i="26"/>
  <c r="BBU17" i="26"/>
  <c r="BBT17" i="26"/>
  <c r="BBR17" i="26"/>
  <c r="BBQ17" i="26"/>
  <c r="BBP17" i="26"/>
  <c r="BBO17" i="26"/>
  <c r="BBN17" i="26"/>
  <c r="BBM17" i="26"/>
  <c r="BBK17" i="26"/>
  <c r="BBJ17" i="26"/>
  <c r="BBI17" i="26"/>
  <c r="BBH17" i="26"/>
  <c r="BBF17" i="26"/>
  <c r="BBE17" i="26"/>
  <c r="BBC17" i="26"/>
  <c r="BBB17" i="26"/>
  <c r="BBA17" i="26"/>
  <c r="BAZ17" i="26"/>
  <c r="BAY17" i="26"/>
  <c r="BAX17" i="26"/>
  <c r="BAV17" i="26"/>
  <c r="BAU17" i="26"/>
  <c r="BAT17" i="26"/>
  <c r="BAS17" i="26"/>
  <c r="BAQ17" i="26"/>
  <c r="BAP17" i="26"/>
  <c r="BAN17" i="26"/>
  <c r="BAM17" i="26"/>
  <c r="BAL17" i="26"/>
  <c r="BAK17" i="26"/>
  <c r="BAJ17" i="26"/>
  <c r="BAI17" i="26"/>
  <c r="BAG17" i="26"/>
  <c r="BAF17" i="26"/>
  <c r="BAE17" i="26"/>
  <c r="BAD17" i="26"/>
  <c r="BAB17" i="26"/>
  <c r="BAA17" i="26"/>
  <c r="AZY17" i="26"/>
  <c r="AZX17" i="26"/>
  <c r="AZW17" i="26"/>
  <c r="AZV17" i="26"/>
  <c r="AZU17" i="26"/>
  <c r="AZT17" i="26"/>
  <c r="AZR17" i="26"/>
  <c r="AZQ17" i="26"/>
  <c r="AZP17" i="26"/>
  <c r="AZO17" i="26"/>
  <c r="AZM17" i="26"/>
  <c r="AZL17" i="26"/>
  <c r="AZJ17" i="26"/>
  <c r="AZI17" i="26"/>
  <c r="AZH17" i="26"/>
  <c r="AZG17" i="26"/>
  <c r="AZF17" i="26"/>
  <c r="AZE17" i="26"/>
  <c r="AZC17" i="26"/>
  <c r="AZB17" i="26"/>
  <c r="AZA17" i="26"/>
  <c r="AYZ17" i="26"/>
  <c r="AYX17" i="26"/>
  <c r="AYW17" i="26"/>
  <c r="AYU17" i="26"/>
  <c r="AYT17" i="26"/>
  <c r="AYS17" i="26"/>
  <c r="AYR17" i="26"/>
  <c r="AYQ17" i="26"/>
  <c r="AYP17" i="26"/>
  <c r="AYN17" i="26"/>
  <c r="AYM17" i="26"/>
  <c r="AYL17" i="26"/>
  <c r="AYK17" i="26"/>
  <c r="AYI17" i="26"/>
  <c r="AYH17" i="26"/>
  <c r="AYF17" i="26"/>
  <c r="AYE17" i="26"/>
  <c r="AYD17" i="26"/>
  <c r="AYC17" i="26"/>
  <c r="AYB17" i="26"/>
  <c r="AYA17" i="26"/>
  <c r="AXY17" i="26"/>
  <c r="AXX17" i="26"/>
  <c r="AXW17" i="26"/>
  <c r="AXV17" i="26"/>
  <c r="AXT17" i="26"/>
  <c r="AXS17" i="26"/>
  <c r="AXQ17" i="26"/>
  <c r="AXP17" i="26"/>
  <c r="AXO17" i="26"/>
  <c r="AXN17" i="26"/>
  <c r="AXM17" i="26"/>
  <c r="AXL17" i="26"/>
  <c r="AXJ17" i="26"/>
  <c r="AXI17" i="26"/>
  <c r="AXH17" i="26"/>
  <c r="AXG17" i="26"/>
  <c r="AXE17" i="26"/>
  <c r="AXD17" i="26"/>
  <c r="AXB17" i="26"/>
  <c r="AXA17" i="26"/>
  <c r="AWZ17" i="26"/>
  <c r="AWY17" i="26"/>
  <c r="AWX17" i="26"/>
  <c r="AWW17" i="26"/>
  <c r="AWU17" i="26"/>
  <c r="AWT17" i="26"/>
  <c r="AWS17" i="26"/>
  <c r="AWR17" i="26"/>
  <c r="AWP17" i="26"/>
  <c r="AWO17" i="26"/>
  <c r="AWM17" i="26"/>
  <c r="AWL17" i="26"/>
  <c r="AWK17" i="26"/>
  <c r="AWJ17" i="26"/>
  <c r="AWI17" i="26"/>
  <c r="AWH17" i="26"/>
  <c r="AWF17" i="26"/>
  <c r="AWE17" i="26"/>
  <c r="AWD17" i="26"/>
  <c r="AWC17" i="26"/>
  <c r="AWA17" i="26"/>
  <c r="AVZ17" i="26"/>
  <c r="AVX17" i="26"/>
  <c r="AVW17" i="26"/>
  <c r="AVV17" i="26"/>
  <c r="AVU17" i="26"/>
  <c r="AVT17" i="26"/>
  <c r="AVS17" i="26"/>
  <c r="AVQ17" i="26"/>
  <c r="AVP17" i="26"/>
  <c r="AVO17" i="26"/>
  <c r="AVN17" i="26"/>
  <c r="AVL17" i="26"/>
  <c r="AVK17" i="26"/>
  <c r="AVI17" i="26"/>
  <c r="AVH17" i="26"/>
  <c r="AVG17" i="26"/>
  <c r="AVF17" i="26"/>
  <c r="AVE17" i="26"/>
  <c r="AVD17" i="26"/>
  <c r="AVB17" i="26"/>
  <c r="AVA17" i="26"/>
  <c r="AUZ17" i="26"/>
  <c r="AUY17" i="26"/>
  <c r="AUW17" i="26"/>
  <c r="AUV17" i="26"/>
  <c r="AUT17" i="26"/>
  <c r="AUS17" i="26"/>
  <c r="AUR17" i="26"/>
  <c r="AUQ17" i="26"/>
  <c r="AUP17" i="26"/>
  <c r="AUO17" i="26"/>
  <c r="AUM17" i="26"/>
  <c r="AUL17" i="26"/>
  <c r="AUK17" i="26"/>
  <c r="AUJ17" i="26"/>
  <c r="AUH17" i="26"/>
  <c r="AUG17" i="26"/>
  <c r="AUF17" i="26"/>
  <c r="AUE17" i="26"/>
  <c r="AUD17" i="26"/>
  <c r="AUC17" i="26"/>
  <c r="AUB17" i="26"/>
  <c r="AUA17" i="26"/>
  <c r="ATZ17" i="26"/>
  <c r="ATX17" i="26"/>
  <c r="ATW17" i="26"/>
  <c r="ATV17" i="26"/>
  <c r="ATU17" i="26"/>
  <c r="BVX16" i="26"/>
  <c r="BVQ16" i="26"/>
  <c r="BVI16" i="26"/>
  <c r="BVB16" i="26"/>
  <c r="BUT16" i="26"/>
  <c r="BUM16" i="26"/>
  <c r="BUE16" i="26"/>
  <c r="BTX16" i="26"/>
  <c r="BTP16" i="26"/>
  <c r="BTI16" i="26"/>
  <c r="BTA16" i="26"/>
  <c r="BST16" i="26"/>
  <c r="BSL16" i="26"/>
  <c r="BSE16" i="26"/>
  <c r="BRW16" i="26"/>
  <c r="BRP16" i="26"/>
  <c r="BRH16" i="26"/>
  <c r="BRA16" i="26"/>
  <c r="BQS16" i="26"/>
  <c r="BQL16" i="26"/>
  <c r="BQD16" i="26"/>
  <c r="BPW16" i="26"/>
  <c r="BPO16" i="26"/>
  <c r="BPH16" i="26"/>
  <c r="BOZ16" i="26"/>
  <c r="BOS16" i="26"/>
  <c r="BOK16" i="26"/>
  <c r="BOD16" i="26"/>
  <c r="BNV16" i="26"/>
  <c r="BNO16" i="26"/>
  <c r="BNG16" i="26"/>
  <c r="BMZ16" i="26"/>
  <c r="BMR16" i="26"/>
  <c r="BMK16" i="26"/>
  <c r="BMC16" i="26"/>
  <c r="BLV16" i="26"/>
  <c r="BLN16" i="26"/>
  <c r="BLG16" i="26"/>
  <c r="BKY16" i="26"/>
  <c r="BKR16" i="26"/>
  <c r="BKJ16" i="26"/>
  <c r="BKC16" i="26"/>
  <c r="BJU16" i="26"/>
  <c r="BJN16" i="26"/>
  <c r="BJF16" i="26"/>
  <c r="BIY16" i="26"/>
  <c r="BIQ16" i="26"/>
  <c r="BIJ16" i="26"/>
  <c r="BIB16" i="26"/>
  <c r="BHU16" i="26"/>
  <c r="BHM16" i="26"/>
  <c r="BHF16" i="26"/>
  <c r="BGX16" i="26"/>
  <c r="BGQ16" i="26"/>
  <c r="BGI16" i="26"/>
  <c r="BGB16" i="26"/>
  <c r="BFT16" i="26"/>
  <c r="BFM16" i="26"/>
  <c r="BFE16" i="26"/>
  <c r="BEX16" i="26"/>
  <c r="BEP16" i="26"/>
  <c r="BEI16" i="26"/>
  <c r="BEA16" i="26"/>
  <c r="BDT16" i="26"/>
  <c r="BDL16" i="26"/>
  <c r="BDE16" i="26"/>
  <c r="BCW16" i="26"/>
  <c r="BCP16" i="26"/>
  <c r="BCH16" i="26"/>
  <c r="BCA16" i="26"/>
  <c r="BBS16" i="26"/>
  <c r="BBL16" i="26"/>
  <c r="BBD16" i="26"/>
  <c r="BAW16" i="26"/>
  <c r="BAO16" i="26"/>
  <c r="BAH16" i="26"/>
  <c r="AZZ16" i="26"/>
  <c r="AZS16" i="26"/>
  <c r="AZK16" i="26"/>
  <c r="AZD16" i="26"/>
  <c r="AYV16" i="26"/>
  <c r="AYO16" i="26"/>
  <c r="AYG16" i="26"/>
  <c r="AXZ16" i="26"/>
  <c r="AXR16" i="26"/>
  <c r="AXK16" i="26"/>
  <c r="AXC16" i="26"/>
  <c r="AWV16" i="26"/>
  <c r="AWN16" i="26"/>
  <c r="AWG16" i="26"/>
  <c r="AVY16" i="26"/>
  <c r="AVR16" i="26"/>
  <c r="AVJ16" i="26"/>
  <c r="AVC16" i="26"/>
  <c r="AUU16" i="26"/>
  <c r="AUN16" i="26"/>
  <c r="AUF16" i="26"/>
  <c r="ATY16" i="26"/>
  <c r="BVX15" i="26"/>
  <c r="BVQ15" i="26"/>
  <c r="BVI15" i="26"/>
  <c r="BVB15" i="26"/>
  <c r="BUT15" i="26"/>
  <c r="BUM15" i="26"/>
  <c r="BUE15" i="26"/>
  <c r="BTX15" i="26"/>
  <c r="BTP15" i="26"/>
  <c r="BTI15" i="26"/>
  <c r="BTA15" i="26"/>
  <c r="BST15" i="26"/>
  <c r="BSL15" i="26"/>
  <c r="BSE15" i="26"/>
  <c r="BRW15" i="26"/>
  <c r="BRP15" i="26"/>
  <c r="BRH15" i="26"/>
  <c r="BRA15" i="26"/>
  <c r="BQS15" i="26"/>
  <c r="BQL15" i="26"/>
  <c r="BQD15" i="26"/>
  <c r="BPW15" i="26"/>
  <c r="BPO15" i="26"/>
  <c r="BPH15" i="26"/>
  <c r="BOZ15" i="26"/>
  <c r="BOS15" i="26"/>
  <c r="BOK15" i="26"/>
  <c r="BOD15" i="26"/>
  <c r="BNV15" i="26"/>
  <c r="BNO15" i="26"/>
  <c r="BNG15" i="26"/>
  <c r="BMZ15" i="26"/>
  <c r="BMR15" i="26"/>
  <c r="BMK15" i="26"/>
  <c r="BMC15" i="26"/>
  <c r="BLV15" i="26"/>
  <c r="BLN15" i="26"/>
  <c r="BLG15" i="26"/>
  <c r="BKY15" i="26"/>
  <c r="BKR15" i="26"/>
  <c r="BKJ15" i="26"/>
  <c r="BKC15" i="26"/>
  <c r="BJU15" i="26"/>
  <c r="BJN15" i="26"/>
  <c r="BJF15" i="26"/>
  <c r="BIY15" i="26"/>
  <c r="BIQ15" i="26"/>
  <c r="BIJ15" i="26"/>
  <c r="BIB15" i="26"/>
  <c r="BHU15" i="26"/>
  <c r="BHM15" i="26"/>
  <c r="BHF15" i="26"/>
  <c r="BGX15" i="26"/>
  <c r="BGQ15" i="26"/>
  <c r="BGI15" i="26"/>
  <c r="BGB15" i="26"/>
  <c r="BFT15" i="26"/>
  <c r="BFM15" i="26"/>
  <c r="BFE15" i="26"/>
  <c r="BEX15" i="26"/>
  <c r="BEP15" i="26"/>
  <c r="BEI15" i="26"/>
  <c r="BEA15" i="26"/>
  <c r="BDT15" i="26"/>
  <c r="BDL15" i="26"/>
  <c r="BDE15" i="26"/>
  <c r="BCW15" i="26"/>
  <c r="BCP15" i="26"/>
  <c r="BCH15" i="26"/>
  <c r="BCA15" i="26"/>
  <c r="BBS15" i="26"/>
  <c r="BBL15" i="26"/>
  <c r="BBD15" i="26"/>
  <c r="BAW15" i="26"/>
  <c r="BAO15" i="26"/>
  <c r="BAH15" i="26"/>
  <c r="AZZ15" i="26"/>
  <c r="AZS15" i="26"/>
  <c r="AZK15" i="26"/>
  <c r="AZD15" i="26"/>
  <c r="AYV15" i="26"/>
  <c r="AYO15" i="26"/>
  <c r="AYG15" i="26"/>
  <c r="AXZ15" i="26"/>
  <c r="AXR15" i="26"/>
  <c r="AXK15" i="26"/>
  <c r="AXC15" i="26"/>
  <c r="AWV15" i="26"/>
  <c r="AWN15" i="26"/>
  <c r="AWG15" i="26"/>
  <c r="AVY15" i="26"/>
  <c r="AVR15" i="26"/>
  <c r="AVJ15" i="26"/>
  <c r="AVC15" i="26"/>
  <c r="AUU15" i="26"/>
  <c r="AUN15" i="26"/>
  <c r="AUF15" i="26"/>
  <c r="ATY15" i="26"/>
  <c r="BVX14" i="26"/>
  <c r="BVQ14" i="26"/>
  <c r="BVI14" i="26"/>
  <c r="BVI12" i="26" s="1"/>
  <c r="BVB14" i="26"/>
  <c r="BUT14" i="26"/>
  <c r="BUM14" i="26"/>
  <c r="BUM12" i="26" s="1"/>
  <c r="BUE14" i="26"/>
  <c r="BTX14" i="26"/>
  <c r="BTP14" i="26"/>
  <c r="BTI14" i="26"/>
  <c r="BTA14" i="26"/>
  <c r="BTA12" i="26" s="1"/>
  <c r="BST14" i="26"/>
  <c r="BSL14" i="26"/>
  <c r="BSE14" i="26"/>
  <c r="BSE12" i="26" s="1"/>
  <c r="BRW14" i="26"/>
  <c r="BRP14" i="26"/>
  <c r="BRH14" i="26"/>
  <c r="BRA14" i="26"/>
  <c r="BQS14" i="26"/>
  <c r="BQS12" i="26" s="1"/>
  <c r="BQL14" i="26"/>
  <c r="BQD14" i="26"/>
  <c r="BPW14" i="26"/>
  <c r="BPW12" i="26" s="1"/>
  <c r="BPO14" i="26"/>
  <c r="BPH14" i="26"/>
  <c r="BOZ14" i="26"/>
  <c r="BOS14" i="26"/>
  <c r="BOK14" i="26"/>
  <c r="BOK12" i="26" s="1"/>
  <c r="BOD14" i="26"/>
  <c r="BNV14" i="26"/>
  <c r="BNO14" i="26"/>
  <c r="BNO12" i="26" s="1"/>
  <c r="BNG14" i="26"/>
  <c r="BMZ14" i="26"/>
  <c r="BMR14" i="26"/>
  <c r="BMK14" i="26"/>
  <c r="BMC14" i="26"/>
  <c r="BMC12" i="26" s="1"/>
  <c r="BLV14" i="26"/>
  <c r="BLN14" i="26"/>
  <c r="BLG14" i="26"/>
  <c r="BLG12" i="26" s="1"/>
  <c r="BKY14" i="26"/>
  <c r="BKR14" i="26"/>
  <c r="BKJ14" i="26"/>
  <c r="BKC14" i="26"/>
  <c r="BJU14" i="26"/>
  <c r="BJU12" i="26" s="1"/>
  <c r="BJN14" i="26"/>
  <c r="BJF14" i="26"/>
  <c r="BIY14" i="26"/>
  <c r="BIY12" i="26" s="1"/>
  <c r="BIQ14" i="26"/>
  <c r="BIJ14" i="26"/>
  <c r="BIB14" i="26"/>
  <c r="BHU14" i="26"/>
  <c r="BHM14" i="26"/>
  <c r="BHM12" i="26" s="1"/>
  <c r="BHF14" i="26"/>
  <c r="BGX14" i="26"/>
  <c r="BGQ14" i="26"/>
  <c r="BGQ12" i="26" s="1"/>
  <c r="BGI14" i="26"/>
  <c r="BGB14" i="26"/>
  <c r="BFT14" i="26"/>
  <c r="BFM14" i="26"/>
  <c r="BFE14" i="26"/>
  <c r="BEX14" i="26"/>
  <c r="BEP14" i="26"/>
  <c r="BEI14" i="26"/>
  <c r="BEA14" i="26"/>
  <c r="BDT14" i="26"/>
  <c r="BDL14" i="26"/>
  <c r="BDE14" i="26"/>
  <c r="BCW14" i="26"/>
  <c r="BCP14" i="26"/>
  <c r="BCH14" i="26"/>
  <c r="BCA14" i="26"/>
  <c r="BBS14" i="26"/>
  <c r="BBL14" i="26"/>
  <c r="BBD14" i="26"/>
  <c r="BAW14" i="26"/>
  <c r="BAO14" i="26"/>
  <c r="BAH14" i="26"/>
  <c r="AZZ14" i="26"/>
  <c r="AZS14" i="26"/>
  <c r="AZK14" i="26"/>
  <c r="AZD14" i="26"/>
  <c r="AYV14" i="26"/>
  <c r="AYO14" i="26"/>
  <c r="AYG14" i="26"/>
  <c r="AXZ14" i="26"/>
  <c r="AXR14" i="26"/>
  <c r="AXK14" i="26"/>
  <c r="AXC14" i="26"/>
  <c r="AWV14" i="26"/>
  <c r="AWN14" i="26"/>
  <c r="AWG14" i="26"/>
  <c r="AVY14" i="26"/>
  <c r="AVR14" i="26"/>
  <c r="AVJ14" i="26"/>
  <c r="AVC14" i="26"/>
  <c r="AUU14" i="26"/>
  <c r="AUN14" i="26"/>
  <c r="AUF14" i="26"/>
  <c r="ATY14" i="26"/>
  <c r="BVX13" i="26"/>
  <c r="BVX12" i="26" s="1"/>
  <c r="BVQ13" i="26"/>
  <c r="BVI13" i="26"/>
  <c r="BVB13" i="26"/>
  <c r="BVB12" i="26" s="1"/>
  <c r="BUT13" i="26"/>
  <c r="BUT12" i="26" s="1"/>
  <c r="BUM13" i="26"/>
  <c r="BUE13" i="26"/>
  <c r="BUE12" i="26" s="1"/>
  <c r="BTX13" i="26"/>
  <c r="BTX12" i="26" s="1"/>
  <c r="BTP13" i="26"/>
  <c r="BTP12" i="26" s="1"/>
  <c r="BTI13" i="26"/>
  <c r="BTA13" i="26"/>
  <c r="BST13" i="26"/>
  <c r="BST12" i="26" s="1"/>
  <c r="BSL13" i="26"/>
  <c r="BSL12" i="26" s="1"/>
  <c r="BSE13" i="26"/>
  <c r="BRW13" i="26"/>
  <c r="BRW12" i="26" s="1"/>
  <c r="BRP13" i="26"/>
  <c r="BRP12" i="26" s="1"/>
  <c r="BRH13" i="26"/>
  <c r="BRH12" i="26" s="1"/>
  <c r="BRA13" i="26"/>
  <c r="BQS13" i="26"/>
  <c r="BQL13" i="26"/>
  <c r="BQL12" i="26" s="1"/>
  <c r="BQD13" i="26"/>
  <c r="BQD12" i="26" s="1"/>
  <c r="BPW13" i="26"/>
  <c r="BPO13" i="26"/>
  <c r="BPO12" i="26" s="1"/>
  <c r="BPH13" i="26"/>
  <c r="BPH12" i="26" s="1"/>
  <c r="BOZ13" i="26"/>
  <c r="BOZ12" i="26" s="1"/>
  <c r="BOS13" i="26"/>
  <c r="BOK13" i="26"/>
  <c r="BOD13" i="26"/>
  <c r="BOD12" i="26" s="1"/>
  <c r="BNV13" i="26"/>
  <c r="BNV12" i="26" s="1"/>
  <c r="BNO13" i="26"/>
  <c r="BNG13" i="26"/>
  <c r="BNG12" i="26" s="1"/>
  <c r="BMZ13" i="26"/>
  <c r="BMZ12" i="26" s="1"/>
  <c r="BMR13" i="26"/>
  <c r="BMR12" i="26" s="1"/>
  <c r="BMK13" i="26"/>
  <c r="BMC13" i="26"/>
  <c r="BLV13" i="26"/>
  <c r="BLV12" i="26" s="1"/>
  <c r="BLN13" i="26"/>
  <c r="BLN12" i="26" s="1"/>
  <c r="BLG13" i="26"/>
  <c r="BKY13" i="26"/>
  <c r="BKY12" i="26" s="1"/>
  <c r="BKR13" i="26"/>
  <c r="BKR12" i="26" s="1"/>
  <c r="BKJ13" i="26"/>
  <c r="BKJ12" i="26" s="1"/>
  <c r="BKC13" i="26"/>
  <c r="BJU13" i="26"/>
  <c r="BJN13" i="26"/>
  <c r="BJN12" i="26" s="1"/>
  <c r="BJF13" i="26"/>
  <c r="BJF12" i="26" s="1"/>
  <c r="BIY13" i="26"/>
  <c r="BIQ13" i="26"/>
  <c r="BIQ12" i="26" s="1"/>
  <c r="BIJ13" i="26"/>
  <c r="BIJ12" i="26" s="1"/>
  <c r="BIB13" i="26"/>
  <c r="BIB12" i="26" s="1"/>
  <c r="BHU13" i="26"/>
  <c r="BHM13" i="26"/>
  <c r="BHF13" i="26"/>
  <c r="BHF12" i="26" s="1"/>
  <c r="BGX13" i="26"/>
  <c r="BGX12" i="26" s="1"/>
  <c r="BGQ13" i="26"/>
  <c r="BGI13" i="26"/>
  <c r="BGI12" i="26" s="1"/>
  <c r="BGB13" i="26"/>
  <c r="BGB12" i="26" s="1"/>
  <c r="BFT13" i="26"/>
  <c r="BFT12" i="26" s="1"/>
  <c r="BFM13" i="26"/>
  <c r="BFM12" i="26" s="1"/>
  <c r="BFE13" i="26"/>
  <c r="BEX13" i="26"/>
  <c r="BEX12" i="26" s="1"/>
  <c r="BEP13" i="26"/>
  <c r="BEP12" i="26" s="1"/>
  <c r="BEI13" i="26"/>
  <c r="BEA13" i="26"/>
  <c r="BEA12" i="26" s="1"/>
  <c r="BDT13" i="26"/>
  <c r="BDT12" i="26" s="1"/>
  <c r="BDL13" i="26"/>
  <c r="BDL12" i="26" s="1"/>
  <c r="BDE13" i="26"/>
  <c r="BDE12" i="26" s="1"/>
  <c r="BCW13" i="26"/>
  <c r="BCP13" i="26"/>
  <c r="BCP12" i="26" s="1"/>
  <c r="BCH13" i="26"/>
  <c r="BCH12" i="26" s="1"/>
  <c r="BCA13" i="26"/>
  <c r="BBS13" i="26"/>
  <c r="BBS12" i="26" s="1"/>
  <c r="BBL13" i="26"/>
  <c r="BBL12" i="26" s="1"/>
  <c r="BBD13" i="26"/>
  <c r="BBD12" i="26" s="1"/>
  <c r="BAW13" i="26"/>
  <c r="BAW12" i="26" s="1"/>
  <c r="BAO13" i="26"/>
  <c r="BAH13" i="26"/>
  <c r="BAH12" i="26" s="1"/>
  <c r="AZZ13" i="26"/>
  <c r="AZZ12" i="26" s="1"/>
  <c r="AZS13" i="26"/>
  <c r="AZK13" i="26"/>
  <c r="AZK12" i="26" s="1"/>
  <c r="AZD13" i="26"/>
  <c r="AZD12" i="26" s="1"/>
  <c r="AYV13" i="26"/>
  <c r="AYV12" i="26" s="1"/>
  <c r="AYO13" i="26"/>
  <c r="AYO12" i="26" s="1"/>
  <c r="AYG13" i="26"/>
  <c r="AXZ13" i="26"/>
  <c r="AXZ12" i="26" s="1"/>
  <c r="AXR13" i="26"/>
  <c r="AXR12" i="26" s="1"/>
  <c r="AXK13" i="26"/>
  <c r="AXC13" i="26"/>
  <c r="AXC12" i="26" s="1"/>
  <c r="AWV13" i="26"/>
  <c r="AWV12" i="26" s="1"/>
  <c r="AWN13" i="26"/>
  <c r="AWN12" i="26" s="1"/>
  <c r="AWG13" i="26"/>
  <c r="AWG12" i="26" s="1"/>
  <c r="AVY13" i="26"/>
  <c r="AVR13" i="26"/>
  <c r="AVR12" i="26" s="1"/>
  <c r="AVJ13" i="26"/>
  <c r="AVJ12" i="26" s="1"/>
  <c r="AVC13" i="26"/>
  <c r="AUU13" i="26"/>
  <c r="AUU12" i="26" s="1"/>
  <c r="AUN13" i="26"/>
  <c r="AUN12" i="26" s="1"/>
  <c r="AUF13" i="26"/>
  <c r="AUF12" i="26" s="1"/>
  <c r="ATY13" i="26"/>
  <c r="ATY12" i="26" s="1"/>
  <c r="BVX11" i="26"/>
  <c r="BVQ11" i="26"/>
  <c r="BVI11" i="26"/>
  <c r="BVB11" i="26"/>
  <c r="BUT11" i="26"/>
  <c r="BUM11" i="26"/>
  <c r="BUE11" i="26"/>
  <c r="BTX11" i="26"/>
  <c r="BTP11" i="26"/>
  <c r="BTI11" i="26"/>
  <c r="BTA11" i="26"/>
  <c r="BST11" i="26"/>
  <c r="BSL11" i="26"/>
  <c r="BSE11" i="26"/>
  <c r="BRW11" i="26"/>
  <c r="BRP11" i="26"/>
  <c r="BRH11" i="26"/>
  <c r="BRA11" i="26"/>
  <c r="BQS11" i="26"/>
  <c r="BQL11" i="26"/>
  <c r="BQD11" i="26"/>
  <c r="BPW11" i="26"/>
  <c r="BPO11" i="26"/>
  <c r="BPH11" i="26"/>
  <c r="BOZ11" i="26"/>
  <c r="BOS11" i="26"/>
  <c r="BOK11" i="26"/>
  <c r="BOD11" i="26"/>
  <c r="BNV11" i="26"/>
  <c r="BNO11" i="26"/>
  <c r="BNG11" i="26"/>
  <c r="BMZ11" i="26"/>
  <c r="BMR11" i="26"/>
  <c r="BMK11" i="26"/>
  <c r="BMC11" i="26"/>
  <c r="BLV11" i="26"/>
  <c r="BLN11" i="26"/>
  <c r="BLG11" i="26"/>
  <c r="BKY11" i="26"/>
  <c r="BKR11" i="26"/>
  <c r="BKJ11" i="26"/>
  <c r="BKC11" i="26"/>
  <c r="BJU11" i="26"/>
  <c r="BJN11" i="26"/>
  <c r="BJF11" i="26"/>
  <c r="BIY11" i="26"/>
  <c r="BIQ11" i="26"/>
  <c r="BIJ11" i="26"/>
  <c r="BIB11" i="26"/>
  <c r="BHU11" i="26"/>
  <c r="BHM11" i="26"/>
  <c r="BHF11" i="26"/>
  <c r="BGX11" i="26"/>
  <c r="BGQ11" i="26"/>
  <c r="BGI11" i="26"/>
  <c r="BGB11" i="26"/>
  <c r="BFT11" i="26"/>
  <c r="BFM11" i="26"/>
  <c r="BFE11" i="26"/>
  <c r="BEX11" i="26"/>
  <c r="BEP11" i="26"/>
  <c r="BEI11" i="26"/>
  <c r="BEA11" i="26"/>
  <c r="BDT11" i="26"/>
  <c r="BDL11" i="26"/>
  <c r="BDE11" i="26"/>
  <c r="BCW11" i="26"/>
  <c r="BCP11" i="26"/>
  <c r="BCH11" i="26"/>
  <c r="BCA11" i="26"/>
  <c r="BBS11" i="26"/>
  <c r="BBL11" i="26"/>
  <c r="BBD11" i="26"/>
  <c r="BAW11" i="26"/>
  <c r="BAO11" i="26"/>
  <c r="BAH11" i="26"/>
  <c r="AZZ11" i="26"/>
  <c r="AZS11" i="26"/>
  <c r="AZK11" i="26"/>
  <c r="AZD11" i="26"/>
  <c r="AYV11" i="26"/>
  <c r="AYO11" i="26"/>
  <c r="AYG11" i="26"/>
  <c r="AXZ11" i="26"/>
  <c r="AXR11" i="26"/>
  <c r="AXK11" i="26"/>
  <c r="AXC11" i="26"/>
  <c r="AWV11" i="26"/>
  <c r="AWN11" i="26"/>
  <c r="AWG11" i="26"/>
  <c r="AVY11" i="26"/>
  <c r="AVR11" i="26"/>
  <c r="AVJ11" i="26"/>
  <c r="AVC11" i="26"/>
  <c r="AUU11" i="26"/>
  <c r="AUN11" i="26"/>
  <c r="AUF11" i="26"/>
  <c r="ATY11" i="26"/>
  <c r="BVX10" i="26"/>
  <c r="BVX8" i="26" s="1"/>
  <c r="BVQ10" i="26"/>
  <c r="BVI10" i="26"/>
  <c r="BVB10" i="26"/>
  <c r="BUT10" i="26"/>
  <c r="BUM10" i="26"/>
  <c r="BUE10" i="26"/>
  <c r="BTX10" i="26"/>
  <c r="BTP10" i="26"/>
  <c r="BTI10" i="26"/>
  <c r="BTA10" i="26"/>
  <c r="BST10" i="26"/>
  <c r="BSL10" i="26"/>
  <c r="BSE10" i="26"/>
  <c r="BRW10" i="26"/>
  <c r="BRP10" i="26"/>
  <c r="BRH10" i="26"/>
  <c r="BRA10" i="26"/>
  <c r="BQS10" i="26"/>
  <c r="BQL10" i="26"/>
  <c r="BQD10" i="26"/>
  <c r="BPW10" i="26"/>
  <c r="BPO10" i="26"/>
  <c r="BPH10" i="26"/>
  <c r="BOZ10" i="26"/>
  <c r="BOS10" i="26"/>
  <c r="BOK10" i="26"/>
  <c r="BOD10" i="26"/>
  <c r="BNV10" i="26"/>
  <c r="BNO10" i="26"/>
  <c r="BNG10" i="26"/>
  <c r="BMZ10" i="26"/>
  <c r="BMR10" i="26"/>
  <c r="BMK10" i="26"/>
  <c r="BMC10" i="26"/>
  <c r="BLV10" i="26"/>
  <c r="BLN10" i="26"/>
  <c r="BLG10" i="26"/>
  <c r="BKY10" i="26"/>
  <c r="BKR10" i="26"/>
  <c r="BKJ10" i="26"/>
  <c r="BKC10" i="26"/>
  <c r="BJU10" i="26"/>
  <c r="BJN10" i="26"/>
  <c r="BJF10" i="26"/>
  <c r="BIY10" i="26"/>
  <c r="BIQ10" i="26"/>
  <c r="BIJ10" i="26"/>
  <c r="BIB10" i="26"/>
  <c r="BHU10" i="26"/>
  <c r="BHM10" i="26"/>
  <c r="BHF10" i="26"/>
  <c r="BGX10" i="26"/>
  <c r="BGQ10" i="26"/>
  <c r="BGI10" i="26"/>
  <c r="BGB10" i="26"/>
  <c r="BFT10" i="26"/>
  <c r="BFM10" i="26"/>
  <c r="BFE10" i="26"/>
  <c r="BEX10" i="26"/>
  <c r="BEP10" i="26"/>
  <c r="BEI10" i="26"/>
  <c r="BEA10" i="26"/>
  <c r="BDT10" i="26"/>
  <c r="BDL10" i="26"/>
  <c r="BDE10" i="26"/>
  <c r="BCW10" i="26"/>
  <c r="BCP10" i="26"/>
  <c r="BCH10" i="26"/>
  <c r="BCA10" i="26"/>
  <c r="BBS10" i="26"/>
  <c r="BBL10" i="26"/>
  <c r="BBD10" i="26"/>
  <c r="BAW10" i="26"/>
  <c r="BAO10" i="26"/>
  <c r="BAH10" i="26"/>
  <c r="AZZ10" i="26"/>
  <c r="AZS10" i="26"/>
  <c r="AZK10" i="26"/>
  <c r="AZD10" i="26"/>
  <c r="AYV10" i="26"/>
  <c r="AYO10" i="26"/>
  <c r="AYG10" i="26"/>
  <c r="AXZ10" i="26"/>
  <c r="AXR10" i="26"/>
  <c r="AXK10" i="26"/>
  <c r="AXC10" i="26"/>
  <c r="AWV10" i="26"/>
  <c r="AWN10" i="26"/>
  <c r="AWG10" i="26"/>
  <c r="AVY10" i="26"/>
  <c r="AVR10" i="26"/>
  <c r="AVJ10" i="26"/>
  <c r="AVC10" i="26"/>
  <c r="AUU10" i="26"/>
  <c r="AUN10" i="26"/>
  <c r="AUF10" i="26"/>
  <c r="ATY10" i="26"/>
  <c r="BVX9" i="26"/>
  <c r="BVQ9" i="26"/>
  <c r="BVI9" i="26"/>
  <c r="BVB9" i="26"/>
  <c r="BUT9" i="26"/>
  <c r="BUM9" i="26"/>
  <c r="BUE9" i="26"/>
  <c r="BTX9" i="26"/>
  <c r="BTP9" i="26"/>
  <c r="BTI9" i="26"/>
  <c r="BTA9" i="26"/>
  <c r="BST9" i="26"/>
  <c r="BSL9" i="26"/>
  <c r="BSE9" i="26"/>
  <c r="BRW9" i="26"/>
  <c r="BRP9" i="26"/>
  <c r="BRH9" i="26"/>
  <c r="BRA9" i="26"/>
  <c r="BQS9" i="26"/>
  <c r="BQL9" i="26"/>
  <c r="BQD9" i="26"/>
  <c r="BPW9" i="26"/>
  <c r="BPO9" i="26"/>
  <c r="BPH9" i="26"/>
  <c r="BOZ9" i="26"/>
  <c r="BOS9" i="26"/>
  <c r="BOK9" i="26"/>
  <c r="BOD9" i="26"/>
  <c r="BNV9" i="26"/>
  <c r="BNO9" i="26"/>
  <c r="BNG9" i="26"/>
  <c r="BMZ9" i="26"/>
  <c r="BMR9" i="26"/>
  <c r="BMK9" i="26"/>
  <c r="BMC9" i="26"/>
  <c r="BLV9" i="26"/>
  <c r="BLN9" i="26"/>
  <c r="BLG9" i="26"/>
  <c r="BKY9" i="26"/>
  <c r="BKR9" i="26"/>
  <c r="BKJ9" i="26"/>
  <c r="BKC9" i="26"/>
  <c r="BJU9" i="26"/>
  <c r="BJN9" i="26"/>
  <c r="BJF9" i="26"/>
  <c r="BIY9" i="26"/>
  <c r="BIQ9" i="26"/>
  <c r="BIJ9" i="26"/>
  <c r="BIB9" i="26"/>
  <c r="BHU9" i="26"/>
  <c r="BHM9" i="26"/>
  <c r="BHF9" i="26"/>
  <c r="BGX9" i="26"/>
  <c r="BGQ9" i="26"/>
  <c r="BGI9" i="26"/>
  <c r="BGB9" i="26"/>
  <c r="BFT9" i="26"/>
  <c r="BFM9" i="26"/>
  <c r="BFE9" i="26"/>
  <c r="BEX9" i="26"/>
  <c r="BEP9" i="26"/>
  <c r="BEI9" i="26"/>
  <c r="BEA9" i="26"/>
  <c r="BDT9" i="26"/>
  <c r="BDL9" i="26"/>
  <c r="BDE9" i="26"/>
  <c r="BCW9" i="26"/>
  <c r="BCP9" i="26"/>
  <c r="BCH9" i="26"/>
  <c r="BCA9" i="26"/>
  <c r="BBS9" i="26"/>
  <c r="BBL9" i="26"/>
  <c r="BBD9" i="26"/>
  <c r="BAW9" i="26"/>
  <c r="BAO9" i="26"/>
  <c r="BAH9" i="26"/>
  <c r="AZZ9" i="26"/>
  <c r="AZS9" i="26"/>
  <c r="AZK9" i="26"/>
  <c r="AZD9" i="26"/>
  <c r="AYV9" i="26"/>
  <c r="AYO9" i="26"/>
  <c r="AYG9" i="26"/>
  <c r="AXZ9" i="26"/>
  <c r="AXR9" i="26"/>
  <c r="AXK9" i="26"/>
  <c r="AXC9" i="26"/>
  <c r="AWV9" i="26"/>
  <c r="AWN9" i="26"/>
  <c r="AWG9" i="26"/>
  <c r="AVY9" i="26"/>
  <c r="AVR9" i="26"/>
  <c r="AVJ9" i="26"/>
  <c r="AVC9" i="26"/>
  <c r="AUU9" i="26"/>
  <c r="AUN9" i="26"/>
  <c r="AUF9" i="26"/>
  <c r="ATY9" i="26"/>
  <c r="BVZ8" i="26"/>
  <c r="BVY8" i="26"/>
  <c r="BVW8" i="26"/>
  <c r="BVW7" i="26" s="1"/>
  <c r="BVV8" i="26"/>
  <c r="BVV7" i="26" s="1"/>
  <c r="BVU8" i="26"/>
  <c r="BVT8" i="26"/>
  <c r="BVS8" i="26"/>
  <c r="BVR8" i="26"/>
  <c r="BVR7" i="26" s="1"/>
  <c r="BVP8" i="26"/>
  <c r="BVO8" i="26"/>
  <c r="BVO7" i="26" s="1"/>
  <c r="BVN8" i="26"/>
  <c r="BVM8" i="26"/>
  <c r="BVK8" i="26"/>
  <c r="BVJ8" i="26"/>
  <c r="BVH8" i="26"/>
  <c r="BVG8" i="26"/>
  <c r="BVF8" i="26"/>
  <c r="BVE8" i="26"/>
  <c r="BVE7" i="26" s="1"/>
  <c r="BVD8" i="26"/>
  <c r="BVC8" i="26"/>
  <c r="BVA8" i="26"/>
  <c r="BUZ8" i="26"/>
  <c r="BUY8" i="26"/>
  <c r="BUX8" i="26"/>
  <c r="BUV8" i="26"/>
  <c r="BUU8" i="26"/>
  <c r="BUS8" i="26"/>
  <c r="BUR8" i="26"/>
  <c r="BUQ8" i="26"/>
  <c r="BUP8" i="26"/>
  <c r="BUO8" i="26"/>
  <c r="BUN8" i="26"/>
  <c r="BUL8" i="26"/>
  <c r="BUK8" i="26"/>
  <c r="BUK7" i="26" s="1"/>
  <c r="BUJ8" i="26"/>
  <c r="BUI8" i="26"/>
  <c r="BUG8" i="26"/>
  <c r="BUF8" i="26"/>
  <c r="BUF7" i="26" s="1"/>
  <c r="BUD8" i="26"/>
  <c r="BUC8" i="26"/>
  <c r="BUB8" i="26"/>
  <c r="BUA8" i="26"/>
  <c r="BUA7" i="26" s="1"/>
  <c r="BTZ8" i="26"/>
  <c r="BTY8" i="26"/>
  <c r="BTW8" i="26"/>
  <c r="BTW7" i="26" s="1"/>
  <c r="BTV8" i="26"/>
  <c r="BTU8" i="26"/>
  <c r="BTT8" i="26"/>
  <c r="BTR8" i="26"/>
  <c r="BTR7" i="26" s="1"/>
  <c r="BTQ8" i="26"/>
  <c r="BTO8" i="26"/>
  <c r="BTO7" i="26" s="1"/>
  <c r="BTN8" i="26"/>
  <c r="BTM8" i="26"/>
  <c r="BTL8" i="26"/>
  <c r="BTK8" i="26"/>
  <c r="BTK7" i="26" s="1"/>
  <c r="BTJ8" i="26"/>
  <c r="BTH8" i="26"/>
  <c r="BTG8" i="26"/>
  <c r="BTG7" i="26" s="1"/>
  <c r="BTF8" i="26"/>
  <c r="BTF7" i="26" s="1"/>
  <c r="BTE8" i="26"/>
  <c r="BTC8" i="26"/>
  <c r="BTB8" i="26"/>
  <c r="BTB7" i="26" s="1"/>
  <c r="BSZ8" i="26"/>
  <c r="BSY8" i="26"/>
  <c r="BSX8" i="26"/>
  <c r="BSW8" i="26"/>
  <c r="BSW7" i="26" s="1"/>
  <c r="BSV8" i="26"/>
  <c r="BSU8" i="26"/>
  <c r="BSS8" i="26"/>
  <c r="BSS7" i="26" s="1"/>
  <c r="BSR8" i="26"/>
  <c r="BSQ8" i="26"/>
  <c r="BSQ7" i="26" s="1"/>
  <c r="BSP8" i="26"/>
  <c r="BSN8" i="26"/>
  <c r="BSN7" i="26" s="1"/>
  <c r="BSM8" i="26"/>
  <c r="BSK8" i="26"/>
  <c r="BSJ8" i="26"/>
  <c r="BSI8" i="26"/>
  <c r="BSH8" i="26"/>
  <c r="BSH7" i="26" s="1"/>
  <c r="BSG8" i="26"/>
  <c r="BSF8" i="26"/>
  <c r="BSD8" i="26"/>
  <c r="BSD7" i="26" s="1"/>
  <c r="BSC8" i="26"/>
  <c r="BSB8" i="26"/>
  <c r="BSA8" i="26"/>
  <c r="BRY8" i="26"/>
  <c r="BRY7" i="26" s="1"/>
  <c r="BRX8" i="26"/>
  <c r="BRV8" i="26"/>
  <c r="BRU8" i="26"/>
  <c r="BRT8" i="26"/>
  <c r="BRT7" i="26" s="1"/>
  <c r="BRS8" i="26"/>
  <c r="BRR8" i="26"/>
  <c r="BRQ8" i="26"/>
  <c r="BRO8" i="26"/>
  <c r="BRN8" i="26"/>
  <c r="BRM8" i="26"/>
  <c r="BRM7" i="26" s="1"/>
  <c r="BRL8" i="26"/>
  <c r="BRJ8" i="26"/>
  <c r="BRJ7" i="26" s="1"/>
  <c r="BRI8" i="26"/>
  <c r="BRG8" i="26"/>
  <c r="BRF8" i="26"/>
  <c r="BRE8" i="26"/>
  <c r="BRD8" i="26"/>
  <c r="BRD7" i="26" s="1"/>
  <c r="BRC8" i="26"/>
  <c r="BRB8" i="26"/>
  <c r="BQZ8" i="26"/>
  <c r="BQZ7" i="26" s="1"/>
  <c r="BQY8" i="26"/>
  <c r="BQX8" i="26"/>
  <c r="BQW8" i="26"/>
  <c r="BQU8" i="26"/>
  <c r="BQU7" i="26" s="1"/>
  <c r="BQT8" i="26"/>
  <c r="BQT7" i="26" s="1"/>
  <c r="BQR8" i="26"/>
  <c r="BQQ8" i="26"/>
  <c r="BQP8" i="26"/>
  <c r="BQP7" i="26" s="1"/>
  <c r="BQO8" i="26"/>
  <c r="BQN8" i="26"/>
  <c r="BQM8" i="26"/>
  <c r="BQK8" i="26"/>
  <c r="BQK7" i="26" s="1"/>
  <c r="BQJ8" i="26"/>
  <c r="BQI8" i="26"/>
  <c r="BQH8" i="26"/>
  <c r="BQH7" i="26" s="1"/>
  <c r="BQF8" i="26"/>
  <c r="BQF7" i="26" s="1"/>
  <c r="BQE8" i="26"/>
  <c r="BQC8" i="26"/>
  <c r="BQB8" i="26"/>
  <c r="BQA8" i="26"/>
  <c r="BPZ8" i="26"/>
  <c r="BPY8" i="26"/>
  <c r="BPX8" i="26"/>
  <c r="BPV8" i="26"/>
  <c r="BPV7" i="26" s="1"/>
  <c r="BPU8" i="26"/>
  <c r="BPT8" i="26"/>
  <c r="BPS8" i="26"/>
  <c r="BPQ8" i="26"/>
  <c r="BPQ7" i="26" s="1"/>
  <c r="BPP8" i="26"/>
  <c r="BPN8" i="26"/>
  <c r="BPM8" i="26"/>
  <c r="BPL8" i="26"/>
  <c r="BPL7" i="26" s="1"/>
  <c r="BPK8" i="26"/>
  <c r="BPJ8" i="26"/>
  <c r="BPI8" i="26"/>
  <c r="BPG8" i="26"/>
  <c r="BPF8" i="26"/>
  <c r="BPE8" i="26"/>
  <c r="BPD8" i="26"/>
  <c r="BPB8" i="26"/>
  <c r="BPA8" i="26"/>
  <c r="BOY8" i="26"/>
  <c r="BOX8" i="26"/>
  <c r="BOX7" i="26" s="1"/>
  <c r="BOW8" i="26"/>
  <c r="BOV8" i="26"/>
  <c r="BOV7" i="26" s="1"/>
  <c r="BOU8" i="26"/>
  <c r="BOT8" i="26"/>
  <c r="BOT7" i="26" s="1"/>
  <c r="BOR8" i="26"/>
  <c r="BOQ8" i="26"/>
  <c r="BOQ7" i="26" s="1"/>
  <c r="BOP8" i="26"/>
  <c r="BOO8" i="26"/>
  <c r="BOO7" i="26" s="1"/>
  <c r="BOM8" i="26"/>
  <c r="BOL8" i="26"/>
  <c r="BOL7" i="26" s="1"/>
  <c r="BOJ8" i="26"/>
  <c r="BOI8" i="26"/>
  <c r="BOI7" i="26" s="1"/>
  <c r="BOH8" i="26"/>
  <c r="BOG8" i="26"/>
  <c r="BOG7" i="26" s="1"/>
  <c r="BOF8" i="26"/>
  <c r="BOE8" i="26"/>
  <c r="BOE7" i="26" s="1"/>
  <c r="BOC8" i="26"/>
  <c r="BOB8" i="26"/>
  <c r="BOA8" i="26"/>
  <c r="BNZ8" i="26"/>
  <c r="BNZ7" i="26" s="1"/>
  <c r="BNX8" i="26"/>
  <c r="BNW8" i="26"/>
  <c r="BNU8" i="26"/>
  <c r="BNT8" i="26"/>
  <c r="BNT7" i="26" s="1"/>
  <c r="BNS8" i="26"/>
  <c r="BNR8" i="26"/>
  <c r="BNR7" i="26" s="1"/>
  <c r="BNQ8" i="26"/>
  <c r="BNP8" i="26"/>
  <c r="BNP7" i="26" s="1"/>
  <c r="BNN8" i="26"/>
  <c r="BNM8" i="26"/>
  <c r="BNL8" i="26"/>
  <c r="BNK8" i="26"/>
  <c r="BNK7" i="26" s="1"/>
  <c r="BNI8" i="26"/>
  <c r="BNH8" i="26"/>
  <c r="BNF8" i="26"/>
  <c r="BNE8" i="26"/>
  <c r="BNE7" i="26" s="1"/>
  <c r="BND8" i="26"/>
  <c r="BNC8" i="26"/>
  <c r="BNB8" i="26"/>
  <c r="BNA8" i="26"/>
  <c r="BNA7" i="26" s="1"/>
  <c r="BMY8" i="26"/>
  <c r="BMX8" i="26"/>
  <c r="BMW8" i="26"/>
  <c r="BMV8" i="26"/>
  <c r="BMV7" i="26" s="1"/>
  <c r="BMT8" i="26"/>
  <c r="BMS8" i="26"/>
  <c r="BMQ8" i="26"/>
  <c r="BMP8" i="26"/>
  <c r="BMO8" i="26"/>
  <c r="BMN8" i="26"/>
  <c r="BMM8" i="26"/>
  <c r="BML8" i="26"/>
  <c r="BMJ8" i="26"/>
  <c r="BMI8" i="26"/>
  <c r="BMH8" i="26"/>
  <c r="BMG8" i="26"/>
  <c r="BME8" i="26"/>
  <c r="BMD8" i="26"/>
  <c r="BMB8" i="26"/>
  <c r="BMA8" i="26"/>
  <c r="BLZ8" i="26"/>
  <c r="BLY8" i="26"/>
  <c r="BLX8" i="26"/>
  <c r="BLW8" i="26"/>
  <c r="BLU8" i="26"/>
  <c r="BLT8" i="26"/>
  <c r="BLS8" i="26"/>
  <c r="BLR8" i="26"/>
  <c r="BLP8" i="26"/>
  <c r="BLP7" i="26" s="1"/>
  <c r="BLO8" i="26"/>
  <c r="BLM8" i="26"/>
  <c r="BLL8" i="26"/>
  <c r="BLK8" i="26"/>
  <c r="BLJ8" i="26"/>
  <c r="BLI8" i="26"/>
  <c r="BLH8" i="26"/>
  <c r="BLH7" i="26" s="1"/>
  <c r="BLF8" i="26"/>
  <c r="BLE8" i="26"/>
  <c r="BLE7" i="26" s="1"/>
  <c r="BLD8" i="26"/>
  <c r="BLC8" i="26"/>
  <c r="BLA8" i="26"/>
  <c r="BKZ8" i="26"/>
  <c r="BKZ7" i="26" s="1"/>
  <c r="BKX8" i="26"/>
  <c r="BKW8" i="26"/>
  <c r="BKV8" i="26"/>
  <c r="BKU8" i="26"/>
  <c r="BKU7" i="26" s="1"/>
  <c r="BKT8" i="26"/>
  <c r="BKS8" i="26"/>
  <c r="BKQ8" i="26"/>
  <c r="BKP8" i="26"/>
  <c r="BKO8" i="26"/>
  <c r="BKN8" i="26"/>
  <c r="BKL8" i="26"/>
  <c r="BKK8" i="26"/>
  <c r="BKI8" i="26"/>
  <c r="BKI7" i="26" s="1"/>
  <c r="BKH8" i="26"/>
  <c r="BKG8" i="26"/>
  <c r="BKF8" i="26"/>
  <c r="BKE8" i="26"/>
  <c r="BKD8" i="26"/>
  <c r="BKB8" i="26"/>
  <c r="BKA8" i="26"/>
  <c r="BJZ8" i="26"/>
  <c r="BJY8" i="26"/>
  <c r="BJW8" i="26"/>
  <c r="BJV8" i="26"/>
  <c r="BJT8" i="26"/>
  <c r="BJS8" i="26"/>
  <c r="BJR8" i="26"/>
  <c r="BJQ8" i="26"/>
  <c r="BJP8" i="26"/>
  <c r="BJO8" i="26"/>
  <c r="BJM8" i="26"/>
  <c r="BJL8" i="26"/>
  <c r="BJK8" i="26"/>
  <c r="BJJ8" i="26"/>
  <c r="BJH8" i="26"/>
  <c r="BJG8" i="26"/>
  <c r="BJE8" i="26"/>
  <c r="BJE7" i="26" s="1"/>
  <c r="BJD8" i="26"/>
  <c r="BJC8" i="26"/>
  <c r="BJB8" i="26"/>
  <c r="BJA8" i="26"/>
  <c r="BIZ8" i="26"/>
  <c r="BIX8" i="26"/>
  <c r="BIW8" i="26"/>
  <c r="BIV8" i="26"/>
  <c r="BIV7" i="26" s="1"/>
  <c r="BIU8" i="26"/>
  <c r="BIS8" i="26"/>
  <c r="BIR8" i="26"/>
  <c r="BIP8" i="26"/>
  <c r="BIO8" i="26"/>
  <c r="BIN8" i="26"/>
  <c r="BIM8" i="26"/>
  <c r="BIL8" i="26"/>
  <c r="BIK8" i="26"/>
  <c r="BII8" i="26"/>
  <c r="BIH8" i="26"/>
  <c r="BIG8" i="26"/>
  <c r="BIG7" i="26" s="1"/>
  <c r="BIF8" i="26"/>
  <c r="BID8" i="26"/>
  <c r="BID7" i="26" s="1"/>
  <c r="BIC8" i="26"/>
  <c r="BIA8" i="26"/>
  <c r="BIA7" i="26" s="1"/>
  <c r="BHZ8" i="26"/>
  <c r="BHY8" i="26"/>
  <c r="BHX8" i="26"/>
  <c r="BHW8" i="26"/>
  <c r="BHW7" i="26" s="1"/>
  <c r="BHV8" i="26"/>
  <c r="BHT8" i="26"/>
  <c r="BHT7" i="26" s="1"/>
  <c r="BHS8" i="26"/>
  <c r="BHR8" i="26"/>
  <c r="BHQ8" i="26"/>
  <c r="BHO8" i="26"/>
  <c r="BHO7" i="26" s="1"/>
  <c r="BHN8" i="26"/>
  <c r="BHL8" i="26"/>
  <c r="BHK8" i="26"/>
  <c r="BHJ8" i="26"/>
  <c r="BHJ7" i="26" s="1"/>
  <c r="BHI8" i="26"/>
  <c r="BHH8" i="26"/>
  <c r="BHG8" i="26"/>
  <c r="BHE8" i="26"/>
  <c r="BHE7" i="26" s="1"/>
  <c r="BHD8" i="26"/>
  <c r="BHC8" i="26"/>
  <c r="BHC7" i="26" s="1"/>
  <c r="BHB8" i="26"/>
  <c r="BGZ8" i="26"/>
  <c r="BGZ7" i="26" s="1"/>
  <c r="BGY8" i="26"/>
  <c r="BGW8" i="26"/>
  <c r="BGW7" i="26" s="1"/>
  <c r="BGV8" i="26"/>
  <c r="BGU8" i="26"/>
  <c r="BGT8" i="26"/>
  <c r="BGS8" i="26"/>
  <c r="BGS7" i="26" s="1"/>
  <c r="BGR8" i="26"/>
  <c r="BGQ8" i="26"/>
  <c r="BGP8" i="26"/>
  <c r="BGO8" i="26"/>
  <c r="BGN8" i="26"/>
  <c r="BGM8" i="26"/>
  <c r="BGK8" i="26"/>
  <c r="BGJ8" i="26"/>
  <c r="BGH8" i="26"/>
  <c r="BGG8" i="26"/>
  <c r="BGG7" i="26" s="1"/>
  <c r="BGF8" i="26"/>
  <c r="BGF7" i="26" s="1"/>
  <c r="BGE8" i="26"/>
  <c r="BGD8" i="26"/>
  <c r="BGC8" i="26"/>
  <c r="BGC7" i="26" s="1"/>
  <c r="BGA8" i="26"/>
  <c r="BFZ8" i="26"/>
  <c r="BFY8" i="26"/>
  <c r="BFX8" i="26"/>
  <c r="BFX7" i="26" s="1"/>
  <c r="BFV8" i="26"/>
  <c r="BFU8" i="26"/>
  <c r="BFS8" i="26"/>
  <c r="BFR8" i="26"/>
  <c r="BFQ8" i="26"/>
  <c r="BFP8" i="26"/>
  <c r="BFO8" i="26"/>
  <c r="BFN8" i="26"/>
  <c r="BFL8" i="26"/>
  <c r="BFK8" i="26"/>
  <c r="BFJ8" i="26"/>
  <c r="BFI8" i="26"/>
  <c r="BFG8" i="26"/>
  <c r="BFF8" i="26"/>
  <c r="BFD8" i="26"/>
  <c r="BFC8" i="26"/>
  <c r="BFB8" i="26"/>
  <c r="BFA8" i="26"/>
  <c r="BEZ8" i="26"/>
  <c r="BEY8" i="26"/>
  <c r="BEW8" i="26"/>
  <c r="BEV8" i="26"/>
  <c r="BEU8" i="26"/>
  <c r="BET8" i="26"/>
  <c r="BET7" i="26" s="1"/>
  <c r="BER8" i="26"/>
  <c r="BEQ8" i="26"/>
  <c r="BEO8" i="26"/>
  <c r="BEN8" i="26"/>
  <c r="BEM8" i="26"/>
  <c r="BEL8" i="26"/>
  <c r="BEL7" i="26" s="1"/>
  <c r="BEK8" i="26"/>
  <c r="BEJ8" i="26"/>
  <c r="BEH8" i="26"/>
  <c r="BEG8" i="26"/>
  <c r="BEF8" i="26"/>
  <c r="BEE8" i="26"/>
  <c r="BEC8" i="26"/>
  <c r="BEB8" i="26"/>
  <c r="BEB7" i="26" s="1"/>
  <c r="BDZ8" i="26"/>
  <c r="BDY8" i="26"/>
  <c r="BDX8" i="26"/>
  <c r="BDW8" i="26"/>
  <c r="BDV8" i="26"/>
  <c r="BDU8" i="26"/>
  <c r="BDS8" i="26"/>
  <c r="BDR8" i="26"/>
  <c r="BDQ8" i="26"/>
  <c r="BDP8" i="26"/>
  <c r="BDN8" i="26"/>
  <c r="BDM8" i="26"/>
  <c r="BDK8" i="26"/>
  <c r="BDJ8" i="26"/>
  <c r="BDI8" i="26"/>
  <c r="BDH8" i="26"/>
  <c r="BDG8" i="26"/>
  <c r="BDF8" i="26"/>
  <c r="BDF7" i="26" s="1"/>
  <c r="BDD8" i="26"/>
  <c r="BDC8" i="26"/>
  <c r="BDC7" i="26" s="1"/>
  <c r="BDB8" i="26"/>
  <c r="BDA8" i="26"/>
  <c r="BCY8" i="26"/>
  <c r="BCX8" i="26"/>
  <c r="BCV8" i="26"/>
  <c r="BCU8" i="26"/>
  <c r="BCT8" i="26"/>
  <c r="BCS8" i="26"/>
  <c r="BCR8" i="26"/>
  <c r="BCQ8" i="26"/>
  <c r="BCO8" i="26"/>
  <c r="BCN8" i="26"/>
  <c r="BCM8" i="26"/>
  <c r="BCL8" i="26"/>
  <c r="BCJ8" i="26"/>
  <c r="BCI8" i="26"/>
  <c r="BCG8" i="26"/>
  <c r="BCF8" i="26"/>
  <c r="BCE8" i="26"/>
  <c r="BCD8" i="26"/>
  <c r="BCC8" i="26"/>
  <c r="BCB8" i="26"/>
  <c r="BBZ8" i="26"/>
  <c r="BBY8" i="26"/>
  <c r="BBX8" i="26"/>
  <c r="BBW8" i="26"/>
  <c r="BBU8" i="26"/>
  <c r="BBU7" i="26" s="1"/>
  <c r="BBT8" i="26"/>
  <c r="BBR8" i="26"/>
  <c r="BBQ8" i="26"/>
  <c r="BBP8" i="26"/>
  <c r="BBP7" i="26" s="1"/>
  <c r="BBO8" i="26"/>
  <c r="BBO7" i="26" s="1"/>
  <c r="BBN8" i="26"/>
  <c r="BBM8" i="26"/>
  <c r="BBK8" i="26"/>
  <c r="BBK7" i="26" s="1"/>
  <c r="BBJ8" i="26"/>
  <c r="BBI8" i="26"/>
  <c r="BBH8" i="26"/>
  <c r="BBH7" i="26" s="1"/>
  <c r="BBF8" i="26"/>
  <c r="BBF7" i="26" s="1"/>
  <c r="BBE8" i="26"/>
  <c r="BBC8" i="26"/>
  <c r="BBB8" i="26"/>
  <c r="BBB7" i="26" s="1"/>
  <c r="BBA8" i="26"/>
  <c r="BAZ8" i="26"/>
  <c r="BAY8" i="26"/>
  <c r="BAX8" i="26"/>
  <c r="BAX7" i="26" s="1"/>
  <c r="BAV8" i="26"/>
  <c r="BAU8" i="26"/>
  <c r="BAU7" i="26" s="1"/>
  <c r="BAT8" i="26"/>
  <c r="BAS8" i="26"/>
  <c r="BAQ8" i="26"/>
  <c r="BAP8" i="26"/>
  <c r="BAP7" i="26" s="1"/>
  <c r="BAN8" i="26"/>
  <c r="BAM8" i="26"/>
  <c r="BAM7" i="26" s="1"/>
  <c r="BAL8" i="26"/>
  <c r="BAK8" i="26"/>
  <c r="BAK7" i="26" s="1"/>
  <c r="BAJ8" i="26"/>
  <c r="BAI8" i="26"/>
  <c r="BAI7" i="26" s="1"/>
  <c r="BAG8" i="26"/>
  <c r="BAG7" i="26" s="1"/>
  <c r="BAF8" i="26"/>
  <c r="BAE8" i="26"/>
  <c r="BAD8" i="26"/>
  <c r="BAB8" i="26"/>
  <c r="BAA8" i="26"/>
  <c r="AZY8" i="26"/>
  <c r="AZX8" i="26"/>
  <c r="AZX7" i="26" s="1"/>
  <c r="AZW8" i="26"/>
  <c r="AZV8" i="26"/>
  <c r="AZV7" i="26" s="1"/>
  <c r="AZU8" i="26"/>
  <c r="AZT8" i="26"/>
  <c r="AZT7" i="26" s="1"/>
  <c r="AZR8" i="26"/>
  <c r="AZQ8" i="26"/>
  <c r="AZP8" i="26"/>
  <c r="AZO8" i="26"/>
  <c r="AZM8" i="26"/>
  <c r="AZL8" i="26"/>
  <c r="AZL7" i="26" s="1"/>
  <c r="AZJ8" i="26"/>
  <c r="AZJ7" i="26" s="1"/>
  <c r="AZI8" i="26"/>
  <c r="AZI7" i="26" s="1"/>
  <c r="AZH8" i="26"/>
  <c r="AZG8" i="26"/>
  <c r="AZG7" i="26" s="1"/>
  <c r="AZF8" i="26"/>
  <c r="AZE8" i="26"/>
  <c r="AZE7" i="26" s="1"/>
  <c r="AZC8" i="26"/>
  <c r="AZB8" i="26"/>
  <c r="AZA8" i="26"/>
  <c r="AYZ8" i="26"/>
  <c r="AYZ7" i="26" s="1"/>
  <c r="AYX8" i="26"/>
  <c r="AYW8" i="26"/>
  <c r="AYU8" i="26"/>
  <c r="AYT8" i="26"/>
  <c r="AYT7" i="26" s="1"/>
  <c r="AYS8" i="26"/>
  <c r="AYR8" i="26"/>
  <c r="AYQ8" i="26"/>
  <c r="AYP8" i="26"/>
  <c r="AYP7" i="26" s="1"/>
  <c r="AYN8" i="26"/>
  <c r="AYM8" i="26"/>
  <c r="AYL8" i="26"/>
  <c r="AYK8" i="26"/>
  <c r="AYI8" i="26"/>
  <c r="AYI7" i="26" s="1"/>
  <c r="AYH8" i="26"/>
  <c r="AYF8" i="26"/>
  <c r="AYE8" i="26"/>
  <c r="AYE7" i="26" s="1"/>
  <c r="AYD8" i="26"/>
  <c r="AYC8" i="26"/>
  <c r="AYB8" i="26"/>
  <c r="AYB7" i="26" s="1"/>
  <c r="AYA8" i="26"/>
  <c r="AYA7" i="26" s="1"/>
  <c r="AXY8" i="26"/>
  <c r="AXX8" i="26"/>
  <c r="AXW8" i="26"/>
  <c r="AXV8" i="26"/>
  <c r="AXV7" i="26" s="1"/>
  <c r="AXT8" i="26"/>
  <c r="AXS8" i="26"/>
  <c r="AXQ8" i="26"/>
  <c r="AXP8" i="26"/>
  <c r="AXP7" i="26" s="1"/>
  <c r="AXO8" i="26"/>
  <c r="AXN8" i="26"/>
  <c r="AXM8" i="26"/>
  <c r="AXL8" i="26"/>
  <c r="AXL7" i="26" s="1"/>
  <c r="AXJ8" i="26"/>
  <c r="AXI8" i="26"/>
  <c r="AXH8" i="26"/>
  <c r="AXG8" i="26"/>
  <c r="AXE8" i="26"/>
  <c r="AXD8" i="26"/>
  <c r="AXB8" i="26"/>
  <c r="AXA8" i="26"/>
  <c r="AWZ8" i="26"/>
  <c r="AWY8" i="26"/>
  <c r="AWX8" i="26"/>
  <c r="AWW8" i="26"/>
  <c r="AWW7" i="26" s="1"/>
  <c r="AWU8" i="26"/>
  <c r="AWT8" i="26"/>
  <c r="AWS8" i="26"/>
  <c r="AWR8" i="26"/>
  <c r="AWP8" i="26"/>
  <c r="AWO8" i="26"/>
  <c r="AWM8" i="26"/>
  <c r="AWL8" i="26"/>
  <c r="AWK8" i="26"/>
  <c r="AWJ8" i="26"/>
  <c r="AWI8" i="26"/>
  <c r="AWH8" i="26"/>
  <c r="AWF8" i="26"/>
  <c r="AWE8" i="26"/>
  <c r="AWD8" i="26"/>
  <c r="AWC8" i="26"/>
  <c r="AWA8" i="26"/>
  <c r="AVZ8" i="26"/>
  <c r="AVZ7" i="26" s="1"/>
  <c r="AVX8" i="26"/>
  <c r="AVW8" i="26"/>
  <c r="AVW7" i="26" s="1"/>
  <c r="AVV8" i="26"/>
  <c r="AVU8" i="26"/>
  <c r="AVT8" i="26"/>
  <c r="AVS8" i="26"/>
  <c r="AVS7" i="26" s="1"/>
  <c r="AVQ8" i="26"/>
  <c r="AVP8" i="26"/>
  <c r="AVO8" i="26"/>
  <c r="AVN8" i="26"/>
  <c r="AVN7" i="26" s="1"/>
  <c r="AVL8" i="26"/>
  <c r="AVK8" i="26"/>
  <c r="AVI8" i="26"/>
  <c r="AVH8" i="26"/>
  <c r="AVH7" i="26" s="1"/>
  <c r="AVG8" i="26"/>
  <c r="AVF8" i="26"/>
  <c r="AVE8" i="26"/>
  <c r="AVD8" i="26"/>
  <c r="AVD7" i="26" s="1"/>
  <c r="AVB8" i="26"/>
  <c r="AVA8" i="26"/>
  <c r="AUZ8" i="26"/>
  <c r="AUY8" i="26"/>
  <c r="AUW8" i="26"/>
  <c r="AUV8" i="26"/>
  <c r="AUT8" i="26"/>
  <c r="AUS8" i="26"/>
  <c r="AUR8" i="26"/>
  <c r="AUQ8" i="26"/>
  <c r="AUP8" i="26"/>
  <c r="AUO8" i="26"/>
  <c r="AUM8" i="26"/>
  <c r="AUM7" i="26" s="1"/>
  <c r="AUL8" i="26"/>
  <c r="AUK8" i="26"/>
  <c r="AUJ8" i="26"/>
  <c r="AUH8" i="26"/>
  <c r="AUH7" i="26" s="1"/>
  <c r="AUG8" i="26"/>
  <c r="AUE8" i="26"/>
  <c r="AUD8" i="26"/>
  <c r="AUC8" i="26"/>
  <c r="AUB8" i="26"/>
  <c r="AUA8" i="26"/>
  <c r="ATZ8" i="26"/>
  <c r="ATZ7" i="26" s="1"/>
  <c r="ATX8" i="26"/>
  <c r="ATW8" i="26"/>
  <c r="ATV8" i="26"/>
  <c r="ATU8" i="26"/>
  <c r="BVS7" i="26"/>
  <c r="BSB7" i="26"/>
  <c r="BNH7" i="26"/>
  <c r="BLL7" i="26"/>
  <c r="BHQ7" i="26"/>
  <c r="BHB7" i="26"/>
  <c r="BGV7" i="26"/>
  <c r="BGN7" i="26"/>
  <c r="BGH7" i="26"/>
  <c r="BAB7" i="26"/>
  <c r="AYU7" i="26"/>
  <c r="AXH7" i="26"/>
  <c r="AWF7" i="26"/>
  <c r="ATF3" i="26"/>
  <c r="ASQ3" i="26"/>
  <c r="ASB3" i="26"/>
  <c r="ARM3" i="26"/>
  <c r="AQX3" i="26"/>
  <c r="AQI3" i="26"/>
  <c r="APT3" i="26"/>
  <c r="APE3" i="26"/>
  <c r="AOP3" i="26"/>
  <c r="AOA3" i="26"/>
  <c r="ANL3" i="26"/>
  <c r="AMW3" i="26"/>
  <c r="AMH3" i="26"/>
  <c r="ALS3" i="26"/>
  <c r="ALD3" i="26"/>
  <c r="AKO3" i="26"/>
  <c r="AJZ3" i="26"/>
  <c r="AJK3" i="26"/>
  <c r="AIV3" i="26"/>
  <c r="AIG3" i="26"/>
  <c r="AHR3" i="26"/>
  <c r="AHC3" i="26"/>
  <c r="AGN3" i="26"/>
  <c r="AFY3" i="26"/>
  <c r="AFJ3" i="26"/>
  <c r="AEU3" i="26"/>
  <c r="AEF3" i="26"/>
  <c r="ADQ3" i="26"/>
  <c r="ADB3" i="26"/>
  <c r="ACM3" i="26"/>
  <c r="ABX3" i="26"/>
  <c r="ABI3" i="26"/>
  <c r="AAT3" i="26"/>
  <c r="AAE3" i="26"/>
  <c r="ZP3" i="26"/>
  <c r="ZA3" i="26"/>
  <c r="YL3" i="26"/>
  <c r="XW3" i="26"/>
  <c r="XH3" i="26"/>
  <c r="WS3" i="26"/>
  <c r="WD3" i="26"/>
  <c r="VO3" i="26"/>
  <c r="UZ3" i="26"/>
  <c r="UK3" i="26"/>
  <c r="TV3" i="26"/>
  <c r="TG3" i="26"/>
  <c r="SR3" i="26"/>
  <c r="SC3" i="26"/>
  <c r="RN3" i="26"/>
  <c r="QY3" i="26"/>
  <c r="QJ3" i="26"/>
  <c r="PU3" i="26"/>
  <c r="PF3" i="26"/>
  <c r="OQ3" i="26"/>
  <c r="OB3" i="26"/>
  <c r="NM3" i="26"/>
  <c r="MX3" i="26"/>
  <c r="MI3" i="26"/>
  <c r="LT3" i="26"/>
  <c r="LE3" i="26"/>
  <c r="KP3" i="26"/>
  <c r="KA3" i="26"/>
  <c r="JL3" i="26"/>
  <c r="IW3" i="26"/>
  <c r="IH3" i="26"/>
  <c r="HS3" i="26"/>
  <c r="HD3" i="26"/>
  <c r="GO3" i="26"/>
  <c r="FZ3" i="26"/>
  <c r="FK3" i="26"/>
  <c r="EV3" i="26"/>
  <c r="EG3" i="26"/>
  <c r="DR3" i="26"/>
  <c r="DC3" i="26"/>
  <c r="CN3" i="26"/>
  <c r="BY3" i="26"/>
  <c r="BJ3" i="26"/>
  <c r="AU3" i="26"/>
  <c r="ATQ137" i="26"/>
  <c r="ATJ137" i="26"/>
  <c r="ATB137" i="26"/>
  <c r="ASU137" i="26"/>
  <c r="ASM137" i="26"/>
  <c r="ASF137" i="26"/>
  <c r="ARX137" i="26"/>
  <c r="ARQ137" i="26"/>
  <c r="ARI137" i="26"/>
  <c r="ARB137" i="26"/>
  <c r="AQT137" i="26"/>
  <c r="AQM137" i="26"/>
  <c r="AQE137" i="26"/>
  <c r="APX137" i="26"/>
  <c r="APP137" i="26"/>
  <c r="API137" i="26"/>
  <c r="APA137" i="26"/>
  <c r="AOT137" i="26"/>
  <c r="AOL137" i="26"/>
  <c r="AOE137" i="26"/>
  <c r="ANW137" i="26"/>
  <c r="ANP137" i="26"/>
  <c r="ANH137" i="26"/>
  <c r="ANA137" i="26"/>
  <c r="AMS137" i="26"/>
  <c r="AML137" i="26"/>
  <c r="ATQ136" i="26"/>
  <c r="ATJ136" i="26"/>
  <c r="ATB136" i="26"/>
  <c r="ASU136" i="26"/>
  <c r="ASM136" i="26"/>
  <c r="ASF136" i="26"/>
  <c r="ARX136" i="26"/>
  <c r="ARQ136" i="26"/>
  <c r="ARI136" i="26"/>
  <c r="ARB136" i="26"/>
  <c r="AQT136" i="26"/>
  <c r="AQM136" i="26"/>
  <c r="AQE136" i="26"/>
  <c r="APX136" i="26"/>
  <c r="APP136" i="26"/>
  <c r="API136" i="26"/>
  <c r="APA136" i="26"/>
  <c r="AOT136" i="26"/>
  <c r="AOL136" i="26"/>
  <c r="AOE136" i="26"/>
  <c r="ANW136" i="26"/>
  <c r="ANP136" i="26"/>
  <c r="ANH136" i="26"/>
  <c r="ANA136" i="26"/>
  <c r="AMS136" i="26"/>
  <c r="AML136" i="26"/>
  <c r="ATQ135" i="26"/>
  <c r="ATJ135" i="26"/>
  <c r="ATB135" i="26"/>
  <c r="ASU135" i="26"/>
  <c r="ASM135" i="26"/>
  <c r="ASF135" i="26"/>
  <c r="ARX135" i="26"/>
  <c r="ARQ135" i="26"/>
  <c r="ARI135" i="26"/>
  <c r="ARB135" i="26"/>
  <c r="AQT135" i="26"/>
  <c r="AQM135" i="26"/>
  <c r="AQE135" i="26"/>
  <c r="APX135" i="26"/>
  <c r="APP135" i="26"/>
  <c r="API135" i="26"/>
  <c r="APA135" i="26"/>
  <c r="AOT135" i="26"/>
  <c r="AOL135" i="26"/>
  <c r="AOE135" i="26"/>
  <c r="ANW135" i="26"/>
  <c r="ANP135" i="26"/>
  <c r="ANH135" i="26"/>
  <c r="ANA135" i="26"/>
  <c r="AMS135" i="26"/>
  <c r="AML135" i="26"/>
  <c r="ATQ134" i="26"/>
  <c r="ATJ134" i="26"/>
  <c r="ATB134" i="26"/>
  <c r="ASU134" i="26"/>
  <c r="ASM134" i="26"/>
  <c r="ASF134" i="26"/>
  <c r="ARX134" i="26"/>
  <c r="ARQ134" i="26"/>
  <c r="ARI134" i="26"/>
  <c r="ARB134" i="26"/>
  <c r="AQT134" i="26"/>
  <c r="AQM134" i="26"/>
  <c r="AQE134" i="26"/>
  <c r="APX134" i="26"/>
  <c r="APP134" i="26"/>
  <c r="API134" i="26"/>
  <c r="APA134" i="26"/>
  <c r="AOT134" i="26"/>
  <c r="AOL134" i="26"/>
  <c r="AOE134" i="26"/>
  <c r="ANW134" i="26"/>
  <c r="ANP134" i="26"/>
  <c r="ANH134" i="26"/>
  <c r="ANA134" i="26"/>
  <c r="AMS134" i="26"/>
  <c r="AML134" i="26"/>
  <c r="ATQ133" i="26"/>
  <c r="ATJ133" i="26"/>
  <c r="ATB133" i="26"/>
  <c r="ASU133" i="26"/>
  <c r="ASM133" i="26"/>
  <c r="ASF133" i="26"/>
  <c r="ARX133" i="26"/>
  <c r="ARQ133" i="26"/>
  <c r="ARI133" i="26"/>
  <c r="ARB133" i="26"/>
  <c r="AQT133" i="26"/>
  <c r="AQM133" i="26"/>
  <c r="AQE133" i="26"/>
  <c r="APX133" i="26"/>
  <c r="APP133" i="26"/>
  <c r="API133" i="26"/>
  <c r="APA133" i="26"/>
  <c r="AOT133" i="26"/>
  <c r="AOL133" i="26"/>
  <c r="AOE133" i="26"/>
  <c r="ANW133" i="26"/>
  <c r="ANP133" i="26"/>
  <c r="ANH133" i="26"/>
  <c r="ANA133" i="26"/>
  <c r="AMS133" i="26"/>
  <c r="AML133" i="26"/>
  <c r="ATQ132" i="26"/>
  <c r="ATJ132" i="26"/>
  <c r="ATJ131" i="26" s="1"/>
  <c r="ATB132" i="26"/>
  <c r="ASU132" i="26"/>
  <c r="ASM132" i="26"/>
  <c r="ASF132" i="26"/>
  <c r="ASF131" i="26" s="1"/>
  <c r="ARX132" i="26"/>
  <c r="ARQ132" i="26"/>
  <c r="ARI132" i="26"/>
  <c r="ARB132" i="26"/>
  <c r="ARB131" i="26" s="1"/>
  <c r="AQT132" i="26"/>
  <c r="AQM132" i="26"/>
  <c r="AQE132" i="26"/>
  <c r="APX132" i="26"/>
  <c r="APX131" i="26" s="1"/>
  <c r="APP132" i="26"/>
  <c r="API132" i="26"/>
  <c r="APA132" i="26"/>
  <c r="AOT132" i="26"/>
  <c r="AOT131" i="26" s="1"/>
  <c r="AOL132" i="26"/>
  <c r="AOE132" i="26"/>
  <c r="ANW132" i="26"/>
  <c r="ANP132" i="26"/>
  <c r="ANP131" i="26" s="1"/>
  <c r="ANH132" i="26"/>
  <c r="ANA132" i="26"/>
  <c r="AMS132" i="26"/>
  <c r="AML132" i="26"/>
  <c r="AML131" i="26" s="1"/>
  <c r="ATS131" i="26"/>
  <c r="ATR131" i="26"/>
  <c r="ATP131" i="26"/>
  <c r="ATO131" i="26"/>
  <c r="ATN131" i="26"/>
  <c r="ATM131" i="26"/>
  <c r="ATL131" i="26"/>
  <c r="ATK131" i="26"/>
  <c r="ATI131" i="26"/>
  <c r="ATH131" i="26"/>
  <c r="ATG131" i="26"/>
  <c r="ATF131" i="26"/>
  <c r="ATD131" i="26"/>
  <c r="ATC131" i="26"/>
  <c r="ATB131" i="26"/>
  <c r="ATA131" i="26"/>
  <c r="ASZ131" i="26"/>
  <c r="ASY131" i="26"/>
  <c r="ASX131" i="26"/>
  <c r="ASW131" i="26"/>
  <c r="ASV131" i="26"/>
  <c r="AST131" i="26"/>
  <c r="ASS131" i="26"/>
  <c r="ASR131" i="26"/>
  <c r="ASQ131" i="26"/>
  <c r="ASO131" i="26"/>
  <c r="ASN131" i="26"/>
  <c r="ASL131" i="26"/>
  <c r="ASK131" i="26"/>
  <c r="ASJ131" i="26"/>
  <c r="ASI131" i="26"/>
  <c r="ASH131" i="26"/>
  <c r="ASG131" i="26"/>
  <c r="ASE131" i="26"/>
  <c r="ASD131" i="26"/>
  <c r="ASC131" i="26"/>
  <c r="ASB131" i="26"/>
  <c r="ARZ131" i="26"/>
  <c r="ARY131" i="26"/>
  <c r="ARW131" i="26"/>
  <c r="ARV131" i="26"/>
  <c r="ARU131" i="26"/>
  <c r="ART131" i="26"/>
  <c r="ARS131" i="26"/>
  <c r="ARR131" i="26"/>
  <c r="ARP131" i="26"/>
  <c r="ARO131" i="26"/>
  <c r="ARN131" i="26"/>
  <c r="ARM131" i="26"/>
  <c r="ARK131" i="26"/>
  <c r="ARJ131" i="26"/>
  <c r="ARH131" i="26"/>
  <c r="ARG131" i="26"/>
  <c r="ARF131" i="26"/>
  <c r="ARE131" i="26"/>
  <c r="ARD131" i="26"/>
  <c r="ARC131" i="26"/>
  <c r="ARA131" i="26"/>
  <c r="AQZ131" i="26"/>
  <c r="AQY131" i="26"/>
  <c r="AQX131" i="26"/>
  <c r="AQV131" i="26"/>
  <c r="AQU131" i="26"/>
  <c r="AQS131" i="26"/>
  <c r="AQR131" i="26"/>
  <c r="AQQ131" i="26"/>
  <c r="AQP131" i="26"/>
  <c r="AQO131" i="26"/>
  <c r="AQN131" i="26"/>
  <c r="AQL131" i="26"/>
  <c r="AQK131" i="26"/>
  <c r="AQJ131" i="26"/>
  <c r="AQI131" i="26"/>
  <c r="AQG131" i="26"/>
  <c r="AQF131" i="26"/>
  <c r="AQD131" i="26"/>
  <c r="AQC131" i="26"/>
  <c r="AQB131" i="26"/>
  <c r="AQA131" i="26"/>
  <c r="APZ131" i="26"/>
  <c r="APY131" i="26"/>
  <c r="APW131" i="26"/>
  <c r="APV131" i="26"/>
  <c r="APU131" i="26"/>
  <c r="APT131" i="26"/>
  <c r="APR131" i="26"/>
  <c r="APQ131" i="26"/>
  <c r="APO131" i="26"/>
  <c r="APN131" i="26"/>
  <c r="APM131" i="26"/>
  <c r="APL131" i="26"/>
  <c r="APK131" i="26"/>
  <c r="APJ131" i="26"/>
  <c r="APH131" i="26"/>
  <c r="APG131" i="26"/>
  <c r="APF131" i="26"/>
  <c r="APE131" i="26"/>
  <c r="APC131" i="26"/>
  <c r="APB131" i="26"/>
  <c r="AOZ131" i="26"/>
  <c r="AOY131" i="26"/>
  <c r="AOX131" i="26"/>
  <c r="AOW131" i="26"/>
  <c r="AOV131" i="26"/>
  <c r="AOU131" i="26"/>
  <c r="AOS131" i="26"/>
  <c r="AOR131" i="26"/>
  <c r="AOQ131" i="26"/>
  <c r="AOP131" i="26"/>
  <c r="AON131" i="26"/>
  <c r="AOM131" i="26"/>
  <c r="AOK131" i="26"/>
  <c r="AOJ131" i="26"/>
  <c r="AOI131" i="26"/>
  <c r="AOH131" i="26"/>
  <c r="AOG131" i="26"/>
  <c r="AOF131" i="26"/>
  <c r="AOD131" i="26"/>
  <c r="AOC131" i="26"/>
  <c r="AOB131" i="26"/>
  <c r="AOA131" i="26"/>
  <c r="ANY131" i="26"/>
  <c r="ANX131" i="26"/>
  <c r="ANV131" i="26"/>
  <c r="ANU131" i="26"/>
  <c r="ANT131" i="26"/>
  <c r="ANS131" i="26"/>
  <c r="ANR131" i="26"/>
  <c r="ANQ131" i="26"/>
  <c r="ANO131" i="26"/>
  <c r="ANN131" i="26"/>
  <c r="ANM131" i="26"/>
  <c r="ANL131" i="26"/>
  <c r="ANJ131" i="26"/>
  <c r="ANI131" i="26"/>
  <c r="ANG131" i="26"/>
  <c r="ANF131" i="26"/>
  <c r="ANE131" i="26"/>
  <c r="AND131" i="26"/>
  <c r="ANC131" i="26"/>
  <c r="ANB131" i="26"/>
  <c r="AMZ131" i="26"/>
  <c r="AMY131" i="26"/>
  <c r="AMX131" i="26"/>
  <c r="AMW131" i="26"/>
  <c r="AMU131" i="26"/>
  <c r="AMT131" i="26"/>
  <c r="AMR131" i="26"/>
  <c r="AMQ131" i="26"/>
  <c r="AMP131" i="26"/>
  <c r="AMO131" i="26"/>
  <c r="AMN131" i="26"/>
  <c r="AMM131" i="26"/>
  <c r="AMK131" i="26"/>
  <c r="AMJ131" i="26"/>
  <c r="AMI131" i="26"/>
  <c r="AMH131" i="26"/>
  <c r="ATQ130" i="26"/>
  <c r="ATJ130" i="26"/>
  <c r="ATB130" i="26"/>
  <c r="ASU130" i="26"/>
  <c r="ASM130" i="26"/>
  <c r="ASF130" i="26"/>
  <c r="ARX130" i="26"/>
  <c r="ARQ130" i="26"/>
  <c r="ARI130" i="26"/>
  <c r="ARB130" i="26"/>
  <c r="AQT130" i="26"/>
  <c r="AQM130" i="26"/>
  <c r="AQE130" i="26"/>
  <c r="APX130" i="26"/>
  <c r="APP130" i="26"/>
  <c r="API130" i="26"/>
  <c r="APA130" i="26"/>
  <c r="AOT130" i="26"/>
  <c r="AOL130" i="26"/>
  <c r="AOE130" i="26"/>
  <c r="ANW130" i="26"/>
  <c r="ANP130" i="26"/>
  <c r="ANH130" i="26"/>
  <c r="ANA130" i="26"/>
  <c r="AMS130" i="26"/>
  <c r="AML130" i="26"/>
  <c r="ATQ129" i="26"/>
  <c r="ATJ129" i="26"/>
  <c r="ATB129" i="26"/>
  <c r="ASU129" i="26"/>
  <c r="ASM129" i="26"/>
  <c r="ASF129" i="26"/>
  <c r="ARX129" i="26"/>
  <c r="ARQ129" i="26"/>
  <c r="ARI129" i="26"/>
  <c r="ARB129" i="26"/>
  <c r="AQT129" i="26"/>
  <c r="AQM129" i="26"/>
  <c r="AQE129" i="26"/>
  <c r="APX129" i="26"/>
  <c r="APP129" i="26"/>
  <c r="API129" i="26"/>
  <c r="APA129" i="26"/>
  <c r="AOT129" i="26"/>
  <c r="AOL129" i="26"/>
  <c r="AOE129" i="26"/>
  <c r="ANW129" i="26"/>
  <c r="ANP129" i="26"/>
  <c r="ANH129" i="26"/>
  <c r="ANA129" i="26"/>
  <c r="AMS129" i="26"/>
  <c r="AML129" i="26"/>
  <c r="ATQ128" i="26"/>
  <c r="ATJ128" i="26"/>
  <c r="ATB128" i="26"/>
  <c r="ASU128" i="26"/>
  <c r="ASM128" i="26"/>
  <c r="ASF128" i="26"/>
  <c r="ARX128" i="26"/>
  <c r="ARQ128" i="26"/>
  <c r="ARI128" i="26"/>
  <c r="ARB128" i="26"/>
  <c r="AQT128" i="26"/>
  <c r="AQM128" i="26"/>
  <c r="AQE128" i="26"/>
  <c r="APX128" i="26"/>
  <c r="APP128" i="26"/>
  <c r="API128" i="26"/>
  <c r="APA128" i="26"/>
  <c r="AOT128" i="26"/>
  <c r="AOL128" i="26"/>
  <c r="AOE128" i="26"/>
  <c r="ANW128" i="26"/>
  <c r="ANP128" i="26"/>
  <c r="ANH128" i="26"/>
  <c r="ANA128" i="26"/>
  <c r="AMS128" i="26"/>
  <c r="AML128" i="26"/>
  <c r="ATQ127" i="26"/>
  <c r="ATQ126" i="26" s="1"/>
  <c r="ATJ127" i="26"/>
  <c r="ATB127" i="26"/>
  <c r="ASU127" i="26"/>
  <c r="ASU126" i="26" s="1"/>
  <c r="ASM127" i="26"/>
  <c r="ASM126" i="26" s="1"/>
  <c r="ASF127" i="26"/>
  <c r="ARX127" i="26"/>
  <c r="ARQ127" i="26"/>
  <c r="ARQ126" i="26" s="1"/>
  <c r="ARI127" i="26"/>
  <c r="ARI126" i="26" s="1"/>
  <c r="ARB127" i="26"/>
  <c r="AQT127" i="26"/>
  <c r="AQM127" i="26"/>
  <c r="AQM126" i="26" s="1"/>
  <c r="AQE127" i="26"/>
  <c r="AQE126" i="26" s="1"/>
  <c r="APX127" i="26"/>
  <c r="APP127" i="26"/>
  <c r="API127" i="26"/>
  <c r="API126" i="26" s="1"/>
  <c r="APA127" i="26"/>
  <c r="APA126" i="26" s="1"/>
  <c r="AOT127" i="26"/>
  <c r="AOL127" i="26"/>
  <c r="AOE127" i="26"/>
  <c r="AOE126" i="26" s="1"/>
  <c r="ANW127" i="26"/>
  <c r="ANW126" i="26" s="1"/>
  <c r="ANP127" i="26"/>
  <c r="ANH127" i="26"/>
  <c r="ANA127" i="26"/>
  <c r="ANA126" i="26" s="1"/>
  <c r="AMS127" i="26"/>
  <c r="AMS126" i="26" s="1"/>
  <c r="AML127" i="26"/>
  <c r="ATQ125" i="26"/>
  <c r="ATJ125" i="26"/>
  <c r="ATB125" i="26"/>
  <c r="ASU125" i="26"/>
  <c r="ASM125" i="26"/>
  <c r="ASF125" i="26"/>
  <c r="ARX125" i="26"/>
  <c r="ARQ125" i="26"/>
  <c r="ARI125" i="26"/>
  <c r="ARB125" i="26"/>
  <c r="AQT125" i="26"/>
  <c r="AQM125" i="26"/>
  <c r="AQE125" i="26"/>
  <c r="APX125" i="26"/>
  <c r="APP125" i="26"/>
  <c r="API125" i="26"/>
  <c r="APA125" i="26"/>
  <c r="AOT125" i="26"/>
  <c r="AOL125" i="26"/>
  <c r="AOE125" i="26"/>
  <c r="ANW125" i="26"/>
  <c r="ANP125" i="26"/>
  <c r="ANH125" i="26"/>
  <c r="ANA125" i="26"/>
  <c r="AMS125" i="26"/>
  <c r="AML125" i="26"/>
  <c r="ATQ124" i="26"/>
  <c r="ATJ124" i="26"/>
  <c r="ATB124" i="26"/>
  <c r="ASU124" i="26"/>
  <c r="ASM124" i="26"/>
  <c r="ASF124" i="26"/>
  <c r="ARX124" i="26"/>
  <c r="ARQ124" i="26"/>
  <c r="ARI124" i="26"/>
  <c r="ARB124" i="26"/>
  <c r="AQT124" i="26"/>
  <c r="AQM124" i="26"/>
  <c r="AQE124" i="26"/>
  <c r="APX124" i="26"/>
  <c r="APP124" i="26"/>
  <c r="API124" i="26"/>
  <c r="APA124" i="26"/>
  <c r="AOT124" i="26"/>
  <c r="AOL124" i="26"/>
  <c r="AOE124" i="26"/>
  <c r="ANW124" i="26"/>
  <c r="ANP124" i="26"/>
  <c r="ANH124" i="26"/>
  <c r="ANA124" i="26"/>
  <c r="AMS124" i="26"/>
  <c r="AML124" i="26"/>
  <c r="ATQ123" i="26"/>
  <c r="ATJ123" i="26"/>
  <c r="ATB123" i="26"/>
  <c r="ASU123" i="26"/>
  <c r="ASM123" i="26"/>
  <c r="ASF123" i="26"/>
  <c r="ARX123" i="26"/>
  <c r="ARQ123" i="26"/>
  <c r="ARI123" i="26"/>
  <c r="ARB123" i="26"/>
  <c r="AQT123" i="26"/>
  <c r="AQM123" i="26"/>
  <c r="AQE123" i="26"/>
  <c r="APX123" i="26"/>
  <c r="APP123" i="26"/>
  <c r="API123" i="26"/>
  <c r="APA123" i="26"/>
  <c r="AOT123" i="26"/>
  <c r="AOL123" i="26"/>
  <c r="AOE123" i="26"/>
  <c r="ANW123" i="26"/>
  <c r="ANP123" i="26"/>
  <c r="ANH123" i="26"/>
  <c r="ANA123" i="26"/>
  <c r="AMS123" i="26"/>
  <c r="AML123" i="26"/>
  <c r="ATS122" i="26"/>
  <c r="ATR122" i="26"/>
  <c r="ATP122" i="26"/>
  <c r="ATO122" i="26"/>
  <c r="ATN122" i="26"/>
  <c r="ATM122" i="26"/>
  <c r="ATL122" i="26"/>
  <c r="ATK122" i="26"/>
  <c r="ATI122" i="26"/>
  <c r="ATH122" i="26"/>
  <c r="ATG122" i="26"/>
  <c r="ATF122" i="26"/>
  <c r="ATD122" i="26"/>
  <c r="ATC122" i="26"/>
  <c r="ATA122" i="26"/>
  <c r="ASZ122" i="26"/>
  <c r="ASY122" i="26"/>
  <c r="ASX122" i="26"/>
  <c r="ASW122" i="26"/>
  <c r="ASV122" i="26"/>
  <c r="ASV121" i="26" s="1"/>
  <c r="AST122" i="26"/>
  <c r="ASS122" i="26"/>
  <c r="ASR122" i="26"/>
  <c r="ASQ122" i="26"/>
  <c r="ASO122" i="26"/>
  <c r="ASN122" i="26"/>
  <c r="ASL122" i="26"/>
  <c r="ASK122" i="26"/>
  <c r="ASJ122" i="26"/>
  <c r="ASI122" i="26"/>
  <c r="ASH122" i="26"/>
  <c r="ASG122" i="26"/>
  <c r="ASE122" i="26"/>
  <c r="ASD122" i="26"/>
  <c r="ASC122" i="26"/>
  <c r="ASB122" i="26"/>
  <c r="ARZ122" i="26"/>
  <c r="ARY122" i="26"/>
  <c r="ARW122" i="26"/>
  <c r="ARV122" i="26"/>
  <c r="ARU122" i="26"/>
  <c r="ART122" i="26"/>
  <c r="ARS122" i="26"/>
  <c r="ARR122" i="26"/>
  <c r="ARP122" i="26"/>
  <c r="ARO122" i="26"/>
  <c r="ARN122" i="26"/>
  <c r="ARM122" i="26"/>
  <c r="ARK122" i="26"/>
  <c r="ARJ122" i="26"/>
  <c r="ARH122" i="26"/>
  <c r="ARG122" i="26"/>
  <c r="ARF122" i="26"/>
  <c r="ARF121" i="26" s="1"/>
  <c r="ARE122" i="26"/>
  <c r="ARD122" i="26"/>
  <c r="ARC122" i="26"/>
  <c r="ARA122" i="26"/>
  <c r="AQZ122" i="26"/>
  <c r="AQY122" i="26"/>
  <c r="AQX122" i="26"/>
  <c r="AQV122" i="26"/>
  <c r="AQU122" i="26"/>
  <c r="AQS122" i="26"/>
  <c r="AQR122" i="26"/>
  <c r="AQR121" i="26" s="1"/>
  <c r="AQQ122" i="26"/>
  <c r="AQP122" i="26"/>
  <c r="AQO122" i="26"/>
  <c r="AQN122" i="26"/>
  <c r="AQL122" i="26"/>
  <c r="AQK122" i="26"/>
  <c r="AQJ122" i="26"/>
  <c r="AQI122" i="26"/>
  <c r="AQG122" i="26"/>
  <c r="AQG121" i="26" s="1"/>
  <c r="AQF122" i="26"/>
  <c r="AQD122" i="26"/>
  <c r="AQC122" i="26"/>
  <c r="AQB122" i="26"/>
  <c r="AQB121" i="26" s="1"/>
  <c r="AQA122" i="26"/>
  <c r="APZ122" i="26"/>
  <c r="APY122" i="26"/>
  <c r="APW122" i="26"/>
  <c r="APV122" i="26"/>
  <c r="APU122" i="26"/>
  <c r="APT122" i="26"/>
  <c r="APR122" i="26"/>
  <c r="APQ122" i="26"/>
  <c r="APO122" i="26"/>
  <c r="APN122" i="26"/>
  <c r="APM122" i="26"/>
  <c r="APL122" i="26"/>
  <c r="APK122" i="26"/>
  <c r="APJ122" i="26"/>
  <c r="APH122" i="26"/>
  <c r="APG122" i="26"/>
  <c r="APF122" i="26"/>
  <c r="APE122" i="26"/>
  <c r="APC122" i="26"/>
  <c r="APB122" i="26"/>
  <c r="AOZ122" i="26"/>
  <c r="AOY122" i="26"/>
  <c r="AOX122" i="26"/>
  <c r="AOW122" i="26"/>
  <c r="AOV122" i="26"/>
  <c r="AOV121" i="26" s="1"/>
  <c r="AOU122" i="26"/>
  <c r="AOS122" i="26"/>
  <c r="AOR122" i="26"/>
  <c r="AOQ122" i="26"/>
  <c r="AOP122" i="26"/>
  <c r="AON122" i="26"/>
  <c r="AOM122" i="26"/>
  <c r="AOK122" i="26"/>
  <c r="AOJ122" i="26"/>
  <c r="AOI122" i="26"/>
  <c r="AOH122" i="26"/>
  <c r="AOG122" i="26"/>
  <c r="AOF122" i="26"/>
  <c r="AOD122" i="26"/>
  <c r="AOC122" i="26"/>
  <c r="AOB122" i="26"/>
  <c r="AOA122" i="26"/>
  <c r="ANY122" i="26"/>
  <c r="ANY121" i="26" s="1"/>
  <c r="ANX122" i="26"/>
  <c r="ANV122" i="26"/>
  <c r="ANU122" i="26"/>
  <c r="ANT122" i="26"/>
  <c r="ANS122" i="26"/>
  <c r="ANR122" i="26"/>
  <c r="ANQ122" i="26"/>
  <c r="ANO122" i="26"/>
  <c r="ANN122" i="26"/>
  <c r="ANM122" i="26"/>
  <c r="ANL122" i="26"/>
  <c r="ANL121" i="26" s="1"/>
  <c r="ANJ122" i="26"/>
  <c r="ANI122" i="26"/>
  <c r="ANG122" i="26"/>
  <c r="ANF122" i="26"/>
  <c r="ANE122" i="26"/>
  <c r="AND122" i="26"/>
  <c r="ANC122" i="26"/>
  <c r="ANB122" i="26"/>
  <c r="AMZ122" i="26"/>
  <c r="AMY122" i="26"/>
  <c r="AMX122" i="26"/>
  <c r="AMW122" i="26"/>
  <c r="AMU122" i="26"/>
  <c r="AMT122" i="26"/>
  <c r="AMR122" i="26"/>
  <c r="AMQ122" i="26"/>
  <c r="AMP122" i="26"/>
  <c r="AMO122" i="26"/>
  <c r="AMN122" i="26"/>
  <c r="AMM122" i="26"/>
  <c r="AMK122" i="26"/>
  <c r="AMJ122" i="26"/>
  <c r="AMI122" i="26"/>
  <c r="AMH122" i="26"/>
  <c r="AQY121" i="26"/>
  <c r="ATQ118" i="26"/>
  <c r="ATJ118" i="26"/>
  <c r="ATB118" i="26"/>
  <c r="ASU118" i="26"/>
  <c r="ASM118" i="26"/>
  <c r="ASF118" i="26"/>
  <c r="ARX118" i="26"/>
  <c r="ARQ118" i="26"/>
  <c r="ARI118" i="26"/>
  <c r="ARB118" i="26"/>
  <c r="AQT118" i="26"/>
  <c r="AQM118" i="26"/>
  <c r="AQE118" i="26"/>
  <c r="APX118" i="26"/>
  <c r="APP118" i="26"/>
  <c r="API118" i="26"/>
  <c r="APA118" i="26"/>
  <c r="AOT118" i="26"/>
  <c r="AOL118" i="26"/>
  <c r="AOE118" i="26"/>
  <c r="ANW118" i="26"/>
  <c r="ANP118" i="26"/>
  <c r="ANH118" i="26"/>
  <c r="ANA118" i="26"/>
  <c r="AMS118" i="26"/>
  <c r="AML118" i="26"/>
  <c r="ATQ117" i="26"/>
  <c r="ATJ117" i="26"/>
  <c r="ATB117" i="26"/>
  <c r="ASU117" i="26"/>
  <c r="ASM117" i="26"/>
  <c r="ASF117" i="26"/>
  <c r="ARX117" i="26"/>
  <c r="ARQ117" i="26"/>
  <c r="ARI117" i="26"/>
  <c r="ARB117" i="26"/>
  <c r="AQT117" i="26"/>
  <c r="AQM117" i="26"/>
  <c r="AQE117" i="26"/>
  <c r="APX117" i="26"/>
  <c r="APP117" i="26"/>
  <c r="API117" i="26"/>
  <c r="APA117" i="26"/>
  <c r="AOT117" i="26"/>
  <c r="AOL117" i="26"/>
  <c r="AOE117" i="26"/>
  <c r="ANW117" i="26"/>
  <c r="ANP117" i="26"/>
  <c r="ANH117" i="26"/>
  <c r="ANA117" i="26"/>
  <c r="AMS117" i="26"/>
  <c r="AML117" i="26"/>
  <c r="ATQ116" i="26"/>
  <c r="ATJ116" i="26"/>
  <c r="ATB116" i="26"/>
  <c r="ASU116" i="26"/>
  <c r="ASM116" i="26"/>
  <c r="ASF116" i="26"/>
  <c r="ARX116" i="26"/>
  <c r="ARQ116" i="26"/>
  <c r="ARI116" i="26"/>
  <c r="ARB116" i="26"/>
  <c r="AQT116" i="26"/>
  <c r="AQM116" i="26"/>
  <c r="AQE116" i="26"/>
  <c r="APX116" i="26"/>
  <c r="APP116" i="26"/>
  <c r="API116" i="26"/>
  <c r="APA116" i="26"/>
  <c r="AOT116" i="26"/>
  <c r="AOL116" i="26"/>
  <c r="AOE116" i="26"/>
  <c r="ANW116" i="26"/>
  <c r="ANP116" i="26"/>
  <c r="ANH116" i="26"/>
  <c r="ANA116" i="26"/>
  <c r="AMS116" i="26"/>
  <c r="AML116" i="26"/>
  <c r="ATQ115" i="26"/>
  <c r="ATJ115" i="26"/>
  <c r="ATB115" i="26"/>
  <c r="ASU115" i="26"/>
  <c r="ASM115" i="26"/>
  <c r="ASF115" i="26"/>
  <c r="ARX115" i="26"/>
  <c r="ARQ115" i="26"/>
  <c r="ARI115" i="26"/>
  <c r="ARB115" i="26"/>
  <c r="AQT115" i="26"/>
  <c r="AQM115" i="26"/>
  <c r="AQE115" i="26"/>
  <c r="APX115" i="26"/>
  <c r="APP115" i="26"/>
  <c r="API115" i="26"/>
  <c r="APA115" i="26"/>
  <c r="AOT115" i="26"/>
  <c r="AOL115" i="26"/>
  <c r="AOE115" i="26"/>
  <c r="ANW115" i="26"/>
  <c r="ANP115" i="26"/>
  <c r="ANH115" i="26"/>
  <c r="ANA115" i="26"/>
  <c r="AMS115" i="26"/>
  <c r="AML115" i="26"/>
  <c r="ATQ114" i="26"/>
  <c r="ATJ114" i="26"/>
  <c r="ATB114" i="26"/>
  <c r="ASU114" i="26"/>
  <c r="ASM114" i="26"/>
  <c r="ASF114" i="26"/>
  <c r="ARX114" i="26"/>
  <c r="ARQ114" i="26"/>
  <c r="ARI114" i="26"/>
  <c r="ARB114" i="26"/>
  <c r="AQT114" i="26"/>
  <c r="AQM114" i="26"/>
  <c r="AQE114" i="26"/>
  <c r="APX114" i="26"/>
  <c r="APP114" i="26"/>
  <c r="API114" i="26"/>
  <c r="APA114" i="26"/>
  <c r="AOT114" i="26"/>
  <c r="AOL114" i="26"/>
  <c r="AOE114" i="26"/>
  <c r="ANW114" i="26"/>
  <c r="ANP114" i="26"/>
  <c r="ANH114" i="26"/>
  <c r="ANA114" i="26"/>
  <c r="AMS114" i="26"/>
  <c r="AML114" i="26"/>
  <c r="ATQ113" i="26"/>
  <c r="ATJ113" i="26"/>
  <c r="ATJ112" i="26" s="1"/>
  <c r="ATB113" i="26"/>
  <c r="ASU113" i="26"/>
  <c r="ASM113" i="26"/>
  <c r="ASF113" i="26"/>
  <c r="ASF112" i="26" s="1"/>
  <c r="ARX113" i="26"/>
  <c r="ARQ113" i="26"/>
  <c r="ARI113" i="26"/>
  <c r="ARB113" i="26"/>
  <c r="ARB112" i="26" s="1"/>
  <c r="AQT113" i="26"/>
  <c r="AQM113" i="26"/>
  <c r="AQE113" i="26"/>
  <c r="APX113" i="26"/>
  <c r="APX112" i="26" s="1"/>
  <c r="APP113" i="26"/>
  <c r="API113" i="26"/>
  <c r="APA113" i="26"/>
  <c r="AOT113" i="26"/>
  <c r="AOT112" i="26" s="1"/>
  <c r="AOL113" i="26"/>
  <c r="AOE113" i="26"/>
  <c r="ANW113" i="26"/>
  <c r="ANP113" i="26"/>
  <c r="ANP112" i="26" s="1"/>
  <c r="ANH113" i="26"/>
  <c r="ANA113" i="26"/>
  <c r="AMS113" i="26"/>
  <c r="AML113" i="26"/>
  <c r="AML112" i="26" s="1"/>
  <c r="ATS112" i="26"/>
  <c r="ATR112" i="26"/>
  <c r="ATP112" i="26"/>
  <c r="ATO112" i="26"/>
  <c r="ATN112" i="26"/>
  <c r="ATM112" i="26"/>
  <c r="ATL112" i="26"/>
  <c r="ATK112" i="26"/>
  <c r="ATI112" i="26"/>
  <c r="ATH112" i="26"/>
  <c r="ATG112" i="26"/>
  <c r="ATF112" i="26"/>
  <c r="ATD112" i="26"/>
  <c r="ATC112" i="26"/>
  <c r="ATA112" i="26"/>
  <c r="ASZ112" i="26"/>
  <c r="ASY112" i="26"/>
  <c r="ASX112" i="26"/>
  <c r="ASW112" i="26"/>
  <c r="ASV112" i="26"/>
  <c r="AST112" i="26"/>
  <c r="ASS112" i="26"/>
  <c r="ASR112" i="26"/>
  <c r="ASQ112" i="26"/>
  <c r="ASO112" i="26"/>
  <c r="ASN112" i="26"/>
  <c r="ASL112" i="26"/>
  <c r="ASK112" i="26"/>
  <c r="ASJ112" i="26"/>
  <c r="ASI112" i="26"/>
  <c r="ASH112" i="26"/>
  <c r="ASG112" i="26"/>
  <c r="ASE112" i="26"/>
  <c r="ASD112" i="26"/>
  <c r="ASC112" i="26"/>
  <c r="ASB112" i="26"/>
  <c r="ARZ112" i="26"/>
  <c r="ARY112" i="26"/>
  <c r="ARW112" i="26"/>
  <c r="ARV112" i="26"/>
  <c r="ARU112" i="26"/>
  <c r="ART112" i="26"/>
  <c r="ARS112" i="26"/>
  <c r="ARR112" i="26"/>
  <c r="ARP112" i="26"/>
  <c r="ARO112" i="26"/>
  <c r="ARN112" i="26"/>
  <c r="ARM112" i="26"/>
  <c r="ARK112" i="26"/>
  <c r="ARJ112" i="26"/>
  <c r="ARH112" i="26"/>
  <c r="ARG112" i="26"/>
  <c r="ARF112" i="26"/>
  <c r="ARE112" i="26"/>
  <c r="ARD112" i="26"/>
  <c r="ARC112" i="26"/>
  <c r="ARA112" i="26"/>
  <c r="AQZ112" i="26"/>
  <c r="AQY112" i="26"/>
  <c r="AQX112" i="26"/>
  <c r="AQV112" i="26"/>
  <c r="AQU112" i="26"/>
  <c r="AQS112" i="26"/>
  <c r="AQR112" i="26"/>
  <c r="AQQ112" i="26"/>
  <c r="AQP112" i="26"/>
  <c r="AQO112" i="26"/>
  <c r="AQN112" i="26"/>
  <c r="AQL112" i="26"/>
  <c r="AQK112" i="26"/>
  <c r="AQJ112" i="26"/>
  <c r="AQI112" i="26"/>
  <c r="AQG112" i="26"/>
  <c r="AQF112" i="26"/>
  <c r="AQD112" i="26"/>
  <c r="AQC112" i="26"/>
  <c r="AQB112" i="26"/>
  <c r="AQA112" i="26"/>
  <c r="APZ112" i="26"/>
  <c r="APY112" i="26"/>
  <c r="APW112" i="26"/>
  <c r="APV112" i="26"/>
  <c r="APU112" i="26"/>
  <c r="APT112" i="26"/>
  <c r="APR112" i="26"/>
  <c r="APQ112" i="26"/>
  <c r="APO112" i="26"/>
  <c r="APN112" i="26"/>
  <c r="APM112" i="26"/>
  <c r="APL112" i="26"/>
  <c r="APK112" i="26"/>
  <c r="APJ112" i="26"/>
  <c r="APH112" i="26"/>
  <c r="APG112" i="26"/>
  <c r="APF112" i="26"/>
  <c r="APE112" i="26"/>
  <c r="APC112" i="26"/>
  <c r="APB112" i="26"/>
  <c r="AOZ112" i="26"/>
  <c r="AOY112" i="26"/>
  <c r="AOX112" i="26"/>
  <c r="AOW112" i="26"/>
  <c r="AOV112" i="26"/>
  <c r="AOU112" i="26"/>
  <c r="AOS112" i="26"/>
  <c r="AOR112" i="26"/>
  <c r="AOQ112" i="26"/>
  <c r="AOP112" i="26"/>
  <c r="AON112" i="26"/>
  <c r="AOM112" i="26"/>
  <c r="AOK112" i="26"/>
  <c r="AOJ112" i="26"/>
  <c r="AOI112" i="26"/>
  <c r="AOH112" i="26"/>
  <c r="AOG112" i="26"/>
  <c r="AOF112" i="26"/>
  <c r="AOD112" i="26"/>
  <c r="AOC112" i="26"/>
  <c r="AOB112" i="26"/>
  <c r="AOA112" i="26"/>
  <c r="ANY112" i="26"/>
  <c r="ANX112" i="26"/>
  <c r="ANV112" i="26"/>
  <c r="ANU112" i="26"/>
  <c r="ANT112" i="26"/>
  <c r="ANS112" i="26"/>
  <c r="ANR112" i="26"/>
  <c r="ANQ112" i="26"/>
  <c r="ANO112" i="26"/>
  <c r="ANN112" i="26"/>
  <c r="ANM112" i="26"/>
  <c r="ANL112" i="26"/>
  <c r="ANJ112" i="26"/>
  <c r="ANI112" i="26"/>
  <c r="ANG112" i="26"/>
  <c r="ANF112" i="26"/>
  <c r="ANE112" i="26"/>
  <c r="AND112" i="26"/>
  <c r="ANC112" i="26"/>
  <c r="ANB112" i="26"/>
  <c r="AMZ112" i="26"/>
  <c r="AMY112" i="26"/>
  <c r="AMX112" i="26"/>
  <c r="AMW112" i="26"/>
  <c r="AMU112" i="26"/>
  <c r="AMT112" i="26"/>
  <c r="AMR112" i="26"/>
  <c r="AMQ112" i="26"/>
  <c r="AMP112" i="26"/>
  <c r="AMO112" i="26"/>
  <c r="AMN112" i="26"/>
  <c r="AMM112" i="26"/>
  <c r="AMK112" i="26"/>
  <c r="AMJ112" i="26"/>
  <c r="AMI112" i="26"/>
  <c r="AMH112" i="26"/>
  <c r="ATQ111" i="26"/>
  <c r="ATJ111" i="26"/>
  <c r="ATB111" i="26"/>
  <c r="ASU111" i="26"/>
  <c r="ASM111" i="26"/>
  <c r="ASF111" i="26"/>
  <c r="ARX111" i="26"/>
  <c r="ARQ111" i="26"/>
  <c r="ARI111" i="26"/>
  <c r="ARB111" i="26"/>
  <c r="AQT111" i="26"/>
  <c r="AQM111" i="26"/>
  <c r="AQE111" i="26"/>
  <c r="APX111" i="26"/>
  <c r="APP111" i="26"/>
  <c r="API111" i="26"/>
  <c r="APA111" i="26"/>
  <c r="AOT111" i="26"/>
  <c r="AOL111" i="26"/>
  <c r="AOE111" i="26"/>
  <c r="ANW111" i="26"/>
  <c r="ANP111" i="26"/>
  <c r="ANH111" i="26"/>
  <c r="ANA111" i="26"/>
  <c r="AMS111" i="26"/>
  <c r="AML111" i="26"/>
  <c r="ATQ110" i="26"/>
  <c r="ATJ110" i="26"/>
  <c r="ATB110" i="26"/>
  <c r="ASU110" i="26"/>
  <c r="ASM110" i="26"/>
  <c r="ASF110" i="26"/>
  <c r="ARX110" i="26"/>
  <c r="ARQ110" i="26"/>
  <c r="ARI110" i="26"/>
  <c r="ARB110" i="26"/>
  <c r="AQT110" i="26"/>
  <c r="AQM110" i="26"/>
  <c r="AQE110" i="26"/>
  <c r="APX110" i="26"/>
  <c r="APP110" i="26"/>
  <c r="API110" i="26"/>
  <c r="APA110" i="26"/>
  <c r="AOT110" i="26"/>
  <c r="AOL110" i="26"/>
  <c r="AOE110" i="26"/>
  <c r="ANW110" i="26"/>
  <c r="ANP110" i="26"/>
  <c r="ANH110" i="26"/>
  <c r="ANA110" i="26"/>
  <c r="AMS110" i="26"/>
  <c r="AML110" i="26"/>
  <c r="ATQ109" i="26"/>
  <c r="ATJ109" i="26"/>
  <c r="ATB109" i="26"/>
  <c r="ASU109" i="26"/>
  <c r="ASM109" i="26"/>
  <c r="ASF109" i="26"/>
  <c r="ARX109" i="26"/>
  <c r="ARQ109" i="26"/>
  <c r="ARI109" i="26"/>
  <c r="ARB109" i="26"/>
  <c r="AQT109" i="26"/>
  <c r="AQM109" i="26"/>
  <c r="AQE109" i="26"/>
  <c r="APX109" i="26"/>
  <c r="APP109" i="26"/>
  <c r="API109" i="26"/>
  <c r="APA109" i="26"/>
  <c r="AOT109" i="26"/>
  <c r="AOL109" i="26"/>
  <c r="AOE109" i="26"/>
  <c r="ANW109" i="26"/>
  <c r="ANP109" i="26"/>
  <c r="ANH109" i="26"/>
  <c r="ANA109" i="26"/>
  <c r="AMS109" i="26"/>
  <c r="AML109" i="26"/>
  <c r="ATQ108" i="26"/>
  <c r="ATJ108" i="26"/>
  <c r="ATB108" i="26"/>
  <c r="ASU108" i="26"/>
  <c r="ASM108" i="26"/>
  <c r="ASF108" i="26"/>
  <c r="ARX108" i="26"/>
  <c r="ARQ108" i="26"/>
  <c r="ARQ107" i="26" s="1"/>
  <c r="ARI108" i="26"/>
  <c r="ARB108" i="26"/>
  <c r="AQT108" i="26"/>
  <c r="AQM108" i="26"/>
  <c r="AQE108" i="26"/>
  <c r="APX108" i="26"/>
  <c r="APP108" i="26"/>
  <c r="API108" i="26"/>
  <c r="APA108" i="26"/>
  <c r="AOT108" i="26"/>
  <c r="AOL108" i="26"/>
  <c r="AOE108" i="26"/>
  <c r="ANW108" i="26"/>
  <c r="ANP108" i="26"/>
  <c r="ANH108" i="26"/>
  <c r="ANA108" i="26"/>
  <c r="AMS108" i="26"/>
  <c r="AML108" i="26"/>
  <c r="ATQ106" i="26"/>
  <c r="ATJ106" i="26"/>
  <c r="ATB106" i="26"/>
  <c r="ASU106" i="26"/>
  <c r="ASM106" i="26"/>
  <c r="ASF106" i="26"/>
  <c r="ARX106" i="26"/>
  <c r="ARQ106" i="26"/>
  <c r="ARI106" i="26"/>
  <c r="ARB106" i="26"/>
  <c r="AQT106" i="26"/>
  <c r="AQM106" i="26"/>
  <c r="AQE106" i="26"/>
  <c r="APX106" i="26"/>
  <c r="APP106" i="26"/>
  <c r="API106" i="26"/>
  <c r="APA106" i="26"/>
  <c r="AOT106" i="26"/>
  <c r="AOL106" i="26"/>
  <c r="AOE106" i="26"/>
  <c r="ANW106" i="26"/>
  <c r="ANP106" i="26"/>
  <c r="ANH106" i="26"/>
  <c r="ANA106" i="26"/>
  <c r="AMS106" i="26"/>
  <c r="AML106" i="26"/>
  <c r="ATQ105" i="26"/>
  <c r="ATJ105" i="26"/>
  <c r="ATB105" i="26"/>
  <c r="ASU105" i="26"/>
  <c r="ASM105" i="26"/>
  <c r="ASF105" i="26"/>
  <c r="ARX105" i="26"/>
  <c r="ARQ105" i="26"/>
  <c r="ARI105" i="26"/>
  <c r="ARB105" i="26"/>
  <c r="AQT105" i="26"/>
  <c r="AQM105" i="26"/>
  <c r="AQE105" i="26"/>
  <c r="APX105" i="26"/>
  <c r="APP105" i="26"/>
  <c r="API105" i="26"/>
  <c r="APA105" i="26"/>
  <c r="AOT105" i="26"/>
  <c r="AOL105" i="26"/>
  <c r="AOE105" i="26"/>
  <c r="ANW105" i="26"/>
  <c r="ANP105" i="26"/>
  <c r="ANH105" i="26"/>
  <c r="ANA105" i="26"/>
  <c r="AMS105" i="26"/>
  <c r="AML105" i="26"/>
  <c r="ATQ104" i="26"/>
  <c r="ATJ104" i="26"/>
  <c r="ATB104" i="26"/>
  <c r="ASU104" i="26"/>
  <c r="ASM104" i="26"/>
  <c r="ASF104" i="26"/>
  <c r="ARX104" i="26"/>
  <c r="ARQ104" i="26"/>
  <c r="ARI104" i="26"/>
  <c r="ARB104" i="26"/>
  <c r="AQT104" i="26"/>
  <c r="AQM104" i="26"/>
  <c r="AQE104" i="26"/>
  <c r="APX104" i="26"/>
  <c r="APP104" i="26"/>
  <c r="API104" i="26"/>
  <c r="APA104" i="26"/>
  <c r="AOT104" i="26"/>
  <c r="AOL104" i="26"/>
  <c r="AOE104" i="26"/>
  <c r="ANW104" i="26"/>
  <c r="ANP104" i="26"/>
  <c r="ANH104" i="26"/>
  <c r="ANA104" i="26"/>
  <c r="AMS104" i="26"/>
  <c r="AML104" i="26"/>
  <c r="ATS103" i="26"/>
  <c r="ATR103" i="26"/>
  <c r="ATP103" i="26"/>
  <c r="ATO103" i="26"/>
  <c r="ATN103" i="26"/>
  <c r="ATM103" i="26"/>
  <c r="ATM102" i="26" s="1"/>
  <c r="ATL103" i="26"/>
  <c r="ATK103" i="26"/>
  <c r="ATI103" i="26"/>
  <c r="ATH103" i="26"/>
  <c r="ATG103" i="26"/>
  <c r="ATF103" i="26"/>
  <c r="ATD103" i="26"/>
  <c r="ATC103" i="26"/>
  <c r="ATA103" i="26"/>
  <c r="ASZ103" i="26"/>
  <c r="ASY103" i="26"/>
  <c r="ASX103" i="26"/>
  <c r="ASW103" i="26"/>
  <c r="ASV103" i="26"/>
  <c r="AST103" i="26"/>
  <c r="ASS103" i="26"/>
  <c r="ASR103" i="26"/>
  <c r="ASQ103" i="26"/>
  <c r="ASO103" i="26"/>
  <c r="ASN103" i="26"/>
  <c r="ASL103" i="26"/>
  <c r="ASK103" i="26"/>
  <c r="ASJ103" i="26"/>
  <c r="ASI103" i="26"/>
  <c r="ASH103" i="26"/>
  <c r="ASG103" i="26"/>
  <c r="ASE103" i="26"/>
  <c r="ASD103" i="26"/>
  <c r="ASC103" i="26"/>
  <c r="ASB103" i="26"/>
  <c r="ARZ103" i="26"/>
  <c r="ARY103" i="26"/>
  <c r="ARW103" i="26"/>
  <c r="ARV103" i="26"/>
  <c r="ARU103" i="26"/>
  <c r="ART103" i="26"/>
  <c r="ARS103" i="26"/>
  <c r="ARR103" i="26"/>
  <c r="ARP103" i="26"/>
  <c r="ARO103" i="26"/>
  <c r="ARN103" i="26"/>
  <c r="ARM103" i="26"/>
  <c r="ARK103" i="26"/>
  <c r="ARJ103" i="26"/>
  <c r="ARH103" i="26"/>
  <c r="ARG103" i="26"/>
  <c r="ARF103" i="26"/>
  <c r="ARE103" i="26"/>
  <c r="ARD103" i="26"/>
  <c r="ARC103" i="26"/>
  <c r="ARA103" i="26"/>
  <c r="AQZ103" i="26"/>
  <c r="AQY103" i="26"/>
  <c r="AQX103" i="26"/>
  <c r="AQV103" i="26"/>
  <c r="AQU103" i="26"/>
  <c r="AQS103" i="26"/>
  <c r="AQR103" i="26"/>
  <c r="AQQ103" i="26"/>
  <c r="AQP103" i="26"/>
  <c r="AQO103" i="26"/>
  <c r="AQN103" i="26"/>
  <c r="AQL103" i="26"/>
  <c r="AQK103" i="26"/>
  <c r="AQJ103" i="26"/>
  <c r="AQI103" i="26"/>
  <c r="AQG103" i="26"/>
  <c r="AQF103" i="26"/>
  <c r="AQD103" i="26"/>
  <c r="AQC103" i="26"/>
  <c r="AQB103" i="26"/>
  <c r="AQA103" i="26"/>
  <c r="APZ103" i="26"/>
  <c r="APY103" i="26"/>
  <c r="APW103" i="26"/>
  <c r="APV103" i="26"/>
  <c r="APU103" i="26"/>
  <c r="APT103" i="26"/>
  <c r="APR103" i="26"/>
  <c r="APQ103" i="26"/>
  <c r="APO103" i="26"/>
  <c r="APN103" i="26"/>
  <c r="APM103" i="26"/>
  <c r="APL103" i="26"/>
  <c r="APK103" i="26"/>
  <c r="APJ103" i="26"/>
  <c r="APH103" i="26"/>
  <c r="APG103" i="26"/>
  <c r="APF103" i="26"/>
  <c r="APE103" i="26"/>
  <c r="APC103" i="26"/>
  <c r="APB103" i="26"/>
  <c r="APB102" i="26" s="1"/>
  <c r="AOZ103" i="26"/>
  <c r="AOY103" i="26"/>
  <c r="AOX103" i="26"/>
  <c r="AOW103" i="26"/>
  <c r="AOV103" i="26"/>
  <c r="AOU103" i="26"/>
  <c r="AOS103" i="26"/>
  <c r="AOR103" i="26"/>
  <c r="AOQ103" i="26"/>
  <c r="AOP103" i="26"/>
  <c r="AON103" i="26"/>
  <c r="AOM103" i="26"/>
  <c r="AOK103" i="26"/>
  <c r="AOJ103" i="26"/>
  <c r="AOI103" i="26"/>
  <c r="AOH103" i="26"/>
  <c r="AOG103" i="26"/>
  <c r="AOF103" i="26"/>
  <c r="AOD103" i="26"/>
  <c r="AOC103" i="26"/>
  <c r="AOB103" i="26"/>
  <c r="AOA103" i="26"/>
  <c r="ANY103" i="26"/>
  <c r="ANX103" i="26"/>
  <c r="ANV103" i="26"/>
  <c r="ANU103" i="26"/>
  <c r="ANT103" i="26"/>
  <c r="ANS103" i="26"/>
  <c r="ANR103" i="26"/>
  <c r="ANQ103" i="26"/>
  <c r="ANO103" i="26"/>
  <c r="ANN103" i="26"/>
  <c r="ANM103" i="26"/>
  <c r="ANL103" i="26"/>
  <c r="ANJ103" i="26"/>
  <c r="ANI103" i="26"/>
  <c r="ANG103" i="26"/>
  <c r="ANF103" i="26"/>
  <c r="ANE103" i="26"/>
  <c r="AND103" i="26"/>
  <c r="ANC103" i="26"/>
  <c r="ANB103" i="26"/>
  <c r="AMZ103" i="26"/>
  <c r="AMY103" i="26"/>
  <c r="AMX103" i="26"/>
  <c r="AMW103" i="26"/>
  <c r="AMU103" i="26"/>
  <c r="AMT103" i="26"/>
  <c r="AMR103" i="26"/>
  <c r="AMQ103" i="26"/>
  <c r="AMP103" i="26"/>
  <c r="AMO103" i="26"/>
  <c r="AMN103" i="26"/>
  <c r="AMM103" i="26"/>
  <c r="AMK103" i="26"/>
  <c r="AMJ103" i="26"/>
  <c r="AMI103" i="26"/>
  <c r="AMI102" i="26" s="1"/>
  <c r="AMH103" i="26"/>
  <c r="ATQ99" i="26"/>
  <c r="ATJ99" i="26"/>
  <c r="ATB99" i="26"/>
  <c r="ASU99" i="26"/>
  <c r="ASM99" i="26"/>
  <c r="ASF99" i="26"/>
  <c r="ARX99" i="26"/>
  <c r="ARQ99" i="26"/>
  <c r="ARI99" i="26"/>
  <c r="ARB99" i="26"/>
  <c r="AQT99" i="26"/>
  <c r="AQM99" i="26"/>
  <c r="AQE99" i="26"/>
  <c r="APX99" i="26"/>
  <c r="APP99" i="26"/>
  <c r="API99" i="26"/>
  <c r="APA99" i="26"/>
  <c r="AOT99" i="26"/>
  <c r="AOL99" i="26"/>
  <c r="AOE99" i="26"/>
  <c r="ANW99" i="26"/>
  <c r="ANP99" i="26"/>
  <c r="ANH99" i="26"/>
  <c r="ANA99" i="26"/>
  <c r="AMS99" i="26"/>
  <c r="AML99" i="26"/>
  <c r="ATQ98" i="26"/>
  <c r="ATJ98" i="26"/>
  <c r="ATB98" i="26"/>
  <c r="ASU98" i="26"/>
  <c r="ASM98" i="26"/>
  <c r="ASF98" i="26"/>
  <c r="ARX98" i="26"/>
  <c r="ARQ98" i="26"/>
  <c r="ARI98" i="26"/>
  <c r="ARB98" i="26"/>
  <c r="AQT98" i="26"/>
  <c r="AQM98" i="26"/>
  <c r="AQE98" i="26"/>
  <c r="APX98" i="26"/>
  <c r="APP98" i="26"/>
  <c r="API98" i="26"/>
  <c r="APA98" i="26"/>
  <c r="AOT98" i="26"/>
  <c r="AOL98" i="26"/>
  <c r="AOE98" i="26"/>
  <c r="ANW98" i="26"/>
  <c r="ANP98" i="26"/>
  <c r="ANH98" i="26"/>
  <c r="ANA98" i="26"/>
  <c r="AMS98" i="26"/>
  <c r="AML98" i="26"/>
  <c r="ATQ97" i="26"/>
  <c r="ATJ97" i="26"/>
  <c r="ATB97" i="26"/>
  <c r="ASU97" i="26"/>
  <c r="ASM97" i="26"/>
  <c r="ASF97" i="26"/>
  <c r="ARX97" i="26"/>
  <c r="ARQ97" i="26"/>
  <c r="ARI97" i="26"/>
  <c r="ARB97" i="26"/>
  <c r="AQT97" i="26"/>
  <c r="AQM97" i="26"/>
  <c r="AQE97" i="26"/>
  <c r="APX97" i="26"/>
  <c r="APP97" i="26"/>
  <c r="API97" i="26"/>
  <c r="APA97" i="26"/>
  <c r="AOT97" i="26"/>
  <c r="AOL97" i="26"/>
  <c r="AOE97" i="26"/>
  <c r="ANW97" i="26"/>
  <c r="ANP97" i="26"/>
  <c r="ANH97" i="26"/>
  <c r="ANA97" i="26"/>
  <c r="AMS97" i="26"/>
  <c r="AML97" i="26"/>
  <c r="ATQ96" i="26"/>
  <c r="ATJ96" i="26"/>
  <c r="ATB96" i="26"/>
  <c r="ASU96" i="26"/>
  <c r="ASM96" i="26"/>
  <c r="ASF96" i="26"/>
  <c r="ARX96" i="26"/>
  <c r="ARQ96" i="26"/>
  <c r="ARI96" i="26"/>
  <c r="ARB96" i="26"/>
  <c r="AQT96" i="26"/>
  <c r="AQM96" i="26"/>
  <c r="AQE96" i="26"/>
  <c r="APX96" i="26"/>
  <c r="APP96" i="26"/>
  <c r="API96" i="26"/>
  <c r="APA96" i="26"/>
  <c r="AOT96" i="26"/>
  <c r="AOL96" i="26"/>
  <c r="AOE96" i="26"/>
  <c r="ANW96" i="26"/>
  <c r="ANP96" i="26"/>
  <c r="ANH96" i="26"/>
  <c r="ANA96" i="26"/>
  <c r="AMS96" i="26"/>
  <c r="AML96" i="26"/>
  <c r="ATQ95" i="26"/>
  <c r="ATJ95" i="26"/>
  <c r="ATB95" i="26"/>
  <c r="ASU95" i="26"/>
  <c r="ASM95" i="26"/>
  <c r="ASF95" i="26"/>
  <c r="ARX95" i="26"/>
  <c r="ARQ95" i="26"/>
  <c r="ARI95" i="26"/>
  <c r="ARB95" i="26"/>
  <c r="AQT95" i="26"/>
  <c r="AQM95" i="26"/>
  <c r="AQE95" i="26"/>
  <c r="APX95" i="26"/>
  <c r="APP95" i="26"/>
  <c r="API95" i="26"/>
  <c r="APA95" i="26"/>
  <c r="AOT95" i="26"/>
  <c r="AOL95" i="26"/>
  <c r="AOE95" i="26"/>
  <c r="ANW95" i="26"/>
  <c r="ANP95" i="26"/>
  <c r="ANH95" i="26"/>
  <c r="ANA95" i="26"/>
  <c r="AMS95" i="26"/>
  <c r="AML95" i="26"/>
  <c r="ATQ94" i="26"/>
  <c r="ATJ94" i="26"/>
  <c r="ATB94" i="26"/>
  <c r="ASU94" i="26"/>
  <c r="ASM94" i="26"/>
  <c r="ASF94" i="26"/>
  <c r="ARX94" i="26"/>
  <c r="ARQ94" i="26"/>
  <c r="ARI94" i="26"/>
  <c r="ARB94" i="26"/>
  <c r="AQT94" i="26"/>
  <c r="AQM94" i="26"/>
  <c r="AQE94" i="26"/>
  <c r="APX94" i="26"/>
  <c r="APP94" i="26"/>
  <c r="API94" i="26"/>
  <c r="APA94" i="26"/>
  <c r="AOT94" i="26"/>
  <c r="AOL94" i="26"/>
  <c r="AOE94" i="26"/>
  <c r="ANW94" i="26"/>
  <c r="ANP94" i="26"/>
  <c r="ANH94" i="26"/>
  <c r="ANA94" i="26"/>
  <c r="AMS94" i="26"/>
  <c r="AML94" i="26"/>
  <c r="ATS93" i="26"/>
  <c r="ATR93" i="26"/>
  <c r="ATP93" i="26"/>
  <c r="ATO93" i="26"/>
  <c r="ATN93" i="26"/>
  <c r="ATM93" i="26"/>
  <c r="ATL93" i="26"/>
  <c r="ATK93" i="26"/>
  <c r="ATI93" i="26"/>
  <c r="ATH93" i="26"/>
  <c r="ATG93" i="26"/>
  <c r="ATF93" i="26"/>
  <c r="ATD93" i="26"/>
  <c r="ATC93" i="26"/>
  <c r="ATA93" i="26"/>
  <c r="ASZ93" i="26"/>
  <c r="ASY93" i="26"/>
  <c r="ASX93" i="26"/>
  <c r="ASW93" i="26"/>
  <c r="ASV93" i="26"/>
  <c r="AST93" i="26"/>
  <c r="ASS93" i="26"/>
  <c r="ASR93" i="26"/>
  <c r="ASQ93" i="26"/>
  <c r="ASO93" i="26"/>
  <c r="ASN93" i="26"/>
  <c r="ASL93" i="26"/>
  <c r="ASK93" i="26"/>
  <c r="ASJ93" i="26"/>
  <c r="ASI93" i="26"/>
  <c r="ASH93" i="26"/>
  <c r="ASG93" i="26"/>
  <c r="ASE93" i="26"/>
  <c r="ASD93" i="26"/>
  <c r="ASC93" i="26"/>
  <c r="ASB93" i="26"/>
  <c r="ARZ93" i="26"/>
  <c r="ARY93" i="26"/>
  <c r="ARW93" i="26"/>
  <c r="ARV93" i="26"/>
  <c r="ARU93" i="26"/>
  <c r="ART93" i="26"/>
  <c r="ARS93" i="26"/>
  <c r="ARR93" i="26"/>
  <c r="ARP93" i="26"/>
  <c r="ARO93" i="26"/>
  <c r="ARN93" i="26"/>
  <c r="ARM93" i="26"/>
  <c r="ARK93" i="26"/>
  <c r="ARJ93" i="26"/>
  <c r="ARH93" i="26"/>
  <c r="ARG93" i="26"/>
  <c r="ARF93" i="26"/>
  <c r="ARE93" i="26"/>
  <c r="ARD93" i="26"/>
  <c r="ARC93" i="26"/>
  <c r="ARA93" i="26"/>
  <c r="AQZ93" i="26"/>
  <c r="AQY93" i="26"/>
  <c r="AQX93" i="26"/>
  <c r="AQV93" i="26"/>
  <c r="AQU93" i="26"/>
  <c r="AQS93" i="26"/>
  <c r="AQR93" i="26"/>
  <c r="AQQ93" i="26"/>
  <c r="AQP93" i="26"/>
  <c r="AQO93" i="26"/>
  <c r="AQN93" i="26"/>
  <c r="AQL93" i="26"/>
  <c r="AQK93" i="26"/>
  <c r="AQJ93" i="26"/>
  <c r="AQI93" i="26"/>
  <c r="AQG93" i="26"/>
  <c r="AQF93" i="26"/>
  <c r="AQD93" i="26"/>
  <c r="AQC93" i="26"/>
  <c r="AQB93" i="26"/>
  <c r="AQA93" i="26"/>
  <c r="APZ93" i="26"/>
  <c r="APY93" i="26"/>
  <c r="APW93" i="26"/>
  <c r="APV93" i="26"/>
  <c r="APU93" i="26"/>
  <c r="APT93" i="26"/>
  <c r="APR93" i="26"/>
  <c r="APQ93" i="26"/>
  <c r="APO93" i="26"/>
  <c r="APN93" i="26"/>
  <c r="APM93" i="26"/>
  <c r="APL93" i="26"/>
  <c r="APK93" i="26"/>
  <c r="APJ93" i="26"/>
  <c r="APH93" i="26"/>
  <c r="APG93" i="26"/>
  <c r="APF93" i="26"/>
  <c r="APE93" i="26"/>
  <c r="APC93" i="26"/>
  <c r="APB93" i="26"/>
  <c r="AOZ93" i="26"/>
  <c r="AOY93" i="26"/>
  <c r="AOX93" i="26"/>
  <c r="AOW93" i="26"/>
  <c r="AOV93" i="26"/>
  <c r="AOU93" i="26"/>
  <c r="AOS93" i="26"/>
  <c r="AOR93" i="26"/>
  <c r="AOQ93" i="26"/>
  <c r="AOP93" i="26"/>
  <c r="AON93" i="26"/>
  <c r="AOM93" i="26"/>
  <c r="AOK93" i="26"/>
  <c r="AOJ93" i="26"/>
  <c r="AOI93" i="26"/>
  <c r="AOH93" i="26"/>
  <c r="AOG93" i="26"/>
  <c r="AOF93" i="26"/>
  <c r="AOD93" i="26"/>
  <c r="AOC93" i="26"/>
  <c r="AOB93" i="26"/>
  <c r="AOA93" i="26"/>
  <c r="ANY93" i="26"/>
  <c r="ANX93" i="26"/>
  <c r="ANV93" i="26"/>
  <c r="ANU93" i="26"/>
  <c r="ANT93" i="26"/>
  <c r="ANS93" i="26"/>
  <c r="ANR93" i="26"/>
  <c r="ANQ93" i="26"/>
  <c r="ANO93" i="26"/>
  <c r="ANN93" i="26"/>
  <c r="ANM93" i="26"/>
  <c r="ANL93" i="26"/>
  <c r="ANJ93" i="26"/>
  <c r="ANI93" i="26"/>
  <c r="ANG93" i="26"/>
  <c r="ANF93" i="26"/>
  <c r="ANE93" i="26"/>
  <c r="AND93" i="26"/>
  <c r="ANC93" i="26"/>
  <c r="ANB93" i="26"/>
  <c r="AMZ93" i="26"/>
  <c r="AMY93" i="26"/>
  <c r="AMX93" i="26"/>
  <c r="AMW93" i="26"/>
  <c r="AMU93" i="26"/>
  <c r="AMT93" i="26"/>
  <c r="AMR93" i="26"/>
  <c r="AMQ93" i="26"/>
  <c r="AMP93" i="26"/>
  <c r="AMO93" i="26"/>
  <c r="AMN93" i="26"/>
  <c r="AMM93" i="26"/>
  <c r="AMK93" i="26"/>
  <c r="AMJ93" i="26"/>
  <c r="AMI93" i="26"/>
  <c r="AMH93" i="26"/>
  <c r="ATQ92" i="26"/>
  <c r="ATJ92" i="26"/>
  <c r="ATB92" i="26"/>
  <c r="ASU92" i="26"/>
  <c r="ASM92" i="26"/>
  <c r="ASF92" i="26"/>
  <c r="ARX92" i="26"/>
  <c r="ARQ92" i="26"/>
  <c r="ARI92" i="26"/>
  <c r="ARB92" i="26"/>
  <c r="AQT92" i="26"/>
  <c r="AQM92" i="26"/>
  <c r="AQE92" i="26"/>
  <c r="APX92" i="26"/>
  <c r="APP92" i="26"/>
  <c r="API92" i="26"/>
  <c r="APA92" i="26"/>
  <c r="AOT92" i="26"/>
  <c r="AOL92" i="26"/>
  <c r="AOE92" i="26"/>
  <c r="ANW92" i="26"/>
  <c r="ANP92" i="26"/>
  <c r="ANH92" i="26"/>
  <c r="ANA92" i="26"/>
  <c r="AMS92" i="26"/>
  <c r="AML92" i="26"/>
  <c r="ATQ91" i="26"/>
  <c r="ATJ91" i="26"/>
  <c r="ATB91" i="26"/>
  <c r="ASU91" i="26"/>
  <c r="ASM91" i="26"/>
  <c r="ASF91" i="26"/>
  <c r="ARX91" i="26"/>
  <c r="ARQ91" i="26"/>
  <c r="ARI91" i="26"/>
  <c r="ARB91" i="26"/>
  <c r="AQT91" i="26"/>
  <c r="AQM91" i="26"/>
  <c r="AQE91" i="26"/>
  <c r="APX91" i="26"/>
  <c r="APP91" i="26"/>
  <c r="API91" i="26"/>
  <c r="APA91" i="26"/>
  <c r="AOT91" i="26"/>
  <c r="AOL91" i="26"/>
  <c r="AOE91" i="26"/>
  <c r="ANW91" i="26"/>
  <c r="ANP91" i="26"/>
  <c r="ANH91" i="26"/>
  <c r="ANA91" i="26"/>
  <c r="AMS91" i="26"/>
  <c r="AML91" i="26"/>
  <c r="ATQ90" i="26"/>
  <c r="ATJ90" i="26"/>
  <c r="ATB90" i="26"/>
  <c r="ASU90" i="26"/>
  <c r="ASM90" i="26"/>
  <c r="ASF90" i="26"/>
  <c r="ARX90" i="26"/>
  <c r="ARQ90" i="26"/>
  <c r="ARI90" i="26"/>
  <c r="ARB90" i="26"/>
  <c r="AQT90" i="26"/>
  <c r="AQM90" i="26"/>
  <c r="AQE90" i="26"/>
  <c r="APX90" i="26"/>
  <c r="APP90" i="26"/>
  <c r="API90" i="26"/>
  <c r="APA90" i="26"/>
  <c r="AOT90" i="26"/>
  <c r="AOL90" i="26"/>
  <c r="AOE90" i="26"/>
  <c r="ANW90" i="26"/>
  <c r="ANP90" i="26"/>
  <c r="ANH90" i="26"/>
  <c r="ANA90" i="26"/>
  <c r="AMS90" i="26"/>
  <c r="AML90" i="26"/>
  <c r="ATQ89" i="26"/>
  <c r="ATJ89" i="26"/>
  <c r="ATJ88" i="26" s="1"/>
  <c r="ATB89" i="26"/>
  <c r="ATB88" i="26" s="1"/>
  <c r="ASU89" i="26"/>
  <c r="ASU88" i="26" s="1"/>
  <c r="ASM89" i="26"/>
  <c r="ASF89" i="26"/>
  <c r="ASF88" i="26" s="1"/>
  <c r="ARX89" i="26"/>
  <c r="ARX88" i="26" s="1"/>
  <c r="ARQ89" i="26"/>
  <c r="ARI89" i="26"/>
  <c r="ARB89" i="26"/>
  <c r="ARB88" i="26" s="1"/>
  <c r="AQT89" i="26"/>
  <c r="AQT88" i="26" s="1"/>
  <c r="AQM89" i="26"/>
  <c r="AQE89" i="26"/>
  <c r="APX89" i="26"/>
  <c r="APX88" i="26" s="1"/>
  <c r="APP89" i="26"/>
  <c r="APP88" i="26" s="1"/>
  <c r="API89" i="26"/>
  <c r="APA89" i="26"/>
  <c r="AOT89" i="26"/>
  <c r="AOT88" i="26" s="1"/>
  <c r="AOL89" i="26"/>
  <c r="AOL88" i="26" s="1"/>
  <c r="AOE89" i="26"/>
  <c r="ANW89" i="26"/>
  <c r="ANP89" i="26"/>
  <c r="ANP88" i="26" s="1"/>
  <c r="ANH89" i="26"/>
  <c r="ANH88" i="26" s="1"/>
  <c r="ANA89" i="26"/>
  <c r="AMS89" i="26"/>
  <c r="AML89" i="26"/>
  <c r="AML88" i="26" s="1"/>
  <c r="ATQ87" i="26"/>
  <c r="ATJ87" i="26"/>
  <c r="ATB87" i="26"/>
  <c r="ASU87" i="26"/>
  <c r="ASM87" i="26"/>
  <c r="ASF87" i="26"/>
  <c r="ARX87" i="26"/>
  <c r="ARQ87" i="26"/>
  <c r="ARI87" i="26"/>
  <c r="ARB87" i="26"/>
  <c r="AQT87" i="26"/>
  <c r="AQM87" i="26"/>
  <c r="AQE87" i="26"/>
  <c r="APX87" i="26"/>
  <c r="APP87" i="26"/>
  <c r="API87" i="26"/>
  <c r="APA87" i="26"/>
  <c r="AOT87" i="26"/>
  <c r="AOL87" i="26"/>
  <c r="AOE87" i="26"/>
  <c r="ANW87" i="26"/>
  <c r="ANP87" i="26"/>
  <c r="ANH87" i="26"/>
  <c r="ANA87" i="26"/>
  <c r="AMS87" i="26"/>
  <c r="AML87" i="26"/>
  <c r="ATQ86" i="26"/>
  <c r="ATJ86" i="26"/>
  <c r="ATB86" i="26"/>
  <c r="ASU86" i="26"/>
  <c r="ASM86" i="26"/>
  <c r="ASF86" i="26"/>
  <c r="ARX86" i="26"/>
  <c r="ARQ86" i="26"/>
  <c r="ARI86" i="26"/>
  <c r="ARB86" i="26"/>
  <c r="AQT86" i="26"/>
  <c r="AQM86" i="26"/>
  <c r="AQE86" i="26"/>
  <c r="APX86" i="26"/>
  <c r="APP86" i="26"/>
  <c r="API86" i="26"/>
  <c r="APA86" i="26"/>
  <c r="AOT86" i="26"/>
  <c r="AOL86" i="26"/>
  <c r="AOE86" i="26"/>
  <c r="ANW86" i="26"/>
  <c r="ANP86" i="26"/>
  <c r="ANH86" i="26"/>
  <c r="ANA86" i="26"/>
  <c r="AMS86" i="26"/>
  <c r="AML86" i="26"/>
  <c r="ATQ85" i="26"/>
  <c r="ATJ85" i="26"/>
  <c r="ATB85" i="26"/>
  <c r="ASU85" i="26"/>
  <c r="ASU84" i="26" s="1"/>
  <c r="ASM85" i="26"/>
  <c r="ASF85" i="26"/>
  <c r="ARX85" i="26"/>
  <c r="ARQ85" i="26"/>
  <c r="ARQ84" i="26" s="1"/>
  <c r="ARI85" i="26"/>
  <c r="ARB85" i="26"/>
  <c r="AQT85" i="26"/>
  <c r="AQM85" i="26"/>
  <c r="AQM84" i="26" s="1"/>
  <c r="AQE85" i="26"/>
  <c r="APX85" i="26"/>
  <c r="APP85" i="26"/>
  <c r="API85" i="26"/>
  <c r="API84" i="26" s="1"/>
  <c r="APA85" i="26"/>
  <c r="AOT85" i="26"/>
  <c r="AOL85" i="26"/>
  <c r="AOE85" i="26"/>
  <c r="AOE84" i="26" s="1"/>
  <c r="ANW85" i="26"/>
  <c r="ANP85" i="26"/>
  <c r="ANH85" i="26"/>
  <c r="ANA85" i="26"/>
  <c r="ANA84" i="26" s="1"/>
  <c r="AMS85" i="26"/>
  <c r="AML85" i="26"/>
  <c r="ATS84" i="26"/>
  <c r="ATR84" i="26"/>
  <c r="ATP84" i="26"/>
  <c r="ATO84" i="26"/>
  <c r="ATN84" i="26"/>
  <c r="ATM84" i="26"/>
  <c r="ATL84" i="26"/>
  <c r="ATK84" i="26"/>
  <c r="ATI84" i="26"/>
  <c r="ATH84" i="26"/>
  <c r="ATH83" i="26" s="1"/>
  <c r="ATG84" i="26"/>
  <c r="ATF84" i="26"/>
  <c r="ATD84" i="26"/>
  <c r="ATC84" i="26"/>
  <c r="ATA84" i="26"/>
  <c r="ASZ84" i="26"/>
  <c r="ASY84" i="26"/>
  <c r="ASX84" i="26"/>
  <c r="ASX83" i="26" s="1"/>
  <c r="ASW84" i="26"/>
  <c r="ASV84" i="26"/>
  <c r="AST84" i="26"/>
  <c r="ASS84" i="26"/>
  <c r="ASR84" i="26"/>
  <c r="ASQ84" i="26"/>
  <c r="ASO84" i="26"/>
  <c r="ASN84" i="26"/>
  <c r="ASL84" i="26"/>
  <c r="ASK84" i="26"/>
  <c r="ASJ84" i="26"/>
  <c r="ASI84" i="26"/>
  <c r="ASH84" i="26"/>
  <c r="ASG84" i="26"/>
  <c r="ASE84" i="26"/>
  <c r="ASD84" i="26"/>
  <c r="ASC84" i="26"/>
  <c r="ASC83" i="26" s="1"/>
  <c r="ASB84" i="26"/>
  <c r="ARZ84" i="26"/>
  <c r="ARY84" i="26"/>
  <c r="ARW84" i="26"/>
  <c r="ARV84" i="26"/>
  <c r="ARU84" i="26"/>
  <c r="ART84" i="26"/>
  <c r="ARS84" i="26"/>
  <c r="ARS83" i="26" s="1"/>
  <c r="ARR84" i="26"/>
  <c r="ARP84" i="26"/>
  <c r="ARO84" i="26"/>
  <c r="ARO83" i="26" s="1"/>
  <c r="ARN84" i="26"/>
  <c r="ARM84" i="26"/>
  <c r="ARK84" i="26"/>
  <c r="ARJ84" i="26"/>
  <c r="ARJ83" i="26" s="1"/>
  <c r="ARH84" i="26"/>
  <c r="ARG84" i="26"/>
  <c r="ARF84" i="26"/>
  <c r="ARE84" i="26"/>
  <c r="ARD84" i="26"/>
  <c r="ARC84" i="26"/>
  <c r="ARA84" i="26"/>
  <c r="AQZ84" i="26"/>
  <c r="AQZ83" i="26" s="1"/>
  <c r="AQY84" i="26"/>
  <c r="AQX84" i="26"/>
  <c r="AQV84" i="26"/>
  <c r="AQU84" i="26"/>
  <c r="AQU83" i="26" s="1"/>
  <c r="AQS84" i="26"/>
  <c r="AQR84" i="26"/>
  <c r="AQQ84" i="26"/>
  <c r="AQP84" i="26"/>
  <c r="AQO84" i="26"/>
  <c r="AQN84" i="26"/>
  <c r="AQL84" i="26"/>
  <c r="AQK84" i="26"/>
  <c r="AQK83" i="26" s="1"/>
  <c r="AQJ84" i="26"/>
  <c r="AQI84" i="26"/>
  <c r="AQG84" i="26"/>
  <c r="AQF84" i="26"/>
  <c r="AQD84" i="26"/>
  <c r="AQC84" i="26"/>
  <c r="AQB84" i="26"/>
  <c r="AQA84" i="26"/>
  <c r="APZ84" i="26"/>
  <c r="APY84" i="26"/>
  <c r="APW84" i="26"/>
  <c r="APV84" i="26"/>
  <c r="APU84" i="26"/>
  <c r="APT84" i="26"/>
  <c r="APR84" i="26"/>
  <c r="APQ84" i="26"/>
  <c r="APO84" i="26"/>
  <c r="APN84" i="26"/>
  <c r="APM84" i="26"/>
  <c r="APL84" i="26"/>
  <c r="APK84" i="26"/>
  <c r="APK83" i="26" s="1"/>
  <c r="APJ84" i="26"/>
  <c r="APH84" i="26"/>
  <c r="APG84" i="26"/>
  <c r="APF84" i="26"/>
  <c r="APE84" i="26"/>
  <c r="APC84" i="26"/>
  <c r="APB84" i="26"/>
  <c r="AOZ84" i="26"/>
  <c r="AOY84" i="26"/>
  <c r="AOX84" i="26"/>
  <c r="AOW84" i="26"/>
  <c r="AOV84" i="26"/>
  <c r="AOU84" i="26"/>
  <c r="AOS84" i="26"/>
  <c r="AOR84" i="26"/>
  <c r="AOQ84" i="26"/>
  <c r="AOP84" i="26"/>
  <c r="AON84" i="26"/>
  <c r="AOM84" i="26"/>
  <c r="AOK84" i="26"/>
  <c r="AOJ84" i="26"/>
  <c r="AOI84" i="26"/>
  <c r="AOH84" i="26"/>
  <c r="AOG84" i="26"/>
  <c r="AOF84" i="26"/>
  <c r="AOD84" i="26"/>
  <c r="AOC84" i="26"/>
  <c r="AOB84" i="26"/>
  <c r="AOA84" i="26"/>
  <c r="ANY84" i="26"/>
  <c r="ANX84" i="26"/>
  <c r="ANV84" i="26"/>
  <c r="ANU84" i="26"/>
  <c r="ANT84" i="26"/>
  <c r="ANS84" i="26"/>
  <c r="ANR84" i="26"/>
  <c r="ANQ84" i="26"/>
  <c r="ANO84" i="26"/>
  <c r="ANN84" i="26"/>
  <c r="ANM84" i="26"/>
  <c r="ANL84" i="26"/>
  <c r="ANJ84" i="26"/>
  <c r="ANI84" i="26"/>
  <c r="ANG84" i="26"/>
  <c r="ANF84" i="26"/>
  <c r="ANE84" i="26"/>
  <c r="AND84" i="26"/>
  <c r="ANC84" i="26"/>
  <c r="ANB84" i="26"/>
  <c r="AMZ84" i="26"/>
  <c r="AMY84" i="26"/>
  <c r="AMX84" i="26"/>
  <c r="AMW84" i="26"/>
  <c r="AMU84" i="26"/>
  <c r="AMT84" i="26"/>
  <c r="AMR84" i="26"/>
  <c r="AMQ84" i="26"/>
  <c r="AMP84" i="26"/>
  <c r="AMO84" i="26"/>
  <c r="AMN84" i="26"/>
  <c r="AMM84" i="26"/>
  <c r="AMK84" i="26"/>
  <c r="AMJ84" i="26"/>
  <c r="AMI84" i="26"/>
  <c r="AMH84" i="26"/>
  <c r="ATQ80" i="26"/>
  <c r="ATJ80" i="26"/>
  <c r="ATB80" i="26"/>
  <c r="ASU80" i="26"/>
  <c r="ASM80" i="26"/>
  <c r="ASF80" i="26"/>
  <c r="ARX80" i="26"/>
  <c r="ARQ80" i="26"/>
  <c r="ARI80" i="26"/>
  <c r="ARB80" i="26"/>
  <c r="AQT80" i="26"/>
  <c r="AQM80" i="26"/>
  <c r="AQE80" i="26"/>
  <c r="APX80" i="26"/>
  <c r="APP80" i="26"/>
  <c r="API80" i="26"/>
  <c r="APA80" i="26"/>
  <c r="AOT80" i="26"/>
  <c r="AOL80" i="26"/>
  <c r="AOE80" i="26"/>
  <c r="ANW80" i="26"/>
  <c r="ANP80" i="26"/>
  <c r="ANH80" i="26"/>
  <c r="ANA80" i="26"/>
  <c r="AMS80" i="26"/>
  <c r="AML80" i="26"/>
  <c r="ATQ79" i="26"/>
  <c r="ATJ79" i="26"/>
  <c r="ATB79" i="26"/>
  <c r="ASU79" i="26"/>
  <c r="ASM79" i="26"/>
  <c r="ASF79" i="26"/>
  <c r="ARX79" i="26"/>
  <c r="ARQ79" i="26"/>
  <c r="ARI79" i="26"/>
  <c r="ARB79" i="26"/>
  <c r="AQT79" i="26"/>
  <c r="AQM79" i="26"/>
  <c r="AQE79" i="26"/>
  <c r="APX79" i="26"/>
  <c r="APP79" i="26"/>
  <c r="API79" i="26"/>
  <c r="APA79" i="26"/>
  <c r="AOT79" i="26"/>
  <c r="AOL79" i="26"/>
  <c r="AOE79" i="26"/>
  <c r="ANW79" i="26"/>
  <c r="ANP79" i="26"/>
  <c r="ANH79" i="26"/>
  <c r="ANA79" i="26"/>
  <c r="AMS79" i="26"/>
  <c r="AML79" i="26"/>
  <c r="ATQ78" i="26"/>
  <c r="ATJ78" i="26"/>
  <c r="ATB78" i="26"/>
  <c r="ASU78" i="26"/>
  <c r="ASM78" i="26"/>
  <c r="ASF78" i="26"/>
  <c r="ARX78" i="26"/>
  <c r="ARQ78" i="26"/>
  <c r="ARI78" i="26"/>
  <c r="ARB78" i="26"/>
  <c r="AQT78" i="26"/>
  <c r="AQM78" i="26"/>
  <c r="AQE78" i="26"/>
  <c r="APX78" i="26"/>
  <c r="APP78" i="26"/>
  <c r="API78" i="26"/>
  <c r="APA78" i="26"/>
  <c r="AOT78" i="26"/>
  <c r="AOL78" i="26"/>
  <c r="AOE78" i="26"/>
  <c r="ANW78" i="26"/>
  <c r="ANP78" i="26"/>
  <c r="ANH78" i="26"/>
  <c r="ANA78" i="26"/>
  <c r="AMS78" i="26"/>
  <c r="AML78" i="26"/>
  <c r="ATQ77" i="26"/>
  <c r="ATJ77" i="26"/>
  <c r="ATB77" i="26"/>
  <c r="ASU77" i="26"/>
  <c r="ASM77" i="26"/>
  <c r="ASF77" i="26"/>
  <c r="ARX77" i="26"/>
  <c r="ARQ77" i="26"/>
  <c r="ARI77" i="26"/>
  <c r="ARB77" i="26"/>
  <c r="AQT77" i="26"/>
  <c r="AQM77" i="26"/>
  <c r="AQE77" i="26"/>
  <c r="APX77" i="26"/>
  <c r="APP77" i="26"/>
  <c r="API77" i="26"/>
  <c r="APA77" i="26"/>
  <c r="AOT77" i="26"/>
  <c r="AOL77" i="26"/>
  <c r="AOE77" i="26"/>
  <c r="ANW77" i="26"/>
  <c r="ANP77" i="26"/>
  <c r="ANH77" i="26"/>
  <c r="ANA77" i="26"/>
  <c r="AMS77" i="26"/>
  <c r="AML77" i="26"/>
  <c r="ATQ76" i="26"/>
  <c r="ATJ76" i="26"/>
  <c r="ATB76" i="26"/>
  <c r="ASU76" i="26"/>
  <c r="ASM76" i="26"/>
  <c r="ASF76" i="26"/>
  <c r="ARX76" i="26"/>
  <c r="ARQ76" i="26"/>
  <c r="ARI76" i="26"/>
  <c r="ARB76" i="26"/>
  <c r="AQT76" i="26"/>
  <c r="AQM76" i="26"/>
  <c r="AQE76" i="26"/>
  <c r="APX76" i="26"/>
  <c r="APP76" i="26"/>
  <c r="API76" i="26"/>
  <c r="APA76" i="26"/>
  <c r="AOT76" i="26"/>
  <c r="AOL76" i="26"/>
  <c r="AOE76" i="26"/>
  <c r="ANW76" i="26"/>
  <c r="ANP76" i="26"/>
  <c r="ANH76" i="26"/>
  <c r="ANA76" i="26"/>
  <c r="AMS76" i="26"/>
  <c r="AML76" i="26"/>
  <c r="ATQ75" i="26"/>
  <c r="ATJ75" i="26"/>
  <c r="ATB75" i="26"/>
  <c r="ASU75" i="26"/>
  <c r="ASM75" i="26"/>
  <c r="ASM74" i="26" s="1"/>
  <c r="ASF75" i="26"/>
  <c r="ARX75" i="26"/>
  <c r="ARQ75" i="26"/>
  <c r="ARI75" i="26"/>
  <c r="ARB75" i="26"/>
  <c r="AQT75" i="26"/>
  <c r="AQM75" i="26"/>
  <c r="AQE75" i="26"/>
  <c r="AQE74" i="26" s="1"/>
  <c r="APX75" i="26"/>
  <c r="APP75" i="26"/>
  <c r="API75" i="26"/>
  <c r="APA75" i="26"/>
  <c r="AOT75" i="26"/>
  <c r="AOL75" i="26"/>
  <c r="AOE75" i="26"/>
  <c r="ANW75" i="26"/>
  <c r="ANW74" i="26" s="1"/>
  <c r="ANP75" i="26"/>
  <c r="ANH75" i="26"/>
  <c r="ANA75" i="26"/>
  <c r="AMS75" i="26"/>
  <c r="AML75" i="26"/>
  <c r="ATS74" i="26"/>
  <c r="ATR74" i="26"/>
  <c r="ATQ74" i="26"/>
  <c r="ATP74" i="26"/>
  <c r="ATO74" i="26"/>
  <c r="ATN74" i="26"/>
  <c r="ATM74" i="26"/>
  <c r="ATL74" i="26"/>
  <c r="ATK74" i="26"/>
  <c r="ATI74" i="26"/>
  <c r="ATH74" i="26"/>
  <c r="ATG74" i="26"/>
  <c r="ATF74" i="26"/>
  <c r="ATD74" i="26"/>
  <c r="ATC74" i="26"/>
  <c r="ATA74" i="26"/>
  <c r="ASZ74" i="26"/>
  <c r="ASY74" i="26"/>
  <c r="ASX74" i="26"/>
  <c r="ASW74" i="26"/>
  <c r="ASV74" i="26"/>
  <c r="AST74" i="26"/>
  <c r="ASS74" i="26"/>
  <c r="ASR74" i="26"/>
  <c r="ASQ74" i="26"/>
  <c r="ASO74" i="26"/>
  <c r="ASN74" i="26"/>
  <c r="ASL74" i="26"/>
  <c r="ASK74" i="26"/>
  <c r="ASJ74" i="26"/>
  <c r="ASI74" i="26"/>
  <c r="ASH74" i="26"/>
  <c r="ASG74" i="26"/>
  <c r="ASE74" i="26"/>
  <c r="ASD74" i="26"/>
  <c r="ASC74" i="26"/>
  <c r="ASB74" i="26"/>
  <c r="ARZ74" i="26"/>
  <c r="ARY74" i="26"/>
  <c r="ARW74" i="26"/>
  <c r="ARV74" i="26"/>
  <c r="ARU74" i="26"/>
  <c r="ART74" i="26"/>
  <c r="ARS74" i="26"/>
  <c r="ARR74" i="26"/>
  <c r="ARP74" i="26"/>
  <c r="ARO74" i="26"/>
  <c r="ARN74" i="26"/>
  <c r="ARM74" i="26"/>
  <c r="ARK74" i="26"/>
  <c r="ARJ74" i="26"/>
  <c r="ARI74" i="26"/>
  <c r="ARH74" i="26"/>
  <c r="ARG74" i="26"/>
  <c r="ARF74" i="26"/>
  <c r="ARE74" i="26"/>
  <c r="ARD74" i="26"/>
  <c r="ARC74" i="26"/>
  <c r="ARA74" i="26"/>
  <c r="AQZ74" i="26"/>
  <c r="AQY74" i="26"/>
  <c r="AQX74" i="26"/>
  <c r="AQV74" i="26"/>
  <c r="AQU74" i="26"/>
  <c r="AQS74" i="26"/>
  <c r="AQR74" i="26"/>
  <c r="AQQ74" i="26"/>
  <c r="AQP74" i="26"/>
  <c r="AQO74" i="26"/>
  <c r="AQN74" i="26"/>
  <c r="AQL74" i="26"/>
  <c r="AQK74" i="26"/>
  <c r="AQJ74" i="26"/>
  <c r="AQI74" i="26"/>
  <c r="AQG74" i="26"/>
  <c r="AQF74" i="26"/>
  <c r="AQD74" i="26"/>
  <c r="AQC74" i="26"/>
  <c r="AQB74" i="26"/>
  <c r="AQA74" i="26"/>
  <c r="APZ74" i="26"/>
  <c r="APY74" i="26"/>
  <c r="APW74" i="26"/>
  <c r="APV74" i="26"/>
  <c r="APU74" i="26"/>
  <c r="APT74" i="26"/>
  <c r="APR74" i="26"/>
  <c r="APQ74" i="26"/>
  <c r="APO74" i="26"/>
  <c r="APN74" i="26"/>
  <c r="APM74" i="26"/>
  <c r="APL74" i="26"/>
  <c r="APK74" i="26"/>
  <c r="APJ74" i="26"/>
  <c r="APH74" i="26"/>
  <c r="APG74" i="26"/>
  <c r="APF74" i="26"/>
  <c r="APE74" i="26"/>
  <c r="APC74" i="26"/>
  <c r="APB74" i="26"/>
  <c r="APA74" i="26"/>
  <c r="AOZ74" i="26"/>
  <c r="AOY74" i="26"/>
  <c r="AOX74" i="26"/>
  <c r="AOW74" i="26"/>
  <c r="AOV74" i="26"/>
  <c r="AOU74" i="26"/>
  <c r="AOS74" i="26"/>
  <c r="AOR74" i="26"/>
  <c r="AOQ74" i="26"/>
  <c r="AOP74" i="26"/>
  <c r="AON74" i="26"/>
  <c r="AOM74" i="26"/>
  <c r="AOK74" i="26"/>
  <c r="AOJ74" i="26"/>
  <c r="AOI74" i="26"/>
  <c r="AOH74" i="26"/>
  <c r="AOG74" i="26"/>
  <c r="AOF74" i="26"/>
  <c r="AOD74" i="26"/>
  <c r="AOC74" i="26"/>
  <c r="AOB74" i="26"/>
  <c r="AOA74" i="26"/>
  <c r="ANY74" i="26"/>
  <c r="ANX74" i="26"/>
  <c r="ANV74" i="26"/>
  <c r="ANU74" i="26"/>
  <c r="ANT74" i="26"/>
  <c r="ANS74" i="26"/>
  <c r="ANR74" i="26"/>
  <c r="ANQ74" i="26"/>
  <c r="ANO74" i="26"/>
  <c r="ANN74" i="26"/>
  <c r="ANM74" i="26"/>
  <c r="ANL74" i="26"/>
  <c r="ANJ74" i="26"/>
  <c r="ANI74" i="26"/>
  <c r="ANG74" i="26"/>
  <c r="ANF74" i="26"/>
  <c r="ANE74" i="26"/>
  <c r="AND74" i="26"/>
  <c r="ANC74" i="26"/>
  <c r="ANB74" i="26"/>
  <c r="AMZ74" i="26"/>
  <c r="AMY74" i="26"/>
  <c r="AMX74" i="26"/>
  <c r="AMW74" i="26"/>
  <c r="AMU74" i="26"/>
  <c r="AMT74" i="26"/>
  <c r="AMS74" i="26"/>
  <c r="AMR74" i="26"/>
  <c r="AMQ74" i="26"/>
  <c r="AMP74" i="26"/>
  <c r="AMO74" i="26"/>
  <c r="AMN74" i="26"/>
  <c r="AMM74" i="26"/>
  <c r="AMK74" i="26"/>
  <c r="AMJ74" i="26"/>
  <c r="AMI74" i="26"/>
  <c r="AMH74" i="26"/>
  <c r="ATQ73" i="26"/>
  <c r="ATJ73" i="26"/>
  <c r="ATB73" i="26"/>
  <c r="ASU73" i="26"/>
  <c r="ASM73" i="26"/>
  <c r="ASF73" i="26"/>
  <c r="ARX73" i="26"/>
  <c r="ARQ73" i="26"/>
  <c r="ARI73" i="26"/>
  <c r="ARB73" i="26"/>
  <c r="AQT73" i="26"/>
  <c r="AQM73" i="26"/>
  <c r="AQE73" i="26"/>
  <c r="APX73" i="26"/>
  <c r="APP73" i="26"/>
  <c r="API73" i="26"/>
  <c r="APA73" i="26"/>
  <c r="AOT73" i="26"/>
  <c r="AOL73" i="26"/>
  <c r="AOE73" i="26"/>
  <c r="ANW73" i="26"/>
  <c r="ANP73" i="26"/>
  <c r="ANH73" i="26"/>
  <c r="ANA73" i="26"/>
  <c r="AMS73" i="26"/>
  <c r="AML73" i="26"/>
  <c r="ATQ72" i="26"/>
  <c r="ATJ72" i="26"/>
  <c r="ATB72" i="26"/>
  <c r="ASU72" i="26"/>
  <c r="ASM72" i="26"/>
  <c r="ASF72" i="26"/>
  <c r="ARX72" i="26"/>
  <c r="ARQ72" i="26"/>
  <c r="ARI72" i="26"/>
  <c r="ARB72" i="26"/>
  <c r="AQT72" i="26"/>
  <c r="AQM72" i="26"/>
  <c r="AQE72" i="26"/>
  <c r="APX72" i="26"/>
  <c r="APP72" i="26"/>
  <c r="API72" i="26"/>
  <c r="APA72" i="26"/>
  <c r="AOT72" i="26"/>
  <c r="AOL72" i="26"/>
  <c r="AOE72" i="26"/>
  <c r="ANW72" i="26"/>
  <c r="ANP72" i="26"/>
  <c r="ANH72" i="26"/>
  <c r="ANA72" i="26"/>
  <c r="AMS72" i="26"/>
  <c r="AML72" i="26"/>
  <c r="ATQ71" i="26"/>
  <c r="ATJ71" i="26"/>
  <c r="ATB71" i="26"/>
  <c r="ASU71" i="26"/>
  <c r="ASM71" i="26"/>
  <c r="ASF71" i="26"/>
  <c r="ARX71" i="26"/>
  <c r="ARQ71" i="26"/>
  <c r="ARI71" i="26"/>
  <c r="ARB71" i="26"/>
  <c r="AQT71" i="26"/>
  <c r="AQM71" i="26"/>
  <c r="AQE71" i="26"/>
  <c r="APX71" i="26"/>
  <c r="APP71" i="26"/>
  <c r="API71" i="26"/>
  <c r="APA71" i="26"/>
  <c r="AOT71" i="26"/>
  <c r="AOL71" i="26"/>
  <c r="AOE71" i="26"/>
  <c r="ANW71" i="26"/>
  <c r="ANP71" i="26"/>
  <c r="ANH71" i="26"/>
  <c r="ANA71" i="26"/>
  <c r="AMS71" i="26"/>
  <c r="AML71" i="26"/>
  <c r="ATQ70" i="26"/>
  <c r="ATJ70" i="26"/>
  <c r="ATB70" i="26"/>
  <c r="ATB69" i="26" s="1"/>
  <c r="ASU70" i="26"/>
  <c r="ASU69" i="26" s="1"/>
  <c r="ASM70" i="26"/>
  <c r="ASF70" i="26"/>
  <c r="ARX70" i="26"/>
  <c r="ARX69" i="26" s="1"/>
  <c r="ARQ70" i="26"/>
  <c r="ARQ69" i="26" s="1"/>
  <c r="ARI70" i="26"/>
  <c r="ARB70" i="26"/>
  <c r="AQT70" i="26"/>
  <c r="AQT69" i="26" s="1"/>
  <c r="AQM70" i="26"/>
  <c r="AQM69" i="26" s="1"/>
  <c r="AQE70" i="26"/>
  <c r="APX70" i="26"/>
  <c r="APX69" i="26" s="1"/>
  <c r="APP70" i="26"/>
  <c r="APP69" i="26" s="1"/>
  <c r="API70" i="26"/>
  <c r="API69" i="26" s="1"/>
  <c r="APA70" i="26"/>
  <c r="AOT70" i="26"/>
  <c r="AOL70" i="26"/>
  <c r="AOL69" i="26" s="1"/>
  <c r="AOE70" i="26"/>
  <c r="AOE69" i="26" s="1"/>
  <c r="ANW70" i="26"/>
  <c r="ANP70" i="26"/>
  <c r="ANH70" i="26"/>
  <c r="ANH69" i="26" s="1"/>
  <c r="ANA70" i="26"/>
  <c r="ANA69" i="26" s="1"/>
  <c r="AMS70" i="26"/>
  <c r="AML70" i="26"/>
  <c r="ATQ68" i="26"/>
  <c r="ATJ68" i="26"/>
  <c r="ATB68" i="26"/>
  <c r="ASU68" i="26"/>
  <c r="ASM68" i="26"/>
  <c r="ASF68" i="26"/>
  <c r="ARX68" i="26"/>
  <c r="ARQ68" i="26"/>
  <c r="ARI68" i="26"/>
  <c r="ARB68" i="26"/>
  <c r="AQT68" i="26"/>
  <c r="AQM68" i="26"/>
  <c r="AQE68" i="26"/>
  <c r="APX68" i="26"/>
  <c r="APP68" i="26"/>
  <c r="API68" i="26"/>
  <c r="APA68" i="26"/>
  <c r="AOT68" i="26"/>
  <c r="AOL68" i="26"/>
  <c r="AOE68" i="26"/>
  <c r="ANW68" i="26"/>
  <c r="ANP68" i="26"/>
  <c r="ANH68" i="26"/>
  <c r="ANA68" i="26"/>
  <c r="AMS68" i="26"/>
  <c r="AML68" i="26"/>
  <c r="ATQ67" i="26"/>
  <c r="ATJ67" i="26"/>
  <c r="ATB67" i="26"/>
  <c r="ASU67" i="26"/>
  <c r="ASM67" i="26"/>
  <c r="ASF67" i="26"/>
  <c r="ARX67" i="26"/>
  <c r="ARQ67" i="26"/>
  <c r="ARI67" i="26"/>
  <c r="ARB67" i="26"/>
  <c r="AQT67" i="26"/>
  <c r="AQM67" i="26"/>
  <c r="AQE67" i="26"/>
  <c r="APX67" i="26"/>
  <c r="APP67" i="26"/>
  <c r="API67" i="26"/>
  <c r="APA67" i="26"/>
  <c r="AOT67" i="26"/>
  <c r="AOL67" i="26"/>
  <c r="AOE67" i="26"/>
  <c r="ANW67" i="26"/>
  <c r="ANP67" i="26"/>
  <c r="ANH67" i="26"/>
  <c r="ANA67" i="26"/>
  <c r="AMS67" i="26"/>
  <c r="AML67" i="26"/>
  <c r="ATQ66" i="26"/>
  <c r="ATJ66" i="26"/>
  <c r="ATJ65" i="26" s="1"/>
  <c r="ATB66" i="26"/>
  <c r="ASU66" i="26"/>
  <c r="ASM66" i="26"/>
  <c r="ASF66" i="26"/>
  <c r="ASF65" i="26" s="1"/>
  <c r="ARX66" i="26"/>
  <c r="ARQ66" i="26"/>
  <c r="ARI66" i="26"/>
  <c r="ARB66" i="26"/>
  <c r="AQT66" i="26"/>
  <c r="AQM66" i="26"/>
  <c r="AQE66" i="26"/>
  <c r="APX66" i="26"/>
  <c r="APP66" i="26"/>
  <c r="API66" i="26"/>
  <c r="APA66" i="26"/>
  <c r="AOT66" i="26"/>
  <c r="AOL66" i="26"/>
  <c r="AOE66" i="26"/>
  <c r="ANW66" i="26"/>
  <c r="ANP66" i="26"/>
  <c r="ANH66" i="26"/>
  <c r="ANA66" i="26"/>
  <c r="AMS66" i="26"/>
  <c r="AML66" i="26"/>
  <c r="ATS65" i="26"/>
  <c r="ATR65" i="26"/>
  <c r="ATP65" i="26"/>
  <c r="ATO65" i="26"/>
  <c r="ATO64" i="26" s="1"/>
  <c r="ATN65" i="26"/>
  <c r="ATM65" i="26"/>
  <c r="ATL65" i="26"/>
  <c r="ATK65" i="26"/>
  <c r="ATK64" i="26" s="1"/>
  <c r="ATI65" i="26"/>
  <c r="ATH65" i="26"/>
  <c r="ATG65" i="26"/>
  <c r="ATF65" i="26"/>
  <c r="ATD65" i="26"/>
  <c r="ATC65" i="26"/>
  <c r="ATA65" i="26"/>
  <c r="ASZ65" i="26"/>
  <c r="ASY65" i="26"/>
  <c r="ASX65" i="26"/>
  <c r="ASW65" i="26"/>
  <c r="ASV65" i="26"/>
  <c r="AST65" i="26"/>
  <c r="ASS65" i="26"/>
  <c r="ASR65" i="26"/>
  <c r="ASQ65" i="26"/>
  <c r="ASO65" i="26"/>
  <c r="ASN65" i="26"/>
  <c r="ASL65" i="26"/>
  <c r="ASK65" i="26"/>
  <c r="ASJ65" i="26"/>
  <c r="ASI65" i="26"/>
  <c r="ASH65" i="26"/>
  <c r="ASH64" i="26" s="1"/>
  <c r="ASG65" i="26"/>
  <c r="ASE65" i="26"/>
  <c r="ASD65" i="26"/>
  <c r="ASC65" i="26"/>
  <c r="ASC64" i="26" s="1"/>
  <c r="ASB65" i="26"/>
  <c r="ARZ65" i="26"/>
  <c r="ARY65" i="26"/>
  <c r="ARW65" i="26"/>
  <c r="ARV65" i="26"/>
  <c r="ARU65" i="26"/>
  <c r="ART65" i="26"/>
  <c r="ARS65" i="26"/>
  <c r="ARR65" i="26"/>
  <c r="ARP65" i="26"/>
  <c r="ARO65" i="26"/>
  <c r="ARN65" i="26"/>
  <c r="ARN64" i="26" s="1"/>
  <c r="ARM65" i="26"/>
  <c r="ARK65" i="26"/>
  <c r="ARJ65" i="26"/>
  <c r="ARH65" i="26"/>
  <c r="ARG65" i="26"/>
  <c r="ARF65" i="26"/>
  <c r="ARE65" i="26"/>
  <c r="ARD65" i="26"/>
  <c r="ARC65" i="26"/>
  <c r="ARC64" i="26" s="1"/>
  <c r="ARA65" i="26"/>
  <c r="AQZ65" i="26"/>
  <c r="AQY65" i="26"/>
  <c r="AQX65" i="26"/>
  <c r="AQV65" i="26"/>
  <c r="AQU65" i="26"/>
  <c r="AQS65" i="26"/>
  <c r="AQR65" i="26"/>
  <c r="AQQ65" i="26"/>
  <c r="AQP65" i="26"/>
  <c r="AQO65" i="26"/>
  <c r="AQN65" i="26"/>
  <c r="AQL65" i="26"/>
  <c r="AQK65" i="26"/>
  <c r="AQJ65" i="26"/>
  <c r="AQI65" i="26"/>
  <c r="AQG65" i="26"/>
  <c r="AQF65" i="26"/>
  <c r="AQD65" i="26"/>
  <c r="AQC65" i="26"/>
  <c r="AQB65" i="26"/>
  <c r="AQA65" i="26"/>
  <c r="APZ65" i="26"/>
  <c r="APY65" i="26"/>
  <c r="APW65" i="26"/>
  <c r="APV65" i="26"/>
  <c r="APU65" i="26"/>
  <c r="APT65" i="26"/>
  <c r="APR65" i="26"/>
  <c r="APQ65" i="26"/>
  <c r="APO65" i="26"/>
  <c r="APN65" i="26"/>
  <c r="APM65" i="26"/>
  <c r="APL65" i="26"/>
  <c r="APK65" i="26"/>
  <c r="APJ65" i="26"/>
  <c r="APH65" i="26"/>
  <c r="APG65" i="26"/>
  <c r="APF65" i="26"/>
  <c r="APE65" i="26"/>
  <c r="APC65" i="26"/>
  <c r="APB65" i="26"/>
  <c r="AOZ65" i="26"/>
  <c r="AOY65" i="26"/>
  <c r="AOX65" i="26"/>
  <c r="AOW65" i="26"/>
  <c r="AOV65" i="26"/>
  <c r="AOU65" i="26"/>
  <c r="AOS65" i="26"/>
  <c r="AOR65" i="26"/>
  <c r="AOQ65" i="26"/>
  <c r="AOP65" i="26"/>
  <c r="AON65" i="26"/>
  <c r="AOM65" i="26"/>
  <c r="AOK65" i="26"/>
  <c r="AOJ65" i="26"/>
  <c r="AOI65" i="26"/>
  <c r="AOH65" i="26"/>
  <c r="AOG65" i="26"/>
  <c r="AOF65" i="26"/>
  <c r="AOD65" i="26"/>
  <c r="AOC65" i="26"/>
  <c r="AOB65" i="26"/>
  <c r="AOA65" i="26"/>
  <c r="ANY65" i="26"/>
  <c r="ANX65" i="26"/>
  <c r="ANV65" i="26"/>
  <c r="ANU65" i="26"/>
  <c r="ANT65" i="26"/>
  <c r="ANT64" i="26" s="1"/>
  <c r="ANS65" i="26"/>
  <c r="ANR65" i="26"/>
  <c r="ANQ65" i="26"/>
  <c r="ANO65" i="26"/>
  <c r="ANN65" i="26"/>
  <c r="ANM65" i="26"/>
  <c r="ANL65" i="26"/>
  <c r="ANJ65" i="26"/>
  <c r="ANI65" i="26"/>
  <c r="ANG65" i="26"/>
  <c r="ANG64" i="26" s="1"/>
  <c r="ANF65" i="26"/>
  <c r="ANE65" i="26"/>
  <c r="AND65" i="26"/>
  <c r="ANC65" i="26"/>
  <c r="ANB65" i="26"/>
  <c r="AMZ65" i="26"/>
  <c r="AMY65" i="26"/>
  <c r="AMX65" i="26"/>
  <c r="AMW65" i="26"/>
  <c r="AMU65" i="26"/>
  <c r="AMT65" i="26"/>
  <c r="AMR65" i="26"/>
  <c r="AMQ65" i="26"/>
  <c r="AMP65" i="26"/>
  <c r="AMO65" i="26"/>
  <c r="AMN65" i="26"/>
  <c r="AMM65" i="26"/>
  <c r="AMK65" i="26"/>
  <c r="AMJ65" i="26"/>
  <c r="AMI65" i="26"/>
  <c r="AMH65" i="26"/>
  <c r="ATQ61" i="26"/>
  <c r="ATJ61" i="26"/>
  <c r="ATB61" i="26"/>
  <c r="ASU61" i="26"/>
  <c r="ASM61" i="26"/>
  <c r="ASF61" i="26"/>
  <c r="ARX61" i="26"/>
  <c r="ARQ61" i="26"/>
  <c r="ARI61" i="26"/>
  <c r="ARB61" i="26"/>
  <c r="AQT61" i="26"/>
  <c r="AQM61" i="26"/>
  <c r="AQE61" i="26"/>
  <c r="APX61" i="26"/>
  <c r="APP61" i="26"/>
  <c r="API61" i="26"/>
  <c r="APA61" i="26"/>
  <c r="AOT61" i="26"/>
  <c r="AOL61" i="26"/>
  <c r="AOE61" i="26"/>
  <c r="ANW61" i="26"/>
  <c r="ANP61" i="26"/>
  <c r="ANH61" i="26"/>
  <c r="ANA61" i="26"/>
  <c r="AMS61" i="26"/>
  <c r="AML61" i="26"/>
  <c r="ATQ60" i="26"/>
  <c r="ATJ60" i="26"/>
  <c r="ATB60" i="26"/>
  <c r="ASU60" i="26"/>
  <c r="ASM60" i="26"/>
  <c r="ASF60" i="26"/>
  <c r="ARX60" i="26"/>
  <c r="ARQ60" i="26"/>
  <c r="ARI60" i="26"/>
  <c r="ARB60" i="26"/>
  <c r="AQT60" i="26"/>
  <c r="AQM60" i="26"/>
  <c r="AQE60" i="26"/>
  <c r="APX60" i="26"/>
  <c r="APP60" i="26"/>
  <c r="API60" i="26"/>
  <c r="APA60" i="26"/>
  <c r="AOT60" i="26"/>
  <c r="AOL60" i="26"/>
  <c r="AOE60" i="26"/>
  <c r="ANW60" i="26"/>
  <c r="ANP60" i="26"/>
  <c r="ANH60" i="26"/>
  <c r="ANA60" i="26"/>
  <c r="AMS60" i="26"/>
  <c r="AML60" i="26"/>
  <c r="ATQ59" i="26"/>
  <c r="ATJ59" i="26"/>
  <c r="ATB59" i="26"/>
  <c r="ASU59" i="26"/>
  <c r="ASM59" i="26"/>
  <c r="ASF59" i="26"/>
  <c r="ARX59" i="26"/>
  <c r="ARQ59" i="26"/>
  <c r="ARI59" i="26"/>
  <c r="ARB59" i="26"/>
  <c r="AQT59" i="26"/>
  <c r="AQM59" i="26"/>
  <c r="AQE59" i="26"/>
  <c r="APX59" i="26"/>
  <c r="APP59" i="26"/>
  <c r="API59" i="26"/>
  <c r="APA59" i="26"/>
  <c r="AOT59" i="26"/>
  <c r="AOL59" i="26"/>
  <c r="AOE59" i="26"/>
  <c r="ANW59" i="26"/>
  <c r="ANP59" i="26"/>
  <c r="ANH59" i="26"/>
  <c r="ANA59" i="26"/>
  <c r="AMS59" i="26"/>
  <c r="AML59" i="26"/>
  <c r="ATQ58" i="26"/>
  <c r="ATJ58" i="26"/>
  <c r="ATB58" i="26"/>
  <c r="ASU58" i="26"/>
  <c r="ASM58" i="26"/>
  <c r="ASF58" i="26"/>
  <c r="ARX58" i="26"/>
  <c r="ARQ58" i="26"/>
  <c r="ARI58" i="26"/>
  <c r="ARB58" i="26"/>
  <c r="AQT58" i="26"/>
  <c r="AQM58" i="26"/>
  <c r="AQE58" i="26"/>
  <c r="APX58" i="26"/>
  <c r="APP58" i="26"/>
  <c r="API58" i="26"/>
  <c r="APA58" i="26"/>
  <c r="AOT58" i="26"/>
  <c r="AOL58" i="26"/>
  <c r="AOE58" i="26"/>
  <c r="ANW58" i="26"/>
  <c r="ANP58" i="26"/>
  <c r="ANH58" i="26"/>
  <c r="ANA58" i="26"/>
  <c r="AMS58" i="26"/>
  <c r="AML58" i="26"/>
  <c r="ATQ57" i="26"/>
  <c r="ATJ57" i="26"/>
  <c r="ATB57" i="26"/>
  <c r="ASU57" i="26"/>
  <c r="ASM57" i="26"/>
  <c r="ASF57" i="26"/>
  <c r="ARX57" i="26"/>
  <c r="ARQ57" i="26"/>
  <c r="ARI57" i="26"/>
  <c r="ARB57" i="26"/>
  <c r="AQT57" i="26"/>
  <c r="AQM57" i="26"/>
  <c r="AQE57" i="26"/>
  <c r="APX57" i="26"/>
  <c r="APP57" i="26"/>
  <c r="API57" i="26"/>
  <c r="APA57" i="26"/>
  <c r="AOT57" i="26"/>
  <c r="AOL57" i="26"/>
  <c r="AOE57" i="26"/>
  <c r="ANW57" i="26"/>
  <c r="ANP57" i="26"/>
  <c r="ANH57" i="26"/>
  <c r="ANA57" i="26"/>
  <c r="AMS57" i="26"/>
  <c r="AML57" i="26"/>
  <c r="ATQ56" i="26"/>
  <c r="ATJ56" i="26"/>
  <c r="ATB56" i="26"/>
  <c r="ASU56" i="26"/>
  <c r="ASM56" i="26"/>
  <c r="ASF56" i="26"/>
  <c r="ARX56" i="26"/>
  <c r="ARQ56" i="26"/>
  <c r="ARI56" i="26"/>
  <c r="ARB56" i="26"/>
  <c r="AQT56" i="26"/>
  <c r="AQM56" i="26"/>
  <c r="AQE56" i="26"/>
  <c r="APX56" i="26"/>
  <c r="APP56" i="26"/>
  <c r="API56" i="26"/>
  <c r="APA56" i="26"/>
  <c r="AOT56" i="26"/>
  <c r="AOL56" i="26"/>
  <c r="AOE56" i="26"/>
  <c r="ANW56" i="26"/>
  <c r="ANP56" i="26"/>
  <c r="ANH56" i="26"/>
  <c r="ANA56" i="26"/>
  <c r="ANA55" i="26" s="1"/>
  <c r="AMS56" i="26"/>
  <c r="AML56" i="26"/>
  <c r="ATS55" i="26"/>
  <c r="ATR55" i="26"/>
  <c r="ATP55" i="26"/>
  <c r="ATO55" i="26"/>
  <c r="ATN55" i="26"/>
  <c r="ATM55" i="26"/>
  <c r="ATL55" i="26"/>
  <c r="ATK55" i="26"/>
  <c r="ATI55" i="26"/>
  <c r="ATH55" i="26"/>
  <c r="ATG55" i="26"/>
  <c r="ATF55" i="26"/>
  <c r="ATD55" i="26"/>
  <c r="ATC55" i="26"/>
  <c r="ATA55" i="26"/>
  <c r="ASZ55" i="26"/>
  <c r="ASY55" i="26"/>
  <c r="ASX55" i="26"/>
  <c r="ASW55" i="26"/>
  <c r="ASV55" i="26"/>
  <c r="AST55" i="26"/>
  <c r="ASS55" i="26"/>
  <c r="ASR55" i="26"/>
  <c r="ASQ55" i="26"/>
  <c r="ASO55" i="26"/>
  <c r="ASN55" i="26"/>
  <c r="ASL55" i="26"/>
  <c r="ASK55" i="26"/>
  <c r="ASJ55" i="26"/>
  <c r="ASI55" i="26"/>
  <c r="ASH55" i="26"/>
  <c r="ASG55" i="26"/>
  <c r="ASE55" i="26"/>
  <c r="ASD55" i="26"/>
  <c r="ASC55" i="26"/>
  <c r="ASB55" i="26"/>
  <c r="ARZ55" i="26"/>
  <c r="ARY55" i="26"/>
  <c r="ARW55" i="26"/>
  <c r="ARV55" i="26"/>
  <c r="ARU55" i="26"/>
  <c r="ART55" i="26"/>
  <c r="ARS55" i="26"/>
  <c r="ARR55" i="26"/>
  <c r="ARP55" i="26"/>
  <c r="ARO55" i="26"/>
  <c r="ARN55" i="26"/>
  <c r="ARM55" i="26"/>
  <c r="ARK55" i="26"/>
  <c r="ARJ55" i="26"/>
  <c r="ARH55" i="26"/>
  <c r="ARG55" i="26"/>
  <c r="ARF55" i="26"/>
  <c r="ARE55" i="26"/>
  <c r="ARD55" i="26"/>
  <c r="ARC55" i="26"/>
  <c r="ARA55" i="26"/>
  <c r="AQZ55" i="26"/>
  <c r="AQY55" i="26"/>
  <c r="AQX55" i="26"/>
  <c r="AQV55" i="26"/>
  <c r="AQU55" i="26"/>
  <c r="AQS55" i="26"/>
  <c r="AQR55" i="26"/>
  <c r="AQQ55" i="26"/>
  <c r="AQP55" i="26"/>
  <c r="AQO55" i="26"/>
  <c r="AQN55" i="26"/>
  <c r="AQL55" i="26"/>
  <c r="AQK55" i="26"/>
  <c r="AQJ55" i="26"/>
  <c r="AQI55" i="26"/>
  <c r="AQG55" i="26"/>
  <c r="AQF55" i="26"/>
  <c r="AQD55" i="26"/>
  <c r="AQC55" i="26"/>
  <c r="AQB55" i="26"/>
  <c r="AQA55" i="26"/>
  <c r="APZ55" i="26"/>
  <c r="APY55" i="26"/>
  <c r="APW55" i="26"/>
  <c r="APV55" i="26"/>
  <c r="APU55" i="26"/>
  <c r="APT55" i="26"/>
  <c r="APR55" i="26"/>
  <c r="APQ55" i="26"/>
  <c r="APO55" i="26"/>
  <c r="APN55" i="26"/>
  <c r="APM55" i="26"/>
  <c r="APL55" i="26"/>
  <c r="APK55" i="26"/>
  <c r="APJ55" i="26"/>
  <c r="APH55" i="26"/>
  <c r="APG55" i="26"/>
  <c r="APF55" i="26"/>
  <c r="APE55" i="26"/>
  <c r="APC55" i="26"/>
  <c r="APB55" i="26"/>
  <c r="AOZ55" i="26"/>
  <c r="AOY55" i="26"/>
  <c r="AOX55" i="26"/>
  <c r="AOW55" i="26"/>
  <c r="AOV55" i="26"/>
  <c r="AOU55" i="26"/>
  <c r="AOS55" i="26"/>
  <c r="AOR55" i="26"/>
  <c r="AOQ55" i="26"/>
  <c r="AOP55" i="26"/>
  <c r="AON55" i="26"/>
  <c r="AOM55" i="26"/>
  <c r="AOK55" i="26"/>
  <c r="AOJ55" i="26"/>
  <c r="AOI55" i="26"/>
  <c r="AOH55" i="26"/>
  <c r="AOG55" i="26"/>
  <c r="AOF55" i="26"/>
  <c r="AOD55" i="26"/>
  <c r="AOC55" i="26"/>
  <c r="AOB55" i="26"/>
  <c r="AOA55" i="26"/>
  <c r="ANY55" i="26"/>
  <c r="ANX55" i="26"/>
  <c r="ANV55" i="26"/>
  <c r="ANU55" i="26"/>
  <c r="ANT55" i="26"/>
  <c r="ANS55" i="26"/>
  <c r="ANR55" i="26"/>
  <c r="ANQ55" i="26"/>
  <c r="ANO55" i="26"/>
  <c r="ANN55" i="26"/>
  <c r="ANM55" i="26"/>
  <c r="ANL55" i="26"/>
  <c r="ANJ55" i="26"/>
  <c r="ANI55" i="26"/>
  <c r="ANG55" i="26"/>
  <c r="ANF55" i="26"/>
  <c r="ANE55" i="26"/>
  <c r="AND55" i="26"/>
  <c r="ANC55" i="26"/>
  <c r="ANB55" i="26"/>
  <c r="AMZ55" i="26"/>
  <c r="AMY55" i="26"/>
  <c r="AMX55" i="26"/>
  <c r="AMW55" i="26"/>
  <c r="AMU55" i="26"/>
  <c r="AMT55" i="26"/>
  <c r="AMR55" i="26"/>
  <c r="AMQ55" i="26"/>
  <c r="AMP55" i="26"/>
  <c r="AMO55" i="26"/>
  <c r="AMN55" i="26"/>
  <c r="AMM55" i="26"/>
  <c r="AMK55" i="26"/>
  <c r="AMJ55" i="26"/>
  <c r="AMI55" i="26"/>
  <c r="AMH55" i="26"/>
  <c r="ATQ54" i="26"/>
  <c r="ATJ54" i="26"/>
  <c r="ATB54" i="26"/>
  <c r="ASU54" i="26"/>
  <c r="ASM54" i="26"/>
  <c r="ASF54" i="26"/>
  <c r="ARX54" i="26"/>
  <c r="ARQ54" i="26"/>
  <c r="ARI54" i="26"/>
  <c r="ARB54" i="26"/>
  <c r="AQT54" i="26"/>
  <c r="AQM54" i="26"/>
  <c r="AQE54" i="26"/>
  <c r="APX54" i="26"/>
  <c r="APP54" i="26"/>
  <c r="API54" i="26"/>
  <c r="APA54" i="26"/>
  <c r="AOT54" i="26"/>
  <c r="AOL54" i="26"/>
  <c r="AOE54" i="26"/>
  <c r="ANW54" i="26"/>
  <c r="ANP54" i="26"/>
  <c r="ANH54" i="26"/>
  <c r="ANA54" i="26"/>
  <c r="AMS54" i="26"/>
  <c r="AML54" i="26"/>
  <c r="ATQ53" i="26"/>
  <c r="ATJ53" i="26"/>
  <c r="ATB53" i="26"/>
  <c r="ASU53" i="26"/>
  <c r="ASM53" i="26"/>
  <c r="ASF53" i="26"/>
  <c r="ARX53" i="26"/>
  <c r="ARQ53" i="26"/>
  <c r="ARI53" i="26"/>
  <c r="ARB53" i="26"/>
  <c r="AQT53" i="26"/>
  <c r="AQM53" i="26"/>
  <c r="AQE53" i="26"/>
  <c r="APX53" i="26"/>
  <c r="APP53" i="26"/>
  <c r="API53" i="26"/>
  <c r="APA53" i="26"/>
  <c r="AOT53" i="26"/>
  <c r="AOL53" i="26"/>
  <c r="AOE53" i="26"/>
  <c r="ANW53" i="26"/>
  <c r="ANP53" i="26"/>
  <c r="ANH53" i="26"/>
  <c r="ANA53" i="26"/>
  <c r="AMS53" i="26"/>
  <c r="AML53" i="26"/>
  <c r="ATQ52" i="26"/>
  <c r="ATJ52" i="26"/>
  <c r="ATB52" i="26"/>
  <c r="ASU52" i="26"/>
  <c r="ASM52" i="26"/>
  <c r="ASF52" i="26"/>
  <c r="ARX52" i="26"/>
  <c r="ARQ52" i="26"/>
  <c r="ARI52" i="26"/>
  <c r="ARB52" i="26"/>
  <c r="AQT52" i="26"/>
  <c r="AQM52" i="26"/>
  <c r="AQE52" i="26"/>
  <c r="APX52" i="26"/>
  <c r="APP52" i="26"/>
  <c r="API52" i="26"/>
  <c r="APA52" i="26"/>
  <c r="AOT52" i="26"/>
  <c r="AOL52" i="26"/>
  <c r="AOE52" i="26"/>
  <c r="ANW52" i="26"/>
  <c r="ANP52" i="26"/>
  <c r="ANH52" i="26"/>
  <c r="ANA52" i="26"/>
  <c r="AMS52" i="26"/>
  <c r="AML52" i="26"/>
  <c r="ATQ51" i="26"/>
  <c r="ATJ51" i="26"/>
  <c r="ATB51" i="26"/>
  <c r="ASU51" i="26"/>
  <c r="ASU50" i="26" s="1"/>
  <c r="ASM51" i="26"/>
  <c r="ASF51" i="26"/>
  <c r="ARX51" i="26"/>
  <c r="ARQ51" i="26"/>
  <c r="ARQ50" i="26" s="1"/>
  <c r="ARI51" i="26"/>
  <c r="ARB51" i="26"/>
  <c r="AQT51" i="26"/>
  <c r="AQM51" i="26"/>
  <c r="AQM50" i="26" s="1"/>
  <c r="AQE51" i="26"/>
  <c r="APX51" i="26"/>
  <c r="APP51" i="26"/>
  <c r="API51" i="26"/>
  <c r="API50" i="26" s="1"/>
  <c r="APA51" i="26"/>
  <c r="AOT51" i="26"/>
  <c r="AOL51" i="26"/>
  <c r="AOE51" i="26"/>
  <c r="AOE50" i="26" s="1"/>
  <c r="ANW51" i="26"/>
  <c r="ANP51" i="26"/>
  <c r="ANH51" i="26"/>
  <c r="ANA51" i="26"/>
  <c r="ANA50" i="26" s="1"/>
  <c r="AMS51" i="26"/>
  <c r="AML51" i="26"/>
  <c r="AML50" i="26" s="1"/>
  <c r="ATQ49" i="26"/>
  <c r="ATJ49" i="26"/>
  <c r="ATB49" i="26"/>
  <c r="ASU49" i="26"/>
  <c r="ASM49" i="26"/>
  <c r="ASF49" i="26"/>
  <c r="ARX49" i="26"/>
  <c r="ARQ49" i="26"/>
  <c r="ARI49" i="26"/>
  <c r="ARB49" i="26"/>
  <c r="AQT49" i="26"/>
  <c r="AQM49" i="26"/>
  <c r="AQE49" i="26"/>
  <c r="APX49" i="26"/>
  <c r="APP49" i="26"/>
  <c r="API49" i="26"/>
  <c r="APA49" i="26"/>
  <c r="AOT49" i="26"/>
  <c r="AOL49" i="26"/>
  <c r="AOE49" i="26"/>
  <c r="ANW49" i="26"/>
  <c r="ANP49" i="26"/>
  <c r="ANH49" i="26"/>
  <c r="ANA49" i="26"/>
  <c r="AMS49" i="26"/>
  <c r="AML49" i="26"/>
  <c r="ATQ48" i="26"/>
  <c r="ATJ48" i="26"/>
  <c r="ATB48" i="26"/>
  <c r="ASU48" i="26"/>
  <c r="ASM48" i="26"/>
  <c r="ASF48" i="26"/>
  <c r="ARX48" i="26"/>
  <c r="ARQ48" i="26"/>
  <c r="ARI48" i="26"/>
  <c r="ARB48" i="26"/>
  <c r="AQT48" i="26"/>
  <c r="AQM48" i="26"/>
  <c r="AQE48" i="26"/>
  <c r="APX48" i="26"/>
  <c r="APP48" i="26"/>
  <c r="API48" i="26"/>
  <c r="APA48" i="26"/>
  <c r="AOT48" i="26"/>
  <c r="AOL48" i="26"/>
  <c r="AOE48" i="26"/>
  <c r="ANW48" i="26"/>
  <c r="ANP48" i="26"/>
  <c r="ANH48" i="26"/>
  <c r="ANA48" i="26"/>
  <c r="AMS48" i="26"/>
  <c r="AML48" i="26"/>
  <c r="ATQ47" i="26"/>
  <c r="ATJ47" i="26"/>
  <c r="ATB47" i="26"/>
  <c r="ASU47" i="26"/>
  <c r="ASU46" i="26" s="1"/>
  <c r="ASM47" i="26"/>
  <c r="ASF47" i="26"/>
  <c r="ARX47" i="26"/>
  <c r="ARX46" i="26" s="1"/>
  <c r="ARQ47" i="26"/>
  <c r="ARQ46" i="26" s="1"/>
  <c r="ARI47" i="26"/>
  <c r="ARB47" i="26"/>
  <c r="AQT47" i="26"/>
  <c r="AQM47" i="26"/>
  <c r="AQM46" i="26" s="1"/>
  <c r="AQE47" i="26"/>
  <c r="APX47" i="26"/>
  <c r="APP47" i="26"/>
  <c r="API47" i="26"/>
  <c r="API46" i="26" s="1"/>
  <c r="APA47" i="26"/>
  <c r="AOT47" i="26"/>
  <c r="AOL47" i="26"/>
  <c r="AOE47" i="26"/>
  <c r="AOE46" i="26" s="1"/>
  <c r="ANW47" i="26"/>
  <c r="ANP47" i="26"/>
  <c r="ANH47" i="26"/>
  <c r="ANA47" i="26"/>
  <c r="ANA46" i="26" s="1"/>
  <c r="AMS47" i="26"/>
  <c r="AML47" i="26"/>
  <c r="ATS46" i="26"/>
  <c r="ATR46" i="26"/>
  <c r="ATP46" i="26"/>
  <c r="ATO46" i="26"/>
  <c r="ATN46" i="26"/>
  <c r="ATM46" i="26"/>
  <c r="ATL46" i="26"/>
  <c r="ATK46" i="26"/>
  <c r="ATI46" i="26"/>
  <c r="ATH46" i="26"/>
  <c r="ATG46" i="26"/>
  <c r="ATF46" i="26"/>
  <c r="ATD46" i="26"/>
  <c r="ATC46" i="26"/>
  <c r="ATA46" i="26"/>
  <c r="ASZ46" i="26"/>
  <c r="ASY46" i="26"/>
  <c r="ASX46" i="26"/>
  <c r="ASW46" i="26"/>
  <c r="ASV46" i="26"/>
  <c r="ASV45" i="26" s="1"/>
  <c r="AST46" i="26"/>
  <c r="ASS46" i="26"/>
  <c r="ASR46" i="26"/>
  <c r="ASQ46" i="26"/>
  <c r="ASO46" i="26"/>
  <c r="ASN46" i="26"/>
  <c r="ASL46" i="26"/>
  <c r="ASK46" i="26"/>
  <c r="ASJ46" i="26"/>
  <c r="ASI46" i="26"/>
  <c r="ASH46" i="26"/>
  <c r="ASG46" i="26"/>
  <c r="ASE46" i="26"/>
  <c r="ASD46" i="26"/>
  <c r="ASC46" i="26"/>
  <c r="ASB46" i="26"/>
  <c r="ASB45" i="26" s="1"/>
  <c r="ARZ46" i="26"/>
  <c r="ARY46" i="26"/>
  <c r="ARW46" i="26"/>
  <c r="ARV46" i="26"/>
  <c r="ARU46" i="26"/>
  <c r="ART46" i="26"/>
  <c r="ARS46" i="26"/>
  <c r="ARR46" i="26"/>
  <c r="ARP46" i="26"/>
  <c r="ARO46" i="26"/>
  <c r="ARN46" i="26"/>
  <c r="ARN45" i="26" s="1"/>
  <c r="ARM46" i="26"/>
  <c r="ARK46" i="26"/>
  <c r="ARJ46" i="26"/>
  <c r="ARH46" i="26"/>
  <c r="ARG46" i="26"/>
  <c r="ARF46" i="26"/>
  <c r="ARE46" i="26"/>
  <c r="ARD46" i="26"/>
  <c r="ARC46" i="26"/>
  <c r="ARA46" i="26"/>
  <c r="AQZ46" i="26"/>
  <c r="AQY46" i="26"/>
  <c r="AQX46" i="26"/>
  <c r="AQV46" i="26"/>
  <c r="AQU46" i="26"/>
  <c r="AQS46" i="26"/>
  <c r="AQR46" i="26"/>
  <c r="AQR45" i="26" s="1"/>
  <c r="AQQ46" i="26"/>
  <c r="AQP46" i="26"/>
  <c r="AQO46" i="26"/>
  <c r="AQN46" i="26"/>
  <c r="AQL46" i="26"/>
  <c r="AQK46" i="26"/>
  <c r="AQJ46" i="26"/>
  <c r="AQI46" i="26"/>
  <c r="AQG46" i="26"/>
  <c r="AQF46" i="26"/>
  <c r="AQD46" i="26"/>
  <c r="AQC46" i="26"/>
  <c r="AQB46" i="26"/>
  <c r="AQA46" i="26"/>
  <c r="APZ46" i="26"/>
  <c r="APY46" i="26"/>
  <c r="APW46" i="26"/>
  <c r="APV46" i="26"/>
  <c r="APU46" i="26"/>
  <c r="APT46" i="26"/>
  <c r="APR46" i="26"/>
  <c r="APQ46" i="26"/>
  <c r="APO46" i="26"/>
  <c r="APN46" i="26"/>
  <c r="APN45" i="26" s="1"/>
  <c r="APM46" i="26"/>
  <c r="APL46" i="26"/>
  <c r="APK46" i="26"/>
  <c r="APJ46" i="26"/>
  <c r="APJ45" i="26" s="1"/>
  <c r="APH46" i="26"/>
  <c r="APG46" i="26"/>
  <c r="APF46" i="26"/>
  <c r="APE46" i="26"/>
  <c r="APC46" i="26"/>
  <c r="APB46" i="26"/>
  <c r="AOZ46" i="26"/>
  <c r="AOY46" i="26"/>
  <c r="AOX46" i="26"/>
  <c r="AOW46" i="26"/>
  <c r="AOV46" i="26"/>
  <c r="AOU46" i="26"/>
  <c r="AOS46" i="26"/>
  <c r="AOR46" i="26"/>
  <c r="AOQ46" i="26"/>
  <c r="AOP46" i="26"/>
  <c r="AON46" i="26"/>
  <c r="AOM46" i="26"/>
  <c r="AOK46" i="26"/>
  <c r="AOJ46" i="26"/>
  <c r="AOI46" i="26"/>
  <c r="AOH46" i="26"/>
  <c r="AOG46" i="26"/>
  <c r="AOF46" i="26"/>
  <c r="AOD46" i="26"/>
  <c r="AOC46" i="26"/>
  <c r="AOB46" i="26"/>
  <c r="AOA46" i="26"/>
  <c r="ANY46" i="26"/>
  <c r="ANX46" i="26"/>
  <c r="ANV46" i="26"/>
  <c r="ANU46" i="26"/>
  <c r="ANT46" i="26"/>
  <c r="ANS46" i="26"/>
  <c r="ANR46" i="26"/>
  <c r="ANQ46" i="26"/>
  <c r="ANO46" i="26"/>
  <c r="ANN46" i="26"/>
  <c r="ANM46" i="26"/>
  <c r="ANL46" i="26"/>
  <c r="ANJ46" i="26"/>
  <c r="ANI46" i="26"/>
  <c r="ANG46" i="26"/>
  <c r="ANF46" i="26"/>
  <c r="ANE46" i="26"/>
  <c r="AND46" i="26"/>
  <c r="ANC46" i="26"/>
  <c r="ANB46" i="26"/>
  <c r="AMZ46" i="26"/>
  <c r="AMY46" i="26"/>
  <c r="AMY45" i="26" s="1"/>
  <c r="AMX46" i="26"/>
  <c r="AMW46" i="26"/>
  <c r="AMU46" i="26"/>
  <c r="AMT46" i="26"/>
  <c r="AMR46" i="26"/>
  <c r="AMQ46" i="26"/>
  <c r="AMP46" i="26"/>
  <c r="AMO46" i="26"/>
  <c r="AMO45" i="26" s="1"/>
  <c r="AMN46" i="26"/>
  <c r="AMM46" i="26"/>
  <c r="AMK46" i="26"/>
  <c r="AMJ46" i="26"/>
  <c r="AMI46" i="26"/>
  <c r="AMH46" i="26"/>
  <c r="AMH45" i="26" s="1"/>
  <c r="ASZ45" i="26"/>
  <c r="AMT45" i="26"/>
  <c r="ATQ42" i="26"/>
  <c r="ATJ42" i="26"/>
  <c r="ATB42" i="26"/>
  <c r="ASU42" i="26"/>
  <c r="ASM42" i="26"/>
  <c r="ASF42" i="26"/>
  <c r="ARX42" i="26"/>
  <c r="ARQ42" i="26"/>
  <c r="ARI42" i="26"/>
  <c r="ARB42" i="26"/>
  <c r="AQT42" i="26"/>
  <c r="AQM42" i="26"/>
  <c r="AQE42" i="26"/>
  <c r="APX42" i="26"/>
  <c r="APP42" i="26"/>
  <c r="API42" i="26"/>
  <c r="APA42" i="26"/>
  <c r="AOT42" i="26"/>
  <c r="AOL42" i="26"/>
  <c r="AOE42" i="26"/>
  <c r="ANW42" i="26"/>
  <c r="ANP42" i="26"/>
  <c r="ANH42" i="26"/>
  <c r="ANA42" i="26"/>
  <c r="AMS42" i="26"/>
  <c r="AML42" i="26"/>
  <c r="ATQ41" i="26"/>
  <c r="ATJ41" i="26"/>
  <c r="ATB41" i="26"/>
  <c r="ASU41" i="26"/>
  <c r="ASM41" i="26"/>
  <c r="ASF41" i="26"/>
  <c r="ARX41" i="26"/>
  <c r="ARQ41" i="26"/>
  <c r="ARI41" i="26"/>
  <c r="ARB41" i="26"/>
  <c r="AQT41" i="26"/>
  <c r="AQM41" i="26"/>
  <c r="AQE41" i="26"/>
  <c r="APX41" i="26"/>
  <c r="APP41" i="26"/>
  <c r="API41" i="26"/>
  <c r="APA41" i="26"/>
  <c r="AOT41" i="26"/>
  <c r="AOL41" i="26"/>
  <c r="AOE41" i="26"/>
  <c r="ANW41" i="26"/>
  <c r="ANP41" i="26"/>
  <c r="ANH41" i="26"/>
  <c r="ANA41" i="26"/>
  <c r="AMS41" i="26"/>
  <c r="AML41" i="26"/>
  <c r="ATQ40" i="26"/>
  <c r="ATJ40" i="26"/>
  <c r="ATB40" i="26"/>
  <c r="ASU40" i="26"/>
  <c r="ASM40" i="26"/>
  <c r="ASF40" i="26"/>
  <c r="ARX40" i="26"/>
  <c r="ARQ40" i="26"/>
  <c r="ARI40" i="26"/>
  <c r="ARB40" i="26"/>
  <c r="AQT40" i="26"/>
  <c r="AQM40" i="26"/>
  <c r="AQE40" i="26"/>
  <c r="APX40" i="26"/>
  <c r="APP40" i="26"/>
  <c r="API40" i="26"/>
  <c r="APA40" i="26"/>
  <c r="AOT40" i="26"/>
  <c r="AOL40" i="26"/>
  <c r="AOE40" i="26"/>
  <c r="ANW40" i="26"/>
  <c r="ANP40" i="26"/>
  <c r="ANH40" i="26"/>
  <c r="ANA40" i="26"/>
  <c r="AMS40" i="26"/>
  <c r="AML40" i="26"/>
  <c r="ATQ39" i="26"/>
  <c r="ATJ39" i="26"/>
  <c r="ATB39" i="26"/>
  <c r="ASU39" i="26"/>
  <c r="ASM39" i="26"/>
  <c r="ASF39" i="26"/>
  <c r="ARX39" i="26"/>
  <c r="ARQ39" i="26"/>
  <c r="ARI39" i="26"/>
  <c r="ARB39" i="26"/>
  <c r="AQT39" i="26"/>
  <c r="AQM39" i="26"/>
  <c r="AQE39" i="26"/>
  <c r="APX39" i="26"/>
  <c r="APP39" i="26"/>
  <c r="API39" i="26"/>
  <c r="APA39" i="26"/>
  <c r="AOT39" i="26"/>
  <c r="AOL39" i="26"/>
  <c r="AOE39" i="26"/>
  <c r="ANW39" i="26"/>
  <c r="ANP39" i="26"/>
  <c r="ANH39" i="26"/>
  <c r="ANA39" i="26"/>
  <c r="AMS39" i="26"/>
  <c r="AML39" i="26"/>
  <c r="ATQ38" i="26"/>
  <c r="ATJ38" i="26"/>
  <c r="ATB38" i="26"/>
  <c r="ASU38" i="26"/>
  <c r="ASM38" i="26"/>
  <c r="ASF38" i="26"/>
  <c r="ARX38" i="26"/>
  <c r="ARQ38" i="26"/>
  <c r="ARI38" i="26"/>
  <c r="ARB38" i="26"/>
  <c r="AQT38" i="26"/>
  <c r="AQM38" i="26"/>
  <c r="AQE38" i="26"/>
  <c r="APX38" i="26"/>
  <c r="APP38" i="26"/>
  <c r="API38" i="26"/>
  <c r="APA38" i="26"/>
  <c r="AOT38" i="26"/>
  <c r="AOL38" i="26"/>
  <c r="AOE38" i="26"/>
  <c r="ANW38" i="26"/>
  <c r="ANP38" i="26"/>
  <c r="ANH38" i="26"/>
  <c r="ANA38" i="26"/>
  <c r="AMS38" i="26"/>
  <c r="AML38" i="26"/>
  <c r="ATQ37" i="26"/>
  <c r="ATJ37" i="26"/>
  <c r="ATB37" i="26"/>
  <c r="ASU37" i="26"/>
  <c r="ASM37" i="26"/>
  <c r="ASF37" i="26"/>
  <c r="ARX37" i="26"/>
  <c r="ARQ37" i="26"/>
  <c r="ARI37" i="26"/>
  <c r="ARB37" i="26"/>
  <c r="AQT37" i="26"/>
  <c r="AQM37" i="26"/>
  <c r="AQE37" i="26"/>
  <c r="APX37" i="26"/>
  <c r="APP37" i="26"/>
  <c r="API37" i="26"/>
  <c r="APA37" i="26"/>
  <c r="AOT37" i="26"/>
  <c r="AOL37" i="26"/>
  <c r="AOE37" i="26"/>
  <c r="ANW37" i="26"/>
  <c r="ANP37" i="26"/>
  <c r="ANH37" i="26"/>
  <c r="ANA37" i="26"/>
  <c r="AMS37" i="26"/>
  <c r="AML37" i="26"/>
  <c r="ATS36" i="26"/>
  <c r="ATR36" i="26"/>
  <c r="ATP36" i="26"/>
  <c r="ATO36" i="26"/>
  <c r="ATN36" i="26"/>
  <c r="ATM36" i="26"/>
  <c r="ATL36" i="26"/>
  <c r="ATK36" i="26"/>
  <c r="ATI36" i="26"/>
  <c r="ATH36" i="26"/>
  <c r="ATG36" i="26"/>
  <c r="ATF36" i="26"/>
  <c r="ATD36" i="26"/>
  <c r="ATC36" i="26"/>
  <c r="ATA36" i="26"/>
  <c r="ASZ36" i="26"/>
  <c r="ASY36" i="26"/>
  <c r="ASX36" i="26"/>
  <c r="ASW36" i="26"/>
  <c r="ASV36" i="26"/>
  <c r="AST36" i="26"/>
  <c r="ASS36" i="26"/>
  <c r="ASR36" i="26"/>
  <c r="ASQ36" i="26"/>
  <c r="ASO36" i="26"/>
  <c r="ASN36" i="26"/>
  <c r="ASL36" i="26"/>
  <c r="ASK36" i="26"/>
  <c r="ASJ36" i="26"/>
  <c r="ASI36" i="26"/>
  <c r="ASH36" i="26"/>
  <c r="ASG36" i="26"/>
  <c r="ASE36" i="26"/>
  <c r="ASD36" i="26"/>
  <c r="ASC36" i="26"/>
  <c r="ASB36" i="26"/>
  <c r="ARZ36" i="26"/>
  <c r="ARY36" i="26"/>
  <c r="ARW36" i="26"/>
  <c r="ARV36" i="26"/>
  <c r="ARU36" i="26"/>
  <c r="ART36" i="26"/>
  <c r="ARS36" i="26"/>
  <c r="ARR36" i="26"/>
  <c r="ARP36" i="26"/>
  <c r="ARO36" i="26"/>
  <c r="ARN36" i="26"/>
  <c r="ARM36" i="26"/>
  <c r="ARK36" i="26"/>
  <c r="ARJ36" i="26"/>
  <c r="ARH36" i="26"/>
  <c r="ARG36" i="26"/>
  <c r="ARF36" i="26"/>
  <c r="ARE36" i="26"/>
  <c r="ARD36" i="26"/>
  <c r="ARC36" i="26"/>
  <c r="ARA36" i="26"/>
  <c r="AQZ36" i="26"/>
  <c r="AQY36" i="26"/>
  <c r="AQX36" i="26"/>
  <c r="AQV36" i="26"/>
  <c r="AQU36" i="26"/>
  <c r="AQS36" i="26"/>
  <c r="AQR36" i="26"/>
  <c r="AQQ36" i="26"/>
  <c r="AQP36" i="26"/>
  <c r="AQO36" i="26"/>
  <c r="AQN36" i="26"/>
  <c r="AQL36" i="26"/>
  <c r="AQK36" i="26"/>
  <c r="AQJ36" i="26"/>
  <c r="AQI36" i="26"/>
  <c r="AQG36" i="26"/>
  <c r="AQF36" i="26"/>
  <c r="AQD36" i="26"/>
  <c r="AQC36" i="26"/>
  <c r="AQB36" i="26"/>
  <c r="AQA36" i="26"/>
  <c r="APZ36" i="26"/>
  <c r="APY36" i="26"/>
  <c r="APW36" i="26"/>
  <c r="APV36" i="26"/>
  <c r="APU36" i="26"/>
  <c r="APT36" i="26"/>
  <c r="APR36" i="26"/>
  <c r="APQ36" i="26"/>
  <c r="APO36" i="26"/>
  <c r="APN36" i="26"/>
  <c r="APM36" i="26"/>
  <c r="APL36" i="26"/>
  <c r="APK36" i="26"/>
  <c r="APJ36" i="26"/>
  <c r="APH36" i="26"/>
  <c r="APG36" i="26"/>
  <c r="APF36" i="26"/>
  <c r="APE36" i="26"/>
  <c r="APC36" i="26"/>
  <c r="APB36" i="26"/>
  <c r="AOZ36" i="26"/>
  <c r="AOY36" i="26"/>
  <c r="AOX36" i="26"/>
  <c r="AOW36" i="26"/>
  <c r="AOV36" i="26"/>
  <c r="AOU36" i="26"/>
  <c r="AOS36" i="26"/>
  <c r="AOR36" i="26"/>
  <c r="AOQ36" i="26"/>
  <c r="AOP36" i="26"/>
  <c r="AON36" i="26"/>
  <c r="AOM36" i="26"/>
  <c r="AOK36" i="26"/>
  <c r="AOJ36" i="26"/>
  <c r="AOI36" i="26"/>
  <c r="AOH36" i="26"/>
  <c r="AOG36" i="26"/>
  <c r="AOF36" i="26"/>
  <c r="AOD36" i="26"/>
  <c r="AOC36" i="26"/>
  <c r="AOB36" i="26"/>
  <c r="AOA36" i="26"/>
  <c r="ANY36" i="26"/>
  <c r="ANX36" i="26"/>
  <c r="ANV36" i="26"/>
  <c r="ANU36" i="26"/>
  <c r="ANT36" i="26"/>
  <c r="ANS36" i="26"/>
  <c r="ANR36" i="26"/>
  <c r="ANQ36" i="26"/>
  <c r="ANO36" i="26"/>
  <c r="ANN36" i="26"/>
  <c r="ANM36" i="26"/>
  <c r="ANL36" i="26"/>
  <c r="ANJ36" i="26"/>
  <c r="ANI36" i="26"/>
  <c r="ANG36" i="26"/>
  <c r="ANF36" i="26"/>
  <c r="ANE36" i="26"/>
  <c r="AND36" i="26"/>
  <c r="ANC36" i="26"/>
  <c r="ANB36" i="26"/>
  <c r="AMZ36" i="26"/>
  <c r="AMY36" i="26"/>
  <c r="AMX36" i="26"/>
  <c r="AMW36" i="26"/>
  <c r="AMU36" i="26"/>
  <c r="AMT36" i="26"/>
  <c r="AMR36" i="26"/>
  <c r="AMQ36" i="26"/>
  <c r="AMP36" i="26"/>
  <c r="AMO36" i="26"/>
  <c r="AMN36" i="26"/>
  <c r="AMM36" i="26"/>
  <c r="AMK36" i="26"/>
  <c r="AMJ36" i="26"/>
  <c r="AMI36" i="26"/>
  <c r="AMH36" i="26"/>
  <c r="ATQ35" i="26"/>
  <c r="ATJ35" i="26"/>
  <c r="ATB35" i="26"/>
  <c r="ASU35" i="26"/>
  <c r="ASM35" i="26"/>
  <c r="ASF35" i="26"/>
  <c r="ARX35" i="26"/>
  <c r="ARQ35" i="26"/>
  <c r="ARI35" i="26"/>
  <c r="ARB35" i="26"/>
  <c r="AQT35" i="26"/>
  <c r="AQM35" i="26"/>
  <c r="AQE35" i="26"/>
  <c r="APX35" i="26"/>
  <c r="APP35" i="26"/>
  <c r="API35" i="26"/>
  <c r="APA35" i="26"/>
  <c r="AOT35" i="26"/>
  <c r="AOL35" i="26"/>
  <c r="AOE35" i="26"/>
  <c r="ANW35" i="26"/>
  <c r="ANP35" i="26"/>
  <c r="ANH35" i="26"/>
  <c r="ANA35" i="26"/>
  <c r="AMS35" i="26"/>
  <c r="AML35" i="26"/>
  <c r="ATQ34" i="26"/>
  <c r="ATJ34" i="26"/>
  <c r="ATB34" i="26"/>
  <c r="ASU34" i="26"/>
  <c r="ASM34" i="26"/>
  <c r="ASF34" i="26"/>
  <c r="ARX34" i="26"/>
  <c r="ARQ34" i="26"/>
  <c r="ARI34" i="26"/>
  <c r="ARB34" i="26"/>
  <c r="AQT34" i="26"/>
  <c r="AQM34" i="26"/>
  <c r="AQE34" i="26"/>
  <c r="APX34" i="26"/>
  <c r="APP34" i="26"/>
  <c r="API34" i="26"/>
  <c r="APA34" i="26"/>
  <c r="AOT34" i="26"/>
  <c r="AOL34" i="26"/>
  <c r="AOE34" i="26"/>
  <c r="ANW34" i="26"/>
  <c r="ANP34" i="26"/>
  <c r="ANH34" i="26"/>
  <c r="ANA34" i="26"/>
  <c r="AMS34" i="26"/>
  <c r="AML34" i="26"/>
  <c r="ATQ33" i="26"/>
  <c r="ATJ33" i="26"/>
  <c r="ATB33" i="26"/>
  <c r="ASU33" i="26"/>
  <c r="ASM33" i="26"/>
  <c r="ASF33" i="26"/>
  <c r="ARX33" i="26"/>
  <c r="ARQ33" i="26"/>
  <c r="ARI33" i="26"/>
  <c r="ARB33" i="26"/>
  <c r="AQT33" i="26"/>
  <c r="AQM33" i="26"/>
  <c r="AQE33" i="26"/>
  <c r="APX33" i="26"/>
  <c r="APP33" i="26"/>
  <c r="API33" i="26"/>
  <c r="APA33" i="26"/>
  <c r="AOT33" i="26"/>
  <c r="AOL33" i="26"/>
  <c r="AOE33" i="26"/>
  <c r="ANW33" i="26"/>
  <c r="ANP33" i="26"/>
  <c r="ANH33" i="26"/>
  <c r="ANA33" i="26"/>
  <c r="AMS33" i="26"/>
  <c r="AML33" i="26"/>
  <c r="ATQ32" i="26"/>
  <c r="ATJ32" i="26"/>
  <c r="ATB32" i="26"/>
  <c r="ASU32" i="26"/>
  <c r="ASM32" i="26"/>
  <c r="ASF32" i="26"/>
  <c r="ARX32" i="26"/>
  <c r="ARQ32" i="26"/>
  <c r="ARI32" i="26"/>
  <c r="ARB32" i="26"/>
  <c r="AQT32" i="26"/>
  <c r="AQM32" i="26"/>
  <c r="AQE32" i="26"/>
  <c r="APX32" i="26"/>
  <c r="APP32" i="26"/>
  <c r="API32" i="26"/>
  <c r="APA32" i="26"/>
  <c r="AOT32" i="26"/>
  <c r="AOL32" i="26"/>
  <c r="AOE32" i="26"/>
  <c r="ANW32" i="26"/>
  <c r="ANP32" i="26"/>
  <c r="ANH32" i="26"/>
  <c r="ANA32" i="26"/>
  <c r="AMS32" i="26"/>
  <c r="AML32" i="26"/>
  <c r="ATQ30" i="26"/>
  <c r="ATJ30" i="26"/>
  <c r="ATB30" i="26"/>
  <c r="ASU30" i="26"/>
  <c r="ASM30" i="26"/>
  <c r="ASF30" i="26"/>
  <c r="ARX30" i="26"/>
  <c r="ARQ30" i="26"/>
  <c r="ARI30" i="26"/>
  <c r="ARB30" i="26"/>
  <c r="AQT30" i="26"/>
  <c r="AQM30" i="26"/>
  <c r="AQE30" i="26"/>
  <c r="APX30" i="26"/>
  <c r="APP30" i="26"/>
  <c r="API30" i="26"/>
  <c r="APA30" i="26"/>
  <c r="AOT30" i="26"/>
  <c r="AOL30" i="26"/>
  <c r="AOE30" i="26"/>
  <c r="ANW30" i="26"/>
  <c r="ANP30" i="26"/>
  <c r="ANH30" i="26"/>
  <c r="ANA30" i="26"/>
  <c r="AMS30" i="26"/>
  <c r="AML30" i="26"/>
  <c r="ATQ29" i="26"/>
  <c r="ATJ29" i="26"/>
  <c r="ATB29" i="26"/>
  <c r="ASU29" i="26"/>
  <c r="ASM29" i="26"/>
  <c r="ASF29" i="26"/>
  <c r="ARX29" i="26"/>
  <c r="ARQ29" i="26"/>
  <c r="ARI29" i="26"/>
  <c r="ARB29" i="26"/>
  <c r="AQT29" i="26"/>
  <c r="AQM29" i="26"/>
  <c r="AQE29" i="26"/>
  <c r="APX29" i="26"/>
  <c r="APP29" i="26"/>
  <c r="API29" i="26"/>
  <c r="APA29" i="26"/>
  <c r="AOT29" i="26"/>
  <c r="AOL29" i="26"/>
  <c r="AOE29" i="26"/>
  <c r="ANW29" i="26"/>
  <c r="ANP29" i="26"/>
  <c r="ANH29" i="26"/>
  <c r="ANA29" i="26"/>
  <c r="AMS29" i="26"/>
  <c r="AML29" i="26"/>
  <c r="ATQ28" i="26"/>
  <c r="ATJ28" i="26"/>
  <c r="ATB28" i="26"/>
  <c r="ASU28" i="26"/>
  <c r="ASM28" i="26"/>
  <c r="ASF28" i="26"/>
  <c r="ARX28" i="26"/>
  <c r="ARQ28" i="26"/>
  <c r="ARI28" i="26"/>
  <c r="ARB28" i="26"/>
  <c r="AQT28" i="26"/>
  <c r="AQM28" i="26"/>
  <c r="AQE28" i="26"/>
  <c r="APX28" i="26"/>
  <c r="APP28" i="26"/>
  <c r="API28" i="26"/>
  <c r="APA28" i="26"/>
  <c r="AOT28" i="26"/>
  <c r="AOL28" i="26"/>
  <c r="AOE28" i="26"/>
  <c r="ANW28" i="26"/>
  <c r="ANP28" i="26"/>
  <c r="ANH28" i="26"/>
  <c r="ANA28" i="26"/>
  <c r="AMS28" i="26"/>
  <c r="AML28" i="26"/>
  <c r="ATS27" i="26"/>
  <c r="ATR27" i="26"/>
  <c r="ATP27" i="26"/>
  <c r="ATO27" i="26"/>
  <c r="ATN27" i="26"/>
  <c r="ATM27" i="26"/>
  <c r="ATL27" i="26"/>
  <c r="ATK27" i="26"/>
  <c r="ATI27" i="26"/>
  <c r="ATH27" i="26"/>
  <c r="ATG27" i="26"/>
  <c r="ATF27" i="26"/>
  <c r="ATD27" i="26"/>
  <c r="ATC27" i="26"/>
  <c r="ATA27" i="26"/>
  <c r="ASZ27" i="26"/>
  <c r="ASY27" i="26"/>
  <c r="ASX27" i="26"/>
  <c r="ASW27" i="26"/>
  <c r="ASV27" i="26"/>
  <c r="AST27" i="26"/>
  <c r="ASS27" i="26"/>
  <c r="ASR27" i="26"/>
  <c r="ASQ27" i="26"/>
  <c r="ASO27" i="26"/>
  <c r="ASN27" i="26"/>
  <c r="ASL27" i="26"/>
  <c r="ASL26" i="26" s="1"/>
  <c r="ASK27" i="26"/>
  <c r="ASJ27" i="26"/>
  <c r="ASI27" i="26"/>
  <c r="ASH27" i="26"/>
  <c r="ASG27" i="26"/>
  <c r="ASE27" i="26"/>
  <c r="ASD27" i="26"/>
  <c r="ASC27" i="26"/>
  <c r="ASB27" i="26"/>
  <c r="ARZ27" i="26"/>
  <c r="ARY27" i="26"/>
  <c r="ARW27" i="26"/>
  <c r="ARV27" i="26"/>
  <c r="ARU27" i="26"/>
  <c r="ART27" i="26"/>
  <c r="ARS27" i="26"/>
  <c r="ARR27" i="26"/>
  <c r="ARP27" i="26"/>
  <c r="ARO27" i="26"/>
  <c r="ARN27" i="26"/>
  <c r="ARM27" i="26"/>
  <c r="ARK27" i="26"/>
  <c r="ARJ27" i="26"/>
  <c r="ARH27" i="26"/>
  <c r="ARG27" i="26"/>
  <c r="ARF27" i="26"/>
  <c r="ARE27" i="26"/>
  <c r="ARD27" i="26"/>
  <c r="ARC27" i="26"/>
  <c r="ARA27" i="26"/>
  <c r="AQZ27" i="26"/>
  <c r="AQY27" i="26"/>
  <c r="AQX27" i="26"/>
  <c r="AQV27" i="26"/>
  <c r="AQU27" i="26"/>
  <c r="AQS27" i="26"/>
  <c r="AQR27" i="26"/>
  <c r="AQQ27" i="26"/>
  <c r="AQP27" i="26"/>
  <c r="AQO27" i="26"/>
  <c r="AQN27" i="26"/>
  <c r="AQL27" i="26"/>
  <c r="AQK27" i="26"/>
  <c r="AQJ27" i="26"/>
  <c r="AQI27" i="26"/>
  <c r="AQG27" i="26"/>
  <c r="AQF27" i="26"/>
  <c r="AQD27" i="26"/>
  <c r="AQC27" i="26"/>
  <c r="AQB27" i="26"/>
  <c r="AQA27" i="26"/>
  <c r="APZ27" i="26"/>
  <c r="APY27" i="26"/>
  <c r="APW27" i="26"/>
  <c r="APV27" i="26"/>
  <c r="APU27" i="26"/>
  <c r="APT27" i="26"/>
  <c r="APR27" i="26"/>
  <c r="APQ27" i="26"/>
  <c r="APO27" i="26"/>
  <c r="APN27" i="26"/>
  <c r="APM27" i="26"/>
  <c r="APL27" i="26"/>
  <c r="APK27" i="26"/>
  <c r="APJ27" i="26"/>
  <c r="APH27" i="26"/>
  <c r="APG27" i="26"/>
  <c r="APF27" i="26"/>
  <c r="APE27" i="26"/>
  <c r="APC27" i="26"/>
  <c r="APB27" i="26"/>
  <c r="AOZ27" i="26"/>
  <c r="AOY27" i="26"/>
  <c r="AOX27" i="26"/>
  <c r="AOW27" i="26"/>
  <c r="AOV27" i="26"/>
  <c r="AOU27" i="26"/>
  <c r="AOS27" i="26"/>
  <c r="AOR27" i="26"/>
  <c r="AOQ27" i="26"/>
  <c r="AOP27" i="26"/>
  <c r="AON27" i="26"/>
  <c r="AOM27" i="26"/>
  <c r="AOK27" i="26"/>
  <c r="AOJ27" i="26"/>
  <c r="AOI27" i="26"/>
  <c r="AOH27" i="26"/>
  <c r="AOG27" i="26"/>
  <c r="AOF27" i="26"/>
  <c r="AOD27" i="26"/>
  <c r="AOC27" i="26"/>
  <c r="AOB27" i="26"/>
  <c r="AOA27" i="26"/>
  <c r="ANY27" i="26"/>
  <c r="ANX27" i="26"/>
  <c r="ANV27" i="26"/>
  <c r="ANU27" i="26"/>
  <c r="ANT27" i="26"/>
  <c r="ANS27" i="26"/>
  <c r="ANR27" i="26"/>
  <c r="ANQ27" i="26"/>
  <c r="ANO27" i="26"/>
  <c r="ANN27" i="26"/>
  <c r="ANM27" i="26"/>
  <c r="ANL27" i="26"/>
  <c r="ANJ27" i="26"/>
  <c r="ANI27" i="26"/>
  <c r="ANG27" i="26"/>
  <c r="ANF27" i="26"/>
  <c r="ANE27" i="26"/>
  <c r="AND27" i="26"/>
  <c r="ANC27" i="26"/>
  <c r="ANB27" i="26"/>
  <c r="AMZ27" i="26"/>
  <c r="AMY27" i="26"/>
  <c r="AMX27" i="26"/>
  <c r="AMW27" i="26"/>
  <c r="AMU27" i="26"/>
  <c r="AMT27" i="26"/>
  <c r="AMR27" i="26"/>
  <c r="AMQ27" i="26"/>
  <c r="AMP27" i="26"/>
  <c r="AMO27" i="26"/>
  <c r="AMN27" i="26"/>
  <c r="AMM27" i="26"/>
  <c r="AMK27" i="26"/>
  <c r="AMJ27" i="26"/>
  <c r="AMI27" i="26"/>
  <c r="AMH27" i="26"/>
  <c r="ARK26" i="26"/>
  <c r="ATQ23" i="26"/>
  <c r="ATJ23" i="26"/>
  <c r="ATB23" i="26"/>
  <c r="ASU23" i="26"/>
  <c r="ASM23" i="26"/>
  <c r="ASF23" i="26"/>
  <c r="ARX23" i="26"/>
  <c r="ARQ23" i="26"/>
  <c r="ARI23" i="26"/>
  <c r="ARB23" i="26"/>
  <c r="AQT23" i="26"/>
  <c r="AQM23" i="26"/>
  <c r="AQE23" i="26"/>
  <c r="APX23" i="26"/>
  <c r="APP23" i="26"/>
  <c r="API23" i="26"/>
  <c r="APA23" i="26"/>
  <c r="AOT23" i="26"/>
  <c r="AOL23" i="26"/>
  <c r="AOE23" i="26"/>
  <c r="ANW23" i="26"/>
  <c r="ANP23" i="26"/>
  <c r="ANH23" i="26"/>
  <c r="ANA23" i="26"/>
  <c r="AMS23" i="26"/>
  <c r="AML23" i="26"/>
  <c r="ATQ22" i="26"/>
  <c r="ATJ22" i="26"/>
  <c r="ATB22" i="26"/>
  <c r="ASU22" i="26"/>
  <c r="ASM22" i="26"/>
  <c r="ASF22" i="26"/>
  <c r="ARX22" i="26"/>
  <c r="ARQ22" i="26"/>
  <c r="ARI22" i="26"/>
  <c r="ARB22" i="26"/>
  <c r="AQT22" i="26"/>
  <c r="AQM22" i="26"/>
  <c r="AQE22" i="26"/>
  <c r="APX22" i="26"/>
  <c r="APP22" i="26"/>
  <c r="API22" i="26"/>
  <c r="APA22" i="26"/>
  <c r="AOT22" i="26"/>
  <c r="AOL22" i="26"/>
  <c r="AOE22" i="26"/>
  <c r="ANW22" i="26"/>
  <c r="ANP22" i="26"/>
  <c r="ANH22" i="26"/>
  <c r="ANA22" i="26"/>
  <c r="AMS22" i="26"/>
  <c r="AML22" i="26"/>
  <c r="ATQ21" i="26"/>
  <c r="ATJ21" i="26"/>
  <c r="ATB21" i="26"/>
  <c r="ASU21" i="26"/>
  <c r="ASM21" i="26"/>
  <c r="ASF21" i="26"/>
  <c r="ARX21" i="26"/>
  <c r="ARQ21" i="26"/>
  <c r="ARI21" i="26"/>
  <c r="ARB21" i="26"/>
  <c r="AQT21" i="26"/>
  <c r="AQM21" i="26"/>
  <c r="AQE21" i="26"/>
  <c r="APX21" i="26"/>
  <c r="APP21" i="26"/>
  <c r="API21" i="26"/>
  <c r="APA21" i="26"/>
  <c r="AOT21" i="26"/>
  <c r="AOL21" i="26"/>
  <c r="AOE21" i="26"/>
  <c r="ANW21" i="26"/>
  <c r="ANP21" i="26"/>
  <c r="ANH21" i="26"/>
  <c r="ANA21" i="26"/>
  <c r="AMS21" i="26"/>
  <c r="AML21" i="26"/>
  <c r="ATQ20" i="26"/>
  <c r="ATJ20" i="26"/>
  <c r="ATB20" i="26"/>
  <c r="ASU20" i="26"/>
  <c r="ASM20" i="26"/>
  <c r="ASF20" i="26"/>
  <c r="ARX20" i="26"/>
  <c r="ARQ20" i="26"/>
  <c r="ARI20" i="26"/>
  <c r="ARB20" i="26"/>
  <c r="AQT20" i="26"/>
  <c r="AQM20" i="26"/>
  <c r="AQE20" i="26"/>
  <c r="APX20" i="26"/>
  <c r="APP20" i="26"/>
  <c r="API20" i="26"/>
  <c r="APA20" i="26"/>
  <c r="AOT20" i="26"/>
  <c r="AOL20" i="26"/>
  <c r="AOE20" i="26"/>
  <c r="ANW20" i="26"/>
  <c r="ANP20" i="26"/>
  <c r="ANH20" i="26"/>
  <c r="ANA20" i="26"/>
  <c r="AMS20" i="26"/>
  <c r="AML20" i="26"/>
  <c r="ATQ19" i="26"/>
  <c r="ATJ19" i="26"/>
  <c r="ATB19" i="26"/>
  <c r="ASU19" i="26"/>
  <c r="ASM19" i="26"/>
  <c r="ASF19" i="26"/>
  <c r="ARX19" i="26"/>
  <c r="ARQ19" i="26"/>
  <c r="ARI19" i="26"/>
  <c r="ARB19" i="26"/>
  <c r="AQT19" i="26"/>
  <c r="AQM19" i="26"/>
  <c r="AQE19" i="26"/>
  <c r="APX19" i="26"/>
  <c r="APP19" i="26"/>
  <c r="API19" i="26"/>
  <c r="APA19" i="26"/>
  <c r="AOT19" i="26"/>
  <c r="AOL19" i="26"/>
  <c r="AOE19" i="26"/>
  <c r="ANW19" i="26"/>
  <c r="ANP19" i="26"/>
  <c r="ANH19" i="26"/>
  <c r="ANA19" i="26"/>
  <c r="AMS19" i="26"/>
  <c r="AML19" i="26"/>
  <c r="ATQ18" i="26"/>
  <c r="ATJ18" i="26"/>
  <c r="ATB18" i="26"/>
  <c r="ASU18" i="26"/>
  <c r="ASM18" i="26"/>
  <c r="ASF18" i="26"/>
  <c r="ARX18" i="26"/>
  <c r="ARQ18" i="26"/>
  <c r="ARI18" i="26"/>
  <c r="ARB18" i="26"/>
  <c r="AQT18" i="26"/>
  <c r="AQM18" i="26"/>
  <c r="AQE18" i="26"/>
  <c r="APX18" i="26"/>
  <c r="APP18" i="26"/>
  <c r="API18" i="26"/>
  <c r="APA18" i="26"/>
  <c r="AOT18" i="26"/>
  <c r="AOL18" i="26"/>
  <c r="AOE18" i="26"/>
  <c r="ANW18" i="26"/>
  <c r="ANP18" i="26"/>
  <c r="ANP17" i="26" s="1"/>
  <c r="ANH18" i="26"/>
  <c r="ANA18" i="26"/>
  <c r="AMS18" i="26"/>
  <c r="AML18" i="26"/>
  <c r="ATS17" i="26"/>
  <c r="ATR17" i="26"/>
  <c r="ATP17" i="26"/>
  <c r="ATO17" i="26"/>
  <c r="ATN17" i="26"/>
  <c r="ATM17" i="26"/>
  <c r="ATL17" i="26"/>
  <c r="ATK17" i="26"/>
  <c r="ATI17" i="26"/>
  <c r="ATH17" i="26"/>
  <c r="ATG17" i="26"/>
  <c r="ATF17" i="26"/>
  <c r="ATD17" i="26"/>
  <c r="ATC17" i="26"/>
  <c r="ATA17" i="26"/>
  <c r="ASZ17" i="26"/>
  <c r="ASY17" i="26"/>
  <c r="ASX17" i="26"/>
  <c r="ASW17" i="26"/>
  <c r="ASV17" i="26"/>
  <c r="AST17" i="26"/>
  <c r="ASS17" i="26"/>
  <c r="ASR17" i="26"/>
  <c r="ASQ17" i="26"/>
  <c r="ASO17" i="26"/>
  <c r="ASN17" i="26"/>
  <c r="ASL17" i="26"/>
  <c r="ASK17" i="26"/>
  <c r="ASJ17" i="26"/>
  <c r="ASI17" i="26"/>
  <c r="ASH17" i="26"/>
  <c r="ASG17" i="26"/>
  <c r="ASE17" i="26"/>
  <c r="ASD17" i="26"/>
  <c r="ASC17" i="26"/>
  <c r="ASB17" i="26"/>
  <c r="ARZ17" i="26"/>
  <c r="ARY17" i="26"/>
  <c r="ARW17" i="26"/>
  <c r="ARV17" i="26"/>
  <c r="ARU17" i="26"/>
  <c r="ART17" i="26"/>
  <c r="ARS17" i="26"/>
  <c r="ARR17" i="26"/>
  <c r="ARP17" i="26"/>
  <c r="ARO17" i="26"/>
  <c r="ARN17" i="26"/>
  <c r="ARM17" i="26"/>
  <c r="ARK17" i="26"/>
  <c r="ARJ17" i="26"/>
  <c r="ARH17" i="26"/>
  <c r="ARG17" i="26"/>
  <c r="ARF17" i="26"/>
  <c r="ARE17" i="26"/>
  <c r="ARD17" i="26"/>
  <c r="ARC17" i="26"/>
  <c r="ARA17" i="26"/>
  <c r="AQZ17" i="26"/>
  <c r="AQY17" i="26"/>
  <c r="AQX17" i="26"/>
  <c r="AQV17" i="26"/>
  <c r="AQU17" i="26"/>
  <c r="AQS17" i="26"/>
  <c r="AQR17" i="26"/>
  <c r="AQQ17" i="26"/>
  <c r="AQP17" i="26"/>
  <c r="AQO17" i="26"/>
  <c r="AQN17" i="26"/>
  <c r="AQL17" i="26"/>
  <c r="AQK17" i="26"/>
  <c r="AQJ17" i="26"/>
  <c r="AQI17" i="26"/>
  <c r="AQG17" i="26"/>
  <c r="AQF17" i="26"/>
  <c r="AQD17" i="26"/>
  <c r="AQC17" i="26"/>
  <c r="AQB17" i="26"/>
  <c r="AQA17" i="26"/>
  <c r="APZ17" i="26"/>
  <c r="APY17" i="26"/>
  <c r="APW17" i="26"/>
  <c r="APV17" i="26"/>
  <c r="APU17" i="26"/>
  <c r="APT17" i="26"/>
  <c r="APR17" i="26"/>
  <c r="APQ17" i="26"/>
  <c r="APO17" i="26"/>
  <c r="APN17" i="26"/>
  <c r="APM17" i="26"/>
  <c r="APL17" i="26"/>
  <c r="APK17" i="26"/>
  <c r="APJ17" i="26"/>
  <c r="APH17" i="26"/>
  <c r="APG17" i="26"/>
  <c r="APF17" i="26"/>
  <c r="APE17" i="26"/>
  <c r="APC17" i="26"/>
  <c r="APB17" i="26"/>
  <c r="AOZ17" i="26"/>
  <c r="AOY17" i="26"/>
  <c r="AOX17" i="26"/>
  <c r="AOW17" i="26"/>
  <c r="AOV17" i="26"/>
  <c r="AOU17" i="26"/>
  <c r="AOS17" i="26"/>
  <c r="AOR17" i="26"/>
  <c r="AOQ17" i="26"/>
  <c r="AOP17" i="26"/>
  <c r="AON17" i="26"/>
  <c r="AOM17" i="26"/>
  <c r="AOK17" i="26"/>
  <c r="AOJ17" i="26"/>
  <c r="AOI17" i="26"/>
  <c r="AOH17" i="26"/>
  <c r="AOG17" i="26"/>
  <c r="AOF17" i="26"/>
  <c r="AOD17" i="26"/>
  <c r="AOC17" i="26"/>
  <c r="AOB17" i="26"/>
  <c r="AOA17" i="26"/>
  <c r="ANY17" i="26"/>
  <c r="ANX17" i="26"/>
  <c r="ANV17" i="26"/>
  <c r="ANU17" i="26"/>
  <c r="ANT17" i="26"/>
  <c r="ANS17" i="26"/>
  <c r="ANR17" i="26"/>
  <c r="ANQ17" i="26"/>
  <c r="ANO17" i="26"/>
  <c r="ANN17" i="26"/>
  <c r="ANM17" i="26"/>
  <c r="ANL17" i="26"/>
  <c r="ANJ17" i="26"/>
  <c r="ANI17" i="26"/>
  <c r="ANG17" i="26"/>
  <c r="ANF17" i="26"/>
  <c r="ANE17" i="26"/>
  <c r="AND17" i="26"/>
  <c r="ANC17" i="26"/>
  <c r="ANB17" i="26"/>
  <c r="AMZ17" i="26"/>
  <c r="AMY17" i="26"/>
  <c r="AMX17" i="26"/>
  <c r="AMW17" i="26"/>
  <c r="AMU17" i="26"/>
  <c r="AMT17" i="26"/>
  <c r="AMR17" i="26"/>
  <c r="AMQ17" i="26"/>
  <c r="AMP17" i="26"/>
  <c r="AMO17" i="26"/>
  <c r="AMN17" i="26"/>
  <c r="AMM17" i="26"/>
  <c r="AMK17" i="26"/>
  <c r="AMJ17" i="26"/>
  <c r="AMI17" i="26"/>
  <c r="AMH17" i="26"/>
  <c r="ATQ16" i="26"/>
  <c r="ATJ16" i="26"/>
  <c r="ATB16" i="26"/>
  <c r="ASU16" i="26"/>
  <c r="ASM16" i="26"/>
  <c r="ASF16" i="26"/>
  <c r="ARX16" i="26"/>
  <c r="ARQ16" i="26"/>
  <c r="ARI16" i="26"/>
  <c r="ARB16" i="26"/>
  <c r="AQT16" i="26"/>
  <c r="AQM16" i="26"/>
  <c r="AQE16" i="26"/>
  <c r="APX16" i="26"/>
  <c r="APP16" i="26"/>
  <c r="API16" i="26"/>
  <c r="APA16" i="26"/>
  <c r="AOT16" i="26"/>
  <c r="AOL16" i="26"/>
  <c r="AOE16" i="26"/>
  <c r="ANW16" i="26"/>
  <c r="ANP16" i="26"/>
  <c r="ANH16" i="26"/>
  <c r="ANA16" i="26"/>
  <c r="AMS16" i="26"/>
  <c r="AML16" i="26"/>
  <c r="ATQ15" i="26"/>
  <c r="ATJ15" i="26"/>
  <c r="ATB15" i="26"/>
  <c r="ASU15" i="26"/>
  <c r="ASM15" i="26"/>
  <c r="ASF15" i="26"/>
  <c r="ARX15" i="26"/>
  <c r="ARQ15" i="26"/>
  <c r="ARI15" i="26"/>
  <c r="ARB15" i="26"/>
  <c r="AQT15" i="26"/>
  <c r="AQM15" i="26"/>
  <c r="AQE15" i="26"/>
  <c r="APX15" i="26"/>
  <c r="APP15" i="26"/>
  <c r="API15" i="26"/>
  <c r="APA15" i="26"/>
  <c r="AOT15" i="26"/>
  <c r="AOL15" i="26"/>
  <c r="AOE15" i="26"/>
  <c r="ANW15" i="26"/>
  <c r="ANP15" i="26"/>
  <c r="ANH15" i="26"/>
  <c r="ANA15" i="26"/>
  <c r="AMS15" i="26"/>
  <c r="AML15" i="26"/>
  <c r="ATQ14" i="26"/>
  <c r="ATJ14" i="26"/>
  <c r="ATB14" i="26"/>
  <c r="ASU14" i="26"/>
  <c r="ASM14" i="26"/>
  <c r="ASF14" i="26"/>
  <c r="ARX14" i="26"/>
  <c r="ARQ14" i="26"/>
  <c r="ARI14" i="26"/>
  <c r="ARB14" i="26"/>
  <c r="AQT14" i="26"/>
  <c r="AQM14" i="26"/>
  <c r="AQE14" i="26"/>
  <c r="APX14" i="26"/>
  <c r="APP14" i="26"/>
  <c r="API14" i="26"/>
  <c r="APA14" i="26"/>
  <c r="AOT14" i="26"/>
  <c r="AOL14" i="26"/>
  <c r="AOE14" i="26"/>
  <c r="ANW14" i="26"/>
  <c r="ANP14" i="26"/>
  <c r="ANH14" i="26"/>
  <c r="ANA14" i="26"/>
  <c r="AMS14" i="26"/>
  <c r="AML14" i="26"/>
  <c r="ATQ13" i="26"/>
  <c r="ATQ12" i="26" s="1"/>
  <c r="ATJ13" i="26"/>
  <c r="ATB13" i="26"/>
  <c r="ASU13" i="26"/>
  <c r="ASU12" i="26" s="1"/>
  <c r="ASM13" i="26"/>
  <c r="ASM12" i="26" s="1"/>
  <c r="ASF13" i="26"/>
  <c r="ARX13" i="26"/>
  <c r="ARQ13" i="26"/>
  <c r="ARQ12" i="26" s="1"/>
  <c r="ARI13" i="26"/>
  <c r="ARI12" i="26" s="1"/>
  <c r="ARB13" i="26"/>
  <c r="AQT13" i="26"/>
  <c r="AQM13" i="26"/>
  <c r="AQM12" i="26" s="1"/>
  <c r="AQE13" i="26"/>
  <c r="AQE12" i="26" s="1"/>
  <c r="APX13" i="26"/>
  <c r="APP13" i="26"/>
  <c r="API13" i="26"/>
  <c r="API12" i="26" s="1"/>
  <c r="APA13" i="26"/>
  <c r="APA12" i="26" s="1"/>
  <c r="AOT13" i="26"/>
  <c r="AOL13" i="26"/>
  <c r="AOE13" i="26"/>
  <c r="AOE12" i="26" s="1"/>
  <c r="ANW13" i="26"/>
  <c r="ANW12" i="26" s="1"/>
  <c r="ANP13" i="26"/>
  <c r="ANH13" i="26"/>
  <c r="ANA13" i="26"/>
  <c r="ANA12" i="26" s="1"/>
  <c r="AMS13" i="26"/>
  <c r="AMS12" i="26" s="1"/>
  <c r="AML13" i="26"/>
  <c r="ATQ11" i="26"/>
  <c r="ATJ11" i="26"/>
  <c r="ATB11" i="26"/>
  <c r="ASU11" i="26"/>
  <c r="ASM11" i="26"/>
  <c r="ASF11" i="26"/>
  <c r="ARX11" i="26"/>
  <c r="ARQ11" i="26"/>
  <c r="ARI11" i="26"/>
  <c r="ARB11" i="26"/>
  <c r="AQT11" i="26"/>
  <c r="AQM11" i="26"/>
  <c r="AQE11" i="26"/>
  <c r="APX11" i="26"/>
  <c r="APP11" i="26"/>
  <c r="API11" i="26"/>
  <c r="APA11" i="26"/>
  <c r="AOT11" i="26"/>
  <c r="AOL11" i="26"/>
  <c r="AOE11" i="26"/>
  <c r="ANW11" i="26"/>
  <c r="ANP11" i="26"/>
  <c r="ANH11" i="26"/>
  <c r="ANA11" i="26"/>
  <c r="AMS11" i="26"/>
  <c r="AML11" i="26"/>
  <c r="ATQ10" i="26"/>
  <c r="ATJ10" i="26"/>
  <c r="ATB10" i="26"/>
  <c r="ASU10" i="26"/>
  <c r="ASM10" i="26"/>
  <c r="ASF10" i="26"/>
  <c r="ARX10" i="26"/>
  <c r="ARQ10" i="26"/>
  <c r="ARI10" i="26"/>
  <c r="ARB10" i="26"/>
  <c r="AQT10" i="26"/>
  <c r="AQM10" i="26"/>
  <c r="AQE10" i="26"/>
  <c r="APX10" i="26"/>
  <c r="APP10" i="26"/>
  <c r="API10" i="26"/>
  <c r="APA10" i="26"/>
  <c r="AOT10" i="26"/>
  <c r="AOL10" i="26"/>
  <c r="AOE10" i="26"/>
  <c r="ANW10" i="26"/>
  <c r="ANP10" i="26"/>
  <c r="ANH10" i="26"/>
  <c r="ANA10" i="26"/>
  <c r="AMS10" i="26"/>
  <c r="AML10" i="26"/>
  <c r="ATQ9" i="26"/>
  <c r="ATJ9" i="26"/>
  <c r="ATB9" i="26"/>
  <c r="ASU9" i="26"/>
  <c r="ASU8" i="26" s="1"/>
  <c r="ASM9" i="26"/>
  <c r="ASF9" i="26"/>
  <c r="ARX9" i="26"/>
  <c r="ARQ9" i="26"/>
  <c r="ARQ8" i="26" s="1"/>
  <c r="ARI9" i="26"/>
  <c r="ARB9" i="26"/>
  <c r="AQT9" i="26"/>
  <c r="AQM9" i="26"/>
  <c r="AQM8" i="26" s="1"/>
  <c r="AQE9" i="26"/>
  <c r="APX9" i="26"/>
  <c r="APP9" i="26"/>
  <c r="API9" i="26"/>
  <c r="API8" i="26" s="1"/>
  <c r="APA9" i="26"/>
  <c r="AOT9" i="26"/>
  <c r="AOL9" i="26"/>
  <c r="AOE9" i="26"/>
  <c r="AOE8" i="26" s="1"/>
  <c r="ANW9" i="26"/>
  <c r="ANP9" i="26"/>
  <c r="ANH9" i="26"/>
  <c r="ANA9" i="26"/>
  <c r="ANA8" i="26" s="1"/>
  <c r="AMS9" i="26"/>
  <c r="AML9" i="26"/>
  <c r="ATS8" i="26"/>
  <c r="ATR8" i="26"/>
  <c r="ATP8" i="26"/>
  <c r="ATO8" i="26"/>
  <c r="ATN8" i="26"/>
  <c r="ATM8" i="26"/>
  <c r="ATL8" i="26"/>
  <c r="ATK8" i="26"/>
  <c r="ATI8" i="26"/>
  <c r="ATH8" i="26"/>
  <c r="ATG8" i="26"/>
  <c r="ATF8" i="26"/>
  <c r="ATD8" i="26"/>
  <c r="ATC8" i="26"/>
  <c r="ATA8" i="26"/>
  <c r="ASZ8" i="26"/>
  <c r="ASY8" i="26"/>
  <c r="ASX8" i="26"/>
  <c r="ASW8" i="26"/>
  <c r="ASV8" i="26"/>
  <c r="AST8" i="26"/>
  <c r="ASS8" i="26"/>
  <c r="ASR8" i="26"/>
  <c r="ASQ8" i="26"/>
  <c r="ASO8" i="26"/>
  <c r="ASN8" i="26"/>
  <c r="ASL8" i="26"/>
  <c r="ASK8" i="26"/>
  <c r="ASJ8" i="26"/>
  <c r="ASI8" i="26"/>
  <c r="ASH8" i="26"/>
  <c r="ASG8" i="26"/>
  <c r="ASE8" i="26"/>
  <c r="ASD8" i="26"/>
  <c r="ASD7" i="26" s="1"/>
  <c r="ASC8" i="26"/>
  <c r="ASB8" i="26"/>
  <c r="ARZ8" i="26"/>
  <c r="ARY8" i="26"/>
  <c r="ARY7" i="26" s="1"/>
  <c r="ARW8" i="26"/>
  <c r="ARV8" i="26"/>
  <c r="ARU8" i="26"/>
  <c r="ART8" i="26"/>
  <c r="ART7" i="26" s="1"/>
  <c r="ARS8" i="26"/>
  <c r="ARR8" i="26"/>
  <c r="ARP8" i="26"/>
  <c r="ARO8" i="26"/>
  <c r="ARO7" i="26" s="1"/>
  <c r="ARN8" i="26"/>
  <c r="ARM8" i="26"/>
  <c r="ARK8" i="26"/>
  <c r="ARJ8" i="26"/>
  <c r="ARJ7" i="26" s="1"/>
  <c r="ARH8" i="26"/>
  <c r="ARG8" i="26"/>
  <c r="ARF8" i="26"/>
  <c r="ARE8" i="26"/>
  <c r="ARE7" i="26" s="1"/>
  <c r="ARD8" i="26"/>
  <c r="ARC8" i="26"/>
  <c r="ARA8" i="26"/>
  <c r="AQZ8" i="26"/>
  <c r="AQZ7" i="26" s="1"/>
  <c r="AQY8" i="26"/>
  <c r="AQY7" i="26" s="1"/>
  <c r="AQX8" i="26"/>
  <c r="AQV8" i="26"/>
  <c r="AQU8" i="26"/>
  <c r="AQU7" i="26" s="1"/>
  <c r="AQS8" i="26"/>
  <c r="AQR8" i="26"/>
  <c r="AQQ8" i="26"/>
  <c r="AQP8" i="26"/>
  <c r="AQP7" i="26" s="1"/>
  <c r="AQO8" i="26"/>
  <c r="AQN8" i="26"/>
  <c r="AQL8" i="26"/>
  <c r="AQK8" i="26"/>
  <c r="AQJ8" i="26"/>
  <c r="AQI8" i="26"/>
  <c r="AQG8" i="26"/>
  <c r="AQF8" i="26"/>
  <c r="AQD8" i="26"/>
  <c r="AQC8" i="26"/>
  <c r="AQB8" i="26"/>
  <c r="AQA8" i="26"/>
  <c r="AQA7" i="26" s="1"/>
  <c r="APZ8" i="26"/>
  <c r="APY8" i="26"/>
  <c r="APW8" i="26"/>
  <c r="APV8" i="26"/>
  <c r="APV7" i="26" s="1"/>
  <c r="APU8" i="26"/>
  <c r="APT8" i="26"/>
  <c r="APR8" i="26"/>
  <c r="APQ8" i="26"/>
  <c r="APO8" i="26"/>
  <c r="APN8" i="26"/>
  <c r="APM8" i="26"/>
  <c r="APL8" i="26"/>
  <c r="APK8" i="26"/>
  <c r="APJ8" i="26"/>
  <c r="APH8" i="26"/>
  <c r="APG8" i="26"/>
  <c r="APG7" i="26" s="1"/>
  <c r="APF8" i="26"/>
  <c r="APE8" i="26"/>
  <c r="APC8" i="26"/>
  <c r="APB8" i="26"/>
  <c r="APB7" i="26" s="1"/>
  <c r="AOZ8" i="26"/>
  <c r="AOY8" i="26"/>
  <c r="AOX8" i="26"/>
  <c r="AOW8" i="26"/>
  <c r="AOW7" i="26" s="1"/>
  <c r="AOV8" i="26"/>
  <c r="AOU8" i="26"/>
  <c r="AOS8" i="26"/>
  <c r="AOR8" i="26"/>
  <c r="AOQ8" i="26"/>
  <c r="AOP8" i="26"/>
  <c r="AON8" i="26"/>
  <c r="AOM8" i="26"/>
  <c r="AOM7" i="26" s="1"/>
  <c r="AOK8" i="26"/>
  <c r="AOJ8" i="26"/>
  <c r="AOI8" i="26"/>
  <c r="AOH8" i="26"/>
  <c r="AOG8" i="26"/>
  <c r="AOF8" i="26"/>
  <c r="AOD8" i="26"/>
  <c r="AOC8" i="26"/>
  <c r="AOB8" i="26"/>
  <c r="AOA8" i="26"/>
  <c r="ANY8" i="26"/>
  <c r="ANX8" i="26"/>
  <c r="ANV8" i="26"/>
  <c r="ANU8" i="26"/>
  <c r="ANT8" i="26"/>
  <c r="ANS8" i="26"/>
  <c r="ANR8" i="26"/>
  <c r="ANQ8" i="26"/>
  <c r="ANO8" i="26"/>
  <c r="ANN8" i="26"/>
  <c r="ANM8" i="26"/>
  <c r="ANL8" i="26"/>
  <c r="ANJ8" i="26"/>
  <c r="ANI8" i="26"/>
  <c r="ANG8" i="26"/>
  <c r="ANF8" i="26"/>
  <c r="ANE8" i="26"/>
  <c r="AND8" i="26"/>
  <c r="ANC8" i="26"/>
  <c r="ANB8" i="26"/>
  <c r="AMZ8" i="26"/>
  <c r="AMY8" i="26"/>
  <c r="AMX8" i="26"/>
  <c r="AMW8" i="26"/>
  <c r="AMU8" i="26"/>
  <c r="AMT8" i="26"/>
  <c r="AMR8" i="26"/>
  <c r="AMQ8" i="26"/>
  <c r="AMP8" i="26"/>
  <c r="AMO8" i="26"/>
  <c r="AMN8" i="26"/>
  <c r="AMM8" i="26"/>
  <c r="AMK8" i="26"/>
  <c r="AMJ8" i="26"/>
  <c r="AMI8" i="26"/>
  <c r="AMH8" i="26"/>
  <c r="AMD137" i="26"/>
  <c r="ALW137" i="26"/>
  <c r="ALO137" i="26"/>
  <c r="ALH137" i="26"/>
  <c r="AKZ137" i="26"/>
  <c r="AKS137" i="26"/>
  <c r="AKK137" i="26"/>
  <c r="AKD137" i="26"/>
  <c r="AJV137" i="26"/>
  <c r="AJO137" i="26"/>
  <c r="AJG137" i="26"/>
  <c r="AIZ137" i="26"/>
  <c r="AIR137" i="26"/>
  <c r="AIK137" i="26"/>
  <c r="AIC137" i="26"/>
  <c r="AHV137" i="26"/>
  <c r="AHN137" i="26"/>
  <c r="AHG137" i="26"/>
  <c r="AGY137" i="26"/>
  <c r="AGR137" i="26"/>
  <c r="AGJ137" i="26"/>
  <c r="AGC137" i="26"/>
  <c r="AFU137" i="26"/>
  <c r="AFN137" i="26"/>
  <c r="AFF137" i="26"/>
  <c r="AEY137" i="26"/>
  <c r="AMD136" i="26"/>
  <c r="ALW136" i="26"/>
  <c r="ALO136" i="26"/>
  <c r="ALH136" i="26"/>
  <c r="AKZ136" i="26"/>
  <c r="AKS136" i="26"/>
  <c r="AKK136" i="26"/>
  <c r="AKD136" i="26"/>
  <c r="AJV136" i="26"/>
  <c r="AJO136" i="26"/>
  <c r="AJG136" i="26"/>
  <c r="AIZ136" i="26"/>
  <c r="AIR136" i="26"/>
  <c r="AIK136" i="26"/>
  <c r="AIC136" i="26"/>
  <c r="AHV136" i="26"/>
  <c r="AHN136" i="26"/>
  <c r="AHG136" i="26"/>
  <c r="AGY136" i="26"/>
  <c r="AGR136" i="26"/>
  <c r="AGJ136" i="26"/>
  <c r="AGC136" i="26"/>
  <c r="AFU136" i="26"/>
  <c r="AFN136" i="26"/>
  <c r="AFF136" i="26"/>
  <c r="AEY136" i="26"/>
  <c r="AMD135" i="26"/>
  <c r="ALW135" i="26"/>
  <c r="ALO135" i="26"/>
  <c r="ALH135" i="26"/>
  <c r="AKZ135" i="26"/>
  <c r="AKS135" i="26"/>
  <c r="AKK135" i="26"/>
  <c r="AKD135" i="26"/>
  <c r="AJV135" i="26"/>
  <c r="AJO135" i="26"/>
  <c r="AJG135" i="26"/>
  <c r="AIZ135" i="26"/>
  <c r="AIR135" i="26"/>
  <c r="AIK135" i="26"/>
  <c r="AIC135" i="26"/>
  <c r="AHV135" i="26"/>
  <c r="AHN135" i="26"/>
  <c r="AHG135" i="26"/>
  <c r="AGY135" i="26"/>
  <c r="AGR135" i="26"/>
  <c r="AGJ135" i="26"/>
  <c r="AGC135" i="26"/>
  <c r="AFU135" i="26"/>
  <c r="AFN135" i="26"/>
  <c r="AFF135" i="26"/>
  <c r="AEY135" i="26"/>
  <c r="AMD134" i="26"/>
  <c r="ALW134" i="26"/>
  <c r="ALO134" i="26"/>
  <c r="ALH134" i="26"/>
  <c r="AKZ134" i="26"/>
  <c r="AKS134" i="26"/>
  <c r="AKK134" i="26"/>
  <c r="AKD134" i="26"/>
  <c r="AJV134" i="26"/>
  <c r="AJO134" i="26"/>
  <c r="AJG134" i="26"/>
  <c r="AIZ134" i="26"/>
  <c r="AIR134" i="26"/>
  <c r="AIK134" i="26"/>
  <c r="AIC134" i="26"/>
  <c r="AHV134" i="26"/>
  <c r="AHN134" i="26"/>
  <c r="AHG134" i="26"/>
  <c r="AGY134" i="26"/>
  <c r="AGR134" i="26"/>
  <c r="AGJ134" i="26"/>
  <c r="AGC134" i="26"/>
  <c r="AFU134" i="26"/>
  <c r="AFN134" i="26"/>
  <c r="AFF134" i="26"/>
  <c r="AEY134" i="26"/>
  <c r="AMD133" i="26"/>
  <c r="ALW133" i="26"/>
  <c r="ALO133" i="26"/>
  <c r="ALH133" i="26"/>
  <c r="AKZ133" i="26"/>
  <c r="AKS133" i="26"/>
  <c r="AKK133" i="26"/>
  <c r="AKD133" i="26"/>
  <c r="AJV133" i="26"/>
  <c r="AJO133" i="26"/>
  <c r="AJG133" i="26"/>
  <c r="AIZ133" i="26"/>
  <c r="AIR133" i="26"/>
  <c r="AIK133" i="26"/>
  <c r="AIC133" i="26"/>
  <c r="AHV133" i="26"/>
  <c r="AHN133" i="26"/>
  <c r="AHG133" i="26"/>
  <c r="AGY133" i="26"/>
  <c r="AGR133" i="26"/>
  <c r="AGJ133" i="26"/>
  <c r="AGC133" i="26"/>
  <c r="AFU133" i="26"/>
  <c r="AFN133" i="26"/>
  <c r="AFF133" i="26"/>
  <c r="AEY133" i="26"/>
  <c r="AMD132" i="26"/>
  <c r="ALW132" i="26"/>
  <c r="ALO132" i="26"/>
  <c r="ALH132" i="26"/>
  <c r="AKZ132" i="26"/>
  <c r="AKS132" i="26"/>
  <c r="AKK132" i="26"/>
  <c r="AKD132" i="26"/>
  <c r="AJV132" i="26"/>
  <c r="AJO132" i="26"/>
  <c r="AJG132" i="26"/>
  <c r="AIZ132" i="26"/>
  <c r="AIR132" i="26"/>
  <c r="AIK132" i="26"/>
  <c r="AIC132" i="26"/>
  <c r="AHV132" i="26"/>
  <c r="AHN132" i="26"/>
  <c r="AHG132" i="26"/>
  <c r="AGY132" i="26"/>
  <c r="AGR132" i="26"/>
  <c r="AGJ132" i="26"/>
  <c r="AGC132" i="26"/>
  <c r="AFU132" i="26"/>
  <c r="AFN132" i="26"/>
  <c r="AFF132" i="26"/>
  <c r="AEY132" i="26"/>
  <c r="AMF131" i="26"/>
  <c r="AME131" i="26"/>
  <c r="AMC131" i="26"/>
  <c r="AMB131" i="26"/>
  <c r="AMA131" i="26"/>
  <c r="ALZ131" i="26"/>
  <c r="ALY131" i="26"/>
  <c r="ALX131" i="26"/>
  <c r="ALV131" i="26"/>
  <c r="ALU131" i="26"/>
  <c r="ALT131" i="26"/>
  <c r="ALS131" i="26"/>
  <c r="ALQ131" i="26"/>
  <c r="ALP131" i="26"/>
  <c r="ALN131" i="26"/>
  <c r="ALM131" i="26"/>
  <c r="ALL131" i="26"/>
  <c r="ALK131" i="26"/>
  <c r="ALJ131" i="26"/>
  <c r="ALI131" i="26"/>
  <c r="ALG131" i="26"/>
  <c r="ALF131" i="26"/>
  <c r="ALE131" i="26"/>
  <c r="ALD131" i="26"/>
  <c r="ALB131" i="26"/>
  <c r="ALA131" i="26"/>
  <c r="AKY131" i="26"/>
  <c r="AKX131" i="26"/>
  <c r="AKW131" i="26"/>
  <c r="AKV131" i="26"/>
  <c r="AKU131" i="26"/>
  <c r="AKT131" i="26"/>
  <c r="AKR131" i="26"/>
  <c r="AKQ131" i="26"/>
  <c r="AKP131" i="26"/>
  <c r="AKO131" i="26"/>
  <c r="AKM131" i="26"/>
  <c r="AKL131" i="26"/>
  <c r="AKJ131" i="26"/>
  <c r="AKI131" i="26"/>
  <c r="AKH131" i="26"/>
  <c r="AKG131" i="26"/>
  <c r="AKF131" i="26"/>
  <c r="AKE131" i="26"/>
  <c r="AKC131" i="26"/>
  <c r="AKB131" i="26"/>
  <c r="AKA131" i="26"/>
  <c r="AJZ131" i="26"/>
  <c r="AJX131" i="26"/>
  <c r="AJW131" i="26"/>
  <c r="AJU131" i="26"/>
  <c r="AJT131" i="26"/>
  <c r="AJS131" i="26"/>
  <c r="AJR131" i="26"/>
  <c r="AJQ131" i="26"/>
  <c r="AJP131" i="26"/>
  <c r="AJN131" i="26"/>
  <c r="AJM131" i="26"/>
  <c r="AJL131" i="26"/>
  <c r="AJK131" i="26"/>
  <c r="AJI131" i="26"/>
  <c r="AJH131" i="26"/>
  <c r="AJF131" i="26"/>
  <c r="AJE131" i="26"/>
  <c r="AJD131" i="26"/>
  <c r="AJC131" i="26"/>
  <c r="AJB131" i="26"/>
  <c r="AJA131" i="26"/>
  <c r="AIY131" i="26"/>
  <c r="AIX131" i="26"/>
  <c r="AIW131" i="26"/>
  <c r="AIV131" i="26"/>
  <c r="AIT131" i="26"/>
  <c r="AIS131" i="26"/>
  <c r="AIQ131" i="26"/>
  <c r="AIP131" i="26"/>
  <c r="AIO131" i="26"/>
  <c r="AIN131" i="26"/>
  <c r="AIM131" i="26"/>
  <c r="AIL131" i="26"/>
  <c r="AIJ131" i="26"/>
  <c r="AII131" i="26"/>
  <c r="AIH131" i="26"/>
  <c r="AIG131" i="26"/>
  <c r="AIE131" i="26"/>
  <c r="AID131" i="26"/>
  <c r="AIB131" i="26"/>
  <c r="AIA131" i="26"/>
  <c r="AHZ131" i="26"/>
  <c r="AHY131" i="26"/>
  <c r="AHX131" i="26"/>
  <c r="AHW131" i="26"/>
  <c r="AHU131" i="26"/>
  <c r="AHT131" i="26"/>
  <c r="AHS131" i="26"/>
  <c r="AHR131" i="26"/>
  <c r="AHP131" i="26"/>
  <c r="AHO131" i="26"/>
  <c r="AHM131" i="26"/>
  <c r="AHL131" i="26"/>
  <c r="AHK131" i="26"/>
  <c r="AHJ131" i="26"/>
  <c r="AHI131" i="26"/>
  <c r="AHH131" i="26"/>
  <c r="AHF131" i="26"/>
  <c r="AHE131" i="26"/>
  <c r="AHD131" i="26"/>
  <c r="AHC131" i="26"/>
  <c r="AHA131" i="26"/>
  <c r="AGZ131" i="26"/>
  <c r="AGX131" i="26"/>
  <c r="AGW131" i="26"/>
  <c r="AGV131" i="26"/>
  <c r="AGU131" i="26"/>
  <c r="AGT131" i="26"/>
  <c r="AGS131" i="26"/>
  <c r="AGQ131" i="26"/>
  <c r="AGP131" i="26"/>
  <c r="AGO131" i="26"/>
  <c r="AGN131" i="26"/>
  <c r="AGL131" i="26"/>
  <c r="AGK131" i="26"/>
  <c r="AGI131" i="26"/>
  <c r="AGH131" i="26"/>
  <c r="AGG131" i="26"/>
  <c r="AGF131" i="26"/>
  <c r="AGE131" i="26"/>
  <c r="AGD131" i="26"/>
  <c r="AGB131" i="26"/>
  <c r="AGA131" i="26"/>
  <c r="AFZ131" i="26"/>
  <c r="AFY131" i="26"/>
  <c r="AFW131" i="26"/>
  <c r="AFV131" i="26"/>
  <c r="AFT131" i="26"/>
  <c r="AFS131" i="26"/>
  <c r="AFR131" i="26"/>
  <c r="AFQ131" i="26"/>
  <c r="AFP131" i="26"/>
  <c r="AFO131" i="26"/>
  <c r="AFM131" i="26"/>
  <c r="AFL131" i="26"/>
  <c r="AFK131" i="26"/>
  <c r="AFJ131" i="26"/>
  <c r="AFH131" i="26"/>
  <c r="AFG131" i="26"/>
  <c r="AFE131" i="26"/>
  <c r="AFD131" i="26"/>
  <c r="AFC131" i="26"/>
  <c r="AFB131" i="26"/>
  <c r="AFA131" i="26"/>
  <c r="AEZ131" i="26"/>
  <c r="AEX131" i="26"/>
  <c r="AEW131" i="26"/>
  <c r="AEV131" i="26"/>
  <c r="AEU131" i="26"/>
  <c r="AMD130" i="26"/>
  <c r="ALW130" i="26"/>
  <c r="ALO130" i="26"/>
  <c r="ALH130" i="26"/>
  <c r="AKZ130" i="26"/>
  <c r="AKS130" i="26"/>
  <c r="AKK130" i="26"/>
  <c r="AKD130" i="26"/>
  <c r="AJV130" i="26"/>
  <c r="AJO130" i="26"/>
  <c r="AJG130" i="26"/>
  <c r="AIZ130" i="26"/>
  <c r="AIR130" i="26"/>
  <c r="AIK130" i="26"/>
  <c r="AIC130" i="26"/>
  <c r="AHV130" i="26"/>
  <c r="AHN130" i="26"/>
  <c r="AHG130" i="26"/>
  <c r="AGY130" i="26"/>
  <c r="AGR130" i="26"/>
  <c r="AGJ130" i="26"/>
  <c r="AGC130" i="26"/>
  <c r="AFU130" i="26"/>
  <c r="AFN130" i="26"/>
  <c r="AFF130" i="26"/>
  <c r="AEY130" i="26"/>
  <c r="AMD129" i="26"/>
  <c r="ALW129" i="26"/>
  <c r="ALO129" i="26"/>
  <c r="ALH129" i="26"/>
  <c r="AKZ129" i="26"/>
  <c r="AKS129" i="26"/>
  <c r="AKK129" i="26"/>
  <c r="AKD129" i="26"/>
  <c r="AJV129" i="26"/>
  <c r="AJO129" i="26"/>
  <c r="AJG129" i="26"/>
  <c r="AIZ129" i="26"/>
  <c r="AIR129" i="26"/>
  <c r="AIK129" i="26"/>
  <c r="AIC129" i="26"/>
  <c r="AHV129" i="26"/>
  <c r="AHN129" i="26"/>
  <c r="AHG129" i="26"/>
  <c r="AGY129" i="26"/>
  <c r="AGR129" i="26"/>
  <c r="AGJ129" i="26"/>
  <c r="AGC129" i="26"/>
  <c r="AFU129" i="26"/>
  <c r="AFN129" i="26"/>
  <c r="AFF129" i="26"/>
  <c r="AEY129" i="26"/>
  <c r="AMD128" i="26"/>
  <c r="ALW128" i="26"/>
  <c r="ALO128" i="26"/>
  <c r="ALH128" i="26"/>
  <c r="AKZ128" i="26"/>
  <c r="AKS128" i="26"/>
  <c r="AKK128" i="26"/>
  <c r="AKD128" i="26"/>
  <c r="AJV128" i="26"/>
  <c r="AJO128" i="26"/>
  <c r="AJG128" i="26"/>
  <c r="AIZ128" i="26"/>
  <c r="AIR128" i="26"/>
  <c r="AIK128" i="26"/>
  <c r="AIC128" i="26"/>
  <c r="AHV128" i="26"/>
  <c r="AHN128" i="26"/>
  <c r="AHG128" i="26"/>
  <c r="AGY128" i="26"/>
  <c r="AGR128" i="26"/>
  <c r="AGJ128" i="26"/>
  <c r="AGC128" i="26"/>
  <c r="AFU128" i="26"/>
  <c r="AFN128" i="26"/>
  <c r="AFF128" i="26"/>
  <c r="AEY128" i="26"/>
  <c r="AMD127" i="26"/>
  <c r="ALW127" i="26"/>
  <c r="ALW126" i="26" s="1"/>
  <c r="ALO127" i="26"/>
  <c r="ALH127" i="26"/>
  <c r="AKZ127" i="26"/>
  <c r="AKS127" i="26"/>
  <c r="AKS126" i="26" s="1"/>
  <c r="AKK127" i="26"/>
  <c r="AKD127" i="26"/>
  <c r="AJV127" i="26"/>
  <c r="AJO127" i="26"/>
  <c r="AJO126" i="26" s="1"/>
  <c r="AJG127" i="26"/>
  <c r="AIZ127" i="26"/>
  <c r="AIR127" i="26"/>
  <c r="AIK127" i="26"/>
  <c r="AIK126" i="26" s="1"/>
  <c r="AIC127" i="26"/>
  <c r="AHV127" i="26"/>
  <c r="AHN127" i="26"/>
  <c r="AHG127" i="26"/>
  <c r="AHG126" i="26" s="1"/>
  <c r="AGY127" i="26"/>
  <c r="AGR127" i="26"/>
  <c r="AGJ127" i="26"/>
  <c r="AGC127" i="26"/>
  <c r="AGC126" i="26" s="1"/>
  <c r="AFU127" i="26"/>
  <c r="AFN127" i="26"/>
  <c r="AFF127" i="26"/>
  <c r="AEY127" i="26"/>
  <c r="AEY126" i="26" s="1"/>
  <c r="AMD125" i="26"/>
  <c r="ALW125" i="26"/>
  <c r="ALO125" i="26"/>
  <c r="ALH125" i="26"/>
  <c r="AKZ125" i="26"/>
  <c r="AKS125" i="26"/>
  <c r="AKK125" i="26"/>
  <c r="AKD125" i="26"/>
  <c r="AJV125" i="26"/>
  <c r="AJO125" i="26"/>
  <c r="AJG125" i="26"/>
  <c r="AIZ125" i="26"/>
  <c r="AIR125" i="26"/>
  <c r="AIK125" i="26"/>
  <c r="AIC125" i="26"/>
  <c r="AHV125" i="26"/>
  <c r="AHN125" i="26"/>
  <c r="AHG125" i="26"/>
  <c r="AGY125" i="26"/>
  <c r="AGR125" i="26"/>
  <c r="AGJ125" i="26"/>
  <c r="AGC125" i="26"/>
  <c r="AFU125" i="26"/>
  <c r="AFN125" i="26"/>
  <c r="AFF125" i="26"/>
  <c r="AEY125" i="26"/>
  <c r="AMD124" i="26"/>
  <c r="ALW124" i="26"/>
  <c r="ALO124" i="26"/>
  <c r="ALH124" i="26"/>
  <c r="AKZ124" i="26"/>
  <c r="AKS124" i="26"/>
  <c r="AKK124" i="26"/>
  <c r="AKD124" i="26"/>
  <c r="AJV124" i="26"/>
  <c r="AJO124" i="26"/>
  <c r="AJG124" i="26"/>
  <c r="AIZ124" i="26"/>
  <c r="AIR124" i="26"/>
  <c r="AIK124" i="26"/>
  <c r="AIC124" i="26"/>
  <c r="AHV124" i="26"/>
  <c r="AHN124" i="26"/>
  <c r="AHG124" i="26"/>
  <c r="AGY124" i="26"/>
  <c r="AGR124" i="26"/>
  <c r="AGJ124" i="26"/>
  <c r="AGC124" i="26"/>
  <c r="AFU124" i="26"/>
  <c r="AFN124" i="26"/>
  <c r="AFF124" i="26"/>
  <c r="AEY124" i="26"/>
  <c r="AMD123" i="26"/>
  <c r="ALW123" i="26"/>
  <c r="ALO123" i="26"/>
  <c r="ALH123" i="26"/>
  <c r="AKZ123" i="26"/>
  <c r="AKS123" i="26"/>
  <c r="AKK123" i="26"/>
  <c r="AKD123" i="26"/>
  <c r="AJV123" i="26"/>
  <c r="AJO123" i="26"/>
  <c r="AJG123" i="26"/>
  <c r="AIZ123" i="26"/>
  <c r="AIR123" i="26"/>
  <c r="AIK123" i="26"/>
  <c r="AIC123" i="26"/>
  <c r="AHV123" i="26"/>
  <c r="AHN123" i="26"/>
  <c r="AHG123" i="26"/>
  <c r="AGY123" i="26"/>
  <c r="AGR123" i="26"/>
  <c r="AGJ123" i="26"/>
  <c r="AGC123" i="26"/>
  <c r="AFU123" i="26"/>
  <c r="AFN123" i="26"/>
  <c r="AFF123" i="26"/>
  <c r="AEY123" i="26"/>
  <c r="AMF122" i="26"/>
  <c r="AME122" i="26"/>
  <c r="AMC122" i="26"/>
  <c r="AMB122" i="26"/>
  <c r="AMA122" i="26"/>
  <c r="ALZ122" i="26"/>
  <c r="ALY122" i="26"/>
  <c r="ALX122" i="26"/>
  <c r="ALV122" i="26"/>
  <c r="ALU122" i="26"/>
  <c r="ALT122" i="26"/>
  <c r="ALS122" i="26"/>
  <c r="ALQ122" i="26"/>
  <c r="ALP122" i="26"/>
  <c r="ALN122" i="26"/>
  <c r="ALM122" i="26"/>
  <c r="ALL122" i="26"/>
  <c r="ALK122" i="26"/>
  <c r="ALJ122" i="26"/>
  <c r="ALI122" i="26"/>
  <c r="ALG122" i="26"/>
  <c r="ALF122" i="26"/>
  <c r="ALE122" i="26"/>
  <c r="ALD122" i="26"/>
  <c r="ALB122" i="26"/>
  <c r="ALA122" i="26"/>
  <c r="AKY122" i="26"/>
  <c r="AKX122" i="26"/>
  <c r="AKW122" i="26"/>
  <c r="AKV122" i="26"/>
  <c r="AKU122" i="26"/>
  <c r="AKT122" i="26"/>
  <c r="AKR122" i="26"/>
  <c r="AKQ122" i="26"/>
  <c r="AKP122" i="26"/>
  <c r="AKO122" i="26"/>
  <c r="AKO121" i="26" s="1"/>
  <c r="AKM122" i="26"/>
  <c r="AKL122" i="26"/>
  <c r="AKJ122" i="26"/>
  <c r="AKI122" i="26"/>
  <c r="AKH122" i="26"/>
  <c r="AKG122" i="26"/>
  <c r="AKF122" i="26"/>
  <c r="AKE122" i="26"/>
  <c r="AKC122" i="26"/>
  <c r="AKB122" i="26"/>
  <c r="AKA122" i="26"/>
  <c r="AJZ122" i="26"/>
  <c r="AJX122" i="26"/>
  <c r="AJW122" i="26"/>
  <c r="AJU122" i="26"/>
  <c r="AJT122" i="26"/>
  <c r="AJS122" i="26"/>
  <c r="AJR122" i="26"/>
  <c r="AJQ122" i="26"/>
  <c r="AJP122" i="26"/>
  <c r="AJN122" i="26"/>
  <c r="AJM122" i="26"/>
  <c r="AJL122" i="26"/>
  <c r="AJK122" i="26"/>
  <c r="AJI122" i="26"/>
  <c r="AJH122" i="26"/>
  <c r="AJF122" i="26"/>
  <c r="AJE122" i="26"/>
  <c r="AJD122" i="26"/>
  <c r="AJC122" i="26"/>
  <c r="AJB122" i="26"/>
  <c r="AJA122" i="26"/>
  <c r="AIY122" i="26"/>
  <c r="AIX122" i="26"/>
  <c r="AIW122" i="26"/>
  <c r="AIV122" i="26"/>
  <c r="AIT122" i="26"/>
  <c r="AIS122" i="26"/>
  <c r="AIQ122" i="26"/>
  <c r="AIP122" i="26"/>
  <c r="AIO122" i="26"/>
  <c r="AIN122" i="26"/>
  <c r="AIM122" i="26"/>
  <c r="AIL122" i="26"/>
  <c r="AIJ122" i="26"/>
  <c r="AII122" i="26"/>
  <c r="AIH122" i="26"/>
  <c r="AIG122" i="26"/>
  <c r="AIE122" i="26"/>
  <c r="AID122" i="26"/>
  <c r="AIB122" i="26"/>
  <c r="AIA122" i="26"/>
  <c r="AHZ122" i="26"/>
  <c r="AHY122" i="26"/>
  <c r="AHX122" i="26"/>
  <c r="AHW122" i="26"/>
  <c r="AHU122" i="26"/>
  <c r="AHT122" i="26"/>
  <c r="AHS122" i="26"/>
  <c r="AHR122" i="26"/>
  <c r="AHP122" i="26"/>
  <c r="AHO122" i="26"/>
  <c r="AHM122" i="26"/>
  <c r="AHL122" i="26"/>
  <c r="AHK122" i="26"/>
  <c r="AHJ122" i="26"/>
  <c r="AHI122" i="26"/>
  <c r="AHH122" i="26"/>
  <c r="AHF122" i="26"/>
  <c r="AHE122" i="26"/>
  <c r="AHD122" i="26"/>
  <c r="AHC122" i="26"/>
  <c r="AHA122" i="26"/>
  <c r="AGZ122" i="26"/>
  <c r="AGX122" i="26"/>
  <c r="AGW122" i="26"/>
  <c r="AGV122" i="26"/>
  <c r="AGU122" i="26"/>
  <c r="AGT122" i="26"/>
  <c r="AGS122" i="26"/>
  <c r="AGQ122" i="26"/>
  <c r="AGP122" i="26"/>
  <c r="AGO122" i="26"/>
  <c r="AGN122" i="26"/>
  <c r="AGL122" i="26"/>
  <c r="AGK122" i="26"/>
  <c r="AGI122" i="26"/>
  <c r="AGH122" i="26"/>
  <c r="AGG122" i="26"/>
  <c r="AGF122" i="26"/>
  <c r="AGE122" i="26"/>
  <c r="AGD122" i="26"/>
  <c r="AGB122" i="26"/>
  <c r="AGA122" i="26"/>
  <c r="AFZ122" i="26"/>
  <c r="AFY122" i="26"/>
  <c r="AFW122" i="26"/>
  <c r="AFV122" i="26"/>
  <c r="AFT122" i="26"/>
  <c r="AFS122" i="26"/>
  <c r="AFR122" i="26"/>
  <c r="AFQ122" i="26"/>
  <c r="AFP122" i="26"/>
  <c r="AFO122" i="26"/>
  <c r="AFM122" i="26"/>
  <c r="AFL122" i="26"/>
  <c r="AFK122" i="26"/>
  <c r="AFJ122" i="26"/>
  <c r="AFH122" i="26"/>
  <c r="AFG122" i="26"/>
  <c r="AFE122" i="26"/>
  <c r="AFD122" i="26"/>
  <c r="AFC122" i="26"/>
  <c r="AFB122" i="26"/>
  <c r="AFA122" i="26"/>
  <c r="AEZ122" i="26"/>
  <c r="AEX122" i="26"/>
  <c r="AEW122" i="26"/>
  <c r="AEV122" i="26"/>
  <c r="AEU122" i="26"/>
  <c r="AMD118" i="26"/>
  <c r="ALW118" i="26"/>
  <c r="ALO118" i="26"/>
  <c r="ALH118" i="26"/>
  <c r="AKZ118" i="26"/>
  <c r="AKS118" i="26"/>
  <c r="AKK118" i="26"/>
  <c r="AKD118" i="26"/>
  <c r="AJV118" i="26"/>
  <c r="AJO118" i="26"/>
  <c r="AJG118" i="26"/>
  <c r="AIZ118" i="26"/>
  <c r="AIR118" i="26"/>
  <c r="AIK118" i="26"/>
  <c r="AIC118" i="26"/>
  <c r="AHV118" i="26"/>
  <c r="AHN118" i="26"/>
  <c r="AHG118" i="26"/>
  <c r="AGY118" i="26"/>
  <c r="AGR118" i="26"/>
  <c r="AGJ118" i="26"/>
  <c r="AGC118" i="26"/>
  <c r="AFU118" i="26"/>
  <c r="AFN118" i="26"/>
  <c r="AFF118" i="26"/>
  <c r="AEY118" i="26"/>
  <c r="AMD117" i="26"/>
  <c r="ALW117" i="26"/>
  <c r="ALO117" i="26"/>
  <c r="ALH117" i="26"/>
  <c r="AKZ117" i="26"/>
  <c r="AKS117" i="26"/>
  <c r="AKK117" i="26"/>
  <c r="AKD117" i="26"/>
  <c r="AJV117" i="26"/>
  <c r="AJO117" i="26"/>
  <c r="AJG117" i="26"/>
  <c r="AIZ117" i="26"/>
  <c r="AIR117" i="26"/>
  <c r="AIK117" i="26"/>
  <c r="AIC117" i="26"/>
  <c r="AHV117" i="26"/>
  <c r="AHN117" i="26"/>
  <c r="AHG117" i="26"/>
  <c r="AGY117" i="26"/>
  <c r="AGR117" i="26"/>
  <c r="AGJ117" i="26"/>
  <c r="AGC117" i="26"/>
  <c r="AFU117" i="26"/>
  <c r="AFN117" i="26"/>
  <c r="AFF117" i="26"/>
  <c r="AEY117" i="26"/>
  <c r="AMD116" i="26"/>
  <c r="ALW116" i="26"/>
  <c r="ALO116" i="26"/>
  <c r="ALH116" i="26"/>
  <c r="AKZ116" i="26"/>
  <c r="AKS116" i="26"/>
  <c r="AKK116" i="26"/>
  <c r="AKD116" i="26"/>
  <c r="AJV116" i="26"/>
  <c r="AJO116" i="26"/>
  <c r="AJG116" i="26"/>
  <c r="AIZ116" i="26"/>
  <c r="AIR116" i="26"/>
  <c r="AIK116" i="26"/>
  <c r="AIC116" i="26"/>
  <c r="AHV116" i="26"/>
  <c r="AHN116" i="26"/>
  <c r="AHG116" i="26"/>
  <c r="AGY116" i="26"/>
  <c r="AGR116" i="26"/>
  <c r="AGJ116" i="26"/>
  <c r="AGC116" i="26"/>
  <c r="AFU116" i="26"/>
  <c r="AFN116" i="26"/>
  <c r="AFF116" i="26"/>
  <c r="AEY116" i="26"/>
  <c r="AMD115" i="26"/>
  <c r="ALW115" i="26"/>
  <c r="ALO115" i="26"/>
  <c r="ALH115" i="26"/>
  <c r="AKZ115" i="26"/>
  <c r="AKS115" i="26"/>
  <c r="AKK115" i="26"/>
  <c r="AKD115" i="26"/>
  <c r="AJV115" i="26"/>
  <c r="AJO115" i="26"/>
  <c r="AJG115" i="26"/>
  <c r="AIZ115" i="26"/>
  <c r="AIR115" i="26"/>
  <c r="AIK115" i="26"/>
  <c r="AIC115" i="26"/>
  <c r="AHV115" i="26"/>
  <c r="AHN115" i="26"/>
  <c r="AHG115" i="26"/>
  <c r="AGY115" i="26"/>
  <c r="AGR115" i="26"/>
  <c r="AGJ115" i="26"/>
  <c r="AGC115" i="26"/>
  <c r="AFU115" i="26"/>
  <c r="AFN115" i="26"/>
  <c r="AFF115" i="26"/>
  <c r="AEY115" i="26"/>
  <c r="AMD114" i="26"/>
  <c r="ALW114" i="26"/>
  <c r="ALO114" i="26"/>
  <c r="ALH114" i="26"/>
  <c r="AKZ114" i="26"/>
  <c r="AKS114" i="26"/>
  <c r="AKK114" i="26"/>
  <c r="AKD114" i="26"/>
  <c r="AJV114" i="26"/>
  <c r="AJO114" i="26"/>
  <c r="AJG114" i="26"/>
  <c r="AIZ114" i="26"/>
  <c r="AIR114" i="26"/>
  <c r="AIK114" i="26"/>
  <c r="AIC114" i="26"/>
  <c r="AHV114" i="26"/>
  <c r="AHN114" i="26"/>
  <c r="AHG114" i="26"/>
  <c r="AGY114" i="26"/>
  <c r="AGR114" i="26"/>
  <c r="AGJ114" i="26"/>
  <c r="AGC114" i="26"/>
  <c r="AFU114" i="26"/>
  <c r="AFN114" i="26"/>
  <c r="AFF114" i="26"/>
  <c r="AEY114" i="26"/>
  <c r="AMD113" i="26"/>
  <c r="ALW113" i="26"/>
  <c r="ALO113" i="26"/>
  <c r="ALH113" i="26"/>
  <c r="AKZ113" i="26"/>
  <c r="AKS113" i="26"/>
  <c r="AKK113" i="26"/>
  <c r="AKD113" i="26"/>
  <c r="AJV113" i="26"/>
  <c r="AJO113" i="26"/>
  <c r="AJG113" i="26"/>
  <c r="AIZ113" i="26"/>
  <c r="AIR113" i="26"/>
  <c r="AIK113" i="26"/>
  <c r="AIC113" i="26"/>
  <c r="AHV113" i="26"/>
  <c r="AHN113" i="26"/>
  <c r="AHG113" i="26"/>
  <c r="AGY113" i="26"/>
  <c r="AGR113" i="26"/>
  <c r="AGJ113" i="26"/>
  <c r="AGC113" i="26"/>
  <c r="AFU113" i="26"/>
  <c r="AFN113" i="26"/>
  <c r="AFF113" i="26"/>
  <c r="AEY113" i="26"/>
  <c r="AMF112" i="26"/>
  <c r="AME112" i="26"/>
  <c r="AMC112" i="26"/>
  <c r="AMB112" i="26"/>
  <c r="AMA112" i="26"/>
  <c r="ALZ112" i="26"/>
  <c r="ALY112" i="26"/>
  <c r="ALX112" i="26"/>
  <c r="ALV112" i="26"/>
  <c r="ALU112" i="26"/>
  <c r="ALT112" i="26"/>
  <c r="ALS112" i="26"/>
  <c r="ALQ112" i="26"/>
  <c r="ALP112" i="26"/>
  <c r="ALN112" i="26"/>
  <c r="ALM112" i="26"/>
  <c r="ALL112" i="26"/>
  <c r="ALK112" i="26"/>
  <c r="ALJ112" i="26"/>
  <c r="ALI112" i="26"/>
  <c r="ALG112" i="26"/>
  <c r="ALF112" i="26"/>
  <c r="ALE112" i="26"/>
  <c r="ALD112" i="26"/>
  <c r="ALB112" i="26"/>
  <c r="ALA112" i="26"/>
  <c r="AKY112" i="26"/>
  <c r="AKX112" i="26"/>
  <c r="AKW112" i="26"/>
  <c r="AKV112" i="26"/>
  <c r="AKU112" i="26"/>
  <c r="AKT112" i="26"/>
  <c r="AKR112" i="26"/>
  <c r="AKQ112" i="26"/>
  <c r="AKP112" i="26"/>
  <c r="AKO112" i="26"/>
  <c r="AKM112" i="26"/>
  <c r="AKL112" i="26"/>
  <c r="AKJ112" i="26"/>
  <c r="AKI112" i="26"/>
  <c r="AKH112" i="26"/>
  <c r="AKG112" i="26"/>
  <c r="AKF112" i="26"/>
  <c r="AKE112" i="26"/>
  <c r="AKC112" i="26"/>
  <c r="AKB112" i="26"/>
  <c r="AKA112" i="26"/>
  <c r="AJZ112" i="26"/>
  <c r="AJX112" i="26"/>
  <c r="AJW112" i="26"/>
  <c r="AJU112" i="26"/>
  <c r="AJT112" i="26"/>
  <c r="AJS112" i="26"/>
  <c r="AJR112" i="26"/>
  <c r="AJQ112" i="26"/>
  <c r="AJP112" i="26"/>
  <c r="AJN112" i="26"/>
  <c r="AJM112" i="26"/>
  <c r="AJL112" i="26"/>
  <c r="AJK112" i="26"/>
  <c r="AJI112" i="26"/>
  <c r="AJH112" i="26"/>
  <c r="AJF112" i="26"/>
  <c r="AJE112" i="26"/>
  <c r="AJD112" i="26"/>
  <c r="AJC112" i="26"/>
  <c r="AJB112" i="26"/>
  <c r="AJA112" i="26"/>
  <c r="AIY112" i="26"/>
  <c r="AIX112" i="26"/>
  <c r="AIW112" i="26"/>
  <c r="AIV112" i="26"/>
  <c r="AIT112" i="26"/>
  <c r="AIS112" i="26"/>
  <c r="AIQ112" i="26"/>
  <c r="AIP112" i="26"/>
  <c r="AIO112" i="26"/>
  <c r="AIN112" i="26"/>
  <c r="AIM112" i="26"/>
  <c r="AIL112" i="26"/>
  <c r="AIJ112" i="26"/>
  <c r="AII112" i="26"/>
  <c r="AIH112" i="26"/>
  <c r="AIG112" i="26"/>
  <c r="AIE112" i="26"/>
  <c r="AID112" i="26"/>
  <c r="AIB112" i="26"/>
  <c r="AIA112" i="26"/>
  <c r="AHZ112" i="26"/>
  <c r="AHY112" i="26"/>
  <c r="AHX112" i="26"/>
  <c r="AHW112" i="26"/>
  <c r="AHU112" i="26"/>
  <c r="AHT112" i="26"/>
  <c r="AHS112" i="26"/>
  <c r="AHR112" i="26"/>
  <c r="AHP112" i="26"/>
  <c r="AHO112" i="26"/>
  <c r="AHM112" i="26"/>
  <c r="AHL112" i="26"/>
  <c r="AHK112" i="26"/>
  <c r="AHJ112" i="26"/>
  <c r="AHI112" i="26"/>
  <c r="AHH112" i="26"/>
  <c r="AHF112" i="26"/>
  <c r="AHE112" i="26"/>
  <c r="AHD112" i="26"/>
  <c r="AHC112" i="26"/>
  <c r="AHA112" i="26"/>
  <c r="AGZ112" i="26"/>
  <c r="AGX112" i="26"/>
  <c r="AGW112" i="26"/>
  <c r="AGV112" i="26"/>
  <c r="AGU112" i="26"/>
  <c r="AGT112" i="26"/>
  <c r="AGS112" i="26"/>
  <c r="AGQ112" i="26"/>
  <c r="AGP112" i="26"/>
  <c r="AGO112" i="26"/>
  <c r="AGN112" i="26"/>
  <c r="AGL112" i="26"/>
  <c r="AGK112" i="26"/>
  <c r="AGI112" i="26"/>
  <c r="AGH112" i="26"/>
  <c r="AGG112" i="26"/>
  <c r="AGF112" i="26"/>
  <c r="AGE112" i="26"/>
  <c r="AGD112" i="26"/>
  <c r="AGB112" i="26"/>
  <c r="AGA112" i="26"/>
  <c r="AFZ112" i="26"/>
  <c r="AFY112" i="26"/>
  <c r="AFW112" i="26"/>
  <c r="AFV112" i="26"/>
  <c r="AFT112" i="26"/>
  <c r="AFS112" i="26"/>
  <c r="AFR112" i="26"/>
  <c r="AFQ112" i="26"/>
  <c r="AFP112" i="26"/>
  <c r="AFO112" i="26"/>
  <c r="AFM112" i="26"/>
  <c r="AFL112" i="26"/>
  <c r="AFK112" i="26"/>
  <c r="AFJ112" i="26"/>
  <c r="AFH112" i="26"/>
  <c r="AFG112" i="26"/>
  <c r="AFE112" i="26"/>
  <c r="AFD112" i="26"/>
  <c r="AFC112" i="26"/>
  <c r="AFB112" i="26"/>
  <c r="AFA112" i="26"/>
  <c r="AEZ112" i="26"/>
  <c r="AEX112" i="26"/>
  <c r="AEW112" i="26"/>
  <c r="AEV112" i="26"/>
  <c r="AEU112" i="26"/>
  <c r="AMD111" i="26"/>
  <c r="ALW111" i="26"/>
  <c r="ALO111" i="26"/>
  <c r="ALH111" i="26"/>
  <c r="AKZ111" i="26"/>
  <c r="AKS111" i="26"/>
  <c r="AKK111" i="26"/>
  <c r="AKD111" i="26"/>
  <c r="AJV111" i="26"/>
  <c r="AJO111" i="26"/>
  <c r="AJG111" i="26"/>
  <c r="AIZ111" i="26"/>
  <c r="AIR111" i="26"/>
  <c r="AIK111" i="26"/>
  <c r="AIC111" i="26"/>
  <c r="AHV111" i="26"/>
  <c r="AHN111" i="26"/>
  <c r="AHG111" i="26"/>
  <c r="AGY111" i="26"/>
  <c r="AGR111" i="26"/>
  <c r="AGJ111" i="26"/>
  <c r="AGC111" i="26"/>
  <c r="AFU111" i="26"/>
  <c r="AFN111" i="26"/>
  <c r="AFF111" i="26"/>
  <c r="AEY111" i="26"/>
  <c r="AMD110" i="26"/>
  <c r="ALW110" i="26"/>
  <c r="ALO110" i="26"/>
  <c r="ALH110" i="26"/>
  <c r="AKZ110" i="26"/>
  <c r="AKS110" i="26"/>
  <c r="AKK110" i="26"/>
  <c r="AKD110" i="26"/>
  <c r="AJV110" i="26"/>
  <c r="AJO110" i="26"/>
  <c r="AJG110" i="26"/>
  <c r="AIZ110" i="26"/>
  <c r="AIR110" i="26"/>
  <c r="AIK110" i="26"/>
  <c r="AIC110" i="26"/>
  <c r="AHV110" i="26"/>
  <c r="AHN110" i="26"/>
  <c r="AHG110" i="26"/>
  <c r="AGY110" i="26"/>
  <c r="AGR110" i="26"/>
  <c r="AGJ110" i="26"/>
  <c r="AGC110" i="26"/>
  <c r="AFU110" i="26"/>
  <c r="AFN110" i="26"/>
  <c r="AFF110" i="26"/>
  <c r="AEY110" i="26"/>
  <c r="AMD109" i="26"/>
  <c r="ALW109" i="26"/>
  <c r="ALO109" i="26"/>
  <c r="ALH109" i="26"/>
  <c r="AKZ109" i="26"/>
  <c r="AKS109" i="26"/>
  <c r="AKK109" i="26"/>
  <c r="AKD109" i="26"/>
  <c r="AJV109" i="26"/>
  <c r="AJO109" i="26"/>
  <c r="AJG109" i="26"/>
  <c r="AIZ109" i="26"/>
  <c r="AIR109" i="26"/>
  <c r="AIK109" i="26"/>
  <c r="AIC109" i="26"/>
  <c r="AHV109" i="26"/>
  <c r="AHN109" i="26"/>
  <c r="AHG109" i="26"/>
  <c r="AGY109" i="26"/>
  <c r="AGR109" i="26"/>
  <c r="AGJ109" i="26"/>
  <c r="AGC109" i="26"/>
  <c r="AFU109" i="26"/>
  <c r="AFN109" i="26"/>
  <c r="AFF109" i="26"/>
  <c r="AEY109" i="26"/>
  <c r="AMD108" i="26"/>
  <c r="ALW108" i="26"/>
  <c r="ALO108" i="26"/>
  <c r="ALH108" i="26"/>
  <c r="ALH107" i="26" s="1"/>
  <c r="AKZ108" i="26"/>
  <c r="AKS108" i="26"/>
  <c r="AKK108" i="26"/>
  <c r="AKD108" i="26"/>
  <c r="AKD107" i="26" s="1"/>
  <c r="AJV108" i="26"/>
  <c r="AJO108" i="26"/>
  <c r="AJG108" i="26"/>
  <c r="AIZ108" i="26"/>
  <c r="AIZ107" i="26" s="1"/>
  <c r="AIR108" i="26"/>
  <c r="AIK108" i="26"/>
  <c r="AIC108" i="26"/>
  <c r="AHV108" i="26"/>
  <c r="AHV107" i="26" s="1"/>
  <c r="AHN108" i="26"/>
  <c r="AHG108" i="26"/>
  <c r="AGY108" i="26"/>
  <c r="AGR108" i="26"/>
  <c r="AGR107" i="26" s="1"/>
  <c r="AGJ108" i="26"/>
  <c r="AGC108" i="26"/>
  <c r="AFU108" i="26"/>
  <c r="AFN108" i="26"/>
  <c r="AFN107" i="26" s="1"/>
  <c r="AFF108" i="26"/>
  <c r="AEY108" i="26"/>
  <c r="AMD106" i="26"/>
  <c r="ALW106" i="26"/>
  <c r="ALO106" i="26"/>
  <c r="ALH106" i="26"/>
  <c r="AKZ106" i="26"/>
  <c r="AKS106" i="26"/>
  <c r="AKK106" i="26"/>
  <c r="AKD106" i="26"/>
  <c r="AJV106" i="26"/>
  <c r="AJO106" i="26"/>
  <c r="AJG106" i="26"/>
  <c r="AIZ106" i="26"/>
  <c r="AIR106" i="26"/>
  <c r="AIK106" i="26"/>
  <c r="AIC106" i="26"/>
  <c r="AHV106" i="26"/>
  <c r="AHN106" i="26"/>
  <c r="AHG106" i="26"/>
  <c r="AGY106" i="26"/>
  <c r="AGR106" i="26"/>
  <c r="AGJ106" i="26"/>
  <c r="AGC106" i="26"/>
  <c r="AFU106" i="26"/>
  <c r="AFN106" i="26"/>
  <c r="AFF106" i="26"/>
  <c r="AEY106" i="26"/>
  <c r="AMD105" i="26"/>
  <c r="ALW105" i="26"/>
  <c r="ALO105" i="26"/>
  <c r="ALH105" i="26"/>
  <c r="AKZ105" i="26"/>
  <c r="AKS105" i="26"/>
  <c r="AKK105" i="26"/>
  <c r="AKD105" i="26"/>
  <c r="AJV105" i="26"/>
  <c r="AJO105" i="26"/>
  <c r="AJG105" i="26"/>
  <c r="AIZ105" i="26"/>
  <c r="AIR105" i="26"/>
  <c r="AIK105" i="26"/>
  <c r="AIC105" i="26"/>
  <c r="AHV105" i="26"/>
  <c r="AHN105" i="26"/>
  <c r="AHG105" i="26"/>
  <c r="AGY105" i="26"/>
  <c r="AGR105" i="26"/>
  <c r="AGJ105" i="26"/>
  <c r="AGC105" i="26"/>
  <c r="AFU105" i="26"/>
  <c r="AFN105" i="26"/>
  <c r="AFF105" i="26"/>
  <c r="AEY105" i="26"/>
  <c r="AMD104" i="26"/>
  <c r="ALW104" i="26"/>
  <c r="ALO104" i="26"/>
  <c r="ALH104" i="26"/>
  <c r="AKZ104" i="26"/>
  <c r="AKS104" i="26"/>
  <c r="AKK104" i="26"/>
  <c r="AKD104" i="26"/>
  <c r="AJV104" i="26"/>
  <c r="AJO104" i="26"/>
  <c r="AJG104" i="26"/>
  <c r="AIZ104" i="26"/>
  <c r="AIR104" i="26"/>
  <c r="AIK104" i="26"/>
  <c r="AIC104" i="26"/>
  <c r="AHV104" i="26"/>
  <c r="AHN104" i="26"/>
  <c r="AHG104" i="26"/>
  <c r="AGY104" i="26"/>
  <c r="AGR104" i="26"/>
  <c r="AGJ104" i="26"/>
  <c r="AGC104" i="26"/>
  <c r="AFU104" i="26"/>
  <c r="AFN104" i="26"/>
  <c r="AFF104" i="26"/>
  <c r="AEY104" i="26"/>
  <c r="AMF103" i="26"/>
  <c r="AME103" i="26"/>
  <c r="AMC103" i="26"/>
  <c r="AMB103" i="26"/>
  <c r="AMA103" i="26"/>
  <c r="ALZ103" i="26"/>
  <c r="ALY103" i="26"/>
  <c r="ALX103" i="26"/>
  <c r="ALV103" i="26"/>
  <c r="ALU103" i="26"/>
  <c r="ALT103" i="26"/>
  <c r="ALS103" i="26"/>
  <c r="ALQ103" i="26"/>
  <c r="ALP103" i="26"/>
  <c r="ALN103" i="26"/>
  <c r="ALM103" i="26"/>
  <c r="ALL103" i="26"/>
  <c r="ALK103" i="26"/>
  <c r="ALJ103" i="26"/>
  <c r="ALI103" i="26"/>
  <c r="ALG103" i="26"/>
  <c r="ALF103" i="26"/>
  <c r="ALE103" i="26"/>
  <c r="ALD103" i="26"/>
  <c r="ALB103" i="26"/>
  <c r="ALA103" i="26"/>
  <c r="AKY103" i="26"/>
  <c r="AKX103" i="26"/>
  <c r="AKW103" i="26"/>
  <c r="AKV103" i="26"/>
  <c r="AKU103" i="26"/>
  <c r="AKT103" i="26"/>
  <c r="AKR103" i="26"/>
  <c r="AKQ103" i="26"/>
  <c r="AKP103" i="26"/>
  <c r="AKO103" i="26"/>
  <c r="AKM103" i="26"/>
  <c r="AKL103" i="26"/>
  <c r="AKJ103" i="26"/>
  <c r="AKI103" i="26"/>
  <c r="AKH103" i="26"/>
  <c r="AKG103" i="26"/>
  <c r="AKF103" i="26"/>
  <c r="AKE103" i="26"/>
  <c r="AKC103" i="26"/>
  <c r="AKB103" i="26"/>
  <c r="AKA103" i="26"/>
  <c r="AJZ103" i="26"/>
  <c r="AJX103" i="26"/>
  <c r="AJW103" i="26"/>
  <c r="AJU103" i="26"/>
  <c r="AJT103" i="26"/>
  <c r="AJS103" i="26"/>
  <c r="AJR103" i="26"/>
  <c r="AJQ103" i="26"/>
  <c r="AJP103" i="26"/>
  <c r="AJN103" i="26"/>
  <c r="AJM103" i="26"/>
  <c r="AJL103" i="26"/>
  <c r="AJK103" i="26"/>
  <c r="AJI103" i="26"/>
  <c r="AJH103" i="26"/>
  <c r="AJF103" i="26"/>
  <c r="AJE103" i="26"/>
  <c r="AJD103" i="26"/>
  <c r="AJC103" i="26"/>
  <c r="AJB103" i="26"/>
  <c r="AJA103" i="26"/>
  <c r="AIY103" i="26"/>
  <c r="AIX103" i="26"/>
  <c r="AIW103" i="26"/>
  <c r="AIV103" i="26"/>
  <c r="AIT103" i="26"/>
  <c r="AIS103" i="26"/>
  <c r="AIQ103" i="26"/>
  <c r="AIP103" i="26"/>
  <c r="AIO103" i="26"/>
  <c r="AIN103" i="26"/>
  <c r="AIM103" i="26"/>
  <c r="AIL103" i="26"/>
  <c r="AIJ103" i="26"/>
  <c r="AII103" i="26"/>
  <c r="AIH103" i="26"/>
  <c r="AIG103" i="26"/>
  <c r="AIE103" i="26"/>
  <c r="AID103" i="26"/>
  <c r="AIB103" i="26"/>
  <c r="AIA103" i="26"/>
  <c r="AHZ103" i="26"/>
  <c r="AHY103" i="26"/>
  <c r="AHX103" i="26"/>
  <c r="AHW103" i="26"/>
  <c r="AHU103" i="26"/>
  <c r="AHT103" i="26"/>
  <c r="AHS103" i="26"/>
  <c r="AHR103" i="26"/>
  <c r="AHP103" i="26"/>
  <c r="AHO103" i="26"/>
  <c r="AHM103" i="26"/>
  <c r="AHL103" i="26"/>
  <c r="AHK103" i="26"/>
  <c r="AHJ103" i="26"/>
  <c r="AHI103" i="26"/>
  <c r="AHH103" i="26"/>
  <c r="AHF103" i="26"/>
  <c r="AHE103" i="26"/>
  <c r="AHD103" i="26"/>
  <c r="AHC103" i="26"/>
  <c r="AHA103" i="26"/>
  <c r="AGZ103" i="26"/>
  <c r="AGX103" i="26"/>
  <c r="AGW103" i="26"/>
  <c r="AGV103" i="26"/>
  <c r="AGU103" i="26"/>
  <c r="AGT103" i="26"/>
  <c r="AGS103" i="26"/>
  <c r="AGQ103" i="26"/>
  <c r="AGP103" i="26"/>
  <c r="AGO103" i="26"/>
  <c r="AGN103" i="26"/>
  <c r="AGL103" i="26"/>
  <c r="AGK103" i="26"/>
  <c r="AGI103" i="26"/>
  <c r="AGH103" i="26"/>
  <c r="AGG103" i="26"/>
  <c r="AGF103" i="26"/>
  <c r="AGE103" i="26"/>
  <c r="AGD103" i="26"/>
  <c r="AGB103" i="26"/>
  <c r="AGA103" i="26"/>
  <c r="AFZ103" i="26"/>
  <c r="AFY103" i="26"/>
  <c r="AFW103" i="26"/>
  <c r="AFV103" i="26"/>
  <c r="AFT103" i="26"/>
  <c r="AFS103" i="26"/>
  <c r="AFR103" i="26"/>
  <c r="AFQ103" i="26"/>
  <c r="AFP103" i="26"/>
  <c r="AFO103" i="26"/>
  <c r="AFM103" i="26"/>
  <c r="AFL103" i="26"/>
  <c r="AFK103" i="26"/>
  <c r="AFJ103" i="26"/>
  <c r="AFH103" i="26"/>
  <c r="AFG103" i="26"/>
  <c r="AFE103" i="26"/>
  <c r="AFD103" i="26"/>
  <c r="AFC103" i="26"/>
  <c r="AFB103" i="26"/>
  <c r="AFA103" i="26"/>
  <c r="AEZ103" i="26"/>
  <c r="AEX103" i="26"/>
  <c r="AEW103" i="26"/>
  <c r="AEV103" i="26"/>
  <c r="AEU103" i="26"/>
  <c r="AMD99" i="26"/>
  <c r="ALW99" i="26"/>
  <c r="ALO99" i="26"/>
  <c r="ALH99" i="26"/>
  <c r="AKZ99" i="26"/>
  <c r="AKS99" i="26"/>
  <c r="AKK99" i="26"/>
  <c r="AKD99" i="26"/>
  <c r="AJV99" i="26"/>
  <c r="AJO99" i="26"/>
  <c r="AJG99" i="26"/>
  <c r="AIZ99" i="26"/>
  <c r="AIR99" i="26"/>
  <c r="AIK99" i="26"/>
  <c r="AIC99" i="26"/>
  <c r="AHV99" i="26"/>
  <c r="AHN99" i="26"/>
  <c r="AHG99" i="26"/>
  <c r="AGY99" i="26"/>
  <c r="AGR99" i="26"/>
  <c r="AGJ99" i="26"/>
  <c r="AGC99" i="26"/>
  <c r="AFU99" i="26"/>
  <c r="AFN99" i="26"/>
  <c r="AFF99" i="26"/>
  <c r="AEY99" i="26"/>
  <c r="AMD98" i="26"/>
  <c r="ALW98" i="26"/>
  <c r="ALO98" i="26"/>
  <c r="ALH98" i="26"/>
  <c r="AKZ98" i="26"/>
  <c r="AKS98" i="26"/>
  <c r="AKK98" i="26"/>
  <c r="AKD98" i="26"/>
  <c r="AJV98" i="26"/>
  <c r="AJO98" i="26"/>
  <c r="AJG98" i="26"/>
  <c r="AIZ98" i="26"/>
  <c r="AIR98" i="26"/>
  <c r="AIK98" i="26"/>
  <c r="AIC98" i="26"/>
  <c r="AHV98" i="26"/>
  <c r="AHN98" i="26"/>
  <c r="AHG98" i="26"/>
  <c r="AGY98" i="26"/>
  <c r="AGR98" i="26"/>
  <c r="AGJ98" i="26"/>
  <c r="AGC98" i="26"/>
  <c r="AFU98" i="26"/>
  <c r="AFN98" i="26"/>
  <c r="AFF98" i="26"/>
  <c r="AEY98" i="26"/>
  <c r="AMD97" i="26"/>
  <c r="ALW97" i="26"/>
  <c r="ALO97" i="26"/>
  <c r="ALH97" i="26"/>
  <c r="AKZ97" i="26"/>
  <c r="AKS97" i="26"/>
  <c r="AKK97" i="26"/>
  <c r="AKD97" i="26"/>
  <c r="AJV97" i="26"/>
  <c r="AJO97" i="26"/>
  <c r="AJG97" i="26"/>
  <c r="AIZ97" i="26"/>
  <c r="AIR97" i="26"/>
  <c r="AIK97" i="26"/>
  <c r="AIC97" i="26"/>
  <c r="AHV97" i="26"/>
  <c r="AHN97" i="26"/>
  <c r="AHG97" i="26"/>
  <c r="AGY97" i="26"/>
  <c r="AGR97" i="26"/>
  <c r="AGJ97" i="26"/>
  <c r="AGC97" i="26"/>
  <c r="AFU97" i="26"/>
  <c r="AFN97" i="26"/>
  <c r="AFF97" i="26"/>
  <c r="AEY97" i="26"/>
  <c r="AMD96" i="26"/>
  <c r="ALW96" i="26"/>
  <c r="ALO96" i="26"/>
  <c r="ALH96" i="26"/>
  <c r="AKZ96" i="26"/>
  <c r="AKS96" i="26"/>
  <c r="AKK96" i="26"/>
  <c r="AKD96" i="26"/>
  <c r="AJV96" i="26"/>
  <c r="AJO96" i="26"/>
  <c r="AJG96" i="26"/>
  <c r="AIZ96" i="26"/>
  <c r="AIR96" i="26"/>
  <c r="AIK96" i="26"/>
  <c r="AIC96" i="26"/>
  <c r="AHV96" i="26"/>
  <c r="AHN96" i="26"/>
  <c r="AHG96" i="26"/>
  <c r="AGY96" i="26"/>
  <c r="AGR96" i="26"/>
  <c r="AGJ96" i="26"/>
  <c r="AGC96" i="26"/>
  <c r="AFU96" i="26"/>
  <c r="AFN96" i="26"/>
  <c r="AFF96" i="26"/>
  <c r="AEY96" i="26"/>
  <c r="AMD95" i="26"/>
  <c r="ALW95" i="26"/>
  <c r="ALO95" i="26"/>
  <c r="ALH95" i="26"/>
  <c r="AKZ95" i="26"/>
  <c r="AKS95" i="26"/>
  <c r="AKK95" i="26"/>
  <c r="AKD95" i="26"/>
  <c r="AJV95" i="26"/>
  <c r="AJO95" i="26"/>
  <c r="AJG95" i="26"/>
  <c r="AIZ95" i="26"/>
  <c r="AIR95" i="26"/>
  <c r="AIK95" i="26"/>
  <c r="AIC95" i="26"/>
  <c r="AHV95" i="26"/>
  <c r="AHN95" i="26"/>
  <c r="AHG95" i="26"/>
  <c r="AGY95" i="26"/>
  <c r="AGR95" i="26"/>
  <c r="AGJ95" i="26"/>
  <c r="AGC95" i="26"/>
  <c r="AFU95" i="26"/>
  <c r="AFN95" i="26"/>
  <c r="AFF95" i="26"/>
  <c r="AEY95" i="26"/>
  <c r="AMD94" i="26"/>
  <c r="ALW94" i="26"/>
  <c r="ALO94" i="26"/>
  <c r="ALH94" i="26"/>
  <c r="AKZ94" i="26"/>
  <c r="AKS94" i="26"/>
  <c r="AKK94" i="26"/>
  <c r="AKD94" i="26"/>
  <c r="AJV94" i="26"/>
  <c r="AJO94" i="26"/>
  <c r="AJG94" i="26"/>
  <c r="AIZ94" i="26"/>
  <c r="AIR94" i="26"/>
  <c r="AIK94" i="26"/>
  <c r="AIC94" i="26"/>
  <c r="AHV94" i="26"/>
  <c r="AHN94" i="26"/>
  <c r="AHG94" i="26"/>
  <c r="AGY94" i="26"/>
  <c r="AGR94" i="26"/>
  <c r="AGJ94" i="26"/>
  <c r="AGC94" i="26"/>
  <c r="AFU94" i="26"/>
  <c r="AFN94" i="26"/>
  <c r="AFF94" i="26"/>
  <c r="AEY94" i="26"/>
  <c r="AMF93" i="26"/>
  <c r="AME93" i="26"/>
  <c r="AMC93" i="26"/>
  <c r="AMB93" i="26"/>
  <c r="AMA93" i="26"/>
  <c r="ALZ93" i="26"/>
  <c r="ALY93" i="26"/>
  <c r="ALX93" i="26"/>
  <c r="ALV93" i="26"/>
  <c r="ALU93" i="26"/>
  <c r="ALT93" i="26"/>
  <c r="ALS93" i="26"/>
  <c r="ALQ93" i="26"/>
  <c r="ALP93" i="26"/>
  <c r="ALN93" i="26"/>
  <c r="ALM93" i="26"/>
  <c r="ALL93" i="26"/>
  <c r="ALK93" i="26"/>
  <c r="ALJ93" i="26"/>
  <c r="ALI93" i="26"/>
  <c r="ALG93" i="26"/>
  <c r="ALF93" i="26"/>
  <c r="ALE93" i="26"/>
  <c r="ALD93" i="26"/>
  <c r="ALB93" i="26"/>
  <c r="ALA93" i="26"/>
  <c r="AKY93" i="26"/>
  <c r="AKX93" i="26"/>
  <c r="AKW93" i="26"/>
  <c r="AKV93" i="26"/>
  <c r="AKU93" i="26"/>
  <c r="AKT93" i="26"/>
  <c r="AKR93" i="26"/>
  <c r="AKQ93" i="26"/>
  <c r="AKP93" i="26"/>
  <c r="AKO93" i="26"/>
  <c r="AKM93" i="26"/>
  <c r="AKL93" i="26"/>
  <c r="AKJ93" i="26"/>
  <c r="AKI93" i="26"/>
  <c r="AKH93" i="26"/>
  <c r="AKG93" i="26"/>
  <c r="AKF93" i="26"/>
  <c r="AKE93" i="26"/>
  <c r="AKC93" i="26"/>
  <c r="AKB93" i="26"/>
  <c r="AKA93" i="26"/>
  <c r="AJZ93" i="26"/>
  <c r="AJX93" i="26"/>
  <c r="AJW93" i="26"/>
  <c r="AJU93" i="26"/>
  <c r="AJT93" i="26"/>
  <c r="AJS93" i="26"/>
  <c r="AJR93" i="26"/>
  <c r="AJQ93" i="26"/>
  <c r="AJP93" i="26"/>
  <c r="AJN93" i="26"/>
  <c r="AJM93" i="26"/>
  <c r="AJL93" i="26"/>
  <c r="AJK93" i="26"/>
  <c r="AJI93" i="26"/>
  <c r="AJH93" i="26"/>
  <c r="AJF93" i="26"/>
  <c r="AJE93" i="26"/>
  <c r="AJD93" i="26"/>
  <c r="AJC93" i="26"/>
  <c r="AJB93" i="26"/>
  <c r="AJA93" i="26"/>
  <c r="AIY93" i="26"/>
  <c r="AIX93" i="26"/>
  <c r="AIW93" i="26"/>
  <c r="AIV93" i="26"/>
  <c r="AIT93" i="26"/>
  <c r="AIS93" i="26"/>
  <c r="AIQ93" i="26"/>
  <c r="AIP93" i="26"/>
  <c r="AIO93" i="26"/>
  <c r="AIN93" i="26"/>
  <c r="AIM93" i="26"/>
  <c r="AIL93" i="26"/>
  <c r="AIJ93" i="26"/>
  <c r="AII93" i="26"/>
  <c r="AIH93" i="26"/>
  <c r="AIG93" i="26"/>
  <c r="AIE93" i="26"/>
  <c r="AID93" i="26"/>
  <c r="AIB93" i="26"/>
  <c r="AIA93" i="26"/>
  <c r="AHZ93" i="26"/>
  <c r="AHY93" i="26"/>
  <c r="AHX93" i="26"/>
  <c r="AHW93" i="26"/>
  <c r="AHU93" i="26"/>
  <c r="AHT93" i="26"/>
  <c r="AHS93" i="26"/>
  <c r="AHR93" i="26"/>
  <c r="AHP93" i="26"/>
  <c r="AHO93" i="26"/>
  <c r="AHM93" i="26"/>
  <c r="AHL93" i="26"/>
  <c r="AHK93" i="26"/>
  <c r="AHJ93" i="26"/>
  <c r="AHI93" i="26"/>
  <c r="AHH93" i="26"/>
  <c r="AHF93" i="26"/>
  <c r="AHE93" i="26"/>
  <c r="AHD93" i="26"/>
  <c r="AHC93" i="26"/>
  <c r="AHA93" i="26"/>
  <c r="AGZ93" i="26"/>
  <c r="AGX93" i="26"/>
  <c r="AGW93" i="26"/>
  <c r="AGV93" i="26"/>
  <c r="AGU93" i="26"/>
  <c r="AGT93" i="26"/>
  <c r="AGS93" i="26"/>
  <c r="AGQ93" i="26"/>
  <c r="AGP93" i="26"/>
  <c r="AGO93" i="26"/>
  <c r="AGN93" i="26"/>
  <c r="AGL93" i="26"/>
  <c r="AGK93" i="26"/>
  <c r="AGI93" i="26"/>
  <c r="AGH93" i="26"/>
  <c r="AGG93" i="26"/>
  <c r="AGF93" i="26"/>
  <c r="AGE93" i="26"/>
  <c r="AGD93" i="26"/>
  <c r="AGB93" i="26"/>
  <c r="AGA93" i="26"/>
  <c r="AFZ93" i="26"/>
  <c r="AFY93" i="26"/>
  <c r="AFW93" i="26"/>
  <c r="AFV93" i="26"/>
  <c r="AFT93" i="26"/>
  <c r="AFS93" i="26"/>
  <c r="AFR93" i="26"/>
  <c r="AFQ93" i="26"/>
  <c r="AFP93" i="26"/>
  <c r="AFO93" i="26"/>
  <c r="AFM93" i="26"/>
  <c r="AFL93" i="26"/>
  <c r="AFK93" i="26"/>
  <c r="AFJ93" i="26"/>
  <c r="AFH93" i="26"/>
  <c r="AFG93" i="26"/>
  <c r="AFE93" i="26"/>
  <c r="AFD93" i="26"/>
  <c r="AFC93" i="26"/>
  <c r="AFB93" i="26"/>
  <c r="AFA93" i="26"/>
  <c r="AEZ93" i="26"/>
  <c r="AEX93" i="26"/>
  <c r="AEW93" i="26"/>
  <c r="AEV93" i="26"/>
  <c r="AEU93" i="26"/>
  <c r="AMD92" i="26"/>
  <c r="ALW92" i="26"/>
  <c r="ALO92" i="26"/>
  <c r="ALH92" i="26"/>
  <c r="AKZ92" i="26"/>
  <c r="AKS92" i="26"/>
  <c r="AKK92" i="26"/>
  <c r="AKD92" i="26"/>
  <c r="AJV92" i="26"/>
  <c r="AJO92" i="26"/>
  <c r="AJG92" i="26"/>
  <c r="AIZ92" i="26"/>
  <c r="AIR92" i="26"/>
  <c r="AIK92" i="26"/>
  <c r="AIC92" i="26"/>
  <c r="AHV92" i="26"/>
  <c r="AHN92" i="26"/>
  <c r="AHG92" i="26"/>
  <c r="AGY92" i="26"/>
  <c r="AGR92" i="26"/>
  <c r="AGJ92" i="26"/>
  <c r="AGC92" i="26"/>
  <c r="AFU92" i="26"/>
  <c r="AFN92" i="26"/>
  <c r="AFF92" i="26"/>
  <c r="AEY92" i="26"/>
  <c r="AMD91" i="26"/>
  <c r="ALW91" i="26"/>
  <c r="ALO91" i="26"/>
  <c r="ALH91" i="26"/>
  <c r="AKZ91" i="26"/>
  <c r="AKS91" i="26"/>
  <c r="AKK91" i="26"/>
  <c r="AKD91" i="26"/>
  <c r="AJV91" i="26"/>
  <c r="AJO91" i="26"/>
  <c r="AJG91" i="26"/>
  <c r="AIZ91" i="26"/>
  <c r="AIR91" i="26"/>
  <c r="AIK91" i="26"/>
  <c r="AIC91" i="26"/>
  <c r="AHV91" i="26"/>
  <c r="AHN91" i="26"/>
  <c r="AHG91" i="26"/>
  <c r="AGY91" i="26"/>
  <c r="AGR91" i="26"/>
  <c r="AGJ91" i="26"/>
  <c r="AGC91" i="26"/>
  <c r="AFU91" i="26"/>
  <c r="AFN91" i="26"/>
  <c r="AFF91" i="26"/>
  <c r="AEY91" i="26"/>
  <c r="AMD90" i="26"/>
  <c r="ALW90" i="26"/>
  <c r="ALO90" i="26"/>
  <c r="ALH90" i="26"/>
  <c r="AKZ90" i="26"/>
  <c r="AKS90" i="26"/>
  <c r="AKK90" i="26"/>
  <c r="AKD90" i="26"/>
  <c r="AJV90" i="26"/>
  <c r="AJO90" i="26"/>
  <c r="AJG90" i="26"/>
  <c r="AIZ90" i="26"/>
  <c r="AIR90" i="26"/>
  <c r="AIK90" i="26"/>
  <c r="AIC90" i="26"/>
  <c r="AHV90" i="26"/>
  <c r="AHN90" i="26"/>
  <c r="AHG90" i="26"/>
  <c r="AGY90" i="26"/>
  <c r="AGR90" i="26"/>
  <c r="AGJ90" i="26"/>
  <c r="AGC90" i="26"/>
  <c r="AFU90" i="26"/>
  <c r="AFN90" i="26"/>
  <c r="AFF90" i="26"/>
  <c r="AEY90" i="26"/>
  <c r="AMD89" i="26"/>
  <c r="ALW89" i="26"/>
  <c r="ALO89" i="26"/>
  <c r="ALH89" i="26"/>
  <c r="AKZ89" i="26"/>
  <c r="AKS89" i="26"/>
  <c r="AKK89" i="26"/>
  <c r="AKD89" i="26"/>
  <c r="AJV89" i="26"/>
  <c r="AJO89" i="26"/>
  <c r="AJO88" i="26" s="1"/>
  <c r="AJG89" i="26"/>
  <c r="AIZ89" i="26"/>
  <c r="AIR89" i="26"/>
  <c r="AIK89" i="26"/>
  <c r="AIC89" i="26"/>
  <c r="AHV89" i="26"/>
  <c r="AHN89" i="26"/>
  <c r="AHG89" i="26"/>
  <c r="AGY89" i="26"/>
  <c r="AGR89" i="26"/>
  <c r="AGJ89" i="26"/>
  <c r="AGC89" i="26"/>
  <c r="AFU89" i="26"/>
  <c r="AFN89" i="26"/>
  <c r="AFF89" i="26"/>
  <c r="AEY89" i="26"/>
  <c r="AMD87" i="26"/>
  <c r="ALW87" i="26"/>
  <c r="ALO87" i="26"/>
  <c r="ALH87" i="26"/>
  <c r="AKZ87" i="26"/>
  <c r="AKS87" i="26"/>
  <c r="AKK87" i="26"/>
  <c r="AKD87" i="26"/>
  <c r="AJV87" i="26"/>
  <c r="AJO87" i="26"/>
  <c r="AJG87" i="26"/>
  <c r="AIZ87" i="26"/>
  <c r="AIR87" i="26"/>
  <c r="AIK87" i="26"/>
  <c r="AIC87" i="26"/>
  <c r="AHV87" i="26"/>
  <c r="AHN87" i="26"/>
  <c r="AHG87" i="26"/>
  <c r="AGY87" i="26"/>
  <c r="AGR87" i="26"/>
  <c r="AGJ87" i="26"/>
  <c r="AGC87" i="26"/>
  <c r="AFU87" i="26"/>
  <c r="AFN87" i="26"/>
  <c r="AFF87" i="26"/>
  <c r="AEY87" i="26"/>
  <c r="AMD86" i="26"/>
  <c r="AMD84" i="26" s="1"/>
  <c r="ALW86" i="26"/>
  <c r="ALO86" i="26"/>
  <c r="ALH86" i="26"/>
  <c r="AKZ86" i="26"/>
  <c r="AKS86" i="26"/>
  <c r="AKK86" i="26"/>
  <c r="AKD86" i="26"/>
  <c r="AJV86" i="26"/>
  <c r="AJO86" i="26"/>
  <c r="AJG86" i="26"/>
  <c r="AIZ86" i="26"/>
  <c r="AIR86" i="26"/>
  <c r="AIK86" i="26"/>
  <c r="AIC86" i="26"/>
  <c r="AHV86" i="26"/>
  <c r="AHN86" i="26"/>
  <c r="AHG86" i="26"/>
  <c r="AGY86" i="26"/>
  <c r="AGR86" i="26"/>
  <c r="AGJ86" i="26"/>
  <c r="AGC86" i="26"/>
  <c r="AFU86" i="26"/>
  <c r="AFN86" i="26"/>
  <c r="AFF86" i="26"/>
  <c r="AEY86" i="26"/>
  <c r="AMD85" i="26"/>
  <c r="ALW85" i="26"/>
  <c r="ALO85" i="26"/>
  <c r="ALH85" i="26"/>
  <c r="AKZ85" i="26"/>
  <c r="AKS85" i="26"/>
  <c r="AKK85" i="26"/>
  <c r="AKD85" i="26"/>
  <c r="AJV85" i="26"/>
  <c r="AJO85" i="26"/>
  <c r="AJG85" i="26"/>
  <c r="AIZ85" i="26"/>
  <c r="AIR85" i="26"/>
  <c r="AIK85" i="26"/>
  <c r="AIC85" i="26"/>
  <c r="AHV85" i="26"/>
  <c r="AHN85" i="26"/>
  <c r="AHG85" i="26"/>
  <c r="AGY85" i="26"/>
  <c r="AGR85" i="26"/>
  <c r="AGJ85" i="26"/>
  <c r="AGC85" i="26"/>
  <c r="AFU85" i="26"/>
  <c r="AFN85" i="26"/>
  <c r="AFF85" i="26"/>
  <c r="AEY85" i="26"/>
  <c r="AMF84" i="26"/>
  <c r="AME84" i="26"/>
  <c r="AMC84" i="26"/>
  <c r="AMB84" i="26"/>
  <c r="AMA84" i="26"/>
  <c r="ALZ84" i="26"/>
  <c r="ALY84" i="26"/>
  <c r="ALX84" i="26"/>
  <c r="ALV84" i="26"/>
  <c r="ALU84" i="26"/>
  <c r="ALT84" i="26"/>
  <c r="ALS84" i="26"/>
  <c r="ALQ84" i="26"/>
  <c r="ALP84" i="26"/>
  <c r="ALN84" i="26"/>
  <c r="ALM84" i="26"/>
  <c r="ALL84" i="26"/>
  <c r="ALK84" i="26"/>
  <c r="ALJ84" i="26"/>
  <c r="ALI84" i="26"/>
  <c r="ALG84" i="26"/>
  <c r="ALF84" i="26"/>
  <c r="ALE84" i="26"/>
  <c r="ALD84" i="26"/>
  <c r="ALB84" i="26"/>
  <c r="ALA84" i="26"/>
  <c r="AKY84" i="26"/>
  <c r="AKX84" i="26"/>
  <c r="AKW84" i="26"/>
  <c r="AKV84" i="26"/>
  <c r="AKU84" i="26"/>
  <c r="AKT84" i="26"/>
  <c r="AKR84" i="26"/>
  <c r="AKQ84" i="26"/>
  <c r="AKP84" i="26"/>
  <c r="AKO84" i="26"/>
  <c r="AKM84" i="26"/>
  <c r="AKL84" i="26"/>
  <c r="AKJ84" i="26"/>
  <c r="AKI84" i="26"/>
  <c r="AKH84" i="26"/>
  <c r="AKG84" i="26"/>
  <c r="AKF84" i="26"/>
  <c r="AKE84" i="26"/>
  <c r="AKC84" i="26"/>
  <c r="AKB84" i="26"/>
  <c r="AKA84" i="26"/>
  <c r="AJZ84" i="26"/>
  <c r="AJX84" i="26"/>
  <c r="AJW84" i="26"/>
  <c r="AJU84" i="26"/>
  <c r="AJT84" i="26"/>
  <c r="AJS84" i="26"/>
  <c r="AJR84" i="26"/>
  <c r="AJQ84" i="26"/>
  <c r="AJP84" i="26"/>
  <c r="AJN84" i="26"/>
  <c r="AJM84" i="26"/>
  <c r="AJL84" i="26"/>
  <c r="AJK84" i="26"/>
  <c r="AJI84" i="26"/>
  <c r="AJH84" i="26"/>
  <c r="AJF84" i="26"/>
  <c r="AJE84" i="26"/>
  <c r="AJD84" i="26"/>
  <c r="AJC84" i="26"/>
  <c r="AJB84" i="26"/>
  <c r="AJA84" i="26"/>
  <c r="AIY84" i="26"/>
  <c r="AIX84" i="26"/>
  <c r="AIW84" i="26"/>
  <c r="AIV84" i="26"/>
  <c r="AIT84" i="26"/>
  <c r="AIS84" i="26"/>
  <c r="AIQ84" i="26"/>
  <c r="AIP84" i="26"/>
  <c r="AIO84" i="26"/>
  <c r="AIN84" i="26"/>
  <c r="AIM84" i="26"/>
  <c r="AIL84" i="26"/>
  <c r="AIJ84" i="26"/>
  <c r="AII84" i="26"/>
  <c r="AIH84" i="26"/>
  <c r="AIG84" i="26"/>
  <c r="AIE84" i="26"/>
  <c r="AID84" i="26"/>
  <c r="AIB84" i="26"/>
  <c r="AIA84" i="26"/>
  <c r="AHZ84" i="26"/>
  <c r="AHY84" i="26"/>
  <c r="AHX84" i="26"/>
  <c r="AHW84" i="26"/>
  <c r="AHU84" i="26"/>
  <c r="AHT84" i="26"/>
  <c r="AHS84" i="26"/>
  <c r="AHR84" i="26"/>
  <c r="AHP84" i="26"/>
  <c r="AHO84" i="26"/>
  <c r="AHM84" i="26"/>
  <c r="AHL84" i="26"/>
  <c r="AHK84" i="26"/>
  <c r="AHJ84" i="26"/>
  <c r="AHI84" i="26"/>
  <c r="AHH84" i="26"/>
  <c r="AHF84" i="26"/>
  <c r="AHE84" i="26"/>
  <c r="AHD84" i="26"/>
  <c r="AHC84" i="26"/>
  <c r="AHA84" i="26"/>
  <c r="AGZ84" i="26"/>
  <c r="AGX84" i="26"/>
  <c r="AGW84" i="26"/>
  <c r="AGV84" i="26"/>
  <c r="AGU84" i="26"/>
  <c r="AGT84" i="26"/>
  <c r="AGS84" i="26"/>
  <c r="AGQ84" i="26"/>
  <c r="AGP84" i="26"/>
  <c r="AGO84" i="26"/>
  <c r="AGN84" i="26"/>
  <c r="AGL84" i="26"/>
  <c r="AGK84" i="26"/>
  <c r="AGI84" i="26"/>
  <c r="AGH84" i="26"/>
  <c r="AGG84" i="26"/>
  <c r="AGF84" i="26"/>
  <c r="AGE84" i="26"/>
  <c r="AGD84" i="26"/>
  <c r="AGB84" i="26"/>
  <c r="AGA84" i="26"/>
  <c r="AFZ84" i="26"/>
  <c r="AFY84" i="26"/>
  <c r="AFW84" i="26"/>
  <c r="AFV84" i="26"/>
  <c r="AFT84" i="26"/>
  <c r="AFS84" i="26"/>
  <c r="AFR84" i="26"/>
  <c r="AFQ84" i="26"/>
  <c r="AFP84" i="26"/>
  <c r="AFO84" i="26"/>
  <c r="AFM84" i="26"/>
  <c r="AFL84" i="26"/>
  <c r="AFK84" i="26"/>
  <c r="AFJ84" i="26"/>
  <c r="AFH84" i="26"/>
  <c r="AFG84" i="26"/>
  <c r="AFE84" i="26"/>
  <c r="AFD84" i="26"/>
  <c r="AFC84" i="26"/>
  <c r="AFB84" i="26"/>
  <c r="AFA84" i="26"/>
  <c r="AEZ84" i="26"/>
  <c r="AEX84" i="26"/>
  <c r="AEW84" i="26"/>
  <c r="AEV84" i="26"/>
  <c r="AEU84" i="26"/>
  <c r="AMD80" i="26"/>
  <c r="ALW80" i="26"/>
  <c r="ALO80" i="26"/>
  <c r="ALH80" i="26"/>
  <c r="AKZ80" i="26"/>
  <c r="AKS80" i="26"/>
  <c r="AKK80" i="26"/>
  <c r="AKD80" i="26"/>
  <c r="AJV80" i="26"/>
  <c r="AJO80" i="26"/>
  <c r="AJG80" i="26"/>
  <c r="AIZ80" i="26"/>
  <c r="AIR80" i="26"/>
  <c r="AIK80" i="26"/>
  <c r="AIC80" i="26"/>
  <c r="AHV80" i="26"/>
  <c r="AHN80" i="26"/>
  <c r="AHG80" i="26"/>
  <c r="AGY80" i="26"/>
  <c r="AGR80" i="26"/>
  <c r="AGJ80" i="26"/>
  <c r="AGC80" i="26"/>
  <c r="AFU80" i="26"/>
  <c r="AFN80" i="26"/>
  <c r="AFF80" i="26"/>
  <c r="AEY80" i="26"/>
  <c r="AMD79" i="26"/>
  <c r="ALW79" i="26"/>
  <c r="ALO79" i="26"/>
  <c r="ALH79" i="26"/>
  <c r="AKZ79" i="26"/>
  <c r="AKS79" i="26"/>
  <c r="AKK79" i="26"/>
  <c r="AKD79" i="26"/>
  <c r="AJV79" i="26"/>
  <c r="AJO79" i="26"/>
  <c r="AJG79" i="26"/>
  <c r="AIZ79" i="26"/>
  <c r="AIR79" i="26"/>
  <c r="AIK79" i="26"/>
  <c r="AIC79" i="26"/>
  <c r="AHV79" i="26"/>
  <c r="AHN79" i="26"/>
  <c r="AHG79" i="26"/>
  <c r="AGY79" i="26"/>
  <c r="AGR79" i="26"/>
  <c r="AGJ79" i="26"/>
  <c r="AGC79" i="26"/>
  <c r="AFU79" i="26"/>
  <c r="AFN79" i="26"/>
  <c r="AFF79" i="26"/>
  <c r="AEY79" i="26"/>
  <c r="AMD78" i="26"/>
  <c r="ALW78" i="26"/>
  <c r="ALO78" i="26"/>
  <c r="ALH78" i="26"/>
  <c r="AKZ78" i="26"/>
  <c r="AKS78" i="26"/>
  <c r="AKK78" i="26"/>
  <c r="AKD78" i="26"/>
  <c r="AJV78" i="26"/>
  <c r="AJO78" i="26"/>
  <c r="AJG78" i="26"/>
  <c r="AIZ78" i="26"/>
  <c r="AIR78" i="26"/>
  <c r="AIK78" i="26"/>
  <c r="AIC78" i="26"/>
  <c r="AHV78" i="26"/>
  <c r="AHN78" i="26"/>
  <c r="AHG78" i="26"/>
  <c r="AGY78" i="26"/>
  <c r="AGR78" i="26"/>
  <c r="AGJ78" i="26"/>
  <c r="AGC78" i="26"/>
  <c r="AFU78" i="26"/>
  <c r="AFN78" i="26"/>
  <c r="AFF78" i="26"/>
  <c r="AEY78" i="26"/>
  <c r="AMD77" i="26"/>
  <c r="ALW77" i="26"/>
  <c r="ALO77" i="26"/>
  <c r="ALH77" i="26"/>
  <c r="AKZ77" i="26"/>
  <c r="AKS77" i="26"/>
  <c r="AKK77" i="26"/>
  <c r="AKD77" i="26"/>
  <c r="AJV77" i="26"/>
  <c r="AJO77" i="26"/>
  <c r="AJG77" i="26"/>
  <c r="AIZ77" i="26"/>
  <c r="AIR77" i="26"/>
  <c r="AIK77" i="26"/>
  <c r="AIC77" i="26"/>
  <c r="AHV77" i="26"/>
  <c r="AHN77" i="26"/>
  <c r="AHG77" i="26"/>
  <c r="AGY77" i="26"/>
  <c r="AGR77" i="26"/>
  <c r="AGJ77" i="26"/>
  <c r="AGC77" i="26"/>
  <c r="AFU77" i="26"/>
  <c r="AFN77" i="26"/>
  <c r="AFF77" i="26"/>
  <c r="AEY77" i="26"/>
  <c r="AMD76" i="26"/>
  <c r="ALW76" i="26"/>
  <c r="ALO76" i="26"/>
  <c r="ALH76" i="26"/>
  <c r="AKZ76" i="26"/>
  <c r="AKS76" i="26"/>
  <c r="AKK76" i="26"/>
  <c r="AKD76" i="26"/>
  <c r="AJV76" i="26"/>
  <c r="AJO76" i="26"/>
  <c r="AJG76" i="26"/>
  <c r="AIZ76" i="26"/>
  <c r="AIR76" i="26"/>
  <c r="AIK76" i="26"/>
  <c r="AIC76" i="26"/>
  <c r="AHV76" i="26"/>
  <c r="AHN76" i="26"/>
  <c r="AHG76" i="26"/>
  <c r="AGY76" i="26"/>
  <c r="AGR76" i="26"/>
  <c r="AGJ76" i="26"/>
  <c r="AGC76" i="26"/>
  <c r="AFU76" i="26"/>
  <c r="AFN76" i="26"/>
  <c r="AFF76" i="26"/>
  <c r="AEY76" i="26"/>
  <c r="AMD75" i="26"/>
  <c r="ALW75" i="26"/>
  <c r="ALO75" i="26"/>
  <c r="ALH75" i="26"/>
  <c r="AKZ75" i="26"/>
  <c r="AKS75" i="26"/>
  <c r="AKK75" i="26"/>
  <c r="AKD75" i="26"/>
  <c r="AJV75" i="26"/>
  <c r="AJO75" i="26"/>
  <c r="AJG75" i="26"/>
  <c r="AIZ75" i="26"/>
  <c r="AIR75" i="26"/>
  <c r="AIK75" i="26"/>
  <c r="AIC75" i="26"/>
  <c r="AHV75" i="26"/>
  <c r="AHN75" i="26"/>
  <c r="AHG75" i="26"/>
  <c r="AGY75" i="26"/>
  <c r="AGR75" i="26"/>
  <c r="AGJ75" i="26"/>
  <c r="AGC75" i="26"/>
  <c r="AFU75" i="26"/>
  <c r="AFN75" i="26"/>
  <c r="AFF75" i="26"/>
  <c r="AEY75" i="26"/>
  <c r="AMF74" i="26"/>
  <c r="AME74" i="26"/>
  <c r="AMC74" i="26"/>
  <c r="AMB74" i="26"/>
  <c r="AMA74" i="26"/>
  <c r="ALZ74" i="26"/>
  <c r="ALY74" i="26"/>
  <c r="ALX74" i="26"/>
  <c r="ALV74" i="26"/>
  <c r="ALU74" i="26"/>
  <c r="ALT74" i="26"/>
  <c r="ALS74" i="26"/>
  <c r="ALQ74" i="26"/>
  <c r="ALP74" i="26"/>
  <c r="ALN74" i="26"/>
  <c r="ALM74" i="26"/>
  <c r="ALL74" i="26"/>
  <c r="ALK74" i="26"/>
  <c r="ALJ74" i="26"/>
  <c r="ALI74" i="26"/>
  <c r="ALG74" i="26"/>
  <c r="ALF74" i="26"/>
  <c r="ALE74" i="26"/>
  <c r="ALD74" i="26"/>
  <c r="ALB74" i="26"/>
  <c r="ALA74" i="26"/>
  <c r="AKY74" i="26"/>
  <c r="AKX74" i="26"/>
  <c r="AKW74" i="26"/>
  <c r="AKV74" i="26"/>
  <c r="AKU74" i="26"/>
  <c r="AKT74" i="26"/>
  <c r="AKR74" i="26"/>
  <c r="AKQ74" i="26"/>
  <c r="AKP74" i="26"/>
  <c r="AKO74" i="26"/>
  <c r="AKM74" i="26"/>
  <c r="AKL74" i="26"/>
  <c r="AKJ74" i="26"/>
  <c r="AKI74" i="26"/>
  <c r="AKH74" i="26"/>
  <c r="AKG74" i="26"/>
  <c r="AKF74" i="26"/>
  <c r="AKE74" i="26"/>
  <c r="AKC74" i="26"/>
  <c r="AKB74" i="26"/>
  <c r="AKA74" i="26"/>
  <c r="AJZ74" i="26"/>
  <c r="AJX74" i="26"/>
  <c r="AJW74" i="26"/>
  <c r="AJU74" i="26"/>
  <c r="AJT74" i="26"/>
  <c r="AJS74" i="26"/>
  <c r="AJR74" i="26"/>
  <c r="AJQ74" i="26"/>
  <c r="AJP74" i="26"/>
  <c r="AJN74" i="26"/>
  <c r="AJM74" i="26"/>
  <c r="AJL74" i="26"/>
  <c r="AJK74" i="26"/>
  <c r="AJI74" i="26"/>
  <c r="AJH74" i="26"/>
  <c r="AJF74" i="26"/>
  <c r="AJE74" i="26"/>
  <c r="AJD74" i="26"/>
  <c r="AJC74" i="26"/>
  <c r="AJB74" i="26"/>
  <c r="AJA74" i="26"/>
  <c r="AIY74" i="26"/>
  <c r="AIX74" i="26"/>
  <c r="AIW74" i="26"/>
  <c r="AIV74" i="26"/>
  <c r="AIT74" i="26"/>
  <c r="AIS74" i="26"/>
  <c r="AIQ74" i="26"/>
  <c r="AIP74" i="26"/>
  <c r="AIO74" i="26"/>
  <c r="AIN74" i="26"/>
  <c r="AIM74" i="26"/>
  <c r="AIL74" i="26"/>
  <c r="AIJ74" i="26"/>
  <c r="AII74" i="26"/>
  <c r="AIH74" i="26"/>
  <c r="AIG74" i="26"/>
  <c r="AIE74" i="26"/>
  <c r="AID74" i="26"/>
  <c r="AIB74" i="26"/>
  <c r="AIA74" i="26"/>
  <c r="AHZ74" i="26"/>
  <c r="AHY74" i="26"/>
  <c r="AHX74" i="26"/>
  <c r="AHW74" i="26"/>
  <c r="AHU74" i="26"/>
  <c r="AHT74" i="26"/>
  <c r="AHS74" i="26"/>
  <c r="AHR74" i="26"/>
  <c r="AHP74" i="26"/>
  <c r="AHO74" i="26"/>
  <c r="AHM74" i="26"/>
  <c r="AHL74" i="26"/>
  <c r="AHK74" i="26"/>
  <c r="AHJ74" i="26"/>
  <c r="AHI74" i="26"/>
  <c r="AHH74" i="26"/>
  <c r="AHF74" i="26"/>
  <c r="AHE74" i="26"/>
  <c r="AHD74" i="26"/>
  <c r="AHC74" i="26"/>
  <c r="AHA74" i="26"/>
  <c r="AGZ74" i="26"/>
  <c r="AGX74" i="26"/>
  <c r="AGW74" i="26"/>
  <c r="AGV74" i="26"/>
  <c r="AGU74" i="26"/>
  <c r="AGT74" i="26"/>
  <c r="AGS74" i="26"/>
  <c r="AGQ74" i="26"/>
  <c r="AGP74" i="26"/>
  <c r="AGO74" i="26"/>
  <c r="AGN74" i="26"/>
  <c r="AGL74" i="26"/>
  <c r="AGK74" i="26"/>
  <c r="AGI74" i="26"/>
  <c r="AGH74" i="26"/>
  <c r="AGG74" i="26"/>
  <c r="AGF74" i="26"/>
  <c r="AGE74" i="26"/>
  <c r="AGD74" i="26"/>
  <c r="AGB74" i="26"/>
  <c r="AGA74" i="26"/>
  <c r="AFZ74" i="26"/>
  <c r="AFY74" i="26"/>
  <c r="AFW74" i="26"/>
  <c r="AFV74" i="26"/>
  <c r="AFT74" i="26"/>
  <c r="AFS74" i="26"/>
  <c r="AFR74" i="26"/>
  <c r="AFQ74" i="26"/>
  <c r="AFP74" i="26"/>
  <c r="AFO74" i="26"/>
  <c r="AFM74" i="26"/>
  <c r="AFL74" i="26"/>
  <c r="AFK74" i="26"/>
  <c r="AFJ74" i="26"/>
  <c r="AFH74" i="26"/>
  <c r="AFG74" i="26"/>
  <c r="AFE74" i="26"/>
  <c r="AFD74" i="26"/>
  <c r="AFC74" i="26"/>
  <c r="AFB74" i="26"/>
  <c r="AFA74" i="26"/>
  <c r="AEZ74" i="26"/>
  <c r="AEX74" i="26"/>
  <c r="AEW74" i="26"/>
  <c r="AEV74" i="26"/>
  <c r="AEU74" i="26"/>
  <c r="AMD73" i="26"/>
  <c r="ALW73" i="26"/>
  <c r="ALO73" i="26"/>
  <c r="ALH73" i="26"/>
  <c r="AKZ73" i="26"/>
  <c r="AKS73" i="26"/>
  <c r="AKK73" i="26"/>
  <c r="AKD73" i="26"/>
  <c r="AJV73" i="26"/>
  <c r="AJO73" i="26"/>
  <c r="AJG73" i="26"/>
  <c r="AIZ73" i="26"/>
  <c r="AIR73" i="26"/>
  <c r="AIK73" i="26"/>
  <c r="AIC73" i="26"/>
  <c r="AHV73" i="26"/>
  <c r="AHN73" i="26"/>
  <c r="AHG73" i="26"/>
  <c r="AGY73" i="26"/>
  <c r="AGR73" i="26"/>
  <c r="AGJ73" i="26"/>
  <c r="AGC73" i="26"/>
  <c r="AFU73" i="26"/>
  <c r="AFN73" i="26"/>
  <c r="AFF73" i="26"/>
  <c r="AEY73" i="26"/>
  <c r="AMD72" i="26"/>
  <c r="ALW72" i="26"/>
  <c r="ALO72" i="26"/>
  <c r="ALH72" i="26"/>
  <c r="AKZ72" i="26"/>
  <c r="AKS72" i="26"/>
  <c r="AKK72" i="26"/>
  <c r="AKD72" i="26"/>
  <c r="AJV72" i="26"/>
  <c r="AJO72" i="26"/>
  <c r="AJG72" i="26"/>
  <c r="AIZ72" i="26"/>
  <c r="AIR72" i="26"/>
  <c r="AIK72" i="26"/>
  <c r="AIC72" i="26"/>
  <c r="AHV72" i="26"/>
  <c r="AHN72" i="26"/>
  <c r="AHG72" i="26"/>
  <c r="AGY72" i="26"/>
  <c r="AGR72" i="26"/>
  <c r="AGJ72" i="26"/>
  <c r="AGC72" i="26"/>
  <c r="AFU72" i="26"/>
  <c r="AFN72" i="26"/>
  <c r="AFF72" i="26"/>
  <c r="AEY72" i="26"/>
  <c r="AMD71" i="26"/>
  <c r="ALW71" i="26"/>
  <c r="ALO71" i="26"/>
  <c r="ALH71" i="26"/>
  <c r="AKZ71" i="26"/>
  <c r="AKS71" i="26"/>
  <c r="AKK71" i="26"/>
  <c r="AKD71" i="26"/>
  <c r="AJV71" i="26"/>
  <c r="AJO71" i="26"/>
  <c r="AJG71" i="26"/>
  <c r="AIZ71" i="26"/>
  <c r="AIR71" i="26"/>
  <c r="AIK71" i="26"/>
  <c r="AIC71" i="26"/>
  <c r="AHV71" i="26"/>
  <c r="AHN71" i="26"/>
  <c r="AHG71" i="26"/>
  <c r="AGY71" i="26"/>
  <c r="AGR71" i="26"/>
  <c r="AGJ71" i="26"/>
  <c r="AGC71" i="26"/>
  <c r="AFU71" i="26"/>
  <c r="AFN71" i="26"/>
  <c r="AFF71" i="26"/>
  <c r="AEY71" i="26"/>
  <c r="AMD70" i="26"/>
  <c r="ALW70" i="26"/>
  <c r="ALO70" i="26"/>
  <c r="ALO69" i="26" s="1"/>
  <c r="ALH70" i="26"/>
  <c r="AKZ70" i="26"/>
  <c r="AKS70" i="26"/>
  <c r="AKK70" i="26"/>
  <c r="AKK69" i="26" s="1"/>
  <c r="AKD70" i="26"/>
  <c r="AJV70" i="26"/>
  <c r="AJO70" i="26"/>
  <c r="AJG70" i="26"/>
  <c r="AJG69" i="26" s="1"/>
  <c r="AIZ70" i="26"/>
  <c r="AIR70" i="26"/>
  <c r="AIK70" i="26"/>
  <c r="AIC70" i="26"/>
  <c r="AIC69" i="26" s="1"/>
  <c r="AHV70" i="26"/>
  <c r="AHN70" i="26"/>
  <c r="AHG70" i="26"/>
  <c r="AGY70" i="26"/>
  <c r="AGY69" i="26" s="1"/>
  <c r="AGR70" i="26"/>
  <c r="AGJ70" i="26"/>
  <c r="AGC70" i="26"/>
  <c r="AFU70" i="26"/>
  <c r="AFU69" i="26" s="1"/>
  <c r="AFN70" i="26"/>
  <c r="AFF70" i="26"/>
  <c r="AEY70" i="26"/>
  <c r="AMD68" i="26"/>
  <c r="ALW68" i="26"/>
  <c r="ALO68" i="26"/>
  <c r="ALH68" i="26"/>
  <c r="AKZ68" i="26"/>
  <c r="AKS68" i="26"/>
  <c r="AKK68" i="26"/>
  <c r="AKD68" i="26"/>
  <c r="AJV68" i="26"/>
  <c r="AJO68" i="26"/>
  <c r="AJG68" i="26"/>
  <c r="AIZ68" i="26"/>
  <c r="AIR68" i="26"/>
  <c r="AIK68" i="26"/>
  <c r="AIC68" i="26"/>
  <c r="AHV68" i="26"/>
  <c r="AHN68" i="26"/>
  <c r="AHG68" i="26"/>
  <c r="AGY68" i="26"/>
  <c r="AGR68" i="26"/>
  <c r="AGJ68" i="26"/>
  <c r="AGC68" i="26"/>
  <c r="AFU68" i="26"/>
  <c r="AFN68" i="26"/>
  <c r="AFF68" i="26"/>
  <c r="AEY68" i="26"/>
  <c r="AMD67" i="26"/>
  <c r="ALW67" i="26"/>
  <c r="ALO67" i="26"/>
  <c r="ALH67" i="26"/>
  <c r="AKZ67" i="26"/>
  <c r="AKS67" i="26"/>
  <c r="AKK67" i="26"/>
  <c r="AKD67" i="26"/>
  <c r="AJV67" i="26"/>
  <c r="AJO67" i="26"/>
  <c r="AJG67" i="26"/>
  <c r="AIZ67" i="26"/>
  <c r="AIR67" i="26"/>
  <c r="AIK67" i="26"/>
  <c r="AIC67" i="26"/>
  <c r="AHV67" i="26"/>
  <c r="AHN67" i="26"/>
  <c r="AHG67" i="26"/>
  <c r="AGY67" i="26"/>
  <c r="AGR67" i="26"/>
  <c r="AGJ67" i="26"/>
  <c r="AGC67" i="26"/>
  <c r="AFU67" i="26"/>
  <c r="AFN67" i="26"/>
  <c r="AFF67" i="26"/>
  <c r="AEY67" i="26"/>
  <c r="AMD66" i="26"/>
  <c r="ALW66" i="26"/>
  <c r="ALO66" i="26"/>
  <c r="ALH66" i="26"/>
  <c r="AKZ66" i="26"/>
  <c r="AKS66" i="26"/>
  <c r="AKK66" i="26"/>
  <c r="AKD66" i="26"/>
  <c r="AJV66" i="26"/>
  <c r="AJO66" i="26"/>
  <c r="AJG66" i="26"/>
  <c r="AIZ66" i="26"/>
  <c r="AIR66" i="26"/>
  <c r="AIK66" i="26"/>
  <c r="AIC66" i="26"/>
  <c r="AHV66" i="26"/>
  <c r="AHN66" i="26"/>
  <c r="AHG66" i="26"/>
  <c r="AGY66" i="26"/>
  <c r="AGR66" i="26"/>
  <c r="AGJ66" i="26"/>
  <c r="AGC66" i="26"/>
  <c r="AFU66" i="26"/>
  <c r="AFN66" i="26"/>
  <c r="AFF66" i="26"/>
  <c r="AEY66" i="26"/>
  <c r="AMF65" i="26"/>
  <c r="AME65" i="26"/>
  <c r="AMC65" i="26"/>
  <c r="AMB65" i="26"/>
  <c r="AMA65" i="26"/>
  <c r="ALZ65" i="26"/>
  <c r="ALY65" i="26"/>
  <c r="ALX65" i="26"/>
  <c r="ALV65" i="26"/>
  <c r="ALU65" i="26"/>
  <c r="ALT65" i="26"/>
  <c r="ALS65" i="26"/>
  <c r="ALQ65" i="26"/>
  <c r="ALP65" i="26"/>
  <c r="ALN65" i="26"/>
  <c r="ALM65" i="26"/>
  <c r="ALL65" i="26"/>
  <c r="ALK65" i="26"/>
  <c r="ALJ65" i="26"/>
  <c r="ALI65" i="26"/>
  <c r="ALG65" i="26"/>
  <c r="ALF65" i="26"/>
  <c r="ALE65" i="26"/>
  <c r="ALD65" i="26"/>
  <c r="ALB65" i="26"/>
  <c r="ALA65" i="26"/>
  <c r="AKY65" i="26"/>
  <c r="AKX65" i="26"/>
  <c r="AKW65" i="26"/>
  <c r="AKV65" i="26"/>
  <c r="AKU65" i="26"/>
  <c r="AKT65" i="26"/>
  <c r="AKR65" i="26"/>
  <c r="AKQ65" i="26"/>
  <c r="AKP65" i="26"/>
  <c r="AKO65" i="26"/>
  <c r="AKM65" i="26"/>
  <c r="AKL65" i="26"/>
  <c r="AKJ65" i="26"/>
  <c r="AKI65" i="26"/>
  <c r="AKH65" i="26"/>
  <c r="AKG65" i="26"/>
  <c r="AKF65" i="26"/>
  <c r="AKE65" i="26"/>
  <c r="AKC65" i="26"/>
  <c r="AKB65" i="26"/>
  <c r="AKA65" i="26"/>
  <c r="AJZ65" i="26"/>
  <c r="AJX65" i="26"/>
  <c r="AJW65" i="26"/>
  <c r="AJU65" i="26"/>
  <c r="AJT65" i="26"/>
  <c r="AJS65" i="26"/>
  <c r="AJR65" i="26"/>
  <c r="AJQ65" i="26"/>
  <c r="AJP65" i="26"/>
  <c r="AJN65" i="26"/>
  <c r="AJM65" i="26"/>
  <c r="AJL65" i="26"/>
  <c r="AJK65" i="26"/>
  <c r="AJI65" i="26"/>
  <c r="AJH65" i="26"/>
  <c r="AJF65" i="26"/>
  <c r="AJE65" i="26"/>
  <c r="AJD65" i="26"/>
  <c r="AJC65" i="26"/>
  <c r="AJB65" i="26"/>
  <c r="AJA65" i="26"/>
  <c r="AIY65" i="26"/>
  <c r="AIX65" i="26"/>
  <c r="AIW65" i="26"/>
  <c r="AIV65" i="26"/>
  <c r="AIT65" i="26"/>
  <c r="AIS65" i="26"/>
  <c r="AIQ65" i="26"/>
  <c r="AIP65" i="26"/>
  <c r="AIO65" i="26"/>
  <c r="AIN65" i="26"/>
  <c r="AIM65" i="26"/>
  <c r="AIL65" i="26"/>
  <c r="AIJ65" i="26"/>
  <c r="AII65" i="26"/>
  <c r="AIH65" i="26"/>
  <c r="AIG65" i="26"/>
  <c r="AIE65" i="26"/>
  <c r="AID65" i="26"/>
  <c r="AIB65" i="26"/>
  <c r="AIA65" i="26"/>
  <c r="AHZ65" i="26"/>
  <c r="AHY65" i="26"/>
  <c r="AHX65" i="26"/>
  <c r="AHW65" i="26"/>
  <c r="AHU65" i="26"/>
  <c r="AHT65" i="26"/>
  <c r="AHS65" i="26"/>
  <c r="AHR65" i="26"/>
  <c r="AHP65" i="26"/>
  <c r="AHO65" i="26"/>
  <c r="AHM65" i="26"/>
  <c r="AHL65" i="26"/>
  <c r="AHK65" i="26"/>
  <c r="AHJ65" i="26"/>
  <c r="AHI65" i="26"/>
  <c r="AHH65" i="26"/>
  <c r="AHF65" i="26"/>
  <c r="AHE65" i="26"/>
  <c r="AHD65" i="26"/>
  <c r="AHC65" i="26"/>
  <c r="AHA65" i="26"/>
  <c r="AGZ65" i="26"/>
  <c r="AGX65" i="26"/>
  <c r="AGW65" i="26"/>
  <c r="AGV65" i="26"/>
  <c r="AGU65" i="26"/>
  <c r="AGT65" i="26"/>
  <c r="AGS65" i="26"/>
  <c r="AGQ65" i="26"/>
  <c r="AGP65" i="26"/>
  <c r="AGO65" i="26"/>
  <c r="AGN65" i="26"/>
  <c r="AGL65" i="26"/>
  <c r="AGK65" i="26"/>
  <c r="AGI65" i="26"/>
  <c r="AGH65" i="26"/>
  <c r="AGG65" i="26"/>
  <c r="AGF65" i="26"/>
  <c r="AGE65" i="26"/>
  <c r="AGD65" i="26"/>
  <c r="AGB65" i="26"/>
  <c r="AGA65" i="26"/>
  <c r="AFZ65" i="26"/>
  <c r="AFY65" i="26"/>
  <c r="AFW65" i="26"/>
  <c r="AFV65" i="26"/>
  <c r="AFT65" i="26"/>
  <c r="AFS65" i="26"/>
  <c r="AFR65" i="26"/>
  <c r="AFQ65" i="26"/>
  <c r="AFP65" i="26"/>
  <c r="AFO65" i="26"/>
  <c r="AFM65" i="26"/>
  <c r="AFL65" i="26"/>
  <c r="AFK65" i="26"/>
  <c r="AFJ65" i="26"/>
  <c r="AFH65" i="26"/>
  <c r="AFG65" i="26"/>
  <c r="AFE65" i="26"/>
  <c r="AFD65" i="26"/>
  <c r="AFC65" i="26"/>
  <c r="AFB65" i="26"/>
  <c r="AFA65" i="26"/>
  <c r="AEZ65" i="26"/>
  <c r="AEZ64" i="26" s="1"/>
  <c r="AEX65" i="26"/>
  <c r="AEW65" i="26"/>
  <c r="AEV65" i="26"/>
  <c r="AEU65" i="26"/>
  <c r="AMD61" i="26"/>
  <c r="ALW61" i="26"/>
  <c r="ALO61" i="26"/>
  <c r="ALH61" i="26"/>
  <c r="AKZ61" i="26"/>
  <c r="AKS61" i="26"/>
  <c r="AKK61" i="26"/>
  <c r="AKD61" i="26"/>
  <c r="AJV61" i="26"/>
  <c r="AJO61" i="26"/>
  <c r="AJG61" i="26"/>
  <c r="AIZ61" i="26"/>
  <c r="AIR61" i="26"/>
  <c r="AIK61" i="26"/>
  <c r="AIC61" i="26"/>
  <c r="AHV61" i="26"/>
  <c r="AHN61" i="26"/>
  <c r="AHG61" i="26"/>
  <c r="AGY61" i="26"/>
  <c r="AGR61" i="26"/>
  <c r="AGJ61" i="26"/>
  <c r="AGC61" i="26"/>
  <c r="AFU61" i="26"/>
  <c r="AFN61" i="26"/>
  <c r="AFF61" i="26"/>
  <c r="AEY61" i="26"/>
  <c r="AMD60" i="26"/>
  <c r="ALW60" i="26"/>
  <c r="ALO60" i="26"/>
  <c r="ALH60" i="26"/>
  <c r="AKZ60" i="26"/>
  <c r="AKS60" i="26"/>
  <c r="AKK60" i="26"/>
  <c r="AKD60" i="26"/>
  <c r="AJV60" i="26"/>
  <c r="AJO60" i="26"/>
  <c r="AJG60" i="26"/>
  <c r="AIZ60" i="26"/>
  <c r="AIR60" i="26"/>
  <c r="AIK60" i="26"/>
  <c r="AIC60" i="26"/>
  <c r="AHV60" i="26"/>
  <c r="AHN60" i="26"/>
  <c r="AHG60" i="26"/>
  <c r="AGY60" i="26"/>
  <c r="AGR60" i="26"/>
  <c r="AGJ60" i="26"/>
  <c r="AGC60" i="26"/>
  <c r="AFU60" i="26"/>
  <c r="AFN60" i="26"/>
  <c r="AFF60" i="26"/>
  <c r="AEY60" i="26"/>
  <c r="AMD59" i="26"/>
  <c r="ALW59" i="26"/>
  <c r="ALO59" i="26"/>
  <c r="ALH59" i="26"/>
  <c r="AKZ59" i="26"/>
  <c r="AKS59" i="26"/>
  <c r="AKK59" i="26"/>
  <c r="AKD59" i="26"/>
  <c r="AJV59" i="26"/>
  <c r="AJO59" i="26"/>
  <c r="AJG59" i="26"/>
  <c r="AIZ59" i="26"/>
  <c r="AIR59" i="26"/>
  <c r="AIK59" i="26"/>
  <c r="AIC59" i="26"/>
  <c r="AHV59" i="26"/>
  <c r="AHN59" i="26"/>
  <c r="AHG59" i="26"/>
  <c r="AGY59" i="26"/>
  <c r="AGR59" i="26"/>
  <c r="AGJ59" i="26"/>
  <c r="AGC59" i="26"/>
  <c r="AFU59" i="26"/>
  <c r="AFN59" i="26"/>
  <c r="AFF59" i="26"/>
  <c r="AEY59" i="26"/>
  <c r="AMD58" i="26"/>
  <c r="ALW58" i="26"/>
  <c r="ALO58" i="26"/>
  <c r="ALH58" i="26"/>
  <c r="AKZ58" i="26"/>
  <c r="AKS58" i="26"/>
  <c r="AKK58" i="26"/>
  <c r="AKD58" i="26"/>
  <c r="AJV58" i="26"/>
  <c r="AJO58" i="26"/>
  <c r="AJG58" i="26"/>
  <c r="AIZ58" i="26"/>
  <c r="AIR58" i="26"/>
  <c r="AIK58" i="26"/>
  <c r="AIC58" i="26"/>
  <c r="AHV58" i="26"/>
  <c r="AHN58" i="26"/>
  <c r="AHG58" i="26"/>
  <c r="AGY58" i="26"/>
  <c r="AGR58" i="26"/>
  <c r="AGJ58" i="26"/>
  <c r="AGC58" i="26"/>
  <c r="AFU58" i="26"/>
  <c r="AFN58" i="26"/>
  <c r="AFF58" i="26"/>
  <c r="AEY58" i="26"/>
  <c r="AMD57" i="26"/>
  <c r="ALW57" i="26"/>
  <c r="ALO57" i="26"/>
  <c r="ALH57" i="26"/>
  <c r="AKZ57" i="26"/>
  <c r="AKS57" i="26"/>
  <c r="AKK57" i="26"/>
  <c r="AKD57" i="26"/>
  <c r="AJV57" i="26"/>
  <c r="AJO57" i="26"/>
  <c r="AJG57" i="26"/>
  <c r="AIZ57" i="26"/>
  <c r="AIR57" i="26"/>
  <c r="AIK57" i="26"/>
  <c r="AIC57" i="26"/>
  <c r="AHV57" i="26"/>
  <c r="AHN57" i="26"/>
  <c r="AHG57" i="26"/>
  <c r="AGY57" i="26"/>
  <c r="AGR57" i="26"/>
  <c r="AGJ57" i="26"/>
  <c r="AGC57" i="26"/>
  <c r="AFU57" i="26"/>
  <c r="AFN57" i="26"/>
  <c r="AFF57" i="26"/>
  <c r="AEY57" i="26"/>
  <c r="AMD56" i="26"/>
  <c r="ALW56" i="26"/>
  <c r="ALO56" i="26"/>
  <c r="ALH56" i="26"/>
  <c r="AKZ56" i="26"/>
  <c r="AKS56" i="26"/>
  <c r="AKK56" i="26"/>
  <c r="AKD56" i="26"/>
  <c r="AJV56" i="26"/>
  <c r="AJO56" i="26"/>
  <c r="AJG56" i="26"/>
  <c r="AIZ56" i="26"/>
  <c r="AIR56" i="26"/>
  <c r="AIK56" i="26"/>
  <c r="AIC56" i="26"/>
  <c r="AHV56" i="26"/>
  <c r="AHN56" i="26"/>
  <c r="AHG56" i="26"/>
  <c r="AGY56" i="26"/>
  <c r="AGR56" i="26"/>
  <c r="AGJ56" i="26"/>
  <c r="AGC56" i="26"/>
  <c r="AFU56" i="26"/>
  <c r="AFN56" i="26"/>
  <c r="AFF56" i="26"/>
  <c r="AEY56" i="26"/>
  <c r="AMF55" i="26"/>
  <c r="AME55" i="26"/>
  <c r="AMC55" i="26"/>
  <c r="AMB55" i="26"/>
  <c r="AMA55" i="26"/>
  <c r="ALZ55" i="26"/>
  <c r="ALY55" i="26"/>
  <c r="ALX55" i="26"/>
  <c r="ALV55" i="26"/>
  <c r="ALU55" i="26"/>
  <c r="ALT55" i="26"/>
  <c r="ALS55" i="26"/>
  <c r="ALQ55" i="26"/>
  <c r="ALP55" i="26"/>
  <c r="ALN55" i="26"/>
  <c r="ALM55" i="26"/>
  <c r="ALL55" i="26"/>
  <c r="ALK55" i="26"/>
  <c r="ALJ55" i="26"/>
  <c r="ALI55" i="26"/>
  <c r="ALG55" i="26"/>
  <c r="ALF55" i="26"/>
  <c r="ALE55" i="26"/>
  <c r="ALD55" i="26"/>
  <c r="ALB55" i="26"/>
  <c r="ALA55" i="26"/>
  <c r="AKY55" i="26"/>
  <c r="AKX55" i="26"/>
  <c r="AKW55" i="26"/>
  <c r="AKV55" i="26"/>
  <c r="AKU55" i="26"/>
  <c r="AKT55" i="26"/>
  <c r="AKR55" i="26"/>
  <c r="AKQ55" i="26"/>
  <c r="AKP55" i="26"/>
  <c r="AKO55" i="26"/>
  <c r="AKM55" i="26"/>
  <c r="AKL55" i="26"/>
  <c r="AKJ55" i="26"/>
  <c r="AKI55" i="26"/>
  <c r="AKH55" i="26"/>
  <c r="AKG55" i="26"/>
  <c r="AKF55" i="26"/>
  <c r="AKE55" i="26"/>
  <c r="AKC55" i="26"/>
  <c r="AKB55" i="26"/>
  <c r="AKA55" i="26"/>
  <c r="AJZ55" i="26"/>
  <c r="AJX55" i="26"/>
  <c r="AJW55" i="26"/>
  <c r="AJU55" i="26"/>
  <c r="AJT55" i="26"/>
  <c r="AJS55" i="26"/>
  <c r="AJR55" i="26"/>
  <c r="AJQ55" i="26"/>
  <c r="AJP55" i="26"/>
  <c r="AJN55" i="26"/>
  <c r="AJM55" i="26"/>
  <c r="AJL55" i="26"/>
  <c r="AJK55" i="26"/>
  <c r="AJI55" i="26"/>
  <c r="AJH55" i="26"/>
  <c r="AJF55" i="26"/>
  <c r="AJE55" i="26"/>
  <c r="AJD55" i="26"/>
  <c r="AJC55" i="26"/>
  <c r="AJB55" i="26"/>
  <c r="AJA55" i="26"/>
  <c r="AIY55" i="26"/>
  <c r="AIX55" i="26"/>
  <c r="AIW55" i="26"/>
  <c r="AIV55" i="26"/>
  <c r="AIT55" i="26"/>
  <c r="AIS55" i="26"/>
  <c r="AIQ55" i="26"/>
  <c r="AIP55" i="26"/>
  <c r="AIO55" i="26"/>
  <c r="AIN55" i="26"/>
  <c r="AIM55" i="26"/>
  <c r="AIL55" i="26"/>
  <c r="AIJ55" i="26"/>
  <c r="AII55" i="26"/>
  <c r="AIH55" i="26"/>
  <c r="AIG55" i="26"/>
  <c r="AIE55" i="26"/>
  <c r="AID55" i="26"/>
  <c r="AIB55" i="26"/>
  <c r="AIA55" i="26"/>
  <c r="AHZ55" i="26"/>
  <c r="AHY55" i="26"/>
  <c r="AHX55" i="26"/>
  <c r="AHW55" i="26"/>
  <c r="AHU55" i="26"/>
  <c r="AHT55" i="26"/>
  <c r="AHS55" i="26"/>
  <c r="AHR55" i="26"/>
  <c r="AHP55" i="26"/>
  <c r="AHO55" i="26"/>
  <c r="AHM55" i="26"/>
  <c r="AHL55" i="26"/>
  <c r="AHK55" i="26"/>
  <c r="AHJ55" i="26"/>
  <c r="AHI55" i="26"/>
  <c r="AHH55" i="26"/>
  <c r="AHF55" i="26"/>
  <c r="AHE55" i="26"/>
  <c r="AHD55" i="26"/>
  <c r="AHC55" i="26"/>
  <c r="AHA55" i="26"/>
  <c r="AGZ55" i="26"/>
  <c r="AGX55" i="26"/>
  <c r="AGW55" i="26"/>
  <c r="AGV55" i="26"/>
  <c r="AGU55" i="26"/>
  <c r="AGT55" i="26"/>
  <c r="AGS55" i="26"/>
  <c r="AGQ55" i="26"/>
  <c r="AGP55" i="26"/>
  <c r="AGO55" i="26"/>
  <c r="AGN55" i="26"/>
  <c r="AGL55" i="26"/>
  <c r="AGK55" i="26"/>
  <c r="AGI55" i="26"/>
  <c r="AGH55" i="26"/>
  <c r="AGG55" i="26"/>
  <c r="AGF55" i="26"/>
  <c r="AGE55" i="26"/>
  <c r="AGD55" i="26"/>
  <c r="AGB55" i="26"/>
  <c r="AGA55" i="26"/>
  <c r="AFZ55" i="26"/>
  <c r="AFY55" i="26"/>
  <c r="AFW55" i="26"/>
  <c r="AFV55" i="26"/>
  <c r="AFT55" i="26"/>
  <c r="AFS55" i="26"/>
  <c r="AFR55" i="26"/>
  <c r="AFQ55" i="26"/>
  <c r="AFP55" i="26"/>
  <c r="AFO55" i="26"/>
  <c r="AFM55" i="26"/>
  <c r="AFL55" i="26"/>
  <c r="AFK55" i="26"/>
  <c r="AFJ55" i="26"/>
  <c r="AFH55" i="26"/>
  <c r="AFG55" i="26"/>
  <c r="AFE55" i="26"/>
  <c r="AFD55" i="26"/>
  <c r="AFC55" i="26"/>
  <c r="AFB55" i="26"/>
  <c r="AFA55" i="26"/>
  <c r="AEZ55" i="26"/>
  <c r="AEX55" i="26"/>
  <c r="AEW55" i="26"/>
  <c r="AEV55" i="26"/>
  <c r="AEU55" i="26"/>
  <c r="AMD54" i="26"/>
  <c r="ALW54" i="26"/>
  <c r="ALO54" i="26"/>
  <c r="ALH54" i="26"/>
  <c r="AKZ54" i="26"/>
  <c r="AKS54" i="26"/>
  <c r="AKK54" i="26"/>
  <c r="AKD54" i="26"/>
  <c r="AJV54" i="26"/>
  <c r="AJO54" i="26"/>
  <c r="AJG54" i="26"/>
  <c r="AIZ54" i="26"/>
  <c r="AIR54" i="26"/>
  <c r="AIK54" i="26"/>
  <c r="AIC54" i="26"/>
  <c r="AHV54" i="26"/>
  <c r="AHN54" i="26"/>
  <c r="AHG54" i="26"/>
  <c r="AGY54" i="26"/>
  <c r="AGR54" i="26"/>
  <c r="AGJ54" i="26"/>
  <c r="AGC54" i="26"/>
  <c r="AFU54" i="26"/>
  <c r="AFN54" i="26"/>
  <c r="AFF54" i="26"/>
  <c r="AEY54" i="26"/>
  <c r="AMD53" i="26"/>
  <c r="ALW53" i="26"/>
  <c r="ALO53" i="26"/>
  <c r="ALH53" i="26"/>
  <c r="AKZ53" i="26"/>
  <c r="AKS53" i="26"/>
  <c r="AKK53" i="26"/>
  <c r="AKD53" i="26"/>
  <c r="AJV53" i="26"/>
  <c r="AJO53" i="26"/>
  <c r="AJG53" i="26"/>
  <c r="AIZ53" i="26"/>
  <c r="AIR53" i="26"/>
  <c r="AIK53" i="26"/>
  <c r="AIC53" i="26"/>
  <c r="AHV53" i="26"/>
  <c r="AHN53" i="26"/>
  <c r="AHG53" i="26"/>
  <c r="AGY53" i="26"/>
  <c r="AGR53" i="26"/>
  <c r="AGJ53" i="26"/>
  <c r="AGC53" i="26"/>
  <c r="AFU53" i="26"/>
  <c r="AFN53" i="26"/>
  <c r="AFF53" i="26"/>
  <c r="AEY53" i="26"/>
  <c r="AMD52" i="26"/>
  <c r="ALW52" i="26"/>
  <c r="ALO52" i="26"/>
  <c r="ALH52" i="26"/>
  <c r="AKZ52" i="26"/>
  <c r="AKS52" i="26"/>
  <c r="AKK52" i="26"/>
  <c r="AKD52" i="26"/>
  <c r="AJV52" i="26"/>
  <c r="AJO52" i="26"/>
  <c r="AJG52" i="26"/>
  <c r="AIZ52" i="26"/>
  <c r="AIR52" i="26"/>
  <c r="AIK52" i="26"/>
  <c r="AIC52" i="26"/>
  <c r="AHV52" i="26"/>
  <c r="AHN52" i="26"/>
  <c r="AHG52" i="26"/>
  <c r="AGY52" i="26"/>
  <c r="AGR52" i="26"/>
  <c r="AGJ52" i="26"/>
  <c r="AGC52" i="26"/>
  <c r="AFU52" i="26"/>
  <c r="AFN52" i="26"/>
  <c r="AFF52" i="26"/>
  <c r="AEY52" i="26"/>
  <c r="AMD51" i="26"/>
  <c r="ALW51" i="26"/>
  <c r="ALO51" i="26"/>
  <c r="ALH51" i="26"/>
  <c r="AKZ51" i="26"/>
  <c r="AKS51" i="26"/>
  <c r="AKK51" i="26"/>
  <c r="AKD51" i="26"/>
  <c r="AJV51" i="26"/>
  <c r="AJO51" i="26"/>
  <c r="AJG51" i="26"/>
  <c r="AIZ51" i="26"/>
  <c r="AIR51" i="26"/>
  <c r="AIK51" i="26"/>
  <c r="AIC51" i="26"/>
  <c r="AHV51" i="26"/>
  <c r="AHN51" i="26"/>
  <c r="AHG51" i="26"/>
  <c r="AGY51" i="26"/>
  <c r="AGR51" i="26"/>
  <c r="AGJ51" i="26"/>
  <c r="AGC51" i="26"/>
  <c r="AFU51" i="26"/>
  <c r="AFN51" i="26"/>
  <c r="AFF51" i="26"/>
  <c r="AEY51" i="26"/>
  <c r="AMD49" i="26"/>
  <c r="ALW49" i="26"/>
  <c r="ALO49" i="26"/>
  <c r="ALH49" i="26"/>
  <c r="AKZ49" i="26"/>
  <c r="AKS49" i="26"/>
  <c r="AKK49" i="26"/>
  <c r="AKD49" i="26"/>
  <c r="AJV49" i="26"/>
  <c r="AJO49" i="26"/>
  <c r="AJG49" i="26"/>
  <c r="AIZ49" i="26"/>
  <c r="AIR49" i="26"/>
  <c r="AIK49" i="26"/>
  <c r="AIC49" i="26"/>
  <c r="AHV49" i="26"/>
  <c r="AHN49" i="26"/>
  <c r="AHG49" i="26"/>
  <c r="AGY49" i="26"/>
  <c r="AGR49" i="26"/>
  <c r="AGJ49" i="26"/>
  <c r="AGC49" i="26"/>
  <c r="AFU49" i="26"/>
  <c r="AFN49" i="26"/>
  <c r="AFF49" i="26"/>
  <c r="AEY49" i="26"/>
  <c r="AMD48" i="26"/>
  <c r="ALW48" i="26"/>
  <c r="ALO48" i="26"/>
  <c r="ALH48" i="26"/>
  <c r="AKZ48" i="26"/>
  <c r="AKS48" i="26"/>
  <c r="AKK48" i="26"/>
  <c r="AKD48" i="26"/>
  <c r="AJV48" i="26"/>
  <c r="AJO48" i="26"/>
  <c r="AJG48" i="26"/>
  <c r="AIZ48" i="26"/>
  <c r="AIR48" i="26"/>
  <c r="AIK48" i="26"/>
  <c r="AIC48" i="26"/>
  <c r="AHV48" i="26"/>
  <c r="AHN48" i="26"/>
  <c r="AHG48" i="26"/>
  <c r="AGY48" i="26"/>
  <c r="AGR48" i="26"/>
  <c r="AGJ48" i="26"/>
  <c r="AGC48" i="26"/>
  <c r="AFU48" i="26"/>
  <c r="AFN48" i="26"/>
  <c r="AFF48" i="26"/>
  <c r="AEY48" i="26"/>
  <c r="AMD47" i="26"/>
  <c r="ALW47" i="26"/>
  <c r="ALO47" i="26"/>
  <c r="ALH47" i="26"/>
  <c r="AKZ47" i="26"/>
  <c r="AKS47" i="26"/>
  <c r="AKK47" i="26"/>
  <c r="AKD47" i="26"/>
  <c r="AJV47" i="26"/>
  <c r="AJO47" i="26"/>
  <c r="AJG47" i="26"/>
  <c r="AIZ47" i="26"/>
  <c r="AIR47" i="26"/>
  <c r="AIK47" i="26"/>
  <c r="AIC47" i="26"/>
  <c r="AHV47" i="26"/>
  <c r="AHN47" i="26"/>
  <c r="AHG47" i="26"/>
  <c r="AGY47" i="26"/>
  <c r="AGR47" i="26"/>
  <c r="AGJ47" i="26"/>
  <c r="AGC47" i="26"/>
  <c r="AFU47" i="26"/>
  <c r="AFN47" i="26"/>
  <c r="AFF47" i="26"/>
  <c r="AEY47" i="26"/>
  <c r="AMF46" i="26"/>
  <c r="AME46" i="26"/>
  <c r="AMC46" i="26"/>
  <c r="AMB46" i="26"/>
  <c r="AMA46" i="26"/>
  <c r="ALZ46" i="26"/>
  <c r="ALY46" i="26"/>
  <c r="ALX46" i="26"/>
  <c r="ALV46" i="26"/>
  <c r="ALU46" i="26"/>
  <c r="ALT46" i="26"/>
  <c r="ALS46" i="26"/>
  <c r="ALQ46" i="26"/>
  <c r="ALP46" i="26"/>
  <c r="ALN46" i="26"/>
  <c r="ALM46" i="26"/>
  <c r="ALL46" i="26"/>
  <c r="ALK46" i="26"/>
  <c r="ALJ46" i="26"/>
  <c r="ALI46" i="26"/>
  <c r="ALG46" i="26"/>
  <c r="ALF46" i="26"/>
  <c r="ALE46" i="26"/>
  <c r="ALD46" i="26"/>
  <c r="ALB46" i="26"/>
  <c r="ALA46" i="26"/>
  <c r="AKY46" i="26"/>
  <c r="AKX46" i="26"/>
  <c r="AKW46" i="26"/>
  <c r="AKV46" i="26"/>
  <c r="AKU46" i="26"/>
  <c r="AKT46" i="26"/>
  <c r="AKR46" i="26"/>
  <c r="AKQ46" i="26"/>
  <c r="AKP46" i="26"/>
  <c r="AKO46" i="26"/>
  <c r="AKM46" i="26"/>
  <c r="AKL46" i="26"/>
  <c r="AKJ46" i="26"/>
  <c r="AKI46" i="26"/>
  <c r="AKH46" i="26"/>
  <c r="AKG46" i="26"/>
  <c r="AKF46" i="26"/>
  <c r="AKE46" i="26"/>
  <c r="AKC46" i="26"/>
  <c r="AKB46" i="26"/>
  <c r="AKA46" i="26"/>
  <c r="AJZ46" i="26"/>
  <c r="AJX46" i="26"/>
  <c r="AJW46" i="26"/>
  <c r="AJU46" i="26"/>
  <c r="AJT46" i="26"/>
  <c r="AJS46" i="26"/>
  <c r="AJR46" i="26"/>
  <c r="AJQ46" i="26"/>
  <c r="AJP46" i="26"/>
  <c r="AJN46" i="26"/>
  <c r="AJM46" i="26"/>
  <c r="AJL46" i="26"/>
  <c r="AJK46" i="26"/>
  <c r="AJI46" i="26"/>
  <c r="AJH46" i="26"/>
  <c r="AJF46" i="26"/>
  <c r="AJE46" i="26"/>
  <c r="AJD46" i="26"/>
  <c r="AJC46" i="26"/>
  <c r="AJB46" i="26"/>
  <c r="AJA46" i="26"/>
  <c r="AIY46" i="26"/>
  <c r="AIX46" i="26"/>
  <c r="AIW46" i="26"/>
  <c r="AIV46" i="26"/>
  <c r="AIT46" i="26"/>
  <c r="AIS46" i="26"/>
  <c r="AIQ46" i="26"/>
  <c r="AIP46" i="26"/>
  <c r="AIO46" i="26"/>
  <c r="AIN46" i="26"/>
  <c r="AIM46" i="26"/>
  <c r="AIL46" i="26"/>
  <c r="AIJ46" i="26"/>
  <c r="AII46" i="26"/>
  <c r="AIH46" i="26"/>
  <c r="AIG46" i="26"/>
  <c r="AIE46" i="26"/>
  <c r="AID46" i="26"/>
  <c r="AIB46" i="26"/>
  <c r="AIA46" i="26"/>
  <c r="AHZ46" i="26"/>
  <c r="AHY46" i="26"/>
  <c r="AHX46" i="26"/>
  <c r="AHW46" i="26"/>
  <c r="AHU46" i="26"/>
  <c r="AHT46" i="26"/>
  <c r="AHS46" i="26"/>
  <c r="AHR46" i="26"/>
  <c r="AHP46" i="26"/>
  <c r="AHO46" i="26"/>
  <c r="AHM46" i="26"/>
  <c r="AHL46" i="26"/>
  <c r="AHK46" i="26"/>
  <c r="AHJ46" i="26"/>
  <c r="AHI46" i="26"/>
  <c r="AHH46" i="26"/>
  <c r="AHF46" i="26"/>
  <c r="AHE46" i="26"/>
  <c r="AHD46" i="26"/>
  <c r="AHC46" i="26"/>
  <c r="AHA46" i="26"/>
  <c r="AGZ46" i="26"/>
  <c r="AGX46" i="26"/>
  <c r="AGW46" i="26"/>
  <c r="AGV46" i="26"/>
  <c r="AGU46" i="26"/>
  <c r="AGT46" i="26"/>
  <c r="AGS46" i="26"/>
  <c r="AGQ46" i="26"/>
  <c r="AGP46" i="26"/>
  <c r="AGO46" i="26"/>
  <c r="AGN46" i="26"/>
  <c r="AGL46" i="26"/>
  <c r="AGK46" i="26"/>
  <c r="AGI46" i="26"/>
  <c r="AGH46" i="26"/>
  <c r="AGG46" i="26"/>
  <c r="AGF46" i="26"/>
  <c r="AGE46" i="26"/>
  <c r="AGD46" i="26"/>
  <c r="AGB46" i="26"/>
  <c r="AGA46" i="26"/>
  <c r="AFZ46" i="26"/>
  <c r="AFY46" i="26"/>
  <c r="AFW46" i="26"/>
  <c r="AFV46" i="26"/>
  <c r="AFT46" i="26"/>
  <c r="AFT45" i="26" s="1"/>
  <c r="AFS46" i="26"/>
  <c r="AFR46" i="26"/>
  <c r="AFQ46" i="26"/>
  <c r="AFP46" i="26"/>
  <c r="AFO46" i="26"/>
  <c r="AFM46" i="26"/>
  <c r="AFL46" i="26"/>
  <c r="AFK46" i="26"/>
  <c r="AFJ46" i="26"/>
  <c r="AFH46" i="26"/>
  <c r="AFG46" i="26"/>
  <c r="AFE46" i="26"/>
  <c r="AFD46" i="26"/>
  <c r="AFC46" i="26"/>
  <c r="AFB46" i="26"/>
  <c r="AFA46" i="26"/>
  <c r="AEZ46" i="26"/>
  <c r="AEX46" i="26"/>
  <c r="AEW46" i="26"/>
  <c r="AEV46" i="26"/>
  <c r="AEU46" i="26"/>
  <c r="AMD42" i="26"/>
  <c r="ALW42" i="26"/>
  <c r="ALO42" i="26"/>
  <c r="ALH42" i="26"/>
  <c r="AKZ42" i="26"/>
  <c r="AKS42" i="26"/>
  <c r="AKK42" i="26"/>
  <c r="AKD42" i="26"/>
  <c r="AJV42" i="26"/>
  <c r="AJO42" i="26"/>
  <c r="AJG42" i="26"/>
  <c r="AIZ42" i="26"/>
  <c r="AIR42" i="26"/>
  <c r="AIK42" i="26"/>
  <c r="AIC42" i="26"/>
  <c r="AHV42" i="26"/>
  <c r="AHN42" i="26"/>
  <c r="AHG42" i="26"/>
  <c r="AGY42" i="26"/>
  <c r="AGR42" i="26"/>
  <c r="AGJ42" i="26"/>
  <c r="AGC42" i="26"/>
  <c r="AFU42" i="26"/>
  <c r="AFN42" i="26"/>
  <c r="AFF42" i="26"/>
  <c r="AEY42" i="26"/>
  <c r="AMD41" i="26"/>
  <c r="ALW41" i="26"/>
  <c r="ALO41" i="26"/>
  <c r="ALH41" i="26"/>
  <c r="AKZ41" i="26"/>
  <c r="AKS41" i="26"/>
  <c r="AKK41" i="26"/>
  <c r="AKD41" i="26"/>
  <c r="AJV41" i="26"/>
  <c r="AJO41" i="26"/>
  <c r="AJG41" i="26"/>
  <c r="AIZ41" i="26"/>
  <c r="AIR41" i="26"/>
  <c r="AIK41" i="26"/>
  <c r="AIC41" i="26"/>
  <c r="AHV41" i="26"/>
  <c r="AHN41" i="26"/>
  <c r="AHG41" i="26"/>
  <c r="AGY41" i="26"/>
  <c r="AGR41" i="26"/>
  <c r="AGJ41" i="26"/>
  <c r="AGC41" i="26"/>
  <c r="AFU41" i="26"/>
  <c r="AFN41" i="26"/>
  <c r="AFF41" i="26"/>
  <c r="AEY41" i="26"/>
  <c r="AMD40" i="26"/>
  <c r="ALW40" i="26"/>
  <c r="ALO40" i="26"/>
  <c r="ALH40" i="26"/>
  <c r="AKZ40" i="26"/>
  <c r="AKS40" i="26"/>
  <c r="AKK40" i="26"/>
  <c r="AKD40" i="26"/>
  <c r="AJV40" i="26"/>
  <c r="AJO40" i="26"/>
  <c r="AJG40" i="26"/>
  <c r="AIZ40" i="26"/>
  <c r="AIR40" i="26"/>
  <c r="AIK40" i="26"/>
  <c r="AIC40" i="26"/>
  <c r="AHV40" i="26"/>
  <c r="AHN40" i="26"/>
  <c r="AHG40" i="26"/>
  <c r="AGY40" i="26"/>
  <c r="AGR40" i="26"/>
  <c r="AGJ40" i="26"/>
  <c r="AGC40" i="26"/>
  <c r="AFU40" i="26"/>
  <c r="AFN40" i="26"/>
  <c r="AFF40" i="26"/>
  <c r="AEY40" i="26"/>
  <c r="AMD39" i="26"/>
  <c r="ALW39" i="26"/>
  <c r="ALO39" i="26"/>
  <c r="ALH39" i="26"/>
  <c r="AKZ39" i="26"/>
  <c r="AKS39" i="26"/>
  <c r="AKK39" i="26"/>
  <c r="AKD39" i="26"/>
  <c r="AJV39" i="26"/>
  <c r="AJO39" i="26"/>
  <c r="AJG39" i="26"/>
  <c r="AIZ39" i="26"/>
  <c r="AIR39" i="26"/>
  <c r="AIK39" i="26"/>
  <c r="AIC39" i="26"/>
  <c r="AHV39" i="26"/>
  <c r="AHN39" i="26"/>
  <c r="AHG39" i="26"/>
  <c r="AGY39" i="26"/>
  <c r="AGR39" i="26"/>
  <c r="AGJ39" i="26"/>
  <c r="AGC39" i="26"/>
  <c r="AFU39" i="26"/>
  <c r="AFN39" i="26"/>
  <c r="AFF39" i="26"/>
  <c r="AEY39" i="26"/>
  <c r="AMD38" i="26"/>
  <c r="ALW38" i="26"/>
  <c r="ALO38" i="26"/>
  <c r="ALH38" i="26"/>
  <c r="AKZ38" i="26"/>
  <c r="AKS38" i="26"/>
  <c r="AKK38" i="26"/>
  <c r="AKD38" i="26"/>
  <c r="AJV38" i="26"/>
  <c r="AJO38" i="26"/>
  <c r="AJG38" i="26"/>
  <c r="AIZ38" i="26"/>
  <c r="AIR38" i="26"/>
  <c r="AIK38" i="26"/>
  <c r="AIC38" i="26"/>
  <c r="AHV38" i="26"/>
  <c r="AHN38" i="26"/>
  <c r="AHG38" i="26"/>
  <c r="AGY38" i="26"/>
  <c r="AGR38" i="26"/>
  <c r="AGJ38" i="26"/>
  <c r="AGC38" i="26"/>
  <c r="AFU38" i="26"/>
  <c r="AFN38" i="26"/>
  <c r="AFF38" i="26"/>
  <c r="AEY38" i="26"/>
  <c r="AMD37" i="26"/>
  <c r="ALW37" i="26"/>
  <c r="ALO37" i="26"/>
  <c r="ALH37" i="26"/>
  <c r="AKZ37" i="26"/>
  <c r="AKS37" i="26"/>
  <c r="AKK37" i="26"/>
  <c r="AKD37" i="26"/>
  <c r="AJV37" i="26"/>
  <c r="AJO37" i="26"/>
  <c r="AJG37" i="26"/>
  <c r="AIZ37" i="26"/>
  <c r="AIR37" i="26"/>
  <c r="AIK37" i="26"/>
  <c r="AIC37" i="26"/>
  <c r="AHV37" i="26"/>
  <c r="AHN37" i="26"/>
  <c r="AHG37" i="26"/>
  <c r="AGY37" i="26"/>
  <c r="AGR37" i="26"/>
  <c r="AGJ37" i="26"/>
  <c r="AGC37" i="26"/>
  <c r="AFU37" i="26"/>
  <c r="AFN37" i="26"/>
  <c r="AFF37" i="26"/>
  <c r="AEY37" i="26"/>
  <c r="AMF36" i="26"/>
  <c r="AME36" i="26"/>
  <c r="AMC36" i="26"/>
  <c r="AMB36" i="26"/>
  <c r="AMA36" i="26"/>
  <c r="ALZ36" i="26"/>
  <c r="ALY36" i="26"/>
  <c r="ALX36" i="26"/>
  <c r="ALV36" i="26"/>
  <c r="ALU36" i="26"/>
  <c r="ALT36" i="26"/>
  <c r="ALS36" i="26"/>
  <c r="ALQ36" i="26"/>
  <c r="ALP36" i="26"/>
  <c r="ALN36" i="26"/>
  <c r="ALM36" i="26"/>
  <c r="ALL36" i="26"/>
  <c r="ALK36" i="26"/>
  <c r="ALJ36" i="26"/>
  <c r="ALI36" i="26"/>
  <c r="ALG36" i="26"/>
  <c r="ALF36" i="26"/>
  <c r="ALE36" i="26"/>
  <c r="ALD36" i="26"/>
  <c r="ALB36" i="26"/>
  <c r="ALA36" i="26"/>
  <c r="AKY36" i="26"/>
  <c r="AKX36" i="26"/>
  <c r="AKW36" i="26"/>
  <c r="AKV36" i="26"/>
  <c r="AKU36" i="26"/>
  <c r="AKT36" i="26"/>
  <c r="AKR36" i="26"/>
  <c r="AKQ36" i="26"/>
  <c r="AKP36" i="26"/>
  <c r="AKO36" i="26"/>
  <c r="AKM36" i="26"/>
  <c r="AKL36" i="26"/>
  <c r="AKJ36" i="26"/>
  <c r="AKI36" i="26"/>
  <c r="AKH36" i="26"/>
  <c r="AKG36" i="26"/>
  <c r="AKF36" i="26"/>
  <c r="AKE36" i="26"/>
  <c r="AKC36" i="26"/>
  <c r="AKB36" i="26"/>
  <c r="AKA36" i="26"/>
  <c r="AJZ36" i="26"/>
  <c r="AJX36" i="26"/>
  <c r="AJW36" i="26"/>
  <c r="AJU36" i="26"/>
  <c r="AJT36" i="26"/>
  <c r="AJS36" i="26"/>
  <c r="AJR36" i="26"/>
  <c r="AJQ36" i="26"/>
  <c r="AJP36" i="26"/>
  <c r="AJN36" i="26"/>
  <c r="AJM36" i="26"/>
  <c r="AJL36" i="26"/>
  <c r="AJK36" i="26"/>
  <c r="AJI36" i="26"/>
  <c r="AJH36" i="26"/>
  <c r="AJF36" i="26"/>
  <c r="AJE36" i="26"/>
  <c r="AJD36" i="26"/>
  <c r="AJC36" i="26"/>
  <c r="AJB36" i="26"/>
  <c r="AJA36" i="26"/>
  <c r="AIY36" i="26"/>
  <c r="AIX36" i="26"/>
  <c r="AIW36" i="26"/>
  <c r="AIV36" i="26"/>
  <c r="AIT36" i="26"/>
  <c r="AIS36" i="26"/>
  <c r="AIQ36" i="26"/>
  <c r="AIP36" i="26"/>
  <c r="AIO36" i="26"/>
  <c r="AIN36" i="26"/>
  <c r="AIM36" i="26"/>
  <c r="AIL36" i="26"/>
  <c r="AIJ36" i="26"/>
  <c r="AII36" i="26"/>
  <c r="AIH36" i="26"/>
  <c r="AIG36" i="26"/>
  <c r="AIE36" i="26"/>
  <c r="AID36" i="26"/>
  <c r="AIB36" i="26"/>
  <c r="AIA36" i="26"/>
  <c r="AHZ36" i="26"/>
  <c r="AHY36" i="26"/>
  <c r="AHX36" i="26"/>
  <c r="AHW36" i="26"/>
  <c r="AHU36" i="26"/>
  <c r="AHT36" i="26"/>
  <c r="AHS36" i="26"/>
  <c r="AHR36" i="26"/>
  <c r="AHP36" i="26"/>
  <c r="AHO36" i="26"/>
  <c r="AHM36" i="26"/>
  <c r="AHL36" i="26"/>
  <c r="AHK36" i="26"/>
  <c r="AHJ36" i="26"/>
  <c r="AHI36" i="26"/>
  <c r="AHH36" i="26"/>
  <c r="AHF36" i="26"/>
  <c r="AHE36" i="26"/>
  <c r="AHD36" i="26"/>
  <c r="AHC36" i="26"/>
  <c r="AHA36" i="26"/>
  <c r="AGZ36" i="26"/>
  <c r="AGX36" i="26"/>
  <c r="AGW36" i="26"/>
  <c r="AGV36" i="26"/>
  <c r="AGU36" i="26"/>
  <c r="AGT36" i="26"/>
  <c r="AGS36" i="26"/>
  <c r="AGQ36" i="26"/>
  <c r="AGP36" i="26"/>
  <c r="AGO36" i="26"/>
  <c r="AGN36" i="26"/>
  <c r="AGL36" i="26"/>
  <c r="AGK36" i="26"/>
  <c r="AGI36" i="26"/>
  <c r="AGH36" i="26"/>
  <c r="AGG36" i="26"/>
  <c r="AGF36" i="26"/>
  <c r="AGE36" i="26"/>
  <c r="AGD36" i="26"/>
  <c r="AGB36" i="26"/>
  <c r="AGA36" i="26"/>
  <c r="AFZ36" i="26"/>
  <c r="AFY36" i="26"/>
  <c r="AFW36" i="26"/>
  <c r="AFV36" i="26"/>
  <c r="AFT36" i="26"/>
  <c r="AFS36" i="26"/>
  <c r="AFR36" i="26"/>
  <c r="AFQ36" i="26"/>
  <c r="AFP36" i="26"/>
  <c r="AFO36" i="26"/>
  <c r="AFM36" i="26"/>
  <c r="AFL36" i="26"/>
  <c r="AFK36" i="26"/>
  <c r="AFJ36" i="26"/>
  <c r="AFH36" i="26"/>
  <c r="AFG36" i="26"/>
  <c r="AFE36" i="26"/>
  <c r="AFD36" i="26"/>
  <c r="AFC36" i="26"/>
  <c r="AFB36" i="26"/>
  <c r="AFA36" i="26"/>
  <c r="AEZ36" i="26"/>
  <c r="AEX36" i="26"/>
  <c r="AEW36" i="26"/>
  <c r="AEV36" i="26"/>
  <c r="AEU36" i="26"/>
  <c r="AMD35" i="26"/>
  <c r="ALW35" i="26"/>
  <c r="ALO35" i="26"/>
  <c r="ALH35" i="26"/>
  <c r="AKZ35" i="26"/>
  <c r="AKS35" i="26"/>
  <c r="AKK35" i="26"/>
  <c r="AKD35" i="26"/>
  <c r="AJV35" i="26"/>
  <c r="AJO35" i="26"/>
  <c r="AJG35" i="26"/>
  <c r="AIZ35" i="26"/>
  <c r="AIR35" i="26"/>
  <c r="AIK35" i="26"/>
  <c r="AIC35" i="26"/>
  <c r="AHV35" i="26"/>
  <c r="AHN35" i="26"/>
  <c r="AHG35" i="26"/>
  <c r="AGY35" i="26"/>
  <c r="AGR35" i="26"/>
  <c r="AGJ35" i="26"/>
  <c r="AGC35" i="26"/>
  <c r="AFU35" i="26"/>
  <c r="AFN35" i="26"/>
  <c r="AFF35" i="26"/>
  <c r="AEY35" i="26"/>
  <c r="AMD34" i="26"/>
  <c r="ALW34" i="26"/>
  <c r="ALO34" i="26"/>
  <c r="ALH34" i="26"/>
  <c r="AKZ34" i="26"/>
  <c r="AKS34" i="26"/>
  <c r="AKK34" i="26"/>
  <c r="AKD34" i="26"/>
  <c r="AJV34" i="26"/>
  <c r="AJO34" i="26"/>
  <c r="AJG34" i="26"/>
  <c r="AIZ34" i="26"/>
  <c r="AIR34" i="26"/>
  <c r="AIK34" i="26"/>
  <c r="AIC34" i="26"/>
  <c r="AHV34" i="26"/>
  <c r="AHN34" i="26"/>
  <c r="AHG34" i="26"/>
  <c r="AGY34" i="26"/>
  <c r="AGR34" i="26"/>
  <c r="AGJ34" i="26"/>
  <c r="AGC34" i="26"/>
  <c r="AFU34" i="26"/>
  <c r="AFN34" i="26"/>
  <c r="AFF34" i="26"/>
  <c r="AEY34" i="26"/>
  <c r="AMD33" i="26"/>
  <c r="ALW33" i="26"/>
  <c r="ALO33" i="26"/>
  <c r="ALH33" i="26"/>
  <c r="AKZ33" i="26"/>
  <c r="AKS33" i="26"/>
  <c r="AKK33" i="26"/>
  <c r="AKD33" i="26"/>
  <c r="AJV33" i="26"/>
  <c r="AJO33" i="26"/>
  <c r="AJG33" i="26"/>
  <c r="AIZ33" i="26"/>
  <c r="AIR33" i="26"/>
  <c r="AIK33" i="26"/>
  <c r="AIC33" i="26"/>
  <c r="AHV33" i="26"/>
  <c r="AHN33" i="26"/>
  <c r="AHG33" i="26"/>
  <c r="AGY33" i="26"/>
  <c r="AGR33" i="26"/>
  <c r="AGJ33" i="26"/>
  <c r="AGC33" i="26"/>
  <c r="AFU33" i="26"/>
  <c r="AFN33" i="26"/>
  <c r="AFF33" i="26"/>
  <c r="AEY33" i="26"/>
  <c r="AMD32" i="26"/>
  <c r="ALW32" i="26"/>
  <c r="ALO32" i="26"/>
  <c r="ALH32" i="26"/>
  <c r="AKZ32" i="26"/>
  <c r="AKS32" i="26"/>
  <c r="AKK32" i="26"/>
  <c r="AKD32" i="26"/>
  <c r="AJV32" i="26"/>
  <c r="AJO32" i="26"/>
  <c r="AJG32" i="26"/>
  <c r="AIZ32" i="26"/>
  <c r="AIR32" i="26"/>
  <c r="AIK32" i="26"/>
  <c r="AIC32" i="26"/>
  <c r="AHV32" i="26"/>
  <c r="AHN32" i="26"/>
  <c r="AHG32" i="26"/>
  <c r="AGY32" i="26"/>
  <c r="AGR32" i="26"/>
  <c r="AGJ32" i="26"/>
  <c r="AGC32" i="26"/>
  <c r="AFU32" i="26"/>
  <c r="AFN32" i="26"/>
  <c r="AFF32" i="26"/>
  <c r="AEY32" i="26"/>
  <c r="AMD30" i="26"/>
  <c r="ALW30" i="26"/>
  <c r="ALO30" i="26"/>
  <c r="ALH30" i="26"/>
  <c r="AKZ30" i="26"/>
  <c r="AKS30" i="26"/>
  <c r="AKK30" i="26"/>
  <c r="AKD30" i="26"/>
  <c r="AJV30" i="26"/>
  <c r="AJO30" i="26"/>
  <c r="AJG30" i="26"/>
  <c r="AIZ30" i="26"/>
  <c r="AIR30" i="26"/>
  <c r="AIK30" i="26"/>
  <c r="AIC30" i="26"/>
  <c r="AHV30" i="26"/>
  <c r="AHN30" i="26"/>
  <c r="AHG30" i="26"/>
  <c r="AGY30" i="26"/>
  <c r="AGR30" i="26"/>
  <c r="AGJ30" i="26"/>
  <c r="AGC30" i="26"/>
  <c r="AFU30" i="26"/>
  <c r="AFN30" i="26"/>
  <c r="AFF30" i="26"/>
  <c r="AEY30" i="26"/>
  <c r="AMD29" i="26"/>
  <c r="ALW29" i="26"/>
  <c r="ALO29" i="26"/>
  <c r="ALH29" i="26"/>
  <c r="AKZ29" i="26"/>
  <c r="AKS29" i="26"/>
  <c r="AKK29" i="26"/>
  <c r="AKD29" i="26"/>
  <c r="AJV29" i="26"/>
  <c r="AJO29" i="26"/>
  <c r="AJG29" i="26"/>
  <c r="AIZ29" i="26"/>
  <c r="AIR29" i="26"/>
  <c r="AIK29" i="26"/>
  <c r="AIC29" i="26"/>
  <c r="AHV29" i="26"/>
  <c r="AHN29" i="26"/>
  <c r="AHG29" i="26"/>
  <c r="AGY29" i="26"/>
  <c r="AGR29" i="26"/>
  <c r="AGJ29" i="26"/>
  <c r="AGC29" i="26"/>
  <c r="AFU29" i="26"/>
  <c r="AFN29" i="26"/>
  <c r="AFF29" i="26"/>
  <c r="AEY29" i="26"/>
  <c r="AMD28" i="26"/>
  <c r="ALW28" i="26"/>
  <c r="ALO28" i="26"/>
  <c r="ALH28" i="26"/>
  <c r="AKZ28" i="26"/>
  <c r="AKS28" i="26"/>
  <c r="AKK28" i="26"/>
  <c r="AKD28" i="26"/>
  <c r="AJV28" i="26"/>
  <c r="AJO28" i="26"/>
  <c r="AJG28" i="26"/>
  <c r="AIZ28" i="26"/>
  <c r="AIR28" i="26"/>
  <c r="AIK28" i="26"/>
  <c r="AIC28" i="26"/>
  <c r="AHV28" i="26"/>
  <c r="AHN28" i="26"/>
  <c r="AHG28" i="26"/>
  <c r="AGY28" i="26"/>
  <c r="AGR28" i="26"/>
  <c r="AGJ28" i="26"/>
  <c r="AGC28" i="26"/>
  <c r="AFU28" i="26"/>
  <c r="AFN28" i="26"/>
  <c r="AFF28" i="26"/>
  <c r="AEY28" i="26"/>
  <c r="AMF27" i="26"/>
  <c r="AME27" i="26"/>
  <c r="AMC27" i="26"/>
  <c r="AMB27" i="26"/>
  <c r="AMA27" i="26"/>
  <c r="ALZ27" i="26"/>
  <c r="ALY27" i="26"/>
  <c r="ALX27" i="26"/>
  <c r="ALV27" i="26"/>
  <c r="ALU27" i="26"/>
  <c r="ALT27" i="26"/>
  <c r="ALS27" i="26"/>
  <c r="ALQ27" i="26"/>
  <c r="ALP27" i="26"/>
  <c r="ALN27" i="26"/>
  <c r="ALM27" i="26"/>
  <c r="ALL27" i="26"/>
  <c r="ALK27" i="26"/>
  <c r="ALJ27" i="26"/>
  <c r="ALI27" i="26"/>
  <c r="ALG27" i="26"/>
  <c r="ALF27" i="26"/>
  <c r="ALE27" i="26"/>
  <c r="ALD27" i="26"/>
  <c r="ALB27" i="26"/>
  <c r="ALA27" i="26"/>
  <c r="AKY27" i="26"/>
  <c r="AKX27" i="26"/>
  <c r="AKW27" i="26"/>
  <c r="AKV27" i="26"/>
  <c r="AKU27" i="26"/>
  <c r="AKT27" i="26"/>
  <c r="AKR27" i="26"/>
  <c r="AKQ27" i="26"/>
  <c r="AKP27" i="26"/>
  <c r="AKO27" i="26"/>
  <c r="AKM27" i="26"/>
  <c r="AKL27" i="26"/>
  <c r="AKJ27" i="26"/>
  <c r="AKI27" i="26"/>
  <c r="AKH27" i="26"/>
  <c r="AKG27" i="26"/>
  <c r="AKF27" i="26"/>
  <c r="AKE27" i="26"/>
  <c r="AKC27" i="26"/>
  <c r="AKB27" i="26"/>
  <c r="AKA27" i="26"/>
  <c r="AJZ27" i="26"/>
  <c r="AJX27" i="26"/>
  <c r="AJW27" i="26"/>
  <c r="AJU27" i="26"/>
  <c r="AJT27" i="26"/>
  <c r="AJS27" i="26"/>
  <c r="AJR27" i="26"/>
  <c r="AJQ27" i="26"/>
  <c r="AJP27" i="26"/>
  <c r="AJN27" i="26"/>
  <c r="AJM27" i="26"/>
  <c r="AJL27" i="26"/>
  <c r="AJK27" i="26"/>
  <c r="AJI27" i="26"/>
  <c r="AJH27" i="26"/>
  <c r="AJF27" i="26"/>
  <c r="AJE27" i="26"/>
  <c r="AJD27" i="26"/>
  <c r="AJC27" i="26"/>
  <c r="AJB27" i="26"/>
  <c r="AJA27" i="26"/>
  <c r="AIY27" i="26"/>
  <c r="AIX27" i="26"/>
  <c r="AIW27" i="26"/>
  <c r="AIV27" i="26"/>
  <c r="AIT27" i="26"/>
  <c r="AIS27" i="26"/>
  <c r="AIQ27" i="26"/>
  <c r="AIP27" i="26"/>
  <c r="AIO27" i="26"/>
  <c r="AIN27" i="26"/>
  <c r="AIM27" i="26"/>
  <c r="AIL27" i="26"/>
  <c r="AIJ27" i="26"/>
  <c r="AII27" i="26"/>
  <c r="AIH27" i="26"/>
  <c r="AIG27" i="26"/>
  <c r="AIE27" i="26"/>
  <c r="AID27" i="26"/>
  <c r="AIB27" i="26"/>
  <c r="AIA27" i="26"/>
  <c r="AHZ27" i="26"/>
  <c r="AHY27" i="26"/>
  <c r="AHX27" i="26"/>
  <c r="AHW27" i="26"/>
  <c r="AHU27" i="26"/>
  <c r="AHT27" i="26"/>
  <c r="AHS27" i="26"/>
  <c r="AHR27" i="26"/>
  <c r="AHP27" i="26"/>
  <c r="AHO27" i="26"/>
  <c r="AHM27" i="26"/>
  <c r="AHL27" i="26"/>
  <c r="AHK27" i="26"/>
  <c r="AHJ27" i="26"/>
  <c r="AHI27" i="26"/>
  <c r="AHH27" i="26"/>
  <c r="AHF27" i="26"/>
  <c r="AHF26" i="26" s="1"/>
  <c r="AHE27" i="26"/>
  <c r="AHD27" i="26"/>
  <c r="AHC27" i="26"/>
  <c r="AHA27" i="26"/>
  <c r="AHA26" i="26" s="1"/>
  <c r="AGZ27" i="26"/>
  <c r="AGX27" i="26"/>
  <c r="AGW27" i="26"/>
  <c r="AGV27" i="26"/>
  <c r="AGU27" i="26"/>
  <c r="AGT27" i="26"/>
  <c r="AGS27" i="26"/>
  <c r="AGQ27" i="26"/>
  <c r="AGQ26" i="26" s="1"/>
  <c r="AGP27" i="26"/>
  <c r="AGO27" i="26"/>
  <c r="AGN27" i="26"/>
  <c r="AGL27" i="26"/>
  <c r="AGK27" i="26"/>
  <c r="AGI27" i="26"/>
  <c r="AGH27" i="26"/>
  <c r="AGG27" i="26"/>
  <c r="AGF27" i="26"/>
  <c r="AGE27" i="26"/>
  <c r="AGD27" i="26"/>
  <c r="AGB27" i="26"/>
  <c r="AGA27" i="26"/>
  <c r="AFZ27" i="26"/>
  <c r="AFY27" i="26"/>
  <c r="AFW27" i="26"/>
  <c r="AFV27" i="26"/>
  <c r="AFT27" i="26"/>
  <c r="AFS27" i="26"/>
  <c r="AFR27" i="26"/>
  <c r="AFQ27" i="26"/>
  <c r="AFP27" i="26"/>
  <c r="AFO27" i="26"/>
  <c r="AFM27" i="26"/>
  <c r="AFL27" i="26"/>
  <c r="AFK27" i="26"/>
  <c r="AFJ27" i="26"/>
  <c r="AFH27" i="26"/>
  <c r="AFG27" i="26"/>
  <c r="AFE27" i="26"/>
  <c r="AFD27" i="26"/>
  <c r="AFC27" i="26"/>
  <c r="AFB27" i="26"/>
  <c r="AFA27" i="26"/>
  <c r="AEZ27" i="26"/>
  <c r="AEX27" i="26"/>
  <c r="AEW27" i="26"/>
  <c r="AEV27" i="26"/>
  <c r="AEU27" i="26"/>
  <c r="ALY26" i="26"/>
  <c r="AMD23" i="26"/>
  <c r="ALW23" i="26"/>
  <c r="ALO23" i="26"/>
  <c r="ALH23" i="26"/>
  <c r="AKZ23" i="26"/>
  <c r="AKS23" i="26"/>
  <c r="AKK23" i="26"/>
  <c r="AKD23" i="26"/>
  <c r="AJV23" i="26"/>
  <c r="AJO23" i="26"/>
  <c r="AJG23" i="26"/>
  <c r="AIZ23" i="26"/>
  <c r="AIR23" i="26"/>
  <c r="AIK23" i="26"/>
  <c r="AIC23" i="26"/>
  <c r="AHV23" i="26"/>
  <c r="AHN23" i="26"/>
  <c r="AHG23" i="26"/>
  <c r="AGY23" i="26"/>
  <c r="AGR23" i="26"/>
  <c r="AGJ23" i="26"/>
  <c r="AGC23" i="26"/>
  <c r="AFU23" i="26"/>
  <c r="AFN23" i="26"/>
  <c r="AFF23" i="26"/>
  <c r="AEY23" i="26"/>
  <c r="AMD22" i="26"/>
  <c r="ALW22" i="26"/>
  <c r="ALO22" i="26"/>
  <c r="ALH22" i="26"/>
  <c r="AKZ22" i="26"/>
  <c r="AKS22" i="26"/>
  <c r="AKK22" i="26"/>
  <c r="AKD22" i="26"/>
  <c r="AJV22" i="26"/>
  <c r="AJO22" i="26"/>
  <c r="AJG22" i="26"/>
  <c r="AIZ22" i="26"/>
  <c r="AIR22" i="26"/>
  <c r="AIK22" i="26"/>
  <c r="AIC22" i="26"/>
  <c r="AHV22" i="26"/>
  <c r="AHN22" i="26"/>
  <c r="AHG22" i="26"/>
  <c r="AGY22" i="26"/>
  <c r="AGR22" i="26"/>
  <c r="AGJ22" i="26"/>
  <c r="AGC22" i="26"/>
  <c r="AFU22" i="26"/>
  <c r="AFN22" i="26"/>
  <c r="AFF22" i="26"/>
  <c r="AEY22" i="26"/>
  <c r="AMD21" i="26"/>
  <c r="ALW21" i="26"/>
  <c r="ALO21" i="26"/>
  <c r="ALH21" i="26"/>
  <c r="AKZ21" i="26"/>
  <c r="AKS21" i="26"/>
  <c r="AKK21" i="26"/>
  <c r="AKD21" i="26"/>
  <c r="AJV21" i="26"/>
  <c r="AJO21" i="26"/>
  <c r="AJG21" i="26"/>
  <c r="AIZ21" i="26"/>
  <c r="AIR21" i="26"/>
  <c r="AIK21" i="26"/>
  <c r="AIC21" i="26"/>
  <c r="AHV21" i="26"/>
  <c r="AHN21" i="26"/>
  <c r="AHG21" i="26"/>
  <c r="AGY21" i="26"/>
  <c r="AGR21" i="26"/>
  <c r="AGJ21" i="26"/>
  <c r="AGC21" i="26"/>
  <c r="AFU21" i="26"/>
  <c r="AFN21" i="26"/>
  <c r="AFF21" i="26"/>
  <c r="AEY21" i="26"/>
  <c r="AMD20" i="26"/>
  <c r="ALW20" i="26"/>
  <c r="ALO20" i="26"/>
  <c r="ALH20" i="26"/>
  <c r="AKZ20" i="26"/>
  <c r="AKS20" i="26"/>
  <c r="AKK20" i="26"/>
  <c r="AKD20" i="26"/>
  <c r="AJV20" i="26"/>
  <c r="AJO20" i="26"/>
  <c r="AJG20" i="26"/>
  <c r="AIZ20" i="26"/>
  <c r="AIR20" i="26"/>
  <c r="AIK20" i="26"/>
  <c r="AIC20" i="26"/>
  <c r="AHV20" i="26"/>
  <c r="AHN20" i="26"/>
  <c r="AHG20" i="26"/>
  <c r="AGY20" i="26"/>
  <c r="AGR20" i="26"/>
  <c r="AGJ20" i="26"/>
  <c r="AGC20" i="26"/>
  <c r="AFU20" i="26"/>
  <c r="AFN20" i="26"/>
  <c r="AFF20" i="26"/>
  <c r="AEY20" i="26"/>
  <c r="AMD19" i="26"/>
  <c r="ALW19" i="26"/>
  <c r="ALO19" i="26"/>
  <c r="ALH19" i="26"/>
  <c r="AKZ19" i="26"/>
  <c r="AKS19" i="26"/>
  <c r="AKK19" i="26"/>
  <c r="AKD19" i="26"/>
  <c r="AJV19" i="26"/>
  <c r="AJO19" i="26"/>
  <c r="AJG19" i="26"/>
  <c r="AIZ19" i="26"/>
  <c r="AIR19" i="26"/>
  <c r="AIK19" i="26"/>
  <c r="AIC19" i="26"/>
  <c r="AHV19" i="26"/>
  <c r="AHN19" i="26"/>
  <c r="AHG19" i="26"/>
  <c r="AGY19" i="26"/>
  <c r="AGR19" i="26"/>
  <c r="AGJ19" i="26"/>
  <c r="AGC19" i="26"/>
  <c r="AFU19" i="26"/>
  <c r="AFN19" i="26"/>
  <c r="AFF19" i="26"/>
  <c r="AEY19" i="26"/>
  <c r="AMD18" i="26"/>
  <c r="ALW18" i="26"/>
  <c r="ALO18" i="26"/>
  <c r="ALH18" i="26"/>
  <c r="AKZ18" i="26"/>
  <c r="AKS18" i="26"/>
  <c r="AKK18" i="26"/>
  <c r="AKD18" i="26"/>
  <c r="AJV18" i="26"/>
  <c r="AJO18" i="26"/>
  <c r="AJG18" i="26"/>
  <c r="AIZ18" i="26"/>
  <c r="AIR18" i="26"/>
  <c r="AIK18" i="26"/>
  <c r="AIC18" i="26"/>
  <c r="AHV18" i="26"/>
  <c r="AHN18" i="26"/>
  <c r="AHG18" i="26"/>
  <c r="AGY18" i="26"/>
  <c r="AGR18" i="26"/>
  <c r="AGJ18" i="26"/>
  <c r="AGC18" i="26"/>
  <c r="AFU18" i="26"/>
  <c r="AFN18" i="26"/>
  <c r="AFF18" i="26"/>
  <c r="AEY18" i="26"/>
  <c r="AMF17" i="26"/>
  <c r="AME17" i="26"/>
  <c r="AMC17" i="26"/>
  <c r="AMB17" i="26"/>
  <c r="AMA17" i="26"/>
  <c r="ALZ17" i="26"/>
  <c r="ALY17" i="26"/>
  <c r="ALX17" i="26"/>
  <c r="ALV17" i="26"/>
  <c r="ALU17" i="26"/>
  <c r="ALT17" i="26"/>
  <c r="ALS17" i="26"/>
  <c r="ALQ17" i="26"/>
  <c r="ALP17" i="26"/>
  <c r="ALN17" i="26"/>
  <c r="ALM17" i="26"/>
  <c r="ALL17" i="26"/>
  <c r="ALK17" i="26"/>
  <c r="ALJ17" i="26"/>
  <c r="ALI17" i="26"/>
  <c r="ALG17" i="26"/>
  <c r="ALF17" i="26"/>
  <c r="ALE17" i="26"/>
  <c r="ALD17" i="26"/>
  <c r="ALB17" i="26"/>
  <c r="ALA17" i="26"/>
  <c r="AKY17" i="26"/>
  <c r="AKX17" i="26"/>
  <c r="AKW17" i="26"/>
  <c r="AKV17" i="26"/>
  <c r="AKU17" i="26"/>
  <c r="AKT17" i="26"/>
  <c r="AKR17" i="26"/>
  <c r="AKQ17" i="26"/>
  <c r="AKP17" i="26"/>
  <c r="AKO17" i="26"/>
  <c r="AKM17" i="26"/>
  <c r="AKL17" i="26"/>
  <c r="AKJ17" i="26"/>
  <c r="AKI17" i="26"/>
  <c r="AKH17" i="26"/>
  <c r="AKG17" i="26"/>
  <c r="AKF17" i="26"/>
  <c r="AKE17" i="26"/>
  <c r="AKC17" i="26"/>
  <c r="AKB17" i="26"/>
  <c r="AKA17" i="26"/>
  <c r="AJZ17" i="26"/>
  <c r="AJX17" i="26"/>
  <c r="AJW17" i="26"/>
  <c r="AJU17" i="26"/>
  <c r="AJT17" i="26"/>
  <c r="AJS17" i="26"/>
  <c r="AJR17" i="26"/>
  <c r="AJQ17" i="26"/>
  <c r="AJP17" i="26"/>
  <c r="AJN17" i="26"/>
  <c r="AJM17" i="26"/>
  <c r="AJL17" i="26"/>
  <c r="AJK17" i="26"/>
  <c r="AJI17" i="26"/>
  <c r="AJH17" i="26"/>
  <c r="AJF17" i="26"/>
  <c r="AJE17" i="26"/>
  <c r="AJD17" i="26"/>
  <c r="AJC17" i="26"/>
  <c r="AJB17" i="26"/>
  <c r="AJA17" i="26"/>
  <c r="AIY17" i="26"/>
  <c r="AIX17" i="26"/>
  <c r="AIW17" i="26"/>
  <c r="AIV17" i="26"/>
  <c r="AIT17" i="26"/>
  <c r="AIS17" i="26"/>
  <c r="AIQ17" i="26"/>
  <c r="AIP17" i="26"/>
  <c r="AIO17" i="26"/>
  <c r="AIN17" i="26"/>
  <c r="AIM17" i="26"/>
  <c r="AIL17" i="26"/>
  <c r="AIJ17" i="26"/>
  <c r="AII17" i="26"/>
  <c r="AIH17" i="26"/>
  <c r="AIG17" i="26"/>
  <c r="AIE17" i="26"/>
  <c r="AID17" i="26"/>
  <c r="AIB17" i="26"/>
  <c r="AIA17" i="26"/>
  <c r="AHZ17" i="26"/>
  <c r="AHY17" i="26"/>
  <c r="AHX17" i="26"/>
  <c r="AHW17" i="26"/>
  <c r="AHU17" i="26"/>
  <c r="AHT17" i="26"/>
  <c r="AHS17" i="26"/>
  <c r="AHR17" i="26"/>
  <c r="AHP17" i="26"/>
  <c r="AHO17" i="26"/>
  <c r="AHM17" i="26"/>
  <c r="AHL17" i="26"/>
  <c r="AHK17" i="26"/>
  <c r="AHJ17" i="26"/>
  <c r="AHI17" i="26"/>
  <c r="AHH17" i="26"/>
  <c r="AHF17" i="26"/>
  <c r="AHE17" i="26"/>
  <c r="AHD17" i="26"/>
  <c r="AHC17" i="26"/>
  <c r="AHA17" i="26"/>
  <c r="AGZ17" i="26"/>
  <c r="AGX17" i="26"/>
  <c r="AGW17" i="26"/>
  <c r="AGV17" i="26"/>
  <c r="AGU17" i="26"/>
  <c r="AGT17" i="26"/>
  <c r="AGS17" i="26"/>
  <c r="AGQ17" i="26"/>
  <c r="AGP17" i="26"/>
  <c r="AGO17" i="26"/>
  <c r="AGN17" i="26"/>
  <c r="AGL17" i="26"/>
  <c r="AGK17" i="26"/>
  <c r="AGI17" i="26"/>
  <c r="AGH17" i="26"/>
  <c r="AGG17" i="26"/>
  <c r="AGF17" i="26"/>
  <c r="AGE17" i="26"/>
  <c r="AGD17" i="26"/>
  <c r="AGB17" i="26"/>
  <c r="AGA17" i="26"/>
  <c r="AFZ17" i="26"/>
  <c r="AFY17" i="26"/>
  <c r="AFW17" i="26"/>
  <c r="AFV17" i="26"/>
  <c r="AFT17" i="26"/>
  <c r="AFS17" i="26"/>
  <c r="AFR17" i="26"/>
  <c r="AFQ17" i="26"/>
  <c r="AFP17" i="26"/>
  <c r="AFO17" i="26"/>
  <c r="AFM17" i="26"/>
  <c r="AFL17" i="26"/>
  <c r="AFK17" i="26"/>
  <c r="AFJ17" i="26"/>
  <c r="AFH17" i="26"/>
  <c r="AFG17" i="26"/>
  <c r="AFE17" i="26"/>
  <c r="AFD17" i="26"/>
  <c r="AFC17" i="26"/>
  <c r="AFB17" i="26"/>
  <c r="AFA17" i="26"/>
  <c r="AEZ17" i="26"/>
  <c r="AEX17" i="26"/>
  <c r="AEW17" i="26"/>
  <c r="AEV17" i="26"/>
  <c r="AEU17" i="26"/>
  <c r="AMD16" i="26"/>
  <c r="ALW16" i="26"/>
  <c r="ALO16" i="26"/>
  <c r="ALH16" i="26"/>
  <c r="AKZ16" i="26"/>
  <c r="AKS16" i="26"/>
  <c r="AKK16" i="26"/>
  <c r="AKD16" i="26"/>
  <c r="AJV16" i="26"/>
  <c r="AJO16" i="26"/>
  <c r="AJG16" i="26"/>
  <c r="AIZ16" i="26"/>
  <c r="AIR16" i="26"/>
  <c r="AIK16" i="26"/>
  <c r="AIC16" i="26"/>
  <c r="AHV16" i="26"/>
  <c r="AHN16" i="26"/>
  <c r="AHG16" i="26"/>
  <c r="AGY16" i="26"/>
  <c r="AGR16" i="26"/>
  <c r="AGJ16" i="26"/>
  <c r="AGC16" i="26"/>
  <c r="AFU16" i="26"/>
  <c r="AFN16" i="26"/>
  <c r="AFF16" i="26"/>
  <c r="AEY16" i="26"/>
  <c r="AMD15" i="26"/>
  <c r="ALW15" i="26"/>
  <c r="ALO15" i="26"/>
  <c r="ALH15" i="26"/>
  <c r="AKZ15" i="26"/>
  <c r="AKS15" i="26"/>
  <c r="AKK15" i="26"/>
  <c r="AKD15" i="26"/>
  <c r="AJV15" i="26"/>
  <c r="AJO15" i="26"/>
  <c r="AJG15" i="26"/>
  <c r="AIZ15" i="26"/>
  <c r="AIR15" i="26"/>
  <c r="AIK15" i="26"/>
  <c r="AIC15" i="26"/>
  <c r="AHV15" i="26"/>
  <c r="AHN15" i="26"/>
  <c r="AHG15" i="26"/>
  <c r="AGY15" i="26"/>
  <c r="AGR15" i="26"/>
  <c r="AGJ15" i="26"/>
  <c r="AGC15" i="26"/>
  <c r="AFU15" i="26"/>
  <c r="AFN15" i="26"/>
  <c r="AFF15" i="26"/>
  <c r="AEY15" i="26"/>
  <c r="AMD14" i="26"/>
  <c r="ALW14" i="26"/>
  <c r="ALO14" i="26"/>
  <c r="ALH14" i="26"/>
  <c r="AKZ14" i="26"/>
  <c r="AKS14" i="26"/>
  <c r="AKK14" i="26"/>
  <c r="AKD14" i="26"/>
  <c r="AJV14" i="26"/>
  <c r="AJO14" i="26"/>
  <c r="AJG14" i="26"/>
  <c r="AIZ14" i="26"/>
  <c r="AIR14" i="26"/>
  <c r="AIK14" i="26"/>
  <c r="AIC14" i="26"/>
  <c r="AHV14" i="26"/>
  <c r="AHN14" i="26"/>
  <c r="AHG14" i="26"/>
  <c r="AGY14" i="26"/>
  <c r="AGR14" i="26"/>
  <c r="AGJ14" i="26"/>
  <c r="AGC14" i="26"/>
  <c r="AFU14" i="26"/>
  <c r="AFN14" i="26"/>
  <c r="AFF14" i="26"/>
  <c r="AEY14" i="26"/>
  <c r="AMD13" i="26"/>
  <c r="AMD12" i="26" s="1"/>
  <c r="ALW13" i="26"/>
  <c r="ALW12" i="26" s="1"/>
  <c r="ALO13" i="26"/>
  <c r="ALH13" i="26"/>
  <c r="ALH12" i="26" s="1"/>
  <c r="AKZ13" i="26"/>
  <c r="AKZ12" i="26" s="1"/>
  <c r="AKS13" i="26"/>
  <c r="AKS12" i="26" s="1"/>
  <c r="AKK13" i="26"/>
  <c r="AKD13" i="26"/>
  <c r="AKD12" i="26" s="1"/>
  <c r="AJV13" i="26"/>
  <c r="AJV12" i="26" s="1"/>
  <c r="AJO13" i="26"/>
  <c r="AJO12" i="26" s="1"/>
  <c r="AJG13" i="26"/>
  <c r="AIZ13" i="26"/>
  <c r="AIZ12" i="26" s="1"/>
  <c r="AIR13" i="26"/>
  <c r="AIR12" i="26" s="1"/>
  <c r="AIK13" i="26"/>
  <c r="AIK12" i="26" s="1"/>
  <c r="AIC13" i="26"/>
  <c r="AHV13" i="26"/>
  <c r="AHV12" i="26" s="1"/>
  <c r="AHN13" i="26"/>
  <c r="AHN12" i="26" s="1"/>
  <c r="AHG13" i="26"/>
  <c r="AHG12" i="26" s="1"/>
  <c r="AGY13" i="26"/>
  <c r="AGR13" i="26"/>
  <c r="AGR12" i="26" s="1"/>
  <c r="AGJ13" i="26"/>
  <c r="AGJ12" i="26" s="1"/>
  <c r="AGC13" i="26"/>
  <c r="AGC12" i="26" s="1"/>
  <c r="AFU13" i="26"/>
  <c r="AFN13" i="26"/>
  <c r="AFN12" i="26" s="1"/>
  <c r="AFF13" i="26"/>
  <c r="AFF12" i="26" s="1"/>
  <c r="AEY13" i="26"/>
  <c r="AEY12" i="26" s="1"/>
  <c r="AMD11" i="26"/>
  <c r="ALW11" i="26"/>
  <c r="ALO11" i="26"/>
  <c r="ALH11" i="26"/>
  <c r="AKZ11" i="26"/>
  <c r="AKS11" i="26"/>
  <c r="AKK11" i="26"/>
  <c r="AKD11" i="26"/>
  <c r="AJV11" i="26"/>
  <c r="AJO11" i="26"/>
  <c r="AJG11" i="26"/>
  <c r="AIZ11" i="26"/>
  <c r="AIR11" i="26"/>
  <c r="AIK11" i="26"/>
  <c r="AIC11" i="26"/>
  <c r="AHV11" i="26"/>
  <c r="AHN11" i="26"/>
  <c r="AHG11" i="26"/>
  <c r="AGY11" i="26"/>
  <c r="AGR11" i="26"/>
  <c r="AGJ11" i="26"/>
  <c r="AGC11" i="26"/>
  <c r="AFU11" i="26"/>
  <c r="AFN11" i="26"/>
  <c r="AFF11" i="26"/>
  <c r="AEY11" i="26"/>
  <c r="AMD10" i="26"/>
  <c r="ALW10" i="26"/>
  <c r="ALO10" i="26"/>
  <c r="ALH10" i="26"/>
  <c r="AKZ10" i="26"/>
  <c r="AKS10" i="26"/>
  <c r="AKK10" i="26"/>
  <c r="AKD10" i="26"/>
  <c r="AJV10" i="26"/>
  <c r="AJO10" i="26"/>
  <c r="AJG10" i="26"/>
  <c r="AIZ10" i="26"/>
  <c r="AIR10" i="26"/>
  <c r="AIK10" i="26"/>
  <c r="AIC10" i="26"/>
  <c r="AHV10" i="26"/>
  <c r="AHN10" i="26"/>
  <c r="AHG10" i="26"/>
  <c r="AGY10" i="26"/>
  <c r="AGR10" i="26"/>
  <c r="AGJ10" i="26"/>
  <c r="AGC10" i="26"/>
  <c r="AFU10" i="26"/>
  <c r="AFN10" i="26"/>
  <c r="AFF10" i="26"/>
  <c r="AEY10" i="26"/>
  <c r="AMD9" i="26"/>
  <c r="ALW9" i="26"/>
  <c r="ALO9" i="26"/>
  <c r="ALH9" i="26"/>
  <c r="AKZ9" i="26"/>
  <c r="AKS9" i="26"/>
  <c r="AKK9" i="26"/>
  <c r="AKK8" i="26" s="1"/>
  <c r="AKD9" i="26"/>
  <c r="AJV9" i="26"/>
  <c r="AJO9" i="26"/>
  <c r="AJG9" i="26"/>
  <c r="AIZ9" i="26"/>
  <c r="AIR9" i="26"/>
  <c r="AIK9" i="26"/>
  <c r="AIC9" i="26"/>
  <c r="AHV9" i="26"/>
  <c r="AHN9" i="26"/>
  <c r="AHG9" i="26"/>
  <c r="AGY9" i="26"/>
  <c r="AGY8" i="26" s="1"/>
  <c r="AGR9" i="26"/>
  <c r="AGJ9" i="26"/>
  <c r="AGC9" i="26"/>
  <c r="AFU9" i="26"/>
  <c r="AFN9" i="26"/>
  <c r="AFF9" i="26"/>
  <c r="AEY9" i="26"/>
  <c r="AMF8" i="26"/>
  <c r="AME8" i="26"/>
  <c r="AMC8" i="26"/>
  <c r="AMB8" i="26"/>
  <c r="AMA8" i="26"/>
  <c r="ALZ8" i="26"/>
  <c r="ALY8" i="26"/>
  <c r="ALX8" i="26"/>
  <c r="ALV8" i="26"/>
  <c r="ALU8" i="26"/>
  <c r="ALT8" i="26"/>
  <c r="ALS8" i="26"/>
  <c r="ALQ8" i="26"/>
  <c r="ALP8" i="26"/>
  <c r="ALN8" i="26"/>
  <c r="ALM8" i="26"/>
  <c r="ALL8" i="26"/>
  <c r="ALK8" i="26"/>
  <c r="ALJ8" i="26"/>
  <c r="ALI8" i="26"/>
  <c r="ALG8" i="26"/>
  <c r="ALF8" i="26"/>
  <c r="ALE8" i="26"/>
  <c r="ALD8" i="26"/>
  <c r="ALB8" i="26"/>
  <c r="ALA8" i="26"/>
  <c r="AKY8" i="26"/>
  <c r="AKX8" i="26"/>
  <c r="AKW8" i="26"/>
  <c r="AKV8" i="26"/>
  <c r="AKU8" i="26"/>
  <c r="AKT8" i="26"/>
  <c r="AKR8" i="26"/>
  <c r="AKQ8" i="26"/>
  <c r="AKP8" i="26"/>
  <c r="AKO8" i="26"/>
  <c r="AKM8" i="26"/>
  <c r="AKL8" i="26"/>
  <c r="AKJ8" i="26"/>
  <c r="AKI8" i="26"/>
  <c r="AKH8" i="26"/>
  <c r="AKG8" i="26"/>
  <c r="AKF8" i="26"/>
  <c r="AKE8" i="26"/>
  <c r="AKC8" i="26"/>
  <c r="AKB8" i="26"/>
  <c r="AKA8" i="26"/>
  <c r="AJZ8" i="26"/>
  <c r="AJX8" i="26"/>
  <c r="AJX7" i="26" s="1"/>
  <c r="AJW8" i="26"/>
  <c r="AJU8" i="26"/>
  <c r="AJT8" i="26"/>
  <c r="AJS8" i="26"/>
  <c r="AJR8" i="26"/>
  <c r="AJQ8" i="26"/>
  <c r="AJP8" i="26"/>
  <c r="AJP7" i="26" s="1"/>
  <c r="AJN8" i="26"/>
  <c r="AJM8" i="26"/>
  <c r="AJL8" i="26"/>
  <c r="AJK8" i="26"/>
  <c r="AJI8" i="26"/>
  <c r="AJH8" i="26"/>
  <c r="AJF8" i="26"/>
  <c r="AJE8" i="26"/>
  <c r="AJD8" i="26"/>
  <c r="AJC8" i="26"/>
  <c r="AJB8" i="26"/>
  <c r="AJA8" i="26"/>
  <c r="AIY8" i="26"/>
  <c r="AIX8" i="26"/>
  <c r="AIW8" i="26"/>
  <c r="AIV8" i="26"/>
  <c r="AIT8" i="26"/>
  <c r="AIS8" i="26"/>
  <c r="AIQ8" i="26"/>
  <c r="AIP8" i="26"/>
  <c r="AIP7" i="26" s="1"/>
  <c r="AIO8" i="26"/>
  <c r="AIN8" i="26"/>
  <c r="AIM8" i="26"/>
  <c r="AIL8" i="26"/>
  <c r="AIJ8" i="26"/>
  <c r="AII8" i="26"/>
  <c r="AIH8" i="26"/>
  <c r="AIG8" i="26"/>
  <c r="AIE8" i="26"/>
  <c r="AID8" i="26"/>
  <c r="AIB8" i="26"/>
  <c r="AIA8" i="26"/>
  <c r="AHZ8" i="26"/>
  <c r="AHY8" i="26"/>
  <c r="AHX8" i="26"/>
  <c r="AHW8" i="26"/>
  <c r="AHU8" i="26"/>
  <c r="AHT8" i="26"/>
  <c r="AHS8" i="26"/>
  <c r="AHR8" i="26"/>
  <c r="AHR7" i="26" s="1"/>
  <c r="AHP8" i="26"/>
  <c r="AHO8" i="26"/>
  <c r="AHM8" i="26"/>
  <c r="AHL8" i="26"/>
  <c r="AHL7" i="26" s="1"/>
  <c r="AHK8" i="26"/>
  <c r="AHJ8" i="26"/>
  <c r="AHI8" i="26"/>
  <c r="AHH8" i="26"/>
  <c r="AHF8" i="26"/>
  <c r="AHE8" i="26"/>
  <c r="AHD8" i="26"/>
  <c r="AHC8" i="26"/>
  <c r="AHA8" i="26"/>
  <c r="AGZ8" i="26"/>
  <c r="AGX8" i="26"/>
  <c r="AGW8" i="26"/>
  <c r="AGV8" i="26"/>
  <c r="AGU8" i="26"/>
  <c r="AGT8" i="26"/>
  <c r="AGS8" i="26"/>
  <c r="AGQ8" i="26"/>
  <c r="AGP8" i="26"/>
  <c r="AGO8" i="26"/>
  <c r="AGN8" i="26"/>
  <c r="AGL8" i="26"/>
  <c r="AGK8" i="26"/>
  <c r="AGI8" i="26"/>
  <c r="AGH8" i="26"/>
  <c r="AGG8" i="26"/>
  <c r="AGF8" i="26"/>
  <c r="AGE8" i="26"/>
  <c r="AGD8" i="26"/>
  <c r="AGB8" i="26"/>
  <c r="AGA8" i="26"/>
  <c r="AFZ8" i="26"/>
  <c r="AFY8" i="26"/>
  <c r="AFW8" i="26"/>
  <c r="AFV8" i="26"/>
  <c r="AFT8" i="26"/>
  <c r="AFS8" i="26"/>
  <c r="AFR8" i="26"/>
  <c r="AFQ8" i="26"/>
  <c r="AFP8" i="26"/>
  <c r="AFO8" i="26"/>
  <c r="AFM8" i="26"/>
  <c r="AFL8" i="26"/>
  <c r="AFK8" i="26"/>
  <c r="AFJ8" i="26"/>
  <c r="AFH8" i="26"/>
  <c r="AFH7" i="26" s="1"/>
  <c r="AFG8" i="26"/>
  <c r="AFE8" i="26"/>
  <c r="AFD8" i="26"/>
  <c r="AFD7" i="26" s="1"/>
  <c r="AFC8" i="26"/>
  <c r="AFB8" i="26"/>
  <c r="AFA8" i="26"/>
  <c r="AEZ8" i="26"/>
  <c r="AEZ7" i="26" s="1"/>
  <c r="AEX8" i="26"/>
  <c r="AEX7" i="26" s="1"/>
  <c r="AEW8" i="26"/>
  <c r="AEV8" i="26"/>
  <c r="AEU8" i="26"/>
  <c r="ALZ7" i="26"/>
  <c r="AEQ137" i="26"/>
  <c r="AEJ137" i="26"/>
  <c r="AEB137" i="26"/>
  <c r="ADU137" i="26"/>
  <c r="ADM137" i="26"/>
  <c r="ADF137" i="26"/>
  <c r="ACX137" i="26"/>
  <c r="ACQ137" i="26"/>
  <c r="ACI137" i="26"/>
  <c r="ACB137" i="26"/>
  <c r="ABT137" i="26"/>
  <c r="ABM137" i="26"/>
  <c r="ABE137" i="26"/>
  <c r="AAX137" i="26"/>
  <c r="AAP137" i="26"/>
  <c r="AAI137" i="26"/>
  <c r="AAA137" i="26"/>
  <c r="ZT137" i="26"/>
  <c r="ZL137" i="26"/>
  <c r="ZE137" i="26"/>
  <c r="YW137" i="26"/>
  <c r="YP137" i="26"/>
  <c r="YH137" i="26"/>
  <c r="YA137" i="26"/>
  <c r="XS137" i="26"/>
  <c r="XL137" i="26"/>
  <c r="AEQ136" i="26"/>
  <c r="AEJ136" i="26"/>
  <c r="AEB136" i="26"/>
  <c r="ADU136" i="26"/>
  <c r="ADM136" i="26"/>
  <c r="ADF136" i="26"/>
  <c r="ACX136" i="26"/>
  <c r="ACQ136" i="26"/>
  <c r="ACI136" i="26"/>
  <c r="ACB136" i="26"/>
  <c r="ABT136" i="26"/>
  <c r="ABM136" i="26"/>
  <c r="ABE136" i="26"/>
  <c r="AAX136" i="26"/>
  <c r="AAP136" i="26"/>
  <c r="AAI136" i="26"/>
  <c r="AAA136" i="26"/>
  <c r="ZT136" i="26"/>
  <c r="ZL136" i="26"/>
  <c r="ZE136" i="26"/>
  <c r="YW136" i="26"/>
  <c r="YP136" i="26"/>
  <c r="YH136" i="26"/>
  <c r="YA136" i="26"/>
  <c r="XS136" i="26"/>
  <c r="XL136" i="26"/>
  <c r="AEQ135" i="26"/>
  <c r="AEJ135" i="26"/>
  <c r="AEB135" i="26"/>
  <c r="ADU135" i="26"/>
  <c r="ADM135" i="26"/>
  <c r="ADF135" i="26"/>
  <c r="ACX135" i="26"/>
  <c r="ACQ135" i="26"/>
  <c r="ACI135" i="26"/>
  <c r="ACB135" i="26"/>
  <c r="ABT135" i="26"/>
  <c r="ABM135" i="26"/>
  <c r="ABE135" i="26"/>
  <c r="AAX135" i="26"/>
  <c r="AAP135" i="26"/>
  <c r="AAI135" i="26"/>
  <c r="AAA135" i="26"/>
  <c r="ZT135" i="26"/>
  <c r="ZL135" i="26"/>
  <c r="ZE135" i="26"/>
  <c r="YW135" i="26"/>
  <c r="YP135" i="26"/>
  <c r="YH135" i="26"/>
  <c r="YA135" i="26"/>
  <c r="XS135" i="26"/>
  <c r="XL135" i="26"/>
  <c r="AEQ134" i="26"/>
  <c r="AEJ134" i="26"/>
  <c r="AEB134" i="26"/>
  <c r="ADU134" i="26"/>
  <c r="ADM134" i="26"/>
  <c r="ADF134" i="26"/>
  <c r="ACX134" i="26"/>
  <c r="ACQ134" i="26"/>
  <c r="ACI134" i="26"/>
  <c r="ACB134" i="26"/>
  <c r="ABT134" i="26"/>
  <c r="ABM134" i="26"/>
  <c r="ABE134" i="26"/>
  <c r="AAX134" i="26"/>
  <c r="AAP134" i="26"/>
  <c r="AAI134" i="26"/>
  <c r="AAA134" i="26"/>
  <c r="ZT134" i="26"/>
  <c r="ZL134" i="26"/>
  <c r="ZE134" i="26"/>
  <c r="YW134" i="26"/>
  <c r="YP134" i="26"/>
  <c r="YH134" i="26"/>
  <c r="YA134" i="26"/>
  <c r="XS134" i="26"/>
  <c r="XL134" i="26"/>
  <c r="AEQ133" i="26"/>
  <c r="AEJ133" i="26"/>
  <c r="AEB133" i="26"/>
  <c r="ADU133" i="26"/>
  <c r="ADM133" i="26"/>
  <c r="ADF133" i="26"/>
  <c r="ACX133" i="26"/>
  <c r="ACQ133" i="26"/>
  <c r="ACI133" i="26"/>
  <c r="ACB133" i="26"/>
  <c r="ABT133" i="26"/>
  <c r="ABM133" i="26"/>
  <c r="ABE133" i="26"/>
  <c r="AAX133" i="26"/>
  <c r="AAP133" i="26"/>
  <c r="AAI133" i="26"/>
  <c r="AAA133" i="26"/>
  <c r="ZT133" i="26"/>
  <c r="ZL133" i="26"/>
  <c r="ZE133" i="26"/>
  <c r="YW133" i="26"/>
  <c r="YP133" i="26"/>
  <c r="YH133" i="26"/>
  <c r="YA133" i="26"/>
  <c r="XS133" i="26"/>
  <c r="XL133" i="26"/>
  <c r="AEQ132" i="26"/>
  <c r="AEJ132" i="26"/>
  <c r="AEB132" i="26"/>
  <c r="ADU132" i="26"/>
  <c r="ADM132" i="26"/>
  <c r="ADF132" i="26"/>
  <c r="ACX132" i="26"/>
  <c r="ACQ132" i="26"/>
  <c r="ACI132" i="26"/>
  <c r="ACB132" i="26"/>
  <c r="ABT132" i="26"/>
  <c r="ABM132" i="26"/>
  <c r="ABE132" i="26"/>
  <c r="AAX132" i="26"/>
  <c r="AAP132" i="26"/>
  <c r="AAI132" i="26"/>
  <c r="AAA132" i="26"/>
  <c r="ZT132" i="26"/>
  <c r="ZL132" i="26"/>
  <c r="ZE132" i="26"/>
  <c r="YW132" i="26"/>
  <c r="YP132" i="26"/>
  <c r="YH132" i="26"/>
  <c r="YA132" i="26"/>
  <c r="XS132" i="26"/>
  <c r="XL132" i="26"/>
  <c r="AES131" i="26"/>
  <c r="AER131" i="26"/>
  <c r="AEP131" i="26"/>
  <c r="AEO131" i="26"/>
  <c r="AEN131" i="26"/>
  <c r="AEM131" i="26"/>
  <c r="AEL131" i="26"/>
  <c r="AEK131" i="26"/>
  <c r="AEI131" i="26"/>
  <c r="AEH131" i="26"/>
  <c r="AEG131" i="26"/>
  <c r="AEF131" i="26"/>
  <c r="AED131" i="26"/>
  <c r="AEC131" i="26"/>
  <c r="AEA131" i="26"/>
  <c r="ADZ131" i="26"/>
  <c r="ADY131" i="26"/>
  <c r="ADX131" i="26"/>
  <c r="ADW131" i="26"/>
  <c r="ADV131" i="26"/>
  <c r="ADT131" i="26"/>
  <c r="ADS131" i="26"/>
  <c r="ADR131" i="26"/>
  <c r="ADQ131" i="26"/>
  <c r="ADO131" i="26"/>
  <c r="ADN131" i="26"/>
  <c r="ADL131" i="26"/>
  <c r="ADK131" i="26"/>
  <c r="ADJ131" i="26"/>
  <c r="ADI131" i="26"/>
  <c r="ADH131" i="26"/>
  <c r="ADG131" i="26"/>
  <c r="ADE131" i="26"/>
  <c r="ADD131" i="26"/>
  <c r="ADC131" i="26"/>
  <c r="ADB131" i="26"/>
  <c r="ACZ131" i="26"/>
  <c r="ACY131" i="26"/>
  <c r="ACW131" i="26"/>
  <c r="ACV131" i="26"/>
  <c r="ACU131" i="26"/>
  <c r="ACT131" i="26"/>
  <c r="ACS131" i="26"/>
  <c r="ACR131" i="26"/>
  <c r="ACP131" i="26"/>
  <c r="ACO131" i="26"/>
  <c r="ACN131" i="26"/>
  <c r="ACM131" i="26"/>
  <c r="ACK131" i="26"/>
  <c r="ACJ131" i="26"/>
  <c r="ACH131" i="26"/>
  <c r="ACG131" i="26"/>
  <c r="ACF131" i="26"/>
  <c r="ACE131" i="26"/>
  <c r="ACD131" i="26"/>
  <c r="ACC131" i="26"/>
  <c r="ACA131" i="26"/>
  <c r="ABZ131" i="26"/>
  <c r="ABY131" i="26"/>
  <c r="ABX131" i="26"/>
  <c r="ABV131" i="26"/>
  <c r="ABU131" i="26"/>
  <c r="ABS131" i="26"/>
  <c r="ABR131" i="26"/>
  <c r="ABQ131" i="26"/>
  <c r="ABP131" i="26"/>
  <c r="ABO131" i="26"/>
  <c r="ABN131" i="26"/>
  <c r="ABL131" i="26"/>
  <c r="ABK131" i="26"/>
  <c r="ABJ131" i="26"/>
  <c r="ABI131" i="26"/>
  <c r="ABG131" i="26"/>
  <c r="ABF131" i="26"/>
  <c r="ABD131" i="26"/>
  <c r="ABC131" i="26"/>
  <c r="ABB131" i="26"/>
  <c r="ABA131" i="26"/>
  <c r="AAZ131" i="26"/>
  <c r="AAY131" i="26"/>
  <c r="AAW131" i="26"/>
  <c r="AAV131" i="26"/>
  <c r="AAU131" i="26"/>
  <c r="AAT131" i="26"/>
  <c r="AAR131" i="26"/>
  <c r="AAQ131" i="26"/>
  <c r="AAO131" i="26"/>
  <c r="AAN131" i="26"/>
  <c r="AAM131" i="26"/>
  <c r="AAL131" i="26"/>
  <c r="AAK131" i="26"/>
  <c r="AAJ131" i="26"/>
  <c r="AAH131" i="26"/>
  <c r="AAG131" i="26"/>
  <c r="AAF131" i="26"/>
  <c r="AAE131" i="26"/>
  <c r="AAC131" i="26"/>
  <c r="AAB131" i="26"/>
  <c r="ZZ131" i="26"/>
  <c r="ZY131" i="26"/>
  <c r="ZX131" i="26"/>
  <c r="ZW131" i="26"/>
  <c r="ZV131" i="26"/>
  <c r="ZU131" i="26"/>
  <c r="ZS131" i="26"/>
  <c r="ZR131" i="26"/>
  <c r="ZQ131" i="26"/>
  <c r="ZP131" i="26"/>
  <c r="ZN131" i="26"/>
  <c r="ZM131" i="26"/>
  <c r="ZK131" i="26"/>
  <c r="ZJ131" i="26"/>
  <c r="ZI131" i="26"/>
  <c r="ZH131" i="26"/>
  <c r="ZG131" i="26"/>
  <c r="ZF131" i="26"/>
  <c r="ZD131" i="26"/>
  <c r="ZC131" i="26"/>
  <c r="ZB131" i="26"/>
  <c r="ZA131" i="26"/>
  <c r="YY131" i="26"/>
  <c r="YX131" i="26"/>
  <c r="YV131" i="26"/>
  <c r="YU131" i="26"/>
  <c r="YT131" i="26"/>
  <c r="YS131" i="26"/>
  <c r="YR131" i="26"/>
  <c r="YQ131" i="26"/>
  <c r="YO131" i="26"/>
  <c r="YN131" i="26"/>
  <c r="YM131" i="26"/>
  <c r="YL131" i="26"/>
  <c r="YJ131" i="26"/>
  <c r="YI131" i="26"/>
  <c r="YG131" i="26"/>
  <c r="YF131" i="26"/>
  <c r="YE131" i="26"/>
  <c r="YD131" i="26"/>
  <c r="YC131" i="26"/>
  <c r="YB131" i="26"/>
  <c r="XZ131" i="26"/>
  <c r="XY131" i="26"/>
  <c r="XX131" i="26"/>
  <c r="XW131" i="26"/>
  <c r="XU131" i="26"/>
  <c r="XT131" i="26"/>
  <c r="XR131" i="26"/>
  <c r="XQ131" i="26"/>
  <c r="XP131" i="26"/>
  <c r="XO131" i="26"/>
  <c r="XN131" i="26"/>
  <c r="XM131" i="26"/>
  <c r="XK131" i="26"/>
  <c r="XJ131" i="26"/>
  <c r="XI131" i="26"/>
  <c r="XH131" i="26"/>
  <c r="AEQ130" i="26"/>
  <c r="AEJ130" i="26"/>
  <c r="AEB130" i="26"/>
  <c r="ADU130" i="26"/>
  <c r="ADM130" i="26"/>
  <c r="ADF130" i="26"/>
  <c r="ACX130" i="26"/>
  <c r="ACQ130" i="26"/>
  <c r="ACI130" i="26"/>
  <c r="ACB130" i="26"/>
  <c r="ABT130" i="26"/>
  <c r="ABM130" i="26"/>
  <c r="ABE130" i="26"/>
  <c r="AAX130" i="26"/>
  <c r="AAP130" i="26"/>
  <c r="AAI130" i="26"/>
  <c r="AAA130" i="26"/>
  <c r="ZT130" i="26"/>
  <c r="ZL130" i="26"/>
  <c r="ZE130" i="26"/>
  <c r="YW130" i="26"/>
  <c r="YP130" i="26"/>
  <c r="YH130" i="26"/>
  <c r="YA130" i="26"/>
  <c r="XS130" i="26"/>
  <c r="XL130" i="26"/>
  <c r="AEQ129" i="26"/>
  <c r="AEJ129" i="26"/>
  <c r="AEB129" i="26"/>
  <c r="ADU129" i="26"/>
  <c r="ADM129" i="26"/>
  <c r="ADF129" i="26"/>
  <c r="ACX129" i="26"/>
  <c r="ACQ129" i="26"/>
  <c r="ACI129" i="26"/>
  <c r="ACB129" i="26"/>
  <c r="ABT129" i="26"/>
  <c r="ABM129" i="26"/>
  <c r="ABE129" i="26"/>
  <c r="AAX129" i="26"/>
  <c r="AAP129" i="26"/>
  <c r="AAI129" i="26"/>
  <c r="AAA129" i="26"/>
  <c r="ZT129" i="26"/>
  <c r="ZL129" i="26"/>
  <c r="ZE129" i="26"/>
  <c r="YW129" i="26"/>
  <c r="YP129" i="26"/>
  <c r="YH129" i="26"/>
  <c r="YA129" i="26"/>
  <c r="XS129" i="26"/>
  <c r="XL129" i="26"/>
  <c r="AEQ128" i="26"/>
  <c r="AEJ128" i="26"/>
  <c r="AEB128" i="26"/>
  <c r="ADU128" i="26"/>
  <c r="ADM128" i="26"/>
  <c r="ADF128" i="26"/>
  <c r="ACX128" i="26"/>
  <c r="ACQ128" i="26"/>
  <c r="ACI128" i="26"/>
  <c r="ACB128" i="26"/>
  <c r="ABT128" i="26"/>
  <c r="ABM128" i="26"/>
  <c r="ABE128" i="26"/>
  <c r="AAX128" i="26"/>
  <c r="AAP128" i="26"/>
  <c r="AAI128" i="26"/>
  <c r="AAA128" i="26"/>
  <c r="ZT128" i="26"/>
  <c r="ZL128" i="26"/>
  <c r="ZE128" i="26"/>
  <c r="YW128" i="26"/>
  <c r="YP128" i="26"/>
  <c r="YH128" i="26"/>
  <c r="YA128" i="26"/>
  <c r="XS128" i="26"/>
  <c r="XL128" i="26"/>
  <c r="AEQ127" i="26"/>
  <c r="AEQ126" i="26" s="1"/>
  <c r="AEJ127" i="26"/>
  <c r="AEB127" i="26"/>
  <c r="ADU127" i="26"/>
  <c r="ADM127" i="26"/>
  <c r="ADM126" i="26" s="1"/>
  <c r="ADF127" i="26"/>
  <c r="ACX127" i="26"/>
  <c r="ACQ127" i="26"/>
  <c r="ACI127" i="26"/>
  <c r="ACI126" i="26" s="1"/>
  <c r="ACB127" i="26"/>
  <c r="ABT127" i="26"/>
  <c r="ABM127" i="26"/>
  <c r="ABE127" i="26"/>
  <c r="ABE126" i="26" s="1"/>
  <c r="AAX127" i="26"/>
  <c r="AAP127" i="26"/>
  <c r="AAI127" i="26"/>
  <c r="AAA127" i="26"/>
  <c r="AAA126" i="26" s="1"/>
  <c r="ZT127" i="26"/>
  <c r="ZL127" i="26"/>
  <c r="ZE127" i="26"/>
  <c r="YW127" i="26"/>
  <c r="YW126" i="26" s="1"/>
  <c r="YP127" i="26"/>
  <c r="YH127" i="26"/>
  <c r="YA127" i="26"/>
  <c r="XS127" i="26"/>
  <c r="XS126" i="26" s="1"/>
  <c r="XL127" i="26"/>
  <c r="AEQ125" i="26"/>
  <c r="AEJ125" i="26"/>
  <c r="AEB125" i="26"/>
  <c r="ADU125" i="26"/>
  <c r="ADM125" i="26"/>
  <c r="ADF125" i="26"/>
  <c r="ACX125" i="26"/>
  <c r="ACQ125" i="26"/>
  <c r="ACI125" i="26"/>
  <c r="ACB125" i="26"/>
  <c r="ABT125" i="26"/>
  <c r="ABM125" i="26"/>
  <c r="ABE125" i="26"/>
  <c r="AAX125" i="26"/>
  <c r="AAP125" i="26"/>
  <c r="AAI125" i="26"/>
  <c r="AAA125" i="26"/>
  <c r="ZT125" i="26"/>
  <c r="ZL125" i="26"/>
  <c r="ZE125" i="26"/>
  <c r="YW125" i="26"/>
  <c r="YP125" i="26"/>
  <c r="YH125" i="26"/>
  <c r="YA125" i="26"/>
  <c r="XS125" i="26"/>
  <c r="XL125" i="26"/>
  <c r="AEQ124" i="26"/>
  <c r="AEJ124" i="26"/>
  <c r="AEB124" i="26"/>
  <c r="ADU124" i="26"/>
  <c r="ADM124" i="26"/>
  <c r="ADF124" i="26"/>
  <c r="ACX124" i="26"/>
  <c r="ACQ124" i="26"/>
  <c r="ACI124" i="26"/>
  <c r="ACB124" i="26"/>
  <c r="ABT124" i="26"/>
  <c r="ABM124" i="26"/>
  <c r="ABE124" i="26"/>
  <c r="AAX124" i="26"/>
  <c r="AAP124" i="26"/>
  <c r="AAI124" i="26"/>
  <c r="AAA124" i="26"/>
  <c r="ZT124" i="26"/>
  <c r="ZL124" i="26"/>
  <c r="ZE124" i="26"/>
  <c r="YW124" i="26"/>
  <c r="YP124" i="26"/>
  <c r="YH124" i="26"/>
  <c r="YA124" i="26"/>
  <c r="XS124" i="26"/>
  <c r="XL124" i="26"/>
  <c r="AEQ123" i="26"/>
  <c r="AEJ123" i="26"/>
  <c r="AEB123" i="26"/>
  <c r="ADU123" i="26"/>
  <c r="ADM123" i="26"/>
  <c r="ADF123" i="26"/>
  <c r="ACX123" i="26"/>
  <c r="ACQ123" i="26"/>
  <c r="ACQ122" i="26" s="1"/>
  <c r="ACI123" i="26"/>
  <c r="ACB123" i="26"/>
  <c r="ABT123" i="26"/>
  <c r="ABM123" i="26"/>
  <c r="ABE123" i="26"/>
  <c r="AAX123" i="26"/>
  <c r="AAP123" i="26"/>
  <c r="AAI123" i="26"/>
  <c r="AAA123" i="26"/>
  <c r="ZT123" i="26"/>
  <c r="ZL123" i="26"/>
  <c r="ZE123" i="26"/>
  <c r="YW123" i="26"/>
  <c r="YP123" i="26"/>
  <c r="YH123" i="26"/>
  <c r="YA123" i="26"/>
  <c r="XS123" i="26"/>
  <c r="XL123" i="26"/>
  <c r="AES122" i="26"/>
  <c r="AER122" i="26"/>
  <c r="AEP122" i="26"/>
  <c r="AEO122" i="26"/>
  <c r="AEN122" i="26"/>
  <c r="AEM122" i="26"/>
  <c r="AEL122" i="26"/>
  <c r="AEK122" i="26"/>
  <c r="AEI122" i="26"/>
  <c r="AEH122" i="26"/>
  <c r="AEG122" i="26"/>
  <c r="AEF122" i="26"/>
  <c r="AED122" i="26"/>
  <c r="AEC122" i="26"/>
  <c r="AEA122" i="26"/>
  <c r="ADZ122" i="26"/>
  <c r="ADY122" i="26"/>
  <c r="ADX122" i="26"/>
  <c r="ADW122" i="26"/>
  <c r="ADV122" i="26"/>
  <c r="ADT122" i="26"/>
  <c r="ADS122" i="26"/>
  <c r="ADR122" i="26"/>
  <c r="ADQ122" i="26"/>
  <c r="ADO122" i="26"/>
  <c r="ADN122" i="26"/>
  <c r="ADL122" i="26"/>
  <c r="ADK122" i="26"/>
  <c r="ADJ122" i="26"/>
  <c r="ADI122" i="26"/>
  <c r="ADH122" i="26"/>
  <c r="ADG122" i="26"/>
  <c r="ADE122" i="26"/>
  <c r="ADD122" i="26"/>
  <c r="ADC122" i="26"/>
  <c r="ADB122" i="26"/>
  <c r="ADB121" i="26" s="1"/>
  <c r="ACZ122" i="26"/>
  <c r="ACY122" i="26"/>
  <c r="ACW122" i="26"/>
  <c r="ACV122" i="26"/>
  <c r="ACU122" i="26"/>
  <c r="ACT122" i="26"/>
  <c r="ACS122" i="26"/>
  <c r="ACR122" i="26"/>
  <c r="ACP122" i="26"/>
  <c r="ACO122" i="26"/>
  <c r="ACN122" i="26"/>
  <c r="ACM122" i="26"/>
  <c r="ACK122" i="26"/>
  <c r="ACJ122" i="26"/>
  <c r="ACH122" i="26"/>
  <c r="ACG122" i="26"/>
  <c r="ACF122" i="26"/>
  <c r="ACE122" i="26"/>
  <c r="ACD122" i="26"/>
  <c r="ACC122" i="26"/>
  <c r="ACA122" i="26"/>
  <c r="ABZ122" i="26"/>
  <c r="ABY122" i="26"/>
  <c r="ABX122" i="26"/>
  <c r="ABV122" i="26"/>
  <c r="ABU122" i="26"/>
  <c r="ABS122" i="26"/>
  <c r="ABR122" i="26"/>
  <c r="ABQ122" i="26"/>
  <c r="ABP122" i="26"/>
  <c r="ABO122" i="26"/>
  <c r="ABN122" i="26"/>
  <c r="ABL122" i="26"/>
  <c r="ABK122" i="26"/>
  <c r="ABJ122" i="26"/>
  <c r="ABI122" i="26"/>
  <c r="ABG122" i="26"/>
  <c r="ABF122" i="26"/>
  <c r="ABD122" i="26"/>
  <c r="ABC122" i="26"/>
  <c r="ABB122" i="26"/>
  <c r="ABA122" i="26"/>
  <c r="AAZ122" i="26"/>
  <c r="AAY122" i="26"/>
  <c r="AAW122" i="26"/>
  <c r="AAV122" i="26"/>
  <c r="AAU122" i="26"/>
  <c r="AAT122" i="26"/>
  <c r="AAR122" i="26"/>
  <c r="AAQ122" i="26"/>
  <c r="AAO122" i="26"/>
  <c r="AAN122" i="26"/>
  <c r="AAM122" i="26"/>
  <c r="AAL122" i="26"/>
  <c r="AAK122" i="26"/>
  <c r="AAJ122" i="26"/>
  <c r="AAH122" i="26"/>
  <c r="AAG122" i="26"/>
  <c r="AAF122" i="26"/>
  <c r="AAE122" i="26"/>
  <c r="AAC122" i="26"/>
  <c r="AAB122" i="26"/>
  <c r="ZZ122" i="26"/>
  <c r="ZY122" i="26"/>
  <c r="ZX122" i="26"/>
  <c r="ZW122" i="26"/>
  <c r="ZV122" i="26"/>
  <c r="ZU122" i="26"/>
  <c r="ZS122" i="26"/>
  <c r="ZR122" i="26"/>
  <c r="ZQ122" i="26"/>
  <c r="ZP122" i="26"/>
  <c r="ZN122" i="26"/>
  <c r="ZM122" i="26"/>
  <c r="ZK122" i="26"/>
  <c r="ZJ122" i="26"/>
  <c r="ZI122" i="26"/>
  <c r="ZH122" i="26"/>
  <c r="ZG122" i="26"/>
  <c r="ZF122" i="26"/>
  <c r="ZD122" i="26"/>
  <c r="ZC122" i="26"/>
  <c r="ZB122" i="26"/>
  <c r="ZA122" i="26"/>
  <c r="YY122" i="26"/>
  <c r="YX122" i="26"/>
  <c r="YV122" i="26"/>
  <c r="YU122" i="26"/>
  <c r="YT122" i="26"/>
  <c r="YS122" i="26"/>
  <c r="YR122" i="26"/>
  <c r="YQ122" i="26"/>
  <c r="YO122" i="26"/>
  <c r="YN122" i="26"/>
  <c r="YM122" i="26"/>
  <c r="YL122" i="26"/>
  <c r="YJ122" i="26"/>
  <c r="YI122" i="26"/>
  <c r="YG122" i="26"/>
  <c r="YF122" i="26"/>
  <c r="YE122" i="26"/>
  <c r="YD122" i="26"/>
  <c r="YC122" i="26"/>
  <c r="YB122" i="26"/>
  <c r="XZ122" i="26"/>
  <c r="XY122" i="26"/>
  <c r="XX122" i="26"/>
  <c r="XX121" i="26" s="1"/>
  <c r="XW122" i="26"/>
  <c r="XU122" i="26"/>
  <c r="XT122" i="26"/>
  <c r="XR122" i="26"/>
  <c r="XQ122" i="26"/>
  <c r="XP122" i="26"/>
  <c r="XO122" i="26"/>
  <c r="XN122" i="26"/>
  <c r="XM122" i="26"/>
  <c r="XK122" i="26"/>
  <c r="XJ122" i="26"/>
  <c r="XI122" i="26"/>
  <c r="XH122" i="26"/>
  <c r="ABX121" i="26"/>
  <c r="AEQ118" i="26"/>
  <c r="AEJ118" i="26"/>
  <c r="AEB118" i="26"/>
  <c r="ADU118" i="26"/>
  <c r="ADM118" i="26"/>
  <c r="ADF118" i="26"/>
  <c r="ACX118" i="26"/>
  <c r="ACQ118" i="26"/>
  <c r="ACI118" i="26"/>
  <c r="ACB118" i="26"/>
  <c r="ABT118" i="26"/>
  <c r="ABM118" i="26"/>
  <c r="ABE118" i="26"/>
  <c r="AAX118" i="26"/>
  <c r="AAP118" i="26"/>
  <c r="AAI118" i="26"/>
  <c r="AAA118" i="26"/>
  <c r="ZT118" i="26"/>
  <c r="ZL118" i="26"/>
  <c r="ZE118" i="26"/>
  <c r="YW118" i="26"/>
  <c r="YP118" i="26"/>
  <c r="YH118" i="26"/>
  <c r="YA118" i="26"/>
  <c r="XS118" i="26"/>
  <c r="XL118" i="26"/>
  <c r="AEQ117" i="26"/>
  <c r="AEJ117" i="26"/>
  <c r="AEB117" i="26"/>
  <c r="ADU117" i="26"/>
  <c r="ADM117" i="26"/>
  <c r="ADF117" i="26"/>
  <c r="ACX117" i="26"/>
  <c r="ACQ117" i="26"/>
  <c r="ACI117" i="26"/>
  <c r="ACB117" i="26"/>
  <c r="ABT117" i="26"/>
  <c r="ABM117" i="26"/>
  <c r="ABE117" i="26"/>
  <c r="AAX117" i="26"/>
  <c r="AAP117" i="26"/>
  <c r="AAI117" i="26"/>
  <c r="AAA117" i="26"/>
  <c r="ZT117" i="26"/>
  <c r="ZL117" i="26"/>
  <c r="ZE117" i="26"/>
  <c r="YW117" i="26"/>
  <c r="YP117" i="26"/>
  <c r="YH117" i="26"/>
  <c r="YA117" i="26"/>
  <c r="XS117" i="26"/>
  <c r="XL117" i="26"/>
  <c r="AEQ116" i="26"/>
  <c r="AEJ116" i="26"/>
  <c r="AEB116" i="26"/>
  <c r="ADU116" i="26"/>
  <c r="ADM116" i="26"/>
  <c r="ADF116" i="26"/>
  <c r="ACX116" i="26"/>
  <c r="ACQ116" i="26"/>
  <c r="ACI116" i="26"/>
  <c r="ACB116" i="26"/>
  <c r="ABT116" i="26"/>
  <c r="ABM116" i="26"/>
  <c r="ABE116" i="26"/>
  <c r="AAX116" i="26"/>
  <c r="AAP116" i="26"/>
  <c r="AAI116" i="26"/>
  <c r="AAA116" i="26"/>
  <c r="ZT116" i="26"/>
  <c r="ZL116" i="26"/>
  <c r="ZE116" i="26"/>
  <c r="YW116" i="26"/>
  <c r="YP116" i="26"/>
  <c r="YH116" i="26"/>
  <c r="YA116" i="26"/>
  <c r="XS116" i="26"/>
  <c r="XL116" i="26"/>
  <c r="AEQ115" i="26"/>
  <c r="AEJ115" i="26"/>
  <c r="AEB115" i="26"/>
  <c r="ADU115" i="26"/>
  <c r="ADM115" i="26"/>
  <c r="ADF115" i="26"/>
  <c r="ACX115" i="26"/>
  <c r="ACQ115" i="26"/>
  <c r="ACI115" i="26"/>
  <c r="ACB115" i="26"/>
  <c r="ABT115" i="26"/>
  <c r="ABM115" i="26"/>
  <c r="ABE115" i="26"/>
  <c r="AAX115" i="26"/>
  <c r="AAP115" i="26"/>
  <c r="AAI115" i="26"/>
  <c r="AAA115" i="26"/>
  <c r="ZT115" i="26"/>
  <c r="ZL115" i="26"/>
  <c r="ZE115" i="26"/>
  <c r="YW115" i="26"/>
  <c r="YP115" i="26"/>
  <c r="YH115" i="26"/>
  <c r="YA115" i="26"/>
  <c r="XS115" i="26"/>
  <c r="XL115" i="26"/>
  <c r="AEQ114" i="26"/>
  <c r="AEJ114" i="26"/>
  <c r="AEB114" i="26"/>
  <c r="ADU114" i="26"/>
  <c r="ADM114" i="26"/>
  <c r="ADF114" i="26"/>
  <c r="ACX114" i="26"/>
  <c r="ACQ114" i="26"/>
  <c r="ACI114" i="26"/>
  <c r="ACB114" i="26"/>
  <c r="ABT114" i="26"/>
  <c r="ABM114" i="26"/>
  <c r="ABE114" i="26"/>
  <c r="AAX114" i="26"/>
  <c r="AAP114" i="26"/>
  <c r="AAI114" i="26"/>
  <c r="AAA114" i="26"/>
  <c r="ZT114" i="26"/>
  <c r="ZL114" i="26"/>
  <c r="ZE114" i="26"/>
  <c r="YW114" i="26"/>
  <c r="YP114" i="26"/>
  <c r="YH114" i="26"/>
  <c r="YA114" i="26"/>
  <c r="XS114" i="26"/>
  <c r="XL114" i="26"/>
  <c r="AEQ113" i="26"/>
  <c r="AEJ113" i="26"/>
  <c r="AEB113" i="26"/>
  <c r="ADU113" i="26"/>
  <c r="ADM113" i="26"/>
  <c r="ADF113" i="26"/>
  <c r="ACX113" i="26"/>
  <c r="ACQ113" i="26"/>
  <c r="ACI113" i="26"/>
  <c r="ACB113" i="26"/>
  <c r="ABT113" i="26"/>
  <c r="ABM113" i="26"/>
  <c r="ABE113" i="26"/>
  <c r="AAX113" i="26"/>
  <c r="AAP113" i="26"/>
  <c r="AAI113" i="26"/>
  <c r="AAA113" i="26"/>
  <c r="ZT113" i="26"/>
  <c r="ZL113" i="26"/>
  <c r="ZE113" i="26"/>
  <c r="YW113" i="26"/>
  <c r="YP113" i="26"/>
  <c r="YH113" i="26"/>
  <c r="YA113" i="26"/>
  <c r="XS113" i="26"/>
  <c r="XL113" i="26"/>
  <c r="AES112" i="26"/>
  <c r="AER112" i="26"/>
  <c r="AEP112" i="26"/>
  <c r="AEO112" i="26"/>
  <c r="AEN112" i="26"/>
  <c r="AEM112" i="26"/>
  <c r="AEL112" i="26"/>
  <c r="AEK112" i="26"/>
  <c r="AEI112" i="26"/>
  <c r="AEH112" i="26"/>
  <c r="AEG112" i="26"/>
  <c r="AEF112" i="26"/>
  <c r="AED112" i="26"/>
  <c r="AEC112" i="26"/>
  <c r="AEA112" i="26"/>
  <c r="ADZ112" i="26"/>
  <c r="ADY112" i="26"/>
  <c r="ADX112" i="26"/>
  <c r="ADW112" i="26"/>
  <c r="ADV112" i="26"/>
  <c r="ADT112" i="26"/>
  <c r="ADS112" i="26"/>
  <c r="ADR112" i="26"/>
  <c r="ADQ112" i="26"/>
  <c r="ADO112" i="26"/>
  <c r="ADN112" i="26"/>
  <c r="ADL112" i="26"/>
  <c r="ADK112" i="26"/>
  <c r="ADJ112" i="26"/>
  <c r="ADI112" i="26"/>
  <c r="ADH112" i="26"/>
  <c r="ADG112" i="26"/>
  <c r="ADE112" i="26"/>
  <c r="ADD112" i="26"/>
  <c r="ADC112" i="26"/>
  <c r="ADB112" i="26"/>
  <c r="ACZ112" i="26"/>
  <c r="ACY112" i="26"/>
  <c r="ACW112" i="26"/>
  <c r="ACV112" i="26"/>
  <c r="ACU112" i="26"/>
  <c r="ACT112" i="26"/>
  <c r="ACS112" i="26"/>
  <c r="ACR112" i="26"/>
  <c r="ACP112" i="26"/>
  <c r="ACO112" i="26"/>
  <c r="ACN112" i="26"/>
  <c r="ACM112" i="26"/>
  <c r="ACK112" i="26"/>
  <c r="ACJ112" i="26"/>
  <c r="ACH112" i="26"/>
  <c r="ACG112" i="26"/>
  <c r="ACF112" i="26"/>
  <c r="ACE112" i="26"/>
  <c r="ACD112" i="26"/>
  <c r="ACC112" i="26"/>
  <c r="ACA112" i="26"/>
  <c r="ABZ112" i="26"/>
  <c r="ABY112" i="26"/>
  <c r="ABX112" i="26"/>
  <c r="ABV112" i="26"/>
  <c r="ABU112" i="26"/>
  <c r="ABS112" i="26"/>
  <c r="ABR112" i="26"/>
  <c r="ABQ112" i="26"/>
  <c r="ABP112" i="26"/>
  <c r="ABO112" i="26"/>
  <c r="ABN112" i="26"/>
  <c r="ABL112" i="26"/>
  <c r="ABK112" i="26"/>
  <c r="ABJ112" i="26"/>
  <c r="ABI112" i="26"/>
  <c r="ABG112" i="26"/>
  <c r="ABF112" i="26"/>
  <c r="ABD112" i="26"/>
  <c r="ABC112" i="26"/>
  <c r="ABB112" i="26"/>
  <c r="ABA112" i="26"/>
  <c r="AAZ112" i="26"/>
  <c r="AAY112" i="26"/>
  <c r="AAW112" i="26"/>
  <c r="AAV112" i="26"/>
  <c r="AAU112" i="26"/>
  <c r="AAT112" i="26"/>
  <c r="AAR112" i="26"/>
  <c r="AAQ112" i="26"/>
  <c r="AAO112" i="26"/>
  <c r="AAN112" i="26"/>
  <c r="AAM112" i="26"/>
  <c r="AAL112" i="26"/>
  <c r="AAK112" i="26"/>
  <c r="AAJ112" i="26"/>
  <c r="AAH112" i="26"/>
  <c r="AAG112" i="26"/>
  <c r="AAF112" i="26"/>
  <c r="AAE112" i="26"/>
  <c r="AAC112" i="26"/>
  <c r="AAB112" i="26"/>
  <c r="ZZ112" i="26"/>
  <c r="ZY112" i="26"/>
  <c r="ZX112" i="26"/>
  <c r="ZW112" i="26"/>
  <c r="ZV112" i="26"/>
  <c r="ZU112" i="26"/>
  <c r="ZS112" i="26"/>
  <c r="ZR112" i="26"/>
  <c r="ZQ112" i="26"/>
  <c r="ZP112" i="26"/>
  <c r="ZN112" i="26"/>
  <c r="ZM112" i="26"/>
  <c r="ZK112" i="26"/>
  <c r="ZJ112" i="26"/>
  <c r="ZI112" i="26"/>
  <c r="ZH112" i="26"/>
  <c r="ZG112" i="26"/>
  <c r="ZF112" i="26"/>
  <c r="ZD112" i="26"/>
  <c r="ZC112" i="26"/>
  <c r="ZB112" i="26"/>
  <c r="ZA112" i="26"/>
  <c r="YY112" i="26"/>
  <c r="YX112" i="26"/>
  <c r="YV112" i="26"/>
  <c r="YU112" i="26"/>
  <c r="YT112" i="26"/>
  <c r="YS112" i="26"/>
  <c r="YR112" i="26"/>
  <c r="YQ112" i="26"/>
  <c r="YO112" i="26"/>
  <c r="YN112" i="26"/>
  <c r="YM112" i="26"/>
  <c r="YL112" i="26"/>
  <c r="YJ112" i="26"/>
  <c r="YI112" i="26"/>
  <c r="YG112" i="26"/>
  <c r="YF112" i="26"/>
  <c r="YE112" i="26"/>
  <c r="YD112" i="26"/>
  <c r="YC112" i="26"/>
  <c r="YB112" i="26"/>
  <c r="XZ112" i="26"/>
  <c r="XY112" i="26"/>
  <c r="XX112" i="26"/>
  <c r="XW112" i="26"/>
  <c r="XU112" i="26"/>
  <c r="XT112" i="26"/>
  <c r="XR112" i="26"/>
  <c r="XQ112" i="26"/>
  <c r="XP112" i="26"/>
  <c r="XO112" i="26"/>
  <c r="XN112" i="26"/>
  <c r="XM112" i="26"/>
  <c r="XK112" i="26"/>
  <c r="XJ112" i="26"/>
  <c r="XI112" i="26"/>
  <c r="XH112" i="26"/>
  <c r="AEQ111" i="26"/>
  <c r="AEJ111" i="26"/>
  <c r="AEB111" i="26"/>
  <c r="ADU111" i="26"/>
  <c r="ADM111" i="26"/>
  <c r="ADF111" i="26"/>
  <c r="ACX111" i="26"/>
  <c r="ACQ111" i="26"/>
  <c r="ACI111" i="26"/>
  <c r="ACB111" i="26"/>
  <c r="ABT111" i="26"/>
  <c r="ABM111" i="26"/>
  <c r="ABE111" i="26"/>
  <c r="AAX111" i="26"/>
  <c r="AAP111" i="26"/>
  <c r="AAI111" i="26"/>
  <c r="AAA111" i="26"/>
  <c r="ZT111" i="26"/>
  <c r="ZL111" i="26"/>
  <c r="ZE111" i="26"/>
  <c r="YW111" i="26"/>
  <c r="YP111" i="26"/>
  <c r="YH111" i="26"/>
  <c r="YA111" i="26"/>
  <c r="XS111" i="26"/>
  <c r="XL111" i="26"/>
  <c r="AEQ110" i="26"/>
  <c r="AEJ110" i="26"/>
  <c r="AEB110" i="26"/>
  <c r="ADU110" i="26"/>
  <c r="ADM110" i="26"/>
  <c r="ADF110" i="26"/>
  <c r="ACX110" i="26"/>
  <c r="ACQ110" i="26"/>
  <c r="ACI110" i="26"/>
  <c r="ACB110" i="26"/>
  <c r="ABT110" i="26"/>
  <c r="ABM110" i="26"/>
  <c r="ABE110" i="26"/>
  <c r="AAX110" i="26"/>
  <c r="AAP110" i="26"/>
  <c r="AAI110" i="26"/>
  <c r="AAA110" i="26"/>
  <c r="ZT110" i="26"/>
  <c r="ZL110" i="26"/>
  <c r="ZE110" i="26"/>
  <c r="YW110" i="26"/>
  <c r="YP110" i="26"/>
  <c r="YH110" i="26"/>
  <c r="YA110" i="26"/>
  <c r="XS110" i="26"/>
  <c r="XL110" i="26"/>
  <c r="AEQ109" i="26"/>
  <c r="AEJ109" i="26"/>
  <c r="AEB109" i="26"/>
  <c r="ADU109" i="26"/>
  <c r="ADM109" i="26"/>
  <c r="ADF109" i="26"/>
  <c r="ACX109" i="26"/>
  <c r="ACQ109" i="26"/>
  <c r="ACI109" i="26"/>
  <c r="ACB109" i="26"/>
  <c r="ABT109" i="26"/>
  <c r="ABM109" i="26"/>
  <c r="ABE109" i="26"/>
  <c r="AAX109" i="26"/>
  <c r="AAP109" i="26"/>
  <c r="AAI109" i="26"/>
  <c r="AAA109" i="26"/>
  <c r="ZT109" i="26"/>
  <c r="ZL109" i="26"/>
  <c r="ZE109" i="26"/>
  <c r="YW109" i="26"/>
  <c r="YP109" i="26"/>
  <c r="YH109" i="26"/>
  <c r="YA109" i="26"/>
  <c r="XS109" i="26"/>
  <c r="XL109" i="26"/>
  <c r="AEQ108" i="26"/>
  <c r="AEQ107" i="26" s="1"/>
  <c r="AEJ108" i="26"/>
  <c r="AEJ107" i="26" s="1"/>
  <c r="AEB108" i="26"/>
  <c r="ADU108" i="26"/>
  <c r="ADM108" i="26"/>
  <c r="ADM107" i="26" s="1"/>
  <c r="ADF108" i="26"/>
  <c r="ADF107" i="26" s="1"/>
  <c r="ACX108" i="26"/>
  <c r="ACQ108" i="26"/>
  <c r="ACI108" i="26"/>
  <c r="ACI107" i="26" s="1"/>
  <c r="ACB108" i="26"/>
  <c r="ACB107" i="26" s="1"/>
  <c r="ABT108" i="26"/>
  <c r="ABM108" i="26"/>
  <c r="ABE108" i="26"/>
  <c r="ABE107" i="26" s="1"/>
  <c r="AAX108" i="26"/>
  <c r="AAX107" i="26" s="1"/>
  <c r="AAP108" i="26"/>
  <c r="AAI108" i="26"/>
  <c r="AAA108" i="26"/>
  <c r="AAA107" i="26" s="1"/>
  <c r="ZT108" i="26"/>
  <c r="ZT107" i="26" s="1"/>
  <c r="ZL108" i="26"/>
  <c r="ZE108" i="26"/>
  <c r="YW108" i="26"/>
  <c r="YW107" i="26" s="1"/>
  <c r="YP108" i="26"/>
  <c r="YP107" i="26" s="1"/>
  <c r="YH108" i="26"/>
  <c r="YA108" i="26"/>
  <c r="XS108" i="26"/>
  <c r="XS107" i="26" s="1"/>
  <c r="XL108" i="26"/>
  <c r="XL107" i="26" s="1"/>
  <c r="AEQ106" i="26"/>
  <c r="AEJ106" i="26"/>
  <c r="AEB106" i="26"/>
  <c r="ADU106" i="26"/>
  <c r="ADM106" i="26"/>
  <c r="ADF106" i="26"/>
  <c r="ACX106" i="26"/>
  <c r="ACQ106" i="26"/>
  <c r="ACI106" i="26"/>
  <c r="ACB106" i="26"/>
  <c r="ABT106" i="26"/>
  <c r="ABM106" i="26"/>
  <c r="ABE106" i="26"/>
  <c r="AAX106" i="26"/>
  <c r="AAP106" i="26"/>
  <c r="AAI106" i="26"/>
  <c r="AAA106" i="26"/>
  <c r="ZT106" i="26"/>
  <c r="ZL106" i="26"/>
  <c r="ZE106" i="26"/>
  <c r="YW106" i="26"/>
  <c r="YP106" i="26"/>
  <c r="YH106" i="26"/>
  <c r="YA106" i="26"/>
  <c r="XS106" i="26"/>
  <c r="XL106" i="26"/>
  <c r="AEQ105" i="26"/>
  <c r="AEJ105" i="26"/>
  <c r="AEB105" i="26"/>
  <c r="ADU105" i="26"/>
  <c r="ADM105" i="26"/>
  <c r="ADF105" i="26"/>
  <c r="ACX105" i="26"/>
  <c r="ACQ105" i="26"/>
  <c r="ACI105" i="26"/>
  <c r="ACB105" i="26"/>
  <c r="ABT105" i="26"/>
  <c r="ABM105" i="26"/>
  <c r="ABE105" i="26"/>
  <c r="AAX105" i="26"/>
  <c r="AAP105" i="26"/>
  <c r="AAI105" i="26"/>
  <c r="AAA105" i="26"/>
  <c r="ZT105" i="26"/>
  <c r="ZL105" i="26"/>
  <c r="ZE105" i="26"/>
  <c r="YW105" i="26"/>
  <c r="YP105" i="26"/>
  <c r="YH105" i="26"/>
  <c r="YA105" i="26"/>
  <c r="XS105" i="26"/>
  <c r="XL105" i="26"/>
  <c r="AEQ104" i="26"/>
  <c r="AEJ104" i="26"/>
  <c r="AEB104" i="26"/>
  <c r="AEB103" i="26" s="1"/>
  <c r="ADU104" i="26"/>
  <c r="ADM104" i="26"/>
  <c r="ADF104" i="26"/>
  <c r="ACX104" i="26"/>
  <c r="ACX103" i="26" s="1"/>
  <c r="ACQ104" i="26"/>
  <c r="ACI104" i="26"/>
  <c r="ACB104" i="26"/>
  <c r="ABT104" i="26"/>
  <c r="ABT103" i="26" s="1"/>
  <c r="ABM104" i="26"/>
  <c r="ABE104" i="26"/>
  <c r="AAX104" i="26"/>
  <c r="AAP104" i="26"/>
  <c r="AAP103" i="26" s="1"/>
  <c r="AAI104" i="26"/>
  <c r="AAA104" i="26"/>
  <c r="ZT104" i="26"/>
  <c r="ZL104" i="26"/>
  <c r="ZL103" i="26" s="1"/>
  <c r="ZE104" i="26"/>
  <c r="YW104" i="26"/>
  <c r="YP104" i="26"/>
  <c r="YH104" i="26"/>
  <c r="YH103" i="26" s="1"/>
  <c r="YA104" i="26"/>
  <c r="XS104" i="26"/>
  <c r="XL104" i="26"/>
  <c r="AES103" i="26"/>
  <c r="AER103" i="26"/>
  <c r="AEP103" i="26"/>
  <c r="AEO103" i="26"/>
  <c r="AEN103" i="26"/>
  <c r="AEM103" i="26"/>
  <c r="AEL103" i="26"/>
  <c r="AEK103" i="26"/>
  <c r="AEI103" i="26"/>
  <c r="AEH103" i="26"/>
  <c r="AEG103" i="26"/>
  <c r="AEF103" i="26"/>
  <c r="AED103" i="26"/>
  <c r="AEC103" i="26"/>
  <c r="AEA103" i="26"/>
  <c r="ADZ103" i="26"/>
  <c r="ADY103" i="26"/>
  <c r="ADX103" i="26"/>
  <c r="ADW103" i="26"/>
  <c r="ADV103" i="26"/>
  <c r="ADT103" i="26"/>
  <c r="ADS103" i="26"/>
  <c r="ADR103" i="26"/>
  <c r="ADQ103" i="26"/>
  <c r="ADO103" i="26"/>
  <c r="ADN103" i="26"/>
  <c r="ADL103" i="26"/>
  <c r="ADK103" i="26"/>
  <c r="ADJ103" i="26"/>
  <c r="ADI103" i="26"/>
  <c r="ADH103" i="26"/>
  <c r="ADG103" i="26"/>
  <c r="ADE103" i="26"/>
  <c r="ADE102" i="26" s="1"/>
  <c r="ADD103" i="26"/>
  <c r="ADC103" i="26"/>
  <c r="ADB103" i="26"/>
  <c r="ACZ103" i="26"/>
  <c r="ACY103" i="26"/>
  <c r="ACW103" i="26"/>
  <c r="ACV103" i="26"/>
  <c r="ACU103" i="26"/>
  <c r="ACT103" i="26"/>
  <c r="ACS103" i="26"/>
  <c r="ACR103" i="26"/>
  <c r="ACP103" i="26"/>
  <c r="ACO103" i="26"/>
  <c r="ACN103" i="26"/>
  <c r="ACM103" i="26"/>
  <c r="ACK103" i="26"/>
  <c r="ACJ103" i="26"/>
  <c r="ACH103" i="26"/>
  <c r="ACG103" i="26"/>
  <c r="ACF103" i="26"/>
  <c r="ACE103" i="26"/>
  <c r="ACD103" i="26"/>
  <c r="ACC103" i="26"/>
  <c r="ACA103" i="26"/>
  <c r="ABZ103" i="26"/>
  <c r="ABY103" i="26"/>
  <c r="ABX103" i="26"/>
  <c r="ABV103" i="26"/>
  <c r="ABU103" i="26"/>
  <c r="ABS103" i="26"/>
  <c r="ABR103" i="26"/>
  <c r="ABQ103" i="26"/>
  <c r="ABP103" i="26"/>
  <c r="ABO103" i="26"/>
  <c r="ABN103" i="26"/>
  <c r="ABL103" i="26"/>
  <c r="ABK103" i="26"/>
  <c r="ABJ103" i="26"/>
  <c r="ABI103" i="26"/>
  <c r="ABG103" i="26"/>
  <c r="ABF103" i="26"/>
  <c r="ABD103" i="26"/>
  <c r="ABC103" i="26"/>
  <c r="ABB103" i="26"/>
  <c r="ABB102" i="26" s="1"/>
  <c r="ABA103" i="26"/>
  <c r="AAZ103" i="26"/>
  <c r="AAY103" i="26"/>
  <c r="AAW103" i="26"/>
  <c r="AAW102" i="26" s="1"/>
  <c r="AAV103" i="26"/>
  <c r="AAU103" i="26"/>
  <c r="AAT103" i="26"/>
  <c r="AAR103" i="26"/>
  <c r="AAR102" i="26" s="1"/>
  <c r="AAQ103" i="26"/>
  <c r="AAO103" i="26"/>
  <c r="AAO102" i="26" s="1"/>
  <c r="AAN103" i="26"/>
  <c r="AAM103" i="26"/>
  <c r="AAL103" i="26"/>
  <c r="AAK103" i="26"/>
  <c r="AAK102" i="26" s="1"/>
  <c r="AAJ103" i="26"/>
  <c r="AAH103" i="26"/>
  <c r="AAH102" i="26" s="1"/>
  <c r="AAG103" i="26"/>
  <c r="AAF103" i="26"/>
  <c r="AAE103" i="26"/>
  <c r="AAC103" i="26"/>
  <c r="AAC102" i="26" s="1"/>
  <c r="AAB103" i="26"/>
  <c r="ZZ103" i="26"/>
  <c r="ZY103" i="26"/>
  <c r="ZX103" i="26"/>
  <c r="ZW103" i="26"/>
  <c r="ZV103" i="26"/>
  <c r="ZU103" i="26"/>
  <c r="ZS103" i="26"/>
  <c r="ZR103" i="26"/>
  <c r="ZQ103" i="26"/>
  <c r="ZP103" i="26"/>
  <c r="ZN103" i="26"/>
  <c r="ZM103" i="26"/>
  <c r="ZK103" i="26"/>
  <c r="ZJ103" i="26"/>
  <c r="ZI103" i="26"/>
  <c r="ZI102" i="26" s="1"/>
  <c r="ZH103" i="26"/>
  <c r="ZG103" i="26"/>
  <c r="ZG102" i="26" s="1"/>
  <c r="ZF103" i="26"/>
  <c r="ZD103" i="26"/>
  <c r="ZC103" i="26"/>
  <c r="ZB103" i="26"/>
  <c r="ZA103" i="26"/>
  <c r="YY103" i="26"/>
  <c r="YX103" i="26"/>
  <c r="YV103" i="26"/>
  <c r="YU103" i="26"/>
  <c r="YT103" i="26"/>
  <c r="YS103" i="26"/>
  <c r="YR103" i="26"/>
  <c r="YQ103" i="26"/>
  <c r="YO103" i="26"/>
  <c r="YN103" i="26"/>
  <c r="YM103" i="26"/>
  <c r="YL103" i="26"/>
  <c r="YJ103" i="26"/>
  <c r="YI103" i="26"/>
  <c r="YG103" i="26"/>
  <c r="YF103" i="26"/>
  <c r="YE103" i="26"/>
  <c r="YD103" i="26"/>
  <c r="YC103" i="26"/>
  <c r="YB103" i="26"/>
  <c r="XZ103" i="26"/>
  <c r="XY103" i="26"/>
  <c r="XX103" i="26"/>
  <c r="XW103" i="26"/>
  <c r="XU103" i="26"/>
  <c r="XT103" i="26"/>
  <c r="XR103" i="26"/>
  <c r="XQ103" i="26"/>
  <c r="XP103" i="26"/>
  <c r="XO103" i="26"/>
  <c r="XN103" i="26"/>
  <c r="XM103" i="26"/>
  <c r="XK103" i="26"/>
  <c r="XJ103" i="26"/>
  <c r="XI103" i="26"/>
  <c r="XH103" i="26"/>
  <c r="AEQ99" i="26"/>
  <c r="AEJ99" i="26"/>
  <c r="AEB99" i="26"/>
  <c r="ADU99" i="26"/>
  <c r="ADM99" i="26"/>
  <c r="ADF99" i="26"/>
  <c r="ACX99" i="26"/>
  <c r="ACQ99" i="26"/>
  <c r="ACI99" i="26"/>
  <c r="ACB99" i="26"/>
  <c r="ABT99" i="26"/>
  <c r="ABM99" i="26"/>
  <c r="ABE99" i="26"/>
  <c r="AAX99" i="26"/>
  <c r="AAP99" i="26"/>
  <c r="AAI99" i="26"/>
  <c r="AAA99" i="26"/>
  <c r="ZT99" i="26"/>
  <c r="ZL99" i="26"/>
  <c r="ZE99" i="26"/>
  <c r="YW99" i="26"/>
  <c r="YP99" i="26"/>
  <c r="YH99" i="26"/>
  <c r="YA99" i="26"/>
  <c r="XS99" i="26"/>
  <c r="XL99" i="26"/>
  <c r="AEQ98" i="26"/>
  <c r="AEJ98" i="26"/>
  <c r="AEB98" i="26"/>
  <c r="ADU98" i="26"/>
  <c r="ADM98" i="26"/>
  <c r="ADF98" i="26"/>
  <c r="ACX98" i="26"/>
  <c r="ACQ98" i="26"/>
  <c r="ACI98" i="26"/>
  <c r="ACB98" i="26"/>
  <c r="ABT98" i="26"/>
  <c r="ABM98" i="26"/>
  <c r="ABE98" i="26"/>
  <c r="AAX98" i="26"/>
  <c r="AAP98" i="26"/>
  <c r="AAI98" i="26"/>
  <c r="AAA98" i="26"/>
  <c r="ZT98" i="26"/>
  <c r="ZL98" i="26"/>
  <c r="ZE98" i="26"/>
  <c r="YW98" i="26"/>
  <c r="YP98" i="26"/>
  <c r="YH98" i="26"/>
  <c r="YA98" i="26"/>
  <c r="XS98" i="26"/>
  <c r="XL98" i="26"/>
  <c r="AEQ97" i="26"/>
  <c r="AEJ97" i="26"/>
  <c r="AEB97" i="26"/>
  <c r="ADU97" i="26"/>
  <c r="ADM97" i="26"/>
  <c r="ADF97" i="26"/>
  <c r="ACX97" i="26"/>
  <c r="ACQ97" i="26"/>
  <c r="ACI97" i="26"/>
  <c r="ACB97" i="26"/>
  <c r="ABT97" i="26"/>
  <c r="ABM97" i="26"/>
  <c r="ABE97" i="26"/>
  <c r="AAX97" i="26"/>
  <c r="AAP97" i="26"/>
  <c r="AAI97" i="26"/>
  <c r="AAA97" i="26"/>
  <c r="ZT97" i="26"/>
  <c r="ZL97" i="26"/>
  <c r="ZE97" i="26"/>
  <c r="YW97" i="26"/>
  <c r="YP97" i="26"/>
  <c r="YH97" i="26"/>
  <c r="YA97" i="26"/>
  <c r="XS97" i="26"/>
  <c r="XL97" i="26"/>
  <c r="AEQ96" i="26"/>
  <c r="AEJ96" i="26"/>
  <c r="AEB96" i="26"/>
  <c r="ADU96" i="26"/>
  <c r="ADM96" i="26"/>
  <c r="ADF96" i="26"/>
  <c r="ACX96" i="26"/>
  <c r="ACQ96" i="26"/>
  <c r="ACI96" i="26"/>
  <c r="ACB96" i="26"/>
  <c r="ABT96" i="26"/>
  <c r="ABM96" i="26"/>
  <c r="ABE96" i="26"/>
  <c r="AAX96" i="26"/>
  <c r="AAP96" i="26"/>
  <c r="AAI96" i="26"/>
  <c r="AAA96" i="26"/>
  <c r="ZT96" i="26"/>
  <c r="ZL96" i="26"/>
  <c r="ZE96" i="26"/>
  <c r="YW96" i="26"/>
  <c r="YP96" i="26"/>
  <c r="YH96" i="26"/>
  <c r="YA96" i="26"/>
  <c r="XS96" i="26"/>
  <c r="XL96" i="26"/>
  <c r="AEQ95" i="26"/>
  <c r="AEJ95" i="26"/>
  <c r="AEB95" i="26"/>
  <c r="ADU95" i="26"/>
  <c r="ADM95" i="26"/>
  <c r="ADF95" i="26"/>
  <c r="ACX95" i="26"/>
  <c r="ACQ95" i="26"/>
  <c r="ACI95" i="26"/>
  <c r="ACB95" i="26"/>
  <c r="ABT95" i="26"/>
  <c r="ABM95" i="26"/>
  <c r="ABE95" i="26"/>
  <c r="AAX95" i="26"/>
  <c r="AAP95" i="26"/>
  <c r="AAI95" i="26"/>
  <c r="AAA95" i="26"/>
  <c r="ZT95" i="26"/>
  <c r="ZL95" i="26"/>
  <c r="ZE95" i="26"/>
  <c r="YW95" i="26"/>
  <c r="YP95" i="26"/>
  <c r="YH95" i="26"/>
  <c r="YA95" i="26"/>
  <c r="XS95" i="26"/>
  <c r="XL95" i="26"/>
  <c r="AEQ94" i="26"/>
  <c r="AEJ94" i="26"/>
  <c r="AEB94" i="26"/>
  <c r="ADU94" i="26"/>
  <c r="ADM94" i="26"/>
  <c r="ADF94" i="26"/>
  <c r="ACX94" i="26"/>
  <c r="ACQ94" i="26"/>
  <c r="ACI94" i="26"/>
  <c r="ACB94" i="26"/>
  <c r="ABT94" i="26"/>
  <c r="ABM94" i="26"/>
  <c r="ABE94" i="26"/>
  <c r="AAX94" i="26"/>
  <c r="AAP94" i="26"/>
  <c r="AAI94" i="26"/>
  <c r="AAA94" i="26"/>
  <c r="ZT94" i="26"/>
  <c r="ZL94" i="26"/>
  <c r="ZE94" i="26"/>
  <c r="YW94" i="26"/>
  <c r="YP94" i="26"/>
  <c r="YH94" i="26"/>
  <c r="YA94" i="26"/>
  <c r="XS94" i="26"/>
  <c r="XL94" i="26"/>
  <c r="AES93" i="26"/>
  <c r="AER93" i="26"/>
  <c r="AEP93" i="26"/>
  <c r="AEO93" i="26"/>
  <c r="AEN93" i="26"/>
  <c r="AEM93" i="26"/>
  <c r="AEL93" i="26"/>
  <c r="AEK93" i="26"/>
  <c r="AEI93" i="26"/>
  <c r="AEH93" i="26"/>
  <c r="AEG93" i="26"/>
  <c r="AEF93" i="26"/>
  <c r="AED93" i="26"/>
  <c r="AEC93" i="26"/>
  <c r="AEA93" i="26"/>
  <c r="ADZ93" i="26"/>
  <c r="ADY93" i="26"/>
  <c r="ADX93" i="26"/>
  <c r="ADW93" i="26"/>
  <c r="ADV93" i="26"/>
  <c r="ADT93" i="26"/>
  <c r="ADS93" i="26"/>
  <c r="ADR93" i="26"/>
  <c r="ADQ93" i="26"/>
  <c r="ADO93" i="26"/>
  <c r="ADN93" i="26"/>
  <c r="ADL93" i="26"/>
  <c r="ADK93" i="26"/>
  <c r="ADJ93" i="26"/>
  <c r="ADI93" i="26"/>
  <c r="ADH93" i="26"/>
  <c r="ADG93" i="26"/>
  <c r="ADE93" i="26"/>
  <c r="ADD93" i="26"/>
  <c r="ADC93" i="26"/>
  <c r="ADB93" i="26"/>
  <c r="ACZ93" i="26"/>
  <c r="ACY93" i="26"/>
  <c r="ACW93" i="26"/>
  <c r="ACV93" i="26"/>
  <c r="ACU93" i="26"/>
  <c r="ACT93" i="26"/>
  <c r="ACS93" i="26"/>
  <c r="ACR93" i="26"/>
  <c r="ACP93" i="26"/>
  <c r="ACO93" i="26"/>
  <c r="ACN93" i="26"/>
  <c r="ACM93" i="26"/>
  <c r="ACK93" i="26"/>
  <c r="ACJ93" i="26"/>
  <c r="ACH93" i="26"/>
  <c r="ACG93" i="26"/>
  <c r="ACF93" i="26"/>
  <c r="ACE93" i="26"/>
  <c r="ACD93" i="26"/>
  <c r="ACC93" i="26"/>
  <c r="ACA93" i="26"/>
  <c r="ABZ93" i="26"/>
  <c r="ABY93" i="26"/>
  <c r="ABX93" i="26"/>
  <c r="ABV93" i="26"/>
  <c r="ABU93" i="26"/>
  <c r="ABS93" i="26"/>
  <c r="ABR93" i="26"/>
  <c r="ABQ93" i="26"/>
  <c r="ABP93" i="26"/>
  <c r="ABO93" i="26"/>
  <c r="ABN93" i="26"/>
  <c r="ABL93" i="26"/>
  <c r="ABK93" i="26"/>
  <c r="ABJ93" i="26"/>
  <c r="ABI93" i="26"/>
  <c r="ABG93" i="26"/>
  <c r="ABF93" i="26"/>
  <c r="ABD93" i="26"/>
  <c r="ABC93" i="26"/>
  <c r="ABB93" i="26"/>
  <c r="ABA93" i="26"/>
  <c r="AAZ93" i="26"/>
  <c r="AAY93" i="26"/>
  <c r="AAW93" i="26"/>
  <c r="AAV93" i="26"/>
  <c r="AAU93" i="26"/>
  <c r="AAT93" i="26"/>
  <c r="AAR93" i="26"/>
  <c r="AAQ93" i="26"/>
  <c r="AAO93" i="26"/>
  <c r="AAN93" i="26"/>
  <c r="AAM93" i="26"/>
  <c r="AAL93" i="26"/>
  <c r="AAK93" i="26"/>
  <c r="AAJ93" i="26"/>
  <c r="AAH93" i="26"/>
  <c r="AAG93" i="26"/>
  <c r="AAF93" i="26"/>
  <c r="AAE93" i="26"/>
  <c r="AAC93" i="26"/>
  <c r="AAB93" i="26"/>
  <c r="ZZ93" i="26"/>
  <c r="ZY93" i="26"/>
  <c r="ZX93" i="26"/>
  <c r="ZW93" i="26"/>
  <c r="ZV93" i="26"/>
  <c r="ZU93" i="26"/>
  <c r="ZS93" i="26"/>
  <c r="ZR93" i="26"/>
  <c r="ZQ93" i="26"/>
  <c r="ZP93" i="26"/>
  <c r="ZN93" i="26"/>
  <c r="ZM93" i="26"/>
  <c r="ZK93" i="26"/>
  <c r="ZJ93" i="26"/>
  <c r="ZI93" i="26"/>
  <c r="ZH93" i="26"/>
  <c r="ZG93" i="26"/>
  <c r="ZF93" i="26"/>
  <c r="ZD93" i="26"/>
  <c r="ZC93" i="26"/>
  <c r="ZB93" i="26"/>
  <c r="ZA93" i="26"/>
  <c r="YY93" i="26"/>
  <c r="YX93" i="26"/>
  <c r="YV93" i="26"/>
  <c r="YU93" i="26"/>
  <c r="YT93" i="26"/>
  <c r="YS93" i="26"/>
  <c r="YR93" i="26"/>
  <c r="YQ93" i="26"/>
  <c r="YO93" i="26"/>
  <c r="YN93" i="26"/>
  <c r="YM93" i="26"/>
  <c r="YL93" i="26"/>
  <c r="YJ93" i="26"/>
  <c r="YI93" i="26"/>
  <c r="YG93" i="26"/>
  <c r="YF93" i="26"/>
  <c r="YE93" i="26"/>
  <c r="YD93" i="26"/>
  <c r="YC93" i="26"/>
  <c r="YB93" i="26"/>
  <c r="XZ93" i="26"/>
  <c r="XY93" i="26"/>
  <c r="XX93" i="26"/>
  <c r="XW93" i="26"/>
  <c r="XU93" i="26"/>
  <c r="XT93" i="26"/>
  <c r="XR93" i="26"/>
  <c r="XQ93" i="26"/>
  <c r="XP93" i="26"/>
  <c r="XO93" i="26"/>
  <c r="XN93" i="26"/>
  <c r="XM93" i="26"/>
  <c r="XK93" i="26"/>
  <c r="XJ93" i="26"/>
  <c r="XI93" i="26"/>
  <c r="XH93" i="26"/>
  <c r="AEQ92" i="26"/>
  <c r="AEJ92" i="26"/>
  <c r="AEB92" i="26"/>
  <c r="ADU92" i="26"/>
  <c r="ADM92" i="26"/>
  <c r="ADF92" i="26"/>
  <c r="ACX92" i="26"/>
  <c r="ACQ92" i="26"/>
  <c r="ACI92" i="26"/>
  <c r="ACB92" i="26"/>
  <c r="ABT92" i="26"/>
  <c r="ABM92" i="26"/>
  <c r="ABE92" i="26"/>
  <c r="AAX92" i="26"/>
  <c r="AAP92" i="26"/>
  <c r="AAI92" i="26"/>
  <c r="AAA92" i="26"/>
  <c r="ZT92" i="26"/>
  <c r="ZL92" i="26"/>
  <c r="ZE92" i="26"/>
  <c r="YW92" i="26"/>
  <c r="YP92" i="26"/>
  <c r="YH92" i="26"/>
  <c r="YA92" i="26"/>
  <c r="XS92" i="26"/>
  <c r="XL92" i="26"/>
  <c r="AEQ91" i="26"/>
  <c r="AEJ91" i="26"/>
  <c r="AEB91" i="26"/>
  <c r="ADU91" i="26"/>
  <c r="ADM91" i="26"/>
  <c r="ADF91" i="26"/>
  <c r="ACX91" i="26"/>
  <c r="ACQ91" i="26"/>
  <c r="ACI91" i="26"/>
  <c r="ACB91" i="26"/>
  <c r="ABT91" i="26"/>
  <c r="ABM91" i="26"/>
  <c r="ABE91" i="26"/>
  <c r="AAX91" i="26"/>
  <c r="AAP91" i="26"/>
  <c r="AAI91" i="26"/>
  <c r="AAA91" i="26"/>
  <c r="ZT91" i="26"/>
  <c r="ZL91" i="26"/>
  <c r="ZE91" i="26"/>
  <c r="YW91" i="26"/>
  <c r="YP91" i="26"/>
  <c r="YH91" i="26"/>
  <c r="YA91" i="26"/>
  <c r="XS91" i="26"/>
  <c r="XL91" i="26"/>
  <c r="AEQ90" i="26"/>
  <c r="AEJ90" i="26"/>
  <c r="AEB90" i="26"/>
  <c r="ADU90" i="26"/>
  <c r="ADM90" i="26"/>
  <c r="ADF90" i="26"/>
  <c r="ACX90" i="26"/>
  <c r="ACQ90" i="26"/>
  <c r="ACI90" i="26"/>
  <c r="ACB90" i="26"/>
  <c r="ABT90" i="26"/>
  <c r="ABM90" i="26"/>
  <c r="ABE90" i="26"/>
  <c r="AAX90" i="26"/>
  <c r="AAP90" i="26"/>
  <c r="AAI90" i="26"/>
  <c r="AAA90" i="26"/>
  <c r="ZT90" i="26"/>
  <c r="ZL90" i="26"/>
  <c r="ZE90" i="26"/>
  <c r="YW90" i="26"/>
  <c r="YP90" i="26"/>
  <c r="YH90" i="26"/>
  <c r="YA90" i="26"/>
  <c r="XS90" i="26"/>
  <c r="XL90" i="26"/>
  <c r="AEQ89" i="26"/>
  <c r="AEJ89" i="26"/>
  <c r="AEB89" i="26"/>
  <c r="ADU89" i="26"/>
  <c r="ADU88" i="26" s="1"/>
  <c r="ADM89" i="26"/>
  <c r="ADF89" i="26"/>
  <c r="ACX89" i="26"/>
  <c r="ACQ89" i="26"/>
  <c r="ACQ88" i="26" s="1"/>
  <c r="ACI89" i="26"/>
  <c r="ACB89" i="26"/>
  <c r="ABT89" i="26"/>
  <c r="ABM89" i="26"/>
  <c r="ABM88" i="26" s="1"/>
  <c r="ABE89" i="26"/>
  <c r="AAX89" i="26"/>
  <c r="AAP89" i="26"/>
  <c r="AAI89" i="26"/>
  <c r="AAI88" i="26" s="1"/>
  <c r="AAA89" i="26"/>
  <c r="ZT89" i="26"/>
  <c r="ZL89" i="26"/>
  <c r="ZE89" i="26"/>
  <c r="ZE88" i="26" s="1"/>
  <c r="YW89" i="26"/>
  <c r="YP89" i="26"/>
  <c r="YH89" i="26"/>
  <c r="YA89" i="26"/>
  <c r="YA88" i="26" s="1"/>
  <c r="XS89" i="26"/>
  <c r="XL89" i="26"/>
  <c r="AEQ87" i="26"/>
  <c r="AEJ87" i="26"/>
  <c r="AEB87" i="26"/>
  <c r="ADU87" i="26"/>
  <c r="ADM87" i="26"/>
  <c r="ADF87" i="26"/>
  <c r="ACX87" i="26"/>
  <c r="ACQ87" i="26"/>
  <c r="ACI87" i="26"/>
  <c r="ACB87" i="26"/>
  <c r="ABT87" i="26"/>
  <c r="ABM87" i="26"/>
  <c r="ABE87" i="26"/>
  <c r="AAX87" i="26"/>
  <c r="AAP87" i="26"/>
  <c r="AAI87" i="26"/>
  <c r="AAA87" i="26"/>
  <c r="ZT87" i="26"/>
  <c r="ZL87" i="26"/>
  <c r="ZE87" i="26"/>
  <c r="YW87" i="26"/>
  <c r="YP87" i="26"/>
  <c r="YH87" i="26"/>
  <c r="YA87" i="26"/>
  <c r="XS87" i="26"/>
  <c r="XL87" i="26"/>
  <c r="AEQ86" i="26"/>
  <c r="AEJ86" i="26"/>
  <c r="AEB86" i="26"/>
  <c r="ADU86" i="26"/>
  <c r="ADM86" i="26"/>
  <c r="ADF86" i="26"/>
  <c r="ACX86" i="26"/>
  <c r="ACQ86" i="26"/>
  <c r="ACI86" i="26"/>
  <c r="ACB86" i="26"/>
  <c r="ABT86" i="26"/>
  <c r="ABM86" i="26"/>
  <c r="ABE86" i="26"/>
  <c r="AAX86" i="26"/>
  <c r="AAP86" i="26"/>
  <c r="AAI86" i="26"/>
  <c r="AAA86" i="26"/>
  <c r="ZT86" i="26"/>
  <c r="ZL86" i="26"/>
  <c r="ZE86" i="26"/>
  <c r="YW86" i="26"/>
  <c r="YP86" i="26"/>
  <c r="YH86" i="26"/>
  <c r="YA86" i="26"/>
  <c r="XS86" i="26"/>
  <c r="XL86" i="26"/>
  <c r="AEQ85" i="26"/>
  <c r="AEJ85" i="26"/>
  <c r="AEB85" i="26"/>
  <c r="ADU85" i="26"/>
  <c r="ADM85" i="26"/>
  <c r="ADF85" i="26"/>
  <c r="ACX85" i="26"/>
  <c r="ACQ85" i="26"/>
  <c r="ACI85" i="26"/>
  <c r="ACB85" i="26"/>
  <c r="ABT85" i="26"/>
  <c r="ABM85" i="26"/>
  <c r="ABE85" i="26"/>
  <c r="AAX85" i="26"/>
  <c r="AAP85" i="26"/>
  <c r="AAI85" i="26"/>
  <c r="AAA85" i="26"/>
  <c r="ZT85" i="26"/>
  <c r="ZL85" i="26"/>
  <c r="ZE85" i="26"/>
  <c r="YW85" i="26"/>
  <c r="YP85" i="26"/>
  <c r="YH85" i="26"/>
  <c r="YA85" i="26"/>
  <c r="XS85" i="26"/>
  <c r="XL85" i="26"/>
  <c r="AES84" i="26"/>
  <c r="AER84" i="26"/>
  <c r="AEP84" i="26"/>
  <c r="AEO84" i="26"/>
  <c r="AEN84" i="26"/>
  <c r="AEM84" i="26"/>
  <c r="AEL84" i="26"/>
  <c r="AEK84" i="26"/>
  <c r="AEI84" i="26"/>
  <c r="AEH84" i="26"/>
  <c r="AEG84" i="26"/>
  <c r="AEF84" i="26"/>
  <c r="AED84" i="26"/>
  <c r="AEC84" i="26"/>
  <c r="AEA84" i="26"/>
  <c r="ADZ84" i="26"/>
  <c r="ADY84" i="26"/>
  <c r="ADX84" i="26"/>
  <c r="ADW84" i="26"/>
  <c r="ADV84" i="26"/>
  <c r="ADT84" i="26"/>
  <c r="ADS84" i="26"/>
  <c r="ADR84" i="26"/>
  <c r="ADQ84" i="26"/>
  <c r="ADO84" i="26"/>
  <c r="ADN84" i="26"/>
  <c r="ADL84" i="26"/>
  <c r="ADK84" i="26"/>
  <c r="ADJ84" i="26"/>
  <c r="ADI84" i="26"/>
  <c r="ADH84" i="26"/>
  <c r="ADG84" i="26"/>
  <c r="ADE84" i="26"/>
  <c r="ADD84" i="26"/>
  <c r="ADC84" i="26"/>
  <c r="ADB84" i="26"/>
  <c r="ADB83" i="26" s="1"/>
  <c r="ACZ84" i="26"/>
  <c r="ACY84" i="26"/>
  <c r="ACW84" i="26"/>
  <c r="ACV84" i="26"/>
  <c r="ACU84" i="26"/>
  <c r="ACT84" i="26"/>
  <c r="ACS84" i="26"/>
  <c r="ACR84" i="26"/>
  <c r="ACP84" i="26"/>
  <c r="ACO84" i="26"/>
  <c r="ACN84" i="26"/>
  <c r="ACM84" i="26"/>
  <c r="ACM83" i="26" s="1"/>
  <c r="ACK84" i="26"/>
  <c r="ACJ84" i="26"/>
  <c r="ACH84" i="26"/>
  <c r="ACG84" i="26"/>
  <c r="ACG83" i="26" s="1"/>
  <c r="ACF84" i="26"/>
  <c r="ACE84" i="26"/>
  <c r="ACD84" i="26"/>
  <c r="ACC84" i="26"/>
  <c r="ACC83" i="26" s="1"/>
  <c r="ACA84" i="26"/>
  <c r="ABZ84" i="26"/>
  <c r="ABY84" i="26"/>
  <c r="ABX84" i="26"/>
  <c r="ABX83" i="26" s="1"/>
  <c r="ABV84" i="26"/>
  <c r="ABU84" i="26"/>
  <c r="ABS84" i="26"/>
  <c r="ABR84" i="26"/>
  <c r="ABQ84" i="26"/>
  <c r="ABP84" i="26"/>
  <c r="ABO84" i="26"/>
  <c r="ABN84" i="26"/>
  <c r="ABL84" i="26"/>
  <c r="ABK84" i="26"/>
  <c r="ABJ84" i="26"/>
  <c r="ABI84" i="26"/>
  <c r="ABG84" i="26"/>
  <c r="ABF84" i="26"/>
  <c r="ABD84" i="26"/>
  <c r="ABC84" i="26"/>
  <c r="ABB84" i="26"/>
  <c r="ABA84" i="26"/>
  <c r="AAZ84" i="26"/>
  <c r="AAY84" i="26"/>
  <c r="AAW84" i="26"/>
  <c r="AAV84" i="26"/>
  <c r="AAU84" i="26"/>
  <c r="AAT84" i="26"/>
  <c r="AAT83" i="26" s="1"/>
  <c r="AAR84" i="26"/>
  <c r="AAQ84" i="26"/>
  <c r="AAO84" i="26"/>
  <c r="AAN84" i="26"/>
  <c r="AAM84" i="26"/>
  <c r="AAL84" i="26"/>
  <c r="AAK84" i="26"/>
  <c r="AAJ84" i="26"/>
  <c r="AAH84" i="26"/>
  <c r="AAG84" i="26"/>
  <c r="AAF84" i="26"/>
  <c r="AAE84" i="26"/>
  <c r="AAC84" i="26"/>
  <c r="AAB84" i="26"/>
  <c r="ZZ84" i="26"/>
  <c r="ZY84" i="26"/>
  <c r="ZX84" i="26"/>
  <c r="ZW84" i="26"/>
  <c r="ZV84" i="26"/>
  <c r="ZU84" i="26"/>
  <c r="ZS84" i="26"/>
  <c r="ZR84" i="26"/>
  <c r="ZQ84" i="26"/>
  <c r="ZP84" i="26"/>
  <c r="ZN84" i="26"/>
  <c r="ZM84" i="26"/>
  <c r="ZK84" i="26"/>
  <c r="ZJ84" i="26"/>
  <c r="ZI84" i="26"/>
  <c r="ZH84" i="26"/>
  <c r="ZG84" i="26"/>
  <c r="ZF84" i="26"/>
  <c r="ZD84" i="26"/>
  <c r="ZC84" i="26"/>
  <c r="ZB84" i="26"/>
  <c r="ZA84" i="26"/>
  <c r="YY84" i="26"/>
  <c r="YX84" i="26"/>
  <c r="YV84" i="26"/>
  <c r="YU84" i="26"/>
  <c r="YT84" i="26"/>
  <c r="YS84" i="26"/>
  <c r="YR84" i="26"/>
  <c r="YQ84" i="26"/>
  <c r="YO84" i="26"/>
  <c r="YN84" i="26"/>
  <c r="YM84" i="26"/>
  <c r="YL84" i="26"/>
  <c r="YJ84" i="26"/>
  <c r="YI84" i="26"/>
  <c r="YG84" i="26"/>
  <c r="YF84" i="26"/>
  <c r="YE84" i="26"/>
  <c r="YD84" i="26"/>
  <c r="YC84" i="26"/>
  <c r="YB84" i="26"/>
  <c r="XZ84" i="26"/>
  <c r="XY84" i="26"/>
  <c r="XX84" i="26"/>
  <c r="XW84" i="26"/>
  <c r="XU84" i="26"/>
  <c r="XT84" i="26"/>
  <c r="XR84" i="26"/>
  <c r="XQ84" i="26"/>
  <c r="XP84" i="26"/>
  <c r="XO84" i="26"/>
  <c r="XN84" i="26"/>
  <c r="XM84" i="26"/>
  <c r="XK84" i="26"/>
  <c r="XJ84" i="26"/>
  <c r="XI84" i="26"/>
  <c r="XH84" i="26"/>
  <c r="AEQ80" i="26"/>
  <c r="AEJ80" i="26"/>
  <c r="AEB80" i="26"/>
  <c r="ADU80" i="26"/>
  <c r="ADM80" i="26"/>
  <c r="ADF80" i="26"/>
  <c r="ACX80" i="26"/>
  <c r="ACQ80" i="26"/>
  <c r="ACI80" i="26"/>
  <c r="ACB80" i="26"/>
  <c r="ABT80" i="26"/>
  <c r="ABM80" i="26"/>
  <c r="ABE80" i="26"/>
  <c r="AAX80" i="26"/>
  <c r="AAP80" i="26"/>
  <c r="AAI80" i="26"/>
  <c r="AAA80" i="26"/>
  <c r="ZT80" i="26"/>
  <c r="ZL80" i="26"/>
  <c r="ZE80" i="26"/>
  <c r="YW80" i="26"/>
  <c r="YP80" i="26"/>
  <c r="YH80" i="26"/>
  <c r="YA80" i="26"/>
  <c r="XS80" i="26"/>
  <c r="XL80" i="26"/>
  <c r="AEQ79" i="26"/>
  <c r="AEJ79" i="26"/>
  <c r="AEB79" i="26"/>
  <c r="ADU79" i="26"/>
  <c r="ADM79" i="26"/>
  <c r="ADF79" i="26"/>
  <c r="ACX79" i="26"/>
  <c r="ACQ79" i="26"/>
  <c r="ACI79" i="26"/>
  <c r="ACB79" i="26"/>
  <c r="ABT79" i="26"/>
  <c r="ABM79" i="26"/>
  <c r="ABE79" i="26"/>
  <c r="AAX79" i="26"/>
  <c r="AAP79" i="26"/>
  <c r="AAI79" i="26"/>
  <c r="AAA79" i="26"/>
  <c r="ZT79" i="26"/>
  <c r="ZL79" i="26"/>
  <c r="ZE79" i="26"/>
  <c r="YW79" i="26"/>
  <c r="YP79" i="26"/>
  <c r="YH79" i="26"/>
  <c r="YA79" i="26"/>
  <c r="XS79" i="26"/>
  <c r="XL79" i="26"/>
  <c r="AEQ78" i="26"/>
  <c r="AEJ78" i="26"/>
  <c r="AEB78" i="26"/>
  <c r="ADU78" i="26"/>
  <c r="ADM78" i="26"/>
  <c r="ADF78" i="26"/>
  <c r="ACX78" i="26"/>
  <c r="ACQ78" i="26"/>
  <c r="ACI78" i="26"/>
  <c r="ACB78" i="26"/>
  <c r="ABT78" i="26"/>
  <c r="ABM78" i="26"/>
  <c r="ABE78" i="26"/>
  <c r="AAX78" i="26"/>
  <c r="AAP78" i="26"/>
  <c r="AAI78" i="26"/>
  <c r="AAA78" i="26"/>
  <c r="ZT78" i="26"/>
  <c r="ZL78" i="26"/>
  <c r="ZE78" i="26"/>
  <c r="YW78" i="26"/>
  <c r="YP78" i="26"/>
  <c r="YH78" i="26"/>
  <c r="YA78" i="26"/>
  <c r="XS78" i="26"/>
  <c r="XL78" i="26"/>
  <c r="AEQ77" i="26"/>
  <c r="AEJ77" i="26"/>
  <c r="AEB77" i="26"/>
  <c r="ADU77" i="26"/>
  <c r="ADM77" i="26"/>
  <c r="ADF77" i="26"/>
  <c r="ACX77" i="26"/>
  <c r="ACQ77" i="26"/>
  <c r="ACI77" i="26"/>
  <c r="ACB77" i="26"/>
  <c r="ABT77" i="26"/>
  <c r="ABM77" i="26"/>
  <c r="ABE77" i="26"/>
  <c r="AAX77" i="26"/>
  <c r="AAP77" i="26"/>
  <c r="AAI77" i="26"/>
  <c r="AAA77" i="26"/>
  <c r="ZT77" i="26"/>
  <c r="ZL77" i="26"/>
  <c r="ZE77" i="26"/>
  <c r="YW77" i="26"/>
  <c r="YP77" i="26"/>
  <c r="YH77" i="26"/>
  <c r="YA77" i="26"/>
  <c r="XS77" i="26"/>
  <c r="XL77" i="26"/>
  <c r="AEQ76" i="26"/>
  <c r="AEJ76" i="26"/>
  <c r="AEB76" i="26"/>
  <c r="ADU76" i="26"/>
  <c r="ADM76" i="26"/>
  <c r="ADF76" i="26"/>
  <c r="ACX76" i="26"/>
  <c r="ACQ76" i="26"/>
  <c r="ACI76" i="26"/>
  <c r="ACB76" i="26"/>
  <c r="ABT76" i="26"/>
  <c r="ABM76" i="26"/>
  <c r="ABE76" i="26"/>
  <c r="AAX76" i="26"/>
  <c r="AAP76" i="26"/>
  <c r="AAI76" i="26"/>
  <c r="AAA76" i="26"/>
  <c r="ZT76" i="26"/>
  <c r="ZL76" i="26"/>
  <c r="ZE76" i="26"/>
  <c r="YW76" i="26"/>
  <c r="YP76" i="26"/>
  <c r="YH76" i="26"/>
  <c r="YA76" i="26"/>
  <c r="XS76" i="26"/>
  <c r="XL76" i="26"/>
  <c r="AEQ75" i="26"/>
  <c r="AEJ75" i="26"/>
  <c r="AEB75" i="26"/>
  <c r="ADU75" i="26"/>
  <c r="ADM75" i="26"/>
  <c r="ADF75" i="26"/>
  <c r="ACX75" i="26"/>
  <c r="ACQ75" i="26"/>
  <c r="ACI75" i="26"/>
  <c r="ACB75" i="26"/>
  <c r="ABT75" i="26"/>
  <c r="ABM75" i="26"/>
  <c r="ABE75" i="26"/>
  <c r="AAX75" i="26"/>
  <c r="AAP75" i="26"/>
  <c r="AAI75" i="26"/>
  <c r="AAA75" i="26"/>
  <c r="ZT75" i="26"/>
  <c r="ZL75" i="26"/>
  <c r="ZE75" i="26"/>
  <c r="YW75" i="26"/>
  <c r="YP75" i="26"/>
  <c r="YH75" i="26"/>
  <c r="YA75" i="26"/>
  <c r="XS75" i="26"/>
  <c r="XL75" i="26"/>
  <c r="AES74" i="26"/>
  <c r="AER74" i="26"/>
  <c r="AEP74" i="26"/>
  <c r="AEO74" i="26"/>
  <c r="AEN74" i="26"/>
  <c r="AEM74" i="26"/>
  <c r="AEL74" i="26"/>
  <c r="AEK74" i="26"/>
  <c r="AEI74" i="26"/>
  <c r="AEH74" i="26"/>
  <c r="AEG74" i="26"/>
  <c r="AEF74" i="26"/>
  <c r="AED74" i="26"/>
  <c r="AEC74" i="26"/>
  <c r="AEA74" i="26"/>
  <c r="ADZ74" i="26"/>
  <c r="ADY74" i="26"/>
  <c r="ADX74" i="26"/>
  <c r="ADW74" i="26"/>
  <c r="ADV74" i="26"/>
  <c r="ADT74" i="26"/>
  <c r="ADS74" i="26"/>
  <c r="ADR74" i="26"/>
  <c r="ADQ74" i="26"/>
  <c r="ADO74" i="26"/>
  <c r="ADN74" i="26"/>
  <c r="ADL74" i="26"/>
  <c r="ADK74" i="26"/>
  <c r="ADJ74" i="26"/>
  <c r="ADI74" i="26"/>
  <c r="ADH74" i="26"/>
  <c r="ADG74" i="26"/>
  <c r="ADE74" i="26"/>
  <c r="ADD74" i="26"/>
  <c r="ADC74" i="26"/>
  <c r="ADB74" i="26"/>
  <c r="ACZ74" i="26"/>
  <c r="ACY74" i="26"/>
  <c r="ACW74" i="26"/>
  <c r="ACV74" i="26"/>
  <c r="ACU74" i="26"/>
  <c r="ACT74" i="26"/>
  <c r="ACS74" i="26"/>
  <c r="ACR74" i="26"/>
  <c r="ACP74" i="26"/>
  <c r="ACO74" i="26"/>
  <c r="ACN74" i="26"/>
  <c r="ACM74" i="26"/>
  <c r="ACK74" i="26"/>
  <c r="ACJ74" i="26"/>
  <c r="ACH74" i="26"/>
  <c r="ACG74" i="26"/>
  <c r="ACF74" i="26"/>
  <c r="ACE74" i="26"/>
  <c r="ACD74" i="26"/>
  <c r="ACC74" i="26"/>
  <c r="ACA74" i="26"/>
  <c r="ABZ74" i="26"/>
  <c r="ABY74" i="26"/>
  <c r="ABX74" i="26"/>
  <c r="ABV74" i="26"/>
  <c r="ABU74" i="26"/>
  <c r="ABS74" i="26"/>
  <c r="ABR74" i="26"/>
  <c r="ABQ74" i="26"/>
  <c r="ABP74" i="26"/>
  <c r="ABO74" i="26"/>
  <c r="ABN74" i="26"/>
  <c r="ABL74" i="26"/>
  <c r="ABK74" i="26"/>
  <c r="ABJ74" i="26"/>
  <c r="ABI74" i="26"/>
  <c r="ABG74" i="26"/>
  <c r="ABF74" i="26"/>
  <c r="ABD74" i="26"/>
  <c r="ABC74" i="26"/>
  <c r="ABB74" i="26"/>
  <c r="ABA74" i="26"/>
  <c r="AAZ74" i="26"/>
  <c r="AAY74" i="26"/>
  <c r="AAW74" i="26"/>
  <c r="AAV74" i="26"/>
  <c r="AAU74" i="26"/>
  <c r="AAT74" i="26"/>
  <c r="AAR74" i="26"/>
  <c r="AAQ74" i="26"/>
  <c r="AAO74" i="26"/>
  <c r="AAN74" i="26"/>
  <c r="AAM74" i="26"/>
  <c r="AAL74" i="26"/>
  <c r="AAK74" i="26"/>
  <c r="AAJ74" i="26"/>
  <c r="AAH74" i="26"/>
  <c r="AAG74" i="26"/>
  <c r="AAF74" i="26"/>
  <c r="AAE74" i="26"/>
  <c r="AAC74" i="26"/>
  <c r="AAB74" i="26"/>
  <c r="ZZ74" i="26"/>
  <c r="ZY74" i="26"/>
  <c r="ZX74" i="26"/>
  <c r="ZW74" i="26"/>
  <c r="ZV74" i="26"/>
  <c r="ZU74" i="26"/>
  <c r="ZS74" i="26"/>
  <c r="ZR74" i="26"/>
  <c r="ZQ74" i="26"/>
  <c r="ZP74" i="26"/>
  <c r="ZN74" i="26"/>
  <c r="ZM74" i="26"/>
  <c r="ZK74" i="26"/>
  <c r="ZJ74" i="26"/>
  <c r="ZI74" i="26"/>
  <c r="ZH74" i="26"/>
  <c r="ZG74" i="26"/>
  <c r="ZF74" i="26"/>
  <c r="ZD74" i="26"/>
  <c r="ZC74" i="26"/>
  <c r="ZB74" i="26"/>
  <c r="ZA74" i="26"/>
  <c r="YY74" i="26"/>
  <c r="YX74" i="26"/>
  <c r="YV74" i="26"/>
  <c r="YU74" i="26"/>
  <c r="YT74" i="26"/>
  <c r="YS74" i="26"/>
  <c r="YR74" i="26"/>
  <c r="YQ74" i="26"/>
  <c r="YO74" i="26"/>
  <c r="YN74" i="26"/>
  <c r="YM74" i="26"/>
  <c r="YL74" i="26"/>
  <c r="YJ74" i="26"/>
  <c r="YI74" i="26"/>
  <c r="YG74" i="26"/>
  <c r="YF74" i="26"/>
  <c r="YE74" i="26"/>
  <c r="YD74" i="26"/>
  <c r="YC74" i="26"/>
  <c r="YB74" i="26"/>
  <c r="XZ74" i="26"/>
  <c r="XY74" i="26"/>
  <c r="XX74" i="26"/>
  <c r="XW74" i="26"/>
  <c r="XU74" i="26"/>
  <c r="XT74" i="26"/>
  <c r="XR74" i="26"/>
  <c r="XQ74" i="26"/>
  <c r="XP74" i="26"/>
  <c r="XO74" i="26"/>
  <c r="XN74" i="26"/>
  <c r="XM74" i="26"/>
  <c r="XK74" i="26"/>
  <c r="XJ74" i="26"/>
  <c r="XI74" i="26"/>
  <c r="XH74" i="26"/>
  <c r="AEQ73" i="26"/>
  <c r="AEJ73" i="26"/>
  <c r="AEB73" i="26"/>
  <c r="ADU73" i="26"/>
  <c r="ADM73" i="26"/>
  <c r="ADF73" i="26"/>
  <c r="ACX73" i="26"/>
  <c r="ACQ73" i="26"/>
  <c r="ACI73" i="26"/>
  <c r="ACB73" i="26"/>
  <c r="ABT73" i="26"/>
  <c r="ABM73" i="26"/>
  <c r="ABE73" i="26"/>
  <c r="AAX73" i="26"/>
  <c r="AAP73" i="26"/>
  <c r="AAI73" i="26"/>
  <c r="AAA73" i="26"/>
  <c r="ZT73" i="26"/>
  <c r="ZL73" i="26"/>
  <c r="ZE73" i="26"/>
  <c r="YW73" i="26"/>
  <c r="YP73" i="26"/>
  <c r="YH73" i="26"/>
  <c r="YA73" i="26"/>
  <c r="XS73" i="26"/>
  <c r="XL73" i="26"/>
  <c r="AEQ72" i="26"/>
  <c r="AEJ72" i="26"/>
  <c r="AEB72" i="26"/>
  <c r="ADU72" i="26"/>
  <c r="ADM72" i="26"/>
  <c r="ADF72" i="26"/>
  <c r="ACX72" i="26"/>
  <c r="ACQ72" i="26"/>
  <c r="ACI72" i="26"/>
  <c r="ACB72" i="26"/>
  <c r="ABT72" i="26"/>
  <c r="ABM72" i="26"/>
  <c r="ABE72" i="26"/>
  <c r="AAX72" i="26"/>
  <c r="AAP72" i="26"/>
  <c r="AAI72" i="26"/>
  <c r="AAA72" i="26"/>
  <c r="ZT72" i="26"/>
  <c r="ZL72" i="26"/>
  <c r="ZE72" i="26"/>
  <c r="YW72" i="26"/>
  <c r="YP72" i="26"/>
  <c r="YH72" i="26"/>
  <c r="YA72" i="26"/>
  <c r="XS72" i="26"/>
  <c r="XL72" i="26"/>
  <c r="AEQ71" i="26"/>
  <c r="AEJ71" i="26"/>
  <c r="AEB71" i="26"/>
  <c r="ADU71" i="26"/>
  <c r="ADM71" i="26"/>
  <c r="ADF71" i="26"/>
  <c r="ACX71" i="26"/>
  <c r="ACQ71" i="26"/>
  <c r="ACI71" i="26"/>
  <c r="ACB71" i="26"/>
  <c r="ABT71" i="26"/>
  <c r="ABM71" i="26"/>
  <c r="ABE71" i="26"/>
  <c r="AAX71" i="26"/>
  <c r="AAP71" i="26"/>
  <c r="AAI71" i="26"/>
  <c r="AAA71" i="26"/>
  <c r="ZT71" i="26"/>
  <c r="ZL71" i="26"/>
  <c r="ZE71" i="26"/>
  <c r="YW71" i="26"/>
  <c r="YP71" i="26"/>
  <c r="YH71" i="26"/>
  <c r="YA71" i="26"/>
  <c r="XS71" i="26"/>
  <c r="XL71" i="26"/>
  <c r="AEQ70" i="26"/>
  <c r="AEQ69" i="26" s="1"/>
  <c r="AEJ70" i="26"/>
  <c r="AEJ69" i="26" s="1"/>
  <c r="AEB70" i="26"/>
  <c r="ADU70" i="26"/>
  <c r="ADM70" i="26"/>
  <c r="ADM69" i="26" s="1"/>
  <c r="ADF70" i="26"/>
  <c r="ADF69" i="26" s="1"/>
  <c r="ACX70" i="26"/>
  <c r="ACQ70" i="26"/>
  <c r="ACI70" i="26"/>
  <c r="ACI69" i="26" s="1"/>
  <c r="ACB70" i="26"/>
  <c r="ACB69" i="26" s="1"/>
  <c r="ABT70" i="26"/>
  <c r="ABM70" i="26"/>
  <c r="ABE70" i="26"/>
  <c r="ABE69" i="26" s="1"/>
  <c r="AAX70" i="26"/>
  <c r="AAX69" i="26" s="1"/>
  <c r="AAP70" i="26"/>
  <c r="AAI70" i="26"/>
  <c r="AAA70" i="26"/>
  <c r="AAA69" i="26" s="1"/>
  <c r="ZT70" i="26"/>
  <c r="ZT69" i="26" s="1"/>
  <c r="ZL70" i="26"/>
  <c r="ZE70" i="26"/>
  <c r="YW70" i="26"/>
  <c r="YW69" i="26" s="1"/>
  <c r="YP70" i="26"/>
  <c r="YP69" i="26" s="1"/>
  <c r="YH70" i="26"/>
  <c r="YA70" i="26"/>
  <c r="XS70" i="26"/>
  <c r="XS69" i="26" s="1"/>
  <c r="XL70" i="26"/>
  <c r="XL69" i="26" s="1"/>
  <c r="AEQ68" i="26"/>
  <c r="AEJ68" i="26"/>
  <c r="AEB68" i="26"/>
  <c r="ADU68" i="26"/>
  <c r="ADM68" i="26"/>
  <c r="ADF68" i="26"/>
  <c r="ACX68" i="26"/>
  <c r="ACQ68" i="26"/>
  <c r="ACI68" i="26"/>
  <c r="ACB68" i="26"/>
  <c r="ABT68" i="26"/>
  <c r="ABM68" i="26"/>
  <c r="ABE68" i="26"/>
  <c r="AAX68" i="26"/>
  <c r="AAP68" i="26"/>
  <c r="AAI68" i="26"/>
  <c r="AAA68" i="26"/>
  <c r="ZT68" i="26"/>
  <c r="ZL68" i="26"/>
  <c r="ZE68" i="26"/>
  <c r="YW68" i="26"/>
  <c r="YP68" i="26"/>
  <c r="YH68" i="26"/>
  <c r="YA68" i="26"/>
  <c r="XS68" i="26"/>
  <c r="XL68" i="26"/>
  <c r="AEQ67" i="26"/>
  <c r="AEJ67" i="26"/>
  <c r="AEB67" i="26"/>
  <c r="ADU67" i="26"/>
  <c r="ADM67" i="26"/>
  <c r="ADF67" i="26"/>
  <c r="ACX67" i="26"/>
  <c r="ACQ67" i="26"/>
  <c r="ACI67" i="26"/>
  <c r="ACB67" i="26"/>
  <c r="ABT67" i="26"/>
  <c r="ABM67" i="26"/>
  <c r="ABE67" i="26"/>
  <c r="AAX67" i="26"/>
  <c r="AAP67" i="26"/>
  <c r="AAI67" i="26"/>
  <c r="AAA67" i="26"/>
  <c r="ZT67" i="26"/>
  <c r="ZL67" i="26"/>
  <c r="ZE67" i="26"/>
  <c r="YW67" i="26"/>
  <c r="YP67" i="26"/>
  <c r="YH67" i="26"/>
  <c r="YA67" i="26"/>
  <c r="XS67" i="26"/>
  <c r="XL67" i="26"/>
  <c r="AEQ66" i="26"/>
  <c r="AEJ66" i="26"/>
  <c r="AEB66" i="26"/>
  <c r="ADU66" i="26"/>
  <c r="ADM66" i="26"/>
  <c r="ADF66" i="26"/>
  <c r="ACX66" i="26"/>
  <c r="ACQ66" i="26"/>
  <c r="ACI66" i="26"/>
  <c r="ACB66" i="26"/>
  <c r="ABT66" i="26"/>
  <c r="ABM66" i="26"/>
  <c r="ABE66" i="26"/>
  <c r="AAX66" i="26"/>
  <c r="AAP66" i="26"/>
  <c r="AAI66" i="26"/>
  <c r="AAA66" i="26"/>
  <c r="ZT66" i="26"/>
  <c r="ZL66" i="26"/>
  <c r="ZE66" i="26"/>
  <c r="YW66" i="26"/>
  <c r="YP66" i="26"/>
  <c r="YH66" i="26"/>
  <c r="YA66" i="26"/>
  <c r="XS66" i="26"/>
  <c r="XL66" i="26"/>
  <c r="AES65" i="26"/>
  <c r="AER65" i="26"/>
  <c r="AEP65" i="26"/>
  <c r="AEO65" i="26"/>
  <c r="AEN65" i="26"/>
  <c r="AEM65" i="26"/>
  <c r="AEL65" i="26"/>
  <c r="AEK65" i="26"/>
  <c r="AEI65" i="26"/>
  <c r="AEH65" i="26"/>
  <c r="AEG65" i="26"/>
  <c r="AEF65" i="26"/>
  <c r="AED65" i="26"/>
  <c r="AEC65" i="26"/>
  <c r="AEA65" i="26"/>
  <c r="ADZ65" i="26"/>
  <c r="ADY65" i="26"/>
  <c r="ADX65" i="26"/>
  <c r="ADW65" i="26"/>
  <c r="ADV65" i="26"/>
  <c r="ADT65" i="26"/>
  <c r="ADS65" i="26"/>
  <c r="ADR65" i="26"/>
  <c r="ADQ65" i="26"/>
  <c r="ADO65" i="26"/>
  <c r="ADN65" i="26"/>
  <c r="ADL65" i="26"/>
  <c r="ADK65" i="26"/>
  <c r="ADJ65" i="26"/>
  <c r="ADI65" i="26"/>
  <c r="ADH65" i="26"/>
  <c r="ADG65" i="26"/>
  <c r="ADE65" i="26"/>
  <c r="ADD65" i="26"/>
  <c r="ADC65" i="26"/>
  <c r="ADB65" i="26"/>
  <c r="ACZ65" i="26"/>
  <c r="ACY65" i="26"/>
  <c r="ACW65" i="26"/>
  <c r="ACV65" i="26"/>
  <c r="ACU65" i="26"/>
  <c r="ACT65" i="26"/>
  <c r="ACS65" i="26"/>
  <c r="ACR65" i="26"/>
  <c r="ACP65" i="26"/>
  <c r="ACO65" i="26"/>
  <c r="ACN65" i="26"/>
  <c r="ACM65" i="26"/>
  <c r="ACK65" i="26"/>
  <c r="ACJ65" i="26"/>
  <c r="ACH65" i="26"/>
  <c r="ACG65" i="26"/>
  <c r="ACF65" i="26"/>
  <c r="ACE65" i="26"/>
  <c r="ACD65" i="26"/>
  <c r="ACC65" i="26"/>
  <c r="ACA65" i="26"/>
  <c r="ABZ65" i="26"/>
  <c r="ABY65" i="26"/>
  <c r="ABX65" i="26"/>
  <c r="ABV65" i="26"/>
  <c r="ABU65" i="26"/>
  <c r="ABS65" i="26"/>
  <c r="ABR65" i="26"/>
  <c r="ABQ65" i="26"/>
  <c r="ABP65" i="26"/>
  <c r="ABO65" i="26"/>
  <c r="ABN65" i="26"/>
  <c r="ABL65" i="26"/>
  <c r="ABK65" i="26"/>
  <c r="ABJ65" i="26"/>
  <c r="ABI65" i="26"/>
  <c r="ABG65" i="26"/>
  <c r="ABF65" i="26"/>
  <c r="ABD65" i="26"/>
  <c r="ABC65" i="26"/>
  <c r="ABB65" i="26"/>
  <c r="ABA65" i="26"/>
  <c r="AAZ65" i="26"/>
  <c r="AAY65" i="26"/>
  <c r="AAW65" i="26"/>
  <c r="AAV65" i="26"/>
  <c r="AAU65" i="26"/>
  <c r="AAT65" i="26"/>
  <c r="AAR65" i="26"/>
  <c r="AAQ65" i="26"/>
  <c r="AAO65" i="26"/>
  <c r="AAN65" i="26"/>
  <c r="AAM65" i="26"/>
  <c r="AAL65" i="26"/>
  <c r="AAK65" i="26"/>
  <c r="AAJ65" i="26"/>
  <c r="AAH65" i="26"/>
  <c r="AAG65" i="26"/>
  <c r="AAF65" i="26"/>
  <c r="AAE65" i="26"/>
  <c r="AAC65" i="26"/>
  <c r="AAB65" i="26"/>
  <c r="ZZ65" i="26"/>
  <c r="ZY65" i="26"/>
  <c r="ZX65" i="26"/>
  <c r="ZW65" i="26"/>
  <c r="ZV65" i="26"/>
  <c r="ZU65" i="26"/>
  <c r="ZS65" i="26"/>
  <c r="ZR65" i="26"/>
  <c r="ZQ65" i="26"/>
  <c r="ZP65" i="26"/>
  <c r="ZN65" i="26"/>
  <c r="ZM65" i="26"/>
  <c r="ZK65" i="26"/>
  <c r="ZJ65" i="26"/>
  <c r="ZI65" i="26"/>
  <c r="ZH65" i="26"/>
  <c r="ZG65" i="26"/>
  <c r="ZF65" i="26"/>
  <c r="ZD65" i="26"/>
  <c r="ZC65" i="26"/>
  <c r="ZB65" i="26"/>
  <c r="ZA65" i="26"/>
  <c r="YY65" i="26"/>
  <c r="YX65" i="26"/>
  <c r="YV65" i="26"/>
  <c r="YU65" i="26"/>
  <c r="YT65" i="26"/>
  <c r="YS65" i="26"/>
  <c r="YR65" i="26"/>
  <c r="YQ65" i="26"/>
  <c r="YO65" i="26"/>
  <c r="YN65" i="26"/>
  <c r="YM65" i="26"/>
  <c r="YL65" i="26"/>
  <c r="YJ65" i="26"/>
  <c r="YI65" i="26"/>
  <c r="YG65" i="26"/>
  <c r="YF65" i="26"/>
  <c r="YE65" i="26"/>
  <c r="YD65" i="26"/>
  <c r="YC65" i="26"/>
  <c r="YB65" i="26"/>
  <c r="XZ65" i="26"/>
  <c r="XY65" i="26"/>
  <c r="XX65" i="26"/>
  <c r="XW65" i="26"/>
  <c r="XU65" i="26"/>
  <c r="XT65" i="26"/>
  <c r="XR65" i="26"/>
  <c r="XQ65" i="26"/>
  <c r="XP65" i="26"/>
  <c r="XO65" i="26"/>
  <c r="XN65" i="26"/>
  <c r="XM65" i="26"/>
  <c r="XK65" i="26"/>
  <c r="XJ65" i="26"/>
  <c r="XI65" i="26"/>
  <c r="XH65" i="26"/>
  <c r="AEQ61" i="26"/>
  <c r="AEJ61" i="26"/>
  <c r="AEB61" i="26"/>
  <c r="ADU61" i="26"/>
  <c r="ADM61" i="26"/>
  <c r="ADF61" i="26"/>
  <c r="ACX61" i="26"/>
  <c r="ACQ61" i="26"/>
  <c r="ACI61" i="26"/>
  <c r="ACB61" i="26"/>
  <c r="ABT61" i="26"/>
  <c r="ABM61" i="26"/>
  <c r="ABE61" i="26"/>
  <c r="AAX61" i="26"/>
  <c r="AAP61" i="26"/>
  <c r="AAI61" i="26"/>
  <c r="AAA61" i="26"/>
  <c r="ZT61" i="26"/>
  <c r="ZL61" i="26"/>
  <c r="ZE61" i="26"/>
  <c r="YW61" i="26"/>
  <c r="YP61" i="26"/>
  <c r="YH61" i="26"/>
  <c r="YA61" i="26"/>
  <c r="XS61" i="26"/>
  <c r="XL61" i="26"/>
  <c r="AEQ60" i="26"/>
  <c r="AEJ60" i="26"/>
  <c r="AEB60" i="26"/>
  <c r="ADU60" i="26"/>
  <c r="ADM60" i="26"/>
  <c r="ADF60" i="26"/>
  <c r="ACX60" i="26"/>
  <c r="ACQ60" i="26"/>
  <c r="ACI60" i="26"/>
  <c r="ACB60" i="26"/>
  <c r="ABT60" i="26"/>
  <c r="ABM60" i="26"/>
  <c r="ABE60" i="26"/>
  <c r="AAX60" i="26"/>
  <c r="AAP60" i="26"/>
  <c r="AAI60" i="26"/>
  <c r="AAA60" i="26"/>
  <c r="ZT60" i="26"/>
  <c r="ZL60" i="26"/>
  <c r="ZE60" i="26"/>
  <c r="YW60" i="26"/>
  <c r="YP60" i="26"/>
  <c r="YH60" i="26"/>
  <c r="YA60" i="26"/>
  <c r="XS60" i="26"/>
  <c r="XL60" i="26"/>
  <c r="AEQ59" i="26"/>
  <c r="AEJ59" i="26"/>
  <c r="AEB59" i="26"/>
  <c r="ADU59" i="26"/>
  <c r="ADM59" i="26"/>
  <c r="ADF59" i="26"/>
  <c r="ACX59" i="26"/>
  <c r="ACQ59" i="26"/>
  <c r="ACI59" i="26"/>
  <c r="ACB59" i="26"/>
  <c r="ABT59" i="26"/>
  <c r="ABM59" i="26"/>
  <c r="ABE59" i="26"/>
  <c r="AAX59" i="26"/>
  <c r="AAP59" i="26"/>
  <c r="AAI59" i="26"/>
  <c r="AAA59" i="26"/>
  <c r="ZT59" i="26"/>
  <c r="ZL59" i="26"/>
  <c r="ZE59" i="26"/>
  <c r="YW59" i="26"/>
  <c r="YP59" i="26"/>
  <c r="YH59" i="26"/>
  <c r="YA59" i="26"/>
  <c r="XS59" i="26"/>
  <c r="XL59" i="26"/>
  <c r="AEQ58" i="26"/>
  <c r="AEJ58" i="26"/>
  <c r="AEB58" i="26"/>
  <c r="ADU58" i="26"/>
  <c r="ADM58" i="26"/>
  <c r="ADF58" i="26"/>
  <c r="ACX58" i="26"/>
  <c r="ACQ58" i="26"/>
  <c r="ACI58" i="26"/>
  <c r="ACB58" i="26"/>
  <c r="ABT58" i="26"/>
  <c r="ABM58" i="26"/>
  <c r="ABE58" i="26"/>
  <c r="AAX58" i="26"/>
  <c r="AAP58" i="26"/>
  <c r="AAI58" i="26"/>
  <c r="AAA58" i="26"/>
  <c r="ZT58" i="26"/>
  <c r="ZL58" i="26"/>
  <c r="ZE58" i="26"/>
  <c r="YW58" i="26"/>
  <c r="YP58" i="26"/>
  <c r="YH58" i="26"/>
  <c r="YA58" i="26"/>
  <c r="XS58" i="26"/>
  <c r="XL58" i="26"/>
  <c r="AEQ57" i="26"/>
  <c r="AEJ57" i="26"/>
  <c r="AEB57" i="26"/>
  <c r="ADU57" i="26"/>
  <c r="ADM57" i="26"/>
  <c r="ADF57" i="26"/>
  <c r="ACX57" i="26"/>
  <c r="ACQ57" i="26"/>
  <c r="ACI57" i="26"/>
  <c r="ACB57" i="26"/>
  <c r="ABT57" i="26"/>
  <c r="ABM57" i="26"/>
  <c r="ABE57" i="26"/>
  <c r="AAX57" i="26"/>
  <c r="AAP57" i="26"/>
  <c r="AAI57" i="26"/>
  <c r="AAA57" i="26"/>
  <c r="ZT57" i="26"/>
  <c r="ZL57" i="26"/>
  <c r="ZE57" i="26"/>
  <c r="YW57" i="26"/>
  <c r="YP57" i="26"/>
  <c r="YH57" i="26"/>
  <c r="YA57" i="26"/>
  <c r="XS57" i="26"/>
  <c r="XL57" i="26"/>
  <c r="AEQ56" i="26"/>
  <c r="AEJ56" i="26"/>
  <c r="AEB56" i="26"/>
  <c r="ADU56" i="26"/>
  <c r="ADM56" i="26"/>
  <c r="ADF56" i="26"/>
  <c r="ACX56" i="26"/>
  <c r="ACQ56" i="26"/>
  <c r="ACQ55" i="26" s="1"/>
  <c r="ACI56" i="26"/>
  <c r="ACB56" i="26"/>
  <c r="ABT56" i="26"/>
  <c r="ABM56" i="26"/>
  <c r="ABE56" i="26"/>
  <c r="AAX56" i="26"/>
  <c r="AAP56" i="26"/>
  <c r="AAI56" i="26"/>
  <c r="AAA56" i="26"/>
  <c r="ZT56" i="26"/>
  <c r="ZL56" i="26"/>
  <c r="ZE56" i="26"/>
  <c r="YW56" i="26"/>
  <c r="YP56" i="26"/>
  <c r="YH56" i="26"/>
  <c r="YA56" i="26"/>
  <c r="XS56" i="26"/>
  <c r="XL56" i="26"/>
  <c r="AES55" i="26"/>
  <c r="AER55" i="26"/>
  <c r="AEP55" i="26"/>
  <c r="AEO55" i="26"/>
  <c r="AEN55" i="26"/>
  <c r="AEM55" i="26"/>
  <c r="AEL55" i="26"/>
  <c r="AEK55" i="26"/>
  <c r="AEI55" i="26"/>
  <c r="AEH55" i="26"/>
  <c r="AEG55" i="26"/>
  <c r="AEF55" i="26"/>
  <c r="AED55" i="26"/>
  <c r="AEC55" i="26"/>
  <c r="AEA55" i="26"/>
  <c r="ADZ55" i="26"/>
  <c r="ADY55" i="26"/>
  <c r="ADX55" i="26"/>
  <c r="ADW55" i="26"/>
  <c r="ADV55" i="26"/>
  <c r="ADT55" i="26"/>
  <c r="ADS55" i="26"/>
  <c r="ADR55" i="26"/>
  <c r="ADQ55" i="26"/>
  <c r="ADO55" i="26"/>
  <c r="ADN55" i="26"/>
  <c r="ADL55" i="26"/>
  <c r="ADK55" i="26"/>
  <c r="ADJ55" i="26"/>
  <c r="ADI55" i="26"/>
  <c r="ADH55" i="26"/>
  <c r="ADG55" i="26"/>
  <c r="ADE55" i="26"/>
  <c r="ADD55" i="26"/>
  <c r="ADC55" i="26"/>
  <c r="ADB55" i="26"/>
  <c r="ACZ55" i="26"/>
  <c r="ACY55" i="26"/>
  <c r="ACW55" i="26"/>
  <c r="ACV55" i="26"/>
  <c r="ACU55" i="26"/>
  <c r="ACT55" i="26"/>
  <c r="ACS55" i="26"/>
  <c r="ACR55" i="26"/>
  <c r="ACP55" i="26"/>
  <c r="ACO55" i="26"/>
  <c r="ACN55" i="26"/>
  <c r="ACM55" i="26"/>
  <c r="ACK55" i="26"/>
  <c r="ACJ55" i="26"/>
  <c r="ACH55" i="26"/>
  <c r="ACG55" i="26"/>
  <c r="ACF55" i="26"/>
  <c r="ACE55" i="26"/>
  <c r="ACD55" i="26"/>
  <c r="ACC55" i="26"/>
  <c r="ACA55" i="26"/>
  <c r="ABZ55" i="26"/>
  <c r="ABY55" i="26"/>
  <c r="ABX55" i="26"/>
  <c r="ABV55" i="26"/>
  <c r="ABU55" i="26"/>
  <c r="ABS55" i="26"/>
  <c r="ABR55" i="26"/>
  <c r="ABQ55" i="26"/>
  <c r="ABP55" i="26"/>
  <c r="ABO55" i="26"/>
  <c r="ABN55" i="26"/>
  <c r="ABL55" i="26"/>
  <c r="ABK55" i="26"/>
  <c r="ABJ55" i="26"/>
  <c r="ABI55" i="26"/>
  <c r="ABG55" i="26"/>
  <c r="ABF55" i="26"/>
  <c r="ABD55" i="26"/>
  <c r="ABC55" i="26"/>
  <c r="ABB55" i="26"/>
  <c r="ABA55" i="26"/>
  <c r="AAZ55" i="26"/>
  <c r="AAY55" i="26"/>
  <c r="AAW55" i="26"/>
  <c r="AAV55" i="26"/>
  <c r="AAU55" i="26"/>
  <c r="AAT55" i="26"/>
  <c r="AAR55" i="26"/>
  <c r="AAQ55" i="26"/>
  <c r="AAO55" i="26"/>
  <c r="AAN55" i="26"/>
  <c r="AAM55" i="26"/>
  <c r="AAL55" i="26"/>
  <c r="AAK55" i="26"/>
  <c r="AAJ55" i="26"/>
  <c r="AAH55" i="26"/>
  <c r="AAG55" i="26"/>
  <c r="AAF55" i="26"/>
  <c r="AAE55" i="26"/>
  <c r="AAC55" i="26"/>
  <c r="AAB55" i="26"/>
  <c r="ZZ55" i="26"/>
  <c r="ZY55" i="26"/>
  <c r="ZX55" i="26"/>
  <c r="ZW55" i="26"/>
  <c r="ZV55" i="26"/>
  <c r="ZU55" i="26"/>
  <c r="ZS55" i="26"/>
  <c r="ZR55" i="26"/>
  <c r="ZQ55" i="26"/>
  <c r="ZP55" i="26"/>
  <c r="ZN55" i="26"/>
  <c r="ZM55" i="26"/>
  <c r="ZK55" i="26"/>
  <c r="ZJ55" i="26"/>
  <c r="ZI55" i="26"/>
  <c r="ZH55" i="26"/>
  <c r="ZG55" i="26"/>
  <c r="ZF55" i="26"/>
  <c r="ZD55" i="26"/>
  <c r="ZC55" i="26"/>
  <c r="ZB55" i="26"/>
  <c r="ZA55" i="26"/>
  <c r="YY55" i="26"/>
  <c r="YX55" i="26"/>
  <c r="YV55" i="26"/>
  <c r="YU55" i="26"/>
  <c r="YT55" i="26"/>
  <c r="YS55" i="26"/>
  <c r="YR55" i="26"/>
  <c r="YQ55" i="26"/>
  <c r="YO55" i="26"/>
  <c r="YN55" i="26"/>
  <c r="YM55" i="26"/>
  <c r="YL55" i="26"/>
  <c r="YJ55" i="26"/>
  <c r="YI55" i="26"/>
  <c r="YG55" i="26"/>
  <c r="YF55" i="26"/>
  <c r="YE55" i="26"/>
  <c r="YD55" i="26"/>
  <c r="YC55" i="26"/>
  <c r="YB55" i="26"/>
  <c r="XZ55" i="26"/>
  <c r="XY55" i="26"/>
  <c r="XX55" i="26"/>
  <c r="XW55" i="26"/>
  <c r="XU55" i="26"/>
  <c r="XT55" i="26"/>
  <c r="XR55" i="26"/>
  <c r="XQ55" i="26"/>
  <c r="XP55" i="26"/>
  <c r="XO55" i="26"/>
  <c r="XN55" i="26"/>
  <c r="XM55" i="26"/>
  <c r="XK55" i="26"/>
  <c r="XJ55" i="26"/>
  <c r="XI55" i="26"/>
  <c r="XH55" i="26"/>
  <c r="AEQ54" i="26"/>
  <c r="AEJ54" i="26"/>
  <c r="AEB54" i="26"/>
  <c r="ADU54" i="26"/>
  <c r="ADM54" i="26"/>
  <c r="ADF54" i="26"/>
  <c r="ACX54" i="26"/>
  <c r="ACQ54" i="26"/>
  <c r="ACI54" i="26"/>
  <c r="ACB54" i="26"/>
  <c r="ABT54" i="26"/>
  <c r="ABM54" i="26"/>
  <c r="ABE54" i="26"/>
  <c r="AAX54" i="26"/>
  <c r="AAP54" i="26"/>
  <c r="AAI54" i="26"/>
  <c r="AAA54" i="26"/>
  <c r="ZT54" i="26"/>
  <c r="ZL54" i="26"/>
  <c r="ZE54" i="26"/>
  <c r="YW54" i="26"/>
  <c r="YP54" i="26"/>
  <c r="YH54" i="26"/>
  <c r="YA54" i="26"/>
  <c r="XS54" i="26"/>
  <c r="XL54" i="26"/>
  <c r="AEQ53" i="26"/>
  <c r="AEJ53" i="26"/>
  <c r="AEB53" i="26"/>
  <c r="ADU53" i="26"/>
  <c r="ADM53" i="26"/>
  <c r="ADF53" i="26"/>
  <c r="ACX53" i="26"/>
  <c r="ACQ53" i="26"/>
  <c r="ACI53" i="26"/>
  <c r="ACB53" i="26"/>
  <c r="ABT53" i="26"/>
  <c r="ABM53" i="26"/>
  <c r="ABE53" i="26"/>
  <c r="AAX53" i="26"/>
  <c r="AAP53" i="26"/>
  <c r="AAI53" i="26"/>
  <c r="AAA53" i="26"/>
  <c r="ZT53" i="26"/>
  <c r="ZL53" i="26"/>
  <c r="ZE53" i="26"/>
  <c r="YW53" i="26"/>
  <c r="YP53" i="26"/>
  <c r="YH53" i="26"/>
  <c r="YA53" i="26"/>
  <c r="XS53" i="26"/>
  <c r="XL53" i="26"/>
  <c r="AEQ52" i="26"/>
  <c r="AEJ52" i="26"/>
  <c r="AEB52" i="26"/>
  <c r="ADU52" i="26"/>
  <c r="ADM52" i="26"/>
  <c r="ADF52" i="26"/>
  <c r="ACX52" i="26"/>
  <c r="ACQ52" i="26"/>
  <c r="ACI52" i="26"/>
  <c r="ACB52" i="26"/>
  <c r="ABT52" i="26"/>
  <c r="ABM52" i="26"/>
  <c r="ABE52" i="26"/>
  <c r="AAX52" i="26"/>
  <c r="AAP52" i="26"/>
  <c r="AAI52" i="26"/>
  <c r="AAA52" i="26"/>
  <c r="ZT52" i="26"/>
  <c r="ZL52" i="26"/>
  <c r="ZE52" i="26"/>
  <c r="YW52" i="26"/>
  <c r="YP52" i="26"/>
  <c r="YH52" i="26"/>
  <c r="YA52" i="26"/>
  <c r="XS52" i="26"/>
  <c r="XL52" i="26"/>
  <c r="AEQ51" i="26"/>
  <c r="AEQ50" i="26" s="1"/>
  <c r="AEJ51" i="26"/>
  <c r="AEB51" i="26"/>
  <c r="ADU51" i="26"/>
  <c r="ADU50" i="26" s="1"/>
  <c r="ADM51" i="26"/>
  <c r="ADF51" i="26"/>
  <c r="ACX51" i="26"/>
  <c r="ACQ51" i="26"/>
  <c r="ACQ50" i="26" s="1"/>
  <c r="ACI51" i="26"/>
  <c r="ACB51" i="26"/>
  <c r="ABT51" i="26"/>
  <c r="ABM51" i="26"/>
  <c r="ABM50" i="26" s="1"/>
  <c r="ABE51" i="26"/>
  <c r="AAX51" i="26"/>
  <c r="AAP51" i="26"/>
  <c r="AAI51" i="26"/>
  <c r="AAI50" i="26" s="1"/>
  <c r="AAA51" i="26"/>
  <c r="AAA50" i="26" s="1"/>
  <c r="ZT51" i="26"/>
  <c r="ZL51" i="26"/>
  <c r="ZE51" i="26"/>
  <c r="ZE50" i="26" s="1"/>
  <c r="YW51" i="26"/>
  <c r="YP51" i="26"/>
  <c r="YH51" i="26"/>
  <c r="YA51" i="26"/>
  <c r="YA50" i="26" s="1"/>
  <c r="XS51" i="26"/>
  <c r="XL51" i="26"/>
  <c r="AEQ49" i="26"/>
  <c r="AEJ49" i="26"/>
  <c r="AEB49" i="26"/>
  <c r="ADU49" i="26"/>
  <c r="ADM49" i="26"/>
  <c r="ADF49" i="26"/>
  <c r="ACX49" i="26"/>
  <c r="ACQ49" i="26"/>
  <c r="ACI49" i="26"/>
  <c r="ACB49" i="26"/>
  <c r="ABT49" i="26"/>
  <c r="ABM49" i="26"/>
  <c r="ABE49" i="26"/>
  <c r="AAX49" i="26"/>
  <c r="AAP49" i="26"/>
  <c r="AAI49" i="26"/>
  <c r="AAA49" i="26"/>
  <c r="ZT49" i="26"/>
  <c r="ZL49" i="26"/>
  <c r="ZE49" i="26"/>
  <c r="YW49" i="26"/>
  <c r="YP49" i="26"/>
  <c r="YH49" i="26"/>
  <c r="YA49" i="26"/>
  <c r="XS49" i="26"/>
  <c r="XL49" i="26"/>
  <c r="AEQ48" i="26"/>
  <c r="AEJ48" i="26"/>
  <c r="AEB48" i="26"/>
  <c r="ADU48" i="26"/>
  <c r="ADM48" i="26"/>
  <c r="ADF48" i="26"/>
  <c r="ACX48" i="26"/>
  <c r="ACQ48" i="26"/>
  <c r="ACI48" i="26"/>
  <c r="ACB48" i="26"/>
  <c r="ABT48" i="26"/>
  <c r="ABM48" i="26"/>
  <c r="ABE48" i="26"/>
  <c r="AAX48" i="26"/>
  <c r="AAP48" i="26"/>
  <c r="AAI48" i="26"/>
  <c r="AAA48" i="26"/>
  <c r="ZT48" i="26"/>
  <c r="ZL48" i="26"/>
  <c r="ZE48" i="26"/>
  <c r="YW48" i="26"/>
  <c r="YP48" i="26"/>
  <c r="YH48" i="26"/>
  <c r="YA48" i="26"/>
  <c r="XS48" i="26"/>
  <c r="XL48" i="26"/>
  <c r="AEQ47" i="26"/>
  <c r="AEJ47" i="26"/>
  <c r="AEB47" i="26"/>
  <c r="ADU47" i="26"/>
  <c r="ADM47" i="26"/>
  <c r="ADF47" i="26"/>
  <c r="ACX47" i="26"/>
  <c r="ACQ47" i="26"/>
  <c r="ACI47" i="26"/>
  <c r="ACB47" i="26"/>
  <c r="ABT47" i="26"/>
  <c r="ABM47" i="26"/>
  <c r="ABE47" i="26"/>
  <c r="AAX47" i="26"/>
  <c r="AAP47" i="26"/>
  <c r="AAI47" i="26"/>
  <c r="AAA47" i="26"/>
  <c r="ZT47" i="26"/>
  <c r="ZL47" i="26"/>
  <c r="ZE47" i="26"/>
  <c r="YW47" i="26"/>
  <c r="YP47" i="26"/>
  <c r="YH47" i="26"/>
  <c r="YA47" i="26"/>
  <c r="XS47" i="26"/>
  <c r="XL47" i="26"/>
  <c r="AES46" i="26"/>
  <c r="AER46" i="26"/>
  <c r="AEP46" i="26"/>
  <c r="AEO46" i="26"/>
  <c r="AEN46" i="26"/>
  <c r="AEM46" i="26"/>
  <c r="AEL46" i="26"/>
  <c r="AEK46" i="26"/>
  <c r="AEI46" i="26"/>
  <c r="AEH46" i="26"/>
  <c r="AEG46" i="26"/>
  <c r="AEF46" i="26"/>
  <c r="AED46" i="26"/>
  <c r="AEC46" i="26"/>
  <c r="AEA46" i="26"/>
  <c r="ADZ46" i="26"/>
  <c r="ADY46" i="26"/>
  <c r="ADX46" i="26"/>
  <c r="ADW46" i="26"/>
  <c r="ADV46" i="26"/>
  <c r="ADT46" i="26"/>
  <c r="ADS46" i="26"/>
  <c r="ADR46" i="26"/>
  <c r="ADQ46" i="26"/>
  <c r="ADO46" i="26"/>
  <c r="ADN46" i="26"/>
  <c r="ADL46" i="26"/>
  <c r="ADK46" i="26"/>
  <c r="ADJ46" i="26"/>
  <c r="ADI46" i="26"/>
  <c r="ADH46" i="26"/>
  <c r="ADG46" i="26"/>
  <c r="ADE46" i="26"/>
  <c r="ADD46" i="26"/>
  <c r="ADC46" i="26"/>
  <c r="ADB46" i="26"/>
  <c r="ACZ46" i="26"/>
  <c r="ACY46" i="26"/>
  <c r="ACW46" i="26"/>
  <c r="ACV46" i="26"/>
  <c r="ACU46" i="26"/>
  <c r="ACT46" i="26"/>
  <c r="ACS46" i="26"/>
  <c r="ACR46" i="26"/>
  <c r="ACP46" i="26"/>
  <c r="ACO46" i="26"/>
  <c r="ACN46" i="26"/>
  <c r="ACM46" i="26"/>
  <c r="ACK46" i="26"/>
  <c r="ACJ46" i="26"/>
  <c r="ACH46" i="26"/>
  <c r="ACG46" i="26"/>
  <c r="ACF46" i="26"/>
  <c r="ACE46" i="26"/>
  <c r="ACD46" i="26"/>
  <c r="ACC46" i="26"/>
  <c r="ACA46" i="26"/>
  <c r="ABZ46" i="26"/>
  <c r="ABY46" i="26"/>
  <c r="ABX46" i="26"/>
  <c r="ABV46" i="26"/>
  <c r="ABU46" i="26"/>
  <c r="ABS46" i="26"/>
  <c r="ABR46" i="26"/>
  <c r="ABQ46" i="26"/>
  <c r="ABP46" i="26"/>
  <c r="ABO46" i="26"/>
  <c r="ABN46" i="26"/>
  <c r="ABL46" i="26"/>
  <c r="ABK46" i="26"/>
  <c r="ABJ46" i="26"/>
  <c r="ABI46" i="26"/>
  <c r="ABG46" i="26"/>
  <c r="ABF46" i="26"/>
  <c r="ABD46" i="26"/>
  <c r="ABC46" i="26"/>
  <c r="ABB46" i="26"/>
  <c r="ABA46" i="26"/>
  <c r="AAZ46" i="26"/>
  <c r="AAY46" i="26"/>
  <c r="AAW46" i="26"/>
  <c r="AAV46" i="26"/>
  <c r="AAU46" i="26"/>
  <c r="AAT46" i="26"/>
  <c r="AAR46" i="26"/>
  <c r="AAQ46" i="26"/>
  <c r="AAO46" i="26"/>
  <c r="AAN46" i="26"/>
  <c r="AAM46" i="26"/>
  <c r="AAL46" i="26"/>
  <c r="AAK46" i="26"/>
  <c r="AAJ46" i="26"/>
  <c r="AAH46" i="26"/>
  <c r="AAG46" i="26"/>
  <c r="AAF46" i="26"/>
  <c r="AAE46" i="26"/>
  <c r="AAC46" i="26"/>
  <c r="AAB46" i="26"/>
  <c r="ZZ46" i="26"/>
  <c r="ZY46" i="26"/>
  <c r="ZX46" i="26"/>
  <c r="ZW46" i="26"/>
  <c r="ZV46" i="26"/>
  <c r="ZU46" i="26"/>
  <c r="ZS46" i="26"/>
  <c r="ZR46" i="26"/>
  <c r="ZQ46" i="26"/>
  <c r="ZP46" i="26"/>
  <c r="ZN46" i="26"/>
  <c r="ZM46" i="26"/>
  <c r="ZK46" i="26"/>
  <c r="ZJ46" i="26"/>
  <c r="ZI46" i="26"/>
  <c r="ZH46" i="26"/>
  <c r="ZG46" i="26"/>
  <c r="ZF46" i="26"/>
  <c r="ZD46" i="26"/>
  <c r="ZC46" i="26"/>
  <c r="ZB46" i="26"/>
  <c r="ZA46" i="26"/>
  <c r="YY46" i="26"/>
  <c r="YX46" i="26"/>
  <c r="YV46" i="26"/>
  <c r="YU46" i="26"/>
  <c r="YT46" i="26"/>
  <c r="YS46" i="26"/>
  <c r="YR46" i="26"/>
  <c r="YQ46" i="26"/>
  <c r="YO46" i="26"/>
  <c r="YN46" i="26"/>
  <c r="YM46" i="26"/>
  <c r="YL46" i="26"/>
  <c r="YJ46" i="26"/>
  <c r="YI46" i="26"/>
  <c r="YG46" i="26"/>
  <c r="YF46" i="26"/>
  <c r="YE46" i="26"/>
  <c r="YD46" i="26"/>
  <c r="YC46" i="26"/>
  <c r="YB46" i="26"/>
  <c r="XZ46" i="26"/>
  <c r="XY46" i="26"/>
  <c r="XX46" i="26"/>
  <c r="XW46" i="26"/>
  <c r="XU46" i="26"/>
  <c r="XT46" i="26"/>
  <c r="XR46" i="26"/>
  <c r="XQ46" i="26"/>
  <c r="XP46" i="26"/>
  <c r="XO46" i="26"/>
  <c r="XN46" i="26"/>
  <c r="XM46" i="26"/>
  <c r="XK46" i="26"/>
  <c r="XJ46" i="26"/>
  <c r="XI46" i="26"/>
  <c r="XH46" i="26"/>
  <c r="AEQ42" i="26"/>
  <c r="AEJ42" i="26"/>
  <c r="AEB42" i="26"/>
  <c r="ADU42" i="26"/>
  <c r="ADM42" i="26"/>
  <c r="ADF42" i="26"/>
  <c r="ACX42" i="26"/>
  <c r="ACQ42" i="26"/>
  <c r="ACI42" i="26"/>
  <c r="ACB42" i="26"/>
  <c r="ABT42" i="26"/>
  <c r="ABM42" i="26"/>
  <c r="ABE42" i="26"/>
  <c r="AAX42" i="26"/>
  <c r="AAP42" i="26"/>
  <c r="AAI42" i="26"/>
  <c r="AAA42" i="26"/>
  <c r="ZT42" i="26"/>
  <c r="ZL42" i="26"/>
  <c r="ZE42" i="26"/>
  <c r="YW42" i="26"/>
  <c r="YP42" i="26"/>
  <c r="YH42" i="26"/>
  <c r="YA42" i="26"/>
  <c r="XS42" i="26"/>
  <c r="XL42" i="26"/>
  <c r="AEQ41" i="26"/>
  <c r="AEJ41" i="26"/>
  <c r="AEB41" i="26"/>
  <c r="ADU41" i="26"/>
  <c r="ADM41" i="26"/>
  <c r="ADF41" i="26"/>
  <c r="ACX41" i="26"/>
  <c r="ACQ41" i="26"/>
  <c r="ACI41" i="26"/>
  <c r="ACB41" i="26"/>
  <c r="ABT41" i="26"/>
  <c r="ABM41" i="26"/>
  <c r="ABE41" i="26"/>
  <c r="AAX41" i="26"/>
  <c r="AAP41" i="26"/>
  <c r="AAI41" i="26"/>
  <c r="AAA41" i="26"/>
  <c r="ZT41" i="26"/>
  <c r="ZL41" i="26"/>
  <c r="ZE41" i="26"/>
  <c r="YW41" i="26"/>
  <c r="YP41" i="26"/>
  <c r="YH41" i="26"/>
  <c r="YA41" i="26"/>
  <c r="XS41" i="26"/>
  <c r="XL41" i="26"/>
  <c r="AEQ40" i="26"/>
  <c r="AEJ40" i="26"/>
  <c r="AEB40" i="26"/>
  <c r="ADU40" i="26"/>
  <c r="ADM40" i="26"/>
  <c r="ADF40" i="26"/>
  <c r="ACX40" i="26"/>
  <c r="ACQ40" i="26"/>
  <c r="ACI40" i="26"/>
  <c r="ACB40" i="26"/>
  <c r="ABT40" i="26"/>
  <c r="ABM40" i="26"/>
  <c r="ABE40" i="26"/>
  <c r="AAX40" i="26"/>
  <c r="AAP40" i="26"/>
  <c r="AAI40" i="26"/>
  <c r="AAA40" i="26"/>
  <c r="ZT40" i="26"/>
  <c r="ZL40" i="26"/>
  <c r="ZE40" i="26"/>
  <c r="YW40" i="26"/>
  <c r="YP40" i="26"/>
  <c r="YH40" i="26"/>
  <c r="YA40" i="26"/>
  <c r="XS40" i="26"/>
  <c r="XL40" i="26"/>
  <c r="AEQ39" i="26"/>
  <c r="AEJ39" i="26"/>
  <c r="AEB39" i="26"/>
  <c r="ADU39" i="26"/>
  <c r="ADM39" i="26"/>
  <c r="ADF39" i="26"/>
  <c r="ACX39" i="26"/>
  <c r="ACQ39" i="26"/>
  <c r="ACI39" i="26"/>
  <c r="ACB39" i="26"/>
  <c r="ABT39" i="26"/>
  <c r="ABM39" i="26"/>
  <c r="ABE39" i="26"/>
  <c r="AAX39" i="26"/>
  <c r="AAP39" i="26"/>
  <c r="AAI39" i="26"/>
  <c r="AAA39" i="26"/>
  <c r="ZT39" i="26"/>
  <c r="ZL39" i="26"/>
  <c r="ZE39" i="26"/>
  <c r="YW39" i="26"/>
  <c r="YP39" i="26"/>
  <c r="YH39" i="26"/>
  <c r="YA39" i="26"/>
  <c r="XS39" i="26"/>
  <c r="XL39" i="26"/>
  <c r="AEQ38" i="26"/>
  <c r="AEJ38" i="26"/>
  <c r="AEB38" i="26"/>
  <c r="ADU38" i="26"/>
  <c r="ADM38" i="26"/>
  <c r="ADF38" i="26"/>
  <c r="ACX38" i="26"/>
  <c r="ACQ38" i="26"/>
  <c r="ACI38" i="26"/>
  <c r="ACB38" i="26"/>
  <c r="ABT38" i="26"/>
  <c r="ABM38" i="26"/>
  <c r="ABE38" i="26"/>
  <c r="AAX38" i="26"/>
  <c r="AAP38" i="26"/>
  <c r="AAI38" i="26"/>
  <c r="AAA38" i="26"/>
  <c r="ZT38" i="26"/>
  <c r="ZL38" i="26"/>
  <c r="ZE38" i="26"/>
  <c r="YW38" i="26"/>
  <c r="YP38" i="26"/>
  <c r="YH38" i="26"/>
  <c r="YA38" i="26"/>
  <c r="XS38" i="26"/>
  <c r="XL38" i="26"/>
  <c r="AEQ37" i="26"/>
  <c r="AEJ37" i="26"/>
  <c r="AEB37" i="26"/>
  <c r="ADU37" i="26"/>
  <c r="ADM37" i="26"/>
  <c r="ADF37" i="26"/>
  <c r="ACX37" i="26"/>
  <c r="ACQ37" i="26"/>
  <c r="ACI37" i="26"/>
  <c r="ACB37" i="26"/>
  <c r="ABT37" i="26"/>
  <c r="ABM37" i="26"/>
  <c r="ABE37" i="26"/>
  <c r="AAX37" i="26"/>
  <c r="AAP37" i="26"/>
  <c r="AAI37" i="26"/>
  <c r="AAA37" i="26"/>
  <c r="ZT37" i="26"/>
  <c r="ZL37" i="26"/>
  <c r="ZE37" i="26"/>
  <c r="YW37" i="26"/>
  <c r="YP37" i="26"/>
  <c r="YH37" i="26"/>
  <c r="YA37" i="26"/>
  <c r="XS37" i="26"/>
  <c r="XL37" i="26"/>
  <c r="AES36" i="26"/>
  <c r="AER36" i="26"/>
  <c r="AEP36" i="26"/>
  <c r="AEO36" i="26"/>
  <c r="AEN36" i="26"/>
  <c r="AEM36" i="26"/>
  <c r="AEL36" i="26"/>
  <c r="AEK36" i="26"/>
  <c r="AEI36" i="26"/>
  <c r="AEH36" i="26"/>
  <c r="AEG36" i="26"/>
  <c r="AEF36" i="26"/>
  <c r="AED36" i="26"/>
  <c r="AEC36" i="26"/>
  <c r="AEA36" i="26"/>
  <c r="ADZ36" i="26"/>
  <c r="ADY36" i="26"/>
  <c r="ADX36" i="26"/>
  <c r="ADW36" i="26"/>
  <c r="ADV36" i="26"/>
  <c r="ADT36" i="26"/>
  <c r="ADS36" i="26"/>
  <c r="ADR36" i="26"/>
  <c r="ADQ36" i="26"/>
  <c r="ADO36" i="26"/>
  <c r="ADN36" i="26"/>
  <c r="ADL36" i="26"/>
  <c r="ADK36" i="26"/>
  <c r="ADJ36" i="26"/>
  <c r="ADI36" i="26"/>
  <c r="ADH36" i="26"/>
  <c r="ADG36" i="26"/>
  <c r="ADE36" i="26"/>
  <c r="ADD36" i="26"/>
  <c r="ADC36" i="26"/>
  <c r="ADB36" i="26"/>
  <c r="ACZ36" i="26"/>
  <c r="ACY36" i="26"/>
  <c r="ACW36" i="26"/>
  <c r="ACV36" i="26"/>
  <c r="ACU36" i="26"/>
  <c r="ACT36" i="26"/>
  <c r="ACS36" i="26"/>
  <c r="ACR36" i="26"/>
  <c r="ACP36" i="26"/>
  <c r="ACO36" i="26"/>
  <c r="ACN36" i="26"/>
  <c r="ACM36" i="26"/>
  <c r="ACK36" i="26"/>
  <c r="ACJ36" i="26"/>
  <c r="ACH36" i="26"/>
  <c r="ACG36" i="26"/>
  <c r="ACF36" i="26"/>
  <c r="ACE36" i="26"/>
  <c r="ACD36" i="26"/>
  <c r="ACC36" i="26"/>
  <c r="ACA36" i="26"/>
  <c r="ABZ36" i="26"/>
  <c r="ABY36" i="26"/>
  <c r="ABX36" i="26"/>
  <c r="ABV36" i="26"/>
  <c r="ABU36" i="26"/>
  <c r="ABS36" i="26"/>
  <c r="ABR36" i="26"/>
  <c r="ABQ36" i="26"/>
  <c r="ABP36" i="26"/>
  <c r="ABO36" i="26"/>
  <c r="ABN36" i="26"/>
  <c r="ABL36" i="26"/>
  <c r="ABK36" i="26"/>
  <c r="ABJ36" i="26"/>
  <c r="ABI36" i="26"/>
  <c r="ABG36" i="26"/>
  <c r="ABF36" i="26"/>
  <c r="ABD36" i="26"/>
  <c r="ABC36" i="26"/>
  <c r="ABB36" i="26"/>
  <c r="ABA36" i="26"/>
  <c r="AAZ36" i="26"/>
  <c r="AAY36" i="26"/>
  <c r="AAW36" i="26"/>
  <c r="AAV36" i="26"/>
  <c r="AAU36" i="26"/>
  <c r="AAT36" i="26"/>
  <c r="AAR36" i="26"/>
  <c r="AAQ36" i="26"/>
  <c r="AAO36" i="26"/>
  <c r="AAN36" i="26"/>
  <c r="AAM36" i="26"/>
  <c r="AAL36" i="26"/>
  <c r="AAK36" i="26"/>
  <c r="AAJ36" i="26"/>
  <c r="AAH36" i="26"/>
  <c r="AAG36" i="26"/>
  <c r="AAF36" i="26"/>
  <c r="AAE36" i="26"/>
  <c r="AAC36" i="26"/>
  <c r="AAB36" i="26"/>
  <c r="ZZ36" i="26"/>
  <c r="ZY36" i="26"/>
  <c r="ZX36" i="26"/>
  <c r="ZW36" i="26"/>
  <c r="ZV36" i="26"/>
  <c r="ZU36" i="26"/>
  <c r="ZS36" i="26"/>
  <c r="ZR36" i="26"/>
  <c r="ZQ36" i="26"/>
  <c r="ZP36" i="26"/>
  <c r="ZN36" i="26"/>
  <c r="ZM36" i="26"/>
  <c r="ZK36" i="26"/>
  <c r="ZJ36" i="26"/>
  <c r="ZI36" i="26"/>
  <c r="ZH36" i="26"/>
  <c r="ZG36" i="26"/>
  <c r="ZF36" i="26"/>
  <c r="ZD36" i="26"/>
  <c r="ZC36" i="26"/>
  <c r="ZB36" i="26"/>
  <c r="ZA36" i="26"/>
  <c r="YY36" i="26"/>
  <c r="YX36" i="26"/>
  <c r="YV36" i="26"/>
  <c r="YU36" i="26"/>
  <c r="YT36" i="26"/>
  <c r="YS36" i="26"/>
  <c r="YR36" i="26"/>
  <c r="YQ36" i="26"/>
  <c r="YO36" i="26"/>
  <c r="YN36" i="26"/>
  <c r="YM36" i="26"/>
  <c r="YL36" i="26"/>
  <c r="YJ36" i="26"/>
  <c r="YI36" i="26"/>
  <c r="YG36" i="26"/>
  <c r="YF36" i="26"/>
  <c r="YE36" i="26"/>
  <c r="YD36" i="26"/>
  <c r="YC36" i="26"/>
  <c r="YB36" i="26"/>
  <c r="XZ36" i="26"/>
  <c r="XY36" i="26"/>
  <c r="XX36" i="26"/>
  <c r="XW36" i="26"/>
  <c r="XU36" i="26"/>
  <c r="XT36" i="26"/>
  <c r="XR36" i="26"/>
  <c r="XQ36" i="26"/>
  <c r="XP36" i="26"/>
  <c r="XO36" i="26"/>
  <c r="XN36" i="26"/>
  <c r="XM36" i="26"/>
  <c r="XK36" i="26"/>
  <c r="XJ36" i="26"/>
  <c r="XI36" i="26"/>
  <c r="XH36" i="26"/>
  <c r="AEQ35" i="26"/>
  <c r="AEJ35" i="26"/>
  <c r="AEB35" i="26"/>
  <c r="ADU35" i="26"/>
  <c r="ADM35" i="26"/>
  <c r="ADF35" i="26"/>
  <c r="ACX35" i="26"/>
  <c r="ACQ35" i="26"/>
  <c r="ACI35" i="26"/>
  <c r="ACB35" i="26"/>
  <c r="ABT35" i="26"/>
  <c r="ABM35" i="26"/>
  <c r="ABE35" i="26"/>
  <c r="AAX35" i="26"/>
  <c r="AAP35" i="26"/>
  <c r="AAI35" i="26"/>
  <c r="AAA35" i="26"/>
  <c r="ZT35" i="26"/>
  <c r="ZL35" i="26"/>
  <c r="ZE35" i="26"/>
  <c r="YW35" i="26"/>
  <c r="YP35" i="26"/>
  <c r="YH35" i="26"/>
  <c r="YA35" i="26"/>
  <c r="XS35" i="26"/>
  <c r="XL35" i="26"/>
  <c r="AEQ34" i="26"/>
  <c r="AEJ34" i="26"/>
  <c r="AEB34" i="26"/>
  <c r="ADU34" i="26"/>
  <c r="ADM34" i="26"/>
  <c r="ADF34" i="26"/>
  <c r="ACX34" i="26"/>
  <c r="ACQ34" i="26"/>
  <c r="ACI34" i="26"/>
  <c r="ACB34" i="26"/>
  <c r="ABT34" i="26"/>
  <c r="ABM34" i="26"/>
  <c r="ABE34" i="26"/>
  <c r="AAX34" i="26"/>
  <c r="AAP34" i="26"/>
  <c r="AAI34" i="26"/>
  <c r="AAA34" i="26"/>
  <c r="ZT34" i="26"/>
  <c r="ZL34" i="26"/>
  <c r="ZE34" i="26"/>
  <c r="YW34" i="26"/>
  <c r="YP34" i="26"/>
  <c r="YH34" i="26"/>
  <c r="YA34" i="26"/>
  <c r="XS34" i="26"/>
  <c r="XL34" i="26"/>
  <c r="AEQ33" i="26"/>
  <c r="AEJ33" i="26"/>
  <c r="AEB33" i="26"/>
  <c r="ADU33" i="26"/>
  <c r="ADM33" i="26"/>
  <c r="ADF33" i="26"/>
  <c r="ACX33" i="26"/>
  <c r="ACQ33" i="26"/>
  <c r="ACI33" i="26"/>
  <c r="ACB33" i="26"/>
  <c r="ABT33" i="26"/>
  <c r="ABM33" i="26"/>
  <c r="ABE33" i="26"/>
  <c r="AAX33" i="26"/>
  <c r="AAP33" i="26"/>
  <c r="AAI33" i="26"/>
  <c r="AAA33" i="26"/>
  <c r="ZT33" i="26"/>
  <c r="ZL33" i="26"/>
  <c r="ZE33" i="26"/>
  <c r="YW33" i="26"/>
  <c r="YP33" i="26"/>
  <c r="YH33" i="26"/>
  <c r="YA33" i="26"/>
  <c r="XS33" i="26"/>
  <c r="XL33" i="26"/>
  <c r="AEQ32" i="26"/>
  <c r="AEQ31" i="26" s="1"/>
  <c r="AEJ32" i="26"/>
  <c r="AEJ31" i="26" s="1"/>
  <c r="AEB32" i="26"/>
  <c r="ADU32" i="26"/>
  <c r="ADM32" i="26"/>
  <c r="ADM31" i="26" s="1"/>
  <c r="ADF32" i="26"/>
  <c r="ADF31" i="26" s="1"/>
  <c r="ACX32" i="26"/>
  <c r="ACQ32" i="26"/>
  <c r="ACI32" i="26"/>
  <c r="ACI31" i="26" s="1"/>
  <c r="ACB32" i="26"/>
  <c r="ACB31" i="26" s="1"/>
  <c r="ABT32" i="26"/>
  <c r="ABM32" i="26"/>
  <c r="ABE32" i="26"/>
  <c r="ABE31" i="26" s="1"/>
  <c r="AAX32" i="26"/>
  <c r="AAX31" i="26" s="1"/>
  <c r="AAP32" i="26"/>
  <c r="AAI32" i="26"/>
  <c r="AAA32" i="26"/>
  <c r="AAA31" i="26" s="1"/>
  <c r="ZT32" i="26"/>
  <c r="ZT31" i="26" s="1"/>
  <c r="ZL32" i="26"/>
  <c r="ZE32" i="26"/>
  <c r="YW32" i="26"/>
  <c r="YW31" i="26" s="1"/>
  <c r="YP32" i="26"/>
  <c r="YP31" i="26" s="1"/>
  <c r="YH32" i="26"/>
  <c r="YA32" i="26"/>
  <c r="XS32" i="26"/>
  <c r="XS31" i="26" s="1"/>
  <c r="XL32" i="26"/>
  <c r="XL31" i="26" s="1"/>
  <c r="AEQ30" i="26"/>
  <c r="AEJ30" i="26"/>
  <c r="AEB30" i="26"/>
  <c r="ADU30" i="26"/>
  <c r="ADM30" i="26"/>
  <c r="ADF30" i="26"/>
  <c r="ACX30" i="26"/>
  <c r="ACQ30" i="26"/>
  <c r="ACI30" i="26"/>
  <c r="ACB30" i="26"/>
  <c r="ABT30" i="26"/>
  <c r="ABM30" i="26"/>
  <c r="ABE30" i="26"/>
  <c r="AAX30" i="26"/>
  <c r="AAP30" i="26"/>
  <c r="AAI30" i="26"/>
  <c r="AAA30" i="26"/>
  <c r="ZT30" i="26"/>
  <c r="ZL30" i="26"/>
  <c r="ZE30" i="26"/>
  <c r="YW30" i="26"/>
  <c r="YP30" i="26"/>
  <c r="YH30" i="26"/>
  <c r="YA30" i="26"/>
  <c r="XS30" i="26"/>
  <c r="XL30" i="26"/>
  <c r="AEQ29" i="26"/>
  <c r="AEJ29" i="26"/>
  <c r="AEB29" i="26"/>
  <c r="ADU29" i="26"/>
  <c r="ADM29" i="26"/>
  <c r="ADF29" i="26"/>
  <c r="ACX29" i="26"/>
  <c r="ACQ29" i="26"/>
  <c r="ACI29" i="26"/>
  <c r="ACB29" i="26"/>
  <c r="ABT29" i="26"/>
  <c r="ABM29" i="26"/>
  <c r="ABE29" i="26"/>
  <c r="AAX29" i="26"/>
  <c r="AAP29" i="26"/>
  <c r="AAI29" i="26"/>
  <c r="AAA29" i="26"/>
  <c r="ZT29" i="26"/>
  <c r="ZL29" i="26"/>
  <c r="ZE29" i="26"/>
  <c r="YW29" i="26"/>
  <c r="YP29" i="26"/>
  <c r="YH29" i="26"/>
  <c r="YA29" i="26"/>
  <c r="XS29" i="26"/>
  <c r="XL29" i="26"/>
  <c r="AEQ28" i="26"/>
  <c r="AEJ28" i="26"/>
  <c r="AEB28" i="26"/>
  <c r="ADU28" i="26"/>
  <c r="ADM28" i="26"/>
  <c r="ADF28" i="26"/>
  <c r="ACX28" i="26"/>
  <c r="ACQ28" i="26"/>
  <c r="ACI28" i="26"/>
  <c r="ACB28" i="26"/>
  <c r="ABT28" i="26"/>
  <c r="ABM28" i="26"/>
  <c r="ABE28" i="26"/>
  <c r="AAX28" i="26"/>
  <c r="AAP28" i="26"/>
  <c r="AAI28" i="26"/>
  <c r="AAA28" i="26"/>
  <c r="ZT28" i="26"/>
  <c r="ZL28" i="26"/>
  <c r="ZE28" i="26"/>
  <c r="YW28" i="26"/>
  <c r="YP28" i="26"/>
  <c r="YP27" i="26" s="1"/>
  <c r="YH28" i="26"/>
  <c r="YA28" i="26"/>
  <c r="XS28" i="26"/>
  <c r="XL28" i="26"/>
  <c r="AES27" i="26"/>
  <c r="AER27" i="26"/>
  <c r="AEP27" i="26"/>
  <c r="AEO27" i="26"/>
  <c r="AEN27" i="26"/>
  <c r="AEM27" i="26"/>
  <c r="AEL27" i="26"/>
  <c r="AEK27" i="26"/>
  <c r="AEI27" i="26"/>
  <c r="AEH27" i="26"/>
  <c r="AEG27" i="26"/>
  <c r="AEF27" i="26"/>
  <c r="AED27" i="26"/>
  <c r="AEC27" i="26"/>
  <c r="AEA27" i="26"/>
  <c r="ADZ27" i="26"/>
  <c r="ADY27" i="26"/>
  <c r="ADX27" i="26"/>
  <c r="ADW27" i="26"/>
  <c r="ADV27" i="26"/>
  <c r="ADV26" i="26" s="1"/>
  <c r="ADT27" i="26"/>
  <c r="ADS27" i="26"/>
  <c r="ADR27" i="26"/>
  <c r="ADQ27" i="26"/>
  <c r="ADO27" i="26"/>
  <c r="ADN27" i="26"/>
  <c r="ADL27" i="26"/>
  <c r="ADK27" i="26"/>
  <c r="ADJ27" i="26"/>
  <c r="ADI27" i="26"/>
  <c r="ADH27" i="26"/>
  <c r="ADG27" i="26"/>
  <c r="ADF27" i="26"/>
  <c r="ADE27" i="26"/>
  <c r="ADD27" i="26"/>
  <c r="ADC27" i="26"/>
  <c r="ADB27" i="26"/>
  <c r="ACZ27" i="26"/>
  <c r="ACY27" i="26"/>
  <c r="ACW27" i="26"/>
  <c r="ACV27" i="26"/>
  <c r="ACU27" i="26"/>
  <c r="ACT27" i="26"/>
  <c r="ACS27" i="26"/>
  <c r="ACR27" i="26"/>
  <c r="ACR26" i="26" s="1"/>
  <c r="ACP27" i="26"/>
  <c r="ACO27" i="26"/>
  <c r="ACN27" i="26"/>
  <c r="ACM27" i="26"/>
  <c r="ACM26" i="26" s="1"/>
  <c r="ACK27" i="26"/>
  <c r="ACJ27" i="26"/>
  <c r="ACH27" i="26"/>
  <c r="ACG27" i="26"/>
  <c r="ACF27" i="26"/>
  <c r="ACE27" i="26"/>
  <c r="ACD27" i="26"/>
  <c r="ACC27" i="26"/>
  <c r="ACA27" i="26"/>
  <c r="ABZ27" i="26"/>
  <c r="ABY27" i="26"/>
  <c r="ABX27" i="26"/>
  <c r="ABV27" i="26"/>
  <c r="ABU27" i="26"/>
  <c r="ABS27" i="26"/>
  <c r="ABR27" i="26"/>
  <c r="ABQ27" i="26"/>
  <c r="ABP27" i="26"/>
  <c r="ABO27" i="26"/>
  <c r="ABN27" i="26"/>
  <c r="ABL27" i="26"/>
  <c r="ABK27" i="26"/>
  <c r="ABJ27" i="26"/>
  <c r="ABI27" i="26"/>
  <c r="ABI26" i="26" s="1"/>
  <c r="ABG27" i="26"/>
  <c r="ABF27" i="26"/>
  <c r="ABD27" i="26"/>
  <c r="ABC27" i="26"/>
  <c r="ABB27" i="26"/>
  <c r="ABA27" i="26"/>
  <c r="AAZ27" i="26"/>
  <c r="AAY27" i="26"/>
  <c r="AAW27" i="26"/>
  <c r="AAV27" i="26"/>
  <c r="AAU27" i="26"/>
  <c r="AAT27" i="26"/>
  <c r="AAR27" i="26"/>
  <c r="AAQ27" i="26"/>
  <c r="AAO27" i="26"/>
  <c r="AAN27" i="26"/>
  <c r="AAM27" i="26"/>
  <c r="AAL27" i="26"/>
  <c r="AAK27" i="26"/>
  <c r="AAJ27" i="26"/>
  <c r="AAH27" i="26"/>
  <c r="AAG27" i="26"/>
  <c r="AAF27" i="26"/>
  <c r="AAE27" i="26"/>
  <c r="AAE26" i="26" s="1"/>
  <c r="AAC27" i="26"/>
  <c r="AAB27" i="26"/>
  <c r="ZZ27" i="26"/>
  <c r="ZY27" i="26"/>
  <c r="ZX27" i="26"/>
  <c r="ZW27" i="26"/>
  <c r="ZV27" i="26"/>
  <c r="ZU27" i="26"/>
  <c r="ZS27" i="26"/>
  <c r="ZR27" i="26"/>
  <c r="ZQ27" i="26"/>
  <c r="ZP27" i="26"/>
  <c r="ZN27" i="26"/>
  <c r="ZM27" i="26"/>
  <c r="ZK27" i="26"/>
  <c r="ZJ27" i="26"/>
  <c r="ZI27" i="26"/>
  <c r="ZH27" i="26"/>
  <c r="ZG27" i="26"/>
  <c r="ZF27" i="26"/>
  <c r="ZD27" i="26"/>
  <c r="ZC27" i="26"/>
  <c r="ZB27" i="26"/>
  <c r="ZA27" i="26"/>
  <c r="YY27" i="26"/>
  <c r="YX27" i="26"/>
  <c r="YV27" i="26"/>
  <c r="YU27" i="26"/>
  <c r="YT27" i="26"/>
  <c r="YS27" i="26"/>
  <c r="YR27" i="26"/>
  <c r="YQ27" i="26"/>
  <c r="YO27" i="26"/>
  <c r="YN27" i="26"/>
  <c r="YM27" i="26"/>
  <c r="YL27" i="26"/>
  <c r="YJ27" i="26"/>
  <c r="YI27" i="26"/>
  <c r="YG27" i="26"/>
  <c r="YF27" i="26"/>
  <c r="YE27" i="26"/>
  <c r="YD27" i="26"/>
  <c r="YC27" i="26"/>
  <c r="YB27" i="26"/>
  <c r="XZ27" i="26"/>
  <c r="XY27" i="26"/>
  <c r="XX27" i="26"/>
  <c r="XW27" i="26"/>
  <c r="XU27" i="26"/>
  <c r="XT27" i="26"/>
  <c r="XR27" i="26"/>
  <c r="XQ27" i="26"/>
  <c r="XP27" i="26"/>
  <c r="XO27" i="26"/>
  <c r="XN27" i="26"/>
  <c r="XM27" i="26"/>
  <c r="XK27" i="26"/>
  <c r="XJ27" i="26"/>
  <c r="XI27" i="26"/>
  <c r="XH27" i="26"/>
  <c r="AEQ23" i="26"/>
  <c r="AEJ23" i="26"/>
  <c r="AEB23" i="26"/>
  <c r="ADU23" i="26"/>
  <c r="ADM23" i="26"/>
  <c r="ADF23" i="26"/>
  <c r="ACX23" i="26"/>
  <c r="ACQ23" i="26"/>
  <c r="ACI23" i="26"/>
  <c r="ACB23" i="26"/>
  <c r="ABT23" i="26"/>
  <c r="ABM23" i="26"/>
  <c r="ABE23" i="26"/>
  <c r="AAX23" i="26"/>
  <c r="AAP23" i="26"/>
  <c r="AAI23" i="26"/>
  <c r="AAA23" i="26"/>
  <c r="ZT23" i="26"/>
  <c r="ZL23" i="26"/>
  <c r="ZE23" i="26"/>
  <c r="YW23" i="26"/>
  <c r="YP23" i="26"/>
  <c r="YH23" i="26"/>
  <c r="YA23" i="26"/>
  <c r="XS23" i="26"/>
  <c r="XL23" i="26"/>
  <c r="AEQ22" i="26"/>
  <c r="AEJ22" i="26"/>
  <c r="AEB22" i="26"/>
  <c r="ADU22" i="26"/>
  <c r="ADM22" i="26"/>
  <c r="ADF22" i="26"/>
  <c r="ACX22" i="26"/>
  <c r="ACQ22" i="26"/>
  <c r="ACI22" i="26"/>
  <c r="ACB22" i="26"/>
  <c r="ABT22" i="26"/>
  <c r="ABM22" i="26"/>
  <c r="ABE22" i="26"/>
  <c r="AAX22" i="26"/>
  <c r="AAP22" i="26"/>
  <c r="AAI22" i="26"/>
  <c r="AAA22" i="26"/>
  <c r="ZT22" i="26"/>
  <c r="ZL22" i="26"/>
  <c r="ZE22" i="26"/>
  <c r="YW22" i="26"/>
  <c r="YP22" i="26"/>
  <c r="YH22" i="26"/>
  <c r="YA22" i="26"/>
  <c r="XS22" i="26"/>
  <c r="XL22" i="26"/>
  <c r="AEQ21" i="26"/>
  <c r="AEJ21" i="26"/>
  <c r="AEB21" i="26"/>
  <c r="ADU21" i="26"/>
  <c r="ADM21" i="26"/>
  <c r="ADF21" i="26"/>
  <c r="ACX21" i="26"/>
  <c r="ACQ21" i="26"/>
  <c r="ACI21" i="26"/>
  <c r="ACB21" i="26"/>
  <c r="ABT21" i="26"/>
  <c r="ABM21" i="26"/>
  <c r="ABE21" i="26"/>
  <c r="AAX21" i="26"/>
  <c r="AAP21" i="26"/>
  <c r="AAI21" i="26"/>
  <c r="AAA21" i="26"/>
  <c r="ZT21" i="26"/>
  <c r="ZL21" i="26"/>
  <c r="ZE21" i="26"/>
  <c r="YW21" i="26"/>
  <c r="YP21" i="26"/>
  <c r="YH21" i="26"/>
  <c r="YA21" i="26"/>
  <c r="XS21" i="26"/>
  <c r="XL21" i="26"/>
  <c r="AEQ20" i="26"/>
  <c r="AEJ20" i="26"/>
  <c r="AEB20" i="26"/>
  <c r="ADU20" i="26"/>
  <c r="ADM20" i="26"/>
  <c r="ADF20" i="26"/>
  <c r="ACX20" i="26"/>
  <c r="ACQ20" i="26"/>
  <c r="ACI20" i="26"/>
  <c r="ACB20" i="26"/>
  <c r="ABT20" i="26"/>
  <c r="ABM20" i="26"/>
  <c r="ABE20" i="26"/>
  <c r="AAX20" i="26"/>
  <c r="AAP20" i="26"/>
  <c r="AAI20" i="26"/>
  <c r="AAA20" i="26"/>
  <c r="ZT20" i="26"/>
  <c r="ZL20" i="26"/>
  <c r="ZE20" i="26"/>
  <c r="YW20" i="26"/>
  <c r="YP20" i="26"/>
  <c r="YH20" i="26"/>
  <c r="YA20" i="26"/>
  <c r="XS20" i="26"/>
  <c r="XL20" i="26"/>
  <c r="AEQ19" i="26"/>
  <c r="AEJ19" i="26"/>
  <c r="AEB19" i="26"/>
  <c r="ADU19" i="26"/>
  <c r="ADM19" i="26"/>
  <c r="ADF19" i="26"/>
  <c r="ACX19" i="26"/>
  <c r="ACQ19" i="26"/>
  <c r="ACI19" i="26"/>
  <c r="ACB19" i="26"/>
  <c r="ABT19" i="26"/>
  <c r="ABM19" i="26"/>
  <c r="ABE19" i="26"/>
  <c r="AAX19" i="26"/>
  <c r="AAP19" i="26"/>
  <c r="AAI19" i="26"/>
  <c r="AAA19" i="26"/>
  <c r="ZT19" i="26"/>
  <c r="ZL19" i="26"/>
  <c r="ZE19" i="26"/>
  <c r="YW19" i="26"/>
  <c r="YP19" i="26"/>
  <c r="YH19" i="26"/>
  <c r="YA19" i="26"/>
  <c r="XS19" i="26"/>
  <c r="XL19" i="26"/>
  <c r="AEQ18" i="26"/>
  <c r="AEJ18" i="26"/>
  <c r="AEB18" i="26"/>
  <c r="ADU18" i="26"/>
  <c r="ADM18" i="26"/>
  <c r="ADF18" i="26"/>
  <c r="ACX18" i="26"/>
  <c r="ACQ18" i="26"/>
  <c r="ACI18" i="26"/>
  <c r="ACB18" i="26"/>
  <c r="ABT18" i="26"/>
  <c r="ABM18" i="26"/>
  <c r="ABE18" i="26"/>
  <c r="AAX18" i="26"/>
  <c r="AAP18" i="26"/>
  <c r="AAI18" i="26"/>
  <c r="AAA18" i="26"/>
  <c r="ZT18" i="26"/>
  <c r="ZL18" i="26"/>
  <c r="ZE18" i="26"/>
  <c r="YW18" i="26"/>
  <c r="YP18" i="26"/>
  <c r="YH18" i="26"/>
  <c r="YA18" i="26"/>
  <c r="XS18" i="26"/>
  <c r="XL18" i="26"/>
  <c r="AES17" i="26"/>
  <c r="AER17" i="26"/>
  <c r="AEP17" i="26"/>
  <c r="AEO17" i="26"/>
  <c r="AEN17" i="26"/>
  <c r="AEM17" i="26"/>
  <c r="AEL17" i="26"/>
  <c r="AEK17" i="26"/>
  <c r="AEI17" i="26"/>
  <c r="AEH17" i="26"/>
  <c r="AEG17" i="26"/>
  <c r="AEF17" i="26"/>
  <c r="AED17" i="26"/>
  <c r="AEC17" i="26"/>
  <c r="AEA17" i="26"/>
  <c r="ADZ17" i="26"/>
  <c r="ADY17" i="26"/>
  <c r="ADX17" i="26"/>
  <c r="ADW17" i="26"/>
  <c r="ADV17" i="26"/>
  <c r="ADT17" i="26"/>
  <c r="ADS17" i="26"/>
  <c r="ADR17" i="26"/>
  <c r="ADQ17" i="26"/>
  <c r="ADO17" i="26"/>
  <c r="ADN17" i="26"/>
  <c r="ADL17" i="26"/>
  <c r="ADK17" i="26"/>
  <c r="ADJ17" i="26"/>
  <c r="ADI17" i="26"/>
  <c r="ADH17" i="26"/>
  <c r="ADG17" i="26"/>
  <c r="ADE17" i="26"/>
  <c r="ADD17" i="26"/>
  <c r="ADC17" i="26"/>
  <c r="ADB17" i="26"/>
  <c r="ACZ17" i="26"/>
  <c r="ACY17" i="26"/>
  <c r="ACW17" i="26"/>
  <c r="ACV17" i="26"/>
  <c r="ACU17" i="26"/>
  <c r="ACT17" i="26"/>
  <c r="ACS17" i="26"/>
  <c r="ACR17" i="26"/>
  <c r="ACP17" i="26"/>
  <c r="ACO17" i="26"/>
  <c r="ACN17" i="26"/>
  <c r="ACM17" i="26"/>
  <c r="ACK17" i="26"/>
  <c r="ACJ17" i="26"/>
  <c r="ACH17" i="26"/>
  <c r="ACG17" i="26"/>
  <c r="ACF17" i="26"/>
  <c r="ACE17" i="26"/>
  <c r="ACD17" i="26"/>
  <c r="ACC17" i="26"/>
  <c r="ACA17" i="26"/>
  <c r="ABZ17" i="26"/>
  <c r="ABY17" i="26"/>
  <c r="ABX17" i="26"/>
  <c r="ABV17" i="26"/>
  <c r="ABU17" i="26"/>
  <c r="ABS17" i="26"/>
  <c r="ABR17" i="26"/>
  <c r="ABQ17" i="26"/>
  <c r="ABP17" i="26"/>
  <c r="ABO17" i="26"/>
  <c r="ABN17" i="26"/>
  <c r="ABL17" i="26"/>
  <c r="ABK17" i="26"/>
  <c r="ABJ17" i="26"/>
  <c r="ABI17" i="26"/>
  <c r="ABG17" i="26"/>
  <c r="ABF17" i="26"/>
  <c r="ABD17" i="26"/>
  <c r="ABC17" i="26"/>
  <c r="ABB17" i="26"/>
  <c r="ABA17" i="26"/>
  <c r="AAZ17" i="26"/>
  <c r="AAY17" i="26"/>
  <c r="AAW17" i="26"/>
  <c r="AAV17" i="26"/>
  <c r="AAU17" i="26"/>
  <c r="AAT17" i="26"/>
  <c r="AAR17" i="26"/>
  <c r="AAQ17" i="26"/>
  <c r="AAO17" i="26"/>
  <c r="AAN17" i="26"/>
  <c r="AAM17" i="26"/>
  <c r="AAL17" i="26"/>
  <c r="AAK17" i="26"/>
  <c r="AAJ17" i="26"/>
  <c r="AAH17" i="26"/>
  <c r="AAG17" i="26"/>
  <c r="AAF17" i="26"/>
  <c r="AAE17" i="26"/>
  <c r="AAC17" i="26"/>
  <c r="AAB17" i="26"/>
  <c r="ZZ17" i="26"/>
  <c r="ZY17" i="26"/>
  <c r="ZX17" i="26"/>
  <c r="ZW17" i="26"/>
  <c r="ZV17" i="26"/>
  <c r="ZU17" i="26"/>
  <c r="ZS17" i="26"/>
  <c r="ZR17" i="26"/>
  <c r="ZQ17" i="26"/>
  <c r="ZP17" i="26"/>
  <c r="ZN17" i="26"/>
  <c r="ZM17" i="26"/>
  <c r="ZK17" i="26"/>
  <c r="ZJ17" i="26"/>
  <c r="ZI17" i="26"/>
  <c r="ZH17" i="26"/>
  <c r="ZG17" i="26"/>
  <c r="ZF17" i="26"/>
  <c r="ZD17" i="26"/>
  <c r="ZC17" i="26"/>
  <c r="ZB17" i="26"/>
  <c r="ZA17" i="26"/>
  <c r="YY17" i="26"/>
  <c r="YX17" i="26"/>
  <c r="YV17" i="26"/>
  <c r="YU17" i="26"/>
  <c r="YT17" i="26"/>
  <c r="YS17" i="26"/>
  <c r="YR17" i="26"/>
  <c r="YQ17" i="26"/>
  <c r="YO17" i="26"/>
  <c r="YN17" i="26"/>
  <c r="YM17" i="26"/>
  <c r="YL17" i="26"/>
  <c r="YJ17" i="26"/>
  <c r="YI17" i="26"/>
  <c r="YG17" i="26"/>
  <c r="YF17" i="26"/>
  <c r="YE17" i="26"/>
  <c r="YD17" i="26"/>
  <c r="YC17" i="26"/>
  <c r="YB17" i="26"/>
  <c r="XZ17" i="26"/>
  <c r="XY17" i="26"/>
  <c r="XX17" i="26"/>
  <c r="XW17" i="26"/>
  <c r="XU17" i="26"/>
  <c r="XT17" i="26"/>
  <c r="XR17" i="26"/>
  <c r="XQ17" i="26"/>
  <c r="XP17" i="26"/>
  <c r="XO17" i="26"/>
  <c r="XN17" i="26"/>
  <c r="XM17" i="26"/>
  <c r="XK17" i="26"/>
  <c r="XJ17" i="26"/>
  <c r="XI17" i="26"/>
  <c r="XH17" i="26"/>
  <c r="AEQ16" i="26"/>
  <c r="AEJ16" i="26"/>
  <c r="AEB16" i="26"/>
  <c r="ADU16" i="26"/>
  <c r="ADM16" i="26"/>
  <c r="ADF16" i="26"/>
  <c r="ACX16" i="26"/>
  <c r="ACQ16" i="26"/>
  <c r="ACI16" i="26"/>
  <c r="ACB16" i="26"/>
  <c r="ABT16" i="26"/>
  <c r="ABM16" i="26"/>
  <c r="ABE16" i="26"/>
  <c r="AAX16" i="26"/>
  <c r="AAP16" i="26"/>
  <c r="AAI16" i="26"/>
  <c r="AAA16" i="26"/>
  <c r="ZT16" i="26"/>
  <c r="ZL16" i="26"/>
  <c r="ZE16" i="26"/>
  <c r="YW16" i="26"/>
  <c r="YP16" i="26"/>
  <c r="YH16" i="26"/>
  <c r="YA16" i="26"/>
  <c r="XS16" i="26"/>
  <c r="XL16" i="26"/>
  <c r="AEQ15" i="26"/>
  <c r="AEJ15" i="26"/>
  <c r="AEB15" i="26"/>
  <c r="ADU15" i="26"/>
  <c r="ADM15" i="26"/>
  <c r="ADF15" i="26"/>
  <c r="ACX15" i="26"/>
  <c r="ACQ15" i="26"/>
  <c r="ACI15" i="26"/>
  <c r="ACB15" i="26"/>
  <c r="ABT15" i="26"/>
  <c r="ABM15" i="26"/>
  <c r="ABE15" i="26"/>
  <c r="AAX15" i="26"/>
  <c r="AAP15" i="26"/>
  <c r="AAI15" i="26"/>
  <c r="AAA15" i="26"/>
  <c r="ZT15" i="26"/>
  <c r="ZL15" i="26"/>
  <c r="ZE15" i="26"/>
  <c r="YW15" i="26"/>
  <c r="YP15" i="26"/>
  <c r="YH15" i="26"/>
  <c r="YA15" i="26"/>
  <c r="XS15" i="26"/>
  <c r="XL15" i="26"/>
  <c r="AEQ14" i="26"/>
  <c r="AEJ14" i="26"/>
  <c r="AEB14" i="26"/>
  <c r="ADU14" i="26"/>
  <c r="ADM14" i="26"/>
  <c r="ADF14" i="26"/>
  <c r="ACX14" i="26"/>
  <c r="ACQ14" i="26"/>
  <c r="ACI14" i="26"/>
  <c r="ACB14" i="26"/>
  <c r="ABT14" i="26"/>
  <c r="ABM14" i="26"/>
  <c r="ABE14" i="26"/>
  <c r="AAX14" i="26"/>
  <c r="AAP14" i="26"/>
  <c r="AAI14" i="26"/>
  <c r="AAA14" i="26"/>
  <c r="ZT14" i="26"/>
  <c r="ZL14" i="26"/>
  <c r="ZE14" i="26"/>
  <c r="YW14" i="26"/>
  <c r="YP14" i="26"/>
  <c r="YH14" i="26"/>
  <c r="YA14" i="26"/>
  <c r="XS14" i="26"/>
  <c r="XL14" i="26"/>
  <c r="AEQ13" i="26"/>
  <c r="AEQ12" i="26" s="1"/>
  <c r="AEJ13" i="26"/>
  <c r="AEB13" i="26"/>
  <c r="AEB12" i="26" s="1"/>
  <c r="ADU13" i="26"/>
  <c r="ADU12" i="26" s="1"/>
  <c r="ADM13" i="26"/>
  <c r="ADF13" i="26"/>
  <c r="ACX13" i="26"/>
  <c r="ACX12" i="26" s="1"/>
  <c r="ACQ13" i="26"/>
  <c r="ACQ12" i="26" s="1"/>
  <c r="ACI13" i="26"/>
  <c r="ACI12" i="26" s="1"/>
  <c r="ACB13" i="26"/>
  <c r="ABT13" i="26"/>
  <c r="ABT12" i="26" s="1"/>
  <c r="ABM13" i="26"/>
  <c r="ABM12" i="26" s="1"/>
  <c r="ABE13" i="26"/>
  <c r="AAX13" i="26"/>
  <c r="AAP13" i="26"/>
  <c r="AAP12" i="26" s="1"/>
  <c r="AAI13" i="26"/>
  <c r="AAI12" i="26" s="1"/>
  <c r="AAA13" i="26"/>
  <c r="AAA12" i="26" s="1"/>
  <c r="ZT13" i="26"/>
  <c r="ZL13" i="26"/>
  <c r="ZL12" i="26" s="1"/>
  <c r="ZE13" i="26"/>
  <c r="ZE12" i="26" s="1"/>
  <c r="YW13" i="26"/>
  <c r="YP13" i="26"/>
  <c r="YH13" i="26"/>
  <c r="YH12" i="26" s="1"/>
  <c r="YA13" i="26"/>
  <c r="YA12" i="26" s="1"/>
  <c r="XS13" i="26"/>
  <c r="XS12" i="26" s="1"/>
  <c r="XL13" i="26"/>
  <c r="AEQ11" i="26"/>
  <c r="AEJ11" i="26"/>
  <c r="AEB11" i="26"/>
  <c r="ADU11" i="26"/>
  <c r="ADM11" i="26"/>
  <c r="ADF11" i="26"/>
  <c r="ACX11" i="26"/>
  <c r="ACQ11" i="26"/>
  <c r="ACI11" i="26"/>
  <c r="ACB11" i="26"/>
  <c r="ABT11" i="26"/>
  <c r="ABM11" i="26"/>
  <c r="ABE11" i="26"/>
  <c r="AAX11" i="26"/>
  <c r="AAP11" i="26"/>
  <c r="AAI11" i="26"/>
  <c r="AAA11" i="26"/>
  <c r="ZT11" i="26"/>
  <c r="ZL11" i="26"/>
  <c r="ZE11" i="26"/>
  <c r="YW11" i="26"/>
  <c r="YP11" i="26"/>
  <c r="YH11" i="26"/>
  <c r="YA11" i="26"/>
  <c r="XS11" i="26"/>
  <c r="XL11" i="26"/>
  <c r="AEQ10" i="26"/>
  <c r="AEJ10" i="26"/>
  <c r="AEB10" i="26"/>
  <c r="ADU10" i="26"/>
  <c r="ADM10" i="26"/>
  <c r="ADF10" i="26"/>
  <c r="ACX10" i="26"/>
  <c r="ACQ10" i="26"/>
  <c r="ACI10" i="26"/>
  <c r="ACB10" i="26"/>
  <c r="ABT10" i="26"/>
  <c r="ABM10" i="26"/>
  <c r="ABE10" i="26"/>
  <c r="AAX10" i="26"/>
  <c r="AAP10" i="26"/>
  <c r="AAI10" i="26"/>
  <c r="AAA10" i="26"/>
  <c r="ZT10" i="26"/>
  <c r="ZL10" i="26"/>
  <c r="ZE10" i="26"/>
  <c r="YW10" i="26"/>
  <c r="YP10" i="26"/>
  <c r="YH10" i="26"/>
  <c r="YA10" i="26"/>
  <c r="XS10" i="26"/>
  <c r="XL10" i="26"/>
  <c r="AEQ9" i="26"/>
  <c r="AEJ9" i="26"/>
  <c r="AEB9" i="26"/>
  <c r="ADU9" i="26"/>
  <c r="ADM9" i="26"/>
  <c r="ADF9" i="26"/>
  <c r="ACX9" i="26"/>
  <c r="ACQ9" i="26"/>
  <c r="ACI9" i="26"/>
  <c r="ACB9" i="26"/>
  <c r="ABT9" i="26"/>
  <c r="ABM9" i="26"/>
  <c r="ABE9" i="26"/>
  <c r="AAX9" i="26"/>
  <c r="AAP9" i="26"/>
  <c r="AAI9" i="26"/>
  <c r="AAA9" i="26"/>
  <c r="ZT9" i="26"/>
  <c r="ZL9" i="26"/>
  <c r="ZE9" i="26"/>
  <c r="YW9" i="26"/>
  <c r="YP9" i="26"/>
  <c r="YH9" i="26"/>
  <c r="YA9" i="26"/>
  <c r="XS9" i="26"/>
  <c r="XL9" i="26"/>
  <c r="AES8" i="26"/>
  <c r="AER8" i="26"/>
  <c r="AEP8" i="26"/>
  <c r="AEO8" i="26"/>
  <c r="AEN8" i="26"/>
  <c r="AEM8" i="26"/>
  <c r="AEL8" i="26"/>
  <c r="AEK8" i="26"/>
  <c r="AEI8" i="26"/>
  <c r="AEH8" i="26"/>
  <c r="AEG8" i="26"/>
  <c r="AEF8" i="26"/>
  <c r="AED8" i="26"/>
  <c r="AEC8" i="26"/>
  <c r="AEA8" i="26"/>
  <c r="ADZ8" i="26"/>
  <c r="ADY8" i="26"/>
  <c r="ADX8" i="26"/>
  <c r="ADW8" i="26"/>
  <c r="ADV8" i="26"/>
  <c r="ADT8" i="26"/>
  <c r="ADS8" i="26"/>
  <c r="ADR8" i="26"/>
  <c r="ADQ8" i="26"/>
  <c r="ADO8" i="26"/>
  <c r="ADN8" i="26"/>
  <c r="ADL8" i="26"/>
  <c r="ADK8" i="26"/>
  <c r="ADJ8" i="26"/>
  <c r="ADI8" i="26"/>
  <c r="ADH8" i="26"/>
  <c r="ADG8" i="26"/>
  <c r="ADE8" i="26"/>
  <c r="ADD8" i="26"/>
  <c r="ADC8" i="26"/>
  <c r="ADB8" i="26"/>
  <c r="ACZ8" i="26"/>
  <c r="ACY8" i="26"/>
  <c r="ACW8" i="26"/>
  <c r="ACV8" i="26"/>
  <c r="ACU8" i="26"/>
  <c r="ACT8" i="26"/>
  <c r="ACS8" i="26"/>
  <c r="ACR8" i="26"/>
  <c r="ACP8" i="26"/>
  <c r="ACO8" i="26"/>
  <c r="ACN8" i="26"/>
  <c r="ACM8" i="26"/>
  <c r="ACK8" i="26"/>
  <c r="ACJ8" i="26"/>
  <c r="ACH8" i="26"/>
  <c r="ACG8" i="26"/>
  <c r="ACF8" i="26"/>
  <c r="ACE8" i="26"/>
  <c r="ACD8" i="26"/>
  <c r="ACC8" i="26"/>
  <c r="ACA8" i="26"/>
  <c r="ABZ8" i="26"/>
  <c r="ABY8" i="26"/>
  <c r="ABX8" i="26"/>
  <c r="ABV8" i="26"/>
  <c r="ABU8" i="26"/>
  <c r="ABS8" i="26"/>
  <c r="ABR8" i="26"/>
  <c r="ABQ8" i="26"/>
  <c r="ABP8" i="26"/>
  <c r="ABO8" i="26"/>
  <c r="ABN8" i="26"/>
  <c r="ABL8" i="26"/>
  <c r="ABK8" i="26"/>
  <c r="ABJ8" i="26"/>
  <c r="ABI8" i="26"/>
  <c r="ABG8" i="26"/>
  <c r="ABF8" i="26"/>
  <c r="ABD8" i="26"/>
  <c r="ABC8" i="26"/>
  <c r="ABB8" i="26"/>
  <c r="ABA8" i="26"/>
  <c r="AAZ8" i="26"/>
  <c r="AAY8" i="26"/>
  <c r="AAW8" i="26"/>
  <c r="AAV8" i="26"/>
  <c r="AAU8" i="26"/>
  <c r="AAT8" i="26"/>
  <c r="AAR8" i="26"/>
  <c r="AAQ8" i="26"/>
  <c r="AAO8" i="26"/>
  <c r="AAN8" i="26"/>
  <c r="AAM8" i="26"/>
  <c r="AAL8" i="26"/>
  <c r="AAK8" i="26"/>
  <c r="AAJ8" i="26"/>
  <c r="AAH8" i="26"/>
  <c r="AAG8" i="26"/>
  <c r="AAF8" i="26"/>
  <c r="AAE8" i="26"/>
  <c r="AAC8" i="26"/>
  <c r="AAB8" i="26"/>
  <c r="ZZ8" i="26"/>
  <c r="ZY8" i="26"/>
  <c r="ZX8" i="26"/>
  <c r="ZW8" i="26"/>
  <c r="ZV8" i="26"/>
  <c r="ZU8" i="26"/>
  <c r="ZS8" i="26"/>
  <c r="ZR8" i="26"/>
  <c r="ZQ8" i="26"/>
  <c r="ZP8" i="26"/>
  <c r="ZN8" i="26"/>
  <c r="ZM8" i="26"/>
  <c r="ZK8" i="26"/>
  <c r="ZJ8" i="26"/>
  <c r="ZI8" i="26"/>
  <c r="ZH8" i="26"/>
  <c r="ZG8" i="26"/>
  <c r="ZF8" i="26"/>
  <c r="ZD8" i="26"/>
  <c r="ZC8" i="26"/>
  <c r="ZB8" i="26"/>
  <c r="ZA8" i="26"/>
  <c r="YY8" i="26"/>
  <c r="YX8" i="26"/>
  <c r="YV8" i="26"/>
  <c r="YU8" i="26"/>
  <c r="YT8" i="26"/>
  <c r="YS8" i="26"/>
  <c r="YR8" i="26"/>
  <c r="YQ8" i="26"/>
  <c r="YO8" i="26"/>
  <c r="YN8" i="26"/>
  <c r="YM8" i="26"/>
  <c r="YL8" i="26"/>
  <c r="YJ8" i="26"/>
  <c r="YI8" i="26"/>
  <c r="YG8" i="26"/>
  <c r="YF8" i="26"/>
  <c r="YE8" i="26"/>
  <c r="YD8" i="26"/>
  <c r="YC8" i="26"/>
  <c r="YB8" i="26"/>
  <c r="XZ8" i="26"/>
  <c r="XY8" i="26"/>
  <c r="XX8" i="26"/>
  <c r="XW8" i="26"/>
  <c r="XU8" i="26"/>
  <c r="XT8" i="26"/>
  <c r="XR8" i="26"/>
  <c r="XQ8" i="26"/>
  <c r="XP8" i="26"/>
  <c r="XO8" i="26"/>
  <c r="XN8" i="26"/>
  <c r="XM8" i="26"/>
  <c r="XK8" i="26"/>
  <c r="XJ8" i="26"/>
  <c r="XI8" i="26"/>
  <c r="XH8" i="26"/>
  <c r="XD137" i="26"/>
  <c r="WW137" i="26"/>
  <c r="WO137" i="26"/>
  <c r="WH137" i="26"/>
  <c r="VZ137" i="26"/>
  <c r="VS137" i="26"/>
  <c r="VK137" i="26"/>
  <c r="VD137" i="26"/>
  <c r="UV137" i="26"/>
  <c r="UO137" i="26"/>
  <c r="UG137" i="26"/>
  <c r="TZ137" i="26"/>
  <c r="TR137" i="26"/>
  <c r="TK137" i="26"/>
  <c r="TC137" i="26"/>
  <c r="SV137" i="26"/>
  <c r="SN137" i="26"/>
  <c r="SG137" i="26"/>
  <c r="RY137" i="26"/>
  <c r="RR137" i="26"/>
  <c r="RJ137" i="26"/>
  <c r="RC137" i="26"/>
  <c r="QU137" i="26"/>
  <c r="QN137" i="26"/>
  <c r="QF137" i="26"/>
  <c r="PY137" i="26"/>
  <c r="XD136" i="26"/>
  <c r="WW136" i="26"/>
  <c r="WO136" i="26"/>
  <c r="WH136" i="26"/>
  <c r="VZ136" i="26"/>
  <c r="VS136" i="26"/>
  <c r="VK136" i="26"/>
  <c r="VD136" i="26"/>
  <c r="UV136" i="26"/>
  <c r="UO136" i="26"/>
  <c r="UG136" i="26"/>
  <c r="TZ136" i="26"/>
  <c r="TR136" i="26"/>
  <c r="TK136" i="26"/>
  <c r="TC136" i="26"/>
  <c r="SV136" i="26"/>
  <c r="SN136" i="26"/>
  <c r="SG136" i="26"/>
  <c r="RY136" i="26"/>
  <c r="RR136" i="26"/>
  <c r="RJ136" i="26"/>
  <c r="RC136" i="26"/>
  <c r="QU136" i="26"/>
  <c r="QN136" i="26"/>
  <c r="QF136" i="26"/>
  <c r="PY136" i="26"/>
  <c r="XD135" i="26"/>
  <c r="WW135" i="26"/>
  <c r="WO135" i="26"/>
  <c r="WH135" i="26"/>
  <c r="VZ135" i="26"/>
  <c r="VS135" i="26"/>
  <c r="VK135" i="26"/>
  <c r="VD135" i="26"/>
  <c r="UV135" i="26"/>
  <c r="UO135" i="26"/>
  <c r="UG135" i="26"/>
  <c r="TZ135" i="26"/>
  <c r="TR135" i="26"/>
  <c r="TK135" i="26"/>
  <c r="TC135" i="26"/>
  <c r="SV135" i="26"/>
  <c r="SN135" i="26"/>
  <c r="SG135" i="26"/>
  <c r="RY135" i="26"/>
  <c r="RR135" i="26"/>
  <c r="RJ135" i="26"/>
  <c r="RC135" i="26"/>
  <c r="QU135" i="26"/>
  <c r="QN135" i="26"/>
  <c r="QF135" i="26"/>
  <c r="PY135" i="26"/>
  <c r="XD134" i="26"/>
  <c r="WW134" i="26"/>
  <c r="WO134" i="26"/>
  <c r="WH134" i="26"/>
  <c r="VZ134" i="26"/>
  <c r="VS134" i="26"/>
  <c r="VK134" i="26"/>
  <c r="VD134" i="26"/>
  <c r="UV134" i="26"/>
  <c r="UO134" i="26"/>
  <c r="UG134" i="26"/>
  <c r="TZ134" i="26"/>
  <c r="TR134" i="26"/>
  <c r="TK134" i="26"/>
  <c r="TC134" i="26"/>
  <c r="SV134" i="26"/>
  <c r="SN134" i="26"/>
  <c r="SG134" i="26"/>
  <c r="RY134" i="26"/>
  <c r="RR134" i="26"/>
  <c r="RJ134" i="26"/>
  <c r="RC134" i="26"/>
  <c r="QU134" i="26"/>
  <c r="QN134" i="26"/>
  <c r="QF134" i="26"/>
  <c r="PY134" i="26"/>
  <c r="XD133" i="26"/>
  <c r="WW133" i="26"/>
  <c r="WO133" i="26"/>
  <c r="WH133" i="26"/>
  <c r="VZ133" i="26"/>
  <c r="VS133" i="26"/>
  <c r="VK133" i="26"/>
  <c r="VD133" i="26"/>
  <c r="UV133" i="26"/>
  <c r="UO133" i="26"/>
  <c r="UG133" i="26"/>
  <c r="TZ133" i="26"/>
  <c r="TR133" i="26"/>
  <c r="TK133" i="26"/>
  <c r="TC133" i="26"/>
  <c r="SV133" i="26"/>
  <c r="SN133" i="26"/>
  <c r="SG133" i="26"/>
  <c r="RY133" i="26"/>
  <c r="RR133" i="26"/>
  <c r="RJ133" i="26"/>
  <c r="RC133" i="26"/>
  <c r="QU133" i="26"/>
  <c r="QN133" i="26"/>
  <c r="QF133" i="26"/>
  <c r="PY133" i="26"/>
  <c r="XD132" i="26"/>
  <c r="WW132" i="26"/>
  <c r="WO132" i="26"/>
  <c r="WH132" i="26"/>
  <c r="VZ132" i="26"/>
  <c r="VS132" i="26"/>
  <c r="VK132" i="26"/>
  <c r="VD132" i="26"/>
  <c r="UV132" i="26"/>
  <c r="UO132" i="26"/>
  <c r="UG132" i="26"/>
  <c r="TZ132" i="26"/>
  <c r="TR132" i="26"/>
  <c r="TK132" i="26"/>
  <c r="TC132" i="26"/>
  <c r="SV132" i="26"/>
  <c r="SN132" i="26"/>
  <c r="SG132" i="26"/>
  <c r="RY132" i="26"/>
  <c r="RR132" i="26"/>
  <c r="RJ132" i="26"/>
  <c r="RC132" i="26"/>
  <c r="QU132" i="26"/>
  <c r="QN132" i="26"/>
  <c r="QF132" i="26"/>
  <c r="PY132" i="26"/>
  <c r="XF131" i="26"/>
  <c r="XE131" i="26"/>
  <c r="XC131" i="26"/>
  <c r="XB131" i="26"/>
  <c r="XA131" i="26"/>
  <c r="WZ131" i="26"/>
  <c r="WY131" i="26"/>
  <c r="WX131" i="26"/>
  <c r="WV131" i="26"/>
  <c r="WU131" i="26"/>
  <c r="WT131" i="26"/>
  <c r="WS131" i="26"/>
  <c r="WQ131" i="26"/>
  <c r="WP131" i="26"/>
  <c r="WN131" i="26"/>
  <c r="WM131" i="26"/>
  <c r="WL131" i="26"/>
  <c r="WK131" i="26"/>
  <c r="WJ131" i="26"/>
  <c r="WI131" i="26"/>
  <c r="WG131" i="26"/>
  <c r="WF131" i="26"/>
  <c r="WE131" i="26"/>
  <c r="WD131" i="26"/>
  <c r="WB131" i="26"/>
  <c r="WA131" i="26"/>
  <c r="VY131" i="26"/>
  <c r="VX131" i="26"/>
  <c r="VW131" i="26"/>
  <c r="VV131" i="26"/>
  <c r="VU131" i="26"/>
  <c r="VT131" i="26"/>
  <c r="VR131" i="26"/>
  <c r="VQ131" i="26"/>
  <c r="VP131" i="26"/>
  <c r="VO131" i="26"/>
  <c r="VM131" i="26"/>
  <c r="VL131" i="26"/>
  <c r="VJ131" i="26"/>
  <c r="VI131" i="26"/>
  <c r="VH131" i="26"/>
  <c r="VG131" i="26"/>
  <c r="VF131" i="26"/>
  <c r="VE131" i="26"/>
  <c r="VC131" i="26"/>
  <c r="VB131" i="26"/>
  <c r="VA131" i="26"/>
  <c r="UZ131" i="26"/>
  <c r="UX131" i="26"/>
  <c r="UW131" i="26"/>
  <c r="UU131" i="26"/>
  <c r="UT131" i="26"/>
  <c r="US131" i="26"/>
  <c r="UR131" i="26"/>
  <c r="UQ131" i="26"/>
  <c r="UP131" i="26"/>
  <c r="UN131" i="26"/>
  <c r="UM131" i="26"/>
  <c r="UL131" i="26"/>
  <c r="UK131" i="26"/>
  <c r="UI131" i="26"/>
  <c r="UH131" i="26"/>
  <c r="UF131" i="26"/>
  <c r="UE131" i="26"/>
  <c r="UD131" i="26"/>
  <c r="UC131" i="26"/>
  <c r="UB131" i="26"/>
  <c r="UA131" i="26"/>
  <c r="TY131" i="26"/>
  <c r="TX131" i="26"/>
  <c r="TW131" i="26"/>
  <c r="TV131" i="26"/>
  <c r="TT131" i="26"/>
  <c r="TS131" i="26"/>
  <c r="TQ131" i="26"/>
  <c r="TP131" i="26"/>
  <c r="TO131" i="26"/>
  <c r="TN131" i="26"/>
  <c r="TM131" i="26"/>
  <c r="TL131" i="26"/>
  <c r="TJ131" i="26"/>
  <c r="TI131" i="26"/>
  <c r="TH131" i="26"/>
  <c r="TG131" i="26"/>
  <c r="TE131" i="26"/>
  <c r="TD131" i="26"/>
  <c r="TB131" i="26"/>
  <c r="TA131" i="26"/>
  <c r="SZ131" i="26"/>
  <c r="SY131" i="26"/>
  <c r="SX131" i="26"/>
  <c r="SW131" i="26"/>
  <c r="SU131" i="26"/>
  <c r="ST131" i="26"/>
  <c r="SS131" i="26"/>
  <c r="SR131" i="26"/>
  <c r="SP131" i="26"/>
  <c r="SO131" i="26"/>
  <c r="SM131" i="26"/>
  <c r="SL131" i="26"/>
  <c r="SK131" i="26"/>
  <c r="SJ131" i="26"/>
  <c r="SI131" i="26"/>
  <c r="SH131" i="26"/>
  <c r="SF131" i="26"/>
  <c r="SE131" i="26"/>
  <c r="SD131" i="26"/>
  <c r="SC131" i="26"/>
  <c r="SA131" i="26"/>
  <c r="RZ131" i="26"/>
  <c r="RX131" i="26"/>
  <c r="RW131" i="26"/>
  <c r="RV131" i="26"/>
  <c r="RU131" i="26"/>
  <c r="RT131" i="26"/>
  <c r="RS131" i="26"/>
  <c r="RQ131" i="26"/>
  <c r="RP131" i="26"/>
  <c r="RO131" i="26"/>
  <c r="RN131" i="26"/>
  <c r="RL131" i="26"/>
  <c r="RK131" i="26"/>
  <c r="RI131" i="26"/>
  <c r="RH131" i="26"/>
  <c r="RG131" i="26"/>
  <c r="RF131" i="26"/>
  <c r="RE131" i="26"/>
  <c r="RD131" i="26"/>
  <c r="RB131" i="26"/>
  <c r="RA131" i="26"/>
  <c r="QZ131" i="26"/>
  <c r="QY131" i="26"/>
  <c r="QW131" i="26"/>
  <c r="QV131" i="26"/>
  <c r="QT131" i="26"/>
  <c r="QS131" i="26"/>
  <c r="QR131" i="26"/>
  <c r="QQ131" i="26"/>
  <c r="QP131" i="26"/>
  <c r="QO131" i="26"/>
  <c r="QM131" i="26"/>
  <c r="QL131" i="26"/>
  <c r="QK131" i="26"/>
  <c r="QJ131" i="26"/>
  <c r="QH131" i="26"/>
  <c r="QG131" i="26"/>
  <c r="QE131" i="26"/>
  <c r="QD131" i="26"/>
  <c r="QC131" i="26"/>
  <c r="QB131" i="26"/>
  <c r="QA131" i="26"/>
  <c r="PZ131" i="26"/>
  <c r="PX131" i="26"/>
  <c r="PW131" i="26"/>
  <c r="PV131" i="26"/>
  <c r="PU131" i="26"/>
  <c r="XD130" i="26"/>
  <c r="WW130" i="26"/>
  <c r="WO130" i="26"/>
  <c r="WH130" i="26"/>
  <c r="VZ130" i="26"/>
  <c r="VS130" i="26"/>
  <c r="VK130" i="26"/>
  <c r="VD130" i="26"/>
  <c r="UV130" i="26"/>
  <c r="UO130" i="26"/>
  <c r="UG130" i="26"/>
  <c r="TZ130" i="26"/>
  <c r="TR130" i="26"/>
  <c r="TK130" i="26"/>
  <c r="TC130" i="26"/>
  <c r="SV130" i="26"/>
  <c r="SN130" i="26"/>
  <c r="SG130" i="26"/>
  <c r="RY130" i="26"/>
  <c r="RR130" i="26"/>
  <c r="RJ130" i="26"/>
  <c r="RC130" i="26"/>
  <c r="QU130" i="26"/>
  <c r="QN130" i="26"/>
  <c r="QF130" i="26"/>
  <c r="PY130" i="26"/>
  <c r="XD129" i="26"/>
  <c r="WW129" i="26"/>
  <c r="WO129" i="26"/>
  <c r="WH129" i="26"/>
  <c r="VZ129" i="26"/>
  <c r="VS129" i="26"/>
  <c r="VK129" i="26"/>
  <c r="VD129" i="26"/>
  <c r="UV129" i="26"/>
  <c r="UO129" i="26"/>
  <c r="UG129" i="26"/>
  <c r="TZ129" i="26"/>
  <c r="TR129" i="26"/>
  <c r="TK129" i="26"/>
  <c r="TC129" i="26"/>
  <c r="SV129" i="26"/>
  <c r="SN129" i="26"/>
  <c r="SG129" i="26"/>
  <c r="RY129" i="26"/>
  <c r="RR129" i="26"/>
  <c r="RJ129" i="26"/>
  <c r="RC129" i="26"/>
  <c r="QU129" i="26"/>
  <c r="QN129" i="26"/>
  <c r="QF129" i="26"/>
  <c r="PY129" i="26"/>
  <c r="XD128" i="26"/>
  <c r="WW128" i="26"/>
  <c r="WO128" i="26"/>
  <c r="WH128" i="26"/>
  <c r="VZ128" i="26"/>
  <c r="VS128" i="26"/>
  <c r="VK128" i="26"/>
  <c r="VD128" i="26"/>
  <c r="UV128" i="26"/>
  <c r="UO128" i="26"/>
  <c r="UG128" i="26"/>
  <c r="TZ128" i="26"/>
  <c r="TR128" i="26"/>
  <c r="TK128" i="26"/>
  <c r="TC128" i="26"/>
  <c r="SV128" i="26"/>
  <c r="SN128" i="26"/>
  <c r="SG128" i="26"/>
  <c r="RY128" i="26"/>
  <c r="RR128" i="26"/>
  <c r="RJ128" i="26"/>
  <c r="RC128" i="26"/>
  <c r="QU128" i="26"/>
  <c r="QN128" i="26"/>
  <c r="QF128" i="26"/>
  <c r="PY128" i="26"/>
  <c r="XD127" i="26"/>
  <c r="WW127" i="26"/>
  <c r="WW126" i="26" s="1"/>
  <c r="WO127" i="26"/>
  <c r="WH127" i="26"/>
  <c r="VZ127" i="26"/>
  <c r="VS127" i="26"/>
  <c r="VS126" i="26" s="1"/>
  <c r="VK127" i="26"/>
  <c r="VD127" i="26"/>
  <c r="UV127" i="26"/>
  <c r="UO127" i="26"/>
  <c r="UO126" i="26" s="1"/>
  <c r="UG127" i="26"/>
  <c r="UG126" i="26" s="1"/>
  <c r="TZ127" i="26"/>
  <c r="TR127" i="26"/>
  <c r="TK127" i="26"/>
  <c r="TK126" i="26" s="1"/>
  <c r="TC127" i="26"/>
  <c r="SV127" i="26"/>
  <c r="SN127" i="26"/>
  <c r="SG127" i="26"/>
  <c r="SG126" i="26" s="1"/>
  <c r="RY127" i="26"/>
  <c r="RR127" i="26"/>
  <c r="RJ127" i="26"/>
  <c r="RC127" i="26"/>
  <c r="RC126" i="26" s="1"/>
  <c r="QU127" i="26"/>
  <c r="QN127" i="26"/>
  <c r="QF127" i="26"/>
  <c r="PY127" i="26"/>
  <c r="PY126" i="26" s="1"/>
  <c r="WS121" i="26"/>
  <c r="XD125" i="26"/>
  <c r="WW125" i="26"/>
  <c r="WO125" i="26"/>
  <c r="WH125" i="26"/>
  <c r="VZ125" i="26"/>
  <c r="VS125" i="26"/>
  <c r="VK125" i="26"/>
  <c r="VD125" i="26"/>
  <c r="UV125" i="26"/>
  <c r="UO125" i="26"/>
  <c r="UG125" i="26"/>
  <c r="TZ125" i="26"/>
  <c r="TR125" i="26"/>
  <c r="TK125" i="26"/>
  <c r="TC125" i="26"/>
  <c r="SV125" i="26"/>
  <c r="SN125" i="26"/>
  <c r="SG125" i="26"/>
  <c r="RY125" i="26"/>
  <c r="RR125" i="26"/>
  <c r="RJ125" i="26"/>
  <c r="RC125" i="26"/>
  <c r="QU125" i="26"/>
  <c r="QN125" i="26"/>
  <c r="QF125" i="26"/>
  <c r="PY125" i="26"/>
  <c r="XD124" i="26"/>
  <c r="WW124" i="26"/>
  <c r="WO124" i="26"/>
  <c r="WH124" i="26"/>
  <c r="VZ124" i="26"/>
  <c r="VS124" i="26"/>
  <c r="VK124" i="26"/>
  <c r="VD124" i="26"/>
  <c r="UV124" i="26"/>
  <c r="UO124" i="26"/>
  <c r="UG124" i="26"/>
  <c r="TZ124" i="26"/>
  <c r="TR124" i="26"/>
  <c r="TK124" i="26"/>
  <c r="TC124" i="26"/>
  <c r="SV124" i="26"/>
  <c r="SN124" i="26"/>
  <c r="SG124" i="26"/>
  <c r="RY124" i="26"/>
  <c r="RR124" i="26"/>
  <c r="RJ124" i="26"/>
  <c r="RC124" i="26"/>
  <c r="QU124" i="26"/>
  <c r="QN124" i="26"/>
  <c r="QF124" i="26"/>
  <c r="PY124" i="26"/>
  <c r="XD123" i="26"/>
  <c r="WW123" i="26"/>
  <c r="WO123" i="26"/>
  <c r="WH123" i="26"/>
  <c r="VZ123" i="26"/>
  <c r="VS123" i="26"/>
  <c r="VK123" i="26"/>
  <c r="VD123" i="26"/>
  <c r="UV123" i="26"/>
  <c r="UO123" i="26"/>
  <c r="UG123" i="26"/>
  <c r="TZ123" i="26"/>
  <c r="TR123" i="26"/>
  <c r="TK123" i="26"/>
  <c r="TC123" i="26"/>
  <c r="SV123" i="26"/>
  <c r="SN123" i="26"/>
  <c r="SG123" i="26"/>
  <c r="RY123" i="26"/>
  <c r="RR123" i="26"/>
  <c r="RJ123" i="26"/>
  <c r="RC123" i="26"/>
  <c r="QU123" i="26"/>
  <c r="QN123" i="26"/>
  <c r="QF123" i="26"/>
  <c r="PY123" i="26"/>
  <c r="XF122" i="26"/>
  <c r="XE122" i="26"/>
  <c r="XC122" i="26"/>
  <c r="XB122" i="26"/>
  <c r="XB121" i="26" s="1"/>
  <c r="XA122" i="26"/>
  <c r="WZ122" i="26"/>
  <c r="WY122" i="26"/>
  <c r="WX122" i="26"/>
  <c r="WV122" i="26"/>
  <c r="WU122" i="26"/>
  <c r="WT122" i="26"/>
  <c r="WS122" i="26"/>
  <c r="WQ122" i="26"/>
  <c r="WP122" i="26"/>
  <c r="WN122" i="26"/>
  <c r="WM122" i="26"/>
  <c r="WL122" i="26"/>
  <c r="WK122" i="26"/>
  <c r="WJ122" i="26"/>
  <c r="WI122" i="26"/>
  <c r="WG122" i="26"/>
  <c r="WF122" i="26"/>
  <c r="WE122" i="26"/>
  <c r="WD122" i="26"/>
  <c r="WB122" i="26"/>
  <c r="WA122" i="26"/>
  <c r="VY122" i="26"/>
  <c r="VX122" i="26"/>
  <c r="VW122" i="26"/>
  <c r="VV122" i="26"/>
  <c r="VU122" i="26"/>
  <c r="VT122" i="26"/>
  <c r="VR122" i="26"/>
  <c r="VQ122" i="26"/>
  <c r="VP122" i="26"/>
  <c r="VO122" i="26"/>
  <c r="VM122" i="26"/>
  <c r="VL122" i="26"/>
  <c r="VJ122" i="26"/>
  <c r="VI122" i="26"/>
  <c r="VH122" i="26"/>
  <c r="VG122" i="26"/>
  <c r="VF122" i="26"/>
  <c r="VE122" i="26"/>
  <c r="VE121" i="26" s="1"/>
  <c r="VC122" i="26"/>
  <c r="VB122" i="26"/>
  <c r="VA122" i="26"/>
  <c r="UZ122" i="26"/>
  <c r="UX122" i="26"/>
  <c r="UW122" i="26"/>
  <c r="UU122" i="26"/>
  <c r="UT122" i="26"/>
  <c r="US122" i="26"/>
  <c r="UR122" i="26"/>
  <c r="UQ122" i="26"/>
  <c r="UP122" i="26"/>
  <c r="UN122" i="26"/>
  <c r="UM122" i="26"/>
  <c r="UL122" i="26"/>
  <c r="UK122" i="26"/>
  <c r="UI122" i="26"/>
  <c r="UH122" i="26"/>
  <c r="UF122" i="26"/>
  <c r="UE122" i="26"/>
  <c r="UD122" i="26"/>
  <c r="UC122" i="26"/>
  <c r="UB122" i="26"/>
  <c r="UA122" i="26"/>
  <c r="TY122" i="26"/>
  <c r="TX122" i="26"/>
  <c r="TW122" i="26"/>
  <c r="TV122" i="26"/>
  <c r="TT122" i="26"/>
  <c r="TS122" i="26"/>
  <c r="TQ122" i="26"/>
  <c r="TP122" i="26"/>
  <c r="TO122" i="26"/>
  <c r="TN122" i="26"/>
  <c r="TM122" i="26"/>
  <c r="TL122" i="26"/>
  <c r="TJ122" i="26"/>
  <c r="TI122" i="26"/>
  <c r="TH122" i="26"/>
  <c r="TG122" i="26"/>
  <c r="TE122" i="26"/>
  <c r="TD122" i="26"/>
  <c r="TB122" i="26"/>
  <c r="TA122" i="26"/>
  <c r="SZ122" i="26"/>
  <c r="SY122" i="26"/>
  <c r="SX122" i="26"/>
  <c r="SW122" i="26"/>
  <c r="SU122" i="26"/>
  <c r="ST122" i="26"/>
  <c r="SS122" i="26"/>
  <c r="SR122" i="26"/>
  <c r="SP122" i="26"/>
  <c r="SO122" i="26"/>
  <c r="SM122" i="26"/>
  <c r="SL122" i="26"/>
  <c r="SK122" i="26"/>
  <c r="SJ122" i="26"/>
  <c r="SI122" i="26"/>
  <c r="SH122" i="26"/>
  <c r="SF122" i="26"/>
  <c r="SE122" i="26"/>
  <c r="SD122" i="26"/>
  <c r="SC122" i="26"/>
  <c r="SA122" i="26"/>
  <c r="RZ122" i="26"/>
  <c r="RX122" i="26"/>
  <c r="RW122" i="26"/>
  <c r="RV122" i="26"/>
  <c r="RU122" i="26"/>
  <c r="RT122" i="26"/>
  <c r="RS122" i="26"/>
  <c r="RQ122" i="26"/>
  <c r="RP122" i="26"/>
  <c r="RO122" i="26"/>
  <c r="RN122" i="26"/>
  <c r="RL122" i="26"/>
  <c r="RK122" i="26"/>
  <c r="RI122" i="26"/>
  <c r="RH122" i="26"/>
  <c r="RG122" i="26"/>
  <c r="RF122" i="26"/>
  <c r="RE122" i="26"/>
  <c r="RD122" i="26"/>
  <c r="RB122" i="26"/>
  <c r="RA122" i="26"/>
  <c r="QZ122" i="26"/>
  <c r="QY122" i="26"/>
  <c r="QW122" i="26"/>
  <c r="QV122" i="26"/>
  <c r="QT122" i="26"/>
  <c r="QS122" i="26"/>
  <c r="QR122" i="26"/>
  <c r="QQ122" i="26"/>
  <c r="QP122" i="26"/>
  <c r="QO122" i="26"/>
  <c r="QM122" i="26"/>
  <c r="QL122" i="26"/>
  <c r="QK122" i="26"/>
  <c r="QJ122" i="26"/>
  <c r="QH122" i="26"/>
  <c r="QG122" i="26"/>
  <c r="QE122" i="26"/>
  <c r="QD122" i="26"/>
  <c r="QC122" i="26"/>
  <c r="QB122" i="26"/>
  <c r="QA122" i="26"/>
  <c r="PZ122" i="26"/>
  <c r="PX122" i="26"/>
  <c r="PW122" i="26"/>
  <c r="PV122" i="26"/>
  <c r="PU122" i="26"/>
  <c r="XD118" i="26"/>
  <c r="WW118" i="26"/>
  <c r="WO118" i="26"/>
  <c r="WH118" i="26"/>
  <c r="VZ118" i="26"/>
  <c r="VS118" i="26"/>
  <c r="VK118" i="26"/>
  <c r="VD118" i="26"/>
  <c r="UV118" i="26"/>
  <c r="UO118" i="26"/>
  <c r="UG118" i="26"/>
  <c r="TZ118" i="26"/>
  <c r="TR118" i="26"/>
  <c r="TK118" i="26"/>
  <c r="TC118" i="26"/>
  <c r="SV118" i="26"/>
  <c r="SN118" i="26"/>
  <c r="SG118" i="26"/>
  <c r="RY118" i="26"/>
  <c r="RR118" i="26"/>
  <c r="RJ118" i="26"/>
  <c r="RC118" i="26"/>
  <c r="QU118" i="26"/>
  <c r="QN118" i="26"/>
  <c r="QF118" i="26"/>
  <c r="PY118" i="26"/>
  <c r="XD117" i="26"/>
  <c r="WW117" i="26"/>
  <c r="WO117" i="26"/>
  <c r="WH117" i="26"/>
  <c r="VZ117" i="26"/>
  <c r="VS117" i="26"/>
  <c r="VK117" i="26"/>
  <c r="VD117" i="26"/>
  <c r="UV117" i="26"/>
  <c r="UO117" i="26"/>
  <c r="UG117" i="26"/>
  <c r="TZ117" i="26"/>
  <c r="TR117" i="26"/>
  <c r="TK117" i="26"/>
  <c r="TC117" i="26"/>
  <c r="SV117" i="26"/>
  <c r="SN117" i="26"/>
  <c r="SG117" i="26"/>
  <c r="RY117" i="26"/>
  <c r="RR117" i="26"/>
  <c r="RJ117" i="26"/>
  <c r="RC117" i="26"/>
  <c r="QU117" i="26"/>
  <c r="QN117" i="26"/>
  <c r="QF117" i="26"/>
  <c r="PY117" i="26"/>
  <c r="XD116" i="26"/>
  <c r="WW116" i="26"/>
  <c r="WO116" i="26"/>
  <c r="WH116" i="26"/>
  <c r="VZ116" i="26"/>
  <c r="VS116" i="26"/>
  <c r="VK116" i="26"/>
  <c r="VD116" i="26"/>
  <c r="UV116" i="26"/>
  <c r="UO116" i="26"/>
  <c r="UG116" i="26"/>
  <c r="TZ116" i="26"/>
  <c r="TR116" i="26"/>
  <c r="TK116" i="26"/>
  <c r="TC116" i="26"/>
  <c r="SV116" i="26"/>
  <c r="SN116" i="26"/>
  <c r="SG116" i="26"/>
  <c r="RY116" i="26"/>
  <c r="RR116" i="26"/>
  <c r="RJ116" i="26"/>
  <c r="RC116" i="26"/>
  <c r="QU116" i="26"/>
  <c r="QN116" i="26"/>
  <c r="QF116" i="26"/>
  <c r="PY116" i="26"/>
  <c r="XD115" i="26"/>
  <c r="WW115" i="26"/>
  <c r="WO115" i="26"/>
  <c r="WH115" i="26"/>
  <c r="VZ115" i="26"/>
  <c r="VS115" i="26"/>
  <c r="VK115" i="26"/>
  <c r="VD115" i="26"/>
  <c r="UV115" i="26"/>
  <c r="UO115" i="26"/>
  <c r="UG115" i="26"/>
  <c r="TZ115" i="26"/>
  <c r="TR115" i="26"/>
  <c r="TK115" i="26"/>
  <c r="TC115" i="26"/>
  <c r="SV115" i="26"/>
  <c r="SN115" i="26"/>
  <c r="SG115" i="26"/>
  <c r="RY115" i="26"/>
  <c r="RR115" i="26"/>
  <c r="RJ115" i="26"/>
  <c r="RC115" i="26"/>
  <c r="QU115" i="26"/>
  <c r="QN115" i="26"/>
  <c r="QF115" i="26"/>
  <c r="PY115" i="26"/>
  <c r="XD114" i="26"/>
  <c r="WW114" i="26"/>
  <c r="WO114" i="26"/>
  <c r="WH114" i="26"/>
  <c r="VZ114" i="26"/>
  <c r="VS114" i="26"/>
  <c r="VK114" i="26"/>
  <c r="VD114" i="26"/>
  <c r="UV114" i="26"/>
  <c r="UO114" i="26"/>
  <c r="UG114" i="26"/>
  <c r="TZ114" i="26"/>
  <c r="TR114" i="26"/>
  <c r="TK114" i="26"/>
  <c r="TC114" i="26"/>
  <c r="SV114" i="26"/>
  <c r="SN114" i="26"/>
  <c r="SG114" i="26"/>
  <c r="RY114" i="26"/>
  <c r="RR114" i="26"/>
  <c r="RJ114" i="26"/>
  <c r="RC114" i="26"/>
  <c r="QU114" i="26"/>
  <c r="QN114" i="26"/>
  <c r="QF114" i="26"/>
  <c r="PY114" i="26"/>
  <c r="XD113" i="26"/>
  <c r="WW113" i="26"/>
  <c r="WO113" i="26"/>
  <c r="WH113" i="26"/>
  <c r="VZ113" i="26"/>
  <c r="VS113" i="26"/>
  <c r="VK113" i="26"/>
  <c r="VD113" i="26"/>
  <c r="UV113" i="26"/>
  <c r="UO113" i="26"/>
  <c r="UG113" i="26"/>
  <c r="TZ113" i="26"/>
  <c r="TR113" i="26"/>
  <c r="TK113" i="26"/>
  <c r="TC113" i="26"/>
  <c r="SV113" i="26"/>
  <c r="SN113" i="26"/>
  <c r="SG113" i="26"/>
  <c r="RY113" i="26"/>
  <c r="RR113" i="26"/>
  <c r="RJ113" i="26"/>
  <c r="RC113" i="26"/>
  <c r="QU113" i="26"/>
  <c r="QN113" i="26"/>
  <c r="QF113" i="26"/>
  <c r="PY113" i="26"/>
  <c r="XF112" i="26"/>
  <c r="XE112" i="26"/>
  <c r="XC112" i="26"/>
  <c r="XB112" i="26"/>
  <c r="XA112" i="26"/>
  <c r="WZ112" i="26"/>
  <c r="WY112" i="26"/>
  <c r="WX112" i="26"/>
  <c r="WV112" i="26"/>
  <c r="WU112" i="26"/>
  <c r="WT112" i="26"/>
  <c r="WS112" i="26"/>
  <c r="WQ112" i="26"/>
  <c r="WP112" i="26"/>
  <c r="WN112" i="26"/>
  <c r="WM112" i="26"/>
  <c r="WL112" i="26"/>
  <c r="WK112" i="26"/>
  <c r="WJ112" i="26"/>
  <c r="WI112" i="26"/>
  <c r="WG112" i="26"/>
  <c r="WF112" i="26"/>
  <c r="WE112" i="26"/>
  <c r="WD112" i="26"/>
  <c r="WB112" i="26"/>
  <c r="WA112" i="26"/>
  <c r="VY112" i="26"/>
  <c r="VX112" i="26"/>
  <c r="VW112" i="26"/>
  <c r="VV112" i="26"/>
  <c r="VU112" i="26"/>
  <c r="VT112" i="26"/>
  <c r="VR112" i="26"/>
  <c r="VQ112" i="26"/>
  <c r="VP112" i="26"/>
  <c r="VO112" i="26"/>
  <c r="VM112" i="26"/>
  <c r="VL112" i="26"/>
  <c r="VJ112" i="26"/>
  <c r="VI112" i="26"/>
  <c r="VH112" i="26"/>
  <c r="VG112" i="26"/>
  <c r="VF112" i="26"/>
  <c r="VE112" i="26"/>
  <c r="VC112" i="26"/>
  <c r="VB112" i="26"/>
  <c r="VA112" i="26"/>
  <c r="UZ112" i="26"/>
  <c r="UX112" i="26"/>
  <c r="UW112" i="26"/>
  <c r="UU112" i="26"/>
  <c r="UT112" i="26"/>
  <c r="US112" i="26"/>
  <c r="UR112" i="26"/>
  <c r="UQ112" i="26"/>
  <c r="UP112" i="26"/>
  <c r="UN112" i="26"/>
  <c r="UM112" i="26"/>
  <c r="UL112" i="26"/>
  <c r="UK112" i="26"/>
  <c r="UI112" i="26"/>
  <c r="UH112" i="26"/>
  <c r="UF112" i="26"/>
  <c r="UE112" i="26"/>
  <c r="UD112" i="26"/>
  <c r="UC112" i="26"/>
  <c r="UB112" i="26"/>
  <c r="UA112" i="26"/>
  <c r="TY112" i="26"/>
  <c r="TX112" i="26"/>
  <c r="TW112" i="26"/>
  <c r="TV112" i="26"/>
  <c r="TT112" i="26"/>
  <c r="TS112" i="26"/>
  <c r="TQ112" i="26"/>
  <c r="TP112" i="26"/>
  <c r="TO112" i="26"/>
  <c r="TN112" i="26"/>
  <c r="TM112" i="26"/>
  <c r="TL112" i="26"/>
  <c r="TJ112" i="26"/>
  <c r="TI112" i="26"/>
  <c r="TH112" i="26"/>
  <c r="TG112" i="26"/>
  <c r="TE112" i="26"/>
  <c r="TD112" i="26"/>
  <c r="TB112" i="26"/>
  <c r="TA112" i="26"/>
  <c r="SZ112" i="26"/>
  <c r="SY112" i="26"/>
  <c r="SX112" i="26"/>
  <c r="SW112" i="26"/>
  <c r="SU112" i="26"/>
  <c r="ST112" i="26"/>
  <c r="SS112" i="26"/>
  <c r="SR112" i="26"/>
  <c r="SP112" i="26"/>
  <c r="SO112" i="26"/>
  <c r="SM112" i="26"/>
  <c r="SL112" i="26"/>
  <c r="SK112" i="26"/>
  <c r="SJ112" i="26"/>
  <c r="SI112" i="26"/>
  <c r="SH112" i="26"/>
  <c r="SF112" i="26"/>
  <c r="SE112" i="26"/>
  <c r="SD112" i="26"/>
  <c r="SC112" i="26"/>
  <c r="SA112" i="26"/>
  <c r="RZ112" i="26"/>
  <c r="RX112" i="26"/>
  <c r="RW112" i="26"/>
  <c r="RV112" i="26"/>
  <c r="RU112" i="26"/>
  <c r="RT112" i="26"/>
  <c r="RS112" i="26"/>
  <c r="RQ112" i="26"/>
  <c r="RP112" i="26"/>
  <c r="RO112" i="26"/>
  <c r="RN112" i="26"/>
  <c r="RL112" i="26"/>
  <c r="RK112" i="26"/>
  <c r="RI112" i="26"/>
  <c r="RH112" i="26"/>
  <c r="RG112" i="26"/>
  <c r="RF112" i="26"/>
  <c r="RE112" i="26"/>
  <c r="RD112" i="26"/>
  <c r="RB112" i="26"/>
  <c r="RA112" i="26"/>
  <c r="QZ112" i="26"/>
  <c r="QY112" i="26"/>
  <c r="QW112" i="26"/>
  <c r="QV112" i="26"/>
  <c r="QT112" i="26"/>
  <c r="QS112" i="26"/>
  <c r="QR112" i="26"/>
  <c r="QQ112" i="26"/>
  <c r="QP112" i="26"/>
  <c r="QO112" i="26"/>
  <c r="QM112" i="26"/>
  <c r="QL112" i="26"/>
  <c r="QK112" i="26"/>
  <c r="QJ112" i="26"/>
  <c r="QH112" i="26"/>
  <c r="QG112" i="26"/>
  <c r="QE112" i="26"/>
  <c r="QD112" i="26"/>
  <c r="QC112" i="26"/>
  <c r="QB112" i="26"/>
  <c r="QA112" i="26"/>
  <c r="PZ112" i="26"/>
  <c r="PX112" i="26"/>
  <c r="PW112" i="26"/>
  <c r="PV112" i="26"/>
  <c r="PU112" i="26"/>
  <c r="XD111" i="26"/>
  <c r="WW111" i="26"/>
  <c r="WO111" i="26"/>
  <c r="WH111" i="26"/>
  <c r="VZ111" i="26"/>
  <c r="VS111" i="26"/>
  <c r="VK111" i="26"/>
  <c r="VD111" i="26"/>
  <c r="UV111" i="26"/>
  <c r="UO111" i="26"/>
  <c r="UG111" i="26"/>
  <c r="TZ111" i="26"/>
  <c r="TR111" i="26"/>
  <c r="TK111" i="26"/>
  <c r="TC111" i="26"/>
  <c r="SV111" i="26"/>
  <c r="SN111" i="26"/>
  <c r="SG111" i="26"/>
  <c r="RY111" i="26"/>
  <c r="RR111" i="26"/>
  <c r="RJ111" i="26"/>
  <c r="RC111" i="26"/>
  <c r="QU111" i="26"/>
  <c r="QN111" i="26"/>
  <c r="QF111" i="26"/>
  <c r="PY111" i="26"/>
  <c r="XD110" i="26"/>
  <c r="WW110" i="26"/>
  <c r="WO110" i="26"/>
  <c r="WH110" i="26"/>
  <c r="VZ110" i="26"/>
  <c r="VS110" i="26"/>
  <c r="VK110" i="26"/>
  <c r="VD110" i="26"/>
  <c r="UV110" i="26"/>
  <c r="UO110" i="26"/>
  <c r="UG110" i="26"/>
  <c r="TZ110" i="26"/>
  <c r="TR110" i="26"/>
  <c r="TK110" i="26"/>
  <c r="TC110" i="26"/>
  <c r="SV110" i="26"/>
  <c r="SN110" i="26"/>
  <c r="SG110" i="26"/>
  <c r="RY110" i="26"/>
  <c r="RR110" i="26"/>
  <c r="RJ110" i="26"/>
  <c r="RC110" i="26"/>
  <c r="QU110" i="26"/>
  <c r="QN110" i="26"/>
  <c r="QF110" i="26"/>
  <c r="PY110" i="26"/>
  <c r="XD109" i="26"/>
  <c r="WW109" i="26"/>
  <c r="WO109" i="26"/>
  <c r="WH109" i="26"/>
  <c r="VZ109" i="26"/>
  <c r="VS109" i="26"/>
  <c r="VK109" i="26"/>
  <c r="VD109" i="26"/>
  <c r="UV109" i="26"/>
  <c r="UO109" i="26"/>
  <c r="UG109" i="26"/>
  <c r="TZ109" i="26"/>
  <c r="TR109" i="26"/>
  <c r="TK109" i="26"/>
  <c r="TC109" i="26"/>
  <c r="SV109" i="26"/>
  <c r="SN109" i="26"/>
  <c r="SG109" i="26"/>
  <c r="RY109" i="26"/>
  <c r="RR109" i="26"/>
  <c r="RJ109" i="26"/>
  <c r="RC109" i="26"/>
  <c r="QU109" i="26"/>
  <c r="QN109" i="26"/>
  <c r="QF109" i="26"/>
  <c r="PY109" i="26"/>
  <c r="XD108" i="26"/>
  <c r="WW108" i="26"/>
  <c r="WW107" i="26" s="1"/>
  <c r="WO108" i="26"/>
  <c r="WH108" i="26"/>
  <c r="VZ108" i="26"/>
  <c r="VS108" i="26"/>
  <c r="VS107" i="26" s="1"/>
  <c r="VK108" i="26"/>
  <c r="VD108" i="26"/>
  <c r="UV108" i="26"/>
  <c r="UO108" i="26"/>
  <c r="UO107" i="26" s="1"/>
  <c r="UG108" i="26"/>
  <c r="TZ108" i="26"/>
  <c r="TR108" i="26"/>
  <c r="TK108" i="26"/>
  <c r="TK107" i="26" s="1"/>
  <c r="TC108" i="26"/>
  <c r="SV108" i="26"/>
  <c r="SN108" i="26"/>
  <c r="SG108" i="26"/>
  <c r="SG107" i="26" s="1"/>
  <c r="RY108" i="26"/>
  <c r="RR108" i="26"/>
  <c r="RJ108" i="26"/>
  <c r="RC108" i="26"/>
  <c r="RC107" i="26" s="1"/>
  <c r="QU108" i="26"/>
  <c r="QN108" i="26"/>
  <c r="QF108" i="26"/>
  <c r="PY108" i="26"/>
  <c r="PY107" i="26" s="1"/>
  <c r="XD106" i="26"/>
  <c r="WW106" i="26"/>
  <c r="WO106" i="26"/>
  <c r="WH106" i="26"/>
  <c r="VZ106" i="26"/>
  <c r="VS106" i="26"/>
  <c r="VK106" i="26"/>
  <c r="VD106" i="26"/>
  <c r="UV106" i="26"/>
  <c r="UO106" i="26"/>
  <c r="UG106" i="26"/>
  <c r="TZ106" i="26"/>
  <c r="TR106" i="26"/>
  <c r="TK106" i="26"/>
  <c r="TC106" i="26"/>
  <c r="SV106" i="26"/>
  <c r="SN106" i="26"/>
  <c r="SG106" i="26"/>
  <c r="RY106" i="26"/>
  <c r="RR106" i="26"/>
  <c r="RJ106" i="26"/>
  <c r="RC106" i="26"/>
  <c r="QU106" i="26"/>
  <c r="QN106" i="26"/>
  <c r="QF106" i="26"/>
  <c r="PY106" i="26"/>
  <c r="XD105" i="26"/>
  <c r="WW105" i="26"/>
  <c r="WO105" i="26"/>
  <c r="WH105" i="26"/>
  <c r="VZ105" i="26"/>
  <c r="VS105" i="26"/>
  <c r="VK105" i="26"/>
  <c r="VD105" i="26"/>
  <c r="UV105" i="26"/>
  <c r="UO105" i="26"/>
  <c r="UG105" i="26"/>
  <c r="TZ105" i="26"/>
  <c r="TR105" i="26"/>
  <c r="TK105" i="26"/>
  <c r="TC105" i="26"/>
  <c r="SV105" i="26"/>
  <c r="SN105" i="26"/>
  <c r="SG105" i="26"/>
  <c r="RY105" i="26"/>
  <c r="RR105" i="26"/>
  <c r="RJ105" i="26"/>
  <c r="RC105" i="26"/>
  <c r="QU105" i="26"/>
  <c r="QN105" i="26"/>
  <c r="QF105" i="26"/>
  <c r="PY105" i="26"/>
  <c r="XD104" i="26"/>
  <c r="WW104" i="26"/>
  <c r="WO104" i="26"/>
  <c r="WH104" i="26"/>
  <c r="VZ104" i="26"/>
  <c r="VS104" i="26"/>
  <c r="VK104" i="26"/>
  <c r="VD104" i="26"/>
  <c r="UV104" i="26"/>
  <c r="UO104" i="26"/>
  <c r="UG104" i="26"/>
  <c r="TZ104" i="26"/>
  <c r="TR104" i="26"/>
  <c r="TK104" i="26"/>
  <c r="TC104" i="26"/>
  <c r="SV104" i="26"/>
  <c r="SN104" i="26"/>
  <c r="SG104" i="26"/>
  <c r="RY104" i="26"/>
  <c r="RR104" i="26"/>
  <c r="RJ104" i="26"/>
  <c r="RC104" i="26"/>
  <c r="QU104" i="26"/>
  <c r="QN104" i="26"/>
  <c r="QF104" i="26"/>
  <c r="PY104" i="26"/>
  <c r="XF103" i="26"/>
  <c r="XE103" i="26"/>
  <c r="XC103" i="26"/>
  <c r="XB103" i="26"/>
  <c r="XA103" i="26"/>
  <c r="WZ103" i="26"/>
  <c r="WY103" i="26"/>
  <c r="WX103" i="26"/>
  <c r="WV103" i="26"/>
  <c r="WU103" i="26"/>
  <c r="WT103" i="26"/>
  <c r="WS103" i="26"/>
  <c r="WQ103" i="26"/>
  <c r="WP103" i="26"/>
  <c r="WN103" i="26"/>
  <c r="WM103" i="26"/>
  <c r="WL103" i="26"/>
  <c r="WK103" i="26"/>
  <c r="WJ103" i="26"/>
  <c r="WI103" i="26"/>
  <c r="WG103" i="26"/>
  <c r="WF103" i="26"/>
  <c r="WE103" i="26"/>
  <c r="WD103" i="26"/>
  <c r="WB103" i="26"/>
  <c r="WA103" i="26"/>
  <c r="VY103" i="26"/>
  <c r="VX103" i="26"/>
  <c r="VW103" i="26"/>
  <c r="VV103" i="26"/>
  <c r="VU103" i="26"/>
  <c r="VT103" i="26"/>
  <c r="VR103" i="26"/>
  <c r="VQ103" i="26"/>
  <c r="VP103" i="26"/>
  <c r="VO103" i="26"/>
  <c r="VM103" i="26"/>
  <c r="VL103" i="26"/>
  <c r="VJ103" i="26"/>
  <c r="VI103" i="26"/>
  <c r="VH103" i="26"/>
  <c r="VG103" i="26"/>
  <c r="VF103" i="26"/>
  <c r="VE103" i="26"/>
  <c r="VC103" i="26"/>
  <c r="VB103" i="26"/>
  <c r="VA103" i="26"/>
  <c r="UZ103" i="26"/>
  <c r="UX103" i="26"/>
  <c r="UW103" i="26"/>
  <c r="UU103" i="26"/>
  <c r="UT103" i="26"/>
  <c r="US103" i="26"/>
  <c r="UR103" i="26"/>
  <c r="UQ103" i="26"/>
  <c r="UP103" i="26"/>
  <c r="UN103" i="26"/>
  <c r="UM103" i="26"/>
  <c r="UL103" i="26"/>
  <c r="UK103" i="26"/>
  <c r="UI103" i="26"/>
  <c r="UH103" i="26"/>
  <c r="UF103" i="26"/>
  <c r="UE103" i="26"/>
  <c r="UD103" i="26"/>
  <c r="UC103" i="26"/>
  <c r="UB103" i="26"/>
  <c r="UA103" i="26"/>
  <c r="TY103" i="26"/>
  <c r="TX103" i="26"/>
  <c r="TW103" i="26"/>
  <c r="TV103" i="26"/>
  <c r="TT103" i="26"/>
  <c r="TS103" i="26"/>
  <c r="TQ103" i="26"/>
  <c r="TP103" i="26"/>
  <c r="TO103" i="26"/>
  <c r="TN103" i="26"/>
  <c r="TM103" i="26"/>
  <c r="TL103" i="26"/>
  <c r="TJ103" i="26"/>
  <c r="TI103" i="26"/>
  <c r="TH103" i="26"/>
  <c r="TG103" i="26"/>
  <c r="TE103" i="26"/>
  <c r="TD103" i="26"/>
  <c r="TB103" i="26"/>
  <c r="TA103" i="26"/>
  <c r="SZ103" i="26"/>
  <c r="SY103" i="26"/>
  <c r="SX103" i="26"/>
  <c r="SW103" i="26"/>
  <c r="SU103" i="26"/>
  <c r="ST103" i="26"/>
  <c r="SS103" i="26"/>
  <c r="SR103" i="26"/>
  <c r="SP103" i="26"/>
  <c r="SO103" i="26"/>
  <c r="SM103" i="26"/>
  <c r="SL103" i="26"/>
  <c r="SK103" i="26"/>
  <c r="SJ103" i="26"/>
  <c r="SI103" i="26"/>
  <c r="SH103" i="26"/>
  <c r="SF103" i="26"/>
  <c r="SE103" i="26"/>
  <c r="SD103" i="26"/>
  <c r="SC103" i="26"/>
  <c r="SA103" i="26"/>
  <c r="RZ103" i="26"/>
  <c r="RX103" i="26"/>
  <c r="RW103" i="26"/>
  <c r="RV103" i="26"/>
  <c r="RU103" i="26"/>
  <c r="RT103" i="26"/>
  <c r="RS103" i="26"/>
  <c r="RQ103" i="26"/>
  <c r="RP103" i="26"/>
  <c r="RO103" i="26"/>
  <c r="RN103" i="26"/>
  <c r="RL103" i="26"/>
  <c r="RK103" i="26"/>
  <c r="RI103" i="26"/>
  <c r="RH103" i="26"/>
  <c r="RG103" i="26"/>
  <c r="RF103" i="26"/>
  <c r="RE103" i="26"/>
  <c r="RD103" i="26"/>
  <c r="RB103" i="26"/>
  <c r="RA103" i="26"/>
  <c r="QZ103" i="26"/>
  <c r="QY103" i="26"/>
  <c r="QW103" i="26"/>
  <c r="QV103" i="26"/>
  <c r="QT103" i="26"/>
  <c r="QS103" i="26"/>
  <c r="QR103" i="26"/>
  <c r="QQ103" i="26"/>
  <c r="QP103" i="26"/>
  <c r="QO103" i="26"/>
  <c r="QM103" i="26"/>
  <c r="QL103" i="26"/>
  <c r="QK103" i="26"/>
  <c r="QJ103" i="26"/>
  <c r="QH103" i="26"/>
  <c r="QG103" i="26"/>
  <c r="QE103" i="26"/>
  <c r="QD103" i="26"/>
  <c r="QC103" i="26"/>
  <c r="QB103" i="26"/>
  <c r="QA103" i="26"/>
  <c r="PZ103" i="26"/>
  <c r="PX103" i="26"/>
  <c r="PW103" i="26"/>
  <c r="PV103" i="26"/>
  <c r="PU103" i="26"/>
  <c r="XD99" i="26"/>
  <c r="WW99" i="26"/>
  <c r="WO99" i="26"/>
  <c r="WH99" i="26"/>
  <c r="VZ99" i="26"/>
  <c r="VS99" i="26"/>
  <c r="VK99" i="26"/>
  <c r="VD99" i="26"/>
  <c r="UV99" i="26"/>
  <c r="UO99" i="26"/>
  <c r="UG99" i="26"/>
  <c r="TZ99" i="26"/>
  <c r="TR99" i="26"/>
  <c r="TK99" i="26"/>
  <c r="TC99" i="26"/>
  <c r="SV99" i="26"/>
  <c r="SN99" i="26"/>
  <c r="SG99" i="26"/>
  <c r="RY99" i="26"/>
  <c r="RR99" i="26"/>
  <c r="RJ99" i="26"/>
  <c r="RC99" i="26"/>
  <c r="QU99" i="26"/>
  <c r="QN99" i="26"/>
  <c r="QF99" i="26"/>
  <c r="PY99" i="26"/>
  <c r="XD98" i="26"/>
  <c r="WW98" i="26"/>
  <c r="WO98" i="26"/>
  <c r="WH98" i="26"/>
  <c r="VZ98" i="26"/>
  <c r="VS98" i="26"/>
  <c r="VK98" i="26"/>
  <c r="VD98" i="26"/>
  <c r="UV98" i="26"/>
  <c r="UO98" i="26"/>
  <c r="UG98" i="26"/>
  <c r="TZ98" i="26"/>
  <c r="TR98" i="26"/>
  <c r="TK98" i="26"/>
  <c r="TC98" i="26"/>
  <c r="SV98" i="26"/>
  <c r="SN98" i="26"/>
  <c r="SG98" i="26"/>
  <c r="RY98" i="26"/>
  <c r="RR98" i="26"/>
  <c r="RJ98" i="26"/>
  <c r="RC98" i="26"/>
  <c r="QU98" i="26"/>
  <c r="QN98" i="26"/>
  <c r="QF98" i="26"/>
  <c r="PY98" i="26"/>
  <c r="XD97" i="26"/>
  <c r="WW97" i="26"/>
  <c r="WO97" i="26"/>
  <c r="WH97" i="26"/>
  <c r="VZ97" i="26"/>
  <c r="VS97" i="26"/>
  <c r="VK97" i="26"/>
  <c r="VD97" i="26"/>
  <c r="UV97" i="26"/>
  <c r="UO97" i="26"/>
  <c r="UG97" i="26"/>
  <c r="TZ97" i="26"/>
  <c r="TR97" i="26"/>
  <c r="TK97" i="26"/>
  <c r="TC97" i="26"/>
  <c r="SV97" i="26"/>
  <c r="SN97" i="26"/>
  <c r="SG97" i="26"/>
  <c r="RY97" i="26"/>
  <c r="RR97" i="26"/>
  <c r="RJ97" i="26"/>
  <c r="RC97" i="26"/>
  <c r="QU97" i="26"/>
  <c r="QN97" i="26"/>
  <c r="QF97" i="26"/>
  <c r="PY97" i="26"/>
  <c r="XD96" i="26"/>
  <c r="WW96" i="26"/>
  <c r="WO96" i="26"/>
  <c r="WH96" i="26"/>
  <c r="VZ96" i="26"/>
  <c r="VS96" i="26"/>
  <c r="VK96" i="26"/>
  <c r="VD96" i="26"/>
  <c r="UV96" i="26"/>
  <c r="UO96" i="26"/>
  <c r="UG96" i="26"/>
  <c r="TZ96" i="26"/>
  <c r="TR96" i="26"/>
  <c r="TK96" i="26"/>
  <c r="TC96" i="26"/>
  <c r="SV96" i="26"/>
  <c r="SN96" i="26"/>
  <c r="SG96" i="26"/>
  <c r="RY96" i="26"/>
  <c r="RR96" i="26"/>
  <c r="RJ96" i="26"/>
  <c r="RC96" i="26"/>
  <c r="QU96" i="26"/>
  <c r="QN96" i="26"/>
  <c r="QF96" i="26"/>
  <c r="PY96" i="26"/>
  <c r="XD95" i="26"/>
  <c r="WW95" i="26"/>
  <c r="WO95" i="26"/>
  <c r="WH95" i="26"/>
  <c r="VZ95" i="26"/>
  <c r="VS95" i="26"/>
  <c r="VK95" i="26"/>
  <c r="VD95" i="26"/>
  <c r="UV95" i="26"/>
  <c r="UO95" i="26"/>
  <c r="UG95" i="26"/>
  <c r="TZ95" i="26"/>
  <c r="TR95" i="26"/>
  <c r="TK95" i="26"/>
  <c r="TC95" i="26"/>
  <c r="SV95" i="26"/>
  <c r="SN95" i="26"/>
  <c r="SG95" i="26"/>
  <c r="RY95" i="26"/>
  <c r="RR95" i="26"/>
  <c r="RJ95" i="26"/>
  <c r="RC95" i="26"/>
  <c r="QU95" i="26"/>
  <c r="QN95" i="26"/>
  <c r="QF95" i="26"/>
  <c r="PY95" i="26"/>
  <c r="XD94" i="26"/>
  <c r="WW94" i="26"/>
  <c r="WO94" i="26"/>
  <c r="WH94" i="26"/>
  <c r="VZ94" i="26"/>
  <c r="VS94" i="26"/>
  <c r="VK94" i="26"/>
  <c r="VD94" i="26"/>
  <c r="UV94" i="26"/>
  <c r="UO94" i="26"/>
  <c r="UG94" i="26"/>
  <c r="TZ94" i="26"/>
  <c r="TR94" i="26"/>
  <c r="TK94" i="26"/>
  <c r="TC94" i="26"/>
  <c r="SV94" i="26"/>
  <c r="SN94" i="26"/>
  <c r="SG94" i="26"/>
  <c r="RY94" i="26"/>
  <c r="RR94" i="26"/>
  <c r="RJ94" i="26"/>
  <c r="RC94" i="26"/>
  <c r="QU94" i="26"/>
  <c r="QN94" i="26"/>
  <c r="QF94" i="26"/>
  <c r="PY94" i="26"/>
  <c r="XF93" i="26"/>
  <c r="XE93" i="26"/>
  <c r="XC93" i="26"/>
  <c r="XB93" i="26"/>
  <c r="XA93" i="26"/>
  <c r="WZ93" i="26"/>
  <c r="WY93" i="26"/>
  <c r="WX93" i="26"/>
  <c r="WV93" i="26"/>
  <c r="WU93" i="26"/>
  <c r="WT93" i="26"/>
  <c r="WS93" i="26"/>
  <c r="WQ93" i="26"/>
  <c r="WP93" i="26"/>
  <c r="WN93" i="26"/>
  <c r="WM93" i="26"/>
  <c r="WL93" i="26"/>
  <c r="WK93" i="26"/>
  <c r="WJ93" i="26"/>
  <c r="WI93" i="26"/>
  <c r="WG93" i="26"/>
  <c r="WF93" i="26"/>
  <c r="WE93" i="26"/>
  <c r="WD93" i="26"/>
  <c r="WB93" i="26"/>
  <c r="WA93" i="26"/>
  <c r="VY93" i="26"/>
  <c r="VX93" i="26"/>
  <c r="VW93" i="26"/>
  <c r="VV93" i="26"/>
  <c r="VU93" i="26"/>
  <c r="VT93" i="26"/>
  <c r="VR93" i="26"/>
  <c r="VQ93" i="26"/>
  <c r="VP93" i="26"/>
  <c r="VO93" i="26"/>
  <c r="VM93" i="26"/>
  <c r="VL93" i="26"/>
  <c r="VJ93" i="26"/>
  <c r="VI93" i="26"/>
  <c r="VH93" i="26"/>
  <c r="VG93" i="26"/>
  <c r="VF93" i="26"/>
  <c r="VE93" i="26"/>
  <c r="VC93" i="26"/>
  <c r="VB93" i="26"/>
  <c r="VA93" i="26"/>
  <c r="UZ93" i="26"/>
  <c r="UX93" i="26"/>
  <c r="UW93" i="26"/>
  <c r="UU93" i="26"/>
  <c r="UT93" i="26"/>
  <c r="US93" i="26"/>
  <c r="UR93" i="26"/>
  <c r="UQ93" i="26"/>
  <c r="UP93" i="26"/>
  <c r="UN93" i="26"/>
  <c r="UM93" i="26"/>
  <c r="UL93" i="26"/>
  <c r="UK93" i="26"/>
  <c r="UI93" i="26"/>
  <c r="UH93" i="26"/>
  <c r="UF93" i="26"/>
  <c r="UE93" i="26"/>
  <c r="UD93" i="26"/>
  <c r="UC93" i="26"/>
  <c r="UB93" i="26"/>
  <c r="UA93" i="26"/>
  <c r="TY93" i="26"/>
  <c r="TX93" i="26"/>
  <c r="TW93" i="26"/>
  <c r="TV93" i="26"/>
  <c r="TT93" i="26"/>
  <c r="TS93" i="26"/>
  <c r="TQ93" i="26"/>
  <c r="TP93" i="26"/>
  <c r="TO93" i="26"/>
  <c r="TN93" i="26"/>
  <c r="TM93" i="26"/>
  <c r="TL93" i="26"/>
  <c r="TJ93" i="26"/>
  <c r="TI93" i="26"/>
  <c r="TH93" i="26"/>
  <c r="TG93" i="26"/>
  <c r="TE93" i="26"/>
  <c r="TD93" i="26"/>
  <c r="TB93" i="26"/>
  <c r="TA93" i="26"/>
  <c r="SZ93" i="26"/>
  <c r="SY93" i="26"/>
  <c r="SX93" i="26"/>
  <c r="SW93" i="26"/>
  <c r="SU93" i="26"/>
  <c r="ST93" i="26"/>
  <c r="SS93" i="26"/>
  <c r="SR93" i="26"/>
  <c r="SP93" i="26"/>
  <c r="SO93" i="26"/>
  <c r="SM93" i="26"/>
  <c r="SL93" i="26"/>
  <c r="SK93" i="26"/>
  <c r="SJ93" i="26"/>
  <c r="SI93" i="26"/>
  <c r="SH93" i="26"/>
  <c r="SF93" i="26"/>
  <c r="SE93" i="26"/>
  <c r="SD93" i="26"/>
  <c r="SC93" i="26"/>
  <c r="SA93" i="26"/>
  <c r="RZ93" i="26"/>
  <c r="RX93" i="26"/>
  <c r="RW93" i="26"/>
  <c r="RV93" i="26"/>
  <c r="RU93" i="26"/>
  <c r="RT93" i="26"/>
  <c r="RS93" i="26"/>
  <c r="RQ93" i="26"/>
  <c r="RP93" i="26"/>
  <c r="RO93" i="26"/>
  <c r="RN93" i="26"/>
  <c r="RL93" i="26"/>
  <c r="RK93" i="26"/>
  <c r="RI93" i="26"/>
  <c r="RH93" i="26"/>
  <c r="RG93" i="26"/>
  <c r="RF93" i="26"/>
  <c r="RE93" i="26"/>
  <c r="RD93" i="26"/>
  <c r="RB93" i="26"/>
  <c r="RA93" i="26"/>
  <c r="QZ93" i="26"/>
  <c r="QY93" i="26"/>
  <c r="QW93" i="26"/>
  <c r="QV93" i="26"/>
  <c r="QT93" i="26"/>
  <c r="QS93" i="26"/>
  <c r="QR93" i="26"/>
  <c r="QQ93" i="26"/>
  <c r="QP93" i="26"/>
  <c r="QO93" i="26"/>
  <c r="QM93" i="26"/>
  <c r="QL93" i="26"/>
  <c r="QK93" i="26"/>
  <c r="QJ93" i="26"/>
  <c r="QH93" i="26"/>
  <c r="QG93" i="26"/>
  <c r="QE93" i="26"/>
  <c r="QD93" i="26"/>
  <c r="QC93" i="26"/>
  <c r="QB93" i="26"/>
  <c r="QA93" i="26"/>
  <c r="PZ93" i="26"/>
  <c r="PX93" i="26"/>
  <c r="PW93" i="26"/>
  <c r="PV93" i="26"/>
  <c r="PU93" i="26"/>
  <c r="XD92" i="26"/>
  <c r="WW92" i="26"/>
  <c r="WO92" i="26"/>
  <c r="WH92" i="26"/>
  <c r="VZ92" i="26"/>
  <c r="VS92" i="26"/>
  <c r="VK92" i="26"/>
  <c r="VD92" i="26"/>
  <c r="UV92" i="26"/>
  <c r="UO92" i="26"/>
  <c r="UG92" i="26"/>
  <c r="TZ92" i="26"/>
  <c r="TR92" i="26"/>
  <c r="TK92" i="26"/>
  <c r="TC92" i="26"/>
  <c r="SV92" i="26"/>
  <c r="SN92" i="26"/>
  <c r="SG92" i="26"/>
  <c r="RY92" i="26"/>
  <c r="RR92" i="26"/>
  <c r="RJ92" i="26"/>
  <c r="RC92" i="26"/>
  <c r="QU92" i="26"/>
  <c r="QN92" i="26"/>
  <c r="QF92" i="26"/>
  <c r="PY92" i="26"/>
  <c r="XD91" i="26"/>
  <c r="WW91" i="26"/>
  <c r="WO91" i="26"/>
  <c r="WH91" i="26"/>
  <c r="VZ91" i="26"/>
  <c r="VS91" i="26"/>
  <c r="VK91" i="26"/>
  <c r="VD91" i="26"/>
  <c r="UV91" i="26"/>
  <c r="UO91" i="26"/>
  <c r="UG91" i="26"/>
  <c r="TZ91" i="26"/>
  <c r="TR91" i="26"/>
  <c r="TK91" i="26"/>
  <c r="TC91" i="26"/>
  <c r="SV91" i="26"/>
  <c r="SN91" i="26"/>
  <c r="SG91" i="26"/>
  <c r="RY91" i="26"/>
  <c r="RR91" i="26"/>
  <c r="RJ91" i="26"/>
  <c r="RC91" i="26"/>
  <c r="QU91" i="26"/>
  <c r="QN91" i="26"/>
  <c r="QF91" i="26"/>
  <c r="PY91" i="26"/>
  <c r="XD90" i="26"/>
  <c r="WW90" i="26"/>
  <c r="WO90" i="26"/>
  <c r="WH90" i="26"/>
  <c r="VZ90" i="26"/>
  <c r="VS90" i="26"/>
  <c r="VK90" i="26"/>
  <c r="VD90" i="26"/>
  <c r="UV90" i="26"/>
  <c r="UO90" i="26"/>
  <c r="UG90" i="26"/>
  <c r="TZ90" i="26"/>
  <c r="TR90" i="26"/>
  <c r="TK90" i="26"/>
  <c r="TC90" i="26"/>
  <c r="SV90" i="26"/>
  <c r="SN90" i="26"/>
  <c r="SG90" i="26"/>
  <c r="RY90" i="26"/>
  <c r="RR90" i="26"/>
  <c r="RJ90" i="26"/>
  <c r="RC90" i="26"/>
  <c r="QU90" i="26"/>
  <c r="QN90" i="26"/>
  <c r="QF90" i="26"/>
  <c r="PY90" i="26"/>
  <c r="XD89" i="26"/>
  <c r="WW89" i="26"/>
  <c r="WO89" i="26"/>
  <c r="WH89" i="26"/>
  <c r="WH88" i="26" s="1"/>
  <c r="VZ89" i="26"/>
  <c r="VS89" i="26"/>
  <c r="VK89" i="26"/>
  <c r="VD89" i="26"/>
  <c r="VD88" i="26" s="1"/>
  <c r="UV89" i="26"/>
  <c r="UO89" i="26"/>
  <c r="UG89" i="26"/>
  <c r="TZ89" i="26"/>
  <c r="TZ88" i="26" s="1"/>
  <c r="TR89" i="26"/>
  <c r="TK89" i="26"/>
  <c r="TC89" i="26"/>
  <c r="SV89" i="26"/>
  <c r="SV88" i="26" s="1"/>
  <c r="SN89" i="26"/>
  <c r="SG89" i="26"/>
  <c r="RY89" i="26"/>
  <c r="RR89" i="26"/>
  <c r="RR88" i="26" s="1"/>
  <c r="RJ89" i="26"/>
  <c r="RC89" i="26"/>
  <c r="RC88" i="26" s="1"/>
  <c r="QU89" i="26"/>
  <c r="QN89" i="26"/>
  <c r="QN88" i="26" s="1"/>
  <c r="QF89" i="26"/>
  <c r="PY89" i="26"/>
  <c r="XD87" i="26"/>
  <c r="WW87" i="26"/>
  <c r="WO87" i="26"/>
  <c r="WH87" i="26"/>
  <c r="VZ87" i="26"/>
  <c r="VS87" i="26"/>
  <c r="VK87" i="26"/>
  <c r="VD87" i="26"/>
  <c r="UV87" i="26"/>
  <c r="UO87" i="26"/>
  <c r="UG87" i="26"/>
  <c r="TZ87" i="26"/>
  <c r="TR87" i="26"/>
  <c r="TK87" i="26"/>
  <c r="TC87" i="26"/>
  <c r="SV87" i="26"/>
  <c r="SN87" i="26"/>
  <c r="SG87" i="26"/>
  <c r="RY87" i="26"/>
  <c r="RR87" i="26"/>
  <c r="RJ87" i="26"/>
  <c r="RC87" i="26"/>
  <c r="QU87" i="26"/>
  <c r="QN87" i="26"/>
  <c r="QF87" i="26"/>
  <c r="PY87" i="26"/>
  <c r="XD86" i="26"/>
  <c r="WW86" i="26"/>
  <c r="WO86" i="26"/>
  <c r="WH86" i="26"/>
  <c r="VZ86" i="26"/>
  <c r="VS86" i="26"/>
  <c r="VK86" i="26"/>
  <c r="VD86" i="26"/>
  <c r="UV86" i="26"/>
  <c r="UO86" i="26"/>
  <c r="UG86" i="26"/>
  <c r="TZ86" i="26"/>
  <c r="TR86" i="26"/>
  <c r="TK86" i="26"/>
  <c r="TC86" i="26"/>
  <c r="SV86" i="26"/>
  <c r="SN86" i="26"/>
  <c r="SG86" i="26"/>
  <c r="RY86" i="26"/>
  <c r="RR86" i="26"/>
  <c r="RJ86" i="26"/>
  <c r="RC86" i="26"/>
  <c r="QU86" i="26"/>
  <c r="QN86" i="26"/>
  <c r="QF86" i="26"/>
  <c r="PY86" i="26"/>
  <c r="XD85" i="26"/>
  <c r="WW85" i="26"/>
  <c r="WO85" i="26"/>
  <c r="WH85" i="26"/>
  <c r="VZ85" i="26"/>
  <c r="VS85" i="26"/>
  <c r="VK85" i="26"/>
  <c r="VD85" i="26"/>
  <c r="UV85" i="26"/>
  <c r="UO85" i="26"/>
  <c r="UG85" i="26"/>
  <c r="TZ85" i="26"/>
  <c r="TR85" i="26"/>
  <c r="TK85" i="26"/>
  <c r="TC85" i="26"/>
  <c r="SV85" i="26"/>
  <c r="SN85" i="26"/>
  <c r="SG85" i="26"/>
  <c r="RY85" i="26"/>
  <c r="RR85" i="26"/>
  <c r="RJ85" i="26"/>
  <c r="RC85" i="26"/>
  <c r="QU85" i="26"/>
  <c r="QN85" i="26"/>
  <c r="QF85" i="26"/>
  <c r="PY85" i="26"/>
  <c r="XF84" i="26"/>
  <c r="XE84" i="26"/>
  <c r="XC84" i="26"/>
  <c r="XB84" i="26"/>
  <c r="XA84" i="26"/>
  <c r="WZ84" i="26"/>
  <c r="WY84" i="26"/>
  <c r="WX84" i="26"/>
  <c r="WV84" i="26"/>
  <c r="WU84" i="26"/>
  <c r="WT84" i="26"/>
  <c r="WS84" i="26"/>
  <c r="WQ84" i="26"/>
  <c r="WP84" i="26"/>
  <c r="WN84" i="26"/>
  <c r="WM84" i="26"/>
  <c r="WL84" i="26"/>
  <c r="WK84" i="26"/>
  <c r="WJ84" i="26"/>
  <c r="WI84" i="26"/>
  <c r="WG84" i="26"/>
  <c r="WF84" i="26"/>
  <c r="WE84" i="26"/>
  <c r="WD84" i="26"/>
  <c r="WB84" i="26"/>
  <c r="WA84" i="26"/>
  <c r="VY84" i="26"/>
  <c r="VX84" i="26"/>
  <c r="VW84" i="26"/>
  <c r="VV84" i="26"/>
  <c r="VU84" i="26"/>
  <c r="VT84" i="26"/>
  <c r="VR84" i="26"/>
  <c r="VQ84" i="26"/>
  <c r="VP84" i="26"/>
  <c r="VO84" i="26"/>
  <c r="VM84" i="26"/>
  <c r="VL84" i="26"/>
  <c r="VJ84" i="26"/>
  <c r="VI84" i="26"/>
  <c r="VH84" i="26"/>
  <c r="VG84" i="26"/>
  <c r="VF84" i="26"/>
  <c r="VE84" i="26"/>
  <c r="VC84" i="26"/>
  <c r="VB84" i="26"/>
  <c r="VA84" i="26"/>
  <c r="UZ84" i="26"/>
  <c r="UX84" i="26"/>
  <c r="UW84" i="26"/>
  <c r="UU84" i="26"/>
  <c r="UT84" i="26"/>
  <c r="US84" i="26"/>
  <c r="UR84" i="26"/>
  <c r="UQ84" i="26"/>
  <c r="UP84" i="26"/>
  <c r="UN84" i="26"/>
  <c r="UM84" i="26"/>
  <c r="UL84" i="26"/>
  <c r="UK84" i="26"/>
  <c r="UI84" i="26"/>
  <c r="UH84" i="26"/>
  <c r="UF84" i="26"/>
  <c r="UE84" i="26"/>
  <c r="UD84" i="26"/>
  <c r="UC84" i="26"/>
  <c r="UB84" i="26"/>
  <c r="UA84" i="26"/>
  <c r="TY84" i="26"/>
  <c r="TX84" i="26"/>
  <c r="TW84" i="26"/>
  <c r="TV84" i="26"/>
  <c r="TT84" i="26"/>
  <c r="TS84" i="26"/>
  <c r="TQ84" i="26"/>
  <c r="TP84" i="26"/>
  <c r="TO84" i="26"/>
  <c r="TN84" i="26"/>
  <c r="TM84" i="26"/>
  <c r="TL84" i="26"/>
  <c r="TJ84" i="26"/>
  <c r="TI84" i="26"/>
  <c r="TH84" i="26"/>
  <c r="TG84" i="26"/>
  <c r="TE84" i="26"/>
  <c r="TD84" i="26"/>
  <c r="TB84" i="26"/>
  <c r="TA84" i="26"/>
  <c r="SZ84" i="26"/>
  <c r="SY84" i="26"/>
  <c r="SX84" i="26"/>
  <c r="SW84" i="26"/>
  <c r="SU84" i="26"/>
  <c r="ST84" i="26"/>
  <c r="SS84" i="26"/>
  <c r="SR84" i="26"/>
  <c r="SP84" i="26"/>
  <c r="SO84" i="26"/>
  <c r="SM84" i="26"/>
  <c r="SL84" i="26"/>
  <c r="SK84" i="26"/>
  <c r="SJ84" i="26"/>
  <c r="SI84" i="26"/>
  <c r="SH84" i="26"/>
  <c r="SF84" i="26"/>
  <c r="SE84" i="26"/>
  <c r="SD84" i="26"/>
  <c r="SC84" i="26"/>
  <c r="SA84" i="26"/>
  <c r="RZ84" i="26"/>
  <c r="RX84" i="26"/>
  <c r="RW84" i="26"/>
  <c r="RV84" i="26"/>
  <c r="RU84" i="26"/>
  <c r="RT84" i="26"/>
  <c r="RS84" i="26"/>
  <c r="RQ84" i="26"/>
  <c r="RP84" i="26"/>
  <c r="RO84" i="26"/>
  <c r="RN84" i="26"/>
  <c r="RL84" i="26"/>
  <c r="RK84" i="26"/>
  <c r="RI84" i="26"/>
  <c r="RH84" i="26"/>
  <c r="RG84" i="26"/>
  <c r="RF84" i="26"/>
  <c r="RE84" i="26"/>
  <c r="RD84" i="26"/>
  <c r="RB84" i="26"/>
  <c r="RA84" i="26"/>
  <c r="QZ84" i="26"/>
  <c r="QY84" i="26"/>
  <c r="QW84" i="26"/>
  <c r="QV84" i="26"/>
  <c r="QT84" i="26"/>
  <c r="QS84" i="26"/>
  <c r="QR84" i="26"/>
  <c r="QQ84" i="26"/>
  <c r="QP84" i="26"/>
  <c r="QO84" i="26"/>
  <c r="QM84" i="26"/>
  <c r="QL84" i="26"/>
  <c r="QK84" i="26"/>
  <c r="QJ84" i="26"/>
  <c r="QH84" i="26"/>
  <c r="QG84" i="26"/>
  <c r="QE84" i="26"/>
  <c r="QD84" i="26"/>
  <c r="QC84" i="26"/>
  <c r="QB84" i="26"/>
  <c r="QA84" i="26"/>
  <c r="PZ84" i="26"/>
  <c r="PX84" i="26"/>
  <c r="PW84" i="26"/>
  <c r="PV84" i="26"/>
  <c r="PU84" i="26"/>
  <c r="WS83" i="26"/>
  <c r="XD80" i="26"/>
  <c r="WW80" i="26"/>
  <c r="WO80" i="26"/>
  <c r="WH80" i="26"/>
  <c r="VZ80" i="26"/>
  <c r="VS80" i="26"/>
  <c r="VK80" i="26"/>
  <c r="VD80" i="26"/>
  <c r="UV80" i="26"/>
  <c r="UO80" i="26"/>
  <c r="UG80" i="26"/>
  <c r="TZ80" i="26"/>
  <c r="TR80" i="26"/>
  <c r="TK80" i="26"/>
  <c r="TC80" i="26"/>
  <c r="SV80" i="26"/>
  <c r="SN80" i="26"/>
  <c r="SG80" i="26"/>
  <c r="RY80" i="26"/>
  <c r="RR80" i="26"/>
  <c r="RJ80" i="26"/>
  <c r="RC80" i="26"/>
  <c r="QU80" i="26"/>
  <c r="QN80" i="26"/>
  <c r="QF80" i="26"/>
  <c r="PY80" i="26"/>
  <c r="XD79" i="26"/>
  <c r="WW79" i="26"/>
  <c r="WO79" i="26"/>
  <c r="WH79" i="26"/>
  <c r="VZ79" i="26"/>
  <c r="VS79" i="26"/>
  <c r="VK79" i="26"/>
  <c r="VD79" i="26"/>
  <c r="UV79" i="26"/>
  <c r="UO79" i="26"/>
  <c r="UG79" i="26"/>
  <c r="TZ79" i="26"/>
  <c r="TR79" i="26"/>
  <c r="TK79" i="26"/>
  <c r="TC79" i="26"/>
  <c r="SV79" i="26"/>
  <c r="SN79" i="26"/>
  <c r="SG79" i="26"/>
  <c r="RY79" i="26"/>
  <c r="RR79" i="26"/>
  <c r="RJ79" i="26"/>
  <c r="RC79" i="26"/>
  <c r="QU79" i="26"/>
  <c r="QN79" i="26"/>
  <c r="QF79" i="26"/>
  <c r="PY79" i="26"/>
  <c r="XD78" i="26"/>
  <c r="WW78" i="26"/>
  <c r="WO78" i="26"/>
  <c r="WH78" i="26"/>
  <c r="VZ78" i="26"/>
  <c r="VS78" i="26"/>
  <c r="VK78" i="26"/>
  <c r="VD78" i="26"/>
  <c r="UV78" i="26"/>
  <c r="UO78" i="26"/>
  <c r="UG78" i="26"/>
  <c r="TZ78" i="26"/>
  <c r="TR78" i="26"/>
  <c r="TK78" i="26"/>
  <c r="TC78" i="26"/>
  <c r="SV78" i="26"/>
  <c r="SN78" i="26"/>
  <c r="SG78" i="26"/>
  <c r="RY78" i="26"/>
  <c r="RR78" i="26"/>
  <c r="RJ78" i="26"/>
  <c r="RC78" i="26"/>
  <c r="QU78" i="26"/>
  <c r="QN78" i="26"/>
  <c r="QF78" i="26"/>
  <c r="PY78" i="26"/>
  <c r="XD77" i="26"/>
  <c r="WW77" i="26"/>
  <c r="WO77" i="26"/>
  <c r="WH77" i="26"/>
  <c r="VZ77" i="26"/>
  <c r="VS77" i="26"/>
  <c r="VK77" i="26"/>
  <c r="VD77" i="26"/>
  <c r="UV77" i="26"/>
  <c r="UO77" i="26"/>
  <c r="UG77" i="26"/>
  <c r="TZ77" i="26"/>
  <c r="TR77" i="26"/>
  <c r="TK77" i="26"/>
  <c r="TC77" i="26"/>
  <c r="SV77" i="26"/>
  <c r="SN77" i="26"/>
  <c r="SG77" i="26"/>
  <c r="RY77" i="26"/>
  <c r="RR77" i="26"/>
  <c r="RJ77" i="26"/>
  <c r="RC77" i="26"/>
  <c r="QU77" i="26"/>
  <c r="QN77" i="26"/>
  <c r="QF77" i="26"/>
  <c r="PY77" i="26"/>
  <c r="XD76" i="26"/>
  <c r="WW76" i="26"/>
  <c r="WO76" i="26"/>
  <c r="WH76" i="26"/>
  <c r="VZ76" i="26"/>
  <c r="VS76" i="26"/>
  <c r="VK76" i="26"/>
  <c r="VD76" i="26"/>
  <c r="UV76" i="26"/>
  <c r="UO76" i="26"/>
  <c r="UG76" i="26"/>
  <c r="TZ76" i="26"/>
  <c r="TR76" i="26"/>
  <c r="TK76" i="26"/>
  <c r="TC76" i="26"/>
  <c r="SV76" i="26"/>
  <c r="SN76" i="26"/>
  <c r="SG76" i="26"/>
  <c r="RY76" i="26"/>
  <c r="RR76" i="26"/>
  <c r="RJ76" i="26"/>
  <c r="RC76" i="26"/>
  <c r="QU76" i="26"/>
  <c r="QN76" i="26"/>
  <c r="QF76" i="26"/>
  <c r="PY76" i="26"/>
  <c r="XD75" i="26"/>
  <c r="WW75" i="26"/>
  <c r="WO75" i="26"/>
  <c r="WH75" i="26"/>
  <c r="VZ75" i="26"/>
  <c r="VS75" i="26"/>
  <c r="VK75" i="26"/>
  <c r="VD75" i="26"/>
  <c r="UV75" i="26"/>
  <c r="UO75" i="26"/>
  <c r="UG75" i="26"/>
  <c r="TZ75" i="26"/>
  <c r="TZ74" i="26" s="1"/>
  <c r="TR75" i="26"/>
  <c r="TK75" i="26"/>
  <c r="TC75" i="26"/>
  <c r="SV75" i="26"/>
  <c r="SN75" i="26"/>
  <c r="SG75" i="26"/>
  <c r="RY75" i="26"/>
  <c r="RR75" i="26"/>
  <c r="RJ75" i="26"/>
  <c r="RC75" i="26"/>
  <c r="QU75" i="26"/>
  <c r="QN75" i="26"/>
  <c r="QF75" i="26"/>
  <c r="PY75" i="26"/>
  <c r="XF74" i="26"/>
  <c r="XE74" i="26"/>
  <c r="XC74" i="26"/>
  <c r="XB74" i="26"/>
  <c r="XA74" i="26"/>
  <c r="WZ74" i="26"/>
  <c r="WY74" i="26"/>
  <c r="WX74" i="26"/>
  <c r="WV74" i="26"/>
  <c r="WU74" i="26"/>
  <c r="WT74" i="26"/>
  <c r="WS74" i="26"/>
  <c r="WQ74" i="26"/>
  <c r="WP74" i="26"/>
  <c r="WN74" i="26"/>
  <c r="WM74" i="26"/>
  <c r="WL74" i="26"/>
  <c r="WK74" i="26"/>
  <c r="WJ74" i="26"/>
  <c r="WI74" i="26"/>
  <c r="WG74" i="26"/>
  <c r="WF74" i="26"/>
  <c r="WE74" i="26"/>
  <c r="WD74" i="26"/>
  <c r="WB74" i="26"/>
  <c r="WA74" i="26"/>
  <c r="VY74" i="26"/>
  <c r="VX74" i="26"/>
  <c r="VW74" i="26"/>
  <c r="VV74" i="26"/>
  <c r="VU74" i="26"/>
  <c r="VT74" i="26"/>
  <c r="VR74" i="26"/>
  <c r="VQ74" i="26"/>
  <c r="VP74" i="26"/>
  <c r="VO74" i="26"/>
  <c r="VM74" i="26"/>
  <c r="VL74" i="26"/>
  <c r="VJ74" i="26"/>
  <c r="VI74" i="26"/>
  <c r="VH74" i="26"/>
  <c r="VG74" i="26"/>
  <c r="VF74" i="26"/>
  <c r="VE74" i="26"/>
  <c r="VC74" i="26"/>
  <c r="VB74" i="26"/>
  <c r="VA74" i="26"/>
  <c r="UZ74" i="26"/>
  <c r="UX74" i="26"/>
  <c r="UW74" i="26"/>
  <c r="UU74" i="26"/>
  <c r="UT74" i="26"/>
  <c r="US74" i="26"/>
  <c r="UR74" i="26"/>
  <c r="UQ74" i="26"/>
  <c r="UP74" i="26"/>
  <c r="UN74" i="26"/>
  <c r="UM74" i="26"/>
  <c r="UL74" i="26"/>
  <c r="UK74" i="26"/>
  <c r="UI74" i="26"/>
  <c r="UH74" i="26"/>
  <c r="UF74" i="26"/>
  <c r="UE74" i="26"/>
  <c r="UD74" i="26"/>
  <c r="UC74" i="26"/>
  <c r="UB74" i="26"/>
  <c r="UA74" i="26"/>
  <c r="TY74" i="26"/>
  <c r="TX74" i="26"/>
  <c r="TW74" i="26"/>
  <c r="TV74" i="26"/>
  <c r="TT74" i="26"/>
  <c r="TS74" i="26"/>
  <c r="TQ74" i="26"/>
  <c r="TP74" i="26"/>
  <c r="TO74" i="26"/>
  <c r="TN74" i="26"/>
  <c r="TM74" i="26"/>
  <c r="TL74" i="26"/>
  <c r="TJ74" i="26"/>
  <c r="TI74" i="26"/>
  <c r="TH74" i="26"/>
  <c r="TG74" i="26"/>
  <c r="TE74" i="26"/>
  <c r="TD74" i="26"/>
  <c r="TB74" i="26"/>
  <c r="TA74" i="26"/>
  <c r="SZ74" i="26"/>
  <c r="SY74" i="26"/>
  <c r="SX74" i="26"/>
  <c r="SW74" i="26"/>
  <c r="SU74" i="26"/>
  <c r="ST74" i="26"/>
  <c r="SS74" i="26"/>
  <c r="SR74" i="26"/>
  <c r="SP74" i="26"/>
  <c r="SO74" i="26"/>
  <c r="SM74" i="26"/>
  <c r="SL74" i="26"/>
  <c r="SK74" i="26"/>
  <c r="SJ74" i="26"/>
  <c r="SI74" i="26"/>
  <c r="SH74" i="26"/>
  <c r="SF74" i="26"/>
  <c r="SE74" i="26"/>
  <c r="SD74" i="26"/>
  <c r="SC74" i="26"/>
  <c r="SA74" i="26"/>
  <c r="RZ74" i="26"/>
  <c r="RX74" i="26"/>
  <c r="RW74" i="26"/>
  <c r="RV74" i="26"/>
  <c r="RU74" i="26"/>
  <c r="RT74" i="26"/>
  <c r="RS74" i="26"/>
  <c r="RQ74" i="26"/>
  <c r="RP74" i="26"/>
  <c r="RO74" i="26"/>
  <c r="RN74" i="26"/>
  <c r="RL74" i="26"/>
  <c r="RK74" i="26"/>
  <c r="RI74" i="26"/>
  <c r="RH74" i="26"/>
  <c r="RG74" i="26"/>
  <c r="RF74" i="26"/>
  <c r="RE74" i="26"/>
  <c r="RD74" i="26"/>
  <c r="RB74" i="26"/>
  <c r="RA74" i="26"/>
  <c r="QZ74" i="26"/>
  <c r="QY74" i="26"/>
  <c r="QW74" i="26"/>
  <c r="QV74" i="26"/>
  <c r="QT74" i="26"/>
  <c r="QS74" i="26"/>
  <c r="QR74" i="26"/>
  <c r="QQ74" i="26"/>
  <c r="QP74" i="26"/>
  <c r="QO74" i="26"/>
  <c r="QM74" i="26"/>
  <c r="QL74" i="26"/>
  <c r="QK74" i="26"/>
  <c r="QJ74" i="26"/>
  <c r="QH74" i="26"/>
  <c r="QG74" i="26"/>
  <c r="QE74" i="26"/>
  <c r="QD74" i="26"/>
  <c r="QC74" i="26"/>
  <c r="QB74" i="26"/>
  <c r="QA74" i="26"/>
  <c r="PZ74" i="26"/>
  <c r="PX74" i="26"/>
  <c r="PW74" i="26"/>
  <c r="PV74" i="26"/>
  <c r="PU74" i="26"/>
  <c r="XD73" i="26"/>
  <c r="WW73" i="26"/>
  <c r="WO73" i="26"/>
  <c r="WH73" i="26"/>
  <c r="VZ73" i="26"/>
  <c r="VS73" i="26"/>
  <c r="VK73" i="26"/>
  <c r="VD73" i="26"/>
  <c r="UV73" i="26"/>
  <c r="UO73" i="26"/>
  <c r="UG73" i="26"/>
  <c r="TZ73" i="26"/>
  <c r="TR73" i="26"/>
  <c r="TK73" i="26"/>
  <c r="TC73" i="26"/>
  <c r="SV73" i="26"/>
  <c r="SN73" i="26"/>
  <c r="SG73" i="26"/>
  <c r="RY73" i="26"/>
  <c r="RR73" i="26"/>
  <c r="RJ73" i="26"/>
  <c r="RC73" i="26"/>
  <c r="QU73" i="26"/>
  <c r="QN73" i="26"/>
  <c r="QF73" i="26"/>
  <c r="PY73" i="26"/>
  <c r="XD72" i="26"/>
  <c r="WW72" i="26"/>
  <c r="WO72" i="26"/>
  <c r="WH72" i="26"/>
  <c r="VZ72" i="26"/>
  <c r="VS72" i="26"/>
  <c r="VK72" i="26"/>
  <c r="VD72" i="26"/>
  <c r="UV72" i="26"/>
  <c r="UO72" i="26"/>
  <c r="UG72" i="26"/>
  <c r="TZ72" i="26"/>
  <c r="TR72" i="26"/>
  <c r="TK72" i="26"/>
  <c r="TC72" i="26"/>
  <c r="SV72" i="26"/>
  <c r="SN72" i="26"/>
  <c r="SG72" i="26"/>
  <c r="RY72" i="26"/>
  <c r="RR72" i="26"/>
  <c r="RJ72" i="26"/>
  <c r="RC72" i="26"/>
  <c r="QU72" i="26"/>
  <c r="QN72" i="26"/>
  <c r="QF72" i="26"/>
  <c r="PY72" i="26"/>
  <c r="XD71" i="26"/>
  <c r="WW71" i="26"/>
  <c r="WO71" i="26"/>
  <c r="WH71" i="26"/>
  <c r="VZ71" i="26"/>
  <c r="VS71" i="26"/>
  <c r="VK71" i="26"/>
  <c r="VD71" i="26"/>
  <c r="UV71" i="26"/>
  <c r="UO71" i="26"/>
  <c r="UG71" i="26"/>
  <c r="TZ71" i="26"/>
  <c r="TR71" i="26"/>
  <c r="TK71" i="26"/>
  <c r="TC71" i="26"/>
  <c r="SV71" i="26"/>
  <c r="SN71" i="26"/>
  <c r="SG71" i="26"/>
  <c r="RY71" i="26"/>
  <c r="RR71" i="26"/>
  <c r="RJ71" i="26"/>
  <c r="RC71" i="26"/>
  <c r="QU71" i="26"/>
  <c r="QN71" i="26"/>
  <c r="QF71" i="26"/>
  <c r="PY71" i="26"/>
  <c r="XD70" i="26"/>
  <c r="WW70" i="26"/>
  <c r="WO70" i="26"/>
  <c r="WO69" i="26" s="1"/>
  <c r="WH70" i="26"/>
  <c r="VZ70" i="26"/>
  <c r="VS70" i="26"/>
  <c r="VK70" i="26"/>
  <c r="VK69" i="26" s="1"/>
  <c r="VD70" i="26"/>
  <c r="UV70" i="26"/>
  <c r="UO70" i="26"/>
  <c r="UG70" i="26"/>
  <c r="UG69" i="26" s="1"/>
  <c r="TZ70" i="26"/>
  <c r="TR70" i="26"/>
  <c r="TK70" i="26"/>
  <c r="TC70" i="26"/>
  <c r="TC69" i="26" s="1"/>
  <c r="SV70" i="26"/>
  <c r="SN70" i="26"/>
  <c r="SG70" i="26"/>
  <c r="RY70" i="26"/>
  <c r="RY69" i="26" s="1"/>
  <c r="RR70" i="26"/>
  <c r="RJ70" i="26"/>
  <c r="RC70" i="26"/>
  <c r="QU70" i="26"/>
  <c r="QU69" i="26" s="1"/>
  <c r="QN70" i="26"/>
  <c r="QF70" i="26"/>
  <c r="PY70" i="26"/>
  <c r="XD68" i="26"/>
  <c r="WW68" i="26"/>
  <c r="WO68" i="26"/>
  <c r="WH68" i="26"/>
  <c r="VZ68" i="26"/>
  <c r="VS68" i="26"/>
  <c r="VK68" i="26"/>
  <c r="VD68" i="26"/>
  <c r="UV68" i="26"/>
  <c r="UO68" i="26"/>
  <c r="UG68" i="26"/>
  <c r="TZ68" i="26"/>
  <c r="TR68" i="26"/>
  <c r="TK68" i="26"/>
  <c r="TC68" i="26"/>
  <c r="SV68" i="26"/>
  <c r="SN68" i="26"/>
  <c r="SG68" i="26"/>
  <c r="RY68" i="26"/>
  <c r="RR68" i="26"/>
  <c r="RJ68" i="26"/>
  <c r="RC68" i="26"/>
  <c r="QU68" i="26"/>
  <c r="QN68" i="26"/>
  <c r="QF68" i="26"/>
  <c r="PY68" i="26"/>
  <c r="XD67" i="26"/>
  <c r="WW67" i="26"/>
  <c r="WO67" i="26"/>
  <c r="WH67" i="26"/>
  <c r="VZ67" i="26"/>
  <c r="VS67" i="26"/>
  <c r="VK67" i="26"/>
  <c r="VD67" i="26"/>
  <c r="UV67" i="26"/>
  <c r="UO67" i="26"/>
  <c r="UG67" i="26"/>
  <c r="TZ67" i="26"/>
  <c r="TR67" i="26"/>
  <c r="TK67" i="26"/>
  <c r="TC67" i="26"/>
  <c r="SV67" i="26"/>
  <c r="SN67" i="26"/>
  <c r="SG67" i="26"/>
  <c r="RY67" i="26"/>
  <c r="RR67" i="26"/>
  <c r="RJ67" i="26"/>
  <c r="RC67" i="26"/>
  <c r="QU67" i="26"/>
  <c r="QN67" i="26"/>
  <c r="QF67" i="26"/>
  <c r="PY67" i="26"/>
  <c r="XD66" i="26"/>
  <c r="WW66" i="26"/>
  <c r="WO66" i="26"/>
  <c r="WH66" i="26"/>
  <c r="VZ66" i="26"/>
  <c r="VS66" i="26"/>
  <c r="VK66" i="26"/>
  <c r="VD66" i="26"/>
  <c r="UV66" i="26"/>
  <c r="UO66" i="26"/>
  <c r="UG66" i="26"/>
  <c r="TZ66" i="26"/>
  <c r="TR66" i="26"/>
  <c r="TK66" i="26"/>
  <c r="TC66" i="26"/>
  <c r="SV66" i="26"/>
  <c r="SN66" i="26"/>
  <c r="SG66" i="26"/>
  <c r="RY66" i="26"/>
  <c r="RR66" i="26"/>
  <c r="RJ66" i="26"/>
  <c r="RC66" i="26"/>
  <c r="QU66" i="26"/>
  <c r="QN66" i="26"/>
  <c r="QF66" i="26"/>
  <c r="PY66" i="26"/>
  <c r="XF65" i="26"/>
  <c r="XE65" i="26"/>
  <c r="XC65" i="26"/>
  <c r="XB65" i="26"/>
  <c r="XA65" i="26"/>
  <c r="WZ65" i="26"/>
  <c r="WY65" i="26"/>
  <c r="WX65" i="26"/>
  <c r="WV65" i="26"/>
  <c r="WU65" i="26"/>
  <c r="WT65" i="26"/>
  <c r="WS65" i="26"/>
  <c r="WQ65" i="26"/>
  <c r="WP65" i="26"/>
  <c r="WN65" i="26"/>
  <c r="WM65" i="26"/>
  <c r="WL65" i="26"/>
  <c r="WK65" i="26"/>
  <c r="WJ65" i="26"/>
  <c r="WI65" i="26"/>
  <c r="WG65" i="26"/>
  <c r="WF65" i="26"/>
  <c r="WE65" i="26"/>
  <c r="WD65" i="26"/>
  <c r="WB65" i="26"/>
  <c r="WA65" i="26"/>
  <c r="VY65" i="26"/>
  <c r="VX65" i="26"/>
  <c r="VW65" i="26"/>
  <c r="VV65" i="26"/>
  <c r="VU65" i="26"/>
  <c r="VT65" i="26"/>
  <c r="VR65" i="26"/>
  <c r="VQ65" i="26"/>
  <c r="VP65" i="26"/>
  <c r="VO65" i="26"/>
  <c r="VM65" i="26"/>
  <c r="VL65" i="26"/>
  <c r="VJ65" i="26"/>
  <c r="VI65" i="26"/>
  <c r="VH65" i="26"/>
  <c r="VG65" i="26"/>
  <c r="VF65" i="26"/>
  <c r="VE65" i="26"/>
  <c r="VC65" i="26"/>
  <c r="VB65" i="26"/>
  <c r="VA65" i="26"/>
  <c r="UZ65" i="26"/>
  <c r="UX65" i="26"/>
  <c r="UW65" i="26"/>
  <c r="UU65" i="26"/>
  <c r="UT65" i="26"/>
  <c r="US65" i="26"/>
  <c r="UR65" i="26"/>
  <c r="UQ65" i="26"/>
  <c r="UP65" i="26"/>
  <c r="UN65" i="26"/>
  <c r="UM65" i="26"/>
  <c r="UL65" i="26"/>
  <c r="UK65" i="26"/>
  <c r="UI65" i="26"/>
  <c r="UH65" i="26"/>
  <c r="UF65" i="26"/>
  <c r="UE65" i="26"/>
  <c r="UD65" i="26"/>
  <c r="UC65" i="26"/>
  <c r="UB65" i="26"/>
  <c r="UA65" i="26"/>
  <c r="TY65" i="26"/>
  <c r="TX65" i="26"/>
  <c r="TX64" i="26" s="1"/>
  <c r="TW65" i="26"/>
  <c r="TV65" i="26"/>
  <c r="TT65" i="26"/>
  <c r="TS65" i="26"/>
  <c r="TQ65" i="26"/>
  <c r="TP65" i="26"/>
  <c r="TO65" i="26"/>
  <c r="TN65" i="26"/>
  <c r="TM65" i="26"/>
  <c r="TL65" i="26"/>
  <c r="TJ65" i="26"/>
  <c r="TI65" i="26"/>
  <c r="TH65" i="26"/>
  <c r="TG65" i="26"/>
  <c r="TE65" i="26"/>
  <c r="TD65" i="26"/>
  <c r="TB65" i="26"/>
  <c r="TA65" i="26"/>
  <c r="SZ65" i="26"/>
  <c r="SY65" i="26"/>
  <c r="SX65" i="26"/>
  <c r="SW65" i="26"/>
  <c r="SU65" i="26"/>
  <c r="ST65" i="26"/>
  <c r="SS65" i="26"/>
  <c r="SR65" i="26"/>
  <c r="SP65" i="26"/>
  <c r="SO65" i="26"/>
  <c r="SM65" i="26"/>
  <c r="SL65" i="26"/>
  <c r="SK65" i="26"/>
  <c r="SJ65" i="26"/>
  <c r="SI65" i="26"/>
  <c r="SH65" i="26"/>
  <c r="SF65" i="26"/>
  <c r="SE65" i="26"/>
  <c r="SD65" i="26"/>
  <c r="SC65" i="26"/>
  <c r="SA65" i="26"/>
  <c r="RZ65" i="26"/>
  <c r="RX65" i="26"/>
  <c r="RW65" i="26"/>
  <c r="RV65" i="26"/>
  <c r="RU65" i="26"/>
  <c r="RT65" i="26"/>
  <c r="RS65" i="26"/>
  <c r="RQ65" i="26"/>
  <c r="RP65" i="26"/>
  <c r="RO65" i="26"/>
  <c r="RN65" i="26"/>
  <c r="RL65" i="26"/>
  <c r="RK65" i="26"/>
  <c r="RI65" i="26"/>
  <c r="RH65" i="26"/>
  <c r="RG65" i="26"/>
  <c r="RF65" i="26"/>
  <c r="RE65" i="26"/>
  <c r="RD65" i="26"/>
  <c r="RB65" i="26"/>
  <c r="RA65" i="26"/>
  <c r="QZ65" i="26"/>
  <c r="QY65" i="26"/>
  <c r="QW65" i="26"/>
  <c r="QV65" i="26"/>
  <c r="QT65" i="26"/>
  <c r="QS65" i="26"/>
  <c r="QR65" i="26"/>
  <c r="QQ65" i="26"/>
  <c r="QP65" i="26"/>
  <c r="QO65" i="26"/>
  <c r="QM65" i="26"/>
  <c r="QL65" i="26"/>
  <c r="QK65" i="26"/>
  <c r="QJ65" i="26"/>
  <c r="QH65" i="26"/>
  <c r="QG65" i="26"/>
  <c r="QE65" i="26"/>
  <c r="QD65" i="26"/>
  <c r="QC65" i="26"/>
  <c r="QB65" i="26"/>
  <c r="QB64" i="26" s="1"/>
  <c r="QA65" i="26"/>
  <c r="PZ65" i="26"/>
  <c r="PX65" i="26"/>
  <c r="PW65" i="26"/>
  <c r="PV65" i="26"/>
  <c r="PU65" i="26"/>
  <c r="XD61" i="26"/>
  <c r="WW61" i="26"/>
  <c r="WO61" i="26"/>
  <c r="WH61" i="26"/>
  <c r="VZ61" i="26"/>
  <c r="VS61" i="26"/>
  <c r="VK61" i="26"/>
  <c r="VD61" i="26"/>
  <c r="UV61" i="26"/>
  <c r="UO61" i="26"/>
  <c r="UG61" i="26"/>
  <c r="TZ61" i="26"/>
  <c r="TR61" i="26"/>
  <c r="TK61" i="26"/>
  <c r="TC61" i="26"/>
  <c r="SV61" i="26"/>
  <c r="SN61" i="26"/>
  <c r="SG61" i="26"/>
  <c r="RY61" i="26"/>
  <c r="RR61" i="26"/>
  <c r="RJ61" i="26"/>
  <c r="RC61" i="26"/>
  <c r="QU61" i="26"/>
  <c r="QN61" i="26"/>
  <c r="QF61" i="26"/>
  <c r="PY61" i="26"/>
  <c r="XD60" i="26"/>
  <c r="WW60" i="26"/>
  <c r="WO60" i="26"/>
  <c r="WH60" i="26"/>
  <c r="VZ60" i="26"/>
  <c r="VS60" i="26"/>
  <c r="VK60" i="26"/>
  <c r="VD60" i="26"/>
  <c r="UV60" i="26"/>
  <c r="UO60" i="26"/>
  <c r="UG60" i="26"/>
  <c r="TZ60" i="26"/>
  <c r="TR60" i="26"/>
  <c r="TK60" i="26"/>
  <c r="TC60" i="26"/>
  <c r="SV60" i="26"/>
  <c r="SN60" i="26"/>
  <c r="SG60" i="26"/>
  <c r="RY60" i="26"/>
  <c r="RR60" i="26"/>
  <c r="RJ60" i="26"/>
  <c r="RC60" i="26"/>
  <c r="QU60" i="26"/>
  <c r="QN60" i="26"/>
  <c r="QF60" i="26"/>
  <c r="PY60" i="26"/>
  <c r="XD59" i="26"/>
  <c r="WW59" i="26"/>
  <c r="WO59" i="26"/>
  <c r="WH59" i="26"/>
  <c r="VZ59" i="26"/>
  <c r="VS59" i="26"/>
  <c r="VK59" i="26"/>
  <c r="VD59" i="26"/>
  <c r="UV59" i="26"/>
  <c r="UO59" i="26"/>
  <c r="UG59" i="26"/>
  <c r="TZ59" i="26"/>
  <c r="TR59" i="26"/>
  <c r="TK59" i="26"/>
  <c r="TC59" i="26"/>
  <c r="SV59" i="26"/>
  <c r="SN59" i="26"/>
  <c r="SG59" i="26"/>
  <c r="RY59" i="26"/>
  <c r="RR59" i="26"/>
  <c r="RJ59" i="26"/>
  <c r="RC59" i="26"/>
  <c r="QU59" i="26"/>
  <c r="QN59" i="26"/>
  <c r="QF59" i="26"/>
  <c r="PY59" i="26"/>
  <c r="XD58" i="26"/>
  <c r="WW58" i="26"/>
  <c r="WO58" i="26"/>
  <c r="WH58" i="26"/>
  <c r="VZ58" i="26"/>
  <c r="VS58" i="26"/>
  <c r="VK58" i="26"/>
  <c r="VD58" i="26"/>
  <c r="UV58" i="26"/>
  <c r="UO58" i="26"/>
  <c r="UG58" i="26"/>
  <c r="TZ58" i="26"/>
  <c r="TR58" i="26"/>
  <c r="TK58" i="26"/>
  <c r="TC58" i="26"/>
  <c r="SV58" i="26"/>
  <c r="SN58" i="26"/>
  <c r="SG58" i="26"/>
  <c r="RY58" i="26"/>
  <c r="RR58" i="26"/>
  <c r="RJ58" i="26"/>
  <c r="RC58" i="26"/>
  <c r="QU58" i="26"/>
  <c r="QN58" i="26"/>
  <c r="QF58" i="26"/>
  <c r="PY58" i="26"/>
  <c r="XD57" i="26"/>
  <c r="WW57" i="26"/>
  <c r="WO57" i="26"/>
  <c r="WH57" i="26"/>
  <c r="VZ57" i="26"/>
  <c r="VS57" i="26"/>
  <c r="VK57" i="26"/>
  <c r="VD57" i="26"/>
  <c r="UV57" i="26"/>
  <c r="UO57" i="26"/>
  <c r="UG57" i="26"/>
  <c r="TZ57" i="26"/>
  <c r="TR57" i="26"/>
  <c r="TK57" i="26"/>
  <c r="TC57" i="26"/>
  <c r="SV57" i="26"/>
  <c r="SN57" i="26"/>
  <c r="SG57" i="26"/>
  <c r="RY57" i="26"/>
  <c r="RR57" i="26"/>
  <c r="RJ57" i="26"/>
  <c r="RC57" i="26"/>
  <c r="QU57" i="26"/>
  <c r="QN57" i="26"/>
  <c r="QF57" i="26"/>
  <c r="PY57" i="26"/>
  <c r="XD56" i="26"/>
  <c r="WW56" i="26"/>
  <c r="WO56" i="26"/>
  <c r="WH56" i="26"/>
  <c r="VZ56" i="26"/>
  <c r="VS56" i="26"/>
  <c r="VS55" i="26" s="1"/>
  <c r="VK56" i="26"/>
  <c r="VD56" i="26"/>
  <c r="UV56" i="26"/>
  <c r="UO56" i="26"/>
  <c r="UG56" i="26"/>
  <c r="TZ56" i="26"/>
  <c r="TR56" i="26"/>
  <c r="TK56" i="26"/>
  <c r="TC56" i="26"/>
  <c r="SV56" i="26"/>
  <c r="SN56" i="26"/>
  <c r="SG56" i="26"/>
  <c r="SG55" i="26" s="1"/>
  <c r="RY56" i="26"/>
  <c r="RR56" i="26"/>
  <c r="RJ56" i="26"/>
  <c r="RC56" i="26"/>
  <c r="QU56" i="26"/>
  <c r="QN56" i="26"/>
  <c r="QF56" i="26"/>
  <c r="PY56" i="26"/>
  <c r="PY55" i="26" s="1"/>
  <c r="XF55" i="26"/>
  <c r="XE55" i="26"/>
  <c r="XC55" i="26"/>
  <c r="XB55" i="26"/>
  <c r="XA55" i="26"/>
  <c r="WZ55" i="26"/>
  <c r="WY55" i="26"/>
  <c r="WX55" i="26"/>
  <c r="WV55" i="26"/>
  <c r="WU55" i="26"/>
  <c r="WT55" i="26"/>
  <c r="WS55" i="26"/>
  <c r="WQ55" i="26"/>
  <c r="WP55" i="26"/>
  <c r="WN55" i="26"/>
  <c r="WM55" i="26"/>
  <c r="WL55" i="26"/>
  <c r="WK55" i="26"/>
  <c r="WJ55" i="26"/>
  <c r="WI55" i="26"/>
  <c r="WG55" i="26"/>
  <c r="WF55" i="26"/>
  <c r="WE55" i="26"/>
  <c r="WD55" i="26"/>
  <c r="WB55" i="26"/>
  <c r="WA55" i="26"/>
  <c r="VY55" i="26"/>
  <c r="VX55" i="26"/>
  <c r="VW55" i="26"/>
  <c r="VV55" i="26"/>
  <c r="VU55" i="26"/>
  <c r="VT55" i="26"/>
  <c r="VR55" i="26"/>
  <c r="VQ55" i="26"/>
  <c r="VP55" i="26"/>
  <c r="VO55" i="26"/>
  <c r="VM55" i="26"/>
  <c r="VL55" i="26"/>
  <c r="VJ55" i="26"/>
  <c r="VI55" i="26"/>
  <c r="VH55" i="26"/>
  <c r="VG55" i="26"/>
  <c r="VF55" i="26"/>
  <c r="VE55" i="26"/>
  <c r="VC55" i="26"/>
  <c r="VB55" i="26"/>
  <c r="VA55" i="26"/>
  <c r="UZ55" i="26"/>
  <c r="UX55" i="26"/>
  <c r="UW55" i="26"/>
  <c r="UU55" i="26"/>
  <c r="UT55" i="26"/>
  <c r="US55" i="26"/>
  <c r="UR55" i="26"/>
  <c r="UQ55" i="26"/>
  <c r="UP55" i="26"/>
  <c r="UN55" i="26"/>
  <c r="UM55" i="26"/>
  <c r="UL55" i="26"/>
  <c r="UK55" i="26"/>
  <c r="UI55" i="26"/>
  <c r="UH55" i="26"/>
  <c r="UF55" i="26"/>
  <c r="UE55" i="26"/>
  <c r="UD55" i="26"/>
  <c r="UC55" i="26"/>
  <c r="UB55" i="26"/>
  <c r="UA55" i="26"/>
  <c r="TY55" i="26"/>
  <c r="TX55" i="26"/>
  <c r="TW55" i="26"/>
  <c r="TV55" i="26"/>
  <c r="TT55" i="26"/>
  <c r="TS55" i="26"/>
  <c r="TQ55" i="26"/>
  <c r="TP55" i="26"/>
  <c r="TO55" i="26"/>
  <c r="TN55" i="26"/>
  <c r="TM55" i="26"/>
  <c r="TL55" i="26"/>
  <c r="TJ55" i="26"/>
  <c r="TI55" i="26"/>
  <c r="TH55" i="26"/>
  <c r="TG55" i="26"/>
  <c r="TE55" i="26"/>
  <c r="TD55" i="26"/>
  <c r="TB55" i="26"/>
  <c r="TA55" i="26"/>
  <c r="SZ55" i="26"/>
  <c r="SY55" i="26"/>
  <c r="SX55" i="26"/>
  <c r="SW55" i="26"/>
  <c r="SU55" i="26"/>
  <c r="ST55" i="26"/>
  <c r="SS55" i="26"/>
  <c r="SR55" i="26"/>
  <c r="SP55" i="26"/>
  <c r="SO55" i="26"/>
  <c r="SM55" i="26"/>
  <c r="SL55" i="26"/>
  <c r="SK55" i="26"/>
  <c r="SJ55" i="26"/>
  <c r="SI55" i="26"/>
  <c r="SH55" i="26"/>
  <c r="SF55" i="26"/>
  <c r="SE55" i="26"/>
  <c r="SD55" i="26"/>
  <c r="SC55" i="26"/>
  <c r="SA55" i="26"/>
  <c r="RZ55" i="26"/>
  <c r="RX55" i="26"/>
  <c r="RW55" i="26"/>
  <c r="RV55" i="26"/>
  <c r="RU55" i="26"/>
  <c r="RT55" i="26"/>
  <c r="RS55" i="26"/>
  <c r="RQ55" i="26"/>
  <c r="RP55" i="26"/>
  <c r="RO55" i="26"/>
  <c r="RN55" i="26"/>
  <c r="RL55" i="26"/>
  <c r="RK55" i="26"/>
  <c r="RI55" i="26"/>
  <c r="RH55" i="26"/>
  <c r="RG55" i="26"/>
  <c r="RF55" i="26"/>
  <c r="RE55" i="26"/>
  <c r="RD55" i="26"/>
  <c r="RB55" i="26"/>
  <c r="RA55" i="26"/>
  <c r="QZ55" i="26"/>
  <c r="QY55" i="26"/>
  <c r="QW55" i="26"/>
  <c r="QV55" i="26"/>
  <c r="QT55" i="26"/>
  <c r="QS55" i="26"/>
  <c r="QR55" i="26"/>
  <c r="QQ55" i="26"/>
  <c r="QP55" i="26"/>
  <c r="QO55" i="26"/>
  <c r="QM55" i="26"/>
  <c r="QL55" i="26"/>
  <c r="QK55" i="26"/>
  <c r="QJ55" i="26"/>
  <c r="QH55" i="26"/>
  <c r="QG55" i="26"/>
  <c r="QE55" i="26"/>
  <c r="QD55" i="26"/>
  <c r="QC55" i="26"/>
  <c r="QB55" i="26"/>
  <c r="QA55" i="26"/>
  <c r="PZ55" i="26"/>
  <c r="PX55" i="26"/>
  <c r="PW55" i="26"/>
  <c r="PV55" i="26"/>
  <c r="PU55" i="26"/>
  <c r="XD54" i="26"/>
  <c r="WW54" i="26"/>
  <c r="WO54" i="26"/>
  <c r="WH54" i="26"/>
  <c r="VZ54" i="26"/>
  <c r="VS54" i="26"/>
  <c r="VK54" i="26"/>
  <c r="VD54" i="26"/>
  <c r="UV54" i="26"/>
  <c r="UO54" i="26"/>
  <c r="UG54" i="26"/>
  <c r="TZ54" i="26"/>
  <c r="TR54" i="26"/>
  <c r="TK54" i="26"/>
  <c r="TC54" i="26"/>
  <c r="SV54" i="26"/>
  <c r="SN54" i="26"/>
  <c r="SG54" i="26"/>
  <c r="RY54" i="26"/>
  <c r="RR54" i="26"/>
  <c r="RJ54" i="26"/>
  <c r="RC54" i="26"/>
  <c r="QU54" i="26"/>
  <c r="QN54" i="26"/>
  <c r="QF54" i="26"/>
  <c r="PY54" i="26"/>
  <c r="XD53" i="26"/>
  <c r="WW53" i="26"/>
  <c r="WO53" i="26"/>
  <c r="WH53" i="26"/>
  <c r="VZ53" i="26"/>
  <c r="VS53" i="26"/>
  <c r="VK53" i="26"/>
  <c r="VD53" i="26"/>
  <c r="UV53" i="26"/>
  <c r="UO53" i="26"/>
  <c r="UG53" i="26"/>
  <c r="TZ53" i="26"/>
  <c r="TR53" i="26"/>
  <c r="TK53" i="26"/>
  <c r="TC53" i="26"/>
  <c r="SV53" i="26"/>
  <c r="SN53" i="26"/>
  <c r="SG53" i="26"/>
  <c r="RY53" i="26"/>
  <c r="RR53" i="26"/>
  <c r="RJ53" i="26"/>
  <c r="RC53" i="26"/>
  <c r="QU53" i="26"/>
  <c r="QN53" i="26"/>
  <c r="QF53" i="26"/>
  <c r="PY53" i="26"/>
  <c r="XD52" i="26"/>
  <c r="WW52" i="26"/>
  <c r="WO52" i="26"/>
  <c r="WH52" i="26"/>
  <c r="VZ52" i="26"/>
  <c r="VS52" i="26"/>
  <c r="VK52" i="26"/>
  <c r="VD52" i="26"/>
  <c r="UV52" i="26"/>
  <c r="UO52" i="26"/>
  <c r="UG52" i="26"/>
  <c r="TZ52" i="26"/>
  <c r="TR52" i="26"/>
  <c r="TK52" i="26"/>
  <c r="TC52" i="26"/>
  <c r="TC50" i="26" s="1"/>
  <c r="SV52" i="26"/>
  <c r="SN52" i="26"/>
  <c r="SG52" i="26"/>
  <c r="RY52" i="26"/>
  <c r="RR52" i="26"/>
  <c r="RJ52" i="26"/>
  <c r="RC52" i="26"/>
  <c r="QU52" i="26"/>
  <c r="QN52" i="26"/>
  <c r="QF52" i="26"/>
  <c r="PY52" i="26"/>
  <c r="XD51" i="26"/>
  <c r="XD50" i="26" s="1"/>
  <c r="WW51" i="26"/>
  <c r="WW50" i="26" s="1"/>
  <c r="WO51" i="26"/>
  <c r="WH51" i="26"/>
  <c r="VZ51" i="26"/>
  <c r="VZ50" i="26" s="1"/>
  <c r="VS51" i="26"/>
  <c r="VS50" i="26" s="1"/>
  <c r="VK51" i="26"/>
  <c r="VD51" i="26"/>
  <c r="UV51" i="26"/>
  <c r="UV50" i="26" s="1"/>
  <c r="UO51" i="26"/>
  <c r="UO50" i="26" s="1"/>
  <c r="UG51" i="26"/>
  <c r="TZ51" i="26"/>
  <c r="TR51" i="26"/>
  <c r="TR50" i="26" s="1"/>
  <c r="TK51" i="26"/>
  <c r="TK50" i="26" s="1"/>
  <c r="TC51" i="26"/>
  <c r="SV51" i="26"/>
  <c r="SN51" i="26"/>
  <c r="SN50" i="26" s="1"/>
  <c r="SG51" i="26"/>
  <c r="SG50" i="26" s="1"/>
  <c r="RY51" i="26"/>
  <c r="RR51" i="26"/>
  <c r="RJ51" i="26"/>
  <c r="RJ50" i="26" s="1"/>
  <c r="RC51" i="26"/>
  <c r="RC50" i="26" s="1"/>
  <c r="QU51" i="26"/>
  <c r="QN51" i="26"/>
  <c r="QF51" i="26"/>
  <c r="QF50" i="26" s="1"/>
  <c r="PY51" i="26"/>
  <c r="PY50" i="26" s="1"/>
  <c r="XD49" i="26"/>
  <c r="WW49" i="26"/>
  <c r="WO49" i="26"/>
  <c r="WH49" i="26"/>
  <c r="VZ49" i="26"/>
  <c r="VS49" i="26"/>
  <c r="VK49" i="26"/>
  <c r="VD49" i="26"/>
  <c r="UV49" i="26"/>
  <c r="UO49" i="26"/>
  <c r="UG49" i="26"/>
  <c r="TZ49" i="26"/>
  <c r="TR49" i="26"/>
  <c r="TK49" i="26"/>
  <c r="TC49" i="26"/>
  <c r="SV49" i="26"/>
  <c r="SN49" i="26"/>
  <c r="SG49" i="26"/>
  <c r="RY49" i="26"/>
  <c r="RR49" i="26"/>
  <c r="RJ49" i="26"/>
  <c r="RC49" i="26"/>
  <c r="QU49" i="26"/>
  <c r="QN49" i="26"/>
  <c r="QF49" i="26"/>
  <c r="PY49" i="26"/>
  <c r="XD48" i="26"/>
  <c r="WW48" i="26"/>
  <c r="WO48" i="26"/>
  <c r="WH48" i="26"/>
  <c r="VZ48" i="26"/>
  <c r="VS48" i="26"/>
  <c r="VK48" i="26"/>
  <c r="VD48" i="26"/>
  <c r="UV48" i="26"/>
  <c r="UO48" i="26"/>
  <c r="UG48" i="26"/>
  <c r="TZ48" i="26"/>
  <c r="TR48" i="26"/>
  <c r="TK48" i="26"/>
  <c r="TC48" i="26"/>
  <c r="SV48" i="26"/>
  <c r="SN48" i="26"/>
  <c r="SG48" i="26"/>
  <c r="RY48" i="26"/>
  <c r="RR48" i="26"/>
  <c r="RJ48" i="26"/>
  <c r="RC48" i="26"/>
  <c r="QU48" i="26"/>
  <c r="QN48" i="26"/>
  <c r="QF48" i="26"/>
  <c r="PY48" i="26"/>
  <c r="XD47" i="26"/>
  <c r="WW47" i="26"/>
  <c r="WO47" i="26"/>
  <c r="WH47" i="26"/>
  <c r="VZ47" i="26"/>
  <c r="VS47" i="26"/>
  <c r="VK47" i="26"/>
  <c r="VD47" i="26"/>
  <c r="UV47" i="26"/>
  <c r="UO47" i="26"/>
  <c r="UG47" i="26"/>
  <c r="TZ47" i="26"/>
  <c r="TR47" i="26"/>
  <c r="TK47" i="26"/>
  <c r="TC47" i="26"/>
  <c r="SV47" i="26"/>
  <c r="SN47" i="26"/>
  <c r="SG47" i="26"/>
  <c r="RY47" i="26"/>
  <c r="RR47" i="26"/>
  <c r="RJ47" i="26"/>
  <c r="RC47" i="26"/>
  <c r="QU47" i="26"/>
  <c r="QN47" i="26"/>
  <c r="QN46" i="26" s="1"/>
  <c r="QF47" i="26"/>
  <c r="PY47" i="26"/>
  <c r="XF46" i="26"/>
  <c r="XE46" i="26"/>
  <c r="XC46" i="26"/>
  <c r="XB46" i="26"/>
  <c r="XA46" i="26"/>
  <c r="WZ46" i="26"/>
  <c r="WY46" i="26"/>
  <c r="WX46" i="26"/>
  <c r="WV46" i="26"/>
  <c r="WU46" i="26"/>
  <c r="WT46" i="26"/>
  <c r="WS46" i="26"/>
  <c r="WQ46" i="26"/>
  <c r="WP46" i="26"/>
  <c r="WN46" i="26"/>
  <c r="WM46" i="26"/>
  <c r="WL46" i="26"/>
  <c r="WK46" i="26"/>
  <c r="WJ46" i="26"/>
  <c r="WI46" i="26"/>
  <c r="WG46" i="26"/>
  <c r="WF46" i="26"/>
  <c r="WE46" i="26"/>
  <c r="WD46" i="26"/>
  <c r="WB46" i="26"/>
  <c r="WA46" i="26"/>
  <c r="VY46" i="26"/>
  <c r="VX46" i="26"/>
  <c r="VW46" i="26"/>
  <c r="VV46" i="26"/>
  <c r="VU46" i="26"/>
  <c r="VT46" i="26"/>
  <c r="VR46" i="26"/>
  <c r="VQ46" i="26"/>
  <c r="VP46" i="26"/>
  <c r="VO46" i="26"/>
  <c r="VM46" i="26"/>
  <c r="VL46" i="26"/>
  <c r="VJ46" i="26"/>
  <c r="VI46" i="26"/>
  <c r="VH46" i="26"/>
  <c r="VG46" i="26"/>
  <c r="VF46" i="26"/>
  <c r="VE46" i="26"/>
  <c r="VC46" i="26"/>
  <c r="VB46" i="26"/>
  <c r="VA46" i="26"/>
  <c r="UZ46" i="26"/>
  <c r="UX46" i="26"/>
  <c r="UW46" i="26"/>
  <c r="UU46" i="26"/>
  <c r="UT46" i="26"/>
  <c r="US46" i="26"/>
  <c r="UR46" i="26"/>
  <c r="UQ46" i="26"/>
  <c r="UP46" i="26"/>
  <c r="UN46" i="26"/>
  <c r="UM46" i="26"/>
  <c r="UL46" i="26"/>
  <c r="UK46" i="26"/>
  <c r="UI46" i="26"/>
  <c r="UH46" i="26"/>
  <c r="UF46" i="26"/>
  <c r="UE46" i="26"/>
  <c r="UD46" i="26"/>
  <c r="UC46" i="26"/>
  <c r="UB46" i="26"/>
  <c r="UA46" i="26"/>
  <c r="TY46" i="26"/>
  <c r="TX46" i="26"/>
  <c r="TW46" i="26"/>
  <c r="TV46" i="26"/>
  <c r="TT46" i="26"/>
  <c r="TS46" i="26"/>
  <c r="TQ46" i="26"/>
  <c r="TP46" i="26"/>
  <c r="TO46" i="26"/>
  <c r="TN46" i="26"/>
  <c r="TM46" i="26"/>
  <c r="TL46" i="26"/>
  <c r="TJ46" i="26"/>
  <c r="TI46" i="26"/>
  <c r="TH46" i="26"/>
  <c r="TG46" i="26"/>
  <c r="TE46" i="26"/>
  <c r="TD46" i="26"/>
  <c r="TB46" i="26"/>
  <c r="TA46" i="26"/>
  <c r="SZ46" i="26"/>
  <c r="SY46" i="26"/>
  <c r="SX46" i="26"/>
  <c r="SW46" i="26"/>
  <c r="SU46" i="26"/>
  <c r="ST46" i="26"/>
  <c r="SS46" i="26"/>
  <c r="SR46" i="26"/>
  <c r="SP46" i="26"/>
  <c r="SO46" i="26"/>
  <c r="SM46" i="26"/>
  <c r="SL46" i="26"/>
  <c r="SK46" i="26"/>
  <c r="SJ46" i="26"/>
  <c r="SI46" i="26"/>
  <c r="SH46" i="26"/>
  <c r="SF46" i="26"/>
  <c r="SE46" i="26"/>
  <c r="SD46" i="26"/>
  <c r="SC46" i="26"/>
  <c r="SA46" i="26"/>
  <c r="RZ46" i="26"/>
  <c r="RX46" i="26"/>
  <c r="RW46" i="26"/>
  <c r="RV46" i="26"/>
  <c r="RU46" i="26"/>
  <c r="RT46" i="26"/>
  <c r="RS46" i="26"/>
  <c r="RQ46" i="26"/>
  <c r="RP46" i="26"/>
  <c r="RO46" i="26"/>
  <c r="RN46" i="26"/>
  <c r="RL46" i="26"/>
  <c r="RK46" i="26"/>
  <c r="RI46" i="26"/>
  <c r="RH46" i="26"/>
  <c r="RG46" i="26"/>
  <c r="RF46" i="26"/>
  <c r="RE46" i="26"/>
  <c r="RD46" i="26"/>
  <c r="RB46" i="26"/>
  <c r="RA46" i="26"/>
  <c r="QZ46" i="26"/>
  <c r="QY46" i="26"/>
  <c r="QW46" i="26"/>
  <c r="QV46" i="26"/>
  <c r="QT46" i="26"/>
  <c r="QS46" i="26"/>
  <c r="QR46" i="26"/>
  <c r="QQ46" i="26"/>
  <c r="QP46" i="26"/>
  <c r="QO46" i="26"/>
  <c r="QM46" i="26"/>
  <c r="QL46" i="26"/>
  <c r="QK46" i="26"/>
  <c r="QJ46" i="26"/>
  <c r="QH46" i="26"/>
  <c r="QG46" i="26"/>
  <c r="QE46" i="26"/>
  <c r="QD46" i="26"/>
  <c r="QC46" i="26"/>
  <c r="QB46" i="26"/>
  <c r="QA46" i="26"/>
  <c r="PZ46" i="26"/>
  <c r="PX46" i="26"/>
  <c r="PW46" i="26"/>
  <c r="PV46" i="26"/>
  <c r="PU46" i="26"/>
  <c r="WF45" i="26"/>
  <c r="RF45" i="26"/>
  <c r="XD42" i="26"/>
  <c r="WW42" i="26"/>
  <c r="WO42" i="26"/>
  <c r="WH42" i="26"/>
  <c r="VZ42" i="26"/>
  <c r="VS42" i="26"/>
  <c r="VK42" i="26"/>
  <c r="VD42" i="26"/>
  <c r="UV42" i="26"/>
  <c r="UO42" i="26"/>
  <c r="UG42" i="26"/>
  <c r="TZ42" i="26"/>
  <c r="TR42" i="26"/>
  <c r="TK42" i="26"/>
  <c r="TC42" i="26"/>
  <c r="SV42" i="26"/>
  <c r="SN42" i="26"/>
  <c r="SG42" i="26"/>
  <c r="RY42" i="26"/>
  <c r="RR42" i="26"/>
  <c r="RJ42" i="26"/>
  <c r="RC42" i="26"/>
  <c r="QU42" i="26"/>
  <c r="QN42" i="26"/>
  <c r="QF42" i="26"/>
  <c r="PY42" i="26"/>
  <c r="XD41" i="26"/>
  <c r="WW41" i="26"/>
  <c r="WO41" i="26"/>
  <c r="WH41" i="26"/>
  <c r="VZ41" i="26"/>
  <c r="VS41" i="26"/>
  <c r="VK41" i="26"/>
  <c r="VD41" i="26"/>
  <c r="UV41" i="26"/>
  <c r="UO41" i="26"/>
  <c r="UG41" i="26"/>
  <c r="TZ41" i="26"/>
  <c r="TR41" i="26"/>
  <c r="TK41" i="26"/>
  <c r="TC41" i="26"/>
  <c r="SV41" i="26"/>
  <c r="SN41" i="26"/>
  <c r="SG41" i="26"/>
  <c r="RY41" i="26"/>
  <c r="RR41" i="26"/>
  <c r="RJ41" i="26"/>
  <c r="RC41" i="26"/>
  <c r="QU41" i="26"/>
  <c r="QN41" i="26"/>
  <c r="QF41" i="26"/>
  <c r="PY41" i="26"/>
  <c r="XD40" i="26"/>
  <c r="WW40" i="26"/>
  <c r="WO40" i="26"/>
  <c r="WH40" i="26"/>
  <c r="VZ40" i="26"/>
  <c r="VS40" i="26"/>
  <c r="VK40" i="26"/>
  <c r="VD40" i="26"/>
  <c r="UV40" i="26"/>
  <c r="UO40" i="26"/>
  <c r="UG40" i="26"/>
  <c r="TZ40" i="26"/>
  <c r="TR40" i="26"/>
  <c r="TK40" i="26"/>
  <c r="TC40" i="26"/>
  <c r="SV40" i="26"/>
  <c r="SN40" i="26"/>
  <c r="SG40" i="26"/>
  <c r="RY40" i="26"/>
  <c r="RR40" i="26"/>
  <c r="RJ40" i="26"/>
  <c r="RC40" i="26"/>
  <c r="QU40" i="26"/>
  <c r="QN40" i="26"/>
  <c r="QF40" i="26"/>
  <c r="PY40" i="26"/>
  <c r="XD39" i="26"/>
  <c r="WW39" i="26"/>
  <c r="WO39" i="26"/>
  <c r="WH39" i="26"/>
  <c r="VZ39" i="26"/>
  <c r="VS39" i="26"/>
  <c r="VK39" i="26"/>
  <c r="VD39" i="26"/>
  <c r="UV39" i="26"/>
  <c r="UO39" i="26"/>
  <c r="UG39" i="26"/>
  <c r="TZ39" i="26"/>
  <c r="TR39" i="26"/>
  <c r="TK39" i="26"/>
  <c r="TC39" i="26"/>
  <c r="SV39" i="26"/>
  <c r="SN39" i="26"/>
  <c r="SG39" i="26"/>
  <c r="RY39" i="26"/>
  <c r="RR39" i="26"/>
  <c r="RJ39" i="26"/>
  <c r="RC39" i="26"/>
  <c r="QU39" i="26"/>
  <c r="QN39" i="26"/>
  <c r="QF39" i="26"/>
  <c r="PY39" i="26"/>
  <c r="XD38" i="26"/>
  <c r="WW38" i="26"/>
  <c r="WO38" i="26"/>
  <c r="WH38" i="26"/>
  <c r="VZ38" i="26"/>
  <c r="VS38" i="26"/>
  <c r="VK38" i="26"/>
  <c r="VD38" i="26"/>
  <c r="UV38" i="26"/>
  <c r="UO38" i="26"/>
  <c r="UG38" i="26"/>
  <c r="TZ38" i="26"/>
  <c r="TR38" i="26"/>
  <c r="TK38" i="26"/>
  <c r="TC38" i="26"/>
  <c r="SV38" i="26"/>
  <c r="SN38" i="26"/>
  <c r="SG38" i="26"/>
  <c r="RY38" i="26"/>
  <c r="RR38" i="26"/>
  <c r="RJ38" i="26"/>
  <c r="RC38" i="26"/>
  <c r="QU38" i="26"/>
  <c r="QN38" i="26"/>
  <c r="QF38" i="26"/>
  <c r="PY38" i="26"/>
  <c r="XD37" i="26"/>
  <c r="WW37" i="26"/>
  <c r="WO37" i="26"/>
  <c r="WH37" i="26"/>
  <c r="VZ37" i="26"/>
  <c r="VS37" i="26"/>
  <c r="VK37" i="26"/>
  <c r="VD37" i="26"/>
  <c r="UV37" i="26"/>
  <c r="UO37" i="26"/>
  <c r="UG37" i="26"/>
  <c r="TZ37" i="26"/>
  <c r="TR37" i="26"/>
  <c r="TK37" i="26"/>
  <c r="TC37" i="26"/>
  <c r="SV37" i="26"/>
  <c r="SN37" i="26"/>
  <c r="SG37" i="26"/>
  <c r="RY37" i="26"/>
  <c r="RR37" i="26"/>
  <c r="RJ37" i="26"/>
  <c r="RC37" i="26"/>
  <c r="QU37" i="26"/>
  <c r="QN37" i="26"/>
  <c r="QF37" i="26"/>
  <c r="PY37" i="26"/>
  <c r="XF36" i="26"/>
  <c r="XE36" i="26"/>
  <c r="XC36" i="26"/>
  <c r="XB36" i="26"/>
  <c r="XA36" i="26"/>
  <c r="WZ36" i="26"/>
  <c r="WY36" i="26"/>
  <c r="WX36" i="26"/>
  <c r="WV36" i="26"/>
  <c r="WU36" i="26"/>
  <c r="WT36" i="26"/>
  <c r="WS36" i="26"/>
  <c r="WQ36" i="26"/>
  <c r="WP36" i="26"/>
  <c r="WN36" i="26"/>
  <c r="WM36" i="26"/>
  <c r="WL36" i="26"/>
  <c r="WK36" i="26"/>
  <c r="WJ36" i="26"/>
  <c r="WI36" i="26"/>
  <c r="WG36" i="26"/>
  <c r="WF36" i="26"/>
  <c r="WE36" i="26"/>
  <c r="WD36" i="26"/>
  <c r="WB36" i="26"/>
  <c r="WA36" i="26"/>
  <c r="VY36" i="26"/>
  <c r="VX36" i="26"/>
  <c r="VW36" i="26"/>
  <c r="VV36" i="26"/>
  <c r="VU36" i="26"/>
  <c r="VT36" i="26"/>
  <c r="VR36" i="26"/>
  <c r="VQ36" i="26"/>
  <c r="VP36" i="26"/>
  <c r="VO36" i="26"/>
  <c r="VM36" i="26"/>
  <c r="VL36" i="26"/>
  <c r="VJ36" i="26"/>
  <c r="VI36" i="26"/>
  <c r="VH36" i="26"/>
  <c r="VG36" i="26"/>
  <c r="VF36" i="26"/>
  <c r="VE36" i="26"/>
  <c r="VC36" i="26"/>
  <c r="VB36" i="26"/>
  <c r="VA36" i="26"/>
  <c r="UZ36" i="26"/>
  <c r="UX36" i="26"/>
  <c r="UW36" i="26"/>
  <c r="UU36" i="26"/>
  <c r="UT36" i="26"/>
  <c r="US36" i="26"/>
  <c r="UR36" i="26"/>
  <c r="UQ36" i="26"/>
  <c r="UP36" i="26"/>
  <c r="UN36" i="26"/>
  <c r="UM36" i="26"/>
  <c r="UL36" i="26"/>
  <c r="UK36" i="26"/>
  <c r="UI36" i="26"/>
  <c r="UH36" i="26"/>
  <c r="UF36" i="26"/>
  <c r="UE36" i="26"/>
  <c r="UD36" i="26"/>
  <c r="UC36" i="26"/>
  <c r="UB36" i="26"/>
  <c r="UA36" i="26"/>
  <c r="TY36" i="26"/>
  <c r="TX36" i="26"/>
  <c r="TW36" i="26"/>
  <c r="TV36" i="26"/>
  <c r="TT36" i="26"/>
  <c r="TS36" i="26"/>
  <c r="TQ36" i="26"/>
  <c r="TP36" i="26"/>
  <c r="TO36" i="26"/>
  <c r="TN36" i="26"/>
  <c r="TM36" i="26"/>
  <c r="TL36" i="26"/>
  <c r="TJ36" i="26"/>
  <c r="TI36" i="26"/>
  <c r="TH36" i="26"/>
  <c r="TG36" i="26"/>
  <c r="TE36" i="26"/>
  <c r="TD36" i="26"/>
  <c r="TB36" i="26"/>
  <c r="TA36" i="26"/>
  <c r="SZ36" i="26"/>
  <c r="SY36" i="26"/>
  <c r="SX36" i="26"/>
  <c r="SW36" i="26"/>
  <c r="SU36" i="26"/>
  <c r="ST36" i="26"/>
  <c r="SS36" i="26"/>
  <c r="SR36" i="26"/>
  <c r="SP36" i="26"/>
  <c r="SO36" i="26"/>
  <c r="SM36" i="26"/>
  <c r="SL36" i="26"/>
  <c r="SK36" i="26"/>
  <c r="SJ36" i="26"/>
  <c r="SI36" i="26"/>
  <c r="SH36" i="26"/>
  <c r="SF36" i="26"/>
  <c r="SE36" i="26"/>
  <c r="SD36" i="26"/>
  <c r="SC36" i="26"/>
  <c r="SA36" i="26"/>
  <c r="RZ36" i="26"/>
  <c r="RX36" i="26"/>
  <c r="RW36" i="26"/>
  <c r="RV36" i="26"/>
  <c r="RU36" i="26"/>
  <c r="RT36" i="26"/>
  <c r="RS36" i="26"/>
  <c r="RQ36" i="26"/>
  <c r="RP36" i="26"/>
  <c r="RO36" i="26"/>
  <c r="RN36" i="26"/>
  <c r="RL36" i="26"/>
  <c r="RK36" i="26"/>
  <c r="RI36" i="26"/>
  <c r="RH36" i="26"/>
  <c r="RG36" i="26"/>
  <c r="RF36" i="26"/>
  <c r="RE36" i="26"/>
  <c r="RD36" i="26"/>
  <c r="RB36" i="26"/>
  <c r="RA36" i="26"/>
  <c r="QZ36" i="26"/>
  <c r="QY36" i="26"/>
  <c r="QW36" i="26"/>
  <c r="QV36" i="26"/>
  <c r="QT36" i="26"/>
  <c r="QS36" i="26"/>
  <c r="QR36" i="26"/>
  <c r="QQ36" i="26"/>
  <c r="QP36" i="26"/>
  <c r="QO36" i="26"/>
  <c r="QM36" i="26"/>
  <c r="QL36" i="26"/>
  <c r="QK36" i="26"/>
  <c r="QJ36" i="26"/>
  <c r="QH36" i="26"/>
  <c r="QG36" i="26"/>
  <c r="QE36" i="26"/>
  <c r="QD36" i="26"/>
  <c r="QC36" i="26"/>
  <c r="QB36" i="26"/>
  <c r="QA36" i="26"/>
  <c r="PZ36" i="26"/>
  <c r="PX36" i="26"/>
  <c r="PW36" i="26"/>
  <c r="PV36" i="26"/>
  <c r="PU36" i="26"/>
  <c r="XD35" i="26"/>
  <c r="WW35" i="26"/>
  <c r="WO35" i="26"/>
  <c r="WH35" i="26"/>
  <c r="VZ35" i="26"/>
  <c r="VS35" i="26"/>
  <c r="VK35" i="26"/>
  <c r="VD35" i="26"/>
  <c r="UV35" i="26"/>
  <c r="UO35" i="26"/>
  <c r="UG35" i="26"/>
  <c r="TZ35" i="26"/>
  <c r="TR35" i="26"/>
  <c r="TK35" i="26"/>
  <c r="TC35" i="26"/>
  <c r="SV35" i="26"/>
  <c r="SN35" i="26"/>
  <c r="SG35" i="26"/>
  <c r="RY35" i="26"/>
  <c r="RR35" i="26"/>
  <c r="RJ35" i="26"/>
  <c r="RC35" i="26"/>
  <c r="QU35" i="26"/>
  <c r="QN35" i="26"/>
  <c r="QF35" i="26"/>
  <c r="PY35" i="26"/>
  <c r="XD34" i="26"/>
  <c r="WW34" i="26"/>
  <c r="WO34" i="26"/>
  <c r="WH34" i="26"/>
  <c r="VZ34" i="26"/>
  <c r="VS34" i="26"/>
  <c r="VK34" i="26"/>
  <c r="VD34" i="26"/>
  <c r="UV34" i="26"/>
  <c r="UO34" i="26"/>
  <c r="UG34" i="26"/>
  <c r="TZ34" i="26"/>
  <c r="TR34" i="26"/>
  <c r="TK34" i="26"/>
  <c r="TC34" i="26"/>
  <c r="SV34" i="26"/>
  <c r="SN34" i="26"/>
  <c r="SG34" i="26"/>
  <c r="RY34" i="26"/>
  <c r="RR34" i="26"/>
  <c r="RJ34" i="26"/>
  <c r="RC34" i="26"/>
  <c r="QU34" i="26"/>
  <c r="QN34" i="26"/>
  <c r="QF34" i="26"/>
  <c r="PY34" i="26"/>
  <c r="XD33" i="26"/>
  <c r="WW33" i="26"/>
  <c r="WO33" i="26"/>
  <c r="WH33" i="26"/>
  <c r="VZ33" i="26"/>
  <c r="VS33" i="26"/>
  <c r="VK33" i="26"/>
  <c r="VD33" i="26"/>
  <c r="UV33" i="26"/>
  <c r="UO33" i="26"/>
  <c r="UG33" i="26"/>
  <c r="TZ33" i="26"/>
  <c r="TR33" i="26"/>
  <c r="TK33" i="26"/>
  <c r="TC33" i="26"/>
  <c r="SV33" i="26"/>
  <c r="SN33" i="26"/>
  <c r="SG33" i="26"/>
  <c r="RY33" i="26"/>
  <c r="RR33" i="26"/>
  <c r="RJ33" i="26"/>
  <c r="RC33" i="26"/>
  <c r="QU33" i="26"/>
  <c r="QN33" i="26"/>
  <c r="QF33" i="26"/>
  <c r="PY33" i="26"/>
  <c r="XD32" i="26"/>
  <c r="XD31" i="26" s="1"/>
  <c r="WW32" i="26"/>
  <c r="WW31" i="26" s="1"/>
  <c r="WO32" i="26"/>
  <c r="WH32" i="26"/>
  <c r="VZ32" i="26"/>
  <c r="VZ31" i="26" s="1"/>
  <c r="VS32" i="26"/>
  <c r="VS31" i="26" s="1"/>
  <c r="VK32" i="26"/>
  <c r="VD32" i="26"/>
  <c r="UV32" i="26"/>
  <c r="UV31" i="26" s="1"/>
  <c r="UO32" i="26"/>
  <c r="UO31" i="26" s="1"/>
  <c r="UG32" i="26"/>
  <c r="TZ32" i="26"/>
  <c r="TR32" i="26"/>
  <c r="TR31" i="26" s="1"/>
  <c r="TK32" i="26"/>
  <c r="TK31" i="26" s="1"/>
  <c r="TC32" i="26"/>
  <c r="SV32" i="26"/>
  <c r="SN32" i="26"/>
  <c r="SN31" i="26" s="1"/>
  <c r="SG32" i="26"/>
  <c r="SG31" i="26" s="1"/>
  <c r="RY32" i="26"/>
  <c r="RR32" i="26"/>
  <c r="RJ32" i="26"/>
  <c r="RJ31" i="26" s="1"/>
  <c r="RC32" i="26"/>
  <c r="RC31" i="26" s="1"/>
  <c r="QU32" i="26"/>
  <c r="QN32" i="26"/>
  <c r="QF32" i="26"/>
  <c r="QF31" i="26" s="1"/>
  <c r="PY32" i="26"/>
  <c r="PY31" i="26" s="1"/>
  <c r="XD30" i="26"/>
  <c r="WW30" i="26"/>
  <c r="WO30" i="26"/>
  <c r="WH30" i="26"/>
  <c r="VZ30" i="26"/>
  <c r="VS30" i="26"/>
  <c r="VK30" i="26"/>
  <c r="VD30" i="26"/>
  <c r="UV30" i="26"/>
  <c r="UO30" i="26"/>
  <c r="UG30" i="26"/>
  <c r="TZ30" i="26"/>
  <c r="TR30" i="26"/>
  <c r="TK30" i="26"/>
  <c r="TC30" i="26"/>
  <c r="SV30" i="26"/>
  <c r="SN30" i="26"/>
  <c r="SG30" i="26"/>
  <c r="RY30" i="26"/>
  <c r="RR30" i="26"/>
  <c r="RJ30" i="26"/>
  <c r="RC30" i="26"/>
  <c r="QU30" i="26"/>
  <c r="QN30" i="26"/>
  <c r="QF30" i="26"/>
  <c r="PY30" i="26"/>
  <c r="XD29" i="26"/>
  <c r="WW29" i="26"/>
  <c r="WO29" i="26"/>
  <c r="WH29" i="26"/>
  <c r="VZ29" i="26"/>
  <c r="VS29" i="26"/>
  <c r="VK29" i="26"/>
  <c r="VD29" i="26"/>
  <c r="UV29" i="26"/>
  <c r="UO29" i="26"/>
  <c r="UG29" i="26"/>
  <c r="TZ29" i="26"/>
  <c r="TR29" i="26"/>
  <c r="TK29" i="26"/>
  <c r="TC29" i="26"/>
  <c r="SV29" i="26"/>
  <c r="SN29" i="26"/>
  <c r="SG29" i="26"/>
  <c r="RY29" i="26"/>
  <c r="RR29" i="26"/>
  <c r="RJ29" i="26"/>
  <c r="RC29" i="26"/>
  <c r="QU29" i="26"/>
  <c r="QN29" i="26"/>
  <c r="QF29" i="26"/>
  <c r="PY29" i="26"/>
  <c r="XD28" i="26"/>
  <c r="WW28" i="26"/>
  <c r="WO28" i="26"/>
  <c r="WH28" i="26"/>
  <c r="VZ28" i="26"/>
  <c r="VS28" i="26"/>
  <c r="VK28" i="26"/>
  <c r="VD28" i="26"/>
  <c r="UV28" i="26"/>
  <c r="UO28" i="26"/>
  <c r="UG28" i="26"/>
  <c r="TZ28" i="26"/>
  <c r="TR28" i="26"/>
  <c r="TK28" i="26"/>
  <c r="TC28" i="26"/>
  <c r="TC27" i="26" s="1"/>
  <c r="SV28" i="26"/>
  <c r="SN28" i="26"/>
  <c r="SG28" i="26"/>
  <c r="RY28" i="26"/>
  <c r="RR28" i="26"/>
  <c r="RJ28" i="26"/>
  <c r="RC28" i="26"/>
  <c r="QU28" i="26"/>
  <c r="QN28" i="26"/>
  <c r="QF28" i="26"/>
  <c r="PY28" i="26"/>
  <c r="XF27" i="26"/>
  <c r="XE27" i="26"/>
  <c r="XC27" i="26"/>
  <c r="XB27" i="26"/>
  <c r="XA27" i="26"/>
  <c r="WZ27" i="26"/>
  <c r="WY27" i="26"/>
  <c r="WX27" i="26"/>
  <c r="WV27" i="26"/>
  <c r="WU27" i="26"/>
  <c r="WT27" i="26"/>
  <c r="WS27" i="26"/>
  <c r="WQ27" i="26"/>
  <c r="WP27" i="26"/>
  <c r="WN27" i="26"/>
  <c r="WM27" i="26"/>
  <c r="WL27" i="26"/>
  <c r="WK27" i="26"/>
  <c r="WJ27" i="26"/>
  <c r="WI27" i="26"/>
  <c r="WG27" i="26"/>
  <c r="WF27" i="26"/>
  <c r="WE27" i="26"/>
  <c r="WD27" i="26"/>
  <c r="WB27" i="26"/>
  <c r="WA27" i="26"/>
  <c r="VY27" i="26"/>
  <c r="VX27" i="26"/>
  <c r="VW27" i="26"/>
  <c r="VV27" i="26"/>
  <c r="VU27" i="26"/>
  <c r="VT27" i="26"/>
  <c r="VR27" i="26"/>
  <c r="VQ27" i="26"/>
  <c r="VP27" i="26"/>
  <c r="VO27" i="26"/>
  <c r="VM27" i="26"/>
  <c r="VL27" i="26"/>
  <c r="VJ27" i="26"/>
  <c r="VI27" i="26"/>
  <c r="VH27" i="26"/>
  <c r="VG27" i="26"/>
  <c r="VF27" i="26"/>
  <c r="VE27" i="26"/>
  <c r="VC27" i="26"/>
  <c r="VB27" i="26"/>
  <c r="VA27" i="26"/>
  <c r="UZ27" i="26"/>
  <c r="UX27" i="26"/>
  <c r="UW27" i="26"/>
  <c r="UU27" i="26"/>
  <c r="UT27" i="26"/>
  <c r="US27" i="26"/>
  <c r="UR27" i="26"/>
  <c r="UQ27" i="26"/>
  <c r="UP27" i="26"/>
  <c r="UN27" i="26"/>
  <c r="UM27" i="26"/>
  <c r="UL27" i="26"/>
  <c r="UK27" i="26"/>
  <c r="UI27" i="26"/>
  <c r="UH27" i="26"/>
  <c r="UF27" i="26"/>
  <c r="UE27" i="26"/>
  <c r="UD27" i="26"/>
  <c r="UC27" i="26"/>
  <c r="UB27" i="26"/>
  <c r="UA27" i="26"/>
  <c r="TY27" i="26"/>
  <c r="TX27" i="26"/>
  <c r="TW27" i="26"/>
  <c r="TV27" i="26"/>
  <c r="TT27" i="26"/>
  <c r="TS27" i="26"/>
  <c r="TQ27" i="26"/>
  <c r="TP27" i="26"/>
  <c r="TO27" i="26"/>
  <c r="TN27" i="26"/>
  <c r="TM27" i="26"/>
  <c r="TL27" i="26"/>
  <c r="TJ27" i="26"/>
  <c r="TI27" i="26"/>
  <c r="TH27" i="26"/>
  <c r="TG27" i="26"/>
  <c r="TE27" i="26"/>
  <c r="TD27" i="26"/>
  <c r="TB27" i="26"/>
  <c r="TA27" i="26"/>
  <c r="SZ27" i="26"/>
  <c r="SY27" i="26"/>
  <c r="SX27" i="26"/>
  <c r="SW27" i="26"/>
  <c r="SU27" i="26"/>
  <c r="ST27" i="26"/>
  <c r="SS27" i="26"/>
  <c r="SR27" i="26"/>
  <c r="SP27" i="26"/>
  <c r="SO27" i="26"/>
  <c r="SM27" i="26"/>
  <c r="SL27" i="26"/>
  <c r="SK27" i="26"/>
  <c r="SJ27" i="26"/>
  <c r="SI27" i="26"/>
  <c r="SH27" i="26"/>
  <c r="SF27" i="26"/>
  <c r="SE27" i="26"/>
  <c r="SD27" i="26"/>
  <c r="SC27" i="26"/>
  <c r="SA27" i="26"/>
  <c r="RZ27" i="26"/>
  <c r="RX27" i="26"/>
  <c r="RW27" i="26"/>
  <c r="RV27" i="26"/>
  <c r="RU27" i="26"/>
  <c r="RT27" i="26"/>
  <c r="RS27" i="26"/>
  <c r="RQ27" i="26"/>
  <c r="RP27" i="26"/>
  <c r="RO27" i="26"/>
  <c r="RN27" i="26"/>
  <c r="RL27" i="26"/>
  <c r="RK27" i="26"/>
  <c r="RI27" i="26"/>
  <c r="RH27" i="26"/>
  <c r="RG27" i="26"/>
  <c r="RF27" i="26"/>
  <c r="RE27" i="26"/>
  <c r="RD27" i="26"/>
  <c r="RB27" i="26"/>
  <c r="RA27" i="26"/>
  <c r="QZ27" i="26"/>
  <c r="QY27" i="26"/>
  <c r="QW27" i="26"/>
  <c r="QV27" i="26"/>
  <c r="QT27" i="26"/>
  <c r="QS27" i="26"/>
  <c r="QR27" i="26"/>
  <c r="QQ27" i="26"/>
  <c r="QP27" i="26"/>
  <c r="QO27" i="26"/>
  <c r="QM27" i="26"/>
  <c r="QL27" i="26"/>
  <c r="QK27" i="26"/>
  <c r="QJ27" i="26"/>
  <c r="QH27" i="26"/>
  <c r="QG27" i="26"/>
  <c r="QE27" i="26"/>
  <c r="QD27" i="26"/>
  <c r="QC27" i="26"/>
  <c r="QB27" i="26"/>
  <c r="QA27" i="26"/>
  <c r="PZ27" i="26"/>
  <c r="PX27" i="26"/>
  <c r="PW27" i="26"/>
  <c r="PV27" i="26"/>
  <c r="PU27" i="26"/>
  <c r="XD23" i="26"/>
  <c r="WW23" i="26"/>
  <c r="WO23" i="26"/>
  <c r="WH23" i="26"/>
  <c r="VZ23" i="26"/>
  <c r="VS23" i="26"/>
  <c r="VK23" i="26"/>
  <c r="VD23" i="26"/>
  <c r="UV23" i="26"/>
  <c r="UO23" i="26"/>
  <c r="UG23" i="26"/>
  <c r="TZ23" i="26"/>
  <c r="TR23" i="26"/>
  <c r="TK23" i="26"/>
  <c r="TC23" i="26"/>
  <c r="SV23" i="26"/>
  <c r="SN23" i="26"/>
  <c r="SG23" i="26"/>
  <c r="RY23" i="26"/>
  <c r="RR23" i="26"/>
  <c r="RJ23" i="26"/>
  <c r="RC23" i="26"/>
  <c r="QU23" i="26"/>
  <c r="QN23" i="26"/>
  <c r="QF23" i="26"/>
  <c r="PY23" i="26"/>
  <c r="XD22" i="26"/>
  <c r="WW22" i="26"/>
  <c r="WO22" i="26"/>
  <c r="WH22" i="26"/>
  <c r="VZ22" i="26"/>
  <c r="VS22" i="26"/>
  <c r="VK22" i="26"/>
  <c r="VD22" i="26"/>
  <c r="UV22" i="26"/>
  <c r="UO22" i="26"/>
  <c r="UG22" i="26"/>
  <c r="TZ22" i="26"/>
  <c r="TR22" i="26"/>
  <c r="TK22" i="26"/>
  <c r="TC22" i="26"/>
  <c r="SV22" i="26"/>
  <c r="SN22" i="26"/>
  <c r="SG22" i="26"/>
  <c r="RY22" i="26"/>
  <c r="RR22" i="26"/>
  <c r="RJ22" i="26"/>
  <c r="RC22" i="26"/>
  <c r="QU22" i="26"/>
  <c r="QN22" i="26"/>
  <c r="QF22" i="26"/>
  <c r="PY22" i="26"/>
  <c r="XD21" i="26"/>
  <c r="WW21" i="26"/>
  <c r="WO21" i="26"/>
  <c r="WH21" i="26"/>
  <c r="VZ21" i="26"/>
  <c r="VS21" i="26"/>
  <c r="VK21" i="26"/>
  <c r="VD21" i="26"/>
  <c r="UV21" i="26"/>
  <c r="UO21" i="26"/>
  <c r="UG21" i="26"/>
  <c r="TZ21" i="26"/>
  <c r="TR21" i="26"/>
  <c r="TK21" i="26"/>
  <c r="TC21" i="26"/>
  <c r="SV21" i="26"/>
  <c r="SN21" i="26"/>
  <c r="SG21" i="26"/>
  <c r="RY21" i="26"/>
  <c r="RR21" i="26"/>
  <c r="RJ21" i="26"/>
  <c r="RC21" i="26"/>
  <c r="QU21" i="26"/>
  <c r="QN21" i="26"/>
  <c r="QF21" i="26"/>
  <c r="PY21" i="26"/>
  <c r="XD20" i="26"/>
  <c r="WW20" i="26"/>
  <c r="WO20" i="26"/>
  <c r="WH20" i="26"/>
  <c r="VZ20" i="26"/>
  <c r="VS20" i="26"/>
  <c r="VK20" i="26"/>
  <c r="VD20" i="26"/>
  <c r="UV20" i="26"/>
  <c r="UO20" i="26"/>
  <c r="UG20" i="26"/>
  <c r="TZ20" i="26"/>
  <c r="TR20" i="26"/>
  <c r="TK20" i="26"/>
  <c r="TC20" i="26"/>
  <c r="SV20" i="26"/>
  <c r="SN20" i="26"/>
  <c r="SG20" i="26"/>
  <c r="RY20" i="26"/>
  <c r="RR20" i="26"/>
  <c r="RJ20" i="26"/>
  <c r="RC20" i="26"/>
  <c r="QU20" i="26"/>
  <c r="QN20" i="26"/>
  <c r="QF20" i="26"/>
  <c r="PY20" i="26"/>
  <c r="XD19" i="26"/>
  <c r="WW19" i="26"/>
  <c r="WO19" i="26"/>
  <c r="WH19" i="26"/>
  <c r="VZ19" i="26"/>
  <c r="VS19" i="26"/>
  <c r="VK19" i="26"/>
  <c r="VD19" i="26"/>
  <c r="UV19" i="26"/>
  <c r="UO19" i="26"/>
  <c r="UG19" i="26"/>
  <c r="TZ19" i="26"/>
  <c r="TR19" i="26"/>
  <c r="TK19" i="26"/>
  <c r="TC19" i="26"/>
  <c r="SV19" i="26"/>
  <c r="SN19" i="26"/>
  <c r="SG19" i="26"/>
  <c r="RY19" i="26"/>
  <c r="RR19" i="26"/>
  <c r="RJ19" i="26"/>
  <c r="RC19" i="26"/>
  <c r="QU19" i="26"/>
  <c r="QN19" i="26"/>
  <c r="QF19" i="26"/>
  <c r="PY19" i="26"/>
  <c r="XD18" i="26"/>
  <c r="WW18" i="26"/>
  <c r="WO18" i="26"/>
  <c r="WH18" i="26"/>
  <c r="VZ18" i="26"/>
  <c r="VS18" i="26"/>
  <c r="VK18" i="26"/>
  <c r="VD18" i="26"/>
  <c r="UV18" i="26"/>
  <c r="UO18" i="26"/>
  <c r="UG18" i="26"/>
  <c r="TZ18" i="26"/>
  <c r="TR18" i="26"/>
  <c r="TK18" i="26"/>
  <c r="TC18" i="26"/>
  <c r="SV18" i="26"/>
  <c r="SN18" i="26"/>
  <c r="SG18" i="26"/>
  <c r="RY18" i="26"/>
  <c r="RR18" i="26"/>
  <c r="RJ18" i="26"/>
  <c r="RC18" i="26"/>
  <c r="QU18" i="26"/>
  <c r="QN18" i="26"/>
  <c r="QF18" i="26"/>
  <c r="PY18" i="26"/>
  <c r="XF17" i="26"/>
  <c r="XE17" i="26"/>
  <c r="XC17" i="26"/>
  <c r="XB17" i="26"/>
  <c r="XA17" i="26"/>
  <c r="WZ17" i="26"/>
  <c r="WY17" i="26"/>
  <c r="WX17" i="26"/>
  <c r="WV17" i="26"/>
  <c r="WU17" i="26"/>
  <c r="WT17" i="26"/>
  <c r="WS17" i="26"/>
  <c r="WQ17" i="26"/>
  <c r="WP17" i="26"/>
  <c r="WN17" i="26"/>
  <c r="WM17" i="26"/>
  <c r="WL17" i="26"/>
  <c r="WK17" i="26"/>
  <c r="WJ17" i="26"/>
  <c r="WI17" i="26"/>
  <c r="WG17" i="26"/>
  <c r="WF17" i="26"/>
  <c r="WE17" i="26"/>
  <c r="WD17" i="26"/>
  <c r="WB17" i="26"/>
  <c r="WA17" i="26"/>
  <c r="VY17" i="26"/>
  <c r="VX17" i="26"/>
  <c r="VW17" i="26"/>
  <c r="VV17" i="26"/>
  <c r="VU17" i="26"/>
  <c r="VT17" i="26"/>
  <c r="VR17" i="26"/>
  <c r="VQ17" i="26"/>
  <c r="VP17" i="26"/>
  <c r="VO17" i="26"/>
  <c r="VM17" i="26"/>
  <c r="VL17" i="26"/>
  <c r="VJ17" i="26"/>
  <c r="VI17" i="26"/>
  <c r="VH17" i="26"/>
  <c r="VG17" i="26"/>
  <c r="VF17" i="26"/>
  <c r="VE17" i="26"/>
  <c r="VC17" i="26"/>
  <c r="VB17" i="26"/>
  <c r="VA17" i="26"/>
  <c r="UZ17" i="26"/>
  <c r="UX17" i="26"/>
  <c r="UW17" i="26"/>
  <c r="UU17" i="26"/>
  <c r="UT17" i="26"/>
  <c r="US17" i="26"/>
  <c r="UR17" i="26"/>
  <c r="UQ17" i="26"/>
  <c r="UP17" i="26"/>
  <c r="UN17" i="26"/>
  <c r="UM17" i="26"/>
  <c r="UL17" i="26"/>
  <c r="UK17" i="26"/>
  <c r="UI17" i="26"/>
  <c r="UH17" i="26"/>
  <c r="UF17" i="26"/>
  <c r="UE17" i="26"/>
  <c r="UD17" i="26"/>
  <c r="UC17" i="26"/>
  <c r="UB17" i="26"/>
  <c r="UA17" i="26"/>
  <c r="TY17" i="26"/>
  <c r="TX17" i="26"/>
  <c r="TW17" i="26"/>
  <c r="TV17" i="26"/>
  <c r="TT17" i="26"/>
  <c r="TS17" i="26"/>
  <c r="TQ17" i="26"/>
  <c r="TP17" i="26"/>
  <c r="TO17" i="26"/>
  <c r="TN17" i="26"/>
  <c r="TM17" i="26"/>
  <c r="TL17" i="26"/>
  <c r="TJ17" i="26"/>
  <c r="TI17" i="26"/>
  <c r="TH17" i="26"/>
  <c r="TG17" i="26"/>
  <c r="TE17" i="26"/>
  <c r="TD17" i="26"/>
  <c r="TB17" i="26"/>
  <c r="TA17" i="26"/>
  <c r="SZ17" i="26"/>
  <c r="SY17" i="26"/>
  <c r="SX17" i="26"/>
  <c r="SW17" i="26"/>
  <c r="SU17" i="26"/>
  <c r="ST17" i="26"/>
  <c r="SS17" i="26"/>
  <c r="SR17" i="26"/>
  <c r="SP17" i="26"/>
  <c r="SO17" i="26"/>
  <c r="SM17" i="26"/>
  <c r="SL17" i="26"/>
  <c r="SK17" i="26"/>
  <c r="SJ17" i="26"/>
  <c r="SI17" i="26"/>
  <c r="SH17" i="26"/>
  <c r="SF17" i="26"/>
  <c r="SE17" i="26"/>
  <c r="SD17" i="26"/>
  <c r="SC17" i="26"/>
  <c r="SA17" i="26"/>
  <c r="RZ17" i="26"/>
  <c r="RX17" i="26"/>
  <c r="RW17" i="26"/>
  <c r="RV17" i="26"/>
  <c r="RU17" i="26"/>
  <c r="RT17" i="26"/>
  <c r="RS17" i="26"/>
  <c r="RQ17" i="26"/>
  <c r="RP17" i="26"/>
  <c r="RO17" i="26"/>
  <c r="RN17" i="26"/>
  <c r="RL17" i="26"/>
  <c r="RK17" i="26"/>
  <c r="RI17" i="26"/>
  <c r="RH17" i="26"/>
  <c r="RG17" i="26"/>
  <c r="RF17" i="26"/>
  <c r="RE17" i="26"/>
  <c r="RD17" i="26"/>
  <c r="RB17" i="26"/>
  <c r="RA17" i="26"/>
  <c r="QZ17" i="26"/>
  <c r="QY17" i="26"/>
  <c r="QW17" i="26"/>
  <c r="QV17" i="26"/>
  <c r="QT17" i="26"/>
  <c r="QS17" i="26"/>
  <c r="QR17" i="26"/>
  <c r="QQ17" i="26"/>
  <c r="QP17" i="26"/>
  <c r="QO17" i="26"/>
  <c r="QM17" i="26"/>
  <c r="QL17" i="26"/>
  <c r="QK17" i="26"/>
  <c r="QJ17" i="26"/>
  <c r="QH17" i="26"/>
  <c r="QG17" i="26"/>
  <c r="QE17" i="26"/>
  <c r="QD17" i="26"/>
  <c r="QC17" i="26"/>
  <c r="QB17" i="26"/>
  <c r="QA17" i="26"/>
  <c r="PZ17" i="26"/>
  <c r="PX17" i="26"/>
  <c r="PW17" i="26"/>
  <c r="PV17" i="26"/>
  <c r="PU17" i="26"/>
  <c r="XD16" i="26"/>
  <c r="WW16" i="26"/>
  <c r="WO16" i="26"/>
  <c r="WH16" i="26"/>
  <c r="VZ16" i="26"/>
  <c r="VS16" i="26"/>
  <c r="VK16" i="26"/>
  <c r="VD16" i="26"/>
  <c r="UV16" i="26"/>
  <c r="UO16" i="26"/>
  <c r="UG16" i="26"/>
  <c r="TZ16" i="26"/>
  <c r="TR16" i="26"/>
  <c r="TK16" i="26"/>
  <c r="TC16" i="26"/>
  <c r="SV16" i="26"/>
  <c r="SN16" i="26"/>
  <c r="SG16" i="26"/>
  <c r="RY16" i="26"/>
  <c r="RR16" i="26"/>
  <c r="RJ16" i="26"/>
  <c r="RC16" i="26"/>
  <c r="QU16" i="26"/>
  <c r="QN16" i="26"/>
  <c r="QF16" i="26"/>
  <c r="PY16" i="26"/>
  <c r="XD15" i="26"/>
  <c r="WW15" i="26"/>
  <c r="WO15" i="26"/>
  <c r="WH15" i="26"/>
  <c r="VZ15" i="26"/>
  <c r="VS15" i="26"/>
  <c r="VK15" i="26"/>
  <c r="VD15" i="26"/>
  <c r="UV15" i="26"/>
  <c r="UO15" i="26"/>
  <c r="UG15" i="26"/>
  <c r="TZ15" i="26"/>
  <c r="TR15" i="26"/>
  <c r="TK15" i="26"/>
  <c r="TC15" i="26"/>
  <c r="SV15" i="26"/>
  <c r="SN15" i="26"/>
  <c r="SG15" i="26"/>
  <c r="RY15" i="26"/>
  <c r="RR15" i="26"/>
  <c r="RJ15" i="26"/>
  <c r="RC15" i="26"/>
  <c r="QU15" i="26"/>
  <c r="QN15" i="26"/>
  <c r="QF15" i="26"/>
  <c r="PY15" i="26"/>
  <c r="XD14" i="26"/>
  <c r="WW14" i="26"/>
  <c r="WO14" i="26"/>
  <c r="WH14" i="26"/>
  <c r="VZ14" i="26"/>
  <c r="VS14" i="26"/>
  <c r="VK14" i="26"/>
  <c r="VD14" i="26"/>
  <c r="UV14" i="26"/>
  <c r="UO14" i="26"/>
  <c r="UG14" i="26"/>
  <c r="TZ14" i="26"/>
  <c r="TR14" i="26"/>
  <c r="TK14" i="26"/>
  <c r="TC14" i="26"/>
  <c r="SV14" i="26"/>
  <c r="SN14" i="26"/>
  <c r="SG14" i="26"/>
  <c r="RY14" i="26"/>
  <c r="RR14" i="26"/>
  <c r="RJ14" i="26"/>
  <c r="RC14" i="26"/>
  <c r="QU14" i="26"/>
  <c r="QN14" i="26"/>
  <c r="QF14" i="26"/>
  <c r="PY14" i="26"/>
  <c r="XD13" i="26"/>
  <c r="WW13" i="26"/>
  <c r="WO13" i="26"/>
  <c r="WO12" i="26" s="1"/>
  <c r="WH13" i="26"/>
  <c r="WH12" i="26" s="1"/>
  <c r="VZ13" i="26"/>
  <c r="VS13" i="26"/>
  <c r="VK13" i="26"/>
  <c r="VK12" i="26" s="1"/>
  <c r="VD13" i="26"/>
  <c r="VD12" i="26" s="1"/>
  <c r="UV13" i="26"/>
  <c r="UO13" i="26"/>
  <c r="UG13" i="26"/>
  <c r="UG12" i="26" s="1"/>
  <c r="TZ13" i="26"/>
  <c r="TZ12" i="26" s="1"/>
  <c r="TR13" i="26"/>
  <c r="TK13" i="26"/>
  <c r="TC13" i="26"/>
  <c r="TC12" i="26" s="1"/>
  <c r="SV13" i="26"/>
  <c r="SV12" i="26" s="1"/>
  <c r="SN13" i="26"/>
  <c r="SG13" i="26"/>
  <c r="RY13" i="26"/>
  <c r="RY12" i="26" s="1"/>
  <c r="RR13" i="26"/>
  <c r="RR12" i="26" s="1"/>
  <c r="RJ13" i="26"/>
  <c r="RC13" i="26"/>
  <c r="QU13" i="26"/>
  <c r="QU12" i="26" s="1"/>
  <c r="QN13" i="26"/>
  <c r="QN12" i="26" s="1"/>
  <c r="QF13" i="26"/>
  <c r="PY13" i="26"/>
  <c r="XD11" i="26"/>
  <c r="WW11" i="26"/>
  <c r="WO11" i="26"/>
  <c r="WH11" i="26"/>
  <c r="VZ11" i="26"/>
  <c r="VS11" i="26"/>
  <c r="VK11" i="26"/>
  <c r="VD11" i="26"/>
  <c r="UV11" i="26"/>
  <c r="UO11" i="26"/>
  <c r="UG11" i="26"/>
  <c r="TZ11" i="26"/>
  <c r="TR11" i="26"/>
  <c r="TK11" i="26"/>
  <c r="TC11" i="26"/>
  <c r="SV11" i="26"/>
  <c r="SN11" i="26"/>
  <c r="SG11" i="26"/>
  <c r="RY11" i="26"/>
  <c r="RR11" i="26"/>
  <c r="RJ11" i="26"/>
  <c r="RC11" i="26"/>
  <c r="QU11" i="26"/>
  <c r="QN11" i="26"/>
  <c r="QF11" i="26"/>
  <c r="PY11" i="26"/>
  <c r="XD10" i="26"/>
  <c r="WW10" i="26"/>
  <c r="WO10" i="26"/>
  <c r="WH10" i="26"/>
  <c r="VZ10" i="26"/>
  <c r="VS10" i="26"/>
  <c r="VK10" i="26"/>
  <c r="VD10" i="26"/>
  <c r="UV10" i="26"/>
  <c r="UO10" i="26"/>
  <c r="UG10" i="26"/>
  <c r="TZ10" i="26"/>
  <c r="TR10" i="26"/>
  <c r="TK10" i="26"/>
  <c r="TC10" i="26"/>
  <c r="SV10" i="26"/>
  <c r="SN10" i="26"/>
  <c r="SG10" i="26"/>
  <c r="RY10" i="26"/>
  <c r="RR10" i="26"/>
  <c r="RJ10" i="26"/>
  <c r="RC10" i="26"/>
  <c r="QU10" i="26"/>
  <c r="QN10" i="26"/>
  <c r="QF10" i="26"/>
  <c r="PY10" i="26"/>
  <c r="XD9" i="26"/>
  <c r="WW9" i="26"/>
  <c r="WO9" i="26"/>
  <c r="WH9" i="26"/>
  <c r="VZ9" i="26"/>
  <c r="VS9" i="26"/>
  <c r="VK9" i="26"/>
  <c r="VD9" i="26"/>
  <c r="UV9" i="26"/>
  <c r="UO9" i="26"/>
  <c r="UG9" i="26"/>
  <c r="TZ9" i="26"/>
  <c r="TR9" i="26"/>
  <c r="TK9" i="26"/>
  <c r="TC9" i="26"/>
  <c r="SV9" i="26"/>
  <c r="SN9" i="26"/>
  <c r="SG9" i="26"/>
  <c r="RY9" i="26"/>
  <c r="RR9" i="26"/>
  <c r="RJ9" i="26"/>
  <c r="RC9" i="26"/>
  <c r="QU9" i="26"/>
  <c r="QN9" i="26"/>
  <c r="QF9" i="26"/>
  <c r="PY9" i="26"/>
  <c r="XF8" i="26"/>
  <c r="XE8" i="26"/>
  <c r="XC8" i="26"/>
  <c r="XB8" i="26"/>
  <c r="XA8" i="26"/>
  <c r="WZ8" i="26"/>
  <c r="WY8" i="26"/>
  <c r="WX8" i="26"/>
  <c r="WV8" i="26"/>
  <c r="WU8" i="26"/>
  <c r="WT8" i="26"/>
  <c r="WS8" i="26"/>
  <c r="WQ8" i="26"/>
  <c r="WP8" i="26"/>
  <c r="WN8" i="26"/>
  <c r="WM8" i="26"/>
  <c r="WL8" i="26"/>
  <c r="WK8" i="26"/>
  <c r="WJ8" i="26"/>
  <c r="WI8" i="26"/>
  <c r="WG8" i="26"/>
  <c r="WF8" i="26"/>
  <c r="WE8" i="26"/>
  <c r="WD8" i="26"/>
  <c r="WB8" i="26"/>
  <c r="WA8" i="26"/>
  <c r="VY8" i="26"/>
  <c r="VX8" i="26"/>
  <c r="VW8" i="26"/>
  <c r="VV8" i="26"/>
  <c r="VU8" i="26"/>
  <c r="VT8" i="26"/>
  <c r="VR8" i="26"/>
  <c r="VQ8" i="26"/>
  <c r="VP8" i="26"/>
  <c r="VO8" i="26"/>
  <c r="VM8" i="26"/>
  <c r="VL8" i="26"/>
  <c r="VL7" i="26" s="1"/>
  <c r="VJ8" i="26"/>
  <c r="VI8" i="26"/>
  <c r="VH8" i="26"/>
  <c r="VG8" i="26"/>
  <c r="VF8" i="26"/>
  <c r="VE8" i="26"/>
  <c r="VC8" i="26"/>
  <c r="VB8" i="26"/>
  <c r="VA8" i="26"/>
  <c r="UZ8" i="26"/>
  <c r="UX8" i="26"/>
  <c r="UW8" i="26"/>
  <c r="UU8" i="26"/>
  <c r="UT8" i="26"/>
  <c r="US8" i="26"/>
  <c r="UR8" i="26"/>
  <c r="UQ8" i="26"/>
  <c r="UP8" i="26"/>
  <c r="UN8" i="26"/>
  <c r="UM8" i="26"/>
  <c r="UL8" i="26"/>
  <c r="UK8" i="26"/>
  <c r="UI8" i="26"/>
  <c r="UH8" i="26"/>
  <c r="UF8" i="26"/>
  <c r="UE8" i="26"/>
  <c r="UD8" i="26"/>
  <c r="UC8" i="26"/>
  <c r="UB8" i="26"/>
  <c r="UA8" i="26"/>
  <c r="TY8" i="26"/>
  <c r="TX8" i="26"/>
  <c r="TW8" i="26"/>
  <c r="TV8" i="26"/>
  <c r="TT8" i="26"/>
  <c r="TS8" i="26"/>
  <c r="TQ8" i="26"/>
  <c r="TP8" i="26"/>
  <c r="TO8" i="26"/>
  <c r="TN8" i="26"/>
  <c r="TM8" i="26"/>
  <c r="TL8" i="26"/>
  <c r="TJ8" i="26"/>
  <c r="TI8" i="26"/>
  <c r="TH8" i="26"/>
  <c r="TG8" i="26"/>
  <c r="TE8" i="26"/>
  <c r="TD8" i="26"/>
  <c r="TB8" i="26"/>
  <c r="TA8" i="26"/>
  <c r="SZ8" i="26"/>
  <c r="SY8" i="26"/>
  <c r="SX8" i="26"/>
  <c r="SW8" i="26"/>
  <c r="SU8" i="26"/>
  <c r="ST8" i="26"/>
  <c r="SS8" i="26"/>
  <c r="SR8" i="26"/>
  <c r="SP8" i="26"/>
  <c r="SO8" i="26"/>
  <c r="SM8" i="26"/>
  <c r="SL8" i="26"/>
  <c r="SK8" i="26"/>
  <c r="SJ8" i="26"/>
  <c r="SI8" i="26"/>
  <c r="SH8" i="26"/>
  <c r="SF8" i="26"/>
  <c r="SE8" i="26"/>
  <c r="SD8" i="26"/>
  <c r="SC8" i="26"/>
  <c r="SA8" i="26"/>
  <c r="RZ8" i="26"/>
  <c r="RX8" i="26"/>
  <c r="RW8" i="26"/>
  <c r="RV8" i="26"/>
  <c r="RU8" i="26"/>
  <c r="RT8" i="26"/>
  <c r="RS8" i="26"/>
  <c r="RQ8" i="26"/>
  <c r="RP8" i="26"/>
  <c r="RO8" i="26"/>
  <c r="RN8" i="26"/>
  <c r="RL8" i="26"/>
  <c r="RK8" i="26"/>
  <c r="RI8" i="26"/>
  <c r="RH8" i="26"/>
  <c r="RG8" i="26"/>
  <c r="RF8" i="26"/>
  <c r="RE8" i="26"/>
  <c r="RD8" i="26"/>
  <c r="RB8" i="26"/>
  <c r="RA8" i="26"/>
  <c r="QZ8" i="26"/>
  <c r="QY8" i="26"/>
  <c r="QW8" i="26"/>
  <c r="QV8" i="26"/>
  <c r="QT8" i="26"/>
  <c r="QS8" i="26"/>
  <c r="QR8" i="26"/>
  <c r="QQ8" i="26"/>
  <c r="QP8" i="26"/>
  <c r="QO8" i="26"/>
  <c r="QM8" i="26"/>
  <c r="QL8" i="26"/>
  <c r="QK8" i="26"/>
  <c r="QJ8" i="26"/>
  <c r="QH8" i="26"/>
  <c r="QG8" i="26"/>
  <c r="QE8" i="26"/>
  <c r="QD8" i="26"/>
  <c r="QC8" i="26"/>
  <c r="QB8" i="26"/>
  <c r="QA8" i="26"/>
  <c r="PZ8" i="26"/>
  <c r="PX8" i="26"/>
  <c r="PW8" i="26"/>
  <c r="PV8" i="26"/>
  <c r="PU8" i="26"/>
  <c r="PQ137" i="26"/>
  <c r="PJ137" i="26"/>
  <c r="PB137" i="26"/>
  <c r="OU137" i="26"/>
  <c r="OM137" i="26"/>
  <c r="OF137" i="26"/>
  <c r="NX137" i="26"/>
  <c r="NQ137" i="26"/>
  <c r="NI137" i="26"/>
  <c r="NB137" i="26"/>
  <c r="MT137" i="26"/>
  <c r="MM137" i="26"/>
  <c r="ME137" i="26"/>
  <c r="LX137" i="26"/>
  <c r="LP137" i="26"/>
  <c r="LI137" i="26"/>
  <c r="LA137" i="26"/>
  <c r="KT137" i="26"/>
  <c r="KL137" i="26"/>
  <c r="KE137" i="26"/>
  <c r="JW137" i="26"/>
  <c r="JP137" i="26"/>
  <c r="JH137" i="26"/>
  <c r="JA137" i="26"/>
  <c r="IS137" i="26"/>
  <c r="IL137" i="26"/>
  <c r="PQ136" i="26"/>
  <c r="PJ136" i="26"/>
  <c r="PB136" i="26"/>
  <c r="OU136" i="26"/>
  <c r="OM136" i="26"/>
  <c r="OF136" i="26"/>
  <c r="NX136" i="26"/>
  <c r="NQ136" i="26"/>
  <c r="NI136" i="26"/>
  <c r="NB136" i="26"/>
  <c r="MT136" i="26"/>
  <c r="MM136" i="26"/>
  <c r="ME136" i="26"/>
  <c r="LX136" i="26"/>
  <c r="LP136" i="26"/>
  <c r="LI136" i="26"/>
  <c r="LA136" i="26"/>
  <c r="KT136" i="26"/>
  <c r="KL136" i="26"/>
  <c r="KE136" i="26"/>
  <c r="JW136" i="26"/>
  <c r="JP136" i="26"/>
  <c r="JH136" i="26"/>
  <c r="JA136" i="26"/>
  <c r="IS136" i="26"/>
  <c r="IL136" i="26"/>
  <c r="PQ135" i="26"/>
  <c r="PJ135" i="26"/>
  <c r="PB135" i="26"/>
  <c r="OU135" i="26"/>
  <c r="OM135" i="26"/>
  <c r="OF135" i="26"/>
  <c r="NX135" i="26"/>
  <c r="NQ135" i="26"/>
  <c r="NI135" i="26"/>
  <c r="NB135" i="26"/>
  <c r="MT135" i="26"/>
  <c r="MM135" i="26"/>
  <c r="ME135" i="26"/>
  <c r="LX135" i="26"/>
  <c r="LP135" i="26"/>
  <c r="LI135" i="26"/>
  <c r="LA135" i="26"/>
  <c r="KT135" i="26"/>
  <c r="KL135" i="26"/>
  <c r="KE135" i="26"/>
  <c r="JW135" i="26"/>
  <c r="JP135" i="26"/>
  <c r="JH135" i="26"/>
  <c r="JA135" i="26"/>
  <c r="IS135" i="26"/>
  <c r="IL135" i="26"/>
  <c r="PQ134" i="26"/>
  <c r="PJ134" i="26"/>
  <c r="PB134" i="26"/>
  <c r="OU134" i="26"/>
  <c r="OM134" i="26"/>
  <c r="OF134" i="26"/>
  <c r="NX134" i="26"/>
  <c r="NQ134" i="26"/>
  <c r="NI134" i="26"/>
  <c r="NB134" i="26"/>
  <c r="MT134" i="26"/>
  <c r="MM134" i="26"/>
  <c r="ME134" i="26"/>
  <c r="LX134" i="26"/>
  <c r="LP134" i="26"/>
  <c r="LI134" i="26"/>
  <c r="LA134" i="26"/>
  <c r="KT134" i="26"/>
  <c r="KL134" i="26"/>
  <c r="KE134" i="26"/>
  <c r="JW134" i="26"/>
  <c r="JP134" i="26"/>
  <c r="JH134" i="26"/>
  <c r="JA134" i="26"/>
  <c r="IS134" i="26"/>
  <c r="IL134" i="26"/>
  <c r="PQ133" i="26"/>
  <c r="PJ133" i="26"/>
  <c r="PB133" i="26"/>
  <c r="OU133" i="26"/>
  <c r="OM133" i="26"/>
  <c r="OF133" i="26"/>
  <c r="NX133" i="26"/>
  <c r="NQ133" i="26"/>
  <c r="NI133" i="26"/>
  <c r="NB133" i="26"/>
  <c r="MT133" i="26"/>
  <c r="MM133" i="26"/>
  <c r="ME133" i="26"/>
  <c r="LX133" i="26"/>
  <c r="LP133" i="26"/>
  <c r="LI133" i="26"/>
  <c r="LA133" i="26"/>
  <c r="KT133" i="26"/>
  <c r="KL133" i="26"/>
  <c r="KE133" i="26"/>
  <c r="JW133" i="26"/>
  <c r="JP133" i="26"/>
  <c r="JH133" i="26"/>
  <c r="JA133" i="26"/>
  <c r="IS133" i="26"/>
  <c r="IL133" i="26"/>
  <c r="PQ132" i="26"/>
  <c r="PJ132" i="26"/>
  <c r="PB132" i="26"/>
  <c r="OU132" i="26"/>
  <c r="OM132" i="26"/>
  <c r="OF132" i="26"/>
  <c r="NX132" i="26"/>
  <c r="NQ132" i="26"/>
  <c r="NI132" i="26"/>
  <c r="NB132" i="26"/>
  <c r="MT132" i="26"/>
  <c r="MM132" i="26"/>
  <c r="ME132" i="26"/>
  <c r="LX132" i="26"/>
  <c r="LP132" i="26"/>
  <c r="LI132" i="26"/>
  <c r="LA132" i="26"/>
  <c r="KT132" i="26"/>
  <c r="KL132" i="26"/>
  <c r="KE132" i="26"/>
  <c r="JW132" i="26"/>
  <c r="JP132" i="26"/>
  <c r="JH132" i="26"/>
  <c r="JA132" i="26"/>
  <c r="IS132" i="26"/>
  <c r="IL132" i="26"/>
  <c r="PS131" i="26"/>
  <c r="PR131" i="26"/>
  <c r="PP131" i="26"/>
  <c r="PO131" i="26"/>
  <c r="PN131" i="26"/>
  <c r="PM131" i="26"/>
  <c r="PL131" i="26"/>
  <c r="PK131" i="26"/>
  <c r="PI131" i="26"/>
  <c r="PH131" i="26"/>
  <c r="PG131" i="26"/>
  <c r="PF131" i="26"/>
  <c r="PD131" i="26"/>
  <c r="PC131" i="26"/>
  <c r="PA131" i="26"/>
  <c r="OZ131" i="26"/>
  <c r="OY131" i="26"/>
  <c r="OX131" i="26"/>
  <c r="OW131" i="26"/>
  <c r="OV131" i="26"/>
  <c r="OT131" i="26"/>
  <c r="OS131" i="26"/>
  <c r="OR131" i="26"/>
  <c r="OQ131" i="26"/>
  <c r="OO131" i="26"/>
  <c r="ON131" i="26"/>
  <c r="OL131" i="26"/>
  <c r="OK131" i="26"/>
  <c r="OJ131" i="26"/>
  <c r="OI131" i="26"/>
  <c r="OH131" i="26"/>
  <c r="OG131" i="26"/>
  <c r="OE131" i="26"/>
  <c r="OD131" i="26"/>
  <c r="OC131" i="26"/>
  <c r="OB131" i="26"/>
  <c r="NZ131" i="26"/>
  <c r="NY131" i="26"/>
  <c r="NW131" i="26"/>
  <c r="NV131" i="26"/>
  <c r="NU131" i="26"/>
  <c r="NT131" i="26"/>
  <c r="NS131" i="26"/>
  <c r="NR131" i="26"/>
  <c r="NP131" i="26"/>
  <c r="NO131" i="26"/>
  <c r="NN131" i="26"/>
  <c r="NM131" i="26"/>
  <c r="NK131" i="26"/>
  <c r="NJ131" i="26"/>
  <c r="NH131" i="26"/>
  <c r="NG131" i="26"/>
  <c r="NF131" i="26"/>
  <c r="NE131" i="26"/>
  <c r="ND131" i="26"/>
  <c r="NC131" i="26"/>
  <c r="NA131" i="26"/>
  <c r="MZ131" i="26"/>
  <c r="MY131" i="26"/>
  <c r="MX131" i="26"/>
  <c r="MV131" i="26"/>
  <c r="MU131" i="26"/>
  <c r="MS131" i="26"/>
  <c r="MR131" i="26"/>
  <c r="MQ131" i="26"/>
  <c r="MP131" i="26"/>
  <c r="MO131" i="26"/>
  <c r="MN131" i="26"/>
  <c r="ML131" i="26"/>
  <c r="MK131" i="26"/>
  <c r="MJ131" i="26"/>
  <c r="MI131" i="26"/>
  <c r="MG131" i="26"/>
  <c r="MF131" i="26"/>
  <c r="MD131" i="26"/>
  <c r="MC131" i="26"/>
  <c r="MB131" i="26"/>
  <c r="MA131" i="26"/>
  <c r="LZ131" i="26"/>
  <c r="LY131" i="26"/>
  <c r="LW131" i="26"/>
  <c r="LV131" i="26"/>
  <c r="LU131" i="26"/>
  <c r="LT131" i="26"/>
  <c r="LR131" i="26"/>
  <c r="LQ131" i="26"/>
  <c r="LO131" i="26"/>
  <c r="LN131" i="26"/>
  <c r="LM131" i="26"/>
  <c r="LL131" i="26"/>
  <c r="LK131" i="26"/>
  <c r="LJ131" i="26"/>
  <c r="LH131" i="26"/>
  <c r="LG131" i="26"/>
  <c r="LF131" i="26"/>
  <c r="LE131" i="26"/>
  <c r="LC131" i="26"/>
  <c r="LB131" i="26"/>
  <c r="KZ131" i="26"/>
  <c r="KY131" i="26"/>
  <c r="KX131" i="26"/>
  <c r="KW131" i="26"/>
  <c r="KV131" i="26"/>
  <c r="KU131" i="26"/>
  <c r="KS131" i="26"/>
  <c r="KR131" i="26"/>
  <c r="KQ131" i="26"/>
  <c r="KP131" i="26"/>
  <c r="KN131" i="26"/>
  <c r="KM131" i="26"/>
  <c r="KK131" i="26"/>
  <c r="KJ131" i="26"/>
  <c r="KI131" i="26"/>
  <c r="KH131" i="26"/>
  <c r="KG131" i="26"/>
  <c r="KF131" i="26"/>
  <c r="KD131" i="26"/>
  <c r="KC131" i="26"/>
  <c r="KB131" i="26"/>
  <c r="KA131" i="26"/>
  <c r="JY131" i="26"/>
  <c r="JX131" i="26"/>
  <c r="JV131" i="26"/>
  <c r="JU131" i="26"/>
  <c r="JT131" i="26"/>
  <c r="JS131" i="26"/>
  <c r="JR131" i="26"/>
  <c r="JQ131" i="26"/>
  <c r="JO131" i="26"/>
  <c r="JN131" i="26"/>
  <c r="JM131" i="26"/>
  <c r="JL131" i="26"/>
  <c r="JJ131" i="26"/>
  <c r="JI131" i="26"/>
  <c r="JG131" i="26"/>
  <c r="JF131" i="26"/>
  <c r="JE131" i="26"/>
  <c r="JD131" i="26"/>
  <c r="JC131" i="26"/>
  <c r="JB131" i="26"/>
  <c r="IZ131" i="26"/>
  <c r="IY131" i="26"/>
  <c r="IX131" i="26"/>
  <c r="IW131" i="26"/>
  <c r="IU131" i="26"/>
  <c r="IT131" i="26"/>
  <c r="IR131" i="26"/>
  <c r="IQ131" i="26"/>
  <c r="IP131" i="26"/>
  <c r="IO131" i="26"/>
  <c r="IN131" i="26"/>
  <c r="IM131" i="26"/>
  <c r="IK131" i="26"/>
  <c r="IJ131" i="26"/>
  <c r="II131" i="26"/>
  <c r="IH131" i="26"/>
  <c r="PQ130" i="26"/>
  <c r="PJ130" i="26"/>
  <c r="PB130" i="26"/>
  <c r="OU130" i="26"/>
  <c r="OM130" i="26"/>
  <c r="OF130" i="26"/>
  <c r="NX130" i="26"/>
  <c r="NQ130" i="26"/>
  <c r="NI130" i="26"/>
  <c r="NB130" i="26"/>
  <c r="MT130" i="26"/>
  <c r="MM130" i="26"/>
  <c r="ME130" i="26"/>
  <c r="LX130" i="26"/>
  <c r="LP130" i="26"/>
  <c r="LI130" i="26"/>
  <c r="LA130" i="26"/>
  <c r="KT130" i="26"/>
  <c r="KL130" i="26"/>
  <c r="KE130" i="26"/>
  <c r="JW130" i="26"/>
  <c r="JP130" i="26"/>
  <c r="JH130" i="26"/>
  <c r="JA130" i="26"/>
  <c r="IS130" i="26"/>
  <c r="IL130" i="26"/>
  <c r="PQ129" i="26"/>
  <c r="PJ129" i="26"/>
  <c r="PB129" i="26"/>
  <c r="OU129" i="26"/>
  <c r="OM129" i="26"/>
  <c r="OF129" i="26"/>
  <c r="NX129" i="26"/>
  <c r="NQ129" i="26"/>
  <c r="NI129" i="26"/>
  <c r="NB129" i="26"/>
  <c r="MT129" i="26"/>
  <c r="MM129" i="26"/>
  <c r="ME129" i="26"/>
  <c r="LX129" i="26"/>
  <c r="LP129" i="26"/>
  <c r="LI129" i="26"/>
  <c r="LA129" i="26"/>
  <c r="KT129" i="26"/>
  <c r="KL129" i="26"/>
  <c r="KE129" i="26"/>
  <c r="JW129" i="26"/>
  <c r="JP129" i="26"/>
  <c r="JH129" i="26"/>
  <c r="JA129" i="26"/>
  <c r="IS129" i="26"/>
  <c r="IL129" i="26"/>
  <c r="PQ128" i="26"/>
  <c r="PJ128" i="26"/>
  <c r="PB128" i="26"/>
  <c r="OU128" i="26"/>
  <c r="OM128" i="26"/>
  <c r="OF128" i="26"/>
  <c r="NX128" i="26"/>
  <c r="NQ128" i="26"/>
  <c r="NI128" i="26"/>
  <c r="NB128" i="26"/>
  <c r="MT128" i="26"/>
  <c r="MM128" i="26"/>
  <c r="ME128" i="26"/>
  <c r="LX128" i="26"/>
  <c r="LP128" i="26"/>
  <c r="LI128" i="26"/>
  <c r="LA128" i="26"/>
  <c r="KT128" i="26"/>
  <c r="KL128" i="26"/>
  <c r="KE128" i="26"/>
  <c r="JW128" i="26"/>
  <c r="JP128" i="26"/>
  <c r="JH128" i="26"/>
  <c r="JA128" i="26"/>
  <c r="IS128" i="26"/>
  <c r="IL128" i="26"/>
  <c r="PQ127" i="26"/>
  <c r="PJ127" i="26"/>
  <c r="PB127" i="26"/>
  <c r="OU127" i="26"/>
  <c r="OM127" i="26"/>
  <c r="OF127" i="26"/>
  <c r="NX127" i="26"/>
  <c r="NQ127" i="26"/>
  <c r="NI127" i="26"/>
  <c r="NB127" i="26"/>
  <c r="MT127" i="26"/>
  <c r="MM127" i="26"/>
  <c r="ME127" i="26"/>
  <c r="LX127" i="26"/>
  <c r="LP127" i="26"/>
  <c r="LI127" i="26"/>
  <c r="LA127" i="26"/>
  <c r="KT127" i="26"/>
  <c r="KL127" i="26"/>
  <c r="KE127" i="26"/>
  <c r="JW127" i="26"/>
  <c r="JP127" i="26"/>
  <c r="JH127" i="26"/>
  <c r="JA127" i="26"/>
  <c r="IS127" i="26"/>
  <c r="IL127" i="26"/>
  <c r="LH121" i="26"/>
  <c r="PQ125" i="26"/>
  <c r="PJ125" i="26"/>
  <c r="PB125" i="26"/>
  <c r="OU125" i="26"/>
  <c r="OM125" i="26"/>
  <c r="OF125" i="26"/>
  <c r="NX125" i="26"/>
  <c r="NQ125" i="26"/>
  <c r="NI125" i="26"/>
  <c r="NB125" i="26"/>
  <c r="MT125" i="26"/>
  <c r="MM125" i="26"/>
  <c r="ME125" i="26"/>
  <c r="LX125" i="26"/>
  <c r="LP125" i="26"/>
  <c r="LI125" i="26"/>
  <c r="LA125" i="26"/>
  <c r="KT125" i="26"/>
  <c r="KL125" i="26"/>
  <c r="KE125" i="26"/>
  <c r="JW125" i="26"/>
  <c r="JP125" i="26"/>
  <c r="JH125" i="26"/>
  <c r="JA125" i="26"/>
  <c r="IS125" i="26"/>
  <c r="IL125" i="26"/>
  <c r="PQ124" i="26"/>
  <c r="PJ124" i="26"/>
  <c r="PB124" i="26"/>
  <c r="OU124" i="26"/>
  <c r="OM124" i="26"/>
  <c r="OF124" i="26"/>
  <c r="NX124" i="26"/>
  <c r="NQ124" i="26"/>
  <c r="NI124" i="26"/>
  <c r="NB124" i="26"/>
  <c r="MT124" i="26"/>
  <c r="MM124" i="26"/>
  <c r="ME124" i="26"/>
  <c r="LX124" i="26"/>
  <c r="LP124" i="26"/>
  <c r="LI124" i="26"/>
  <c r="LA124" i="26"/>
  <c r="KT124" i="26"/>
  <c r="KL124" i="26"/>
  <c r="KE124" i="26"/>
  <c r="JW124" i="26"/>
  <c r="JP124" i="26"/>
  <c r="JH124" i="26"/>
  <c r="JA124" i="26"/>
  <c r="IS124" i="26"/>
  <c r="IL124" i="26"/>
  <c r="PQ123" i="26"/>
  <c r="PJ123" i="26"/>
  <c r="PB123" i="26"/>
  <c r="OU123" i="26"/>
  <c r="OM123" i="26"/>
  <c r="OF123" i="26"/>
  <c r="NX123" i="26"/>
  <c r="NQ123" i="26"/>
  <c r="NI123" i="26"/>
  <c r="NB123" i="26"/>
  <c r="MT123" i="26"/>
  <c r="MM123" i="26"/>
  <c r="ME123" i="26"/>
  <c r="LX123" i="26"/>
  <c r="LP123" i="26"/>
  <c r="LI123" i="26"/>
  <c r="LA123" i="26"/>
  <c r="KT123" i="26"/>
  <c r="KL123" i="26"/>
  <c r="KE123" i="26"/>
  <c r="JW123" i="26"/>
  <c r="JP123" i="26"/>
  <c r="JH123" i="26"/>
  <c r="JA123" i="26"/>
  <c r="IS123" i="26"/>
  <c r="IL123" i="26"/>
  <c r="PS122" i="26"/>
  <c r="PR122" i="26"/>
  <c r="PP122" i="26"/>
  <c r="PO122" i="26"/>
  <c r="PN122" i="26"/>
  <c r="PM122" i="26"/>
  <c r="PL122" i="26"/>
  <c r="PK122" i="26"/>
  <c r="PI122" i="26"/>
  <c r="PH122" i="26"/>
  <c r="PG122" i="26"/>
  <c r="PF122" i="26"/>
  <c r="PD122" i="26"/>
  <c r="PC122" i="26"/>
  <c r="PA122" i="26"/>
  <c r="OZ122" i="26"/>
  <c r="OY122" i="26"/>
  <c r="OX122" i="26"/>
  <c r="OW122" i="26"/>
  <c r="OV122" i="26"/>
  <c r="OT122" i="26"/>
  <c r="OS122" i="26"/>
  <c r="OR122" i="26"/>
  <c r="OQ122" i="26"/>
  <c r="OO122" i="26"/>
  <c r="ON122" i="26"/>
  <c r="OL122" i="26"/>
  <c r="OK122" i="26"/>
  <c r="OJ122" i="26"/>
  <c r="OI122" i="26"/>
  <c r="OH122" i="26"/>
  <c r="OG122" i="26"/>
  <c r="OE122" i="26"/>
  <c r="OD122" i="26"/>
  <c r="OC122" i="26"/>
  <c r="OB122" i="26"/>
  <c r="NZ122" i="26"/>
  <c r="NY122" i="26"/>
  <c r="NW122" i="26"/>
  <c r="NV122" i="26"/>
  <c r="NU122" i="26"/>
  <c r="NT122" i="26"/>
  <c r="NS122" i="26"/>
  <c r="NR122" i="26"/>
  <c r="NP122" i="26"/>
  <c r="NO122" i="26"/>
  <c r="NN122" i="26"/>
  <c r="NM122" i="26"/>
  <c r="NK122" i="26"/>
  <c r="NJ122" i="26"/>
  <c r="NH122" i="26"/>
  <c r="NG122" i="26"/>
  <c r="NF122" i="26"/>
  <c r="NE122" i="26"/>
  <c r="ND122" i="26"/>
  <c r="NC122" i="26"/>
  <c r="NA122" i="26"/>
  <c r="MZ122" i="26"/>
  <c r="MY122" i="26"/>
  <c r="MX122" i="26"/>
  <c r="MV122" i="26"/>
  <c r="MU122" i="26"/>
  <c r="MS122" i="26"/>
  <c r="MR122" i="26"/>
  <c r="MQ122" i="26"/>
  <c r="MP122" i="26"/>
  <c r="MO122" i="26"/>
  <c r="MN122" i="26"/>
  <c r="ML122" i="26"/>
  <c r="MK122" i="26"/>
  <c r="MJ122" i="26"/>
  <c r="MI122" i="26"/>
  <c r="MG122" i="26"/>
  <c r="MF122" i="26"/>
  <c r="MD122" i="26"/>
  <c r="MC122" i="26"/>
  <c r="MB122" i="26"/>
  <c r="MA122" i="26"/>
  <c r="LZ122" i="26"/>
  <c r="LY122" i="26"/>
  <c r="LW122" i="26"/>
  <c r="LV122" i="26"/>
  <c r="LU122" i="26"/>
  <c r="LT122" i="26"/>
  <c r="LR122" i="26"/>
  <c r="LQ122" i="26"/>
  <c r="LO122" i="26"/>
  <c r="LN122" i="26"/>
  <c r="LM122" i="26"/>
  <c r="LL122" i="26"/>
  <c r="LK122" i="26"/>
  <c r="LJ122" i="26"/>
  <c r="LH122" i="26"/>
  <c r="LG122" i="26"/>
  <c r="LF122" i="26"/>
  <c r="LE122" i="26"/>
  <c r="LC122" i="26"/>
  <c r="LB122" i="26"/>
  <c r="KZ122" i="26"/>
  <c r="KY122" i="26"/>
  <c r="KX122" i="26"/>
  <c r="KW122" i="26"/>
  <c r="KV122" i="26"/>
  <c r="KU122" i="26"/>
  <c r="KS122" i="26"/>
  <c r="KR122" i="26"/>
  <c r="KQ122" i="26"/>
  <c r="KP122" i="26"/>
  <c r="KN122" i="26"/>
  <c r="KM122" i="26"/>
  <c r="KK122" i="26"/>
  <c r="KJ122" i="26"/>
  <c r="KI122" i="26"/>
  <c r="KH122" i="26"/>
  <c r="KG122" i="26"/>
  <c r="KF122" i="26"/>
  <c r="KD122" i="26"/>
  <c r="KC122" i="26"/>
  <c r="KB122" i="26"/>
  <c r="KA122" i="26"/>
  <c r="JY122" i="26"/>
  <c r="JX122" i="26"/>
  <c r="JV122" i="26"/>
  <c r="JU122" i="26"/>
  <c r="JT122" i="26"/>
  <c r="JS122" i="26"/>
  <c r="JR122" i="26"/>
  <c r="JQ122" i="26"/>
  <c r="JO122" i="26"/>
  <c r="JN122" i="26"/>
  <c r="JM122" i="26"/>
  <c r="JL122" i="26"/>
  <c r="JJ122" i="26"/>
  <c r="JI122" i="26"/>
  <c r="JG122" i="26"/>
  <c r="JF122" i="26"/>
  <c r="JE122" i="26"/>
  <c r="JD122" i="26"/>
  <c r="JC122" i="26"/>
  <c r="JB122" i="26"/>
  <c r="IZ122" i="26"/>
  <c r="IY122" i="26"/>
  <c r="IX122" i="26"/>
  <c r="IW122" i="26"/>
  <c r="IU122" i="26"/>
  <c r="IT122" i="26"/>
  <c r="IR122" i="26"/>
  <c r="IQ122" i="26"/>
  <c r="IP122" i="26"/>
  <c r="IO122" i="26"/>
  <c r="IN122" i="26"/>
  <c r="IM122" i="26"/>
  <c r="IK122" i="26"/>
  <c r="IJ122" i="26"/>
  <c r="II122" i="26"/>
  <c r="IH122" i="26"/>
  <c r="PQ118" i="26"/>
  <c r="PJ118" i="26"/>
  <c r="PB118" i="26"/>
  <c r="OU118" i="26"/>
  <c r="OM118" i="26"/>
  <c r="OF118" i="26"/>
  <c r="NX118" i="26"/>
  <c r="NQ118" i="26"/>
  <c r="NI118" i="26"/>
  <c r="NB118" i="26"/>
  <c r="MT118" i="26"/>
  <c r="MM118" i="26"/>
  <c r="ME118" i="26"/>
  <c r="LX118" i="26"/>
  <c r="LP118" i="26"/>
  <c r="LI118" i="26"/>
  <c r="LA118" i="26"/>
  <c r="KT118" i="26"/>
  <c r="KL118" i="26"/>
  <c r="KE118" i="26"/>
  <c r="JW118" i="26"/>
  <c r="JP118" i="26"/>
  <c r="JH118" i="26"/>
  <c r="JA118" i="26"/>
  <c r="IS118" i="26"/>
  <c r="IL118" i="26"/>
  <c r="PQ117" i="26"/>
  <c r="PJ117" i="26"/>
  <c r="PB117" i="26"/>
  <c r="OU117" i="26"/>
  <c r="OM117" i="26"/>
  <c r="OF117" i="26"/>
  <c r="NX117" i="26"/>
  <c r="NQ117" i="26"/>
  <c r="NI117" i="26"/>
  <c r="NB117" i="26"/>
  <c r="MT117" i="26"/>
  <c r="MM117" i="26"/>
  <c r="ME117" i="26"/>
  <c r="LX117" i="26"/>
  <c r="LP117" i="26"/>
  <c r="LI117" i="26"/>
  <c r="LA117" i="26"/>
  <c r="KT117" i="26"/>
  <c r="KL117" i="26"/>
  <c r="KE117" i="26"/>
  <c r="JW117" i="26"/>
  <c r="JP117" i="26"/>
  <c r="JH117" i="26"/>
  <c r="JA117" i="26"/>
  <c r="IS117" i="26"/>
  <c r="IL117" i="26"/>
  <c r="PQ116" i="26"/>
  <c r="PJ116" i="26"/>
  <c r="PB116" i="26"/>
  <c r="OU116" i="26"/>
  <c r="OM116" i="26"/>
  <c r="OF116" i="26"/>
  <c r="NX116" i="26"/>
  <c r="NQ116" i="26"/>
  <c r="NI116" i="26"/>
  <c r="NB116" i="26"/>
  <c r="MT116" i="26"/>
  <c r="MM116" i="26"/>
  <c r="ME116" i="26"/>
  <c r="LX116" i="26"/>
  <c r="LP116" i="26"/>
  <c r="LI116" i="26"/>
  <c r="LA116" i="26"/>
  <c r="KT116" i="26"/>
  <c r="KL116" i="26"/>
  <c r="KE116" i="26"/>
  <c r="JW116" i="26"/>
  <c r="JP116" i="26"/>
  <c r="JH116" i="26"/>
  <c r="JA116" i="26"/>
  <c r="IS116" i="26"/>
  <c r="IL116" i="26"/>
  <c r="PQ115" i="26"/>
  <c r="PJ115" i="26"/>
  <c r="PB115" i="26"/>
  <c r="OU115" i="26"/>
  <c r="OM115" i="26"/>
  <c r="OF115" i="26"/>
  <c r="NX115" i="26"/>
  <c r="NQ115" i="26"/>
  <c r="NI115" i="26"/>
  <c r="NB115" i="26"/>
  <c r="MT115" i="26"/>
  <c r="MM115" i="26"/>
  <c r="ME115" i="26"/>
  <c r="LX115" i="26"/>
  <c r="LP115" i="26"/>
  <c r="LI115" i="26"/>
  <c r="LA115" i="26"/>
  <c r="KT115" i="26"/>
  <c r="KL115" i="26"/>
  <c r="KE115" i="26"/>
  <c r="JW115" i="26"/>
  <c r="JP115" i="26"/>
  <c r="JH115" i="26"/>
  <c r="JA115" i="26"/>
  <c r="IS115" i="26"/>
  <c r="IL115" i="26"/>
  <c r="PQ114" i="26"/>
  <c r="PJ114" i="26"/>
  <c r="PB114" i="26"/>
  <c r="OU114" i="26"/>
  <c r="OM114" i="26"/>
  <c r="OF114" i="26"/>
  <c r="NX114" i="26"/>
  <c r="NQ114" i="26"/>
  <c r="NI114" i="26"/>
  <c r="NB114" i="26"/>
  <c r="MT114" i="26"/>
  <c r="MM114" i="26"/>
  <c r="ME114" i="26"/>
  <c r="LX114" i="26"/>
  <c r="LP114" i="26"/>
  <c r="LI114" i="26"/>
  <c r="LA114" i="26"/>
  <c r="KT114" i="26"/>
  <c r="KL114" i="26"/>
  <c r="KE114" i="26"/>
  <c r="JW114" i="26"/>
  <c r="JP114" i="26"/>
  <c r="JH114" i="26"/>
  <c r="JA114" i="26"/>
  <c r="IS114" i="26"/>
  <c r="IL114" i="26"/>
  <c r="PQ113" i="26"/>
  <c r="PJ113" i="26"/>
  <c r="PB113" i="26"/>
  <c r="OU113" i="26"/>
  <c r="OM113" i="26"/>
  <c r="OF113" i="26"/>
  <c r="NX113" i="26"/>
  <c r="NQ113" i="26"/>
  <c r="NI113" i="26"/>
  <c r="NB113" i="26"/>
  <c r="MT113" i="26"/>
  <c r="MM113" i="26"/>
  <c r="ME113" i="26"/>
  <c r="LX113" i="26"/>
  <c r="LP113" i="26"/>
  <c r="LI113" i="26"/>
  <c r="LA113" i="26"/>
  <c r="KT113" i="26"/>
  <c r="KL113" i="26"/>
  <c r="KE113" i="26"/>
  <c r="JW113" i="26"/>
  <c r="JP113" i="26"/>
  <c r="JH113" i="26"/>
  <c r="JA113" i="26"/>
  <c r="IS113" i="26"/>
  <c r="IL113" i="26"/>
  <c r="PS112" i="26"/>
  <c r="PR112" i="26"/>
  <c r="PP112" i="26"/>
  <c r="PO112" i="26"/>
  <c r="PN112" i="26"/>
  <c r="PM112" i="26"/>
  <c r="PL112" i="26"/>
  <c r="PK112" i="26"/>
  <c r="PI112" i="26"/>
  <c r="PH112" i="26"/>
  <c r="PG112" i="26"/>
  <c r="PF112" i="26"/>
  <c r="PD112" i="26"/>
  <c r="PC112" i="26"/>
  <c r="PA112" i="26"/>
  <c r="OZ112" i="26"/>
  <c r="OY112" i="26"/>
  <c r="OX112" i="26"/>
  <c r="OW112" i="26"/>
  <c r="OV112" i="26"/>
  <c r="OT112" i="26"/>
  <c r="OS112" i="26"/>
  <c r="OR112" i="26"/>
  <c r="OQ112" i="26"/>
  <c r="OO112" i="26"/>
  <c r="ON112" i="26"/>
  <c r="OL112" i="26"/>
  <c r="OK112" i="26"/>
  <c r="OJ112" i="26"/>
  <c r="OI112" i="26"/>
  <c r="OH112" i="26"/>
  <c r="OG112" i="26"/>
  <c r="OE112" i="26"/>
  <c r="OD112" i="26"/>
  <c r="OC112" i="26"/>
  <c r="OB112" i="26"/>
  <c r="NZ112" i="26"/>
  <c r="NY112" i="26"/>
  <c r="NW112" i="26"/>
  <c r="NV112" i="26"/>
  <c r="NU112" i="26"/>
  <c r="NT112" i="26"/>
  <c r="NS112" i="26"/>
  <c r="NR112" i="26"/>
  <c r="NP112" i="26"/>
  <c r="NO112" i="26"/>
  <c r="NN112" i="26"/>
  <c r="NM112" i="26"/>
  <c r="NK112" i="26"/>
  <c r="NJ112" i="26"/>
  <c r="NH112" i="26"/>
  <c r="NG112" i="26"/>
  <c r="NF112" i="26"/>
  <c r="NE112" i="26"/>
  <c r="ND112" i="26"/>
  <c r="NC112" i="26"/>
  <c r="NA112" i="26"/>
  <c r="MZ112" i="26"/>
  <c r="MY112" i="26"/>
  <c r="MX112" i="26"/>
  <c r="MV112" i="26"/>
  <c r="MU112" i="26"/>
  <c r="MS112" i="26"/>
  <c r="MR112" i="26"/>
  <c r="MQ112" i="26"/>
  <c r="MP112" i="26"/>
  <c r="MO112" i="26"/>
  <c r="MN112" i="26"/>
  <c r="ML112" i="26"/>
  <c r="MK112" i="26"/>
  <c r="MJ112" i="26"/>
  <c r="MI112" i="26"/>
  <c r="MG112" i="26"/>
  <c r="MF112" i="26"/>
  <c r="MD112" i="26"/>
  <c r="MC112" i="26"/>
  <c r="MB112" i="26"/>
  <c r="MA112" i="26"/>
  <c r="LZ112" i="26"/>
  <c r="LY112" i="26"/>
  <c r="LW112" i="26"/>
  <c r="LV112" i="26"/>
  <c r="LU112" i="26"/>
  <c r="LT112" i="26"/>
  <c r="LR112" i="26"/>
  <c r="LQ112" i="26"/>
  <c r="LO112" i="26"/>
  <c r="LN112" i="26"/>
  <c r="LM112" i="26"/>
  <c r="LL112" i="26"/>
  <c r="LK112" i="26"/>
  <c r="LJ112" i="26"/>
  <c r="LH112" i="26"/>
  <c r="LG112" i="26"/>
  <c r="LF112" i="26"/>
  <c r="LE112" i="26"/>
  <c r="LC112" i="26"/>
  <c r="LB112" i="26"/>
  <c r="KZ112" i="26"/>
  <c r="KY112" i="26"/>
  <c r="KX112" i="26"/>
  <c r="KW112" i="26"/>
  <c r="KV112" i="26"/>
  <c r="KU112" i="26"/>
  <c r="KS112" i="26"/>
  <c r="KR112" i="26"/>
  <c r="KQ112" i="26"/>
  <c r="KP112" i="26"/>
  <c r="KN112" i="26"/>
  <c r="KM112" i="26"/>
  <c r="KK112" i="26"/>
  <c r="KJ112" i="26"/>
  <c r="KI112" i="26"/>
  <c r="KH112" i="26"/>
  <c r="KG112" i="26"/>
  <c r="KF112" i="26"/>
  <c r="KD112" i="26"/>
  <c r="KC112" i="26"/>
  <c r="KB112" i="26"/>
  <c r="KA112" i="26"/>
  <c r="JY112" i="26"/>
  <c r="JX112" i="26"/>
  <c r="JW112" i="26"/>
  <c r="JV112" i="26"/>
  <c r="JU112" i="26"/>
  <c r="JT112" i="26"/>
  <c r="JS112" i="26"/>
  <c r="JR112" i="26"/>
  <c r="JQ112" i="26"/>
  <c r="JO112" i="26"/>
  <c r="JN112" i="26"/>
  <c r="JM112" i="26"/>
  <c r="JL112" i="26"/>
  <c r="JJ112" i="26"/>
  <c r="JI112" i="26"/>
  <c r="JG112" i="26"/>
  <c r="JF112" i="26"/>
  <c r="JE112" i="26"/>
  <c r="JD112" i="26"/>
  <c r="JC112" i="26"/>
  <c r="JB112" i="26"/>
  <c r="IZ112" i="26"/>
  <c r="IY112" i="26"/>
  <c r="IX112" i="26"/>
  <c r="IW112" i="26"/>
  <c r="IU112" i="26"/>
  <c r="IT112" i="26"/>
  <c r="IR112" i="26"/>
  <c r="IQ112" i="26"/>
  <c r="IP112" i="26"/>
  <c r="IO112" i="26"/>
  <c r="IN112" i="26"/>
  <c r="IM112" i="26"/>
  <c r="IK112" i="26"/>
  <c r="IJ112" i="26"/>
  <c r="II112" i="26"/>
  <c r="IH112" i="26"/>
  <c r="PQ111" i="26"/>
  <c r="PJ111" i="26"/>
  <c r="PB111" i="26"/>
  <c r="OU111" i="26"/>
  <c r="OM111" i="26"/>
  <c r="OF111" i="26"/>
  <c r="NX111" i="26"/>
  <c r="NQ111" i="26"/>
  <c r="NI111" i="26"/>
  <c r="NB111" i="26"/>
  <c r="MT111" i="26"/>
  <c r="MM111" i="26"/>
  <c r="ME111" i="26"/>
  <c r="LX111" i="26"/>
  <c r="LP111" i="26"/>
  <c r="LI111" i="26"/>
  <c r="LA111" i="26"/>
  <c r="KT111" i="26"/>
  <c r="KL111" i="26"/>
  <c r="KE111" i="26"/>
  <c r="JW111" i="26"/>
  <c r="JP111" i="26"/>
  <c r="JH111" i="26"/>
  <c r="JA111" i="26"/>
  <c r="IS111" i="26"/>
  <c r="IL111" i="26"/>
  <c r="PQ110" i="26"/>
  <c r="PJ110" i="26"/>
  <c r="PB110" i="26"/>
  <c r="OU110" i="26"/>
  <c r="OM110" i="26"/>
  <c r="OF110" i="26"/>
  <c r="NX110" i="26"/>
  <c r="NQ110" i="26"/>
  <c r="NI110" i="26"/>
  <c r="NB110" i="26"/>
  <c r="MT110" i="26"/>
  <c r="MM110" i="26"/>
  <c r="ME110" i="26"/>
  <c r="LX110" i="26"/>
  <c r="LP110" i="26"/>
  <c r="LI110" i="26"/>
  <c r="LA110" i="26"/>
  <c r="KT110" i="26"/>
  <c r="KL110" i="26"/>
  <c r="KE110" i="26"/>
  <c r="JW110" i="26"/>
  <c r="JP110" i="26"/>
  <c r="JH110" i="26"/>
  <c r="JA110" i="26"/>
  <c r="IS110" i="26"/>
  <c r="IL110" i="26"/>
  <c r="PQ109" i="26"/>
  <c r="PJ109" i="26"/>
  <c r="PB109" i="26"/>
  <c r="OU109" i="26"/>
  <c r="OM109" i="26"/>
  <c r="OF109" i="26"/>
  <c r="NX109" i="26"/>
  <c r="NQ109" i="26"/>
  <c r="NI109" i="26"/>
  <c r="NB109" i="26"/>
  <c r="MT109" i="26"/>
  <c r="MM109" i="26"/>
  <c r="ME109" i="26"/>
  <c r="LX109" i="26"/>
  <c r="LP109" i="26"/>
  <c r="LI109" i="26"/>
  <c r="LA109" i="26"/>
  <c r="KT109" i="26"/>
  <c r="KL109" i="26"/>
  <c r="KE109" i="26"/>
  <c r="JW109" i="26"/>
  <c r="JP109" i="26"/>
  <c r="JH109" i="26"/>
  <c r="JA109" i="26"/>
  <c r="IS109" i="26"/>
  <c r="IL109" i="26"/>
  <c r="PQ108" i="26"/>
  <c r="PQ107" i="26" s="1"/>
  <c r="PJ108" i="26"/>
  <c r="PB108" i="26"/>
  <c r="OU108" i="26"/>
  <c r="OU107" i="26" s="1"/>
  <c r="OM108" i="26"/>
  <c r="OM107" i="26" s="1"/>
  <c r="OF108" i="26"/>
  <c r="NX108" i="26"/>
  <c r="NQ108" i="26"/>
  <c r="NQ107" i="26" s="1"/>
  <c r="NI108" i="26"/>
  <c r="NI107" i="26" s="1"/>
  <c r="NB108" i="26"/>
  <c r="MT108" i="26"/>
  <c r="MM108" i="26"/>
  <c r="MM107" i="26" s="1"/>
  <c r="ME108" i="26"/>
  <c r="ME107" i="26" s="1"/>
  <c r="LX108" i="26"/>
  <c r="LP108" i="26"/>
  <c r="LI108" i="26"/>
  <c r="LI107" i="26" s="1"/>
  <c r="LA108" i="26"/>
  <c r="LA107" i="26" s="1"/>
  <c r="KT108" i="26"/>
  <c r="KL108" i="26"/>
  <c r="KE108" i="26"/>
  <c r="KE107" i="26" s="1"/>
  <c r="JW108" i="26"/>
  <c r="JW107" i="26" s="1"/>
  <c r="JP108" i="26"/>
  <c r="JH108" i="26"/>
  <c r="JA108" i="26"/>
  <c r="JA107" i="26" s="1"/>
  <c r="IS108" i="26"/>
  <c r="IS107" i="26" s="1"/>
  <c r="IL108" i="26"/>
  <c r="PQ106" i="26"/>
  <c r="PJ106" i="26"/>
  <c r="PB106" i="26"/>
  <c r="OU106" i="26"/>
  <c r="OM106" i="26"/>
  <c r="OF106" i="26"/>
  <c r="NX106" i="26"/>
  <c r="NQ106" i="26"/>
  <c r="NI106" i="26"/>
  <c r="NB106" i="26"/>
  <c r="MT106" i="26"/>
  <c r="MM106" i="26"/>
  <c r="ME106" i="26"/>
  <c r="LX106" i="26"/>
  <c r="LP106" i="26"/>
  <c r="LI106" i="26"/>
  <c r="LA106" i="26"/>
  <c r="KT106" i="26"/>
  <c r="KL106" i="26"/>
  <c r="KE106" i="26"/>
  <c r="JW106" i="26"/>
  <c r="JP106" i="26"/>
  <c r="JH106" i="26"/>
  <c r="JA106" i="26"/>
  <c r="IS106" i="26"/>
  <c r="IL106" i="26"/>
  <c r="PQ105" i="26"/>
  <c r="PJ105" i="26"/>
  <c r="PB105" i="26"/>
  <c r="OU105" i="26"/>
  <c r="OM105" i="26"/>
  <c r="OF105" i="26"/>
  <c r="NX105" i="26"/>
  <c r="NQ105" i="26"/>
  <c r="NI105" i="26"/>
  <c r="NB105" i="26"/>
  <c r="MT105" i="26"/>
  <c r="MM105" i="26"/>
  <c r="ME105" i="26"/>
  <c r="LX105" i="26"/>
  <c r="LP105" i="26"/>
  <c r="LI105" i="26"/>
  <c r="LA105" i="26"/>
  <c r="KT105" i="26"/>
  <c r="KL105" i="26"/>
  <c r="KE105" i="26"/>
  <c r="JW105" i="26"/>
  <c r="JP105" i="26"/>
  <c r="JH105" i="26"/>
  <c r="JA105" i="26"/>
  <c r="IS105" i="26"/>
  <c r="IL105" i="26"/>
  <c r="PQ104" i="26"/>
  <c r="PJ104" i="26"/>
  <c r="PB104" i="26"/>
  <c r="OU104" i="26"/>
  <c r="OM104" i="26"/>
  <c r="OF104" i="26"/>
  <c r="NX104" i="26"/>
  <c r="NX103" i="26" s="1"/>
  <c r="NQ104" i="26"/>
  <c r="NI104" i="26"/>
  <c r="NB104" i="26"/>
  <c r="MT104" i="26"/>
  <c r="MM104" i="26"/>
  <c r="ME104" i="26"/>
  <c r="LX104" i="26"/>
  <c r="LP104" i="26"/>
  <c r="LI104" i="26"/>
  <c r="LA104" i="26"/>
  <c r="KT104" i="26"/>
  <c r="KL104" i="26"/>
  <c r="KE104" i="26"/>
  <c r="JW104" i="26"/>
  <c r="JP104" i="26"/>
  <c r="JH104" i="26"/>
  <c r="JA104" i="26"/>
  <c r="IS104" i="26"/>
  <c r="IL104" i="26"/>
  <c r="PS103" i="26"/>
  <c r="PR103" i="26"/>
  <c r="PP103" i="26"/>
  <c r="PO103" i="26"/>
  <c r="PN103" i="26"/>
  <c r="PM103" i="26"/>
  <c r="PL103" i="26"/>
  <c r="PK103" i="26"/>
  <c r="PI103" i="26"/>
  <c r="PH103" i="26"/>
  <c r="PG103" i="26"/>
  <c r="PF103" i="26"/>
  <c r="PD103" i="26"/>
  <c r="PC103" i="26"/>
  <c r="PA103" i="26"/>
  <c r="OZ103" i="26"/>
  <c r="OY103" i="26"/>
  <c r="OX103" i="26"/>
  <c r="OW103" i="26"/>
  <c r="OV103" i="26"/>
  <c r="OT103" i="26"/>
  <c r="OS103" i="26"/>
  <c r="OR103" i="26"/>
  <c r="OQ103" i="26"/>
  <c r="OO103" i="26"/>
  <c r="ON103" i="26"/>
  <c r="OL103" i="26"/>
  <c r="OK103" i="26"/>
  <c r="OJ103" i="26"/>
  <c r="OI103" i="26"/>
  <c r="OH103" i="26"/>
  <c r="OG103" i="26"/>
  <c r="OE103" i="26"/>
  <c r="OD103" i="26"/>
  <c r="OC103" i="26"/>
  <c r="OB103" i="26"/>
  <c r="NZ103" i="26"/>
  <c r="NY103" i="26"/>
  <c r="NW103" i="26"/>
  <c r="NW102" i="26" s="1"/>
  <c r="NV103" i="26"/>
  <c r="NU103" i="26"/>
  <c r="NT103" i="26"/>
  <c r="NS103" i="26"/>
  <c r="NR103" i="26"/>
  <c r="NP103" i="26"/>
  <c r="NO103" i="26"/>
  <c r="NN103" i="26"/>
  <c r="NM103" i="26"/>
  <c r="NK103" i="26"/>
  <c r="NJ103" i="26"/>
  <c r="NH103" i="26"/>
  <c r="NG103" i="26"/>
  <c r="NF103" i="26"/>
  <c r="NE103" i="26"/>
  <c r="ND103" i="26"/>
  <c r="NC103" i="26"/>
  <c r="NA103" i="26"/>
  <c r="MZ103" i="26"/>
  <c r="MY103" i="26"/>
  <c r="MX103" i="26"/>
  <c r="MV103" i="26"/>
  <c r="MU103" i="26"/>
  <c r="MS103" i="26"/>
  <c r="MR103" i="26"/>
  <c r="MQ103" i="26"/>
  <c r="MP103" i="26"/>
  <c r="MO103" i="26"/>
  <c r="MN103" i="26"/>
  <c r="ML103" i="26"/>
  <c r="MK103" i="26"/>
  <c r="MJ103" i="26"/>
  <c r="MI103" i="26"/>
  <c r="MG103" i="26"/>
  <c r="MF103" i="26"/>
  <c r="MD103" i="26"/>
  <c r="MC103" i="26"/>
  <c r="MB103" i="26"/>
  <c r="MA103" i="26"/>
  <c r="LZ103" i="26"/>
  <c r="LY103" i="26"/>
  <c r="LW103" i="26"/>
  <c r="LV103" i="26"/>
  <c r="LU103" i="26"/>
  <c r="LT103" i="26"/>
  <c r="LR103" i="26"/>
  <c r="LQ103" i="26"/>
  <c r="LO103" i="26"/>
  <c r="LN103" i="26"/>
  <c r="LM103" i="26"/>
  <c r="LL103" i="26"/>
  <c r="LK103" i="26"/>
  <c r="LJ103" i="26"/>
  <c r="LH103" i="26"/>
  <c r="LG103" i="26"/>
  <c r="LF103" i="26"/>
  <c r="LE103" i="26"/>
  <c r="LC103" i="26"/>
  <c r="LB103" i="26"/>
  <c r="KZ103" i="26"/>
  <c r="KY103" i="26"/>
  <c r="KX103" i="26"/>
  <c r="KW103" i="26"/>
  <c r="KV103" i="26"/>
  <c r="KU103" i="26"/>
  <c r="KS103" i="26"/>
  <c r="KR103" i="26"/>
  <c r="KQ103" i="26"/>
  <c r="KP103" i="26"/>
  <c r="KN103" i="26"/>
  <c r="KM103" i="26"/>
  <c r="KK103" i="26"/>
  <c r="KJ103" i="26"/>
  <c r="KI103" i="26"/>
  <c r="KH103" i="26"/>
  <c r="KG103" i="26"/>
  <c r="KF103" i="26"/>
  <c r="KD103" i="26"/>
  <c r="KC103" i="26"/>
  <c r="KB103" i="26"/>
  <c r="KA103" i="26"/>
  <c r="JY103" i="26"/>
  <c r="JX103" i="26"/>
  <c r="JV103" i="26"/>
  <c r="JU103" i="26"/>
  <c r="JT103" i="26"/>
  <c r="JS103" i="26"/>
  <c r="JR103" i="26"/>
  <c r="JQ103" i="26"/>
  <c r="JO103" i="26"/>
  <c r="JN103" i="26"/>
  <c r="JM103" i="26"/>
  <c r="JL103" i="26"/>
  <c r="JJ103" i="26"/>
  <c r="JI103" i="26"/>
  <c r="JG103" i="26"/>
  <c r="JF103" i="26"/>
  <c r="JE103" i="26"/>
  <c r="JD103" i="26"/>
  <c r="JC103" i="26"/>
  <c r="JB103" i="26"/>
  <c r="IZ103" i="26"/>
  <c r="IY103" i="26"/>
  <c r="IX103" i="26"/>
  <c r="IW103" i="26"/>
  <c r="IU103" i="26"/>
  <c r="IT103" i="26"/>
  <c r="IR103" i="26"/>
  <c r="IQ103" i="26"/>
  <c r="IP103" i="26"/>
  <c r="IO103" i="26"/>
  <c r="IN103" i="26"/>
  <c r="IM103" i="26"/>
  <c r="IK103" i="26"/>
  <c r="IJ103" i="26"/>
  <c r="II103" i="26"/>
  <c r="IH103" i="26"/>
  <c r="PQ99" i="26"/>
  <c r="PJ99" i="26"/>
  <c r="PB99" i="26"/>
  <c r="OU99" i="26"/>
  <c r="OM99" i="26"/>
  <c r="OF99" i="26"/>
  <c r="NX99" i="26"/>
  <c r="NQ99" i="26"/>
  <c r="NI99" i="26"/>
  <c r="NB99" i="26"/>
  <c r="MT99" i="26"/>
  <c r="MM99" i="26"/>
  <c r="ME99" i="26"/>
  <c r="LX99" i="26"/>
  <c r="LP99" i="26"/>
  <c r="LI99" i="26"/>
  <c r="LA99" i="26"/>
  <c r="KT99" i="26"/>
  <c r="KL99" i="26"/>
  <c r="KE99" i="26"/>
  <c r="JW99" i="26"/>
  <c r="JP99" i="26"/>
  <c r="JH99" i="26"/>
  <c r="JA99" i="26"/>
  <c r="IS99" i="26"/>
  <c r="IL99" i="26"/>
  <c r="PQ98" i="26"/>
  <c r="PJ98" i="26"/>
  <c r="PB98" i="26"/>
  <c r="OU98" i="26"/>
  <c r="OM98" i="26"/>
  <c r="OF98" i="26"/>
  <c r="NX98" i="26"/>
  <c r="NQ98" i="26"/>
  <c r="NI98" i="26"/>
  <c r="NB98" i="26"/>
  <c r="MT98" i="26"/>
  <c r="MM98" i="26"/>
  <c r="ME98" i="26"/>
  <c r="LX98" i="26"/>
  <c r="LP98" i="26"/>
  <c r="LI98" i="26"/>
  <c r="LA98" i="26"/>
  <c r="KT98" i="26"/>
  <c r="KL98" i="26"/>
  <c r="KE98" i="26"/>
  <c r="JW98" i="26"/>
  <c r="JP98" i="26"/>
  <c r="JH98" i="26"/>
  <c r="JA98" i="26"/>
  <c r="IS98" i="26"/>
  <c r="IL98" i="26"/>
  <c r="PQ97" i="26"/>
  <c r="PJ97" i="26"/>
  <c r="PB97" i="26"/>
  <c r="OU97" i="26"/>
  <c r="OM97" i="26"/>
  <c r="OF97" i="26"/>
  <c r="NX97" i="26"/>
  <c r="NQ97" i="26"/>
  <c r="NI97" i="26"/>
  <c r="NB97" i="26"/>
  <c r="MT97" i="26"/>
  <c r="MM97" i="26"/>
  <c r="ME97" i="26"/>
  <c r="LX97" i="26"/>
  <c r="LP97" i="26"/>
  <c r="LI97" i="26"/>
  <c r="LA97" i="26"/>
  <c r="KT97" i="26"/>
  <c r="KL97" i="26"/>
  <c r="KE97" i="26"/>
  <c r="JW97" i="26"/>
  <c r="JP97" i="26"/>
  <c r="JH97" i="26"/>
  <c r="JA97" i="26"/>
  <c r="IS97" i="26"/>
  <c r="IL97" i="26"/>
  <c r="PQ96" i="26"/>
  <c r="PJ96" i="26"/>
  <c r="PB96" i="26"/>
  <c r="OU96" i="26"/>
  <c r="OM96" i="26"/>
  <c r="OF96" i="26"/>
  <c r="NX96" i="26"/>
  <c r="NQ96" i="26"/>
  <c r="NI96" i="26"/>
  <c r="NB96" i="26"/>
  <c r="MT96" i="26"/>
  <c r="MM96" i="26"/>
  <c r="ME96" i="26"/>
  <c r="LX96" i="26"/>
  <c r="LP96" i="26"/>
  <c r="LI96" i="26"/>
  <c r="LA96" i="26"/>
  <c r="KT96" i="26"/>
  <c r="KL96" i="26"/>
  <c r="KE96" i="26"/>
  <c r="JW96" i="26"/>
  <c r="JP96" i="26"/>
  <c r="JH96" i="26"/>
  <c r="JA96" i="26"/>
  <c r="IS96" i="26"/>
  <c r="IL96" i="26"/>
  <c r="PQ95" i="26"/>
  <c r="PJ95" i="26"/>
  <c r="PB95" i="26"/>
  <c r="OU95" i="26"/>
  <c r="OM95" i="26"/>
  <c r="OF95" i="26"/>
  <c r="NX95" i="26"/>
  <c r="NQ95" i="26"/>
  <c r="NI95" i="26"/>
  <c r="NB95" i="26"/>
  <c r="MT95" i="26"/>
  <c r="MM95" i="26"/>
  <c r="ME95" i="26"/>
  <c r="LX95" i="26"/>
  <c r="LP95" i="26"/>
  <c r="LI95" i="26"/>
  <c r="LA95" i="26"/>
  <c r="KT95" i="26"/>
  <c r="KL95" i="26"/>
  <c r="KE95" i="26"/>
  <c r="JW95" i="26"/>
  <c r="JP95" i="26"/>
  <c r="JH95" i="26"/>
  <c r="JA95" i="26"/>
  <c r="IS95" i="26"/>
  <c r="IL95" i="26"/>
  <c r="PQ94" i="26"/>
  <c r="PJ94" i="26"/>
  <c r="PB94" i="26"/>
  <c r="OU94" i="26"/>
  <c r="OM94" i="26"/>
  <c r="OF94" i="26"/>
  <c r="NX94" i="26"/>
  <c r="NQ94" i="26"/>
  <c r="NI94" i="26"/>
  <c r="NB94" i="26"/>
  <c r="MT94" i="26"/>
  <c r="MM94" i="26"/>
  <c r="ME94" i="26"/>
  <c r="LX94" i="26"/>
  <c r="LP94" i="26"/>
  <c r="LI94" i="26"/>
  <c r="LA94" i="26"/>
  <c r="KT94" i="26"/>
  <c r="KL94" i="26"/>
  <c r="KE94" i="26"/>
  <c r="JW94" i="26"/>
  <c r="JP94" i="26"/>
  <c r="JH94" i="26"/>
  <c r="JA94" i="26"/>
  <c r="IS94" i="26"/>
  <c r="IL94" i="26"/>
  <c r="PS93" i="26"/>
  <c r="PR93" i="26"/>
  <c r="PP93" i="26"/>
  <c r="PO93" i="26"/>
  <c r="PN93" i="26"/>
  <c r="PM93" i="26"/>
  <c r="PL93" i="26"/>
  <c r="PK93" i="26"/>
  <c r="PI93" i="26"/>
  <c r="PH93" i="26"/>
  <c r="PG93" i="26"/>
  <c r="PF93" i="26"/>
  <c r="PD93" i="26"/>
  <c r="PC93" i="26"/>
  <c r="PA93" i="26"/>
  <c r="OZ93" i="26"/>
  <c r="OY93" i="26"/>
  <c r="OX93" i="26"/>
  <c r="OW93" i="26"/>
  <c r="OV93" i="26"/>
  <c r="OT93" i="26"/>
  <c r="OS93" i="26"/>
  <c r="OR93" i="26"/>
  <c r="OQ93" i="26"/>
  <c r="OO93" i="26"/>
  <c r="ON93" i="26"/>
  <c r="OL93" i="26"/>
  <c r="OK93" i="26"/>
  <c r="OJ93" i="26"/>
  <c r="OI93" i="26"/>
  <c r="OH93" i="26"/>
  <c r="OG93" i="26"/>
  <c r="OE93" i="26"/>
  <c r="OD93" i="26"/>
  <c r="OC93" i="26"/>
  <c r="OB93" i="26"/>
  <c r="NZ93" i="26"/>
  <c r="NY93" i="26"/>
  <c r="NW93" i="26"/>
  <c r="NV93" i="26"/>
  <c r="NU93" i="26"/>
  <c r="NT93" i="26"/>
  <c r="NS93" i="26"/>
  <c r="NR93" i="26"/>
  <c r="NP93" i="26"/>
  <c r="NO93" i="26"/>
  <c r="NN93" i="26"/>
  <c r="NM93" i="26"/>
  <c r="NK93" i="26"/>
  <c r="NJ93" i="26"/>
  <c r="NH93" i="26"/>
  <c r="NG93" i="26"/>
  <c r="NF93" i="26"/>
  <c r="NE93" i="26"/>
  <c r="ND93" i="26"/>
  <c r="NC93" i="26"/>
  <c r="NA93" i="26"/>
  <c r="MZ93" i="26"/>
  <c r="MY93" i="26"/>
  <c r="MX93" i="26"/>
  <c r="MV93" i="26"/>
  <c r="MU93" i="26"/>
  <c r="MS93" i="26"/>
  <c r="MR93" i="26"/>
  <c r="MQ93" i="26"/>
  <c r="MP93" i="26"/>
  <c r="MO93" i="26"/>
  <c r="MN93" i="26"/>
  <c r="ML93" i="26"/>
  <c r="MK93" i="26"/>
  <c r="MJ93" i="26"/>
  <c r="MI93" i="26"/>
  <c r="MG93" i="26"/>
  <c r="MF93" i="26"/>
  <c r="MD93" i="26"/>
  <c r="MC93" i="26"/>
  <c r="MB93" i="26"/>
  <c r="MA93" i="26"/>
  <c r="LZ93" i="26"/>
  <c r="LY93" i="26"/>
  <c r="LW93" i="26"/>
  <c r="LV93" i="26"/>
  <c r="LU93" i="26"/>
  <c r="LT93" i="26"/>
  <c r="LR93" i="26"/>
  <c r="LQ93" i="26"/>
  <c r="LO93" i="26"/>
  <c r="LN93" i="26"/>
  <c r="LM93" i="26"/>
  <c r="LL93" i="26"/>
  <c r="LK93" i="26"/>
  <c r="LJ93" i="26"/>
  <c r="LH93" i="26"/>
  <c r="LG93" i="26"/>
  <c r="LF93" i="26"/>
  <c r="LE93" i="26"/>
  <c r="LC93" i="26"/>
  <c r="LB93" i="26"/>
  <c r="KZ93" i="26"/>
  <c r="KY93" i="26"/>
  <c r="KX93" i="26"/>
  <c r="KW93" i="26"/>
  <c r="KV93" i="26"/>
  <c r="KU93" i="26"/>
  <c r="KS93" i="26"/>
  <c r="KR93" i="26"/>
  <c r="KQ93" i="26"/>
  <c r="KP93" i="26"/>
  <c r="KN93" i="26"/>
  <c r="KM93" i="26"/>
  <c r="KK93" i="26"/>
  <c r="KJ93" i="26"/>
  <c r="KI93" i="26"/>
  <c r="KH93" i="26"/>
  <c r="KG93" i="26"/>
  <c r="KF93" i="26"/>
  <c r="KD93" i="26"/>
  <c r="KC93" i="26"/>
  <c r="KB93" i="26"/>
  <c r="KA93" i="26"/>
  <c r="JY93" i="26"/>
  <c r="JX93" i="26"/>
  <c r="JV93" i="26"/>
  <c r="JU93" i="26"/>
  <c r="JT93" i="26"/>
  <c r="JS93" i="26"/>
  <c r="JR93" i="26"/>
  <c r="JQ93" i="26"/>
  <c r="JO93" i="26"/>
  <c r="JN93" i="26"/>
  <c r="JM93" i="26"/>
  <c r="JL93" i="26"/>
  <c r="JJ93" i="26"/>
  <c r="JI93" i="26"/>
  <c r="JG93" i="26"/>
  <c r="JF93" i="26"/>
  <c r="JE93" i="26"/>
  <c r="JD93" i="26"/>
  <c r="JC93" i="26"/>
  <c r="JB93" i="26"/>
  <c r="IZ93" i="26"/>
  <c r="IY93" i="26"/>
  <c r="IX93" i="26"/>
  <c r="IW93" i="26"/>
  <c r="IU93" i="26"/>
  <c r="IT93" i="26"/>
  <c r="IR93" i="26"/>
  <c r="IQ93" i="26"/>
  <c r="IP93" i="26"/>
  <c r="IO93" i="26"/>
  <c r="IN93" i="26"/>
  <c r="IM93" i="26"/>
  <c r="IK93" i="26"/>
  <c r="IJ93" i="26"/>
  <c r="II93" i="26"/>
  <c r="IH93" i="26"/>
  <c r="PQ92" i="26"/>
  <c r="PJ92" i="26"/>
  <c r="PB92" i="26"/>
  <c r="OU92" i="26"/>
  <c r="OM92" i="26"/>
  <c r="OF92" i="26"/>
  <c r="NX92" i="26"/>
  <c r="NQ92" i="26"/>
  <c r="NI92" i="26"/>
  <c r="NB92" i="26"/>
  <c r="MT92" i="26"/>
  <c r="MM92" i="26"/>
  <c r="ME92" i="26"/>
  <c r="LX92" i="26"/>
  <c r="LP92" i="26"/>
  <c r="LI92" i="26"/>
  <c r="LA92" i="26"/>
  <c r="KT92" i="26"/>
  <c r="KL92" i="26"/>
  <c r="KE92" i="26"/>
  <c r="JW92" i="26"/>
  <c r="JP92" i="26"/>
  <c r="JH92" i="26"/>
  <c r="JA92" i="26"/>
  <c r="IS92" i="26"/>
  <c r="IL92" i="26"/>
  <c r="PQ91" i="26"/>
  <c r="PJ91" i="26"/>
  <c r="PB91" i="26"/>
  <c r="OU91" i="26"/>
  <c r="OM91" i="26"/>
  <c r="OF91" i="26"/>
  <c r="NX91" i="26"/>
  <c r="NQ91" i="26"/>
  <c r="NI91" i="26"/>
  <c r="NB91" i="26"/>
  <c r="MT91" i="26"/>
  <c r="MM91" i="26"/>
  <c r="ME91" i="26"/>
  <c r="LX91" i="26"/>
  <c r="LP91" i="26"/>
  <c r="LI91" i="26"/>
  <c r="LA91" i="26"/>
  <c r="KT91" i="26"/>
  <c r="KL91" i="26"/>
  <c r="KE91" i="26"/>
  <c r="JW91" i="26"/>
  <c r="JP91" i="26"/>
  <c r="JH91" i="26"/>
  <c r="JA91" i="26"/>
  <c r="IS91" i="26"/>
  <c r="IL91" i="26"/>
  <c r="PQ90" i="26"/>
  <c r="PJ90" i="26"/>
  <c r="PB90" i="26"/>
  <c r="OU90" i="26"/>
  <c r="OM90" i="26"/>
  <c r="OF90" i="26"/>
  <c r="NX90" i="26"/>
  <c r="NQ90" i="26"/>
  <c r="NI90" i="26"/>
  <c r="NB90" i="26"/>
  <c r="MT90" i="26"/>
  <c r="MM90" i="26"/>
  <c r="ME90" i="26"/>
  <c r="LX90" i="26"/>
  <c r="LP90" i="26"/>
  <c r="LI90" i="26"/>
  <c r="LA90" i="26"/>
  <c r="KT90" i="26"/>
  <c r="KL90" i="26"/>
  <c r="KE90" i="26"/>
  <c r="JW90" i="26"/>
  <c r="JP90" i="26"/>
  <c r="JH90" i="26"/>
  <c r="JA90" i="26"/>
  <c r="IS90" i="26"/>
  <c r="IL90" i="26"/>
  <c r="PQ89" i="26"/>
  <c r="PQ88" i="26" s="1"/>
  <c r="PJ89" i="26"/>
  <c r="PB89" i="26"/>
  <c r="OU89" i="26"/>
  <c r="OU88" i="26" s="1"/>
  <c r="OM89" i="26"/>
  <c r="OM88" i="26" s="1"/>
  <c r="OF89" i="26"/>
  <c r="NX89" i="26"/>
  <c r="NQ89" i="26"/>
  <c r="NQ88" i="26" s="1"/>
  <c r="NI89" i="26"/>
  <c r="NI88" i="26" s="1"/>
  <c r="NB89" i="26"/>
  <c r="MT89" i="26"/>
  <c r="MM89" i="26"/>
  <c r="MM88" i="26" s="1"/>
  <c r="ME89" i="26"/>
  <c r="ME88" i="26" s="1"/>
  <c r="LX89" i="26"/>
  <c r="LP89" i="26"/>
  <c r="LI89" i="26"/>
  <c r="LI88" i="26" s="1"/>
  <c r="LA89" i="26"/>
  <c r="LA88" i="26" s="1"/>
  <c r="KT89" i="26"/>
  <c r="KL89" i="26"/>
  <c r="KE89" i="26"/>
  <c r="KE88" i="26" s="1"/>
  <c r="JW89" i="26"/>
  <c r="JW88" i="26" s="1"/>
  <c r="JP89" i="26"/>
  <c r="JH89" i="26"/>
  <c r="JA89" i="26"/>
  <c r="JA88" i="26" s="1"/>
  <c r="IS89" i="26"/>
  <c r="IS88" i="26" s="1"/>
  <c r="IL89" i="26"/>
  <c r="PQ87" i="26"/>
  <c r="PJ87" i="26"/>
  <c r="PB87" i="26"/>
  <c r="OU87" i="26"/>
  <c r="OM87" i="26"/>
  <c r="OF87" i="26"/>
  <c r="NX87" i="26"/>
  <c r="NQ87" i="26"/>
  <c r="NI87" i="26"/>
  <c r="NB87" i="26"/>
  <c r="MT87" i="26"/>
  <c r="MM87" i="26"/>
  <c r="ME87" i="26"/>
  <c r="LX87" i="26"/>
  <c r="LP87" i="26"/>
  <c r="LI87" i="26"/>
  <c r="LA87" i="26"/>
  <c r="KT87" i="26"/>
  <c r="KL87" i="26"/>
  <c r="KE87" i="26"/>
  <c r="JW87" i="26"/>
  <c r="JP87" i="26"/>
  <c r="JH87" i="26"/>
  <c r="JA87" i="26"/>
  <c r="IS87" i="26"/>
  <c r="IL87" i="26"/>
  <c r="PQ86" i="26"/>
  <c r="PJ86" i="26"/>
  <c r="PB86" i="26"/>
  <c r="OU86" i="26"/>
  <c r="OM86" i="26"/>
  <c r="OF86" i="26"/>
  <c r="NX86" i="26"/>
  <c r="NQ86" i="26"/>
  <c r="NI86" i="26"/>
  <c r="NB86" i="26"/>
  <c r="MT86" i="26"/>
  <c r="MM86" i="26"/>
  <c r="ME86" i="26"/>
  <c r="LX86" i="26"/>
  <c r="LP86" i="26"/>
  <c r="LI86" i="26"/>
  <c r="LA86" i="26"/>
  <c r="KT86" i="26"/>
  <c r="KL86" i="26"/>
  <c r="KE86" i="26"/>
  <c r="JW86" i="26"/>
  <c r="JP86" i="26"/>
  <c r="JH86" i="26"/>
  <c r="JA86" i="26"/>
  <c r="IS86" i="26"/>
  <c r="IL86" i="26"/>
  <c r="PQ85" i="26"/>
  <c r="PJ85" i="26"/>
  <c r="PB85" i="26"/>
  <c r="OU85" i="26"/>
  <c r="OM85" i="26"/>
  <c r="OF85" i="26"/>
  <c r="NX85" i="26"/>
  <c r="NQ85" i="26"/>
  <c r="NI85" i="26"/>
  <c r="NB85" i="26"/>
  <c r="MT85" i="26"/>
  <c r="MM85" i="26"/>
  <c r="ME85" i="26"/>
  <c r="LX85" i="26"/>
  <c r="LP85" i="26"/>
  <c r="LI85" i="26"/>
  <c r="LA85" i="26"/>
  <c r="KT85" i="26"/>
  <c r="KL85" i="26"/>
  <c r="KE85" i="26"/>
  <c r="JW85" i="26"/>
  <c r="JP85" i="26"/>
  <c r="JH85" i="26"/>
  <c r="JA85" i="26"/>
  <c r="IS85" i="26"/>
  <c r="IL85" i="26"/>
  <c r="PS84" i="26"/>
  <c r="PR84" i="26"/>
  <c r="PP84" i="26"/>
  <c r="PO84" i="26"/>
  <c r="PN84" i="26"/>
  <c r="PM84" i="26"/>
  <c r="PL84" i="26"/>
  <c r="PK84" i="26"/>
  <c r="PI84" i="26"/>
  <c r="PH84" i="26"/>
  <c r="PG84" i="26"/>
  <c r="PF84" i="26"/>
  <c r="PD84" i="26"/>
  <c r="PC84" i="26"/>
  <c r="PA84" i="26"/>
  <c r="OZ84" i="26"/>
  <c r="OY84" i="26"/>
  <c r="OX84" i="26"/>
  <c r="OW84" i="26"/>
  <c r="OV84" i="26"/>
  <c r="OT84" i="26"/>
  <c r="OS84" i="26"/>
  <c r="OR84" i="26"/>
  <c r="OQ84" i="26"/>
  <c r="OO84" i="26"/>
  <c r="ON84" i="26"/>
  <c r="OL84" i="26"/>
  <c r="OK84" i="26"/>
  <c r="OJ84" i="26"/>
  <c r="OI84" i="26"/>
  <c r="OH84" i="26"/>
  <c r="OG84" i="26"/>
  <c r="OE84" i="26"/>
  <c r="OD84" i="26"/>
  <c r="OC84" i="26"/>
  <c r="OB84" i="26"/>
  <c r="NZ84" i="26"/>
  <c r="NY84" i="26"/>
  <c r="NW84" i="26"/>
  <c r="NV84" i="26"/>
  <c r="NU84" i="26"/>
  <c r="NT84" i="26"/>
  <c r="NS84" i="26"/>
  <c r="NR84" i="26"/>
  <c r="NP84" i="26"/>
  <c r="NO84" i="26"/>
  <c r="NN84" i="26"/>
  <c r="NM84" i="26"/>
  <c r="NK84" i="26"/>
  <c r="NJ84" i="26"/>
  <c r="NH84" i="26"/>
  <c r="NG84" i="26"/>
  <c r="NF84" i="26"/>
  <c r="NE84" i="26"/>
  <c r="ND84" i="26"/>
  <c r="NC84" i="26"/>
  <c r="NA84" i="26"/>
  <c r="MZ84" i="26"/>
  <c r="MY84" i="26"/>
  <c r="MX84" i="26"/>
  <c r="MV84" i="26"/>
  <c r="MU84" i="26"/>
  <c r="MS84" i="26"/>
  <c r="MR84" i="26"/>
  <c r="MQ84" i="26"/>
  <c r="MP84" i="26"/>
  <c r="MO84" i="26"/>
  <c r="MN84" i="26"/>
  <c r="ML84" i="26"/>
  <c r="MK84" i="26"/>
  <c r="MJ84" i="26"/>
  <c r="MI84" i="26"/>
  <c r="MG84" i="26"/>
  <c r="MF84" i="26"/>
  <c r="MD84" i="26"/>
  <c r="MC84" i="26"/>
  <c r="MB84" i="26"/>
  <c r="MA84" i="26"/>
  <c r="LZ84" i="26"/>
  <c r="LY84" i="26"/>
  <c r="LW84" i="26"/>
  <c r="LV84" i="26"/>
  <c r="LU84" i="26"/>
  <c r="LT84" i="26"/>
  <c r="LR84" i="26"/>
  <c r="LR83" i="26" s="1"/>
  <c r="LQ84" i="26"/>
  <c r="LO84" i="26"/>
  <c r="LN84" i="26"/>
  <c r="LM84" i="26"/>
  <c r="LM83" i="26" s="1"/>
  <c r="LL84" i="26"/>
  <c r="LK84" i="26"/>
  <c r="LJ84" i="26"/>
  <c r="LH84" i="26"/>
  <c r="LH83" i="26" s="1"/>
  <c r="LG84" i="26"/>
  <c r="LF84" i="26"/>
  <c r="LE84" i="26"/>
  <c r="LC84" i="26"/>
  <c r="LC83" i="26" s="1"/>
  <c r="LB84" i="26"/>
  <c r="KZ84" i="26"/>
  <c r="KY84" i="26"/>
  <c r="KX84" i="26"/>
  <c r="KX83" i="26" s="1"/>
  <c r="KW84" i="26"/>
  <c r="KV84" i="26"/>
  <c r="KU84" i="26"/>
  <c r="KS84" i="26"/>
  <c r="KS83" i="26" s="1"/>
  <c r="KR84" i="26"/>
  <c r="KQ84" i="26"/>
  <c r="KP84" i="26"/>
  <c r="KN84" i="26"/>
  <c r="KN83" i="26" s="1"/>
  <c r="KM84" i="26"/>
  <c r="KK84" i="26"/>
  <c r="KJ84" i="26"/>
  <c r="KJ83" i="26" s="1"/>
  <c r="KI84" i="26"/>
  <c r="KI83" i="26" s="1"/>
  <c r="KH84" i="26"/>
  <c r="KG84" i="26"/>
  <c r="KF84" i="26"/>
  <c r="KD84" i="26"/>
  <c r="KC84" i="26"/>
  <c r="KB84" i="26"/>
  <c r="KA84" i="26"/>
  <c r="JY84" i="26"/>
  <c r="JX84" i="26"/>
  <c r="JV84" i="26"/>
  <c r="JU84" i="26"/>
  <c r="JT84" i="26"/>
  <c r="JS84" i="26"/>
  <c r="JR84" i="26"/>
  <c r="JQ84" i="26"/>
  <c r="JO84" i="26"/>
  <c r="JN84" i="26"/>
  <c r="JM84" i="26"/>
  <c r="JL84" i="26"/>
  <c r="JJ84" i="26"/>
  <c r="JI84" i="26"/>
  <c r="JG84" i="26"/>
  <c r="JF84" i="26"/>
  <c r="JE84" i="26"/>
  <c r="JD84" i="26"/>
  <c r="JC84" i="26"/>
  <c r="JB84" i="26"/>
  <c r="IZ84" i="26"/>
  <c r="IY84" i="26"/>
  <c r="IX84" i="26"/>
  <c r="IW84" i="26"/>
  <c r="IU84" i="26"/>
  <c r="IT84" i="26"/>
  <c r="IR84" i="26"/>
  <c r="IQ84" i="26"/>
  <c r="IP84" i="26"/>
  <c r="IO84" i="26"/>
  <c r="IN84" i="26"/>
  <c r="IM84" i="26"/>
  <c r="IK84" i="26"/>
  <c r="IJ84" i="26"/>
  <c r="II84" i="26"/>
  <c r="IH84" i="26"/>
  <c r="LN83" i="26"/>
  <c r="PQ80" i="26"/>
  <c r="PJ80" i="26"/>
  <c r="PB80" i="26"/>
  <c r="OU80" i="26"/>
  <c r="OM80" i="26"/>
  <c r="OF80" i="26"/>
  <c r="NX80" i="26"/>
  <c r="NQ80" i="26"/>
  <c r="NI80" i="26"/>
  <c r="NB80" i="26"/>
  <c r="MT80" i="26"/>
  <c r="MM80" i="26"/>
  <c r="ME80" i="26"/>
  <c r="LX80" i="26"/>
  <c r="LP80" i="26"/>
  <c r="LI80" i="26"/>
  <c r="LA80" i="26"/>
  <c r="KT80" i="26"/>
  <c r="KL80" i="26"/>
  <c r="KE80" i="26"/>
  <c r="JW80" i="26"/>
  <c r="JP80" i="26"/>
  <c r="JH80" i="26"/>
  <c r="JA80" i="26"/>
  <c r="IS80" i="26"/>
  <c r="IL80" i="26"/>
  <c r="PQ79" i="26"/>
  <c r="PJ79" i="26"/>
  <c r="PB79" i="26"/>
  <c r="OU79" i="26"/>
  <c r="OM79" i="26"/>
  <c r="OF79" i="26"/>
  <c r="NX79" i="26"/>
  <c r="NQ79" i="26"/>
  <c r="NI79" i="26"/>
  <c r="NB79" i="26"/>
  <c r="MT79" i="26"/>
  <c r="MM79" i="26"/>
  <c r="ME79" i="26"/>
  <c r="LX79" i="26"/>
  <c r="LP79" i="26"/>
  <c r="LI79" i="26"/>
  <c r="LA79" i="26"/>
  <c r="KT79" i="26"/>
  <c r="KL79" i="26"/>
  <c r="KE79" i="26"/>
  <c r="JW79" i="26"/>
  <c r="JP79" i="26"/>
  <c r="JH79" i="26"/>
  <c r="JA79" i="26"/>
  <c r="IS79" i="26"/>
  <c r="IL79" i="26"/>
  <c r="PQ78" i="26"/>
  <c r="PJ78" i="26"/>
  <c r="PB78" i="26"/>
  <c r="OU78" i="26"/>
  <c r="OM78" i="26"/>
  <c r="OF78" i="26"/>
  <c r="NX78" i="26"/>
  <c r="NQ78" i="26"/>
  <c r="NI78" i="26"/>
  <c r="NB78" i="26"/>
  <c r="MT78" i="26"/>
  <c r="MM78" i="26"/>
  <c r="ME78" i="26"/>
  <c r="LX78" i="26"/>
  <c r="LP78" i="26"/>
  <c r="LI78" i="26"/>
  <c r="LA78" i="26"/>
  <c r="KT78" i="26"/>
  <c r="KL78" i="26"/>
  <c r="KE78" i="26"/>
  <c r="JW78" i="26"/>
  <c r="JP78" i="26"/>
  <c r="JH78" i="26"/>
  <c r="JA78" i="26"/>
  <c r="IS78" i="26"/>
  <c r="IL78" i="26"/>
  <c r="PQ77" i="26"/>
  <c r="PJ77" i="26"/>
  <c r="PB77" i="26"/>
  <c r="OU77" i="26"/>
  <c r="OM77" i="26"/>
  <c r="OF77" i="26"/>
  <c r="NX77" i="26"/>
  <c r="NQ77" i="26"/>
  <c r="NI77" i="26"/>
  <c r="NB77" i="26"/>
  <c r="MT77" i="26"/>
  <c r="MM77" i="26"/>
  <c r="ME77" i="26"/>
  <c r="LX77" i="26"/>
  <c r="LP77" i="26"/>
  <c r="LI77" i="26"/>
  <c r="LA77" i="26"/>
  <c r="KT77" i="26"/>
  <c r="KL77" i="26"/>
  <c r="KE77" i="26"/>
  <c r="JW77" i="26"/>
  <c r="JP77" i="26"/>
  <c r="JH77" i="26"/>
  <c r="JA77" i="26"/>
  <c r="IS77" i="26"/>
  <c r="IL77" i="26"/>
  <c r="PQ76" i="26"/>
  <c r="PJ76" i="26"/>
  <c r="PB76" i="26"/>
  <c r="OU76" i="26"/>
  <c r="OM76" i="26"/>
  <c r="OF76" i="26"/>
  <c r="NX76" i="26"/>
  <c r="NQ76" i="26"/>
  <c r="NI76" i="26"/>
  <c r="NB76" i="26"/>
  <c r="MT76" i="26"/>
  <c r="MM76" i="26"/>
  <c r="ME76" i="26"/>
  <c r="LX76" i="26"/>
  <c r="LP76" i="26"/>
  <c r="LI76" i="26"/>
  <c r="LA76" i="26"/>
  <c r="KT76" i="26"/>
  <c r="KL76" i="26"/>
  <c r="KE76" i="26"/>
  <c r="JW76" i="26"/>
  <c r="JP76" i="26"/>
  <c r="JH76" i="26"/>
  <c r="JA76" i="26"/>
  <c r="IS76" i="26"/>
  <c r="IL76" i="26"/>
  <c r="PQ75" i="26"/>
  <c r="PJ75" i="26"/>
  <c r="PB75" i="26"/>
  <c r="OU75" i="26"/>
  <c r="OM75" i="26"/>
  <c r="OF75" i="26"/>
  <c r="NX75" i="26"/>
  <c r="NQ75" i="26"/>
  <c r="NI75" i="26"/>
  <c r="NB75" i="26"/>
  <c r="MT75" i="26"/>
  <c r="MM75" i="26"/>
  <c r="ME75" i="26"/>
  <c r="LX75" i="26"/>
  <c r="LP75" i="26"/>
  <c r="LI75" i="26"/>
  <c r="LA75" i="26"/>
  <c r="KT75" i="26"/>
  <c r="KL75" i="26"/>
  <c r="KE75" i="26"/>
  <c r="JW75" i="26"/>
  <c r="JP75" i="26"/>
  <c r="JH75" i="26"/>
  <c r="JA75" i="26"/>
  <c r="IS75" i="26"/>
  <c r="IL75" i="26"/>
  <c r="PS74" i="26"/>
  <c r="PR74" i="26"/>
  <c r="PP74" i="26"/>
  <c r="PO74" i="26"/>
  <c r="PN74" i="26"/>
  <c r="PM74" i="26"/>
  <c r="PL74" i="26"/>
  <c r="PK74" i="26"/>
  <c r="PI74" i="26"/>
  <c r="PH74" i="26"/>
  <c r="PG74" i="26"/>
  <c r="PF74" i="26"/>
  <c r="PD74" i="26"/>
  <c r="PC74" i="26"/>
  <c r="PA74" i="26"/>
  <c r="OZ74" i="26"/>
  <c r="OY74" i="26"/>
  <c r="OX74" i="26"/>
  <c r="OW74" i="26"/>
  <c r="OV74" i="26"/>
  <c r="OT74" i="26"/>
  <c r="OS74" i="26"/>
  <c r="OR74" i="26"/>
  <c r="OQ74" i="26"/>
  <c r="OO74" i="26"/>
  <c r="ON74" i="26"/>
  <c r="OL74" i="26"/>
  <c r="OK74" i="26"/>
  <c r="OJ74" i="26"/>
  <c r="OI74" i="26"/>
  <c r="OH74" i="26"/>
  <c r="OG74" i="26"/>
  <c r="OE74" i="26"/>
  <c r="OD74" i="26"/>
  <c r="OC74" i="26"/>
  <c r="OB74" i="26"/>
  <c r="NZ74" i="26"/>
  <c r="NY74" i="26"/>
  <c r="NW74" i="26"/>
  <c r="NV74" i="26"/>
  <c r="NU74" i="26"/>
  <c r="NT74" i="26"/>
  <c r="NS74" i="26"/>
  <c r="NR74" i="26"/>
  <c r="NP74" i="26"/>
  <c r="NO74" i="26"/>
  <c r="NN74" i="26"/>
  <c r="NM74" i="26"/>
  <c r="NK74" i="26"/>
  <c r="NJ74" i="26"/>
  <c r="NH74" i="26"/>
  <c r="NG74" i="26"/>
  <c r="NF74" i="26"/>
  <c r="NE74" i="26"/>
  <c r="ND74" i="26"/>
  <c r="NC74" i="26"/>
  <c r="NA74" i="26"/>
  <c r="MZ74" i="26"/>
  <c r="MY74" i="26"/>
  <c r="MX74" i="26"/>
  <c r="MV74" i="26"/>
  <c r="MU74" i="26"/>
  <c r="MS74" i="26"/>
  <c r="MR74" i="26"/>
  <c r="MQ74" i="26"/>
  <c r="MP74" i="26"/>
  <c r="MO74" i="26"/>
  <c r="MN74" i="26"/>
  <c r="ML74" i="26"/>
  <c r="MK74" i="26"/>
  <c r="MJ74" i="26"/>
  <c r="MI74" i="26"/>
  <c r="MG74" i="26"/>
  <c r="MF74" i="26"/>
  <c r="MD74" i="26"/>
  <c r="MC74" i="26"/>
  <c r="MB74" i="26"/>
  <c r="MA74" i="26"/>
  <c r="LZ74" i="26"/>
  <c r="LY74" i="26"/>
  <c r="LW74" i="26"/>
  <c r="LV74" i="26"/>
  <c r="LU74" i="26"/>
  <c r="LT74" i="26"/>
  <c r="LR74" i="26"/>
  <c r="LQ74" i="26"/>
  <c r="LO74" i="26"/>
  <c r="LN74" i="26"/>
  <c r="LM74" i="26"/>
  <c r="LL74" i="26"/>
  <c r="LK74" i="26"/>
  <c r="LJ74" i="26"/>
  <c r="LH74" i="26"/>
  <c r="LG74" i="26"/>
  <c r="LF74" i="26"/>
  <c r="LE74" i="26"/>
  <c r="LC74" i="26"/>
  <c r="LB74" i="26"/>
  <c r="KZ74" i="26"/>
  <c r="KY74" i="26"/>
  <c r="KX74" i="26"/>
  <c r="KW74" i="26"/>
  <c r="KV74" i="26"/>
  <c r="KU74" i="26"/>
  <c r="KS74" i="26"/>
  <c r="KR74" i="26"/>
  <c r="KQ74" i="26"/>
  <c r="KP74" i="26"/>
  <c r="KN74" i="26"/>
  <c r="KM74" i="26"/>
  <c r="KK74" i="26"/>
  <c r="KJ74" i="26"/>
  <c r="KI74" i="26"/>
  <c r="KH74" i="26"/>
  <c r="KG74" i="26"/>
  <c r="KF74" i="26"/>
  <c r="KD74" i="26"/>
  <c r="KC74" i="26"/>
  <c r="KB74" i="26"/>
  <c r="KA74" i="26"/>
  <c r="JY74" i="26"/>
  <c r="JX74" i="26"/>
  <c r="JV74" i="26"/>
  <c r="JU74" i="26"/>
  <c r="JT74" i="26"/>
  <c r="JS74" i="26"/>
  <c r="JR74" i="26"/>
  <c r="JQ74" i="26"/>
  <c r="JO74" i="26"/>
  <c r="JN74" i="26"/>
  <c r="JM74" i="26"/>
  <c r="JL74" i="26"/>
  <c r="JJ74" i="26"/>
  <c r="JI74" i="26"/>
  <c r="JG74" i="26"/>
  <c r="JF74" i="26"/>
  <c r="JE74" i="26"/>
  <c r="JD74" i="26"/>
  <c r="JC74" i="26"/>
  <c r="JB74" i="26"/>
  <c r="IZ74" i="26"/>
  <c r="IY74" i="26"/>
  <c r="IX74" i="26"/>
  <c r="IW74" i="26"/>
  <c r="IU74" i="26"/>
  <c r="IT74" i="26"/>
  <c r="IR74" i="26"/>
  <c r="IQ74" i="26"/>
  <c r="IP74" i="26"/>
  <c r="IO74" i="26"/>
  <c r="IN74" i="26"/>
  <c r="IM74" i="26"/>
  <c r="IK74" i="26"/>
  <c r="IJ74" i="26"/>
  <c r="II74" i="26"/>
  <c r="IH74" i="26"/>
  <c r="PQ73" i="26"/>
  <c r="PJ73" i="26"/>
  <c r="PB73" i="26"/>
  <c r="OU73" i="26"/>
  <c r="OM73" i="26"/>
  <c r="OF73" i="26"/>
  <c r="NX73" i="26"/>
  <c r="NQ73" i="26"/>
  <c r="NI73" i="26"/>
  <c r="NB73" i="26"/>
  <c r="MT73" i="26"/>
  <c r="MM73" i="26"/>
  <c r="ME73" i="26"/>
  <c r="LX73" i="26"/>
  <c r="LP73" i="26"/>
  <c r="LI73" i="26"/>
  <c r="LA73" i="26"/>
  <c r="KT73" i="26"/>
  <c r="KL73" i="26"/>
  <c r="KE73" i="26"/>
  <c r="JW73" i="26"/>
  <c r="JP73" i="26"/>
  <c r="JH73" i="26"/>
  <c r="JA73" i="26"/>
  <c r="IS73" i="26"/>
  <c r="IL73" i="26"/>
  <c r="PQ72" i="26"/>
  <c r="PJ72" i="26"/>
  <c r="PB72" i="26"/>
  <c r="OU72" i="26"/>
  <c r="OM72" i="26"/>
  <c r="OF72" i="26"/>
  <c r="NX72" i="26"/>
  <c r="NQ72" i="26"/>
  <c r="NI72" i="26"/>
  <c r="NB72" i="26"/>
  <c r="MT72" i="26"/>
  <c r="MM72" i="26"/>
  <c r="ME72" i="26"/>
  <c r="LX72" i="26"/>
  <c r="LP72" i="26"/>
  <c r="LI72" i="26"/>
  <c r="LA72" i="26"/>
  <c r="KT72" i="26"/>
  <c r="KL72" i="26"/>
  <c r="KE72" i="26"/>
  <c r="JW72" i="26"/>
  <c r="JP72" i="26"/>
  <c r="JH72" i="26"/>
  <c r="JA72" i="26"/>
  <c r="IS72" i="26"/>
  <c r="IL72" i="26"/>
  <c r="PQ71" i="26"/>
  <c r="PJ71" i="26"/>
  <c r="PB71" i="26"/>
  <c r="OU71" i="26"/>
  <c r="OM71" i="26"/>
  <c r="OF71" i="26"/>
  <c r="NX71" i="26"/>
  <c r="NQ71" i="26"/>
  <c r="NI71" i="26"/>
  <c r="NB71" i="26"/>
  <c r="MT71" i="26"/>
  <c r="MM71" i="26"/>
  <c r="ME71" i="26"/>
  <c r="LX71" i="26"/>
  <c r="LP71" i="26"/>
  <c r="LI71" i="26"/>
  <c r="LA71" i="26"/>
  <c r="KT71" i="26"/>
  <c r="KL71" i="26"/>
  <c r="KE71" i="26"/>
  <c r="JW71" i="26"/>
  <c r="JP71" i="26"/>
  <c r="JH71" i="26"/>
  <c r="JA71" i="26"/>
  <c r="IS71" i="26"/>
  <c r="IL71" i="26"/>
  <c r="PQ70" i="26"/>
  <c r="PJ70" i="26"/>
  <c r="PB70" i="26"/>
  <c r="OU70" i="26"/>
  <c r="OU69" i="26" s="1"/>
  <c r="OM70" i="26"/>
  <c r="OF70" i="26"/>
  <c r="OF69" i="26" s="1"/>
  <c r="NX70" i="26"/>
  <c r="NQ70" i="26"/>
  <c r="NQ69" i="26" s="1"/>
  <c r="NI70" i="26"/>
  <c r="NB70" i="26"/>
  <c r="MT70" i="26"/>
  <c r="MM70" i="26"/>
  <c r="MM69" i="26" s="1"/>
  <c r="ME70" i="26"/>
  <c r="LX70" i="26"/>
  <c r="LP70" i="26"/>
  <c r="LI70" i="26"/>
  <c r="LI69" i="26" s="1"/>
  <c r="LA70" i="26"/>
  <c r="KT70" i="26"/>
  <c r="KL70" i="26"/>
  <c r="KE70" i="26"/>
  <c r="KE69" i="26" s="1"/>
  <c r="JW70" i="26"/>
  <c r="JP70" i="26"/>
  <c r="JP69" i="26" s="1"/>
  <c r="JH70" i="26"/>
  <c r="JA70" i="26"/>
  <c r="JA69" i="26" s="1"/>
  <c r="IS70" i="26"/>
  <c r="IL70" i="26"/>
  <c r="PQ68" i="26"/>
  <c r="PJ68" i="26"/>
  <c r="PB68" i="26"/>
  <c r="OU68" i="26"/>
  <c r="OM68" i="26"/>
  <c r="OF68" i="26"/>
  <c r="NX68" i="26"/>
  <c r="NQ68" i="26"/>
  <c r="NI68" i="26"/>
  <c r="NB68" i="26"/>
  <c r="MT68" i="26"/>
  <c r="MM68" i="26"/>
  <c r="ME68" i="26"/>
  <c r="LX68" i="26"/>
  <c r="LP68" i="26"/>
  <c r="LI68" i="26"/>
  <c r="LA68" i="26"/>
  <c r="KT68" i="26"/>
  <c r="KL68" i="26"/>
  <c r="KE68" i="26"/>
  <c r="JW68" i="26"/>
  <c r="JP68" i="26"/>
  <c r="JH68" i="26"/>
  <c r="JA68" i="26"/>
  <c r="IS68" i="26"/>
  <c r="IL68" i="26"/>
  <c r="PQ67" i="26"/>
  <c r="PJ67" i="26"/>
  <c r="PB67" i="26"/>
  <c r="OU67" i="26"/>
  <c r="OM67" i="26"/>
  <c r="OF67" i="26"/>
  <c r="NX67" i="26"/>
  <c r="NQ67" i="26"/>
  <c r="NI67" i="26"/>
  <c r="NB67" i="26"/>
  <c r="MT67" i="26"/>
  <c r="MM67" i="26"/>
  <c r="ME67" i="26"/>
  <c r="LX67" i="26"/>
  <c r="LP67" i="26"/>
  <c r="LI67" i="26"/>
  <c r="LA67" i="26"/>
  <c r="KT67" i="26"/>
  <c r="KL67" i="26"/>
  <c r="KE67" i="26"/>
  <c r="JW67" i="26"/>
  <c r="JP67" i="26"/>
  <c r="JH67" i="26"/>
  <c r="JA67" i="26"/>
  <c r="IS67" i="26"/>
  <c r="IL67" i="26"/>
  <c r="PQ66" i="26"/>
  <c r="PJ66" i="26"/>
  <c r="PB66" i="26"/>
  <c r="OU66" i="26"/>
  <c r="OM66" i="26"/>
  <c r="OF66" i="26"/>
  <c r="NX66" i="26"/>
  <c r="NQ66" i="26"/>
  <c r="NI66" i="26"/>
  <c r="NB66" i="26"/>
  <c r="MT66" i="26"/>
  <c r="MM66" i="26"/>
  <c r="ME66" i="26"/>
  <c r="LX66" i="26"/>
  <c r="LP66" i="26"/>
  <c r="LI66" i="26"/>
  <c r="LA66" i="26"/>
  <c r="KT66" i="26"/>
  <c r="KL66" i="26"/>
  <c r="KE66" i="26"/>
  <c r="JW66" i="26"/>
  <c r="JP66" i="26"/>
  <c r="JH66" i="26"/>
  <c r="JA66" i="26"/>
  <c r="IS66" i="26"/>
  <c r="IL66" i="26"/>
  <c r="PS65" i="26"/>
  <c r="PR65" i="26"/>
  <c r="PP65" i="26"/>
  <c r="PP64" i="26" s="1"/>
  <c r="PO65" i="26"/>
  <c r="PN65" i="26"/>
  <c r="PM65" i="26"/>
  <c r="PL65" i="26"/>
  <c r="PK65" i="26"/>
  <c r="PI65" i="26"/>
  <c r="PH65" i="26"/>
  <c r="PG65" i="26"/>
  <c r="PF65" i="26"/>
  <c r="PD65" i="26"/>
  <c r="PC65" i="26"/>
  <c r="PA65" i="26"/>
  <c r="OZ65" i="26"/>
  <c r="OY65" i="26"/>
  <c r="OX65" i="26"/>
  <c r="OW65" i="26"/>
  <c r="OV65" i="26"/>
  <c r="OT65" i="26"/>
  <c r="OS65" i="26"/>
  <c r="OR65" i="26"/>
  <c r="OR64" i="26" s="1"/>
  <c r="OQ65" i="26"/>
  <c r="OQ64" i="26" s="1"/>
  <c r="OO65" i="26"/>
  <c r="ON65" i="26"/>
  <c r="OL65" i="26"/>
  <c r="OK65" i="26"/>
  <c r="OK64" i="26" s="1"/>
  <c r="OJ65" i="26"/>
  <c r="OI65" i="26"/>
  <c r="OH65" i="26"/>
  <c r="OH64" i="26" s="1"/>
  <c r="OG65" i="26"/>
  <c r="OG64" i="26" s="1"/>
  <c r="OE65" i="26"/>
  <c r="OD65" i="26"/>
  <c r="OC65" i="26"/>
  <c r="OB65" i="26"/>
  <c r="NZ65" i="26"/>
  <c r="NY65" i="26"/>
  <c r="NW65" i="26"/>
  <c r="NV65" i="26"/>
  <c r="NU65" i="26"/>
  <c r="NT65" i="26"/>
  <c r="NS65" i="26"/>
  <c r="NR65" i="26"/>
  <c r="NP65" i="26"/>
  <c r="NO65" i="26"/>
  <c r="NN65" i="26"/>
  <c r="NM65" i="26"/>
  <c r="NK65" i="26"/>
  <c r="NJ65" i="26"/>
  <c r="NH65" i="26"/>
  <c r="NG65" i="26"/>
  <c r="NF65" i="26"/>
  <c r="NE65" i="26"/>
  <c r="ND65" i="26"/>
  <c r="NC65" i="26"/>
  <c r="NA65" i="26"/>
  <c r="MZ65" i="26"/>
  <c r="MY65" i="26"/>
  <c r="MX65" i="26"/>
  <c r="MV65" i="26"/>
  <c r="MU65" i="26"/>
  <c r="MS65" i="26"/>
  <c r="MR65" i="26"/>
  <c r="MQ65" i="26"/>
  <c r="MP65" i="26"/>
  <c r="MO65" i="26"/>
  <c r="MN65" i="26"/>
  <c r="ML65" i="26"/>
  <c r="MK65" i="26"/>
  <c r="MJ65" i="26"/>
  <c r="MI65" i="26"/>
  <c r="MG65" i="26"/>
  <c r="MF65" i="26"/>
  <c r="MD65" i="26"/>
  <c r="MC65" i="26"/>
  <c r="MB65" i="26"/>
  <c r="MA65" i="26"/>
  <c r="LZ65" i="26"/>
  <c r="LY65" i="26"/>
  <c r="LW65" i="26"/>
  <c r="LV65" i="26"/>
  <c r="LU65" i="26"/>
  <c r="LT65" i="26"/>
  <c r="LR65" i="26"/>
  <c r="LQ65" i="26"/>
  <c r="LO65" i="26"/>
  <c r="LN65" i="26"/>
  <c r="LM65" i="26"/>
  <c r="LL65" i="26"/>
  <c r="LK65" i="26"/>
  <c r="LJ65" i="26"/>
  <c r="LH65" i="26"/>
  <c r="LG65" i="26"/>
  <c r="LF65" i="26"/>
  <c r="LE65" i="26"/>
  <c r="LC65" i="26"/>
  <c r="LB65" i="26"/>
  <c r="KZ65" i="26"/>
  <c r="KY65" i="26"/>
  <c r="KX65" i="26"/>
  <c r="KW65" i="26"/>
  <c r="KV65" i="26"/>
  <c r="KU65" i="26"/>
  <c r="KS65" i="26"/>
  <c r="KR65" i="26"/>
  <c r="KQ65" i="26"/>
  <c r="KP65" i="26"/>
  <c r="KN65" i="26"/>
  <c r="KM65" i="26"/>
  <c r="KK65" i="26"/>
  <c r="KJ65" i="26"/>
  <c r="KI65" i="26"/>
  <c r="KH65" i="26"/>
  <c r="KG65" i="26"/>
  <c r="KF65" i="26"/>
  <c r="KD65" i="26"/>
  <c r="KC65" i="26"/>
  <c r="KB65" i="26"/>
  <c r="KA65" i="26"/>
  <c r="JY65" i="26"/>
  <c r="JX65" i="26"/>
  <c r="JV65" i="26"/>
  <c r="JU65" i="26"/>
  <c r="JT65" i="26"/>
  <c r="JS65" i="26"/>
  <c r="JS64" i="26" s="1"/>
  <c r="JR65" i="26"/>
  <c r="JQ65" i="26"/>
  <c r="JO65" i="26"/>
  <c r="JN65" i="26"/>
  <c r="JM65" i="26"/>
  <c r="JL65" i="26"/>
  <c r="JJ65" i="26"/>
  <c r="JI65" i="26"/>
  <c r="JG65" i="26"/>
  <c r="JF65" i="26"/>
  <c r="JE65" i="26"/>
  <c r="JD65" i="26"/>
  <c r="JC65" i="26"/>
  <c r="JB65" i="26"/>
  <c r="IZ65" i="26"/>
  <c r="IY65" i="26"/>
  <c r="IX65" i="26"/>
  <c r="IW65" i="26"/>
  <c r="IW64" i="26" s="1"/>
  <c r="IU65" i="26"/>
  <c r="IT65" i="26"/>
  <c r="IR65" i="26"/>
  <c r="IQ65" i="26"/>
  <c r="IP65" i="26"/>
  <c r="IO65" i="26"/>
  <c r="IN65" i="26"/>
  <c r="IM65" i="26"/>
  <c r="IK65" i="26"/>
  <c r="IJ65" i="26"/>
  <c r="II65" i="26"/>
  <c r="IH65" i="26"/>
  <c r="PQ61" i="26"/>
  <c r="PJ61" i="26"/>
  <c r="PB61" i="26"/>
  <c r="OU61" i="26"/>
  <c r="OM61" i="26"/>
  <c r="OF61" i="26"/>
  <c r="NX61" i="26"/>
  <c r="NQ61" i="26"/>
  <c r="NI61" i="26"/>
  <c r="NB61" i="26"/>
  <c r="MT61" i="26"/>
  <c r="MM61" i="26"/>
  <c r="ME61" i="26"/>
  <c r="LX61" i="26"/>
  <c r="LP61" i="26"/>
  <c r="LI61" i="26"/>
  <c r="LA61" i="26"/>
  <c r="KT61" i="26"/>
  <c r="KL61" i="26"/>
  <c r="KE61" i="26"/>
  <c r="JW61" i="26"/>
  <c r="JP61" i="26"/>
  <c r="JH61" i="26"/>
  <c r="JA61" i="26"/>
  <c r="IS61" i="26"/>
  <c r="IL61" i="26"/>
  <c r="PQ60" i="26"/>
  <c r="PJ60" i="26"/>
  <c r="PB60" i="26"/>
  <c r="OU60" i="26"/>
  <c r="OM60" i="26"/>
  <c r="OF60" i="26"/>
  <c r="NX60" i="26"/>
  <c r="NQ60" i="26"/>
  <c r="NI60" i="26"/>
  <c r="NB60" i="26"/>
  <c r="MT60" i="26"/>
  <c r="MM60" i="26"/>
  <c r="ME60" i="26"/>
  <c r="LX60" i="26"/>
  <c r="LP60" i="26"/>
  <c r="LI60" i="26"/>
  <c r="LA60" i="26"/>
  <c r="KT60" i="26"/>
  <c r="KL60" i="26"/>
  <c r="KE60" i="26"/>
  <c r="JW60" i="26"/>
  <c r="JP60" i="26"/>
  <c r="JH60" i="26"/>
  <c r="JA60" i="26"/>
  <c r="IS60" i="26"/>
  <c r="IL60" i="26"/>
  <c r="PQ59" i="26"/>
  <c r="PJ59" i="26"/>
  <c r="PB59" i="26"/>
  <c r="OU59" i="26"/>
  <c r="OM59" i="26"/>
  <c r="OF59" i="26"/>
  <c r="NX59" i="26"/>
  <c r="NQ59" i="26"/>
  <c r="NI59" i="26"/>
  <c r="NB59" i="26"/>
  <c r="MT59" i="26"/>
  <c r="MM59" i="26"/>
  <c r="ME59" i="26"/>
  <c r="LX59" i="26"/>
  <c r="LP59" i="26"/>
  <c r="LI59" i="26"/>
  <c r="LA59" i="26"/>
  <c r="KT59" i="26"/>
  <c r="KL59" i="26"/>
  <c r="KE59" i="26"/>
  <c r="JW59" i="26"/>
  <c r="JP59" i="26"/>
  <c r="JH59" i="26"/>
  <c r="JA59" i="26"/>
  <c r="IS59" i="26"/>
  <c r="IL59" i="26"/>
  <c r="PQ58" i="26"/>
  <c r="PJ58" i="26"/>
  <c r="PB58" i="26"/>
  <c r="OU58" i="26"/>
  <c r="OM58" i="26"/>
  <c r="OF58" i="26"/>
  <c r="NX58" i="26"/>
  <c r="NQ58" i="26"/>
  <c r="NI58" i="26"/>
  <c r="NB58" i="26"/>
  <c r="MT58" i="26"/>
  <c r="MM58" i="26"/>
  <c r="ME58" i="26"/>
  <c r="LX58" i="26"/>
  <c r="LP58" i="26"/>
  <c r="LI58" i="26"/>
  <c r="LA58" i="26"/>
  <c r="KT58" i="26"/>
  <c r="KL58" i="26"/>
  <c r="KE58" i="26"/>
  <c r="JW58" i="26"/>
  <c r="JP58" i="26"/>
  <c r="JH58" i="26"/>
  <c r="JA58" i="26"/>
  <c r="IS58" i="26"/>
  <c r="IL58" i="26"/>
  <c r="PQ57" i="26"/>
  <c r="PJ57" i="26"/>
  <c r="PB57" i="26"/>
  <c r="OU57" i="26"/>
  <c r="OM57" i="26"/>
  <c r="OF57" i="26"/>
  <c r="NX57" i="26"/>
  <c r="NQ57" i="26"/>
  <c r="NI57" i="26"/>
  <c r="NB57" i="26"/>
  <c r="MT57" i="26"/>
  <c r="MM57" i="26"/>
  <c r="ME57" i="26"/>
  <c r="LX57" i="26"/>
  <c r="LP57" i="26"/>
  <c r="LI57" i="26"/>
  <c r="LA57" i="26"/>
  <c r="KT57" i="26"/>
  <c r="KL57" i="26"/>
  <c r="KE57" i="26"/>
  <c r="JW57" i="26"/>
  <c r="JP57" i="26"/>
  <c r="JH57" i="26"/>
  <c r="JA57" i="26"/>
  <c r="IS57" i="26"/>
  <c r="IL57" i="26"/>
  <c r="PQ56" i="26"/>
  <c r="PJ56" i="26"/>
  <c r="PB56" i="26"/>
  <c r="OU56" i="26"/>
  <c r="OM56" i="26"/>
  <c r="OF56" i="26"/>
  <c r="NX56" i="26"/>
  <c r="NQ56" i="26"/>
  <c r="NI56" i="26"/>
  <c r="NB56" i="26"/>
  <c r="MT56" i="26"/>
  <c r="MM56" i="26"/>
  <c r="ME56" i="26"/>
  <c r="LX56" i="26"/>
  <c r="LP56" i="26"/>
  <c r="LI56" i="26"/>
  <c r="LA56" i="26"/>
  <c r="KT56" i="26"/>
  <c r="KL56" i="26"/>
  <c r="KE56" i="26"/>
  <c r="JW56" i="26"/>
  <c r="JP56" i="26"/>
  <c r="JH56" i="26"/>
  <c r="JA56" i="26"/>
  <c r="IS56" i="26"/>
  <c r="IL56" i="26"/>
  <c r="PS55" i="26"/>
  <c r="PR55" i="26"/>
  <c r="PP55" i="26"/>
  <c r="PO55" i="26"/>
  <c r="PN55" i="26"/>
  <c r="PM55" i="26"/>
  <c r="PL55" i="26"/>
  <c r="PK55" i="26"/>
  <c r="PI55" i="26"/>
  <c r="PH55" i="26"/>
  <c r="PG55" i="26"/>
  <c r="PF55" i="26"/>
  <c r="PD55" i="26"/>
  <c r="PC55" i="26"/>
  <c r="PA55" i="26"/>
  <c r="OZ55" i="26"/>
  <c r="OY55" i="26"/>
  <c r="OX55" i="26"/>
  <c r="OW55" i="26"/>
  <c r="OV55" i="26"/>
  <c r="OT55" i="26"/>
  <c r="OS55" i="26"/>
  <c r="OR55" i="26"/>
  <c r="OQ55" i="26"/>
  <c r="OO55" i="26"/>
  <c r="ON55" i="26"/>
  <c r="OL55" i="26"/>
  <c r="OK55" i="26"/>
  <c r="OJ55" i="26"/>
  <c r="OI55" i="26"/>
  <c r="OH55" i="26"/>
  <c r="OG55" i="26"/>
  <c r="OE55" i="26"/>
  <c r="OD55" i="26"/>
  <c r="OC55" i="26"/>
  <c r="OB55" i="26"/>
  <c r="NZ55" i="26"/>
  <c r="NY55" i="26"/>
  <c r="NW55" i="26"/>
  <c r="NV55" i="26"/>
  <c r="NU55" i="26"/>
  <c r="NT55" i="26"/>
  <c r="NS55" i="26"/>
  <c r="NR55" i="26"/>
  <c r="NP55" i="26"/>
  <c r="NO55" i="26"/>
  <c r="NN55" i="26"/>
  <c r="NM55" i="26"/>
  <c r="NK55" i="26"/>
  <c r="NJ55" i="26"/>
  <c r="NH55" i="26"/>
  <c r="NG55" i="26"/>
  <c r="NF55" i="26"/>
  <c r="NE55" i="26"/>
  <c r="ND55" i="26"/>
  <c r="NC55" i="26"/>
  <c r="NA55" i="26"/>
  <c r="MZ55" i="26"/>
  <c r="MY55" i="26"/>
  <c r="MX55" i="26"/>
  <c r="MV55" i="26"/>
  <c r="MU55" i="26"/>
  <c r="MS55" i="26"/>
  <c r="MR55" i="26"/>
  <c r="MQ55" i="26"/>
  <c r="MP55" i="26"/>
  <c r="MO55" i="26"/>
  <c r="MN55" i="26"/>
  <c r="ML55" i="26"/>
  <c r="MK55" i="26"/>
  <c r="MJ55" i="26"/>
  <c r="MI55" i="26"/>
  <c r="MG55" i="26"/>
  <c r="MF55" i="26"/>
  <c r="MD55" i="26"/>
  <c r="MC55" i="26"/>
  <c r="MB55" i="26"/>
  <c r="MA55" i="26"/>
  <c r="LZ55" i="26"/>
  <c r="LY55" i="26"/>
  <c r="LW55" i="26"/>
  <c r="LV55" i="26"/>
  <c r="LU55" i="26"/>
  <c r="LT55" i="26"/>
  <c r="LR55" i="26"/>
  <c r="LQ55" i="26"/>
  <c r="LO55" i="26"/>
  <c r="LN55" i="26"/>
  <c r="LM55" i="26"/>
  <c r="LL55" i="26"/>
  <c r="LK55" i="26"/>
  <c r="LJ55" i="26"/>
  <c r="LH55" i="26"/>
  <c r="LG55" i="26"/>
  <c r="LF55" i="26"/>
  <c r="LE55" i="26"/>
  <c r="LC55" i="26"/>
  <c r="LB55" i="26"/>
  <c r="KZ55" i="26"/>
  <c r="KY55" i="26"/>
  <c r="KX55" i="26"/>
  <c r="KW55" i="26"/>
  <c r="KV55" i="26"/>
  <c r="KU55" i="26"/>
  <c r="KS55" i="26"/>
  <c r="KR55" i="26"/>
  <c r="KQ55" i="26"/>
  <c r="KP55" i="26"/>
  <c r="KN55" i="26"/>
  <c r="KM55" i="26"/>
  <c r="KK55" i="26"/>
  <c r="KJ55" i="26"/>
  <c r="KI55" i="26"/>
  <c r="KH55" i="26"/>
  <c r="KG55" i="26"/>
  <c r="KF55" i="26"/>
  <c r="KD55" i="26"/>
  <c r="KC55" i="26"/>
  <c r="KB55" i="26"/>
  <c r="KA55" i="26"/>
  <c r="JY55" i="26"/>
  <c r="JX55" i="26"/>
  <c r="JV55" i="26"/>
  <c r="JU55" i="26"/>
  <c r="JT55" i="26"/>
  <c r="JS55" i="26"/>
  <c r="JR55" i="26"/>
  <c r="JQ55" i="26"/>
  <c r="JO55" i="26"/>
  <c r="JN55" i="26"/>
  <c r="JM55" i="26"/>
  <c r="JL55" i="26"/>
  <c r="JJ55" i="26"/>
  <c r="JI55" i="26"/>
  <c r="JG55" i="26"/>
  <c r="JF55" i="26"/>
  <c r="JE55" i="26"/>
  <c r="JD55" i="26"/>
  <c r="JC55" i="26"/>
  <c r="JB55" i="26"/>
  <c r="IZ55" i="26"/>
  <c r="IY55" i="26"/>
  <c r="IX55" i="26"/>
  <c r="IW55" i="26"/>
  <c r="IU55" i="26"/>
  <c r="IT55" i="26"/>
  <c r="IR55" i="26"/>
  <c r="IQ55" i="26"/>
  <c r="IP55" i="26"/>
  <c r="IO55" i="26"/>
  <c r="IN55" i="26"/>
  <c r="IM55" i="26"/>
  <c r="IK55" i="26"/>
  <c r="IJ55" i="26"/>
  <c r="II55" i="26"/>
  <c r="IH55" i="26"/>
  <c r="PQ54" i="26"/>
  <c r="PJ54" i="26"/>
  <c r="PB54" i="26"/>
  <c r="OU54" i="26"/>
  <c r="OM54" i="26"/>
  <c r="OF54" i="26"/>
  <c r="NX54" i="26"/>
  <c r="NQ54" i="26"/>
  <c r="NI54" i="26"/>
  <c r="NB54" i="26"/>
  <c r="MT54" i="26"/>
  <c r="MM54" i="26"/>
  <c r="ME54" i="26"/>
  <c r="LX54" i="26"/>
  <c r="LP54" i="26"/>
  <c r="LI54" i="26"/>
  <c r="LA54" i="26"/>
  <c r="KT54" i="26"/>
  <c r="KL54" i="26"/>
  <c r="KE54" i="26"/>
  <c r="JW54" i="26"/>
  <c r="JP54" i="26"/>
  <c r="JH54" i="26"/>
  <c r="JA54" i="26"/>
  <c r="IS54" i="26"/>
  <c r="IL54" i="26"/>
  <c r="PQ53" i="26"/>
  <c r="PJ53" i="26"/>
  <c r="PB53" i="26"/>
  <c r="OU53" i="26"/>
  <c r="OM53" i="26"/>
  <c r="OF53" i="26"/>
  <c r="NX53" i="26"/>
  <c r="NQ53" i="26"/>
  <c r="NI53" i="26"/>
  <c r="NB53" i="26"/>
  <c r="MT53" i="26"/>
  <c r="MM53" i="26"/>
  <c r="ME53" i="26"/>
  <c r="LX53" i="26"/>
  <c r="LP53" i="26"/>
  <c r="LI53" i="26"/>
  <c r="LA53" i="26"/>
  <c r="KT53" i="26"/>
  <c r="KL53" i="26"/>
  <c r="KE53" i="26"/>
  <c r="JW53" i="26"/>
  <c r="JP53" i="26"/>
  <c r="JH53" i="26"/>
  <c r="JA53" i="26"/>
  <c r="IS53" i="26"/>
  <c r="IL53" i="26"/>
  <c r="PQ52" i="26"/>
  <c r="PJ52" i="26"/>
  <c r="PB52" i="26"/>
  <c r="OU52" i="26"/>
  <c r="OM52" i="26"/>
  <c r="OF52" i="26"/>
  <c r="NX52" i="26"/>
  <c r="NQ52" i="26"/>
  <c r="NI52" i="26"/>
  <c r="NB52" i="26"/>
  <c r="MT52" i="26"/>
  <c r="MM52" i="26"/>
  <c r="ME52" i="26"/>
  <c r="LX52" i="26"/>
  <c r="LP52" i="26"/>
  <c r="LI52" i="26"/>
  <c r="LA52" i="26"/>
  <c r="KT52" i="26"/>
  <c r="KL52" i="26"/>
  <c r="KE52" i="26"/>
  <c r="JW52" i="26"/>
  <c r="JP52" i="26"/>
  <c r="JH52" i="26"/>
  <c r="JA52" i="26"/>
  <c r="IS52" i="26"/>
  <c r="IL52" i="26"/>
  <c r="PQ51" i="26"/>
  <c r="PJ51" i="26"/>
  <c r="PJ50" i="26" s="1"/>
  <c r="PB51" i="26"/>
  <c r="PB50" i="26" s="1"/>
  <c r="OU51" i="26"/>
  <c r="OM51" i="26"/>
  <c r="OF51" i="26"/>
  <c r="OF50" i="26" s="1"/>
  <c r="NX51" i="26"/>
  <c r="NX50" i="26" s="1"/>
  <c r="NQ51" i="26"/>
  <c r="NI51" i="26"/>
  <c r="NB51" i="26"/>
  <c r="NB50" i="26" s="1"/>
  <c r="MT51" i="26"/>
  <c r="MT50" i="26" s="1"/>
  <c r="MM51" i="26"/>
  <c r="ME51" i="26"/>
  <c r="LX51" i="26"/>
  <c r="LX50" i="26" s="1"/>
  <c r="LP51" i="26"/>
  <c r="LP50" i="26" s="1"/>
  <c r="LI51" i="26"/>
  <c r="LA51" i="26"/>
  <c r="KT51" i="26"/>
  <c r="KT50" i="26" s="1"/>
  <c r="KL51" i="26"/>
  <c r="KL50" i="26" s="1"/>
  <c r="KE51" i="26"/>
  <c r="JW51" i="26"/>
  <c r="JP51" i="26"/>
  <c r="JP50" i="26" s="1"/>
  <c r="JH51" i="26"/>
  <c r="JH50" i="26" s="1"/>
  <c r="JA51" i="26"/>
  <c r="IS51" i="26"/>
  <c r="IL51" i="26"/>
  <c r="IL50" i="26" s="1"/>
  <c r="PQ49" i="26"/>
  <c r="PJ49" i="26"/>
  <c r="PB49" i="26"/>
  <c r="OU49" i="26"/>
  <c r="OM49" i="26"/>
  <c r="OF49" i="26"/>
  <c r="NX49" i="26"/>
  <c r="NQ49" i="26"/>
  <c r="NI49" i="26"/>
  <c r="NB49" i="26"/>
  <c r="MT49" i="26"/>
  <c r="MM49" i="26"/>
  <c r="ME49" i="26"/>
  <c r="LX49" i="26"/>
  <c r="LP49" i="26"/>
  <c r="LI49" i="26"/>
  <c r="LA49" i="26"/>
  <c r="KT49" i="26"/>
  <c r="KL49" i="26"/>
  <c r="KE49" i="26"/>
  <c r="JW49" i="26"/>
  <c r="JP49" i="26"/>
  <c r="JH49" i="26"/>
  <c r="JA49" i="26"/>
  <c r="IS49" i="26"/>
  <c r="IL49" i="26"/>
  <c r="PQ48" i="26"/>
  <c r="PJ48" i="26"/>
  <c r="PB48" i="26"/>
  <c r="OU48" i="26"/>
  <c r="OM48" i="26"/>
  <c r="OF48" i="26"/>
  <c r="NX48" i="26"/>
  <c r="NQ48" i="26"/>
  <c r="NI48" i="26"/>
  <c r="NB48" i="26"/>
  <c r="MT48" i="26"/>
  <c r="MM48" i="26"/>
  <c r="ME48" i="26"/>
  <c r="LX48" i="26"/>
  <c r="LP48" i="26"/>
  <c r="LI48" i="26"/>
  <c r="LA48" i="26"/>
  <c r="KT48" i="26"/>
  <c r="KL48" i="26"/>
  <c r="KE48" i="26"/>
  <c r="JW48" i="26"/>
  <c r="JP48" i="26"/>
  <c r="JH48" i="26"/>
  <c r="JA48" i="26"/>
  <c r="IS48" i="26"/>
  <c r="IL48" i="26"/>
  <c r="PQ47" i="26"/>
  <c r="PJ47" i="26"/>
  <c r="PB47" i="26"/>
  <c r="OU47" i="26"/>
  <c r="OM47" i="26"/>
  <c r="OF47" i="26"/>
  <c r="NX47" i="26"/>
  <c r="NQ47" i="26"/>
  <c r="NI47" i="26"/>
  <c r="NB47" i="26"/>
  <c r="MT47" i="26"/>
  <c r="MM47" i="26"/>
  <c r="ME47" i="26"/>
  <c r="LX47" i="26"/>
  <c r="LP47" i="26"/>
  <c r="LI47" i="26"/>
  <c r="LA47" i="26"/>
  <c r="KT47" i="26"/>
  <c r="KL47" i="26"/>
  <c r="KE47" i="26"/>
  <c r="JW47" i="26"/>
  <c r="JP47" i="26"/>
  <c r="JH47" i="26"/>
  <c r="JA47" i="26"/>
  <c r="IS47" i="26"/>
  <c r="IL47" i="26"/>
  <c r="PS46" i="26"/>
  <c r="PR46" i="26"/>
  <c r="PP46" i="26"/>
  <c r="PP45" i="26" s="1"/>
  <c r="PO46" i="26"/>
  <c r="PN46" i="26"/>
  <c r="PM46" i="26"/>
  <c r="PL46" i="26"/>
  <c r="PL45" i="26" s="1"/>
  <c r="PK46" i="26"/>
  <c r="PI46" i="26"/>
  <c r="PH46" i="26"/>
  <c r="PG46" i="26"/>
  <c r="PF46" i="26"/>
  <c r="PD46" i="26"/>
  <c r="PC46" i="26"/>
  <c r="PA46" i="26"/>
  <c r="OZ46" i="26"/>
  <c r="OY46" i="26"/>
  <c r="OX46" i="26"/>
  <c r="OW46" i="26"/>
  <c r="OV46" i="26"/>
  <c r="OT46" i="26"/>
  <c r="OS46" i="26"/>
  <c r="OR46" i="26"/>
  <c r="OR45" i="26" s="1"/>
  <c r="OQ46" i="26"/>
  <c r="OO46" i="26"/>
  <c r="ON46" i="26"/>
  <c r="OL46" i="26"/>
  <c r="OL45" i="26" s="1"/>
  <c r="OK46" i="26"/>
  <c r="OJ46" i="26"/>
  <c r="OI46" i="26"/>
  <c r="OH46" i="26"/>
  <c r="OH45" i="26" s="1"/>
  <c r="OG46" i="26"/>
  <c r="OE46" i="26"/>
  <c r="OD46" i="26"/>
  <c r="OC46" i="26"/>
  <c r="OB46" i="26"/>
  <c r="NZ46" i="26"/>
  <c r="NY46" i="26"/>
  <c r="NW46" i="26"/>
  <c r="NV46" i="26"/>
  <c r="NU46" i="26"/>
  <c r="NT46" i="26"/>
  <c r="NS46" i="26"/>
  <c r="NR46" i="26"/>
  <c r="NP46" i="26"/>
  <c r="NO46" i="26"/>
  <c r="NN46" i="26"/>
  <c r="NM46" i="26"/>
  <c r="NK46" i="26"/>
  <c r="NJ46" i="26"/>
  <c r="NH46" i="26"/>
  <c r="NH45" i="26" s="1"/>
  <c r="NG46" i="26"/>
  <c r="NF46" i="26"/>
  <c r="NE46" i="26"/>
  <c r="ND46" i="26"/>
  <c r="ND45" i="26" s="1"/>
  <c r="NC46" i="26"/>
  <c r="NA46" i="26"/>
  <c r="MZ46" i="26"/>
  <c r="MY46" i="26"/>
  <c r="MY45" i="26" s="1"/>
  <c r="MX46" i="26"/>
  <c r="MV46" i="26"/>
  <c r="MU46" i="26"/>
  <c r="MS46" i="26"/>
  <c r="MS45" i="26" s="1"/>
  <c r="MR46" i="26"/>
  <c r="MQ46" i="26"/>
  <c r="MP46" i="26"/>
  <c r="MO46" i="26"/>
  <c r="MO45" i="26" s="1"/>
  <c r="MN46" i="26"/>
  <c r="ML46" i="26"/>
  <c r="MK46" i="26"/>
  <c r="MJ46" i="26"/>
  <c r="MJ45" i="26" s="1"/>
  <c r="MI46" i="26"/>
  <c r="MG46" i="26"/>
  <c r="MF46" i="26"/>
  <c r="MD46" i="26"/>
  <c r="MD45" i="26" s="1"/>
  <c r="MC46" i="26"/>
  <c r="MB46" i="26"/>
  <c r="MA46" i="26"/>
  <c r="LZ46" i="26"/>
  <c r="LZ45" i="26" s="1"/>
  <c r="LY46" i="26"/>
  <c r="LW46" i="26"/>
  <c r="LV46" i="26"/>
  <c r="LU46" i="26"/>
  <c r="LT46" i="26"/>
  <c r="LR46" i="26"/>
  <c r="LQ46" i="26"/>
  <c r="LO46" i="26"/>
  <c r="LN46" i="26"/>
  <c r="LM46" i="26"/>
  <c r="LL46" i="26"/>
  <c r="LK46" i="26"/>
  <c r="LJ46" i="26"/>
  <c r="LH46" i="26"/>
  <c r="LG46" i="26"/>
  <c r="LF46" i="26"/>
  <c r="LE46" i="26"/>
  <c r="LC46" i="26"/>
  <c r="LB46" i="26"/>
  <c r="KZ46" i="26"/>
  <c r="KY46" i="26"/>
  <c r="KX46" i="26"/>
  <c r="KW46" i="26"/>
  <c r="KV46" i="26"/>
  <c r="KV45" i="26" s="1"/>
  <c r="KU46" i="26"/>
  <c r="KS46" i="26"/>
  <c r="KR46" i="26"/>
  <c r="KQ46" i="26"/>
  <c r="KP46" i="26"/>
  <c r="KN46" i="26"/>
  <c r="KM46" i="26"/>
  <c r="KK46" i="26"/>
  <c r="KJ46" i="26"/>
  <c r="KI46" i="26"/>
  <c r="KH46" i="26"/>
  <c r="KG46" i="26"/>
  <c r="KF46" i="26"/>
  <c r="KD46" i="26"/>
  <c r="KC46" i="26"/>
  <c r="KB46" i="26"/>
  <c r="KA46" i="26"/>
  <c r="JY46" i="26"/>
  <c r="JX46" i="26"/>
  <c r="JV46" i="26"/>
  <c r="JU46" i="26"/>
  <c r="JT46" i="26"/>
  <c r="JS46" i="26"/>
  <c r="JR46" i="26"/>
  <c r="JQ46" i="26"/>
  <c r="JO46" i="26"/>
  <c r="JN46" i="26"/>
  <c r="JM46" i="26"/>
  <c r="JL46" i="26"/>
  <c r="JJ46" i="26"/>
  <c r="JI46" i="26"/>
  <c r="JG46" i="26"/>
  <c r="JF46" i="26"/>
  <c r="JE46" i="26"/>
  <c r="JD46" i="26"/>
  <c r="JC46" i="26"/>
  <c r="JB46" i="26"/>
  <c r="IZ46" i="26"/>
  <c r="IY46" i="26"/>
  <c r="IX46" i="26"/>
  <c r="IW46" i="26"/>
  <c r="IU46" i="26"/>
  <c r="IT46" i="26"/>
  <c r="IR46" i="26"/>
  <c r="IQ46" i="26"/>
  <c r="IP46" i="26"/>
  <c r="IO46" i="26"/>
  <c r="IN46" i="26"/>
  <c r="IM46" i="26"/>
  <c r="IK46" i="26"/>
  <c r="IJ46" i="26"/>
  <c r="II46" i="26"/>
  <c r="IH46" i="26"/>
  <c r="PQ42" i="26"/>
  <c r="PJ42" i="26"/>
  <c r="PB42" i="26"/>
  <c r="OU42" i="26"/>
  <c r="OM42" i="26"/>
  <c r="OF42" i="26"/>
  <c r="NX42" i="26"/>
  <c r="NQ42" i="26"/>
  <c r="NI42" i="26"/>
  <c r="NB42" i="26"/>
  <c r="MT42" i="26"/>
  <c r="MM42" i="26"/>
  <c r="ME42" i="26"/>
  <c r="LX42" i="26"/>
  <c r="LP42" i="26"/>
  <c r="LI42" i="26"/>
  <c r="LA42" i="26"/>
  <c r="KT42" i="26"/>
  <c r="KL42" i="26"/>
  <c r="KE42" i="26"/>
  <c r="JW42" i="26"/>
  <c r="JP42" i="26"/>
  <c r="JH42" i="26"/>
  <c r="JA42" i="26"/>
  <c r="IS42" i="26"/>
  <c r="IL42" i="26"/>
  <c r="PQ41" i="26"/>
  <c r="PJ41" i="26"/>
  <c r="PB41" i="26"/>
  <c r="OU41" i="26"/>
  <c r="OM41" i="26"/>
  <c r="OF41" i="26"/>
  <c r="NX41" i="26"/>
  <c r="NQ41" i="26"/>
  <c r="NI41" i="26"/>
  <c r="NB41" i="26"/>
  <c r="MT41" i="26"/>
  <c r="MM41" i="26"/>
  <c r="ME41" i="26"/>
  <c r="LX41" i="26"/>
  <c r="LP41" i="26"/>
  <c r="LI41" i="26"/>
  <c r="LA41" i="26"/>
  <c r="KT41" i="26"/>
  <c r="KL41" i="26"/>
  <c r="KE41" i="26"/>
  <c r="JW41" i="26"/>
  <c r="JP41" i="26"/>
  <c r="JH41" i="26"/>
  <c r="JA41" i="26"/>
  <c r="IS41" i="26"/>
  <c r="IL41" i="26"/>
  <c r="PQ40" i="26"/>
  <c r="PJ40" i="26"/>
  <c r="PB40" i="26"/>
  <c r="OU40" i="26"/>
  <c r="OM40" i="26"/>
  <c r="OF40" i="26"/>
  <c r="NX40" i="26"/>
  <c r="NQ40" i="26"/>
  <c r="NI40" i="26"/>
  <c r="NB40" i="26"/>
  <c r="MT40" i="26"/>
  <c r="MM40" i="26"/>
  <c r="ME40" i="26"/>
  <c r="LX40" i="26"/>
  <c r="LP40" i="26"/>
  <c r="LI40" i="26"/>
  <c r="LA40" i="26"/>
  <c r="KT40" i="26"/>
  <c r="KL40" i="26"/>
  <c r="KE40" i="26"/>
  <c r="JW40" i="26"/>
  <c r="JP40" i="26"/>
  <c r="JH40" i="26"/>
  <c r="JA40" i="26"/>
  <c r="IS40" i="26"/>
  <c r="IL40" i="26"/>
  <c r="PQ39" i="26"/>
  <c r="PJ39" i="26"/>
  <c r="PB39" i="26"/>
  <c r="OU39" i="26"/>
  <c r="OM39" i="26"/>
  <c r="OF39" i="26"/>
  <c r="NX39" i="26"/>
  <c r="NQ39" i="26"/>
  <c r="NI39" i="26"/>
  <c r="NB39" i="26"/>
  <c r="MT39" i="26"/>
  <c r="MM39" i="26"/>
  <c r="ME39" i="26"/>
  <c r="LX39" i="26"/>
  <c r="LP39" i="26"/>
  <c r="LI39" i="26"/>
  <c r="LA39" i="26"/>
  <c r="KT39" i="26"/>
  <c r="KL39" i="26"/>
  <c r="KE39" i="26"/>
  <c r="JW39" i="26"/>
  <c r="JP39" i="26"/>
  <c r="JH39" i="26"/>
  <c r="JA39" i="26"/>
  <c r="IS39" i="26"/>
  <c r="IL39" i="26"/>
  <c r="PQ38" i="26"/>
  <c r="PJ38" i="26"/>
  <c r="PB38" i="26"/>
  <c r="OU38" i="26"/>
  <c r="OM38" i="26"/>
  <c r="OF38" i="26"/>
  <c r="NX38" i="26"/>
  <c r="NQ38" i="26"/>
  <c r="NI38" i="26"/>
  <c r="NB38" i="26"/>
  <c r="MT38" i="26"/>
  <c r="MM38" i="26"/>
  <c r="ME38" i="26"/>
  <c r="LX38" i="26"/>
  <c r="LP38" i="26"/>
  <c r="LI38" i="26"/>
  <c r="LA38" i="26"/>
  <c r="KT38" i="26"/>
  <c r="KL38" i="26"/>
  <c r="KE38" i="26"/>
  <c r="JW38" i="26"/>
  <c r="JP38" i="26"/>
  <c r="JH38" i="26"/>
  <c r="JA38" i="26"/>
  <c r="IS38" i="26"/>
  <c r="IL38" i="26"/>
  <c r="PQ37" i="26"/>
  <c r="PJ37" i="26"/>
  <c r="PB37" i="26"/>
  <c r="OU37" i="26"/>
  <c r="OM37" i="26"/>
  <c r="OF37" i="26"/>
  <c r="NX37" i="26"/>
  <c r="NQ37" i="26"/>
  <c r="NI37" i="26"/>
  <c r="NB37" i="26"/>
  <c r="MT37" i="26"/>
  <c r="MM37" i="26"/>
  <c r="ME37" i="26"/>
  <c r="LX37" i="26"/>
  <c r="LP37" i="26"/>
  <c r="LI37" i="26"/>
  <c r="LA37" i="26"/>
  <c r="KT37" i="26"/>
  <c r="KL37" i="26"/>
  <c r="KE37" i="26"/>
  <c r="JW37" i="26"/>
  <c r="JP37" i="26"/>
  <c r="JH37" i="26"/>
  <c r="JA37" i="26"/>
  <c r="IS37" i="26"/>
  <c r="IL37" i="26"/>
  <c r="PS36" i="26"/>
  <c r="PR36" i="26"/>
  <c r="PP36" i="26"/>
  <c r="PO36" i="26"/>
  <c r="PN36" i="26"/>
  <c r="PM36" i="26"/>
  <c r="PL36" i="26"/>
  <c r="PK36" i="26"/>
  <c r="PI36" i="26"/>
  <c r="PH36" i="26"/>
  <c r="PG36" i="26"/>
  <c r="PF36" i="26"/>
  <c r="PD36" i="26"/>
  <c r="PC36" i="26"/>
  <c r="PA36" i="26"/>
  <c r="OZ36" i="26"/>
  <c r="OY36" i="26"/>
  <c r="OX36" i="26"/>
  <c r="OW36" i="26"/>
  <c r="OV36" i="26"/>
  <c r="OT36" i="26"/>
  <c r="OS36" i="26"/>
  <c r="OR36" i="26"/>
  <c r="OQ36" i="26"/>
  <c r="OO36" i="26"/>
  <c r="ON36" i="26"/>
  <c r="OL36" i="26"/>
  <c r="OK36" i="26"/>
  <c r="OJ36" i="26"/>
  <c r="OI36" i="26"/>
  <c r="OH36" i="26"/>
  <c r="OG36" i="26"/>
  <c r="OE36" i="26"/>
  <c r="OD36" i="26"/>
  <c r="OC36" i="26"/>
  <c r="OB36" i="26"/>
  <c r="NZ36" i="26"/>
  <c r="NY36" i="26"/>
  <c r="NW36" i="26"/>
  <c r="NV36" i="26"/>
  <c r="NU36" i="26"/>
  <c r="NT36" i="26"/>
  <c r="NS36" i="26"/>
  <c r="NR36" i="26"/>
  <c r="NP36" i="26"/>
  <c r="NO36" i="26"/>
  <c r="NN36" i="26"/>
  <c r="NM36" i="26"/>
  <c r="NK36" i="26"/>
  <c r="NJ36" i="26"/>
  <c r="NH36" i="26"/>
  <c r="NG36" i="26"/>
  <c r="NF36" i="26"/>
  <c r="NE36" i="26"/>
  <c r="ND36" i="26"/>
  <c r="NC36" i="26"/>
  <c r="NA36" i="26"/>
  <c r="MZ36" i="26"/>
  <c r="MY36" i="26"/>
  <c r="MX36" i="26"/>
  <c r="MV36" i="26"/>
  <c r="MU36" i="26"/>
  <c r="MS36" i="26"/>
  <c r="MR36" i="26"/>
  <c r="MQ36" i="26"/>
  <c r="MP36" i="26"/>
  <c r="MO36" i="26"/>
  <c r="MN36" i="26"/>
  <c r="ML36" i="26"/>
  <c r="MK36" i="26"/>
  <c r="MJ36" i="26"/>
  <c r="MI36" i="26"/>
  <c r="MG36" i="26"/>
  <c r="MF36" i="26"/>
  <c r="MD36" i="26"/>
  <c r="MC36" i="26"/>
  <c r="MB36" i="26"/>
  <c r="MA36" i="26"/>
  <c r="LZ36" i="26"/>
  <c r="LY36" i="26"/>
  <c r="LW36" i="26"/>
  <c r="LV36" i="26"/>
  <c r="LU36" i="26"/>
  <c r="LT36" i="26"/>
  <c r="LR36" i="26"/>
  <c r="LQ36" i="26"/>
  <c r="LO36" i="26"/>
  <c r="LN36" i="26"/>
  <c r="LM36" i="26"/>
  <c r="LL36" i="26"/>
  <c r="LK36" i="26"/>
  <c r="LJ36" i="26"/>
  <c r="LH36" i="26"/>
  <c r="LG36" i="26"/>
  <c r="LF36" i="26"/>
  <c r="LE36" i="26"/>
  <c r="LC36" i="26"/>
  <c r="LB36" i="26"/>
  <c r="KZ36" i="26"/>
  <c r="KY36" i="26"/>
  <c r="KX36" i="26"/>
  <c r="KW36" i="26"/>
  <c r="KV36" i="26"/>
  <c r="KU36" i="26"/>
  <c r="KS36" i="26"/>
  <c r="KR36" i="26"/>
  <c r="KQ36" i="26"/>
  <c r="KP36" i="26"/>
  <c r="KN36" i="26"/>
  <c r="KM36" i="26"/>
  <c r="KK36" i="26"/>
  <c r="KJ36" i="26"/>
  <c r="KI36" i="26"/>
  <c r="KH36" i="26"/>
  <c r="KG36" i="26"/>
  <c r="KF36" i="26"/>
  <c r="KD36" i="26"/>
  <c r="KC36" i="26"/>
  <c r="KB36" i="26"/>
  <c r="KA36" i="26"/>
  <c r="JY36" i="26"/>
  <c r="JX36" i="26"/>
  <c r="JV36" i="26"/>
  <c r="JU36" i="26"/>
  <c r="JT36" i="26"/>
  <c r="JS36" i="26"/>
  <c r="JR36" i="26"/>
  <c r="JQ36" i="26"/>
  <c r="JO36" i="26"/>
  <c r="JN36" i="26"/>
  <c r="JM36" i="26"/>
  <c r="JL36" i="26"/>
  <c r="JJ36" i="26"/>
  <c r="JI36" i="26"/>
  <c r="JG36" i="26"/>
  <c r="JF36" i="26"/>
  <c r="JE36" i="26"/>
  <c r="JD36" i="26"/>
  <c r="JC36" i="26"/>
  <c r="JB36" i="26"/>
  <c r="IZ36" i="26"/>
  <c r="IY36" i="26"/>
  <c r="IX36" i="26"/>
  <c r="IW36" i="26"/>
  <c r="IU36" i="26"/>
  <c r="IT36" i="26"/>
  <c r="IR36" i="26"/>
  <c r="IQ36" i="26"/>
  <c r="IP36" i="26"/>
  <c r="IO36" i="26"/>
  <c r="IN36" i="26"/>
  <c r="IM36" i="26"/>
  <c r="IK36" i="26"/>
  <c r="IJ36" i="26"/>
  <c r="II36" i="26"/>
  <c r="IH36" i="26"/>
  <c r="PQ35" i="26"/>
  <c r="PJ35" i="26"/>
  <c r="PB35" i="26"/>
  <c r="OU35" i="26"/>
  <c r="OM35" i="26"/>
  <c r="OF35" i="26"/>
  <c r="NX35" i="26"/>
  <c r="NQ35" i="26"/>
  <c r="NI35" i="26"/>
  <c r="NB35" i="26"/>
  <c r="MT35" i="26"/>
  <c r="MM35" i="26"/>
  <c r="ME35" i="26"/>
  <c r="LX35" i="26"/>
  <c r="LP35" i="26"/>
  <c r="LI35" i="26"/>
  <c r="LA35" i="26"/>
  <c r="KT35" i="26"/>
  <c r="KL35" i="26"/>
  <c r="KE35" i="26"/>
  <c r="JW35" i="26"/>
  <c r="JP35" i="26"/>
  <c r="JH35" i="26"/>
  <c r="JA35" i="26"/>
  <c r="IS35" i="26"/>
  <c r="IL35" i="26"/>
  <c r="PQ34" i="26"/>
  <c r="PJ34" i="26"/>
  <c r="PB34" i="26"/>
  <c r="OU34" i="26"/>
  <c r="OM34" i="26"/>
  <c r="OF34" i="26"/>
  <c r="NX34" i="26"/>
  <c r="NQ34" i="26"/>
  <c r="NI34" i="26"/>
  <c r="NB34" i="26"/>
  <c r="MT34" i="26"/>
  <c r="MM34" i="26"/>
  <c r="ME34" i="26"/>
  <c r="LX34" i="26"/>
  <c r="LP34" i="26"/>
  <c r="LI34" i="26"/>
  <c r="LA34" i="26"/>
  <c r="KT34" i="26"/>
  <c r="KL34" i="26"/>
  <c r="KE34" i="26"/>
  <c r="JW34" i="26"/>
  <c r="JP34" i="26"/>
  <c r="JH34" i="26"/>
  <c r="JA34" i="26"/>
  <c r="IS34" i="26"/>
  <c r="IL34" i="26"/>
  <c r="PQ33" i="26"/>
  <c r="PJ33" i="26"/>
  <c r="PB33" i="26"/>
  <c r="OU33" i="26"/>
  <c r="OM33" i="26"/>
  <c r="OF33" i="26"/>
  <c r="NX33" i="26"/>
  <c r="NQ33" i="26"/>
  <c r="NI33" i="26"/>
  <c r="NB33" i="26"/>
  <c r="MT33" i="26"/>
  <c r="MM33" i="26"/>
  <c r="ME33" i="26"/>
  <c r="LX33" i="26"/>
  <c r="LP33" i="26"/>
  <c r="LI33" i="26"/>
  <c r="LA33" i="26"/>
  <c r="KT33" i="26"/>
  <c r="KL33" i="26"/>
  <c r="KE33" i="26"/>
  <c r="JW33" i="26"/>
  <c r="JP33" i="26"/>
  <c r="JH33" i="26"/>
  <c r="JA33" i="26"/>
  <c r="IS33" i="26"/>
  <c r="IL33" i="26"/>
  <c r="PQ32" i="26"/>
  <c r="PJ32" i="26"/>
  <c r="PJ31" i="26" s="1"/>
  <c r="PB32" i="26"/>
  <c r="OU32" i="26"/>
  <c r="OU31" i="26" s="1"/>
  <c r="OM32" i="26"/>
  <c r="OF32" i="26"/>
  <c r="OF31" i="26" s="1"/>
  <c r="NX32" i="26"/>
  <c r="NQ32" i="26"/>
  <c r="NQ31" i="26" s="1"/>
  <c r="NI32" i="26"/>
  <c r="NB32" i="26"/>
  <c r="NB31" i="26" s="1"/>
  <c r="MT32" i="26"/>
  <c r="MM32" i="26"/>
  <c r="MM31" i="26" s="1"/>
  <c r="ME32" i="26"/>
  <c r="LX32" i="26"/>
  <c r="LX31" i="26" s="1"/>
  <c r="LP32" i="26"/>
  <c r="LI32" i="26"/>
  <c r="LI31" i="26" s="1"/>
  <c r="LA32" i="26"/>
  <c r="KT32" i="26"/>
  <c r="KT31" i="26" s="1"/>
  <c r="KL32" i="26"/>
  <c r="KE32" i="26"/>
  <c r="KE31" i="26" s="1"/>
  <c r="JW32" i="26"/>
  <c r="JP32" i="26"/>
  <c r="JP31" i="26" s="1"/>
  <c r="JH32" i="26"/>
  <c r="JA32" i="26"/>
  <c r="JA31" i="26" s="1"/>
  <c r="IS32" i="26"/>
  <c r="IL32" i="26"/>
  <c r="IL31" i="26" s="1"/>
  <c r="PQ30" i="26"/>
  <c r="PJ30" i="26"/>
  <c r="PB30" i="26"/>
  <c r="OU30" i="26"/>
  <c r="OM30" i="26"/>
  <c r="OF30" i="26"/>
  <c r="NX30" i="26"/>
  <c r="NQ30" i="26"/>
  <c r="NI30" i="26"/>
  <c r="NB30" i="26"/>
  <c r="MT30" i="26"/>
  <c r="MM30" i="26"/>
  <c r="ME30" i="26"/>
  <c r="LX30" i="26"/>
  <c r="LP30" i="26"/>
  <c r="LI30" i="26"/>
  <c r="LA30" i="26"/>
  <c r="KT30" i="26"/>
  <c r="KL30" i="26"/>
  <c r="KE30" i="26"/>
  <c r="JW30" i="26"/>
  <c r="JP30" i="26"/>
  <c r="JH30" i="26"/>
  <c r="JA30" i="26"/>
  <c r="IS30" i="26"/>
  <c r="IL30" i="26"/>
  <c r="PQ29" i="26"/>
  <c r="PJ29" i="26"/>
  <c r="PB29" i="26"/>
  <c r="OU29" i="26"/>
  <c r="OM29" i="26"/>
  <c r="OF29" i="26"/>
  <c r="NX29" i="26"/>
  <c r="NQ29" i="26"/>
  <c r="NI29" i="26"/>
  <c r="NB29" i="26"/>
  <c r="MT29" i="26"/>
  <c r="MM29" i="26"/>
  <c r="ME29" i="26"/>
  <c r="LX29" i="26"/>
  <c r="LP29" i="26"/>
  <c r="LI29" i="26"/>
  <c r="LA29" i="26"/>
  <c r="KT29" i="26"/>
  <c r="KL29" i="26"/>
  <c r="KE29" i="26"/>
  <c r="JW29" i="26"/>
  <c r="JP29" i="26"/>
  <c r="JH29" i="26"/>
  <c r="JA29" i="26"/>
  <c r="IS29" i="26"/>
  <c r="IL29" i="26"/>
  <c r="PQ28" i="26"/>
  <c r="PJ28" i="26"/>
  <c r="PB28" i="26"/>
  <c r="OU28" i="26"/>
  <c r="OM28" i="26"/>
  <c r="OF28" i="26"/>
  <c r="NX28" i="26"/>
  <c r="NQ28" i="26"/>
  <c r="NI28" i="26"/>
  <c r="NB28" i="26"/>
  <c r="MT28" i="26"/>
  <c r="MM28" i="26"/>
  <c r="ME28" i="26"/>
  <c r="LX28" i="26"/>
  <c r="LP28" i="26"/>
  <c r="LI28" i="26"/>
  <c r="LA28" i="26"/>
  <c r="KT28" i="26"/>
  <c r="KL28" i="26"/>
  <c r="KE28" i="26"/>
  <c r="JW28" i="26"/>
  <c r="JP28" i="26"/>
  <c r="JH28" i="26"/>
  <c r="JA28" i="26"/>
  <c r="IS28" i="26"/>
  <c r="IL28" i="26"/>
  <c r="PS27" i="26"/>
  <c r="PR27" i="26"/>
  <c r="PP27" i="26"/>
  <c r="PO27" i="26"/>
  <c r="PN27" i="26"/>
  <c r="PM27" i="26"/>
  <c r="PL27" i="26"/>
  <c r="PK27" i="26"/>
  <c r="PI27" i="26"/>
  <c r="PH27" i="26"/>
  <c r="PG27" i="26"/>
  <c r="PF27" i="26"/>
  <c r="PD27" i="26"/>
  <c r="PC27" i="26"/>
  <c r="PA27" i="26"/>
  <c r="OZ27" i="26"/>
  <c r="OY27" i="26"/>
  <c r="OX27" i="26"/>
  <c r="OW27" i="26"/>
  <c r="OV27" i="26"/>
  <c r="OT27" i="26"/>
  <c r="OS27" i="26"/>
  <c r="OR27" i="26"/>
  <c r="OQ27" i="26"/>
  <c r="OO27" i="26"/>
  <c r="ON27" i="26"/>
  <c r="OL27" i="26"/>
  <c r="OK27" i="26"/>
  <c r="OJ27" i="26"/>
  <c r="OI27" i="26"/>
  <c r="OH27" i="26"/>
  <c r="OG27" i="26"/>
  <c r="OE27" i="26"/>
  <c r="OD27" i="26"/>
  <c r="OC27" i="26"/>
  <c r="OB27" i="26"/>
  <c r="NZ27" i="26"/>
  <c r="NY27" i="26"/>
  <c r="NW27" i="26"/>
  <c r="NV27" i="26"/>
  <c r="NU27" i="26"/>
  <c r="NT27" i="26"/>
  <c r="NS27" i="26"/>
  <c r="NR27" i="26"/>
  <c r="NP27" i="26"/>
  <c r="NO27" i="26"/>
  <c r="NN27" i="26"/>
  <c r="NM27" i="26"/>
  <c r="NK27" i="26"/>
  <c r="NJ27" i="26"/>
  <c r="NH27" i="26"/>
  <c r="NG27" i="26"/>
  <c r="NF27" i="26"/>
  <c r="NE27" i="26"/>
  <c r="ND27" i="26"/>
  <c r="NC27" i="26"/>
  <c r="NA27" i="26"/>
  <c r="MZ27" i="26"/>
  <c r="MY27" i="26"/>
  <c r="MX27" i="26"/>
  <c r="MV27" i="26"/>
  <c r="MU27" i="26"/>
  <c r="MS27" i="26"/>
  <c r="MR27" i="26"/>
  <c r="MQ27" i="26"/>
  <c r="MP27" i="26"/>
  <c r="MO27" i="26"/>
  <c r="MN27" i="26"/>
  <c r="ML27" i="26"/>
  <c r="MK27" i="26"/>
  <c r="MJ27" i="26"/>
  <c r="MI27" i="26"/>
  <c r="MG27" i="26"/>
  <c r="MF27" i="26"/>
  <c r="MD27" i="26"/>
  <c r="MC27" i="26"/>
  <c r="MB27" i="26"/>
  <c r="MA27" i="26"/>
  <c r="LZ27" i="26"/>
  <c r="LZ26" i="26" s="1"/>
  <c r="LY27" i="26"/>
  <c r="LW27" i="26"/>
  <c r="LV27" i="26"/>
  <c r="LU27" i="26"/>
  <c r="LU26" i="26" s="1"/>
  <c r="LT27" i="26"/>
  <c r="LR27" i="26"/>
  <c r="LQ27" i="26"/>
  <c r="LO27" i="26"/>
  <c r="LN27" i="26"/>
  <c r="LM27" i="26"/>
  <c r="LL27" i="26"/>
  <c r="LK27" i="26"/>
  <c r="LJ27" i="26"/>
  <c r="LJ26" i="26" s="1"/>
  <c r="LH27" i="26"/>
  <c r="LG27" i="26"/>
  <c r="LF27" i="26"/>
  <c r="LE27" i="26"/>
  <c r="LC27" i="26"/>
  <c r="LB27" i="26"/>
  <c r="KZ27" i="26"/>
  <c r="KY27" i="26"/>
  <c r="KX27" i="26"/>
  <c r="KW27" i="26"/>
  <c r="KV27" i="26"/>
  <c r="KU27" i="26"/>
  <c r="KS27" i="26"/>
  <c r="KR27" i="26"/>
  <c r="KQ27" i="26"/>
  <c r="KQ26" i="26" s="1"/>
  <c r="KP27" i="26"/>
  <c r="KN27" i="26"/>
  <c r="KM27" i="26"/>
  <c r="KK27" i="26"/>
  <c r="KJ27" i="26"/>
  <c r="KI27" i="26"/>
  <c r="KH27" i="26"/>
  <c r="KG27" i="26"/>
  <c r="KF27" i="26"/>
  <c r="KD27" i="26"/>
  <c r="KC27" i="26"/>
  <c r="KB27" i="26"/>
  <c r="KA27" i="26"/>
  <c r="JY27" i="26"/>
  <c r="JX27" i="26"/>
  <c r="JV27" i="26"/>
  <c r="JU27" i="26"/>
  <c r="JT27" i="26"/>
  <c r="JS27" i="26"/>
  <c r="JR27" i="26"/>
  <c r="JQ27" i="26"/>
  <c r="JO27" i="26"/>
  <c r="JN27" i="26"/>
  <c r="JM27" i="26"/>
  <c r="JL27" i="26"/>
  <c r="JJ27" i="26"/>
  <c r="JI27" i="26"/>
  <c r="JG27" i="26"/>
  <c r="JF27" i="26"/>
  <c r="JE27" i="26"/>
  <c r="JD27" i="26"/>
  <c r="JC27" i="26"/>
  <c r="JB27" i="26"/>
  <c r="IZ27" i="26"/>
  <c r="IY27" i="26"/>
  <c r="IX27" i="26"/>
  <c r="IW27" i="26"/>
  <c r="IU27" i="26"/>
  <c r="IT27" i="26"/>
  <c r="IR27" i="26"/>
  <c r="IQ27" i="26"/>
  <c r="IP27" i="26"/>
  <c r="IO27" i="26"/>
  <c r="IN27" i="26"/>
  <c r="IM27" i="26"/>
  <c r="IK27" i="26"/>
  <c r="IJ27" i="26"/>
  <c r="II27" i="26"/>
  <c r="IH27" i="26"/>
  <c r="PQ23" i="26"/>
  <c r="PJ23" i="26"/>
  <c r="PB23" i="26"/>
  <c r="OU23" i="26"/>
  <c r="OM23" i="26"/>
  <c r="OF23" i="26"/>
  <c r="NX23" i="26"/>
  <c r="NQ23" i="26"/>
  <c r="NI23" i="26"/>
  <c r="NB23" i="26"/>
  <c r="MT23" i="26"/>
  <c r="MM23" i="26"/>
  <c r="ME23" i="26"/>
  <c r="LX23" i="26"/>
  <c r="LP23" i="26"/>
  <c r="LI23" i="26"/>
  <c r="LA23" i="26"/>
  <c r="KT23" i="26"/>
  <c r="KL23" i="26"/>
  <c r="KE23" i="26"/>
  <c r="JW23" i="26"/>
  <c r="JP23" i="26"/>
  <c r="JH23" i="26"/>
  <c r="JA23" i="26"/>
  <c r="IS23" i="26"/>
  <c r="IL23" i="26"/>
  <c r="PQ22" i="26"/>
  <c r="PJ22" i="26"/>
  <c r="PB22" i="26"/>
  <c r="OU22" i="26"/>
  <c r="OM22" i="26"/>
  <c r="OF22" i="26"/>
  <c r="NX22" i="26"/>
  <c r="NQ22" i="26"/>
  <c r="NI22" i="26"/>
  <c r="NB22" i="26"/>
  <c r="MT22" i="26"/>
  <c r="MM22" i="26"/>
  <c r="ME22" i="26"/>
  <c r="LX22" i="26"/>
  <c r="LP22" i="26"/>
  <c r="LI22" i="26"/>
  <c r="LA22" i="26"/>
  <c r="KT22" i="26"/>
  <c r="KL22" i="26"/>
  <c r="KE22" i="26"/>
  <c r="JW22" i="26"/>
  <c r="JP22" i="26"/>
  <c r="JH22" i="26"/>
  <c r="JA22" i="26"/>
  <c r="IS22" i="26"/>
  <c r="IL22" i="26"/>
  <c r="PQ21" i="26"/>
  <c r="PJ21" i="26"/>
  <c r="PB21" i="26"/>
  <c r="OU21" i="26"/>
  <c r="OM21" i="26"/>
  <c r="OF21" i="26"/>
  <c r="NX21" i="26"/>
  <c r="NQ21" i="26"/>
  <c r="NI21" i="26"/>
  <c r="NB21" i="26"/>
  <c r="MT21" i="26"/>
  <c r="MM21" i="26"/>
  <c r="ME21" i="26"/>
  <c r="LX21" i="26"/>
  <c r="LP21" i="26"/>
  <c r="LI21" i="26"/>
  <c r="LA21" i="26"/>
  <c r="KT21" i="26"/>
  <c r="KL21" i="26"/>
  <c r="KE21" i="26"/>
  <c r="JW21" i="26"/>
  <c r="JP21" i="26"/>
  <c r="JH21" i="26"/>
  <c r="JA21" i="26"/>
  <c r="IS21" i="26"/>
  <c r="IL21" i="26"/>
  <c r="PQ20" i="26"/>
  <c r="PJ20" i="26"/>
  <c r="PB20" i="26"/>
  <c r="OU20" i="26"/>
  <c r="OM20" i="26"/>
  <c r="OF20" i="26"/>
  <c r="NX20" i="26"/>
  <c r="NQ20" i="26"/>
  <c r="NI20" i="26"/>
  <c r="NB20" i="26"/>
  <c r="MT20" i="26"/>
  <c r="MM20" i="26"/>
  <c r="ME20" i="26"/>
  <c r="LX20" i="26"/>
  <c r="LP20" i="26"/>
  <c r="LI20" i="26"/>
  <c r="LA20" i="26"/>
  <c r="KT20" i="26"/>
  <c r="KL20" i="26"/>
  <c r="KE20" i="26"/>
  <c r="JW20" i="26"/>
  <c r="JP20" i="26"/>
  <c r="JH20" i="26"/>
  <c r="JA20" i="26"/>
  <c r="IS20" i="26"/>
  <c r="IL20" i="26"/>
  <c r="PQ19" i="26"/>
  <c r="PJ19" i="26"/>
  <c r="PB19" i="26"/>
  <c r="OU19" i="26"/>
  <c r="OM19" i="26"/>
  <c r="OF19" i="26"/>
  <c r="NX19" i="26"/>
  <c r="NQ19" i="26"/>
  <c r="NI19" i="26"/>
  <c r="NB19" i="26"/>
  <c r="MT19" i="26"/>
  <c r="MM19" i="26"/>
  <c r="ME19" i="26"/>
  <c r="LX19" i="26"/>
  <c r="LP19" i="26"/>
  <c r="LI19" i="26"/>
  <c r="LA19" i="26"/>
  <c r="KT19" i="26"/>
  <c r="KL19" i="26"/>
  <c r="KE19" i="26"/>
  <c r="JW19" i="26"/>
  <c r="JP19" i="26"/>
  <c r="JH19" i="26"/>
  <c r="JA19" i="26"/>
  <c r="IS19" i="26"/>
  <c r="IL19" i="26"/>
  <c r="PQ18" i="26"/>
  <c r="PJ18" i="26"/>
  <c r="PB18" i="26"/>
  <c r="OU18" i="26"/>
  <c r="OM18" i="26"/>
  <c r="OF18" i="26"/>
  <c r="NX18" i="26"/>
  <c r="NQ18" i="26"/>
  <c r="NI18" i="26"/>
  <c r="NB18" i="26"/>
  <c r="MT18" i="26"/>
  <c r="MM18" i="26"/>
  <c r="ME18" i="26"/>
  <c r="LX18" i="26"/>
  <c r="LP18" i="26"/>
  <c r="LI18" i="26"/>
  <c r="LA18" i="26"/>
  <c r="KT18" i="26"/>
  <c r="KL18" i="26"/>
  <c r="KE18" i="26"/>
  <c r="JW18" i="26"/>
  <c r="JP18" i="26"/>
  <c r="JH18" i="26"/>
  <c r="JA18" i="26"/>
  <c r="IS18" i="26"/>
  <c r="IL18" i="26"/>
  <c r="PS17" i="26"/>
  <c r="PR17" i="26"/>
  <c r="PP17" i="26"/>
  <c r="PO17" i="26"/>
  <c r="PN17" i="26"/>
  <c r="PM17" i="26"/>
  <c r="PL17" i="26"/>
  <c r="PK17" i="26"/>
  <c r="PI17" i="26"/>
  <c r="PH17" i="26"/>
  <c r="PG17" i="26"/>
  <c r="PF17" i="26"/>
  <c r="PD17" i="26"/>
  <c r="PC17" i="26"/>
  <c r="PA17" i="26"/>
  <c r="OZ17" i="26"/>
  <c r="OY17" i="26"/>
  <c r="OX17" i="26"/>
  <c r="OW17" i="26"/>
  <c r="OV17" i="26"/>
  <c r="OT17" i="26"/>
  <c r="OS17" i="26"/>
  <c r="OR17" i="26"/>
  <c r="OQ17" i="26"/>
  <c r="OO17" i="26"/>
  <c r="ON17" i="26"/>
  <c r="OL17" i="26"/>
  <c r="OK17" i="26"/>
  <c r="OJ17" i="26"/>
  <c r="OI17" i="26"/>
  <c r="OH17" i="26"/>
  <c r="OG17" i="26"/>
  <c r="OE17" i="26"/>
  <c r="OD17" i="26"/>
  <c r="OC17" i="26"/>
  <c r="OB17" i="26"/>
  <c r="NZ17" i="26"/>
  <c r="NY17" i="26"/>
  <c r="NW17" i="26"/>
  <c r="NV17" i="26"/>
  <c r="NU17" i="26"/>
  <c r="NT17" i="26"/>
  <c r="NS17" i="26"/>
  <c r="NR17" i="26"/>
  <c r="NP17" i="26"/>
  <c r="NO17" i="26"/>
  <c r="NN17" i="26"/>
  <c r="NM17" i="26"/>
  <c r="NK17" i="26"/>
  <c r="NJ17" i="26"/>
  <c r="NH17" i="26"/>
  <c r="NG17" i="26"/>
  <c r="NF17" i="26"/>
  <c r="NE17" i="26"/>
  <c r="ND17" i="26"/>
  <c r="NC17" i="26"/>
  <c r="NA17" i="26"/>
  <c r="MZ17" i="26"/>
  <c r="MY17" i="26"/>
  <c r="MX17" i="26"/>
  <c r="MV17" i="26"/>
  <c r="MU17" i="26"/>
  <c r="MS17" i="26"/>
  <c r="MR17" i="26"/>
  <c r="MQ17" i="26"/>
  <c r="MP17" i="26"/>
  <c r="MO17" i="26"/>
  <c r="MN17" i="26"/>
  <c r="ML17" i="26"/>
  <c r="MK17" i="26"/>
  <c r="MJ17" i="26"/>
  <c r="MI17" i="26"/>
  <c r="MG17" i="26"/>
  <c r="MF17" i="26"/>
  <c r="MD17" i="26"/>
  <c r="MC17" i="26"/>
  <c r="MB17" i="26"/>
  <c r="MA17" i="26"/>
  <c r="LZ17" i="26"/>
  <c r="LY17" i="26"/>
  <c r="LW17" i="26"/>
  <c r="LV17" i="26"/>
  <c r="LU17" i="26"/>
  <c r="LT17" i="26"/>
  <c r="LR17" i="26"/>
  <c r="LQ17" i="26"/>
  <c r="LO17" i="26"/>
  <c r="LN17" i="26"/>
  <c r="LM17" i="26"/>
  <c r="LL17" i="26"/>
  <c r="LK17" i="26"/>
  <c r="LJ17" i="26"/>
  <c r="LH17" i="26"/>
  <c r="LG17" i="26"/>
  <c r="LF17" i="26"/>
  <c r="LE17" i="26"/>
  <c r="LC17" i="26"/>
  <c r="LB17" i="26"/>
  <c r="KZ17" i="26"/>
  <c r="KY17" i="26"/>
  <c r="KX17" i="26"/>
  <c r="KW17" i="26"/>
  <c r="KV17" i="26"/>
  <c r="KU17" i="26"/>
  <c r="KS17" i="26"/>
  <c r="KR17" i="26"/>
  <c r="KQ17" i="26"/>
  <c r="KP17" i="26"/>
  <c r="KN17" i="26"/>
  <c r="KM17" i="26"/>
  <c r="KK17" i="26"/>
  <c r="KJ17" i="26"/>
  <c r="KI17" i="26"/>
  <c r="KH17" i="26"/>
  <c r="KG17" i="26"/>
  <c r="KF17" i="26"/>
  <c r="KD17" i="26"/>
  <c r="KC17" i="26"/>
  <c r="KB17" i="26"/>
  <c r="KA17" i="26"/>
  <c r="JY17" i="26"/>
  <c r="JX17" i="26"/>
  <c r="JV17" i="26"/>
  <c r="JU17" i="26"/>
  <c r="JT17" i="26"/>
  <c r="JS17" i="26"/>
  <c r="JR17" i="26"/>
  <c r="JQ17" i="26"/>
  <c r="JO17" i="26"/>
  <c r="JN17" i="26"/>
  <c r="JM17" i="26"/>
  <c r="JL17" i="26"/>
  <c r="JJ17" i="26"/>
  <c r="JI17" i="26"/>
  <c r="JG17" i="26"/>
  <c r="JF17" i="26"/>
  <c r="JE17" i="26"/>
  <c r="JD17" i="26"/>
  <c r="JC17" i="26"/>
  <c r="JB17" i="26"/>
  <c r="IZ17" i="26"/>
  <c r="IY17" i="26"/>
  <c r="IX17" i="26"/>
  <c r="IW17" i="26"/>
  <c r="IU17" i="26"/>
  <c r="IT17" i="26"/>
  <c r="IR17" i="26"/>
  <c r="IQ17" i="26"/>
  <c r="IP17" i="26"/>
  <c r="IO17" i="26"/>
  <c r="IN17" i="26"/>
  <c r="IM17" i="26"/>
  <c r="IK17" i="26"/>
  <c r="IJ17" i="26"/>
  <c r="II17" i="26"/>
  <c r="IH17" i="26"/>
  <c r="PQ16" i="26"/>
  <c r="PJ16" i="26"/>
  <c r="PB16" i="26"/>
  <c r="OU16" i="26"/>
  <c r="OM16" i="26"/>
  <c r="OF16" i="26"/>
  <c r="NX16" i="26"/>
  <c r="NQ16" i="26"/>
  <c r="NI16" i="26"/>
  <c r="NB16" i="26"/>
  <c r="MT16" i="26"/>
  <c r="MM16" i="26"/>
  <c r="ME16" i="26"/>
  <c r="LX16" i="26"/>
  <c r="LP16" i="26"/>
  <c r="LI16" i="26"/>
  <c r="LA16" i="26"/>
  <c r="KT16" i="26"/>
  <c r="KL16" i="26"/>
  <c r="KE16" i="26"/>
  <c r="JW16" i="26"/>
  <c r="JP16" i="26"/>
  <c r="JH16" i="26"/>
  <c r="JA16" i="26"/>
  <c r="IS16" i="26"/>
  <c r="IL16" i="26"/>
  <c r="PQ15" i="26"/>
  <c r="PJ15" i="26"/>
  <c r="PB15" i="26"/>
  <c r="OU15" i="26"/>
  <c r="OM15" i="26"/>
  <c r="OF15" i="26"/>
  <c r="NX15" i="26"/>
  <c r="NQ15" i="26"/>
  <c r="NI15" i="26"/>
  <c r="NB15" i="26"/>
  <c r="MT15" i="26"/>
  <c r="MM15" i="26"/>
  <c r="ME15" i="26"/>
  <c r="LX15" i="26"/>
  <c r="LP15" i="26"/>
  <c r="LI15" i="26"/>
  <c r="LA15" i="26"/>
  <c r="KT15" i="26"/>
  <c r="KL15" i="26"/>
  <c r="KE15" i="26"/>
  <c r="JW15" i="26"/>
  <c r="JP15" i="26"/>
  <c r="JH15" i="26"/>
  <c r="JA15" i="26"/>
  <c r="IS15" i="26"/>
  <c r="IL15" i="26"/>
  <c r="PQ14" i="26"/>
  <c r="PJ14" i="26"/>
  <c r="PB14" i="26"/>
  <c r="OU14" i="26"/>
  <c r="OM14" i="26"/>
  <c r="OF14" i="26"/>
  <c r="NX14" i="26"/>
  <c r="NQ14" i="26"/>
  <c r="NI14" i="26"/>
  <c r="NB14" i="26"/>
  <c r="MT14" i="26"/>
  <c r="MM14" i="26"/>
  <c r="ME14" i="26"/>
  <c r="LX14" i="26"/>
  <c r="LP14" i="26"/>
  <c r="LI14" i="26"/>
  <c r="LA14" i="26"/>
  <c r="KT14" i="26"/>
  <c r="KL14" i="26"/>
  <c r="KE14" i="26"/>
  <c r="JW14" i="26"/>
  <c r="JP14" i="26"/>
  <c r="JH14" i="26"/>
  <c r="JA14" i="26"/>
  <c r="IS14" i="26"/>
  <c r="IL14" i="26"/>
  <c r="PQ13" i="26"/>
  <c r="PJ13" i="26"/>
  <c r="PJ12" i="26" s="1"/>
  <c r="PB13" i="26"/>
  <c r="PB12" i="26" s="1"/>
  <c r="OU13" i="26"/>
  <c r="OU12" i="26" s="1"/>
  <c r="OM13" i="26"/>
  <c r="OF13" i="26"/>
  <c r="OF12" i="26" s="1"/>
  <c r="NX13" i="26"/>
  <c r="NX12" i="26" s="1"/>
  <c r="NQ13" i="26"/>
  <c r="NQ12" i="26" s="1"/>
  <c r="NI13" i="26"/>
  <c r="NB13" i="26"/>
  <c r="NB12" i="26" s="1"/>
  <c r="MT13" i="26"/>
  <c r="MT12" i="26" s="1"/>
  <c r="MM13" i="26"/>
  <c r="MM12" i="26" s="1"/>
  <c r="ME13" i="26"/>
  <c r="LX13" i="26"/>
  <c r="LX12" i="26" s="1"/>
  <c r="LP13" i="26"/>
  <c r="LP12" i="26" s="1"/>
  <c r="LI13" i="26"/>
  <c r="LI12" i="26" s="1"/>
  <c r="LA13" i="26"/>
  <c r="KT13" i="26"/>
  <c r="KT12" i="26" s="1"/>
  <c r="KL13" i="26"/>
  <c r="KL12" i="26" s="1"/>
  <c r="KE13" i="26"/>
  <c r="KE12" i="26" s="1"/>
  <c r="JW13" i="26"/>
  <c r="JP13" i="26"/>
  <c r="JP12" i="26" s="1"/>
  <c r="JH13" i="26"/>
  <c r="JH12" i="26" s="1"/>
  <c r="JA13" i="26"/>
  <c r="JA12" i="26" s="1"/>
  <c r="IS13" i="26"/>
  <c r="IL13" i="26"/>
  <c r="IL12" i="26" s="1"/>
  <c r="PQ11" i="26"/>
  <c r="PJ11" i="26"/>
  <c r="PB11" i="26"/>
  <c r="OU11" i="26"/>
  <c r="OM11" i="26"/>
  <c r="OF11" i="26"/>
  <c r="NX11" i="26"/>
  <c r="NQ11" i="26"/>
  <c r="NI11" i="26"/>
  <c r="NB11" i="26"/>
  <c r="MT11" i="26"/>
  <c r="MM11" i="26"/>
  <c r="ME11" i="26"/>
  <c r="LX11" i="26"/>
  <c r="LP11" i="26"/>
  <c r="LI11" i="26"/>
  <c r="LA11" i="26"/>
  <c r="KT11" i="26"/>
  <c r="KL11" i="26"/>
  <c r="KE11" i="26"/>
  <c r="JW11" i="26"/>
  <c r="JP11" i="26"/>
  <c r="JH11" i="26"/>
  <c r="JA11" i="26"/>
  <c r="IS11" i="26"/>
  <c r="IL11" i="26"/>
  <c r="PQ10" i="26"/>
  <c r="PJ10" i="26"/>
  <c r="PB10" i="26"/>
  <c r="OU10" i="26"/>
  <c r="OM10" i="26"/>
  <c r="OF10" i="26"/>
  <c r="NX10" i="26"/>
  <c r="NQ10" i="26"/>
  <c r="NI10" i="26"/>
  <c r="NB10" i="26"/>
  <c r="MT10" i="26"/>
  <c r="MM10" i="26"/>
  <c r="ME10" i="26"/>
  <c r="LX10" i="26"/>
  <c r="LP10" i="26"/>
  <c r="LI10" i="26"/>
  <c r="LA10" i="26"/>
  <c r="KT10" i="26"/>
  <c r="KL10" i="26"/>
  <c r="KE10" i="26"/>
  <c r="JW10" i="26"/>
  <c r="JP10" i="26"/>
  <c r="JH10" i="26"/>
  <c r="JA10" i="26"/>
  <c r="IS10" i="26"/>
  <c r="IL10" i="26"/>
  <c r="PQ9" i="26"/>
  <c r="PJ9" i="26"/>
  <c r="PB9" i="26"/>
  <c r="OU9" i="26"/>
  <c r="OM9" i="26"/>
  <c r="OF9" i="26"/>
  <c r="NX9" i="26"/>
  <c r="NQ9" i="26"/>
  <c r="NI9" i="26"/>
  <c r="NB9" i="26"/>
  <c r="MT9" i="26"/>
  <c r="MM9" i="26"/>
  <c r="ME9" i="26"/>
  <c r="LX9" i="26"/>
  <c r="LP9" i="26"/>
  <c r="LI9" i="26"/>
  <c r="LA9" i="26"/>
  <c r="KT9" i="26"/>
  <c r="KL9" i="26"/>
  <c r="KE9" i="26"/>
  <c r="JW9" i="26"/>
  <c r="JP9" i="26"/>
  <c r="JH9" i="26"/>
  <c r="JA9" i="26"/>
  <c r="IS9" i="26"/>
  <c r="IL9" i="26"/>
  <c r="PS8" i="26"/>
  <c r="PR8" i="26"/>
  <c r="PP8" i="26"/>
  <c r="PO8" i="26"/>
  <c r="PN8" i="26"/>
  <c r="PM8" i="26"/>
  <c r="PL8" i="26"/>
  <c r="PK8" i="26"/>
  <c r="PI8" i="26"/>
  <c r="PH8" i="26"/>
  <c r="PG8" i="26"/>
  <c r="PF8" i="26"/>
  <c r="PD8" i="26"/>
  <c r="PC8" i="26"/>
  <c r="PA8" i="26"/>
  <c r="OZ8" i="26"/>
  <c r="OY8" i="26"/>
  <c r="OX8" i="26"/>
  <c r="OW8" i="26"/>
  <c r="OV8" i="26"/>
  <c r="OT8" i="26"/>
  <c r="OS8" i="26"/>
  <c r="OR8" i="26"/>
  <c r="OQ8" i="26"/>
  <c r="OO8" i="26"/>
  <c r="ON8" i="26"/>
  <c r="OL8" i="26"/>
  <c r="OK8" i="26"/>
  <c r="OJ8" i="26"/>
  <c r="OI8" i="26"/>
  <c r="OH8" i="26"/>
  <c r="OG8" i="26"/>
  <c r="OE8" i="26"/>
  <c r="OD8" i="26"/>
  <c r="OC8" i="26"/>
  <c r="OB8" i="26"/>
  <c r="NZ8" i="26"/>
  <c r="NY8" i="26"/>
  <c r="NW8" i="26"/>
  <c r="NV8" i="26"/>
  <c r="NU8" i="26"/>
  <c r="NT8" i="26"/>
  <c r="NS8" i="26"/>
  <c r="NR8" i="26"/>
  <c r="NP8" i="26"/>
  <c r="NO8" i="26"/>
  <c r="NN8" i="26"/>
  <c r="NM8" i="26"/>
  <c r="NK8" i="26"/>
  <c r="NJ8" i="26"/>
  <c r="NH8" i="26"/>
  <c r="NG8" i="26"/>
  <c r="NF8" i="26"/>
  <c r="NE8" i="26"/>
  <c r="ND8" i="26"/>
  <c r="NC8" i="26"/>
  <c r="NA8" i="26"/>
  <c r="MZ8" i="26"/>
  <c r="MY8" i="26"/>
  <c r="MX8" i="26"/>
  <c r="MV8" i="26"/>
  <c r="MU8" i="26"/>
  <c r="MS8" i="26"/>
  <c r="MR8" i="26"/>
  <c r="MQ8" i="26"/>
  <c r="MP8" i="26"/>
  <c r="MO8" i="26"/>
  <c r="MN8" i="26"/>
  <c r="ML8" i="26"/>
  <c r="MK8" i="26"/>
  <c r="MJ8" i="26"/>
  <c r="MI8" i="26"/>
  <c r="MG8" i="26"/>
  <c r="MF8" i="26"/>
  <c r="MD8" i="26"/>
  <c r="MC8" i="26"/>
  <c r="MB8" i="26"/>
  <c r="MA8" i="26"/>
  <c r="LZ8" i="26"/>
  <c r="LY8" i="26"/>
  <c r="LW8" i="26"/>
  <c r="LV8" i="26"/>
  <c r="LU8" i="26"/>
  <c r="LT8" i="26"/>
  <c r="LR8" i="26"/>
  <c r="LQ8" i="26"/>
  <c r="LO8" i="26"/>
  <c r="LN8" i="26"/>
  <c r="LM8" i="26"/>
  <c r="LL8" i="26"/>
  <c r="LK8" i="26"/>
  <c r="LJ8" i="26"/>
  <c r="LH8" i="26"/>
  <c r="LG8" i="26"/>
  <c r="LF8" i="26"/>
  <c r="LE8" i="26"/>
  <c r="LC8" i="26"/>
  <c r="LB8" i="26"/>
  <c r="LB7" i="26" s="1"/>
  <c r="KZ8" i="26"/>
  <c r="KY8" i="26"/>
  <c r="KX8" i="26"/>
  <c r="KW8" i="26"/>
  <c r="KV8" i="26"/>
  <c r="KU8" i="26"/>
  <c r="KS8" i="26"/>
  <c r="KR8" i="26"/>
  <c r="KQ8" i="26"/>
  <c r="KP8" i="26"/>
  <c r="KN8" i="26"/>
  <c r="KM8" i="26"/>
  <c r="KK8" i="26"/>
  <c r="KJ8" i="26"/>
  <c r="KI8" i="26"/>
  <c r="KH8" i="26"/>
  <c r="KG8" i="26"/>
  <c r="KF8" i="26"/>
  <c r="KD8" i="26"/>
  <c r="KC8" i="26"/>
  <c r="KB8" i="26"/>
  <c r="KA8" i="26"/>
  <c r="JY8" i="26"/>
  <c r="JX8" i="26"/>
  <c r="JV8" i="26"/>
  <c r="JU8" i="26"/>
  <c r="JT8" i="26"/>
  <c r="JS8" i="26"/>
  <c r="JR8" i="26"/>
  <c r="JQ8" i="26"/>
  <c r="JO8" i="26"/>
  <c r="JN8" i="26"/>
  <c r="JM8" i="26"/>
  <c r="JL8" i="26"/>
  <c r="JJ8" i="26"/>
  <c r="JI8" i="26"/>
  <c r="JG8" i="26"/>
  <c r="JF8" i="26"/>
  <c r="JE8" i="26"/>
  <c r="JD8" i="26"/>
  <c r="JC8" i="26"/>
  <c r="JB8" i="26"/>
  <c r="IZ8" i="26"/>
  <c r="IY8" i="26"/>
  <c r="IX8" i="26"/>
  <c r="IW8" i="26"/>
  <c r="IU8" i="26"/>
  <c r="IT8" i="26"/>
  <c r="IR8" i="26"/>
  <c r="IQ8" i="26"/>
  <c r="IP8" i="26"/>
  <c r="IO8" i="26"/>
  <c r="IN8" i="26"/>
  <c r="IM8" i="26"/>
  <c r="IK8" i="26"/>
  <c r="IJ8" i="26"/>
  <c r="II8" i="26"/>
  <c r="IH8" i="26"/>
  <c r="ID137" i="26"/>
  <c r="HW137" i="26"/>
  <c r="HO137" i="26"/>
  <c r="HH137" i="26"/>
  <c r="GZ137" i="26"/>
  <c r="GS137" i="26"/>
  <c r="GK137" i="26"/>
  <c r="GD137" i="26"/>
  <c r="FV137" i="26"/>
  <c r="FO137" i="26"/>
  <c r="FG137" i="26"/>
  <c r="EZ137" i="26"/>
  <c r="ER137" i="26"/>
  <c r="EK137" i="26"/>
  <c r="ID136" i="26"/>
  <c r="HW136" i="26"/>
  <c r="HO136" i="26"/>
  <c r="HH136" i="26"/>
  <c r="GZ136" i="26"/>
  <c r="GS136" i="26"/>
  <c r="GK136" i="26"/>
  <c r="GD136" i="26"/>
  <c r="FV136" i="26"/>
  <c r="FO136" i="26"/>
  <c r="FG136" i="26"/>
  <c r="EZ136" i="26"/>
  <c r="ER136" i="26"/>
  <c r="EK136" i="26"/>
  <c r="ID135" i="26"/>
  <c r="HW135" i="26"/>
  <c r="HO135" i="26"/>
  <c r="HH135" i="26"/>
  <c r="GZ135" i="26"/>
  <c r="GS135" i="26"/>
  <c r="GK135" i="26"/>
  <c r="GD135" i="26"/>
  <c r="FV135" i="26"/>
  <c r="FO135" i="26"/>
  <c r="FG135" i="26"/>
  <c r="EZ135" i="26"/>
  <c r="ER135" i="26"/>
  <c r="EK135" i="26"/>
  <c r="ID134" i="26"/>
  <c r="HW134" i="26"/>
  <c r="HO134" i="26"/>
  <c r="HH134" i="26"/>
  <c r="GZ134" i="26"/>
  <c r="GS134" i="26"/>
  <c r="GK134" i="26"/>
  <c r="GD134" i="26"/>
  <c r="FV134" i="26"/>
  <c r="FO134" i="26"/>
  <c r="FG134" i="26"/>
  <c r="EZ134" i="26"/>
  <c r="ER134" i="26"/>
  <c r="EK134" i="26"/>
  <c r="ID133" i="26"/>
  <c r="HW133" i="26"/>
  <c r="HO133" i="26"/>
  <c r="HH133" i="26"/>
  <c r="GZ133" i="26"/>
  <c r="GS133" i="26"/>
  <c r="GK133" i="26"/>
  <c r="GD133" i="26"/>
  <c r="FV133" i="26"/>
  <c r="FO133" i="26"/>
  <c r="FG133" i="26"/>
  <c r="EZ133" i="26"/>
  <c r="ER133" i="26"/>
  <c r="EK133" i="26"/>
  <c r="ID132" i="26"/>
  <c r="HW132" i="26"/>
  <c r="HO132" i="26"/>
  <c r="HH132" i="26"/>
  <c r="GZ132" i="26"/>
  <c r="GS132" i="26"/>
  <c r="GK132" i="26"/>
  <c r="GD132" i="26"/>
  <c r="FV132" i="26"/>
  <c r="FO132" i="26"/>
  <c r="FG132" i="26"/>
  <c r="EZ132" i="26"/>
  <c r="ER132" i="26"/>
  <c r="EK132" i="26"/>
  <c r="IF131" i="26"/>
  <c r="IE131" i="26"/>
  <c r="IC131" i="26"/>
  <c r="IB131" i="26"/>
  <c r="IA131" i="26"/>
  <c r="HZ131" i="26"/>
  <c r="HY131" i="26"/>
  <c r="HX131" i="26"/>
  <c r="HV131" i="26"/>
  <c r="HU131" i="26"/>
  <c r="HT131" i="26"/>
  <c r="HS131" i="26"/>
  <c r="HQ131" i="26"/>
  <c r="HP131" i="26"/>
  <c r="HN131" i="26"/>
  <c r="HM131" i="26"/>
  <c r="HL131" i="26"/>
  <c r="HK131" i="26"/>
  <c r="HJ131" i="26"/>
  <c r="HI131" i="26"/>
  <c r="HG131" i="26"/>
  <c r="HF131" i="26"/>
  <c r="HE131" i="26"/>
  <c r="HD131" i="26"/>
  <c r="HB131" i="26"/>
  <c r="HA131" i="26"/>
  <c r="GY131" i="26"/>
  <c r="GX131" i="26"/>
  <c r="GW131" i="26"/>
  <c r="GV131" i="26"/>
  <c r="GU131" i="26"/>
  <c r="GT131" i="26"/>
  <c r="GR131" i="26"/>
  <c r="GQ131" i="26"/>
  <c r="GP131" i="26"/>
  <c r="GO131" i="26"/>
  <c r="GM131" i="26"/>
  <c r="GL131" i="26"/>
  <c r="GJ131" i="26"/>
  <c r="GI131" i="26"/>
  <c r="GH131" i="26"/>
  <c r="GG131" i="26"/>
  <c r="GF131" i="26"/>
  <c r="GE131" i="26"/>
  <c r="GC131" i="26"/>
  <c r="GB131" i="26"/>
  <c r="GA131" i="26"/>
  <c r="FZ131" i="26"/>
  <c r="FX131" i="26"/>
  <c r="FW131" i="26"/>
  <c r="FU131" i="26"/>
  <c r="FT131" i="26"/>
  <c r="FS131" i="26"/>
  <c r="FR131" i="26"/>
  <c r="FQ131" i="26"/>
  <c r="FP131" i="26"/>
  <c r="FN131" i="26"/>
  <c r="FM131" i="26"/>
  <c r="FL131" i="26"/>
  <c r="FK131" i="26"/>
  <c r="FI131" i="26"/>
  <c r="FH131" i="26"/>
  <c r="FF131" i="26"/>
  <c r="FE131" i="26"/>
  <c r="FD131" i="26"/>
  <c r="FC131" i="26"/>
  <c r="FB131" i="26"/>
  <c r="FA131" i="26"/>
  <c r="EY131" i="26"/>
  <c r="EX131" i="26"/>
  <c r="EW131" i="26"/>
  <c r="EV131" i="26"/>
  <c r="ET131" i="26"/>
  <c r="ES131" i="26"/>
  <c r="EQ131" i="26"/>
  <c r="EP131" i="26"/>
  <c r="EO131" i="26"/>
  <c r="EN131" i="26"/>
  <c r="EM131" i="26"/>
  <c r="EL131" i="26"/>
  <c r="EJ131" i="26"/>
  <c r="EI131" i="26"/>
  <c r="EH131" i="26"/>
  <c r="EG131" i="26"/>
  <c r="ID130" i="26"/>
  <c r="HW130" i="26"/>
  <c r="HO130" i="26"/>
  <c r="HH130" i="26"/>
  <c r="GZ130" i="26"/>
  <c r="GS130" i="26"/>
  <c r="GK130" i="26"/>
  <c r="GD130" i="26"/>
  <c r="FV130" i="26"/>
  <c r="FO130" i="26"/>
  <c r="FG130" i="26"/>
  <c r="EZ130" i="26"/>
  <c r="ER130" i="26"/>
  <c r="EK130" i="26"/>
  <c r="ID129" i="26"/>
  <c r="HW129" i="26"/>
  <c r="HO129" i="26"/>
  <c r="HH129" i="26"/>
  <c r="GZ129" i="26"/>
  <c r="GS129" i="26"/>
  <c r="GK129" i="26"/>
  <c r="GD129" i="26"/>
  <c r="FV129" i="26"/>
  <c r="FO129" i="26"/>
  <c r="FG129" i="26"/>
  <c r="EZ129" i="26"/>
  <c r="ER129" i="26"/>
  <c r="EK129" i="26"/>
  <c r="ID128" i="26"/>
  <c r="HW128" i="26"/>
  <c r="HO128" i="26"/>
  <c r="HH128" i="26"/>
  <c r="GZ128" i="26"/>
  <c r="GS128" i="26"/>
  <c r="GK128" i="26"/>
  <c r="GD128" i="26"/>
  <c r="FV128" i="26"/>
  <c r="FO128" i="26"/>
  <c r="FG128" i="26"/>
  <c r="EZ128" i="26"/>
  <c r="ER128" i="26"/>
  <c r="EK128" i="26"/>
  <c r="ID127" i="26"/>
  <c r="ID126" i="26" s="1"/>
  <c r="HW127" i="26"/>
  <c r="HO127" i="26"/>
  <c r="HH127" i="26"/>
  <c r="GZ127" i="26"/>
  <c r="GZ126" i="26" s="1"/>
  <c r="GS127" i="26"/>
  <c r="GK127" i="26"/>
  <c r="GD127" i="26"/>
  <c r="FV127" i="26"/>
  <c r="FV126" i="26" s="1"/>
  <c r="FO127" i="26"/>
  <c r="FG127" i="26"/>
  <c r="EZ127" i="26"/>
  <c r="ER127" i="26"/>
  <c r="ER126" i="26" s="1"/>
  <c r="EK127" i="26"/>
  <c r="ID125" i="26"/>
  <c r="HW125" i="26"/>
  <c r="HO125" i="26"/>
  <c r="HH125" i="26"/>
  <c r="GZ125" i="26"/>
  <c r="GS125" i="26"/>
  <c r="GK125" i="26"/>
  <c r="GD125" i="26"/>
  <c r="FV125" i="26"/>
  <c r="FO125" i="26"/>
  <c r="FG125" i="26"/>
  <c r="EZ125" i="26"/>
  <c r="ER125" i="26"/>
  <c r="EK125" i="26"/>
  <c r="ID124" i="26"/>
  <c r="HW124" i="26"/>
  <c r="HO124" i="26"/>
  <c r="HH124" i="26"/>
  <c r="GZ124" i="26"/>
  <c r="GS124" i="26"/>
  <c r="GK124" i="26"/>
  <c r="GD124" i="26"/>
  <c r="FV124" i="26"/>
  <c r="FO124" i="26"/>
  <c r="FG124" i="26"/>
  <c r="EZ124" i="26"/>
  <c r="ER124" i="26"/>
  <c r="EK124" i="26"/>
  <c r="ID123" i="26"/>
  <c r="HW123" i="26"/>
  <c r="HO123" i="26"/>
  <c r="HH123" i="26"/>
  <c r="GZ123" i="26"/>
  <c r="GS123" i="26"/>
  <c r="GK123" i="26"/>
  <c r="GD123" i="26"/>
  <c r="FV123" i="26"/>
  <c r="FO123" i="26"/>
  <c r="FG123" i="26"/>
  <c r="EZ123" i="26"/>
  <c r="ER123" i="26"/>
  <c r="EK123" i="26"/>
  <c r="IF122" i="26"/>
  <c r="IE122" i="26"/>
  <c r="IE121" i="26" s="1"/>
  <c r="IC122" i="26"/>
  <c r="IB122" i="26"/>
  <c r="IA122" i="26"/>
  <c r="HZ122" i="26"/>
  <c r="HY122" i="26"/>
  <c r="HX122" i="26"/>
  <c r="HV122" i="26"/>
  <c r="HU122" i="26"/>
  <c r="HT122" i="26"/>
  <c r="HS122" i="26"/>
  <c r="HQ122" i="26"/>
  <c r="HP122" i="26"/>
  <c r="HN122" i="26"/>
  <c r="HM122" i="26"/>
  <c r="HL122" i="26"/>
  <c r="HK122" i="26"/>
  <c r="HJ122" i="26"/>
  <c r="HI122" i="26"/>
  <c r="HG122" i="26"/>
  <c r="HF122" i="26"/>
  <c r="HE122" i="26"/>
  <c r="HD122" i="26"/>
  <c r="HB122" i="26"/>
  <c r="HA122" i="26"/>
  <c r="GY122" i="26"/>
  <c r="GX122" i="26"/>
  <c r="GW122" i="26"/>
  <c r="GV122" i="26"/>
  <c r="GU122" i="26"/>
  <c r="GT122" i="26"/>
  <c r="GR122" i="26"/>
  <c r="GQ122" i="26"/>
  <c r="GP122" i="26"/>
  <c r="GO122" i="26"/>
  <c r="GM122" i="26"/>
  <c r="GL122" i="26"/>
  <c r="GJ122" i="26"/>
  <c r="GI122" i="26"/>
  <c r="GH122" i="26"/>
  <c r="GG122" i="26"/>
  <c r="GF122" i="26"/>
  <c r="GE122" i="26"/>
  <c r="GC122" i="26"/>
  <c r="GB122" i="26"/>
  <c r="GA122" i="26"/>
  <c r="FZ122" i="26"/>
  <c r="FX122" i="26"/>
  <c r="FW122" i="26"/>
  <c r="FU122" i="26"/>
  <c r="FT122" i="26"/>
  <c r="FS122" i="26"/>
  <c r="FR122" i="26"/>
  <c r="FQ122" i="26"/>
  <c r="FP122" i="26"/>
  <c r="FN122" i="26"/>
  <c r="FM122" i="26"/>
  <c r="FL122" i="26"/>
  <c r="FK122" i="26"/>
  <c r="FI122" i="26"/>
  <c r="FH122" i="26"/>
  <c r="FF122" i="26"/>
  <c r="FE122" i="26"/>
  <c r="FD122" i="26"/>
  <c r="FC122" i="26"/>
  <c r="FB122" i="26"/>
  <c r="FA122" i="26"/>
  <c r="EY122" i="26"/>
  <c r="EX122" i="26"/>
  <c r="EW122" i="26"/>
  <c r="EV122" i="26"/>
  <c r="ET122" i="26"/>
  <c r="ES122" i="26"/>
  <c r="EQ122" i="26"/>
  <c r="EP122" i="26"/>
  <c r="EO122" i="26"/>
  <c r="EN122" i="26"/>
  <c r="EM122" i="26"/>
  <c r="EL122" i="26"/>
  <c r="EJ122" i="26"/>
  <c r="EI122" i="26"/>
  <c r="EH122" i="26"/>
  <c r="EG122" i="26"/>
  <c r="ID118" i="26"/>
  <c r="HW118" i="26"/>
  <c r="HO118" i="26"/>
  <c r="HH118" i="26"/>
  <c r="GZ118" i="26"/>
  <c r="GS118" i="26"/>
  <c r="GK118" i="26"/>
  <c r="GD118" i="26"/>
  <c r="FV118" i="26"/>
  <c r="FO118" i="26"/>
  <c r="FG118" i="26"/>
  <c r="EZ118" i="26"/>
  <c r="ER118" i="26"/>
  <c r="EK118" i="26"/>
  <c r="ID117" i="26"/>
  <c r="HW117" i="26"/>
  <c r="HO117" i="26"/>
  <c r="HH117" i="26"/>
  <c r="GZ117" i="26"/>
  <c r="GS117" i="26"/>
  <c r="GK117" i="26"/>
  <c r="GD117" i="26"/>
  <c r="FV117" i="26"/>
  <c r="FO117" i="26"/>
  <c r="FG117" i="26"/>
  <c r="EZ117" i="26"/>
  <c r="ER117" i="26"/>
  <c r="EK117" i="26"/>
  <c r="ID116" i="26"/>
  <c r="HW116" i="26"/>
  <c r="HO116" i="26"/>
  <c r="HH116" i="26"/>
  <c r="GZ116" i="26"/>
  <c r="GS116" i="26"/>
  <c r="GK116" i="26"/>
  <c r="GD116" i="26"/>
  <c r="FV116" i="26"/>
  <c r="FO116" i="26"/>
  <c r="FG116" i="26"/>
  <c r="EZ116" i="26"/>
  <c r="ER116" i="26"/>
  <c r="EK116" i="26"/>
  <c r="ID115" i="26"/>
  <c r="HW115" i="26"/>
  <c r="HO115" i="26"/>
  <c r="HH115" i="26"/>
  <c r="GZ115" i="26"/>
  <c r="GS115" i="26"/>
  <c r="GK115" i="26"/>
  <c r="GD115" i="26"/>
  <c r="FV115" i="26"/>
  <c r="FO115" i="26"/>
  <c r="FG115" i="26"/>
  <c r="EZ115" i="26"/>
  <c r="ER115" i="26"/>
  <c r="EK115" i="26"/>
  <c r="ID114" i="26"/>
  <c r="HW114" i="26"/>
  <c r="HO114" i="26"/>
  <c r="HH114" i="26"/>
  <c r="GZ114" i="26"/>
  <c r="GS114" i="26"/>
  <c r="GK114" i="26"/>
  <c r="GD114" i="26"/>
  <c r="FV114" i="26"/>
  <c r="FO114" i="26"/>
  <c r="FG114" i="26"/>
  <c r="EZ114" i="26"/>
  <c r="ER114" i="26"/>
  <c r="EK114" i="26"/>
  <c r="ID113" i="26"/>
  <c r="HW113" i="26"/>
  <c r="HO113" i="26"/>
  <c r="HH113" i="26"/>
  <c r="GZ113" i="26"/>
  <c r="GS113" i="26"/>
  <c r="GK113" i="26"/>
  <c r="GD113" i="26"/>
  <c r="FV113" i="26"/>
  <c r="FO113" i="26"/>
  <c r="FG113" i="26"/>
  <c r="EZ113" i="26"/>
  <c r="ER113" i="26"/>
  <c r="EK113" i="26"/>
  <c r="IF112" i="26"/>
  <c r="IE112" i="26"/>
  <c r="IC112" i="26"/>
  <c r="IB112" i="26"/>
  <c r="IA112" i="26"/>
  <c r="HZ112" i="26"/>
  <c r="HY112" i="26"/>
  <c r="HX112" i="26"/>
  <c r="HV112" i="26"/>
  <c r="HU112" i="26"/>
  <c r="HT112" i="26"/>
  <c r="HS112" i="26"/>
  <c r="HQ112" i="26"/>
  <c r="HP112" i="26"/>
  <c r="HN112" i="26"/>
  <c r="HM112" i="26"/>
  <c r="HL112" i="26"/>
  <c r="HK112" i="26"/>
  <c r="HJ112" i="26"/>
  <c r="HI112" i="26"/>
  <c r="HG112" i="26"/>
  <c r="HF112" i="26"/>
  <c r="HE112" i="26"/>
  <c r="HD112" i="26"/>
  <c r="HB112" i="26"/>
  <c r="HA112" i="26"/>
  <c r="GY112" i="26"/>
  <c r="GX112" i="26"/>
  <c r="GW112" i="26"/>
  <c r="GV112" i="26"/>
  <c r="GU112" i="26"/>
  <c r="GT112" i="26"/>
  <c r="GR112" i="26"/>
  <c r="GQ112" i="26"/>
  <c r="GP112" i="26"/>
  <c r="GO112" i="26"/>
  <c r="GM112" i="26"/>
  <c r="GL112" i="26"/>
  <c r="GJ112" i="26"/>
  <c r="GI112" i="26"/>
  <c r="GH112" i="26"/>
  <c r="GG112" i="26"/>
  <c r="GF112" i="26"/>
  <c r="GE112" i="26"/>
  <c r="GC112" i="26"/>
  <c r="GB112" i="26"/>
  <c r="GA112" i="26"/>
  <c r="FZ112" i="26"/>
  <c r="FX112" i="26"/>
  <c r="FW112" i="26"/>
  <c r="FU112" i="26"/>
  <c r="FT112" i="26"/>
  <c r="FS112" i="26"/>
  <c r="FR112" i="26"/>
  <c r="FQ112" i="26"/>
  <c r="FP112" i="26"/>
  <c r="FN112" i="26"/>
  <c r="FM112" i="26"/>
  <c r="FL112" i="26"/>
  <c r="FK112" i="26"/>
  <c r="FI112" i="26"/>
  <c r="FH112" i="26"/>
  <c r="FF112" i="26"/>
  <c r="FE112" i="26"/>
  <c r="FD112" i="26"/>
  <c r="FC112" i="26"/>
  <c r="FB112" i="26"/>
  <c r="FA112" i="26"/>
  <c r="EY112" i="26"/>
  <c r="EX112" i="26"/>
  <c r="EW112" i="26"/>
  <c r="EV112" i="26"/>
  <c r="ET112" i="26"/>
  <c r="ES112" i="26"/>
  <c r="EQ112" i="26"/>
  <c r="EP112" i="26"/>
  <c r="EO112" i="26"/>
  <c r="EN112" i="26"/>
  <c r="EM112" i="26"/>
  <c r="EL112" i="26"/>
  <c r="EJ112" i="26"/>
  <c r="EI112" i="26"/>
  <c r="EH112" i="26"/>
  <c r="EG112" i="26"/>
  <c r="ID111" i="26"/>
  <c r="HW111" i="26"/>
  <c r="HO111" i="26"/>
  <c r="HH111" i="26"/>
  <c r="GZ111" i="26"/>
  <c r="GS111" i="26"/>
  <c r="GK111" i="26"/>
  <c r="GD111" i="26"/>
  <c r="FV111" i="26"/>
  <c r="FO111" i="26"/>
  <c r="FG111" i="26"/>
  <c r="EZ111" i="26"/>
  <c r="ER111" i="26"/>
  <c r="EK111" i="26"/>
  <c r="ID110" i="26"/>
  <c r="HW110" i="26"/>
  <c r="HO110" i="26"/>
  <c r="HH110" i="26"/>
  <c r="GZ110" i="26"/>
  <c r="GS110" i="26"/>
  <c r="GK110" i="26"/>
  <c r="GD110" i="26"/>
  <c r="FV110" i="26"/>
  <c r="FO110" i="26"/>
  <c r="FG110" i="26"/>
  <c r="EZ110" i="26"/>
  <c r="ER110" i="26"/>
  <c r="EK110" i="26"/>
  <c r="ID109" i="26"/>
  <c r="HW109" i="26"/>
  <c r="HO109" i="26"/>
  <c r="HH109" i="26"/>
  <c r="GZ109" i="26"/>
  <c r="GS109" i="26"/>
  <c r="GK109" i="26"/>
  <c r="GD109" i="26"/>
  <c r="FV109" i="26"/>
  <c r="FO109" i="26"/>
  <c r="FG109" i="26"/>
  <c r="EZ109" i="26"/>
  <c r="ER109" i="26"/>
  <c r="EK109" i="26"/>
  <c r="ID108" i="26"/>
  <c r="HW108" i="26"/>
  <c r="HW107" i="26" s="1"/>
  <c r="HO108" i="26"/>
  <c r="HH108" i="26"/>
  <c r="GZ108" i="26"/>
  <c r="GS108" i="26"/>
  <c r="GS107" i="26" s="1"/>
  <c r="GK108" i="26"/>
  <c r="GD108" i="26"/>
  <c r="FV108" i="26"/>
  <c r="FO108" i="26"/>
  <c r="FO107" i="26" s="1"/>
  <c r="FG108" i="26"/>
  <c r="EZ108" i="26"/>
  <c r="ER108" i="26"/>
  <c r="EK108" i="26"/>
  <c r="EK107" i="26" s="1"/>
  <c r="ID106" i="26"/>
  <c r="HW106" i="26"/>
  <c r="HO106" i="26"/>
  <c r="HH106" i="26"/>
  <c r="GZ106" i="26"/>
  <c r="GS106" i="26"/>
  <c r="GK106" i="26"/>
  <c r="GD106" i="26"/>
  <c r="FV106" i="26"/>
  <c r="FO106" i="26"/>
  <c r="FG106" i="26"/>
  <c r="EZ106" i="26"/>
  <c r="ER106" i="26"/>
  <c r="EK106" i="26"/>
  <c r="ID105" i="26"/>
  <c r="HW105" i="26"/>
  <c r="HO105" i="26"/>
  <c r="HH105" i="26"/>
  <c r="GZ105" i="26"/>
  <c r="GS105" i="26"/>
  <c r="GK105" i="26"/>
  <c r="GD105" i="26"/>
  <c r="FV105" i="26"/>
  <c r="FO105" i="26"/>
  <c r="FG105" i="26"/>
  <c r="EZ105" i="26"/>
  <c r="ER105" i="26"/>
  <c r="EK105" i="26"/>
  <c r="ID104" i="26"/>
  <c r="HW104" i="26"/>
  <c r="HO104" i="26"/>
  <c r="HH104" i="26"/>
  <c r="GZ104" i="26"/>
  <c r="GS104" i="26"/>
  <c r="GK104" i="26"/>
  <c r="GD104" i="26"/>
  <c r="FV104" i="26"/>
  <c r="FO104" i="26"/>
  <c r="FG104" i="26"/>
  <c r="EZ104" i="26"/>
  <c r="ER104" i="26"/>
  <c r="EK104" i="26"/>
  <c r="IF103" i="26"/>
  <c r="IE103" i="26"/>
  <c r="IC103" i="26"/>
  <c r="IB103" i="26"/>
  <c r="IA103" i="26"/>
  <c r="HZ103" i="26"/>
  <c r="HY103" i="26"/>
  <c r="HX103" i="26"/>
  <c r="HV103" i="26"/>
  <c r="HU103" i="26"/>
  <c r="HT103" i="26"/>
  <c r="HS103" i="26"/>
  <c r="HQ103" i="26"/>
  <c r="HP103" i="26"/>
  <c r="HN103" i="26"/>
  <c r="HM103" i="26"/>
  <c r="HL103" i="26"/>
  <c r="HK103" i="26"/>
  <c r="HJ103" i="26"/>
  <c r="HI103" i="26"/>
  <c r="HG103" i="26"/>
  <c r="HF103" i="26"/>
  <c r="HE103" i="26"/>
  <c r="HD103" i="26"/>
  <c r="HB103" i="26"/>
  <c r="HA103" i="26"/>
  <c r="GY103" i="26"/>
  <c r="GX103" i="26"/>
  <c r="GW103" i="26"/>
  <c r="GV103" i="26"/>
  <c r="GU103" i="26"/>
  <c r="GT103" i="26"/>
  <c r="GR103" i="26"/>
  <c r="GQ103" i="26"/>
  <c r="GP103" i="26"/>
  <c r="GO103" i="26"/>
  <c r="GM103" i="26"/>
  <c r="GL103" i="26"/>
  <c r="GJ103" i="26"/>
  <c r="GI103" i="26"/>
  <c r="GH103" i="26"/>
  <c r="GG103" i="26"/>
  <c r="GF103" i="26"/>
  <c r="GE103" i="26"/>
  <c r="GC103" i="26"/>
  <c r="GB103" i="26"/>
  <c r="GA103" i="26"/>
  <c r="FZ103" i="26"/>
  <c r="FX103" i="26"/>
  <c r="FW103" i="26"/>
  <c r="FU103" i="26"/>
  <c r="FT103" i="26"/>
  <c r="FS103" i="26"/>
  <c r="FR103" i="26"/>
  <c r="FQ103" i="26"/>
  <c r="FP103" i="26"/>
  <c r="FN103" i="26"/>
  <c r="FM103" i="26"/>
  <c r="FL103" i="26"/>
  <c r="FK103" i="26"/>
  <c r="FI103" i="26"/>
  <c r="FH103" i="26"/>
  <c r="FF103" i="26"/>
  <c r="FE103" i="26"/>
  <c r="FD103" i="26"/>
  <c r="FC103" i="26"/>
  <c r="FB103" i="26"/>
  <c r="FA103" i="26"/>
  <c r="EY103" i="26"/>
  <c r="EX103" i="26"/>
  <c r="EW103" i="26"/>
  <c r="EV103" i="26"/>
  <c r="ET103" i="26"/>
  <c r="ES103" i="26"/>
  <c r="EQ103" i="26"/>
  <c r="EP103" i="26"/>
  <c r="EO103" i="26"/>
  <c r="EN103" i="26"/>
  <c r="EM103" i="26"/>
  <c r="EL103" i="26"/>
  <c r="EJ103" i="26"/>
  <c r="EI103" i="26"/>
  <c r="EH103" i="26"/>
  <c r="EG103" i="26"/>
  <c r="ID99" i="26"/>
  <c r="HW99" i="26"/>
  <c r="HO99" i="26"/>
  <c r="HH99" i="26"/>
  <c r="GZ99" i="26"/>
  <c r="GS99" i="26"/>
  <c r="GK99" i="26"/>
  <c r="GD99" i="26"/>
  <c r="FV99" i="26"/>
  <c r="FO99" i="26"/>
  <c r="FG99" i="26"/>
  <c r="EZ99" i="26"/>
  <c r="ER99" i="26"/>
  <c r="EK99" i="26"/>
  <c r="ID98" i="26"/>
  <c r="HW98" i="26"/>
  <c r="HO98" i="26"/>
  <c r="HH98" i="26"/>
  <c r="GZ98" i="26"/>
  <c r="GS98" i="26"/>
  <c r="GK98" i="26"/>
  <c r="GD98" i="26"/>
  <c r="FV98" i="26"/>
  <c r="FO98" i="26"/>
  <c r="FG98" i="26"/>
  <c r="EZ98" i="26"/>
  <c r="ER98" i="26"/>
  <c r="EK98" i="26"/>
  <c r="ID97" i="26"/>
  <c r="HW97" i="26"/>
  <c r="HO97" i="26"/>
  <c r="HH97" i="26"/>
  <c r="GZ97" i="26"/>
  <c r="GS97" i="26"/>
  <c r="GK97" i="26"/>
  <c r="GD97" i="26"/>
  <c r="FV97" i="26"/>
  <c r="FO97" i="26"/>
  <c r="FG97" i="26"/>
  <c r="EZ97" i="26"/>
  <c r="ER97" i="26"/>
  <c r="EK97" i="26"/>
  <c r="ID96" i="26"/>
  <c r="HW96" i="26"/>
  <c r="HO96" i="26"/>
  <c r="HH96" i="26"/>
  <c r="GZ96" i="26"/>
  <c r="GS96" i="26"/>
  <c r="GK96" i="26"/>
  <c r="GD96" i="26"/>
  <c r="FV96" i="26"/>
  <c r="FO96" i="26"/>
  <c r="FG96" i="26"/>
  <c r="EZ96" i="26"/>
  <c r="ER96" i="26"/>
  <c r="EK96" i="26"/>
  <c r="ID95" i="26"/>
  <c r="HW95" i="26"/>
  <c r="HO95" i="26"/>
  <c r="HH95" i="26"/>
  <c r="GZ95" i="26"/>
  <c r="GS95" i="26"/>
  <c r="GK95" i="26"/>
  <c r="GD95" i="26"/>
  <c r="FV95" i="26"/>
  <c r="FO95" i="26"/>
  <c r="FG95" i="26"/>
  <c r="EZ95" i="26"/>
  <c r="ER95" i="26"/>
  <c r="EK95" i="26"/>
  <c r="ID94" i="26"/>
  <c r="HW94" i="26"/>
  <c r="HO94" i="26"/>
  <c r="HH94" i="26"/>
  <c r="GZ94" i="26"/>
  <c r="GS94" i="26"/>
  <c r="GK94" i="26"/>
  <c r="GD94" i="26"/>
  <c r="FV94" i="26"/>
  <c r="FO94" i="26"/>
  <c r="FG94" i="26"/>
  <c r="EZ94" i="26"/>
  <c r="ER94" i="26"/>
  <c r="EK94" i="26"/>
  <c r="IF93" i="26"/>
  <c r="IE93" i="26"/>
  <c r="IC93" i="26"/>
  <c r="IB93" i="26"/>
  <c r="IA93" i="26"/>
  <c r="HZ93" i="26"/>
  <c r="HY93" i="26"/>
  <c r="HX93" i="26"/>
  <c r="HV93" i="26"/>
  <c r="HU93" i="26"/>
  <c r="HT93" i="26"/>
  <c r="HS93" i="26"/>
  <c r="HQ93" i="26"/>
  <c r="HP93" i="26"/>
  <c r="HN93" i="26"/>
  <c r="HM93" i="26"/>
  <c r="HL93" i="26"/>
  <c r="HK93" i="26"/>
  <c r="HJ93" i="26"/>
  <c r="HI93" i="26"/>
  <c r="HG93" i="26"/>
  <c r="HF93" i="26"/>
  <c r="HE93" i="26"/>
  <c r="HD93" i="26"/>
  <c r="HB93" i="26"/>
  <c r="HA93" i="26"/>
  <c r="GY93" i="26"/>
  <c r="GX93" i="26"/>
  <c r="GW93" i="26"/>
  <c r="GV93" i="26"/>
  <c r="GU93" i="26"/>
  <c r="GT93" i="26"/>
  <c r="GR93" i="26"/>
  <c r="GQ93" i="26"/>
  <c r="GP93" i="26"/>
  <c r="GO93" i="26"/>
  <c r="GM93" i="26"/>
  <c r="GL93" i="26"/>
  <c r="GJ93" i="26"/>
  <c r="GI93" i="26"/>
  <c r="GH93" i="26"/>
  <c r="GG93" i="26"/>
  <c r="GF93" i="26"/>
  <c r="GE93" i="26"/>
  <c r="GC93" i="26"/>
  <c r="GB93" i="26"/>
  <c r="GA93" i="26"/>
  <c r="FZ93" i="26"/>
  <c r="FX93" i="26"/>
  <c r="FW93" i="26"/>
  <c r="FU93" i="26"/>
  <c r="FT93" i="26"/>
  <c r="FS93" i="26"/>
  <c r="FR93" i="26"/>
  <c r="FQ93" i="26"/>
  <c r="FP93" i="26"/>
  <c r="FN93" i="26"/>
  <c r="FM93" i="26"/>
  <c r="FL93" i="26"/>
  <c r="FK93" i="26"/>
  <c r="FI93" i="26"/>
  <c r="FH93" i="26"/>
  <c r="FF93" i="26"/>
  <c r="FE93" i="26"/>
  <c r="FD93" i="26"/>
  <c r="FC93" i="26"/>
  <c r="FB93" i="26"/>
  <c r="FA93" i="26"/>
  <c r="EY93" i="26"/>
  <c r="EX93" i="26"/>
  <c r="EW93" i="26"/>
  <c r="EV93" i="26"/>
  <c r="ET93" i="26"/>
  <c r="ES93" i="26"/>
  <c r="EQ93" i="26"/>
  <c r="EP93" i="26"/>
  <c r="EO93" i="26"/>
  <c r="EN93" i="26"/>
  <c r="EM93" i="26"/>
  <c r="EL93" i="26"/>
  <c r="EJ93" i="26"/>
  <c r="EI93" i="26"/>
  <c r="EH93" i="26"/>
  <c r="EG93" i="26"/>
  <c r="ID92" i="26"/>
  <c r="HW92" i="26"/>
  <c r="HO92" i="26"/>
  <c r="HH92" i="26"/>
  <c r="GZ92" i="26"/>
  <c r="GS92" i="26"/>
  <c r="GK92" i="26"/>
  <c r="GD92" i="26"/>
  <c r="FV92" i="26"/>
  <c r="FO92" i="26"/>
  <c r="FG92" i="26"/>
  <c r="EZ92" i="26"/>
  <c r="ER92" i="26"/>
  <c r="EK92" i="26"/>
  <c r="ID91" i="26"/>
  <c r="HW91" i="26"/>
  <c r="HO91" i="26"/>
  <c r="HH91" i="26"/>
  <c r="GZ91" i="26"/>
  <c r="GS91" i="26"/>
  <c r="GK91" i="26"/>
  <c r="GD91" i="26"/>
  <c r="FV91" i="26"/>
  <c r="FO91" i="26"/>
  <c r="FG91" i="26"/>
  <c r="EZ91" i="26"/>
  <c r="ER91" i="26"/>
  <c r="EK91" i="26"/>
  <c r="ID90" i="26"/>
  <c r="HW90" i="26"/>
  <c r="HO90" i="26"/>
  <c r="HH90" i="26"/>
  <c r="GZ90" i="26"/>
  <c r="GS90" i="26"/>
  <c r="GK90" i="26"/>
  <c r="GD90" i="26"/>
  <c r="FV90" i="26"/>
  <c r="FO90" i="26"/>
  <c r="FG90" i="26"/>
  <c r="EZ90" i="26"/>
  <c r="ER90" i="26"/>
  <c r="EK90" i="26"/>
  <c r="ID89" i="26"/>
  <c r="HW89" i="26"/>
  <c r="HO89" i="26"/>
  <c r="HO88" i="26" s="1"/>
  <c r="HH89" i="26"/>
  <c r="HH88" i="26" s="1"/>
  <c r="GZ89" i="26"/>
  <c r="GS89" i="26"/>
  <c r="GK89" i="26"/>
  <c r="GK88" i="26" s="1"/>
  <c r="GD89" i="26"/>
  <c r="GD88" i="26" s="1"/>
  <c r="FV89" i="26"/>
  <c r="FO89" i="26"/>
  <c r="FG89" i="26"/>
  <c r="FG88" i="26" s="1"/>
  <c r="EZ89" i="26"/>
  <c r="EZ88" i="26" s="1"/>
  <c r="ER89" i="26"/>
  <c r="EK89" i="26"/>
  <c r="ID87" i="26"/>
  <c r="HW87" i="26"/>
  <c r="HO87" i="26"/>
  <c r="HH87" i="26"/>
  <c r="GZ87" i="26"/>
  <c r="GS87" i="26"/>
  <c r="GK87" i="26"/>
  <c r="GD87" i="26"/>
  <c r="FV87" i="26"/>
  <c r="FO87" i="26"/>
  <c r="FG87" i="26"/>
  <c r="EZ87" i="26"/>
  <c r="ER87" i="26"/>
  <c r="EK87" i="26"/>
  <c r="ID86" i="26"/>
  <c r="HW86" i="26"/>
  <c r="HO86" i="26"/>
  <c r="HH86" i="26"/>
  <c r="GZ86" i="26"/>
  <c r="GS86" i="26"/>
  <c r="GK86" i="26"/>
  <c r="GD86" i="26"/>
  <c r="FV86" i="26"/>
  <c r="FO86" i="26"/>
  <c r="FG86" i="26"/>
  <c r="EZ86" i="26"/>
  <c r="ER86" i="26"/>
  <c r="EK86" i="26"/>
  <c r="ID85" i="26"/>
  <c r="HW85" i="26"/>
  <c r="HO85" i="26"/>
  <c r="HH85" i="26"/>
  <c r="GZ85" i="26"/>
  <c r="GS85" i="26"/>
  <c r="GK85" i="26"/>
  <c r="GD85" i="26"/>
  <c r="FV85" i="26"/>
  <c r="FO85" i="26"/>
  <c r="FG85" i="26"/>
  <c r="EZ85" i="26"/>
  <c r="ER85" i="26"/>
  <c r="EK85" i="26"/>
  <c r="IF84" i="26"/>
  <c r="IE84" i="26"/>
  <c r="IC84" i="26"/>
  <c r="IB84" i="26"/>
  <c r="IA84" i="26"/>
  <c r="HZ84" i="26"/>
  <c r="HY84" i="26"/>
  <c r="HX84" i="26"/>
  <c r="HV84" i="26"/>
  <c r="HU84" i="26"/>
  <c r="HT84" i="26"/>
  <c r="HS84" i="26"/>
  <c r="HQ84" i="26"/>
  <c r="HP84" i="26"/>
  <c r="HN84" i="26"/>
  <c r="HM84" i="26"/>
  <c r="HL84" i="26"/>
  <c r="HK84" i="26"/>
  <c r="HJ84" i="26"/>
  <c r="HI84" i="26"/>
  <c r="HG84" i="26"/>
  <c r="HF84" i="26"/>
  <c r="HE84" i="26"/>
  <c r="HD84" i="26"/>
  <c r="HB84" i="26"/>
  <c r="HA84" i="26"/>
  <c r="GY84" i="26"/>
  <c r="GX84" i="26"/>
  <c r="GW84" i="26"/>
  <c r="GV84" i="26"/>
  <c r="GU84" i="26"/>
  <c r="GT84" i="26"/>
  <c r="GR84" i="26"/>
  <c r="GQ84" i="26"/>
  <c r="GP84" i="26"/>
  <c r="GO84" i="26"/>
  <c r="GM84" i="26"/>
  <c r="GL84" i="26"/>
  <c r="GJ84" i="26"/>
  <c r="GI84" i="26"/>
  <c r="GH84" i="26"/>
  <c r="GG84" i="26"/>
  <c r="GF84" i="26"/>
  <c r="GE84" i="26"/>
  <c r="GC84" i="26"/>
  <c r="GB84" i="26"/>
  <c r="GA84" i="26"/>
  <c r="FZ84" i="26"/>
  <c r="FX84" i="26"/>
  <c r="FW84" i="26"/>
  <c r="FU84" i="26"/>
  <c r="FT84" i="26"/>
  <c r="FS84" i="26"/>
  <c r="FR84" i="26"/>
  <c r="FQ84" i="26"/>
  <c r="FP84" i="26"/>
  <c r="FN84" i="26"/>
  <c r="FM84" i="26"/>
  <c r="FL84" i="26"/>
  <c r="FK84" i="26"/>
  <c r="FI84" i="26"/>
  <c r="FH84" i="26"/>
  <c r="FF84" i="26"/>
  <c r="FE84" i="26"/>
  <c r="FD84" i="26"/>
  <c r="FC84" i="26"/>
  <c r="FB84" i="26"/>
  <c r="FA84" i="26"/>
  <c r="EY84" i="26"/>
  <c r="EX84" i="26"/>
  <c r="EW84" i="26"/>
  <c r="EV84" i="26"/>
  <c r="ET84" i="26"/>
  <c r="ES84" i="26"/>
  <c r="EQ84" i="26"/>
  <c r="EP84" i="26"/>
  <c r="EO84" i="26"/>
  <c r="EN84" i="26"/>
  <c r="EM84" i="26"/>
  <c r="EL84" i="26"/>
  <c r="EJ84" i="26"/>
  <c r="EI84" i="26"/>
  <c r="EH84" i="26"/>
  <c r="EG84" i="26"/>
  <c r="ID80" i="26"/>
  <c r="HW80" i="26"/>
  <c r="HO80" i="26"/>
  <c r="HH80" i="26"/>
  <c r="GZ80" i="26"/>
  <c r="GS80" i="26"/>
  <c r="GK80" i="26"/>
  <c r="GD80" i="26"/>
  <c r="FV80" i="26"/>
  <c r="FO80" i="26"/>
  <c r="FG80" i="26"/>
  <c r="EZ80" i="26"/>
  <c r="ER80" i="26"/>
  <c r="EK80" i="26"/>
  <c r="ID79" i="26"/>
  <c r="HW79" i="26"/>
  <c r="HO79" i="26"/>
  <c r="HH79" i="26"/>
  <c r="GZ79" i="26"/>
  <c r="GS79" i="26"/>
  <c r="GK79" i="26"/>
  <c r="GD79" i="26"/>
  <c r="FV79" i="26"/>
  <c r="FO79" i="26"/>
  <c r="FG79" i="26"/>
  <c r="EZ79" i="26"/>
  <c r="ER79" i="26"/>
  <c r="EK79" i="26"/>
  <c r="ID78" i="26"/>
  <c r="HW78" i="26"/>
  <c r="HO78" i="26"/>
  <c r="HH78" i="26"/>
  <c r="GZ78" i="26"/>
  <c r="GS78" i="26"/>
  <c r="GK78" i="26"/>
  <c r="GD78" i="26"/>
  <c r="FV78" i="26"/>
  <c r="FO78" i="26"/>
  <c r="FG78" i="26"/>
  <c r="EZ78" i="26"/>
  <c r="ER78" i="26"/>
  <c r="EK78" i="26"/>
  <c r="ID77" i="26"/>
  <c r="HW77" i="26"/>
  <c r="HO77" i="26"/>
  <c r="HH77" i="26"/>
  <c r="GZ77" i="26"/>
  <c r="GS77" i="26"/>
  <c r="GK77" i="26"/>
  <c r="GD77" i="26"/>
  <c r="FV77" i="26"/>
  <c r="FO77" i="26"/>
  <c r="FG77" i="26"/>
  <c r="EZ77" i="26"/>
  <c r="ER77" i="26"/>
  <c r="EK77" i="26"/>
  <c r="ID76" i="26"/>
  <c r="HW76" i="26"/>
  <c r="HO76" i="26"/>
  <c r="HH76" i="26"/>
  <c r="GZ76" i="26"/>
  <c r="GS76" i="26"/>
  <c r="GK76" i="26"/>
  <c r="GD76" i="26"/>
  <c r="FV76" i="26"/>
  <c r="FO76" i="26"/>
  <c r="FG76" i="26"/>
  <c r="EZ76" i="26"/>
  <c r="ER76" i="26"/>
  <c r="EK76" i="26"/>
  <c r="ID75" i="26"/>
  <c r="HW75" i="26"/>
  <c r="HO75" i="26"/>
  <c r="HH75" i="26"/>
  <c r="GZ75" i="26"/>
  <c r="GS75" i="26"/>
  <c r="GK75" i="26"/>
  <c r="GD75" i="26"/>
  <c r="FV75" i="26"/>
  <c r="FO75" i="26"/>
  <c r="FG75" i="26"/>
  <c r="EZ75" i="26"/>
  <c r="ER75" i="26"/>
  <c r="EK75" i="26"/>
  <c r="IF74" i="26"/>
  <c r="IE74" i="26"/>
  <c r="IC74" i="26"/>
  <c r="IB74" i="26"/>
  <c r="IA74" i="26"/>
  <c r="HZ74" i="26"/>
  <c r="HY74" i="26"/>
  <c r="HX74" i="26"/>
  <c r="HV74" i="26"/>
  <c r="HU74" i="26"/>
  <c r="HT74" i="26"/>
  <c r="HS74" i="26"/>
  <c r="HQ74" i="26"/>
  <c r="HP74" i="26"/>
  <c r="HN74" i="26"/>
  <c r="HM74" i="26"/>
  <c r="HL74" i="26"/>
  <c r="HK74" i="26"/>
  <c r="HJ74" i="26"/>
  <c r="HI74" i="26"/>
  <c r="HG74" i="26"/>
  <c r="HF74" i="26"/>
  <c r="HE74" i="26"/>
  <c r="HD74" i="26"/>
  <c r="HB74" i="26"/>
  <c r="HA74" i="26"/>
  <c r="GY74" i="26"/>
  <c r="GX74" i="26"/>
  <c r="GW74" i="26"/>
  <c r="GV74" i="26"/>
  <c r="GU74" i="26"/>
  <c r="GT74" i="26"/>
  <c r="GR74" i="26"/>
  <c r="GQ74" i="26"/>
  <c r="GP74" i="26"/>
  <c r="GO74" i="26"/>
  <c r="GM74" i="26"/>
  <c r="GL74" i="26"/>
  <c r="GJ74" i="26"/>
  <c r="GI74" i="26"/>
  <c r="GH74" i="26"/>
  <c r="GG74" i="26"/>
  <c r="GF74" i="26"/>
  <c r="GE74" i="26"/>
  <c r="GC74" i="26"/>
  <c r="GB74" i="26"/>
  <c r="GA74" i="26"/>
  <c r="FZ74" i="26"/>
  <c r="FX74" i="26"/>
  <c r="FW74" i="26"/>
  <c r="FU74" i="26"/>
  <c r="FT74" i="26"/>
  <c r="FS74" i="26"/>
  <c r="FR74" i="26"/>
  <c r="FQ74" i="26"/>
  <c r="FP74" i="26"/>
  <c r="FN74" i="26"/>
  <c r="FM74" i="26"/>
  <c r="FL74" i="26"/>
  <c r="FK74" i="26"/>
  <c r="FI74" i="26"/>
  <c r="FH74" i="26"/>
  <c r="FF74" i="26"/>
  <c r="FE74" i="26"/>
  <c r="FD74" i="26"/>
  <c r="FC74" i="26"/>
  <c r="FB74" i="26"/>
  <c r="FA74" i="26"/>
  <c r="EY74" i="26"/>
  <c r="EX74" i="26"/>
  <c r="EW74" i="26"/>
  <c r="EV74" i="26"/>
  <c r="ET74" i="26"/>
  <c r="ES74" i="26"/>
  <c r="EQ74" i="26"/>
  <c r="EP74" i="26"/>
  <c r="EO74" i="26"/>
  <c r="EN74" i="26"/>
  <c r="EM74" i="26"/>
  <c r="EL74" i="26"/>
  <c r="EJ74" i="26"/>
  <c r="EI74" i="26"/>
  <c r="EH74" i="26"/>
  <c r="EG74" i="26"/>
  <c r="ID73" i="26"/>
  <c r="HW73" i="26"/>
  <c r="HO73" i="26"/>
  <c r="HH73" i="26"/>
  <c r="GZ73" i="26"/>
  <c r="GS73" i="26"/>
  <c r="GK73" i="26"/>
  <c r="GD73" i="26"/>
  <c r="FV73" i="26"/>
  <c r="FO73" i="26"/>
  <c r="FG73" i="26"/>
  <c r="EZ73" i="26"/>
  <c r="ER73" i="26"/>
  <c r="EK73" i="26"/>
  <c r="ID72" i="26"/>
  <c r="HW72" i="26"/>
  <c r="HO72" i="26"/>
  <c r="HH72" i="26"/>
  <c r="GZ72" i="26"/>
  <c r="GS72" i="26"/>
  <c r="GK72" i="26"/>
  <c r="GD72" i="26"/>
  <c r="FV72" i="26"/>
  <c r="FO72" i="26"/>
  <c r="FG72" i="26"/>
  <c r="EZ72" i="26"/>
  <c r="ER72" i="26"/>
  <c r="EK72" i="26"/>
  <c r="ID71" i="26"/>
  <c r="HW71" i="26"/>
  <c r="HO71" i="26"/>
  <c r="HH71" i="26"/>
  <c r="GZ71" i="26"/>
  <c r="GS71" i="26"/>
  <c r="GK71" i="26"/>
  <c r="GD71" i="26"/>
  <c r="FV71" i="26"/>
  <c r="FO71" i="26"/>
  <c r="FG71" i="26"/>
  <c r="EZ71" i="26"/>
  <c r="ER71" i="26"/>
  <c r="EK71" i="26"/>
  <c r="ID70" i="26"/>
  <c r="ID69" i="26" s="1"/>
  <c r="HW70" i="26"/>
  <c r="HO70" i="26"/>
  <c r="HH70" i="26"/>
  <c r="GZ70" i="26"/>
  <c r="GZ69" i="26" s="1"/>
  <c r="GS70" i="26"/>
  <c r="GK70" i="26"/>
  <c r="GD70" i="26"/>
  <c r="FV70" i="26"/>
  <c r="FV69" i="26" s="1"/>
  <c r="FO70" i="26"/>
  <c r="FG70" i="26"/>
  <c r="EZ70" i="26"/>
  <c r="ER70" i="26"/>
  <c r="ER69" i="26" s="1"/>
  <c r="EK70" i="26"/>
  <c r="ID68" i="26"/>
  <c r="HW68" i="26"/>
  <c r="HO68" i="26"/>
  <c r="HH68" i="26"/>
  <c r="GZ68" i="26"/>
  <c r="GS68" i="26"/>
  <c r="GK68" i="26"/>
  <c r="GD68" i="26"/>
  <c r="FV68" i="26"/>
  <c r="FO68" i="26"/>
  <c r="FG68" i="26"/>
  <c r="EZ68" i="26"/>
  <c r="ER68" i="26"/>
  <c r="EK68" i="26"/>
  <c r="ID67" i="26"/>
  <c r="HW67" i="26"/>
  <c r="HO67" i="26"/>
  <c r="HH67" i="26"/>
  <c r="GZ67" i="26"/>
  <c r="GS67" i="26"/>
  <c r="GK67" i="26"/>
  <c r="GD67" i="26"/>
  <c r="FV67" i="26"/>
  <c r="FO67" i="26"/>
  <c r="FG67" i="26"/>
  <c r="EZ67" i="26"/>
  <c r="ER67" i="26"/>
  <c r="EK67" i="26"/>
  <c r="ID66" i="26"/>
  <c r="HW66" i="26"/>
  <c r="HO66" i="26"/>
  <c r="HH66" i="26"/>
  <c r="GZ66" i="26"/>
  <c r="GS66" i="26"/>
  <c r="GK66" i="26"/>
  <c r="GD66" i="26"/>
  <c r="FV66" i="26"/>
  <c r="FO66" i="26"/>
  <c r="FG66" i="26"/>
  <c r="EZ66" i="26"/>
  <c r="ER66" i="26"/>
  <c r="EK66" i="26"/>
  <c r="IF65" i="26"/>
  <c r="IE65" i="26"/>
  <c r="IC65" i="26"/>
  <c r="IB65" i="26"/>
  <c r="IA65" i="26"/>
  <c r="HZ65" i="26"/>
  <c r="HY65" i="26"/>
  <c r="HX65" i="26"/>
  <c r="HV65" i="26"/>
  <c r="HU65" i="26"/>
  <c r="HT65" i="26"/>
  <c r="HS65" i="26"/>
  <c r="HQ65" i="26"/>
  <c r="HP65" i="26"/>
  <c r="HN65" i="26"/>
  <c r="HM65" i="26"/>
  <c r="HL65" i="26"/>
  <c r="HK65" i="26"/>
  <c r="HJ65" i="26"/>
  <c r="HI65" i="26"/>
  <c r="HG65" i="26"/>
  <c r="HF65" i="26"/>
  <c r="HE65" i="26"/>
  <c r="HD65" i="26"/>
  <c r="HB65" i="26"/>
  <c r="HA65" i="26"/>
  <c r="GY65" i="26"/>
  <c r="GX65" i="26"/>
  <c r="GW65" i="26"/>
  <c r="GV65" i="26"/>
  <c r="GU65" i="26"/>
  <c r="GT65" i="26"/>
  <c r="GR65" i="26"/>
  <c r="GQ65" i="26"/>
  <c r="GP65" i="26"/>
  <c r="GO65" i="26"/>
  <c r="GM65" i="26"/>
  <c r="GL65" i="26"/>
  <c r="GJ65" i="26"/>
  <c r="GI65" i="26"/>
  <c r="GH65" i="26"/>
  <c r="GG65" i="26"/>
  <c r="GF65" i="26"/>
  <c r="GE65" i="26"/>
  <c r="GC65" i="26"/>
  <c r="GB65" i="26"/>
  <c r="GA65" i="26"/>
  <c r="FZ65" i="26"/>
  <c r="FX65" i="26"/>
  <c r="FW65" i="26"/>
  <c r="FU65" i="26"/>
  <c r="FT65" i="26"/>
  <c r="FS65" i="26"/>
  <c r="FR65" i="26"/>
  <c r="FQ65" i="26"/>
  <c r="FP65" i="26"/>
  <c r="FN65" i="26"/>
  <c r="FM65" i="26"/>
  <c r="FL65" i="26"/>
  <c r="FK65" i="26"/>
  <c r="FI65" i="26"/>
  <c r="FH65" i="26"/>
  <c r="FF65" i="26"/>
  <c r="FE65" i="26"/>
  <c r="FD65" i="26"/>
  <c r="FC65" i="26"/>
  <c r="FB65" i="26"/>
  <c r="FA65" i="26"/>
  <c r="EY65" i="26"/>
  <c r="EX65" i="26"/>
  <c r="EW65" i="26"/>
  <c r="EV65" i="26"/>
  <c r="ET65" i="26"/>
  <c r="ES65" i="26"/>
  <c r="EQ65" i="26"/>
  <c r="EP65" i="26"/>
  <c r="EO65" i="26"/>
  <c r="EN65" i="26"/>
  <c r="EM65" i="26"/>
  <c r="EL65" i="26"/>
  <c r="EJ65" i="26"/>
  <c r="EI65" i="26"/>
  <c r="EH65" i="26"/>
  <c r="EG65" i="26"/>
  <c r="ID61" i="26"/>
  <c r="HW61" i="26"/>
  <c r="HO61" i="26"/>
  <c r="HH61" i="26"/>
  <c r="GZ61" i="26"/>
  <c r="GS61" i="26"/>
  <c r="GK61" i="26"/>
  <c r="GD61" i="26"/>
  <c r="FV61" i="26"/>
  <c r="FO61" i="26"/>
  <c r="FG61" i="26"/>
  <c r="EZ61" i="26"/>
  <c r="ER61" i="26"/>
  <c r="EK61" i="26"/>
  <c r="ID60" i="26"/>
  <c r="HW60" i="26"/>
  <c r="HO60" i="26"/>
  <c r="HH60" i="26"/>
  <c r="GZ60" i="26"/>
  <c r="GS60" i="26"/>
  <c r="GK60" i="26"/>
  <c r="GD60" i="26"/>
  <c r="FV60" i="26"/>
  <c r="FO60" i="26"/>
  <c r="FG60" i="26"/>
  <c r="EZ60" i="26"/>
  <c r="ER60" i="26"/>
  <c r="EK60" i="26"/>
  <c r="ID59" i="26"/>
  <c r="HW59" i="26"/>
  <c r="HO59" i="26"/>
  <c r="HH59" i="26"/>
  <c r="GZ59" i="26"/>
  <c r="GS59" i="26"/>
  <c r="GK59" i="26"/>
  <c r="GD59" i="26"/>
  <c r="FV59" i="26"/>
  <c r="FO59" i="26"/>
  <c r="FG59" i="26"/>
  <c r="EZ59" i="26"/>
  <c r="ER59" i="26"/>
  <c r="EK59" i="26"/>
  <c r="ID58" i="26"/>
  <c r="HW58" i="26"/>
  <c r="HO58" i="26"/>
  <c r="HH58" i="26"/>
  <c r="GZ58" i="26"/>
  <c r="GS58" i="26"/>
  <c r="GK58" i="26"/>
  <c r="GD58" i="26"/>
  <c r="FV58" i="26"/>
  <c r="FO58" i="26"/>
  <c r="FG58" i="26"/>
  <c r="EZ58" i="26"/>
  <c r="ER58" i="26"/>
  <c r="EK58" i="26"/>
  <c r="ID57" i="26"/>
  <c r="HW57" i="26"/>
  <c r="HO57" i="26"/>
  <c r="HH57" i="26"/>
  <c r="GZ57" i="26"/>
  <c r="GS57" i="26"/>
  <c r="GK57" i="26"/>
  <c r="GD57" i="26"/>
  <c r="FV57" i="26"/>
  <c r="FO57" i="26"/>
  <c r="FG57" i="26"/>
  <c r="EZ57" i="26"/>
  <c r="ER57" i="26"/>
  <c r="EK57" i="26"/>
  <c r="ID56" i="26"/>
  <c r="HW56" i="26"/>
  <c r="HO56" i="26"/>
  <c r="HH56" i="26"/>
  <c r="GZ56" i="26"/>
  <c r="GS56" i="26"/>
  <c r="GK56" i="26"/>
  <c r="GD56" i="26"/>
  <c r="FV56" i="26"/>
  <c r="FO56" i="26"/>
  <c r="FG56" i="26"/>
  <c r="EZ56" i="26"/>
  <c r="ER56" i="26"/>
  <c r="EK56" i="26"/>
  <c r="IF55" i="26"/>
  <c r="IE55" i="26"/>
  <c r="IC55" i="26"/>
  <c r="IB55" i="26"/>
  <c r="IA55" i="26"/>
  <c r="HZ55" i="26"/>
  <c r="HY55" i="26"/>
  <c r="HX55" i="26"/>
  <c r="HV55" i="26"/>
  <c r="HU55" i="26"/>
  <c r="HT55" i="26"/>
  <c r="HS55" i="26"/>
  <c r="HQ55" i="26"/>
  <c r="HP55" i="26"/>
  <c r="HN55" i="26"/>
  <c r="HM55" i="26"/>
  <c r="HL55" i="26"/>
  <c r="HK55" i="26"/>
  <c r="HJ55" i="26"/>
  <c r="HI55" i="26"/>
  <c r="HG55" i="26"/>
  <c r="HF55" i="26"/>
  <c r="HE55" i="26"/>
  <c r="HD55" i="26"/>
  <c r="HB55" i="26"/>
  <c r="HA55" i="26"/>
  <c r="GY55" i="26"/>
  <c r="GX55" i="26"/>
  <c r="GW55" i="26"/>
  <c r="GV55" i="26"/>
  <c r="GU55" i="26"/>
  <c r="GT55" i="26"/>
  <c r="GR55" i="26"/>
  <c r="GQ55" i="26"/>
  <c r="GP55" i="26"/>
  <c r="GO55" i="26"/>
  <c r="GM55" i="26"/>
  <c r="GL55" i="26"/>
  <c r="GJ55" i="26"/>
  <c r="GI55" i="26"/>
  <c r="GH55" i="26"/>
  <c r="GG55" i="26"/>
  <c r="GF55" i="26"/>
  <c r="GE55" i="26"/>
  <c r="GC55" i="26"/>
  <c r="GB55" i="26"/>
  <c r="GA55" i="26"/>
  <c r="FZ55" i="26"/>
  <c r="FX55" i="26"/>
  <c r="FW55" i="26"/>
  <c r="FU55" i="26"/>
  <c r="FT55" i="26"/>
  <c r="FS55" i="26"/>
  <c r="FR55" i="26"/>
  <c r="FQ55" i="26"/>
  <c r="FP55" i="26"/>
  <c r="FN55" i="26"/>
  <c r="FM55" i="26"/>
  <c r="FL55" i="26"/>
  <c r="FK55" i="26"/>
  <c r="FI55" i="26"/>
  <c r="FH55" i="26"/>
  <c r="FF55" i="26"/>
  <c r="FE55" i="26"/>
  <c r="FD55" i="26"/>
  <c r="FC55" i="26"/>
  <c r="FB55" i="26"/>
  <c r="FA55" i="26"/>
  <c r="EY55" i="26"/>
  <c r="EX55" i="26"/>
  <c r="EW55" i="26"/>
  <c r="EV55" i="26"/>
  <c r="ET55" i="26"/>
  <c r="ES55" i="26"/>
  <c r="EQ55" i="26"/>
  <c r="EP55" i="26"/>
  <c r="EO55" i="26"/>
  <c r="EN55" i="26"/>
  <c r="EM55" i="26"/>
  <c r="EL55" i="26"/>
  <c r="EJ55" i="26"/>
  <c r="EI55" i="26"/>
  <c r="EH55" i="26"/>
  <c r="EG55" i="26"/>
  <c r="ID54" i="26"/>
  <c r="HW54" i="26"/>
  <c r="HO54" i="26"/>
  <c r="HH54" i="26"/>
  <c r="GZ54" i="26"/>
  <c r="GS54" i="26"/>
  <c r="GK54" i="26"/>
  <c r="GD54" i="26"/>
  <c r="FV54" i="26"/>
  <c r="FO54" i="26"/>
  <c r="FG54" i="26"/>
  <c r="EZ54" i="26"/>
  <c r="ER54" i="26"/>
  <c r="EK54" i="26"/>
  <c r="ID53" i="26"/>
  <c r="HW53" i="26"/>
  <c r="HO53" i="26"/>
  <c r="HH53" i="26"/>
  <c r="GZ53" i="26"/>
  <c r="GS53" i="26"/>
  <c r="GK53" i="26"/>
  <c r="GD53" i="26"/>
  <c r="FV53" i="26"/>
  <c r="FO53" i="26"/>
  <c r="FG53" i="26"/>
  <c r="EZ53" i="26"/>
  <c r="ER53" i="26"/>
  <c r="EK53" i="26"/>
  <c r="ID52" i="26"/>
  <c r="HW52" i="26"/>
  <c r="HO52" i="26"/>
  <c r="HH52" i="26"/>
  <c r="GZ52" i="26"/>
  <c r="GS52" i="26"/>
  <c r="GK52" i="26"/>
  <c r="GD52" i="26"/>
  <c r="FV52" i="26"/>
  <c r="FO52" i="26"/>
  <c r="FG52" i="26"/>
  <c r="EZ52" i="26"/>
  <c r="ER52" i="26"/>
  <c r="EK52" i="26"/>
  <c r="ID51" i="26"/>
  <c r="HW51" i="26"/>
  <c r="HO51" i="26"/>
  <c r="HO50" i="26" s="1"/>
  <c r="HH51" i="26"/>
  <c r="HH50" i="26" s="1"/>
  <c r="GZ51" i="26"/>
  <c r="GS51" i="26"/>
  <c r="GK51" i="26"/>
  <c r="GK50" i="26" s="1"/>
  <c r="GD51" i="26"/>
  <c r="GD50" i="26" s="1"/>
  <c r="FV51" i="26"/>
  <c r="FO51" i="26"/>
  <c r="FG51" i="26"/>
  <c r="FG50" i="26" s="1"/>
  <c r="EZ51" i="26"/>
  <c r="EZ50" i="26" s="1"/>
  <c r="ER51" i="26"/>
  <c r="EK51" i="26"/>
  <c r="ID49" i="26"/>
  <c r="HW49" i="26"/>
  <c r="HO49" i="26"/>
  <c r="HH49" i="26"/>
  <c r="GZ49" i="26"/>
  <c r="GS49" i="26"/>
  <c r="GK49" i="26"/>
  <c r="GD49" i="26"/>
  <c r="FV49" i="26"/>
  <c r="FO49" i="26"/>
  <c r="FG49" i="26"/>
  <c r="EZ49" i="26"/>
  <c r="ER49" i="26"/>
  <c r="EK49" i="26"/>
  <c r="ID48" i="26"/>
  <c r="HW48" i="26"/>
  <c r="HO48" i="26"/>
  <c r="HH48" i="26"/>
  <c r="GZ48" i="26"/>
  <c r="GS48" i="26"/>
  <c r="GK48" i="26"/>
  <c r="GD48" i="26"/>
  <c r="FV48" i="26"/>
  <c r="FO48" i="26"/>
  <c r="FG48" i="26"/>
  <c r="EZ48" i="26"/>
  <c r="ER48" i="26"/>
  <c r="EK48" i="26"/>
  <c r="ID47" i="26"/>
  <c r="HW47" i="26"/>
  <c r="HO47" i="26"/>
  <c r="HH47" i="26"/>
  <c r="GZ47" i="26"/>
  <c r="GS47" i="26"/>
  <c r="GK47" i="26"/>
  <c r="GD47" i="26"/>
  <c r="FV47" i="26"/>
  <c r="FO47" i="26"/>
  <c r="FG47" i="26"/>
  <c r="EZ47" i="26"/>
  <c r="ER47" i="26"/>
  <c r="EK47" i="26"/>
  <c r="IF46" i="26"/>
  <c r="IE46" i="26"/>
  <c r="IC46" i="26"/>
  <c r="IB46" i="26"/>
  <c r="IA46" i="26"/>
  <c r="HZ46" i="26"/>
  <c r="HY46" i="26"/>
  <c r="HX46" i="26"/>
  <c r="HV46" i="26"/>
  <c r="HU46" i="26"/>
  <c r="HT46" i="26"/>
  <c r="HS46" i="26"/>
  <c r="HQ46" i="26"/>
  <c r="HP46" i="26"/>
  <c r="HN46" i="26"/>
  <c r="HM46" i="26"/>
  <c r="HL46" i="26"/>
  <c r="HK46" i="26"/>
  <c r="HJ46" i="26"/>
  <c r="HI46" i="26"/>
  <c r="HG46" i="26"/>
  <c r="HF46" i="26"/>
  <c r="HE46" i="26"/>
  <c r="HD46" i="26"/>
  <c r="HB46" i="26"/>
  <c r="HA46" i="26"/>
  <c r="GY46" i="26"/>
  <c r="GX46" i="26"/>
  <c r="GW46" i="26"/>
  <c r="GV46" i="26"/>
  <c r="GU46" i="26"/>
  <c r="GT46" i="26"/>
  <c r="GR46" i="26"/>
  <c r="GQ46" i="26"/>
  <c r="GP46" i="26"/>
  <c r="GO46" i="26"/>
  <c r="GM46" i="26"/>
  <c r="GL46" i="26"/>
  <c r="GJ46" i="26"/>
  <c r="GI46" i="26"/>
  <c r="GH46" i="26"/>
  <c r="GG46" i="26"/>
  <c r="GF46" i="26"/>
  <c r="GE46" i="26"/>
  <c r="GC46" i="26"/>
  <c r="GB46" i="26"/>
  <c r="GA46" i="26"/>
  <c r="FZ46" i="26"/>
  <c r="FX46" i="26"/>
  <c r="FW46" i="26"/>
  <c r="FU46" i="26"/>
  <c r="FT46" i="26"/>
  <c r="FS46" i="26"/>
  <c r="FR46" i="26"/>
  <c r="FQ46" i="26"/>
  <c r="FP46" i="26"/>
  <c r="FN46" i="26"/>
  <c r="FM46" i="26"/>
  <c r="FL46" i="26"/>
  <c r="FK46" i="26"/>
  <c r="FI46" i="26"/>
  <c r="FH46" i="26"/>
  <c r="FF46" i="26"/>
  <c r="FE46" i="26"/>
  <c r="FD46" i="26"/>
  <c r="FC46" i="26"/>
  <c r="FB46" i="26"/>
  <c r="FA46" i="26"/>
  <c r="EY46" i="26"/>
  <c r="EX46" i="26"/>
  <c r="EW46" i="26"/>
  <c r="EV46" i="26"/>
  <c r="ET46" i="26"/>
  <c r="ES46" i="26"/>
  <c r="EQ46" i="26"/>
  <c r="EP46" i="26"/>
  <c r="EO46" i="26"/>
  <c r="EN46" i="26"/>
  <c r="EM46" i="26"/>
  <c r="EL46" i="26"/>
  <c r="EJ46" i="26"/>
  <c r="EI46" i="26"/>
  <c r="EH46" i="26"/>
  <c r="EG46" i="26"/>
  <c r="ID42" i="26"/>
  <c r="HW42" i="26"/>
  <c r="HO42" i="26"/>
  <c r="HH42" i="26"/>
  <c r="GZ42" i="26"/>
  <c r="GS42" i="26"/>
  <c r="GK42" i="26"/>
  <c r="GD42" i="26"/>
  <c r="FV42" i="26"/>
  <c r="FO42" i="26"/>
  <c r="FG42" i="26"/>
  <c r="EZ42" i="26"/>
  <c r="ER42" i="26"/>
  <c r="EK42" i="26"/>
  <c r="ID41" i="26"/>
  <c r="HW41" i="26"/>
  <c r="HO41" i="26"/>
  <c r="HH41" i="26"/>
  <c r="GZ41" i="26"/>
  <c r="GS41" i="26"/>
  <c r="GK41" i="26"/>
  <c r="GD41" i="26"/>
  <c r="FV41" i="26"/>
  <c r="FO41" i="26"/>
  <c r="FG41" i="26"/>
  <c r="EZ41" i="26"/>
  <c r="ER41" i="26"/>
  <c r="EK41" i="26"/>
  <c r="ID40" i="26"/>
  <c r="HW40" i="26"/>
  <c r="HO40" i="26"/>
  <c r="HH40" i="26"/>
  <c r="GZ40" i="26"/>
  <c r="GS40" i="26"/>
  <c r="GK40" i="26"/>
  <c r="GD40" i="26"/>
  <c r="FV40" i="26"/>
  <c r="FO40" i="26"/>
  <c r="FG40" i="26"/>
  <c r="EZ40" i="26"/>
  <c r="ER40" i="26"/>
  <c r="EK40" i="26"/>
  <c r="ID39" i="26"/>
  <c r="HW39" i="26"/>
  <c r="HO39" i="26"/>
  <c r="HH39" i="26"/>
  <c r="GZ39" i="26"/>
  <c r="GS39" i="26"/>
  <c r="GK39" i="26"/>
  <c r="GD39" i="26"/>
  <c r="FV39" i="26"/>
  <c r="FO39" i="26"/>
  <c r="FG39" i="26"/>
  <c r="EZ39" i="26"/>
  <c r="ER39" i="26"/>
  <c r="EK39" i="26"/>
  <c r="ID38" i="26"/>
  <c r="HW38" i="26"/>
  <c r="HO38" i="26"/>
  <c r="HH38" i="26"/>
  <c r="GZ38" i="26"/>
  <c r="GS38" i="26"/>
  <c r="GK38" i="26"/>
  <c r="GD38" i="26"/>
  <c r="FV38" i="26"/>
  <c r="FO38" i="26"/>
  <c r="FG38" i="26"/>
  <c r="EZ38" i="26"/>
  <c r="ER38" i="26"/>
  <c r="EK38" i="26"/>
  <c r="ID37" i="26"/>
  <c r="HW37" i="26"/>
  <c r="HO37" i="26"/>
  <c r="HH37" i="26"/>
  <c r="GZ37" i="26"/>
  <c r="GS37" i="26"/>
  <c r="GK37" i="26"/>
  <c r="GD37" i="26"/>
  <c r="FV37" i="26"/>
  <c r="FO37" i="26"/>
  <c r="FG37" i="26"/>
  <c r="EZ37" i="26"/>
  <c r="ER37" i="26"/>
  <c r="EK37" i="26"/>
  <c r="IF36" i="26"/>
  <c r="IE36" i="26"/>
  <c r="IC36" i="26"/>
  <c r="IB36" i="26"/>
  <c r="IA36" i="26"/>
  <c r="HZ36" i="26"/>
  <c r="HY36" i="26"/>
  <c r="HX36" i="26"/>
  <c r="HV36" i="26"/>
  <c r="HU36" i="26"/>
  <c r="HT36" i="26"/>
  <c r="HS36" i="26"/>
  <c r="HQ36" i="26"/>
  <c r="HP36" i="26"/>
  <c r="HN36" i="26"/>
  <c r="HM36" i="26"/>
  <c r="HL36" i="26"/>
  <c r="HK36" i="26"/>
  <c r="HJ36" i="26"/>
  <c r="HI36" i="26"/>
  <c r="HG36" i="26"/>
  <c r="HF36" i="26"/>
  <c r="HE36" i="26"/>
  <c r="HD36" i="26"/>
  <c r="HB36" i="26"/>
  <c r="HA36" i="26"/>
  <c r="GY36" i="26"/>
  <c r="GX36" i="26"/>
  <c r="GW36" i="26"/>
  <c r="GV36" i="26"/>
  <c r="GU36" i="26"/>
  <c r="GT36" i="26"/>
  <c r="GR36" i="26"/>
  <c r="GQ36" i="26"/>
  <c r="GP36" i="26"/>
  <c r="GO36" i="26"/>
  <c r="GM36" i="26"/>
  <c r="GL36" i="26"/>
  <c r="GJ36" i="26"/>
  <c r="GI36" i="26"/>
  <c r="GH36" i="26"/>
  <c r="GG36" i="26"/>
  <c r="GF36" i="26"/>
  <c r="GE36" i="26"/>
  <c r="GC36" i="26"/>
  <c r="GB36" i="26"/>
  <c r="GA36" i="26"/>
  <c r="FZ36" i="26"/>
  <c r="FX36" i="26"/>
  <c r="FW36" i="26"/>
  <c r="FU36" i="26"/>
  <c r="FT36" i="26"/>
  <c r="FS36" i="26"/>
  <c r="FR36" i="26"/>
  <c r="FQ36" i="26"/>
  <c r="FP36" i="26"/>
  <c r="FN36" i="26"/>
  <c r="FM36" i="26"/>
  <c r="FL36" i="26"/>
  <c r="FK36" i="26"/>
  <c r="FI36" i="26"/>
  <c r="FH36" i="26"/>
  <c r="FF36" i="26"/>
  <c r="FE36" i="26"/>
  <c r="FD36" i="26"/>
  <c r="FC36" i="26"/>
  <c r="FB36" i="26"/>
  <c r="FA36" i="26"/>
  <c r="EY36" i="26"/>
  <c r="EX36" i="26"/>
  <c r="EW36" i="26"/>
  <c r="EV36" i="26"/>
  <c r="ET36" i="26"/>
  <c r="ES36" i="26"/>
  <c r="EQ36" i="26"/>
  <c r="EP36" i="26"/>
  <c r="EO36" i="26"/>
  <c r="EN36" i="26"/>
  <c r="EM36" i="26"/>
  <c r="EL36" i="26"/>
  <c r="EJ36" i="26"/>
  <c r="EI36" i="26"/>
  <c r="EH36" i="26"/>
  <c r="EG36" i="26"/>
  <c r="ID35" i="26"/>
  <c r="HW35" i="26"/>
  <c r="HO35" i="26"/>
  <c r="HH35" i="26"/>
  <c r="GZ35" i="26"/>
  <c r="GS35" i="26"/>
  <c r="GK35" i="26"/>
  <c r="GD35" i="26"/>
  <c r="FV35" i="26"/>
  <c r="FO35" i="26"/>
  <c r="FG35" i="26"/>
  <c r="EZ35" i="26"/>
  <c r="ER35" i="26"/>
  <c r="EK35" i="26"/>
  <c r="ID34" i="26"/>
  <c r="HW34" i="26"/>
  <c r="HO34" i="26"/>
  <c r="HH34" i="26"/>
  <c r="GZ34" i="26"/>
  <c r="GS34" i="26"/>
  <c r="GK34" i="26"/>
  <c r="GD34" i="26"/>
  <c r="FV34" i="26"/>
  <c r="FO34" i="26"/>
  <c r="FG34" i="26"/>
  <c r="EZ34" i="26"/>
  <c r="ER34" i="26"/>
  <c r="EK34" i="26"/>
  <c r="ID33" i="26"/>
  <c r="HW33" i="26"/>
  <c r="HO33" i="26"/>
  <c r="HH33" i="26"/>
  <c r="GZ33" i="26"/>
  <c r="GS33" i="26"/>
  <c r="GK33" i="26"/>
  <c r="GD33" i="26"/>
  <c r="FV33" i="26"/>
  <c r="FO33" i="26"/>
  <c r="FG33" i="26"/>
  <c r="EZ33" i="26"/>
  <c r="ER33" i="26"/>
  <c r="EK33" i="26"/>
  <c r="ID32" i="26"/>
  <c r="HW32" i="26"/>
  <c r="HO32" i="26"/>
  <c r="HH32" i="26"/>
  <c r="GZ32" i="26"/>
  <c r="GS32" i="26"/>
  <c r="GK32" i="26"/>
  <c r="GD32" i="26"/>
  <c r="FV32" i="26"/>
  <c r="FO32" i="26"/>
  <c r="FG32" i="26"/>
  <c r="EZ32" i="26"/>
  <c r="ER32" i="26"/>
  <c r="EK32" i="26"/>
  <c r="ID30" i="26"/>
  <c r="HW30" i="26"/>
  <c r="HO30" i="26"/>
  <c r="HH30" i="26"/>
  <c r="GZ30" i="26"/>
  <c r="GS30" i="26"/>
  <c r="GK30" i="26"/>
  <c r="GD30" i="26"/>
  <c r="FV30" i="26"/>
  <c r="FO30" i="26"/>
  <c r="FG30" i="26"/>
  <c r="EZ30" i="26"/>
  <c r="ER30" i="26"/>
  <c r="EK30" i="26"/>
  <c r="ID29" i="26"/>
  <c r="HW29" i="26"/>
  <c r="HO29" i="26"/>
  <c r="HH29" i="26"/>
  <c r="GZ29" i="26"/>
  <c r="GS29" i="26"/>
  <c r="GK29" i="26"/>
  <c r="GD29" i="26"/>
  <c r="FV29" i="26"/>
  <c r="FO29" i="26"/>
  <c r="FG29" i="26"/>
  <c r="EZ29" i="26"/>
  <c r="ER29" i="26"/>
  <c r="EK29" i="26"/>
  <c r="ID28" i="26"/>
  <c r="HW28" i="26"/>
  <c r="HO28" i="26"/>
  <c r="HH28" i="26"/>
  <c r="GZ28" i="26"/>
  <c r="GS28" i="26"/>
  <c r="GK28" i="26"/>
  <c r="GD28" i="26"/>
  <c r="FV28" i="26"/>
  <c r="FO28" i="26"/>
  <c r="FG28" i="26"/>
  <c r="EZ28" i="26"/>
  <c r="ER28" i="26"/>
  <c r="EK28" i="26"/>
  <c r="IF27" i="26"/>
  <c r="IE27" i="26"/>
  <c r="IC27" i="26"/>
  <c r="IB27" i="26"/>
  <c r="IA27" i="26"/>
  <c r="HZ27" i="26"/>
  <c r="HY27" i="26"/>
  <c r="HX27" i="26"/>
  <c r="HV27" i="26"/>
  <c r="HU27" i="26"/>
  <c r="HT27" i="26"/>
  <c r="HS27" i="26"/>
  <c r="HQ27" i="26"/>
  <c r="HP27" i="26"/>
  <c r="HN27" i="26"/>
  <c r="HM27" i="26"/>
  <c r="HL27" i="26"/>
  <c r="HK27" i="26"/>
  <c r="HJ27" i="26"/>
  <c r="HI27" i="26"/>
  <c r="HG27" i="26"/>
  <c r="HF27" i="26"/>
  <c r="HE27" i="26"/>
  <c r="HD27" i="26"/>
  <c r="HB27" i="26"/>
  <c r="HA27" i="26"/>
  <c r="GY27" i="26"/>
  <c r="GX27" i="26"/>
  <c r="GW27" i="26"/>
  <c r="GV27" i="26"/>
  <c r="GU27" i="26"/>
  <c r="GT27" i="26"/>
  <c r="GR27" i="26"/>
  <c r="GQ27" i="26"/>
  <c r="GP27" i="26"/>
  <c r="GO27" i="26"/>
  <c r="GM27" i="26"/>
  <c r="GL27" i="26"/>
  <c r="GJ27" i="26"/>
  <c r="GI27" i="26"/>
  <c r="GH27" i="26"/>
  <c r="GG27" i="26"/>
  <c r="GF27" i="26"/>
  <c r="GE27" i="26"/>
  <c r="GC27" i="26"/>
  <c r="GB27" i="26"/>
  <c r="GA27" i="26"/>
  <c r="FZ27" i="26"/>
  <c r="FX27" i="26"/>
  <c r="FW27" i="26"/>
  <c r="FU27" i="26"/>
  <c r="FT27" i="26"/>
  <c r="FS27" i="26"/>
  <c r="FR27" i="26"/>
  <c r="FQ27" i="26"/>
  <c r="FP27" i="26"/>
  <c r="FN27" i="26"/>
  <c r="FM27" i="26"/>
  <c r="FL27" i="26"/>
  <c r="FK27" i="26"/>
  <c r="FI27" i="26"/>
  <c r="FI26" i="26" s="1"/>
  <c r="FH27" i="26"/>
  <c r="FF27" i="26"/>
  <c r="FE27" i="26"/>
  <c r="FD27" i="26"/>
  <c r="FC27" i="26"/>
  <c r="FB27" i="26"/>
  <c r="FA27" i="26"/>
  <c r="EY27" i="26"/>
  <c r="EX27" i="26"/>
  <c r="EW27" i="26"/>
  <c r="EV27" i="26"/>
  <c r="ET27" i="26"/>
  <c r="ES27" i="26"/>
  <c r="EQ27" i="26"/>
  <c r="EP27" i="26"/>
  <c r="EO27" i="26"/>
  <c r="EN27" i="26"/>
  <c r="EM27" i="26"/>
  <c r="EL27" i="26"/>
  <c r="EJ27" i="26"/>
  <c r="EI27" i="26"/>
  <c r="EH27" i="26"/>
  <c r="EG27" i="26"/>
  <c r="ID23" i="26"/>
  <c r="HW23" i="26"/>
  <c r="HO23" i="26"/>
  <c r="HH23" i="26"/>
  <c r="GZ23" i="26"/>
  <c r="GS23" i="26"/>
  <c r="GK23" i="26"/>
  <c r="GD23" i="26"/>
  <c r="FV23" i="26"/>
  <c r="FO23" i="26"/>
  <c r="FG23" i="26"/>
  <c r="EZ23" i="26"/>
  <c r="ER23" i="26"/>
  <c r="EK23" i="26"/>
  <c r="ID22" i="26"/>
  <c r="HW22" i="26"/>
  <c r="HO22" i="26"/>
  <c r="HH22" i="26"/>
  <c r="GZ22" i="26"/>
  <c r="GS22" i="26"/>
  <c r="GK22" i="26"/>
  <c r="GD22" i="26"/>
  <c r="FV22" i="26"/>
  <c r="FO22" i="26"/>
  <c r="FG22" i="26"/>
  <c r="EZ22" i="26"/>
  <c r="ER22" i="26"/>
  <c r="EK22" i="26"/>
  <c r="ID21" i="26"/>
  <c r="HW21" i="26"/>
  <c r="HO21" i="26"/>
  <c r="HH21" i="26"/>
  <c r="GZ21" i="26"/>
  <c r="GS21" i="26"/>
  <c r="GK21" i="26"/>
  <c r="GD21" i="26"/>
  <c r="FV21" i="26"/>
  <c r="FO21" i="26"/>
  <c r="FG21" i="26"/>
  <c r="EZ21" i="26"/>
  <c r="ER21" i="26"/>
  <c r="EK21" i="26"/>
  <c r="ID20" i="26"/>
  <c r="HW20" i="26"/>
  <c r="HO20" i="26"/>
  <c r="HH20" i="26"/>
  <c r="GZ20" i="26"/>
  <c r="GS20" i="26"/>
  <c r="GK20" i="26"/>
  <c r="GD20" i="26"/>
  <c r="FV20" i="26"/>
  <c r="FO20" i="26"/>
  <c r="FG20" i="26"/>
  <c r="EZ20" i="26"/>
  <c r="ER20" i="26"/>
  <c r="EK20" i="26"/>
  <c r="ID19" i="26"/>
  <c r="HW19" i="26"/>
  <c r="HO19" i="26"/>
  <c r="HH19" i="26"/>
  <c r="GZ19" i="26"/>
  <c r="GS19" i="26"/>
  <c r="GK19" i="26"/>
  <c r="GD19" i="26"/>
  <c r="FV19" i="26"/>
  <c r="FO19" i="26"/>
  <c r="FG19" i="26"/>
  <c r="EZ19" i="26"/>
  <c r="ER19" i="26"/>
  <c r="EK19" i="26"/>
  <c r="ID18" i="26"/>
  <c r="HW18" i="26"/>
  <c r="HO18" i="26"/>
  <c r="HH18" i="26"/>
  <c r="GZ18" i="26"/>
  <c r="GS18" i="26"/>
  <c r="GK18" i="26"/>
  <c r="GK17" i="26" s="1"/>
  <c r="GD18" i="26"/>
  <c r="FV18" i="26"/>
  <c r="FO18" i="26"/>
  <c r="FG18" i="26"/>
  <c r="EZ18" i="26"/>
  <c r="ER18" i="26"/>
  <c r="EK18" i="26"/>
  <c r="IF17" i="26"/>
  <c r="IE17" i="26"/>
  <c r="IC17" i="26"/>
  <c r="IB17" i="26"/>
  <c r="IA17" i="26"/>
  <c r="HZ17" i="26"/>
  <c r="HY17" i="26"/>
  <c r="HX17" i="26"/>
  <c r="HV17" i="26"/>
  <c r="HU17" i="26"/>
  <c r="HT17" i="26"/>
  <c r="HS17" i="26"/>
  <c r="HQ17" i="26"/>
  <c r="HP17" i="26"/>
  <c r="HN17" i="26"/>
  <c r="HM17" i="26"/>
  <c r="HL17" i="26"/>
  <c r="HK17" i="26"/>
  <c r="HJ17" i="26"/>
  <c r="HI17" i="26"/>
  <c r="HG17" i="26"/>
  <c r="HF17" i="26"/>
  <c r="HE17" i="26"/>
  <c r="HD17" i="26"/>
  <c r="HB17" i="26"/>
  <c r="HA17" i="26"/>
  <c r="GY17" i="26"/>
  <c r="GX17" i="26"/>
  <c r="GW17" i="26"/>
  <c r="GV17" i="26"/>
  <c r="GU17" i="26"/>
  <c r="GT17" i="26"/>
  <c r="GR17" i="26"/>
  <c r="GQ17" i="26"/>
  <c r="GP17" i="26"/>
  <c r="GO17" i="26"/>
  <c r="GM17" i="26"/>
  <c r="GL17" i="26"/>
  <c r="GJ17" i="26"/>
  <c r="GI17" i="26"/>
  <c r="GH17" i="26"/>
  <c r="GG17" i="26"/>
  <c r="GF17" i="26"/>
  <c r="GE17" i="26"/>
  <c r="GC17" i="26"/>
  <c r="GB17" i="26"/>
  <c r="GA17" i="26"/>
  <c r="FZ17" i="26"/>
  <c r="FX17" i="26"/>
  <c r="FW17" i="26"/>
  <c r="FU17" i="26"/>
  <c r="FT17" i="26"/>
  <c r="FS17" i="26"/>
  <c r="FR17" i="26"/>
  <c r="FQ17" i="26"/>
  <c r="FP17" i="26"/>
  <c r="FN17" i="26"/>
  <c r="FM17" i="26"/>
  <c r="FL17" i="26"/>
  <c r="FK17" i="26"/>
  <c r="FI17" i="26"/>
  <c r="FH17" i="26"/>
  <c r="FF17" i="26"/>
  <c r="FE17" i="26"/>
  <c r="FD17" i="26"/>
  <c r="FC17" i="26"/>
  <c r="FB17" i="26"/>
  <c r="FA17" i="26"/>
  <c r="EY17" i="26"/>
  <c r="EX17" i="26"/>
  <c r="EW17" i="26"/>
  <c r="EV17" i="26"/>
  <c r="ET17" i="26"/>
  <c r="ES17" i="26"/>
  <c r="EQ17" i="26"/>
  <c r="EP17" i="26"/>
  <c r="EO17" i="26"/>
  <c r="EN17" i="26"/>
  <c r="EM17" i="26"/>
  <c r="EL17" i="26"/>
  <c r="EJ17" i="26"/>
  <c r="EI17" i="26"/>
  <c r="EH17" i="26"/>
  <c r="EG17" i="26"/>
  <c r="ID16" i="26"/>
  <c r="HW16" i="26"/>
  <c r="HO16" i="26"/>
  <c r="HH16" i="26"/>
  <c r="GZ16" i="26"/>
  <c r="GS16" i="26"/>
  <c r="GK16" i="26"/>
  <c r="GD16" i="26"/>
  <c r="FV16" i="26"/>
  <c r="FO16" i="26"/>
  <c r="FG16" i="26"/>
  <c r="EZ16" i="26"/>
  <c r="ER16" i="26"/>
  <c r="EK16" i="26"/>
  <c r="ID15" i="26"/>
  <c r="HW15" i="26"/>
  <c r="HO15" i="26"/>
  <c r="HH15" i="26"/>
  <c r="GZ15" i="26"/>
  <c r="GS15" i="26"/>
  <c r="GK15" i="26"/>
  <c r="GD15" i="26"/>
  <c r="FV15" i="26"/>
  <c r="FO15" i="26"/>
  <c r="FG15" i="26"/>
  <c r="EZ15" i="26"/>
  <c r="ER15" i="26"/>
  <c r="EK15" i="26"/>
  <c r="ID14" i="26"/>
  <c r="HW14" i="26"/>
  <c r="HO14" i="26"/>
  <c r="HH14" i="26"/>
  <c r="GZ14" i="26"/>
  <c r="GS14" i="26"/>
  <c r="GK14" i="26"/>
  <c r="GD14" i="26"/>
  <c r="FV14" i="26"/>
  <c r="FO14" i="26"/>
  <c r="FG14" i="26"/>
  <c r="EZ14" i="26"/>
  <c r="ER14" i="26"/>
  <c r="EK14" i="26"/>
  <c r="ID13" i="26"/>
  <c r="HW13" i="26"/>
  <c r="HW12" i="26" s="1"/>
  <c r="HO13" i="26"/>
  <c r="HO12" i="26" s="1"/>
  <c r="HH13" i="26"/>
  <c r="GZ13" i="26"/>
  <c r="GS13" i="26"/>
  <c r="GS12" i="26" s="1"/>
  <c r="GK13" i="26"/>
  <c r="GK12" i="26" s="1"/>
  <c r="GD13" i="26"/>
  <c r="FV13" i="26"/>
  <c r="FO13" i="26"/>
  <c r="FO12" i="26" s="1"/>
  <c r="FG13" i="26"/>
  <c r="FG12" i="26" s="1"/>
  <c r="EZ13" i="26"/>
  <c r="ER13" i="26"/>
  <c r="EK13" i="26"/>
  <c r="EK12" i="26" s="1"/>
  <c r="ID11" i="26"/>
  <c r="HW11" i="26"/>
  <c r="HO11" i="26"/>
  <c r="HH11" i="26"/>
  <c r="GZ11" i="26"/>
  <c r="GS11" i="26"/>
  <c r="GK11" i="26"/>
  <c r="GD11" i="26"/>
  <c r="FV11" i="26"/>
  <c r="FO11" i="26"/>
  <c r="FG11" i="26"/>
  <c r="EZ11" i="26"/>
  <c r="ER11" i="26"/>
  <c r="EK11" i="26"/>
  <c r="ID10" i="26"/>
  <c r="HW10" i="26"/>
  <c r="HO10" i="26"/>
  <c r="HH10" i="26"/>
  <c r="GZ10" i="26"/>
  <c r="GS10" i="26"/>
  <c r="GK10" i="26"/>
  <c r="GD10" i="26"/>
  <c r="FV10" i="26"/>
  <c r="FO10" i="26"/>
  <c r="FG10" i="26"/>
  <c r="EZ10" i="26"/>
  <c r="ER10" i="26"/>
  <c r="EK10" i="26"/>
  <c r="ID9" i="26"/>
  <c r="HW9" i="26"/>
  <c r="HO9" i="26"/>
  <c r="HH9" i="26"/>
  <c r="GZ9" i="26"/>
  <c r="GS9" i="26"/>
  <c r="GK9" i="26"/>
  <c r="GD9" i="26"/>
  <c r="FV9" i="26"/>
  <c r="FO9" i="26"/>
  <c r="FG9" i="26"/>
  <c r="EZ9" i="26"/>
  <c r="ER9" i="26"/>
  <c r="EK9" i="26"/>
  <c r="IF8" i="26"/>
  <c r="IE8" i="26"/>
  <c r="IC8" i="26"/>
  <c r="IB8" i="26"/>
  <c r="IA8" i="26"/>
  <c r="HZ8" i="26"/>
  <c r="HY8" i="26"/>
  <c r="HX8" i="26"/>
  <c r="HV8" i="26"/>
  <c r="HU8" i="26"/>
  <c r="HT8" i="26"/>
  <c r="HS8" i="26"/>
  <c r="HQ8" i="26"/>
  <c r="HP8" i="26"/>
  <c r="HN8" i="26"/>
  <c r="HM8" i="26"/>
  <c r="HL8" i="26"/>
  <c r="HK8" i="26"/>
  <c r="HJ8" i="26"/>
  <c r="HI8" i="26"/>
  <c r="HG8" i="26"/>
  <c r="HF8" i="26"/>
  <c r="HE8" i="26"/>
  <c r="HD8" i="26"/>
  <c r="HB8" i="26"/>
  <c r="HA8" i="26"/>
  <c r="GY8" i="26"/>
  <c r="GX8" i="26"/>
  <c r="GW8" i="26"/>
  <c r="GV8" i="26"/>
  <c r="GU8" i="26"/>
  <c r="GT8" i="26"/>
  <c r="GR8" i="26"/>
  <c r="GQ8" i="26"/>
  <c r="GP8" i="26"/>
  <c r="GO8" i="26"/>
  <c r="GM8" i="26"/>
  <c r="GL8" i="26"/>
  <c r="GJ8" i="26"/>
  <c r="GI8" i="26"/>
  <c r="GH8" i="26"/>
  <c r="GG8" i="26"/>
  <c r="GF8" i="26"/>
  <c r="GE8" i="26"/>
  <c r="GC8" i="26"/>
  <c r="GB8" i="26"/>
  <c r="GA8" i="26"/>
  <c r="FZ8" i="26"/>
  <c r="FX8" i="26"/>
  <c r="FW8" i="26"/>
  <c r="FU8" i="26"/>
  <c r="FT8" i="26"/>
  <c r="FS8" i="26"/>
  <c r="FR8" i="26"/>
  <c r="FQ8" i="26"/>
  <c r="FP8" i="26"/>
  <c r="FN8" i="26"/>
  <c r="FM8" i="26"/>
  <c r="FL8" i="26"/>
  <c r="FK8" i="26"/>
  <c r="FI8" i="26"/>
  <c r="FH8" i="26"/>
  <c r="FF8" i="26"/>
  <c r="FE8" i="26"/>
  <c r="FD8" i="26"/>
  <c r="FC8" i="26"/>
  <c r="FB8" i="26"/>
  <c r="FA8" i="26"/>
  <c r="EY8" i="26"/>
  <c r="EX8" i="26"/>
  <c r="EW8" i="26"/>
  <c r="EV8" i="26"/>
  <c r="ET8" i="26"/>
  <c r="ES8" i="26"/>
  <c r="EQ8" i="26"/>
  <c r="EP8" i="26"/>
  <c r="EO8" i="26"/>
  <c r="EN8" i="26"/>
  <c r="EM8" i="26"/>
  <c r="EL8" i="26"/>
  <c r="EJ8" i="26"/>
  <c r="EI8" i="26"/>
  <c r="EH8" i="26"/>
  <c r="EG8" i="26"/>
  <c r="EC137" i="26"/>
  <c r="DV137" i="26"/>
  <c r="EC136" i="26"/>
  <c r="DV136" i="26"/>
  <c r="EC135" i="26"/>
  <c r="DV135" i="26"/>
  <c r="EC134" i="26"/>
  <c r="DV134" i="26"/>
  <c r="EC133" i="26"/>
  <c r="DV133" i="26"/>
  <c r="EC132" i="26"/>
  <c r="DV132" i="26"/>
  <c r="EE131" i="26"/>
  <c r="ED131" i="26"/>
  <c r="EB131" i="26"/>
  <c r="EA131" i="26"/>
  <c r="DZ131" i="26"/>
  <c r="DY131" i="26"/>
  <c r="DX131" i="26"/>
  <c r="DW131" i="26"/>
  <c r="DU131" i="26"/>
  <c r="DT131" i="26"/>
  <c r="DS131" i="26"/>
  <c r="DR131" i="26"/>
  <c r="EC130" i="26"/>
  <c r="DV130" i="26"/>
  <c r="EC129" i="26"/>
  <c r="DV129" i="26"/>
  <c r="EC128" i="26"/>
  <c r="DV128" i="26"/>
  <c r="EC127" i="26"/>
  <c r="DV127" i="26"/>
  <c r="EC125" i="26"/>
  <c r="DV125" i="26"/>
  <c r="EC124" i="26"/>
  <c r="DV124" i="26"/>
  <c r="EC123" i="26"/>
  <c r="DV123" i="26"/>
  <c r="EE122" i="26"/>
  <c r="ED122" i="26"/>
  <c r="EB122" i="26"/>
  <c r="EA122" i="26"/>
  <c r="DZ122" i="26"/>
  <c r="DY122" i="26"/>
  <c r="DX122" i="26"/>
  <c r="DW122" i="26"/>
  <c r="DU122" i="26"/>
  <c r="DT122" i="26"/>
  <c r="DS122" i="26"/>
  <c r="DR122" i="26"/>
  <c r="EC118" i="26"/>
  <c r="DV118" i="26"/>
  <c r="EC117" i="26"/>
  <c r="DV117" i="26"/>
  <c r="EC116" i="26"/>
  <c r="DV116" i="26"/>
  <c r="EC115" i="26"/>
  <c r="DV115" i="26"/>
  <c r="EC114" i="26"/>
  <c r="DV114" i="26"/>
  <c r="EC113" i="26"/>
  <c r="DV113" i="26"/>
  <c r="EE112" i="26"/>
  <c r="ED112" i="26"/>
  <c r="EB112" i="26"/>
  <c r="EA112" i="26"/>
  <c r="DZ112" i="26"/>
  <c r="DY112" i="26"/>
  <c r="DX112" i="26"/>
  <c r="DW112" i="26"/>
  <c r="DU112" i="26"/>
  <c r="DT112" i="26"/>
  <c r="DS112" i="26"/>
  <c r="DR112" i="26"/>
  <c r="EC111" i="26"/>
  <c r="DV111" i="26"/>
  <c r="EC110" i="26"/>
  <c r="DV110" i="26"/>
  <c r="EC109" i="26"/>
  <c r="DV109" i="26"/>
  <c r="EC108" i="26"/>
  <c r="DV108" i="26"/>
  <c r="DV107" i="26" s="1"/>
  <c r="EC106" i="26"/>
  <c r="DV106" i="26"/>
  <c r="EC105" i="26"/>
  <c r="DV105" i="26"/>
  <c r="EC104" i="26"/>
  <c r="DV104" i="26"/>
  <c r="EE103" i="26"/>
  <c r="ED103" i="26"/>
  <c r="EB103" i="26"/>
  <c r="EA103" i="26"/>
  <c r="DZ103" i="26"/>
  <c r="DY103" i="26"/>
  <c r="DX103" i="26"/>
  <c r="DW103" i="26"/>
  <c r="DU103" i="26"/>
  <c r="DT103" i="26"/>
  <c r="DS103" i="26"/>
  <c r="DR103" i="26"/>
  <c r="EC99" i="26"/>
  <c r="DV99" i="26"/>
  <c r="EC98" i="26"/>
  <c r="DV98" i="26"/>
  <c r="EC97" i="26"/>
  <c r="DV97" i="26"/>
  <c r="EC96" i="26"/>
  <c r="DV96" i="26"/>
  <c r="EC95" i="26"/>
  <c r="DV95" i="26"/>
  <c r="EC94" i="26"/>
  <c r="DV94" i="26"/>
  <c r="EE93" i="26"/>
  <c r="ED93" i="26"/>
  <c r="EB93" i="26"/>
  <c r="EA93" i="26"/>
  <c r="DZ93" i="26"/>
  <c r="DY93" i="26"/>
  <c r="DX93" i="26"/>
  <c r="DW93" i="26"/>
  <c r="DU93" i="26"/>
  <c r="DT93" i="26"/>
  <c r="DS93" i="26"/>
  <c r="DR93" i="26"/>
  <c r="EC92" i="26"/>
  <c r="DV92" i="26"/>
  <c r="EC91" i="26"/>
  <c r="DV91" i="26"/>
  <c r="EC90" i="26"/>
  <c r="DV90" i="26"/>
  <c r="EC89" i="26"/>
  <c r="EC88" i="26" s="1"/>
  <c r="DV89" i="26"/>
  <c r="EC87" i="26"/>
  <c r="DV87" i="26"/>
  <c r="EC86" i="26"/>
  <c r="DV86" i="26"/>
  <c r="EC85" i="26"/>
  <c r="DV85" i="26"/>
  <c r="EE84" i="26"/>
  <c r="ED84" i="26"/>
  <c r="EB84" i="26"/>
  <c r="EA84" i="26"/>
  <c r="DZ84" i="26"/>
  <c r="DY84" i="26"/>
  <c r="DX84" i="26"/>
  <c r="DW84" i="26"/>
  <c r="DU84" i="26"/>
  <c r="DT84" i="26"/>
  <c r="DS84" i="26"/>
  <c r="DR84" i="26"/>
  <c r="EC80" i="26"/>
  <c r="DV80" i="26"/>
  <c r="EC79" i="26"/>
  <c r="DV79" i="26"/>
  <c r="EC78" i="26"/>
  <c r="DV78" i="26"/>
  <c r="EC77" i="26"/>
  <c r="DV77" i="26"/>
  <c r="EC76" i="26"/>
  <c r="DV76" i="26"/>
  <c r="EC75" i="26"/>
  <c r="DV75" i="26"/>
  <c r="EE74" i="26"/>
  <c r="ED74" i="26"/>
  <c r="EB74" i="26"/>
  <c r="EA74" i="26"/>
  <c r="DZ74" i="26"/>
  <c r="DY74" i="26"/>
  <c r="DX74" i="26"/>
  <c r="DW74" i="26"/>
  <c r="DU74" i="26"/>
  <c r="DT74" i="26"/>
  <c r="DS74" i="26"/>
  <c r="DR74" i="26"/>
  <c r="EC73" i="26"/>
  <c r="DV73" i="26"/>
  <c r="EC72" i="26"/>
  <c r="DV72" i="26"/>
  <c r="EC71" i="26"/>
  <c r="DV71" i="26"/>
  <c r="EC70" i="26"/>
  <c r="DV70" i="26"/>
  <c r="DV69" i="26" s="1"/>
  <c r="EC68" i="26"/>
  <c r="DV68" i="26"/>
  <c r="EC67" i="26"/>
  <c r="DV67" i="26"/>
  <c r="EC66" i="26"/>
  <c r="DV66" i="26"/>
  <c r="EE65" i="26"/>
  <c r="ED65" i="26"/>
  <c r="EB65" i="26"/>
  <c r="EA65" i="26"/>
  <c r="DZ65" i="26"/>
  <c r="DY65" i="26"/>
  <c r="DX65" i="26"/>
  <c r="DW65" i="26"/>
  <c r="DU65" i="26"/>
  <c r="DT65" i="26"/>
  <c r="DS65" i="26"/>
  <c r="DR65" i="26"/>
  <c r="EC61" i="26"/>
  <c r="DV61" i="26"/>
  <c r="EC60" i="26"/>
  <c r="DV60" i="26"/>
  <c r="EC59" i="26"/>
  <c r="DV59" i="26"/>
  <c r="EC58" i="26"/>
  <c r="DV58" i="26"/>
  <c r="EC57" i="26"/>
  <c r="DV57" i="26"/>
  <c r="EC56" i="26"/>
  <c r="DV56" i="26"/>
  <c r="EE55" i="26"/>
  <c r="ED55" i="26"/>
  <c r="EB55" i="26"/>
  <c r="EA55" i="26"/>
  <c r="DZ55" i="26"/>
  <c r="DY55" i="26"/>
  <c r="DX55" i="26"/>
  <c r="DW55" i="26"/>
  <c r="DU55" i="26"/>
  <c r="DT55" i="26"/>
  <c r="DS55" i="26"/>
  <c r="DR55" i="26"/>
  <c r="EC54" i="26"/>
  <c r="DV54" i="26"/>
  <c r="EC53" i="26"/>
  <c r="DV53" i="26"/>
  <c r="EC52" i="26"/>
  <c r="DV52" i="26"/>
  <c r="EC51" i="26"/>
  <c r="EC50" i="26" s="1"/>
  <c r="DV51" i="26"/>
  <c r="EC49" i="26"/>
  <c r="DV49" i="26"/>
  <c r="EC48" i="26"/>
  <c r="DV48" i="26"/>
  <c r="EC47" i="26"/>
  <c r="DV47" i="26"/>
  <c r="EE46" i="26"/>
  <c r="ED46" i="26"/>
  <c r="EB46" i="26"/>
  <c r="EA46" i="26"/>
  <c r="DZ46" i="26"/>
  <c r="DY46" i="26"/>
  <c r="DX46" i="26"/>
  <c r="DW46" i="26"/>
  <c r="DU46" i="26"/>
  <c r="DT46" i="26"/>
  <c r="DS46" i="26"/>
  <c r="DR46" i="26"/>
  <c r="EC42" i="26"/>
  <c r="DV42" i="26"/>
  <c r="EC41" i="26"/>
  <c r="DV41" i="26"/>
  <c r="EC40" i="26"/>
  <c r="DV40" i="26"/>
  <c r="EC39" i="26"/>
  <c r="DV39" i="26"/>
  <c r="EC38" i="26"/>
  <c r="DV38" i="26"/>
  <c r="EC37" i="26"/>
  <c r="DV37" i="26"/>
  <c r="EE36" i="26"/>
  <c r="ED36" i="26"/>
  <c r="EB36" i="26"/>
  <c r="EA36" i="26"/>
  <c r="DZ36" i="26"/>
  <c r="DY36" i="26"/>
  <c r="DX36" i="26"/>
  <c r="DW36" i="26"/>
  <c r="DU36" i="26"/>
  <c r="DT36" i="26"/>
  <c r="DS36" i="26"/>
  <c r="DR36" i="26"/>
  <c r="EC35" i="26"/>
  <c r="DV35" i="26"/>
  <c r="EC34" i="26"/>
  <c r="DV34" i="26"/>
  <c r="EC33" i="26"/>
  <c r="DV33" i="26"/>
  <c r="EC32" i="26"/>
  <c r="DV32" i="26"/>
  <c r="DV31" i="26" s="1"/>
  <c r="EC30" i="26"/>
  <c r="DV30" i="26"/>
  <c r="EC29" i="26"/>
  <c r="DV29" i="26"/>
  <c r="EC28" i="26"/>
  <c r="DV28" i="26"/>
  <c r="EE27" i="26"/>
  <c r="ED27" i="26"/>
  <c r="EB27" i="26"/>
  <c r="EA27" i="26"/>
  <c r="DZ27" i="26"/>
  <c r="DY27" i="26"/>
  <c r="DX27" i="26"/>
  <c r="DW27" i="26"/>
  <c r="DU27" i="26"/>
  <c r="DT27" i="26"/>
  <c r="DS27" i="26"/>
  <c r="DR27" i="26"/>
  <c r="EC23" i="26"/>
  <c r="DV23" i="26"/>
  <c r="EC22" i="26"/>
  <c r="DV22" i="26"/>
  <c r="EC21" i="26"/>
  <c r="DV21" i="26"/>
  <c r="EC20" i="26"/>
  <c r="DV20" i="26"/>
  <c r="EC19" i="26"/>
  <c r="DV19" i="26"/>
  <c r="EC18" i="26"/>
  <c r="DV18" i="26"/>
  <c r="EE17" i="26"/>
  <c r="ED17" i="26"/>
  <c r="EB17" i="26"/>
  <c r="EA17" i="26"/>
  <c r="DZ17" i="26"/>
  <c r="DY17" i="26"/>
  <c r="DX17" i="26"/>
  <c r="DW17" i="26"/>
  <c r="DU17" i="26"/>
  <c r="DT17" i="26"/>
  <c r="DS17" i="26"/>
  <c r="DR17" i="26"/>
  <c r="EC16" i="26"/>
  <c r="DV16" i="26"/>
  <c r="EC15" i="26"/>
  <c r="DV15" i="26"/>
  <c r="EC14" i="26"/>
  <c r="DV14" i="26"/>
  <c r="EC13" i="26"/>
  <c r="EC12" i="26" s="1"/>
  <c r="DV13" i="26"/>
  <c r="EC11" i="26"/>
  <c r="DV11" i="26"/>
  <c r="EC10" i="26"/>
  <c r="DV10" i="26"/>
  <c r="EC9" i="26"/>
  <c r="DV9" i="26"/>
  <c r="EE8" i="26"/>
  <c r="ED8" i="26"/>
  <c r="ED7" i="26" s="1"/>
  <c r="EB8" i="26"/>
  <c r="EA8" i="26"/>
  <c r="DZ8" i="26"/>
  <c r="DY8" i="26"/>
  <c r="DY7" i="26" s="1"/>
  <c r="DX8" i="26"/>
  <c r="DW8" i="26"/>
  <c r="DU8" i="26"/>
  <c r="DT8" i="26"/>
  <c r="DS8" i="26"/>
  <c r="DR8" i="26"/>
  <c r="DN137" i="26"/>
  <c r="DG137" i="26"/>
  <c r="DN136" i="26"/>
  <c r="DG136" i="26"/>
  <c r="DN135" i="26"/>
  <c r="DG135" i="26"/>
  <c r="DN134" i="26"/>
  <c r="DG134" i="26"/>
  <c r="DN133" i="26"/>
  <c r="DG133" i="26"/>
  <c r="DN132" i="26"/>
  <c r="DG132" i="26"/>
  <c r="DP131" i="26"/>
  <c r="DO131" i="26"/>
  <c r="DM131" i="26"/>
  <c r="DL131" i="26"/>
  <c r="DK131" i="26"/>
  <c r="DJ131" i="26"/>
  <c r="DI131" i="26"/>
  <c r="DH131" i="26"/>
  <c r="DF131" i="26"/>
  <c r="DE131" i="26"/>
  <c r="DD131" i="26"/>
  <c r="DC131" i="26"/>
  <c r="DN130" i="26"/>
  <c r="DG130" i="26"/>
  <c r="DN129" i="26"/>
  <c r="DG129" i="26"/>
  <c r="DN128" i="26"/>
  <c r="DG128" i="26"/>
  <c r="DN127" i="26"/>
  <c r="DG127" i="26"/>
  <c r="DN125" i="26"/>
  <c r="DG125" i="26"/>
  <c r="DN124" i="26"/>
  <c r="DG124" i="26"/>
  <c r="DN123" i="26"/>
  <c r="DG123" i="26"/>
  <c r="DP122" i="26"/>
  <c r="DO122" i="26"/>
  <c r="DM122" i="26"/>
  <c r="DL122" i="26"/>
  <c r="DK122" i="26"/>
  <c r="DJ122" i="26"/>
  <c r="DI122" i="26"/>
  <c r="DH122" i="26"/>
  <c r="DF122" i="26"/>
  <c r="DE122" i="26"/>
  <c r="DD122" i="26"/>
  <c r="DC122" i="26"/>
  <c r="DN118" i="26"/>
  <c r="DG118" i="26"/>
  <c r="DN117" i="26"/>
  <c r="DG117" i="26"/>
  <c r="DN116" i="26"/>
  <c r="DG116" i="26"/>
  <c r="DN115" i="26"/>
  <c r="DG115" i="26"/>
  <c r="DN114" i="26"/>
  <c r="DG114" i="26"/>
  <c r="DN113" i="26"/>
  <c r="DG113" i="26"/>
  <c r="DP112" i="26"/>
  <c r="DO112" i="26"/>
  <c r="DM112" i="26"/>
  <c r="DL112" i="26"/>
  <c r="DK112" i="26"/>
  <c r="DJ112" i="26"/>
  <c r="DI112" i="26"/>
  <c r="DH112" i="26"/>
  <c r="DF112" i="26"/>
  <c r="DE112" i="26"/>
  <c r="DD112" i="26"/>
  <c r="DC112" i="26"/>
  <c r="DN111" i="26"/>
  <c r="DG111" i="26"/>
  <c r="DN110" i="26"/>
  <c r="DG110" i="26"/>
  <c r="DN109" i="26"/>
  <c r="DG109" i="26"/>
  <c r="DN108" i="26"/>
  <c r="DG108" i="26"/>
  <c r="DN106" i="26"/>
  <c r="DG106" i="26"/>
  <c r="DN105" i="26"/>
  <c r="DG105" i="26"/>
  <c r="DN104" i="26"/>
  <c r="DG104" i="26"/>
  <c r="DP103" i="26"/>
  <c r="DO103" i="26"/>
  <c r="DM103" i="26"/>
  <c r="DL103" i="26"/>
  <c r="DK103" i="26"/>
  <c r="DJ103" i="26"/>
  <c r="DI103" i="26"/>
  <c r="DH103" i="26"/>
  <c r="DF103" i="26"/>
  <c r="DE103" i="26"/>
  <c r="DD103" i="26"/>
  <c r="DC103" i="26"/>
  <c r="DN99" i="26"/>
  <c r="DG99" i="26"/>
  <c r="DN98" i="26"/>
  <c r="DG98" i="26"/>
  <c r="DN97" i="26"/>
  <c r="DG97" i="26"/>
  <c r="DN96" i="26"/>
  <c r="DG96" i="26"/>
  <c r="DN95" i="26"/>
  <c r="DG95" i="26"/>
  <c r="DN94" i="26"/>
  <c r="DG94" i="26"/>
  <c r="DP93" i="26"/>
  <c r="DO93" i="26"/>
  <c r="DM93" i="26"/>
  <c r="DL93" i="26"/>
  <c r="DK93" i="26"/>
  <c r="DJ93" i="26"/>
  <c r="DI93" i="26"/>
  <c r="DH93" i="26"/>
  <c r="DF93" i="26"/>
  <c r="DE93" i="26"/>
  <c r="DD93" i="26"/>
  <c r="DC93" i="26"/>
  <c r="DN92" i="26"/>
  <c r="DG92" i="26"/>
  <c r="DN91" i="26"/>
  <c r="DG91" i="26"/>
  <c r="DN90" i="26"/>
  <c r="DG90" i="26"/>
  <c r="DN89" i="26"/>
  <c r="DG89" i="26"/>
  <c r="DN87" i="26"/>
  <c r="DG87" i="26"/>
  <c r="DN86" i="26"/>
  <c r="DG86" i="26"/>
  <c r="DN85" i="26"/>
  <c r="DG85" i="26"/>
  <c r="DP84" i="26"/>
  <c r="DO84" i="26"/>
  <c r="DM84" i="26"/>
  <c r="DL84" i="26"/>
  <c r="DK84" i="26"/>
  <c r="DJ84" i="26"/>
  <c r="DI84" i="26"/>
  <c r="DH84" i="26"/>
  <c r="DF84" i="26"/>
  <c r="DE84" i="26"/>
  <c r="DD84" i="26"/>
  <c r="DC84" i="26"/>
  <c r="DN80" i="26"/>
  <c r="DG80" i="26"/>
  <c r="DN79" i="26"/>
  <c r="DG79" i="26"/>
  <c r="DN78" i="26"/>
  <c r="DG78" i="26"/>
  <c r="DN77" i="26"/>
  <c r="DG77" i="26"/>
  <c r="DN76" i="26"/>
  <c r="DG76" i="26"/>
  <c r="DN75" i="26"/>
  <c r="DG75" i="26"/>
  <c r="DP74" i="26"/>
  <c r="DO74" i="26"/>
  <c r="DM74" i="26"/>
  <c r="DL74" i="26"/>
  <c r="DK74" i="26"/>
  <c r="DJ74" i="26"/>
  <c r="DI74" i="26"/>
  <c r="DH74" i="26"/>
  <c r="DF74" i="26"/>
  <c r="DE74" i="26"/>
  <c r="DD74" i="26"/>
  <c r="DC74" i="26"/>
  <c r="DN73" i="26"/>
  <c r="DG73" i="26"/>
  <c r="DN72" i="26"/>
  <c r="DG72" i="26"/>
  <c r="DN71" i="26"/>
  <c r="DG71" i="26"/>
  <c r="DN70" i="26"/>
  <c r="DN69" i="26" s="1"/>
  <c r="DG70" i="26"/>
  <c r="DN68" i="26"/>
  <c r="DG68" i="26"/>
  <c r="DN67" i="26"/>
  <c r="DG67" i="26"/>
  <c r="DN66" i="26"/>
  <c r="DG66" i="26"/>
  <c r="DP65" i="26"/>
  <c r="DO65" i="26"/>
  <c r="DM65" i="26"/>
  <c r="DL65" i="26"/>
  <c r="DK65" i="26"/>
  <c r="DJ65" i="26"/>
  <c r="DI65" i="26"/>
  <c r="DH65" i="26"/>
  <c r="DF65" i="26"/>
  <c r="DE65" i="26"/>
  <c r="DD65" i="26"/>
  <c r="DC65" i="26"/>
  <c r="DN61" i="26"/>
  <c r="DG61" i="26"/>
  <c r="DN60" i="26"/>
  <c r="DG60" i="26"/>
  <c r="DN59" i="26"/>
  <c r="DG59" i="26"/>
  <c r="DN58" i="26"/>
  <c r="DG58" i="26"/>
  <c r="DN57" i="26"/>
  <c r="DG57" i="26"/>
  <c r="DN56" i="26"/>
  <c r="DG56" i="26"/>
  <c r="DP55" i="26"/>
  <c r="DO55" i="26"/>
  <c r="DM55" i="26"/>
  <c r="DL55" i="26"/>
  <c r="DK55" i="26"/>
  <c r="DJ55" i="26"/>
  <c r="DI55" i="26"/>
  <c r="DH55" i="26"/>
  <c r="DF55" i="26"/>
  <c r="DE55" i="26"/>
  <c r="DD55" i="26"/>
  <c r="DC55" i="26"/>
  <c r="DN54" i="26"/>
  <c r="DG54" i="26"/>
  <c r="DN53" i="26"/>
  <c r="DG53" i="26"/>
  <c r="DN52" i="26"/>
  <c r="DG52" i="26"/>
  <c r="DN51" i="26"/>
  <c r="DG51" i="26"/>
  <c r="DG50" i="26" s="1"/>
  <c r="DN49" i="26"/>
  <c r="DG49" i="26"/>
  <c r="DN48" i="26"/>
  <c r="DG48" i="26"/>
  <c r="DN47" i="26"/>
  <c r="DG47" i="26"/>
  <c r="DP46" i="26"/>
  <c r="DO46" i="26"/>
  <c r="DM46" i="26"/>
  <c r="DL46" i="26"/>
  <c r="DK46" i="26"/>
  <c r="DJ46" i="26"/>
  <c r="DI46" i="26"/>
  <c r="DH46" i="26"/>
  <c r="DF46" i="26"/>
  <c r="DE46" i="26"/>
  <c r="DD46" i="26"/>
  <c r="DC46" i="26"/>
  <c r="DN42" i="26"/>
  <c r="DG42" i="26"/>
  <c r="DN41" i="26"/>
  <c r="DG41" i="26"/>
  <c r="DN40" i="26"/>
  <c r="DG40" i="26"/>
  <c r="DN39" i="26"/>
  <c r="DG39" i="26"/>
  <c r="DN38" i="26"/>
  <c r="DG38" i="26"/>
  <c r="DN37" i="26"/>
  <c r="DG37" i="26"/>
  <c r="DP36" i="26"/>
  <c r="DO36" i="26"/>
  <c r="DM36" i="26"/>
  <c r="DL36" i="26"/>
  <c r="DK36" i="26"/>
  <c r="DJ36" i="26"/>
  <c r="DI36" i="26"/>
  <c r="DH36" i="26"/>
  <c r="DF36" i="26"/>
  <c r="DE36" i="26"/>
  <c r="DD36" i="26"/>
  <c r="DC36" i="26"/>
  <c r="DN35" i="26"/>
  <c r="DG35" i="26"/>
  <c r="DN34" i="26"/>
  <c r="DG34" i="26"/>
  <c r="DN33" i="26"/>
  <c r="DG33" i="26"/>
  <c r="DN32" i="26"/>
  <c r="DN31" i="26" s="1"/>
  <c r="DG32" i="26"/>
  <c r="DN30" i="26"/>
  <c r="DG30" i="26"/>
  <c r="DN29" i="26"/>
  <c r="DG29" i="26"/>
  <c r="DN28" i="26"/>
  <c r="DG28" i="26"/>
  <c r="DP27" i="26"/>
  <c r="DO27" i="26"/>
  <c r="DM27" i="26"/>
  <c r="DL27" i="26"/>
  <c r="DK27" i="26"/>
  <c r="DJ27" i="26"/>
  <c r="DI27" i="26"/>
  <c r="DH27" i="26"/>
  <c r="DF27" i="26"/>
  <c r="DE27" i="26"/>
  <c r="DD27" i="26"/>
  <c r="DC27" i="26"/>
  <c r="DN23" i="26"/>
  <c r="DG23" i="26"/>
  <c r="DN22" i="26"/>
  <c r="DG22" i="26"/>
  <c r="DN21" i="26"/>
  <c r="DG21" i="26"/>
  <c r="DN20" i="26"/>
  <c r="DG20" i="26"/>
  <c r="DN19" i="26"/>
  <c r="DG19" i="26"/>
  <c r="DN18" i="26"/>
  <c r="DG18" i="26"/>
  <c r="DP17" i="26"/>
  <c r="DO17" i="26"/>
  <c r="DM17" i="26"/>
  <c r="DL17" i="26"/>
  <c r="DK17" i="26"/>
  <c r="DJ17" i="26"/>
  <c r="DI17" i="26"/>
  <c r="DH17" i="26"/>
  <c r="DF17" i="26"/>
  <c r="DE17" i="26"/>
  <c r="DD17" i="26"/>
  <c r="DC17" i="26"/>
  <c r="DN16" i="26"/>
  <c r="DG16" i="26"/>
  <c r="DN15" i="26"/>
  <c r="DG15" i="26"/>
  <c r="DN14" i="26"/>
  <c r="DG14" i="26"/>
  <c r="DN13" i="26"/>
  <c r="DG13" i="26"/>
  <c r="DN11" i="26"/>
  <c r="DG11" i="26"/>
  <c r="DN10" i="26"/>
  <c r="DG10" i="26"/>
  <c r="DN9" i="26"/>
  <c r="DG9" i="26"/>
  <c r="DP8" i="26"/>
  <c r="DO8" i="26"/>
  <c r="DM8" i="26"/>
  <c r="DL8" i="26"/>
  <c r="DK8" i="26"/>
  <c r="DJ8" i="26"/>
  <c r="DI8" i="26"/>
  <c r="DH8" i="26"/>
  <c r="DF8" i="26"/>
  <c r="DE8" i="26"/>
  <c r="DD8" i="26"/>
  <c r="DC8" i="26"/>
  <c r="CY137" i="26"/>
  <c r="CR137" i="26"/>
  <c r="CY136" i="26"/>
  <c r="CR136" i="26"/>
  <c r="CY135" i="26"/>
  <c r="CR135" i="26"/>
  <c r="CY134" i="26"/>
  <c r="CR134" i="26"/>
  <c r="CY133" i="26"/>
  <c r="CR133" i="26"/>
  <c r="CY132" i="26"/>
  <c r="CR132" i="26"/>
  <c r="DA131" i="26"/>
  <c r="CZ131" i="26"/>
  <c r="CX131" i="26"/>
  <c r="CW131" i="26"/>
  <c r="CV131" i="26"/>
  <c r="CU131" i="26"/>
  <c r="CT131" i="26"/>
  <c r="CS131" i="26"/>
  <c r="CQ131" i="26"/>
  <c r="CP131" i="26"/>
  <c r="CO131" i="26"/>
  <c r="CN131" i="26"/>
  <c r="CY130" i="26"/>
  <c r="CR130" i="26"/>
  <c r="CY129" i="26"/>
  <c r="CR129" i="26"/>
  <c r="CY128" i="26"/>
  <c r="CR128" i="26"/>
  <c r="CY127" i="26"/>
  <c r="CR127" i="26"/>
  <c r="CY125" i="26"/>
  <c r="CR125" i="26"/>
  <c r="CY124" i="26"/>
  <c r="CR124" i="26"/>
  <c r="CY123" i="26"/>
  <c r="CR123" i="26"/>
  <c r="DA122" i="26"/>
  <c r="CZ122" i="26"/>
  <c r="CX122" i="26"/>
  <c r="CW122" i="26"/>
  <c r="CV122" i="26"/>
  <c r="CU122" i="26"/>
  <c r="CT122" i="26"/>
  <c r="CS122" i="26"/>
  <c r="CQ122" i="26"/>
  <c r="CP122" i="26"/>
  <c r="CO122" i="26"/>
  <c r="CN122" i="26"/>
  <c r="CY118" i="26"/>
  <c r="CR118" i="26"/>
  <c r="CY117" i="26"/>
  <c r="CR117" i="26"/>
  <c r="CY116" i="26"/>
  <c r="CR116" i="26"/>
  <c r="CY115" i="26"/>
  <c r="CR115" i="26"/>
  <c r="CY114" i="26"/>
  <c r="CR114" i="26"/>
  <c r="CY113" i="26"/>
  <c r="CR113" i="26"/>
  <c r="DA112" i="26"/>
  <c r="CZ112" i="26"/>
  <c r="CX112" i="26"/>
  <c r="CW112" i="26"/>
  <c r="CV112" i="26"/>
  <c r="CU112" i="26"/>
  <c r="CT112" i="26"/>
  <c r="CS112" i="26"/>
  <c r="CQ112" i="26"/>
  <c r="CP112" i="26"/>
  <c r="CO112" i="26"/>
  <c r="CN112" i="26"/>
  <c r="CY111" i="26"/>
  <c r="CR111" i="26"/>
  <c r="CY110" i="26"/>
  <c r="CR110" i="26"/>
  <c r="CY109" i="26"/>
  <c r="CR109" i="26"/>
  <c r="CY108" i="26"/>
  <c r="CR108" i="26"/>
  <c r="CR107" i="26" s="1"/>
  <c r="CY106" i="26"/>
  <c r="CR106" i="26"/>
  <c r="CY105" i="26"/>
  <c r="CR105" i="26"/>
  <c r="CY104" i="26"/>
  <c r="CR104" i="26"/>
  <c r="DA103" i="26"/>
  <c r="CZ103" i="26"/>
  <c r="CX103" i="26"/>
  <c r="CW103" i="26"/>
  <c r="CV103" i="26"/>
  <c r="CU103" i="26"/>
  <c r="CT103" i="26"/>
  <c r="CS103" i="26"/>
  <c r="CQ103" i="26"/>
  <c r="CP103" i="26"/>
  <c r="CO103" i="26"/>
  <c r="CN103" i="26"/>
  <c r="CY99" i="26"/>
  <c r="CR99" i="26"/>
  <c r="CY98" i="26"/>
  <c r="CR98" i="26"/>
  <c r="CY97" i="26"/>
  <c r="CR97" i="26"/>
  <c r="CY96" i="26"/>
  <c r="CR96" i="26"/>
  <c r="CY95" i="26"/>
  <c r="CR95" i="26"/>
  <c r="CY94" i="26"/>
  <c r="CR94" i="26"/>
  <c r="DA93" i="26"/>
  <c r="CZ93" i="26"/>
  <c r="CX93" i="26"/>
  <c r="CW93" i="26"/>
  <c r="CV93" i="26"/>
  <c r="CU93" i="26"/>
  <c r="CT93" i="26"/>
  <c r="CS93" i="26"/>
  <c r="CQ93" i="26"/>
  <c r="CP93" i="26"/>
  <c r="CO93" i="26"/>
  <c r="CN93" i="26"/>
  <c r="CY92" i="26"/>
  <c r="CR92" i="26"/>
  <c r="CY91" i="26"/>
  <c r="CR91" i="26"/>
  <c r="CY90" i="26"/>
  <c r="CR90" i="26"/>
  <c r="CY89" i="26"/>
  <c r="CY88" i="26" s="1"/>
  <c r="CR89" i="26"/>
  <c r="CY87" i="26"/>
  <c r="CR87" i="26"/>
  <c r="CY86" i="26"/>
  <c r="CR86" i="26"/>
  <c r="CY85" i="26"/>
  <c r="CR85" i="26"/>
  <c r="DA84" i="26"/>
  <c r="CZ84" i="26"/>
  <c r="CX84" i="26"/>
  <c r="CW84" i="26"/>
  <c r="CV84" i="26"/>
  <c r="CU84" i="26"/>
  <c r="CT84" i="26"/>
  <c r="CS84" i="26"/>
  <c r="CQ84" i="26"/>
  <c r="CP84" i="26"/>
  <c r="CO84" i="26"/>
  <c r="CN84" i="26"/>
  <c r="CY80" i="26"/>
  <c r="CR80" i="26"/>
  <c r="CY79" i="26"/>
  <c r="CR79" i="26"/>
  <c r="CY78" i="26"/>
  <c r="CR78" i="26"/>
  <c r="CY77" i="26"/>
  <c r="CR77" i="26"/>
  <c r="CY76" i="26"/>
  <c r="CR76" i="26"/>
  <c r="CY75" i="26"/>
  <c r="CR75" i="26"/>
  <c r="DA74" i="26"/>
  <c r="CZ74" i="26"/>
  <c r="CX74" i="26"/>
  <c r="CW74" i="26"/>
  <c r="CV74" i="26"/>
  <c r="CU74" i="26"/>
  <c r="CT74" i="26"/>
  <c r="CS74" i="26"/>
  <c r="CQ74" i="26"/>
  <c r="CP74" i="26"/>
  <c r="CO74" i="26"/>
  <c r="CN74" i="26"/>
  <c r="CY73" i="26"/>
  <c r="CR73" i="26"/>
  <c r="CY72" i="26"/>
  <c r="CR72" i="26"/>
  <c r="CY71" i="26"/>
  <c r="CR71" i="26"/>
  <c r="CY70" i="26"/>
  <c r="CR70" i="26"/>
  <c r="CR69" i="26" s="1"/>
  <c r="CY68" i="26"/>
  <c r="CR68" i="26"/>
  <c r="CY67" i="26"/>
  <c r="CR67" i="26"/>
  <c r="CY66" i="26"/>
  <c r="CR66" i="26"/>
  <c r="DA65" i="26"/>
  <c r="CZ65" i="26"/>
  <c r="CX65" i="26"/>
  <c r="CW65" i="26"/>
  <c r="CV65" i="26"/>
  <c r="CU65" i="26"/>
  <c r="CT65" i="26"/>
  <c r="CS65" i="26"/>
  <c r="CQ65" i="26"/>
  <c r="CP65" i="26"/>
  <c r="CO65" i="26"/>
  <c r="CN65" i="26"/>
  <c r="CY61" i="26"/>
  <c r="CR61" i="26"/>
  <c r="CY60" i="26"/>
  <c r="CR60" i="26"/>
  <c r="CY59" i="26"/>
  <c r="CR59" i="26"/>
  <c r="CY58" i="26"/>
  <c r="CR58" i="26"/>
  <c r="CY57" i="26"/>
  <c r="CR57" i="26"/>
  <c r="CY56" i="26"/>
  <c r="CR56" i="26"/>
  <c r="DA55" i="26"/>
  <c r="CZ55" i="26"/>
  <c r="CX55" i="26"/>
  <c r="CW55" i="26"/>
  <c r="CV55" i="26"/>
  <c r="CU55" i="26"/>
  <c r="CT55" i="26"/>
  <c r="CS55" i="26"/>
  <c r="CQ55" i="26"/>
  <c r="CP55" i="26"/>
  <c r="CO55" i="26"/>
  <c r="CN55" i="26"/>
  <c r="CY54" i="26"/>
  <c r="CR54" i="26"/>
  <c r="CY53" i="26"/>
  <c r="CR53" i="26"/>
  <c r="CY52" i="26"/>
  <c r="CR52" i="26"/>
  <c r="CY51" i="26"/>
  <c r="CY50" i="26" s="1"/>
  <c r="CR51" i="26"/>
  <c r="CY49" i="26"/>
  <c r="CR49" i="26"/>
  <c r="CY48" i="26"/>
  <c r="CR48" i="26"/>
  <c r="CY47" i="26"/>
  <c r="CR47" i="26"/>
  <c r="DA46" i="26"/>
  <c r="CZ46" i="26"/>
  <c r="CX46" i="26"/>
  <c r="CW46" i="26"/>
  <c r="CV46" i="26"/>
  <c r="CU46" i="26"/>
  <c r="CT46" i="26"/>
  <c r="CS46" i="26"/>
  <c r="CQ46" i="26"/>
  <c r="CP46" i="26"/>
  <c r="CO46" i="26"/>
  <c r="CN46" i="26"/>
  <c r="CY42" i="26"/>
  <c r="CR42" i="26"/>
  <c r="CY41" i="26"/>
  <c r="CR41" i="26"/>
  <c r="CY40" i="26"/>
  <c r="CR40" i="26"/>
  <c r="CY39" i="26"/>
  <c r="CR39" i="26"/>
  <c r="CY38" i="26"/>
  <c r="CR38" i="26"/>
  <c r="CY37" i="26"/>
  <c r="CR37" i="26"/>
  <c r="DA36" i="26"/>
  <c r="CZ36" i="26"/>
  <c r="CX36" i="26"/>
  <c r="CW36" i="26"/>
  <c r="CV36" i="26"/>
  <c r="CU36" i="26"/>
  <c r="CT36" i="26"/>
  <c r="CS36" i="26"/>
  <c r="CQ36" i="26"/>
  <c r="CP36" i="26"/>
  <c r="CO36" i="26"/>
  <c r="CN36" i="26"/>
  <c r="CY35" i="26"/>
  <c r="CR35" i="26"/>
  <c r="CY34" i="26"/>
  <c r="CR34" i="26"/>
  <c r="CY33" i="26"/>
  <c r="CR33" i="26"/>
  <c r="CY32" i="26"/>
  <c r="CR32" i="26"/>
  <c r="CR31" i="26" s="1"/>
  <c r="CY30" i="26"/>
  <c r="CR30" i="26"/>
  <c r="CY29" i="26"/>
  <c r="CR29" i="26"/>
  <c r="CY28" i="26"/>
  <c r="CR28" i="26"/>
  <c r="DA27" i="26"/>
  <c r="CZ27" i="26"/>
  <c r="CX27" i="26"/>
  <c r="CW27" i="26"/>
  <c r="CV27" i="26"/>
  <c r="CU27" i="26"/>
  <c r="CT27" i="26"/>
  <c r="CS27" i="26"/>
  <c r="CQ27" i="26"/>
  <c r="CP27" i="26"/>
  <c r="CO27" i="26"/>
  <c r="CN27" i="26"/>
  <c r="CY23" i="26"/>
  <c r="CR23" i="26"/>
  <c r="CY22" i="26"/>
  <c r="CR22" i="26"/>
  <c r="CY21" i="26"/>
  <c r="CR21" i="26"/>
  <c r="CY20" i="26"/>
  <c r="CR20" i="26"/>
  <c r="CY19" i="26"/>
  <c r="CR19" i="26"/>
  <c r="CY18" i="26"/>
  <c r="CR18" i="26"/>
  <c r="DA17" i="26"/>
  <c r="CZ17" i="26"/>
  <c r="CX17" i="26"/>
  <c r="CW17" i="26"/>
  <c r="CV17" i="26"/>
  <c r="CU17" i="26"/>
  <c r="CT17" i="26"/>
  <c r="CS17" i="26"/>
  <c r="CQ17" i="26"/>
  <c r="CP17" i="26"/>
  <c r="CO17" i="26"/>
  <c r="CN17" i="26"/>
  <c r="CY16" i="26"/>
  <c r="CR16" i="26"/>
  <c r="CY15" i="26"/>
  <c r="CR15" i="26"/>
  <c r="CY14" i="26"/>
  <c r="CR14" i="26"/>
  <c r="CY13" i="26"/>
  <c r="CY12" i="26" s="1"/>
  <c r="CR13" i="26"/>
  <c r="CY11" i="26"/>
  <c r="CR11" i="26"/>
  <c r="CY10" i="26"/>
  <c r="CR10" i="26"/>
  <c r="CY9" i="26"/>
  <c r="CR9" i="26"/>
  <c r="DA8" i="26"/>
  <c r="CZ8" i="26"/>
  <c r="CX8" i="26"/>
  <c r="CW8" i="26"/>
  <c r="CV8" i="26"/>
  <c r="CU8" i="26"/>
  <c r="CT8" i="26"/>
  <c r="CS8" i="26"/>
  <c r="CQ8" i="26"/>
  <c r="CP8" i="26"/>
  <c r="CO8" i="26"/>
  <c r="CN8" i="26"/>
  <c r="CJ137" i="26"/>
  <c r="CC137" i="26"/>
  <c r="CJ136" i="26"/>
  <c r="CC136" i="26"/>
  <c r="CJ135" i="26"/>
  <c r="CC135" i="26"/>
  <c r="CJ134" i="26"/>
  <c r="CC134" i="26"/>
  <c r="CJ133" i="26"/>
  <c r="CC133" i="26"/>
  <c r="CJ132" i="26"/>
  <c r="CC132" i="26"/>
  <c r="CL131" i="26"/>
  <c r="CK131" i="26"/>
  <c r="CI131" i="26"/>
  <c r="CH131" i="26"/>
  <c r="CG131" i="26"/>
  <c r="CF131" i="26"/>
  <c r="CE131" i="26"/>
  <c r="CD131" i="26"/>
  <c r="CB131" i="26"/>
  <c r="CA131" i="26"/>
  <c r="BZ131" i="26"/>
  <c r="BY131" i="26"/>
  <c r="CJ130" i="26"/>
  <c r="CC130" i="26"/>
  <c r="CJ129" i="26"/>
  <c r="CC129" i="26"/>
  <c r="CJ128" i="26"/>
  <c r="CC128" i="26"/>
  <c r="CJ127" i="26"/>
  <c r="CC127" i="26"/>
  <c r="CJ125" i="26"/>
  <c r="CC125" i="26"/>
  <c r="CJ124" i="26"/>
  <c r="CC124" i="26"/>
  <c r="CJ123" i="26"/>
  <c r="CC123" i="26"/>
  <c r="CL122" i="26"/>
  <c r="CK122" i="26"/>
  <c r="CI122" i="26"/>
  <c r="CH122" i="26"/>
  <c r="CG122" i="26"/>
  <c r="CF122" i="26"/>
  <c r="CE122" i="26"/>
  <c r="CD122" i="26"/>
  <c r="CB122" i="26"/>
  <c r="CA122" i="26"/>
  <c r="BZ122" i="26"/>
  <c r="BY122" i="26"/>
  <c r="CJ118" i="26"/>
  <c r="CC118" i="26"/>
  <c r="CJ117" i="26"/>
  <c r="CC117" i="26"/>
  <c r="CJ116" i="26"/>
  <c r="CC116" i="26"/>
  <c r="CJ115" i="26"/>
  <c r="CC115" i="26"/>
  <c r="CJ114" i="26"/>
  <c r="CC114" i="26"/>
  <c r="CJ113" i="26"/>
  <c r="CC113" i="26"/>
  <c r="CL112" i="26"/>
  <c r="CK112" i="26"/>
  <c r="CI112" i="26"/>
  <c r="CH112" i="26"/>
  <c r="CG112" i="26"/>
  <c r="CF112" i="26"/>
  <c r="CE112" i="26"/>
  <c r="CD112" i="26"/>
  <c r="CB112" i="26"/>
  <c r="CA112" i="26"/>
  <c r="BZ112" i="26"/>
  <c r="BY112" i="26"/>
  <c r="CJ111" i="26"/>
  <c r="CC111" i="26"/>
  <c r="CJ110" i="26"/>
  <c r="CC110" i="26"/>
  <c r="CJ109" i="26"/>
  <c r="CC109" i="26"/>
  <c r="CJ108" i="26"/>
  <c r="CC108" i="26"/>
  <c r="CJ106" i="26"/>
  <c r="CC106" i="26"/>
  <c r="CJ105" i="26"/>
  <c r="CC105" i="26"/>
  <c r="CJ104" i="26"/>
  <c r="CC104" i="26"/>
  <c r="CL103" i="26"/>
  <c r="CK103" i="26"/>
  <c r="CI103" i="26"/>
  <c r="CH103" i="26"/>
  <c r="CG103" i="26"/>
  <c r="CF103" i="26"/>
  <c r="CE103" i="26"/>
  <c r="CD103" i="26"/>
  <c r="CB103" i="26"/>
  <c r="CA103" i="26"/>
  <c r="BZ103" i="26"/>
  <c r="BY103" i="26"/>
  <c r="CJ99" i="26"/>
  <c r="CC99" i="26"/>
  <c r="CJ98" i="26"/>
  <c r="CC98" i="26"/>
  <c r="CJ97" i="26"/>
  <c r="CC97" i="26"/>
  <c r="CJ96" i="26"/>
  <c r="CC96" i="26"/>
  <c r="CJ95" i="26"/>
  <c r="CC95" i="26"/>
  <c r="CJ94" i="26"/>
  <c r="CC94" i="26"/>
  <c r="CL93" i="26"/>
  <c r="CK93" i="26"/>
  <c r="CI93" i="26"/>
  <c r="CH93" i="26"/>
  <c r="CG93" i="26"/>
  <c r="CF93" i="26"/>
  <c r="CE93" i="26"/>
  <c r="CD93" i="26"/>
  <c r="CB93" i="26"/>
  <c r="CA93" i="26"/>
  <c r="BZ93" i="26"/>
  <c r="BY93" i="26"/>
  <c r="CJ92" i="26"/>
  <c r="CC92" i="26"/>
  <c r="CJ91" i="26"/>
  <c r="CC91" i="26"/>
  <c r="CJ90" i="26"/>
  <c r="CC90" i="26"/>
  <c r="CJ89" i="26"/>
  <c r="CC89" i="26"/>
  <c r="CJ87" i="26"/>
  <c r="CC87" i="26"/>
  <c r="CJ86" i="26"/>
  <c r="CC86" i="26"/>
  <c r="CJ85" i="26"/>
  <c r="CC85" i="26"/>
  <c r="CL84" i="26"/>
  <c r="CK84" i="26"/>
  <c r="CI84" i="26"/>
  <c r="CH84" i="26"/>
  <c r="CG84" i="26"/>
  <c r="CF84" i="26"/>
  <c r="CE84" i="26"/>
  <c r="CD84" i="26"/>
  <c r="CB84" i="26"/>
  <c r="CA84" i="26"/>
  <c r="BZ84" i="26"/>
  <c r="BY84" i="26"/>
  <c r="CJ80" i="26"/>
  <c r="CC80" i="26"/>
  <c r="CJ79" i="26"/>
  <c r="CC79" i="26"/>
  <c r="CJ78" i="26"/>
  <c r="CC78" i="26"/>
  <c r="CJ77" i="26"/>
  <c r="CC77" i="26"/>
  <c r="CJ76" i="26"/>
  <c r="CC76" i="26"/>
  <c r="CJ75" i="26"/>
  <c r="CC75" i="26"/>
  <c r="CL74" i="26"/>
  <c r="CK74" i="26"/>
  <c r="CI74" i="26"/>
  <c r="CH74" i="26"/>
  <c r="CG74" i="26"/>
  <c r="CF74" i="26"/>
  <c r="CE74" i="26"/>
  <c r="CD74" i="26"/>
  <c r="CB74" i="26"/>
  <c r="CA74" i="26"/>
  <c r="BZ74" i="26"/>
  <c r="BY74" i="26"/>
  <c r="CJ73" i="26"/>
  <c r="CC73" i="26"/>
  <c r="CJ72" i="26"/>
  <c r="CC72" i="26"/>
  <c r="CJ71" i="26"/>
  <c r="CC71" i="26"/>
  <c r="CJ70" i="26"/>
  <c r="CJ69" i="26" s="1"/>
  <c r="CC70" i="26"/>
  <c r="CJ68" i="26"/>
  <c r="CC68" i="26"/>
  <c r="CJ67" i="26"/>
  <c r="CC67" i="26"/>
  <c r="CJ66" i="26"/>
  <c r="CC66" i="26"/>
  <c r="CL65" i="26"/>
  <c r="CK65" i="26"/>
  <c r="CI65" i="26"/>
  <c r="CH65" i="26"/>
  <c r="CG65" i="26"/>
  <c r="CF65" i="26"/>
  <c r="CE65" i="26"/>
  <c r="CD65" i="26"/>
  <c r="CB65" i="26"/>
  <c r="CA65" i="26"/>
  <c r="BZ65" i="26"/>
  <c r="BY65" i="26"/>
  <c r="CJ61" i="26"/>
  <c r="CC61" i="26"/>
  <c r="CJ60" i="26"/>
  <c r="CC60" i="26"/>
  <c r="CJ59" i="26"/>
  <c r="CC59" i="26"/>
  <c r="CJ58" i="26"/>
  <c r="CC58" i="26"/>
  <c r="CJ57" i="26"/>
  <c r="CC57" i="26"/>
  <c r="CJ56" i="26"/>
  <c r="CC56" i="26"/>
  <c r="CL55" i="26"/>
  <c r="CK55" i="26"/>
  <c r="CI55" i="26"/>
  <c r="CH55" i="26"/>
  <c r="CG55" i="26"/>
  <c r="CF55" i="26"/>
  <c r="CE55" i="26"/>
  <c r="CD55" i="26"/>
  <c r="CB55" i="26"/>
  <c r="CA55" i="26"/>
  <c r="BZ55" i="26"/>
  <c r="BY55" i="26"/>
  <c r="CJ54" i="26"/>
  <c r="CC54" i="26"/>
  <c r="CJ53" i="26"/>
  <c r="CC53" i="26"/>
  <c r="CJ52" i="26"/>
  <c r="CC52" i="26"/>
  <c r="CJ51" i="26"/>
  <c r="CC51" i="26"/>
  <c r="CC50" i="26" s="1"/>
  <c r="CJ49" i="26"/>
  <c r="CC49" i="26"/>
  <c r="CJ48" i="26"/>
  <c r="CC48" i="26"/>
  <c r="CJ47" i="26"/>
  <c r="CC47" i="26"/>
  <c r="CL46" i="26"/>
  <c r="CK46" i="26"/>
  <c r="CI46" i="26"/>
  <c r="CH46" i="26"/>
  <c r="CG46" i="26"/>
  <c r="CF46" i="26"/>
  <c r="CE46" i="26"/>
  <c r="CD46" i="26"/>
  <c r="CB46" i="26"/>
  <c r="CA46" i="26"/>
  <c r="BZ46" i="26"/>
  <c r="BY46" i="26"/>
  <c r="CJ42" i="26"/>
  <c r="CC42" i="26"/>
  <c r="CJ41" i="26"/>
  <c r="CC41" i="26"/>
  <c r="CJ40" i="26"/>
  <c r="CC40" i="26"/>
  <c r="CJ39" i="26"/>
  <c r="CC39" i="26"/>
  <c r="CJ38" i="26"/>
  <c r="CC38" i="26"/>
  <c r="CJ37" i="26"/>
  <c r="CC37" i="26"/>
  <c r="CL36" i="26"/>
  <c r="CK36" i="26"/>
  <c r="CI36" i="26"/>
  <c r="CH36" i="26"/>
  <c r="CG36" i="26"/>
  <c r="CF36" i="26"/>
  <c r="CE36" i="26"/>
  <c r="CD36" i="26"/>
  <c r="CB36" i="26"/>
  <c r="CA36" i="26"/>
  <c r="BZ36" i="26"/>
  <c r="BY36" i="26"/>
  <c r="CJ35" i="26"/>
  <c r="CC35" i="26"/>
  <c r="CJ34" i="26"/>
  <c r="CC34" i="26"/>
  <c r="CJ33" i="26"/>
  <c r="CC33" i="26"/>
  <c r="CJ32" i="26"/>
  <c r="CJ31" i="26" s="1"/>
  <c r="CC32" i="26"/>
  <c r="CJ30" i="26"/>
  <c r="CC30" i="26"/>
  <c r="CJ29" i="26"/>
  <c r="CC29" i="26"/>
  <c r="CJ28" i="26"/>
  <c r="CC28" i="26"/>
  <c r="CL27" i="26"/>
  <c r="CK27" i="26"/>
  <c r="CI27" i="26"/>
  <c r="CH27" i="26"/>
  <c r="CG27" i="26"/>
  <c r="CF27" i="26"/>
  <c r="CE27" i="26"/>
  <c r="CD27" i="26"/>
  <c r="CB27" i="26"/>
  <c r="CA27" i="26"/>
  <c r="BZ27" i="26"/>
  <c r="BY27" i="26"/>
  <c r="CJ23" i="26"/>
  <c r="CC23" i="26"/>
  <c r="CJ22" i="26"/>
  <c r="CC22" i="26"/>
  <c r="CJ21" i="26"/>
  <c r="CC21" i="26"/>
  <c r="CJ20" i="26"/>
  <c r="CC20" i="26"/>
  <c r="CJ19" i="26"/>
  <c r="CC19" i="26"/>
  <c r="CJ18" i="26"/>
  <c r="CC18" i="26"/>
  <c r="CL17" i="26"/>
  <c r="CK17" i="26"/>
  <c r="CI17" i="26"/>
  <c r="CH17" i="26"/>
  <c r="CG17" i="26"/>
  <c r="CF17" i="26"/>
  <c r="CE17" i="26"/>
  <c r="CD17" i="26"/>
  <c r="CB17" i="26"/>
  <c r="CA17" i="26"/>
  <c r="BZ17" i="26"/>
  <c r="BY17" i="26"/>
  <c r="CJ16" i="26"/>
  <c r="CC16" i="26"/>
  <c r="CJ15" i="26"/>
  <c r="CC15" i="26"/>
  <c r="CJ14" i="26"/>
  <c r="CC14" i="26"/>
  <c r="CJ13" i="26"/>
  <c r="CC13" i="26"/>
  <c r="CC12" i="26" s="1"/>
  <c r="CJ11" i="26"/>
  <c r="CC11" i="26"/>
  <c r="CJ10" i="26"/>
  <c r="CC10" i="26"/>
  <c r="CJ9" i="26"/>
  <c r="CC9" i="26"/>
  <c r="CL8" i="26"/>
  <c r="CK8" i="26"/>
  <c r="CI8" i="26"/>
  <c r="CH8" i="26"/>
  <c r="CG8" i="26"/>
  <c r="CF8" i="26"/>
  <c r="CE8" i="26"/>
  <c r="CD8" i="26"/>
  <c r="CB8" i="26"/>
  <c r="CA8" i="26"/>
  <c r="BZ8" i="26"/>
  <c r="BY8" i="26"/>
  <c r="BU137" i="26"/>
  <c r="BN137" i="26"/>
  <c r="BU136" i="26"/>
  <c r="BN136" i="26"/>
  <c r="BU135" i="26"/>
  <c r="BN135" i="26"/>
  <c r="BU134" i="26"/>
  <c r="BN134" i="26"/>
  <c r="BU133" i="26"/>
  <c r="BN133" i="26"/>
  <c r="BU132" i="26"/>
  <c r="BN132" i="26"/>
  <c r="BW131" i="26"/>
  <c r="BV131" i="26"/>
  <c r="BT131" i="26"/>
  <c r="BS131" i="26"/>
  <c r="BR131" i="26"/>
  <c r="BQ131" i="26"/>
  <c r="BP131" i="26"/>
  <c r="BO131" i="26"/>
  <c r="BM131" i="26"/>
  <c r="BL131" i="26"/>
  <c r="BK131" i="26"/>
  <c r="BJ131" i="26"/>
  <c r="BU130" i="26"/>
  <c r="BN130" i="26"/>
  <c r="BU129" i="26"/>
  <c r="BN129" i="26"/>
  <c r="BU128" i="26"/>
  <c r="BN128" i="26"/>
  <c r="BU127" i="26"/>
  <c r="BN127" i="26"/>
  <c r="BU125" i="26"/>
  <c r="BN125" i="26"/>
  <c r="BU124" i="26"/>
  <c r="BN124" i="26"/>
  <c r="BU123" i="26"/>
  <c r="BN123" i="26"/>
  <c r="BW122" i="26"/>
  <c r="BV122" i="26"/>
  <c r="BT122" i="26"/>
  <c r="BS122" i="26"/>
  <c r="BR122" i="26"/>
  <c r="BQ122" i="26"/>
  <c r="BP122" i="26"/>
  <c r="BO122" i="26"/>
  <c r="BM122" i="26"/>
  <c r="BL122" i="26"/>
  <c r="BK122" i="26"/>
  <c r="BJ122" i="26"/>
  <c r="BU118" i="26"/>
  <c r="BN118" i="26"/>
  <c r="BU117" i="26"/>
  <c r="BN117" i="26"/>
  <c r="BU116" i="26"/>
  <c r="BN116" i="26"/>
  <c r="BU115" i="26"/>
  <c r="BN115" i="26"/>
  <c r="BU114" i="26"/>
  <c r="BN114" i="26"/>
  <c r="BU113" i="26"/>
  <c r="BN113" i="26"/>
  <c r="BW112" i="26"/>
  <c r="BV112" i="26"/>
  <c r="BT112" i="26"/>
  <c r="BS112" i="26"/>
  <c r="BR112" i="26"/>
  <c r="BQ112" i="26"/>
  <c r="BP112" i="26"/>
  <c r="BO112" i="26"/>
  <c r="BM112" i="26"/>
  <c r="BL112" i="26"/>
  <c r="BK112" i="26"/>
  <c r="BJ112" i="26"/>
  <c r="BU111" i="26"/>
  <c r="BN111" i="26"/>
  <c r="BU110" i="26"/>
  <c r="BN110" i="26"/>
  <c r="BU109" i="26"/>
  <c r="BN109" i="26"/>
  <c r="BU108" i="26"/>
  <c r="BN108" i="26"/>
  <c r="BN107" i="26" s="1"/>
  <c r="BU106" i="26"/>
  <c r="BN106" i="26"/>
  <c r="BU105" i="26"/>
  <c r="BN105" i="26"/>
  <c r="BU104" i="26"/>
  <c r="BN104" i="26"/>
  <c r="BW103" i="26"/>
  <c r="BV103" i="26"/>
  <c r="BT103" i="26"/>
  <c r="BS103" i="26"/>
  <c r="BR103" i="26"/>
  <c r="BQ103" i="26"/>
  <c r="BP103" i="26"/>
  <c r="BO103" i="26"/>
  <c r="BM103" i="26"/>
  <c r="BL103" i="26"/>
  <c r="BK103" i="26"/>
  <c r="BJ103" i="26"/>
  <c r="BU99" i="26"/>
  <c r="BN99" i="26"/>
  <c r="BU98" i="26"/>
  <c r="BN98" i="26"/>
  <c r="BU97" i="26"/>
  <c r="BN97" i="26"/>
  <c r="BU96" i="26"/>
  <c r="BN96" i="26"/>
  <c r="BU95" i="26"/>
  <c r="BN95" i="26"/>
  <c r="BU94" i="26"/>
  <c r="BN94" i="26"/>
  <c r="BW93" i="26"/>
  <c r="BV93" i="26"/>
  <c r="BT93" i="26"/>
  <c r="BS93" i="26"/>
  <c r="BR93" i="26"/>
  <c r="BQ93" i="26"/>
  <c r="BP93" i="26"/>
  <c r="BO93" i="26"/>
  <c r="BM93" i="26"/>
  <c r="BL93" i="26"/>
  <c r="BK93" i="26"/>
  <c r="BJ93" i="26"/>
  <c r="BU92" i="26"/>
  <c r="BN92" i="26"/>
  <c r="BU91" i="26"/>
  <c r="BN91" i="26"/>
  <c r="BU90" i="26"/>
  <c r="BN90" i="26"/>
  <c r="BU89" i="26"/>
  <c r="BU88" i="26" s="1"/>
  <c r="BN89" i="26"/>
  <c r="BU87" i="26"/>
  <c r="BN87" i="26"/>
  <c r="BU86" i="26"/>
  <c r="BN86" i="26"/>
  <c r="BU85" i="26"/>
  <c r="BN85" i="26"/>
  <c r="BW84" i="26"/>
  <c r="BV84" i="26"/>
  <c r="BT84" i="26"/>
  <c r="BS84" i="26"/>
  <c r="BR84" i="26"/>
  <c r="BQ84" i="26"/>
  <c r="BP84" i="26"/>
  <c r="BO84" i="26"/>
  <c r="BM84" i="26"/>
  <c r="BL84" i="26"/>
  <c r="BK84" i="26"/>
  <c r="BJ84" i="26"/>
  <c r="BU80" i="26"/>
  <c r="BN80" i="26"/>
  <c r="BU79" i="26"/>
  <c r="BN79" i="26"/>
  <c r="BU78" i="26"/>
  <c r="BN78" i="26"/>
  <c r="BU77" i="26"/>
  <c r="BN77" i="26"/>
  <c r="BU76" i="26"/>
  <c r="BN76" i="26"/>
  <c r="BU75" i="26"/>
  <c r="BN75" i="26"/>
  <c r="BW74" i="26"/>
  <c r="BV74" i="26"/>
  <c r="BT74" i="26"/>
  <c r="BS74" i="26"/>
  <c r="BR74" i="26"/>
  <c r="BQ74" i="26"/>
  <c r="BP74" i="26"/>
  <c r="BO74" i="26"/>
  <c r="BM74" i="26"/>
  <c r="BL74" i="26"/>
  <c r="BK74" i="26"/>
  <c r="BJ74" i="26"/>
  <c r="BU73" i="26"/>
  <c r="BN73" i="26"/>
  <c r="BU72" i="26"/>
  <c r="BN72" i="26"/>
  <c r="BU71" i="26"/>
  <c r="BN71" i="26"/>
  <c r="BU70" i="26"/>
  <c r="BN70" i="26"/>
  <c r="BN69" i="26" s="1"/>
  <c r="BU68" i="26"/>
  <c r="BN68" i="26"/>
  <c r="BU67" i="26"/>
  <c r="BN67" i="26"/>
  <c r="BU66" i="26"/>
  <c r="BN66" i="26"/>
  <c r="BW65" i="26"/>
  <c r="BV65" i="26"/>
  <c r="BT65" i="26"/>
  <c r="BS65" i="26"/>
  <c r="BR65" i="26"/>
  <c r="BQ65" i="26"/>
  <c r="BP65" i="26"/>
  <c r="BO65" i="26"/>
  <c r="BM65" i="26"/>
  <c r="BL65" i="26"/>
  <c r="BK65" i="26"/>
  <c r="BJ65" i="26"/>
  <c r="BU61" i="26"/>
  <c r="BN61" i="26"/>
  <c r="BU60" i="26"/>
  <c r="BN60" i="26"/>
  <c r="BU59" i="26"/>
  <c r="BN59" i="26"/>
  <c r="BU58" i="26"/>
  <c r="BN58" i="26"/>
  <c r="BU57" i="26"/>
  <c r="BN57" i="26"/>
  <c r="BU56" i="26"/>
  <c r="BN56" i="26"/>
  <c r="BW55" i="26"/>
  <c r="BV55" i="26"/>
  <c r="BT55" i="26"/>
  <c r="BS55" i="26"/>
  <c r="BR55" i="26"/>
  <c r="BQ55" i="26"/>
  <c r="BP55" i="26"/>
  <c r="BO55" i="26"/>
  <c r="BM55" i="26"/>
  <c r="BL55" i="26"/>
  <c r="BK55" i="26"/>
  <c r="BJ55" i="26"/>
  <c r="BU54" i="26"/>
  <c r="BN54" i="26"/>
  <c r="BU53" i="26"/>
  <c r="BN53" i="26"/>
  <c r="BU52" i="26"/>
  <c r="BN52" i="26"/>
  <c r="BU51" i="26"/>
  <c r="BU50" i="26" s="1"/>
  <c r="BN51" i="26"/>
  <c r="BU49" i="26"/>
  <c r="BN49" i="26"/>
  <c r="BU48" i="26"/>
  <c r="BN48" i="26"/>
  <c r="BU47" i="26"/>
  <c r="BN47" i="26"/>
  <c r="BW46" i="26"/>
  <c r="BV46" i="26"/>
  <c r="BT46" i="26"/>
  <c r="BS46" i="26"/>
  <c r="BR46" i="26"/>
  <c r="BQ46" i="26"/>
  <c r="BP46" i="26"/>
  <c r="BO46" i="26"/>
  <c r="BM46" i="26"/>
  <c r="BL46" i="26"/>
  <c r="BK46" i="26"/>
  <c r="BJ46" i="26"/>
  <c r="BU42" i="26"/>
  <c r="BN42" i="26"/>
  <c r="BU41" i="26"/>
  <c r="BN41" i="26"/>
  <c r="BU40" i="26"/>
  <c r="BN40" i="26"/>
  <c r="BU39" i="26"/>
  <c r="BN39" i="26"/>
  <c r="BU38" i="26"/>
  <c r="BN38" i="26"/>
  <c r="BU37" i="26"/>
  <c r="BN37" i="26"/>
  <c r="BW36" i="26"/>
  <c r="BV36" i="26"/>
  <c r="BT36" i="26"/>
  <c r="BS36" i="26"/>
  <c r="BR36" i="26"/>
  <c r="BQ36" i="26"/>
  <c r="BP36" i="26"/>
  <c r="BO36" i="26"/>
  <c r="BM36" i="26"/>
  <c r="BL36" i="26"/>
  <c r="BK36" i="26"/>
  <c r="BJ36" i="26"/>
  <c r="BU35" i="26"/>
  <c r="BN35" i="26"/>
  <c r="BU34" i="26"/>
  <c r="BN34" i="26"/>
  <c r="BU33" i="26"/>
  <c r="BN33" i="26"/>
  <c r="BU32" i="26"/>
  <c r="BN32" i="26"/>
  <c r="BU30" i="26"/>
  <c r="BN30" i="26"/>
  <c r="BU29" i="26"/>
  <c r="BN29" i="26"/>
  <c r="BU28" i="26"/>
  <c r="BN28" i="26"/>
  <c r="BW27" i="26"/>
  <c r="BV27" i="26"/>
  <c r="BT27" i="26"/>
  <c r="BS27" i="26"/>
  <c r="BR27" i="26"/>
  <c r="BQ27" i="26"/>
  <c r="BP27" i="26"/>
  <c r="BO27" i="26"/>
  <c r="BM27" i="26"/>
  <c r="BL27" i="26"/>
  <c r="BK27" i="26"/>
  <c r="BJ27" i="26"/>
  <c r="BU23" i="26"/>
  <c r="BN23" i="26"/>
  <c r="BU22" i="26"/>
  <c r="BN22" i="26"/>
  <c r="BU21" i="26"/>
  <c r="BN21" i="26"/>
  <c r="BU20" i="26"/>
  <c r="BN20" i="26"/>
  <c r="BU19" i="26"/>
  <c r="BN19" i="26"/>
  <c r="BU18" i="26"/>
  <c r="BN18" i="26"/>
  <c r="BW17" i="26"/>
  <c r="BV17" i="26"/>
  <c r="BT17" i="26"/>
  <c r="BS17" i="26"/>
  <c r="BR17" i="26"/>
  <c r="BQ17" i="26"/>
  <c r="BP17" i="26"/>
  <c r="BO17" i="26"/>
  <c r="BM17" i="26"/>
  <c r="BL17" i="26"/>
  <c r="BK17" i="26"/>
  <c r="BJ17" i="26"/>
  <c r="BU16" i="26"/>
  <c r="BN16" i="26"/>
  <c r="BU15" i="26"/>
  <c r="BN15" i="26"/>
  <c r="BU14" i="26"/>
  <c r="BN14" i="26"/>
  <c r="BU13" i="26"/>
  <c r="BU12" i="26" s="1"/>
  <c r="BN13" i="26"/>
  <c r="BU11" i="26"/>
  <c r="BN11" i="26"/>
  <c r="BU10" i="26"/>
  <c r="BN10" i="26"/>
  <c r="BU9" i="26"/>
  <c r="BN9" i="26"/>
  <c r="BW8" i="26"/>
  <c r="BV8" i="26"/>
  <c r="BT8" i="26"/>
  <c r="BS8" i="26"/>
  <c r="BR8" i="26"/>
  <c r="BQ8" i="26"/>
  <c r="BP8" i="26"/>
  <c r="BO8" i="26"/>
  <c r="BM8" i="26"/>
  <c r="BL8" i="26"/>
  <c r="BK8" i="26"/>
  <c r="BJ8" i="26"/>
  <c r="BF137" i="26"/>
  <c r="AY137" i="26"/>
  <c r="BF136" i="26"/>
  <c r="AY136" i="26"/>
  <c r="BF135" i="26"/>
  <c r="AY135" i="26"/>
  <c r="BF134" i="26"/>
  <c r="AY134" i="26"/>
  <c r="BF133" i="26"/>
  <c r="AY133" i="26"/>
  <c r="BF132" i="26"/>
  <c r="AY132" i="26"/>
  <c r="BH131" i="26"/>
  <c r="BG131" i="26"/>
  <c r="BE131" i="26"/>
  <c r="BD131" i="26"/>
  <c r="BC131" i="26"/>
  <c r="BB131" i="26"/>
  <c r="BA131" i="26"/>
  <c r="AZ131" i="26"/>
  <c r="AX131" i="26"/>
  <c r="AW131" i="26"/>
  <c r="AV131" i="26"/>
  <c r="AU131" i="26"/>
  <c r="BF130" i="26"/>
  <c r="AY130" i="26"/>
  <c r="BF129" i="26"/>
  <c r="AY129" i="26"/>
  <c r="BF128" i="26"/>
  <c r="AY128" i="26"/>
  <c r="BF127" i="26"/>
  <c r="AY127" i="26"/>
  <c r="BF125" i="26"/>
  <c r="AY125" i="26"/>
  <c r="BF124" i="26"/>
  <c r="AY124" i="26"/>
  <c r="BF123" i="26"/>
  <c r="AY123" i="26"/>
  <c r="BH122" i="26"/>
  <c r="BG122" i="26"/>
  <c r="BE122" i="26"/>
  <c r="BD122" i="26"/>
  <c r="BC122" i="26"/>
  <c r="BB122" i="26"/>
  <c r="BA122" i="26"/>
  <c r="AZ122" i="26"/>
  <c r="AX122" i="26"/>
  <c r="AW122" i="26"/>
  <c r="AV122" i="26"/>
  <c r="AU122" i="26"/>
  <c r="BF118" i="26"/>
  <c r="AY118" i="26"/>
  <c r="BF117" i="26"/>
  <c r="AY117" i="26"/>
  <c r="BF116" i="26"/>
  <c r="AY116" i="26"/>
  <c r="BF115" i="26"/>
  <c r="AY115" i="26"/>
  <c r="BF114" i="26"/>
  <c r="AY114" i="26"/>
  <c r="BF113" i="26"/>
  <c r="AY113" i="26"/>
  <c r="BH112" i="26"/>
  <c r="BG112" i="26"/>
  <c r="BE112" i="26"/>
  <c r="BD112" i="26"/>
  <c r="BC112" i="26"/>
  <c r="BB112" i="26"/>
  <c r="BA112" i="26"/>
  <c r="AZ112" i="26"/>
  <c r="AX112" i="26"/>
  <c r="AW112" i="26"/>
  <c r="AV112" i="26"/>
  <c r="AU112" i="26"/>
  <c r="BF111" i="26"/>
  <c r="AY111" i="26"/>
  <c r="BF110" i="26"/>
  <c r="AY110" i="26"/>
  <c r="BF109" i="26"/>
  <c r="AY109" i="26"/>
  <c r="BF108" i="26"/>
  <c r="AY108" i="26"/>
  <c r="BF106" i="26"/>
  <c r="AY106" i="26"/>
  <c r="BF105" i="26"/>
  <c r="AY105" i="26"/>
  <c r="BF104" i="26"/>
  <c r="AY104" i="26"/>
  <c r="BH103" i="26"/>
  <c r="BG103" i="26"/>
  <c r="BE103" i="26"/>
  <c r="BD103" i="26"/>
  <c r="BC103" i="26"/>
  <c r="BB103" i="26"/>
  <c r="BA103" i="26"/>
  <c r="AZ103" i="26"/>
  <c r="AX103" i="26"/>
  <c r="AW103" i="26"/>
  <c r="AV103" i="26"/>
  <c r="AU103" i="26"/>
  <c r="BF99" i="26"/>
  <c r="AY99" i="26"/>
  <c r="BF98" i="26"/>
  <c r="AY98" i="26"/>
  <c r="BF97" i="26"/>
  <c r="AY97" i="26"/>
  <c r="BF96" i="26"/>
  <c r="AY96" i="26"/>
  <c r="BF95" i="26"/>
  <c r="AY95" i="26"/>
  <c r="BF94" i="26"/>
  <c r="AY94" i="26"/>
  <c r="BH93" i="26"/>
  <c r="BG93" i="26"/>
  <c r="BE93" i="26"/>
  <c r="BD93" i="26"/>
  <c r="BC93" i="26"/>
  <c r="BB93" i="26"/>
  <c r="BA93" i="26"/>
  <c r="AZ93" i="26"/>
  <c r="AX93" i="26"/>
  <c r="AW93" i="26"/>
  <c r="AV93" i="26"/>
  <c r="AU93" i="26"/>
  <c r="BF92" i="26"/>
  <c r="AY92" i="26"/>
  <c r="BF91" i="26"/>
  <c r="AY91" i="26"/>
  <c r="BF90" i="26"/>
  <c r="AY90" i="26"/>
  <c r="BF89" i="26"/>
  <c r="AY89" i="26"/>
  <c r="BF87" i="26"/>
  <c r="AY87" i="26"/>
  <c r="BF86" i="26"/>
  <c r="AY86" i="26"/>
  <c r="BF85" i="26"/>
  <c r="AY85" i="26"/>
  <c r="BH84" i="26"/>
  <c r="BG84" i="26"/>
  <c r="BE84" i="26"/>
  <c r="BD84" i="26"/>
  <c r="BC84" i="26"/>
  <c r="BB84" i="26"/>
  <c r="BA84" i="26"/>
  <c r="AZ84" i="26"/>
  <c r="AX84" i="26"/>
  <c r="AW84" i="26"/>
  <c r="AV84" i="26"/>
  <c r="AU84" i="26"/>
  <c r="BF80" i="26"/>
  <c r="AY80" i="26"/>
  <c r="BF79" i="26"/>
  <c r="AY79" i="26"/>
  <c r="BF78" i="26"/>
  <c r="AY78" i="26"/>
  <c r="BF77" i="26"/>
  <c r="AY77" i="26"/>
  <c r="BF76" i="26"/>
  <c r="AY76" i="26"/>
  <c r="BF75" i="26"/>
  <c r="AY75" i="26"/>
  <c r="BH74" i="26"/>
  <c r="BG74" i="26"/>
  <c r="BE74" i="26"/>
  <c r="BD74" i="26"/>
  <c r="BC74" i="26"/>
  <c r="BB74" i="26"/>
  <c r="BA74" i="26"/>
  <c r="AZ74" i="26"/>
  <c r="AX74" i="26"/>
  <c r="AW74" i="26"/>
  <c r="AV74" i="26"/>
  <c r="AU74" i="26"/>
  <c r="BF73" i="26"/>
  <c r="AY73" i="26"/>
  <c r="BF72" i="26"/>
  <c r="AY72" i="26"/>
  <c r="BF71" i="26"/>
  <c r="AY71" i="26"/>
  <c r="BF70" i="26"/>
  <c r="BF69" i="26" s="1"/>
  <c r="AY70" i="26"/>
  <c r="BF68" i="26"/>
  <c r="AY68" i="26"/>
  <c r="BF67" i="26"/>
  <c r="AY67" i="26"/>
  <c r="BF66" i="26"/>
  <c r="AY66" i="26"/>
  <c r="BH65" i="26"/>
  <c r="BG65" i="26"/>
  <c r="BE65" i="26"/>
  <c r="BD65" i="26"/>
  <c r="BC65" i="26"/>
  <c r="BB65" i="26"/>
  <c r="BA65" i="26"/>
  <c r="AZ65" i="26"/>
  <c r="AX65" i="26"/>
  <c r="AW65" i="26"/>
  <c r="AV65" i="26"/>
  <c r="AU65" i="26"/>
  <c r="BF61" i="26"/>
  <c r="AY61" i="26"/>
  <c r="BF60" i="26"/>
  <c r="AY60" i="26"/>
  <c r="BF59" i="26"/>
  <c r="AY59" i="26"/>
  <c r="BF58" i="26"/>
  <c r="AY58" i="26"/>
  <c r="BF57" i="26"/>
  <c r="AY57" i="26"/>
  <c r="BF56" i="26"/>
  <c r="AY56" i="26"/>
  <c r="BH55" i="26"/>
  <c r="BG55" i="26"/>
  <c r="BE55" i="26"/>
  <c r="BD55" i="26"/>
  <c r="BC55" i="26"/>
  <c r="BB55" i="26"/>
  <c r="BA55" i="26"/>
  <c r="AZ55" i="26"/>
  <c r="AX55" i="26"/>
  <c r="AW55" i="26"/>
  <c r="AV55" i="26"/>
  <c r="AU55" i="26"/>
  <c r="BF54" i="26"/>
  <c r="AY54" i="26"/>
  <c r="BF53" i="26"/>
  <c r="AY53" i="26"/>
  <c r="BF52" i="26"/>
  <c r="AY52" i="26"/>
  <c r="BF51" i="26"/>
  <c r="AY51" i="26"/>
  <c r="AY50" i="26" s="1"/>
  <c r="BF49" i="26"/>
  <c r="AY49" i="26"/>
  <c r="BF48" i="26"/>
  <c r="AY48" i="26"/>
  <c r="BF47" i="26"/>
  <c r="AY47" i="26"/>
  <c r="BH46" i="26"/>
  <c r="BG46" i="26"/>
  <c r="BE46" i="26"/>
  <c r="BD46" i="26"/>
  <c r="BC46" i="26"/>
  <c r="BB46" i="26"/>
  <c r="BA46" i="26"/>
  <c r="AZ46" i="26"/>
  <c r="AX46" i="26"/>
  <c r="AW46" i="26"/>
  <c r="AV46" i="26"/>
  <c r="AU46" i="26"/>
  <c r="BF42" i="26"/>
  <c r="AY42" i="26"/>
  <c r="BF41" i="26"/>
  <c r="AY41" i="26"/>
  <c r="BF40" i="26"/>
  <c r="AY40" i="26"/>
  <c r="BF39" i="26"/>
  <c r="AY39" i="26"/>
  <c r="BF38" i="26"/>
  <c r="AY38" i="26"/>
  <c r="BF37" i="26"/>
  <c r="AY37" i="26"/>
  <c r="BH36" i="26"/>
  <c r="BG36" i="26"/>
  <c r="BE36" i="26"/>
  <c r="BD36" i="26"/>
  <c r="BC36" i="26"/>
  <c r="BB36" i="26"/>
  <c r="BA36" i="26"/>
  <c r="AZ36" i="26"/>
  <c r="AX36" i="26"/>
  <c r="AW36" i="26"/>
  <c r="AV36" i="26"/>
  <c r="AU36" i="26"/>
  <c r="BF35" i="26"/>
  <c r="AY35" i="26"/>
  <c r="BF34" i="26"/>
  <c r="AY34" i="26"/>
  <c r="BF33" i="26"/>
  <c r="AY33" i="26"/>
  <c r="BF32" i="26"/>
  <c r="BF31" i="26" s="1"/>
  <c r="AY32" i="26"/>
  <c r="BF30" i="26"/>
  <c r="AY30" i="26"/>
  <c r="BF29" i="26"/>
  <c r="AY29" i="26"/>
  <c r="BF28" i="26"/>
  <c r="AY28" i="26"/>
  <c r="BH27" i="26"/>
  <c r="BG27" i="26"/>
  <c r="BE27" i="26"/>
  <c r="BD27" i="26"/>
  <c r="BC27" i="26"/>
  <c r="BB27" i="26"/>
  <c r="BA27" i="26"/>
  <c r="AZ27" i="26"/>
  <c r="AX27" i="26"/>
  <c r="AW27" i="26"/>
  <c r="AV27" i="26"/>
  <c r="AU27" i="26"/>
  <c r="BF23" i="26"/>
  <c r="AY23" i="26"/>
  <c r="BF22" i="26"/>
  <c r="AY22" i="26"/>
  <c r="BF21" i="26"/>
  <c r="AY21" i="26"/>
  <c r="BF20" i="26"/>
  <c r="AY20" i="26"/>
  <c r="BF19" i="26"/>
  <c r="AY19" i="26"/>
  <c r="BF18" i="26"/>
  <c r="AY18" i="26"/>
  <c r="BH17" i="26"/>
  <c r="BG17" i="26"/>
  <c r="BE17" i="26"/>
  <c r="BD17" i="26"/>
  <c r="BC17" i="26"/>
  <c r="BB17" i="26"/>
  <c r="BA17" i="26"/>
  <c r="AZ17" i="26"/>
  <c r="AX17" i="26"/>
  <c r="AW17" i="26"/>
  <c r="AV17" i="26"/>
  <c r="AU17" i="26"/>
  <c r="BF16" i="26"/>
  <c r="AY16" i="26"/>
  <c r="BF15" i="26"/>
  <c r="AY15" i="26"/>
  <c r="BF14" i="26"/>
  <c r="AY14" i="26"/>
  <c r="BF13" i="26"/>
  <c r="AY13" i="26"/>
  <c r="AY12" i="26" s="1"/>
  <c r="BF11" i="26"/>
  <c r="AY11" i="26"/>
  <c r="BF10" i="26"/>
  <c r="AY10" i="26"/>
  <c r="BF9" i="26"/>
  <c r="AY9" i="26"/>
  <c r="BH8" i="26"/>
  <c r="BG8" i="26"/>
  <c r="BE8" i="26"/>
  <c r="BD8" i="26"/>
  <c r="BC8" i="26"/>
  <c r="BB8" i="26"/>
  <c r="BA8" i="26"/>
  <c r="AZ8" i="26"/>
  <c r="AX8" i="26"/>
  <c r="AW8" i="26"/>
  <c r="AV8" i="26"/>
  <c r="AU8" i="26"/>
  <c r="KR83" i="26" l="1"/>
  <c r="ML121" i="26"/>
  <c r="PY12" i="26"/>
  <c r="SG12" i="26"/>
  <c r="UO12" i="26"/>
  <c r="WW12" i="26"/>
  <c r="UH83" i="26"/>
  <c r="QY121" i="26"/>
  <c r="RD121" i="26"/>
  <c r="RH121" i="26"/>
  <c r="WX121" i="26"/>
  <c r="QF131" i="26"/>
  <c r="XD131" i="26"/>
  <c r="ACH26" i="26"/>
  <c r="ACN26" i="26"/>
  <c r="AFF31" i="26"/>
  <c r="AHN31" i="26"/>
  <c r="AJV31" i="26"/>
  <c r="AMD31" i="26"/>
  <c r="AJG50" i="26"/>
  <c r="AFT83" i="26"/>
  <c r="AHX83" i="26"/>
  <c r="AIK107" i="26"/>
  <c r="AUN69" i="26"/>
  <c r="ABV45" i="26"/>
  <c r="AUK102" i="26"/>
  <c r="BCR102" i="26"/>
  <c r="BQ7" i="26"/>
  <c r="GS50" i="26"/>
  <c r="HW88" i="26"/>
  <c r="LI50" i="26"/>
  <c r="RR126" i="26"/>
  <c r="AFU12" i="26"/>
  <c r="AIC12" i="26"/>
  <c r="AKK12" i="26"/>
  <c r="AEY50" i="26"/>
  <c r="AGC50" i="26"/>
  <c r="AHG50" i="26"/>
  <c r="AIK50" i="26"/>
  <c r="AJO50" i="26"/>
  <c r="AKS50" i="26"/>
  <c r="ALW50" i="26"/>
  <c r="AEY55" i="26"/>
  <c r="AGC55" i="26"/>
  <c r="AHG55" i="26"/>
  <c r="AIK55" i="26"/>
  <c r="AJO55" i="26"/>
  <c r="AKS55" i="26"/>
  <c r="ALW55" i="26"/>
  <c r="AJZ64" i="26"/>
  <c r="AHG65" i="26"/>
  <c r="AFN69" i="26"/>
  <c r="AGR69" i="26"/>
  <c r="AHV69" i="26"/>
  <c r="AIZ69" i="26"/>
  <c r="AKD69" i="26"/>
  <c r="ALH69" i="26"/>
  <c r="AFF84" i="26"/>
  <c r="AGJ84" i="26"/>
  <c r="AHN84" i="26"/>
  <c r="AIR84" i="26"/>
  <c r="AJV84" i="26"/>
  <c r="AKZ84" i="26"/>
  <c r="AFU88" i="26"/>
  <c r="AGY88" i="26"/>
  <c r="AIC88" i="26"/>
  <c r="AJG88" i="26"/>
  <c r="AKK88" i="26"/>
  <c r="ALO88" i="26"/>
  <c r="AGJ88" i="26"/>
  <c r="AFF107" i="26"/>
  <c r="AGJ107" i="26"/>
  <c r="AHN107" i="26"/>
  <c r="AIR107" i="26"/>
  <c r="AJV107" i="26"/>
  <c r="AKZ107" i="26"/>
  <c r="AMD107" i="26"/>
  <c r="ALO107" i="26"/>
  <c r="AMS69" i="26"/>
  <c r="AQM112" i="26"/>
  <c r="AUN50" i="26"/>
  <c r="AVR50" i="26"/>
  <c r="AWV50" i="26"/>
  <c r="AXZ50" i="26"/>
  <c r="AZD50" i="26"/>
  <c r="BAH50" i="26"/>
  <c r="BBL50" i="26"/>
  <c r="BCP50" i="26"/>
  <c r="BDT50" i="26"/>
  <c r="BEX50" i="26"/>
  <c r="ATY50" i="26"/>
  <c r="AWG50" i="26"/>
  <c r="AYO50" i="26"/>
  <c r="BDE50" i="26"/>
  <c r="BFM50" i="26"/>
  <c r="AYG69" i="26"/>
  <c r="BAO69" i="26"/>
  <c r="BCW69" i="26"/>
  <c r="AWV84" i="26"/>
  <c r="BV7" i="26"/>
  <c r="MR102" i="26"/>
  <c r="IX121" i="26"/>
  <c r="WP64" i="26"/>
  <c r="UW121" i="26"/>
  <c r="YW12" i="26"/>
  <c r="ABE12" i="26"/>
  <c r="ADM12" i="26"/>
  <c r="ZE107" i="26"/>
  <c r="AVY12" i="26"/>
  <c r="AYG12" i="26"/>
  <c r="BAO12" i="26"/>
  <c r="BCW12" i="26"/>
  <c r="BFE12" i="26"/>
  <c r="AXK88" i="26"/>
  <c r="AVZ83" i="26"/>
  <c r="AXQ121" i="26"/>
  <c r="DG12" i="26"/>
  <c r="QU36" i="26"/>
  <c r="QF88" i="26"/>
  <c r="RJ88" i="26"/>
  <c r="SN88" i="26"/>
  <c r="TR88" i="26"/>
  <c r="UV88" i="26"/>
  <c r="VZ88" i="26"/>
  <c r="XD88" i="26"/>
  <c r="QU107" i="26"/>
  <c r="RY107" i="26"/>
  <c r="TC107" i="26"/>
  <c r="UG107" i="26"/>
  <c r="VK107" i="26"/>
  <c r="WO107" i="26"/>
  <c r="AOE88" i="26"/>
  <c r="ASG83" i="26"/>
  <c r="AVC12" i="26"/>
  <c r="AXK12" i="26"/>
  <c r="AZS12" i="26"/>
  <c r="BCA12" i="26"/>
  <c r="BEI12" i="26"/>
  <c r="AUF88" i="26"/>
  <c r="BDL88" i="26"/>
  <c r="BBA7" i="26"/>
  <c r="AUL64" i="26"/>
  <c r="XJ121" i="26"/>
  <c r="XO121" i="26"/>
  <c r="CY126" i="26"/>
  <c r="EC126" i="26"/>
  <c r="EZ126" i="26"/>
  <c r="HH126" i="26"/>
  <c r="IL126" i="26"/>
  <c r="JP126" i="26"/>
  <c r="KT126" i="26"/>
  <c r="LX126" i="26"/>
  <c r="NB126" i="26"/>
  <c r="OF126" i="26"/>
  <c r="PJ126" i="26"/>
  <c r="UI121" i="26"/>
  <c r="UN121" i="26"/>
  <c r="US121" i="26"/>
  <c r="XF121" i="26"/>
  <c r="QU122" i="26"/>
  <c r="RY122" i="26"/>
  <c r="UG122" i="26"/>
  <c r="VK122" i="26"/>
  <c r="SN122" i="26"/>
  <c r="TR122" i="26"/>
  <c r="VZ122" i="26"/>
  <c r="XD122" i="26"/>
  <c r="QF126" i="26"/>
  <c r="RJ126" i="26"/>
  <c r="SN126" i="26"/>
  <c r="TR126" i="26"/>
  <c r="UV126" i="26"/>
  <c r="VZ126" i="26"/>
  <c r="XD126" i="26"/>
  <c r="XL126" i="26"/>
  <c r="YP126" i="26"/>
  <c r="ZT126" i="26"/>
  <c r="AAX126" i="26"/>
  <c r="ACB126" i="26"/>
  <c r="ADF126" i="26"/>
  <c r="AEJ126" i="26"/>
  <c r="AFU126" i="26"/>
  <c r="AGY126" i="26"/>
  <c r="AIC126" i="26"/>
  <c r="AJG126" i="26"/>
  <c r="AKK126" i="26"/>
  <c r="ALO126" i="26"/>
  <c r="ANI121" i="26"/>
  <c r="ANN121" i="26"/>
  <c r="ANS121" i="26"/>
  <c r="ANX121" i="26"/>
  <c r="AOC121" i="26"/>
  <c r="AOH121" i="26"/>
  <c r="AOM121" i="26"/>
  <c r="AOR121" i="26"/>
  <c r="APB121" i="26"/>
  <c r="APV121" i="26"/>
  <c r="ARE121" i="26"/>
  <c r="ARJ121" i="26"/>
  <c r="ARO121" i="26"/>
  <c r="ART121" i="26"/>
  <c r="ANA122" i="26"/>
  <c r="AOE122" i="26"/>
  <c r="API122" i="26"/>
  <c r="AQM122" i="26"/>
  <c r="ARQ122" i="26"/>
  <c r="ASU122" i="26"/>
  <c r="AUA121" i="26"/>
  <c r="BU126" i="26"/>
  <c r="AY126" i="26"/>
  <c r="CC126" i="26"/>
  <c r="DG126" i="26"/>
  <c r="IS126" i="26"/>
  <c r="JW126" i="26"/>
  <c r="LA126" i="26"/>
  <c r="ME126" i="26"/>
  <c r="NI126" i="26"/>
  <c r="OM126" i="26"/>
  <c r="PQ126" i="26"/>
  <c r="BLT121" i="26"/>
  <c r="XD103" i="26"/>
  <c r="AMS107" i="26"/>
  <c r="ANW107" i="26"/>
  <c r="APA107" i="26"/>
  <c r="AQE107" i="26"/>
  <c r="ARI107" i="26"/>
  <c r="ASM107" i="26"/>
  <c r="ATQ107" i="26"/>
  <c r="ARI112" i="26"/>
  <c r="AUT102" i="26"/>
  <c r="AUZ102" i="26"/>
  <c r="AVO102" i="26"/>
  <c r="AVT102" i="26"/>
  <c r="AVX102" i="26"/>
  <c r="BBN102" i="26"/>
  <c r="BBR102" i="26"/>
  <c r="BBX102" i="26"/>
  <c r="BCV102" i="26"/>
  <c r="BDB102" i="26"/>
  <c r="BDQ102" i="26"/>
  <c r="BDV102" i="26"/>
  <c r="BDZ102" i="26"/>
  <c r="BFD102" i="26"/>
  <c r="BNA102" i="26"/>
  <c r="BEI107" i="26"/>
  <c r="BHU107" i="26"/>
  <c r="CJ107" i="26"/>
  <c r="ER107" i="26"/>
  <c r="FV107" i="26"/>
  <c r="GZ107" i="26"/>
  <c r="ID107" i="26"/>
  <c r="IS103" i="26"/>
  <c r="LA103" i="26"/>
  <c r="ABX102" i="26"/>
  <c r="ANL102" i="26"/>
  <c r="ARM102" i="26"/>
  <c r="ASB102" i="26"/>
  <c r="ASV102" i="26"/>
  <c r="ASZ102" i="26"/>
  <c r="ATF102" i="26"/>
  <c r="ATK102" i="26"/>
  <c r="ANA107" i="26"/>
  <c r="AOE107" i="26"/>
  <c r="API107" i="26"/>
  <c r="AQM107" i="26"/>
  <c r="ASU107" i="26"/>
  <c r="AVJ103" i="26"/>
  <c r="AZZ103" i="26"/>
  <c r="AUU107" i="26"/>
  <c r="AVY107" i="26"/>
  <c r="AXC107" i="26"/>
  <c r="AYG107" i="26"/>
  <c r="AZK107" i="26"/>
  <c r="BAO107" i="26"/>
  <c r="BBS107" i="26"/>
  <c r="BCW107" i="26"/>
  <c r="BEA107" i="26"/>
  <c r="BGI107" i="26"/>
  <c r="BHM107" i="26"/>
  <c r="BIQ107" i="26"/>
  <c r="BJU107" i="26"/>
  <c r="BKY107" i="26"/>
  <c r="BMC107" i="26"/>
  <c r="BNG107" i="26"/>
  <c r="BOK107" i="26"/>
  <c r="BPO107" i="26"/>
  <c r="BQS107" i="26"/>
  <c r="BTA107" i="26"/>
  <c r="BUE107" i="26"/>
  <c r="BVI107" i="26"/>
  <c r="BGX107" i="26"/>
  <c r="BWM107" i="26"/>
  <c r="BF107" i="26"/>
  <c r="ANV83" i="26"/>
  <c r="BGY83" i="26"/>
  <c r="BNF83" i="26"/>
  <c r="AY88" i="26"/>
  <c r="DG88" i="26"/>
  <c r="PL83" i="26"/>
  <c r="PP83" i="26"/>
  <c r="QE83" i="26"/>
  <c r="SM83" i="26"/>
  <c r="SS83" i="26"/>
  <c r="TM83" i="26"/>
  <c r="WJ83" i="26"/>
  <c r="QU93" i="26"/>
  <c r="RY93" i="26"/>
  <c r="TC93" i="26"/>
  <c r="UG93" i="26"/>
  <c r="VK93" i="26"/>
  <c r="WO93" i="26"/>
  <c r="YH88" i="26"/>
  <c r="ZL88" i="26"/>
  <c r="AAP88" i="26"/>
  <c r="ABT88" i="26"/>
  <c r="ACX88" i="26"/>
  <c r="AEB88" i="26"/>
  <c r="AEY88" i="26"/>
  <c r="AGC88" i="26"/>
  <c r="AHG88" i="26"/>
  <c r="AIK88" i="26"/>
  <c r="AKS88" i="26"/>
  <c r="ALW88" i="26"/>
  <c r="AQG83" i="26"/>
  <c r="AQL83" i="26"/>
  <c r="AST83" i="26"/>
  <c r="ATN83" i="26"/>
  <c r="BAZ83" i="26"/>
  <c r="BBY83" i="26"/>
  <c r="BCI83" i="26"/>
  <c r="BDC83" i="26"/>
  <c r="BDH83" i="26"/>
  <c r="BDM83" i="26"/>
  <c r="BDR83" i="26"/>
  <c r="BEQ83" i="26"/>
  <c r="BFF83" i="26"/>
  <c r="BFK83" i="26"/>
  <c r="BFP83" i="26"/>
  <c r="BFU83" i="26"/>
  <c r="BFZ83" i="26"/>
  <c r="BLE83" i="26"/>
  <c r="BLT83" i="26"/>
  <c r="BMD83" i="26"/>
  <c r="BOL83" i="26"/>
  <c r="BOQ83" i="26"/>
  <c r="BOV83" i="26"/>
  <c r="BPA83" i="26"/>
  <c r="BPF83" i="26"/>
  <c r="BSM83" i="26"/>
  <c r="BSR83" i="26"/>
  <c r="BSW83" i="26"/>
  <c r="BTG83" i="26"/>
  <c r="BTL83" i="26"/>
  <c r="BTQ83" i="26"/>
  <c r="BTV83" i="26"/>
  <c r="BUA83" i="26"/>
  <c r="BUF83" i="26"/>
  <c r="BUK83" i="26"/>
  <c r="BUZ83" i="26"/>
  <c r="ATY93" i="26"/>
  <c r="AVC93" i="26"/>
  <c r="AXK93" i="26"/>
  <c r="AZS93" i="26"/>
  <c r="BAW93" i="26"/>
  <c r="BEI93" i="26"/>
  <c r="AVR93" i="26"/>
  <c r="CC88" i="26"/>
  <c r="ER88" i="26"/>
  <c r="LL83" i="26"/>
  <c r="MU83" i="26"/>
  <c r="MZ83" i="26"/>
  <c r="NE83" i="26"/>
  <c r="NJ83" i="26"/>
  <c r="NO83" i="26"/>
  <c r="OS83" i="26"/>
  <c r="PC83" i="26"/>
  <c r="PM83" i="26"/>
  <c r="PR83" i="26"/>
  <c r="JA84" i="26"/>
  <c r="KE84" i="26"/>
  <c r="LI84" i="26"/>
  <c r="MM84" i="26"/>
  <c r="NQ84" i="26"/>
  <c r="OU84" i="26"/>
  <c r="PW83" i="26"/>
  <c r="RF83" i="26"/>
  <c r="RZ83" i="26"/>
  <c r="SO83" i="26"/>
  <c r="SY83" i="26"/>
  <c r="TD83" i="26"/>
  <c r="TI83" i="26"/>
  <c r="WH84" i="26"/>
  <c r="VS88" i="26"/>
  <c r="AJZ83" i="26"/>
  <c r="AMM83" i="26"/>
  <c r="AMQ83" i="26"/>
  <c r="AQM88" i="26"/>
  <c r="AXO83" i="26"/>
  <c r="AYN83" i="26"/>
  <c r="AYS83" i="26"/>
  <c r="AZM83" i="26"/>
  <c r="AZR83" i="26"/>
  <c r="AZW83" i="26"/>
  <c r="BDD83" i="26"/>
  <c r="BEM83" i="26"/>
  <c r="BER83" i="26"/>
  <c r="BEW83" i="26"/>
  <c r="BFB83" i="26"/>
  <c r="BFG83" i="26"/>
  <c r="BFL83" i="26"/>
  <c r="BGU83" i="26"/>
  <c r="BJR83" i="26"/>
  <c r="BJW83" i="26"/>
  <c r="BKB83" i="26"/>
  <c r="BLA83" i="26"/>
  <c r="BLF83" i="26"/>
  <c r="BLK83" i="26"/>
  <c r="BLZ83" i="26"/>
  <c r="BND83" i="26"/>
  <c r="BNN83" i="26"/>
  <c r="BNS83" i="26"/>
  <c r="BNX83" i="26"/>
  <c r="BOC83" i="26"/>
  <c r="BOH83" i="26"/>
  <c r="BOM83" i="26"/>
  <c r="BOR83" i="26"/>
  <c r="BQZ83" i="26"/>
  <c r="BRY83" i="26"/>
  <c r="BSD83" i="26"/>
  <c r="BSI83" i="26"/>
  <c r="BSN83" i="26"/>
  <c r="BSS83" i="26"/>
  <c r="BSX83" i="26"/>
  <c r="BTC83" i="26"/>
  <c r="BTH83" i="26"/>
  <c r="BPO84" i="26"/>
  <c r="AWN88" i="26"/>
  <c r="BBD88" i="26"/>
  <c r="BFT88" i="26"/>
  <c r="BKJ88" i="26"/>
  <c r="BOZ88" i="26"/>
  <c r="BTP88" i="26"/>
  <c r="BRG64" i="26"/>
  <c r="EK69" i="26"/>
  <c r="GS69" i="26"/>
  <c r="HW69" i="26"/>
  <c r="IP64" i="26"/>
  <c r="IU64" i="26"/>
  <c r="IZ64" i="26"/>
  <c r="JJ64" i="26"/>
  <c r="JO64" i="26"/>
  <c r="JT64" i="26"/>
  <c r="JY64" i="26"/>
  <c r="KD64" i="26"/>
  <c r="KX64" i="26"/>
  <c r="LC64" i="26"/>
  <c r="LH64" i="26"/>
  <c r="LR64" i="26"/>
  <c r="LW64" i="26"/>
  <c r="NZ64" i="26"/>
  <c r="JH65" i="26"/>
  <c r="KL65" i="26"/>
  <c r="LP65" i="26"/>
  <c r="MT65" i="26"/>
  <c r="NX65" i="26"/>
  <c r="PB65" i="26"/>
  <c r="IS69" i="26"/>
  <c r="JW69" i="26"/>
  <c r="LA69" i="26"/>
  <c r="ME69" i="26"/>
  <c r="NI69" i="26"/>
  <c r="OM69" i="26"/>
  <c r="PQ69" i="26"/>
  <c r="QN69" i="26"/>
  <c r="RR69" i="26"/>
  <c r="SV69" i="26"/>
  <c r="TZ69" i="26"/>
  <c r="VD69" i="26"/>
  <c r="WH69" i="26"/>
  <c r="ACS64" i="26"/>
  <c r="APA69" i="26"/>
  <c r="ARI69" i="26"/>
  <c r="ATQ69" i="26"/>
  <c r="AMR64" i="26"/>
  <c r="ARB74" i="26"/>
  <c r="FO69" i="26"/>
  <c r="EZ69" i="26"/>
  <c r="AQM65" i="26"/>
  <c r="AUC64" i="26"/>
  <c r="AUH64" i="26"/>
  <c r="AUM64" i="26"/>
  <c r="AXO64" i="26"/>
  <c r="AYX64" i="26"/>
  <c r="AZH64" i="26"/>
  <c r="AZM64" i="26"/>
  <c r="AZR64" i="26"/>
  <c r="AZW64" i="26"/>
  <c r="BAB64" i="26"/>
  <c r="BAG64" i="26"/>
  <c r="BAL64" i="26"/>
  <c r="BAQ64" i="26"/>
  <c r="BAV64" i="26"/>
  <c r="BBA64" i="26"/>
  <c r="BBF64" i="26"/>
  <c r="BBK64" i="26"/>
  <c r="BBP64" i="26"/>
  <c r="BBU64" i="26"/>
  <c r="BBZ64" i="26"/>
  <c r="BCE64" i="26"/>
  <c r="BCJ64" i="26"/>
  <c r="BCO64" i="26"/>
  <c r="BCT64" i="26"/>
  <c r="BCY64" i="26"/>
  <c r="BDD64" i="26"/>
  <c r="BDI64" i="26"/>
  <c r="BGF64" i="26"/>
  <c r="BQF64" i="26"/>
  <c r="BKA64" i="26"/>
  <c r="AZD69" i="26"/>
  <c r="BIJ69" i="26"/>
  <c r="BRP69" i="26"/>
  <c r="BHJ64" i="26"/>
  <c r="BID64" i="26"/>
  <c r="BII64" i="26"/>
  <c r="BKG64" i="26"/>
  <c r="BKL64" i="26"/>
  <c r="BKQ64" i="26"/>
  <c r="BKV64" i="26"/>
  <c r="BLA64" i="26"/>
  <c r="BLF64" i="26"/>
  <c r="BLK64" i="26"/>
  <c r="BLP64" i="26"/>
  <c r="BLU64" i="26"/>
  <c r="BMO64" i="26"/>
  <c r="BMT64" i="26"/>
  <c r="BMY64" i="26"/>
  <c r="BND64" i="26"/>
  <c r="BNI64" i="26"/>
  <c r="BNN64" i="26"/>
  <c r="BNS64" i="26"/>
  <c r="BNX64" i="26"/>
  <c r="BOC64" i="26"/>
  <c r="BOH64" i="26"/>
  <c r="BOM64" i="26"/>
  <c r="BOR64" i="26"/>
  <c r="BOW64" i="26"/>
  <c r="BPB64" i="26"/>
  <c r="BPG64" i="26"/>
  <c r="BPL64" i="26"/>
  <c r="BPQ64" i="26"/>
  <c r="BPV64" i="26"/>
  <c r="BQA64" i="26"/>
  <c r="BQP64" i="26"/>
  <c r="BRE64" i="26"/>
  <c r="BRJ64" i="26"/>
  <c r="BRO64" i="26"/>
  <c r="BSI64" i="26"/>
  <c r="BSN64" i="26"/>
  <c r="BSX64" i="26"/>
  <c r="BTM64" i="26"/>
  <c r="BTR64" i="26"/>
  <c r="BTW64" i="26"/>
  <c r="BUB64" i="26"/>
  <c r="BUG64" i="26"/>
  <c r="BUL64" i="26"/>
  <c r="BUQ64" i="26"/>
  <c r="BUV64" i="26"/>
  <c r="BVA64" i="26"/>
  <c r="BVF64" i="26"/>
  <c r="BVK64" i="26"/>
  <c r="BVP64" i="26"/>
  <c r="AUF69" i="26"/>
  <c r="AVJ69" i="26"/>
  <c r="AWN69" i="26"/>
  <c r="AXR69" i="26"/>
  <c r="AYV69" i="26"/>
  <c r="AZZ69" i="26"/>
  <c r="BBD69" i="26"/>
  <c r="BCH69" i="26"/>
  <c r="BDL69" i="26"/>
  <c r="BEP69" i="26"/>
  <c r="BFT69" i="26"/>
  <c r="BGX69" i="26"/>
  <c r="BIB69" i="26"/>
  <c r="BJF69" i="26"/>
  <c r="BKJ69" i="26"/>
  <c r="BLN69" i="26"/>
  <c r="BMR69" i="26"/>
  <c r="BNV69" i="26"/>
  <c r="BOZ69" i="26"/>
  <c r="BQD69" i="26"/>
  <c r="BRH69" i="26"/>
  <c r="BSL69" i="26"/>
  <c r="BTP69" i="26"/>
  <c r="BUT69" i="26"/>
  <c r="BVX69" i="26"/>
  <c r="AVY69" i="26"/>
  <c r="BFE69" i="26"/>
  <c r="BOK69" i="26"/>
  <c r="BWO64" i="26"/>
  <c r="BWM69" i="26"/>
  <c r="BAU64" i="26"/>
  <c r="BCX64" i="26"/>
  <c r="BLM64" i="26"/>
  <c r="XR45" i="26"/>
  <c r="AAF45" i="26"/>
  <c r="ACD45" i="26"/>
  <c r="AFN55" i="26"/>
  <c r="AGR55" i="26"/>
  <c r="AIZ55" i="26"/>
  <c r="AKD55" i="26"/>
  <c r="ALH55" i="26"/>
  <c r="ARZ45" i="26"/>
  <c r="ASE45" i="26"/>
  <c r="ASY45" i="26"/>
  <c r="ATD45" i="26"/>
  <c r="ATI45" i="26"/>
  <c r="BPP45" i="26"/>
  <c r="BPZ45" i="26"/>
  <c r="BQO45" i="26"/>
  <c r="BQT45" i="26"/>
  <c r="BQY45" i="26"/>
  <c r="BSH45" i="26"/>
  <c r="BSW45" i="26"/>
  <c r="BTB45" i="26"/>
  <c r="BVJ45" i="26"/>
  <c r="BVO45" i="26"/>
  <c r="JA50" i="26"/>
  <c r="NQ50" i="26"/>
  <c r="QU50" i="26"/>
  <c r="VK50" i="26"/>
  <c r="YH50" i="26"/>
  <c r="ZL50" i="26"/>
  <c r="AAP50" i="26"/>
  <c r="ABT50" i="26"/>
  <c r="ACX50" i="26"/>
  <c r="AEB50" i="26"/>
  <c r="XS50" i="26"/>
  <c r="ACI50" i="26"/>
  <c r="AFF50" i="26"/>
  <c r="AGJ50" i="26"/>
  <c r="AHN50" i="26"/>
  <c r="AIR50" i="26"/>
  <c r="AJV50" i="26"/>
  <c r="AKZ50" i="26"/>
  <c r="AMD50" i="26"/>
  <c r="AGY50" i="26"/>
  <c r="ALO50" i="26"/>
  <c r="AMS50" i="26"/>
  <c r="ANW50" i="26"/>
  <c r="APA50" i="26"/>
  <c r="AQE50" i="26"/>
  <c r="ARI50" i="26"/>
  <c r="ASM50" i="26"/>
  <c r="ATQ50" i="26"/>
  <c r="ATW45" i="26"/>
  <c r="AVU45" i="26"/>
  <c r="AXD45" i="26"/>
  <c r="AYC45" i="26"/>
  <c r="AZL45" i="26"/>
  <c r="BIY55" i="26"/>
  <c r="BRP55" i="26"/>
  <c r="TZ55" i="26"/>
  <c r="BWM46" i="26"/>
  <c r="BQJ45" i="26"/>
  <c r="BVM45" i="26"/>
  <c r="BN31" i="26"/>
  <c r="ER31" i="26"/>
  <c r="FV31" i="26"/>
  <c r="GZ31" i="26"/>
  <c r="ID31" i="26"/>
  <c r="EK31" i="26"/>
  <c r="FO31" i="26"/>
  <c r="GS31" i="26"/>
  <c r="HW31" i="26"/>
  <c r="YA31" i="26"/>
  <c r="ZE31" i="26"/>
  <c r="AAI31" i="26"/>
  <c r="ABM31" i="26"/>
  <c r="ACQ31" i="26"/>
  <c r="ADU31" i="26"/>
  <c r="ACQ36" i="26"/>
  <c r="AFU31" i="26"/>
  <c r="AGY31" i="26"/>
  <c r="AIC31" i="26"/>
  <c r="AJG31" i="26"/>
  <c r="AKK31" i="26"/>
  <c r="ALO31" i="26"/>
  <c r="AGJ31" i="26"/>
  <c r="AIR31" i="26"/>
  <c r="AKZ31" i="26"/>
  <c r="ANH31" i="26"/>
  <c r="AOL31" i="26"/>
  <c r="APP31" i="26"/>
  <c r="AQT31" i="26"/>
  <c r="ARX31" i="26"/>
  <c r="ATB31" i="26"/>
  <c r="ATB36" i="26"/>
  <c r="ATY31" i="26"/>
  <c r="AVC31" i="26"/>
  <c r="AWG31" i="26"/>
  <c r="AXK31" i="26"/>
  <c r="AYO31" i="26"/>
  <c r="AZS31" i="26"/>
  <c r="BAW31" i="26"/>
  <c r="BCA31" i="26"/>
  <c r="BDE31" i="26"/>
  <c r="BEI31" i="26"/>
  <c r="BFM31" i="26"/>
  <c r="BGQ31" i="26"/>
  <c r="BHU31" i="26"/>
  <c r="BIY31" i="26"/>
  <c r="BKC31" i="26"/>
  <c r="BLG31" i="26"/>
  <c r="BMK31" i="26"/>
  <c r="BNO31" i="26"/>
  <c r="BOS31" i="26"/>
  <c r="BPW31" i="26"/>
  <c r="BRA31" i="26"/>
  <c r="BSE31" i="26"/>
  <c r="BTI31" i="26"/>
  <c r="BUM31" i="26"/>
  <c r="BVQ31" i="26"/>
  <c r="AUR26" i="26"/>
  <c r="AVV26" i="26"/>
  <c r="BDP26" i="26"/>
  <c r="BIN26" i="26"/>
  <c r="BMV26" i="26"/>
  <c r="BOH26" i="26"/>
  <c r="AYH26" i="26"/>
  <c r="BGO26" i="26"/>
  <c r="BMQ26" i="26"/>
  <c r="AUU36" i="26"/>
  <c r="BTA36" i="26"/>
  <c r="AWM26" i="26"/>
  <c r="BJE26" i="26"/>
  <c r="BKE26" i="26"/>
  <c r="BTT26" i="26"/>
  <c r="EZ31" i="26"/>
  <c r="HH31" i="26"/>
  <c r="IS31" i="26"/>
  <c r="JW31" i="26"/>
  <c r="LA31" i="26"/>
  <c r="ME31" i="26"/>
  <c r="NI31" i="26"/>
  <c r="OM31" i="26"/>
  <c r="PQ31" i="26"/>
  <c r="QN31" i="26"/>
  <c r="SV31" i="26"/>
  <c r="VD31" i="26"/>
  <c r="ZL31" i="26"/>
  <c r="ABT31" i="26"/>
  <c r="AEB31" i="26"/>
  <c r="AFN31" i="26"/>
  <c r="AGR31" i="26"/>
  <c r="AHV31" i="26"/>
  <c r="AIZ31" i="26"/>
  <c r="AKD31" i="26"/>
  <c r="ALH31" i="26"/>
  <c r="ANA31" i="26"/>
  <c r="AOE31" i="26"/>
  <c r="API31" i="26"/>
  <c r="AQM31" i="26"/>
  <c r="ARQ31" i="26"/>
  <c r="ASU31" i="26"/>
  <c r="ANP31" i="26"/>
  <c r="APX31" i="26"/>
  <c r="ASF31" i="26"/>
  <c r="AVJ27" i="26"/>
  <c r="AXR27" i="26"/>
  <c r="AYV27" i="26"/>
  <c r="AZZ27" i="26"/>
  <c r="BBD27" i="26"/>
  <c r="BCH27" i="26"/>
  <c r="BDL27" i="26"/>
  <c r="BEP27" i="26"/>
  <c r="BFT27" i="26"/>
  <c r="BGX27" i="26"/>
  <c r="BIB27" i="26"/>
  <c r="BJF27" i="26"/>
  <c r="BKJ27" i="26"/>
  <c r="BLN27" i="26"/>
  <c r="BMR27" i="26"/>
  <c r="BNV27" i="26"/>
  <c r="BOZ27" i="26"/>
  <c r="BQD27" i="26"/>
  <c r="BRH27" i="26"/>
  <c r="BSL27" i="26"/>
  <c r="BTP27" i="26"/>
  <c r="BUT27" i="26"/>
  <c r="AUU27" i="26"/>
  <c r="BGI27" i="26"/>
  <c r="BNG27" i="26"/>
  <c r="AUU31" i="26"/>
  <c r="AVY31" i="26"/>
  <c r="AXC31" i="26"/>
  <c r="AYG31" i="26"/>
  <c r="AZK31" i="26"/>
  <c r="BAO31" i="26"/>
  <c r="BBS31" i="26"/>
  <c r="BCW31" i="26"/>
  <c r="BEA31" i="26"/>
  <c r="BFE31" i="26"/>
  <c r="BGI31" i="26"/>
  <c r="BHM31" i="26"/>
  <c r="BIQ31" i="26"/>
  <c r="BJU31" i="26"/>
  <c r="ACW26" i="26"/>
  <c r="BEB26" i="26"/>
  <c r="BIW26" i="26"/>
  <c r="BPU26" i="26"/>
  <c r="CY107" i="26"/>
  <c r="GD31" i="26"/>
  <c r="EK50" i="26"/>
  <c r="HH69" i="26"/>
  <c r="HO126" i="26"/>
  <c r="IS12" i="26"/>
  <c r="JW12" i="26"/>
  <c r="LA12" i="26"/>
  <c r="ME12" i="26"/>
  <c r="NI12" i="26"/>
  <c r="OM12" i="26"/>
  <c r="PQ12" i="26"/>
  <c r="JH31" i="26"/>
  <c r="KL31" i="26"/>
  <c r="LP31" i="26"/>
  <c r="MT31" i="26"/>
  <c r="NX31" i="26"/>
  <c r="PB31" i="26"/>
  <c r="JW50" i="26"/>
  <c r="ME50" i="26"/>
  <c r="OM50" i="26"/>
  <c r="JH88" i="26"/>
  <c r="NX88" i="26"/>
  <c r="RC12" i="26"/>
  <c r="TK12" i="26"/>
  <c r="VS12" i="26"/>
  <c r="RR31" i="26"/>
  <c r="TZ31" i="26"/>
  <c r="WH31" i="26"/>
  <c r="VD126" i="26"/>
  <c r="YH31" i="26"/>
  <c r="AAP31" i="26"/>
  <c r="ACX31" i="26"/>
  <c r="AGY12" i="26"/>
  <c r="AJG12" i="26"/>
  <c r="ALO12" i="26"/>
  <c r="AKZ88" i="26"/>
  <c r="AML31" i="26"/>
  <c r="AOT31" i="26"/>
  <c r="ARB31" i="26"/>
  <c r="ATJ31" i="26"/>
  <c r="DN107" i="26"/>
  <c r="GD126" i="26"/>
  <c r="BF88" i="26"/>
  <c r="BU31" i="26"/>
  <c r="CY69" i="26"/>
  <c r="DN50" i="26"/>
  <c r="DN88" i="26"/>
  <c r="EC31" i="26"/>
  <c r="EC107" i="26"/>
  <c r="FV12" i="26"/>
  <c r="GZ12" i="26"/>
  <c r="FO50" i="26"/>
  <c r="HW50" i="26"/>
  <c r="EK88" i="26"/>
  <c r="GS88" i="26"/>
  <c r="EZ107" i="26"/>
  <c r="GD107" i="26"/>
  <c r="FG126" i="26"/>
  <c r="IS50" i="26"/>
  <c r="LA50" i="26"/>
  <c r="NI50" i="26"/>
  <c r="KL69" i="26"/>
  <c r="MT69" i="26"/>
  <c r="NX69" i="26"/>
  <c r="KL88" i="26"/>
  <c r="LP88" i="26"/>
  <c r="MT88" i="26"/>
  <c r="PB88" i="26"/>
  <c r="JH107" i="26"/>
  <c r="KL107" i="26"/>
  <c r="LP107" i="26"/>
  <c r="MT107" i="26"/>
  <c r="NX107" i="26"/>
  <c r="PB107" i="26"/>
  <c r="JA126" i="26"/>
  <c r="KE126" i="26"/>
  <c r="LI126" i="26"/>
  <c r="MM126" i="26"/>
  <c r="NQ126" i="26"/>
  <c r="OU126" i="26"/>
  <c r="QN50" i="26"/>
  <c r="RR50" i="26"/>
  <c r="SV50" i="26"/>
  <c r="TZ50" i="26"/>
  <c r="VD50" i="26"/>
  <c r="WH50" i="26"/>
  <c r="PY69" i="26"/>
  <c r="RC69" i="26"/>
  <c r="SG69" i="26"/>
  <c r="TK69" i="26"/>
  <c r="UO69" i="26"/>
  <c r="VS69" i="26"/>
  <c r="WW69" i="26"/>
  <c r="QU88" i="26"/>
  <c r="RY88" i="26"/>
  <c r="TC88" i="26"/>
  <c r="UG88" i="26"/>
  <c r="VK88" i="26"/>
  <c r="WO88" i="26"/>
  <c r="QF107" i="26"/>
  <c r="QF102" i="26" s="1"/>
  <c r="RJ107" i="26"/>
  <c r="SN107" i="26"/>
  <c r="TR107" i="26"/>
  <c r="UV107" i="26"/>
  <c r="UV102" i="26" s="1"/>
  <c r="VZ107" i="26"/>
  <c r="XD107" i="26"/>
  <c r="QN126" i="26"/>
  <c r="SV126" i="26"/>
  <c r="TZ126" i="26"/>
  <c r="WH126" i="26"/>
  <c r="XL12" i="26"/>
  <c r="YP12" i="26"/>
  <c r="ZT12" i="26"/>
  <c r="AAX12" i="26"/>
  <c r="ACB12" i="26"/>
  <c r="ADF12" i="26"/>
  <c r="AEJ12" i="26"/>
  <c r="XL50" i="26"/>
  <c r="YP50" i="26"/>
  <c r="ZT50" i="26"/>
  <c r="AAX50" i="26"/>
  <c r="ACB50" i="26"/>
  <c r="ADF50" i="26"/>
  <c r="AEJ50" i="26"/>
  <c r="YA69" i="26"/>
  <c r="ZE69" i="26"/>
  <c r="AAI69" i="26"/>
  <c r="ABM69" i="26"/>
  <c r="ACQ69" i="26"/>
  <c r="ADU69" i="26"/>
  <c r="XL88" i="26"/>
  <c r="YP88" i="26"/>
  <c r="ZT88" i="26"/>
  <c r="AAX88" i="26"/>
  <c r="ACB88" i="26"/>
  <c r="ADF88" i="26"/>
  <c r="AEJ88" i="26"/>
  <c r="YA107" i="26"/>
  <c r="AAI107" i="26"/>
  <c r="ABM107" i="26"/>
  <c r="ACQ107" i="26"/>
  <c r="ADU107" i="26"/>
  <c r="YA126" i="26"/>
  <c r="ZE126" i="26"/>
  <c r="AAI126" i="26"/>
  <c r="ABM126" i="26"/>
  <c r="ACQ126" i="26"/>
  <c r="ADU126" i="26"/>
  <c r="AEY31" i="26"/>
  <c r="AGC31" i="26"/>
  <c r="AHG31" i="26"/>
  <c r="AIK31" i="26"/>
  <c r="AJO31" i="26"/>
  <c r="AKS31" i="26"/>
  <c r="ALW31" i="26"/>
  <c r="AFN50" i="26"/>
  <c r="AGR50" i="26"/>
  <c r="AHV50" i="26"/>
  <c r="AIZ50" i="26"/>
  <c r="AKD50" i="26"/>
  <c r="ALH50" i="26"/>
  <c r="AEY69" i="26"/>
  <c r="AGC69" i="26"/>
  <c r="AHG69" i="26"/>
  <c r="AIK69" i="26"/>
  <c r="AJO69" i="26"/>
  <c r="AKS69" i="26"/>
  <c r="ALW69" i="26"/>
  <c r="AFF88" i="26"/>
  <c r="AHN88" i="26"/>
  <c r="AIR88" i="26"/>
  <c r="AJV88" i="26"/>
  <c r="AMD88" i="26"/>
  <c r="AFU107" i="26"/>
  <c r="AGY107" i="26"/>
  <c r="AIC107" i="26"/>
  <c r="AJG107" i="26"/>
  <c r="AKK107" i="26"/>
  <c r="AFF126" i="26"/>
  <c r="AGJ126" i="26"/>
  <c r="AHN126" i="26"/>
  <c r="AIR126" i="26"/>
  <c r="AJV126" i="26"/>
  <c r="AKZ126" i="26"/>
  <c r="AMD126" i="26"/>
  <c r="ANH12" i="26"/>
  <c r="AOL12" i="26"/>
  <c r="APP12" i="26"/>
  <c r="AQT12" i="26"/>
  <c r="ARX12" i="26"/>
  <c r="ATB12" i="26"/>
  <c r="BF12" i="26"/>
  <c r="BF50" i="26"/>
  <c r="BF126" i="26"/>
  <c r="BU69" i="26"/>
  <c r="BU107" i="26"/>
  <c r="CJ12" i="26"/>
  <c r="CJ50" i="26"/>
  <c r="CJ88" i="26"/>
  <c r="CJ126" i="26"/>
  <c r="CY31" i="26"/>
  <c r="DN12" i="26"/>
  <c r="DN126" i="26"/>
  <c r="EC69" i="26"/>
  <c r="ER12" i="26"/>
  <c r="ID12" i="26"/>
  <c r="GD69" i="26"/>
  <c r="FO88" i="26"/>
  <c r="HH107" i="26"/>
  <c r="GK126" i="26"/>
  <c r="PQ50" i="26"/>
  <c r="JH69" i="26"/>
  <c r="LP69" i="26"/>
  <c r="PB69" i="26"/>
  <c r="AY31" i="26"/>
  <c r="AY69" i="26"/>
  <c r="AY107" i="26"/>
  <c r="BN12" i="26"/>
  <c r="BN50" i="26"/>
  <c r="BN88" i="26"/>
  <c r="BN126" i="26"/>
  <c r="CC31" i="26"/>
  <c r="CC69" i="26"/>
  <c r="CC107" i="26"/>
  <c r="CR12" i="26"/>
  <c r="CR50" i="26"/>
  <c r="CR88" i="26"/>
  <c r="CR126" i="26"/>
  <c r="DG31" i="26"/>
  <c r="DG69" i="26"/>
  <c r="DG107" i="26"/>
  <c r="DV12" i="26"/>
  <c r="DV50" i="26"/>
  <c r="DV88" i="26"/>
  <c r="DV126" i="26"/>
  <c r="EZ12" i="26"/>
  <c r="GD12" i="26"/>
  <c r="HH12" i="26"/>
  <c r="FG31" i="26"/>
  <c r="GK31" i="26"/>
  <c r="HO31" i="26"/>
  <c r="ER50" i="26"/>
  <c r="FV50" i="26"/>
  <c r="GZ50" i="26"/>
  <c r="ID50" i="26"/>
  <c r="FG69" i="26"/>
  <c r="GK69" i="26"/>
  <c r="HO69" i="26"/>
  <c r="FV88" i="26"/>
  <c r="GZ88" i="26"/>
  <c r="ID88" i="26"/>
  <c r="FG107" i="26"/>
  <c r="GK107" i="26"/>
  <c r="HO107" i="26"/>
  <c r="EK126" i="26"/>
  <c r="FO126" i="26"/>
  <c r="GS126" i="26"/>
  <c r="HW126" i="26"/>
  <c r="KE50" i="26"/>
  <c r="MM50" i="26"/>
  <c r="OU50" i="26"/>
  <c r="IL69" i="26"/>
  <c r="KT69" i="26"/>
  <c r="LX69" i="26"/>
  <c r="NB69" i="26"/>
  <c r="PJ69" i="26"/>
  <c r="IL88" i="26"/>
  <c r="JP88" i="26"/>
  <c r="KT88" i="26"/>
  <c r="LX88" i="26"/>
  <c r="NB88" i="26"/>
  <c r="OF88" i="26"/>
  <c r="PJ88" i="26"/>
  <c r="IL107" i="26"/>
  <c r="JP107" i="26"/>
  <c r="KT107" i="26"/>
  <c r="LX107" i="26"/>
  <c r="NB107" i="26"/>
  <c r="OF107" i="26"/>
  <c r="PJ107" i="26"/>
  <c r="JH126" i="26"/>
  <c r="KL126" i="26"/>
  <c r="LP126" i="26"/>
  <c r="MT126" i="26"/>
  <c r="NX126" i="26"/>
  <c r="PB126" i="26"/>
  <c r="QF12" i="26"/>
  <c r="RJ12" i="26"/>
  <c r="SN12" i="26"/>
  <c r="TR12" i="26"/>
  <c r="UV12" i="26"/>
  <c r="VZ12" i="26"/>
  <c r="XD12" i="26"/>
  <c r="QU31" i="26"/>
  <c r="RY31" i="26"/>
  <c r="TC31" i="26"/>
  <c r="UG31" i="26"/>
  <c r="VK31" i="26"/>
  <c r="WO31" i="26"/>
  <c r="RY50" i="26"/>
  <c r="UG50" i="26"/>
  <c r="WO50" i="26"/>
  <c r="QF69" i="26"/>
  <c r="RJ69" i="26"/>
  <c r="SN69" i="26"/>
  <c r="TR69" i="26"/>
  <c r="UV69" i="26"/>
  <c r="VZ69" i="26"/>
  <c r="XD69" i="26"/>
  <c r="PY88" i="26"/>
  <c r="SG88" i="26"/>
  <c r="TK88" i="26"/>
  <c r="UO88" i="26"/>
  <c r="WW88" i="26"/>
  <c r="QN107" i="26"/>
  <c r="RR107" i="26"/>
  <c r="SV107" i="26"/>
  <c r="TZ107" i="26"/>
  <c r="VD107" i="26"/>
  <c r="WH107" i="26"/>
  <c r="QU126" i="26"/>
  <c r="RY126" i="26"/>
  <c r="TC126" i="26"/>
  <c r="VK126" i="26"/>
  <c r="WO126" i="26"/>
  <c r="YW50" i="26"/>
  <c r="ABE50" i="26"/>
  <c r="ADM50" i="26"/>
  <c r="YH69" i="26"/>
  <c r="ZL69" i="26"/>
  <c r="AAP69" i="26"/>
  <c r="ABT69" i="26"/>
  <c r="ACX69" i="26"/>
  <c r="AEB69" i="26"/>
  <c r="XS88" i="26"/>
  <c r="YW88" i="26"/>
  <c r="AAA88" i="26"/>
  <c r="ABE88" i="26"/>
  <c r="ACI88" i="26"/>
  <c r="ADM88" i="26"/>
  <c r="AEQ88" i="26"/>
  <c r="YH107" i="26"/>
  <c r="ZL107" i="26"/>
  <c r="AAP107" i="26"/>
  <c r="ABT107" i="26"/>
  <c r="ACX107" i="26"/>
  <c r="AEB107" i="26"/>
  <c r="YH126" i="26"/>
  <c r="ZL126" i="26"/>
  <c r="AAP126" i="26"/>
  <c r="ABT126" i="26"/>
  <c r="ACX126" i="26"/>
  <c r="AEB126" i="26"/>
  <c r="AFU50" i="26"/>
  <c r="AIC50" i="26"/>
  <c r="AKK50" i="26"/>
  <c r="AFF69" i="26"/>
  <c r="AGJ69" i="26"/>
  <c r="AHN69" i="26"/>
  <c r="AIR69" i="26"/>
  <c r="AJV69" i="26"/>
  <c r="AKZ69" i="26"/>
  <c r="AMD69" i="26"/>
  <c r="AFN88" i="26"/>
  <c r="AGR88" i="26"/>
  <c r="AHV88" i="26"/>
  <c r="AIZ88" i="26"/>
  <c r="AKD88" i="26"/>
  <c r="ALH88" i="26"/>
  <c r="AEY107" i="26"/>
  <c r="AGC107" i="26"/>
  <c r="AHG107" i="26"/>
  <c r="AJO107" i="26"/>
  <c r="AKS107" i="26"/>
  <c r="ALW107" i="26"/>
  <c r="AFN126" i="26"/>
  <c r="AGR126" i="26"/>
  <c r="AHV126" i="26"/>
  <c r="AIZ126" i="26"/>
  <c r="AKD126" i="26"/>
  <c r="ALH126" i="26"/>
  <c r="AML12" i="26"/>
  <c r="ANP12" i="26"/>
  <c r="AOT12" i="26"/>
  <c r="APX12" i="26"/>
  <c r="ARB12" i="26"/>
  <c r="ASF12" i="26"/>
  <c r="ATJ12" i="26"/>
  <c r="AMS31" i="26"/>
  <c r="ANW31" i="26"/>
  <c r="APA31" i="26"/>
  <c r="AQE31" i="26"/>
  <c r="ARI31" i="26"/>
  <c r="ASM31" i="26"/>
  <c r="ATQ31" i="26"/>
  <c r="ANH50" i="26"/>
  <c r="AOL50" i="26"/>
  <c r="APP50" i="26"/>
  <c r="AQT50" i="26"/>
  <c r="ARX50" i="26"/>
  <c r="ATB50" i="26"/>
  <c r="AML69" i="26"/>
  <c r="ANP69" i="26"/>
  <c r="AOT69" i="26"/>
  <c r="ARB69" i="26"/>
  <c r="ASF69" i="26"/>
  <c r="ATJ69" i="26"/>
  <c r="AMS88" i="26"/>
  <c r="ANW88" i="26"/>
  <c r="APA88" i="26"/>
  <c r="AQE88" i="26"/>
  <c r="ARI88" i="26"/>
  <c r="ASM88" i="26"/>
  <c r="ATQ88" i="26"/>
  <c r="ANH107" i="26"/>
  <c r="AOL107" i="26"/>
  <c r="APP107" i="26"/>
  <c r="AQT107" i="26"/>
  <c r="ARX107" i="26"/>
  <c r="ATB107" i="26"/>
  <c r="ANH126" i="26"/>
  <c r="AOL126" i="26"/>
  <c r="APP126" i="26"/>
  <c r="AQT126" i="26"/>
  <c r="ARX126" i="26"/>
  <c r="ATB126" i="26"/>
  <c r="BLV31" i="26"/>
  <c r="BMZ31" i="26"/>
  <c r="BQL31" i="26"/>
  <c r="BRP31" i="26"/>
  <c r="BTX31" i="26"/>
  <c r="AVC50" i="26"/>
  <c r="AXK50" i="26"/>
  <c r="AZS50" i="26"/>
  <c r="BCA50" i="26"/>
  <c r="BEI50" i="26"/>
  <c r="BGQ50" i="26"/>
  <c r="BIY50" i="26"/>
  <c r="BLG50" i="26"/>
  <c r="BNO50" i="26"/>
  <c r="BPW50" i="26"/>
  <c r="BSE50" i="26"/>
  <c r="BUM50" i="26"/>
  <c r="AWV69" i="26"/>
  <c r="BBL69" i="26"/>
  <c r="BGB69" i="26"/>
  <c r="BKR69" i="26"/>
  <c r="BPH69" i="26"/>
  <c r="BTX69" i="26"/>
  <c r="AVC88" i="26"/>
  <c r="AZS88" i="26"/>
  <c r="BEI88" i="26"/>
  <c r="BIY88" i="26"/>
  <c r="BNO88" i="26"/>
  <c r="BSE88" i="26"/>
  <c r="AWG107" i="26"/>
  <c r="BEA126" i="26"/>
  <c r="BFE126" i="26"/>
  <c r="BWF12" i="26"/>
  <c r="AVR69" i="26"/>
  <c r="AXZ69" i="26"/>
  <c r="BAH69" i="26"/>
  <c r="BCP69" i="26"/>
  <c r="BEX69" i="26"/>
  <c r="BHF69" i="26"/>
  <c r="BJN69" i="26"/>
  <c r="BLV69" i="26"/>
  <c r="BOD69" i="26"/>
  <c r="BQL69" i="26"/>
  <c r="BST69" i="26"/>
  <c r="BVB69" i="26"/>
  <c r="ATY88" i="26"/>
  <c r="AWG88" i="26"/>
  <c r="AYO88" i="26"/>
  <c r="BAW88" i="26"/>
  <c r="BDE88" i="26"/>
  <c r="BFM88" i="26"/>
  <c r="BHU88" i="26"/>
  <c r="BKC88" i="26"/>
  <c r="BMK88" i="26"/>
  <c r="BOS88" i="26"/>
  <c r="BRA88" i="26"/>
  <c r="BTI88" i="26"/>
  <c r="BVQ88" i="26"/>
  <c r="ATY107" i="26"/>
  <c r="AVC107" i="26"/>
  <c r="AXK107" i="26"/>
  <c r="AYO107" i="26"/>
  <c r="AZS107" i="26"/>
  <c r="BAW107" i="26"/>
  <c r="BCA107" i="26"/>
  <c r="BDE107" i="26"/>
  <c r="BFM107" i="26"/>
  <c r="BGQ107" i="26"/>
  <c r="BIY107" i="26"/>
  <c r="BKC107" i="26"/>
  <c r="BLG107" i="26"/>
  <c r="BMK107" i="26"/>
  <c r="BNO107" i="26"/>
  <c r="BOS107" i="26"/>
  <c r="BPW107" i="26"/>
  <c r="BRA107" i="26"/>
  <c r="BSE107" i="26"/>
  <c r="BTI107" i="26"/>
  <c r="BUM107" i="26"/>
  <c r="BVQ107" i="26"/>
  <c r="AUU126" i="26"/>
  <c r="AVY126" i="26"/>
  <c r="AXC126" i="26"/>
  <c r="AYG126" i="26"/>
  <c r="AZK126" i="26"/>
  <c r="BAO126" i="26"/>
  <c r="BBS126" i="26"/>
  <c r="BCW126" i="26"/>
  <c r="BGI126" i="26"/>
  <c r="BHM126" i="26"/>
  <c r="BIQ126" i="26"/>
  <c r="BJU126" i="26"/>
  <c r="BKY126" i="26"/>
  <c r="BMC126" i="26"/>
  <c r="BNG126" i="26"/>
  <c r="BOK126" i="26"/>
  <c r="BPO126" i="26"/>
  <c r="BQS126" i="26"/>
  <c r="BRW126" i="26"/>
  <c r="BTA126" i="26"/>
  <c r="BUE126" i="26"/>
  <c r="BVI126" i="26"/>
  <c r="BWF50" i="26"/>
  <c r="BWF88" i="26"/>
  <c r="ANP50" i="26"/>
  <c r="AOT50" i="26"/>
  <c r="APX50" i="26"/>
  <c r="ARB50" i="26"/>
  <c r="ASF50" i="26"/>
  <c r="ATJ50" i="26"/>
  <c r="ANW69" i="26"/>
  <c r="AQE69" i="26"/>
  <c r="ASM69" i="26"/>
  <c r="ANA88" i="26"/>
  <c r="API88" i="26"/>
  <c r="ARQ88" i="26"/>
  <c r="AML107" i="26"/>
  <c r="ANP107" i="26"/>
  <c r="AOT107" i="26"/>
  <c r="APX107" i="26"/>
  <c r="ARB107" i="26"/>
  <c r="ASF107" i="26"/>
  <c r="ATJ107" i="26"/>
  <c r="AML126" i="26"/>
  <c r="ANP126" i="26"/>
  <c r="AOT126" i="26"/>
  <c r="APX126" i="26"/>
  <c r="ARB126" i="26"/>
  <c r="ASF126" i="26"/>
  <c r="ATJ126" i="26"/>
  <c r="BKY31" i="26"/>
  <c r="BMC31" i="26"/>
  <c r="BNG31" i="26"/>
  <c r="BOK31" i="26"/>
  <c r="BPO31" i="26"/>
  <c r="BQS31" i="26"/>
  <c r="BRW31" i="26"/>
  <c r="BTA31" i="26"/>
  <c r="BUE31" i="26"/>
  <c r="BVI31" i="26"/>
  <c r="BVI26" i="26" s="1"/>
  <c r="AUF50" i="26"/>
  <c r="AVJ50" i="26"/>
  <c r="AWN50" i="26"/>
  <c r="AXR50" i="26"/>
  <c r="AYV50" i="26"/>
  <c r="AZZ50" i="26"/>
  <c r="BBD50" i="26"/>
  <c r="BCH50" i="26"/>
  <c r="BDL50" i="26"/>
  <c r="BEP50" i="26"/>
  <c r="BFT50" i="26"/>
  <c r="BGX50" i="26"/>
  <c r="BIB50" i="26"/>
  <c r="BJF50" i="26"/>
  <c r="BKJ50" i="26"/>
  <c r="BLN50" i="26"/>
  <c r="BMR50" i="26"/>
  <c r="BNV50" i="26"/>
  <c r="BOZ50" i="26"/>
  <c r="BQD50" i="26"/>
  <c r="BRH50" i="26"/>
  <c r="BSL50" i="26"/>
  <c r="BTP50" i="26"/>
  <c r="BUT50" i="26"/>
  <c r="BVX50" i="26"/>
  <c r="AUU69" i="26"/>
  <c r="AXC69" i="26"/>
  <c r="AZK69" i="26"/>
  <c r="BBS69" i="26"/>
  <c r="BEA69" i="26"/>
  <c r="BGI69" i="26"/>
  <c r="BIQ69" i="26"/>
  <c r="BKY69" i="26"/>
  <c r="BNG69" i="26"/>
  <c r="BPO69" i="26"/>
  <c r="BRW69" i="26"/>
  <c r="BUE69" i="26"/>
  <c r="AVJ88" i="26"/>
  <c r="AXR88" i="26"/>
  <c r="AZZ88" i="26"/>
  <c r="BCH88" i="26"/>
  <c r="BEP88" i="26"/>
  <c r="BGX88" i="26"/>
  <c r="BJF88" i="26"/>
  <c r="BLN88" i="26"/>
  <c r="BNV88" i="26"/>
  <c r="BQD88" i="26"/>
  <c r="BSL88" i="26"/>
  <c r="BUT88" i="26"/>
  <c r="AUF107" i="26"/>
  <c r="AVJ107" i="26"/>
  <c r="AWN107" i="26"/>
  <c r="AXR107" i="26"/>
  <c r="AYV107" i="26"/>
  <c r="AZZ107" i="26"/>
  <c r="BBD107" i="26"/>
  <c r="BCH107" i="26"/>
  <c r="BDL107" i="26"/>
  <c r="BEP107" i="26"/>
  <c r="BFT107" i="26"/>
  <c r="BIB107" i="26"/>
  <c r="BJF107" i="26"/>
  <c r="BKJ107" i="26"/>
  <c r="BLN107" i="26"/>
  <c r="BNV107" i="26"/>
  <c r="BOZ107" i="26"/>
  <c r="BQD107" i="26"/>
  <c r="BRH107" i="26"/>
  <c r="BSL107" i="26"/>
  <c r="BTP107" i="26"/>
  <c r="BUT107" i="26"/>
  <c r="BVX107" i="26"/>
  <c r="ATY126" i="26"/>
  <c r="AVC126" i="26"/>
  <c r="AWG126" i="26"/>
  <c r="AXK126" i="26"/>
  <c r="AYO126" i="26"/>
  <c r="AZS126" i="26"/>
  <c r="BAW126" i="26"/>
  <c r="BCA126" i="26"/>
  <c r="BDE126" i="26"/>
  <c r="BEI126" i="26"/>
  <c r="BFM126" i="26"/>
  <c r="BGQ126" i="26"/>
  <c r="BHU126" i="26"/>
  <c r="BIY126" i="26"/>
  <c r="BKC126" i="26"/>
  <c r="BLG126" i="26"/>
  <c r="BMK126" i="26"/>
  <c r="BNO126" i="26"/>
  <c r="BOS126" i="26"/>
  <c r="BPW126" i="26"/>
  <c r="BRA126" i="26"/>
  <c r="BSE126" i="26"/>
  <c r="BTI126" i="26"/>
  <c r="BUM126" i="26"/>
  <c r="BVQ126" i="26"/>
  <c r="BWM88" i="26"/>
  <c r="AYW7" i="26"/>
  <c r="AZB7" i="26"/>
  <c r="BAA7" i="26"/>
  <c r="BAF7" i="26"/>
  <c r="BBJ7" i="26"/>
  <c r="BDM7" i="26"/>
  <c r="BDR7" i="26"/>
  <c r="BEQ7" i="26"/>
  <c r="BEV7" i="26"/>
  <c r="BFU7" i="26"/>
  <c r="BFZ7" i="26"/>
  <c r="BHH7" i="26"/>
  <c r="BIP7" i="26"/>
  <c r="BRR7" i="26"/>
  <c r="BRV7" i="26"/>
  <c r="BSV7" i="26"/>
  <c r="BSZ7" i="26"/>
  <c r="ATW26" i="26"/>
  <c r="AVE26" i="26"/>
  <c r="AVI26" i="26"/>
  <c r="AYD26" i="26"/>
  <c r="AZH26" i="26"/>
  <c r="BDG26" i="26"/>
  <c r="BDK26" i="26"/>
  <c r="BFO26" i="26"/>
  <c r="BFS26" i="26"/>
  <c r="BRG26" i="26"/>
  <c r="BKK45" i="26"/>
  <c r="BKP45" i="26"/>
  <c r="BMS45" i="26"/>
  <c r="BMX45" i="26"/>
  <c r="BPA45" i="26"/>
  <c r="BPF45" i="26"/>
  <c r="BWB26" i="26"/>
  <c r="APZ45" i="26"/>
  <c r="ARD45" i="26"/>
  <c r="ARH45" i="26"/>
  <c r="ASQ45" i="26"/>
  <c r="ATF64" i="26"/>
  <c r="AMW83" i="26"/>
  <c r="AYS7" i="26"/>
  <c r="AZW7" i="26"/>
  <c r="BMX7" i="26"/>
  <c r="BNW7" i="26"/>
  <c r="BOB7" i="26"/>
  <c r="BPA7" i="26"/>
  <c r="BPF7" i="26"/>
  <c r="BRN7" i="26"/>
  <c r="BSM7" i="26"/>
  <c r="BSR7" i="26"/>
  <c r="BTQ7" i="26"/>
  <c r="BTV7" i="26"/>
  <c r="BUZ7" i="26"/>
  <c r="AVZ26" i="26"/>
  <c r="AWE26" i="26"/>
  <c r="AYZ26" i="26"/>
  <c r="BBP26" i="26"/>
  <c r="BBT26" i="26"/>
  <c r="BBY26" i="26"/>
  <c r="BRX26" i="26"/>
  <c r="BSC26" i="26"/>
  <c r="BVJ26" i="26"/>
  <c r="BVO26" i="26"/>
  <c r="BQE45" i="26"/>
  <c r="BSM45" i="26"/>
  <c r="BSR45" i="26"/>
  <c r="BVY45" i="26"/>
  <c r="BCL64" i="26"/>
  <c r="AVT83" i="26"/>
  <c r="KK26" i="26"/>
  <c r="LO26" i="26"/>
  <c r="BL7" i="26"/>
  <c r="DT7" i="26"/>
  <c r="HP26" i="26"/>
  <c r="HU26" i="26"/>
  <c r="ASH7" i="26"/>
  <c r="AMJ45" i="26"/>
  <c r="ARW64" i="26"/>
  <c r="ARH83" i="26"/>
  <c r="AYK7" i="26"/>
  <c r="AZO7" i="26"/>
  <c r="BAS7" i="26"/>
  <c r="BFI7" i="26"/>
  <c r="BGM7" i="26"/>
  <c r="BGU7" i="26"/>
  <c r="BHY7" i="26"/>
  <c r="BKG7" i="26"/>
  <c r="BOW7" i="26"/>
  <c r="BQA7" i="26"/>
  <c r="BRE7" i="26"/>
  <c r="BSI7" i="26"/>
  <c r="BTM7" i="26"/>
  <c r="AYQ26" i="26"/>
  <c r="AYU26" i="26"/>
  <c r="BBH26" i="26"/>
  <c r="BCT26" i="26"/>
  <c r="BUB26" i="26"/>
  <c r="BVF26" i="26"/>
  <c r="BMQ64" i="26"/>
  <c r="AUG83" i="26"/>
  <c r="BRV83" i="26"/>
  <c r="BCC102" i="26"/>
  <c r="BCG102" i="26"/>
  <c r="EI7" i="26"/>
  <c r="GL7" i="26"/>
  <c r="GQ7" i="26"/>
  <c r="GV7" i="26"/>
  <c r="HA7" i="26"/>
  <c r="HF7" i="26"/>
  <c r="HK7" i="26"/>
  <c r="HP7" i="26"/>
  <c r="HU7" i="26"/>
  <c r="HZ7" i="26"/>
  <c r="EZ8" i="26"/>
  <c r="GD8" i="26"/>
  <c r="HH8" i="26"/>
  <c r="EK8" i="26"/>
  <c r="EK17" i="26"/>
  <c r="FH121" i="26"/>
  <c r="FM121" i="26"/>
  <c r="FR121" i="26"/>
  <c r="FW121" i="26"/>
  <c r="HA121" i="26"/>
  <c r="FA121" i="26"/>
  <c r="FE121" i="26"/>
  <c r="PF7" i="26"/>
  <c r="FA64" i="26"/>
  <c r="HQ121" i="26"/>
  <c r="FG122" i="26"/>
  <c r="JC7" i="26"/>
  <c r="KQ7" i="26"/>
  <c r="KV7" i="26"/>
  <c r="KZ7" i="26"/>
  <c r="LF7" i="26"/>
  <c r="MJ7" i="26"/>
  <c r="NW7" i="26"/>
  <c r="OC7" i="26"/>
  <c r="HM102" i="26"/>
  <c r="UE45" i="26"/>
  <c r="QO102" i="26"/>
  <c r="QS102" i="26"/>
  <c r="QY102" i="26"/>
  <c r="RD102" i="26"/>
  <c r="RH102" i="26"/>
  <c r="RW102" i="26"/>
  <c r="YQ7" i="26"/>
  <c r="YU7" i="26"/>
  <c r="ZA7" i="26"/>
  <c r="ASB64" i="26"/>
  <c r="MD26" i="26"/>
  <c r="MS26" i="26"/>
  <c r="IS27" i="26"/>
  <c r="IS26" i="26" s="1"/>
  <c r="JW27" i="26"/>
  <c r="ME27" i="26"/>
  <c r="NI27" i="26"/>
  <c r="OM27" i="26"/>
  <c r="KK64" i="26"/>
  <c r="JH74" i="26"/>
  <c r="KL74" i="26"/>
  <c r="LP74" i="26"/>
  <c r="MT74" i="26"/>
  <c r="NX74" i="26"/>
  <c r="PB74" i="26"/>
  <c r="KP83" i="26"/>
  <c r="LJ83" i="26"/>
  <c r="NE121" i="26"/>
  <c r="KF121" i="26"/>
  <c r="RO26" i="26"/>
  <c r="QW45" i="26"/>
  <c r="SZ45" i="26"/>
  <c r="TE45" i="26"/>
  <c r="TJ45" i="26"/>
  <c r="VM45" i="26"/>
  <c r="XA45" i="26"/>
  <c r="QU46" i="26"/>
  <c r="SP121" i="26"/>
  <c r="SU121" i="26"/>
  <c r="TJ121" i="26"/>
  <c r="UV131" i="26"/>
  <c r="YN26" i="26"/>
  <c r="ZK83" i="26"/>
  <c r="ABT93" i="26"/>
  <c r="ACS102" i="26"/>
  <c r="AMU26" i="26"/>
  <c r="ANJ26" i="26"/>
  <c r="ANO26" i="26"/>
  <c r="ANT26" i="26"/>
  <c r="ANY26" i="26"/>
  <c r="AOD26" i="26"/>
  <c r="AOI26" i="26"/>
  <c r="AON26" i="26"/>
  <c r="AOS26" i="26"/>
  <c r="AOX26" i="26"/>
  <c r="APC26" i="26"/>
  <c r="APH26" i="26"/>
  <c r="APM26" i="26"/>
  <c r="AQQ26" i="26"/>
  <c r="ARP26" i="26"/>
  <c r="ARU26" i="26"/>
  <c r="ASY26" i="26"/>
  <c r="ATD26" i="26"/>
  <c r="ANC45" i="26"/>
  <c r="ANG45" i="26"/>
  <c r="ANM45" i="26"/>
  <c r="ANR45" i="26"/>
  <c r="AOB45" i="26"/>
  <c r="AOG45" i="26"/>
  <c r="ARR45" i="26"/>
  <c r="ARV45" i="26"/>
  <c r="ARB55" i="26"/>
  <c r="ATJ55" i="26"/>
  <c r="API55" i="26"/>
  <c r="AQO64" i="26"/>
  <c r="AND83" i="26"/>
  <c r="AOH83" i="26"/>
  <c r="AOM83" i="26"/>
  <c r="AOR83" i="26"/>
  <c r="AMR83" i="26"/>
  <c r="ANA112" i="26"/>
  <c r="AOE112" i="26"/>
  <c r="ARQ112" i="26"/>
  <c r="MU64" i="26"/>
  <c r="MZ64" i="26"/>
  <c r="NE64" i="26"/>
  <c r="NJ64" i="26"/>
  <c r="NO64" i="26"/>
  <c r="NT64" i="26"/>
  <c r="OD64" i="26"/>
  <c r="PH64" i="26"/>
  <c r="KG83" i="26"/>
  <c r="JW131" i="26"/>
  <c r="SV36" i="26"/>
  <c r="PY46" i="26"/>
  <c r="SG46" i="26"/>
  <c r="TK46" i="26"/>
  <c r="UO46" i="26"/>
  <c r="WW46" i="26"/>
  <c r="QN55" i="26"/>
  <c r="QE64" i="26"/>
  <c r="QK64" i="26"/>
  <c r="QP64" i="26"/>
  <c r="QT64" i="26"/>
  <c r="RE64" i="26"/>
  <c r="RI64" i="26"/>
  <c r="RT64" i="26"/>
  <c r="RX64" i="26"/>
  <c r="QG102" i="26"/>
  <c r="QQ102" i="26"/>
  <c r="RF102" i="26"/>
  <c r="RK102" i="26"/>
  <c r="SJ102" i="26"/>
  <c r="SO102" i="26"/>
  <c r="ST102" i="26"/>
  <c r="TN102" i="26"/>
  <c r="TX102" i="26"/>
  <c r="UW102" i="26"/>
  <c r="VV102" i="26"/>
  <c r="WA102" i="26"/>
  <c r="WF102" i="26"/>
  <c r="WZ102" i="26"/>
  <c r="QF103" i="26"/>
  <c r="RJ103" i="26"/>
  <c r="SN103" i="26"/>
  <c r="TR103" i="26"/>
  <c r="TR102" i="26" s="1"/>
  <c r="UV103" i="26"/>
  <c r="VZ103" i="26"/>
  <c r="RY103" i="26"/>
  <c r="UG103" i="26"/>
  <c r="WO103" i="26"/>
  <c r="PX102" i="26"/>
  <c r="QC102" i="26"/>
  <c r="RQ102" i="26"/>
  <c r="SA102" i="26"/>
  <c r="SF102" i="26"/>
  <c r="TE102" i="26"/>
  <c r="RY112" i="26"/>
  <c r="RY102" i="26" s="1"/>
  <c r="TC112" i="26"/>
  <c r="VK112" i="26"/>
  <c r="XD112" i="26"/>
  <c r="VD122" i="26"/>
  <c r="YS7" i="26"/>
  <c r="YX7" i="26"/>
  <c r="ZC7" i="26"/>
  <c r="ABZ7" i="26"/>
  <c r="ADI7" i="26"/>
  <c r="ADS7" i="26"/>
  <c r="AEC7" i="26"/>
  <c r="AEH7" i="26"/>
  <c r="AEM7" i="26"/>
  <c r="AER7" i="26"/>
  <c r="ZE8" i="26"/>
  <c r="AAI8" i="26"/>
  <c r="ADU8" i="26"/>
  <c r="YE7" i="26"/>
  <c r="YH17" i="26"/>
  <c r="XH64" i="26"/>
  <c r="AAE64" i="26"/>
  <c r="XL65" i="26"/>
  <c r="ZT65" i="26"/>
  <c r="AAX65" i="26"/>
  <c r="ACB65" i="26"/>
  <c r="ADF65" i="26"/>
  <c r="AEJ65" i="26"/>
  <c r="AAI65" i="26"/>
  <c r="AAG64" i="26"/>
  <c r="ZJ102" i="26"/>
  <c r="ZP102" i="26"/>
  <c r="ABN102" i="26"/>
  <c r="AHG36" i="26"/>
  <c r="AIP45" i="26"/>
  <c r="AIV45" i="26"/>
  <c r="AEZ83" i="26"/>
  <c r="AFJ83" i="26"/>
  <c r="AFY83" i="26"/>
  <c r="AGN83" i="26"/>
  <c r="AIP83" i="26"/>
  <c r="AGP121" i="26"/>
  <c r="AIX121" i="26"/>
  <c r="AQN26" i="26"/>
  <c r="AQF45" i="26"/>
  <c r="AQZ45" i="26"/>
  <c r="AOE65" i="26"/>
  <c r="ASU65" i="26"/>
  <c r="ARG64" i="26"/>
  <c r="AOV64" i="26"/>
  <c r="AML122" i="26"/>
  <c r="ANP122" i="26"/>
  <c r="AOT122" i="26"/>
  <c r="APX122" i="26"/>
  <c r="ARB122" i="26"/>
  <c r="ASF122" i="26"/>
  <c r="ATJ122" i="26"/>
  <c r="AMW121" i="26"/>
  <c r="ANF121" i="26"/>
  <c r="ANU121" i="26"/>
  <c r="APT121" i="26"/>
  <c r="AQI121" i="26"/>
  <c r="ARC121" i="26"/>
  <c r="ARV121" i="26"/>
  <c r="ASB121" i="26"/>
  <c r="ASQ121" i="26"/>
  <c r="ASZ121" i="26"/>
  <c r="KV64" i="26"/>
  <c r="IK83" i="26"/>
  <c r="IP83" i="26"/>
  <c r="YW103" i="26"/>
  <c r="AKZ27" i="26"/>
  <c r="AFA26" i="26"/>
  <c r="AJL26" i="26"/>
  <c r="AKA26" i="26"/>
  <c r="AKP26" i="26"/>
  <c r="APC7" i="26"/>
  <c r="ANT45" i="26"/>
  <c r="ANY45" i="26"/>
  <c r="AOD45" i="26"/>
  <c r="AON45" i="26"/>
  <c r="AOS45" i="26"/>
  <c r="ANS45" i="26"/>
  <c r="AMH83" i="26"/>
  <c r="ANE83" i="26"/>
  <c r="ANJ83" i="26"/>
  <c r="ANO83" i="26"/>
  <c r="ANY83" i="26"/>
  <c r="AOD83" i="26"/>
  <c r="AOX83" i="26"/>
  <c r="APM83" i="26"/>
  <c r="ANL83" i="26"/>
  <c r="APT83" i="26"/>
  <c r="BFV7" i="26"/>
  <c r="BGR7" i="26"/>
  <c r="BIF7" i="26"/>
  <c r="ATQ103" i="26"/>
  <c r="ARD102" i="26"/>
  <c r="ASH102" i="26"/>
  <c r="AMI121" i="26"/>
  <c r="AMN121" i="26"/>
  <c r="AMX121" i="26"/>
  <c r="ANC121" i="26"/>
  <c r="ANG121" i="26"/>
  <c r="ANM121" i="26"/>
  <c r="ANR121" i="26"/>
  <c r="ANV121" i="26"/>
  <c r="AOB121" i="26"/>
  <c r="AOG121" i="26"/>
  <c r="AOK121" i="26"/>
  <c r="AOQ121" i="26"/>
  <c r="AOZ121" i="26"/>
  <c r="APF121" i="26"/>
  <c r="APK121" i="26"/>
  <c r="APO121" i="26"/>
  <c r="APU121" i="26"/>
  <c r="AQQ121" i="26"/>
  <c r="AVC8" i="26"/>
  <c r="BDE8" i="26"/>
  <c r="BVQ8" i="26"/>
  <c r="AWV8" i="26"/>
  <c r="AVJ17" i="26"/>
  <c r="AWN17" i="26"/>
  <c r="AXR17" i="26"/>
  <c r="AYV17" i="26"/>
  <c r="AZZ17" i="26"/>
  <c r="BBD17" i="26"/>
  <c r="BCH17" i="26"/>
  <c r="BEP17" i="26"/>
  <c r="BFT17" i="26"/>
  <c r="BGX17" i="26"/>
  <c r="BIB17" i="26"/>
  <c r="BJF17" i="26"/>
  <c r="BKJ17" i="26"/>
  <c r="BLN17" i="26"/>
  <c r="BMR17" i="26"/>
  <c r="BNV17" i="26"/>
  <c r="BOZ17" i="26"/>
  <c r="BQD17" i="26"/>
  <c r="BRH17" i="26"/>
  <c r="BSL17" i="26"/>
  <c r="BTP17" i="26"/>
  <c r="BUT17" i="26"/>
  <c r="BMR8" i="26"/>
  <c r="AUR7" i="26"/>
  <c r="BGY7" i="26"/>
  <c r="BHI7" i="26"/>
  <c r="BHS7" i="26"/>
  <c r="BIH7" i="26"/>
  <c r="BNQ7" i="26"/>
  <c r="BOF7" i="26"/>
  <c r="BOU7" i="26"/>
  <c r="AXE26" i="26"/>
  <c r="AXJ26" i="26"/>
  <c r="BKX64" i="26"/>
  <c r="BNB64" i="26"/>
  <c r="BSZ64" i="26"/>
  <c r="BVH64" i="26"/>
  <c r="BVN64" i="26"/>
  <c r="BTZ83" i="26"/>
  <c r="AUU93" i="26"/>
  <c r="AUN103" i="26"/>
  <c r="AWV103" i="26"/>
  <c r="BBL103" i="26"/>
  <c r="BCP103" i="26"/>
  <c r="BMZ103" i="26"/>
  <c r="BEE121" i="26"/>
  <c r="AZX26" i="26"/>
  <c r="BAX26" i="26"/>
  <c r="BJA45" i="26"/>
  <c r="BMQ45" i="26"/>
  <c r="BMW45" i="26"/>
  <c r="BNB45" i="26"/>
  <c r="BNF45" i="26"/>
  <c r="BNL45" i="26"/>
  <c r="BNQ45" i="26"/>
  <c r="BNU45" i="26"/>
  <c r="BOA45" i="26"/>
  <c r="BOU45" i="26"/>
  <c r="BOY45" i="26"/>
  <c r="BPE45" i="26"/>
  <c r="BSE46" i="26"/>
  <c r="AYM64" i="26"/>
  <c r="BEQ64" i="26"/>
  <c r="BGY64" i="26"/>
  <c r="BQO64" i="26"/>
  <c r="BQY64" i="26"/>
  <c r="AUN74" i="26"/>
  <c r="AZD74" i="26"/>
  <c r="BIJ74" i="26"/>
  <c r="AXI83" i="26"/>
  <c r="AYR83" i="26"/>
  <c r="AZL83" i="26"/>
  <c r="BGO83" i="26"/>
  <c r="BIC83" i="26"/>
  <c r="BIH83" i="26"/>
  <c r="BOB102" i="26"/>
  <c r="BPF102" i="26"/>
  <c r="BQE102" i="26"/>
  <c r="BQJ102" i="26"/>
  <c r="BRD102" i="26"/>
  <c r="BRN102" i="26"/>
  <c r="BRS102" i="26"/>
  <c r="BSM102" i="26"/>
  <c r="BSW102" i="26"/>
  <c r="BTL102" i="26"/>
  <c r="BUA102" i="26"/>
  <c r="BUP102" i="26"/>
  <c r="BUZ102" i="26"/>
  <c r="BVE102" i="26"/>
  <c r="BVT102" i="26"/>
  <c r="BKQ26" i="26"/>
  <c r="BLK26" i="26"/>
  <c r="BMO26" i="26"/>
  <c r="BNS26" i="26"/>
  <c r="BQE26" i="26"/>
  <c r="BQO26" i="26"/>
  <c r="BQY26" i="26"/>
  <c r="BNT26" i="26"/>
  <c r="BNZ26" i="26"/>
  <c r="BPD26" i="26"/>
  <c r="AUA45" i="26"/>
  <c r="AUE45" i="26"/>
  <c r="AUP45" i="26"/>
  <c r="AUT45" i="26"/>
  <c r="AUZ45" i="26"/>
  <c r="AWD45" i="26"/>
  <c r="AWM45" i="26"/>
  <c r="AXW45" i="26"/>
  <c r="BPJ45" i="26"/>
  <c r="BPN45" i="26"/>
  <c r="BPT45" i="26"/>
  <c r="BPY45" i="26"/>
  <c r="BQC45" i="26"/>
  <c r="BQN45" i="26"/>
  <c r="BQR45" i="26"/>
  <c r="BQX45" i="26"/>
  <c r="BRC45" i="26"/>
  <c r="BRG45" i="26"/>
  <c r="BRV45" i="26"/>
  <c r="BSB45" i="26"/>
  <c r="BSG45" i="26"/>
  <c r="BSK45" i="26"/>
  <c r="BTF45" i="26"/>
  <c r="BUY45" i="26"/>
  <c r="BVH45" i="26"/>
  <c r="BVS45" i="26"/>
  <c r="BVW45" i="26"/>
  <c r="BMR46" i="26"/>
  <c r="BND45" i="26"/>
  <c r="BOM45" i="26"/>
  <c r="BOR45" i="26"/>
  <c r="BOW45" i="26"/>
  <c r="BPV45" i="26"/>
  <c r="BUQ45" i="26"/>
  <c r="BUV45" i="26"/>
  <c r="ATV64" i="26"/>
  <c r="AUA64" i="26"/>
  <c r="AUE64" i="26"/>
  <c r="AUK64" i="26"/>
  <c r="BMO102" i="26"/>
  <c r="BMT102" i="26"/>
  <c r="BNX102" i="26"/>
  <c r="BPG102" i="26"/>
  <c r="BPV102" i="26"/>
  <c r="BTC102" i="26"/>
  <c r="BWG121" i="26"/>
  <c r="BWK121" i="26"/>
  <c r="BDX26" i="26"/>
  <c r="BEM26" i="26"/>
  <c r="BER26" i="26"/>
  <c r="BEW26" i="26"/>
  <c r="BFQ26" i="26"/>
  <c r="BGA26" i="26"/>
  <c r="BGF26" i="26"/>
  <c r="BGJ26" i="26"/>
  <c r="BGT26" i="26"/>
  <c r="BGY26" i="26"/>
  <c r="BHN26" i="26"/>
  <c r="BHS26" i="26"/>
  <c r="BHX26" i="26"/>
  <c r="BIC26" i="26"/>
  <c r="BIM26" i="26"/>
  <c r="BJL26" i="26"/>
  <c r="BJQ26" i="26"/>
  <c r="BKA26" i="26"/>
  <c r="BKF26" i="26"/>
  <c r="BKK26" i="26"/>
  <c r="BKP26" i="26"/>
  <c r="BKU26" i="26"/>
  <c r="BKZ26" i="26"/>
  <c r="BLE26" i="26"/>
  <c r="BLJ26" i="26"/>
  <c r="BLO26" i="26"/>
  <c r="BLY26" i="26"/>
  <c r="BMD26" i="26"/>
  <c r="BMI26" i="26"/>
  <c r="BMN26" i="26"/>
  <c r="BNL26" i="26"/>
  <c r="BNQ26" i="26"/>
  <c r="BNU26" i="26"/>
  <c r="BOA26" i="26"/>
  <c r="BOF26" i="26"/>
  <c r="BOJ26" i="26"/>
  <c r="BOU26" i="26"/>
  <c r="BOY26" i="26"/>
  <c r="BPE26" i="26"/>
  <c r="BPJ26" i="26"/>
  <c r="BPN26" i="26"/>
  <c r="AVA26" i="26"/>
  <c r="AWI26" i="26"/>
  <c r="AZJ26" i="26"/>
  <c r="BCG26" i="26"/>
  <c r="BGS26" i="26"/>
  <c r="BJA26" i="26"/>
  <c r="BLD26" i="26"/>
  <c r="BAE45" i="26"/>
  <c r="BAY45" i="26"/>
  <c r="BBN45" i="26"/>
  <c r="BBR45" i="26"/>
  <c r="BBX45" i="26"/>
  <c r="BCC45" i="26"/>
  <c r="BCM45" i="26"/>
  <c r="BCR45" i="26"/>
  <c r="BCV45" i="26"/>
  <c r="BDB45" i="26"/>
  <c r="BDG45" i="26"/>
  <c r="BDK45" i="26"/>
  <c r="BDV45" i="26"/>
  <c r="BDZ45" i="26"/>
  <c r="BEF45" i="26"/>
  <c r="BEK45" i="26"/>
  <c r="BEU45" i="26"/>
  <c r="BEZ45" i="26"/>
  <c r="BFD45" i="26"/>
  <c r="BFJ45" i="26"/>
  <c r="BIK83" i="26"/>
  <c r="BIO83" i="26"/>
  <c r="BPI83" i="26"/>
  <c r="BPM83" i="26"/>
  <c r="BPS83" i="26"/>
  <c r="BRL83" i="26"/>
  <c r="BUX83" i="26"/>
  <c r="IH83" i="26"/>
  <c r="JF83" i="26"/>
  <c r="JL83" i="26"/>
  <c r="KA83" i="26"/>
  <c r="JS102" i="26"/>
  <c r="RT26" i="26"/>
  <c r="SS26" i="26"/>
  <c r="VU64" i="26"/>
  <c r="RB121" i="26"/>
  <c r="VB121" i="26"/>
  <c r="VG121" i="26"/>
  <c r="VL121" i="26"/>
  <c r="VQ121" i="26"/>
  <c r="VV121" i="26"/>
  <c r="WA121" i="26"/>
  <c r="SC121" i="26"/>
  <c r="SL121" i="26"/>
  <c r="ZK26" i="26"/>
  <c r="ACR45" i="26"/>
  <c r="ACV45" i="26"/>
  <c r="XP83" i="26"/>
  <c r="XO102" i="26"/>
  <c r="YS102" i="26"/>
  <c r="ZW102" i="26"/>
  <c r="AAL102" i="26"/>
  <c r="AAQ102" i="26"/>
  <c r="AAV102" i="26"/>
  <c r="ABA102" i="26"/>
  <c r="ABF102" i="26"/>
  <c r="ABK102" i="26"/>
  <c r="ABP102" i="26"/>
  <c r="ACE102" i="26"/>
  <c r="ACJ102" i="26"/>
  <c r="ACO102" i="26"/>
  <c r="ADI102" i="26"/>
  <c r="ADN102" i="26"/>
  <c r="ADS102" i="26"/>
  <c r="ADX102" i="26"/>
  <c r="AEC102" i="26"/>
  <c r="AEH102" i="26"/>
  <c r="AEM102" i="26"/>
  <c r="AER102" i="26"/>
  <c r="ACK102" i="26"/>
  <c r="EW102" i="26"/>
  <c r="FB102" i="26"/>
  <c r="FF102" i="26"/>
  <c r="GA102" i="26"/>
  <c r="GP102" i="26"/>
  <c r="HE102" i="26"/>
  <c r="HJ102" i="26"/>
  <c r="PR26" i="26"/>
  <c r="AGI7" i="26"/>
  <c r="GA7" i="26"/>
  <c r="EV45" i="26"/>
  <c r="FE45" i="26"/>
  <c r="FK45" i="26"/>
  <c r="FZ45" i="26"/>
  <c r="EK55" i="26"/>
  <c r="FO55" i="26"/>
  <c r="GS55" i="26"/>
  <c r="HW55" i="26"/>
  <c r="EZ55" i="26"/>
  <c r="GD55" i="26"/>
  <c r="HH55" i="26"/>
  <c r="EM83" i="26"/>
  <c r="GF83" i="26"/>
  <c r="EN102" i="26"/>
  <c r="HA102" i="26"/>
  <c r="HF102" i="26"/>
  <c r="GK112" i="26"/>
  <c r="KE17" i="26"/>
  <c r="JP55" i="26"/>
  <c r="LX55" i="26"/>
  <c r="PJ55" i="26"/>
  <c r="MN83" i="26"/>
  <c r="MX83" i="26"/>
  <c r="KB83" i="26"/>
  <c r="MS83" i="26"/>
  <c r="ND83" i="26"/>
  <c r="NW83" i="26"/>
  <c r="OI102" i="26"/>
  <c r="ON102" i="26"/>
  <c r="OS102" i="26"/>
  <c r="JL102" i="26"/>
  <c r="KL131" i="26"/>
  <c r="PB131" i="26"/>
  <c r="TK17" i="26"/>
  <c r="QW26" i="26"/>
  <c r="RY36" i="26"/>
  <c r="UG36" i="26"/>
  <c r="VK36" i="26"/>
  <c r="WO36" i="26"/>
  <c r="VO102" i="26"/>
  <c r="UZ121" i="26"/>
  <c r="VI121" i="26"/>
  <c r="VT121" i="26"/>
  <c r="VX121" i="26"/>
  <c r="YH8" i="26"/>
  <c r="ABT8" i="26"/>
  <c r="ACX8" i="26"/>
  <c r="YT26" i="26"/>
  <c r="YB45" i="26"/>
  <c r="ACA45" i="26"/>
  <c r="ABQ83" i="26"/>
  <c r="YA122" i="26"/>
  <c r="ZC121" i="26"/>
  <c r="AHS26" i="26"/>
  <c r="AKZ36" i="26"/>
  <c r="DZ7" i="26"/>
  <c r="DZ83" i="26"/>
  <c r="GF121" i="26"/>
  <c r="MX7" i="26"/>
  <c r="NC7" i="26"/>
  <c r="NG7" i="26"/>
  <c r="MM8" i="26"/>
  <c r="KH7" i="26"/>
  <c r="MA7" i="26"/>
  <c r="OR7" i="26"/>
  <c r="NR26" i="26"/>
  <c r="NV26" i="26"/>
  <c r="OB26" i="26"/>
  <c r="OK26" i="26"/>
  <c r="PF26" i="26"/>
  <c r="NZ45" i="26"/>
  <c r="KY121" i="26"/>
  <c r="MI121" i="26"/>
  <c r="MN121" i="26"/>
  <c r="MR121" i="26"/>
  <c r="OZ121" i="26"/>
  <c r="SP7" i="26"/>
  <c r="SZ7" i="26"/>
  <c r="TJ7" i="26"/>
  <c r="US7" i="26"/>
  <c r="VM7" i="26"/>
  <c r="VR7" i="26"/>
  <c r="RI7" i="26"/>
  <c r="TW7" i="26"/>
  <c r="UN26" i="26"/>
  <c r="WV26" i="26"/>
  <c r="WN45" i="26"/>
  <c r="WH55" i="26"/>
  <c r="SW64" i="26"/>
  <c r="WM64" i="26"/>
  <c r="RJ131" i="26"/>
  <c r="SN131" i="26"/>
  <c r="TR131" i="26"/>
  <c r="VZ131" i="26"/>
  <c r="YH55" i="26"/>
  <c r="ZL55" i="26"/>
  <c r="AAP55" i="26"/>
  <c r="ABT55" i="26"/>
  <c r="ACX55" i="26"/>
  <c r="AEB55" i="26"/>
  <c r="AAN83" i="26"/>
  <c r="XL84" i="26"/>
  <c r="YP84" i="26"/>
  <c r="ZT84" i="26"/>
  <c r="AAX84" i="26"/>
  <c r="ACB84" i="26"/>
  <c r="ADF84" i="26"/>
  <c r="AEJ84" i="26"/>
  <c r="YI83" i="26"/>
  <c r="ADL83" i="26"/>
  <c r="AFF8" i="26"/>
  <c r="ALQ7" i="26"/>
  <c r="AGS7" i="26"/>
  <c r="AGJ46" i="26"/>
  <c r="AEV45" i="26"/>
  <c r="AFC64" i="26"/>
  <c r="AFH64" i="26"/>
  <c r="AFU84" i="26"/>
  <c r="AGY84" i="26"/>
  <c r="AIC84" i="26"/>
  <c r="AJG84" i="26"/>
  <c r="AKK84" i="26"/>
  <c r="ALO84" i="26"/>
  <c r="AKW102" i="26"/>
  <c r="AFF103" i="26"/>
  <c r="AGJ122" i="26"/>
  <c r="AFK121" i="26"/>
  <c r="AML8" i="26"/>
  <c r="ANP8" i="26"/>
  <c r="AOT8" i="26"/>
  <c r="APX8" i="26"/>
  <c r="ARB8" i="26"/>
  <c r="ASF8" i="26"/>
  <c r="ATJ8" i="26"/>
  <c r="ASG7" i="26"/>
  <c r="ASS45" i="26"/>
  <c r="ATH45" i="26"/>
  <c r="APB83" i="26"/>
  <c r="APL83" i="26"/>
  <c r="APQ83" i="26"/>
  <c r="APX84" i="26"/>
  <c r="ASF84" i="26"/>
  <c r="ATJ84" i="26"/>
  <c r="ATF121" i="26"/>
  <c r="ATK121" i="26"/>
  <c r="ATO121" i="26"/>
  <c r="AUW7" i="26"/>
  <c r="AVB7" i="26"/>
  <c r="AVG7" i="26"/>
  <c r="AVL7" i="26"/>
  <c r="AVQ7" i="26"/>
  <c r="AVV7" i="26"/>
  <c r="AWA7" i="26"/>
  <c r="AWP7" i="26"/>
  <c r="AWU7" i="26"/>
  <c r="AWZ7" i="26"/>
  <c r="AXE7" i="26"/>
  <c r="AXJ7" i="26"/>
  <c r="AUV7" i="26"/>
  <c r="AWE7" i="26"/>
  <c r="AWJ7" i="26"/>
  <c r="BBC7" i="26"/>
  <c r="BBR7" i="26"/>
  <c r="BCF7" i="26"/>
  <c r="AEU102" i="26"/>
  <c r="AFY102" i="26"/>
  <c r="AGD102" i="26"/>
  <c r="AMR7" i="26"/>
  <c r="ANI26" i="26"/>
  <c r="ARE26" i="26"/>
  <c r="ASL45" i="26"/>
  <c r="ASW45" i="26"/>
  <c r="ATA45" i="26"/>
  <c r="ANH46" i="26"/>
  <c r="AOL46" i="26"/>
  <c r="APP46" i="26"/>
  <c r="AQT46" i="26"/>
  <c r="ATB46" i="26"/>
  <c r="AMN45" i="26"/>
  <c r="ANA65" i="26"/>
  <c r="API65" i="26"/>
  <c r="API64" i="26" s="1"/>
  <c r="ARQ65" i="26"/>
  <c r="APQ102" i="26"/>
  <c r="AQF102" i="26"/>
  <c r="AQK102" i="26"/>
  <c r="AMS103" i="26"/>
  <c r="ANW103" i="26"/>
  <c r="APA103" i="26"/>
  <c r="AQE103" i="26"/>
  <c r="AQE102" i="26" s="1"/>
  <c r="ARI103" i="26"/>
  <c r="ASM103" i="26"/>
  <c r="API112" i="26"/>
  <c r="ASU112" i="26"/>
  <c r="AMK121" i="26"/>
  <c r="AOD121" i="26"/>
  <c r="AOX121" i="26"/>
  <c r="APM121" i="26"/>
  <c r="APR121" i="26"/>
  <c r="APW121" i="26"/>
  <c r="AQL121" i="26"/>
  <c r="AQV121" i="26"/>
  <c r="ARA121" i="26"/>
  <c r="ASJ121" i="26"/>
  <c r="ASO121" i="26"/>
  <c r="AST121" i="26"/>
  <c r="ASY121" i="26"/>
  <c r="ATD121" i="26"/>
  <c r="ATI121" i="26"/>
  <c r="ATS121" i="26"/>
  <c r="ANH122" i="26"/>
  <c r="ARX122" i="26"/>
  <c r="AUF8" i="26"/>
  <c r="AWN8" i="26"/>
  <c r="AYV8" i="26"/>
  <c r="BBD8" i="26"/>
  <c r="BDL8" i="26"/>
  <c r="BFT8" i="26"/>
  <c r="BOZ8" i="26"/>
  <c r="BLU7" i="26"/>
  <c r="ABK83" i="26"/>
  <c r="AEC83" i="26"/>
  <c r="XH102" i="26"/>
  <c r="XM102" i="26"/>
  <c r="XQ102" i="26"/>
  <c r="AAJ102" i="26"/>
  <c r="AAN102" i="26"/>
  <c r="AAT102" i="26"/>
  <c r="AAY102" i="26"/>
  <c r="ABC102" i="26"/>
  <c r="YO102" i="26"/>
  <c r="ABT112" i="26"/>
  <c r="XQ121" i="26"/>
  <c r="YB121" i="26"/>
  <c r="YL121" i="26"/>
  <c r="YQ121" i="26"/>
  <c r="YU121" i="26"/>
  <c r="ZF121" i="26"/>
  <c r="ZJ121" i="26"/>
  <c r="ZU121" i="26"/>
  <c r="AAJ121" i="26"/>
  <c r="AAN121" i="26"/>
  <c r="AAT121" i="26"/>
  <c r="AAY121" i="26"/>
  <c r="ABC121" i="26"/>
  <c r="ACC121" i="26"/>
  <c r="ACG121" i="26"/>
  <c r="ACM121" i="26"/>
  <c r="ADT121" i="26"/>
  <c r="YC121" i="26"/>
  <c r="ABJ121" i="26"/>
  <c r="YH131" i="26"/>
  <c r="AAP131" i="26"/>
  <c r="ACX131" i="26"/>
  <c r="AEQ131" i="26"/>
  <c r="ALX7" i="26"/>
  <c r="AMB7" i="26"/>
  <c r="AEY8" i="26"/>
  <c r="AGC8" i="26"/>
  <c r="AHG8" i="26"/>
  <c r="AIK8" i="26"/>
  <c r="AJO8" i="26"/>
  <c r="AKS8" i="26"/>
  <c r="ALW8" i="26"/>
  <c r="AHY7" i="26"/>
  <c r="AKL7" i="26"/>
  <c r="AKQ7" i="26"/>
  <c r="ALK7" i="26"/>
  <c r="ALP7" i="26"/>
  <c r="AFS26" i="26"/>
  <c r="AMD65" i="26"/>
  <c r="APZ26" i="26"/>
  <c r="AQN45" i="26"/>
  <c r="AQX45" i="26"/>
  <c r="ARC45" i="26"/>
  <c r="ARG45" i="26"/>
  <c r="ARM45" i="26"/>
  <c r="ARU45" i="26"/>
  <c r="ATR45" i="26"/>
  <c r="AMO64" i="26"/>
  <c r="ANN64" i="26"/>
  <c r="ANX64" i="26"/>
  <c r="AOG64" i="26"/>
  <c r="AOK64" i="26"/>
  <c r="AOQ64" i="26"/>
  <c r="ATS64" i="26"/>
  <c r="AMI83" i="26"/>
  <c r="AMN83" i="26"/>
  <c r="AOV83" i="26"/>
  <c r="AOZ83" i="26"/>
  <c r="ATK83" i="26"/>
  <c r="ASK83" i="26"/>
  <c r="AMU102" i="26"/>
  <c r="AMZ102" i="26"/>
  <c r="ANE102" i="26"/>
  <c r="AOD102" i="26"/>
  <c r="AOI102" i="26"/>
  <c r="AON102" i="26"/>
  <c r="AOS102" i="26"/>
  <c r="AOX102" i="26"/>
  <c r="APC102" i="26"/>
  <c r="APH102" i="26"/>
  <c r="APM102" i="26"/>
  <c r="AQQ102" i="26"/>
  <c r="ARK102" i="26"/>
  <c r="ARP102" i="26"/>
  <c r="ARU102" i="26"/>
  <c r="AST102" i="26"/>
  <c r="ATR102" i="26"/>
  <c r="ATV7" i="26"/>
  <c r="AUA7" i="26"/>
  <c r="AUE7" i="26"/>
  <c r="AUK7" i="26"/>
  <c r="AUZ7" i="26"/>
  <c r="AVE7" i="26"/>
  <c r="AVI7" i="26"/>
  <c r="AVO7" i="26"/>
  <c r="AWD7" i="26"/>
  <c r="AWI7" i="26"/>
  <c r="AWM7" i="26"/>
  <c r="AWS7" i="26"/>
  <c r="BCM7" i="26"/>
  <c r="BDK7" i="26"/>
  <c r="BDQ7" i="26"/>
  <c r="BDV7" i="26"/>
  <c r="BDZ7" i="26"/>
  <c r="BEF7" i="26"/>
  <c r="BEK7" i="26"/>
  <c r="BEU7" i="26"/>
  <c r="BIK7" i="26"/>
  <c r="BIO7" i="26"/>
  <c r="BIU7" i="26"/>
  <c r="BIZ7" i="26"/>
  <c r="BJD7" i="26"/>
  <c r="BJO7" i="26"/>
  <c r="BJS7" i="26"/>
  <c r="BJY7" i="26"/>
  <c r="BKD7" i="26"/>
  <c r="BKH7" i="26"/>
  <c r="BKN7" i="26"/>
  <c r="BLR7" i="26"/>
  <c r="BLW7" i="26"/>
  <c r="BMA7" i="26"/>
  <c r="BMG7" i="26"/>
  <c r="BMY7" i="26"/>
  <c r="BND7" i="26"/>
  <c r="BNI7" i="26"/>
  <c r="BNN7" i="26"/>
  <c r="BNS7" i="26"/>
  <c r="BNX7" i="26"/>
  <c r="BOC7" i="26"/>
  <c r="AME83" i="26"/>
  <c r="AQF64" i="26"/>
  <c r="AQS64" i="26"/>
  <c r="ARW83" i="26"/>
  <c r="BKT7" i="26"/>
  <c r="BLD7" i="26"/>
  <c r="BLM7" i="26"/>
  <c r="BMM7" i="26"/>
  <c r="BMQ7" i="26"/>
  <c r="BQW7" i="26"/>
  <c r="BTT7" i="26"/>
  <c r="AYH7" i="26"/>
  <c r="BFQ7" i="26"/>
  <c r="BJC7" i="26"/>
  <c r="BJH7" i="26"/>
  <c r="BJM7" i="26"/>
  <c r="BPJ7" i="26"/>
  <c r="BPT7" i="26"/>
  <c r="BPY7" i="26"/>
  <c r="BUI7" i="26"/>
  <c r="AUN17" i="26"/>
  <c r="AVR17" i="26"/>
  <c r="AWV17" i="26"/>
  <c r="AWV7" i="26" s="1"/>
  <c r="AXZ17" i="26"/>
  <c r="AZD17" i="26"/>
  <c r="BAH17" i="26"/>
  <c r="BBL17" i="26"/>
  <c r="BCP17" i="26"/>
  <c r="BDT17" i="26"/>
  <c r="BEX17" i="26"/>
  <c r="BGB17" i="26"/>
  <c r="BHF17" i="26"/>
  <c r="BIJ17" i="26"/>
  <c r="BJN17" i="26"/>
  <c r="BKR17" i="26"/>
  <c r="BLV17" i="26"/>
  <c r="BMZ17" i="26"/>
  <c r="BOD17" i="26"/>
  <c r="BPH17" i="26"/>
  <c r="BQL17" i="26"/>
  <c r="BRP17" i="26"/>
  <c r="BST17" i="26"/>
  <c r="BTX17" i="26"/>
  <c r="BVB17" i="26"/>
  <c r="ATY17" i="26"/>
  <c r="AVC17" i="26"/>
  <c r="AWG17" i="26"/>
  <c r="AXK17" i="26"/>
  <c r="AYO17" i="26"/>
  <c r="AZS17" i="26"/>
  <c r="BAW17" i="26"/>
  <c r="BCA17" i="26"/>
  <c r="BDE17" i="26"/>
  <c r="BEI17" i="26"/>
  <c r="BFM17" i="26"/>
  <c r="BGQ17" i="26"/>
  <c r="BHU17" i="26"/>
  <c r="BIY17" i="26"/>
  <c r="BKC17" i="26"/>
  <c r="BLG17" i="26"/>
  <c r="BMK17" i="26"/>
  <c r="BNO17" i="26"/>
  <c r="BOS17" i="26"/>
  <c r="BPW17" i="26"/>
  <c r="BRA17" i="26"/>
  <c r="BSE17" i="26"/>
  <c r="BTI17" i="26"/>
  <c r="BGM26" i="26"/>
  <c r="BSQ26" i="26"/>
  <c r="BTF26" i="26"/>
  <c r="BTK26" i="26"/>
  <c r="BTO26" i="26"/>
  <c r="BTZ26" i="26"/>
  <c r="BUD26" i="26"/>
  <c r="BUJ26" i="26"/>
  <c r="BUY26" i="26"/>
  <c r="BNX26" i="26"/>
  <c r="BOC26" i="26"/>
  <c r="BOM26" i="26"/>
  <c r="BOR26" i="26"/>
  <c r="BOW26" i="26"/>
  <c r="BPB26" i="26"/>
  <c r="BPQ26" i="26"/>
  <c r="BPV26" i="26"/>
  <c r="BQF26" i="26"/>
  <c r="BQK26" i="26"/>
  <c r="BQP26" i="26"/>
  <c r="BQU26" i="26"/>
  <c r="BQZ26" i="26"/>
  <c r="BRE26" i="26"/>
  <c r="BRJ26" i="26"/>
  <c r="BRO26" i="26"/>
  <c r="BRT26" i="26"/>
  <c r="BRY26" i="26"/>
  <c r="BSD26" i="26"/>
  <c r="BSS26" i="26"/>
  <c r="ATU26" i="26"/>
  <c r="AUD26" i="26"/>
  <c r="BEA36" i="26"/>
  <c r="BQS36" i="26"/>
  <c r="BJO45" i="26"/>
  <c r="BJY45" i="26"/>
  <c r="BKS45" i="26"/>
  <c r="BLW45" i="26"/>
  <c r="BMG45" i="26"/>
  <c r="BNP45" i="26"/>
  <c r="BOO45" i="26"/>
  <c r="BRF45" i="26"/>
  <c r="BVX55" i="26"/>
  <c r="AUV26" i="26"/>
  <c r="AVF26" i="26"/>
  <c r="AWR26" i="26"/>
  <c r="AWW26" i="26"/>
  <c r="AXA26" i="26"/>
  <c r="AZA26" i="26"/>
  <c r="AZO26" i="26"/>
  <c r="BAD26" i="26"/>
  <c r="BAI26" i="26"/>
  <c r="BAM26" i="26"/>
  <c r="BBU26" i="26"/>
  <c r="BBZ26" i="26"/>
  <c r="BCE26" i="26"/>
  <c r="BGW26" i="26"/>
  <c r="BHC26" i="26"/>
  <c r="BHH26" i="26"/>
  <c r="BHR26" i="26"/>
  <c r="BIA26" i="26"/>
  <c r="BIG26" i="26"/>
  <c r="BIL26" i="26"/>
  <c r="BIP26" i="26"/>
  <c r="BIV26" i="26"/>
  <c r="BJZ26" i="26"/>
  <c r="BKI26" i="26"/>
  <c r="BKO26" i="26"/>
  <c r="BLI26" i="26"/>
  <c r="BLM26" i="26"/>
  <c r="BLS26" i="26"/>
  <c r="BPI26" i="26"/>
  <c r="BPM26" i="26"/>
  <c r="BPS26" i="26"/>
  <c r="BPX26" i="26"/>
  <c r="BQB26" i="26"/>
  <c r="AZQ45" i="26"/>
  <c r="BAU45" i="26"/>
  <c r="BCS45" i="26"/>
  <c r="BDW45" i="26"/>
  <c r="BEB45" i="26"/>
  <c r="BFK45" i="26"/>
  <c r="BQT83" i="26"/>
  <c r="AUB26" i="26"/>
  <c r="AUK26" i="26"/>
  <c r="AUP26" i="26"/>
  <c r="AUT26" i="26"/>
  <c r="AUY26" i="26"/>
  <c r="AVD26" i="26"/>
  <c r="AVH26" i="26"/>
  <c r="AXH26" i="26"/>
  <c r="AXM26" i="26"/>
  <c r="AXQ26" i="26"/>
  <c r="BBX26" i="26"/>
  <c r="BGU26" i="26"/>
  <c r="BTB26" i="26"/>
  <c r="BTG26" i="26"/>
  <c r="BTL26" i="26"/>
  <c r="BTQ26" i="26"/>
  <c r="BTV26" i="26"/>
  <c r="BUA26" i="26"/>
  <c r="BUF26" i="26"/>
  <c r="BUK26" i="26"/>
  <c r="BUP26" i="26"/>
  <c r="AUH26" i="26"/>
  <c r="AVG26" i="26"/>
  <c r="AXS26" i="26"/>
  <c r="AYC26" i="26"/>
  <c r="AYM26" i="26"/>
  <c r="AYW26" i="26"/>
  <c r="AZB26" i="26"/>
  <c r="BAA26" i="26"/>
  <c r="BAF26" i="26"/>
  <c r="BAU26" i="26"/>
  <c r="BCI26" i="26"/>
  <c r="BDM26" i="26"/>
  <c r="BDW26" i="26"/>
  <c r="BEG26" i="26"/>
  <c r="BEV26" i="26"/>
  <c r="BFA26" i="26"/>
  <c r="BFF26" i="26"/>
  <c r="BRA36" i="26"/>
  <c r="BJH45" i="26"/>
  <c r="BJM45" i="26"/>
  <c r="BJR45" i="26"/>
  <c r="BJW45" i="26"/>
  <c r="BKB45" i="26"/>
  <c r="BKG45" i="26"/>
  <c r="BLK45" i="26"/>
  <c r="BLP45" i="26"/>
  <c r="BLU45" i="26"/>
  <c r="BLZ45" i="26"/>
  <c r="BME45" i="26"/>
  <c r="BMJ45" i="26"/>
  <c r="BMO45" i="26"/>
  <c r="AWV55" i="26"/>
  <c r="BEX55" i="26"/>
  <c r="BHF55" i="26"/>
  <c r="BPH55" i="26"/>
  <c r="BAW55" i="26"/>
  <c r="BLG55" i="26"/>
  <c r="AUP64" i="26"/>
  <c r="AUT64" i="26"/>
  <c r="AUZ64" i="26"/>
  <c r="AVE64" i="26"/>
  <c r="AVI64" i="26"/>
  <c r="AVO64" i="26"/>
  <c r="AVT64" i="26"/>
  <c r="AVX64" i="26"/>
  <c r="AWD64" i="26"/>
  <c r="AWI64" i="26"/>
  <c r="AWX64" i="26"/>
  <c r="AXB64" i="26"/>
  <c r="AXH64" i="26"/>
  <c r="BKI64" i="26"/>
  <c r="BMH64" i="26"/>
  <c r="BNL64" i="26"/>
  <c r="BVG83" i="26"/>
  <c r="AXM64" i="26"/>
  <c r="AXQ64" i="26"/>
  <c r="AXW64" i="26"/>
  <c r="AYB64" i="26"/>
  <c r="AYF64" i="26"/>
  <c r="AYL64" i="26"/>
  <c r="AYQ64" i="26"/>
  <c r="AYU64" i="26"/>
  <c r="AZA64" i="26"/>
  <c r="AZF64" i="26"/>
  <c r="AZJ64" i="26"/>
  <c r="AZP64" i="26"/>
  <c r="AZU64" i="26"/>
  <c r="AZY64" i="26"/>
  <c r="BAE64" i="26"/>
  <c r="BBR64" i="26"/>
  <c r="BBX64" i="26"/>
  <c r="BDG64" i="26"/>
  <c r="BDK64" i="26"/>
  <c r="BDQ64" i="26"/>
  <c r="BDV64" i="26"/>
  <c r="BDZ64" i="26"/>
  <c r="BEF64" i="26"/>
  <c r="BEK64" i="26"/>
  <c r="BEO64" i="26"/>
  <c r="BEU64" i="26"/>
  <c r="BEZ64" i="26"/>
  <c r="BFD64" i="26"/>
  <c r="BFJ64" i="26"/>
  <c r="BFO64" i="26"/>
  <c r="BFS64" i="26"/>
  <c r="BFY64" i="26"/>
  <c r="BGD64" i="26"/>
  <c r="BGH64" i="26"/>
  <c r="BGN64" i="26"/>
  <c r="BGW64" i="26"/>
  <c r="BHH64" i="26"/>
  <c r="BHL64" i="26"/>
  <c r="BHR64" i="26"/>
  <c r="BHW64" i="26"/>
  <c r="BIA64" i="26"/>
  <c r="BIG64" i="26"/>
  <c r="BIL64" i="26"/>
  <c r="BIP64" i="26"/>
  <c r="BIV64" i="26"/>
  <c r="BJA64" i="26"/>
  <c r="BJE64" i="26"/>
  <c r="BJK64" i="26"/>
  <c r="BJP64" i="26"/>
  <c r="BJT64" i="26"/>
  <c r="BJZ64" i="26"/>
  <c r="AZG64" i="26"/>
  <c r="BDR64" i="26"/>
  <c r="BEV64" i="26"/>
  <c r="AWW83" i="26"/>
  <c r="AXA83" i="26"/>
  <c r="AXG83" i="26"/>
  <c r="AXV83" i="26"/>
  <c r="AZE83" i="26"/>
  <c r="AZI83" i="26"/>
  <c r="AZO83" i="26"/>
  <c r="BAS83" i="26"/>
  <c r="BBM83" i="26"/>
  <c r="BBQ83" i="26"/>
  <c r="BCB83" i="26"/>
  <c r="BCF83" i="26"/>
  <c r="BCL83" i="26"/>
  <c r="BDA83" i="26"/>
  <c r="BGK83" i="26"/>
  <c r="BFO83" i="26"/>
  <c r="BFS83" i="26"/>
  <c r="BFY83" i="26"/>
  <c r="BGH83" i="26"/>
  <c r="BPE83" i="26"/>
  <c r="BHT102" i="26"/>
  <c r="BGX112" i="26"/>
  <c r="ATW64" i="26"/>
  <c r="AUB64" i="26"/>
  <c r="AWT64" i="26"/>
  <c r="AXS64" i="26"/>
  <c r="AYH64" i="26"/>
  <c r="AYR64" i="26"/>
  <c r="AYW64" i="26"/>
  <c r="AZB64" i="26"/>
  <c r="BKU64" i="26"/>
  <c r="BLY64" i="26"/>
  <c r="BMD64" i="26"/>
  <c r="BMI64" i="26"/>
  <c r="BMS64" i="26"/>
  <c r="BMX64" i="26"/>
  <c r="BNC64" i="26"/>
  <c r="BOV64" i="26"/>
  <c r="BPA64" i="26"/>
  <c r="BPF64" i="26"/>
  <c r="BPK64" i="26"/>
  <c r="BPP64" i="26"/>
  <c r="BPU64" i="26"/>
  <c r="BPZ64" i="26"/>
  <c r="BQE64" i="26"/>
  <c r="BQJ64" i="26"/>
  <c r="BRI64" i="26"/>
  <c r="BRN64" i="26"/>
  <c r="BSC64" i="26"/>
  <c r="BSM64" i="26"/>
  <c r="BSR64" i="26"/>
  <c r="BTQ64" i="26"/>
  <c r="BTV64" i="26"/>
  <c r="BUA64" i="26"/>
  <c r="BUF64" i="26"/>
  <c r="BUK64" i="26"/>
  <c r="BUP64" i="26"/>
  <c r="BUU64" i="26"/>
  <c r="BUZ64" i="26"/>
  <c r="BVE64" i="26"/>
  <c r="BVJ64" i="26"/>
  <c r="BVT64" i="26"/>
  <c r="AZD65" i="26"/>
  <c r="ATY65" i="26"/>
  <c r="AVN64" i="26"/>
  <c r="AXG64" i="26"/>
  <c r="AXP64" i="26"/>
  <c r="BDP64" i="26"/>
  <c r="BFR64" i="26"/>
  <c r="BGR64" i="26"/>
  <c r="BHV64" i="26"/>
  <c r="BNZ64" i="26"/>
  <c r="BTN64" i="26"/>
  <c r="BVR64" i="26"/>
  <c r="BVV64" i="26"/>
  <c r="AWJ83" i="26"/>
  <c r="AWT83" i="26"/>
  <c r="AWX83" i="26"/>
  <c r="AXB83" i="26"/>
  <c r="AXQ83" i="26"/>
  <c r="AYB83" i="26"/>
  <c r="BMZ84" i="26"/>
  <c r="AVY103" i="26"/>
  <c r="BQS103" i="26"/>
  <c r="AXR103" i="26"/>
  <c r="BEE102" i="26"/>
  <c r="BFC102" i="26"/>
  <c r="BHG102" i="26"/>
  <c r="BLH102" i="26"/>
  <c r="ATU121" i="26"/>
  <c r="ATZ121" i="26"/>
  <c r="AUD121" i="26"/>
  <c r="BAP83" i="26"/>
  <c r="BAU83" i="26"/>
  <c r="BEA84" i="26"/>
  <c r="BIQ84" i="26"/>
  <c r="ATX83" i="26"/>
  <c r="BVP83" i="26"/>
  <c r="ATX102" i="26"/>
  <c r="AUC102" i="26"/>
  <c r="AUH102" i="26"/>
  <c r="AUM102" i="26"/>
  <c r="AUW102" i="26"/>
  <c r="AVB102" i="26"/>
  <c r="AVG102" i="26"/>
  <c r="AYR102" i="26"/>
  <c r="BDS121" i="26"/>
  <c r="BEM121" i="26"/>
  <c r="BGK121" i="26"/>
  <c r="BHJ121" i="26"/>
  <c r="BQU121" i="26"/>
  <c r="BVP121" i="26"/>
  <c r="BWO45" i="26"/>
  <c r="BWM65" i="26"/>
  <c r="AXL121" i="26"/>
  <c r="AYA121" i="26"/>
  <c r="AYE121" i="26"/>
  <c r="AZE121" i="26"/>
  <c r="AZO121" i="26"/>
  <c r="AZT121" i="26"/>
  <c r="AZX121" i="26"/>
  <c r="BAD121" i="26"/>
  <c r="BAI121" i="26"/>
  <c r="BAM121" i="26"/>
  <c r="BAS121" i="26"/>
  <c r="BAX121" i="26"/>
  <c r="BBB121" i="26"/>
  <c r="BBH121" i="26"/>
  <c r="BBW121" i="26"/>
  <c r="BCB121" i="26"/>
  <c r="BCF121" i="26"/>
  <c r="BCL121" i="26"/>
  <c r="BCQ121" i="26"/>
  <c r="BCU121" i="26"/>
  <c r="BDA121" i="26"/>
  <c r="BDF121" i="26"/>
  <c r="BDJ121" i="26"/>
  <c r="BDP121" i="26"/>
  <c r="BDU121" i="26"/>
  <c r="BDY121" i="26"/>
  <c r="BEJ121" i="26"/>
  <c r="BEN121" i="26"/>
  <c r="BET121" i="26"/>
  <c r="BEY121" i="26"/>
  <c r="BFC121" i="26"/>
  <c r="BHQ121" i="26"/>
  <c r="BIO121" i="26"/>
  <c r="BJY121" i="26"/>
  <c r="BLC121" i="26"/>
  <c r="BLL121" i="26"/>
  <c r="BLR121" i="26"/>
  <c r="BLW121" i="26"/>
  <c r="BMG121" i="26"/>
  <c r="BML121" i="26"/>
  <c r="BMP121" i="26"/>
  <c r="BMV121" i="26"/>
  <c r="BNA121" i="26"/>
  <c r="BOI121" i="26"/>
  <c r="BOO121" i="26"/>
  <c r="BOX121" i="26"/>
  <c r="BPS121" i="26"/>
  <c r="BPX121" i="26"/>
  <c r="BQB121" i="26"/>
  <c r="BQH121" i="26"/>
  <c r="BQM121" i="26"/>
  <c r="BQQ121" i="26"/>
  <c r="BQW121" i="26"/>
  <c r="BRQ121" i="26"/>
  <c r="BTJ121" i="26"/>
  <c r="BTY121" i="26"/>
  <c r="BVM121" i="26"/>
  <c r="BVR121" i="26"/>
  <c r="BVV121" i="26"/>
  <c r="AWV122" i="26"/>
  <c r="BRP122" i="26"/>
  <c r="BST122" i="26"/>
  <c r="AVA121" i="26"/>
  <c r="BBO121" i="26"/>
  <c r="BEQ121" i="26"/>
  <c r="BGT121" i="26"/>
  <c r="BHX121" i="26"/>
  <c r="BKK121" i="26"/>
  <c r="BKU121" i="26"/>
  <c r="BLO121" i="26"/>
  <c r="BLY121" i="26"/>
  <c r="BMI121" i="26"/>
  <c r="BMS121" i="26"/>
  <c r="BMX121" i="26"/>
  <c r="BNC121" i="26"/>
  <c r="BNW121" i="26"/>
  <c r="BOB121" i="26"/>
  <c r="BRI121" i="26"/>
  <c r="BRN121" i="26"/>
  <c r="AVN121" i="26"/>
  <c r="BWO26" i="26"/>
  <c r="BWM36" i="26"/>
  <c r="BWF93" i="26"/>
  <c r="BWK102" i="26"/>
  <c r="QJ45" i="26"/>
  <c r="RB45" i="26"/>
  <c r="YC64" i="26"/>
  <c r="GK27" i="26"/>
  <c r="ID93" i="26"/>
  <c r="FE102" i="26"/>
  <c r="GI102" i="26"/>
  <c r="GT121" i="26"/>
  <c r="JX7" i="26"/>
  <c r="KC7" i="26"/>
  <c r="NS26" i="26"/>
  <c r="NW26" i="26"/>
  <c r="IP26" i="26"/>
  <c r="LA36" i="26"/>
  <c r="JR45" i="26"/>
  <c r="JD64" i="26"/>
  <c r="JX64" i="26"/>
  <c r="KC64" i="26"/>
  <c r="KH64" i="26"/>
  <c r="LF64" i="26"/>
  <c r="LZ64" i="26"/>
  <c r="MD64" i="26"/>
  <c r="MJ64" i="26"/>
  <c r="MO64" i="26"/>
  <c r="MS64" i="26"/>
  <c r="NN64" i="26"/>
  <c r="OC64" i="26"/>
  <c r="OL64" i="26"/>
  <c r="PA64" i="26"/>
  <c r="PG64" i="26"/>
  <c r="PL64" i="26"/>
  <c r="OJ83" i="26"/>
  <c r="MB121" i="26"/>
  <c r="PW26" i="26"/>
  <c r="SY26" i="26"/>
  <c r="TD26" i="26"/>
  <c r="US26" i="26"/>
  <c r="QA45" i="26"/>
  <c r="UA45" i="26"/>
  <c r="UK45" i="26"/>
  <c r="UP45" i="26"/>
  <c r="UT45" i="26"/>
  <c r="UZ45" i="26"/>
  <c r="VO45" i="26"/>
  <c r="WI45" i="26"/>
  <c r="WS45" i="26"/>
  <c r="XB45" i="26"/>
  <c r="RR46" i="26"/>
  <c r="VD46" i="26"/>
  <c r="PW45" i="26"/>
  <c r="UL45" i="26"/>
  <c r="WJ45" i="26"/>
  <c r="WT45" i="26"/>
  <c r="SI64" i="26"/>
  <c r="SM64" i="26"/>
  <c r="SS64" i="26"/>
  <c r="TM64" i="26"/>
  <c r="TQ64" i="26"/>
  <c r="TW64" i="26"/>
  <c r="UF64" i="26"/>
  <c r="RG64" i="26"/>
  <c r="TN64" i="26"/>
  <c r="TS64" i="26"/>
  <c r="UM64" i="26"/>
  <c r="UW64" i="26"/>
  <c r="SG74" i="26"/>
  <c r="UO74" i="26"/>
  <c r="VS74" i="26"/>
  <c r="WW74" i="26"/>
  <c r="QN74" i="26"/>
  <c r="PY84" i="26"/>
  <c r="SG84" i="26"/>
  <c r="UO84" i="26"/>
  <c r="WW84" i="26"/>
  <c r="XC83" i="26"/>
  <c r="QM102" i="26"/>
  <c r="PV121" i="26"/>
  <c r="QP121" i="26"/>
  <c r="WI121" i="26"/>
  <c r="WM121" i="26"/>
  <c r="YR26" i="26"/>
  <c r="YV26" i="26"/>
  <c r="XO26" i="26"/>
  <c r="AAQ45" i="26"/>
  <c r="ZR64" i="26"/>
  <c r="ADS64" i="26"/>
  <c r="YR83" i="26"/>
  <c r="YV83" i="26"/>
  <c r="ZB83" i="26"/>
  <c r="AAK83" i="26"/>
  <c r="AAO83" i="26"/>
  <c r="AAZ83" i="26"/>
  <c r="ABD83" i="26"/>
  <c r="ABJ83" i="26"/>
  <c r="ACD83" i="26"/>
  <c r="ABA83" i="26"/>
  <c r="DT102" i="26"/>
  <c r="DY102" i="26"/>
  <c r="ED102" i="26"/>
  <c r="FR26" i="26"/>
  <c r="HY26" i="26"/>
  <c r="EO102" i="26"/>
  <c r="GC102" i="26"/>
  <c r="HB102" i="26"/>
  <c r="HG102" i="26"/>
  <c r="IA102" i="26"/>
  <c r="IF102" i="26"/>
  <c r="HO103" i="26"/>
  <c r="ER103" i="26"/>
  <c r="EH102" i="26"/>
  <c r="NT7" i="26"/>
  <c r="ON7" i="26"/>
  <c r="OS7" i="26"/>
  <c r="JA8" i="26"/>
  <c r="KE8" i="26"/>
  <c r="LI8" i="26"/>
  <c r="NQ8" i="26"/>
  <c r="OU8" i="26"/>
  <c r="JD26" i="26"/>
  <c r="JX26" i="26"/>
  <c r="KC26" i="26"/>
  <c r="NJ26" i="26"/>
  <c r="JA27" i="26"/>
  <c r="KE27" i="26"/>
  <c r="LI27" i="26"/>
  <c r="MM27" i="26"/>
  <c r="OU27" i="26"/>
  <c r="IM26" i="26"/>
  <c r="KF26" i="26"/>
  <c r="KJ26" i="26"/>
  <c r="KA45" i="26"/>
  <c r="KF45" i="26"/>
  <c r="KJ45" i="26"/>
  <c r="KP45" i="26"/>
  <c r="LE45" i="26"/>
  <c r="MI45" i="26"/>
  <c r="MN45" i="26"/>
  <c r="MR45" i="26"/>
  <c r="MX45" i="26"/>
  <c r="NC45" i="26"/>
  <c r="NG45" i="26"/>
  <c r="NM45" i="26"/>
  <c r="NR45" i="26"/>
  <c r="NV45" i="26"/>
  <c r="OB45" i="26"/>
  <c r="PK45" i="26"/>
  <c r="IL46" i="26"/>
  <c r="JP46" i="26"/>
  <c r="KT46" i="26"/>
  <c r="LX46" i="26"/>
  <c r="NB46" i="26"/>
  <c r="NB45" i="26" s="1"/>
  <c r="OF46" i="26"/>
  <c r="PJ46" i="26"/>
  <c r="KM64" i="26"/>
  <c r="KR64" i="26"/>
  <c r="LL64" i="26"/>
  <c r="NF64" i="26"/>
  <c r="OY83" i="26"/>
  <c r="PD83" i="26"/>
  <c r="PI83" i="26"/>
  <c r="JS121" i="26"/>
  <c r="NJ121" i="26"/>
  <c r="NT121" i="26"/>
  <c r="NY121" i="26"/>
  <c r="OD121" i="26"/>
  <c r="OI121" i="26"/>
  <c r="PM121" i="26"/>
  <c r="RO7" i="26"/>
  <c r="UQ7" i="26"/>
  <c r="SF26" i="26"/>
  <c r="SK26" i="26"/>
  <c r="RX45" i="26"/>
  <c r="SX45" i="26"/>
  <c r="TB45" i="26"/>
  <c r="TM45" i="26"/>
  <c r="TQ45" i="26"/>
  <c r="TW45" i="26"/>
  <c r="TZ65" i="26"/>
  <c r="UM83" i="26"/>
  <c r="VV83" i="26"/>
  <c r="SH102" i="26"/>
  <c r="UK102" i="26"/>
  <c r="VI102" i="26"/>
  <c r="VT102" i="26"/>
  <c r="VX102" i="26"/>
  <c r="WM102" i="26"/>
  <c r="WX102" i="26"/>
  <c r="XB102" i="26"/>
  <c r="XF102" i="26"/>
  <c r="WJ102" i="26"/>
  <c r="QF112" i="26"/>
  <c r="RJ112" i="26"/>
  <c r="SN112" i="26"/>
  <c r="TR112" i="26"/>
  <c r="UV112" i="26"/>
  <c r="VZ112" i="26"/>
  <c r="RU121" i="26"/>
  <c r="SS121" i="26"/>
  <c r="SX121" i="26"/>
  <c r="TB121" i="26"/>
  <c r="TH121" i="26"/>
  <c r="UA121" i="26"/>
  <c r="UE121" i="26"/>
  <c r="XW7" i="26"/>
  <c r="XL17" i="26"/>
  <c r="YP17" i="26"/>
  <c r="ZT17" i="26"/>
  <c r="AAX17" i="26"/>
  <c r="ACB17" i="26"/>
  <c r="ADF17" i="26"/>
  <c r="AEJ17" i="26"/>
  <c r="ZM26" i="26"/>
  <c r="ZR26" i="26"/>
  <c r="ZW26" i="26"/>
  <c r="AAB26" i="26"/>
  <c r="AAG26" i="26"/>
  <c r="ABA26" i="26"/>
  <c r="ABF26" i="26"/>
  <c r="ABK26" i="26"/>
  <c r="ACE26" i="26"/>
  <c r="ACO26" i="26"/>
  <c r="ACT26" i="26"/>
  <c r="ADD26" i="26"/>
  <c r="AEA26" i="26"/>
  <c r="YH36" i="26"/>
  <c r="ZL36" i="26"/>
  <c r="AAP36" i="26"/>
  <c r="ABT36" i="26"/>
  <c r="ACX36" i="26"/>
  <c r="AEB36" i="26"/>
  <c r="XK45" i="26"/>
  <c r="YJ45" i="26"/>
  <c r="AAR45" i="26"/>
  <c r="AAW45" i="26"/>
  <c r="YH46" i="26"/>
  <c r="ZL46" i="26"/>
  <c r="ABT46" i="26"/>
  <c r="ACX46" i="26"/>
  <c r="AEB46" i="26"/>
  <c r="AEB45" i="26" s="1"/>
  <c r="AEN45" i="26"/>
  <c r="YA65" i="26"/>
  <c r="ABM65" i="26"/>
  <c r="ABV64" i="26"/>
  <c r="AAP74" i="26"/>
  <c r="ACX74" i="26"/>
  <c r="ZR83" i="26"/>
  <c r="AAQ83" i="26"/>
  <c r="AAV83" i="26"/>
  <c r="ZE84" i="26"/>
  <c r="ACQ84" i="26"/>
  <c r="YA93" i="26"/>
  <c r="ZE93" i="26"/>
  <c r="AAI93" i="26"/>
  <c r="ABM93" i="26"/>
  <c r="ACQ93" i="26"/>
  <c r="ADU93" i="26"/>
  <c r="XL93" i="26"/>
  <c r="YP93" i="26"/>
  <c r="ZB102" i="26"/>
  <c r="AAF102" i="26"/>
  <c r="ACC102" i="26"/>
  <c r="ACG102" i="26"/>
  <c r="ADB102" i="26"/>
  <c r="ADG102" i="26"/>
  <c r="ADK102" i="26"/>
  <c r="ADQ102" i="26"/>
  <c r="ADV102" i="26"/>
  <c r="AEK102" i="26"/>
  <c r="AAG102" i="26"/>
  <c r="AED102" i="26"/>
  <c r="XX102" i="26"/>
  <c r="YI121" i="26"/>
  <c r="YN121" i="26"/>
  <c r="YS121" i="26"/>
  <c r="ZH121" i="26"/>
  <c r="ZW121" i="26"/>
  <c r="ABA121" i="26"/>
  <c r="ABF121" i="26"/>
  <c r="ABK121" i="26"/>
  <c r="ABP121" i="26"/>
  <c r="ABU121" i="26"/>
  <c r="ABZ121" i="26"/>
  <c r="ACE121" i="26"/>
  <c r="AHA45" i="26"/>
  <c r="AJD45" i="26"/>
  <c r="AKM45" i="26"/>
  <c r="AMF45" i="26"/>
  <c r="AJQ64" i="26"/>
  <c r="ALN64" i="26"/>
  <c r="HM7" i="26"/>
  <c r="HD102" i="26"/>
  <c r="HI102" i="26"/>
  <c r="LN7" i="26"/>
  <c r="MY7" i="26"/>
  <c r="JH17" i="26"/>
  <c r="PQ55" i="26"/>
  <c r="NZ102" i="26"/>
  <c r="PQ122" i="26"/>
  <c r="ME131" i="26"/>
  <c r="PQ131" i="26"/>
  <c r="PZ26" i="26"/>
  <c r="QD26" i="26"/>
  <c r="QJ26" i="26"/>
  <c r="QO26" i="26"/>
  <c r="QS26" i="26"/>
  <c r="SX26" i="26"/>
  <c r="QC45" i="26"/>
  <c r="QH45" i="26"/>
  <c r="QM45" i="26"/>
  <c r="UC45" i="26"/>
  <c r="VG45" i="26"/>
  <c r="VL45" i="26"/>
  <c r="VQ45" i="26"/>
  <c r="VV45" i="26"/>
  <c r="US45" i="26"/>
  <c r="TE64" i="26"/>
  <c r="TJ64" i="26"/>
  <c r="TO64" i="26"/>
  <c r="TG64" i="26"/>
  <c r="VO64" i="26"/>
  <c r="PZ102" i="26"/>
  <c r="PX121" i="26"/>
  <c r="QC121" i="26"/>
  <c r="RT121" i="26"/>
  <c r="RX121" i="26"/>
  <c r="ZE27" i="26"/>
  <c r="AAI27" i="26"/>
  <c r="ABM27" i="26"/>
  <c r="ADU27" i="26"/>
  <c r="ADZ26" i="26"/>
  <c r="ZT36" i="26"/>
  <c r="AEJ36" i="26"/>
  <c r="AAX46" i="26"/>
  <c r="YA55" i="26"/>
  <c r="AAI55" i="26"/>
  <c r="AAM64" i="26"/>
  <c r="AAR64" i="26"/>
  <c r="ACB74" i="26"/>
  <c r="YO83" i="26"/>
  <c r="YT83" i="26"/>
  <c r="ZN83" i="26"/>
  <c r="ZS83" i="26"/>
  <c r="ZX83" i="26"/>
  <c r="AAM83" i="26"/>
  <c r="YH84" i="26"/>
  <c r="ZL84" i="26"/>
  <c r="AAP84" i="26"/>
  <c r="ABT84" i="26"/>
  <c r="ACX84" i="26"/>
  <c r="AEB84" i="26"/>
  <c r="ZL93" i="26"/>
  <c r="XS103" i="26"/>
  <c r="ABE103" i="26"/>
  <c r="ADM103" i="26"/>
  <c r="ALG26" i="26"/>
  <c r="ALQ26" i="26"/>
  <c r="AFA64" i="26"/>
  <c r="AFE64" i="26"/>
  <c r="AFK64" i="26"/>
  <c r="AHD64" i="26"/>
  <c r="AIQ64" i="26"/>
  <c r="AJL64" i="26"/>
  <c r="AKY64" i="26"/>
  <c r="AEW83" i="26"/>
  <c r="AFG83" i="26"/>
  <c r="AJC83" i="26"/>
  <c r="AJH83" i="26"/>
  <c r="AJM83" i="26"/>
  <c r="AJR83" i="26"/>
  <c r="AJW83" i="26"/>
  <c r="AKB83" i="26"/>
  <c r="AKQ83" i="26"/>
  <c r="ALK83" i="26"/>
  <c r="ALP83" i="26"/>
  <c r="ALU83" i="26"/>
  <c r="ALZ83" i="26"/>
  <c r="AFG102" i="26"/>
  <c r="AFL102" i="26"/>
  <c r="AGK102" i="26"/>
  <c r="AKV102" i="26"/>
  <c r="ALA102" i="26"/>
  <c r="AMP7" i="26"/>
  <c r="AMU7" i="26"/>
  <c r="ANE7" i="26"/>
  <c r="ATL45" i="26"/>
  <c r="ATP45" i="26"/>
  <c r="ANE45" i="26"/>
  <c r="ASN64" i="26"/>
  <c r="ACO121" i="26"/>
  <c r="ACS121" i="26"/>
  <c r="ZD121" i="26"/>
  <c r="ZN121" i="26"/>
  <c r="AAH121" i="26"/>
  <c r="AAR121" i="26"/>
  <c r="AAW121" i="26"/>
  <c r="ACK121" i="26"/>
  <c r="ACP121" i="26"/>
  <c r="AGN7" i="26"/>
  <c r="AGW7" i="26"/>
  <c r="AHA7" i="26"/>
  <c r="AJN7" i="26"/>
  <c r="AJS7" i="26"/>
  <c r="AKC7" i="26"/>
  <c r="AKH7" i="26"/>
  <c r="ALE26" i="26"/>
  <c r="ALJ26" i="26"/>
  <c r="ALN26" i="26"/>
  <c r="ALT26" i="26"/>
  <c r="AGJ36" i="26"/>
  <c r="AHN36" i="26"/>
  <c r="AGF45" i="26"/>
  <c r="AKU45" i="26"/>
  <c r="AKC45" i="26"/>
  <c r="AKR45" i="26"/>
  <c r="AKW45" i="26"/>
  <c r="AEW64" i="26"/>
  <c r="AFV64" i="26"/>
  <c r="AHE64" i="26"/>
  <c r="AHO64" i="26"/>
  <c r="AHT64" i="26"/>
  <c r="AHY64" i="26"/>
  <c r="AID64" i="26"/>
  <c r="AII64" i="26"/>
  <c r="AIS64" i="26"/>
  <c r="AIX64" i="26"/>
  <c r="AJC64" i="26"/>
  <c r="AJH64" i="26"/>
  <c r="AJR64" i="26"/>
  <c r="AJW64" i="26"/>
  <c r="AKB64" i="26"/>
  <c r="AKL64" i="26"/>
  <c r="AKQ64" i="26"/>
  <c r="ALA64" i="26"/>
  <c r="ALF64" i="26"/>
  <c r="ALK64" i="26"/>
  <c r="ALP64" i="26"/>
  <c r="ALU64" i="26"/>
  <c r="AFF65" i="26"/>
  <c r="AGJ65" i="26"/>
  <c r="AHN65" i="26"/>
  <c r="AIR65" i="26"/>
  <c r="AJV65" i="26"/>
  <c r="AKZ65" i="26"/>
  <c r="AFU65" i="26"/>
  <c r="AGY65" i="26"/>
  <c r="AIC65" i="26"/>
  <c r="AJG65" i="26"/>
  <c r="AKK65" i="26"/>
  <c r="ALO65" i="26"/>
  <c r="AHN74" i="26"/>
  <c r="AIT83" i="26"/>
  <c r="AIY83" i="26"/>
  <c r="AJD83" i="26"/>
  <c r="AJS83" i="26"/>
  <c r="AFP102" i="26"/>
  <c r="AFT102" i="26"/>
  <c r="AGO102" i="26"/>
  <c r="AGT102" i="26"/>
  <c r="AGX102" i="26"/>
  <c r="AHD102" i="26"/>
  <c r="ALZ102" i="26"/>
  <c r="AFP121" i="26"/>
  <c r="AFT121" i="26"/>
  <c r="ALS121" i="26"/>
  <c r="ALX121" i="26"/>
  <c r="AMB121" i="26"/>
  <c r="AEY122" i="26"/>
  <c r="AGC122" i="26"/>
  <c r="AHG122" i="26"/>
  <c r="AIK122" i="26"/>
  <c r="AJO122" i="26"/>
  <c r="AKS122" i="26"/>
  <c r="ALW122" i="26"/>
  <c r="AFN122" i="26"/>
  <c r="AGR122" i="26"/>
  <c r="AHV122" i="26"/>
  <c r="AIZ122" i="26"/>
  <c r="AKD122" i="26"/>
  <c r="ALH122" i="26"/>
  <c r="AHY121" i="26"/>
  <c r="AJC121" i="26"/>
  <c r="AKM121" i="26"/>
  <c r="ALB121" i="26"/>
  <c r="ALG121" i="26"/>
  <c r="ALO131" i="26"/>
  <c r="AMM7" i="26"/>
  <c r="AMQ7" i="26"/>
  <c r="AMW7" i="26"/>
  <c r="ANQ7" i="26"/>
  <c r="ANU7" i="26"/>
  <c r="AOA7" i="26"/>
  <c r="AOF7" i="26"/>
  <c r="AOJ7" i="26"/>
  <c r="AOP7" i="26"/>
  <c r="AOX7" i="26"/>
  <c r="AQG7" i="26"/>
  <c r="AQQ7" i="26"/>
  <c r="AQV7" i="26"/>
  <c r="ARA7" i="26"/>
  <c r="ARF7" i="26"/>
  <c r="ARP7" i="26"/>
  <c r="ASY7" i="26"/>
  <c r="ATD7" i="26"/>
  <c r="ATI7" i="26"/>
  <c r="ATN7" i="26"/>
  <c r="ATS7" i="26"/>
  <c r="AOU26" i="26"/>
  <c r="APJ26" i="26"/>
  <c r="AQR26" i="26"/>
  <c r="AQX26" i="26"/>
  <c r="ARC26" i="26"/>
  <c r="ARG26" i="26"/>
  <c r="ARM26" i="26"/>
  <c r="ARR26" i="26"/>
  <c r="ARV26" i="26"/>
  <c r="ASB26" i="26"/>
  <c r="ASQ26" i="26"/>
  <c r="ATK26" i="26"/>
  <c r="AOT27" i="26"/>
  <c r="ASF27" i="26"/>
  <c r="AMO26" i="26"/>
  <c r="ANS26" i="26"/>
  <c r="ALO8" i="26"/>
  <c r="AJH26" i="26"/>
  <c r="AJM26" i="26"/>
  <c r="AJR26" i="26"/>
  <c r="AKL26" i="26"/>
  <c r="AKQ26" i="26"/>
  <c r="AKV26" i="26"/>
  <c r="AFN27" i="26"/>
  <c r="AGR27" i="26"/>
  <c r="AHV27" i="26"/>
  <c r="AIZ27" i="26"/>
  <c r="AKD27" i="26"/>
  <c r="ALH27" i="26"/>
  <c r="AEY27" i="26"/>
  <c r="AGC27" i="26"/>
  <c r="AIK27" i="26"/>
  <c r="AJO27" i="26"/>
  <c r="AKS27" i="26"/>
  <c r="AKT26" i="26"/>
  <c r="AKX26" i="26"/>
  <c r="ALM26" i="26"/>
  <c r="AFC45" i="26"/>
  <c r="AFH45" i="26"/>
  <c r="AFM45" i="26"/>
  <c r="AGU45" i="26"/>
  <c r="AGZ45" i="26"/>
  <c r="AHE45" i="26"/>
  <c r="AJC45" i="26"/>
  <c r="AJH45" i="26"/>
  <c r="AJM45" i="26"/>
  <c r="AKB45" i="26"/>
  <c r="AKG45" i="26"/>
  <c r="AKL45" i="26"/>
  <c r="AKQ45" i="26"/>
  <c r="AKV45" i="26"/>
  <c r="ALA45" i="26"/>
  <c r="ALF45" i="26"/>
  <c r="ALU45" i="26"/>
  <c r="AGN45" i="26"/>
  <c r="AIG45" i="26"/>
  <c r="AIL45" i="26"/>
  <c r="AMA45" i="26"/>
  <c r="AMB64" i="26"/>
  <c r="AEU64" i="26"/>
  <c r="AFD83" i="26"/>
  <c r="AGH83" i="26"/>
  <c r="AIV83" i="26"/>
  <c r="AGT83" i="26"/>
  <c r="AHI83" i="26"/>
  <c r="AGO121" i="26"/>
  <c r="AHX121" i="26"/>
  <c r="AIB121" i="26"/>
  <c r="AIW121" i="26"/>
  <c r="AJB121" i="26"/>
  <c r="AJF121" i="26"/>
  <c r="AJL121" i="26"/>
  <c r="AKA121" i="26"/>
  <c r="AKF121" i="26"/>
  <c r="AKJ121" i="26"/>
  <c r="AGL121" i="26"/>
  <c r="AIE121" i="26"/>
  <c r="AIJ121" i="26"/>
  <c r="AIO121" i="26"/>
  <c r="AJI121" i="26"/>
  <c r="AJX121" i="26"/>
  <c r="AKV121" i="26"/>
  <c r="ALK121" i="26"/>
  <c r="AEU121" i="26"/>
  <c r="AEZ121" i="26"/>
  <c r="AGD121" i="26"/>
  <c r="ANV26" i="26"/>
  <c r="AOG26" i="26"/>
  <c r="AOK26" i="26"/>
  <c r="AOQ26" i="26"/>
  <c r="AQD26" i="26"/>
  <c r="AQJ26" i="26"/>
  <c r="AQO26" i="26"/>
  <c r="AQS26" i="26"/>
  <c r="AQY26" i="26"/>
  <c r="ASR26" i="26"/>
  <c r="ATL26" i="26"/>
  <c r="ATP26" i="26"/>
  <c r="APP36" i="26"/>
  <c r="AQT36" i="26"/>
  <c r="AMK64" i="26"/>
  <c r="APB64" i="26"/>
  <c r="APL64" i="26"/>
  <c r="APV64" i="26"/>
  <c r="AMU83" i="26"/>
  <c r="AMZ83" i="26"/>
  <c r="ANI83" i="26"/>
  <c r="ANN83" i="26"/>
  <c r="ANS83" i="26"/>
  <c r="ANX83" i="26"/>
  <c r="AOC83" i="26"/>
  <c r="ART83" i="26"/>
  <c r="ARY83" i="26"/>
  <c r="ASD83" i="26"/>
  <c r="ASI83" i="26"/>
  <c r="ASN83" i="26"/>
  <c r="ASS83" i="26"/>
  <c r="APE83" i="26"/>
  <c r="APA93" i="26"/>
  <c r="ATQ93" i="26"/>
  <c r="ATQ83" i="26" s="1"/>
  <c r="APG102" i="26"/>
  <c r="ASS102" i="26"/>
  <c r="AMP102" i="26"/>
  <c r="ART102" i="26"/>
  <c r="ATG121" i="26"/>
  <c r="ATL121" i="26"/>
  <c r="ATP121" i="26"/>
  <c r="ARW121" i="26"/>
  <c r="BIM7" i="26"/>
  <c r="BIW7" i="26"/>
  <c r="BJB7" i="26"/>
  <c r="BJG7" i="26"/>
  <c r="BJL7" i="26"/>
  <c r="BJQ7" i="26"/>
  <c r="BJV7" i="26"/>
  <c r="BKA7" i="26"/>
  <c r="BKK7" i="26"/>
  <c r="BKP7" i="26"/>
  <c r="BLY7" i="26"/>
  <c r="BMD7" i="26"/>
  <c r="BMI7" i="26"/>
  <c r="BMN7" i="26"/>
  <c r="BMW7" i="26"/>
  <c r="BNB7" i="26"/>
  <c r="BNF7" i="26"/>
  <c r="BNL7" i="26"/>
  <c r="BOA7" i="26"/>
  <c r="AOE55" i="26"/>
  <c r="AOE45" i="26" s="1"/>
  <c r="AQM55" i="26"/>
  <c r="ARQ55" i="26"/>
  <c r="ASU55" i="26"/>
  <c r="AMI64" i="26"/>
  <c r="AOB64" i="26"/>
  <c r="APT64" i="26"/>
  <c r="APY64" i="26"/>
  <c r="AQC64" i="26"/>
  <c r="AML65" i="26"/>
  <c r="ANP65" i="26"/>
  <c r="AOT65" i="26"/>
  <c r="APX65" i="26"/>
  <c r="ARB65" i="26"/>
  <c r="ANL64" i="26"/>
  <c r="AOP64" i="26"/>
  <c r="APM64" i="26"/>
  <c r="ARU64" i="26"/>
  <c r="AST64" i="26"/>
  <c r="AMJ64" i="26"/>
  <c r="AQK64" i="26"/>
  <c r="ANQ83" i="26"/>
  <c r="AOU83" i="26"/>
  <c r="AOY83" i="26"/>
  <c r="ARM83" i="26"/>
  <c r="ASB83" i="26"/>
  <c r="ASQ83" i="26"/>
  <c r="ASV83" i="26"/>
  <c r="ASZ83" i="26"/>
  <c r="ATF83" i="26"/>
  <c r="APA84" i="26"/>
  <c r="ATQ84" i="26"/>
  <c r="ARC83" i="26"/>
  <c r="ARU83" i="26"/>
  <c r="AMM102" i="26"/>
  <c r="AMQ102" i="26"/>
  <c r="AMW102" i="26"/>
  <c r="AOA102" i="26"/>
  <c r="ARC102" i="26"/>
  <c r="ARG102" i="26"/>
  <c r="AYQ7" i="26"/>
  <c r="AZA7" i="26"/>
  <c r="AZF7" i="26"/>
  <c r="AZP7" i="26"/>
  <c r="AZU7" i="26"/>
  <c r="BAE7" i="26"/>
  <c r="BAY7" i="26"/>
  <c r="BCC7" i="26"/>
  <c r="BCG7" i="26"/>
  <c r="AMR45" i="26"/>
  <c r="ASY64" i="26"/>
  <c r="AMT83" i="26"/>
  <c r="AMY83" i="26"/>
  <c r="ANM83" i="26"/>
  <c r="ANR83" i="26"/>
  <c r="AOB83" i="26"/>
  <c r="AOG83" i="26"/>
  <c r="ASH83" i="26"/>
  <c r="ASL83" i="26"/>
  <c r="ASR83" i="26"/>
  <c r="ASW83" i="26"/>
  <c r="ATG83" i="26"/>
  <c r="ATO83" i="26"/>
  <c r="AOP83" i="26"/>
  <c r="AQD83" i="26"/>
  <c r="AMN102" i="26"/>
  <c r="AMR102" i="26"/>
  <c r="AOG102" i="26"/>
  <c r="AOK102" i="26"/>
  <c r="AOQ102" i="26"/>
  <c r="AOV102" i="26"/>
  <c r="AQO102" i="26"/>
  <c r="AQS102" i="26"/>
  <c r="AQY102" i="26"/>
  <c r="ARH102" i="26"/>
  <c r="ASC102" i="26"/>
  <c r="ATL102" i="26"/>
  <c r="AOT103" i="26"/>
  <c r="ATJ103" i="26"/>
  <c r="AMT102" i="26"/>
  <c r="AMY102" i="26"/>
  <c r="ANX102" i="26"/>
  <c r="AOC102" i="26"/>
  <c r="AOH102" i="26"/>
  <c r="AOM102" i="26"/>
  <c r="AOR102" i="26"/>
  <c r="AQB102" i="26"/>
  <c r="ATS102" i="26"/>
  <c r="ANH112" i="26"/>
  <c r="AOL112" i="26"/>
  <c r="APP112" i="26"/>
  <c r="AQT112" i="26"/>
  <c r="ARX112" i="26"/>
  <c r="ATB112" i="26"/>
  <c r="ANW112" i="26"/>
  <c r="ANW102" i="26" s="1"/>
  <c r="APA112" i="26"/>
  <c r="AQE112" i="26"/>
  <c r="ASM112" i="26"/>
  <c r="ATQ112" i="26"/>
  <c r="AMT121" i="26"/>
  <c r="ASD121" i="26"/>
  <c r="ANH131" i="26"/>
  <c r="AOL131" i="26"/>
  <c r="APP131" i="26"/>
  <c r="AQT131" i="26"/>
  <c r="AQT121" i="26" s="1"/>
  <c r="ARX131" i="26"/>
  <c r="ARX121" i="26" s="1"/>
  <c r="BGE7" i="26"/>
  <c r="BGJ7" i="26"/>
  <c r="BGO7" i="26"/>
  <c r="BPI7" i="26"/>
  <c r="BPM7" i="26"/>
  <c r="BPS7" i="26"/>
  <c r="BPX7" i="26"/>
  <c r="BQB7" i="26"/>
  <c r="BQM7" i="26"/>
  <c r="BQQ7" i="26"/>
  <c r="AUN8" i="26"/>
  <c r="AUN7" i="26" s="1"/>
  <c r="AVR8" i="26"/>
  <c r="AXZ8" i="26"/>
  <c r="AZD8" i="26"/>
  <c r="BAH8" i="26"/>
  <c r="BAH7" i="26" s="1"/>
  <c r="BBL8" i="26"/>
  <c r="BCP8" i="26"/>
  <c r="BDT8" i="26"/>
  <c r="BEX8" i="26"/>
  <c r="BEX7" i="26" s="1"/>
  <c r="BGB8" i="26"/>
  <c r="BHF8" i="26"/>
  <c r="BIJ8" i="26"/>
  <c r="BJN8" i="26"/>
  <c r="BKR8" i="26"/>
  <c r="BLV8" i="26"/>
  <c r="BMZ8" i="26"/>
  <c r="BOD8" i="26"/>
  <c r="BPH8" i="26"/>
  <c r="BQL8" i="26"/>
  <c r="BRP8" i="26"/>
  <c r="BST8" i="26"/>
  <c r="BTX8" i="26"/>
  <c r="BVB8" i="26"/>
  <c r="AWH7" i="26"/>
  <c r="AWL7" i="26"/>
  <c r="AYN7" i="26"/>
  <c r="BKV7" i="26"/>
  <c r="BNA83" i="26"/>
  <c r="BNK83" i="26"/>
  <c r="ATW7" i="26"/>
  <c r="AUB7" i="26"/>
  <c r="AUQ7" i="26"/>
  <c r="AVA7" i="26"/>
  <c r="AXA7" i="26"/>
  <c r="BCL7" i="26"/>
  <c r="BFB7" i="26"/>
  <c r="BFG7" i="26"/>
  <c r="BFL7" i="26"/>
  <c r="BGA7" i="26"/>
  <c r="BKX7" i="26"/>
  <c r="BLI7" i="26"/>
  <c r="BPB7" i="26"/>
  <c r="BPG7" i="26"/>
  <c r="BUB7" i="26"/>
  <c r="BUQ7" i="26"/>
  <c r="BUV7" i="26"/>
  <c r="BVF7" i="26"/>
  <c r="BVK7" i="26"/>
  <c r="BVP7" i="26"/>
  <c r="ATX7" i="26"/>
  <c r="ATZ26" i="26"/>
  <c r="AUM26" i="26"/>
  <c r="AYR26" i="26"/>
  <c r="BCN26" i="26"/>
  <c r="BCS26" i="26"/>
  <c r="BCX26" i="26"/>
  <c r="BDC26" i="26"/>
  <c r="BDH26" i="26"/>
  <c r="BDR26" i="26"/>
  <c r="BEL26" i="26"/>
  <c r="BFK26" i="26"/>
  <c r="BRF26" i="26"/>
  <c r="BSP26" i="26"/>
  <c r="BSU26" i="26"/>
  <c r="BSY26" i="26"/>
  <c r="BJF36" i="26"/>
  <c r="BJF26" i="26" s="1"/>
  <c r="BVX36" i="26"/>
  <c r="AVL45" i="26"/>
  <c r="BIZ45" i="26"/>
  <c r="BJD45" i="26"/>
  <c r="BJJ45" i="26"/>
  <c r="BLC45" i="26"/>
  <c r="BLH45" i="26"/>
  <c r="BLL45" i="26"/>
  <c r="BLR45" i="26"/>
  <c r="BMY45" i="26"/>
  <c r="BNI45" i="26"/>
  <c r="BNS45" i="26"/>
  <c r="BNX45" i="26"/>
  <c r="BOC45" i="26"/>
  <c r="BOH45" i="26"/>
  <c r="AUN46" i="26"/>
  <c r="AVR46" i="26"/>
  <c r="AWV46" i="26"/>
  <c r="AXZ46" i="26"/>
  <c r="AXZ45" i="26" s="1"/>
  <c r="AVG64" i="26"/>
  <c r="AVL64" i="26"/>
  <c r="AVV64" i="26"/>
  <c r="AWA64" i="26"/>
  <c r="AWF64" i="26"/>
  <c r="AWK64" i="26"/>
  <c r="AWP64" i="26"/>
  <c r="AWU64" i="26"/>
  <c r="AWZ64" i="26"/>
  <c r="AXE64" i="26"/>
  <c r="AXJ64" i="26"/>
  <c r="AXT64" i="26"/>
  <c r="AXY64" i="26"/>
  <c r="AYD64" i="26"/>
  <c r="AYI64" i="26"/>
  <c r="AYN64" i="26"/>
  <c r="BEE83" i="26"/>
  <c r="BET83" i="26"/>
  <c r="BFI83" i="26"/>
  <c r="BFN83" i="26"/>
  <c r="BFR83" i="26"/>
  <c r="BFX83" i="26"/>
  <c r="BGC83" i="26"/>
  <c r="BGG83" i="26"/>
  <c r="BHQ83" i="26"/>
  <c r="AUE26" i="26"/>
  <c r="AWJ26" i="26"/>
  <c r="AXY26" i="26"/>
  <c r="BMS26" i="26"/>
  <c r="BMX26" i="26"/>
  <c r="BVN26" i="26"/>
  <c r="BVS26" i="26"/>
  <c r="BVW26" i="26"/>
  <c r="BSE27" i="26"/>
  <c r="BVQ27" i="26"/>
  <c r="ATY36" i="26"/>
  <c r="AVC36" i="26"/>
  <c r="AWG36" i="26"/>
  <c r="AXK36" i="26"/>
  <c r="AYO36" i="26"/>
  <c r="AZS36" i="26"/>
  <c r="BAW36" i="26"/>
  <c r="BCA36" i="26"/>
  <c r="BDE36" i="26"/>
  <c r="BEI36" i="26"/>
  <c r="BFM36" i="26"/>
  <c r="BGQ36" i="26"/>
  <c r="BHU36" i="26"/>
  <c r="BIY36" i="26"/>
  <c r="BKC36" i="26"/>
  <c r="BLG36" i="26"/>
  <c r="BMK36" i="26"/>
  <c r="BNO36" i="26"/>
  <c r="BOS36" i="26"/>
  <c r="BPW36" i="26"/>
  <c r="BSE36" i="26"/>
  <c r="BTI36" i="26"/>
  <c r="BUM36" i="26"/>
  <c r="BVQ36" i="26"/>
  <c r="AZH45" i="26"/>
  <c r="AZM45" i="26"/>
  <c r="AZR45" i="26"/>
  <c r="BAB45" i="26"/>
  <c r="BAG45" i="26"/>
  <c r="BAL45" i="26"/>
  <c r="BAQ45" i="26"/>
  <c r="BAV45" i="26"/>
  <c r="BBP45" i="26"/>
  <c r="BCJ45" i="26"/>
  <c r="BIL45" i="26"/>
  <c r="BIP45" i="26"/>
  <c r="BIV45" i="26"/>
  <c r="BMV45" i="26"/>
  <c r="BNA45" i="26"/>
  <c r="BNE45" i="26"/>
  <c r="BNK45" i="26"/>
  <c r="BNT45" i="26"/>
  <c r="BNZ45" i="26"/>
  <c r="BPD45" i="26"/>
  <c r="BPL45" i="26"/>
  <c r="BPQ45" i="26"/>
  <c r="BQA45" i="26"/>
  <c r="BQF45" i="26"/>
  <c r="BQK45" i="26"/>
  <c r="BRJ45" i="26"/>
  <c r="BRO45" i="26"/>
  <c r="BRT45" i="26"/>
  <c r="BRY45" i="26"/>
  <c r="BSD45" i="26"/>
  <c r="BSN45" i="26"/>
  <c r="BSS45" i="26"/>
  <c r="BSX45" i="26"/>
  <c r="BTM45" i="26"/>
  <c r="BUG45" i="26"/>
  <c r="BUL45" i="26"/>
  <c r="BVA45" i="26"/>
  <c r="BGS45" i="26"/>
  <c r="AVH64" i="26"/>
  <c r="BKD64" i="26"/>
  <c r="BKH64" i="26"/>
  <c r="BRB64" i="26"/>
  <c r="BKC65" i="26"/>
  <c r="AUD7" i="26"/>
  <c r="AUJ7" i="26"/>
  <c r="AUO7" i="26"/>
  <c r="AUS7" i="26"/>
  <c r="AUY7" i="26"/>
  <c r="AWY7" i="26"/>
  <c r="AXD7" i="26"/>
  <c r="AXI7" i="26"/>
  <c r="AXN7" i="26"/>
  <c r="AXS7" i="26"/>
  <c r="AXX7" i="26"/>
  <c r="AYC7" i="26"/>
  <c r="AYM7" i="26"/>
  <c r="AYR7" i="26"/>
  <c r="BCS7" i="26"/>
  <c r="BCX7" i="26"/>
  <c r="BKL7" i="26"/>
  <c r="BKQ7" i="26"/>
  <c r="BLZ7" i="26"/>
  <c r="BME7" i="26"/>
  <c r="BMJ7" i="26"/>
  <c r="BMO7" i="26"/>
  <c r="BOJ7" i="26"/>
  <c r="BOP7" i="26"/>
  <c r="BOY7" i="26"/>
  <c r="BPE7" i="26"/>
  <c r="BPN7" i="26"/>
  <c r="BQC7" i="26"/>
  <c r="BQI7" i="26"/>
  <c r="BQN7" i="26"/>
  <c r="BRC7" i="26"/>
  <c r="BRG7" i="26"/>
  <c r="BTZ7" i="26"/>
  <c r="BUD7" i="26"/>
  <c r="BUJ7" i="26"/>
  <c r="BUO7" i="26"/>
  <c r="BUS7" i="26"/>
  <c r="BUY7" i="26"/>
  <c r="BVH7" i="26"/>
  <c r="BVN7" i="26"/>
  <c r="AVL26" i="26"/>
  <c r="AVQ26" i="26"/>
  <c r="AWA26" i="26"/>
  <c r="AWF26" i="26"/>
  <c r="AWO26" i="26"/>
  <c r="AWT26" i="26"/>
  <c r="AWY26" i="26"/>
  <c r="AZL26" i="26"/>
  <c r="AZQ26" i="26"/>
  <c r="AZV26" i="26"/>
  <c r="BAZ26" i="26"/>
  <c r="BBE26" i="26"/>
  <c r="BBJ26" i="26"/>
  <c r="BFC26" i="26"/>
  <c r="BFI26" i="26"/>
  <c r="BFN26" i="26"/>
  <c r="BFR26" i="26"/>
  <c r="BGC26" i="26"/>
  <c r="BGG26" i="26"/>
  <c r="BGZ26" i="26"/>
  <c r="BHE26" i="26"/>
  <c r="BHJ26" i="26"/>
  <c r="BHO26" i="26"/>
  <c r="BHT26" i="26"/>
  <c r="BID26" i="26"/>
  <c r="BII26" i="26"/>
  <c r="BJH26" i="26"/>
  <c r="BJM26" i="26"/>
  <c r="BJR26" i="26"/>
  <c r="BJW26" i="26"/>
  <c r="BKB26" i="26"/>
  <c r="BKG26" i="26"/>
  <c r="BKL26" i="26"/>
  <c r="BKV26" i="26"/>
  <c r="BLA26" i="26"/>
  <c r="BLF26" i="26"/>
  <c r="BME26" i="26"/>
  <c r="BMJ26" i="26"/>
  <c r="BMT26" i="26"/>
  <c r="BMY26" i="26"/>
  <c r="BND26" i="26"/>
  <c r="BNH26" i="26"/>
  <c r="BNM26" i="26"/>
  <c r="BNR26" i="26"/>
  <c r="BNW26" i="26"/>
  <c r="BOB26" i="26"/>
  <c r="BOG26" i="26"/>
  <c r="BOL26" i="26"/>
  <c r="BOQ26" i="26"/>
  <c r="BOV26" i="26"/>
  <c r="BPK26" i="26"/>
  <c r="BQJ26" i="26"/>
  <c r="BQT26" i="26"/>
  <c r="BRD26" i="26"/>
  <c r="BIQ27" i="26"/>
  <c r="BKY27" i="26"/>
  <c r="BPO27" i="26"/>
  <c r="BRW27" i="26"/>
  <c r="BTA27" i="26"/>
  <c r="BUE27" i="26"/>
  <c r="BVI27" i="26"/>
  <c r="BGF45" i="26"/>
  <c r="BGK45" i="26"/>
  <c r="BGP45" i="26"/>
  <c r="BHJ45" i="26"/>
  <c r="AUO64" i="26"/>
  <c r="AUS64" i="26"/>
  <c r="AUY64" i="26"/>
  <c r="AVD64" i="26"/>
  <c r="AVS64" i="26"/>
  <c r="AVW64" i="26"/>
  <c r="AWC64" i="26"/>
  <c r="AWH64" i="26"/>
  <c r="AWL64" i="26"/>
  <c r="AWR64" i="26"/>
  <c r="AYP64" i="26"/>
  <c r="AYT64" i="26"/>
  <c r="AYZ64" i="26"/>
  <c r="AZE64" i="26"/>
  <c r="AZI64" i="26"/>
  <c r="AZO64" i="26"/>
  <c r="AZT64" i="26"/>
  <c r="AZX64" i="26"/>
  <c r="BAD64" i="26"/>
  <c r="BAI64" i="26"/>
  <c r="BAM64" i="26"/>
  <c r="BAS64" i="26"/>
  <c r="BAX64" i="26"/>
  <c r="BBB64" i="26"/>
  <c r="BBH64" i="26"/>
  <c r="BBM64" i="26"/>
  <c r="BBQ64" i="26"/>
  <c r="BBW64" i="26"/>
  <c r="BCB64" i="26"/>
  <c r="BCF64" i="26"/>
  <c r="BCQ64" i="26"/>
  <c r="BCU64" i="26"/>
  <c r="BDA64" i="26"/>
  <c r="BDJ64" i="26"/>
  <c r="BEN64" i="26"/>
  <c r="BFN64" i="26"/>
  <c r="BFX64" i="26"/>
  <c r="BGC64" i="26"/>
  <c r="BGG64" i="26"/>
  <c r="BGM64" i="26"/>
  <c r="BHB64" i="26"/>
  <c r="BHZ64" i="26"/>
  <c r="BIF64" i="26"/>
  <c r="BIK64" i="26"/>
  <c r="BIO64" i="26"/>
  <c r="BIU64" i="26"/>
  <c r="BIZ64" i="26"/>
  <c r="BJD64" i="26"/>
  <c r="BJJ64" i="26"/>
  <c r="BJO64" i="26"/>
  <c r="BJS64" i="26"/>
  <c r="BJY64" i="26"/>
  <c r="BVX65" i="26"/>
  <c r="BLD64" i="26"/>
  <c r="BCG83" i="26"/>
  <c r="BCM83" i="26"/>
  <c r="BMQ83" i="26"/>
  <c r="BUD83" i="26"/>
  <c r="AVW102" i="26"/>
  <c r="AWC102" i="26"/>
  <c r="AWH102" i="26"/>
  <c r="AWL102" i="26"/>
  <c r="AWR102" i="26"/>
  <c r="AWW102" i="26"/>
  <c r="AXA102" i="26"/>
  <c r="AXG102" i="26"/>
  <c r="AXL102" i="26"/>
  <c r="BKN64" i="26"/>
  <c r="BKS64" i="26"/>
  <c r="BKW64" i="26"/>
  <c r="BLC64" i="26"/>
  <c r="BLH64" i="26"/>
  <c r="BMP64" i="26"/>
  <c r="BNP64" i="26"/>
  <c r="BNT64" i="26"/>
  <c r="BOT64" i="26"/>
  <c r="BOX64" i="26"/>
  <c r="BPD64" i="26"/>
  <c r="BPS64" i="26"/>
  <c r="BPX64" i="26"/>
  <c r="BQB64" i="26"/>
  <c r="BQH64" i="26"/>
  <c r="BQM64" i="26"/>
  <c r="BQQ64" i="26"/>
  <c r="BQW64" i="26"/>
  <c r="BRF64" i="26"/>
  <c r="BRQ64" i="26"/>
  <c r="BRU64" i="26"/>
  <c r="BSA64" i="26"/>
  <c r="BSF64" i="26"/>
  <c r="BSJ64" i="26"/>
  <c r="BSP64" i="26"/>
  <c r="BSU64" i="26"/>
  <c r="BSY64" i="26"/>
  <c r="BTE64" i="26"/>
  <c r="BTJ64" i="26"/>
  <c r="BTT64" i="26"/>
  <c r="BVM64" i="26"/>
  <c r="ATY74" i="26"/>
  <c r="AVC74" i="26"/>
  <c r="AWG74" i="26"/>
  <c r="AXK74" i="26"/>
  <c r="AYO74" i="26"/>
  <c r="AZS74" i="26"/>
  <c r="BAW74" i="26"/>
  <c r="BCA74" i="26"/>
  <c r="BDE74" i="26"/>
  <c r="BEI74" i="26"/>
  <c r="BFM74" i="26"/>
  <c r="BGQ74" i="26"/>
  <c r="BHU74" i="26"/>
  <c r="BIY74" i="26"/>
  <c r="BKC74" i="26"/>
  <c r="BLG74" i="26"/>
  <c r="BMK74" i="26"/>
  <c r="BNO74" i="26"/>
  <c r="BOS74" i="26"/>
  <c r="BPW74" i="26"/>
  <c r="BRA74" i="26"/>
  <c r="BSE74" i="26"/>
  <c r="BTI74" i="26"/>
  <c r="BUM74" i="26"/>
  <c r="BVQ74" i="26"/>
  <c r="AVR74" i="26"/>
  <c r="AWV74" i="26"/>
  <c r="AXZ74" i="26"/>
  <c r="BAH74" i="26"/>
  <c r="BBL74" i="26"/>
  <c r="BCP74" i="26"/>
  <c r="BHF74" i="26"/>
  <c r="BKR74" i="26"/>
  <c r="BMZ74" i="26"/>
  <c r="BQL74" i="26"/>
  <c r="BVB74" i="26"/>
  <c r="AWY83" i="26"/>
  <c r="AXD83" i="26"/>
  <c r="AYH83" i="26"/>
  <c r="AYM83" i="26"/>
  <c r="AZB83" i="26"/>
  <c r="BGT83" i="26"/>
  <c r="BHD83" i="26"/>
  <c r="BHN83" i="26"/>
  <c r="BHS83" i="26"/>
  <c r="BHX83" i="26"/>
  <c r="BKT83" i="26"/>
  <c r="BOY83" i="26"/>
  <c r="BAI83" i="26"/>
  <c r="BBA83" i="26"/>
  <c r="BLJ83" i="26"/>
  <c r="BQU102" i="26"/>
  <c r="BRE102" i="26"/>
  <c r="BRJ102" i="26"/>
  <c r="BRO102" i="26"/>
  <c r="BSS102" i="26"/>
  <c r="BUG102" i="26"/>
  <c r="BUQ102" i="26"/>
  <c r="BUV102" i="26"/>
  <c r="BFN102" i="26"/>
  <c r="BGM102" i="26"/>
  <c r="BHB102" i="26"/>
  <c r="BHZ102" i="26"/>
  <c r="BIU102" i="26"/>
  <c r="BAZ64" i="26"/>
  <c r="BBE64" i="26"/>
  <c r="BBJ64" i="26"/>
  <c r="BBO64" i="26"/>
  <c r="BBT64" i="26"/>
  <c r="BBY64" i="26"/>
  <c r="BCD64" i="26"/>
  <c r="BCI64" i="26"/>
  <c r="BCN64" i="26"/>
  <c r="BCS64" i="26"/>
  <c r="BDC64" i="26"/>
  <c r="BDH64" i="26"/>
  <c r="BDM64" i="26"/>
  <c r="BDW64" i="26"/>
  <c r="BEG64" i="26"/>
  <c r="BEL64" i="26"/>
  <c r="BFA64" i="26"/>
  <c r="BFK64" i="26"/>
  <c r="BFP64" i="26"/>
  <c r="BFZ64" i="26"/>
  <c r="BGO64" i="26"/>
  <c r="BHD64" i="26"/>
  <c r="BHI64" i="26"/>
  <c r="BHN64" i="26"/>
  <c r="BHS64" i="26"/>
  <c r="BDL74" i="26"/>
  <c r="BJU74" i="26"/>
  <c r="BNG74" i="26"/>
  <c r="BRW74" i="26"/>
  <c r="AUO83" i="26"/>
  <c r="AUS83" i="26"/>
  <c r="AUY83" i="26"/>
  <c r="AVS83" i="26"/>
  <c r="AVW83" i="26"/>
  <c r="AWC83" i="26"/>
  <c r="AWH83" i="26"/>
  <c r="AWL83" i="26"/>
  <c r="AWR83" i="26"/>
  <c r="AWZ83" i="26"/>
  <c r="AYI83" i="26"/>
  <c r="BAJ83" i="26"/>
  <c r="BBP83" i="26"/>
  <c r="BSV83" i="26"/>
  <c r="BTY83" i="26"/>
  <c r="BNE102" i="26"/>
  <c r="BNP102" i="26"/>
  <c r="BOE102" i="26"/>
  <c r="BOI102" i="26"/>
  <c r="BOO102" i="26"/>
  <c r="BIA83" i="26"/>
  <c r="BIL83" i="26"/>
  <c r="BIP83" i="26"/>
  <c r="BIU83" i="26"/>
  <c r="BJJ83" i="26"/>
  <c r="BKD83" i="26"/>
  <c r="BKH83" i="26"/>
  <c r="BKN83" i="26"/>
  <c r="BKW83" i="26"/>
  <c r="BLH83" i="26"/>
  <c r="BLL83" i="26"/>
  <c r="BLR83" i="26"/>
  <c r="BLW83" i="26"/>
  <c r="BMA83" i="26"/>
  <c r="BMG83" i="26"/>
  <c r="BMV83" i="26"/>
  <c r="BOW83" i="26"/>
  <c r="BPL83" i="26"/>
  <c r="BQY83" i="26"/>
  <c r="BVJ83" i="26"/>
  <c r="BVO83" i="26"/>
  <c r="BVT83" i="26"/>
  <c r="BVY83" i="26"/>
  <c r="AUN84" i="26"/>
  <c r="BEI84" i="26"/>
  <c r="BGQ84" i="26"/>
  <c r="BPW84" i="26"/>
  <c r="AVF83" i="26"/>
  <c r="AVP83" i="26"/>
  <c r="AYA83" i="26"/>
  <c r="AYE83" i="26"/>
  <c r="BAA83" i="26"/>
  <c r="BCU83" i="26"/>
  <c r="BEB83" i="26"/>
  <c r="BEL83" i="26"/>
  <c r="BHK83" i="26"/>
  <c r="BQM83" i="26"/>
  <c r="BSH83" i="26"/>
  <c r="AWD102" i="26"/>
  <c r="AWI102" i="26"/>
  <c r="AWM102" i="26"/>
  <c r="AWS102" i="26"/>
  <c r="AWX102" i="26"/>
  <c r="AXB102" i="26"/>
  <c r="AYA102" i="26"/>
  <c r="AYE102" i="26"/>
  <c r="AYK102" i="26"/>
  <c r="AZI102" i="26"/>
  <c r="BBU102" i="26"/>
  <c r="BCE102" i="26"/>
  <c r="BCJ102" i="26"/>
  <c r="BCO102" i="26"/>
  <c r="BCT102" i="26"/>
  <c r="BCY102" i="26"/>
  <c r="BDD102" i="26"/>
  <c r="BDI102" i="26"/>
  <c r="BEC102" i="26"/>
  <c r="BEH102" i="26"/>
  <c r="BEM102" i="26"/>
  <c r="BER102" i="26"/>
  <c r="BEW102" i="26"/>
  <c r="BFG102" i="26"/>
  <c r="BFL102" i="26"/>
  <c r="BFQ102" i="26"/>
  <c r="BFV102" i="26"/>
  <c r="BGA102" i="26"/>
  <c r="BGF102" i="26"/>
  <c r="BGZ102" i="26"/>
  <c r="BHE102" i="26"/>
  <c r="BHJ102" i="26"/>
  <c r="BHY102" i="26"/>
  <c r="BII102" i="26"/>
  <c r="BIS102" i="26"/>
  <c r="BIX102" i="26"/>
  <c r="BJC102" i="26"/>
  <c r="BKB102" i="26"/>
  <c r="BKL102" i="26"/>
  <c r="BLU102" i="26"/>
  <c r="BLZ102" i="26"/>
  <c r="BMN102" i="26"/>
  <c r="BPK102" i="26"/>
  <c r="BPP102" i="26"/>
  <c r="BPU102" i="26"/>
  <c r="BPZ102" i="26"/>
  <c r="BQO102" i="26"/>
  <c r="BCH103" i="26"/>
  <c r="BPI102" i="26"/>
  <c r="BPM102" i="26"/>
  <c r="BQW102" i="26"/>
  <c r="BRF102" i="26"/>
  <c r="BRU102" i="26"/>
  <c r="AYC102" i="26"/>
  <c r="BAF102" i="26"/>
  <c r="BDC102" i="26"/>
  <c r="BHL102" i="26"/>
  <c r="BIP102" i="26"/>
  <c r="BIV102" i="26"/>
  <c r="BJZ102" i="26"/>
  <c r="BKT102" i="26"/>
  <c r="BNB102" i="26"/>
  <c r="BOJ102" i="26"/>
  <c r="BPN102" i="26"/>
  <c r="BQX102" i="26"/>
  <c r="BRV102" i="26"/>
  <c r="BSB102" i="26"/>
  <c r="BSZ102" i="26"/>
  <c r="BTU102" i="26"/>
  <c r="BUD102" i="26"/>
  <c r="BVN102" i="26"/>
  <c r="AUV121" i="26"/>
  <c r="AVF121" i="26"/>
  <c r="AVK121" i="26"/>
  <c r="AWE121" i="26"/>
  <c r="BKX83" i="26"/>
  <c r="BQA83" i="26"/>
  <c r="BUQ83" i="26"/>
  <c r="BVU83" i="26"/>
  <c r="AVY84" i="26"/>
  <c r="BAO84" i="26"/>
  <c r="BGI84" i="26"/>
  <c r="BKY84" i="26"/>
  <c r="BRW84" i="26"/>
  <c r="BUE84" i="26"/>
  <c r="AVB83" i="26"/>
  <c r="BIS83" i="26"/>
  <c r="BMB83" i="26"/>
  <c r="ATU102" i="26"/>
  <c r="ATZ102" i="26"/>
  <c r="AUD102" i="26"/>
  <c r="AUS102" i="26"/>
  <c r="BAM102" i="26"/>
  <c r="BBM102" i="26"/>
  <c r="BBW102" i="26"/>
  <c r="BCF102" i="26"/>
  <c r="BCL102" i="26"/>
  <c r="BDU102" i="26"/>
  <c r="BDY102" i="26"/>
  <c r="BGV102" i="26"/>
  <c r="BHQ102" i="26"/>
  <c r="BHV102" i="26"/>
  <c r="BIK102" i="26"/>
  <c r="BIO102" i="26"/>
  <c r="BIZ102" i="26"/>
  <c r="BJD102" i="26"/>
  <c r="BME102" i="26"/>
  <c r="BMJ102" i="26"/>
  <c r="BMY102" i="26"/>
  <c r="BNN102" i="26"/>
  <c r="BNS102" i="26"/>
  <c r="BOC102" i="26"/>
  <c r="BOM102" i="26"/>
  <c r="BOR102" i="26"/>
  <c r="BOW102" i="26"/>
  <c r="BPB102" i="26"/>
  <c r="BSR102" i="26"/>
  <c r="BTQ102" i="26"/>
  <c r="BTV102" i="26"/>
  <c r="BUU102" i="26"/>
  <c r="BVJ102" i="26"/>
  <c r="BVO102" i="26"/>
  <c r="BVY102" i="26"/>
  <c r="AUC121" i="26"/>
  <c r="AUH121" i="26"/>
  <c r="AWA121" i="26"/>
  <c r="AWF121" i="26"/>
  <c r="AWK121" i="26"/>
  <c r="AWU121" i="26"/>
  <c r="AWY121" i="26"/>
  <c r="AXS121" i="26"/>
  <c r="AXX121" i="26"/>
  <c r="AYC121" i="26"/>
  <c r="AYM121" i="26"/>
  <c r="AZL121" i="26"/>
  <c r="AZQ121" i="26"/>
  <c r="AZV121" i="26"/>
  <c r="BBT121" i="26"/>
  <c r="BBY121" i="26"/>
  <c r="BCD121" i="26"/>
  <c r="BCI121" i="26"/>
  <c r="BCN121" i="26"/>
  <c r="BCS121" i="26"/>
  <c r="BDC121" i="26"/>
  <c r="BDM121" i="26"/>
  <c r="BDW121" i="26"/>
  <c r="BEB121" i="26"/>
  <c r="BEG121" i="26"/>
  <c r="BEL121" i="26"/>
  <c r="BFP121" i="26"/>
  <c r="BIC121" i="26"/>
  <c r="BIH121" i="26"/>
  <c r="BIM121" i="26"/>
  <c r="BJB121" i="26"/>
  <c r="BJG121" i="26"/>
  <c r="BJL121" i="26"/>
  <c r="BJQ121" i="26"/>
  <c r="BMD121" i="26"/>
  <c r="BRD121" i="26"/>
  <c r="BRS121" i="26"/>
  <c r="BTV121" i="26"/>
  <c r="BUA121" i="26"/>
  <c r="BUP121" i="26"/>
  <c r="BVE121" i="26"/>
  <c r="BWG45" i="26"/>
  <c r="BWM74" i="26"/>
  <c r="BWE83" i="26"/>
  <c r="BWJ83" i="26"/>
  <c r="BWM84" i="26"/>
  <c r="AUJ121" i="26"/>
  <c r="AUO121" i="26"/>
  <c r="AUS121" i="26"/>
  <c r="AUY121" i="26"/>
  <c r="AVD121" i="26"/>
  <c r="AVH121" i="26"/>
  <c r="AVS121" i="26"/>
  <c r="AVW121" i="26"/>
  <c r="AWC121" i="26"/>
  <c r="AWH121" i="26"/>
  <c r="AWL121" i="26"/>
  <c r="AWR121" i="26"/>
  <c r="AXE121" i="26"/>
  <c r="AXJ121" i="26"/>
  <c r="AXY121" i="26"/>
  <c r="AYI121" i="26"/>
  <c r="AZM121" i="26"/>
  <c r="BAG121" i="26"/>
  <c r="BEW121" i="26"/>
  <c r="BFQ121" i="26"/>
  <c r="BHY121" i="26"/>
  <c r="BJM121" i="26"/>
  <c r="BKL121" i="26"/>
  <c r="BKQ121" i="26"/>
  <c r="BLA121" i="26"/>
  <c r="BLF121" i="26"/>
  <c r="BLK121" i="26"/>
  <c r="BLP121" i="26"/>
  <c r="BLU121" i="26"/>
  <c r="BLZ121" i="26"/>
  <c r="BME121" i="26"/>
  <c r="BMJ121" i="26"/>
  <c r="BMO121" i="26"/>
  <c r="BMT121" i="26"/>
  <c r="BMY121" i="26"/>
  <c r="BND121" i="26"/>
  <c r="BNN121" i="26"/>
  <c r="BNX121" i="26"/>
  <c r="BOC121" i="26"/>
  <c r="BOM121" i="26"/>
  <c r="BOR121" i="26"/>
  <c r="BOW121" i="26"/>
  <c r="BPB121" i="26"/>
  <c r="BPL121" i="26"/>
  <c r="BQK121" i="26"/>
  <c r="BQZ121" i="26"/>
  <c r="BRJ121" i="26"/>
  <c r="BRO121" i="26"/>
  <c r="BSD121" i="26"/>
  <c r="BSI121" i="26"/>
  <c r="BSN121" i="26"/>
  <c r="BTC121" i="26"/>
  <c r="BTM121" i="26"/>
  <c r="BTR121" i="26"/>
  <c r="BTW121" i="26"/>
  <c r="BUB121" i="26"/>
  <c r="BUG121" i="26"/>
  <c r="BUL121" i="26"/>
  <c r="BUQ121" i="26"/>
  <c r="BUV121" i="26"/>
  <c r="BVK121" i="26"/>
  <c r="BVZ121" i="26"/>
  <c r="BVX122" i="26"/>
  <c r="ATV121" i="26"/>
  <c r="AUE121" i="26"/>
  <c r="AUK121" i="26"/>
  <c r="AVE121" i="26"/>
  <c r="AVT121" i="26"/>
  <c r="AWS121" i="26"/>
  <c r="BMW121" i="26"/>
  <c r="BNF121" i="26"/>
  <c r="BOJ121" i="26"/>
  <c r="BPJ121" i="26"/>
  <c r="BRR121" i="26"/>
  <c r="BRV121" i="26"/>
  <c r="BSQ121" i="26"/>
  <c r="BTF121" i="26"/>
  <c r="BTU121" i="26"/>
  <c r="BTZ121" i="26"/>
  <c r="BUJ121" i="26"/>
  <c r="BVD121" i="26"/>
  <c r="BVH121" i="26"/>
  <c r="BVN121" i="26"/>
  <c r="EH26" i="26"/>
  <c r="FB26" i="26"/>
  <c r="GA26" i="26"/>
  <c r="GT26" i="26"/>
  <c r="HM26" i="26"/>
  <c r="EO121" i="26"/>
  <c r="EY121" i="26"/>
  <c r="OO7" i="26"/>
  <c r="OT7" i="26"/>
  <c r="IU26" i="26"/>
  <c r="JT26" i="26"/>
  <c r="NT26" i="26"/>
  <c r="ON26" i="26"/>
  <c r="OS26" i="26"/>
  <c r="OX26" i="26"/>
  <c r="IH64" i="26"/>
  <c r="JB64" i="26"/>
  <c r="JF64" i="26"/>
  <c r="KF64" i="26"/>
  <c r="KJ64" i="26"/>
  <c r="MB64" i="26"/>
  <c r="MQ64" i="26"/>
  <c r="OE64" i="26"/>
  <c r="OJ64" i="26"/>
  <c r="OO64" i="26"/>
  <c r="OT64" i="26"/>
  <c r="LO102" i="26"/>
  <c r="OR26" i="26"/>
  <c r="EM26" i="26"/>
  <c r="EW26" i="26"/>
  <c r="FU26" i="26"/>
  <c r="HD26" i="26"/>
  <c r="HS26" i="26"/>
  <c r="HS83" i="26"/>
  <c r="EL102" i="26"/>
  <c r="FN102" i="26"/>
  <c r="CC17" i="26"/>
  <c r="DU7" i="26"/>
  <c r="EE7" i="26"/>
  <c r="DS26" i="26"/>
  <c r="DX26" i="26"/>
  <c r="EB26" i="26"/>
  <c r="GF64" i="26"/>
  <c r="HJ64" i="26"/>
  <c r="EK103" i="26"/>
  <c r="FO103" i="26"/>
  <c r="GS103" i="26"/>
  <c r="HW103" i="26"/>
  <c r="HG121" i="26"/>
  <c r="HV121" i="26"/>
  <c r="IA121" i="26"/>
  <c r="GK122" i="26"/>
  <c r="HO122" i="26"/>
  <c r="IM7" i="26"/>
  <c r="KW7" i="26"/>
  <c r="LG7" i="26"/>
  <c r="KB7" i="26"/>
  <c r="JB26" i="26"/>
  <c r="JL26" i="26"/>
  <c r="JQ26" i="26"/>
  <c r="KX26" i="26"/>
  <c r="LC26" i="26"/>
  <c r="LR26" i="26"/>
  <c r="MB26" i="26"/>
  <c r="MY26" i="26"/>
  <c r="NN26" i="26"/>
  <c r="OE26" i="26"/>
  <c r="PI26" i="26"/>
  <c r="JH36" i="26"/>
  <c r="KL36" i="26"/>
  <c r="LP36" i="26"/>
  <c r="MT36" i="26"/>
  <c r="NX36" i="26"/>
  <c r="PB36" i="26"/>
  <c r="IS36" i="26"/>
  <c r="JW36" i="26"/>
  <c r="ME36" i="26"/>
  <c r="OM36" i="26"/>
  <c r="PQ36" i="26"/>
  <c r="KM45" i="26"/>
  <c r="LB45" i="26"/>
  <c r="LG45" i="26"/>
  <c r="LL45" i="26"/>
  <c r="LQ45" i="26"/>
  <c r="LV45" i="26"/>
  <c r="MF45" i="26"/>
  <c r="MK45" i="26"/>
  <c r="MP45" i="26"/>
  <c r="MU45" i="26"/>
  <c r="MZ45" i="26"/>
  <c r="NJ45" i="26"/>
  <c r="NO45" i="26"/>
  <c r="NY45" i="26"/>
  <c r="OD45" i="26"/>
  <c r="OI45" i="26"/>
  <c r="ON45" i="26"/>
  <c r="OS45" i="26"/>
  <c r="OX45" i="26"/>
  <c r="PC45" i="26"/>
  <c r="PH45" i="26"/>
  <c r="IS55" i="26"/>
  <c r="JW55" i="26"/>
  <c r="LA55" i="26"/>
  <c r="ME55" i="26"/>
  <c r="NI55" i="26"/>
  <c r="OM55" i="26"/>
  <c r="OV64" i="26"/>
  <c r="OZ64" i="26"/>
  <c r="PF64" i="26"/>
  <c r="IL65" i="26"/>
  <c r="JP65" i="26"/>
  <c r="KT65" i="26"/>
  <c r="LX65" i="26"/>
  <c r="NB65" i="26"/>
  <c r="OF65" i="26"/>
  <c r="PJ65" i="26"/>
  <c r="LI65" i="26"/>
  <c r="FA7" i="26"/>
  <c r="EQ26" i="26"/>
  <c r="FF26" i="26"/>
  <c r="FQ26" i="26"/>
  <c r="GX26" i="26"/>
  <c r="HI26" i="26"/>
  <c r="GI83" i="26"/>
  <c r="DK102" i="26"/>
  <c r="DK121" i="26"/>
  <c r="FU7" i="26"/>
  <c r="GU7" i="26"/>
  <c r="GY7" i="26"/>
  <c r="HE7" i="26"/>
  <c r="HJ7" i="26"/>
  <c r="HN7" i="26"/>
  <c r="HT7" i="26"/>
  <c r="HY7" i="26"/>
  <c r="IC7" i="26"/>
  <c r="FI7" i="26"/>
  <c r="GM7" i="26"/>
  <c r="EV26" i="26"/>
  <c r="EM45" i="26"/>
  <c r="EQ45" i="26"/>
  <c r="EW45" i="26"/>
  <c r="FB45" i="26"/>
  <c r="FF45" i="26"/>
  <c r="FL45" i="26"/>
  <c r="FQ45" i="26"/>
  <c r="FU45" i="26"/>
  <c r="GA45" i="26"/>
  <c r="GF45" i="26"/>
  <c r="HJ45" i="26"/>
  <c r="HN45" i="26"/>
  <c r="FD45" i="26"/>
  <c r="FS45" i="26"/>
  <c r="GR45" i="26"/>
  <c r="GW45" i="26"/>
  <c r="HQ45" i="26"/>
  <c r="IA45" i="26"/>
  <c r="GV102" i="26"/>
  <c r="FV112" i="26"/>
  <c r="HI121" i="26"/>
  <c r="HM121" i="26"/>
  <c r="HS121" i="26"/>
  <c r="HX121" i="26"/>
  <c r="IB121" i="26"/>
  <c r="EK122" i="26"/>
  <c r="FO122" i="26"/>
  <c r="GS122" i="26"/>
  <c r="HW122" i="26"/>
  <c r="EK131" i="26"/>
  <c r="FO131" i="26"/>
  <c r="GS131" i="26"/>
  <c r="HW131" i="26"/>
  <c r="II7" i="26"/>
  <c r="IX7" i="26"/>
  <c r="JB7" i="26"/>
  <c r="JF7" i="26"/>
  <c r="MP7" i="26"/>
  <c r="NE7" i="26"/>
  <c r="NJ7" i="26"/>
  <c r="NO7" i="26"/>
  <c r="OW7" i="26"/>
  <c r="PA7" i="26"/>
  <c r="PG7" i="26"/>
  <c r="PL7" i="26"/>
  <c r="PP7" i="26"/>
  <c r="IS8" i="26"/>
  <c r="NI8" i="26"/>
  <c r="LP8" i="26"/>
  <c r="JA17" i="26"/>
  <c r="LI17" i="26"/>
  <c r="MM17" i="26"/>
  <c r="NQ17" i="26"/>
  <c r="OU17" i="26"/>
  <c r="II26" i="26"/>
  <c r="IX26" i="26"/>
  <c r="MN26" i="26"/>
  <c r="MR26" i="26"/>
  <c r="NC26" i="26"/>
  <c r="IY26" i="26"/>
  <c r="IP45" i="26"/>
  <c r="IU45" i="26"/>
  <c r="IZ45" i="26"/>
  <c r="JE45" i="26"/>
  <c r="JJ45" i="26"/>
  <c r="JO45" i="26"/>
  <c r="KX45" i="26"/>
  <c r="LH45" i="26"/>
  <c r="LM45" i="26"/>
  <c r="LR45" i="26"/>
  <c r="LW45" i="26"/>
  <c r="NF45" i="26"/>
  <c r="OE45" i="26"/>
  <c r="JR83" i="26"/>
  <c r="JR64" i="26"/>
  <c r="JV64" i="26"/>
  <c r="KB64" i="26"/>
  <c r="KG64" i="26"/>
  <c r="MI64" i="26"/>
  <c r="MR64" i="26"/>
  <c r="OY64" i="26"/>
  <c r="MV83" i="26"/>
  <c r="NA83" i="26"/>
  <c r="NJ102" i="26"/>
  <c r="NO102" i="26"/>
  <c r="NT102" i="26"/>
  <c r="OC102" i="26"/>
  <c r="OR102" i="26"/>
  <c r="PG102" i="26"/>
  <c r="PL102" i="26"/>
  <c r="PP102" i="26"/>
  <c r="KW102" i="26"/>
  <c r="OB102" i="26"/>
  <c r="PS121" i="26"/>
  <c r="WX7" i="26"/>
  <c r="XB7" i="26"/>
  <c r="WY7" i="26"/>
  <c r="XC7" i="26"/>
  <c r="RX7" i="26"/>
  <c r="VL26" i="26"/>
  <c r="VQ26" i="26"/>
  <c r="VV26" i="26"/>
  <c r="WA26" i="26"/>
  <c r="WF26" i="26"/>
  <c r="WP26" i="26"/>
  <c r="WZ26" i="26"/>
  <c r="XE26" i="26"/>
  <c r="QD45" i="26"/>
  <c r="QR45" i="26"/>
  <c r="RA45" i="26"/>
  <c r="RK45" i="26"/>
  <c r="RP45" i="26"/>
  <c r="RU45" i="26"/>
  <c r="RZ45" i="26"/>
  <c r="SE45" i="26"/>
  <c r="SJ45" i="26"/>
  <c r="SO45" i="26"/>
  <c r="ST45" i="26"/>
  <c r="SY45" i="26"/>
  <c r="TD45" i="26"/>
  <c r="TI45" i="26"/>
  <c r="UB45" i="26"/>
  <c r="UF45" i="26"/>
  <c r="VY45" i="26"/>
  <c r="PX83" i="26"/>
  <c r="RG83" i="26"/>
  <c r="UW83" i="26"/>
  <c r="VL83" i="26"/>
  <c r="VQ83" i="26"/>
  <c r="WA83" i="26"/>
  <c r="WF83" i="26"/>
  <c r="WN83" i="26"/>
  <c r="WY83" i="26"/>
  <c r="RK83" i="26"/>
  <c r="SE83" i="26"/>
  <c r="XE102" i="26"/>
  <c r="YM7" i="26"/>
  <c r="ZG7" i="26"/>
  <c r="ZK7" i="26"/>
  <c r="ZV7" i="26"/>
  <c r="ZZ7" i="26"/>
  <c r="AAF7" i="26"/>
  <c r="AAO7" i="26"/>
  <c r="ACW7" i="26"/>
  <c r="ZF7" i="26"/>
  <c r="ZJ7" i="26"/>
  <c r="AAI17" i="26"/>
  <c r="XW26" i="26"/>
  <c r="AEC26" i="26"/>
  <c r="AEH26" i="26"/>
  <c r="AEM26" i="26"/>
  <c r="XJ45" i="26"/>
  <c r="XT45" i="26"/>
  <c r="XY45" i="26"/>
  <c r="YS45" i="26"/>
  <c r="ZR45" i="26"/>
  <c r="ABD45" i="26"/>
  <c r="ABJ45" i="26"/>
  <c r="ABS45" i="26"/>
  <c r="ABY45" i="26"/>
  <c r="AEL45" i="26"/>
  <c r="AEP45" i="26"/>
  <c r="ABK45" i="26"/>
  <c r="YF45" i="26"/>
  <c r="ZX45" i="26"/>
  <c r="XK64" i="26"/>
  <c r="XO64" i="26"/>
  <c r="XY64" i="26"/>
  <c r="YG64" i="26"/>
  <c r="AAN64" i="26"/>
  <c r="ADI64" i="26"/>
  <c r="AEC64" i="26"/>
  <c r="AEP64" i="26"/>
  <c r="ABB64" i="26"/>
  <c r="XH83" i="26"/>
  <c r="XM83" i="26"/>
  <c r="XQ83" i="26"/>
  <c r="XW83" i="26"/>
  <c r="ZA83" i="26"/>
  <c r="ABP83" i="26"/>
  <c r="ACS83" i="26"/>
  <c r="ADH83" i="26"/>
  <c r="ADR83" i="26"/>
  <c r="ADW83" i="26"/>
  <c r="AEA83" i="26"/>
  <c r="AEP83" i="26"/>
  <c r="XK83" i="26"/>
  <c r="ACO83" i="26"/>
  <c r="ZT93" i="26"/>
  <c r="AAX93" i="26"/>
  <c r="ADF93" i="26"/>
  <c r="AEJ93" i="26"/>
  <c r="ZU102" i="26"/>
  <c r="ZY102" i="26"/>
  <c r="ACF102" i="26"/>
  <c r="ACP102" i="26"/>
  <c r="AEI102" i="26"/>
  <c r="AEN102" i="26"/>
  <c r="AAA103" i="26"/>
  <c r="IH121" i="26"/>
  <c r="IM121" i="26"/>
  <c r="IQ121" i="26"/>
  <c r="JB121" i="26"/>
  <c r="JL121" i="26"/>
  <c r="JQ121" i="26"/>
  <c r="JU121" i="26"/>
  <c r="KJ121" i="26"/>
  <c r="KP121" i="26"/>
  <c r="IL122" i="26"/>
  <c r="JP122" i="26"/>
  <c r="KT122" i="26"/>
  <c r="LX122" i="26"/>
  <c r="NB122" i="26"/>
  <c r="OF122" i="26"/>
  <c r="PJ122" i="26"/>
  <c r="JA122" i="26"/>
  <c r="KE122" i="26"/>
  <c r="LI122" i="26"/>
  <c r="NQ122" i="26"/>
  <c r="OU122" i="26"/>
  <c r="NW121" i="26"/>
  <c r="RS26" i="26"/>
  <c r="RW26" i="26"/>
  <c r="SC26" i="26"/>
  <c r="TJ26" i="26"/>
  <c r="TO26" i="26"/>
  <c r="TT26" i="26"/>
  <c r="TY26" i="26"/>
  <c r="UD26" i="26"/>
  <c r="UG27" i="26"/>
  <c r="UG26" i="26" s="1"/>
  <c r="VM26" i="26"/>
  <c r="VR26" i="26"/>
  <c r="PX26" i="26"/>
  <c r="UU26" i="26"/>
  <c r="VA26" i="26"/>
  <c r="RT45" i="26"/>
  <c r="SD45" i="26"/>
  <c r="WA45" i="26"/>
  <c r="RB64" i="26"/>
  <c r="TA64" i="26"/>
  <c r="RZ64" i="26"/>
  <c r="QN84" i="26"/>
  <c r="RR84" i="26"/>
  <c r="SV84" i="26"/>
  <c r="TZ84" i="26"/>
  <c r="VD84" i="26"/>
  <c r="VD83" i="26" s="1"/>
  <c r="UD83" i="26"/>
  <c r="VM83" i="26"/>
  <c r="VR83" i="26"/>
  <c r="VW83" i="26"/>
  <c r="TB83" i="26"/>
  <c r="PY93" i="26"/>
  <c r="RC93" i="26"/>
  <c r="SG93" i="26"/>
  <c r="TK93" i="26"/>
  <c r="UO93" i="26"/>
  <c r="UO83" i="26" s="1"/>
  <c r="VS93" i="26"/>
  <c r="WW93" i="26"/>
  <c r="WW83" i="26" s="1"/>
  <c r="RR93" i="26"/>
  <c r="QD102" i="26"/>
  <c r="TG102" i="26"/>
  <c r="SF121" i="26"/>
  <c r="SY121" i="26"/>
  <c r="TN121" i="26"/>
  <c r="TW121" i="26"/>
  <c r="UB121" i="26"/>
  <c r="UF121" i="26"/>
  <c r="UK121" i="26"/>
  <c r="UP121" i="26"/>
  <c r="UT121" i="26"/>
  <c r="VH121" i="26"/>
  <c r="WE121" i="26"/>
  <c r="WJ121" i="26"/>
  <c r="WN121" i="26"/>
  <c r="TT121" i="26"/>
  <c r="TY121" i="26"/>
  <c r="UR121" i="26"/>
  <c r="VA121" i="26"/>
  <c r="VF121" i="26"/>
  <c r="VJ121" i="26"/>
  <c r="VP121" i="26"/>
  <c r="SD121" i="26"/>
  <c r="VW121" i="26"/>
  <c r="ZR7" i="26"/>
  <c r="ZW7" i="26"/>
  <c r="AAB7" i="26"/>
  <c r="AAG7" i="26"/>
  <c r="ZF26" i="26"/>
  <c r="ZJ26" i="26"/>
  <c r="ADY64" i="26"/>
  <c r="AED64" i="26"/>
  <c r="YA74" i="26"/>
  <c r="ZE74" i="26"/>
  <c r="AAI74" i="26"/>
  <c r="ABM74" i="26"/>
  <c r="ACQ74" i="26"/>
  <c r="ADU74" i="26"/>
  <c r="XL74" i="26"/>
  <c r="XL64" i="26" s="1"/>
  <c r="ABM84" i="26"/>
  <c r="ZF83" i="26"/>
  <c r="ZJ83" i="26"/>
  <c r="ZP83" i="26"/>
  <c r="AAE83" i="26"/>
  <c r="AAJ83" i="26"/>
  <c r="ABV83" i="26"/>
  <c r="YH93" i="26"/>
  <c r="YH83" i="26" s="1"/>
  <c r="AAP93" i="26"/>
  <c r="ACX93" i="26"/>
  <c r="AEB93" i="26"/>
  <c r="XL103" i="26"/>
  <c r="YP103" i="26"/>
  <c r="ZT103" i="26"/>
  <c r="AAX103" i="26"/>
  <c r="ACB103" i="26"/>
  <c r="ADY102" i="26"/>
  <c r="AED121" i="26"/>
  <c r="AEN121" i="26"/>
  <c r="AES121" i="26"/>
  <c r="IR64" i="26"/>
  <c r="NB74" i="26"/>
  <c r="NS83" i="26"/>
  <c r="IL84" i="26"/>
  <c r="JP84" i="26"/>
  <c r="KT84" i="26"/>
  <c r="LX84" i="26"/>
  <c r="NB84" i="26"/>
  <c r="OF84" i="26"/>
  <c r="PJ84" i="26"/>
  <c r="IL93" i="26"/>
  <c r="JP93" i="26"/>
  <c r="JP83" i="26" s="1"/>
  <c r="KT93" i="26"/>
  <c r="LX93" i="26"/>
  <c r="NB93" i="26"/>
  <c r="OF93" i="26"/>
  <c r="OF83" i="26" s="1"/>
  <c r="PJ93" i="26"/>
  <c r="LI93" i="26"/>
  <c r="MM93" i="26"/>
  <c r="MM83" i="26" s="1"/>
  <c r="OU93" i="26"/>
  <c r="JQ102" i="26"/>
  <c r="JU102" i="26"/>
  <c r="KF102" i="26"/>
  <c r="KJ102" i="26"/>
  <c r="LN102" i="26"/>
  <c r="LK121" i="26"/>
  <c r="LO121" i="26"/>
  <c r="LU121" i="26"/>
  <c r="LZ121" i="26"/>
  <c r="MD121" i="26"/>
  <c r="PG121" i="26"/>
  <c r="JT121" i="26"/>
  <c r="KN121" i="26"/>
  <c r="KX121" i="26"/>
  <c r="PR121" i="26"/>
  <c r="QG7" i="26"/>
  <c r="QV7" i="26"/>
  <c r="RZ7" i="26"/>
  <c r="SE7" i="26"/>
  <c r="SJ7" i="26"/>
  <c r="TN7" i="26"/>
  <c r="UH7" i="26"/>
  <c r="UM7" i="26"/>
  <c r="UW7" i="26"/>
  <c r="VB7" i="26"/>
  <c r="VG7" i="26"/>
  <c r="VQ7" i="26"/>
  <c r="WP7" i="26"/>
  <c r="WU7" i="26"/>
  <c r="QU17" i="26"/>
  <c r="RY17" i="26"/>
  <c r="TC17" i="26"/>
  <c r="TC7" i="26" s="1"/>
  <c r="UG17" i="26"/>
  <c r="VK17" i="26"/>
  <c r="WO17" i="26"/>
  <c r="SN17" i="26"/>
  <c r="UV17" i="26"/>
  <c r="XD17" i="26"/>
  <c r="QE26" i="26"/>
  <c r="RX26" i="26"/>
  <c r="VE26" i="26"/>
  <c r="VI26" i="26"/>
  <c r="WI26" i="26"/>
  <c r="WM26" i="26"/>
  <c r="WS26" i="26"/>
  <c r="QK26" i="26"/>
  <c r="RS45" i="26"/>
  <c r="RW45" i="26"/>
  <c r="SC45" i="26"/>
  <c r="SH45" i="26"/>
  <c r="SL45" i="26"/>
  <c r="SR45" i="26"/>
  <c r="SW45" i="26"/>
  <c r="TA45" i="26"/>
  <c r="TG45" i="26"/>
  <c r="TO45" i="26"/>
  <c r="TT45" i="26"/>
  <c r="TY45" i="26"/>
  <c r="VH45" i="26"/>
  <c r="VR45" i="26"/>
  <c r="VK46" i="26"/>
  <c r="RR55" i="26"/>
  <c r="SV55" i="26"/>
  <c r="VD55" i="26"/>
  <c r="WD64" i="26"/>
  <c r="WI64" i="26"/>
  <c r="WS64" i="26"/>
  <c r="WH74" i="26"/>
  <c r="QP83" i="26"/>
  <c r="QT83" i="26"/>
  <c r="RE83" i="26"/>
  <c r="RI83" i="26"/>
  <c r="RO83" i="26"/>
  <c r="SW83" i="26"/>
  <c r="TA83" i="26"/>
  <c r="TG83" i="26"/>
  <c r="TL83" i="26"/>
  <c r="TP83" i="26"/>
  <c r="TV83" i="26"/>
  <c r="UK83" i="26"/>
  <c r="VE83" i="26"/>
  <c r="VI83" i="26"/>
  <c r="VO83" i="26"/>
  <c r="QU84" i="26"/>
  <c r="QU83" i="26" s="1"/>
  <c r="RY84" i="26"/>
  <c r="TC84" i="26"/>
  <c r="UG84" i="26"/>
  <c r="VK84" i="26"/>
  <c r="VK83" i="26" s="1"/>
  <c r="WO84" i="26"/>
  <c r="QO83" i="26"/>
  <c r="QS83" i="26"/>
  <c r="QY83" i="26"/>
  <c r="PY103" i="26"/>
  <c r="RC103" i="26"/>
  <c r="SG103" i="26"/>
  <c r="TK103" i="26"/>
  <c r="UO103" i="26"/>
  <c r="VS103" i="26"/>
  <c r="WW103" i="26"/>
  <c r="RO102" i="26"/>
  <c r="RT102" i="26"/>
  <c r="UL121" i="26"/>
  <c r="UQ121" i="26"/>
  <c r="UU121" i="26"/>
  <c r="WK121" i="26"/>
  <c r="QF122" i="26"/>
  <c r="RJ122" i="26"/>
  <c r="RJ121" i="26" s="1"/>
  <c r="UV122" i="26"/>
  <c r="UV121" i="26" s="1"/>
  <c r="QU131" i="26"/>
  <c r="TC131" i="26"/>
  <c r="VK131" i="26"/>
  <c r="YJ7" i="26"/>
  <c r="YO7" i="26"/>
  <c r="ZN7" i="26"/>
  <c r="ZX7" i="26"/>
  <c r="ABQ7" i="26"/>
  <c r="ACF7" i="26"/>
  <c r="ACK7" i="26"/>
  <c r="ACP7" i="26"/>
  <c r="ACU7" i="26"/>
  <c r="YL7" i="26"/>
  <c r="XY26" i="26"/>
  <c r="AAO26" i="26"/>
  <c r="ABD26" i="26"/>
  <c r="ABJ26" i="26"/>
  <c r="ABO26" i="26"/>
  <c r="ABS26" i="26"/>
  <c r="ZA45" i="26"/>
  <c r="ZF45" i="26"/>
  <c r="ZJ45" i="26"/>
  <c r="AAN45" i="26"/>
  <c r="ABB45" i="26"/>
  <c r="ABG45" i="26"/>
  <c r="ABL45" i="26"/>
  <c r="ABQ45" i="26"/>
  <c r="ACZ45" i="26"/>
  <c r="ADE45" i="26"/>
  <c r="AED45" i="26"/>
  <c r="AEI45" i="26"/>
  <c r="XN45" i="26"/>
  <c r="ZK45" i="26"/>
  <c r="AAK45" i="26"/>
  <c r="ADI45" i="26"/>
  <c r="ADN45" i="26"/>
  <c r="AEH45" i="26"/>
  <c r="XW64" i="26"/>
  <c r="YE64" i="26"/>
  <c r="YJ64" i="26"/>
  <c r="YO64" i="26"/>
  <c r="YT64" i="26"/>
  <c r="ZI64" i="26"/>
  <c r="ZN64" i="26"/>
  <c r="ABF64" i="26"/>
  <c r="ABO64" i="26"/>
  <c r="ADQ64" i="26"/>
  <c r="ADV64" i="26"/>
  <c r="ADZ64" i="26"/>
  <c r="AEN64" i="26"/>
  <c r="AES64" i="26"/>
  <c r="XN64" i="26"/>
  <c r="YR64" i="26"/>
  <c r="ZZ64" i="26"/>
  <c r="AAF64" i="26"/>
  <c r="XO83" i="26"/>
  <c r="XT83" i="26"/>
  <c r="YN83" i="26"/>
  <c r="YS83" i="26"/>
  <c r="YX83" i="26"/>
  <c r="ZC83" i="26"/>
  <c r="ZG83" i="26"/>
  <c r="ABI83" i="26"/>
  <c r="ABN83" i="26"/>
  <c r="ABR83" i="26"/>
  <c r="ACU83" i="26"/>
  <c r="ACZ83" i="26"/>
  <c r="ADE83" i="26"/>
  <c r="ADJ83" i="26"/>
  <c r="ADY83" i="26"/>
  <c r="AED83" i="26"/>
  <c r="AEI83" i="26"/>
  <c r="AEN83" i="26"/>
  <c r="XX83" i="26"/>
  <c r="ACV83" i="26"/>
  <c r="XK102" i="26"/>
  <c r="XP102" i="26"/>
  <c r="ZM102" i="26"/>
  <c r="ZR102" i="26"/>
  <c r="ABY102" i="26"/>
  <c r="ACN102" i="26"/>
  <c r="ACW102" i="26"/>
  <c r="AAF121" i="26"/>
  <c r="AJW7" i="26"/>
  <c r="AKB7" i="26"/>
  <c r="AKG7" i="26"/>
  <c r="AKP7" i="26"/>
  <c r="AKU7" i="26"/>
  <c r="AKY7" i="26"/>
  <c r="AHH26" i="26"/>
  <c r="AHL26" i="26"/>
  <c r="AIA26" i="26"/>
  <c r="AIV26" i="26"/>
  <c r="AJA26" i="26"/>
  <c r="AJE26" i="26"/>
  <c r="AJP26" i="26"/>
  <c r="AJT26" i="26"/>
  <c r="AKI26" i="26"/>
  <c r="LT121" i="26"/>
  <c r="NA121" i="26"/>
  <c r="OJ121" i="26"/>
  <c r="WE26" i="26"/>
  <c r="WJ26" i="26"/>
  <c r="VJ83" i="26"/>
  <c r="VU83" i="26"/>
  <c r="AED7" i="26"/>
  <c r="ACH64" i="26"/>
  <c r="ADL64" i="26"/>
  <c r="ADW64" i="26"/>
  <c r="ACH83" i="26"/>
  <c r="ABG102" i="26"/>
  <c r="ACT102" i="26"/>
  <c r="ZS102" i="26"/>
  <c r="AEZ26" i="26"/>
  <c r="AGW26" i="26"/>
  <c r="APY7" i="26"/>
  <c r="ARG7" i="26"/>
  <c r="ATK7" i="26"/>
  <c r="AQQ64" i="26"/>
  <c r="ATR64" i="26"/>
  <c r="ADG121" i="26"/>
  <c r="ADK121" i="26"/>
  <c r="AEK121" i="26"/>
  <c r="ALT7" i="26"/>
  <c r="AGJ8" i="26"/>
  <c r="AIR8" i="26"/>
  <c r="AJV8" i="26"/>
  <c r="AKZ8" i="26"/>
  <c r="AFU8" i="26"/>
  <c r="AGB7" i="26"/>
  <c r="AJH7" i="26"/>
  <c r="AFK26" i="26"/>
  <c r="AFZ26" i="26"/>
  <c r="AGE26" i="26"/>
  <c r="AGI26" i="26"/>
  <c r="AHD26" i="26"/>
  <c r="AIM26" i="26"/>
  <c r="AIQ26" i="26"/>
  <c r="AEU45" i="26"/>
  <c r="AEZ45" i="26"/>
  <c r="AFD45" i="26"/>
  <c r="AGD45" i="26"/>
  <c r="AGH45" i="26"/>
  <c r="AGQ45" i="26"/>
  <c r="AHK45" i="26"/>
  <c r="AIO45" i="26"/>
  <c r="AIT45" i="26"/>
  <c r="AIY45" i="26"/>
  <c r="AMD46" i="26"/>
  <c r="AFP45" i="26"/>
  <c r="AFZ45" i="26"/>
  <c r="AHI45" i="26"/>
  <c r="AHM45" i="26"/>
  <c r="AHX45" i="26"/>
  <c r="AIH45" i="26"/>
  <c r="AJL45" i="26"/>
  <c r="AJU45" i="26"/>
  <c r="AHJ45" i="26"/>
  <c r="AHO45" i="26"/>
  <c r="AHT45" i="26"/>
  <c r="AHY45" i="26"/>
  <c r="AGL64" i="26"/>
  <c r="AGQ64" i="26"/>
  <c r="AHP64" i="26"/>
  <c r="AHU64" i="26"/>
  <c r="AMA64" i="26"/>
  <c r="AIG64" i="26"/>
  <c r="AIY64" i="26"/>
  <c r="AEU83" i="26"/>
  <c r="ALD83" i="26"/>
  <c r="AHV93" i="26"/>
  <c r="AEX121" i="26"/>
  <c r="AFH121" i="26"/>
  <c r="AFM121" i="26"/>
  <c r="AMI7" i="26"/>
  <c r="AMN7" i="26"/>
  <c r="ANR7" i="26"/>
  <c r="AMS17" i="26"/>
  <c r="ARI17" i="26"/>
  <c r="ASM17" i="26"/>
  <c r="AMX45" i="26"/>
  <c r="AOJ45" i="26"/>
  <c r="AOP45" i="26"/>
  <c r="ARY45" i="26"/>
  <c r="ASD45" i="26"/>
  <c r="ASI45" i="26"/>
  <c r="ASN45" i="26"/>
  <c r="ASX45" i="26"/>
  <c r="ATC45" i="26"/>
  <c r="ANP46" i="26"/>
  <c r="ASF46" i="26"/>
  <c r="ATJ46" i="26"/>
  <c r="AMW45" i="26"/>
  <c r="ANB45" i="26"/>
  <c r="ANF45" i="26"/>
  <c r="ANL45" i="26"/>
  <c r="AOF45" i="26"/>
  <c r="AQB45" i="26"/>
  <c r="ANR64" i="26"/>
  <c r="ANV64" i="26"/>
  <c r="ARP64" i="26"/>
  <c r="AMS65" i="26"/>
  <c r="AMS64" i="26" s="1"/>
  <c r="APA65" i="26"/>
  <c r="ATQ65" i="26"/>
  <c r="AMN64" i="26"/>
  <c r="ASQ64" i="26"/>
  <c r="AOF83" i="26"/>
  <c r="AOJ83" i="26"/>
  <c r="APH83" i="26"/>
  <c r="ATR83" i="26"/>
  <c r="AMP83" i="26"/>
  <c r="ASY102" i="26"/>
  <c r="ATD102" i="26"/>
  <c r="ATI102" i="26"/>
  <c r="AFV7" i="26"/>
  <c r="AGA7" i="26"/>
  <c r="AGK7" i="26"/>
  <c r="AGP7" i="26"/>
  <c r="AGU7" i="26"/>
  <c r="AHF7" i="26"/>
  <c r="AMF7" i="26"/>
  <c r="AGY17" i="26"/>
  <c r="AKK17" i="26"/>
  <c r="AKK7" i="26" s="1"/>
  <c r="ALO17" i="26"/>
  <c r="AIR17" i="26"/>
  <c r="AGJ27" i="26"/>
  <c r="AJG27" i="26"/>
  <c r="AJG26" i="26" s="1"/>
  <c r="AFR26" i="26"/>
  <c r="AJK45" i="26"/>
  <c r="ALH46" i="26"/>
  <c r="AGG45" i="26"/>
  <c r="AFF55" i="26"/>
  <c r="AJV55" i="26"/>
  <c r="AFD64" i="26"/>
  <c r="AFJ64" i="26"/>
  <c r="AMF64" i="26"/>
  <c r="AGT64" i="26"/>
  <c r="AIB64" i="26"/>
  <c r="AIH64" i="26"/>
  <c r="AJT64" i="26"/>
  <c r="AKT64" i="26"/>
  <c r="AGJ74" i="26"/>
  <c r="AKP83" i="26"/>
  <c r="AEY84" i="26"/>
  <c r="AGC84" i="26"/>
  <c r="AHG84" i="26"/>
  <c r="AIK84" i="26"/>
  <c r="AJO84" i="26"/>
  <c r="AKS84" i="26"/>
  <c r="ALW84" i="26"/>
  <c r="AHV84" i="26"/>
  <c r="AHV83" i="26" s="1"/>
  <c r="ALH84" i="26"/>
  <c r="AJB83" i="26"/>
  <c r="AKY83" i="26"/>
  <c r="ALL83" i="26"/>
  <c r="AFF93" i="26"/>
  <c r="AJV93" i="26"/>
  <c r="AMD93" i="26"/>
  <c r="AEZ102" i="26"/>
  <c r="AFD102" i="26"/>
  <c r="AIT102" i="26"/>
  <c r="AFU103" i="26"/>
  <c r="AGY103" i="26"/>
  <c r="AIC103" i="26"/>
  <c r="AJG103" i="26"/>
  <c r="AKK103" i="26"/>
  <c r="ALO103" i="26"/>
  <c r="AGJ103" i="26"/>
  <c r="AHN103" i="26"/>
  <c r="AIR103" i="26"/>
  <c r="AJV103" i="26"/>
  <c r="AKZ103" i="26"/>
  <c r="AMD103" i="26"/>
  <c r="ALJ102" i="26"/>
  <c r="AME102" i="26"/>
  <c r="AFY121" i="26"/>
  <c r="AGH121" i="26"/>
  <c r="AMF121" i="26"/>
  <c r="AGJ131" i="26"/>
  <c r="AGJ121" i="26" s="1"/>
  <c r="AIR131" i="26"/>
  <c r="AKZ131" i="26"/>
  <c r="AFU131" i="26"/>
  <c r="AGY131" i="26"/>
  <c r="AIC131" i="26"/>
  <c r="AKK131" i="26"/>
  <c r="ASX7" i="26"/>
  <c r="ATC7" i="26"/>
  <c r="ATH7" i="26"/>
  <c r="AMJ7" i="26"/>
  <c r="AOW26" i="26"/>
  <c r="APB26" i="26"/>
  <c r="APG26" i="26"/>
  <c r="APL26" i="26"/>
  <c r="APQ26" i="26"/>
  <c r="APV26" i="26"/>
  <c r="AQA26" i="26"/>
  <c r="AQF26" i="26"/>
  <c r="AQK26" i="26"/>
  <c r="AQP26" i="26"/>
  <c r="AQU26" i="26"/>
  <c r="ARY26" i="26"/>
  <c r="ASD26" i="26"/>
  <c r="ATM26" i="26"/>
  <c r="ATR26" i="26"/>
  <c r="APP55" i="26"/>
  <c r="ATQ55" i="26"/>
  <c r="AMM64" i="26"/>
  <c r="AMQ64" i="26"/>
  <c r="AOU64" i="26"/>
  <c r="ARZ64" i="26"/>
  <c r="ASE64" i="26"/>
  <c r="APK64" i="26"/>
  <c r="APO64" i="26"/>
  <c r="AQY64" i="26"/>
  <c r="ATP64" i="26"/>
  <c r="APU64" i="26"/>
  <c r="APZ64" i="26"/>
  <c r="AQI64" i="26"/>
  <c r="AML74" i="26"/>
  <c r="ANP74" i="26"/>
  <c r="AOT74" i="26"/>
  <c r="APX74" i="26"/>
  <c r="ASF74" i="26"/>
  <c r="ATJ74" i="26"/>
  <c r="ANA74" i="26"/>
  <c r="API74" i="26"/>
  <c r="ARQ74" i="26"/>
  <c r="ATS83" i="26"/>
  <c r="AML93" i="26"/>
  <c r="ANP93" i="26"/>
  <c r="AOT93" i="26"/>
  <c r="APX93" i="26"/>
  <c r="ARB93" i="26"/>
  <c r="ASF93" i="26"/>
  <c r="ATJ93" i="26"/>
  <c r="ATJ83" i="26" s="1"/>
  <c r="AND102" i="26"/>
  <c r="ANI102" i="26"/>
  <c r="ANS102" i="26"/>
  <c r="AOB102" i="26"/>
  <c r="AMS112" i="26"/>
  <c r="ACT121" i="26"/>
  <c r="ADS121" i="26"/>
  <c r="AJT7" i="26"/>
  <c r="AIY26" i="26"/>
  <c r="AKH26" i="26"/>
  <c r="AMF26" i="26"/>
  <c r="AKY45" i="26"/>
  <c r="ALE45" i="26"/>
  <c r="ALJ45" i="26"/>
  <c r="ALN45" i="26"/>
  <c r="ALY45" i="26"/>
  <c r="AFA45" i="26"/>
  <c r="AGA64" i="26"/>
  <c r="AIG83" i="26"/>
  <c r="AIL83" i="26"/>
  <c r="AGH102" i="26"/>
  <c r="AHH102" i="26"/>
  <c r="AHW102" i="26"/>
  <c r="AIG102" i="26"/>
  <c r="AIL102" i="26"/>
  <c r="AIP102" i="26"/>
  <c r="AJA102" i="26"/>
  <c r="AJE102" i="26"/>
  <c r="AKE102" i="26"/>
  <c r="AKI102" i="26"/>
  <c r="AKO102" i="26"/>
  <c r="AKT102" i="26"/>
  <c r="AKX102" i="26"/>
  <c r="ALD102" i="26"/>
  <c r="ALS102" i="26"/>
  <c r="ALX102" i="26"/>
  <c r="AMB102" i="26"/>
  <c r="ALT102" i="26"/>
  <c r="ALY102" i="26"/>
  <c r="AMC102" i="26"/>
  <c r="AFC102" i="26"/>
  <c r="AFM102" i="26"/>
  <c r="AGG102" i="26"/>
  <c r="AHH121" i="26"/>
  <c r="AHW121" i="26"/>
  <c r="AIG121" i="26"/>
  <c r="AIL121" i="26"/>
  <c r="AIP121" i="26"/>
  <c r="AKT121" i="26"/>
  <c r="AKX121" i="26"/>
  <c r="AOU7" i="26"/>
  <c r="AOY7" i="26"/>
  <c r="APE7" i="26"/>
  <c r="AOV26" i="26"/>
  <c r="APB45" i="26"/>
  <c r="AQS45" i="26"/>
  <c r="AQP64" i="26"/>
  <c r="AQU64" i="26"/>
  <c r="AQZ64" i="26"/>
  <c r="ARD64" i="26"/>
  <c r="ARH64" i="26"/>
  <c r="ARR64" i="26"/>
  <c r="ARV64" i="26"/>
  <c r="ASJ64" i="26"/>
  <c r="AMP64" i="26"/>
  <c r="AMU64" i="26"/>
  <c r="ANY64" i="26"/>
  <c r="AOD64" i="26"/>
  <c r="AOX64" i="26"/>
  <c r="APG64" i="26"/>
  <c r="APZ83" i="26"/>
  <c r="AQJ83" i="26"/>
  <c r="ARB84" i="26"/>
  <c r="AMJ83" i="26"/>
  <c r="ARD83" i="26"/>
  <c r="AMK102" i="26"/>
  <c r="APK102" i="26"/>
  <c r="APO102" i="26"/>
  <c r="APZ102" i="26"/>
  <c r="ANM102" i="26"/>
  <c r="ANR102" i="26"/>
  <c r="APT102" i="26"/>
  <c r="ANB121" i="26"/>
  <c r="ANQ121" i="26"/>
  <c r="AOA121" i="26"/>
  <c r="AOF121" i="26"/>
  <c r="AOJ121" i="26"/>
  <c r="AOP121" i="26"/>
  <c r="AOU121" i="26"/>
  <c r="AOY121" i="26"/>
  <c r="APE121" i="26"/>
  <c r="APJ121" i="26"/>
  <c r="APN121" i="26"/>
  <c r="APY121" i="26"/>
  <c r="AQC121" i="26"/>
  <c r="AQN121" i="26"/>
  <c r="ARG121" i="26"/>
  <c r="ARM121" i="26"/>
  <c r="ARR121" i="26"/>
  <c r="AMJ121" i="26"/>
  <c r="AMO121" i="26"/>
  <c r="AMY121" i="26"/>
  <c r="AND121" i="26"/>
  <c r="ASG121" i="26"/>
  <c r="ASK121" i="26"/>
  <c r="ARD121" i="26"/>
  <c r="ARH121" i="26"/>
  <c r="ARN121" i="26"/>
  <c r="ARS121" i="26"/>
  <c r="ASL121" i="26"/>
  <c r="AWR7" i="26"/>
  <c r="AXT7" i="26"/>
  <c r="AXY7" i="26"/>
  <c r="AYD7" i="26"/>
  <c r="BCJ7" i="26"/>
  <c r="BCO7" i="26"/>
  <c r="BCT7" i="26"/>
  <c r="BCY7" i="26"/>
  <c r="BDD7" i="26"/>
  <c r="BDH7" i="26"/>
  <c r="BEZ7" i="26"/>
  <c r="BFD7" i="26"/>
  <c r="BFJ7" i="26"/>
  <c r="BFO7" i="26"/>
  <c r="BFS7" i="26"/>
  <c r="BPD7" i="26"/>
  <c r="BSU7" i="26"/>
  <c r="BSY7" i="26"/>
  <c r="BTE7" i="26"/>
  <c r="BTJ7" i="26"/>
  <c r="BTN7" i="26"/>
  <c r="BBE7" i="26"/>
  <c r="BDN7" i="26"/>
  <c r="BFA7" i="26"/>
  <c r="BFK7" i="26"/>
  <c r="BIC7" i="26"/>
  <c r="BJZ7" i="26"/>
  <c r="BKE7" i="26"/>
  <c r="BOZ7" i="26"/>
  <c r="BRI7" i="26"/>
  <c r="AXV26" i="26"/>
  <c r="AYA26" i="26"/>
  <c r="AYE26" i="26"/>
  <c r="AYK26" i="26"/>
  <c r="AYP26" i="26"/>
  <c r="AYT26" i="26"/>
  <c r="BEA27" i="26"/>
  <c r="ANA93" i="26"/>
  <c r="ANA83" i="26" s="1"/>
  <c r="AOE93" i="26"/>
  <c r="AQP102" i="26"/>
  <c r="ASQ102" i="26"/>
  <c r="ATN102" i="26"/>
  <c r="ANA103" i="26"/>
  <c r="ANA102" i="26" s="1"/>
  <c r="AOE103" i="26"/>
  <c r="API103" i="26"/>
  <c r="AQM103" i="26"/>
  <c r="AQM102" i="26" s="1"/>
  <c r="ARQ103" i="26"/>
  <c r="ASU103" i="26"/>
  <c r="AML103" i="26"/>
  <c r="ANP103" i="26"/>
  <c r="ANP102" i="26" s="1"/>
  <c r="APX103" i="26"/>
  <c r="APX102" i="26" s="1"/>
  <c r="ARB103" i="26"/>
  <c r="ARB102" i="26" s="1"/>
  <c r="ASF103" i="26"/>
  <c r="ANT102" i="26"/>
  <c r="APU102" i="26"/>
  <c r="AQD102" i="26"/>
  <c r="ASN102" i="26"/>
  <c r="APQ121" i="26"/>
  <c r="ASH121" i="26"/>
  <c r="ASR121" i="26"/>
  <c r="ASW121" i="26"/>
  <c r="ATA121" i="26"/>
  <c r="ANW122" i="26"/>
  <c r="APP122" i="26"/>
  <c r="APP121" i="26" s="1"/>
  <c r="AOW121" i="26"/>
  <c r="APG121" i="26"/>
  <c r="AQA121" i="26"/>
  <c r="AQF121" i="26"/>
  <c r="AQK121" i="26"/>
  <c r="AQP121" i="26"/>
  <c r="AQU121" i="26"/>
  <c r="AQZ121" i="26"/>
  <c r="AQX121" i="26"/>
  <c r="ARZ121" i="26"/>
  <c r="ASE121" i="26"/>
  <c r="BUN7" i="26"/>
  <c r="AOQ83" i="26"/>
  <c r="AQN83" i="26"/>
  <c r="AQR83" i="26"/>
  <c r="AQX83" i="26"/>
  <c r="ARF83" i="26"/>
  <c r="ARK83" i="26"/>
  <c r="ARP83" i="26"/>
  <c r="ARZ83" i="26"/>
  <c r="ASE83" i="26"/>
  <c r="ASY83" i="26"/>
  <c r="ATD83" i="26"/>
  <c r="ATI83" i="26"/>
  <c r="ATM83" i="26"/>
  <c r="AMS84" i="26"/>
  <c r="ANW84" i="26"/>
  <c r="AQE84" i="26"/>
  <c r="ARI84" i="26"/>
  <c r="ASM84" i="26"/>
  <c r="ASM83" i="26" s="1"/>
  <c r="ANU83" i="26"/>
  <c r="APG83" i="26"/>
  <c r="APO83" i="26"/>
  <c r="APU83" i="26"/>
  <c r="APY83" i="26"/>
  <c r="AQC83" i="26"/>
  <c r="ASJ83" i="26"/>
  <c r="ASO83" i="26"/>
  <c r="AQP83" i="26"/>
  <c r="AMS93" i="26"/>
  <c r="ANW93" i="26"/>
  <c r="AQE93" i="26"/>
  <c r="ARI93" i="26"/>
  <c r="ASM93" i="26"/>
  <c r="AOF102" i="26"/>
  <c r="AOJ102" i="26"/>
  <c r="ARJ102" i="26"/>
  <c r="ARY102" i="26"/>
  <c r="ASI102" i="26"/>
  <c r="ATA102" i="26"/>
  <c r="ATG102" i="26"/>
  <c r="ATP102" i="26"/>
  <c r="APL102" i="26"/>
  <c r="AMM121" i="26"/>
  <c r="AMQ121" i="26"/>
  <c r="ARU121" i="26"/>
  <c r="ARY121" i="26"/>
  <c r="ASI121" i="26"/>
  <c r="ASN121" i="26"/>
  <c r="ASS121" i="26"/>
  <c r="ASX121" i="26"/>
  <c r="ATC121" i="26"/>
  <c r="ATH121" i="26"/>
  <c r="ATM121" i="26"/>
  <c r="ATR121" i="26"/>
  <c r="AMH121" i="26"/>
  <c r="AMP121" i="26"/>
  <c r="ANE121" i="26"/>
  <c r="ANJ121" i="26"/>
  <c r="ANO121" i="26"/>
  <c r="ANT121" i="26"/>
  <c r="AOI121" i="26"/>
  <c r="AMR121" i="26"/>
  <c r="APZ121" i="26"/>
  <c r="AQD121" i="26"/>
  <c r="AQJ121" i="26"/>
  <c r="AQO121" i="26"/>
  <c r="AQS121" i="26"/>
  <c r="AMS131" i="26"/>
  <c r="ANW131" i="26"/>
  <c r="APA131" i="26"/>
  <c r="AQE131" i="26"/>
  <c r="ARI131" i="26"/>
  <c r="ASM131" i="26"/>
  <c r="ATQ131" i="26"/>
  <c r="BAJ7" i="26"/>
  <c r="BAN7" i="26"/>
  <c r="BAT7" i="26"/>
  <c r="BGK7" i="26"/>
  <c r="BGP7" i="26"/>
  <c r="BGT7" i="26"/>
  <c r="BHN7" i="26"/>
  <c r="BJK7" i="26"/>
  <c r="BPZ7" i="26"/>
  <c r="BQE7" i="26"/>
  <c r="BQO7" i="26"/>
  <c r="BQY7" i="26"/>
  <c r="BPK7" i="26"/>
  <c r="BPP7" i="26"/>
  <c r="BRB7" i="26"/>
  <c r="BSA7" i="26"/>
  <c r="BSF7" i="26"/>
  <c r="BSJ7" i="26"/>
  <c r="BDG7" i="26"/>
  <c r="BDP7" i="26"/>
  <c r="BFN7" i="26"/>
  <c r="BIN7" i="26"/>
  <c r="BMR26" i="26"/>
  <c r="AVC7" i="26"/>
  <c r="BTX7" i="26"/>
  <c r="AUU26" i="26"/>
  <c r="BVX26" i="26"/>
  <c r="AUF36" i="26"/>
  <c r="AUF26" i="26" s="1"/>
  <c r="AWN36" i="26"/>
  <c r="AWN26" i="26" s="1"/>
  <c r="AXR36" i="26"/>
  <c r="AXR26" i="26" s="1"/>
  <c r="AZZ36" i="26"/>
  <c r="BDL36" i="26"/>
  <c r="BFT36" i="26"/>
  <c r="BFT26" i="26" s="1"/>
  <c r="BIB36" i="26"/>
  <c r="BIB26" i="26" s="1"/>
  <c r="BLN36" i="26"/>
  <c r="BNV36" i="26"/>
  <c r="BOZ36" i="26"/>
  <c r="BRH36" i="26"/>
  <c r="BRH26" i="26" s="1"/>
  <c r="BSL36" i="26"/>
  <c r="BTP36" i="26"/>
  <c r="AVY36" i="26"/>
  <c r="AXC36" i="26"/>
  <c r="AYG36" i="26"/>
  <c r="AZK36" i="26"/>
  <c r="BAO36" i="26"/>
  <c r="BBS36" i="26"/>
  <c r="BCW36" i="26"/>
  <c r="BFE36" i="26"/>
  <c r="BGI36" i="26"/>
  <c r="BGI26" i="26" s="1"/>
  <c r="BHM36" i="26"/>
  <c r="BIQ36" i="26"/>
  <c r="BJU36" i="26"/>
  <c r="BKY36" i="26"/>
  <c r="BMC36" i="26"/>
  <c r="BNG36" i="26"/>
  <c r="BOK36" i="26"/>
  <c r="BPO36" i="26"/>
  <c r="BPO26" i="26" s="1"/>
  <c r="BRW36" i="26"/>
  <c r="BUE36" i="26"/>
  <c r="BVI36" i="26"/>
  <c r="BAH46" i="26"/>
  <c r="BBL46" i="26"/>
  <c r="BCP46" i="26"/>
  <c r="BDT46" i="26"/>
  <c r="BEX46" i="26"/>
  <c r="BHF46" i="26"/>
  <c r="BJN46" i="26"/>
  <c r="BKR46" i="26"/>
  <c r="BLV46" i="26"/>
  <c r="BSY45" i="26"/>
  <c r="BTE45" i="26"/>
  <c r="BTJ45" i="26"/>
  <c r="BTN45" i="26"/>
  <c r="BSE26" i="26"/>
  <c r="BPI45" i="26"/>
  <c r="BPM45" i="26"/>
  <c r="BPS45" i="26"/>
  <c r="BPX45" i="26"/>
  <c r="BQB45" i="26"/>
  <c r="BQM45" i="26"/>
  <c r="BQQ45" i="26"/>
  <c r="BRB45" i="26"/>
  <c r="BRL45" i="26"/>
  <c r="BKE45" i="26"/>
  <c r="BKO45" i="26"/>
  <c r="BLS45" i="26"/>
  <c r="AUV45" i="26"/>
  <c r="AVA45" i="26"/>
  <c r="AWY45" i="26"/>
  <c r="AXI45" i="26"/>
  <c r="AXM45" i="26"/>
  <c r="AXQ45" i="26"/>
  <c r="AZU45" i="26"/>
  <c r="AZY45" i="26"/>
  <c r="BBI45" i="26"/>
  <c r="BPB45" i="26"/>
  <c r="BVZ45" i="26"/>
  <c r="AXL64" i="26"/>
  <c r="BEJ64" i="26"/>
  <c r="BET64" i="26"/>
  <c r="BMV64" i="26"/>
  <c r="AUJ64" i="26"/>
  <c r="AXJ83" i="26"/>
  <c r="BWG83" i="26"/>
  <c r="BCG64" i="26"/>
  <c r="BTO64" i="26"/>
  <c r="BUD64" i="26"/>
  <c r="BUO64" i="26"/>
  <c r="BMO83" i="26"/>
  <c r="BKS83" i="26"/>
  <c r="BLC83" i="26"/>
  <c r="BUI83" i="26"/>
  <c r="ATZ45" i="26"/>
  <c r="AUJ45" i="26"/>
  <c r="AVD45" i="26"/>
  <c r="AVH45" i="26"/>
  <c r="AVN45" i="26"/>
  <c r="AVW45" i="26"/>
  <c r="AWL45" i="26"/>
  <c r="AWR45" i="26"/>
  <c r="AWZ45" i="26"/>
  <c r="AXE45" i="26"/>
  <c r="AXJ45" i="26"/>
  <c r="AXT45" i="26"/>
  <c r="AYD45" i="26"/>
  <c r="AYX45" i="26"/>
  <c r="AZC45" i="26"/>
  <c r="AZV45" i="26"/>
  <c r="BAK45" i="26"/>
  <c r="BAP45" i="26"/>
  <c r="BAZ45" i="26"/>
  <c r="BBE45" i="26"/>
  <c r="BBJ45" i="26"/>
  <c r="BBT45" i="26"/>
  <c r="BCD45" i="26"/>
  <c r="BCI45" i="26"/>
  <c r="BCN45" i="26"/>
  <c r="BCX45" i="26"/>
  <c r="BDC45" i="26"/>
  <c r="BDM45" i="26"/>
  <c r="BDR45" i="26"/>
  <c r="BEL45" i="26"/>
  <c r="BEQ45" i="26"/>
  <c r="BEV45" i="26"/>
  <c r="BGD45" i="26"/>
  <c r="BGH45" i="26"/>
  <c r="BGN45" i="26"/>
  <c r="AUH45" i="26"/>
  <c r="AUM45" i="26"/>
  <c r="BGE45" i="26"/>
  <c r="BGJ45" i="26"/>
  <c r="BGO45" i="26"/>
  <c r="BHI45" i="26"/>
  <c r="BAM45" i="26"/>
  <c r="BHR45" i="26"/>
  <c r="ATY55" i="26"/>
  <c r="AVC55" i="26"/>
  <c r="AVC45" i="26" s="1"/>
  <c r="AWG55" i="26"/>
  <c r="AXK55" i="26"/>
  <c r="AYO55" i="26"/>
  <c r="AZS55" i="26"/>
  <c r="BCA55" i="26"/>
  <c r="BDE55" i="26"/>
  <c r="BEI55" i="26"/>
  <c r="BFM55" i="26"/>
  <c r="BGQ55" i="26"/>
  <c r="BHU55" i="26"/>
  <c r="BKC55" i="26"/>
  <c r="BMK55" i="26"/>
  <c r="BNO55" i="26"/>
  <c r="BOS55" i="26"/>
  <c r="BPW55" i="26"/>
  <c r="BRA55" i="26"/>
  <c r="BSE55" i="26"/>
  <c r="BTI55" i="26"/>
  <c r="BUM55" i="26"/>
  <c r="BVQ55" i="26"/>
  <c r="AUN55" i="26"/>
  <c r="AVR55" i="26"/>
  <c r="AXZ55" i="26"/>
  <c r="BDT55" i="26"/>
  <c r="BDT45" i="26" s="1"/>
  <c r="BGB55" i="26"/>
  <c r="BMZ55" i="26"/>
  <c r="BOD55" i="26"/>
  <c r="BQL55" i="26"/>
  <c r="BST55" i="26"/>
  <c r="BTX55" i="26"/>
  <c r="BVB55" i="26"/>
  <c r="ATU64" i="26"/>
  <c r="BMM64" i="26"/>
  <c r="BNF64" i="26"/>
  <c r="BNQ64" i="26"/>
  <c r="BNU64" i="26"/>
  <c r="BOA64" i="26"/>
  <c r="BOF64" i="26"/>
  <c r="BOP64" i="26"/>
  <c r="BPJ64" i="26"/>
  <c r="BPT64" i="26"/>
  <c r="BPY64" i="26"/>
  <c r="BQC64" i="26"/>
  <c r="BQI64" i="26"/>
  <c r="BQN64" i="26"/>
  <c r="BRM64" i="26"/>
  <c r="BRR64" i="26"/>
  <c r="BRV64" i="26"/>
  <c r="BSB64" i="26"/>
  <c r="BSG64" i="26"/>
  <c r="BSK64" i="26"/>
  <c r="BSV64" i="26"/>
  <c r="BVS64" i="26"/>
  <c r="AVC65" i="26"/>
  <c r="AVC64" i="26" s="1"/>
  <c r="AWG65" i="26"/>
  <c r="AYO65" i="26"/>
  <c r="AYO64" i="26" s="1"/>
  <c r="BAW65" i="26"/>
  <c r="BDE65" i="26"/>
  <c r="BFM65" i="26"/>
  <c r="BHU65" i="26"/>
  <c r="BMK65" i="26"/>
  <c r="BOS65" i="26"/>
  <c r="BRA65" i="26"/>
  <c r="BTI65" i="26"/>
  <c r="BVQ65" i="26"/>
  <c r="AWV65" i="26"/>
  <c r="AUG64" i="26"/>
  <c r="AVK64" i="26"/>
  <c r="AVP64" i="26"/>
  <c r="AVU64" i="26"/>
  <c r="AVZ64" i="26"/>
  <c r="AWO64" i="26"/>
  <c r="BIH64" i="26"/>
  <c r="BIR64" i="26"/>
  <c r="BJQ64" i="26"/>
  <c r="BJV64" i="26"/>
  <c r="BLE64" i="26"/>
  <c r="BOB64" i="26"/>
  <c r="BOL64" i="26"/>
  <c r="BRP74" i="26"/>
  <c r="BCQ83" i="26"/>
  <c r="BJP83" i="26"/>
  <c r="BJT83" i="26"/>
  <c r="BJZ83" i="26"/>
  <c r="BVF83" i="26"/>
  <c r="BVK83" i="26"/>
  <c r="BCV83" i="26"/>
  <c r="BGS83" i="26"/>
  <c r="BHC83" i="26"/>
  <c r="BPY83" i="26"/>
  <c r="BHH83" i="26"/>
  <c r="BHL83" i="26"/>
  <c r="BHW83" i="26"/>
  <c r="BIG83" i="26"/>
  <c r="BKI83" i="26"/>
  <c r="BRC83" i="26"/>
  <c r="BRG83" i="26"/>
  <c r="BRR83" i="26"/>
  <c r="BSZ83" i="26"/>
  <c r="AXD102" i="26"/>
  <c r="AXI102" i="26"/>
  <c r="AXN102" i="26"/>
  <c r="AWX121" i="26"/>
  <c r="BMZ46" i="26"/>
  <c r="BOD46" i="26"/>
  <c r="BQL46" i="26"/>
  <c r="BRP46" i="26"/>
  <c r="BST46" i="26"/>
  <c r="BTX46" i="26"/>
  <c r="BVB46" i="26"/>
  <c r="AVC46" i="26"/>
  <c r="AXK46" i="26"/>
  <c r="AXK45" i="26" s="1"/>
  <c r="AZS46" i="26"/>
  <c r="BCA46" i="26"/>
  <c r="BEI46" i="26"/>
  <c r="BGQ46" i="26"/>
  <c r="BIY46" i="26"/>
  <c r="BLG46" i="26"/>
  <c r="BNO46" i="26"/>
  <c r="BPW46" i="26"/>
  <c r="BRA46" i="26"/>
  <c r="BTI46" i="26"/>
  <c r="BUM46" i="26"/>
  <c r="BBH45" i="26"/>
  <c r="BBQ45" i="26"/>
  <c r="BCQ45" i="26"/>
  <c r="BDN45" i="26"/>
  <c r="BDS45" i="26"/>
  <c r="BER45" i="26"/>
  <c r="BFV45" i="26"/>
  <c r="BGA45" i="26"/>
  <c r="BPH45" i="26"/>
  <c r="BTX45" i="26"/>
  <c r="BRS45" i="26"/>
  <c r="AUF55" i="26"/>
  <c r="AVJ55" i="26"/>
  <c r="AWN55" i="26"/>
  <c r="AXR55" i="26"/>
  <c r="AYV55" i="26"/>
  <c r="AZZ55" i="26"/>
  <c r="BBD55" i="26"/>
  <c r="BCH55" i="26"/>
  <c r="BDL55" i="26"/>
  <c r="BEP55" i="26"/>
  <c r="BFT55" i="26"/>
  <c r="BGX55" i="26"/>
  <c r="BIB55" i="26"/>
  <c r="BJF55" i="26"/>
  <c r="BKJ55" i="26"/>
  <c r="BLN55" i="26"/>
  <c r="BMR55" i="26"/>
  <c r="BNV55" i="26"/>
  <c r="BOZ55" i="26"/>
  <c r="BQD55" i="26"/>
  <c r="BRH55" i="26"/>
  <c r="BSL55" i="26"/>
  <c r="BTP55" i="26"/>
  <c r="BUT55" i="26"/>
  <c r="AZC64" i="26"/>
  <c r="BEW64" i="26"/>
  <c r="BGU64" i="26"/>
  <c r="BGZ64" i="26"/>
  <c r="BVZ64" i="26"/>
  <c r="AXX64" i="26"/>
  <c r="BAN64" i="26"/>
  <c r="BAY64" i="26"/>
  <c r="BBC64" i="26"/>
  <c r="BJH64" i="26"/>
  <c r="BJM64" i="26"/>
  <c r="AUW83" i="26"/>
  <c r="BAT83" i="26"/>
  <c r="BAY83" i="26"/>
  <c r="BBC83" i="26"/>
  <c r="BBI83" i="26"/>
  <c r="BBN83" i="26"/>
  <c r="BBR83" i="26"/>
  <c r="BBX83" i="26"/>
  <c r="BDV83" i="26"/>
  <c r="BDZ83" i="26"/>
  <c r="BGF83" i="26"/>
  <c r="BGP83" i="26"/>
  <c r="BNU83" i="26"/>
  <c r="BQW83" i="26"/>
  <c r="BRQ83" i="26"/>
  <c r="BRU83" i="26"/>
  <c r="BSA83" i="26"/>
  <c r="BSP83" i="26"/>
  <c r="BSU83" i="26"/>
  <c r="BSY83" i="26"/>
  <c r="BTE83" i="26"/>
  <c r="BCD83" i="26"/>
  <c r="BCN83" i="26"/>
  <c r="BGJ83" i="26"/>
  <c r="BPP83" i="26"/>
  <c r="AWA83" i="26"/>
  <c r="AWK83" i="26"/>
  <c r="AUR64" i="26"/>
  <c r="AZL64" i="26"/>
  <c r="BAK64" i="26"/>
  <c r="AUV83" i="26"/>
  <c r="AVA83" i="26"/>
  <c r="AVK83" i="26"/>
  <c r="AVU83" i="26"/>
  <c r="AYK83" i="26"/>
  <c r="BAD83" i="26"/>
  <c r="BBF83" i="26"/>
  <c r="BBK83" i="26"/>
  <c r="BBU83" i="26"/>
  <c r="BBZ83" i="26"/>
  <c r="BCT83" i="26"/>
  <c r="BCY83" i="26"/>
  <c r="BDI83" i="26"/>
  <c r="BFJ83" i="26"/>
  <c r="BGD83" i="26"/>
  <c r="BGM83" i="26"/>
  <c r="BHJ83" i="26"/>
  <c r="BHO83" i="26"/>
  <c r="BHT83" i="26"/>
  <c r="BHY83" i="26"/>
  <c r="BIN83" i="26"/>
  <c r="BKF83" i="26"/>
  <c r="BKK83" i="26"/>
  <c r="BKP83" i="26"/>
  <c r="BLD83" i="26"/>
  <c r="BLX83" i="26"/>
  <c r="BMM83" i="26"/>
  <c r="BMW83" i="26"/>
  <c r="BNE83" i="26"/>
  <c r="BNZ83" i="26"/>
  <c r="BVC83" i="26"/>
  <c r="BVM83" i="26"/>
  <c r="ATY84" i="26"/>
  <c r="ATY83" i="26" s="1"/>
  <c r="AVC84" i="26"/>
  <c r="AVC83" i="26" s="1"/>
  <c r="AWG84" i="26"/>
  <c r="AXK84" i="26"/>
  <c r="AYO84" i="26"/>
  <c r="AZS84" i="26"/>
  <c r="BAW84" i="26"/>
  <c r="BCA84" i="26"/>
  <c r="BDE84" i="26"/>
  <c r="BDE83" i="26" s="1"/>
  <c r="BFM84" i="26"/>
  <c r="BHU84" i="26"/>
  <c r="BIY84" i="26"/>
  <c r="BKC84" i="26"/>
  <c r="BLG84" i="26"/>
  <c r="BMK84" i="26"/>
  <c r="BNO84" i="26"/>
  <c r="BOS84" i="26"/>
  <c r="BRA84" i="26"/>
  <c r="BSE84" i="26"/>
  <c r="BTI84" i="26"/>
  <c r="BUM84" i="26"/>
  <c r="BVQ84" i="26"/>
  <c r="BAH84" i="26"/>
  <c r="BCP84" i="26"/>
  <c r="BDT84" i="26"/>
  <c r="BGB84" i="26"/>
  <c r="BIJ84" i="26"/>
  <c r="BJN84" i="26"/>
  <c r="BPH84" i="26"/>
  <c r="BTX84" i="26"/>
  <c r="BVB84" i="26"/>
  <c r="ATW83" i="26"/>
  <c r="AUK83" i="26"/>
  <c r="BJV83" i="26"/>
  <c r="BKA83" i="26"/>
  <c r="BMS83" i="26"/>
  <c r="BMX83" i="26"/>
  <c r="BNW83" i="26"/>
  <c r="BJK102" i="26"/>
  <c r="BJP102" i="26"/>
  <c r="BKO102" i="26"/>
  <c r="BKX102" i="26"/>
  <c r="BLD102" i="26"/>
  <c r="BLS102" i="26"/>
  <c r="BNF102" i="26"/>
  <c r="BOP102" i="26"/>
  <c r="AXB121" i="26"/>
  <c r="AXH121" i="26"/>
  <c r="AXM121" i="26"/>
  <c r="AYL121" i="26"/>
  <c r="AYQ121" i="26"/>
  <c r="AYU121" i="26"/>
  <c r="AZA121" i="26"/>
  <c r="AZF121" i="26"/>
  <c r="AZJ121" i="26"/>
  <c r="AZP121" i="26"/>
  <c r="AZU121" i="26"/>
  <c r="AZY121" i="26"/>
  <c r="BAE121" i="26"/>
  <c r="BAJ121" i="26"/>
  <c r="BAT121" i="26"/>
  <c r="BBC121" i="26"/>
  <c r="BBN121" i="26"/>
  <c r="BCM121" i="26"/>
  <c r="BCR121" i="26"/>
  <c r="BCV121" i="26"/>
  <c r="BDB121" i="26"/>
  <c r="BDG121" i="26"/>
  <c r="BDK121" i="26"/>
  <c r="BDZ121" i="26"/>
  <c r="BEF121" i="26"/>
  <c r="BEK121" i="26"/>
  <c r="BEO121" i="26"/>
  <c r="BEZ121" i="26"/>
  <c r="BFJ121" i="26"/>
  <c r="BFY121" i="26"/>
  <c r="BGD121" i="26"/>
  <c r="BGH121" i="26"/>
  <c r="BGN121" i="26"/>
  <c r="BSV121" i="26"/>
  <c r="AUJ83" i="26"/>
  <c r="AUR83" i="26"/>
  <c r="AWO83" i="26"/>
  <c r="AXM83" i="26"/>
  <c r="AXW83" i="26"/>
  <c r="BAX83" i="26"/>
  <c r="BBB83" i="26"/>
  <c r="BBH83" i="26"/>
  <c r="BHB83" i="26"/>
  <c r="BIF83" i="26"/>
  <c r="BKV83" i="26"/>
  <c r="BNB83" i="26"/>
  <c r="BPN83" i="26"/>
  <c r="BRT83" i="26"/>
  <c r="BUO83" i="26"/>
  <c r="BUS83" i="26"/>
  <c r="BUY83" i="26"/>
  <c r="AUU84" i="26"/>
  <c r="AXC84" i="26"/>
  <c r="AZK84" i="26"/>
  <c r="BBS84" i="26"/>
  <c r="BBS83" i="26" s="1"/>
  <c r="BFE84" i="26"/>
  <c r="BJU84" i="26"/>
  <c r="BOK84" i="26"/>
  <c r="BTA84" i="26"/>
  <c r="AUL83" i="26"/>
  <c r="AUT83" i="26"/>
  <c r="BVS83" i="26"/>
  <c r="BVW83" i="26"/>
  <c r="AZJ83" i="26"/>
  <c r="BDU83" i="26"/>
  <c r="BIX83" i="26"/>
  <c r="BME83" i="26"/>
  <c r="AYG93" i="26"/>
  <c r="AZK93" i="26"/>
  <c r="BCW93" i="26"/>
  <c r="BEA93" i="26"/>
  <c r="BHM93" i="26"/>
  <c r="BIQ93" i="26"/>
  <c r="BMC93" i="26"/>
  <c r="BCX102" i="26"/>
  <c r="BDH102" i="26"/>
  <c r="BDM102" i="26"/>
  <c r="BDR102" i="26"/>
  <c r="BEL102" i="26"/>
  <c r="BEV102" i="26"/>
  <c r="BFA102" i="26"/>
  <c r="BFP102" i="26"/>
  <c r="BFU102" i="26"/>
  <c r="BFZ102" i="26"/>
  <c r="BGE102" i="26"/>
  <c r="BGJ102" i="26"/>
  <c r="BGO102" i="26"/>
  <c r="BGT102" i="26"/>
  <c r="BMH102" i="26"/>
  <c r="BMW102" i="26"/>
  <c r="BNL102" i="26"/>
  <c r="BPE102" i="26"/>
  <c r="BRQ102" i="26"/>
  <c r="BSA102" i="26"/>
  <c r="BSF102" i="26"/>
  <c r="BSU102" i="26"/>
  <c r="BSY102" i="26"/>
  <c r="BTE102" i="26"/>
  <c r="BTJ102" i="26"/>
  <c r="BTY102" i="26"/>
  <c r="BUI102" i="26"/>
  <c r="BVC102" i="26"/>
  <c r="BVG102" i="26"/>
  <c r="BVM102" i="26"/>
  <c r="BVR102" i="26"/>
  <c r="ATW102" i="26"/>
  <c r="AUB102" i="26"/>
  <c r="AUG102" i="26"/>
  <c r="AUL102" i="26"/>
  <c r="AVF102" i="26"/>
  <c r="AWJ102" i="26"/>
  <c r="AWO102" i="26"/>
  <c r="AWT102" i="26"/>
  <c r="AXQ102" i="26"/>
  <c r="AYL102" i="26"/>
  <c r="BBZ102" i="26"/>
  <c r="BRM102" i="26"/>
  <c r="BSQ102" i="26"/>
  <c r="BTZ102" i="26"/>
  <c r="BUJ102" i="26"/>
  <c r="BUO102" i="26"/>
  <c r="BUS102" i="26"/>
  <c r="BVH102" i="26"/>
  <c r="BMD102" i="26"/>
  <c r="BMI102" i="26"/>
  <c r="BMS102" i="26"/>
  <c r="BNR102" i="26"/>
  <c r="BOG102" i="26"/>
  <c r="BSZ121" i="26"/>
  <c r="BTK121" i="26"/>
  <c r="BTO121" i="26"/>
  <c r="BUD121" i="26"/>
  <c r="BUY121" i="26"/>
  <c r="AUQ121" i="26"/>
  <c r="BKP121" i="26"/>
  <c r="BNR121" i="26"/>
  <c r="BOV121" i="26"/>
  <c r="AXS102" i="26"/>
  <c r="AXX102" i="26"/>
  <c r="AYH102" i="26"/>
  <c r="AYM102" i="26"/>
  <c r="AYW102" i="26"/>
  <c r="AZB102" i="26"/>
  <c r="AZV102" i="26"/>
  <c r="BAE102" i="26"/>
  <c r="BAJ102" i="26"/>
  <c r="BAN102" i="26"/>
  <c r="BVU102" i="26"/>
  <c r="BVZ102" i="26"/>
  <c r="AXC112" i="26"/>
  <c r="BBS112" i="26"/>
  <c r="BCW112" i="26"/>
  <c r="BJU112" i="26"/>
  <c r="BVI112" i="26"/>
  <c r="AUF112" i="26"/>
  <c r="AYV112" i="26"/>
  <c r="BFT112" i="26"/>
  <c r="BLN112" i="26"/>
  <c r="BOZ112" i="26"/>
  <c r="BQD112" i="26"/>
  <c r="BVX112" i="26"/>
  <c r="AUF122" i="26"/>
  <c r="AVJ122" i="26"/>
  <c r="AWN122" i="26"/>
  <c r="AXR122" i="26"/>
  <c r="AYV122" i="26"/>
  <c r="AZZ122" i="26"/>
  <c r="BBD122" i="26"/>
  <c r="BCH122" i="26"/>
  <c r="BDL122" i="26"/>
  <c r="BEP122" i="26"/>
  <c r="BFT122" i="26"/>
  <c r="BGX122" i="26"/>
  <c r="BIB122" i="26"/>
  <c r="BJF122" i="26"/>
  <c r="BKJ122" i="26"/>
  <c r="BLN122" i="26"/>
  <c r="BMR122" i="26"/>
  <c r="BNV122" i="26"/>
  <c r="BOZ122" i="26"/>
  <c r="BQD122" i="26"/>
  <c r="BRH122" i="26"/>
  <c r="BCA93" i="26"/>
  <c r="BDE93" i="26"/>
  <c r="BFM93" i="26"/>
  <c r="BIY93" i="26"/>
  <c r="BKC93" i="26"/>
  <c r="BMK93" i="26"/>
  <c r="BPW93" i="26"/>
  <c r="BTI93" i="26"/>
  <c r="AXZ93" i="26"/>
  <c r="BEX93" i="26"/>
  <c r="BIJ93" i="26"/>
  <c r="BIJ83" i="26" s="1"/>
  <c r="BKR93" i="26"/>
  <c r="BAA102" i="26"/>
  <c r="BAZ102" i="26"/>
  <c r="BBE102" i="26"/>
  <c r="BBJ102" i="26"/>
  <c r="BPS102" i="26"/>
  <c r="BPX102" i="26"/>
  <c r="BQB102" i="26"/>
  <c r="BQH102" i="26"/>
  <c r="BQM102" i="26"/>
  <c r="BQQ102" i="26"/>
  <c r="BCI102" i="26"/>
  <c r="BCN102" i="26"/>
  <c r="BGN102" i="26"/>
  <c r="BGW102" i="26"/>
  <c r="BHC102" i="26"/>
  <c r="BKD102" i="26"/>
  <c r="BLL102" i="26"/>
  <c r="BPQ102" i="26"/>
  <c r="BQA102" i="26"/>
  <c r="BQF102" i="26"/>
  <c r="BQK102" i="26"/>
  <c r="BTM102" i="26"/>
  <c r="BTR102" i="26"/>
  <c r="AUP121" i="26"/>
  <c r="AUT121" i="26"/>
  <c r="AUZ121" i="26"/>
  <c r="AVI121" i="26"/>
  <c r="AVO121" i="26"/>
  <c r="AVX121" i="26"/>
  <c r="AWD121" i="26"/>
  <c r="AWI121" i="26"/>
  <c r="AWM121" i="26"/>
  <c r="BWM17" i="26"/>
  <c r="BSL122" i="26"/>
  <c r="BTP122" i="26"/>
  <c r="BUT122" i="26"/>
  <c r="AUU122" i="26"/>
  <c r="AVY122" i="26"/>
  <c r="AXC122" i="26"/>
  <c r="AYG122" i="26"/>
  <c r="AZK122" i="26"/>
  <c r="BAO122" i="26"/>
  <c r="BBS122" i="26"/>
  <c r="BCW122" i="26"/>
  <c r="BEA122" i="26"/>
  <c r="BFE122" i="26"/>
  <c r="BGI122" i="26"/>
  <c r="BHM122" i="26"/>
  <c r="BIQ122" i="26"/>
  <c r="BJU122" i="26"/>
  <c r="BKY122" i="26"/>
  <c r="BMC122" i="26"/>
  <c r="BNG122" i="26"/>
  <c r="BOK122" i="26"/>
  <c r="BPO122" i="26"/>
  <c r="BQS122" i="26"/>
  <c r="BRW122" i="26"/>
  <c r="BTA122" i="26"/>
  <c r="BUE122" i="26"/>
  <c r="BVI122" i="26"/>
  <c r="BAB121" i="26"/>
  <c r="BAV121" i="26"/>
  <c r="BDN121" i="26"/>
  <c r="BER121" i="26"/>
  <c r="BGF121" i="26"/>
  <c r="BGU121" i="26"/>
  <c r="BIS121" i="26"/>
  <c r="BBS131" i="26"/>
  <c r="BFE131" i="26"/>
  <c r="BPO131" i="26"/>
  <c r="AVJ131" i="26"/>
  <c r="BVX131" i="26"/>
  <c r="BWD7" i="26"/>
  <c r="BWI7" i="26"/>
  <c r="BWN7" i="26"/>
  <c r="BWF17" i="26"/>
  <c r="BGS121" i="26"/>
  <c r="BGW121" i="26"/>
  <c r="BHC121" i="26"/>
  <c r="BHH121" i="26"/>
  <c r="BHL121" i="26"/>
  <c r="BHR121" i="26"/>
  <c r="BIG121" i="26"/>
  <c r="BIL121" i="26"/>
  <c r="BIP121" i="26"/>
  <c r="BJZ121" i="26"/>
  <c r="BKE121" i="26"/>
  <c r="BKI121" i="26"/>
  <c r="BLD121" i="26"/>
  <c r="BLI121" i="26"/>
  <c r="BLM121" i="26"/>
  <c r="BLS121" i="26"/>
  <c r="BLX121" i="26"/>
  <c r="BMB121" i="26"/>
  <c r="BMH121" i="26"/>
  <c r="BMM121" i="26"/>
  <c r="BMQ121" i="26"/>
  <c r="BNB121" i="26"/>
  <c r="BNQ121" i="26"/>
  <c r="BNU121" i="26"/>
  <c r="BOA121" i="26"/>
  <c r="BOF121" i="26"/>
  <c r="BOP121" i="26"/>
  <c r="BOU121" i="26"/>
  <c r="BOY121" i="26"/>
  <c r="BPE121" i="26"/>
  <c r="BPN121" i="26"/>
  <c r="BPY121" i="26"/>
  <c r="BQX121" i="26"/>
  <c r="BRC121" i="26"/>
  <c r="BRG121" i="26"/>
  <c r="BRM121" i="26"/>
  <c r="BRU121" i="26"/>
  <c r="BSJ121" i="26"/>
  <c r="AUN122" i="26"/>
  <c r="AVR122" i="26"/>
  <c r="AZD122" i="26"/>
  <c r="BAH122" i="26"/>
  <c r="BDT122" i="26"/>
  <c r="BKR122" i="26"/>
  <c r="BOD122" i="26"/>
  <c r="BPH122" i="26"/>
  <c r="BTX122" i="26"/>
  <c r="AXA121" i="26"/>
  <c r="AXP121" i="26"/>
  <c r="AYZ121" i="26"/>
  <c r="EN7" i="26"/>
  <c r="FR7" i="26"/>
  <c r="FO8" i="26"/>
  <c r="GS8" i="26"/>
  <c r="HW8" i="26"/>
  <c r="EG7" i="26"/>
  <c r="HD7" i="26"/>
  <c r="HI7" i="26"/>
  <c r="GQ26" i="26"/>
  <c r="HZ26" i="26"/>
  <c r="HI45" i="26"/>
  <c r="HM45" i="26"/>
  <c r="HS45" i="26"/>
  <c r="FA102" i="26"/>
  <c r="HH103" i="26"/>
  <c r="ES121" i="26"/>
  <c r="EX121" i="26"/>
  <c r="FC121" i="26"/>
  <c r="MC7" i="26"/>
  <c r="MV7" i="26"/>
  <c r="NA7" i="26"/>
  <c r="NF7" i="26"/>
  <c r="NK7" i="26"/>
  <c r="NP7" i="26"/>
  <c r="OI7" i="26"/>
  <c r="PR7" i="26"/>
  <c r="PQ17" i="26"/>
  <c r="IJ26" i="26"/>
  <c r="IO26" i="26"/>
  <c r="MI26" i="26"/>
  <c r="MQ26" i="26"/>
  <c r="NF26" i="26"/>
  <c r="NZ26" i="26"/>
  <c r="OJ26" i="26"/>
  <c r="OO26" i="26"/>
  <c r="OT26" i="26"/>
  <c r="JC26" i="26"/>
  <c r="JG26" i="26"/>
  <c r="JM26" i="26"/>
  <c r="KB26" i="26"/>
  <c r="OV26" i="26"/>
  <c r="OZ26" i="26"/>
  <c r="LA46" i="26"/>
  <c r="OT45" i="26"/>
  <c r="OY45" i="26"/>
  <c r="PD45" i="26"/>
  <c r="JA55" i="26"/>
  <c r="KE55" i="26"/>
  <c r="LI55" i="26"/>
  <c r="MM55" i="26"/>
  <c r="NQ55" i="26"/>
  <c r="OU55" i="26"/>
  <c r="IL55" i="26"/>
  <c r="KT55" i="26"/>
  <c r="NB55" i="26"/>
  <c r="OF55" i="26"/>
  <c r="JO83" i="26"/>
  <c r="MA83" i="26"/>
  <c r="MK83" i="26"/>
  <c r="KM83" i="26"/>
  <c r="LJ121" i="26"/>
  <c r="LY121" i="26"/>
  <c r="MC121" i="26"/>
  <c r="UK26" i="26"/>
  <c r="UP26" i="26"/>
  <c r="UT26" i="26"/>
  <c r="UZ26" i="26"/>
  <c r="QK121" i="26"/>
  <c r="QT121" i="26"/>
  <c r="HO36" i="26"/>
  <c r="FI45" i="26"/>
  <c r="GM83" i="26"/>
  <c r="HO84" i="26"/>
  <c r="FF83" i="26"/>
  <c r="FL83" i="26"/>
  <c r="HJ83" i="26"/>
  <c r="ER93" i="26"/>
  <c r="FV93" i="26"/>
  <c r="GZ93" i="26"/>
  <c r="HN102" i="26"/>
  <c r="FR102" i="26"/>
  <c r="GB102" i="26"/>
  <c r="GG102" i="26"/>
  <c r="PI7" i="26"/>
  <c r="PN7" i="26"/>
  <c r="MS7" i="26"/>
  <c r="NS7" i="26"/>
  <c r="JS26" i="26"/>
  <c r="MJ26" i="26"/>
  <c r="KU45" i="26"/>
  <c r="LN45" i="26"/>
  <c r="NE45" i="26"/>
  <c r="JH55" i="26"/>
  <c r="KL55" i="26"/>
  <c r="NY64" i="26"/>
  <c r="ON64" i="26"/>
  <c r="PC64" i="26"/>
  <c r="PM64" i="26"/>
  <c r="JA74" i="26"/>
  <c r="KE74" i="26"/>
  <c r="LI74" i="26"/>
  <c r="MM74" i="26"/>
  <c r="NQ74" i="26"/>
  <c r="OU74" i="26"/>
  <c r="IO83" i="26"/>
  <c r="IT83" i="26"/>
  <c r="IY83" i="26"/>
  <c r="JI83" i="26"/>
  <c r="JS83" i="26"/>
  <c r="JX83" i="26"/>
  <c r="KC83" i="26"/>
  <c r="KK83" i="26"/>
  <c r="KV83" i="26"/>
  <c r="KZ83" i="26"/>
  <c r="LF83" i="26"/>
  <c r="LK83" i="26"/>
  <c r="LO83" i="26"/>
  <c r="LU83" i="26"/>
  <c r="MD83" i="26"/>
  <c r="MJ83" i="26"/>
  <c r="NM83" i="26"/>
  <c r="NR83" i="26"/>
  <c r="NV83" i="26"/>
  <c r="OB83" i="26"/>
  <c r="OQ83" i="26"/>
  <c r="JH84" i="26"/>
  <c r="KL84" i="26"/>
  <c r="LP84" i="26"/>
  <c r="MT84" i="26"/>
  <c r="NX84" i="26"/>
  <c r="PB84" i="26"/>
  <c r="LE83" i="26"/>
  <c r="JT83" i="26"/>
  <c r="JA93" i="26"/>
  <c r="JA83" i="26" s="1"/>
  <c r="KE93" i="26"/>
  <c r="NQ93" i="26"/>
  <c r="PU7" i="26"/>
  <c r="QO7" i="26"/>
  <c r="RH7" i="26"/>
  <c r="RN7" i="26"/>
  <c r="SR7" i="26"/>
  <c r="TV7" i="26"/>
  <c r="PY8" i="26"/>
  <c r="RC8" i="26"/>
  <c r="SG8" i="26"/>
  <c r="TK8" i="26"/>
  <c r="UO8" i="26"/>
  <c r="VS8" i="26"/>
  <c r="WW8" i="26"/>
  <c r="QL7" i="26"/>
  <c r="QQ7" i="26"/>
  <c r="RA7" i="26"/>
  <c r="QV26" i="26"/>
  <c r="RA26" i="26"/>
  <c r="RF26" i="26"/>
  <c r="RK26" i="26"/>
  <c r="RP26" i="26"/>
  <c r="RZ26" i="26"/>
  <c r="SJ26" i="26"/>
  <c r="SO26" i="26"/>
  <c r="ST26" i="26"/>
  <c r="TH26" i="26"/>
  <c r="QG45" i="26"/>
  <c r="QL45" i="26"/>
  <c r="VU45" i="26"/>
  <c r="WE45" i="26"/>
  <c r="RN83" i="26"/>
  <c r="VD93" i="26"/>
  <c r="QL102" i="26"/>
  <c r="RU102" i="26"/>
  <c r="ZE17" i="26"/>
  <c r="ADU17" i="26"/>
  <c r="XL27" i="26"/>
  <c r="ACB27" i="26"/>
  <c r="DR7" i="26"/>
  <c r="GI26" i="26"/>
  <c r="GE26" i="26"/>
  <c r="FO36" i="26"/>
  <c r="FO26" i="26" s="1"/>
  <c r="EG64" i="26"/>
  <c r="EL64" i="26"/>
  <c r="EP64" i="26"/>
  <c r="EV64" i="26"/>
  <c r="FE64" i="26"/>
  <c r="FK64" i="26"/>
  <c r="FP64" i="26"/>
  <c r="FT64" i="26"/>
  <c r="FZ64" i="26"/>
  <c r="GE64" i="26"/>
  <c r="GI64" i="26"/>
  <c r="GO64" i="26"/>
  <c r="GT64" i="26"/>
  <c r="GX64" i="26"/>
  <c r="HD64" i="26"/>
  <c r="HI64" i="26"/>
  <c r="HM64" i="26"/>
  <c r="HS64" i="26"/>
  <c r="HX64" i="26"/>
  <c r="IB64" i="26"/>
  <c r="FZ83" i="26"/>
  <c r="GE83" i="26"/>
  <c r="HF83" i="26"/>
  <c r="FC102" i="26"/>
  <c r="FW102" i="26"/>
  <c r="GM102" i="26"/>
  <c r="FI102" i="26"/>
  <c r="FS102" i="26"/>
  <c r="EG121" i="26"/>
  <c r="EL121" i="26"/>
  <c r="EP121" i="26"/>
  <c r="ER122" i="26"/>
  <c r="FV122" i="26"/>
  <c r="GZ122" i="26"/>
  <c r="GA121" i="26"/>
  <c r="HE121" i="26"/>
  <c r="HJ121" i="26"/>
  <c r="HN121" i="26"/>
  <c r="HT121" i="26"/>
  <c r="FI121" i="26"/>
  <c r="FN121" i="26"/>
  <c r="FS121" i="26"/>
  <c r="GM121" i="26"/>
  <c r="GW121" i="26"/>
  <c r="ID131" i="26"/>
  <c r="KD7" i="26"/>
  <c r="OV7" i="26"/>
  <c r="IT7" i="26"/>
  <c r="IY7" i="26"/>
  <c r="KF7" i="26"/>
  <c r="KJ7" i="26"/>
  <c r="KP7" i="26"/>
  <c r="OZ7" i="26"/>
  <c r="MF7" i="26"/>
  <c r="MK7" i="26"/>
  <c r="JJ26" i="26"/>
  <c r="JO26" i="26"/>
  <c r="JY26" i="26"/>
  <c r="KD26" i="26"/>
  <c r="KH26" i="26"/>
  <c r="KM26" i="26"/>
  <c r="KR26" i="26"/>
  <c r="KW26" i="26"/>
  <c r="LL26" i="26"/>
  <c r="OW26" i="26"/>
  <c r="PA26" i="26"/>
  <c r="LP27" i="26"/>
  <c r="IK26" i="26"/>
  <c r="KN26" i="26"/>
  <c r="KS26" i="26"/>
  <c r="MK26" i="26"/>
  <c r="MP26" i="26"/>
  <c r="MG26" i="26"/>
  <c r="KB45" i="26"/>
  <c r="IX64" i="26"/>
  <c r="JM64" i="26"/>
  <c r="KP64" i="26"/>
  <c r="LN64" i="26"/>
  <c r="NU83" i="26"/>
  <c r="NZ83" i="26"/>
  <c r="IN83" i="26"/>
  <c r="IR83" i="26"/>
  <c r="IX83" i="26"/>
  <c r="MI83" i="26"/>
  <c r="JH93" i="26"/>
  <c r="LP93" i="26"/>
  <c r="NX93" i="26"/>
  <c r="OE102" i="26"/>
  <c r="OJ102" i="26"/>
  <c r="JH103" i="26"/>
  <c r="KL103" i="26"/>
  <c r="KL102" i="26" s="1"/>
  <c r="LP103" i="26"/>
  <c r="MT103" i="26"/>
  <c r="PB103" i="26"/>
  <c r="LB121" i="26"/>
  <c r="LG121" i="26"/>
  <c r="LL121" i="26"/>
  <c r="MA121" i="26"/>
  <c r="IS122" i="26"/>
  <c r="JW122" i="26"/>
  <c r="LA122" i="26"/>
  <c r="ME122" i="26"/>
  <c r="NI122" i="26"/>
  <c r="NI121" i="26" s="1"/>
  <c r="OM122" i="26"/>
  <c r="JH122" i="26"/>
  <c r="KL122" i="26"/>
  <c r="LP122" i="26"/>
  <c r="MT122" i="26"/>
  <c r="IS131" i="26"/>
  <c r="LA131" i="26"/>
  <c r="NI131" i="26"/>
  <c r="OM131" i="26"/>
  <c r="JH131" i="26"/>
  <c r="LP131" i="26"/>
  <c r="MT131" i="26"/>
  <c r="UH26" i="26"/>
  <c r="UM26" i="26"/>
  <c r="QC26" i="26"/>
  <c r="WJ64" i="26"/>
  <c r="WN64" i="26"/>
  <c r="TI64" i="26"/>
  <c r="EZ122" i="26"/>
  <c r="GD122" i="26"/>
  <c r="HH122" i="26"/>
  <c r="GV121" i="26"/>
  <c r="IK7" i="26"/>
  <c r="IP7" i="26"/>
  <c r="JU7" i="26"/>
  <c r="LR7" i="26"/>
  <c r="LW7" i="26"/>
  <c r="PM26" i="26"/>
  <c r="IT45" i="26"/>
  <c r="JN45" i="26"/>
  <c r="KR45" i="26"/>
  <c r="IO64" i="26"/>
  <c r="LU64" i="26"/>
  <c r="PY36" i="26"/>
  <c r="RC36" i="26"/>
  <c r="SG36" i="26"/>
  <c r="TK36" i="26"/>
  <c r="UO36" i="26"/>
  <c r="VS36" i="26"/>
  <c r="WW36" i="26"/>
  <c r="QN36" i="26"/>
  <c r="RR36" i="26"/>
  <c r="TZ36" i="26"/>
  <c r="VD36" i="26"/>
  <c r="WH36" i="26"/>
  <c r="WH46" i="26"/>
  <c r="WV83" i="26"/>
  <c r="ZE7" i="26"/>
  <c r="LM102" i="26"/>
  <c r="LW102" i="26"/>
  <c r="MV102" i="26"/>
  <c r="NA102" i="26"/>
  <c r="NF102" i="26"/>
  <c r="NK102" i="26"/>
  <c r="NP102" i="26"/>
  <c r="OX102" i="26"/>
  <c r="JO102" i="26"/>
  <c r="MF102" i="26"/>
  <c r="MK102" i="26"/>
  <c r="NN102" i="26"/>
  <c r="NR102" i="26"/>
  <c r="NV102" i="26"/>
  <c r="OY102" i="26"/>
  <c r="MX102" i="26"/>
  <c r="NC102" i="26"/>
  <c r="PF102" i="26"/>
  <c r="II121" i="26"/>
  <c r="JC121" i="26"/>
  <c r="JG121" i="26"/>
  <c r="JM121" i="26"/>
  <c r="KB121" i="26"/>
  <c r="MJ121" i="26"/>
  <c r="MO121" i="26"/>
  <c r="MS121" i="26"/>
  <c r="MY121" i="26"/>
  <c r="NN121" i="26"/>
  <c r="NS121" i="26"/>
  <c r="OC121" i="26"/>
  <c r="OR121" i="26"/>
  <c r="PA121" i="26"/>
  <c r="IO121" i="26"/>
  <c r="OG121" i="26"/>
  <c r="PD121" i="26"/>
  <c r="PI121" i="26"/>
  <c r="PN121" i="26"/>
  <c r="PX7" i="26"/>
  <c r="QC7" i="26"/>
  <c r="RB7" i="26"/>
  <c r="RG7" i="26"/>
  <c r="RL7" i="26"/>
  <c r="RQ7" i="26"/>
  <c r="RV7" i="26"/>
  <c r="PV26" i="26"/>
  <c r="TB26" i="26"/>
  <c r="RB26" i="26"/>
  <c r="UA26" i="26"/>
  <c r="UE26" i="26"/>
  <c r="XA26" i="26"/>
  <c r="PU45" i="26"/>
  <c r="QQ45" i="26"/>
  <c r="QZ45" i="26"/>
  <c r="RE45" i="26"/>
  <c r="RI45" i="26"/>
  <c r="RO45" i="26"/>
  <c r="VC45" i="26"/>
  <c r="SK45" i="26"/>
  <c r="SP45" i="26"/>
  <c r="SU45" i="26"/>
  <c r="UH64" i="26"/>
  <c r="UR64" i="26"/>
  <c r="VB64" i="26"/>
  <c r="VL64" i="26"/>
  <c r="VQ64" i="26"/>
  <c r="TZ64" i="26"/>
  <c r="QY64" i="26"/>
  <c r="RN64" i="26"/>
  <c r="RS64" i="26"/>
  <c r="XE64" i="26"/>
  <c r="QJ64" i="26"/>
  <c r="QB83" i="26"/>
  <c r="QG83" i="26"/>
  <c r="QL83" i="26"/>
  <c r="RU83" i="26"/>
  <c r="SI83" i="26"/>
  <c r="UB83" i="26"/>
  <c r="UF83" i="26"/>
  <c r="RX83" i="26"/>
  <c r="WM83" i="26"/>
  <c r="QA83" i="26"/>
  <c r="QK83" i="26"/>
  <c r="RL102" i="26"/>
  <c r="SP102" i="26"/>
  <c r="SU102" i="26"/>
  <c r="TJ102" i="26"/>
  <c r="TO102" i="26"/>
  <c r="TT102" i="26"/>
  <c r="TY102" i="26"/>
  <c r="UE102" i="26"/>
  <c r="VC102" i="26"/>
  <c r="VM102" i="26"/>
  <c r="WG102" i="26"/>
  <c r="PU102" i="26"/>
  <c r="QW102" i="26"/>
  <c r="QG121" i="26"/>
  <c r="QL121" i="26"/>
  <c r="QQ121" i="26"/>
  <c r="QZ121" i="26"/>
  <c r="RO121" i="26"/>
  <c r="AAJ7" i="26"/>
  <c r="AAN7" i="26"/>
  <c r="AAV7" i="26"/>
  <c r="ACE7" i="26"/>
  <c r="ACJ7" i="26"/>
  <c r="ACY7" i="26"/>
  <c r="ADD7" i="26"/>
  <c r="ADR7" i="26"/>
  <c r="AEA7" i="26"/>
  <c r="ACZ7" i="26"/>
  <c r="ADN7" i="26"/>
  <c r="ZL17" i="26"/>
  <c r="AAP17" i="26"/>
  <c r="ACX17" i="26"/>
  <c r="AEB17" i="26"/>
  <c r="XJ26" i="26"/>
  <c r="YC26" i="26"/>
  <c r="YG26" i="26"/>
  <c r="ZI26" i="26"/>
  <c r="ADC26" i="26"/>
  <c r="ADG26" i="26"/>
  <c r="ADK26" i="26"/>
  <c r="ADQ26" i="26"/>
  <c r="ZA26" i="26"/>
  <c r="YB26" i="26"/>
  <c r="YF26" i="26"/>
  <c r="ZP26" i="26"/>
  <c r="AAV26" i="26"/>
  <c r="ABZ26" i="26"/>
  <c r="ADH26" i="26"/>
  <c r="ADL26" i="26"/>
  <c r="ADR26" i="26"/>
  <c r="YO45" i="26"/>
  <c r="ZN45" i="26"/>
  <c r="ZS45" i="26"/>
  <c r="ADB45" i="26"/>
  <c r="ADQ45" i="26"/>
  <c r="ADV45" i="26"/>
  <c r="ADZ45" i="26"/>
  <c r="YA46" i="26"/>
  <c r="ACQ46" i="26"/>
  <c r="AEA45" i="26"/>
  <c r="YX45" i="26"/>
  <c r="AAW64" i="26"/>
  <c r="ACW64" i="26"/>
  <c r="ADU65" i="26"/>
  <c r="YX64" i="26"/>
  <c r="ABK64" i="26"/>
  <c r="ACR64" i="26"/>
  <c r="ACV64" i="26"/>
  <c r="ADB64" i="26"/>
  <c r="XJ64" i="26"/>
  <c r="XT64" i="26"/>
  <c r="XI83" i="26"/>
  <c r="YC83" i="26"/>
  <c r="YG83" i="26"/>
  <c r="ABY83" i="26"/>
  <c r="ACN83" i="26"/>
  <c r="ACR83" i="26"/>
  <c r="ADQ83" i="26"/>
  <c r="ADV83" i="26"/>
  <c r="ADZ83" i="26"/>
  <c r="AEF83" i="26"/>
  <c r="YA84" i="26"/>
  <c r="YA83" i="26" s="1"/>
  <c r="AAI84" i="26"/>
  <c r="AAI83" i="26" s="1"/>
  <c r="ADU84" i="26"/>
  <c r="ZV83" i="26"/>
  <c r="XU102" i="26"/>
  <c r="XZ102" i="26"/>
  <c r="YJ102" i="26"/>
  <c r="YT102" i="26"/>
  <c r="YX102" i="26"/>
  <c r="ZC102" i="26"/>
  <c r="ZH102" i="26"/>
  <c r="ZQ102" i="26"/>
  <c r="ZV102" i="26"/>
  <c r="ZZ102" i="26"/>
  <c r="AAE102" i="26"/>
  <c r="ABL102" i="26"/>
  <c r="ADR102" i="26"/>
  <c r="ADW102" i="26"/>
  <c r="AEA102" i="26"/>
  <c r="XT102" i="26"/>
  <c r="XY102" i="26"/>
  <c r="ZB121" i="26"/>
  <c r="ZK121" i="26"/>
  <c r="AAK121" i="26"/>
  <c r="AAO121" i="26"/>
  <c r="AAU121" i="26"/>
  <c r="ABO121" i="26"/>
  <c r="ABY121" i="26"/>
  <c r="ACD121" i="26"/>
  <c r="ACH121" i="26"/>
  <c r="AFK7" i="26"/>
  <c r="AFP7" i="26"/>
  <c r="AFT7" i="26"/>
  <c r="AFZ7" i="26"/>
  <c r="AGE7" i="26"/>
  <c r="AEW7" i="26"/>
  <c r="AFB7" i="26"/>
  <c r="AFQ7" i="26"/>
  <c r="AGO7" i="26"/>
  <c r="AIL7" i="26"/>
  <c r="ALV7" i="26"/>
  <c r="AFD26" i="26"/>
  <c r="AFJ26" i="26"/>
  <c r="AFO26" i="26"/>
  <c r="AHK26" i="26"/>
  <c r="AHP26" i="26"/>
  <c r="AHU26" i="26"/>
  <c r="AHZ26" i="26"/>
  <c r="AIO26" i="26"/>
  <c r="AJI26" i="26"/>
  <c r="AJX26" i="26"/>
  <c r="AKC26" i="26"/>
  <c r="AKM26" i="26"/>
  <c r="AKR26" i="26"/>
  <c r="ALK26" i="26"/>
  <c r="ALZ26" i="26"/>
  <c r="AME26" i="26"/>
  <c r="AFY45" i="26"/>
  <c r="AGL45" i="26"/>
  <c r="AGV45" i="26"/>
  <c r="PX64" i="26"/>
  <c r="RL64" i="26"/>
  <c r="RQ64" i="26"/>
  <c r="RV64" i="26"/>
  <c r="QU65" i="26"/>
  <c r="RY65" i="26"/>
  <c r="TC65" i="26"/>
  <c r="UG65" i="26"/>
  <c r="VK65" i="26"/>
  <c r="WO65" i="26"/>
  <c r="QF65" i="26"/>
  <c r="RJ65" i="26"/>
  <c r="SN65" i="26"/>
  <c r="TR65" i="26"/>
  <c r="UV65" i="26"/>
  <c r="VZ65" i="26"/>
  <c r="XD65" i="26"/>
  <c r="TC74" i="26"/>
  <c r="TN83" i="26"/>
  <c r="TS83" i="26"/>
  <c r="TX83" i="26"/>
  <c r="UQ83" i="26"/>
  <c r="UU83" i="26"/>
  <c r="VA83" i="26"/>
  <c r="RA83" i="26"/>
  <c r="UE83" i="26"/>
  <c r="QN93" i="26"/>
  <c r="TZ93" i="26"/>
  <c r="SC102" i="26"/>
  <c r="SL102" i="26"/>
  <c r="TL102" i="26"/>
  <c r="TP102" i="26"/>
  <c r="SY102" i="26"/>
  <c r="UP102" i="26"/>
  <c r="UT102" i="26"/>
  <c r="WQ102" i="26"/>
  <c r="WV102" i="26"/>
  <c r="QN112" i="26"/>
  <c r="SV112" i="26"/>
  <c r="VD112" i="26"/>
  <c r="TP121" i="26"/>
  <c r="WV121" i="26"/>
  <c r="RR122" i="26"/>
  <c r="RK121" i="26"/>
  <c r="UX121" i="26"/>
  <c r="VR121" i="26"/>
  <c r="ACD7" i="26"/>
  <c r="ACH7" i="26"/>
  <c r="ACN7" i="26"/>
  <c r="ACS7" i="26"/>
  <c r="ADV7" i="26"/>
  <c r="ADZ7" i="26"/>
  <c r="AEF7" i="26"/>
  <c r="ACB8" i="26"/>
  <c r="ADF8" i="26"/>
  <c r="ADF7" i="26" s="1"/>
  <c r="XO7" i="26"/>
  <c r="XT7" i="26"/>
  <c r="YI7" i="26"/>
  <c r="YN7" i="26"/>
  <c r="YR7" i="26"/>
  <c r="YV7" i="26"/>
  <c r="ZB7" i="26"/>
  <c r="ZP7" i="26"/>
  <c r="AAE7" i="26"/>
  <c r="ABS7" i="26"/>
  <c r="ZT27" i="26"/>
  <c r="ZT26" i="26" s="1"/>
  <c r="AAX27" i="26"/>
  <c r="AEJ27" i="26"/>
  <c r="ABQ26" i="26"/>
  <c r="AER26" i="26"/>
  <c r="YA36" i="26"/>
  <c r="ZE36" i="26"/>
  <c r="AAI36" i="26"/>
  <c r="AAI26" i="26" s="1"/>
  <c r="ABM36" i="26"/>
  <c r="ADU36" i="26"/>
  <c r="YP36" i="26"/>
  <c r="YP26" i="26" s="1"/>
  <c r="AAX36" i="26"/>
  <c r="AAX26" i="26" s="1"/>
  <c r="ADF36" i="26"/>
  <c r="ADF26" i="26" s="1"/>
  <c r="XI45" i="26"/>
  <c r="YL45" i="26"/>
  <c r="AAT45" i="26"/>
  <c r="ABU45" i="26"/>
  <c r="ABZ45" i="26"/>
  <c r="ACJ45" i="26"/>
  <c r="ACO45" i="26"/>
  <c r="ADH45" i="26"/>
  <c r="ADL45" i="26"/>
  <c r="ADR45" i="26"/>
  <c r="YV64" i="26"/>
  <c r="ZB64" i="26"/>
  <c r="ZG64" i="26"/>
  <c r="ZK64" i="26"/>
  <c r="ZV64" i="26"/>
  <c r="AAJ64" i="26"/>
  <c r="ACA64" i="26"/>
  <c r="ABB83" i="26"/>
  <c r="ABG83" i="26"/>
  <c r="ABL83" i="26"/>
  <c r="ABU83" i="26"/>
  <c r="ABZ83" i="26"/>
  <c r="ACJ83" i="26"/>
  <c r="ZT83" i="26"/>
  <c r="AEJ83" i="26"/>
  <c r="ACB93" i="26"/>
  <c r="ACZ102" i="26"/>
  <c r="ADJ102" i="26"/>
  <c r="AEG102" i="26"/>
  <c r="AEL102" i="26"/>
  <c r="AEP102" i="26"/>
  <c r="AAU102" i="26"/>
  <c r="AES102" i="26"/>
  <c r="ZK102" i="26"/>
  <c r="AAB121" i="26"/>
  <c r="AAG121" i="26"/>
  <c r="AAL121" i="26"/>
  <c r="ACW121" i="26"/>
  <c r="ADR121" i="26"/>
  <c r="ADW121" i="26"/>
  <c r="AEA121" i="26"/>
  <c r="AEG121" i="26"/>
  <c r="ACZ121" i="26"/>
  <c r="XS131" i="26"/>
  <c r="YW131" i="26"/>
  <c r="AAA131" i="26"/>
  <c r="ABE131" i="26"/>
  <c r="ACI131" i="26"/>
  <c r="ADM131" i="26"/>
  <c r="AHD7" i="26"/>
  <c r="AHI7" i="26"/>
  <c r="AHM7" i="26"/>
  <c r="AHS7" i="26"/>
  <c r="AHX7" i="26"/>
  <c r="AIB7" i="26"/>
  <c r="AIM7" i="26"/>
  <c r="AIQ7" i="26"/>
  <c r="AIV7" i="26"/>
  <c r="AJA7" i="26"/>
  <c r="AJE7" i="26"/>
  <c r="AJK7" i="26"/>
  <c r="ALA7" i="26"/>
  <c r="ALF7" i="26"/>
  <c r="ALY7" i="26"/>
  <c r="AMC7" i="26"/>
  <c r="AKX7" i="26"/>
  <c r="ALD7" i="26"/>
  <c r="ALI7" i="26"/>
  <c r="AFF17" i="26"/>
  <c r="AGJ17" i="26"/>
  <c r="AGJ7" i="26" s="1"/>
  <c r="AJV17" i="26"/>
  <c r="AKZ17" i="26"/>
  <c r="AFU17" i="26"/>
  <c r="AGN26" i="26"/>
  <c r="AGS26" i="26"/>
  <c r="AJZ26" i="26"/>
  <c r="AKE26" i="26"/>
  <c r="ALW36" i="26"/>
  <c r="AEW45" i="26"/>
  <c r="IT102" i="26"/>
  <c r="IY102" i="26"/>
  <c r="KC102" i="26"/>
  <c r="LF102" i="26"/>
  <c r="LK102" i="26"/>
  <c r="MJ102" i="26"/>
  <c r="MO102" i="26"/>
  <c r="MS102" i="26"/>
  <c r="KS121" i="26"/>
  <c r="MG121" i="26"/>
  <c r="MV121" i="26"/>
  <c r="NF121" i="26"/>
  <c r="VP7" i="26"/>
  <c r="VU7" i="26"/>
  <c r="VY7" i="26"/>
  <c r="WE7" i="26"/>
  <c r="WJ7" i="26"/>
  <c r="WN7" i="26"/>
  <c r="WT7" i="26"/>
  <c r="TE7" i="26"/>
  <c r="QR26" i="26"/>
  <c r="UQ26" i="26"/>
  <c r="WN26" i="26"/>
  <c r="RG45" i="26"/>
  <c r="RL45" i="26"/>
  <c r="RQ45" i="26"/>
  <c r="RV45" i="26"/>
  <c r="SA45" i="26"/>
  <c r="SF45" i="26"/>
  <c r="QP45" i="26"/>
  <c r="QT45" i="26"/>
  <c r="VE45" i="26"/>
  <c r="VI45" i="26"/>
  <c r="WM45" i="26"/>
  <c r="WX45" i="26"/>
  <c r="QV45" i="26"/>
  <c r="TK55" i="26"/>
  <c r="QO64" i="26"/>
  <c r="SR64" i="26"/>
  <c r="UA64" i="26"/>
  <c r="UE64" i="26"/>
  <c r="UK64" i="26"/>
  <c r="VE64" i="26"/>
  <c r="VI64" i="26"/>
  <c r="PW64" i="26"/>
  <c r="RF64" i="26"/>
  <c r="RK64" i="26"/>
  <c r="RP64" i="26"/>
  <c r="SE64" i="26"/>
  <c r="UB64" i="26"/>
  <c r="UQ64" i="26"/>
  <c r="UU64" i="26"/>
  <c r="SV74" i="26"/>
  <c r="RS83" i="26"/>
  <c r="RW83" i="26"/>
  <c r="SC83" i="26"/>
  <c r="SK83" i="26"/>
  <c r="SP83" i="26"/>
  <c r="SU83" i="26"/>
  <c r="UN83" i="26"/>
  <c r="WZ83" i="26"/>
  <c r="RC84" i="26"/>
  <c r="TK84" i="26"/>
  <c r="VS84" i="26"/>
  <c r="QJ83" i="26"/>
  <c r="RB83" i="26"/>
  <c r="WP83" i="26"/>
  <c r="WU83" i="26"/>
  <c r="QF93" i="26"/>
  <c r="RJ93" i="26"/>
  <c r="SN93" i="26"/>
  <c r="TR93" i="26"/>
  <c r="UV93" i="26"/>
  <c r="VZ93" i="26"/>
  <c r="XD93" i="26"/>
  <c r="PV102" i="26"/>
  <c r="RX102" i="26"/>
  <c r="SX102" i="26"/>
  <c r="TB102" i="26"/>
  <c r="UF102" i="26"/>
  <c r="UL102" i="26"/>
  <c r="QN103" i="26"/>
  <c r="TA102" i="26"/>
  <c r="TS102" i="26"/>
  <c r="UC102" i="26"/>
  <c r="UR102" i="26"/>
  <c r="WE102" i="26"/>
  <c r="WS102" i="26"/>
  <c r="QB102" i="26"/>
  <c r="QZ102" i="26"/>
  <c r="PU121" i="26"/>
  <c r="PZ121" i="26"/>
  <c r="QD121" i="26"/>
  <c r="QO121" i="26"/>
  <c r="QS121" i="26"/>
  <c r="QW121" i="26"/>
  <c r="RG121" i="26"/>
  <c r="RQ121" i="26"/>
  <c r="XK7" i="26"/>
  <c r="AAK7" i="26"/>
  <c r="ABI7" i="26"/>
  <c r="ABR7" i="26"/>
  <c r="ACM7" i="26"/>
  <c r="ACR7" i="26"/>
  <c r="ACV7" i="26"/>
  <c r="ADB7" i="26"/>
  <c r="XJ7" i="26"/>
  <c r="XN7" i="26"/>
  <c r="XR7" i="26"/>
  <c r="YG7" i="26"/>
  <c r="ADQ7" i="26"/>
  <c r="XH26" i="26"/>
  <c r="ADI26" i="26"/>
  <c r="AEL26" i="26"/>
  <c r="AEP26" i="26"/>
  <c r="ZL27" i="26"/>
  <c r="ZL26" i="26" s="1"/>
  <c r="AAP27" i="26"/>
  <c r="ABT27" i="26"/>
  <c r="ACX27" i="26"/>
  <c r="AEB27" i="26"/>
  <c r="AEB26" i="26" s="1"/>
  <c r="YJ26" i="26"/>
  <c r="YO26" i="26"/>
  <c r="YS26" i="26"/>
  <c r="ZC26" i="26"/>
  <c r="AAJ26" i="26"/>
  <c r="AAT26" i="26"/>
  <c r="ABN26" i="26"/>
  <c r="AED26" i="26"/>
  <c r="AEI26" i="26"/>
  <c r="XS36" i="26"/>
  <c r="YR45" i="26"/>
  <c r="YV45" i="26"/>
  <c r="ZB45" i="26"/>
  <c r="ZV45" i="26"/>
  <c r="ZZ45" i="26"/>
  <c r="ACH45" i="26"/>
  <c r="AAK64" i="26"/>
  <c r="AAZ64" i="26"/>
  <c r="ABD64" i="26"/>
  <c r="ABJ64" i="26"/>
  <c r="ABN64" i="26"/>
  <c r="ABR64" i="26"/>
  <c r="ABX64" i="26"/>
  <c r="ACF64" i="26"/>
  <c r="ACU64" i="26"/>
  <c r="ACZ64" i="26"/>
  <c r="ADE64" i="26"/>
  <c r="YF64" i="26"/>
  <c r="YL64" i="26"/>
  <c r="ZA64" i="26"/>
  <c r="ZJ64" i="26"/>
  <c r="ZP64" i="26"/>
  <c r="AAT64" i="26"/>
  <c r="ABQ64" i="26"/>
  <c r="ABU64" i="26"/>
  <c r="ABZ64" i="26"/>
  <c r="ACO64" i="26"/>
  <c r="YE83" i="26"/>
  <c r="YJ83" i="26"/>
  <c r="ZW83" i="26"/>
  <c r="AAB83" i="26"/>
  <c r="AAG83" i="26"/>
  <c r="ACA83" i="26"/>
  <c r="ACY83" i="26"/>
  <c r="ADD83" i="26"/>
  <c r="ADI83" i="26"/>
  <c r="ADN83" i="26"/>
  <c r="ADS83" i="26"/>
  <c r="AEM83" i="26"/>
  <c r="AER83" i="26"/>
  <c r="YB83" i="26"/>
  <c r="ABF83" i="26"/>
  <c r="YR102" i="26"/>
  <c r="YV102" i="26"/>
  <c r="ZA102" i="26"/>
  <c r="ZF102" i="26"/>
  <c r="ZN102" i="26"/>
  <c r="ZX102" i="26"/>
  <c r="AAB102" i="26"/>
  <c r="ABJ102" i="26"/>
  <c r="ABO102" i="26"/>
  <c r="ABS102" i="26"/>
  <c r="ACR102" i="26"/>
  <c r="ACV102" i="26"/>
  <c r="ADO102" i="26"/>
  <c r="ADT102" i="26"/>
  <c r="YF102" i="26"/>
  <c r="ADZ102" i="26"/>
  <c r="YA112" i="26"/>
  <c r="AAI112" i="26"/>
  <c r="ACQ112" i="26"/>
  <c r="XH121" i="26"/>
  <c r="XM121" i="26"/>
  <c r="XW121" i="26"/>
  <c r="YE121" i="26"/>
  <c r="YJ121" i="26"/>
  <c r="YT121" i="26"/>
  <c r="ACY121" i="26"/>
  <c r="ADD121" i="26"/>
  <c r="ADI121" i="26"/>
  <c r="ADN121" i="26"/>
  <c r="AER121" i="26"/>
  <c r="AFM7" i="26"/>
  <c r="AFR7" i="26"/>
  <c r="AGZ7" i="26"/>
  <c r="AHE7" i="26"/>
  <c r="AHJ7" i="26"/>
  <c r="AIW7" i="26"/>
  <c r="AJB7" i="26"/>
  <c r="AJF7" i="26"/>
  <c r="AJZ7" i="26"/>
  <c r="AKR7" i="26"/>
  <c r="AKW7" i="26"/>
  <c r="ALB7" i="26"/>
  <c r="ALG7" i="26"/>
  <c r="ALL7" i="26"/>
  <c r="ALU7" i="26"/>
  <c r="AID7" i="26"/>
  <c r="AII7" i="26"/>
  <c r="AJQ7" i="26"/>
  <c r="AJU7" i="26"/>
  <c r="AEW26" i="26"/>
  <c r="AFV26" i="26"/>
  <c r="AGA26" i="26"/>
  <c r="AGF26" i="26"/>
  <c r="AGO26" i="26"/>
  <c r="AGT26" i="26"/>
  <c r="AGX26" i="26"/>
  <c r="AHI26" i="26"/>
  <c r="AHX26" i="26"/>
  <c r="AIB26" i="26"/>
  <c r="AIH26" i="26"/>
  <c r="ALX26" i="26"/>
  <c r="AMB26" i="26"/>
  <c r="AHG27" i="26"/>
  <c r="ALW27" i="26"/>
  <c r="AHR26" i="26"/>
  <c r="AHW26" i="26"/>
  <c r="AIZ46" i="26"/>
  <c r="AFC83" i="26"/>
  <c r="AFH83" i="26"/>
  <c r="AFM83" i="26"/>
  <c r="AGG83" i="26"/>
  <c r="AGL83" i="26"/>
  <c r="AGQ83" i="26"/>
  <c r="AGV83" i="26"/>
  <c r="AHA83" i="26"/>
  <c r="AHF83" i="26"/>
  <c r="AHK83" i="26"/>
  <c r="AHP83" i="26"/>
  <c r="ZL45" i="26"/>
  <c r="ADC102" i="26"/>
  <c r="ADH102" i="26"/>
  <c r="ADL102" i="26"/>
  <c r="AKJ45" i="26"/>
  <c r="ALI45" i="26"/>
  <c r="ALM45" i="26"/>
  <c r="ALS45" i="26"/>
  <c r="AJP45" i="26"/>
  <c r="AJT45" i="26"/>
  <c r="AJZ45" i="26"/>
  <c r="AHI64" i="26"/>
  <c r="AIM64" i="26"/>
  <c r="AFL83" i="26"/>
  <c r="AFQ83" i="26"/>
  <c r="AFV83" i="26"/>
  <c r="AGA83" i="26"/>
  <c r="AGU83" i="26"/>
  <c r="AGZ83" i="26"/>
  <c r="AHE83" i="26"/>
  <c r="AHO83" i="26"/>
  <c r="AHT83" i="26"/>
  <c r="AII83" i="26"/>
  <c r="AKA83" i="26"/>
  <c r="AKF83" i="26"/>
  <c r="AKJ83" i="26"/>
  <c r="AKU83" i="26"/>
  <c r="AKO83" i="26"/>
  <c r="AKX83" i="26"/>
  <c r="ALS83" i="26"/>
  <c r="ALX83" i="26"/>
  <c r="AMB83" i="26"/>
  <c r="AHP102" i="26"/>
  <c r="AHU102" i="26"/>
  <c r="AHZ102" i="26"/>
  <c r="AJN102" i="26"/>
  <c r="AJS102" i="26"/>
  <c r="AJX102" i="26"/>
  <c r="AKM102" i="26"/>
  <c r="AKR102" i="26"/>
  <c r="ALB102" i="26"/>
  <c r="ALG102" i="26"/>
  <c r="ALL102" i="26"/>
  <c r="ALV102" i="26"/>
  <c r="AHY102" i="26"/>
  <c r="AIN102" i="26"/>
  <c r="AJW102" i="26"/>
  <c r="AMH7" i="26"/>
  <c r="AMZ7" i="26"/>
  <c r="APM7" i="26"/>
  <c r="ATL7" i="26"/>
  <c r="ATP7" i="26"/>
  <c r="AMW26" i="26"/>
  <c r="ANB26" i="26"/>
  <c r="ANF26" i="26"/>
  <c r="ANQ26" i="26"/>
  <c r="ANU26" i="26"/>
  <c r="AOA26" i="26"/>
  <c r="AOF26" i="26"/>
  <c r="AOP26" i="26"/>
  <c r="ARF26" i="26"/>
  <c r="ARZ26" i="26"/>
  <c r="ASE26" i="26"/>
  <c r="ASJ26" i="26"/>
  <c r="ASO26" i="26"/>
  <c r="AST26" i="26"/>
  <c r="ATI26" i="26"/>
  <c r="AOB26" i="26"/>
  <c r="AOY26" i="26"/>
  <c r="APE26" i="26"/>
  <c r="APN26" i="26"/>
  <c r="AQG26" i="26"/>
  <c r="AQL26" i="26"/>
  <c r="APR26" i="26"/>
  <c r="APW26" i="26"/>
  <c r="ANQ45" i="26"/>
  <c r="AQV45" i="26"/>
  <c r="ARA45" i="26"/>
  <c r="ASH45" i="26"/>
  <c r="ASR45" i="26"/>
  <c r="ATG45" i="26"/>
  <c r="ANJ45" i="26"/>
  <c r="ANO45" i="26"/>
  <c r="AQA45" i="26"/>
  <c r="AQU45" i="26"/>
  <c r="APC64" i="26"/>
  <c r="APH64" i="26"/>
  <c r="AQD64" i="26"/>
  <c r="AQX64" i="26"/>
  <c r="ARF64" i="26"/>
  <c r="ANQ64" i="26"/>
  <c r="ANU64" i="26"/>
  <c r="AOE83" i="26"/>
  <c r="APX83" i="26"/>
  <c r="ASF83" i="26"/>
  <c r="ASJ102" i="26"/>
  <c r="ARS102" i="26"/>
  <c r="ARW102" i="26"/>
  <c r="AHA121" i="26"/>
  <c r="ARK7" i="26"/>
  <c r="ARU7" i="26"/>
  <c r="APT45" i="26"/>
  <c r="ACN121" i="26"/>
  <c r="ACR121" i="26"/>
  <c r="ACV121" i="26"/>
  <c r="ADV121" i="26"/>
  <c r="ADZ121" i="26"/>
  <c r="AEF121" i="26"/>
  <c r="AEO121" i="26"/>
  <c r="ZE122" i="26"/>
  <c r="ADX121" i="26"/>
  <c r="AEM121" i="26"/>
  <c r="AEV7" i="26"/>
  <c r="AFY7" i="26"/>
  <c r="AGD7" i="26"/>
  <c r="AGH7" i="26"/>
  <c r="AIE7" i="26"/>
  <c r="AIJ7" i="26"/>
  <c r="AIO7" i="26"/>
  <c r="AJC7" i="26"/>
  <c r="AKO7" i="26"/>
  <c r="AKT7" i="26"/>
  <c r="AHP7" i="26"/>
  <c r="AIT7" i="26"/>
  <c r="AIY7" i="26"/>
  <c r="AJD7" i="26"/>
  <c r="AJR7" i="26"/>
  <c r="AFJ7" i="26"/>
  <c r="AEY17" i="26"/>
  <c r="AJO17" i="26"/>
  <c r="AJO7" i="26" s="1"/>
  <c r="AEX26" i="26"/>
  <c r="AFH26" i="26"/>
  <c r="AFM26" i="26"/>
  <c r="AFW26" i="26"/>
  <c r="AGB26" i="26"/>
  <c r="AGU26" i="26"/>
  <c r="AHJ26" i="26"/>
  <c r="AHO26" i="26"/>
  <c r="AHT26" i="26"/>
  <c r="AHY26" i="26"/>
  <c r="AID26" i="26"/>
  <c r="AII26" i="26"/>
  <c r="AIS26" i="26"/>
  <c r="AIX26" i="26"/>
  <c r="AJC26" i="26"/>
  <c r="AJQ26" i="26"/>
  <c r="AJU26" i="26"/>
  <c r="AKU26" i="26"/>
  <c r="AKY26" i="26"/>
  <c r="ALD26" i="26"/>
  <c r="ALI26" i="26"/>
  <c r="ALS26" i="26"/>
  <c r="AMA26" i="26"/>
  <c r="AFU27" i="26"/>
  <c r="AIC27" i="26"/>
  <c r="AKK27" i="26"/>
  <c r="AHN27" i="26"/>
  <c r="AMD27" i="26"/>
  <c r="AEV26" i="26"/>
  <c r="AFU36" i="26"/>
  <c r="AIC36" i="26"/>
  <c r="AJG36" i="26"/>
  <c r="AKK36" i="26"/>
  <c r="AMD36" i="26"/>
  <c r="AFE45" i="26"/>
  <c r="AGE45" i="26"/>
  <c r="AGI45" i="26"/>
  <c r="AGS45" i="26"/>
  <c r="AGW45" i="26"/>
  <c r="AHC45" i="26"/>
  <c r="AHR45" i="26"/>
  <c r="AHW45" i="26"/>
  <c r="AIA45" i="26"/>
  <c r="AJS45" i="26"/>
  <c r="ALP45" i="26"/>
  <c r="AFF46" i="26"/>
  <c r="AHN46" i="26"/>
  <c r="AIR46" i="26"/>
  <c r="AJV46" i="26"/>
  <c r="AKZ46" i="26"/>
  <c r="AFU46" i="26"/>
  <c r="AGY46" i="26"/>
  <c r="AIC46" i="26"/>
  <c r="AJG46" i="26"/>
  <c r="AKK46" i="26"/>
  <c r="ALO46" i="26"/>
  <c r="AFR45" i="26"/>
  <c r="ALT45" i="26"/>
  <c r="AKZ55" i="26"/>
  <c r="AFO64" i="26"/>
  <c r="AFS64" i="26"/>
  <c r="AFY64" i="26"/>
  <c r="AGS64" i="26"/>
  <c r="AGW64" i="26"/>
  <c r="AHC64" i="26"/>
  <c r="AHK64" i="26"/>
  <c r="AIO64" i="26"/>
  <c r="AIT64" i="26"/>
  <c r="AJD64" i="26"/>
  <c r="AJI64" i="26"/>
  <c r="AJN64" i="26"/>
  <c r="AJX64" i="26"/>
  <c r="AKC64" i="26"/>
  <c r="AKH64" i="26"/>
  <c r="AKW64" i="26"/>
  <c r="ALB64" i="26"/>
  <c r="ALG64" i="26"/>
  <c r="AME64" i="26"/>
  <c r="AGG64" i="26"/>
  <c r="AJU64" i="26"/>
  <c r="AKF64" i="26"/>
  <c r="ALS64" i="26"/>
  <c r="AKZ74" i="26"/>
  <c r="AMD74" i="26"/>
  <c r="AJK83" i="26"/>
  <c r="AJP83" i="26"/>
  <c r="AJT83" i="26"/>
  <c r="AJX83" i="26"/>
  <c r="AKC83" i="26"/>
  <c r="AKW83" i="26"/>
  <c r="AGD83" i="26"/>
  <c r="AHL83" i="26"/>
  <c r="AEY93" i="26"/>
  <c r="AGC93" i="26"/>
  <c r="AGC83" i="26" s="1"/>
  <c r="AHG93" i="26"/>
  <c r="AIK93" i="26"/>
  <c r="AJO93" i="26"/>
  <c r="AKS93" i="26"/>
  <c r="AKS83" i="26" s="1"/>
  <c r="ALW93" i="26"/>
  <c r="AFN93" i="26"/>
  <c r="AGR93" i="26"/>
  <c r="AIZ93" i="26"/>
  <c r="AKD93" i="26"/>
  <c r="ALH93" i="26"/>
  <c r="AFV102" i="26"/>
  <c r="AGA102" i="26"/>
  <c r="AGF102" i="26"/>
  <c r="AGP102" i="26"/>
  <c r="AGU102" i="26"/>
  <c r="AHS102" i="26"/>
  <c r="AHX102" i="26"/>
  <c r="AIB102" i="26"/>
  <c r="AJL102" i="26"/>
  <c r="AJQ102" i="26"/>
  <c r="AJU102" i="26"/>
  <c r="AKA102" i="26"/>
  <c r="AKF102" i="26"/>
  <c r="AKJ102" i="26"/>
  <c r="AIY102" i="26"/>
  <c r="AJD102" i="26"/>
  <c r="AGR112" i="26"/>
  <c r="AIZ112" i="26"/>
  <c r="ALH112" i="26"/>
  <c r="AFD121" i="26"/>
  <c r="AFR121" i="26"/>
  <c r="AFW121" i="26"/>
  <c r="AGU121" i="26"/>
  <c r="AHO121" i="26"/>
  <c r="AHT121" i="26"/>
  <c r="AJH121" i="26"/>
  <c r="AJM121" i="26"/>
  <c r="AJR121" i="26"/>
  <c r="ALZ121" i="26"/>
  <c r="AIA121" i="26"/>
  <c r="AJP121" i="26"/>
  <c r="AMX7" i="26"/>
  <c r="ANC7" i="26"/>
  <c r="ANG7" i="26"/>
  <c r="ANM7" i="26"/>
  <c r="AQC7" i="26"/>
  <c r="AQN7" i="26"/>
  <c r="AQR7" i="26"/>
  <c r="AQX7" i="26"/>
  <c r="ARC7" i="26"/>
  <c r="ASK7" i="26"/>
  <c r="ASQ7" i="26"/>
  <c r="ASV7" i="26"/>
  <c r="ASZ7" i="26"/>
  <c r="ATF7" i="26"/>
  <c r="APA8" i="26"/>
  <c r="ATQ8" i="26"/>
  <c r="AOQ7" i="26"/>
  <c r="AOV7" i="26"/>
  <c r="AOZ7" i="26"/>
  <c r="ARM7" i="26"/>
  <c r="ASO7" i="26"/>
  <c r="API17" i="26"/>
  <c r="AQM17" i="26"/>
  <c r="AQM7" i="26" s="1"/>
  <c r="AML17" i="26"/>
  <c r="ARB17" i="26"/>
  <c r="ARB7" i="26" s="1"/>
  <c r="ASF17" i="26"/>
  <c r="AMJ26" i="26"/>
  <c r="ANX26" i="26"/>
  <c r="AOC26" i="26"/>
  <c r="APU26" i="26"/>
  <c r="AMS27" i="26"/>
  <c r="ANH27" i="26"/>
  <c r="APP27" i="26"/>
  <c r="ARX27" i="26"/>
  <c r="AMI26" i="26"/>
  <c r="AMN26" i="26"/>
  <c r="AML36" i="26"/>
  <c r="ANP36" i="26"/>
  <c r="AOT36" i="26"/>
  <c r="AOT26" i="26" s="1"/>
  <c r="APX36" i="26"/>
  <c r="ARB36" i="26"/>
  <c r="ASF36" i="26"/>
  <c r="ATJ36" i="26"/>
  <c r="ANA36" i="26"/>
  <c r="AOE36" i="26"/>
  <c r="API36" i="26"/>
  <c r="AQM36" i="26"/>
  <c r="AMK45" i="26"/>
  <c r="AMP45" i="26"/>
  <c r="AQD45" i="26"/>
  <c r="AQJ45" i="26"/>
  <c r="AQO45" i="26"/>
  <c r="ANV45" i="26"/>
  <c r="AQL64" i="26"/>
  <c r="ARJ64" i="26"/>
  <c r="ART64" i="26"/>
  <c r="ARY64" i="26"/>
  <c r="ASD64" i="26"/>
  <c r="ATL83" i="26"/>
  <c r="ATP83" i="26"/>
  <c r="AML84" i="26"/>
  <c r="AML83" i="26" s="1"/>
  <c r="ANP84" i="26"/>
  <c r="ANP83" i="26" s="1"/>
  <c r="AOT84" i="26"/>
  <c r="AMH102" i="26"/>
  <c r="AFL45" i="26"/>
  <c r="AFV45" i="26"/>
  <c r="AGA45" i="26"/>
  <c r="AGO45" i="26"/>
  <c r="AIB45" i="26"/>
  <c r="ALD45" i="26"/>
  <c r="ALL45" i="26"/>
  <c r="AME45" i="26"/>
  <c r="AFN46" i="26"/>
  <c r="AGR46" i="26"/>
  <c r="AHV46" i="26"/>
  <c r="AKD46" i="26"/>
  <c r="AKD45" i="26" s="1"/>
  <c r="AHF45" i="26"/>
  <c r="AFP64" i="26"/>
  <c r="AIL64" i="26"/>
  <c r="AEY74" i="26"/>
  <c r="AGC74" i="26"/>
  <c r="AIK74" i="26"/>
  <c r="AJO74" i="26"/>
  <c r="AKS74" i="26"/>
  <c r="AHV74" i="26"/>
  <c r="AIB83" i="26"/>
  <c r="AIH83" i="26"/>
  <c r="AIM83" i="26"/>
  <c r="AIQ83" i="26"/>
  <c r="AFP83" i="26"/>
  <c r="AFZ83" i="26"/>
  <c r="ALG83" i="26"/>
  <c r="AMF83" i="26"/>
  <c r="AMD83" i="26"/>
  <c r="AGJ93" i="26"/>
  <c r="AHN93" i="26"/>
  <c r="AHN83" i="26" s="1"/>
  <c r="AIR93" i="26"/>
  <c r="AKZ93" i="26"/>
  <c r="AFU93" i="26"/>
  <c r="AGY93" i="26"/>
  <c r="AIC93" i="26"/>
  <c r="AJG93" i="26"/>
  <c r="AKK93" i="26"/>
  <c r="ALP102" i="26"/>
  <c r="ALU102" i="26"/>
  <c r="AIA102" i="26"/>
  <c r="ALN102" i="26"/>
  <c r="AGQ121" i="26"/>
  <c r="AFU122" i="26"/>
  <c r="AGY122" i="26"/>
  <c r="AIC122" i="26"/>
  <c r="AJG122" i="26"/>
  <c r="AKK122" i="26"/>
  <c r="ALO122" i="26"/>
  <c r="AIR122" i="26"/>
  <c r="AJV122" i="26"/>
  <c r="AMD122" i="26"/>
  <c r="AGX121" i="26"/>
  <c r="AHD121" i="26"/>
  <c r="AHS121" i="26"/>
  <c r="AFZ121" i="26"/>
  <c r="AMK7" i="26"/>
  <c r="AMO7" i="26"/>
  <c r="APK7" i="26"/>
  <c r="APO7" i="26"/>
  <c r="APU7" i="26"/>
  <c r="AQD7" i="26"/>
  <c r="AQJ7" i="26"/>
  <c r="ARD7" i="26"/>
  <c r="ARH7" i="26"/>
  <c r="ARN7" i="26"/>
  <c r="ARS7" i="26"/>
  <c r="ARW7" i="26"/>
  <c r="ASC7" i="26"/>
  <c r="ASL7" i="26"/>
  <c r="ASR7" i="26"/>
  <c r="ANI7" i="26"/>
  <c r="ASI26" i="26"/>
  <c r="ASX26" i="26"/>
  <c r="ARD26" i="26"/>
  <c r="AOY64" i="26"/>
  <c r="ANA64" i="26"/>
  <c r="ATL64" i="26"/>
  <c r="ANC83" i="26"/>
  <c r="ANG83" i="26"/>
  <c r="ATC83" i="26"/>
  <c r="API93" i="26"/>
  <c r="API83" i="26" s="1"/>
  <c r="AQM93" i="26"/>
  <c r="AQM83" i="26" s="1"/>
  <c r="ARQ93" i="26"/>
  <c r="ARQ83" i="26" s="1"/>
  <c r="ASU93" i="26"/>
  <c r="ASU83" i="26" s="1"/>
  <c r="AOU102" i="26"/>
  <c r="AOY102" i="26"/>
  <c r="AQG102" i="26"/>
  <c r="AQL102" i="26"/>
  <c r="AQV102" i="26"/>
  <c r="ARA102" i="26"/>
  <c r="ANU45" i="26"/>
  <c r="AOA45" i="26"/>
  <c r="AOI45" i="26"/>
  <c r="AOM45" i="26"/>
  <c r="AOR45" i="26"/>
  <c r="ATK45" i="26"/>
  <c r="ATO45" i="26"/>
  <c r="ANI45" i="26"/>
  <c r="ANN45" i="26"/>
  <c r="ANX45" i="26"/>
  <c r="AOC45" i="26"/>
  <c r="AOV45" i="26"/>
  <c r="AOK45" i="26"/>
  <c r="AMX64" i="26"/>
  <c r="ANB64" i="26"/>
  <c r="ANF64" i="26"/>
  <c r="ARM64" i="26"/>
  <c r="ASI64" i="26"/>
  <c r="ASS64" i="26"/>
  <c r="ASW64" i="26"/>
  <c r="ATA64" i="26"/>
  <c r="ATG64" i="26"/>
  <c r="ARK64" i="26"/>
  <c r="ANC64" i="26"/>
  <c r="ANM64" i="26"/>
  <c r="ASX64" i="26"/>
  <c r="ATC64" i="26"/>
  <c r="ATH64" i="26"/>
  <c r="APR83" i="26"/>
  <c r="APW83" i="26"/>
  <c r="AQA83" i="26"/>
  <c r="AQF83" i="26"/>
  <c r="AQO83" i="26"/>
  <c r="AQS83" i="26"/>
  <c r="AQY83" i="26"/>
  <c r="ARG83" i="26"/>
  <c r="APC83" i="26"/>
  <c r="APV83" i="26"/>
  <c r="ANH93" i="26"/>
  <c r="AOL93" i="26"/>
  <c r="APP93" i="26"/>
  <c r="APP83" i="26" s="1"/>
  <c r="AQT93" i="26"/>
  <c r="ARX93" i="26"/>
  <c r="ATB93" i="26"/>
  <c r="ANJ102" i="26"/>
  <c r="ANO102" i="26"/>
  <c r="APJ102" i="26"/>
  <c r="APN102" i="26"/>
  <c r="APY102" i="26"/>
  <c r="AQC102" i="26"/>
  <c r="AQI102" i="26"/>
  <c r="ASR102" i="26"/>
  <c r="ASW102" i="26"/>
  <c r="ATO102" i="26"/>
  <c r="ANY102" i="26"/>
  <c r="AQX102" i="26"/>
  <c r="ARF102" i="26"/>
  <c r="ARO102" i="26"/>
  <c r="ASX102" i="26"/>
  <c r="ATC102" i="26"/>
  <c r="ATH102" i="26"/>
  <c r="APV102" i="26"/>
  <c r="AMU121" i="26"/>
  <c r="AMZ121" i="26"/>
  <c r="AOL122" i="26"/>
  <c r="AQT122" i="26"/>
  <c r="ATB122" i="26"/>
  <c r="ATB121" i="26" s="1"/>
  <c r="AMS122" i="26"/>
  <c r="APA122" i="26"/>
  <c r="APA121" i="26" s="1"/>
  <c r="AQE122" i="26"/>
  <c r="ARI122" i="26"/>
  <c r="ASM122" i="26"/>
  <c r="ATQ122" i="26"/>
  <c r="ATQ121" i="26" s="1"/>
  <c r="APC121" i="26"/>
  <c r="APH121" i="26"/>
  <c r="BVZ7" i="26"/>
  <c r="BAQ7" i="26"/>
  <c r="BAV7" i="26"/>
  <c r="ATN45" i="26"/>
  <c r="ASM55" i="26"/>
  <c r="ANH55" i="26"/>
  <c r="ANH45" i="26" s="1"/>
  <c r="ARX55" i="26"/>
  <c r="ARX45" i="26" s="1"/>
  <c r="ATB55" i="26"/>
  <c r="AOA64" i="26"/>
  <c r="AOI64" i="26"/>
  <c r="AQB64" i="26"/>
  <c r="AQG64" i="26"/>
  <c r="ANW65" i="26"/>
  <c r="ARI65" i="26"/>
  <c r="ARI64" i="26" s="1"/>
  <c r="AOC64" i="26"/>
  <c r="ATN64" i="26"/>
  <c r="APX64" i="26"/>
  <c r="AMH64" i="26"/>
  <c r="AMT64" i="26"/>
  <c r="AMY64" i="26"/>
  <c r="AOZ64" i="26"/>
  <c r="APE64" i="26"/>
  <c r="ASK64" i="26"/>
  <c r="ASO64" i="26"/>
  <c r="AOE74" i="26"/>
  <c r="AQM74" i="26"/>
  <c r="ASU74" i="26"/>
  <c r="AOA83" i="26"/>
  <c r="AOI83" i="26"/>
  <c r="AON83" i="26"/>
  <c r="AOS83" i="26"/>
  <c r="AOW83" i="26"/>
  <c r="APF83" i="26"/>
  <c r="APJ83" i="26"/>
  <c r="APN83" i="26"/>
  <c r="AQB83" i="26"/>
  <c r="AOK83" i="26"/>
  <c r="AMJ102" i="26"/>
  <c r="AMO102" i="26"/>
  <c r="AMS102" i="26"/>
  <c r="AMX102" i="26"/>
  <c r="ANB102" i="26"/>
  <c r="ANF102" i="26"/>
  <c r="AOW102" i="26"/>
  <c r="APA102" i="26"/>
  <c r="APF102" i="26"/>
  <c r="ARZ102" i="26"/>
  <c r="ASE102" i="26"/>
  <c r="ANQ102" i="26"/>
  <c r="ANU102" i="26"/>
  <c r="ASO102" i="26"/>
  <c r="ANV102" i="26"/>
  <c r="ASL102" i="26"/>
  <c r="APL121" i="26"/>
  <c r="ARK121" i="26"/>
  <c r="ARP121" i="26"/>
  <c r="APX121" i="26"/>
  <c r="ANA131" i="26"/>
  <c r="AOE131" i="26"/>
  <c r="API131" i="26"/>
  <c r="API121" i="26" s="1"/>
  <c r="AQM131" i="26"/>
  <c r="ARQ131" i="26"/>
  <c r="ASU131" i="26"/>
  <c r="BBN7" i="26"/>
  <c r="BBX7" i="26"/>
  <c r="BDX7" i="26"/>
  <c r="BEC7" i="26"/>
  <c r="BEH7" i="26"/>
  <c r="BEM7" i="26"/>
  <c r="BER7" i="26"/>
  <c r="BEW7" i="26"/>
  <c r="BTP7" i="26"/>
  <c r="ARJ45" i="26"/>
  <c r="ATF45" i="26"/>
  <c r="AML55" i="26"/>
  <c r="ANP55" i="26"/>
  <c r="AOT55" i="26"/>
  <c r="APX55" i="26"/>
  <c r="ASF55" i="26"/>
  <c r="AMZ64" i="26"/>
  <c r="AND64" i="26"/>
  <c r="ANI64" i="26"/>
  <c r="AOF64" i="26"/>
  <c r="AOJ64" i="26"/>
  <c r="AQV64" i="26"/>
  <c r="ARA64" i="26"/>
  <c r="ARE64" i="26"/>
  <c r="ARO64" i="26"/>
  <c r="ASG64" i="26"/>
  <c r="AMW64" i="26"/>
  <c r="ANE64" i="26"/>
  <c r="APQ64" i="26"/>
  <c r="ASL64" i="26"/>
  <c r="AOH64" i="26"/>
  <c r="AOM64" i="26"/>
  <c r="AOR64" i="26"/>
  <c r="ARS64" i="26"/>
  <c r="AQI83" i="26"/>
  <c r="AQQ83" i="26"/>
  <c r="AMS83" i="26"/>
  <c r="ANH84" i="26"/>
  <c r="AOL84" i="26"/>
  <c r="APP84" i="26"/>
  <c r="AQT84" i="26"/>
  <c r="AQT83" i="26" s="1"/>
  <c r="ARX84" i="26"/>
  <c r="ATB84" i="26"/>
  <c r="ANT83" i="26"/>
  <c r="ATA83" i="26"/>
  <c r="AOP102" i="26"/>
  <c r="AQU102" i="26"/>
  <c r="AQZ102" i="26"/>
  <c r="ARE102" i="26"/>
  <c r="ARI102" i="26"/>
  <c r="ARN102" i="26"/>
  <c r="ARR102" i="26"/>
  <c r="ARV102" i="26"/>
  <c r="ANC102" i="26"/>
  <c r="ANG102" i="26"/>
  <c r="AOZ102" i="26"/>
  <c r="APE102" i="26"/>
  <c r="ASG102" i="26"/>
  <c r="ASK102" i="26"/>
  <c r="ANN102" i="26"/>
  <c r="ASD102" i="26"/>
  <c r="AON121" i="26"/>
  <c r="AOS121" i="26"/>
  <c r="ASC121" i="26"/>
  <c r="ANH121" i="26"/>
  <c r="BLT7" i="26"/>
  <c r="AML121" i="26"/>
  <c r="AOT121" i="26"/>
  <c r="ARB121" i="26"/>
  <c r="ATJ121" i="26"/>
  <c r="AYX7" i="26"/>
  <c r="AZC7" i="26"/>
  <c r="AZH7" i="26"/>
  <c r="AZM7" i="26"/>
  <c r="AZR7" i="26"/>
  <c r="BBT7" i="26"/>
  <c r="BBY7" i="26"/>
  <c r="BCD7" i="26"/>
  <c r="BDU7" i="26"/>
  <c r="BDY7" i="26"/>
  <c r="BEE7" i="26"/>
  <c r="BEJ7" i="26"/>
  <c r="BEN7" i="26"/>
  <c r="BEY7" i="26"/>
  <c r="BFC7" i="26"/>
  <c r="BFR7" i="26"/>
  <c r="BHX7" i="26"/>
  <c r="BJP7" i="26"/>
  <c r="BJT7" i="26"/>
  <c r="BLS7" i="26"/>
  <c r="BOD7" i="26"/>
  <c r="BOH7" i="26"/>
  <c r="BOM7" i="26"/>
  <c r="BOR7" i="26"/>
  <c r="BPU7" i="26"/>
  <c r="BRS7" i="26"/>
  <c r="AUP7" i="26"/>
  <c r="AUT7" i="26"/>
  <c r="AWC7" i="26"/>
  <c r="AWK7" i="26"/>
  <c r="AZY7" i="26"/>
  <c r="BCR7" i="26"/>
  <c r="BLC7" i="26"/>
  <c r="BLK7" i="26"/>
  <c r="BSK7" i="26"/>
  <c r="AVR7" i="26"/>
  <c r="AZD7" i="26"/>
  <c r="BLV7" i="26"/>
  <c r="BVB7" i="26"/>
  <c r="AXD26" i="26"/>
  <c r="BJT26" i="26"/>
  <c r="BRN26" i="26"/>
  <c r="BRS26" i="26"/>
  <c r="BCH8" i="26"/>
  <c r="BCH7" i="26" s="1"/>
  <c r="BEP8" i="26"/>
  <c r="BGX8" i="26"/>
  <c r="BIB8" i="26"/>
  <c r="BJF8" i="26"/>
  <c r="BKJ8" i="26"/>
  <c r="BLN8" i="26"/>
  <c r="BNV8" i="26"/>
  <c r="BQD8" i="26"/>
  <c r="BRH8" i="26"/>
  <c r="BSL8" i="26"/>
  <c r="BTP8" i="26"/>
  <c r="BUT8" i="26"/>
  <c r="BUT7" i="26" s="1"/>
  <c r="AUG7" i="26"/>
  <c r="AUL7" i="26"/>
  <c r="AZQ7" i="26"/>
  <c r="BCI7" i="26"/>
  <c r="BSC7" i="26"/>
  <c r="BVJ7" i="26"/>
  <c r="BDL7" i="26"/>
  <c r="BMR7" i="26"/>
  <c r="BAP26" i="26"/>
  <c r="BIW45" i="26"/>
  <c r="AVF7" i="26"/>
  <c r="AVU7" i="26"/>
  <c r="AWX7" i="26"/>
  <c r="AXB7" i="26"/>
  <c r="AXM7" i="26"/>
  <c r="AXQ7" i="26"/>
  <c r="AXW7" i="26"/>
  <c r="BCB7" i="26"/>
  <c r="BCQ7" i="26"/>
  <c r="BCU7" i="26"/>
  <c r="BDA7" i="26"/>
  <c r="BDE7" i="26"/>
  <c r="BDI7" i="26"/>
  <c r="BFF7" i="26"/>
  <c r="BFP7" i="26"/>
  <c r="BFY7" i="26"/>
  <c r="BHG7" i="26"/>
  <c r="BHK7" i="26"/>
  <c r="BHV7" i="26"/>
  <c r="BIS7" i="26"/>
  <c r="BIX7" i="26"/>
  <c r="BRL7" i="26"/>
  <c r="BRQ7" i="26"/>
  <c r="BRU7" i="26"/>
  <c r="BUR7" i="26"/>
  <c r="BUX7" i="26"/>
  <c r="BVC7" i="26"/>
  <c r="BVG7" i="26"/>
  <c r="BVM7" i="26"/>
  <c r="BVU7" i="26"/>
  <c r="BVY7" i="26"/>
  <c r="BBL7" i="26"/>
  <c r="BGB7" i="26"/>
  <c r="BKR7" i="26"/>
  <c r="BPH7" i="26"/>
  <c r="ATY8" i="26"/>
  <c r="ATY7" i="26" s="1"/>
  <c r="AWG8" i="26"/>
  <c r="AXK8" i="26"/>
  <c r="AXK7" i="26" s="1"/>
  <c r="AYO8" i="26"/>
  <c r="AYO7" i="26" s="1"/>
  <c r="AZS8" i="26"/>
  <c r="AZS7" i="26" s="1"/>
  <c r="BAW8" i="26"/>
  <c r="BCA8" i="26"/>
  <c r="BEI8" i="26"/>
  <c r="BEI7" i="26" s="1"/>
  <c r="BFM8" i="26"/>
  <c r="BHU8" i="26"/>
  <c r="BHU7" i="26" s="1"/>
  <c r="BIY8" i="26"/>
  <c r="BIY7" i="26" s="1"/>
  <c r="BKC8" i="26"/>
  <c r="BKC7" i="26" s="1"/>
  <c r="BLG8" i="26"/>
  <c r="BLG7" i="26" s="1"/>
  <c r="BMK8" i="26"/>
  <c r="BNO8" i="26"/>
  <c r="BNO7" i="26" s="1"/>
  <c r="BOS8" i="26"/>
  <c r="BPW8" i="26"/>
  <c r="BPW7" i="26" s="1"/>
  <c r="BRA8" i="26"/>
  <c r="BRA7" i="26" s="1"/>
  <c r="BSE8" i="26"/>
  <c r="BSE7" i="26" s="1"/>
  <c r="BTI8" i="26"/>
  <c r="BTI7" i="26" s="1"/>
  <c r="BUM8" i="26"/>
  <c r="ATU7" i="26"/>
  <c r="AUC7" i="26"/>
  <c r="BAZ7" i="26"/>
  <c r="BBI7" i="26"/>
  <c r="BBM7" i="26"/>
  <c r="BBQ7" i="26"/>
  <c r="BDW7" i="26"/>
  <c r="BMB7" i="26"/>
  <c r="BMH7" i="26"/>
  <c r="BMP7" i="26"/>
  <c r="BVA7" i="26"/>
  <c r="BSL26" i="26"/>
  <c r="BAB26" i="26"/>
  <c r="BAL26" i="26"/>
  <c r="BGD26" i="26"/>
  <c r="BGH26" i="26"/>
  <c r="BKT45" i="26"/>
  <c r="BKX45" i="26"/>
  <c r="BLD45" i="26"/>
  <c r="BQW26" i="26"/>
  <c r="BVK26" i="26"/>
  <c r="BDA26" i="26"/>
  <c r="BDF26" i="26"/>
  <c r="BDJ26" i="26"/>
  <c r="BLP26" i="26"/>
  <c r="BLU26" i="26"/>
  <c r="AUG45" i="26"/>
  <c r="AUL45" i="26"/>
  <c r="AUQ45" i="26"/>
  <c r="BOE45" i="26"/>
  <c r="AVR45" i="26"/>
  <c r="BHF45" i="26"/>
  <c r="BMZ45" i="26"/>
  <c r="BRP45" i="26"/>
  <c r="BST45" i="26"/>
  <c r="AZG45" i="26"/>
  <c r="BEY45" i="26"/>
  <c r="BFC45" i="26"/>
  <c r="AWJ64" i="26"/>
  <c r="AZG26" i="26"/>
  <c r="AVJ26" i="26"/>
  <c r="AYV26" i="26"/>
  <c r="BBD26" i="26"/>
  <c r="BGX26" i="26"/>
  <c r="BQD26" i="26"/>
  <c r="BUT26" i="26"/>
  <c r="AVF45" i="26"/>
  <c r="AWE45" i="26"/>
  <c r="AWJ45" i="26"/>
  <c r="AWO45" i="26"/>
  <c r="AWT45" i="26"/>
  <c r="AWX45" i="26"/>
  <c r="AXB45" i="26"/>
  <c r="AXH45" i="26"/>
  <c r="AYB45" i="26"/>
  <c r="AYF45" i="26"/>
  <c r="AYL45" i="26"/>
  <c r="AZT45" i="26"/>
  <c r="AZX45" i="26"/>
  <c r="BAD45" i="26"/>
  <c r="BAX45" i="26"/>
  <c r="BBB45" i="26"/>
  <c r="BBU45" i="26"/>
  <c r="BBZ45" i="26"/>
  <c r="BCE45" i="26"/>
  <c r="BCO45" i="26"/>
  <c r="BCT45" i="26"/>
  <c r="BFP45" i="26"/>
  <c r="BFU45" i="26"/>
  <c r="BFZ45" i="26"/>
  <c r="BHH45" i="26"/>
  <c r="BHL45" i="26"/>
  <c r="BSF45" i="26"/>
  <c r="BSP45" i="26"/>
  <c r="BVX46" i="26"/>
  <c r="AVS45" i="26"/>
  <c r="AWP45" i="26"/>
  <c r="AWU45" i="26"/>
  <c r="BJS45" i="26"/>
  <c r="BQI45" i="26"/>
  <c r="BCA45" i="26"/>
  <c r="BGQ45" i="26"/>
  <c r="BIY45" i="26"/>
  <c r="BNO45" i="26"/>
  <c r="BRA45" i="26"/>
  <c r="AWY64" i="26"/>
  <c r="AXD64" i="26"/>
  <c r="AXI64" i="26"/>
  <c r="AXN64" i="26"/>
  <c r="BDS64" i="26"/>
  <c r="BDX64" i="26"/>
  <c r="BEM64" i="26"/>
  <c r="BER64" i="26"/>
  <c r="BFB64" i="26"/>
  <c r="BFG64" i="26"/>
  <c r="BFL64" i="26"/>
  <c r="AUN65" i="26"/>
  <c r="AXK83" i="26"/>
  <c r="BIY83" i="26"/>
  <c r="BMK83" i="26"/>
  <c r="BMW26" i="26"/>
  <c r="BNF26" i="26"/>
  <c r="BNP26" i="26"/>
  <c r="BOE26" i="26"/>
  <c r="BOI26" i="26"/>
  <c r="BOO26" i="26"/>
  <c r="BPG26" i="26"/>
  <c r="BPL26" i="26"/>
  <c r="BPP26" i="26"/>
  <c r="BPZ26" i="26"/>
  <c r="BQI26" i="26"/>
  <c r="BSB26" i="26"/>
  <c r="BSG26" i="26"/>
  <c r="BSK26" i="26"/>
  <c r="BSV26" i="26"/>
  <c r="BSZ26" i="26"/>
  <c r="BUO26" i="26"/>
  <c r="BUS26" i="26"/>
  <c r="BUX26" i="26"/>
  <c r="BVC26" i="26"/>
  <c r="BVG26" i="26"/>
  <c r="BEK26" i="26"/>
  <c r="BHI26" i="26"/>
  <c r="BPY26" i="26"/>
  <c r="AUR45" i="26"/>
  <c r="AUW45" i="26"/>
  <c r="AVB45" i="26"/>
  <c r="AVV45" i="26"/>
  <c r="AWA45" i="26"/>
  <c r="AWF45" i="26"/>
  <c r="AXN45" i="26"/>
  <c r="AXS45" i="26"/>
  <c r="AXX45" i="26"/>
  <c r="AYW45" i="26"/>
  <c r="AZB45" i="26"/>
  <c r="AZF45" i="26"/>
  <c r="AZJ45" i="26"/>
  <c r="AZP45" i="26"/>
  <c r="BAT45" i="26"/>
  <c r="BBC45" i="26"/>
  <c r="BBM45" i="26"/>
  <c r="BBW45" i="26"/>
  <c r="BCB45" i="26"/>
  <c r="BCF45" i="26"/>
  <c r="BCL45" i="26"/>
  <c r="BDF45" i="26"/>
  <c r="BDP45" i="26"/>
  <c r="BDX45" i="26"/>
  <c r="BEC45" i="26"/>
  <c r="BEH45" i="26"/>
  <c r="BFB45" i="26"/>
  <c r="BFG45" i="26"/>
  <c r="BFL45" i="26"/>
  <c r="BGT45" i="26"/>
  <c r="BGY45" i="26"/>
  <c r="BHD45" i="26"/>
  <c r="BIC45" i="26"/>
  <c r="BIH45" i="26"/>
  <c r="BKI45" i="26"/>
  <c r="BEG45" i="26"/>
  <c r="BGW45" i="26"/>
  <c r="BJK45" i="26"/>
  <c r="BMA45" i="26"/>
  <c r="BPU45" i="26"/>
  <c r="AUQ64" i="26"/>
  <c r="AUV64" i="26"/>
  <c r="AVA64" i="26"/>
  <c r="BHQ64" i="26"/>
  <c r="BHY64" i="26"/>
  <c r="BIN64" i="26"/>
  <c r="BIS64" i="26"/>
  <c r="BIX64" i="26"/>
  <c r="BJC64" i="26"/>
  <c r="BJR64" i="26"/>
  <c r="BKK64" i="26"/>
  <c r="BKP64" i="26"/>
  <c r="BKZ64" i="26"/>
  <c r="BLJ64" i="26"/>
  <c r="BLO64" i="26"/>
  <c r="BLT64" i="26"/>
  <c r="BNH64" i="26"/>
  <c r="BNM64" i="26"/>
  <c r="BNR64" i="26"/>
  <c r="BNW64" i="26"/>
  <c r="BOG64" i="26"/>
  <c r="BOQ64" i="26"/>
  <c r="BTK64" i="26"/>
  <c r="BCA83" i="26"/>
  <c r="BFM83" i="26"/>
  <c r="AVX83" i="26"/>
  <c r="BTM83" i="26"/>
  <c r="BMG64" i="26"/>
  <c r="BUN64" i="26"/>
  <c r="BUR64" i="26"/>
  <c r="BUX64" i="26"/>
  <c r="AVR65" i="26"/>
  <c r="AXZ65" i="26"/>
  <c r="BAH65" i="26"/>
  <c r="BBL65" i="26"/>
  <c r="BCP65" i="26"/>
  <c r="BDT65" i="26"/>
  <c r="BEX65" i="26"/>
  <c r="BGB65" i="26"/>
  <c r="BHF65" i="26"/>
  <c r="BIJ65" i="26"/>
  <c r="BJN65" i="26"/>
  <c r="BKR65" i="26"/>
  <c r="BLV65" i="26"/>
  <c r="BMZ65" i="26"/>
  <c r="BOD65" i="26"/>
  <c r="BPH65" i="26"/>
  <c r="BQL65" i="26"/>
  <c r="BRP65" i="26"/>
  <c r="BST65" i="26"/>
  <c r="BTX65" i="26"/>
  <c r="BVB65" i="26"/>
  <c r="BVB64" i="26" s="1"/>
  <c r="AXK65" i="26"/>
  <c r="AZS65" i="26"/>
  <c r="BCA65" i="26"/>
  <c r="BEI65" i="26"/>
  <c r="BGQ65" i="26"/>
  <c r="BIY65" i="26"/>
  <c r="BLG65" i="26"/>
  <c r="BNO65" i="26"/>
  <c r="BNO64" i="26" s="1"/>
  <c r="BPW65" i="26"/>
  <c r="BSE65" i="26"/>
  <c r="BUM65" i="26"/>
  <c r="AWD83" i="26"/>
  <c r="AYQ83" i="26"/>
  <c r="AYU83" i="26"/>
  <c r="AZA83" i="26"/>
  <c r="BAL83" i="26"/>
  <c r="BEY83" i="26"/>
  <c r="BFC83" i="26"/>
  <c r="BFQ83" i="26"/>
  <c r="BFV83" i="26"/>
  <c r="BGA83" i="26"/>
  <c r="BGE83" i="26"/>
  <c r="BHG83" i="26"/>
  <c r="BIR83" i="26"/>
  <c r="BIW83" i="26"/>
  <c r="BJB83" i="26"/>
  <c r="BJG83" i="26"/>
  <c r="BJL83" i="26"/>
  <c r="BJY83" i="26"/>
  <c r="BKG83" i="26"/>
  <c r="BKL83" i="26"/>
  <c r="BKQ83" i="26"/>
  <c r="BKZ83" i="26"/>
  <c r="BLI83" i="26"/>
  <c r="BLM83" i="26"/>
  <c r="BLS83" i="26"/>
  <c r="BOE83" i="26"/>
  <c r="BOI83" i="26"/>
  <c r="BPB83" i="26"/>
  <c r="BPG83" i="26"/>
  <c r="BPK83" i="26"/>
  <c r="BQQ83" i="26"/>
  <c r="BRE83" i="26"/>
  <c r="BRX83" i="26"/>
  <c r="BSC83" i="26"/>
  <c r="BSG83" i="26"/>
  <c r="BSK83" i="26"/>
  <c r="BSQ83" i="26"/>
  <c r="BTJ83" i="26"/>
  <c r="BTN83" i="26"/>
  <c r="BTT83" i="26"/>
  <c r="BUB83" i="26"/>
  <c r="BUP83" i="26"/>
  <c r="BUU83" i="26"/>
  <c r="BVD83" i="26"/>
  <c r="BVH83" i="26"/>
  <c r="BOB83" i="26"/>
  <c r="BPD83" i="26"/>
  <c r="BPQ83" i="26"/>
  <c r="BPV83" i="26"/>
  <c r="BPZ83" i="26"/>
  <c r="BQE83" i="26"/>
  <c r="BQJ83" i="26"/>
  <c r="BQN83" i="26"/>
  <c r="BQR83" i="26"/>
  <c r="AUQ102" i="26"/>
  <c r="BRN45" i="26"/>
  <c r="BSC45" i="26"/>
  <c r="BSQ45" i="26"/>
  <c r="BSV45" i="26"/>
  <c r="BSZ45" i="26"/>
  <c r="BTK45" i="26"/>
  <c r="BTO45" i="26"/>
  <c r="BTU45" i="26"/>
  <c r="BVR45" i="26"/>
  <c r="BVV45" i="26"/>
  <c r="ATY46" i="26"/>
  <c r="AWG46" i="26"/>
  <c r="AYO46" i="26"/>
  <c r="BAW46" i="26"/>
  <c r="BAW45" i="26" s="1"/>
  <c r="BDE46" i="26"/>
  <c r="BDE45" i="26" s="1"/>
  <c r="BFM46" i="26"/>
  <c r="BHU46" i="26"/>
  <c r="BKC46" i="26"/>
  <c r="BMK46" i="26"/>
  <c r="BMK45" i="26" s="1"/>
  <c r="BOS46" i="26"/>
  <c r="BOS45" i="26" s="1"/>
  <c r="BVQ46" i="26"/>
  <c r="AVE45" i="26"/>
  <c r="AVI45" i="26"/>
  <c r="AVO45" i="26"/>
  <c r="AYA45" i="26"/>
  <c r="AYE45" i="26"/>
  <c r="BEO45" i="26"/>
  <c r="BHG45" i="26"/>
  <c r="BHK45" i="26"/>
  <c r="BID45" i="26"/>
  <c r="AZD55" i="26"/>
  <c r="AZD45" i="26" s="1"/>
  <c r="BAH55" i="26"/>
  <c r="BBL55" i="26"/>
  <c r="BCP55" i="26"/>
  <c r="BCP45" i="26" s="1"/>
  <c r="BIJ55" i="26"/>
  <c r="BJN55" i="26"/>
  <c r="BJN45" i="26" s="1"/>
  <c r="BKR55" i="26"/>
  <c r="BLV55" i="26"/>
  <c r="ATZ64" i="26"/>
  <c r="AUD64" i="26"/>
  <c r="AUW64" i="26"/>
  <c r="AVB64" i="26"/>
  <c r="AVF64" i="26"/>
  <c r="AWE64" i="26"/>
  <c r="AWW64" i="26"/>
  <c r="AXA64" i="26"/>
  <c r="AXV64" i="26"/>
  <c r="AYA64" i="26"/>
  <c r="AYE64" i="26"/>
  <c r="AYK64" i="26"/>
  <c r="AYS64" i="26"/>
  <c r="AZQ64" i="26"/>
  <c r="BBI64" i="26"/>
  <c r="BBN64" i="26"/>
  <c r="BCC64" i="26"/>
  <c r="BCM64" i="26"/>
  <c r="BDU64" i="26"/>
  <c r="BDY64" i="26"/>
  <c r="BEE64" i="26"/>
  <c r="BHE64" i="26"/>
  <c r="BHO64" i="26"/>
  <c r="BHT64" i="26"/>
  <c r="BHX64" i="26"/>
  <c r="BIC64" i="26"/>
  <c r="BIM64" i="26"/>
  <c r="BIW64" i="26"/>
  <c r="BJB64" i="26"/>
  <c r="BJG64" i="26"/>
  <c r="BKO64" i="26"/>
  <c r="BKT64" i="26"/>
  <c r="BLI64" i="26"/>
  <c r="BMB64" i="26"/>
  <c r="BML64" i="26"/>
  <c r="BNK64" i="26"/>
  <c r="BOE64" i="26"/>
  <c r="BOI64" i="26"/>
  <c r="BOO64" i="26"/>
  <c r="BRD64" i="26"/>
  <c r="BRS64" i="26"/>
  <c r="BRX64" i="26"/>
  <c r="BSH64" i="26"/>
  <c r="BTZ64" i="26"/>
  <c r="BUJ64" i="26"/>
  <c r="BUS64" i="26"/>
  <c r="BOD74" i="26"/>
  <c r="BST74" i="26"/>
  <c r="AUB83" i="26"/>
  <c r="AUP83" i="26"/>
  <c r="AVG83" i="26"/>
  <c r="AVL83" i="26"/>
  <c r="AVQ83" i="26"/>
  <c r="AWE83" i="26"/>
  <c r="BAQ83" i="26"/>
  <c r="BAV83" i="26"/>
  <c r="BBE83" i="26"/>
  <c r="BBJ83" i="26"/>
  <c r="BBO83" i="26"/>
  <c r="BDP83" i="26"/>
  <c r="BDX83" i="26"/>
  <c r="BEG83" i="26"/>
  <c r="BEU83" i="26"/>
  <c r="BGW83" i="26"/>
  <c r="BMN83" i="26"/>
  <c r="BNQ83" i="26"/>
  <c r="BOO83" i="26"/>
  <c r="BPU83" i="26"/>
  <c r="BQI83" i="26"/>
  <c r="BTF83" i="26"/>
  <c r="BUC83" i="26"/>
  <c r="AVR84" i="26"/>
  <c r="AVR83" i="26" s="1"/>
  <c r="AXZ84" i="26"/>
  <c r="AZD84" i="26"/>
  <c r="BBL84" i="26"/>
  <c r="BEX84" i="26"/>
  <c r="BEX83" i="26" s="1"/>
  <c r="BHF84" i="26"/>
  <c r="BKR84" i="26"/>
  <c r="BKR83" i="26" s="1"/>
  <c r="BLV84" i="26"/>
  <c r="BOD84" i="26"/>
  <c r="BQL84" i="26"/>
  <c r="BRP84" i="26"/>
  <c r="BST84" i="26"/>
  <c r="AYD83" i="26"/>
  <c r="AYW83" i="26"/>
  <c r="AZF83" i="26"/>
  <c r="BJC83" i="26"/>
  <c r="AVK102" i="26"/>
  <c r="AVP102" i="26"/>
  <c r="AVU102" i="26"/>
  <c r="AUU74" i="26"/>
  <c r="AVY74" i="26"/>
  <c r="AXC74" i="26"/>
  <c r="AYG74" i="26"/>
  <c r="AZK74" i="26"/>
  <c r="BAO74" i="26"/>
  <c r="BBS74" i="26"/>
  <c r="BCW74" i="26"/>
  <c r="BEA74" i="26"/>
  <c r="BFE74" i="26"/>
  <c r="BGI74" i="26"/>
  <c r="BHM74" i="26"/>
  <c r="BIQ74" i="26"/>
  <c r="BKY74" i="26"/>
  <c r="BMC74" i="26"/>
  <c r="BOK74" i="26"/>
  <c r="BPO74" i="26"/>
  <c r="BQS74" i="26"/>
  <c r="BTA74" i="26"/>
  <c r="BUE74" i="26"/>
  <c r="BVI74" i="26"/>
  <c r="AUF74" i="26"/>
  <c r="AVJ74" i="26"/>
  <c r="AWN74" i="26"/>
  <c r="AXR74" i="26"/>
  <c r="BBD74" i="26"/>
  <c r="BCH74" i="26"/>
  <c r="BEP74" i="26"/>
  <c r="BFT74" i="26"/>
  <c r="BFT64" i="26" s="1"/>
  <c r="BGX74" i="26"/>
  <c r="BIB74" i="26"/>
  <c r="BJF74" i="26"/>
  <c r="BKJ74" i="26"/>
  <c r="BLN74" i="26"/>
  <c r="BMR74" i="26"/>
  <c r="BNV74" i="26"/>
  <c r="BOZ74" i="26"/>
  <c r="BQD74" i="26"/>
  <c r="BRH74" i="26"/>
  <c r="BSL74" i="26"/>
  <c r="BTP74" i="26"/>
  <c r="BUT74" i="26"/>
  <c r="BVX74" i="26"/>
  <c r="BVX64" i="26" s="1"/>
  <c r="AWF83" i="26"/>
  <c r="AWP83" i="26"/>
  <c r="AWU83" i="26"/>
  <c r="AZV83" i="26"/>
  <c r="BAF83" i="26"/>
  <c r="BAN83" i="26"/>
  <c r="BCR83" i="26"/>
  <c r="BFA83" i="26"/>
  <c r="BKE83" i="26"/>
  <c r="BKO83" i="26"/>
  <c r="BMJ83" i="26"/>
  <c r="BNH83" i="26"/>
  <c r="BNM83" i="26"/>
  <c r="BOG83" i="26"/>
  <c r="BUN83" i="26"/>
  <c r="BUR83" i="26"/>
  <c r="AYG84" i="26"/>
  <c r="BCW84" i="26"/>
  <c r="BHM84" i="26"/>
  <c r="BMC84" i="26"/>
  <c r="BNG84" i="26"/>
  <c r="BQS84" i="26"/>
  <c r="BVI84" i="26"/>
  <c r="BBT83" i="26"/>
  <c r="BCC83" i="26"/>
  <c r="BHH102" i="26"/>
  <c r="BNK102" i="26"/>
  <c r="BNT102" i="26"/>
  <c r="BOT102" i="26"/>
  <c r="BQZ102" i="26"/>
  <c r="AUM121" i="26"/>
  <c r="AUR121" i="26"/>
  <c r="AUW121" i="26"/>
  <c r="AVB121" i="26"/>
  <c r="AVG121" i="26"/>
  <c r="AVV121" i="26"/>
  <c r="BEQ102" i="26"/>
  <c r="AUN93" i="26"/>
  <c r="AUN83" i="26" s="1"/>
  <c r="AWV93" i="26"/>
  <c r="AWV83" i="26" s="1"/>
  <c r="AZD93" i="26"/>
  <c r="BAH93" i="26"/>
  <c r="BBL93" i="26"/>
  <c r="BCP93" i="26"/>
  <c r="BCP83" i="26" s="1"/>
  <c r="BDT93" i="26"/>
  <c r="BGB93" i="26"/>
  <c r="BGB83" i="26" s="1"/>
  <c r="BHF93" i="26"/>
  <c r="BJN93" i="26"/>
  <c r="BJN83" i="26" s="1"/>
  <c r="BLV93" i="26"/>
  <c r="BMZ93" i="26"/>
  <c r="BMZ83" i="26" s="1"/>
  <c r="BOD93" i="26"/>
  <c r="BPH93" i="26"/>
  <c r="BQL93" i="26"/>
  <c r="BRP93" i="26"/>
  <c r="BST93" i="26"/>
  <c r="BTX93" i="26"/>
  <c r="BVB93" i="26"/>
  <c r="AWG93" i="26"/>
  <c r="AWG83" i="26" s="1"/>
  <c r="BGQ93" i="26"/>
  <c r="BGQ83" i="26" s="1"/>
  <c r="BLG93" i="26"/>
  <c r="BNO93" i="26"/>
  <c r="BNO83" i="26" s="1"/>
  <c r="BOS93" i="26"/>
  <c r="BOS83" i="26" s="1"/>
  <c r="BRA93" i="26"/>
  <c r="BSE93" i="26"/>
  <c r="BUM93" i="26"/>
  <c r="BAQ102" i="26"/>
  <c r="BAV102" i="26"/>
  <c r="BBA102" i="26"/>
  <c r="BBF102" i="26"/>
  <c r="BBK102" i="26"/>
  <c r="BBO102" i="26"/>
  <c r="BBT102" i="26"/>
  <c r="BBY102" i="26"/>
  <c r="BCD102" i="26"/>
  <c r="BJO102" i="26"/>
  <c r="BJS102" i="26"/>
  <c r="BJY102" i="26"/>
  <c r="BKH102" i="26"/>
  <c r="BKN102" i="26"/>
  <c r="BKS102" i="26"/>
  <c r="BKW102" i="26"/>
  <c r="BLC102" i="26"/>
  <c r="BLR102" i="26"/>
  <c r="BLW102" i="26"/>
  <c r="BMA102" i="26"/>
  <c r="BNC102" i="26"/>
  <c r="BNW102" i="26"/>
  <c r="BOV102" i="26"/>
  <c r="AWF102" i="26"/>
  <c r="BNG93" i="26"/>
  <c r="BQS93" i="26"/>
  <c r="BRW93" i="26"/>
  <c r="BVI93" i="26"/>
  <c r="AXW102" i="26"/>
  <c r="AYB102" i="26"/>
  <c r="AYF102" i="26"/>
  <c r="AZA102" i="26"/>
  <c r="AZF102" i="26"/>
  <c r="AZJ102" i="26"/>
  <c r="BAI102" i="26"/>
  <c r="BAS102" i="26"/>
  <c r="BAX102" i="26"/>
  <c r="BBB102" i="26"/>
  <c r="BBH102" i="26"/>
  <c r="BBP102" i="26"/>
  <c r="BEU102" i="26"/>
  <c r="BEZ102" i="26"/>
  <c r="BFJ102" i="26"/>
  <c r="BFO102" i="26"/>
  <c r="BFS102" i="26"/>
  <c r="BGD102" i="26"/>
  <c r="BGH102" i="26"/>
  <c r="BGS102" i="26"/>
  <c r="BHR102" i="26"/>
  <c r="BIG102" i="26"/>
  <c r="BIL102" i="26"/>
  <c r="BLX102" i="26"/>
  <c r="BMB102" i="26"/>
  <c r="BMG102" i="26"/>
  <c r="BML102" i="26"/>
  <c r="BMP102" i="26"/>
  <c r="BPL102" i="26"/>
  <c r="AXZ103" i="26"/>
  <c r="AZD103" i="26"/>
  <c r="BDT103" i="26"/>
  <c r="BHF103" i="26"/>
  <c r="BIJ103" i="26"/>
  <c r="BLV103" i="26"/>
  <c r="BRP103" i="26"/>
  <c r="BVB103" i="26"/>
  <c r="AUO102" i="26"/>
  <c r="AUY102" i="26"/>
  <c r="AVS102" i="26"/>
  <c r="AXT102" i="26"/>
  <c r="AZR102" i="26"/>
  <c r="BHK102" i="26"/>
  <c r="BKD121" i="26"/>
  <c r="BRY121" i="26"/>
  <c r="BCM102" i="26"/>
  <c r="BCQ102" i="26"/>
  <c r="BCU102" i="26"/>
  <c r="BEJ102" i="26"/>
  <c r="BEN102" i="26"/>
  <c r="BEY102" i="26"/>
  <c r="BFI102" i="26"/>
  <c r="BFR102" i="26"/>
  <c r="BFX102" i="26"/>
  <c r="BGG102" i="26"/>
  <c r="BGR102" i="26"/>
  <c r="BJH102" i="26"/>
  <c r="BJW102" i="26"/>
  <c r="BKG102" i="26"/>
  <c r="BKQ102" i="26"/>
  <c r="BKV102" i="26"/>
  <c r="BLA102" i="26"/>
  <c r="BLF102" i="26"/>
  <c r="BLK102" i="26"/>
  <c r="BLP102" i="26"/>
  <c r="BMX102" i="26"/>
  <c r="BOA102" i="26"/>
  <c r="BOF102" i="26"/>
  <c r="BOU102" i="26"/>
  <c r="BOY102" i="26"/>
  <c r="BPJ102" i="26"/>
  <c r="BPT102" i="26"/>
  <c r="BPY102" i="26"/>
  <c r="BQC102" i="26"/>
  <c r="BQI102" i="26"/>
  <c r="BQN102" i="26"/>
  <c r="BQR102" i="26"/>
  <c r="BRB102" i="26"/>
  <c r="BRY102" i="26"/>
  <c r="BSD102" i="26"/>
  <c r="BSI102" i="26"/>
  <c r="BSN102" i="26"/>
  <c r="BTH102" i="26"/>
  <c r="BTW102" i="26"/>
  <c r="BVK102" i="26"/>
  <c r="BVP102" i="26"/>
  <c r="AXC103" i="26"/>
  <c r="AXC102" i="26" s="1"/>
  <c r="AYG103" i="26"/>
  <c r="BAO103" i="26"/>
  <c r="BBS103" i="26"/>
  <c r="BCW103" i="26"/>
  <c r="BGI103" i="26"/>
  <c r="BHM103" i="26"/>
  <c r="BKY103" i="26"/>
  <c r="BPO103" i="26"/>
  <c r="BUE103" i="26"/>
  <c r="BVI103" i="26"/>
  <c r="AYV103" i="26"/>
  <c r="BDL103" i="26"/>
  <c r="BJF103" i="26"/>
  <c r="BMR103" i="26"/>
  <c r="BSL103" i="26"/>
  <c r="BVX103" i="26"/>
  <c r="ATV102" i="26"/>
  <c r="AXV102" i="26"/>
  <c r="AZE102" i="26"/>
  <c r="BAL102" i="26"/>
  <c r="BAP102" i="26"/>
  <c r="BAU102" i="26"/>
  <c r="BBI102" i="26"/>
  <c r="BBQ102" i="26"/>
  <c r="BHO102" i="26"/>
  <c r="BID102" i="26"/>
  <c r="BVA102" i="26"/>
  <c r="ATY112" i="26"/>
  <c r="AVC112" i="26"/>
  <c r="AWG112" i="26"/>
  <c r="AXK112" i="26"/>
  <c r="AYO112" i="26"/>
  <c r="AZS112" i="26"/>
  <c r="BAW112" i="26"/>
  <c r="BCA112" i="26"/>
  <c r="BDE112" i="26"/>
  <c r="BEI112" i="26"/>
  <c r="BFM112" i="26"/>
  <c r="BGQ112" i="26"/>
  <c r="BHU112" i="26"/>
  <c r="BIY112" i="26"/>
  <c r="BKC112" i="26"/>
  <c r="BLG112" i="26"/>
  <c r="BMK112" i="26"/>
  <c r="BNO112" i="26"/>
  <c r="BOS112" i="26"/>
  <c r="BPW112" i="26"/>
  <c r="BRA112" i="26"/>
  <c r="BSE112" i="26"/>
  <c r="BTI112" i="26"/>
  <c r="BUM112" i="26"/>
  <c r="BVQ112" i="26"/>
  <c r="AUN112" i="26"/>
  <c r="AVR112" i="26"/>
  <c r="AWV112" i="26"/>
  <c r="AXZ112" i="26"/>
  <c r="AZD112" i="26"/>
  <c r="BAH112" i="26"/>
  <c r="BBL112" i="26"/>
  <c r="BBL102" i="26" s="1"/>
  <c r="BCP112" i="26"/>
  <c r="BDT112" i="26"/>
  <c r="AWW121" i="26"/>
  <c r="AXG121" i="26"/>
  <c r="BRI102" i="26"/>
  <c r="BSH102" i="26"/>
  <c r="BTF102" i="26"/>
  <c r="BUC102" i="26"/>
  <c r="AVJ112" i="26"/>
  <c r="AWN112" i="26"/>
  <c r="AXR112" i="26"/>
  <c r="AZZ112" i="26"/>
  <c r="BBD112" i="26"/>
  <c r="BCH112" i="26"/>
  <c r="BDL112" i="26"/>
  <c r="BEP112" i="26"/>
  <c r="BIB112" i="26"/>
  <c r="BJF112" i="26"/>
  <c r="BKJ112" i="26"/>
  <c r="BMR112" i="26"/>
  <c r="BNV112" i="26"/>
  <c r="BRH112" i="26"/>
  <c r="BSL112" i="26"/>
  <c r="BTP112" i="26"/>
  <c r="BUT112" i="26"/>
  <c r="AVY112" i="26"/>
  <c r="AVY102" i="26" s="1"/>
  <c r="AZK112" i="26"/>
  <c r="BAO112" i="26"/>
  <c r="BFE112" i="26"/>
  <c r="BMC112" i="26"/>
  <c r="BOK112" i="26"/>
  <c r="BTA112" i="26"/>
  <c r="BEX112" i="26"/>
  <c r="BGB112" i="26"/>
  <c r="BHF112" i="26"/>
  <c r="BIJ112" i="26"/>
  <c r="BJN112" i="26"/>
  <c r="BKR112" i="26"/>
  <c r="BLV112" i="26"/>
  <c r="BMZ112" i="26"/>
  <c r="BOD112" i="26"/>
  <c r="BPH112" i="26"/>
  <c r="BQL112" i="26"/>
  <c r="BRP112" i="26"/>
  <c r="BST112" i="26"/>
  <c r="BTX112" i="26"/>
  <c r="BVB112" i="26"/>
  <c r="ATW121" i="26"/>
  <c r="AUB121" i="26"/>
  <c r="AUG121" i="26"/>
  <c r="AUL121" i="26"/>
  <c r="AXV121" i="26"/>
  <c r="AZW121" i="26"/>
  <c r="BAL121" i="26"/>
  <c r="BAQ121" i="26"/>
  <c r="BBF121" i="26"/>
  <c r="BBK121" i="26"/>
  <c r="BBP121" i="26"/>
  <c r="BBU121" i="26"/>
  <c r="BGM121" i="26"/>
  <c r="BHB121" i="26"/>
  <c r="BHG121" i="26"/>
  <c r="BHK121" i="26"/>
  <c r="BHV121" i="26"/>
  <c r="BHZ121" i="26"/>
  <c r="BIU121" i="26"/>
  <c r="BIZ121" i="26"/>
  <c r="BJO121" i="26"/>
  <c r="BJS121" i="26"/>
  <c r="BKS121" i="26"/>
  <c r="BKW121" i="26"/>
  <c r="BOE121" i="26"/>
  <c r="BPI121" i="26"/>
  <c r="AYH121" i="26"/>
  <c r="AYR121" i="26"/>
  <c r="AYW121" i="26"/>
  <c r="AZB121" i="26"/>
  <c r="BFF121" i="26"/>
  <c r="BFK121" i="26"/>
  <c r="BFU121" i="26"/>
  <c r="BFZ121" i="26"/>
  <c r="BGE121" i="26"/>
  <c r="BHI121" i="26"/>
  <c r="AVP121" i="26"/>
  <c r="AVZ121" i="26"/>
  <c r="AWJ121" i="26"/>
  <c r="AWO121" i="26"/>
  <c r="AWT121" i="26"/>
  <c r="BAF121" i="26"/>
  <c r="BAK121" i="26"/>
  <c r="BBE121" i="26"/>
  <c r="BBJ121" i="26"/>
  <c r="BBX121" i="26"/>
  <c r="BCC121" i="26"/>
  <c r="BCG121" i="26"/>
  <c r="AXT121" i="26"/>
  <c r="AYD121" i="26"/>
  <c r="BSM121" i="26"/>
  <c r="BSR121" i="26"/>
  <c r="BSW121" i="26"/>
  <c r="BUZ121" i="26"/>
  <c r="BWO7" i="26"/>
  <c r="BWM8" i="26"/>
  <c r="BWM7" i="26" s="1"/>
  <c r="BWM27" i="26"/>
  <c r="BWM26" i="26" s="1"/>
  <c r="BWE45" i="26"/>
  <c r="BWJ45" i="26"/>
  <c r="BWN45" i="26"/>
  <c r="BWB45" i="26"/>
  <c r="BWK45" i="26"/>
  <c r="BWB64" i="26"/>
  <c r="BWG64" i="26"/>
  <c r="BWK64" i="26"/>
  <c r="BWF65" i="26"/>
  <c r="BWJ64" i="26"/>
  <c r="BWN64" i="26"/>
  <c r="BBZ121" i="26"/>
  <c r="BCE121" i="26"/>
  <c r="BDX121" i="26"/>
  <c r="BEC121" i="26"/>
  <c r="BEH121" i="26"/>
  <c r="BGP121" i="26"/>
  <c r="BGZ121" i="26"/>
  <c r="BHE121" i="26"/>
  <c r="BHO121" i="26"/>
  <c r="BHT121" i="26"/>
  <c r="BII121" i="26"/>
  <c r="BNH121" i="26"/>
  <c r="BNM121" i="26"/>
  <c r="BOG121" i="26"/>
  <c r="BPA121" i="26"/>
  <c r="BQE121" i="26"/>
  <c r="BQJ121" i="26"/>
  <c r="BQO121" i="26"/>
  <c r="BSB121" i="26"/>
  <c r="BSG121" i="26"/>
  <c r="BSK121" i="26"/>
  <c r="BTE121" i="26"/>
  <c r="BTN121" i="26"/>
  <c r="BTT121" i="26"/>
  <c r="BUC121" i="26"/>
  <c r="BUI121" i="26"/>
  <c r="BUN121" i="26"/>
  <c r="BUR121" i="26"/>
  <c r="BVC121" i="26"/>
  <c r="BAY121" i="26"/>
  <c r="BBR121" i="26"/>
  <c r="BIV121" i="26"/>
  <c r="BJK121" i="26"/>
  <c r="AUF131" i="26"/>
  <c r="AUF121" i="26" s="1"/>
  <c r="AWN131" i="26"/>
  <c r="AWN121" i="26" s="1"/>
  <c r="AXR131" i="26"/>
  <c r="AYV131" i="26"/>
  <c r="AYV121" i="26" s="1"/>
  <c r="AZZ131" i="26"/>
  <c r="BBD131" i="26"/>
  <c r="BCH131" i="26"/>
  <c r="BDL131" i="26"/>
  <c r="BDL121" i="26" s="1"/>
  <c r="BEP131" i="26"/>
  <c r="BFT131" i="26"/>
  <c r="BFT121" i="26" s="1"/>
  <c r="BGX131" i="26"/>
  <c r="BIB131" i="26"/>
  <c r="BIB121" i="26" s="1"/>
  <c r="BJF131" i="26"/>
  <c r="BKJ131" i="26"/>
  <c r="BKJ121" i="26" s="1"/>
  <c r="BLN131" i="26"/>
  <c r="BMR131" i="26"/>
  <c r="BMR121" i="26" s="1"/>
  <c r="BNV131" i="26"/>
  <c r="BOZ131" i="26"/>
  <c r="BOZ121" i="26" s="1"/>
  <c r="BQD131" i="26"/>
  <c r="BRH131" i="26"/>
  <c r="BRH121" i="26" s="1"/>
  <c r="BSL131" i="26"/>
  <c r="BTP131" i="26"/>
  <c r="BTP121" i="26" s="1"/>
  <c r="BUT131" i="26"/>
  <c r="BUT121" i="26" s="1"/>
  <c r="AUU131" i="26"/>
  <c r="AVY131" i="26"/>
  <c r="AXC131" i="26"/>
  <c r="AXC121" i="26" s="1"/>
  <c r="AYG131" i="26"/>
  <c r="AYG121" i="26" s="1"/>
  <c r="AZK131" i="26"/>
  <c r="BAO131" i="26"/>
  <c r="BCW131" i="26"/>
  <c r="BEA131" i="26"/>
  <c r="BGI131" i="26"/>
  <c r="BHM131" i="26"/>
  <c r="BIQ131" i="26"/>
  <c r="BJU131" i="26"/>
  <c r="BKY131" i="26"/>
  <c r="BMC131" i="26"/>
  <c r="BNG131" i="26"/>
  <c r="BOK131" i="26"/>
  <c r="BOK121" i="26" s="1"/>
  <c r="BQS131" i="26"/>
  <c r="BQS121" i="26" s="1"/>
  <c r="BRW131" i="26"/>
  <c r="BTA131" i="26"/>
  <c r="BUE131" i="26"/>
  <c r="BVI131" i="26"/>
  <c r="BWG7" i="26"/>
  <c r="BWG26" i="26"/>
  <c r="BWK26" i="26"/>
  <c r="BWF27" i="26"/>
  <c r="BWC45" i="26"/>
  <c r="BWB102" i="26"/>
  <c r="BQF121" i="26"/>
  <c r="BQP121" i="26"/>
  <c r="BSS121" i="26"/>
  <c r="BWM93" i="26"/>
  <c r="ES7" i="26"/>
  <c r="EX7" i="26"/>
  <c r="FC7" i="26"/>
  <c r="FH7" i="26"/>
  <c r="FM7" i="26"/>
  <c r="EO83" i="26"/>
  <c r="ET83" i="26"/>
  <c r="EY83" i="26"/>
  <c r="FD83" i="26"/>
  <c r="GR83" i="26"/>
  <c r="GW83" i="26"/>
  <c r="HZ102" i="26"/>
  <c r="ET121" i="26"/>
  <c r="FD121" i="26"/>
  <c r="GJ121" i="26"/>
  <c r="GP121" i="26"/>
  <c r="GE121" i="26"/>
  <c r="GI121" i="26"/>
  <c r="IJ7" i="26"/>
  <c r="IO7" i="26"/>
  <c r="JL7" i="26"/>
  <c r="JQ7" i="26"/>
  <c r="KA7" i="26"/>
  <c r="KI7" i="26"/>
  <c r="KN7" i="26"/>
  <c r="KS7" i="26"/>
  <c r="KX7" i="26"/>
  <c r="LC7" i="26"/>
  <c r="LH7" i="26"/>
  <c r="LL7" i="26"/>
  <c r="LU7" i="26"/>
  <c r="LZ7" i="26"/>
  <c r="MD7" i="26"/>
  <c r="MN7" i="26"/>
  <c r="MR7" i="26"/>
  <c r="MO7" i="26"/>
  <c r="JM7" i="26"/>
  <c r="JF26" i="26"/>
  <c r="KA26" i="26"/>
  <c r="KI26" i="26"/>
  <c r="LH26" i="26"/>
  <c r="MX26" i="26"/>
  <c r="NG26" i="26"/>
  <c r="NK26" i="26"/>
  <c r="PC26" i="26"/>
  <c r="PH26" i="26"/>
  <c r="PD26" i="26"/>
  <c r="PN26" i="26"/>
  <c r="MV26" i="26"/>
  <c r="NP26" i="26"/>
  <c r="IY45" i="26"/>
  <c r="MC45" i="26"/>
  <c r="IJ64" i="26"/>
  <c r="IT64" i="26"/>
  <c r="IY64" i="26"/>
  <c r="LQ64" i="26"/>
  <c r="LV64" i="26"/>
  <c r="ND64" i="26"/>
  <c r="NH64" i="26"/>
  <c r="JI64" i="26"/>
  <c r="JN64" i="26"/>
  <c r="IS74" i="26"/>
  <c r="JW74" i="26"/>
  <c r="LA74" i="26"/>
  <c r="ME74" i="26"/>
  <c r="NI74" i="26"/>
  <c r="OM74" i="26"/>
  <c r="PQ74" i="26"/>
  <c r="NH83" i="26"/>
  <c r="NN83" i="26"/>
  <c r="PH83" i="26"/>
  <c r="LQ83" i="26"/>
  <c r="LV83" i="26"/>
  <c r="JC102" i="26"/>
  <c r="JG102" i="26"/>
  <c r="JM102" i="26"/>
  <c r="LE102" i="26"/>
  <c r="LT102" i="26"/>
  <c r="NG102" i="26"/>
  <c r="NM102" i="26"/>
  <c r="PD102" i="26"/>
  <c r="PI102" i="26"/>
  <c r="PN102" i="26"/>
  <c r="JW103" i="26"/>
  <c r="ME103" i="26"/>
  <c r="NI103" i="26"/>
  <c r="OM103" i="26"/>
  <c r="PQ103" i="26"/>
  <c r="MY102" i="26"/>
  <c r="NS102" i="26"/>
  <c r="MF121" i="26"/>
  <c r="MK121" i="26"/>
  <c r="MP121" i="26"/>
  <c r="NO121" i="26"/>
  <c r="BF55" i="26"/>
  <c r="BH121" i="26"/>
  <c r="DR45" i="26"/>
  <c r="DW45" i="26"/>
  <c r="EA45" i="26"/>
  <c r="DV46" i="26"/>
  <c r="DV55" i="26"/>
  <c r="DR64" i="26"/>
  <c r="DW64" i="26"/>
  <c r="EA64" i="26"/>
  <c r="DU83" i="26"/>
  <c r="EE83" i="26"/>
  <c r="EJ7" i="26"/>
  <c r="FD7" i="26"/>
  <c r="FN7" i="26"/>
  <c r="HQ7" i="26"/>
  <c r="FQ7" i="26"/>
  <c r="FN26" i="26"/>
  <c r="GH26" i="26"/>
  <c r="GL26" i="26"/>
  <c r="IE26" i="26"/>
  <c r="FA26" i="26"/>
  <c r="FE26" i="26"/>
  <c r="FZ26" i="26"/>
  <c r="HL26" i="26"/>
  <c r="HQ26" i="26"/>
  <c r="HV26" i="26"/>
  <c r="FD26" i="26"/>
  <c r="GV26" i="26"/>
  <c r="FN45" i="26"/>
  <c r="FX45" i="26"/>
  <c r="GC45" i="26"/>
  <c r="HB45" i="26"/>
  <c r="HV45" i="26"/>
  <c r="IF45" i="26"/>
  <c r="HA64" i="26"/>
  <c r="GH83" i="26"/>
  <c r="EG102" i="26"/>
  <c r="EP102" i="26"/>
  <c r="ET102" i="26"/>
  <c r="EY102" i="26"/>
  <c r="FD102" i="26"/>
  <c r="FX102" i="26"/>
  <c r="GH102" i="26"/>
  <c r="GR102" i="26"/>
  <c r="GW102" i="26"/>
  <c r="HK102" i="26"/>
  <c r="HT102" i="26"/>
  <c r="FV103" i="26"/>
  <c r="FV102" i="26" s="1"/>
  <c r="EJ102" i="26"/>
  <c r="ES102" i="26"/>
  <c r="EX102" i="26"/>
  <c r="GF102" i="26"/>
  <c r="GO102" i="26"/>
  <c r="GT102" i="26"/>
  <c r="GX102" i="26"/>
  <c r="HQ102" i="26"/>
  <c r="IE102" i="26"/>
  <c r="GE102" i="26"/>
  <c r="FG112" i="26"/>
  <c r="HO112" i="26"/>
  <c r="ID112" i="26"/>
  <c r="EV121" i="26"/>
  <c r="GC121" i="26"/>
  <c r="HB121" i="26"/>
  <c r="IF121" i="26"/>
  <c r="EH121" i="26"/>
  <c r="FL121" i="26"/>
  <c r="FV131" i="26"/>
  <c r="LE7" i="26"/>
  <c r="NV7" i="26"/>
  <c r="OB7" i="26"/>
  <c r="OG7" i="26"/>
  <c r="OK7" i="26"/>
  <c r="PD7" i="26"/>
  <c r="PS7" i="26"/>
  <c r="OX7" i="26"/>
  <c r="LJ7" i="26"/>
  <c r="IT26" i="26"/>
  <c r="JR26" i="26"/>
  <c r="JV26" i="26"/>
  <c r="KP26" i="26"/>
  <c r="KU26" i="26"/>
  <c r="KY26" i="26"/>
  <c r="MA26" i="26"/>
  <c r="MF26" i="26"/>
  <c r="MO26" i="26"/>
  <c r="OY26" i="26"/>
  <c r="PS26" i="26"/>
  <c r="JH27" i="26"/>
  <c r="KL27" i="26"/>
  <c r="KL26" i="26" s="1"/>
  <c r="MT27" i="26"/>
  <c r="NX27" i="26"/>
  <c r="PB27" i="26"/>
  <c r="LA27" i="26"/>
  <c r="LA26" i="26" s="1"/>
  <c r="PQ27" i="26"/>
  <c r="PQ26" i="26" s="1"/>
  <c r="LK26" i="26"/>
  <c r="LT26" i="26"/>
  <c r="LY26" i="26"/>
  <c r="MC26" i="26"/>
  <c r="ML26" i="26"/>
  <c r="OG26" i="26"/>
  <c r="IJ45" i="26"/>
  <c r="IN45" i="26"/>
  <c r="IR45" i="26"/>
  <c r="IX45" i="26"/>
  <c r="JC45" i="26"/>
  <c r="JG45" i="26"/>
  <c r="JM45" i="26"/>
  <c r="JV45" i="26"/>
  <c r="LJ45" i="26"/>
  <c r="LT45" i="26"/>
  <c r="MB45" i="26"/>
  <c r="MQ45" i="26"/>
  <c r="JB45" i="26"/>
  <c r="JF45" i="26"/>
  <c r="KD45" i="26"/>
  <c r="KN45" i="26"/>
  <c r="IH45" i="26"/>
  <c r="KQ64" i="26"/>
  <c r="KZ64" i="26"/>
  <c r="LJ64" i="26"/>
  <c r="MX64" i="26"/>
  <c r="NM64" i="26"/>
  <c r="NR64" i="26"/>
  <c r="OI64" i="26"/>
  <c r="OS64" i="26"/>
  <c r="OX64" i="26"/>
  <c r="MM65" i="26"/>
  <c r="OU65" i="26"/>
  <c r="JE64" i="26"/>
  <c r="OW64" i="26"/>
  <c r="MA64" i="26"/>
  <c r="MF64" i="26"/>
  <c r="MK64" i="26"/>
  <c r="NV64" i="26"/>
  <c r="OB64" i="26"/>
  <c r="JP74" i="26"/>
  <c r="LX74" i="26"/>
  <c r="PJ74" i="26"/>
  <c r="KE83" i="26"/>
  <c r="OD83" i="26"/>
  <c r="OI83" i="26"/>
  <c r="ON83" i="26"/>
  <c r="OW83" i="26"/>
  <c r="PA83" i="26"/>
  <c r="JC83" i="26"/>
  <c r="KH102" i="26"/>
  <c r="OV102" i="26"/>
  <c r="OZ102" i="26"/>
  <c r="OW102" i="26"/>
  <c r="PA102" i="26"/>
  <c r="IP102" i="26"/>
  <c r="PR102" i="26"/>
  <c r="JA112" i="26"/>
  <c r="LI112" i="26"/>
  <c r="NQ112" i="26"/>
  <c r="IL131" i="26"/>
  <c r="JP131" i="26"/>
  <c r="KT131" i="26"/>
  <c r="LX131" i="26"/>
  <c r="NB131" i="26"/>
  <c r="OF131" i="26"/>
  <c r="OF121" i="26" s="1"/>
  <c r="PJ131" i="26"/>
  <c r="JA131" i="26"/>
  <c r="KE131" i="26"/>
  <c r="LI131" i="26"/>
  <c r="UU7" i="26"/>
  <c r="BF131" i="26"/>
  <c r="DN8" i="26"/>
  <c r="DU45" i="26"/>
  <c r="GE7" i="26"/>
  <c r="FA45" i="26"/>
  <c r="FP45" i="26"/>
  <c r="FT45" i="26"/>
  <c r="GE45" i="26"/>
  <c r="GI45" i="26"/>
  <c r="GO45" i="26"/>
  <c r="FG55" i="26"/>
  <c r="GK55" i="26"/>
  <c r="HO55" i="26"/>
  <c r="ER55" i="26"/>
  <c r="FV55" i="26"/>
  <c r="GZ55" i="26"/>
  <c r="ID55" i="26"/>
  <c r="EJ64" i="26"/>
  <c r="EO64" i="26"/>
  <c r="ET64" i="26"/>
  <c r="EY64" i="26"/>
  <c r="FD64" i="26"/>
  <c r="FI64" i="26"/>
  <c r="FN64" i="26"/>
  <c r="FS64" i="26"/>
  <c r="FX64" i="26"/>
  <c r="GC64" i="26"/>
  <c r="GH64" i="26"/>
  <c r="GM64" i="26"/>
  <c r="GR64" i="26"/>
  <c r="GW64" i="26"/>
  <c r="HB64" i="26"/>
  <c r="HG64" i="26"/>
  <c r="HL64" i="26"/>
  <c r="HQ64" i="26"/>
  <c r="HV64" i="26"/>
  <c r="IA64" i="26"/>
  <c r="IF64" i="26"/>
  <c r="FG65" i="26"/>
  <c r="GK65" i="26"/>
  <c r="HO65" i="26"/>
  <c r="ER65" i="26"/>
  <c r="FV65" i="26"/>
  <c r="GZ65" i="26"/>
  <c r="ID65" i="26"/>
  <c r="EW64" i="26"/>
  <c r="FB64" i="26"/>
  <c r="FF64" i="26"/>
  <c r="GA64" i="26"/>
  <c r="GJ64" i="26"/>
  <c r="HE64" i="26"/>
  <c r="HN64" i="26"/>
  <c r="FG74" i="26"/>
  <c r="GK74" i="26"/>
  <c r="HO74" i="26"/>
  <c r="ES83" i="26"/>
  <c r="EX83" i="26"/>
  <c r="FC83" i="26"/>
  <c r="FR83" i="26"/>
  <c r="GL83" i="26"/>
  <c r="GQ83" i="26"/>
  <c r="GV83" i="26"/>
  <c r="HA83" i="26"/>
  <c r="HK83" i="26"/>
  <c r="FK102" i="26"/>
  <c r="FP102" i="26"/>
  <c r="FT102" i="26"/>
  <c r="HO102" i="26"/>
  <c r="FL102" i="26"/>
  <c r="HS102" i="26"/>
  <c r="HX102" i="26"/>
  <c r="IB102" i="26"/>
  <c r="EK112" i="26"/>
  <c r="FO112" i="26"/>
  <c r="GS112" i="26"/>
  <c r="GS102" i="26" s="1"/>
  <c r="HW112" i="26"/>
  <c r="EN121" i="26"/>
  <c r="FX121" i="26"/>
  <c r="GR121" i="26"/>
  <c r="HF121" i="26"/>
  <c r="HK121" i="26"/>
  <c r="HZ121" i="26"/>
  <c r="FT121" i="26"/>
  <c r="GO121" i="26"/>
  <c r="GX121" i="26"/>
  <c r="GB121" i="26"/>
  <c r="GG121" i="26"/>
  <c r="IH7" i="26"/>
  <c r="IQ7" i="26"/>
  <c r="JS7" i="26"/>
  <c r="KG7" i="26"/>
  <c r="KK7" i="26"/>
  <c r="MB7" i="26"/>
  <c r="ML7" i="26"/>
  <c r="IL8" i="26"/>
  <c r="JP8" i="26"/>
  <c r="KT8" i="26"/>
  <c r="LX8" i="26"/>
  <c r="NB8" i="26"/>
  <c r="OF8" i="26"/>
  <c r="PJ8" i="26"/>
  <c r="JG7" i="26"/>
  <c r="JY7" i="26"/>
  <c r="LK7" i="26"/>
  <c r="LO7" i="26"/>
  <c r="LT7" i="26"/>
  <c r="LY7" i="26"/>
  <c r="MG7" i="26"/>
  <c r="PM7" i="26"/>
  <c r="IS17" i="26"/>
  <c r="IS7" i="26" s="1"/>
  <c r="JW17" i="26"/>
  <c r="LA17" i="26"/>
  <c r="ME17" i="26"/>
  <c r="NI17" i="26"/>
  <c r="OM17" i="26"/>
  <c r="LP17" i="26"/>
  <c r="LP7" i="26" s="1"/>
  <c r="NX17" i="26"/>
  <c r="IH26" i="26"/>
  <c r="IQ26" i="26"/>
  <c r="IZ26" i="26"/>
  <c r="KG26" i="26"/>
  <c r="LF26" i="26"/>
  <c r="LN26" i="26"/>
  <c r="LW26" i="26"/>
  <c r="MU26" i="26"/>
  <c r="MZ26" i="26"/>
  <c r="NE26" i="26"/>
  <c r="OC26" i="26"/>
  <c r="PK26" i="26"/>
  <c r="PO26" i="26"/>
  <c r="IL27" i="26"/>
  <c r="JP27" i="26"/>
  <c r="KT27" i="26"/>
  <c r="LX27" i="26"/>
  <c r="NB27" i="26"/>
  <c r="NB26" i="26" s="1"/>
  <c r="OF27" i="26"/>
  <c r="PJ27" i="26"/>
  <c r="NQ27" i="26"/>
  <c r="JU26" i="26"/>
  <c r="LB26" i="26"/>
  <c r="LG26" i="26"/>
  <c r="NA26" i="26"/>
  <c r="NO26" i="26"/>
  <c r="PG26" i="26"/>
  <c r="JA36" i="26"/>
  <c r="KE36" i="26"/>
  <c r="LI36" i="26"/>
  <c r="MM36" i="26"/>
  <c r="MM26" i="26" s="1"/>
  <c r="NQ36" i="26"/>
  <c r="OU36" i="26"/>
  <c r="JI45" i="26"/>
  <c r="JS45" i="26"/>
  <c r="KH45" i="26"/>
  <c r="KZ45" i="26"/>
  <c r="LF45" i="26"/>
  <c r="OQ45" i="26"/>
  <c r="OV45" i="26"/>
  <c r="OZ45" i="26"/>
  <c r="PF45" i="26"/>
  <c r="PN45" i="26"/>
  <c r="JH46" i="26"/>
  <c r="LP46" i="26"/>
  <c r="MT46" i="26"/>
  <c r="NX46" i="26"/>
  <c r="PQ46" i="26"/>
  <c r="MA45" i="26"/>
  <c r="LP55" i="26"/>
  <c r="LP45" i="26" s="1"/>
  <c r="MT55" i="26"/>
  <c r="NX55" i="26"/>
  <c r="PB55" i="26"/>
  <c r="PD64" i="26"/>
  <c r="PI64" i="26"/>
  <c r="PN64" i="26"/>
  <c r="LT64" i="26"/>
  <c r="PR64" i="26"/>
  <c r="OE83" i="26"/>
  <c r="NQ83" i="26"/>
  <c r="NF83" i="26"/>
  <c r="NY83" i="26"/>
  <c r="OH83" i="26"/>
  <c r="OL83" i="26"/>
  <c r="OR83" i="26"/>
  <c r="OV83" i="26"/>
  <c r="OZ83" i="26"/>
  <c r="PF83" i="26"/>
  <c r="JJ102" i="26"/>
  <c r="JT102" i="26"/>
  <c r="JY102" i="26"/>
  <c r="KD102" i="26"/>
  <c r="LB102" i="26"/>
  <c r="LG102" i="26"/>
  <c r="MA102" i="26"/>
  <c r="PQ112" i="26"/>
  <c r="IJ121" i="26"/>
  <c r="IT121" i="26"/>
  <c r="IY121" i="26"/>
  <c r="MX121" i="26"/>
  <c r="NC121" i="26"/>
  <c r="NG121" i="26"/>
  <c r="NR121" i="26"/>
  <c r="OV121" i="26"/>
  <c r="LN121" i="26"/>
  <c r="OB121" i="26"/>
  <c r="OK121" i="26"/>
  <c r="RR45" i="26"/>
  <c r="EJ121" i="26"/>
  <c r="JW26" i="26"/>
  <c r="OI26" i="26"/>
  <c r="JD121" i="26"/>
  <c r="LF121" i="26"/>
  <c r="NX122" i="26"/>
  <c r="PB122" i="26"/>
  <c r="IU121" i="26"/>
  <c r="IZ121" i="26"/>
  <c r="PW7" i="26"/>
  <c r="QB7" i="26"/>
  <c r="SI7" i="26"/>
  <c r="SM7" i="26"/>
  <c r="TH7" i="26"/>
  <c r="TM7" i="26"/>
  <c r="TQ7" i="26"/>
  <c r="UL7" i="26"/>
  <c r="UP7" i="26"/>
  <c r="WI7" i="26"/>
  <c r="WS7" i="26"/>
  <c r="XA7" i="26"/>
  <c r="XF7" i="26"/>
  <c r="QU8" i="26"/>
  <c r="RY8" i="26"/>
  <c r="TC8" i="26"/>
  <c r="UG8" i="26"/>
  <c r="VK8" i="26"/>
  <c r="WO8" i="26"/>
  <c r="QF8" i="26"/>
  <c r="SN8" i="26"/>
  <c r="UV8" i="26"/>
  <c r="XD8" i="26"/>
  <c r="QE7" i="26"/>
  <c r="RE7" i="26"/>
  <c r="RT7" i="26"/>
  <c r="UZ7" i="26"/>
  <c r="VE7" i="26"/>
  <c r="VI7" i="26"/>
  <c r="WB7" i="26"/>
  <c r="WG7" i="26"/>
  <c r="WL7" i="26"/>
  <c r="WQ7" i="26"/>
  <c r="SW7" i="26"/>
  <c r="TA7" i="26"/>
  <c r="TT7" i="26"/>
  <c r="UD7" i="26"/>
  <c r="UI7" i="26"/>
  <c r="QN17" i="26"/>
  <c r="RR17" i="26"/>
  <c r="SV17" i="26"/>
  <c r="TZ17" i="26"/>
  <c r="VD17" i="26"/>
  <c r="WH17" i="26"/>
  <c r="PY17" i="26"/>
  <c r="PY7" i="26" s="1"/>
  <c r="RC17" i="26"/>
  <c r="RC7" i="26" s="1"/>
  <c r="SG17" i="26"/>
  <c r="UO17" i="26"/>
  <c r="VS17" i="26"/>
  <c r="VS7" i="26" s="1"/>
  <c r="WW17" i="26"/>
  <c r="QA26" i="26"/>
  <c r="RE26" i="26"/>
  <c r="RI26" i="26"/>
  <c r="SI26" i="26"/>
  <c r="TG26" i="26"/>
  <c r="TL26" i="26"/>
  <c r="TP26" i="26"/>
  <c r="TV26" i="26"/>
  <c r="VH26" i="26"/>
  <c r="WQ26" i="26"/>
  <c r="XF26" i="26"/>
  <c r="QU27" i="26"/>
  <c r="RY27" i="26"/>
  <c r="VK27" i="26"/>
  <c r="WO27" i="26"/>
  <c r="QF27" i="26"/>
  <c r="RJ27" i="26"/>
  <c r="SN27" i="26"/>
  <c r="TR27" i="26"/>
  <c r="UV27" i="26"/>
  <c r="VZ27" i="26"/>
  <c r="XD27" i="26"/>
  <c r="SM26" i="26"/>
  <c r="XC26" i="26"/>
  <c r="QP26" i="26"/>
  <c r="QT26" i="26"/>
  <c r="QY26" i="26"/>
  <c r="RG26" i="26"/>
  <c r="TM26" i="26"/>
  <c r="TQ26" i="26"/>
  <c r="TW26" i="26"/>
  <c r="VF26" i="26"/>
  <c r="VJ26" i="26"/>
  <c r="VO26" i="26"/>
  <c r="VW26" i="26"/>
  <c r="QY45" i="26"/>
  <c r="RD45" i="26"/>
  <c r="RH45" i="26"/>
  <c r="RN45" i="26"/>
  <c r="TN45" i="26"/>
  <c r="TS45" i="26"/>
  <c r="TX45" i="26"/>
  <c r="VW45" i="26"/>
  <c r="WB45" i="26"/>
  <c r="WG45" i="26"/>
  <c r="WK45" i="26"/>
  <c r="WP45" i="26"/>
  <c r="WU45" i="26"/>
  <c r="WZ45" i="26"/>
  <c r="XE45" i="26"/>
  <c r="SV46" i="26"/>
  <c r="TZ46" i="26"/>
  <c r="TZ45" i="26" s="1"/>
  <c r="RC46" i="26"/>
  <c r="VS46" i="26"/>
  <c r="QO45" i="26"/>
  <c r="QS45" i="26"/>
  <c r="UH45" i="26"/>
  <c r="UM45" i="26"/>
  <c r="UR45" i="26"/>
  <c r="UW45" i="26"/>
  <c r="VB45" i="26"/>
  <c r="RC55" i="26"/>
  <c r="UO55" i="26"/>
  <c r="WW55" i="26"/>
  <c r="QG64" i="26"/>
  <c r="QL64" i="26"/>
  <c r="RU64" i="26"/>
  <c r="SJ64" i="26"/>
  <c r="SO64" i="26"/>
  <c r="ST64" i="26"/>
  <c r="TD64" i="26"/>
  <c r="VA64" i="26"/>
  <c r="VF64" i="26"/>
  <c r="VJ64" i="26"/>
  <c r="VY64" i="26"/>
  <c r="WE64" i="26"/>
  <c r="RO64" i="26"/>
  <c r="TC64" i="26"/>
  <c r="QA64" i="26"/>
  <c r="QS64" i="26"/>
  <c r="SK64" i="26"/>
  <c r="WY64" i="26"/>
  <c r="XC64" i="26"/>
  <c r="QU74" i="26"/>
  <c r="VK74" i="26"/>
  <c r="PU83" i="26"/>
  <c r="QC83" i="26"/>
  <c r="QV83" i="26"/>
  <c r="RP83" i="26"/>
  <c r="RT83" i="26"/>
  <c r="SZ83" i="26"/>
  <c r="TE83" i="26"/>
  <c r="TJ83" i="26"/>
  <c r="VF83" i="26"/>
  <c r="VY83" i="26"/>
  <c r="WE83" i="26"/>
  <c r="WI83" i="26"/>
  <c r="XA83" i="26"/>
  <c r="XF83" i="26"/>
  <c r="QF84" i="26"/>
  <c r="RJ84" i="26"/>
  <c r="SN84" i="26"/>
  <c r="TR84" i="26"/>
  <c r="UV84" i="26"/>
  <c r="VZ84" i="26"/>
  <c r="XD84" i="26"/>
  <c r="SR83" i="26"/>
  <c r="UR83" i="26"/>
  <c r="VB83" i="26"/>
  <c r="TO83" i="26"/>
  <c r="SV93" i="26"/>
  <c r="SV83" i="26" s="1"/>
  <c r="WH93" i="26"/>
  <c r="WH83" i="26" s="1"/>
  <c r="QK102" i="26"/>
  <c r="QP102" i="26"/>
  <c r="QT102" i="26"/>
  <c r="SD102" i="26"/>
  <c r="SW102" i="26"/>
  <c r="UX102" i="26"/>
  <c r="VR102" i="26"/>
  <c r="VW102" i="26"/>
  <c r="WB102" i="26"/>
  <c r="UI102" i="26"/>
  <c r="UN102" i="26"/>
  <c r="US102" i="26"/>
  <c r="VB102" i="26"/>
  <c r="WK102" i="26"/>
  <c r="UB102" i="26"/>
  <c r="QH121" i="26"/>
  <c r="QM121" i="26"/>
  <c r="RP121" i="26"/>
  <c r="SH121" i="26"/>
  <c r="TE121" i="26"/>
  <c r="TO121" i="26"/>
  <c r="TS121" i="26"/>
  <c r="TX121" i="26"/>
  <c r="UC121" i="26"/>
  <c r="WZ121" i="26"/>
  <c r="TC122" i="26"/>
  <c r="WO122" i="26"/>
  <c r="RF121" i="26"/>
  <c r="TG121" i="26"/>
  <c r="YB7" i="26"/>
  <c r="YF7" i="26"/>
  <c r="AAQ7" i="26"/>
  <c r="ABA7" i="26"/>
  <c r="ABF7" i="26"/>
  <c r="ABK7" i="26"/>
  <c r="ABU7" i="26"/>
  <c r="ADJ7" i="26"/>
  <c r="RF7" i="26"/>
  <c r="SE26" i="26"/>
  <c r="UB26" i="26"/>
  <c r="UF26" i="26"/>
  <c r="WU26" i="26"/>
  <c r="QB26" i="26"/>
  <c r="QG26" i="26"/>
  <c r="QL26" i="26"/>
  <c r="TI26" i="26"/>
  <c r="UR26" i="26"/>
  <c r="UW26" i="26"/>
  <c r="VB26" i="26"/>
  <c r="QE45" i="26"/>
  <c r="QK45" i="26"/>
  <c r="UI45" i="26"/>
  <c r="UN45" i="26"/>
  <c r="QN45" i="26"/>
  <c r="PY45" i="26"/>
  <c r="SG45" i="26"/>
  <c r="TK45" i="26"/>
  <c r="TC55" i="26"/>
  <c r="UG55" i="26"/>
  <c r="WZ64" i="26"/>
  <c r="QN65" i="26"/>
  <c r="QN64" i="26" s="1"/>
  <c r="RR65" i="26"/>
  <c r="SV65" i="26"/>
  <c r="VD65" i="26"/>
  <c r="WH65" i="26"/>
  <c r="PY65" i="26"/>
  <c r="RC65" i="26"/>
  <c r="SG65" i="26"/>
  <c r="SG64" i="26" s="1"/>
  <c r="TK65" i="26"/>
  <c r="UO65" i="26"/>
  <c r="VS65" i="26"/>
  <c r="VS64" i="26" s="1"/>
  <c r="WW65" i="26"/>
  <c r="WW64" i="26" s="1"/>
  <c r="QC64" i="26"/>
  <c r="SZ64" i="26"/>
  <c r="WU64" i="26"/>
  <c r="RR74" i="26"/>
  <c r="VD74" i="26"/>
  <c r="PY74" i="26"/>
  <c r="RC74" i="26"/>
  <c r="TK74" i="26"/>
  <c r="QR83" i="26"/>
  <c r="QW83" i="26"/>
  <c r="RL83" i="26"/>
  <c r="RQ83" i="26"/>
  <c r="UI83" i="26"/>
  <c r="XE83" i="26"/>
  <c r="RR83" i="26"/>
  <c r="SS102" i="26"/>
  <c r="VE102" i="26"/>
  <c r="QU103" i="26"/>
  <c r="TC103" i="26"/>
  <c r="TC102" i="26" s="1"/>
  <c r="VK103" i="26"/>
  <c r="VK102" i="26" s="1"/>
  <c r="RS102" i="26"/>
  <c r="SK102" i="26"/>
  <c r="TH102" i="26"/>
  <c r="TM102" i="26"/>
  <c r="TQ102" i="26"/>
  <c r="TV102" i="26"/>
  <c r="UA102" i="26"/>
  <c r="RP102" i="26"/>
  <c r="VG102" i="26"/>
  <c r="VP102" i="26"/>
  <c r="SW121" i="26"/>
  <c r="TA121" i="26"/>
  <c r="WQ121" i="26"/>
  <c r="XA121" i="26"/>
  <c r="XE121" i="26"/>
  <c r="QN122" i="26"/>
  <c r="SV122" i="26"/>
  <c r="WH122" i="26"/>
  <c r="VM121" i="26"/>
  <c r="WB121" i="26"/>
  <c r="WG121" i="26"/>
  <c r="RL121" i="26"/>
  <c r="PY131" i="26"/>
  <c r="RC131" i="26"/>
  <c r="SG131" i="26"/>
  <c r="TK131" i="26"/>
  <c r="UO131" i="26"/>
  <c r="VS131" i="26"/>
  <c r="WW131" i="26"/>
  <c r="QN131" i="26"/>
  <c r="RR131" i="26"/>
  <c r="SV131" i="26"/>
  <c r="TZ131" i="26"/>
  <c r="TZ121" i="26" s="1"/>
  <c r="VD131" i="26"/>
  <c r="VD121" i="26" s="1"/>
  <c r="WH131" i="26"/>
  <c r="ZI7" i="26"/>
  <c r="XL8" i="26"/>
  <c r="YP8" i="26"/>
  <c r="YP7" i="26" s="1"/>
  <c r="ZT8" i="26"/>
  <c r="AAX8" i="26"/>
  <c r="AEJ8" i="26"/>
  <c r="YA8" i="26"/>
  <c r="ABM8" i="26"/>
  <c r="ACQ8" i="26"/>
  <c r="YH27" i="26"/>
  <c r="YH26" i="26" s="1"/>
  <c r="KG121" i="26"/>
  <c r="KK121" i="26"/>
  <c r="LR121" i="26"/>
  <c r="LW121" i="26"/>
  <c r="NK121" i="26"/>
  <c r="OO121" i="26"/>
  <c r="OT121" i="26"/>
  <c r="KL121" i="26"/>
  <c r="ME121" i="26"/>
  <c r="PQ121" i="26"/>
  <c r="QJ7" i="26"/>
  <c r="QS7" i="26"/>
  <c r="QY7" i="26"/>
  <c r="SA7" i="26"/>
  <c r="SF7" i="26"/>
  <c r="TY7" i="26"/>
  <c r="VV7" i="26"/>
  <c r="WA7" i="26"/>
  <c r="WF7" i="26"/>
  <c r="WK7" i="26"/>
  <c r="TD7" i="26"/>
  <c r="TI7" i="26"/>
  <c r="QW7" i="26"/>
  <c r="VT7" i="26"/>
  <c r="VX7" i="26"/>
  <c r="WD7" i="26"/>
  <c r="SA26" i="26"/>
  <c r="SP26" i="26"/>
  <c r="SU26" i="26"/>
  <c r="TS26" i="26"/>
  <c r="UC26" i="26"/>
  <c r="UL26" i="26"/>
  <c r="VU26" i="26"/>
  <c r="VY26" i="26"/>
  <c r="RN26" i="26"/>
  <c r="RV26" i="26"/>
  <c r="TE26" i="26"/>
  <c r="TN26" i="26"/>
  <c r="TX26" i="26"/>
  <c r="WD26" i="26"/>
  <c r="WL26" i="26"/>
  <c r="SR26" i="26"/>
  <c r="SZ26" i="26"/>
  <c r="UI26" i="26"/>
  <c r="SI45" i="26"/>
  <c r="SM45" i="26"/>
  <c r="SS45" i="26"/>
  <c r="UX45" i="26"/>
  <c r="VP45" i="26"/>
  <c r="TH45" i="26"/>
  <c r="XF45" i="26"/>
  <c r="SC64" i="26"/>
  <c r="TL64" i="26"/>
  <c r="TP64" i="26"/>
  <c r="TV64" i="26"/>
  <c r="UD64" i="26"/>
  <c r="UI64" i="26"/>
  <c r="UN64" i="26"/>
  <c r="US64" i="26"/>
  <c r="VW64" i="26"/>
  <c r="WL64" i="26"/>
  <c r="WQ64" i="26"/>
  <c r="WV64" i="26"/>
  <c r="QR64" i="26"/>
  <c r="QW64" i="26"/>
  <c r="UZ64" i="26"/>
  <c r="VH64" i="26"/>
  <c r="VM64" i="26"/>
  <c r="VR64" i="26"/>
  <c r="VV64" i="26"/>
  <c r="WA64" i="26"/>
  <c r="WF64" i="26"/>
  <c r="RA64" i="26"/>
  <c r="SF83" i="26"/>
  <c r="SX83" i="26"/>
  <c r="TH83" i="26"/>
  <c r="TQ83" i="26"/>
  <c r="TW83" i="26"/>
  <c r="UA83" i="26"/>
  <c r="US83" i="26"/>
  <c r="WD83" i="26"/>
  <c r="WL83" i="26"/>
  <c r="WQ83" i="26"/>
  <c r="SJ83" i="26"/>
  <c r="ST83" i="26"/>
  <c r="UZ83" i="26"/>
  <c r="VH83" i="26"/>
  <c r="QH102" i="26"/>
  <c r="RB102" i="26"/>
  <c r="RG102" i="26"/>
  <c r="VA102" i="26"/>
  <c r="VF102" i="26"/>
  <c r="VJ102" i="26"/>
  <c r="WN102" i="26"/>
  <c r="WT102" i="26"/>
  <c r="RR103" i="26"/>
  <c r="SV103" i="26"/>
  <c r="SV102" i="26" s="1"/>
  <c r="TZ103" i="26"/>
  <c r="VD103" i="26"/>
  <c r="WH103" i="26"/>
  <c r="TW102" i="26"/>
  <c r="WI102" i="26"/>
  <c r="XA102" i="26"/>
  <c r="RJ102" i="26"/>
  <c r="SN102" i="26"/>
  <c r="XD102" i="26"/>
  <c r="QU112" i="26"/>
  <c r="UG112" i="26"/>
  <c r="WO112" i="26"/>
  <c r="SJ121" i="26"/>
  <c r="SN121" i="26"/>
  <c r="TM121" i="26"/>
  <c r="TQ121" i="26"/>
  <c r="TV121" i="26"/>
  <c r="VC121" i="26"/>
  <c r="SA121" i="26"/>
  <c r="SK121" i="26"/>
  <c r="SO121" i="26"/>
  <c r="ST121" i="26"/>
  <c r="XY7" i="26"/>
  <c r="YD7" i="26"/>
  <c r="AAT7" i="26"/>
  <c r="ABN7" i="26"/>
  <c r="ABX7" i="26"/>
  <c r="ADH7" i="26"/>
  <c r="ADL7" i="26"/>
  <c r="ACZ26" i="26"/>
  <c r="ADE26" i="26"/>
  <c r="ADS26" i="26"/>
  <c r="XN26" i="26"/>
  <c r="NQ131" i="26"/>
  <c r="OU131" i="26"/>
  <c r="OU121" i="26" s="1"/>
  <c r="TL7" i="26"/>
  <c r="TP7" i="26"/>
  <c r="UA7" i="26"/>
  <c r="UE7" i="26"/>
  <c r="VC7" i="26"/>
  <c r="VH7" i="26"/>
  <c r="RD7" i="26"/>
  <c r="SC7" i="26"/>
  <c r="VA7" i="26"/>
  <c r="QF17" i="26"/>
  <c r="QN27" i="26"/>
  <c r="RR27" i="26"/>
  <c r="SV27" i="26"/>
  <c r="SV26" i="26" s="1"/>
  <c r="TZ27" i="26"/>
  <c r="TZ26" i="26" s="1"/>
  <c r="VD27" i="26"/>
  <c r="WH27" i="26"/>
  <c r="PY27" i="26"/>
  <c r="RC27" i="26"/>
  <c r="SG27" i="26"/>
  <c r="TK27" i="26"/>
  <c r="UO27" i="26"/>
  <c r="VS27" i="26"/>
  <c r="VS26" i="26" s="1"/>
  <c r="WW27" i="26"/>
  <c r="SW26" i="26"/>
  <c r="TC36" i="26"/>
  <c r="TC26" i="26" s="1"/>
  <c r="RY46" i="26"/>
  <c r="TC46" i="26"/>
  <c r="UG46" i="26"/>
  <c r="WO46" i="26"/>
  <c r="VF45" i="26"/>
  <c r="VJ45" i="26"/>
  <c r="RV83" i="26"/>
  <c r="SA83" i="26"/>
  <c r="RS121" i="26"/>
  <c r="RW121" i="26"/>
  <c r="QB121" i="26"/>
  <c r="VO121" i="26"/>
  <c r="VK121" i="26"/>
  <c r="TR121" i="26"/>
  <c r="VZ121" i="26"/>
  <c r="RY131" i="26"/>
  <c r="RY121" i="26" s="1"/>
  <c r="UG131" i="26"/>
  <c r="UG121" i="26" s="1"/>
  <c r="WO131" i="26"/>
  <c r="XH7" i="26"/>
  <c r="XP7" i="26"/>
  <c r="XU7" i="26"/>
  <c r="XZ7" i="26"/>
  <c r="AAM7" i="26"/>
  <c r="AAR7" i="26"/>
  <c r="AAW7" i="26"/>
  <c r="ABV7" i="26"/>
  <c r="ACA7" i="26"/>
  <c r="ACO7" i="26"/>
  <c r="ACT7" i="26"/>
  <c r="ADC7" i="26"/>
  <c r="ADG7" i="26"/>
  <c r="ADK7" i="26"/>
  <c r="ADY7" i="26"/>
  <c r="AEN7" i="26"/>
  <c r="ZS7" i="26"/>
  <c r="AAZ7" i="26"/>
  <c r="AEI7" i="26"/>
  <c r="XK26" i="26"/>
  <c r="YD26" i="26"/>
  <c r="YM26" i="26"/>
  <c r="YQ26" i="26"/>
  <c r="YU26" i="26"/>
  <c r="ZN26" i="26"/>
  <c r="AAQ26" i="26"/>
  <c r="ACS26" i="26"/>
  <c r="ADJ26" i="26"/>
  <c r="YL26" i="26"/>
  <c r="ABR26" i="26"/>
  <c r="ADB26" i="26"/>
  <c r="ZB26" i="26"/>
  <c r="ACD26" i="26"/>
  <c r="ACV26" i="26"/>
  <c r="AEF26" i="26"/>
  <c r="YW36" i="26"/>
  <c r="AAA36" i="26"/>
  <c r="ABE36" i="26"/>
  <c r="ACI36" i="26"/>
  <c r="ADM36" i="26"/>
  <c r="AEQ36" i="26"/>
  <c r="XP45" i="26"/>
  <c r="AAO45" i="26"/>
  <c r="AAY45" i="26"/>
  <c r="ABC45" i="26"/>
  <c r="ABI45" i="26"/>
  <c r="ACF45" i="26"/>
  <c r="AAP46" i="26"/>
  <c r="AAP45" i="26" s="1"/>
  <c r="XO45" i="26"/>
  <c r="AAM45" i="26"/>
  <c r="ACE45" i="26"/>
  <c r="XS55" i="26"/>
  <c r="YW55" i="26"/>
  <c r="AAA55" i="26"/>
  <c r="ABE55" i="26"/>
  <c r="ACI55" i="26"/>
  <c r="ADM55" i="26"/>
  <c r="AEQ55" i="26"/>
  <c r="XX64" i="26"/>
  <c r="ZF64" i="26"/>
  <c r="ZX64" i="26"/>
  <c r="AAQ64" i="26"/>
  <c r="AAV64" i="26"/>
  <c r="ABA64" i="26"/>
  <c r="ABS64" i="26"/>
  <c r="ACM64" i="26"/>
  <c r="AEM64" i="26"/>
  <c r="AER64" i="26"/>
  <c r="ZE65" i="26"/>
  <c r="ACQ65" i="26"/>
  <c r="ACQ64" i="26" s="1"/>
  <c r="YP65" i="26"/>
  <c r="ZS64" i="26"/>
  <c r="ZW64" i="26"/>
  <c r="AAB64" i="26"/>
  <c r="ADN64" i="26"/>
  <c r="AEH64" i="26"/>
  <c r="YA64" i="26"/>
  <c r="YP74" i="26"/>
  <c r="ZT74" i="26"/>
  <c r="ZT64" i="26" s="1"/>
  <c r="AAX74" i="26"/>
  <c r="ADF74" i="26"/>
  <c r="ADF64" i="26" s="1"/>
  <c r="AEJ74" i="26"/>
  <c r="AEJ64" i="26" s="1"/>
  <c r="AEH83" i="26"/>
  <c r="AEL83" i="26"/>
  <c r="ZZ83" i="26"/>
  <c r="AAF83" i="26"/>
  <c r="ABO83" i="26"/>
  <c r="ABS83" i="26"/>
  <c r="ACF83" i="26"/>
  <c r="XI102" i="26"/>
  <c r="YB102" i="26"/>
  <c r="ABR102" i="26"/>
  <c r="ABV102" i="26"/>
  <c r="ACA102" i="26"/>
  <c r="YH112" i="26"/>
  <c r="YH102" i="26" s="1"/>
  <c r="ZL112" i="26"/>
  <c r="AAP112" i="26"/>
  <c r="ACX112" i="26"/>
  <c r="ACX102" i="26" s="1"/>
  <c r="AEB112" i="26"/>
  <c r="XS112" i="26"/>
  <c r="YW112" i="26"/>
  <c r="YW102" i="26" s="1"/>
  <c r="AAA112" i="26"/>
  <c r="ABE112" i="26"/>
  <c r="ACI112" i="26"/>
  <c r="ADM112" i="26"/>
  <c r="AEQ112" i="26"/>
  <c r="ZS121" i="26"/>
  <c r="ZX121" i="26"/>
  <c r="AAC121" i="26"/>
  <c r="ABB121" i="26"/>
  <c r="ABG121" i="26"/>
  <c r="ABL121" i="26"/>
  <c r="ABQ121" i="26"/>
  <c r="AAI122" i="26"/>
  <c r="ADU122" i="26"/>
  <c r="YF121" i="26"/>
  <c r="ZP121" i="26"/>
  <c r="ZY121" i="26"/>
  <c r="ABR121" i="26"/>
  <c r="AGG7" i="26"/>
  <c r="AGL7" i="26"/>
  <c r="AGQ7" i="26"/>
  <c r="AGV7" i="26"/>
  <c r="AIN7" i="26"/>
  <c r="AJL7" i="26"/>
  <c r="AFW7" i="26"/>
  <c r="AJM7" i="26"/>
  <c r="AKV7" i="26"/>
  <c r="ALE7" i="26"/>
  <c r="AIT26" i="26"/>
  <c r="AJD26" i="26"/>
  <c r="AHM26" i="26"/>
  <c r="AKG26" i="26"/>
  <c r="AKF45" i="26"/>
  <c r="AKP45" i="26"/>
  <c r="AKT45" i="26"/>
  <c r="AKX45" i="26"/>
  <c r="AHP45" i="26"/>
  <c r="AHU45" i="26"/>
  <c r="ALX45" i="26"/>
  <c r="AMB45" i="26"/>
  <c r="AGR45" i="26"/>
  <c r="ABT17" i="26"/>
  <c r="ABT7" i="26" s="1"/>
  <c r="XP26" i="26"/>
  <c r="XU26" i="26"/>
  <c r="XZ26" i="26"/>
  <c r="YE26" i="26"/>
  <c r="AAM26" i="26"/>
  <c r="AAR26" i="26"/>
  <c r="AAW26" i="26"/>
  <c r="ABV26" i="26"/>
  <c r="ACA26" i="26"/>
  <c r="ADY26" i="26"/>
  <c r="XR26" i="26"/>
  <c r="XX26" i="26"/>
  <c r="ZX26" i="26"/>
  <c r="AAZ26" i="26"/>
  <c r="AEN26" i="26"/>
  <c r="ABT26" i="26"/>
  <c r="YI26" i="26"/>
  <c r="YX26" i="26"/>
  <c r="AAK26" i="26"/>
  <c r="ABB26" i="26"/>
  <c r="XL36" i="26"/>
  <c r="ACB36" i="26"/>
  <c r="XH45" i="26"/>
  <c r="XM45" i="26"/>
  <c r="XQ45" i="26"/>
  <c r="XW45" i="26"/>
  <c r="YE45" i="26"/>
  <c r="YI45" i="26"/>
  <c r="YN45" i="26"/>
  <c r="ZC45" i="26"/>
  <c r="ZM45" i="26"/>
  <c r="ZW45" i="26"/>
  <c r="AAB45" i="26"/>
  <c r="AAG45" i="26"/>
  <c r="ABX45" i="26"/>
  <c r="ACC45" i="26"/>
  <c r="ACG45" i="26"/>
  <c r="ACM45" i="26"/>
  <c r="ACU45" i="26"/>
  <c r="ACY45" i="26"/>
  <c r="ADD45" i="26"/>
  <c r="ADS45" i="26"/>
  <c r="AEC45" i="26"/>
  <c r="AEM45" i="26"/>
  <c r="AER45" i="26"/>
  <c r="ZE46" i="26"/>
  <c r="AAI46" i="26"/>
  <c r="AAI45" i="26" s="1"/>
  <c r="ABM46" i="26"/>
  <c r="ADU46" i="26"/>
  <c r="XL46" i="26"/>
  <c r="YP46" i="26"/>
  <c r="ZT46" i="26"/>
  <c r="ACB46" i="26"/>
  <c r="ADF46" i="26"/>
  <c r="AEJ46" i="26"/>
  <c r="AEJ45" i="26" s="1"/>
  <c r="AAJ45" i="26"/>
  <c r="ABN45" i="26"/>
  <c r="ABR45" i="26"/>
  <c r="ZP45" i="26"/>
  <c r="AAE45" i="26"/>
  <c r="AAV45" i="26"/>
  <c r="AEF45" i="26"/>
  <c r="XL55" i="26"/>
  <c r="YP55" i="26"/>
  <c r="ZT55" i="26"/>
  <c r="AAX55" i="26"/>
  <c r="AAX45" i="26" s="1"/>
  <c r="ACB55" i="26"/>
  <c r="ADF55" i="26"/>
  <c r="AEJ55" i="26"/>
  <c r="ZE55" i="26"/>
  <c r="ABM55" i="26"/>
  <c r="ADU55" i="26"/>
  <c r="ADH64" i="26"/>
  <c r="ADR64" i="26"/>
  <c r="AEF64" i="26"/>
  <c r="YH65" i="26"/>
  <c r="ZL65" i="26"/>
  <c r="AAP65" i="26"/>
  <c r="ABT65" i="26"/>
  <c r="ACX65" i="26"/>
  <c r="ACX64" i="26" s="1"/>
  <c r="AEB65" i="26"/>
  <c r="XS65" i="26"/>
  <c r="YW65" i="26"/>
  <c r="AAA65" i="26"/>
  <c r="ABE65" i="26"/>
  <c r="ACI65" i="26"/>
  <c r="ADM65" i="26"/>
  <c r="AEQ65" i="26"/>
  <c r="ADJ64" i="26"/>
  <c r="YB64" i="26"/>
  <c r="AEI64" i="26"/>
  <c r="YH74" i="26"/>
  <c r="ACE83" i="26"/>
  <c r="ACW83" i="26"/>
  <c r="ZI83" i="26"/>
  <c r="ZM83" i="26"/>
  <c r="YM102" i="26"/>
  <c r="AEB102" i="26"/>
  <c r="AEF102" i="26"/>
  <c r="AEO102" i="26"/>
  <c r="ACU121" i="26"/>
  <c r="ADE121" i="26"/>
  <c r="ADJ121" i="26"/>
  <c r="ADO121" i="26"/>
  <c r="YH122" i="26"/>
  <c r="YH121" i="26" s="1"/>
  <c r="ZL122" i="26"/>
  <c r="AAP122" i="26"/>
  <c r="ABT122" i="26"/>
  <c r="ACX122" i="26"/>
  <c r="AEB122" i="26"/>
  <c r="XS122" i="26"/>
  <c r="YW122" i="26"/>
  <c r="AAA122" i="26"/>
  <c r="ABE122" i="26"/>
  <c r="ACI122" i="26"/>
  <c r="ADM122" i="26"/>
  <c r="AEQ122" i="26"/>
  <c r="AEQ121" i="26" s="1"/>
  <c r="YG121" i="26"/>
  <c r="ZG121" i="26"/>
  <c r="ZQ121" i="26"/>
  <c r="ABS121" i="26"/>
  <c r="AEI121" i="26"/>
  <c r="AHU7" i="26"/>
  <c r="AHZ7" i="26"/>
  <c r="AIS7" i="26"/>
  <c r="AIX7" i="26"/>
  <c r="AFO7" i="26"/>
  <c r="AFS7" i="26"/>
  <c r="AKM7" i="26"/>
  <c r="AIC17" i="26"/>
  <c r="AJG17" i="26"/>
  <c r="AHN17" i="26"/>
  <c r="AMD17" i="26"/>
  <c r="AIG26" i="26"/>
  <c r="AIL26" i="26"/>
  <c r="AIP26" i="26"/>
  <c r="AJN26" i="26"/>
  <c r="AGL26" i="26"/>
  <c r="AGV26" i="26"/>
  <c r="AGZ26" i="26"/>
  <c r="AHE26" i="26"/>
  <c r="AIN26" i="26"/>
  <c r="AIW26" i="26"/>
  <c r="AMC26" i="26"/>
  <c r="AGJ26" i="26"/>
  <c r="AKZ26" i="26"/>
  <c r="AFF36" i="26"/>
  <c r="AIR36" i="26"/>
  <c r="AJV36" i="26"/>
  <c r="AGY36" i="26"/>
  <c r="ALO36" i="26"/>
  <c r="AHS45" i="26"/>
  <c r="AIM45" i="26"/>
  <c r="AIQ45" i="26"/>
  <c r="TL121" i="26"/>
  <c r="WF121" i="26"/>
  <c r="WT121" i="26"/>
  <c r="QU121" i="26"/>
  <c r="XX7" i="26"/>
  <c r="YC7" i="26"/>
  <c r="YT7" i="26"/>
  <c r="ZM7" i="26"/>
  <c r="ABD7" i="26"/>
  <c r="ABJ7" i="26"/>
  <c r="ABO7" i="26"/>
  <c r="ADE7" i="26"/>
  <c r="ADW7" i="26"/>
  <c r="AEL7" i="26"/>
  <c r="AEP7" i="26"/>
  <c r="ZL8" i="26"/>
  <c r="AAP8" i="26"/>
  <c r="AAP7" i="26" s="1"/>
  <c r="AEB8" i="26"/>
  <c r="ABB7" i="26"/>
  <c r="YA17" i="26"/>
  <c r="ABM17" i="26"/>
  <c r="ACQ17" i="26"/>
  <c r="ZV26" i="26"/>
  <c r="ZZ26" i="26"/>
  <c r="AAF26" i="26"/>
  <c r="AAN26" i="26"/>
  <c r="ABX26" i="26"/>
  <c r="ACF26" i="26"/>
  <c r="ACK26" i="26"/>
  <c r="ACP26" i="26"/>
  <c r="YA27" i="26"/>
  <c r="ACQ27" i="26"/>
  <c r="XT26" i="26"/>
  <c r="ZG26" i="26"/>
  <c r="ABU26" i="26"/>
  <c r="ACJ26" i="26"/>
  <c r="ADW26" i="26"/>
  <c r="ZE26" i="26"/>
  <c r="ABM26" i="26"/>
  <c r="ZS26" i="26"/>
  <c r="ACY26" i="26"/>
  <c r="ADN26" i="26"/>
  <c r="XX45" i="26"/>
  <c r="ZI45" i="26"/>
  <c r="ABA45" i="26"/>
  <c r="ABF45" i="26"/>
  <c r="ABP45" i="26"/>
  <c r="ACN45" i="26"/>
  <c r="ADY45" i="26"/>
  <c r="YT45" i="26"/>
  <c r="AAZ45" i="26"/>
  <c r="ABO45" i="26"/>
  <c r="ADJ45" i="26"/>
  <c r="ZG45" i="26"/>
  <c r="ADW45" i="26"/>
  <c r="XP64" i="26"/>
  <c r="YI64" i="26"/>
  <c r="YN64" i="26"/>
  <c r="YS64" i="26"/>
  <c r="ZC64" i="26"/>
  <c r="ZM64" i="26"/>
  <c r="ABI64" i="26"/>
  <c r="ABM64" i="26"/>
  <c r="ACE64" i="26"/>
  <c r="ACJ64" i="26"/>
  <c r="ACY64" i="26"/>
  <c r="ADD64" i="26"/>
  <c r="AEA64" i="26"/>
  <c r="ACD64" i="26"/>
  <c r="ACN64" i="26"/>
  <c r="XR64" i="26"/>
  <c r="XJ83" i="26"/>
  <c r="XN83" i="26"/>
  <c r="XR83" i="26"/>
  <c r="YF83" i="26"/>
  <c r="YL83" i="26"/>
  <c r="XS84" i="26"/>
  <c r="YW84" i="26"/>
  <c r="AAA84" i="26"/>
  <c r="ABE84" i="26"/>
  <c r="ABE83" i="26" s="1"/>
  <c r="ACI84" i="26"/>
  <c r="ADM84" i="26"/>
  <c r="AEQ84" i="26"/>
  <c r="AAR83" i="26"/>
  <c r="AAW83" i="26"/>
  <c r="YD102" i="26"/>
  <c r="ABT102" i="26"/>
  <c r="ACI103" i="26"/>
  <c r="ACI102" i="26" s="1"/>
  <c r="AEQ103" i="26"/>
  <c r="YC102" i="26"/>
  <c r="YG102" i="26"/>
  <c r="YL102" i="26"/>
  <c r="XU121" i="26"/>
  <c r="XZ121" i="26"/>
  <c r="YX121" i="26"/>
  <c r="ZL131" i="26"/>
  <c r="ABT131" i="26"/>
  <c r="AEB131" i="26"/>
  <c r="AEU7" i="26"/>
  <c r="AFC7" i="26"/>
  <c r="AFG7" i="26"/>
  <c r="AFL7" i="26"/>
  <c r="AHH7" i="26"/>
  <c r="AHW7" i="26"/>
  <c r="AIA7" i="26"/>
  <c r="AIG7" i="26"/>
  <c r="AJI7" i="26"/>
  <c r="AKA7" i="26"/>
  <c r="AKF7" i="26"/>
  <c r="AKJ7" i="26"/>
  <c r="ALM7" i="26"/>
  <c r="AIC8" i="26"/>
  <c r="AJG8" i="26"/>
  <c r="AHN8" i="26"/>
  <c r="AMD8" i="26"/>
  <c r="AFA7" i="26"/>
  <c r="AFE7" i="26"/>
  <c r="AIH7" i="26"/>
  <c r="AKE7" i="26"/>
  <c r="AKI7" i="26"/>
  <c r="AFF7" i="26"/>
  <c r="AGY7" i="26"/>
  <c r="ALO7" i="26"/>
  <c r="AGC17" i="26"/>
  <c r="AGC7" i="26" s="1"/>
  <c r="AHG17" i="26"/>
  <c r="AHG7" i="26" s="1"/>
  <c r="AIK17" i="26"/>
  <c r="AIK7" i="26" s="1"/>
  <c r="AKS17" i="26"/>
  <c r="AKS7" i="26" s="1"/>
  <c r="ALW17" i="26"/>
  <c r="ALW7" i="26" s="1"/>
  <c r="AFE26" i="26"/>
  <c r="AHC26" i="26"/>
  <c r="ALV26" i="26"/>
  <c r="AFF27" i="26"/>
  <c r="AIR27" i="26"/>
  <c r="AJV27" i="26"/>
  <c r="AJV26" i="26" s="1"/>
  <c r="AGY27" i="26"/>
  <c r="ALO27" i="26"/>
  <c r="ALO26" i="26" s="1"/>
  <c r="AFB26" i="26"/>
  <c r="AGD26" i="26"/>
  <c r="AGH26" i="26"/>
  <c r="AIE26" i="26"/>
  <c r="AIJ26" i="26"/>
  <c r="ALB26" i="26"/>
  <c r="ALL26" i="26"/>
  <c r="ALP26" i="26"/>
  <c r="ALU26" i="26"/>
  <c r="AFN36" i="26"/>
  <c r="AGR36" i="26"/>
  <c r="AGR26" i="26" s="1"/>
  <c r="AHV36" i="26"/>
  <c r="AIZ36" i="26"/>
  <c r="AKD36" i="26"/>
  <c r="ALH36" i="26"/>
  <c r="ALH26" i="26" s="1"/>
  <c r="AEY36" i="26"/>
  <c r="AGC36" i="26"/>
  <c r="AGC26" i="26" s="1"/>
  <c r="AIK36" i="26"/>
  <c r="AIK26" i="26" s="1"/>
  <c r="AJO36" i="26"/>
  <c r="AKS36" i="26"/>
  <c r="AID45" i="26"/>
  <c r="AII45" i="26"/>
  <c r="AIN45" i="26"/>
  <c r="AIW45" i="26"/>
  <c r="AJA45" i="26"/>
  <c r="AJE45" i="26"/>
  <c r="AJX45" i="26"/>
  <c r="AHV55" i="26"/>
  <c r="AGE64" i="26"/>
  <c r="AKX64" i="26"/>
  <c r="ACU26" i="26"/>
  <c r="YC45" i="26"/>
  <c r="YG45" i="26"/>
  <c r="ACS45" i="26"/>
  <c r="ACW45" i="26"/>
  <c r="YA45" i="26"/>
  <c r="ACQ45" i="26"/>
  <c r="AAO64" i="26"/>
  <c r="AEL64" i="26"/>
  <c r="AAX83" i="26"/>
  <c r="XY83" i="26"/>
  <c r="ABM83" i="26"/>
  <c r="ACQ83" i="26"/>
  <c r="ADU83" i="26"/>
  <c r="YP83" i="26"/>
  <c r="ADF83" i="26"/>
  <c r="YO121" i="26"/>
  <c r="YY121" i="26"/>
  <c r="XK121" i="26"/>
  <c r="XP121" i="26"/>
  <c r="XT121" i="26"/>
  <c r="XY121" i="26"/>
  <c r="YD121" i="26"/>
  <c r="ABV121" i="26"/>
  <c r="AGF7" i="26"/>
  <c r="AFQ26" i="26"/>
  <c r="AKO45" i="26"/>
  <c r="ALB45" i="26"/>
  <c r="ALG45" i="26"/>
  <c r="ALK45" i="26"/>
  <c r="AFQ64" i="26"/>
  <c r="AFM64" i="26"/>
  <c r="AHU83" i="26"/>
  <c r="AHY83" i="26"/>
  <c r="AID83" i="26"/>
  <c r="AIS83" i="26"/>
  <c r="AIX83" i="26"/>
  <c r="ALJ83" i="26"/>
  <c r="AEY83" i="26"/>
  <c r="AFJ102" i="26"/>
  <c r="ALF102" i="26"/>
  <c r="ALK102" i="26"/>
  <c r="AJH102" i="26"/>
  <c r="AJM102" i="26"/>
  <c r="AJR102" i="26"/>
  <c r="AKB102" i="26"/>
  <c r="AFQ102" i="26"/>
  <c r="AKP102" i="26"/>
  <c r="ALE102" i="26"/>
  <c r="AHH83" i="26"/>
  <c r="AHR83" i="26"/>
  <c r="AHZ83" i="26"/>
  <c r="AKG102" i="26"/>
  <c r="AJG131" i="26"/>
  <c r="AGO64" i="26"/>
  <c r="AGX64" i="26"/>
  <c r="AHH64" i="26"/>
  <c r="AHL64" i="26"/>
  <c r="AIP64" i="26"/>
  <c r="AIV64" i="26"/>
  <c r="AJP64" i="26"/>
  <c r="AKE64" i="26"/>
  <c r="AKI64" i="26"/>
  <c r="AKO64" i="26"/>
  <c r="ALD64" i="26"/>
  <c r="AKG64" i="26"/>
  <c r="AGI64" i="26"/>
  <c r="AJM64" i="26"/>
  <c r="AEV83" i="26"/>
  <c r="AFO83" i="26"/>
  <c r="AFS83" i="26"/>
  <c r="AHC83" i="26"/>
  <c r="ALB83" i="26"/>
  <c r="AMA83" i="26"/>
  <c r="AFN84" i="26"/>
  <c r="AFN83" i="26" s="1"/>
  <c r="AGR84" i="26"/>
  <c r="AIZ84" i="26"/>
  <c r="AKD84" i="26"/>
  <c r="AKD83" i="26" s="1"/>
  <c r="AFR83" i="26"/>
  <c r="AGK83" i="26"/>
  <c r="AGP83" i="26"/>
  <c r="AKH83" i="26"/>
  <c r="AGN102" i="26"/>
  <c r="AID102" i="26"/>
  <c r="AII102" i="26"/>
  <c r="AEY103" i="26"/>
  <c r="AGC103" i="26"/>
  <c r="AHG103" i="26"/>
  <c r="AIK103" i="26"/>
  <c r="AJO103" i="26"/>
  <c r="AKS103" i="26"/>
  <c r="ALW103" i="26"/>
  <c r="AFN103" i="26"/>
  <c r="AGR103" i="26"/>
  <c r="AHV103" i="26"/>
  <c r="AIZ103" i="26"/>
  <c r="AKD103" i="26"/>
  <c r="ALH103" i="26"/>
  <c r="ALH102" i="26" s="1"/>
  <c r="AJK102" i="26"/>
  <c r="AJP102" i="26"/>
  <c r="AJT102" i="26"/>
  <c r="AHK102" i="26"/>
  <c r="AFB121" i="26"/>
  <c r="AFL121" i="26"/>
  <c r="AFQ121" i="26"/>
  <c r="AGK121" i="26"/>
  <c r="ALT121" i="26"/>
  <c r="AFJ45" i="26"/>
  <c r="AFW45" i="26"/>
  <c r="AGB45" i="26"/>
  <c r="AGK45" i="26"/>
  <c r="AGP45" i="26"/>
  <c r="AGT45" i="26"/>
  <c r="AGX45" i="26"/>
  <c r="AHZ45" i="26"/>
  <c r="AIE45" i="26"/>
  <c r="AIJ45" i="26"/>
  <c r="AIS45" i="26"/>
  <c r="AIX45" i="26"/>
  <c r="AJB45" i="26"/>
  <c r="AJF45" i="26"/>
  <c r="AJQ45" i="26"/>
  <c r="AKH45" i="26"/>
  <c r="AMC45" i="26"/>
  <c r="AEY46" i="26"/>
  <c r="AEY45" i="26" s="1"/>
  <c r="AGC46" i="26"/>
  <c r="AGC45" i="26" s="1"/>
  <c r="AHG46" i="26"/>
  <c r="AHG45" i="26" s="1"/>
  <c r="AIK46" i="26"/>
  <c r="AJO46" i="26"/>
  <c r="AJO45" i="26" s="1"/>
  <c r="AKS46" i="26"/>
  <c r="AKS45" i="26" s="1"/>
  <c r="ALW46" i="26"/>
  <c r="AFG45" i="26"/>
  <c r="AFQ45" i="26"/>
  <c r="AJW45" i="26"/>
  <c r="AHD45" i="26"/>
  <c r="AHH45" i="26"/>
  <c r="AHL45" i="26"/>
  <c r="AGJ55" i="26"/>
  <c r="AHN55" i="26"/>
  <c r="AIR55" i="26"/>
  <c r="AMD55" i="26"/>
  <c r="AFR64" i="26"/>
  <c r="AFW64" i="26"/>
  <c r="AGB64" i="26"/>
  <c r="AGK64" i="26"/>
  <c r="AGP64" i="26"/>
  <c r="AGU64" i="26"/>
  <c r="AGZ64" i="26"/>
  <c r="AHX64" i="26"/>
  <c r="AJB64" i="26"/>
  <c r="AJF64" i="26"/>
  <c r="AKA64" i="26"/>
  <c r="AKJ64" i="26"/>
  <c r="AKP64" i="26"/>
  <c r="AKU64" i="26"/>
  <c r="ALJ64" i="26"/>
  <c r="ALT64" i="26"/>
  <c r="ALY64" i="26"/>
  <c r="AMC64" i="26"/>
  <c r="AEY65" i="26"/>
  <c r="AGC65" i="26"/>
  <c r="AIK65" i="26"/>
  <c r="AIK64" i="26" s="1"/>
  <c r="AJO65" i="26"/>
  <c r="AJO64" i="26" s="1"/>
  <c r="AKS65" i="26"/>
  <c r="ALW65" i="26"/>
  <c r="AFN65" i="26"/>
  <c r="AGR65" i="26"/>
  <c r="AHV65" i="26"/>
  <c r="AIZ65" i="26"/>
  <c r="AKD65" i="26"/>
  <c r="ALH65" i="26"/>
  <c r="AFL64" i="26"/>
  <c r="AFT64" i="26"/>
  <c r="AFZ64" i="26"/>
  <c r="AGH64" i="26"/>
  <c r="AGN64" i="26"/>
  <c r="AGV64" i="26"/>
  <c r="AJK64" i="26"/>
  <c r="AHM64" i="26"/>
  <c r="AHZ64" i="26"/>
  <c r="AFN74" i="26"/>
  <c r="AGR74" i="26"/>
  <c r="AIZ74" i="26"/>
  <c r="AKD74" i="26"/>
  <c r="ALH74" i="26"/>
  <c r="AHG74" i="26"/>
  <c r="AHG64" i="26" s="1"/>
  <c r="ALW74" i="26"/>
  <c r="AFE83" i="26"/>
  <c r="AFK83" i="26"/>
  <c r="AGE83" i="26"/>
  <c r="AGI83" i="26"/>
  <c r="AGX83" i="26"/>
  <c r="AHD83" i="26"/>
  <c r="AJF83" i="26"/>
  <c r="AJL83" i="26"/>
  <c r="AKE83" i="26"/>
  <c r="AKI83" i="26"/>
  <c r="AKT83" i="26"/>
  <c r="AFA83" i="26"/>
  <c r="AJQ83" i="26"/>
  <c r="AJU83" i="26"/>
  <c r="AFH102" i="26"/>
  <c r="AFR102" i="26"/>
  <c r="AHC102" i="26"/>
  <c r="AHL102" i="26"/>
  <c r="AIE102" i="26"/>
  <c r="AIJ102" i="26"/>
  <c r="AIO102" i="26"/>
  <c r="AIS102" i="26"/>
  <c r="AIX102" i="26"/>
  <c r="AJC102" i="26"/>
  <c r="AHO102" i="26"/>
  <c r="AHT102" i="26"/>
  <c r="AIH102" i="26"/>
  <c r="AIW102" i="26"/>
  <c r="AJB102" i="26"/>
  <c r="AJF102" i="26"/>
  <c r="ALQ102" i="26"/>
  <c r="AMA102" i="26"/>
  <c r="AMF102" i="26"/>
  <c r="AEV102" i="26"/>
  <c r="AFZ102" i="26"/>
  <c r="AFU112" i="26"/>
  <c r="AGY112" i="26"/>
  <c r="AJI102" i="26"/>
  <c r="AKC102" i="26"/>
  <c r="AFN112" i="26"/>
  <c r="AHV112" i="26"/>
  <c r="AKD112" i="26"/>
  <c r="AHF121" i="26"/>
  <c r="AHK121" i="26"/>
  <c r="AIN121" i="26"/>
  <c r="ALA121" i="26"/>
  <c r="ALF121" i="26"/>
  <c r="ALJ121" i="26"/>
  <c r="ALN121" i="26"/>
  <c r="AGB121" i="26"/>
  <c r="AGG121" i="26"/>
  <c r="AHJ121" i="26"/>
  <c r="AFC121" i="26"/>
  <c r="AME121" i="26"/>
  <c r="ANV7" i="26"/>
  <c r="AOB7" i="26"/>
  <c r="APR7" i="26"/>
  <c r="APW7" i="26"/>
  <c r="AQL7" i="26"/>
  <c r="ASI7" i="26"/>
  <c r="AOH7" i="26"/>
  <c r="AOR7" i="26"/>
  <c r="AQI7" i="26"/>
  <c r="ANW17" i="26"/>
  <c r="APA17" i="26"/>
  <c r="AQE17" i="26"/>
  <c r="ATQ17" i="26"/>
  <c r="AMR26" i="26"/>
  <c r="AMX26" i="26"/>
  <c r="ASN26" i="26"/>
  <c r="ASS26" i="26"/>
  <c r="ATC26" i="26"/>
  <c r="ATH26" i="26"/>
  <c r="ANA27" i="26"/>
  <c r="ANA26" i="26" s="1"/>
  <c r="AOE27" i="26"/>
  <c r="API27" i="26"/>
  <c r="AQM27" i="26"/>
  <c r="ARQ27" i="26"/>
  <c r="ASU27" i="26"/>
  <c r="AML27" i="26"/>
  <c r="ANP27" i="26"/>
  <c r="APX27" i="26"/>
  <c r="APX26" i="26" s="1"/>
  <c r="ARB27" i="26"/>
  <c r="ATJ27" i="26"/>
  <c r="AMZ26" i="26"/>
  <c r="AOZ26" i="26"/>
  <c r="APF26" i="26"/>
  <c r="AQC26" i="26"/>
  <c r="AQI26" i="26"/>
  <c r="AQV26" i="26"/>
  <c r="ARA26" i="26"/>
  <c r="ANR26" i="26"/>
  <c r="ATG26" i="26"/>
  <c r="ANH36" i="26"/>
  <c r="AOL36" i="26"/>
  <c r="ARX36" i="26"/>
  <c r="AMM45" i="26"/>
  <c r="AMQ45" i="26"/>
  <c r="APQ45" i="26"/>
  <c r="APV45" i="26"/>
  <c r="AQK45" i="26"/>
  <c r="AQY45" i="26"/>
  <c r="ATS45" i="26"/>
  <c r="AOW45" i="26"/>
  <c r="APG45" i="26"/>
  <c r="ANJ64" i="26"/>
  <c r="ANO64" i="26"/>
  <c r="ANS64" i="26"/>
  <c r="ANH74" i="26"/>
  <c r="AOL74" i="26"/>
  <c r="APP74" i="26"/>
  <c r="AQT74" i="26"/>
  <c r="ARX74" i="26"/>
  <c r="ATB74" i="26"/>
  <c r="ATN121" i="26"/>
  <c r="AIC112" i="26"/>
  <c r="AJG112" i="26"/>
  <c r="AKK112" i="26"/>
  <c r="ALO112" i="26"/>
  <c r="AFF112" i="26"/>
  <c r="AFF102" i="26" s="1"/>
  <c r="AGJ112" i="26"/>
  <c r="AGJ102" i="26" s="1"/>
  <c r="AHN112" i="26"/>
  <c r="AHN102" i="26" s="1"/>
  <c r="AIR112" i="26"/>
  <c r="AJV112" i="26"/>
  <c r="AKZ112" i="26"/>
  <c r="AMD112" i="26"/>
  <c r="AMD102" i="26" s="1"/>
  <c r="AEW121" i="26"/>
  <c r="AFG121" i="26"/>
  <c r="AGS121" i="26"/>
  <c r="AGW121" i="26"/>
  <c r="AIT121" i="26"/>
  <c r="AIY121" i="26"/>
  <c r="AJD121" i="26"/>
  <c r="AJN121" i="26"/>
  <c r="AKC121" i="26"/>
  <c r="AKR121" i="26"/>
  <c r="AKW121" i="26"/>
  <c r="AFO121" i="26"/>
  <c r="AFS121" i="26"/>
  <c r="AHP121" i="26"/>
  <c r="AHU121" i="26"/>
  <c r="AIH121" i="26"/>
  <c r="ALV121" i="26"/>
  <c r="AKB121" i="26"/>
  <c r="ALI121" i="26"/>
  <c r="ALM121" i="26"/>
  <c r="ALQ121" i="26"/>
  <c r="AMA121" i="26"/>
  <c r="AFF131" i="26"/>
  <c r="AHN131" i="26"/>
  <c r="AJV131" i="26"/>
  <c r="AMD131" i="26"/>
  <c r="AMT7" i="26"/>
  <c r="AMY7" i="26"/>
  <c r="AND7" i="26"/>
  <c r="ANN7" i="26"/>
  <c r="ANS7" i="26"/>
  <c r="ARZ7" i="26"/>
  <c r="ASE7" i="26"/>
  <c r="AST7" i="26"/>
  <c r="ATM7" i="26"/>
  <c r="AMS8" i="26"/>
  <c r="ANW8" i="26"/>
  <c r="AQE8" i="26"/>
  <c r="ARI8" i="26"/>
  <c r="ASM8" i="26"/>
  <c r="ASM7" i="26" s="1"/>
  <c r="ANH8" i="26"/>
  <c r="AOL8" i="26"/>
  <c r="APP8" i="26"/>
  <c r="AQT8" i="26"/>
  <c r="ARX8" i="26"/>
  <c r="ATB8" i="26"/>
  <c r="APH7" i="26"/>
  <c r="APQ7" i="26"/>
  <c r="APZ7" i="26"/>
  <c r="ATO7" i="26"/>
  <c r="AOT17" i="26"/>
  <c r="APX17" i="26"/>
  <c r="APX7" i="26" s="1"/>
  <c r="ATJ17" i="26"/>
  <c r="ANA17" i="26"/>
  <c r="ANA7" i="26" s="1"/>
  <c r="AOE17" i="26"/>
  <c r="ARQ17" i="26"/>
  <c r="ASU17" i="26"/>
  <c r="AOH26" i="26"/>
  <c r="AOM26" i="26"/>
  <c r="AOR26" i="26"/>
  <c r="ASG26" i="26"/>
  <c r="ASV26" i="26"/>
  <c r="ASZ26" i="26"/>
  <c r="ANN26" i="26"/>
  <c r="AMI45" i="26"/>
  <c r="AOU45" i="26"/>
  <c r="AOY45" i="26"/>
  <c r="APE45" i="26"/>
  <c r="APM45" i="26"/>
  <c r="APR45" i="26"/>
  <c r="APW45" i="26"/>
  <c r="AQP45" i="26"/>
  <c r="ARE45" i="26"/>
  <c r="ARO45" i="26"/>
  <c r="ARS45" i="26"/>
  <c r="ARW45" i="26"/>
  <c r="ASJ45" i="26"/>
  <c r="ASO45" i="26"/>
  <c r="AST45" i="26"/>
  <c r="AML46" i="26"/>
  <c r="AML45" i="26" s="1"/>
  <c r="AOT46" i="26"/>
  <c r="APX46" i="26"/>
  <c r="APX45" i="26" s="1"/>
  <c r="ARB46" i="26"/>
  <c r="AQJ64" i="26"/>
  <c r="AQN64" i="26"/>
  <c r="AQE65" i="26"/>
  <c r="ASM65" i="26"/>
  <c r="ANH65" i="26"/>
  <c r="AOL65" i="26"/>
  <c r="APP65" i="26"/>
  <c r="AQT65" i="26"/>
  <c r="ARX65" i="26"/>
  <c r="ATB65" i="26"/>
  <c r="AMK83" i="26"/>
  <c r="AMO83" i="26"/>
  <c r="AMX83" i="26"/>
  <c r="ANB83" i="26"/>
  <c r="ANF83" i="26"/>
  <c r="AQV83" i="26"/>
  <c r="ARA83" i="26"/>
  <c r="ARE83" i="26"/>
  <c r="ARN83" i="26"/>
  <c r="ARR83" i="26"/>
  <c r="ARV83" i="26"/>
  <c r="AOL83" i="26"/>
  <c r="ATB83" i="26"/>
  <c r="APR102" i="26"/>
  <c r="APW102" i="26"/>
  <c r="AQA102" i="26"/>
  <c r="AQJ102" i="26"/>
  <c r="AQN102" i="26"/>
  <c r="AQR102" i="26"/>
  <c r="AFV121" i="26"/>
  <c r="AGA121" i="26"/>
  <c r="AGF121" i="26"/>
  <c r="AGT121" i="26"/>
  <c r="AJK121" i="26"/>
  <c r="AJT121" i="26"/>
  <c r="AKE121" i="26"/>
  <c r="AKI121" i="26"/>
  <c r="AJG121" i="26"/>
  <c r="ALO121" i="26"/>
  <c r="AHC121" i="26"/>
  <c r="AIS121" i="26"/>
  <c r="AKG121" i="26"/>
  <c r="ALE121" i="26"/>
  <c r="AML7" i="26"/>
  <c r="ANJ7" i="26"/>
  <c r="ANO7" i="26"/>
  <c r="ANY7" i="26"/>
  <c r="AOD7" i="26"/>
  <c r="AOI7" i="26"/>
  <c r="AON7" i="26"/>
  <c r="AOS7" i="26"/>
  <c r="APF7" i="26"/>
  <c r="AQO7" i="26"/>
  <c r="AQS7" i="26"/>
  <c r="ATR7" i="26"/>
  <c r="ATG7" i="26"/>
  <c r="AMK26" i="26"/>
  <c r="ARH26" i="26"/>
  <c r="ARN26" i="26"/>
  <c r="ANM26" i="26"/>
  <c r="ASC26" i="26"/>
  <c r="ASH26" i="26"/>
  <c r="ATO26" i="26"/>
  <c r="ANE26" i="26"/>
  <c r="AOH45" i="26"/>
  <c r="AOQ45" i="26"/>
  <c r="AOZ45" i="26"/>
  <c r="APF45" i="26"/>
  <c r="ARF45" i="26"/>
  <c r="ARK45" i="26"/>
  <c r="ARP45" i="26"/>
  <c r="ART45" i="26"/>
  <c r="ASC45" i="26"/>
  <c r="ASG45" i="26"/>
  <c r="ASK45" i="26"/>
  <c r="APP45" i="26"/>
  <c r="ATM45" i="26"/>
  <c r="ANA45" i="26"/>
  <c r="API45" i="26"/>
  <c r="ARQ45" i="26"/>
  <c r="AOX45" i="26"/>
  <c r="AQI45" i="26"/>
  <c r="AQQ45" i="26"/>
  <c r="APR64" i="26"/>
  <c r="APW64" i="26"/>
  <c r="AQA64" i="26"/>
  <c r="ASR64" i="26"/>
  <c r="ASV64" i="26"/>
  <c r="ASZ64" i="26"/>
  <c r="ANH103" i="26"/>
  <c r="AOL103" i="26"/>
  <c r="APP103" i="26"/>
  <c r="APP102" i="26" s="1"/>
  <c r="AQT103" i="26"/>
  <c r="ARX103" i="26"/>
  <c r="ATB103" i="26"/>
  <c r="AWO7" i="26"/>
  <c r="AWT7" i="26"/>
  <c r="AYF7" i="26"/>
  <c r="AYL7" i="26"/>
  <c r="AQZ26" i="26"/>
  <c r="AOJ26" i="26"/>
  <c r="APK45" i="26"/>
  <c r="APO45" i="26"/>
  <c r="ASM102" i="26"/>
  <c r="BDT7" i="26"/>
  <c r="BIJ7" i="26"/>
  <c r="BJN7" i="26"/>
  <c r="BMZ7" i="26"/>
  <c r="BRP7" i="26"/>
  <c r="BST7" i="26"/>
  <c r="BCA7" i="26"/>
  <c r="BGQ7" i="26"/>
  <c r="AXG7" i="26"/>
  <c r="AXO7" i="26"/>
  <c r="BBZ7" i="26"/>
  <c r="BCN7" i="26"/>
  <c r="BCV7" i="26"/>
  <c r="BDB7" i="26"/>
  <c r="BDJ7" i="26"/>
  <c r="BDS7" i="26"/>
  <c r="BEG7" i="26"/>
  <c r="BEO7" i="26"/>
  <c r="BLA7" i="26"/>
  <c r="BLF7" i="26"/>
  <c r="BLJ7" i="26"/>
  <c r="BLO7" i="26"/>
  <c r="BLX7" i="26"/>
  <c r="BML7" i="26"/>
  <c r="BMT7" i="26"/>
  <c r="BNC7" i="26"/>
  <c r="BNM7" i="26"/>
  <c r="BNU7" i="26"/>
  <c r="BUG7" i="26"/>
  <c r="BUL7" i="26"/>
  <c r="BUP7" i="26"/>
  <c r="BUU7" i="26"/>
  <c r="BVD7" i="26"/>
  <c r="BAD7" i="26"/>
  <c r="BAL7" i="26"/>
  <c r="BBW7" i="26"/>
  <c r="BCE7" i="26"/>
  <c r="BJJ7" i="26"/>
  <c r="BJR7" i="26"/>
  <c r="BJW7" i="26"/>
  <c r="BKB7" i="26"/>
  <c r="BKF7" i="26"/>
  <c r="BKO7" i="26"/>
  <c r="BKS7" i="26"/>
  <c r="BKW7" i="26"/>
  <c r="BSP7" i="26"/>
  <c r="BSX7" i="26"/>
  <c r="BTC7" i="26"/>
  <c r="BTH7" i="26"/>
  <c r="BTL7" i="26"/>
  <c r="BTU7" i="26"/>
  <c r="BTY7" i="26"/>
  <c r="BUC7" i="26"/>
  <c r="BUM17" i="26"/>
  <c r="BAG26" i="26"/>
  <c r="BFP26" i="26"/>
  <c r="BFY26" i="26"/>
  <c r="BJB26" i="26"/>
  <c r="BJK26" i="26"/>
  <c r="BJP26" i="26"/>
  <c r="BOT26" i="26"/>
  <c r="BOX26" i="26"/>
  <c r="BHW26" i="26"/>
  <c r="AVK7" i="26"/>
  <c r="AVP7" i="26"/>
  <c r="AVT7" i="26"/>
  <c r="AVX7" i="26"/>
  <c r="BHD7" i="26"/>
  <c r="BHL7" i="26"/>
  <c r="BHR7" i="26"/>
  <c r="BHZ7" i="26"/>
  <c r="BII7" i="26"/>
  <c r="BIR7" i="26"/>
  <c r="BJA7" i="26"/>
  <c r="BQJ7" i="26"/>
  <c r="BQR7" i="26"/>
  <c r="BQX7" i="26"/>
  <c r="BRF7" i="26"/>
  <c r="BRO7" i="26"/>
  <c r="BRX7" i="26"/>
  <c r="BSG7" i="26"/>
  <c r="BVT7" i="26"/>
  <c r="BVX7" i="26"/>
  <c r="AUF7" i="26"/>
  <c r="AYV7" i="26"/>
  <c r="BEP7" i="26"/>
  <c r="BNV7" i="26"/>
  <c r="BVQ7" i="26"/>
  <c r="AWN7" i="26"/>
  <c r="BBD7" i="26"/>
  <c r="AUU17" i="26"/>
  <c r="AVY17" i="26"/>
  <c r="AXC17" i="26"/>
  <c r="AYG17" i="26"/>
  <c r="AZK17" i="26"/>
  <c r="BAO17" i="26"/>
  <c r="BBS17" i="26"/>
  <c r="BCW17" i="26"/>
  <c r="BEA17" i="26"/>
  <c r="BFE17" i="26"/>
  <c r="BGI17" i="26"/>
  <c r="BHM17" i="26"/>
  <c r="BIQ17" i="26"/>
  <c r="BJU17" i="26"/>
  <c r="BKY17" i="26"/>
  <c r="BMC17" i="26"/>
  <c r="BNG17" i="26"/>
  <c r="BOK17" i="26"/>
  <c r="BPO17" i="26"/>
  <c r="BQS17" i="26"/>
  <c r="BRW17" i="26"/>
  <c r="BTA17" i="26"/>
  <c r="BUE17" i="26"/>
  <c r="BVI17" i="26"/>
  <c r="BVQ26" i="26"/>
  <c r="AWP26" i="26"/>
  <c r="AXI26" i="26"/>
  <c r="BEA26" i="26"/>
  <c r="BEO26" i="26"/>
  <c r="BLN26" i="26"/>
  <c r="BQC26" i="26"/>
  <c r="BQH26" i="26"/>
  <c r="BQM26" i="26"/>
  <c r="BQQ26" i="26"/>
  <c r="BSX26" i="26"/>
  <c r="BUL26" i="26"/>
  <c r="BUQ26" i="26"/>
  <c r="BUU26" i="26"/>
  <c r="BUZ26" i="26"/>
  <c r="BVE26" i="26"/>
  <c r="BEP26" i="26"/>
  <c r="BNV26" i="26"/>
  <c r="BTP26" i="26"/>
  <c r="ATV45" i="26"/>
  <c r="AUD45" i="26"/>
  <c r="BIX45" i="26"/>
  <c r="BJZ45" i="26"/>
  <c r="BKD45" i="26"/>
  <c r="BKH45" i="26"/>
  <c r="BKN45" i="26"/>
  <c r="BKV45" i="26"/>
  <c r="BLA45" i="26"/>
  <c r="BLF45" i="26"/>
  <c r="BLJ45" i="26"/>
  <c r="BLO45" i="26"/>
  <c r="BLT45" i="26"/>
  <c r="BLX45" i="26"/>
  <c r="BMB45" i="26"/>
  <c r="BML45" i="26"/>
  <c r="AUU55" i="26"/>
  <c r="AVY55" i="26"/>
  <c r="AXC55" i="26"/>
  <c r="AYG55" i="26"/>
  <c r="AZK55" i="26"/>
  <c r="BAO55" i="26"/>
  <c r="BBS55" i="26"/>
  <c r="BCW55" i="26"/>
  <c r="BEA55" i="26"/>
  <c r="BFE55" i="26"/>
  <c r="BGI55" i="26"/>
  <c r="BHM55" i="26"/>
  <c r="BIQ55" i="26"/>
  <c r="BJU55" i="26"/>
  <c r="BKY55" i="26"/>
  <c r="BMC55" i="26"/>
  <c r="BNG55" i="26"/>
  <c r="BOK55" i="26"/>
  <c r="BPO55" i="26"/>
  <c r="BQS55" i="26"/>
  <c r="BRW55" i="26"/>
  <c r="BTA55" i="26"/>
  <c r="BUE55" i="26"/>
  <c r="BVI55" i="26"/>
  <c r="BRC26" i="26"/>
  <c r="AUN36" i="26"/>
  <c r="AVR36" i="26"/>
  <c r="AVR26" i="26" s="1"/>
  <c r="AWV36" i="26"/>
  <c r="AXZ36" i="26"/>
  <c r="AZD36" i="26"/>
  <c r="BAH36" i="26"/>
  <c r="BBL36" i="26"/>
  <c r="BCP36" i="26"/>
  <c r="BDT36" i="26"/>
  <c r="BEX36" i="26"/>
  <c r="BGB36" i="26"/>
  <c r="BHF36" i="26"/>
  <c r="BIJ36" i="26"/>
  <c r="BJN36" i="26"/>
  <c r="BKR36" i="26"/>
  <c r="BLV36" i="26"/>
  <c r="BMZ36" i="26"/>
  <c r="BOD36" i="26"/>
  <c r="BPH36" i="26"/>
  <c r="BQL36" i="26"/>
  <c r="BRP36" i="26"/>
  <c r="BST36" i="26"/>
  <c r="BTX36" i="26"/>
  <c r="BVB36" i="26"/>
  <c r="BQW45" i="26"/>
  <c r="BRE45" i="26"/>
  <c r="BUP45" i="26"/>
  <c r="BUU45" i="26"/>
  <c r="BUZ45" i="26"/>
  <c r="BVD45" i="26"/>
  <c r="BVN45" i="26"/>
  <c r="AVQ45" i="26"/>
  <c r="AVZ45" i="26"/>
  <c r="AWI45" i="26"/>
  <c r="AWS45" i="26"/>
  <c r="AXA45" i="26"/>
  <c r="AXY45" i="26"/>
  <c r="AYH45" i="26"/>
  <c r="AYM45" i="26"/>
  <c r="AYQ45" i="26"/>
  <c r="AYU45" i="26"/>
  <c r="BDQ45" i="26"/>
  <c r="BDU45" i="26"/>
  <c r="BDY45" i="26"/>
  <c r="BEW45" i="26"/>
  <c r="BFA45" i="26"/>
  <c r="BFF45" i="26"/>
  <c r="BFO45" i="26"/>
  <c r="BFS45" i="26"/>
  <c r="BFY45" i="26"/>
  <c r="BGG45" i="26"/>
  <c r="BGZ45" i="26"/>
  <c r="BHE45" i="26"/>
  <c r="BHN45" i="26"/>
  <c r="BHS45" i="26"/>
  <c r="BHW45" i="26"/>
  <c r="BIA45" i="26"/>
  <c r="BTL45" i="26"/>
  <c r="BTQ45" i="26"/>
  <c r="BTV45" i="26"/>
  <c r="BTZ45" i="26"/>
  <c r="BUD45" i="26"/>
  <c r="BUJ45" i="26"/>
  <c r="BUN45" i="26"/>
  <c r="BUR45" i="26"/>
  <c r="BUX45" i="26"/>
  <c r="BVF45" i="26"/>
  <c r="BKL45" i="26"/>
  <c r="BKQ45" i="26"/>
  <c r="BKU45" i="26"/>
  <c r="BKZ45" i="26"/>
  <c r="BLE45" i="26"/>
  <c r="BLI45" i="26"/>
  <c r="BLM45" i="26"/>
  <c r="BQH45" i="26"/>
  <c r="BQP45" i="26"/>
  <c r="AYI26" i="26"/>
  <c r="AYN26" i="26"/>
  <c r="BCD26" i="26"/>
  <c r="BCH26" i="26"/>
  <c r="BCM26" i="26"/>
  <c r="BFG26" i="26"/>
  <c r="BFL26" i="26"/>
  <c r="BKJ26" i="26"/>
  <c r="BLH26" i="26"/>
  <c r="BLZ26" i="26"/>
  <c r="BRI26" i="26"/>
  <c r="BVR26" i="26"/>
  <c r="AVY27" i="26"/>
  <c r="AYG27" i="26"/>
  <c r="BMM26" i="26"/>
  <c r="ATU45" i="26"/>
  <c r="AUC45" i="26"/>
  <c r="BAS45" i="26"/>
  <c r="BBA45" i="26"/>
  <c r="BDA45" i="26"/>
  <c r="BDI45" i="26"/>
  <c r="BOI45" i="26"/>
  <c r="BRH46" i="26"/>
  <c r="BRR45" i="26"/>
  <c r="BSJ45" i="26"/>
  <c r="BTC45" i="26"/>
  <c r="BTH45" i="26"/>
  <c r="BTR45" i="26"/>
  <c r="BTW45" i="26"/>
  <c r="BUA45" i="26"/>
  <c r="BUF45" i="26"/>
  <c r="BUK45" i="26"/>
  <c r="BUO45" i="26"/>
  <c r="BUS45" i="26"/>
  <c r="AUN45" i="26"/>
  <c r="AWV45" i="26"/>
  <c r="BGB45" i="26"/>
  <c r="BMT45" i="26"/>
  <c r="BNM45" i="26"/>
  <c r="AWH45" i="26"/>
  <c r="BBF45" i="26"/>
  <c r="BBO45" i="26"/>
  <c r="BBY45" i="26"/>
  <c r="BCG45" i="26"/>
  <c r="BOP45" i="26"/>
  <c r="BOT45" i="26"/>
  <c r="BOX45" i="26"/>
  <c r="BPW64" i="26"/>
  <c r="BCR64" i="26"/>
  <c r="BDB64" i="26"/>
  <c r="BGA64" i="26"/>
  <c r="BRC64" i="26"/>
  <c r="BRL64" i="26"/>
  <c r="BDT74" i="26"/>
  <c r="BGB74" i="26"/>
  <c r="BLV74" i="26"/>
  <c r="BOT83" i="26"/>
  <c r="BOX83" i="26"/>
  <c r="BAA64" i="26"/>
  <c r="BAF64" i="26"/>
  <c r="BQT64" i="26"/>
  <c r="BUI64" i="26"/>
  <c r="BVU64" i="26"/>
  <c r="BVY64" i="26"/>
  <c r="AUN64" i="26"/>
  <c r="AWV64" i="26"/>
  <c r="AZD64" i="26"/>
  <c r="BAH64" i="26"/>
  <c r="BIJ64" i="26"/>
  <c r="BMZ64" i="26"/>
  <c r="BRP64" i="26"/>
  <c r="ATY64" i="26"/>
  <c r="AWG64" i="26"/>
  <c r="BAW64" i="26"/>
  <c r="BDE64" i="26"/>
  <c r="BHU64" i="26"/>
  <c r="BKC64" i="26"/>
  <c r="BMK64" i="26"/>
  <c r="BOS64" i="26"/>
  <c r="AYV74" i="26"/>
  <c r="AZZ74" i="26"/>
  <c r="BNR83" i="26"/>
  <c r="BOP83" i="26"/>
  <c r="AUF65" i="26"/>
  <c r="AUF64" i="26" s="1"/>
  <c r="AVJ65" i="26"/>
  <c r="AWN65" i="26"/>
  <c r="AXR65" i="26"/>
  <c r="AYV65" i="26"/>
  <c r="AYV64" i="26" s="1"/>
  <c r="AZZ65" i="26"/>
  <c r="BBD65" i="26"/>
  <c r="BCH65" i="26"/>
  <c r="BDL65" i="26"/>
  <c r="BDL64" i="26" s="1"/>
  <c r="BEP65" i="26"/>
  <c r="BFT65" i="26"/>
  <c r="BGX65" i="26"/>
  <c r="BIB65" i="26"/>
  <c r="BJF65" i="26"/>
  <c r="BKJ65" i="26"/>
  <c r="BLN65" i="26"/>
  <c r="BMR65" i="26"/>
  <c r="BMR64" i="26" s="1"/>
  <c r="BNV65" i="26"/>
  <c r="BOZ65" i="26"/>
  <c r="BQD65" i="26"/>
  <c r="BRH65" i="26"/>
  <c r="BRH64" i="26" s="1"/>
  <c r="BSL65" i="26"/>
  <c r="BTP65" i="26"/>
  <c r="BUT65" i="26"/>
  <c r="AUU65" i="26"/>
  <c r="AVY65" i="26"/>
  <c r="AXC65" i="26"/>
  <c r="AYG65" i="26"/>
  <c r="AZK65" i="26"/>
  <c r="AZK64" i="26" s="1"/>
  <c r="BAO65" i="26"/>
  <c r="BBS65" i="26"/>
  <c r="BCW65" i="26"/>
  <c r="BEA65" i="26"/>
  <c r="BEA64" i="26" s="1"/>
  <c r="BFE65" i="26"/>
  <c r="BGI65" i="26"/>
  <c r="BHM65" i="26"/>
  <c r="BIQ65" i="26"/>
  <c r="BJU65" i="26"/>
  <c r="BKY65" i="26"/>
  <c r="BMC65" i="26"/>
  <c r="BNG65" i="26"/>
  <c r="BOK65" i="26"/>
  <c r="BPO65" i="26"/>
  <c r="BQS65" i="26"/>
  <c r="BRW65" i="26"/>
  <c r="BTA65" i="26"/>
  <c r="BUE65" i="26"/>
  <c r="BVI65" i="26"/>
  <c r="AWM64" i="26"/>
  <c r="BQK64" i="26"/>
  <c r="BSW64" i="26"/>
  <c r="BTB64" i="26"/>
  <c r="BTG64" i="26"/>
  <c r="BNI83" i="26"/>
  <c r="BLL64" i="26"/>
  <c r="BLR64" i="26"/>
  <c r="BLZ64" i="26"/>
  <c r="BRT64" i="26"/>
  <c r="BSS64" i="26"/>
  <c r="ATU83" i="26"/>
  <c r="AUC83" i="26"/>
  <c r="AVN83" i="26"/>
  <c r="AVV83" i="26"/>
  <c r="AXE83" i="26"/>
  <c r="AXN83" i="26"/>
  <c r="AXS83" i="26"/>
  <c r="AXX83" i="26"/>
  <c r="AYF83" i="26"/>
  <c r="AYZ83" i="26"/>
  <c r="AZH83" i="26"/>
  <c r="AZQ83" i="26"/>
  <c r="AZU83" i="26"/>
  <c r="AZY83" i="26"/>
  <c r="BAE83" i="26"/>
  <c r="BAM83" i="26"/>
  <c r="BBW83" i="26"/>
  <c r="BCE83" i="26"/>
  <c r="BCX83" i="26"/>
  <c r="BDG83" i="26"/>
  <c r="BDK83" i="26"/>
  <c r="BDQ83" i="26"/>
  <c r="BDY83" i="26"/>
  <c r="BEC83" i="26"/>
  <c r="BEH83" i="26"/>
  <c r="BEV83" i="26"/>
  <c r="BEZ83" i="26"/>
  <c r="BFD83" i="26"/>
  <c r="BGN83" i="26"/>
  <c r="BGR83" i="26"/>
  <c r="BGV83" i="26"/>
  <c r="BJE83" i="26"/>
  <c r="BJK83" i="26"/>
  <c r="BJO83" i="26"/>
  <c r="BJS83" i="26"/>
  <c r="BKU83" i="26"/>
  <c r="BOJ83" i="26"/>
  <c r="BPT83" i="26"/>
  <c r="BPX83" i="26"/>
  <c r="BQB83" i="26"/>
  <c r="BQH83" i="26"/>
  <c r="BQP83" i="26"/>
  <c r="BQU83" i="26"/>
  <c r="BRD83" i="26"/>
  <c r="BRI83" i="26"/>
  <c r="BRN83" i="26"/>
  <c r="BTB83" i="26"/>
  <c r="BTK83" i="26"/>
  <c r="BTO83" i="26"/>
  <c r="BTU83" i="26"/>
  <c r="BUG83" i="26"/>
  <c r="BUL83" i="26"/>
  <c r="BAH83" i="26"/>
  <c r="BJF102" i="26"/>
  <c r="AXH83" i="26"/>
  <c r="AXL83" i="26"/>
  <c r="AXP83" i="26"/>
  <c r="BAB83" i="26"/>
  <c r="BAG83" i="26"/>
  <c r="BAK83" i="26"/>
  <c r="BJH83" i="26"/>
  <c r="BJM83" i="26"/>
  <c r="BJQ83" i="26"/>
  <c r="BTR83" i="26"/>
  <c r="BTW83" i="26"/>
  <c r="BUJ83" i="26"/>
  <c r="AUF84" i="26"/>
  <c r="AVJ84" i="26"/>
  <c r="AWN84" i="26"/>
  <c r="AXR84" i="26"/>
  <c r="AYV84" i="26"/>
  <c r="AZZ84" i="26"/>
  <c r="BBD84" i="26"/>
  <c r="BCH84" i="26"/>
  <c r="BDL84" i="26"/>
  <c r="BEP84" i="26"/>
  <c r="BFT84" i="26"/>
  <c r="BGX84" i="26"/>
  <c r="BIB84" i="26"/>
  <c r="BJF84" i="26"/>
  <c r="BKJ84" i="26"/>
  <c r="BLN84" i="26"/>
  <c r="BMR84" i="26"/>
  <c r="BNV84" i="26"/>
  <c r="BOZ84" i="26"/>
  <c r="BDT83" i="26"/>
  <c r="BPH83" i="26"/>
  <c r="BVB83" i="26"/>
  <c r="BEK102" i="26"/>
  <c r="BEO102" i="26"/>
  <c r="BAD102" i="26"/>
  <c r="BVV102" i="26"/>
  <c r="AWP121" i="26"/>
  <c r="AYO93" i="26"/>
  <c r="AYO83" i="26" s="1"/>
  <c r="BHU93" i="26"/>
  <c r="BHU83" i="26" s="1"/>
  <c r="BVQ93" i="26"/>
  <c r="AVD102" i="26"/>
  <c r="AVH102" i="26"/>
  <c r="AVL102" i="26"/>
  <c r="AVQ102" i="26"/>
  <c r="BAK102" i="26"/>
  <c r="BAT102" i="26"/>
  <c r="BAY102" i="26"/>
  <c r="BBC102" i="26"/>
  <c r="BJB102" i="26"/>
  <c r="BJT102" i="26"/>
  <c r="BKE102" i="26"/>
  <c r="BKI102" i="26"/>
  <c r="BOX102" i="26"/>
  <c r="BPD102" i="26"/>
  <c r="BQP102" i="26"/>
  <c r="BQT102" i="26"/>
  <c r="BQY102" i="26"/>
  <c r="BTN102" i="26"/>
  <c r="ATY103" i="26"/>
  <c r="AVC103" i="26"/>
  <c r="AWG103" i="26"/>
  <c r="AXK103" i="26"/>
  <c r="AYO103" i="26"/>
  <c r="AZS103" i="26"/>
  <c r="BAW103" i="26"/>
  <c r="BCA103" i="26"/>
  <c r="BDE103" i="26"/>
  <c r="BEI103" i="26"/>
  <c r="BFM103" i="26"/>
  <c r="BGQ103" i="26"/>
  <c r="BHU103" i="26"/>
  <c r="BIY103" i="26"/>
  <c r="BKC103" i="26"/>
  <c r="BLG103" i="26"/>
  <c r="BMK103" i="26"/>
  <c r="BNO103" i="26"/>
  <c r="BOS103" i="26"/>
  <c r="BPW103" i="26"/>
  <c r="BRA103" i="26"/>
  <c r="BSE103" i="26"/>
  <c r="BTI103" i="26"/>
  <c r="BUM103" i="26"/>
  <c r="BVQ103" i="26"/>
  <c r="AVR103" i="26"/>
  <c r="BAH103" i="26"/>
  <c r="BGB103" i="26"/>
  <c r="BKR103" i="26"/>
  <c r="BPH103" i="26"/>
  <c r="BQL103" i="26"/>
  <c r="BTX103" i="26"/>
  <c r="AZU102" i="26"/>
  <c r="AZY102" i="26"/>
  <c r="BFF102" i="26"/>
  <c r="BFK102" i="26"/>
  <c r="BFY102" i="26"/>
  <c r="BSJ102" i="26"/>
  <c r="BQD121" i="26"/>
  <c r="AWP102" i="26"/>
  <c r="AWU102" i="26"/>
  <c r="AWY102" i="26"/>
  <c r="AXH102" i="26"/>
  <c r="AXM102" i="26"/>
  <c r="AZO102" i="26"/>
  <c r="AZT102" i="26"/>
  <c r="AZX102" i="26"/>
  <c r="BAB102" i="26"/>
  <c r="BAG102" i="26"/>
  <c r="BCB102" i="26"/>
  <c r="BCS102" i="26"/>
  <c r="BLI102" i="26"/>
  <c r="BLM102" i="26"/>
  <c r="BSV102" i="26"/>
  <c r="BUN102" i="26"/>
  <c r="BUR102" i="26"/>
  <c r="BUX102" i="26"/>
  <c r="BVF102" i="26"/>
  <c r="AUF103" i="26"/>
  <c r="AWN103" i="26"/>
  <c r="BBD103" i="26"/>
  <c r="BEP103" i="26"/>
  <c r="BFT103" i="26"/>
  <c r="BGX103" i="26"/>
  <c r="BIB103" i="26"/>
  <c r="BKJ103" i="26"/>
  <c r="BLN103" i="26"/>
  <c r="BNV103" i="26"/>
  <c r="BOZ103" i="26"/>
  <c r="BOZ102" i="26" s="1"/>
  <c r="BQD103" i="26"/>
  <c r="BQD102" i="26" s="1"/>
  <c r="BRH103" i="26"/>
  <c r="BTP103" i="26"/>
  <c r="BTP102" i="26" s="1"/>
  <c r="BUT103" i="26"/>
  <c r="AUU103" i="26"/>
  <c r="AZK103" i="26"/>
  <c r="BEA103" i="26"/>
  <c r="BFE103" i="26"/>
  <c r="BIQ103" i="26"/>
  <c r="BJU103" i="26"/>
  <c r="BNG103" i="26"/>
  <c r="BOK103" i="26"/>
  <c r="BRW103" i="26"/>
  <c r="BTA103" i="26"/>
  <c r="BTA102" i="26" s="1"/>
  <c r="BET102" i="26"/>
  <c r="BFB102" i="26"/>
  <c r="BGY102" i="26"/>
  <c r="BHD102" i="26"/>
  <c r="AUU112" i="26"/>
  <c r="AYG112" i="26"/>
  <c r="AYG102" i="26" s="1"/>
  <c r="BHM112" i="26"/>
  <c r="BQS112" i="26"/>
  <c r="BQS102" i="26" s="1"/>
  <c r="ATX121" i="26"/>
  <c r="AWZ121" i="26"/>
  <c r="AXO121" i="26"/>
  <c r="BID121" i="26"/>
  <c r="BPZ121" i="26"/>
  <c r="BQI121" i="26"/>
  <c r="BQN121" i="26"/>
  <c r="BQR121" i="26"/>
  <c r="BVU121" i="26"/>
  <c r="BVY121" i="26"/>
  <c r="BDA102" i="26"/>
  <c r="BGP102" i="26"/>
  <c r="BGU102" i="26"/>
  <c r="BRR102" i="26"/>
  <c r="BUY102" i="26"/>
  <c r="BVD102" i="26"/>
  <c r="AVU121" i="26"/>
  <c r="BAP121" i="26"/>
  <c r="BAU121" i="26"/>
  <c r="BAZ121" i="26"/>
  <c r="BBI121" i="26"/>
  <c r="BEU121" i="26"/>
  <c r="BGR121" i="26"/>
  <c r="BGV121" i="26"/>
  <c r="BIK121" i="26"/>
  <c r="BJD121" i="26"/>
  <c r="BPD121" i="26"/>
  <c r="BPQ121" i="26"/>
  <c r="BPV121" i="26"/>
  <c r="BQA121" i="26"/>
  <c r="BNI121" i="26"/>
  <c r="BNS121" i="26"/>
  <c r="BPG121" i="26"/>
  <c r="BEA112" i="26"/>
  <c r="BGI112" i="26"/>
  <c r="BGI102" i="26" s="1"/>
  <c r="BIQ112" i="26"/>
  <c r="BKY112" i="26"/>
  <c r="BNG112" i="26"/>
  <c r="BPO112" i="26"/>
  <c r="BPO102" i="26" s="1"/>
  <c r="BRW112" i="26"/>
  <c r="BUE112" i="26"/>
  <c r="BUE102" i="26" s="1"/>
  <c r="AVL121" i="26"/>
  <c r="AVQ121" i="26"/>
  <c r="AZG121" i="26"/>
  <c r="BTQ121" i="26"/>
  <c r="BUF121" i="26"/>
  <c r="BUK121" i="26"/>
  <c r="BUU121" i="26"/>
  <c r="ATY122" i="26"/>
  <c r="AVC122" i="26"/>
  <c r="AWG122" i="26"/>
  <c r="AXK122" i="26"/>
  <c r="AYO122" i="26"/>
  <c r="AZS122" i="26"/>
  <c r="BTH121" i="26"/>
  <c r="BWB7" i="26"/>
  <c r="BWK7" i="26"/>
  <c r="AYS121" i="26"/>
  <c r="BSA121" i="26"/>
  <c r="BSF121" i="26"/>
  <c r="BWF8" i="26"/>
  <c r="BWC7" i="26"/>
  <c r="BWC26" i="26"/>
  <c r="BWH26" i="26"/>
  <c r="BWL26" i="26"/>
  <c r="BWM55" i="26"/>
  <c r="BWC64" i="26"/>
  <c r="BWH64" i="26"/>
  <c r="BWL64" i="26"/>
  <c r="BWD83" i="26"/>
  <c r="BWI83" i="26"/>
  <c r="BWO83" i="26"/>
  <c r="BWC83" i="26"/>
  <c r="BWO102" i="26"/>
  <c r="BWM103" i="26"/>
  <c r="AZI121" i="26"/>
  <c r="BAA121" i="26"/>
  <c r="BAN121" i="26"/>
  <c r="BBM121" i="26"/>
  <c r="BBQ121" i="26"/>
  <c r="BFG121" i="26"/>
  <c r="BFL121" i="26"/>
  <c r="BFV121" i="26"/>
  <c r="BGA121" i="26"/>
  <c r="BHN121" i="26"/>
  <c r="BHS121" i="26"/>
  <c r="BJP121" i="26"/>
  <c r="BJT121" i="26"/>
  <c r="BKH121" i="26"/>
  <c r="BKN121" i="26"/>
  <c r="BKV121" i="26"/>
  <c r="BKZ121" i="26"/>
  <c r="BLE121" i="26"/>
  <c r="BLJ121" i="26"/>
  <c r="BNZ121" i="26"/>
  <c r="BOH121" i="26"/>
  <c r="BOL121" i="26"/>
  <c r="BOQ121" i="26"/>
  <c r="BPM121" i="26"/>
  <c r="BTB121" i="26"/>
  <c r="BTG121" i="26"/>
  <c r="BTL121" i="26"/>
  <c r="BDH121" i="26"/>
  <c r="BDV121" i="26"/>
  <c r="BFD121" i="26"/>
  <c r="BFI121" i="26"/>
  <c r="BFN121" i="26"/>
  <c r="BFR121" i="26"/>
  <c r="BFX121" i="26"/>
  <c r="BGC121" i="26"/>
  <c r="BGG121" i="26"/>
  <c r="BKF121" i="26"/>
  <c r="BKO121" i="26"/>
  <c r="BKT121" i="26"/>
  <c r="BKX121" i="26"/>
  <c r="BLH121" i="26"/>
  <c r="BMA121" i="26"/>
  <c r="BNE121" i="26"/>
  <c r="BOT121" i="26"/>
  <c r="BSU121" i="26"/>
  <c r="BVG121" i="26"/>
  <c r="BGY121" i="26"/>
  <c r="BHD121" i="26"/>
  <c r="BMN121" i="26"/>
  <c r="BPF121" i="26"/>
  <c r="BPK121" i="26"/>
  <c r="BPT121" i="26"/>
  <c r="BQC121" i="26"/>
  <c r="BWJ7" i="26"/>
  <c r="BWJ26" i="26"/>
  <c r="BWN26" i="26"/>
  <c r="BWF55" i="26"/>
  <c r="BWN83" i="26"/>
  <c r="BWB83" i="26"/>
  <c r="BWK83" i="26"/>
  <c r="BWG102" i="26"/>
  <c r="BWF103" i="26"/>
  <c r="BWJ102" i="26"/>
  <c r="BWN102" i="26"/>
  <c r="BWF131" i="26"/>
  <c r="BAW122" i="26"/>
  <c r="BCA122" i="26"/>
  <c r="BDE122" i="26"/>
  <c r="BEI122" i="26"/>
  <c r="BFM122" i="26"/>
  <c r="BGQ122" i="26"/>
  <c r="BHU122" i="26"/>
  <c r="BIY122" i="26"/>
  <c r="BKC122" i="26"/>
  <c r="BLG122" i="26"/>
  <c r="BMK122" i="26"/>
  <c r="BNO122" i="26"/>
  <c r="BOS122" i="26"/>
  <c r="BPW122" i="26"/>
  <c r="BRA122" i="26"/>
  <c r="BSE122" i="26"/>
  <c r="BTI122" i="26"/>
  <c r="BUM122" i="26"/>
  <c r="BVQ122" i="26"/>
  <c r="AXZ122" i="26"/>
  <c r="BBL122" i="26"/>
  <c r="BCP122" i="26"/>
  <c r="BEX122" i="26"/>
  <c r="BGB122" i="26"/>
  <c r="BHF122" i="26"/>
  <c r="BIJ122" i="26"/>
  <c r="BJN122" i="26"/>
  <c r="BLV122" i="26"/>
  <c r="BMZ122" i="26"/>
  <c r="BQL122" i="26"/>
  <c r="BVB122" i="26"/>
  <c r="AYB121" i="26"/>
  <c r="AYF121" i="26"/>
  <c r="AYK121" i="26"/>
  <c r="AZH121" i="26"/>
  <c r="BCO121" i="26"/>
  <c r="BCY121" i="26"/>
  <c r="BDD121" i="26"/>
  <c r="BDR121" i="26"/>
  <c r="BFA121" i="26"/>
  <c r="BFO121" i="26"/>
  <c r="BFS121" i="26"/>
  <c r="BIX121" i="26"/>
  <c r="BJC121" i="26"/>
  <c r="BJH121" i="26"/>
  <c r="BJW121" i="26"/>
  <c r="BQT121" i="26"/>
  <c r="BQY121" i="26"/>
  <c r="BHM121" i="26"/>
  <c r="BWD45" i="26"/>
  <c r="BWI45" i="26"/>
  <c r="BWM64" i="26"/>
  <c r="BWC102" i="26"/>
  <c r="BWH102" i="26"/>
  <c r="BWL102" i="26"/>
  <c r="BWD121" i="26"/>
  <c r="BWI121" i="26"/>
  <c r="BWC121" i="26"/>
  <c r="BF65" i="26"/>
  <c r="FS7" i="26"/>
  <c r="FX7" i="26"/>
  <c r="GC7" i="26"/>
  <c r="GH7" i="26"/>
  <c r="GR7" i="26"/>
  <c r="EI26" i="26"/>
  <c r="EN26" i="26"/>
  <c r="FH26" i="26"/>
  <c r="FM26" i="26"/>
  <c r="FW26" i="26"/>
  <c r="GB26" i="26"/>
  <c r="GG26" i="26"/>
  <c r="GP26" i="26"/>
  <c r="GU26" i="26"/>
  <c r="GY26" i="26"/>
  <c r="HE26" i="26"/>
  <c r="HJ26" i="26"/>
  <c r="HN26" i="26"/>
  <c r="IC26" i="26"/>
  <c r="EJ26" i="26"/>
  <c r="GM26" i="26"/>
  <c r="GR26" i="26"/>
  <c r="FK83" i="26"/>
  <c r="FP83" i="26"/>
  <c r="FT83" i="26"/>
  <c r="HX83" i="26"/>
  <c r="IB83" i="26"/>
  <c r="FH102" i="26"/>
  <c r="FM102" i="26"/>
  <c r="GJ102" i="26"/>
  <c r="HV102" i="26"/>
  <c r="FG103" i="26"/>
  <c r="FG102" i="26" s="1"/>
  <c r="FV121" i="26"/>
  <c r="EW121" i="26"/>
  <c r="FB121" i="26"/>
  <c r="BQ83" i="26"/>
  <c r="BV102" i="26"/>
  <c r="CY122" i="26"/>
  <c r="DN27" i="26"/>
  <c r="DE121" i="26"/>
  <c r="DJ121" i="26"/>
  <c r="DO121" i="26"/>
  <c r="EV7" i="26"/>
  <c r="FE7" i="26"/>
  <c r="FP7" i="26"/>
  <c r="FT7" i="26"/>
  <c r="FZ7" i="26"/>
  <c r="GI7" i="26"/>
  <c r="HL7" i="26"/>
  <c r="HV7" i="26"/>
  <c r="FG36" i="26"/>
  <c r="GK36" i="26"/>
  <c r="ER36" i="26"/>
  <c r="FV36" i="26"/>
  <c r="GZ36" i="26"/>
  <c r="ID36" i="26"/>
  <c r="EI64" i="26"/>
  <c r="EN64" i="26"/>
  <c r="ES64" i="26"/>
  <c r="EX64" i="26"/>
  <c r="FC64" i="26"/>
  <c r="FH64" i="26"/>
  <c r="FM64" i="26"/>
  <c r="FR64" i="26"/>
  <c r="FW64" i="26"/>
  <c r="GB64" i="26"/>
  <c r="GG64" i="26"/>
  <c r="GL64" i="26"/>
  <c r="GQ64" i="26"/>
  <c r="GV64" i="26"/>
  <c r="HF64" i="26"/>
  <c r="HK64" i="26"/>
  <c r="HP64" i="26"/>
  <c r="HU64" i="26"/>
  <c r="HZ64" i="26"/>
  <c r="IE64" i="26"/>
  <c r="IU7" i="26"/>
  <c r="IZ7" i="26"/>
  <c r="JD7" i="26"/>
  <c r="KL17" i="26"/>
  <c r="MT17" i="26"/>
  <c r="PB17" i="26"/>
  <c r="DG55" i="26"/>
  <c r="DC83" i="26"/>
  <c r="DH83" i="26"/>
  <c r="DL83" i="26"/>
  <c r="EM7" i="26"/>
  <c r="EQ7" i="26"/>
  <c r="EW7" i="26"/>
  <c r="FB7" i="26"/>
  <c r="FF7" i="26"/>
  <c r="FL7" i="26"/>
  <c r="HS7" i="26"/>
  <c r="HX7" i="26"/>
  <c r="IB7" i="26"/>
  <c r="GS17" i="26"/>
  <c r="EL26" i="26"/>
  <c r="EP26" i="26"/>
  <c r="EJ45" i="26"/>
  <c r="EO45" i="26"/>
  <c r="ET45" i="26"/>
  <c r="EY45" i="26"/>
  <c r="HX45" i="26"/>
  <c r="FF121" i="26"/>
  <c r="FK121" i="26"/>
  <c r="NQ7" i="26"/>
  <c r="GT45" i="26"/>
  <c r="GX45" i="26"/>
  <c r="HT45" i="26"/>
  <c r="ER74" i="26"/>
  <c r="FV74" i="26"/>
  <c r="GZ74" i="26"/>
  <c r="ID74" i="26"/>
  <c r="FB83" i="26"/>
  <c r="FQ83" i="26"/>
  <c r="FU83" i="26"/>
  <c r="GA83" i="26"/>
  <c r="GJ83" i="26"/>
  <c r="HE83" i="26"/>
  <c r="HN83" i="26"/>
  <c r="HT83" i="26"/>
  <c r="FH83" i="26"/>
  <c r="FM83" i="26"/>
  <c r="FG93" i="26"/>
  <c r="GK93" i="26"/>
  <c r="HO93" i="26"/>
  <c r="FQ102" i="26"/>
  <c r="FU102" i="26"/>
  <c r="FZ102" i="26"/>
  <c r="HL102" i="26"/>
  <c r="HP102" i="26"/>
  <c r="HU102" i="26"/>
  <c r="EM121" i="26"/>
  <c r="EQ121" i="26"/>
  <c r="GL121" i="26"/>
  <c r="GQ121" i="26"/>
  <c r="JR7" i="26"/>
  <c r="JV7" i="26"/>
  <c r="KU7" i="26"/>
  <c r="KY7" i="26"/>
  <c r="LM7" i="26"/>
  <c r="LQ7" i="26"/>
  <c r="LV7" i="26"/>
  <c r="NZ7" i="26"/>
  <c r="OE7" i="26"/>
  <c r="OJ7" i="26"/>
  <c r="PC7" i="26"/>
  <c r="PH7" i="26"/>
  <c r="KV26" i="26"/>
  <c r="KZ26" i="26"/>
  <c r="LE26" i="26"/>
  <c r="LM26" i="26"/>
  <c r="LQ26" i="26"/>
  <c r="LV26" i="26"/>
  <c r="PL26" i="26"/>
  <c r="PP26" i="26"/>
  <c r="OM26" i="26"/>
  <c r="IK45" i="26"/>
  <c r="IO45" i="26"/>
  <c r="KG45" i="26"/>
  <c r="KK45" i="26"/>
  <c r="KQ45" i="26"/>
  <c r="KY45" i="26"/>
  <c r="NS45" i="26"/>
  <c r="NW45" i="26"/>
  <c r="OC45" i="26"/>
  <c r="OW45" i="26"/>
  <c r="PA45" i="26"/>
  <c r="PG45" i="26"/>
  <c r="PO45" i="26"/>
  <c r="OF45" i="26"/>
  <c r="JC64" i="26"/>
  <c r="JG64" i="26"/>
  <c r="JL64" i="26"/>
  <c r="JP64" i="26"/>
  <c r="KI64" i="26"/>
  <c r="KW64" i="26"/>
  <c r="LB64" i="26"/>
  <c r="LG64" i="26"/>
  <c r="LK64" i="26"/>
  <c r="LO64" i="26"/>
  <c r="MN64" i="26"/>
  <c r="MV64" i="26"/>
  <c r="NA64" i="26"/>
  <c r="NK64" i="26"/>
  <c r="NP64" i="26"/>
  <c r="NU64" i="26"/>
  <c r="PK64" i="26"/>
  <c r="PO64" i="26"/>
  <c r="NB64" i="26"/>
  <c r="JA65" i="26"/>
  <c r="JA64" i="26" s="1"/>
  <c r="KE65" i="26"/>
  <c r="KE64" i="26" s="1"/>
  <c r="NQ65" i="26"/>
  <c r="NQ64" i="26" s="1"/>
  <c r="IN64" i="26"/>
  <c r="JE83" i="26"/>
  <c r="JJ83" i="26"/>
  <c r="KW83" i="26"/>
  <c r="LB83" i="26"/>
  <c r="LG83" i="26"/>
  <c r="MF83" i="26"/>
  <c r="MO83" i="26"/>
  <c r="KT83" i="26"/>
  <c r="PJ83" i="26"/>
  <c r="IJ83" i="26"/>
  <c r="JB83" i="26"/>
  <c r="LT83" i="26"/>
  <c r="MB83" i="26"/>
  <c r="IK102" i="26"/>
  <c r="JD102" i="26"/>
  <c r="KN102" i="26"/>
  <c r="KS102" i="26"/>
  <c r="KX102" i="26"/>
  <c r="MN102" i="26"/>
  <c r="LR102" i="26"/>
  <c r="MB102" i="26"/>
  <c r="NU121" i="26"/>
  <c r="KU121" i="26"/>
  <c r="QA7" i="26"/>
  <c r="QZ7" i="26"/>
  <c r="UK7" i="26"/>
  <c r="PU26" i="26"/>
  <c r="WY45" i="26"/>
  <c r="XC45" i="26"/>
  <c r="UQ45" i="26"/>
  <c r="UU45" i="26"/>
  <c r="VA45" i="26"/>
  <c r="PU64" i="26"/>
  <c r="SA64" i="26"/>
  <c r="SF64" i="26"/>
  <c r="RC83" i="26"/>
  <c r="VZ102" i="26"/>
  <c r="UG102" i="26"/>
  <c r="WO102" i="26"/>
  <c r="GU102" i="26"/>
  <c r="GY102" i="26"/>
  <c r="GK103" i="26"/>
  <c r="GZ103" i="26"/>
  <c r="ID103" i="26"/>
  <c r="ER112" i="26"/>
  <c r="ER102" i="26" s="1"/>
  <c r="GZ112" i="26"/>
  <c r="FP121" i="26"/>
  <c r="GH121" i="26"/>
  <c r="ER131" i="26"/>
  <c r="GZ131" i="26"/>
  <c r="FG131" i="26"/>
  <c r="FG121" i="26" s="1"/>
  <c r="GK131" i="26"/>
  <c r="HO131" i="26"/>
  <c r="HO121" i="26" s="1"/>
  <c r="MU7" i="26"/>
  <c r="MZ7" i="26"/>
  <c r="NN7" i="26"/>
  <c r="NR7" i="26"/>
  <c r="OQ7" i="26"/>
  <c r="OY7" i="26"/>
  <c r="JH8" i="26"/>
  <c r="JH7" i="26" s="1"/>
  <c r="KL8" i="26"/>
  <c r="KL7" i="26" s="1"/>
  <c r="MT8" i="26"/>
  <c r="NX8" i="26"/>
  <c r="PB8" i="26"/>
  <c r="JW8" i="26"/>
  <c r="LA8" i="26"/>
  <c r="ME8" i="26"/>
  <c r="OM8" i="26"/>
  <c r="PQ8" i="26"/>
  <c r="KE7" i="26"/>
  <c r="OU7" i="26"/>
  <c r="KE26" i="26"/>
  <c r="OH26" i="26"/>
  <c r="OL26" i="26"/>
  <c r="OQ26" i="26"/>
  <c r="IL36" i="26"/>
  <c r="JP36" i="26"/>
  <c r="KT36" i="26"/>
  <c r="KT26" i="26" s="1"/>
  <c r="LX36" i="26"/>
  <c r="NB36" i="26"/>
  <c r="OF36" i="26"/>
  <c r="PJ36" i="26"/>
  <c r="PJ26" i="26" s="1"/>
  <c r="JX45" i="26"/>
  <c r="KC45" i="26"/>
  <c r="LX45" i="26"/>
  <c r="NA45" i="26"/>
  <c r="JQ64" i="26"/>
  <c r="JU64" i="26"/>
  <c r="KA64" i="26"/>
  <c r="KN64" i="26"/>
  <c r="KS64" i="26"/>
  <c r="IW83" i="26"/>
  <c r="LW83" i="26"/>
  <c r="LQ102" i="26"/>
  <c r="LV102" i="26"/>
  <c r="JI102" i="26"/>
  <c r="JN102" i="26"/>
  <c r="KB102" i="26"/>
  <c r="IL112" i="26"/>
  <c r="JP112" i="26"/>
  <c r="KT112" i="26"/>
  <c r="LX112" i="26"/>
  <c r="NB112" i="26"/>
  <c r="OF112" i="26"/>
  <c r="PJ112" i="26"/>
  <c r="JE121" i="26"/>
  <c r="NZ121" i="26"/>
  <c r="OE121" i="26"/>
  <c r="WZ7" i="26"/>
  <c r="TA26" i="26"/>
  <c r="RW64" i="26"/>
  <c r="QV64" i="26"/>
  <c r="XD121" i="26"/>
  <c r="QF121" i="26"/>
  <c r="WO121" i="26"/>
  <c r="EK36" i="26"/>
  <c r="GS36" i="26"/>
  <c r="HW36" i="26"/>
  <c r="EI45" i="26"/>
  <c r="EN45" i="26"/>
  <c r="ES45" i="26"/>
  <c r="EX45" i="26"/>
  <c r="FC45" i="26"/>
  <c r="FH45" i="26"/>
  <c r="FM45" i="26"/>
  <c r="FR45" i="26"/>
  <c r="FW45" i="26"/>
  <c r="GB45" i="26"/>
  <c r="GV45" i="26"/>
  <c r="HA45" i="26"/>
  <c r="HF45" i="26"/>
  <c r="HZ45" i="26"/>
  <c r="IE45" i="26"/>
  <c r="EG45" i="26"/>
  <c r="EL45" i="26"/>
  <c r="EP45" i="26"/>
  <c r="GP45" i="26"/>
  <c r="EJ83" i="26"/>
  <c r="FX83" i="26"/>
  <c r="GC83" i="26"/>
  <c r="IF83" i="26"/>
  <c r="ID84" i="26"/>
  <c r="EV83" i="26"/>
  <c r="FI83" i="26"/>
  <c r="FN83" i="26"/>
  <c r="FS83" i="26"/>
  <c r="FW83" i="26"/>
  <c r="GB83" i="26"/>
  <c r="HI83" i="26"/>
  <c r="HM83" i="26"/>
  <c r="HQ83" i="26"/>
  <c r="HV83" i="26"/>
  <c r="IA83" i="26"/>
  <c r="IE83" i="26"/>
  <c r="EG83" i="26"/>
  <c r="EL83" i="26"/>
  <c r="EP83" i="26"/>
  <c r="GO83" i="26"/>
  <c r="EM102" i="26"/>
  <c r="EQ102" i="26"/>
  <c r="EV102" i="26"/>
  <c r="GL102" i="26"/>
  <c r="GQ102" i="26"/>
  <c r="EZ103" i="26"/>
  <c r="GD103" i="26"/>
  <c r="FQ121" i="26"/>
  <c r="FU121" i="26"/>
  <c r="FZ121" i="26"/>
  <c r="ID122" i="26"/>
  <c r="JJ7" i="26"/>
  <c r="JO7" i="26"/>
  <c r="JT7" i="26"/>
  <c r="KM7" i="26"/>
  <c r="KR7" i="26"/>
  <c r="MI7" i="26"/>
  <c r="MQ7" i="26"/>
  <c r="OH7" i="26"/>
  <c r="OL7" i="26"/>
  <c r="PK7" i="26"/>
  <c r="PO7" i="26"/>
  <c r="IL17" i="26"/>
  <c r="JP17" i="26"/>
  <c r="JP7" i="26" s="1"/>
  <c r="KT17" i="26"/>
  <c r="LX17" i="26"/>
  <c r="NB17" i="26"/>
  <c r="OF17" i="26"/>
  <c r="PJ17" i="26"/>
  <c r="IN26" i="26"/>
  <c r="IR26" i="26"/>
  <c r="IW26" i="26"/>
  <c r="JA26" i="26"/>
  <c r="JE26" i="26"/>
  <c r="JI26" i="26"/>
  <c r="JN26" i="26"/>
  <c r="ND26" i="26"/>
  <c r="NH26" i="26"/>
  <c r="NM26" i="26"/>
  <c r="NU26" i="26"/>
  <c r="NY26" i="26"/>
  <c r="OD26" i="26"/>
  <c r="NI36" i="26"/>
  <c r="NI26" i="26" s="1"/>
  <c r="II45" i="26"/>
  <c r="IM45" i="26"/>
  <c r="IQ45" i="26"/>
  <c r="IW45" i="26"/>
  <c r="JL45" i="26"/>
  <c r="JT45" i="26"/>
  <c r="KI45" i="26"/>
  <c r="KS45" i="26"/>
  <c r="KW45" i="26"/>
  <c r="LK45" i="26"/>
  <c r="LO45" i="26"/>
  <c r="NK45" i="26"/>
  <c r="NP45" i="26"/>
  <c r="NU45" i="26"/>
  <c r="OJ45" i="26"/>
  <c r="PI45" i="26"/>
  <c r="PM45" i="26"/>
  <c r="PR45" i="26"/>
  <c r="JA46" i="26"/>
  <c r="KE46" i="26"/>
  <c r="LI46" i="26"/>
  <c r="MM46" i="26"/>
  <c r="NQ46" i="26"/>
  <c r="IK64" i="26"/>
  <c r="KU64" i="26"/>
  <c r="KY64" i="26"/>
  <c r="LE64" i="26"/>
  <c r="LM64" i="26"/>
  <c r="NS64" i="26"/>
  <c r="NW64" i="26"/>
  <c r="OU64" i="26"/>
  <c r="IL74" i="26"/>
  <c r="IL64" i="26" s="1"/>
  <c r="KT74" i="26"/>
  <c r="OF74" i="26"/>
  <c r="JG83" i="26"/>
  <c r="LY83" i="26"/>
  <c r="MC83" i="26"/>
  <c r="MQ83" i="26"/>
  <c r="LI83" i="26"/>
  <c r="JN83" i="26"/>
  <c r="JV83" i="26"/>
  <c r="KF83" i="26"/>
  <c r="LZ83" i="26"/>
  <c r="MR83" i="26"/>
  <c r="ND102" i="26"/>
  <c r="NH102" i="26"/>
  <c r="IH102" i="26"/>
  <c r="IW102" i="26"/>
  <c r="JE102" i="26"/>
  <c r="LC121" i="26"/>
  <c r="OX121" i="26"/>
  <c r="QR7" i="26"/>
  <c r="SY7" i="26"/>
  <c r="WY26" i="26"/>
  <c r="VT45" i="26"/>
  <c r="VX45" i="26"/>
  <c r="WD45" i="26"/>
  <c r="WL45" i="26"/>
  <c r="WQ45" i="26"/>
  <c r="WV45" i="26"/>
  <c r="TL45" i="26"/>
  <c r="TP45" i="26"/>
  <c r="TV45" i="26"/>
  <c r="UD45" i="26"/>
  <c r="SX64" i="26"/>
  <c r="TB64" i="26"/>
  <c r="TH64" i="26"/>
  <c r="XA64" i="26"/>
  <c r="TZ83" i="26"/>
  <c r="KT45" i="26"/>
  <c r="PJ45" i="26"/>
  <c r="OU83" i="26"/>
  <c r="PN83" i="26"/>
  <c r="MU102" i="26"/>
  <c r="MZ102" i="26"/>
  <c r="NE102" i="26"/>
  <c r="PS102" i="26"/>
  <c r="IN102" i="26"/>
  <c r="IR102" i="26"/>
  <c r="UG83" i="26"/>
  <c r="YH7" i="26"/>
  <c r="ACX7" i="26"/>
  <c r="XL45" i="26"/>
  <c r="ADF45" i="26"/>
  <c r="YH64" i="26"/>
  <c r="XI64" i="26"/>
  <c r="AAP121" i="26"/>
  <c r="ACX121" i="26"/>
  <c r="KW121" i="26"/>
  <c r="NV121" i="26"/>
  <c r="JF121" i="26"/>
  <c r="JJ121" i="26"/>
  <c r="JO121" i="26"/>
  <c r="JX121" i="26"/>
  <c r="KC121" i="26"/>
  <c r="QK7" i="26"/>
  <c r="QP7" i="26"/>
  <c r="QT7" i="26"/>
  <c r="RS7" i="26"/>
  <c r="RW7" i="26"/>
  <c r="SO7" i="26"/>
  <c r="ST7" i="26"/>
  <c r="UB7" i="26"/>
  <c r="UF7" i="26"/>
  <c r="UT7" i="26"/>
  <c r="PV45" i="26"/>
  <c r="PZ45" i="26"/>
  <c r="SP64" i="26"/>
  <c r="SU64" i="26"/>
  <c r="SY64" i="26"/>
  <c r="XF64" i="26"/>
  <c r="SD83" i="26"/>
  <c r="SH83" i="26"/>
  <c r="SL83" i="26"/>
  <c r="WT83" i="26"/>
  <c r="WX83" i="26"/>
  <c r="XB83" i="26"/>
  <c r="RJ83" i="26"/>
  <c r="VZ83" i="26"/>
  <c r="RE102" i="26"/>
  <c r="RI102" i="26"/>
  <c r="RN102" i="26"/>
  <c r="RV102" i="26"/>
  <c r="RZ102" i="26"/>
  <c r="SE102" i="26"/>
  <c r="VU102" i="26"/>
  <c r="VY102" i="26"/>
  <c r="WD102" i="26"/>
  <c r="WL102" i="26"/>
  <c r="WP102" i="26"/>
  <c r="WU102" i="26"/>
  <c r="QA121" i="26"/>
  <c r="QE121" i="26"/>
  <c r="QJ121" i="26"/>
  <c r="QR121" i="26"/>
  <c r="QV121" i="26"/>
  <c r="RA121" i="26"/>
  <c r="UD121" i="26"/>
  <c r="UH121" i="26"/>
  <c r="UM121" i="26"/>
  <c r="XI7" i="26"/>
  <c r="XM7" i="26"/>
  <c r="XQ7" i="26"/>
  <c r="ABG7" i="26"/>
  <c r="ABL7" i="26"/>
  <c r="ABP7" i="26"/>
  <c r="ABY7" i="26"/>
  <c r="ACC7" i="26"/>
  <c r="ACG7" i="26"/>
  <c r="XI26" i="26"/>
  <c r="XM26" i="26"/>
  <c r="XQ26" i="26"/>
  <c r="ABG26" i="26"/>
  <c r="ABL26" i="26"/>
  <c r="ABP26" i="26"/>
  <c r="ABY26" i="26"/>
  <c r="ACC26" i="26"/>
  <c r="ACG26" i="26"/>
  <c r="AAC45" i="26"/>
  <c r="AAH45" i="26"/>
  <c r="AAL45" i="26"/>
  <c r="AAU45" i="26"/>
  <c r="AES45" i="26"/>
  <c r="XS46" i="26"/>
  <c r="YW46" i="26"/>
  <c r="AAA46" i="26"/>
  <c r="ABE46" i="26"/>
  <c r="ACI46" i="26"/>
  <c r="ADM46" i="26"/>
  <c r="AEQ46" i="26"/>
  <c r="ZL74" i="26"/>
  <c r="ABT74" i="26"/>
  <c r="AEB74" i="26"/>
  <c r="XS74" i="26"/>
  <c r="XS64" i="26" s="1"/>
  <c r="YW74" i="26"/>
  <c r="AAA74" i="26"/>
  <c r="AAA64" i="26" s="1"/>
  <c r="ABE74" i="26"/>
  <c r="ACI74" i="26"/>
  <c r="ACI64" i="26" s="1"/>
  <c r="ADM74" i="26"/>
  <c r="AEQ74" i="26"/>
  <c r="AEQ64" i="26" s="1"/>
  <c r="XS93" i="26"/>
  <c r="YW93" i="26"/>
  <c r="AAA93" i="26"/>
  <c r="ABE93" i="26"/>
  <c r="ACI93" i="26"/>
  <c r="ADM93" i="26"/>
  <c r="AEQ93" i="26"/>
  <c r="YQ102" i="26"/>
  <c r="YU102" i="26"/>
  <c r="YY102" i="26"/>
  <c r="ZD102" i="26"/>
  <c r="XI121" i="26"/>
  <c r="XN121" i="26"/>
  <c r="XR121" i="26"/>
  <c r="AKZ7" i="26"/>
  <c r="JX102" i="26"/>
  <c r="LJ102" i="26"/>
  <c r="KP102" i="26"/>
  <c r="PM102" i="26"/>
  <c r="IS112" i="26"/>
  <c r="IS102" i="26" s="1"/>
  <c r="LA112" i="26"/>
  <c r="LA102" i="26" s="1"/>
  <c r="ME112" i="26"/>
  <c r="NI112" i="26"/>
  <c r="NI102" i="26" s="1"/>
  <c r="OM112" i="26"/>
  <c r="JH112" i="26"/>
  <c r="KL112" i="26"/>
  <c r="LP112" i="26"/>
  <c r="MT112" i="26"/>
  <c r="NX112" i="26"/>
  <c r="PB112" i="26"/>
  <c r="IK121" i="26"/>
  <c r="IP121" i="26"/>
  <c r="JI121" i="26"/>
  <c r="JN121" i="26"/>
  <c r="MU121" i="26"/>
  <c r="MZ121" i="26"/>
  <c r="PF121" i="26"/>
  <c r="PK121" i="26"/>
  <c r="PO121" i="26"/>
  <c r="SK7" i="26"/>
  <c r="SU7" i="26"/>
  <c r="UC7" i="26"/>
  <c r="VO7" i="26"/>
  <c r="VW7" i="26"/>
  <c r="RJ8" i="26"/>
  <c r="TR8" i="26"/>
  <c r="VZ8" i="26"/>
  <c r="RL26" i="26"/>
  <c r="RQ26" i="26"/>
  <c r="RU26" i="26"/>
  <c r="SD26" i="26"/>
  <c r="SH26" i="26"/>
  <c r="SL26" i="26"/>
  <c r="WB26" i="26"/>
  <c r="WG26" i="26"/>
  <c r="WK26" i="26"/>
  <c r="WT26" i="26"/>
  <c r="WX26" i="26"/>
  <c r="XB26" i="26"/>
  <c r="QF46" i="26"/>
  <c r="RJ46" i="26"/>
  <c r="SN46" i="26"/>
  <c r="TR46" i="26"/>
  <c r="UV46" i="26"/>
  <c r="VZ46" i="26"/>
  <c r="XD46" i="26"/>
  <c r="QU55" i="26"/>
  <c r="RY55" i="26"/>
  <c r="VK55" i="26"/>
  <c r="WO55" i="26"/>
  <c r="QF55" i="26"/>
  <c r="RJ55" i="26"/>
  <c r="SN55" i="26"/>
  <c r="TR55" i="26"/>
  <c r="UV55" i="26"/>
  <c r="VZ55" i="26"/>
  <c r="XD55" i="26"/>
  <c r="SD64" i="26"/>
  <c r="SH64" i="26"/>
  <c r="SL64" i="26"/>
  <c r="WT64" i="26"/>
  <c r="WX64" i="26"/>
  <c r="XB64" i="26"/>
  <c r="RY74" i="26"/>
  <c r="UG74" i="26"/>
  <c r="WO74" i="26"/>
  <c r="WO64" i="26" s="1"/>
  <c r="QF74" i="26"/>
  <c r="RJ74" i="26"/>
  <c r="RJ64" i="26" s="1"/>
  <c r="SN74" i="26"/>
  <c r="TR74" i="26"/>
  <c r="TR64" i="26" s="1"/>
  <c r="UV74" i="26"/>
  <c r="VZ74" i="26"/>
  <c r="VZ64" i="26" s="1"/>
  <c r="XD74" i="26"/>
  <c r="WB83" i="26"/>
  <c r="WG83" i="26"/>
  <c r="WK83" i="26"/>
  <c r="SZ102" i="26"/>
  <c r="TD102" i="26"/>
  <c r="TI102" i="26"/>
  <c r="PY112" i="26"/>
  <c r="RC112" i="26"/>
  <c r="RC102" i="26" s="1"/>
  <c r="SG112" i="26"/>
  <c r="TK112" i="26"/>
  <c r="UO112" i="26"/>
  <c r="VS112" i="26"/>
  <c r="WW112" i="26"/>
  <c r="RR112" i="26"/>
  <c r="TZ112" i="26"/>
  <c r="WH112" i="26"/>
  <c r="PW121" i="26"/>
  <c r="PY122" i="26"/>
  <c r="RC122" i="26"/>
  <c r="SG122" i="26"/>
  <c r="TK122" i="26"/>
  <c r="UO122" i="26"/>
  <c r="VS122" i="26"/>
  <c r="WW122" i="26"/>
  <c r="TZ122" i="26"/>
  <c r="AAC7" i="26"/>
  <c r="AAH7" i="26"/>
  <c r="AAL7" i="26"/>
  <c r="AAU7" i="26"/>
  <c r="AAY7" i="26"/>
  <c r="ABC7" i="26"/>
  <c r="AES7" i="26"/>
  <c r="XS8" i="26"/>
  <c r="YW8" i="26"/>
  <c r="AAA8" i="26"/>
  <c r="ABE8" i="26"/>
  <c r="ACI8" i="26"/>
  <c r="ADM8" i="26"/>
  <c r="AEQ8" i="26"/>
  <c r="XS17" i="26"/>
  <c r="YW17" i="26"/>
  <c r="AAA17" i="26"/>
  <c r="ABE17" i="26"/>
  <c r="ACI17" i="26"/>
  <c r="ADM17" i="26"/>
  <c r="AEQ17" i="26"/>
  <c r="AAC26" i="26"/>
  <c r="AAH26" i="26"/>
  <c r="AAL26" i="26"/>
  <c r="AAU26" i="26"/>
  <c r="AAY26" i="26"/>
  <c r="ABC26" i="26"/>
  <c r="AES26" i="26"/>
  <c r="XS27" i="26"/>
  <c r="YW27" i="26"/>
  <c r="YW26" i="26" s="1"/>
  <c r="AAA27" i="26"/>
  <c r="AAA26" i="26" s="1"/>
  <c r="ABE27" i="26"/>
  <c r="ABE26" i="26" s="1"/>
  <c r="ACI27" i="26"/>
  <c r="ADM27" i="26"/>
  <c r="ADM26" i="26" s="1"/>
  <c r="AEQ27" i="26"/>
  <c r="AEQ26" i="26" s="1"/>
  <c r="YY45" i="26"/>
  <c r="ZD45" i="26"/>
  <c r="ZH45" i="26"/>
  <c r="ZQ45" i="26"/>
  <c r="ZU45" i="26"/>
  <c r="ZY45" i="26"/>
  <c r="ADO45" i="26"/>
  <c r="ADT45" i="26"/>
  <c r="ADX45" i="26"/>
  <c r="AEG45" i="26"/>
  <c r="AEK45" i="26"/>
  <c r="AEO45" i="26"/>
  <c r="ZL83" i="26"/>
  <c r="AEB83" i="26"/>
  <c r="YM121" i="26"/>
  <c r="ACF121" i="26"/>
  <c r="ACJ121" i="26"/>
  <c r="ADC121" i="26"/>
  <c r="JY121" i="26"/>
  <c r="KD121" i="26"/>
  <c r="KH121" i="26"/>
  <c r="KQ121" i="26"/>
  <c r="MQ121" i="26"/>
  <c r="NP121" i="26"/>
  <c r="OW121" i="26"/>
  <c r="NX131" i="26"/>
  <c r="PV7" i="26"/>
  <c r="PZ7" i="26"/>
  <c r="QD7" i="26"/>
  <c r="QH7" i="26"/>
  <c r="QM7" i="26"/>
  <c r="RK7" i="26"/>
  <c r="RP7" i="26"/>
  <c r="RU7" i="26"/>
  <c r="SD7" i="26"/>
  <c r="SH7" i="26"/>
  <c r="SL7" i="26"/>
  <c r="UN7" i="26"/>
  <c r="UR7" i="26"/>
  <c r="VF7" i="26"/>
  <c r="VJ7" i="26"/>
  <c r="WM7" i="26"/>
  <c r="WV7" i="26"/>
  <c r="XE7" i="26"/>
  <c r="QN8" i="26"/>
  <c r="RR8" i="26"/>
  <c r="SV8" i="26"/>
  <c r="TZ8" i="26"/>
  <c r="VD8" i="26"/>
  <c r="WH8" i="26"/>
  <c r="SS7" i="26"/>
  <c r="UX7" i="26"/>
  <c r="RJ17" i="26"/>
  <c r="TR17" i="26"/>
  <c r="VZ17" i="26"/>
  <c r="QH26" i="26"/>
  <c r="QM26" i="26"/>
  <c r="QQ26" i="26"/>
  <c r="QZ26" i="26"/>
  <c r="RD26" i="26"/>
  <c r="RH26" i="26"/>
  <c r="UX26" i="26"/>
  <c r="VC26" i="26"/>
  <c r="VG26" i="26"/>
  <c r="VP26" i="26"/>
  <c r="VT26" i="26"/>
  <c r="VX26" i="26"/>
  <c r="QF36" i="26"/>
  <c r="QF26" i="26" s="1"/>
  <c r="RJ36" i="26"/>
  <c r="SN36" i="26"/>
  <c r="TR36" i="26"/>
  <c r="UV36" i="26"/>
  <c r="VZ36" i="26"/>
  <c r="XD36" i="26"/>
  <c r="PX45" i="26"/>
  <c r="QB45" i="26"/>
  <c r="WB64" i="26"/>
  <c r="WG64" i="26"/>
  <c r="WK64" i="26"/>
  <c r="SI102" i="26"/>
  <c r="SM102" i="26"/>
  <c r="SR102" i="26"/>
  <c r="WY102" i="26"/>
  <c r="XC102" i="26"/>
  <c r="PW102" i="26"/>
  <c r="UD102" i="26"/>
  <c r="UH102" i="26"/>
  <c r="UM102" i="26"/>
  <c r="QA102" i="26"/>
  <c r="QE102" i="26"/>
  <c r="QJ102" i="26"/>
  <c r="QR102" i="26"/>
  <c r="QV102" i="26"/>
  <c r="RA102" i="26"/>
  <c r="YY7" i="26"/>
  <c r="ZD7" i="26"/>
  <c r="ZH7" i="26"/>
  <c r="ZQ7" i="26"/>
  <c r="ZU7" i="26"/>
  <c r="ZY7" i="26"/>
  <c r="ADO7" i="26"/>
  <c r="ADT7" i="26"/>
  <c r="ADX7" i="26"/>
  <c r="AEG7" i="26"/>
  <c r="AEK7" i="26"/>
  <c r="AEO7" i="26"/>
  <c r="YY26" i="26"/>
  <c r="ZD26" i="26"/>
  <c r="ZH26" i="26"/>
  <c r="ZQ26" i="26"/>
  <c r="ZU26" i="26"/>
  <c r="ZY26" i="26"/>
  <c r="ADO26" i="26"/>
  <c r="ADT26" i="26"/>
  <c r="ADX26" i="26"/>
  <c r="AEG26" i="26"/>
  <c r="AEK26" i="26"/>
  <c r="AEO26" i="26"/>
  <c r="XU45" i="26"/>
  <c r="XZ45" i="26"/>
  <c r="YD45" i="26"/>
  <c r="YH45" i="26"/>
  <c r="YM45" i="26"/>
  <c r="YQ45" i="26"/>
  <c r="YU45" i="26"/>
  <c r="ACK45" i="26"/>
  <c r="ACP45" i="26"/>
  <c r="ACT45" i="26"/>
  <c r="ACX45" i="26"/>
  <c r="ADC45" i="26"/>
  <c r="ADG45" i="26"/>
  <c r="ADK45" i="26"/>
  <c r="AAC64" i="26"/>
  <c r="AAH64" i="26"/>
  <c r="AAL64" i="26"/>
  <c r="AAU64" i="26"/>
  <c r="AAY64" i="26"/>
  <c r="ABC64" i="26"/>
  <c r="AAM102" i="26"/>
  <c r="ABN121" i="26"/>
  <c r="ACA121" i="26"/>
  <c r="AFF26" i="26"/>
  <c r="ALQ45" i="26"/>
  <c r="ALV45" i="26"/>
  <c r="ALZ45" i="26"/>
  <c r="AMD45" i="26"/>
  <c r="AGJ45" i="26"/>
  <c r="AIR45" i="26"/>
  <c r="AEX45" i="26"/>
  <c r="AFB45" i="26"/>
  <c r="AFK45" i="26"/>
  <c r="AFO45" i="26"/>
  <c r="AFS45" i="26"/>
  <c r="AJI45" i="26"/>
  <c r="AJN45" i="26"/>
  <c r="AJR45" i="26"/>
  <c r="AKA45" i="26"/>
  <c r="AKE45" i="26"/>
  <c r="AKI45" i="26"/>
  <c r="AKZ64" i="26"/>
  <c r="XL112" i="26"/>
  <c r="YP112" i="26"/>
  <c r="ZT112" i="26"/>
  <c r="AAX112" i="26"/>
  <c r="ACB112" i="26"/>
  <c r="ADF112" i="26"/>
  <c r="AEJ112" i="26"/>
  <c r="ZE112" i="26"/>
  <c r="ABM112" i="26"/>
  <c r="ADU112" i="26"/>
  <c r="AAZ121" i="26"/>
  <c r="ABD121" i="26"/>
  <c r="ABI121" i="26"/>
  <c r="XL122" i="26"/>
  <c r="YP122" i="26"/>
  <c r="ZT122" i="26"/>
  <c r="AAX122" i="26"/>
  <c r="ACB122" i="26"/>
  <c r="ADF122" i="26"/>
  <c r="AEJ122" i="26"/>
  <c r="ABM122" i="26"/>
  <c r="AFP26" i="26"/>
  <c r="AFT26" i="26"/>
  <c r="AFY26" i="26"/>
  <c r="AGG26" i="26"/>
  <c r="AGK26" i="26"/>
  <c r="AGP26" i="26"/>
  <c r="AKF26" i="26"/>
  <c r="AKJ26" i="26"/>
  <c r="AKO26" i="26"/>
  <c r="AKW26" i="26"/>
  <c r="ALA26" i="26"/>
  <c r="ALF26" i="26"/>
  <c r="AGF64" i="26"/>
  <c r="AHR64" i="26"/>
  <c r="ALZ64" i="26"/>
  <c r="AHM83" i="26"/>
  <c r="AFJ121" i="26"/>
  <c r="AKK121" i="26"/>
  <c r="AJW121" i="26"/>
  <c r="AKP121" i="26"/>
  <c r="ADF103" i="26"/>
  <c r="AEJ103" i="26"/>
  <c r="YA103" i="26"/>
  <c r="ZE103" i="26"/>
  <c r="AAI103" i="26"/>
  <c r="AAI102" i="26" s="1"/>
  <c r="ABM103" i="26"/>
  <c r="ACQ103" i="26"/>
  <c r="ACQ102" i="26" s="1"/>
  <c r="ADU103" i="26"/>
  <c r="XJ102" i="26"/>
  <c r="AAZ102" i="26"/>
  <c r="ABD102" i="26"/>
  <c r="ABI102" i="26"/>
  <c r="ABQ102" i="26"/>
  <c r="ABU102" i="26"/>
  <c r="ABZ102" i="26"/>
  <c r="XN102" i="26"/>
  <c r="XR102" i="26"/>
  <c r="XW102" i="26"/>
  <c r="YE102" i="26"/>
  <c r="YI102" i="26"/>
  <c r="YN102" i="26"/>
  <c r="XL131" i="26"/>
  <c r="YP131" i="26"/>
  <c r="ZT131" i="26"/>
  <c r="AAX131" i="26"/>
  <c r="ACB131" i="26"/>
  <c r="ACB121" i="26" s="1"/>
  <c r="ADF131" i="26"/>
  <c r="AEJ131" i="26"/>
  <c r="YA131" i="26"/>
  <c r="YA121" i="26" s="1"/>
  <c r="ZE131" i="26"/>
  <c r="AAI131" i="26"/>
  <c r="ABM131" i="26"/>
  <c r="ACQ131" i="26"/>
  <c r="ADU131" i="26"/>
  <c r="AGT7" i="26"/>
  <c r="AGX7" i="26"/>
  <c r="AHC7" i="26"/>
  <c r="AHK7" i="26"/>
  <c r="AHO7" i="26"/>
  <c r="AHT7" i="26"/>
  <c r="ALJ7" i="26"/>
  <c r="ALN7" i="26"/>
  <c r="ALS7" i="26"/>
  <c r="AMA7" i="26"/>
  <c r="AME7" i="26"/>
  <c r="AFN8" i="26"/>
  <c r="AGR8" i="26"/>
  <c r="AHV8" i="26"/>
  <c r="AIZ8" i="26"/>
  <c r="AKD8" i="26"/>
  <c r="ALH8" i="26"/>
  <c r="AFN17" i="26"/>
  <c r="AGR17" i="26"/>
  <c r="AHV17" i="26"/>
  <c r="AIZ17" i="26"/>
  <c r="AKD17" i="26"/>
  <c r="ALH17" i="26"/>
  <c r="AEU26" i="26"/>
  <c r="AFC26" i="26"/>
  <c r="AFG26" i="26"/>
  <c r="AFL26" i="26"/>
  <c r="AJB26" i="26"/>
  <c r="AJF26" i="26"/>
  <c r="AJK26" i="26"/>
  <c r="AJS26" i="26"/>
  <c r="AJW26" i="26"/>
  <c r="AKB26" i="26"/>
  <c r="AIZ26" i="26"/>
  <c r="AFU55" i="26"/>
  <c r="AFU45" i="26" s="1"/>
  <c r="AGY55" i="26"/>
  <c r="AGY45" i="26" s="1"/>
  <c r="AEX64" i="26"/>
  <c r="AFB64" i="26"/>
  <c r="ALL64" i="26"/>
  <c r="ALQ64" i="26"/>
  <c r="ALV64" i="26"/>
  <c r="ALN83" i="26"/>
  <c r="ALT83" i="26"/>
  <c r="ALY83" i="26"/>
  <c r="AMC83" i="26"/>
  <c r="AGL102" i="26"/>
  <c r="AGQ102" i="26"/>
  <c r="AHJ102" i="26"/>
  <c r="AIM102" i="26"/>
  <c r="AIQ102" i="26"/>
  <c r="AEV121" i="26"/>
  <c r="AFA121" i="26"/>
  <c r="AFE121" i="26"/>
  <c r="AJS121" i="26"/>
  <c r="APL7" i="26"/>
  <c r="AFG64" i="26"/>
  <c r="AGD64" i="26"/>
  <c r="AJS64" i="26"/>
  <c r="ALX64" i="26"/>
  <c r="AEV64" i="26"/>
  <c r="AIO83" i="26"/>
  <c r="AKG83" i="26"/>
  <c r="AKL83" i="26"/>
  <c r="ALA83" i="26"/>
  <c r="ALF83" i="26"/>
  <c r="ALI102" i="26"/>
  <c r="ALM102" i="26"/>
  <c r="AHL121" i="26"/>
  <c r="AFF122" i="26"/>
  <c r="AHN122" i="26"/>
  <c r="AKZ122" i="26"/>
  <c r="AJA121" i="26"/>
  <c r="AJE121" i="26"/>
  <c r="AQE64" i="26"/>
  <c r="APP26" i="26"/>
  <c r="AKM83" i="26"/>
  <c r="AKR83" i="26"/>
  <c r="ALW83" i="26"/>
  <c r="ALO93" i="26"/>
  <c r="AFA102" i="26"/>
  <c r="AFE102" i="26"/>
  <c r="AFO102" i="26"/>
  <c r="AFS102" i="26"/>
  <c r="AFW102" i="26"/>
  <c r="AGB102" i="26"/>
  <c r="AHI102" i="26"/>
  <c r="AHM102" i="26"/>
  <c r="AHR102" i="26"/>
  <c r="AKU102" i="26"/>
  <c r="AKY102" i="26"/>
  <c r="AEY112" i="26"/>
  <c r="AEY102" i="26" s="1"/>
  <c r="AGC112" i="26"/>
  <c r="AHG112" i="26"/>
  <c r="AIK112" i="26"/>
  <c r="AJO112" i="26"/>
  <c r="AJO102" i="26" s="1"/>
  <c r="AKS112" i="26"/>
  <c r="ALW112" i="26"/>
  <c r="AIM121" i="26"/>
  <c r="AIQ121" i="26"/>
  <c r="AIV121" i="26"/>
  <c r="ATJ7" i="26"/>
  <c r="AOE7" i="26"/>
  <c r="ASU7" i="26"/>
  <c r="ANC26" i="26"/>
  <c r="ANG26" i="26"/>
  <c r="ANL26" i="26"/>
  <c r="ARS26" i="26"/>
  <c r="ARW26" i="26"/>
  <c r="AMU45" i="26"/>
  <c r="AMZ45" i="26"/>
  <c r="AND45" i="26"/>
  <c r="AQR64" i="26"/>
  <c r="AIE83" i="26"/>
  <c r="AIJ83" i="26"/>
  <c r="AJV83" i="26"/>
  <c r="AGY83" i="26"/>
  <c r="AIC83" i="26"/>
  <c r="AEW102" i="26"/>
  <c r="AFB102" i="26"/>
  <c r="AFK102" i="26"/>
  <c r="AGV102" i="26"/>
  <c r="AGZ102" i="26"/>
  <c r="AHE102" i="26"/>
  <c r="AIR102" i="26"/>
  <c r="AEY131" i="26"/>
  <c r="AGC131" i="26"/>
  <c r="AHG131" i="26"/>
  <c r="AIK131" i="26"/>
  <c r="AJO131" i="26"/>
  <c r="AKS131" i="26"/>
  <c r="ALW131" i="26"/>
  <c r="AFN131" i="26"/>
  <c r="AGR131" i="26"/>
  <c r="AHV131" i="26"/>
  <c r="AIZ131" i="26"/>
  <c r="AKD131" i="26"/>
  <c r="ALH131" i="26"/>
  <c r="AOG7" i="26"/>
  <c r="AOK7" i="26"/>
  <c r="ASW7" i="26"/>
  <c r="ATA7" i="26"/>
  <c r="ANH17" i="26"/>
  <c r="AOL17" i="26"/>
  <c r="APP17" i="26"/>
  <c r="AQT17" i="26"/>
  <c r="ARX17" i="26"/>
  <c r="ATB17" i="26"/>
  <c r="AMH26" i="26"/>
  <c r="AMP26" i="26"/>
  <c r="AMT26" i="26"/>
  <c r="AMY26" i="26"/>
  <c r="AND26" i="26"/>
  <c r="AQB26" i="26"/>
  <c r="ARJ26" i="26"/>
  <c r="ARO26" i="26"/>
  <c r="ART26" i="26"/>
  <c r="ASK26" i="26"/>
  <c r="ATF26" i="26"/>
  <c r="ATN26" i="26"/>
  <c r="ATS26" i="26"/>
  <c r="AOL27" i="26"/>
  <c r="AQT27" i="26"/>
  <c r="ATB27" i="26"/>
  <c r="ATB26" i="26" s="1"/>
  <c r="ANW27" i="26"/>
  <c r="APA27" i="26"/>
  <c r="AQE27" i="26"/>
  <c r="ARI27" i="26"/>
  <c r="ASM27" i="26"/>
  <c r="ATQ27" i="26"/>
  <c r="ARQ36" i="26"/>
  <c r="ASU36" i="26"/>
  <c r="AQG45" i="26"/>
  <c r="AQL45" i="26"/>
  <c r="ARB45" i="26"/>
  <c r="ATJ45" i="26"/>
  <c r="AON64" i="26"/>
  <c r="AOS64" i="26"/>
  <c r="AOW64" i="26"/>
  <c r="APA64" i="26"/>
  <c r="APF64" i="26"/>
  <c r="APJ64" i="26"/>
  <c r="APN64" i="26"/>
  <c r="ATD64" i="26"/>
  <c r="ATI64" i="26"/>
  <c r="ATM64" i="26"/>
  <c r="ATQ64" i="26"/>
  <c r="AIC55" i="26"/>
  <c r="AJG55" i="26"/>
  <c r="AKK55" i="26"/>
  <c r="AKK45" i="26" s="1"/>
  <c r="ALO55" i="26"/>
  <c r="ALO45" i="26" s="1"/>
  <c r="AHA64" i="26"/>
  <c r="AHF64" i="26"/>
  <c r="AHJ64" i="26"/>
  <c r="AHS64" i="26"/>
  <c r="AHW64" i="26"/>
  <c r="AIA64" i="26"/>
  <c r="AKM64" i="26"/>
  <c r="AKR64" i="26"/>
  <c r="AKV64" i="26"/>
  <c r="ALE64" i="26"/>
  <c r="ALI64" i="26"/>
  <c r="ALM64" i="26"/>
  <c r="AFF74" i="26"/>
  <c r="AFF64" i="26" s="1"/>
  <c r="AIR74" i="26"/>
  <c r="AIR64" i="26" s="1"/>
  <c r="AJV74" i="26"/>
  <c r="AFU74" i="26"/>
  <c r="AFU64" i="26" s="1"/>
  <c r="AGY74" i="26"/>
  <c r="AGY64" i="26" s="1"/>
  <c r="AIC74" i="26"/>
  <c r="AIC64" i="26" s="1"/>
  <c r="AJG74" i="26"/>
  <c r="AJG64" i="26" s="1"/>
  <c r="AKK74" i="26"/>
  <c r="AKK64" i="26" s="1"/>
  <c r="ALO74" i="26"/>
  <c r="ALO64" i="26" s="1"/>
  <c r="AEX83" i="26"/>
  <c r="AFB83" i="26"/>
  <c r="AHJ83" i="26"/>
  <c r="AHS83" i="26"/>
  <c r="AHW83" i="26"/>
  <c r="AIA83" i="26"/>
  <c r="AEX102" i="26"/>
  <c r="AGE102" i="26"/>
  <c r="AGI102" i="26"/>
  <c r="AGS102" i="26"/>
  <c r="AGW102" i="26"/>
  <c r="AHA102" i="26"/>
  <c r="AHF102" i="26"/>
  <c r="AIV102" i="26"/>
  <c r="AJQ121" i="26"/>
  <c r="AJU121" i="26"/>
  <c r="AJZ121" i="26"/>
  <c r="AKH121" i="26"/>
  <c r="AKL121" i="26"/>
  <c r="AKQ121" i="26"/>
  <c r="ANB7" i="26"/>
  <c r="ANF7" i="26"/>
  <c r="ANL7" i="26"/>
  <c r="ANT7" i="26"/>
  <c r="ANX7" i="26"/>
  <c r="AOC7" i="26"/>
  <c r="APJ7" i="26"/>
  <c r="APN7" i="26"/>
  <c r="APT7" i="26"/>
  <c r="AQB7" i="26"/>
  <c r="AQF7" i="26"/>
  <c r="AQK7" i="26"/>
  <c r="ARR7" i="26"/>
  <c r="ARV7" i="26"/>
  <c r="ASB7" i="26"/>
  <c r="ASJ7" i="26"/>
  <c r="ASN7" i="26"/>
  <c r="ASS7" i="26"/>
  <c r="AMM26" i="26"/>
  <c r="AMQ26" i="26"/>
  <c r="APK26" i="26"/>
  <c r="APO26" i="26"/>
  <c r="APT26" i="26"/>
  <c r="APY26" i="26"/>
  <c r="ASW26" i="26"/>
  <c r="ATA26" i="26"/>
  <c r="AMS36" i="26"/>
  <c r="ANW36" i="26"/>
  <c r="APA36" i="26"/>
  <c r="AQE36" i="26"/>
  <c r="ARI36" i="26"/>
  <c r="ASM36" i="26"/>
  <c r="ATQ36" i="26"/>
  <c r="APC45" i="26"/>
  <c r="APH45" i="26"/>
  <c r="APL45" i="26"/>
  <c r="APU45" i="26"/>
  <c r="APY45" i="26"/>
  <c r="AQC45" i="26"/>
  <c r="AMS46" i="26"/>
  <c r="ANW46" i="26"/>
  <c r="APA46" i="26"/>
  <c r="AQE46" i="26"/>
  <c r="ARI46" i="26"/>
  <c r="ASM46" i="26"/>
  <c r="ATQ46" i="26"/>
  <c r="AOL55" i="26"/>
  <c r="AOL45" i="26" s="1"/>
  <c r="AQT55" i="26"/>
  <c r="AQT45" i="26" s="1"/>
  <c r="ANW64" i="26"/>
  <c r="BFT7" i="26"/>
  <c r="AMS55" i="26"/>
  <c r="ANW55" i="26"/>
  <c r="APA55" i="26"/>
  <c r="AQE55" i="26"/>
  <c r="ARI55" i="26"/>
  <c r="AVJ8" i="26"/>
  <c r="AVJ7" i="26" s="1"/>
  <c r="AXR8" i="26"/>
  <c r="AZZ8" i="26"/>
  <c r="AUU8" i="26"/>
  <c r="AVY8" i="26"/>
  <c r="AXC8" i="26"/>
  <c r="AYG8" i="26"/>
  <c r="AZK8" i="26"/>
  <c r="BAO8" i="26"/>
  <c r="BBS8" i="26"/>
  <c r="BCW8" i="26"/>
  <c r="BEA8" i="26"/>
  <c r="BFE8" i="26"/>
  <c r="BGI8" i="26"/>
  <c r="BHM8" i="26"/>
  <c r="BIQ8" i="26"/>
  <c r="BJU8" i="26"/>
  <c r="BKY8" i="26"/>
  <c r="BMC8" i="26"/>
  <c r="BNG8" i="26"/>
  <c r="BOK8" i="26"/>
  <c r="BPO8" i="26"/>
  <c r="BQS8" i="26"/>
  <c r="BRW8" i="26"/>
  <c r="BTA8" i="26"/>
  <c r="BUE8" i="26"/>
  <c r="BVI8" i="26"/>
  <c r="BAO27" i="26"/>
  <c r="BCW27" i="26"/>
  <c r="BCW26" i="26" s="1"/>
  <c r="BFE27" i="26"/>
  <c r="BFE26" i="26" s="1"/>
  <c r="BHM27" i="26"/>
  <c r="BJU27" i="26"/>
  <c r="BJU26" i="26" s="1"/>
  <c r="BMC27" i="26"/>
  <c r="BMC26" i="26" s="1"/>
  <c r="BOK27" i="26"/>
  <c r="BOK26" i="26" s="1"/>
  <c r="BQS27" i="26"/>
  <c r="AUO26" i="26"/>
  <c r="AUS26" i="26"/>
  <c r="AUW26" i="26"/>
  <c r="AVB26" i="26"/>
  <c r="AZE26" i="26"/>
  <c r="AZI26" i="26"/>
  <c r="AZM26" i="26"/>
  <c r="AZR26" i="26"/>
  <c r="BDU26" i="26"/>
  <c r="BDY26" i="26"/>
  <c r="BEC26" i="26"/>
  <c r="BEH26" i="26"/>
  <c r="BIK26" i="26"/>
  <c r="BIO26" i="26"/>
  <c r="BIS26" i="26"/>
  <c r="BIX26" i="26"/>
  <c r="BNA26" i="26"/>
  <c r="BNE26" i="26"/>
  <c r="BNI26" i="26"/>
  <c r="BNN26" i="26"/>
  <c r="BRQ26" i="26"/>
  <c r="BRU26" i="26"/>
  <c r="BSA26" i="26"/>
  <c r="BSI26" i="26"/>
  <c r="BSM26" i="26"/>
  <c r="BSR26" i="26"/>
  <c r="BVM26" i="26"/>
  <c r="BVU26" i="26"/>
  <c r="BVY26" i="26"/>
  <c r="AUN27" i="26"/>
  <c r="AVR27" i="26"/>
  <c r="AWV27" i="26"/>
  <c r="AXZ27" i="26"/>
  <c r="AZD27" i="26"/>
  <c r="BAH27" i="26"/>
  <c r="BBL27" i="26"/>
  <c r="BCP27" i="26"/>
  <c r="BDT27" i="26"/>
  <c r="BEX27" i="26"/>
  <c r="BGB27" i="26"/>
  <c r="BHF27" i="26"/>
  <c r="BIJ27" i="26"/>
  <c r="BJN27" i="26"/>
  <c r="BKR27" i="26"/>
  <c r="BLV27" i="26"/>
  <c r="BMZ27" i="26"/>
  <c r="BOD27" i="26"/>
  <c r="BPH27" i="26"/>
  <c r="BQL27" i="26"/>
  <c r="BRP27" i="26"/>
  <c r="BST27" i="26"/>
  <c r="BTX27" i="26"/>
  <c r="BVB27" i="26"/>
  <c r="ATY27" i="26"/>
  <c r="ATY26" i="26" s="1"/>
  <c r="AVC27" i="26"/>
  <c r="AWG27" i="26"/>
  <c r="AWG26" i="26" s="1"/>
  <c r="AXK27" i="26"/>
  <c r="AXK26" i="26" s="1"/>
  <c r="AYO27" i="26"/>
  <c r="AYO26" i="26" s="1"/>
  <c r="AZS27" i="26"/>
  <c r="BAW27" i="26"/>
  <c r="BAW26" i="26" s="1"/>
  <c r="BCA27" i="26"/>
  <c r="BCA26" i="26" s="1"/>
  <c r="BDE27" i="26"/>
  <c r="BDE26" i="26" s="1"/>
  <c r="BEI27" i="26"/>
  <c r="BFM27" i="26"/>
  <c r="BGQ27" i="26"/>
  <c r="BGQ26" i="26" s="1"/>
  <c r="BHU27" i="26"/>
  <c r="BHU26" i="26" s="1"/>
  <c r="BIY27" i="26"/>
  <c r="BKC27" i="26"/>
  <c r="BKC26" i="26" s="1"/>
  <c r="BLG27" i="26"/>
  <c r="BLG26" i="26" s="1"/>
  <c r="BMK27" i="26"/>
  <c r="BMK26" i="26" s="1"/>
  <c r="BNO27" i="26"/>
  <c r="BOS27" i="26"/>
  <c r="BOS26" i="26" s="1"/>
  <c r="BPW27" i="26"/>
  <c r="BPW26" i="26" s="1"/>
  <c r="BRA27" i="26"/>
  <c r="BRA26" i="26" s="1"/>
  <c r="BTI27" i="26"/>
  <c r="BUM27" i="26"/>
  <c r="BIF45" i="26"/>
  <c r="BIJ45" i="26"/>
  <c r="BIN45" i="26"/>
  <c r="BIS45" i="26"/>
  <c r="BJB45" i="26"/>
  <c r="BMH45" i="26"/>
  <c r="BMP45" i="26"/>
  <c r="BVD26" i="26"/>
  <c r="BVH26" i="26"/>
  <c r="BCY45" i="26"/>
  <c r="BDD45" i="26"/>
  <c r="BDH45" i="26"/>
  <c r="AWC45" i="26"/>
  <c r="AWG45" i="26"/>
  <c r="AWK45" i="26"/>
  <c r="AYK45" i="26"/>
  <c r="AYS45" i="26"/>
  <c r="BFI45" i="26"/>
  <c r="BFQ45" i="26"/>
  <c r="BHQ45" i="26"/>
  <c r="BHY45" i="26"/>
  <c r="BQU45" i="26"/>
  <c r="BQZ45" i="26"/>
  <c r="BRD45" i="26"/>
  <c r="BRM45" i="26"/>
  <c r="BRQ45" i="26"/>
  <c r="BRU45" i="26"/>
  <c r="BSA45" i="26"/>
  <c r="BSE45" i="26"/>
  <c r="BSI45" i="26"/>
  <c r="BHO45" i="26"/>
  <c r="BHT45" i="26"/>
  <c r="BHX45" i="26"/>
  <c r="BIG45" i="26"/>
  <c r="BIK45" i="26"/>
  <c r="BIO45" i="26"/>
  <c r="AZV64" i="26"/>
  <c r="BAJ64" i="26"/>
  <c r="BAT64" i="26"/>
  <c r="BCV64" i="26"/>
  <c r="BDF64" i="26"/>
  <c r="BDN64" i="26"/>
  <c r="BEY64" i="26"/>
  <c r="BFC64" i="26"/>
  <c r="BFI64" i="26"/>
  <c r="BFQ64" i="26"/>
  <c r="BFV64" i="26"/>
  <c r="BGE64" i="26"/>
  <c r="BGJ64" i="26"/>
  <c r="BGS64" i="26"/>
  <c r="AVK45" i="26"/>
  <c r="AVP45" i="26"/>
  <c r="AVT45" i="26"/>
  <c r="AVX45" i="26"/>
  <c r="BAA45" i="26"/>
  <c r="BAF45" i="26"/>
  <c r="BAJ45" i="26"/>
  <c r="BAN45" i="26"/>
  <c r="BJG45" i="26"/>
  <c r="BJL45" i="26"/>
  <c r="BJP45" i="26"/>
  <c r="BJT45" i="26"/>
  <c r="BVK45" i="26"/>
  <c r="BVP45" i="26"/>
  <c r="BVT45" i="26"/>
  <c r="AUF46" i="26"/>
  <c r="AVJ46" i="26"/>
  <c r="AWN46" i="26"/>
  <c r="AXR46" i="26"/>
  <c r="AYV46" i="26"/>
  <c r="AZZ46" i="26"/>
  <c r="BBD46" i="26"/>
  <c r="BCH46" i="26"/>
  <c r="BDL46" i="26"/>
  <c r="BEP46" i="26"/>
  <c r="BFT46" i="26"/>
  <c r="BGX46" i="26"/>
  <c r="BIB46" i="26"/>
  <c r="BJF46" i="26"/>
  <c r="BJF45" i="26" s="1"/>
  <c r="BKJ46" i="26"/>
  <c r="BLN46" i="26"/>
  <c r="BNV46" i="26"/>
  <c r="BNV45" i="26" s="1"/>
  <c r="BOZ46" i="26"/>
  <c r="BQD46" i="26"/>
  <c r="BSL46" i="26"/>
  <c r="BSL45" i="26" s="1"/>
  <c r="BTP46" i="26"/>
  <c r="BUT46" i="26"/>
  <c r="BUT45" i="26" s="1"/>
  <c r="AUU46" i="26"/>
  <c r="AVY46" i="26"/>
  <c r="AVY45" i="26" s="1"/>
  <c r="AXC46" i="26"/>
  <c r="AYG46" i="26"/>
  <c r="AZK46" i="26"/>
  <c r="BAO46" i="26"/>
  <c r="BAO45" i="26" s="1"/>
  <c r="BBS46" i="26"/>
  <c r="BCW46" i="26"/>
  <c r="BEA46" i="26"/>
  <c r="BFE46" i="26"/>
  <c r="BFE45" i="26" s="1"/>
  <c r="BGI46" i="26"/>
  <c r="BHM46" i="26"/>
  <c r="BIQ46" i="26"/>
  <c r="BIQ45" i="26" s="1"/>
  <c r="BJU46" i="26"/>
  <c r="BJU45" i="26" s="1"/>
  <c r="BKY46" i="26"/>
  <c r="BMC46" i="26"/>
  <c r="BNG46" i="26"/>
  <c r="BNG45" i="26" s="1"/>
  <c r="BOK46" i="26"/>
  <c r="BOK45" i="26" s="1"/>
  <c r="BPO46" i="26"/>
  <c r="BQS46" i="26"/>
  <c r="BRW46" i="26"/>
  <c r="BRW45" i="26" s="1"/>
  <c r="BTA46" i="26"/>
  <c r="BTA45" i="26" s="1"/>
  <c r="BUE46" i="26"/>
  <c r="BVI46" i="26"/>
  <c r="ATX45" i="26"/>
  <c r="AUB45" i="26"/>
  <c r="AUK45" i="26"/>
  <c r="AUO45" i="26"/>
  <c r="AUS45" i="26"/>
  <c r="ATX64" i="26"/>
  <c r="AWS64" i="26"/>
  <c r="AUY45" i="26"/>
  <c r="AVG45" i="26"/>
  <c r="AXG45" i="26"/>
  <c r="AXO45" i="26"/>
  <c r="AZO45" i="26"/>
  <c r="AZS45" i="26"/>
  <c r="AZW45" i="26"/>
  <c r="BEE45" i="26"/>
  <c r="BEI45" i="26"/>
  <c r="BEM45" i="26"/>
  <c r="BGM45" i="26"/>
  <c r="BGU45" i="26"/>
  <c r="BIU45" i="26"/>
  <c r="BJC45" i="26"/>
  <c r="BNW45" i="26"/>
  <c r="BOB45" i="26"/>
  <c r="BOF45" i="26"/>
  <c r="BOJ45" i="26"/>
  <c r="AYI45" i="26"/>
  <c r="AYN45" i="26"/>
  <c r="AYR45" i="26"/>
  <c r="AZA45" i="26"/>
  <c r="AZE45" i="26"/>
  <c r="AZI45" i="26"/>
  <c r="BOY64" i="26"/>
  <c r="BSQ64" i="26"/>
  <c r="BUY64" i="26"/>
  <c r="BVC64" i="26"/>
  <c r="BVG64" i="26"/>
  <c r="BPH74" i="26"/>
  <c r="BPH64" i="26" s="1"/>
  <c r="BTX74" i="26"/>
  <c r="BHC64" i="26"/>
  <c r="BHG64" i="26"/>
  <c r="BHK64" i="26"/>
  <c r="BJW64" i="26"/>
  <c r="BKB64" i="26"/>
  <c r="BKF64" i="26"/>
  <c r="BME64" i="26"/>
  <c r="BMJ64" i="26"/>
  <c r="BMN64" i="26"/>
  <c r="BMW64" i="26"/>
  <c r="BNA64" i="26"/>
  <c r="BNE64" i="26"/>
  <c r="BPE64" i="26"/>
  <c r="BPI64" i="26"/>
  <c r="BPM64" i="26"/>
  <c r="BRY64" i="26"/>
  <c r="BSD64" i="26"/>
  <c r="BTI64" i="26"/>
  <c r="BVQ64" i="26"/>
  <c r="BVW64" i="26"/>
  <c r="BEC64" i="26"/>
  <c r="BEH64" i="26"/>
  <c r="BGK64" i="26"/>
  <c r="BGP64" i="26"/>
  <c r="BGT64" i="26"/>
  <c r="BLS64" i="26"/>
  <c r="BLW64" i="26"/>
  <c r="BMA64" i="26"/>
  <c r="BQU64" i="26"/>
  <c r="BQZ64" i="26"/>
  <c r="AVJ64" i="26"/>
  <c r="BCH64" i="26"/>
  <c r="BEP64" i="26"/>
  <c r="BNV64" i="26"/>
  <c r="AUU64" i="26"/>
  <c r="AXC64" i="26"/>
  <c r="BGI64" i="26"/>
  <c r="BIQ64" i="26"/>
  <c r="BMC64" i="26"/>
  <c r="BNG64" i="26"/>
  <c r="BRW64" i="26"/>
  <c r="BOZ64" i="26"/>
  <c r="BEX74" i="26"/>
  <c r="BJN74" i="26"/>
  <c r="BQD84" i="26"/>
  <c r="BRH84" i="26"/>
  <c r="BSL84" i="26"/>
  <c r="BTP84" i="26"/>
  <c r="BUT84" i="26"/>
  <c r="BVX84" i="26"/>
  <c r="AVY93" i="26"/>
  <c r="AXC93" i="26"/>
  <c r="BAO93" i="26"/>
  <c r="BBS93" i="26"/>
  <c r="BFE93" i="26"/>
  <c r="BGI93" i="26"/>
  <c r="BJU93" i="26"/>
  <c r="BKY93" i="26"/>
  <c r="BOK93" i="26"/>
  <c r="BPO93" i="26"/>
  <c r="BTA93" i="26"/>
  <c r="BUE93" i="26"/>
  <c r="AUF93" i="26"/>
  <c r="AVJ93" i="26"/>
  <c r="AWN93" i="26"/>
  <c r="AXR93" i="26"/>
  <c r="AYV93" i="26"/>
  <c r="AZZ93" i="26"/>
  <c r="BBD93" i="26"/>
  <c r="BCH93" i="26"/>
  <c r="BDL93" i="26"/>
  <c r="BEP93" i="26"/>
  <c r="BFT93" i="26"/>
  <c r="BGX93" i="26"/>
  <c r="BIB93" i="26"/>
  <c r="BJF93" i="26"/>
  <c r="BKJ93" i="26"/>
  <c r="BLN93" i="26"/>
  <c r="BMR93" i="26"/>
  <c r="BNV93" i="26"/>
  <c r="BOZ93" i="26"/>
  <c r="BQD93" i="26"/>
  <c r="BRH93" i="26"/>
  <c r="BSL93" i="26"/>
  <c r="BTP93" i="26"/>
  <c r="BUT93" i="26"/>
  <c r="BVX93" i="26"/>
  <c r="AVR102" i="26"/>
  <c r="BAO83" i="26"/>
  <c r="BMC83" i="26"/>
  <c r="BQS83" i="26"/>
  <c r="BUE83" i="26"/>
  <c r="BEX103" i="26"/>
  <c r="BJN103" i="26"/>
  <c r="BOD103" i="26"/>
  <c r="BOD102" i="26" s="1"/>
  <c r="BST103" i="26"/>
  <c r="BDT102" i="26"/>
  <c r="AUA102" i="26"/>
  <c r="AUE102" i="26"/>
  <c r="AUJ102" i="26"/>
  <c r="AYQ102" i="26"/>
  <c r="AYU102" i="26"/>
  <c r="AYZ102" i="26"/>
  <c r="BDG102" i="26"/>
  <c r="BDK102" i="26"/>
  <c r="BDP102" i="26"/>
  <c r="BDX102" i="26"/>
  <c r="BEB102" i="26"/>
  <c r="BEG102" i="26"/>
  <c r="BIN102" i="26"/>
  <c r="BIR102" i="26"/>
  <c r="BIW102" i="26"/>
  <c r="BND102" i="26"/>
  <c r="BNH102" i="26"/>
  <c r="BNM102" i="26"/>
  <c r="BHW102" i="26"/>
  <c r="BIA102" i="26"/>
  <c r="BIF102" i="26"/>
  <c r="BMM102" i="26"/>
  <c r="BMQ102" i="26"/>
  <c r="BMV102" i="26"/>
  <c r="BKB121" i="26"/>
  <c r="BKG121" i="26"/>
  <c r="BTK102" i="26"/>
  <c r="BTO102" i="26"/>
  <c r="BTT102" i="26"/>
  <c r="BUB102" i="26"/>
  <c r="BUF102" i="26"/>
  <c r="BUK102" i="26"/>
  <c r="AVE102" i="26"/>
  <c r="AVI102" i="26"/>
  <c r="AVN102" i="26"/>
  <c r="AVV102" i="26"/>
  <c r="AVZ102" i="26"/>
  <c r="AWE102" i="26"/>
  <c r="BNQ102" i="26"/>
  <c r="BEV121" i="26"/>
  <c r="BCH121" i="26"/>
  <c r="BEA121" i="26"/>
  <c r="AYP102" i="26"/>
  <c r="AYT102" i="26"/>
  <c r="AYX102" i="26"/>
  <c r="AZC102" i="26"/>
  <c r="AZG102" i="26"/>
  <c r="AZP102" i="26"/>
  <c r="BDF102" i="26"/>
  <c r="BDJ102" i="26"/>
  <c r="BDN102" i="26"/>
  <c r="BDS102" i="26"/>
  <c r="BDW102" i="26"/>
  <c r="BEF102" i="26"/>
  <c r="BJA102" i="26"/>
  <c r="BJE102" i="26"/>
  <c r="BJJ102" i="26"/>
  <c r="BJR102" i="26"/>
  <c r="BJV102" i="26"/>
  <c r="BKA102" i="26"/>
  <c r="AUR102" i="26"/>
  <c r="AUV102" i="26"/>
  <c r="AVA102" i="26"/>
  <c r="AZH102" i="26"/>
  <c r="AZL102" i="26"/>
  <c r="AZQ102" i="26"/>
  <c r="BCT121" i="26"/>
  <c r="BCX121" i="26"/>
  <c r="BDQ121" i="26"/>
  <c r="BNK121" i="26"/>
  <c r="BNP121" i="26"/>
  <c r="BNT121" i="26"/>
  <c r="BBD121" i="26"/>
  <c r="BSP121" i="26"/>
  <c r="BSX121" i="26"/>
  <c r="BAO121" i="26"/>
  <c r="BCW121" i="26"/>
  <c r="BJU121" i="26"/>
  <c r="BMC121" i="26"/>
  <c r="AXD121" i="26"/>
  <c r="AXI121" i="26"/>
  <c r="AXN121" i="26"/>
  <c r="AXR121" i="26"/>
  <c r="AXW121" i="26"/>
  <c r="AYP121" i="26"/>
  <c r="AYT121" i="26"/>
  <c r="AYX121" i="26"/>
  <c r="AZC121" i="26"/>
  <c r="BPP121" i="26"/>
  <c r="BPU121" i="26"/>
  <c r="BRB121" i="26"/>
  <c r="BRF121" i="26"/>
  <c r="BRL121" i="26"/>
  <c r="BRT121" i="26"/>
  <c r="BRX121" i="26"/>
  <c r="BSC121" i="26"/>
  <c r="BSH121" i="26"/>
  <c r="BSY121" i="26"/>
  <c r="BVA121" i="26"/>
  <c r="BVF121" i="26"/>
  <c r="BVJ121" i="26"/>
  <c r="BVO121" i="26"/>
  <c r="BVT121" i="26"/>
  <c r="BGJ121" i="26"/>
  <c r="BGO121" i="26"/>
  <c r="BUO121" i="26"/>
  <c r="BUS121" i="26"/>
  <c r="BUX121" i="26"/>
  <c r="BHW121" i="26"/>
  <c r="BIA121" i="26"/>
  <c r="BIF121" i="26"/>
  <c r="BIN121" i="26"/>
  <c r="BIR121" i="26"/>
  <c r="BIW121" i="26"/>
  <c r="BWM131" i="26"/>
  <c r="BWM121" i="26" s="1"/>
  <c r="BWE7" i="26"/>
  <c r="BWD26" i="26"/>
  <c r="BWI26" i="26"/>
  <c r="BWD64" i="26"/>
  <c r="BWI64" i="26"/>
  <c r="BWD102" i="26"/>
  <c r="BWI102" i="26"/>
  <c r="ATY131" i="26"/>
  <c r="AVC131" i="26"/>
  <c r="AWG131" i="26"/>
  <c r="AXK131" i="26"/>
  <c r="AYO131" i="26"/>
  <c r="AZS131" i="26"/>
  <c r="BAW131" i="26"/>
  <c r="BCA131" i="26"/>
  <c r="BDE131" i="26"/>
  <c r="BEI131" i="26"/>
  <c r="BFM131" i="26"/>
  <c r="BGQ131" i="26"/>
  <c r="BHU131" i="26"/>
  <c r="BIY131" i="26"/>
  <c r="BKC131" i="26"/>
  <c r="BLG131" i="26"/>
  <c r="BMK131" i="26"/>
  <c r="BNO131" i="26"/>
  <c r="BOS131" i="26"/>
  <c r="BPW131" i="26"/>
  <c r="BRA131" i="26"/>
  <c r="BSE131" i="26"/>
  <c r="BTI131" i="26"/>
  <c r="BUM131" i="26"/>
  <c r="BVQ131" i="26"/>
  <c r="AUN131" i="26"/>
  <c r="AUN121" i="26" s="1"/>
  <c r="AVR131" i="26"/>
  <c r="AWV131" i="26"/>
  <c r="AXZ131" i="26"/>
  <c r="AZD131" i="26"/>
  <c r="BAH131" i="26"/>
  <c r="BAH121" i="26" s="1"/>
  <c r="BBL131" i="26"/>
  <c r="BCP131" i="26"/>
  <c r="BDT131" i="26"/>
  <c r="BDT121" i="26" s="1"/>
  <c r="BEX131" i="26"/>
  <c r="BGB131" i="26"/>
  <c r="BHF131" i="26"/>
  <c r="BIJ131" i="26"/>
  <c r="BIJ121" i="26" s="1"/>
  <c r="BJN131" i="26"/>
  <c r="BKR131" i="26"/>
  <c r="BLV131" i="26"/>
  <c r="BLV121" i="26" s="1"/>
  <c r="BMZ131" i="26"/>
  <c r="BMZ121" i="26" s="1"/>
  <c r="BOD131" i="26"/>
  <c r="BPH131" i="26"/>
  <c r="BQL131" i="26"/>
  <c r="BRP131" i="26"/>
  <c r="BRP121" i="26" s="1"/>
  <c r="BST131" i="26"/>
  <c r="BST121" i="26" s="1"/>
  <c r="BTX131" i="26"/>
  <c r="BVB131" i="26"/>
  <c r="BWE26" i="26"/>
  <c r="BWF36" i="26"/>
  <c r="BWH45" i="26"/>
  <c r="BWL45" i="26"/>
  <c r="BWF46" i="26"/>
  <c r="BWF45" i="26" s="1"/>
  <c r="BWE64" i="26"/>
  <c r="BWF74" i="26"/>
  <c r="BWH83" i="26"/>
  <c r="BWL83" i="26"/>
  <c r="BWF84" i="26"/>
  <c r="BWE102" i="26"/>
  <c r="BWF112" i="26"/>
  <c r="BWH121" i="26"/>
  <c r="BWL121" i="26"/>
  <c r="BWF122" i="26"/>
  <c r="BWF121" i="26" s="1"/>
  <c r="BWH7" i="26"/>
  <c r="BWL7" i="26"/>
  <c r="BWM45" i="26"/>
  <c r="BWM83" i="26"/>
  <c r="AWV26" i="26"/>
  <c r="BTC64" i="26"/>
  <c r="BTH64" i="26"/>
  <c r="BTL64" i="26"/>
  <c r="BTU64" i="26"/>
  <c r="BTY64" i="26"/>
  <c r="BUC64" i="26"/>
  <c r="BTA83" i="26"/>
  <c r="AUH83" i="26"/>
  <c r="AUM83" i="26"/>
  <c r="AUQ83" i="26"/>
  <c r="AUU83" i="26"/>
  <c r="AUZ83" i="26"/>
  <c r="AVD83" i="26"/>
  <c r="AVH83" i="26"/>
  <c r="AYX83" i="26"/>
  <c r="AZC83" i="26"/>
  <c r="AZG83" i="26"/>
  <c r="AZP83" i="26"/>
  <c r="AZT83" i="26"/>
  <c r="AZX83" i="26"/>
  <c r="BDN83" i="26"/>
  <c r="BDS83" i="26"/>
  <c r="BDW83" i="26"/>
  <c r="BEF83" i="26"/>
  <c r="BEJ83" i="26"/>
  <c r="BEN83" i="26"/>
  <c r="BID83" i="26"/>
  <c r="BII83" i="26"/>
  <c r="BIM83" i="26"/>
  <c r="BIQ83" i="26"/>
  <c r="BIV83" i="26"/>
  <c r="BIZ83" i="26"/>
  <c r="BJD83" i="26"/>
  <c r="BMT83" i="26"/>
  <c r="BMY83" i="26"/>
  <c r="BNC83" i="26"/>
  <c r="BNL83" i="26"/>
  <c r="BNP83" i="26"/>
  <c r="BNT83" i="26"/>
  <c r="BRJ83" i="26"/>
  <c r="BRO83" i="26"/>
  <c r="BRS83" i="26"/>
  <c r="BRW83" i="26"/>
  <c r="BSB83" i="26"/>
  <c r="BSF83" i="26"/>
  <c r="BSJ83" i="26"/>
  <c r="BVZ83" i="26"/>
  <c r="ATV83" i="26"/>
  <c r="ATZ83" i="26"/>
  <c r="AUD83" i="26"/>
  <c r="AXT83" i="26"/>
  <c r="AXY83" i="26"/>
  <c r="AYC83" i="26"/>
  <c r="AYL83" i="26"/>
  <c r="AYP83" i="26"/>
  <c r="AYT83" i="26"/>
  <c r="BCJ83" i="26"/>
  <c r="BCO83" i="26"/>
  <c r="BCS83" i="26"/>
  <c r="BDB83" i="26"/>
  <c r="BDF83" i="26"/>
  <c r="BDJ83" i="26"/>
  <c r="BGZ83" i="26"/>
  <c r="BHE83" i="26"/>
  <c r="BHI83" i="26"/>
  <c r="BHR83" i="26"/>
  <c r="BHV83" i="26"/>
  <c r="BHZ83" i="26"/>
  <c r="BLP83" i="26"/>
  <c r="BLU83" i="26"/>
  <c r="BLY83" i="26"/>
  <c r="BMH83" i="26"/>
  <c r="BML83" i="26"/>
  <c r="BMP83" i="26"/>
  <c r="BQF83" i="26"/>
  <c r="BQK83" i="26"/>
  <c r="BQO83" i="26"/>
  <c r="BQX83" i="26"/>
  <c r="BRB83" i="26"/>
  <c r="BRF83" i="26"/>
  <c r="BUV83" i="26"/>
  <c r="BVA83" i="26"/>
  <c r="BVE83" i="26"/>
  <c r="BVN83" i="26"/>
  <c r="BVR83" i="26"/>
  <c r="BVV83" i="26"/>
  <c r="BAH102" i="26"/>
  <c r="BNU102" i="26"/>
  <c r="BNZ102" i="26"/>
  <c r="BOH102" i="26"/>
  <c r="BOL102" i="26"/>
  <c r="BOQ102" i="26"/>
  <c r="BSG102" i="26"/>
  <c r="BSK102" i="26"/>
  <c r="BSP102" i="26"/>
  <c r="BSX102" i="26"/>
  <c r="BTB102" i="26"/>
  <c r="BTG102" i="26"/>
  <c r="AWG102" i="26"/>
  <c r="BAW102" i="26"/>
  <c r="BFM102" i="26"/>
  <c r="BKC102" i="26"/>
  <c r="BOS102" i="26"/>
  <c r="BTI102" i="26"/>
  <c r="BRC102" i="26"/>
  <c r="BRG102" i="26"/>
  <c r="BRL102" i="26"/>
  <c r="BRT102" i="26"/>
  <c r="BRX102" i="26"/>
  <c r="BSC102" i="26"/>
  <c r="BVS102" i="26"/>
  <c r="BVW102" i="26"/>
  <c r="BJA121" i="26"/>
  <c r="BJE121" i="26"/>
  <c r="BJJ121" i="26"/>
  <c r="BJR121" i="26"/>
  <c r="BJV121" i="26"/>
  <c r="BKA121" i="26"/>
  <c r="BVS121" i="26"/>
  <c r="BVW121" i="26"/>
  <c r="AJV64" i="26"/>
  <c r="AHG83" i="26"/>
  <c r="AJZ102" i="26"/>
  <c r="AKH102" i="26"/>
  <c r="AKL102" i="26"/>
  <c r="AKQ102" i="26"/>
  <c r="AIE64" i="26"/>
  <c r="AIJ64" i="26"/>
  <c r="AIN64" i="26"/>
  <c r="AIW64" i="26"/>
  <c r="AJA64" i="26"/>
  <c r="AJE64" i="26"/>
  <c r="AFW83" i="26"/>
  <c r="AGB83" i="26"/>
  <c r="AGF83" i="26"/>
  <c r="AGO83" i="26"/>
  <c r="AGS83" i="26"/>
  <c r="AGW83" i="26"/>
  <c r="AJI83" i="26"/>
  <c r="AJN83" i="26"/>
  <c r="ALQ83" i="26"/>
  <c r="ALV83" i="26"/>
  <c r="AGJ64" i="26"/>
  <c r="AIN83" i="26"/>
  <c r="AIW83" i="26"/>
  <c r="AJA83" i="26"/>
  <c r="AJE83" i="26"/>
  <c r="AKV83" i="26"/>
  <c r="ALE83" i="26"/>
  <c r="ALI83" i="26"/>
  <c r="ALM83" i="26"/>
  <c r="AHI121" i="26"/>
  <c r="AHM121" i="26"/>
  <c r="AHR121" i="26"/>
  <c r="AHZ121" i="26"/>
  <c r="AID121" i="26"/>
  <c r="AII121" i="26"/>
  <c r="ALY121" i="26"/>
  <c r="AMC121" i="26"/>
  <c r="AGE121" i="26"/>
  <c r="AGI121" i="26"/>
  <c r="AGN121" i="26"/>
  <c r="AGR121" i="26"/>
  <c r="AGV121" i="26"/>
  <c r="AGZ121" i="26"/>
  <c r="AHE121" i="26"/>
  <c r="AKU121" i="26"/>
  <c r="AKY121" i="26"/>
  <c r="ALD121" i="26"/>
  <c r="ALL121" i="26"/>
  <c r="ALP121" i="26"/>
  <c r="ALU121" i="26"/>
  <c r="AEY121" i="26"/>
  <c r="AJO121" i="26"/>
  <c r="XS26" i="26"/>
  <c r="ABT83" i="26"/>
  <c r="YY64" i="26"/>
  <c r="ZD64" i="26"/>
  <c r="ZH64" i="26"/>
  <c r="ZQ64" i="26"/>
  <c r="ZU64" i="26"/>
  <c r="ZY64" i="26"/>
  <c r="ADO64" i="26"/>
  <c r="ADT64" i="26"/>
  <c r="ADX64" i="26"/>
  <c r="AEG64" i="26"/>
  <c r="AEK64" i="26"/>
  <c r="AEO64" i="26"/>
  <c r="AAC83" i="26"/>
  <c r="AAH83" i="26"/>
  <c r="AAL83" i="26"/>
  <c r="AAP83" i="26"/>
  <c r="AAU83" i="26"/>
  <c r="AAY83" i="26"/>
  <c r="ABC83" i="26"/>
  <c r="AES83" i="26"/>
  <c r="ACU102" i="26"/>
  <c r="ACY102" i="26"/>
  <c r="ADD102" i="26"/>
  <c r="XU64" i="26"/>
  <c r="XZ64" i="26"/>
  <c r="YD64" i="26"/>
  <c r="YM64" i="26"/>
  <c r="YQ64" i="26"/>
  <c r="YU64" i="26"/>
  <c r="ACK64" i="26"/>
  <c r="ACP64" i="26"/>
  <c r="ACT64" i="26"/>
  <c r="ADC64" i="26"/>
  <c r="ADG64" i="26"/>
  <c r="ADK64" i="26"/>
  <c r="YY83" i="26"/>
  <c r="ZD83" i="26"/>
  <c r="ZH83" i="26"/>
  <c r="ZQ83" i="26"/>
  <c r="ZU83" i="26"/>
  <c r="ZY83" i="26"/>
  <c r="ADO83" i="26"/>
  <c r="ADT83" i="26"/>
  <c r="ADX83" i="26"/>
  <c r="AEG83" i="26"/>
  <c r="AEK83" i="26"/>
  <c r="AEO83" i="26"/>
  <c r="ACD102" i="26"/>
  <c r="ACH102" i="26"/>
  <c r="ACM102" i="26"/>
  <c r="XM64" i="26"/>
  <c r="XQ64" i="26"/>
  <c r="ABG64" i="26"/>
  <c r="ABL64" i="26"/>
  <c r="ABP64" i="26"/>
  <c r="ABY64" i="26"/>
  <c r="ACC64" i="26"/>
  <c r="ACG64" i="26"/>
  <c r="XU83" i="26"/>
  <c r="XZ83" i="26"/>
  <c r="YD83" i="26"/>
  <c r="YM83" i="26"/>
  <c r="YQ83" i="26"/>
  <c r="YU83" i="26"/>
  <c r="ACK83" i="26"/>
  <c r="ACP83" i="26"/>
  <c r="ACT83" i="26"/>
  <c r="ACX83" i="26"/>
  <c r="ADC83" i="26"/>
  <c r="ADG83" i="26"/>
  <c r="ADK83" i="26"/>
  <c r="XL102" i="26"/>
  <c r="YP102" i="26"/>
  <c r="AAX102" i="26"/>
  <c r="ACB102" i="26"/>
  <c r="ZV121" i="26"/>
  <c r="ZZ121" i="26"/>
  <c r="AAE121" i="26"/>
  <c r="AAM121" i="26"/>
  <c r="AAQ121" i="26"/>
  <c r="AAV121" i="26"/>
  <c r="AEL121" i="26"/>
  <c r="AEP121" i="26"/>
  <c r="YR121" i="26"/>
  <c r="YV121" i="26"/>
  <c r="ZA121" i="26"/>
  <c r="ZI121" i="26"/>
  <c r="ZM121" i="26"/>
  <c r="ZR121" i="26"/>
  <c r="ADH121" i="26"/>
  <c r="ADL121" i="26"/>
  <c r="ADQ121" i="26"/>
  <c r="ADY121" i="26"/>
  <c r="AEC121" i="26"/>
  <c r="AEH121" i="26"/>
  <c r="XL121" i="26"/>
  <c r="QU45" i="26"/>
  <c r="UO7" i="26"/>
  <c r="QN7" i="26"/>
  <c r="VD7" i="26"/>
  <c r="TB7" i="26"/>
  <c r="TS7" i="26"/>
  <c r="QU64" i="26"/>
  <c r="SX7" i="26"/>
  <c r="TG7" i="26"/>
  <c r="TO7" i="26"/>
  <c r="TX7" i="26"/>
  <c r="VH102" i="26"/>
  <c r="VL102" i="26"/>
  <c r="VQ102" i="26"/>
  <c r="QH64" i="26"/>
  <c r="QM64" i="26"/>
  <c r="QQ64" i="26"/>
  <c r="QZ64" i="26"/>
  <c r="RD64" i="26"/>
  <c r="RH64" i="26"/>
  <c r="UX64" i="26"/>
  <c r="VC64" i="26"/>
  <c r="VG64" i="26"/>
  <c r="VP64" i="26"/>
  <c r="VT64" i="26"/>
  <c r="VX64" i="26"/>
  <c r="QH83" i="26"/>
  <c r="QM83" i="26"/>
  <c r="QQ83" i="26"/>
  <c r="QZ83" i="26"/>
  <c r="RD83" i="26"/>
  <c r="RH83" i="26"/>
  <c r="UX83" i="26"/>
  <c r="VC83" i="26"/>
  <c r="VG83" i="26"/>
  <c r="VP83" i="26"/>
  <c r="VT83" i="26"/>
  <c r="VX83" i="26"/>
  <c r="UQ102" i="26"/>
  <c r="UU102" i="26"/>
  <c r="UZ102" i="26"/>
  <c r="PV64" i="26"/>
  <c r="PZ64" i="26"/>
  <c r="QD64" i="26"/>
  <c r="TT64" i="26"/>
  <c r="TY64" i="26"/>
  <c r="UC64" i="26"/>
  <c r="UL64" i="26"/>
  <c r="UP64" i="26"/>
  <c r="UT64" i="26"/>
  <c r="PV83" i="26"/>
  <c r="PZ83" i="26"/>
  <c r="QD83" i="26"/>
  <c r="TT83" i="26"/>
  <c r="TY83" i="26"/>
  <c r="UC83" i="26"/>
  <c r="UL83" i="26"/>
  <c r="UP83" i="26"/>
  <c r="UT83" i="26"/>
  <c r="TK102" i="26"/>
  <c r="VS102" i="26"/>
  <c r="SI121" i="26"/>
  <c r="SM121" i="26"/>
  <c r="SR121" i="26"/>
  <c r="SZ121" i="26"/>
  <c r="TD121" i="26"/>
  <c r="TI121" i="26"/>
  <c r="WY121" i="26"/>
  <c r="XC121" i="26"/>
  <c r="RE121" i="26"/>
  <c r="RI121" i="26"/>
  <c r="RN121" i="26"/>
  <c r="RR121" i="26"/>
  <c r="RV121" i="26"/>
  <c r="RZ121" i="26"/>
  <c r="SE121" i="26"/>
  <c r="VU121" i="26"/>
  <c r="VY121" i="26"/>
  <c r="WD121" i="26"/>
  <c r="WL121" i="26"/>
  <c r="WP121" i="26"/>
  <c r="WU121" i="26"/>
  <c r="PY121" i="26"/>
  <c r="UO121" i="26"/>
  <c r="DA7" i="26"/>
  <c r="CV102" i="26"/>
  <c r="CV121" i="26"/>
  <c r="DR121" i="26"/>
  <c r="DW121" i="26"/>
  <c r="DV122" i="26"/>
  <c r="DY121" i="26"/>
  <c r="ED121" i="26"/>
  <c r="IA7" i="26"/>
  <c r="IF7" i="26"/>
  <c r="FG8" i="26"/>
  <c r="GK8" i="26"/>
  <c r="GK7" i="26" s="1"/>
  <c r="HO8" i="26"/>
  <c r="ER8" i="26"/>
  <c r="FV8" i="26"/>
  <c r="GZ8" i="26"/>
  <c r="ID8" i="26"/>
  <c r="BK102" i="26"/>
  <c r="BP102" i="26"/>
  <c r="BT102" i="26"/>
  <c r="BR121" i="26"/>
  <c r="DO83" i="26"/>
  <c r="DN112" i="26"/>
  <c r="DR26" i="26"/>
  <c r="DW26" i="26"/>
  <c r="EA26" i="26"/>
  <c r="DV27" i="26"/>
  <c r="DY26" i="26"/>
  <c r="ED26" i="26"/>
  <c r="DV36" i="26"/>
  <c r="DZ45" i="26"/>
  <c r="EE45" i="26"/>
  <c r="EC46" i="26"/>
  <c r="EC55" i="26"/>
  <c r="DS102" i="26"/>
  <c r="DX102" i="26"/>
  <c r="EB102" i="26"/>
  <c r="DU102" i="26"/>
  <c r="DZ102" i="26"/>
  <c r="DS121" i="26"/>
  <c r="DX121" i="26"/>
  <c r="EB121" i="26"/>
  <c r="DU121" i="26"/>
  <c r="BF122" i="26"/>
  <c r="BJ7" i="26"/>
  <c r="DH64" i="26"/>
  <c r="DU26" i="26"/>
  <c r="DY45" i="26"/>
  <c r="ED45" i="26"/>
  <c r="DY64" i="26"/>
  <c r="ED64" i="26"/>
  <c r="FK7" i="26"/>
  <c r="EK7" i="26"/>
  <c r="GJ45" i="26"/>
  <c r="HE45" i="26"/>
  <c r="EH83" i="26"/>
  <c r="EQ83" i="26"/>
  <c r="GP83" i="26"/>
  <c r="LI7" i="26"/>
  <c r="JP26" i="26"/>
  <c r="OF26" i="26"/>
  <c r="IS46" i="26"/>
  <c r="JW46" i="26"/>
  <c r="JW45" i="26" s="1"/>
  <c r="ME46" i="26"/>
  <c r="NI46" i="26"/>
  <c r="NI45" i="26" s="1"/>
  <c r="OM46" i="26"/>
  <c r="OM45" i="26" s="1"/>
  <c r="EZ17" i="26"/>
  <c r="GD17" i="26"/>
  <c r="HH17" i="26"/>
  <c r="FO17" i="26"/>
  <c r="HW17" i="26"/>
  <c r="FS26" i="26"/>
  <c r="FX26" i="26"/>
  <c r="GC26" i="26"/>
  <c r="EZ27" i="26"/>
  <c r="GD27" i="26"/>
  <c r="HH27" i="26"/>
  <c r="EK27" i="26"/>
  <c r="EK26" i="26" s="1"/>
  <c r="FO27" i="26"/>
  <c r="GS27" i="26"/>
  <c r="HW27" i="26"/>
  <c r="FG46" i="26"/>
  <c r="GK46" i="26"/>
  <c r="HO46" i="26"/>
  <c r="HO45" i="26" s="1"/>
  <c r="ER46" i="26"/>
  <c r="ER45" i="26" s="1"/>
  <c r="FV46" i="26"/>
  <c r="ID46" i="26"/>
  <c r="HG45" i="26"/>
  <c r="GG45" i="26"/>
  <c r="EK65" i="26"/>
  <c r="FO65" i="26"/>
  <c r="GS65" i="26"/>
  <c r="HW65" i="26"/>
  <c r="EZ65" i="26"/>
  <c r="GD65" i="26"/>
  <c r="HH65" i="26"/>
  <c r="EK74" i="26"/>
  <c r="FO74" i="26"/>
  <c r="GS74" i="26"/>
  <c r="HW74" i="26"/>
  <c r="EZ74" i="26"/>
  <c r="GD74" i="26"/>
  <c r="HH74" i="26"/>
  <c r="GG83" i="26"/>
  <c r="EK84" i="26"/>
  <c r="FO84" i="26"/>
  <c r="GS84" i="26"/>
  <c r="HW84" i="26"/>
  <c r="EZ84" i="26"/>
  <c r="GD84" i="26"/>
  <c r="HH84" i="26"/>
  <c r="OF7" i="26"/>
  <c r="OU46" i="26"/>
  <c r="FG17" i="26"/>
  <c r="HO17" i="26"/>
  <c r="ER17" i="26"/>
  <c r="FV17" i="26"/>
  <c r="GZ17" i="26"/>
  <c r="ID17" i="26"/>
  <c r="FK26" i="26"/>
  <c r="IA26" i="26"/>
  <c r="IF26" i="26"/>
  <c r="FG27" i="26"/>
  <c r="HO27" i="26"/>
  <c r="ER27" i="26"/>
  <c r="FV27" i="26"/>
  <c r="GZ27" i="26"/>
  <c r="ID27" i="26"/>
  <c r="ID26" i="26" s="1"/>
  <c r="EZ36" i="26"/>
  <c r="GD36" i="26"/>
  <c r="HH36" i="26"/>
  <c r="IB45" i="26"/>
  <c r="EK46" i="26"/>
  <c r="FO46" i="26"/>
  <c r="GS46" i="26"/>
  <c r="GS45" i="26" s="1"/>
  <c r="HW46" i="26"/>
  <c r="EZ46" i="26"/>
  <c r="GD46" i="26"/>
  <c r="GD45" i="26" s="1"/>
  <c r="HH46" i="26"/>
  <c r="EH64" i="26"/>
  <c r="EM64" i="26"/>
  <c r="EQ64" i="26"/>
  <c r="FL64" i="26"/>
  <c r="FQ64" i="26"/>
  <c r="FU64" i="26"/>
  <c r="GP64" i="26"/>
  <c r="GU64" i="26"/>
  <c r="GY64" i="26"/>
  <c r="HT64" i="26"/>
  <c r="HY64" i="26"/>
  <c r="IC64" i="26"/>
  <c r="GZ64" i="26"/>
  <c r="ID64" i="26"/>
  <c r="HB83" i="26"/>
  <c r="HG83" i="26"/>
  <c r="HZ83" i="26"/>
  <c r="ER84" i="26"/>
  <c r="ER83" i="26" s="1"/>
  <c r="FV84" i="26"/>
  <c r="GZ84" i="26"/>
  <c r="GZ83" i="26" s="1"/>
  <c r="GK84" i="26"/>
  <c r="EZ131" i="26"/>
  <c r="GD131" i="26"/>
  <c r="HH131" i="26"/>
  <c r="IN7" i="26"/>
  <c r="IR7" i="26"/>
  <c r="IW7" i="26"/>
  <c r="JA7" i="26"/>
  <c r="JE7" i="26"/>
  <c r="JI7" i="26"/>
  <c r="JN7" i="26"/>
  <c r="ND7" i="26"/>
  <c r="NH7" i="26"/>
  <c r="NM7" i="26"/>
  <c r="NU7" i="26"/>
  <c r="NY7" i="26"/>
  <c r="OD7" i="26"/>
  <c r="FA83" i="26"/>
  <c r="FE83" i="26"/>
  <c r="GT83" i="26"/>
  <c r="GX83" i="26"/>
  <c r="EK93" i="26"/>
  <c r="FO93" i="26"/>
  <c r="GS93" i="26"/>
  <c r="HW93" i="26"/>
  <c r="EZ93" i="26"/>
  <c r="GD93" i="26"/>
  <c r="HH93" i="26"/>
  <c r="EZ112" i="26"/>
  <c r="GD112" i="26"/>
  <c r="HH112" i="26"/>
  <c r="MM7" i="26"/>
  <c r="LC45" i="26"/>
  <c r="MV45" i="26"/>
  <c r="NN45" i="26"/>
  <c r="MM45" i="26"/>
  <c r="PS83" i="26"/>
  <c r="LP83" i="26"/>
  <c r="IS84" i="26"/>
  <c r="JW84" i="26"/>
  <c r="LA84" i="26"/>
  <c r="ME84" i="26"/>
  <c r="NI84" i="26"/>
  <c r="OM84" i="26"/>
  <c r="PQ84" i="26"/>
  <c r="PS45" i="26"/>
  <c r="JH45" i="26"/>
  <c r="JD45" i="26"/>
  <c r="JQ45" i="26"/>
  <c r="JU45" i="26"/>
  <c r="JY45" i="26"/>
  <c r="LU45" i="26"/>
  <c r="LY45" i="26"/>
  <c r="MG45" i="26"/>
  <c r="ML45" i="26"/>
  <c r="NT45" i="26"/>
  <c r="OG45" i="26"/>
  <c r="OK45" i="26"/>
  <c r="OO45" i="26"/>
  <c r="LP64" i="26"/>
  <c r="II64" i="26"/>
  <c r="IM64" i="26"/>
  <c r="IQ64" i="26"/>
  <c r="KL93" i="26"/>
  <c r="KL83" i="26" s="1"/>
  <c r="MT93" i="26"/>
  <c r="PB93" i="26"/>
  <c r="PB83" i="26" s="1"/>
  <c r="IS93" i="26"/>
  <c r="JW93" i="26"/>
  <c r="LA93" i="26"/>
  <c r="ME93" i="26"/>
  <c r="NI93" i="26"/>
  <c r="OM93" i="26"/>
  <c r="PQ93" i="26"/>
  <c r="OQ102" i="26"/>
  <c r="KL46" i="26"/>
  <c r="PB46" i="26"/>
  <c r="IS65" i="26"/>
  <c r="JW65" i="26"/>
  <c r="LA65" i="26"/>
  <c r="ME65" i="26"/>
  <c r="NI65" i="26"/>
  <c r="OM65" i="26"/>
  <c r="PQ65" i="26"/>
  <c r="KG102" i="26"/>
  <c r="KK102" i="26"/>
  <c r="JH121" i="26"/>
  <c r="ON121" i="26"/>
  <c r="OS121" i="26"/>
  <c r="IM102" i="26"/>
  <c r="IQ102" i="26"/>
  <c r="IU102" i="26"/>
  <c r="IZ102" i="26"/>
  <c r="KM102" i="26"/>
  <c r="KR102" i="26"/>
  <c r="MI102" i="26"/>
  <c r="MQ102" i="26"/>
  <c r="OH102" i="26"/>
  <c r="OL102" i="26"/>
  <c r="PK102" i="26"/>
  <c r="PO102" i="26"/>
  <c r="ND121" i="26"/>
  <c r="NH121" i="26"/>
  <c r="NM121" i="26"/>
  <c r="II102" i="26"/>
  <c r="KQ102" i="26"/>
  <c r="KV102" i="26"/>
  <c r="KZ102" i="26"/>
  <c r="IL103" i="26"/>
  <c r="JP103" i="26"/>
  <c r="KT103" i="26"/>
  <c r="LX103" i="26"/>
  <c r="NB103" i="26"/>
  <c r="OF103" i="26"/>
  <c r="PJ103" i="26"/>
  <c r="JA103" i="26"/>
  <c r="KE103" i="26"/>
  <c r="LI103" i="26"/>
  <c r="MM103" i="26"/>
  <c r="NQ103" i="26"/>
  <c r="OU103" i="26"/>
  <c r="IJ102" i="26"/>
  <c r="IO102" i="26"/>
  <c r="IX102" i="26"/>
  <c r="JB102" i="26"/>
  <c r="JF102" i="26"/>
  <c r="KA102" i="26"/>
  <c r="KI102" i="26"/>
  <c r="LC102" i="26"/>
  <c r="LH102" i="26"/>
  <c r="LL102" i="26"/>
  <c r="LU102" i="26"/>
  <c r="LZ102" i="26"/>
  <c r="MD102" i="26"/>
  <c r="ME102" i="26"/>
  <c r="OM102" i="26"/>
  <c r="MP102" i="26"/>
  <c r="IN121" i="26"/>
  <c r="IR121" i="26"/>
  <c r="IW121" i="26"/>
  <c r="OG102" i="26"/>
  <c r="OK102" i="26"/>
  <c r="OO102" i="26"/>
  <c r="OT102" i="26"/>
  <c r="JR102" i="26"/>
  <c r="JV102" i="26"/>
  <c r="KU102" i="26"/>
  <c r="KY102" i="26"/>
  <c r="PC102" i="26"/>
  <c r="PH102" i="26"/>
  <c r="LY102" i="26"/>
  <c r="MC102" i="26"/>
  <c r="MG102" i="26"/>
  <c r="ML102" i="26"/>
  <c r="KE112" i="26"/>
  <c r="MM112" i="26"/>
  <c r="OU112" i="26"/>
  <c r="MM122" i="26"/>
  <c r="MM131" i="26"/>
  <c r="JH64" i="26"/>
  <c r="KL64" i="26"/>
  <c r="NX64" i="26"/>
  <c r="PB64" i="26"/>
  <c r="JY83" i="26"/>
  <c r="KD83" i="26"/>
  <c r="KH83" i="26"/>
  <c r="KQ83" i="26"/>
  <c r="KU83" i="26"/>
  <c r="KY83" i="26"/>
  <c r="OO83" i="26"/>
  <c r="OT83" i="26"/>
  <c r="OX83" i="26"/>
  <c r="PG83" i="26"/>
  <c r="PK83" i="26"/>
  <c r="PO83" i="26"/>
  <c r="MG64" i="26"/>
  <c r="ML64" i="26"/>
  <c r="MP64" i="26"/>
  <c r="MY64" i="26"/>
  <c r="NC64" i="26"/>
  <c r="NG64" i="26"/>
  <c r="IU83" i="26"/>
  <c r="IZ83" i="26"/>
  <c r="JD83" i="26"/>
  <c r="JM83" i="26"/>
  <c r="JQ83" i="26"/>
  <c r="JU83" i="26"/>
  <c r="NK83" i="26"/>
  <c r="NP83" i="26"/>
  <c r="NT83" i="26"/>
  <c r="OC83" i="26"/>
  <c r="OG83" i="26"/>
  <c r="OK83" i="26"/>
  <c r="PB102" i="26"/>
  <c r="LY64" i="26"/>
  <c r="MC64" i="26"/>
  <c r="PS64" i="26"/>
  <c r="II83" i="26"/>
  <c r="IM83" i="26"/>
  <c r="IQ83" i="26"/>
  <c r="MG83" i="26"/>
  <c r="ML83" i="26"/>
  <c r="MP83" i="26"/>
  <c r="MY83" i="26"/>
  <c r="NC83" i="26"/>
  <c r="NG83" i="26"/>
  <c r="NU102" i="26"/>
  <c r="NY102" i="26"/>
  <c r="OD102" i="26"/>
  <c r="LX102" i="26"/>
  <c r="KV121" i="26"/>
  <c r="KZ121" i="26"/>
  <c r="LE121" i="26"/>
  <c r="LI121" i="26"/>
  <c r="LM121" i="26"/>
  <c r="LQ121" i="26"/>
  <c r="LV121" i="26"/>
  <c r="PL121" i="26"/>
  <c r="PP121" i="26"/>
  <c r="JR121" i="26"/>
  <c r="JV121" i="26"/>
  <c r="KA121" i="26"/>
  <c r="KE121" i="26"/>
  <c r="KI121" i="26"/>
  <c r="KM121" i="26"/>
  <c r="KR121" i="26"/>
  <c r="OH121" i="26"/>
  <c r="OL121" i="26"/>
  <c r="OQ121" i="26"/>
  <c r="OY121" i="26"/>
  <c r="PC121" i="26"/>
  <c r="PH121" i="26"/>
  <c r="IL121" i="26"/>
  <c r="JP121" i="26"/>
  <c r="KT121" i="26"/>
  <c r="NB121" i="26"/>
  <c r="PJ121" i="26"/>
  <c r="GD64" i="26"/>
  <c r="IC83" i="26"/>
  <c r="EO7" i="26"/>
  <c r="ET7" i="26"/>
  <c r="EY7" i="26"/>
  <c r="GF7" i="26"/>
  <c r="GJ7" i="26"/>
  <c r="GO7" i="26"/>
  <c r="GS7" i="26"/>
  <c r="GW7" i="26"/>
  <c r="HB7" i="26"/>
  <c r="HG7" i="26"/>
  <c r="ES26" i="26"/>
  <c r="EX26" i="26"/>
  <c r="FC26" i="26"/>
  <c r="FL26" i="26"/>
  <c r="FP26" i="26"/>
  <c r="FT26" i="26"/>
  <c r="HA26" i="26"/>
  <c r="HF26" i="26"/>
  <c r="HK26" i="26"/>
  <c r="HT26" i="26"/>
  <c r="HX26" i="26"/>
  <c r="IB26" i="26"/>
  <c r="EH45" i="26"/>
  <c r="HK45" i="26"/>
  <c r="HY45" i="26"/>
  <c r="IC45" i="26"/>
  <c r="GZ46" i="26"/>
  <c r="GK45" i="26"/>
  <c r="HD83" i="26"/>
  <c r="HL83" i="26"/>
  <c r="HP83" i="26"/>
  <c r="HU83" i="26"/>
  <c r="GU121" i="26"/>
  <c r="GY121" i="26"/>
  <c r="HD121" i="26"/>
  <c r="HL121" i="26"/>
  <c r="HP121" i="26"/>
  <c r="HU121" i="26"/>
  <c r="EZ7" i="26"/>
  <c r="GK26" i="26"/>
  <c r="HY83" i="26"/>
  <c r="HY121" i="26"/>
  <c r="IC121" i="26"/>
  <c r="EH7" i="26"/>
  <c r="EL7" i="26"/>
  <c r="EP7" i="26"/>
  <c r="FW7" i="26"/>
  <c r="GB7" i="26"/>
  <c r="GG7" i="26"/>
  <c r="GP7" i="26"/>
  <c r="GT7" i="26"/>
  <c r="GX7" i="26"/>
  <c r="IE7" i="26"/>
  <c r="EG26" i="26"/>
  <c r="EO26" i="26"/>
  <c r="ET26" i="26"/>
  <c r="EY26" i="26"/>
  <c r="GF26" i="26"/>
  <c r="GJ26" i="26"/>
  <c r="GO26" i="26"/>
  <c r="GW26" i="26"/>
  <c r="HB26" i="26"/>
  <c r="HG26" i="26"/>
  <c r="GM45" i="26"/>
  <c r="EI83" i="26"/>
  <c r="EN83" i="26"/>
  <c r="EW83" i="26"/>
  <c r="HY102" i="26"/>
  <c r="IC102" i="26"/>
  <c r="GU45" i="26"/>
  <c r="GY45" i="26"/>
  <c r="HD45" i="26"/>
  <c r="HL45" i="26"/>
  <c r="HP45" i="26"/>
  <c r="HU45" i="26"/>
  <c r="GU83" i="26"/>
  <c r="GY83" i="26"/>
  <c r="EI102" i="26"/>
  <c r="EK102" i="26"/>
  <c r="HW102" i="26"/>
  <c r="EI121" i="26"/>
  <c r="FO121" i="26"/>
  <c r="GS121" i="26"/>
  <c r="HW121" i="26"/>
  <c r="GH45" i="26"/>
  <c r="GL45" i="26"/>
  <c r="GQ45" i="26"/>
  <c r="FG84" i="26"/>
  <c r="FG83" i="26" s="1"/>
  <c r="DF102" i="26"/>
  <c r="AU45" i="26"/>
  <c r="AZ45" i="26"/>
  <c r="BD45" i="26"/>
  <c r="BG45" i="26"/>
  <c r="AY55" i="26"/>
  <c r="AZ83" i="26"/>
  <c r="AU102" i="26"/>
  <c r="BD102" i="26"/>
  <c r="AY103" i="26"/>
  <c r="AZ121" i="26"/>
  <c r="AY131" i="26"/>
  <c r="BZ102" i="26"/>
  <c r="BZ121" i="26"/>
  <c r="CY8" i="26"/>
  <c r="CQ26" i="26"/>
  <c r="CV26" i="26"/>
  <c r="CY27" i="26"/>
  <c r="CO26" i="26"/>
  <c r="CY36" i="26"/>
  <c r="DN55" i="26"/>
  <c r="DG65" i="26"/>
  <c r="DN93" i="26"/>
  <c r="DG112" i="26"/>
  <c r="DN131" i="26"/>
  <c r="DT26" i="26"/>
  <c r="DS45" i="26"/>
  <c r="DX45" i="26"/>
  <c r="EB45" i="26"/>
  <c r="DT64" i="26"/>
  <c r="DS83" i="26"/>
  <c r="DX83" i="26"/>
  <c r="EB83" i="26"/>
  <c r="AV7" i="26"/>
  <c r="BC7" i="26"/>
  <c r="BF27" i="26"/>
  <c r="BH26" i="26"/>
  <c r="BF36" i="26"/>
  <c r="CF26" i="26"/>
  <c r="CC46" i="26"/>
  <c r="CC55" i="26"/>
  <c r="CA64" i="26"/>
  <c r="CZ26" i="26"/>
  <c r="DE45" i="26"/>
  <c r="DJ45" i="26"/>
  <c r="DO45" i="26"/>
  <c r="DC45" i="26"/>
  <c r="DH45" i="26"/>
  <c r="DL45" i="26"/>
  <c r="DD64" i="26"/>
  <c r="DI64" i="26"/>
  <c r="DM64" i="26"/>
  <c r="DN65" i="26"/>
  <c r="DC64" i="26"/>
  <c r="DL64" i="26"/>
  <c r="DF83" i="26"/>
  <c r="DK83" i="26"/>
  <c r="DP83" i="26"/>
  <c r="DN84" i="26"/>
  <c r="DJ83" i="26"/>
  <c r="DG131" i="26"/>
  <c r="DS7" i="26"/>
  <c r="DX7" i="26"/>
  <c r="EB7" i="26"/>
  <c r="DZ26" i="26"/>
  <c r="DU64" i="26"/>
  <c r="DZ64" i="26"/>
  <c r="EE64" i="26"/>
  <c r="EC65" i="26"/>
  <c r="EC74" i="26"/>
  <c r="DT83" i="26"/>
  <c r="DY83" i="26"/>
  <c r="ED83" i="26"/>
  <c r="DR83" i="26"/>
  <c r="DR102" i="26"/>
  <c r="DW102" i="26"/>
  <c r="EA102" i="26"/>
  <c r="DV103" i="26"/>
  <c r="DV112" i="26"/>
  <c r="DZ121" i="26"/>
  <c r="EE121" i="26"/>
  <c r="DV131" i="26"/>
  <c r="AW7" i="26"/>
  <c r="BB7" i="26"/>
  <c r="BG7" i="26"/>
  <c r="AW26" i="26"/>
  <c r="BB26" i="26"/>
  <c r="AU26" i="26"/>
  <c r="BD26" i="26"/>
  <c r="BH64" i="26"/>
  <c r="BF74" i="26"/>
  <c r="AV102" i="26"/>
  <c r="BA102" i="26"/>
  <c r="BE102" i="26"/>
  <c r="BZ7" i="26"/>
  <c r="CB7" i="26"/>
  <c r="CC36" i="26"/>
  <c r="CY17" i="26"/>
  <c r="CY65" i="26"/>
  <c r="CQ64" i="26"/>
  <c r="CV64" i="26"/>
  <c r="CO83" i="26"/>
  <c r="CT83" i="26"/>
  <c r="CX83" i="26"/>
  <c r="DA83" i="26"/>
  <c r="CY93" i="26"/>
  <c r="CN102" i="26"/>
  <c r="CS102" i="26"/>
  <c r="CW102" i="26"/>
  <c r="CZ102" i="26"/>
  <c r="CR112" i="26"/>
  <c r="DD26" i="26"/>
  <c r="DI26" i="26"/>
  <c r="DM26" i="26"/>
  <c r="DG27" i="26"/>
  <c r="DP26" i="26"/>
  <c r="DN36" i="26"/>
  <c r="DF45" i="26"/>
  <c r="DK45" i="26"/>
  <c r="DG84" i="26"/>
  <c r="DC121" i="26"/>
  <c r="DH121" i="26"/>
  <c r="DL121" i="26"/>
  <c r="EC8" i="26"/>
  <c r="EC17" i="26"/>
  <c r="DV65" i="26"/>
  <c r="DV74" i="26"/>
  <c r="EC84" i="26"/>
  <c r="EC93" i="26"/>
  <c r="EA121" i="26"/>
  <c r="BM45" i="26"/>
  <c r="BJ83" i="26"/>
  <c r="BJ102" i="26"/>
  <c r="BO102" i="26"/>
  <c r="BS102" i="26"/>
  <c r="BN103" i="26"/>
  <c r="BN112" i="26"/>
  <c r="BM121" i="26"/>
  <c r="BW121" i="26"/>
  <c r="BU122" i="26"/>
  <c r="BU131" i="26"/>
  <c r="CC84" i="26"/>
  <c r="CC112" i="26"/>
  <c r="CC131" i="26"/>
  <c r="CP45" i="26"/>
  <c r="CU45" i="26"/>
  <c r="CZ45" i="26"/>
  <c r="CP64" i="26"/>
  <c r="CU64" i="26"/>
  <c r="CS83" i="26"/>
  <c r="CW83" i="26"/>
  <c r="DJ7" i="26"/>
  <c r="DC26" i="26"/>
  <c r="DH26" i="26"/>
  <c r="DL26" i="26"/>
  <c r="DO102" i="26"/>
  <c r="DF121" i="26"/>
  <c r="DW7" i="26"/>
  <c r="EA7" i="26"/>
  <c r="DV8" i="26"/>
  <c r="DV17" i="26"/>
  <c r="EE26" i="26"/>
  <c r="EC27" i="26"/>
  <c r="EC36" i="26"/>
  <c r="DT45" i="26"/>
  <c r="DS64" i="26"/>
  <c r="DX64" i="26"/>
  <c r="EB64" i="26"/>
  <c r="DW83" i="26"/>
  <c r="EA83" i="26"/>
  <c r="DV84" i="26"/>
  <c r="DV93" i="26"/>
  <c r="EE102" i="26"/>
  <c r="EC103" i="26"/>
  <c r="EC112" i="26"/>
  <c r="DT121" i="26"/>
  <c r="CA45" i="26"/>
  <c r="DK64" i="26"/>
  <c r="DP64" i="26"/>
  <c r="DN74" i="26"/>
  <c r="DN103" i="26"/>
  <c r="EC122" i="26"/>
  <c r="EC131" i="26"/>
  <c r="BQ102" i="26"/>
  <c r="CE7" i="26"/>
  <c r="CI7" i="26"/>
  <c r="CA83" i="26"/>
  <c r="DA26" i="26"/>
  <c r="CP121" i="26"/>
  <c r="CU121" i="26"/>
  <c r="DA121" i="26"/>
  <c r="CO121" i="26"/>
  <c r="DJ26" i="26"/>
  <c r="DF26" i="26"/>
  <c r="DK26" i="26"/>
  <c r="DO26" i="26"/>
  <c r="DP45" i="26"/>
  <c r="DD45" i="26"/>
  <c r="DO64" i="26"/>
  <c r="DP121" i="26"/>
  <c r="DD121" i="26"/>
  <c r="AY17" i="26"/>
  <c r="AV45" i="26"/>
  <c r="BA45" i="26"/>
  <c r="BE45" i="26"/>
  <c r="BF46" i="26"/>
  <c r="BF45" i="26" s="1"/>
  <c r="BH45" i="26"/>
  <c r="AU64" i="26"/>
  <c r="AZ64" i="26"/>
  <c r="BD64" i="26"/>
  <c r="AY65" i="26"/>
  <c r="BG64" i="26"/>
  <c r="BG83" i="26"/>
  <c r="BJ26" i="26"/>
  <c r="BO26" i="26"/>
  <c r="BS26" i="26"/>
  <c r="BN27" i="26"/>
  <c r="BQ26" i="26"/>
  <c r="BN36" i="26"/>
  <c r="BR45" i="26"/>
  <c r="BW45" i="26"/>
  <c r="BU46" i="26"/>
  <c r="BU55" i="26"/>
  <c r="BM64" i="26"/>
  <c r="BR64" i="26"/>
  <c r="BW64" i="26"/>
  <c r="CE26" i="26"/>
  <c r="CI26" i="26"/>
  <c r="CB26" i="26"/>
  <c r="CD45" i="26"/>
  <c r="CH45" i="26"/>
  <c r="CC65" i="26"/>
  <c r="CC74" i="26"/>
  <c r="CN7" i="26"/>
  <c r="CS7" i="26"/>
  <c r="CW7" i="26"/>
  <c r="CR8" i="26"/>
  <c r="CU7" i="26"/>
  <c r="CV7" i="26"/>
  <c r="CY46" i="26"/>
  <c r="CV45" i="26"/>
  <c r="CY55" i="26"/>
  <c r="CQ102" i="26"/>
  <c r="CY112" i="26"/>
  <c r="DD7" i="26"/>
  <c r="DI7" i="26"/>
  <c r="DM7" i="26"/>
  <c r="DG8" i="26"/>
  <c r="DP7" i="26"/>
  <c r="DN17" i="26"/>
  <c r="DN46" i="26"/>
  <c r="DP102" i="26"/>
  <c r="DD102" i="26"/>
  <c r="DJ102" i="26"/>
  <c r="DN122" i="26"/>
  <c r="BF112" i="26"/>
  <c r="BF8" i="26"/>
  <c r="BF7" i="26" s="1"/>
  <c r="BH7" i="26"/>
  <c r="BF17" i="26"/>
  <c r="AY36" i="26"/>
  <c r="BH83" i="26"/>
  <c r="BF84" i="26"/>
  <c r="BF93" i="26"/>
  <c r="BK7" i="26"/>
  <c r="BP7" i="26"/>
  <c r="BT7" i="26"/>
  <c r="BR7" i="26"/>
  <c r="BK26" i="26"/>
  <c r="BP26" i="26"/>
  <c r="BT26" i="26"/>
  <c r="BM26" i="26"/>
  <c r="BR26" i="26"/>
  <c r="BJ45" i="26"/>
  <c r="BJ64" i="26"/>
  <c r="BV64" i="26"/>
  <c r="CD7" i="26"/>
  <c r="CH7" i="26"/>
  <c r="CC8" i="26"/>
  <c r="CF7" i="26"/>
  <c r="CJ17" i="26"/>
  <c r="CA26" i="26"/>
  <c r="CC27" i="26"/>
  <c r="CE64" i="26"/>
  <c r="CI64" i="26"/>
  <c r="CB64" i="26"/>
  <c r="CD83" i="26"/>
  <c r="CH83" i="26"/>
  <c r="CC93" i="26"/>
  <c r="CD102" i="26"/>
  <c r="CH102" i="26"/>
  <c r="CC103" i="26"/>
  <c r="CC102" i="26" s="1"/>
  <c r="CF102" i="26"/>
  <c r="CJ112" i="26"/>
  <c r="CR131" i="26"/>
  <c r="DE7" i="26"/>
  <c r="DF7" i="26"/>
  <c r="DK7" i="26"/>
  <c r="DO7" i="26"/>
  <c r="DC7" i="26"/>
  <c r="DH7" i="26"/>
  <c r="DL7" i="26"/>
  <c r="DG17" i="26"/>
  <c r="DD83" i="26"/>
  <c r="DC102" i="26"/>
  <c r="DH102" i="26"/>
  <c r="DL102" i="26"/>
  <c r="DG103" i="26"/>
  <c r="DG102" i="26" s="1"/>
  <c r="AU7" i="26"/>
  <c r="AZ7" i="26"/>
  <c r="BD7" i="26"/>
  <c r="AY27" i="26"/>
  <c r="BC45" i="26"/>
  <c r="AW83" i="26"/>
  <c r="BB83" i="26"/>
  <c r="AV83" i="26"/>
  <c r="BH102" i="26"/>
  <c r="BF103" i="26"/>
  <c r="AX121" i="26"/>
  <c r="BC121" i="26"/>
  <c r="BG121" i="26"/>
  <c r="AU121" i="26"/>
  <c r="BD121" i="26"/>
  <c r="AV26" i="26"/>
  <c r="BA26" i="26"/>
  <c r="BE26" i="26"/>
  <c r="BG26" i="26"/>
  <c r="AZ26" i="26"/>
  <c r="BC64" i="26"/>
  <c r="BF64" i="26"/>
  <c r="AX83" i="26"/>
  <c r="BC83" i="26"/>
  <c r="AU83" i="26"/>
  <c r="BD83" i="26"/>
  <c r="AZ102" i="26"/>
  <c r="BC102" i="26"/>
  <c r="BG102" i="26"/>
  <c r="CQ7" i="26"/>
  <c r="AX7" i="26"/>
  <c r="BC26" i="26"/>
  <c r="AW45" i="26"/>
  <c r="BB45" i="26"/>
  <c r="AV64" i="26"/>
  <c r="BA64" i="26"/>
  <c r="BE64" i="26"/>
  <c r="AY93" i="26"/>
  <c r="AW121" i="26"/>
  <c r="BB121" i="26"/>
  <c r="BF121" i="26"/>
  <c r="AV121" i="26"/>
  <c r="BM7" i="26"/>
  <c r="BV26" i="26"/>
  <c r="CC122" i="26"/>
  <c r="CA7" i="26"/>
  <c r="BZ45" i="26"/>
  <c r="CF45" i="26"/>
  <c r="CJ55" i="26"/>
  <c r="BZ83" i="26"/>
  <c r="CF83" i="26"/>
  <c r="CJ93" i="26"/>
  <c r="CA102" i="26"/>
  <c r="CE102" i="26"/>
  <c r="CI102" i="26"/>
  <c r="CB102" i="26"/>
  <c r="CO7" i="26"/>
  <c r="CT7" i="26"/>
  <c r="CX7" i="26"/>
  <c r="CN26" i="26"/>
  <c r="CS26" i="26"/>
  <c r="CW26" i="26"/>
  <c r="CR55" i="26"/>
  <c r="DA64" i="26"/>
  <c r="CY84" i="26"/>
  <c r="CQ83" i="26"/>
  <c r="CV83" i="26"/>
  <c r="CU102" i="26"/>
  <c r="CQ121" i="26"/>
  <c r="CZ121" i="26"/>
  <c r="CN121" i="26"/>
  <c r="CS121" i="26"/>
  <c r="CW121" i="26"/>
  <c r="DE26" i="26"/>
  <c r="DE64" i="26"/>
  <c r="DJ64" i="26"/>
  <c r="DI83" i="26"/>
  <c r="DM83" i="26"/>
  <c r="DI102" i="26"/>
  <c r="DM102" i="26"/>
  <c r="BO45" i="26"/>
  <c r="BS45" i="26"/>
  <c r="BN46" i="26"/>
  <c r="BQ45" i="26"/>
  <c r="BV45" i="26"/>
  <c r="BN55" i="26"/>
  <c r="BL64" i="26"/>
  <c r="BQ64" i="26"/>
  <c r="BK83" i="26"/>
  <c r="BP83" i="26"/>
  <c r="BT83" i="26"/>
  <c r="BM83" i="26"/>
  <c r="BR83" i="26"/>
  <c r="BJ121" i="26"/>
  <c r="BO121" i="26"/>
  <c r="BS121" i="26"/>
  <c r="BN122" i="26"/>
  <c r="BV121" i="26"/>
  <c r="BN131" i="26"/>
  <c r="CE45" i="26"/>
  <c r="CI45" i="26"/>
  <c r="CB45" i="26"/>
  <c r="CE83" i="26"/>
  <c r="CI83" i="26"/>
  <c r="CB83" i="26"/>
  <c r="CD121" i="26"/>
  <c r="CH121" i="26"/>
  <c r="CF121" i="26"/>
  <c r="CJ131" i="26"/>
  <c r="CZ7" i="26"/>
  <c r="CR36" i="26"/>
  <c r="DA45" i="26"/>
  <c r="CO45" i="26"/>
  <c r="CR65" i="26"/>
  <c r="CY74" i="26"/>
  <c r="CN83" i="26"/>
  <c r="CR84" i="26"/>
  <c r="CU83" i="26"/>
  <c r="DA102" i="26"/>
  <c r="CY103" i="26"/>
  <c r="CO102" i="26"/>
  <c r="CY131" i="26"/>
  <c r="DG36" i="26"/>
  <c r="DI45" i="26"/>
  <c r="DM45" i="26"/>
  <c r="DG46" i="26"/>
  <c r="DF64" i="26"/>
  <c r="DG74" i="26"/>
  <c r="DE83" i="26"/>
  <c r="DE102" i="26"/>
  <c r="DI121" i="26"/>
  <c r="DM121" i="26"/>
  <c r="DG122" i="26"/>
  <c r="BU65" i="26"/>
  <c r="BU74" i="26"/>
  <c r="BL83" i="26"/>
  <c r="BV83" i="26"/>
  <c r="BZ26" i="26"/>
  <c r="CD26" i="26"/>
  <c r="CH26" i="26"/>
  <c r="CJ36" i="26"/>
  <c r="BZ64" i="26"/>
  <c r="CD64" i="26"/>
  <c r="CH64" i="26"/>
  <c r="CF64" i="26"/>
  <c r="CJ74" i="26"/>
  <c r="CA121" i="26"/>
  <c r="CE121" i="26"/>
  <c r="CI121" i="26"/>
  <c r="CB121" i="26"/>
  <c r="CU26" i="26"/>
  <c r="CQ45" i="26"/>
  <c r="CN45" i="26"/>
  <c r="CS45" i="26"/>
  <c r="CW45" i="26"/>
  <c r="CO64" i="26"/>
  <c r="CT64" i="26"/>
  <c r="CX64" i="26"/>
  <c r="CZ64" i="26"/>
  <c r="CN64" i="26"/>
  <c r="CS64" i="26"/>
  <c r="CW64" i="26"/>
  <c r="DG93" i="26"/>
  <c r="AW64" i="26"/>
  <c r="BB64" i="26"/>
  <c r="AW102" i="26"/>
  <c r="BB102" i="26"/>
  <c r="BW7" i="26"/>
  <c r="BU8" i="26"/>
  <c r="BU17" i="26"/>
  <c r="BL26" i="26"/>
  <c r="BK45" i="26"/>
  <c r="BP45" i="26"/>
  <c r="BT45" i="26"/>
  <c r="BM102" i="26"/>
  <c r="BR102" i="26"/>
  <c r="AY8" i="26"/>
  <c r="AX26" i="26"/>
  <c r="AX45" i="26"/>
  <c r="AX64" i="26"/>
  <c r="AY74" i="26"/>
  <c r="BA83" i="26"/>
  <c r="BE83" i="26"/>
  <c r="AY84" i="26"/>
  <c r="AX102" i="26"/>
  <c r="AY112" i="26"/>
  <c r="BA121" i="26"/>
  <c r="BE121" i="26"/>
  <c r="AY122" i="26"/>
  <c r="BO7" i="26"/>
  <c r="BS7" i="26"/>
  <c r="BN8" i="26"/>
  <c r="BN17" i="26"/>
  <c r="BW26" i="26"/>
  <c r="BU27" i="26"/>
  <c r="BU36" i="26"/>
  <c r="BL45" i="26"/>
  <c r="BK64" i="26"/>
  <c r="BP64" i="26"/>
  <c r="BT64" i="26"/>
  <c r="BQ121" i="26"/>
  <c r="CZ83" i="26"/>
  <c r="BA7" i="26"/>
  <c r="BE7" i="26"/>
  <c r="AY46" i="26"/>
  <c r="BO64" i="26"/>
  <c r="BS64" i="26"/>
  <c r="BN65" i="26"/>
  <c r="BN74" i="26"/>
  <c r="BW83" i="26"/>
  <c r="BU84" i="26"/>
  <c r="BU93" i="26"/>
  <c r="BL102" i="26"/>
  <c r="BK121" i="26"/>
  <c r="BP121" i="26"/>
  <c r="BT121" i="26"/>
  <c r="CK7" i="26"/>
  <c r="CK26" i="26"/>
  <c r="CK45" i="26"/>
  <c r="CK64" i="26"/>
  <c r="CK83" i="26"/>
  <c r="CK102" i="26"/>
  <c r="CK121" i="26"/>
  <c r="CP7" i="26"/>
  <c r="CT26" i="26"/>
  <c r="CX26" i="26"/>
  <c r="CR27" i="26"/>
  <c r="CR74" i="26"/>
  <c r="CP83" i="26"/>
  <c r="CT102" i="26"/>
  <c r="CX102" i="26"/>
  <c r="CR103" i="26"/>
  <c r="BO83" i="26"/>
  <c r="BS83" i="26"/>
  <c r="BN84" i="26"/>
  <c r="BN93" i="26"/>
  <c r="BW102" i="26"/>
  <c r="BU103" i="26"/>
  <c r="BU112" i="26"/>
  <c r="BL121" i="26"/>
  <c r="BY7" i="26"/>
  <c r="CG7" i="26"/>
  <c r="CL7" i="26"/>
  <c r="CJ8" i="26"/>
  <c r="BY26" i="26"/>
  <c r="CG26" i="26"/>
  <c r="CL26" i="26"/>
  <c r="CJ27" i="26"/>
  <c r="BY45" i="26"/>
  <c r="CG45" i="26"/>
  <c r="CL45" i="26"/>
  <c r="CJ46" i="26"/>
  <c r="BY64" i="26"/>
  <c r="CG64" i="26"/>
  <c r="CL64" i="26"/>
  <c r="CJ65" i="26"/>
  <c r="CJ64" i="26" s="1"/>
  <c r="BY83" i="26"/>
  <c r="CG83" i="26"/>
  <c r="CL83" i="26"/>
  <c r="CJ84" i="26"/>
  <c r="BY102" i="26"/>
  <c r="CG102" i="26"/>
  <c r="CL102" i="26"/>
  <c r="CJ103" i="26"/>
  <c r="BY121" i="26"/>
  <c r="CG121" i="26"/>
  <c r="CL121" i="26"/>
  <c r="CJ122" i="26"/>
  <c r="CR17" i="26"/>
  <c r="CP26" i="26"/>
  <c r="CT45" i="26"/>
  <c r="CX45" i="26"/>
  <c r="CR46" i="26"/>
  <c r="CR93" i="26"/>
  <c r="CP102" i="26"/>
  <c r="CT121" i="26"/>
  <c r="CX121" i="26"/>
  <c r="CR122" i="26"/>
  <c r="AF3" i="26"/>
  <c r="AQ137" i="26"/>
  <c r="AJ137" i="26"/>
  <c r="AQ136" i="26"/>
  <c r="AJ136" i="26"/>
  <c r="AQ135" i="26"/>
  <c r="AJ135" i="26"/>
  <c r="AQ134" i="26"/>
  <c r="AJ134" i="26"/>
  <c r="AQ133" i="26"/>
  <c r="AJ133" i="26"/>
  <c r="AQ132" i="26"/>
  <c r="AJ132" i="26"/>
  <c r="AS131" i="26"/>
  <c r="AR131" i="26"/>
  <c r="AP131" i="26"/>
  <c r="AO131" i="26"/>
  <c r="AN131" i="26"/>
  <c r="AM131" i="26"/>
  <c r="AL131" i="26"/>
  <c r="AK131" i="26"/>
  <c r="AI131" i="26"/>
  <c r="AH131" i="26"/>
  <c r="AG131" i="26"/>
  <c r="AF131" i="26"/>
  <c r="AQ130" i="26"/>
  <c r="AJ130" i="26"/>
  <c r="AQ129" i="26"/>
  <c r="AJ129" i="26"/>
  <c r="AQ128" i="26"/>
  <c r="AJ128" i="26"/>
  <c r="AQ127" i="26"/>
  <c r="AQ126" i="26" s="1"/>
  <c r="AJ127" i="26"/>
  <c r="AQ125" i="26"/>
  <c r="AJ125" i="26"/>
  <c r="AQ124" i="26"/>
  <c r="AJ124" i="26"/>
  <c r="AQ123" i="26"/>
  <c r="AJ123" i="26"/>
  <c r="AS122" i="26"/>
  <c r="AR122" i="26"/>
  <c r="AP122" i="26"/>
  <c r="AO122" i="26"/>
  <c r="AN122" i="26"/>
  <c r="AM122" i="26"/>
  <c r="AL122" i="26"/>
  <c r="AK122" i="26"/>
  <c r="AI122" i="26"/>
  <c r="AH122" i="26"/>
  <c r="AG122" i="26"/>
  <c r="AF122" i="26"/>
  <c r="AQ118" i="26"/>
  <c r="AJ118" i="26"/>
  <c r="AQ117" i="26"/>
  <c r="AJ117" i="26"/>
  <c r="AQ116" i="26"/>
  <c r="AJ116" i="26"/>
  <c r="AQ115" i="26"/>
  <c r="AJ115" i="26"/>
  <c r="AQ114" i="26"/>
  <c r="AJ114" i="26"/>
  <c r="AQ113" i="26"/>
  <c r="AJ113" i="26"/>
  <c r="AS112" i="26"/>
  <c r="AR112" i="26"/>
  <c r="AP112" i="26"/>
  <c r="AO112" i="26"/>
  <c r="AN112" i="26"/>
  <c r="AM112" i="26"/>
  <c r="AL112" i="26"/>
  <c r="AK112" i="26"/>
  <c r="AI112" i="26"/>
  <c r="AH112" i="26"/>
  <c r="AG112" i="26"/>
  <c r="AF112" i="26"/>
  <c r="AQ111" i="26"/>
  <c r="AJ111" i="26"/>
  <c r="AQ110" i="26"/>
  <c r="AJ110" i="26"/>
  <c r="AQ109" i="26"/>
  <c r="AJ109" i="26"/>
  <c r="AQ108" i="26"/>
  <c r="AQ107" i="26" s="1"/>
  <c r="AJ108" i="26"/>
  <c r="AQ106" i="26"/>
  <c r="AJ106" i="26"/>
  <c r="AQ105" i="26"/>
  <c r="AJ105" i="26"/>
  <c r="AQ104" i="26"/>
  <c r="AJ104" i="26"/>
  <c r="AS103" i="26"/>
  <c r="AR103" i="26"/>
  <c r="AP103" i="26"/>
  <c r="AO103" i="26"/>
  <c r="AN103" i="26"/>
  <c r="AM103" i="26"/>
  <c r="AL103" i="26"/>
  <c r="AK103" i="26"/>
  <c r="AI103" i="26"/>
  <c r="AH103" i="26"/>
  <c r="AG103" i="26"/>
  <c r="AF103" i="26"/>
  <c r="AQ99" i="26"/>
  <c r="AJ99" i="26"/>
  <c r="AQ98" i="26"/>
  <c r="AJ98" i="26"/>
  <c r="AQ97" i="26"/>
  <c r="AJ97" i="26"/>
  <c r="AQ96" i="26"/>
  <c r="AJ96" i="26"/>
  <c r="AQ95" i="26"/>
  <c r="AJ95" i="26"/>
  <c r="AQ94" i="26"/>
  <c r="AJ94" i="26"/>
  <c r="AS93" i="26"/>
  <c r="AR93" i="26"/>
  <c r="AP93" i="26"/>
  <c r="AO93" i="26"/>
  <c r="AN93" i="26"/>
  <c r="AM93" i="26"/>
  <c r="AL93" i="26"/>
  <c r="AK93" i="26"/>
  <c r="AI93" i="26"/>
  <c r="AH93" i="26"/>
  <c r="AG93" i="26"/>
  <c r="AF93" i="26"/>
  <c r="AQ92" i="26"/>
  <c r="AJ92" i="26"/>
  <c r="AQ91" i="26"/>
  <c r="AJ91" i="26"/>
  <c r="AQ90" i="26"/>
  <c r="AJ90" i="26"/>
  <c r="AQ89" i="26"/>
  <c r="AJ89" i="26"/>
  <c r="AQ87" i="26"/>
  <c r="AJ87" i="26"/>
  <c r="AQ86" i="26"/>
  <c r="AJ86" i="26"/>
  <c r="AQ85" i="26"/>
  <c r="AJ85" i="26"/>
  <c r="AS84" i="26"/>
  <c r="AR84" i="26"/>
  <c r="AP84" i="26"/>
  <c r="AO84" i="26"/>
  <c r="AN84" i="26"/>
  <c r="AM84" i="26"/>
  <c r="AL84" i="26"/>
  <c r="AK84" i="26"/>
  <c r="AI84" i="26"/>
  <c r="AH84" i="26"/>
  <c r="AG84" i="26"/>
  <c r="AF84" i="26"/>
  <c r="AQ80" i="26"/>
  <c r="AJ80" i="26"/>
  <c r="AQ79" i="26"/>
  <c r="AJ79" i="26"/>
  <c r="AQ78" i="26"/>
  <c r="AJ78" i="26"/>
  <c r="AQ77" i="26"/>
  <c r="AJ77" i="26"/>
  <c r="AQ76" i="26"/>
  <c r="AJ76" i="26"/>
  <c r="AQ75" i="26"/>
  <c r="AJ75" i="26"/>
  <c r="AS74" i="26"/>
  <c r="AR74" i="26"/>
  <c r="AP74" i="26"/>
  <c r="AO74" i="26"/>
  <c r="AN74" i="26"/>
  <c r="AM74" i="26"/>
  <c r="AL74" i="26"/>
  <c r="AK74" i="26"/>
  <c r="AI74" i="26"/>
  <c r="AH74" i="26"/>
  <c r="AG74" i="26"/>
  <c r="AF74" i="26"/>
  <c r="AQ73" i="26"/>
  <c r="AJ73" i="26"/>
  <c r="AQ72" i="26"/>
  <c r="AJ72" i="26"/>
  <c r="AQ71" i="26"/>
  <c r="AJ71" i="26"/>
  <c r="AQ70" i="26"/>
  <c r="AQ69" i="26" s="1"/>
  <c r="AJ70" i="26"/>
  <c r="AQ68" i="26"/>
  <c r="AJ68" i="26"/>
  <c r="AQ67" i="26"/>
  <c r="AJ67" i="26"/>
  <c r="AQ66" i="26"/>
  <c r="AJ66" i="26"/>
  <c r="AS65" i="26"/>
  <c r="AR65" i="26"/>
  <c r="AP65" i="26"/>
  <c r="AO65" i="26"/>
  <c r="AN65" i="26"/>
  <c r="AM65" i="26"/>
  <c r="AL65" i="26"/>
  <c r="AK65" i="26"/>
  <c r="AI65" i="26"/>
  <c r="AH65" i="26"/>
  <c r="AG65" i="26"/>
  <c r="AF65" i="26"/>
  <c r="AQ61" i="26"/>
  <c r="AJ61" i="26"/>
  <c r="AQ60" i="26"/>
  <c r="AJ60" i="26"/>
  <c r="AQ59" i="26"/>
  <c r="AJ59" i="26"/>
  <c r="AQ58" i="26"/>
  <c r="AJ58" i="26"/>
  <c r="AQ57" i="26"/>
  <c r="AJ57" i="26"/>
  <c r="AQ56" i="26"/>
  <c r="AJ56" i="26"/>
  <c r="AS55" i="26"/>
  <c r="AR55" i="26"/>
  <c r="AP55" i="26"/>
  <c r="AO55" i="26"/>
  <c r="AN55" i="26"/>
  <c r="AM55" i="26"/>
  <c r="AL55" i="26"/>
  <c r="AK55" i="26"/>
  <c r="AI55" i="26"/>
  <c r="AH55" i="26"/>
  <c r="AG55" i="26"/>
  <c r="AF55" i="26"/>
  <c r="AQ54" i="26"/>
  <c r="AJ54" i="26"/>
  <c r="AQ53" i="26"/>
  <c r="AJ53" i="26"/>
  <c r="AQ52" i="26"/>
  <c r="AJ52" i="26"/>
  <c r="AQ51" i="26"/>
  <c r="AJ51" i="26"/>
  <c r="AQ49" i="26"/>
  <c r="AJ49" i="26"/>
  <c r="AQ48" i="26"/>
  <c r="AJ48" i="26"/>
  <c r="AQ47" i="26"/>
  <c r="AJ47" i="26"/>
  <c r="AS46" i="26"/>
  <c r="AR46" i="26"/>
  <c r="AP46" i="26"/>
  <c r="AO46" i="26"/>
  <c r="AN46" i="26"/>
  <c r="AM46" i="26"/>
  <c r="AL46" i="26"/>
  <c r="AK46" i="26"/>
  <c r="AI46" i="26"/>
  <c r="AH46" i="26"/>
  <c r="AG46" i="26"/>
  <c r="AF46" i="26"/>
  <c r="AQ42" i="26"/>
  <c r="AJ42" i="26"/>
  <c r="AQ41" i="26"/>
  <c r="AJ41" i="26"/>
  <c r="AQ40" i="26"/>
  <c r="AJ40" i="26"/>
  <c r="AQ39" i="26"/>
  <c r="AJ39" i="26"/>
  <c r="AQ38" i="26"/>
  <c r="AJ38" i="26"/>
  <c r="AQ37" i="26"/>
  <c r="AJ37" i="26"/>
  <c r="AS36" i="26"/>
  <c r="AR36" i="26"/>
  <c r="AP36" i="26"/>
  <c r="AO36" i="26"/>
  <c r="AN36" i="26"/>
  <c r="AM36" i="26"/>
  <c r="AL36" i="26"/>
  <c r="AK36" i="26"/>
  <c r="AI36" i="26"/>
  <c r="AH36" i="26"/>
  <c r="AG36" i="26"/>
  <c r="AF36" i="26"/>
  <c r="AQ35" i="26"/>
  <c r="AJ35" i="26"/>
  <c r="AQ34" i="26"/>
  <c r="AJ34" i="26"/>
  <c r="AQ33" i="26"/>
  <c r="AJ33" i="26"/>
  <c r="AQ32" i="26"/>
  <c r="AQ31" i="26" s="1"/>
  <c r="AJ32" i="26"/>
  <c r="AQ30" i="26"/>
  <c r="AJ30" i="26"/>
  <c r="AQ29" i="26"/>
  <c r="AJ29" i="26"/>
  <c r="AQ28" i="26"/>
  <c r="AJ28" i="26"/>
  <c r="AS27" i="26"/>
  <c r="AR27" i="26"/>
  <c r="AP27" i="26"/>
  <c r="AO27" i="26"/>
  <c r="AN27" i="26"/>
  <c r="AM27" i="26"/>
  <c r="AL27" i="26"/>
  <c r="AK27" i="26"/>
  <c r="AI27" i="26"/>
  <c r="AH27" i="26"/>
  <c r="AG27" i="26"/>
  <c r="AF27" i="26"/>
  <c r="AQ23" i="26"/>
  <c r="AJ23" i="26"/>
  <c r="AQ22" i="26"/>
  <c r="AJ22" i="26"/>
  <c r="AQ21" i="26"/>
  <c r="AJ21" i="26"/>
  <c r="AQ20" i="26"/>
  <c r="AJ20" i="26"/>
  <c r="AQ19" i="26"/>
  <c r="AJ19" i="26"/>
  <c r="AQ18" i="26"/>
  <c r="AJ18" i="26"/>
  <c r="AS17" i="26"/>
  <c r="AR17" i="26"/>
  <c r="AP17" i="26"/>
  <c r="AO17" i="26"/>
  <c r="AN17" i="26"/>
  <c r="AM17" i="26"/>
  <c r="AL17" i="26"/>
  <c r="AK17" i="26"/>
  <c r="AI17" i="26"/>
  <c r="AH17" i="26"/>
  <c r="AG17" i="26"/>
  <c r="AF17" i="26"/>
  <c r="AQ16" i="26"/>
  <c r="AJ16" i="26"/>
  <c r="AQ15" i="26"/>
  <c r="AJ15" i="26"/>
  <c r="AQ14" i="26"/>
  <c r="AJ14" i="26"/>
  <c r="AQ13" i="26"/>
  <c r="AQ12" i="26" s="1"/>
  <c r="AJ13" i="26"/>
  <c r="AQ11" i="26"/>
  <c r="AJ11" i="26"/>
  <c r="AQ10" i="26"/>
  <c r="AJ10" i="26"/>
  <c r="AQ9" i="26"/>
  <c r="AJ9" i="26"/>
  <c r="AS8" i="26"/>
  <c r="AR8" i="26"/>
  <c r="AP8" i="26"/>
  <c r="AO8" i="26"/>
  <c r="AN8" i="26"/>
  <c r="AM8" i="26"/>
  <c r="AL8" i="26"/>
  <c r="AK8" i="26"/>
  <c r="AI8" i="26"/>
  <c r="AH8" i="26"/>
  <c r="AG8" i="26"/>
  <c r="AF8" i="26"/>
  <c r="Q3" i="26"/>
  <c r="C3" i="26"/>
  <c r="AB137" i="26"/>
  <c r="U137" i="26"/>
  <c r="AB136" i="26"/>
  <c r="U136" i="26"/>
  <c r="AB135" i="26"/>
  <c r="U135" i="26"/>
  <c r="AB134" i="26"/>
  <c r="U134" i="26"/>
  <c r="AB133" i="26"/>
  <c r="U133" i="26"/>
  <c r="AB132" i="26"/>
  <c r="U132" i="26"/>
  <c r="AD131" i="26"/>
  <c r="AC131" i="26"/>
  <c r="AA131" i="26"/>
  <c r="Z131" i="26"/>
  <c r="Y131" i="26"/>
  <c r="X131" i="26"/>
  <c r="W131" i="26"/>
  <c r="V131" i="26"/>
  <c r="T131" i="26"/>
  <c r="S131" i="26"/>
  <c r="R131" i="26"/>
  <c r="Q131" i="26"/>
  <c r="AB130" i="26"/>
  <c r="U130" i="26"/>
  <c r="AB129" i="26"/>
  <c r="U129" i="26"/>
  <c r="AB128" i="26"/>
  <c r="U128" i="26"/>
  <c r="AB127" i="26"/>
  <c r="U127" i="26"/>
  <c r="U126" i="26" s="1"/>
  <c r="AB125" i="26"/>
  <c r="U125" i="26"/>
  <c r="AB124" i="26"/>
  <c r="U124" i="26"/>
  <c r="AB123" i="26"/>
  <c r="U123" i="26"/>
  <c r="AD122" i="26"/>
  <c r="AC122" i="26"/>
  <c r="AA122" i="26"/>
  <c r="Z122" i="26"/>
  <c r="Y122" i="26"/>
  <c r="X122" i="26"/>
  <c r="W122" i="26"/>
  <c r="V122" i="26"/>
  <c r="T122" i="26"/>
  <c r="S122" i="26"/>
  <c r="R122" i="26"/>
  <c r="Q122" i="26"/>
  <c r="AB118" i="26"/>
  <c r="U118" i="26"/>
  <c r="AB117" i="26"/>
  <c r="U117" i="26"/>
  <c r="AB116" i="26"/>
  <c r="U116" i="26"/>
  <c r="AB115" i="26"/>
  <c r="U115" i="26"/>
  <c r="AB114" i="26"/>
  <c r="U114" i="26"/>
  <c r="AB113" i="26"/>
  <c r="U113" i="26"/>
  <c r="AD112" i="26"/>
  <c r="AC112" i="26"/>
  <c r="AA112" i="26"/>
  <c r="Z112" i="26"/>
  <c r="Y112" i="26"/>
  <c r="X112" i="26"/>
  <c r="W112" i="26"/>
  <c r="V112" i="26"/>
  <c r="T112" i="26"/>
  <c r="S112" i="26"/>
  <c r="R112" i="26"/>
  <c r="Q112" i="26"/>
  <c r="AB111" i="26"/>
  <c r="U111" i="26"/>
  <c r="AB110" i="26"/>
  <c r="U110" i="26"/>
  <c r="AB109" i="26"/>
  <c r="U109" i="26"/>
  <c r="AB108" i="26"/>
  <c r="U108" i="26"/>
  <c r="AB106" i="26"/>
  <c r="U106" i="26"/>
  <c r="AB105" i="26"/>
  <c r="U105" i="26"/>
  <c r="AB104" i="26"/>
  <c r="U104" i="26"/>
  <c r="AD103" i="26"/>
  <c r="AC103" i="26"/>
  <c r="AA103" i="26"/>
  <c r="Z103" i="26"/>
  <c r="Y103" i="26"/>
  <c r="X103" i="26"/>
  <c r="W103" i="26"/>
  <c r="V103" i="26"/>
  <c r="T103" i="26"/>
  <c r="S103" i="26"/>
  <c r="R103" i="26"/>
  <c r="Q103" i="26"/>
  <c r="AB99" i="26"/>
  <c r="U99" i="26"/>
  <c r="AB98" i="26"/>
  <c r="U98" i="26"/>
  <c r="AB97" i="26"/>
  <c r="U97" i="26"/>
  <c r="AB96" i="26"/>
  <c r="U96" i="26"/>
  <c r="AB95" i="26"/>
  <c r="U95" i="26"/>
  <c r="AB94" i="26"/>
  <c r="U94" i="26"/>
  <c r="AD93" i="26"/>
  <c r="AC93" i="26"/>
  <c r="AA93" i="26"/>
  <c r="Z93" i="26"/>
  <c r="Y93" i="26"/>
  <c r="X93" i="26"/>
  <c r="W93" i="26"/>
  <c r="V93" i="26"/>
  <c r="T93" i="26"/>
  <c r="S93" i="26"/>
  <c r="R93" i="26"/>
  <c r="Q93" i="26"/>
  <c r="AB92" i="26"/>
  <c r="U92" i="26"/>
  <c r="AB91" i="26"/>
  <c r="U91" i="26"/>
  <c r="AB90" i="26"/>
  <c r="U90" i="26"/>
  <c r="AB89" i="26"/>
  <c r="U89" i="26"/>
  <c r="U88" i="26" s="1"/>
  <c r="AB87" i="26"/>
  <c r="U87" i="26"/>
  <c r="AB86" i="26"/>
  <c r="U86" i="26"/>
  <c r="AB85" i="26"/>
  <c r="U85" i="26"/>
  <c r="AD84" i="26"/>
  <c r="AC84" i="26"/>
  <c r="AA84" i="26"/>
  <c r="Z84" i="26"/>
  <c r="Y84" i="26"/>
  <c r="X84" i="26"/>
  <c r="W84" i="26"/>
  <c r="V84" i="26"/>
  <c r="T84" i="26"/>
  <c r="S84" i="26"/>
  <c r="R84" i="26"/>
  <c r="Q84" i="26"/>
  <c r="AB80" i="26"/>
  <c r="U80" i="26"/>
  <c r="AB79" i="26"/>
  <c r="U79" i="26"/>
  <c r="AB78" i="26"/>
  <c r="U78" i="26"/>
  <c r="AB77" i="26"/>
  <c r="U77" i="26"/>
  <c r="AB76" i="26"/>
  <c r="U76" i="26"/>
  <c r="AB75" i="26"/>
  <c r="U75" i="26"/>
  <c r="AD74" i="26"/>
  <c r="AC74" i="26"/>
  <c r="AA74" i="26"/>
  <c r="Z74" i="26"/>
  <c r="Y74" i="26"/>
  <c r="X74" i="26"/>
  <c r="W74" i="26"/>
  <c r="V74" i="26"/>
  <c r="T74" i="26"/>
  <c r="S74" i="26"/>
  <c r="R74" i="26"/>
  <c r="Q74" i="26"/>
  <c r="AB73" i="26"/>
  <c r="U73" i="26"/>
  <c r="AB72" i="26"/>
  <c r="U72" i="26"/>
  <c r="AB71" i="26"/>
  <c r="U71" i="26"/>
  <c r="AB70" i="26"/>
  <c r="U70" i="26"/>
  <c r="AB68" i="26"/>
  <c r="U68" i="26"/>
  <c r="AB67" i="26"/>
  <c r="U67" i="26"/>
  <c r="AB66" i="26"/>
  <c r="U66" i="26"/>
  <c r="AD65" i="26"/>
  <c r="AC65" i="26"/>
  <c r="AA65" i="26"/>
  <c r="Z65" i="26"/>
  <c r="Y65" i="26"/>
  <c r="X65" i="26"/>
  <c r="W65" i="26"/>
  <c r="V65" i="26"/>
  <c r="T65" i="26"/>
  <c r="S65" i="26"/>
  <c r="R65" i="26"/>
  <c r="Q65" i="26"/>
  <c r="AB61" i="26"/>
  <c r="U61" i="26"/>
  <c r="AB60" i="26"/>
  <c r="U60" i="26"/>
  <c r="AB59" i="26"/>
  <c r="U59" i="26"/>
  <c r="AB58" i="26"/>
  <c r="U58" i="26"/>
  <c r="AB57" i="26"/>
  <c r="U57" i="26"/>
  <c r="AB56" i="26"/>
  <c r="U56" i="26"/>
  <c r="AD55" i="26"/>
  <c r="AC55" i="26"/>
  <c r="AA55" i="26"/>
  <c r="Z55" i="26"/>
  <c r="Y55" i="26"/>
  <c r="X55" i="26"/>
  <c r="W55" i="26"/>
  <c r="V55" i="26"/>
  <c r="T55" i="26"/>
  <c r="S55" i="26"/>
  <c r="R55" i="26"/>
  <c r="Q55" i="26"/>
  <c r="AB54" i="26"/>
  <c r="U54" i="26"/>
  <c r="AB53" i="26"/>
  <c r="U53" i="26"/>
  <c r="AB52" i="26"/>
  <c r="U52" i="26"/>
  <c r="AB51" i="26"/>
  <c r="AB50" i="26" s="1"/>
  <c r="U51" i="26"/>
  <c r="U50" i="26" s="1"/>
  <c r="AB49" i="26"/>
  <c r="U49" i="26"/>
  <c r="AB48" i="26"/>
  <c r="U48" i="26"/>
  <c r="AB47" i="26"/>
  <c r="U47" i="26"/>
  <c r="AD46" i="26"/>
  <c r="AC46" i="26"/>
  <c r="AA46" i="26"/>
  <c r="Z46" i="26"/>
  <c r="Y46" i="26"/>
  <c r="X46" i="26"/>
  <c r="W46" i="26"/>
  <c r="V46" i="26"/>
  <c r="T46" i="26"/>
  <c r="S46" i="26"/>
  <c r="R46" i="26"/>
  <c r="Q46" i="26"/>
  <c r="AB42" i="26"/>
  <c r="U42" i="26"/>
  <c r="AB41" i="26"/>
  <c r="U41" i="26"/>
  <c r="AB40" i="26"/>
  <c r="U40" i="26"/>
  <c r="AB39" i="26"/>
  <c r="U39" i="26"/>
  <c r="AB38" i="26"/>
  <c r="U38" i="26"/>
  <c r="AB37" i="26"/>
  <c r="U37" i="26"/>
  <c r="AD36" i="26"/>
  <c r="AC36" i="26"/>
  <c r="AA36" i="26"/>
  <c r="Z36" i="26"/>
  <c r="Y36" i="26"/>
  <c r="X36" i="26"/>
  <c r="W36" i="26"/>
  <c r="V36" i="26"/>
  <c r="T36" i="26"/>
  <c r="S36" i="26"/>
  <c r="R36" i="26"/>
  <c r="Q36" i="26"/>
  <c r="AB35" i="26"/>
  <c r="U35" i="26"/>
  <c r="AB34" i="26"/>
  <c r="U34" i="26"/>
  <c r="AB33" i="26"/>
  <c r="U33" i="26"/>
  <c r="AB32" i="26"/>
  <c r="U32" i="26"/>
  <c r="AB30" i="26"/>
  <c r="U30" i="26"/>
  <c r="AB29" i="26"/>
  <c r="U29" i="26"/>
  <c r="AB28" i="26"/>
  <c r="U28" i="26"/>
  <c r="AD27" i="26"/>
  <c r="AC27" i="26"/>
  <c r="AA27" i="26"/>
  <c r="Z27" i="26"/>
  <c r="Y27" i="26"/>
  <c r="X27" i="26"/>
  <c r="W27" i="26"/>
  <c r="V27" i="26"/>
  <c r="T27" i="26"/>
  <c r="S27" i="26"/>
  <c r="R27" i="26"/>
  <c r="Q27" i="26"/>
  <c r="AB23" i="26"/>
  <c r="U23" i="26"/>
  <c r="AB22" i="26"/>
  <c r="U22" i="26"/>
  <c r="AB21" i="26"/>
  <c r="U21" i="26"/>
  <c r="AB20" i="26"/>
  <c r="U20" i="26"/>
  <c r="AB19" i="26"/>
  <c r="U19" i="26"/>
  <c r="AB18" i="26"/>
  <c r="U18" i="26"/>
  <c r="AD17" i="26"/>
  <c r="AC17" i="26"/>
  <c r="AA17" i="26"/>
  <c r="Z17" i="26"/>
  <c r="Y17" i="26"/>
  <c r="X17" i="26"/>
  <c r="W17" i="26"/>
  <c r="V17" i="26"/>
  <c r="T17" i="26"/>
  <c r="S17" i="26"/>
  <c r="R17" i="26"/>
  <c r="Q17" i="26"/>
  <c r="AB16" i="26"/>
  <c r="U16" i="26"/>
  <c r="AB15" i="26"/>
  <c r="U15" i="26"/>
  <c r="AB14" i="26"/>
  <c r="U14" i="26"/>
  <c r="AB13" i="26"/>
  <c r="AB12" i="26" s="1"/>
  <c r="U13" i="26"/>
  <c r="U12" i="26" s="1"/>
  <c r="AB11" i="26"/>
  <c r="U11" i="26"/>
  <c r="AB10" i="26"/>
  <c r="U10" i="26"/>
  <c r="AB9" i="26"/>
  <c r="U9" i="26"/>
  <c r="AD8" i="26"/>
  <c r="AC8" i="26"/>
  <c r="AA8" i="26"/>
  <c r="Z8" i="26"/>
  <c r="Y8" i="26"/>
  <c r="X8" i="26"/>
  <c r="W8" i="26"/>
  <c r="V8" i="26"/>
  <c r="T8" i="26"/>
  <c r="S8" i="26"/>
  <c r="R8" i="26"/>
  <c r="Q8"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G107" i="26" s="1"/>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N69" i="26" s="1"/>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G31" i="26" s="1"/>
  <c r="N30" i="26"/>
  <c r="G30" i="26"/>
  <c r="N29" i="26"/>
  <c r="G29" i="26"/>
  <c r="N28" i="26"/>
  <c r="G28" i="26"/>
  <c r="P27" i="26"/>
  <c r="O27" i="26"/>
  <c r="M27" i="26"/>
  <c r="L27" i="26"/>
  <c r="K27" i="26"/>
  <c r="J27" i="26"/>
  <c r="I27" i="26"/>
  <c r="H27" i="26"/>
  <c r="F27" i="26"/>
  <c r="E27" i="26"/>
  <c r="D27" i="26"/>
  <c r="C27" i="26"/>
  <c r="O17" i="26"/>
  <c r="P17" i="26"/>
  <c r="O8" i="26"/>
  <c r="P8" i="26"/>
  <c r="D17" i="26"/>
  <c r="E17" i="26"/>
  <c r="F17" i="26"/>
  <c r="H17" i="26"/>
  <c r="I17" i="26"/>
  <c r="J17" i="26"/>
  <c r="K17" i="26"/>
  <c r="L17" i="26"/>
  <c r="M17" i="26"/>
  <c r="N10" i="26"/>
  <c r="N11" i="26"/>
  <c r="N13" i="26"/>
  <c r="N14" i="26"/>
  <c r="N15" i="26"/>
  <c r="N16" i="26"/>
  <c r="N18" i="26"/>
  <c r="N19" i="26"/>
  <c r="N20" i="26"/>
  <c r="N21" i="26"/>
  <c r="N22" i="26"/>
  <c r="N23" i="26"/>
  <c r="N9" i="26"/>
  <c r="G10" i="26"/>
  <c r="G11" i="26"/>
  <c r="G13" i="26"/>
  <c r="G14" i="26"/>
  <c r="G15" i="26"/>
  <c r="G16" i="26"/>
  <c r="G18" i="26"/>
  <c r="G19" i="26"/>
  <c r="G20" i="26"/>
  <c r="G21" i="26"/>
  <c r="G22" i="26"/>
  <c r="G23" i="26"/>
  <c r="G9" i="26"/>
  <c r="D8" i="26"/>
  <c r="E8" i="26"/>
  <c r="F8" i="26"/>
  <c r="H8" i="26"/>
  <c r="I8" i="26"/>
  <c r="J8" i="26"/>
  <c r="K8" i="26"/>
  <c r="L8" i="26"/>
  <c r="M8" i="26"/>
  <c r="AHN121" i="26" l="1"/>
  <c r="TZ102" i="26"/>
  <c r="ARI7" i="26"/>
  <c r="ZL7" i="26"/>
  <c r="ABE121" i="26"/>
  <c r="AHN26" i="26"/>
  <c r="AEY7" i="26"/>
  <c r="BFM64" i="26"/>
  <c r="ASF102" i="26"/>
  <c r="API102" i="26"/>
  <c r="ALH45" i="26"/>
  <c r="BEI83" i="26"/>
  <c r="ANP7" i="26"/>
  <c r="UV7" i="26"/>
  <c r="AJ12" i="26"/>
  <c r="AJ50" i="26"/>
  <c r="AJ88" i="26"/>
  <c r="AJ126" i="26"/>
  <c r="DN45" i="26"/>
  <c r="AZD121" i="26"/>
  <c r="BEP45" i="26"/>
  <c r="AZZ45" i="26"/>
  <c r="AVJ45" i="26"/>
  <c r="AKD7" i="26"/>
  <c r="AFN7" i="26"/>
  <c r="AHV7" i="26"/>
  <c r="JW7" i="26"/>
  <c r="AQE7" i="26"/>
  <c r="AML26" i="26"/>
  <c r="AHV102" i="26"/>
  <c r="MM64" i="26"/>
  <c r="AXZ83" i="26"/>
  <c r="BAW7" i="26"/>
  <c r="AWG7" i="26"/>
  <c r="AMD26" i="26"/>
  <c r="AFU26" i="26"/>
  <c r="QN83" i="26"/>
  <c r="TC83" i="26"/>
  <c r="ATQ102" i="26"/>
  <c r="AKS26" i="26"/>
  <c r="AHV26" i="26"/>
  <c r="QU26" i="26"/>
  <c r="CY121" i="26"/>
  <c r="JA102" i="26"/>
  <c r="AVY7" i="26"/>
  <c r="OM7" i="26"/>
  <c r="PB7" i="26"/>
  <c r="GK121" i="26"/>
  <c r="ALO102" i="26"/>
  <c r="AOE26" i="26"/>
  <c r="AHV64" i="26"/>
  <c r="VD26" i="26"/>
  <c r="PJ64" i="26"/>
  <c r="MT26" i="26"/>
  <c r="BFM7" i="26"/>
  <c r="AIC26" i="26"/>
  <c r="BBS26" i="26"/>
  <c r="ME26" i="26"/>
  <c r="AB126" i="26"/>
  <c r="ARI121" i="26"/>
  <c r="BU121" i="26"/>
  <c r="AMS121" i="26"/>
  <c r="ASF121" i="26"/>
  <c r="ANP121" i="26"/>
  <c r="BPO121" i="26"/>
  <c r="EK121" i="26"/>
  <c r="ACQ121" i="26"/>
  <c r="QN121" i="26"/>
  <c r="AML102" i="26"/>
  <c r="N107" i="26"/>
  <c r="AB88" i="26"/>
  <c r="AQ88" i="26"/>
  <c r="BTI83" i="26"/>
  <c r="BKC83" i="26"/>
  <c r="BAW83" i="26"/>
  <c r="SG83" i="26"/>
  <c r="AIR83" i="26"/>
  <c r="XL83" i="26"/>
  <c r="WO83" i="26"/>
  <c r="RY83" i="26"/>
  <c r="CC64" i="26"/>
  <c r="G69" i="26"/>
  <c r="BUE64" i="26"/>
  <c r="BBS64" i="26"/>
  <c r="BKR64" i="26"/>
  <c r="ANP64" i="26"/>
  <c r="AMD64" i="26"/>
  <c r="AHN64" i="26"/>
  <c r="GK64" i="26"/>
  <c r="MT64" i="26"/>
  <c r="ACB45" i="26"/>
  <c r="PQ45" i="26"/>
  <c r="AQ50" i="26"/>
  <c r="AY26" i="26"/>
  <c r="JH26" i="26"/>
  <c r="N31" i="26"/>
  <c r="FV26" i="26"/>
  <c r="BTI26" i="26"/>
  <c r="BNO26" i="26"/>
  <c r="BIY26" i="26"/>
  <c r="BEI26" i="26"/>
  <c r="AZS26" i="26"/>
  <c r="AVC26" i="26"/>
  <c r="BRW26" i="26"/>
  <c r="BNG26" i="26"/>
  <c r="RY26" i="26"/>
  <c r="ALW26" i="26"/>
  <c r="BSE83" i="26"/>
  <c r="G12" i="26"/>
  <c r="DN121" i="26"/>
  <c r="PQ7" i="26"/>
  <c r="ASM64" i="26"/>
  <c r="ZL102" i="26"/>
  <c r="TC121" i="26"/>
  <c r="BKY121" i="26"/>
  <c r="AZK121" i="26"/>
  <c r="AUU121" i="26"/>
  <c r="ASF7" i="26"/>
  <c r="AZS83" i="26"/>
  <c r="G50" i="26"/>
  <c r="U69" i="26"/>
  <c r="U107" i="26"/>
  <c r="AJ107" i="26"/>
  <c r="AGC64" i="26"/>
  <c r="YP45" i="26"/>
  <c r="BUE121" i="26"/>
  <c r="N12" i="26"/>
  <c r="G88" i="26"/>
  <c r="G126" i="26"/>
  <c r="U31" i="26"/>
  <c r="AJ31" i="26"/>
  <c r="AJ69" i="26"/>
  <c r="N50" i="26"/>
  <c r="N88" i="26"/>
  <c r="N126" i="26"/>
  <c r="AB31" i="26"/>
  <c r="AB69" i="26"/>
  <c r="AB107" i="26"/>
  <c r="MT83" i="26"/>
  <c r="IS45" i="26"/>
  <c r="ID83" i="26"/>
  <c r="BLV64" i="26"/>
  <c r="ARB26" i="26"/>
  <c r="BVX45" i="26"/>
  <c r="ASF45" i="26"/>
  <c r="AIZ45" i="26"/>
  <c r="AHG26" i="26"/>
  <c r="ASU45" i="26"/>
  <c r="HH121" i="26"/>
  <c r="UO102" i="26"/>
  <c r="PY102" i="26"/>
  <c r="RY45" i="26"/>
  <c r="ALH121" i="26"/>
  <c r="AIC121" i="26"/>
  <c r="AQM26" i="26"/>
  <c r="BEA83" i="26"/>
  <c r="AZK83" i="26"/>
  <c r="BQL45" i="26"/>
  <c r="BOD45" i="26"/>
  <c r="BEX45" i="26"/>
  <c r="AQE83" i="26"/>
  <c r="HH102" i="26"/>
  <c r="AJG7" i="26"/>
  <c r="SV121" i="26"/>
  <c r="LI26" i="26"/>
  <c r="BVB102" i="26"/>
  <c r="BMZ102" i="26"/>
  <c r="BTX83" i="26"/>
  <c r="AKZ83" i="26"/>
  <c r="ADU7" i="26"/>
  <c r="FO64" i="26"/>
  <c r="NB7" i="26"/>
  <c r="IL7" i="26"/>
  <c r="AXZ121" i="26"/>
  <c r="UV26" i="26"/>
  <c r="ADU121" i="26"/>
  <c r="ACB64" i="26"/>
  <c r="AGY26" i="26"/>
  <c r="QN102" i="26"/>
  <c r="VK64" i="26"/>
  <c r="IL45" i="26"/>
  <c r="AAI7" i="26"/>
  <c r="NB83" i="26"/>
  <c r="IL83" i="26"/>
  <c r="LX83" i="26"/>
  <c r="AAI64" i="26"/>
  <c r="LI64" i="26"/>
  <c r="LX64" i="26"/>
  <c r="BPW83" i="26"/>
  <c r="BQL7" i="26"/>
  <c r="BCP7" i="26"/>
  <c r="AXZ7" i="26"/>
  <c r="AOL121" i="26"/>
  <c r="GD102" i="26"/>
  <c r="NX102" i="26"/>
  <c r="AEJ121" i="26"/>
  <c r="BUM102" i="26"/>
  <c r="BGQ102" i="26"/>
  <c r="BCA102" i="26"/>
  <c r="BVI83" i="26"/>
  <c r="BQS64" i="26"/>
  <c r="BQD64" i="26"/>
  <c r="BGX64" i="26"/>
  <c r="BSE64" i="26"/>
  <c r="BEA45" i="26"/>
  <c r="AZK45" i="26"/>
  <c r="AUU45" i="26"/>
  <c r="ZE102" i="26"/>
  <c r="UG64" i="26"/>
  <c r="KT7" i="26"/>
  <c r="AUF102" i="26"/>
  <c r="AZS64" i="26"/>
  <c r="BDT64" i="26"/>
  <c r="AKS64" i="26"/>
  <c r="AEY64" i="26"/>
  <c r="AIC7" i="26"/>
  <c r="WW45" i="26"/>
  <c r="BMC102" i="26"/>
  <c r="AZD102" i="26"/>
  <c r="AUN102" i="26"/>
  <c r="BCP102" i="26"/>
  <c r="BBS102" i="26"/>
  <c r="AGY121" i="26"/>
  <c r="AAI121" i="26"/>
  <c r="ACX26" i="26"/>
  <c r="MT121" i="26"/>
  <c r="OM121" i="26"/>
  <c r="JW121" i="26"/>
  <c r="LP102" i="26"/>
  <c r="WW7" i="26"/>
  <c r="SG7" i="26"/>
  <c r="FO7" i="26"/>
  <c r="BBS121" i="26"/>
  <c r="BSL121" i="26"/>
  <c r="BNV121" i="26"/>
  <c r="BEP121" i="26"/>
  <c r="AZZ121" i="26"/>
  <c r="BRW121" i="26"/>
  <c r="BGX121" i="26"/>
  <c r="BRH45" i="26"/>
  <c r="BFM45" i="26"/>
  <c r="BKR45" i="26"/>
  <c r="BBL45" i="26"/>
  <c r="BLG45" i="26"/>
  <c r="BRA64" i="26"/>
  <c r="BUM45" i="26"/>
  <c r="AZZ26" i="26"/>
  <c r="ANW83" i="26"/>
  <c r="ARI83" i="26"/>
  <c r="BOS7" i="26"/>
  <c r="ASF64" i="26"/>
  <c r="ANP26" i="26"/>
  <c r="AFF83" i="26"/>
  <c r="ALH83" i="26"/>
  <c r="AIK83" i="26"/>
  <c r="APA83" i="26"/>
  <c r="AFN45" i="26"/>
  <c r="AJO26" i="26"/>
  <c r="AEY26" i="26"/>
  <c r="AAX64" i="26"/>
  <c r="AEJ26" i="26"/>
  <c r="JP45" i="26"/>
  <c r="FO45" i="26"/>
  <c r="ZT121" i="26"/>
  <c r="BPW102" i="26"/>
  <c r="AXK102" i="26"/>
  <c r="EK45" i="26"/>
  <c r="GZ45" i="26"/>
  <c r="EZ121" i="26"/>
  <c r="AIK102" i="26"/>
  <c r="BHM83" i="26"/>
  <c r="BKY83" i="26"/>
  <c r="BUT64" i="26"/>
  <c r="BKY64" i="26"/>
  <c r="BVI45" i="26"/>
  <c r="BQS45" i="26"/>
  <c r="BMC45" i="26"/>
  <c r="BHM45" i="26"/>
  <c r="BCW45" i="26"/>
  <c r="AYG45" i="26"/>
  <c r="AZZ7" i="26"/>
  <c r="ASU26" i="26"/>
  <c r="AJV102" i="26"/>
  <c r="AIZ7" i="26"/>
  <c r="ME7" i="26"/>
  <c r="BWF7" i="26"/>
  <c r="BEP102" i="26"/>
  <c r="BPH102" i="26"/>
  <c r="BIY64" i="26"/>
  <c r="ALW45" i="26"/>
  <c r="AMD7" i="26"/>
  <c r="AAP102" i="26"/>
  <c r="PB121" i="26"/>
  <c r="TR26" i="26"/>
  <c r="WO26" i="26"/>
  <c r="QU7" i="26"/>
  <c r="BJN102" i="26"/>
  <c r="BQL102" i="26"/>
  <c r="AWV102" i="26"/>
  <c r="BMR102" i="26"/>
  <c r="BAO102" i="26"/>
  <c r="BHF102" i="26"/>
  <c r="BRP83" i="26"/>
  <c r="BNG83" i="26"/>
  <c r="BVQ45" i="26"/>
  <c r="BHU45" i="26"/>
  <c r="BQD7" i="26"/>
  <c r="BJF7" i="26"/>
  <c r="AXC26" i="26"/>
  <c r="BLG102" i="26"/>
  <c r="DV7" i="26"/>
  <c r="LI102" i="26"/>
  <c r="MT45" i="26"/>
  <c r="VS121" i="26"/>
  <c r="RC121" i="26"/>
  <c r="VK45" i="26"/>
  <c r="ALW121" i="26"/>
  <c r="AHG121" i="26"/>
  <c r="ALW102" i="26"/>
  <c r="AHG102" i="26"/>
  <c r="BTA121" i="26"/>
  <c r="BJU83" i="26"/>
  <c r="BBD64" i="26"/>
  <c r="BLN64" i="26"/>
  <c r="XD83" i="26"/>
  <c r="SN83" i="26"/>
  <c r="ID121" i="26"/>
  <c r="AOT7" i="26"/>
  <c r="ACI26" i="26"/>
  <c r="PQ102" i="26"/>
  <c r="AQM45" i="26"/>
  <c r="BOZ26" i="26"/>
  <c r="EC102" i="26"/>
  <c r="FV45" i="26"/>
  <c r="HW45" i="26"/>
  <c r="TK121" i="26"/>
  <c r="ADF121" i="26"/>
  <c r="YP121" i="26"/>
  <c r="AEJ102" i="26"/>
  <c r="ZT102" i="26"/>
  <c r="BWF64" i="26"/>
  <c r="BHF121" i="26"/>
  <c r="BSL64" i="26"/>
  <c r="BTA64" i="26"/>
  <c r="BOK64" i="26"/>
  <c r="BJU64" i="26"/>
  <c r="BFE64" i="26"/>
  <c r="BAO64" i="26"/>
  <c r="AVY64" i="26"/>
  <c r="BKJ45" i="26"/>
  <c r="BFT45" i="26"/>
  <c r="BBD45" i="26"/>
  <c r="AWN45" i="26"/>
  <c r="BAO26" i="26"/>
  <c r="XD64" i="26"/>
  <c r="SN64" i="26"/>
  <c r="ABE64" i="26"/>
  <c r="AEB64" i="26"/>
  <c r="BOK102" i="26"/>
  <c r="BFE102" i="26"/>
  <c r="BUT102" i="26"/>
  <c r="BIB102" i="26"/>
  <c r="BBD102" i="26"/>
  <c r="BIB64" i="26"/>
  <c r="BLG64" i="26"/>
  <c r="BGQ64" i="26"/>
  <c r="BQL64" i="26"/>
  <c r="AVR64" i="26"/>
  <c r="AMD121" i="26"/>
  <c r="AIC102" i="26"/>
  <c r="AIZ83" i="26"/>
  <c r="AAA121" i="26"/>
  <c r="XL26" i="26"/>
  <c r="TK26" i="26"/>
  <c r="WH26" i="26"/>
  <c r="PY83" i="26"/>
  <c r="UO45" i="26"/>
  <c r="XD7" i="26"/>
  <c r="NX26" i="26"/>
  <c r="BLN121" i="26"/>
  <c r="BUM83" i="26"/>
  <c r="BLV45" i="26"/>
  <c r="BPW45" i="26"/>
  <c r="AML64" i="26"/>
  <c r="AQE121" i="26"/>
  <c r="ASF26" i="26"/>
  <c r="API7" i="26"/>
  <c r="AJO83" i="26"/>
  <c r="BVX121" i="26"/>
  <c r="BKY26" i="26"/>
  <c r="ARB64" i="26"/>
  <c r="BN102" i="26"/>
  <c r="EC45" i="26"/>
  <c r="LA45" i="26"/>
  <c r="NQ45" i="26"/>
  <c r="JA45" i="26"/>
  <c r="EZ102" i="26"/>
  <c r="FV83" i="26"/>
  <c r="HH45" i="26"/>
  <c r="TZ7" i="26"/>
  <c r="AKS121" i="26"/>
  <c r="AGC121" i="26"/>
  <c r="BTI121" i="26"/>
  <c r="BOS121" i="26"/>
  <c r="BKC121" i="26"/>
  <c r="BFM121" i="26"/>
  <c r="BAW121" i="26"/>
  <c r="AXZ26" i="26"/>
  <c r="BEX102" i="26"/>
  <c r="AYG83" i="26"/>
  <c r="BJN64" i="26"/>
  <c r="AWN64" i="26"/>
  <c r="BJF64" i="26"/>
  <c r="AZZ64" i="26"/>
  <c r="BOZ45" i="26"/>
  <c r="BFM26" i="26"/>
  <c r="BQS26" i="26"/>
  <c r="BHM26" i="26"/>
  <c r="AJG45" i="26"/>
  <c r="AQT26" i="26"/>
  <c r="AKK83" i="26"/>
  <c r="AFU83" i="26"/>
  <c r="ALH7" i="26"/>
  <c r="AGR7" i="26"/>
  <c r="AKZ45" i="26"/>
  <c r="RY64" i="26"/>
  <c r="UV83" i="26"/>
  <c r="QF83" i="26"/>
  <c r="NX7" i="26"/>
  <c r="BWM102" i="26"/>
  <c r="AWN102" i="26"/>
  <c r="BVQ83" i="26"/>
  <c r="BEI64" i="26"/>
  <c r="AYG26" i="26"/>
  <c r="ARX102" i="26"/>
  <c r="ANH102" i="26"/>
  <c r="APP64" i="26"/>
  <c r="AIR121" i="26"/>
  <c r="AIZ102" i="26"/>
  <c r="AIR7" i="26"/>
  <c r="AEB7" i="26"/>
  <c r="ADM121" i="26"/>
  <c r="YW121" i="26"/>
  <c r="ABE102" i="26"/>
  <c r="ZE64" i="26"/>
  <c r="QN26" i="26"/>
  <c r="ACB7" i="26"/>
  <c r="VD45" i="26"/>
  <c r="BNG121" i="26"/>
  <c r="BIQ121" i="26"/>
  <c r="BLG83" i="26"/>
  <c r="BMR45" i="26"/>
  <c r="ATY45" i="26"/>
  <c r="BTI45" i="26"/>
  <c r="BHF7" i="26"/>
  <c r="AOT83" i="26"/>
  <c r="LP26" i="26"/>
  <c r="BDL26" i="26"/>
  <c r="ATJ102" i="26"/>
  <c r="CC121" i="26"/>
  <c r="DG45" i="26"/>
  <c r="CY64" i="26"/>
  <c r="EC64" i="26"/>
  <c r="DV45" i="26"/>
  <c r="DV102" i="26"/>
  <c r="DN102" i="26"/>
  <c r="DN64" i="26"/>
  <c r="BF26" i="26"/>
  <c r="DN26" i="26"/>
  <c r="HW83" i="26"/>
  <c r="HO26" i="26"/>
  <c r="SV7" i="26"/>
  <c r="BSE121" i="26"/>
  <c r="BNO121" i="26"/>
  <c r="BIY121" i="26"/>
  <c r="BEI121" i="26"/>
  <c r="AZS121" i="26"/>
  <c r="AVC121" i="26"/>
  <c r="BOD121" i="26"/>
  <c r="AVR121" i="26"/>
  <c r="BST102" i="26"/>
  <c r="BHM64" i="26"/>
  <c r="BCW64" i="26"/>
  <c r="AYG64" i="26"/>
  <c r="BTP45" i="26"/>
  <c r="BIB45" i="26"/>
  <c r="BDL45" i="26"/>
  <c r="AYV45" i="26"/>
  <c r="AUF45" i="26"/>
  <c r="AMS26" i="26"/>
  <c r="AOL26" i="26"/>
  <c r="AKZ102" i="26"/>
  <c r="AKZ121" i="26"/>
  <c r="AFF45" i="26"/>
  <c r="ACI83" i="26"/>
  <c r="XS83" i="26"/>
  <c r="ZL64" i="26"/>
  <c r="TC45" i="26"/>
  <c r="KT64" i="26"/>
  <c r="LA7" i="26"/>
  <c r="MT7" i="26"/>
  <c r="GZ121" i="26"/>
  <c r="GK102" i="26"/>
  <c r="HO83" i="26"/>
  <c r="BHM102" i="26"/>
  <c r="BJU102" i="26"/>
  <c r="BFT102" i="26"/>
  <c r="BOD64" i="26"/>
  <c r="BHF64" i="26"/>
  <c r="BCP64" i="26"/>
  <c r="AXZ64" i="26"/>
  <c r="AVY26" i="26"/>
  <c r="AQT102" i="26"/>
  <c r="AMS7" i="26"/>
  <c r="ATJ26" i="26"/>
  <c r="AFU121" i="26"/>
  <c r="ABT45" i="26"/>
  <c r="AAP64" i="26"/>
  <c r="AAA102" i="26"/>
  <c r="RC26" i="26"/>
  <c r="QF7" i="26"/>
  <c r="QU102" i="26"/>
  <c r="IS121" i="26"/>
  <c r="TK83" i="26"/>
  <c r="AVY121" i="26"/>
  <c r="BJF121" i="26"/>
  <c r="BCH102" i="26"/>
  <c r="BRA83" i="26"/>
  <c r="BAH45" i="26"/>
  <c r="BKC45" i="26"/>
  <c r="AXK64" i="26"/>
  <c r="BVB45" i="26"/>
  <c r="BMK7" i="26"/>
  <c r="ASU121" i="26"/>
  <c r="AOE121" i="26"/>
  <c r="ARQ64" i="26"/>
  <c r="ASM121" i="26"/>
  <c r="WH45" i="26"/>
  <c r="BTA26" i="26"/>
  <c r="AZK26" i="26"/>
  <c r="ARB83" i="26"/>
  <c r="AOT102" i="26"/>
  <c r="ZE83" i="26"/>
  <c r="CC7" i="26"/>
  <c r="BU45" i="26"/>
  <c r="GS64" i="26"/>
  <c r="MM121" i="26"/>
  <c r="BWF83" i="26"/>
  <c r="AWV121" i="26"/>
  <c r="IL26" i="26"/>
  <c r="AIR26" i="26"/>
  <c r="ZT45" i="26"/>
  <c r="WH121" i="26"/>
  <c r="XD26" i="26"/>
  <c r="SN26" i="26"/>
  <c r="VK26" i="26"/>
  <c r="WO7" i="26"/>
  <c r="RY7" i="26"/>
  <c r="BSL7" i="26"/>
  <c r="BLN7" i="26"/>
  <c r="BGX7" i="26"/>
  <c r="ANP45" i="26"/>
  <c r="ACB83" i="26"/>
  <c r="LP121" i="26"/>
  <c r="LA121" i="26"/>
  <c r="ACB26" i="26"/>
  <c r="TK7" i="26"/>
  <c r="JH83" i="26"/>
  <c r="NI7" i="26"/>
  <c r="BFE121" i="26"/>
  <c r="ASU102" i="26"/>
  <c r="AOE102" i="26"/>
  <c r="AOT64" i="26"/>
  <c r="PJ102" i="26"/>
  <c r="KT102" i="26"/>
  <c r="XD45" i="26"/>
  <c r="SN45" i="26"/>
  <c r="VZ26" i="26"/>
  <c r="RJ26" i="26"/>
  <c r="PJ7" i="26"/>
  <c r="AZZ102" i="26"/>
  <c r="AVJ102" i="26"/>
  <c r="BKJ7" i="26"/>
  <c r="AQM121" i="26"/>
  <c r="ARQ121" i="26"/>
  <c r="ANA121" i="26"/>
  <c r="ASU64" i="26"/>
  <c r="ATB45" i="26"/>
  <c r="AFU7" i="26"/>
  <c r="BUE26" i="26"/>
  <c r="ANW121" i="26"/>
  <c r="ARQ102" i="26"/>
  <c r="CY7" i="26"/>
  <c r="GD7" i="26"/>
  <c r="GD26" i="26"/>
  <c r="GD121" i="26"/>
  <c r="EZ83" i="26"/>
  <c r="BGI83" i="26"/>
  <c r="WH102" i="26"/>
  <c r="RR102" i="26"/>
  <c r="WH64" i="26"/>
  <c r="ARX83" i="26"/>
  <c r="ANH83" i="26"/>
  <c r="VD102" i="26"/>
  <c r="BIQ26" i="26"/>
  <c r="ATJ64" i="26"/>
  <c r="BF83" i="26"/>
  <c r="CC83" i="26"/>
  <c r="BQL121" i="26"/>
  <c r="AFN121" i="26"/>
  <c r="ABM121" i="26"/>
  <c r="UV45" i="26"/>
  <c r="QF45" i="26"/>
  <c r="HW7" i="26"/>
  <c r="BJN121" i="26"/>
  <c r="ARQ7" i="26"/>
  <c r="AJG102" i="26"/>
  <c r="ZE121" i="26"/>
  <c r="OU26" i="26"/>
  <c r="LX26" i="26"/>
  <c r="LX7" i="26"/>
  <c r="JA121" i="26"/>
  <c r="BRP102" i="26"/>
  <c r="BLV102" i="26"/>
  <c r="BDL102" i="26"/>
  <c r="AXR102" i="26"/>
  <c r="BSL102" i="26"/>
  <c r="AYV102" i="26"/>
  <c r="BIJ102" i="26"/>
  <c r="AXZ102" i="26"/>
  <c r="AYO45" i="26"/>
  <c r="AHV121" i="26"/>
  <c r="AGJ83" i="26"/>
  <c r="ARX26" i="26"/>
  <c r="AKD64" i="26"/>
  <c r="AKK26" i="26"/>
  <c r="VS83" i="26"/>
  <c r="AVJ121" i="26"/>
  <c r="Q102" i="26"/>
  <c r="V102" i="26"/>
  <c r="U103" i="26"/>
  <c r="AH7" i="26"/>
  <c r="AM7" i="26"/>
  <c r="AR7" i="26"/>
  <c r="BN45" i="26"/>
  <c r="BN83" i="26"/>
  <c r="CY26" i="26"/>
  <c r="FO102" i="26"/>
  <c r="MT102" i="26"/>
  <c r="NQ102" i="26"/>
  <c r="NQ121" i="26"/>
  <c r="NX83" i="26"/>
  <c r="PB45" i="26"/>
  <c r="LI45" i="26"/>
  <c r="FV64" i="26"/>
  <c r="ER26" i="26"/>
  <c r="GS26" i="26"/>
  <c r="WW121" i="26"/>
  <c r="SG121" i="26"/>
  <c r="WO45" i="26"/>
  <c r="AWG121" i="26"/>
  <c r="BPH121" i="26"/>
  <c r="BGB121" i="26"/>
  <c r="BVI121" i="26"/>
  <c r="BCW83" i="26"/>
  <c r="BOZ83" i="26"/>
  <c r="BKJ83" i="26"/>
  <c r="BFT83" i="26"/>
  <c r="BBD83" i="26"/>
  <c r="AWN83" i="26"/>
  <c r="BEX64" i="26"/>
  <c r="BKJ64" i="26"/>
  <c r="BVI64" i="26"/>
  <c r="AXR64" i="26"/>
  <c r="BUE45" i="26"/>
  <c r="BPO45" i="26"/>
  <c r="BKY45" i="26"/>
  <c r="BGI45" i="26"/>
  <c r="BBS45" i="26"/>
  <c r="AXC45" i="26"/>
  <c r="BRW7" i="26"/>
  <c r="BNG7" i="26"/>
  <c r="BIQ7" i="26"/>
  <c r="BEA7" i="26"/>
  <c r="AZK7" i="26"/>
  <c r="AUU7" i="26"/>
  <c r="AKD121" i="26"/>
  <c r="AIC45" i="26"/>
  <c r="ATB7" i="26"/>
  <c r="AOL7" i="26"/>
  <c r="AIZ121" i="26"/>
  <c r="AKD26" i="26"/>
  <c r="AFN26" i="26"/>
  <c r="AHN45" i="26"/>
  <c r="AEQ83" i="26"/>
  <c r="AAA83" i="26"/>
  <c r="OF64" i="26"/>
  <c r="ER121" i="26"/>
  <c r="AZK102" i="26"/>
  <c r="BLN102" i="26"/>
  <c r="BKR102" i="26"/>
  <c r="BUM7" i="26"/>
  <c r="ANW7" i="26"/>
  <c r="AJV121" i="26"/>
  <c r="APA7" i="26"/>
  <c r="AGR83" i="26"/>
  <c r="AHV45" i="26"/>
  <c r="AJV7" i="26"/>
  <c r="ACI121" i="26"/>
  <c r="XS121" i="26"/>
  <c r="XS102" i="26"/>
  <c r="UO26" i="26"/>
  <c r="PY26" i="26"/>
  <c r="BVI102" i="26"/>
  <c r="BST83" i="26"/>
  <c r="BLV83" i="26"/>
  <c r="BBL83" i="26"/>
  <c r="BRH7" i="26"/>
  <c r="AOE64" i="26"/>
  <c r="ADU64" i="26"/>
  <c r="BOD83" i="26"/>
  <c r="Z102" i="26"/>
  <c r="BN7" i="26"/>
  <c r="AY121" i="26"/>
  <c r="BN26" i="26"/>
  <c r="FG45" i="26"/>
  <c r="EZ26" i="26"/>
  <c r="LX121" i="26"/>
  <c r="JW102" i="26"/>
  <c r="KL45" i="26"/>
  <c r="NX45" i="26"/>
  <c r="KE45" i="26"/>
  <c r="ER64" i="26"/>
  <c r="WH7" i="26"/>
  <c r="RR7" i="26"/>
  <c r="AIK121" i="26"/>
  <c r="AKS102" i="26"/>
  <c r="AGC102" i="26"/>
  <c r="BSE102" i="26"/>
  <c r="BNO102" i="26"/>
  <c r="BIY102" i="26"/>
  <c r="BEI102" i="26"/>
  <c r="AZS102" i="26"/>
  <c r="AVC102" i="26"/>
  <c r="AUN26" i="26"/>
  <c r="BWF26" i="26"/>
  <c r="BEX121" i="26"/>
  <c r="BGI121" i="26"/>
  <c r="BPO64" i="26"/>
  <c r="BLN45" i="26"/>
  <c r="BGX45" i="26"/>
  <c r="BCH45" i="26"/>
  <c r="AXR45" i="26"/>
  <c r="ARQ26" i="26"/>
  <c r="AJG83" i="26"/>
  <c r="AFF121" i="26"/>
  <c r="YA102" i="26"/>
  <c r="NX121" i="26"/>
  <c r="ABT64" i="26"/>
  <c r="PB26" i="26"/>
  <c r="ID102" i="26"/>
  <c r="BKY102" i="26"/>
  <c r="BTX102" i="26"/>
  <c r="BGB102" i="26"/>
  <c r="BTP64" i="26"/>
  <c r="BST64" i="26"/>
  <c r="ANH26" i="26"/>
  <c r="API26" i="26"/>
  <c r="AHN7" i="26"/>
  <c r="RR26" i="26"/>
  <c r="AZD83" i="26"/>
  <c r="CR64" i="26"/>
  <c r="CJ26" i="26"/>
  <c r="FG64" i="26"/>
  <c r="HO64" i="26"/>
  <c r="NB102" i="26"/>
  <c r="IL102" i="26"/>
  <c r="JH102" i="26"/>
  <c r="GK83" i="26"/>
  <c r="EZ45" i="26"/>
  <c r="GZ26" i="26"/>
  <c r="FG26" i="26"/>
  <c r="WW102" i="26"/>
  <c r="SG102" i="26"/>
  <c r="UG45" i="26"/>
  <c r="AAX121" i="26"/>
  <c r="ADF102" i="26"/>
  <c r="BVQ121" i="26"/>
  <c r="BRA121" i="26"/>
  <c r="BMK121" i="26"/>
  <c r="BHU121" i="26"/>
  <c r="BDE121" i="26"/>
  <c r="AYO121" i="26"/>
  <c r="ATY121" i="26"/>
  <c r="BVQ102" i="26"/>
  <c r="BRA102" i="26"/>
  <c r="BMK102" i="26"/>
  <c r="BHU102" i="26"/>
  <c r="BDE102" i="26"/>
  <c r="AYO102" i="26"/>
  <c r="ATY102" i="26"/>
  <c r="BUM64" i="26"/>
  <c r="BTX64" i="26"/>
  <c r="BQD45" i="26"/>
  <c r="BUE7" i="26"/>
  <c r="BPO7" i="26"/>
  <c r="BKY7" i="26"/>
  <c r="BGI7" i="26"/>
  <c r="BBS7" i="26"/>
  <c r="AXC7" i="26"/>
  <c r="AXR7" i="26"/>
  <c r="AMS45" i="26"/>
  <c r="AOT45" i="26"/>
  <c r="ARI26" i="26"/>
  <c r="AJV45" i="26"/>
  <c r="UV64" i="26"/>
  <c r="QF64" i="26"/>
  <c r="ADM64" i="26"/>
  <c r="YW64" i="26"/>
  <c r="TR83" i="26"/>
  <c r="BCA64" i="26"/>
  <c r="BBL64" i="26"/>
  <c r="ATQ7" i="26"/>
  <c r="AIK45" i="26"/>
  <c r="AGR102" i="26"/>
  <c r="AEQ102" i="26"/>
  <c r="ADU26" i="26"/>
  <c r="ADU45" i="26"/>
  <c r="ADM102" i="26"/>
  <c r="YP64" i="26"/>
  <c r="VD64" i="26"/>
  <c r="BVX102" i="26"/>
  <c r="BCW102" i="26"/>
  <c r="BQL83" i="26"/>
  <c r="BHF83" i="26"/>
  <c r="BIB7" i="26"/>
  <c r="AQM64" i="26"/>
  <c r="AAP26" i="26"/>
  <c r="BNG102" i="26"/>
  <c r="BEA102" i="26"/>
  <c r="BNV102" i="26"/>
  <c r="BGX102" i="26"/>
  <c r="AFU102" i="26"/>
  <c r="AIZ64" i="26"/>
  <c r="ALW64" i="26"/>
  <c r="AEB121" i="26"/>
  <c r="ZL121" i="26"/>
  <c r="ZE45" i="26"/>
  <c r="ABM7" i="26"/>
  <c r="ZT7" i="26"/>
  <c r="TK64" i="26"/>
  <c r="VS45" i="26"/>
  <c r="AR26" i="26"/>
  <c r="AJ112" i="26"/>
  <c r="AF121" i="26"/>
  <c r="DG83" i="26"/>
  <c r="BF102" i="26"/>
  <c r="DG7" i="26"/>
  <c r="CC26" i="26"/>
  <c r="DN7" i="26"/>
  <c r="GS83" i="26"/>
  <c r="HH7" i="26"/>
  <c r="GD83" i="26"/>
  <c r="BTX26" i="26"/>
  <c r="BPH26" i="26"/>
  <c r="BKR26" i="26"/>
  <c r="BGB26" i="26"/>
  <c r="ARX7" i="26"/>
  <c r="ANH7" i="26"/>
  <c r="VZ45" i="26"/>
  <c r="RJ45" i="26"/>
  <c r="BRH102" i="26"/>
  <c r="ARX64" i="26"/>
  <c r="ANH64" i="26"/>
  <c r="AKK102" i="26"/>
  <c r="YA7" i="26"/>
  <c r="RC45" i="26"/>
  <c r="HH83" i="26"/>
  <c r="DV26" i="26"/>
  <c r="AB74" i="26"/>
  <c r="BU26" i="26"/>
  <c r="BWF102" i="26"/>
  <c r="BUT83" i="26"/>
  <c r="BQD83" i="26"/>
  <c r="BLN83" i="26"/>
  <c r="BGX83" i="26"/>
  <c r="BCH83" i="26"/>
  <c r="AXR83" i="26"/>
  <c r="BST26" i="26"/>
  <c r="BOD26" i="26"/>
  <c r="BJN26" i="26"/>
  <c r="BEX26" i="26"/>
  <c r="BAH26" i="26"/>
  <c r="AQT7" i="26"/>
  <c r="ADM83" i="26"/>
  <c r="YW83" i="26"/>
  <c r="BRW102" i="26"/>
  <c r="BIQ102" i="26"/>
  <c r="AUU102" i="26"/>
  <c r="BKJ102" i="26"/>
  <c r="ATB102" i="26"/>
  <c r="AOL102" i="26"/>
  <c r="AQT64" i="26"/>
  <c r="ATB64" i="26"/>
  <c r="AOL64" i="26"/>
  <c r="ALH64" i="26"/>
  <c r="AGR64" i="26"/>
  <c r="AKD102" i="26"/>
  <c r="AFN102" i="26"/>
  <c r="ACQ26" i="26"/>
  <c r="ABT121" i="26"/>
  <c r="ABM45" i="26"/>
  <c r="WW26" i="26"/>
  <c r="SG26" i="26"/>
  <c r="AEJ7" i="26"/>
  <c r="XL7" i="26"/>
  <c r="RC64" i="26"/>
  <c r="SV64" i="26"/>
  <c r="VK7" i="26"/>
  <c r="NQ26" i="26"/>
  <c r="CY102" i="26"/>
  <c r="DV83" i="26"/>
  <c r="CC45" i="26"/>
  <c r="HW26" i="26"/>
  <c r="BN121" i="26"/>
  <c r="BU64" i="26"/>
  <c r="DG26" i="26"/>
  <c r="BTX121" i="26"/>
  <c r="BKR121" i="26"/>
  <c r="BBL121" i="26"/>
  <c r="BVB121" i="26"/>
  <c r="BCP121" i="26"/>
  <c r="BPO83" i="26"/>
  <c r="AXC83" i="26"/>
  <c r="BTP83" i="26"/>
  <c r="BOK83" i="26"/>
  <c r="BFE83" i="26"/>
  <c r="AVY83" i="26"/>
  <c r="BSL83" i="26"/>
  <c r="BTA7" i="26"/>
  <c r="BOK7" i="26"/>
  <c r="BJU7" i="26"/>
  <c r="BFE7" i="26"/>
  <c r="BAO7" i="26"/>
  <c r="APP7" i="26"/>
  <c r="ALO83" i="26"/>
  <c r="ABM102" i="26"/>
  <c r="TR45" i="26"/>
  <c r="BGB64" i="26"/>
  <c r="AGY102" i="26"/>
  <c r="AFN64" i="26"/>
  <c r="YA26" i="26"/>
  <c r="ACQ7" i="26"/>
  <c r="AAX7" i="26"/>
  <c r="UO64" i="26"/>
  <c r="PY64" i="26"/>
  <c r="RR64" i="26"/>
  <c r="SV45" i="26"/>
  <c r="SN7" i="26"/>
  <c r="UG7" i="26"/>
  <c r="ARI45" i="26"/>
  <c r="AEQ7" i="26"/>
  <c r="AAA7" i="26"/>
  <c r="VZ7" i="26"/>
  <c r="ABE45" i="26"/>
  <c r="GZ102" i="26"/>
  <c r="CR26" i="26"/>
  <c r="CY45" i="26"/>
  <c r="DG121" i="26"/>
  <c r="MM102" i="26"/>
  <c r="ER7" i="26"/>
  <c r="BNV83" i="26"/>
  <c r="BJF83" i="26"/>
  <c r="BEP83" i="26"/>
  <c r="AZZ83" i="26"/>
  <c r="AVJ83" i="26"/>
  <c r="BRP26" i="26"/>
  <c r="BMZ26" i="26"/>
  <c r="BIJ26" i="26"/>
  <c r="BDT26" i="26"/>
  <c r="AZD26" i="26"/>
  <c r="AQE45" i="26"/>
  <c r="AQE26" i="26"/>
  <c r="ADM7" i="26"/>
  <c r="YW7" i="26"/>
  <c r="TR7" i="26"/>
  <c r="AEQ45" i="26"/>
  <c r="AAA45" i="26"/>
  <c r="AC45" i="26"/>
  <c r="AG64" i="26"/>
  <c r="AL64" i="26"/>
  <c r="AP64" i="26"/>
  <c r="AI102" i="26"/>
  <c r="CR83" i="26"/>
  <c r="CR45" i="26"/>
  <c r="DN83" i="26"/>
  <c r="FO83" i="26"/>
  <c r="HW64" i="26"/>
  <c r="HH26" i="26"/>
  <c r="PQ64" i="26"/>
  <c r="LA64" i="26"/>
  <c r="BUM121" i="26"/>
  <c r="BPW121" i="26"/>
  <c r="BLG121" i="26"/>
  <c r="BGQ121" i="26"/>
  <c r="BCA121" i="26"/>
  <c r="AXK121" i="26"/>
  <c r="BVX83" i="26"/>
  <c r="BRH83" i="26"/>
  <c r="BMR83" i="26"/>
  <c r="BIB83" i="26"/>
  <c r="BDL83" i="26"/>
  <c r="AYV83" i="26"/>
  <c r="AUF83" i="26"/>
  <c r="BVB26" i="26"/>
  <c r="BQL26" i="26"/>
  <c r="BLV26" i="26"/>
  <c r="BHF26" i="26"/>
  <c r="BCP26" i="26"/>
  <c r="ATQ45" i="26"/>
  <c r="APA45" i="26"/>
  <c r="ATQ26" i="26"/>
  <c r="APA26" i="26"/>
  <c r="ADU102" i="26"/>
  <c r="ACI7" i="26"/>
  <c r="XS7" i="26"/>
  <c r="RJ7" i="26"/>
  <c r="ADM45" i="26"/>
  <c r="YW45" i="26"/>
  <c r="BU102" i="26"/>
  <c r="CR102" i="26"/>
  <c r="DV121" i="26"/>
  <c r="EC26" i="26"/>
  <c r="EK83" i="26"/>
  <c r="EK64" i="26"/>
  <c r="BUM26" i="26"/>
  <c r="BBL26" i="26"/>
  <c r="BVI7" i="26"/>
  <c r="BQS7" i="26"/>
  <c r="BMC7" i="26"/>
  <c r="BHM7" i="26"/>
  <c r="BCW7" i="26"/>
  <c r="AYG7" i="26"/>
  <c r="ASM45" i="26"/>
  <c r="ANW45" i="26"/>
  <c r="ASM26" i="26"/>
  <c r="ANW26" i="26"/>
  <c r="ABE7" i="26"/>
  <c r="ACI45" i="26"/>
  <c r="XS45" i="26"/>
  <c r="NI83" i="26"/>
  <c r="IS83" i="26"/>
  <c r="CJ121" i="26"/>
  <c r="CJ45" i="26"/>
  <c r="AY64" i="26"/>
  <c r="EC121" i="26"/>
  <c r="OF102" i="26"/>
  <c r="JP102" i="26"/>
  <c r="OU102" i="26"/>
  <c r="KE102" i="26"/>
  <c r="OM64" i="26"/>
  <c r="JW64" i="26"/>
  <c r="ME83" i="26"/>
  <c r="OU45" i="26"/>
  <c r="HH64" i="26"/>
  <c r="ME45" i="26"/>
  <c r="ID7" i="26"/>
  <c r="HO7" i="26"/>
  <c r="P121" i="26"/>
  <c r="AF83" i="26"/>
  <c r="AK83" i="26"/>
  <c r="AO83" i="26"/>
  <c r="AJ84" i="26"/>
  <c r="AJ93" i="26"/>
  <c r="AN102" i="26"/>
  <c r="AN121" i="26"/>
  <c r="AQ131" i="26"/>
  <c r="AY45" i="26"/>
  <c r="DG64" i="26"/>
  <c r="ME64" i="26"/>
  <c r="NI64" i="26"/>
  <c r="IS64" i="26"/>
  <c r="PQ83" i="26"/>
  <c r="LA83" i="26"/>
  <c r="ID45" i="26"/>
  <c r="GZ7" i="26"/>
  <c r="OM83" i="26"/>
  <c r="JW83" i="26"/>
  <c r="EZ64" i="26"/>
  <c r="FV7" i="26"/>
  <c r="FG7" i="26"/>
  <c r="AM121" i="26"/>
  <c r="AB84" i="26"/>
  <c r="DV64" i="26"/>
  <c r="EC7" i="26"/>
  <c r="AN45" i="26"/>
  <c r="AD7" i="26"/>
  <c r="EC83" i="26"/>
  <c r="Q7" i="26"/>
  <c r="V7" i="26"/>
  <c r="Z7" i="26"/>
  <c r="AF7" i="26"/>
  <c r="AK7" i="26"/>
  <c r="AO7" i="26"/>
  <c r="AJ8" i="26"/>
  <c r="AJ17" i="26"/>
  <c r="AF26" i="26"/>
  <c r="AK26" i="26"/>
  <c r="AO26" i="26"/>
  <c r="AJ27" i="26"/>
  <c r="AJ36" i="26"/>
  <c r="AI45" i="26"/>
  <c r="AY102" i="26"/>
  <c r="CY83" i="26"/>
  <c r="CR7" i="26"/>
  <c r="C26" i="26"/>
  <c r="H26" i="26"/>
  <c r="L26" i="26"/>
  <c r="G27" i="26"/>
  <c r="G36" i="26"/>
  <c r="G55" i="26"/>
  <c r="G131" i="26"/>
  <c r="T7" i="26"/>
  <c r="Y7" i="26"/>
  <c r="AB27" i="26"/>
  <c r="AB36" i="26"/>
  <c r="AD45" i="26"/>
  <c r="AB46" i="26"/>
  <c r="AB55" i="26"/>
  <c r="AB65" i="26"/>
  <c r="R102" i="26"/>
  <c r="W102" i="26"/>
  <c r="AA102" i="26"/>
  <c r="AH45" i="26"/>
  <c r="AM45" i="26"/>
  <c r="AR45" i="26"/>
  <c r="CR121" i="26"/>
  <c r="CJ102" i="26"/>
  <c r="N46" i="26"/>
  <c r="D64" i="26"/>
  <c r="M64" i="26"/>
  <c r="U8" i="26"/>
  <c r="U17" i="26"/>
  <c r="Q26" i="26"/>
  <c r="V26" i="26"/>
  <c r="Z26" i="26"/>
  <c r="U27" i="26"/>
  <c r="AN83" i="26"/>
  <c r="AR102" i="26"/>
  <c r="CJ83" i="26"/>
  <c r="CJ7" i="26"/>
  <c r="BN64" i="26"/>
  <c r="AY83" i="26"/>
  <c r="AY7" i="26"/>
  <c r="BU83" i="26"/>
  <c r="AG7" i="26"/>
  <c r="AL7" i="26"/>
  <c r="AP7" i="26"/>
  <c r="AI7" i="26"/>
  <c r="AN7" i="26"/>
  <c r="AG26" i="26"/>
  <c r="AL26" i="26"/>
  <c r="AP26" i="26"/>
  <c r="AF64" i="26"/>
  <c r="AK64" i="26"/>
  <c r="AO64" i="26"/>
  <c r="AJ65" i="26"/>
  <c r="AJ64" i="26" s="1"/>
  <c r="AM64" i="26"/>
  <c r="AR64" i="26"/>
  <c r="AJ74" i="26"/>
  <c r="AI83" i="26"/>
  <c r="AS83" i="26"/>
  <c r="AQ84" i="26"/>
  <c r="AQ93" i="26"/>
  <c r="AG121" i="26"/>
  <c r="AL121" i="26"/>
  <c r="AP121" i="26"/>
  <c r="BU7" i="26"/>
  <c r="P26" i="26"/>
  <c r="Q64" i="26"/>
  <c r="V64" i="26"/>
  <c r="Z64" i="26"/>
  <c r="AC83" i="26"/>
  <c r="AS102" i="26"/>
  <c r="AQ122" i="26"/>
  <c r="AI121" i="26"/>
  <c r="AR121" i="26"/>
  <c r="E45" i="26"/>
  <c r="J45" i="26"/>
  <c r="G65" i="26"/>
  <c r="E83" i="26"/>
  <c r="J83" i="26"/>
  <c r="O83" i="26"/>
  <c r="R7" i="26"/>
  <c r="W7" i="26"/>
  <c r="AA7" i="26"/>
  <c r="AB112" i="26"/>
  <c r="AB122" i="26"/>
  <c r="AB131" i="26"/>
  <c r="AS7" i="26"/>
  <c r="AQ8" i="26"/>
  <c r="AQ17" i="26"/>
  <c r="AG45" i="26"/>
  <c r="AL45" i="26"/>
  <c r="AP45" i="26"/>
  <c r="AH64" i="26"/>
  <c r="AH102" i="26"/>
  <c r="AM102" i="26"/>
  <c r="AO102" i="26"/>
  <c r="AJ122" i="26"/>
  <c r="N122" i="26"/>
  <c r="N131" i="26"/>
  <c r="AM26" i="26"/>
  <c r="U131" i="26"/>
  <c r="AH121" i="26"/>
  <c r="AK121" i="26"/>
  <c r="AO121" i="26"/>
  <c r="AS121" i="26"/>
  <c r="O121" i="26"/>
  <c r="AJ131" i="26"/>
  <c r="AQ103" i="26"/>
  <c r="G103" i="26"/>
  <c r="N112" i="26"/>
  <c r="AB103" i="26"/>
  <c r="AF102" i="26"/>
  <c r="AK102" i="26"/>
  <c r="AJ103" i="26"/>
  <c r="AQ112" i="26"/>
  <c r="N103" i="26"/>
  <c r="AD102" i="26"/>
  <c r="AG102" i="26"/>
  <c r="AL102" i="26"/>
  <c r="AP102" i="26"/>
  <c r="AD83" i="26"/>
  <c r="AB93" i="26"/>
  <c r="AG83" i="26"/>
  <c r="AL83" i="26"/>
  <c r="AP83" i="26"/>
  <c r="D83" i="26"/>
  <c r="I83" i="26"/>
  <c r="M83" i="26"/>
  <c r="N84" i="26"/>
  <c r="N93" i="26"/>
  <c r="U93" i="26"/>
  <c r="AH83" i="26"/>
  <c r="AM83" i="26"/>
  <c r="AR83" i="26"/>
  <c r="U65" i="26"/>
  <c r="G74" i="26"/>
  <c r="R64" i="26"/>
  <c r="W64" i="26"/>
  <c r="AA64" i="26"/>
  <c r="AI64" i="26"/>
  <c r="AN64" i="26"/>
  <c r="AS64" i="26"/>
  <c r="AQ65" i="26"/>
  <c r="AQ74" i="26"/>
  <c r="U55" i="26"/>
  <c r="AS45" i="26"/>
  <c r="AQ46" i="26"/>
  <c r="AQ55" i="26"/>
  <c r="P45" i="26"/>
  <c r="N55" i="26"/>
  <c r="AF45" i="26"/>
  <c r="AK45" i="26"/>
  <c r="AO45" i="26"/>
  <c r="AJ46" i="26"/>
  <c r="AJ55" i="26"/>
  <c r="T45" i="26"/>
  <c r="Y45" i="26"/>
  <c r="W26" i="26"/>
  <c r="AH26" i="26"/>
  <c r="R26" i="26"/>
  <c r="AA26" i="26"/>
  <c r="F26" i="26"/>
  <c r="K26" i="26"/>
  <c r="AI26" i="26"/>
  <c r="AN26" i="26"/>
  <c r="AS26" i="26"/>
  <c r="AQ27" i="26"/>
  <c r="AQ36" i="26"/>
  <c r="AC64" i="26"/>
  <c r="R83" i="26"/>
  <c r="V45" i="26"/>
  <c r="C45" i="26"/>
  <c r="S45" i="26"/>
  <c r="X45" i="26"/>
  <c r="V83" i="26"/>
  <c r="S121" i="26"/>
  <c r="X121" i="26"/>
  <c r="C102" i="26"/>
  <c r="H102" i="26"/>
  <c r="L102" i="26"/>
  <c r="E102" i="26"/>
  <c r="J102" i="26"/>
  <c r="AD64" i="26"/>
  <c r="S83" i="26"/>
  <c r="X83" i="26"/>
  <c r="V121" i="26"/>
  <c r="AD121" i="26"/>
  <c r="R45" i="26"/>
  <c r="O26" i="26"/>
  <c r="AC102" i="26"/>
  <c r="R121" i="26"/>
  <c r="J7" i="26"/>
  <c r="E7" i="26"/>
  <c r="P83" i="26"/>
  <c r="D102" i="26"/>
  <c r="I102" i="26"/>
  <c r="M102" i="26"/>
  <c r="F121" i="26"/>
  <c r="K121" i="26"/>
  <c r="C121" i="26"/>
  <c r="H121" i="26"/>
  <c r="L121" i="26"/>
  <c r="AD26" i="26"/>
  <c r="Y102" i="26"/>
  <c r="AC7" i="26"/>
  <c r="Q45" i="26"/>
  <c r="Z45" i="26"/>
  <c r="H45" i="26"/>
  <c r="L45" i="26"/>
  <c r="I64" i="26"/>
  <c r="Y26" i="26"/>
  <c r="AC26" i="26"/>
  <c r="Y64" i="26"/>
  <c r="E64" i="26"/>
  <c r="P102" i="26"/>
  <c r="E121" i="26"/>
  <c r="J121" i="26"/>
  <c r="D121" i="26"/>
  <c r="T83" i="26"/>
  <c r="Y83" i="26"/>
  <c r="Q83" i="26"/>
  <c r="Z83" i="26"/>
  <c r="T121" i="26"/>
  <c r="Y121" i="26"/>
  <c r="AC121" i="26"/>
  <c r="Q121" i="26"/>
  <c r="Z121" i="26"/>
  <c r="D26" i="26"/>
  <c r="I26" i="26"/>
  <c r="M26" i="26"/>
  <c r="N27" i="26"/>
  <c r="N36" i="26"/>
  <c r="N65" i="26"/>
  <c r="F83" i="26"/>
  <c r="K83" i="26"/>
  <c r="G112" i="26"/>
  <c r="AB8" i="26"/>
  <c r="AB17" i="26"/>
  <c r="S26" i="26"/>
  <c r="X26" i="26"/>
  <c r="S64" i="26"/>
  <c r="X64" i="26"/>
  <c r="S102" i="26"/>
  <c r="X102" i="26"/>
  <c r="O7" i="26"/>
  <c r="E26" i="26"/>
  <c r="J26" i="26"/>
  <c r="G46" i="26"/>
  <c r="H64" i="26"/>
  <c r="L64" i="26"/>
  <c r="N74" i="26"/>
  <c r="C83" i="26"/>
  <c r="H83" i="26"/>
  <c r="L83" i="26"/>
  <c r="G84" i="26"/>
  <c r="G93" i="26"/>
  <c r="G122" i="26"/>
  <c r="S7" i="26"/>
  <c r="X7" i="26"/>
  <c r="T26" i="26"/>
  <c r="U36" i="26"/>
  <c r="W45" i="26"/>
  <c r="AA45" i="26"/>
  <c r="U46" i="26"/>
  <c r="T64" i="26"/>
  <c r="U74" i="26"/>
  <c r="W83" i="26"/>
  <c r="AA83" i="26"/>
  <c r="U84" i="26"/>
  <c r="T102" i="26"/>
  <c r="U112" i="26"/>
  <c r="W121" i="26"/>
  <c r="AA121" i="26"/>
  <c r="U122" i="26"/>
  <c r="F64" i="26"/>
  <c r="N8" i="26"/>
  <c r="K102" i="26"/>
  <c r="F7" i="26"/>
  <c r="D45" i="26"/>
  <c r="I45" i="26"/>
  <c r="M45" i="26"/>
  <c r="F45" i="26"/>
  <c r="K45" i="26"/>
  <c r="O45" i="26"/>
  <c r="J64" i="26"/>
  <c r="O64" i="26"/>
  <c r="O102" i="26"/>
  <c r="G17" i="26"/>
  <c r="I7" i="26"/>
  <c r="F102" i="26"/>
  <c r="I121" i="26"/>
  <c r="M121" i="26"/>
  <c r="M7" i="26"/>
  <c r="D7" i="26"/>
  <c r="C64" i="26"/>
  <c r="K64" i="26"/>
  <c r="P64" i="26"/>
  <c r="P7" i="26"/>
  <c r="L7" i="26"/>
  <c r="H7" i="26"/>
  <c r="N17" i="26"/>
  <c r="G8" i="26"/>
  <c r="G26" i="26" l="1"/>
  <c r="AQ121" i="26"/>
  <c r="U7" i="26"/>
  <c r="AJ26" i="26"/>
  <c r="AB45" i="26"/>
  <c r="AB26" i="26"/>
  <c r="AB64" i="26"/>
  <c r="AJ83" i="26"/>
  <c r="G121" i="26"/>
  <c r="AB83" i="26"/>
  <c r="N45" i="26"/>
  <c r="AJ7" i="26"/>
  <c r="G64" i="26"/>
  <c r="AJ102" i="26"/>
  <c r="AQ26" i="26"/>
  <c r="AJ45" i="26"/>
  <c r="AQ64" i="26"/>
  <c r="N121" i="26"/>
  <c r="AB121" i="26"/>
  <c r="U102" i="26"/>
  <c r="AQ83" i="26"/>
  <c r="AJ121" i="26"/>
  <c r="N64" i="26"/>
  <c r="U121" i="26"/>
  <c r="AQ7" i="26"/>
  <c r="N102" i="26"/>
  <c r="U64" i="26"/>
  <c r="G45" i="26"/>
  <c r="AQ45" i="26"/>
  <c r="AB102" i="26"/>
  <c r="N83" i="26"/>
  <c r="G102" i="26"/>
  <c r="AQ102" i="26"/>
  <c r="U83" i="26"/>
  <c r="U45" i="26"/>
  <c r="U26" i="26"/>
  <c r="AB7" i="26"/>
  <c r="G83" i="26"/>
  <c r="N26" i="26"/>
  <c r="N7" i="26"/>
  <c r="G7" i="26"/>
  <c r="G5" i="28" l="1"/>
  <c r="G5" i="27"/>
  <c r="T21" i="21"/>
  <c r="N14" i="23" l="1"/>
  <c r="F23" i="28" l="1"/>
  <c r="F14" i="27"/>
  <c r="F15" i="27"/>
  <c r="F16" i="27"/>
  <c r="F17" i="27"/>
  <c r="F18" i="27"/>
  <c r="F13" i="27"/>
  <c r="F21" i="28" l="1"/>
  <c r="F22" i="28"/>
  <c r="F20" i="28"/>
  <c r="F15" i="28"/>
  <c r="F16" i="28"/>
  <c r="F17" i="28"/>
  <c r="F14" i="28"/>
  <c r="Q61" i="24" l="1"/>
  <c r="Q62" i="24"/>
  <c r="Q63" i="24"/>
  <c r="Q64" i="24"/>
  <c r="Q65" i="24"/>
  <c r="Q66" i="24"/>
  <c r="Q67" i="24"/>
  <c r="Q68" i="24"/>
  <c r="Q69" i="24"/>
  <c r="Q70" i="24"/>
  <c r="Q71" i="24"/>
  <c r="Q72" i="24"/>
  <c r="Q73" i="24"/>
  <c r="Q74" i="24"/>
  <c r="Q75" i="24"/>
  <c r="Q76" i="24"/>
  <c r="Q77" i="24"/>
  <c r="Q78" i="24"/>
  <c r="Q79" i="24"/>
  <c r="Q80" i="24"/>
  <c r="Q81" i="24"/>
  <c r="Q82" i="24"/>
  <c r="Q83" i="24"/>
  <c r="Q84" i="24"/>
  <c r="Q85" i="24"/>
  <c r="Q86" i="24"/>
  <c r="Q87" i="24"/>
  <c r="Q88" i="24"/>
  <c r="Q89" i="24"/>
  <c r="Q90" i="24"/>
  <c r="Q91" i="24"/>
  <c r="Q92" i="24"/>
  <c r="Q93" i="24"/>
  <c r="Q94" i="24"/>
  <c r="Q95" i="24"/>
  <c r="Q96" i="24"/>
  <c r="Q97" i="24"/>
  <c r="Q98" i="24"/>
  <c r="Q99" i="24"/>
  <c r="Q100" i="24"/>
  <c r="Q101" i="24"/>
  <c r="Q102" i="24"/>
  <c r="Q103" i="24"/>
  <c r="Q104" i="24"/>
  <c r="Q105" i="24"/>
  <c r="Q106" i="24"/>
  <c r="Q107" i="24"/>
  <c r="Q108" i="24"/>
  <c r="Q109" i="24"/>
  <c r="Q110" i="24"/>
  <c r="Q111" i="24"/>
  <c r="Q112" i="24"/>
  <c r="Q113" i="24"/>
  <c r="Q114" i="24"/>
  <c r="Q115" i="24"/>
  <c r="Q116" i="24"/>
  <c r="Q117" i="24"/>
  <c r="Q118" i="24"/>
  <c r="Q119" i="24"/>
  <c r="Q120" i="24"/>
  <c r="Q121" i="24"/>
  <c r="Q122" i="24"/>
  <c r="Q123" i="24"/>
  <c r="Q124" i="24"/>
  <c r="Q125" i="24"/>
  <c r="Q126" i="24"/>
  <c r="Q127" i="24"/>
  <c r="Q128" i="24"/>
  <c r="Q129" i="24"/>
  <c r="Q130" i="24"/>
  <c r="Q131" i="24"/>
  <c r="Q132" i="24"/>
  <c r="Q133" i="24"/>
  <c r="Q134" i="24"/>
  <c r="Q135" i="24"/>
  <c r="Q136" i="24"/>
  <c r="Q137" i="24"/>
  <c r="Q138" i="24"/>
  <c r="Q139" i="24"/>
  <c r="P71" i="24"/>
  <c r="P72" i="24"/>
  <c r="P73" i="24"/>
  <c r="P74" i="24"/>
  <c r="P75" i="24"/>
  <c r="P76" i="24"/>
  <c r="P77" i="24"/>
  <c r="P78" i="24"/>
  <c r="P79" i="24"/>
  <c r="P80" i="24"/>
  <c r="P81" i="24"/>
  <c r="P82" i="24"/>
  <c r="P83" i="24"/>
  <c r="P84" i="24"/>
  <c r="P85" i="24"/>
  <c r="P86" i="24"/>
  <c r="P87" i="24"/>
  <c r="P88" i="24"/>
  <c r="P89" i="24"/>
  <c r="P90" i="24"/>
  <c r="P91" i="24"/>
  <c r="P92" i="24"/>
  <c r="P93" i="24"/>
  <c r="P94" i="24"/>
  <c r="P95" i="24"/>
  <c r="P96" i="24"/>
  <c r="P97" i="24"/>
  <c r="P98" i="24"/>
  <c r="P99" i="24"/>
  <c r="P100" i="24"/>
  <c r="P101" i="24"/>
  <c r="P102" i="24"/>
  <c r="P103" i="24"/>
  <c r="P104" i="24"/>
  <c r="P105" i="24"/>
  <c r="P106" i="24"/>
  <c r="P107" i="24"/>
  <c r="P108" i="24"/>
  <c r="P109" i="24"/>
  <c r="P110" i="24"/>
  <c r="P111" i="24"/>
  <c r="P112" i="24"/>
  <c r="P113" i="24"/>
  <c r="P114" i="24"/>
  <c r="P115" i="24"/>
  <c r="P116" i="24"/>
  <c r="P117" i="24"/>
  <c r="P118" i="24"/>
  <c r="P119" i="24"/>
  <c r="P120" i="24"/>
  <c r="P121" i="24"/>
  <c r="P122" i="24"/>
  <c r="P123" i="24"/>
  <c r="P124" i="24"/>
  <c r="P125" i="24"/>
  <c r="P126" i="24"/>
  <c r="P127" i="24"/>
  <c r="P128" i="24"/>
  <c r="P129" i="24"/>
  <c r="P130" i="24"/>
  <c r="P131" i="24"/>
  <c r="P132" i="24"/>
  <c r="P133" i="24"/>
  <c r="P134" i="24"/>
  <c r="P135" i="24"/>
  <c r="P136" i="24"/>
  <c r="P137" i="24"/>
  <c r="N12" i="24"/>
  <c r="N13" i="24"/>
  <c r="N14" i="24"/>
  <c r="N15" i="24"/>
  <c r="N16" i="24"/>
  <c r="N17" i="24"/>
  <c r="N18" i="24"/>
  <c r="N19" i="24"/>
  <c r="N20" i="24"/>
  <c r="N21" i="24"/>
  <c r="N22" i="24"/>
  <c r="N23" i="24"/>
  <c r="N24" i="24"/>
  <c r="N25" i="24"/>
  <c r="N26" i="24"/>
  <c r="N27" i="24"/>
  <c r="N28" i="24"/>
  <c r="N29" i="24"/>
  <c r="N30" i="24"/>
  <c r="N31" i="24"/>
  <c r="N32" i="24"/>
  <c r="N33" i="24"/>
  <c r="N34" i="24"/>
  <c r="N35" i="24"/>
  <c r="N36" i="24"/>
  <c r="N37" i="24"/>
  <c r="N38" i="24"/>
  <c r="N39" i="24"/>
  <c r="N40" i="24"/>
  <c r="N41" i="24"/>
  <c r="N42" i="24"/>
  <c r="N43" i="24"/>
  <c r="N44" i="24"/>
  <c r="N45" i="24"/>
  <c r="N46" i="24"/>
  <c r="N47" i="24"/>
  <c r="N48" i="24"/>
  <c r="N49" i="24"/>
  <c r="N50" i="24"/>
  <c r="N51" i="24"/>
  <c r="N52" i="24"/>
  <c r="N53" i="24"/>
  <c r="N54" i="24"/>
  <c r="N55" i="24"/>
  <c r="N56" i="24"/>
  <c r="N57" i="24"/>
  <c r="N58" i="24"/>
  <c r="N59" i="24"/>
  <c r="N60" i="24"/>
  <c r="N61" i="24"/>
  <c r="N62" i="24"/>
  <c r="N63" i="24"/>
  <c r="N64" i="24"/>
  <c r="N65" i="24"/>
  <c r="N66" i="24"/>
  <c r="N67" i="24"/>
  <c r="N68" i="24"/>
  <c r="N69" i="24"/>
  <c r="N70" i="24"/>
  <c r="N71" i="24"/>
  <c r="N72" i="24"/>
  <c r="N73" i="24"/>
  <c r="R73" i="24" s="1"/>
  <c r="S73" i="24" s="1"/>
  <c r="N74" i="24"/>
  <c r="N75" i="24"/>
  <c r="N76" i="24"/>
  <c r="N77" i="24"/>
  <c r="R77" i="24" s="1"/>
  <c r="S77" i="24" s="1"/>
  <c r="N78" i="24"/>
  <c r="N79" i="24"/>
  <c r="N80" i="24"/>
  <c r="N81" i="24"/>
  <c r="R81" i="24" s="1"/>
  <c r="S81" i="24" s="1"/>
  <c r="N82" i="24"/>
  <c r="N83" i="24"/>
  <c r="N84" i="24"/>
  <c r="N85" i="24"/>
  <c r="R85" i="24" s="1"/>
  <c r="S85" i="24" s="1"/>
  <c r="N86" i="24"/>
  <c r="N87" i="24"/>
  <c r="N88" i="24"/>
  <c r="N89" i="24"/>
  <c r="R89" i="24" s="1"/>
  <c r="S89" i="24" s="1"/>
  <c r="N90" i="24"/>
  <c r="N91" i="24"/>
  <c r="N92" i="24"/>
  <c r="N93" i="24"/>
  <c r="R93" i="24" s="1"/>
  <c r="S93" i="24" s="1"/>
  <c r="N94" i="24"/>
  <c r="N95" i="24"/>
  <c r="N96" i="24"/>
  <c r="N97" i="24"/>
  <c r="R97" i="24" s="1"/>
  <c r="S97" i="24" s="1"/>
  <c r="N98" i="24"/>
  <c r="N99" i="24"/>
  <c r="N100" i="24"/>
  <c r="N101" i="24"/>
  <c r="M13" i="24"/>
  <c r="M14" i="24"/>
  <c r="M15" i="24"/>
  <c r="M16" i="24"/>
  <c r="M17" i="24"/>
  <c r="M18" i="24"/>
  <c r="M19" i="24"/>
  <c r="M20" i="24"/>
  <c r="M21" i="24"/>
  <c r="M22" i="24"/>
  <c r="M23" i="24"/>
  <c r="M24" i="24"/>
  <c r="M25" i="24"/>
  <c r="M26" i="24"/>
  <c r="M27" i="24"/>
  <c r="M28" i="24"/>
  <c r="M29" i="24"/>
  <c r="M30" i="24"/>
  <c r="M31" i="24"/>
  <c r="M32" i="24"/>
  <c r="M33" i="24"/>
  <c r="M34" i="24"/>
  <c r="M35" i="24"/>
  <c r="M36" i="24"/>
  <c r="M37" i="24"/>
  <c r="M38" i="24"/>
  <c r="M39" i="24"/>
  <c r="M40" i="24"/>
  <c r="M41" i="24"/>
  <c r="M42" i="24"/>
  <c r="M43" i="24"/>
  <c r="M44" i="24"/>
  <c r="M45" i="24"/>
  <c r="M46" i="24"/>
  <c r="M47" i="24"/>
  <c r="M48" i="24"/>
  <c r="M49" i="24"/>
  <c r="M50" i="24"/>
  <c r="M51" i="24"/>
  <c r="M52" i="24"/>
  <c r="M53" i="24"/>
  <c r="M54" i="24"/>
  <c r="M55" i="24"/>
  <c r="M56" i="24"/>
  <c r="M57" i="24"/>
  <c r="M58" i="24"/>
  <c r="M59" i="24"/>
  <c r="M60" i="24"/>
  <c r="M61" i="24"/>
  <c r="M62" i="24"/>
  <c r="M63" i="24"/>
  <c r="M64" i="24"/>
  <c r="M65" i="24"/>
  <c r="M66" i="24"/>
  <c r="M67" i="24"/>
  <c r="M68" i="24"/>
  <c r="M69" i="24"/>
  <c r="M70" i="24"/>
  <c r="M71" i="24"/>
  <c r="M72" i="24"/>
  <c r="M73" i="24"/>
  <c r="M74" i="24"/>
  <c r="M75" i="24"/>
  <c r="M76" i="24"/>
  <c r="M77" i="24"/>
  <c r="M78" i="24"/>
  <c r="M79" i="24"/>
  <c r="M80" i="24"/>
  <c r="M81" i="24"/>
  <c r="M82" i="24"/>
  <c r="M83" i="24"/>
  <c r="M84" i="24"/>
  <c r="R84" i="24" s="1"/>
  <c r="S84" i="24" s="1"/>
  <c r="M85" i="24"/>
  <c r="M86" i="24"/>
  <c r="M87" i="24"/>
  <c r="M88" i="24"/>
  <c r="M89" i="24"/>
  <c r="M90" i="24"/>
  <c r="M91" i="24"/>
  <c r="M92" i="24"/>
  <c r="M93" i="24"/>
  <c r="M94" i="24"/>
  <c r="M95" i="24"/>
  <c r="M96" i="24"/>
  <c r="M97" i="24"/>
  <c r="M98" i="24"/>
  <c r="M99" i="24"/>
  <c r="M100" i="24"/>
  <c r="R100" i="24" s="1"/>
  <c r="T100" i="24" s="1"/>
  <c r="M101" i="24"/>
  <c r="M102" i="24"/>
  <c r="M103" i="24"/>
  <c r="K71" i="24"/>
  <c r="I71" i="24" s="1"/>
  <c r="K72" i="24"/>
  <c r="K73" i="24"/>
  <c r="K74" i="24"/>
  <c r="K75" i="24"/>
  <c r="K76" i="24"/>
  <c r="K77" i="24"/>
  <c r="K78" i="24"/>
  <c r="K79" i="24"/>
  <c r="I79" i="24" s="1"/>
  <c r="K80" i="24"/>
  <c r="K81" i="24"/>
  <c r="K82" i="24"/>
  <c r="K83" i="24"/>
  <c r="I83" i="24" s="1"/>
  <c r="K84" i="24"/>
  <c r="K85" i="24"/>
  <c r="K86" i="24"/>
  <c r="K87" i="24"/>
  <c r="I87" i="24" s="1"/>
  <c r="K88" i="24"/>
  <c r="K89" i="24"/>
  <c r="K90" i="24"/>
  <c r="K91" i="24"/>
  <c r="K92" i="24"/>
  <c r="K93" i="24"/>
  <c r="K94" i="24"/>
  <c r="K95" i="24"/>
  <c r="I95" i="24" s="1"/>
  <c r="K96" i="24"/>
  <c r="K97" i="24"/>
  <c r="K98" i="24"/>
  <c r="K99" i="24"/>
  <c r="K100" i="24"/>
  <c r="K101" i="24"/>
  <c r="K102" i="24"/>
  <c r="K103" i="24"/>
  <c r="K104" i="24"/>
  <c r="K105" i="24"/>
  <c r="K106" i="24"/>
  <c r="K107" i="24"/>
  <c r="K108" i="24"/>
  <c r="K109" i="24"/>
  <c r="K110" i="24"/>
  <c r="K111" i="24"/>
  <c r="K112" i="24"/>
  <c r="K113" i="24"/>
  <c r="K114" i="24"/>
  <c r="K115" i="24"/>
  <c r="K116" i="24"/>
  <c r="K117" i="24"/>
  <c r="K118" i="24"/>
  <c r="K119" i="24"/>
  <c r="K120" i="24"/>
  <c r="K121" i="24"/>
  <c r="K122" i="24"/>
  <c r="K123" i="24"/>
  <c r="K124" i="24"/>
  <c r="K125" i="24"/>
  <c r="K126" i="24"/>
  <c r="K127" i="24"/>
  <c r="K128" i="24"/>
  <c r="K129" i="24"/>
  <c r="K130" i="24"/>
  <c r="K131" i="24"/>
  <c r="K132" i="24"/>
  <c r="K133" i="24"/>
  <c r="K134" i="24"/>
  <c r="K135" i="24"/>
  <c r="C194" i="22"/>
  <c r="C195" i="22"/>
  <c r="C196" i="22"/>
  <c r="C197" i="22"/>
  <c r="C198" i="22"/>
  <c r="C199" i="22"/>
  <c r="C200" i="22"/>
  <c r="C201" i="22"/>
  <c r="C202" i="22"/>
  <c r="C179" i="22"/>
  <c r="C180" i="22"/>
  <c r="C181" i="22"/>
  <c r="C182" i="22"/>
  <c r="C183" i="22"/>
  <c r="C184" i="22"/>
  <c r="C185" i="22"/>
  <c r="C186" i="22"/>
  <c r="C187" i="22"/>
  <c r="C188" i="22"/>
  <c r="C189" i="22"/>
  <c r="C190" i="22"/>
  <c r="C191" i="22"/>
  <c r="C192" i="22"/>
  <c r="C193" i="22"/>
  <c r="C160" i="22"/>
  <c r="C161" i="22"/>
  <c r="C162" i="22"/>
  <c r="C163" i="22"/>
  <c r="C164" i="22"/>
  <c r="C165" i="22"/>
  <c r="C166" i="22"/>
  <c r="C167" i="22"/>
  <c r="C168" i="22"/>
  <c r="C169" i="22"/>
  <c r="C170" i="22"/>
  <c r="C171" i="22"/>
  <c r="C172" i="22"/>
  <c r="C173" i="22"/>
  <c r="C174" i="22"/>
  <c r="C175" i="22"/>
  <c r="C176" i="22"/>
  <c r="C177" i="22"/>
  <c r="C178" i="22"/>
  <c r="C142" i="22"/>
  <c r="C143" i="22"/>
  <c r="C144" i="22"/>
  <c r="C145" i="22"/>
  <c r="C146" i="22"/>
  <c r="C147" i="22"/>
  <c r="C148" i="22"/>
  <c r="C149" i="22"/>
  <c r="C150" i="22"/>
  <c r="C151" i="22"/>
  <c r="C152" i="22"/>
  <c r="C153" i="22"/>
  <c r="C154" i="22"/>
  <c r="C155" i="22"/>
  <c r="C156" i="22"/>
  <c r="C157" i="22"/>
  <c r="C158" i="22"/>
  <c r="C159" i="22"/>
  <c r="C129" i="22"/>
  <c r="C130" i="22"/>
  <c r="C131" i="22"/>
  <c r="C132" i="22"/>
  <c r="C133" i="22"/>
  <c r="C134" i="22"/>
  <c r="C135" i="22"/>
  <c r="C136" i="22"/>
  <c r="C137" i="22"/>
  <c r="C138" i="22"/>
  <c r="C139" i="22"/>
  <c r="C140" i="22"/>
  <c r="C141" i="22"/>
  <c r="C111" i="22"/>
  <c r="C112" i="22"/>
  <c r="C113" i="22"/>
  <c r="C114" i="22"/>
  <c r="C115" i="22"/>
  <c r="C116" i="22"/>
  <c r="C117" i="22"/>
  <c r="C118" i="22"/>
  <c r="C119" i="22"/>
  <c r="C120" i="22"/>
  <c r="C121" i="22"/>
  <c r="C122" i="22"/>
  <c r="C123" i="22"/>
  <c r="C124" i="22"/>
  <c r="C125" i="22"/>
  <c r="C126" i="22"/>
  <c r="C127" i="22"/>
  <c r="C128" i="22"/>
  <c r="C101" i="22"/>
  <c r="C102" i="22"/>
  <c r="C103" i="22"/>
  <c r="C104" i="22"/>
  <c r="C105" i="22"/>
  <c r="C106" i="22"/>
  <c r="C107" i="22"/>
  <c r="C108" i="22"/>
  <c r="C109" i="22"/>
  <c r="C110" i="22"/>
  <c r="I100" i="22"/>
  <c r="K100" i="22"/>
  <c r="M100" i="22"/>
  <c r="N100" i="22"/>
  <c r="J100" i="22" s="1"/>
  <c r="O100" i="22"/>
  <c r="Q100" i="22"/>
  <c r="R100" i="22"/>
  <c r="I101" i="22"/>
  <c r="L101" i="22"/>
  <c r="M101" i="22"/>
  <c r="O101" i="22"/>
  <c r="P101" i="22"/>
  <c r="Q101" i="22"/>
  <c r="I102" i="22"/>
  <c r="M102" i="22"/>
  <c r="N102" i="22"/>
  <c r="I103" i="22"/>
  <c r="M103" i="22"/>
  <c r="O103" i="22"/>
  <c r="I104" i="22"/>
  <c r="N104" i="22"/>
  <c r="K104" i="22" s="1"/>
  <c r="O104" i="22"/>
  <c r="I105" i="22"/>
  <c r="O105" i="22"/>
  <c r="P105" i="22"/>
  <c r="I106" i="22"/>
  <c r="J106" i="22"/>
  <c r="K106" i="22"/>
  <c r="M106" i="22"/>
  <c r="N106" i="22"/>
  <c r="O106" i="22"/>
  <c r="Q106" i="22"/>
  <c r="R106" i="22"/>
  <c r="I107" i="22"/>
  <c r="L107" i="22"/>
  <c r="M107" i="22"/>
  <c r="O107" i="22"/>
  <c r="P107" i="22"/>
  <c r="Q107" i="22"/>
  <c r="I108" i="22"/>
  <c r="O108" i="22" s="1"/>
  <c r="K108" i="22"/>
  <c r="M108" i="22"/>
  <c r="N108" i="22"/>
  <c r="J108" i="22" s="1"/>
  <c r="Q108" i="22"/>
  <c r="R108" i="22"/>
  <c r="I109" i="22"/>
  <c r="P109" i="22" s="1"/>
  <c r="L109" i="22"/>
  <c r="M109" i="22"/>
  <c r="O109" i="22"/>
  <c r="Q109" i="22"/>
  <c r="I110" i="22"/>
  <c r="M110" i="22"/>
  <c r="I111" i="22"/>
  <c r="M111" i="22"/>
  <c r="I112" i="22"/>
  <c r="N112" i="22"/>
  <c r="I113" i="22"/>
  <c r="O113" i="22"/>
  <c r="I114" i="22"/>
  <c r="J114" i="22"/>
  <c r="K114" i="22"/>
  <c r="M114" i="22"/>
  <c r="N114" i="22"/>
  <c r="O114" i="22"/>
  <c r="Q114" i="22"/>
  <c r="R114" i="22"/>
  <c r="I115" i="22"/>
  <c r="L115" i="22"/>
  <c r="M115" i="22"/>
  <c r="O115" i="22"/>
  <c r="P115" i="22"/>
  <c r="Q115" i="22"/>
  <c r="I116" i="22"/>
  <c r="O116" i="22" s="1"/>
  <c r="K116" i="22"/>
  <c r="M116" i="22"/>
  <c r="N116" i="22"/>
  <c r="J116" i="22" s="1"/>
  <c r="Q116" i="22"/>
  <c r="R116" i="22"/>
  <c r="I117" i="22"/>
  <c r="P117" i="22" s="1"/>
  <c r="L117" i="22"/>
  <c r="M117" i="22"/>
  <c r="O117" i="22"/>
  <c r="Q117" i="22"/>
  <c r="I118" i="22"/>
  <c r="I119" i="22"/>
  <c r="I120" i="22"/>
  <c r="I121" i="22"/>
  <c r="P121" i="22" s="1"/>
  <c r="I122" i="22"/>
  <c r="J122" i="22"/>
  <c r="K122" i="22"/>
  <c r="M122" i="22"/>
  <c r="N122" i="22"/>
  <c r="O122" i="22"/>
  <c r="Q122" i="22"/>
  <c r="R122" i="22"/>
  <c r="I123" i="22"/>
  <c r="L123" i="22"/>
  <c r="M123" i="22"/>
  <c r="O123" i="22"/>
  <c r="P123" i="22"/>
  <c r="Q123" i="22"/>
  <c r="I124" i="22"/>
  <c r="O124" i="22" s="1"/>
  <c r="K124" i="22"/>
  <c r="M124" i="22"/>
  <c r="N124" i="22"/>
  <c r="J124" i="22" s="1"/>
  <c r="Q124" i="22"/>
  <c r="R124" i="22"/>
  <c r="I125" i="22"/>
  <c r="P125" i="22" s="1"/>
  <c r="L125" i="22"/>
  <c r="M125" i="22"/>
  <c r="O125" i="22"/>
  <c r="Q125" i="22"/>
  <c r="I126" i="22"/>
  <c r="M126" i="22"/>
  <c r="N126" i="22"/>
  <c r="R126" i="22"/>
  <c r="I127" i="22"/>
  <c r="M127" i="22"/>
  <c r="O127" i="22"/>
  <c r="I128" i="22"/>
  <c r="I129" i="22"/>
  <c r="I130" i="22"/>
  <c r="J130" i="22"/>
  <c r="K130" i="22"/>
  <c r="M130" i="22"/>
  <c r="N130" i="22"/>
  <c r="O130" i="22"/>
  <c r="Q130" i="22"/>
  <c r="R130" i="22"/>
  <c r="I131" i="22"/>
  <c r="L131" i="22"/>
  <c r="M131" i="22"/>
  <c r="O131" i="22"/>
  <c r="P131" i="22"/>
  <c r="Q131" i="22"/>
  <c r="I132" i="22"/>
  <c r="O132" i="22" s="1"/>
  <c r="K132" i="22"/>
  <c r="M132" i="22"/>
  <c r="N132" i="22"/>
  <c r="J132" i="22" s="1"/>
  <c r="Q132" i="22"/>
  <c r="R132" i="22"/>
  <c r="I133" i="22"/>
  <c r="P133" i="22" s="1"/>
  <c r="L133" i="22"/>
  <c r="M133" i="22"/>
  <c r="O133" i="22"/>
  <c r="Q133" i="22"/>
  <c r="I134" i="22"/>
  <c r="L134" i="22"/>
  <c r="M134" i="22"/>
  <c r="Q134" i="22"/>
  <c r="I135" i="22"/>
  <c r="J135" i="22"/>
  <c r="L135" i="22"/>
  <c r="M135" i="22"/>
  <c r="N135" i="22"/>
  <c r="K135" i="22" s="1"/>
  <c r="O135" i="22"/>
  <c r="P135" i="22"/>
  <c r="Q135" i="22"/>
  <c r="R135" i="22"/>
  <c r="I136" i="22"/>
  <c r="L136" i="22"/>
  <c r="M136" i="22"/>
  <c r="P136" i="22"/>
  <c r="Q136" i="22"/>
  <c r="I137" i="22"/>
  <c r="K137" i="22"/>
  <c r="L137" i="22"/>
  <c r="M137" i="22"/>
  <c r="N137" i="22"/>
  <c r="J137" i="22" s="1"/>
  <c r="O137" i="22"/>
  <c r="P137" i="22"/>
  <c r="Q137" i="22"/>
  <c r="R137" i="22"/>
  <c r="I138" i="22"/>
  <c r="Q138" i="22" s="1"/>
  <c r="I139" i="22"/>
  <c r="K139" i="22"/>
  <c r="L139" i="22"/>
  <c r="M139" i="22"/>
  <c r="N139" i="22"/>
  <c r="J139" i="22" s="1"/>
  <c r="O139" i="22"/>
  <c r="P139" i="22"/>
  <c r="Q139" i="22"/>
  <c r="R139" i="22"/>
  <c r="I140" i="22"/>
  <c r="L140" i="22"/>
  <c r="I141" i="22"/>
  <c r="K141" i="22"/>
  <c r="L141" i="22"/>
  <c r="M141" i="22"/>
  <c r="N141" i="22"/>
  <c r="J141" i="22" s="1"/>
  <c r="O141" i="22"/>
  <c r="P141" i="22"/>
  <c r="Q141" i="22"/>
  <c r="R141" i="22"/>
  <c r="I142" i="22"/>
  <c r="L142" i="22"/>
  <c r="M142" i="22"/>
  <c r="Q142" i="22"/>
  <c r="I143" i="22"/>
  <c r="J143" i="22"/>
  <c r="L143" i="22"/>
  <c r="M143" i="22"/>
  <c r="N143" i="22"/>
  <c r="K143" i="22" s="1"/>
  <c r="O143" i="22"/>
  <c r="P143" i="22"/>
  <c r="Q143" i="22"/>
  <c r="R143" i="22"/>
  <c r="I144" i="22"/>
  <c r="L144" i="22"/>
  <c r="M144" i="22"/>
  <c r="P144" i="22"/>
  <c r="Q144" i="22"/>
  <c r="I145" i="22"/>
  <c r="K145" i="22"/>
  <c r="L145" i="22"/>
  <c r="M145" i="22"/>
  <c r="N145" i="22"/>
  <c r="J145" i="22" s="1"/>
  <c r="O145" i="22"/>
  <c r="P145" i="22"/>
  <c r="Q145" i="22"/>
  <c r="R145" i="22"/>
  <c r="I146" i="22"/>
  <c r="Q146" i="22"/>
  <c r="I147" i="22"/>
  <c r="K147" i="22"/>
  <c r="L147" i="22"/>
  <c r="M147" i="22"/>
  <c r="N147" i="22"/>
  <c r="J147" i="22" s="1"/>
  <c r="O147" i="22"/>
  <c r="P147" i="22"/>
  <c r="Q147" i="22"/>
  <c r="R147" i="22"/>
  <c r="I148" i="22"/>
  <c r="P148" i="22" s="1"/>
  <c r="L148" i="22"/>
  <c r="Q148" i="22"/>
  <c r="I149" i="22"/>
  <c r="K149" i="22"/>
  <c r="L149" i="22"/>
  <c r="M149" i="22"/>
  <c r="N149" i="22"/>
  <c r="J149" i="22" s="1"/>
  <c r="O149" i="22"/>
  <c r="P149" i="22"/>
  <c r="Q149" i="22"/>
  <c r="R149" i="22"/>
  <c r="I150" i="22"/>
  <c r="L150" i="22"/>
  <c r="M150" i="22"/>
  <c r="Q150" i="22"/>
  <c r="I151" i="22"/>
  <c r="L151" i="22"/>
  <c r="M151" i="22"/>
  <c r="N151" i="22"/>
  <c r="K151" i="22" s="1"/>
  <c r="O151" i="22"/>
  <c r="P151" i="22"/>
  <c r="Q151" i="22"/>
  <c r="R151" i="22"/>
  <c r="I152" i="22"/>
  <c r="L152" i="22"/>
  <c r="M152" i="22"/>
  <c r="P152" i="22"/>
  <c r="Q152" i="22"/>
  <c r="I153" i="22"/>
  <c r="K153" i="22"/>
  <c r="L153" i="22"/>
  <c r="M153" i="22"/>
  <c r="N153" i="22"/>
  <c r="J153" i="22" s="1"/>
  <c r="O153" i="22"/>
  <c r="P153" i="22"/>
  <c r="Q153" i="22"/>
  <c r="R153" i="22"/>
  <c r="I154" i="22"/>
  <c r="I155" i="22"/>
  <c r="K155" i="22"/>
  <c r="L155" i="22"/>
  <c r="M155" i="22"/>
  <c r="N155" i="22"/>
  <c r="J155" i="22" s="1"/>
  <c r="O155" i="22"/>
  <c r="P155" i="22"/>
  <c r="Q155" i="22"/>
  <c r="R155" i="22"/>
  <c r="I156" i="22"/>
  <c r="L156" i="22"/>
  <c r="I157" i="22"/>
  <c r="K157" i="22"/>
  <c r="L157" i="22"/>
  <c r="M157" i="22"/>
  <c r="N157" i="22"/>
  <c r="J157" i="22" s="1"/>
  <c r="O157" i="22"/>
  <c r="P157" i="22"/>
  <c r="Q157" i="22"/>
  <c r="R157" i="22"/>
  <c r="I158" i="22"/>
  <c r="L158" i="22"/>
  <c r="M158" i="22"/>
  <c r="Q158" i="22"/>
  <c r="I159" i="22"/>
  <c r="J159" i="22"/>
  <c r="L159" i="22"/>
  <c r="M159" i="22"/>
  <c r="N159" i="22"/>
  <c r="K159" i="22" s="1"/>
  <c r="O159" i="22"/>
  <c r="P159" i="22"/>
  <c r="Q159" i="22"/>
  <c r="R159" i="22"/>
  <c r="I160" i="22"/>
  <c r="L160" i="22"/>
  <c r="M160" i="22"/>
  <c r="P160" i="22"/>
  <c r="Q160" i="22"/>
  <c r="I161" i="22"/>
  <c r="K161" i="22"/>
  <c r="L161" i="22"/>
  <c r="M161" i="22"/>
  <c r="N161" i="22"/>
  <c r="J161" i="22" s="1"/>
  <c r="O161" i="22"/>
  <c r="P161" i="22"/>
  <c r="Q161" i="22"/>
  <c r="R161" i="22"/>
  <c r="I162" i="22"/>
  <c r="P162" i="22"/>
  <c r="I163" i="22"/>
  <c r="K163" i="22"/>
  <c r="L163" i="22"/>
  <c r="M163" i="22"/>
  <c r="N163" i="22"/>
  <c r="J163" i="22" s="1"/>
  <c r="O163" i="22"/>
  <c r="P163" i="22"/>
  <c r="Q163" i="22"/>
  <c r="R163" i="22"/>
  <c r="I164" i="22"/>
  <c r="L164" i="22"/>
  <c r="I165" i="22"/>
  <c r="K165" i="22"/>
  <c r="L165" i="22"/>
  <c r="M165" i="22"/>
  <c r="N165" i="22"/>
  <c r="J165" i="22" s="1"/>
  <c r="O165" i="22"/>
  <c r="P165" i="22"/>
  <c r="Q165" i="22"/>
  <c r="R165" i="22"/>
  <c r="I166" i="22"/>
  <c r="O166" i="22" s="1"/>
  <c r="L166" i="22"/>
  <c r="M166" i="22"/>
  <c r="P166" i="22"/>
  <c r="Q166" i="22"/>
  <c r="R166" i="22"/>
  <c r="I167" i="22"/>
  <c r="K167" i="22"/>
  <c r="L167" i="22"/>
  <c r="M167" i="22"/>
  <c r="N167" i="22"/>
  <c r="J167" i="22" s="1"/>
  <c r="O167" i="22"/>
  <c r="P167" i="22"/>
  <c r="Q167" i="22"/>
  <c r="R167" i="22"/>
  <c r="I168" i="22"/>
  <c r="N168" i="22"/>
  <c r="K168" i="22" s="1"/>
  <c r="I169" i="22"/>
  <c r="M169" i="22"/>
  <c r="Q169" i="22"/>
  <c r="R169" i="22"/>
  <c r="I170" i="22"/>
  <c r="K170" i="22"/>
  <c r="L170" i="22"/>
  <c r="M170" i="22"/>
  <c r="N170" i="22"/>
  <c r="J170" i="22" s="1"/>
  <c r="O170" i="22"/>
  <c r="P170" i="22"/>
  <c r="Q170" i="22"/>
  <c r="R170" i="22"/>
  <c r="I171" i="22"/>
  <c r="M171" i="22"/>
  <c r="N171" i="22"/>
  <c r="K171" i="22" s="1"/>
  <c r="Q171" i="22"/>
  <c r="R171" i="22"/>
  <c r="I172" i="22"/>
  <c r="K172" i="22"/>
  <c r="L172" i="22"/>
  <c r="M172" i="22"/>
  <c r="N172" i="22"/>
  <c r="J172" i="22" s="1"/>
  <c r="O172" i="22"/>
  <c r="P172" i="22"/>
  <c r="Q172" i="22"/>
  <c r="R172" i="22"/>
  <c r="I173" i="22"/>
  <c r="Q173" i="22"/>
  <c r="I174" i="22"/>
  <c r="K174" i="22"/>
  <c r="L174" i="22"/>
  <c r="M174" i="22"/>
  <c r="N174" i="22"/>
  <c r="J174" i="22" s="1"/>
  <c r="O174" i="22"/>
  <c r="P174" i="22"/>
  <c r="Q174" i="22"/>
  <c r="R174" i="22"/>
  <c r="I175" i="22"/>
  <c r="R175" i="22"/>
  <c r="I176" i="22"/>
  <c r="K176" i="22"/>
  <c r="L176" i="22"/>
  <c r="M176" i="22"/>
  <c r="N176" i="22"/>
  <c r="J176" i="22" s="1"/>
  <c r="O176" i="22"/>
  <c r="P176" i="22"/>
  <c r="Q176" i="22"/>
  <c r="R176" i="22"/>
  <c r="I177" i="22"/>
  <c r="M177" i="22"/>
  <c r="Q177" i="22"/>
  <c r="R177" i="22"/>
  <c r="I178" i="22"/>
  <c r="K178" i="22"/>
  <c r="L178" i="22"/>
  <c r="M178" i="22"/>
  <c r="N178" i="22"/>
  <c r="J178" i="22" s="1"/>
  <c r="O178" i="22"/>
  <c r="P178" i="22"/>
  <c r="Q178" i="22"/>
  <c r="R178" i="22"/>
  <c r="I179" i="22"/>
  <c r="M179" i="22"/>
  <c r="N179" i="22"/>
  <c r="K179" i="22" s="1"/>
  <c r="Q179" i="22"/>
  <c r="R179" i="22"/>
  <c r="I180" i="22"/>
  <c r="K180" i="22"/>
  <c r="L180" i="22"/>
  <c r="M180" i="22"/>
  <c r="N180" i="22"/>
  <c r="J180" i="22" s="1"/>
  <c r="O180" i="22"/>
  <c r="P180" i="22"/>
  <c r="Q180" i="22"/>
  <c r="R180" i="22"/>
  <c r="I181" i="22"/>
  <c r="M181" i="22" s="1"/>
  <c r="Q181" i="22"/>
  <c r="I182" i="22"/>
  <c r="K182" i="22"/>
  <c r="L182" i="22"/>
  <c r="M182" i="22"/>
  <c r="N182" i="22"/>
  <c r="J182" i="22" s="1"/>
  <c r="O182" i="22"/>
  <c r="P182" i="22"/>
  <c r="Q182" i="22"/>
  <c r="R182" i="22"/>
  <c r="I183" i="22"/>
  <c r="R183" i="22"/>
  <c r="I184" i="22"/>
  <c r="K184" i="22"/>
  <c r="L184" i="22"/>
  <c r="M184" i="22"/>
  <c r="N184" i="22"/>
  <c r="J184" i="22" s="1"/>
  <c r="O184" i="22"/>
  <c r="P184" i="22"/>
  <c r="Q184" i="22"/>
  <c r="R184" i="22"/>
  <c r="I185" i="22"/>
  <c r="M185" i="22"/>
  <c r="Q185" i="22"/>
  <c r="R185" i="22"/>
  <c r="I186" i="22"/>
  <c r="K186" i="22"/>
  <c r="L186" i="22"/>
  <c r="M186" i="22"/>
  <c r="N186" i="22"/>
  <c r="J186" i="22" s="1"/>
  <c r="O186" i="22"/>
  <c r="P186" i="22"/>
  <c r="Q186" i="22"/>
  <c r="R186" i="22"/>
  <c r="I187" i="22"/>
  <c r="M187" i="22"/>
  <c r="N187" i="22"/>
  <c r="K187" i="22" s="1"/>
  <c r="Q187" i="22"/>
  <c r="R187" i="22"/>
  <c r="I188" i="22"/>
  <c r="K188" i="22"/>
  <c r="L188" i="22"/>
  <c r="M188" i="22"/>
  <c r="N188" i="22"/>
  <c r="J188" i="22" s="1"/>
  <c r="O188" i="22"/>
  <c r="P188" i="22"/>
  <c r="Q188" i="22"/>
  <c r="R188" i="22"/>
  <c r="I189" i="22"/>
  <c r="Q189" i="22"/>
  <c r="I190" i="22"/>
  <c r="K190" i="22"/>
  <c r="L190" i="22"/>
  <c r="M190" i="22"/>
  <c r="N190" i="22"/>
  <c r="J190" i="22" s="1"/>
  <c r="O190" i="22"/>
  <c r="P190" i="22"/>
  <c r="Q190" i="22"/>
  <c r="R190" i="22"/>
  <c r="I191" i="22"/>
  <c r="N191" i="22" s="1"/>
  <c r="Q191" i="22"/>
  <c r="R191" i="22"/>
  <c r="I192" i="22"/>
  <c r="K192" i="22"/>
  <c r="L192" i="22"/>
  <c r="M192" i="22"/>
  <c r="N192" i="22"/>
  <c r="J192" i="22" s="1"/>
  <c r="O192" i="22"/>
  <c r="P192" i="22"/>
  <c r="Q192" i="22"/>
  <c r="R192" i="22"/>
  <c r="I193" i="22"/>
  <c r="M193" i="22"/>
  <c r="Q193" i="22"/>
  <c r="R193" i="22"/>
  <c r="I194" i="22"/>
  <c r="K194" i="22"/>
  <c r="L194" i="22"/>
  <c r="M194" i="22"/>
  <c r="N194" i="22"/>
  <c r="J194" i="22" s="1"/>
  <c r="O194" i="22"/>
  <c r="P194" i="22"/>
  <c r="Q194" i="22"/>
  <c r="R194" i="22"/>
  <c r="I195" i="22"/>
  <c r="M195" i="22"/>
  <c r="N195" i="22"/>
  <c r="K195" i="22" s="1"/>
  <c r="Q195" i="22"/>
  <c r="R195" i="22"/>
  <c r="I196" i="22"/>
  <c r="K196" i="22"/>
  <c r="L196" i="22"/>
  <c r="M196" i="22"/>
  <c r="N196" i="22"/>
  <c r="J196" i="22" s="1"/>
  <c r="O196" i="22"/>
  <c r="P196" i="22"/>
  <c r="Q196" i="22"/>
  <c r="R196" i="22"/>
  <c r="I197" i="22"/>
  <c r="M197" i="22" s="1"/>
  <c r="Q197" i="22"/>
  <c r="I198" i="22"/>
  <c r="K198" i="22"/>
  <c r="L198" i="22"/>
  <c r="M198" i="22"/>
  <c r="N198" i="22"/>
  <c r="J198" i="22" s="1"/>
  <c r="O198" i="22"/>
  <c r="P198" i="22"/>
  <c r="Q198" i="22"/>
  <c r="R198" i="22"/>
  <c r="I199" i="22"/>
  <c r="Q199" i="22"/>
  <c r="R199" i="22"/>
  <c r="I200" i="22"/>
  <c r="K200" i="22"/>
  <c r="L200" i="22"/>
  <c r="M200" i="22"/>
  <c r="N200" i="22"/>
  <c r="J200" i="22" s="1"/>
  <c r="O200" i="22"/>
  <c r="P200" i="22"/>
  <c r="Q200" i="22"/>
  <c r="R200" i="22"/>
  <c r="N142" i="23"/>
  <c r="N146" i="23"/>
  <c r="N150" i="23"/>
  <c r="N154" i="23"/>
  <c r="N158" i="23"/>
  <c r="N162" i="23"/>
  <c r="N166" i="23"/>
  <c r="N170" i="23"/>
  <c r="N174" i="23"/>
  <c r="N178" i="23"/>
  <c r="N182" i="23"/>
  <c r="N186" i="23"/>
  <c r="N190" i="23"/>
  <c r="N194" i="23"/>
  <c r="N198" i="23"/>
  <c r="M101" i="23"/>
  <c r="N101" i="23" s="1"/>
  <c r="M102" i="23"/>
  <c r="N102" i="23" s="1"/>
  <c r="M103" i="23"/>
  <c r="N103" i="23" s="1"/>
  <c r="M104" i="23"/>
  <c r="N104" i="23" s="1"/>
  <c r="M105" i="23"/>
  <c r="N105" i="23" s="1"/>
  <c r="M106" i="23"/>
  <c r="N106" i="23" s="1"/>
  <c r="M107" i="23"/>
  <c r="N107" i="23" s="1"/>
  <c r="M108" i="23"/>
  <c r="N108" i="23" s="1"/>
  <c r="M109" i="23"/>
  <c r="N109" i="23" s="1"/>
  <c r="M110" i="23"/>
  <c r="N110" i="23" s="1"/>
  <c r="M111" i="23"/>
  <c r="N111" i="23" s="1"/>
  <c r="M112" i="23"/>
  <c r="N112" i="23" s="1"/>
  <c r="M113" i="23"/>
  <c r="N113" i="23" s="1"/>
  <c r="M114" i="23"/>
  <c r="N114" i="23" s="1"/>
  <c r="M115" i="23"/>
  <c r="N115" i="23" s="1"/>
  <c r="M116" i="23"/>
  <c r="N116" i="23" s="1"/>
  <c r="M117" i="23"/>
  <c r="N117" i="23" s="1"/>
  <c r="M118" i="23"/>
  <c r="N118" i="23" s="1"/>
  <c r="M119" i="23"/>
  <c r="N119" i="23" s="1"/>
  <c r="M120" i="23"/>
  <c r="N120" i="23" s="1"/>
  <c r="M121" i="23"/>
  <c r="N121" i="23" s="1"/>
  <c r="M122" i="23"/>
  <c r="N122" i="23" s="1"/>
  <c r="M123" i="23"/>
  <c r="N123" i="23" s="1"/>
  <c r="M124" i="23"/>
  <c r="N124" i="23" s="1"/>
  <c r="M125" i="23"/>
  <c r="N125" i="23" s="1"/>
  <c r="M126" i="23"/>
  <c r="N126" i="23" s="1"/>
  <c r="M127" i="23"/>
  <c r="N127" i="23" s="1"/>
  <c r="M128" i="23"/>
  <c r="N128" i="23" s="1"/>
  <c r="M129" i="23"/>
  <c r="N129" i="23" s="1"/>
  <c r="M130" i="23"/>
  <c r="N130" i="23" s="1"/>
  <c r="M131" i="23"/>
  <c r="N131" i="23" s="1"/>
  <c r="M132" i="23"/>
  <c r="N132" i="23" s="1"/>
  <c r="M133" i="23"/>
  <c r="N133" i="23" s="1"/>
  <c r="M134" i="23"/>
  <c r="N134" i="23" s="1"/>
  <c r="M135" i="23"/>
  <c r="N135" i="23" s="1"/>
  <c r="M136" i="23"/>
  <c r="N136" i="23" s="1"/>
  <c r="M137" i="23"/>
  <c r="N137" i="23" s="1"/>
  <c r="M138" i="23"/>
  <c r="N138" i="23" s="1"/>
  <c r="M139" i="23"/>
  <c r="N139" i="23" s="1"/>
  <c r="M140" i="23"/>
  <c r="N140" i="23" s="1"/>
  <c r="M141" i="23"/>
  <c r="N141" i="23" s="1"/>
  <c r="M142" i="23"/>
  <c r="M143" i="23"/>
  <c r="N143" i="23" s="1"/>
  <c r="M144" i="23"/>
  <c r="N144" i="23" s="1"/>
  <c r="M145" i="23"/>
  <c r="N145" i="23" s="1"/>
  <c r="M146" i="23"/>
  <c r="M147" i="23"/>
  <c r="N147" i="23" s="1"/>
  <c r="M148" i="23"/>
  <c r="N148" i="23" s="1"/>
  <c r="M149" i="23"/>
  <c r="N149" i="23" s="1"/>
  <c r="M150" i="23"/>
  <c r="M151" i="23"/>
  <c r="N151" i="23" s="1"/>
  <c r="M152" i="23"/>
  <c r="N152" i="23" s="1"/>
  <c r="M153" i="23"/>
  <c r="N153" i="23" s="1"/>
  <c r="M154" i="23"/>
  <c r="M155" i="23"/>
  <c r="N155" i="23" s="1"/>
  <c r="M156" i="23"/>
  <c r="N156" i="23" s="1"/>
  <c r="M157" i="23"/>
  <c r="N157" i="23" s="1"/>
  <c r="M158" i="23"/>
  <c r="M159" i="23"/>
  <c r="N159" i="23" s="1"/>
  <c r="M160" i="23"/>
  <c r="N160" i="23" s="1"/>
  <c r="M161" i="23"/>
  <c r="N161" i="23" s="1"/>
  <c r="M162" i="23"/>
  <c r="M163" i="23"/>
  <c r="N163" i="23" s="1"/>
  <c r="M164" i="23"/>
  <c r="N164" i="23" s="1"/>
  <c r="M165" i="23"/>
  <c r="N165" i="23" s="1"/>
  <c r="M166" i="23"/>
  <c r="M167" i="23"/>
  <c r="N167" i="23" s="1"/>
  <c r="M168" i="23"/>
  <c r="N168" i="23" s="1"/>
  <c r="M169" i="23"/>
  <c r="N169" i="23" s="1"/>
  <c r="M170" i="23"/>
  <c r="M171" i="23"/>
  <c r="N171" i="23" s="1"/>
  <c r="M172" i="23"/>
  <c r="N172" i="23" s="1"/>
  <c r="M173" i="23"/>
  <c r="N173" i="23" s="1"/>
  <c r="M174" i="23"/>
  <c r="M175" i="23"/>
  <c r="N175" i="23" s="1"/>
  <c r="M176" i="23"/>
  <c r="N176" i="23" s="1"/>
  <c r="M177" i="23"/>
  <c r="N177" i="23" s="1"/>
  <c r="M178" i="23"/>
  <c r="M179" i="23"/>
  <c r="N179" i="23" s="1"/>
  <c r="M180" i="23"/>
  <c r="N180" i="23" s="1"/>
  <c r="M181" i="23"/>
  <c r="N181" i="23" s="1"/>
  <c r="M182" i="23"/>
  <c r="M183" i="23"/>
  <c r="N183" i="23" s="1"/>
  <c r="M184" i="23"/>
  <c r="N184" i="23" s="1"/>
  <c r="M185" i="23"/>
  <c r="N185" i="23" s="1"/>
  <c r="M186" i="23"/>
  <c r="M187" i="23"/>
  <c r="N187" i="23" s="1"/>
  <c r="M188" i="23"/>
  <c r="N188" i="23" s="1"/>
  <c r="M189" i="23"/>
  <c r="N189" i="23" s="1"/>
  <c r="M190" i="23"/>
  <c r="M191" i="23"/>
  <c r="N191" i="23" s="1"/>
  <c r="M192" i="23"/>
  <c r="N192" i="23" s="1"/>
  <c r="M193" i="23"/>
  <c r="N193" i="23" s="1"/>
  <c r="M194" i="23"/>
  <c r="M195" i="23"/>
  <c r="N195" i="23" s="1"/>
  <c r="M196" i="23"/>
  <c r="N196" i="23" s="1"/>
  <c r="M197" i="23"/>
  <c r="N197" i="23" s="1"/>
  <c r="M198" i="23"/>
  <c r="M199" i="23"/>
  <c r="N199" i="23" s="1"/>
  <c r="M200" i="23"/>
  <c r="N200" i="23" s="1"/>
  <c r="M201" i="23"/>
  <c r="N201" i="23" s="1"/>
  <c r="J101" i="23"/>
  <c r="J102" i="23"/>
  <c r="J103" i="23"/>
  <c r="J104" i="23"/>
  <c r="J105" i="23"/>
  <c r="J106" i="23"/>
  <c r="J107" i="23"/>
  <c r="J108" i="23"/>
  <c r="J109" i="23"/>
  <c r="J110" i="23"/>
  <c r="J111" i="23"/>
  <c r="J112" i="23"/>
  <c r="J113" i="23"/>
  <c r="J114" i="23"/>
  <c r="J115" i="23"/>
  <c r="J116" i="23"/>
  <c r="J117" i="23"/>
  <c r="J118" i="23"/>
  <c r="J119" i="23"/>
  <c r="J120" i="23"/>
  <c r="J121" i="23"/>
  <c r="J122" i="23"/>
  <c r="J123" i="23"/>
  <c r="J124" i="23"/>
  <c r="J125" i="23"/>
  <c r="J126" i="23"/>
  <c r="J127" i="23"/>
  <c r="J128" i="23"/>
  <c r="J129" i="23"/>
  <c r="J130" i="23"/>
  <c r="J131" i="23"/>
  <c r="J132" i="23"/>
  <c r="J133" i="23"/>
  <c r="J134" i="23"/>
  <c r="J135" i="23"/>
  <c r="J136" i="23"/>
  <c r="J137" i="23"/>
  <c r="J138" i="23"/>
  <c r="J139" i="23"/>
  <c r="J140" i="23"/>
  <c r="J141" i="23"/>
  <c r="J142" i="23"/>
  <c r="J143" i="23"/>
  <c r="J144" i="23"/>
  <c r="J145" i="23"/>
  <c r="J146" i="23"/>
  <c r="J147" i="23"/>
  <c r="J148" i="23"/>
  <c r="J149" i="23"/>
  <c r="J150" i="23"/>
  <c r="J151" i="23"/>
  <c r="J152" i="23"/>
  <c r="J153" i="23"/>
  <c r="J154" i="23"/>
  <c r="J155" i="23"/>
  <c r="J156" i="23"/>
  <c r="J157" i="23"/>
  <c r="J158" i="23"/>
  <c r="J159" i="23"/>
  <c r="J160" i="23"/>
  <c r="J161" i="23"/>
  <c r="J162" i="23"/>
  <c r="J163" i="23"/>
  <c r="J164" i="23"/>
  <c r="J165" i="23"/>
  <c r="J166" i="23"/>
  <c r="J167" i="23"/>
  <c r="J168" i="23"/>
  <c r="J169" i="23"/>
  <c r="J170" i="23"/>
  <c r="J171" i="23"/>
  <c r="J172" i="23"/>
  <c r="J173" i="23"/>
  <c r="J174" i="23"/>
  <c r="J175" i="23"/>
  <c r="J176" i="23"/>
  <c r="J177" i="23"/>
  <c r="J178" i="23"/>
  <c r="J179" i="23"/>
  <c r="J180" i="23"/>
  <c r="J181" i="23"/>
  <c r="J182" i="23"/>
  <c r="J183" i="23"/>
  <c r="J184" i="23"/>
  <c r="J185" i="23"/>
  <c r="J186" i="23"/>
  <c r="J187" i="23"/>
  <c r="J188" i="23"/>
  <c r="J189" i="23"/>
  <c r="J190" i="23"/>
  <c r="J191" i="23"/>
  <c r="J192" i="23"/>
  <c r="J193" i="23"/>
  <c r="J194" i="23"/>
  <c r="J195" i="23"/>
  <c r="J196" i="23"/>
  <c r="J197" i="23"/>
  <c r="J198" i="23"/>
  <c r="J199" i="23"/>
  <c r="J200" i="23"/>
  <c r="J201" i="23"/>
  <c r="C79" i="23"/>
  <c r="C80" i="23"/>
  <c r="C81" i="23"/>
  <c r="C82" i="23"/>
  <c r="C83" i="23"/>
  <c r="C84" i="23"/>
  <c r="C85" i="23"/>
  <c r="C86" i="23"/>
  <c r="C87" i="23"/>
  <c r="C88" i="23"/>
  <c r="C89" i="23"/>
  <c r="C90" i="23"/>
  <c r="C91" i="23"/>
  <c r="C92" i="23"/>
  <c r="C93" i="23"/>
  <c r="C94" i="23"/>
  <c r="C95" i="23"/>
  <c r="C96" i="23"/>
  <c r="C97" i="23"/>
  <c r="C98" i="23"/>
  <c r="C99" i="23"/>
  <c r="C100" i="23"/>
  <c r="C101" i="23"/>
  <c r="C102" i="23"/>
  <c r="C103" i="23"/>
  <c r="C104" i="23"/>
  <c r="C105" i="23"/>
  <c r="C106" i="23"/>
  <c r="C107" i="23"/>
  <c r="C108" i="23"/>
  <c r="C109" i="23"/>
  <c r="C110" i="23"/>
  <c r="C111" i="23"/>
  <c r="C112" i="23"/>
  <c r="C113" i="23"/>
  <c r="C114" i="23"/>
  <c r="C115" i="23"/>
  <c r="C116" i="23"/>
  <c r="C117" i="23"/>
  <c r="C118" i="23"/>
  <c r="C119" i="23"/>
  <c r="C120" i="23"/>
  <c r="C121" i="23"/>
  <c r="C122" i="23"/>
  <c r="C123" i="23"/>
  <c r="C124" i="23"/>
  <c r="C125" i="23"/>
  <c r="C126" i="23"/>
  <c r="C127" i="23"/>
  <c r="C128" i="23"/>
  <c r="C129" i="23"/>
  <c r="C130" i="23"/>
  <c r="C131" i="23"/>
  <c r="C132" i="23"/>
  <c r="C133" i="23"/>
  <c r="C134" i="23"/>
  <c r="C135" i="23"/>
  <c r="C136" i="23"/>
  <c r="C137" i="23"/>
  <c r="C138" i="23"/>
  <c r="C139" i="23"/>
  <c r="C140" i="23"/>
  <c r="C141" i="23"/>
  <c r="C142" i="23"/>
  <c r="C143" i="23"/>
  <c r="C144" i="23"/>
  <c r="C145" i="23"/>
  <c r="C146" i="23"/>
  <c r="C147" i="23"/>
  <c r="C148" i="23"/>
  <c r="C149" i="23"/>
  <c r="C150" i="23"/>
  <c r="C151" i="23"/>
  <c r="C152" i="23"/>
  <c r="C153" i="23"/>
  <c r="C154" i="23"/>
  <c r="C155" i="23"/>
  <c r="C156" i="23"/>
  <c r="C157" i="23"/>
  <c r="C158" i="23"/>
  <c r="C159" i="23"/>
  <c r="C160" i="23"/>
  <c r="C161" i="23"/>
  <c r="C162" i="23"/>
  <c r="C163" i="23"/>
  <c r="C164" i="23"/>
  <c r="C165" i="23"/>
  <c r="C166" i="23"/>
  <c r="C167" i="23"/>
  <c r="C168" i="23"/>
  <c r="C169" i="23"/>
  <c r="C170" i="23"/>
  <c r="C171" i="23"/>
  <c r="C172" i="23"/>
  <c r="C173" i="23"/>
  <c r="C174" i="23"/>
  <c r="C175" i="23"/>
  <c r="C176" i="23"/>
  <c r="C177" i="23"/>
  <c r="C178" i="23"/>
  <c r="C179" i="23"/>
  <c r="C180" i="23"/>
  <c r="C181" i="23"/>
  <c r="C182" i="23"/>
  <c r="C183" i="23"/>
  <c r="C184" i="23"/>
  <c r="C185" i="23"/>
  <c r="C186" i="23"/>
  <c r="C187" i="23"/>
  <c r="C188" i="23"/>
  <c r="C189" i="23"/>
  <c r="C190" i="23"/>
  <c r="C191" i="23"/>
  <c r="C192" i="23"/>
  <c r="C193" i="23"/>
  <c r="C194" i="23"/>
  <c r="C195" i="23"/>
  <c r="C196" i="23"/>
  <c r="C197" i="23"/>
  <c r="C198" i="23"/>
  <c r="C199" i="23"/>
  <c r="C200" i="23"/>
  <c r="J71" i="24"/>
  <c r="J72" i="24"/>
  <c r="J73" i="24"/>
  <c r="J74" i="24"/>
  <c r="I74" i="24" s="1"/>
  <c r="J75" i="24"/>
  <c r="I75" i="24" s="1"/>
  <c r="J76" i="24"/>
  <c r="J77" i="24"/>
  <c r="J78" i="24"/>
  <c r="I78" i="24" s="1"/>
  <c r="J79" i="24"/>
  <c r="J80" i="24"/>
  <c r="J81" i="24"/>
  <c r="J82" i="24"/>
  <c r="I82" i="24" s="1"/>
  <c r="J83" i="24"/>
  <c r="J84" i="24"/>
  <c r="J85" i="24"/>
  <c r="J86" i="24"/>
  <c r="I86" i="24" s="1"/>
  <c r="J87" i="24"/>
  <c r="J88" i="24"/>
  <c r="J89" i="24"/>
  <c r="J90" i="24"/>
  <c r="I90" i="24" s="1"/>
  <c r="J91" i="24"/>
  <c r="J92" i="24"/>
  <c r="J93" i="24"/>
  <c r="J94" i="24"/>
  <c r="I94" i="24" s="1"/>
  <c r="J95" i="24"/>
  <c r="J96" i="24"/>
  <c r="I96" i="24" s="1"/>
  <c r="J97" i="24"/>
  <c r="J98" i="24"/>
  <c r="I98" i="24" s="1"/>
  <c r="J99" i="24"/>
  <c r="J100" i="24"/>
  <c r="I100" i="24" s="1"/>
  <c r="J101" i="24"/>
  <c r="J102" i="24"/>
  <c r="I102" i="24" s="1"/>
  <c r="I72" i="24"/>
  <c r="I76" i="24"/>
  <c r="I80" i="24"/>
  <c r="I84" i="24"/>
  <c r="I88" i="24"/>
  <c r="I91" i="24"/>
  <c r="I92" i="24"/>
  <c r="R96" i="24" l="1"/>
  <c r="T96" i="24" s="1"/>
  <c r="R92" i="24"/>
  <c r="S92" i="24" s="1"/>
  <c r="R88" i="24"/>
  <c r="T88" i="24" s="1"/>
  <c r="R80" i="24"/>
  <c r="T80" i="24" s="1"/>
  <c r="R76" i="24"/>
  <c r="S76" i="24" s="1"/>
  <c r="R72" i="24"/>
  <c r="T72" i="24" s="1"/>
  <c r="I101" i="24"/>
  <c r="I97" i="24"/>
  <c r="I93" i="24"/>
  <c r="I89" i="24"/>
  <c r="I85" i="24"/>
  <c r="I81" i="24"/>
  <c r="I77" i="24"/>
  <c r="I73" i="24"/>
  <c r="R99" i="24"/>
  <c r="T99" i="24" s="1"/>
  <c r="R95" i="24"/>
  <c r="S95" i="24" s="1"/>
  <c r="R91" i="24"/>
  <c r="S91" i="24" s="1"/>
  <c r="R87" i="24"/>
  <c r="T87" i="24" s="1"/>
  <c r="R83" i="24"/>
  <c r="S83" i="24" s="1"/>
  <c r="R79" i="24"/>
  <c r="S79" i="24" s="1"/>
  <c r="R75" i="24"/>
  <c r="T75" i="24" s="1"/>
  <c r="R71" i="24"/>
  <c r="S71" i="24" s="1"/>
  <c r="I99" i="24"/>
  <c r="R98" i="24"/>
  <c r="T98" i="24" s="1"/>
  <c r="R94" i="24"/>
  <c r="T94" i="24" s="1"/>
  <c r="R90" i="24"/>
  <c r="T90" i="24" s="1"/>
  <c r="R86" i="24"/>
  <c r="T86" i="24" s="1"/>
  <c r="R82" i="24"/>
  <c r="T82" i="24" s="1"/>
  <c r="R78" i="24"/>
  <c r="T78" i="24" s="1"/>
  <c r="R74" i="24"/>
  <c r="T74" i="24" s="1"/>
  <c r="T85" i="24"/>
  <c r="T97" i="24"/>
  <c r="T81" i="24"/>
  <c r="T93" i="24"/>
  <c r="T77" i="24"/>
  <c r="U77" i="24" s="1"/>
  <c r="T89" i="24"/>
  <c r="T73" i="24"/>
  <c r="T92" i="24"/>
  <c r="U92" i="24" s="1"/>
  <c r="T84" i="24"/>
  <c r="U84" i="24" s="1"/>
  <c r="T76" i="24"/>
  <c r="U76" i="24" s="1"/>
  <c r="S87" i="24"/>
  <c r="U87" i="24" s="1"/>
  <c r="S75" i="24"/>
  <c r="U75" i="24" s="1"/>
  <c r="T95" i="24"/>
  <c r="U95" i="24" s="1"/>
  <c r="T91" i="24"/>
  <c r="U91" i="24" s="1"/>
  <c r="S94" i="24"/>
  <c r="U94" i="24" s="1"/>
  <c r="S78" i="24"/>
  <c r="U78" i="24" s="1"/>
  <c r="S100" i="24"/>
  <c r="U100" i="24" s="1"/>
  <c r="S96" i="24"/>
  <c r="U96" i="24" s="1"/>
  <c r="S72" i="24"/>
  <c r="U72" i="24" s="1"/>
  <c r="K191" i="22"/>
  <c r="J191" i="22"/>
  <c r="O189" i="22"/>
  <c r="L189" i="22"/>
  <c r="P189" i="22"/>
  <c r="O173" i="22"/>
  <c r="L173" i="22"/>
  <c r="P173" i="22"/>
  <c r="N154" i="22"/>
  <c r="R154" i="22"/>
  <c r="O154" i="22"/>
  <c r="L154" i="22"/>
  <c r="P154" i="22"/>
  <c r="M154" i="22"/>
  <c r="L118" i="22"/>
  <c r="P118" i="22"/>
  <c r="O118" i="22"/>
  <c r="Q118" i="22"/>
  <c r="M118" i="22"/>
  <c r="N118" i="22"/>
  <c r="R118" i="22"/>
  <c r="O199" i="22"/>
  <c r="L199" i="22"/>
  <c r="P199" i="22"/>
  <c r="N197" i="22"/>
  <c r="O183" i="22"/>
  <c r="L183" i="22"/>
  <c r="P183" i="22"/>
  <c r="O175" i="22"/>
  <c r="L175" i="22"/>
  <c r="P175" i="22"/>
  <c r="N173" i="22"/>
  <c r="N164" i="22"/>
  <c r="R164" i="22"/>
  <c r="O164" i="22"/>
  <c r="M164" i="22"/>
  <c r="P164" i="22"/>
  <c r="N162" i="22"/>
  <c r="R162" i="22"/>
  <c r="O162" i="22"/>
  <c r="L162" i="22"/>
  <c r="M162" i="22"/>
  <c r="N156" i="22"/>
  <c r="R156" i="22"/>
  <c r="O156" i="22"/>
  <c r="M156" i="22"/>
  <c r="P156" i="22"/>
  <c r="L128" i="22"/>
  <c r="P128" i="22"/>
  <c r="Q128" i="22"/>
  <c r="M128" i="22"/>
  <c r="R128" i="22"/>
  <c r="N128" i="22"/>
  <c r="O128" i="22"/>
  <c r="J195" i="22"/>
  <c r="O193" i="22"/>
  <c r="L193" i="22"/>
  <c r="P193" i="22"/>
  <c r="M189" i="22"/>
  <c r="J187" i="22"/>
  <c r="O185" i="22"/>
  <c r="L185" i="22"/>
  <c r="P185" i="22"/>
  <c r="N183" i="22"/>
  <c r="J179" i="22"/>
  <c r="O177" i="22"/>
  <c r="L177" i="22"/>
  <c r="P177" i="22"/>
  <c r="N175" i="22"/>
  <c r="M173" i="22"/>
  <c r="J171" i="22"/>
  <c r="O169" i="22"/>
  <c r="L169" i="22"/>
  <c r="P169" i="22"/>
  <c r="O168" i="22"/>
  <c r="L168" i="22"/>
  <c r="Q168" i="22"/>
  <c r="M168" i="22"/>
  <c r="R168" i="22"/>
  <c r="J151" i="22"/>
  <c r="N146" i="22"/>
  <c r="R146" i="22"/>
  <c r="O146" i="22"/>
  <c r="L146" i="22"/>
  <c r="M146" i="22"/>
  <c r="P146" i="22"/>
  <c r="O197" i="22"/>
  <c r="L197" i="22"/>
  <c r="P197" i="22"/>
  <c r="O181" i="22"/>
  <c r="L181" i="22"/>
  <c r="P181" i="22"/>
  <c r="N129" i="22"/>
  <c r="R129" i="22"/>
  <c r="L129" i="22"/>
  <c r="Q129" i="22"/>
  <c r="M129" i="22"/>
  <c r="O129" i="22"/>
  <c r="P129" i="22"/>
  <c r="K112" i="22"/>
  <c r="J112" i="22"/>
  <c r="J102" i="22"/>
  <c r="K102" i="22"/>
  <c r="O191" i="22"/>
  <c r="L191" i="22"/>
  <c r="P191" i="22"/>
  <c r="N189" i="22"/>
  <c r="Q183" i="22"/>
  <c r="N181" i="22"/>
  <c r="Q175" i="22"/>
  <c r="J168" i="22"/>
  <c r="N199" i="22"/>
  <c r="M199" i="22"/>
  <c r="R197" i="22"/>
  <c r="O195" i="22"/>
  <c r="L195" i="22"/>
  <c r="P195" i="22"/>
  <c r="N193" i="22"/>
  <c r="M191" i="22"/>
  <c r="R189" i="22"/>
  <c r="O187" i="22"/>
  <c r="L187" i="22"/>
  <c r="P187" i="22"/>
  <c r="N185" i="22"/>
  <c r="M183" i="22"/>
  <c r="R181" i="22"/>
  <c r="O179" i="22"/>
  <c r="L179" i="22"/>
  <c r="P179" i="22"/>
  <c r="N177" i="22"/>
  <c r="M175" i="22"/>
  <c r="R173" i="22"/>
  <c r="O171" i="22"/>
  <c r="L171" i="22"/>
  <c r="P171" i="22"/>
  <c r="N169" i="22"/>
  <c r="P168" i="22"/>
  <c r="Q164" i="22"/>
  <c r="Q162" i="22"/>
  <c r="Q156" i="22"/>
  <c r="Q154" i="22"/>
  <c r="N138" i="22"/>
  <c r="R138" i="22"/>
  <c r="O138" i="22"/>
  <c r="L138" i="22"/>
  <c r="M138" i="22"/>
  <c r="P138" i="22"/>
  <c r="N119" i="22"/>
  <c r="R119" i="22"/>
  <c r="P119" i="22"/>
  <c r="L119" i="22"/>
  <c r="Q119" i="22"/>
  <c r="M119" i="22"/>
  <c r="O119" i="22"/>
  <c r="N140" i="22"/>
  <c r="R140" i="22"/>
  <c r="O140" i="22"/>
  <c r="J126" i="22"/>
  <c r="K126" i="22"/>
  <c r="L120" i="22"/>
  <c r="P120" i="22"/>
  <c r="Q120" i="22"/>
  <c r="M120" i="22"/>
  <c r="R120" i="22"/>
  <c r="N111" i="22"/>
  <c r="R111" i="22"/>
  <c r="P111" i="22"/>
  <c r="L111" i="22"/>
  <c r="Q111" i="22"/>
  <c r="L110" i="22"/>
  <c r="P110" i="22"/>
  <c r="O110" i="22"/>
  <c r="Q110" i="22"/>
  <c r="N158" i="22"/>
  <c r="R158" i="22"/>
  <c r="O158" i="22"/>
  <c r="N150" i="22"/>
  <c r="R150" i="22"/>
  <c r="O150" i="22"/>
  <c r="N142" i="22"/>
  <c r="R142" i="22"/>
  <c r="O142" i="22"/>
  <c r="P140" i="22"/>
  <c r="N134" i="22"/>
  <c r="R134" i="22"/>
  <c r="O134" i="22"/>
  <c r="O120" i="22"/>
  <c r="N113" i="22"/>
  <c r="R113" i="22"/>
  <c r="L113" i="22"/>
  <c r="Q113" i="22"/>
  <c r="M113" i="22"/>
  <c r="L112" i="22"/>
  <c r="P112" i="22"/>
  <c r="Q112" i="22"/>
  <c r="M112" i="22"/>
  <c r="R112" i="22"/>
  <c r="R110" i="22"/>
  <c r="J104" i="22"/>
  <c r="N103" i="22"/>
  <c r="R103" i="22"/>
  <c r="P103" i="22"/>
  <c r="L103" i="22"/>
  <c r="Q103" i="22"/>
  <c r="L102" i="22"/>
  <c r="P102" i="22"/>
  <c r="O102" i="22"/>
  <c r="Q102" i="22"/>
  <c r="N148" i="22"/>
  <c r="R148" i="22"/>
  <c r="O148" i="22"/>
  <c r="Q140" i="22"/>
  <c r="N121" i="22"/>
  <c r="R121" i="22"/>
  <c r="L121" i="22"/>
  <c r="Q121" i="22"/>
  <c r="M121" i="22"/>
  <c r="N166" i="22"/>
  <c r="N160" i="22"/>
  <c r="R160" i="22"/>
  <c r="O160" i="22"/>
  <c r="P158" i="22"/>
  <c r="N152" i="22"/>
  <c r="R152" i="22"/>
  <c r="O152" i="22"/>
  <c r="P150" i="22"/>
  <c r="M148" i="22"/>
  <c r="N144" i="22"/>
  <c r="R144" i="22"/>
  <c r="O144" i="22"/>
  <c r="P142" i="22"/>
  <c r="M140" i="22"/>
  <c r="N136" i="22"/>
  <c r="R136" i="22"/>
  <c r="O136" i="22"/>
  <c r="P134" i="22"/>
  <c r="N127" i="22"/>
  <c r="R127" i="22"/>
  <c r="P127" i="22"/>
  <c r="L127" i="22"/>
  <c r="Q127" i="22"/>
  <c r="L126" i="22"/>
  <c r="P126" i="22"/>
  <c r="O126" i="22"/>
  <c r="Q126" i="22"/>
  <c r="O121" i="22"/>
  <c r="N120" i="22"/>
  <c r="P113" i="22"/>
  <c r="O112" i="22"/>
  <c r="O111" i="22"/>
  <c r="N110" i="22"/>
  <c r="N105" i="22"/>
  <c r="R105" i="22"/>
  <c r="L105" i="22"/>
  <c r="Q105" i="22"/>
  <c r="M105" i="22"/>
  <c r="L104" i="22"/>
  <c r="P104" i="22"/>
  <c r="Q104" i="22"/>
  <c r="M104" i="22"/>
  <c r="R104" i="22"/>
  <c r="R102" i="22"/>
  <c r="N131" i="22"/>
  <c r="R131" i="22"/>
  <c r="L130" i="22"/>
  <c r="P130" i="22"/>
  <c r="N123" i="22"/>
  <c r="R123" i="22"/>
  <c r="L122" i="22"/>
  <c r="P122" i="22"/>
  <c r="N115" i="22"/>
  <c r="R115" i="22"/>
  <c r="L114" i="22"/>
  <c r="P114" i="22"/>
  <c r="N107" i="22"/>
  <c r="R107" i="22"/>
  <c r="L106" i="22"/>
  <c r="P106" i="22"/>
  <c r="N133" i="22"/>
  <c r="R133" i="22"/>
  <c r="L132" i="22"/>
  <c r="P132" i="22"/>
  <c r="N125" i="22"/>
  <c r="R125" i="22"/>
  <c r="L124" i="22"/>
  <c r="P124" i="22"/>
  <c r="N117" i="22"/>
  <c r="R117" i="22"/>
  <c r="L116" i="22"/>
  <c r="P116" i="22"/>
  <c r="N109" i="22"/>
  <c r="R109" i="22"/>
  <c r="L108" i="22"/>
  <c r="P108" i="22"/>
  <c r="N101" i="22"/>
  <c r="R101" i="22"/>
  <c r="L100" i="22"/>
  <c r="P100" i="22"/>
  <c r="U85" i="24" l="1"/>
  <c r="U93" i="24"/>
  <c r="U97" i="24"/>
  <c r="S98" i="24"/>
  <c r="U98" i="24" s="1"/>
  <c r="S80" i="24"/>
  <c r="U80" i="24" s="1"/>
  <c r="T83" i="24"/>
  <c r="U83" i="24" s="1"/>
  <c r="S88" i="24"/>
  <c r="U88" i="24" s="1"/>
  <c r="S86" i="24"/>
  <c r="U86" i="24" s="1"/>
  <c r="S99" i="24"/>
  <c r="U99" i="24" s="1"/>
  <c r="S82" i="24"/>
  <c r="U82" i="24" s="1"/>
  <c r="T79" i="24"/>
  <c r="U79" i="24" s="1"/>
  <c r="U81" i="24"/>
  <c r="U73" i="24"/>
  <c r="T71" i="24"/>
  <c r="U71" i="24" s="1"/>
  <c r="U89" i="24"/>
  <c r="S74" i="24"/>
  <c r="U74" i="24" s="1"/>
  <c r="S90" i="24"/>
  <c r="U90" i="24" s="1"/>
  <c r="J113" i="22"/>
  <c r="K113" i="22"/>
  <c r="K169" i="22"/>
  <c r="J169" i="22"/>
  <c r="K199" i="22"/>
  <c r="J199" i="22"/>
  <c r="J118" i="22"/>
  <c r="K118" i="22"/>
  <c r="J109" i="22"/>
  <c r="K109" i="22"/>
  <c r="J125" i="22"/>
  <c r="K125" i="22"/>
  <c r="J115" i="22"/>
  <c r="K115" i="22"/>
  <c r="J131" i="22"/>
  <c r="K131" i="22"/>
  <c r="K120" i="22"/>
  <c r="J120" i="22"/>
  <c r="J152" i="22"/>
  <c r="K152" i="22"/>
  <c r="J160" i="22"/>
  <c r="K160" i="22"/>
  <c r="J166" i="22"/>
  <c r="K166" i="22"/>
  <c r="J158" i="22"/>
  <c r="K158" i="22"/>
  <c r="J138" i="22"/>
  <c r="K138" i="22"/>
  <c r="K177" i="22"/>
  <c r="J177" i="22"/>
  <c r="K193" i="22"/>
  <c r="J193" i="22"/>
  <c r="J162" i="22"/>
  <c r="K162" i="22"/>
  <c r="J105" i="22"/>
  <c r="K105" i="22"/>
  <c r="J144" i="22"/>
  <c r="K144" i="22"/>
  <c r="J103" i="22"/>
  <c r="K103" i="22"/>
  <c r="J134" i="22"/>
  <c r="K134" i="22"/>
  <c r="J142" i="22"/>
  <c r="K142" i="22"/>
  <c r="J119" i="22"/>
  <c r="K119" i="22"/>
  <c r="K185" i="22"/>
  <c r="J185" i="22"/>
  <c r="K183" i="22"/>
  <c r="J183" i="22"/>
  <c r="K173" i="22"/>
  <c r="J173" i="22"/>
  <c r="J101" i="22"/>
  <c r="K101" i="22"/>
  <c r="J117" i="22"/>
  <c r="K117" i="22"/>
  <c r="J133" i="22"/>
  <c r="K133" i="22"/>
  <c r="J107" i="22"/>
  <c r="K107" i="22"/>
  <c r="J123" i="22"/>
  <c r="K123" i="22"/>
  <c r="J110" i="22"/>
  <c r="K110" i="22"/>
  <c r="J140" i="22"/>
  <c r="K140" i="22"/>
  <c r="K189" i="22"/>
  <c r="J189" i="22"/>
  <c r="J156" i="22"/>
  <c r="K156" i="22"/>
  <c r="J127" i="22"/>
  <c r="K127" i="22"/>
  <c r="J136" i="22"/>
  <c r="K136" i="22"/>
  <c r="J121" i="22"/>
  <c r="K121" i="22"/>
  <c r="J148" i="22"/>
  <c r="K148" i="22"/>
  <c r="J150" i="22"/>
  <c r="K150" i="22"/>
  <c r="J111" i="22"/>
  <c r="K111" i="22"/>
  <c r="K181" i="22"/>
  <c r="J181" i="22"/>
  <c r="J129" i="22"/>
  <c r="K129" i="22"/>
  <c r="J146" i="22"/>
  <c r="K146" i="22"/>
  <c r="K175" i="22"/>
  <c r="J175" i="22"/>
  <c r="K128" i="22"/>
  <c r="J128" i="22"/>
  <c r="J164" i="22"/>
  <c r="K164" i="22"/>
  <c r="K197" i="22"/>
  <c r="J197" i="22"/>
  <c r="J154" i="22"/>
  <c r="K154" i="22"/>
  <c r="I20" i="8" l="1"/>
  <c r="E20" i="8"/>
  <c r="H20" i="8"/>
  <c r="G20" i="8"/>
  <c r="F3" i="18" l="1"/>
  <c r="F45" i="28"/>
  <c r="F47" i="28" s="1"/>
  <c r="C3" i="23" l="1"/>
  <c r="B3" i="23"/>
  <c r="N3" i="23"/>
  <c r="M3" i="23"/>
  <c r="L3" i="23"/>
  <c r="K3" i="23"/>
  <c r="J3" i="23"/>
  <c r="I3" i="23"/>
  <c r="H3" i="23"/>
  <c r="G3" i="23"/>
  <c r="F3" i="23"/>
  <c r="E3" i="23"/>
  <c r="D3" i="23"/>
  <c r="I294" i="6" l="1"/>
  <c r="F3" i="7" l="1"/>
  <c r="G300" i="7"/>
  <c r="G285" i="7"/>
  <c r="G270" i="7"/>
  <c r="G255" i="7"/>
  <c r="G240" i="7"/>
  <c r="G225" i="7"/>
  <c r="G210" i="7"/>
  <c r="G195" i="7"/>
  <c r="G180" i="7"/>
  <c r="G165" i="7"/>
  <c r="G150" i="7"/>
  <c r="G135" i="7"/>
  <c r="G120" i="7"/>
  <c r="G105" i="7"/>
  <c r="G90" i="7"/>
  <c r="G75" i="7"/>
  <c r="G60" i="7"/>
  <c r="G45" i="7"/>
  <c r="G30" i="7"/>
  <c r="G15" i="7"/>
  <c r="F4" i="8" l="1"/>
  <c r="C7" i="23" l="1"/>
  <c r="C8" i="23"/>
  <c r="C9" i="23"/>
  <c r="C10" i="23"/>
  <c r="C11" i="23"/>
  <c r="C12" i="23"/>
  <c r="C13" i="23"/>
  <c r="C14" i="23"/>
  <c r="C15" i="23"/>
  <c r="C16" i="23"/>
  <c r="C17" i="23"/>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 r="C54" i="23"/>
  <c r="C55" i="23"/>
  <c r="C56" i="23"/>
  <c r="C57" i="23"/>
  <c r="C58" i="23"/>
  <c r="C59" i="23"/>
  <c r="C60" i="23"/>
  <c r="C61" i="23"/>
  <c r="C62" i="23"/>
  <c r="C63" i="23"/>
  <c r="C64" i="23"/>
  <c r="C65" i="23"/>
  <c r="C66" i="23"/>
  <c r="C67" i="23"/>
  <c r="C68" i="23"/>
  <c r="C69" i="23"/>
  <c r="C70" i="23"/>
  <c r="C71" i="23"/>
  <c r="C72" i="23"/>
  <c r="C73" i="23"/>
  <c r="C74" i="23"/>
  <c r="C75" i="23"/>
  <c r="C76" i="23"/>
  <c r="C77" i="23"/>
  <c r="C78" i="23"/>
  <c r="C201" i="23"/>
  <c r="C202" i="23"/>
  <c r="C203" i="23"/>
  <c r="C204" i="23"/>
  <c r="C205" i="23"/>
  <c r="C206" i="23"/>
  <c r="C207" i="23"/>
  <c r="C208" i="23"/>
  <c r="C209" i="23"/>
  <c r="C210" i="23"/>
  <c r="C211" i="23"/>
  <c r="C212" i="23"/>
  <c r="C213" i="23"/>
  <c r="C214" i="23"/>
  <c r="C215" i="23"/>
  <c r="C216" i="23"/>
  <c r="C217" i="23"/>
  <c r="C218" i="23"/>
  <c r="C219" i="23"/>
  <c r="C220" i="23"/>
  <c r="C221" i="23"/>
  <c r="C222" i="23"/>
  <c r="C223" i="23"/>
  <c r="C224" i="23"/>
  <c r="C225" i="23"/>
  <c r="C226" i="23"/>
  <c r="C227" i="23"/>
  <c r="C228" i="23"/>
  <c r="C229" i="23"/>
  <c r="C230" i="23"/>
  <c r="C231" i="23"/>
  <c r="C232" i="23"/>
  <c r="C233" i="23"/>
  <c r="C234" i="23"/>
  <c r="C235" i="23"/>
  <c r="C236" i="23"/>
  <c r="C237" i="23"/>
  <c r="C238" i="23"/>
  <c r="C239" i="23"/>
  <c r="C240" i="23"/>
  <c r="C241" i="23"/>
  <c r="C242" i="23"/>
  <c r="C243" i="23"/>
  <c r="C244" i="23"/>
  <c r="C245" i="23"/>
  <c r="C246" i="23"/>
  <c r="C247" i="23"/>
  <c r="C248" i="23"/>
  <c r="C249" i="23"/>
  <c r="C250" i="23"/>
  <c r="C251" i="23"/>
  <c r="C252" i="23"/>
  <c r="C253" i="23"/>
  <c r="C254" i="23"/>
  <c r="C255" i="23"/>
  <c r="C256" i="23"/>
  <c r="C257" i="23"/>
  <c r="C258" i="23"/>
  <c r="C259" i="23"/>
  <c r="C260" i="23"/>
  <c r="C261" i="23"/>
  <c r="C262" i="23"/>
  <c r="C263" i="23"/>
  <c r="C264" i="23"/>
  <c r="C265" i="23"/>
  <c r="C266" i="23"/>
  <c r="C267" i="23"/>
  <c r="C268" i="23"/>
  <c r="C269" i="23"/>
  <c r="C270" i="23"/>
  <c r="C271" i="23"/>
  <c r="C272" i="23"/>
  <c r="C273" i="23"/>
  <c r="C274" i="23"/>
  <c r="C275" i="23"/>
  <c r="C276" i="23"/>
  <c r="C277" i="23"/>
  <c r="C278" i="23"/>
  <c r="C279" i="23"/>
  <c r="C280" i="23"/>
  <c r="C281" i="23"/>
  <c r="C282" i="23"/>
  <c r="C283" i="23"/>
  <c r="C284" i="23"/>
  <c r="C285" i="23"/>
  <c r="C286" i="23"/>
  <c r="C287" i="23"/>
  <c r="C288" i="23"/>
  <c r="C289" i="23"/>
  <c r="C290" i="23"/>
  <c r="C291" i="23"/>
  <c r="C292" i="23"/>
  <c r="C293" i="23"/>
  <c r="C294" i="23"/>
  <c r="C295" i="23"/>
  <c r="C296" i="23"/>
  <c r="C297" i="23"/>
  <c r="C298" i="23"/>
  <c r="C299" i="23"/>
  <c r="C300" i="23"/>
  <c r="C301" i="23"/>
  <c r="C302" i="23"/>
  <c r="C303" i="23"/>
  <c r="C304" i="23"/>
  <c r="C305" i="23"/>
  <c r="C6" i="23"/>
  <c r="C7" i="22"/>
  <c r="C8" i="22"/>
  <c r="C9" i="22"/>
  <c r="C10" i="22"/>
  <c r="C11" i="22"/>
  <c r="C12" i="22"/>
  <c r="C13" i="22"/>
  <c r="C14" i="22"/>
  <c r="C15" i="22"/>
  <c r="C16" i="22"/>
  <c r="C17" i="22"/>
  <c r="C18" i="22"/>
  <c r="C19" i="22"/>
  <c r="C20" i="22"/>
  <c r="C21" i="22"/>
  <c r="C22" i="22"/>
  <c r="C23" i="22"/>
  <c r="C24" i="22"/>
  <c r="C25" i="22"/>
  <c r="C26" i="22"/>
  <c r="C27" i="22"/>
  <c r="C28" i="22"/>
  <c r="C29" i="22"/>
  <c r="C30" i="22"/>
  <c r="C31" i="22"/>
  <c r="C32" i="22"/>
  <c r="C33" i="22"/>
  <c r="C34" i="22"/>
  <c r="C35" i="22"/>
  <c r="C36" i="22"/>
  <c r="C37" i="22"/>
  <c r="C38" i="22"/>
  <c r="C39" i="22"/>
  <c r="C40" i="22"/>
  <c r="C41" i="22"/>
  <c r="C42" i="22"/>
  <c r="C43" i="22"/>
  <c r="C44" i="22"/>
  <c r="C45" i="22"/>
  <c r="C46" i="22"/>
  <c r="C47" i="22"/>
  <c r="C48" i="22"/>
  <c r="C49" i="22"/>
  <c r="C50" i="22"/>
  <c r="C51" i="22"/>
  <c r="C52" i="22"/>
  <c r="C53" i="22"/>
  <c r="C54" i="22"/>
  <c r="C55" i="22"/>
  <c r="C56" i="22"/>
  <c r="C57" i="22"/>
  <c r="C58" i="22"/>
  <c r="C59" i="22"/>
  <c r="C60" i="22"/>
  <c r="C61" i="22"/>
  <c r="C62" i="22"/>
  <c r="C63" i="22"/>
  <c r="C64" i="22"/>
  <c r="C65" i="22"/>
  <c r="C66" i="22"/>
  <c r="C67" i="22"/>
  <c r="C68" i="22"/>
  <c r="C69" i="22"/>
  <c r="C70" i="22"/>
  <c r="C71" i="22"/>
  <c r="C72" i="22"/>
  <c r="C73" i="22"/>
  <c r="C74" i="22"/>
  <c r="C75" i="22"/>
  <c r="C76" i="22"/>
  <c r="C77" i="22"/>
  <c r="C78" i="22"/>
  <c r="C79" i="22"/>
  <c r="C80" i="22"/>
  <c r="C81" i="22"/>
  <c r="C82" i="22"/>
  <c r="C83" i="22"/>
  <c r="C84" i="22"/>
  <c r="C85" i="22"/>
  <c r="C86" i="22"/>
  <c r="C87" i="22"/>
  <c r="C88" i="22"/>
  <c r="C89" i="22"/>
  <c r="C90" i="22"/>
  <c r="C91" i="22"/>
  <c r="C92" i="22"/>
  <c r="C93" i="22"/>
  <c r="C94" i="22"/>
  <c r="C95" i="22"/>
  <c r="C96" i="22"/>
  <c r="C97" i="22"/>
  <c r="C98" i="22"/>
  <c r="C99" i="22"/>
  <c r="C100" i="22"/>
  <c r="C203" i="22"/>
  <c r="C204" i="22"/>
  <c r="C205" i="22"/>
  <c r="C206" i="22"/>
  <c r="C207" i="22"/>
  <c r="C208" i="22"/>
  <c r="C209" i="22"/>
  <c r="C210" i="22"/>
  <c r="C211" i="22"/>
  <c r="C212" i="22"/>
  <c r="C213" i="22"/>
  <c r="C214" i="22"/>
  <c r="C215" i="22"/>
  <c r="C216" i="22"/>
  <c r="C217" i="22"/>
  <c r="C218" i="22"/>
  <c r="C219" i="22"/>
  <c r="C220" i="22"/>
  <c r="C221" i="22"/>
  <c r="C222" i="22"/>
  <c r="C223" i="22"/>
  <c r="C224" i="22"/>
  <c r="C225" i="22"/>
  <c r="C226" i="22"/>
  <c r="C227" i="22"/>
  <c r="C228" i="22"/>
  <c r="C229" i="22"/>
  <c r="C230" i="22"/>
  <c r="C231" i="22"/>
  <c r="C232" i="22"/>
  <c r="C233" i="22"/>
  <c r="C234" i="22"/>
  <c r="C235" i="22"/>
  <c r="C236" i="22"/>
  <c r="C237" i="22"/>
  <c r="C238" i="22"/>
  <c r="C239" i="22"/>
  <c r="C240" i="22"/>
  <c r="C241" i="22"/>
  <c r="C242" i="22"/>
  <c r="C243" i="22"/>
  <c r="C244" i="22"/>
  <c r="C245" i="22"/>
  <c r="C246" i="22"/>
  <c r="C247" i="22"/>
  <c r="C248" i="22"/>
  <c r="C249" i="22"/>
  <c r="C250" i="22"/>
  <c r="C251" i="22"/>
  <c r="C252" i="22"/>
  <c r="C253" i="22"/>
  <c r="C254" i="22"/>
  <c r="C255" i="22"/>
  <c r="C256" i="22"/>
  <c r="C257" i="22"/>
  <c r="C258" i="22"/>
  <c r="C259" i="22"/>
  <c r="C260" i="22"/>
  <c r="C261" i="22"/>
  <c r="C262" i="22"/>
  <c r="C263" i="22"/>
  <c r="C264" i="22"/>
  <c r="C265" i="22"/>
  <c r="C266" i="22"/>
  <c r="C267" i="22"/>
  <c r="C268" i="22"/>
  <c r="C269" i="22"/>
  <c r="C270" i="22"/>
  <c r="C271" i="22"/>
  <c r="C272" i="22"/>
  <c r="C273" i="22"/>
  <c r="C274" i="22"/>
  <c r="C275" i="22"/>
  <c r="C276" i="22"/>
  <c r="C277" i="22"/>
  <c r="C278" i="22"/>
  <c r="C279" i="22"/>
  <c r="C280" i="22"/>
  <c r="C281" i="22"/>
  <c r="C282" i="22"/>
  <c r="C283" i="22"/>
  <c r="C284" i="22"/>
  <c r="C285" i="22"/>
  <c r="C286" i="22"/>
  <c r="C287" i="22"/>
  <c r="C288" i="22"/>
  <c r="C289" i="22"/>
  <c r="C290" i="22"/>
  <c r="C291" i="22"/>
  <c r="C292" i="22"/>
  <c r="C293" i="22"/>
  <c r="C294" i="22"/>
  <c r="C295" i="22"/>
  <c r="C296" i="22"/>
  <c r="C297" i="22"/>
  <c r="C298" i="22"/>
  <c r="C299" i="22"/>
  <c r="C300" i="22"/>
  <c r="C301" i="22"/>
  <c r="C302" i="22"/>
  <c r="C303" i="22"/>
  <c r="C304" i="22"/>
  <c r="C305" i="22"/>
  <c r="C6" i="22"/>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96" i="21"/>
  <c r="C97" i="21"/>
  <c r="C98" i="21"/>
  <c r="C99" i="21"/>
  <c r="C100" i="21"/>
  <c r="C101" i="21"/>
  <c r="C102" i="21"/>
  <c r="C103" i="21"/>
  <c r="C104" i="21"/>
  <c r="C105" i="21"/>
  <c r="C106" i="21"/>
  <c r="C107" i="21"/>
  <c r="C108" i="21"/>
  <c r="C109" i="21"/>
  <c r="C110" i="21"/>
  <c r="C111" i="21"/>
  <c r="C112" i="21"/>
  <c r="C113" i="21"/>
  <c r="C114" i="21"/>
  <c r="C115" i="21"/>
  <c r="C116" i="21"/>
  <c r="C117" i="21"/>
  <c r="C118" i="21"/>
  <c r="C119" i="21"/>
  <c r="C120" i="21"/>
  <c r="C121" i="21"/>
  <c r="C122" i="21"/>
  <c r="C123" i="21"/>
  <c r="C124" i="21"/>
  <c r="C125" i="21"/>
  <c r="C126" i="21"/>
  <c r="C127" i="21"/>
  <c r="C128" i="21"/>
  <c r="C129" i="21"/>
  <c r="C130" i="21"/>
  <c r="C131" i="21"/>
  <c r="C132" i="21"/>
  <c r="C133" i="21"/>
  <c r="C134" i="21"/>
  <c r="C135" i="21"/>
  <c r="C136" i="21"/>
  <c r="C137" i="21"/>
  <c r="C138" i="21"/>
  <c r="C139" i="21"/>
  <c r="C140" i="21"/>
  <c r="C141" i="21"/>
  <c r="C142" i="21"/>
  <c r="C143" i="21"/>
  <c r="C144" i="21"/>
  <c r="C145" i="21"/>
  <c r="C146" i="21"/>
  <c r="C147" i="21"/>
  <c r="C148" i="21"/>
  <c r="C149" i="21"/>
  <c r="C150" i="21"/>
  <c r="C151" i="21"/>
  <c r="C152" i="21"/>
  <c r="C153" i="21"/>
  <c r="C154" i="21"/>
  <c r="C155" i="21"/>
  <c r="C156" i="21"/>
  <c r="C157" i="21"/>
  <c r="C158" i="21"/>
  <c r="C159" i="21"/>
  <c r="C160" i="21"/>
  <c r="C161" i="21"/>
  <c r="C162" i="21"/>
  <c r="C163" i="21"/>
  <c r="C164" i="21"/>
  <c r="C165" i="21"/>
  <c r="C166" i="21"/>
  <c r="C167" i="21"/>
  <c r="C168" i="21"/>
  <c r="C169" i="21"/>
  <c r="C170" i="21"/>
  <c r="C171" i="21"/>
  <c r="C172" i="21"/>
  <c r="C173" i="21"/>
  <c r="C174" i="21"/>
  <c r="C175" i="21"/>
  <c r="C176" i="21"/>
  <c r="C177" i="21"/>
  <c r="C178" i="21"/>
  <c r="C179" i="21"/>
  <c r="C180" i="21"/>
  <c r="C181" i="21"/>
  <c r="C182" i="21"/>
  <c r="C183" i="21"/>
  <c r="C184" i="21"/>
  <c r="C185" i="21"/>
  <c r="C186" i="21"/>
  <c r="C187" i="21"/>
  <c r="C188" i="21"/>
  <c r="C189" i="21"/>
  <c r="C190" i="21"/>
  <c r="C191" i="21"/>
  <c r="C192" i="21"/>
  <c r="C193" i="21"/>
  <c r="C194" i="21"/>
  <c r="C195" i="21"/>
  <c r="C196" i="21"/>
  <c r="C197" i="21"/>
  <c r="C198" i="21"/>
  <c r="C199" i="21"/>
  <c r="C200" i="21"/>
  <c r="C201" i="21"/>
  <c r="C202" i="21"/>
  <c r="C203" i="21"/>
  <c r="C204" i="21"/>
  <c r="C205" i="21"/>
  <c r="C206" i="21"/>
  <c r="C207" i="21"/>
  <c r="C208" i="21"/>
  <c r="C209" i="21"/>
  <c r="C210" i="21"/>
  <c r="C211" i="21"/>
  <c r="C212" i="21"/>
  <c r="C213" i="21"/>
  <c r="C214" i="21"/>
  <c r="C215" i="21"/>
  <c r="C216" i="21"/>
  <c r="C217" i="21"/>
  <c r="C218" i="21"/>
  <c r="C219" i="21"/>
  <c r="C220" i="21"/>
  <c r="C221" i="21"/>
  <c r="C222" i="21"/>
  <c r="C223" i="21"/>
  <c r="C224" i="21"/>
  <c r="C225" i="21"/>
  <c r="C226" i="21"/>
  <c r="C227" i="21"/>
  <c r="C228" i="21"/>
  <c r="C229" i="21"/>
  <c r="C230" i="21"/>
  <c r="C231" i="21"/>
  <c r="C232" i="21"/>
  <c r="C233" i="21"/>
  <c r="C234" i="21"/>
  <c r="C235" i="21"/>
  <c r="C236" i="21"/>
  <c r="C237" i="21"/>
  <c r="C238" i="21"/>
  <c r="C239" i="21"/>
  <c r="C240" i="21"/>
  <c r="C241" i="21"/>
  <c r="C242" i="21"/>
  <c r="C243" i="21"/>
  <c r="C244" i="21"/>
  <c r="C245" i="21"/>
  <c r="C246" i="21"/>
  <c r="C247" i="21"/>
  <c r="C248" i="21"/>
  <c r="C249" i="21"/>
  <c r="C250" i="21"/>
  <c r="C251" i="21"/>
  <c r="C252" i="21"/>
  <c r="C253" i="21"/>
  <c r="C254" i="21"/>
  <c r="C255" i="21"/>
  <c r="C256" i="21"/>
  <c r="C257" i="21"/>
  <c r="C258" i="21"/>
  <c r="C259" i="21"/>
  <c r="C260" i="21"/>
  <c r="C261" i="21"/>
  <c r="C262" i="21"/>
  <c r="C263" i="21"/>
  <c r="C264" i="21"/>
  <c r="C265" i="21"/>
  <c r="C266" i="21"/>
  <c r="C267" i="21"/>
  <c r="C268" i="21"/>
  <c r="C269" i="21"/>
  <c r="C270" i="21"/>
  <c r="C271" i="21"/>
  <c r="C272" i="21"/>
  <c r="C273" i="21"/>
  <c r="C274" i="21"/>
  <c r="C275" i="21"/>
  <c r="C276" i="21"/>
  <c r="C277" i="21"/>
  <c r="C278" i="21"/>
  <c r="C279" i="21"/>
  <c r="C280" i="21"/>
  <c r="C281" i="21"/>
  <c r="C282" i="21"/>
  <c r="C283" i="21"/>
  <c r="C284" i="21"/>
  <c r="C285" i="21"/>
  <c r="C286" i="21"/>
  <c r="C287" i="21"/>
  <c r="C288" i="21"/>
  <c r="C289" i="21"/>
  <c r="C290" i="21"/>
  <c r="C291" i="21"/>
  <c r="C292" i="21"/>
  <c r="C293" i="21"/>
  <c r="C294" i="21"/>
  <c r="C295" i="21"/>
  <c r="C296" i="21"/>
  <c r="C297" i="21"/>
  <c r="C298" i="21"/>
  <c r="C299" i="21"/>
  <c r="C300" i="21"/>
  <c r="C301" i="21"/>
  <c r="C302" i="21"/>
  <c r="C303" i="21"/>
  <c r="C304" i="21"/>
  <c r="C305" i="21"/>
  <c r="C306" i="21"/>
  <c r="C307" i="21"/>
  <c r="C308" i="21"/>
  <c r="C309" i="21"/>
  <c r="C310" i="21"/>
  <c r="C311" i="21"/>
  <c r="C312" i="21"/>
  <c r="C313" i="21"/>
  <c r="C314" i="21"/>
  <c r="C315" i="21"/>
  <c r="C316" i="21"/>
  <c r="C317" i="21"/>
  <c r="C318" i="21"/>
  <c r="C319" i="21"/>
  <c r="C320" i="21"/>
  <c r="C321" i="21"/>
  <c r="C322" i="21"/>
  <c r="C323" i="21"/>
  <c r="C324" i="21"/>
  <c r="C325" i="21"/>
  <c r="C326" i="21"/>
  <c r="C327" i="21"/>
  <c r="C328" i="21"/>
  <c r="C329" i="21"/>
  <c r="C330" i="21"/>
  <c r="C331" i="21"/>
  <c r="C332" i="21"/>
  <c r="C333" i="21"/>
  <c r="C334" i="21"/>
  <c r="C335" i="21"/>
  <c r="C336" i="21"/>
  <c r="C337" i="21"/>
  <c r="C338" i="21"/>
  <c r="C339" i="21"/>
  <c r="C340" i="21"/>
  <c r="C341" i="21"/>
  <c r="C342" i="21"/>
  <c r="C343" i="21"/>
  <c r="C344" i="21"/>
  <c r="C345" i="21"/>
  <c r="C346" i="21"/>
  <c r="C347" i="21"/>
  <c r="C348" i="21"/>
  <c r="C349" i="21"/>
  <c r="C350" i="21"/>
  <c r="C351" i="21"/>
  <c r="C352" i="21"/>
  <c r="C353" i="21"/>
  <c r="C354" i="21"/>
  <c r="C355" i="21"/>
  <c r="C356" i="21"/>
  <c r="C357" i="21"/>
  <c r="C358" i="21"/>
  <c r="C359" i="21"/>
  <c r="C360" i="21"/>
  <c r="C361" i="21"/>
  <c r="C362" i="21"/>
  <c r="C363" i="21"/>
  <c r="C364" i="21"/>
  <c r="C365" i="21"/>
  <c r="C366" i="21"/>
  <c r="C367" i="21"/>
  <c r="C368" i="21"/>
  <c r="C369" i="21"/>
  <c r="C370" i="21"/>
  <c r="C371" i="21"/>
  <c r="C372" i="21"/>
  <c r="C373" i="21"/>
  <c r="C374" i="21"/>
  <c r="C375" i="21"/>
  <c r="C376" i="21"/>
  <c r="C377" i="21"/>
  <c r="C378" i="21"/>
  <c r="C379" i="21"/>
  <c r="C380" i="21"/>
  <c r="C381" i="21"/>
  <c r="C382" i="21"/>
  <c r="C383" i="21"/>
  <c r="C384" i="21"/>
  <c r="C385" i="21"/>
  <c r="C386" i="21"/>
  <c r="C387" i="21"/>
  <c r="C388" i="21"/>
  <c r="C389" i="21"/>
  <c r="C390" i="21"/>
  <c r="C391" i="21"/>
  <c r="C392" i="21"/>
  <c r="C393" i="21"/>
  <c r="C394" i="21"/>
  <c r="C395" i="21"/>
  <c r="C396" i="21"/>
  <c r="C397" i="21"/>
  <c r="C398" i="21"/>
  <c r="C399" i="21"/>
  <c r="C400" i="21"/>
  <c r="C401" i="21"/>
  <c r="C402" i="21"/>
  <c r="C403" i="21"/>
  <c r="C404" i="21"/>
  <c r="C405" i="21"/>
  <c r="C406" i="21"/>
  <c r="C407" i="21"/>
  <c r="C408" i="21"/>
  <c r="C409" i="21"/>
  <c r="C410" i="21"/>
  <c r="C411" i="21"/>
  <c r="C412" i="21"/>
  <c r="C413" i="21"/>
  <c r="C414" i="21"/>
  <c r="C415" i="21"/>
  <c r="C416" i="21"/>
  <c r="C417" i="21"/>
  <c r="C418" i="21"/>
  <c r="C419" i="21"/>
  <c r="C420" i="21"/>
  <c r="C421" i="21"/>
  <c r="C422" i="21"/>
  <c r="C423" i="21"/>
  <c r="C424" i="21"/>
  <c r="C425" i="21"/>
  <c r="C426" i="21"/>
  <c r="C427" i="21"/>
  <c r="C428" i="21"/>
  <c r="C429" i="21"/>
  <c r="C430" i="21"/>
  <c r="C431" i="21"/>
  <c r="C432" i="21"/>
  <c r="C433" i="21"/>
  <c r="C434" i="21"/>
  <c r="C435" i="21"/>
  <c r="C436" i="21"/>
  <c r="C437" i="21"/>
  <c r="C438" i="21"/>
  <c r="C439" i="21"/>
  <c r="C440" i="21"/>
  <c r="C441" i="21"/>
  <c r="C442" i="21"/>
  <c r="C443" i="21"/>
  <c r="C444" i="21"/>
  <c r="C445" i="21"/>
  <c r="C446" i="21"/>
  <c r="C447" i="21"/>
  <c r="C448" i="21"/>
  <c r="C449" i="21"/>
  <c r="C450" i="21"/>
  <c r="C451" i="21"/>
  <c r="C452" i="21"/>
  <c r="C453" i="21"/>
  <c r="C454" i="21"/>
  <c r="C455" i="21"/>
  <c r="C456" i="21"/>
  <c r="C457" i="21"/>
  <c r="C458" i="21"/>
  <c r="C459" i="21"/>
  <c r="C460" i="21"/>
  <c r="C461" i="21"/>
  <c r="C462" i="21"/>
  <c r="C463" i="21"/>
  <c r="C464" i="21"/>
  <c r="C465" i="21"/>
  <c r="C466" i="21"/>
  <c r="C467" i="21"/>
  <c r="C468" i="21"/>
  <c r="C469" i="21"/>
  <c r="C470" i="21"/>
  <c r="C471" i="21"/>
  <c r="C472" i="21"/>
  <c r="C473" i="21"/>
  <c r="C474" i="21"/>
  <c r="C475" i="21"/>
  <c r="C476" i="21"/>
  <c r="C477" i="21"/>
  <c r="C478" i="21"/>
  <c r="C479" i="21"/>
  <c r="C480" i="21"/>
  <c r="C481" i="21"/>
  <c r="C482" i="21"/>
  <c r="C483" i="21"/>
  <c r="C484" i="21"/>
  <c r="C485" i="21"/>
  <c r="C486" i="21"/>
  <c r="C487" i="21"/>
  <c r="C488" i="21"/>
  <c r="C489" i="21"/>
  <c r="C490" i="21"/>
  <c r="C491" i="21"/>
  <c r="C492" i="21"/>
  <c r="C493" i="21"/>
  <c r="C494" i="21"/>
  <c r="C495" i="21"/>
  <c r="C496" i="21"/>
  <c r="C497" i="21"/>
  <c r="C498" i="21"/>
  <c r="C499" i="21"/>
  <c r="C500" i="21"/>
  <c r="C501" i="21"/>
  <c r="C502" i="21"/>
  <c r="C503" i="21"/>
  <c r="C504" i="21"/>
  <c r="C505" i="21"/>
  <c r="C506" i="21"/>
  <c r="C507" i="21"/>
  <c r="C508" i="21"/>
  <c r="C509" i="21"/>
  <c r="C510" i="21"/>
  <c r="C511" i="21"/>
  <c r="C512" i="21"/>
  <c r="C513" i="21"/>
  <c r="C514" i="21"/>
  <c r="C515" i="21"/>
  <c r="C516" i="21"/>
  <c r="C517" i="21"/>
  <c r="C518" i="21"/>
  <c r="C519" i="21"/>
  <c r="C520" i="21"/>
  <c r="C521" i="21"/>
  <c r="C522" i="21"/>
  <c r="C523" i="21"/>
  <c r="C524" i="21"/>
  <c r="C525" i="21"/>
  <c r="C526" i="21"/>
  <c r="C527" i="21"/>
  <c r="C528" i="21"/>
  <c r="C529" i="21"/>
  <c r="C530" i="21"/>
  <c r="C531" i="21"/>
  <c r="C532" i="21"/>
  <c r="C533" i="21"/>
  <c r="C534" i="21"/>
  <c r="C535" i="21"/>
  <c r="C536" i="21"/>
  <c r="C537" i="21"/>
  <c r="C538" i="21"/>
  <c r="C539" i="21"/>
  <c r="C540" i="21"/>
  <c r="C541" i="21"/>
  <c r="C542" i="21"/>
  <c r="C543" i="21"/>
  <c r="C544" i="21"/>
  <c r="C545" i="21"/>
  <c r="C546" i="21"/>
  <c r="C547" i="21"/>
  <c r="C548" i="21"/>
  <c r="C549" i="21"/>
  <c r="C550" i="21"/>
  <c r="C551" i="21"/>
  <c r="C552" i="21"/>
  <c r="C553" i="21"/>
  <c r="C554" i="21"/>
  <c r="C555" i="21"/>
  <c r="C556" i="21"/>
  <c r="C557" i="21"/>
  <c r="C558" i="21"/>
  <c r="C559" i="21"/>
  <c r="C560" i="21"/>
  <c r="C561" i="21"/>
  <c r="C562" i="21"/>
  <c r="C563" i="21"/>
  <c r="C564" i="21"/>
  <c r="C565" i="21"/>
  <c r="C566" i="21"/>
  <c r="C567" i="21"/>
  <c r="C568" i="21"/>
  <c r="C569" i="21"/>
  <c r="C570" i="21"/>
  <c r="C571" i="21"/>
  <c r="C572" i="21"/>
  <c r="C573" i="21"/>
  <c r="C574" i="21"/>
  <c r="C575" i="21"/>
  <c r="C576" i="21"/>
  <c r="C577" i="21"/>
  <c r="C578" i="21"/>
  <c r="C579" i="21"/>
  <c r="C580" i="21"/>
  <c r="C581" i="21"/>
  <c r="C582" i="21"/>
  <c r="C583" i="21"/>
  <c r="C584" i="21"/>
  <c r="C585" i="21"/>
  <c r="C586" i="21"/>
  <c r="C587" i="21"/>
  <c r="C588" i="21"/>
  <c r="C589" i="21"/>
  <c r="C590" i="21"/>
  <c r="C591" i="21"/>
  <c r="C592" i="21"/>
  <c r="C593" i="21"/>
  <c r="C594" i="21"/>
  <c r="C595" i="21"/>
  <c r="C596" i="21"/>
  <c r="C597" i="21"/>
  <c r="C598" i="21"/>
  <c r="C599" i="21"/>
  <c r="C600" i="21"/>
  <c r="C601" i="21"/>
  <c r="C602" i="21"/>
  <c r="C603" i="21"/>
  <c r="C604" i="21"/>
  <c r="C605" i="21"/>
  <c r="C606" i="21"/>
  <c r="C607" i="21"/>
  <c r="C608" i="21"/>
  <c r="C609" i="21"/>
  <c r="C610" i="21"/>
  <c r="C611" i="21"/>
  <c r="C612" i="21"/>
  <c r="C613" i="21"/>
  <c r="C614" i="21"/>
  <c r="C615" i="21"/>
  <c r="C616" i="21"/>
  <c r="C617" i="21"/>
  <c r="C618" i="21"/>
  <c r="C619" i="21"/>
  <c r="C620" i="21"/>
  <c r="C621" i="21"/>
  <c r="C622" i="21"/>
  <c r="C623" i="21"/>
  <c r="C624" i="21"/>
  <c r="C625" i="21"/>
  <c r="C626" i="21"/>
  <c r="C627" i="21"/>
  <c r="C628" i="21"/>
  <c r="C629" i="21"/>
  <c r="C630" i="21"/>
  <c r="C631" i="21"/>
  <c r="C632" i="21"/>
  <c r="C633" i="21"/>
  <c r="C634" i="21"/>
  <c r="C635" i="21"/>
  <c r="C636" i="21"/>
  <c r="C637" i="21"/>
  <c r="C638" i="21"/>
  <c r="C639" i="21"/>
  <c r="C640" i="21"/>
  <c r="C641" i="21"/>
  <c r="C642" i="21"/>
  <c r="C643" i="21"/>
  <c r="C644" i="21"/>
  <c r="C645" i="21"/>
  <c r="C646" i="21"/>
  <c r="C647" i="21"/>
  <c r="C648" i="21"/>
  <c r="C649" i="21"/>
  <c r="C650" i="21"/>
  <c r="C651" i="21"/>
  <c r="C652" i="21"/>
  <c r="C653" i="21"/>
  <c r="C654" i="21"/>
  <c r="C655" i="21"/>
  <c r="C656" i="21"/>
  <c r="C657" i="21"/>
  <c r="C658" i="21"/>
  <c r="C659" i="21"/>
  <c r="C660" i="21"/>
  <c r="C661" i="21"/>
  <c r="C662" i="21"/>
  <c r="C663" i="21"/>
  <c r="C664" i="21"/>
  <c r="C665" i="21"/>
  <c r="C666" i="21"/>
  <c r="C667" i="21"/>
  <c r="C668" i="21"/>
  <c r="C669" i="21"/>
  <c r="C670" i="21"/>
  <c r="C671" i="21"/>
  <c r="C672" i="21"/>
  <c r="C673" i="21"/>
  <c r="C674" i="21"/>
  <c r="C675" i="21"/>
  <c r="C676" i="21"/>
  <c r="C677" i="21"/>
  <c r="C678" i="21"/>
  <c r="C679" i="21"/>
  <c r="C680" i="21"/>
  <c r="C681" i="21"/>
  <c r="C682" i="21"/>
  <c r="C683" i="21"/>
  <c r="C684" i="21"/>
  <c r="C685" i="21"/>
  <c r="C686" i="21"/>
  <c r="C687" i="21"/>
  <c r="C688" i="21"/>
  <c r="C689" i="21"/>
  <c r="C690" i="21"/>
  <c r="C691" i="21"/>
  <c r="C692" i="21"/>
  <c r="C693" i="21"/>
  <c r="C694" i="21"/>
  <c r="C695" i="21"/>
  <c r="C696" i="21"/>
  <c r="C697" i="21"/>
  <c r="C698" i="21"/>
  <c r="C699" i="21"/>
  <c r="C700" i="21"/>
  <c r="C701" i="21"/>
  <c r="C702" i="21"/>
  <c r="C703" i="21"/>
  <c r="C704" i="21"/>
  <c r="C705" i="21"/>
  <c r="C706" i="21"/>
  <c r="C707" i="21"/>
  <c r="C708" i="21"/>
  <c r="C709" i="21"/>
  <c r="C710" i="21"/>
  <c r="C711" i="21"/>
  <c r="C712" i="21"/>
  <c r="C713" i="21"/>
  <c r="C714" i="21"/>
  <c r="C715" i="21"/>
  <c r="C716" i="21"/>
  <c r="C717" i="21"/>
  <c r="C718" i="21"/>
  <c r="C719" i="21"/>
  <c r="C720" i="21"/>
  <c r="C721" i="21"/>
  <c r="C722" i="21"/>
  <c r="C723" i="21"/>
  <c r="C724" i="21"/>
  <c r="C725" i="21"/>
  <c r="C726" i="21"/>
  <c r="C727" i="21"/>
  <c r="C728" i="21"/>
  <c r="C729" i="21"/>
  <c r="C730" i="21"/>
  <c r="C731" i="21"/>
  <c r="C732" i="21"/>
  <c r="C733" i="21"/>
  <c r="C734" i="21"/>
  <c r="C735" i="21"/>
  <c r="C736" i="21"/>
  <c r="C737" i="21"/>
  <c r="C738" i="21"/>
  <c r="C739" i="21"/>
  <c r="C740" i="21"/>
  <c r="C741" i="21"/>
  <c r="C742" i="21"/>
  <c r="C743" i="21"/>
  <c r="C744" i="21"/>
  <c r="C745" i="21"/>
  <c r="C746" i="21"/>
  <c r="C747" i="21"/>
  <c r="C748" i="21"/>
  <c r="C749" i="21"/>
  <c r="C750" i="21"/>
  <c r="C751" i="21"/>
  <c r="C752" i="21"/>
  <c r="C753" i="21"/>
  <c r="C754" i="21"/>
  <c r="C755" i="21"/>
  <c r="C756" i="21"/>
  <c r="C757" i="21"/>
  <c r="C758" i="21"/>
  <c r="C759" i="21"/>
  <c r="C760" i="21"/>
  <c r="C761" i="21"/>
  <c r="C762" i="21"/>
  <c r="C763" i="21"/>
  <c r="C764" i="21"/>
  <c r="C765" i="21"/>
  <c r="C766" i="21"/>
  <c r="C767" i="21"/>
  <c r="C768" i="21"/>
  <c r="C769" i="21"/>
  <c r="C770" i="21"/>
  <c r="C771" i="21"/>
  <c r="C772" i="21"/>
  <c r="C773" i="21"/>
  <c r="C774" i="21"/>
  <c r="C775" i="21"/>
  <c r="C776" i="21"/>
  <c r="C777" i="21"/>
  <c r="C778" i="21"/>
  <c r="C779" i="21"/>
  <c r="C780" i="21"/>
  <c r="C781" i="21"/>
  <c r="C782" i="21"/>
  <c r="C783" i="21"/>
  <c r="C784" i="21"/>
  <c r="C785" i="21"/>
  <c r="C786" i="21"/>
  <c r="C787" i="21"/>
  <c r="C788" i="21"/>
  <c r="C789" i="21"/>
  <c r="C790" i="21"/>
  <c r="C791" i="21"/>
  <c r="C792" i="21"/>
  <c r="C793" i="21"/>
  <c r="C794" i="21"/>
  <c r="C795" i="21"/>
  <c r="C796" i="21"/>
  <c r="C797" i="21"/>
  <c r="C798" i="21"/>
  <c r="C799" i="21"/>
  <c r="C800" i="21"/>
  <c r="C801" i="21"/>
  <c r="C802" i="21"/>
  <c r="C803" i="21"/>
  <c r="C804" i="21"/>
  <c r="C805" i="21"/>
  <c r="C806" i="21"/>
  <c r="C807" i="21"/>
  <c r="C808" i="21"/>
  <c r="C809" i="21"/>
  <c r="C810" i="21"/>
  <c r="C811" i="21"/>
  <c r="C812" i="21"/>
  <c r="C813" i="21"/>
  <c r="C814" i="21"/>
  <c r="C815" i="21"/>
  <c r="C816" i="21"/>
  <c r="C817" i="21"/>
  <c r="C818" i="21"/>
  <c r="C819" i="21"/>
  <c r="C820" i="21"/>
  <c r="C821" i="21"/>
  <c r="C822" i="21"/>
  <c r="C823" i="21"/>
  <c r="C824" i="21"/>
  <c r="C825" i="21"/>
  <c r="C826" i="21"/>
  <c r="C827" i="21"/>
  <c r="C828" i="21"/>
  <c r="C829" i="21"/>
  <c r="C830" i="21"/>
  <c r="C831" i="21"/>
  <c r="C832" i="21"/>
  <c r="C833" i="21"/>
  <c r="C834" i="21"/>
  <c r="C835" i="21"/>
  <c r="C836" i="21"/>
  <c r="C837" i="21"/>
  <c r="C838" i="21"/>
  <c r="C839" i="21"/>
  <c r="C840" i="21"/>
  <c r="C841" i="21"/>
  <c r="C842" i="21"/>
  <c r="C843" i="21"/>
  <c r="C844" i="21"/>
  <c r="C845" i="21"/>
  <c r="C846" i="21"/>
  <c r="C847" i="21"/>
  <c r="C848" i="21"/>
  <c r="C849" i="21"/>
  <c r="C850" i="21"/>
  <c r="C851" i="21"/>
  <c r="C852" i="21"/>
  <c r="C853" i="21"/>
  <c r="C854" i="21"/>
  <c r="C855" i="21"/>
  <c r="C856" i="21"/>
  <c r="C857" i="21"/>
  <c r="C858" i="21"/>
  <c r="C859" i="21"/>
  <c r="C860" i="21"/>
  <c r="C861" i="21"/>
  <c r="C862" i="21"/>
  <c r="C863" i="21"/>
  <c r="C864" i="21"/>
  <c r="C865" i="21"/>
  <c r="C866" i="21"/>
  <c r="C867" i="21"/>
  <c r="C868" i="21"/>
  <c r="C869" i="21"/>
  <c r="C870" i="21"/>
  <c r="C871" i="21"/>
  <c r="C872" i="21"/>
  <c r="C873" i="21"/>
  <c r="C874" i="21"/>
  <c r="C875" i="21"/>
  <c r="C876" i="21"/>
  <c r="C877" i="21"/>
  <c r="C878" i="21"/>
  <c r="C879" i="21"/>
  <c r="C880" i="21"/>
  <c r="C881" i="21"/>
  <c r="C882" i="21"/>
  <c r="C883" i="21"/>
  <c r="C884" i="21"/>
  <c r="C885" i="21"/>
  <c r="C886" i="21"/>
  <c r="C887" i="21"/>
  <c r="C888" i="21"/>
  <c r="C889" i="21"/>
  <c r="C890" i="21"/>
  <c r="C891" i="21"/>
  <c r="C892" i="21"/>
  <c r="C893" i="21"/>
  <c r="C894" i="21"/>
  <c r="C895" i="21"/>
  <c r="C896" i="21"/>
  <c r="C897" i="21"/>
  <c r="C898" i="21"/>
  <c r="C899" i="21"/>
  <c r="C900" i="21"/>
  <c r="C901" i="21"/>
  <c r="C902" i="21"/>
  <c r="C903" i="21"/>
  <c r="C904" i="21"/>
  <c r="C905" i="21"/>
  <c r="C906" i="21"/>
  <c r="C907" i="21"/>
  <c r="C908" i="21"/>
  <c r="C909" i="21"/>
  <c r="C910" i="21"/>
  <c r="C911" i="21"/>
  <c r="C912" i="21"/>
  <c r="C913" i="21"/>
  <c r="C914" i="21"/>
  <c r="C915" i="21"/>
  <c r="C916" i="21"/>
  <c r="C917" i="21"/>
  <c r="C918" i="21"/>
  <c r="C919" i="21"/>
  <c r="C920" i="21"/>
  <c r="C921" i="21"/>
  <c r="C922" i="21"/>
  <c r="C923" i="21"/>
  <c r="C924" i="21"/>
  <c r="C925" i="21"/>
  <c r="C926" i="21"/>
  <c r="C927" i="21"/>
  <c r="C928" i="21"/>
  <c r="C929" i="21"/>
  <c r="C930" i="21"/>
  <c r="C931" i="21"/>
  <c r="C932" i="21"/>
  <c r="C933" i="21"/>
  <c r="C934" i="21"/>
  <c r="C935" i="21"/>
  <c r="C936" i="21"/>
  <c r="C937" i="21"/>
  <c r="C938" i="21"/>
  <c r="C939" i="21"/>
  <c r="C940" i="21"/>
  <c r="C941" i="21"/>
  <c r="C942" i="21"/>
  <c r="C943" i="21"/>
  <c r="C944" i="21"/>
  <c r="C945" i="21"/>
  <c r="C946" i="21"/>
  <c r="C947" i="21"/>
  <c r="C948" i="21"/>
  <c r="C949" i="21"/>
  <c r="C950" i="21"/>
  <c r="C951" i="21"/>
  <c r="C952" i="21"/>
  <c r="C953" i="21"/>
  <c r="C954" i="21"/>
  <c r="C955" i="21"/>
  <c r="C956" i="21"/>
  <c r="C957" i="21"/>
  <c r="C958" i="21"/>
  <c r="C959" i="21"/>
  <c r="C960" i="21"/>
  <c r="C961" i="21"/>
  <c r="C962" i="21"/>
  <c r="C963" i="21"/>
  <c r="C964" i="21"/>
  <c r="C965" i="21"/>
  <c r="C966" i="21"/>
  <c r="C967" i="21"/>
  <c r="C968" i="21"/>
  <c r="C969" i="21"/>
  <c r="C970" i="21"/>
  <c r="C971" i="21"/>
  <c r="C972" i="21"/>
  <c r="C973" i="21"/>
  <c r="C974" i="21"/>
  <c r="C975" i="21"/>
  <c r="C976" i="21"/>
  <c r="C977" i="21"/>
  <c r="C978" i="21"/>
  <c r="C979" i="21"/>
  <c r="C980" i="21"/>
  <c r="C981" i="21"/>
  <c r="C982" i="21"/>
  <c r="C983" i="21"/>
  <c r="C984" i="21"/>
  <c r="C985" i="21"/>
  <c r="C986" i="21"/>
  <c r="C987" i="21"/>
  <c r="C988" i="21"/>
  <c r="C989" i="21"/>
  <c r="C990" i="21"/>
  <c r="C991" i="21"/>
  <c r="C992" i="21"/>
  <c r="C993" i="21"/>
  <c r="C994" i="21"/>
  <c r="C995" i="21"/>
  <c r="C996" i="21"/>
  <c r="C997" i="21"/>
  <c r="C998" i="21"/>
  <c r="C999" i="21"/>
  <c r="C1000" i="21"/>
  <c r="C1001" i="21"/>
  <c r="C1002" i="21"/>
  <c r="C1003" i="21"/>
  <c r="C1004" i="21"/>
  <c r="C1005" i="21"/>
  <c r="C1006" i="21"/>
  <c r="C1007" i="21"/>
  <c r="C1008" i="21"/>
  <c r="C1009" i="21"/>
  <c r="C1010" i="21"/>
  <c r="C1011" i="21"/>
  <c r="C1012" i="21"/>
  <c r="C1013" i="21"/>
  <c r="C1014" i="21"/>
  <c r="C1015" i="21"/>
  <c r="C1016" i="21"/>
  <c r="C1017" i="21"/>
  <c r="C1018" i="21"/>
  <c r="C1019" i="21"/>
  <c r="C1020" i="21"/>
  <c r="C1021" i="21"/>
  <c r="C1022" i="21"/>
  <c r="C1023" i="21"/>
  <c r="C1024" i="21"/>
  <c r="C1025" i="21"/>
  <c r="C1026" i="21"/>
  <c r="C1027" i="21"/>
  <c r="C1028" i="21"/>
  <c r="C1029" i="21"/>
  <c r="C1030" i="21"/>
  <c r="C1031" i="21"/>
  <c r="C1032" i="21"/>
  <c r="C1033" i="21"/>
  <c r="C1034" i="21"/>
  <c r="C1035" i="21"/>
  <c r="C1036" i="21"/>
  <c r="C1037" i="21"/>
  <c r="C1038" i="21"/>
  <c r="C1039" i="21"/>
  <c r="C1040" i="21"/>
  <c r="C1041" i="21"/>
  <c r="C1042" i="21"/>
  <c r="C1043" i="21"/>
  <c r="C1044" i="21"/>
  <c r="C1045" i="21"/>
  <c r="C1046" i="21"/>
  <c r="C1047" i="21"/>
  <c r="C1048" i="21"/>
  <c r="C1049" i="21"/>
  <c r="C1050" i="21"/>
  <c r="C1051" i="21"/>
  <c r="C1052" i="21"/>
  <c r="C1053" i="21"/>
  <c r="C1054" i="21"/>
  <c r="C1055" i="21"/>
  <c r="C1056" i="21"/>
  <c r="C1057" i="21"/>
  <c r="C1058" i="21"/>
  <c r="C1059" i="21"/>
  <c r="C1060" i="21"/>
  <c r="C1061" i="21"/>
  <c r="C1062" i="21"/>
  <c r="C1063" i="21"/>
  <c r="C1064" i="21"/>
  <c r="C1065" i="21"/>
  <c r="C1066" i="21"/>
  <c r="C1067" i="21"/>
  <c r="C1068" i="21"/>
  <c r="C1069" i="21"/>
  <c r="C1070" i="21"/>
  <c r="C1071" i="21"/>
  <c r="C1072" i="21"/>
  <c r="C1073" i="21"/>
  <c r="C1074" i="21"/>
  <c r="C1075" i="21"/>
  <c r="C1076" i="21"/>
  <c r="C1077" i="21"/>
  <c r="C1078" i="21"/>
  <c r="C1079" i="21"/>
  <c r="C1080" i="21"/>
  <c r="C1081" i="21"/>
  <c r="C1082" i="21"/>
  <c r="C1083" i="21"/>
  <c r="C1084" i="21"/>
  <c r="C1085" i="21"/>
  <c r="C1086" i="21"/>
  <c r="C1087" i="21"/>
  <c r="C1088" i="21"/>
  <c r="C1089" i="21"/>
  <c r="C1090" i="21"/>
  <c r="C1091" i="21"/>
  <c r="C1092" i="21"/>
  <c r="C1093" i="21"/>
  <c r="C1094" i="21"/>
  <c r="C1095" i="21"/>
  <c r="C1096" i="21"/>
  <c r="C1097" i="21"/>
  <c r="C1098" i="21"/>
  <c r="C1099" i="21"/>
  <c r="C1100" i="21"/>
  <c r="C1101" i="21"/>
  <c r="C1102" i="21"/>
  <c r="C1103" i="21"/>
  <c r="C1104" i="21"/>
  <c r="C1105" i="21"/>
  <c r="C1106" i="21"/>
  <c r="C1107" i="21"/>
  <c r="C1108" i="21"/>
  <c r="C1109" i="21"/>
  <c r="C1110" i="21"/>
  <c r="C1111" i="21"/>
  <c r="C1112" i="21"/>
  <c r="C1113" i="21"/>
  <c r="C1114" i="21"/>
  <c r="C1115" i="21"/>
  <c r="C1116" i="21"/>
  <c r="C1117" i="21"/>
  <c r="C1118" i="21"/>
  <c r="C1119" i="21"/>
  <c r="C1120" i="21"/>
  <c r="C1121" i="21"/>
  <c r="C1122" i="21"/>
  <c r="C1123" i="21"/>
  <c r="C1124" i="21"/>
  <c r="C1125" i="21"/>
  <c r="C1126" i="21"/>
  <c r="C1127" i="21"/>
  <c r="C1128" i="21"/>
  <c r="C1129" i="21"/>
  <c r="C1130" i="21"/>
  <c r="C1131" i="21"/>
  <c r="C1132" i="21"/>
  <c r="C1133" i="21"/>
  <c r="C1134" i="21"/>
  <c r="C1135" i="21"/>
  <c r="C1136" i="21"/>
  <c r="C1137" i="21"/>
  <c r="C1138" i="21"/>
  <c r="C1139" i="21"/>
  <c r="C1140" i="21"/>
  <c r="C1141" i="21"/>
  <c r="C1142" i="21"/>
  <c r="C1143" i="21"/>
  <c r="C1144" i="21"/>
  <c r="C1145" i="21"/>
  <c r="C1146" i="21"/>
  <c r="C1147" i="21"/>
  <c r="C1148" i="21"/>
  <c r="C1149" i="21"/>
  <c r="C1150" i="21"/>
  <c r="C1151" i="21"/>
  <c r="C1152" i="21"/>
  <c r="C1153" i="21"/>
  <c r="C1154" i="21"/>
  <c r="C1155" i="21"/>
  <c r="C1156" i="21"/>
  <c r="C1157" i="21"/>
  <c r="C1158" i="21"/>
  <c r="C1159" i="21"/>
  <c r="C1160" i="21"/>
  <c r="C1161" i="21"/>
  <c r="C1162" i="21"/>
  <c r="C1163" i="21"/>
  <c r="C1164" i="21"/>
  <c r="C1165" i="21"/>
  <c r="C1166" i="21"/>
  <c r="C1167" i="21"/>
  <c r="C1168" i="21"/>
  <c r="C1169" i="21"/>
  <c r="C1170" i="21"/>
  <c r="C1171" i="21"/>
  <c r="C1172" i="21"/>
  <c r="C1173" i="21"/>
  <c r="C1174" i="21"/>
  <c r="C1175" i="21"/>
  <c r="C1176" i="21"/>
  <c r="C1177" i="21"/>
  <c r="C1178" i="21"/>
  <c r="C1179" i="21"/>
  <c r="C1180" i="21"/>
  <c r="C1181" i="21"/>
  <c r="C1182" i="21"/>
  <c r="C1183" i="21"/>
  <c r="C1184" i="21"/>
  <c r="C1185" i="21"/>
  <c r="C1186" i="21"/>
  <c r="C1187" i="21"/>
  <c r="C1188" i="21"/>
  <c r="C1189" i="21"/>
  <c r="C1190" i="21"/>
  <c r="C1191" i="21"/>
  <c r="C1192" i="21"/>
  <c r="C1193" i="21"/>
  <c r="C1194" i="21"/>
  <c r="C1195" i="21"/>
  <c r="C1196" i="21"/>
  <c r="C1197" i="21"/>
  <c r="C1198" i="21"/>
  <c r="C1199" i="21"/>
  <c r="C1200" i="21"/>
  <c r="C1201" i="21"/>
  <c r="C1202" i="21"/>
  <c r="C1203" i="21"/>
  <c r="C1204" i="21"/>
  <c r="C1205" i="21"/>
  <c r="C1206" i="21"/>
  <c r="C1207" i="21"/>
  <c r="C1208" i="21"/>
  <c r="C1209" i="21"/>
  <c r="C1210" i="21"/>
  <c r="C1211" i="21"/>
  <c r="C1212" i="21"/>
  <c r="C1213" i="21"/>
  <c r="C1214" i="21"/>
  <c r="C1215" i="21"/>
  <c r="C1216" i="21"/>
  <c r="C1217" i="21"/>
  <c r="C1218" i="21"/>
  <c r="C1219" i="21"/>
  <c r="C1220" i="21"/>
  <c r="C1221" i="21"/>
  <c r="C1222" i="21"/>
  <c r="C1223" i="21"/>
  <c r="C1224" i="21"/>
  <c r="C1225" i="21"/>
  <c r="C1226" i="21"/>
  <c r="C1227" i="21"/>
  <c r="C1228" i="21"/>
  <c r="C1229" i="21"/>
  <c r="C1230" i="21"/>
  <c r="C1231" i="21"/>
  <c r="C1232" i="21"/>
  <c r="C1233" i="21"/>
  <c r="C1234" i="21"/>
  <c r="C1235" i="21"/>
  <c r="C1236" i="21"/>
  <c r="C1237" i="21"/>
  <c r="C1238" i="21"/>
  <c r="C1239" i="21"/>
  <c r="C1240" i="21"/>
  <c r="C1241" i="21"/>
  <c r="C1242" i="21"/>
  <c r="C1243" i="21"/>
  <c r="C1244" i="21"/>
  <c r="C1245" i="21"/>
  <c r="C1246" i="21"/>
  <c r="C1247" i="21"/>
  <c r="C1248" i="21"/>
  <c r="C1249" i="21"/>
  <c r="C1250" i="21"/>
  <c r="C1251" i="21"/>
  <c r="C1252" i="21"/>
  <c r="C1253" i="21"/>
  <c r="C1254" i="21"/>
  <c r="C1255" i="21"/>
  <c r="C1256" i="21"/>
  <c r="C1257" i="21"/>
  <c r="C1258" i="21"/>
  <c r="C1259" i="21"/>
  <c r="C1260" i="21"/>
  <c r="C1261" i="21"/>
  <c r="C1262" i="21"/>
  <c r="C1263" i="21"/>
  <c r="C1264" i="21"/>
  <c r="C1265" i="21"/>
  <c r="C1266" i="21"/>
  <c r="C1267" i="21"/>
  <c r="C1268" i="21"/>
  <c r="C1269" i="21"/>
  <c r="C1270" i="21"/>
  <c r="C1271" i="21"/>
  <c r="C1272" i="21"/>
  <c r="C1273" i="21"/>
  <c r="C1274" i="21"/>
  <c r="C1275" i="21"/>
  <c r="C1276" i="21"/>
  <c r="C1277" i="21"/>
  <c r="C1278" i="21"/>
  <c r="C1279" i="21"/>
  <c r="C1280" i="21"/>
  <c r="C1281" i="21"/>
  <c r="C1282" i="21"/>
  <c r="C1283" i="21"/>
  <c r="C1284" i="21"/>
  <c r="C1285" i="21"/>
  <c r="C1286" i="21"/>
  <c r="C1287" i="21"/>
  <c r="C1288" i="21"/>
  <c r="C1289" i="21"/>
  <c r="C1290" i="21"/>
  <c r="C1291" i="21"/>
  <c r="C1292" i="21"/>
  <c r="C1293" i="21"/>
  <c r="C1294" i="21"/>
  <c r="C1295" i="21"/>
  <c r="C1296" i="21"/>
  <c r="C1297" i="21"/>
  <c r="C1298" i="21"/>
  <c r="C1299" i="21"/>
  <c r="C1300" i="21"/>
  <c r="C1301" i="21"/>
  <c r="C1302" i="21"/>
  <c r="C1303" i="21"/>
  <c r="C1304" i="21"/>
  <c r="C1305" i="21"/>
  <c r="C1306" i="21"/>
  <c r="C1307" i="21"/>
  <c r="C1308" i="21"/>
  <c r="C1309" i="21"/>
  <c r="C1310" i="21"/>
  <c r="C1311" i="21"/>
  <c r="C1312" i="21"/>
  <c r="C1313" i="21"/>
  <c r="C1314" i="21"/>
  <c r="C1315" i="21"/>
  <c r="C1316" i="21"/>
  <c r="C1317" i="21"/>
  <c r="C1318" i="21"/>
  <c r="C1319" i="21"/>
  <c r="C1320" i="21"/>
  <c r="C1321" i="21"/>
  <c r="C1322" i="21"/>
  <c r="C1323" i="21"/>
  <c r="C1324" i="21"/>
  <c r="C1325" i="21"/>
  <c r="C1326" i="21"/>
  <c r="C1327" i="21"/>
  <c r="C1328" i="21"/>
  <c r="C1329" i="21"/>
  <c r="C1330" i="21"/>
  <c r="C1331" i="21"/>
  <c r="C1332" i="21"/>
  <c r="C1333" i="21"/>
  <c r="C1334" i="21"/>
  <c r="C1335" i="21"/>
  <c r="C1336" i="21"/>
  <c r="C1337" i="21"/>
  <c r="C1338" i="21"/>
  <c r="C1339" i="21"/>
  <c r="C1340" i="21"/>
  <c r="C1341" i="21"/>
  <c r="C1342" i="21"/>
  <c r="C1343" i="21"/>
  <c r="C1344" i="21"/>
  <c r="C1345" i="21"/>
  <c r="C1346" i="21"/>
  <c r="C1347" i="21"/>
  <c r="C1348" i="21"/>
  <c r="C1349" i="21"/>
  <c r="C1350" i="21"/>
  <c r="C1351" i="21"/>
  <c r="C1352" i="21"/>
  <c r="C1353" i="21"/>
  <c r="C1354" i="21"/>
  <c r="C1355" i="21"/>
  <c r="C1356" i="21"/>
  <c r="C1357" i="21"/>
  <c r="C1358" i="21"/>
  <c r="C1359" i="21"/>
  <c r="C1360" i="21"/>
  <c r="C1361" i="21"/>
  <c r="C1362" i="21"/>
  <c r="C1363" i="21"/>
  <c r="C1364" i="21"/>
  <c r="C1365" i="21"/>
  <c r="C1366" i="21"/>
  <c r="C1367" i="21"/>
  <c r="C1368" i="21"/>
  <c r="C1369" i="21"/>
  <c r="C1370" i="21"/>
  <c r="C1371" i="21"/>
  <c r="C1372" i="21"/>
  <c r="C1373" i="21"/>
  <c r="C1374" i="21"/>
  <c r="C1375" i="21"/>
  <c r="C1376" i="21"/>
  <c r="C1377" i="21"/>
  <c r="C1378" i="21"/>
  <c r="C1379" i="21"/>
  <c r="C1380" i="21"/>
  <c r="C1381" i="21"/>
  <c r="C1382" i="21"/>
  <c r="C1383" i="21"/>
  <c r="C1384" i="21"/>
  <c r="C1385" i="21"/>
  <c r="C1386" i="21"/>
  <c r="C1387" i="21"/>
  <c r="C1388" i="21"/>
  <c r="C1389" i="21"/>
  <c r="C1390" i="21"/>
  <c r="C1391" i="21"/>
  <c r="C1392" i="21"/>
  <c r="C1393" i="21"/>
  <c r="C1394" i="21"/>
  <c r="C1395" i="21"/>
  <c r="C1396" i="21"/>
  <c r="C1397" i="21"/>
  <c r="C1398" i="21"/>
  <c r="C1399" i="21"/>
  <c r="C1400" i="21"/>
  <c r="C1401" i="21"/>
  <c r="C1402" i="21"/>
  <c r="C1403" i="21"/>
  <c r="C1404" i="21"/>
  <c r="C1405" i="21"/>
  <c r="C1406" i="21"/>
  <c r="C1407" i="21"/>
  <c r="C1408" i="21"/>
  <c r="C1409" i="21"/>
  <c r="C1410" i="21"/>
  <c r="C1411" i="21"/>
  <c r="C1412" i="21"/>
  <c r="C1413" i="21"/>
  <c r="C1414" i="21"/>
  <c r="C1415" i="21"/>
  <c r="C1416" i="21"/>
  <c r="C1417" i="21"/>
  <c r="C1418" i="21"/>
  <c r="C1419" i="21"/>
  <c r="C1420" i="21"/>
  <c r="C1421" i="21"/>
  <c r="C1422" i="21"/>
  <c r="C1423" i="21"/>
  <c r="C1424" i="21"/>
  <c r="C1425" i="21"/>
  <c r="C1426" i="21"/>
  <c r="C1427" i="21"/>
  <c r="C1428" i="21"/>
  <c r="C1429" i="21"/>
  <c r="C1430" i="21"/>
  <c r="C1431" i="21"/>
  <c r="C1432" i="21"/>
  <c r="C1433" i="21"/>
  <c r="C1434" i="21"/>
  <c r="C1435" i="21"/>
  <c r="C1436" i="21"/>
  <c r="C1437" i="21"/>
  <c r="C1438" i="21"/>
  <c r="C1439" i="21"/>
  <c r="C1440" i="21"/>
  <c r="C1441" i="21"/>
  <c r="C1442" i="21"/>
  <c r="C1443" i="21"/>
  <c r="C1444" i="21"/>
  <c r="C1445" i="21"/>
  <c r="C1446" i="21"/>
  <c r="C1447" i="21"/>
  <c r="C1448" i="21"/>
  <c r="C1449" i="21"/>
  <c r="C1450" i="21"/>
  <c r="C1451" i="21"/>
  <c r="C1452" i="21"/>
  <c r="C1453" i="21"/>
  <c r="C1454" i="21"/>
  <c r="C1455" i="21"/>
  <c r="C1456" i="21"/>
  <c r="C1457" i="21"/>
  <c r="C1458" i="21"/>
  <c r="C1459" i="21"/>
  <c r="C1460" i="21"/>
  <c r="C1461" i="21"/>
  <c r="C1462" i="21"/>
  <c r="C1463" i="21"/>
  <c r="C1464" i="21"/>
  <c r="C1465" i="21"/>
  <c r="C1466" i="21"/>
  <c r="C1467" i="21"/>
  <c r="C1468" i="21"/>
  <c r="C1469" i="21"/>
  <c r="C1470" i="21"/>
  <c r="C1471" i="21"/>
  <c r="C1472" i="21"/>
  <c r="C1473" i="21"/>
  <c r="C1474" i="21"/>
  <c r="C1475" i="21"/>
  <c r="C1476" i="21"/>
  <c r="C1477" i="21"/>
  <c r="C1478" i="21"/>
  <c r="C1479" i="21"/>
  <c r="C1480" i="21"/>
  <c r="C1481" i="21"/>
  <c r="C1482" i="21"/>
  <c r="C1483" i="21"/>
  <c r="C1484" i="21"/>
  <c r="C1485" i="21"/>
  <c r="C1486" i="21"/>
  <c r="C1487" i="21"/>
  <c r="C1488" i="21"/>
  <c r="C1489" i="21"/>
  <c r="C1490" i="21"/>
  <c r="C1491" i="21"/>
  <c r="C1492" i="21"/>
  <c r="C1493" i="21"/>
  <c r="C1494" i="21"/>
  <c r="C1495" i="21"/>
  <c r="C1496" i="21"/>
  <c r="C1497" i="21"/>
  <c r="C1498" i="21"/>
  <c r="C1499" i="21"/>
  <c r="C1500" i="21"/>
  <c r="C1501" i="21"/>
  <c r="C1502" i="21"/>
  <c r="C1503" i="21"/>
  <c r="C1504" i="21"/>
  <c r="C1505" i="21"/>
  <c r="C1506" i="21"/>
  <c r="C1507" i="21"/>
  <c r="C1508" i="21"/>
  <c r="C1509" i="21"/>
  <c r="C1510" i="21"/>
  <c r="C1511" i="21"/>
  <c r="C1512" i="21"/>
  <c r="C1513" i="21"/>
  <c r="C1514" i="21"/>
  <c r="C1515" i="21"/>
  <c r="C1516" i="21"/>
  <c r="C1517" i="21"/>
  <c r="C1518" i="21"/>
  <c r="C1519" i="21"/>
  <c r="C1520" i="21"/>
  <c r="C1521" i="21"/>
  <c r="C1522" i="21"/>
  <c r="C1523" i="21"/>
  <c r="C1524" i="21"/>
  <c r="C1525" i="21"/>
  <c r="C1526" i="21"/>
  <c r="C1527" i="21"/>
  <c r="C1528" i="21"/>
  <c r="C1529" i="21"/>
  <c r="C1530" i="21"/>
  <c r="C1531" i="21"/>
  <c r="C1532" i="21"/>
  <c r="C1533" i="21"/>
  <c r="C1534" i="21"/>
  <c r="C1535" i="21"/>
  <c r="C1536" i="21"/>
  <c r="C1537" i="21"/>
  <c r="C1538" i="21"/>
  <c r="C1539" i="21"/>
  <c r="C1540" i="21"/>
  <c r="C1541" i="21"/>
  <c r="C1542" i="21"/>
  <c r="C1543" i="21"/>
  <c r="C1544" i="21"/>
  <c r="C1545" i="21"/>
  <c r="C1546" i="21"/>
  <c r="C1547" i="21"/>
  <c r="C1548" i="21"/>
  <c r="C1549" i="21"/>
  <c r="C1550" i="21"/>
  <c r="C1551" i="21"/>
  <c r="C1552" i="21"/>
  <c r="C1553" i="21"/>
  <c r="C1554" i="21"/>
  <c r="C1555" i="21"/>
  <c r="C1556" i="21"/>
  <c r="C1557" i="21"/>
  <c r="C1558" i="21"/>
  <c r="C1559" i="21"/>
  <c r="C1560" i="21"/>
  <c r="C1561" i="21"/>
  <c r="C1562" i="21"/>
  <c r="C1563" i="21"/>
  <c r="C1564" i="21"/>
  <c r="C1565" i="21"/>
  <c r="C1566" i="21"/>
  <c r="C1567" i="21"/>
  <c r="C1568" i="21"/>
  <c r="C1569" i="21"/>
  <c r="C1570" i="21"/>
  <c r="C1571" i="21"/>
  <c r="C1572" i="21"/>
  <c r="C1573" i="21"/>
  <c r="C1574" i="21"/>
  <c r="C1575" i="21"/>
  <c r="C1576" i="21"/>
  <c r="C1577" i="21"/>
  <c r="C1578" i="21"/>
  <c r="C1579" i="21"/>
  <c r="C1580" i="21"/>
  <c r="C1581" i="21"/>
  <c r="C1582" i="21"/>
  <c r="C1583" i="21"/>
  <c r="C1584" i="21"/>
  <c r="C1585" i="21"/>
  <c r="C1586" i="21"/>
  <c r="C1587" i="21"/>
  <c r="C1588" i="21"/>
  <c r="C1589" i="21"/>
  <c r="C1590" i="21"/>
  <c r="C1591" i="21"/>
  <c r="C1592" i="21"/>
  <c r="C1593" i="21"/>
  <c r="C1594" i="21"/>
  <c r="C1595" i="21"/>
  <c r="C1596" i="21"/>
  <c r="C1597" i="21"/>
  <c r="C1598" i="21"/>
  <c r="C1599" i="21"/>
  <c r="C1600" i="21"/>
  <c r="C1601" i="21"/>
  <c r="C1602" i="21"/>
  <c r="C1603" i="21"/>
  <c r="C1604" i="21"/>
  <c r="C1605" i="21"/>
  <c r="C1606" i="21"/>
  <c r="C1607" i="21"/>
  <c r="C1608" i="21"/>
  <c r="C1609" i="21"/>
  <c r="C1610" i="21"/>
  <c r="C1611" i="21"/>
  <c r="C1612" i="21"/>
  <c r="C1613" i="21"/>
  <c r="C1614" i="21"/>
  <c r="C1615" i="21"/>
  <c r="C1616" i="21"/>
  <c r="C1617" i="21"/>
  <c r="C1618" i="21"/>
  <c r="C1619" i="21"/>
  <c r="C1620" i="21"/>
  <c r="C1621" i="21"/>
  <c r="C1622" i="21"/>
  <c r="C1623" i="21"/>
  <c r="C1624" i="21"/>
  <c r="C1625" i="21"/>
  <c r="C1626" i="21"/>
  <c r="C1627" i="21"/>
  <c r="C1628" i="21"/>
  <c r="C1629" i="21"/>
  <c r="C1630" i="21"/>
  <c r="C1631" i="21"/>
  <c r="C1632" i="21"/>
  <c r="C1633" i="21"/>
  <c r="C1634" i="21"/>
  <c r="C1635" i="21"/>
  <c r="C1636" i="21"/>
  <c r="C1637" i="21"/>
  <c r="C1638" i="21"/>
  <c r="C1639" i="21"/>
  <c r="C1640" i="21"/>
  <c r="C1641" i="21"/>
  <c r="C1642" i="21"/>
  <c r="C1643" i="21"/>
  <c r="C1644" i="21"/>
  <c r="C1645" i="21"/>
  <c r="C1646" i="21"/>
  <c r="C1647" i="21"/>
  <c r="C1648" i="21"/>
  <c r="C1649" i="21"/>
  <c r="C1650" i="21"/>
  <c r="C1651" i="21"/>
  <c r="C1652" i="21"/>
  <c r="C1653" i="21"/>
  <c r="C1654" i="21"/>
  <c r="C1655" i="21"/>
  <c r="C1656" i="21"/>
  <c r="C1657" i="21"/>
  <c r="C1658" i="21"/>
  <c r="C1659" i="21"/>
  <c r="C1660" i="21"/>
  <c r="C1661" i="21"/>
  <c r="C1662" i="21"/>
  <c r="C1663" i="21"/>
  <c r="C1664" i="21"/>
  <c r="C1665" i="21"/>
  <c r="C1666" i="21"/>
  <c r="C1667" i="21"/>
  <c r="C1668" i="21"/>
  <c r="C1669" i="21"/>
  <c r="C1670" i="21"/>
  <c r="C1671" i="21"/>
  <c r="C1672" i="21"/>
  <c r="C1673" i="21"/>
  <c r="C1674" i="21"/>
  <c r="C1675" i="21"/>
  <c r="C1676" i="21"/>
  <c r="C1677" i="21"/>
  <c r="C1678" i="21"/>
  <c r="C1679" i="21"/>
  <c r="C1680" i="21"/>
  <c r="C1681" i="21"/>
  <c r="C1682" i="21"/>
  <c r="C1683" i="21"/>
  <c r="C1684" i="21"/>
  <c r="C1685" i="21"/>
  <c r="C1686" i="21"/>
  <c r="C1687" i="21"/>
  <c r="C1688" i="21"/>
  <c r="C1689" i="21"/>
  <c r="C1690" i="21"/>
  <c r="C1691" i="21"/>
  <c r="C1692" i="21"/>
  <c r="C1693" i="21"/>
  <c r="C1694" i="21"/>
  <c r="C1695" i="21"/>
  <c r="C1696" i="21"/>
  <c r="C1697" i="21"/>
  <c r="C1698" i="21"/>
  <c r="C1699" i="21"/>
  <c r="C1700" i="21"/>
  <c r="C1701" i="21"/>
  <c r="C1702" i="21"/>
  <c r="C1703" i="21"/>
  <c r="C1704" i="21"/>
  <c r="C1705" i="21"/>
  <c r="C1706" i="21"/>
  <c r="C1707" i="21"/>
  <c r="C1708" i="21"/>
  <c r="C1709" i="21"/>
  <c r="C1710" i="21"/>
  <c r="C1711" i="21"/>
  <c r="C1712" i="21"/>
  <c r="C1713" i="21"/>
  <c r="C1714" i="21"/>
  <c r="C1715" i="21"/>
  <c r="C1716" i="21"/>
  <c r="C1717" i="21"/>
  <c r="C1718" i="21"/>
  <c r="C1719" i="21"/>
  <c r="C1720" i="21"/>
  <c r="C1721" i="21"/>
  <c r="C1722" i="21"/>
  <c r="C1723" i="21"/>
  <c r="C1724" i="21"/>
  <c r="C1725" i="21"/>
  <c r="C1726" i="21"/>
  <c r="C1727" i="21"/>
  <c r="C1728" i="21"/>
  <c r="C1729" i="21"/>
  <c r="C1730" i="21"/>
  <c r="C1731" i="21"/>
  <c r="C1732" i="21"/>
  <c r="C1733" i="21"/>
  <c r="C1734" i="21"/>
  <c r="C1735" i="21"/>
  <c r="C1736" i="21"/>
  <c r="C1737" i="21"/>
  <c r="C1738" i="21"/>
  <c r="C1739" i="21"/>
  <c r="C1740" i="21"/>
  <c r="C1741" i="21"/>
  <c r="C1742" i="21"/>
  <c r="C1743" i="21"/>
  <c r="C1744" i="21"/>
  <c r="C1745" i="21"/>
  <c r="C1746" i="21"/>
  <c r="C1747" i="21"/>
  <c r="C1748" i="21"/>
  <c r="C1749" i="21"/>
  <c r="C1750" i="21"/>
  <c r="C1751" i="21"/>
  <c r="C1752" i="21"/>
  <c r="C1753" i="21"/>
  <c r="C1754" i="21"/>
  <c r="C1755" i="21"/>
  <c r="C1756" i="21"/>
  <c r="C1757" i="21"/>
  <c r="C1758" i="21"/>
  <c r="C1759" i="21"/>
  <c r="C1760" i="21"/>
  <c r="C1761" i="21"/>
  <c r="C1762" i="21"/>
  <c r="C1763" i="21"/>
  <c r="C1764" i="21"/>
  <c r="C1765" i="21"/>
  <c r="C1766" i="21"/>
  <c r="C1767" i="21"/>
  <c r="C1768" i="21"/>
  <c r="C1769" i="21"/>
  <c r="C1770" i="21"/>
  <c r="C1771" i="21"/>
  <c r="C1772" i="21"/>
  <c r="C1773" i="21"/>
  <c r="C1774" i="21"/>
  <c r="C1775" i="21"/>
  <c r="C1776" i="21"/>
  <c r="C1777" i="21"/>
  <c r="C1778" i="21"/>
  <c r="C1779" i="21"/>
  <c r="C1780" i="21"/>
  <c r="C1781" i="21"/>
  <c r="C1782" i="21"/>
  <c r="C1783" i="21"/>
  <c r="C1784" i="21"/>
  <c r="C1785" i="21"/>
  <c r="C1786" i="21"/>
  <c r="C1787" i="21"/>
  <c r="C1788" i="21"/>
  <c r="C1789" i="21"/>
  <c r="C1790" i="21"/>
  <c r="C1791" i="21"/>
  <c r="C1792" i="21"/>
  <c r="C1793" i="21"/>
  <c r="C1794" i="21"/>
  <c r="C1795" i="21"/>
  <c r="C1796" i="21"/>
  <c r="C1797" i="21"/>
  <c r="C1798" i="21"/>
  <c r="C1799" i="21"/>
  <c r="C1800" i="21"/>
  <c r="C1801" i="21"/>
  <c r="C1802" i="21"/>
  <c r="C1803" i="21"/>
  <c r="C1804" i="21"/>
  <c r="C1805" i="21"/>
  <c r="C1806" i="21"/>
  <c r="C1807" i="21"/>
  <c r="C1808" i="21"/>
  <c r="C1809" i="21"/>
  <c r="C1810" i="21"/>
  <c r="C1811" i="21"/>
  <c r="C1812" i="21"/>
  <c r="C1813" i="21"/>
  <c r="C1814" i="21"/>
  <c r="C1815" i="21"/>
  <c r="C1816" i="21"/>
  <c r="C1817" i="21"/>
  <c r="C1818" i="21"/>
  <c r="C1819" i="21"/>
  <c r="C1820" i="21"/>
  <c r="C1821" i="21"/>
  <c r="C1822" i="21"/>
  <c r="C1823" i="21"/>
  <c r="C1824" i="21"/>
  <c r="C1825" i="21"/>
  <c r="C1826" i="21"/>
  <c r="C1827" i="21"/>
  <c r="C1828" i="21"/>
  <c r="C1829" i="21"/>
  <c r="C1830" i="21"/>
  <c r="C1831" i="21"/>
  <c r="C1832" i="21"/>
  <c r="C1833" i="21"/>
  <c r="C1834" i="21"/>
  <c r="C1835" i="21"/>
  <c r="C1836" i="21"/>
  <c r="C1837" i="21"/>
  <c r="C1838" i="21"/>
  <c r="C1839" i="21"/>
  <c r="C1840" i="21"/>
  <c r="C1841" i="21"/>
  <c r="C1842" i="21"/>
  <c r="C1843" i="21"/>
  <c r="C1844" i="21"/>
  <c r="C1845" i="21"/>
  <c r="C1846" i="21"/>
  <c r="C1847" i="21"/>
  <c r="C1848" i="21"/>
  <c r="C1849" i="21"/>
  <c r="C1850" i="21"/>
  <c r="C1851" i="21"/>
  <c r="C1852" i="21"/>
  <c r="C1853" i="21"/>
  <c r="C1854" i="21"/>
  <c r="C1855" i="21"/>
  <c r="C1856" i="21"/>
  <c r="C1857" i="21"/>
  <c r="C1858" i="21"/>
  <c r="C1859" i="21"/>
  <c r="C1860" i="21"/>
  <c r="C1861" i="21"/>
  <c r="C1862" i="21"/>
  <c r="C1863" i="21"/>
  <c r="C1864" i="21"/>
  <c r="C1865" i="21"/>
  <c r="C1866" i="21"/>
  <c r="C1867" i="21"/>
  <c r="C1868" i="21"/>
  <c r="C1869" i="21"/>
  <c r="C1870" i="21"/>
  <c r="C1871" i="21"/>
  <c r="C1872" i="21"/>
  <c r="C1873" i="21"/>
  <c r="C1874" i="21"/>
  <c r="C1875" i="21"/>
  <c r="C1876" i="21"/>
  <c r="C1877" i="21"/>
  <c r="C1878" i="21"/>
  <c r="C1879" i="21"/>
  <c r="C1880" i="21"/>
  <c r="C1881" i="21"/>
  <c r="C1882" i="21"/>
  <c r="C1883" i="21"/>
  <c r="C1884" i="21"/>
  <c r="C1885" i="21"/>
  <c r="C1886" i="21"/>
  <c r="C1887" i="21"/>
  <c r="C1888" i="21"/>
  <c r="C1889" i="21"/>
  <c r="C1890" i="21"/>
  <c r="C1891" i="21"/>
  <c r="C1892" i="21"/>
  <c r="C1893" i="21"/>
  <c r="C1894" i="21"/>
  <c r="C1895" i="21"/>
  <c r="C1896" i="21"/>
  <c r="C1897" i="21"/>
  <c r="C1898" i="21"/>
  <c r="C1899" i="21"/>
  <c r="C1900" i="21"/>
  <c r="C1901" i="21"/>
  <c r="C1902" i="21"/>
  <c r="C1903" i="21"/>
  <c r="C1904" i="21"/>
  <c r="C1905" i="21"/>
  <c r="C1906" i="21"/>
  <c r="C1907" i="21"/>
  <c r="C1908" i="21"/>
  <c r="C1909" i="21"/>
  <c r="C1910" i="21"/>
  <c r="C1911" i="21"/>
  <c r="C1912" i="21"/>
  <c r="C1913" i="21"/>
  <c r="C1914" i="21"/>
  <c r="C1915" i="21"/>
  <c r="C1916" i="21"/>
  <c r="C1917" i="21"/>
  <c r="C1918" i="21"/>
  <c r="C1919" i="21"/>
  <c r="C1920" i="21"/>
  <c r="C1921" i="21"/>
  <c r="C1922" i="21"/>
  <c r="C1923" i="21"/>
  <c r="C1924" i="21"/>
  <c r="C1925" i="21"/>
  <c r="C1926" i="21"/>
  <c r="C1927" i="21"/>
  <c r="C1928" i="21"/>
  <c r="C1929" i="21"/>
  <c r="C1930" i="21"/>
  <c r="C1931" i="21"/>
  <c r="C1932" i="21"/>
  <c r="C1933" i="21"/>
  <c r="C1934" i="21"/>
  <c r="C1935" i="21"/>
  <c r="C1936" i="21"/>
  <c r="C1937" i="21"/>
  <c r="C1938" i="21"/>
  <c r="C1939" i="21"/>
  <c r="C1940" i="21"/>
  <c r="C1941" i="21"/>
  <c r="C1942" i="21"/>
  <c r="C1943" i="21"/>
  <c r="C1944" i="21"/>
  <c r="C1945" i="21"/>
  <c r="C1946" i="21"/>
  <c r="C1947" i="21"/>
  <c r="C1948" i="21"/>
  <c r="C1949" i="21"/>
  <c r="C1950" i="21"/>
  <c r="C1951" i="21"/>
  <c r="C1952" i="21"/>
  <c r="C1953" i="21"/>
  <c r="C1954" i="21"/>
  <c r="C1955" i="21"/>
  <c r="C1956" i="21"/>
  <c r="C1957" i="21"/>
  <c r="C1958" i="21"/>
  <c r="C1959" i="21"/>
  <c r="C1960" i="21"/>
  <c r="C1961" i="21"/>
  <c r="C1962" i="21"/>
  <c r="C1963" i="21"/>
  <c r="C1964" i="21"/>
  <c r="C1965" i="21"/>
  <c r="C1966" i="21"/>
  <c r="C1967" i="21"/>
  <c r="C1968" i="21"/>
  <c r="C1969" i="21"/>
  <c r="C1970" i="21"/>
  <c r="C1971" i="21"/>
  <c r="C1972" i="21"/>
  <c r="C1973" i="21"/>
  <c r="C1974" i="21"/>
  <c r="C1975" i="21"/>
  <c r="C1976" i="21"/>
  <c r="C1977" i="21"/>
  <c r="C1978" i="21"/>
  <c r="C1979" i="21"/>
  <c r="C1980" i="21"/>
  <c r="C1981" i="21"/>
  <c r="C1982" i="21"/>
  <c r="C1983" i="21"/>
  <c r="C1984" i="21"/>
  <c r="C1985" i="21"/>
  <c r="C1986" i="21"/>
  <c r="C1987" i="21"/>
  <c r="C1988" i="21"/>
  <c r="C1989" i="21"/>
  <c r="C1990" i="21"/>
  <c r="C1991" i="21"/>
  <c r="C1992" i="21"/>
  <c r="C1993" i="21"/>
  <c r="C1994" i="21"/>
  <c r="C1995" i="21"/>
  <c r="C1996" i="21"/>
  <c r="C1997" i="21"/>
  <c r="C1998" i="21"/>
  <c r="C1999" i="21"/>
  <c r="C2000" i="21"/>
  <c r="C2001" i="21"/>
  <c r="C2002" i="21"/>
  <c r="C2003" i="21"/>
  <c r="C2004" i="21"/>
  <c r="C2005" i="21"/>
  <c r="C6" i="21"/>
  <c r="B29" i="27" l="1"/>
  <c r="D61" i="14" l="1"/>
  <c r="E61" i="14"/>
  <c r="C61" i="14"/>
  <c r="E5" i="14" l="1"/>
  <c r="E7" i="14" s="1"/>
  <c r="M12" i="23" l="1"/>
  <c r="N12" i="23" s="1"/>
  <c r="M13" i="23"/>
  <c r="N13" i="23" s="1"/>
  <c r="M14" i="23"/>
  <c r="M15" i="23"/>
  <c r="N15" i="23" s="1"/>
  <c r="M16" i="23"/>
  <c r="N16" i="23" s="1"/>
  <c r="M17" i="23"/>
  <c r="N17" i="23" s="1"/>
  <c r="M18" i="23"/>
  <c r="N18" i="23" s="1"/>
  <c r="M19" i="23"/>
  <c r="N19" i="23" s="1"/>
  <c r="M20" i="23"/>
  <c r="N20" i="23" s="1"/>
  <c r="M21" i="23"/>
  <c r="N21" i="23" s="1"/>
  <c r="M22" i="23"/>
  <c r="N22" i="23" s="1"/>
  <c r="M23" i="23"/>
  <c r="N23" i="23" s="1"/>
  <c r="M24" i="23"/>
  <c r="N24" i="23" s="1"/>
  <c r="M25" i="23"/>
  <c r="N25" i="23" s="1"/>
  <c r="M26" i="23"/>
  <c r="N26" i="23" s="1"/>
  <c r="M27" i="23"/>
  <c r="N27" i="23" s="1"/>
  <c r="M28" i="23"/>
  <c r="N28" i="23" s="1"/>
  <c r="M29" i="23"/>
  <c r="N29" i="23" s="1"/>
  <c r="M30" i="23"/>
  <c r="N30" i="23" s="1"/>
  <c r="M31" i="23"/>
  <c r="N31" i="23" s="1"/>
  <c r="M32" i="23"/>
  <c r="N32" i="23" s="1"/>
  <c r="M33" i="23"/>
  <c r="N33" i="23" s="1"/>
  <c r="M34" i="23"/>
  <c r="N34" i="23" s="1"/>
  <c r="M35" i="23"/>
  <c r="N35" i="23" s="1"/>
  <c r="M36" i="23"/>
  <c r="N36" i="23" s="1"/>
  <c r="M37" i="23"/>
  <c r="N37" i="23" s="1"/>
  <c r="M38" i="23"/>
  <c r="N38" i="23" s="1"/>
  <c r="M39" i="23"/>
  <c r="N39" i="23" s="1"/>
  <c r="M40" i="23"/>
  <c r="N40" i="23" s="1"/>
  <c r="M41" i="23"/>
  <c r="N41" i="23" s="1"/>
  <c r="M42" i="23"/>
  <c r="N42" i="23" s="1"/>
  <c r="M43" i="23"/>
  <c r="N43" i="23" s="1"/>
  <c r="M44" i="23"/>
  <c r="N44" i="23" s="1"/>
  <c r="M45" i="23"/>
  <c r="N45" i="23" s="1"/>
  <c r="M46" i="23"/>
  <c r="N46" i="23" s="1"/>
  <c r="M47" i="23"/>
  <c r="N47" i="23" s="1"/>
  <c r="M48" i="23"/>
  <c r="N48" i="23" s="1"/>
  <c r="M49" i="23"/>
  <c r="N49" i="23" s="1"/>
  <c r="M50" i="23"/>
  <c r="N50" i="23" s="1"/>
  <c r="M51" i="23"/>
  <c r="N51" i="23" s="1"/>
  <c r="M52" i="23"/>
  <c r="N52" i="23" s="1"/>
  <c r="M53" i="23"/>
  <c r="N53" i="23" s="1"/>
  <c r="M54" i="23"/>
  <c r="N54" i="23" s="1"/>
  <c r="M55" i="23"/>
  <c r="N55" i="23" s="1"/>
  <c r="M56" i="23"/>
  <c r="N56" i="23" s="1"/>
  <c r="M57" i="23"/>
  <c r="N57" i="23" s="1"/>
  <c r="M58" i="23"/>
  <c r="N58" i="23" s="1"/>
  <c r="M59" i="23"/>
  <c r="N59" i="23" s="1"/>
  <c r="M60" i="23"/>
  <c r="N60" i="23" s="1"/>
  <c r="M61" i="23"/>
  <c r="N61" i="23" s="1"/>
  <c r="M62" i="23"/>
  <c r="N62" i="23" s="1"/>
  <c r="M63" i="23"/>
  <c r="N63" i="23" s="1"/>
  <c r="M64" i="23"/>
  <c r="N64" i="23" s="1"/>
  <c r="M65" i="23"/>
  <c r="N65" i="23" s="1"/>
  <c r="M66" i="23"/>
  <c r="N66" i="23" s="1"/>
  <c r="M67" i="23"/>
  <c r="N67" i="23" s="1"/>
  <c r="M68" i="23"/>
  <c r="N68" i="23" s="1"/>
  <c r="M69" i="23"/>
  <c r="N69" i="23" s="1"/>
  <c r="M70" i="23"/>
  <c r="N70" i="23" s="1"/>
  <c r="M71" i="23"/>
  <c r="N71" i="23" s="1"/>
  <c r="M72" i="23"/>
  <c r="N72" i="23" s="1"/>
  <c r="M73" i="23"/>
  <c r="N73" i="23" s="1"/>
  <c r="M74" i="23"/>
  <c r="N74" i="23" s="1"/>
  <c r="M75" i="23"/>
  <c r="N75" i="23" s="1"/>
  <c r="M76" i="23"/>
  <c r="N76" i="23" s="1"/>
  <c r="M77" i="23"/>
  <c r="N77" i="23" s="1"/>
  <c r="M78" i="23"/>
  <c r="N78" i="23" s="1"/>
  <c r="M79" i="23"/>
  <c r="N79" i="23" s="1"/>
  <c r="M80" i="23"/>
  <c r="N80" i="23" s="1"/>
  <c r="M81" i="23"/>
  <c r="N81" i="23" s="1"/>
  <c r="M82" i="23"/>
  <c r="N82" i="23" s="1"/>
  <c r="M83" i="23"/>
  <c r="N83" i="23" s="1"/>
  <c r="M84" i="23"/>
  <c r="N84" i="23" s="1"/>
  <c r="M85" i="23"/>
  <c r="N85" i="23" s="1"/>
  <c r="M86" i="23"/>
  <c r="N86" i="23" s="1"/>
  <c r="M87" i="23"/>
  <c r="N87" i="23" s="1"/>
  <c r="M88" i="23"/>
  <c r="N88" i="23" s="1"/>
  <c r="M89" i="23"/>
  <c r="N89" i="23" s="1"/>
  <c r="M90" i="23"/>
  <c r="N90" i="23" s="1"/>
  <c r="M91" i="23"/>
  <c r="N91" i="23" s="1"/>
  <c r="M92" i="23"/>
  <c r="N92" i="23" s="1"/>
  <c r="M93" i="23"/>
  <c r="N93" i="23" s="1"/>
  <c r="M94" i="23"/>
  <c r="N94" i="23" s="1"/>
  <c r="M95" i="23"/>
  <c r="N95" i="23" s="1"/>
  <c r="M96" i="23"/>
  <c r="N96" i="23" s="1"/>
  <c r="M97" i="23"/>
  <c r="N97" i="23" s="1"/>
  <c r="M98" i="23"/>
  <c r="N98" i="23" s="1"/>
  <c r="M99" i="23"/>
  <c r="N99" i="23" s="1"/>
  <c r="M100" i="23"/>
  <c r="N100" i="23" s="1"/>
  <c r="M202" i="23"/>
  <c r="N202" i="23" s="1"/>
  <c r="M203" i="23"/>
  <c r="N203" i="23" s="1"/>
  <c r="M204" i="23"/>
  <c r="N204" i="23" s="1"/>
  <c r="M205" i="23"/>
  <c r="N205" i="23" s="1"/>
  <c r="M206" i="23"/>
  <c r="N206" i="23" s="1"/>
  <c r="M207" i="23"/>
  <c r="N207" i="23" s="1"/>
  <c r="M208" i="23"/>
  <c r="N208" i="23" s="1"/>
  <c r="M209" i="23"/>
  <c r="N209" i="23" s="1"/>
  <c r="M210" i="23"/>
  <c r="N210" i="23" s="1"/>
  <c r="M211" i="23"/>
  <c r="N211" i="23" s="1"/>
  <c r="M212" i="23"/>
  <c r="N212" i="23" s="1"/>
  <c r="M213" i="23"/>
  <c r="N213" i="23" s="1"/>
  <c r="M214" i="23"/>
  <c r="N214" i="23" s="1"/>
  <c r="M215" i="23"/>
  <c r="N215" i="23" s="1"/>
  <c r="M216" i="23"/>
  <c r="N216" i="23" s="1"/>
  <c r="M217" i="23"/>
  <c r="N217" i="23" s="1"/>
  <c r="M218" i="23"/>
  <c r="N218" i="23" s="1"/>
  <c r="M219" i="23"/>
  <c r="N219" i="23" s="1"/>
  <c r="M220" i="23"/>
  <c r="N220" i="23" s="1"/>
  <c r="M221" i="23"/>
  <c r="N221" i="23" s="1"/>
  <c r="M222" i="23"/>
  <c r="N222" i="23" s="1"/>
  <c r="M223" i="23"/>
  <c r="N223" i="23" s="1"/>
  <c r="M224" i="23"/>
  <c r="N224" i="23" s="1"/>
  <c r="M225" i="23"/>
  <c r="N225" i="23" s="1"/>
  <c r="M226" i="23"/>
  <c r="N226" i="23" s="1"/>
  <c r="M227" i="23"/>
  <c r="N227" i="23" s="1"/>
  <c r="M228" i="23"/>
  <c r="N228" i="23" s="1"/>
  <c r="M229" i="23"/>
  <c r="N229" i="23" s="1"/>
  <c r="M230" i="23"/>
  <c r="N230" i="23" s="1"/>
  <c r="M231" i="23"/>
  <c r="N231" i="23" s="1"/>
  <c r="M232" i="23"/>
  <c r="N232" i="23" s="1"/>
  <c r="M233" i="23"/>
  <c r="N233" i="23" s="1"/>
  <c r="M234" i="23"/>
  <c r="N234" i="23" s="1"/>
  <c r="M235" i="23"/>
  <c r="N235" i="23" s="1"/>
  <c r="M236" i="23"/>
  <c r="N236" i="23" s="1"/>
  <c r="M237" i="23"/>
  <c r="N237" i="23" s="1"/>
  <c r="M238" i="23"/>
  <c r="N238" i="23" s="1"/>
  <c r="M239" i="23"/>
  <c r="N239" i="23" s="1"/>
  <c r="M240" i="23"/>
  <c r="N240" i="23" s="1"/>
  <c r="M241" i="23"/>
  <c r="N241" i="23" s="1"/>
  <c r="M242" i="23"/>
  <c r="N242" i="23" s="1"/>
  <c r="M243" i="23"/>
  <c r="N243" i="23" s="1"/>
  <c r="M244" i="23"/>
  <c r="N244" i="23" s="1"/>
  <c r="M245" i="23"/>
  <c r="N245" i="23" s="1"/>
  <c r="M246" i="23"/>
  <c r="N246" i="23" s="1"/>
  <c r="M247" i="23"/>
  <c r="N247" i="23" s="1"/>
  <c r="M248" i="23"/>
  <c r="N248" i="23" s="1"/>
  <c r="M249" i="23"/>
  <c r="N249" i="23" s="1"/>
  <c r="M250" i="23"/>
  <c r="N250" i="23" s="1"/>
  <c r="M251" i="23"/>
  <c r="N251" i="23" s="1"/>
  <c r="M252" i="23"/>
  <c r="N252" i="23" s="1"/>
  <c r="M253" i="23"/>
  <c r="N253" i="23" s="1"/>
  <c r="M254" i="23"/>
  <c r="N254" i="23" s="1"/>
  <c r="M255" i="23"/>
  <c r="N255" i="23" s="1"/>
  <c r="M256" i="23"/>
  <c r="N256" i="23" s="1"/>
  <c r="M257" i="23"/>
  <c r="N257" i="23" s="1"/>
  <c r="M258" i="23"/>
  <c r="N258" i="23" s="1"/>
  <c r="M259" i="23"/>
  <c r="N259" i="23" s="1"/>
  <c r="M260" i="23"/>
  <c r="N260" i="23" s="1"/>
  <c r="M261" i="23"/>
  <c r="N261" i="23" s="1"/>
  <c r="M262" i="23"/>
  <c r="N262" i="23" s="1"/>
  <c r="M263" i="23"/>
  <c r="N263" i="23" s="1"/>
  <c r="M264" i="23"/>
  <c r="N264" i="23" s="1"/>
  <c r="M265" i="23"/>
  <c r="N265" i="23" s="1"/>
  <c r="M266" i="23"/>
  <c r="N266" i="23" s="1"/>
  <c r="M267" i="23"/>
  <c r="N267" i="23" s="1"/>
  <c r="M268" i="23"/>
  <c r="N268" i="23" s="1"/>
  <c r="M269" i="23"/>
  <c r="N269" i="23" s="1"/>
  <c r="M270" i="23"/>
  <c r="N270" i="23" s="1"/>
  <c r="M271" i="23"/>
  <c r="N271" i="23" s="1"/>
  <c r="M272" i="23"/>
  <c r="N272" i="23" s="1"/>
  <c r="M273" i="23"/>
  <c r="N273" i="23" s="1"/>
  <c r="M274" i="23"/>
  <c r="N274" i="23" s="1"/>
  <c r="M275" i="23"/>
  <c r="N275" i="23" s="1"/>
  <c r="M276" i="23"/>
  <c r="N276" i="23" s="1"/>
  <c r="M277" i="23"/>
  <c r="N277" i="23" s="1"/>
  <c r="M278" i="23"/>
  <c r="N278" i="23" s="1"/>
  <c r="M279" i="23"/>
  <c r="N279" i="23" s="1"/>
  <c r="M280" i="23"/>
  <c r="N280" i="23" s="1"/>
  <c r="M281" i="23"/>
  <c r="N281" i="23" s="1"/>
  <c r="M282" i="23"/>
  <c r="N282" i="23" s="1"/>
  <c r="M283" i="23"/>
  <c r="N283" i="23" s="1"/>
  <c r="M284" i="23"/>
  <c r="N284" i="23" s="1"/>
  <c r="M285" i="23"/>
  <c r="N285" i="23" s="1"/>
  <c r="M286" i="23"/>
  <c r="N286" i="23" s="1"/>
  <c r="M287" i="23"/>
  <c r="N287" i="23" s="1"/>
  <c r="M288" i="23"/>
  <c r="N288" i="23" s="1"/>
  <c r="M289" i="23"/>
  <c r="N289" i="23" s="1"/>
  <c r="M290" i="23"/>
  <c r="N290" i="23" s="1"/>
  <c r="M291" i="23"/>
  <c r="N291" i="23" s="1"/>
  <c r="M292" i="23"/>
  <c r="N292" i="23" s="1"/>
  <c r="M293" i="23"/>
  <c r="N293" i="23" s="1"/>
  <c r="M294" i="23"/>
  <c r="N294" i="23" s="1"/>
  <c r="M295" i="23"/>
  <c r="N295" i="23" s="1"/>
  <c r="M296" i="23"/>
  <c r="N296" i="23" s="1"/>
  <c r="M297" i="23"/>
  <c r="N297" i="23" s="1"/>
  <c r="M298" i="23"/>
  <c r="N298" i="23" s="1"/>
  <c r="M299" i="23"/>
  <c r="N299" i="23" s="1"/>
  <c r="M300" i="23"/>
  <c r="N300" i="23" s="1"/>
  <c r="M301" i="23"/>
  <c r="N301" i="23" s="1"/>
  <c r="M302" i="23"/>
  <c r="N302" i="23" s="1"/>
  <c r="J5" i="23" l="1"/>
  <c r="N5" i="23"/>
  <c r="M5" i="23"/>
  <c r="L5" i="23"/>
  <c r="K5" i="22"/>
  <c r="J5" i="22"/>
  <c r="I5" i="22"/>
  <c r="W5" i="21"/>
  <c r="V5" i="21"/>
  <c r="U5" i="21"/>
  <c r="K5" i="21"/>
  <c r="I5" i="21"/>
  <c r="O8" i="24"/>
  <c r="L8" i="24"/>
  <c r="M11" i="24" l="1"/>
  <c r="P55" i="24"/>
  <c r="Q55" i="24"/>
  <c r="O55" i="24"/>
  <c r="K55" i="24"/>
  <c r="L55" i="24"/>
  <c r="J55" i="24"/>
  <c r="K53" i="24"/>
  <c r="O53" i="24"/>
  <c r="L53" i="24"/>
  <c r="P53" i="24"/>
  <c r="Q53" i="24"/>
  <c r="J53" i="24"/>
  <c r="P51" i="24"/>
  <c r="Q51" i="24"/>
  <c r="O51" i="24"/>
  <c r="K51" i="24"/>
  <c r="L51" i="24"/>
  <c r="J51" i="24"/>
  <c r="K49" i="24"/>
  <c r="O49" i="24"/>
  <c r="L49" i="24"/>
  <c r="P49" i="24"/>
  <c r="Q49" i="24"/>
  <c r="J49" i="24"/>
  <c r="P47" i="24"/>
  <c r="Q47" i="24"/>
  <c r="O47" i="24"/>
  <c r="K47" i="24"/>
  <c r="L47" i="24"/>
  <c r="J47" i="24"/>
  <c r="K45" i="24"/>
  <c r="O45" i="24"/>
  <c r="L45" i="24"/>
  <c r="P45" i="24"/>
  <c r="Q45" i="24"/>
  <c r="J45" i="24"/>
  <c r="P43" i="24"/>
  <c r="Q43" i="24"/>
  <c r="O43" i="24"/>
  <c r="K43" i="24"/>
  <c r="L43" i="24"/>
  <c r="J43" i="24"/>
  <c r="K41" i="24"/>
  <c r="O41" i="24"/>
  <c r="L41" i="24"/>
  <c r="P41" i="24"/>
  <c r="Q41" i="24"/>
  <c r="J41" i="24"/>
  <c r="P39" i="24"/>
  <c r="Q39" i="24"/>
  <c r="O39" i="24"/>
  <c r="K39" i="24"/>
  <c r="L39" i="24"/>
  <c r="J39" i="24"/>
  <c r="K37" i="24"/>
  <c r="O37" i="24"/>
  <c r="L37" i="24"/>
  <c r="P37" i="24"/>
  <c r="Q37" i="24"/>
  <c r="J37" i="24"/>
  <c r="P35" i="24"/>
  <c r="Q35" i="24"/>
  <c r="O35" i="24"/>
  <c r="J35" i="24"/>
  <c r="K35" i="24"/>
  <c r="L35" i="24"/>
  <c r="K33" i="24"/>
  <c r="O33" i="24"/>
  <c r="L33" i="24"/>
  <c r="P33" i="24"/>
  <c r="Q33" i="24"/>
  <c r="J33" i="24"/>
  <c r="P31" i="24"/>
  <c r="Q31" i="24"/>
  <c r="O31" i="24"/>
  <c r="J31" i="24"/>
  <c r="K31" i="24"/>
  <c r="L31" i="24"/>
  <c r="K29" i="24"/>
  <c r="O29" i="24"/>
  <c r="L29" i="24"/>
  <c r="P29" i="24"/>
  <c r="Q29" i="24"/>
  <c r="J29" i="24"/>
  <c r="P27" i="24"/>
  <c r="Q27" i="24"/>
  <c r="O27" i="24"/>
  <c r="J27" i="24"/>
  <c r="K27" i="24"/>
  <c r="L27" i="24"/>
  <c r="K25" i="24"/>
  <c r="O25" i="24"/>
  <c r="L25" i="24"/>
  <c r="P25" i="24"/>
  <c r="Q25" i="24"/>
  <c r="J25" i="24"/>
  <c r="P23" i="24"/>
  <c r="Q23" i="24"/>
  <c r="O23" i="24"/>
  <c r="J23" i="24"/>
  <c r="K23" i="24"/>
  <c r="L23" i="24"/>
  <c r="K21" i="24"/>
  <c r="O21" i="24"/>
  <c r="L21" i="24"/>
  <c r="P21" i="24"/>
  <c r="Q21" i="24"/>
  <c r="J21" i="24"/>
  <c r="P19" i="24"/>
  <c r="Q19" i="24"/>
  <c r="O19" i="24"/>
  <c r="J19" i="24"/>
  <c r="K19" i="24"/>
  <c r="L19" i="24"/>
  <c r="K17" i="24"/>
  <c r="O17" i="24"/>
  <c r="L17" i="24"/>
  <c r="P17" i="24"/>
  <c r="Q17" i="24"/>
  <c r="J17" i="24"/>
  <c r="P15" i="24"/>
  <c r="Q15" i="24"/>
  <c r="O15" i="24"/>
  <c r="J15" i="24"/>
  <c r="K15" i="24"/>
  <c r="L15" i="24"/>
  <c r="K13" i="24"/>
  <c r="K54" i="24"/>
  <c r="L54" i="24"/>
  <c r="O54" i="24"/>
  <c r="P54" i="24"/>
  <c r="Q54" i="24"/>
  <c r="J54" i="24"/>
  <c r="P52" i="24"/>
  <c r="Q52" i="24"/>
  <c r="O52" i="24"/>
  <c r="K52" i="24"/>
  <c r="J52" i="24"/>
  <c r="L52" i="24"/>
  <c r="K50" i="24"/>
  <c r="L50" i="24"/>
  <c r="O50" i="24"/>
  <c r="P50" i="24"/>
  <c r="J50" i="24"/>
  <c r="Q50" i="24"/>
  <c r="P48" i="24"/>
  <c r="Q48" i="24"/>
  <c r="J48" i="24"/>
  <c r="O48" i="24"/>
  <c r="L48" i="24"/>
  <c r="K48" i="24"/>
  <c r="K46" i="24"/>
  <c r="L46" i="24"/>
  <c r="O46" i="24"/>
  <c r="P46" i="24"/>
  <c r="Q46" i="24"/>
  <c r="J46" i="24"/>
  <c r="P44" i="24"/>
  <c r="Q44" i="24"/>
  <c r="J44" i="24"/>
  <c r="O44" i="24"/>
  <c r="L44" i="24"/>
  <c r="K44" i="24"/>
  <c r="K42" i="24"/>
  <c r="L42" i="24"/>
  <c r="O42" i="24"/>
  <c r="Q42" i="24"/>
  <c r="J42" i="24"/>
  <c r="P42" i="24"/>
  <c r="P40" i="24"/>
  <c r="Q40" i="24"/>
  <c r="J40" i="24"/>
  <c r="O40" i="24"/>
  <c r="K40" i="24"/>
  <c r="L40" i="24"/>
  <c r="K38" i="24"/>
  <c r="L38" i="24"/>
  <c r="O38" i="24"/>
  <c r="J38" i="24"/>
  <c r="I38" i="24" s="1"/>
  <c r="Q38" i="24"/>
  <c r="P38" i="24"/>
  <c r="P36" i="24"/>
  <c r="Q36" i="24"/>
  <c r="J36" i="24"/>
  <c r="O36" i="24"/>
  <c r="K36" i="24"/>
  <c r="L36" i="24"/>
  <c r="K34" i="24"/>
  <c r="L34" i="24"/>
  <c r="O34" i="24"/>
  <c r="J34" i="24"/>
  <c r="I34" i="24" s="1"/>
  <c r="P34" i="24"/>
  <c r="Q34" i="24"/>
  <c r="P32" i="24"/>
  <c r="Q32" i="24"/>
  <c r="J32" i="24"/>
  <c r="O32" i="24"/>
  <c r="L32" i="24"/>
  <c r="K32" i="24"/>
  <c r="K30" i="24"/>
  <c r="L30" i="24"/>
  <c r="O30" i="24"/>
  <c r="P30" i="24"/>
  <c r="Q30" i="24"/>
  <c r="J30" i="24"/>
  <c r="P28" i="24"/>
  <c r="Q28" i="24"/>
  <c r="J28" i="24"/>
  <c r="O28" i="24"/>
  <c r="L28" i="24"/>
  <c r="K28" i="24"/>
  <c r="K26" i="24"/>
  <c r="L26" i="24"/>
  <c r="O26" i="24"/>
  <c r="Q26" i="24"/>
  <c r="P26" i="24"/>
  <c r="J26" i="24"/>
  <c r="P24" i="24"/>
  <c r="Q24" i="24"/>
  <c r="J24" i="24"/>
  <c r="O24" i="24"/>
  <c r="K24" i="24"/>
  <c r="L24" i="24"/>
  <c r="K22" i="24"/>
  <c r="L22" i="24"/>
  <c r="O22" i="24"/>
  <c r="Q22" i="24"/>
  <c r="J22" i="24"/>
  <c r="P22" i="24"/>
  <c r="P20" i="24"/>
  <c r="Q20" i="24"/>
  <c r="J20" i="24"/>
  <c r="O20" i="24"/>
  <c r="K20" i="24"/>
  <c r="L20" i="24"/>
  <c r="K18" i="24"/>
  <c r="L18" i="24"/>
  <c r="O18" i="24"/>
  <c r="J18" i="24"/>
  <c r="I18" i="24" s="1"/>
  <c r="P18" i="24"/>
  <c r="Q18" i="24"/>
  <c r="P16" i="24"/>
  <c r="Q16" i="24"/>
  <c r="J16" i="24"/>
  <c r="O16" i="24"/>
  <c r="K16" i="24"/>
  <c r="L16" i="24"/>
  <c r="K14" i="24"/>
  <c r="L14" i="24"/>
  <c r="O14" i="24"/>
  <c r="P14" i="24"/>
  <c r="J14" i="24"/>
  <c r="Q14" i="24"/>
  <c r="M12" i="24"/>
  <c r="K12" i="24"/>
  <c r="M137" i="24"/>
  <c r="N137" i="24"/>
  <c r="L137" i="24"/>
  <c r="O137" i="24"/>
  <c r="K137" i="24"/>
  <c r="J137" i="24"/>
  <c r="O133" i="24"/>
  <c r="L133" i="24"/>
  <c r="M133" i="24"/>
  <c r="N133" i="24"/>
  <c r="J133" i="24"/>
  <c r="M127" i="24"/>
  <c r="N127" i="24"/>
  <c r="L127" i="24"/>
  <c r="J127" i="24"/>
  <c r="O127" i="24"/>
  <c r="M123" i="24"/>
  <c r="N123" i="24"/>
  <c r="O123" i="24"/>
  <c r="L123" i="24"/>
  <c r="J123" i="24"/>
  <c r="M119" i="24"/>
  <c r="J119" i="24"/>
  <c r="L119" i="24"/>
  <c r="O119" i="24"/>
  <c r="N119" i="24"/>
  <c r="M115" i="24"/>
  <c r="N115" i="24"/>
  <c r="R115" i="24" s="1"/>
  <c r="T115" i="24" s="1"/>
  <c r="L115" i="24"/>
  <c r="O115" i="24"/>
  <c r="J115" i="24"/>
  <c r="M111" i="24"/>
  <c r="L111" i="24"/>
  <c r="N111" i="24"/>
  <c r="O111" i="24"/>
  <c r="J111" i="24"/>
  <c r="M107" i="24"/>
  <c r="N107" i="24"/>
  <c r="O107" i="24"/>
  <c r="J107" i="24"/>
  <c r="L107" i="24"/>
  <c r="L103" i="24"/>
  <c r="J103" i="24"/>
  <c r="N103" i="24"/>
  <c r="R103" i="24" s="1"/>
  <c r="T103" i="24" s="1"/>
  <c r="O103" i="24"/>
  <c r="P69" i="24"/>
  <c r="L69" i="24"/>
  <c r="K69" i="24"/>
  <c r="O69" i="24"/>
  <c r="J69" i="24"/>
  <c r="P63" i="24"/>
  <c r="L63" i="24"/>
  <c r="O63" i="24"/>
  <c r="J63" i="24"/>
  <c r="K63" i="24"/>
  <c r="Q59" i="24"/>
  <c r="L59" i="24"/>
  <c r="K59" i="24"/>
  <c r="O59" i="24"/>
  <c r="P59" i="24"/>
  <c r="J59" i="24"/>
  <c r="I59" i="24" s="1"/>
  <c r="P139" i="24"/>
  <c r="K139" i="24"/>
  <c r="N139" i="24"/>
  <c r="O139" i="24"/>
  <c r="L139" i="24"/>
  <c r="J139" i="24"/>
  <c r="M139" i="24"/>
  <c r="M135" i="24"/>
  <c r="J135" i="24"/>
  <c r="N135" i="24"/>
  <c r="L135" i="24"/>
  <c r="O135" i="24"/>
  <c r="M131" i="24"/>
  <c r="N131" i="24"/>
  <c r="O131" i="24"/>
  <c r="L131" i="24"/>
  <c r="J131" i="24"/>
  <c r="N129" i="24"/>
  <c r="L129" i="24"/>
  <c r="M129" i="24"/>
  <c r="J129" i="24"/>
  <c r="O129" i="24"/>
  <c r="M125" i="24"/>
  <c r="O125" i="24"/>
  <c r="L125" i="24"/>
  <c r="J125" i="24"/>
  <c r="N125" i="24"/>
  <c r="N121" i="24"/>
  <c r="L121" i="24"/>
  <c r="O121" i="24"/>
  <c r="J121" i="24"/>
  <c r="M121" i="24"/>
  <c r="L117" i="24"/>
  <c r="O117" i="24"/>
  <c r="M117" i="24"/>
  <c r="J117" i="24"/>
  <c r="I117" i="24" s="1"/>
  <c r="N117" i="24"/>
  <c r="L113" i="24"/>
  <c r="M113" i="24"/>
  <c r="N113" i="24"/>
  <c r="O113" i="24"/>
  <c r="J113" i="24"/>
  <c r="L109" i="24"/>
  <c r="O109" i="24"/>
  <c r="J109" i="24"/>
  <c r="N109" i="24"/>
  <c r="M109" i="24"/>
  <c r="L105" i="24"/>
  <c r="M105" i="24"/>
  <c r="N105" i="24"/>
  <c r="O105" i="24"/>
  <c r="J105" i="24"/>
  <c r="L101" i="24"/>
  <c r="O101" i="24"/>
  <c r="L67" i="24"/>
  <c r="K67" i="24"/>
  <c r="P67" i="24"/>
  <c r="J67" i="24"/>
  <c r="O67" i="24"/>
  <c r="P65" i="24"/>
  <c r="O65" i="24"/>
  <c r="L65" i="24"/>
  <c r="K65" i="24"/>
  <c r="J65" i="24"/>
  <c r="P61" i="24"/>
  <c r="K61" i="24"/>
  <c r="L61" i="24"/>
  <c r="O61" i="24"/>
  <c r="J61" i="24"/>
  <c r="P57" i="24"/>
  <c r="O57" i="24"/>
  <c r="Q57" i="24"/>
  <c r="K57" i="24"/>
  <c r="J57" i="24"/>
  <c r="L57" i="24"/>
  <c r="Q140" i="24"/>
  <c r="N140" i="24"/>
  <c r="P140" i="24"/>
  <c r="K140" i="24"/>
  <c r="J140" i="24"/>
  <c r="O140" i="24"/>
  <c r="L140" i="24"/>
  <c r="M140" i="24"/>
  <c r="P138" i="24"/>
  <c r="M138" i="24"/>
  <c r="K138" i="24"/>
  <c r="N138" i="24"/>
  <c r="J138" i="24"/>
  <c r="L138" i="24"/>
  <c r="O138" i="24"/>
  <c r="N136" i="24"/>
  <c r="O136" i="24"/>
  <c r="L136" i="24"/>
  <c r="M136" i="24"/>
  <c r="J136" i="24"/>
  <c r="K136" i="24"/>
  <c r="M134" i="24"/>
  <c r="N134" i="24"/>
  <c r="O134" i="24"/>
  <c r="L134" i="24"/>
  <c r="J134" i="24"/>
  <c r="M132" i="24"/>
  <c r="N132" i="24"/>
  <c r="L132" i="24"/>
  <c r="J132" i="24"/>
  <c r="O132" i="24"/>
  <c r="M130" i="24"/>
  <c r="N130" i="24"/>
  <c r="J130" i="24"/>
  <c r="O130" i="24"/>
  <c r="L130" i="24"/>
  <c r="N128" i="24"/>
  <c r="O128" i="24"/>
  <c r="L128" i="24"/>
  <c r="M128" i="24"/>
  <c r="J128" i="24"/>
  <c r="M126" i="24"/>
  <c r="N126" i="24"/>
  <c r="O126" i="24"/>
  <c r="L126" i="24"/>
  <c r="J126" i="24"/>
  <c r="M124" i="24"/>
  <c r="N124" i="24"/>
  <c r="R124" i="24" s="1"/>
  <c r="T124" i="24" s="1"/>
  <c r="L124" i="24"/>
  <c r="J124" i="24"/>
  <c r="O124" i="24"/>
  <c r="M122" i="24"/>
  <c r="N122" i="24"/>
  <c r="O122" i="24"/>
  <c r="J122" i="24"/>
  <c r="L122" i="24"/>
  <c r="N120" i="24"/>
  <c r="O120" i="24"/>
  <c r="L120" i="24"/>
  <c r="J120" i="24"/>
  <c r="M120" i="24"/>
  <c r="M118" i="24"/>
  <c r="N118" i="24"/>
  <c r="O118" i="24"/>
  <c r="J118" i="24"/>
  <c r="L118" i="24"/>
  <c r="M116" i="24"/>
  <c r="N116" i="24"/>
  <c r="R116" i="24" s="1"/>
  <c r="T116" i="24" s="1"/>
  <c r="L116" i="24"/>
  <c r="J116" i="24"/>
  <c r="O116" i="24"/>
  <c r="M114" i="24"/>
  <c r="N114" i="24"/>
  <c r="L114" i="24"/>
  <c r="J114" i="24"/>
  <c r="O114" i="24"/>
  <c r="N112" i="24"/>
  <c r="O112" i="24"/>
  <c r="J112" i="24"/>
  <c r="I112" i="24" s="1"/>
  <c r="M112" i="24"/>
  <c r="L112" i="24"/>
  <c r="M110" i="24"/>
  <c r="N110" i="24"/>
  <c r="L110" i="24"/>
  <c r="O110" i="24"/>
  <c r="J110" i="24"/>
  <c r="M108" i="24"/>
  <c r="N108" i="24"/>
  <c r="R108" i="24" s="1"/>
  <c r="T108" i="24" s="1"/>
  <c r="J108" i="24"/>
  <c r="O108" i="24"/>
  <c r="L108" i="24"/>
  <c r="M106" i="24"/>
  <c r="N106" i="24"/>
  <c r="L106" i="24"/>
  <c r="J106" i="24"/>
  <c r="O106" i="24"/>
  <c r="N104" i="24"/>
  <c r="M104" i="24"/>
  <c r="O104" i="24"/>
  <c r="L104" i="24"/>
  <c r="J104" i="24"/>
  <c r="N102" i="24"/>
  <c r="O102" i="24"/>
  <c r="L102" i="24"/>
  <c r="L70" i="24"/>
  <c r="J70" i="24"/>
  <c r="P70" i="24"/>
  <c r="K70" i="24"/>
  <c r="O70" i="24"/>
  <c r="P68" i="24"/>
  <c r="K68" i="24"/>
  <c r="J68" i="24"/>
  <c r="L68" i="24"/>
  <c r="O68" i="24"/>
  <c r="K66" i="24"/>
  <c r="P66" i="24"/>
  <c r="O66" i="24"/>
  <c r="J66" i="24"/>
  <c r="L66" i="24"/>
  <c r="P64" i="24"/>
  <c r="K64" i="24"/>
  <c r="L64" i="24"/>
  <c r="O64" i="24"/>
  <c r="J64" i="24"/>
  <c r="O62" i="24"/>
  <c r="P62" i="24"/>
  <c r="K62" i="24"/>
  <c r="J62" i="24"/>
  <c r="L62" i="24"/>
  <c r="P60" i="24"/>
  <c r="K60" i="24"/>
  <c r="Q60" i="24"/>
  <c r="L60" i="24"/>
  <c r="J60" i="24"/>
  <c r="O60" i="24"/>
  <c r="Q58" i="24"/>
  <c r="P58" i="24"/>
  <c r="O58" i="24"/>
  <c r="L58" i="24"/>
  <c r="J58" i="24"/>
  <c r="K58" i="24"/>
  <c r="P56" i="24"/>
  <c r="K56" i="24"/>
  <c r="L56" i="24"/>
  <c r="Q56" i="24"/>
  <c r="J56" i="24"/>
  <c r="O56" i="24"/>
  <c r="B1" i="13"/>
  <c r="B1" i="12"/>
  <c r="B1" i="11"/>
  <c r="R69" i="24" l="1"/>
  <c r="R125" i="24"/>
  <c r="T125" i="24" s="1"/>
  <c r="R105" i="24"/>
  <c r="T105" i="24" s="1"/>
  <c r="R109" i="24"/>
  <c r="T109" i="24" s="1"/>
  <c r="R129" i="24"/>
  <c r="R126" i="24"/>
  <c r="R102" i="24"/>
  <c r="T102" i="24" s="1"/>
  <c r="R101" i="24"/>
  <c r="R117" i="24"/>
  <c r="T117" i="24" s="1"/>
  <c r="R107" i="24"/>
  <c r="T107" i="24" s="1"/>
  <c r="R111" i="24"/>
  <c r="T111" i="24" s="1"/>
  <c r="R119" i="24"/>
  <c r="T119" i="24" s="1"/>
  <c r="R123" i="24"/>
  <c r="T123" i="24" s="1"/>
  <c r="R110" i="24"/>
  <c r="T110" i="24" s="1"/>
  <c r="R118" i="24"/>
  <c r="T118" i="24" s="1"/>
  <c r="R70" i="24"/>
  <c r="T70" i="24" s="1"/>
  <c r="R104" i="24"/>
  <c r="T104" i="24" s="1"/>
  <c r="R106" i="24"/>
  <c r="T106" i="24" s="1"/>
  <c r="R112" i="24"/>
  <c r="T112" i="24" s="1"/>
  <c r="R114" i="24"/>
  <c r="T114" i="24" s="1"/>
  <c r="R120" i="24"/>
  <c r="T120" i="24" s="1"/>
  <c r="R122" i="24"/>
  <c r="T122" i="24" s="1"/>
  <c r="R128" i="24"/>
  <c r="T128" i="24" s="1"/>
  <c r="R130" i="24"/>
  <c r="T130" i="24" s="1"/>
  <c r="R113" i="24"/>
  <c r="T113" i="24" s="1"/>
  <c r="R121" i="24"/>
  <c r="T121" i="24" s="1"/>
  <c r="R127" i="24"/>
  <c r="T127" i="24" s="1"/>
  <c r="I62" i="24"/>
  <c r="I66" i="24"/>
  <c r="I120" i="24"/>
  <c r="I133" i="24"/>
  <c r="I109" i="24"/>
  <c r="I50" i="24"/>
  <c r="I52" i="24"/>
  <c r="I58" i="24"/>
  <c r="I70" i="24"/>
  <c r="I121" i="24"/>
  <c r="I135" i="24"/>
  <c r="I127" i="24"/>
  <c r="I110" i="24"/>
  <c r="I126" i="24"/>
  <c r="I128" i="24"/>
  <c r="I134" i="24"/>
  <c r="I65" i="24"/>
  <c r="I111" i="24"/>
  <c r="I115" i="24"/>
  <c r="I123" i="24"/>
  <c r="I61" i="24"/>
  <c r="I105" i="24"/>
  <c r="I106" i="24"/>
  <c r="I118" i="24"/>
  <c r="I122" i="24"/>
  <c r="I138" i="24"/>
  <c r="I125" i="24"/>
  <c r="I129" i="24"/>
  <c r="I139" i="24"/>
  <c r="R19" i="24"/>
  <c r="T19" i="24" s="1"/>
  <c r="R27" i="24"/>
  <c r="T27" i="24" s="1"/>
  <c r="R35" i="24"/>
  <c r="T35" i="24" s="1"/>
  <c r="I56" i="24"/>
  <c r="I60" i="24"/>
  <c r="I114" i="24"/>
  <c r="I68" i="24"/>
  <c r="I132" i="24"/>
  <c r="I67" i="24"/>
  <c r="I63" i="24"/>
  <c r="I107" i="24"/>
  <c r="I16" i="24"/>
  <c r="I20" i="24"/>
  <c r="I24" i="24"/>
  <c r="I26" i="24"/>
  <c r="I28" i="24"/>
  <c r="I30" i="24"/>
  <c r="I32" i="24"/>
  <c r="I36" i="24"/>
  <c r="I40" i="24"/>
  <c r="I44" i="24"/>
  <c r="I46" i="24"/>
  <c r="I48" i="24"/>
  <c r="I54" i="24"/>
  <c r="I21" i="24"/>
  <c r="I25" i="24"/>
  <c r="I29" i="24"/>
  <c r="I33" i="24"/>
  <c r="I41" i="24"/>
  <c r="I45" i="24"/>
  <c r="I49" i="24"/>
  <c r="I113" i="24"/>
  <c r="I53" i="24"/>
  <c r="R137" i="24"/>
  <c r="T137" i="24" s="1"/>
  <c r="R38" i="24"/>
  <c r="T38" i="24" s="1"/>
  <c r="R50" i="24"/>
  <c r="T50" i="24" s="1"/>
  <c r="R43" i="24"/>
  <c r="T43" i="24" s="1"/>
  <c r="I108" i="24"/>
  <c r="R55" i="24"/>
  <c r="T55" i="24" s="1"/>
  <c r="R16" i="24"/>
  <c r="T16" i="24" s="1"/>
  <c r="R24" i="24"/>
  <c r="T24" i="24" s="1"/>
  <c r="R26" i="24"/>
  <c r="T26" i="24" s="1"/>
  <c r="R30" i="24"/>
  <c r="T30" i="24" s="1"/>
  <c r="I42" i="24"/>
  <c r="R31" i="24"/>
  <c r="T31" i="24" s="1"/>
  <c r="R20" i="24"/>
  <c r="T20" i="24" s="1"/>
  <c r="I22" i="24"/>
  <c r="R36" i="24"/>
  <c r="T36" i="24" s="1"/>
  <c r="R29" i="24"/>
  <c r="T29" i="24" s="1"/>
  <c r="R14" i="24"/>
  <c r="T14" i="24" s="1"/>
  <c r="R40" i="24"/>
  <c r="T40" i="24" s="1"/>
  <c r="I23" i="24"/>
  <c r="R51" i="24"/>
  <c r="T51" i="24" s="1"/>
  <c r="R52" i="24"/>
  <c r="T52" i="24" s="1"/>
  <c r="R17" i="24"/>
  <c r="T17" i="24" s="1"/>
  <c r="R45" i="24"/>
  <c r="T45" i="24" s="1"/>
  <c r="R47" i="24"/>
  <c r="T47" i="24" s="1"/>
  <c r="R53" i="24"/>
  <c r="T53" i="24" s="1"/>
  <c r="T129" i="24"/>
  <c r="R18" i="24"/>
  <c r="T18" i="24" s="1"/>
  <c r="R28" i="24"/>
  <c r="T28" i="24" s="1"/>
  <c r="R42" i="24"/>
  <c r="T42" i="24" s="1"/>
  <c r="R48" i="24"/>
  <c r="T48" i="24" s="1"/>
  <c r="R54" i="24"/>
  <c r="T54" i="24" s="1"/>
  <c r="I27" i="24"/>
  <c r="R33" i="24"/>
  <c r="T33" i="24" s="1"/>
  <c r="I37" i="24"/>
  <c r="R49" i="24"/>
  <c r="T49" i="24" s="1"/>
  <c r="I51" i="24"/>
  <c r="I124" i="24"/>
  <c r="I136" i="24"/>
  <c r="I137" i="24"/>
  <c r="R22" i="24"/>
  <c r="T22" i="24" s="1"/>
  <c r="R32" i="24"/>
  <c r="T32" i="24" s="1"/>
  <c r="R34" i="24"/>
  <c r="T34" i="24" s="1"/>
  <c r="R46" i="24"/>
  <c r="T46" i="24" s="1"/>
  <c r="R23" i="24"/>
  <c r="T23" i="24" s="1"/>
  <c r="R25" i="24"/>
  <c r="T25" i="24" s="1"/>
  <c r="R41" i="24"/>
  <c r="T41" i="24" s="1"/>
  <c r="I43" i="24"/>
  <c r="R131" i="24"/>
  <c r="T131" i="24" s="1"/>
  <c r="R132" i="24"/>
  <c r="T132" i="24" s="1"/>
  <c r="R59" i="24"/>
  <c r="T59" i="24" s="1"/>
  <c r="R44" i="24"/>
  <c r="T44" i="24" s="1"/>
  <c r="R15" i="24"/>
  <c r="T15" i="24" s="1"/>
  <c r="R21" i="24"/>
  <c r="T21" i="24" s="1"/>
  <c r="R37" i="24"/>
  <c r="T37" i="24" s="1"/>
  <c r="R39" i="24"/>
  <c r="T39" i="24" s="1"/>
  <c r="R56" i="24"/>
  <c r="T56" i="24" s="1"/>
  <c r="R60" i="24"/>
  <c r="T60" i="24" s="1"/>
  <c r="R64" i="24"/>
  <c r="T64" i="24" s="1"/>
  <c r="I104" i="24"/>
  <c r="R134" i="24"/>
  <c r="T134" i="24" s="1"/>
  <c r="I140" i="24"/>
  <c r="R61" i="24"/>
  <c r="T61" i="24" s="1"/>
  <c r="I131" i="24"/>
  <c r="I69" i="24"/>
  <c r="I103" i="24"/>
  <c r="I119" i="24"/>
  <c r="R133" i="24"/>
  <c r="T133" i="24" s="1"/>
  <c r="I19" i="24"/>
  <c r="I35" i="24"/>
  <c r="I39" i="24"/>
  <c r="I55" i="24"/>
  <c r="I116" i="24"/>
  <c r="R136" i="24"/>
  <c r="T136" i="24" s="1"/>
  <c r="R67" i="24"/>
  <c r="T67" i="24" s="1"/>
  <c r="R63" i="24"/>
  <c r="T63" i="24" s="1"/>
  <c r="T69" i="24"/>
  <c r="I15" i="24"/>
  <c r="I31" i="24"/>
  <c r="R62" i="24"/>
  <c r="T62" i="24" s="1"/>
  <c r="R68" i="24"/>
  <c r="T68" i="24" s="1"/>
  <c r="R58" i="24"/>
  <c r="T58" i="24" s="1"/>
  <c r="I64" i="24"/>
  <c r="R66" i="24"/>
  <c r="T66" i="24" s="1"/>
  <c r="T126" i="24"/>
  <c r="I130" i="24"/>
  <c r="R138" i="24"/>
  <c r="T138" i="24" s="1"/>
  <c r="I57" i="24"/>
  <c r="R57" i="24"/>
  <c r="T57" i="24" s="1"/>
  <c r="R65" i="24"/>
  <c r="T65" i="24" s="1"/>
  <c r="R135" i="24"/>
  <c r="T135" i="24" s="1"/>
  <c r="R139" i="24"/>
  <c r="T139" i="24" s="1"/>
  <c r="I47" i="24"/>
  <c r="R140" i="24"/>
  <c r="T140" i="24" s="1"/>
  <c r="D51" i="14"/>
  <c r="S101" i="24" l="1"/>
  <c r="T101" i="24"/>
  <c r="J35" i="30"/>
  <c r="E42" i="27"/>
  <c r="E38" i="14"/>
  <c r="E37" i="14"/>
  <c r="C37" i="14"/>
  <c r="I12" i="27" l="1"/>
  <c r="H12" i="27"/>
  <c r="G12" i="27"/>
  <c r="B34" i="27"/>
  <c r="B50" i="27"/>
  <c r="B48" i="27"/>
  <c r="C19" i="27"/>
  <c r="B19" i="27"/>
  <c r="B10" i="28"/>
  <c r="N4" i="31" l="1"/>
  <c r="S50" i="24" l="1"/>
  <c r="S18" i="24"/>
  <c r="S33" i="24"/>
  <c r="S34" i="24"/>
  <c r="S41" i="24"/>
  <c r="S20" i="24"/>
  <c r="S52" i="24"/>
  <c r="S43" i="24"/>
  <c r="S57" i="24"/>
  <c r="S56" i="24"/>
  <c r="S111" i="24"/>
  <c r="S118" i="24"/>
  <c r="S14" i="24"/>
  <c r="S36" i="24"/>
  <c r="S29" i="24"/>
  <c r="S45" i="24"/>
  <c r="S53" i="24"/>
  <c r="S40" i="24"/>
  <c r="S48" i="24"/>
  <c r="S22" i="24"/>
  <c r="S23" i="24"/>
  <c r="S44" i="24"/>
  <c r="S21" i="24"/>
  <c r="S39" i="24"/>
  <c r="S35" i="24"/>
  <c r="S58" i="24"/>
  <c r="S124" i="24"/>
  <c r="S138" i="24"/>
  <c r="S102" i="24"/>
  <c r="S59" i="24"/>
  <c r="S110" i="24"/>
  <c r="S117" i="24"/>
  <c r="S66" i="24"/>
  <c r="S116" i="24"/>
  <c r="S68" i="24"/>
  <c r="S63" i="24"/>
  <c r="S125" i="24"/>
  <c r="S30" i="24"/>
  <c r="S38" i="24"/>
  <c r="S42" i="24"/>
  <c r="S46" i="24"/>
  <c r="S25" i="24"/>
  <c r="S26" i="24"/>
  <c r="S19" i="24"/>
  <c r="S16" i="24"/>
  <c r="S24" i="24"/>
  <c r="S27" i="24"/>
  <c r="S139" i="24"/>
  <c r="S127" i="24"/>
  <c r="S130" i="24"/>
  <c r="S135" i="24"/>
  <c r="S134" i="24"/>
  <c r="S107" i="24"/>
  <c r="S122" i="24"/>
  <c r="S103" i="24"/>
  <c r="S119" i="24"/>
  <c r="S106" i="24"/>
  <c r="S61" i="24"/>
  <c r="S115" i="24"/>
  <c r="S131" i="24"/>
  <c r="S109" i="24"/>
  <c r="S108" i="24"/>
  <c r="S17" i="24"/>
  <c r="S31" i="24"/>
  <c r="S47" i="24"/>
  <c r="S55" i="24"/>
  <c r="S28" i="24"/>
  <c r="S54" i="24"/>
  <c r="S49" i="24"/>
  <c r="S32" i="24"/>
  <c r="S37" i="24"/>
  <c r="S51" i="24"/>
  <c r="S112" i="24"/>
  <c r="S128" i="24"/>
  <c r="S129" i="24"/>
  <c r="S64" i="24"/>
  <c r="S105" i="24"/>
  <c r="S133" i="24"/>
  <c r="S70" i="24"/>
  <c r="S126" i="24"/>
  <c r="S60" i="24"/>
  <c r="S121" i="24"/>
  <c r="S62" i="24"/>
  <c r="S104" i="24"/>
  <c r="S114" i="24"/>
  <c r="S120" i="24"/>
  <c r="S136" i="24"/>
  <c r="S113" i="24"/>
  <c r="S132" i="24"/>
  <c r="S65" i="24"/>
  <c r="S69" i="24"/>
  <c r="S123" i="24"/>
  <c r="S67" i="24"/>
  <c r="S137" i="24"/>
  <c r="S140" i="24"/>
  <c r="M10" i="24"/>
  <c r="Q90" i="8" l="1"/>
  <c r="S90" i="8" s="1"/>
  <c r="Q91" i="8"/>
  <c r="S91" i="8" s="1"/>
  <c r="Q92" i="8"/>
  <c r="S92" i="8" s="1"/>
  <c r="Q93" i="8"/>
  <c r="S93" i="8" s="1"/>
  <c r="Q94" i="8"/>
  <c r="S94" i="8" s="1"/>
  <c r="Q95" i="8"/>
  <c r="S95" i="8" s="1"/>
  <c r="Q96" i="8"/>
  <c r="S96" i="8" s="1"/>
  <c r="Q97" i="8"/>
  <c r="S97" i="8" s="1"/>
  <c r="Q98" i="8"/>
  <c r="S98" i="8" s="1"/>
  <c r="Q99" i="8"/>
  <c r="S99" i="8" s="1"/>
  <c r="Q100" i="8"/>
  <c r="S100" i="8" s="1"/>
  <c r="Q101" i="8"/>
  <c r="S101" i="8" s="1"/>
  <c r="Q102" i="8"/>
  <c r="S102" i="8" s="1"/>
  <c r="Q103" i="8"/>
  <c r="S103" i="8" s="1"/>
  <c r="Q104" i="8"/>
  <c r="S104" i="8" s="1"/>
  <c r="Q105" i="8"/>
  <c r="S105" i="8" s="1"/>
  <c r="Q106" i="8"/>
  <c r="S106" i="8" s="1"/>
  <c r="Q107" i="8"/>
  <c r="S107" i="8" s="1"/>
  <c r="Q108" i="8"/>
  <c r="S108" i="8" s="1"/>
  <c r="Q109" i="8"/>
  <c r="S109" i="8" s="1"/>
  <c r="Q110" i="8"/>
  <c r="S110" i="8" s="1"/>
  <c r="Q111" i="8"/>
  <c r="S111" i="8" s="1"/>
  <c r="Q112" i="8"/>
  <c r="S112" i="8" s="1"/>
  <c r="Q113" i="8"/>
  <c r="S113" i="8" s="1"/>
  <c r="Q114" i="8"/>
  <c r="S114" i="8" s="1"/>
  <c r="Q115" i="8"/>
  <c r="S115" i="8" s="1"/>
  <c r="Q116" i="8"/>
  <c r="S116" i="8" s="1"/>
  <c r="Q117" i="8"/>
  <c r="S117" i="8" s="1"/>
  <c r="Q118" i="8"/>
  <c r="S118" i="8" s="1"/>
  <c r="Q119" i="8"/>
  <c r="S119" i="8" s="1"/>
  <c r="Q120" i="8"/>
  <c r="S120" i="8" s="1"/>
  <c r="Q121" i="8"/>
  <c r="S121" i="8" s="1"/>
  <c r="Q122" i="8"/>
  <c r="S122" i="8" s="1"/>
  <c r="Q123" i="8"/>
  <c r="S123" i="8" s="1"/>
  <c r="Q124" i="8"/>
  <c r="S124" i="8" s="1"/>
  <c r="Q125" i="8"/>
  <c r="S125" i="8" s="1"/>
  <c r="Q126" i="8"/>
  <c r="S126" i="8" s="1"/>
  <c r="Q127" i="8"/>
  <c r="S127" i="8" s="1"/>
  <c r="Q128" i="8"/>
  <c r="S128" i="8" s="1"/>
  <c r="Q129" i="8"/>
  <c r="S129" i="8" s="1"/>
  <c r="Q130" i="8"/>
  <c r="S130" i="8" s="1"/>
  <c r="Q131" i="8"/>
  <c r="S131" i="8" s="1"/>
  <c r="Q132" i="8"/>
  <c r="S132" i="8" s="1"/>
  <c r="Q133" i="8"/>
  <c r="S133" i="8" s="1"/>
  <c r="Q134" i="8"/>
  <c r="S134" i="8" s="1"/>
  <c r="N90" i="8"/>
  <c r="P90" i="8" s="1"/>
  <c r="N91" i="8"/>
  <c r="P91" i="8" s="1"/>
  <c r="N92" i="8"/>
  <c r="P92" i="8" s="1"/>
  <c r="N93" i="8"/>
  <c r="P93" i="8" s="1"/>
  <c r="N94" i="8"/>
  <c r="P94" i="8" s="1"/>
  <c r="N95" i="8"/>
  <c r="P95" i="8" s="1"/>
  <c r="N96" i="8"/>
  <c r="P96" i="8" s="1"/>
  <c r="N97" i="8"/>
  <c r="P97" i="8" s="1"/>
  <c r="N98" i="8"/>
  <c r="P98" i="8" s="1"/>
  <c r="N99" i="8"/>
  <c r="P99" i="8" s="1"/>
  <c r="N100" i="8"/>
  <c r="P100" i="8" s="1"/>
  <c r="N101" i="8"/>
  <c r="P101" i="8" s="1"/>
  <c r="N102" i="8"/>
  <c r="P102" i="8" s="1"/>
  <c r="N103" i="8"/>
  <c r="P103" i="8" s="1"/>
  <c r="N104" i="8"/>
  <c r="P104" i="8" s="1"/>
  <c r="N105" i="8"/>
  <c r="P105" i="8" s="1"/>
  <c r="N106" i="8"/>
  <c r="P106" i="8" s="1"/>
  <c r="N107" i="8"/>
  <c r="P107" i="8" s="1"/>
  <c r="N108" i="8"/>
  <c r="P108" i="8" s="1"/>
  <c r="N109" i="8"/>
  <c r="P109" i="8" s="1"/>
  <c r="N110" i="8"/>
  <c r="P110" i="8" s="1"/>
  <c r="N111" i="8"/>
  <c r="P111" i="8" s="1"/>
  <c r="N112" i="8"/>
  <c r="P112" i="8" s="1"/>
  <c r="N113" i="8"/>
  <c r="P113" i="8" s="1"/>
  <c r="N114" i="8"/>
  <c r="P114" i="8" s="1"/>
  <c r="N115" i="8"/>
  <c r="P115" i="8" s="1"/>
  <c r="N116" i="8"/>
  <c r="P116" i="8" s="1"/>
  <c r="N117" i="8"/>
  <c r="P117" i="8" s="1"/>
  <c r="N118" i="8"/>
  <c r="P118" i="8" s="1"/>
  <c r="N119" i="8"/>
  <c r="P119" i="8" s="1"/>
  <c r="N120" i="8"/>
  <c r="P120" i="8" s="1"/>
  <c r="N121" i="8"/>
  <c r="P121" i="8" s="1"/>
  <c r="N122" i="8"/>
  <c r="P122" i="8" s="1"/>
  <c r="N123" i="8"/>
  <c r="P123" i="8" s="1"/>
  <c r="N124" i="8"/>
  <c r="P124" i="8" s="1"/>
  <c r="N125" i="8"/>
  <c r="P125" i="8" s="1"/>
  <c r="N126" i="8"/>
  <c r="P126" i="8" s="1"/>
  <c r="N127" i="8"/>
  <c r="P127" i="8" s="1"/>
  <c r="N128" i="8"/>
  <c r="P128" i="8" s="1"/>
  <c r="N129" i="8"/>
  <c r="P129" i="8" s="1"/>
  <c r="N130" i="8"/>
  <c r="P130" i="8" s="1"/>
  <c r="N131" i="8"/>
  <c r="P131" i="8" s="1"/>
  <c r="N132" i="8"/>
  <c r="P132" i="8" s="1"/>
  <c r="N133" i="8"/>
  <c r="P133" i="8" s="1"/>
  <c r="N134" i="8"/>
  <c r="P134" i="8" s="1"/>
  <c r="G60" i="8"/>
  <c r="H60" i="8"/>
  <c r="G61" i="8"/>
  <c r="H61" i="8"/>
  <c r="G62" i="8"/>
  <c r="H62" i="8"/>
  <c r="G63" i="8"/>
  <c r="H63" i="8"/>
  <c r="G53" i="8"/>
  <c r="H53" i="8"/>
  <c r="G54" i="8"/>
  <c r="H54" i="8"/>
  <c r="G55" i="8"/>
  <c r="H55" i="8"/>
  <c r="G56" i="8"/>
  <c r="H56" i="8"/>
  <c r="G57" i="8"/>
  <c r="H57" i="8"/>
  <c r="G46" i="8"/>
  <c r="H46" i="8"/>
  <c r="G47" i="8"/>
  <c r="H47" i="8"/>
  <c r="G48" i="8"/>
  <c r="H48" i="8"/>
  <c r="G49" i="8"/>
  <c r="H49" i="8"/>
  <c r="G50" i="8"/>
  <c r="H50" i="8"/>
  <c r="G39" i="8"/>
  <c r="H39" i="8"/>
  <c r="G40" i="8"/>
  <c r="H40" i="8"/>
  <c r="G41" i="8"/>
  <c r="H41" i="8"/>
  <c r="G42" i="8"/>
  <c r="H42" i="8"/>
  <c r="G43" i="8"/>
  <c r="H43" i="8"/>
  <c r="H32" i="8"/>
  <c r="H35" i="8"/>
  <c r="G32" i="8"/>
  <c r="G35" i="8"/>
  <c r="G25" i="8"/>
  <c r="G26" i="8"/>
  <c r="G27" i="8"/>
  <c r="G28" i="8"/>
  <c r="G29" i="8"/>
  <c r="U134" i="8" l="1"/>
  <c r="U132" i="8"/>
  <c r="U130" i="8"/>
  <c r="U128" i="8"/>
  <c r="U120" i="8"/>
  <c r="U117" i="8"/>
  <c r="U113" i="8"/>
  <c r="U112" i="8"/>
  <c r="U105" i="8"/>
  <c r="U104" i="8"/>
  <c r="U97" i="8"/>
  <c r="U96" i="8"/>
  <c r="T118" i="8"/>
  <c r="T112" i="8"/>
  <c r="T134" i="8"/>
  <c r="T108" i="8"/>
  <c r="T125" i="8"/>
  <c r="T105" i="8"/>
  <c r="T97" i="8"/>
  <c r="T131" i="8"/>
  <c r="T128" i="8"/>
  <c r="T124" i="8"/>
  <c r="T117" i="8"/>
  <c r="T114" i="8"/>
  <c r="T111" i="8"/>
  <c r="T107" i="8"/>
  <c r="T104" i="8"/>
  <c r="T100" i="8"/>
  <c r="T96" i="8"/>
  <c r="T92" i="8"/>
  <c r="T129" i="8"/>
  <c r="T121" i="8"/>
  <c r="T115" i="8"/>
  <c r="T101" i="8"/>
  <c r="T93" i="8"/>
  <c r="T133" i="8"/>
  <c r="T130" i="8"/>
  <c r="T127" i="8"/>
  <c r="T123" i="8"/>
  <c r="T120" i="8"/>
  <c r="T113" i="8"/>
  <c r="T110" i="8"/>
  <c r="T106" i="8"/>
  <c r="T103" i="8"/>
  <c r="T99" i="8"/>
  <c r="T95" i="8"/>
  <c r="T91" i="8"/>
  <c r="T132" i="8"/>
  <c r="T126" i="8"/>
  <c r="T122" i="8"/>
  <c r="T119" i="8"/>
  <c r="T116" i="8"/>
  <c r="T109" i="8"/>
  <c r="T102" i="8"/>
  <c r="T98" i="8"/>
  <c r="T94" i="8"/>
  <c r="T90" i="8"/>
  <c r="U119" i="8"/>
  <c r="U115" i="8"/>
  <c r="U126" i="8"/>
  <c r="U124" i="8"/>
  <c r="U122" i="8"/>
  <c r="U111" i="8"/>
  <c r="U109" i="8"/>
  <c r="U107" i="8"/>
  <c r="U102" i="8"/>
  <c r="U100" i="8"/>
  <c r="U98" i="8"/>
  <c r="U95" i="8"/>
  <c r="U93" i="8"/>
  <c r="U91" i="8"/>
  <c r="U133" i="8"/>
  <c r="U131" i="8"/>
  <c r="U129" i="8"/>
  <c r="U118" i="8"/>
  <c r="U116" i="8"/>
  <c r="U114" i="8"/>
  <c r="U127" i="8"/>
  <c r="U125" i="8"/>
  <c r="U123" i="8"/>
  <c r="U121" i="8"/>
  <c r="U110" i="8"/>
  <c r="U108" i="8"/>
  <c r="U106" i="8"/>
  <c r="U103" i="8"/>
  <c r="U101" i="8"/>
  <c r="U99" i="8"/>
  <c r="U94" i="8"/>
  <c r="U92" i="8"/>
  <c r="U90" i="8"/>
  <c r="Q71" i="8"/>
  <c r="S71" i="8" s="1"/>
  <c r="H31" i="8" s="1"/>
  <c r="Q72" i="8"/>
  <c r="S72" i="8" s="1"/>
  <c r="Q73" i="8"/>
  <c r="S73" i="8" s="1"/>
  <c r="Q74" i="8"/>
  <c r="S74" i="8" s="1"/>
  <c r="H52" i="8" s="1"/>
  <c r="Q75" i="8"/>
  <c r="S75" i="8" s="1"/>
  <c r="H59" i="8" s="1"/>
  <c r="Q76" i="8"/>
  <c r="S76" i="8" s="1"/>
  <c r="Q77" i="8"/>
  <c r="S77" i="8" s="1"/>
  <c r="Q78" i="8"/>
  <c r="S78" i="8" s="1"/>
  <c r="Q79" i="8"/>
  <c r="S79" i="8" s="1"/>
  <c r="Q80" i="8"/>
  <c r="S80" i="8" s="1"/>
  <c r="Q81" i="8"/>
  <c r="S81" i="8" s="1"/>
  <c r="Q82" i="8"/>
  <c r="S82" i="8" s="1"/>
  <c r="Q83" i="8"/>
  <c r="S83" i="8" s="1"/>
  <c r="Q84" i="8"/>
  <c r="S84" i="8" s="1"/>
  <c r="Q85" i="8"/>
  <c r="S85" i="8" s="1"/>
  <c r="Q86" i="8"/>
  <c r="S86" i="8" s="1"/>
  <c r="Q87" i="8"/>
  <c r="S87" i="8" s="1"/>
  <c r="Q88" i="8"/>
  <c r="S88" i="8" s="1"/>
  <c r="Q89" i="8"/>
  <c r="S89" i="8" s="1"/>
  <c r="Q135" i="8"/>
  <c r="S135" i="8" s="1"/>
  <c r="Q136" i="8"/>
  <c r="S136" i="8" s="1"/>
  <c r="Q137" i="8"/>
  <c r="S137" i="8" s="1"/>
  <c r="Q138" i="8"/>
  <c r="S138" i="8" s="1"/>
  <c r="Q139" i="8"/>
  <c r="S139" i="8" s="1"/>
  <c r="Q140" i="8"/>
  <c r="S140" i="8" s="1"/>
  <c r="Q141" i="8"/>
  <c r="S141" i="8" s="1"/>
  <c r="Q142" i="8"/>
  <c r="S142" i="8" s="1"/>
  <c r="Q143" i="8"/>
  <c r="S143" i="8" s="1"/>
  <c r="Q144" i="8"/>
  <c r="S144" i="8" s="1"/>
  <c r="Q145" i="8"/>
  <c r="S145" i="8" s="1"/>
  <c r="Q146" i="8"/>
  <c r="S146" i="8" s="1"/>
  <c r="Q147" i="8"/>
  <c r="S147" i="8" s="1"/>
  <c r="Q148" i="8"/>
  <c r="S148" i="8" s="1"/>
  <c r="Q149" i="8"/>
  <c r="S149" i="8" s="1"/>
  <c r="Q150" i="8"/>
  <c r="S150" i="8" s="1"/>
  <c r="Q151" i="8"/>
  <c r="S151" i="8" s="1"/>
  <c r="Q152" i="8"/>
  <c r="S152" i="8" s="1"/>
  <c r="Q153" i="8"/>
  <c r="S153" i="8" s="1"/>
  <c r="Q154" i="8"/>
  <c r="S154" i="8" s="1"/>
  <c r="Q155" i="8"/>
  <c r="S155" i="8" s="1"/>
  <c r="Q156" i="8"/>
  <c r="S156" i="8" s="1"/>
  <c r="Q157" i="8"/>
  <c r="S157" i="8" s="1"/>
  <c r="Q158" i="8"/>
  <c r="S158" i="8" s="1"/>
  <c r="Q159" i="8"/>
  <c r="S159" i="8" s="1"/>
  <c r="Q160" i="8"/>
  <c r="S160" i="8" s="1"/>
  <c r="Q161" i="8"/>
  <c r="S161" i="8" s="1"/>
  <c r="Q162" i="8"/>
  <c r="S162" i="8" s="1"/>
  <c r="Q163" i="8"/>
  <c r="S163" i="8" s="1"/>
  <c r="Q164" i="8"/>
  <c r="S164" i="8" s="1"/>
  <c r="Q165" i="8"/>
  <c r="S165" i="8" s="1"/>
  <c r="Q166" i="8"/>
  <c r="S166" i="8" s="1"/>
  <c r="Q167" i="8"/>
  <c r="S167" i="8" s="1"/>
  <c r="Q168" i="8"/>
  <c r="S168" i="8" s="1"/>
  <c r="H33" i="8" s="1"/>
  <c r="Q169" i="8"/>
  <c r="S169" i="8" s="1"/>
  <c r="N74" i="8"/>
  <c r="P74" i="8" s="1"/>
  <c r="G52" i="8" s="1"/>
  <c r="N75" i="8"/>
  <c r="P75" i="8" s="1"/>
  <c r="G59" i="8" s="1"/>
  <c r="N76" i="8"/>
  <c r="P76" i="8" s="1"/>
  <c r="N77" i="8"/>
  <c r="P77" i="8" s="1"/>
  <c r="U77" i="8" s="1"/>
  <c r="N78" i="8"/>
  <c r="P78" i="8" s="1"/>
  <c r="N79" i="8"/>
  <c r="P79" i="8" s="1"/>
  <c r="N80" i="8"/>
  <c r="P80" i="8" s="1"/>
  <c r="N81" i="8"/>
  <c r="P81" i="8" s="1"/>
  <c r="U81" i="8" s="1"/>
  <c r="N82" i="8"/>
  <c r="P82" i="8" s="1"/>
  <c r="N83" i="8"/>
  <c r="P83" i="8" s="1"/>
  <c r="N84" i="8"/>
  <c r="P84" i="8" s="1"/>
  <c r="N85" i="8"/>
  <c r="P85" i="8" s="1"/>
  <c r="N86" i="8"/>
  <c r="P86" i="8" s="1"/>
  <c r="N87" i="8"/>
  <c r="P87" i="8" s="1"/>
  <c r="N88" i="8"/>
  <c r="P88" i="8" s="1"/>
  <c r="N89" i="8"/>
  <c r="P89" i="8" s="1"/>
  <c r="N135" i="8"/>
  <c r="P135" i="8" s="1"/>
  <c r="N136" i="8"/>
  <c r="P136" i="8" s="1"/>
  <c r="N137" i="8"/>
  <c r="P137" i="8" s="1"/>
  <c r="N138" i="8"/>
  <c r="P138" i="8" s="1"/>
  <c r="U138" i="8" s="1"/>
  <c r="N139" i="8"/>
  <c r="P139" i="8" s="1"/>
  <c r="N140" i="8"/>
  <c r="P140" i="8" s="1"/>
  <c r="N141" i="8"/>
  <c r="P141" i="8" s="1"/>
  <c r="N142" i="8"/>
  <c r="P142" i="8" s="1"/>
  <c r="U142" i="8" s="1"/>
  <c r="N143" i="8"/>
  <c r="P143" i="8" s="1"/>
  <c r="N144" i="8"/>
  <c r="P144" i="8" s="1"/>
  <c r="N145" i="8"/>
  <c r="P145" i="8" s="1"/>
  <c r="N146" i="8"/>
  <c r="P146" i="8" s="1"/>
  <c r="U146" i="8" s="1"/>
  <c r="N147" i="8"/>
  <c r="P147" i="8" s="1"/>
  <c r="N148" i="8"/>
  <c r="P148" i="8" s="1"/>
  <c r="N149" i="8"/>
  <c r="P149" i="8" s="1"/>
  <c r="N150" i="8"/>
  <c r="P150" i="8" s="1"/>
  <c r="N151" i="8"/>
  <c r="P151" i="8" s="1"/>
  <c r="N152" i="8"/>
  <c r="P152" i="8" s="1"/>
  <c r="N153" i="8"/>
  <c r="P153" i="8" s="1"/>
  <c r="N154" i="8"/>
  <c r="P154" i="8" s="1"/>
  <c r="U154" i="8" s="1"/>
  <c r="N155" i="8"/>
  <c r="P155" i="8" s="1"/>
  <c r="N156" i="8"/>
  <c r="P156" i="8" s="1"/>
  <c r="N157" i="8"/>
  <c r="P157" i="8" s="1"/>
  <c r="N158" i="8"/>
  <c r="P158" i="8" s="1"/>
  <c r="U158" i="8" s="1"/>
  <c r="N159" i="8"/>
  <c r="P159" i="8" s="1"/>
  <c r="N160" i="8"/>
  <c r="P160" i="8" s="1"/>
  <c r="N161" i="8"/>
  <c r="P161" i="8" s="1"/>
  <c r="N162" i="8"/>
  <c r="P162" i="8" s="1"/>
  <c r="U162" i="8" s="1"/>
  <c r="N163" i="8"/>
  <c r="P163" i="8" s="1"/>
  <c r="N164" i="8"/>
  <c r="P164" i="8" s="1"/>
  <c r="N165" i="8"/>
  <c r="P165" i="8" s="1"/>
  <c r="N166" i="8"/>
  <c r="P166" i="8" s="1"/>
  <c r="N167" i="8"/>
  <c r="P167" i="8" s="1"/>
  <c r="N168" i="8"/>
  <c r="P168" i="8" s="1"/>
  <c r="G33" i="8" s="1"/>
  <c r="N169" i="8"/>
  <c r="P169" i="8" s="1"/>
  <c r="N71" i="8"/>
  <c r="P71" i="8" s="1"/>
  <c r="G31" i="8" s="1"/>
  <c r="N72" i="8"/>
  <c r="P72" i="8" s="1"/>
  <c r="N73" i="8"/>
  <c r="P73" i="8" s="1"/>
  <c r="N70" i="8"/>
  <c r="P70" i="8" s="1"/>
  <c r="Q70" i="8"/>
  <c r="H36" i="8" l="1"/>
  <c r="H38" i="8"/>
  <c r="G36" i="8"/>
  <c r="G38" i="8"/>
  <c r="U73" i="8"/>
  <c r="G45" i="8"/>
  <c r="G24" i="8"/>
  <c r="U165" i="8"/>
  <c r="U161" i="8"/>
  <c r="U145" i="8"/>
  <c r="U88" i="8"/>
  <c r="U84" i="8"/>
  <c r="U149" i="8"/>
  <c r="U169" i="8"/>
  <c r="U157" i="8"/>
  <c r="U153" i="8"/>
  <c r="U141" i="8"/>
  <c r="U137" i="8"/>
  <c r="U80" i="8"/>
  <c r="U76" i="8"/>
  <c r="T71" i="8"/>
  <c r="U166" i="8"/>
  <c r="U150" i="8"/>
  <c r="U89" i="8"/>
  <c r="U85" i="8"/>
  <c r="T152" i="8"/>
  <c r="T167" i="8"/>
  <c r="T163" i="8"/>
  <c r="T159" i="8"/>
  <c r="T155" i="8"/>
  <c r="T151" i="8"/>
  <c r="T147" i="8"/>
  <c r="T143" i="8"/>
  <c r="T139" i="8"/>
  <c r="T135" i="8"/>
  <c r="T86" i="8"/>
  <c r="T82" i="8"/>
  <c r="T78" i="8"/>
  <c r="T74" i="8"/>
  <c r="T168" i="8"/>
  <c r="T160" i="8"/>
  <c r="T148" i="8"/>
  <c r="T140" i="8"/>
  <c r="T87" i="8"/>
  <c r="T79" i="8"/>
  <c r="S70" i="8"/>
  <c r="Q69" i="8"/>
  <c r="T70" i="8"/>
  <c r="T166" i="8"/>
  <c r="T162" i="8"/>
  <c r="T158" i="8"/>
  <c r="T154" i="8"/>
  <c r="T150" i="8"/>
  <c r="T146" i="8"/>
  <c r="T142" i="8"/>
  <c r="T138" i="8"/>
  <c r="T89" i="8"/>
  <c r="T85" i="8"/>
  <c r="T81" i="8"/>
  <c r="T77" i="8"/>
  <c r="T73" i="8"/>
  <c r="T164" i="8"/>
  <c r="T156" i="8"/>
  <c r="T144" i="8"/>
  <c r="T136" i="8"/>
  <c r="T83" i="8"/>
  <c r="T75" i="8"/>
  <c r="T169" i="8"/>
  <c r="T165" i="8"/>
  <c r="T161" i="8"/>
  <c r="T157" i="8"/>
  <c r="T153" i="8"/>
  <c r="T149" i="8"/>
  <c r="T145" i="8"/>
  <c r="T141" i="8"/>
  <c r="T137" i="8"/>
  <c r="T88" i="8"/>
  <c r="T84" i="8"/>
  <c r="T80" i="8"/>
  <c r="T76" i="8"/>
  <c r="T72" i="8"/>
  <c r="U71" i="8"/>
  <c r="G34" i="8"/>
  <c r="U168" i="8"/>
  <c r="U164" i="8"/>
  <c r="U160" i="8"/>
  <c r="U156" i="8"/>
  <c r="U152" i="8"/>
  <c r="U148" i="8"/>
  <c r="U144" i="8"/>
  <c r="U140" i="8"/>
  <c r="U136" i="8"/>
  <c r="U87" i="8"/>
  <c r="U83" i="8"/>
  <c r="U79" i="8"/>
  <c r="U75" i="8"/>
  <c r="U167" i="8"/>
  <c r="U163" i="8"/>
  <c r="U159" i="8"/>
  <c r="U155" i="8"/>
  <c r="U151" i="8"/>
  <c r="U147" i="8"/>
  <c r="U143" i="8"/>
  <c r="U139" i="8"/>
  <c r="U135" i="8"/>
  <c r="U86" i="8"/>
  <c r="U82" i="8"/>
  <c r="U78" i="8"/>
  <c r="U72" i="8"/>
  <c r="P69" i="8"/>
  <c r="U74" i="8"/>
  <c r="H34" i="8"/>
  <c r="H45" i="8" l="1"/>
  <c r="H24" i="8"/>
  <c r="G64" i="8"/>
  <c r="S69" i="8"/>
  <c r="U70" i="8"/>
  <c r="U69" i="8" s="1"/>
  <c r="T69" i="8"/>
  <c r="H64" i="8" l="1"/>
  <c r="F33" i="15"/>
  <c r="C4" i="9"/>
  <c r="G5" i="9" l="1"/>
  <c r="F41" i="15" s="1"/>
  <c r="L7" i="21" l="1"/>
  <c r="M7" i="21"/>
  <c r="L8" i="21"/>
  <c r="M8" i="21"/>
  <c r="L9" i="21"/>
  <c r="M9" i="21"/>
  <c r="L10" i="21"/>
  <c r="M10" i="21"/>
  <c r="L11" i="21"/>
  <c r="M11" i="21"/>
  <c r="L12" i="21"/>
  <c r="M12" i="21"/>
  <c r="L13" i="21"/>
  <c r="M13" i="21"/>
  <c r="L14" i="21"/>
  <c r="M14" i="21"/>
  <c r="L15" i="21"/>
  <c r="M15" i="21"/>
  <c r="L16" i="21"/>
  <c r="M16" i="21"/>
  <c r="L17" i="21"/>
  <c r="M17" i="21"/>
  <c r="L18" i="21"/>
  <c r="M18" i="21"/>
  <c r="L19" i="21"/>
  <c r="M19" i="21"/>
  <c r="L20" i="21"/>
  <c r="M20" i="21"/>
  <c r="L21" i="21"/>
  <c r="M21" i="21"/>
  <c r="L22" i="21"/>
  <c r="M22" i="21"/>
  <c r="L23" i="21"/>
  <c r="M23" i="21"/>
  <c r="L24" i="21"/>
  <c r="M24" i="21"/>
  <c r="L25" i="21"/>
  <c r="M25" i="21"/>
  <c r="L26" i="21"/>
  <c r="M26" i="21"/>
  <c r="L27" i="21"/>
  <c r="M27" i="21"/>
  <c r="L28" i="21"/>
  <c r="M28" i="21"/>
  <c r="L29" i="21"/>
  <c r="M29" i="21"/>
  <c r="L30" i="21"/>
  <c r="M30" i="21"/>
  <c r="L31" i="21"/>
  <c r="M31" i="21"/>
  <c r="L32" i="21"/>
  <c r="M32" i="21"/>
  <c r="L33" i="21"/>
  <c r="M33" i="21"/>
  <c r="L34" i="21"/>
  <c r="M34" i="21"/>
  <c r="L35" i="21"/>
  <c r="M35" i="21"/>
  <c r="L36" i="21"/>
  <c r="M36" i="21"/>
  <c r="L37" i="21"/>
  <c r="M37" i="21"/>
  <c r="L38" i="21"/>
  <c r="M38" i="21"/>
  <c r="L39" i="21"/>
  <c r="M39" i="21"/>
  <c r="L40" i="21"/>
  <c r="M40" i="21"/>
  <c r="L41" i="21"/>
  <c r="M41" i="21"/>
  <c r="L42" i="21"/>
  <c r="M42" i="21"/>
  <c r="L43" i="21"/>
  <c r="M43" i="21"/>
  <c r="L44" i="21"/>
  <c r="M44" i="21"/>
  <c r="L45" i="21"/>
  <c r="M45" i="21"/>
  <c r="L46" i="21"/>
  <c r="M46" i="21"/>
  <c r="L47" i="21"/>
  <c r="M47" i="21"/>
  <c r="L48" i="21"/>
  <c r="M48" i="21"/>
  <c r="L49" i="21"/>
  <c r="M49" i="21"/>
  <c r="L50" i="21"/>
  <c r="M50" i="21"/>
  <c r="L51" i="21"/>
  <c r="M51" i="21"/>
  <c r="L52" i="21"/>
  <c r="M52" i="21"/>
  <c r="L53" i="21"/>
  <c r="M53" i="21"/>
  <c r="L54" i="21"/>
  <c r="M54" i="21"/>
  <c r="L55" i="21"/>
  <c r="M55" i="21"/>
  <c r="L56" i="21"/>
  <c r="M56" i="21"/>
  <c r="L57" i="21"/>
  <c r="M57" i="21"/>
  <c r="L58" i="21"/>
  <c r="M58" i="21"/>
  <c r="L59" i="21"/>
  <c r="M59" i="21"/>
  <c r="L60" i="21"/>
  <c r="M60" i="21"/>
  <c r="L61" i="21"/>
  <c r="M61" i="21"/>
  <c r="L62" i="21"/>
  <c r="M62" i="21"/>
  <c r="L63" i="21"/>
  <c r="M63" i="21"/>
  <c r="L64" i="21"/>
  <c r="M64" i="21"/>
  <c r="L65" i="21"/>
  <c r="M65" i="21"/>
  <c r="L66" i="21"/>
  <c r="M66" i="21"/>
  <c r="L67" i="21"/>
  <c r="M67" i="21"/>
  <c r="L68" i="21"/>
  <c r="M68" i="21"/>
  <c r="L69" i="21"/>
  <c r="M69" i="21"/>
  <c r="L70" i="21"/>
  <c r="M70" i="21"/>
  <c r="L71" i="21"/>
  <c r="M71" i="21"/>
  <c r="L72" i="21"/>
  <c r="M72" i="21"/>
  <c r="L73" i="21"/>
  <c r="M73" i="21"/>
  <c r="L74" i="21"/>
  <c r="M74" i="21"/>
  <c r="L75" i="21"/>
  <c r="M75" i="21"/>
  <c r="L76" i="21"/>
  <c r="M76" i="21"/>
  <c r="L77" i="21"/>
  <c r="M77" i="21"/>
  <c r="L78" i="21"/>
  <c r="M78" i="21"/>
  <c r="L79" i="21"/>
  <c r="M79" i="21"/>
  <c r="L80" i="21"/>
  <c r="M80" i="21"/>
  <c r="L81" i="21"/>
  <c r="M81" i="21"/>
  <c r="L82" i="21"/>
  <c r="M82" i="21"/>
  <c r="L83" i="21"/>
  <c r="M83" i="21"/>
  <c r="L84" i="21"/>
  <c r="M84" i="21"/>
  <c r="L85" i="21"/>
  <c r="M85" i="21"/>
  <c r="L86" i="21"/>
  <c r="M86" i="21"/>
  <c r="L87" i="21"/>
  <c r="M87" i="21"/>
  <c r="L88" i="21"/>
  <c r="M88" i="21"/>
  <c r="L89" i="21"/>
  <c r="M89" i="21"/>
  <c r="L90" i="21"/>
  <c r="M90" i="21"/>
  <c r="L91" i="21"/>
  <c r="M91" i="21"/>
  <c r="L92" i="21"/>
  <c r="M92" i="21"/>
  <c r="L93" i="21"/>
  <c r="M93" i="21"/>
  <c r="L94" i="21"/>
  <c r="M94" i="21"/>
  <c r="L95" i="21"/>
  <c r="M95" i="21"/>
  <c r="L96" i="21"/>
  <c r="M96" i="21"/>
  <c r="L97" i="21"/>
  <c r="M97" i="21"/>
  <c r="L98" i="21"/>
  <c r="M98" i="21"/>
  <c r="L99" i="21"/>
  <c r="M99" i="21"/>
  <c r="L100" i="21"/>
  <c r="M100" i="21"/>
  <c r="L101" i="21"/>
  <c r="M101" i="21"/>
  <c r="L102" i="21"/>
  <c r="M102" i="21"/>
  <c r="L103" i="21"/>
  <c r="M103" i="21"/>
  <c r="L104" i="21"/>
  <c r="M104" i="21"/>
  <c r="L105" i="21"/>
  <c r="M105" i="21"/>
  <c r="L106" i="21"/>
  <c r="M106" i="21"/>
  <c r="L107" i="21"/>
  <c r="M107" i="21"/>
  <c r="L108" i="21"/>
  <c r="M108" i="21"/>
  <c r="L109" i="21"/>
  <c r="M109" i="21"/>
  <c r="L110" i="21"/>
  <c r="M110" i="21"/>
  <c r="L111" i="21"/>
  <c r="M111" i="21"/>
  <c r="L112" i="21"/>
  <c r="M112" i="21"/>
  <c r="L113" i="21"/>
  <c r="M113" i="21"/>
  <c r="L114" i="21"/>
  <c r="M114" i="21"/>
  <c r="L115" i="21"/>
  <c r="M115" i="21"/>
  <c r="L116" i="21"/>
  <c r="M116" i="21"/>
  <c r="L117" i="21"/>
  <c r="M117" i="21"/>
  <c r="L118" i="21"/>
  <c r="M118" i="21"/>
  <c r="L119" i="21"/>
  <c r="M119" i="21"/>
  <c r="L120" i="21"/>
  <c r="M120" i="21"/>
  <c r="L121" i="21"/>
  <c r="M121" i="21"/>
  <c r="L122" i="21"/>
  <c r="M122" i="21"/>
  <c r="L123" i="21"/>
  <c r="M123" i="21"/>
  <c r="L124" i="21"/>
  <c r="M124" i="21"/>
  <c r="L125" i="21"/>
  <c r="M125" i="21"/>
  <c r="L126" i="21"/>
  <c r="M126" i="21"/>
  <c r="L127" i="21"/>
  <c r="M127" i="21"/>
  <c r="L128" i="21"/>
  <c r="M128" i="21"/>
  <c r="L129" i="21"/>
  <c r="M129" i="21"/>
  <c r="L130" i="21"/>
  <c r="M130" i="21"/>
  <c r="L131" i="21"/>
  <c r="M131" i="21"/>
  <c r="L132" i="21"/>
  <c r="M132" i="21"/>
  <c r="L133" i="21"/>
  <c r="M133" i="21"/>
  <c r="L134" i="21"/>
  <c r="M134" i="21"/>
  <c r="L135" i="21"/>
  <c r="M135" i="21"/>
  <c r="L136" i="21"/>
  <c r="M136" i="21"/>
  <c r="L137" i="21"/>
  <c r="M137" i="21"/>
  <c r="L138" i="21"/>
  <c r="M138" i="21"/>
  <c r="L139" i="21"/>
  <c r="M139" i="21"/>
  <c r="L140" i="21"/>
  <c r="M140" i="21"/>
  <c r="L141" i="21"/>
  <c r="M141" i="21"/>
  <c r="L142" i="21"/>
  <c r="M142" i="21"/>
  <c r="L143" i="21"/>
  <c r="M143" i="21"/>
  <c r="L144" i="21"/>
  <c r="M144" i="21"/>
  <c r="L145" i="21"/>
  <c r="M145" i="21"/>
  <c r="L146" i="21"/>
  <c r="M146" i="21"/>
  <c r="L147" i="21"/>
  <c r="M147" i="21"/>
  <c r="L148" i="21"/>
  <c r="M148" i="21"/>
  <c r="L149" i="21"/>
  <c r="M149" i="21"/>
  <c r="L150" i="21"/>
  <c r="M150" i="21"/>
  <c r="L151" i="21"/>
  <c r="M151" i="21"/>
  <c r="L152" i="21"/>
  <c r="M152" i="21"/>
  <c r="L153" i="21"/>
  <c r="M153" i="21"/>
  <c r="L154" i="21"/>
  <c r="M154" i="21"/>
  <c r="L155" i="21"/>
  <c r="M155" i="21"/>
  <c r="L156" i="21"/>
  <c r="M156" i="21"/>
  <c r="L157" i="21"/>
  <c r="M157" i="21"/>
  <c r="L158" i="21"/>
  <c r="M158" i="21"/>
  <c r="L159" i="21"/>
  <c r="M159" i="21"/>
  <c r="L160" i="21"/>
  <c r="M160" i="21"/>
  <c r="L161" i="21"/>
  <c r="M161" i="21"/>
  <c r="L162" i="21"/>
  <c r="M162" i="21"/>
  <c r="L163" i="21"/>
  <c r="M163" i="21"/>
  <c r="L164" i="21"/>
  <c r="M164" i="21"/>
  <c r="L165" i="21"/>
  <c r="M165" i="21"/>
  <c r="L166" i="21"/>
  <c r="M166" i="21"/>
  <c r="L167" i="21"/>
  <c r="M167" i="21"/>
  <c r="L168" i="21"/>
  <c r="M168" i="21"/>
  <c r="L169" i="21"/>
  <c r="M169" i="21"/>
  <c r="L170" i="21"/>
  <c r="M170" i="21"/>
  <c r="L171" i="21"/>
  <c r="M171" i="21"/>
  <c r="L172" i="21"/>
  <c r="M172" i="21"/>
  <c r="L173" i="21"/>
  <c r="M173" i="21"/>
  <c r="L174" i="21"/>
  <c r="M174" i="21"/>
  <c r="L175" i="21"/>
  <c r="M175" i="21"/>
  <c r="L176" i="21"/>
  <c r="M176" i="21"/>
  <c r="L177" i="21"/>
  <c r="M177" i="21"/>
  <c r="L178" i="21"/>
  <c r="M178" i="21"/>
  <c r="L179" i="21"/>
  <c r="M179" i="21"/>
  <c r="L180" i="21"/>
  <c r="M180" i="21"/>
  <c r="L181" i="21"/>
  <c r="M181" i="21"/>
  <c r="L182" i="21"/>
  <c r="M182" i="21"/>
  <c r="L183" i="21"/>
  <c r="M183" i="21"/>
  <c r="L184" i="21"/>
  <c r="M184" i="21"/>
  <c r="L185" i="21"/>
  <c r="M185" i="21"/>
  <c r="L186" i="21"/>
  <c r="M186" i="21"/>
  <c r="L187" i="21"/>
  <c r="M187" i="21"/>
  <c r="L188" i="21"/>
  <c r="M188" i="21"/>
  <c r="L189" i="21"/>
  <c r="M189" i="21"/>
  <c r="L190" i="21"/>
  <c r="M190" i="21"/>
  <c r="L191" i="21"/>
  <c r="M191" i="21"/>
  <c r="L192" i="21"/>
  <c r="M192" i="21"/>
  <c r="L193" i="21"/>
  <c r="M193" i="21"/>
  <c r="L194" i="21"/>
  <c r="M194" i="21"/>
  <c r="L195" i="21"/>
  <c r="M195" i="21"/>
  <c r="L196" i="21"/>
  <c r="M196" i="21"/>
  <c r="L197" i="21"/>
  <c r="M197" i="21"/>
  <c r="L198" i="21"/>
  <c r="M198" i="21"/>
  <c r="L199" i="21"/>
  <c r="M199" i="21"/>
  <c r="L200" i="21"/>
  <c r="M200" i="21"/>
  <c r="L201" i="21"/>
  <c r="M201" i="21"/>
  <c r="L202" i="21"/>
  <c r="M202" i="21"/>
  <c r="L203" i="21"/>
  <c r="M203" i="21"/>
  <c r="L204" i="21"/>
  <c r="M204" i="21"/>
  <c r="L205" i="21"/>
  <c r="M205" i="21"/>
  <c r="L206" i="21"/>
  <c r="M206" i="21"/>
  <c r="L207" i="21"/>
  <c r="M207" i="21"/>
  <c r="L208" i="21"/>
  <c r="M208" i="21"/>
  <c r="L209" i="21"/>
  <c r="M209" i="21"/>
  <c r="L210" i="21"/>
  <c r="M210" i="21"/>
  <c r="L211" i="21"/>
  <c r="M211" i="21"/>
  <c r="L212" i="21"/>
  <c r="M212" i="21"/>
  <c r="L213" i="21"/>
  <c r="M213" i="21"/>
  <c r="L214" i="21"/>
  <c r="M214" i="21"/>
  <c r="L215" i="21"/>
  <c r="M215" i="21"/>
  <c r="L216" i="21"/>
  <c r="M216" i="21"/>
  <c r="L217" i="21"/>
  <c r="M217" i="21"/>
  <c r="L218" i="21"/>
  <c r="M218" i="21"/>
  <c r="L219" i="21"/>
  <c r="M219" i="21"/>
  <c r="L220" i="21"/>
  <c r="M220" i="21"/>
  <c r="L221" i="21"/>
  <c r="M221" i="21"/>
  <c r="L222" i="21"/>
  <c r="M222" i="21"/>
  <c r="L223" i="21"/>
  <c r="M223" i="21"/>
  <c r="L224" i="21"/>
  <c r="M224" i="21"/>
  <c r="L225" i="21"/>
  <c r="M225" i="21"/>
  <c r="L226" i="21"/>
  <c r="M226" i="21"/>
  <c r="L227" i="21"/>
  <c r="M227" i="21"/>
  <c r="L228" i="21"/>
  <c r="M228" i="21"/>
  <c r="L229" i="21"/>
  <c r="M229" i="21"/>
  <c r="L230" i="21"/>
  <c r="M230" i="21"/>
  <c r="L231" i="21"/>
  <c r="M231" i="21"/>
  <c r="L232" i="21"/>
  <c r="M232" i="21"/>
  <c r="L233" i="21"/>
  <c r="M233" i="21"/>
  <c r="L234" i="21"/>
  <c r="M234" i="21"/>
  <c r="L235" i="21"/>
  <c r="M235" i="21"/>
  <c r="L236" i="21"/>
  <c r="M236" i="21"/>
  <c r="L237" i="21"/>
  <c r="M237" i="21"/>
  <c r="L238" i="21"/>
  <c r="M238" i="21"/>
  <c r="L239" i="21"/>
  <c r="M239" i="21"/>
  <c r="L240" i="21"/>
  <c r="M240" i="21"/>
  <c r="L241" i="21"/>
  <c r="M241" i="21"/>
  <c r="L242" i="21"/>
  <c r="M242" i="21"/>
  <c r="L243" i="21"/>
  <c r="M243" i="21"/>
  <c r="L244" i="21"/>
  <c r="M244" i="21"/>
  <c r="L245" i="21"/>
  <c r="M245" i="21"/>
  <c r="L246" i="21"/>
  <c r="M246" i="21"/>
  <c r="L247" i="21"/>
  <c r="M247" i="21"/>
  <c r="L248" i="21"/>
  <c r="M248" i="21"/>
  <c r="L249" i="21"/>
  <c r="M249" i="21"/>
  <c r="L250" i="21"/>
  <c r="M250" i="21"/>
  <c r="L251" i="21"/>
  <c r="M251" i="21"/>
  <c r="L252" i="21"/>
  <c r="M252" i="21"/>
  <c r="L253" i="21"/>
  <c r="M253" i="21"/>
  <c r="L254" i="21"/>
  <c r="M254" i="21"/>
  <c r="L255" i="21"/>
  <c r="M255" i="21"/>
  <c r="L256" i="21"/>
  <c r="M256" i="21"/>
  <c r="L257" i="21"/>
  <c r="M257" i="21"/>
  <c r="L258" i="21"/>
  <c r="M258" i="21"/>
  <c r="L259" i="21"/>
  <c r="M259" i="21"/>
  <c r="L260" i="21"/>
  <c r="M260" i="21"/>
  <c r="L261" i="21"/>
  <c r="M261" i="21"/>
  <c r="L262" i="21"/>
  <c r="M262" i="21"/>
  <c r="L263" i="21"/>
  <c r="M263" i="21"/>
  <c r="L264" i="21"/>
  <c r="M264" i="21"/>
  <c r="L265" i="21"/>
  <c r="M265" i="21"/>
  <c r="L266" i="21"/>
  <c r="M266" i="21"/>
  <c r="L267" i="21"/>
  <c r="M267" i="21"/>
  <c r="L268" i="21"/>
  <c r="M268" i="21"/>
  <c r="L269" i="21"/>
  <c r="M269" i="21"/>
  <c r="L270" i="21"/>
  <c r="M270" i="21"/>
  <c r="L271" i="21"/>
  <c r="M271" i="21"/>
  <c r="L272" i="21"/>
  <c r="M272" i="21"/>
  <c r="L273" i="21"/>
  <c r="M273" i="21"/>
  <c r="L274" i="21"/>
  <c r="M274" i="21"/>
  <c r="L275" i="21"/>
  <c r="M275" i="21"/>
  <c r="L276" i="21"/>
  <c r="M276" i="21"/>
  <c r="L277" i="21"/>
  <c r="M277" i="21"/>
  <c r="L278" i="21"/>
  <c r="M278" i="21"/>
  <c r="L279" i="21"/>
  <c r="M279" i="21"/>
  <c r="L280" i="21"/>
  <c r="M280" i="21"/>
  <c r="L281" i="21"/>
  <c r="M281" i="21"/>
  <c r="L282" i="21"/>
  <c r="M282" i="21"/>
  <c r="L283" i="21"/>
  <c r="M283" i="21"/>
  <c r="L284" i="21"/>
  <c r="M284" i="21"/>
  <c r="L285" i="21"/>
  <c r="M285" i="21"/>
  <c r="L286" i="21"/>
  <c r="M286" i="21"/>
  <c r="L287" i="21"/>
  <c r="M287" i="21"/>
  <c r="L288" i="21"/>
  <c r="M288" i="21"/>
  <c r="L289" i="21"/>
  <c r="M289" i="21"/>
  <c r="L290" i="21"/>
  <c r="M290" i="21"/>
  <c r="L291" i="21"/>
  <c r="M291" i="21"/>
  <c r="L292" i="21"/>
  <c r="M292" i="21"/>
  <c r="L293" i="21"/>
  <c r="M293" i="21"/>
  <c r="L294" i="21"/>
  <c r="M294" i="21"/>
  <c r="L295" i="21"/>
  <c r="M295" i="21"/>
  <c r="L296" i="21"/>
  <c r="M296" i="21"/>
  <c r="L297" i="21"/>
  <c r="M297" i="21"/>
  <c r="L298" i="21"/>
  <c r="M298" i="21"/>
  <c r="L299" i="21"/>
  <c r="M299" i="21"/>
  <c r="L300" i="21"/>
  <c r="M300" i="21"/>
  <c r="L301" i="21"/>
  <c r="M301" i="21"/>
  <c r="L302" i="21"/>
  <c r="M302" i="21"/>
  <c r="L303" i="21"/>
  <c r="M303" i="21"/>
  <c r="L304" i="21"/>
  <c r="M304" i="21"/>
  <c r="L305" i="21"/>
  <c r="M305" i="21"/>
  <c r="L306" i="21"/>
  <c r="M306" i="21"/>
  <c r="L307" i="21"/>
  <c r="M307" i="21"/>
  <c r="L308" i="21"/>
  <c r="M308" i="21"/>
  <c r="L309" i="21"/>
  <c r="M309" i="21"/>
  <c r="L310" i="21"/>
  <c r="M310" i="21"/>
  <c r="L311" i="21"/>
  <c r="M311" i="21"/>
  <c r="L312" i="21"/>
  <c r="M312" i="21"/>
  <c r="L313" i="21"/>
  <c r="M313" i="21"/>
  <c r="L314" i="21"/>
  <c r="M314" i="21"/>
  <c r="L315" i="21"/>
  <c r="M315" i="21"/>
  <c r="L316" i="21"/>
  <c r="M316" i="21"/>
  <c r="L317" i="21"/>
  <c r="M317" i="21"/>
  <c r="L318" i="21"/>
  <c r="M318" i="21"/>
  <c r="L319" i="21"/>
  <c r="M319" i="21"/>
  <c r="L320" i="21"/>
  <c r="M320" i="21"/>
  <c r="L321" i="21"/>
  <c r="M321" i="21"/>
  <c r="L322" i="21"/>
  <c r="M322" i="21"/>
  <c r="L323" i="21"/>
  <c r="M323" i="21"/>
  <c r="L324" i="21"/>
  <c r="M324" i="21"/>
  <c r="L325" i="21"/>
  <c r="M325" i="21"/>
  <c r="L326" i="21"/>
  <c r="M326" i="21"/>
  <c r="L327" i="21"/>
  <c r="M327" i="21"/>
  <c r="L328" i="21"/>
  <c r="M328" i="21"/>
  <c r="L329" i="21"/>
  <c r="M329" i="21"/>
  <c r="L330" i="21"/>
  <c r="M330" i="21"/>
  <c r="L331" i="21"/>
  <c r="M331" i="21"/>
  <c r="L332" i="21"/>
  <c r="M332" i="21"/>
  <c r="L333" i="21"/>
  <c r="M333" i="21"/>
  <c r="L334" i="21"/>
  <c r="M334" i="21"/>
  <c r="L335" i="21"/>
  <c r="M335" i="21"/>
  <c r="L336" i="21"/>
  <c r="M336" i="21"/>
  <c r="L337" i="21"/>
  <c r="M337" i="21"/>
  <c r="L338" i="21"/>
  <c r="M338" i="21"/>
  <c r="L339" i="21"/>
  <c r="M339" i="21"/>
  <c r="L340" i="21"/>
  <c r="M340" i="21"/>
  <c r="L341" i="21"/>
  <c r="M341" i="21"/>
  <c r="L342" i="21"/>
  <c r="M342" i="21"/>
  <c r="L343" i="21"/>
  <c r="M343" i="21"/>
  <c r="L344" i="21"/>
  <c r="M344" i="21"/>
  <c r="L345" i="21"/>
  <c r="M345" i="21"/>
  <c r="L346" i="21"/>
  <c r="M346" i="21"/>
  <c r="L347" i="21"/>
  <c r="M347" i="21"/>
  <c r="L348" i="21"/>
  <c r="M348" i="21"/>
  <c r="L349" i="21"/>
  <c r="M349" i="21"/>
  <c r="L350" i="21"/>
  <c r="M350" i="21"/>
  <c r="L351" i="21"/>
  <c r="M351" i="21"/>
  <c r="L352" i="21"/>
  <c r="M352" i="21"/>
  <c r="L353" i="21"/>
  <c r="M353" i="21"/>
  <c r="L354" i="21"/>
  <c r="M354" i="21"/>
  <c r="L355" i="21"/>
  <c r="M355" i="21"/>
  <c r="L356" i="21"/>
  <c r="M356" i="21"/>
  <c r="L357" i="21"/>
  <c r="M357" i="21"/>
  <c r="L358" i="21"/>
  <c r="M358" i="21"/>
  <c r="L359" i="21"/>
  <c r="M359" i="21"/>
  <c r="L360" i="21"/>
  <c r="M360" i="21"/>
  <c r="L361" i="21"/>
  <c r="M361" i="21"/>
  <c r="L362" i="21"/>
  <c r="M362" i="21"/>
  <c r="L363" i="21"/>
  <c r="M363" i="21"/>
  <c r="L364" i="21"/>
  <c r="M364" i="21"/>
  <c r="L365" i="21"/>
  <c r="M365" i="21"/>
  <c r="L366" i="21"/>
  <c r="M366" i="21"/>
  <c r="L367" i="21"/>
  <c r="M367" i="21"/>
  <c r="L368" i="21"/>
  <c r="M368" i="21"/>
  <c r="L369" i="21"/>
  <c r="M369" i="21"/>
  <c r="L370" i="21"/>
  <c r="M370" i="21"/>
  <c r="L371" i="21"/>
  <c r="M371" i="21"/>
  <c r="L372" i="21"/>
  <c r="M372" i="21"/>
  <c r="L373" i="21"/>
  <c r="M373" i="21"/>
  <c r="L374" i="21"/>
  <c r="M374" i="21"/>
  <c r="L375" i="21"/>
  <c r="M375" i="21"/>
  <c r="L376" i="21"/>
  <c r="M376" i="21"/>
  <c r="L377" i="21"/>
  <c r="M377" i="21"/>
  <c r="L378" i="21"/>
  <c r="M378" i="21"/>
  <c r="L379" i="21"/>
  <c r="M379" i="21"/>
  <c r="L380" i="21"/>
  <c r="M380" i="21"/>
  <c r="L381" i="21"/>
  <c r="M381" i="21"/>
  <c r="L382" i="21"/>
  <c r="M382" i="21"/>
  <c r="L383" i="21"/>
  <c r="M383" i="21"/>
  <c r="L384" i="21"/>
  <c r="M384" i="21"/>
  <c r="L385" i="21"/>
  <c r="M385" i="21"/>
  <c r="L386" i="21"/>
  <c r="M386" i="21"/>
  <c r="L387" i="21"/>
  <c r="M387" i="21"/>
  <c r="L388" i="21"/>
  <c r="M388" i="21"/>
  <c r="L389" i="21"/>
  <c r="M389" i="21"/>
  <c r="L390" i="21"/>
  <c r="M390" i="21"/>
  <c r="L391" i="21"/>
  <c r="M391" i="21"/>
  <c r="L392" i="21"/>
  <c r="M392" i="21"/>
  <c r="L393" i="21"/>
  <c r="M393" i="21"/>
  <c r="L394" i="21"/>
  <c r="M394" i="21"/>
  <c r="L395" i="21"/>
  <c r="M395" i="21"/>
  <c r="L396" i="21"/>
  <c r="M396" i="21"/>
  <c r="L397" i="21"/>
  <c r="M397" i="21"/>
  <c r="L398" i="21"/>
  <c r="M398" i="21"/>
  <c r="L399" i="21"/>
  <c r="M399" i="21"/>
  <c r="L400" i="21"/>
  <c r="M400" i="21"/>
  <c r="L401" i="21"/>
  <c r="M401" i="21"/>
  <c r="L402" i="21"/>
  <c r="M402" i="21"/>
  <c r="L403" i="21"/>
  <c r="M403" i="21"/>
  <c r="L404" i="21"/>
  <c r="M404" i="21"/>
  <c r="L405" i="21"/>
  <c r="M405" i="21"/>
  <c r="L406" i="21"/>
  <c r="M406" i="21"/>
  <c r="L407" i="21"/>
  <c r="M407" i="21"/>
  <c r="L408" i="21"/>
  <c r="M408" i="21"/>
  <c r="L409" i="21"/>
  <c r="M409" i="21"/>
  <c r="L410" i="21"/>
  <c r="M410" i="21"/>
  <c r="L411" i="21"/>
  <c r="M411" i="21"/>
  <c r="L412" i="21"/>
  <c r="M412" i="21"/>
  <c r="L413" i="21"/>
  <c r="M413" i="21"/>
  <c r="L414" i="21"/>
  <c r="M414" i="21"/>
  <c r="L415" i="21"/>
  <c r="M415" i="21"/>
  <c r="L416" i="21"/>
  <c r="M416" i="21"/>
  <c r="L417" i="21"/>
  <c r="M417" i="21"/>
  <c r="L418" i="21"/>
  <c r="M418" i="21"/>
  <c r="L419" i="21"/>
  <c r="M419" i="21"/>
  <c r="L420" i="21"/>
  <c r="M420" i="21"/>
  <c r="L421" i="21"/>
  <c r="M421" i="21"/>
  <c r="L422" i="21"/>
  <c r="M422" i="21"/>
  <c r="L423" i="21"/>
  <c r="M423" i="21"/>
  <c r="L424" i="21"/>
  <c r="M424" i="21"/>
  <c r="L425" i="21"/>
  <c r="M425" i="21"/>
  <c r="L426" i="21"/>
  <c r="M426" i="21"/>
  <c r="L427" i="21"/>
  <c r="M427" i="21"/>
  <c r="L428" i="21"/>
  <c r="M428" i="21"/>
  <c r="L429" i="21"/>
  <c r="M429" i="21"/>
  <c r="L430" i="21"/>
  <c r="M430" i="21"/>
  <c r="L431" i="21"/>
  <c r="M431" i="21"/>
  <c r="L432" i="21"/>
  <c r="M432" i="21"/>
  <c r="L433" i="21"/>
  <c r="M433" i="21"/>
  <c r="L434" i="21"/>
  <c r="M434" i="21"/>
  <c r="L435" i="21"/>
  <c r="M435" i="21"/>
  <c r="L436" i="21"/>
  <c r="M436" i="21"/>
  <c r="L437" i="21"/>
  <c r="M437" i="21"/>
  <c r="L438" i="21"/>
  <c r="M438" i="21"/>
  <c r="L439" i="21"/>
  <c r="M439" i="21"/>
  <c r="L440" i="21"/>
  <c r="M440" i="21"/>
  <c r="L441" i="21"/>
  <c r="M441" i="21"/>
  <c r="L442" i="21"/>
  <c r="M442" i="21"/>
  <c r="L443" i="21"/>
  <c r="M443" i="21"/>
  <c r="L444" i="21"/>
  <c r="M444" i="21"/>
  <c r="L445" i="21"/>
  <c r="M445" i="21"/>
  <c r="L446" i="21"/>
  <c r="M446" i="21"/>
  <c r="L447" i="21"/>
  <c r="M447" i="21"/>
  <c r="L448" i="21"/>
  <c r="M448" i="21"/>
  <c r="L449" i="21"/>
  <c r="M449" i="21"/>
  <c r="L450" i="21"/>
  <c r="M450" i="21"/>
  <c r="L451" i="21"/>
  <c r="M451" i="21"/>
  <c r="L452" i="21"/>
  <c r="M452" i="21"/>
  <c r="L453" i="21"/>
  <c r="M453" i="21"/>
  <c r="L454" i="21"/>
  <c r="M454" i="21"/>
  <c r="L455" i="21"/>
  <c r="M455" i="21"/>
  <c r="L456" i="21"/>
  <c r="M456" i="21"/>
  <c r="L457" i="21"/>
  <c r="M457" i="21"/>
  <c r="L458" i="21"/>
  <c r="M458" i="21"/>
  <c r="L459" i="21"/>
  <c r="M459" i="21"/>
  <c r="L460" i="21"/>
  <c r="M460" i="21"/>
  <c r="L461" i="21"/>
  <c r="M461" i="21"/>
  <c r="L462" i="21"/>
  <c r="M462" i="21"/>
  <c r="L463" i="21"/>
  <c r="M463" i="21"/>
  <c r="L464" i="21"/>
  <c r="M464" i="21"/>
  <c r="L465" i="21"/>
  <c r="M465" i="21"/>
  <c r="L466" i="21"/>
  <c r="M466" i="21"/>
  <c r="L467" i="21"/>
  <c r="M467" i="21"/>
  <c r="L468" i="21"/>
  <c r="M468" i="21"/>
  <c r="L469" i="21"/>
  <c r="M469" i="21"/>
  <c r="L470" i="21"/>
  <c r="M470" i="21"/>
  <c r="L471" i="21"/>
  <c r="M471" i="21"/>
  <c r="L472" i="21"/>
  <c r="M472" i="21"/>
  <c r="L473" i="21"/>
  <c r="M473" i="21"/>
  <c r="L474" i="21"/>
  <c r="M474" i="21"/>
  <c r="L475" i="21"/>
  <c r="M475" i="21"/>
  <c r="L476" i="21"/>
  <c r="M476" i="21"/>
  <c r="L477" i="21"/>
  <c r="M477" i="21"/>
  <c r="L478" i="21"/>
  <c r="M478" i="21"/>
  <c r="L479" i="21"/>
  <c r="M479" i="21"/>
  <c r="L480" i="21"/>
  <c r="M480" i="21"/>
  <c r="L481" i="21"/>
  <c r="M481" i="21"/>
  <c r="L482" i="21"/>
  <c r="M482" i="21"/>
  <c r="L483" i="21"/>
  <c r="M483" i="21"/>
  <c r="L484" i="21"/>
  <c r="M484" i="21"/>
  <c r="L485" i="21"/>
  <c r="M485" i="21"/>
  <c r="L486" i="21"/>
  <c r="M486" i="21"/>
  <c r="L487" i="21"/>
  <c r="M487" i="21"/>
  <c r="L488" i="21"/>
  <c r="M488" i="21"/>
  <c r="L489" i="21"/>
  <c r="M489" i="21"/>
  <c r="L490" i="21"/>
  <c r="M490" i="21"/>
  <c r="L491" i="21"/>
  <c r="M491" i="21"/>
  <c r="L492" i="21"/>
  <c r="M492" i="21"/>
  <c r="L493" i="21"/>
  <c r="M493" i="21"/>
  <c r="L494" i="21"/>
  <c r="M494" i="21"/>
  <c r="L495" i="21"/>
  <c r="M495" i="21"/>
  <c r="L496" i="21"/>
  <c r="M496" i="21"/>
  <c r="L497" i="21"/>
  <c r="M497" i="21"/>
  <c r="L498" i="21"/>
  <c r="M498" i="21"/>
  <c r="L499" i="21"/>
  <c r="M499" i="21"/>
  <c r="L500" i="21"/>
  <c r="M500" i="21"/>
  <c r="L501" i="21"/>
  <c r="M501" i="21"/>
  <c r="L502" i="21"/>
  <c r="M502" i="21"/>
  <c r="L503" i="21"/>
  <c r="M503" i="21"/>
  <c r="L504" i="21"/>
  <c r="M504" i="21"/>
  <c r="L505" i="21"/>
  <c r="M505" i="21"/>
  <c r="L506" i="21"/>
  <c r="M506" i="21"/>
  <c r="L507" i="21"/>
  <c r="M507" i="21"/>
  <c r="L508" i="21"/>
  <c r="M508" i="21"/>
  <c r="L509" i="21"/>
  <c r="M509" i="21"/>
  <c r="L510" i="21"/>
  <c r="M510" i="21"/>
  <c r="L511" i="21"/>
  <c r="M511" i="21"/>
  <c r="L512" i="21"/>
  <c r="M512" i="21"/>
  <c r="L513" i="21"/>
  <c r="M513" i="21"/>
  <c r="L514" i="21"/>
  <c r="M514" i="21"/>
  <c r="L515" i="21"/>
  <c r="M515" i="21"/>
  <c r="L516" i="21"/>
  <c r="M516" i="21"/>
  <c r="L517" i="21"/>
  <c r="M517" i="21"/>
  <c r="L518" i="21"/>
  <c r="M518" i="21"/>
  <c r="L519" i="21"/>
  <c r="M519" i="21"/>
  <c r="L520" i="21"/>
  <c r="M520" i="21"/>
  <c r="L521" i="21"/>
  <c r="M521" i="21"/>
  <c r="L522" i="21"/>
  <c r="M522" i="21"/>
  <c r="L523" i="21"/>
  <c r="M523" i="21"/>
  <c r="L524" i="21"/>
  <c r="M524" i="21"/>
  <c r="L525" i="21"/>
  <c r="M525" i="21"/>
  <c r="L526" i="21"/>
  <c r="M526" i="21"/>
  <c r="L527" i="21"/>
  <c r="M527" i="21"/>
  <c r="L528" i="21"/>
  <c r="M528" i="21"/>
  <c r="L529" i="21"/>
  <c r="M529" i="21"/>
  <c r="L530" i="21"/>
  <c r="M530" i="21"/>
  <c r="L531" i="21"/>
  <c r="M531" i="21"/>
  <c r="L532" i="21"/>
  <c r="M532" i="21"/>
  <c r="L533" i="21"/>
  <c r="M533" i="21"/>
  <c r="L534" i="21"/>
  <c r="M534" i="21"/>
  <c r="L535" i="21"/>
  <c r="M535" i="21"/>
  <c r="L536" i="21"/>
  <c r="M536" i="21"/>
  <c r="L537" i="21"/>
  <c r="M537" i="21"/>
  <c r="L538" i="21"/>
  <c r="M538" i="21"/>
  <c r="L539" i="21"/>
  <c r="M539" i="21"/>
  <c r="L540" i="21"/>
  <c r="M540" i="21"/>
  <c r="L541" i="21"/>
  <c r="M541" i="21"/>
  <c r="L542" i="21"/>
  <c r="M542" i="21"/>
  <c r="L543" i="21"/>
  <c r="M543" i="21"/>
  <c r="L544" i="21"/>
  <c r="M544" i="21"/>
  <c r="L545" i="21"/>
  <c r="M545" i="21"/>
  <c r="L546" i="21"/>
  <c r="M546" i="21"/>
  <c r="L547" i="21"/>
  <c r="M547" i="21"/>
  <c r="L548" i="21"/>
  <c r="M548" i="21"/>
  <c r="L549" i="21"/>
  <c r="M549" i="21"/>
  <c r="L550" i="21"/>
  <c r="M550" i="21"/>
  <c r="L551" i="21"/>
  <c r="M551" i="21"/>
  <c r="L552" i="21"/>
  <c r="M552" i="21"/>
  <c r="L553" i="21"/>
  <c r="M553" i="21"/>
  <c r="L554" i="21"/>
  <c r="M554" i="21"/>
  <c r="L555" i="21"/>
  <c r="M555" i="21"/>
  <c r="L556" i="21"/>
  <c r="M556" i="21"/>
  <c r="L557" i="21"/>
  <c r="M557" i="21"/>
  <c r="L558" i="21"/>
  <c r="M558" i="21"/>
  <c r="L559" i="21"/>
  <c r="M559" i="21"/>
  <c r="L560" i="21"/>
  <c r="M560" i="21"/>
  <c r="L561" i="21"/>
  <c r="M561" i="21"/>
  <c r="L562" i="21"/>
  <c r="M562" i="21"/>
  <c r="L563" i="21"/>
  <c r="M563" i="21"/>
  <c r="L564" i="21"/>
  <c r="M564" i="21"/>
  <c r="L565" i="21"/>
  <c r="M565" i="21"/>
  <c r="L566" i="21"/>
  <c r="M566" i="21"/>
  <c r="L567" i="21"/>
  <c r="M567" i="21"/>
  <c r="L568" i="21"/>
  <c r="M568" i="21"/>
  <c r="L569" i="21"/>
  <c r="M569" i="21"/>
  <c r="L570" i="21"/>
  <c r="M570" i="21"/>
  <c r="L571" i="21"/>
  <c r="M571" i="21"/>
  <c r="L572" i="21"/>
  <c r="M572" i="21"/>
  <c r="L573" i="21"/>
  <c r="M573" i="21"/>
  <c r="L574" i="21"/>
  <c r="M574" i="21"/>
  <c r="L575" i="21"/>
  <c r="M575" i="21"/>
  <c r="L576" i="21"/>
  <c r="M576" i="21"/>
  <c r="L577" i="21"/>
  <c r="M577" i="21"/>
  <c r="L578" i="21"/>
  <c r="M578" i="21"/>
  <c r="L579" i="21"/>
  <c r="M579" i="21"/>
  <c r="L580" i="21"/>
  <c r="M580" i="21"/>
  <c r="L581" i="21"/>
  <c r="M581" i="21"/>
  <c r="L582" i="21"/>
  <c r="M582" i="21"/>
  <c r="L583" i="21"/>
  <c r="M583" i="21"/>
  <c r="L584" i="21"/>
  <c r="M584" i="21"/>
  <c r="L585" i="21"/>
  <c r="M585" i="21"/>
  <c r="L586" i="21"/>
  <c r="M586" i="21"/>
  <c r="L587" i="21"/>
  <c r="M587" i="21"/>
  <c r="L588" i="21"/>
  <c r="M588" i="21"/>
  <c r="L589" i="21"/>
  <c r="M589" i="21"/>
  <c r="L590" i="21"/>
  <c r="M590" i="21"/>
  <c r="L591" i="21"/>
  <c r="M591" i="21"/>
  <c r="L592" i="21"/>
  <c r="M592" i="21"/>
  <c r="L593" i="21"/>
  <c r="M593" i="21"/>
  <c r="L594" i="21"/>
  <c r="M594" i="21"/>
  <c r="L595" i="21"/>
  <c r="M595" i="21"/>
  <c r="L596" i="21"/>
  <c r="M596" i="21"/>
  <c r="L597" i="21"/>
  <c r="M597" i="21"/>
  <c r="L598" i="21"/>
  <c r="M598" i="21"/>
  <c r="L599" i="21"/>
  <c r="M599" i="21"/>
  <c r="L600" i="21"/>
  <c r="M600" i="21"/>
  <c r="L601" i="21"/>
  <c r="M601" i="21"/>
  <c r="L602" i="21"/>
  <c r="M602" i="21"/>
  <c r="L603" i="21"/>
  <c r="M603" i="21"/>
  <c r="L604" i="21"/>
  <c r="M604" i="21"/>
  <c r="L605" i="21"/>
  <c r="M605" i="21"/>
  <c r="L606" i="21"/>
  <c r="M606" i="21"/>
  <c r="L607" i="21"/>
  <c r="M607" i="21"/>
  <c r="L608" i="21"/>
  <c r="M608" i="21"/>
  <c r="L609" i="21"/>
  <c r="M609" i="21"/>
  <c r="L610" i="21"/>
  <c r="M610" i="21"/>
  <c r="L611" i="21"/>
  <c r="M611" i="21"/>
  <c r="L612" i="21"/>
  <c r="M612" i="21"/>
  <c r="L613" i="21"/>
  <c r="M613" i="21"/>
  <c r="L614" i="21"/>
  <c r="M614" i="21"/>
  <c r="L615" i="21"/>
  <c r="M615" i="21"/>
  <c r="L616" i="21"/>
  <c r="M616" i="21"/>
  <c r="L617" i="21"/>
  <c r="M617" i="21"/>
  <c r="L618" i="21"/>
  <c r="M618" i="21"/>
  <c r="L619" i="21"/>
  <c r="M619" i="21"/>
  <c r="L620" i="21"/>
  <c r="M620" i="21"/>
  <c r="L621" i="21"/>
  <c r="M621" i="21"/>
  <c r="L622" i="21"/>
  <c r="M622" i="21"/>
  <c r="L623" i="21"/>
  <c r="M623" i="21"/>
  <c r="L624" i="21"/>
  <c r="M624" i="21"/>
  <c r="L625" i="21"/>
  <c r="M625" i="21"/>
  <c r="L626" i="21"/>
  <c r="M626" i="21"/>
  <c r="L627" i="21"/>
  <c r="M627" i="21"/>
  <c r="L628" i="21"/>
  <c r="M628" i="21"/>
  <c r="L629" i="21"/>
  <c r="M629" i="21"/>
  <c r="L630" i="21"/>
  <c r="M630" i="21"/>
  <c r="L631" i="21"/>
  <c r="M631" i="21"/>
  <c r="L632" i="21"/>
  <c r="M632" i="21"/>
  <c r="L633" i="21"/>
  <c r="M633" i="21"/>
  <c r="L634" i="21"/>
  <c r="M634" i="21"/>
  <c r="L635" i="21"/>
  <c r="M635" i="21"/>
  <c r="L636" i="21"/>
  <c r="M636" i="21"/>
  <c r="L637" i="21"/>
  <c r="M637" i="21"/>
  <c r="L638" i="21"/>
  <c r="M638" i="21"/>
  <c r="L639" i="21"/>
  <c r="M639" i="21"/>
  <c r="L640" i="21"/>
  <c r="M640" i="21"/>
  <c r="L641" i="21"/>
  <c r="M641" i="21"/>
  <c r="L642" i="21"/>
  <c r="M642" i="21"/>
  <c r="L643" i="21"/>
  <c r="M643" i="21"/>
  <c r="L644" i="21"/>
  <c r="M644" i="21"/>
  <c r="L645" i="21"/>
  <c r="M645" i="21"/>
  <c r="L646" i="21"/>
  <c r="M646" i="21"/>
  <c r="L647" i="21"/>
  <c r="M647" i="21"/>
  <c r="L648" i="21"/>
  <c r="M648" i="21"/>
  <c r="L649" i="21"/>
  <c r="M649" i="21"/>
  <c r="L650" i="21"/>
  <c r="M650" i="21"/>
  <c r="L651" i="21"/>
  <c r="M651" i="21"/>
  <c r="L652" i="21"/>
  <c r="M652" i="21"/>
  <c r="L653" i="21"/>
  <c r="M653" i="21"/>
  <c r="L654" i="21"/>
  <c r="M654" i="21"/>
  <c r="L655" i="21"/>
  <c r="M655" i="21"/>
  <c r="L656" i="21"/>
  <c r="M656" i="21"/>
  <c r="L657" i="21"/>
  <c r="M657" i="21"/>
  <c r="L658" i="21"/>
  <c r="M658" i="21"/>
  <c r="L659" i="21"/>
  <c r="M659" i="21"/>
  <c r="L660" i="21"/>
  <c r="M660" i="21"/>
  <c r="L661" i="21"/>
  <c r="M661" i="21"/>
  <c r="L662" i="21"/>
  <c r="M662" i="21"/>
  <c r="L663" i="21"/>
  <c r="M663" i="21"/>
  <c r="L664" i="21"/>
  <c r="M664" i="21"/>
  <c r="L665" i="21"/>
  <c r="M665" i="21"/>
  <c r="L666" i="21"/>
  <c r="M666" i="21"/>
  <c r="L667" i="21"/>
  <c r="M667" i="21"/>
  <c r="L668" i="21"/>
  <c r="M668" i="21"/>
  <c r="L669" i="21"/>
  <c r="M669" i="21"/>
  <c r="L670" i="21"/>
  <c r="M670" i="21"/>
  <c r="L671" i="21"/>
  <c r="M671" i="21"/>
  <c r="L672" i="21"/>
  <c r="M672" i="21"/>
  <c r="L673" i="21"/>
  <c r="M673" i="21"/>
  <c r="L674" i="21"/>
  <c r="M674" i="21"/>
  <c r="L675" i="21"/>
  <c r="M675" i="21"/>
  <c r="L676" i="21"/>
  <c r="M676" i="21"/>
  <c r="L677" i="21"/>
  <c r="M677" i="21"/>
  <c r="L678" i="21"/>
  <c r="M678" i="21"/>
  <c r="L679" i="21"/>
  <c r="M679" i="21"/>
  <c r="L680" i="21"/>
  <c r="M680" i="21"/>
  <c r="L681" i="21"/>
  <c r="M681" i="21"/>
  <c r="L682" i="21"/>
  <c r="M682" i="21"/>
  <c r="L683" i="21"/>
  <c r="M683" i="21"/>
  <c r="L684" i="21"/>
  <c r="M684" i="21"/>
  <c r="L685" i="21"/>
  <c r="M685" i="21"/>
  <c r="L686" i="21"/>
  <c r="M686" i="21"/>
  <c r="L687" i="21"/>
  <c r="M687" i="21"/>
  <c r="L688" i="21"/>
  <c r="M688" i="21"/>
  <c r="L689" i="21"/>
  <c r="M689" i="21"/>
  <c r="L690" i="21"/>
  <c r="M690" i="21"/>
  <c r="L691" i="21"/>
  <c r="M691" i="21"/>
  <c r="L692" i="21"/>
  <c r="M692" i="21"/>
  <c r="L693" i="21"/>
  <c r="M693" i="21"/>
  <c r="L694" i="21"/>
  <c r="M694" i="21"/>
  <c r="L695" i="21"/>
  <c r="M695" i="21"/>
  <c r="L696" i="21"/>
  <c r="M696" i="21"/>
  <c r="L697" i="21"/>
  <c r="M697" i="21"/>
  <c r="L698" i="21"/>
  <c r="M698" i="21"/>
  <c r="L699" i="21"/>
  <c r="M699" i="21"/>
  <c r="L700" i="21"/>
  <c r="M700" i="21"/>
  <c r="L701" i="21"/>
  <c r="M701" i="21"/>
  <c r="L702" i="21"/>
  <c r="M702" i="21"/>
  <c r="L703" i="21"/>
  <c r="M703" i="21"/>
  <c r="L704" i="21"/>
  <c r="M704" i="21"/>
  <c r="L705" i="21"/>
  <c r="M705" i="21"/>
  <c r="L706" i="21"/>
  <c r="M706" i="21"/>
  <c r="L707" i="21"/>
  <c r="M707" i="21"/>
  <c r="L708" i="21"/>
  <c r="M708" i="21"/>
  <c r="L709" i="21"/>
  <c r="M709" i="21"/>
  <c r="L710" i="21"/>
  <c r="M710" i="21"/>
  <c r="L711" i="21"/>
  <c r="M711" i="21"/>
  <c r="L712" i="21"/>
  <c r="M712" i="21"/>
  <c r="L713" i="21"/>
  <c r="M713" i="21"/>
  <c r="L714" i="21"/>
  <c r="M714" i="21"/>
  <c r="L715" i="21"/>
  <c r="M715" i="21"/>
  <c r="L716" i="21"/>
  <c r="M716" i="21"/>
  <c r="L717" i="21"/>
  <c r="M717" i="21"/>
  <c r="L718" i="21"/>
  <c r="M718" i="21"/>
  <c r="L719" i="21"/>
  <c r="M719" i="21"/>
  <c r="L720" i="21"/>
  <c r="M720" i="21"/>
  <c r="L721" i="21"/>
  <c r="M721" i="21"/>
  <c r="L722" i="21"/>
  <c r="M722" i="21"/>
  <c r="L723" i="21"/>
  <c r="M723" i="21"/>
  <c r="L724" i="21"/>
  <c r="M724" i="21"/>
  <c r="L725" i="21"/>
  <c r="M725" i="21"/>
  <c r="L726" i="21"/>
  <c r="M726" i="21"/>
  <c r="L727" i="21"/>
  <c r="M727" i="21"/>
  <c r="L728" i="21"/>
  <c r="M728" i="21"/>
  <c r="L729" i="21"/>
  <c r="M729" i="21"/>
  <c r="L730" i="21"/>
  <c r="M730" i="21"/>
  <c r="L731" i="21"/>
  <c r="M731" i="21"/>
  <c r="L732" i="21"/>
  <c r="M732" i="21"/>
  <c r="L733" i="21"/>
  <c r="M733" i="21"/>
  <c r="L734" i="21"/>
  <c r="M734" i="21"/>
  <c r="L735" i="21"/>
  <c r="M735" i="21"/>
  <c r="L736" i="21"/>
  <c r="M736" i="21"/>
  <c r="L737" i="21"/>
  <c r="M737" i="21"/>
  <c r="L738" i="21"/>
  <c r="M738" i="21"/>
  <c r="L739" i="21"/>
  <c r="M739" i="21"/>
  <c r="L740" i="21"/>
  <c r="M740" i="21"/>
  <c r="L741" i="21"/>
  <c r="M741" i="21"/>
  <c r="L742" i="21"/>
  <c r="M742" i="21"/>
  <c r="L743" i="21"/>
  <c r="M743" i="21"/>
  <c r="L744" i="21"/>
  <c r="M744" i="21"/>
  <c r="L745" i="21"/>
  <c r="M745" i="21"/>
  <c r="L746" i="21"/>
  <c r="M746" i="21"/>
  <c r="L747" i="21"/>
  <c r="M747" i="21"/>
  <c r="L748" i="21"/>
  <c r="M748" i="21"/>
  <c r="L749" i="21"/>
  <c r="M749" i="21"/>
  <c r="L750" i="21"/>
  <c r="M750" i="21"/>
  <c r="L751" i="21"/>
  <c r="M751" i="21"/>
  <c r="L752" i="21"/>
  <c r="M752" i="21"/>
  <c r="L753" i="21"/>
  <c r="M753" i="21"/>
  <c r="L754" i="21"/>
  <c r="M754" i="21"/>
  <c r="L755" i="21"/>
  <c r="M755" i="21"/>
  <c r="L756" i="21"/>
  <c r="M756" i="21"/>
  <c r="L757" i="21"/>
  <c r="M757" i="21"/>
  <c r="L758" i="21"/>
  <c r="M758" i="21"/>
  <c r="L759" i="21"/>
  <c r="M759" i="21"/>
  <c r="L760" i="21"/>
  <c r="M760" i="21"/>
  <c r="L761" i="21"/>
  <c r="M761" i="21"/>
  <c r="L762" i="21"/>
  <c r="M762" i="21"/>
  <c r="L763" i="21"/>
  <c r="M763" i="21"/>
  <c r="L764" i="21"/>
  <c r="M764" i="21"/>
  <c r="L765" i="21"/>
  <c r="M765" i="21"/>
  <c r="L766" i="21"/>
  <c r="M766" i="21"/>
  <c r="L767" i="21"/>
  <c r="M767" i="21"/>
  <c r="L768" i="21"/>
  <c r="M768" i="21"/>
  <c r="L769" i="21"/>
  <c r="M769" i="21"/>
  <c r="L770" i="21"/>
  <c r="M770" i="21"/>
  <c r="L771" i="21"/>
  <c r="M771" i="21"/>
  <c r="L772" i="21"/>
  <c r="M772" i="21"/>
  <c r="L773" i="21"/>
  <c r="M773" i="21"/>
  <c r="L774" i="21"/>
  <c r="M774" i="21"/>
  <c r="L775" i="21"/>
  <c r="M775" i="21"/>
  <c r="L776" i="21"/>
  <c r="M776" i="21"/>
  <c r="L777" i="21"/>
  <c r="M777" i="21"/>
  <c r="L778" i="21"/>
  <c r="M778" i="21"/>
  <c r="L779" i="21"/>
  <c r="M779" i="21"/>
  <c r="L780" i="21"/>
  <c r="M780" i="21"/>
  <c r="L781" i="21"/>
  <c r="M781" i="21"/>
  <c r="L782" i="21"/>
  <c r="M782" i="21"/>
  <c r="L783" i="21"/>
  <c r="M783" i="21"/>
  <c r="L784" i="21"/>
  <c r="M784" i="21"/>
  <c r="L785" i="21"/>
  <c r="M785" i="21"/>
  <c r="L786" i="21"/>
  <c r="M786" i="21"/>
  <c r="L787" i="21"/>
  <c r="M787" i="21"/>
  <c r="L788" i="21"/>
  <c r="M788" i="21"/>
  <c r="L789" i="21"/>
  <c r="M789" i="21"/>
  <c r="L790" i="21"/>
  <c r="M790" i="21"/>
  <c r="L791" i="21"/>
  <c r="M791" i="21"/>
  <c r="L792" i="21"/>
  <c r="M792" i="21"/>
  <c r="L793" i="21"/>
  <c r="M793" i="21"/>
  <c r="L794" i="21"/>
  <c r="M794" i="21"/>
  <c r="L795" i="21"/>
  <c r="M795" i="21"/>
  <c r="L796" i="21"/>
  <c r="M796" i="21"/>
  <c r="L797" i="21"/>
  <c r="M797" i="21"/>
  <c r="L798" i="21"/>
  <c r="M798" i="21"/>
  <c r="L799" i="21"/>
  <c r="M799" i="21"/>
  <c r="L800" i="21"/>
  <c r="M800" i="21"/>
  <c r="L801" i="21"/>
  <c r="M801" i="21"/>
  <c r="L802" i="21"/>
  <c r="M802" i="21"/>
  <c r="L803" i="21"/>
  <c r="M803" i="21"/>
  <c r="L804" i="21"/>
  <c r="M804" i="21"/>
  <c r="L805" i="21"/>
  <c r="M805" i="21"/>
  <c r="L806" i="21"/>
  <c r="M806" i="21"/>
  <c r="L807" i="21"/>
  <c r="M807" i="21"/>
  <c r="L808" i="21"/>
  <c r="M808" i="21"/>
  <c r="L809" i="21"/>
  <c r="M809" i="21"/>
  <c r="L810" i="21"/>
  <c r="M810" i="21"/>
  <c r="L811" i="21"/>
  <c r="M811" i="21"/>
  <c r="L812" i="21"/>
  <c r="M812" i="21"/>
  <c r="L813" i="21"/>
  <c r="M813" i="21"/>
  <c r="L814" i="21"/>
  <c r="M814" i="21"/>
  <c r="L815" i="21"/>
  <c r="M815" i="21"/>
  <c r="L816" i="21"/>
  <c r="M816" i="21"/>
  <c r="L817" i="21"/>
  <c r="M817" i="21"/>
  <c r="L818" i="21"/>
  <c r="M818" i="21"/>
  <c r="L819" i="21"/>
  <c r="M819" i="21"/>
  <c r="L820" i="21"/>
  <c r="M820" i="21"/>
  <c r="L821" i="21"/>
  <c r="M821" i="21"/>
  <c r="L822" i="21"/>
  <c r="M822" i="21"/>
  <c r="L823" i="21"/>
  <c r="M823" i="21"/>
  <c r="L824" i="21"/>
  <c r="M824" i="21"/>
  <c r="L825" i="21"/>
  <c r="M825" i="21"/>
  <c r="L826" i="21"/>
  <c r="M826" i="21"/>
  <c r="L827" i="21"/>
  <c r="M827" i="21"/>
  <c r="L828" i="21"/>
  <c r="M828" i="21"/>
  <c r="L829" i="21"/>
  <c r="M829" i="21"/>
  <c r="L830" i="21"/>
  <c r="M830" i="21"/>
  <c r="L831" i="21"/>
  <c r="M831" i="21"/>
  <c r="L832" i="21"/>
  <c r="M832" i="21"/>
  <c r="L833" i="21"/>
  <c r="M833" i="21"/>
  <c r="L834" i="21"/>
  <c r="M834" i="21"/>
  <c r="L835" i="21"/>
  <c r="M835" i="21"/>
  <c r="L836" i="21"/>
  <c r="M836" i="21"/>
  <c r="L837" i="21"/>
  <c r="M837" i="21"/>
  <c r="L838" i="21"/>
  <c r="M838" i="21"/>
  <c r="L839" i="21"/>
  <c r="M839" i="21"/>
  <c r="L840" i="21"/>
  <c r="M840" i="21"/>
  <c r="L841" i="21"/>
  <c r="M841" i="21"/>
  <c r="L842" i="21"/>
  <c r="M842" i="21"/>
  <c r="L843" i="21"/>
  <c r="M843" i="21"/>
  <c r="L844" i="21"/>
  <c r="M844" i="21"/>
  <c r="L845" i="21"/>
  <c r="M845" i="21"/>
  <c r="L846" i="21"/>
  <c r="M846" i="21"/>
  <c r="L847" i="21"/>
  <c r="M847" i="21"/>
  <c r="L848" i="21"/>
  <c r="M848" i="21"/>
  <c r="L849" i="21"/>
  <c r="M849" i="21"/>
  <c r="L850" i="21"/>
  <c r="M850" i="21"/>
  <c r="L851" i="21"/>
  <c r="M851" i="21"/>
  <c r="L852" i="21"/>
  <c r="M852" i="21"/>
  <c r="L853" i="21"/>
  <c r="M853" i="21"/>
  <c r="L854" i="21"/>
  <c r="M854" i="21"/>
  <c r="L855" i="21"/>
  <c r="M855" i="21"/>
  <c r="L856" i="21"/>
  <c r="M856" i="21"/>
  <c r="L857" i="21"/>
  <c r="M857" i="21"/>
  <c r="L858" i="21"/>
  <c r="M858" i="21"/>
  <c r="L859" i="21"/>
  <c r="M859" i="21"/>
  <c r="L860" i="21"/>
  <c r="M860" i="21"/>
  <c r="L861" i="21"/>
  <c r="M861" i="21"/>
  <c r="L862" i="21"/>
  <c r="M862" i="21"/>
  <c r="L863" i="21"/>
  <c r="M863" i="21"/>
  <c r="L864" i="21"/>
  <c r="M864" i="21"/>
  <c r="L865" i="21"/>
  <c r="M865" i="21"/>
  <c r="L866" i="21"/>
  <c r="M866" i="21"/>
  <c r="L867" i="21"/>
  <c r="M867" i="21"/>
  <c r="L868" i="21"/>
  <c r="M868" i="21"/>
  <c r="L869" i="21"/>
  <c r="M869" i="21"/>
  <c r="L870" i="21"/>
  <c r="M870" i="21"/>
  <c r="L871" i="21"/>
  <c r="M871" i="21"/>
  <c r="L872" i="21"/>
  <c r="M872" i="21"/>
  <c r="L873" i="21"/>
  <c r="M873" i="21"/>
  <c r="L874" i="21"/>
  <c r="M874" i="21"/>
  <c r="L875" i="21"/>
  <c r="M875" i="21"/>
  <c r="L876" i="21"/>
  <c r="M876" i="21"/>
  <c r="L877" i="21"/>
  <c r="M877" i="21"/>
  <c r="L878" i="21"/>
  <c r="M878" i="21"/>
  <c r="L879" i="21"/>
  <c r="M879" i="21"/>
  <c r="L880" i="21"/>
  <c r="M880" i="21"/>
  <c r="L881" i="21"/>
  <c r="M881" i="21"/>
  <c r="L882" i="21"/>
  <c r="M882" i="21"/>
  <c r="L883" i="21"/>
  <c r="M883" i="21"/>
  <c r="L884" i="21"/>
  <c r="M884" i="21"/>
  <c r="L885" i="21"/>
  <c r="M885" i="21"/>
  <c r="L886" i="21"/>
  <c r="M886" i="21"/>
  <c r="L887" i="21"/>
  <c r="M887" i="21"/>
  <c r="L888" i="21"/>
  <c r="M888" i="21"/>
  <c r="L889" i="21"/>
  <c r="M889" i="21"/>
  <c r="L890" i="21"/>
  <c r="M890" i="21"/>
  <c r="L891" i="21"/>
  <c r="M891" i="21"/>
  <c r="L892" i="21"/>
  <c r="M892" i="21"/>
  <c r="L893" i="21"/>
  <c r="M893" i="21"/>
  <c r="L894" i="21"/>
  <c r="M894" i="21"/>
  <c r="L895" i="21"/>
  <c r="M895" i="21"/>
  <c r="L896" i="21"/>
  <c r="M896" i="21"/>
  <c r="L897" i="21"/>
  <c r="M897" i="21"/>
  <c r="L898" i="21"/>
  <c r="M898" i="21"/>
  <c r="L899" i="21"/>
  <c r="M899" i="21"/>
  <c r="L900" i="21"/>
  <c r="M900" i="21"/>
  <c r="L901" i="21"/>
  <c r="M901" i="21"/>
  <c r="L902" i="21"/>
  <c r="M902" i="21"/>
  <c r="L903" i="21"/>
  <c r="M903" i="21"/>
  <c r="L904" i="21"/>
  <c r="M904" i="21"/>
  <c r="L905" i="21"/>
  <c r="M905" i="21"/>
  <c r="L906" i="21"/>
  <c r="M906" i="21"/>
  <c r="L907" i="21"/>
  <c r="M907" i="21"/>
  <c r="L908" i="21"/>
  <c r="M908" i="21"/>
  <c r="L909" i="21"/>
  <c r="M909" i="21"/>
  <c r="L910" i="21"/>
  <c r="M910" i="21"/>
  <c r="L911" i="21"/>
  <c r="M911" i="21"/>
  <c r="L912" i="21"/>
  <c r="M912" i="21"/>
  <c r="L913" i="21"/>
  <c r="M913" i="21"/>
  <c r="L914" i="21"/>
  <c r="M914" i="21"/>
  <c r="L915" i="21"/>
  <c r="M915" i="21"/>
  <c r="L916" i="21"/>
  <c r="M916" i="21"/>
  <c r="L917" i="21"/>
  <c r="M917" i="21"/>
  <c r="L918" i="21"/>
  <c r="M918" i="21"/>
  <c r="L919" i="21"/>
  <c r="M919" i="21"/>
  <c r="L920" i="21"/>
  <c r="M920" i="21"/>
  <c r="L921" i="21"/>
  <c r="M921" i="21"/>
  <c r="L922" i="21"/>
  <c r="M922" i="21"/>
  <c r="L923" i="21"/>
  <c r="M923" i="21"/>
  <c r="L924" i="21"/>
  <c r="M924" i="21"/>
  <c r="L925" i="21"/>
  <c r="M925" i="21"/>
  <c r="L926" i="21"/>
  <c r="M926" i="21"/>
  <c r="L927" i="21"/>
  <c r="M927" i="21"/>
  <c r="L928" i="21"/>
  <c r="M928" i="21"/>
  <c r="L929" i="21"/>
  <c r="M929" i="21"/>
  <c r="L930" i="21"/>
  <c r="M930" i="21"/>
  <c r="L931" i="21"/>
  <c r="M931" i="21"/>
  <c r="L932" i="21"/>
  <c r="M932" i="21"/>
  <c r="L933" i="21"/>
  <c r="M933" i="21"/>
  <c r="L934" i="21"/>
  <c r="M934" i="21"/>
  <c r="L935" i="21"/>
  <c r="M935" i="21"/>
  <c r="L936" i="21"/>
  <c r="M936" i="21"/>
  <c r="L937" i="21"/>
  <c r="M937" i="21"/>
  <c r="L938" i="21"/>
  <c r="M938" i="21"/>
  <c r="L939" i="21"/>
  <c r="M939" i="21"/>
  <c r="L940" i="21"/>
  <c r="M940" i="21"/>
  <c r="L941" i="21"/>
  <c r="M941" i="21"/>
  <c r="L942" i="21"/>
  <c r="M942" i="21"/>
  <c r="L943" i="21"/>
  <c r="M943" i="21"/>
  <c r="L944" i="21"/>
  <c r="M944" i="21"/>
  <c r="L945" i="21"/>
  <c r="M945" i="21"/>
  <c r="L946" i="21"/>
  <c r="M946" i="21"/>
  <c r="L947" i="21"/>
  <c r="M947" i="21"/>
  <c r="L948" i="21"/>
  <c r="M948" i="21"/>
  <c r="L949" i="21"/>
  <c r="M949" i="21"/>
  <c r="L950" i="21"/>
  <c r="M950" i="21"/>
  <c r="L951" i="21"/>
  <c r="M951" i="21"/>
  <c r="L952" i="21"/>
  <c r="M952" i="21"/>
  <c r="L953" i="21"/>
  <c r="M953" i="21"/>
  <c r="L954" i="21"/>
  <c r="M954" i="21"/>
  <c r="L955" i="21"/>
  <c r="M955" i="21"/>
  <c r="L956" i="21"/>
  <c r="M956" i="21"/>
  <c r="L957" i="21"/>
  <c r="M957" i="21"/>
  <c r="L958" i="21"/>
  <c r="M958" i="21"/>
  <c r="L959" i="21"/>
  <c r="M959" i="21"/>
  <c r="L960" i="21"/>
  <c r="M960" i="21"/>
  <c r="L961" i="21"/>
  <c r="M961" i="21"/>
  <c r="L962" i="21"/>
  <c r="M962" i="21"/>
  <c r="L963" i="21"/>
  <c r="M963" i="21"/>
  <c r="L964" i="21"/>
  <c r="M964" i="21"/>
  <c r="L965" i="21"/>
  <c r="M965" i="21"/>
  <c r="L966" i="21"/>
  <c r="M966" i="21"/>
  <c r="L967" i="21"/>
  <c r="M967" i="21"/>
  <c r="L968" i="21"/>
  <c r="M968" i="21"/>
  <c r="L969" i="21"/>
  <c r="M969" i="21"/>
  <c r="L970" i="21"/>
  <c r="M970" i="21"/>
  <c r="L971" i="21"/>
  <c r="M971" i="21"/>
  <c r="L972" i="21"/>
  <c r="M972" i="21"/>
  <c r="L973" i="21"/>
  <c r="M973" i="21"/>
  <c r="L974" i="21"/>
  <c r="M974" i="21"/>
  <c r="L975" i="21"/>
  <c r="M975" i="21"/>
  <c r="L976" i="21"/>
  <c r="M976" i="21"/>
  <c r="L977" i="21"/>
  <c r="M977" i="21"/>
  <c r="L978" i="21"/>
  <c r="M978" i="21"/>
  <c r="L979" i="21"/>
  <c r="M979" i="21"/>
  <c r="L980" i="21"/>
  <c r="M980" i="21"/>
  <c r="L981" i="21"/>
  <c r="M981" i="21"/>
  <c r="L982" i="21"/>
  <c r="M982" i="21"/>
  <c r="L983" i="21"/>
  <c r="M983" i="21"/>
  <c r="L984" i="21"/>
  <c r="M984" i="21"/>
  <c r="L985" i="21"/>
  <c r="M985" i="21"/>
  <c r="L986" i="21"/>
  <c r="M986" i="21"/>
  <c r="L987" i="21"/>
  <c r="M987" i="21"/>
  <c r="L988" i="21"/>
  <c r="M988" i="21"/>
  <c r="L989" i="21"/>
  <c r="M989" i="21"/>
  <c r="L990" i="21"/>
  <c r="M990" i="21"/>
  <c r="L991" i="21"/>
  <c r="M991" i="21"/>
  <c r="L992" i="21"/>
  <c r="M992" i="21"/>
  <c r="L993" i="21"/>
  <c r="M993" i="21"/>
  <c r="L994" i="21"/>
  <c r="M994" i="21"/>
  <c r="L995" i="21"/>
  <c r="M995" i="21"/>
  <c r="L996" i="21"/>
  <c r="M996" i="21"/>
  <c r="L997" i="21"/>
  <c r="M997" i="21"/>
  <c r="L998" i="21"/>
  <c r="M998" i="21"/>
  <c r="L999" i="21"/>
  <c r="M999" i="21"/>
  <c r="L1000" i="21"/>
  <c r="M1000" i="21"/>
  <c r="L1001" i="21"/>
  <c r="M1001" i="21"/>
  <c r="L1002" i="21"/>
  <c r="M1002" i="21"/>
  <c r="L1003" i="21"/>
  <c r="M1003" i="21"/>
  <c r="L1004" i="21"/>
  <c r="M1004" i="21"/>
  <c r="L1005" i="21"/>
  <c r="M1005" i="21"/>
  <c r="L1006" i="21"/>
  <c r="M1006" i="21"/>
  <c r="L1007" i="21"/>
  <c r="M1007" i="21"/>
  <c r="L1008" i="21"/>
  <c r="M1008" i="21"/>
  <c r="L1009" i="21"/>
  <c r="M1009" i="21"/>
  <c r="L1010" i="21"/>
  <c r="M1010" i="21"/>
  <c r="L1011" i="21"/>
  <c r="M1011" i="21"/>
  <c r="L1012" i="21"/>
  <c r="M1012" i="21"/>
  <c r="L1013" i="21"/>
  <c r="M1013" i="21"/>
  <c r="L1014" i="21"/>
  <c r="M1014" i="21"/>
  <c r="L1015" i="21"/>
  <c r="M1015" i="21"/>
  <c r="L1016" i="21"/>
  <c r="M1016" i="21"/>
  <c r="L1017" i="21"/>
  <c r="M1017" i="21"/>
  <c r="L1018" i="21"/>
  <c r="M1018" i="21"/>
  <c r="L1019" i="21"/>
  <c r="M1019" i="21"/>
  <c r="L1020" i="21"/>
  <c r="M1020" i="21"/>
  <c r="L1021" i="21"/>
  <c r="M1021" i="21"/>
  <c r="L1022" i="21"/>
  <c r="M1022" i="21"/>
  <c r="L1023" i="21"/>
  <c r="M1023" i="21"/>
  <c r="L1024" i="21"/>
  <c r="M1024" i="21"/>
  <c r="L1025" i="21"/>
  <c r="M1025" i="21"/>
  <c r="L1026" i="21"/>
  <c r="M1026" i="21"/>
  <c r="L1027" i="21"/>
  <c r="M1027" i="21"/>
  <c r="L1028" i="21"/>
  <c r="M1028" i="21"/>
  <c r="L1029" i="21"/>
  <c r="M1029" i="21"/>
  <c r="L1030" i="21"/>
  <c r="M1030" i="21"/>
  <c r="L1031" i="21"/>
  <c r="M1031" i="21"/>
  <c r="L1032" i="21"/>
  <c r="M1032" i="21"/>
  <c r="L1033" i="21"/>
  <c r="M1033" i="21"/>
  <c r="L1034" i="21"/>
  <c r="M1034" i="21"/>
  <c r="L1035" i="21"/>
  <c r="M1035" i="21"/>
  <c r="L1036" i="21"/>
  <c r="M1036" i="21"/>
  <c r="L1037" i="21"/>
  <c r="M1037" i="21"/>
  <c r="L1038" i="21"/>
  <c r="M1038" i="21"/>
  <c r="L1039" i="21"/>
  <c r="M1039" i="21"/>
  <c r="L1040" i="21"/>
  <c r="M1040" i="21"/>
  <c r="L1041" i="21"/>
  <c r="M1041" i="21"/>
  <c r="L1042" i="21"/>
  <c r="M1042" i="21"/>
  <c r="L1043" i="21"/>
  <c r="M1043" i="21"/>
  <c r="L1044" i="21"/>
  <c r="M1044" i="21"/>
  <c r="L1045" i="21"/>
  <c r="M1045" i="21"/>
  <c r="L1046" i="21"/>
  <c r="M1046" i="21"/>
  <c r="L1047" i="21"/>
  <c r="M1047" i="21"/>
  <c r="L1048" i="21"/>
  <c r="M1048" i="21"/>
  <c r="L1049" i="21"/>
  <c r="M1049" i="21"/>
  <c r="L1050" i="21"/>
  <c r="M1050" i="21"/>
  <c r="L1051" i="21"/>
  <c r="M1051" i="21"/>
  <c r="L1052" i="21"/>
  <c r="M1052" i="21"/>
  <c r="L1053" i="21"/>
  <c r="M1053" i="21"/>
  <c r="L1054" i="21"/>
  <c r="M1054" i="21"/>
  <c r="L1055" i="21"/>
  <c r="M1055" i="21"/>
  <c r="L1056" i="21"/>
  <c r="M1056" i="21"/>
  <c r="L1057" i="21"/>
  <c r="M1057" i="21"/>
  <c r="L1058" i="21"/>
  <c r="M1058" i="21"/>
  <c r="L1059" i="21"/>
  <c r="M1059" i="21"/>
  <c r="L1060" i="21"/>
  <c r="M1060" i="21"/>
  <c r="L1061" i="21"/>
  <c r="M1061" i="21"/>
  <c r="L1062" i="21"/>
  <c r="M1062" i="21"/>
  <c r="L1063" i="21"/>
  <c r="M1063" i="21"/>
  <c r="L1064" i="21"/>
  <c r="M1064" i="21"/>
  <c r="L1065" i="21"/>
  <c r="M1065" i="21"/>
  <c r="L1066" i="21"/>
  <c r="M1066" i="21"/>
  <c r="L1067" i="21"/>
  <c r="M1067" i="21"/>
  <c r="L1068" i="21"/>
  <c r="M1068" i="21"/>
  <c r="L1069" i="21"/>
  <c r="M1069" i="21"/>
  <c r="L1070" i="21"/>
  <c r="M1070" i="21"/>
  <c r="L1071" i="21"/>
  <c r="M1071" i="21"/>
  <c r="L1072" i="21"/>
  <c r="M1072" i="21"/>
  <c r="L1073" i="21"/>
  <c r="M1073" i="21"/>
  <c r="L1074" i="21"/>
  <c r="M1074" i="21"/>
  <c r="L1075" i="21"/>
  <c r="M1075" i="21"/>
  <c r="L1076" i="21"/>
  <c r="M1076" i="21"/>
  <c r="L1077" i="21"/>
  <c r="M1077" i="21"/>
  <c r="L1078" i="21"/>
  <c r="M1078" i="21"/>
  <c r="L1079" i="21"/>
  <c r="M1079" i="21"/>
  <c r="L1080" i="21"/>
  <c r="M1080" i="21"/>
  <c r="L1081" i="21"/>
  <c r="M1081" i="21"/>
  <c r="L1082" i="21"/>
  <c r="M1082" i="21"/>
  <c r="L1083" i="21"/>
  <c r="M1083" i="21"/>
  <c r="L1084" i="21"/>
  <c r="M1084" i="21"/>
  <c r="L1085" i="21"/>
  <c r="M1085" i="21"/>
  <c r="L1086" i="21"/>
  <c r="M1086" i="21"/>
  <c r="L1087" i="21"/>
  <c r="M1087" i="21"/>
  <c r="L1088" i="21"/>
  <c r="M1088" i="21"/>
  <c r="L1089" i="21"/>
  <c r="M1089" i="21"/>
  <c r="L1090" i="21"/>
  <c r="M1090" i="21"/>
  <c r="L1091" i="21"/>
  <c r="M1091" i="21"/>
  <c r="L1092" i="21"/>
  <c r="M1092" i="21"/>
  <c r="L1093" i="21"/>
  <c r="M1093" i="21"/>
  <c r="L1094" i="21"/>
  <c r="M1094" i="21"/>
  <c r="L1095" i="21"/>
  <c r="M1095" i="21"/>
  <c r="L1096" i="21"/>
  <c r="M1096" i="21"/>
  <c r="L1097" i="21"/>
  <c r="M1097" i="21"/>
  <c r="L1098" i="21"/>
  <c r="M1098" i="21"/>
  <c r="L1099" i="21"/>
  <c r="M1099" i="21"/>
  <c r="L1100" i="21"/>
  <c r="M1100" i="21"/>
  <c r="L1101" i="21"/>
  <c r="M1101" i="21"/>
  <c r="L1102" i="21"/>
  <c r="M1102" i="21"/>
  <c r="L1103" i="21"/>
  <c r="M1103" i="21"/>
  <c r="L1104" i="21"/>
  <c r="M1104" i="21"/>
  <c r="L1105" i="21"/>
  <c r="M1105" i="21"/>
  <c r="L1106" i="21"/>
  <c r="M1106" i="21"/>
  <c r="L1107" i="21"/>
  <c r="M1107" i="21"/>
  <c r="L1108" i="21"/>
  <c r="M1108" i="21"/>
  <c r="L1109" i="21"/>
  <c r="M1109" i="21"/>
  <c r="L1110" i="21"/>
  <c r="M1110" i="21"/>
  <c r="L1111" i="21"/>
  <c r="M1111" i="21"/>
  <c r="L1112" i="21"/>
  <c r="M1112" i="21"/>
  <c r="L1113" i="21"/>
  <c r="M1113" i="21"/>
  <c r="L1114" i="21"/>
  <c r="M1114" i="21"/>
  <c r="L1115" i="21"/>
  <c r="M1115" i="21"/>
  <c r="L1116" i="21"/>
  <c r="M1116" i="21"/>
  <c r="L1117" i="21"/>
  <c r="M1117" i="21"/>
  <c r="L1118" i="21"/>
  <c r="M1118" i="21"/>
  <c r="L1119" i="21"/>
  <c r="M1119" i="21"/>
  <c r="L1120" i="21"/>
  <c r="M1120" i="21"/>
  <c r="L1121" i="21"/>
  <c r="M1121" i="21"/>
  <c r="L1122" i="21"/>
  <c r="M1122" i="21"/>
  <c r="L1123" i="21"/>
  <c r="M1123" i="21"/>
  <c r="L1124" i="21"/>
  <c r="M1124" i="21"/>
  <c r="L1125" i="21"/>
  <c r="M1125" i="21"/>
  <c r="L1126" i="21"/>
  <c r="M1126" i="21"/>
  <c r="L1127" i="21"/>
  <c r="M1127" i="21"/>
  <c r="L1128" i="21"/>
  <c r="M1128" i="21"/>
  <c r="L1129" i="21"/>
  <c r="M1129" i="21"/>
  <c r="L1130" i="21"/>
  <c r="M1130" i="21"/>
  <c r="L1131" i="21"/>
  <c r="M1131" i="21"/>
  <c r="L1132" i="21"/>
  <c r="M1132" i="21"/>
  <c r="L1133" i="21"/>
  <c r="M1133" i="21"/>
  <c r="L1134" i="21"/>
  <c r="M1134" i="21"/>
  <c r="L1135" i="21"/>
  <c r="M1135" i="21"/>
  <c r="L1136" i="21"/>
  <c r="M1136" i="21"/>
  <c r="L1137" i="21"/>
  <c r="M1137" i="21"/>
  <c r="L1138" i="21"/>
  <c r="M1138" i="21"/>
  <c r="L1139" i="21"/>
  <c r="M1139" i="21"/>
  <c r="L1140" i="21"/>
  <c r="M1140" i="21"/>
  <c r="L1141" i="21"/>
  <c r="M1141" i="21"/>
  <c r="L1142" i="21"/>
  <c r="M1142" i="21"/>
  <c r="L1143" i="21"/>
  <c r="M1143" i="21"/>
  <c r="L1144" i="21"/>
  <c r="M1144" i="21"/>
  <c r="L1145" i="21"/>
  <c r="M1145" i="21"/>
  <c r="L1146" i="21"/>
  <c r="M1146" i="21"/>
  <c r="L1147" i="21"/>
  <c r="M1147" i="21"/>
  <c r="L1148" i="21"/>
  <c r="M1148" i="21"/>
  <c r="L1149" i="21"/>
  <c r="M1149" i="21"/>
  <c r="L1150" i="21"/>
  <c r="M1150" i="21"/>
  <c r="L1151" i="21"/>
  <c r="M1151" i="21"/>
  <c r="L1152" i="21"/>
  <c r="M1152" i="21"/>
  <c r="L1153" i="21"/>
  <c r="M1153" i="21"/>
  <c r="L1154" i="21"/>
  <c r="M1154" i="21"/>
  <c r="L1155" i="21"/>
  <c r="M1155" i="21"/>
  <c r="L1156" i="21"/>
  <c r="M1156" i="21"/>
  <c r="L1157" i="21"/>
  <c r="M1157" i="21"/>
  <c r="L1158" i="21"/>
  <c r="M1158" i="21"/>
  <c r="L1159" i="21"/>
  <c r="M1159" i="21"/>
  <c r="L1160" i="21"/>
  <c r="M1160" i="21"/>
  <c r="L1161" i="21"/>
  <c r="M1161" i="21"/>
  <c r="L1162" i="21"/>
  <c r="M1162" i="21"/>
  <c r="L1163" i="21"/>
  <c r="M1163" i="21"/>
  <c r="L1164" i="21"/>
  <c r="M1164" i="21"/>
  <c r="L1165" i="21"/>
  <c r="M1165" i="21"/>
  <c r="L1166" i="21"/>
  <c r="M1166" i="21"/>
  <c r="L1167" i="21"/>
  <c r="M1167" i="21"/>
  <c r="L1168" i="21"/>
  <c r="M1168" i="21"/>
  <c r="L1169" i="21"/>
  <c r="M1169" i="21"/>
  <c r="L1170" i="21"/>
  <c r="M1170" i="21"/>
  <c r="L1171" i="21"/>
  <c r="M1171" i="21"/>
  <c r="L1172" i="21"/>
  <c r="M1172" i="21"/>
  <c r="L1173" i="21"/>
  <c r="M1173" i="21"/>
  <c r="L1174" i="21"/>
  <c r="M1174" i="21"/>
  <c r="L1175" i="21"/>
  <c r="M1175" i="21"/>
  <c r="L1176" i="21"/>
  <c r="M1176" i="21"/>
  <c r="L1177" i="21"/>
  <c r="M1177" i="21"/>
  <c r="L1178" i="21"/>
  <c r="M1178" i="21"/>
  <c r="L1179" i="21"/>
  <c r="M1179" i="21"/>
  <c r="L1180" i="21"/>
  <c r="M1180" i="21"/>
  <c r="L1181" i="21"/>
  <c r="M1181" i="21"/>
  <c r="L1182" i="21"/>
  <c r="M1182" i="21"/>
  <c r="L1183" i="21"/>
  <c r="M1183" i="21"/>
  <c r="L1184" i="21"/>
  <c r="M1184" i="21"/>
  <c r="L1185" i="21"/>
  <c r="M1185" i="21"/>
  <c r="L1186" i="21"/>
  <c r="M1186" i="21"/>
  <c r="L1187" i="21"/>
  <c r="M1187" i="21"/>
  <c r="L1188" i="21"/>
  <c r="M1188" i="21"/>
  <c r="L1189" i="21"/>
  <c r="M1189" i="21"/>
  <c r="L1190" i="21"/>
  <c r="M1190" i="21"/>
  <c r="L1191" i="21"/>
  <c r="M1191" i="21"/>
  <c r="L1192" i="21"/>
  <c r="M1192" i="21"/>
  <c r="L1193" i="21"/>
  <c r="M1193" i="21"/>
  <c r="L1194" i="21"/>
  <c r="M1194" i="21"/>
  <c r="L1195" i="21"/>
  <c r="M1195" i="21"/>
  <c r="L1196" i="21"/>
  <c r="M1196" i="21"/>
  <c r="L1197" i="21"/>
  <c r="M1197" i="21"/>
  <c r="L1198" i="21"/>
  <c r="M1198" i="21"/>
  <c r="L1199" i="21"/>
  <c r="M1199" i="21"/>
  <c r="L1200" i="21"/>
  <c r="M1200" i="21"/>
  <c r="L1201" i="21"/>
  <c r="M1201" i="21"/>
  <c r="L1202" i="21"/>
  <c r="M1202" i="21"/>
  <c r="L1203" i="21"/>
  <c r="M1203" i="21"/>
  <c r="L1204" i="21"/>
  <c r="M1204" i="21"/>
  <c r="L1205" i="21"/>
  <c r="M1205" i="21"/>
  <c r="L1206" i="21"/>
  <c r="M1206" i="21"/>
  <c r="L1207" i="21"/>
  <c r="M1207" i="21"/>
  <c r="L1208" i="21"/>
  <c r="M1208" i="21"/>
  <c r="L1209" i="21"/>
  <c r="M1209" i="21"/>
  <c r="L1210" i="21"/>
  <c r="M1210" i="21"/>
  <c r="L1211" i="21"/>
  <c r="M1211" i="21"/>
  <c r="L1212" i="21"/>
  <c r="M1212" i="21"/>
  <c r="L1213" i="21"/>
  <c r="M1213" i="21"/>
  <c r="L1214" i="21"/>
  <c r="M1214" i="21"/>
  <c r="L1215" i="21"/>
  <c r="M1215" i="21"/>
  <c r="L1216" i="21"/>
  <c r="M1216" i="21"/>
  <c r="L1217" i="21"/>
  <c r="M1217" i="21"/>
  <c r="L1218" i="21"/>
  <c r="M1218" i="21"/>
  <c r="L1219" i="21"/>
  <c r="M1219" i="21"/>
  <c r="L1220" i="21"/>
  <c r="M1220" i="21"/>
  <c r="L1221" i="21"/>
  <c r="M1221" i="21"/>
  <c r="L1222" i="21"/>
  <c r="M1222" i="21"/>
  <c r="L1223" i="21"/>
  <c r="M1223" i="21"/>
  <c r="L1224" i="21"/>
  <c r="M1224" i="21"/>
  <c r="L1225" i="21"/>
  <c r="M1225" i="21"/>
  <c r="L1226" i="21"/>
  <c r="M1226" i="21"/>
  <c r="L1227" i="21"/>
  <c r="M1227" i="21"/>
  <c r="L1228" i="21"/>
  <c r="M1228" i="21"/>
  <c r="L1229" i="21"/>
  <c r="M1229" i="21"/>
  <c r="L1230" i="21"/>
  <c r="M1230" i="21"/>
  <c r="L1231" i="21"/>
  <c r="M1231" i="21"/>
  <c r="L1232" i="21"/>
  <c r="M1232" i="21"/>
  <c r="L1233" i="21"/>
  <c r="M1233" i="21"/>
  <c r="L1234" i="21"/>
  <c r="M1234" i="21"/>
  <c r="L1235" i="21"/>
  <c r="M1235" i="21"/>
  <c r="L1236" i="21"/>
  <c r="M1236" i="21"/>
  <c r="L1237" i="21"/>
  <c r="M1237" i="21"/>
  <c r="L1238" i="21"/>
  <c r="M1238" i="21"/>
  <c r="L1239" i="21"/>
  <c r="M1239" i="21"/>
  <c r="L1240" i="21"/>
  <c r="M1240" i="21"/>
  <c r="L1241" i="21"/>
  <c r="M1241" i="21"/>
  <c r="L1242" i="21"/>
  <c r="M1242" i="21"/>
  <c r="L1243" i="21"/>
  <c r="M1243" i="21"/>
  <c r="L1244" i="21"/>
  <c r="M1244" i="21"/>
  <c r="L1245" i="21"/>
  <c r="M1245" i="21"/>
  <c r="L1246" i="21"/>
  <c r="M1246" i="21"/>
  <c r="L1247" i="21"/>
  <c r="M1247" i="21"/>
  <c r="L1248" i="21"/>
  <c r="M1248" i="21"/>
  <c r="L1249" i="21"/>
  <c r="M1249" i="21"/>
  <c r="L1250" i="21"/>
  <c r="M1250" i="21"/>
  <c r="L1251" i="21"/>
  <c r="M1251" i="21"/>
  <c r="L1252" i="21"/>
  <c r="M1252" i="21"/>
  <c r="L1253" i="21"/>
  <c r="M1253" i="21"/>
  <c r="L1254" i="21"/>
  <c r="M1254" i="21"/>
  <c r="L1255" i="21"/>
  <c r="M1255" i="21"/>
  <c r="L1256" i="21"/>
  <c r="M1256" i="21"/>
  <c r="L1257" i="21"/>
  <c r="M1257" i="21"/>
  <c r="L1258" i="21"/>
  <c r="M1258" i="21"/>
  <c r="L1259" i="21"/>
  <c r="M1259" i="21"/>
  <c r="L1260" i="21"/>
  <c r="M1260" i="21"/>
  <c r="L1261" i="21"/>
  <c r="M1261" i="21"/>
  <c r="L1262" i="21"/>
  <c r="M1262" i="21"/>
  <c r="L1263" i="21"/>
  <c r="M1263" i="21"/>
  <c r="L1264" i="21"/>
  <c r="M1264" i="21"/>
  <c r="L1265" i="21"/>
  <c r="M1265" i="21"/>
  <c r="L1266" i="21"/>
  <c r="M1266" i="21"/>
  <c r="L1267" i="21"/>
  <c r="M1267" i="21"/>
  <c r="L1268" i="21"/>
  <c r="M1268" i="21"/>
  <c r="L1269" i="21"/>
  <c r="M1269" i="21"/>
  <c r="L1270" i="21"/>
  <c r="M1270" i="21"/>
  <c r="L1271" i="21"/>
  <c r="M1271" i="21"/>
  <c r="L1272" i="21"/>
  <c r="M1272" i="21"/>
  <c r="L1273" i="21"/>
  <c r="M1273" i="21"/>
  <c r="L1274" i="21"/>
  <c r="M1274" i="21"/>
  <c r="L1275" i="21"/>
  <c r="M1275" i="21"/>
  <c r="L1276" i="21"/>
  <c r="M1276" i="21"/>
  <c r="L1277" i="21"/>
  <c r="M1277" i="21"/>
  <c r="L1278" i="21"/>
  <c r="M1278" i="21"/>
  <c r="L1279" i="21"/>
  <c r="M1279" i="21"/>
  <c r="L1280" i="21"/>
  <c r="M1280" i="21"/>
  <c r="L1281" i="21"/>
  <c r="M1281" i="21"/>
  <c r="L1282" i="21"/>
  <c r="M1282" i="21"/>
  <c r="L1283" i="21"/>
  <c r="M1283" i="21"/>
  <c r="L1284" i="21"/>
  <c r="M1284" i="21"/>
  <c r="L1285" i="21"/>
  <c r="M1285" i="21"/>
  <c r="L1286" i="21"/>
  <c r="M1286" i="21"/>
  <c r="L1287" i="21"/>
  <c r="M1287" i="21"/>
  <c r="L1288" i="21"/>
  <c r="M1288" i="21"/>
  <c r="L1289" i="21"/>
  <c r="M1289" i="21"/>
  <c r="L1290" i="21"/>
  <c r="M1290" i="21"/>
  <c r="L1291" i="21"/>
  <c r="M1291" i="21"/>
  <c r="L1292" i="21"/>
  <c r="M1292" i="21"/>
  <c r="L1293" i="21"/>
  <c r="M1293" i="21"/>
  <c r="L1294" i="21"/>
  <c r="M1294" i="21"/>
  <c r="L1295" i="21"/>
  <c r="M1295" i="21"/>
  <c r="L1296" i="21"/>
  <c r="M1296" i="21"/>
  <c r="L1297" i="21"/>
  <c r="M1297" i="21"/>
  <c r="L1298" i="21"/>
  <c r="M1298" i="21"/>
  <c r="L1299" i="21"/>
  <c r="M1299" i="21"/>
  <c r="L1300" i="21"/>
  <c r="M1300" i="21"/>
  <c r="L1301" i="21"/>
  <c r="M1301" i="21"/>
  <c r="L1302" i="21"/>
  <c r="M1302" i="21"/>
  <c r="L1303" i="21"/>
  <c r="M1303" i="21"/>
  <c r="L1304" i="21"/>
  <c r="M1304" i="21"/>
  <c r="L1305" i="21"/>
  <c r="M1305" i="21"/>
  <c r="L1306" i="21"/>
  <c r="M1306" i="21"/>
  <c r="L1307" i="21"/>
  <c r="M1307" i="21"/>
  <c r="L1308" i="21"/>
  <c r="M1308" i="21"/>
  <c r="L1309" i="21"/>
  <c r="M1309" i="21"/>
  <c r="L1310" i="21"/>
  <c r="M1310" i="21"/>
  <c r="L1311" i="21"/>
  <c r="M1311" i="21"/>
  <c r="L1312" i="21"/>
  <c r="M1312" i="21"/>
  <c r="L1313" i="21"/>
  <c r="M1313" i="21"/>
  <c r="L1314" i="21"/>
  <c r="M1314" i="21"/>
  <c r="L1315" i="21"/>
  <c r="M1315" i="21"/>
  <c r="L1316" i="21"/>
  <c r="M1316" i="21"/>
  <c r="L1317" i="21"/>
  <c r="M1317" i="21"/>
  <c r="L1318" i="21"/>
  <c r="M1318" i="21"/>
  <c r="L1319" i="21"/>
  <c r="M1319" i="21"/>
  <c r="L1320" i="21"/>
  <c r="M1320" i="21"/>
  <c r="L1321" i="21"/>
  <c r="M1321" i="21"/>
  <c r="L1322" i="21"/>
  <c r="M1322" i="21"/>
  <c r="L1323" i="21"/>
  <c r="M1323" i="21"/>
  <c r="L1324" i="21"/>
  <c r="M1324" i="21"/>
  <c r="L1325" i="21"/>
  <c r="M1325" i="21"/>
  <c r="L1326" i="21"/>
  <c r="M1326" i="21"/>
  <c r="L1327" i="21"/>
  <c r="M1327" i="21"/>
  <c r="L1328" i="21"/>
  <c r="M1328" i="21"/>
  <c r="L1329" i="21"/>
  <c r="M1329" i="21"/>
  <c r="L1330" i="21"/>
  <c r="M1330" i="21"/>
  <c r="L1331" i="21"/>
  <c r="M1331" i="21"/>
  <c r="L1332" i="21"/>
  <c r="M1332" i="21"/>
  <c r="L1333" i="21"/>
  <c r="M1333" i="21"/>
  <c r="L1334" i="21"/>
  <c r="M1334" i="21"/>
  <c r="L1335" i="21"/>
  <c r="M1335" i="21"/>
  <c r="L1336" i="21"/>
  <c r="M1336" i="21"/>
  <c r="L1337" i="21"/>
  <c r="M1337" i="21"/>
  <c r="L1338" i="21"/>
  <c r="M1338" i="21"/>
  <c r="L1339" i="21"/>
  <c r="M1339" i="21"/>
  <c r="L1340" i="21"/>
  <c r="M1340" i="21"/>
  <c r="L1341" i="21"/>
  <c r="M1341" i="21"/>
  <c r="L1342" i="21"/>
  <c r="M1342" i="21"/>
  <c r="L1343" i="21"/>
  <c r="M1343" i="21"/>
  <c r="L1344" i="21"/>
  <c r="M1344" i="21"/>
  <c r="L1345" i="21"/>
  <c r="M1345" i="21"/>
  <c r="L1346" i="21"/>
  <c r="M1346" i="21"/>
  <c r="L1347" i="21"/>
  <c r="M1347" i="21"/>
  <c r="L1348" i="21"/>
  <c r="M1348" i="21"/>
  <c r="L1349" i="21"/>
  <c r="M1349" i="21"/>
  <c r="L1350" i="21"/>
  <c r="M1350" i="21"/>
  <c r="L1351" i="21"/>
  <c r="M1351" i="21"/>
  <c r="L1352" i="21"/>
  <c r="M1352" i="21"/>
  <c r="L1353" i="21"/>
  <c r="M1353" i="21"/>
  <c r="L1354" i="21"/>
  <c r="M1354" i="21"/>
  <c r="L1355" i="21"/>
  <c r="M1355" i="21"/>
  <c r="L1356" i="21"/>
  <c r="M1356" i="21"/>
  <c r="L1357" i="21"/>
  <c r="M1357" i="21"/>
  <c r="L1358" i="21"/>
  <c r="M1358" i="21"/>
  <c r="L1359" i="21"/>
  <c r="M1359" i="21"/>
  <c r="L1360" i="21"/>
  <c r="M1360" i="21"/>
  <c r="L1361" i="21"/>
  <c r="M1361" i="21"/>
  <c r="L1362" i="21"/>
  <c r="M1362" i="21"/>
  <c r="L1363" i="21"/>
  <c r="M1363" i="21"/>
  <c r="L1364" i="21"/>
  <c r="M1364" i="21"/>
  <c r="L1365" i="21"/>
  <c r="M1365" i="21"/>
  <c r="L1366" i="21"/>
  <c r="M1366" i="21"/>
  <c r="L1367" i="21"/>
  <c r="M1367" i="21"/>
  <c r="L1368" i="21"/>
  <c r="M1368" i="21"/>
  <c r="L1369" i="21"/>
  <c r="M1369" i="21"/>
  <c r="L1370" i="21"/>
  <c r="M1370" i="21"/>
  <c r="L1371" i="21"/>
  <c r="M1371" i="21"/>
  <c r="L1372" i="21"/>
  <c r="M1372" i="21"/>
  <c r="L1373" i="21"/>
  <c r="M1373" i="21"/>
  <c r="L1374" i="21"/>
  <c r="M1374" i="21"/>
  <c r="L1375" i="21"/>
  <c r="M1375" i="21"/>
  <c r="L1376" i="21"/>
  <c r="M1376" i="21"/>
  <c r="L1377" i="21"/>
  <c r="M1377" i="21"/>
  <c r="L1378" i="21"/>
  <c r="M1378" i="21"/>
  <c r="L1379" i="21"/>
  <c r="M1379" i="21"/>
  <c r="L1380" i="21"/>
  <c r="M1380" i="21"/>
  <c r="L1381" i="21"/>
  <c r="M1381" i="21"/>
  <c r="L1382" i="21"/>
  <c r="M1382" i="21"/>
  <c r="L1383" i="21"/>
  <c r="M1383" i="21"/>
  <c r="L1384" i="21"/>
  <c r="M1384" i="21"/>
  <c r="L1385" i="21"/>
  <c r="M1385" i="21"/>
  <c r="L1386" i="21"/>
  <c r="M1386" i="21"/>
  <c r="L1387" i="21"/>
  <c r="M1387" i="21"/>
  <c r="L1388" i="21"/>
  <c r="M1388" i="21"/>
  <c r="L1389" i="21"/>
  <c r="M1389" i="21"/>
  <c r="L1390" i="21"/>
  <c r="M1390" i="21"/>
  <c r="L1391" i="21"/>
  <c r="M1391" i="21"/>
  <c r="L1392" i="21"/>
  <c r="M1392" i="21"/>
  <c r="L1393" i="21"/>
  <c r="M1393" i="21"/>
  <c r="L1394" i="21"/>
  <c r="M1394" i="21"/>
  <c r="L1395" i="21"/>
  <c r="M1395" i="21"/>
  <c r="L1396" i="21"/>
  <c r="M1396" i="21"/>
  <c r="L1397" i="21"/>
  <c r="M1397" i="21"/>
  <c r="L1398" i="21"/>
  <c r="M1398" i="21"/>
  <c r="L1399" i="21"/>
  <c r="M1399" i="21"/>
  <c r="L1400" i="21"/>
  <c r="M1400" i="21"/>
  <c r="L1401" i="21"/>
  <c r="M1401" i="21"/>
  <c r="L1402" i="21"/>
  <c r="M1402" i="21"/>
  <c r="L1403" i="21"/>
  <c r="M1403" i="21"/>
  <c r="L1404" i="21"/>
  <c r="M1404" i="21"/>
  <c r="L1405" i="21"/>
  <c r="M1405" i="21"/>
  <c r="L1406" i="21"/>
  <c r="M1406" i="21"/>
  <c r="L1407" i="21"/>
  <c r="M1407" i="21"/>
  <c r="L1408" i="21"/>
  <c r="M1408" i="21"/>
  <c r="L1409" i="21"/>
  <c r="M1409" i="21"/>
  <c r="L1410" i="21"/>
  <c r="M1410" i="21"/>
  <c r="L1411" i="21"/>
  <c r="M1411" i="21"/>
  <c r="L1412" i="21"/>
  <c r="M1412" i="21"/>
  <c r="L1413" i="21"/>
  <c r="M1413" i="21"/>
  <c r="L1414" i="21"/>
  <c r="M1414" i="21"/>
  <c r="L1415" i="21"/>
  <c r="M1415" i="21"/>
  <c r="L1416" i="21"/>
  <c r="M1416" i="21"/>
  <c r="L1417" i="21"/>
  <c r="M1417" i="21"/>
  <c r="L1418" i="21"/>
  <c r="M1418" i="21"/>
  <c r="L1419" i="21"/>
  <c r="M1419" i="21"/>
  <c r="L1420" i="21"/>
  <c r="M1420" i="21"/>
  <c r="L1421" i="21"/>
  <c r="M1421" i="21"/>
  <c r="L1422" i="21"/>
  <c r="M1422" i="21"/>
  <c r="L1423" i="21"/>
  <c r="M1423" i="21"/>
  <c r="L1424" i="21"/>
  <c r="M1424" i="21"/>
  <c r="L1425" i="21"/>
  <c r="M1425" i="21"/>
  <c r="L1426" i="21"/>
  <c r="M1426" i="21"/>
  <c r="L1427" i="21"/>
  <c r="M1427" i="21"/>
  <c r="L1428" i="21"/>
  <c r="M1428" i="21"/>
  <c r="L1429" i="21"/>
  <c r="M1429" i="21"/>
  <c r="L1430" i="21"/>
  <c r="M1430" i="21"/>
  <c r="L1431" i="21"/>
  <c r="M1431" i="21"/>
  <c r="L1432" i="21"/>
  <c r="M1432" i="21"/>
  <c r="L1433" i="21"/>
  <c r="M1433" i="21"/>
  <c r="L1434" i="21"/>
  <c r="M1434" i="21"/>
  <c r="L1435" i="21"/>
  <c r="M1435" i="21"/>
  <c r="L1436" i="21"/>
  <c r="M1436" i="21"/>
  <c r="L1437" i="21"/>
  <c r="M1437" i="21"/>
  <c r="L1438" i="21"/>
  <c r="M1438" i="21"/>
  <c r="L1439" i="21"/>
  <c r="M1439" i="21"/>
  <c r="L1440" i="21"/>
  <c r="M1440" i="21"/>
  <c r="L1441" i="21"/>
  <c r="M1441" i="21"/>
  <c r="L1442" i="21"/>
  <c r="M1442" i="21"/>
  <c r="L1443" i="21"/>
  <c r="M1443" i="21"/>
  <c r="L1444" i="21"/>
  <c r="M1444" i="21"/>
  <c r="L1445" i="21"/>
  <c r="M1445" i="21"/>
  <c r="L1446" i="21"/>
  <c r="M1446" i="21"/>
  <c r="L1447" i="21"/>
  <c r="M1447" i="21"/>
  <c r="L1448" i="21"/>
  <c r="M1448" i="21"/>
  <c r="L1449" i="21"/>
  <c r="M1449" i="21"/>
  <c r="L1450" i="21"/>
  <c r="M1450" i="21"/>
  <c r="L1451" i="21"/>
  <c r="M1451" i="21"/>
  <c r="L1452" i="21"/>
  <c r="M1452" i="21"/>
  <c r="L1453" i="21"/>
  <c r="M1453" i="21"/>
  <c r="L1454" i="21"/>
  <c r="M1454" i="21"/>
  <c r="L1455" i="21"/>
  <c r="M1455" i="21"/>
  <c r="L1456" i="21"/>
  <c r="M1456" i="21"/>
  <c r="L1457" i="21"/>
  <c r="M1457" i="21"/>
  <c r="L1458" i="21"/>
  <c r="M1458" i="21"/>
  <c r="L1459" i="21"/>
  <c r="M1459" i="21"/>
  <c r="L1460" i="21"/>
  <c r="M1460" i="21"/>
  <c r="L1461" i="21"/>
  <c r="M1461" i="21"/>
  <c r="L1462" i="21"/>
  <c r="M1462" i="21"/>
  <c r="L1463" i="21"/>
  <c r="M1463" i="21"/>
  <c r="L1464" i="21"/>
  <c r="M1464" i="21"/>
  <c r="L1465" i="21"/>
  <c r="M1465" i="21"/>
  <c r="L1466" i="21"/>
  <c r="M1466" i="21"/>
  <c r="L1467" i="21"/>
  <c r="M1467" i="21"/>
  <c r="L1468" i="21"/>
  <c r="M1468" i="21"/>
  <c r="L1469" i="21"/>
  <c r="M1469" i="21"/>
  <c r="L1470" i="21"/>
  <c r="M1470" i="21"/>
  <c r="L1471" i="21"/>
  <c r="M1471" i="21"/>
  <c r="L1472" i="21"/>
  <c r="M1472" i="21"/>
  <c r="L1473" i="21"/>
  <c r="M1473" i="21"/>
  <c r="L1474" i="21"/>
  <c r="M1474" i="21"/>
  <c r="L1475" i="21"/>
  <c r="M1475" i="21"/>
  <c r="L1476" i="21"/>
  <c r="M1476" i="21"/>
  <c r="L1477" i="21"/>
  <c r="M1477" i="21"/>
  <c r="L1478" i="21"/>
  <c r="M1478" i="21"/>
  <c r="L1479" i="21"/>
  <c r="M1479" i="21"/>
  <c r="L1480" i="21"/>
  <c r="M1480" i="21"/>
  <c r="L1481" i="21"/>
  <c r="M1481" i="21"/>
  <c r="L1482" i="21"/>
  <c r="M1482" i="21"/>
  <c r="L1483" i="21"/>
  <c r="M1483" i="21"/>
  <c r="L1484" i="21"/>
  <c r="M1484" i="21"/>
  <c r="L1485" i="21"/>
  <c r="M1485" i="21"/>
  <c r="L1486" i="21"/>
  <c r="M1486" i="21"/>
  <c r="L1487" i="21"/>
  <c r="M1487" i="21"/>
  <c r="L1488" i="21"/>
  <c r="M1488" i="21"/>
  <c r="L1489" i="21"/>
  <c r="M1489" i="21"/>
  <c r="L1490" i="21"/>
  <c r="M1490" i="21"/>
  <c r="L1491" i="21"/>
  <c r="M1491" i="21"/>
  <c r="L1492" i="21"/>
  <c r="M1492" i="21"/>
  <c r="L1493" i="21"/>
  <c r="M1493" i="21"/>
  <c r="L1494" i="21"/>
  <c r="M1494" i="21"/>
  <c r="L1495" i="21"/>
  <c r="M1495" i="21"/>
  <c r="L1496" i="21"/>
  <c r="M1496" i="21"/>
  <c r="L1497" i="21"/>
  <c r="M1497" i="21"/>
  <c r="L1498" i="21"/>
  <c r="M1498" i="21"/>
  <c r="L1499" i="21"/>
  <c r="M1499" i="21"/>
  <c r="L1500" i="21"/>
  <c r="M1500" i="21"/>
  <c r="L1501" i="21"/>
  <c r="M1501" i="21"/>
  <c r="L1502" i="21"/>
  <c r="M1502" i="21"/>
  <c r="L1503" i="21"/>
  <c r="M1503" i="21"/>
  <c r="L1504" i="21"/>
  <c r="M1504" i="21"/>
  <c r="L1505" i="21"/>
  <c r="M1505" i="21"/>
  <c r="L1506" i="21"/>
  <c r="M1506" i="21"/>
  <c r="L1507" i="21"/>
  <c r="M1507" i="21"/>
  <c r="L1508" i="21"/>
  <c r="M1508" i="21"/>
  <c r="L1509" i="21"/>
  <c r="M1509" i="21"/>
  <c r="L1510" i="21"/>
  <c r="M1510" i="21"/>
  <c r="L1511" i="21"/>
  <c r="M1511" i="21"/>
  <c r="L1512" i="21"/>
  <c r="M1512" i="21"/>
  <c r="L1513" i="21"/>
  <c r="M1513" i="21"/>
  <c r="L1514" i="21"/>
  <c r="M1514" i="21"/>
  <c r="L1515" i="21"/>
  <c r="M1515" i="21"/>
  <c r="L1516" i="21"/>
  <c r="M1516" i="21"/>
  <c r="L1517" i="21"/>
  <c r="M1517" i="21"/>
  <c r="L1518" i="21"/>
  <c r="M1518" i="21"/>
  <c r="L1519" i="21"/>
  <c r="M1519" i="21"/>
  <c r="L1520" i="21"/>
  <c r="M1520" i="21"/>
  <c r="L1521" i="21"/>
  <c r="M1521" i="21"/>
  <c r="L1522" i="21"/>
  <c r="M1522" i="21"/>
  <c r="L1523" i="21"/>
  <c r="M1523" i="21"/>
  <c r="L1524" i="21"/>
  <c r="M1524" i="21"/>
  <c r="L1525" i="21"/>
  <c r="M1525" i="21"/>
  <c r="L1526" i="21"/>
  <c r="M1526" i="21"/>
  <c r="L1527" i="21"/>
  <c r="M1527" i="21"/>
  <c r="L1528" i="21"/>
  <c r="M1528" i="21"/>
  <c r="L1529" i="21"/>
  <c r="M1529" i="21"/>
  <c r="L1530" i="21"/>
  <c r="M1530" i="21"/>
  <c r="L1531" i="21"/>
  <c r="M1531" i="21"/>
  <c r="L1532" i="21"/>
  <c r="M1532" i="21"/>
  <c r="L1533" i="21"/>
  <c r="M1533" i="21"/>
  <c r="L1534" i="21"/>
  <c r="M1534" i="21"/>
  <c r="L1535" i="21"/>
  <c r="M1535" i="21"/>
  <c r="L1536" i="21"/>
  <c r="M1536" i="21"/>
  <c r="L1537" i="21"/>
  <c r="M1537" i="21"/>
  <c r="L1538" i="21"/>
  <c r="M1538" i="21"/>
  <c r="L1539" i="21"/>
  <c r="M1539" i="21"/>
  <c r="L1540" i="21"/>
  <c r="M1540" i="21"/>
  <c r="L1541" i="21"/>
  <c r="M1541" i="21"/>
  <c r="L1542" i="21"/>
  <c r="M1542" i="21"/>
  <c r="L1543" i="21"/>
  <c r="M1543" i="21"/>
  <c r="L1544" i="21"/>
  <c r="M1544" i="21"/>
  <c r="L1545" i="21"/>
  <c r="M1545" i="21"/>
  <c r="L1546" i="21"/>
  <c r="M1546" i="21"/>
  <c r="L1547" i="21"/>
  <c r="M1547" i="21"/>
  <c r="L1548" i="21"/>
  <c r="M1548" i="21"/>
  <c r="L1549" i="21"/>
  <c r="M1549" i="21"/>
  <c r="L1550" i="21"/>
  <c r="M1550" i="21"/>
  <c r="L1551" i="21"/>
  <c r="M1551" i="21"/>
  <c r="L1552" i="21"/>
  <c r="M1552" i="21"/>
  <c r="L1553" i="21"/>
  <c r="M1553" i="21"/>
  <c r="L1554" i="21"/>
  <c r="M1554" i="21"/>
  <c r="L1555" i="21"/>
  <c r="M1555" i="21"/>
  <c r="L1556" i="21"/>
  <c r="M1556" i="21"/>
  <c r="L1557" i="21"/>
  <c r="M1557" i="21"/>
  <c r="L1558" i="21"/>
  <c r="M1558" i="21"/>
  <c r="L1559" i="21"/>
  <c r="M1559" i="21"/>
  <c r="L1560" i="21"/>
  <c r="M1560" i="21"/>
  <c r="L1561" i="21"/>
  <c r="M1561" i="21"/>
  <c r="L1562" i="21"/>
  <c r="M1562" i="21"/>
  <c r="L1563" i="21"/>
  <c r="M1563" i="21"/>
  <c r="L1564" i="21"/>
  <c r="M1564" i="21"/>
  <c r="L1565" i="21"/>
  <c r="M1565" i="21"/>
  <c r="L1566" i="21"/>
  <c r="M1566" i="21"/>
  <c r="L1567" i="21"/>
  <c r="M1567" i="21"/>
  <c r="L1568" i="21"/>
  <c r="M1568" i="21"/>
  <c r="L1569" i="21"/>
  <c r="M1569" i="21"/>
  <c r="L1570" i="21"/>
  <c r="M1570" i="21"/>
  <c r="L1571" i="21"/>
  <c r="M1571" i="21"/>
  <c r="L1572" i="21"/>
  <c r="M1572" i="21"/>
  <c r="L1573" i="21"/>
  <c r="M1573" i="21"/>
  <c r="L1574" i="21"/>
  <c r="M1574" i="21"/>
  <c r="L1575" i="21"/>
  <c r="M1575" i="21"/>
  <c r="L1576" i="21"/>
  <c r="M1576" i="21"/>
  <c r="L1577" i="21"/>
  <c r="M1577" i="21"/>
  <c r="L1578" i="21"/>
  <c r="M1578" i="21"/>
  <c r="L1579" i="21"/>
  <c r="M1579" i="21"/>
  <c r="L1580" i="21"/>
  <c r="M1580" i="21"/>
  <c r="L1581" i="21"/>
  <c r="M1581" i="21"/>
  <c r="L1582" i="21"/>
  <c r="M1582" i="21"/>
  <c r="L1583" i="21"/>
  <c r="M1583" i="21"/>
  <c r="L1584" i="21"/>
  <c r="M1584" i="21"/>
  <c r="L1585" i="21"/>
  <c r="M1585" i="21"/>
  <c r="L1586" i="21"/>
  <c r="M1586" i="21"/>
  <c r="L1587" i="21"/>
  <c r="M1587" i="21"/>
  <c r="L1588" i="21"/>
  <c r="M1588" i="21"/>
  <c r="L1589" i="21"/>
  <c r="M1589" i="21"/>
  <c r="L1590" i="21"/>
  <c r="M1590" i="21"/>
  <c r="L1591" i="21"/>
  <c r="M1591" i="21"/>
  <c r="L1592" i="21"/>
  <c r="M1592" i="21"/>
  <c r="L1593" i="21"/>
  <c r="M1593" i="21"/>
  <c r="L1594" i="21"/>
  <c r="M1594" i="21"/>
  <c r="L1595" i="21"/>
  <c r="M1595" i="21"/>
  <c r="L1596" i="21"/>
  <c r="M1596" i="21"/>
  <c r="L1597" i="21"/>
  <c r="M1597" i="21"/>
  <c r="L1598" i="21"/>
  <c r="M1598" i="21"/>
  <c r="L1599" i="21"/>
  <c r="M1599" i="21"/>
  <c r="L1600" i="21"/>
  <c r="M1600" i="21"/>
  <c r="L1601" i="21"/>
  <c r="M1601" i="21"/>
  <c r="L1602" i="21"/>
  <c r="M1602" i="21"/>
  <c r="L1603" i="21"/>
  <c r="M1603" i="21"/>
  <c r="L1604" i="21"/>
  <c r="M1604" i="21"/>
  <c r="L1605" i="21"/>
  <c r="M1605" i="21"/>
  <c r="L1606" i="21"/>
  <c r="M1606" i="21"/>
  <c r="L1607" i="21"/>
  <c r="M1607" i="21"/>
  <c r="L1608" i="21"/>
  <c r="M1608" i="21"/>
  <c r="L1609" i="21"/>
  <c r="M1609" i="21"/>
  <c r="L1610" i="21"/>
  <c r="M1610" i="21"/>
  <c r="L1611" i="21"/>
  <c r="M1611" i="21"/>
  <c r="L1612" i="21"/>
  <c r="M1612" i="21"/>
  <c r="L1613" i="21"/>
  <c r="M1613" i="21"/>
  <c r="L1614" i="21"/>
  <c r="M1614" i="21"/>
  <c r="L1615" i="21"/>
  <c r="M1615" i="21"/>
  <c r="L1616" i="21"/>
  <c r="M1616" i="21"/>
  <c r="L1617" i="21"/>
  <c r="M1617" i="21"/>
  <c r="L1618" i="21"/>
  <c r="M1618" i="21"/>
  <c r="L1619" i="21"/>
  <c r="M1619" i="21"/>
  <c r="L1620" i="21"/>
  <c r="M1620" i="21"/>
  <c r="L1621" i="21"/>
  <c r="M1621" i="21"/>
  <c r="L1622" i="21"/>
  <c r="M1622" i="21"/>
  <c r="L1623" i="21"/>
  <c r="M1623" i="21"/>
  <c r="L1624" i="21"/>
  <c r="M1624" i="21"/>
  <c r="L1625" i="21"/>
  <c r="M1625" i="21"/>
  <c r="L1626" i="21"/>
  <c r="M1626" i="21"/>
  <c r="L1627" i="21"/>
  <c r="M1627" i="21"/>
  <c r="L1628" i="21"/>
  <c r="M1628" i="21"/>
  <c r="L1629" i="21"/>
  <c r="M1629" i="21"/>
  <c r="L1630" i="21"/>
  <c r="M1630" i="21"/>
  <c r="L1631" i="21"/>
  <c r="M1631" i="21"/>
  <c r="L1632" i="21"/>
  <c r="M1632" i="21"/>
  <c r="L1633" i="21"/>
  <c r="M1633" i="21"/>
  <c r="L1634" i="21"/>
  <c r="M1634" i="21"/>
  <c r="L1635" i="21"/>
  <c r="M1635" i="21"/>
  <c r="L1636" i="21"/>
  <c r="M1636" i="21"/>
  <c r="L1637" i="21"/>
  <c r="M1637" i="21"/>
  <c r="L1638" i="21"/>
  <c r="M1638" i="21"/>
  <c r="L1639" i="21"/>
  <c r="M1639" i="21"/>
  <c r="L1640" i="21"/>
  <c r="M1640" i="21"/>
  <c r="L1641" i="21"/>
  <c r="M1641" i="21"/>
  <c r="L1642" i="21"/>
  <c r="M1642" i="21"/>
  <c r="L1643" i="21"/>
  <c r="M1643" i="21"/>
  <c r="L1644" i="21"/>
  <c r="M1644" i="21"/>
  <c r="L1645" i="21"/>
  <c r="M1645" i="21"/>
  <c r="L1646" i="21"/>
  <c r="M1646" i="21"/>
  <c r="L1647" i="21"/>
  <c r="M1647" i="21"/>
  <c r="L1648" i="21"/>
  <c r="M1648" i="21"/>
  <c r="L1649" i="21"/>
  <c r="M1649" i="21"/>
  <c r="L1650" i="21"/>
  <c r="M1650" i="21"/>
  <c r="L1651" i="21"/>
  <c r="M1651" i="21"/>
  <c r="L1652" i="21"/>
  <c r="M1652" i="21"/>
  <c r="L1653" i="21"/>
  <c r="M1653" i="21"/>
  <c r="L1654" i="21"/>
  <c r="M1654" i="21"/>
  <c r="L1655" i="21"/>
  <c r="M1655" i="21"/>
  <c r="L1656" i="21"/>
  <c r="M1656" i="21"/>
  <c r="L1657" i="21"/>
  <c r="M1657" i="21"/>
  <c r="L1658" i="21"/>
  <c r="M1658" i="21"/>
  <c r="L1659" i="21"/>
  <c r="M1659" i="21"/>
  <c r="L1660" i="21"/>
  <c r="M1660" i="21"/>
  <c r="L1661" i="21"/>
  <c r="M1661" i="21"/>
  <c r="L1662" i="21"/>
  <c r="M1662" i="21"/>
  <c r="L1663" i="21"/>
  <c r="M1663" i="21"/>
  <c r="L1664" i="21"/>
  <c r="M1664" i="21"/>
  <c r="L1665" i="21"/>
  <c r="M1665" i="21"/>
  <c r="L1666" i="21"/>
  <c r="M1666" i="21"/>
  <c r="L1667" i="21"/>
  <c r="M1667" i="21"/>
  <c r="L1668" i="21"/>
  <c r="M1668" i="21"/>
  <c r="L1669" i="21"/>
  <c r="M1669" i="21"/>
  <c r="L1670" i="21"/>
  <c r="M1670" i="21"/>
  <c r="L1671" i="21"/>
  <c r="M1671" i="21"/>
  <c r="L1672" i="21"/>
  <c r="M1672" i="21"/>
  <c r="L1673" i="21"/>
  <c r="M1673" i="21"/>
  <c r="L1674" i="21"/>
  <c r="M1674" i="21"/>
  <c r="L1675" i="21"/>
  <c r="M1675" i="21"/>
  <c r="L1676" i="21"/>
  <c r="M1676" i="21"/>
  <c r="L1677" i="21"/>
  <c r="M1677" i="21"/>
  <c r="L1678" i="21"/>
  <c r="M1678" i="21"/>
  <c r="L1679" i="21"/>
  <c r="M1679" i="21"/>
  <c r="L1680" i="21"/>
  <c r="M1680" i="21"/>
  <c r="L1681" i="21"/>
  <c r="M1681" i="21"/>
  <c r="L1682" i="21"/>
  <c r="M1682" i="21"/>
  <c r="L1683" i="21"/>
  <c r="M1683" i="21"/>
  <c r="L1684" i="21"/>
  <c r="M1684" i="21"/>
  <c r="L1685" i="21"/>
  <c r="M1685" i="21"/>
  <c r="L1686" i="21"/>
  <c r="M1686" i="21"/>
  <c r="L1687" i="21"/>
  <c r="M1687" i="21"/>
  <c r="L1688" i="21"/>
  <c r="M1688" i="21"/>
  <c r="L1689" i="21"/>
  <c r="M1689" i="21"/>
  <c r="L1690" i="21"/>
  <c r="M1690" i="21"/>
  <c r="L1691" i="21"/>
  <c r="M1691" i="21"/>
  <c r="L1692" i="21"/>
  <c r="M1692" i="21"/>
  <c r="L1693" i="21"/>
  <c r="M1693" i="21"/>
  <c r="L1694" i="21"/>
  <c r="M1694" i="21"/>
  <c r="L1695" i="21"/>
  <c r="M1695" i="21"/>
  <c r="L1696" i="21"/>
  <c r="M1696" i="21"/>
  <c r="L1697" i="21"/>
  <c r="M1697" i="21"/>
  <c r="L1698" i="21"/>
  <c r="M1698" i="21"/>
  <c r="L1699" i="21"/>
  <c r="M1699" i="21"/>
  <c r="L1700" i="21"/>
  <c r="M1700" i="21"/>
  <c r="L1701" i="21"/>
  <c r="M1701" i="21"/>
  <c r="L1702" i="21"/>
  <c r="M1702" i="21"/>
  <c r="L1703" i="21"/>
  <c r="M1703" i="21"/>
  <c r="L1704" i="21"/>
  <c r="M1704" i="21"/>
  <c r="L1705" i="21"/>
  <c r="M1705" i="21"/>
  <c r="L1706" i="21"/>
  <c r="M1706" i="21"/>
  <c r="L1707" i="21"/>
  <c r="M1707" i="21"/>
  <c r="L1708" i="21"/>
  <c r="M1708" i="21"/>
  <c r="L1709" i="21"/>
  <c r="M1709" i="21"/>
  <c r="L1710" i="21"/>
  <c r="M1710" i="21"/>
  <c r="L1711" i="21"/>
  <c r="M1711" i="21"/>
  <c r="L1712" i="21"/>
  <c r="M1712" i="21"/>
  <c r="L1713" i="21"/>
  <c r="M1713" i="21"/>
  <c r="L1714" i="21"/>
  <c r="M1714" i="21"/>
  <c r="L1715" i="21"/>
  <c r="M1715" i="21"/>
  <c r="L1716" i="21"/>
  <c r="M1716" i="21"/>
  <c r="L1717" i="21"/>
  <c r="M1717" i="21"/>
  <c r="L1718" i="21"/>
  <c r="M1718" i="21"/>
  <c r="L1719" i="21"/>
  <c r="M1719" i="21"/>
  <c r="L1720" i="21"/>
  <c r="M1720" i="21"/>
  <c r="L1721" i="21"/>
  <c r="M1721" i="21"/>
  <c r="L1722" i="21"/>
  <c r="M1722" i="21"/>
  <c r="L1723" i="21"/>
  <c r="M1723" i="21"/>
  <c r="L1724" i="21"/>
  <c r="M1724" i="21"/>
  <c r="L1725" i="21"/>
  <c r="M1725" i="21"/>
  <c r="L1726" i="21"/>
  <c r="M1726" i="21"/>
  <c r="L1727" i="21"/>
  <c r="M1727" i="21"/>
  <c r="L1728" i="21"/>
  <c r="M1728" i="21"/>
  <c r="L1729" i="21"/>
  <c r="M1729" i="21"/>
  <c r="L1730" i="21"/>
  <c r="M1730" i="21"/>
  <c r="L1731" i="21"/>
  <c r="M1731" i="21"/>
  <c r="L1732" i="21"/>
  <c r="M1732" i="21"/>
  <c r="L1733" i="21"/>
  <c r="M1733" i="21"/>
  <c r="L1734" i="21"/>
  <c r="M1734" i="21"/>
  <c r="L1735" i="21"/>
  <c r="M1735" i="21"/>
  <c r="L1736" i="21"/>
  <c r="M1736" i="21"/>
  <c r="L1737" i="21"/>
  <c r="M1737" i="21"/>
  <c r="L1738" i="21"/>
  <c r="M1738" i="21"/>
  <c r="L1739" i="21"/>
  <c r="M1739" i="21"/>
  <c r="L1740" i="21"/>
  <c r="M1740" i="21"/>
  <c r="L1741" i="21"/>
  <c r="M1741" i="21"/>
  <c r="L1742" i="21"/>
  <c r="M1742" i="21"/>
  <c r="L1743" i="21"/>
  <c r="M1743" i="21"/>
  <c r="L1744" i="21"/>
  <c r="M1744" i="21"/>
  <c r="L1745" i="21"/>
  <c r="M1745" i="21"/>
  <c r="L1746" i="21"/>
  <c r="M1746" i="21"/>
  <c r="L1747" i="21"/>
  <c r="M1747" i="21"/>
  <c r="L1748" i="21"/>
  <c r="M1748" i="21"/>
  <c r="L1749" i="21"/>
  <c r="M1749" i="21"/>
  <c r="L1750" i="21"/>
  <c r="M1750" i="21"/>
  <c r="L1751" i="21"/>
  <c r="M1751" i="21"/>
  <c r="L1752" i="21"/>
  <c r="M1752" i="21"/>
  <c r="L1753" i="21"/>
  <c r="M1753" i="21"/>
  <c r="L1754" i="21"/>
  <c r="M1754" i="21"/>
  <c r="L1755" i="21"/>
  <c r="M1755" i="21"/>
  <c r="L1756" i="21"/>
  <c r="M1756" i="21"/>
  <c r="L1757" i="21"/>
  <c r="M1757" i="21"/>
  <c r="L1758" i="21"/>
  <c r="M1758" i="21"/>
  <c r="L1759" i="21"/>
  <c r="M1759" i="21"/>
  <c r="L1760" i="21"/>
  <c r="M1760" i="21"/>
  <c r="L1761" i="21"/>
  <c r="M1761" i="21"/>
  <c r="L1762" i="21"/>
  <c r="M1762" i="21"/>
  <c r="L1763" i="21"/>
  <c r="M1763" i="21"/>
  <c r="L1764" i="21"/>
  <c r="M1764" i="21"/>
  <c r="L1765" i="21"/>
  <c r="M1765" i="21"/>
  <c r="L1766" i="21"/>
  <c r="M1766" i="21"/>
  <c r="L1767" i="21"/>
  <c r="M1767" i="21"/>
  <c r="L1768" i="21"/>
  <c r="M1768" i="21"/>
  <c r="L1769" i="21"/>
  <c r="M1769" i="21"/>
  <c r="L1770" i="21"/>
  <c r="M1770" i="21"/>
  <c r="L1771" i="21"/>
  <c r="M1771" i="21"/>
  <c r="L1772" i="21"/>
  <c r="M1772" i="21"/>
  <c r="L1773" i="21"/>
  <c r="M1773" i="21"/>
  <c r="L1774" i="21"/>
  <c r="M1774" i="21"/>
  <c r="L1775" i="21"/>
  <c r="M1775" i="21"/>
  <c r="L1776" i="21"/>
  <c r="M1776" i="21"/>
  <c r="L1777" i="21"/>
  <c r="M1777" i="21"/>
  <c r="L1778" i="21"/>
  <c r="M1778" i="21"/>
  <c r="L1779" i="21"/>
  <c r="M1779" i="21"/>
  <c r="L1780" i="21"/>
  <c r="M1780" i="21"/>
  <c r="L1781" i="21"/>
  <c r="M1781" i="21"/>
  <c r="L1782" i="21"/>
  <c r="M1782" i="21"/>
  <c r="L1783" i="21"/>
  <c r="M1783" i="21"/>
  <c r="L1784" i="21"/>
  <c r="M1784" i="21"/>
  <c r="L1785" i="21"/>
  <c r="M1785" i="21"/>
  <c r="L1786" i="21"/>
  <c r="M1786" i="21"/>
  <c r="L1787" i="21"/>
  <c r="M1787" i="21"/>
  <c r="L1788" i="21"/>
  <c r="M1788" i="21"/>
  <c r="L1789" i="21"/>
  <c r="M1789" i="21"/>
  <c r="L1790" i="21"/>
  <c r="M1790" i="21"/>
  <c r="L1791" i="21"/>
  <c r="M1791" i="21"/>
  <c r="L1792" i="21"/>
  <c r="M1792" i="21"/>
  <c r="L1793" i="21"/>
  <c r="M1793" i="21"/>
  <c r="L1794" i="21"/>
  <c r="M1794" i="21"/>
  <c r="L1795" i="21"/>
  <c r="M1795" i="21"/>
  <c r="L1796" i="21"/>
  <c r="M1796" i="21"/>
  <c r="L1797" i="21"/>
  <c r="M1797" i="21"/>
  <c r="L1798" i="21"/>
  <c r="M1798" i="21"/>
  <c r="L1799" i="21"/>
  <c r="M1799" i="21"/>
  <c r="L1800" i="21"/>
  <c r="M1800" i="21"/>
  <c r="L1801" i="21"/>
  <c r="M1801" i="21"/>
  <c r="L1802" i="21"/>
  <c r="M1802" i="21"/>
  <c r="L1803" i="21"/>
  <c r="M1803" i="21"/>
  <c r="L1804" i="21"/>
  <c r="M1804" i="21"/>
  <c r="L1805" i="21"/>
  <c r="M1805" i="21"/>
  <c r="L1806" i="21"/>
  <c r="M1806" i="21"/>
  <c r="L1807" i="21"/>
  <c r="M1807" i="21"/>
  <c r="L1808" i="21"/>
  <c r="M1808" i="21"/>
  <c r="L1809" i="21"/>
  <c r="M1809" i="21"/>
  <c r="L1810" i="21"/>
  <c r="M1810" i="21"/>
  <c r="L1811" i="21"/>
  <c r="M1811" i="21"/>
  <c r="L1812" i="21"/>
  <c r="M1812" i="21"/>
  <c r="L1813" i="21"/>
  <c r="M1813" i="21"/>
  <c r="L1814" i="21"/>
  <c r="M1814" i="21"/>
  <c r="L1815" i="21"/>
  <c r="M1815" i="21"/>
  <c r="L1816" i="21"/>
  <c r="M1816" i="21"/>
  <c r="L1817" i="21"/>
  <c r="M1817" i="21"/>
  <c r="L1818" i="21"/>
  <c r="M1818" i="21"/>
  <c r="L1819" i="21"/>
  <c r="M1819" i="21"/>
  <c r="L1820" i="21"/>
  <c r="M1820" i="21"/>
  <c r="L1821" i="21"/>
  <c r="M1821" i="21"/>
  <c r="L1822" i="21"/>
  <c r="M1822" i="21"/>
  <c r="L1823" i="21"/>
  <c r="M1823" i="21"/>
  <c r="L1824" i="21"/>
  <c r="M1824" i="21"/>
  <c r="L1825" i="21"/>
  <c r="M1825" i="21"/>
  <c r="L1826" i="21"/>
  <c r="M1826" i="21"/>
  <c r="L1827" i="21"/>
  <c r="M1827" i="21"/>
  <c r="L1828" i="21"/>
  <c r="M1828" i="21"/>
  <c r="L1829" i="21"/>
  <c r="M1829" i="21"/>
  <c r="L1830" i="21"/>
  <c r="M1830" i="21"/>
  <c r="L1831" i="21"/>
  <c r="M1831" i="21"/>
  <c r="L1832" i="21"/>
  <c r="M1832" i="21"/>
  <c r="L1833" i="21"/>
  <c r="M1833" i="21"/>
  <c r="L1834" i="21"/>
  <c r="M1834" i="21"/>
  <c r="L1835" i="21"/>
  <c r="M1835" i="21"/>
  <c r="L1836" i="21"/>
  <c r="M1836" i="21"/>
  <c r="L1837" i="21"/>
  <c r="M1837" i="21"/>
  <c r="L1838" i="21"/>
  <c r="M1838" i="21"/>
  <c r="L1839" i="21"/>
  <c r="M1839" i="21"/>
  <c r="L1840" i="21"/>
  <c r="M1840" i="21"/>
  <c r="L1841" i="21"/>
  <c r="M1841" i="21"/>
  <c r="L1842" i="21"/>
  <c r="M1842" i="21"/>
  <c r="L1843" i="21"/>
  <c r="M1843" i="21"/>
  <c r="L1844" i="21"/>
  <c r="M1844" i="21"/>
  <c r="L1845" i="21"/>
  <c r="M1845" i="21"/>
  <c r="L1846" i="21"/>
  <c r="M1846" i="21"/>
  <c r="L1847" i="21"/>
  <c r="M1847" i="21"/>
  <c r="L1848" i="21"/>
  <c r="M1848" i="21"/>
  <c r="L1849" i="21"/>
  <c r="M1849" i="21"/>
  <c r="L1850" i="21"/>
  <c r="M1850" i="21"/>
  <c r="L1851" i="21"/>
  <c r="M1851" i="21"/>
  <c r="L1852" i="21"/>
  <c r="M1852" i="21"/>
  <c r="L1853" i="21"/>
  <c r="M1853" i="21"/>
  <c r="L1854" i="21"/>
  <c r="M1854" i="21"/>
  <c r="L1855" i="21"/>
  <c r="M1855" i="21"/>
  <c r="L1856" i="21"/>
  <c r="M1856" i="21"/>
  <c r="L1857" i="21"/>
  <c r="M1857" i="21"/>
  <c r="L1858" i="21"/>
  <c r="M1858" i="21"/>
  <c r="L1859" i="21"/>
  <c r="M1859" i="21"/>
  <c r="L1860" i="21"/>
  <c r="M1860" i="21"/>
  <c r="L1861" i="21"/>
  <c r="M1861" i="21"/>
  <c r="L1862" i="21"/>
  <c r="M1862" i="21"/>
  <c r="L1863" i="21"/>
  <c r="M1863" i="21"/>
  <c r="L1864" i="21"/>
  <c r="M1864" i="21"/>
  <c r="L1865" i="21"/>
  <c r="M1865" i="21"/>
  <c r="L1866" i="21"/>
  <c r="M1866" i="21"/>
  <c r="L1867" i="21"/>
  <c r="M1867" i="21"/>
  <c r="L1868" i="21"/>
  <c r="M1868" i="21"/>
  <c r="L1869" i="21"/>
  <c r="M1869" i="21"/>
  <c r="L1870" i="21"/>
  <c r="M1870" i="21"/>
  <c r="L1871" i="21"/>
  <c r="M1871" i="21"/>
  <c r="L1872" i="21"/>
  <c r="M1872" i="21"/>
  <c r="L1873" i="21"/>
  <c r="M1873" i="21"/>
  <c r="L1874" i="21"/>
  <c r="M1874" i="21"/>
  <c r="L1875" i="21"/>
  <c r="M1875" i="21"/>
  <c r="L1876" i="21"/>
  <c r="M1876" i="21"/>
  <c r="L1877" i="21"/>
  <c r="M1877" i="21"/>
  <c r="L1878" i="21"/>
  <c r="M1878" i="21"/>
  <c r="L1879" i="21"/>
  <c r="M1879" i="21"/>
  <c r="L1880" i="21"/>
  <c r="M1880" i="21"/>
  <c r="L1881" i="21"/>
  <c r="M1881" i="21"/>
  <c r="L1882" i="21"/>
  <c r="M1882" i="21"/>
  <c r="L1883" i="21"/>
  <c r="M1883" i="21"/>
  <c r="L1884" i="21"/>
  <c r="M1884" i="21"/>
  <c r="L1885" i="21"/>
  <c r="M1885" i="21"/>
  <c r="L1886" i="21"/>
  <c r="M1886" i="21"/>
  <c r="L1887" i="21"/>
  <c r="M1887" i="21"/>
  <c r="L1888" i="21"/>
  <c r="M1888" i="21"/>
  <c r="L1889" i="21"/>
  <c r="M1889" i="21"/>
  <c r="L1890" i="21"/>
  <c r="M1890" i="21"/>
  <c r="L1891" i="21"/>
  <c r="M1891" i="21"/>
  <c r="L1892" i="21"/>
  <c r="M1892" i="21"/>
  <c r="L1893" i="21"/>
  <c r="M1893" i="21"/>
  <c r="L1894" i="21"/>
  <c r="M1894" i="21"/>
  <c r="L1895" i="21"/>
  <c r="M1895" i="21"/>
  <c r="L1896" i="21"/>
  <c r="M1896" i="21"/>
  <c r="L1897" i="21"/>
  <c r="M1897" i="21"/>
  <c r="L1898" i="21"/>
  <c r="M1898" i="21"/>
  <c r="L1899" i="21"/>
  <c r="M1899" i="21"/>
  <c r="L1900" i="21"/>
  <c r="M1900" i="21"/>
  <c r="L1901" i="21"/>
  <c r="M1901" i="21"/>
  <c r="L1902" i="21"/>
  <c r="M1902" i="21"/>
  <c r="L1903" i="21"/>
  <c r="M1903" i="21"/>
  <c r="L1904" i="21"/>
  <c r="M1904" i="21"/>
  <c r="L1905" i="21"/>
  <c r="M1905" i="21"/>
  <c r="L1906" i="21"/>
  <c r="M1906" i="21"/>
  <c r="L1907" i="21"/>
  <c r="M1907" i="21"/>
  <c r="L1908" i="21"/>
  <c r="M1908" i="21"/>
  <c r="L1909" i="21"/>
  <c r="M1909" i="21"/>
  <c r="L1910" i="21"/>
  <c r="M1910" i="21"/>
  <c r="L1911" i="21"/>
  <c r="M1911" i="21"/>
  <c r="L1912" i="21"/>
  <c r="M1912" i="21"/>
  <c r="L1913" i="21"/>
  <c r="M1913" i="21"/>
  <c r="L1914" i="21"/>
  <c r="M1914" i="21"/>
  <c r="L1915" i="21"/>
  <c r="M1915" i="21"/>
  <c r="L1916" i="21"/>
  <c r="M1916" i="21"/>
  <c r="L1917" i="21"/>
  <c r="M1917" i="21"/>
  <c r="L1918" i="21"/>
  <c r="M1918" i="21"/>
  <c r="L1919" i="21"/>
  <c r="M1919" i="21"/>
  <c r="L1920" i="21"/>
  <c r="M1920" i="21"/>
  <c r="L1921" i="21"/>
  <c r="M1921" i="21"/>
  <c r="L1922" i="21"/>
  <c r="M1922" i="21"/>
  <c r="L1923" i="21"/>
  <c r="M1923" i="21"/>
  <c r="L1924" i="21"/>
  <c r="M1924" i="21"/>
  <c r="L1925" i="21"/>
  <c r="M1925" i="21"/>
  <c r="L1926" i="21"/>
  <c r="M1926" i="21"/>
  <c r="L1927" i="21"/>
  <c r="M1927" i="21"/>
  <c r="L1928" i="21"/>
  <c r="M1928" i="21"/>
  <c r="L1929" i="21"/>
  <c r="M1929" i="21"/>
  <c r="L1930" i="21"/>
  <c r="M1930" i="21"/>
  <c r="L1931" i="21"/>
  <c r="M1931" i="21"/>
  <c r="L1932" i="21"/>
  <c r="M1932" i="21"/>
  <c r="L1933" i="21"/>
  <c r="M1933" i="21"/>
  <c r="L1934" i="21"/>
  <c r="M1934" i="21"/>
  <c r="L1935" i="21"/>
  <c r="M1935" i="21"/>
  <c r="L1936" i="21"/>
  <c r="M1936" i="21"/>
  <c r="L1937" i="21"/>
  <c r="M1937" i="21"/>
  <c r="L1938" i="21"/>
  <c r="M1938" i="21"/>
  <c r="L1939" i="21"/>
  <c r="M1939" i="21"/>
  <c r="L1940" i="21"/>
  <c r="M1940" i="21"/>
  <c r="L1941" i="21"/>
  <c r="M1941" i="21"/>
  <c r="L1942" i="21"/>
  <c r="M1942" i="21"/>
  <c r="L1943" i="21"/>
  <c r="M1943" i="21"/>
  <c r="L1944" i="21"/>
  <c r="M1944" i="21"/>
  <c r="L1945" i="21"/>
  <c r="M1945" i="21"/>
  <c r="L1946" i="21"/>
  <c r="M1946" i="21"/>
  <c r="L1947" i="21"/>
  <c r="M1947" i="21"/>
  <c r="L1948" i="21"/>
  <c r="M1948" i="21"/>
  <c r="L1949" i="21"/>
  <c r="M1949" i="21"/>
  <c r="L1950" i="21"/>
  <c r="M1950" i="21"/>
  <c r="L1951" i="21"/>
  <c r="M1951" i="21"/>
  <c r="L1952" i="21"/>
  <c r="M1952" i="21"/>
  <c r="L1953" i="21"/>
  <c r="M1953" i="21"/>
  <c r="L1954" i="21"/>
  <c r="M1954" i="21"/>
  <c r="L1955" i="21"/>
  <c r="M1955" i="21"/>
  <c r="L1956" i="21"/>
  <c r="M1956" i="21"/>
  <c r="L1957" i="21"/>
  <c r="M1957" i="21"/>
  <c r="L1958" i="21"/>
  <c r="M1958" i="21"/>
  <c r="L1959" i="21"/>
  <c r="M1959" i="21"/>
  <c r="L1960" i="21"/>
  <c r="M1960" i="21"/>
  <c r="L1961" i="21"/>
  <c r="M1961" i="21"/>
  <c r="L1962" i="21"/>
  <c r="M1962" i="21"/>
  <c r="L1963" i="21"/>
  <c r="M1963" i="21"/>
  <c r="L1964" i="21"/>
  <c r="M1964" i="21"/>
  <c r="L1965" i="21"/>
  <c r="M1965" i="21"/>
  <c r="L1966" i="21"/>
  <c r="M1966" i="21"/>
  <c r="L1967" i="21"/>
  <c r="M1967" i="21"/>
  <c r="L1968" i="21"/>
  <c r="M1968" i="21"/>
  <c r="L1969" i="21"/>
  <c r="M1969" i="21"/>
  <c r="L1970" i="21"/>
  <c r="M1970" i="21"/>
  <c r="L1971" i="21"/>
  <c r="M1971" i="21"/>
  <c r="L1972" i="21"/>
  <c r="M1972" i="21"/>
  <c r="L1973" i="21"/>
  <c r="M1973" i="21"/>
  <c r="L1974" i="21"/>
  <c r="M1974" i="21"/>
  <c r="L1975" i="21"/>
  <c r="M1975" i="21"/>
  <c r="L1976" i="21"/>
  <c r="M1976" i="21"/>
  <c r="L1977" i="21"/>
  <c r="M1977" i="21"/>
  <c r="L1978" i="21"/>
  <c r="M1978" i="21"/>
  <c r="L1979" i="21"/>
  <c r="M1979" i="21"/>
  <c r="L1980" i="21"/>
  <c r="M1980" i="21"/>
  <c r="L1981" i="21"/>
  <c r="M1981" i="21"/>
  <c r="L1982" i="21"/>
  <c r="M1982" i="21"/>
  <c r="L1983" i="21"/>
  <c r="M1983" i="21"/>
  <c r="L1984" i="21"/>
  <c r="M1984" i="21"/>
  <c r="L1985" i="21"/>
  <c r="M1985" i="21"/>
  <c r="L1986" i="21"/>
  <c r="M1986" i="21"/>
  <c r="L1987" i="21"/>
  <c r="M1987" i="21"/>
  <c r="L1988" i="21"/>
  <c r="M1988" i="21"/>
  <c r="L1989" i="21"/>
  <c r="M1989" i="21"/>
  <c r="L1990" i="21"/>
  <c r="M1990" i="21"/>
  <c r="L1991" i="21"/>
  <c r="M1991" i="21"/>
  <c r="L1992" i="21"/>
  <c r="M1992" i="21"/>
  <c r="L1993" i="21"/>
  <c r="M1993" i="21"/>
  <c r="L1994" i="21"/>
  <c r="M1994" i="21"/>
  <c r="L1995" i="21"/>
  <c r="M1995" i="21"/>
  <c r="L1996" i="21"/>
  <c r="M1996" i="21"/>
  <c r="L1997" i="21"/>
  <c r="M1997" i="21"/>
  <c r="L1998" i="21"/>
  <c r="M1998" i="21"/>
  <c r="L1999" i="21"/>
  <c r="M1999" i="21"/>
  <c r="L2000" i="21"/>
  <c r="M2000" i="21"/>
  <c r="L2001" i="21"/>
  <c r="M2001" i="21"/>
  <c r="L2002" i="21"/>
  <c r="M2002" i="21"/>
  <c r="L2003" i="21"/>
  <c r="M2003" i="21"/>
  <c r="L2004" i="21"/>
  <c r="M2004" i="21"/>
  <c r="L2005" i="21"/>
  <c r="M2005" i="21"/>
  <c r="M6" i="21"/>
  <c r="L6" i="21"/>
  <c r="O6" i="21" l="1"/>
  <c r="E60" i="8"/>
  <c r="F60" i="8"/>
  <c r="I60" i="8"/>
  <c r="E61" i="8"/>
  <c r="F61" i="8"/>
  <c r="I61" i="8"/>
  <c r="E62" i="8"/>
  <c r="F62" i="8"/>
  <c r="E63" i="8"/>
  <c r="F63" i="8"/>
  <c r="I63" i="8"/>
  <c r="I59" i="8"/>
  <c r="F59" i="8"/>
  <c r="E59" i="8"/>
  <c r="E53" i="8"/>
  <c r="F53" i="8"/>
  <c r="I53" i="8"/>
  <c r="E54" i="8"/>
  <c r="F54" i="8"/>
  <c r="I54" i="8"/>
  <c r="E55" i="8"/>
  <c r="F55" i="8"/>
  <c r="I55" i="8"/>
  <c r="E56" i="8"/>
  <c r="F56" i="8"/>
  <c r="I56" i="8"/>
  <c r="E57" i="8"/>
  <c r="F57" i="8"/>
  <c r="F16" i="8" s="1"/>
  <c r="K17" i="8" s="1"/>
  <c r="I57" i="8"/>
  <c r="I52" i="8"/>
  <c r="F52" i="8"/>
  <c r="E52" i="8"/>
  <c r="E46" i="8"/>
  <c r="F46" i="8"/>
  <c r="I46" i="8"/>
  <c r="E47" i="8"/>
  <c r="F47" i="8"/>
  <c r="I47" i="8"/>
  <c r="E48" i="8"/>
  <c r="F48" i="8"/>
  <c r="I48" i="8"/>
  <c r="E49" i="8"/>
  <c r="F49" i="8"/>
  <c r="I49" i="8"/>
  <c r="E50" i="8"/>
  <c r="F50" i="8"/>
  <c r="F15" i="8" s="1"/>
  <c r="K16" i="8" s="1"/>
  <c r="I50" i="8"/>
  <c r="I45" i="8"/>
  <c r="F45" i="8"/>
  <c r="E45" i="8"/>
  <c r="E39" i="8"/>
  <c r="F39" i="8"/>
  <c r="I39" i="8"/>
  <c r="E40" i="8"/>
  <c r="F40" i="8"/>
  <c r="I40" i="8"/>
  <c r="E41" i="8"/>
  <c r="F41" i="8"/>
  <c r="I41" i="8"/>
  <c r="E42" i="8"/>
  <c r="F42" i="8"/>
  <c r="I42" i="8"/>
  <c r="E43" i="8"/>
  <c r="F43" i="8"/>
  <c r="F14" i="8" s="1"/>
  <c r="K15" i="8" s="1"/>
  <c r="I43" i="8"/>
  <c r="I38" i="8"/>
  <c r="F38" i="8"/>
  <c r="E38" i="8"/>
  <c r="E32" i="8"/>
  <c r="F32" i="8"/>
  <c r="I32" i="8"/>
  <c r="E33" i="8"/>
  <c r="F33" i="8"/>
  <c r="I33" i="8"/>
  <c r="E34" i="8"/>
  <c r="F34" i="8"/>
  <c r="E35" i="8"/>
  <c r="F35" i="8"/>
  <c r="I35" i="8"/>
  <c r="E36" i="8"/>
  <c r="F36" i="8"/>
  <c r="F13" i="8" s="1"/>
  <c r="K14" i="8" s="1"/>
  <c r="I31" i="8"/>
  <c r="F31" i="8"/>
  <c r="E31" i="8"/>
  <c r="I25" i="8"/>
  <c r="I26" i="8"/>
  <c r="I27" i="8"/>
  <c r="I28" i="8"/>
  <c r="I29" i="8"/>
  <c r="F25" i="8"/>
  <c r="F26" i="8"/>
  <c r="F27" i="8"/>
  <c r="F28" i="8"/>
  <c r="F29" i="8"/>
  <c r="F12" i="8" s="1"/>
  <c r="K13" i="8" s="1"/>
  <c r="E25" i="8"/>
  <c r="E26" i="8"/>
  <c r="E27" i="8"/>
  <c r="E28" i="8"/>
  <c r="E29" i="8"/>
  <c r="F24" i="8"/>
  <c r="E24" i="8"/>
  <c r="I24" i="8"/>
  <c r="I34" i="8"/>
  <c r="I36" i="8"/>
  <c r="I62" i="8"/>
  <c r="G3" i="18"/>
  <c r="D44" i="30"/>
  <c r="I35" i="30"/>
  <c r="G21" i="30"/>
  <c r="C12" i="29"/>
  <c r="C7" i="29"/>
  <c r="F5" i="28"/>
  <c r="D28" i="28"/>
  <c r="C26" i="28"/>
  <c r="E26" i="28" s="1"/>
  <c r="D6" i="28" s="1"/>
  <c r="G6" i="28" s="1"/>
  <c r="E36" i="14" s="1"/>
  <c r="E23" i="28"/>
  <c r="D23" i="28"/>
  <c r="E18" i="28"/>
  <c r="D18" i="28"/>
  <c r="F18" i="28" s="1"/>
  <c r="H18" i="27"/>
  <c r="J18" i="27" s="1"/>
  <c r="H17" i="27"/>
  <c r="J17" i="27" s="1"/>
  <c r="H16" i="27"/>
  <c r="H15" i="27"/>
  <c r="J15" i="27" s="1"/>
  <c r="H14" i="27"/>
  <c r="G13" i="27"/>
  <c r="E13" i="27" a="1"/>
  <c r="E13" i="27" s="1"/>
  <c r="D13" i="27"/>
  <c r="E24" i="27" s="1"/>
  <c r="G88" i="9"/>
  <c r="F4" i="9" s="1"/>
  <c r="F6" i="9" s="1"/>
  <c r="B1" i="9"/>
  <c r="D4" i="11"/>
  <c r="C17" i="26"/>
  <c r="C8" i="26"/>
  <c r="E3" i="22"/>
  <c r="F3" i="22"/>
  <c r="G3" i="22"/>
  <c r="H3" i="22"/>
  <c r="I3" i="22"/>
  <c r="J3" i="22"/>
  <c r="K3" i="22"/>
  <c r="L3" i="22"/>
  <c r="M3" i="22"/>
  <c r="N3" i="22"/>
  <c r="O3" i="22"/>
  <c r="P3" i="22"/>
  <c r="Q3" i="22"/>
  <c r="R3" i="22"/>
  <c r="D3" i="22"/>
  <c r="F3" i="21"/>
  <c r="G3" i="21"/>
  <c r="H3" i="21"/>
  <c r="I3" i="21"/>
  <c r="J3" i="21"/>
  <c r="K3" i="21"/>
  <c r="L3" i="21"/>
  <c r="M3" i="21"/>
  <c r="N3" i="21"/>
  <c r="O3" i="21"/>
  <c r="P3" i="21"/>
  <c r="Q3" i="21"/>
  <c r="R3" i="21"/>
  <c r="S3" i="21"/>
  <c r="T3" i="21"/>
  <c r="U3" i="21"/>
  <c r="V3" i="21"/>
  <c r="W3" i="21"/>
  <c r="X3" i="21"/>
  <c r="Y3" i="21"/>
  <c r="Z3" i="21"/>
  <c r="AA3" i="21"/>
  <c r="AB3" i="21"/>
  <c r="AC3" i="21"/>
  <c r="AD3" i="21"/>
  <c r="E3" i="21"/>
  <c r="D3" i="21"/>
  <c r="D72" i="9"/>
  <c r="E70" i="9"/>
  <c r="E69" i="9"/>
  <c r="E68" i="9"/>
  <c r="E67" i="9"/>
  <c r="E66" i="9"/>
  <c r="E65" i="9"/>
  <c r="E64" i="9"/>
  <c r="E61" i="9"/>
  <c r="E60" i="9"/>
  <c r="E59" i="9"/>
  <c r="E58" i="9"/>
  <c r="E57" i="9"/>
  <c r="E56" i="9"/>
  <c r="E55" i="9"/>
  <c r="E52" i="9"/>
  <c r="E51" i="9"/>
  <c r="E50" i="9"/>
  <c r="E49" i="9"/>
  <c r="E48" i="9"/>
  <c r="E47" i="9"/>
  <c r="E46" i="9"/>
  <c r="E43" i="9"/>
  <c r="E42" i="9"/>
  <c r="E41" i="9"/>
  <c r="E40" i="9"/>
  <c r="E39" i="9"/>
  <c r="E38" i="9"/>
  <c r="E37" i="9"/>
  <c r="J305" i="23"/>
  <c r="M305" i="23" s="1"/>
  <c r="N305" i="23" s="1"/>
  <c r="J304" i="23"/>
  <c r="M304" i="23" s="1"/>
  <c r="N304" i="23" s="1"/>
  <c r="J303" i="23"/>
  <c r="M303" i="23" s="1"/>
  <c r="N303" i="23" s="1"/>
  <c r="J302" i="23"/>
  <c r="J301" i="23"/>
  <c r="J300" i="23"/>
  <c r="J299" i="23"/>
  <c r="J298" i="23"/>
  <c r="J297" i="23"/>
  <c r="J296" i="23"/>
  <c r="J295" i="23"/>
  <c r="J294" i="23"/>
  <c r="J293" i="23"/>
  <c r="J292" i="23"/>
  <c r="J291" i="23"/>
  <c r="J290" i="23"/>
  <c r="J289" i="23"/>
  <c r="J288" i="23"/>
  <c r="J287" i="23"/>
  <c r="J286" i="23"/>
  <c r="J285" i="23"/>
  <c r="J284" i="23"/>
  <c r="J283" i="23"/>
  <c r="J282" i="23"/>
  <c r="J281" i="23"/>
  <c r="J280" i="23"/>
  <c r="J279" i="23"/>
  <c r="J278" i="23"/>
  <c r="J277" i="23"/>
  <c r="J276" i="23"/>
  <c r="J275" i="23"/>
  <c r="J274" i="23"/>
  <c r="J273" i="23"/>
  <c r="J272" i="23"/>
  <c r="J271" i="23"/>
  <c r="J270" i="23"/>
  <c r="J269" i="23"/>
  <c r="J268" i="23"/>
  <c r="J267" i="23"/>
  <c r="J266" i="23"/>
  <c r="J265" i="23"/>
  <c r="J264" i="23"/>
  <c r="J263" i="23"/>
  <c r="J262" i="23"/>
  <c r="J261" i="23"/>
  <c r="J260" i="23"/>
  <c r="J259" i="23"/>
  <c r="J258" i="23"/>
  <c r="J257" i="23"/>
  <c r="J256" i="23"/>
  <c r="J255" i="23"/>
  <c r="J254" i="23"/>
  <c r="J253" i="23"/>
  <c r="J252" i="23"/>
  <c r="J251" i="23"/>
  <c r="J250" i="23"/>
  <c r="J249" i="23"/>
  <c r="J248" i="23"/>
  <c r="J247" i="23"/>
  <c r="J246" i="23"/>
  <c r="J245" i="23"/>
  <c r="J244" i="23"/>
  <c r="J243" i="23"/>
  <c r="J242" i="23"/>
  <c r="J241" i="23"/>
  <c r="J240" i="23"/>
  <c r="J239" i="23"/>
  <c r="J238" i="23"/>
  <c r="J237" i="23"/>
  <c r="J236" i="23"/>
  <c r="J235" i="23"/>
  <c r="J234" i="23"/>
  <c r="J233" i="23"/>
  <c r="J232" i="23"/>
  <c r="J231" i="23"/>
  <c r="J230" i="23"/>
  <c r="J229" i="23"/>
  <c r="J228" i="23"/>
  <c r="J227" i="23"/>
  <c r="J226" i="23"/>
  <c r="J225" i="23"/>
  <c r="J224" i="23"/>
  <c r="J223" i="23"/>
  <c r="J222" i="23"/>
  <c r="J221" i="23"/>
  <c r="J220" i="23"/>
  <c r="J219" i="23"/>
  <c r="J218" i="23"/>
  <c r="J217" i="23"/>
  <c r="J216" i="23"/>
  <c r="J215" i="23"/>
  <c r="J214" i="23"/>
  <c r="J213" i="23"/>
  <c r="J212" i="23"/>
  <c r="J211" i="23"/>
  <c r="J210" i="23"/>
  <c r="J209" i="23"/>
  <c r="J208" i="23"/>
  <c r="J207" i="23"/>
  <c r="J206" i="23"/>
  <c r="J205" i="23"/>
  <c r="J204" i="23"/>
  <c r="J203" i="23"/>
  <c r="J202" i="23"/>
  <c r="J100" i="23"/>
  <c r="J99" i="23"/>
  <c r="J98" i="23"/>
  <c r="J97" i="23"/>
  <c r="J96" i="23"/>
  <c r="J95" i="23"/>
  <c r="J94" i="23"/>
  <c r="J93" i="23"/>
  <c r="J92" i="23"/>
  <c r="J91" i="23"/>
  <c r="J90" i="23"/>
  <c r="J89" i="23"/>
  <c r="J88" i="23"/>
  <c r="J87" i="23"/>
  <c r="J86" i="23"/>
  <c r="J85" i="23"/>
  <c r="J84" i="23"/>
  <c r="J83" i="23"/>
  <c r="J82" i="23"/>
  <c r="J81" i="23"/>
  <c r="J80" i="23"/>
  <c r="J79" i="23"/>
  <c r="J78" i="23"/>
  <c r="J77" i="23"/>
  <c r="J76" i="23"/>
  <c r="J75" i="23"/>
  <c r="J74" i="23"/>
  <c r="J73" i="23"/>
  <c r="J72" i="23"/>
  <c r="J71" i="23"/>
  <c r="J70" i="23"/>
  <c r="J69" i="23"/>
  <c r="J68" i="23"/>
  <c r="J67" i="23"/>
  <c r="J66" i="23"/>
  <c r="J65" i="23"/>
  <c r="J64" i="23"/>
  <c r="J63" i="23"/>
  <c r="J62" i="23"/>
  <c r="J61" i="23"/>
  <c r="J60" i="23"/>
  <c r="J59" i="23"/>
  <c r="J58" i="23"/>
  <c r="J57" i="23"/>
  <c r="J56" i="23"/>
  <c r="J55" i="23"/>
  <c r="J54" i="23"/>
  <c r="J53" i="23"/>
  <c r="J52" i="23"/>
  <c r="J51" i="23"/>
  <c r="J50" i="23"/>
  <c r="J49" i="23"/>
  <c r="J48" i="23"/>
  <c r="J47" i="23"/>
  <c r="J46" i="23"/>
  <c r="J45" i="23"/>
  <c r="J44" i="23"/>
  <c r="J43" i="23"/>
  <c r="J42" i="23"/>
  <c r="J41" i="23"/>
  <c r="J40" i="23"/>
  <c r="J39" i="23"/>
  <c r="J38" i="23"/>
  <c r="J37" i="23"/>
  <c r="J36" i="23"/>
  <c r="J35" i="23"/>
  <c r="J34" i="23"/>
  <c r="J33" i="23"/>
  <c r="J32" i="23"/>
  <c r="J31" i="23"/>
  <c r="J30" i="23"/>
  <c r="J29" i="23"/>
  <c r="J28" i="23"/>
  <c r="J27" i="23"/>
  <c r="J26" i="23"/>
  <c r="J25" i="23"/>
  <c r="J24" i="23"/>
  <c r="J23" i="23"/>
  <c r="J22" i="23"/>
  <c r="J21" i="23"/>
  <c r="J20" i="23"/>
  <c r="J19" i="23"/>
  <c r="J18" i="23"/>
  <c r="J17" i="23"/>
  <c r="J16" i="23"/>
  <c r="J15" i="23"/>
  <c r="J14" i="23"/>
  <c r="J13" i="23"/>
  <c r="J12" i="23"/>
  <c r="M11" i="23"/>
  <c r="N11" i="23" s="1"/>
  <c r="J11" i="23"/>
  <c r="M10" i="23"/>
  <c r="N10" i="23" s="1"/>
  <c r="J10" i="23"/>
  <c r="M9" i="23"/>
  <c r="N9" i="23" s="1"/>
  <c r="J9" i="23"/>
  <c r="J8" i="23"/>
  <c r="J7" i="23"/>
  <c r="M7" i="23" s="1"/>
  <c r="N7" i="23" s="1"/>
  <c r="J6" i="23"/>
  <c r="I305" i="22"/>
  <c r="I304" i="22"/>
  <c r="P304" i="22" s="1"/>
  <c r="I303" i="22"/>
  <c r="I302" i="22"/>
  <c r="I301" i="22"/>
  <c r="I300" i="22"/>
  <c r="I299" i="22"/>
  <c r="I298" i="22"/>
  <c r="I297" i="22"/>
  <c r="I296" i="22"/>
  <c r="I295" i="22"/>
  <c r="Q295" i="22" s="1"/>
  <c r="I294" i="22"/>
  <c r="I293" i="22"/>
  <c r="I292" i="22"/>
  <c r="L292" i="22" s="1"/>
  <c r="I291" i="22"/>
  <c r="L291" i="22" s="1"/>
  <c r="I290" i="22"/>
  <c r="I289" i="22"/>
  <c r="I288" i="22"/>
  <c r="I287" i="22"/>
  <c r="R287" i="22" s="1"/>
  <c r="I286" i="22"/>
  <c r="I285" i="22"/>
  <c r="L285" i="22" s="1"/>
  <c r="I284" i="22"/>
  <c r="N284" i="22" s="1"/>
  <c r="I283" i="22"/>
  <c r="N283" i="22" s="1"/>
  <c r="I282" i="22"/>
  <c r="O282" i="22" s="1"/>
  <c r="I281" i="22"/>
  <c r="I280" i="22"/>
  <c r="O280" i="22" s="1"/>
  <c r="I279" i="22"/>
  <c r="M279" i="22" s="1"/>
  <c r="I278" i="22"/>
  <c r="R278" i="22" s="1"/>
  <c r="I277" i="22"/>
  <c r="I276" i="22"/>
  <c r="L276" i="22" s="1"/>
  <c r="I275" i="22"/>
  <c r="I274" i="22"/>
  <c r="I273" i="22"/>
  <c r="I272" i="22"/>
  <c r="R272" i="22" s="1"/>
  <c r="I271" i="22"/>
  <c r="I270" i="22"/>
  <c r="I269" i="22"/>
  <c r="P269" i="22" s="1"/>
  <c r="I268" i="22"/>
  <c r="M268" i="22" s="1"/>
  <c r="I267" i="22"/>
  <c r="I266" i="22"/>
  <c r="N266" i="22" s="1"/>
  <c r="I265" i="22"/>
  <c r="I264" i="22"/>
  <c r="I263" i="22"/>
  <c r="I262" i="22"/>
  <c r="M262" i="22" s="1"/>
  <c r="I261" i="22"/>
  <c r="I260" i="22"/>
  <c r="L260" i="22" s="1"/>
  <c r="I259" i="22"/>
  <c r="I258" i="22"/>
  <c r="M258" i="22" s="1"/>
  <c r="I257" i="22"/>
  <c r="I256" i="22"/>
  <c r="Q256" i="22" s="1"/>
  <c r="I255" i="22"/>
  <c r="O255" i="22" s="1"/>
  <c r="I254" i="22"/>
  <c r="I253" i="22"/>
  <c r="I252" i="22"/>
  <c r="I251" i="22"/>
  <c r="Q251" i="22" s="1"/>
  <c r="I250" i="22"/>
  <c r="I249" i="22"/>
  <c r="I248" i="22"/>
  <c r="I247" i="22"/>
  <c r="I246" i="22"/>
  <c r="I245" i="22"/>
  <c r="M245" i="22" s="1"/>
  <c r="I244" i="22"/>
  <c r="O244" i="22" s="1"/>
  <c r="I243" i="22"/>
  <c r="I242" i="22"/>
  <c r="I241" i="22"/>
  <c r="I240" i="22"/>
  <c r="R240" i="22" s="1"/>
  <c r="I239" i="22"/>
  <c r="I238" i="22"/>
  <c r="I237" i="22"/>
  <c r="Q237" i="22" s="1"/>
  <c r="I236" i="22"/>
  <c r="Q236" i="22" s="1"/>
  <c r="I235" i="22"/>
  <c r="M235" i="22" s="1"/>
  <c r="I234" i="22"/>
  <c r="I233" i="22"/>
  <c r="Q233" i="22" s="1"/>
  <c r="I232" i="22"/>
  <c r="I231" i="22"/>
  <c r="I230" i="22"/>
  <c r="O230" i="22" s="1"/>
  <c r="I229" i="22"/>
  <c r="Q229" i="22" s="1"/>
  <c r="I228" i="22"/>
  <c r="O228" i="22" s="1"/>
  <c r="I227" i="22"/>
  <c r="I226" i="22"/>
  <c r="I225" i="22"/>
  <c r="I224" i="22"/>
  <c r="O224" i="22" s="1"/>
  <c r="I223" i="22"/>
  <c r="I222" i="22"/>
  <c r="M222" i="22" s="1"/>
  <c r="I221" i="22"/>
  <c r="L221" i="22" s="1"/>
  <c r="I220" i="22"/>
  <c r="R220" i="22" s="1"/>
  <c r="I219" i="22"/>
  <c r="I218" i="22"/>
  <c r="I217" i="22"/>
  <c r="I216" i="22"/>
  <c r="R216" i="22" s="1"/>
  <c r="I215" i="22"/>
  <c r="Q215" i="22" s="1"/>
  <c r="I214" i="22"/>
  <c r="I213" i="22"/>
  <c r="Q213" i="22" s="1"/>
  <c r="I212" i="22"/>
  <c r="I211" i="22"/>
  <c r="I210" i="22"/>
  <c r="L210" i="22" s="1"/>
  <c r="I209" i="22"/>
  <c r="M209" i="22" s="1"/>
  <c r="I208" i="22"/>
  <c r="I207" i="22"/>
  <c r="I206" i="22"/>
  <c r="I205" i="22"/>
  <c r="I204" i="22"/>
  <c r="I203" i="22"/>
  <c r="I202" i="22"/>
  <c r="P202" i="22" s="1"/>
  <c r="I201" i="22"/>
  <c r="I99" i="22"/>
  <c r="L99" i="22" s="1"/>
  <c r="I98" i="22"/>
  <c r="R98" i="22" s="1"/>
  <c r="I97" i="22"/>
  <c r="N97" i="22" s="1"/>
  <c r="I96" i="22"/>
  <c r="L96" i="22" s="1"/>
  <c r="I95" i="22"/>
  <c r="P95" i="22" s="1"/>
  <c r="I94" i="22"/>
  <c r="I93" i="22"/>
  <c r="O93" i="22" s="1"/>
  <c r="I92" i="22"/>
  <c r="Q92" i="22" s="1"/>
  <c r="I91" i="22"/>
  <c r="I90" i="22"/>
  <c r="I89" i="22"/>
  <c r="L89" i="22" s="1"/>
  <c r="I88" i="22"/>
  <c r="P88" i="22" s="1"/>
  <c r="I87" i="22"/>
  <c r="N87" i="22" s="1"/>
  <c r="I86" i="22"/>
  <c r="N86" i="22" s="1"/>
  <c r="I85" i="22"/>
  <c r="I84" i="22"/>
  <c r="O84" i="22" s="1"/>
  <c r="I83" i="22"/>
  <c r="I82" i="22"/>
  <c r="R82" i="22" s="1"/>
  <c r="I81" i="22"/>
  <c r="I80" i="22"/>
  <c r="O80" i="22" s="1"/>
  <c r="I79" i="22"/>
  <c r="I78" i="22"/>
  <c r="I77" i="22"/>
  <c r="P77" i="22" s="1"/>
  <c r="I76" i="22"/>
  <c r="R76" i="22" s="1"/>
  <c r="I75" i="22"/>
  <c r="I74" i="22"/>
  <c r="Q74" i="22" s="1"/>
  <c r="I73" i="22"/>
  <c r="O73" i="22" s="1"/>
  <c r="I72" i="22"/>
  <c r="I71" i="22"/>
  <c r="I70" i="22"/>
  <c r="I69" i="22"/>
  <c r="I68" i="22"/>
  <c r="P68" i="22" s="1"/>
  <c r="I67" i="22"/>
  <c r="I66" i="22"/>
  <c r="I65" i="22"/>
  <c r="O65" i="22" s="1"/>
  <c r="I64" i="22"/>
  <c r="I63" i="22"/>
  <c r="M63" i="22" s="1"/>
  <c r="I62" i="22"/>
  <c r="I61" i="22"/>
  <c r="I60" i="22"/>
  <c r="O60" i="22" s="1"/>
  <c r="I59" i="22"/>
  <c r="I58" i="22"/>
  <c r="P58" i="22" s="1"/>
  <c r="I57" i="22"/>
  <c r="O57" i="22" s="1"/>
  <c r="I56" i="22"/>
  <c r="I55" i="22"/>
  <c r="M55" i="22" s="1"/>
  <c r="I54" i="22"/>
  <c r="I53" i="22"/>
  <c r="L53" i="22" s="1"/>
  <c r="I52" i="22"/>
  <c r="I51" i="22"/>
  <c r="I50" i="22"/>
  <c r="N50" i="22" s="1"/>
  <c r="I49" i="22"/>
  <c r="I48" i="22"/>
  <c r="I47" i="22"/>
  <c r="I46" i="22"/>
  <c r="I45" i="22"/>
  <c r="I44" i="22"/>
  <c r="N44" i="22" s="1"/>
  <c r="I43" i="22"/>
  <c r="I42" i="22"/>
  <c r="M42" i="22" s="1"/>
  <c r="I41" i="22"/>
  <c r="I40" i="22"/>
  <c r="I39" i="22"/>
  <c r="I38" i="22"/>
  <c r="I37" i="22"/>
  <c r="N37" i="22" s="1"/>
  <c r="I36" i="22"/>
  <c r="I35" i="22"/>
  <c r="I34" i="22"/>
  <c r="I33" i="22"/>
  <c r="I32" i="22"/>
  <c r="R32" i="22" s="1"/>
  <c r="I31" i="22"/>
  <c r="I30" i="22"/>
  <c r="O30" i="22" s="1"/>
  <c r="I29" i="22"/>
  <c r="O29" i="22" s="1"/>
  <c r="I28" i="22"/>
  <c r="I27" i="22"/>
  <c r="I26" i="22"/>
  <c r="L26" i="22" s="1"/>
  <c r="I25" i="22"/>
  <c r="I24" i="22"/>
  <c r="I23" i="22"/>
  <c r="I22" i="22"/>
  <c r="Q22" i="22" s="1"/>
  <c r="I21" i="22"/>
  <c r="I20" i="22"/>
  <c r="I19" i="22"/>
  <c r="R19" i="22" s="1"/>
  <c r="I18" i="22"/>
  <c r="N18" i="22" s="1"/>
  <c r="I17" i="22"/>
  <c r="I16" i="22"/>
  <c r="I15" i="22"/>
  <c r="I14" i="22"/>
  <c r="R14" i="22" s="1"/>
  <c r="I13" i="22"/>
  <c r="N13" i="22" s="1"/>
  <c r="I12" i="22"/>
  <c r="N12" i="22" s="1"/>
  <c r="I11" i="22"/>
  <c r="I10" i="22"/>
  <c r="L10" i="22" s="1"/>
  <c r="I9" i="22"/>
  <c r="I8" i="22"/>
  <c r="Q8" i="22" s="1"/>
  <c r="I7" i="22"/>
  <c r="I6" i="22"/>
  <c r="Q6" i="22" s="1"/>
  <c r="N2005" i="21"/>
  <c r="O2005" i="21" s="1"/>
  <c r="P2005" i="21" s="1"/>
  <c r="Q2005" i="21" s="1"/>
  <c r="R2005" i="21" s="1"/>
  <c r="S2005" i="21" s="1"/>
  <c r="I2005" i="21"/>
  <c r="K2005" i="21" s="1"/>
  <c r="N2004" i="21"/>
  <c r="O2004" i="21" s="1"/>
  <c r="I2004" i="21"/>
  <c r="K2004" i="21" s="1"/>
  <c r="N2003" i="21"/>
  <c r="O2003" i="21" s="1"/>
  <c r="P2003" i="21" s="1"/>
  <c r="Q2003" i="21" s="1"/>
  <c r="R2003" i="21" s="1"/>
  <c r="S2003" i="21" s="1"/>
  <c r="T2003" i="21" s="1"/>
  <c r="I2003" i="21"/>
  <c r="K2003" i="21" s="1"/>
  <c r="N2002" i="21"/>
  <c r="O2002" i="21" s="1"/>
  <c r="P2002" i="21" s="1"/>
  <c r="I2002" i="21"/>
  <c r="K2002" i="21" s="1"/>
  <c r="N2001" i="21"/>
  <c r="O2001" i="21" s="1"/>
  <c r="P2001" i="21" s="1"/>
  <c r="Q2001" i="21" s="1"/>
  <c r="R2001" i="21" s="1"/>
  <c r="S2001" i="21" s="1"/>
  <c r="I2001" i="21"/>
  <c r="K2001" i="21" s="1"/>
  <c r="N2000" i="21"/>
  <c r="O2000" i="21" s="1"/>
  <c r="I2000" i="21"/>
  <c r="K2000" i="21" s="1"/>
  <c r="N1999" i="21"/>
  <c r="O1999" i="21" s="1"/>
  <c r="I1999" i="21"/>
  <c r="K1999" i="21" s="1"/>
  <c r="N1998" i="21"/>
  <c r="O1998" i="21" s="1"/>
  <c r="P1998" i="21" s="1"/>
  <c r="I1998" i="21"/>
  <c r="K1998" i="21" s="1"/>
  <c r="N1997" i="21"/>
  <c r="O1997" i="21" s="1"/>
  <c r="I1997" i="21"/>
  <c r="K1997" i="21" s="1"/>
  <c r="N1996" i="21"/>
  <c r="O1996" i="21" s="1"/>
  <c r="I1996" i="21"/>
  <c r="K1996" i="21" s="1"/>
  <c r="N1995" i="21"/>
  <c r="O1995" i="21" s="1"/>
  <c r="P1995" i="21" s="1"/>
  <c r="I1995" i="21"/>
  <c r="K1995" i="21" s="1"/>
  <c r="X1995" i="21" s="1"/>
  <c r="N1994" i="21"/>
  <c r="O1994" i="21" s="1"/>
  <c r="P1994" i="21" s="1"/>
  <c r="I1994" i="21"/>
  <c r="K1994" i="21" s="1"/>
  <c r="N1993" i="21"/>
  <c r="O1993" i="21" s="1"/>
  <c r="P1993" i="21" s="1"/>
  <c r="Q1993" i="21" s="1"/>
  <c r="R1993" i="21" s="1"/>
  <c r="S1993" i="21" s="1"/>
  <c r="T1993" i="21" s="1"/>
  <c r="I1993" i="21"/>
  <c r="K1993" i="21" s="1"/>
  <c r="N1992" i="21"/>
  <c r="O1992" i="21" s="1"/>
  <c r="P1992" i="21" s="1"/>
  <c r="Q1992" i="21" s="1"/>
  <c r="I1992" i="21"/>
  <c r="K1992" i="21" s="1"/>
  <c r="N1991" i="21"/>
  <c r="O1991" i="21" s="1"/>
  <c r="P1991" i="21" s="1"/>
  <c r="Q1991" i="21" s="1"/>
  <c r="R1991" i="21" s="1"/>
  <c r="S1991" i="21" s="1"/>
  <c r="T1991" i="21" s="1"/>
  <c r="I1991" i="21"/>
  <c r="K1991" i="21" s="1"/>
  <c r="N1990" i="21"/>
  <c r="O1990" i="21" s="1"/>
  <c r="P1990" i="21" s="1"/>
  <c r="I1990" i="21"/>
  <c r="K1990" i="21" s="1"/>
  <c r="N1989" i="21"/>
  <c r="O1989" i="21" s="1"/>
  <c r="P1989" i="21" s="1"/>
  <c r="Q1989" i="21" s="1"/>
  <c r="R1989" i="21" s="1"/>
  <c r="S1989" i="21" s="1"/>
  <c r="T1989" i="21" s="1"/>
  <c r="I1989" i="21"/>
  <c r="K1989" i="21" s="1"/>
  <c r="N1988" i="21"/>
  <c r="O1988" i="21" s="1"/>
  <c r="I1988" i="21"/>
  <c r="K1988" i="21" s="1"/>
  <c r="N1987" i="21"/>
  <c r="O1987" i="21" s="1"/>
  <c r="I1987" i="21"/>
  <c r="K1987" i="21" s="1"/>
  <c r="X1987" i="21" s="1"/>
  <c r="N1986" i="21"/>
  <c r="O1986" i="21" s="1"/>
  <c r="I1986" i="21"/>
  <c r="K1986" i="21" s="1"/>
  <c r="X1986" i="21" s="1"/>
  <c r="N1985" i="21"/>
  <c r="O1985" i="21" s="1"/>
  <c r="I1985" i="21"/>
  <c r="K1985" i="21" s="1"/>
  <c r="X1985" i="21" s="1"/>
  <c r="N1984" i="21"/>
  <c r="O1984" i="21" s="1"/>
  <c r="P1984" i="21" s="1"/>
  <c r="I1984" i="21"/>
  <c r="K1984" i="21" s="1"/>
  <c r="N1983" i="21"/>
  <c r="O1983" i="21" s="1"/>
  <c r="P1983" i="21" s="1"/>
  <c r="Q1983" i="21" s="1"/>
  <c r="I1983" i="21"/>
  <c r="K1983" i="21" s="1"/>
  <c r="N1982" i="21"/>
  <c r="O1982" i="21" s="1"/>
  <c r="I1982" i="21"/>
  <c r="K1982" i="21" s="1"/>
  <c r="N1981" i="21"/>
  <c r="O1981" i="21" s="1"/>
  <c r="I1981" i="21"/>
  <c r="K1981" i="21" s="1"/>
  <c r="N1980" i="21"/>
  <c r="O1980" i="21" s="1"/>
  <c r="I1980" i="21"/>
  <c r="K1980" i="21" s="1"/>
  <c r="N1979" i="21"/>
  <c r="O1979" i="21" s="1"/>
  <c r="I1979" i="21"/>
  <c r="K1979" i="21" s="1"/>
  <c r="X1979" i="21" s="1"/>
  <c r="N1978" i="21"/>
  <c r="O1978" i="21" s="1"/>
  <c r="I1978" i="21"/>
  <c r="K1978" i="21" s="1"/>
  <c r="X1978" i="21" s="1"/>
  <c r="N1977" i="21"/>
  <c r="O1977" i="21" s="1"/>
  <c r="P1977" i="21" s="1"/>
  <c r="I1977" i="21"/>
  <c r="K1977" i="21" s="1"/>
  <c r="N1976" i="21"/>
  <c r="O1976" i="21" s="1"/>
  <c r="I1976" i="21"/>
  <c r="K1976" i="21" s="1"/>
  <c r="N1975" i="21"/>
  <c r="O1975" i="21" s="1"/>
  <c r="I1975" i="21"/>
  <c r="K1975" i="21" s="1"/>
  <c r="X1975" i="21" s="1"/>
  <c r="N1974" i="21"/>
  <c r="O1974" i="21" s="1"/>
  <c r="I1974" i="21"/>
  <c r="K1974" i="21" s="1"/>
  <c r="N1973" i="21"/>
  <c r="O1973" i="21" s="1"/>
  <c r="I1973" i="21"/>
  <c r="K1973" i="21" s="1"/>
  <c r="X1973" i="21" s="1"/>
  <c r="N1972" i="21"/>
  <c r="O1972" i="21" s="1"/>
  <c r="P1972" i="21" s="1"/>
  <c r="Q1972" i="21" s="1"/>
  <c r="R1972" i="21" s="1"/>
  <c r="S1972" i="21" s="1"/>
  <c r="T1972" i="21" s="1"/>
  <c r="I1972" i="21"/>
  <c r="K1972" i="21" s="1"/>
  <c r="N1971" i="21"/>
  <c r="O1971" i="21" s="1"/>
  <c r="P1971" i="21" s="1"/>
  <c r="Q1971" i="21" s="1"/>
  <c r="R1971" i="21" s="1"/>
  <c r="S1971" i="21" s="1"/>
  <c r="T1971" i="21" s="1"/>
  <c r="I1971" i="21"/>
  <c r="K1971" i="21" s="1"/>
  <c r="N1970" i="21"/>
  <c r="O1970" i="21" s="1"/>
  <c r="I1970" i="21"/>
  <c r="K1970" i="21" s="1"/>
  <c r="X1970" i="21" s="1"/>
  <c r="N1969" i="21"/>
  <c r="O1969" i="21" s="1"/>
  <c r="P1969" i="21" s="1"/>
  <c r="Q1969" i="21" s="1"/>
  <c r="R1969" i="21" s="1"/>
  <c r="I1969" i="21"/>
  <c r="K1969" i="21" s="1"/>
  <c r="N1968" i="21"/>
  <c r="O1968" i="21" s="1"/>
  <c r="I1968" i="21"/>
  <c r="K1968" i="21" s="1"/>
  <c r="N1967" i="21"/>
  <c r="O1967" i="21" s="1"/>
  <c r="I1967" i="21"/>
  <c r="K1967" i="21" s="1"/>
  <c r="N1966" i="21"/>
  <c r="O1966" i="21" s="1"/>
  <c r="I1966" i="21"/>
  <c r="K1966" i="21" s="1"/>
  <c r="N1965" i="21"/>
  <c r="O1965" i="21" s="1"/>
  <c r="I1965" i="21"/>
  <c r="K1965" i="21" s="1"/>
  <c r="N1964" i="21"/>
  <c r="O1964" i="21" s="1"/>
  <c r="P1964" i="21" s="1"/>
  <c r="I1964" i="21"/>
  <c r="K1964" i="21" s="1"/>
  <c r="X1964" i="21" s="1"/>
  <c r="N1963" i="21"/>
  <c r="O1963" i="21" s="1"/>
  <c r="P1963" i="21" s="1"/>
  <c r="I1963" i="21"/>
  <c r="K1963" i="21" s="1"/>
  <c r="X1963" i="21" s="1"/>
  <c r="N1962" i="21"/>
  <c r="O1962" i="21" s="1"/>
  <c r="P1962" i="21" s="1"/>
  <c r="I1962" i="21"/>
  <c r="K1962" i="21" s="1"/>
  <c r="N1961" i="21"/>
  <c r="O1961" i="21" s="1"/>
  <c r="I1961" i="21"/>
  <c r="K1961" i="21" s="1"/>
  <c r="X1961" i="21" s="1"/>
  <c r="N1960" i="21"/>
  <c r="O1960" i="21" s="1"/>
  <c r="P1960" i="21" s="1"/>
  <c r="I1960" i="21"/>
  <c r="K1960" i="21" s="1"/>
  <c r="N1959" i="21"/>
  <c r="O1959" i="21" s="1"/>
  <c r="P1959" i="21" s="1"/>
  <c r="Q1959" i="21" s="1"/>
  <c r="R1959" i="21" s="1"/>
  <c r="S1959" i="21" s="1"/>
  <c r="T1959" i="21" s="1"/>
  <c r="I1959" i="21"/>
  <c r="K1959" i="21" s="1"/>
  <c r="N1958" i="21"/>
  <c r="O1958" i="21" s="1"/>
  <c r="P1958" i="21" s="1"/>
  <c r="Q1958" i="21" s="1"/>
  <c r="R1958" i="21" s="1"/>
  <c r="S1958" i="21" s="1"/>
  <c r="T1958" i="21" s="1"/>
  <c r="I1958" i="21"/>
  <c r="K1958" i="21" s="1"/>
  <c r="N1957" i="21"/>
  <c r="O1957" i="21" s="1"/>
  <c r="P1957" i="21" s="1"/>
  <c r="I1957" i="21"/>
  <c r="K1957" i="21" s="1"/>
  <c r="N1956" i="21"/>
  <c r="O1956" i="21" s="1"/>
  <c r="P1956" i="21" s="1"/>
  <c r="Q1956" i="21" s="1"/>
  <c r="R1956" i="21" s="1"/>
  <c r="S1956" i="21" s="1"/>
  <c r="T1956" i="21" s="1"/>
  <c r="I1956" i="21"/>
  <c r="K1956" i="21" s="1"/>
  <c r="N1955" i="21"/>
  <c r="O1955" i="21" s="1"/>
  <c r="I1955" i="21"/>
  <c r="K1955" i="21" s="1"/>
  <c r="N1954" i="21"/>
  <c r="O1954" i="21" s="1"/>
  <c r="I1954" i="21"/>
  <c r="K1954" i="21" s="1"/>
  <c r="N1953" i="21"/>
  <c r="O1953" i="21" s="1"/>
  <c r="P1953" i="21" s="1"/>
  <c r="Q1953" i="21" s="1"/>
  <c r="I1953" i="21"/>
  <c r="K1953" i="21" s="1"/>
  <c r="N1952" i="21"/>
  <c r="O1952" i="21" s="1"/>
  <c r="I1952" i="21"/>
  <c r="K1952" i="21" s="1"/>
  <c r="N1951" i="21"/>
  <c r="O1951" i="21" s="1"/>
  <c r="P1951" i="21" s="1"/>
  <c r="I1951" i="21"/>
  <c r="K1951" i="21" s="1"/>
  <c r="N1950" i="21"/>
  <c r="O1950" i="21" s="1"/>
  <c r="I1950" i="21"/>
  <c r="K1950" i="21" s="1"/>
  <c r="X1950" i="21" s="1"/>
  <c r="N1949" i="21"/>
  <c r="O1949" i="21" s="1"/>
  <c r="P1949" i="21" s="1"/>
  <c r="Q1949" i="21" s="1"/>
  <c r="R1949" i="21" s="1"/>
  <c r="S1949" i="21" s="1"/>
  <c r="T1949" i="21" s="1"/>
  <c r="I1949" i="21"/>
  <c r="K1949" i="21" s="1"/>
  <c r="N1948" i="21"/>
  <c r="O1948" i="21" s="1"/>
  <c r="I1948" i="21"/>
  <c r="K1948" i="21" s="1"/>
  <c r="N1947" i="21"/>
  <c r="O1947" i="21" s="1"/>
  <c r="I1947" i="21"/>
  <c r="K1947" i="21" s="1"/>
  <c r="N1946" i="21"/>
  <c r="O1946" i="21" s="1"/>
  <c r="P1946" i="21" s="1"/>
  <c r="I1946" i="21"/>
  <c r="K1946" i="21" s="1"/>
  <c r="N1945" i="21"/>
  <c r="O1945" i="21" s="1"/>
  <c r="I1945" i="21"/>
  <c r="K1945" i="21" s="1"/>
  <c r="N1944" i="21"/>
  <c r="O1944" i="21" s="1"/>
  <c r="P1944" i="21" s="1"/>
  <c r="Q1944" i="21" s="1"/>
  <c r="R1944" i="21" s="1"/>
  <c r="S1944" i="21" s="1"/>
  <c r="I1944" i="21"/>
  <c r="K1944" i="21" s="1"/>
  <c r="N1943" i="21"/>
  <c r="O1943" i="21" s="1"/>
  <c r="I1943" i="21"/>
  <c r="K1943" i="21" s="1"/>
  <c r="X1943" i="21" s="1"/>
  <c r="N1942" i="21"/>
  <c r="O1942" i="21" s="1"/>
  <c r="P1942" i="21" s="1"/>
  <c r="I1942" i="21"/>
  <c r="K1942" i="21" s="1"/>
  <c r="X1942" i="21" s="1"/>
  <c r="N1941" i="21"/>
  <c r="O1941" i="21" s="1"/>
  <c r="P1941" i="21" s="1"/>
  <c r="Q1941" i="21" s="1"/>
  <c r="R1941" i="21" s="1"/>
  <c r="S1941" i="21" s="1"/>
  <c r="T1941" i="21" s="1"/>
  <c r="I1941" i="21"/>
  <c r="K1941" i="21" s="1"/>
  <c r="N1940" i="21"/>
  <c r="O1940" i="21" s="1"/>
  <c r="P1940" i="21" s="1"/>
  <c r="Q1940" i="21" s="1"/>
  <c r="R1940" i="21" s="1"/>
  <c r="S1940" i="21" s="1"/>
  <c r="T1940" i="21" s="1"/>
  <c r="I1940" i="21"/>
  <c r="K1940" i="21" s="1"/>
  <c r="N1939" i="21"/>
  <c r="O1939" i="21" s="1"/>
  <c r="I1939" i="21"/>
  <c r="K1939" i="21" s="1"/>
  <c r="N1938" i="21"/>
  <c r="O1938" i="21" s="1"/>
  <c r="I1938" i="21"/>
  <c r="K1938" i="21" s="1"/>
  <c r="X1938" i="21" s="1"/>
  <c r="N1937" i="21"/>
  <c r="O1937" i="21" s="1"/>
  <c r="I1937" i="21"/>
  <c r="K1937" i="21" s="1"/>
  <c r="N1936" i="21"/>
  <c r="O1936" i="21" s="1"/>
  <c r="I1936" i="21"/>
  <c r="K1936" i="21" s="1"/>
  <c r="N1935" i="21"/>
  <c r="O1935" i="21" s="1"/>
  <c r="P1935" i="21" s="1"/>
  <c r="Q1935" i="21" s="1"/>
  <c r="I1935" i="21"/>
  <c r="K1935" i="21" s="1"/>
  <c r="N1934" i="21"/>
  <c r="O1934" i="21" s="1"/>
  <c r="I1934" i="21"/>
  <c r="K1934" i="21" s="1"/>
  <c r="X1934" i="21" s="1"/>
  <c r="N1933" i="21"/>
  <c r="O1933" i="21" s="1"/>
  <c r="P1933" i="21" s="1"/>
  <c r="Q1933" i="21" s="1"/>
  <c r="R1933" i="21" s="1"/>
  <c r="I1933" i="21"/>
  <c r="K1933" i="21" s="1"/>
  <c r="N1932" i="21"/>
  <c r="O1932" i="21" s="1"/>
  <c r="I1932" i="21"/>
  <c r="K1932" i="21" s="1"/>
  <c r="N1931" i="21"/>
  <c r="O1931" i="21" s="1"/>
  <c r="I1931" i="21"/>
  <c r="K1931" i="21" s="1"/>
  <c r="N1930" i="21"/>
  <c r="O1930" i="21" s="1"/>
  <c r="P1930" i="21" s="1"/>
  <c r="Q1930" i="21" s="1"/>
  <c r="I1930" i="21"/>
  <c r="K1930" i="21" s="1"/>
  <c r="N1929" i="21"/>
  <c r="O1929" i="21" s="1"/>
  <c r="I1929" i="21"/>
  <c r="K1929" i="21" s="1"/>
  <c r="X1929" i="21" s="1"/>
  <c r="N1928" i="21"/>
  <c r="O1928" i="21" s="1"/>
  <c r="P1928" i="21" s="1"/>
  <c r="Q1928" i="21" s="1"/>
  <c r="R1928" i="21" s="1"/>
  <c r="I1928" i="21"/>
  <c r="K1928" i="21" s="1"/>
  <c r="N1927" i="21"/>
  <c r="O1927" i="21" s="1"/>
  <c r="I1927" i="21"/>
  <c r="K1927" i="21" s="1"/>
  <c r="X1927" i="21" s="1"/>
  <c r="N1926" i="21"/>
  <c r="O1926" i="21" s="1"/>
  <c r="I1926" i="21"/>
  <c r="K1926" i="21" s="1"/>
  <c r="N1925" i="21"/>
  <c r="O1925" i="21" s="1"/>
  <c r="P1925" i="21" s="1"/>
  <c r="Q1925" i="21" s="1"/>
  <c r="R1925" i="21" s="1"/>
  <c r="S1925" i="21" s="1"/>
  <c r="T1925" i="21" s="1"/>
  <c r="I1925" i="21"/>
  <c r="K1925" i="21" s="1"/>
  <c r="N1924" i="21"/>
  <c r="O1924" i="21" s="1"/>
  <c r="I1924" i="21"/>
  <c r="K1924" i="21" s="1"/>
  <c r="N1923" i="21"/>
  <c r="O1923" i="21" s="1"/>
  <c r="P1923" i="21" s="1"/>
  <c r="Q1923" i="21" s="1"/>
  <c r="R1923" i="21" s="1"/>
  <c r="S1923" i="21" s="1"/>
  <c r="T1923" i="21" s="1"/>
  <c r="I1923" i="21"/>
  <c r="K1923" i="21" s="1"/>
  <c r="N1922" i="21"/>
  <c r="O1922" i="21" s="1"/>
  <c r="I1922" i="21"/>
  <c r="K1922" i="21" s="1"/>
  <c r="N1921" i="21"/>
  <c r="O1921" i="21" s="1"/>
  <c r="I1921" i="21"/>
  <c r="K1921" i="21" s="1"/>
  <c r="N1920" i="21"/>
  <c r="O1920" i="21" s="1"/>
  <c r="P1920" i="21" s="1"/>
  <c r="Q1920" i="21" s="1"/>
  <c r="I1920" i="21"/>
  <c r="K1920" i="21" s="1"/>
  <c r="N1919" i="21"/>
  <c r="O1919" i="21" s="1"/>
  <c r="I1919" i="21"/>
  <c r="K1919" i="21" s="1"/>
  <c r="X1919" i="21" s="1"/>
  <c r="N1918" i="21"/>
  <c r="O1918" i="21" s="1"/>
  <c r="P1918" i="21" s="1"/>
  <c r="Q1918" i="21" s="1"/>
  <c r="I1918" i="21"/>
  <c r="K1918" i="21" s="1"/>
  <c r="N1917" i="21"/>
  <c r="O1917" i="21" s="1"/>
  <c r="I1917" i="21"/>
  <c r="K1917" i="21" s="1"/>
  <c r="X1917" i="21" s="1"/>
  <c r="N1916" i="21"/>
  <c r="O1916" i="21" s="1"/>
  <c r="P1916" i="21" s="1"/>
  <c r="Q1916" i="21" s="1"/>
  <c r="R1916" i="21" s="1"/>
  <c r="S1916" i="21" s="1"/>
  <c r="I1916" i="21"/>
  <c r="K1916" i="21" s="1"/>
  <c r="N1915" i="21"/>
  <c r="O1915" i="21" s="1"/>
  <c r="P1915" i="21" s="1"/>
  <c r="Q1915" i="21" s="1"/>
  <c r="R1915" i="21" s="1"/>
  <c r="I1915" i="21"/>
  <c r="K1915" i="21" s="1"/>
  <c r="N1914" i="21"/>
  <c r="O1914" i="21" s="1"/>
  <c r="I1914" i="21"/>
  <c r="K1914" i="21" s="1"/>
  <c r="N1913" i="21"/>
  <c r="O1913" i="21" s="1"/>
  <c r="P1913" i="21" s="1"/>
  <c r="I1913" i="21"/>
  <c r="K1913" i="21" s="1"/>
  <c r="X1913" i="21" s="1"/>
  <c r="N1912" i="21"/>
  <c r="O1912" i="21" s="1"/>
  <c r="I1912" i="21"/>
  <c r="K1912" i="21" s="1"/>
  <c r="N1911" i="21"/>
  <c r="O1911" i="21" s="1"/>
  <c r="P1911" i="21" s="1"/>
  <c r="Q1911" i="21" s="1"/>
  <c r="I1911" i="21"/>
  <c r="K1911" i="21" s="1"/>
  <c r="N1910" i="21"/>
  <c r="O1910" i="21" s="1"/>
  <c r="I1910" i="21"/>
  <c r="K1910" i="21" s="1"/>
  <c r="N1909" i="21"/>
  <c r="O1909" i="21" s="1"/>
  <c r="P1909" i="21" s="1"/>
  <c r="I1909" i="21"/>
  <c r="K1909" i="21" s="1"/>
  <c r="X1909" i="21" s="1"/>
  <c r="N1908" i="21"/>
  <c r="O1908" i="21" s="1"/>
  <c r="I1908" i="21"/>
  <c r="K1908" i="21" s="1"/>
  <c r="N1907" i="21"/>
  <c r="O1907" i="21" s="1"/>
  <c r="I1907" i="21"/>
  <c r="K1907" i="21" s="1"/>
  <c r="X1907" i="21" s="1"/>
  <c r="N1906" i="21"/>
  <c r="O1906" i="21" s="1"/>
  <c r="P1906" i="21" s="1"/>
  <c r="Q1906" i="21" s="1"/>
  <c r="R1906" i="21" s="1"/>
  <c r="I1906" i="21"/>
  <c r="K1906" i="21" s="1"/>
  <c r="N1905" i="21"/>
  <c r="O1905" i="21" s="1"/>
  <c r="I1905" i="21"/>
  <c r="K1905" i="21" s="1"/>
  <c r="X1905" i="21" s="1"/>
  <c r="N1904" i="21"/>
  <c r="O1904" i="21" s="1"/>
  <c r="P1904" i="21" s="1"/>
  <c r="Q1904" i="21" s="1"/>
  <c r="R1904" i="21" s="1"/>
  <c r="I1904" i="21"/>
  <c r="K1904" i="21" s="1"/>
  <c r="N1903" i="21"/>
  <c r="O1903" i="21" s="1"/>
  <c r="P1903" i="21" s="1"/>
  <c r="I1903" i="21"/>
  <c r="K1903" i="21" s="1"/>
  <c r="N1902" i="21"/>
  <c r="O1902" i="21" s="1"/>
  <c r="I1902" i="21"/>
  <c r="K1902" i="21" s="1"/>
  <c r="N1901" i="21"/>
  <c r="O1901" i="21" s="1"/>
  <c r="P1901" i="21" s="1"/>
  <c r="Q1901" i="21" s="1"/>
  <c r="R1901" i="21" s="1"/>
  <c r="S1901" i="21" s="1"/>
  <c r="T1901" i="21" s="1"/>
  <c r="I1901" i="21"/>
  <c r="K1901" i="21" s="1"/>
  <c r="N1900" i="21"/>
  <c r="O1900" i="21" s="1"/>
  <c r="I1900" i="21"/>
  <c r="K1900" i="21" s="1"/>
  <c r="X1900" i="21" s="1"/>
  <c r="N1899" i="21"/>
  <c r="O1899" i="21" s="1"/>
  <c r="P1899" i="21" s="1"/>
  <c r="Q1899" i="21" s="1"/>
  <c r="R1899" i="21" s="1"/>
  <c r="I1899" i="21"/>
  <c r="K1899" i="21" s="1"/>
  <c r="N1898" i="21"/>
  <c r="O1898" i="21" s="1"/>
  <c r="I1898" i="21"/>
  <c r="K1898" i="21" s="1"/>
  <c r="X1898" i="21" s="1"/>
  <c r="N1897" i="21"/>
  <c r="O1897" i="21" s="1"/>
  <c r="I1897" i="21"/>
  <c r="K1897" i="21" s="1"/>
  <c r="N1896" i="21"/>
  <c r="O1896" i="21" s="1"/>
  <c r="I1896" i="21"/>
  <c r="K1896" i="21" s="1"/>
  <c r="X1896" i="21" s="1"/>
  <c r="N1895" i="21"/>
  <c r="O1895" i="21" s="1"/>
  <c r="I1895" i="21"/>
  <c r="K1895" i="21" s="1"/>
  <c r="X1895" i="21" s="1"/>
  <c r="N1894" i="21"/>
  <c r="O1894" i="21" s="1"/>
  <c r="I1894" i="21"/>
  <c r="K1894" i="21" s="1"/>
  <c r="X1894" i="21" s="1"/>
  <c r="N1893" i="21"/>
  <c r="O1893" i="21" s="1"/>
  <c r="I1893" i="21"/>
  <c r="K1893" i="21" s="1"/>
  <c r="N1892" i="21"/>
  <c r="O1892" i="21" s="1"/>
  <c r="I1892" i="21"/>
  <c r="K1892" i="21" s="1"/>
  <c r="X1892" i="21" s="1"/>
  <c r="N1891" i="21"/>
  <c r="O1891" i="21" s="1"/>
  <c r="P1891" i="21" s="1"/>
  <c r="Q1891" i="21" s="1"/>
  <c r="R1891" i="21" s="1"/>
  <c r="I1891" i="21"/>
  <c r="K1891" i="21" s="1"/>
  <c r="X1891" i="21" s="1"/>
  <c r="N1890" i="21"/>
  <c r="O1890" i="21" s="1"/>
  <c r="I1890" i="21"/>
  <c r="K1890" i="21" s="1"/>
  <c r="N1889" i="21"/>
  <c r="O1889" i="21" s="1"/>
  <c r="I1889" i="21"/>
  <c r="K1889" i="21" s="1"/>
  <c r="N1888" i="21"/>
  <c r="O1888" i="21" s="1"/>
  <c r="I1888" i="21"/>
  <c r="K1888" i="21" s="1"/>
  <c r="N1887" i="21"/>
  <c r="O1887" i="21" s="1"/>
  <c r="I1887" i="21"/>
  <c r="K1887" i="21" s="1"/>
  <c r="X1887" i="21" s="1"/>
  <c r="N1886" i="21"/>
  <c r="O1886" i="21" s="1"/>
  <c r="I1886" i="21"/>
  <c r="K1886" i="21" s="1"/>
  <c r="N1885" i="21"/>
  <c r="O1885" i="21" s="1"/>
  <c r="P1885" i="21" s="1"/>
  <c r="I1885" i="21"/>
  <c r="K1885" i="21" s="1"/>
  <c r="N1884" i="21"/>
  <c r="O1884" i="21" s="1"/>
  <c r="I1884" i="21"/>
  <c r="K1884" i="21" s="1"/>
  <c r="N1883" i="21"/>
  <c r="O1883" i="21" s="1"/>
  <c r="I1883" i="21"/>
  <c r="K1883" i="21" s="1"/>
  <c r="X1883" i="21" s="1"/>
  <c r="N1882" i="21"/>
  <c r="O1882" i="21" s="1"/>
  <c r="P1882" i="21" s="1"/>
  <c r="I1882" i="21"/>
  <c r="K1882" i="21" s="1"/>
  <c r="X1882" i="21" s="1"/>
  <c r="N1881" i="21"/>
  <c r="O1881" i="21" s="1"/>
  <c r="I1881" i="21"/>
  <c r="K1881" i="21" s="1"/>
  <c r="N1880" i="21"/>
  <c r="O1880" i="21" s="1"/>
  <c r="I1880" i="21"/>
  <c r="K1880" i="21" s="1"/>
  <c r="N1879" i="21"/>
  <c r="O1879" i="21" s="1"/>
  <c r="I1879" i="21"/>
  <c r="K1879" i="21" s="1"/>
  <c r="X1879" i="21" s="1"/>
  <c r="N1878" i="21"/>
  <c r="O1878" i="21" s="1"/>
  <c r="I1878" i="21"/>
  <c r="K1878" i="21" s="1"/>
  <c r="N1877" i="21"/>
  <c r="O1877" i="21" s="1"/>
  <c r="I1877" i="21"/>
  <c r="K1877" i="21" s="1"/>
  <c r="N1876" i="21"/>
  <c r="O1876" i="21" s="1"/>
  <c r="I1876" i="21"/>
  <c r="K1876" i="21" s="1"/>
  <c r="X1876" i="21" s="1"/>
  <c r="N1875" i="21"/>
  <c r="O1875" i="21" s="1"/>
  <c r="I1875" i="21"/>
  <c r="K1875" i="21" s="1"/>
  <c r="X1875" i="21" s="1"/>
  <c r="N1874" i="21"/>
  <c r="O1874" i="21" s="1"/>
  <c r="I1874" i="21"/>
  <c r="K1874" i="21" s="1"/>
  <c r="N1873" i="21"/>
  <c r="O1873" i="21" s="1"/>
  <c r="I1873" i="21"/>
  <c r="K1873" i="21" s="1"/>
  <c r="X1873" i="21" s="1"/>
  <c r="N1872" i="21"/>
  <c r="O1872" i="21" s="1"/>
  <c r="I1872" i="21"/>
  <c r="K1872" i="21" s="1"/>
  <c r="N1871" i="21"/>
  <c r="O1871" i="21" s="1"/>
  <c r="I1871" i="21"/>
  <c r="K1871" i="21" s="1"/>
  <c r="X1871" i="21" s="1"/>
  <c r="N1870" i="21"/>
  <c r="O1870" i="21" s="1"/>
  <c r="I1870" i="21"/>
  <c r="K1870" i="21" s="1"/>
  <c r="N1869" i="21"/>
  <c r="O1869" i="21" s="1"/>
  <c r="I1869" i="21"/>
  <c r="K1869" i="21" s="1"/>
  <c r="X1869" i="21" s="1"/>
  <c r="N1868" i="21"/>
  <c r="O1868" i="21" s="1"/>
  <c r="I1868" i="21"/>
  <c r="K1868" i="21" s="1"/>
  <c r="X1868" i="21" s="1"/>
  <c r="N1867" i="21"/>
  <c r="O1867" i="21" s="1"/>
  <c r="I1867" i="21"/>
  <c r="K1867" i="21" s="1"/>
  <c r="X1867" i="21" s="1"/>
  <c r="N1866" i="21"/>
  <c r="O1866" i="21" s="1"/>
  <c r="I1866" i="21"/>
  <c r="K1866" i="21" s="1"/>
  <c r="N1865" i="21"/>
  <c r="O1865" i="21" s="1"/>
  <c r="I1865" i="21"/>
  <c r="K1865" i="21" s="1"/>
  <c r="X1865" i="21" s="1"/>
  <c r="N1864" i="21"/>
  <c r="O1864" i="21" s="1"/>
  <c r="P1864" i="21" s="1"/>
  <c r="I1864" i="21"/>
  <c r="K1864" i="21" s="1"/>
  <c r="X1864" i="21" s="1"/>
  <c r="N1863" i="21"/>
  <c r="O1863" i="21" s="1"/>
  <c r="I1863" i="21"/>
  <c r="K1863" i="21" s="1"/>
  <c r="X1863" i="21" s="1"/>
  <c r="N1862" i="21"/>
  <c r="O1862" i="21" s="1"/>
  <c r="I1862" i="21"/>
  <c r="K1862" i="21" s="1"/>
  <c r="N1861" i="21"/>
  <c r="O1861" i="21" s="1"/>
  <c r="I1861" i="21"/>
  <c r="K1861" i="21" s="1"/>
  <c r="X1861" i="21" s="1"/>
  <c r="N1860" i="21"/>
  <c r="O1860" i="21" s="1"/>
  <c r="I1860" i="21"/>
  <c r="K1860" i="21" s="1"/>
  <c r="N1859" i="21"/>
  <c r="O1859" i="21" s="1"/>
  <c r="I1859" i="21"/>
  <c r="K1859" i="21" s="1"/>
  <c r="N1858" i="21"/>
  <c r="O1858" i="21" s="1"/>
  <c r="I1858" i="21"/>
  <c r="K1858" i="21" s="1"/>
  <c r="N1857" i="21"/>
  <c r="O1857" i="21" s="1"/>
  <c r="I1857" i="21"/>
  <c r="K1857" i="21" s="1"/>
  <c r="X1857" i="21" s="1"/>
  <c r="N1856" i="21"/>
  <c r="O1856" i="21" s="1"/>
  <c r="I1856" i="21"/>
  <c r="K1856" i="21" s="1"/>
  <c r="N1855" i="21"/>
  <c r="O1855" i="21" s="1"/>
  <c r="P1855" i="21" s="1"/>
  <c r="I1855" i="21"/>
  <c r="K1855" i="21" s="1"/>
  <c r="X1855" i="21" s="1"/>
  <c r="N1854" i="21"/>
  <c r="O1854" i="21" s="1"/>
  <c r="I1854" i="21"/>
  <c r="K1854" i="21" s="1"/>
  <c r="N1853" i="21"/>
  <c r="O1853" i="21" s="1"/>
  <c r="I1853" i="21"/>
  <c r="K1853" i="21" s="1"/>
  <c r="X1853" i="21" s="1"/>
  <c r="N1852" i="21"/>
  <c r="O1852" i="21" s="1"/>
  <c r="I1852" i="21"/>
  <c r="K1852" i="21" s="1"/>
  <c r="N1851" i="21"/>
  <c r="O1851" i="21" s="1"/>
  <c r="I1851" i="21"/>
  <c r="K1851" i="21" s="1"/>
  <c r="X1851" i="21" s="1"/>
  <c r="N1850" i="21"/>
  <c r="O1850" i="21" s="1"/>
  <c r="I1850" i="21"/>
  <c r="K1850" i="21" s="1"/>
  <c r="N1849" i="21"/>
  <c r="O1849" i="21" s="1"/>
  <c r="P1849" i="21" s="1"/>
  <c r="I1849" i="21"/>
  <c r="K1849" i="21" s="1"/>
  <c r="X1849" i="21" s="1"/>
  <c r="N1848" i="21"/>
  <c r="O1848" i="21" s="1"/>
  <c r="I1848" i="21"/>
  <c r="K1848" i="21" s="1"/>
  <c r="X1848" i="21" s="1"/>
  <c r="N1847" i="21"/>
  <c r="O1847" i="21" s="1"/>
  <c r="P1847" i="21" s="1"/>
  <c r="Q1847" i="21" s="1"/>
  <c r="R1847" i="21" s="1"/>
  <c r="S1847" i="21" s="1"/>
  <c r="T1847" i="21" s="1"/>
  <c r="I1847" i="21"/>
  <c r="K1847" i="21" s="1"/>
  <c r="N1846" i="21"/>
  <c r="O1846" i="21" s="1"/>
  <c r="I1846" i="21"/>
  <c r="K1846" i="21" s="1"/>
  <c r="N1845" i="21"/>
  <c r="O1845" i="21" s="1"/>
  <c r="P1845" i="21" s="1"/>
  <c r="Q1845" i="21" s="1"/>
  <c r="R1845" i="21" s="1"/>
  <c r="S1845" i="21" s="1"/>
  <c r="T1845" i="21" s="1"/>
  <c r="I1845" i="21"/>
  <c r="K1845" i="21" s="1"/>
  <c r="N1844" i="21"/>
  <c r="O1844" i="21" s="1"/>
  <c r="I1844" i="21"/>
  <c r="K1844" i="21" s="1"/>
  <c r="X1844" i="21" s="1"/>
  <c r="N1843" i="21"/>
  <c r="O1843" i="21" s="1"/>
  <c r="I1843" i="21"/>
  <c r="K1843" i="21" s="1"/>
  <c r="N1842" i="21"/>
  <c r="O1842" i="21" s="1"/>
  <c r="I1842" i="21"/>
  <c r="K1842" i="21" s="1"/>
  <c r="N1841" i="21"/>
  <c r="O1841" i="21" s="1"/>
  <c r="I1841" i="21"/>
  <c r="K1841" i="21" s="1"/>
  <c r="X1841" i="21" s="1"/>
  <c r="N1840" i="21"/>
  <c r="O1840" i="21" s="1"/>
  <c r="I1840" i="21"/>
  <c r="K1840" i="21" s="1"/>
  <c r="X1840" i="21" s="1"/>
  <c r="N1839" i="21"/>
  <c r="O1839" i="21" s="1"/>
  <c r="I1839" i="21"/>
  <c r="K1839" i="21" s="1"/>
  <c r="X1839" i="21" s="1"/>
  <c r="N1838" i="21"/>
  <c r="O1838" i="21" s="1"/>
  <c r="I1838" i="21"/>
  <c r="K1838" i="21" s="1"/>
  <c r="N1837" i="21"/>
  <c r="O1837" i="21" s="1"/>
  <c r="I1837" i="21"/>
  <c r="K1837" i="21" s="1"/>
  <c r="X1837" i="21" s="1"/>
  <c r="N1836" i="21"/>
  <c r="O1836" i="21" s="1"/>
  <c r="I1836" i="21"/>
  <c r="K1836" i="21" s="1"/>
  <c r="X1836" i="21" s="1"/>
  <c r="N1835" i="21"/>
  <c r="O1835" i="21" s="1"/>
  <c r="I1835" i="21"/>
  <c r="K1835" i="21" s="1"/>
  <c r="N1834" i="21"/>
  <c r="O1834" i="21" s="1"/>
  <c r="I1834" i="21"/>
  <c r="K1834" i="21" s="1"/>
  <c r="N1833" i="21"/>
  <c r="O1833" i="21" s="1"/>
  <c r="I1833" i="21"/>
  <c r="K1833" i="21" s="1"/>
  <c r="X1833" i="21" s="1"/>
  <c r="N1832" i="21"/>
  <c r="O1832" i="21" s="1"/>
  <c r="I1832" i="21"/>
  <c r="K1832" i="21" s="1"/>
  <c r="N1831" i="21"/>
  <c r="O1831" i="21" s="1"/>
  <c r="P1831" i="21" s="1"/>
  <c r="I1831" i="21"/>
  <c r="K1831" i="21" s="1"/>
  <c r="N1830" i="21"/>
  <c r="O1830" i="21" s="1"/>
  <c r="P1830" i="21" s="1"/>
  <c r="I1830" i="21"/>
  <c r="K1830" i="21" s="1"/>
  <c r="X1830" i="21" s="1"/>
  <c r="N1829" i="21"/>
  <c r="O1829" i="21" s="1"/>
  <c r="I1829" i="21"/>
  <c r="K1829" i="21" s="1"/>
  <c r="X1829" i="21" s="1"/>
  <c r="N1828" i="21"/>
  <c r="O1828" i="21" s="1"/>
  <c r="I1828" i="21"/>
  <c r="K1828" i="21" s="1"/>
  <c r="N1827" i="21"/>
  <c r="O1827" i="21" s="1"/>
  <c r="I1827" i="21"/>
  <c r="K1827" i="21" s="1"/>
  <c r="N1826" i="21"/>
  <c r="O1826" i="21" s="1"/>
  <c r="I1826" i="21"/>
  <c r="K1826" i="21" s="1"/>
  <c r="X1826" i="21" s="1"/>
  <c r="N1825" i="21"/>
  <c r="O1825" i="21" s="1"/>
  <c r="I1825" i="21"/>
  <c r="K1825" i="21" s="1"/>
  <c r="N1824" i="21"/>
  <c r="O1824" i="21" s="1"/>
  <c r="I1824" i="21"/>
  <c r="K1824" i="21" s="1"/>
  <c r="X1824" i="21" s="1"/>
  <c r="N1823" i="21"/>
  <c r="O1823" i="21" s="1"/>
  <c r="I1823" i="21"/>
  <c r="K1823" i="21" s="1"/>
  <c r="N1822" i="21"/>
  <c r="O1822" i="21" s="1"/>
  <c r="I1822" i="21"/>
  <c r="K1822" i="21" s="1"/>
  <c r="X1822" i="21" s="1"/>
  <c r="N1821" i="21"/>
  <c r="O1821" i="21" s="1"/>
  <c r="I1821" i="21"/>
  <c r="K1821" i="21" s="1"/>
  <c r="N1820" i="21"/>
  <c r="O1820" i="21" s="1"/>
  <c r="P1820" i="21" s="1"/>
  <c r="Q1820" i="21" s="1"/>
  <c r="I1820" i="21"/>
  <c r="K1820" i="21" s="1"/>
  <c r="X1820" i="21" s="1"/>
  <c r="N1819" i="21"/>
  <c r="O1819" i="21" s="1"/>
  <c r="I1819" i="21"/>
  <c r="K1819" i="21" s="1"/>
  <c r="N1818" i="21"/>
  <c r="O1818" i="21" s="1"/>
  <c r="I1818" i="21"/>
  <c r="K1818" i="21" s="1"/>
  <c r="X1818" i="21" s="1"/>
  <c r="N1817" i="21"/>
  <c r="O1817" i="21" s="1"/>
  <c r="P1817" i="21" s="1"/>
  <c r="I1817" i="21"/>
  <c r="K1817" i="21" s="1"/>
  <c r="X1817" i="21" s="1"/>
  <c r="N1816" i="21"/>
  <c r="O1816" i="21" s="1"/>
  <c r="I1816" i="21"/>
  <c r="K1816" i="21" s="1"/>
  <c r="X1816" i="21" s="1"/>
  <c r="N1815" i="21"/>
  <c r="O1815" i="21" s="1"/>
  <c r="I1815" i="21"/>
  <c r="K1815" i="21" s="1"/>
  <c r="N1814" i="21"/>
  <c r="O1814" i="21" s="1"/>
  <c r="I1814" i="21"/>
  <c r="K1814" i="21" s="1"/>
  <c r="X1814" i="21" s="1"/>
  <c r="N1813" i="21"/>
  <c r="O1813" i="21" s="1"/>
  <c r="I1813" i="21"/>
  <c r="K1813" i="21" s="1"/>
  <c r="N1812" i="21"/>
  <c r="O1812" i="21" s="1"/>
  <c r="P1812" i="21" s="1"/>
  <c r="Q1812" i="21" s="1"/>
  <c r="R1812" i="21" s="1"/>
  <c r="S1812" i="21" s="1"/>
  <c r="T1812" i="21" s="1"/>
  <c r="I1812" i="21"/>
  <c r="K1812" i="21" s="1"/>
  <c r="N1811" i="21"/>
  <c r="O1811" i="21" s="1"/>
  <c r="I1811" i="21"/>
  <c r="K1811" i="21" s="1"/>
  <c r="N1810" i="21"/>
  <c r="O1810" i="21" s="1"/>
  <c r="P1810" i="21" s="1"/>
  <c r="Q1810" i="21" s="1"/>
  <c r="I1810" i="21"/>
  <c r="K1810" i="21" s="1"/>
  <c r="N1809" i="21"/>
  <c r="O1809" i="21" s="1"/>
  <c r="I1809" i="21"/>
  <c r="K1809" i="21" s="1"/>
  <c r="X1809" i="21" s="1"/>
  <c r="N1808" i="21"/>
  <c r="O1808" i="21" s="1"/>
  <c r="I1808" i="21"/>
  <c r="K1808" i="21" s="1"/>
  <c r="N1807" i="21"/>
  <c r="O1807" i="21" s="1"/>
  <c r="I1807" i="21"/>
  <c r="K1807" i="21" s="1"/>
  <c r="N1806" i="21"/>
  <c r="O1806" i="21" s="1"/>
  <c r="P1806" i="21" s="1"/>
  <c r="Q1806" i="21" s="1"/>
  <c r="R1806" i="21" s="1"/>
  <c r="I1806" i="21"/>
  <c r="K1806" i="21" s="1"/>
  <c r="N1805" i="21"/>
  <c r="O1805" i="21" s="1"/>
  <c r="P1805" i="21" s="1"/>
  <c r="Q1805" i="21" s="1"/>
  <c r="R1805" i="21" s="1"/>
  <c r="I1805" i="21"/>
  <c r="K1805" i="21" s="1"/>
  <c r="N1804" i="21"/>
  <c r="O1804" i="21" s="1"/>
  <c r="I1804" i="21"/>
  <c r="K1804" i="21" s="1"/>
  <c r="X1804" i="21" s="1"/>
  <c r="N1803" i="21"/>
  <c r="O1803" i="21" s="1"/>
  <c r="P1803" i="21" s="1"/>
  <c r="Q1803" i="21" s="1"/>
  <c r="R1803" i="21" s="1"/>
  <c r="S1803" i="21" s="1"/>
  <c r="I1803" i="21"/>
  <c r="K1803" i="21" s="1"/>
  <c r="N1802" i="21"/>
  <c r="O1802" i="21" s="1"/>
  <c r="I1802" i="21"/>
  <c r="K1802" i="21" s="1"/>
  <c r="X1802" i="21" s="1"/>
  <c r="N1801" i="21"/>
  <c r="O1801" i="21" s="1"/>
  <c r="I1801" i="21"/>
  <c r="K1801" i="21" s="1"/>
  <c r="X1801" i="21" s="1"/>
  <c r="N1800" i="21"/>
  <c r="O1800" i="21" s="1"/>
  <c r="I1800" i="21"/>
  <c r="K1800" i="21" s="1"/>
  <c r="N1799" i="21"/>
  <c r="O1799" i="21" s="1"/>
  <c r="I1799" i="21"/>
  <c r="K1799" i="21" s="1"/>
  <c r="N1798" i="21"/>
  <c r="O1798" i="21" s="1"/>
  <c r="I1798" i="21"/>
  <c r="K1798" i="21" s="1"/>
  <c r="N1797" i="21"/>
  <c r="O1797" i="21" s="1"/>
  <c r="P1797" i="21" s="1"/>
  <c r="Q1797" i="21" s="1"/>
  <c r="R1797" i="21" s="1"/>
  <c r="S1797" i="21" s="1"/>
  <c r="T1797" i="21" s="1"/>
  <c r="I1797" i="21"/>
  <c r="K1797" i="21" s="1"/>
  <c r="N1796" i="21"/>
  <c r="O1796" i="21" s="1"/>
  <c r="I1796" i="21"/>
  <c r="K1796" i="21" s="1"/>
  <c r="N1795" i="21"/>
  <c r="O1795" i="21" s="1"/>
  <c r="P1795" i="21" s="1"/>
  <c r="Q1795" i="21" s="1"/>
  <c r="R1795" i="21" s="1"/>
  <c r="I1795" i="21"/>
  <c r="K1795" i="21" s="1"/>
  <c r="N1794" i="21"/>
  <c r="O1794" i="21" s="1"/>
  <c r="I1794" i="21"/>
  <c r="K1794" i="21" s="1"/>
  <c r="X1794" i="21" s="1"/>
  <c r="N1793" i="21"/>
  <c r="O1793" i="21" s="1"/>
  <c r="P1793" i="21" s="1"/>
  <c r="Q1793" i="21" s="1"/>
  <c r="R1793" i="21" s="1"/>
  <c r="S1793" i="21" s="1"/>
  <c r="T1793" i="21" s="1"/>
  <c r="I1793" i="21"/>
  <c r="K1793" i="21" s="1"/>
  <c r="N1792" i="21"/>
  <c r="O1792" i="21" s="1"/>
  <c r="I1792" i="21"/>
  <c r="K1792" i="21" s="1"/>
  <c r="N1791" i="21"/>
  <c r="O1791" i="21" s="1"/>
  <c r="P1791" i="21" s="1"/>
  <c r="Q1791" i="21" s="1"/>
  <c r="R1791" i="21" s="1"/>
  <c r="I1791" i="21"/>
  <c r="K1791" i="21" s="1"/>
  <c r="N1790" i="21"/>
  <c r="O1790" i="21" s="1"/>
  <c r="P1790" i="21" s="1"/>
  <c r="Q1790" i="21" s="1"/>
  <c r="R1790" i="21" s="1"/>
  <c r="S1790" i="21" s="1"/>
  <c r="I1790" i="21"/>
  <c r="K1790" i="21" s="1"/>
  <c r="N1789" i="21"/>
  <c r="O1789" i="21" s="1"/>
  <c r="I1789" i="21"/>
  <c r="K1789" i="21" s="1"/>
  <c r="X1789" i="21" s="1"/>
  <c r="N1788" i="21"/>
  <c r="O1788" i="21" s="1"/>
  <c r="I1788" i="21"/>
  <c r="K1788" i="21" s="1"/>
  <c r="N1787" i="21"/>
  <c r="O1787" i="21" s="1"/>
  <c r="P1787" i="21" s="1"/>
  <c r="Q1787" i="21" s="1"/>
  <c r="R1787" i="21" s="1"/>
  <c r="S1787" i="21" s="1"/>
  <c r="T1787" i="21" s="1"/>
  <c r="I1787" i="21"/>
  <c r="K1787" i="21" s="1"/>
  <c r="N1786" i="21"/>
  <c r="O1786" i="21" s="1"/>
  <c r="P1786" i="21" s="1"/>
  <c r="I1786" i="21"/>
  <c r="K1786" i="21" s="1"/>
  <c r="N1785" i="21"/>
  <c r="O1785" i="21" s="1"/>
  <c r="P1785" i="21" s="1"/>
  <c r="Q1785" i="21" s="1"/>
  <c r="R1785" i="21" s="1"/>
  <c r="S1785" i="21" s="1"/>
  <c r="I1785" i="21"/>
  <c r="K1785" i="21" s="1"/>
  <c r="N1784" i="21"/>
  <c r="O1784" i="21" s="1"/>
  <c r="P1784" i="21" s="1"/>
  <c r="I1784" i="21"/>
  <c r="K1784" i="21" s="1"/>
  <c r="X1784" i="21" s="1"/>
  <c r="N1783" i="21"/>
  <c r="O1783" i="21" s="1"/>
  <c r="P1783" i="21" s="1"/>
  <c r="Q1783" i="21" s="1"/>
  <c r="R1783" i="21" s="1"/>
  <c r="I1783" i="21"/>
  <c r="K1783" i="21" s="1"/>
  <c r="N1782" i="21"/>
  <c r="O1782" i="21" s="1"/>
  <c r="I1782" i="21"/>
  <c r="K1782" i="21" s="1"/>
  <c r="N1781" i="21"/>
  <c r="O1781" i="21" s="1"/>
  <c r="I1781" i="21"/>
  <c r="K1781" i="21" s="1"/>
  <c r="X1781" i="21" s="1"/>
  <c r="N1780" i="21"/>
  <c r="O1780" i="21" s="1"/>
  <c r="I1780" i="21"/>
  <c r="K1780" i="21" s="1"/>
  <c r="N1779" i="21"/>
  <c r="O1779" i="21" s="1"/>
  <c r="I1779" i="21"/>
  <c r="K1779" i="21" s="1"/>
  <c r="X1779" i="21" s="1"/>
  <c r="N1778" i="21"/>
  <c r="O1778" i="21" s="1"/>
  <c r="I1778" i="21"/>
  <c r="K1778" i="21" s="1"/>
  <c r="N1777" i="21"/>
  <c r="O1777" i="21" s="1"/>
  <c r="I1777" i="21"/>
  <c r="K1777" i="21" s="1"/>
  <c r="X1777" i="21" s="1"/>
  <c r="N1776" i="21"/>
  <c r="O1776" i="21" s="1"/>
  <c r="P1776" i="21" s="1"/>
  <c r="I1776" i="21"/>
  <c r="K1776" i="21" s="1"/>
  <c r="N1775" i="21"/>
  <c r="O1775" i="21" s="1"/>
  <c r="I1775" i="21"/>
  <c r="K1775" i="21" s="1"/>
  <c r="N1774" i="21"/>
  <c r="O1774" i="21" s="1"/>
  <c r="I1774" i="21"/>
  <c r="K1774" i="21" s="1"/>
  <c r="N1773" i="21"/>
  <c r="O1773" i="21" s="1"/>
  <c r="P1773" i="21" s="1"/>
  <c r="I1773" i="21"/>
  <c r="K1773" i="21" s="1"/>
  <c r="X1773" i="21" s="1"/>
  <c r="N1772" i="21"/>
  <c r="O1772" i="21" s="1"/>
  <c r="I1772" i="21"/>
  <c r="K1772" i="21" s="1"/>
  <c r="N1771" i="21"/>
  <c r="O1771" i="21" s="1"/>
  <c r="I1771" i="21"/>
  <c r="K1771" i="21" s="1"/>
  <c r="N1770" i="21"/>
  <c r="O1770" i="21" s="1"/>
  <c r="I1770" i="21"/>
  <c r="K1770" i="21" s="1"/>
  <c r="N1769" i="21"/>
  <c r="O1769" i="21" s="1"/>
  <c r="I1769" i="21"/>
  <c r="K1769" i="21" s="1"/>
  <c r="N1768" i="21"/>
  <c r="O1768" i="21" s="1"/>
  <c r="I1768" i="21"/>
  <c r="K1768" i="21" s="1"/>
  <c r="N1767" i="21"/>
  <c r="O1767" i="21" s="1"/>
  <c r="I1767" i="21"/>
  <c r="K1767" i="21" s="1"/>
  <c r="N1766" i="21"/>
  <c r="O1766" i="21" s="1"/>
  <c r="I1766" i="21"/>
  <c r="K1766" i="21" s="1"/>
  <c r="X1766" i="21" s="1"/>
  <c r="N1765" i="21"/>
  <c r="O1765" i="21" s="1"/>
  <c r="I1765" i="21"/>
  <c r="K1765" i="21" s="1"/>
  <c r="N1764" i="21"/>
  <c r="O1764" i="21" s="1"/>
  <c r="P1764" i="21" s="1"/>
  <c r="I1764" i="21"/>
  <c r="K1764" i="21" s="1"/>
  <c r="N1763" i="21"/>
  <c r="O1763" i="21" s="1"/>
  <c r="I1763" i="21"/>
  <c r="K1763" i="21" s="1"/>
  <c r="N1762" i="21"/>
  <c r="O1762" i="21" s="1"/>
  <c r="I1762" i="21"/>
  <c r="K1762" i="21" s="1"/>
  <c r="X1762" i="21" s="1"/>
  <c r="N1761" i="21"/>
  <c r="O1761" i="21" s="1"/>
  <c r="I1761" i="21"/>
  <c r="K1761" i="21" s="1"/>
  <c r="N1760" i="21"/>
  <c r="O1760" i="21" s="1"/>
  <c r="I1760" i="21"/>
  <c r="K1760" i="21" s="1"/>
  <c r="N1759" i="21"/>
  <c r="O1759" i="21" s="1"/>
  <c r="I1759" i="21"/>
  <c r="K1759" i="21" s="1"/>
  <c r="N1758" i="21"/>
  <c r="O1758" i="21" s="1"/>
  <c r="P1758" i="21" s="1"/>
  <c r="I1758" i="21"/>
  <c r="K1758" i="21" s="1"/>
  <c r="X1758" i="21" s="1"/>
  <c r="N1757" i="21"/>
  <c r="O1757" i="21" s="1"/>
  <c r="P1757" i="21" s="1"/>
  <c r="Q1757" i="21" s="1"/>
  <c r="R1757" i="21" s="1"/>
  <c r="S1757" i="21" s="1"/>
  <c r="I1757" i="21"/>
  <c r="K1757" i="21" s="1"/>
  <c r="N1756" i="21"/>
  <c r="O1756" i="21" s="1"/>
  <c r="I1756" i="21"/>
  <c r="K1756" i="21" s="1"/>
  <c r="N1755" i="21"/>
  <c r="O1755" i="21" s="1"/>
  <c r="P1755" i="21" s="1"/>
  <c r="Q1755" i="21" s="1"/>
  <c r="R1755" i="21" s="1"/>
  <c r="S1755" i="21" s="1"/>
  <c r="I1755" i="21"/>
  <c r="K1755" i="21" s="1"/>
  <c r="N1754" i="21"/>
  <c r="O1754" i="21" s="1"/>
  <c r="I1754" i="21"/>
  <c r="K1754" i="21" s="1"/>
  <c r="N1753" i="21"/>
  <c r="O1753" i="21" s="1"/>
  <c r="I1753" i="21"/>
  <c r="K1753" i="21" s="1"/>
  <c r="N1752" i="21"/>
  <c r="O1752" i="21" s="1"/>
  <c r="P1752" i="21" s="1"/>
  <c r="Q1752" i="21" s="1"/>
  <c r="R1752" i="21" s="1"/>
  <c r="I1752" i="21"/>
  <c r="K1752" i="21" s="1"/>
  <c r="X1752" i="21" s="1"/>
  <c r="N1751" i="21"/>
  <c r="O1751" i="21" s="1"/>
  <c r="I1751" i="21"/>
  <c r="K1751" i="21" s="1"/>
  <c r="X1751" i="21" s="1"/>
  <c r="N1750" i="21"/>
  <c r="O1750" i="21" s="1"/>
  <c r="P1750" i="21" s="1"/>
  <c r="I1750" i="21"/>
  <c r="K1750" i="21" s="1"/>
  <c r="N1749" i="21"/>
  <c r="O1749" i="21" s="1"/>
  <c r="P1749" i="21" s="1"/>
  <c r="I1749" i="21"/>
  <c r="K1749" i="21" s="1"/>
  <c r="N1748" i="21"/>
  <c r="O1748" i="21" s="1"/>
  <c r="I1748" i="21"/>
  <c r="K1748" i="21" s="1"/>
  <c r="N1747" i="21"/>
  <c r="O1747" i="21" s="1"/>
  <c r="P1747" i="21" s="1"/>
  <c r="Q1747" i="21" s="1"/>
  <c r="R1747" i="21" s="1"/>
  <c r="S1747" i="21" s="1"/>
  <c r="I1747" i="21"/>
  <c r="K1747" i="21" s="1"/>
  <c r="N1746" i="21"/>
  <c r="O1746" i="21" s="1"/>
  <c r="I1746" i="21"/>
  <c r="K1746" i="21" s="1"/>
  <c r="N1745" i="21"/>
  <c r="O1745" i="21" s="1"/>
  <c r="P1745" i="21" s="1"/>
  <c r="Q1745" i="21" s="1"/>
  <c r="R1745" i="21" s="1"/>
  <c r="S1745" i="21" s="1"/>
  <c r="T1745" i="21" s="1"/>
  <c r="I1745" i="21"/>
  <c r="K1745" i="21" s="1"/>
  <c r="N1744" i="21"/>
  <c r="O1744" i="21" s="1"/>
  <c r="I1744" i="21"/>
  <c r="K1744" i="21" s="1"/>
  <c r="N1743" i="21"/>
  <c r="O1743" i="21" s="1"/>
  <c r="I1743" i="21"/>
  <c r="K1743" i="21" s="1"/>
  <c r="X1743" i="21" s="1"/>
  <c r="N1742" i="21"/>
  <c r="O1742" i="21" s="1"/>
  <c r="P1742" i="21" s="1"/>
  <c r="Q1742" i="21" s="1"/>
  <c r="R1742" i="21" s="1"/>
  <c r="S1742" i="21" s="1"/>
  <c r="T1742" i="21" s="1"/>
  <c r="I1742" i="21"/>
  <c r="K1742" i="21" s="1"/>
  <c r="N1741" i="21"/>
  <c r="O1741" i="21" s="1"/>
  <c r="I1741" i="21"/>
  <c r="K1741" i="21" s="1"/>
  <c r="N1740" i="21"/>
  <c r="O1740" i="21" s="1"/>
  <c r="P1740" i="21" s="1"/>
  <c r="Q1740" i="21" s="1"/>
  <c r="R1740" i="21" s="1"/>
  <c r="I1740" i="21"/>
  <c r="K1740" i="21" s="1"/>
  <c r="N1739" i="21"/>
  <c r="O1739" i="21" s="1"/>
  <c r="P1739" i="21" s="1"/>
  <c r="I1739" i="21"/>
  <c r="K1739" i="21" s="1"/>
  <c r="X1739" i="21" s="1"/>
  <c r="N1738" i="21"/>
  <c r="O1738" i="21" s="1"/>
  <c r="I1738" i="21"/>
  <c r="K1738" i="21" s="1"/>
  <c r="X1738" i="21" s="1"/>
  <c r="N1737" i="21"/>
  <c r="O1737" i="21" s="1"/>
  <c r="I1737" i="21"/>
  <c r="K1737" i="21" s="1"/>
  <c r="X1737" i="21" s="1"/>
  <c r="N1736" i="21"/>
  <c r="O1736" i="21" s="1"/>
  <c r="P1736" i="21" s="1"/>
  <c r="Q1736" i="21" s="1"/>
  <c r="I1736" i="21"/>
  <c r="K1736" i="21" s="1"/>
  <c r="N1735" i="21"/>
  <c r="O1735" i="21" s="1"/>
  <c r="P1735" i="21" s="1"/>
  <c r="Q1735" i="21" s="1"/>
  <c r="R1735" i="21" s="1"/>
  <c r="I1735" i="21"/>
  <c r="K1735" i="21" s="1"/>
  <c r="N1734" i="21"/>
  <c r="O1734" i="21" s="1"/>
  <c r="I1734" i="21"/>
  <c r="K1734" i="21" s="1"/>
  <c r="N1733" i="21"/>
  <c r="O1733" i="21" s="1"/>
  <c r="P1733" i="21" s="1"/>
  <c r="Q1733" i="21" s="1"/>
  <c r="R1733" i="21" s="1"/>
  <c r="S1733" i="21" s="1"/>
  <c r="I1733" i="21"/>
  <c r="K1733" i="21" s="1"/>
  <c r="N1732" i="21"/>
  <c r="O1732" i="21" s="1"/>
  <c r="I1732" i="21"/>
  <c r="K1732" i="21" s="1"/>
  <c r="N1731" i="21"/>
  <c r="O1731" i="21" s="1"/>
  <c r="I1731" i="21"/>
  <c r="K1731" i="21" s="1"/>
  <c r="X1731" i="21" s="1"/>
  <c r="N1730" i="21"/>
  <c r="O1730" i="21" s="1"/>
  <c r="P1730" i="21" s="1"/>
  <c r="I1730" i="21"/>
  <c r="K1730" i="21" s="1"/>
  <c r="N1729" i="21"/>
  <c r="O1729" i="21" s="1"/>
  <c r="I1729" i="21"/>
  <c r="K1729" i="21" s="1"/>
  <c r="N1728" i="21"/>
  <c r="O1728" i="21" s="1"/>
  <c r="P1728" i="21" s="1"/>
  <c r="Q1728" i="21" s="1"/>
  <c r="I1728" i="21"/>
  <c r="K1728" i="21" s="1"/>
  <c r="N1727" i="21"/>
  <c r="O1727" i="21" s="1"/>
  <c r="I1727" i="21"/>
  <c r="K1727" i="21" s="1"/>
  <c r="X1727" i="21" s="1"/>
  <c r="N1726" i="21"/>
  <c r="O1726" i="21" s="1"/>
  <c r="I1726" i="21"/>
  <c r="K1726" i="21" s="1"/>
  <c r="X1726" i="21" s="1"/>
  <c r="N1725" i="21"/>
  <c r="O1725" i="21" s="1"/>
  <c r="I1725" i="21"/>
  <c r="K1725" i="21" s="1"/>
  <c r="N1724" i="21"/>
  <c r="O1724" i="21" s="1"/>
  <c r="I1724" i="21"/>
  <c r="K1724" i="21" s="1"/>
  <c r="X1724" i="21" s="1"/>
  <c r="N1723" i="21"/>
  <c r="O1723" i="21" s="1"/>
  <c r="I1723" i="21"/>
  <c r="K1723" i="21" s="1"/>
  <c r="X1723" i="21" s="1"/>
  <c r="N1722" i="21"/>
  <c r="O1722" i="21" s="1"/>
  <c r="I1722" i="21"/>
  <c r="K1722" i="21" s="1"/>
  <c r="X1722" i="21" s="1"/>
  <c r="N1721" i="21"/>
  <c r="O1721" i="21" s="1"/>
  <c r="P1721" i="21" s="1"/>
  <c r="Q1721" i="21" s="1"/>
  <c r="R1721" i="21" s="1"/>
  <c r="I1721" i="21"/>
  <c r="K1721" i="21" s="1"/>
  <c r="N1720" i="21"/>
  <c r="O1720" i="21" s="1"/>
  <c r="I1720" i="21"/>
  <c r="K1720" i="21" s="1"/>
  <c r="N1719" i="21"/>
  <c r="O1719" i="21" s="1"/>
  <c r="I1719" i="21"/>
  <c r="K1719" i="21" s="1"/>
  <c r="X1719" i="21" s="1"/>
  <c r="N1718" i="21"/>
  <c r="O1718" i="21" s="1"/>
  <c r="I1718" i="21"/>
  <c r="K1718" i="21" s="1"/>
  <c r="X1718" i="21" s="1"/>
  <c r="N1717" i="21"/>
  <c r="O1717" i="21" s="1"/>
  <c r="P1717" i="21" s="1"/>
  <c r="I1717" i="21"/>
  <c r="K1717" i="21" s="1"/>
  <c r="N1716" i="21"/>
  <c r="O1716" i="21" s="1"/>
  <c r="I1716" i="21"/>
  <c r="K1716" i="21" s="1"/>
  <c r="N1715" i="21"/>
  <c r="O1715" i="21" s="1"/>
  <c r="I1715" i="21"/>
  <c r="K1715" i="21" s="1"/>
  <c r="N1714" i="21"/>
  <c r="O1714" i="21" s="1"/>
  <c r="I1714" i="21"/>
  <c r="K1714" i="21" s="1"/>
  <c r="X1714" i="21" s="1"/>
  <c r="N1713" i="21"/>
  <c r="O1713" i="21" s="1"/>
  <c r="I1713" i="21"/>
  <c r="K1713" i="21" s="1"/>
  <c r="X1713" i="21" s="1"/>
  <c r="N1712" i="21"/>
  <c r="O1712" i="21" s="1"/>
  <c r="I1712" i="21"/>
  <c r="K1712" i="21" s="1"/>
  <c r="X1712" i="21" s="1"/>
  <c r="N1711" i="21"/>
  <c r="O1711" i="21" s="1"/>
  <c r="I1711" i="21"/>
  <c r="K1711" i="21" s="1"/>
  <c r="N1710" i="21"/>
  <c r="O1710" i="21" s="1"/>
  <c r="I1710" i="21"/>
  <c r="K1710" i="21" s="1"/>
  <c r="X1710" i="21" s="1"/>
  <c r="N1709" i="21"/>
  <c r="O1709" i="21" s="1"/>
  <c r="P1709" i="21" s="1"/>
  <c r="Q1709" i="21" s="1"/>
  <c r="R1709" i="21" s="1"/>
  <c r="S1709" i="21" s="1"/>
  <c r="T1709" i="21" s="1"/>
  <c r="I1709" i="21"/>
  <c r="K1709" i="21" s="1"/>
  <c r="N1708" i="21"/>
  <c r="O1708" i="21" s="1"/>
  <c r="I1708" i="21"/>
  <c r="K1708" i="21" s="1"/>
  <c r="N1707" i="21"/>
  <c r="O1707" i="21" s="1"/>
  <c r="P1707" i="21" s="1"/>
  <c r="Q1707" i="21" s="1"/>
  <c r="R1707" i="21" s="1"/>
  <c r="S1707" i="21" s="1"/>
  <c r="T1707" i="21" s="1"/>
  <c r="I1707" i="21"/>
  <c r="K1707" i="21" s="1"/>
  <c r="N1706" i="21"/>
  <c r="O1706" i="21" s="1"/>
  <c r="I1706" i="21"/>
  <c r="K1706" i="21" s="1"/>
  <c r="X1706" i="21" s="1"/>
  <c r="N1705" i="21"/>
  <c r="O1705" i="21" s="1"/>
  <c r="I1705" i="21"/>
  <c r="K1705" i="21" s="1"/>
  <c r="N1704" i="21"/>
  <c r="O1704" i="21" s="1"/>
  <c r="P1704" i="21" s="1"/>
  <c r="Q1704" i="21" s="1"/>
  <c r="R1704" i="21" s="1"/>
  <c r="I1704" i="21"/>
  <c r="K1704" i="21" s="1"/>
  <c r="X1704" i="21" s="1"/>
  <c r="N1703" i="21"/>
  <c r="O1703" i="21" s="1"/>
  <c r="P1703" i="21" s="1"/>
  <c r="Q1703" i="21" s="1"/>
  <c r="R1703" i="21" s="1"/>
  <c r="S1703" i="21" s="1"/>
  <c r="I1703" i="21"/>
  <c r="K1703" i="21" s="1"/>
  <c r="N1702" i="21"/>
  <c r="O1702" i="21" s="1"/>
  <c r="I1702" i="21"/>
  <c r="K1702" i="21" s="1"/>
  <c r="X1702" i="21" s="1"/>
  <c r="N1701" i="21"/>
  <c r="O1701" i="21" s="1"/>
  <c r="I1701" i="21"/>
  <c r="K1701" i="21" s="1"/>
  <c r="N1700" i="21"/>
  <c r="O1700" i="21" s="1"/>
  <c r="P1700" i="21" s="1"/>
  <c r="Q1700" i="21" s="1"/>
  <c r="R1700" i="21" s="1"/>
  <c r="I1700" i="21"/>
  <c r="K1700" i="21" s="1"/>
  <c r="N1699" i="21"/>
  <c r="O1699" i="21" s="1"/>
  <c r="I1699" i="21"/>
  <c r="K1699" i="21" s="1"/>
  <c r="N1698" i="21"/>
  <c r="O1698" i="21" s="1"/>
  <c r="P1698" i="21" s="1"/>
  <c r="Q1698" i="21" s="1"/>
  <c r="I1698" i="21"/>
  <c r="K1698" i="21" s="1"/>
  <c r="N1697" i="21"/>
  <c r="O1697" i="21" s="1"/>
  <c r="I1697" i="21"/>
  <c r="K1697" i="21" s="1"/>
  <c r="N1696" i="21"/>
  <c r="O1696" i="21" s="1"/>
  <c r="I1696" i="21"/>
  <c r="K1696" i="21" s="1"/>
  <c r="N1695" i="21"/>
  <c r="O1695" i="21" s="1"/>
  <c r="I1695" i="21"/>
  <c r="K1695" i="21" s="1"/>
  <c r="N1694" i="21"/>
  <c r="O1694" i="21" s="1"/>
  <c r="I1694" i="21"/>
  <c r="K1694" i="21" s="1"/>
  <c r="X1694" i="21" s="1"/>
  <c r="N1693" i="21"/>
  <c r="O1693" i="21" s="1"/>
  <c r="I1693" i="21"/>
  <c r="K1693" i="21" s="1"/>
  <c r="N1692" i="21"/>
  <c r="O1692" i="21" s="1"/>
  <c r="I1692" i="21"/>
  <c r="K1692" i="21" s="1"/>
  <c r="X1692" i="21" s="1"/>
  <c r="N1691" i="21"/>
  <c r="O1691" i="21" s="1"/>
  <c r="P1691" i="21" s="1"/>
  <c r="I1691" i="21"/>
  <c r="K1691" i="21" s="1"/>
  <c r="N1690" i="21"/>
  <c r="O1690" i="21" s="1"/>
  <c r="I1690" i="21"/>
  <c r="K1690" i="21" s="1"/>
  <c r="N1689" i="21"/>
  <c r="O1689" i="21" s="1"/>
  <c r="P1689" i="21" s="1"/>
  <c r="I1689" i="21"/>
  <c r="K1689" i="21" s="1"/>
  <c r="X1689" i="21" s="1"/>
  <c r="N1688" i="21"/>
  <c r="O1688" i="21" s="1"/>
  <c r="I1688" i="21"/>
  <c r="K1688" i="21" s="1"/>
  <c r="N1687" i="21"/>
  <c r="O1687" i="21" s="1"/>
  <c r="P1687" i="21" s="1"/>
  <c r="Q1687" i="21" s="1"/>
  <c r="I1687" i="21"/>
  <c r="K1687" i="21" s="1"/>
  <c r="N1686" i="21"/>
  <c r="O1686" i="21" s="1"/>
  <c r="I1686" i="21"/>
  <c r="K1686" i="21" s="1"/>
  <c r="X1686" i="21" s="1"/>
  <c r="N1685" i="21"/>
  <c r="O1685" i="21" s="1"/>
  <c r="P1685" i="21" s="1"/>
  <c r="Q1685" i="21" s="1"/>
  <c r="I1685" i="21"/>
  <c r="K1685" i="21" s="1"/>
  <c r="N1684" i="21"/>
  <c r="O1684" i="21" s="1"/>
  <c r="P1684" i="21" s="1"/>
  <c r="Q1684" i="21" s="1"/>
  <c r="R1684" i="21" s="1"/>
  <c r="I1684" i="21"/>
  <c r="K1684" i="21" s="1"/>
  <c r="N1683" i="21"/>
  <c r="O1683" i="21" s="1"/>
  <c r="I1683" i="21"/>
  <c r="K1683" i="21" s="1"/>
  <c r="N1682" i="21"/>
  <c r="O1682" i="21" s="1"/>
  <c r="P1682" i="21" s="1"/>
  <c r="Q1682" i="21" s="1"/>
  <c r="R1682" i="21" s="1"/>
  <c r="S1682" i="21" s="1"/>
  <c r="I1682" i="21"/>
  <c r="K1682" i="21" s="1"/>
  <c r="N1681" i="21"/>
  <c r="O1681" i="21" s="1"/>
  <c r="P1681" i="21" s="1"/>
  <c r="Q1681" i="21" s="1"/>
  <c r="I1681" i="21"/>
  <c r="K1681" i="21" s="1"/>
  <c r="N1680" i="21"/>
  <c r="O1680" i="21" s="1"/>
  <c r="I1680" i="21"/>
  <c r="K1680" i="21" s="1"/>
  <c r="X1680" i="21" s="1"/>
  <c r="N1679" i="21"/>
  <c r="O1679" i="21" s="1"/>
  <c r="P1679" i="21" s="1"/>
  <c r="Q1679" i="21" s="1"/>
  <c r="R1679" i="21" s="1"/>
  <c r="I1679" i="21"/>
  <c r="K1679" i="21" s="1"/>
  <c r="N1678" i="21"/>
  <c r="O1678" i="21" s="1"/>
  <c r="I1678" i="21"/>
  <c r="K1678" i="21" s="1"/>
  <c r="X1678" i="21" s="1"/>
  <c r="N1677" i="21"/>
  <c r="O1677" i="21" s="1"/>
  <c r="P1677" i="21" s="1"/>
  <c r="I1677" i="21"/>
  <c r="K1677" i="21" s="1"/>
  <c r="X1677" i="21" s="1"/>
  <c r="N1676" i="21"/>
  <c r="O1676" i="21" s="1"/>
  <c r="P1676" i="21" s="1"/>
  <c r="Q1676" i="21" s="1"/>
  <c r="R1676" i="21" s="1"/>
  <c r="I1676" i="21"/>
  <c r="K1676" i="21" s="1"/>
  <c r="X1676" i="21" s="1"/>
  <c r="N1675" i="21"/>
  <c r="O1675" i="21" s="1"/>
  <c r="P1675" i="21" s="1"/>
  <c r="Q1675" i="21" s="1"/>
  <c r="R1675" i="21" s="1"/>
  <c r="I1675" i="21"/>
  <c r="K1675" i="21" s="1"/>
  <c r="N1674" i="21"/>
  <c r="O1674" i="21" s="1"/>
  <c r="I1674" i="21"/>
  <c r="K1674" i="21" s="1"/>
  <c r="N1673" i="21"/>
  <c r="O1673" i="21" s="1"/>
  <c r="P1673" i="21" s="1"/>
  <c r="Q1673" i="21" s="1"/>
  <c r="I1673" i="21"/>
  <c r="K1673" i="21" s="1"/>
  <c r="N1672" i="21"/>
  <c r="O1672" i="21" s="1"/>
  <c r="I1672" i="21"/>
  <c r="K1672" i="21" s="1"/>
  <c r="X1672" i="21" s="1"/>
  <c r="N1671" i="21"/>
  <c r="O1671" i="21" s="1"/>
  <c r="I1671" i="21"/>
  <c r="K1671" i="21" s="1"/>
  <c r="X1671" i="21" s="1"/>
  <c r="N1670" i="21"/>
  <c r="O1670" i="21" s="1"/>
  <c r="P1670" i="21" s="1"/>
  <c r="Q1670" i="21" s="1"/>
  <c r="R1670" i="21" s="1"/>
  <c r="S1670" i="21" s="1"/>
  <c r="T1670" i="21" s="1"/>
  <c r="I1670" i="21"/>
  <c r="K1670" i="21" s="1"/>
  <c r="N1669" i="21"/>
  <c r="O1669" i="21" s="1"/>
  <c r="P1669" i="21" s="1"/>
  <c r="Q1669" i="21" s="1"/>
  <c r="I1669" i="21"/>
  <c r="K1669" i="21" s="1"/>
  <c r="N1668" i="21"/>
  <c r="O1668" i="21" s="1"/>
  <c r="P1668" i="21" s="1"/>
  <c r="I1668" i="21"/>
  <c r="K1668" i="21" s="1"/>
  <c r="N1667" i="21"/>
  <c r="O1667" i="21" s="1"/>
  <c r="I1667" i="21"/>
  <c r="K1667" i="21" s="1"/>
  <c r="X1667" i="21" s="1"/>
  <c r="N1666" i="21"/>
  <c r="O1666" i="21" s="1"/>
  <c r="P1666" i="21" s="1"/>
  <c r="Q1666" i="21" s="1"/>
  <c r="I1666" i="21"/>
  <c r="K1666" i="21" s="1"/>
  <c r="X1666" i="21" s="1"/>
  <c r="N1665" i="21"/>
  <c r="O1665" i="21" s="1"/>
  <c r="I1665" i="21"/>
  <c r="K1665" i="21" s="1"/>
  <c r="X1665" i="21" s="1"/>
  <c r="N1664" i="21"/>
  <c r="O1664" i="21" s="1"/>
  <c r="I1664" i="21"/>
  <c r="K1664" i="21" s="1"/>
  <c r="N1663" i="21"/>
  <c r="O1663" i="21" s="1"/>
  <c r="P1663" i="21" s="1"/>
  <c r="I1663" i="21"/>
  <c r="K1663" i="21" s="1"/>
  <c r="N1662" i="21"/>
  <c r="O1662" i="21" s="1"/>
  <c r="I1662" i="21"/>
  <c r="K1662" i="21" s="1"/>
  <c r="N1661" i="21"/>
  <c r="O1661" i="21" s="1"/>
  <c r="P1661" i="21" s="1"/>
  <c r="Q1661" i="21" s="1"/>
  <c r="R1661" i="21" s="1"/>
  <c r="S1661" i="21" s="1"/>
  <c r="T1661" i="21" s="1"/>
  <c r="I1661" i="21"/>
  <c r="K1661" i="21" s="1"/>
  <c r="N1660" i="21"/>
  <c r="O1660" i="21" s="1"/>
  <c r="I1660" i="21"/>
  <c r="K1660" i="21" s="1"/>
  <c r="N1659" i="21"/>
  <c r="O1659" i="21" s="1"/>
  <c r="I1659" i="21"/>
  <c r="K1659" i="21" s="1"/>
  <c r="X1659" i="21" s="1"/>
  <c r="N1658" i="21"/>
  <c r="O1658" i="21" s="1"/>
  <c r="I1658" i="21"/>
  <c r="K1658" i="21" s="1"/>
  <c r="N1657" i="21"/>
  <c r="O1657" i="21" s="1"/>
  <c r="I1657" i="21"/>
  <c r="K1657" i="21" s="1"/>
  <c r="X1657" i="21" s="1"/>
  <c r="N1656" i="21"/>
  <c r="O1656" i="21" s="1"/>
  <c r="I1656" i="21"/>
  <c r="K1656" i="21" s="1"/>
  <c r="N1655" i="21"/>
  <c r="O1655" i="21" s="1"/>
  <c r="P1655" i="21" s="1"/>
  <c r="Q1655" i="21" s="1"/>
  <c r="R1655" i="21" s="1"/>
  <c r="S1655" i="21" s="1"/>
  <c r="T1655" i="21" s="1"/>
  <c r="I1655" i="21"/>
  <c r="K1655" i="21" s="1"/>
  <c r="N1654" i="21"/>
  <c r="O1654" i="21" s="1"/>
  <c r="I1654" i="21"/>
  <c r="K1654" i="21" s="1"/>
  <c r="N1653" i="21"/>
  <c r="O1653" i="21" s="1"/>
  <c r="P1653" i="21" s="1"/>
  <c r="Q1653" i="21" s="1"/>
  <c r="R1653" i="21" s="1"/>
  <c r="S1653" i="21" s="1"/>
  <c r="I1653" i="21"/>
  <c r="K1653" i="21" s="1"/>
  <c r="N1652" i="21"/>
  <c r="O1652" i="21" s="1"/>
  <c r="I1652" i="21"/>
  <c r="K1652" i="21" s="1"/>
  <c r="N1651" i="21"/>
  <c r="O1651" i="21" s="1"/>
  <c r="P1651" i="21" s="1"/>
  <c r="Q1651" i="21" s="1"/>
  <c r="R1651" i="21" s="1"/>
  <c r="S1651" i="21" s="1"/>
  <c r="T1651" i="21" s="1"/>
  <c r="I1651" i="21"/>
  <c r="K1651" i="21" s="1"/>
  <c r="N1650" i="21"/>
  <c r="O1650" i="21" s="1"/>
  <c r="I1650" i="21"/>
  <c r="K1650" i="21" s="1"/>
  <c r="X1650" i="21" s="1"/>
  <c r="N1649" i="21"/>
  <c r="O1649" i="21" s="1"/>
  <c r="I1649" i="21"/>
  <c r="K1649" i="21" s="1"/>
  <c r="N1648" i="21"/>
  <c r="O1648" i="21" s="1"/>
  <c r="I1648" i="21"/>
  <c r="K1648" i="21" s="1"/>
  <c r="N1647" i="21"/>
  <c r="O1647" i="21" s="1"/>
  <c r="P1647" i="21" s="1"/>
  <c r="Q1647" i="21" s="1"/>
  <c r="I1647" i="21"/>
  <c r="K1647" i="21" s="1"/>
  <c r="N1646" i="21"/>
  <c r="O1646" i="21" s="1"/>
  <c r="I1646" i="21"/>
  <c r="K1646" i="21" s="1"/>
  <c r="X1646" i="21" s="1"/>
  <c r="N1645" i="21"/>
  <c r="O1645" i="21" s="1"/>
  <c r="P1645" i="21" s="1"/>
  <c r="I1645" i="21"/>
  <c r="K1645" i="21" s="1"/>
  <c r="X1645" i="21" s="1"/>
  <c r="N1644" i="21"/>
  <c r="O1644" i="21" s="1"/>
  <c r="P1644" i="21" s="1"/>
  <c r="Q1644" i="21" s="1"/>
  <c r="R1644" i="21" s="1"/>
  <c r="S1644" i="21" s="1"/>
  <c r="T1644" i="21" s="1"/>
  <c r="I1644" i="21"/>
  <c r="K1644" i="21" s="1"/>
  <c r="N1643" i="21"/>
  <c r="O1643" i="21" s="1"/>
  <c r="I1643" i="21"/>
  <c r="K1643" i="21" s="1"/>
  <c r="X1643" i="21" s="1"/>
  <c r="N1642" i="21"/>
  <c r="O1642" i="21" s="1"/>
  <c r="P1642" i="21" s="1"/>
  <c r="Q1642" i="21" s="1"/>
  <c r="R1642" i="21" s="1"/>
  <c r="I1642" i="21"/>
  <c r="K1642" i="21" s="1"/>
  <c r="N1641" i="21"/>
  <c r="O1641" i="21" s="1"/>
  <c r="P1641" i="21" s="1"/>
  <c r="I1641" i="21"/>
  <c r="K1641" i="21" s="1"/>
  <c r="N1640" i="21"/>
  <c r="O1640" i="21" s="1"/>
  <c r="I1640" i="21"/>
  <c r="K1640" i="21" s="1"/>
  <c r="X1640" i="21" s="1"/>
  <c r="N1639" i="21"/>
  <c r="O1639" i="21" s="1"/>
  <c r="P1639" i="21" s="1"/>
  <c r="Q1639" i="21" s="1"/>
  <c r="R1639" i="21" s="1"/>
  <c r="S1639" i="21" s="1"/>
  <c r="T1639" i="21" s="1"/>
  <c r="I1639" i="21"/>
  <c r="K1639" i="21" s="1"/>
  <c r="N1638" i="21"/>
  <c r="O1638" i="21" s="1"/>
  <c r="I1638" i="21"/>
  <c r="K1638" i="21" s="1"/>
  <c r="X1638" i="21" s="1"/>
  <c r="N1637" i="21"/>
  <c r="O1637" i="21" s="1"/>
  <c r="I1637" i="21"/>
  <c r="K1637" i="21" s="1"/>
  <c r="X1637" i="21" s="1"/>
  <c r="N1636" i="21"/>
  <c r="O1636" i="21" s="1"/>
  <c r="I1636" i="21"/>
  <c r="K1636" i="21" s="1"/>
  <c r="N1635" i="21"/>
  <c r="O1635" i="21" s="1"/>
  <c r="P1635" i="21" s="1"/>
  <c r="Q1635" i="21" s="1"/>
  <c r="R1635" i="21" s="1"/>
  <c r="S1635" i="21" s="1"/>
  <c r="T1635" i="21" s="1"/>
  <c r="I1635" i="21"/>
  <c r="K1635" i="21" s="1"/>
  <c r="N1634" i="21"/>
  <c r="O1634" i="21" s="1"/>
  <c r="I1634" i="21"/>
  <c r="K1634" i="21" s="1"/>
  <c r="X1634" i="21" s="1"/>
  <c r="N1633" i="21"/>
  <c r="O1633" i="21" s="1"/>
  <c r="I1633" i="21"/>
  <c r="K1633" i="21" s="1"/>
  <c r="X1633" i="21" s="1"/>
  <c r="N1632" i="21"/>
  <c r="O1632" i="21" s="1"/>
  <c r="I1632" i="21"/>
  <c r="K1632" i="21" s="1"/>
  <c r="N1631" i="21"/>
  <c r="O1631" i="21" s="1"/>
  <c r="P1631" i="21" s="1"/>
  <c r="I1631" i="21"/>
  <c r="K1631" i="21" s="1"/>
  <c r="N1630" i="21"/>
  <c r="O1630" i="21" s="1"/>
  <c r="P1630" i="21" s="1"/>
  <c r="Q1630" i="21" s="1"/>
  <c r="R1630" i="21" s="1"/>
  <c r="S1630" i="21" s="1"/>
  <c r="I1630" i="21"/>
  <c r="K1630" i="21" s="1"/>
  <c r="N1629" i="21"/>
  <c r="O1629" i="21" s="1"/>
  <c r="I1629" i="21"/>
  <c r="K1629" i="21" s="1"/>
  <c r="X1629" i="21" s="1"/>
  <c r="N1628" i="21"/>
  <c r="O1628" i="21" s="1"/>
  <c r="I1628" i="21"/>
  <c r="K1628" i="21" s="1"/>
  <c r="X1628" i="21" s="1"/>
  <c r="N1627" i="21"/>
  <c r="O1627" i="21" s="1"/>
  <c r="I1627" i="21"/>
  <c r="K1627" i="21" s="1"/>
  <c r="N1626" i="21"/>
  <c r="O1626" i="21" s="1"/>
  <c r="I1626" i="21"/>
  <c r="K1626" i="21" s="1"/>
  <c r="X1626" i="21" s="1"/>
  <c r="N1625" i="21"/>
  <c r="O1625" i="21" s="1"/>
  <c r="I1625" i="21"/>
  <c r="K1625" i="21" s="1"/>
  <c r="N1624" i="21"/>
  <c r="O1624" i="21" s="1"/>
  <c r="I1624" i="21"/>
  <c r="K1624" i="21" s="1"/>
  <c r="N1623" i="21"/>
  <c r="O1623" i="21" s="1"/>
  <c r="I1623" i="21"/>
  <c r="K1623" i="21" s="1"/>
  <c r="X1623" i="21" s="1"/>
  <c r="N1622" i="21"/>
  <c r="O1622" i="21" s="1"/>
  <c r="I1622" i="21"/>
  <c r="K1622" i="21" s="1"/>
  <c r="X1622" i="21" s="1"/>
  <c r="N1621" i="21"/>
  <c r="O1621" i="21" s="1"/>
  <c r="P1621" i="21" s="1"/>
  <c r="Q1621" i="21" s="1"/>
  <c r="I1621" i="21"/>
  <c r="K1621" i="21" s="1"/>
  <c r="N1620" i="21"/>
  <c r="O1620" i="21" s="1"/>
  <c r="P1620" i="21" s="1"/>
  <c r="I1620" i="21"/>
  <c r="K1620" i="21" s="1"/>
  <c r="X1620" i="21" s="1"/>
  <c r="N1619" i="21"/>
  <c r="O1619" i="21" s="1"/>
  <c r="I1619" i="21"/>
  <c r="K1619" i="21" s="1"/>
  <c r="N1618" i="21"/>
  <c r="O1618" i="21" s="1"/>
  <c r="I1618" i="21"/>
  <c r="K1618" i="21" s="1"/>
  <c r="X1618" i="21" s="1"/>
  <c r="N1617" i="21"/>
  <c r="O1617" i="21" s="1"/>
  <c r="P1617" i="21" s="1"/>
  <c r="I1617" i="21"/>
  <c r="K1617" i="21" s="1"/>
  <c r="N1616" i="21"/>
  <c r="O1616" i="21" s="1"/>
  <c r="I1616" i="21"/>
  <c r="K1616" i="21" s="1"/>
  <c r="X1616" i="21" s="1"/>
  <c r="N1615" i="21"/>
  <c r="O1615" i="21" s="1"/>
  <c r="I1615" i="21"/>
  <c r="K1615" i="21" s="1"/>
  <c r="N1614" i="21"/>
  <c r="O1614" i="21" s="1"/>
  <c r="P1614" i="21" s="1"/>
  <c r="Q1614" i="21" s="1"/>
  <c r="R1614" i="21" s="1"/>
  <c r="I1614" i="21"/>
  <c r="K1614" i="21" s="1"/>
  <c r="X1614" i="21" s="1"/>
  <c r="N1613" i="21"/>
  <c r="O1613" i="21" s="1"/>
  <c r="I1613" i="21"/>
  <c r="K1613" i="21" s="1"/>
  <c r="X1613" i="21" s="1"/>
  <c r="N1612" i="21"/>
  <c r="O1612" i="21" s="1"/>
  <c r="P1612" i="21" s="1"/>
  <c r="Q1612" i="21" s="1"/>
  <c r="R1612" i="21" s="1"/>
  <c r="I1612" i="21"/>
  <c r="K1612" i="21" s="1"/>
  <c r="N1611" i="21"/>
  <c r="O1611" i="21" s="1"/>
  <c r="I1611" i="21"/>
  <c r="K1611" i="21" s="1"/>
  <c r="X1611" i="21" s="1"/>
  <c r="N1610" i="21"/>
  <c r="O1610" i="21" s="1"/>
  <c r="P1610" i="21" s="1"/>
  <c r="Q1610" i="21" s="1"/>
  <c r="I1610" i="21"/>
  <c r="K1610" i="21" s="1"/>
  <c r="X1610" i="21" s="1"/>
  <c r="N1609" i="21"/>
  <c r="O1609" i="21" s="1"/>
  <c r="P1609" i="21" s="1"/>
  <c r="Q1609" i="21" s="1"/>
  <c r="R1609" i="21" s="1"/>
  <c r="I1609" i="21"/>
  <c r="K1609" i="21" s="1"/>
  <c r="N1608" i="21"/>
  <c r="O1608" i="21" s="1"/>
  <c r="I1608" i="21"/>
  <c r="K1608" i="21" s="1"/>
  <c r="N1607" i="21"/>
  <c r="O1607" i="21" s="1"/>
  <c r="I1607" i="21"/>
  <c r="K1607" i="21" s="1"/>
  <c r="N1606" i="21"/>
  <c r="O1606" i="21" s="1"/>
  <c r="I1606" i="21"/>
  <c r="K1606" i="21" s="1"/>
  <c r="N1605" i="21"/>
  <c r="O1605" i="21" s="1"/>
  <c r="I1605" i="21"/>
  <c r="K1605" i="21" s="1"/>
  <c r="X1605" i="21" s="1"/>
  <c r="N1604" i="21"/>
  <c r="O1604" i="21" s="1"/>
  <c r="P1604" i="21" s="1"/>
  <c r="I1604" i="21"/>
  <c r="K1604" i="21" s="1"/>
  <c r="N1603" i="21"/>
  <c r="O1603" i="21" s="1"/>
  <c r="I1603" i="21"/>
  <c r="K1603" i="21" s="1"/>
  <c r="X1603" i="21" s="1"/>
  <c r="N1602" i="21"/>
  <c r="O1602" i="21" s="1"/>
  <c r="I1602" i="21"/>
  <c r="K1602" i="21" s="1"/>
  <c r="N1601" i="21"/>
  <c r="O1601" i="21" s="1"/>
  <c r="P1601" i="21" s="1"/>
  <c r="Q1601" i="21" s="1"/>
  <c r="I1601" i="21"/>
  <c r="K1601" i="21" s="1"/>
  <c r="N1600" i="21"/>
  <c r="O1600" i="21" s="1"/>
  <c r="P1600" i="21" s="1"/>
  <c r="I1600" i="21"/>
  <c r="K1600" i="21" s="1"/>
  <c r="N1599" i="21"/>
  <c r="O1599" i="21" s="1"/>
  <c r="I1599" i="21"/>
  <c r="K1599" i="21" s="1"/>
  <c r="X1599" i="21" s="1"/>
  <c r="N1598" i="21"/>
  <c r="O1598" i="21" s="1"/>
  <c r="I1598" i="21"/>
  <c r="K1598" i="21" s="1"/>
  <c r="N1597" i="21"/>
  <c r="O1597" i="21" s="1"/>
  <c r="I1597" i="21"/>
  <c r="K1597" i="21" s="1"/>
  <c r="X1597" i="21" s="1"/>
  <c r="N1596" i="21"/>
  <c r="O1596" i="21" s="1"/>
  <c r="I1596" i="21"/>
  <c r="K1596" i="21" s="1"/>
  <c r="N1595" i="21"/>
  <c r="O1595" i="21" s="1"/>
  <c r="P1595" i="21" s="1"/>
  <c r="I1595" i="21"/>
  <c r="K1595" i="21" s="1"/>
  <c r="N1594" i="21"/>
  <c r="O1594" i="21" s="1"/>
  <c r="P1594" i="21" s="1"/>
  <c r="I1594" i="21"/>
  <c r="K1594" i="21" s="1"/>
  <c r="X1594" i="21" s="1"/>
  <c r="N1593" i="21"/>
  <c r="O1593" i="21" s="1"/>
  <c r="I1593" i="21"/>
  <c r="K1593" i="21" s="1"/>
  <c r="X1593" i="21" s="1"/>
  <c r="N1592" i="21"/>
  <c r="O1592" i="21" s="1"/>
  <c r="I1592" i="21"/>
  <c r="K1592" i="21" s="1"/>
  <c r="N1591" i="21"/>
  <c r="O1591" i="21" s="1"/>
  <c r="I1591" i="21"/>
  <c r="K1591" i="21" s="1"/>
  <c r="X1591" i="21" s="1"/>
  <c r="N1590" i="21"/>
  <c r="O1590" i="21" s="1"/>
  <c r="P1590" i="21" s="1"/>
  <c r="I1590" i="21"/>
  <c r="K1590" i="21" s="1"/>
  <c r="X1590" i="21" s="1"/>
  <c r="N1589" i="21"/>
  <c r="O1589" i="21" s="1"/>
  <c r="I1589" i="21"/>
  <c r="K1589" i="21" s="1"/>
  <c r="X1589" i="21" s="1"/>
  <c r="N1588" i="21"/>
  <c r="O1588" i="21" s="1"/>
  <c r="I1588" i="21"/>
  <c r="K1588" i="21" s="1"/>
  <c r="N1587" i="21"/>
  <c r="O1587" i="21" s="1"/>
  <c r="I1587" i="21"/>
  <c r="K1587" i="21" s="1"/>
  <c r="X1587" i="21" s="1"/>
  <c r="N1586" i="21"/>
  <c r="O1586" i="21" s="1"/>
  <c r="I1586" i="21"/>
  <c r="K1586" i="21" s="1"/>
  <c r="N1585" i="21"/>
  <c r="O1585" i="21" s="1"/>
  <c r="I1585" i="21"/>
  <c r="K1585" i="21" s="1"/>
  <c r="X1585" i="21" s="1"/>
  <c r="N1584" i="21"/>
  <c r="O1584" i="21" s="1"/>
  <c r="Y1584" i="21" s="1"/>
  <c r="I1584" i="21"/>
  <c r="K1584" i="21" s="1"/>
  <c r="N1583" i="21"/>
  <c r="O1583" i="21" s="1"/>
  <c r="P1583" i="21" s="1"/>
  <c r="I1583" i="21"/>
  <c r="K1583" i="21" s="1"/>
  <c r="X1583" i="21" s="1"/>
  <c r="N1582" i="21"/>
  <c r="O1582" i="21" s="1"/>
  <c r="P1582" i="21" s="1"/>
  <c r="I1582" i="21"/>
  <c r="K1582" i="21" s="1"/>
  <c r="N1581" i="21"/>
  <c r="O1581" i="21" s="1"/>
  <c r="I1581" i="21"/>
  <c r="K1581" i="21" s="1"/>
  <c r="X1581" i="21" s="1"/>
  <c r="N1580" i="21"/>
  <c r="O1580" i="21" s="1"/>
  <c r="I1580" i="21"/>
  <c r="K1580" i="21" s="1"/>
  <c r="N1579" i="21"/>
  <c r="O1579" i="21" s="1"/>
  <c r="I1579" i="21"/>
  <c r="K1579" i="21" s="1"/>
  <c r="X1579" i="21" s="1"/>
  <c r="N1578" i="21"/>
  <c r="O1578" i="21" s="1"/>
  <c r="I1578" i="21"/>
  <c r="K1578" i="21" s="1"/>
  <c r="X1578" i="21" s="1"/>
  <c r="N1577" i="21"/>
  <c r="O1577" i="21" s="1"/>
  <c r="I1577" i="21"/>
  <c r="K1577" i="21" s="1"/>
  <c r="X1577" i="21" s="1"/>
  <c r="N1576" i="21"/>
  <c r="O1576" i="21" s="1"/>
  <c r="P1576" i="21" s="1"/>
  <c r="Q1576" i="21" s="1"/>
  <c r="R1576" i="21" s="1"/>
  <c r="S1576" i="21" s="1"/>
  <c r="I1576" i="21"/>
  <c r="K1576" i="21" s="1"/>
  <c r="N1575" i="21"/>
  <c r="O1575" i="21" s="1"/>
  <c r="P1575" i="21" s="1"/>
  <c r="Q1575" i="21" s="1"/>
  <c r="R1575" i="21" s="1"/>
  <c r="S1575" i="21" s="1"/>
  <c r="T1575" i="21" s="1"/>
  <c r="I1575" i="21"/>
  <c r="K1575" i="21" s="1"/>
  <c r="N1574" i="21"/>
  <c r="O1574" i="21" s="1"/>
  <c r="P1574" i="21" s="1"/>
  <c r="Q1574" i="21" s="1"/>
  <c r="R1574" i="21" s="1"/>
  <c r="I1574" i="21"/>
  <c r="K1574" i="21" s="1"/>
  <c r="N1573" i="21"/>
  <c r="O1573" i="21" s="1"/>
  <c r="I1573" i="21"/>
  <c r="K1573" i="21" s="1"/>
  <c r="X1573" i="21" s="1"/>
  <c r="N1572" i="21"/>
  <c r="O1572" i="21" s="1"/>
  <c r="I1572" i="21"/>
  <c r="K1572" i="21" s="1"/>
  <c r="N1571" i="21"/>
  <c r="O1571" i="21" s="1"/>
  <c r="I1571" i="21"/>
  <c r="K1571" i="21" s="1"/>
  <c r="N1570" i="21"/>
  <c r="O1570" i="21" s="1"/>
  <c r="I1570" i="21"/>
  <c r="K1570" i="21" s="1"/>
  <c r="N1569" i="21"/>
  <c r="O1569" i="21" s="1"/>
  <c r="I1569" i="21"/>
  <c r="K1569" i="21" s="1"/>
  <c r="X1569" i="21" s="1"/>
  <c r="N1568" i="21"/>
  <c r="O1568" i="21" s="1"/>
  <c r="I1568" i="21"/>
  <c r="K1568" i="21" s="1"/>
  <c r="X1568" i="21" s="1"/>
  <c r="N1567" i="21"/>
  <c r="O1567" i="21" s="1"/>
  <c r="P1567" i="21" s="1"/>
  <c r="Q1567" i="21" s="1"/>
  <c r="R1567" i="21" s="1"/>
  <c r="S1567" i="21" s="1"/>
  <c r="T1567" i="21" s="1"/>
  <c r="I1567" i="21"/>
  <c r="K1567" i="21" s="1"/>
  <c r="N1566" i="21"/>
  <c r="O1566" i="21" s="1"/>
  <c r="I1566" i="21"/>
  <c r="K1566" i="21" s="1"/>
  <c r="N1565" i="21"/>
  <c r="O1565" i="21" s="1"/>
  <c r="P1565" i="21" s="1"/>
  <c r="Q1565" i="21" s="1"/>
  <c r="R1565" i="21" s="1"/>
  <c r="S1565" i="21" s="1"/>
  <c r="T1565" i="21" s="1"/>
  <c r="I1565" i="21"/>
  <c r="K1565" i="21" s="1"/>
  <c r="N1564" i="21"/>
  <c r="O1564" i="21" s="1"/>
  <c r="P1564" i="21" s="1"/>
  <c r="Q1564" i="21" s="1"/>
  <c r="R1564" i="21" s="1"/>
  <c r="S1564" i="21" s="1"/>
  <c r="T1564" i="21" s="1"/>
  <c r="I1564" i="21"/>
  <c r="K1564" i="21" s="1"/>
  <c r="N1563" i="21"/>
  <c r="O1563" i="21" s="1"/>
  <c r="P1563" i="21" s="1"/>
  <c r="Q1563" i="21" s="1"/>
  <c r="R1563" i="21" s="1"/>
  <c r="S1563" i="21" s="1"/>
  <c r="T1563" i="21" s="1"/>
  <c r="I1563" i="21"/>
  <c r="K1563" i="21" s="1"/>
  <c r="N1562" i="21"/>
  <c r="O1562" i="21" s="1"/>
  <c r="I1562" i="21"/>
  <c r="K1562" i="21" s="1"/>
  <c r="X1562" i="21" s="1"/>
  <c r="N1561" i="21"/>
  <c r="O1561" i="21" s="1"/>
  <c r="P1561" i="21" s="1"/>
  <c r="Q1561" i="21" s="1"/>
  <c r="R1561" i="21" s="1"/>
  <c r="S1561" i="21" s="1"/>
  <c r="T1561" i="21" s="1"/>
  <c r="I1561" i="21"/>
  <c r="K1561" i="21" s="1"/>
  <c r="N1560" i="21"/>
  <c r="O1560" i="21" s="1"/>
  <c r="I1560" i="21"/>
  <c r="K1560" i="21" s="1"/>
  <c r="N1559" i="21"/>
  <c r="O1559" i="21" s="1"/>
  <c r="P1559" i="21" s="1"/>
  <c r="Q1559" i="21" s="1"/>
  <c r="R1559" i="21" s="1"/>
  <c r="S1559" i="21" s="1"/>
  <c r="I1559" i="21"/>
  <c r="K1559" i="21" s="1"/>
  <c r="N1558" i="21"/>
  <c r="O1558" i="21" s="1"/>
  <c r="I1558" i="21"/>
  <c r="K1558" i="21" s="1"/>
  <c r="X1558" i="21" s="1"/>
  <c r="N1557" i="21"/>
  <c r="O1557" i="21" s="1"/>
  <c r="I1557" i="21"/>
  <c r="K1557" i="21" s="1"/>
  <c r="N1556" i="21"/>
  <c r="O1556" i="21" s="1"/>
  <c r="I1556" i="21"/>
  <c r="K1556" i="21" s="1"/>
  <c r="N1555" i="21"/>
  <c r="O1555" i="21" s="1"/>
  <c r="I1555" i="21"/>
  <c r="K1555" i="21" s="1"/>
  <c r="N1554" i="21"/>
  <c r="O1554" i="21" s="1"/>
  <c r="I1554" i="21"/>
  <c r="K1554" i="21" s="1"/>
  <c r="N1553" i="21"/>
  <c r="O1553" i="21" s="1"/>
  <c r="P1553" i="21" s="1"/>
  <c r="I1553" i="21"/>
  <c r="K1553" i="21" s="1"/>
  <c r="X1553" i="21" s="1"/>
  <c r="N1552" i="21"/>
  <c r="O1552" i="21" s="1"/>
  <c r="I1552" i="21"/>
  <c r="K1552" i="21" s="1"/>
  <c r="X1552" i="21" s="1"/>
  <c r="N1551" i="21"/>
  <c r="O1551" i="21" s="1"/>
  <c r="I1551" i="21"/>
  <c r="K1551" i="21" s="1"/>
  <c r="N1550" i="21"/>
  <c r="O1550" i="21" s="1"/>
  <c r="I1550" i="21"/>
  <c r="K1550" i="21" s="1"/>
  <c r="N1549" i="21"/>
  <c r="O1549" i="21" s="1"/>
  <c r="I1549" i="21"/>
  <c r="K1549" i="21" s="1"/>
  <c r="N1548" i="21"/>
  <c r="O1548" i="21" s="1"/>
  <c r="P1548" i="21" s="1"/>
  <c r="Q1548" i="21" s="1"/>
  <c r="I1548" i="21"/>
  <c r="K1548" i="21" s="1"/>
  <c r="X1548" i="21" s="1"/>
  <c r="N1547" i="21"/>
  <c r="O1547" i="21" s="1"/>
  <c r="I1547" i="21"/>
  <c r="K1547" i="21" s="1"/>
  <c r="N1546" i="21"/>
  <c r="O1546" i="21" s="1"/>
  <c r="P1546" i="21" s="1"/>
  <c r="Q1546" i="21" s="1"/>
  <c r="I1546" i="21"/>
  <c r="K1546" i="21" s="1"/>
  <c r="X1546" i="21" s="1"/>
  <c r="N1545" i="21"/>
  <c r="O1545" i="21" s="1"/>
  <c r="I1545" i="21"/>
  <c r="K1545" i="21" s="1"/>
  <c r="X1545" i="21" s="1"/>
  <c r="N1544" i="21"/>
  <c r="O1544" i="21" s="1"/>
  <c r="I1544" i="21"/>
  <c r="K1544" i="21" s="1"/>
  <c r="X1544" i="21" s="1"/>
  <c r="N1543" i="21"/>
  <c r="O1543" i="21" s="1"/>
  <c r="I1543" i="21"/>
  <c r="K1543" i="21" s="1"/>
  <c r="N1542" i="21"/>
  <c r="O1542" i="21" s="1"/>
  <c r="I1542" i="21"/>
  <c r="K1542" i="21" s="1"/>
  <c r="X1542" i="21" s="1"/>
  <c r="N1541" i="21"/>
  <c r="O1541" i="21" s="1"/>
  <c r="P1541" i="21" s="1"/>
  <c r="Q1541" i="21" s="1"/>
  <c r="I1541" i="21"/>
  <c r="K1541" i="21" s="1"/>
  <c r="N1540" i="21"/>
  <c r="O1540" i="21" s="1"/>
  <c r="I1540" i="21"/>
  <c r="K1540" i="21" s="1"/>
  <c r="X1540" i="21" s="1"/>
  <c r="N1539" i="21"/>
  <c r="O1539" i="21" s="1"/>
  <c r="I1539" i="21"/>
  <c r="K1539" i="21" s="1"/>
  <c r="X1539" i="21" s="1"/>
  <c r="N1538" i="21"/>
  <c r="O1538" i="21" s="1"/>
  <c r="I1538" i="21"/>
  <c r="K1538" i="21" s="1"/>
  <c r="X1538" i="21" s="1"/>
  <c r="N1537" i="21"/>
  <c r="O1537" i="21" s="1"/>
  <c r="P1537" i="21" s="1"/>
  <c r="Q1537" i="21" s="1"/>
  <c r="I1537" i="21"/>
  <c r="K1537" i="21" s="1"/>
  <c r="N1536" i="21"/>
  <c r="O1536" i="21" s="1"/>
  <c r="P1536" i="21" s="1"/>
  <c r="Q1536" i="21" s="1"/>
  <c r="R1536" i="21" s="1"/>
  <c r="I1536" i="21"/>
  <c r="K1536" i="21" s="1"/>
  <c r="X1536" i="21" s="1"/>
  <c r="N1535" i="21"/>
  <c r="O1535" i="21" s="1"/>
  <c r="P1535" i="21" s="1"/>
  <c r="I1535" i="21"/>
  <c r="K1535" i="21" s="1"/>
  <c r="X1535" i="21" s="1"/>
  <c r="N1534" i="21"/>
  <c r="O1534" i="21" s="1"/>
  <c r="I1534" i="21"/>
  <c r="K1534" i="21" s="1"/>
  <c r="N1533" i="21"/>
  <c r="O1533" i="21" s="1"/>
  <c r="I1533" i="21"/>
  <c r="K1533" i="21" s="1"/>
  <c r="X1533" i="21" s="1"/>
  <c r="N1532" i="21"/>
  <c r="O1532" i="21" s="1"/>
  <c r="I1532" i="21"/>
  <c r="K1532" i="21" s="1"/>
  <c r="N1531" i="21"/>
  <c r="O1531" i="21" s="1"/>
  <c r="P1531" i="21" s="1"/>
  <c r="Q1531" i="21" s="1"/>
  <c r="R1531" i="21" s="1"/>
  <c r="S1531" i="21" s="1"/>
  <c r="T1531" i="21" s="1"/>
  <c r="I1531" i="21"/>
  <c r="K1531" i="21" s="1"/>
  <c r="N1530" i="21"/>
  <c r="O1530" i="21" s="1"/>
  <c r="P1530" i="21" s="1"/>
  <c r="Q1530" i="21" s="1"/>
  <c r="R1530" i="21" s="1"/>
  <c r="I1530" i="21"/>
  <c r="K1530" i="21" s="1"/>
  <c r="N1529" i="21"/>
  <c r="O1529" i="21" s="1"/>
  <c r="P1529" i="21" s="1"/>
  <c r="Q1529" i="21" s="1"/>
  <c r="R1529" i="21" s="1"/>
  <c r="S1529" i="21" s="1"/>
  <c r="T1529" i="21" s="1"/>
  <c r="I1529" i="21"/>
  <c r="K1529" i="21" s="1"/>
  <c r="N1528" i="21"/>
  <c r="O1528" i="21" s="1"/>
  <c r="I1528" i="21"/>
  <c r="K1528" i="21" s="1"/>
  <c r="X1528" i="21" s="1"/>
  <c r="N1527" i="21"/>
  <c r="O1527" i="21" s="1"/>
  <c r="I1527" i="21"/>
  <c r="K1527" i="21" s="1"/>
  <c r="X1527" i="21" s="1"/>
  <c r="N1526" i="21"/>
  <c r="O1526" i="21" s="1"/>
  <c r="I1526" i="21"/>
  <c r="K1526" i="21" s="1"/>
  <c r="X1526" i="21" s="1"/>
  <c r="N1525" i="21"/>
  <c r="O1525" i="21" s="1"/>
  <c r="I1525" i="21"/>
  <c r="K1525" i="21" s="1"/>
  <c r="N1524" i="21"/>
  <c r="O1524" i="21" s="1"/>
  <c r="P1524" i="21" s="1"/>
  <c r="I1524" i="21"/>
  <c r="K1524" i="21" s="1"/>
  <c r="N1523" i="21"/>
  <c r="O1523" i="21" s="1"/>
  <c r="I1523" i="21"/>
  <c r="K1523" i="21" s="1"/>
  <c r="N1522" i="21"/>
  <c r="O1522" i="21" s="1"/>
  <c r="P1522" i="21" s="1"/>
  <c r="Q1522" i="21" s="1"/>
  <c r="R1522" i="21" s="1"/>
  <c r="S1522" i="21" s="1"/>
  <c r="T1522" i="21" s="1"/>
  <c r="I1522" i="21"/>
  <c r="K1522" i="21" s="1"/>
  <c r="N1521" i="21"/>
  <c r="O1521" i="21" s="1"/>
  <c r="P1521" i="21" s="1"/>
  <c r="I1521" i="21"/>
  <c r="K1521" i="21" s="1"/>
  <c r="X1521" i="21" s="1"/>
  <c r="N1520" i="21"/>
  <c r="O1520" i="21" s="1"/>
  <c r="I1520" i="21"/>
  <c r="K1520" i="21" s="1"/>
  <c r="N1519" i="21"/>
  <c r="O1519" i="21" s="1"/>
  <c r="I1519" i="21"/>
  <c r="K1519" i="21" s="1"/>
  <c r="X1519" i="21" s="1"/>
  <c r="N1518" i="21"/>
  <c r="O1518" i="21" s="1"/>
  <c r="I1518" i="21"/>
  <c r="K1518" i="21" s="1"/>
  <c r="N1517" i="21"/>
  <c r="O1517" i="21" s="1"/>
  <c r="I1517" i="21"/>
  <c r="K1517" i="21" s="1"/>
  <c r="N1516" i="21"/>
  <c r="O1516" i="21" s="1"/>
  <c r="I1516" i="21"/>
  <c r="K1516" i="21" s="1"/>
  <c r="N1515" i="21"/>
  <c r="O1515" i="21" s="1"/>
  <c r="P1515" i="21" s="1"/>
  <c r="Q1515" i="21" s="1"/>
  <c r="R1515" i="21" s="1"/>
  <c r="S1515" i="21" s="1"/>
  <c r="I1515" i="21"/>
  <c r="K1515" i="21" s="1"/>
  <c r="X1515" i="21" s="1"/>
  <c r="N1514" i="21"/>
  <c r="O1514" i="21" s="1"/>
  <c r="P1514" i="21" s="1"/>
  <c r="Q1514" i="21" s="1"/>
  <c r="I1514" i="21"/>
  <c r="K1514" i="21" s="1"/>
  <c r="N1513" i="21"/>
  <c r="O1513" i="21" s="1"/>
  <c r="P1513" i="21" s="1"/>
  <c r="I1513" i="21"/>
  <c r="K1513" i="21" s="1"/>
  <c r="X1513" i="21" s="1"/>
  <c r="N1512" i="21"/>
  <c r="O1512" i="21" s="1"/>
  <c r="P1512" i="21" s="1"/>
  <c r="Q1512" i="21" s="1"/>
  <c r="R1512" i="21" s="1"/>
  <c r="S1512" i="21" s="1"/>
  <c r="T1512" i="21" s="1"/>
  <c r="I1512" i="21"/>
  <c r="K1512" i="21" s="1"/>
  <c r="N1511" i="21"/>
  <c r="O1511" i="21" s="1"/>
  <c r="I1511" i="21"/>
  <c r="K1511" i="21" s="1"/>
  <c r="X1511" i="21" s="1"/>
  <c r="N1510" i="21"/>
  <c r="O1510" i="21" s="1"/>
  <c r="I1510" i="21"/>
  <c r="K1510" i="21" s="1"/>
  <c r="N1509" i="21"/>
  <c r="O1509" i="21" s="1"/>
  <c r="I1509" i="21"/>
  <c r="K1509" i="21" s="1"/>
  <c r="X1509" i="21" s="1"/>
  <c r="N1508" i="21"/>
  <c r="O1508" i="21" s="1"/>
  <c r="P1508" i="21" s="1"/>
  <c r="Q1508" i="21" s="1"/>
  <c r="R1508" i="21" s="1"/>
  <c r="S1508" i="21" s="1"/>
  <c r="T1508" i="21" s="1"/>
  <c r="I1508" i="21"/>
  <c r="K1508" i="21" s="1"/>
  <c r="N1507" i="21"/>
  <c r="O1507" i="21" s="1"/>
  <c r="I1507" i="21"/>
  <c r="K1507" i="21" s="1"/>
  <c r="N1506" i="21"/>
  <c r="O1506" i="21" s="1"/>
  <c r="P1506" i="21" s="1"/>
  <c r="Q1506" i="21" s="1"/>
  <c r="R1506" i="21" s="1"/>
  <c r="I1506" i="21"/>
  <c r="K1506" i="21" s="1"/>
  <c r="N1505" i="21"/>
  <c r="O1505" i="21" s="1"/>
  <c r="P1505" i="21" s="1"/>
  <c r="I1505" i="21"/>
  <c r="K1505" i="21" s="1"/>
  <c r="X1505" i="21" s="1"/>
  <c r="N1504" i="21"/>
  <c r="O1504" i="21" s="1"/>
  <c r="I1504" i="21"/>
  <c r="K1504" i="21" s="1"/>
  <c r="X1504" i="21" s="1"/>
  <c r="N1503" i="21"/>
  <c r="O1503" i="21" s="1"/>
  <c r="I1503" i="21"/>
  <c r="K1503" i="21" s="1"/>
  <c r="N1502" i="21"/>
  <c r="O1502" i="21" s="1"/>
  <c r="I1502" i="21"/>
  <c r="K1502" i="21" s="1"/>
  <c r="N1501" i="21"/>
  <c r="O1501" i="21" s="1"/>
  <c r="I1501" i="21"/>
  <c r="K1501" i="21" s="1"/>
  <c r="X1501" i="21" s="1"/>
  <c r="N1500" i="21"/>
  <c r="O1500" i="21" s="1"/>
  <c r="I1500" i="21"/>
  <c r="K1500" i="21" s="1"/>
  <c r="X1500" i="21" s="1"/>
  <c r="N1499" i="21"/>
  <c r="O1499" i="21" s="1"/>
  <c r="P1499" i="21" s="1"/>
  <c r="I1499" i="21"/>
  <c r="K1499" i="21" s="1"/>
  <c r="N1498" i="21"/>
  <c r="O1498" i="21" s="1"/>
  <c r="I1498" i="21"/>
  <c r="K1498" i="21" s="1"/>
  <c r="N1497" i="21"/>
  <c r="O1497" i="21" s="1"/>
  <c r="P1497" i="21" s="1"/>
  <c r="Q1497" i="21" s="1"/>
  <c r="R1497" i="21" s="1"/>
  <c r="S1497" i="21" s="1"/>
  <c r="I1497" i="21"/>
  <c r="K1497" i="21" s="1"/>
  <c r="N1496" i="21"/>
  <c r="O1496" i="21" s="1"/>
  <c r="I1496" i="21"/>
  <c r="K1496" i="21" s="1"/>
  <c r="X1496" i="21" s="1"/>
  <c r="N1495" i="21"/>
  <c r="O1495" i="21" s="1"/>
  <c r="I1495" i="21"/>
  <c r="K1495" i="21" s="1"/>
  <c r="X1495" i="21" s="1"/>
  <c r="N1494" i="21"/>
  <c r="O1494" i="21" s="1"/>
  <c r="P1494" i="21" s="1"/>
  <c r="Q1494" i="21" s="1"/>
  <c r="R1494" i="21" s="1"/>
  <c r="S1494" i="21" s="1"/>
  <c r="T1494" i="21" s="1"/>
  <c r="I1494" i="21"/>
  <c r="K1494" i="21" s="1"/>
  <c r="N1493" i="21"/>
  <c r="O1493" i="21" s="1"/>
  <c r="I1493" i="21"/>
  <c r="K1493" i="21" s="1"/>
  <c r="X1493" i="21" s="1"/>
  <c r="N1492" i="21"/>
  <c r="O1492" i="21" s="1"/>
  <c r="I1492" i="21"/>
  <c r="K1492" i="21" s="1"/>
  <c r="N1491" i="21"/>
  <c r="O1491" i="21" s="1"/>
  <c r="I1491" i="21"/>
  <c r="K1491" i="21" s="1"/>
  <c r="N1490" i="21"/>
  <c r="O1490" i="21" s="1"/>
  <c r="P1490" i="21" s="1"/>
  <c r="I1490" i="21"/>
  <c r="K1490" i="21" s="1"/>
  <c r="N1489" i="21"/>
  <c r="O1489" i="21" s="1"/>
  <c r="P1489" i="21" s="1"/>
  <c r="I1489" i="21"/>
  <c r="K1489" i="21" s="1"/>
  <c r="X1489" i="21" s="1"/>
  <c r="N1488" i="21"/>
  <c r="O1488" i="21" s="1"/>
  <c r="P1488" i="21" s="1"/>
  <c r="I1488" i="21"/>
  <c r="K1488" i="21" s="1"/>
  <c r="N1487" i="21"/>
  <c r="O1487" i="21" s="1"/>
  <c r="I1487" i="21"/>
  <c r="K1487" i="21" s="1"/>
  <c r="N1486" i="21"/>
  <c r="O1486" i="21" s="1"/>
  <c r="I1486" i="21"/>
  <c r="K1486" i="21" s="1"/>
  <c r="N1485" i="21"/>
  <c r="O1485" i="21" s="1"/>
  <c r="I1485" i="21"/>
  <c r="K1485" i="21" s="1"/>
  <c r="N1484" i="21"/>
  <c r="O1484" i="21" s="1"/>
  <c r="I1484" i="21"/>
  <c r="K1484" i="21" s="1"/>
  <c r="X1484" i="21" s="1"/>
  <c r="N1483" i="21"/>
  <c r="O1483" i="21" s="1"/>
  <c r="P1483" i="21" s="1"/>
  <c r="I1483" i="21"/>
  <c r="K1483" i="21" s="1"/>
  <c r="X1483" i="21" s="1"/>
  <c r="N1482" i="21"/>
  <c r="O1482" i="21" s="1"/>
  <c r="I1482" i="21"/>
  <c r="K1482" i="21" s="1"/>
  <c r="N1481" i="21"/>
  <c r="O1481" i="21" s="1"/>
  <c r="I1481" i="21"/>
  <c r="K1481" i="21" s="1"/>
  <c r="N1480" i="21"/>
  <c r="O1480" i="21" s="1"/>
  <c r="I1480" i="21"/>
  <c r="K1480" i="21" s="1"/>
  <c r="N1479" i="21"/>
  <c r="O1479" i="21" s="1"/>
  <c r="I1479" i="21"/>
  <c r="K1479" i="21" s="1"/>
  <c r="N1478" i="21"/>
  <c r="O1478" i="21" s="1"/>
  <c r="I1478" i="21"/>
  <c r="K1478" i="21" s="1"/>
  <c r="X1478" i="21" s="1"/>
  <c r="N1477" i="21"/>
  <c r="O1477" i="21" s="1"/>
  <c r="I1477" i="21"/>
  <c r="K1477" i="21" s="1"/>
  <c r="N1476" i="21"/>
  <c r="O1476" i="21" s="1"/>
  <c r="I1476" i="21"/>
  <c r="K1476" i="21" s="1"/>
  <c r="N1475" i="21"/>
  <c r="O1475" i="21" s="1"/>
  <c r="I1475" i="21"/>
  <c r="K1475" i="21" s="1"/>
  <c r="X1475" i="21" s="1"/>
  <c r="N1474" i="21"/>
  <c r="O1474" i="21" s="1"/>
  <c r="I1474" i="21"/>
  <c r="K1474" i="21" s="1"/>
  <c r="N1473" i="21"/>
  <c r="O1473" i="21" s="1"/>
  <c r="I1473" i="21"/>
  <c r="K1473" i="21" s="1"/>
  <c r="X1473" i="21" s="1"/>
  <c r="N1472" i="21"/>
  <c r="O1472" i="21" s="1"/>
  <c r="I1472" i="21"/>
  <c r="K1472" i="21" s="1"/>
  <c r="N1471" i="21"/>
  <c r="O1471" i="21" s="1"/>
  <c r="I1471" i="21"/>
  <c r="K1471" i="21" s="1"/>
  <c r="N1470" i="21"/>
  <c r="O1470" i="21" s="1"/>
  <c r="P1470" i="21" s="1"/>
  <c r="Q1470" i="21" s="1"/>
  <c r="I1470" i="21"/>
  <c r="K1470" i="21" s="1"/>
  <c r="N1469" i="21"/>
  <c r="O1469" i="21" s="1"/>
  <c r="I1469" i="21"/>
  <c r="K1469" i="21" s="1"/>
  <c r="X1469" i="21" s="1"/>
  <c r="N1468" i="21"/>
  <c r="O1468" i="21" s="1"/>
  <c r="I1468" i="21"/>
  <c r="K1468" i="21" s="1"/>
  <c r="N1467" i="21"/>
  <c r="O1467" i="21" s="1"/>
  <c r="P1467" i="21" s="1"/>
  <c r="I1467" i="21"/>
  <c r="K1467" i="21" s="1"/>
  <c r="N1466" i="21"/>
  <c r="O1466" i="21" s="1"/>
  <c r="I1466" i="21"/>
  <c r="K1466" i="21" s="1"/>
  <c r="N1465" i="21"/>
  <c r="O1465" i="21" s="1"/>
  <c r="I1465" i="21"/>
  <c r="K1465" i="21" s="1"/>
  <c r="X1465" i="21" s="1"/>
  <c r="N1464" i="21"/>
  <c r="O1464" i="21" s="1"/>
  <c r="I1464" i="21"/>
  <c r="K1464" i="21" s="1"/>
  <c r="X1464" i="21" s="1"/>
  <c r="N1463" i="21"/>
  <c r="O1463" i="21" s="1"/>
  <c r="I1463" i="21"/>
  <c r="K1463" i="21" s="1"/>
  <c r="X1463" i="21" s="1"/>
  <c r="N1462" i="21"/>
  <c r="O1462" i="21" s="1"/>
  <c r="I1462" i="21"/>
  <c r="K1462" i="21" s="1"/>
  <c r="X1462" i="21" s="1"/>
  <c r="N1461" i="21"/>
  <c r="O1461" i="21" s="1"/>
  <c r="I1461" i="21"/>
  <c r="K1461" i="21" s="1"/>
  <c r="X1461" i="21" s="1"/>
  <c r="N1460" i="21"/>
  <c r="O1460" i="21" s="1"/>
  <c r="I1460" i="21"/>
  <c r="K1460" i="21" s="1"/>
  <c r="X1460" i="21" s="1"/>
  <c r="N1459" i="21"/>
  <c r="O1459" i="21" s="1"/>
  <c r="I1459" i="21"/>
  <c r="K1459" i="21" s="1"/>
  <c r="N1458" i="21"/>
  <c r="O1458" i="21" s="1"/>
  <c r="I1458" i="21"/>
  <c r="K1458" i="21" s="1"/>
  <c r="X1458" i="21" s="1"/>
  <c r="N1457" i="21"/>
  <c r="O1457" i="21" s="1"/>
  <c r="P1457" i="21" s="1"/>
  <c r="I1457" i="21"/>
  <c r="K1457" i="21" s="1"/>
  <c r="X1457" i="21" s="1"/>
  <c r="N1456" i="21"/>
  <c r="O1456" i="21" s="1"/>
  <c r="I1456" i="21"/>
  <c r="K1456" i="21" s="1"/>
  <c r="X1456" i="21" s="1"/>
  <c r="N1455" i="21"/>
  <c r="O1455" i="21" s="1"/>
  <c r="I1455" i="21"/>
  <c r="K1455" i="21" s="1"/>
  <c r="X1455" i="21" s="1"/>
  <c r="N1454" i="21"/>
  <c r="O1454" i="21" s="1"/>
  <c r="I1454" i="21"/>
  <c r="K1454" i="21" s="1"/>
  <c r="X1454" i="21" s="1"/>
  <c r="N1453" i="21"/>
  <c r="O1453" i="21" s="1"/>
  <c r="P1453" i="21" s="1"/>
  <c r="I1453" i="21"/>
  <c r="K1453" i="21" s="1"/>
  <c r="N1452" i="21"/>
  <c r="O1452" i="21" s="1"/>
  <c r="P1452" i="21" s="1"/>
  <c r="Q1452" i="21" s="1"/>
  <c r="R1452" i="21" s="1"/>
  <c r="S1452" i="21" s="1"/>
  <c r="T1452" i="21" s="1"/>
  <c r="I1452" i="21"/>
  <c r="K1452" i="21" s="1"/>
  <c r="N1451" i="21"/>
  <c r="O1451" i="21" s="1"/>
  <c r="I1451" i="21"/>
  <c r="K1451" i="21" s="1"/>
  <c r="N1450" i="21"/>
  <c r="O1450" i="21" s="1"/>
  <c r="P1450" i="21" s="1"/>
  <c r="Q1450" i="21" s="1"/>
  <c r="R1450" i="21" s="1"/>
  <c r="S1450" i="21" s="1"/>
  <c r="I1450" i="21"/>
  <c r="K1450" i="21" s="1"/>
  <c r="N1449" i="21"/>
  <c r="O1449" i="21" s="1"/>
  <c r="I1449" i="21"/>
  <c r="K1449" i="21" s="1"/>
  <c r="N1448" i="21"/>
  <c r="O1448" i="21" s="1"/>
  <c r="P1448" i="21" s="1"/>
  <c r="Q1448" i="21" s="1"/>
  <c r="I1448" i="21"/>
  <c r="K1448" i="21" s="1"/>
  <c r="X1448" i="21" s="1"/>
  <c r="N1447" i="21"/>
  <c r="O1447" i="21" s="1"/>
  <c r="I1447" i="21"/>
  <c r="K1447" i="21" s="1"/>
  <c r="N1446" i="21"/>
  <c r="O1446" i="21" s="1"/>
  <c r="I1446" i="21"/>
  <c r="K1446" i="21" s="1"/>
  <c r="X1446" i="21" s="1"/>
  <c r="N1445" i="21"/>
  <c r="O1445" i="21" s="1"/>
  <c r="P1445" i="21" s="1"/>
  <c r="I1445" i="21"/>
  <c r="K1445" i="21" s="1"/>
  <c r="X1445" i="21" s="1"/>
  <c r="N1444" i="21"/>
  <c r="O1444" i="21" s="1"/>
  <c r="P1444" i="21" s="1"/>
  <c r="Q1444" i="21" s="1"/>
  <c r="R1444" i="21" s="1"/>
  <c r="I1444" i="21"/>
  <c r="K1444" i="21" s="1"/>
  <c r="X1444" i="21" s="1"/>
  <c r="N1443" i="21"/>
  <c r="O1443" i="21" s="1"/>
  <c r="P1443" i="21" s="1"/>
  <c r="I1443" i="21"/>
  <c r="K1443" i="21" s="1"/>
  <c r="N1442" i="21"/>
  <c r="O1442" i="21" s="1"/>
  <c r="P1442" i="21" s="1"/>
  <c r="Q1442" i="21" s="1"/>
  <c r="R1442" i="21" s="1"/>
  <c r="S1442" i="21" s="1"/>
  <c r="I1442" i="21"/>
  <c r="K1442" i="21" s="1"/>
  <c r="N1441" i="21"/>
  <c r="O1441" i="21" s="1"/>
  <c r="I1441" i="21"/>
  <c r="K1441" i="21" s="1"/>
  <c r="X1441" i="21" s="1"/>
  <c r="N1440" i="21"/>
  <c r="O1440" i="21" s="1"/>
  <c r="I1440" i="21"/>
  <c r="K1440" i="21" s="1"/>
  <c r="N1439" i="21"/>
  <c r="O1439" i="21" s="1"/>
  <c r="P1439" i="21" s="1"/>
  <c r="Q1439" i="21" s="1"/>
  <c r="R1439" i="21" s="1"/>
  <c r="S1439" i="21" s="1"/>
  <c r="T1439" i="21" s="1"/>
  <c r="I1439" i="21"/>
  <c r="K1439" i="21" s="1"/>
  <c r="N1438" i="21"/>
  <c r="O1438" i="21" s="1"/>
  <c r="I1438" i="21"/>
  <c r="K1438" i="21" s="1"/>
  <c r="N1437" i="21"/>
  <c r="O1437" i="21" s="1"/>
  <c r="P1437" i="21" s="1"/>
  <c r="Q1437" i="21" s="1"/>
  <c r="R1437" i="21" s="1"/>
  <c r="S1437" i="21" s="1"/>
  <c r="I1437" i="21"/>
  <c r="K1437" i="21" s="1"/>
  <c r="N1436" i="21"/>
  <c r="O1436" i="21" s="1"/>
  <c r="P1436" i="21" s="1"/>
  <c r="Q1436" i="21" s="1"/>
  <c r="R1436" i="21" s="1"/>
  <c r="I1436" i="21"/>
  <c r="K1436" i="21" s="1"/>
  <c r="N1435" i="21"/>
  <c r="O1435" i="21" s="1"/>
  <c r="P1435" i="21" s="1"/>
  <c r="I1435" i="21"/>
  <c r="K1435" i="21" s="1"/>
  <c r="X1435" i="21" s="1"/>
  <c r="N1434" i="21"/>
  <c r="O1434" i="21" s="1"/>
  <c r="P1434" i="21" s="1"/>
  <c r="Q1434" i="21" s="1"/>
  <c r="R1434" i="21" s="1"/>
  <c r="S1434" i="21" s="1"/>
  <c r="T1434" i="21" s="1"/>
  <c r="I1434" i="21"/>
  <c r="K1434" i="21" s="1"/>
  <c r="N1433" i="21"/>
  <c r="O1433" i="21" s="1"/>
  <c r="P1433" i="21" s="1"/>
  <c r="Q1433" i="21" s="1"/>
  <c r="R1433" i="21" s="1"/>
  <c r="I1433" i="21"/>
  <c r="K1433" i="21" s="1"/>
  <c r="X1433" i="21" s="1"/>
  <c r="N1432" i="21"/>
  <c r="O1432" i="21" s="1"/>
  <c r="P1432" i="21" s="1"/>
  <c r="Q1432" i="21" s="1"/>
  <c r="I1432" i="21"/>
  <c r="K1432" i="21" s="1"/>
  <c r="X1432" i="21" s="1"/>
  <c r="N1431" i="21"/>
  <c r="O1431" i="21" s="1"/>
  <c r="I1431" i="21"/>
  <c r="K1431" i="21" s="1"/>
  <c r="X1431" i="21" s="1"/>
  <c r="N1430" i="21"/>
  <c r="O1430" i="21" s="1"/>
  <c r="P1430" i="21" s="1"/>
  <c r="Q1430" i="21" s="1"/>
  <c r="R1430" i="21" s="1"/>
  <c r="I1430" i="21"/>
  <c r="K1430" i="21" s="1"/>
  <c r="N1429" i="21"/>
  <c r="O1429" i="21" s="1"/>
  <c r="I1429" i="21"/>
  <c r="K1429" i="21" s="1"/>
  <c r="X1429" i="21" s="1"/>
  <c r="N1428" i="21"/>
  <c r="O1428" i="21" s="1"/>
  <c r="P1428" i="21" s="1"/>
  <c r="Q1428" i="21" s="1"/>
  <c r="R1428" i="21" s="1"/>
  <c r="S1428" i="21" s="1"/>
  <c r="I1428" i="21"/>
  <c r="K1428" i="21" s="1"/>
  <c r="N1427" i="21"/>
  <c r="O1427" i="21" s="1"/>
  <c r="P1427" i="21" s="1"/>
  <c r="Q1427" i="21" s="1"/>
  <c r="I1427" i="21"/>
  <c r="K1427" i="21" s="1"/>
  <c r="N1426" i="21"/>
  <c r="O1426" i="21" s="1"/>
  <c r="P1426" i="21" s="1"/>
  <c r="Q1426" i="21" s="1"/>
  <c r="I1426" i="21"/>
  <c r="K1426" i="21" s="1"/>
  <c r="N1425" i="21"/>
  <c r="O1425" i="21" s="1"/>
  <c r="P1425" i="21" s="1"/>
  <c r="Q1425" i="21" s="1"/>
  <c r="R1425" i="21" s="1"/>
  <c r="S1425" i="21" s="1"/>
  <c r="T1425" i="21" s="1"/>
  <c r="I1425" i="21"/>
  <c r="K1425" i="21" s="1"/>
  <c r="N1424" i="21"/>
  <c r="O1424" i="21" s="1"/>
  <c r="I1424" i="21"/>
  <c r="K1424" i="21" s="1"/>
  <c r="N1423" i="21"/>
  <c r="O1423" i="21" s="1"/>
  <c r="I1423" i="21"/>
  <c r="K1423" i="21" s="1"/>
  <c r="N1422" i="21"/>
  <c r="O1422" i="21" s="1"/>
  <c r="I1422" i="21"/>
  <c r="K1422" i="21" s="1"/>
  <c r="X1422" i="21" s="1"/>
  <c r="N1421" i="21"/>
  <c r="O1421" i="21" s="1"/>
  <c r="P1421" i="21" s="1"/>
  <c r="Q1421" i="21" s="1"/>
  <c r="R1421" i="21" s="1"/>
  <c r="I1421" i="21"/>
  <c r="K1421" i="21" s="1"/>
  <c r="N1420" i="21"/>
  <c r="O1420" i="21" s="1"/>
  <c r="I1420" i="21"/>
  <c r="K1420" i="21" s="1"/>
  <c r="X1420" i="21" s="1"/>
  <c r="N1419" i="21"/>
  <c r="O1419" i="21" s="1"/>
  <c r="P1419" i="21" s="1"/>
  <c r="Q1419" i="21" s="1"/>
  <c r="R1419" i="21" s="1"/>
  <c r="S1419" i="21" s="1"/>
  <c r="T1419" i="21" s="1"/>
  <c r="I1419" i="21"/>
  <c r="K1419" i="21" s="1"/>
  <c r="N1418" i="21"/>
  <c r="O1418" i="21" s="1"/>
  <c r="P1418" i="21" s="1"/>
  <c r="I1418" i="21"/>
  <c r="K1418" i="21" s="1"/>
  <c r="X1418" i="21" s="1"/>
  <c r="N1417" i="21"/>
  <c r="O1417" i="21" s="1"/>
  <c r="I1417" i="21"/>
  <c r="K1417" i="21" s="1"/>
  <c r="N1416" i="21"/>
  <c r="O1416" i="21" s="1"/>
  <c r="I1416" i="21"/>
  <c r="K1416" i="21" s="1"/>
  <c r="N1415" i="21"/>
  <c r="O1415" i="21" s="1"/>
  <c r="P1415" i="21" s="1"/>
  <c r="I1415" i="21"/>
  <c r="K1415" i="21" s="1"/>
  <c r="X1415" i="21" s="1"/>
  <c r="N1414" i="21"/>
  <c r="O1414" i="21" s="1"/>
  <c r="P1414" i="21" s="1"/>
  <c r="Q1414" i="21" s="1"/>
  <c r="R1414" i="21" s="1"/>
  <c r="S1414" i="21" s="1"/>
  <c r="I1414" i="21"/>
  <c r="K1414" i="21" s="1"/>
  <c r="N1413" i="21"/>
  <c r="O1413" i="21" s="1"/>
  <c r="I1413" i="21"/>
  <c r="K1413" i="21" s="1"/>
  <c r="N1412" i="21"/>
  <c r="O1412" i="21" s="1"/>
  <c r="I1412" i="21"/>
  <c r="K1412" i="21" s="1"/>
  <c r="N1411" i="21"/>
  <c r="O1411" i="21" s="1"/>
  <c r="I1411" i="21"/>
  <c r="K1411" i="21" s="1"/>
  <c r="N1410" i="21"/>
  <c r="O1410" i="21" s="1"/>
  <c r="I1410" i="21"/>
  <c r="K1410" i="21" s="1"/>
  <c r="N1409" i="21"/>
  <c r="O1409" i="21" s="1"/>
  <c r="I1409" i="21"/>
  <c r="K1409" i="21" s="1"/>
  <c r="X1409" i="21" s="1"/>
  <c r="N1408" i="21"/>
  <c r="O1408" i="21" s="1"/>
  <c r="I1408" i="21"/>
  <c r="K1408" i="21" s="1"/>
  <c r="X1408" i="21" s="1"/>
  <c r="N1407" i="21"/>
  <c r="O1407" i="21" s="1"/>
  <c r="P1407" i="21" s="1"/>
  <c r="Q1407" i="21" s="1"/>
  <c r="R1407" i="21" s="1"/>
  <c r="S1407" i="21" s="1"/>
  <c r="I1407" i="21"/>
  <c r="K1407" i="21" s="1"/>
  <c r="N1406" i="21"/>
  <c r="O1406" i="21" s="1"/>
  <c r="I1406" i="21"/>
  <c r="K1406" i="21" s="1"/>
  <c r="X1406" i="21" s="1"/>
  <c r="N1405" i="21"/>
  <c r="O1405" i="21" s="1"/>
  <c r="I1405" i="21"/>
  <c r="K1405" i="21" s="1"/>
  <c r="X1405" i="21" s="1"/>
  <c r="N1404" i="21"/>
  <c r="O1404" i="21" s="1"/>
  <c r="I1404" i="21"/>
  <c r="K1404" i="21" s="1"/>
  <c r="N1403" i="21"/>
  <c r="O1403" i="21" s="1"/>
  <c r="I1403" i="21"/>
  <c r="K1403" i="21" s="1"/>
  <c r="N1402" i="21"/>
  <c r="O1402" i="21" s="1"/>
  <c r="I1402" i="21"/>
  <c r="K1402" i="21" s="1"/>
  <c r="N1401" i="21"/>
  <c r="O1401" i="21" s="1"/>
  <c r="P1401" i="21" s="1"/>
  <c r="Q1401" i="21" s="1"/>
  <c r="I1401" i="21"/>
  <c r="K1401" i="21" s="1"/>
  <c r="X1401" i="21" s="1"/>
  <c r="N1400" i="21"/>
  <c r="O1400" i="21" s="1"/>
  <c r="P1400" i="21" s="1"/>
  <c r="I1400" i="21"/>
  <c r="K1400" i="21" s="1"/>
  <c r="X1400" i="21" s="1"/>
  <c r="N1399" i="21"/>
  <c r="O1399" i="21" s="1"/>
  <c r="I1399" i="21"/>
  <c r="K1399" i="21" s="1"/>
  <c r="X1399" i="21" s="1"/>
  <c r="N1398" i="21"/>
  <c r="O1398" i="21" s="1"/>
  <c r="I1398" i="21"/>
  <c r="K1398" i="21" s="1"/>
  <c r="N1397" i="21"/>
  <c r="O1397" i="21" s="1"/>
  <c r="I1397" i="21"/>
  <c r="K1397" i="21" s="1"/>
  <c r="X1397" i="21" s="1"/>
  <c r="N1396" i="21"/>
  <c r="O1396" i="21" s="1"/>
  <c r="I1396" i="21"/>
  <c r="K1396" i="21" s="1"/>
  <c r="N1395" i="21"/>
  <c r="O1395" i="21" s="1"/>
  <c r="I1395" i="21"/>
  <c r="K1395" i="21" s="1"/>
  <c r="X1395" i="21" s="1"/>
  <c r="N1394" i="21"/>
  <c r="O1394" i="21" s="1"/>
  <c r="I1394" i="21"/>
  <c r="K1394" i="21" s="1"/>
  <c r="N1393" i="21"/>
  <c r="O1393" i="21" s="1"/>
  <c r="I1393" i="21"/>
  <c r="K1393" i="21" s="1"/>
  <c r="X1393" i="21" s="1"/>
  <c r="N1392" i="21"/>
  <c r="O1392" i="21" s="1"/>
  <c r="P1392" i="21" s="1"/>
  <c r="I1392" i="21"/>
  <c r="K1392" i="21" s="1"/>
  <c r="N1391" i="21"/>
  <c r="O1391" i="21" s="1"/>
  <c r="I1391" i="21"/>
  <c r="K1391" i="21" s="1"/>
  <c r="X1391" i="21" s="1"/>
  <c r="N1390" i="21"/>
  <c r="O1390" i="21" s="1"/>
  <c r="P1390" i="21" s="1"/>
  <c r="Q1390" i="21" s="1"/>
  <c r="R1390" i="21" s="1"/>
  <c r="S1390" i="21" s="1"/>
  <c r="T1390" i="21" s="1"/>
  <c r="I1390" i="21"/>
  <c r="K1390" i="21" s="1"/>
  <c r="N1389" i="21"/>
  <c r="O1389" i="21" s="1"/>
  <c r="I1389" i="21"/>
  <c r="K1389" i="21" s="1"/>
  <c r="N1388" i="21"/>
  <c r="O1388" i="21" s="1"/>
  <c r="I1388" i="21"/>
  <c r="K1388" i="21" s="1"/>
  <c r="N1387" i="21"/>
  <c r="O1387" i="21" s="1"/>
  <c r="I1387" i="21"/>
  <c r="K1387" i="21" s="1"/>
  <c r="X1387" i="21" s="1"/>
  <c r="N1386" i="21"/>
  <c r="O1386" i="21" s="1"/>
  <c r="I1386" i="21"/>
  <c r="K1386" i="21" s="1"/>
  <c r="N1385" i="21"/>
  <c r="O1385" i="21" s="1"/>
  <c r="P1385" i="21" s="1"/>
  <c r="I1385" i="21"/>
  <c r="K1385" i="21" s="1"/>
  <c r="X1385" i="21" s="1"/>
  <c r="N1384" i="21"/>
  <c r="O1384" i="21" s="1"/>
  <c r="I1384" i="21"/>
  <c r="K1384" i="21" s="1"/>
  <c r="N1383" i="21"/>
  <c r="O1383" i="21" s="1"/>
  <c r="I1383" i="21"/>
  <c r="K1383" i="21" s="1"/>
  <c r="X1383" i="21" s="1"/>
  <c r="N1382" i="21"/>
  <c r="O1382" i="21" s="1"/>
  <c r="I1382" i="21"/>
  <c r="K1382" i="21" s="1"/>
  <c r="N1381" i="21"/>
  <c r="O1381" i="21" s="1"/>
  <c r="I1381" i="21"/>
  <c r="K1381" i="21" s="1"/>
  <c r="X1381" i="21" s="1"/>
  <c r="N1380" i="21"/>
  <c r="O1380" i="21" s="1"/>
  <c r="I1380" i="21"/>
  <c r="K1380" i="21" s="1"/>
  <c r="N1379" i="21"/>
  <c r="O1379" i="21" s="1"/>
  <c r="I1379" i="21"/>
  <c r="K1379" i="21" s="1"/>
  <c r="X1379" i="21" s="1"/>
  <c r="N1378" i="21"/>
  <c r="O1378" i="21" s="1"/>
  <c r="I1378" i="21"/>
  <c r="K1378" i="21" s="1"/>
  <c r="N1377" i="21"/>
  <c r="O1377" i="21" s="1"/>
  <c r="I1377" i="21"/>
  <c r="K1377" i="21" s="1"/>
  <c r="X1377" i="21" s="1"/>
  <c r="N1376" i="21"/>
  <c r="O1376" i="21" s="1"/>
  <c r="P1376" i="21" s="1"/>
  <c r="I1376" i="21"/>
  <c r="K1376" i="21" s="1"/>
  <c r="N1375" i="21"/>
  <c r="O1375" i="21" s="1"/>
  <c r="P1375" i="21" s="1"/>
  <c r="I1375" i="21"/>
  <c r="K1375" i="21" s="1"/>
  <c r="X1375" i="21" s="1"/>
  <c r="N1374" i="21"/>
  <c r="O1374" i="21" s="1"/>
  <c r="I1374" i="21"/>
  <c r="K1374" i="21" s="1"/>
  <c r="X1374" i="21" s="1"/>
  <c r="N1373" i="21"/>
  <c r="O1373" i="21" s="1"/>
  <c r="P1373" i="21" s="1"/>
  <c r="Q1373" i="21" s="1"/>
  <c r="I1373" i="21"/>
  <c r="K1373" i="21" s="1"/>
  <c r="N1372" i="21"/>
  <c r="O1372" i="21" s="1"/>
  <c r="I1372" i="21"/>
  <c r="K1372" i="21" s="1"/>
  <c r="X1372" i="21" s="1"/>
  <c r="N1371" i="21"/>
  <c r="O1371" i="21" s="1"/>
  <c r="P1371" i="21" s="1"/>
  <c r="Q1371" i="21" s="1"/>
  <c r="R1371" i="21" s="1"/>
  <c r="S1371" i="21" s="1"/>
  <c r="I1371" i="21"/>
  <c r="K1371" i="21" s="1"/>
  <c r="N1370" i="21"/>
  <c r="O1370" i="21" s="1"/>
  <c r="I1370" i="21"/>
  <c r="K1370" i="21" s="1"/>
  <c r="N1369" i="21"/>
  <c r="O1369" i="21" s="1"/>
  <c r="P1369" i="21" s="1"/>
  <c r="Q1369" i="21" s="1"/>
  <c r="R1369" i="21" s="1"/>
  <c r="S1369" i="21" s="1"/>
  <c r="I1369" i="21"/>
  <c r="K1369" i="21" s="1"/>
  <c r="N1368" i="21"/>
  <c r="O1368" i="21" s="1"/>
  <c r="I1368" i="21"/>
  <c r="K1368" i="21" s="1"/>
  <c r="N1367" i="21"/>
  <c r="O1367" i="21" s="1"/>
  <c r="I1367" i="21"/>
  <c r="K1367" i="21" s="1"/>
  <c r="N1366" i="21"/>
  <c r="O1366" i="21" s="1"/>
  <c r="I1366" i="21"/>
  <c r="K1366" i="21" s="1"/>
  <c r="N1365" i="21"/>
  <c r="O1365" i="21" s="1"/>
  <c r="I1365" i="21"/>
  <c r="K1365" i="21" s="1"/>
  <c r="X1365" i="21" s="1"/>
  <c r="N1364" i="21"/>
  <c r="O1364" i="21" s="1"/>
  <c r="P1364" i="21" s="1"/>
  <c r="Q1364" i="21" s="1"/>
  <c r="I1364" i="21"/>
  <c r="K1364" i="21" s="1"/>
  <c r="N1363" i="21"/>
  <c r="O1363" i="21" s="1"/>
  <c r="I1363" i="21"/>
  <c r="K1363" i="21" s="1"/>
  <c r="X1363" i="21" s="1"/>
  <c r="N1362" i="21"/>
  <c r="O1362" i="21" s="1"/>
  <c r="I1362" i="21"/>
  <c r="K1362" i="21" s="1"/>
  <c r="N1361" i="21"/>
  <c r="O1361" i="21" s="1"/>
  <c r="P1361" i="21" s="1"/>
  <c r="Q1361" i="21" s="1"/>
  <c r="R1361" i="21" s="1"/>
  <c r="I1361" i="21"/>
  <c r="K1361" i="21" s="1"/>
  <c r="N1360" i="21"/>
  <c r="O1360" i="21" s="1"/>
  <c r="I1360" i="21"/>
  <c r="K1360" i="21" s="1"/>
  <c r="N1359" i="21"/>
  <c r="O1359" i="21" s="1"/>
  <c r="I1359" i="21"/>
  <c r="K1359" i="21" s="1"/>
  <c r="X1359" i="21" s="1"/>
  <c r="N1358" i="21"/>
  <c r="O1358" i="21" s="1"/>
  <c r="I1358" i="21"/>
  <c r="K1358" i="21" s="1"/>
  <c r="X1358" i="21" s="1"/>
  <c r="N1357" i="21"/>
  <c r="O1357" i="21" s="1"/>
  <c r="P1357" i="21" s="1"/>
  <c r="Q1357" i="21" s="1"/>
  <c r="R1357" i="21" s="1"/>
  <c r="S1357" i="21" s="1"/>
  <c r="T1357" i="21" s="1"/>
  <c r="I1357" i="21"/>
  <c r="K1357" i="21" s="1"/>
  <c r="N1356" i="21"/>
  <c r="O1356" i="21" s="1"/>
  <c r="P1356" i="21" s="1"/>
  <c r="Q1356" i="21" s="1"/>
  <c r="I1356" i="21"/>
  <c r="K1356" i="21" s="1"/>
  <c r="X1356" i="21" s="1"/>
  <c r="N1355" i="21"/>
  <c r="O1355" i="21" s="1"/>
  <c r="I1355" i="21"/>
  <c r="K1355" i="21" s="1"/>
  <c r="X1355" i="21" s="1"/>
  <c r="N1354" i="21"/>
  <c r="O1354" i="21" s="1"/>
  <c r="I1354" i="21"/>
  <c r="K1354" i="21" s="1"/>
  <c r="X1354" i="21" s="1"/>
  <c r="N1353" i="21"/>
  <c r="O1353" i="21" s="1"/>
  <c r="I1353" i="21"/>
  <c r="K1353" i="21" s="1"/>
  <c r="N1352" i="21"/>
  <c r="O1352" i="21" s="1"/>
  <c r="P1352" i="21" s="1"/>
  <c r="Q1352" i="21" s="1"/>
  <c r="R1352" i="21" s="1"/>
  <c r="AB1352" i="21" s="1"/>
  <c r="I1352" i="21"/>
  <c r="K1352" i="21" s="1"/>
  <c r="N1351" i="21"/>
  <c r="O1351" i="21" s="1"/>
  <c r="I1351" i="21"/>
  <c r="K1351" i="21" s="1"/>
  <c r="X1351" i="21" s="1"/>
  <c r="N1350" i="21"/>
  <c r="O1350" i="21" s="1"/>
  <c r="I1350" i="21"/>
  <c r="K1350" i="21" s="1"/>
  <c r="X1350" i="21" s="1"/>
  <c r="N1349" i="21"/>
  <c r="O1349" i="21" s="1"/>
  <c r="I1349" i="21"/>
  <c r="K1349" i="21" s="1"/>
  <c r="N1348" i="21"/>
  <c r="O1348" i="21" s="1"/>
  <c r="I1348" i="21"/>
  <c r="K1348" i="21" s="1"/>
  <c r="N1347" i="21"/>
  <c r="O1347" i="21" s="1"/>
  <c r="I1347" i="21"/>
  <c r="K1347" i="21" s="1"/>
  <c r="N1346" i="21"/>
  <c r="O1346" i="21" s="1"/>
  <c r="I1346" i="21"/>
  <c r="K1346" i="21" s="1"/>
  <c r="N1345" i="21"/>
  <c r="O1345" i="21" s="1"/>
  <c r="I1345" i="21"/>
  <c r="K1345" i="21" s="1"/>
  <c r="N1344" i="21"/>
  <c r="O1344" i="21" s="1"/>
  <c r="P1344" i="21" s="1"/>
  <c r="I1344" i="21"/>
  <c r="K1344" i="21" s="1"/>
  <c r="X1344" i="21" s="1"/>
  <c r="N1343" i="21"/>
  <c r="O1343" i="21" s="1"/>
  <c r="I1343" i="21"/>
  <c r="K1343" i="21" s="1"/>
  <c r="N1342" i="21"/>
  <c r="O1342" i="21" s="1"/>
  <c r="I1342" i="21"/>
  <c r="K1342" i="21" s="1"/>
  <c r="N1341" i="21"/>
  <c r="O1341" i="21" s="1"/>
  <c r="I1341" i="21"/>
  <c r="K1341" i="21" s="1"/>
  <c r="N1340" i="21"/>
  <c r="O1340" i="21" s="1"/>
  <c r="I1340" i="21"/>
  <c r="K1340" i="21" s="1"/>
  <c r="N1339" i="21"/>
  <c r="O1339" i="21" s="1"/>
  <c r="I1339" i="21"/>
  <c r="K1339" i="21" s="1"/>
  <c r="N1338" i="21"/>
  <c r="O1338" i="21" s="1"/>
  <c r="P1338" i="21" s="1"/>
  <c r="I1338" i="21"/>
  <c r="K1338" i="21" s="1"/>
  <c r="N1337" i="21"/>
  <c r="O1337" i="21" s="1"/>
  <c r="P1337" i="21" s="1"/>
  <c r="I1337" i="21"/>
  <c r="K1337" i="21" s="1"/>
  <c r="N1336" i="21"/>
  <c r="O1336" i="21" s="1"/>
  <c r="P1336" i="21" s="1"/>
  <c r="I1336" i="21"/>
  <c r="K1336" i="21" s="1"/>
  <c r="N1335" i="21"/>
  <c r="O1335" i="21" s="1"/>
  <c r="I1335" i="21"/>
  <c r="K1335" i="21" s="1"/>
  <c r="N1334" i="21"/>
  <c r="O1334" i="21" s="1"/>
  <c r="I1334" i="21"/>
  <c r="K1334" i="21" s="1"/>
  <c r="N1333" i="21"/>
  <c r="O1333" i="21" s="1"/>
  <c r="I1333" i="21"/>
  <c r="K1333" i="21" s="1"/>
  <c r="X1333" i="21" s="1"/>
  <c r="N1332" i="21"/>
  <c r="O1332" i="21" s="1"/>
  <c r="I1332" i="21"/>
  <c r="K1332" i="21" s="1"/>
  <c r="N1331" i="21"/>
  <c r="O1331" i="21" s="1"/>
  <c r="P1331" i="21" s="1"/>
  <c r="I1331" i="21"/>
  <c r="K1331" i="21" s="1"/>
  <c r="N1330" i="21"/>
  <c r="O1330" i="21" s="1"/>
  <c r="P1330" i="21" s="1"/>
  <c r="I1330" i="21"/>
  <c r="K1330" i="21" s="1"/>
  <c r="X1330" i="21" s="1"/>
  <c r="N1329" i="21"/>
  <c r="O1329" i="21" s="1"/>
  <c r="I1329" i="21"/>
  <c r="K1329" i="21" s="1"/>
  <c r="N1328" i="21"/>
  <c r="O1328" i="21" s="1"/>
  <c r="P1328" i="21" s="1"/>
  <c r="Q1328" i="21" s="1"/>
  <c r="I1328" i="21"/>
  <c r="K1328" i="21" s="1"/>
  <c r="N1327" i="21"/>
  <c r="O1327" i="21" s="1"/>
  <c r="I1327" i="21"/>
  <c r="K1327" i="21" s="1"/>
  <c r="N1326" i="21"/>
  <c r="O1326" i="21" s="1"/>
  <c r="P1326" i="21" s="1"/>
  <c r="I1326" i="21"/>
  <c r="K1326" i="21" s="1"/>
  <c r="N1325" i="21"/>
  <c r="O1325" i="21" s="1"/>
  <c r="I1325" i="21"/>
  <c r="K1325" i="21" s="1"/>
  <c r="X1325" i="21" s="1"/>
  <c r="N1324" i="21"/>
  <c r="O1324" i="21" s="1"/>
  <c r="I1324" i="21"/>
  <c r="K1324" i="21" s="1"/>
  <c r="N1323" i="21"/>
  <c r="O1323" i="21" s="1"/>
  <c r="I1323" i="21"/>
  <c r="K1323" i="21" s="1"/>
  <c r="X1323" i="21" s="1"/>
  <c r="N1322" i="21"/>
  <c r="O1322" i="21" s="1"/>
  <c r="P1322" i="21" s="1"/>
  <c r="Q1322" i="21" s="1"/>
  <c r="I1322" i="21"/>
  <c r="K1322" i="21" s="1"/>
  <c r="X1322" i="21" s="1"/>
  <c r="N1321" i="21"/>
  <c r="O1321" i="21" s="1"/>
  <c r="I1321" i="21"/>
  <c r="K1321" i="21" s="1"/>
  <c r="X1321" i="21" s="1"/>
  <c r="N1320" i="21"/>
  <c r="O1320" i="21" s="1"/>
  <c r="P1320" i="21" s="1"/>
  <c r="Q1320" i="21" s="1"/>
  <c r="R1320" i="21" s="1"/>
  <c r="S1320" i="21" s="1"/>
  <c r="T1320" i="21" s="1"/>
  <c r="I1320" i="21"/>
  <c r="K1320" i="21" s="1"/>
  <c r="N1319" i="21"/>
  <c r="O1319" i="21" s="1"/>
  <c r="I1319" i="21"/>
  <c r="K1319" i="21" s="1"/>
  <c r="N1318" i="21"/>
  <c r="O1318" i="21" s="1"/>
  <c r="P1318" i="21" s="1"/>
  <c r="Q1318" i="21" s="1"/>
  <c r="I1318" i="21"/>
  <c r="K1318" i="21" s="1"/>
  <c r="N1317" i="21"/>
  <c r="O1317" i="21" s="1"/>
  <c r="I1317" i="21"/>
  <c r="K1317" i="21" s="1"/>
  <c r="N1316" i="21"/>
  <c r="O1316" i="21" s="1"/>
  <c r="P1316" i="21" s="1"/>
  <c r="Q1316" i="21" s="1"/>
  <c r="I1316" i="21"/>
  <c r="K1316" i="21" s="1"/>
  <c r="N1315" i="21"/>
  <c r="O1315" i="21" s="1"/>
  <c r="I1315" i="21"/>
  <c r="K1315" i="21" s="1"/>
  <c r="N1314" i="21"/>
  <c r="O1314" i="21" s="1"/>
  <c r="I1314" i="21"/>
  <c r="K1314" i="21" s="1"/>
  <c r="X1314" i="21" s="1"/>
  <c r="N1313" i="21"/>
  <c r="O1313" i="21" s="1"/>
  <c r="P1313" i="21" s="1"/>
  <c r="Q1313" i="21" s="1"/>
  <c r="R1313" i="21" s="1"/>
  <c r="S1313" i="21" s="1"/>
  <c r="I1313" i="21"/>
  <c r="K1313" i="21" s="1"/>
  <c r="N1312" i="21"/>
  <c r="O1312" i="21" s="1"/>
  <c r="P1312" i="21" s="1"/>
  <c r="I1312" i="21"/>
  <c r="K1312" i="21" s="1"/>
  <c r="N1311" i="21"/>
  <c r="O1311" i="21" s="1"/>
  <c r="P1311" i="21" s="1"/>
  <c r="Q1311" i="21" s="1"/>
  <c r="R1311" i="21" s="1"/>
  <c r="I1311" i="21"/>
  <c r="K1311" i="21" s="1"/>
  <c r="N1310" i="21"/>
  <c r="O1310" i="21" s="1"/>
  <c r="I1310" i="21"/>
  <c r="K1310" i="21" s="1"/>
  <c r="X1310" i="21" s="1"/>
  <c r="N1309" i="21"/>
  <c r="O1309" i="21" s="1"/>
  <c r="I1309" i="21"/>
  <c r="K1309" i="21" s="1"/>
  <c r="X1309" i="21" s="1"/>
  <c r="N1308" i="21"/>
  <c r="O1308" i="21" s="1"/>
  <c r="I1308" i="21"/>
  <c r="K1308" i="21" s="1"/>
  <c r="N1307" i="21"/>
  <c r="O1307" i="21" s="1"/>
  <c r="P1307" i="21" s="1"/>
  <c r="Q1307" i="21" s="1"/>
  <c r="R1307" i="21" s="1"/>
  <c r="S1307" i="21" s="1"/>
  <c r="T1307" i="21" s="1"/>
  <c r="I1307" i="21"/>
  <c r="K1307" i="21" s="1"/>
  <c r="N1306" i="21"/>
  <c r="O1306" i="21" s="1"/>
  <c r="I1306" i="21"/>
  <c r="K1306" i="21" s="1"/>
  <c r="N1305" i="21"/>
  <c r="O1305" i="21" s="1"/>
  <c r="P1305" i="21" s="1"/>
  <c r="Q1305" i="21" s="1"/>
  <c r="R1305" i="21" s="1"/>
  <c r="S1305" i="21" s="1"/>
  <c r="T1305" i="21" s="1"/>
  <c r="I1305" i="21"/>
  <c r="K1305" i="21" s="1"/>
  <c r="N1304" i="21"/>
  <c r="O1304" i="21" s="1"/>
  <c r="I1304" i="21"/>
  <c r="K1304" i="21" s="1"/>
  <c r="X1304" i="21" s="1"/>
  <c r="N1303" i="21"/>
  <c r="O1303" i="21" s="1"/>
  <c r="I1303" i="21"/>
  <c r="K1303" i="21" s="1"/>
  <c r="X1303" i="21" s="1"/>
  <c r="N1302" i="21"/>
  <c r="O1302" i="21" s="1"/>
  <c r="I1302" i="21"/>
  <c r="K1302" i="21" s="1"/>
  <c r="X1302" i="21" s="1"/>
  <c r="N1301" i="21"/>
  <c r="O1301" i="21" s="1"/>
  <c r="I1301" i="21"/>
  <c r="K1301" i="21" s="1"/>
  <c r="N1300" i="21"/>
  <c r="O1300" i="21" s="1"/>
  <c r="P1300" i="21" s="1"/>
  <c r="I1300" i="21"/>
  <c r="K1300" i="21" s="1"/>
  <c r="N1299" i="21"/>
  <c r="O1299" i="21" s="1"/>
  <c r="I1299" i="21"/>
  <c r="K1299" i="21" s="1"/>
  <c r="X1299" i="21" s="1"/>
  <c r="N1298" i="21"/>
  <c r="O1298" i="21" s="1"/>
  <c r="I1298" i="21"/>
  <c r="K1298" i="21" s="1"/>
  <c r="N1297" i="21"/>
  <c r="O1297" i="21" s="1"/>
  <c r="I1297" i="21"/>
  <c r="K1297" i="21" s="1"/>
  <c r="X1297" i="21" s="1"/>
  <c r="N1296" i="21"/>
  <c r="O1296" i="21" s="1"/>
  <c r="I1296" i="21"/>
  <c r="K1296" i="21" s="1"/>
  <c r="X1296" i="21" s="1"/>
  <c r="N1295" i="21"/>
  <c r="O1295" i="21" s="1"/>
  <c r="I1295" i="21"/>
  <c r="K1295" i="21" s="1"/>
  <c r="X1295" i="21" s="1"/>
  <c r="N1294" i="21"/>
  <c r="O1294" i="21" s="1"/>
  <c r="I1294" i="21"/>
  <c r="K1294" i="21" s="1"/>
  <c r="X1294" i="21" s="1"/>
  <c r="N1293" i="21"/>
  <c r="O1293" i="21" s="1"/>
  <c r="P1293" i="21" s="1"/>
  <c r="I1293" i="21"/>
  <c r="K1293" i="21" s="1"/>
  <c r="X1293" i="21" s="1"/>
  <c r="N1292" i="21"/>
  <c r="O1292" i="21" s="1"/>
  <c r="P1292" i="21" s="1"/>
  <c r="Q1292" i="21" s="1"/>
  <c r="R1292" i="21" s="1"/>
  <c r="I1292" i="21"/>
  <c r="K1292" i="21" s="1"/>
  <c r="X1292" i="21" s="1"/>
  <c r="N1291" i="21"/>
  <c r="O1291" i="21" s="1"/>
  <c r="P1291" i="21" s="1"/>
  <c r="I1291" i="21"/>
  <c r="K1291" i="21" s="1"/>
  <c r="N1290" i="21"/>
  <c r="O1290" i="21" s="1"/>
  <c r="I1290" i="21"/>
  <c r="K1290" i="21" s="1"/>
  <c r="X1290" i="21" s="1"/>
  <c r="N1289" i="21"/>
  <c r="O1289" i="21" s="1"/>
  <c r="P1289" i="21" s="1"/>
  <c r="I1289" i="21"/>
  <c r="K1289" i="21" s="1"/>
  <c r="X1289" i="21" s="1"/>
  <c r="N1288" i="21"/>
  <c r="O1288" i="21" s="1"/>
  <c r="I1288" i="21"/>
  <c r="K1288" i="21" s="1"/>
  <c r="X1288" i="21" s="1"/>
  <c r="N1287" i="21"/>
  <c r="O1287" i="21" s="1"/>
  <c r="I1287" i="21"/>
  <c r="K1287" i="21" s="1"/>
  <c r="N1286" i="21"/>
  <c r="O1286" i="21" s="1"/>
  <c r="I1286" i="21"/>
  <c r="K1286" i="21" s="1"/>
  <c r="X1286" i="21" s="1"/>
  <c r="N1285" i="21"/>
  <c r="O1285" i="21" s="1"/>
  <c r="P1285" i="21" s="1"/>
  <c r="Q1285" i="21" s="1"/>
  <c r="I1285" i="21"/>
  <c r="K1285" i="21" s="1"/>
  <c r="N1284" i="21"/>
  <c r="O1284" i="21" s="1"/>
  <c r="I1284" i="21"/>
  <c r="K1284" i="21" s="1"/>
  <c r="X1284" i="21" s="1"/>
  <c r="N1283" i="21"/>
  <c r="O1283" i="21" s="1"/>
  <c r="P1283" i="21" s="1"/>
  <c r="I1283" i="21"/>
  <c r="K1283" i="21" s="1"/>
  <c r="X1283" i="21" s="1"/>
  <c r="N1282" i="21"/>
  <c r="O1282" i="21" s="1"/>
  <c r="I1282" i="21"/>
  <c r="K1282" i="21" s="1"/>
  <c r="X1282" i="21" s="1"/>
  <c r="N1281" i="21"/>
  <c r="O1281" i="21" s="1"/>
  <c r="I1281" i="21"/>
  <c r="K1281" i="21" s="1"/>
  <c r="X1281" i="21" s="1"/>
  <c r="N1280" i="21"/>
  <c r="O1280" i="21" s="1"/>
  <c r="I1280" i="21"/>
  <c r="K1280" i="21" s="1"/>
  <c r="X1280" i="21" s="1"/>
  <c r="N1279" i="21"/>
  <c r="O1279" i="21" s="1"/>
  <c r="I1279" i="21"/>
  <c r="K1279" i="21" s="1"/>
  <c r="N1278" i="21"/>
  <c r="O1278" i="21" s="1"/>
  <c r="P1278" i="21" s="1"/>
  <c r="Q1278" i="21" s="1"/>
  <c r="R1278" i="21" s="1"/>
  <c r="I1278" i="21"/>
  <c r="K1278" i="21" s="1"/>
  <c r="N1277" i="21"/>
  <c r="O1277" i="21" s="1"/>
  <c r="I1277" i="21"/>
  <c r="K1277" i="21" s="1"/>
  <c r="X1277" i="21" s="1"/>
  <c r="N1276" i="21"/>
  <c r="O1276" i="21" s="1"/>
  <c r="I1276" i="21"/>
  <c r="K1276" i="21" s="1"/>
  <c r="N1275" i="21"/>
  <c r="O1275" i="21" s="1"/>
  <c r="P1275" i="21" s="1"/>
  <c r="I1275" i="21"/>
  <c r="K1275" i="21" s="1"/>
  <c r="N1274" i="21"/>
  <c r="O1274" i="21" s="1"/>
  <c r="P1274" i="21" s="1"/>
  <c r="Q1274" i="21" s="1"/>
  <c r="R1274" i="21" s="1"/>
  <c r="I1274" i="21"/>
  <c r="K1274" i="21" s="1"/>
  <c r="N1273" i="21"/>
  <c r="O1273" i="21" s="1"/>
  <c r="I1273" i="21"/>
  <c r="K1273" i="21" s="1"/>
  <c r="X1273" i="21" s="1"/>
  <c r="N1272" i="21"/>
  <c r="O1272" i="21" s="1"/>
  <c r="P1272" i="21" s="1"/>
  <c r="I1272" i="21"/>
  <c r="K1272" i="21" s="1"/>
  <c r="X1272" i="21" s="1"/>
  <c r="N1271" i="21"/>
  <c r="O1271" i="21" s="1"/>
  <c r="I1271" i="21"/>
  <c r="K1271" i="21" s="1"/>
  <c r="X1271" i="21" s="1"/>
  <c r="N1270" i="21"/>
  <c r="O1270" i="21" s="1"/>
  <c r="I1270" i="21"/>
  <c r="K1270" i="21" s="1"/>
  <c r="X1270" i="21" s="1"/>
  <c r="N1269" i="21"/>
  <c r="O1269" i="21" s="1"/>
  <c r="I1269" i="21"/>
  <c r="K1269" i="21" s="1"/>
  <c r="N1268" i="21"/>
  <c r="O1268" i="21" s="1"/>
  <c r="P1268" i="21" s="1"/>
  <c r="I1268" i="21"/>
  <c r="K1268" i="21" s="1"/>
  <c r="N1267" i="21"/>
  <c r="O1267" i="21" s="1"/>
  <c r="I1267" i="21"/>
  <c r="K1267" i="21" s="1"/>
  <c r="N1266" i="21"/>
  <c r="O1266" i="21" s="1"/>
  <c r="I1266" i="21"/>
  <c r="K1266" i="21" s="1"/>
  <c r="X1266" i="21" s="1"/>
  <c r="N1265" i="21"/>
  <c r="O1265" i="21" s="1"/>
  <c r="P1265" i="21" s="1"/>
  <c r="I1265" i="21"/>
  <c r="K1265" i="21" s="1"/>
  <c r="N1264" i="21"/>
  <c r="O1264" i="21" s="1"/>
  <c r="P1264" i="21" s="1"/>
  <c r="Q1264" i="21" s="1"/>
  <c r="R1264" i="21" s="1"/>
  <c r="I1264" i="21"/>
  <c r="K1264" i="21" s="1"/>
  <c r="N1263" i="21"/>
  <c r="O1263" i="21" s="1"/>
  <c r="I1263" i="21"/>
  <c r="K1263" i="21" s="1"/>
  <c r="X1263" i="21" s="1"/>
  <c r="N1262" i="21"/>
  <c r="O1262" i="21" s="1"/>
  <c r="P1262" i="21" s="1"/>
  <c r="I1262" i="21"/>
  <c r="K1262" i="21" s="1"/>
  <c r="X1262" i="21" s="1"/>
  <c r="N1261" i="21"/>
  <c r="O1261" i="21" s="1"/>
  <c r="P1261" i="21" s="1"/>
  <c r="Q1261" i="21" s="1"/>
  <c r="I1261" i="21"/>
  <c r="K1261" i="21" s="1"/>
  <c r="X1261" i="21" s="1"/>
  <c r="N1260" i="21"/>
  <c r="O1260" i="21" s="1"/>
  <c r="I1260" i="21"/>
  <c r="K1260" i="21" s="1"/>
  <c r="X1260" i="21" s="1"/>
  <c r="N1259" i="21"/>
  <c r="O1259" i="21" s="1"/>
  <c r="I1259" i="21"/>
  <c r="K1259" i="21" s="1"/>
  <c r="X1259" i="21" s="1"/>
  <c r="N1258" i="21"/>
  <c r="O1258" i="21" s="1"/>
  <c r="P1258" i="21" s="1"/>
  <c r="Q1258" i="21" s="1"/>
  <c r="I1258" i="21"/>
  <c r="K1258" i="21" s="1"/>
  <c r="X1258" i="21" s="1"/>
  <c r="N1257" i="21"/>
  <c r="O1257" i="21" s="1"/>
  <c r="I1257" i="21"/>
  <c r="K1257" i="21" s="1"/>
  <c r="X1257" i="21" s="1"/>
  <c r="N1256" i="21"/>
  <c r="O1256" i="21" s="1"/>
  <c r="I1256" i="21"/>
  <c r="K1256" i="21" s="1"/>
  <c r="N1255" i="21"/>
  <c r="O1255" i="21" s="1"/>
  <c r="I1255" i="21"/>
  <c r="K1255" i="21" s="1"/>
  <c r="X1255" i="21" s="1"/>
  <c r="N1254" i="21"/>
  <c r="O1254" i="21" s="1"/>
  <c r="I1254" i="21"/>
  <c r="K1254" i="21" s="1"/>
  <c r="X1254" i="21" s="1"/>
  <c r="N1253" i="21"/>
  <c r="O1253" i="21" s="1"/>
  <c r="I1253" i="21"/>
  <c r="K1253" i="21" s="1"/>
  <c r="N1252" i="21"/>
  <c r="O1252" i="21" s="1"/>
  <c r="I1252" i="21"/>
  <c r="K1252" i="21" s="1"/>
  <c r="N1251" i="21"/>
  <c r="O1251" i="21" s="1"/>
  <c r="P1251" i="21" s="1"/>
  <c r="I1251" i="21"/>
  <c r="K1251" i="21" s="1"/>
  <c r="N1250" i="21"/>
  <c r="O1250" i="21" s="1"/>
  <c r="P1250" i="21" s="1"/>
  <c r="I1250" i="21"/>
  <c r="K1250" i="21" s="1"/>
  <c r="N1249" i="21"/>
  <c r="O1249" i="21" s="1"/>
  <c r="I1249" i="21"/>
  <c r="K1249" i="21" s="1"/>
  <c r="N1248" i="21"/>
  <c r="O1248" i="21" s="1"/>
  <c r="P1248" i="21" s="1"/>
  <c r="I1248" i="21"/>
  <c r="K1248" i="21" s="1"/>
  <c r="X1248" i="21" s="1"/>
  <c r="N1247" i="21"/>
  <c r="O1247" i="21" s="1"/>
  <c r="P1247" i="21" s="1"/>
  <c r="I1247" i="21"/>
  <c r="K1247" i="21" s="1"/>
  <c r="X1247" i="21" s="1"/>
  <c r="N1246" i="21"/>
  <c r="O1246" i="21" s="1"/>
  <c r="P1246" i="21" s="1"/>
  <c r="I1246" i="21"/>
  <c r="K1246" i="21" s="1"/>
  <c r="N1245" i="21"/>
  <c r="O1245" i="21" s="1"/>
  <c r="P1245" i="21" s="1"/>
  <c r="Q1245" i="21" s="1"/>
  <c r="I1245" i="21"/>
  <c r="K1245" i="21" s="1"/>
  <c r="N1244" i="21"/>
  <c r="O1244" i="21" s="1"/>
  <c r="I1244" i="21"/>
  <c r="K1244" i="21" s="1"/>
  <c r="N1243" i="21"/>
  <c r="O1243" i="21" s="1"/>
  <c r="I1243" i="21"/>
  <c r="K1243" i="21" s="1"/>
  <c r="N1242" i="21"/>
  <c r="O1242" i="21" s="1"/>
  <c r="P1242" i="21" s="1"/>
  <c r="Q1242" i="21" s="1"/>
  <c r="R1242" i="21" s="1"/>
  <c r="I1242" i="21"/>
  <c r="K1242" i="21" s="1"/>
  <c r="X1242" i="21" s="1"/>
  <c r="N1241" i="21"/>
  <c r="O1241" i="21" s="1"/>
  <c r="I1241" i="21"/>
  <c r="K1241" i="21" s="1"/>
  <c r="X1241" i="21" s="1"/>
  <c r="N1240" i="21"/>
  <c r="O1240" i="21" s="1"/>
  <c r="I1240" i="21"/>
  <c r="K1240" i="21" s="1"/>
  <c r="X1240" i="21" s="1"/>
  <c r="N1239" i="21"/>
  <c r="O1239" i="21" s="1"/>
  <c r="P1239" i="21" s="1"/>
  <c r="I1239" i="21"/>
  <c r="K1239" i="21" s="1"/>
  <c r="X1239" i="21" s="1"/>
  <c r="N1238" i="21"/>
  <c r="O1238" i="21" s="1"/>
  <c r="P1238" i="21" s="1"/>
  <c r="I1238" i="21"/>
  <c r="K1238" i="21" s="1"/>
  <c r="X1238" i="21" s="1"/>
  <c r="N1237" i="21"/>
  <c r="O1237" i="21" s="1"/>
  <c r="I1237" i="21"/>
  <c r="K1237" i="21" s="1"/>
  <c r="X1237" i="21" s="1"/>
  <c r="N1236" i="21"/>
  <c r="O1236" i="21" s="1"/>
  <c r="P1236" i="21" s="1"/>
  <c r="Q1236" i="21" s="1"/>
  <c r="R1236" i="21" s="1"/>
  <c r="S1236" i="21" s="1"/>
  <c r="I1236" i="21"/>
  <c r="K1236" i="21" s="1"/>
  <c r="N1235" i="21"/>
  <c r="O1235" i="21" s="1"/>
  <c r="P1235" i="21" s="1"/>
  <c r="Q1235" i="21" s="1"/>
  <c r="I1235" i="21"/>
  <c r="K1235" i="21" s="1"/>
  <c r="X1235" i="21" s="1"/>
  <c r="N1234" i="21"/>
  <c r="O1234" i="21" s="1"/>
  <c r="P1234" i="21" s="1"/>
  <c r="Q1234" i="21" s="1"/>
  <c r="R1234" i="21" s="1"/>
  <c r="I1234" i="21"/>
  <c r="K1234" i="21" s="1"/>
  <c r="N1233" i="21"/>
  <c r="O1233" i="21" s="1"/>
  <c r="P1233" i="21" s="1"/>
  <c r="Q1233" i="21" s="1"/>
  <c r="I1233" i="21"/>
  <c r="K1233" i="21" s="1"/>
  <c r="N1232" i="21"/>
  <c r="O1232" i="21" s="1"/>
  <c r="P1232" i="21" s="1"/>
  <c r="Q1232" i="21" s="1"/>
  <c r="R1232" i="21" s="1"/>
  <c r="S1232" i="21" s="1"/>
  <c r="I1232" i="21"/>
  <c r="K1232" i="21" s="1"/>
  <c r="N1231" i="21"/>
  <c r="O1231" i="21" s="1"/>
  <c r="P1231" i="21" s="1"/>
  <c r="Q1231" i="21" s="1"/>
  <c r="R1231" i="21" s="1"/>
  <c r="S1231" i="21" s="1"/>
  <c r="I1231" i="21"/>
  <c r="K1231" i="21" s="1"/>
  <c r="N1230" i="21"/>
  <c r="O1230" i="21" s="1"/>
  <c r="P1230" i="21" s="1"/>
  <c r="Q1230" i="21" s="1"/>
  <c r="I1230" i="21"/>
  <c r="K1230" i="21" s="1"/>
  <c r="N1229" i="21"/>
  <c r="O1229" i="21" s="1"/>
  <c r="P1229" i="21" s="1"/>
  <c r="Q1229" i="21" s="1"/>
  <c r="R1229" i="21" s="1"/>
  <c r="S1229" i="21" s="1"/>
  <c r="I1229" i="21"/>
  <c r="K1229" i="21" s="1"/>
  <c r="N1228" i="21"/>
  <c r="O1228" i="21" s="1"/>
  <c r="I1228" i="21"/>
  <c r="K1228" i="21" s="1"/>
  <c r="X1228" i="21" s="1"/>
  <c r="N1227" i="21"/>
  <c r="O1227" i="21" s="1"/>
  <c r="P1227" i="21" s="1"/>
  <c r="Q1227" i="21" s="1"/>
  <c r="R1227" i="21" s="1"/>
  <c r="I1227" i="21"/>
  <c r="K1227" i="21" s="1"/>
  <c r="N1226" i="21"/>
  <c r="O1226" i="21" s="1"/>
  <c r="P1226" i="21" s="1"/>
  <c r="Q1226" i="21" s="1"/>
  <c r="R1226" i="21" s="1"/>
  <c r="I1226" i="21"/>
  <c r="K1226" i="21" s="1"/>
  <c r="N1225" i="21"/>
  <c r="O1225" i="21" s="1"/>
  <c r="P1225" i="21" s="1"/>
  <c r="Q1225" i="21" s="1"/>
  <c r="R1225" i="21" s="1"/>
  <c r="I1225" i="21"/>
  <c r="K1225" i="21" s="1"/>
  <c r="N1224" i="21"/>
  <c r="O1224" i="21" s="1"/>
  <c r="P1224" i="21" s="1"/>
  <c r="Z1224" i="21" s="1"/>
  <c r="W1224" i="21" s="1"/>
  <c r="V1224" i="21" s="1"/>
  <c r="I1224" i="21"/>
  <c r="K1224" i="21" s="1"/>
  <c r="N1223" i="21"/>
  <c r="O1223" i="21" s="1"/>
  <c r="I1223" i="21"/>
  <c r="K1223" i="21" s="1"/>
  <c r="X1223" i="21" s="1"/>
  <c r="N1222" i="21"/>
  <c r="O1222" i="21" s="1"/>
  <c r="I1222" i="21"/>
  <c r="K1222" i="21" s="1"/>
  <c r="N1221" i="21"/>
  <c r="O1221" i="21" s="1"/>
  <c r="I1221" i="21"/>
  <c r="K1221" i="21" s="1"/>
  <c r="N1220" i="21"/>
  <c r="O1220" i="21" s="1"/>
  <c r="I1220" i="21"/>
  <c r="K1220" i="21" s="1"/>
  <c r="X1220" i="21" s="1"/>
  <c r="N1219" i="21"/>
  <c r="O1219" i="21" s="1"/>
  <c r="I1219" i="21"/>
  <c r="K1219" i="21" s="1"/>
  <c r="N1218" i="21"/>
  <c r="O1218" i="21" s="1"/>
  <c r="P1218" i="21" s="1"/>
  <c r="Q1218" i="21" s="1"/>
  <c r="I1218" i="21"/>
  <c r="K1218" i="21" s="1"/>
  <c r="X1218" i="21" s="1"/>
  <c r="N1217" i="21"/>
  <c r="O1217" i="21" s="1"/>
  <c r="P1217" i="21" s="1"/>
  <c r="Q1217" i="21" s="1"/>
  <c r="R1217" i="21" s="1"/>
  <c r="S1217" i="21" s="1"/>
  <c r="I1217" i="21"/>
  <c r="K1217" i="21" s="1"/>
  <c r="N1216" i="21"/>
  <c r="O1216" i="21" s="1"/>
  <c r="P1216" i="21" s="1"/>
  <c r="I1216" i="21"/>
  <c r="K1216" i="21" s="1"/>
  <c r="X1216" i="21" s="1"/>
  <c r="N1215" i="21"/>
  <c r="O1215" i="21" s="1"/>
  <c r="P1215" i="21" s="1"/>
  <c r="Q1215" i="21" s="1"/>
  <c r="I1215" i="21"/>
  <c r="K1215" i="21" s="1"/>
  <c r="N1214" i="21"/>
  <c r="O1214" i="21" s="1"/>
  <c r="P1214" i="21" s="1"/>
  <c r="I1214" i="21"/>
  <c r="K1214" i="21" s="1"/>
  <c r="X1214" i="21" s="1"/>
  <c r="N1213" i="21"/>
  <c r="O1213" i="21" s="1"/>
  <c r="P1213" i="21" s="1"/>
  <c r="Q1213" i="21" s="1"/>
  <c r="R1213" i="21" s="1"/>
  <c r="S1213" i="21" s="1"/>
  <c r="T1213" i="21" s="1"/>
  <c r="I1213" i="21"/>
  <c r="K1213" i="21" s="1"/>
  <c r="N1212" i="21"/>
  <c r="O1212" i="21" s="1"/>
  <c r="P1212" i="21" s="1"/>
  <c r="I1212" i="21"/>
  <c r="K1212" i="21" s="1"/>
  <c r="X1212" i="21" s="1"/>
  <c r="N1211" i="21"/>
  <c r="O1211" i="21" s="1"/>
  <c r="I1211" i="21"/>
  <c r="K1211" i="21" s="1"/>
  <c r="N1210" i="21"/>
  <c r="O1210" i="21" s="1"/>
  <c r="P1210" i="21" s="1"/>
  <c r="Q1210" i="21" s="1"/>
  <c r="I1210" i="21"/>
  <c r="K1210" i="21" s="1"/>
  <c r="N1209" i="21"/>
  <c r="O1209" i="21" s="1"/>
  <c r="I1209" i="21"/>
  <c r="K1209" i="21" s="1"/>
  <c r="X1209" i="21" s="1"/>
  <c r="N1208" i="21"/>
  <c r="O1208" i="21" s="1"/>
  <c r="P1208" i="21" s="1"/>
  <c r="Q1208" i="21" s="1"/>
  <c r="I1208" i="21"/>
  <c r="K1208" i="21" s="1"/>
  <c r="X1208" i="21" s="1"/>
  <c r="N1207" i="21"/>
  <c r="O1207" i="21" s="1"/>
  <c r="P1207" i="21" s="1"/>
  <c r="I1207" i="21"/>
  <c r="K1207" i="21" s="1"/>
  <c r="N1206" i="21"/>
  <c r="O1206" i="21" s="1"/>
  <c r="I1206" i="21"/>
  <c r="K1206" i="21" s="1"/>
  <c r="N1205" i="21"/>
  <c r="O1205" i="21" s="1"/>
  <c r="P1205" i="21" s="1"/>
  <c r="Q1205" i="21" s="1"/>
  <c r="R1205" i="21" s="1"/>
  <c r="S1205" i="21" s="1"/>
  <c r="T1205" i="21" s="1"/>
  <c r="I1205" i="21"/>
  <c r="K1205" i="21" s="1"/>
  <c r="N1204" i="21"/>
  <c r="O1204" i="21" s="1"/>
  <c r="Y1204" i="21" s="1"/>
  <c r="I1204" i="21"/>
  <c r="K1204" i="21" s="1"/>
  <c r="N1203" i="21"/>
  <c r="O1203" i="21" s="1"/>
  <c r="P1203" i="21" s="1"/>
  <c r="Q1203" i="21" s="1"/>
  <c r="R1203" i="21" s="1"/>
  <c r="S1203" i="21" s="1"/>
  <c r="T1203" i="21" s="1"/>
  <c r="I1203" i="21"/>
  <c r="K1203" i="21" s="1"/>
  <c r="N1202" i="21"/>
  <c r="O1202" i="21" s="1"/>
  <c r="P1202" i="21" s="1"/>
  <c r="Q1202" i="21" s="1"/>
  <c r="R1202" i="21" s="1"/>
  <c r="S1202" i="21" s="1"/>
  <c r="I1202" i="21"/>
  <c r="K1202" i="21" s="1"/>
  <c r="N1201" i="21"/>
  <c r="O1201" i="21" s="1"/>
  <c r="P1201" i="21" s="1"/>
  <c r="I1201" i="21"/>
  <c r="K1201" i="21" s="1"/>
  <c r="N1200" i="21"/>
  <c r="O1200" i="21" s="1"/>
  <c r="I1200" i="21"/>
  <c r="K1200" i="21" s="1"/>
  <c r="X1200" i="21" s="1"/>
  <c r="N1199" i="21"/>
  <c r="O1199" i="21" s="1"/>
  <c r="I1199" i="21"/>
  <c r="K1199" i="21" s="1"/>
  <c r="X1199" i="21" s="1"/>
  <c r="N1198" i="21"/>
  <c r="O1198" i="21" s="1"/>
  <c r="P1198" i="21" s="1"/>
  <c r="I1198" i="21"/>
  <c r="K1198" i="21" s="1"/>
  <c r="X1198" i="21" s="1"/>
  <c r="N1197" i="21"/>
  <c r="O1197" i="21" s="1"/>
  <c r="P1197" i="21" s="1"/>
  <c r="Q1197" i="21" s="1"/>
  <c r="R1197" i="21" s="1"/>
  <c r="I1197" i="21"/>
  <c r="K1197" i="21" s="1"/>
  <c r="N1196" i="21"/>
  <c r="O1196" i="21" s="1"/>
  <c r="I1196" i="21"/>
  <c r="K1196" i="21" s="1"/>
  <c r="X1196" i="21" s="1"/>
  <c r="N1195" i="21"/>
  <c r="O1195" i="21" s="1"/>
  <c r="I1195" i="21"/>
  <c r="K1195" i="21" s="1"/>
  <c r="N1194" i="21"/>
  <c r="O1194" i="21" s="1"/>
  <c r="I1194" i="21"/>
  <c r="K1194" i="21" s="1"/>
  <c r="N1193" i="21"/>
  <c r="O1193" i="21" s="1"/>
  <c r="I1193" i="21"/>
  <c r="K1193" i="21" s="1"/>
  <c r="X1193" i="21" s="1"/>
  <c r="N1192" i="21"/>
  <c r="O1192" i="21" s="1"/>
  <c r="P1192" i="21" s="1"/>
  <c r="I1192" i="21"/>
  <c r="K1192" i="21" s="1"/>
  <c r="X1192" i="21" s="1"/>
  <c r="N1191" i="21"/>
  <c r="O1191" i="21" s="1"/>
  <c r="I1191" i="21"/>
  <c r="K1191" i="21" s="1"/>
  <c r="N1190" i="21"/>
  <c r="O1190" i="21" s="1"/>
  <c r="I1190" i="21"/>
  <c r="K1190" i="21" s="1"/>
  <c r="N1189" i="21"/>
  <c r="O1189" i="21" s="1"/>
  <c r="I1189" i="21"/>
  <c r="K1189" i="21" s="1"/>
  <c r="X1189" i="21" s="1"/>
  <c r="N1188" i="21"/>
  <c r="O1188" i="21" s="1"/>
  <c r="I1188" i="21"/>
  <c r="K1188" i="21" s="1"/>
  <c r="N1187" i="21"/>
  <c r="O1187" i="21" s="1"/>
  <c r="I1187" i="21"/>
  <c r="K1187" i="21" s="1"/>
  <c r="X1187" i="21" s="1"/>
  <c r="N1186" i="21"/>
  <c r="O1186" i="21" s="1"/>
  <c r="I1186" i="21"/>
  <c r="K1186" i="21" s="1"/>
  <c r="N1185" i="21"/>
  <c r="O1185" i="21" s="1"/>
  <c r="P1185" i="21" s="1"/>
  <c r="I1185" i="21"/>
  <c r="K1185" i="21" s="1"/>
  <c r="X1185" i="21" s="1"/>
  <c r="N1184" i="21"/>
  <c r="O1184" i="21" s="1"/>
  <c r="I1184" i="21"/>
  <c r="K1184" i="21" s="1"/>
  <c r="X1184" i="21" s="1"/>
  <c r="N1183" i="21"/>
  <c r="O1183" i="21" s="1"/>
  <c r="P1183" i="21" s="1"/>
  <c r="I1183" i="21"/>
  <c r="K1183" i="21" s="1"/>
  <c r="X1183" i="21" s="1"/>
  <c r="N1182" i="21"/>
  <c r="O1182" i="21" s="1"/>
  <c r="I1182" i="21"/>
  <c r="K1182" i="21" s="1"/>
  <c r="N1181" i="21"/>
  <c r="O1181" i="21" s="1"/>
  <c r="P1181" i="21" s="1"/>
  <c r="I1181" i="21"/>
  <c r="K1181" i="21" s="1"/>
  <c r="N1180" i="21"/>
  <c r="O1180" i="21" s="1"/>
  <c r="I1180" i="21"/>
  <c r="K1180" i="21" s="1"/>
  <c r="X1180" i="21" s="1"/>
  <c r="N1179" i="21"/>
  <c r="O1179" i="21" s="1"/>
  <c r="I1179" i="21"/>
  <c r="K1179" i="21" s="1"/>
  <c r="X1179" i="21" s="1"/>
  <c r="N1178" i="21"/>
  <c r="O1178" i="21" s="1"/>
  <c r="I1178" i="21"/>
  <c r="K1178" i="21" s="1"/>
  <c r="X1178" i="21" s="1"/>
  <c r="N1177" i="21"/>
  <c r="O1177" i="21" s="1"/>
  <c r="P1177" i="21" s="1"/>
  <c r="I1177" i="21"/>
  <c r="K1177" i="21" s="1"/>
  <c r="X1177" i="21" s="1"/>
  <c r="N1176" i="21"/>
  <c r="O1176" i="21" s="1"/>
  <c r="I1176" i="21"/>
  <c r="K1176" i="21" s="1"/>
  <c r="X1176" i="21" s="1"/>
  <c r="N1175" i="21"/>
  <c r="O1175" i="21" s="1"/>
  <c r="P1175" i="21" s="1"/>
  <c r="Q1175" i="21" s="1"/>
  <c r="I1175" i="21"/>
  <c r="K1175" i="21" s="1"/>
  <c r="N1174" i="21"/>
  <c r="O1174" i="21" s="1"/>
  <c r="I1174" i="21"/>
  <c r="K1174" i="21" s="1"/>
  <c r="X1174" i="21" s="1"/>
  <c r="N1173" i="21"/>
  <c r="O1173" i="21" s="1"/>
  <c r="P1173" i="21" s="1"/>
  <c r="Q1173" i="21" s="1"/>
  <c r="R1173" i="21" s="1"/>
  <c r="S1173" i="21" s="1"/>
  <c r="T1173" i="21" s="1"/>
  <c r="I1173" i="21"/>
  <c r="K1173" i="21" s="1"/>
  <c r="N1172" i="21"/>
  <c r="O1172" i="21" s="1"/>
  <c r="I1172" i="21"/>
  <c r="K1172" i="21" s="1"/>
  <c r="N1171" i="21"/>
  <c r="O1171" i="21" s="1"/>
  <c r="I1171" i="21"/>
  <c r="K1171" i="21" s="1"/>
  <c r="X1171" i="21" s="1"/>
  <c r="N1170" i="21"/>
  <c r="O1170" i="21" s="1"/>
  <c r="I1170" i="21"/>
  <c r="K1170" i="21" s="1"/>
  <c r="X1170" i="21" s="1"/>
  <c r="N1169" i="21"/>
  <c r="O1169" i="21" s="1"/>
  <c r="P1169" i="21" s="1"/>
  <c r="Q1169" i="21" s="1"/>
  <c r="R1169" i="21" s="1"/>
  <c r="S1169" i="21" s="1"/>
  <c r="T1169" i="21" s="1"/>
  <c r="I1169" i="21"/>
  <c r="K1169" i="21" s="1"/>
  <c r="N1168" i="21"/>
  <c r="O1168" i="21" s="1"/>
  <c r="I1168" i="21"/>
  <c r="K1168" i="21" s="1"/>
  <c r="X1168" i="21" s="1"/>
  <c r="N1167" i="21"/>
  <c r="O1167" i="21" s="1"/>
  <c r="I1167" i="21"/>
  <c r="K1167" i="21" s="1"/>
  <c r="X1167" i="21" s="1"/>
  <c r="N1166" i="21"/>
  <c r="O1166" i="21" s="1"/>
  <c r="I1166" i="21"/>
  <c r="K1166" i="21" s="1"/>
  <c r="X1166" i="21" s="1"/>
  <c r="N1165" i="21"/>
  <c r="O1165" i="21" s="1"/>
  <c r="I1165" i="21"/>
  <c r="K1165" i="21" s="1"/>
  <c r="N1164" i="21"/>
  <c r="O1164" i="21" s="1"/>
  <c r="I1164" i="21"/>
  <c r="K1164" i="21" s="1"/>
  <c r="N1163" i="21"/>
  <c r="O1163" i="21" s="1"/>
  <c r="I1163" i="21"/>
  <c r="K1163" i="21" s="1"/>
  <c r="N1162" i="21"/>
  <c r="O1162" i="21" s="1"/>
  <c r="I1162" i="21"/>
  <c r="K1162" i="21" s="1"/>
  <c r="N1161" i="21"/>
  <c r="O1161" i="21" s="1"/>
  <c r="P1161" i="21" s="1"/>
  <c r="I1161" i="21"/>
  <c r="K1161" i="21" s="1"/>
  <c r="X1161" i="21" s="1"/>
  <c r="N1160" i="21"/>
  <c r="O1160" i="21" s="1"/>
  <c r="I1160" i="21"/>
  <c r="K1160" i="21" s="1"/>
  <c r="N1159" i="21"/>
  <c r="O1159" i="21" s="1"/>
  <c r="I1159" i="21"/>
  <c r="K1159" i="21" s="1"/>
  <c r="X1159" i="21" s="1"/>
  <c r="N1158" i="21"/>
  <c r="O1158" i="21" s="1"/>
  <c r="I1158" i="21"/>
  <c r="K1158" i="21" s="1"/>
  <c r="N1157" i="21"/>
  <c r="O1157" i="21" s="1"/>
  <c r="I1157" i="21"/>
  <c r="K1157" i="21" s="1"/>
  <c r="N1156" i="21"/>
  <c r="O1156" i="21" s="1"/>
  <c r="P1156" i="21" s="1"/>
  <c r="I1156" i="21"/>
  <c r="K1156" i="21" s="1"/>
  <c r="N1155" i="21"/>
  <c r="O1155" i="21" s="1"/>
  <c r="I1155" i="21"/>
  <c r="K1155" i="21" s="1"/>
  <c r="X1155" i="21" s="1"/>
  <c r="N1154" i="21"/>
  <c r="O1154" i="21" s="1"/>
  <c r="I1154" i="21"/>
  <c r="K1154" i="21" s="1"/>
  <c r="X1154" i="21" s="1"/>
  <c r="N1153" i="21"/>
  <c r="O1153" i="21" s="1"/>
  <c r="P1153" i="21" s="1"/>
  <c r="Q1153" i="21" s="1"/>
  <c r="R1153" i="21" s="1"/>
  <c r="S1153" i="21" s="1"/>
  <c r="I1153" i="21"/>
  <c r="K1153" i="21" s="1"/>
  <c r="N1152" i="21"/>
  <c r="O1152" i="21" s="1"/>
  <c r="P1152" i="21" s="1"/>
  <c r="I1152" i="21"/>
  <c r="K1152" i="21" s="1"/>
  <c r="X1152" i="21" s="1"/>
  <c r="N1151" i="21"/>
  <c r="O1151" i="21" s="1"/>
  <c r="P1151" i="21" s="1"/>
  <c r="I1151" i="21"/>
  <c r="K1151" i="21" s="1"/>
  <c r="N1150" i="21"/>
  <c r="O1150" i="21" s="1"/>
  <c r="P1150" i="21" s="1"/>
  <c r="Q1150" i="21" s="1"/>
  <c r="R1150" i="21" s="1"/>
  <c r="I1150" i="21"/>
  <c r="K1150" i="21" s="1"/>
  <c r="N1149" i="21"/>
  <c r="O1149" i="21" s="1"/>
  <c r="I1149" i="21"/>
  <c r="K1149" i="21" s="1"/>
  <c r="N1148" i="21"/>
  <c r="O1148" i="21" s="1"/>
  <c r="I1148" i="21"/>
  <c r="K1148" i="21" s="1"/>
  <c r="N1147" i="21"/>
  <c r="O1147" i="21" s="1"/>
  <c r="I1147" i="21"/>
  <c r="K1147" i="21" s="1"/>
  <c r="N1146" i="21"/>
  <c r="O1146" i="21" s="1"/>
  <c r="P1146" i="21" s="1"/>
  <c r="I1146" i="21"/>
  <c r="K1146" i="21" s="1"/>
  <c r="N1145" i="21"/>
  <c r="O1145" i="21" s="1"/>
  <c r="I1145" i="21"/>
  <c r="K1145" i="21" s="1"/>
  <c r="N1144" i="21"/>
  <c r="O1144" i="21" s="1"/>
  <c r="P1144" i="21" s="1"/>
  <c r="Q1144" i="21" s="1"/>
  <c r="I1144" i="21"/>
  <c r="K1144" i="21" s="1"/>
  <c r="N1143" i="21"/>
  <c r="O1143" i="21" s="1"/>
  <c r="I1143" i="21"/>
  <c r="K1143" i="21" s="1"/>
  <c r="X1143" i="21" s="1"/>
  <c r="N1142" i="21"/>
  <c r="O1142" i="21" s="1"/>
  <c r="P1142" i="21" s="1"/>
  <c r="I1142" i="21"/>
  <c r="K1142" i="21" s="1"/>
  <c r="X1142" i="21" s="1"/>
  <c r="N1141" i="21"/>
  <c r="O1141" i="21" s="1"/>
  <c r="P1141" i="21" s="1"/>
  <c r="I1141" i="21"/>
  <c r="K1141" i="21" s="1"/>
  <c r="X1141" i="21" s="1"/>
  <c r="N1140" i="21"/>
  <c r="O1140" i="21" s="1"/>
  <c r="I1140" i="21"/>
  <c r="K1140" i="21" s="1"/>
  <c r="N1139" i="21"/>
  <c r="O1139" i="21" s="1"/>
  <c r="I1139" i="21"/>
  <c r="K1139" i="21" s="1"/>
  <c r="X1139" i="21" s="1"/>
  <c r="N1138" i="21"/>
  <c r="O1138" i="21" s="1"/>
  <c r="P1138" i="21" s="1"/>
  <c r="I1138" i="21"/>
  <c r="K1138" i="21" s="1"/>
  <c r="X1138" i="21" s="1"/>
  <c r="N1137" i="21"/>
  <c r="O1137" i="21" s="1"/>
  <c r="I1137" i="21"/>
  <c r="K1137" i="21" s="1"/>
  <c r="N1136" i="21"/>
  <c r="O1136" i="21" s="1"/>
  <c r="P1136" i="21" s="1"/>
  <c r="Q1136" i="21" s="1"/>
  <c r="I1136" i="21"/>
  <c r="K1136" i="21" s="1"/>
  <c r="N1135" i="21"/>
  <c r="O1135" i="21" s="1"/>
  <c r="P1135" i="21" s="1"/>
  <c r="Q1135" i="21" s="1"/>
  <c r="I1135" i="21"/>
  <c r="K1135" i="21" s="1"/>
  <c r="X1135" i="21" s="1"/>
  <c r="N1134" i="21"/>
  <c r="O1134" i="21" s="1"/>
  <c r="I1134" i="21"/>
  <c r="K1134" i="21" s="1"/>
  <c r="N1133" i="21"/>
  <c r="O1133" i="21" s="1"/>
  <c r="I1133" i="21"/>
  <c r="K1133" i="21" s="1"/>
  <c r="X1133" i="21" s="1"/>
  <c r="N1132" i="21"/>
  <c r="O1132" i="21" s="1"/>
  <c r="P1132" i="21" s="1"/>
  <c r="Q1132" i="21" s="1"/>
  <c r="I1132" i="21"/>
  <c r="K1132" i="21" s="1"/>
  <c r="N1131" i="21"/>
  <c r="O1131" i="21" s="1"/>
  <c r="I1131" i="21"/>
  <c r="K1131" i="21" s="1"/>
  <c r="N1130" i="21"/>
  <c r="O1130" i="21" s="1"/>
  <c r="P1130" i="21" s="1"/>
  <c r="Q1130" i="21" s="1"/>
  <c r="I1130" i="21"/>
  <c r="K1130" i="21" s="1"/>
  <c r="X1130" i="21" s="1"/>
  <c r="N1129" i="21"/>
  <c r="O1129" i="21" s="1"/>
  <c r="I1129" i="21"/>
  <c r="K1129" i="21" s="1"/>
  <c r="X1129" i="21" s="1"/>
  <c r="N1128" i="21"/>
  <c r="O1128" i="21" s="1"/>
  <c r="P1128" i="21" s="1"/>
  <c r="I1128" i="21"/>
  <c r="K1128" i="21" s="1"/>
  <c r="X1128" i="21" s="1"/>
  <c r="N1127" i="21"/>
  <c r="O1127" i="21" s="1"/>
  <c r="P1127" i="21" s="1"/>
  <c r="Q1127" i="21" s="1"/>
  <c r="R1127" i="21" s="1"/>
  <c r="S1127" i="21" s="1"/>
  <c r="T1127" i="21" s="1"/>
  <c r="I1127" i="21"/>
  <c r="K1127" i="21" s="1"/>
  <c r="N1126" i="21"/>
  <c r="O1126" i="21" s="1"/>
  <c r="P1126" i="21" s="1"/>
  <c r="Q1126" i="21" s="1"/>
  <c r="R1126" i="21" s="1"/>
  <c r="I1126" i="21"/>
  <c r="K1126" i="21" s="1"/>
  <c r="N1125" i="21"/>
  <c r="O1125" i="21" s="1"/>
  <c r="I1125" i="21"/>
  <c r="K1125" i="21" s="1"/>
  <c r="N1124" i="21"/>
  <c r="O1124" i="21" s="1"/>
  <c r="I1124" i="21"/>
  <c r="K1124" i="21" s="1"/>
  <c r="X1124" i="21" s="1"/>
  <c r="N1123" i="21"/>
  <c r="O1123" i="21" s="1"/>
  <c r="I1123" i="21"/>
  <c r="K1123" i="21" s="1"/>
  <c r="N1122" i="21"/>
  <c r="O1122" i="21" s="1"/>
  <c r="I1122" i="21"/>
  <c r="K1122" i="21" s="1"/>
  <c r="X1122" i="21" s="1"/>
  <c r="N1121" i="21"/>
  <c r="O1121" i="21" s="1"/>
  <c r="I1121" i="21"/>
  <c r="K1121" i="21" s="1"/>
  <c r="X1121" i="21" s="1"/>
  <c r="N1120" i="21"/>
  <c r="O1120" i="21" s="1"/>
  <c r="I1120" i="21"/>
  <c r="K1120" i="21" s="1"/>
  <c r="N1119" i="21"/>
  <c r="O1119" i="21" s="1"/>
  <c r="I1119" i="21"/>
  <c r="K1119" i="21" s="1"/>
  <c r="X1119" i="21" s="1"/>
  <c r="N1118" i="21"/>
  <c r="O1118" i="21" s="1"/>
  <c r="P1118" i="21" s="1"/>
  <c r="I1118" i="21"/>
  <c r="K1118" i="21" s="1"/>
  <c r="N1117" i="21"/>
  <c r="O1117" i="21" s="1"/>
  <c r="I1117" i="21"/>
  <c r="K1117" i="21" s="1"/>
  <c r="X1117" i="21" s="1"/>
  <c r="N1116" i="21"/>
  <c r="O1116" i="21" s="1"/>
  <c r="I1116" i="21"/>
  <c r="K1116" i="21" s="1"/>
  <c r="N1115" i="21"/>
  <c r="O1115" i="21" s="1"/>
  <c r="I1115" i="21"/>
  <c r="K1115" i="21" s="1"/>
  <c r="X1115" i="21" s="1"/>
  <c r="N1114" i="21"/>
  <c r="O1114" i="21" s="1"/>
  <c r="I1114" i="21"/>
  <c r="K1114" i="21" s="1"/>
  <c r="X1114" i="21" s="1"/>
  <c r="N1113" i="21"/>
  <c r="O1113" i="21" s="1"/>
  <c r="I1113" i="21"/>
  <c r="K1113" i="21" s="1"/>
  <c r="N1112" i="21"/>
  <c r="O1112" i="21" s="1"/>
  <c r="I1112" i="21"/>
  <c r="K1112" i="21" s="1"/>
  <c r="N1111" i="21"/>
  <c r="O1111" i="21" s="1"/>
  <c r="I1111" i="21"/>
  <c r="K1111" i="21" s="1"/>
  <c r="N1110" i="21"/>
  <c r="O1110" i="21" s="1"/>
  <c r="I1110" i="21"/>
  <c r="K1110" i="21" s="1"/>
  <c r="N1109" i="21"/>
  <c r="O1109" i="21" s="1"/>
  <c r="P1109" i="21" s="1"/>
  <c r="I1109" i="21"/>
  <c r="K1109" i="21" s="1"/>
  <c r="N1108" i="21"/>
  <c r="O1108" i="21" s="1"/>
  <c r="P1108" i="21" s="1"/>
  <c r="I1108" i="21"/>
  <c r="K1108" i="21" s="1"/>
  <c r="X1108" i="21" s="1"/>
  <c r="N1107" i="21"/>
  <c r="O1107" i="21" s="1"/>
  <c r="I1107" i="21"/>
  <c r="K1107" i="21" s="1"/>
  <c r="X1107" i="21" s="1"/>
  <c r="N1106" i="21"/>
  <c r="O1106" i="21" s="1"/>
  <c r="P1106" i="21" s="1"/>
  <c r="Q1106" i="21" s="1"/>
  <c r="R1106" i="21" s="1"/>
  <c r="I1106" i="21"/>
  <c r="K1106" i="21" s="1"/>
  <c r="X1106" i="21" s="1"/>
  <c r="N1105" i="21"/>
  <c r="O1105" i="21" s="1"/>
  <c r="I1105" i="21"/>
  <c r="K1105" i="21" s="1"/>
  <c r="N1104" i="21"/>
  <c r="O1104" i="21" s="1"/>
  <c r="P1104" i="21" s="1"/>
  <c r="I1104" i="21"/>
  <c r="K1104" i="21" s="1"/>
  <c r="N1103" i="21"/>
  <c r="O1103" i="21" s="1"/>
  <c r="P1103" i="21" s="1"/>
  <c r="Q1103" i="21" s="1"/>
  <c r="I1103" i="21"/>
  <c r="K1103" i="21" s="1"/>
  <c r="N1102" i="21"/>
  <c r="O1102" i="21" s="1"/>
  <c r="I1102" i="21"/>
  <c r="K1102" i="21" s="1"/>
  <c r="X1102" i="21" s="1"/>
  <c r="N1101" i="21"/>
  <c r="O1101" i="21" s="1"/>
  <c r="I1101" i="21"/>
  <c r="K1101" i="21" s="1"/>
  <c r="X1101" i="21" s="1"/>
  <c r="N1100" i="21"/>
  <c r="O1100" i="21" s="1"/>
  <c r="I1100" i="21"/>
  <c r="K1100" i="21" s="1"/>
  <c r="X1100" i="21" s="1"/>
  <c r="N1099" i="21"/>
  <c r="O1099" i="21" s="1"/>
  <c r="I1099" i="21"/>
  <c r="K1099" i="21" s="1"/>
  <c r="X1099" i="21" s="1"/>
  <c r="N1098" i="21"/>
  <c r="O1098" i="21" s="1"/>
  <c r="I1098" i="21"/>
  <c r="K1098" i="21" s="1"/>
  <c r="N1097" i="21"/>
  <c r="O1097" i="21" s="1"/>
  <c r="P1097" i="21" s="1"/>
  <c r="I1097" i="21"/>
  <c r="K1097" i="21" s="1"/>
  <c r="X1097" i="21" s="1"/>
  <c r="N1096" i="21"/>
  <c r="O1096" i="21" s="1"/>
  <c r="P1096" i="21" s="1"/>
  <c r="I1096" i="21"/>
  <c r="K1096" i="21" s="1"/>
  <c r="N1095" i="21"/>
  <c r="O1095" i="21" s="1"/>
  <c r="P1095" i="21" s="1"/>
  <c r="I1095" i="21"/>
  <c r="K1095" i="21" s="1"/>
  <c r="X1095" i="21" s="1"/>
  <c r="N1094" i="21"/>
  <c r="O1094" i="21" s="1"/>
  <c r="I1094" i="21"/>
  <c r="K1094" i="21" s="1"/>
  <c r="N1093" i="21"/>
  <c r="O1093" i="21" s="1"/>
  <c r="I1093" i="21"/>
  <c r="K1093" i="21" s="1"/>
  <c r="X1093" i="21" s="1"/>
  <c r="N1092" i="21"/>
  <c r="O1092" i="21" s="1"/>
  <c r="I1092" i="21"/>
  <c r="K1092" i="21" s="1"/>
  <c r="X1092" i="21" s="1"/>
  <c r="N1091" i="21"/>
  <c r="O1091" i="21" s="1"/>
  <c r="I1091" i="21"/>
  <c r="K1091" i="21" s="1"/>
  <c r="N1090" i="21"/>
  <c r="O1090" i="21" s="1"/>
  <c r="I1090" i="21"/>
  <c r="K1090" i="21" s="1"/>
  <c r="X1090" i="21" s="1"/>
  <c r="N1089" i="21"/>
  <c r="O1089" i="21" s="1"/>
  <c r="P1089" i="21" s="1"/>
  <c r="Q1089" i="21" s="1"/>
  <c r="R1089" i="21" s="1"/>
  <c r="S1089" i="21" s="1"/>
  <c r="T1089" i="21" s="1"/>
  <c r="I1089" i="21"/>
  <c r="K1089" i="21" s="1"/>
  <c r="N1088" i="21"/>
  <c r="O1088" i="21" s="1"/>
  <c r="I1088" i="21"/>
  <c r="K1088" i="21" s="1"/>
  <c r="N1087" i="21"/>
  <c r="O1087" i="21" s="1"/>
  <c r="P1087" i="21" s="1"/>
  <c r="Q1087" i="21" s="1"/>
  <c r="R1087" i="21" s="1"/>
  <c r="S1087" i="21" s="1"/>
  <c r="T1087" i="21" s="1"/>
  <c r="I1087" i="21"/>
  <c r="K1087" i="21" s="1"/>
  <c r="N1086" i="21"/>
  <c r="O1086" i="21" s="1"/>
  <c r="I1086" i="21"/>
  <c r="K1086" i="21" s="1"/>
  <c r="N1085" i="21"/>
  <c r="O1085" i="21" s="1"/>
  <c r="P1085" i="21" s="1"/>
  <c r="Q1085" i="21" s="1"/>
  <c r="I1085" i="21"/>
  <c r="K1085" i="21" s="1"/>
  <c r="X1085" i="21" s="1"/>
  <c r="N1084" i="21"/>
  <c r="O1084" i="21" s="1"/>
  <c r="I1084" i="21"/>
  <c r="K1084" i="21" s="1"/>
  <c r="X1084" i="21" s="1"/>
  <c r="N1083" i="21"/>
  <c r="O1083" i="21" s="1"/>
  <c r="P1083" i="21" s="1"/>
  <c r="Q1083" i="21" s="1"/>
  <c r="R1083" i="21" s="1"/>
  <c r="S1083" i="21" s="1"/>
  <c r="I1083" i="21"/>
  <c r="K1083" i="21" s="1"/>
  <c r="N1082" i="21"/>
  <c r="O1082" i="21" s="1"/>
  <c r="P1082" i="21" s="1"/>
  <c r="I1082" i="21"/>
  <c r="K1082" i="21" s="1"/>
  <c r="X1082" i="21" s="1"/>
  <c r="N1081" i="21"/>
  <c r="O1081" i="21" s="1"/>
  <c r="I1081" i="21"/>
  <c r="K1081" i="21" s="1"/>
  <c r="X1081" i="21" s="1"/>
  <c r="N1080" i="21"/>
  <c r="O1080" i="21" s="1"/>
  <c r="P1080" i="21" s="1"/>
  <c r="Q1080" i="21" s="1"/>
  <c r="I1080" i="21"/>
  <c r="K1080" i="21" s="1"/>
  <c r="N1079" i="21"/>
  <c r="O1079" i="21" s="1"/>
  <c r="P1079" i="21" s="1"/>
  <c r="I1079" i="21"/>
  <c r="K1079" i="21" s="1"/>
  <c r="N1078" i="21"/>
  <c r="O1078" i="21" s="1"/>
  <c r="P1078" i="21" s="1"/>
  <c r="I1078" i="21"/>
  <c r="K1078" i="21" s="1"/>
  <c r="X1078" i="21" s="1"/>
  <c r="N1077" i="21"/>
  <c r="O1077" i="21" s="1"/>
  <c r="I1077" i="21"/>
  <c r="K1077" i="21" s="1"/>
  <c r="N1076" i="21"/>
  <c r="O1076" i="21" s="1"/>
  <c r="P1076" i="21" s="1"/>
  <c r="Q1076" i="21" s="1"/>
  <c r="I1076" i="21"/>
  <c r="K1076" i="21" s="1"/>
  <c r="X1076" i="21" s="1"/>
  <c r="N1075" i="21"/>
  <c r="O1075" i="21" s="1"/>
  <c r="I1075" i="21"/>
  <c r="K1075" i="21" s="1"/>
  <c r="N1074" i="21"/>
  <c r="O1074" i="21" s="1"/>
  <c r="P1074" i="21" s="1"/>
  <c r="Q1074" i="21" s="1"/>
  <c r="I1074" i="21"/>
  <c r="K1074" i="21" s="1"/>
  <c r="N1073" i="21"/>
  <c r="O1073" i="21" s="1"/>
  <c r="I1073" i="21"/>
  <c r="K1073" i="21" s="1"/>
  <c r="N1072" i="21"/>
  <c r="O1072" i="21" s="1"/>
  <c r="P1072" i="21" s="1"/>
  <c r="Q1072" i="21" s="1"/>
  <c r="R1072" i="21" s="1"/>
  <c r="S1072" i="21" s="1"/>
  <c r="T1072" i="21" s="1"/>
  <c r="I1072" i="21"/>
  <c r="K1072" i="21" s="1"/>
  <c r="N1071" i="21"/>
  <c r="O1071" i="21" s="1"/>
  <c r="P1071" i="21" s="1"/>
  <c r="Q1071" i="21" s="1"/>
  <c r="I1071" i="21"/>
  <c r="K1071" i="21" s="1"/>
  <c r="N1070" i="21"/>
  <c r="O1070" i="21" s="1"/>
  <c r="P1070" i="21" s="1"/>
  <c r="Q1070" i="21" s="1"/>
  <c r="R1070" i="21" s="1"/>
  <c r="S1070" i="21" s="1"/>
  <c r="I1070" i="21"/>
  <c r="K1070" i="21" s="1"/>
  <c r="N1069" i="21"/>
  <c r="O1069" i="21" s="1"/>
  <c r="P1069" i="21" s="1"/>
  <c r="Q1069" i="21" s="1"/>
  <c r="R1069" i="21" s="1"/>
  <c r="S1069" i="21" s="1"/>
  <c r="T1069" i="21" s="1"/>
  <c r="I1069" i="21"/>
  <c r="K1069" i="21" s="1"/>
  <c r="X1069" i="21" s="1"/>
  <c r="N1068" i="21"/>
  <c r="O1068" i="21" s="1"/>
  <c r="P1068" i="21" s="1"/>
  <c r="Q1068" i="21" s="1"/>
  <c r="R1068" i="21" s="1"/>
  <c r="I1068" i="21"/>
  <c r="K1068" i="21" s="1"/>
  <c r="N1067" i="21"/>
  <c r="O1067" i="21" s="1"/>
  <c r="I1067" i="21"/>
  <c r="K1067" i="21" s="1"/>
  <c r="X1067" i="21" s="1"/>
  <c r="N1066" i="21"/>
  <c r="O1066" i="21" s="1"/>
  <c r="P1066" i="21" s="1"/>
  <c r="I1066" i="21"/>
  <c r="K1066" i="21" s="1"/>
  <c r="X1066" i="21" s="1"/>
  <c r="N1065" i="21"/>
  <c r="O1065" i="21" s="1"/>
  <c r="P1065" i="21" s="1"/>
  <c r="Q1065" i="21" s="1"/>
  <c r="I1065" i="21"/>
  <c r="K1065" i="21" s="1"/>
  <c r="N1064" i="21"/>
  <c r="O1064" i="21" s="1"/>
  <c r="I1064" i="21"/>
  <c r="K1064" i="21" s="1"/>
  <c r="X1064" i="21" s="1"/>
  <c r="N1063" i="21"/>
  <c r="O1063" i="21" s="1"/>
  <c r="P1063" i="21" s="1"/>
  <c r="I1063" i="21"/>
  <c r="K1063" i="21" s="1"/>
  <c r="N1062" i="21"/>
  <c r="O1062" i="21" s="1"/>
  <c r="I1062" i="21"/>
  <c r="K1062" i="21" s="1"/>
  <c r="X1062" i="21" s="1"/>
  <c r="N1061" i="21"/>
  <c r="O1061" i="21" s="1"/>
  <c r="I1061" i="21"/>
  <c r="K1061" i="21" s="1"/>
  <c r="N1060" i="21"/>
  <c r="O1060" i="21" s="1"/>
  <c r="I1060" i="21"/>
  <c r="K1060" i="21" s="1"/>
  <c r="X1060" i="21" s="1"/>
  <c r="N1059" i="21"/>
  <c r="O1059" i="21" s="1"/>
  <c r="P1059" i="21" s="1"/>
  <c r="Q1059" i="21" s="1"/>
  <c r="I1059" i="21"/>
  <c r="K1059" i="21" s="1"/>
  <c r="N1058" i="21"/>
  <c r="O1058" i="21" s="1"/>
  <c r="P1058" i="21" s="1"/>
  <c r="I1058" i="21"/>
  <c r="K1058" i="21" s="1"/>
  <c r="N1057" i="21"/>
  <c r="O1057" i="21" s="1"/>
  <c r="P1057" i="21" s="1"/>
  <c r="I1057" i="21"/>
  <c r="K1057" i="21" s="1"/>
  <c r="N1056" i="21"/>
  <c r="O1056" i="21" s="1"/>
  <c r="I1056" i="21"/>
  <c r="K1056" i="21" s="1"/>
  <c r="N1055" i="21"/>
  <c r="O1055" i="21" s="1"/>
  <c r="P1055" i="21" s="1"/>
  <c r="Q1055" i="21" s="1"/>
  <c r="R1055" i="21" s="1"/>
  <c r="S1055" i="21" s="1"/>
  <c r="I1055" i="21"/>
  <c r="K1055" i="21" s="1"/>
  <c r="N1054" i="21"/>
  <c r="O1054" i="21" s="1"/>
  <c r="P1054" i="21" s="1"/>
  <c r="I1054" i="21"/>
  <c r="K1054" i="21" s="1"/>
  <c r="X1054" i="21" s="1"/>
  <c r="N1053" i="21"/>
  <c r="O1053" i="21" s="1"/>
  <c r="I1053" i="21"/>
  <c r="K1053" i="21" s="1"/>
  <c r="X1053" i="21" s="1"/>
  <c r="N1052" i="21"/>
  <c r="O1052" i="21" s="1"/>
  <c r="P1052" i="21" s="1"/>
  <c r="Q1052" i="21" s="1"/>
  <c r="I1052" i="21"/>
  <c r="K1052" i="21" s="1"/>
  <c r="N1051" i="21"/>
  <c r="O1051" i="21" s="1"/>
  <c r="P1051" i="21" s="1"/>
  <c r="I1051" i="21"/>
  <c r="K1051" i="21" s="1"/>
  <c r="X1051" i="21" s="1"/>
  <c r="N1050" i="21"/>
  <c r="O1050" i="21" s="1"/>
  <c r="P1050" i="21" s="1"/>
  <c r="Q1050" i="21" s="1"/>
  <c r="I1050" i="21"/>
  <c r="K1050" i="21" s="1"/>
  <c r="N1049" i="21"/>
  <c r="O1049" i="21" s="1"/>
  <c r="P1049" i="21" s="1"/>
  <c r="Q1049" i="21" s="1"/>
  <c r="R1049" i="21" s="1"/>
  <c r="S1049" i="21" s="1"/>
  <c r="T1049" i="21" s="1"/>
  <c r="I1049" i="21"/>
  <c r="K1049" i="21" s="1"/>
  <c r="N1048" i="21"/>
  <c r="O1048" i="21" s="1"/>
  <c r="I1048" i="21"/>
  <c r="K1048" i="21" s="1"/>
  <c r="X1048" i="21" s="1"/>
  <c r="N1047" i="21"/>
  <c r="O1047" i="21" s="1"/>
  <c r="P1047" i="21" s="1"/>
  <c r="Q1047" i="21" s="1"/>
  <c r="R1047" i="21" s="1"/>
  <c r="S1047" i="21" s="1"/>
  <c r="T1047" i="21" s="1"/>
  <c r="I1047" i="21"/>
  <c r="K1047" i="21" s="1"/>
  <c r="N1046" i="21"/>
  <c r="O1046" i="21" s="1"/>
  <c r="P1046" i="21" s="1"/>
  <c r="I1046" i="21"/>
  <c r="K1046" i="21" s="1"/>
  <c r="X1046" i="21" s="1"/>
  <c r="N1045" i="21"/>
  <c r="O1045" i="21" s="1"/>
  <c r="P1045" i="21" s="1"/>
  <c r="Q1045" i="21" s="1"/>
  <c r="R1045" i="21" s="1"/>
  <c r="S1045" i="21" s="1"/>
  <c r="I1045" i="21"/>
  <c r="K1045" i="21" s="1"/>
  <c r="N1044" i="21"/>
  <c r="O1044" i="21" s="1"/>
  <c r="I1044" i="21"/>
  <c r="K1044" i="21" s="1"/>
  <c r="X1044" i="21" s="1"/>
  <c r="N1043" i="21"/>
  <c r="O1043" i="21" s="1"/>
  <c r="I1043" i="21"/>
  <c r="K1043" i="21" s="1"/>
  <c r="X1043" i="21" s="1"/>
  <c r="N1042" i="21"/>
  <c r="O1042" i="21" s="1"/>
  <c r="I1042" i="21"/>
  <c r="K1042" i="21" s="1"/>
  <c r="X1042" i="21" s="1"/>
  <c r="N1041" i="21"/>
  <c r="O1041" i="21" s="1"/>
  <c r="P1041" i="21" s="1"/>
  <c r="Q1041" i="21" s="1"/>
  <c r="R1041" i="21" s="1"/>
  <c r="I1041" i="21"/>
  <c r="K1041" i="21" s="1"/>
  <c r="N1040" i="21"/>
  <c r="O1040" i="21" s="1"/>
  <c r="I1040" i="21"/>
  <c r="K1040" i="21" s="1"/>
  <c r="X1040" i="21" s="1"/>
  <c r="N1039" i="21"/>
  <c r="O1039" i="21" s="1"/>
  <c r="P1039" i="21" s="1"/>
  <c r="Q1039" i="21" s="1"/>
  <c r="R1039" i="21" s="1"/>
  <c r="S1039" i="21" s="1"/>
  <c r="I1039" i="21"/>
  <c r="K1039" i="21" s="1"/>
  <c r="N1038" i="21"/>
  <c r="O1038" i="21" s="1"/>
  <c r="P1038" i="21" s="1"/>
  <c r="I1038" i="21"/>
  <c r="K1038" i="21" s="1"/>
  <c r="X1038" i="21" s="1"/>
  <c r="N1037" i="21"/>
  <c r="O1037" i="21" s="1"/>
  <c r="I1037" i="21"/>
  <c r="K1037" i="21" s="1"/>
  <c r="X1037" i="21" s="1"/>
  <c r="N1036" i="21"/>
  <c r="O1036" i="21" s="1"/>
  <c r="P1036" i="21" s="1"/>
  <c r="I1036" i="21"/>
  <c r="K1036" i="21" s="1"/>
  <c r="N1035" i="21"/>
  <c r="O1035" i="21" s="1"/>
  <c r="I1035" i="21"/>
  <c r="K1035" i="21" s="1"/>
  <c r="X1035" i="21" s="1"/>
  <c r="N1034" i="21"/>
  <c r="O1034" i="21" s="1"/>
  <c r="P1034" i="21" s="1"/>
  <c r="I1034" i="21"/>
  <c r="K1034" i="21" s="1"/>
  <c r="N1033" i="21"/>
  <c r="O1033" i="21" s="1"/>
  <c r="P1033" i="21" s="1"/>
  <c r="I1033" i="21"/>
  <c r="K1033" i="21" s="1"/>
  <c r="N1032" i="21"/>
  <c r="O1032" i="21" s="1"/>
  <c r="P1032" i="21" s="1"/>
  <c r="Q1032" i="21" s="1"/>
  <c r="R1032" i="21" s="1"/>
  <c r="S1032" i="21" s="1"/>
  <c r="T1032" i="21" s="1"/>
  <c r="I1032" i="21"/>
  <c r="K1032" i="21" s="1"/>
  <c r="N1031" i="21"/>
  <c r="O1031" i="21" s="1"/>
  <c r="I1031" i="21"/>
  <c r="K1031" i="21" s="1"/>
  <c r="X1031" i="21" s="1"/>
  <c r="N1030" i="21"/>
  <c r="O1030" i="21" s="1"/>
  <c r="P1030" i="21" s="1"/>
  <c r="Q1030" i="21" s="1"/>
  <c r="I1030" i="21"/>
  <c r="K1030" i="21" s="1"/>
  <c r="N1029" i="21"/>
  <c r="O1029" i="21" s="1"/>
  <c r="I1029" i="21"/>
  <c r="K1029" i="21" s="1"/>
  <c r="N1028" i="21"/>
  <c r="O1028" i="21" s="1"/>
  <c r="I1028" i="21"/>
  <c r="K1028" i="21" s="1"/>
  <c r="X1028" i="21" s="1"/>
  <c r="N1027" i="21"/>
  <c r="O1027" i="21" s="1"/>
  <c r="I1027" i="21"/>
  <c r="K1027" i="21" s="1"/>
  <c r="X1027" i="21" s="1"/>
  <c r="N1026" i="21"/>
  <c r="O1026" i="21" s="1"/>
  <c r="P1026" i="21" s="1"/>
  <c r="Q1026" i="21" s="1"/>
  <c r="R1026" i="21" s="1"/>
  <c r="I1026" i="21"/>
  <c r="K1026" i="21" s="1"/>
  <c r="N1025" i="21"/>
  <c r="O1025" i="21" s="1"/>
  <c r="I1025" i="21"/>
  <c r="K1025" i="21" s="1"/>
  <c r="N1024" i="21"/>
  <c r="O1024" i="21" s="1"/>
  <c r="P1024" i="21" s="1"/>
  <c r="Q1024" i="21" s="1"/>
  <c r="R1024" i="21" s="1"/>
  <c r="S1024" i="21" s="1"/>
  <c r="T1024" i="21" s="1"/>
  <c r="I1024" i="21"/>
  <c r="K1024" i="21" s="1"/>
  <c r="X1024" i="21" s="1"/>
  <c r="N1023" i="21"/>
  <c r="O1023" i="21" s="1"/>
  <c r="P1023" i="21" s="1"/>
  <c r="Q1023" i="21" s="1"/>
  <c r="R1023" i="21" s="1"/>
  <c r="S1023" i="21" s="1"/>
  <c r="I1023" i="21"/>
  <c r="K1023" i="21" s="1"/>
  <c r="N1022" i="21"/>
  <c r="O1022" i="21" s="1"/>
  <c r="P1022" i="21" s="1"/>
  <c r="Q1022" i="21" s="1"/>
  <c r="R1022" i="21" s="1"/>
  <c r="I1022" i="21"/>
  <c r="K1022" i="21" s="1"/>
  <c r="N1021" i="21"/>
  <c r="O1021" i="21" s="1"/>
  <c r="P1021" i="21" s="1"/>
  <c r="Q1021" i="21" s="1"/>
  <c r="R1021" i="21" s="1"/>
  <c r="I1021" i="21"/>
  <c r="K1021" i="21" s="1"/>
  <c r="N1020" i="21"/>
  <c r="O1020" i="21" s="1"/>
  <c r="I1020" i="21"/>
  <c r="K1020" i="21" s="1"/>
  <c r="N1019" i="21"/>
  <c r="O1019" i="21" s="1"/>
  <c r="I1019" i="21"/>
  <c r="K1019" i="21" s="1"/>
  <c r="X1019" i="21" s="1"/>
  <c r="N1018" i="21"/>
  <c r="O1018" i="21" s="1"/>
  <c r="P1018" i="21" s="1"/>
  <c r="I1018" i="21"/>
  <c r="K1018" i="21" s="1"/>
  <c r="N1017" i="21"/>
  <c r="O1017" i="21" s="1"/>
  <c r="I1017" i="21"/>
  <c r="K1017" i="21" s="1"/>
  <c r="N1016" i="21"/>
  <c r="O1016" i="21" s="1"/>
  <c r="I1016" i="21"/>
  <c r="K1016" i="21" s="1"/>
  <c r="X1016" i="21" s="1"/>
  <c r="N1015" i="21"/>
  <c r="O1015" i="21" s="1"/>
  <c r="I1015" i="21"/>
  <c r="K1015" i="21" s="1"/>
  <c r="X1015" i="21" s="1"/>
  <c r="N1014" i="21"/>
  <c r="O1014" i="21" s="1"/>
  <c r="P1014" i="21" s="1"/>
  <c r="I1014" i="21"/>
  <c r="K1014" i="21" s="1"/>
  <c r="X1014" i="21" s="1"/>
  <c r="N1013" i="21"/>
  <c r="O1013" i="21" s="1"/>
  <c r="P1013" i="21" s="1"/>
  <c r="I1013" i="21"/>
  <c r="K1013" i="21" s="1"/>
  <c r="X1013" i="21" s="1"/>
  <c r="N1012" i="21"/>
  <c r="O1012" i="21" s="1"/>
  <c r="P1012" i="21" s="1"/>
  <c r="I1012" i="21"/>
  <c r="K1012" i="21" s="1"/>
  <c r="X1012" i="21" s="1"/>
  <c r="N1011" i="21"/>
  <c r="O1011" i="21" s="1"/>
  <c r="I1011" i="21"/>
  <c r="K1011" i="21" s="1"/>
  <c r="X1011" i="21" s="1"/>
  <c r="N1010" i="21"/>
  <c r="O1010" i="21" s="1"/>
  <c r="I1010" i="21"/>
  <c r="K1010" i="21" s="1"/>
  <c r="X1010" i="21" s="1"/>
  <c r="N1009" i="21"/>
  <c r="O1009" i="21" s="1"/>
  <c r="I1009" i="21"/>
  <c r="K1009" i="21" s="1"/>
  <c r="N1008" i="21"/>
  <c r="O1008" i="21" s="1"/>
  <c r="P1008" i="21" s="1"/>
  <c r="Q1008" i="21" s="1"/>
  <c r="I1008" i="21"/>
  <c r="K1008" i="21" s="1"/>
  <c r="N1007" i="21"/>
  <c r="O1007" i="21" s="1"/>
  <c r="P1007" i="21" s="1"/>
  <c r="Q1007" i="21" s="1"/>
  <c r="I1007" i="21"/>
  <c r="K1007" i="21" s="1"/>
  <c r="N1006" i="21"/>
  <c r="O1006" i="21" s="1"/>
  <c r="P1006" i="21" s="1"/>
  <c r="I1006" i="21"/>
  <c r="K1006" i="21" s="1"/>
  <c r="X1006" i="21" s="1"/>
  <c r="N1005" i="21"/>
  <c r="O1005" i="21" s="1"/>
  <c r="I1005" i="21"/>
  <c r="K1005" i="21" s="1"/>
  <c r="N1004" i="21"/>
  <c r="O1004" i="21" s="1"/>
  <c r="I1004" i="21"/>
  <c r="K1004" i="21" s="1"/>
  <c r="X1004" i="21" s="1"/>
  <c r="N1003" i="21"/>
  <c r="O1003" i="21" s="1"/>
  <c r="I1003" i="21"/>
  <c r="K1003" i="21" s="1"/>
  <c r="X1003" i="21" s="1"/>
  <c r="N1002" i="21"/>
  <c r="O1002" i="21" s="1"/>
  <c r="I1002" i="21"/>
  <c r="K1002" i="21" s="1"/>
  <c r="N1001" i="21"/>
  <c r="O1001" i="21" s="1"/>
  <c r="I1001" i="21"/>
  <c r="K1001" i="21" s="1"/>
  <c r="N1000" i="21"/>
  <c r="O1000" i="21" s="1"/>
  <c r="I1000" i="21"/>
  <c r="K1000" i="21" s="1"/>
  <c r="N999" i="21"/>
  <c r="O999" i="21" s="1"/>
  <c r="P999" i="21" s="1"/>
  <c r="Q999" i="21" s="1"/>
  <c r="R999" i="21" s="1"/>
  <c r="I999" i="21"/>
  <c r="K999" i="21" s="1"/>
  <c r="N998" i="21"/>
  <c r="O998" i="21" s="1"/>
  <c r="P998" i="21" s="1"/>
  <c r="I998" i="21"/>
  <c r="K998" i="21" s="1"/>
  <c r="N997" i="21"/>
  <c r="O997" i="21" s="1"/>
  <c r="P997" i="21" s="1"/>
  <c r="Q997" i="21" s="1"/>
  <c r="I997" i="21"/>
  <c r="K997" i="21" s="1"/>
  <c r="N996" i="21"/>
  <c r="O996" i="21" s="1"/>
  <c r="I996" i="21"/>
  <c r="K996" i="21" s="1"/>
  <c r="X996" i="21" s="1"/>
  <c r="N995" i="21"/>
  <c r="O995" i="21" s="1"/>
  <c r="P995" i="21" s="1"/>
  <c r="I995" i="21"/>
  <c r="K995" i="21" s="1"/>
  <c r="X995" i="21" s="1"/>
  <c r="N994" i="21"/>
  <c r="O994" i="21" s="1"/>
  <c r="P994" i="21" s="1"/>
  <c r="I994" i="21"/>
  <c r="K994" i="21" s="1"/>
  <c r="X994" i="21" s="1"/>
  <c r="N993" i="21"/>
  <c r="O993" i="21" s="1"/>
  <c r="P993" i="21" s="1"/>
  <c r="I993" i="21"/>
  <c r="K993" i="21" s="1"/>
  <c r="X993" i="21" s="1"/>
  <c r="N992" i="21"/>
  <c r="O992" i="21" s="1"/>
  <c r="P992" i="21" s="1"/>
  <c r="Q992" i="21" s="1"/>
  <c r="I992" i="21"/>
  <c r="K992" i="21" s="1"/>
  <c r="X992" i="21" s="1"/>
  <c r="N991" i="21"/>
  <c r="O991" i="21" s="1"/>
  <c r="P991" i="21" s="1"/>
  <c r="Q991" i="21" s="1"/>
  <c r="I991" i="21"/>
  <c r="K991" i="21" s="1"/>
  <c r="N990" i="21"/>
  <c r="O990" i="21" s="1"/>
  <c r="I990" i="21"/>
  <c r="K990" i="21" s="1"/>
  <c r="X990" i="21" s="1"/>
  <c r="N989" i="21"/>
  <c r="O989" i="21" s="1"/>
  <c r="I989" i="21"/>
  <c r="K989" i="21" s="1"/>
  <c r="X989" i="21" s="1"/>
  <c r="N988" i="21"/>
  <c r="O988" i="21" s="1"/>
  <c r="P988" i="21" s="1"/>
  <c r="Q988" i="21" s="1"/>
  <c r="R988" i="21" s="1"/>
  <c r="S988" i="21" s="1"/>
  <c r="T988" i="21" s="1"/>
  <c r="AD988" i="21" s="1"/>
  <c r="I988" i="21"/>
  <c r="K988" i="21" s="1"/>
  <c r="N987" i="21"/>
  <c r="O987" i="21" s="1"/>
  <c r="I987" i="21"/>
  <c r="K987" i="21" s="1"/>
  <c r="N986" i="21"/>
  <c r="O986" i="21" s="1"/>
  <c r="I986" i="21"/>
  <c r="K986" i="21" s="1"/>
  <c r="N985" i="21"/>
  <c r="O985" i="21" s="1"/>
  <c r="I985" i="21"/>
  <c r="K985" i="21" s="1"/>
  <c r="X985" i="21" s="1"/>
  <c r="N984" i="21"/>
  <c r="O984" i="21" s="1"/>
  <c r="I984" i="21"/>
  <c r="K984" i="21" s="1"/>
  <c r="X984" i="21" s="1"/>
  <c r="N983" i="21"/>
  <c r="O983" i="21" s="1"/>
  <c r="I983" i="21"/>
  <c r="K983" i="21" s="1"/>
  <c r="N982" i="21"/>
  <c r="O982" i="21" s="1"/>
  <c r="I982" i="21"/>
  <c r="K982" i="21" s="1"/>
  <c r="N981" i="21"/>
  <c r="O981" i="21" s="1"/>
  <c r="I981" i="21"/>
  <c r="K981" i="21" s="1"/>
  <c r="X981" i="21" s="1"/>
  <c r="N980" i="21"/>
  <c r="O980" i="21" s="1"/>
  <c r="I980" i="21"/>
  <c r="K980" i="21" s="1"/>
  <c r="X980" i="21" s="1"/>
  <c r="N979" i="21"/>
  <c r="O979" i="21" s="1"/>
  <c r="I979" i="21"/>
  <c r="K979" i="21" s="1"/>
  <c r="N978" i="21"/>
  <c r="O978" i="21" s="1"/>
  <c r="I978" i="21"/>
  <c r="K978" i="21" s="1"/>
  <c r="X978" i="21" s="1"/>
  <c r="N977" i="21"/>
  <c r="O977" i="21" s="1"/>
  <c r="P977" i="21" s="1"/>
  <c r="Q977" i="21" s="1"/>
  <c r="I977" i="21"/>
  <c r="K977" i="21" s="1"/>
  <c r="X977" i="21" s="1"/>
  <c r="N976" i="21"/>
  <c r="O976" i="21" s="1"/>
  <c r="I976" i="21"/>
  <c r="K976" i="21" s="1"/>
  <c r="X976" i="21" s="1"/>
  <c r="N975" i="21"/>
  <c r="O975" i="21" s="1"/>
  <c r="P975" i="21" s="1"/>
  <c r="I975" i="21"/>
  <c r="K975" i="21" s="1"/>
  <c r="N974" i="21"/>
  <c r="O974" i="21" s="1"/>
  <c r="I974" i="21"/>
  <c r="K974" i="21" s="1"/>
  <c r="X974" i="21" s="1"/>
  <c r="N973" i="21"/>
  <c r="O973" i="21" s="1"/>
  <c r="P973" i="21" s="1"/>
  <c r="I973" i="21"/>
  <c r="K973" i="21" s="1"/>
  <c r="X973" i="21" s="1"/>
  <c r="N972" i="21"/>
  <c r="O972" i="21" s="1"/>
  <c r="I972" i="21"/>
  <c r="K972" i="21" s="1"/>
  <c r="X972" i="21" s="1"/>
  <c r="N971" i="21"/>
  <c r="O971" i="21" s="1"/>
  <c r="I971" i="21"/>
  <c r="K971" i="21" s="1"/>
  <c r="X971" i="21" s="1"/>
  <c r="N970" i="21"/>
  <c r="O970" i="21" s="1"/>
  <c r="I970" i="21"/>
  <c r="K970" i="21" s="1"/>
  <c r="X970" i="21" s="1"/>
  <c r="N969" i="21"/>
  <c r="O969" i="21" s="1"/>
  <c r="I969" i="21"/>
  <c r="K969" i="21" s="1"/>
  <c r="X969" i="21" s="1"/>
  <c r="N968" i="21"/>
  <c r="O968" i="21" s="1"/>
  <c r="I968" i="21"/>
  <c r="K968" i="21" s="1"/>
  <c r="X968" i="21" s="1"/>
  <c r="N967" i="21"/>
  <c r="O967" i="21" s="1"/>
  <c r="I967" i="21"/>
  <c r="K967" i="21" s="1"/>
  <c r="N966" i="21"/>
  <c r="O966" i="21" s="1"/>
  <c r="P966" i="21" s="1"/>
  <c r="Q966" i="21" s="1"/>
  <c r="I966" i="21"/>
  <c r="K966" i="21" s="1"/>
  <c r="X966" i="21" s="1"/>
  <c r="N965" i="21"/>
  <c r="O965" i="21" s="1"/>
  <c r="I965" i="21"/>
  <c r="K965" i="21" s="1"/>
  <c r="N964" i="21"/>
  <c r="O964" i="21" s="1"/>
  <c r="I964" i="21"/>
  <c r="K964" i="21" s="1"/>
  <c r="X964" i="21" s="1"/>
  <c r="N963" i="21"/>
  <c r="O963" i="21" s="1"/>
  <c r="P963" i="21" s="1"/>
  <c r="I963" i="21"/>
  <c r="K963" i="21" s="1"/>
  <c r="X963" i="21" s="1"/>
  <c r="N962" i="21"/>
  <c r="O962" i="21" s="1"/>
  <c r="P962" i="21" s="1"/>
  <c r="I962" i="21"/>
  <c r="K962" i="21" s="1"/>
  <c r="X962" i="21" s="1"/>
  <c r="N961" i="21"/>
  <c r="O961" i="21" s="1"/>
  <c r="I961" i="21"/>
  <c r="K961" i="21" s="1"/>
  <c r="N960" i="21"/>
  <c r="O960" i="21" s="1"/>
  <c r="I960" i="21"/>
  <c r="K960" i="21" s="1"/>
  <c r="X960" i="21" s="1"/>
  <c r="N959" i="21"/>
  <c r="O959" i="21" s="1"/>
  <c r="I959" i="21"/>
  <c r="K959" i="21" s="1"/>
  <c r="N958" i="21"/>
  <c r="O958" i="21" s="1"/>
  <c r="I958" i="21"/>
  <c r="K958" i="21" s="1"/>
  <c r="N957" i="21"/>
  <c r="O957" i="21" s="1"/>
  <c r="P957" i="21" s="1"/>
  <c r="I957" i="21"/>
  <c r="K957" i="21" s="1"/>
  <c r="N956" i="21"/>
  <c r="O956" i="21" s="1"/>
  <c r="I956" i="21"/>
  <c r="K956" i="21" s="1"/>
  <c r="N955" i="21"/>
  <c r="O955" i="21" s="1"/>
  <c r="I955" i="21"/>
  <c r="K955" i="21" s="1"/>
  <c r="X955" i="21" s="1"/>
  <c r="N954" i="21"/>
  <c r="O954" i="21" s="1"/>
  <c r="I954" i="21"/>
  <c r="K954" i="21" s="1"/>
  <c r="X954" i="21" s="1"/>
  <c r="N953" i="21"/>
  <c r="O953" i="21" s="1"/>
  <c r="I953" i="21"/>
  <c r="K953" i="21" s="1"/>
  <c r="X953" i="21" s="1"/>
  <c r="N952" i="21"/>
  <c r="O952" i="21" s="1"/>
  <c r="I952" i="21"/>
  <c r="K952" i="21" s="1"/>
  <c r="X952" i="21" s="1"/>
  <c r="N951" i="21"/>
  <c r="O951" i="21" s="1"/>
  <c r="P951" i="21" s="1"/>
  <c r="I951" i="21"/>
  <c r="K951" i="21" s="1"/>
  <c r="N950" i="21"/>
  <c r="O950" i="21" s="1"/>
  <c r="I950" i="21"/>
  <c r="K950" i="21" s="1"/>
  <c r="X950" i="21" s="1"/>
  <c r="N949" i="21"/>
  <c r="O949" i="21" s="1"/>
  <c r="I949" i="21"/>
  <c r="K949" i="21" s="1"/>
  <c r="X949" i="21" s="1"/>
  <c r="N948" i="21"/>
  <c r="O948" i="21" s="1"/>
  <c r="P948" i="21" s="1"/>
  <c r="I948" i="21"/>
  <c r="K948" i="21" s="1"/>
  <c r="X948" i="21" s="1"/>
  <c r="N947" i="21"/>
  <c r="O947" i="21" s="1"/>
  <c r="I947" i="21"/>
  <c r="K947" i="21" s="1"/>
  <c r="X947" i="21" s="1"/>
  <c r="N946" i="21"/>
  <c r="O946" i="21" s="1"/>
  <c r="I946" i="21"/>
  <c r="K946" i="21" s="1"/>
  <c r="X946" i="21" s="1"/>
  <c r="N945" i="21"/>
  <c r="O945" i="21" s="1"/>
  <c r="I945" i="21"/>
  <c r="K945" i="21" s="1"/>
  <c r="X945" i="21" s="1"/>
  <c r="N944" i="21"/>
  <c r="O944" i="21" s="1"/>
  <c r="I944" i="21"/>
  <c r="K944" i="21" s="1"/>
  <c r="N943" i="21"/>
  <c r="O943" i="21" s="1"/>
  <c r="I943" i="21"/>
  <c r="K943" i="21" s="1"/>
  <c r="N942" i="21"/>
  <c r="O942" i="21" s="1"/>
  <c r="I942" i="21"/>
  <c r="K942" i="21" s="1"/>
  <c r="N941" i="21"/>
  <c r="O941" i="21" s="1"/>
  <c r="I941" i="21"/>
  <c r="K941" i="21" s="1"/>
  <c r="X941" i="21" s="1"/>
  <c r="N940" i="21"/>
  <c r="O940" i="21" s="1"/>
  <c r="P940" i="21" s="1"/>
  <c r="I940" i="21"/>
  <c r="K940" i="21" s="1"/>
  <c r="N939" i="21"/>
  <c r="O939" i="21" s="1"/>
  <c r="I939" i="21"/>
  <c r="K939" i="21" s="1"/>
  <c r="X939" i="21" s="1"/>
  <c r="N938" i="21"/>
  <c r="O938" i="21" s="1"/>
  <c r="P938" i="21" s="1"/>
  <c r="Z938" i="21" s="1"/>
  <c r="W938" i="21" s="1"/>
  <c r="I938" i="21"/>
  <c r="K938" i="21" s="1"/>
  <c r="X938" i="21" s="1"/>
  <c r="N937" i="21"/>
  <c r="O937" i="21" s="1"/>
  <c r="I937" i="21"/>
  <c r="K937" i="21" s="1"/>
  <c r="X937" i="21" s="1"/>
  <c r="N936" i="21"/>
  <c r="O936" i="21" s="1"/>
  <c r="P936" i="21" s="1"/>
  <c r="I936" i="21"/>
  <c r="K936" i="21" s="1"/>
  <c r="X936" i="21" s="1"/>
  <c r="N935" i="21"/>
  <c r="O935" i="21" s="1"/>
  <c r="I935" i="21"/>
  <c r="K935" i="21" s="1"/>
  <c r="N934" i="21"/>
  <c r="O934" i="21" s="1"/>
  <c r="I934" i="21"/>
  <c r="K934" i="21" s="1"/>
  <c r="X934" i="21" s="1"/>
  <c r="N933" i="21"/>
  <c r="O933" i="21" s="1"/>
  <c r="P933" i="21" s="1"/>
  <c r="I933" i="21"/>
  <c r="K933" i="21" s="1"/>
  <c r="X933" i="21" s="1"/>
  <c r="N932" i="21"/>
  <c r="O932" i="21" s="1"/>
  <c r="I932" i="21"/>
  <c r="K932" i="21" s="1"/>
  <c r="X932" i="21" s="1"/>
  <c r="N931" i="21"/>
  <c r="O931" i="21" s="1"/>
  <c r="P931" i="21" s="1"/>
  <c r="Q931" i="21" s="1"/>
  <c r="I931" i="21"/>
  <c r="K931" i="21" s="1"/>
  <c r="N930" i="21"/>
  <c r="O930" i="21" s="1"/>
  <c r="I930" i="21"/>
  <c r="K930" i="21" s="1"/>
  <c r="X930" i="21" s="1"/>
  <c r="N929" i="21"/>
  <c r="O929" i="21" s="1"/>
  <c r="P929" i="21" s="1"/>
  <c r="I929" i="21"/>
  <c r="K929" i="21" s="1"/>
  <c r="N928" i="21"/>
  <c r="O928" i="21" s="1"/>
  <c r="I928" i="21"/>
  <c r="K928" i="21" s="1"/>
  <c r="X928" i="21" s="1"/>
  <c r="N927" i="21"/>
  <c r="O927" i="21" s="1"/>
  <c r="I927" i="21"/>
  <c r="K927" i="21" s="1"/>
  <c r="N926" i="21"/>
  <c r="O926" i="21" s="1"/>
  <c r="I926" i="21"/>
  <c r="K926" i="21" s="1"/>
  <c r="X926" i="21" s="1"/>
  <c r="N925" i="21"/>
  <c r="O925" i="21" s="1"/>
  <c r="P925" i="21" s="1"/>
  <c r="I925" i="21"/>
  <c r="K925" i="21" s="1"/>
  <c r="X925" i="21" s="1"/>
  <c r="N924" i="21"/>
  <c r="O924" i="21" s="1"/>
  <c r="P924" i="21" s="1"/>
  <c r="Q924" i="21" s="1"/>
  <c r="I924" i="21"/>
  <c r="K924" i="21" s="1"/>
  <c r="N923" i="21"/>
  <c r="O923" i="21" s="1"/>
  <c r="P923" i="21" s="1"/>
  <c r="Q923" i="21" s="1"/>
  <c r="R923" i="21" s="1"/>
  <c r="I923" i="21"/>
  <c r="K923" i="21" s="1"/>
  <c r="N922" i="21"/>
  <c r="O922" i="21" s="1"/>
  <c r="I922" i="21"/>
  <c r="K922" i="21" s="1"/>
  <c r="X922" i="21" s="1"/>
  <c r="N921" i="21"/>
  <c r="O921" i="21" s="1"/>
  <c r="P921" i="21" s="1"/>
  <c r="I921" i="21"/>
  <c r="K921" i="21" s="1"/>
  <c r="N920" i="21"/>
  <c r="O920" i="21" s="1"/>
  <c r="I920" i="21"/>
  <c r="K920" i="21" s="1"/>
  <c r="X920" i="21" s="1"/>
  <c r="N919" i="21"/>
  <c r="O919" i="21" s="1"/>
  <c r="P919" i="21" s="1"/>
  <c r="Q919" i="21" s="1"/>
  <c r="I919" i="21"/>
  <c r="K919" i="21" s="1"/>
  <c r="N918" i="21"/>
  <c r="O918" i="21" s="1"/>
  <c r="P918" i="21" s="1"/>
  <c r="I918" i="21"/>
  <c r="K918" i="21" s="1"/>
  <c r="X918" i="21" s="1"/>
  <c r="N917" i="21"/>
  <c r="O917" i="21" s="1"/>
  <c r="I917" i="21"/>
  <c r="K917" i="21" s="1"/>
  <c r="X917" i="21" s="1"/>
  <c r="N916" i="21"/>
  <c r="O916" i="21" s="1"/>
  <c r="P916" i="21" s="1"/>
  <c r="Q916" i="21" s="1"/>
  <c r="R916" i="21" s="1"/>
  <c r="S916" i="21" s="1"/>
  <c r="I916" i="21"/>
  <c r="K916" i="21" s="1"/>
  <c r="N915" i="21"/>
  <c r="O915" i="21" s="1"/>
  <c r="I915" i="21"/>
  <c r="K915" i="21" s="1"/>
  <c r="N914" i="21"/>
  <c r="O914" i="21" s="1"/>
  <c r="P914" i="21" s="1"/>
  <c r="Q914" i="21" s="1"/>
  <c r="I914" i="21"/>
  <c r="K914" i="21" s="1"/>
  <c r="N913" i="21"/>
  <c r="O913" i="21" s="1"/>
  <c r="I913" i="21"/>
  <c r="K913" i="21" s="1"/>
  <c r="N912" i="21"/>
  <c r="O912" i="21" s="1"/>
  <c r="P912" i="21" s="1"/>
  <c r="Q912" i="21" s="1"/>
  <c r="R912" i="21" s="1"/>
  <c r="S912" i="21" s="1"/>
  <c r="T912" i="21" s="1"/>
  <c r="I912" i="21"/>
  <c r="K912" i="21" s="1"/>
  <c r="N911" i="21"/>
  <c r="O911" i="21" s="1"/>
  <c r="P911" i="21" s="1"/>
  <c r="Q911" i="21" s="1"/>
  <c r="R911" i="21" s="1"/>
  <c r="I911" i="21"/>
  <c r="K911" i="21" s="1"/>
  <c r="N910" i="21"/>
  <c r="O910" i="21" s="1"/>
  <c r="I910" i="21"/>
  <c r="K910" i="21" s="1"/>
  <c r="X910" i="21" s="1"/>
  <c r="N909" i="21"/>
  <c r="O909" i="21" s="1"/>
  <c r="P909" i="21" s="1"/>
  <c r="Q909" i="21" s="1"/>
  <c r="R909" i="21" s="1"/>
  <c r="S909" i="21" s="1"/>
  <c r="T909" i="21" s="1"/>
  <c r="I909" i="21"/>
  <c r="K909" i="21" s="1"/>
  <c r="N908" i="21"/>
  <c r="O908" i="21" s="1"/>
  <c r="I908" i="21"/>
  <c r="K908" i="21" s="1"/>
  <c r="X908" i="21" s="1"/>
  <c r="N907" i="21"/>
  <c r="O907" i="21" s="1"/>
  <c r="P907" i="21" s="1"/>
  <c r="Q907" i="21" s="1"/>
  <c r="I907" i="21"/>
  <c r="K907" i="21" s="1"/>
  <c r="N906" i="21"/>
  <c r="O906" i="21" s="1"/>
  <c r="I906" i="21"/>
  <c r="K906" i="21" s="1"/>
  <c r="X906" i="21" s="1"/>
  <c r="N905" i="21"/>
  <c r="O905" i="21" s="1"/>
  <c r="P905" i="21" s="1"/>
  <c r="I905" i="21"/>
  <c r="K905" i="21" s="1"/>
  <c r="X905" i="21" s="1"/>
  <c r="N904" i="21"/>
  <c r="O904" i="21" s="1"/>
  <c r="I904" i="21"/>
  <c r="K904" i="21" s="1"/>
  <c r="X904" i="21" s="1"/>
  <c r="N903" i="21"/>
  <c r="O903" i="21" s="1"/>
  <c r="I903" i="21"/>
  <c r="K903" i="21" s="1"/>
  <c r="N902" i="21"/>
  <c r="O902" i="21" s="1"/>
  <c r="I902" i="21"/>
  <c r="K902" i="21" s="1"/>
  <c r="X902" i="21" s="1"/>
  <c r="N901" i="21"/>
  <c r="O901" i="21" s="1"/>
  <c r="I901" i="21"/>
  <c r="K901" i="21" s="1"/>
  <c r="X901" i="21" s="1"/>
  <c r="N900" i="21"/>
  <c r="O900" i="21" s="1"/>
  <c r="I900" i="21"/>
  <c r="K900" i="21" s="1"/>
  <c r="X900" i="21" s="1"/>
  <c r="N899" i="21"/>
  <c r="O899" i="21" s="1"/>
  <c r="I899" i="21"/>
  <c r="K899" i="21" s="1"/>
  <c r="N898" i="21"/>
  <c r="O898" i="21" s="1"/>
  <c r="I898" i="21"/>
  <c r="K898" i="21" s="1"/>
  <c r="X898" i="21" s="1"/>
  <c r="N897" i="21"/>
  <c r="O897" i="21" s="1"/>
  <c r="P897" i="21" s="1"/>
  <c r="Q897" i="21" s="1"/>
  <c r="R897" i="21" s="1"/>
  <c r="S897" i="21" s="1"/>
  <c r="I897" i="21"/>
  <c r="K897" i="21" s="1"/>
  <c r="X897" i="21" s="1"/>
  <c r="N896" i="21"/>
  <c r="O896" i="21" s="1"/>
  <c r="P896" i="21" s="1"/>
  <c r="I896" i="21"/>
  <c r="K896" i="21" s="1"/>
  <c r="N895" i="21"/>
  <c r="O895" i="21" s="1"/>
  <c r="I895" i="21"/>
  <c r="K895" i="21" s="1"/>
  <c r="N894" i="21"/>
  <c r="O894" i="21" s="1"/>
  <c r="I894" i="21"/>
  <c r="K894" i="21" s="1"/>
  <c r="N893" i="21"/>
  <c r="O893" i="21" s="1"/>
  <c r="I893" i="21"/>
  <c r="K893" i="21" s="1"/>
  <c r="X893" i="21" s="1"/>
  <c r="N892" i="21"/>
  <c r="O892" i="21" s="1"/>
  <c r="I892" i="21"/>
  <c r="K892" i="21" s="1"/>
  <c r="X892" i="21" s="1"/>
  <c r="N891" i="21"/>
  <c r="O891" i="21" s="1"/>
  <c r="I891" i="21"/>
  <c r="K891" i="21" s="1"/>
  <c r="X891" i="21" s="1"/>
  <c r="N890" i="21"/>
  <c r="O890" i="21" s="1"/>
  <c r="P890" i="21" s="1"/>
  <c r="I890" i="21"/>
  <c r="K890" i="21" s="1"/>
  <c r="N889" i="21"/>
  <c r="O889" i="21" s="1"/>
  <c r="P889" i="21" s="1"/>
  <c r="I889" i="21"/>
  <c r="K889" i="21" s="1"/>
  <c r="N888" i="21"/>
  <c r="O888" i="21" s="1"/>
  <c r="I888" i="21"/>
  <c r="K888" i="21" s="1"/>
  <c r="N887" i="21"/>
  <c r="O887" i="21" s="1"/>
  <c r="I887" i="21"/>
  <c r="K887" i="21" s="1"/>
  <c r="N886" i="21"/>
  <c r="O886" i="21" s="1"/>
  <c r="P886" i="21" s="1"/>
  <c r="I886" i="21"/>
  <c r="K886" i="21" s="1"/>
  <c r="X886" i="21" s="1"/>
  <c r="N885" i="21"/>
  <c r="O885" i="21" s="1"/>
  <c r="I885" i="21"/>
  <c r="K885" i="21" s="1"/>
  <c r="N884" i="21"/>
  <c r="O884" i="21" s="1"/>
  <c r="I884" i="21"/>
  <c r="K884" i="21" s="1"/>
  <c r="X884" i="21" s="1"/>
  <c r="N883" i="21"/>
  <c r="O883" i="21" s="1"/>
  <c r="P883" i="21" s="1"/>
  <c r="I883" i="21"/>
  <c r="K883" i="21" s="1"/>
  <c r="N882" i="21"/>
  <c r="O882" i="21" s="1"/>
  <c r="P882" i="21" s="1"/>
  <c r="Q882" i="21" s="1"/>
  <c r="R882" i="21" s="1"/>
  <c r="I882" i="21"/>
  <c r="K882" i="21" s="1"/>
  <c r="X882" i="21" s="1"/>
  <c r="N881" i="21"/>
  <c r="O881" i="21" s="1"/>
  <c r="I881" i="21"/>
  <c r="K881" i="21" s="1"/>
  <c r="X881" i="21" s="1"/>
  <c r="N880" i="21"/>
  <c r="O880" i="21" s="1"/>
  <c r="I880" i="21"/>
  <c r="K880" i="21" s="1"/>
  <c r="X880" i="21" s="1"/>
  <c r="N879" i="21"/>
  <c r="O879" i="21" s="1"/>
  <c r="I879" i="21"/>
  <c r="K879" i="21" s="1"/>
  <c r="N878" i="21"/>
  <c r="O878" i="21" s="1"/>
  <c r="P878" i="21" s="1"/>
  <c r="I878" i="21"/>
  <c r="K878" i="21" s="1"/>
  <c r="X878" i="21" s="1"/>
  <c r="N877" i="21"/>
  <c r="O877" i="21" s="1"/>
  <c r="I877" i="21"/>
  <c r="K877" i="21" s="1"/>
  <c r="X877" i="21" s="1"/>
  <c r="N876" i="21"/>
  <c r="O876" i="21" s="1"/>
  <c r="P876" i="21" s="1"/>
  <c r="I876" i="21"/>
  <c r="K876" i="21" s="1"/>
  <c r="X876" i="21" s="1"/>
  <c r="N875" i="21"/>
  <c r="O875" i="21" s="1"/>
  <c r="I875" i="21"/>
  <c r="K875" i="21" s="1"/>
  <c r="X875" i="21" s="1"/>
  <c r="N874" i="21"/>
  <c r="O874" i="21" s="1"/>
  <c r="P874" i="21" s="1"/>
  <c r="I874" i="21"/>
  <c r="K874" i="21" s="1"/>
  <c r="N873" i="21"/>
  <c r="O873" i="21" s="1"/>
  <c r="I873" i="21"/>
  <c r="K873" i="21" s="1"/>
  <c r="X873" i="21" s="1"/>
  <c r="N872" i="21"/>
  <c r="O872" i="21" s="1"/>
  <c r="P872" i="21" s="1"/>
  <c r="I872" i="21"/>
  <c r="K872" i="21" s="1"/>
  <c r="X872" i="21" s="1"/>
  <c r="N871" i="21"/>
  <c r="O871" i="21" s="1"/>
  <c r="P871" i="21" s="1"/>
  <c r="Q871" i="21" s="1"/>
  <c r="R871" i="21" s="1"/>
  <c r="I871" i="21"/>
  <c r="K871" i="21" s="1"/>
  <c r="N870" i="21"/>
  <c r="O870" i="21" s="1"/>
  <c r="I870" i="21"/>
  <c r="K870" i="21" s="1"/>
  <c r="X870" i="21" s="1"/>
  <c r="N869" i="21"/>
  <c r="O869" i="21" s="1"/>
  <c r="I869" i="21"/>
  <c r="K869" i="21" s="1"/>
  <c r="X869" i="21" s="1"/>
  <c r="N868" i="21"/>
  <c r="O868" i="21" s="1"/>
  <c r="P868" i="21" s="1"/>
  <c r="Q868" i="21" s="1"/>
  <c r="R868" i="21" s="1"/>
  <c r="S868" i="21" s="1"/>
  <c r="I868" i="21"/>
  <c r="K868" i="21" s="1"/>
  <c r="X868" i="21" s="1"/>
  <c r="N867" i="21"/>
  <c r="O867" i="21" s="1"/>
  <c r="P867" i="21" s="1"/>
  <c r="I867" i="21"/>
  <c r="K867" i="21" s="1"/>
  <c r="X867" i="21" s="1"/>
  <c r="N866" i="21"/>
  <c r="O866" i="21" s="1"/>
  <c r="I866" i="21"/>
  <c r="K866" i="21" s="1"/>
  <c r="X866" i="21" s="1"/>
  <c r="N865" i="21"/>
  <c r="O865" i="21" s="1"/>
  <c r="I865" i="21"/>
  <c r="K865" i="21" s="1"/>
  <c r="X865" i="21" s="1"/>
  <c r="N864" i="21"/>
  <c r="O864" i="21" s="1"/>
  <c r="I864" i="21"/>
  <c r="K864" i="21" s="1"/>
  <c r="N863" i="21"/>
  <c r="O863" i="21" s="1"/>
  <c r="P863" i="21" s="1"/>
  <c r="Q863" i="21" s="1"/>
  <c r="R863" i="21" s="1"/>
  <c r="S863" i="21" s="1"/>
  <c r="I863" i="21"/>
  <c r="K863" i="21" s="1"/>
  <c r="N862" i="21"/>
  <c r="O862" i="21" s="1"/>
  <c r="I862" i="21"/>
  <c r="K862" i="21" s="1"/>
  <c r="N861" i="21"/>
  <c r="O861" i="21" s="1"/>
  <c r="I861" i="21"/>
  <c r="K861" i="21" s="1"/>
  <c r="X861" i="21" s="1"/>
  <c r="N860" i="21"/>
  <c r="O860" i="21" s="1"/>
  <c r="P860" i="21" s="1"/>
  <c r="I860" i="21"/>
  <c r="K860" i="21" s="1"/>
  <c r="N859" i="21"/>
  <c r="O859" i="21" s="1"/>
  <c r="P859" i="21" s="1"/>
  <c r="Q859" i="21" s="1"/>
  <c r="I859" i="21"/>
  <c r="K859" i="21" s="1"/>
  <c r="X859" i="21" s="1"/>
  <c r="N858" i="21"/>
  <c r="O858" i="21" s="1"/>
  <c r="P858" i="21" s="1"/>
  <c r="Q858" i="21" s="1"/>
  <c r="I858" i="21"/>
  <c r="K858" i="21" s="1"/>
  <c r="N857" i="21"/>
  <c r="O857" i="21" s="1"/>
  <c r="I857" i="21"/>
  <c r="K857" i="21" s="1"/>
  <c r="X857" i="21" s="1"/>
  <c r="N856" i="21"/>
  <c r="O856" i="21" s="1"/>
  <c r="I856" i="21"/>
  <c r="K856" i="21" s="1"/>
  <c r="N855" i="21"/>
  <c r="O855" i="21" s="1"/>
  <c r="I855" i="21"/>
  <c r="K855" i="21" s="1"/>
  <c r="X855" i="21" s="1"/>
  <c r="N854" i="21"/>
  <c r="O854" i="21" s="1"/>
  <c r="P854" i="21" s="1"/>
  <c r="Q854" i="21" s="1"/>
  <c r="R854" i="21" s="1"/>
  <c r="I854" i="21"/>
  <c r="K854" i="21" s="1"/>
  <c r="N853" i="21"/>
  <c r="O853" i="21" s="1"/>
  <c r="P853" i="21" s="1"/>
  <c r="Q853" i="21" s="1"/>
  <c r="R853" i="21" s="1"/>
  <c r="S853" i="21" s="1"/>
  <c r="T853" i="21" s="1"/>
  <c r="I853" i="21"/>
  <c r="K853" i="21" s="1"/>
  <c r="N852" i="21"/>
  <c r="O852" i="21" s="1"/>
  <c r="P852" i="21" s="1"/>
  <c r="Q852" i="21" s="1"/>
  <c r="R852" i="21" s="1"/>
  <c r="S852" i="21" s="1"/>
  <c r="I852" i="21"/>
  <c r="K852" i="21" s="1"/>
  <c r="N851" i="21"/>
  <c r="O851" i="21" s="1"/>
  <c r="I851" i="21"/>
  <c r="K851" i="21" s="1"/>
  <c r="X851" i="21" s="1"/>
  <c r="N850" i="21"/>
  <c r="O850" i="21" s="1"/>
  <c r="P850" i="21" s="1"/>
  <c r="Q850" i="21" s="1"/>
  <c r="R850" i="21" s="1"/>
  <c r="S850" i="21" s="1"/>
  <c r="T850" i="21" s="1"/>
  <c r="I850" i="21"/>
  <c r="K850" i="21" s="1"/>
  <c r="N849" i="21"/>
  <c r="O849" i="21" s="1"/>
  <c r="I849" i="21"/>
  <c r="K849" i="21" s="1"/>
  <c r="X849" i="21" s="1"/>
  <c r="N848" i="21"/>
  <c r="O848" i="21" s="1"/>
  <c r="I848" i="21"/>
  <c r="K848" i="21" s="1"/>
  <c r="X848" i="21" s="1"/>
  <c r="N847" i="21"/>
  <c r="O847" i="21" s="1"/>
  <c r="I847" i="21"/>
  <c r="K847" i="21" s="1"/>
  <c r="N846" i="21"/>
  <c r="O846" i="21" s="1"/>
  <c r="P846" i="21" s="1"/>
  <c r="Q846" i="21" s="1"/>
  <c r="R846" i="21" s="1"/>
  <c r="I846" i="21"/>
  <c r="K846" i="21" s="1"/>
  <c r="N845" i="21"/>
  <c r="O845" i="21" s="1"/>
  <c r="I845" i="21"/>
  <c r="K845" i="21" s="1"/>
  <c r="X845" i="21" s="1"/>
  <c r="N844" i="21"/>
  <c r="O844" i="21" s="1"/>
  <c r="P844" i="21" s="1"/>
  <c r="Q844" i="21" s="1"/>
  <c r="I844" i="21"/>
  <c r="K844" i="21" s="1"/>
  <c r="N843" i="21"/>
  <c r="O843" i="21" s="1"/>
  <c r="I843" i="21"/>
  <c r="K843" i="21" s="1"/>
  <c r="X843" i="21" s="1"/>
  <c r="N842" i="21"/>
  <c r="O842" i="21" s="1"/>
  <c r="I842" i="21"/>
  <c r="K842" i="21" s="1"/>
  <c r="N841" i="21"/>
  <c r="O841" i="21" s="1"/>
  <c r="I841" i="21"/>
  <c r="K841" i="21" s="1"/>
  <c r="N840" i="21"/>
  <c r="O840" i="21" s="1"/>
  <c r="I840" i="21"/>
  <c r="K840" i="21" s="1"/>
  <c r="X840" i="21" s="1"/>
  <c r="N839" i="21"/>
  <c r="O839" i="21" s="1"/>
  <c r="I839" i="21"/>
  <c r="K839" i="21" s="1"/>
  <c r="N838" i="21"/>
  <c r="O838" i="21" s="1"/>
  <c r="P838" i="21" s="1"/>
  <c r="Q838" i="21" s="1"/>
  <c r="I838" i="21"/>
  <c r="K838" i="21" s="1"/>
  <c r="X838" i="21" s="1"/>
  <c r="N837" i="21"/>
  <c r="O837" i="21" s="1"/>
  <c r="P837" i="21" s="1"/>
  <c r="I837" i="21"/>
  <c r="K837" i="21" s="1"/>
  <c r="X837" i="21" s="1"/>
  <c r="N836" i="21"/>
  <c r="O836" i="21" s="1"/>
  <c r="P836" i="21" s="1"/>
  <c r="Q836" i="21" s="1"/>
  <c r="R836" i="21" s="1"/>
  <c r="I836" i="21"/>
  <c r="K836" i="21" s="1"/>
  <c r="X836" i="21" s="1"/>
  <c r="N835" i="21"/>
  <c r="O835" i="21" s="1"/>
  <c r="P835" i="21" s="1"/>
  <c r="I835" i="21"/>
  <c r="K835" i="21" s="1"/>
  <c r="N834" i="21"/>
  <c r="O834" i="21" s="1"/>
  <c r="I834" i="21"/>
  <c r="K834" i="21" s="1"/>
  <c r="N833" i="21"/>
  <c r="O833" i="21" s="1"/>
  <c r="I833" i="21"/>
  <c r="K833" i="21" s="1"/>
  <c r="N832" i="21"/>
  <c r="O832" i="21" s="1"/>
  <c r="I832" i="21"/>
  <c r="K832" i="21" s="1"/>
  <c r="N831" i="21"/>
  <c r="O831" i="21" s="1"/>
  <c r="P831" i="21" s="1"/>
  <c r="Q831" i="21" s="1"/>
  <c r="R831" i="21" s="1"/>
  <c r="I831" i="21"/>
  <c r="K831" i="21" s="1"/>
  <c r="X831" i="21" s="1"/>
  <c r="N830" i="21"/>
  <c r="O830" i="21" s="1"/>
  <c r="P830" i="21" s="1"/>
  <c r="I830" i="21"/>
  <c r="K830" i="21" s="1"/>
  <c r="X830" i="21" s="1"/>
  <c r="N829" i="21"/>
  <c r="O829" i="21" s="1"/>
  <c r="P829" i="21" s="1"/>
  <c r="Q829" i="21" s="1"/>
  <c r="I829" i="21"/>
  <c r="K829" i="21" s="1"/>
  <c r="N828" i="21"/>
  <c r="O828" i="21" s="1"/>
  <c r="P828" i="21" s="1"/>
  <c r="I828" i="21"/>
  <c r="K828" i="21" s="1"/>
  <c r="N827" i="21"/>
  <c r="O827" i="21" s="1"/>
  <c r="P827" i="21" s="1"/>
  <c r="Q827" i="21" s="1"/>
  <c r="R827" i="21" s="1"/>
  <c r="I827" i="21"/>
  <c r="K827" i="21" s="1"/>
  <c r="N826" i="21"/>
  <c r="O826" i="21" s="1"/>
  <c r="I826" i="21"/>
  <c r="K826" i="21" s="1"/>
  <c r="N825" i="21"/>
  <c r="O825" i="21" s="1"/>
  <c r="I825" i="21"/>
  <c r="K825" i="21" s="1"/>
  <c r="X825" i="21" s="1"/>
  <c r="N824" i="21"/>
  <c r="O824" i="21" s="1"/>
  <c r="I824" i="21"/>
  <c r="K824" i="21" s="1"/>
  <c r="N823" i="21"/>
  <c r="O823" i="21" s="1"/>
  <c r="I823" i="21"/>
  <c r="K823" i="21" s="1"/>
  <c r="N822" i="21"/>
  <c r="O822" i="21" s="1"/>
  <c r="I822" i="21"/>
  <c r="K822" i="21" s="1"/>
  <c r="X822" i="21" s="1"/>
  <c r="N821" i="21"/>
  <c r="O821" i="21" s="1"/>
  <c r="P821" i="21" s="1"/>
  <c r="I821" i="21"/>
  <c r="K821" i="21" s="1"/>
  <c r="X821" i="21" s="1"/>
  <c r="N820" i="21"/>
  <c r="O820" i="21" s="1"/>
  <c r="I820" i="21"/>
  <c r="K820" i="21" s="1"/>
  <c r="X820" i="21" s="1"/>
  <c r="N819" i="21"/>
  <c r="O819" i="21" s="1"/>
  <c r="P819" i="21" s="1"/>
  <c r="Q819" i="21" s="1"/>
  <c r="I819" i="21"/>
  <c r="K819" i="21" s="1"/>
  <c r="N818" i="21"/>
  <c r="O818" i="21" s="1"/>
  <c r="I818" i="21"/>
  <c r="K818" i="21" s="1"/>
  <c r="X818" i="21" s="1"/>
  <c r="N817" i="21"/>
  <c r="O817" i="21" s="1"/>
  <c r="P817" i="21" s="1"/>
  <c r="Q817" i="21" s="1"/>
  <c r="I817" i="21"/>
  <c r="K817" i="21" s="1"/>
  <c r="N816" i="21"/>
  <c r="O816" i="21" s="1"/>
  <c r="P816" i="21" s="1"/>
  <c r="I816" i="21"/>
  <c r="K816" i="21" s="1"/>
  <c r="X816" i="21" s="1"/>
  <c r="N815" i="21"/>
  <c r="O815" i="21" s="1"/>
  <c r="I815" i="21"/>
  <c r="K815" i="21" s="1"/>
  <c r="N814" i="21"/>
  <c r="O814" i="21" s="1"/>
  <c r="I814" i="21"/>
  <c r="K814" i="21" s="1"/>
  <c r="X814" i="21" s="1"/>
  <c r="N813" i="21"/>
  <c r="O813" i="21" s="1"/>
  <c r="P813" i="21" s="1"/>
  <c r="I813" i="21"/>
  <c r="K813" i="21" s="1"/>
  <c r="X813" i="21" s="1"/>
  <c r="N812" i="21"/>
  <c r="O812" i="21" s="1"/>
  <c r="I812" i="21"/>
  <c r="K812" i="21" s="1"/>
  <c r="X812" i="21" s="1"/>
  <c r="N811" i="21"/>
  <c r="O811" i="21" s="1"/>
  <c r="I811" i="21"/>
  <c r="K811" i="21" s="1"/>
  <c r="N810" i="21"/>
  <c r="O810" i="21" s="1"/>
  <c r="I810" i="21"/>
  <c r="K810" i="21" s="1"/>
  <c r="X810" i="21" s="1"/>
  <c r="N809" i="21"/>
  <c r="O809" i="21" s="1"/>
  <c r="I809" i="21"/>
  <c r="K809" i="21" s="1"/>
  <c r="N808" i="21"/>
  <c r="O808" i="21" s="1"/>
  <c r="I808" i="21"/>
  <c r="K808" i="21" s="1"/>
  <c r="X808" i="21" s="1"/>
  <c r="N807" i="21"/>
  <c r="O807" i="21" s="1"/>
  <c r="P807" i="21" s="1"/>
  <c r="Q807" i="21" s="1"/>
  <c r="I807" i="21"/>
  <c r="K807" i="21" s="1"/>
  <c r="N806" i="21"/>
  <c r="O806" i="21" s="1"/>
  <c r="P806" i="21" s="1"/>
  <c r="I806" i="21"/>
  <c r="K806" i="21" s="1"/>
  <c r="X806" i="21" s="1"/>
  <c r="N805" i="21"/>
  <c r="O805" i="21" s="1"/>
  <c r="I805" i="21"/>
  <c r="K805" i="21" s="1"/>
  <c r="X805" i="21" s="1"/>
  <c r="N804" i="21"/>
  <c r="O804" i="21" s="1"/>
  <c r="I804" i="21"/>
  <c r="K804" i="21" s="1"/>
  <c r="N803" i="21"/>
  <c r="O803" i="21" s="1"/>
  <c r="P803" i="21" s="1"/>
  <c r="Q803" i="21" s="1"/>
  <c r="I803" i="21"/>
  <c r="K803" i="21" s="1"/>
  <c r="N802" i="21"/>
  <c r="O802" i="21" s="1"/>
  <c r="I802" i="21"/>
  <c r="K802" i="21" s="1"/>
  <c r="X802" i="21" s="1"/>
  <c r="N801" i="21"/>
  <c r="O801" i="21" s="1"/>
  <c r="P801" i="21" s="1"/>
  <c r="I801" i="21"/>
  <c r="K801" i="21" s="1"/>
  <c r="X801" i="21" s="1"/>
  <c r="N800" i="21"/>
  <c r="O800" i="21" s="1"/>
  <c r="P800" i="21" s="1"/>
  <c r="I800" i="21"/>
  <c r="K800" i="21" s="1"/>
  <c r="N799" i="21"/>
  <c r="O799" i="21" s="1"/>
  <c r="P799" i="21" s="1"/>
  <c r="I799" i="21"/>
  <c r="K799" i="21" s="1"/>
  <c r="X799" i="21" s="1"/>
  <c r="N798" i="21"/>
  <c r="O798" i="21" s="1"/>
  <c r="I798" i="21"/>
  <c r="K798" i="21" s="1"/>
  <c r="X798" i="21" s="1"/>
  <c r="N797" i="21"/>
  <c r="O797" i="21" s="1"/>
  <c r="P797" i="21" s="1"/>
  <c r="Q797" i="21" s="1"/>
  <c r="I797" i="21"/>
  <c r="K797" i="21" s="1"/>
  <c r="X797" i="21" s="1"/>
  <c r="N796" i="21"/>
  <c r="O796" i="21" s="1"/>
  <c r="P796" i="21" s="1"/>
  <c r="I796" i="21"/>
  <c r="K796" i="21" s="1"/>
  <c r="N795" i="21"/>
  <c r="O795" i="21" s="1"/>
  <c r="I795" i="21"/>
  <c r="K795" i="21" s="1"/>
  <c r="N794" i="21"/>
  <c r="O794" i="21" s="1"/>
  <c r="I794" i="21"/>
  <c r="K794" i="21" s="1"/>
  <c r="X794" i="21" s="1"/>
  <c r="N793" i="21"/>
  <c r="O793" i="21" s="1"/>
  <c r="P793" i="21" s="1"/>
  <c r="I793" i="21"/>
  <c r="K793" i="21" s="1"/>
  <c r="X793" i="21" s="1"/>
  <c r="N792" i="21"/>
  <c r="O792" i="21" s="1"/>
  <c r="P792" i="21" s="1"/>
  <c r="I792" i="21"/>
  <c r="K792" i="21" s="1"/>
  <c r="N791" i="21"/>
  <c r="O791" i="21" s="1"/>
  <c r="P791" i="21" s="1"/>
  <c r="I791" i="21"/>
  <c r="K791" i="21" s="1"/>
  <c r="X791" i="21" s="1"/>
  <c r="N790" i="21"/>
  <c r="O790" i="21" s="1"/>
  <c r="I790" i="21"/>
  <c r="K790" i="21" s="1"/>
  <c r="X790" i="21" s="1"/>
  <c r="N789" i="21"/>
  <c r="O789" i="21" s="1"/>
  <c r="P789" i="21" s="1"/>
  <c r="Q789" i="21" s="1"/>
  <c r="I789" i="21"/>
  <c r="K789" i="21" s="1"/>
  <c r="X789" i="21" s="1"/>
  <c r="N788" i="21"/>
  <c r="O788" i="21" s="1"/>
  <c r="I788" i="21"/>
  <c r="K788" i="21" s="1"/>
  <c r="X788" i="21" s="1"/>
  <c r="N787" i="21"/>
  <c r="O787" i="21" s="1"/>
  <c r="I787" i="21"/>
  <c r="K787" i="21" s="1"/>
  <c r="X787" i="21" s="1"/>
  <c r="N786" i="21"/>
  <c r="O786" i="21" s="1"/>
  <c r="I786" i="21"/>
  <c r="K786" i="21" s="1"/>
  <c r="X786" i="21" s="1"/>
  <c r="N785" i="21"/>
  <c r="O785" i="21" s="1"/>
  <c r="I785" i="21"/>
  <c r="K785" i="21" s="1"/>
  <c r="X785" i="21" s="1"/>
  <c r="N784" i="21"/>
  <c r="O784" i="21" s="1"/>
  <c r="P784" i="21" s="1"/>
  <c r="Q784" i="21" s="1"/>
  <c r="R784" i="21" s="1"/>
  <c r="S784" i="21" s="1"/>
  <c r="I784" i="21"/>
  <c r="K784" i="21" s="1"/>
  <c r="N783" i="21"/>
  <c r="O783" i="21" s="1"/>
  <c r="I783" i="21"/>
  <c r="K783" i="21" s="1"/>
  <c r="X783" i="21" s="1"/>
  <c r="N782" i="21"/>
  <c r="O782" i="21" s="1"/>
  <c r="I782" i="21"/>
  <c r="K782" i="21" s="1"/>
  <c r="X782" i="21" s="1"/>
  <c r="N781" i="21"/>
  <c r="O781" i="21" s="1"/>
  <c r="P781" i="21" s="1"/>
  <c r="I781" i="21"/>
  <c r="K781" i="21" s="1"/>
  <c r="N780" i="21"/>
  <c r="O780" i="21" s="1"/>
  <c r="P780" i="21" s="1"/>
  <c r="Q780" i="21" s="1"/>
  <c r="R780" i="21" s="1"/>
  <c r="S780" i="21" s="1"/>
  <c r="T780" i="21" s="1"/>
  <c r="I780" i="21"/>
  <c r="K780" i="21" s="1"/>
  <c r="N779" i="21"/>
  <c r="O779" i="21" s="1"/>
  <c r="P779" i="21" s="1"/>
  <c r="Q779" i="21" s="1"/>
  <c r="R779" i="21" s="1"/>
  <c r="S779" i="21" s="1"/>
  <c r="I779" i="21"/>
  <c r="K779" i="21" s="1"/>
  <c r="N778" i="21"/>
  <c r="O778" i="21" s="1"/>
  <c r="I778" i="21"/>
  <c r="K778" i="21" s="1"/>
  <c r="N777" i="21"/>
  <c r="O777" i="21" s="1"/>
  <c r="P777" i="21" s="1"/>
  <c r="Q777" i="21" s="1"/>
  <c r="R777" i="21" s="1"/>
  <c r="S777" i="21" s="1"/>
  <c r="I777" i="21"/>
  <c r="K777" i="21" s="1"/>
  <c r="N776" i="21"/>
  <c r="O776" i="21" s="1"/>
  <c r="I776" i="21"/>
  <c r="K776" i="21" s="1"/>
  <c r="X776" i="21" s="1"/>
  <c r="N775" i="21"/>
  <c r="O775" i="21" s="1"/>
  <c r="P775" i="21" s="1"/>
  <c r="Q775" i="21" s="1"/>
  <c r="I775" i="21"/>
  <c r="K775" i="21" s="1"/>
  <c r="N774" i="21"/>
  <c r="O774" i="21" s="1"/>
  <c r="P774" i="21" s="1"/>
  <c r="I774" i="21"/>
  <c r="K774" i="21" s="1"/>
  <c r="X774" i="21" s="1"/>
  <c r="N773" i="21"/>
  <c r="O773" i="21" s="1"/>
  <c r="I773" i="21"/>
  <c r="K773" i="21" s="1"/>
  <c r="X773" i="21" s="1"/>
  <c r="N772" i="21"/>
  <c r="O772" i="21" s="1"/>
  <c r="P772" i="21" s="1"/>
  <c r="Q772" i="21" s="1"/>
  <c r="R772" i="21" s="1"/>
  <c r="I772" i="21"/>
  <c r="K772" i="21" s="1"/>
  <c r="N771" i="21"/>
  <c r="O771" i="21" s="1"/>
  <c r="I771" i="21"/>
  <c r="K771" i="21" s="1"/>
  <c r="N770" i="21"/>
  <c r="O770" i="21" s="1"/>
  <c r="P770" i="21" s="1"/>
  <c r="I770" i="21"/>
  <c r="K770" i="21" s="1"/>
  <c r="N769" i="21"/>
  <c r="O769" i="21" s="1"/>
  <c r="P769" i="21" s="1"/>
  <c r="I769" i="21"/>
  <c r="K769" i="21" s="1"/>
  <c r="N768" i="21"/>
  <c r="O768" i="21" s="1"/>
  <c r="P768" i="21" s="1"/>
  <c r="Q768" i="21" s="1"/>
  <c r="R768" i="21" s="1"/>
  <c r="S768" i="21" s="1"/>
  <c r="T768" i="21" s="1"/>
  <c r="I768" i="21"/>
  <c r="K768" i="21" s="1"/>
  <c r="N767" i="21"/>
  <c r="O767" i="21" s="1"/>
  <c r="P767" i="21" s="1"/>
  <c r="Q767" i="21" s="1"/>
  <c r="R767" i="21" s="1"/>
  <c r="S767" i="21" s="1"/>
  <c r="T767" i="21" s="1"/>
  <c r="I767" i="21"/>
  <c r="K767" i="21" s="1"/>
  <c r="N766" i="21"/>
  <c r="O766" i="21" s="1"/>
  <c r="P766" i="21" s="1"/>
  <c r="Q766" i="21" s="1"/>
  <c r="I766" i="21"/>
  <c r="K766" i="21" s="1"/>
  <c r="N765" i="21"/>
  <c r="O765" i="21" s="1"/>
  <c r="P765" i="21" s="1"/>
  <c r="Q765" i="21" s="1"/>
  <c r="R765" i="21" s="1"/>
  <c r="I765" i="21"/>
  <c r="K765" i="21" s="1"/>
  <c r="N764" i="21"/>
  <c r="O764" i="21" s="1"/>
  <c r="I764" i="21"/>
  <c r="K764" i="21" s="1"/>
  <c r="X764" i="21" s="1"/>
  <c r="N763" i="21"/>
  <c r="O763" i="21" s="1"/>
  <c r="I763" i="21"/>
  <c r="K763" i="21" s="1"/>
  <c r="N762" i="21"/>
  <c r="O762" i="21" s="1"/>
  <c r="I762" i="21"/>
  <c r="K762" i="21" s="1"/>
  <c r="X762" i="21" s="1"/>
  <c r="N761" i="21"/>
  <c r="O761" i="21" s="1"/>
  <c r="I761" i="21"/>
  <c r="K761" i="21" s="1"/>
  <c r="X761" i="21" s="1"/>
  <c r="N760" i="21"/>
  <c r="O760" i="21" s="1"/>
  <c r="I760" i="21"/>
  <c r="K760" i="21" s="1"/>
  <c r="X760" i="21" s="1"/>
  <c r="N759" i="21"/>
  <c r="O759" i="21" s="1"/>
  <c r="I759" i="21"/>
  <c r="K759" i="21"/>
  <c r="X759" i="21" s="1"/>
  <c r="N758" i="21"/>
  <c r="O758" i="21" s="1"/>
  <c r="I758" i="21"/>
  <c r="K758" i="21" s="1"/>
  <c r="X758" i="21" s="1"/>
  <c r="N757" i="21"/>
  <c r="O757" i="21" s="1"/>
  <c r="I757" i="21"/>
  <c r="K757" i="21" s="1"/>
  <c r="X757" i="21" s="1"/>
  <c r="N756" i="21"/>
  <c r="O756" i="21" s="1"/>
  <c r="P756" i="21" s="1"/>
  <c r="Q756" i="21" s="1"/>
  <c r="R756" i="21" s="1"/>
  <c r="I756" i="21"/>
  <c r="K756" i="21" s="1"/>
  <c r="N755" i="21"/>
  <c r="O755" i="21" s="1"/>
  <c r="I755" i="21"/>
  <c r="K755" i="21" s="1"/>
  <c r="X755" i="21" s="1"/>
  <c r="N754" i="21"/>
  <c r="O754" i="21" s="1"/>
  <c r="P754" i="21" s="1"/>
  <c r="Q754" i="21" s="1"/>
  <c r="I754" i="21"/>
  <c r="K754" i="21" s="1"/>
  <c r="N753" i="21"/>
  <c r="O753" i="21" s="1"/>
  <c r="P753" i="21" s="1"/>
  <c r="I753" i="21"/>
  <c r="K753" i="21" s="1"/>
  <c r="X753" i="21" s="1"/>
  <c r="N752" i="21"/>
  <c r="O752" i="21" s="1"/>
  <c r="P752" i="21" s="1"/>
  <c r="Q752" i="21" s="1"/>
  <c r="I752" i="21"/>
  <c r="K752" i="21" s="1"/>
  <c r="N751" i="21"/>
  <c r="O751" i="21" s="1"/>
  <c r="I751" i="21"/>
  <c r="K751" i="21" s="1"/>
  <c r="X751" i="21" s="1"/>
  <c r="N750" i="21"/>
  <c r="O750" i="21" s="1"/>
  <c r="P750" i="21" s="1"/>
  <c r="I750" i="21"/>
  <c r="K750" i="21" s="1"/>
  <c r="N749" i="21"/>
  <c r="O749" i="21" s="1"/>
  <c r="I749" i="21"/>
  <c r="K749" i="21" s="1"/>
  <c r="X749" i="21" s="1"/>
  <c r="N748" i="21"/>
  <c r="O748" i="21" s="1"/>
  <c r="I748" i="21"/>
  <c r="K748" i="21" s="1"/>
  <c r="N747" i="21"/>
  <c r="O747" i="21" s="1"/>
  <c r="P747" i="21" s="1"/>
  <c r="Q747" i="21" s="1"/>
  <c r="R747" i="21" s="1"/>
  <c r="I747" i="21"/>
  <c r="K747" i="21" s="1"/>
  <c r="N746" i="21"/>
  <c r="O746" i="21" s="1"/>
  <c r="I746" i="21"/>
  <c r="K746" i="21" s="1"/>
  <c r="N745" i="21"/>
  <c r="O745" i="21" s="1"/>
  <c r="P745" i="21" s="1"/>
  <c r="I745" i="21"/>
  <c r="K745" i="21" s="1"/>
  <c r="N744" i="21"/>
  <c r="O744" i="21" s="1"/>
  <c r="I744" i="21"/>
  <c r="K744" i="21" s="1"/>
  <c r="X744" i="21" s="1"/>
  <c r="N743" i="21"/>
  <c r="O743" i="21" s="1"/>
  <c r="P743" i="21" s="1"/>
  <c r="Q743" i="21" s="1"/>
  <c r="R743" i="21" s="1"/>
  <c r="I743" i="21"/>
  <c r="K743" i="21" s="1"/>
  <c r="N742" i="21"/>
  <c r="O742" i="21" s="1"/>
  <c r="P742" i="21" s="1"/>
  <c r="I742" i="21"/>
  <c r="K742" i="21" s="1"/>
  <c r="N741" i="21"/>
  <c r="O741" i="21" s="1"/>
  <c r="P741" i="21" s="1"/>
  <c r="Q741" i="21" s="1"/>
  <c r="R741" i="21" s="1"/>
  <c r="S741" i="21" s="1"/>
  <c r="I741" i="21"/>
  <c r="K741" i="21" s="1"/>
  <c r="N740" i="21"/>
  <c r="O740" i="21" s="1"/>
  <c r="P740" i="21" s="1"/>
  <c r="Q740" i="21" s="1"/>
  <c r="I740" i="21"/>
  <c r="K740" i="21" s="1"/>
  <c r="X740" i="21" s="1"/>
  <c r="N739" i="21"/>
  <c r="O739" i="21" s="1"/>
  <c r="I739" i="21"/>
  <c r="K739" i="21" s="1"/>
  <c r="N738" i="21"/>
  <c r="O738" i="21" s="1"/>
  <c r="I738" i="21"/>
  <c r="K738" i="21" s="1"/>
  <c r="X738" i="21" s="1"/>
  <c r="N737" i="21"/>
  <c r="O737" i="21" s="1"/>
  <c r="I737" i="21"/>
  <c r="K737" i="21" s="1"/>
  <c r="X737" i="21" s="1"/>
  <c r="N736" i="21"/>
  <c r="O736" i="21" s="1"/>
  <c r="I736" i="21"/>
  <c r="K736" i="21" s="1"/>
  <c r="X736" i="21" s="1"/>
  <c r="N735" i="21"/>
  <c r="O735" i="21" s="1"/>
  <c r="I735" i="21"/>
  <c r="K735" i="21" s="1"/>
  <c r="X735" i="21" s="1"/>
  <c r="N734" i="21"/>
  <c r="O734" i="21" s="1"/>
  <c r="P734" i="21" s="1"/>
  <c r="Q734" i="21" s="1"/>
  <c r="R734" i="21" s="1"/>
  <c r="S734" i="21" s="1"/>
  <c r="I734" i="21"/>
  <c r="K734" i="21" s="1"/>
  <c r="N733" i="21"/>
  <c r="O733" i="21" s="1"/>
  <c r="P733" i="21" s="1"/>
  <c r="Q733" i="21" s="1"/>
  <c r="I733" i="21"/>
  <c r="K733" i="21" s="1"/>
  <c r="X733" i="21" s="1"/>
  <c r="N732" i="21"/>
  <c r="O732" i="21" s="1"/>
  <c r="P732" i="21" s="1"/>
  <c r="Q732" i="21" s="1"/>
  <c r="R732" i="21" s="1"/>
  <c r="S732" i="21" s="1"/>
  <c r="T732" i="21" s="1"/>
  <c r="I732" i="21"/>
  <c r="K732" i="21" s="1"/>
  <c r="N731" i="21"/>
  <c r="O731" i="21" s="1"/>
  <c r="P731" i="21" s="1"/>
  <c r="I731" i="21"/>
  <c r="K731" i="21" s="1"/>
  <c r="N730" i="21"/>
  <c r="O730" i="21" s="1"/>
  <c r="I730" i="21"/>
  <c r="K730" i="21" s="1"/>
  <c r="N729" i="21"/>
  <c r="O729" i="21" s="1"/>
  <c r="P729" i="21" s="1"/>
  <c r="Q729" i="21" s="1"/>
  <c r="R729" i="21" s="1"/>
  <c r="S729" i="21" s="1"/>
  <c r="I729" i="21"/>
  <c r="K729" i="21" s="1"/>
  <c r="N728" i="21"/>
  <c r="O728" i="21" s="1"/>
  <c r="I728" i="21"/>
  <c r="K728" i="21" s="1"/>
  <c r="X728" i="21" s="1"/>
  <c r="N727" i="21"/>
  <c r="O727" i="21" s="1"/>
  <c r="P727" i="21" s="1"/>
  <c r="Q727" i="21" s="1"/>
  <c r="I727" i="21"/>
  <c r="K727" i="21" s="1"/>
  <c r="N726" i="21"/>
  <c r="O726" i="21" s="1"/>
  <c r="I726" i="21"/>
  <c r="K726" i="21" s="1"/>
  <c r="X726" i="21" s="1"/>
  <c r="N725" i="21"/>
  <c r="O725" i="21" s="1"/>
  <c r="P725" i="21" s="1"/>
  <c r="Q725" i="21" s="1"/>
  <c r="R725" i="21" s="1"/>
  <c r="S725" i="21" s="1"/>
  <c r="T725" i="21" s="1"/>
  <c r="I725" i="21"/>
  <c r="K725" i="21" s="1"/>
  <c r="N724" i="21"/>
  <c r="O724" i="21" s="1"/>
  <c r="P724" i="21" s="1"/>
  <c r="Q724" i="21" s="1"/>
  <c r="R724" i="21" s="1"/>
  <c r="I724" i="21"/>
  <c r="K724" i="21" s="1"/>
  <c r="N723" i="21"/>
  <c r="O723" i="21" s="1"/>
  <c r="I723" i="21"/>
  <c r="K723" i="21" s="1"/>
  <c r="N722" i="21"/>
  <c r="O722" i="21" s="1"/>
  <c r="P722" i="21" s="1"/>
  <c r="Q722" i="21" s="1"/>
  <c r="I722" i="21"/>
  <c r="K722" i="21" s="1"/>
  <c r="N721" i="21"/>
  <c r="O721" i="21" s="1"/>
  <c r="I721" i="21"/>
  <c r="K721" i="21" s="1"/>
  <c r="X721" i="21" s="1"/>
  <c r="N720" i="21"/>
  <c r="O720" i="21" s="1"/>
  <c r="P720" i="21" s="1"/>
  <c r="Q720" i="21" s="1"/>
  <c r="R720" i="21" s="1"/>
  <c r="I720" i="21"/>
  <c r="K720" i="21" s="1"/>
  <c r="N719" i="21"/>
  <c r="O719" i="21" s="1"/>
  <c r="P719" i="21" s="1"/>
  <c r="Q719" i="21" s="1"/>
  <c r="R719" i="21" s="1"/>
  <c r="S719" i="21" s="1"/>
  <c r="I719" i="21"/>
  <c r="K719" i="21" s="1"/>
  <c r="N718" i="21"/>
  <c r="O718" i="21" s="1"/>
  <c r="P718" i="21" s="1"/>
  <c r="Q718" i="21" s="1"/>
  <c r="R718" i="21" s="1"/>
  <c r="I718" i="21"/>
  <c r="K718" i="21" s="1"/>
  <c r="N717" i="21"/>
  <c r="O717" i="21" s="1"/>
  <c r="I717" i="21"/>
  <c r="K717" i="21" s="1"/>
  <c r="X717" i="21" s="1"/>
  <c r="N716" i="21"/>
  <c r="O716" i="21" s="1"/>
  <c r="I716" i="21"/>
  <c r="K716" i="21" s="1"/>
  <c r="N715" i="21"/>
  <c r="O715" i="21" s="1"/>
  <c r="P715" i="21" s="1"/>
  <c r="I715" i="21"/>
  <c r="K715" i="21" s="1"/>
  <c r="N714" i="21"/>
  <c r="O714" i="21" s="1"/>
  <c r="P714" i="21" s="1"/>
  <c r="I714" i="21"/>
  <c r="K714" i="21" s="1"/>
  <c r="X714" i="21" s="1"/>
  <c r="N713" i="21"/>
  <c r="O713" i="21" s="1"/>
  <c r="P713" i="21" s="1"/>
  <c r="Q713" i="21" s="1"/>
  <c r="I713" i="21"/>
  <c r="K713" i="21" s="1"/>
  <c r="X713" i="21" s="1"/>
  <c r="N712" i="21"/>
  <c r="O712" i="21" s="1"/>
  <c r="P712" i="21" s="1"/>
  <c r="I712" i="21"/>
  <c r="K712" i="21" s="1"/>
  <c r="N711" i="21"/>
  <c r="O711" i="21" s="1"/>
  <c r="P711" i="21" s="1"/>
  <c r="Q711" i="21" s="1"/>
  <c r="I711" i="21"/>
  <c r="K711" i="21" s="1"/>
  <c r="N710" i="21"/>
  <c r="O710" i="21" s="1"/>
  <c r="I710" i="21"/>
  <c r="K710" i="21" s="1"/>
  <c r="X710" i="21" s="1"/>
  <c r="N709" i="21"/>
  <c r="O709" i="21" s="1"/>
  <c r="P709" i="21" s="1"/>
  <c r="I709" i="21"/>
  <c r="K709" i="21" s="1"/>
  <c r="X709" i="21" s="1"/>
  <c r="N708" i="21"/>
  <c r="O708" i="21" s="1"/>
  <c r="I708" i="21"/>
  <c r="K708" i="21" s="1"/>
  <c r="X708" i="21" s="1"/>
  <c r="N707" i="21"/>
  <c r="O707" i="21" s="1"/>
  <c r="I707" i="21"/>
  <c r="K707" i="21" s="1"/>
  <c r="X707" i="21" s="1"/>
  <c r="N706" i="21"/>
  <c r="O706" i="21" s="1"/>
  <c r="I706" i="21"/>
  <c r="K706" i="21" s="1"/>
  <c r="X706" i="21" s="1"/>
  <c r="N705" i="21"/>
  <c r="O705" i="21" s="1"/>
  <c r="P705" i="21" s="1"/>
  <c r="I705" i="21"/>
  <c r="K705" i="21" s="1"/>
  <c r="N704" i="21"/>
  <c r="O704" i="21" s="1"/>
  <c r="P704" i="21" s="1"/>
  <c r="Q704" i="21" s="1"/>
  <c r="I704" i="21"/>
  <c r="K704" i="21" s="1"/>
  <c r="N703" i="21"/>
  <c r="O703" i="21" s="1"/>
  <c r="P703" i="21" s="1"/>
  <c r="Q703" i="21" s="1"/>
  <c r="R703" i="21" s="1"/>
  <c r="I703" i="21"/>
  <c r="K703" i="21" s="1"/>
  <c r="N702" i="21"/>
  <c r="O702" i="21" s="1"/>
  <c r="P702" i="21" s="1"/>
  <c r="Q702" i="21" s="1"/>
  <c r="I702" i="21"/>
  <c r="K702" i="21" s="1"/>
  <c r="X702" i="21" s="1"/>
  <c r="N701" i="21"/>
  <c r="O701" i="21" s="1"/>
  <c r="I701" i="21"/>
  <c r="K701" i="21" s="1"/>
  <c r="N700" i="21"/>
  <c r="O700" i="21" s="1"/>
  <c r="P700" i="21" s="1"/>
  <c r="I700" i="21"/>
  <c r="K700" i="21" s="1"/>
  <c r="X700" i="21" s="1"/>
  <c r="N699" i="21"/>
  <c r="O699" i="21" s="1"/>
  <c r="I699" i="21"/>
  <c r="K699" i="21" s="1"/>
  <c r="X699" i="21" s="1"/>
  <c r="N698" i="21"/>
  <c r="O698" i="21" s="1"/>
  <c r="P698" i="21" s="1"/>
  <c r="Q698" i="21" s="1"/>
  <c r="R698" i="21" s="1"/>
  <c r="I698" i="21"/>
  <c r="K698" i="21" s="1"/>
  <c r="N697" i="21"/>
  <c r="O697" i="21" s="1"/>
  <c r="I697" i="21"/>
  <c r="K697" i="21" s="1"/>
  <c r="X697" i="21" s="1"/>
  <c r="N696" i="21"/>
  <c r="O696" i="21" s="1"/>
  <c r="I696" i="21"/>
  <c r="K696" i="21" s="1"/>
  <c r="X696" i="21" s="1"/>
  <c r="N695" i="21"/>
  <c r="O695" i="21" s="1"/>
  <c r="P695" i="21" s="1"/>
  <c r="Q695" i="21" s="1"/>
  <c r="I695" i="21"/>
  <c r="K695" i="21" s="1"/>
  <c r="N694" i="21"/>
  <c r="O694" i="21" s="1"/>
  <c r="I694" i="21"/>
  <c r="K694" i="21" s="1"/>
  <c r="N693" i="21"/>
  <c r="O693" i="21" s="1"/>
  <c r="I693" i="21"/>
  <c r="K693" i="21" s="1"/>
  <c r="X693" i="21" s="1"/>
  <c r="N692" i="21"/>
  <c r="O692" i="21" s="1"/>
  <c r="I692" i="21"/>
  <c r="K692" i="21" s="1"/>
  <c r="X692" i="21" s="1"/>
  <c r="N691" i="21"/>
  <c r="O691" i="21" s="1"/>
  <c r="I691" i="21"/>
  <c r="K691" i="21" s="1"/>
  <c r="X691" i="21" s="1"/>
  <c r="N690" i="21"/>
  <c r="O690" i="21" s="1"/>
  <c r="I690" i="21"/>
  <c r="K690" i="21" s="1"/>
  <c r="X690" i="21" s="1"/>
  <c r="N689" i="21"/>
  <c r="O689" i="21" s="1"/>
  <c r="P689" i="21" s="1"/>
  <c r="I689" i="21"/>
  <c r="K689" i="21" s="1"/>
  <c r="X689" i="21" s="1"/>
  <c r="N688" i="21"/>
  <c r="O688" i="21" s="1"/>
  <c r="P688" i="21" s="1"/>
  <c r="I688" i="21"/>
  <c r="K688" i="21" s="1"/>
  <c r="X688" i="21" s="1"/>
  <c r="N687" i="21"/>
  <c r="O687" i="21" s="1"/>
  <c r="I687" i="21"/>
  <c r="K687" i="21" s="1"/>
  <c r="X687" i="21" s="1"/>
  <c r="N686" i="21"/>
  <c r="O686" i="21" s="1"/>
  <c r="P686" i="21" s="1"/>
  <c r="I686" i="21"/>
  <c r="K686" i="21" s="1"/>
  <c r="X686" i="21" s="1"/>
  <c r="N685" i="21"/>
  <c r="O685" i="21" s="1"/>
  <c r="I685" i="21"/>
  <c r="K685" i="21" s="1"/>
  <c r="X685" i="21" s="1"/>
  <c r="N684" i="21"/>
  <c r="O684" i="21" s="1"/>
  <c r="P684" i="21" s="1"/>
  <c r="I684" i="21"/>
  <c r="K684" i="21" s="1"/>
  <c r="X684" i="21" s="1"/>
  <c r="N683" i="21"/>
  <c r="O683" i="21" s="1"/>
  <c r="I683" i="21"/>
  <c r="K683" i="21" s="1"/>
  <c r="X683" i="21" s="1"/>
  <c r="N682" i="21"/>
  <c r="O682" i="21" s="1"/>
  <c r="I682" i="21"/>
  <c r="K682" i="21" s="1"/>
  <c r="X682" i="21" s="1"/>
  <c r="N681" i="21"/>
  <c r="O681" i="21" s="1"/>
  <c r="I681" i="21"/>
  <c r="K681" i="21" s="1"/>
  <c r="X681" i="21" s="1"/>
  <c r="N680" i="21"/>
  <c r="O680" i="21" s="1"/>
  <c r="P680" i="21" s="1"/>
  <c r="Q680" i="21" s="1"/>
  <c r="R680" i="21" s="1"/>
  <c r="I680" i="21"/>
  <c r="K680" i="21" s="1"/>
  <c r="X680" i="21" s="1"/>
  <c r="N679" i="21"/>
  <c r="O679" i="21" s="1"/>
  <c r="P679" i="21" s="1"/>
  <c r="I679" i="21"/>
  <c r="K679" i="21" s="1"/>
  <c r="X679" i="21" s="1"/>
  <c r="N678" i="21"/>
  <c r="O678" i="21" s="1"/>
  <c r="I678" i="21"/>
  <c r="K678" i="21" s="1"/>
  <c r="N677" i="21"/>
  <c r="O677" i="21" s="1"/>
  <c r="I677" i="21"/>
  <c r="K677" i="21" s="1"/>
  <c r="X677" i="21" s="1"/>
  <c r="N676" i="21"/>
  <c r="O676" i="21" s="1"/>
  <c r="I676" i="21"/>
  <c r="K676" i="21" s="1"/>
  <c r="N675" i="21"/>
  <c r="O675" i="21" s="1"/>
  <c r="I675" i="21"/>
  <c r="K675" i="21" s="1"/>
  <c r="X675" i="21" s="1"/>
  <c r="N674" i="21"/>
  <c r="O674" i="21" s="1"/>
  <c r="P674" i="21" s="1"/>
  <c r="I674" i="21"/>
  <c r="K674" i="21" s="1"/>
  <c r="X674" i="21" s="1"/>
  <c r="N673" i="21"/>
  <c r="O673" i="21" s="1"/>
  <c r="P673" i="21" s="1"/>
  <c r="I673" i="21"/>
  <c r="K673" i="21" s="1"/>
  <c r="X673" i="21" s="1"/>
  <c r="N672" i="21"/>
  <c r="O672" i="21" s="1"/>
  <c r="I672" i="21"/>
  <c r="K672" i="21" s="1"/>
  <c r="X672" i="21" s="1"/>
  <c r="N671" i="21"/>
  <c r="O671" i="21" s="1"/>
  <c r="P671" i="21" s="1"/>
  <c r="I671" i="21"/>
  <c r="K671" i="21" s="1"/>
  <c r="X671" i="21" s="1"/>
  <c r="N670" i="21"/>
  <c r="O670" i="21" s="1"/>
  <c r="I670" i="21"/>
  <c r="K670" i="21" s="1"/>
  <c r="X670" i="21" s="1"/>
  <c r="N669" i="21"/>
  <c r="O669" i="21" s="1"/>
  <c r="P669" i="21" s="1"/>
  <c r="I669" i="21"/>
  <c r="K669" i="21" s="1"/>
  <c r="X669" i="21" s="1"/>
  <c r="N668" i="21"/>
  <c r="O668" i="21" s="1"/>
  <c r="P668" i="21" s="1"/>
  <c r="I668" i="21"/>
  <c r="K668" i="21" s="1"/>
  <c r="X668" i="21" s="1"/>
  <c r="N667" i="21"/>
  <c r="O667" i="21" s="1"/>
  <c r="I667" i="21"/>
  <c r="K667" i="21" s="1"/>
  <c r="X667" i="21" s="1"/>
  <c r="N666" i="21"/>
  <c r="O666" i="21" s="1"/>
  <c r="I666" i="21"/>
  <c r="K666" i="21" s="1"/>
  <c r="N665" i="21"/>
  <c r="O665" i="21" s="1"/>
  <c r="P665" i="21" s="1"/>
  <c r="I665" i="21"/>
  <c r="K665" i="21" s="1"/>
  <c r="X665" i="21" s="1"/>
  <c r="N664" i="21"/>
  <c r="O664" i="21" s="1"/>
  <c r="I664" i="21"/>
  <c r="K664" i="21" s="1"/>
  <c r="X664" i="21" s="1"/>
  <c r="N663" i="21"/>
  <c r="O663" i="21" s="1"/>
  <c r="P663" i="21" s="1"/>
  <c r="I663" i="21"/>
  <c r="K663" i="21" s="1"/>
  <c r="N662" i="21"/>
  <c r="O662" i="21" s="1"/>
  <c r="I662" i="21"/>
  <c r="K662" i="21" s="1"/>
  <c r="X662" i="21" s="1"/>
  <c r="N661" i="21"/>
  <c r="O661" i="21" s="1"/>
  <c r="I661" i="21"/>
  <c r="K661" i="21" s="1"/>
  <c r="X661" i="21" s="1"/>
  <c r="N660" i="21"/>
  <c r="O660" i="21" s="1"/>
  <c r="I660" i="21"/>
  <c r="K660" i="21" s="1"/>
  <c r="N659" i="21"/>
  <c r="O659" i="21" s="1"/>
  <c r="P659" i="21" s="1"/>
  <c r="I659" i="21"/>
  <c r="K659" i="21" s="1"/>
  <c r="X659" i="21" s="1"/>
  <c r="N658" i="21"/>
  <c r="O658" i="21" s="1"/>
  <c r="I658" i="21"/>
  <c r="K658" i="21" s="1"/>
  <c r="X658" i="21" s="1"/>
  <c r="N657" i="21"/>
  <c r="O657" i="21" s="1"/>
  <c r="I657" i="21"/>
  <c r="K657" i="21" s="1"/>
  <c r="X657" i="21" s="1"/>
  <c r="N656" i="21"/>
  <c r="O656" i="21" s="1"/>
  <c r="I656" i="21"/>
  <c r="K656" i="21" s="1"/>
  <c r="N655" i="21"/>
  <c r="O655" i="21" s="1"/>
  <c r="P655" i="21" s="1"/>
  <c r="I655" i="21"/>
  <c r="K655" i="21" s="1"/>
  <c r="X655" i="21" s="1"/>
  <c r="N654" i="21"/>
  <c r="O654" i="21" s="1"/>
  <c r="I654" i="21"/>
  <c r="K654" i="21" s="1"/>
  <c r="X654" i="21" s="1"/>
  <c r="N653" i="21"/>
  <c r="O653" i="21" s="1"/>
  <c r="I653" i="21"/>
  <c r="K653" i="21" s="1"/>
  <c r="X653" i="21" s="1"/>
  <c r="N652" i="21"/>
  <c r="O652" i="21" s="1"/>
  <c r="I652" i="21"/>
  <c r="K652" i="21" s="1"/>
  <c r="X652" i="21" s="1"/>
  <c r="N651" i="21"/>
  <c r="O651" i="21" s="1"/>
  <c r="P651" i="21" s="1"/>
  <c r="I651" i="21"/>
  <c r="K651" i="21" s="1"/>
  <c r="X651" i="21" s="1"/>
  <c r="N650" i="21"/>
  <c r="O650" i="21" s="1"/>
  <c r="I650" i="21"/>
  <c r="K650" i="21" s="1"/>
  <c r="X650" i="21" s="1"/>
  <c r="N649" i="21"/>
  <c r="O649" i="21" s="1"/>
  <c r="I649" i="21"/>
  <c r="K649" i="21" s="1"/>
  <c r="X649" i="21" s="1"/>
  <c r="N648" i="21"/>
  <c r="O648" i="21" s="1"/>
  <c r="P648" i="21" s="1"/>
  <c r="I648" i="21"/>
  <c r="K648" i="21" s="1"/>
  <c r="X648" i="21" s="1"/>
  <c r="N647" i="21"/>
  <c r="O647" i="21" s="1"/>
  <c r="I647" i="21"/>
  <c r="K647" i="21" s="1"/>
  <c r="X647" i="21" s="1"/>
  <c r="N646" i="21"/>
  <c r="O646" i="21" s="1"/>
  <c r="I646" i="21"/>
  <c r="K646" i="21" s="1"/>
  <c r="X646" i="21" s="1"/>
  <c r="N645" i="21"/>
  <c r="O645" i="21" s="1"/>
  <c r="P645" i="21" s="1"/>
  <c r="I645" i="21"/>
  <c r="K645" i="21" s="1"/>
  <c r="X645" i="21" s="1"/>
  <c r="N644" i="21"/>
  <c r="O644" i="21" s="1"/>
  <c r="I644" i="21"/>
  <c r="K644" i="21" s="1"/>
  <c r="X644" i="21" s="1"/>
  <c r="N643" i="21"/>
  <c r="O643" i="21" s="1"/>
  <c r="I643" i="21"/>
  <c r="K643" i="21" s="1"/>
  <c r="X643" i="21" s="1"/>
  <c r="N642" i="21"/>
  <c r="O642" i="21" s="1"/>
  <c r="P642" i="21" s="1"/>
  <c r="Q642" i="21" s="1"/>
  <c r="I642" i="21"/>
  <c r="K642" i="21" s="1"/>
  <c r="N641" i="21"/>
  <c r="O641" i="21" s="1"/>
  <c r="P641" i="21" s="1"/>
  <c r="I641" i="21"/>
  <c r="K641" i="21" s="1"/>
  <c r="X641" i="21" s="1"/>
  <c r="N640" i="21"/>
  <c r="O640" i="21" s="1"/>
  <c r="I640" i="21"/>
  <c r="K640" i="21" s="1"/>
  <c r="X640" i="21" s="1"/>
  <c r="N639" i="21"/>
  <c r="O639" i="21" s="1"/>
  <c r="P639" i="21" s="1"/>
  <c r="I639" i="21"/>
  <c r="K639" i="21" s="1"/>
  <c r="X639" i="21" s="1"/>
  <c r="N638" i="21"/>
  <c r="O638" i="21" s="1"/>
  <c r="P638" i="21" s="1"/>
  <c r="I638" i="21"/>
  <c r="K638" i="21" s="1"/>
  <c r="X638" i="21" s="1"/>
  <c r="N637" i="21"/>
  <c r="O637" i="21" s="1"/>
  <c r="P637" i="21" s="1"/>
  <c r="I637" i="21"/>
  <c r="K637" i="21" s="1"/>
  <c r="N636" i="21"/>
  <c r="O636" i="21" s="1"/>
  <c r="P636" i="21" s="1"/>
  <c r="I636" i="21"/>
  <c r="K636" i="21" s="1"/>
  <c r="N635" i="21"/>
  <c r="O635" i="21" s="1"/>
  <c r="P635" i="21" s="1"/>
  <c r="Q635" i="21" s="1"/>
  <c r="R635" i="21" s="1"/>
  <c r="I635" i="21"/>
  <c r="K635" i="21" s="1"/>
  <c r="N634" i="21"/>
  <c r="O634" i="21" s="1"/>
  <c r="P634" i="21" s="1"/>
  <c r="Q634" i="21" s="1"/>
  <c r="R634" i="21" s="1"/>
  <c r="I634" i="21"/>
  <c r="K634" i="21" s="1"/>
  <c r="N633" i="21"/>
  <c r="O633" i="21" s="1"/>
  <c r="I633" i="21"/>
  <c r="K633" i="21" s="1"/>
  <c r="X633" i="21" s="1"/>
  <c r="N632" i="21"/>
  <c r="O632" i="21" s="1"/>
  <c r="P632" i="21" s="1"/>
  <c r="Q632" i="21" s="1"/>
  <c r="I632" i="21"/>
  <c r="K632" i="21" s="1"/>
  <c r="N631" i="21"/>
  <c r="O631" i="21" s="1"/>
  <c r="P631" i="21" s="1"/>
  <c r="Q631" i="21" s="1"/>
  <c r="R631" i="21" s="1"/>
  <c r="S631" i="21" s="1"/>
  <c r="T631" i="21" s="1"/>
  <c r="I631" i="21"/>
  <c r="K631" i="21" s="1"/>
  <c r="N630" i="21"/>
  <c r="O630" i="21" s="1"/>
  <c r="I630" i="21"/>
  <c r="K630" i="21" s="1"/>
  <c r="X630" i="21" s="1"/>
  <c r="N629" i="21"/>
  <c r="O629" i="21" s="1"/>
  <c r="I629" i="21"/>
  <c r="K629" i="21" s="1"/>
  <c r="X629" i="21" s="1"/>
  <c r="N628" i="21"/>
  <c r="O628" i="21" s="1"/>
  <c r="I628" i="21"/>
  <c r="K628" i="21" s="1"/>
  <c r="N627" i="21"/>
  <c r="O627" i="21" s="1"/>
  <c r="I627" i="21"/>
  <c r="K627" i="21" s="1"/>
  <c r="X627" i="21" s="1"/>
  <c r="N626" i="21"/>
  <c r="O626" i="21" s="1"/>
  <c r="I626" i="21"/>
  <c r="K626" i="21" s="1"/>
  <c r="X626" i="21" s="1"/>
  <c r="N625" i="21"/>
  <c r="O625" i="21" s="1"/>
  <c r="P625" i="21" s="1"/>
  <c r="I625" i="21"/>
  <c r="K625" i="21" s="1"/>
  <c r="X625" i="21" s="1"/>
  <c r="N624" i="21"/>
  <c r="O624" i="21" s="1"/>
  <c r="I624" i="21"/>
  <c r="K624" i="21" s="1"/>
  <c r="X624" i="21" s="1"/>
  <c r="N623" i="21"/>
  <c r="O623" i="21" s="1"/>
  <c r="I623" i="21"/>
  <c r="K623" i="21" s="1"/>
  <c r="X623" i="21" s="1"/>
  <c r="N622" i="21"/>
  <c r="O622" i="21" s="1"/>
  <c r="I622" i="21"/>
  <c r="K622" i="21" s="1"/>
  <c r="X622" i="21" s="1"/>
  <c r="N621" i="21"/>
  <c r="O621" i="21" s="1"/>
  <c r="I621" i="21"/>
  <c r="K621" i="21" s="1"/>
  <c r="X621" i="21" s="1"/>
  <c r="N620" i="21"/>
  <c r="O620" i="21" s="1"/>
  <c r="P620" i="21" s="1"/>
  <c r="I620" i="21"/>
  <c r="K620" i="21" s="1"/>
  <c r="N619" i="21"/>
  <c r="O619" i="21" s="1"/>
  <c r="P619" i="21" s="1"/>
  <c r="Q619" i="21" s="1"/>
  <c r="R619" i="21" s="1"/>
  <c r="I619" i="21"/>
  <c r="K619" i="21" s="1"/>
  <c r="N618" i="21"/>
  <c r="O618" i="21" s="1"/>
  <c r="P618" i="21" s="1"/>
  <c r="Q618" i="21" s="1"/>
  <c r="I618" i="21"/>
  <c r="K618" i="21" s="1"/>
  <c r="N617" i="21"/>
  <c r="O617" i="21" s="1"/>
  <c r="I617" i="21"/>
  <c r="K617" i="21" s="1"/>
  <c r="X617" i="21" s="1"/>
  <c r="N616" i="21"/>
  <c r="O616" i="21" s="1"/>
  <c r="I616" i="21"/>
  <c r="K616" i="21" s="1"/>
  <c r="X616" i="21" s="1"/>
  <c r="N615" i="21"/>
  <c r="O615" i="21" s="1"/>
  <c r="I615" i="21"/>
  <c r="K615" i="21" s="1"/>
  <c r="X615" i="21" s="1"/>
  <c r="N614" i="21"/>
  <c r="O614" i="21" s="1"/>
  <c r="P614" i="21" s="1"/>
  <c r="Q614" i="21" s="1"/>
  <c r="R614" i="21" s="1"/>
  <c r="S614" i="21" s="1"/>
  <c r="I614" i="21"/>
  <c r="K614" i="21" s="1"/>
  <c r="N613" i="21"/>
  <c r="O613" i="21" s="1"/>
  <c r="P613" i="21" s="1"/>
  <c r="Q613" i="21" s="1"/>
  <c r="R613" i="21" s="1"/>
  <c r="S613" i="21" s="1"/>
  <c r="I613" i="21"/>
  <c r="K613" i="21" s="1"/>
  <c r="N612" i="21"/>
  <c r="O612" i="21" s="1"/>
  <c r="I612" i="21"/>
  <c r="K612" i="21" s="1"/>
  <c r="X612" i="21" s="1"/>
  <c r="N611" i="21"/>
  <c r="O611" i="21" s="1"/>
  <c r="I611" i="21"/>
  <c r="K611" i="21" s="1"/>
  <c r="X611" i="21" s="1"/>
  <c r="N610" i="21"/>
  <c r="O610" i="21" s="1"/>
  <c r="P610" i="21" s="1"/>
  <c r="Q610" i="21" s="1"/>
  <c r="R610" i="21" s="1"/>
  <c r="S610" i="21" s="1"/>
  <c r="T610" i="21" s="1"/>
  <c r="I610" i="21"/>
  <c r="K610" i="21" s="1"/>
  <c r="N609" i="21"/>
  <c r="O609" i="21" s="1"/>
  <c r="P609" i="21" s="1"/>
  <c r="Q609" i="21" s="1"/>
  <c r="I609" i="21"/>
  <c r="K609" i="21" s="1"/>
  <c r="N608" i="21"/>
  <c r="O608" i="21" s="1"/>
  <c r="I608" i="21"/>
  <c r="K608" i="21" s="1"/>
  <c r="X608" i="21" s="1"/>
  <c r="N607" i="21"/>
  <c r="O607" i="21" s="1"/>
  <c r="P607" i="21" s="1"/>
  <c r="I607" i="21"/>
  <c r="K607" i="21" s="1"/>
  <c r="N606" i="21"/>
  <c r="O606" i="21" s="1"/>
  <c r="P606" i="21" s="1"/>
  <c r="Q606" i="21" s="1"/>
  <c r="I606" i="21"/>
  <c r="K606" i="21" s="1"/>
  <c r="X606" i="21" s="1"/>
  <c r="N605" i="21"/>
  <c r="O605" i="21" s="1"/>
  <c r="I605" i="21"/>
  <c r="K605" i="21" s="1"/>
  <c r="X605" i="21" s="1"/>
  <c r="N604" i="21"/>
  <c r="O604" i="21" s="1"/>
  <c r="P604" i="21" s="1"/>
  <c r="I604" i="21"/>
  <c r="K604" i="21" s="1"/>
  <c r="N603" i="21"/>
  <c r="O603" i="21" s="1"/>
  <c r="I603" i="21"/>
  <c r="K603" i="21" s="1"/>
  <c r="X603" i="21" s="1"/>
  <c r="N602" i="21"/>
  <c r="O602" i="21" s="1"/>
  <c r="P602" i="21" s="1"/>
  <c r="I602" i="21"/>
  <c r="K602" i="21" s="1"/>
  <c r="X602" i="21" s="1"/>
  <c r="N601" i="21"/>
  <c r="O601" i="21" s="1"/>
  <c r="P601" i="21" s="1"/>
  <c r="I601" i="21"/>
  <c r="K601" i="21" s="1"/>
  <c r="X601" i="21" s="1"/>
  <c r="N600" i="21"/>
  <c r="O600" i="21" s="1"/>
  <c r="P600" i="21" s="1"/>
  <c r="Q600" i="21" s="1"/>
  <c r="I600" i="21"/>
  <c r="K600" i="21" s="1"/>
  <c r="X600" i="21" s="1"/>
  <c r="N599" i="21"/>
  <c r="O599" i="21" s="1"/>
  <c r="I599" i="21"/>
  <c r="K599" i="21" s="1"/>
  <c r="X599" i="21" s="1"/>
  <c r="N598" i="21"/>
  <c r="O598" i="21" s="1"/>
  <c r="I598" i="21"/>
  <c r="K598" i="21" s="1"/>
  <c r="N597" i="21"/>
  <c r="O597" i="21" s="1"/>
  <c r="P597" i="21" s="1"/>
  <c r="Q597" i="21" s="1"/>
  <c r="R597" i="21" s="1"/>
  <c r="I597" i="21"/>
  <c r="K597" i="21" s="1"/>
  <c r="N596" i="21"/>
  <c r="O596" i="21" s="1"/>
  <c r="I596" i="21"/>
  <c r="K596" i="21" s="1"/>
  <c r="X596" i="21" s="1"/>
  <c r="N595" i="21"/>
  <c r="O595" i="21" s="1"/>
  <c r="I595" i="21"/>
  <c r="K595" i="21" s="1"/>
  <c r="X595" i="21" s="1"/>
  <c r="N594" i="21"/>
  <c r="O594" i="21" s="1"/>
  <c r="I594" i="21"/>
  <c r="K594" i="21" s="1"/>
  <c r="X594" i="21" s="1"/>
  <c r="N593" i="21"/>
  <c r="O593" i="21" s="1"/>
  <c r="P593" i="21" s="1"/>
  <c r="Q593" i="21" s="1"/>
  <c r="R593" i="21" s="1"/>
  <c r="I593" i="21"/>
  <c r="K593" i="21" s="1"/>
  <c r="N592" i="21"/>
  <c r="O592" i="21" s="1"/>
  <c r="I592" i="21"/>
  <c r="K592" i="21" s="1"/>
  <c r="X592" i="21" s="1"/>
  <c r="N591" i="21"/>
  <c r="O591" i="21" s="1"/>
  <c r="I591" i="21"/>
  <c r="K591" i="21" s="1"/>
  <c r="X591" i="21" s="1"/>
  <c r="N590" i="21"/>
  <c r="O590" i="21" s="1"/>
  <c r="P590" i="21" s="1"/>
  <c r="I590" i="21"/>
  <c r="K590" i="21" s="1"/>
  <c r="X590" i="21" s="1"/>
  <c r="N589" i="21"/>
  <c r="O589" i="21" s="1"/>
  <c r="I589" i="21"/>
  <c r="K589" i="21" s="1"/>
  <c r="X589" i="21" s="1"/>
  <c r="N588" i="21"/>
  <c r="O588" i="21" s="1"/>
  <c r="P588" i="21" s="1"/>
  <c r="I588" i="21"/>
  <c r="K588" i="21" s="1"/>
  <c r="X588" i="21" s="1"/>
  <c r="N587" i="21"/>
  <c r="O587" i="21" s="1"/>
  <c r="I587" i="21"/>
  <c r="K587" i="21" s="1"/>
  <c r="X587" i="21" s="1"/>
  <c r="N586" i="21"/>
  <c r="O586" i="21" s="1"/>
  <c r="I586" i="21"/>
  <c r="K586" i="21" s="1"/>
  <c r="X586" i="21" s="1"/>
  <c r="N585" i="21"/>
  <c r="O585" i="21" s="1"/>
  <c r="P585" i="21" s="1"/>
  <c r="I585" i="21"/>
  <c r="K585" i="21" s="1"/>
  <c r="X585" i="21" s="1"/>
  <c r="N584" i="21"/>
  <c r="O584" i="21" s="1"/>
  <c r="I584" i="21"/>
  <c r="K584" i="21" s="1"/>
  <c r="X584" i="21" s="1"/>
  <c r="N583" i="21"/>
  <c r="O583" i="21" s="1"/>
  <c r="P583" i="21" s="1"/>
  <c r="Q583" i="21" s="1"/>
  <c r="I583" i="21"/>
  <c r="K583" i="21" s="1"/>
  <c r="N582" i="21"/>
  <c r="O582" i="21" s="1"/>
  <c r="I582" i="21"/>
  <c r="K582" i="21" s="1"/>
  <c r="N581" i="21"/>
  <c r="O581" i="21" s="1"/>
  <c r="P581" i="21" s="1"/>
  <c r="I581" i="21"/>
  <c r="K581" i="21" s="1"/>
  <c r="N580" i="21"/>
  <c r="O580" i="21" s="1"/>
  <c r="I580" i="21"/>
  <c r="K580" i="21" s="1"/>
  <c r="X580" i="21" s="1"/>
  <c r="N579" i="21"/>
  <c r="O579" i="21" s="1"/>
  <c r="I579" i="21"/>
  <c r="K579" i="21" s="1"/>
  <c r="X579" i="21" s="1"/>
  <c r="N578" i="21"/>
  <c r="O578" i="21" s="1"/>
  <c r="I578" i="21"/>
  <c r="K578" i="21" s="1"/>
  <c r="X578" i="21" s="1"/>
  <c r="N577" i="21"/>
  <c r="O577" i="21" s="1"/>
  <c r="I577" i="21"/>
  <c r="K577" i="21" s="1"/>
  <c r="X577" i="21" s="1"/>
  <c r="N576" i="21"/>
  <c r="O576" i="21" s="1"/>
  <c r="P576" i="21" s="1"/>
  <c r="I576" i="21"/>
  <c r="K576" i="21" s="1"/>
  <c r="N575" i="21"/>
  <c r="O575" i="21" s="1"/>
  <c r="I575" i="21"/>
  <c r="K575" i="21" s="1"/>
  <c r="X575" i="21" s="1"/>
  <c r="N574" i="21"/>
  <c r="O574" i="21" s="1"/>
  <c r="I574" i="21"/>
  <c r="K574" i="21" s="1"/>
  <c r="X574" i="21" s="1"/>
  <c r="N573" i="21"/>
  <c r="O573" i="21" s="1"/>
  <c r="I573" i="21"/>
  <c r="K573" i="21" s="1"/>
  <c r="X573" i="21" s="1"/>
  <c r="N572" i="21"/>
  <c r="O572" i="21" s="1"/>
  <c r="I572" i="21"/>
  <c r="K572" i="21" s="1"/>
  <c r="N571" i="21"/>
  <c r="O571" i="21" s="1"/>
  <c r="I571" i="21"/>
  <c r="K571" i="21" s="1"/>
  <c r="X571" i="21" s="1"/>
  <c r="N570" i="21"/>
  <c r="O570" i="21" s="1"/>
  <c r="P570" i="21" s="1"/>
  <c r="I570" i="21"/>
  <c r="K570" i="21" s="1"/>
  <c r="N569" i="21"/>
  <c r="O569" i="21" s="1"/>
  <c r="I569" i="21"/>
  <c r="K569" i="21" s="1"/>
  <c r="X569" i="21" s="1"/>
  <c r="N568" i="21"/>
  <c r="O568" i="21" s="1"/>
  <c r="I568" i="21"/>
  <c r="K568" i="21" s="1"/>
  <c r="X568" i="21" s="1"/>
  <c r="N567" i="21"/>
  <c r="O567" i="21" s="1"/>
  <c r="P567" i="21" s="1"/>
  <c r="I567" i="21"/>
  <c r="K567" i="21" s="1"/>
  <c r="X567" i="21" s="1"/>
  <c r="N566" i="21"/>
  <c r="O566" i="21" s="1"/>
  <c r="I566" i="21"/>
  <c r="K566" i="21" s="1"/>
  <c r="X566" i="21" s="1"/>
  <c r="N565" i="21"/>
  <c r="O565" i="21" s="1"/>
  <c r="P565" i="21" s="1"/>
  <c r="I565" i="21"/>
  <c r="K565" i="21" s="1"/>
  <c r="X565" i="21" s="1"/>
  <c r="N564" i="21"/>
  <c r="O564" i="21" s="1"/>
  <c r="P564" i="21" s="1"/>
  <c r="I564" i="21"/>
  <c r="K564" i="21" s="1"/>
  <c r="N563" i="21"/>
  <c r="O563" i="21" s="1"/>
  <c r="P563" i="21" s="1"/>
  <c r="Q563" i="21" s="1"/>
  <c r="I563" i="21"/>
  <c r="K563" i="21" s="1"/>
  <c r="X563" i="21" s="1"/>
  <c r="N562" i="21"/>
  <c r="O562" i="21" s="1"/>
  <c r="P562" i="21" s="1"/>
  <c r="I562" i="21"/>
  <c r="K562" i="21" s="1"/>
  <c r="X562" i="21" s="1"/>
  <c r="N561" i="21"/>
  <c r="O561" i="21" s="1"/>
  <c r="I561" i="21"/>
  <c r="K561" i="21" s="1"/>
  <c r="X561" i="21" s="1"/>
  <c r="N560" i="21"/>
  <c r="O560" i="21" s="1"/>
  <c r="P560" i="21" s="1"/>
  <c r="Q560" i="21" s="1"/>
  <c r="R560" i="21" s="1"/>
  <c r="S560" i="21" s="1"/>
  <c r="T560" i="21" s="1"/>
  <c r="I560" i="21"/>
  <c r="K560" i="21" s="1"/>
  <c r="N559" i="21"/>
  <c r="O559" i="21" s="1"/>
  <c r="I559" i="21"/>
  <c r="K559" i="21" s="1"/>
  <c r="X559" i="21" s="1"/>
  <c r="N558" i="21"/>
  <c r="O558" i="21" s="1"/>
  <c r="P558" i="21" s="1"/>
  <c r="Q558" i="21" s="1"/>
  <c r="I558" i="21"/>
  <c r="K558" i="21" s="1"/>
  <c r="N557" i="21"/>
  <c r="O557" i="21" s="1"/>
  <c r="P557" i="21" s="1"/>
  <c r="Q557" i="21" s="1"/>
  <c r="R557" i="21" s="1"/>
  <c r="S557" i="21" s="1"/>
  <c r="I557" i="21"/>
  <c r="K557" i="21" s="1"/>
  <c r="N556" i="21"/>
  <c r="O556" i="21" s="1"/>
  <c r="I556" i="21"/>
  <c r="K556" i="21" s="1"/>
  <c r="X556" i="21" s="1"/>
  <c r="N555" i="21"/>
  <c r="O555" i="21" s="1"/>
  <c r="I555" i="21"/>
  <c r="K555" i="21" s="1"/>
  <c r="N554" i="21"/>
  <c r="O554" i="21" s="1"/>
  <c r="P554" i="21" s="1"/>
  <c r="I554" i="21"/>
  <c r="K554" i="21" s="1"/>
  <c r="N553" i="21"/>
  <c r="O553" i="21" s="1"/>
  <c r="I553" i="21"/>
  <c r="K553" i="21" s="1"/>
  <c r="X553" i="21" s="1"/>
  <c r="N552" i="21"/>
  <c r="O552" i="21" s="1"/>
  <c r="P552" i="21" s="1"/>
  <c r="I552" i="21"/>
  <c r="K552" i="21" s="1"/>
  <c r="N551" i="21"/>
  <c r="O551" i="21" s="1"/>
  <c r="P551" i="21" s="1"/>
  <c r="Q551" i="21" s="1"/>
  <c r="R551" i="21" s="1"/>
  <c r="S551" i="21" s="1"/>
  <c r="I551" i="21"/>
  <c r="K551" i="21" s="1"/>
  <c r="N550" i="21"/>
  <c r="O550" i="21" s="1"/>
  <c r="I550" i="21"/>
  <c r="K550" i="21" s="1"/>
  <c r="N549" i="21"/>
  <c r="O549" i="21" s="1"/>
  <c r="I549" i="21"/>
  <c r="K549" i="21" s="1"/>
  <c r="X549" i="21" s="1"/>
  <c r="N548" i="21"/>
  <c r="O548" i="21" s="1"/>
  <c r="P548" i="21" s="1"/>
  <c r="Q548" i="21" s="1"/>
  <c r="I548" i="21"/>
  <c r="K548" i="21" s="1"/>
  <c r="N547" i="21"/>
  <c r="O547" i="21" s="1"/>
  <c r="P547" i="21" s="1"/>
  <c r="Q547" i="21" s="1"/>
  <c r="I547" i="21"/>
  <c r="K547" i="21" s="1"/>
  <c r="N546" i="21"/>
  <c r="O546" i="21" s="1"/>
  <c r="I546" i="21"/>
  <c r="K546" i="21" s="1"/>
  <c r="N545" i="21"/>
  <c r="O545" i="21" s="1"/>
  <c r="I545" i="21"/>
  <c r="K545" i="21" s="1"/>
  <c r="X545" i="21" s="1"/>
  <c r="N544" i="21"/>
  <c r="O544" i="21" s="1"/>
  <c r="I544" i="21"/>
  <c r="K544" i="21" s="1"/>
  <c r="X544" i="21" s="1"/>
  <c r="N543" i="21"/>
  <c r="O543" i="21" s="1"/>
  <c r="P543" i="21" s="1"/>
  <c r="I543" i="21"/>
  <c r="K543" i="21" s="1"/>
  <c r="X543" i="21" s="1"/>
  <c r="N542" i="21"/>
  <c r="O542" i="21" s="1"/>
  <c r="I542" i="21"/>
  <c r="K542" i="21" s="1"/>
  <c r="X542" i="21" s="1"/>
  <c r="N541" i="21"/>
  <c r="O541" i="21" s="1"/>
  <c r="I541" i="21"/>
  <c r="K541" i="21" s="1"/>
  <c r="X541" i="21" s="1"/>
  <c r="N540" i="21"/>
  <c r="O540" i="21" s="1"/>
  <c r="P540" i="21" s="1"/>
  <c r="Q540" i="21" s="1"/>
  <c r="I540" i="21"/>
  <c r="K540" i="21" s="1"/>
  <c r="X540" i="21" s="1"/>
  <c r="N539" i="21"/>
  <c r="O539" i="21" s="1"/>
  <c r="I539" i="21"/>
  <c r="K539" i="21" s="1"/>
  <c r="X539" i="21" s="1"/>
  <c r="N538" i="21"/>
  <c r="O538" i="21" s="1"/>
  <c r="P538" i="21" s="1"/>
  <c r="I538" i="21"/>
  <c r="K538" i="21" s="1"/>
  <c r="N537" i="21"/>
  <c r="O537" i="21" s="1"/>
  <c r="I537" i="21"/>
  <c r="K537" i="21" s="1"/>
  <c r="X537" i="21" s="1"/>
  <c r="N536" i="21"/>
  <c r="O536" i="21" s="1"/>
  <c r="I536" i="21"/>
  <c r="K536" i="21" s="1"/>
  <c r="X536" i="21" s="1"/>
  <c r="N535" i="21"/>
  <c r="O535" i="21" s="1"/>
  <c r="P535" i="21" s="1"/>
  <c r="I535" i="21"/>
  <c r="K535" i="21" s="1"/>
  <c r="N534" i="21"/>
  <c r="O534" i="21" s="1"/>
  <c r="I534" i="21"/>
  <c r="K534" i="21" s="1"/>
  <c r="N533" i="21"/>
  <c r="O533" i="21" s="1"/>
  <c r="P533" i="21" s="1"/>
  <c r="Q533" i="21" s="1"/>
  <c r="R533" i="21" s="1"/>
  <c r="S533" i="21" s="1"/>
  <c r="T533" i="21" s="1"/>
  <c r="I533" i="21"/>
  <c r="K533" i="21" s="1"/>
  <c r="N532" i="21"/>
  <c r="O532" i="21" s="1"/>
  <c r="I532" i="21"/>
  <c r="K532" i="21" s="1"/>
  <c r="N531" i="21"/>
  <c r="O531" i="21" s="1"/>
  <c r="P531" i="21" s="1"/>
  <c r="I531" i="21"/>
  <c r="K531" i="21" s="1"/>
  <c r="N530" i="21"/>
  <c r="O530" i="21" s="1"/>
  <c r="P530" i="21" s="1"/>
  <c r="Q530" i="21" s="1"/>
  <c r="I530" i="21"/>
  <c r="K530" i="21" s="1"/>
  <c r="N529" i="21"/>
  <c r="O529" i="21" s="1"/>
  <c r="P529" i="21" s="1"/>
  <c r="Q529" i="21" s="1"/>
  <c r="R529" i="21" s="1"/>
  <c r="I529" i="21"/>
  <c r="K529" i="21" s="1"/>
  <c r="N528" i="21"/>
  <c r="O528" i="21" s="1"/>
  <c r="I528" i="21"/>
  <c r="K528" i="21" s="1"/>
  <c r="X528" i="21" s="1"/>
  <c r="N527" i="21"/>
  <c r="O527" i="21" s="1"/>
  <c r="I527" i="21"/>
  <c r="K527" i="21" s="1"/>
  <c r="X527" i="21" s="1"/>
  <c r="N526" i="21"/>
  <c r="O526" i="21" s="1"/>
  <c r="I526" i="21"/>
  <c r="K526" i="21" s="1"/>
  <c r="X526" i="21" s="1"/>
  <c r="N525" i="21"/>
  <c r="O525" i="21" s="1"/>
  <c r="I525" i="21"/>
  <c r="K525" i="21" s="1"/>
  <c r="X525" i="21" s="1"/>
  <c r="N524" i="21"/>
  <c r="O524" i="21" s="1"/>
  <c r="P524" i="21" s="1"/>
  <c r="I524" i="21"/>
  <c r="K524" i="21" s="1"/>
  <c r="X524" i="21" s="1"/>
  <c r="N523" i="21"/>
  <c r="O523" i="21" s="1"/>
  <c r="I523" i="21"/>
  <c r="K523" i="21" s="1"/>
  <c r="X523" i="21" s="1"/>
  <c r="N522" i="21"/>
  <c r="O522" i="21" s="1"/>
  <c r="I522" i="21"/>
  <c r="K522" i="21" s="1"/>
  <c r="X522" i="21" s="1"/>
  <c r="N521" i="21"/>
  <c r="O521" i="21" s="1"/>
  <c r="I521" i="21"/>
  <c r="K521" i="21" s="1"/>
  <c r="X521" i="21" s="1"/>
  <c r="N520" i="21"/>
  <c r="O520" i="21" s="1"/>
  <c r="P520" i="21" s="1"/>
  <c r="Q520" i="21" s="1"/>
  <c r="R520" i="21" s="1"/>
  <c r="S520" i="21" s="1"/>
  <c r="I520" i="21"/>
  <c r="K520" i="21" s="1"/>
  <c r="N519" i="21"/>
  <c r="O519" i="21" s="1"/>
  <c r="P519" i="21" s="1"/>
  <c r="I519" i="21"/>
  <c r="K519" i="21" s="1"/>
  <c r="X519" i="21" s="1"/>
  <c r="N518" i="21"/>
  <c r="O518" i="21" s="1"/>
  <c r="P518" i="21" s="1"/>
  <c r="Q518" i="21" s="1"/>
  <c r="R518" i="21" s="1"/>
  <c r="S518" i="21" s="1"/>
  <c r="I518" i="21"/>
  <c r="K518" i="21" s="1"/>
  <c r="N517" i="21"/>
  <c r="O517" i="21" s="1"/>
  <c r="I517" i="21"/>
  <c r="K517" i="21" s="1"/>
  <c r="X517" i="21" s="1"/>
  <c r="N516" i="21"/>
  <c r="O516" i="21" s="1"/>
  <c r="P516" i="21" s="1"/>
  <c r="Q516" i="21" s="1"/>
  <c r="R516" i="21" s="1"/>
  <c r="S516" i="21" s="1"/>
  <c r="I516" i="21"/>
  <c r="K516" i="21" s="1"/>
  <c r="N515" i="21"/>
  <c r="O515" i="21" s="1"/>
  <c r="I515" i="21"/>
  <c r="K515" i="21" s="1"/>
  <c r="X515" i="21" s="1"/>
  <c r="N514" i="21"/>
  <c r="O514" i="21" s="1"/>
  <c r="P514" i="21" s="1"/>
  <c r="Q514" i="21" s="1"/>
  <c r="I514" i="21"/>
  <c r="K514" i="21" s="1"/>
  <c r="N513" i="21"/>
  <c r="O513" i="21" s="1"/>
  <c r="I513" i="21"/>
  <c r="K513" i="21" s="1"/>
  <c r="X513" i="21" s="1"/>
  <c r="N512" i="21"/>
  <c r="O512" i="21" s="1"/>
  <c r="I512" i="21"/>
  <c r="K512" i="21" s="1"/>
  <c r="N511" i="21"/>
  <c r="O511" i="21" s="1"/>
  <c r="I511" i="21"/>
  <c r="K511" i="21" s="1"/>
  <c r="X511" i="21" s="1"/>
  <c r="N510" i="21"/>
  <c r="O510" i="21" s="1"/>
  <c r="P510" i="21" s="1"/>
  <c r="I510" i="21"/>
  <c r="K510" i="21" s="1"/>
  <c r="N509" i="21"/>
  <c r="O509" i="21" s="1"/>
  <c r="I509" i="21"/>
  <c r="K509" i="21" s="1"/>
  <c r="X509" i="21" s="1"/>
  <c r="N508" i="21"/>
  <c r="O508" i="21" s="1"/>
  <c r="I508" i="21"/>
  <c r="K508" i="21" s="1"/>
  <c r="N507" i="21"/>
  <c r="O507" i="21" s="1"/>
  <c r="I507" i="21"/>
  <c r="K507" i="21" s="1"/>
  <c r="X507" i="21" s="1"/>
  <c r="N506" i="21"/>
  <c r="O506" i="21" s="1"/>
  <c r="I506" i="21"/>
  <c r="K506" i="21" s="1"/>
  <c r="N505" i="21"/>
  <c r="O505" i="21" s="1"/>
  <c r="I505" i="21"/>
  <c r="K505" i="21" s="1"/>
  <c r="X505" i="21" s="1"/>
  <c r="N504" i="21"/>
  <c r="O504" i="21" s="1"/>
  <c r="P504" i="21" s="1"/>
  <c r="Q504" i="21" s="1"/>
  <c r="I504" i="21"/>
  <c r="K504" i="21" s="1"/>
  <c r="N503" i="21"/>
  <c r="O503" i="21" s="1"/>
  <c r="I503" i="21"/>
  <c r="K503" i="21" s="1"/>
  <c r="X503" i="21" s="1"/>
  <c r="N502" i="21"/>
  <c r="O502" i="21" s="1"/>
  <c r="I502" i="21"/>
  <c r="K502" i="21" s="1"/>
  <c r="X502" i="21" s="1"/>
  <c r="N501" i="21"/>
  <c r="O501" i="21" s="1"/>
  <c r="I501" i="21"/>
  <c r="K501" i="21" s="1"/>
  <c r="X501" i="21" s="1"/>
  <c r="N500" i="21"/>
  <c r="O500" i="21" s="1"/>
  <c r="P500" i="21" s="1"/>
  <c r="I500" i="21"/>
  <c r="K500" i="21" s="1"/>
  <c r="X500" i="21" s="1"/>
  <c r="N499" i="21"/>
  <c r="O499" i="21" s="1"/>
  <c r="I499" i="21"/>
  <c r="K499" i="21" s="1"/>
  <c r="X499" i="21" s="1"/>
  <c r="N498" i="21"/>
  <c r="O498" i="21" s="1"/>
  <c r="I498" i="21"/>
  <c r="K498" i="21" s="1"/>
  <c r="X498" i="21" s="1"/>
  <c r="N497" i="21"/>
  <c r="O497" i="21" s="1"/>
  <c r="I497" i="21"/>
  <c r="K497" i="21" s="1"/>
  <c r="X497" i="21" s="1"/>
  <c r="N496" i="21"/>
  <c r="O496" i="21" s="1"/>
  <c r="I496" i="21"/>
  <c r="K496" i="21" s="1"/>
  <c r="N495" i="21"/>
  <c r="O495" i="21" s="1"/>
  <c r="I495" i="21"/>
  <c r="K495" i="21" s="1"/>
  <c r="X495" i="21" s="1"/>
  <c r="N494" i="21"/>
  <c r="O494" i="21" s="1"/>
  <c r="I494" i="21"/>
  <c r="K494" i="21" s="1"/>
  <c r="X494" i="21" s="1"/>
  <c r="N493" i="21"/>
  <c r="O493" i="21" s="1"/>
  <c r="I493" i="21"/>
  <c r="K493" i="21" s="1"/>
  <c r="X493" i="21" s="1"/>
  <c r="N492" i="21"/>
  <c r="O492" i="21" s="1"/>
  <c r="I492" i="21"/>
  <c r="K492" i="21" s="1"/>
  <c r="X492" i="21" s="1"/>
  <c r="N491" i="21"/>
  <c r="O491" i="21" s="1"/>
  <c r="I491" i="21"/>
  <c r="K491" i="21" s="1"/>
  <c r="X491" i="21" s="1"/>
  <c r="N490" i="21"/>
  <c r="O490" i="21" s="1"/>
  <c r="I490" i="21"/>
  <c r="K490" i="21" s="1"/>
  <c r="X490" i="21" s="1"/>
  <c r="N489" i="21"/>
  <c r="O489" i="21" s="1"/>
  <c r="I489" i="21"/>
  <c r="K489" i="21" s="1"/>
  <c r="X489" i="21" s="1"/>
  <c r="N488" i="21"/>
  <c r="O488" i="21" s="1"/>
  <c r="I488" i="21"/>
  <c r="K488" i="21" s="1"/>
  <c r="X488" i="21" s="1"/>
  <c r="N487" i="21"/>
  <c r="O487" i="21" s="1"/>
  <c r="P487" i="21" s="1"/>
  <c r="I487" i="21"/>
  <c r="K487" i="21" s="1"/>
  <c r="X487" i="21" s="1"/>
  <c r="N486" i="21"/>
  <c r="O486" i="21" s="1"/>
  <c r="I486" i="21"/>
  <c r="K486" i="21" s="1"/>
  <c r="X486" i="21" s="1"/>
  <c r="N485" i="21"/>
  <c r="O485" i="21" s="1"/>
  <c r="I485" i="21"/>
  <c r="K485" i="21" s="1"/>
  <c r="X485" i="21" s="1"/>
  <c r="N484" i="21"/>
  <c r="O484" i="21" s="1"/>
  <c r="I484" i="21"/>
  <c r="K484" i="21" s="1"/>
  <c r="X484" i="21" s="1"/>
  <c r="N483" i="21"/>
  <c r="O483" i="21" s="1"/>
  <c r="I483" i="21"/>
  <c r="K483" i="21" s="1"/>
  <c r="X483" i="21" s="1"/>
  <c r="N482" i="21"/>
  <c r="O482" i="21" s="1"/>
  <c r="I482" i="21"/>
  <c r="K482" i="21" s="1"/>
  <c r="X482" i="21" s="1"/>
  <c r="N481" i="21"/>
  <c r="O481" i="21" s="1"/>
  <c r="I481" i="21"/>
  <c r="K481" i="21" s="1"/>
  <c r="N480" i="21"/>
  <c r="O480" i="21" s="1"/>
  <c r="P480" i="21" s="1"/>
  <c r="I480" i="21"/>
  <c r="K480" i="21" s="1"/>
  <c r="N479" i="21"/>
  <c r="O479" i="21" s="1"/>
  <c r="I479" i="21"/>
  <c r="K479" i="21" s="1"/>
  <c r="X479" i="21" s="1"/>
  <c r="N478" i="21"/>
  <c r="O478" i="21" s="1"/>
  <c r="P478" i="21" s="1"/>
  <c r="Q478" i="21" s="1"/>
  <c r="R478" i="21" s="1"/>
  <c r="S478" i="21" s="1"/>
  <c r="T478" i="21" s="1"/>
  <c r="I478" i="21"/>
  <c r="K478" i="21" s="1"/>
  <c r="X478" i="21" s="1"/>
  <c r="N477" i="21"/>
  <c r="O477" i="21" s="1"/>
  <c r="I477" i="21"/>
  <c r="K477" i="21" s="1"/>
  <c r="X477" i="21" s="1"/>
  <c r="N476" i="21"/>
  <c r="O476" i="21" s="1"/>
  <c r="I476" i="21"/>
  <c r="K476" i="21" s="1"/>
  <c r="X476" i="21" s="1"/>
  <c r="N475" i="21"/>
  <c r="I475" i="21"/>
  <c r="K475" i="21" s="1"/>
  <c r="N474" i="21"/>
  <c r="I474" i="21"/>
  <c r="K474" i="21" s="1"/>
  <c r="N473" i="21"/>
  <c r="O473" i="21" s="1"/>
  <c r="P473" i="21" s="1"/>
  <c r="Q473" i="21" s="1"/>
  <c r="R473" i="21" s="1"/>
  <c r="S473" i="21" s="1"/>
  <c r="T473" i="21" s="1"/>
  <c r="I473" i="21"/>
  <c r="K473" i="21" s="1"/>
  <c r="X473" i="21" s="1"/>
  <c r="N472" i="21"/>
  <c r="I472" i="21"/>
  <c r="K472" i="21" s="1"/>
  <c r="N471" i="21"/>
  <c r="I471" i="21"/>
  <c r="K471" i="21" s="1"/>
  <c r="N470" i="21"/>
  <c r="I470" i="21"/>
  <c r="K470" i="21" s="1"/>
  <c r="N469" i="21"/>
  <c r="O469" i="21" s="1"/>
  <c r="P469" i="21" s="1"/>
  <c r="Q469" i="21" s="1"/>
  <c r="R469" i="21" s="1"/>
  <c r="I469" i="21"/>
  <c r="K469" i="21" s="1"/>
  <c r="N468" i="21"/>
  <c r="O468" i="21" s="1"/>
  <c r="I468" i="21"/>
  <c r="K468" i="21" s="1"/>
  <c r="N467" i="21"/>
  <c r="O467" i="21" s="1"/>
  <c r="I467" i="21"/>
  <c r="K467" i="21" s="1"/>
  <c r="X467" i="21" s="1"/>
  <c r="N466" i="21"/>
  <c r="O466" i="21" s="1"/>
  <c r="I466" i="21"/>
  <c r="K466" i="21" s="1"/>
  <c r="N465" i="21"/>
  <c r="O465" i="21" s="1"/>
  <c r="I465" i="21"/>
  <c r="K465" i="21" s="1"/>
  <c r="X465" i="21" s="1"/>
  <c r="N464" i="21"/>
  <c r="O464" i="21" s="1"/>
  <c r="P464" i="21" s="1"/>
  <c r="Q464" i="21" s="1"/>
  <c r="R464" i="21" s="1"/>
  <c r="S464" i="21" s="1"/>
  <c r="T464" i="21" s="1"/>
  <c r="I464" i="21"/>
  <c r="K464" i="21" s="1"/>
  <c r="N463" i="21"/>
  <c r="O463" i="21" s="1"/>
  <c r="I463" i="21"/>
  <c r="K463" i="21" s="1"/>
  <c r="X463" i="21" s="1"/>
  <c r="N462" i="21"/>
  <c r="O462" i="21" s="1"/>
  <c r="P462" i="21" s="1"/>
  <c r="Q462" i="21" s="1"/>
  <c r="R462" i="21" s="1"/>
  <c r="I462" i="21"/>
  <c r="K462" i="21" s="1"/>
  <c r="N461" i="21"/>
  <c r="O461" i="21" s="1"/>
  <c r="P461" i="21" s="1"/>
  <c r="I461" i="21"/>
  <c r="K461" i="21" s="1"/>
  <c r="X461" i="21" s="1"/>
  <c r="N460" i="21"/>
  <c r="O460" i="21" s="1"/>
  <c r="P460" i="21" s="1"/>
  <c r="Q460" i="21" s="1"/>
  <c r="R460" i="21" s="1"/>
  <c r="S460" i="21" s="1"/>
  <c r="T460" i="21" s="1"/>
  <c r="I460" i="21"/>
  <c r="K460" i="21" s="1"/>
  <c r="N459" i="21"/>
  <c r="O459" i="21" s="1"/>
  <c r="P459" i="21" s="1"/>
  <c r="Q459" i="21" s="1"/>
  <c r="R459" i="21" s="1"/>
  <c r="S459" i="21" s="1"/>
  <c r="I459" i="21"/>
  <c r="K459" i="21" s="1"/>
  <c r="X459" i="21" s="1"/>
  <c r="N458" i="21"/>
  <c r="O458" i="21" s="1"/>
  <c r="P458" i="21" s="1"/>
  <c r="Q458" i="21" s="1"/>
  <c r="R458" i="21" s="1"/>
  <c r="S458" i="21" s="1"/>
  <c r="I458" i="21"/>
  <c r="K458" i="21" s="1"/>
  <c r="N457" i="21"/>
  <c r="O457" i="21" s="1"/>
  <c r="I457" i="21"/>
  <c r="K457" i="21" s="1"/>
  <c r="X457" i="21" s="1"/>
  <c r="N456" i="21"/>
  <c r="O456" i="21" s="1"/>
  <c r="I456" i="21"/>
  <c r="K456" i="21" s="1"/>
  <c r="N455" i="21"/>
  <c r="O455" i="21" s="1"/>
  <c r="P455" i="21" s="1"/>
  <c r="I455" i="21"/>
  <c r="K455" i="21" s="1"/>
  <c r="X455" i="21" s="1"/>
  <c r="N454" i="21"/>
  <c r="O454" i="21" s="1"/>
  <c r="P454" i="21" s="1"/>
  <c r="I454" i="21"/>
  <c r="K454" i="21" s="1"/>
  <c r="X454" i="21" s="1"/>
  <c r="N453" i="21"/>
  <c r="O453" i="21" s="1"/>
  <c r="I453" i="21"/>
  <c r="K453" i="21" s="1"/>
  <c r="X453" i="21" s="1"/>
  <c r="N452" i="21"/>
  <c r="O452" i="21" s="1"/>
  <c r="P452" i="21" s="1"/>
  <c r="Q452" i="21" s="1"/>
  <c r="R452" i="21" s="1"/>
  <c r="S452" i="21" s="1"/>
  <c r="T452" i="21" s="1"/>
  <c r="I452" i="21"/>
  <c r="K452" i="21" s="1"/>
  <c r="N451" i="21"/>
  <c r="O451" i="21" s="1"/>
  <c r="I451" i="21"/>
  <c r="K451" i="21" s="1"/>
  <c r="X451" i="21" s="1"/>
  <c r="N450" i="21"/>
  <c r="O450" i="21" s="1"/>
  <c r="P450" i="21" s="1"/>
  <c r="Q450" i="21" s="1"/>
  <c r="I450" i="21"/>
  <c r="K450" i="21" s="1"/>
  <c r="N449" i="21"/>
  <c r="O449" i="21" s="1"/>
  <c r="I449" i="21"/>
  <c r="K449" i="21" s="1"/>
  <c r="X449" i="21" s="1"/>
  <c r="N448" i="21"/>
  <c r="O448" i="21" s="1"/>
  <c r="I448" i="21"/>
  <c r="K448" i="21" s="1"/>
  <c r="X448" i="21" s="1"/>
  <c r="N447" i="21"/>
  <c r="O447" i="21" s="1"/>
  <c r="P447" i="21" s="1"/>
  <c r="I447" i="21"/>
  <c r="K447" i="21" s="1"/>
  <c r="X447" i="21" s="1"/>
  <c r="N446" i="21"/>
  <c r="O446" i="21" s="1"/>
  <c r="P446" i="21" s="1"/>
  <c r="Q446" i="21" s="1"/>
  <c r="R446" i="21" s="1"/>
  <c r="S446" i="21" s="1"/>
  <c r="T446" i="21" s="1"/>
  <c r="I446" i="21"/>
  <c r="K446" i="21" s="1"/>
  <c r="N445" i="21"/>
  <c r="O445" i="21" s="1"/>
  <c r="I445" i="21"/>
  <c r="K445" i="21" s="1"/>
  <c r="X445" i="21" s="1"/>
  <c r="N444" i="21"/>
  <c r="O444" i="21" s="1"/>
  <c r="I444" i="21"/>
  <c r="K444" i="21" s="1"/>
  <c r="X444" i="21" s="1"/>
  <c r="N443" i="21"/>
  <c r="O443" i="21" s="1"/>
  <c r="I443" i="21"/>
  <c r="K443" i="21" s="1"/>
  <c r="X443" i="21" s="1"/>
  <c r="N442" i="21"/>
  <c r="O442" i="21" s="1"/>
  <c r="I442" i="21"/>
  <c r="K442" i="21" s="1"/>
  <c r="X442" i="21" s="1"/>
  <c r="N441" i="21"/>
  <c r="O441" i="21" s="1"/>
  <c r="I441" i="21"/>
  <c r="K441" i="21" s="1"/>
  <c r="X441" i="21" s="1"/>
  <c r="N440" i="21"/>
  <c r="O440" i="21" s="1"/>
  <c r="I440" i="21"/>
  <c r="K440" i="21" s="1"/>
  <c r="X440" i="21" s="1"/>
  <c r="N439" i="21"/>
  <c r="O439" i="21" s="1"/>
  <c r="I439" i="21"/>
  <c r="K439" i="21" s="1"/>
  <c r="X439" i="21" s="1"/>
  <c r="N438" i="21"/>
  <c r="O438" i="21" s="1"/>
  <c r="P438" i="21" s="1"/>
  <c r="Q438" i="21" s="1"/>
  <c r="R438" i="21" s="1"/>
  <c r="S438" i="21" s="1"/>
  <c r="T438" i="21" s="1"/>
  <c r="I438" i="21"/>
  <c r="K438" i="21" s="1"/>
  <c r="N437" i="21"/>
  <c r="O437" i="21" s="1"/>
  <c r="I437" i="21"/>
  <c r="K437" i="21" s="1"/>
  <c r="X437" i="21" s="1"/>
  <c r="N436" i="21"/>
  <c r="O436" i="21" s="1"/>
  <c r="I436" i="21"/>
  <c r="K436" i="21" s="1"/>
  <c r="X436" i="21" s="1"/>
  <c r="N435" i="21"/>
  <c r="O435" i="21" s="1"/>
  <c r="I435" i="21"/>
  <c r="K435" i="21" s="1"/>
  <c r="X435" i="21" s="1"/>
  <c r="N434" i="21"/>
  <c r="O434" i="21" s="1"/>
  <c r="P434" i="21" s="1"/>
  <c r="Q434" i="21" s="1"/>
  <c r="R434" i="21" s="1"/>
  <c r="S434" i="21" s="1"/>
  <c r="T434" i="21" s="1"/>
  <c r="I434" i="21"/>
  <c r="K434" i="21" s="1"/>
  <c r="N433" i="21"/>
  <c r="O433" i="21" s="1"/>
  <c r="I433" i="21"/>
  <c r="K433" i="21" s="1"/>
  <c r="X433" i="21" s="1"/>
  <c r="N432" i="21"/>
  <c r="I432" i="21"/>
  <c r="K432" i="21" s="1"/>
  <c r="N431" i="21"/>
  <c r="I431" i="21"/>
  <c r="K431" i="21" s="1"/>
  <c r="N430" i="21"/>
  <c r="I430" i="21"/>
  <c r="K430" i="21" s="1"/>
  <c r="N429" i="21"/>
  <c r="I429" i="21"/>
  <c r="K429" i="21" s="1"/>
  <c r="N428" i="21"/>
  <c r="I428" i="21"/>
  <c r="K428" i="21" s="1"/>
  <c r="N427" i="21"/>
  <c r="I427" i="21"/>
  <c r="K427" i="21" s="1"/>
  <c r="N426" i="21"/>
  <c r="O426" i="21" s="1"/>
  <c r="P426" i="21" s="1"/>
  <c r="Q426" i="21" s="1"/>
  <c r="R426" i="21" s="1"/>
  <c r="S426" i="21" s="1"/>
  <c r="T426" i="21" s="1"/>
  <c r="I426" i="21"/>
  <c r="K426" i="21" s="1"/>
  <c r="N425" i="21"/>
  <c r="O425" i="21" s="1"/>
  <c r="P425" i="21" s="1"/>
  <c r="Q425" i="21" s="1"/>
  <c r="R425" i="21" s="1"/>
  <c r="S425" i="21" s="1"/>
  <c r="T425" i="21" s="1"/>
  <c r="I425" i="21"/>
  <c r="K425" i="21" s="1"/>
  <c r="N424" i="21"/>
  <c r="O424" i="21" s="1"/>
  <c r="P424" i="21" s="1"/>
  <c r="Q424" i="21" s="1"/>
  <c r="R424" i="21" s="1"/>
  <c r="S424" i="21" s="1"/>
  <c r="T424" i="21" s="1"/>
  <c r="I424" i="21"/>
  <c r="K424" i="21" s="1"/>
  <c r="N423" i="21"/>
  <c r="O423" i="21" s="1"/>
  <c r="I423" i="21"/>
  <c r="K423" i="21" s="1"/>
  <c r="N422" i="21"/>
  <c r="O422" i="21" s="1"/>
  <c r="P422" i="21" s="1"/>
  <c r="Q422" i="21" s="1"/>
  <c r="R422" i="21" s="1"/>
  <c r="S422" i="21" s="1"/>
  <c r="I422" i="21"/>
  <c r="K422" i="21" s="1"/>
  <c r="N421" i="21"/>
  <c r="I421" i="21"/>
  <c r="K421" i="21" s="1"/>
  <c r="N420" i="21"/>
  <c r="O420" i="21" s="1"/>
  <c r="P420" i="21" s="1"/>
  <c r="Q420" i="21" s="1"/>
  <c r="R420" i="21" s="1"/>
  <c r="I420" i="21"/>
  <c r="K420" i="21" s="1"/>
  <c r="N419" i="21"/>
  <c r="O419" i="21" s="1"/>
  <c r="I419" i="21"/>
  <c r="K419" i="21" s="1"/>
  <c r="N418" i="21"/>
  <c r="I418" i="21"/>
  <c r="K418" i="21" s="1"/>
  <c r="N417" i="21"/>
  <c r="O417" i="21" s="1"/>
  <c r="P417" i="21" s="1"/>
  <c r="Q417" i="21" s="1"/>
  <c r="I417" i="21"/>
  <c r="K417" i="21" s="1"/>
  <c r="N416" i="21"/>
  <c r="O416" i="21" s="1"/>
  <c r="I416" i="21"/>
  <c r="K416" i="21" s="1"/>
  <c r="N415" i="21"/>
  <c r="O415" i="21" s="1"/>
  <c r="I415" i="21"/>
  <c r="K415" i="21" s="1"/>
  <c r="X415" i="21" s="1"/>
  <c r="N414" i="21"/>
  <c r="O414" i="21" s="1"/>
  <c r="I414" i="21"/>
  <c r="K414" i="21" s="1"/>
  <c r="X414" i="21" s="1"/>
  <c r="N413" i="21"/>
  <c r="O413" i="21" s="1"/>
  <c r="I413" i="21"/>
  <c r="K413" i="21" s="1"/>
  <c r="X413" i="21" s="1"/>
  <c r="N412" i="21"/>
  <c r="O412" i="21" s="1"/>
  <c r="I412" i="21"/>
  <c r="K412" i="21" s="1"/>
  <c r="X412" i="21" s="1"/>
  <c r="N411" i="21"/>
  <c r="O411" i="21" s="1"/>
  <c r="P411" i="21" s="1"/>
  <c r="Q411" i="21" s="1"/>
  <c r="R411" i="21" s="1"/>
  <c r="S411" i="21" s="1"/>
  <c r="T411" i="21" s="1"/>
  <c r="I411" i="21"/>
  <c r="K411" i="21" s="1"/>
  <c r="X411" i="21" s="1"/>
  <c r="N410" i="21"/>
  <c r="O410" i="21" s="1"/>
  <c r="P410" i="21" s="1"/>
  <c r="I410" i="21"/>
  <c r="K410" i="21" s="1"/>
  <c r="N409" i="21"/>
  <c r="O409" i="21" s="1"/>
  <c r="P409" i="21" s="1"/>
  <c r="Q409" i="21" s="1"/>
  <c r="R409" i="21" s="1"/>
  <c r="I409" i="21"/>
  <c r="K409" i="21" s="1"/>
  <c r="N408" i="21"/>
  <c r="I408" i="21"/>
  <c r="K408" i="21" s="1"/>
  <c r="N407" i="21"/>
  <c r="I407" i="21"/>
  <c r="K407" i="21" s="1"/>
  <c r="N406" i="21"/>
  <c r="O406" i="21" s="1"/>
  <c r="I406" i="21"/>
  <c r="K406" i="21" s="1"/>
  <c r="X406" i="21" s="1"/>
  <c r="N405" i="21"/>
  <c r="I405" i="21"/>
  <c r="K405" i="21" s="1"/>
  <c r="N404" i="21"/>
  <c r="I404" i="21"/>
  <c r="K404" i="21" s="1"/>
  <c r="N403" i="21"/>
  <c r="I403" i="21"/>
  <c r="K403" i="21" s="1"/>
  <c r="N402" i="21"/>
  <c r="O402" i="21" s="1"/>
  <c r="I402" i="21"/>
  <c r="K402" i="21" s="1"/>
  <c r="N401" i="21"/>
  <c r="I401" i="21"/>
  <c r="K401" i="21" s="1"/>
  <c r="N400" i="21"/>
  <c r="O400" i="21" s="1"/>
  <c r="P400" i="21" s="1"/>
  <c r="Q400" i="21" s="1"/>
  <c r="R400" i="21" s="1"/>
  <c r="S400" i="21" s="1"/>
  <c r="T400" i="21" s="1"/>
  <c r="I400" i="21"/>
  <c r="K400" i="21" s="1"/>
  <c r="N399" i="21"/>
  <c r="I399" i="21"/>
  <c r="K399" i="21" s="1"/>
  <c r="N398" i="21"/>
  <c r="I398" i="21"/>
  <c r="K398" i="21" s="1"/>
  <c r="N397" i="21"/>
  <c r="O397" i="21" s="1"/>
  <c r="P397" i="21" s="1"/>
  <c r="Q397" i="21" s="1"/>
  <c r="R397" i="21" s="1"/>
  <c r="S397" i="21" s="1"/>
  <c r="T397" i="21" s="1"/>
  <c r="I397" i="21"/>
  <c r="K397" i="21" s="1"/>
  <c r="X397" i="21" s="1"/>
  <c r="N396" i="21"/>
  <c r="I396" i="21"/>
  <c r="K396" i="21" s="1"/>
  <c r="N395" i="21"/>
  <c r="I395" i="21"/>
  <c r="K395" i="21" s="1"/>
  <c r="N394" i="21"/>
  <c r="I394" i="21"/>
  <c r="K394" i="21" s="1"/>
  <c r="N393" i="21"/>
  <c r="I393" i="21"/>
  <c r="K393" i="21" s="1"/>
  <c r="N392" i="21"/>
  <c r="I392" i="21"/>
  <c r="K392" i="21" s="1"/>
  <c r="N391" i="21"/>
  <c r="I391" i="21"/>
  <c r="K391" i="21" s="1"/>
  <c r="N390" i="21"/>
  <c r="I390" i="21"/>
  <c r="K390" i="21" s="1"/>
  <c r="N389" i="21"/>
  <c r="I389" i="21"/>
  <c r="K389" i="21" s="1"/>
  <c r="N388" i="21"/>
  <c r="I388" i="21"/>
  <c r="K388" i="21" s="1"/>
  <c r="N387" i="21"/>
  <c r="O387" i="21" s="1"/>
  <c r="P387" i="21" s="1"/>
  <c r="Q387" i="21" s="1"/>
  <c r="R387" i="21" s="1"/>
  <c r="S387" i="21" s="1"/>
  <c r="T387" i="21" s="1"/>
  <c r="I387" i="21"/>
  <c r="K387" i="21" s="1"/>
  <c r="N386" i="21"/>
  <c r="I386" i="21"/>
  <c r="K386" i="21" s="1"/>
  <c r="N385" i="21"/>
  <c r="O385" i="21" s="1"/>
  <c r="P385" i="21" s="1"/>
  <c r="Q385" i="21" s="1"/>
  <c r="R385" i="21" s="1"/>
  <c r="S385" i="21" s="1"/>
  <c r="T385" i="21" s="1"/>
  <c r="I385" i="21"/>
  <c r="K385" i="21" s="1"/>
  <c r="N384" i="21"/>
  <c r="I384" i="21"/>
  <c r="K384" i="21" s="1"/>
  <c r="N383" i="21"/>
  <c r="I383" i="21"/>
  <c r="K383" i="21" s="1"/>
  <c r="N382" i="21"/>
  <c r="I382" i="21"/>
  <c r="K382" i="21" s="1"/>
  <c r="N381" i="21"/>
  <c r="I381" i="21"/>
  <c r="K381" i="21" s="1"/>
  <c r="N380" i="21"/>
  <c r="O380" i="21" s="1"/>
  <c r="P380" i="21" s="1"/>
  <c r="I380" i="21"/>
  <c r="K380" i="21" s="1"/>
  <c r="X380" i="21" s="1"/>
  <c r="N379" i="21"/>
  <c r="I379" i="21"/>
  <c r="K379" i="21" s="1"/>
  <c r="N378" i="21"/>
  <c r="I378" i="21"/>
  <c r="K378" i="21" s="1"/>
  <c r="N377" i="21"/>
  <c r="O377" i="21" s="1"/>
  <c r="I377" i="21"/>
  <c r="K377" i="21" s="1"/>
  <c r="X377" i="21" s="1"/>
  <c r="N376" i="21"/>
  <c r="I376" i="21"/>
  <c r="K376" i="21" s="1"/>
  <c r="N375" i="21"/>
  <c r="I375" i="21"/>
  <c r="K375" i="21" s="1"/>
  <c r="N374" i="21"/>
  <c r="I374" i="21"/>
  <c r="K374" i="21" s="1"/>
  <c r="N373" i="21"/>
  <c r="I373" i="21"/>
  <c r="K373" i="21" s="1"/>
  <c r="N372" i="21"/>
  <c r="I372" i="21"/>
  <c r="K372" i="21" s="1"/>
  <c r="N371" i="21"/>
  <c r="O371" i="21" s="1"/>
  <c r="I371" i="21"/>
  <c r="K371" i="21" s="1"/>
  <c r="X371" i="21" s="1"/>
  <c r="N370" i="21"/>
  <c r="I370" i="21"/>
  <c r="K370" i="21" s="1"/>
  <c r="N369" i="21"/>
  <c r="O369" i="21" s="1"/>
  <c r="I369" i="21"/>
  <c r="K369" i="21" s="1"/>
  <c r="X369" i="21" s="1"/>
  <c r="N368" i="21"/>
  <c r="I368" i="21"/>
  <c r="K368" i="21" s="1"/>
  <c r="N367" i="21"/>
  <c r="O367" i="21" s="1"/>
  <c r="P367" i="21" s="1"/>
  <c r="Q367" i="21" s="1"/>
  <c r="I367" i="21"/>
  <c r="K367" i="21" s="1"/>
  <c r="X367" i="21" s="1"/>
  <c r="N366" i="21"/>
  <c r="O366" i="21" s="1"/>
  <c r="P366" i="21" s="1"/>
  <c r="Q366" i="21" s="1"/>
  <c r="R366" i="21" s="1"/>
  <c r="S366" i="21" s="1"/>
  <c r="I366" i="21"/>
  <c r="K366" i="21" s="1"/>
  <c r="N365" i="21"/>
  <c r="I365" i="21"/>
  <c r="K365" i="21" s="1"/>
  <c r="N364" i="21"/>
  <c r="I364" i="21"/>
  <c r="K364" i="21" s="1"/>
  <c r="N363" i="21"/>
  <c r="O363" i="21" s="1"/>
  <c r="P363" i="21" s="1"/>
  <c r="Q363" i="21" s="1"/>
  <c r="R363" i="21" s="1"/>
  <c r="S363" i="21" s="1"/>
  <c r="T363" i="21" s="1"/>
  <c r="I363" i="21"/>
  <c r="K363" i="21" s="1"/>
  <c r="N362" i="21"/>
  <c r="I362" i="21"/>
  <c r="K362" i="21" s="1"/>
  <c r="N361" i="21"/>
  <c r="I361" i="21"/>
  <c r="K361" i="21" s="1"/>
  <c r="N360" i="21"/>
  <c r="I360" i="21"/>
  <c r="K360" i="21" s="1"/>
  <c r="N359" i="21"/>
  <c r="O359" i="21" s="1"/>
  <c r="I359" i="21"/>
  <c r="K359" i="21" s="1"/>
  <c r="N358" i="21"/>
  <c r="I358" i="21"/>
  <c r="K358" i="21" s="1"/>
  <c r="N357" i="21"/>
  <c r="I357" i="21"/>
  <c r="K357" i="21" s="1"/>
  <c r="N356" i="21"/>
  <c r="I356" i="21"/>
  <c r="K356" i="21" s="1"/>
  <c r="N355" i="21"/>
  <c r="I355" i="21"/>
  <c r="K355" i="21" s="1"/>
  <c r="N354" i="21"/>
  <c r="I354" i="21"/>
  <c r="K354" i="21" s="1"/>
  <c r="N353" i="21"/>
  <c r="I353" i="21"/>
  <c r="K353" i="21" s="1"/>
  <c r="N352" i="21"/>
  <c r="I352" i="21"/>
  <c r="K352" i="21" s="1"/>
  <c r="N351" i="21"/>
  <c r="I351" i="21"/>
  <c r="K351" i="21" s="1"/>
  <c r="N350" i="21"/>
  <c r="I350" i="21"/>
  <c r="K350" i="21" s="1"/>
  <c r="N349" i="21"/>
  <c r="I349" i="21"/>
  <c r="K349" i="21" s="1"/>
  <c r="N348" i="21"/>
  <c r="I348" i="21"/>
  <c r="K348" i="21" s="1"/>
  <c r="N347" i="21"/>
  <c r="I347" i="21"/>
  <c r="K347" i="21" s="1"/>
  <c r="N346" i="21"/>
  <c r="I346" i="21"/>
  <c r="K346" i="21" s="1"/>
  <c r="N345" i="21"/>
  <c r="O345" i="21" s="1"/>
  <c r="P345" i="21" s="1"/>
  <c r="Q345" i="21" s="1"/>
  <c r="R345" i="21" s="1"/>
  <c r="S345" i="21" s="1"/>
  <c r="T345" i="21" s="1"/>
  <c r="I345" i="21"/>
  <c r="K345" i="21" s="1"/>
  <c r="N344" i="21"/>
  <c r="I344" i="21"/>
  <c r="K344" i="21" s="1"/>
  <c r="N343" i="21"/>
  <c r="I343" i="21"/>
  <c r="K343" i="21" s="1"/>
  <c r="N342" i="21"/>
  <c r="I342" i="21"/>
  <c r="K342" i="21" s="1"/>
  <c r="N341" i="21"/>
  <c r="I341" i="21"/>
  <c r="K341" i="21" s="1"/>
  <c r="N340" i="21"/>
  <c r="I340" i="21"/>
  <c r="K340" i="21" s="1"/>
  <c r="N339" i="21"/>
  <c r="I339" i="21"/>
  <c r="K339" i="21" s="1"/>
  <c r="N338" i="21"/>
  <c r="I338" i="21"/>
  <c r="K338" i="21" s="1"/>
  <c r="N337" i="21"/>
  <c r="I337" i="21"/>
  <c r="K337" i="21" s="1"/>
  <c r="N336" i="21"/>
  <c r="I336" i="21"/>
  <c r="K336" i="21" s="1"/>
  <c r="N335" i="21"/>
  <c r="I335" i="21"/>
  <c r="K335" i="21" s="1"/>
  <c r="N334" i="21"/>
  <c r="I334" i="21"/>
  <c r="K334" i="21" s="1"/>
  <c r="N333" i="21"/>
  <c r="O333" i="21" s="1"/>
  <c r="P333" i="21" s="1"/>
  <c r="Q333" i="21" s="1"/>
  <c r="R333" i="21" s="1"/>
  <c r="S333" i="21" s="1"/>
  <c r="T333" i="21" s="1"/>
  <c r="I333" i="21"/>
  <c r="K333" i="21" s="1"/>
  <c r="N332" i="21"/>
  <c r="I332" i="21"/>
  <c r="K332" i="21" s="1"/>
  <c r="N331" i="21"/>
  <c r="I331" i="21"/>
  <c r="K331" i="21" s="1"/>
  <c r="N330" i="21"/>
  <c r="I330" i="21"/>
  <c r="K330" i="21" s="1"/>
  <c r="N329" i="21"/>
  <c r="I329" i="21"/>
  <c r="K329" i="21" s="1"/>
  <c r="N328" i="21"/>
  <c r="O328" i="21" s="1"/>
  <c r="P328" i="21" s="1"/>
  <c r="Q328" i="21" s="1"/>
  <c r="R328" i="21" s="1"/>
  <c r="S328" i="21" s="1"/>
  <c r="I328" i="21"/>
  <c r="K328" i="21" s="1"/>
  <c r="N327" i="21"/>
  <c r="O327" i="21" s="1"/>
  <c r="P327" i="21" s="1"/>
  <c r="Q327" i="21" s="1"/>
  <c r="R327" i="21" s="1"/>
  <c r="S327" i="21" s="1"/>
  <c r="T327" i="21" s="1"/>
  <c r="I327" i="21"/>
  <c r="K327" i="21" s="1"/>
  <c r="N326" i="21"/>
  <c r="O326" i="21" s="1"/>
  <c r="P326" i="21" s="1"/>
  <c r="I326" i="21"/>
  <c r="K326" i="21" s="1"/>
  <c r="N325" i="21"/>
  <c r="O325" i="21" s="1"/>
  <c r="P325" i="21" s="1"/>
  <c r="I325" i="21"/>
  <c r="K325" i="21" s="1"/>
  <c r="X325" i="21" s="1"/>
  <c r="Y325" i="21" s="1"/>
  <c r="N324" i="21"/>
  <c r="O324" i="21" s="1"/>
  <c r="P324" i="21" s="1"/>
  <c r="Q324" i="21" s="1"/>
  <c r="R324" i="21" s="1"/>
  <c r="S324" i="21" s="1"/>
  <c r="T324" i="21" s="1"/>
  <c r="I324" i="21"/>
  <c r="K324" i="21" s="1"/>
  <c r="N323" i="21"/>
  <c r="I323" i="21"/>
  <c r="K323" i="21" s="1"/>
  <c r="N322" i="21"/>
  <c r="O322" i="21" s="1"/>
  <c r="P322" i="21" s="1"/>
  <c r="Q322" i="21" s="1"/>
  <c r="R322" i="21" s="1"/>
  <c r="S322" i="21" s="1"/>
  <c r="I322" i="21"/>
  <c r="K322" i="21" s="1"/>
  <c r="N321" i="21"/>
  <c r="I321" i="21"/>
  <c r="K321" i="21" s="1"/>
  <c r="N320" i="21"/>
  <c r="I320" i="21"/>
  <c r="K320" i="21" s="1"/>
  <c r="N319" i="21"/>
  <c r="I319" i="21"/>
  <c r="K319" i="21" s="1"/>
  <c r="N318" i="21"/>
  <c r="I318" i="21"/>
  <c r="K318" i="21" s="1"/>
  <c r="N317" i="21"/>
  <c r="O317" i="21" s="1"/>
  <c r="I317" i="21"/>
  <c r="K317" i="21" s="1"/>
  <c r="X317" i="21" s="1"/>
  <c r="N316" i="21"/>
  <c r="I316" i="21"/>
  <c r="K316" i="21" s="1"/>
  <c r="N315" i="21"/>
  <c r="I315" i="21"/>
  <c r="K315" i="21" s="1"/>
  <c r="N314" i="21"/>
  <c r="I314" i="21"/>
  <c r="K314" i="21" s="1"/>
  <c r="N313" i="21"/>
  <c r="I313" i="21"/>
  <c r="K313" i="21" s="1"/>
  <c r="N312" i="21"/>
  <c r="O312" i="21" s="1"/>
  <c r="P312" i="21" s="1"/>
  <c r="I312" i="21"/>
  <c r="K312" i="21" s="1"/>
  <c r="N311" i="21"/>
  <c r="I311" i="21"/>
  <c r="K311" i="21" s="1"/>
  <c r="N310" i="21"/>
  <c r="O310" i="21" s="1"/>
  <c r="P310" i="21" s="1"/>
  <c r="Q310" i="21" s="1"/>
  <c r="R310" i="21" s="1"/>
  <c r="S310" i="21" s="1"/>
  <c r="T310" i="21" s="1"/>
  <c r="I310" i="21"/>
  <c r="K310" i="21" s="1"/>
  <c r="N309" i="21"/>
  <c r="I309" i="21"/>
  <c r="K309" i="21" s="1"/>
  <c r="N308" i="21"/>
  <c r="I308" i="21"/>
  <c r="K308" i="21" s="1"/>
  <c r="N307" i="21"/>
  <c r="I307" i="21"/>
  <c r="K307" i="21" s="1"/>
  <c r="N306" i="21"/>
  <c r="I306" i="21"/>
  <c r="K306" i="21" s="1"/>
  <c r="N305" i="21"/>
  <c r="I305" i="21"/>
  <c r="K305" i="21" s="1"/>
  <c r="N304" i="21"/>
  <c r="I304" i="21"/>
  <c r="K304" i="21" s="1"/>
  <c r="N303" i="21"/>
  <c r="I303" i="21"/>
  <c r="K303" i="21" s="1"/>
  <c r="N302" i="21"/>
  <c r="O302" i="21" s="1"/>
  <c r="P302" i="21" s="1"/>
  <c r="Q302" i="21" s="1"/>
  <c r="R302" i="21" s="1"/>
  <c r="S302" i="21" s="1"/>
  <c r="I302" i="21"/>
  <c r="K302" i="21" s="1"/>
  <c r="N301" i="21"/>
  <c r="I301" i="21"/>
  <c r="K301" i="21" s="1"/>
  <c r="N300" i="21"/>
  <c r="I300" i="21"/>
  <c r="K300" i="21" s="1"/>
  <c r="N299" i="21"/>
  <c r="I299" i="21"/>
  <c r="K299" i="21" s="1"/>
  <c r="N298" i="21"/>
  <c r="I298" i="21"/>
  <c r="K298" i="21" s="1"/>
  <c r="N297" i="21"/>
  <c r="I297" i="21"/>
  <c r="K297" i="21" s="1"/>
  <c r="N296" i="21"/>
  <c r="I296" i="21"/>
  <c r="K296" i="21" s="1"/>
  <c r="N295" i="21"/>
  <c r="I295" i="21"/>
  <c r="K295" i="21" s="1"/>
  <c r="N294" i="21"/>
  <c r="O294" i="21" s="1"/>
  <c r="P294" i="21" s="1"/>
  <c r="Q294" i="21" s="1"/>
  <c r="R294" i="21" s="1"/>
  <c r="S294" i="21" s="1"/>
  <c r="T294" i="21" s="1"/>
  <c r="I294" i="21"/>
  <c r="K294" i="21" s="1"/>
  <c r="N293" i="21"/>
  <c r="O293" i="21" s="1"/>
  <c r="P293" i="21" s="1"/>
  <c r="Q293" i="21" s="1"/>
  <c r="R293" i="21" s="1"/>
  <c r="S293" i="21" s="1"/>
  <c r="T293" i="21" s="1"/>
  <c r="I293" i="21"/>
  <c r="K293" i="21" s="1"/>
  <c r="N292" i="21"/>
  <c r="I292" i="21"/>
  <c r="K292" i="21" s="1"/>
  <c r="N291" i="21"/>
  <c r="I291" i="21"/>
  <c r="K291" i="21" s="1"/>
  <c r="N290" i="21"/>
  <c r="I290" i="21"/>
  <c r="K290" i="21" s="1"/>
  <c r="N289" i="21"/>
  <c r="O289" i="21" s="1"/>
  <c r="P289" i="21" s="1"/>
  <c r="Q289" i="21" s="1"/>
  <c r="I289" i="21"/>
  <c r="K289" i="21" s="1"/>
  <c r="N288" i="21"/>
  <c r="I288" i="21"/>
  <c r="K288" i="21" s="1"/>
  <c r="N287" i="21"/>
  <c r="I287" i="21"/>
  <c r="K287" i="21" s="1"/>
  <c r="N286" i="21"/>
  <c r="I286" i="21"/>
  <c r="K286" i="21" s="1"/>
  <c r="N285" i="21"/>
  <c r="I285" i="21"/>
  <c r="K285" i="21" s="1"/>
  <c r="N284" i="21"/>
  <c r="I284" i="21"/>
  <c r="K284" i="21" s="1"/>
  <c r="N283" i="21"/>
  <c r="I283" i="21"/>
  <c r="K283" i="21" s="1"/>
  <c r="N282" i="21"/>
  <c r="O282" i="21" s="1"/>
  <c r="I282" i="21"/>
  <c r="K282" i="21" s="1"/>
  <c r="N281" i="21"/>
  <c r="O281" i="21" s="1"/>
  <c r="P281" i="21" s="1"/>
  <c r="Q281" i="21" s="1"/>
  <c r="R281" i="21" s="1"/>
  <c r="S281" i="21" s="1"/>
  <c r="T281" i="21" s="1"/>
  <c r="I281" i="21"/>
  <c r="K281" i="21" s="1"/>
  <c r="N280" i="21"/>
  <c r="O280" i="21" s="1"/>
  <c r="P280" i="21" s="1"/>
  <c r="Q280" i="21" s="1"/>
  <c r="R280" i="21" s="1"/>
  <c r="S280" i="21" s="1"/>
  <c r="I280" i="21"/>
  <c r="K280" i="21" s="1"/>
  <c r="N279" i="21"/>
  <c r="I279" i="21"/>
  <c r="K279" i="21" s="1"/>
  <c r="N278" i="21"/>
  <c r="O278" i="21" s="1"/>
  <c r="P278" i="21" s="1"/>
  <c r="I278" i="21"/>
  <c r="K278" i="21" s="1"/>
  <c r="N277" i="21"/>
  <c r="O277" i="21" s="1"/>
  <c r="P277" i="21" s="1"/>
  <c r="Q277" i="21" s="1"/>
  <c r="R277" i="21" s="1"/>
  <c r="I277" i="21"/>
  <c r="K277" i="21" s="1"/>
  <c r="N276" i="21"/>
  <c r="I276" i="21"/>
  <c r="K276" i="21" s="1"/>
  <c r="N275" i="21"/>
  <c r="O275" i="21" s="1"/>
  <c r="I275" i="21"/>
  <c r="K275" i="21" s="1"/>
  <c r="N274" i="21"/>
  <c r="I274" i="21"/>
  <c r="K274" i="21" s="1"/>
  <c r="N273" i="21"/>
  <c r="O273" i="21" s="1"/>
  <c r="I273" i="21"/>
  <c r="K273" i="21" s="1"/>
  <c r="X273" i="21" s="1"/>
  <c r="N272" i="21"/>
  <c r="O272" i="21" s="1"/>
  <c r="P272" i="21" s="1"/>
  <c r="Q272" i="21" s="1"/>
  <c r="I272" i="21"/>
  <c r="K272" i="21" s="1"/>
  <c r="X272" i="21" s="1"/>
  <c r="N271" i="21"/>
  <c r="O271" i="21" s="1"/>
  <c r="I271" i="21"/>
  <c r="K271" i="21" s="1"/>
  <c r="X271" i="21" s="1"/>
  <c r="N270" i="21"/>
  <c r="O270" i="21" s="1"/>
  <c r="P270" i="21" s="1"/>
  <c r="Q270" i="21" s="1"/>
  <c r="R270" i="21" s="1"/>
  <c r="S270" i="21" s="1"/>
  <c r="T270" i="21" s="1"/>
  <c r="I270" i="21"/>
  <c r="K270" i="21" s="1"/>
  <c r="N269" i="21"/>
  <c r="O269" i="21" s="1"/>
  <c r="P269" i="21" s="1"/>
  <c r="Q269" i="21" s="1"/>
  <c r="R269" i="21" s="1"/>
  <c r="S269" i="21" s="1"/>
  <c r="T269" i="21" s="1"/>
  <c r="I269" i="21"/>
  <c r="K269" i="21" s="1"/>
  <c r="X269" i="21" s="1"/>
  <c r="N268" i="21"/>
  <c r="O268" i="21" s="1"/>
  <c r="I268" i="21"/>
  <c r="K268" i="21" s="1"/>
  <c r="X268" i="21" s="1"/>
  <c r="N267" i="21"/>
  <c r="O267" i="21" s="1"/>
  <c r="I267" i="21"/>
  <c r="K267" i="21" s="1"/>
  <c r="X267" i="21" s="1"/>
  <c r="N266" i="21"/>
  <c r="O266" i="21" s="1"/>
  <c r="P266" i="21" s="1"/>
  <c r="I266" i="21"/>
  <c r="K266" i="21" s="1"/>
  <c r="N265" i="21"/>
  <c r="O265" i="21" s="1"/>
  <c r="I265" i="21"/>
  <c r="K265" i="21" s="1"/>
  <c r="X265" i="21" s="1"/>
  <c r="N264" i="21"/>
  <c r="O264" i="21" s="1"/>
  <c r="P264" i="21" s="1"/>
  <c r="Q264" i="21" s="1"/>
  <c r="I264" i="21"/>
  <c r="K264" i="21" s="1"/>
  <c r="X264" i="21" s="1"/>
  <c r="N263" i="21"/>
  <c r="O263" i="21" s="1"/>
  <c r="P263" i="21" s="1"/>
  <c r="Q263" i="21" s="1"/>
  <c r="R263" i="21" s="1"/>
  <c r="S263" i="21" s="1"/>
  <c r="T263" i="21" s="1"/>
  <c r="I263" i="21"/>
  <c r="K263" i="21" s="1"/>
  <c r="N262" i="21"/>
  <c r="O262" i="21" s="1"/>
  <c r="I262" i="21"/>
  <c r="K262" i="21" s="1"/>
  <c r="N261" i="21"/>
  <c r="O261" i="21" s="1"/>
  <c r="I261" i="21"/>
  <c r="K261" i="21" s="1"/>
  <c r="X261" i="21" s="1"/>
  <c r="N260" i="21"/>
  <c r="O260" i="21" s="1"/>
  <c r="P260" i="21" s="1"/>
  <c r="I260" i="21"/>
  <c r="K260" i="21" s="1"/>
  <c r="X260" i="21" s="1"/>
  <c r="N259" i="21"/>
  <c r="O259" i="21" s="1"/>
  <c r="P259" i="21" s="1"/>
  <c r="I259" i="21"/>
  <c r="K259" i="21" s="1"/>
  <c r="N258" i="21"/>
  <c r="O258" i="21" s="1"/>
  <c r="P258" i="21" s="1"/>
  <c r="Q258" i="21" s="1"/>
  <c r="R258" i="21" s="1"/>
  <c r="I258" i="21"/>
  <c r="K258" i="21" s="1"/>
  <c r="X258" i="21" s="1"/>
  <c r="N257" i="21"/>
  <c r="O257" i="21" s="1"/>
  <c r="I257" i="21"/>
  <c r="K257" i="21" s="1"/>
  <c r="X257" i="21" s="1"/>
  <c r="N256" i="21"/>
  <c r="O256" i="21" s="1"/>
  <c r="P256" i="21" s="1"/>
  <c r="Q256" i="21" s="1"/>
  <c r="R256" i="21" s="1"/>
  <c r="S256" i="21" s="1"/>
  <c r="T256" i="21" s="1"/>
  <c r="I256" i="21"/>
  <c r="K256" i="21" s="1"/>
  <c r="N255" i="21"/>
  <c r="O255" i="21" s="1"/>
  <c r="P255" i="21" s="1"/>
  <c r="Q255" i="21" s="1"/>
  <c r="R255" i="21" s="1"/>
  <c r="S255" i="21" s="1"/>
  <c r="T255" i="21" s="1"/>
  <c r="I255" i="21"/>
  <c r="K255" i="21" s="1"/>
  <c r="N254" i="21"/>
  <c r="O254" i="21" s="1"/>
  <c r="P254" i="21" s="1"/>
  <c r="Q254" i="21" s="1"/>
  <c r="R254" i="21" s="1"/>
  <c r="S254" i="21" s="1"/>
  <c r="T254" i="21" s="1"/>
  <c r="I254" i="21"/>
  <c r="K254" i="21" s="1"/>
  <c r="N253" i="21"/>
  <c r="O253" i="21" s="1"/>
  <c r="P253" i="21" s="1"/>
  <c r="I253" i="21"/>
  <c r="K253" i="21" s="1"/>
  <c r="X253" i="21" s="1"/>
  <c r="N252" i="21"/>
  <c r="O252" i="21" s="1"/>
  <c r="I252" i="21"/>
  <c r="K252" i="21" s="1"/>
  <c r="X252" i="21" s="1"/>
  <c r="N251" i="21"/>
  <c r="O251" i="21" s="1"/>
  <c r="P251" i="21" s="1"/>
  <c r="Q251" i="21" s="1"/>
  <c r="R251" i="21" s="1"/>
  <c r="S251" i="21" s="1"/>
  <c r="T251" i="21" s="1"/>
  <c r="I251" i="21"/>
  <c r="K251" i="21" s="1"/>
  <c r="N250" i="21"/>
  <c r="O250" i="21" s="1"/>
  <c r="P250" i="21" s="1"/>
  <c r="Q250" i="21" s="1"/>
  <c r="R250" i="21" s="1"/>
  <c r="S250" i="21" s="1"/>
  <c r="T250" i="21" s="1"/>
  <c r="I250" i="21"/>
  <c r="K250" i="21" s="1"/>
  <c r="N249" i="21"/>
  <c r="O249" i="21" s="1"/>
  <c r="P249" i="21" s="1"/>
  <c r="Q249" i="21" s="1"/>
  <c r="I249" i="21"/>
  <c r="K249" i="21" s="1"/>
  <c r="N248" i="21"/>
  <c r="O248" i="21" s="1"/>
  <c r="I248" i="21"/>
  <c r="K248" i="21" s="1"/>
  <c r="X248" i="21" s="1"/>
  <c r="N247" i="21"/>
  <c r="O247" i="21" s="1"/>
  <c r="I247" i="21"/>
  <c r="K247" i="21" s="1"/>
  <c r="X247" i="21" s="1"/>
  <c r="N246" i="21"/>
  <c r="O246" i="21" s="1"/>
  <c r="I246" i="21"/>
  <c r="K246" i="21" s="1"/>
  <c r="N245" i="21"/>
  <c r="O245" i="21" s="1"/>
  <c r="I245" i="21"/>
  <c r="K245" i="21" s="1"/>
  <c r="X245" i="21" s="1"/>
  <c r="N244" i="21"/>
  <c r="O244" i="21" s="1"/>
  <c r="I244" i="21"/>
  <c r="K244" i="21" s="1"/>
  <c r="X244" i="21" s="1"/>
  <c r="N243" i="21"/>
  <c r="O243" i="21" s="1"/>
  <c r="I243" i="21"/>
  <c r="K243" i="21" s="1"/>
  <c r="X243" i="21" s="1"/>
  <c r="N242" i="21"/>
  <c r="O242" i="21" s="1"/>
  <c r="P242" i="21" s="1"/>
  <c r="Q242" i="21" s="1"/>
  <c r="R242" i="21" s="1"/>
  <c r="S242" i="21" s="1"/>
  <c r="T242" i="21" s="1"/>
  <c r="I242" i="21"/>
  <c r="K242" i="21" s="1"/>
  <c r="N241" i="21"/>
  <c r="O241" i="21" s="1"/>
  <c r="I241" i="21"/>
  <c r="K241" i="21" s="1"/>
  <c r="X241" i="21" s="1"/>
  <c r="N240" i="21"/>
  <c r="O240" i="21" s="1"/>
  <c r="P240" i="21" s="1"/>
  <c r="Q240" i="21" s="1"/>
  <c r="R240" i="21" s="1"/>
  <c r="S240" i="21" s="1"/>
  <c r="T240" i="21" s="1"/>
  <c r="I240" i="21"/>
  <c r="K240" i="21" s="1"/>
  <c r="N239" i="21"/>
  <c r="O239" i="21" s="1"/>
  <c r="I239" i="21"/>
  <c r="K239" i="21" s="1"/>
  <c r="X239" i="21" s="1"/>
  <c r="N238" i="21"/>
  <c r="O238" i="21" s="1"/>
  <c r="I238" i="21"/>
  <c r="K238" i="21" s="1"/>
  <c r="X238" i="21" s="1"/>
  <c r="N237" i="21"/>
  <c r="O237" i="21" s="1"/>
  <c r="I237" i="21"/>
  <c r="K237" i="21" s="1"/>
  <c r="N236" i="21"/>
  <c r="O236" i="21" s="1"/>
  <c r="I236" i="21"/>
  <c r="K236" i="21" s="1"/>
  <c r="X236" i="21" s="1"/>
  <c r="N235" i="21"/>
  <c r="O235" i="21" s="1"/>
  <c r="I235" i="21"/>
  <c r="K235" i="21" s="1"/>
  <c r="X235" i="21" s="1"/>
  <c r="N234" i="21"/>
  <c r="O234" i="21" s="1"/>
  <c r="I234" i="21"/>
  <c r="K234" i="21" s="1"/>
  <c r="X234" i="21" s="1"/>
  <c r="N233" i="21"/>
  <c r="O233" i="21" s="1"/>
  <c r="P233" i="21" s="1"/>
  <c r="Q233" i="21" s="1"/>
  <c r="R233" i="21" s="1"/>
  <c r="S233" i="21" s="1"/>
  <c r="I233" i="21"/>
  <c r="K233" i="21" s="1"/>
  <c r="N232" i="21"/>
  <c r="O232" i="21" s="1"/>
  <c r="I232" i="21"/>
  <c r="K232" i="21" s="1"/>
  <c r="X232" i="21" s="1"/>
  <c r="N231" i="21"/>
  <c r="O231" i="21" s="1"/>
  <c r="P231" i="21" s="1"/>
  <c r="Q231" i="21" s="1"/>
  <c r="R231" i="21" s="1"/>
  <c r="S231" i="21" s="1"/>
  <c r="T231" i="21" s="1"/>
  <c r="I231" i="21"/>
  <c r="K231" i="21" s="1"/>
  <c r="N230" i="21"/>
  <c r="O230" i="21" s="1"/>
  <c r="P230" i="21" s="1"/>
  <c r="Q230" i="21" s="1"/>
  <c r="R230" i="21" s="1"/>
  <c r="S230" i="21" s="1"/>
  <c r="T230" i="21" s="1"/>
  <c r="I230" i="21"/>
  <c r="K230" i="21" s="1"/>
  <c r="N229" i="21"/>
  <c r="O229" i="21" s="1"/>
  <c r="I229" i="21"/>
  <c r="K229" i="21" s="1"/>
  <c r="X229" i="21" s="1"/>
  <c r="N228" i="21"/>
  <c r="O228" i="21" s="1"/>
  <c r="I228" i="21"/>
  <c r="K228" i="21" s="1"/>
  <c r="X228" i="21" s="1"/>
  <c r="N227" i="21"/>
  <c r="O227" i="21" s="1"/>
  <c r="P227" i="21" s="1"/>
  <c r="Q227" i="21" s="1"/>
  <c r="R227" i="21" s="1"/>
  <c r="S227" i="21" s="1"/>
  <c r="T227" i="21" s="1"/>
  <c r="I227" i="21"/>
  <c r="K227" i="21" s="1"/>
  <c r="N226" i="21"/>
  <c r="O226" i="21" s="1"/>
  <c r="I226" i="21"/>
  <c r="K226" i="21" s="1"/>
  <c r="X226" i="21" s="1"/>
  <c r="N225" i="21"/>
  <c r="O225" i="21" s="1"/>
  <c r="I225" i="21"/>
  <c r="K225" i="21" s="1"/>
  <c r="X225" i="21" s="1"/>
  <c r="N224" i="21"/>
  <c r="O224" i="21" s="1"/>
  <c r="I224" i="21"/>
  <c r="K224" i="21" s="1"/>
  <c r="N223" i="21"/>
  <c r="O223" i="21" s="1"/>
  <c r="I223" i="21"/>
  <c r="K223" i="21" s="1"/>
  <c r="X223" i="21" s="1"/>
  <c r="N222" i="21"/>
  <c r="O222" i="21" s="1"/>
  <c r="I222" i="21"/>
  <c r="K222" i="21" s="1"/>
  <c r="X222" i="21" s="1"/>
  <c r="N221" i="21"/>
  <c r="O221" i="21" s="1"/>
  <c r="I221" i="21"/>
  <c r="K221" i="21" s="1"/>
  <c r="X221" i="21" s="1"/>
  <c r="N220" i="21"/>
  <c r="O220" i="21" s="1"/>
  <c r="I220" i="21"/>
  <c r="K220" i="21" s="1"/>
  <c r="X220" i="21" s="1"/>
  <c r="N219" i="21"/>
  <c r="O219" i="21" s="1"/>
  <c r="I219" i="21"/>
  <c r="K219" i="21" s="1"/>
  <c r="X219" i="21" s="1"/>
  <c r="N218" i="21"/>
  <c r="O218" i="21" s="1"/>
  <c r="I218" i="21"/>
  <c r="K218" i="21" s="1"/>
  <c r="X218" i="21" s="1"/>
  <c r="N217" i="21"/>
  <c r="O217" i="21" s="1"/>
  <c r="I217" i="21"/>
  <c r="K217" i="21" s="1"/>
  <c r="X217" i="21" s="1"/>
  <c r="N216" i="21"/>
  <c r="O216" i="21" s="1"/>
  <c r="P216" i="21" s="1"/>
  <c r="I216" i="21"/>
  <c r="K216" i="21" s="1"/>
  <c r="X216" i="21" s="1"/>
  <c r="N215" i="21"/>
  <c r="O215" i="21" s="1"/>
  <c r="I215" i="21"/>
  <c r="K215" i="21" s="1"/>
  <c r="X215" i="21" s="1"/>
  <c r="N214" i="21"/>
  <c r="O214" i="21" s="1"/>
  <c r="I214" i="21"/>
  <c r="K214" i="21" s="1"/>
  <c r="N213" i="21"/>
  <c r="O213" i="21" s="1"/>
  <c r="I213" i="21"/>
  <c r="K213" i="21" s="1"/>
  <c r="N212" i="21"/>
  <c r="O212" i="21" s="1"/>
  <c r="I212" i="21"/>
  <c r="K212" i="21" s="1"/>
  <c r="N211" i="21"/>
  <c r="O211" i="21" s="1"/>
  <c r="P211" i="21" s="1"/>
  <c r="I211" i="21"/>
  <c r="K211" i="21" s="1"/>
  <c r="N210" i="21"/>
  <c r="O210" i="21" s="1"/>
  <c r="I210" i="21"/>
  <c r="K210" i="21" s="1"/>
  <c r="X210" i="21" s="1"/>
  <c r="N209" i="21"/>
  <c r="O209" i="21" s="1"/>
  <c r="I209" i="21"/>
  <c r="K209" i="21" s="1"/>
  <c r="X209" i="21" s="1"/>
  <c r="N208" i="21"/>
  <c r="O208" i="21" s="1"/>
  <c r="P208" i="21" s="1"/>
  <c r="I208" i="21"/>
  <c r="K208" i="21" s="1"/>
  <c r="N207" i="21"/>
  <c r="O207" i="21" s="1"/>
  <c r="P207" i="21" s="1"/>
  <c r="Q207" i="21" s="1"/>
  <c r="R207" i="21" s="1"/>
  <c r="S207" i="21" s="1"/>
  <c r="T207" i="21" s="1"/>
  <c r="I207" i="21"/>
  <c r="K207" i="21" s="1"/>
  <c r="N206" i="21"/>
  <c r="O206" i="21" s="1"/>
  <c r="P206" i="21" s="1"/>
  <c r="I206" i="21"/>
  <c r="K206" i="21" s="1"/>
  <c r="X206" i="21" s="1"/>
  <c r="N205" i="21"/>
  <c r="O205" i="21" s="1"/>
  <c r="P205" i="21" s="1"/>
  <c r="Q205" i="21" s="1"/>
  <c r="R205" i="21" s="1"/>
  <c r="S205" i="21" s="1"/>
  <c r="T205" i="21" s="1"/>
  <c r="I205" i="21"/>
  <c r="K205" i="21" s="1"/>
  <c r="X205" i="21" s="1"/>
  <c r="N204" i="21"/>
  <c r="O204" i="21" s="1"/>
  <c r="I204" i="21"/>
  <c r="K204" i="21" s="1"/>
  <c r="X204" i="21" s="1"/>
  <c r="N203" i="21"/>
  <c r="O203" i="21" s="1"/>
  <c r="P203" i="21" s="1"/>
  <c r="I203" i="21"/>
  <c r="K203" i="21" s="1"/>
  <c r="X203" i="21" s="1"/>
  <c r="N202" i="21"/>
  <c r="O202" i="21" s="1"/>
  <c r="P202" i="21" s="1"/>
  <c r="I202" i="21"/>
  <c r="K202" i="21" s="1"/>
  <c r="X202" i="21" s="1"/>
  <c r="N201" i="21"/>
  <c r="O201" i="21" s="1"/>
  <c r="P201" i="21" s="1"/>
  <c r="I201" i="21"/>
  <c r="K201" i="21" s="1"/>
  <c r="N200" i="21"/>
  <c r="O200" i="21" s="1"/>
  <c r="I200" i="21"/>
  <c r="K200" i="21" s="1"/>
  <c r="X200" i="21" s="1"/>
  <c r="N199" i="21"/>
  <c r="O199" i="21" s="1"/>
  <c r="I199" i="21"/>
  <c r="K199" i="21" s="1"/>
  <c r="X199" i="21" s="1"/>
  <c r="N198" i="21"/>
  <c r="O198" i="21" s="1"/>
  <c r="I198" i="21"/>
  <c r="K198" i="21" s="1"/>
  <c r="X198" i="21" s="1"/>
  <c r="N197" i="21"/>
  <c r="O197" i="21" s="1"/>
  <c r="I197" i="21"/>
  <c r="K197" i="21" s="1"/>
  <c r="X197" i="21" s="1"/>
  <c r="N196" i="21"/>
  <c r="O196" i="21" s="1"/>
  <c r="P196" i="21" s="1"/>
  <c r="Q196" i="21" s="1"/>
  <c r="R196" i="21" s="1"/>
  <c r="S196" i="21" s="1"/>
  <c r="T196" i="21" s="1"/>
  <c r="I196" i="21"/>
  <c r="K196" i="21" s="1"/>
  <c r="N195" i="21"/>
  <c r="O195" i="21" s="1"/>
  <c r="P195" i="21" s="1"/>
  <c r="I195" i="21"/>
  <c r="K195" i="21" s="1"/>
  <c r="X195" i="21" s="1"/>
  <c r="N194" i="21"/>
  <c r="O194" i="21" s="1"/>
  <c r="P194" i="21" s="1"/>
  <c r="Q194" i="21" s="1"/>
  <c r="R194" i="21" s="1"/>
  <c r="S194" i="21" s="1"/>
  <c r="T194" i="21" s="1"/>
  <c r="I194" i="21"/>
  <c r="K194" i="21" s="1"/>
  <c r="X194" i="21" s="1"/>
  <c r="N193" i="21"/>
  <c r="O193" i="21" s="1"/>
  <c r="P193" i="21" s="1"/>
  <c r="Q193" i="21" s="1"/>
  <c r="I193" i="21"/>
  <c r="K193" i="21" s="1"/>
  <c r="N192" i="21"/>
  <c r="O192" i="21" s="1"/>
  <c r="I192" i="21"/>
  <c r="K192" i="21" s="1"/>
  <c r="X192" i="21" s="1"/>
  <c r="N191" i="21"/>
  <c r="O191" i="21" s="1"/>
  <c r="I191" i="21"/>
  <c r="K191" i="21" s="1"/>
  <c r="N190" i="21"/>
  <c r="O190" i="21" s="1"/>
  <c r="P190" i="21" s="1"/>
  <c r="I190" i="21"/>
  <c r="K190" i="21" s="1"/>
  <c r="X190" i="21" s="1"/>
  <c r="N189" i="21"/>
  <c r="O189" i="21" s="1"/>
  <c r="I189" i="21"/>
  <c r="K189" i="21" s="1"/>
  <c r="X189" i="21" s="1"/>
  <c r="N188" i="21"/>
  <c r="O188" i="21" s="1"/>
  <c r="I188" i="21"/>
  <c r="K188" i="21" s="1"/>
  <c r="X188" i="21" s="1"/>
  <c r="N187" i="21"/>
  <c r="O187" i="21" s="1"/>
  <c r="I187" i="21"/>
  <c r="K187" i="21" s="1"/>
  <c r="X187" i="21" s="1"/>
  <c r="N186" i="21"/>
  <c r="O186" i="21" s="1"/>
  <c r="P186" i="21" s="1"/>
  <c r="I186" i="21"/>
  <c r="K186" i="21" s="1"/>
  <c r="X186" i="21" s="1"/>
  <c r="N185" i="21"/>
  <c r="O185" i="21" s="1"/>
  <c r="I185" i="21"/>
  <c r="K185" i="21" s="1"/>
  <c r="X185" i="21" s="1"/>
  <c r="N184" i="21"/>
  <c r="O184" i="21" s="1"/>
  <c r="I184" i="21"/>
  <c r="K184" i="21" s="1"/>
  <c r="X184" i="21" s="1"/>
  <c r="N183" i="21"/>
  <c r="O183" i="21" s="1"/>
  <c r="I183" i="21"/>
  <c r="K183" i="21" s="1"/>
  <c r="X183" i="21" s="1"/>
  <c r="N182" i="21"/>
  <c r="O182" i="21" s="1"/>
  <c r="P182" i="21" s="1"/>
  <c r="I182" i="21"/>
  <c r="K182" i="21" s="1"/>
  <c r="X182" i="21" s="1"/>
  <c r="N181" i="21"/>
  <c r="O181" i="21" s="1"/>
  <c r="P181" i="21" s="1"/>
  <c r="Q181" i="21" s="1"/>
  <c r="R181" i="21" s="1"/>
  <c r="I181" i="21"/>
  <c r="K181" i="21" s="1"/>
  <c r="N180" i="21"/>
  <c r="O180" i="21" s="1"/>
  <c r="P180" i="21" s="1"/>
  <c r="Q180" i="21" s="1"/>
  <c r="R180" i="21" s="1"/>
  <c r="S180" i="21" s="1"/>
  <c r="I180" i="21"/>
  <c r="K180" i="21" s="1"/>
  <c r="N179" i="21"/>
  <c r="O179" i="21" s="1"/>
  <c r="P179" i="21" s="1"/>
  <c r="Q179" i="21" s="1"/>
  <c r="I179" i="21"/>
  <c r="K179" i="21" s="1"/>
  <c r="N178" i="21"/>
  <c r="O178" i="21" s="1"/>
  <c r="P178" i="21" s="1"/>
  <c r="I178" i="21"/>
  <c r="K178" i="21" s="1"/>
  <c r="N177" i="21"/>
  <c r="O177" i="21" s="1"/>
  <c r="I177" i="21"/>
  <c r="K177" i="21" s="1"/>
  <c r="X177" i="21" s="1"/>
  <c r="N176" i="21"/>
  <c r="O176" i="21" s="1"/>
  <c r="I176" i="21"/>
  <c r="K176" i="21" s="1"/>
  <c r="N175" i="21"/>
  <c r="O175" i="21" s="1"/>
  <c r="I175" i="21"/>
  <c r="K175" i="21" s="1"/>
  <c r="X175" i="21" s="1"/>
  <c r="N174" i="21"/>
  <c r="O174" i="21" s="1"/>
  <c r="P174" i="21" s="1"/>
  <c r="Q174" i="21" s="1"/>
  <c r="R174" i="21" s="1"/>
  <c r="I174" i="21"/>
  <c r="K174" i="21" s="1"/>
  <c r="N173" i="21"/>
  <c r="O173" i="21" s="1"/>
  <c r="P173" i="21" s="1"/>
  <c r="Q173" i="21" s="1"/>
  <c r="R173" i="21" s="1"/>
  <c r="S173" i="21" s="1"/>
  <c r="T173" i="21" s="1"/>
  <c r="I173" i="21"/>
  <c r="K173" i="21" s="1"/>
  <c r="N172" i="21"/>
  <c r="O172" i="21" s="1"/>
  <c r="P172" i="21" s="1"/>
  <c r="I172" i="21"/>
  <c r="K172" i="21" s="1"/>
  <c r="N171" i="21"/>
  <c r="O171" i="21" s="1"/>
  <c r="I171" i="21"/>
  <c r="K171" i="21" s="1"/>
  <c r="X171" i="21" s="1"/>
  <c r="N170" i="21"/>
  <c r="O170" i="21" s="1"/>
  <c r="P170" i="21" s="1"/>
  <c r="I170" i="21"/>
  <c r="K170" i="21" s="1"/>
  <c r="N169" i="21"/>
  <c r="O169" i="21" s="1"/>
  <c r="I169" i="21"/>
  <c r="K169" i="21" s="1"/>
  <c r="X169" i="21" s="1"/>
  <c r="N168" i="21"/>
  <c r="O168" i="21" s="1"/>
  <c r="P168" i="21" s="1"/>
  <c r="Q168" i="21" s="1"/>
  <c r="R168" i="21" s="1"/>
  <c r="S168" i="21" s="1"/>
  <c r="T168" i="21" s="1"/>
  <c r="I168" i="21"/>
  <c r="K168" i="21" s="1"/>
  <c r="N167" i="21"/>
  <c r="O167" i="21" s="1"/>
  <c r="I167" i="21"/>
  <c r="K167" i="21" s="1"/>
  <c r="X167" i="21" s="1"/>
  <c r="N166" i="21"/>
  <c r="O166" i="21" s="1"/>
  <c r="I166" i="21"/>
  <c r="K166" i="21" s="1"/>
  <c r="X166" i="21" s="1"/>
  <c r="N165" i="21"/>
  <c r="O165" i="21" s="1"/>
  <c r="P165" i="21" s="1"/>
  <c r="I165" i="21"/>
  <c r="K165" i="21" s="1"/>
  <c r="X165" i="21" s="1"/>
  <c r="N164" i="21"/>
  <c r="O164" i="21" s="1"/>
  <c r="I164" i="21"/>
  <c r="K164" i="21" s="1"/>
  <c r="N163" i="21"/>
  <c r="O163" i="21" s="1"/>
  <c r="I163" i="21"/>
  <c r="K163" i="21" s="1"/>
  <c r="N162" i="21"/>
  <c r="O162" i="21" s="1"/>
  <c r="P162" i="21" s="1"/>
  <c r="Q162" i="21" s="1"/>
  <c r="R162" i="21" s="1"/>
  <c r="S162" i="21" s="1"/>
  <c r="T162" i="21" s="1"/>
  <c r="I162" i="21"/>
  <c r="K162" i="21" s="1"/>
  <c r="N161" i="21"/>
  <c r="O161" i="21" s="1"/>
  <c r="P161" i="21" s="1"/>
  <c r="I161" i="21"/>
  <c r="K161" i="21" s="1"/>
  <c r="X161" i="21" s="1"/>
  <c r="N160" i="21"/>
  <c r="O160" i="21" s="1"/>
  <c r="I160" i="21"/>
  <c r="K160" i="21" s="1"/>
  <c r="X160" i="21" s="1"/>
  <c r="N159" i="21"/>
  <c r="O159" i="21" s="1"/>
  <c r="I159" i="21"/>
  <c r="K159" i="21" s="1"/>
  <c r="X159" i="21" s="1"/>
  <c r="N158" i="21"/>
  <c r="O158" i="21" s="1"/>
  <c r="P158" i="21" s="1"/>
  <c r="Q158" i="21" s="1"/>
  <c r="R158" i="21" s="1"/>
  <c r="S158" i="21" s="1"/>
  <c r="T158" i="21" s="1"/>
  <c r="I158" i="21"/>
  <c r="K158" i="21" s="1"/>
  <c r="N157" i="21"/>
  <c r="O157" i="21" s="1"/>
  <c r="P157" i="21" s="1"/>
  <c r="I157" i="21"/>
  <c r="K157" i="21" s="1"/>
  <c r="X157" i="21" s="1"/>
  <c r="N156" i="21"/>
  <c r="O156" i="21" s="1"/>
  <c r="I156" i="21"/>
  <c r="K156" i="21" s="1"/>
  <c r="N155" i="21"/>
  <c r="O155" i="21" s="1"/>
  <c r="P155" i="21" s="1"/>
  <c r="Q155" i="21" s="1"/>
  <c r="R155" i="21" s="1"/>
  <c r="S155" i="21" s="1"/>
  <c r="T155" i="21" s="1"/>
  <c r="I155" i="21"/>
  <c r="K155" i="21" s="1"/>
  <c r="N154" i="21"/>
  <c r="O154" i="21" s="1"/>
  <c r="I154" i="21"/>
  <c r="K154" i="21" s="1"/>
  <c r="X154" i="21" s="1"/>
  <c r="N153" i="21"/>
  <c r="O153" i="21" s="1"/>
  <c r="P153" i="21" s="1"/>
  <c r="I153" i="21"/>
  <c r="K153" i="21" s="1"/>
  <c r="X153" i="21" s="1"/>
  <c r="N152" i="21"/>
  <c r="O152" i="21" s="1"/>
  <c r="P152" i="21" s="1"/>
  <c r="Q152" i="21" s="1"/>
  <c r="R152" i="21" s="1"/>
  <c r="S152" i="21" s="1"/>
  <c r="I152" i="21"/>
  <c r="K152" i="21" s="1"/>
  <c r="X152" i="21" s="1"/>
  <c r="N151" i="21"/>
  <c r="O151" i="21" s="1"/>
  <c r="I151" i="21"/>
  <c r="K151" i="21" s="1"/>
  <c r="X151" i="21" s="1"/>
  <c r="N150" i="21"/>
  <c r="O150" i="21" s="1"/>
  <c r="P150" i="21" s="1"/>
  <c r="Q150" i="21" s="1"/>
  <c r="R150" i="21" s="1"/>
  <c r="S150" i="21" s="1"/>
  <c r="T150" i="21" s="1"/>
  <c r="I150" i="21"/>
  <c r="K150" i="21" s="1"/>
  <c r="X150" i="21" s="1"/>
  <c r="N149" i="21"/>
  <c r="O149" i="21" s="1"/>
  <c r="I149" i="21"/>
  <c r="K149" i="21" s="1"/>
  <c r="X149" i="21" s="1"/>
  <c r="N148" i="21"/>
  <c r="O148" i="21" s="1"/>
  <c r="I148" i="21"/>
  <c r="K148" i="21" s="1"/>
  <c r="N147" i="21"/>
  <c r="O147" i="21" s="1"/>
  <c r="P147" i="21" s="1"/>
  <c r="Q147" i="21" s="1"/>
  <c r="R147" i="21" s="1"/>
  <c r="S147" i="21" s="1"/>
  <c r="T147" i="21" s="1"/>
  <c r="I147" i="21"/>
  <c r="K147" i="21" s="1"/>
  <c r="N146" i="21"/>
  <c r="O146" i="21" s="1"/>
  <c r="I146" i="21"/>
  <c r="K146" i="21" s="1"/>
  <c r="X146" i="21" s="1"/>
  <c r="N145" i="21"/>
  <c r="O145" i="21" s="1"/>
  <c r="I145" i="21"/>
  <c r="K145" i="21" s="1"/>
  <c r="N144" i="21"/>
  <c r="O144" i="21" s="1"/>
  <c r="I144" i="21"/>
  <c r="K144" i="21" s="1"/>
  <c r="X144" i="21" s="1"/>
  <c r="N143" i="21"/>
  <c r="O143" i="21" s="1"/>
  <c r="P143" i="21" s="1"/>
  <c r="Q143" i="21" s="1"/>
  <c r="R143" i="21" s="1"/>
  <c r="S143" i="21" s="1"/>
  <c r="I143" i="21"/>
  <c r="K143" i="21" s="1"/>
  <c r="N142" i="21"/>
  <c r="O142" i="21" s="1"/>
  <c r="I142" i="21"/>
  <c r="K142" i="21" s="1"/>
  <c r="N141" i="21"/>
  <c r="O141" i="21" s="1"/>
  <c r="I141" i="21"/>
  <c r="K141" i="21" s="1"/>
  <c r="X141" i="21" s="1"/>
  <c r="N140" i="21"/>
  <c r="O140" i="21" s="1"/>
  <c r="I140" i="21"/>
  <c r="K140" i="21" s="1"/>
  <c r="X140" i="21" s="1"/>
  <c r="N139" i="21"/>
  <c r="O139" i="21" s="1"/>
  <c r="I139" i="21"/>
  <c r="K139" i="21" s="1"/>
  <c r="N138" i="21"/>
  <c r="O138" i="21" s="1"/>
  <c r="P138" i="21" s="1"/>
  <c r="Q138" i="21" s="1"/>
  <c r="R138" i="21" s="1"/>
  <c r="S138" i="21" s="1"/>
  <c r="I138" i="21"/>
  <c r="K138" i="21" s="1"/>
  <c r="N137" i="21"/>
  <c r="O137" i="21" s="1"/>
  <c r="I137" i="21"/>
  <c r="K137" i="21" s="1"/>
  <c r="X137" i="21" s="1"/>
  <c r="N136" i="21"/>
  <c r="O136" i="21" s="1"/>
  <c r="I136" i="21"/>
  <c r="K136" i="21" s="1"/>
  <c r="X136" i="21" s="1"/>
  <c r="N135" i="21"/>
  <c r="O135" i="21" s="1"/>
  <c r="I135" i="21"/>
  <c r="K135" i="21" s="1"/>
  <c r="X135" i="21" s="1"/>
  <c r="N134" i="21"/>
  <c r="O134" i="21" s="1"/>
  <c r="I134" i="21"/>
  <c r="K134" i="21" s="1"/>
  <c r="N133" i="21"/>
  <c r="O133" i="21" s="1"/>
  <c r="I133" i="21"/>
  <c r="K133" i="21" s="1"/>
  <c r="X133" i="21" s="1"/>
  <c r="N132" i="21"/>
  <c r="O132" i="21" s="1"/>
  <c r="P132" i="21" s="1"/>
  <c r="Q132" i="21" s="1"/>
  <c r="I132" i="21"/>
  <c r="K132" i="21" s="1"/>
  <c r="N131" i="21"/>
  <c r="O131" i="21" s="1"/>
  <c r="I131" i="21"/>
  <c r="K131" i="21" s="1"/>
  <c r="X131" i="21" s="1"/>
  <c r="N130" i="21"/>
  <c r="O130" i="21" s="1"/>
  <c r="I130" i="21"/>
  <c r="K130" i="21" s="1"/>
  <c r="N129" i="21"/>
  <c r="O129" i="21" s="1"/>
  <c r="P129" i="21" s="1"/>
  <c r="Q129" i="21" s="1"/>
  <c r="R129" i="21" s="1"/>
  <c r="S129" i="21" s="1"/>
  <c r="T129" i="21" s="1"/>
  <c r="I129" i="21"/>
  <c r="K129" i="21" s="1"/>
  <c r="N128" i="21"/>
  <c r="O128" i="21" s="1"/>
  <c r="I128" i="21"/>
  <c r="K128" i="21" s="1"/>
  <c r="X128" i="21" s="1"/>
  <c r="N127" i="21"/>
  <c r="O127" i="21" s="1"/>
  <c r="P127" i="21" s="1"/>
  <c r="I127" i="21"/>
  <c r="K127" i="21" s="1"/>
  <c r="X127" i="21" s="1"/>
  <c r="N126" i="21"/>
  <c r="O126" i="21" s="1"/>
  <c r="I126" i="21"/>
  <c r="K126" i="21" s="1"/>
  <c r="X126" i="21" s="1"/>
  <c r="N125" i="21"/>
  <c r="O125" i="21" s="1"/>
  <c r="P125" i="21" s="1"/>
  <c r="Q125" i="21" s="1"/>
  <c r="R125" i="21" s="1"/>
  <c r="I125" i="21"/>
  <c r="K125" i="21" s="1"/>
  <c r="X125" i="21" s="1"/>
  <c r="N124" i="21"/>
  <c r="O124" i="21" s="1"/>
  <c r="P124" i="21" s="1"/>
  <c r="Q124" i="21" s="1"/>
  <c r="R124" i="21" s="1"/>
  <c r="S124" i="21" s="1"/>
  <c r="T124" i="21" s="1"/>
  <c r="I124" i="21"/>
  <c r="K124" i="21" s="1"/>
  <c r="N123" i="21"/>
  <c r="O123" i="21" s="1"/>
  <c r="I123" i="21"/>
  <c r="K123" i="21" s="1"/>
  <c r="X123" i="21" s="1"/>
  <c r="N122" i="21"/>
  <c r="O122" i="21" s="1"/>
  <c r="I122" i="21"/>
  <c r="K122" i="21" s="1"/>
  <c r="X122" i="21" s="1"/>
  <c r="N121" i="21"/>
  <c r="O121" i="21" s="1"/>
  <c r="I121" i="21"/>
  <c r="K121" i="21" s="1"/>
  <c r="N120" i="21"/>
  <c r="O120" i="21" s="1"/>
  <c r="P120" i="21" s="1"/>
  <c r="I120" i="21"/>
  <c r="K120" i="21" s="1"/>
  <c r="N119" i="21"/>
  <c r="O119" i="21" s="1"/>
  <c r="I119" i="21"/>
  <c r="K119" i="21" s="1"/>
  <c r="X119" i="21" s="1"/>
  <c r="N118" i="21"/>
  <c r="O118" i="21" s="1"/>
  <c r="I118" i="21"/>
  <c r="K118" i="21" s="1"/>
  <c r="X118" i="21" s="1"/>
  <c r="N117" i="21"/>
  <c r="O117" i="21" s="1"/>
  <c r="I117" i="21"/>
  <c r="K117" i="21" s="1"/>
  <c r="X117" i="21" s="1"/>
  <c r="N116" i="21"/>
  <c r="O116" i="21" s="1"/>
  <c r="I116" i="21"/>
  <c r="K116" i="21" s="1"/>
  <c r="X116" i="21" s="1"/>
  <c r="N115" i="21"/>
  <c r="O115" i="21" s="1"/>
  <c r="P115" i="21" s="1"/>
  <c r="Q115" i="21" s="1"/>
  <c r="R115" i="21" s="1"/>
  <c r="S115" i="21" s="1"/>
  <c r="I115" i="21"/>
  <c r="K115" i="21" s="1"/>
  <c r="X115" i="21" s="1"/>
  <c r="N114" i="21"/>
  <c r="O114" i="21" s="1"/>
  <c r="P114" i="21" s="1"/>
  <c r="I114" i="21"/>
  <c r="K114" i="21" s="1"/>
  <c r="N113" i="21"/>
  <c r="O113" i="21" s="1"/>
  <c r="I113" i="21"/>
  <c r="K113" i="21" s="1"/>
  <c r="N112" i="21"/>
  <c r="O112" i="21" s="1"/>
  <c r="P112" i="21" s="1"/>
  <c r="Q112" i="21" s="1"/>
  <c r="I112" i="21"/>
  <c r="K112" i="21" s="1"/>
  <c r="N111" i="21"/>
  <c r="O111" i="21" s="1"/>
  <c r="P111" i="21" s="1"/>
  <c r="I111" i="21"/>
  <c r="K111" i="21" s="1"/>
  <c r="N110" i="21"/>
  <c r="O110" i="21" s="1"/>
  <c r="I110" i="21"/>
  <c r="K110" i="21" s="1"/>
  <c r="X110" i="21" s="1"/>
  <c r="N109" i="21"/>
  <c r="O109" i="21" s="1"/>
  <c r="I109" i="21"/>
  <c r="K109" i="21" s="1"/>
  <c r="X109" i="21" s="1"/>
  <c r="N108" i="21"/>
  <c r="O108" i="21" s="1"/>
  <c r="I108" i="21"/>
  <c r="K108" i="21" s="1"/>
  <c r="X108" i="21" s="1"/>
  <c r="N107" i="21"/>
  <c r="O107" i="21" s="1"/>
  <c r="P107" i="21" s="1"/>
  <c r="I107" i="21"/>
  <c r="K107" i="21" s="1"/>
  <c r="X107" i="21" s="1"/>
  <c r="N106" i="21"/>
  <c r="O106" i="21" s="1"/>
  <c r="I106" i="21"/>
  <c r="K106" i="21" s="1"/>
  <c r="N105" i="21"/>
  <c r="O105" i="21" s="1"/>
  <c r="P105" i="21" s="1"/>
  <c r="Q105" i="21" s="1"/>
  <c r="R105" i="21" s="1"/>
  <c r="S105" i="21" s="1"/>
  <c r="T105" i="21" s="1"/>
  <c r="I105" i="21"/>
  <c r="K105" i="21" s="1"/>
  <c r="X105" i="21" s="1"/>
  <c r="N104" i="21"/>
  <c r="O104" i="21" s="1"/>
  <c r="I104" i="21"/>
  <c r="K104" i="21" s="1"/>
  <c r="X104" i="21" s="1"/>
  <c r="N103" i="21"/>
  <c r="O103" i="21" s="1"/>
  <c r="I103" i="21"/>
  <c r="K103" i="21" s="1"/>
  <c r="X103" i="21" s="1"/>
  <c r="N102" i="21"/>
  <c r="O102" i="21" s="1"/>
  <c r="P102" i="21" s="1"/>
  <c r="Q102" i="21" s="1"/>
  <c r="R102" i="21" s="1"/>
  <c r="S102" i="21" s="1"/>
  <c r="T102" i="21" s="1"/>
  <c r="I102" i="21"/>
  <c r="K102" i="21" s="1"/>
  <c r="N101" i="21"/>
  <c r="O101" i="21" s="1"/>
  <c r="I101" i="21"/>
  <c r="K101" i="21" s="1"/>
  <c r="X101" i="21" s="1"/>
  <c r="N100" i="21"/>
  <c r="O100" i="21" s="1"/>
  <c r="P100" i="21" s="1"/>
  <c r="Q100" i="21" s="1"/>
  <c r="R100" i="21" s="1"/>
  <c r="S100" i="21" s="1"/>
  <c r="I100" i="21"/>
  <c r="K100" i="21" s="1"/>
  <c r="N99" i="21"/>
  <c r="O99" i="21" s="1"/>
  <c r="I99" i="21"/>
  <c r="K99" i="21" s="1"/>
  <c r="X99" i="21" s="1"/>
  <c r="N98" i="21"/>
  <c r="O98" i="21" s="1"/>
  <c r="I98" i="21"/>
  <c r="K98" i="21" s="1"/>
  <c r="N97" i="21"/>
  <c r="O97" i="21" s="1"/>
  <c r="I97" i="21"/>
  <c r="K97" i="21" s="1"/>
  <c r="X97" i="21" s="1"/>
  <c r="N96" i="21"/>
  <c r="O96" i="21" s="1"/>
  <c r="P96" i="21" s="1"/>
  <c r="Q96" i="21" s="1"/>
  <c r="R96" i="21" s="1"/>
  <c r="S96" i="21" s="1"/>
  <c r="T96" i="21" s="1"/>
  <c r="I96" i="21"/>
  <c r="K96" i="21" s="1"/>
  <c r="X96" i="21" s="1"/>
  <c r="N95" i="21"/>
  <c r="O95" i="21" s="1"/>
  <c r="P95" i="21" s="1"/>
  <c r="I95" i="21"/>
  <c r="K95" i="21" s="1"/>
  <c r="N94" i="21"/>
  <c r="O94" i="21" s="1"/>
  <c r="I94" i="21"/>
  <c r="K94" i="21" s="1"/>
  <c r="X94" i="21" s="1"/>
  <c r="N93" i="21"/>
  <c r="O93" i="21" s="1"/>
  <c r="I93" i="21"/>
  <c r="K93" i="21" s="1"/>
  <c r="N92" i="21"/>
  <c r="O92" i="21" s="1"/>
  <c r="P92" i="21" s="1"/>
  <c r="Q92" i="21" s="1"/>
  <c r="R92" i="21" s="1"/>
  <c r="S92" i="21" s="1"/>
  <c r="T92" i="21" s="1"/>
  <c r="I92" i="21"/>
  <c r="K92" i="21" s="1"/>
  <c r="X92" i="21" s="1"/>
  <c r="N91" i="21"/>
  <c r="O91" i="21" s="1"/>
  <c r="P91" i="21" s="1"/>
  <c r="I91" i="21"/>
  <c r="K91" i="21" s="1"/>
  <c r="X91" i="21" s="1"/>
  <c r="N90" i="21"/>
  <c r="O90" i="21" s="1"/>
  <c r="P90" i="21" s="1"/>
  <c r="Q90" i="21" s="1"/>
  <c r="R90" i="21" s="1"/>
  <c r="S90" i="21" s="1"/>
  <c r="T90" i="21" s="1"/>
  <c r="I90" i="21"/>
  <c r="K90" i="21" s="1"/>
  <c r="X90" i="21" s="1"/>
  <c r="N89" i="21"/>
  <c r="O89" i="21" s="1"/>
  <c r="I89" i="21"/>
  <c r="K89" i="21" s="1"/>
  <c r="N88" i="21"/>
  <c r="O88" i="21" s="1"/>
  <c r="I88" i="21"/>
  <c r="K88" i="21" s="1"/>
  <c r="N87" i="21"/>
  <c r="O87" i="21" s="1"/>
  <c r="P87" i="21" s="1"/>
  <c r="Q87" i="21" s="1"/>
  <c r="R87" i="21" s="1"/>
  <c r="S87" i="21" s="1"/>
  <c r="T87" i="21" s="1"/>
  <c r="I87" i="21"/>
  <c r="K87" i="21" s="1"/>
  <c r="N86" i="21"/>
  <c r="O86" i="21" s="1"/>
  <c r="I86" i="21"/>
  <c r="K86" i="21" s="1"/>
  <c r="X86" i="21" s="1"/>
  <c r="N85" i="21"/>
  <c r="O85" i="21" s="1"/>
  <c r="P85" i="21" s="1"/>
  <c r="Q85" i="21" s="1"/>
  <c r="R85" i="21" s="1"/>
  <c r="S85" i="21" s="1"/>
  <c r="I85" i="21"/>
  <c r="K85" i="21" s="1"/>
  <c r="N84" i="21"/>
  <c r="O84" i="21" s="1"/>
  <c r="I84" i="21"/>
  <c r="K84" i="21" s="1"/>
  <c r="X84" i="21" s="1"/>
  <c r="N83" i="21"/>
  <c r="O83" i="21" s="1"/>
  <c r="P83" i="21" s="1"/>
  <c r="Q83" i="21" s="1"/>
  <c r="R83" i="21" s="1"/>
  <c r="I83" i="21"/>
  <c r="K83" i="21" s="1"/>
  <c r="X83" i="21" s="1"/>
  <c r="N82" i="21"/>
  <c r="O82" i="21" s="1"/>
  <c r="P82" i="21" s="1"/>
  <c r="Q82" i="21" s="1"/>
  <c r="R82" i="21" s="1"/>
  <c r="S82" i="21" s="1"/>
  <c r="T82" i="21" s="1"/>
  <c r="I82" i="21"/>
  <c r="K82" i="21" s="1"/>
  <c r="X82" i="21" s="1"/>
  <c r="N81" i="21"/>
  <c r="O81" i="21" s="1"/>
  <c r="P81" i="21" s="1"/>
  <c r="Q81" i="21" s="1"/>
  <c r="R81" i="21" s="1"/>
  <c r="S81" i="21" s="1"/>
  <c r="T81" i="21" s="1"/>
  <c r="I81" i="21"/>
  <c r="K81" i="21" s="1"/>
  <c r="X81" i="21" s="1"/>
  <c r="N80" i="21"/>
  <c r="O80" i="21" s="1"/>
  <c r="I80" i="21"/>
  <c r="K80" i="21" s="1"/>
  <c r="X80" i="21" s="1"/>
  <c r="N79" i="21"/>
  <c r="O79" i="21" s="1"/>
  <c r="P79" i="21" s="1"/>
  <c r="I79" i="21"/>
  <c r="K79" i="21" s="1"/>
  <c r="N78" i="21"/>
  <c r="O78" i="21" s="1"/>
  <c r="I78" i="21"/>
  <c r="K78" i="21" s="1"/>
  <c r="X78" i="21" s="1"/>
  <c r="N77" i="21"/>
  <c r="O77" i="21" s="1"/>
  <c r="I77" i="21"/>
  <c r="K77" i="21" s="1"/>
  <c r="X77" i="21" s="1"/>
  <c r="N76" i="21"/>
  <c r="O76" i="21" s="1"/>
  <c r="I76" i="21"/>
  <c r="K76" i="21" s="1"/>
  <c r="N75" i="21"/>
  <c r="O75" i="21" s="1"/>
  <c r="P75" i="21" s="1"/>
  <c r="I75" i="21"/>
  <c r="K75" i="21" s="1"/>
  <c r="X75" i="21" s="1"/>
  <c r="N74" i="21"/>
  <c r="O74" i="21" s="1"/>
  <c r="P74" i="21" s="1"/>
  <c r="Q74" i="21" s="1"/>
  <c r="R74" i="21" s="1"/>
  <c r="S74" i="21" s="1"/>
  <c r="T74" i="21" s="1"/>
  <c r="I74" i="21"/>
  <c r="K74" i="21" s="1"/>
  <c r="N73" i="21"/>
  <c r="O73" i="21" s="1"/>
  <c r="P73" i="21" s="1"/>
  <c r="Q73" i="21" s="1"/>
  <c r="R73" i="21" s="1"/>
  <c r="S73" i="21" s="1"/>
  <c r="T73" i="21" s="1"/>
  <c r="I73" i="21"/>
  <c r="K73" i="21" s="1"/>
  <c r="X73" i="21" s="1"/>
  <c r="N72" i="21"/>
  <c r="O72" i="21" s="1"/>
  <c r="P72" i="21" s="1"/>
  <c r="Q72" i="21" s="1"/>
  <c r="R72" i="21" s="1"/>
  <c r="S72" i="21" s="1"/>
  <c r="I72" i="21"/>
  <c r="K72" i="21" s="1"/>
  <c r="N71" i="21"/>
  <c r="O71" i="21" s="1"/>
  <c r="I71" i="21"/>
  <c r="K71" i="21" s="1"/>
  <c r="X71" i="21" s="1"/>
  <c r="N70" i="21"/>
  <c r="O70" i="21" s="1"/>
  <c r="I70" i="21"/>
  <c r="K70" i="21" s="1"/>
  <c r="X70" i="21" s="1"/>
  <c r="N69" i="21"/>
  <c r="O69" i="21" s="1"/>
  <c r="I69" i="21"/>
  <c r="K69" i="21" s="1"/>
  <c r="X69" i="21" s="1"/>
  <c r="N68" i="21"/>
  <c r="O68" i="21" s="1"/>
  <c r="P68" i="21" s="1"/>
  <c r="Q68" i="21" s="1"/>
  <c r="R68" i="21" s="1"/>
  <c r="S68" i="21" s="1"/>
  <c r="T68" i="21" s="1"/>
  <c r="I68" i="21"/>
  <c r="K68" i="21" s="1"/>
  <c r="X68" i="21" s="1"/>
  <c r="N67" i="21"/>
  <c r="O67" i="21" s="1"/>
  <c r="P67" i="21" s="1"/>
  <c r="I67" i="21"/>
  <c r="K67" i="21" s="1"/>
  <c r="N66" i="21"/>
  <c r="O66" i="21" s="1"/>
  <c r="P66" i="21" s="1"/>
  <c r="Q66" i="21" s="1"/>
  <c r="R66" i="21" s="1"/>
  <c r="S66" i="21" s="1"/>
  <c r="T66" i="21" s="1"/>
  <c r="I66" i="21"/>
  <c r="K66" i="21" s="1"/>
  <c r="N65" i="21"/>
  <c r="O65" i="21" s="1"/>
  <c r="P65" i="21" s="1"/>
  <c r="Q65" i="21" s="1"/>
  <c r="R65" i="21" s="1"/>
  <c r="S65" i="21" s="1"/>
  <c r="T65" i="21" s="1"/>
  <c r="I65" i="21"/>
  <c r="K65" i="21" s="1"/>
  <c r="X65" i="21" s="1"/>
  <c r="N64" i="21"/>
  <c r="O64" i="21" s="1"/>
  <c r="P64" i="21" s="1"/>
  <c r="I64" i="21"/>
  <c r="K64" i="21" s="1"/>
  <c r="N63" i="21"/>
  <c r="O63" i="21" s="1"/>
  <c r="I63" i="21"/>
  <c r="K63" i="21" s="1"/>
  <c r="N62" i="21"/>
  <c r="O62" i="21" s="1"/>
  <c r="I62" i="21"/>
  <c r="K62" i="21" s="1"/>
  <c r="X62" i="21" s="1"/>
  <c r="N61" i="21"/>
  <c r="O61" i="21" s="1"/>
  <c r="I61" i="21"/>
  <c r="K61" i="21" s="1"/>
  <c r="X61" i="21" s="1"/>
  <c r="N60" i="21"/>
  <c r="O60" i="21" s="1"/>
  <c r="P60" i="21" s="1"/>
  <c r="Q60" i="21" s="1"/>
  <c r="I60" i="21"/>
  <c r="K60" i="21" s="1"/>
  <c r="N59" i="21"/>
  <c r="O59" i="21" s="1"/>
  <c r="I59" i="21"/>
  <c r="K59" i="21" s="1"/>
  <c r="X59" i="21" s="1"/>
  <c r="N58" i="21"/>
  <c r="O58" i="21" s="1"/>
  <c r="P58" i="21" s="1"/>
  <c r="Q58" i="21" s="1"/>
  <c r="R58" i="21" s="1"/>
  <c r="S58" i="21" s="1"/>
  <c r="T58" i="21" s="1"/>
  <c r="I58" i="21"/>
  <c r="K58" i="21" s="1"/>
  <c r="N57" i="21"/>
  <c r="O57" i="21" s="1"/>
  <c r="P57" i="21" s="1"/>
  <c r="I57" i="21"/>
  <c r="K57" i="21" s="1"/>
  <c r="X57" i="21" s="1"/>
  <c r="N56" i="21"/>
  <c r="O56" i="21" s="1"/>
  <c r="I56" i="21"/>
  <c r="K56" i="21" s="1"/>
  <c r="X56" i="21" s="1"/>
  <c r="N55" i="21"/>
  <c r="O55" i="21" s="1"/>
  <c r="P55" i="21" s="1"/>
  <c r="Q55" i="21" s="1"/>
  <c r="R55" i="21" s="1"/>
  <c r="S55" i="21" s="1"/>
  <c r="T55" i="21" s="1"/>
  <c r="I55" i="21"/>
  <c r="K55" i="21" s="1"/>
  <c r="N54" i="21"/>
  <c r="O54" i="21" s="1"/>
  <c r="P54" i="21" s="1"/>
  <c r="I54" i="21"/>
  <c r="K54" i="21" s="1"/>
  <c r="X54" i="21" s="1"/>
  <c r="N53" i="21"/>
  <c r="O53" i="21" s="1"/>
  <c r="P53" i="21" s="1"/>
  <c r="Q53" i="21" s="1"/>
  <c r="R53" i="21" s="1"/>
  <c r="S53" i="21" s="1"/>
  <c r="T53" i="21" s="1"/>
  <c r="I53" i="21"/>
  <c r="K53" i="21" s="1"/>
  <c r="N52" i="21"/>
  <c r="O52" i="21" s="1"/>
  <c r="P52" i="21" s="1"/>
  <c r="Q52" i="21" s="1"/>
  <c r="R52" i="21" s="1"/>
  <c r="S52" i="21" s="1"/>
  <c r="T52" i="21" s="1"/>
  <c r="I52" i="21"/>
  <c r="K52" i="21" s="1"/>
  <c r="N51" i="21"/>
  <c r="O51" i="21" s="1"/>
  <c r="P51" i="21" s="1"/>
  <c r="Q51" i="21" s="1"/>
  <c r="R51" i="21" s="1"/>
  <c r="I51" i="21"/>
  <c r="K51" i="21" s="1"/>
  <c r="N50" i="21"/>
  <c r="O50" i="21" s="1"/>
  <c r="P50" i="21" s="1"/>
  <c r="Q50" i="21" s="1"/>
  <c r="R50" i="21" s="1"/>
  <c r="S50" i="21" s="1"/>
  <c r="T50" i="21" s="1"/>
  <c r="I50" i="21"/>
  <c r="K50" i="21" s="1"/>
  <c r="N49" i="21"/>
  <c r="O49" i="21" s="1"/>
  <c r="I49" i="21"/>
  <c r="K49" i="21" s="1"/>
  <c r="X49" i="21" s="1"/>
  <c r="N48" i="21"/>
  <c r="O48" i="21" s="1"/>
  <c r="P48" i="21" s="1"/>
  <c r="Q48" i="21" s="1"/>
  <c r="S48" i="21" s="1"/>
  <c r="I48" i="21"/>
  <c r="K48" i="21" s="1"/>
  <c r="N47" i="21"/>
  <c r="O47" i="21" s="1"/>
  <c r="I47" i="21"/>
  <c r="K47" i="21" s="1"/>
  <c r="X47" i="21" s="1"/>
  <c r="N46" i="21"/>
  <c r="O46" i="21" s="1"/>
  <c r="P46" i="21" s="1"/>
  <c r="Q46" i="21" s="1"/>
  <c r="R46" i="21" s="1"/>
  <c r="S46" i="21" s="1"/>
  <c r="T46" i="21" s="1"/>
  <c r="I46" i="21"/>
  <c r="K46" i="21" s="1"/>
  <c r="X46" i="21" s="1"/>
  <c r="N45" i="21"/>
  <c r="O45" i="21" s="1"/>
  <c r="P45" i="21" s="1"/>
  <c r="I45" i="21"/>
  <c r="K45" i="21" s="1"/>
  <c r="X45" i="21" s="1"/>
  <c r="N44" i="21"/>
  <c r="O44" i="21" s="1"/>
  <c r="I44" i="21"/>
  <c r="K44" i="21" s="1"/>
  <c r="X44" i="21" s="1"/>
  <c r="N43" i="21"/>
  <c r="O43" i="21" s="1"/>
  <c r="P43" i="21" s="1"/>
  <c r="I43" i="21"/>
  <c r="K43" i="21" s="1"/>
  <c r="N42" i="21"/>
  <c r="O42" i="21" s="1"/>
  <c r="P42" i="21" s="1"/>
  <c r="Q42" i="21" s="1"/>
  <c r="R42" i="21" s="1"/>
  <c r="S42" i="21" s="1"/>
  <c r="T42" i="21" s="1"/>
  <c r="I42" i="21"/>
  <c r="K42" i="21" s="1"/>
  <c r="X42" i="21" s="1"/>
  <c r="N41" i="21"/>
  <c r="O41" i="21" s="1"/>
  <c r="P41" i="21" s="1"/>
  <c r="I41" i="21"/>
  <c r="K41" i="21" s="1"/>
  <c r="X41" i="21" s="1"/>
  <c r="N40" i="21"/>
  <c r="O40" i="21" s="1"/>
  <c r="I40" i="21"/>
  <c r="K40" i="21" s="1"/>
  <c r="X40" i="21" s="1"/>
  <c r="N39" i="21"/>
  <c r="O39" i="21" s="1"/>
  <c r="P39" i="21" s="1"/>
  <c r="Q39" i="21" s="1"/>
  <c r="R39" i="21" s="1"/>
  <c r="I39" i="21"/>
  <c r="K39" i="21" s="1"/>
  <c r="N38" i="21"/>
  <c r="O38" i="21" s="1"/>
  <c r="P38" i="21" s="1"/>
  <c r="I38" i="21"/>
  <c r="K38" i="21" s="1"/>
  <c r="X38" i="21" s="1"/>
  <c r="N37" i="21"/>
  <c r="O37" i="21" s="1"/>
  <c r="P37" i="21" s="1"/>
  <c r="Q37" i="21" s="1"/>
  <c r="R37" i="21" s="1"/>
  <c r="S37" i="21" s="1"/>
  <c r="I37" i="21"/>
  <c r="K37" i="21" s="1"/>
  <c r="N36" i="21"/>
  <c r="O36" i="21" s="1"/>
  <c r="I36" i="21"/>
  <c r="K36" i="21" s="1"/>
  <c r="X36" i="21" s="1"/>
  <c r="N35" i="21"/>
  <c r="O35" i="21" s="1"/>
  <c r="P35" i="21" s="1"/>
  <c r="Q35" i="21" s="1"/>
  <c r="R35" i="21" s="1"/>
  <c r="I35" i="21"/>
  <c r="K35" i="21" s="1"/>
  <c r="N34" i="21"/>
  <c r="O34" i="21" s="1"/>
  <c r="P34" i="21" s="1"/>
  <c r="I34" i="21"/>
  <c r="K34" i="21" s="1"/>
  <c r="N33" i="21"/>
  <c r="O33" i="21" s="1"/>
  <c r="P33" i="21" s="1"/>
  <c r="Q33" i="21" s="1"/>
  <c r="R33" i="21" s="1"/>
  <c r="I33" i="21"/>
  <c r="K33" i="21" s="1"/>
  <c r="N32" i="21"/>
  <c r="O32" i="21" s="1"/>
  <c r="P32" i="21" s="1"/>
  <c r="Q32" i="21" s="1"/>
  <c r="R32" i="21" s="1"/>
  <c r="S32" i="21" s="1"/>
  <c r="T32" i="21" s="1"/>
  <c r="I32" i="21"/>
  <c r="K32" i="21" s="1"/>
  <c r="X32" i="21" s="1"/>
  <c r="N31" i="21"/>
  <c r="O31" i="21" s="1"/>
  <c r="P31" i="21" s="1"/>
  <c r="Q31" i="21" s="1"/>
  <c r="R31" i="21" s="1"/>
  <c r="S31" i="21" s="1"/>
  <c r="T31" i="21" s="1"/>
  <c r="I31" i="21"/>
  <c r="K31" i="21" s="1"/>
  <c r="N30" i="21"/>
  <c r="O30" i="21" s="1"/>
  <c r="I30" i="21"/>
  <c r="K30" i="21" s="1"/>
  <c r="X30" i="21" s="1"/>
  <c r="N29" i="21"/>
  <c r="O29" i="21" s="1"/>
  <c r="I29" i="21"/>
  <c r="K29" i="21" s="1"/>
  <c r="X29" i="21" s="1"/>
  <c r="N28" i="21"/>
  <c r="O28" i="21" s="1"/>
  <c r="I28" i="21"/>
  <c r="K28" i="21" s="1"/>
  <c r="X28" i="21" s="1"/>
  <c r="N27" i="21"/>
  <c r="O27" i="21" s="1"/>
  <c r="I27" i="21"/>
  <c r="K27" i="21" s="1"/>
  <c r="X27" i="21" s="1"/>
  <c r="N26" i="21"/>
  <c r="O26" i="21" s="1"/>
  <c r="P26" i="21" s="1"/>
  <c r="Q26" i="21" s="1"/>
  <c r="R26" i="21" s="1"/>
  <c r="S26" i="21" s="1"/>
  <c r="T26" i="21" s="1"/>
  <c r="I26" i="21"/>
  <c r="K26" i="21" s="1"/>
  <c r="N25" i="21"/>
  <c r="O25" i="21" s="1"/>
  <c r="P25" i="21" s="1"/>
  <c r="I25" i="21"/>
  <c r="K25" i="21" s="1"/>
  <c r="X25" i="21" s="1"/>
  <c r="N24" i="21"/>
  <c r="O24" i="21" s="1"/>
  <c r="P24" i="21" s="1"/>
  <c r="Q24" i="21" s="1"/>
  <c r="R24" i="21" s="1"/>
  <c r="S24" i="21" s="1"/>
  <c r="T24" i="21" s="1"/>
  <c r="I24" i="21"/>
  <c r="K24" i="21" s="1"/>
  <c r="X24" i="21" s="1"/>
  <c r="N23" i="21"/>
  <c r="O23" i="21" s="1"/>
  <c r="P23" i="21" s="1"/>
  <c r="Q23" i="21" s="1"/>
  <c r="R23" i="21" s="1"/>
  <c r="S23" i="21" s="1"/>
  <c r="I23" i="21"/>
  <c r="K23" i="21" s="1"/>
  <c r="N22" i="21"/>
  <c r="O22" i="21" s="1"/>
  <c r="P22" i="21" s="1"/>
  <c r="Q22" i="21" s="1"/>
  <c r="R22" i="21" s="1"/>
  <c r="S22" i="21" s="1"/>
  <c r="T22" i="21" s="1"/>
  <c r="I22" i="21"/>
  <c r="K22" i="21" s="1"/>
  <c r="X22" i="21" s="1"/>
  <c r="N21" i="21"/>
  <c r="O21" i="21" s="1"/>
  <c r="P21" i="21" s="1"/>
  <c r="Q21" i="21" s="1"/>
  <c r="R21" i="21" s="1"/>
  <c r="S21" i="21" s="1"/>
  <c r="I21" i="21"/>
  <c r="K21" i="21" s="1"/>
  <c r="X21" i="21" s="1"/>
  <c r="N20" i="21"/>
  <c r="O20" i="21" s="1"/>
  <c r="I20" i="21"/>
  <c r="K20" i="21" s="1"/>
  <c r="N19" i="21"/>
  <c r="O19" i="21" s="1"/>
  <c r="P19" i="21" s="1"/>
  <c r="Q19" i="21" s="1"/>
  <c r="R19" i="21" s="1"/>
  <c r="I19" i="21"/>
  <c r="K19" i="21" s="1"/>
  <c r="N18" i="21"/>
  <c r="O18" i="21" s="1"/>
  <c r="P18" i="21" s="1"/>
  <c r="I18" i="21"/>
  <c r="K18" i="21" s="1"/>
  <c r="X18" i="21" s="1"/>
  <c r="N17" i="21"/>
  <c r="O17" i="21" s="1"/>
  <c r="P17" i="21" s="1"/>
  <c r="Q17" i="21" s="1"/>
  <c r="R17" i="21" s="1"/>
  <c r="I17" i="21"/>
  <c r="K17" i="21" s="1"/>
  <c r="N16" i="21"/>
  <c r="O16" i="21" s="1"/>
  <c r="P16" i="21" s="1"/>
  <c r="Q16" i="21" s="1"/>
  <c r="R16" i="21" s="1"/>
  <c r="S16" i="21" s="1"/>
  <c r="T16" i="21" s="1"/>
  <c r="I16" i="21"/>
  <c r="K16" i="21" s="1"/>
  <c r="X16" i="21" s="1"/>
  <c r="N15" i="21"/>
  <c r="O15" i="21" s="1"/>
  <c r="I15" i="21"/>
  <c r="K15" i="21" s="1"/>
  <c r="X15" i="21" s="1"/>
  <c r="N14" i="21"/>
  <c r="I14" i="21"/>
  <c r="K14" i="21" s="1"/>
  <c r="X14" i="21" s="1"/>
  <c r="N13" i="21"/>
  <c r="O13" i="21" s="1"/>
  <c r="P13" i="21" s="1"/>
  <c r="I13" i="21"/>
  <c r="K13" i="21" s="1"/>
  <c r="X13" i="21" s="1"/>
  <c r="N12" i="21"/>
  <c r="O12" i="21" s="1"/>
  <c r="P12" i="21" s="1"/>
  <c r="I12" i="21"/>
  <c r="K12" i="21" s="1"/>
  <c r="X12" i="21" s="1"/>
  <c r="N11" i="21"/>
  <c r="O11" i="21" s="1"/>
  <c r="P11" i="21" s="1"/>
  <c r="Q11" i="21" s="1"/>
  <c r="R11" i="21" s="1"/>
  <c r="S11" i="21" s="1"/>
  <c r="T11" i="21" s="1"/>
  <c r="I11" i="21"/>
  <c r="K11" i="21" s="1"/>
  <c r="X11" i="21" s="1"/>
  <c r="N10" i="21"/>
  <c r="O10" i="21" s="1"/>
  <c r="I10" i="21"/>
  <c r="K10" i="21" s="1"/>
  <c r="N9" i="21"/>
  <c r="O9" i="21" s="1"/>
  <c r="I9" i="21"/>
  <c r="K9" i="21" s="1"/>
  <c r="X9" i="21" s="1"/>
  <c r="N8" i="21"/>
  <c r="O8" i="21" s="1"/>
  <c r="P8" i="21" s="1"/>
  <c r="Q8" i="21" s="1"/>
  <c r="I8" i="21"/>
  <c r="K8" i="21" s="1"/>
  <c r="X8" i="21" s="1"/>
  <c r="N7" i="21"/>
  <c r="O7" i="21" s="1"/>
  <c r="P7" i="21" s="1"/>
  <c r="Q7" i="21" s="1"/>
  <c r="R7" i="21" s="1"/>
  <c r="S7" i="21" s="1"/>
  <c r="T7" i="21" s="1"/>
  <c r="I7" i="21"/>
  <c r="K7" i="21" s="1"/>
  <c r="I6" i="21"/>
  <c r="K6" i="21" s="1"/>
  <c r="X6" i="21" s="1"/>
  <c r="P28" i="22"/>
  <c r="L28" i="22"/>
  <c r="R28" i="22"/>
  <c r="O28" i="22"/>
  <c r="R30" i="22"/>
  <c r="Q32" i="22"/>
  <c r="M24" i="22"/>
  <c r="Q28" i="22"/>
  <c r="R10" i="22"/>
  <c r="R18" i="22"/>
  <c r="R20" i="22"/>
  <c r="N24" i="22"/>
  <c r="M18" i="22"/>
  <c r="Q36" i="22"/>
  <c r="M52" i="22"/>
  <c r="R78" i="22"/>
  <c r="L257" i="22"/>
  <c r="O52" i="22"/>
  <c r="O53" i="22"/>
  <c r="R68" i="22"/>
  <c r="O68" i="22"/>
  <c r="O76" i="22"/>
  <c r="O88" i="22"/>
  <c r="R88" i="22"/>
  <c r="O92" i="22"/>
  <c r="R92" i="22"/>
  <c r="P92" i="22"/>
  <c r="P236" i="22"/>
  <c r="O36" i="22"/>
  <c r="O48" i="22"/>
  <c r="N58" i="22"/>
  <c r="O58" i="22"/>
  <c r="P76" i="22"/>
  <c r="Q88" i="22"/>
  <c r="O267" i="22"/>
  <c r="P278" i="22"/>
  <c r="O278" i="22"/>
  <c r="P290" i="22"/>
  <c r="R290" i="22"/>
  <c r="N290" i="22"/>
  <c r="O290" i="22"/>
  <c r="Q290" i="22"/>
  <c r="M44" i="22"/>
  <c r="Q44" i="22"/>
  <c r="R52" i="22"/>
  <c r="L61" i="22"/>
  <c r="L77" i="22"/>
  <c r="P274" i="22"/>
  <c r="L274" i="22"/>
  <c r="N274" i="22"/>
  <c r="O274" i="22"/>
  <c r="M274" i="22"/>
  <c r="N36" i="22"/>
  <c r="R36" i="22"/>
  <c r="R48" i="22"/>
  <c r="R60" i="22"/>
  <c r="O77" i="22"/>
  <c r="R84" i="22"/>
  <c r="N84" i="22"/>
  <c r="O253" i="22"/>
  <c r="Q253" i="22"/>
  <c r="P286" i="22"/>
  <c r="L286" i="22"/>
  <c r="R286" i="22"/>
  <c r="N286" i="22"/>
  <c r="O286" i="22"/>
  <c r="M286" i="22"/>
  <c r="Q286" i="22"/>
  <c r="N21" i="22"/>
  <c r="N25" i="22"/>
  <c r="L36" i="22"/>
  <c r="L44" i="22"/>
  <c r="L46" i="22"/>
  <c r="L52" i="22"/>
  <c r="Q52" i="22"/>
  <c r="R53" i="22"/>
  <c r="P55" i="22"/>
  <c r="L68" i="22"/>
  <c r="Q68" i="22"/>
  <c r="L71" i="22"/>
  <c r="N72" i="22"/>
  <c r="P74" i="22"/>
  <c r="L76" i="22"/>
  <c r="Q76" i="22"/>
  <c r="R77" i="22"/>
  <c r="R80" i="22"/>
  <c r="N80" i="22"/>
  <c r="L84" i="22"/>
  <c r="Q84" i="22"/>
  <c r="L88" i="22"/>
  <c r="L92" i="22"/>
  <c r="O98" i="22"/>
  <c r="O202" i="22"/>
  <c r="R202" i="22"/>
  <c r="M202" i="22"/>
  <c r="O206" i="22"/>
  <c r="R206" i="22"/>
  <c r="M206" i="22"/>
  <c r="O210" i="22"/>
  <c r="R210" i="22"/>
  <c r="L216" i="22"/>
  <c r="R218" i="22"/>
  <c r="M218" i="22"/>
  <c r="P218" i="22"/>
  <c r="R226" i="22"/>
  <c r="L228" i="22"/>
  <c r="M230" i="22"/>
  <c r="R234" i="22"/>
  <c r="M234" i="22"/>
  <c r="P234" i="22"/>
  <c r="R238" i="22"/>
  <c r="M238" i="22"/>
  <c r="P238" i="22"/>
  <c r="R242" i="22"/>
  <c r="M242" i="22"/>
  <c r="P242" i="22"/>
  <c r="M265" i="22"/>
  <c r="R282" i="22"/>
  <c r="Q282" i="22"/>
  <c r="L302" i="22"/>
  <c r="M95" i="22"/>
  <c r="M229" i="22"/>
  <c r="M241" i="22"/>
  <c r="Q269" i="22"/>
  <c r="M250" i="22"/>
  <c r="M254" i="22"/>
  <c r="M266" i="22"/>
  <c r="L280" i="22"/>
  <c r="Q280" i="22"/>
  <c r="Q284" i="22"/>
  <c r="L296" i="22"/>
  <c r="Q296" i="22"/>
  <c r="N285" i="22"/>
  <c r="R289" i="22"/>
  <c r="N289" i="22"/>
  <c r="P289" i="22"/>
  <c r="L289" i="22"/>
  <c r="Q289" i="22"/>
  <c r="R293" i="22"/>
  <c r="N293" i="22"/>
  <c r="P293" i="22"/>
  <c r="L293" i="22"/>
  <c r="Q293" i="22"/>
  <c r="R297" i="22"/>
  <c r="N297" i="22"/>
  <c r="P297" i="22"/>
  <c r="L297" i="22"/>
  <c r="Q297" i="22"/>
  <c r="R301" i="22"/>
  <c r="N301" i="22"/>
  <c r="P301" i="22"/>
  <c r="L301" i="22"/>
  <c r="Q301" i="22"/>
  <c r="R305" i="22"/>
  <c r="N305" i="22"/>
  <c r="P305" i="22"/>
  <c r="L305" i="22"/>
  <c r="Q305" i="22"/>
  <c r="X965" i="21"/>
  <c r="X170" i="21"/>
  <c r="X555" i="21"/>
  <c r="X1029" i="21"/>
  <c r="X676" i="21"/>
  <c r="X824" i="21"/>
  <c r="X826" i="21"/>
  <c r="X828" i="21"/>
  <c r="X832" i="21"/>
  <c r="X834" i="21"/>
  <c r="X1025" i="21"/>
  <c r="X1088" i="21"/>
  <c r="X1186" i="21"/>
  <c r="X1219" i="21"/>
  <c r="X1251" i="21"/>
  <c r="X1267" i="21"/>
  <c r="X514" i="21"/>
  <c r="X532" i="21"/>
  <c r="X546" i="21"/>
  <c r="X570" i="21"/>
  <c r="X572" i="21"/>
  <c r="X598" i="21"/>
  <c r="X656" i="21"/>
  <c r="X889" i="21"/>
  <c r="X1017" i="21"/>
  <c r="X1172" i="21"/>
  <c r="X1188" i="21"/>
  <c r="X1315" i="21"/>
  <c r="X1331" i="21"/>
  <c r="X1451" i="21"/>
  <c r="X809" i="21"/>
  <c r="X913" i="21"/>
  <c r="X1001" i="21"/>
  <c r="X1094" i="21"/>
  <c r="X1104" i="21"/>
  <c r="X1140" i="21"/>
  <c r="X1386" i="21"/>
  <c r="X1468" i="21"/>
  <c r="X1471" i="21"/>
  <c r="X480" i="21"/>
  <c r="X506" i="21"/>
  <c r="X530" i="21"/>
  <c r="X576" i="21"/>
  <c r="X582" i="21"/>
  <c r="X604" i="21"/>
  <c r="X628" i="21"/>
  <c r="X678" i="21"/>
  <c r="X1105" i="21"/>
  <c r="X1125" i="21"/>
  <c r="X1279" i="21"/>
  <c r="X829" i="21"/>
  <c r="X833" i="21"/>
  <c r="X885" i="21"/>
  <c r="X961" i="21"/>
  <c r="X1005" i="21"/>
  <c r="X1109" i="21"/>
  <c r="X1191" i="21"/>
  <c r="X1250" i="21"/>
  <c r="X1423" i="21"/>
  <c r="X817" i="21"/>
  <c r="X841" i="21"/>
  <c r="X982" i="21"/>
  <c r="X1033" i="21"/>
  <c r="X1058" i="21"/>
  <c r="X1110" i="21"/>
  <c r="X1234" i="21"/>
  <c r="X1252" i="21"/>
  <c r="P1277" i="21"/>
  <c r="Q1277" i="21" s="1"/>
  <c r="X1319" i="21"/>
  <c r="X1371" i="21"/>
  <c r="X1388" i="21"/>
  <c r="X1466" i="21"/>
  <c r="X1551" i="21"/>
  <c r="X1596" i="21"/>
  <c r="X864" i="21"/>
  <c r="X998" i="21"/>
  <c r="X1009" i="21"/>
  <c r="X1056" i="21"/>
  <c r="X1073" i="21"/>
  <c r="X1113" i="21"/>
  <c r="X1298" i="21"/>
  <c r="X1300" i="21"/>
  <c r="X1467" i="21"/>
  <c r="X1612" i="21"/>
  <c r="X1708" i="21"/>
  <c r="X746" i="21"/>
  <c r="X748" i="21"/>
  <c r="X778" i="21"/>
  <c r="X792" i="21"/>
  <c r="X796" i="21"/>
  <c r="X800" i="21"/>
  <c r="X860" i="21"/>
  <c r="X862" i="21"/>
  <c r="X894" i="21"/>
  <c r="X956" i="21"/>
  <c r="X988" i="21"/>
  <c r="X1020" i="21"/>
  <c r="X1086" i="21"/>
  <c r="X1116" i="21"/>
  <c r="X1132" i="21"/>
  <c r="X1134" i="21"/>
  <c r="X1204" i="21"/>
  <c r="X1268" i="21"/>
  <c r="X1370" i="21"/>
  <c r="X1394" i="21"/>
  <c r="S1421" i="21"/>
  <c r="T1421" i="21" s="1"/>
  <c r="X1447" i="21"/>
  <c r="X1510" i="21"/>
  <c r="X1532" i="21"/>
  <c r="X1547" i="21"/>
  <c r="X694" i="21"/>
  <c r="X730" i="21"/>
  <c r="X842" i="21"/>
  <c r="X874" i="21"/>
  <c r="X888" i="21"/>
  <c r="X890" i="21"/>
  <c r="X986" i="21"/>
  <c r="X1000" i="21"/>
  <c r="X1018" i="21"/>
  <c r="X1096" i="21"/>
  <c r="X1112" i="21"/>
  <c r="X1144" i="21"/>
  <c r="X1146" i="21"/>
  <c r="X1156" i="21"/>
  <c r="X1264" i="21"/>
  <c r="X1287" i="21"/>
  <c r="X1327" i="21"/>
  <c r="X1389" i="21"/>
  <c r="X1482" i="21"/>
  <c r="X1487" i="21"/>
  <c r="X1592" i="21"/>
  <c r="X1162" i="21"/>
  <c r="X1163" i="21"/>
  <c r="X1194" i="21"/>
  <c r="X1195" i="21"/>
  <c r="X1243" i="21"/>
  <c r="X1291" i="21"/>
  <c r="X1306" i="21"/>
  <c r="X1308" i="21"/>
  <c r="X1324" i="21"/>
  <c r="X1360" i="21"/>
  <c r="X1407" i="21"/>
  <c r="X1411" i="21"/>
  <c r="X1412" i="21"/>
  <c r="X1413" i="21"/>
  <c r="X1479" i="21"/>
  <c r="X1480" i="21"/>
  <c r="X1499" i="21"/>
  <c r="X1503" i="21"/>
  <c r="X1543" i="21"/>
  <c r="X1600" i="21"/>
  <c r="X1158" i="21"/>
  <c r="X1160" i="21"/>
  <c r="X1190" i="21"/>
  <c r="X1222" i="21"/>
  <c r="X1224" i="21"/>
  <c r="X1256" i="21"/>
  <c r="X1334" i="21"/>
  <c r="X1353" i="21"/>
  <c r="X1376" i="21"/>
  <c r="X1516" i="21"/>
  <c r="X1560" i="21"/>
  <c r="X1580" i="21"/>
  <c r="X1619" i="21"/>
  <c r="X1648" i="21"/>
  <c r="X1335" i="21"/>
  <c r="X1336" i="21"/>
  <c r="X1338" i="21"/>
  <c r="X1339" i="21"/>
  <c r="X1340" i="21"/>
  <c r="X1342" i="21"/>
  <c r="X1343" i="21"/>
  <c r="X1346" i="21"/>
  <c r="X1347" i="21"/>
  <c r="X1348" i="21"/>
  <c r="X1366" i="21"/>
  <c r="X1367" i="21"/>
  <c r="X1368" i="21"/>
  <c r="X1382" i="21"/>
  <c r="X1384" i="21"/>
  <c r="X1402" i="21"/>
  <c r="X1403" i="21"/>
  <c r="X1443" i="21"/>
  <c r="X1459" i="21"/>
  <c r="X1474" i="21"/>
  <c r="X1476" i="21"/>
  <c r="X1490" i="21"/>
  <c r="X1491" i="21"/>
  <c r="X1492" i="21"/>
  <c r="X1523" i="21"/>
  <c r="X1554" i="21"/>
  <c r="X1555" i="21"/>
  <c r="X1556" i="21"/>
  <c r="X1570" i="21"/>
  <c r="X1571" i="21"/>
  <c r="X1572" i="21"/>
  <c r="X1586" i="21"/>
  <c r="X1588" i="21"/>
  <c r="X1800" i="21"/>
  <c r="X1854" i="21"/>
  <c r="X1856" i="21"/>
  <c r="X1341" i="21"/>
  <c r="X1345" i="21"/>
  <c r="X1362" i="21"/>
  <c r="X1378" i="21"/>
  <c r="X1380" i="21"/>
  <c r="X1398" i="21"/>
  <c r="X1424" i="21"/>
  <c r="X1438" i="21"/>
  <c r="X1440" i="21"/>
  <c r="Y1470" i="21"/>
  <c r="X1470" i="21"/>
  <c r="X1472" i="21"/>
  <c r="X1486" i="21"/>
  <c r="X1488" i="21"/>
  <c r="X1502" i="21"/>
  <c r="X1518" i="21"/>
  <c r="X1520" i="21"/>
  <c r="X1534" i="21"/>
  <c r="X1550" i="21"/>
  <c r="X1566" i="21"/>
  <c r="X1582" i="21"/>
  <c r="X1584" i="21"/>
  <c r="X1598" i="21"/>
  <c r="X1607" i="21"/>
  <c r="X1627" i="21"/>
  <c r="X1761" i="21"/>
  <c r="X1624" i="21"/>
  <c r="X1631" i="21"/>
  <c r="X1656" i="21"/>
  <c r="X1687" i="21"/>
  <c r="X1688" i="21"/>
  <c r="X1691" i="21"/>
  <c r="X1720" i="21"/>
  <c r="X1759" i="21"/>
  <c r="X1764" i="21"/>
  <c r="X1796" i="21"/>
  <c r="X1807" i="21"/>
  <c r="X1838" i="21"/>
  <c r="X1859" i="21"/>
  <c r="X1860" i="21"/>
  <c r="X1636" i="21"/>
  <c r="X1652" i="21"/>
  <c r="X1683" i="21"/>
  <c r="X1760" i="21"/>
  <c r="X1858" i="21"/>
  <c r="X1602" i="21"/>
  <c r="X1604" i="21"/>
  <c r="X1606" i="21"/>
  <c r="X1608" i="21"/>
  <c r="X1660" i="21"/>
  <c r="X1674" i="21"/>
  <c r="X1690" i="21"/>
  <c r="X1716" i="21"/>
  <c r="X1780" i="21"/>
  <c r="X1662" i="21"/>
  <c r="X1663" i="21"/>
  <c r="X1664" i="21"/>
  <c r="X1696" i="21"/>
  <c r="X1729" i="21"/>
  <c r="X1732" i="21"/>
  <c r="X1734" i="21"/>
  <c r="X1741" i="21"/>
  <c r="X1744" i="21"/>
  <c r="X1746" i="21"/>
  <c r="X1748" i="21"/>
  <c r="X1753" i="21"/>
  <c r="X1754" i="21"/>
  <c r="X1756" i="21"/>
  <c r="X1757" i="21"/>
  <c r="X1788" i="21"/>
  <c r="X1843" i="21"/>
  <c r="X1725" i="21"/>
  <c r="X1767" i="21"/>
  <c r="X1768" i="21"/>
  <c r="X1769" i="21"/>
  <c r="X1771" i="21"/>
  <c r="X1772" i="21"/>
  <c r="X1775" i="21"/>
  <c r="X1776" i="21"/>
  <c r="X1792" i="21"/>
  <c r="X1808" i="21"/>
  <c r="X1813" i="21"/>
  <c r="X1815" i="21"/>
  <c r="X1827" i="21"/>
  <c r="X1828" i="21"/>
  <c r="X1831" i="21"/>
  <c r="X1893" i="21"/>
  <c r="X1693" i="21"/>
  <c r="X1695" i="21"/>
  <c r="X1697" i="21"/>
  <c r="X1699" i="21"/>
  <c r="X1701" i="21"/>
  <c r="X1705" i="21"/>
  <c r="X1711" i="21"/>
  <c r="X1715" i="21"/>
  <c r="X1717" i="21"/>
  <c r="X1721" i="21"/>
  <c r="X1763" i="21"/>
  <c r="X1765" i="21"/>
  <c r="X1770" i="21"/>
  <c r="X1774" i="21"/>
  <c r="X1787" i="21"/>
  <c r="X1823" i="21"/>
  <c r="X1889" i="21"/>
  <c r="X1811" i="21"/>
  <c r="X1819" i="21"/>
  <c r="X1834" i="21"/>
  <c r="X1835" i="21"/>
  <c r="X1850" i="21"/>
  <c r="X1852" i="21"/>
  <c r="X1885" i="21"/>
  <c r="X1832" i="21"/>
  <c r="X1846" i="21"/>
  <c r="X1862" i="21"/>
  <c r="X1866" i="21"/>
  <c r="X1897" i="21"/>
  <c r="X1948" i="21"/>
  <c r="X1881" i="21"/>
  <c r="X1870" i="21"/>
  <c r="X1872" i="21"/>
  <c r="X1874" i="21"/>
  <c r="X1878" i="21"/>
  <c r="X1880" i="21"/>
  <c r="X1884" i="21"/>
  <c r="X1886" i="21"/>
  <c r="X1888" i="21"/>
  <c r="X1890" i="21"/>
  <c r="X1902" i="21"/>
  <c r="X1908" i="21"/>
  <c r="X1910" i="21"/>
  <c r="X1912" i="21"/>
  <c r="X1914" i="21"/>
  <c r="X1922" i="21"/>
  <c r="X1924" i="21"/>
  <c r="X1932" i="21"/>
  <c r="X1936" i="21"/>
  <c r="X1984" i="21"/>
  <c r="X1996" i="21"/>
  <c r="X1931" i="21"/>
  <c r="X1939" i="21"/>
  <c r="X1945" i="21"/>
  <c r="X1976" i="21"/>
  <c r="X1982" i="21"/>
  <c r="X1980" i="21"/>
  <c r="X1952" i="21"/>
  <c r="X1954" i="21"/>
  <c r="X1960" i="21"/>
  <c r="X1962" i="21"/>
  <c r="X1966" i="21"/>
  <c r="X1968" i="21"/>
  <c r="X1974" i="21"/>
  <c r="X1981" i="21"/>
  <c r="X1997" i="21"/>
  <c r="X2004" i="21"/>
  <c r="F17" i="15"/>
  <c r="F16" i="15"/>
  <c r="B1" i="19"/>
  <c r="B1" i="18"/>
  <c r="D108" i="19"/>
  <c r="D99" i="19"/>
  <c r="D90" i="19"/>
  <c r="D86" i="19" s="1"/>
  <c r="D67" i="19"/>
  <c r="D62" i="19"/>
  <c r="D61" i="19" s="1"/>
  <c r="D58" i="19"/>
  <c r="D56" i="19" s="1"/>
  <c r="D44" i="19"/>
  <c r="D36" i="19"/>
  <c r="D34" i="19" s="1"/>
  <c r="D26" i="19"/>
  <c r="D6" i="19"/>
  <c r="E8" i="18"/>
  <c r="J18" i="12"/>
  <c r="J19" i="12"/>
  <c r="J20" i="12"/>
  <c r="J21" i="12"/>
  <c r="J22" i="12"/>
  <c r="J23" i="12"/>
  <c r="J24" i="12"/>
  <c r="J25" i="12"/>
  <c r="J26" i="12"/>
  <c r="J27" i="12"/>
  <c r="J28" i="12"/>
  <c r="J29" i="12"/>
  <c r="J30" i="12"/>
  <c r="J31" i="12"/>
  <c r="J32" i="12"/>
  <c r="J33" i="12"/>
  <c r="J34" i="12"/>
  <c r="J35" i="12"/>
  <c r="J36" i="12"/>
  <c r="J37" i="12"/>
  <c r="J38" i="12"/>
  <c r="J39" i="12"/>
  <c r="J40" i="12"/>
  <c r="J41" i="12"/>
  <c r="J42" i="12"/>
  <c r="J43" i="12"/>
  <c r="J44" i="12"/>
  <c r="J45" i="12"/>
  <c r="J46" i="12"/>
  <c r="J47" i="12"/>
  <c r="J48" i="12"/>
  <c r="J49" i="12"/>
  <c r="J50" i="12"/>
  <c r="J51" i="12"/>
  <c r="J52" i="12"/>
  <c r="J53" i="12"/>
  <c r="J54" i="12"/>
  <c r="J55" i="12"/>
  <c r="J56" i="12"/>
  <c r="J57" i="12"/>
  <c r="J58" i="12"/>
  <c r="J59" i="12"/>
  <c r="J60" i="12"/>
  <c r="J6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J112" i="12"/>
  <c r="J113" i="12"/>
  <c r="J114" i="12"/>
  <c r="J16" i="12"/>
  <c r="J17" i="12"/>
  <c r="J15" i="12"/>
  <c r="C4" i="16"/>
  <c r="D4" i="16"/>
  <c r="E4" i="16"/>
  <c r="F4" i="16"/>
  <c r="G4" i="16"/>
  <c r="D8" i="16"/>
  <c r="E8" i="16"/>
  <c r="F8" i="16"/>
  <c r="G8" i="16"/>
  <c r="B1" i="15"/>
  <c r="F4" i="15"/>
  <c r="F9" i="15"/>
  <c r="F13" i="15"/>
  <c r="F21" i="15"/>
  <c r="F25" i="15"/>
  <c r="F29" i="15"/>
  <c r="C31" i="14"/>
  <c r="D31" i="14"/>
  <c r="E9" i="13"/>
  <c r="F9" i="13"/>
  <c r="E10" i="13"/>
  <c r="F10" i="13"/>
  <c r="E11" i="13"/>
  <c r="F11" i="13"/>
  <c r="E12" i="13"/>
  <c r="F12" i="13"/>
  <c r="E13" i="13"/>
  <c r="F13" i="13"/>
  <c r="E14" i="13"/>
  <c r="F14" i="13"/>
  <c r="E15" i="13"/>
  <c r="F15" i="13"/>
  <c r="E16" i="13"/>
  <c r="F16" i="13"/>
  <c r="E17" i="13"/>
  <c r="F17" i="13"/>
  <c r="E18" i="13"/>
  <c r="F18" i="13"/>
  <c r="E19" i="13"/>
  <c r="F19" i="13"/>
  <c r="E20" i="13"/>
  <c r="F20" i="13"/>
  <c r="E21" i="13"/>
  <c r="F21" i="13"/>
  <c r="E22" i="13"/>
  <c r="F22" i="13"/>
  <c r="E23" i="13"/>
  <c r="F23" i="13"/>
  <c r="E24" i="13"/>
  <c r="F24" i="13"/>
  <c r="E25" i="13"/>
  <c r="F25" i="13"/>
  <c r="E26" i="13"/>
  <c r="F26" i="13"/>
  <c r="E27" i="13"/>
  <c r="F27" i="13"/>
  <c r="B28" i="13"/>
  <c r="B27" i="13" s="1"/>
  <c r="B26" i="13" s="1"/>
  <c r="B25" i="13" s="1"/>
  <c r="B24" i="13" s="1"/>
  <c r="B23" i="13" s="1"/>
  <c r="B22" i="13" s="1"/>
  <c r="B21" i="13" s="1"/>
  <c r="B20" i="13" s="1"/>
  <c r="B19" i="13" s="1"/>
  <c r="B18" i="13" s="1"/>
  <c r="B17" i="13" s="1"/>
  <c r="B16" i="13" s="1"/>
  <c r="B15" i="13" s="1"/>
  <c r="B14" i="13" s="1"/>
  <c r="B13" i="13" s="1"/>
  <c r="B12" i="13" s="1"/>
  <c r="B11" i="13" s="1"/>
  <c r="B10" i="13" s="1"/>
  <c r="B9" i="13" s="1"/>
  <c r="E28" i="13"/>
  <c r="F28" i="13"/>
  <c r="C29" i="13"/>
  <c r="D29" i="13"/>
  <c r="G29" i="13"/>
  <c r="H29" i="13"/>
  <c r="C13" i="9"/>
  <c r="T13" i="9"/>
  <c r="Z13" i="9"/>
  <c r="T14" i="9"/>
  <c r="T16" i="9"/>
  <c r="Z16" i="9"/>
  <c r="AB16" i="9" s="1"/>
  <c r="T17" i="9"/>
  <c r="Z17" i="9"/>
  <c r="AB17" i="9" s="1"/>
  <c r="T18" i="9"/>
  <c r="Z18" i="9"/>
  <c r="AB18" i="9" s="1"/>
  <c r="T19" i="9"/>
  <c r="Z19" i="9"/>
  <c r="AB19" i="9" s="1"/>
  <c r="T22" i="9"/>
  <c r="Z22" i="9"/>
  <c r="AB22" i="9" s="1"/>
  <c r="T23" i="9"/>
  <c r="Z23" i="9"/>
  <c r="AB23" i="9" s="1"/>
  <c r="T24" i="9"/>
  <c r="Z24" i="9"/>
  <c r="AB24" i="9" s="1"/>
  <c r="T25" i="9"/>
  <c r="Z25" i="9"/>
  <c r="AB25" i="9" s="1"/>
  <c r="T28" i="9"/>
  <c r="Z28" i="9"/>
  <c r="AB28" i="9" s="1"/>
  <c r="T29" i="9"/>
  <c r="Z29" i="9"/>
  <c r="AB29" i="9" s="1"/>
  <c r="T30" i="9"/>
  <c r="Z30" i="9"/>
  <c r="AB30" i="9" s="1"/>
  <c r="B32" i="9"/>
  <c r="B1" i="8"/>
  <c r="F11" i="8"/>
  <c r="D12" i="8"/>
  <c r="D13" i="8"/>
  <c r="D14" i="8"/>
  <c r="D15" i="8"/>
  <c r="D16" i="8"/>
  <c r="D17" i="8"/>
  <c r="F20" i="8"/>
  <c r="B1" i="7"/>
  <c r="G9" i="7"/>
  <c r="G69" i="7" s="1"/>
  <c r="G10" i="7"/>
  <c r="G145" i="7" s="1"/>
  <c r="D12" i="7"/>
  <c r="D132" i="7" s="1"/>
  <c r="G13" i="7"/>
  <c r="G14" i="7"/>
  <c r="G27" i="7"/>
  <c r="G28" i="7"/>
  <c r="G29" i="7"/>
  <c r="G42" i="7"/>
  <c r="G43" i="7"/>
  <c r="G44" i="7"/>
  <c r="G57" i="7"/>
  <c r="G58" i="7"/>
  <c r="G59" i="7"/>
  <c r="G72" i="7"/>
  <c r="G73" i="7"/>
  <c r="G74" i="7"/>
  <c r="G87" i="7"/>
  <c r="G88" i="7"/>
  <c r="G89" i="7"/>
  <c r="G102" i="7"/>
  <c r="G103" i="7"/>
  <c r="G104" i="7"/>
  <c r="G117" i="7"/>
  <c r="G118" i="7"/>
  <c r="G119" i="7"/>
  <c r="G132" i="7"/>
  <c r="G133" i="7"/>
  <c r="G134" i="7"/>
  <c r="G147" i="7"/>
  <c r="G148" i="7"/>
  <c r="G149" i="7"/>
  <c r="D162" i="7"/>
  <c r="D222" i="7" s="1"/>
  <c r="G163" i="7"/>
  <c r="G164" i="7"/>
  <c r="G177" i="7"/>
  <c r="G178" i="7"/>
  <c r="G179" i="7"/>
  <c r="G192" i="7"/>
  <c r="G193" i="7"/>
  <c r="G194" i="7"/>
  <c r="G207" i="7"/>
  <c r="G208" i="7"/>
  <c r="G209" i="7"/>
  <c r="G222" i="7"/>
  <c r="G223" i="7"/>
  <c r="G224" i="7"/>
  <c r="G237" i="7"/>
  <c r="G238" i="7"/>
  <c r="G239" i="7"/>
  <c r="G252" i="7"/>
  <c r="G253" i="7"/>
  <c r="G254" i="7"/>
  <c r="G267" i="7"/>
  <c r="G268" i="7"/>
  <c r="G269" i="7"/>
  <c r="G282" i="7"/>
  <c r="G283" i="7"/>
  <c r="G284" i="7"/>
  <c r="G297" i="7"/>
  <c r="G298" i="7"/>
  <c r="G299" i="7"/>
  <c r="B1" i="6"/>
  <c r="E10" i="6"/>
  <c r="G10"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5" i="6"/>
  <c r="H46" i="6"/>
  <c r="H49" i="6"/>
  <c r="H50" i="6"/>
  <c r="H51" i="6"/>
  <c r="H54" i="6"/>
  <c r="H55" i="6"/>
  <c r="H56" i="6"/>
  <c r="H59" i="6"/>
  <c r="I59" i="6" s="1"/>
  <c r="H62" i="6"/>
  <c r="H63" i="6"/>
  <c r="H64" i="6"/>
  <c r="H65" i="6"/>
  <c r="H66" i="6"/>
  <c r="H67" i="6"/>
  <c r="H68" i="6"/>
  <c r="H69" i="6"/>
  <c r="H70" i="6"/>
  <c r="H71" i="6"/>
  <c r="H72" i="6"/>
  <c r="H73" i="6"/>
  <c r="H74" i="6"/>
  <c r="H75" i="6"/>
  <c r="H78" i="6"/>
  <c r="H79" i="6"/>
  <c r="H80" i="6"/>
  <c r="H81" i="6"/>
  <c r="H82" i="6"/>
  <c r="H83" i="6"/>
  <c r="H84" i="6"/>
  <c r="H85" i="6"/>
  <c r="H86" i="6"/>
  <c r="H87" i="6"/>
  <c r="H88" i="6"/>
  <c r="H89" i="6"/>
  <c r="H90" i="6"/>
  <c r="H91" i="6"/>
  <c r="H92" i="6"/>
  <c r="H93" i="6"/>
  <c r="H94" i="6"/>
  <c r="H95" i="6"/>
  <c r="H96" i="6"/>
  <c r="H97" i="6"/>
  <c r="H98" i="6"/>
  <c r="H101" i="6"/>
  <c r="H102" i="6"/>
  <c r="H103" i="6"/>
  <c r="H104" i="6"/>
  <c r="H105" i="6"/>
  <c r="H106" i="6"/>
  <c r="H107" i="6"/>
  <c r="H108" i="6"/>
  <c r="H110" i="6"/>
  <c r="H111" i="6"/>
  <c r="H114" i="6"/>
  <c r="H115" i="6"/>
  <c r="H116" i="6"/>
  <c r="H117" i="6"/>
  <c r="H118" i="6"/>
  <c r="H119" i="6"/>
  <c r="H120" i="6"/>
  <c r="H121" i="6"/>
  <c r="H122" i="6"/>
  <c r="H123" i="6"/>
  <c r="H124" i="6"/>
  <c r="H125" i="6"/>
  <c r="H126" i="6"/>
  <c r="H127" i="6"/>
  <c r="H129" i="6"/>
  <c r="H130" i="6"/>
  <c r="H131" i="6"/>
  <c r="H133" i="6"/>
  <c r="H134" i="6"/>
  <c r="H135" i="6"/>
  <c r="H136" i="6"/>
  <c r="H137" i="6"/>
  <c r="H138" i="6"/>
  <c r="H139" i="6"/>
  <c r="H140" i="6"/>
  <c r="H141" i="6"/>
  <c r="H143" i="6"/>
  <c r="H144" i="6"/>
  <c r="H145" i="6"/>
  <c r="H147" i="6"/>
  <c r="H148" i="6"/>
  <c r="H149" i="6"/>
  <c r="H150" i="6"/>
  <c r="H151" i="6"/>
  <c r="H152" i="6"/>
  <c r="H153" i="6"/>
  <c r="H154" i="6"/>
  <c r="H155" i="6"/>
  <c r="H157" i="6"/>
  <c r="H158" i="6"/>
  <c r="H159" i="6"/>
  <c r="H161" i="6"/>
  <c r="H162" i="6"/>
  <c r="H163" i="6"/>
  <c r="H164" i="6"/>
  <c r="H165" i="6"/>
  <c r="H166" i="6"/>
  <c r="H167" i="6"/>
  <c r="H168" i="6"/>
  <c r="H169" i="6"/>
  <c r="H171" i="6"/>
  <c r="H172" i="6"/>
  <c r="H173" i="6"/>
  <c r="H176" i="6"/>
  <c r="H177" i="6"/>
  <c r="H178" i="6"/>
  <c r="H179" i="6"/>
  <c r="H180" i="6"/>
  <c r="H181" i="6"/>
  <c r="H182" i="6"/>
  <c r="H183" i="6"/>
  <c r="H184" i="6"/>
  <c r="H185" i="6"/>
  <c r="H186" i="6"/>
  <c r="H187" i="6"/>
  <c r="H188" i="6"/>
  <c r="H189" i="6"/>
  <c r="H190" i="6"/>
  <c r="H191" i="6"/>
  <c r="H192" i="6"/>
  <c r="H193" i="6"/>
  <c r="H194" i="6"/>
  <c r="H195" i="6"/>
  <c r="H196" i="6"/>
  <c r="H197" i="6"/>
  <c r="H198" i="6"/>
  <c r="H199" i="6"/>
  <c r="H200" i="6"/>
  <c r="H201" i="6"/>
  <c r="H202" i="6"/>
  <c r="H203" i="6"/>
  <c r="G206" i="6"/>
  <c r="H206" i="6" s="1"/>
  <c r="G207" i="6"/>
  <c r="H207" i="6" s="1"/>
  <c r="G208" i="6"/>
  <c r="H208" i="6" s="1"/>
  <c r="G209" i="6"/>
  <c r="H209" i="6" s="1"/>
  <c r="G210" i="6"/>
  <c r="H210" i="6" s="1"/>
  <c r="G211" i="6"/>
  <c r="H211" i="6" s="1"/>
  <c r="G212" i="6"/>
  <c r="H212" i="6" s="1"/>
  <c r="G213" i="6"/>
  <c r="H213" i="6" s="1"/>
  <c r="G232" i="6"/>
  <c r="H232" i="6" s="1"/>
  <c r="G234" i="6"/>
  <c r="H234" i="6" s="1"/>
  <c r="G236" i="6"/>
  <c r="H236" i="6" s="1"/>
  <c r="G238" i="6"/>
  <c r="H238" i="6" s="1"/>
  <c r="G240" i="6"/>
  <c r="H240" i="6" s="1"/>
  <c r="G242" i="6"/>
  <c r="H242" i="6" s="1"/>
  <c r="G244" i="6"/>
  <c r="H244" i="6" s="1"/>
  <c r="G247" i="6"/>
  <c r="H247" i="6" s="1"/>
  <c r="G248" i="6"/>
  <c r="H248" i="6" s="1"/>
  <c r="G249" i="6"/>
  <c r="H249" i="6" s="1"/>
  <c r="G250" i="6"/>
  <c r="H250" i="6" s="1"/>
  <c r="G251" i="6"/>
  <c r="H251" i="6" s="1"/>
  <c r="G252" i="6"/>
  <c r="H252" i="6" s="1"/>
  <c r="G253" i="6"/>
  <c r="H253" i="6" s="1"/>
  <c r="G254" i="6"/>
  <c r="H254" i="6" s="1"/>
  <c r="G255" i="6"/>
  <c r="H255" i="6" s="1"/>
  <c r="G256" i="6"/>
  <c r="H256" i="6" s="1"/>
  <c r="G257" i="6"/>
  <c r="H257" i="6" s="1"/>
  <c r="G258" i="6"/>
  <c r="H258" i="6" s="1"/>
  <c r="G259" i="6"/>
  <c r="H259" i="6" s="1"/>
  <c r="G260" i="6"/>
  <c r="H260" i="6" s="1"/>
  <c r="G261" i="6"/>
  <c r="H261" i="6" s="1"/>
  <c r="G262" i="6"/>
  <c r="H262" i="6" s="1"/>
  <c r="G263" i="6"/>
  <c r="H263" i="6" s="1"/>
  <c r="G264" i="6"/>
  <c r="H264" i="6" s="1"/>
  <c r="G265" i="6"/>
  <c r="H265" i="6" s="1"/>
  <c r="G266" i="6"/>
  <c r="H266" i="6" s="1"/>
  <c r="G267" i="6"/>
  <c r="H267" i="6" s="1"/>
  <c r="G268" i="6"/>
  <c r="H268" i="6" s="1"/>
  <c r="G269" i="6"/>
  <c r="H269" i="6" s="1"/>
  <c r="G270" i="6"/>
  <c r="H270" i="6" s="1"/>
  <c r="G271" i="6"/>
  <c r="H271" i="6" s="1"/>
  <c r="G272" i="6"/>
  <c r="H272" i="6" s="1"/>
  <c r="G273" i="6"/>
  <c r="H273" i="6" s="1"/>
  <c r="G274" i="6"/>
  <c r="H274" i="6" s="1"/>
  <c r="G275" i="6"/>
  <c r="H275" i="6" s="1"/>
  <c r="G276" i="6"/>
  <c r="H276" i="6" s="1"/>
  <c r="H278" i="6"/>
  <c r="H279" i="6"/>
  <c r="H280" i="6"/>
  <c r="H281" i="6"/>
  <c r="B1" i="5"/>
  <c r="G5" i="5"/>
  <c r="G6" i="5"/>
  <c r="G7" i="5"/>
  <c r="G8" i="5"/>
  <c r="G9" i="5"/>
  <c r="G10" i="5"/>
  <c r="G11" i="5"/>
  <c r="G12" i="5"/>
  <c r="G13" i="5"/>
  <c r="G14" i="5"/>
  <c r="G15" i="5"/>
  <c r="G16" i="5"/>
  <c r="G17" i="5"/>
  <c r="C18" i="5"/>
  <c r="D18" i="5"/>
  <c r="E18" i="5"/>
  <c r="F18" i="5"/>
  <c r="H18" i="5"/>
  <c r="I18" i="5"/>
  <c r="J18" i="5"/>
  <c r="J26" i="5" s="1"/>
  <c r="J29" i="5" s="1"/>
  <c r="G19" i="5"/>
  <c r="G20" i="5"/>
  <c r="C21" i="5"/>
  <c r="D21" i="5"/>
  <c r="E21" i="5"/>
  <c r="F21" i="5"/>
  <c r="H21" i="5"/>
  <c r="I21" i="5"/>
  <c r="J21" i="5"/>
  <c r="G22" i="5"/>
  <c r="G23" i="5"/>
  <c r="G24" i="5"/>
  <c r="G25" i="5"/>
  <c r="G27" i="5"/>
  <c r="G28" i="5"/>
  <c r="B1" i="4"/>
  <c r="C6" i="4"/>
  <c r="D6" i="4"/>
  <c r="E6" i="4"/>
  <c r="F6" i="4"/>
  <c r="H6" i="4"/>
  <c r="I6" i="4"/>
  <c r="J6" i="4"/>
  <c r="G7" i="4"/>
  <c r="G8" i="4"/>
  <c r="G9" i="4"/>
  <c r="C10" i="4"/>
  <c r="D10" i="4"/>
  <c r="E10" i="4"/>
  <c r="F10" i="4"/>
  <c r="H10" i="4"/>
  <c r="I10" i="4"/>
  <c r="J10" i="4"/>
  <c r="G11" i="4"/>
  <c r="G12" i="4"/>
  <c r="G13" i="4"/>
  <c r="G14" i="4"/>
  <c r="G15" i="4"/>
  <c r="G16" i="4"/>
  <c r="C18" i="4"/>
  <c r="C17" i="4" s="1"/>
  <c r="D18" i="4"/>
  <c r="D17" i="4" s="1"/>
  <c r="E18" i="4"/>
  <c r="E17" i="4" s="1"/>
  <c r="F18" i="4"/>
  <c r="F17" i="4" s="1"/>
  <c r="H18" i="4"/>
  <c r="H17" i="4" s="1"/>
  <c r="I18" i="4"/>
  <c r="I17" i="4" s="1"/>
  <c r="J18" i="4"/>
  <c r="J17" i="4" s="1"/>
  <c r="G19" i="4"/>
  <c r="G20" i="4"/>
  <c r="G21" i="4"/>
  <c r="G22" i="4"/>
  <c r="G23" i="4"/>
  <c r="G24" i="4"/>
  <c r="G25" i="4"/>
  <c r="G26" i="4"/>
  <c r="G27" i="4"/>
  <c r="G28" i="4"/>
  <c r="G29" i="4"/>
  <c r="B1" i="3"/>
  <c r="C15" i="3"/>
  <c r="B224" i="1"/>
  <c r="X158" i="21"/>
  <c r="X438" i="21"/>
  <c r="X716" i="21"/>
  <c r="X100" i="21"/>
  <c r="X164" i="21"/>
  <c r="X847" i="21"/>
  <c r="X942" i="21"/>
  <c r="X142" i="21"/>
  <c r="X212" i="21"/>
  <c r="P658" i="21"/>
  <c r="X823" i="21"/>
  <c r="X1625" i="21"/>
  <c r="X839" i="21"/>
  <c r="X951" i="21"/>
  <c r="X879" i="21"/>
  <c r="X887" i="21"/>
  <c r="X967" i="21"/>
  <c r="X979" i="21"/>
  <c r="X811" i="21"/>
  <c r="X915" i="21"/>
  <c r="X1123" i="21"/>
  <c r="X795" i="21"/>
  <c r="X899" i="21"/>
  <c r="X903" i="21"/>
  <c r="X935" i="21"/>
  <c r="X1221" i="21"/>
  <c r="X763" i="21"/>
  <c r="X771" i="21"/>
  <c r="X803" i="21"/>
  <c r="X895" i="21"/>
  <c r="X943" i="21"/>
  <c r="X1079" i="21"/>
  <c r="X1136" i="21"/>
  <c r="X1317" i="21"/>
  <c r="X804" i="21"/>
  <c r="X807" i="21"/>
  <c r="X819" i="21"/>
  <c r="X944" i="21"/>
  <c r="X983" i="21"/>
  <c r="X1165" i="21"/>
  <c r="X1111" i="21"/>
  <c r="X1181" i="21"/>
  <c r="X1245" i="21"/>
  <c r="X1269" i="21"/>
  <c r="X1329" i="21"/>
  <c r="X1349" i="21"/>
  <c r="X1417" i="21"/>
  <c r="X927" i="21"/>
  <c r="X959" i="21"/>
  <c r="X1091" i="21"/>
  <c r="X1246" i="21"/>
  <c r="X1285" i="21"/>
  <c r="X991" i="21"/>
  <c r="X1008" i="21"/>
  <c r="X1157" i="21"/>
  <c r="X1182" i="21"/>
  <c r="X1253" i="21"/>
  <c r="X1477" i="21"/>
  <c r="X1786" i="21"/>
  <c r="X1821" i="21"/>
  <c r="X1249" i="21"/>
  <c r="X1481" i="21"/>
  <c r="X1485" i="21"/>
  <c r="X1525" i="21"/>
  <c r="X1549" i="21"/>
  <c r="X1449" i="21"/>
  <c r="X1557" i="21"/>
  <c r="X1681" i="21"/>
  <c r="X1410" i="21"/>
  <c r="X1437" i="21"/>
  <c r="X1621" i="21"/>
  <c r="X1641" i="21"/>
  <c r="X1685" i="21"/>
  <c r="X1825" i="21"/>
  <c r="X1798" i="21"/>
  <c r="X1926" i="21"/>
  <c r="R65" i="22"/>
  <c r="M82" i="22"/>
  <c r="L98" i="22"/>
  <c r="X1778" i="21"/>
  <c r="X1782" i="21"/>
  <c r="Q279" i="22"/>
  <c r="M301" i="22"/>
  <c r="O301" i="22"/>
  <c r="O41" i="22"/>
  <c r="O235" i="22"/>
  <c r="M84" i="22"/>
  <c r="P84" i="22"/>
  <c r="R262" i="22"/>
  <c r="P262" i="22"/>
  <c r="O262" i="22"/>
  <c r="P17" i="22"/>
  <c r="L17" i="22"/>
  <c r="P60" i="22"/>
  <c r="R221" i="22"/>
  <c r="P13" i="22"/>
  <c r="Q66" i="22"/>
  <c r="P209" i="22"/>
  <c r="L209" i="22"/>
  <c r="Q212" i="22"/>
  <c r="P25" i="22"/>
  <c r="R25" i="22"/>
  <c r="M261" i="22"/>
  <c r="L234" i="22"/>
  <c r="Q234" i="22"/>
  <c r="R258" i="22"/>
  <c r="Q258" i="22"/>
  <c r="P258" i="22"/>
  <c r="L258" i="22"/>
  <c r="O284" i="22"/>
  <c r="M59" i="22"/>
  <c r="L80" i="22"/>
  <c r="R97" i="22"/>
  <c r="L206" i="22"/>
  <c r="L242" i="22"/>
  <c r="Q242" i="22"/>
  <c r="P266" i="22"/>
  <c r="L266" i="22"/>
  <c r="R266" i="22"/>
  <c r="N269" i="22"/>
  <c r="L270" i="22"/>
  <c r="L14" i="22"/>
  <c r="O14" i="22"/>
  <c r="Q14" i="22"/>
  <c r="L39" i="22"/>
  <c r="Q207" i="22"/>
  <c r="N270" i="22"/>
  <c r="P270" i="22"/>
  <c r="O270" i="22"/>
  <c r="O304" i="22"/>
  <c r="R270" i="22"/>
  <c r="N262" i="22"/>
  <c r="L262" i="22"/>
  <c r="M26" i="22"/>
  <c r="N40" i="22"/>
  <c r="P208" i="22"/>
  <c r="N229" i="22"/>
  <c r="L12" i="22"/>
  <c r="L230" i="22"/>
  <c r="Q230" i="22"/>
  <c r="N230" i="22"/>
  <c r="R230" i="22"/>
  <c r="P230" i="22"/>
  <c r="R259" i="22"/>
  <c r="L278" i="22"/>
  <c r="M278" i="22"/>
  <c r="N278" i="22"/>
  <c r="L282" i="22"/>
  <c r="M282" i="22"/>
  <c r="N282" i="22"/>
  <c r="M285" i="22"/>
  <c r="O285" i="22"/>
  <c r="P285" i="22"/>
  <c r="R285" i="22"/>
  <c r="Q285" i="22"/>
  <c r="P288" i="22"/>
  <c r="Q288" i="22"/>
  <c r="Q270" i="22"/>
  <c r="Q262" i="22"/>
  <c r="M270" i="22"/>
  <c r="P282" i="22"/>
  <c r="L248" i="22"/>
  <c r="P83" i="22"/>
  <c r="Q278" i="22"/>
  <c r="N14" i="22"/>
  <c r="Q24" i="22"/>
  <c r="O24" i="22"/>
  <c r="P24" i="22"/>
  <c r="R24" i="22"/>
  <c r="L24" i="22"/>
  <c r="N31" i="22"/>
  <c r="N42" i="22"/>
  <c r="Q42" i="22"/>
  <c r="M53" i="22"/>
  <c r="N53" i="22"/>
  <c r="P65" i="22"/>
  <c r="R73" i="22"/>
  <c r="M73" i="22"/>
  <c r="L73" i="22"/>
  <c r="L86" i="22"/>
  <c r="R86" i="22"/>
  <c r="O86" i="22"/>
  <c r="R223" i="22"/>
  <c r="O13" i="22"/>
  <c r="R17" i="22"/>
  <c r="M17" i="22"/>
  <c r="Q17" i="22"/>
  <c r="O21" i="22"/>
  <c r="M21" i="22"/>
  <c r="L21" i="22"/>
  <c r="Q21" i="22"/>
  <c r="P34" i="22"/>
  <c r="N34" i="22"/>
  <c r="Q34" i="22"/>
  <c r="R34" i="22"/>
  <c r="Q218" i="22"/>
  <c r="N218" i="22"/>
  <c r="Q227" i="22"/>
  <c r="Q232" i="22"/>
  <c r="N244" i="22"/>
  <c r="Q260" i="22"/>
  <c r="N260" i="22"/>
  <c r="Q265" i="22"/>
  <c r="L265" i="22"/>
  <c r="P22" i="22"/>
  <c r="O25" i="22"/>
  <c r="M25" i="22"/>
  <c r="L25" i="22"/>
  <c r="Q25" i="22"/>
  <c r="L32" i="22"/>
  <c r="N54" i="22"/>
  <c r="L54" i="22"/>
  <c r="O66" i="22"/>
  <c r="L66" i="22"/>
  <c r="M74" i="22"/>
  <c r="N91" i="22"/>
  <c r="Q96" i="22"/>
  <c r="R249" i="22"/>
  <c r="O268" i="22"/>
  <c r="N268" i="22"/>
  <c r="Q72" i="22"/>
  <c r="L72" i="22"/>
  <c r="P80" i="22"/>
  <c r="Q217" i="22"/>
  <c r="N254" i="22"/>
  <c r="Q254" i="22"/>
  <c r="L254" i="22"/>
  <c r="N214" i="22"/>
  <c r="L214" i="22"/>
  <c r="Q238" i="22"/>
  <c r="L238" i="22"/>
  <c r="N201" i="22"/>
  <c r="Q206" i="22"/>
  <c r="L222" i="22"/>
  <c r="N250" i="22"/>
  <c r="O250" i="22"/>
  <c r="X666" i="21"/>
  <c r="X1098" i="21"/>
  <c r="X1131" i="21"/>
  <c r="X1145" i="21"/>
  <c r="P1147" i="21"/>
  <c r="Q1147" i="21" s="1"/>
  <c r="R1147" i="21" s="1"/>
  <c r="X1148" i="21"/>
  <c r="X1265" i="21"/>
  <c r="X1396" i="21"/>
  <c r="X1507" i="21"/>
  <c r="X1512" i="21"/>
  <c r="X1514" i="21"/>
  <c r="Y1437" i="21"/>
  <c r="X1965" i="21"/>
  <c r="X1988" i="21"/>
  <c r="X1877" i="21"/>
  <c r="X1658" i="21"/>
  <c r="Z1437" i="21"/>
  <c r="W1437" i="21" s="1"/>
  <c r="V1437" i="21" s="1"/>
  <c r="X1364" i="21"/>
  <c r="X1244" i="21"/>
  <c r="X496" i="21"/>
  <c r="X1595" i="21"/>
  <c r="X871" i="21"/>
  <c r="X896" i="21"/>
  <c r="X957" i="21"/>
  <c r="X958" i="21"/>
  <c r="X1002" i="21"/>
  <c r="X124" i="21"/>
  <c r="X715" i="21"/>
  <c r="X1118" i="21"/>
  <c r="X1120" i="21"/>
  <c r="X1137" i="21"/>
  <c r="X1164" i="21"/>
  <c r="X1175" i="21"/>
  <c r="X1206" i="21"/>
  <c r="X723" i="21"/>
  <c r="X1999" i="21"/>
  <c r="X1654" i="21"/>
  <c r="X1337" i="21"/>
  <c r="X1404" i="21"/>
  <c r="X1332" i="21"/>
  <c r="X224" i="21"/>
  <c r="X827" i="21"/>
  <c r="X835" i="21"/>
  <c r="Q883" i="21"/>
  <c r="Z883" i="21"/>
  <c r="W883" i="21" s="1"/>
  <c r="X987" i="21"/>
  <c r="X1301" i="21"/>
  <c r="X883" i="21"/>
  <c r="Y883" i="21"/>
  <c r="P902" i="21"/>
  <c r="X1007" i="21"/>
  <c r="Q1617" i="21"/>
  <c r="P667" i="21"/>
  <c r="O286" i="21"/>
  <c r="Z51" i="21"/>
  <c r="W51" i="21" s="1"/>
  <c r="P244" i="21"/>
  <c r="Q244" i="21" s="1"/>
  <c r="R244" i="21" s="1"/>
  <c r="S244" i="21" s="1"/>
  <c r="T244" i="21" s="1"/>
  <c r="Y843" i="21"/>
  <c r="P843" i="21"/>
  <c r="Y1247" i="21"/>
  <c r="P63" i="21"/>
  <c r="Q63" i="21" s="1"/>
  <c r="R63" i="21" s="1"/>
  <c r="S63" i="21" s="1"/>
  <c r="T63" i="21" s="1"/>
  <c r="Y933" i="21"/>
  <c r="Y648" i="21"/>
  <c r="P656" i="21"/>
  <c r="Y656" i="21"/>
  <c r="P1204" i="21"/>
  <c r="Z1204" i="21" s="1"/>
  <c r="W1204" i="21" s="1"/>
  <c r="Y821" i="21"/>
  <c r="Y1281" i="21"/>
  <c r="P1281" i="21"/>
  <c r="Z1281" i="21" s="1"/>
  <c r="W1281" i="21" s="1"/>
  <c r="P1517" i="21"/>
  <c r="Q1517" i="21" s="1"/>
  <c r="R1517" i="21" s="1"/>
  <c r="Q25" i="21"/>
  <c r="X51" i="21"/>
  <c r="X88" i="21"/>
  <c r="X130" i="21"/>
  <c r="X162" i="21"/>
  <c r="X120" i="21"/>
  <c r="X1669" i="21"/>
  <c r="X815" i="21"/>
  <c r="Q58" i="22"/>
  <c r="M58" i="22"/>
  <c r="X1947" i="21"/>
  <c r="P35" i="22"/>
  <c r="P93" i="22"/>
  <c r="R93" i="22"/>
  <c r="N202" i="22"/>
  <c r="L202" i="22"/>
  <c r="Q202" i="22"/>
  <c r="Q80" i="22"/>
  <c r="M80" i="22"/>
  <c r="Q99" i="22"/>
  <c r="Q220" i="22"/>
  <c r="N226" i="22"/>
  <c r="L226" i="22"/>
  <c r="R250" i="22"/>
  <c r="Q250" i="22"/>
  <c r="P250" i="22"/>
  <c r="L250" i="22"/>
  <c r="Q252" i="22"/>
  <c r="L201" i="22"/>
  <c r="O258" i="22"/>
  <c r="N258" i="22"/>
  <c r="M296" i="22"/>
  <c r="N233" i="22"/>
  <c r="R245" i="22"/>
  <c r="L245" i="22"/>
  <c r="O254" i="22"/>
  <c r="R254" i="22"/>
  <c r="P254" i="22"/>
  <c r="O293" i="22"/>
  <c r="M293" i="22"/>
  <c r="P237" i="22"/>
  <c r="R237" i="22"/>
  <c r="K12" i="8"/>
  <c r="D24" i="27"/>
  <c r="F38" i="27"/>
  <c r="F41" i="27"/>
  <c r="F39" i="27"/>
  <c r="F40" i="27"/>
  <c r="B51" i="27"/>
  <c r="B52" i="27" s="1"/>
  <c r="B53" i="27" s="1"/>
  <c r="H50" i="27"/>
  <c r="Q554" i="21"/>
  <c r="R554" i="21" s="1"/>
  <c r="S554" i="21" s="1"/>
  <c r="T554" i="21" s="1"/>
  <c r="AD554" i="21" s="1"/>
  <c r="P611" i="21"/>
  <c r="Q611" i="21" s="1"/>
  <c r="Y562" i="21"/>
  <c r="P1211" i="21"/>
  <c r="Q1211" i="21" s="1"/>
  <c r="P1539" i="21"/>
  <c r="P1607" i="21"/>
  <c r="Z1607" i="21" s="1"/>
  <c r="W1607" i="21" s="1"/>
  <c r="Y1337" i="21"/>
  <c r="Y1291" i="21"/>
  <c r="P1077" i="21"/>
  <c r="Q1077" i="21" s="1"/>
  <c r="Y1721" i="21"/>
  <c r="P1955" i="21"/>
  <c r="Q1955" i="21" s="1"/>
  <c r="Q975" i="21"/>
  <c r="P660" i="21"/>
  <c r="Q660" i="21" s="1"/>
  <c r="R660" i="21" s="1"/>
  <c r="S660" i="21" s="1"/>
  <c r="Y660" i="21"/>
  <c r="P1329" i="21"/>
  <c r="Z1329" i="21" s="1"/>
  <c r="W1329" i="21" s="1"/>
  <c r="V1329" i="21" s="1"/>
  <c r="Y1329" i="21"/>
  <c r="P1339" i="21"/>
  <c r="Q1339" i="21" s="1"/>
  <c r="R1339" i="21" s="1"/>
  <c r="AB1339" i="21" s="1"/>
  <c r="Y1339" i="21"/>
  <c r="Y829" i="21"/>
  <c r="P881" i="21"/>
  <c r="Z881" i="21" s="1"/>
  <c r="W881" i="21" s="1"/>
  <c r="V881" i="21" s="1"/>
  <c r="Y881" i="21"/>
  <c r="P950" i="21"/>
  <c r="Y1289" i="21"/>
  <c r="P1667" i="21"/>
  <c r="Y1667" i="21"/>
  <c r="Y1509" i="21"/>
  <c r="P1509" i="21"/>
  <c r="Z1509" i="21" s="1"/>
  <c r="W1509" i="21" s="1"/>
  <c r="V1509" i="21" s="1"/>
  <c r="P62" i="21"/>
  <c r="Q62" i="21" s="1"/>
  <c r="R62" i="21" s="1"/>
  <c r="P879" i="21"/>
  <c r="Q879" i="21" s="1"/>
  <c r="AA879" i="21" s="1"/>
  <c r="Y879" i="21"/>
  <c r="Y774" i="21"/>
  <c r="P1345" i="21"/>
  <c r="Y1345" i="21"/>
  <c r="Z1433" i="21"/>
  <c r="W1433" i="21" s="1"/>
  <c r="P1615" i="21"/>
  <c r="Q1615" i="21" s="1"/>
  <c r="R1615" i="21" s="1"/>
  <c r="S1615" i="21" s="1"/>
  <c r="T1615" i="21" s="1"/>
  <c r="P1637" i="21"/>
  <c r="Z859" i="21"/>
  <c r="W859" i="21" s="1"/>
  <c r="P1243" i="21"/>
  <c r="Y1243" i="21"/>
  <c r="P875" i="21"/>
  <c r="Z875" i="21" s="1"/>
  <c r="W875" i="21" s="1"/>
  <c r="Y1224" i="21"/>
  <c r="P783" i="21"/>
  <c r="Q783" i="21" s="1"/>
  <c r="R783" i="21" s="1"/>
  <c r="Y783" i="21"/>
  <c r="Y831" i="21"/>
  <c r="Q669" i="21"/>
  <c r="P1001" i="21"/>
  <c r="Q1001" i="21" s="1"/>
  <c r="Y897" i="21"/>
  <c r="P1061" i="21"/>
  <c r="Q1061" i="21" s="1"/>
  <c r="R1061" i="21" s="1"/>
  <c r="P1129" i="21"/>
  <c r="Q1129" i="21" s="1"/>
  <c r="R1129" i="21" s="1"/>
  <c r="Y1129" i="21"/>
  <c r="R695" i="21"/>
  <c r="S1197" i="21"/>
  <c r="T1197" i="21" s="1"/>
  <c r="P512" i="21"/>
  <c r="Q512" i="21" s="1"/>
  <c r="R512" i="21" s="1"/>
  <c r="R417" i="21"/>
  <c r="S417" i="21" s="1"/>
  <c r="T417" i="21" s="1"/>
  <c r="P134" i="21"/>
  <c r="Y600" i="21"/>
  <c r="P621" i="21"/>
  <c r="Q621" i="21" s="1"/>
  <c r="Y799" i="21"/>
  <c r="P1174" i="21"/>
  <c r="Z1174" i="21" s="1"/>
  <c r="W1174" i="21" s="1"/>
  <c r="Y1249" i="21"/>
  <c r="P1249" i="21"/>
  <c r="Z1249" i="21" s="1"/>
  <c r="W1249" i="21" s="1"/>
  <c r="V1249" i="21" s="1"/>
  <c r="X422" i="21"/>
  <c r="P692" i="21"/>
  <c r="P69" i="21"/>
  <c r="P701" i="21"/>
  <c r="Q701" i="21" s="1"/>
  <c r="R701" i="21" s="1"/>
  <c r="T1055" i="21"/>
  <c r="P1257" i="21"/>
  <c r="Z1257" i="21" s="1"/>
  <c r="W1257" i="21" s="1"/>
  <c r="AA1437" i="21"/>
  <c r="Y1541" i="21"/>
  <c r="P1848" i="21"/>
  <c r="Q1848" i="21" s="1"/>
  <c r="Q705" i="21"/>
  <c r="R705" i="21" s="1"/>
  <c r="S705" i="21" s="1"/>
  <c r="P1159" i="21"/>
  <c r="Y1331" i="21"/>
  <c r="P188" i="21"/>
  <c r="P726" i="21"/>
  <c r="P1905" i="21"/>
  <c r="Q1905" i="21" s="1"/>
  <c r="Q1903" i="21"/>
  <c r="R1903" i="21" s="1"/>
  <c r="Q1505" i="21"/>
  <c r="R931" i="21"/>
  <c r="S931" i="21" s="1"/>
  <c r="AC931" i="21" s="1"/>
  <c r="Z162" i="21"/>
  <c r="W162" i="21" s="1"/>
  <c r="R272" i="21"/>
  <c r="S272" i="21" s="1"/>
  <c r="T272" i="21" s="1"/>
  <c r="R264" i="21"/>
  <c r="S264" i="21" s="1"/>
  <c r="T264" i="21" s="1"/>
  <c r="AB1797" i="21"/>
  <c r="I16" i="27" l="1"/>
  <c r="J16" i="27"/>
  <c r="P1090" i="21"/>
  <c r="Y1090" i="21"/>
  <c r="Q1524" i="21"/>
  <c r="Z1524" i="21"/>
  <c r="W1524" i="21" s="1"/>
  <c r="V1524" i="21" s="1"/>
  <c r="P1580" i="21"/>
  <c r="Y1580" i="21"/>
  <c r="R11" i="22"/>
  <c r="M11" i="22"/>
  <c r="O31" i="22"/>
  <c r="R31" i="22"/>
  <c r="M31" i="22"/>
  <c r="L31" i="22"/>
  <c r="L43" i="22"/>
  <c r="M43" i="22"/>
  <c r="Q43" i="22"/>
  <c r="N43" i="22"/>
  <c r="J43" i="22" s="1"/>
  <c r="L51" i="22"/>
  <c r="O51" i="22"/>
  <c r="P51" i="22"/>
  <c r="R51" i="22"/>
  <c r="N51" i="22"/>
  <c r="R71" i="22"/>
  <c r="N71" i="22"/>
  <c r="P71" i="22"/>
  <c r="O79" i="22"/>
  <c r="R79" i="22"/>
  <c r="L79" i="22"/>
  <c r="Q211" i="22"/>
  <c r="P211" i="22"/>
  <c r="R211" i="22"/>
  <c r="L219" i="22"/>
  <c r="O219" i="22"/>
  <c r="Q219" i="22"/>
  <c r="L223" i="22"/>
  <c r="M223" i="22"/>
  <c r="N231" i="22"/>
  <c r="J231" i="22" s="1"/>
  <c r="O231" i="22"/>
  <c r="P231" i="22"/>
  <c r="M231" i="22"/>
  <c r="M239" i="22"/>
  <c r="L239" i="22"/>
  <c r="R239" i="22"/>
  <c r="O239" i="22"/>
  <c r="N239" i="22"/>
  <c r="R263" i="22"/>
  <c r="Q263" i="22"/>
  <c r="N263" i="22"/>
  <c r="P263" i="22"/>
  <c r="L263" i="22"/>
  <c r="Q31" i="22"/>
  <c r="P898" i="21"/>
  <c r="Q898" i="21" s="1"/>
  <c r="Y898" i="21"/>
  <c r="P1010" i="21"/>
  <c r="Q1010" i="21" s="1"/>
  <c r="Y1010" i="21"/>
  <c r="P1086" i="21"/>
  <c r="Y1086" i="21"/>
  <c r="P1240" i="21"/>
  <c r="Y1240" i="21"/>
  <c r="P1370" i="21"/>
  <c r="Y1370" i="21"/>
  <c r="P1406" i="21"/>
  <c r="Y1406" i="21"/>
  <c r="P1554" i="21"/>
  <c r="Y1554" i="21"/>
  <c r="R39" i="22"/>
  <c r="M39" i="22"/>
  <c r="P39" i="22"/>
  <c r="O39" i="22"/>
  <c r="N39" i="22"/>
  <c r="P239" i="22"/>
  <c r="Y567" i="21"/>
  <c r="Z1470" i="21"/>
  <c r="W1470" i="21" s="1"/>
  <c r="V1470" i="21" s="1"/>
  <c r="O211" i="22"/>
  <c r="Y1582" i="21"/>
  <c r="O263" i="22"/>
  <c r="P219" i="22"/>
  <c r="O287" i="22"/>
  <c r="N79" i="22"/>
  <c r="V1257" i="21"/>
  <c r="V1204" i="21"/>
  <c r="P1040" i="21"/>
  <c r="Q1040" i="21" s="1"/>
  <c r="Y1040" i="21"/>
  <c r="P1084" i="21"/>
  <c r="Q1084" i="21" s="1"/>
  <c r="Y1084" i="21"/>
  <c r="P1094" i="21"/>
  <c r="Y1094" i="21"/>
  <c r="P1362" i="21"/>
  <c r="Z1362" i="21" s="1"/>
  <c r="W1362" i="21" s="1"/>
  <c r="V1362" i="21" s="1"/>
  <c r="Y1362" i="21"/>
  <c r="P1398" i="21"/>
  <c r="Y1398" i="21"/>
  <c r="P1496" i="21"/>
  <c r="Y1496" i="21"/>
  <c r="P1566" i="21"/>
  <c r="Y1566" i="21"/>
  <c r="Q1582" i="21"/>
  <c r="Z1582" i="21"/>
  <c r="W1582" i="21" s="1"/>
  <c r="V1582" i="21" s="1"/>
  <c r="P1662" i="21"/>
  <c r="Y1662" i="21"/>
  <c r="Q7" i="22"/>
  <c r="L7" i="22"/>
  <c r="R7" i="22"/>
  <c r="O27" i="22"/>
  <c r="Q27" i="22"/>
  <c r="N27" i="22"/>
  <c r="L27" i="22"/>
  <c r="R27" i="22"/>
  <c r="P27" i="22"/>
  <c r="M27" i="22"/>
  <c r="L35" i="22"/>
  <c r="M35" i="22"/>
  <c r="O35" i="22"/>
  <c r="Q35" i="22"/>
  <c r="L55" i="22"/>
  <c r="N55" i="22"/>
  <c r="L59" i="22"/>
  <c r="R59" i="22"/>
  <c r="N59" i="22"/>
  <c r="Q59" i="22"/>
  <c r="M67" i="22"/>
  <c r="R67" i="22"/>
  <c r="P67" i="22"/>
  <c r="M75" i="22"/>
  <c r="P75" i="22"/>
  <c r="Q83" i="22"/>
  <c r="N83" i="22"/>
  <c r="O83" i="22"/>
  <c r="L83" i="22"/>
  <c r="R83" i="22"/>
  <c r="L87" i="22"/>
  <c r="R87" i="22"/>
  <c r="P87" i="22"/>
  <c r="R91" i="22"/>
  <c r="L91" i="22"/>
  <c r="M91" i="22"/>
  <c r="R99" i="22"/>
  <c r="N99" i="22"/>
  <c r="P99" i="22"/>
  <c r="N207" i="22"/>
  <c r="R207" i="22"/>
  <c r="M215" i="22"/>
  <c r="P215" i="22"/>
  <c r="O215" i="22"/>
  <c r="R215" i="22"/>
  <c r="N215" i="22"/>
  <c r="R227" i="22"/>
  <c r="M227" i="22"/>
  <c r="N227" i="22"/>
  <c r="L227" i="22"/>
  <c r="O227" i="22"/>
  <c r="N235" i="22"/>
  <c r="L235" i="22"/>
  <c r="Q235" i="22"/>
  <c r="P235" i="22"/>
  <c r="R235" i="22"/>
  <c r="Q243" i="22"/>
  <c r="L243" i="22"/>
  <c r="M243" i="22"/>
  <c r="R243" i="22"/>
  <c r="L247" i="22"/>
  <c r="P247" i="22"/>
  <c r="M247" i="22"/>
  <c r="O247" i="22"/>
  <c r="O251" i="22"/>
  <c r="L251" i="22"/>
  <c r="P251" i="22"/>
  <c r="O259" i="22"/>
  <c r="N259" i="22"/>
  <c r="J259" i="22" s="1"/>
  <c r="P259" i="22"/>
  <c r="M259" i="22"/>
  <c r="Q259" i="22"/>
  <c r="M267" i="22"/>
  <c r="Q267" i="22"/>
  <c r="P267" i="22"/>
  <c r="L267" i="22"/>
  <c r="N271" i="22"/>
  <c r="J271" i="22" s="1"/>
  <c r="M271" i="22"/>
  <c r="Q271" i="22"/>
  <c r="P271" i="22"/>
  <c r="L271" i="22"/>
  <c r="L275" i="22"/>
  <c r="R275" i="22"/>
  <c r="Q275" i="22"/>
  <c r="N275" i="22"/>
  <c r="J275" i="22" s="1"/>
  <c r="O275" i="22"/>
  <c r="P275" i="22"/>
  <c r="P279" i="22"/>
  <c r="R279" i="22"/>
  <c r="O279" i="22"/>
  <c r="N279" i="22"/>
  <c r="L279" i="22"/>
  <c r="R299" i="22"/>
  <c r="M299" i="22"/>
  <c r="D6" i="11"/>
  <c r="F20" i="15"/>
  <c r="Y938" i="21"/>
  <c r="V938" i="21" s="1"/>
  <c r="Y1612" i="21"/>
  <c r="L231" i="22"/>
  <c r="O271" i="22"/>
  <c r="P1584" i="21"/>
  <c r="P91" i="22"/>
  <c r="R55" i="22"/>
  <c r="Q239" i="22"/>
  <c r="L215" i="22"/>
  <c r="Y667" i="21"/>
  <c r="M263" i="22"/>
  <c r="M83" i="22"/>
  <c r="M51" i="22"/>
  <c r="N243" i="22"/>
  <c r="N223" i="22"/>
  <c r="AC1452" i="21"/>
  <c r="Y1356" i="21"/>
  <c r="Y1242" i="21"/>
  <c r="Y611" i="21"/>
  <c r="Y1214" i="21"/>
  <c r="M79" i="22"/>
  <c r="O91" i="22"/>
  <c r="R43" i="22"/>
  <c r="R35" i="22"/>
  <c r="Y753" i="21"/>
  <c r="R271" i="22"/>
  <c r="Q91" i="22"/>
  <c r="P227" i="22"/>
  <c r="P223" i="22"/>
  <c r="L259" i="22"/>
  <c r="Q51" i="22"/>
  <c r="P31" i="22"/>
  <c r="Y1786" i="21"/>
  <c r="M275" i="22"/>
  <c r="N63" i="22"/>
  <c r="N35" i="22"/>
  <c r="Q39" i="22"/>
  <c r="V883" i="21"/>
  <c r="N11" i="8"/>
  <c r="H11" i="8"/>
  <c r="M11" i="8" s="1"/>
  <c r="V1281" i="21"/>
  <c r="O78" i="22"/>
  <c r="P78" i="22"/>
  <c r="N206" i="22"/>
  <c r="P206" i="22"/>
  <c r="L218" i="22"/>
  <c r="O218" i="22"/>
  <c r="Q226" i="22"/>
  <c r="O226" i="22"/>
  <c r="N234" i="22"/>
  <c r="K234" i="22" s="1"/>
  <c r="O234" i="22"/>
  <c r="N238" i="22"/>
  <c r="O238" i="22"/>
  <c r="N242" i="22"/>
  <c r="K242" i="22" s="1"/>
  <c r="O242" i="22"/>
  <c r="R274" i="22"/>
  <c r="Q274" i="22"/>
  <c r="Y941" i="21"/>
  <c r="M8" i="23"/>
  <c r="N8" i="23" s="1"/>
  <c r="K305" i="22"/>
  <c r="J305" i="22"/>
  <c r="J301" i="22"/>
  <c r="K301" i="22"/>
  <c r="J297" i="22"/>
  <c r="K297" i="22"/>
  <c r="J293" i="22"/>
  <c r="K293" i="22"/>
  <c r="J290" i="22"/>
  <c r="K290" i="22"/>
  <c r="J289" i="22"/>
  <c r="K289" i="22"/>
  <c r="J286" i="22"/>
  <c r="K286" i="22"/>
  <c r="J285" i="22"/>
  <c r="K285" i="22"/>
  <c r="J284" i="22"/>
  <c r="K284" i="22"/>
  <c r="K283" i="22"/>
  <c r="J283" i="22"/>
  <c r="J282" i="22"/>
  <c r="K282" i="22"/>
  <c r="K279" i="22"/>
  <c r="J279" i="22"/>
  <c r="J278" i="22"/>
  <c r="K278" i="22"/>
  <c r="K275" i="22"/>
  <c r="J274" i="22"/>
  <c r="K274" i="22"/>
  <c r="K271" i="22"/>
  <c r="J270" i="22"/>
  <c r="K270" i="22"/>
  <c r="J269" i="22"/>
  <c r="K269" i="22"/>
  <c r="J268" i="22"/>
  <c r="K268" i="22"/>
  <c r="J266" i="22"/>
  <c r="K266" i="22"/>
  <c r="K263" i="22"/>
  <c r="J263" i="22"/>
  <c r="J262" i="22"/>
  <c r="K262" i="22"/>
  <c r="J260" i="22"/>
  <c r="K260" i="22"/>
  <c r="K259" i="22"/>
  <c r="J258" i="22"/>
  <c r="K258" i="22"/>
  <c r="J254" i="22"/>
  <c r="K254" i="22"/>
  <c r="J250" i="22"/>
  <c r="K250" i="22"/>
  <c r="J244" i="22"/>
  <c r="K244" i="22"/>
  <c r="K243" i="22"/>
  <c r="J243" i="22"/>
  <c r="J242" i="22"/>
  <c r="J238" i="22"/>
  <c r="K238" i="22"/>
  <c r="K235" i="22"/>
  <c r="J235" i="22"/>
  <c r="J234" i="22"/>
  <c r="J233" i="22"/>
  <c r="K233" i="22"/>
  <c r="J230" i="22"/>
  <c r="K230" i="22"/>
  <c r="J229" i="22"/>
  <c r="K229" i="22"/>
  <c r="J226" i="22"/>
  <c r="K226" i="22"/>
  <c r="K223" i="22"/>
  <c r="J223" i="22"/>
  <c r="J218" i="22"/>
  <c r="K218" i="22"/>
  <c r="K215" i="22"/>
  <c r="J215" i="22"/>
  <c r="J214" i="22"/>
  <c r="K214" i="22"/>
  <c r="K207" i="22"/>
  <c r="J207" i="22"/>
  <c r="J206" i="22"/>
  <c r="K206" i="22"/>
  <c r="J202" i="22"/>
  <c r="K202" i="22"/>
  <c r="J201" i="22"/>
  <c r="K201" i="22"/>
  <c r="K99" i="22"/>
  <c r="J99" i="22"/>
  <c r="J97" i="22"/>
  <c r="K97" i="22"/>
  <c r="K91" i="22"/>
  <c r="J91" i="22"/>
  <c r="K87" i="22"/>
  <c r="J87" i="22"/>
  <c r="J86" i="22"/>
  <c r="K86" i="22"/>
  <c r="J84" i="22"/>
  <c r="K84" i="22"/>
  <c r="K83" i="22"/>
  <c r="J83" i="22"/>
  <c r="J80" i="22"/>
  <c r="K80" i="22"/>
  <c r="K79" i="22"/>
  <c r="J79" i="22"/>
  <c r="J72" i="22"/>
  <c r="K72" i="22"/>
  <c r="K71" i="22"/>
  <c r="J71" i="22"/>
  <c r="K63" i="22"/>
  <c r="J63" i="22"/>
  <c r="K59" i="22"/>
  <c r="J59" i="22"/>
  <c r="J58" i="22"/>
  <c r="K58" i="22"/>
  <c r="K55" i="22"/>
  <c r="J55" i="22"/>
  <c r="J54" i="22"/>
  <c r="K54" i="22"/>
  <c r="J53" i="22"/>
  <c r="K53" i="22"/>
  <c r="K51" i="22"/>
  <c r="J51" i="22"/>
  <c r="J50" i="22"/>
  <c r="K50" i="22"/>
  <c r="J44" i="22"/>
  <c r="K44" i="22"/>
  <c r="K43" i="22"/>
  <c r="J42" i="22"/>
  <c r="K42" i="22"/>
  <c r="J40" i="22"/>
  <c r="K40" i="22"/>
  <c r="J37" i="22"/>
  <c r="K37" i="22"/>
  <c r="J36" i="22"/>
  <c r="K36" i="22"/>
  <c r="K35" i="22"/>
  <c r="J35" i="22"/>
  <c r="J34" i="22"/>
  <c r="K34" i="22"/>
  <c r="K31" i="22"/>
  <c r="J31" i="22"/>
  <c r="K27" i="22"/>
  <c r="J27" i="22"/>
  <c r="J25" i="22"/>
  <c r="K25" i="22"/>
  <c r="J24" i="22"/>
  <c r="K24" i="22"/>
  <c r="J21" i="22"/>
  <c r="K21" i="22"/>
  <c r="J18" i="22"/>
  <c r="K18" i="22"/>
  <c r="J14" i="22"/>
  <c r="K14" i="22"/>
  <c r="J13" i="22"/>
  <c r="K13" i="22"/>
  <c r="J12" i="22"/>
  <c r="K12" i="22"/>
  <c r="Y961" i="21"/>
  <c r="Z951" i="21"/>
  <c r="W951" i="21" s="1"/>
  <c r="AA1432" i="21"/>
  <c r="Y1353" i="21"/>
  <c r="AB1264" i="21"/>
  <c r="Z1079" i="21"/>
  <c r="W1079" i="21" s="1"/>
  <c r="Z1058" i="21"/>
  <c r="W1058" i="21" s="1"/>
  <c r="V1058" i="21" s="1"/>
  <c r="Y975" i="21"/>
  <c r="Z975" i="21"/>
  <c r="W975" i="21" s="1"/>
  <c r="V975" i="21" s="1"/>
  <c r="X975" i="21"/>
  <c r="AA975" i="21"/>
  <c r="Y942" i="21"/>
  <c r="AC868" i="21"/>
  <c r="Y864" i="21"/>
  <c r="AB854" i="21"/>
  <c r="Y815" i="21"/>
  <c r="Z753" i="21"/>
  <c r="W753" i="21" s="1"/>
  <c r="AD1989" i="21"/>
  <c r="AB1933" i="21"/>
  <c r="Y1862" i="21"/>
  <c r="AA1848" i="21"/>
  <c r="AA1820" i="21"/>
  <c r="Y1734" i="21"/>
  <c r="AC1733" i="21"/>
  <c r="Y1720" i="21"/>
  <c r="AD1709" i="21"/>
  <c r="AA1685" i="21"/>
  <c r="Y1683" i="21"/>
  <c r="AD1670" i="21"/>
  <c r="AD1661" i="21"/>
  <c r="AD1655" i="21"/>
  <c r="Y1623" i="21"/>
  <c r="AA1621" i="21"/>
  <c r="AD1575" i="21"/>
  <c r="Y1545" i="21"/>
  <c r="Y1543" i="21"/>
  <c r="Y1516" i="21"/>
  <c r="Y1469" i="21"/>
  <c r="Z1467" i="21"/>
  <c r="W1467" i="21" s="1"/>
  <c r="V1467" i="21" s="1"/>
  <c r="AC1407" i="21"/>
  <c r="AD1357" i="21"/>
  <c r="Y1138" i="21"/>
  <c r="Y1113" i="21"/>
  <c r="Z1090" i="21"/>
  <c r="W1090" i="21" s="1"/>
  <c r="V1090" i="21" s="1"/>
  <c r="AD1047" i="21"/>
  <c r="AC1039" i="21"/>
  <c r="Z1033" i="21"/>
  <c r="W1033" i="21" s="1"/>
  <c r="V1033" i="21" s="1"/>
  <c r="Z1018" i="21"/>
  <c r="W1018" i="21" s="1"/>
  <c r="Y994" i="21"/>
  <c r="AA991" i="21"/>
  <c r="Y990" i="21"/>
  <c r="Y988" i="21"/>
  <c r="Y987" i="21"/>
  <c r="Y986" i="21"/>
  <c r="Y902" i="21"/>
  <c r="AA898" i="21"/>
  <c r="Y875" i="21"/>
  <c r="V875" i="21" s="1"/>
  <c r="Z800" i="21"/>
  <c r="W800" i="21" s="1"/>
  <c r="AD725" i="21"/>
  <c r="Z715" i="21"/>
  <c r="W715" i="21" s="1"/>
  <c r="Y697" i="21"/>
  <c r="X695" i="21"/>
  <c r="AA695" i="21"/>
  <c r="Z695" i="21"/>
  <c r="W695" i="21" s="1"/>
  <c r="AB695" i="21"/>
  <c r="Y694" i="21"/>
  <c r="Y676" i="21"/>
  <c r="Y653" i="21"/>
  <c r="Z645" i="21"/>
  <c r="W645" i="21" s="1"/>
  <c r="X637" i="21"/>
  <c r="Y637" i="21"/>
  <c r="AD631" i="21"/>
  <c r="Z602" i="21"/>
  <c r="W602" i="21" s="1"/>
  <c r="Y599" i="21"/>
  <c r="Y591" i="21"/>
  <c r="Y575" i="21"/>
  <c r="Y573" i="21"/>
  <c r="Y542" i="21"/>
  <c r="Y511" i="21"/>
  <c r="Y137" i="21"/>
  <c r="Y69" i="21"/>
  <c r="D33" i="19"/>
  <c r="D26" i="5"/>
  <c r="D29" i="5" s="1"/>
  <c r="D5" i="4"/>
  <c r="AB31" i="9"/>
  <c r="AB20" i="9"/>
  <c r="Q567" i="21"/>
  <c r="AA567" i="21" s="1"/>
  <c r="Z567" i="21"/>
  <c r="W567" i="21" s="1"/>
  <c r="V567" i="21" s="1"/>
  <c r="P573" i="21"/>
  <c r="P986" i="21"/>
  <c r="Z986" i="21" s="1"/>
  <c r="W986" i="21" s="1"/>
  <c r="P653" i="21"/>
  <c r="Z653" i="21" s="1"/>
  <c r="W653" i="21" s="1"/>
  <c r="V653" i="21" s="1"/>
  <c r="P575" i="21"/>
  <c r="Q575" i="21" s="1"/>
  <c r="Y733" i="21"/>
  <c r="P990" i="21"/>
  <c r="P676" i="21"/>
  <c r="Q676" i="21" s="1"/>
  <c r="P542" i="21"/>
  <c r="Y837" i="21"/>
  <c r="Y645" i="21"/>
  <c r="Y1245" i="21"/>
  <c r="Y1109" i="21"/>
  <c r="Y1251" i="21"/>
  <c r="Y585" i="21"/>
  <c r="Y992" i="21"/>
  <c r="Y473" i="21"/>
  <c r="Y540" i="21"/>
  <c r="Y565" i="21"/>
  <c r="Z1245" i="21"/>
  <c r="W1245" i="21" s="1"/>
  <c r="V1245" i="21" s="1"/>
  <c r="Y835" i="21"/>
  <c r="Y1415" i="21"/>
  <c r="P1543" i="21"/>
  <c r="Z1810" i="21"/>
  <c r="W1810" i="21" s="1"/>
  <c r="Z1432" i="21"/>
  <c r="W1432" i="21" s="1"/>
  <c r="V1432" i="21" s="1"/>
  <c r="AB852" i="21"/>
  <c r="Y1691" i="21"/>
  <c r="Y817" i="21"/>
  <c r="AA852" i="21"/>
  <c r="Z1277" i="21"/>
  <c r="W1277" i="21" s="1"/>
  <c r="P1545" i="21"/>
  <c r="Y1432" i="21"/>
  <c r="Y1161" i="21"/>
  <c r="Z1514" i="21"/>
  <c r="W1514" i="21" s="1"/>
  <c r="V1514" i="21" s="1"/>
  <c r="Y792" i="21"/>
  <c r="Q938" i="21"/>
  <c r="R938" i="21" s="1"/>
  <c r="Y1428" i="21"/>
  <c r="Y1118" i="21"/>
  <c r="Y1132" i="21"/>
  <c r="Y807" i="21"/>
  <c r="Y752" i="21"/>
  <c r="Y1620" i="21"/>
  <c r="Y1717" i="21"/>
  <c r="AA783" i="21"/>
  <c r="Z1536" i="21"/>
  <c r="W1536" i="21" s="1"/>
  <c r="Z676" i="21"/>
  <c r="W676" i="21" s="1"/>
  <c r="V676" i="21" s="1"/>
  <c r="Y1130" i="21"/>
  <c r="Y1272" i="21"/>
  <c r="Y1136" i="21"/>
  <c r="Z783" i="21"/>
  <c r="W783" i="21" s="1"/>
  <c r="V783" i="21" s="1"/>
  <c r="Y1183" i="21"/>
  <c r="P12" i="24"/>
  <c r="L304" i="22"/>
  <c r="F64" i="8"/>
  <c r="I26" i="5"/>
  <c r="I29" i="5" s="1"/>
  <c r="F5" i="4"/>
  <c r="C5" i="4"/>
  <c r="L15" i="22"/>
  <c r="Q15" i="22"/>
  <c r="AA669" i="21"/>
  <c r="O11" i="22"/>
  <c r="P7" i="22"/>
  <c r="Z669" i="21"/>
  <c r="W669" i="21" s="1"/>
  <c r="Z684" i="21"/>
  <c r="W684" i="21" s="1"/>
  <c r="Y808" i="21"/>
  <c r="Y812" i="21"/>
  <c r="AA882" i="21"/>
  <c r="Y819" i="21"/>
  <c r="AA1905" i="21"/>
  <c r="Y801" i="21"/>
  <c r="Y876" i="21"/>
  <c r="N7" i="22"/>
  <c r="O7" i="22"/>
  <c r="R15" i="22"/>
  <c r="G18" i="5"/>
  <c r="Y726" i="21"/>
  <c r="AD732" i="21"/>
  <c r="Z1820" i="21"/>
  <c r="W1820" i="21" s="1"/>
  <c r="L11" i="22"/>
  <c r="Q11" i="22"/>
  <c r="N11" i="22"/>
  <c r="N19" i="22"/>
  <c r="Q19" i="22"/>
  <c r="AA1292" i="21"/>
  <c r="Q1281" i="21"/>
  <c r="R1281" i="21" s="1"/>
  <c r="Y692" i="21"/>
  <c r="Y951" i="21"/>
  <c r="AC705" i="21"/>
  <c r="Y1104" i="21"/>
  <c r="H51" i="27"/>
  <c r="Y688" i="21"/>
  <c r="Y1645" i="21"/>
  <c r="Y1235" i="21"/>
  <c r="P11" i="22"/>
  <c r="M7" i="22"/>
  <c r="N15" i="22"/>
  <c r="M15" i="22"/>
  <c r="Y1166" i="21"/>
  <c r="Y1352" i="21"/>
  <c r="X1352" i="21"/>
  <c r="Y1536" i="21"/>
  <c r="Z799" i="21"/>
  <c r="W799" i="21" s="1"/>
  <c r="V799" i="21" s="1"/>
  <c r="Y1159" i="21"/>
  <c r="Y1429" i="21"/>
  <c r="AB1433" i="21"/>
  <c r="AC1515" i="21"/>
  <c r="Z1583" i="21"/>
  <c r="W1583" i="21" s="1"/>
  <c r="Z1595" i="21"/>
  <c r="W1595" i="21" s="1"/>
  <c r="AC1785" i="21"/>
  <c r="N28" i="22"/>
  <c r="M28" i="22"/>
  <c r="P36" i="22"/>
  <c r="M36" i="22"/>
  <c r="P52" i="22"/>
  <c r="N52" i="22"/>
  <c r="E12" i="12"/>
  <c r="Z543" i="21"/>
  <c r="W543" i="21" s="1"/>
  <c r="V543" i="21" s="1"/>
  <c r="Y633" i="21"/>
  <c r="AB836" i="21"/>
  <c r="Y969" i="21"/>
  <c r="Y1000" i="21"/>
  <c r="Y1002" i="21"/>
  <c r="Y1192" i="21"/>
  <c r="Y1257" i="21"/>
  <c r="Z1261" i="21"/>
  <c r="W1261" i="21" s="1"/>
  <c r="Y1412" i="21"/>
  <c r="Z1885" i="21"/>
  <c r="W1885" i="21" s="1"/>
  <c r="Y1943" i="21"/>
  <c r="P21" i="22"/>
  <c r="R21" i="22"/>
  <c r="R261" i="22"/>
  <c r="O261" i="22"/>
  <c r="Z461" i="21"/>
  <c r="W461" i="21" s="1"/>
  <c r="AA530" i="21"/>
  <c r="Y556" i="21"/>
  <c r="Z565" i="21"/>
  <c r="W565" i="21" s="1"/>
  <c r="V565" i="21" s="1"/>
  <c r="AA600" i="21"/>
  <c r="Y621" i="21"/>
  <c r="Z714" i="21"/>
  <c r="W714" i="21" s="1"/>
  <c r="Z801" i="21"/>
  <c r="W801" i="21" s="1"/>
  <c r="V801" i="21" s="1"/>
  <c r="AC897" i="21"/>
  <c r="Z936" i="21"/>
  <c r="W936" i="21" s="1"/>
  <c r="Y955" i="21"/>
  <c r="AA1008" i="21"/>
  <c r="Z1076" i="21"/>
  <c r="W1076" i="21" s="1"/>
  <c r="Y1095" i="21"/>
  <c r="Z1106" i="21"/>
  <c r="W1106" i="21" s="1"/>
  <c r="AA1130" i="21"/>
  <c r="Z1198" i="21"/>
  <c r="W1198" i="21" s="1"/>
  <c r="AD1203" i="21"/>
  <c r="AD1205" i="21"/>
  <c r="Z1216" i="21"/>
  <c r="W1216" i="21" s="1"/>
  <c r="V1216" i="21" s="1"/>
  <c r="Z1246" i="21"/>
  <c r="W1246" i="21" s="1"/>
  <c r="Z1248" i="21"/>
  <c r="W1248" i="21" s="1"/>
  <c r="Y1256" i="21"/>
  <c r="Y1269" i="21"/>
  <c r="AD1305" i="21"/>
  <c r="AA1352" i="21"/>
  <c r="Y1483" i="21"/>
  <c r="AD1508" i="21"/>
  <c r="AD1561" i="21"/>
  <c r="Y1607" i="21"/>
  <c r="V1607" i="21" s="1"/>
  <c r="AB1721" i="21"/>
  <c r="Y1966" i="21"/>
  <c r="AD1972" i="21"/>
  <c r="M6" i="23"/>
  <c r="Z1054" i="21"/>
  <c r="W1054" i="21" s="1"/>
  <c r="AD1069" i="21"/>
  <c r="Y1144" i="21"/>
  <c r="Y1241" i="21"/>
  <c r="O204" i="22"/>
  <c r="R204" i="22"/>
  <c r="L208" i="22"/>
  <c r="R208" i="22"/>
  <c r="Q208" i="22"/>
  <c r="N216" i="22"/>
  <c r="P216" i="22"/>
  <c r="O216" i="22"/>
  <c r="Q216" i="22"/>
  <c r="R224" i="22"/>
  <c r="M224" i="22"/>
  <c r="L232" i="22"/>
  <c r="O232" i="22"/>
  <c r="M248" i="22"/>
  <c r="Q248" i="22"/>
  <c r="O248" i="22"/>
  <c r="R248" i="22"/>
  <c r="Q287" i="22"/>
  <c r="P287" i="22"/>
  <c r="L287" i="22"/>
  <c r="N295" i="22"/>
  <c r="R295" i="22"/>
  <c r="L295" i="22"/>
  <c r="M295" i="22"/>
  <c r="Q303" i="22"/>
  <c r="N303" i="22"/>
  <c r="P303" i="22"/>
  <c r="O272" i="22"/>
  <c r="N220" i="22"/>
  <c r="O299" i="22"/>
  <c r="L256" i="22"/>
  <c r="N224" i="22"/>
  <c r="R268" i="22"/>
  <c r="O260" i="22"/>
  <c r="O303" i="22"/>
  <c r="N272" i="22"/>
  <c r="M303" i="22"/>
  <c r="N299" i="22"/>
  <c r="P283" i="22"/>
  <c r="M220" i="22"/>
  <c r="O236" i="22"/>
  <c r="P12" i="22"/>
  <c r="Q12" i="22"/>
  <c r="O12" i="22"/>
  <c r="R12" i="22"/>
  <c r="M12" i="22"/>
  <c r="N16" i="22"/>
  <c r="P16" i="22"/>
  <c r="Q61" i="22"/>
  <c r="M61" i="22"/>
  <c r="O61" i="22"/>
  <c r="P61" i="22"/>
  <c r="R61" i="22"/>
  <c r="Q201" i="22"/>
  <c r="R201" i="22"/>
  <c r="N217" i="22"/>
  <c r="O217" i="22"/>
  <c r="N241" i="22"/>
  <c r="P241" i="22"/>
  <c r="O257" i="22"/>
  <c r="N257" i="22"/>
  <c r="Q257" i="22"/>
  <c r="P257" i="22"/>
  <c r="P265" i="22"/>
  <c r="R265" i="22"/>
  <c r="M280" i="22"/>
  <c r="R280" i="22"/>
  <c r="N280" i="22"/>
  <c r="N288" i="22"/>
  <c r="L288" i="22"/>
  <c r="R288" i="22"/>
  <c r="R296" i="22"/>
  <c r="N296" i="22"/>
  <c r="Q300" i="22"/>
  <c r="O300" i="22"/>
  <c r="N300" i="22"/>
  <c r="R300" i="22"/>
  <c r="P97" i="22"/>
  <c r="O245" i="22"/>
  <c r="Q299" i="22"/>
  <c r="R256" i="22"/>
  <c r="Q224" i="22"/>
  <c r="Q268" i="22"/>
  <c r="Q244" i="22"/>
  <c r="M240" i="22"/>
  <c r="M232" i="22"/>
  <c r="P73" i="22"/>
  <c r="N65" i="22"/>
  <c r="P53" i="22"/>
  <c r="M300" i="22"/>
  <c r="M288" i="22"/>
  <c r="P295" i="22"/>
  <c r="L300" i="22"/>
  <c r="N248" i="22"/>
  <c r="P268" i="22"/>
  <c r="N93" i="22"/>
  <c r="P296" i="22"/>
  <c r="P280" i="22"/>
  <c r="M256" i="22"/>
  <c r="L303" i="22"/>
  <c r="M287" i="22"/>
  <c r="M201" i="22"/>
  <c r="L240" i="22"/>
  <c r="M257" i="22"/>
  <c r="M208" i="22"/>
  <c r="R244" i="22"/>
  <c r="R232" i="22"/>
  <c r="R8" i="22"/>
  <c r="N9" i="22"/>
  <c r="Q9" i="22"/>
  <c r="N17" i="22"/>
  <c r="O17" i="22"/>
  <c r="L34" i="22"/>
  <c r="O34" i="22"/>
  <c r="M34" i="22"/>
  <c r="L38" i="22"/>
  <c r="M38" i="22"/>
  <c r="R38" i="22"/>
  <c r="O38" i="22"/>
  <c r="O46" i="22"/>
  <c r="R46" i="22"/>
  <c r="Q46" i="22"/>
  <c r="R58" i="22"/>
  <c r="L58" i="22"/>
  <c r="R66" i="22"/>
  <c r="M66" i="22"/>
  <c r="M98" i="22"/>
  <c r="Q98" i="22"/>
  <c r="P98" i="22"/>
  <c r="N98" i="22"/>
  <c r="O214" i="22"/>
  <c r="P214" i="22"/>
  <c r="P228" i="22"/>
  <c r="R228" i="22"/>
  <c r="M228" i="22"/>
  <c r="N236" i="22"/>
  <c r="R236" i="22"/>
  <c r="M236" i="22"/>
  <c r="L236" i="22"/>
  <c r="R252" i="22"/>
  <c r="M252" i="22"/>
  <c r="P252" i="22"/>
  <c r="M260" i="22"/>
  <c r="P260" i="22"/>
  <c r="P272" i="22"/>
  <c r="Q272" i="22"/>
  <c r="L272" i="22"/>
  <c r="N276" i="22"/>
  <c r="O276" i="22"/>
  <c r="P276" i="22"/>
  <c r="Q276" i="22"/>
  <c r="M276" i="22"/>
  <c r="L283" i="22"/>
  <c r="R283" i="22"/>
  <c r="M283" i="22"/>
  <c r="N291" i="22"/>
  <c r="P291" i="22"/>
  <c r="P299" i="22"/>
  <c r="L299" i="22"/>
  <c r="O252" i="22"/>
  <c r="P244" i="22"/>
  <c r="P240" i="22"/>
  <c r="P232" i="22"/>
  <c r="N208" i="22"/>
  <c r="L252" i="22"/>
  <c r="Q204" i="22"/>
  <c r="R291" i="22"/>
  <c r="L244" i="22"/>
  <c r="Q240" i="22"/>
  <c r="Q65" i="22"/>
  <c r="M65" i="22"/>
  <c r="L69" i="22"/>
  <c r="N69" i="22"/>
  <c r="O69" i="22"/>
  <c r="Q77" i="22"/>
  <c r="N77" i="22"/>
  <c r="M77" i="22"/>
  <c r="P213" i="22"/>
  <c r="N213" i="22"/>
  <c r="M213" i="22"/>
  <c r="R213" i="22"/>
  <c r="N221" i="22"/>
  <c r="M221" i="22"/>
  <c r="Q221" i="22"/>
  <c r="P221" i="22"/>
  <c r="O221" i="22"/>
  <c r="P229" i="22"/>
  <c r="L229" i="22"/>
  <c r="O229" i="22"/>
  <c r="R233" i="22"/>
  <c r="M233" i="22"/>
  <c r="L233" i="22"/>
  <c r="P233" i="22"/>
  <c r="P253" i="22"/>
  <c r="L253" i="22"/>
  <c r="M253" i="22"/>
  <c r="N253" i="22"/>
  <c r="L261" i="22"/>
  <c r="P261" i="22"/>
  <c r="N261" i="22"/>
  <c r="L269" i="22"/>
  <c r="M269" i="22"/>
  <c r="O269" i="22"/>
  <c r="R269" i="22"/>
  <c r="L284" i="22"/>
  <c r="M284" i="22"/>
  <c r="R284" i="22"/>
  <c r="N292" i="22"/>
  <c r="O292" i="22"/>
  <c r="P292" i="22"/>
  <c r="Q292" i="22"/>
  <c r="M292" i="22"/>
  <c r="M304" i="22"/>
  <c r="N304" i="22"/>
  <c r="R304" i="22"/>
  <c r="P245" i="22"/>
  <c r="O296" i="22"/>
  <c r="M272" i="22"/>
  <c r="P201" i="22"/>
  <c r="Q245" i="22"/>
  <c r="N245" i="22"/>
  <c r="O201" i="22"/>
  <c r="P217" i="22"/>
  <c r="L268" i="22"/>
  <c r="M29" i="22"/>
  <c r="R260" i="22"/>
  <c r="M244" i="22"/>
  <c r="N240" i="22"/>
  <c r="N232" i="22"/>
  <c r="L57" i="22"/>
  <c r="N73" i="22"/>
  <c r="Q73" i="22"/>
  <c r="L65" i="22"/>
  <c r="Q53" i="22"/>
  <c r="O288" i="22"/>
  <c r="O295" i="22"/>
  <c r="R229" i="22"/>
  <c r="R26" i="22"/>
  <c r="Q304" i="22"/>
  <c r="P248" i="22"/>
  <c r="N265" i="22"/>
  <c r="N252" i="22"/>
  <c r="O241" i="22"/>
  <c r="L97" i="22"/>
  <c r="O233" i="22"/>
  <c r="L213" i="22"/>
  <c r="P300" i="22"/>
  <c r="R292" i="22"/>
  <c r="P284" i="22"/>
  <c r="R276" i="22"/>
  <c r="R303" i="22"/>
  <c r="M291" i="22"/>
  <c r="N287" i="22"/>
  <c r="M217" i="22"/>
  <c r="Q261" i="22"/>
  <c r="L224" i="22"/>
  <c r="R253" i="22"/>
  <c r="P224" i="22"/>
  <c r="O208" i="22"/>
  <c r="N61" i="22"/>
  <c r="O240" i="22"/>
  <c r="M216" i="22"/>
  <c r="R257" i="22"/>
  <c r="L207" i="22"/>
  <c r="M207" i="22"/>
  <c r="O207" i="22"/>
  <c r="P207" i="22"/>
  <c r="M211" i="22"/>
  <c r="L211" i="22"/>
  <c r="N211" i="22"/>
  <c r="Q625" i="21"/>
  <c r="Z625" i="21"/>
  <c r="W625" i="21" s="1"/>
  <c r="Z792" i="21"/>
  <c r="W792" i="21" s="1"/>
  <c r="V792" i="21" s="1"/>
  <c r="Q792" i="21"/>
  <c r="R792" i="21" s="1"/>
  <c r="P640" i="21"/>
  <c r="Y640" i="21"/>
  <c r="P708" i="21"/>
  <c r="Y708" i="21"/>
  <c r="P832" i="21"/>
  <c r="Q832" i="21" s="1"/>
  <c r="Y832" i="21"/>
  <c r="P849" i="21"/>
  <c r="Z849" i="21" s="1"/>
  <c r="W849" i="21" s="1"/>
  <c r="Y849" i="21"/>
  <c r="Q876" i="21"/>
  <c r="AA876" i="21" s="1"/>
  <c r="Z876" i="21"/>
  <c r="P885" i="21"/>
  <c r="Y885" i="21"/>
  <c r="P967" i="21"/>
  <c r="Y967" i="21"/>
  <c r="P971" i="21"/>
  <c r="Y971" i="21"/>
  <c r="P1017" i="21"/>
  <c r="Q1017" i="21" s="1"/>
  <c r="R1017" i="21" s="1"/>
  <c r="S1017" i="21" s="1"/>
  <c r="Y1017" i="21"/>
  <c r="R1059" i="21"/>
  <c r="S1059" i="21" s="1"/>
  <c r="AC1059" i="21" s="1"/>
  <c r="AA1059" i="21"/>
  <c r="P1155" i="21"/>
  <c r="Y1155" i="21"/>
  <c r="P1157" i="21"/>
  <c r="Q1157" i="21" s="1"/>
  <c r="Y1157" i="21"/>
  <c r="P1164" i="21"/>
  <c r="Y1164" i="21"/>
  <c r="P1168" i="21"/>
  <c r="Z1168" i="21" s="1"/>
  <c r="W1168" i="21" s="1"/>
  <c r="Y1168" i="21"/>
  <c r="Y1172" i="21"/>
  <c r="P1172" i="21"/>
  <c r="Z1172" i="21" s="1"/>
  <c r="W1172" i="21" s="1"/>
  <c r="V1172" i="21" s="1"/>
  <c r="Q1201" i="21"/>
  <c r="R1201" i="21" s="1"/>
  <c r="AB1201" i="21" s="1"/>
  <c r="Z1201" i="21"/>
  <c r="W1201" i="21" s="1"/>
  <c r="V1201" i="21" s="1"/>
  <c r="P1295" i="21"/>
  <c r="Z1295" i="21" s="1"/>
  <c r="W1295" i="21" s="1"/>
  <c r="Y1295" i="21"/>
  <c r="T1371" i="21"/>
  <c r="AD1371" i="21" s="1"/>
  <c r="AC1371" i="21"/>
  <c r="P1402" i="21"/>
  <c r="Q1402" i="21" s="1"/>
  <c r="AA1402" i="21" s="1"/>
  <c r="Y1402" i="21"/>
  <c r="P1404" i="21"/>
  <c r="Y1404" i="21"/>
  <c r="Y1408" i="21"/>
  <c r="P1408" i="21"/>
  <c r="P1500" i="21"/>
  <c r="Y1500" i="21"/>
  <c r="P1555" i="21"/>
  <c r="Z1555" i="21" s="1"/>
  <c r="W1555" i="21" s="1"/>
  <c r="Y1555" i="21"/>
  <c r="Y1579" i="21"/>
  <c r="P1579" i="21"/>
  <c r="Z1579" i="21" s="1"/>
  <c r="W1579" i="21" s="1"/>
  <c r="V1579" i="21" s="1"/>
  <c r="P1587" i="21"/>
  <c r="Q1587" i="21" s="1"/>
  <c r="Y1587" i="21"/>
  <c r="P1632" i="21"/>
  <c r="Q1632" i="21" s="1"/>
  <c r="R1632" i="21" s="1"/>
  <c r="S1632" i="21" s="1"/>
  <c r="T1632" i="21" s="1"/>
  <c r="Y1632" i="21"/>
  <c r="Q1645" i="21"/>
  <c r="AA1645" i="21" s="1"/>
  <c r="Z1645" i="21"/>
  <c r="W1645" i="21" s="1"/>
  <c r="V1645" i="21" s="1"/>
  <c r="P1649" i="21"/>
  <c r="Y1649" i="21"/>
  <c r="Q1717" i="21"/>
  <c r="R1717" i="21" s="1"/>
  <c r="Z1717" i="21"/>
  <c r="W1717" i="21" s="1"/>
  <c r="V1717" i="21" s="1"/>
  <c r="Q688" i="21"/>
  <c r="Z688" i="21"/>
  <c r="W688" i="21" s="1"/>
  <c r="V688" i="21" s="1"/>
  <c r="AA1052" i="21"/>
  <c r="R1052" i="21"/>
  <c r="Z1130" i="21"/>
  <c r="W1130" i="21" s="1"/>
  <c r="V1130" i="21" s="1"/>
  <c r="AB916" i="21"/>
  <c r="AA916" i="21"/>
  <c r="S1536" i="21"/>
  <c r="AC1536" i="21" s="1"/>
  <c r="AB1536" i="21"/>
  <c r="Q714" i="21"/>
  <c r="R714" i="21" s="1"/>
  <c r="Q1662" i="21"/>
  <c r="Z1662" i="21"/>
  <c r="W1662" i="21" s="1"/>
  <c r="V1662" i="21" s="1"/>
  <c r="P941" i="21"/>
  <c r="Q941" i="21" s="1"/>
  <c r="Y936" i="21"/>
  <c r="Y700" i="21"/>
  <c r="P556" i="21"/>
  <c r="Q556" i="21" s="1"/>
  <c r="Y1669" i="21"/>
  <c r="AC1089" i="21"/>
  <c r="Y1216" i="21"/>
  <c r="Z1008" i="21"/>
  <c r="W1008" i="21" s="1"/>
  <c r="Y754" i="21"/>
  <c r="Y714" i="21"/>
  <c r="Z1040" i="21"/>
  <c r="W1040" i="21" s="1"/>
  <c r="V1040" i="21" s="1"/>
  <c r="AA718" i="21"/>
  <c r="Y1006" i="21"/>
  <c r="Z1352" i="21"/>
  <c r="W1352" i="21" s="1"/>
  <c r="V1352" i="21" s="1"/>
  <c r="AA1225" i="21"/>
  <c r="Z1235" i="21"/>
  <c r="W1235" i="21" s="1"/>
  <c r="Y1076" i="21"/>
  <c r="Z1065" i="21"/>
  <c r="W1065" i="21" s="1"/>
  <c r="V1065" i="21" s="1"/>
  <c r="Z1292" i="21"/>
  <c r="W1292" i="21" s="1"/>
  <c r="Y1489" i="21"/>
  <c r="Y1106" i="21"/>
  <c r="AA1452" i="21"/>
  <c r="Q13" i="24"/>
  <c r="L30" i="22"/>
  <c r="Q30" i="22"/>
  <c r="P46" i="22"/>
  <c r="M46" i="22"/>
  <c r="N46" i="22"/>
  <c r="P50" i="22"/>
  <c r="O50" i="22"/>
  <c r="AB1153" i="21"/>
  <c r="G6" i="4"/>
  <c r="I5" i="4"/>
  <c r="P66" i="22"/>
  <c r="O265" i="22"/>
  <c r="N38" i="22"/>
  <c r="Q50" i="22"/>
  <c r="M30" i="22"/>
  <c r="P30" i="22"/>
  <c r="Y126" i="21"/>
  <c r="AC777" i="21"/>
  <c r="AA897" i="21"/>
  <c r="Z1001" i="21"/>
  <c r="W1001" i="21" s="1"/>
  <c r="AA836" i="21"/>
  <c r="Q1204" i="21"/>
  <c r="E26" i="5"/>
  <c r="E29" i="5" s="1"/>
  <c r="M237" i="22"/>
  <c r="L50" i="22"/>
  <c r="N66" i="22"/>
  <c r="R50" i="22"/>
  <c r="M50" i="22"/>
  <c r="N30" i="22"/>
  <c r="M68" i="22"/>
  <c r="N68" i="22"/>
  <c r="M76" i="22"/>
  <c r="N76" i="22"/>
  <c r="N88" i="22"/>
  <c r="M88" i="22"/>
  <c r="N92" i="22"/>
  <c r="M92" i="22"/>
  <c r="N251" i="22"/>
  <c r="R251" i="22"/>
  <c r="L290" i="22"/>
  <c r="M290" i="22"/>
  <c r="Z112" i="21"/>
  <c r="W112" i="21" s="1"/>
  <c r="Y588" i="21"/>
  <c r="AA817" i="21"/>
  <c r="Y868" i="21"/>
  <c r="Z1289" i="21"/>
  <c r="W1289" i="21" s="1"/>
  <c r="V1289" i="21" s="1"/>
  <c r="Z641" i="21"/>
  <c r="W641" i="21" s="1"/>
  <c r="Y834" i="21"/>
  <c r="Z867" i="21"/>
  <c r="W867" i="21" s="1"/>
  <c r="Y893" i="21"/>
  <c r="Y1218" i="21"/>
  <c r="Z1264" i="21"/>
  <c r="W1264" i="21" s="1"/>
  <c r="V1264" i="21" s="1"/>
  <c r="Z1337" i="21"/>
  <c r="W1337" i="21" s="1"/>
  <c r="V1337" i="21" s="1"/>
  <c r="Z1435" i="21"/>
  <c r="W1435" i="21" s="1"/>
  <c r="Z1489" i="21"/>
  <c r="W1489" i="21" s="1"/>
  <c r="V1489" i="21" s="1"/>
  <c r="Z1505" i="21"/>
  <c r="W1505" i="21" s="1"/>
  <c r="V1505" i="21" s="1"/>
  <c r="AC1522" i="21"/>
  <c r="Z1620" i="21"/>
  <c r="W1620" i="21" s="1"/>
  <c r="Z1721" i="21"/>
  <c r="W1721" i="21" s="1"/>
  <c r="V1721" i="21" s="1"/>
  <c r="Y1726" i="21"/>
  <c r="Y1738" i="21"/>
  <c r="AC1790" i="21"/>
  <c r="Y1868" i="21"/>
  <c r="Y1967" i="21"/>
  <c r="Y1983" i="21"/>
  <c r="Y217" i="21"/>
  <c r="Y662" i="21"/>
  <c r="Z665" i="21"/>
  <c r="W665" i="21" s="1"/>
  <c r="V665" i="21" s="1"/>
  <c r="Y672" i="21"/>
  <c r="AD780" i="21"/>
  <c r="AD912" i="21"/>
  <c r="Y949" i="21"/>
  <c r="Y1037" i="21"/>
  <c r="AA1074" i="21"/>
  <c r="AC1083" i="21"/>
  <c r="Y1085" i="21"/>
  <c r="AD1087" i="21"/>
  <c r="Y1119" i="21"/>
  <c r="Y1513" i="21"/>
  <c r="Y1540" i="21"/>
  <c r="Y1760" i="21"/>
  <c r="C7" i="26"/>
  <c r="D5" i="30"/>
  <c r="Y1036" i="21"/>
  <c r="R606" i="21"/>
  <c r="AA606" i="21"/>
  <c r="Z686" i="21"/>
  <c r="W686" i="21" s="1"/>
  <c r="V686" i="21" s="1"/>
  <c r="Q686" i="21"/>
  <c r="AA686" i="21" s="1"/>
  <c r="T784" i="21"/>
  <c r="AC784" i="21"/>
  <c r="Z837" i="21"/>
  <c r="W837" i="21" s="1"/>
  <c r="V837" i="21" s="1"/>
  <c r="Q837" i="21"/>
  <c r="Z1086" i="21"/>
  <c r="W1086" i="21" s="1"/>
  <c r="V1086" i="21" s="1"/>
  <c r="Q1086" i="21"/>
  <c r="R1086" i="21" s="1"/>
  <c r="S1086" i="21" s="1"/>
  <c r="T1086" i="21" s="1"/>
  <c r="AD1086" i="21" s="1"/>
  <c r="R1401" i="21"/>
  <c r="AA1401" i="21"/>
  <c r="Q1418" i="21"/>
  <c r="Z1418" i="21"/>
  <c r="W1418" i="21" s="1"/>
  <c r="Q1535" i="21"/>
  <c r="Z1535" i="21"/>
  <c r="W1535" i="21" s="1"/>
  <c r="Q1554" i="21"/>
  <c r="Z1554" i="21"/>
  <c r="W1554" i="21" s="1"/>
  <c r="V1554" i="21" s="1"/>
  <c r="Z1537" i="21"/>
  <c r="W1537" i="21" s="1"/>
  <c r="Z1541" i="21"/>
  <c r="W1541" i="21" s="1"/>
  <c r="V1541" i="21" s="1"/>
  <c r="Z600" i="21"/>
  <c r="W600" i="21" s="1"/>
  <c r="V600" i="21" s="1"/>
  <c r="Y1239" i="21"/>
  <c r="P697" i="21"/>
  <c r="Z697" i="21" s="1"/>
  <c r="W697" i="21" s="1"/>
  <c r="V697" i="21" s="1"/>
  <c r="P969" i="21"/>
  <c r="P1353" i="21"/>
  <c r="Y1376" i="21"/>
  <c r="Y1330" i="21"/>
  <c r="Q1249" i="21"/>
  <c r="R1249" i="21" s="1"/>
  <c r="Z829" i="21"/>
  <c r="W829" i="21" s="1"/>
  <c r="V829" i="21" s="1"/>
  <c r="Z1371" i="21"/>
  <c r="W1371" i="21" s="1"/>
  <c r="Q715" i="21"/>
  <c r="Y1776" i="21"/>
  <c r="Y1128" i="21"/>
  <c r="Y54" i="21"/>
  <c r="P1166" i="21"/>
  <c r="P1002" i="21"/>
  <c r="Y397" i="21"/>
  <c r="Y1913" i="21"/>
  <c r="Y679" i="21"/>
  <c r="R1432" i="21"/>
  <c r="Y1535" i="21"/>
  <c r="Y1407" i="21"/>
  <c r="Y1401" i="21"/>
  <c r="Y1752" i="21"/>
  <c r="Y1082" i="21"/>
  <c r="P633" i="21"/>
  <c r="Z633" i="21" s="1"/>
  <c r="W633" i="21" s="1"/>
  <c r="V633" i="21" s="1"/>
  <c r="Y1175" i="21"/>
  <c r="Y25" i="21"/>
  <c r="R817" i="21"/>
  <c r="Z817" i="21"/>
  <c r="W817" i="21" s="1"/>
  <c r="V817" i="21" s="1"/>
  <c r="P1412" i="21"/>
  <c r="Y606" i="21"/>
  <c r="R1621" i="21"/>
  <c r="AB1621" i="21" s="1"/>
  <c r="Y1433" i="21"/>
  <c r="V1433" i="21" s="1"/>
  <c r="Y1631" i="21"/>
  <c r="Y1146" i="21"/>
  <c r="Q1198" i="21"/>
  <c r="R1198" i="21" s="1"/>
  <c r="Y1014" i="21"/>
  <c r="P864" i="21"/>
  <c r="Y23" i="21"/>
  <c r="P955" i="21"/>
  <c r="S1339" i="21"/>
  <c r="AC1339" i="21" s="1"/>
  <c r="R600" i="21"/>
  <c r="S600" i="21" s="1"/>
  <c r="Q951" i="21"/>
  <c r="R951" i="21" s="1"/>
  <c r="S951" i="21" s="1"/>
  <c r="Z1339" i="21"/>
  <c r="W1339" i="21" s="1"/>
  <c r="V1339" i="21" s="1"/>
  <c r="Z529" i="21"/>
  <c r="W529" i="21" s="1"/>
  <c r="P815" i="21"/>
  <c r="Z1369" i="21"/>
  <c r="W1369" i="21" s="1"/>
  <c r="Y1864" i="21"/>
  <c r="Y1467" i="21"/>
  <c r="Q1248" i="21"/>
  <c r="R1248" i="21" s="1"/>
  <c r="AB1248" i="21" s="1"/>
  <c r="P1000" i="21"/>
  <c r="Z1000" i="21" s="1"/>
  <c r="W1000" i="21" s="1"/>
  <c r="Y1514" i="21"/>
  <c r="Q602" i="21"/>
  <c r="R602" i="21" s="1"/>
  <c r="P1734" i="21"/>
  <c r="Q1734" i="21" s="1"/>
  <c r="P942" i="21"/>
  <c r="Z1175" i="21"/>
  <c r="W1175" i="21" s="1"/>
  <c r="Z473" i="21"/>
  <c r="W473" i="21" s="1"/>
  <c r="V473" i="21" s="1"/>
  <c r="Y638" i="21"/>
  <c r="Z21" i="21"/>
  <c r="W21" i="21" s="1"/>
  <c r="Y977" i="21"/>
  <c r="Y1096" i="21"/>
  <c r="P1516" i="21"/>
  <c r="Z1516" i="21" s="1"/>
  <c r="W1516" i="21" s="1"/>
  <c r="V1516" i="21" s="1"/>
  <c r="Z1546" i="21"/>
  <c r="W1546" i="21" s="1"/>
  <c r="F42" i="27"/>
  <c r="C29" i="27"/>
  <c r="E12" i="28"/>
  <c r="D23" i="27"/>
  <c r="D25" i="27" s="1"/>
  <c r="E32" i="27"/>
  <c r="E23" i="27"/>
  <c r="E25" i="27" s="1"/>
  <c r="D32" i="27"/>
  <c r="D12" i="28"/>
  <c r="G40" i="7"/>
  <c r="G234" i="7"/>
  <c r="G100" i="7"/>
  <c r="G130" i="7"/>
  <c r="G280" i="7"/>
  <c r="D207" i="7"/>
  <c r="G159" i="7"/>
  <c r="D267" i="7"/>
  <c r="G175" i="7"/>
  <c r="G85" i="7"/>
  <c r="G25" i="7"/>
  <c r="G70" i="7"/>
  <c r="G295" i="7"/>
  <c r="G99" i="7"/>
  <c r="G24" i="7"/>
  <c r="G114" i="7"/>
  <c r="G250" i="7"/>
  <c r="G55" i="7"/>
  <c r="G235" i="7"/>
  <c r="G190" i="7"/>
  <c r="G205" i="7"/>
  <c r="G265" i="7"/>
  <c r="G220" i="7"/>
  <c r="G115" i="7"/>
  <c r="G160" i="7"/>
  <c r="I64" i="8"/>
  <c r="D4" i="8" s="1"/>
  <c r="E16" i="8"/>
  <c r="E13" i="8"/>
  <c r="L6" i="22"/>
  <c r="M6" i="22"/>
  <c r="R6" i="22"/>
  <c r="Z640" i="21"/>
  <c r="W640" i="21" s="1"/>
  <c r="V640" i="21" s="1"/>
  <c r="Q640" i="21"/>
  <c r="R640" i="21" s="1"/>
  <c r="Z655" i="21"/>
  <c r="W655" i="21" s="1"/>
  <c r="Q655" i="21"/>
  <c r="R655" i="21" s="1"/>
  <c r="Q830" i="21"/>
  <c r="AA830" i="21" s="1"/>
  <c r="Z830" i="21"/>
  <c r="W830" i="21" s="1"/>
  <c r="V830" i="21" s="1"/>
  <c r="Q1156" i="21"/>
  <c r="AA1156" i="21" s="1"/>
  <c r="Z1156" i="21"/>
  <c r="W1156" i="21" s="1"/>
  <c r="Q604" i="21"/>
  <c r="Z604" i="21"/>
  <c r="W604" i="21" s="1"/>
  <c r="V604" i="21" s="1"/>
  <c r="Q638" i="21"/>
  <c r="AA638" i="21" s="1"/>
  <c r="Z638" i="21"/>
  <c r="W638" i="21" s="1"/>
  <c r="Q793" i="21"/>
  <c r="Z793" i="21"/>
  <c r="W793" i="21" s="1"/>
  <c r="V793" i="21" s="1"/>
  <c r="AB882" i="21"/>
  <c r="S882" i="21"/>
  <c r="T882" i="21" s="1"/>
  <c r="AD882" i="21" s="1"/>
  <c r="Q1490" i="21"/>
  <c r="Z1490" i="21"/>
  <c r="W1490" i="21" s="1"/>
  <c r="V1490" i="21" s="1"/>
  <c r="R1666" i="21"/>
  <c r="AA1666" i="21"/>
  <c r="Z1668" i="21"/>
  <c r="W1668" i="21" s="1"/>
  <c r="Q1668" i="21"/>
  <c r="AA871" i="21"/>
  <c r="AA1264" i="21"/>
  <c r="Z575" i="21"/>
  <c r="W575" i="21" s="1"/>
  <c r="V575" i="21" s="1"/>
  <c r="Q653" i="21"/>
  <c r="Z618" i="21"/>
  <c r="W618" i="21" s="1"/>
  <c r="Q800" i="21"/>
  <c r="AA800" i="21" s="1"/>
  <c r="Y1265" i="21"/>
  <c r="Y878" i="21"/>
  <c r="Y713" i="21"/>
  <c r="Y1666" i="21"/>
  <c r="Y1007" i="21"/>
  <c r="Y991" i="21"/>
  <c r="P591" i="21"/>
  <c r="Z591" i="21" s="1"/>
  <c r="W591" i="21" s="1"/>
  <c r="Y264" i="21"/>
  <c r="Q1079" i="21"/>
  <c r="Y791" i="21"/>
  <c r="Z1047" i="21"/>
  <c r="W1047" i="21" s="1"/>
  <c r="Z836" i="21"/>
  <c r="W836" i="21" s="1"/>
  <c r="Y1548" i="21"/>
  <c r="Z244" i="21"/>
  <c r="W244" i="21" s="1"/>
  <c r="V244" i="21" s="1"/>
  <c r="Q1246" i="21"/>
  <c r="R1246" i="21" s="1"/>
  <c r="Y1177" i="21"/>
  <c r="Y604" i="21"/>
  <c r="P1469" i="21"/>
  <c r="Z1621" i="21"/>
  <c r="W1621" i="21" s="1"/>
  <c r="Y1499" i="21"/>
  <c r="Z827" i="21"/>
  <c r="W827" i="21" s="1"/>
  <c r="V827" i="21" s="1"/>
  <c r="Y995" i="21"/>
  <c r="Y1248" i="21"/>
  <c r="Y803" i="21"/>
  <c r="Y1610" i="21"/>
  <c r="Y940" i="21"/>
  <c r="Y1283" i="21"/>
  <c r="Y1546" i="21"/>
  <c r="AB1407" i="21"/>
  <c r="T705" i="21"/>
  <c r="AD705" i="21" s="1"/>
  <c r="AA1017" i="21"/>
  <c r="AA1515" i="21"/>
  <c r="Z58" i="21"/>
  <c r="W58" i="21" s="1"/>
  <c r="V58" i="21" s="1"/>
  <c r="AA1615" i="21"/>
  <c r="AA1069" i="21"/>
  <c r="Z988" i="21"/>
  <c r="W988" i="21" s="1"/>
  <c r="V988" i="21" s="1"/>
  <c r="R669" i="21"/>
  <c r="AB669" i="21" s="1"/>
  <c r="Z1401" i="21"/>
  <c r="W1401" i="21" s="1"/>
  <c r="V1401" i="21" s="1"/>
  <c r="Q1329" i="21"/>
  <c r="Z1791" i="21"/>
  <c r="W1791" i="21" s="1"/>
  <c r="Y1595" i="21"/>
  <c r="P987" i="21"/>
  <c r="Q987" i="21" s="1"/>
  <c r="AA987" i="21" s="1"/>
  <c r="Y830" i="21"/>
  <c r="Y1250" i="21"/>
  <c r="Y1058" i="21"/>
  <c r="Y38" i="21"/>
  <c r="Z1610" i="21"/>
  <c r="W1610" i="21" s="1"/>
  <c r="Y1054" i="21"/>
  <c r="AA827" i="21"/>
  <c r="Q753" i="21"/>
  <c r="AA753" i="21" s="1"/>
  <c r="P599" i="21"/>
  <c r="Y1338" i="21"/>
  <c r="Y455" i="21"/>
  <c r="Q543" i="21"/>
  <c r="Z977" i="21"/>
  <c r="W977" i="21" s="1"/>
  <c r="V977" i="21" s="1"/>
  <c r="Y793" i="21"/>
  <c r="Y1246" i="21"/>
  <c r="Z19" i="21"/>
  <c r="W19" i="21" s="1"/>
  <c r="Y882" i="21"/>
  <c r="Y669" i="21"/>
  <c r="Y34" i="21"/>
  <c r="Y51" i="21"/>
  <c r="V51" i="21" s="1"/>
  <c r="AA988" i="21"/>
  <c r="AC1425" i="21"/>
  <c r="Q936" i="21"/>
  <c r="R936" i="21" s="1"/>
  <c r="Q1090" i="21"/>
  <c r="P1623" i="21"/>
  <c r="S836" i="21"/>
  <c r="T836" i="21" s="1"/>
  <c r="AD836" i="21" s="1"/>
  <c r="Y1212" i="21"/>
  <c r="Y21" i="21"/>
  <c r="Y1621" i="21"/>
  <c r="Y827" i="21"/>
  <c r="Y715" i="21"/>
  <c r="Y1385" i="21"/>
  <c r="Y1285" i="21"/>
  <c r="Z882" i="21"/>
  <c r="W882" i="21" s="1"/>
  <c r="V882" i="21" s="1"/>
  <c r="Y81" i="21"/>
  <c r="AA19" i="21"/>
  <c r="H53" i="27"/>
  <c r="B54" i="27"/>
  <c r="AC1203" i="21"/>
  <c r="Q799" i="21"/>
  <c r="R567" i="21"/>
  <c r="AB567" i="21" s="1"/>
  <c r="Q1509" i="21"/>
  <c r="R1509" i="21" s="1"/>
  <c r="S1509" i="21" s="1"/>
  <c r="T1509" i="21" s="1"/>
  <c r="AD1509" i="21" s="1"/>
  <c r="AB554" i="21"/>
  <c r="Z1407" i="21"/>
  <c r="W1407" i="21" s="1"/>
  <c r="V1407" i="21" s="1"/>
  <c r="Z1285" i="21"/>
  <c r="W1285" i="21" s="1"/>
  <c r="V1285" i="21" s="1"/>
  <c r="Y150" i="21"/>
  <c r="Z966" i="21"/>
  <c r="W966" i="21" s="1"/>
  <c r="V966" i="21" s="1"/>
  <c r="Y1614" i="21"/>
  <c r="AA1407" i="21"/>
  <c r="Z1614" i="21"/>
  <c r="W1614" i="21" s="1"/>
  <c r="AA1106" i="21"/>
  <c r="Y1418" i="21"/>
  <c r="Q1885" i="21"/>
  <c r="AA1885" i="21" s="1"/>
  <c r="Y966" i="21"/>
  <c r="X1541" i="21"/>
  <c r="G204" i="7"/>
  <c r="Y32" i="21"/>
  <c r="Y1594" i="21"/>
  <c r="Y659" i="21"/>
  <c r="G10" i="4"/>
  <c r="H5" i="4"/>
  <c r="I62" i="6"/>
  <c r="I15" i="6"/>
  <c r="R1848" i="21"/>
  <c r="AB1848" i="21" s="1"/>
  <c r="AA1536" i="21"/>
  <c r="AB1452" i="21"/>
  <c r="Q986" i="21"/>
  <c r="AA986" i="21" s="1"/>
  <c r="Q697" i="21"/>
  <c r="AA697" i="21" s="1"/>
  <c r="Z1129" i="21"/>
  <c r="W1129" i="21" s="1"/>
  <c r="V1129" i="21" s="1"/>
  <c r="Z1144" i="21"/>
  <c r="W1144" i="21" s="1"/>
  <c r="V1144" i="21" s="1"/>
  <c r="AB729" i="21"/>
  <c r="AB868" i="21"/>
  <c r="S1433" i="21"/>
  <c r="S695" i="21"/>
  <c r="T695" i="21" s="1"/>
  <c r="AD695" i="21" s="1"/>
  <c r="Z1548" i="21"/>
  <c r="W1548" i="21" s="1"/>
  <c r="V1548" i="21" s="1"/>
  <c r="Q1018" i="21"/>
  <c r="AA1433" i="21"/>
  <c r="Z868" i="21"/>
  <c r="W868" i="21" s="1"/>
  <c r="V868" i="21" s="1"/>
  <c r="P812" i="21"/>
  <c r="Q801" i="21"/>
  <c r="R876" i="21"/>
  <c r="Z1218" i="21"/>
  <c r="W1218" i="21" s="1"/>
  <c r="V1218" i="21" s="1"/>
  <c r="Y8" i="21"/>
  <c r="Z8" i="21" s="1"/>
  <c r="W8" i="21" s="1"/>
  <c r="V8" i="21" s="1"/>
  <c r="Y1637" i="21"/>
  <c r="Y1038" i="21"/>
  <c r="S1352" i="21"/>
  <c r="AC1352" i="21" s="1"/>
  <c r="P1256" i="21"/>
  <c r="Z1256" i="21" s="1"/>
  <c r="W1256" i="21" s="1"/>
  <c r="V1256" i="21" s="1"/>
  <c r="H52" i="27"/>
  <c r="G54" i="7"/>
  <c r="Y1142" i="21"/>
  <c r="D87" i="7"/>
  <c r="D102" i="7"/>
  <c r="G144" i="7"/>
  <c r="G18" i="4"/>
  <c r="G17" i="4" s="1"/>
  <c r="H26" i="5"/>
  <c r="H29" i="5" s="1"/>
  <c r="C26" i="5"/>
  <c r="C29" i="5" s="1"/>
  <c r="F29" i="13"/>
  <c r="F12" i="12"/>
  <c r="X1036" i="21"/>
  <c r="Y1448" i="21"/>
  <c r="Y58" i="21"/>
  <c r="Y804" i="21"/>
  <c r="Y970" i="21"/>
  <c r="Z621" i="21"/>
  <c r="W621" i="21" s="1"/>
  <c r="V621" i="21" s="1"/>
  <c r="Z1655" i="21"/>
  <c r="W1655" i="21" s="1"/>
  <c r="Q1058" i="21"/>
  <c r="AA1058" i="21" s="1"/>
  <c r="Z733" i="21"/>
  <c r="W733" i="21" s="1"/>
  <c r="V733" i="21" s="1"/>
  <c r="Y668" i="21"/>
  <c r="Y671" i="21"/>
  <c r="AA1642" i="21"/>
  <c r="Q645" i="21"/>
  <c r="Z1448" i="21"/>
  <c r="W1448" i="21" s="1"/>
  <c r="V1448" i="21" s="1"/>
  <c r="J5" i="4"/>
  <c r="F18" i="15"/>
  <c r="Y41" i="21"/>
  <c r="Y497" i="21"/>
  <c r="AD533" i="21"/>
  <c r="Y625" i="21"/>
  <c r="Z803" i="21"/>
  <c r="W803" i="21" s="1"/>
  <c r="V803" i="21" s="1"/>
  <c r="Z819" i="21"/>
  <c r="W819" i="21" s="1"/>
  <c r="V819" i="21" s="1"/>
  <c r="Y836" i="21"/>
  <c r="AC916" i="21"/>
  <c r="Y973" i="21"/>
  <c r="Y1079" i="21"/>
  <c r="Y1156" i="21"/>
  <c r="Y1160" i="21"/>
  <c r="Y49" i="21"/>
  <c r="Y235" i="21"/>
  <c r="X366" i="21"/>
  <c r="X432" i="21"/>
  <c r="Y435" i="21"/>
  <c r="Y457" i="21"/>
  <c r="Y530" i="21"/>
  <c r="Y582" i="21"/>
  <c r="AD610" i="21"/>
  <c r="Y624" i="21"/>
  <c r="AB680" i="21"/>
  <c r="Y684" i="21"/>
  <c r="AA702" i="21"/>
  <c r="AC741" i="21"/>
  <c r="AD768" i="21"/>
  <c r="AA832" i="21"/>
  <c r="AD853" i="21"/>
  <c r="Y856" i="21"/>
  <c r="AB871" i="21"/>
  <c r="Y894" i="21"/>
  <c r="Z896" i="21"/>
  <c r="W896" i="21" s="1"/>
  <c r="V896" i="21" s="1"/>
  <c r="Z948" i="21"/>
  <c r="W948" i="21" s="1"/>
  <c r="Y950" i="21"/>
  <c r="Y956" i="21"/>
  <c r="Y1003" i="21"/>
  <c r="AD1024" i="21"/>
  <c r="AD1072" i="21"/>
  <c r="Y1131" i="21"/>
  <c r="Y1174" i="21"/>
  <c r="V1174" i="21" s="1"/>
  <c r="Y6" i="21"/>
  <c r="X359" i="21"/>
  <c r="Y491" i="21"/>
  <c r="Y590" i="21"/>
  <c r="Y602" i="21"/>
  <c r="Z606" i="21"/>
  <c r="W606" i="21" s="1"/>
  <c r="V606" i="21" s="1"/>
  <c r="Y655" i="21"/>
  <c r="Y673" i="21"/>
  <c r="Y686" i="21"/>
  <c r="Y748" i="21"/>
  <c r="Z797" i="21"/>
  <c r="W797" i="21" s="1"/>
  <c r="Z898" i="21"/>
  <c r="W898" i="21" s="1"/>
  <c r="V898" i="21" s="1"/>
  <c r="Y1028" i="21"/>
  <c r="Y1033" i="21"/>
  <c r="Y1061" i="21"/>
  <c r="Y1115" i="21"/>
  <c r="AD1127" i="21"/>
  <c r="AB1225" i="21"/>
  <c r="AC1232" i="21"/>
  <c r="Z1247" i="21"/>
  <c r="W1247" i="21" s="1"/>
  <c r="V1247" i="21" s="1"/>
  <c r="Y1260" i="21"/>
  <c r="AD1307" i="21"/>
  <c r="Z1322" i="21"/>
  <c r="W1322" i="21" s="1"/>
  <c r="Y1611" i="21"/>
  <c r="Y1688" i="21"/>
  <c r="Z1752" i="21"/>
  <c r="W1752" i="21" s="1"/>
  <c r="V1752" i="21" s="1"/>
  <c r="Y1771" i="21"/>
  <c r="Y1853" i="21"/>
  <c r="AA1911" i="21"/>
  <c r="O55" i="22"/>
  <c r="Q55" i="22"/>
  <c r="AA1135" i="21"/>
  <c r="Z1344" i="21"/>
  <c r="W1344" i="21" s="1"/>
  <c r="N228" i="22"/>
  <c r="Q228" i="22"/>
  <c r="I17" i="27"/>
  <c r="J14" i="27"/>
  <c r="Y1262" i="21"/>
  <c r="Y1293" i="21"/>
  <c r="AD1940" i="21"/>
  <c r="P243" i="22"/>
  <c r="O243" i="22"/>
  <c r="Y1365" i="21"/>
  <c r="AD1452" i="21"/>
  <c r="AD1529" i="21"/>
  <c r="AD1565" i="21"/>
  <c r="Y1583" i="21"/>
  <c r="Y1604" i="21"/>
  <c r="Y1677" i="21"/>
  <c r="Z1685" i="21"/>
  <c r="W1685" i="21" s="1"/>
  <c r="Y1692" i="21"/>
  <c r="AB1783" i="21"/>
  <c r="AD1797" i="21"/>
  <c r="Y1887" i="21"/>
  <c r="Q38" i="22"/>
  <c r="P38" i="22"/>
  <c r="O237" i="22"/>
  <c r="L237" i="22"/>
  <c r="L241" i="22"/>
  <c r="Q241" i="22"/>
  <c r="R241" i="22"/>
  <c r="Y1381" i="21"/>
  <c r="AA1426" i="21"/>
  <c r="Y1501" i="21"/>
  <c r="Y1585" i="21"/>
  <c r="Y1758" i="21"/>
  <c r="Y1831" i="21"/>
  <c r="E14" i="8"/>
  <c r="AD1812" i="21"/>
  <c r="Y1848" i="21"/>
  <c r="Y1856" i="21"/>
  <c r="Y1892" i="21"/>
  <c r="AA1935" i="21"/>
  <c r="AC1944" i="21"/>
  <c r="AD1956" i="21"/>
  <c r="K7" i="26"/>
  <c r="C14" i="29"/>
  <c r="E12" i="8"/>
  <c r="E17" i="8"/>
  <c r="Y1818" i="21"/>
  <c r="AD1845" i="21"/>
  <c r="Y1885" i="21"/>
  <c r="AA1891" i="21"/>
  <c r="Y1894" i="21"/>
  <c r="Y1905" i="21"/>
  <c r="Y1910" i="21"/>
  <c r="Y2000" i="21"/>
  <c r="P15" i="22"/>
  <c r="Q71" i="22"/>
  <c r="M251" i="22"/>
  <c r="N69" i="8"/>
  <c r="P13" i="24"/>
  <c r="Q20" i="22"/>
  <c r="P20" i="22"/>
  <c r="O20" i="22"/>
  <c r="R212" i="22"/>
  <c r="O212" i="22"/>
  <c r="N212" i="22"/>
  <c r="N74" i="22"/>
  <c r="L22" i="22"/>
  <c r="R57" i="22"/>
  <c r="Q13" i="22"/>
  <c r="P57" i="22"/>
  <c r="M22" i="22"/>
  <c r="N20" i="22"/>
  <c r="M20" i="22"/>
  <c r="L93" i="22"/>
  <c r="Q93" i="22"/>
  <c r="N210" i="22"/>
  <c r="P210" i="22"/>
  <c r="M210" i="22"/>
  <c r="Q210" i="22"/>
  <c r="R96" i="22"/>
  <c r="P32" i="22"/>
  <c r="N57" i="22"/>
  <c r="L13" i="22"/>
  <c r="P86" i="22"/>
  <c r="L42" i="22"/>
  <c r="P42" i="22"/>
  <c r="O26" i="22"/>
  <c r="R9" i="22"/>
  <c r="M9" i="22"/>
  <c r="M14" i="22"/>
  <c r="P212" i="22"/>
  <c r="O75" i="22"/>
  <c r="L20" i="22"/>
  <c r="L18" i="22"/>
  <c r="Q18" i="22"/>
  <c r="P18" i="22"/>
  <c r="O18" i="22"/>
  <c r="P59" i="22"/>
  <c r="O59" i="22"/>
  <c r="R63" i="22"/>
  <c r="L63" i="22"/>
  <c r="O63" i="22"/>
  <c r="P63" i="22"/>
  <c r="Q63" i="22"/>
  <c r="N67" i="22"/>
  <c r="Q67" i="22"/>
  <c r="L67" i="22"/>
  <c r="O67" i="22"/>
  <c r="Q69" i="22"/>
  <c r="P69" i="22"/>
  <c r="R69" i="22"/>
  <c r="M69" i="22"/>
  <c r="M72" i="22"/>
  <c r="R72" i="22"/>
  <c r="P72" i="22"/>
  <c r="O72" i="22"/>
  <c r="Q79" i="22"/>
  <c r="P79" i="22"/>
  <c r="M87" i="22"/>
  <c r="Q87" i="22"/>
  <c r="O87" i="22"/>
  <c r="N204" i="22"/>
  <c r="P204" i="22"/>
  <c r="M204" i="22"/>
  <c r="L204" i="22"/>
  <c r="Q214" i="22"/>
  <c r="M214" i="22"/>
  <c r="R214" i="22"/>
  <c r="R219" i="22"/>
  <c r="M219" i="22"/>
  <c r="N219" i="22"/>
  <c r="O223" i="22"/>
  <c r="Q223" i="22"/>
  <c r="P226" i="22"/>
  <c r="M226" i="22"/>
  <c r="Q16" i="22"/>
  <c r="R16" i="22"/>
  <c r="M16" i="22"/>
  <c r="O16" i="22"/>
  <c r="N22" i="22"/>
  <c r="R22" i="22"/>
  <c r="N29" i="22"/>
  <c r="R29" i="22"/>
  <c r="P29" i="22"/>
  <c r="Q41" i="22"/>
  <c r="P41" i="22"/>
  <c r="M41" i="22"/>
  <c r="N41" i="22"/>
  <c r="L41" i="22"/>
  <c r="L74" i="22"/>
  <c r="R74" i="22"/>
  <c r="N96" i="22"/>
  <c r="O96" i="22"/>
  <c r="P96" i="22"/>
  <c r="M96" i="22"/>
  <c r="M32" i="22"/>
  <c r="Q26" i="22"/>
  <c r="N26" i="22"/>
  <c r="L9" i="22"/>
  <c r="R41" i="22"/>
  <c r="Q10" i="22"/>
  <c r="M10" i="22"/>
  <c r="P10" i="22"/>
  <c r="O10" i="22"/>
  <c r="N10" i="22"/>
  <c r="L29" i="22"/>
  <c r="R75" i="22"/>
  <c r="L75" i="22"/>
  <c r="Q78" i="22"/>
  <c r="L78" i="22"/>
  <c r="M78" i="22"/>
  <c r="L82" i="22"/>
  <c r="O82" i="22"/>
  <c r="P82" i="22"/>
  <c r="Q82" i="22"/>
  <c r="R89" i="22"/>
  <c r="M89" i="22"/>
  <c r="O89" i="22"/>
  <c r="O97" i="22"/>
  <c r="M97" i="22"/>
  <c r="Q97" i="22"/>
  <c r="O222" i="22"/>
  <c r="N222" i="22"/>
  <c r="P222" i="22"/>
  <c r="O74" i="22"/>
  <c r="O32" i="22"/>
  <c r="Q29" i="22"/>
  <c r="O22" i="22"/>
  <c r="Q57" i="22"/>
  <c r="M13" i="22"/>
  <c r="M86" i="22"/>
  <c r="Q86" i="22"/>
  <c r="R42" i="22"/>
  <c r="P26" i="22"/>
  <c r="P9" i="22"/>
  <c r="O9" i="22"/>
  <c r="P14" i="22"/>
  <c r="Q222" i="22"/>
  <c r="Q89" i="22"/>
  <c r="R13" i="22"/>
  <c r="M93" i="22"/>
  <c r="R222" i="22"/>
  <c r="L212" i="22"/>
  <c r="Q75" i="22"/>
  <c r="M212" i="22"/>
  <c r="N75" i="22"/>
  <c r="N82" i="22"/>
  <c r="O42" i="22"/>
  <c r="N78" i="22"/>
  <c r="L16" i="22"/>
  <c r="N32" i="22"/>
  <c r="L19" i="22"/>
  <c r="M19" i="22"/>
  <c r="P19" i="22"/>
  <c r="O19" i="22"/>
  <c r="P44" i="22"/>
  <c r="O44" i="22"/>
  <c r="R44" i="22"/>
  <c r="P48" i="22"/>
  <c r="Q48" i="22"/>
  <c r="M48" i="22"/>
  <c r="N48" i="22"/>
  <c r="L48" i="22"/>
  <c r="R54" i="22"/>
  <c r="Q54" i="22"/>
  <c r="O54" i="22"/>
  <c r="M54" i="22"/>
  <c r="P54" i="22"/>
  <c r="M57" i="22"/>
  <c r="Q60" i="22"/>
  <c r="M60" i="22"/>
  <c r="N60" i="22"/>
  <c r="L60" i="22"/>
  <c r="M99" i="22"/>
  <c r="O99" i="22"/>
  <c r="O209" i="22"/>
  <c r="Q209" i="22"/>
  <c r="R209" i="22"/>
  <c r="N209" i="22"/>
  <c r="R217" i="22"/>
  <c r="L217" i="22"/>
  <c r="O220" i="22"/>
  <c r="P220" i="22"/>
  <c r="L220" i="22"/>
  <c r="O15" i="22"/>
  <c r="M71" i="22"/>
  <c r="O213" i="22"/>
  <c r="Y103" i="21"/>
  <c r="Y75" i="21"/>
  <c r="Y46" i="21"/>
  <c r="Y91" i="21"/>
  <c r="Y107" i="21"/>
  <c r="Y161" i="21"/>
  <c r="Y188" i="21"/>
  <c r="Z190" i="21"/>
  <c r="W190" i="21" s="1"/>
  <c r="Y265" i="21"/>
  <c r="Y73" i="21"/>
  <c r="Y64" i="21"/>
  <c r="X328" i="21"/>
  <c r="X401" i="21"/>
  <c r="Y62" i="21"/>
  <c r="Y10" i="21"/>
  <c r="Y56" i="21"/>
  <c r="X343" i="21"/>
  <c r="Y444" i="21"/>
  <c r="X148" i="21"/>
  <c r="Y224" i="21"/>
  <c r="P224" i="21"/>
  <c r="Z13" i="21"/>
  <c r="W13" i="21" s="1"/>
  <c r="X469" i="21"/>
  <c r="Y469" i="21"/>
  <c r="Z469" i="21"/>
  <c r="W469" i="21" s="1"/>
  <c r="V469" i="21" s="1"/>
  <c r="Y13" i="21"/>
  <c r="X93" i="21"/>
  <c r="X34" i="21"/>
  <c r="Q64" i="21"/>
  <c r="R64" i="21" s="1"/>
  <c r="S64" i="21" s="1"/>
  <c r="T64" i="21" s="1"/>
  <c r="Z64" i="21"/>
  <c r="W64" i="21" s="1"/>
  <c r="V64" i="21" s="1"/>
  <c r="Y14" i="21"/>
  <c r="X48" i="21"/>
  <c r="Y48" i="21"/>
  <c r="X410" i="21"/>
  <c r="Y410" i="21"/>
  <c r="X43" i="21"/>
  <c r="X79" i="21"/>
  <c r="Y79" i="21"/>
  <c r="Z43" i="21"/>
  <c r="W43" i="21" s="1"/>
  <c r="X23" i="21"/>
  <c r="Z23" i="21"/>
  <c r="W23" i="21" s="1"/>
  <c r="V23" i="21" s="1"/>
  <c r="X67" i="21"/>
  <c r="Y67" i="21"/>
  <c r="Z25" i="21"/>
  <c r="W25" i="21" s="1"/>
  <c r="V25" i="21" s="1"/>
  <c r="P128" i="21"/>
  <c r="Q128" i="21" s="1"/>
  <c r="R128" i="21" s="1"/>
  <c r="S128" i="21" s="1"/>
  <c r="T128" i="21" s="1"/>
  <c r="AD128" i="21" s="1"/>
  <c r="Y128" i="21"/>
  <c r="Y208" i="21"/>
  <c r="X208" i="21"/>
  <c r="P465" i="21"/>
  <c r="Q465" i="21" s="1"/>
  <c r="R465" i="21" s="1"/>
  <c r="S465" i="21" s="1"/>
  <c r="T465" i="21" s="1"/>
  <c r="Y465" i="21"/>
  <c r="Y93" i="21"/>
  <c r="Y121" i="21"/>
  <c r="Z83" i="21"/>
  <c r="W83" i="21" s="1"/>
  <c r="Y90" i="21"/>
  <c r="X163" i="21"/>
  <c r="X266" i="21"/>
  <c r="Y83" i="21"/>
  <c r="Y104" i="21"/>
  <c r="Y456" i="21"/>
  <c r="Z487" i="21"/>
  <c r="W487" i="21" s="1"/>
  <c r="Y30" i="21"/>
  <c r="Y43" i="21"/>
  <c r="Z206" i="21"/>
  <c r="W206" i="21" s="1"/>
  <c r="X389" i="21"/>
  <c r="Z459" i="21"/>
  <c r="W459" i="21" s="1"/>
  <c r="Y68" i="21"/>
  <c r="Y266" i="21"/>
  <c r="Z11" i="21"/>
  <c r="W11" i="21" s="1"/>
  <c r="Y65" i="21"/>
  <c r="P93" i="21"/>
  <c r="Z93" i="21" s="1"/>
  <c r="W93" i="21" s="1"/>
  <c r="V93" i="21" s="1"/>
  <c r="P30" i="21"/>
  <c r="Y22" i="21"/>
  <c r="X456" i="21"/>
  <c r="Y244" i="21"/>
  <c r="Y253" i="21"/>
  <c r="Y36" i="21"/>
  <c r="Y44" i="21"/>
  <c r="Y99" i="21"/>
  <c r="Y118" i="21"/>
  <c r="Y120" i="21"/>
  <c r="Z127" i="21"/>
  <c r="W127" i="21" s="1"/>
  <c r="V127" i="21" s="1"/>
  <c r="Y165" i="21"/>
  <c r="Z195" i="21"/>
  <c r="W195" i="21" s="1"/>
  <c r="Z208" i="21"/>
  <c r="W208" i="21" s="1"/>
  <c r="V208" i="21" s="1"/>
  <c r="Y229" i="21"/>
  <c r="Y234" i="21"/>
  <c r="X289" i="21"/>
  <c r="X296" i="21"/>
  <c r="X300" i="21"/>
  <c r="X312" i="21"/>
  <c r="X329" i="21"/>
  <c r="X341" i="21"/>
  <c r="X357" i="21"/>
  <c r="X363" i="21"/>
  <c r="X385" i="21"/>
  <c r="X402" i="21"/>
  <c r="Y414" i="21"/>
  <c r="X420" i="21"/>
  <c r="Y442" i="21"/>
  <c r="Y461" i="21"/>
  <c r="Z60" i="21"/>
  <c r="W60" i="21" s="1"/>
  <c r="V60" i="21" s="1"/>
  <c r="Z105" i="21"/>
  <c r="W105" i="21" s="1"/>
  <c r="Y148" i="21"/>
  <c r="X286" i="21"/>
  <c r="X370" i="21"/>
  <c r="X428" i="21"/>
  <c r="Y445" i="21"/>
  <c r="AD460" i="21"/>
  <c r="Y486" i="21"/>
  <c r="Y488" i="21"/>
  <c r="AB26" i="9"/>
  <c r="E72" i="9"/>
  <c r="E74" i="9" s="1"/>
  <c r="F22" i="15"/>
  <c r="Q1998" i="21"/>
  <c r="R1998" i="21" s="1"/>
  <c r="Z1998" i="21"/>
  <c r="W1998" i="21" s="1"/>
  <c r="Z170" i="21"/>
  <c r="W170" i="21" s="1"/>
  <c r="Q170" i="21"/>
  <c r="AC518" i="21"/>
  <c r="T518" i="21"/>
  <c r="AD518" i="21" s="1"/>
  <c r="R859" i="21"/>
  <c r="AA859" i="21"/>
  <c r="Z120" i="21"/>
  <c r="W120" i="21" s="1"/>
  <c r="Q120" i="21"/>
  <c r="AB897" i="21"/>
  <c r="Z1669" i="21"/>
  <c r="W1669" i="21" s="1"/>
  <c r="V1669" i="21" s="1"/>
  <c r="R975" i="21"/>
  <c r="AB975" i="21" s="1"/>
  <c r="Q1758" i="21"/>
  <c r="AA1758" i="21" s="1"/>
  <c r="Z1758" i="21"/>
  <c r="W1758" i="21" s="1"/>
  <c r="V1758" i="21" s="1"/>
  <c r="Q1159" i="21"/>
  <c r="Z1159" i="21"/>
  <c r="W1159" i="21" s="1"/>
  <c r="V1159" i="21" s="1"/>
  <c r="Q531" i="21"/>
  <c r="R531" i="21" s="1"/>
  <c r="AB531" i="21" s="1"/>
  <c r="Z531" i="21"/>
  <c r="W531" i="21" s="1"/>
  <c r="AA473" i="21"/>
  <c r="AB473" i="21" s="1"/>
  <c r="AC473" i="21" s="1"/>
  <c r="AD473" i="21" s="1"/>
  <c r="AA22" i="21"/>
  <c r="AB22" i="21" s="1"/>
  <c r="AC22" i="21" s="1"/>
  <c r="AD22" i="21" s="1"/>
  <c r="P9" i="21"/>
  <c r="Q9" i="21" s="1"/>
  <c r="R9" i="21" s="1"/>
  <c r="Y9" i="21"/>
  <c r="P20" i="21"/>
  <c r="Y20" i="21"/>
  <c r="P40" i="21"/>
  <c r="Q40" i="21" s="1"/>
  <c r="Y40" i="21"/>
  <c r="P59" i="21"/>
  <c r="Y59" i="21"/>
  <c r="P86" i="21"/>
  <c r="Q86" i="21" s="1"/>
  <c r="Y86" i="21"/>
  <c r="Y97" i="21"/>
  <c r="P97" i="21"/>
  <c r="P101" i="21"/>
  <c r="Y101" i="21"/>
  <c r="P119" i="21"/>
  <c r="Y119" i="21"/>
  <c r="Y122" i="21"/>
  <c r="P122" i="21"/>
  <c r="P142" i="21"/>
  <c r="Y142" i="21"/>
  <c r="Y184" i="21"/>
  <c r="P184" i="21"/>
  <c r="P220" i="21"/>
  <c r="Y220" i="21"/>
  <c r="Y247" i="21"/>
  <c r="P247" i="21"/>
  <c r="Z260" i="21"/>
  <c r="W260" i="21" s="1"/>
  <c r="V260" i="21" s="1"/>
  <c r="Q260" i="21"/>
  <c r="O274" i="21"/>
  <c r="P274" i="21" s="1"/>
  <c r="X274" i="21"/>
  <c r="X297" i="21"/>
  <c r="O297" i="21"/>
  <c r="Y297" i="21" s="1"/>
  <c r="X301" i="21"/>
  <c r="O301" i="21"/>
  <c r="X313" i="21"/>
  <c r="O313" i="21"/>
  <c r="O320" i="21"/>
  <c r="P320" i="21" s="1"/>
  <c r="Q320" i="21" s="1"/>
  <c r="R320" i="21" s="1"/>
  <c r="S320" i="21" s="1"/>
  <c r="T320" i="21" s="1"/>
  <c r="X320" i="21"/>
  <c r="O330" i="21"/>
  <c r="P330" i="21" s="1"/>
  <c r="X330" i="21"/>
  <c r="X335" i="21"/>
  <c r="O335" i="21"/>
  <c r="P335" i="21" s="1"/>
  <c r="Q335" i="21" s="1"/>
  <c r="R335" i="21" s="1"/>
  <c r="S335" i="21" s="1"/>
  <c r="T335" i="21" s="1"/>
  <c r="O347" i="21"/>
  <c r="P347" i="21" s="1"/>
  <c r="Q347" i="21" s="1"/>
  <c r="R347" i="21" s="1"/>
  <c r="S347" i="21" s="1"/>
  <c r="T347" i="21" s="1"/>
  <c r="X347" i="21"/>
  <c r="X352" i="21"/>
  <c r="O352" i="21"/>
  <c r="P352" i="21" s="1"/>
  <c r="Q352" i="21" s="1"/>
  <c r="R352" i="21" s="1"/>
  <c r="O355" i="21"/>
  <c r="P355" i="21" s="1"/>
  <c r="Q355" i="21" s="1"/>
  <c r="R355" i="21" s="1"/>
  <c r="S355" i="21" s="1"/>
  <c r="T355" i="21" s="1"/>
  <c r="X355" i="21"/>
  <c r="X398" i="21"/>
  <c r="O398" i="21"/>
  <c r="Y398" i="21" s="1"/>
  <c r="P406" i="21"/>
  <c r="Q406" i="21" s="1"/>
  <c r="R406" i="21" s="1"/>
  <c r="S406" i="21" s="1"/>
  <c r="T406" i="21" s="1"/>
  <c r="Y406" i="21"/>
  <c r="P412" i="21"/>
  <c r="Z412" i="21" s="1"/>
  <c r="W412" i="21" s="1"/>
  <c r="Y412" i="21"/>
  <c r="O418" i="21"/>
  <c r="P418" i="21" s="1"/>
  <c r="Z418" i="21" s="1"/>
  <c r="W418" i="21" s="1"/>
  <c r="X418" i="21"/>
  <c r="O421" i="21"/>
  <c r="P421" i="21" s="1"/>
  <c r="Q421" i="21" s="1"/>
  <c r="R421" i="21" s="1"/>
  <c r="S421" i="21" s="1"/>
  <c r="T421" i="21" s="1"/>
  <c r="X421" i="21"/>
  <c r="O471" i="21"/>
  <c r="P471" i="21" s="1"/>
  <c r="Q471" i="21" s="1"/>
  <c r="R471" i="21" s="1"/>
  <c r="S471" i="21" s="1"/>
  <c r="T471" i="21" s="1"/>
  <c r="X471" i="21"/>
  <c r="Q480" i="21"/>
  <c r="R480" i="21" s="1"/>
  <c r="S480" i="21" s="1"/>
  <c r="P1693" i="21"/>
  <c r="Y1693" i="21"/>
  <c r="P1696" i="21"/>
  <c r="Y1696" i="21"/>
  <c r="P1713" i="21"/>
  <c r="Y1713" i="21"/>
  <c r="P1716" i="21"/>
  <c r="Q1716" i="21" s="1"/>
  <c r="Y1716" i="21"/>
  <c r="P1724" i="21"/>
  <c r="Y1724" i="21"/>
  <c r="P1732" i="21"/>
  <c r="Y1732" i="21"/>
  <c r="S1740" i="21"/>
  <c r="T1740" i="21" s="1"/>
  <c r="AB1740" i="21"/>
  <c r="P1751" i="21"/>
  <c r="Y1751" i="21"/>
  <c r="T1755" i="21"/>
  <c r="AC1755" i="21"/>
  <c r="P1762" i="21"/>
  <c r="Y1762" i="21"/>
  <c r="Q1764" i="21"/>
  <c r="Z1764" i="21"/>
  <c r="W1764" i="21" s="1"/>
  <c r="V1764" i="21" s="1"/>
  <c r="P1767" i="21"/>
  <c r="Y1767" i="21"/>
  <c r="P1774" i="21"/>
  <c r="Y1774" i="21"/>
  <c r="Q1784" i="21"/>
  <c r="Z1784" i="21"/>
  <c r="W1784" i="21" s="1"/>
  <c r="Q1786" i="21"/>
  <c r="Z1786" i="21"/>
  <c r="W1786" i="21" s="1"/>
  <c r="V1786" i="21" s="1"/>
  <c r="P1789" i="21"/>
  <c r="Y1789" i="21"/>
  <c r="Y1829" i="21"/>
  <c r="P1829" i="21"/>
  <c r="Z1829" i="21" s="1"/>
  <c r="W1829" i="21" s="1"/>
  <c r="V1829" i="21" s="1"/>
  <c r="P1832" i="21"/>
  <c r="Y1832" i="21"/>
  <c r="P1835" i="21"/>
  <c r="Z1835" i="21" s="1"/>
  <c r="W1835" i="21" s="1"/>
  <c r="Y1835" i="21"/>
  <c r="P1838" i="21"/>
  <c r="Y1838" i="21"/>
  <c r="P1863" i="21"/>
  <c r="Z1863" i="21" s="1"/>
  <c r="W1863" i="21" s="1"/>
  <c r="Y1863" i="21"/>
  <c r="P1865" i="21"/>
  <c r="Y1865" i="21"/>
  <c r="P1871" i="21"/>
  <c r="Z1871" i="21" s="1"/>
  <c r="W1871" i="21" s="1"/>
  <c r="Y1871" i="21"/>
  <c r="Q1882" i="21"/>
  <c r="Z1882" i="21"/>
  <c r="W1882" i="21" s="1"/>
  <c r="P1888" i="21"/>
  <c r="Y1888" i="21"/>
  <c r="P1897" i="21"/>
  <c r="Y1897" i="21"/>
  <c r="P1900" i="21"/>
  <c r="Y1900" i="21"/>
  <c r="P1902" i="21"/>
  <c r="Y1902" i="21"/>
  <c r="P1907" i="21"/>
  <c r="Y1907" i="21"/>
  <c r="P1929" i="21"/>
  <c r="Y1929" i="21"/>
  <c r="P1937" i="21"/>
  <c r="Y1937" i="21"/>
  <c r="Q1964" i="21"/>
  <c r="R1964" i="21" s="1"/>
  <c r="Z1964" i="21"/>
  <c r="W1964" i="21" s="1"/>
  <c r="P1979" i="21"/>
  <c r="Y1979" i="21"/>
  <c r="P1987" i="21"/>
  <c r="Y1987" i="21"/>
  <c r="Q1990" i="21"/>
  <c r="R1990" i="21" s="1"/>
  <c r="Z1990" i="21"/>
  <c r="W1990" i="21" s="1"/>
  <c r="V1990" i="21" s="1"/>
  <c r="Q1994" i="21"/>
  <c r="R1994" i="21" s="1"/>
  <c r="Z1994" i="21"/>
  <c r="W1994" i="21" s="1"/>
  <c r="R530" i="21"/>
  <c r="AA1129" i="21"/>
  <c r="Q1595" i="21"/>
  <c r="R1595" i="21" s="1"/>
  <c r="Z1848" i="21"/>
  <c r="W1848" i="21" s="1"/>
  <c r="V1848" i="21" s="1"/>
  <c r="Z1666" i="21"/>
  <c r="W1666" i="21" s="1"/>
  <c r="V1666" i="21" s="1"/>
  <c r="Q1224" i="21"/>
  <c r="Q43" i="21"/>
  <c r="R43" i="21" s="1"/>
  <c r="S43" i="21" s="1"/>
  <c r="R1008" i="21"/>
  <c r="P491" i="21"/>
  <c r="Z491" i="21" s="1"/>
  <c r="W491" i="21" s="1"/>
  <c r="V491" i="21" s="1"/>
  <c r="P36" i="21"/>
  <c r="P2000" i="21"/>
  <c r="Y1855" i="21"/>
  <c r="AB1785" i="21"/>
  <c r="Y12" i="21"/>
  <c r="P118" i="21"/>
  <c r="Q118" i="21" s="1"/>
  <c r="R118" i="21" s="1"/>
  <c r="Y18" i="21"/>
  <c r="P442" i="21"/>
  <c r="P265" i="21"/>
  <c r="Y454" i="21"/>
  <c r="P234" i="21"/>
  <c r="Z234" i="21" s="1"/>
  <c r="W234" i="21" s="1"/>
  <c r="V234" i="21" s="1"/>
  <c r="P126" i="21"/>
  <c r="P1683" i="21"/>
  <c r="Y1891" i="21"/>
  <c r="O329" i="21"/>
  <c r="Y195" i="21"/>
  <c r="P56" i="21"/>
  <c r="P1966" i="21"/>
  <c r="P217" i="21"/>
  <c r="Q217" i="21" s="1"/>
  <c r="O296" i="21"/>
  <c r="P296" i="21" s="1"/>
  <c r="Q296" i="21" s="1"/>
  <c r="R296" i="21" s="1"/>
  <c r="S296" i="21" s="1"/>
  <c r="T296" i="21" s="1"/>
  <c r="Y182" i="21"/>
  <c r="X322" i="21"/>
  <c r="Y322" i="21" s="1"/>
  <c r="Z322" i="21" s="1"/>
  <c r="W322" i="21" s="1"/>
  <c r="V322" i="21" s="1"/>
  <c r="Y272" i="21"/>
  <c r="P1720" i="21"/>
  <c r="P104" i="21"/>
  <c r="P99" i="21"/>
  <c r="Q99" i="21" s="1"/>
  <c r="Y1687" i="21"/>
  <c r="P10" i="21"/>
  <c r="Q10" i="21" s="1"/>
  <c r="R10" i="21" s="1"/>
  <c r="S10" i="21" s="1"/>
  <c r="T10" i="21" s="1"/>
  <c r="P414" i="21"/>
  <c r="O343" i="21"/>
  <c r="P457" i="21"/>
  <c r="Z457" i="21" s="1"/>
  <c r="W457" i="21" s="1"/>
  <c r="V457" i="21" s="1"/>
  <c r="O357" i="21"/>
  <c r="Y357" i="21" s="1"/>
  <c r="P1818" i="21"/>
  <c r="X333" i="21"/>
  <c r="O341" i="21"/>
  <c r="P1894" i="21"/>
  <c r="Y1784" i="21"/>
  <c r="Y1739" i="21"/>
  <c r="P61" i="21"/>
  <c r="Y61" i="21"/>
  <c r="Y123" i="21"/>
  <c r="P123" i="21"/>
  <c r="Q123" i="21" s="1"/>
  <c r="R123" i="21" s="1"/>
  <c r="S123" i="21" s="1"/>
  <c r="P140" i="21"/>
  <c r="Y140" i="21"/>
  <c r="Y149" i="21"/>
  <c r="P149" i="21"/>
  <c r="P192" i="21"/>
  <c r="Q192" i="21" s="1"/>
  <c r="Y192" i="21"/>
  <c r="P213" i="21"/>
  <c r="Q213" i="21" s="1"/>
  <c r="R213" i="21" s="1"/>
  <c r="S213" i="21" s="1"/>
  <c r="T213" i="21" s="1"/>
  <c r="Y213" i="21"/>
  <c r="O276" i="21"/>
  <c r="P276" i="21" s="1"/>
  <c r="X276" i="21"/>
  <c r="O298" i="21"/>
  <c r="P298" i="21" s="1"/>
  <c r="Q298" i="21" s="1"/>
  <c r="R298" i="21" s="1"/>
  <c r="S298" i="21" s="1"/>
  <c r="T298" i="21" s="1"/>
  <c r="X298" i="21"/>
  <c r="O314" i="21"/>
  <c r="P314" i="21" s="1"/>
  <c r="X314" i="21"/>
  <c r="X316" i="21"/>
  <c r="O316" i="21"/>
  <c r="O318" i="21"/>
  <c r="P318" i="21" s="1"/>
  <c r="X318" i="21"/>
  <c r="Q325" i="21"/>
  <c r="R325" i="21" s="1"/>
  <c r="S325" i="21" s="1"/>
  <c r="T325" i="21" s="1"/>
  <c r="Z325" i="21"/>
  <c r="W325" i="21" s="1"/>
  <c r="V325" i="21" s="1"/>
  <c r="X334" i="21"/>
  <c r="O334" i="21"/>
  <c r="P334" i="21" s="1"/>
  <c r="Q334" i="21" s="1"/>
  <c r="R334" i="21" s="1"/>
  <c r="S334" i="21" s="1"/>
  <c r="T334" i="21" s="1"/>
  <c r="O336" i="21"/>
  <c r="P336" i="21" s="1"/>
  <c r="Q336" i="21" s="1"/>
  <c r="R336" i="21" s="1"/>
  <c r="S336" i="21" s="1"/>
  <c r="X336" i="21"/>
  <c r="O353" i="21"/>
  <c r="P353" i="21" s="1"/>
  <c r="Q353" i="21" s="1"/>
  <c r="R353" i="21" s="1"/>
  <c r="S353" i="21" s="1"/>
  <c r="T353" i="21" s="1"/>
  <c r="X353" i="21"/>
  <c r="Y363" i="21"/>
  <c r="X365" i="21"/>
  <c r="O365" i="21"/>
  <c r="O375" i="21"/>
  <c r="X375" i="21"/>
  <c r="X378" i="21"/>
  <c r="O378" i="21"/>
  <c r="X382" i="21"/>
  <c r="O382" i="21"/>
  <c r="P382" i="21" s="1"/>
  <c r="Q382" i="21" s="1"/>
  <c r="R382" i="21" s="1"/>
  <c r="S382" i="21" s="1"/>
  <c r="T382" i="21" s="1"/>
  <c r="O404" i="21"/>
  <c r="X404" i="21"/>
  <c r="O431" i="21"/>
  <c r="P431" i="21" s="1"/>
  <c r="Q431" i="21" s="1"/>
  <c r="R431" i="21" s="1"/>
  <c r="S431" i="21" s="1"/>
  <c r="T431" i="21" s="1"/>
  <c r="X431" i="21"/>
  <c r="P437" i="21"/>
  <c r="Q437" i="21" s="1"/>
  <c r="R437" i="21" s="1"/>
  <c r="S437" i="21" s="1"/>
  <c r="T437" i="21" s="1"/>
  <c r="Y437" i="21"/>
  <c r="P489" i="21"/>
  <c r="Z489" i="21" s="1"/>
  <c r="W489" i="21" s="1"/>
  <c r="Y489" i="21"/>
  <c r="P493" i="21"/>
  <c r="Y493" i="21"/>
  <c r="P513" i="21"/>
  <c r="Y513" i="21"/>
  <c r="P1695" i="21"/>
  <c r="Y1695" i="21"/>
  <c r="P1712" i="21"/>
  <c r="Q1712" i="21" s="1"/>
  <c r="Y1712" i="21"/>
  <c r="P1722" i="21"/>
  <c r="Z1722" i="21" s="1"/>
  <c r="W1722" i="21" s="1"/>
  <c r="V1722" i="21" s="1"/>
  <c r="Y1722" i="21"/>
  <c r="R1736" i="21"/>
  <c r="S1736" i="21" s="1"/>
  <c r="T1736" i="21" s="1"/>
  <c r="AD1736" i="21" s="1"/>
  <c r="AA1736" i="21"/>
  <c r="Q1739" i="21"/>
  <c r="Z1739" i="21"/>
  <c r="W1739" i="21" s="1"/>
  <c r="V1739" i="21" s="1"/>
  <c r="P1744" i="21"/>
  <c r="Y1744" i="21"/>
  <c r="P1746" i="21"/>
  <c r="Y1746" i="21"/>
  <c r="Q1749" i="21"/>
  <c r="R1749" i="21" s="1"/>
  <c r="AB1749" i="21" s="1"/>
  <c r="Z1749" i="21"/>
  <c r="W1749" i="21" s="1"/>
  <c r="V1749" i="21" s="1"/>
  <c r="P1753" i="21"/>
  <c r="Y1753" i="21"/>
  <c r="P1756" i="21"/>
  <c r="Y1756" i="21"/>
  <c r="P1763" i="21"/>
  <c r="Y1763" i="21"/>
  <c r="P1769" i="21"/>
  <c r="Y1769" i="21"/>
  <c r="Q1773" i="21"/>
  <c r="R1773" i="21" s="1"/>
  <c r="Z1773" i="21"/>
  <c r="W1773" i="21" s="1"/>
  <c r="P1778" i="21"/>
  <c r="Q1778" i="21" s="1"/>
  <c r="R1778" i="21" s="1"/>
  <c r="Y1778" i="21"/>
  <c r="P1794" i="21"/>
  <c r="Y1794" i="21"/>
  <c r="P1816" i="21"/>
  <c r="Y1816" i="21"/>
  <c r="P1827" i="21"/>
  <c r="Y1827" i="21"/>
  <c r="P1834" i="21"/>
  <c r="Q1834" i="21" s="1"/>
  <c r="Y1834" i="21"/>
  <c r="P1837" i="21"/>
  <c r="Z1837" i="21" s="1"/>
  <c r="W1837" i="21" s="1"/>
  <c r="V1837" i="21" s="1"/>
  <c r="Y1837" i="21"/>
  <c r="P1840" i="21"/>
  <c r="Y1840" i="21"/>
  <c r="P1843" i="21"/>
  <c r="Y1843" i="21"/>
  <c r="P1857" i="21"/>
  <c r="Y1857" i="21"/>
  <c r="P1867" i="21"/>
  <c r="Y1867" i="21"/>
  <c r="P1880" i="21"/>
  <c r="Y1880" i="21"/>
  <c r="P1884" i="21"/>
  <c r="Y1884" i="21"/>
  <c r="Y1886" i="21"/>
  <c r="P1886" i="21"/>
  <c r="Z1886" i="21" s="1"/>
  <c r="W1886" i="21" s="1"/>
  <c r="V1886" i="21" s="1"/>
  <c r="R1930" i="21"/>
  <c r="S1930" i="21" s="1"/>
  <c r="T1930" i="21" s="1"/>
  <c r="AD1930" i="21" s="1"/>
  <c r="AA1930" i="21"/>
  <c r="P1981" i="21"/>
  <c r="Y1981" i="21"/>
  <c r="P1985" i="21"/>
  <c r="Y1985" i="21"/>
  <c r="Q2002" i="21"/>
  <c r="R2002" i="21" s="1"/>
  <c r="AC1439" i="21"/>
  <c r="R1130" i="21"/>
  <c r="AB1130" i="21" s="1"/>
  <c r="R1685" i="21"/>
  <c r="AA868" i="21"/>
  <c r="Z1007" i="21"/>
  <c r="W1007" i="21" s="1"/>
  <c r="V1007" i="21" s="1"/>
  <c r="Z530" i="21"/>
  <c r="W530" i="21" s="1"/>
  <c r="V530" i="21" s="1"/>
  <c r="Q461" i="21"/>
  <c r="R461" i="21" s="1"/>
  <c r="S461" i="21" s="1"/>
  <c r="T461" i="21" s="1"/>
  <c r="Z1891" i="21"/>
  <c r="W1891" i="21" s="1"/>
  <c r="V1891" i="21" s="1"/>
  <c r="Q1295" i="21"/>
  <c r="Y328" i="21"/>
  <c r="Q208" i="21"/>
  <c r="AA208" i="21" s="1"/>
  <c r="Z272" i="21"/>
  <c r="W272" i="21" s="1"/>
  <c r="V272" i="21" s="1"/>
  <c r="AA1795" i="21"/>
  <c r="P1771" i="21"/>
  <c r="Y45" i="21"/>
  <c r="R898" i="21"/>
  <c r="S898" i="21" s="1"/>
  <c r="X327" i="21"/>
  <c r="Y152" i="21"/>
  <c r="Y16" i="21"/>
  <c r="Y201" i="21"/>
  <c r="P14" i="21"/>
  <c r="Q14" i="21" s="1"/>
  <c r="R14" i="21" s="1"/>
  <c r="S14" i="21" s="1"/>
  <c r="P435" i="21"/>
  <c r="Q435" i="21" s="1"/>
  <c r="R435" i="21" s="1"/>
  <c r="S435" i="21" s="1"/>
  <c r="T435" i="21" s="1"/>
  <c r="Y186" i="21"/>
  <c r="Y1964" i="21"/>
  <c r="P1910" i="21"/>
  <c r="Q1910" i="21" s="1"/>
  <c r="AA1910" i="21" s="1"/>
  <c r="AA1610" i="21"/>
  <c r="R1610" i="21"/>
  <c r="P44" i="21"/>
  <c r="Z44" i="21" s="1"/>
  <c r="W44" i="21" s="1"/>
  <c r="P1726" i="21"/>
  <c r="Y1984" i="21"/>
  <c r="Y92" i="21"/>
  <c r="P1853" i="21"/>
  <c r="P1967" i="21"/>
  <c r="Y438" i="21"/>
  <c r="O432" i="21"/>
  <c r="Y432" i="21" s="1"/>
  <c r="Y216" i="21"/>
  <c r="O401" i="21"/>
  <c r="X324" i="21"/>
  <c r="O300" i="21"/>
  <c r="P300" i="21" s="1"/>
  <c r="Q300" i="21" s="1"/>
  <c r="P511" i="21"/>
  <c r="Y480" i="21"/>
  <c r="Y1764" i="21"/>
  <c r="Y260" i="21"/>
  <c r="P229" i="21"/>
  <c r="Y1882" i="21"/>
  <c r="Y1820" i="21"/>
  <c r="Y1773" i="21"/>
  <c r="Z62" i="21"/>
  <c r="W62" i="21" s="1"/>
  <c r="V62" i="21" s="1"/>
  <c r="Z90" i="21"/>
  <c r="W90" i="21" s="1"/>
  <c r="V90" i="21" s="1"/>
  <c r="P629" i="21"/>
  <c r="Y629" i="21"/>
  <c r="Z637" i="21"/>
  <c r="W637" i="21" s="1"/>
  <c r="Q637" i="21"/>
  <c r="P723" i="21"/>
  <c r="Y723" i="21"/>
  <c r="P805" i="21"/>
  <c r="Y805" i="21"/>
  <c r="P880" i="21"/>
  <c r="Y880" i="21"/>
  <c r="P943" i="21"/>
  <c r="Y943" i="21"/>
  <c r="P979" i="21"/>
  <c r="Y979" i="21"/>
  <c r="P1029" i="21"/>
  <c r="Y1029" i="21"/>
  <c r="P1044" i="21"/>
  <c r="Y1044" i="21"/>
  <c r="P1112" i="21"/>
  <c r="Y1112" i="21"/>
  <c r="P1124" i="21"/>
  <c r="Y1124" i="21"/>
  <c r="P1148" i="21"/>
  <c r="Y1148" i="21"/>
  <c r="P1154" i="21"/>
  <c r="Y1154" i="21"/>
  <c r="P1179" i="21"/>
  <c r="Y1179" i="21"/>
  <c r="P1194" i="21"/>
  <c r="Y1194" i="21"/>
  <c r="P1222" i="21"/>
  <c r="Y1222" i="21"/>
  <c r="R1245" i="21"/>
  <c r="AA1245" i="21"/>
  <c r="P1399" i="21"/>
  <c r="Z1399" i="21" s="1"/>
  <c r="W1399" i="21" s="1"/>
  <c r="Y1399" i="21"/>
  <c r="P1526" i="21"/>
  <c r="Y1526" i="21"/>
  <c r="P1532" i="21"/>
  <c r="Y1532" i="21"/>
  <c r="R1546" i="21"/>
  <c r="AA1546" i="21"/>
  <c r="P1552" i="21"/>
  <c r="Y1552" i="21"/>
  <c r="P1586" i="21"/>
  <c r="Z1586" i="21" s="1"/>
  <c r="W1586" i="21" s="1"/>
  <c r="Y1586" i="21"/>
  <c r="Q1631" i="21"/>
  <c r="Z1631" i="21"/>
  <c r="W1631" i="21" s="1"/>
  <c r="P1654" i="21"/>
  <c r="Z1654" i="21" s="1"/>
  <c r="W1654" i="21" s="1"/>
  <c r="Y1654" i="21"/>
  <c r="P1664" i="21"/>
  <c r="Y1664" i="21"/>
  <c r="P1672" i="21"/>
  <c r="Y1672" i="21"/>
  <c r="P615" i="21"/>
  <c r="Y615" i="21"/>
  <c r="Q659" i="21"/>
  <c r="Z659" i="21"/>
  <c r="W659" i="21" s="1"/>
  <c r="V659" i="21" s="1"/>
  <c r="P845" i="21"/>
  <c r="Y845" i="21"/>
  <c r="P904" i="21"/>
  <c r="Y904" i="21"/>
  <c r="Q940" i="21"/>
  <c r="R940" i="21" s="1"/>
  <c r="Z940" i="21"/>
  <c r="W940" i="21" s="1"/>
  <c r="P1004" i="21"/>
  <c r="Y1004" i="21"/>
  <c r="P1015" i="21"/>
  <c r="Y1015" i="21"/>
  <c r="P1027" i="21"/>
  <c r="Y1027" i="21"/>
  <c r="P1056" i="21"/>
  <c r="Y1056" i="21"/>
  <c r="Q1096" i="21"/>
  <c r="Z1096" i="21"/>
  <c r="W1096" i="21" s="1"/>
  <c r="V1096" i="21" s="1"/>
  <c r="P1196" i="21"/>
  <c r="Y1196" i="21"/>
  <c r="P1220" i="21"/>
  <c r="Y1220" i="21"/>
  <c r="Q1291" i="21"/>
  <c r="Z1291" i="21"/>
  <c r="W1291" i="21" s="1"/>
  <c r="V1291" i="21" s="1"/>
  <c r="P1377" i="21"/>
  <c r="Y1377" i="21"/>
  <c r="P1438" i="21"/>
  <c r="Y1438" i="21"/>
  <c r="P1480" i="21"/>
  <c r="Y1480" i="21"/>
  <c r="P1503" i="21"/>
  <c r="Y1503" i="21"/>
  <c r="P1534" i="21"/>
  <c r="Y1534" i="21"/>
  <c r="P1538" i="21"/>
  <c r="Y1538" i="21"/>
  <c r="P1547" i="21"/>
  <c r="Y1547" i="21"/>
  <c r="P1550" i="21"/>
  <c r="Y1550" i="21"/>
  <c r="P1557" i="21"/>
  <c r="Y1557" i="21"/>
  <c r="Q1566" i="21"/>
  <c r="Z1566" i="21"/>
  <c r="W1566" i="21" s="1"/>
  <c r="V1566" i="21" s="1"/>
  <c r="Z1587" i="21"/>
  <c r="W1587" i="21" s="1"/>
  <c r="P1605" i="21"/>
  <c r="Y1605" i="21"/>
  <c r="P1625" i="21"/>
  <c r="Y1625" i="21"/>
  <c r="Z1136" i="21"/>
  <c r="W1136" i="21" s="1"/>
  <c r="V1136" i="21" s="1"/>
  <c r="O6" i="22"/>
  <c r="P6" i="22"/>
  <c r="N6" i="22"/>
  <c r="AA1548" i="21"/>
  <c r="R1548" i="21"/>
  <c r="AA540" i="21"/>
  <c r="R540" i="21"/>
  <c r="R638" i="21"/>
  <c r="R883" i="21"/>
  <c r="AA883" i="21"/>
  <c r="P94" i="21"/>
  <c r="Y94" i="21"/>
  <c r="Y98" i="21"/>
  <c r="P98" i="21"/>
  <c r="Y228" i="21"/>
  <c r="P228" i="21"/>
  <c r="Y243" i="21"/>
  <c r="P243" i="21"/>
  <c r="X430" i="21"/>
  <c r="O430" i="21"/>
  <c r="Y430" i="21" s="1"/>
  <c r="Z570" i="21"/>
  <c r="W570" i="21" s="1"/>
  <c r="Q570" i="21"/>
  <c r="P592" i="21"/>
  <c r="Y592" i="21"/>
  <c r="Y865" i="21"/>
  <c r="P865" i="21"/>
  <c r="Z865" i="21" s="1"/>
  <c r="W865" i="21" s="1"/>
  <c r="V865" i="21" s="1"/>
  <c r="Y870" i="21"/>
  <c r="P870" i="21"/>
  <c r="Q872" i="21"/>
  <c r="Z872" i="21"/>
  <c r="W872" i="21" s="1"/>
  <c r="Q890" i="21"/>
  <c r="R890" i="21" s="1"/>
  <c r="S890" i="21" s="1"/>
  <c r="Z890" i="21"/>
  <c r="W890" i="21" s="1"/>
  <c r="Y895" i="21"/>
  <c r="P895" i="21"/>
  <c r="Q895" i="21" s="1"/>
  <c r="P937" i="21"/>
  <c r="Q937" i="21" s="1"/>
  <c r="Y937" i="21"/>
  <c r="P952" i="21"/>
  <c r="Q952" i="21" s="1"/>
  <c r="R952" i="21" s="1"/>
  <c r="Y952" i="21"/>
  <c r="Y954" i="21"/>
  <c r="P954" i="21"/>
  <c r="Z954" i="21" s="1"/>
  <c r="W954" i="21" s="1"/>
  <c r="V954" i="21" s="1"/>
  <c r="P983" i="21"/>
  <c r="Q983" i="21" s="1"/>
  <c r="R983" i="21" s="1"/>
  <c r="S983" i="21" s="1"/>
  <c r="Y983" i="21"/>
  <c r="P1005" i="21"/>
  <c r="Q1005" i="21" s="1"/>
  <c r="AA1005" i="21" s="1"/>
  <c r="Y1005" i="21"/>
  <c r="Y1107" i="21"/>
  <c r="P1107" i="21"/>
  <c r="Q1107" i="21" s="1"/>
  <c r="P1117" i="21"/>
  <c r="Z1117" i="21" s="1"/>
  <c r="W1117" i="21" s="1"/>
  <c r="Y1117" i="21"/>
  <c r="Y1145" i="21"/>
  <c r="P1145" i="21"/>
  <c r="Z1145" i="21" s="1"/>
  <c r="W1145" i="21" s="1"/>
  <c r="V1145" i="21" s="1"/>
  <c r="P1176" i="21"/>
  <c r="Z1176" i="21" s="1"/>
  <c r="W1176" i="21" s="1"/>
  <c r="Y1176" i="21"/>
  <c r="Q1181" i="21"/>
  <c r="Z1181" i="21"/>
  <c r="W1181" i="21" s="1"/>
  <c r="Y1221" i="21"/>
  <c r="P1221" i="21"/>
  <c r="Z1221" i="21" s="1"/>
  <c r="W1221" i="21" s="1"/>
  <c r="V1221" i="21" s="1"/>
  <c r="Y1255" i="21"/>
  <c r="P1255" i="21"/>
  <c r="P1266" i="21"/>
  <c r="Y1266" i="21"/>
  <c r="P1284" i="21"/>
  <c r="Y1284" i="21"/>
  <c r="P1287" i="21"/>
  <c r="Y1287" i="21"/>
  <c r="Y1299" i="21"/>
  <c r="P1299" i="21"/>
  <c r="P1324" i="21"/>
  <c r="Y1324" i="21"/>
  <c r="Y1334" i="21"/>
  <c r="P1334" i="21"/>
  <c r="Z1334" i="21" s="1"/>
  <c r="W1334" i="21" s="1"/>
  <c r="V1334" i="21" s="1"/>
  <c r="P1383" i="21"/>
  <c r="Y1383" i="21"/>
  <c r="P1389" i="21"/>
  <c r="Y1389" i="21"/>
  <c r="P1391" i="21"/>
  <c r="Y1391" i="21"/>
  <c r="P1393" i="21"/>
  <c r="Y1393" i="21"/>
  <c r="Y1409" i="21"/>
  <c r="P1409" i="21"/>
  <c r="P1422" i="21"/>
  <c r="Y1422" i="21"/>
  <c r="P1441" i="21"/>
  <c r="Y1441" i="21"/>
  <c r="Q1443" i="21"/>
  <c r="Z1443" i="21"/>
  <c r="W1443" i="21" s="1"/>
  <c r="P1447" i="21"/>
  <c r="Y1447" i="21"/>
  <c r="Y1449" i="21"/>
  <c r="P1449" i="21"/>
  <c r="P1454" i="21"/>
  <c r="Y1454" i="21"/>
  <c r="Y1471" i="21"/>
  <c r="P1471" i="21"/>
  <c r="P1474" i="21"/>
  <c r="Y1474" i="21"/>
  <c r="P1476" i="21"/>
  <c r="Y1476" i="21"/>
  <c r="P1485" i="21"/>
  <c r="Y1485" i="21"/>
  <c r="P1487" i="21"/>
  <c r="Y1487" i="21"/>
  <c r="P1495" i="21"/>
  <c r="Y1495" i="21"/>
  <c r="P1498" i="21"/>
  <c r="Q1498" i="21" s="1"/>
  <c r="R1498" i="21" s="1"/>
  <c r="Y1498" i="21"/>
  <c r="P1504" i="21"/>
  <c r="Y1504" i="21"/>
  <c r="P1523" i="21"/>
  <c r="Y1523" i="21"/>
  <c r="P1613" i="21"/>
  <c r="Y1613" i="21"/>
  <c r="Y1628" i="21"/>
  <c r="P1628" i="21"/>
  <c r="Q1628" i="21" s="1"/>
  <c r="P1634" i="21"/>
  <c r="Y1634" i="21"/>
  <c r="Y1660" i="21"/>
  <c r="P1660" i="21"/>
  <c r="Q1660" i="21" s="1"/>
  <c r="Z1663" i="21"/>
  <c r="W1663" i="21" s="1"/>
  <c r="Q1663" i="21"/>
  <c r="R1698" i="21"/>
  <c r="AA1698" i="21"/>
  <c r="Y1706" i="21"/>
  <c r="P1706" i="21"/>
  <c r="Y1761" i="21"/>
  <c r="P1761" i="21"/>
  <c r="Z1761" i="21" s="1"/>
  <c r="W1761" i="21" s="1"/>
  <c r="V1761" i="21" s="1"/>
  <c r="P1770" i="21"/>
  <c r="Y1770" i="21"/>
  <c r="Y1854" i="21"/>
  <c r="P1854" i="21"/>
  <c r="P1858" i="21"/>
  <c r="Y1858" i="21"/>
  <c r="P1860" i="21"/>
  <c r="Y1860" i="21"/>
  <c r="P1922" i="21"/>
  <c r="Y1922" i="21"/>
  <c r="P1986" i="21"/>
  <c r="Y1986" i="21"/>
  <c r="AB1709" i="21"/>
  <c r="AA1023" i="21"/>
  <c r="R702" i="21"/>
  <c r="S702" i="21" s="1"/>
  <c r="AA1721" i="21"/>
  <c r="Z702" i="21"/>
  <c r="W702" i="21" s="1"/>
  <c r="Z1024" i="21"/>
  <c r="W1024" i="21" s="1"/>
  <c r="V1024" i="21" s="1"/>
  <c r="Z897" i="21"/>
  <c r="W897" i="21" s="1"/>
  <c r="V897" i="21" s="1"/>
  <c r="Z1676" i="21"/>
  <c r="W1676" i="21" s="1"/>
  <c r="Z1612" i="21"/>
  <c r="W1612" i="21" s="1"/>
  <c r="V1612" i="21" s="1"/>
  <c r="Z254" i="21"/>
  <c r="W254" i="21" s="1"/>
  <c r="Y1444" i="21"/>
  <c r="Y105" i="21"/>
  <c r="P1688" i="21"/>
  <c r="Y1375" i="21"/>
  <c r="Y1300" i="21"/>
  <c r="P1269" i="21"/>
  <c r="Y194" i="21"/>
  <c r="Q665" i="21"/>
  <c r="AA665" i="21" s="1"/>
  <c r="Y1198" i="21"/>
  <c r="P672" i="21"/>
  <c r="Q672" i="21" s="1"/>
  <c r="Y1505" i="21"/>
  <c r="P103" i="21"/>
  <c r="Q103" i="21" s="1"/>
  <c r="R103" i="21" s="1"/>
  <c r="S103" i="21" s="1"/>
  <c r="T103" i="21" s="1"/>
  <c r="Q565" i="21"/>
  <c r="Q519" i="21"/>
  <c r="Z519" i="21"/>
  <c r="W519" i="21" s="1"/>
  <c r="Y1488" i="21"/>
  <c r="P1381" i="21"/>
  <c r="P1540" i="21"/>
  <c r="Q1540" i="21" s="1"/>
  <c r="Y1400" i="21"/>
  <c r="Y1521" i="21"/>
  <c r="Q656" i="21"/>
  <c r="Z656" i="21"/>
  <c r="W656" i="21" s="1"/>
  <c r="V656" i="21" s="1"/>
  <c r="AA51" i="21"/>
  <c r="AB51" i="21" s="1"/>
  <c r="P106" i="21"/>
  <c r="Q106" i="21" s="1"/>
  <c r="R106" i="21" s="1"/>
  <c r="S106" i="21" s="1"/>
  <c r="T106" i="21" s="1"/>
  <c r="Y106" i="21"/>
  <c r="P109" i="21"/>
  <c r="Q109" i="21" s="1"/>
  <c r="Y109" i="21"/>
  <c r="P160" i="21"/>
  <c r="Q160" i="21" s="1"/>
  <c r="Y160" i="21"/>
  <c r="P209" i="21"/>
  <c r="Y209" i="21"/>
  <c r="P223" i="21"/>
  <c r="Z223" i="21" s="1"/>
  <c r="W223" i="21" s="1"/>
  <c r="V223" i="21" s="1"/>
  <c r="Y223" i="21"/>
  <c r="Y226" i="21"/>
  <c r="P226" i="21"/>
  <c r="Q226" i="21" s="1"/>
  <c r="X373" i="21"/>
  <c r="O373" i="21"/>
  <c r="P373" i="21" s="1"/>
  <c r="Q373" i="21" s="1"/>
  <c r="R373" i="21" s="1"/>
  <c r="S373" i="21" s="1"/>
  <c r="T373" i="21" s="1"/>
  <c r="O376" i="21"/>
  <c r="P376" i="21" s="1"/>
  <c r="X376" i="21"/>
  <c r="O379" i="21"/>
  <c r="P379" i="21" s="1"/>
  <c r="Q379" i="21" s="1"/>
  <c r="R379" i="21" s="1"/>
  <c r="S379" i="21" s="1"/>
  <c r="T379" i="21" s="1"/>
  <c r="X379" i="21"/>
  <c r="Y494" i="21"/>
  <c r="P494" i="21"/>
  <c r="P587" i="21"/>
  <c r="Z587" i="21" s="1"/>
  <c r="W587" i="21" s="1"/>
  <c r="V587" i="21" s="1"/>
  <c r="Y587" i="21"/>
  <c r="Y664" i="21"/>
  <c r="P664" i="21"/>
  <c r="Q664" i="21" s="1"/>
  <c r="R664" i="21" s="1"/>
  <c r="AB664" i="21" s="1"/>
  <c r="P798" i="21"/>
  <c r="Q798" i="21" s="1"/>
  <c r="AA798" i="21" s="1"/>
  <c r="Y798" i="21"/>
  <c r="P1105" i="21"/>
  <c r="Z1105" i="21" s="1"/>
  <c r="W1105" i="21" s="1"/>
  <c r="Y1105" i="21"/>
  <c r="Y1137" i="21"/>
  <c r="P1137" i="21"/>
  <c r="P1163" i="21"/>
  <c r="Z1163" i="21" s="1"/>
  <c r="W1163" i="21" s="1"/>
  <c r="Y1163" i="21"/>
  <c r="P1182" i="21"/>
  <c r="Z1182" i="21" s="1"/>
  <c r="W1182" i="21" s="1"/>
  <c r="V1182" i="21" s="1"/>
  <c r="Y1182" i="21"/>
  <c r="P1252" i="21"/>
  <c r="Y1252" i="21"/>
  <c r="P1259" i="21"/>
  <c r="Y1259" i="21"/>
  <c r="P1276" i="21"/>
  <c r="Q1276" i="21" s="1"/>
  <c r="R1276" i="21" s="1"/>
  <c r="S1276" i="21" s="1"/>
  <c r="T1276" i="21" s="1"/>
  <c r="AD1276" i="21" s="1"/>
  <c r="Y1276" i="21"/>
  <c r="P1282" i="21"/>
  <c r="Y1282" i="21"/>
  <c r="P1286" i="21"/>
  <c r="Y1286" i="21"/>
  <c r="P1288" i="21"/>
  <c r="Y1288" i="21"/>
  <c r="P1298" i="21"/>
  <c r="Y1298" i="21"/>
  <c r="P1303" i="21"/>
  <c r="Q1303" i="21" s="1"/>
  <c r="Y1303" i="21"/>
  <c r="P1368" i="21"/>
  <c r="Y1368" i="21"/>
  <c r="R1373" i="21"/>
  <c r="AA1373" i="21"/>
  <c r="Q1385" i="21"/>
  <c r="Z1385" i="21"/>
  <c r="W1385" i="21" s="1"/>
  <c r="V1385" i="21" s="1"/>
  <c r="P1405" i="21"/>
  <c r="Y1405" i="21"/>
  <c r="P1411" i="21"/>
  <c r="Y1411" i="21"/>
  <c r="P1424" i="21"/>
  <c r="Y1424" i="21"/>
  <c r="P1446" i="21"/>
  <c r="Z1446" i="21" s="1"/>
  <c r="W1446" i="21" s="1"/>
  <c r="Y1446" i="21"/>
  <c r="AA1448" i="21"/>
  <c r="R1448" i="21"/>
  <c r="S1448" i="21" s="1"/>
  <c r="P1455" i="21"/>
  <c r="Y1455" i="21"/>
  <c r="P1472" i="21"/>
  <c r="Y1472" i="21"/>
  <c r="P1475" i="21"/>
  <c r="Y1475" i="21"/>
  <c r="P1477" i="21"/>
  <c r="Y1477" i="21"/>
  <c r="P1484" i="21"/>
  <c r="Y1484" i="21"/>
  <c r="P1486" i="21"/>
  <c r="Y1486" i="21"/>
  <c r="P1510" i="21"/>
  <c r="Y1510" i="21"/>
  <c r="P1544" i="21"/>
  <c r="Q1544" i="21" s="1"/>
  <c r="Y1544" i="21"/>
  <c r="P1549" i="21"/>
  <c r="Y1549" i="21"/>
  <c r="AB1642" i="21"/>
  <c r="S1642" i="21"/>
  <c r="Y1782" i="21"/>
  <c r="P1782" i="21"/>
  <c r="Q1782" i="21" s="1"/>
  <c r="P1850" i="21"/>
  <c r="Y1850" i="21"/>
  <c r="P1852" i="21"/>
  <c r="Y1852" i="21"/>
  <c r="P1859" i="21"/>
  <c r="Y1859" i="21"/>
  <c r="P1861" i="21"/>
  <c r="Y1861" i="21"/>
  <c r="Y1869" i="21"/>
  <c r="P1869" i="21"/>
  <c r="Z1869" i="21" s="1"/>
  <c r="W1869" i="21" s="1"/>
  <c r="V1869" i="21" s="1"/>
  <c r="AB557" i="21"/>
  <c r="AA1612" i="21"/>
  <c r="AA1198" i="21"/>
  <c r="R830" i="21"/>
  <c r="AB1757" i="21"/>
  <c r="Q190" i="21"/>
  <c r="R190" i="21" s="1"/>
  <c r="Q195" i="21"/>
  <c r="Z807" i="21"/>
  <c r="W807" i="21" s="1"/>
  <c r="V807" i="21" s="1"/>
  <c r="Z879" i="21"/>
  <c r="W879" i="21" s="1"/>
  <c r="V879" i="21" s="1"/>
  <c r="Q1337" i="21"/>
  <c r="AA1337" i="21" s="1"/>
  <c r="P1260" i="21"/>
  <c r="Z1260" i="21" s="1"/>
  <c r="W1260" i="21" s="1"/>
  <c r="V1260" i="21" s="1"/>
  <c r="P1862" i="21"/>
  <c r="P1692" i="21"/>
  <c r="Y948" i="21"/>
  <c r="Y202" i="21"/>
  <c r="P1115" i="21"/>
  <c r="Q1115" i="21" s="1"/>
  <c r="P121" i="21"/>
  <c r="P956" i="21"/>
  <c r="O428" i="21"/>
  <c r="P428" i="21" s="1"/>
  <c r="Q428" i="21" s="1"/>
  <c r="Q487" i="21"/>
  <c r="P1241" i="21"/>
  <c r="Y1322" i="21"/>
  <c r="Y1336" i="21"/>
  <c r="P970" i="21"/>
  <c r="Z970" i="21" s="1"/>
  <c r="W970" i="21" s="1"/>
  <c r="Y871" i="21"/>
  <c r="Y1268" i="21"/>
  <c r="Q1247" i="21"/>
  <c r="P1856" i="21"/>
  <c r="Q1856" i="21" s="1"/>
  <c r="P1501" i="21"/>
  <c r="Z1138" i="21"/>
  <c r="W1138" i="21" s="1"/>
  <c r="V1138" i="21" s="1"/>
  <c r="Q1138" i="21"/>
  <c r="Q1435" i="21"/>
  <c r="Y1443" i="21"/>
  <c r="Y1435" i="21"/>
  <c r="Q813" i="21"/>
  <c r="Z813" i="21"/>
  <c r="W813" i="21" s="1"/>
  <c r="P77" i="21"/>
  <c r="Y77" i="21"/>
  <c r="Y84" i="21"/>
  <c r="P84" i="21"/>
  <c r="Z84" i="21" s="1"/>
  <c r="W84" i="21" s="1"/>
  <c r="V84" i="21" s="1"/>
  <c r="P88" i="21"/>
  <c r="Y88" i="21"/>
  <c r="Y367" i="21"/>
  <c r="Y420" i="21"/>
  <c r="Y76" i="21"/>
  <c r="P76" i="21"/>
  <c r="R907" i="21"/>
  <c r="AA907" i="21"/>
  <c r="AC1045" i="21"/>
  <c r="T1045" i="21"/>
  <c r="AD1045" i="21" s="1"/>
  <c r="Z700" i="21"/>
  <c r="W700" i="21" s="1"/>
  <c r="V700" i="21" s="1"/>
  <c r="Q700" i="21"/>
  <c r="Q12" i="21"/>
  <c r="Z12" i="21"/>
  <c r="W12" i="21" s="1"/>
  <c r="Q134" i="21"/>
  <c r="R134" i="21" s="1"/>
  <c r="S134" i="21" s="1"/>
  <c r="Z134" i="21"/>
  <c r="W134" i="21" s="1"/>
  <c r="S1506" i="21"/>
  <c r="AB1506" i="21"/>
  <c r="AA977" i="21"/>
  <c r="R977" i="21"/>
  <c r="Z1142" i="21"/>
  <c r="W1142" i="21" s="1"/>
  <c r="Q1142" i="21"/>
  <c r="Q673" i="21"/>
  <c r="Z673" i="21"/>
  <c r="W673" i="21" s="1"/>
  <c r="Z667" i="21"/>
  <c r="W667" i="21" s="1"/>
  <c r="V667" i="21" s="1"/>
  <c r="Q667" i="21"/>
  <c r="P131" i="21"/>
  <c r="Q131" i="21" s="1"/>
  <c r="R131" i="21" s="1"/>
  <c r="S131" i="21" s="1"/>
  <c r="T131" i="21" s="1"/>
  <c r="Y131" i="21"/>
  <c r="P133" i="21"/>
  <c r="Q133" i="21" s="1"/>
  <c r="R133" i="21" s="1"/>
  <c r="S133" i="21" s="1"/>
  <c r="T133" i="21" s="1"/>
  <c r="Y133" i="21"/>
  <c r="P139" i="21"/>
  <c r="Q139" i="21" s="1"/>
  <c r="R139" i="21" s="1"/>
  <c r="Y139" i="21"/>
  <c r="Y185" i="21"/>
  <c r="P185" i="21"/>
  <c r="Y189" i="21"/>
  <c r="P189" i="21"/>
  <c r="Q189" i="21" s="1"/>
  <c r="P191" i="21"/>
  <c r="Y191" i="21"/>
  <c r="Y210" i="21"/>
  <c r="P210" i="21"/>
  <c r="Z210" i="21" s="1"/>
  <c r="W210" i="21" s="1"/>
  <c r="Y225" i="21"/>
  <c r="P225" i="21"/>
  <c r="Y236" i="21"/>
  <c r="P236" i="21"/>
  <c r="Q236" i="21" s="1"/>
  <c r="R236" i="21" s="1"/>
  <c r="S236" i="21" s="1"/>
  <c r="T236" i="21" s="1"/>
  <c r="Y245" i="21"/>
  <c r="P245" i="21"/>
  <c r="Q245" i="21" s="1"/>
  <c r="R245" i="21" s="1"/>
  <c r="S245" i="21" s="1"/>
  <c r="T245" i="21" s="1"/>
  <c r="P275" i="21"/>
  <c r="Q275" i="21" s="1"/>
  <c r="X284" i="21"/>
  <c r="O284" i="21"/>
  <c r="P284" i="21" s="1"/>
  <c r="Q284" i="21" s="1"/>
  <c r="R284" i="21" s="1"/>
  <c r="S284" i="21" s="1"/>
  <c r="T284" i="21" s="1"/>
  <c r="O288" i="21"/>
  <c r="X288" i="21"/>
  <c r="X291" i="21"/>
  <c r="O291" i="21"/>
  <c r="P291" i="21" s="1"/>
  <c r="O295" i="21"/>
  <c r="P295" i="21" s="1"/>
  <c r="X295" i="21"/>
  <c r="O321" i="21"/>
  <c r="X321" i="21"/>
  <c r="X331" i="21"/>
  <c r="O331" i="21"/>
  <c r="O338" i="21"/>
  <c r="X338" i="21"/>
  <c r="O340" i="21"/>
  <c r="X340" i="21"/>
  <c r="O344" i="21"/>
  <c r="X344" i="21"/>
  <c r="O350" i="21"/>
  <c r="P350" i="21" s="1"/>
  <c r="X350" i="21"/>
  <c r="X356" i="21"/>
  <c r="O356" i="21"/>
  <c r="X360" i="21"/>
  <c r="O360" i="21"/>
  <c r="P360" i="21" s="1"/>
  <c r="Q360" i="21" s="1"/>
  <c r="R360" i="21" s="1"/>
  <c r="S360" i="21" s="1"/>
  <c r="T360" i="21" s="1"/>
  <c r="O362" i="21"/>
  <c r="P362" i="21" s="1"/>
  <c r="X362" i="21"/>
  <c r="X372" i="21"/>
  <c r="O372" i="21"/>
  <c r="X374" i="21"/>
  <c r="O374" i="21"/>
  <c r="X381" i="21"/>
  <c r="O381" i="21"/>
  <c r="P381" i="21" s="1"/>
  <c r="Q381" i="21" s="1"/>
  <c r="R381" i="21" s="1"/>
  <c r="O390" i="21"/>
  <c r="P390" i="21" s="1"/>
  <c r="Q390" i="21" s="1"/>
  <c r="R390" i="21" s="1"/>
  <c r="S390" i="21" s="1"/>
  <c r="T390" i="21" s="1"/>
  <c r="X390" i="21"/>
  <c r="O394" i="21"/>
  <c r="P394" i="21" s="1"/>
  <c r="Q394" i="21" s="1"/>
  <c r="R394" i="21" s="1"/>
  <c r="S394" i="21" s="1"/>
  <c r="T394" i="21" s="1"/>
  <c r="X394" i="21"/>
  <c r="X399" i="21"/>
  <c r="O399" i="21"/>
  <c r="P399" i="21" s="1"/>
  <c r="Q399" i="21" s="1"/>
  <c r="R399" i="21" s="1"/>
  <c r="S399" i="21" s="1"/>
  <c r="T399" i="21" s="1"/>
  <c r="X407" i="21"/>
  <c r="O407" i="21"/>
  <c r="P407" i="21" s="1"/>
  <c r="Y413" i="21"/>
  <c r="P413" i="21"/>
  <c r="P416" i="21"/>
  <c r="Z416" i="21" s="1"/>
  <c r="W416" i="21" s="1"/>
  <c r="P419" i="21"/>
  <c r="Q419" i="21" s="1"/>
  <c r="R419" i="21" s="1"/>
  <c r="S419" i="21" s="1"/>
  <c r="T419" i="21" s="1"/>
  <c r="P436" i="21"/>
  <c r="Y436" i="21"/>
  <c r="P439" i="21"/>
  <c r="Y439" i="21"/>
  <c r="P441" i="21"/>
  <c r="Q441" i="21" s="1"/>
  <c r="Y441" i="21"/>
  <c r="Z447" i="21"/>
  <c r="W447" i="21" s="1"/>
  <c r="Q447" i="21"/>
  <c r="R447" i="21" s="1"/>
  <c r="S447" i="21" s="1"/>
  <c r="T447" i="21" s="1"/>
  <c r="X475" i="21"/>
  <c r="O475" i="21"/>
  <c r="P481" i="21"/>
  <c r="Q481" i="21" s="1"/>
  <c r="R481" i="21" s="1"/>
  <c r="S481" i="21" s="1"/>
  <c r="T481" i="21" s="1"/>
  <c r="Y481" i="21"/>
  <c r="P484" i="21"/>
  <c r="Y484" i="21"/>
  <c r="P492" i="21"/>
  <c r="Y492" i="21"/>
  <c r="P495" i="21"/>
  <c r="Z495" i="21" s="1"/>
  <c r="W495" i="21" s="1"/>
  <c r="V495" i="21" s="1"/>
  <c r="Y495" i="21"/>
  <c r="P545" i="21"/>
  <c r="Y545" i="21"/>
  <c r="P561" i="21"/>
  <c r="Y561" i="21"/>
  <c r="P568" i="21"/>
  <c r="Q568" i="21" s="1"/>
  <c r="Y568" i="21"/>
  <c r="P572" i="21"/>
  <c r="Q572" i="21" s="1"/>
  <c r="Y572" i="21"/>
  <c r="Y586" i="21"/>
  <c r="P586" i="21"/>
  <c r="Z586" i="21" s="1"/>
  <c r="W586" i="21" s="1"/>
  <c r="V586" i="21" s="1"/>
  <c r="P594" i="21"/>
  <c r="Y594" i="21"/>
  <c r="P596" i="21"/>
  <c r="Z596" i="21" s="1"/>
  <c r="W596" i="21" s="1"/>
  <c r="Y596" i="21"/>
  <c r="Y605" i="21"/>
  <c r="P605" i="21"/>
  <c r="Y612" i="21"/>
  <c r="P612" i="21"/>
  <c r="Y616" i="21"/>
  <c r="P616" i="21"/>
  <c r="Q616" i="21" s="1"/>
  <c r="P623" i="21"/>
  <c r="Z623" i="21" s="1"/>
  <c r="W623" i="21" s="1"/>
  <c r="Y623" i="21"/>
  <c r="P628" i="21"/>
  <c r="Q628" i="21" s="1"/>
  <c r="Y628" i="21"/>
  <c r="P649" i="21"/>
  <c r="Q649" i="21" s="1"/>
  <c r="AA649" i="21" s="1"/>
  <c r="Y649" i="21"/>
  <c r="P652" i="21"/>
  <c r="Y652" i="21"/>
  <c r="P657" i="21"/>
  <c r="Y657" i="21"/>
  <c r="Y675" i="21"/>
  <c r="P675" i="21"/>
  <c r="Z675" i="21" s="1"/>
  <c r="W675" i="21" s="1"/>
  <c r="V675" i="21" s="1"/>
  <c r="P678" i="21"/>
  <c r="Z678" i="21" s="1"/>
  <c r="W678" i="21" s="1"/>
  <c r="Y678" i="21"/>
  <c r="Z689" i="21"/>
  <c r="W689" i="21" s="1"/>
  <c r="Q689" i="21"/>
  <c r="R689" i="21" s="1"/>
  <c r="P691" i="21"/>
  <c r="Y691" i="21"/>
  <c r="P707" i="21"/>
  <c r="Y707" i="21"/>
  <c r="P710" i="21"/>
  <c r="Y710" i="21"/>
  <c r="P755" i="21"/>
  <c r="Y755" i="21"/>
  <c r="P794" i="21"/>
  <c r="Q794" i="21" s="1"/>
  <c r="Y794" i="21"/>
  <c r="Q796" i="21"/>
  <c r="Z796" i="21"/>
  <c r="W796" i="21" s="1"/>
  <c r="P810" i="21"/>
  <c r="Z810" i="21" s="1"/>
  <c r="W810" i="21" s="1"/>
  <c r="Y810" i="21"/>
  <c r="Z816" i="21"/>
  <c r="W816" i="21" s="1"/>
  <c r="Q816" i="21"/>
  <c r="AA816" i="21" s="1"/>
  <c r="Y820" i="21"/>
  <c r="P820" i="21"/>
  <c r="Q820" i="21" s="1"/>
  <c r="P823" i="21"/>
  <c r="Y823" i="21"/>
  <c r="Y825" i="21"/>
  <c r="P825" i="21"/>
  <c r="Q825" i="21" s="1"/>
  <c r="R825" i="21" s="1"/>
  <c r="P839" i="21"/>
  <c r="Y839" i="21"/>
  <c r="P841" i="21"/>
  <c r="Y841" i="21"/>
  <c r="P851" i="21"/>
  <c r="Y851" i="21"/>
  <c r="P855" i="21"/>
  <c r="Y855" i="21"/>
  <c r="P857" i="21"/>
  <c r="Y857" i="21"/>
  <c r="Z860" i="21"/>
  <c r="W860" i="21" s="1"/>
  <c r="Q860" i="21"/>
  <c r="AA860" i="21" s="1"/>
  <c r="P862" i="21"/>
  <c r="Q862" i="21" s="1"/>
  <c r="Y862" i="21"/>
  <c r="Q874" i="21"/>
  <c r="Z874" i="21"/>
  <c r="W874" i="21" s="1"/>
  <c r="P877" i="21"/>
  <c r="Y877" i="21"/>
  <c r="P884" i="21"/>
  <c r="Y884" i="21"/>
  <c r="Z1776" i="21"/>
  <c r="W1776" i="21" s="1"/>
  <c r="V1776" i="21" s="1"/>
  <c r="Q1776" i="21"/>
  <c r="T931" i="21"/>
  <c r="AD931" i="21" s="1"/>
  <c r="S1933" i="21"/>
  <c r="AB1944" i="21"/>
  <c r="R879" i="21"/>
  <c r="AA1752" i="21"/>
  <c r="S567" i="21"/>
  <c r="Q1467" i="21"/>
  <c r="Q867" i="21"/>
  <c r="Q1216" i="21"/>
  <c r="R1216" i="21" s="1"/>
  <c r="S1216" i="21" s="1"/>
  <c r="AA244" i="21"/>
  <c r="AB244" i="21" s="1"/>
  <c r="AC244" i="21" s="1"/>
  <c r="AD244" i="21" s="1"/>
  <c r="Q684" i="21"/>
  <c r="R684" i="21" s="1"/>
  <c r="P856" i="21"/>
  <c r="P694" i="21"/>
  <c r="Y702" i="21"/>
  <c r="Q206" i="21"/>
  <c r="Q1036" i="21"/>
  <c r="AA1036" i="21" s="1"/>
  <c r="Z1036" i="21"/>
  <c r="W1036" i="21" s="1"/>
  <c r="V1036" i="21" s="1"/>
  <c r="Y867" i="21"/>
  <c r="P808" i="21"/>
  <c r="P662" i="21"/>
  <c r="P445" i="21"/>
  <c r="Q445" i="21" s="1"/>
  <c r="R445" i="21" s="1"/>
  <c r="S445" i="21" s="1"/>
  <c r="T445" i="21" s="1"/>
  <c r="AD445" i="21" s="1"/>
  <c r="O370" i="21"/>
  <c r="Y112" i="21"/>
  <c r="Y269" i="21"/>
  <c r="Z1336" i="21"/>
  <c r="W1336" i="21" s="1"/>
  <c r="V1336" i="21" s="1"/>
  <c r="Q1336" i="21"/>
  <c r="R1336" i="21" s="1"/>
  <c r="Q1250" i="21"/>
  <c r="Z1250" i="21"/>
  <c r="W1250" i="21" s="1"/>
  <c r="V1250" i="21" s="1"/>
  <c r="R1144" i="21"/>
  <c r="AA1144" i="21"/>
  <c r="Y800" i="21"/>
  <c r="P137" i="21"/>
  <c r="P804" i="21"/>
  <c r="Z804" i="21" s="1"/>
  <c r="W804" i="21" s="1"/>
  <c r="V804" i="21" s="1"/>
  <c r="Y563" i="21"/>
  <c r="Y889" i="21"/>
  <c r="P834" i="21"/>
  <c r="Q651" i="21"/>
  <c r="Z651" i="21"/>
  <c r="W651" i="21" s="1"/>
  <c r="Q412" i="21"/>
  <c r="R412" i="21" s="1"/>
  <c r="S412" i="21" s="1"/>
  <c r="T412" i="21" s="1"/>
  <c r="X275" i="21"/>
  <c r="Y275" i="21" s="1"/>
  <c r="P893" i="21"/>
  <c r="Y874" i="21"/>
  <c r="R1080" i="21"/>
  <c r="S1080" i="21" s="1"/>
  <c r="AA1080" i="21"/>
  <c r="S1198" i="21"/>
  <c r="AB1198" i="21"/>
  <c r="AA1322" i="21"/>
  <c r="R1322" i="21"/>
  <c r="Z1095" i="21"/>
  <c r="W1095" i="21" s="1"/>
  <c r="V1095" i="21" s="1"/>
  <c r="Q1095" i="21"/>
  <c r="R1095" i="21" s="1"/>
  <c r="P286" i="21"/>
  <c r="Q286" i="21" s="1"/>
  <c r="R286" i="21" s="1"/>
  <c r="S286" i="21" s="1"/>
  <c r="T286" i="21" s="1"/>
  <c r="Y286" i="21"/>
  <c r="P141" i="21"/>
  <c r="Y141" i="21"/>
  <c r="P144" i="21"/>
  <c r="Y144" i="21"/>
  <c r="Y175" i="21"/>
  <c r="P175" i="21"/>
  <c r="Q175" i="21" s="1"/>
  <c r="R175" i="21" s="1"/>
  <c r="S175" i="21" s="1"/>
  <c r="T175" i="21" s="1"/>
  <c r="P177" i="21"/>
  <c r="Y177" i="21"/>
  <c r="P187" i="21"/>
  <c r="Q187" i="21" s="1"/>
  <c r="R187" i="21" s="1"/>
  <c r="S187" i="21" s="1"/>
  <c r="T187" i="21" s="1"/>
  <c r="Y187" i="21"/>
  <c r="P200" i="21"/>
  <c r="Q200" i="21" s="1"/>
  <c r="R200" i="21" s="1"/>
  <c r="S200" i="21" s="1"/>
  <c r="Y200" i="21"/>
  <c r="P204" i="21"/>
  <c r="Q204" i="21" s="1"/>
  <c r="Y204" i="21"/>
  <c r="P214" i="21"/>
  <c r="Y214" i="21"/>
  <c r="Y219" i="21"/>
  <c r="P219" i="21"/>
  <c r="P237" i="21"/>
  <c r="Q237" i="21" s="1"/>
  <c r="R237" i="21" s="1"/>
  <c r="S237" i="21" s="1"/>
  <c r="T237" i="21" s="1"/>
  <c r="Y237" i="21"/>
  <c r="P252" i="21"/>
  <c r="Y252" i="21"/>
  <c r="P267" i="21"/>
  <c r="Y267" i="21"/>
  <c r="Y273" i="21"/>
  <c r="P273" i="21"/>
  <c r="O279" i="21"/>
  <c r="P279" i="21" s="1"/>
  <c r="Q279" i="21" s="1"/>
  <c r="R279" i="21" s="1"/>
  <c r="S279" i="21" s="1"/>
  <c r="T279" i="21" s="1"/>
  <c r="X279" i="21"/>
  <c r="O285" i="21"/>
  <c r="X285" i="21"/>
  <c r="X290" i="21"/>
  <c r="O290" i="21"/>
  <c r="P290" i="21" s="1"/>
  <c r="Q290" i="21" s="1"/>
  <c r="O303" i="21"/>
  <c r="P303" i="21" s="1"/>
  <c r="Q303" i="21" s="1"/>
  <c r="R303" i="21" s="1"/>
  <c r="S303" i="21" s="1"/>
  <c r="T303" i="21" s="1"/>
  <c r="X303" i="21"/>
  <c r="O319" i="21"/>
  <c r="P319" i="21" s="1"/>
  <c r="Q319" i="21" s="1"/>
  <c r="R319" i="21" s="1"/>
  <c r="S319" i="21" s="1"/>
  <c r="T319" i="21" s="1"/>
  <c r="X319" i="21"/>
  <c r="O323" i="21"/>
  <c r="P323" i="21" s="1"/>
  <c r="Q323" i="21" s="1"/>
  <c r="X323" i="21"/>
  <c r="O339" i="21"/>
  <c r="P339" i="21" s="1"/>
  <c r="X339" i="21"/>
  <c r="X342" i="21"/>
  <c r="O342" i="21"/>
  <c r="X346" i="21"/>
  <c r="O346" i="21"/>
  <c r="X354" i="21"/>
  <c r="O354" i="21"/>
  <c r="O358" i="21"/>
  <c r="X358" i="21"/>
  <c r="O361" i="21"/>
  <c r="P361" i="21" s="1"/>
  <c r="Q361" i="21" s="1"/>
  <c r="R361" i="21" s="1"/>
  <c r="S361" i="21" s="1"/>
  <c r="X361" i="21"/>
  <c r="X368" i="21"/>
  <c r="O368" i="21"/>
  <c r="O383" i="21"/>
  <c r="P383" i="21" s="1"/>
  <c r="Q383" i="21" s="1"/>
  <c r="X383" i="21"/>
  <c r="X386" i="21"/>
  <c r="O386" i="21"/>
  <c r="P386" i="21" s="1"/>
  <c r="O391" i="21"/>
  <c r="X391" i="21"/>
  <c r="X393" i="21"/>
  <c r="O393" i="21"/>
  <c r="P393" i="21" s="1"/>
  <c r="Q393" i="21" s="1"/>
  <c r="X395" i="21"/>
  <c r="O395" i="21"/>
  <c r="P395" i="21" s="1"/>
  <c r="Q395" i="21" s="1"/>
  <c r="R395" i="21" s="1"/>
  <c r="S395" i="21" s="1"/>
  <c r="O405" i="21"/>
  <c r="P405" i="21" s="1"/>
  <c r="Q405" i="21" s="1"/>
  <c r="R405" i="21" s="1"/>
  <c r="S405" i="21" s="1"/>
  <c r="T405" i="21" s="1"/>
  <c r="X405" i="21"/>
  <c r="X408" i="21"/>
  <c r="O408" i="21"/>
  <c r="Y408" i="21" s="1"/>
  <c r="Y415" i="21"/>
  <c r="P415" i="21"/>
  <c r="O427" i="21"/>
  <c r="X427" i="21"/>
  <c r="P440" i="21"/>
  <c r="Q440" i="21" s="1"/>
  <c r="Y440" i="21"/>
  <c r="P443" i="21"/>
  <c r="Q443" i="21" s="1"/>
  <c r="R443" i="21" s="1"/>
  <c r="Y443" i="21"/>
  <c r="P449" i="21"/>
  <c r="Y449" i="21"/>
  <c r="P467" i="21"/>
  <c r="Y467" i="21"/>
  <c r="X470" i="21"/>
  <c r="O470" i="21"/>
  <c r="O474" i="21"/>
  <c r="P474" i="21" s="1"/>
  <c r="Q474" i="21" s="1"/>
  <c r="R474" i="21" s="1"/>
  <c r="S474" i="21" s="1"/>
  <c r="T474" i="21" s="1"/>
  <c r="X474" i="21"/>
  <c r="Y482" i="21"/>
  <c r="P482" i="21"/>
  <c r="Q482" i="21" s="1"/>
  <c r="P485" i="21"/>
  <c r="Y485" i="21"/>
  <c r="Y490" i="21"/>
  <c r="P490" i="21"/>
  <c r="P539" i="21"/>
  <c r="Y539" i="21"/>
  <c r="P559" i="21"/>
  <c r="Y559" i="21"/>
  <c r="Y566" i="21"/>
  <c r="P566" i="21"/>
  <c r="Z566" i="21" s="1"/>
  <c r="W566" i="21" s="1"/>
  <c r="V566" i="21" s="1"/>
  <c r="P569" i="21"/>
  <c r="Y569" i="21"/>
  <c r="Y571" i="21"/>
  <c r="P571" i="21"/>
  <c r="P595" i="21"/>
  <c r="Q595" i="21" s="1"/>
  <c r="Y595" i="21"/>
  <c r="Y603" i="21"/>
  <c r="P603" i="21"/>
  <c r="Y627" i="21"/>
  <c r="P627" i="21"/>
  <c r="Q627" i="21" s="1"/>
  <c r="R627" i="21" s="1"/>
  <c r="P630" i="21"/>
  <c r="Y630" i="21"/>
  <c r="P644" i="21"/>
  <c r="Y644" i="21"/>
  <c r="P647" i="21"/>
  <c r="Y647" i="21"/>
  <c r="P650" i="21"/>
  <c r="Y650" i="21"/>
  <c r="P666" i="21"/>
  <c r="Y666" i="21"/>
  <c r="P670" i="21"/>
  <c r="Y670" i="21"/>
  <c r="P677" i="21"/>
  <c r="Y677" i="21"/>
  <c r="Y687" i="21"/>
  <c r="P687" i="21"/>
  <c r="Y690" i="21"/>
  <c r="P690" i="21"/>
  <c r="P696" i="21"/>
  <c r="Y696" i="21"/>
  <c r="Z704" i="21"/>
  <c r="W704" i="21" s="1"/>
  <c r="P706" i="21"/>
  <c r="Y706" i="21"/>
  <c r="Q731" i="21"/>
  <c r="Z731" i="21"/>
  <c r="W731" i="21" s="1"/>
  <c r="P744" i="21"/>
  <c r="Y744" i="21"/>
  <c r="Y746" i="21"/>
  <c r="P746" i="21"/>
  <c r="P760" i="21"/>
  <c r="Z760" i="21" s="1"/>
  <c r="W760" i="21" s="1"/>
  <c r="Y760" i="21"/>
  <c r="Y771" i="21"/>
  <c r="P771" i="21"/>
  <c r="P795" i="21"/>
  <c r="Q795" i="21" s="1"/>
  <c r="Y795" i="21"/>
  <c r="Y802" i="21"/>
  <c r="P802" i="21"/>
  <c r="Q806" i="21"/>
  <c r="Z806" i="21"/>
  <c r="W806" i="21" s="1"/>
  <c r="Y809" i="21"/>
  <c r="P809" i="21"/>
  <c r="Z809" i="21" s="1"/>
  <c r="W809" i="21" s="1"/>
  <c r="P811" i="21"/>
  <c r="Y811" i="21"/>
  <c r="P814" i="21"/>
  <c r="Y814" i="21"/>
  <c r="P818" i="21"/>
  <c r="Y818" i="21"/>
  <c r="P822" i="21"/>
  <c r="Q822" i="21" s="1"/>
  <c r="Y822" i="21"/>
  <c r="Y826" i="21"/>
  <c r="P826" i="21"/>
  <c r="R838" i="21"/>
  <c r="AA838" i="21"/>
  <c r="P840" i="21"/>
  <c r="Y840" i="21"/>
  <c r="P842" i="21"/>
  <c r="Y842" i="21"/>
  <c r="P861" i="21"/>
  <c r="Y861" i="21"/>
  <c r="P869" i="21"/>
  <c r="Y869" i="21"/>
  <c r="Q886" i="21"/>
  <c r="Z886" i="21"/>
  <c r="W886" i="21" s="1"/>
  <c r="Q889" i="21"/>
  <c r="R889" i="21" s="1"/>
  <c r="Z889" i="21"/>
  <c r="W889" i="21" s="1"/>
  <c r="V889" i="21" s="1"/>
  <c r="P892" i="21"/>
  <c r="Z892" i="21" s="1"/>
  <c r="W892" i="21" s="1"/>
  <c r="Y892" i="21"/>
  <c r="P901" i="21"/>
  <c r="Y901" i="21"/>
  <c r="P908" i="21"/>
  <c r="Y908" i="21"/>
  <c r="AB600" i="21"/>
  <c r="S871" i="21"/>
  <c r="S1721" i="21"/>
  <c r="AC695" i="21"/>
  <c r="AB1203" i="21"/>
  <c r="Q13" i="21"/>
  <c r="R13" i="21" s="1"/>
  <c r="S13" i="21" s="1"/>
  <c r="T13" i="21" s="1"/>
  <c r="Q1174" i="21"/>
  <c r="Q896" i="21"/>
  <c r="AB1437" i="21"/>
  <c r="Q948" i="21"/>
  <c r="T1785" i="21"/>
  <c r="AD1785" i="21" s="1"/>
  <c r="Z713" i="21"/>
  <c r="W713" i="21" s="1"/>
  <c r="V713" i="21" s="1"/>
  <c r="Z832" i="21"/>
  <c r="W832" i="21" s="1"/>
  <c r="V832" i="21" s="1"/>
  <c r="Z680" i="21"/>
  <c r="W680" i="21" s="1"/>
  <c r="Z871" i="21"/>
  <c r="W871" i="21" s="1"/>
  <c r="V871" i="21" s="1"/>
  <c r="R733" i="21"/>
  <c r="AA733" i="21"/>
  <c r="Z179" i="21"/>
  <c r="W179" i="21" s="1"/>
  <c r="Q1607" i="21"/>
  <c r="Q1262" i="21"/>
  <c r="Z1262" i="21"/>
  <c r="W1262" i="21" s="1"/>
  <c r="V1262" i="21" s="1"/>
  <c r="Y641" i="21"/>
  <c r="O389" i="21"/>
  <c r="P148" i="21"/>
  <c r="Z148" i="21" s="1"/>
  <c r="W148" i="21" s="1"/>
  <c r="V148" i="21" s="1"/>
  <c r="Q45" i="21"/>
  <c r="R45" i="21" s="1"/>
  <c r="S45" i="21" s="1"/>
  <c r="T45" i="21" s="1"/>
  <c r="Z45" i="21"/>
  <c r="W45" i="21" s="1"/>
  <c r="V45" i="21" s="1"/>
  <c r="Y896" i="21"/>
  <c r="Y258" i="21"/>
  <c r="Z258" i="21" s="1"/>
  <c r="W258" i="21" s="1"/>
  <c r="V258" i="21" s="1"/>
  <c r="Y838" i="21"/>
  <c r="Y190" i="21"/>
  <c r="P488" i="21"/>
  <c r="Z488" i="21" s="1"/>
  <c r="W488" i="21" s="1"/>
  <c r="V488" i="21" s="1"/>
  <c r="Y796" i="21"/>
  <c r="Y570" i="21"/>
  <c r="P624" i="21"/>
  <c r="Q1251" i="21"/>
  <c r="Z1251" i="21"/>
  <c r="W1251" i="21" s="1"/>
  <c r="Q1243" i="21"/>
  <c r="Z1243" i="21"/>
  <c r="W1243" i="21" s="1"/>
  <c r="V1243" i="21" s="1"/>
  <c r="X419" i="21"/>
  <c r="Y419" i="21" s="1"/>
  <c r="Z1293" i="21"/>
  <c r="W1293" i="21" s="1"/>
  <c r="V1293" i="21" s="1"/>
  <c r="Q1293" i="21"/>
  <c r="P582" i="21"/>
  <c r="P456" i="21"/>
  <c r="X417" i="21"/>
  <c r="Y417" i="21" s="1"/>
  <c r="Y487" i="21"/>
  <c r="X416" i="21"/>
  <c r="Y416" i="21" s="1"/>
  <c r="P917" i="21"/>
  <c r="Y917" i="21"/>
  <c r="P927" i="21"/>
  <c r="Y927" i="21"/>
  <c r="Q929" i="21"/>
  <c r="Z929" i="21"/>
  <c r="W929" i="21" s="1"/>
  <c r="P934" i="21"/>
  <c r="Y934" i="21"/>
  <c r="P945" i="21"/>
  <c r="Y945" i="21"/>
  <c r="P947" i="21"/>
  <c r="Y947" i="21"/>
  <c r="P959" i="21"/>
  <c r="Y959" i="21"/>
  <c r="Y981" i="21"/>
  <c r="P981" i="21"/>
  <c r="Q1013" i="21"/>
  <c r="Z1013" i="21"/>
  <c r="W1013" i="21" s="1"/>
  <c r="P1016" i="21"/>
  <c r="Y1016" i="21"/>
  <c r="P1019" i="21"/>
  <c r="Y1019" i="21"/>
  <c r="P1025" i="21"/>
  <c r="Y1025" i="21"/>
  <c r="P1031" i="21"/>
  <c r="Y1031" i="21"/>
  <c r="P1043" i="21"/>
  <c r="Y1043" i="21"/>
  <c r="P1073" i="21"/>
  <c r="Y1073" i="21"/>
  <c r="P1081" i="21"/>
  <c r="Y1081" i="21"/>
  <c r="P1111" i="21"/>
  <c r="Y1111" i="21"/>
  <c r="P1123" i="21"/>
  <c r="Y1123" i="21"/>
  <c r="P1133" i="21"/>
  <c r="Y1133" i="21"/>
  <c r="P1139" i="21"/>
  <c r="Y1139" i="21"/>
  <c r="P1184" i="21"/>
  <c r="Y1184" i="21"/>
  <c r="P1193" i="21"/>
  <c r="Y1193" i="21"/>
  <c r="P1209" i="21"/>
  <c r="Q1209" i="21" s="1"/>
  <c r="Y1209" i="21"/>
  <c r="P1528" i="21"/>
  <c r="Y1528" i="21"/>
  <c r="P1542" i="21"/>
  <c r="Y1542" i="21"/>
  <c r="P1551" i="21"/>
  <c r="Y1551" i="21"/>
  <c r="P1569" i="21"/>
  <c r="Y1569" i="21"/>
  <c r="Y1577" i="21"/>
  <c r="P1577" i="21"/>
  <c r="Q1577" i="21" s="1"/>
  <c r="Q1590" i="21"/>
  <c r="Z1590" i="21"/>
  <c r="W1590" i="21" s="1"/>
  <c r="P1592" i="21"/>
  <c r="Y1592" i="21"/>
  <c r="P1593" i="21"/>
  <c r="Y1593" i="21"/>
  <c r="Y1598" i="21"/>
  <c r="P1598" i="21"/>
  <c r="P1606" i="21"/>
  <c r="Y1606" i="21"/>
  <c r="P1626" i="21"/>
  <c r="Y1626" i="21"/>
  <c r="Q1641" i="21"/>
  <c r="Z1641" i="21"/>
  <c r="W1641" i="21" s="1"/>
  <c r="P1648" i="21"/>
  <c r="Y1648" i="21"/>
  <c r="P1656" i="21"/>
  <c r="Y1656" i="21"/>
  <c r="P1658" i="21"/>
  <c r="Y1658" i="21"/>
  <c r="P1671" i="21"/>
  <c r="Y1671" i="21"/>
  <c r="P1674" i="21"/>
  <c r="Y1674" i="21"/>
  <c r="P1686" i="21"/>
  <c r="Y1686" i="21"/>
  <c r="P1708" i="21"/>
  <c r="Y1708" i="21"/>
  <c r="P1710" i="21"/>
  <c r="Y1710" i="21"/>
  <c r="P1719" i="21"/>
  <c r="Y1719" i="21"/>
  <c r="Y1759" i="21"/>
  <c r="P1759" i="21"/>
  <c r="P1766" i="21"/>
  <c r="Y1766" i="21"/>
  <c r="P1779" i="21"/>
  <c r="Y1779" i="21"/>
  <c r="P1781" i="21"/>
  <c r="Y1781" i="21"/>
  <c r="P1788" i="21"/>
  <c r="Y1788" i="21"/>
  <c r="S1805" i="21"/>
  <c r="T1805" i="21" s="1"/>
  <c r="AD1805" i="21" s="1"/>
  <c r="AB1805" i="21"/>
  <c r="Y1822" i="21"/>
  <c r="P1822" i="21"/>
  <c r="Z1822" i="21" s="1"/>
  <c r="W1822" i="21" s="1"/>
  <c r="V1822" i="21" s="1"/>
  <c r="P1828" i="21"/>
  <c r="Y1828" i="21"/>
  <c r="P1841" i="21"/>
  <c r="Y1841" i="21"/>
  <c r="P1881" i="21"/>
  <c r="Y1881" i="21"/>
  <c r="P1890" i="21"/>
  <c r="Y1890" i="21"/>
  <c r="P1896" i="21"/>
  <c r="Y1896" i="21"/>
  <c r="P1924" i="21"/>
  <c r="Y1924" i="21"/>
  <c r="P1931" i="21"/>
  <c r="Y1931" i="21"/>
  <c r="P1934" i="21"/>
  <c r="Y1934" i="21"/>
  <c r="Q1960" i="21"/>
  <c r="Z1960" i="21"/>
  <c r="W1960" i="21" s="1"/>
  <c r="V1960" i="21" s="1"/>
  <c r="Q1962" i="21"/>
  <c r="Z1962" i="21"/>
  <c r="W1962" i="21" s="1"/>
  <c r="P1973" i="21"/>
  <c r="Y1973" i="21"/>
  <c r="P1975" i="21"/>
  <c r="Y1975" i="21"/>
  <c r="P1978" i="21"/>
  <c r="Y1978" i="21"/>
  <c r="AC1709" i="21"/>
  <c r="AC1661" i="21"/>
  <c r="Z1797" i="21"/>
  <c r="W1797" i="21" s="1"/>
  <c r="P1028" i="21"/>
  <c r="Y1108" i="21"/>
  <c r="P1003" i="21"/>
  <c r="P961" i="21"/>
  <c r="Z961" i="21" s="1"/>
  <c r="W961" i="21" s="1"/>
  <c r="V961" i="21" s="1"/>
  <c r="Y1018" i="21"/>
  <c r="Y1909" i="21"/>
  <c r="Y1553" i="21"/>
  <c r="P1892" i="21"/>
  <c r="P1887" i="21"/>
  <c r="P1131" i="21"/>
  <c r="P1037" i="21"/>
  <c r="Q1037" i="21" s="1"/>
  <c r="P1611" i="21"/>
  <c r="Y957" i="21"/>
  <c r="Y997" i="21"/>
  <c r="P1585" i="21"/>
  <c r="Y1152" i="21"/>
  <c r="Y1097" i="21"/>
  <c r="Y1962" i="21"/>
  <c r="Y1960" i="21"/>
  <c r="Y1830" i="21"/>
  <c r="Y913" i="21"/>
  <c r="P913" i="21"/>
  <c r="Q913" i="21" s="1"/>
  <c r="R913" i="21" s="1"/>
  <c r="P928" i="21"/>
  <c r="Y928" i="21"/>
  <c r="P932" i="21"/>
  <c r="Q932" i="21" s="1"/>
  <c r="Y932" i="21"/>
  <c r="Y939" i="21"/>
  <c r="P939" i="21"/>
  <c r="P944" i="21"/>
  <c r="Y944" i="21"/>
  <c r="P946" i="21"/>
  <c r="Y946" i="21"/>
  <c r="P953" i="21"/>
  <c r="Y953" i="21"/>
  <c r="P960" i="21"/>
  <c r="Z960" i="21" s="1"/>
  <c r="W960" i="21" s="1"/>
  <c r="Y960" i="21"/>
  <c r="P968" i="21"/>
  <c r="Y968" i="21"/>
  <c r="P980" i="21"/>
  <c r="Y980" i="21"/>
  <c r="P985" i="21"/>
  <c r="Y985" i="21"/>
  <c r="Y1011" i="21"/>
  <c r="P1011" i="21"/>
  <c r="Q1034" i="21"/>
  <c r="R1034" i="21" s="1"/>
  <c r="Z1034" i="21"/>
  <c r="W1034" i="21" s="1"/>
  <c r="P1053" i="21"/>
  <c r="Y1053" i="21"/>
  <c r="P1060" i="21"/>
  <c r="Y1060" i="21"/>
  <c r="Y1064" i="21"/>
  <c r="P1064" i="21"/>
  <c r="Y1140" i="21"/>
  <c r="P1140" i="21"/>
  <c r="P1143" i="21"/>
  <c r="Y1143" i="21"/>
  <c r="P1149" i="21"/>
  <c r="Y1149" i="21"/>
  <c r="P1167" i="21"/>
  <c r="Y1167" i="21"/>
  <c r="P1180" i="21"/>
  <c r="Y1180" i="21"/>
  <c r="P1195" i="21"/>
  <c r="Y1195" i="21"/>
  <c r="P1219" i="21"/>
  <c r="Y1219" i="21"/>
  <c r="P1223" i="21"/>
  <c r="Y1223" i="21"/>
  <c r="P1533" i="21"/>
  <c r="Y1533" i="21"/>
  <c r="P1556" i="21"/>
  <c r="Y1556" i="21"/>
  <c r="P1568" i="21"/>
  <c r="Y1568" i="21"/>
  <c r="P1570" i="21"/>
  <c r="Y1570" i="21"/>
  <c r="P1572" i="21"/>
  <c r="Y1572" i="21"/>
  <c r="Y1578" i="21"/>
  <c r="P1578" i="21"/>
  <c r="Z1578" i="21" s="1"/>
  <c r="W1578" i="21" s="1"/>
  <c r="V1578" i="21" s="1"/>
  <c r="Y1581" i="21"/>
  <c r="P1581" i="21"/>
  <c r="P1608" i="21"/>
  <c r="Y1608" i="21"/>
  <c r="Y1622" i="21"/>
  <c r="P1622" i="21"/>
  <c r="P1638" i="21"/>
  <c r="Y1638" i="21"/>
  <c r="P1650" i="21"/>
  <c r="Y1650" i="21"/>
  <c r="P1652" i="21"/>
  <c r="Y1652" i="21"/>
  <c r="P1659" i="21"/>
  <c r="Y1659" i="21"/>
  <c r="P1665" i="21"/>
  <c r="Y1665" i="21"/>
  <c r="P1678" i="21"/>
  <c r="Y1678" i="21"/>
  <c r="P1680" i="21"/>
  <c r="Z1680" i="21" s="1"/>
  <c r="W1680" i="21" s="1"/>
  <c r="Y1680" i="21"/>
  <c r="P1690" i="21"/>
  <c r="Y1690" i="21"/>
  <c r="P1694" i="21"/>
  <c r="Y1694" i="21"/>
  <c r="P1697" i="21"/>
  <c r="Y1697" i="21"/>
  <c r="P1699" i="21"/>
  <c r="Q1699" i="21" s="1"/>
  <c r="Y1699" i="21"/>
  <c r="Y1727" i="21"/>
  <c r="P1727" i="21"/>
  <c r="S1735" i="21"/>
  <c r="AB1735" i="21"/>
  <c r="P1768" i="21"/>
  <c r="Y1768" i="21"/>
  <c r="P1772" i="21"/>
  <c r="Y1772" i="21"/>
  <c r="P1775" i="21"/>
  <c r="Y1775" i="21"/>
  <c r="P1777" i="21"/>
  <c r="Y1777" i="21"/>
  <c r="P1780" i="21"/>
  <c r="Y1780" i="21"/>
  <c r="P1798" i="21"/>
  <c r="Y1798" i="21"/>
  <c r="P1807" i="21"/>
  <c r="Y1807" i="21"/>
  <c r="Q1830" i="21"/>
  <c r="Z1830" i="21"/>
  <c r="W1830" i="21" s="1"/>
  <c r="V1830" i="21" s="1"/>
  <c r="P1836" i="21"/>
  <c r="Y1836" i="21"/>
  <c r="P1839" i="21"/>
  <c r="Y1839" i="21"/>
  <c r="P1842" i="21"/>
  <c r="Q1842" i="21" s="1"/>
  <c r="Y1842" i="21"/>
  <c r="P1866" i="21"/>
  <c r="Y1866" i="21"/>
  <c r="P1883" i="21"/>
  <c r="Y1883" i="21"/>
  <c r="P1889" i="21"/>
  <c r="Y1889" i="21"/>
  <c r="P1895" i="21"/>
  <c r="Y1895" i="21"/>
  <c r="P1898" i="21"/>
  <c r="Y1898" i="21"/>
  <c r="Y1908" i="21"/>
  <c r="P1908" i="21"/>
  <c r="Y1927" i="21"/>
  <c r="P1927" i="21"/>
  <c r="Q1927" i="21" s="1"/>
  <c r="P1938" i="21"/>
  <c r="Y1938" i="21"/>
  <c r="Q1942" i="21"/>
  <c r="R1942" i="21" s="1"/>
  <c r="Z1942" i="21"/>
  <c r="W1942" i="21" s="1"/>
  <c r="P1948" i="21"/>
  <c r="Y1948" i="21"/>
  <c r="R1953" i="21"/>
  <c r="AA1953" i="21"/>
  <c r="P1965" i="21"/>
  <c r="Y1965" i="21"/>
  <c r="P1974" i="21"/>
  <c r="Y1974" i="21"/>
  <c r="Y1980" i="21"/>
  <c r="P1980" i="21"/>
  <c r="Z1980" i="21" s="1"/>
  <c r="W1980" i="21" s="1"/>
  <c r="P1868" i="21"/>
  <c r="Y1685" i="21"/>
  <c r="P1113" i="21"/>
  <c r="Y327" i="21"/>
  <c r="Y918" i="21"/>
  <c r="Y1046" i="21"/>
  <c r="P1119" i="21"/>
  <c r="P949" i="21"/>
  <c r="P1760" i="21"/>
  <c r="P1160" i="21"/>
  <c r="Z1160" i="21" s="1"/>
  <c r="W1160" i="21" s="1"/>
  <c r="V1160" i="21" s="1"/>
  <c r="Y1181" i="21"/>
  <c r="Y1600" i="21"/>
  <c r="Y1963" i="21"/>
  <c r="Y1078" i="21"/>
  <c r="Z1012" i="21"/>
  <c r="W1012" i="21" s="1"/>
  <c r="V1012" i="21" s="1"/>
  <c r="Q1012" i="21"/>
  <c r="R1012" i="21" s="1"/>
  <c r="Z1353" i="21"/>
  <c r="W1353" i="21" s="1"/>
  <c r="V1353" i="21" s="1"/>
  <c r="Q1353" i="21"/>
  <c r="AA803" i="21"/>
  <c r="R803" i="21"/>
  <c r="Y1689" i="21"/>
  <c r="Y1942" i="21"/>
  <c r="Y1590" i="21"/>
  <c r="Y289" i="21"/>
  <c r="Q1283" i="21"/>
  <c r="Z1283" i="21"/>
  <c r="W1283" i="21" s="1"/>
  <c r="V1283" i="21" s="1"/>
  <c r="P1294" i="21"/>
  <c r="Y1294" i="21"/>
  <c r="P1296" i="21"/>
  <c r="Y1296" i="21"/>
  <c r="P1380" i="21"/>
  <c r="Y1380" i="21"/>
  <c r="P1431" i="21"/>
  <c r="Y1431" i="21"/>
  <c r="P1473" i="21"/>
  <c r="Y1473" i="21"/>
  <c r="P1511" i="21"/>
  <c r="Y1511" i="21"/>
  <c r="P1715" i="21"/>
  <c r="Y1715" i="21"/>
  <c r="P1290" i="21"/>
  <c r="Y1290" i="21"/>
  <c r="Q1362" i="21"/>
  <c r="Q1376" i="21"/>
  <c r="Z1376" i="21"/>
  <c r="W1376" i="21" s="1"/>
  <c r="V1376" i="21" s="1"/>
  <c r="P1379" i="21"/>
  <c r="Y1379" i="21"/>
  <c r="P1410" i="21"/>
  <c r="Y1410" i="21"/>
  <c r="P1420" i="21"/>
  <c r="Y1420" i="21"/>
  <c r="P1468" i="21"/>
  <c r="Y1468" i="21"/>
  <c r="P1479" i="21"/>
  <c r="Y1479" i="21"/>
  <c r="E15" i="8"/>
  <c r="S1444" i="21"/>
  <c r="T1444" i="21" s="1"/>
  <c r="AD1444" i="21" s="1"/>
  <c r="AB1444" i="21"/>
  <c r="S593" i="21"/>
  <c r="T593" i="21" s="1"/>
  <c r="AD593" i="21" s="1"/>
  <c r="AB593" i="21"/>
  <c r="S1676" i="21"/>
  <c r="AB1676" i="21"/>
  <c r="S1242" i="21"/>
  <c r="AC1242" i="21" s="1"/>
  <c r="AB1242" i="21"/>
  <c r="S1679" i="21"/>
  <c r="AB1679" i="21"/>
  <c r="AB988" i="21"/>
  <c r="AA938" i="21"/>
  <c r="Q1331" i="21"/>
  <c r="Z1331" i="21"/>
  <c r="W1331" i="21" s="1"/>
  <c r="V1331" i="21" s="1"/>
  <c r="P145" i="21"/>
  <c r="Y145" i="21"/>
  <c r="P146" i="21"/>
  <c r="Y146" i="21"/>
  <c r="P156" i="21"/>
  <c r="Q156" i="21" s="1"/>
  <c r="R156" i="21" s="1"/>
  <c r="S156" i="21" s="1"/>
  <c r="T156" i="21" s="1"/>
  <c r="Y156" i="21"/>
  <c r="P176" i="21"/>
  <c r="Y176" i="21"/>
  <c r="Y218" i="21"/>
  <c r="P218" i="21"/>
  <c r="Q218" i="21" s="1"/>
  <c r="P241" i="21"/>
  <c r="Y241" i="21"/>
  <c r="X283" i="21"/>
  <c r="O283" i="21"/>
  <c r="O287" i="21"/>
  <c r="X287" i="21"/>
  <c r="X299" i="21"/>
  <c r="O299" i="21"/>
  <c r="P299" i="21" s="1"/>
  <c r="O304" i="21"/>
  <c r="X304" i="21"/>
  <c r="O305" i="21"/>
  <c r="X305" i="21"/>
  <c r="O307" i="21"/>
  <c r="X307" i="21"/>
  <c r="X315" i="21"/>
  <c r="O315" i="21"/>
  <c r="X348" i="21"/>
  <c r="O348" i="21"/>
  <c r="O396" i="21"/>
  <c r="P396" i="21" s="1"/>
  <c r="Q396" i="21" s="1"/>
  <c r="R396" i="21" s="1"/>
  <c r="S396" i="21" s="1"/>
  <c r="T396" i="21" s="1"/>
  <c r="X396" i="21"/>
  <c r="P479" i="21"/>
  <c r="Q479" i="21" s="1"/>
  <c r="Y479" i="21"/>
  <c r="P499" i="21"/>
  <c r="Y499" i="21"/>
  <c r="P501" i="21"/>
  <c r="Y501" i="21"/>
  <c r="P502" i="21"/>
  <c r="Y502" i="21"/>
  <c r="P505" i="21"/>
  <c r="Y505" i="21"/>
  <c r="Y508" i="21"/>
  <c r="P508" i="21"/>
  <c r="Q510" i="21"/>
  <c r="AA510" i="21" s="1"/>
  <c r="Z510" i="21"/>
  <c r="W510" i="21" s="1"/>
  <c r="Y522" i="21"/>
  <c r="P522" i="21"/>
  <c r="Q522" i="21" s="1"/>
  <c r="Q524" i="21"/>
  <c r="Z524" i="21"/>
  <c r="W524" i="21" s="1"/>
  <c r="P526" i="21"/>
  <c r="Y526" i="21"/>
  <c r="Y527" i="21"/>
  <c r="P527" i="21"/>
  <c r="Y532" i="21"/>
  <c r="P532" i="21"/>
  <c r="P536" i="21"/>
  <c r="Q536" i="21" s="1"/>
  <c r="Y536" i="21"/>
  <c r="R547" i="21"/>
  <c r="AB547" i="21" s="1"/>
  <c r="AA547" i="21"/>
  <c r="T551" i="21"/>
  <c r="AD551" i="21" s="1"/>
  <c r="AC551" i="21"/>
  <c r="P553" i="21"/>
  <c r="Q553" i="21" s="1"/>
  <c r="Y553" i="21"/>
  <c r="R583" i="21"/>
  <c r="AA583" i="21"/>
  <c r="Y598" i="21"/>
  <c r="P598" i="21"/>
  <c r="Q598" i="21" s="1"/>
  <c r="P736" i="21"/>
  <c r="Y736" i="21"/>
  <c r="P738" i="21"/>
  <c r="Y738" i="21"/>
  <c r="Y749" i="21"/>
  <c r="P749" i="21"/>
  <c r="Z749" i="21" s="1"/>
  <c r="W749" i="21" s="1"/>
  <c r="V749" i="21" s="1"/>
  <c r="Y757" i="21"/>
  <c r="P757" i="21"/>
  <c r="Z757" i="21" s="1"/>
  <c r="W757" i="21" s="1"/>
  <c r="V757" i="21" s="1"/>
  <c r="P759" i="21"/>
  <c r="Y759" i="21"/>
  <c r="P761" i="21"/>
  <c r="Y761" i="21"/>
  <c r="P762" i="21"/>
  <c r="Y762" i="21"/>
  <c r="P764" i="21"/>
  <c r="Y764" i="21"/>
  <c r="Q770" i="21"/>
  <c r="Z770" i="21"/>
  <c r="W770" i="21" s="1"/>
  <c r="V770" i="21" s="1"/>
  <c r="P776" i="21"/>
  <c r="Q776" i="21" s="1"/>
  <c r="Y776" i="21"/>
  <c r="P787" i="21"/>
  <c r="Y787" i="21"/>
  <c r="P788" i="21"/>
  <c r="Y788" i="21"/>
  <c r="P888" i="21"/>
  <c r="Y888" i="21"/>
  <c r="Y900" i="21"/>
  <c r="P900" i="21"/>
  <c r="Z905" i="21"/>
  <c r="W905" i="21" s="1"/>
  <c r="V905" i="21" s="1"/>
  <c r="Q905" i="21"/>
  <c r="Q918" i="21"/>
  <c r="R918" i="21" s="1"/>
  <c r="Z918" i="21"/>
  <c r="W918" i="21" s="1"/>
  <c r="V918" i="21" s="1"/>
  <c r="Q925" i="21"/>
  <c r="Z925" i="21"/>
  <c r="W925" i="21" s="1"/>
  <c r="Z963" i="21"/>
  <c r="W963" i="21" s="1"/>
  <c r="Q963" i="21"/>
  <c r="P964" i="21"/>
  <c r="Y964" i="21"/>
  <c r="P982" i="21"/>
  <c r="Y982" i="21"/>
  <c r="P989" i="21"/>
  <c r="Y989" i="21"/>
  <c r="AB999" i="21"/>
  <c r="S999" i="21"/>
  <c r="Y1092" i="21"/>
  <c r="P1092" i="21"/>
  <c r="P1099" i="21"/>
  <c r="Y1099" i="21"/>
  <c r="P1101" i="21"/>
  <c r="Y1101" i="21"/>
  <c r="P1110" i="21"/>
  <c r="Q1110" i="21" s="1"/>
  <c r="Y1110" i="21"/>
  <c r="Y1121" i="21"/>
  <c r="P1121" i="21"/>
  <c r="P1187" i="21"/>
  <c r="Y1187" i="21"/>
  <c r="P1189" i="21"/>
  <c r="Y1189" i="21"/>
  <c r="P1190" i="21"/>
  <c r="Y1190" i="21"/>
  <c r="P1237" i="21"/>
  <c r="Y1237" i="21"/>
  <c r="P1244" i="21"/>
  <c r="Y1244" i="21"/>
  <c r="Y1280" i="21"/>
  <c r="P1280" i="21"/>
  <c r="P1301" i="21"/>
  <c r="Y1301" i="21"/>
  <c r="P1304" i="21"/>
  <c r="Y1304" i="21"/>
  <c r="P1315" i="21"/>
  <c r="Y1315" i="21"/>
  <c r="P1335" i="21"/>
  <c r="Y1335" i="21"/>
  <c r="P1351" i="21"/>
  <c r="Y1351" i="21"/>
  <c r="P1382" i="21"/>
  <c r="Y1382" i="21"/>
  <c r="P1394" i="21"/>
  <c r="Y1394" i="21"/>
  <c r="P1396" i="21"/>
  <c r="Y1396" i="21"/>
  <c r="P1403" i="21"/>
  <c r="Z1403" i="21" s="1"/>
  <c r="W1403" i="21" s="1"/>
  <c r="V1403" i="21" s="1"/>
  <c r="Y1403" i="21"/>
  <c r="P1413" i="21"/>
  <c r="Y1413" i="21"/>
  <c r="P1459" i="21"/>
  <c r="Y1459" i="21"/>
  <c r="P1462" i="21"/>
  <c r="Y1462" i="21"/>
  <c r="P1589" i="21"/>
  <c r="Y1589" i="21"/>
  <c r="P1596" i="21"/>
  <c r="Y1596" i="21"/>
  <c r="P1616" i="21"/>
  <c r="Y1616" i="21"/>
  <c r="Y1624" i="21"/>
  <c r="P1624" i="21"/>
  <c r="P1643" i="21"/>
  <c r="Y1643" i="21"/>
  <c r="P1799" i="21"/>
  <c r="Q1799" i="21" s="1"/>
  <c r="R1799" i="21" s="1"/>
  <c r="Y1799" i="21"/>
  <c r="Y1801" i="21"/>
  <c r="P1801" i="21"/>
  <c r="P1802" i="21"/>
  <c r="Y1802" i="21"/>
  <c r="P1815" i="21"/>
  <c r="Y1815" i="21"/>
  <c r="P1824" i="21"/>
  <c r="Y1824" i="21"/>
  <c r="P1826" i="21"/>
  <c r="Y1826" i="21"/>
  <c r="Y1870" i="21"/>
  <c r="P1870" i="21"/>
  <c r="P1872" i="21"/>
  <c r="Y1872" i="21"/>
  <c r="P1874" i="21"/>
  <c r="Z1874" i="21" s="1"/>
  <c r="W1874" i="21" s="1"/>
  <c r="Y1874" i="21"/>
  <c r="P1876" i="21"/>
  <c r="Y1876" i="21"/>
  <c r="Y1878" i="21"/>
  <c r="P1878" i="21"/>
  <c r="P1893" i="21"/>
  <c r="Y1893" i="21"/>
  <c r="P1921" i="21"/>
  <c r="Y1921" i="21"/>
  <c r="T741" i="21"/>
  <c r="AD741" i="21" s="1"/>
  <c r="R1135" i="21"/>
  <c r="S1135" i="21" s="1"/>
  <c r="AC1135" i="21" s="1"/>
  <c r="AA1444" i="21"/>
  <c r="Z1709" i="21"/>
  <c r="W1709" i="21" s="1"/>
  <c r="V1709" i="21" s="1"/>
  <c r="AA1704" i="21"/>
  <c r="S1903" i="21"/>
  <c r="T1903" i="21" s="1"/>
  <c r="AD1903" i="21" s="1"/>
  <c r="AB1903" i="21"/>
  <c r="Y1051" i="21"/>
  <c r="P486" i="21"/>
  <c r="Y1135" i="21"/>
  <c r="P6" i="21"/>
  <c r="Q6" i="21" s="1"/>
  <c r="P497" i="21"/>
  <c r="Q1483" i="21"/>
  <c r="Z1483" i="21"/>
  <c r="W1483" i="21" s="1"/>
  <c r="V1483" i="21" s="1"/>
  <c r="P748" i="21"/>
  <c r="Y860" i="21"/>
  <c r="Q1104" i="21"/>
  <c r="Z1104" i="21"/>
  <c r="W1104" i="21" s="1"/>
  <c r="Z789" i="21"/>
  <c r="W789" i="21" s="1"/>
  <c r="P1365" i="21"/>
  <c r="AA1277" i="21"/>
  <c r="R1277" i="21"/>
  <c r="Z1272" i="21"/>
  <c r="W1272" i="21" s="1"/>
  <c r="V1272" i="21" s="1"/>
  <c r="Q1272" i="21"/>
  <c r="AA1001" i="21"/>
  <c r="R1001" i="21"/>
  <c r="Q791" i="21"/>
  <c r="Z791" i="21"/>
  <c r="W791" i="21" s="1"/>
  <c r="V791" i="21" s="1"/>
  <c r="AA92" i="21"/>
  <c r="AB92" i="21" s="1"/>
  <c r="AC92" i="21" s="1"/>
  <c r="AD92" i="21" s="1"/>
  <c r="Z1300" i="21"/>
  <c r="W1300" i="21" s="1"/>
  <c r="V1300" i="21" s="1"/>
  <c r="Q1300" i="21"/>
  <c r="Q266" i="21"/>
  <c r="Z266" i="21"/>
  <c r="W266" i="21" s="1"/>
  <c r="V266" i="21" s="1"/>
  <c r="Z18" i="21"/>
  <c r="W18" i="21" s="1"/>
  <c r="V18" i="21" s="1"/>
  <c r="Q18" i="21"/>
  <c r="R18" i="21" s="1"/>
  <c r="AA625" i="21"/>
  <c r="R625" i="21"/>
  <c r="R1687" i="21"/>
  <c r="AA1687" i="21"/>
  <c r="Q1513" i="21"/>
  <c r="Z1513" i="21"/>
  <c r="W1513" i="21" s="1"/>
  <c r="V1513" i="21" s="1"/>
  <c r="Q973" i="21"/>
  <c r="Z973" i="21"/>
  <c r="W973" i="21" s="1"/>
  <c r="Q157" i="21"/>
  <c r="Z157" i="21"/>
  <c r="W157" i="21" s="1"/>
  <c r="Y163" i="21"/>
  <c r="P163" i="21"/>
  <c r="P164" i="21"/>
  <c r="Y164" i="21"/>
  <c r="P167" i="21"/>
  <c r="Q167" i="21" s="1"/>
  <c r="R167" i="21" s="1"/>
  <c r="S167" i="21" s="1"/>
  <c r="T167" i="21" s="1"/>
  <c r="Y167" i="21"/>
  <c r="P232" i="21"/>
  <c r="Y232" i="21"/>
  <c r="P239" i="21"/>
  <c r="Y239" i="21"/>
  <c r="Y246" i="21"/>
  <c r="P246" i="21"/>
  <c r="O306" i="21"/>
  <c r="X306" i="21"/>
  <c r="O308" i="21"/>
  <c r="P308" i="21" s="1"/>
  <c r="Q308" i="21" s="1"/>
  <c r="R308" i="21" s="1"/>
  <c r="S308" i="21" s="1"/>
  <c r="T308" i="21" s="1"/>
  <c r="X308" i="21"/>
  <c r="O309" i="21"/>
  <c r="X309" i="21"/>
  <c r="X311" i="21"/>
  <c r="O311" i="21"/>
  <c r="X337" i="21"/>
  <c r="O337" i="21"/>
  <c r="P337" i="21" s="1"/>
  <c r="Q337" i="21" s="1"/>
  <c r="X349" i="21"/>
  <c r="O349" i="21"/>
  <c r="X403" i="21"/>
  <c r="O403" i="21"/>
  <c r="P403" i="21" s="1"/>
  <c r="O429" i="21"/>
  <c r="X429" i="21"/>
  <c r="Y477" i="21"/>
  <c r="P477" i="21"/>
  <c r="P496" i="21"/>
  <c r="Y496" i="21"/>
  <c r="P498" i="21"/>
  <c r="Y498" i="21"/>
  <c r="Q500" i="21"/>
  <c r="AA500" i="21" s="1"/>
  <c r="Z500" i="21"/>
  <c r="W500" i="21" s="1"/>
  <c r="P506" i="21"/>
  <c r="Y506" i="21"/>
  <c r="Y507" i="21"/>
  <c r="P507" i="21"/>
  <c r="P509" i="21"/>
  <c r="Y509" i="21"/>
  <c r="P515" i="21"/>
  <c r="Y515" i="21"/>
  <c r="P517" i="21"/>
  <c r="Q517" i="21" s="1"/>
  <c r="Y517" i="21"/>
  <c r="Y521" i="21"/>
  <c r="P521" i="21"/>
  <c r="P525" i="21"/>
  <c r="Y525" i="21"/>
  <c r="P528" i="21"/>
  <c r="Y528" i="21"/>
  <c r="P537" i="21"/>
  <c r="Y537" i="21"/>
  <c r="P541" i="21"/>
  <c r="Y541" i="21"/>
  <c r="Y546" i="21"/>
  <c r="P546" i="21"/>
  <c r="P550" i="21"/>
  <c r="Q550" i="21" s="1"/>
  <c r="R550" i="21" s="1"/>
  <c r="S550" i="21" s="1"/>
  <c r="T550" i="21" s="1"/>
  <c r="AD550" i="21" s="1"/>
  <c r="Y550" i="21"/>
  <c r="AB597" i="21"/>
  <c r="S597" i="21"/>
  <c r="T597" i="21" s="1"/>
  <c r="AD597" i="21" s="1"/>
  <c r="P716" i="21"/>
  <c r="Y716" i="21"/>
  <c r="Y728" i="21"/>
  <c r="P728" i="21"/>
  <c r="P735" i="21"/>
  <c r="Y735" i="21"/>
  <c r="Y737" i="21"/>
  <c r="P737" i="21"/>
  <c r="R740" i="21"/>
  <c r="S740" i="21" s="1"/>
  <c r="T740" i="21" s="1"/>
  <c r="AD740" i="21" s="1"/>
  <c r="AA740" i="21"/>
  <c r="P751" i="21"/>
  <c r="Y751" i="21"/>
  <c r="Y758" i="21"/>
  <c r="P758" i="21"/>
  <c r="Z758" i="21" s="1"/>
  <c r="W758" i="21" s="1"/>
  <c r="P763" i="21"/>
  <c r="Y763" i="21"/>
  <c r="Q769" i="21"/>
  <c r="R769" i="21" s="1"/>
  <c r="Z769" i="21"/>
  <c r="W769" i="21" s="1"/>
  <c r="R789" i="21"/>
  <c r="S789" i="21" s="1"/>
  <c r="AC789" i="21" s="1"/>
  <c r="AA789" i="21"/>
  <c r="Y866" i="21"/>
  <c r="P866" i="21"/>
  <c r="P899" i="21"/>
  <c r="Y899" i="21"/>
  <c r="Y906" i="21"/>
  <c r="P906" i="21"/>
  <c r="Y910" i="21"/>
  <c r="P910" i="21"/>
  <c r="R924" i="21"/>
  <c r="AA924" i="21"/>
  <c r="Y926" i="21"/>
  <c r="P926" i="21"/>
  <c r="Y930" i="21"/>
  <c r="P930" i="21"/>
  <c r="Y958" i="21"/>
  <c r="P958" i="21"/>
  <c r="Q962" i="21"/>
  <c r="Z962" i="21"/>
  <c r="W962" i="21" s="1"/>
  <c r="Y965" i="21"/>
  <c r="P965" i="21"/>
  <c r="P1048" i="21"/>
  <c r="Y1048" i="21"/>
  <c r="Y1062" i="21"/>
  <c r="P1062" i="21"/>
  <c r="P1075" i="21"/>
  <c r="Q1075" i="21" s="1"/>
  <c r="R1075" i="21" s="1"/>
  <c r="Y1075" i="21"/>
  <c r="P1091" i="21"/>
  <c r="Y1091" i="21"/>
  <c r="P1093" i="21"/>
  <c r="Y1093" i="21"/>
  <c r="P1098" i="21"/>
  <c r="Y1098" i="21"/>
  <c r="P1100" i="21"/>
  <c r="Y1100" i="21"/>
  <c r="P1102" i="21"/>
  <c r="Y1102" i="21"/>
  <c r="P1120" i="21"/>
  <c r="Y1120" i="21"/>
  <c r="P1122" i="21"/>
  <c r="Y1122" i="21"/>
  <c r="P1134" i="21"/>
  <c r="Y1134" i="21"/>
  <c r="P1178" i="21"/>
  <c r="Y1178" i="21"/>
  <c r="Y1186" i="21"/>
  <c r="P1186" i="21"/>
  <c r="Y1188" i="21"/>
  <c r="P1188" i="21"/>
  <c r="Q1188" i="21" s="1"/>
  <c r="P1191" i="21"/>
  <c r="Y1191" i="21"/>
  <c r="P1253" i="21"/>
  <c r="Y1253" i="21"/>
  <c r="R1258" i="21"/>
  <c r="AA1258" i="21"/>
  <c r="P1267" i="21"/>
  <c r="Y1267" i="21"/>
  <c r="P1279" i="21"/>
  <c r="Y1279" i="21"/>
  <c r="Y1297" i="21"/>
  <c r="P1297" i="21"/>
  <c r="P1302" i="21"/>
  <c r="Y1302" i="21"/>
  <c r="P1314" i="21"/>
  <c r="Y1314" i="21"/>
  <c r="P1319" i="21"/>
  <c r="Y1319" i="21"/>
  <c r="Y1323" i="21"/>
  <c r="P1323" i="21"/>
  <c r="P1327" i="21"/>
  <c r="Y1327" i="21"/>
  <c r="Y1340" i="21"/>
  <c r="P1340" i="21"/>
  <c r="Y1341" i="21"/>
  <c r="P1341" i="21"/>
  <c r="P1342" i="21"/>
  <c r="Y1342" i="21"/>
  <c r="Y1343" i="21"/>
  <c r="P1343" i="21"/>
  <c r="P1349" i="21"/>
  <c r="Y1349" i="21"/>
  <c r="P1350" i="21"/>
  <c r="Y1350" i="21"/>
  <c r="P1366" i="21"/>
  <c r="Y1366" i="21"/>
  <c r="P1395" i="21"/>
  <c r="Y1395" i="21"/>
  <c r="Y1397" i="21"/>
  <c r="P1397" i="21"/>
  <c r="P1456" i="21"/>
  <c r="Q1456" i="21" s="1"/>
  <c r="Y1456" i="21"/>
  <c r="Y1458" i="21"/>
  <c r="P1458" i="21"/>
  <c r="P1460" i="21"/>
  <c r="Y1460" i="21"/>
  <c r="Y1461" i="21"/>
  <c r="P1461" i="21"/>
  <c r="P1502" i="21"/>
  <c r="Y1502" i="21"/>
  <c r="P1588" i="21"/>
  <c r="Y1588" i="21"/>
  <c r="Y1597" i="21"/>
  <c r="P1597" i="21"/>
  <c r="P1602" i="21"/>
  <c r="Y1602" i="21"/>
  <c r="P1603" i="21"/>
  <c r="Y1603" i="21"/>
  <c r="P1657" i="21"/>
  <c r="Y1657" i="21"/>
  <c r="Y1729" i="21"/>
  <c r="P1729" i="21"/>
  <c r="P1800" i="21"/>
  <c r="Y1800" i="21"/>
  <c r="Y1811" i="21"/>
  <c r="P1811" i="21"/>
  <c r="P1813" i="21"/>
  <c r="Y1813" i="21"/>
  <c r="P1814" i="21"/>
  <c r="Y1814" i="21"/>
  <c r="P1821" i="21"/>
  <c r="Y1821" i="21"/>
  <c r="P1823" i="21"/>
  <c r="Y1823" i="21"/>
  <c r="P1825" i="21"/>
  <c r="Y1825" i="21"/>
  <c r="P1844" i="21"/>
  <c r="Y1844" i="21"/>
  <c r="P1846" i="21"/>
  <c r="Y1846" i="21"/>
  <c r="P1851" i="21"/>
  <c r="Y1851" i="21"/>
  <c r="P1873" i="21"/>
  <c r="Y1873" i="21"/>
  <c r="Y1875" i="21"/>
  <c r="P1875" i="21"/>
  <c r="P1877" i="21"/>
  <c r="Y1877" i="21"/>
  <c r="Y1879" i="21"/>
  <c r="P1879" i="21"/>
  <c r="P1914" i="21"/>
  <c r="Y1914" i="21"/>
  <c r="Y1917" i="21"/>
  <c r="P1917" i="21"/>
  <c r="Z1917" i="21" s="1"/>
  <c r="W1917" i="21" s="1"/>
  <c r="P1932" i="21"/>
  <c r="Y1932" i="21"/>
  <c r="AB1509" i="21"/>
  <c r="R1905" i="21"/>
  <c r="Q1344" i="21"/>
  <c r="T1757" i="21"/>
  <c r="AD1757" i="21" s="1"/>
  <c r="AC1757" i="21"/>
  <c r="R997" i="21"/>
  <c r="AA997" i="21"/>
  <c r="Z1687" i="21"/>
  <c r="W1687" i="21" s="1"/>
  <c r="V1687" i="21" s="1"/>
  <c r="Y742" i="21"/>
  <c r="Y1344" i="21"/>
  <c r="X425" i="21"/>
  <c r="Y425" i="21" s="1"/>
  <c r="Z692" i="21"/>
  <c r="W692" i="21" s="1"/>
  <c r="V692" i="21" s="1"/>
  <c r="Q692" i="21"/>
  <c r="Q1108" i="21"/>
  <c r="Z1108" i="21"/>
  <c r="W1108" i="21" s="1"/>
  <c r="V1108" i="21" s="1"/>
  <c r="AC836" i="21"/>
  <c r="Q1600" i="21"/>
  <c r="R1600" i="21" s="1"/>
  <c r="Z1600" i="21"/>
  <c r="W1600" i="21" s="1"/>
  <c r="V1600" i="21" s="1"/>
  <c r="Q957" i="21"/>
  <c r="Z957" i="21"/>
  <c r="W957" i="21" s="1"/>
  <c r="Z1078" i="21"/>
  <c r="W1078" i="21" s="1"/>
  <c r="V1078" i="21" s="1"/>
  <c r="Q1078" i="21"/>
  <c r="P894" i="21"/>
  <c r="T1682" i="21"/>
  <c r="AD1682" i="21" s="1"/>
  <c r="AC1682" i="21"/>
  <c r="Q878" i="21"/>
  <c r="AA878" i="21" s="1"/>
  <c r="Z878" i="21"/>
  <c r="W878" i="21" s="1"/>
  <c r="Z1855" i="21"/>
  <c r="W1855" i="21" s="1"/>
  <c r="V1855" i="21" s="1"/>
  <c r="Q1855" i="21"/>
  <c r="Z1109" i="21"/>
  <c r="W1109" i="21" s="1"/>
  <c r="V1109" i="21" s="1"/>
  <c r="Q1109" i="21"/>
  <c r="AA1109" i="21" s="1"/>
  <c r="Q1555" i="21"/>
  <c r="Z1375" i="21"/>
  <c r="W1375" i="21" s="1"/>
  <c r="Q1375" i="21"/>
  <c r="AA1375" i="21" s="1"/>
  <c r="AA1235" i="21"/>
  <c r="R1235" i="21"/>
  <c r="Q1345" i="21"/>
  <c r="R1345" i="21" s="1"/>
  <c r="Z1345" i="21"/>
  <c r="W1345" i="21" s="1"/>
  <c r="V1345" i="21" s="1"/>
  <c r="AA914" i="21"/>
  <c r="R914" i="21"/>
  <c r="S1061" i="21"/>
  <c r="T1061" i="21" s="1"/>
  <c r="AD1061" i="21" s="1"/>
  <c r="AB1061" i="21"/>
  <c r="S529" i="21"/>
  <c r="AC529" i="21" s="1"/>
  <c r="AB529" i="21"/>
  <c r="R621" i="21"/>
  <c r="AA621" i="21"/>
  <c r="Z68" i="21"/>
  <c r="W68" i="21" s="1"/>
  <c r="V68" i="21" s="1"/>
  <c r="Z822" i="21"/>
  <c r="W822" i="21" s="1"/>
  <c r="V822" i="21" s="1"/>
  <c r="AB817" i="21"/>
  <c r="S817" i="21"/>
  <c r="R1175" i="21"/>
  <c r="AA1175" i="21"/>
  <c r="Q639" i="21"/>
  <c r="Z639" i="21"/>
  <c r="W639" i="21" s="1"/>
  <c r="R611" i="21"/>
  <c r="AA611" i="21"/>
  <c r="R966" i="21"/>
  <c r="AA966" i="21"/>
  <c r="Z590" i="21"/>
  <c r="W590" i="21" s="1"/>
  <c r="V590" i="21" s="1"/>
  <c r="Q590" i="21"/>
  <c r="Y380" i="21"/>
  <c r="S1106" i="21"/>
  <c r="AB1106" i="21"/>
  <c r="P357" i="21"/>
  <c r="Q357" i="21" s="1"/>
  <c r="R357" i="21" s="1"/>
  <c r="S357" i="21" s="1"/>
  <c r="T357" i="21" s="1"/>
  <c r="Z438" i="21"/>
  <c r="W438" i="21" s="1"/>
  <c r="V438" i="21" s="1"/>
  <c r="P235" i="21"/>
  <c r="P151" i="21"/>
  <c r="Y151" i="21"/>
  <c r="P159" i="21"/>
  <c r="Q159" i="21" s="1"/>
  <c r="Y159" i="21"/>
  <c r="X292" i="21"/>
  <c r="O292" i="21"/>
  <c r="Y483" i="21"/>
  <c r="P483" i="21"/>
  <c r="P555" i="21"/>
  <c r="Y555" i="21"/>
  <c r="P730" i="21"/>
  <c r="Y730" i="21"/>
  <c r="Y891" i="21"/>
  <c r="P891" i="21"/>
  <c r="Z891" i="21" s="1"/>
  <c r="W891" i="21" s="1"/>
  <c r="P903" i="21"/>
  <c r="Y903" i="21"/>
  <c r="P920" i="21"/>
  <c r="Y920" i="21"/>
  <c r="P935" i="21"/>
  <c r="Y935" i="21"/>
  <c r="Y974" i="21"/>
  <c r="P974" i="21"/>
  <c r="P976" i="21"/>
  <c r="Y976" i="21"/>
  <c r="P996" i="21"/>
  <c r="Y996" i="21"/>
  <c r="Q1066" i="21"/>
  <c r="Z1066" i="21"/>
  <c r="W1066" i="21" s="1"/>
  <c r="P1116" i="21"/>
  <c r="Y1116" i="21"/>
  <c r="P1162" i="21"/>
  <c r="Y1162" i="21"/>
  <c r="P1165" i="21"/>
  <c r="Y1165" i="21"/>
  <c r="P1199" i="21"/>
  <c r="Y1199" i="21"/>
  <c r="P1200" i="21"/>
  <c r="Y1200" i="21"/>
  <c r="P1270" i="21"/>
  <c r="Y1270" i="21"/>
  <c r="P1317" i="21"/>
  <c r="Y1317" i="21"/>
  <c r="P1321" i="21"/>
  <c r="Y1321" i="21"/>
  <c r="P1325" i="21"/>
  <c r="Y1325" i="21"/>
  <c r="Q1330" i="21"/>
  <c r="Z1330" i="21"/>
  <c r="W1330" i="21" s="1"/>
  <c r="P1332" i="21"/>
  <c r="Y1332" i="21"/>
  <c r="P1346" i="21"/>
  <c r="Y1346" i="21"/>
  <c r="P1347" i="21"/>
  <c r="Y1347" i="21"/>
  <c r="P1358" i="21"/>
  <c r="Y1358" i="21"/>
  <c r="P1359" i="21"/>
  <c r="Y1359" i="21"/>
  <c r="P1378" i="21"/>
  <c r="Y1378" i="21"/>
  <c r="P1386" i="21"/>
  <c r="Y1386" i="21"/>
  <c r="P1387" i="21"/>
  <c r="Y1387" i="21"/>
  <c r="Z1400" i="21"/>
  <c r="W1400" i="21" s="1"/>
  <c r="V1400" i="21" s="1"/>
  <c r="Q1400" i="21"/>
  <c r="Q1415" i="21"/>
  <c r="Z1415" i="21"/>
  <c r="W1415" i="21" s="1"/>
  <c r="Q1454" i="21"/>
  <c r="Z1454" i="21"/>
  <c r="W1454" i="21" s="1"/>
  <c r="V1454" i="21" s="1"/>
  <c r="P1464" i="21"/>
  <c r="Y1464" i="21"/>
  <c r="P1465" i="21"/>
  <c r="Y1465" i="21"/>
  <c r="P1466" i="21"/>
  <c r="Y1466" i="21"/>
  <c r="P1591" i="21"/>
  <c r="Y1591" i="21"/>
  <c r="P1599" i="21"/>
  <c r="Y1599" i="21"/>
  <c r="P1618" i="21"/>
  <c r="Y1618" i="21"/>
  <c r="P1619" i="21"/>
  <c r="Y1619" i="21"/>
  <c r="P1627" i="21"/>
  <c r="Y1627" i="21"/>
  <c r="S1675" i="21"/>
  <c r="AB1675" i="21"/>
  <c r="Q1689" i="21"/>
  <c r="Z1689" i="21"/>
  <c r="W1689" i="21" s="1"/>
  <c r="V1689" i="21" s="1"/>
  <c r="P1711" i="21"/>
  <c r="Y1711" i="21"/>
  <c r="Q1713" i="21"/>
  <c r="Z1713" i="21"/>
  <c r="W1713" i="21" s="1"/>
  <c r="V1713" i="21" s="1"/>
  <c r="P1714" i="21"/>
  <c r="Y1714" i="21"/>
  <c r="P1718" i="21"/>
  <c r="Y1718" i="21"/>
  <c r="P1725" i="21"/>
  <c r="Y1725" i="21"/>
  <c r="Y1809" i="21"/>
  <c r="P1809" i="21"/>
  <c r="P1819" i="21"/>
  <c r="Y1819" i="21"/>
  <c r="Y1833" i="21"/>
  <c r="P1833" i="21"/>
  <c r="Q1835" i="21"/>
  <c r="Z1849" i="21"/>
  <c r="W1849" i="21" s="1"/>
  <c r="Q1849" i="21"/>
  <c r="Y1918" i="21"/>
  <c r="Z1452" i="21"/>
  <c r="W1452" i="21" s="1"/>
  <c r="Z619" i="21"/>
  <c r="W619" i="21" s="1"/>
  <c r="Y631" i="21"/>
  <c r="P1035" i="21"/>
  <c r="Y1035" i="21"/>
  <c r="Y124" i="21"/>
  <c r="Y1008" i="21"/>
  <c r="Y993" i="21"/>
  <c r="R919" i="21"/>
  <c r="S919" i="21" s="1"/>
  <c r="T919" i="21" s="1"/>
  <c r="AD919" i="21" s="1"/>
  <c r="AA919" i="21"/>
  <c r="S831" i="21"/>
  <c r="AB831" i="21"/>
  <c r="AC1450" i="21"/>
  <c r="T1450" i="21"/>
  <c r="AD1450" i="21" s="1"/>
  <c r="T1229" i="21"/>
  <c r="AD1229" i="21" s="1"/>
  <c r="AC1229" i="21"/>
  <c r="Z658" i="21"/>
  <c r="W658" i="21" s="1"/>
  <c r="Q658" i="21"/>
  <c r="T1790" i="21"/>
  <c r="AD1790" i="21" s="1"/>
  <c r="S1264" i="21"/>
  <c r="Z991" i="21"/>
  <c r="W991" i="21" s="1"/>
  <c r="Z1084" i="21"/>
  <c r="W1084" i="21" s="1"/>
  <c r="V1084" i="21" s="1"/>
  <c r="Z831" i="21"/>
  <c r="W831" i="21" s="1"/>
  <c r="V831" i="21" s="1"/>
  <c r="Q745" i="21"/>
  <c r="Z745" i="21"/>
  <c r="W745" i="21" s="1"/>
  <c r="Q1543" i="21"/>
  <c r="Z1543" i="21"/>
  <c r="W1543" i="21" s="1"/>
  <c r="V1543" i="21" s="1"/>
  <c r="Q1667" i="21"/>
  <c r="Z1667" i="21"/>
  <c r="W1667" i="21" s="1"/>
  <c r="V1667" i="21" s="1"/>
  <c r="Z1141" i="21"/>
  <c r="W1141" i="21" s="1"/>
  <c r="V1141" i="21" s="1"/>
  <c r="Q1141" i="21"/>
  <c r="T1407" i="21"/>
  <c r="AD1407" i="21" s="1"/>
  <c r="R991" i="21"/>
  <c r="AA831" i="21"/>
  <c r="AA1281" i="21"/>
  <c r="R676" i="21"/>
  <c r="AA676" i="21"/>
  <c r="AA1614" i="21"/>
  <c r="Q1326" i="21"/>
  <c r="Z1326" i="21"/>
  <c r="W1326" i="21" s="1"/>
  <c r="Z1161" i="21"/>
  <c r="W1161" i="21" s="1"/>
  <c r="V1161" i="21" s="1"/>
  <c r="Q1161" i="21"/>
  <c r="Z1183" i="21"/>
  <c r="W1183" i="21" s="1"/>
  <c r="V1183" i="21" s="1"/>
  <c r="Q1183" i="21"/>
  <c r="R1007" i="21"/>
  <c r="AA1007" i="21"/>
  <c r="R1085" i="21"/>
  <c r="AA1085" i="21"/>
  <c r="AB1790" i="21"/>
  <c r="AC988" i="21"/>
  <c r="T1339" i="21"/>
  <c r="AD1339" i="21" s="1"/>
  <c r="AB1439" i="21"/>
  <c r="Q1033" i="21"/>
  <c r="Z838" i="21"/>
  <c r="W838" i="21" s="1"/>
  <c r="V838" i="21" s="1"/>
  <c r="Z983" i="21"/>
  <c r="W983" i="21" s="1"/>
  <c r="V983" i="21" s="1"/>
  <c r="R1505" i="21"/>
  <c r="AA1505" i="21"/>
  <c r="Q668" i="21"/>
  <c r="Z668" i="21"/>
  <c r="W668" i="21" s="1"/>
  <c r="V668" i="21" s="1"/>
  <c r="Y317" i="21"/>
  <c r="P317" i="21"/>
  <c r="Q317" i="21" s="1"/>
  <c r="Q1580" i="21"/>
  <c r="Z1580" i="21"/>
  <c r="W1580" i="21" s="1"/>
  <c r="V1580" i="21" s="1"/>
  <c r="Q1082" i="21"/>
  <c r="Z1082" i="21"/>
  <c r="W1082" i="21" s="1"/>
  <c r="V1082" i="21" s="1"/>
  <c r="Z1014" i="21"/>
  <c r="W1014" i="21" s="1"/>
  <c r="V1014" i="21" s="1"/>
  <c r="Q1014" i="21"/>
  <c r="Q1268" i="21"/>
  <c r="Z1268" i="21"/>
  <c r="W1268" i="21" s="1"/>
  <c r="Z588" i="21"/>
  <c r="W588" i="21" s="1"/>
  <c r="V588" i="21" s="1"/>
  <c r="Q588" i="21"/>
  <c r="P371" i="21"/>
  <c r="Q371" i="21" s="1"/>
  <c r="Y371" i="21"/>
  <c r="Z73" i="21"/>
  <c r="W73" i="21" s="1"/>
  <c r="V73" i="21" s="1"/>
  <c r="AB1845" i="21"/>
  <c r="AA680" i="21"/>
  <c r="Y422" i="21"/>
  <c r="Z422" i="21" s="1"/>
  <c r="W422" i="21" s="1"/>
  <c r="V422" i="21" s="1"/>
  <c r="Z674" i="21"/>
  <c r="W674" i="21" s="1"/>
  <c r="V674" i="21" s="1"/>
  <c r="Q674" i="21"/>
  <c r="P402" i="21"/>
  <c r="Y402" i="21"/>
  <c r="Z1177" i="21"/>
  <c r="W1177" i="21" s="1"/>
  <c r="V1177" i="21" s="1"/>
  <c r="Q1177" i="21"/>
  <c r="AA25" i="21"/>
  <c r="R25" i="21"/>
  <c r="S25" i="21" s="1"/>
  <c r="T25" i="21" s="1"/>
  <c r="Q821" i="21"/>
  <c r="Z821" i="21"/>
  <c r="W821" i="21" s="1"/>
  <c r="V821" i="21" s="1"/>
  <c r="AA83" i="21"/>
  <c r="AB83" i="21" s="1"/>
  <c r="Z611" i="21"/>
  <c r="W611" i="21" s="1"/>
  <c r="V611" i="21" s="1"/>
  <c r="Q1620" i="21"/>
  <c r="Z1545" i="21"/>
  <c r="W1545" i="21" s="1"/>
  <c r="Q1545" i="21"/>
  <c r="Y333" i="21"/>
  <c r="Q1594" i="21"/>
  <c r="Z1594" i="21"/>
  <c r="W1594" i="21" s="1"/>
  <c r="V1594" i="21" s="1"/>
  <c r="X282" i="21"/>
  <c r="Y282" i="21" s="1"/>
  <c r="Q1583" i="21"/>
  <c r="Y324" i="21"/>
  <c r="P49" i="21"/>
  <c r="Y183" i="21"/>
  <c r="P183" i="21"/>
  <c r="Y248" i="21"/>
  <c r="P248" i="21"/>
  <c r="O351" i="21"/>
  <c r="X351" i="21"/>
  <c r="O364" i="21"/>
  <c r="P364" i="21" s="1"/>
  <c r="X364" i="21"/>
  <c r="X388" i="21"/>
  <c r="O388" i="21"/>
  <c r="P433" i="21"/>
  <c r="Q433" i="21" s="1"/>
  <c r="Y433" i="21"/>
  <c r="P468" i="21"/>
  <c r="Y468" i="21"/>
  <c r="O472" i="21"/>
  <c r="X472" i="21"/>
  <c r="P578" i="21"/>
  <c r="Y578" i="21"/>
  <c r="P589" i="21"/>
  <c r="Y589" i="21"/>
  <c r="O384" i="21"/>
  <c r="P384" i="21" s="1"/>
  <c r="Q384" i="21" s="1"/>
  <c r="R384" i="21" s="1"/>
  <c r="S384" i="21" s="1"/>
  <c r="T384" i="21" s="1"/>
  <c r="X384" i="21"/>
  <c r="O392" i="21"/>
  <c r="P392" i="21" s="1"/>
  <c r="Q392" i="21" s="1"/>
  <c r="R392" i="21" s="1"/>
  <c r="S392" i="21" s="1"/>
  <c r="T392" i="21" s="1"/>
  <c r="X392" i="21"/>
  <c r="P544" i="21"/>
  <c r="Y544" i="21"/>
  <c r="Q1094" i="21"/>
  <c r="Z1094" i="21"/>
  <c r="W1094" i="21" s="1"/>
  <c r="V1094" i="21" s="1"/>
  <c r="Y11" i="21"/>
  <c r="P261" i="21"/>
  <c r="Q261" i="21" s="1"/>
  <c r="R261" i="21" s="1"/>
  <c r="Y261" i="21"/>
  <c r="P268" i="21"/>
  <c r="Q268" i="21" s="1"/>
  <c r="Y268" i="21"/>
  <c r="Z610" i="21"/>
  <c r="W610" i="21" s="1"/>
  <c r="V610" i="21" s="1"/>
  <c r="P646" i="21"/>
  <c r="Y646" i="21"/>
  <c r="P699" i="21"/>
  <c r="Y699" i="21"/>
  <c r="P790" i="21"/>
  <c r="Q790" i="21" s="1"/>
  <c r="Y790" i="21"/>
  <c r="Q835" i="21"/>
  <c r="Z835" i="21"/>
  <c r="W835" i="21" s="1"/>
  <c r="V835" i="21" s="1"/>
  <c r="P887" i="21"/>
  <c r="Y887" i="21"/>
  <c r="P1254" i="21"/>
  <c r="Y1254" i="21"/>
  <c r="P1263" i="21"/>
  <c r="Y1263" i="21"/>
  <c r="P1348" i="21"/>
  <c r="Y1348" i="21"/>
  <c r="P1363" i="21"/>
  <c r="Y1363" i="21"/>
  <c r="P1416" i="21"/>
  <c r="Q1416" i="21" s="1"/>
  <c r="Y1416" i="21"/>
  <c r="P1417" i="21"/>
  <c r="Y1417" i="21"/>
  <c r="P1478" i="21"/>
  <c r="Y1478" i="21"/>
  <c r="P1571" i="21"/>
  <c r="Y1571" i="21"/>
  <c r="P1723" i="21"/>
  <c r="Y1723" i="21"/>
  <c r="Y1754" i="21"/>
  <c r="P1754" i="21"/>
  <c r="P1765" i="21"/>
  <c r="Y1765" i="21"/>
  <c r="P1912" i="21"/>
  <c r="Y1912" i="21"/>
  <c r="P1961" i="21"/>
  <c r="Y1961" i="21"/>
  <c r="O332" i="21"/>
  <c r="P332" i="21" s="1"/>
  <c r="Q332" i="21" s="1"/>
  <c r="R332" i="21" s="1"/>
  <c r="S332" i="21" s="1"/>
  <c r="T332" i="21" s="1"/>
  <c r="X332" i="21"/>
  <c r="Y478" i="21"/>
  <c r="Q1489" i="21"/>
  <c r="Y1057" i="21"/>
  <c r="Z1508" i="21"/>
  <c r="W1508" i="21" s="1"/>
  <c r="Y1559" i="21"/>
  <c r="Y1728" i="21"/>
  <c r="Y890" i="21"/>
  <c r="Y905" i="21"/>
  <c r="Y1264" i="21"/>
  <c r="Y701" i="21"/>
  <c r="Z777" i="21"/>
  <c r="W777" i="21" s="1"/>
  <c r="Z1085" i="21"/>
  <c r="W1085" i="21" s="1"/>
  <c r="Z1173" i="21"/>
  <c r="W1173" i="21" s="1"/>
  <c r="Z1225" i="21"/>
  <c r="W1225" i="21" s="1"/>
  <c r="Y1232" i="21"/>
  <c r="AA1236" i="21"/>
  <c r="Y1371" i="21"/>
  <c r="Z1517" i="21"/>
  <c r="W1517" i="21" s="1"/>
  <c r="V1517" i="21" s="1"/>
  <c r="Z1923" i="21"/>
  <c r="W1923" i="21" s="1"/>
  <c r="AA1928" i="21"/>
  <c r="Z1933" i="21"/>
  <c r="W1933" i="21" s="1"/>
  <c r="Z1992" i="21"/>
  <c r="W1992" i="21" s="1"/>
  <c r="V1992" i="21" s="1"/>
  <c r="AB756" i="21"/>
  <c r="S756" i="21"/>
  <c r="AA1050" i="21"/>
  <c r="R1050" i="21"/>
  <c r="S911" i="21"/>
  <c r="AB911" i="21"/>
  <c r="T1153" i="21"/>
  <c r="AD1153" i="21" s="1"/>
  <c r="AC1153" i="21"/>
  <c r="R1071" i="21"/>
  <c r="S1071" i="21" s="1"/>
  <c r="AA1071" i="21"/>
  <c r="Q1871" i="21"/>
  <c r="AA1210" i="21"/>
  <c r="R1210" i="21"/>
  <c r="AA1285" i="21"/>
  <c r="R1285" i="21"/>
  <c r="Y377" i="21"/>
  <c r="P377" i="21"/>
  <c r="Z1913" i="21"/>
  <c r="W1913" i="21" s="1"/>
  <c r="V1913" i="21" s="1"/>
  <c r="Q1913" i="21"/>
  <c r="AC660" i="21"/>
  <c r="T660" i="21"/>
  <c r="AD660" i="21" s="1"/>
  <c r="Z201" i="21"/>
  <c r="W201" i="21" s="1"/>
  <c r="V201" i="21" s="1"/>
  <c r="Q201" i="21"/>
  <c r="R201" i="21" s="1"/>
  <c r="S201" i="21" s="1"/>
  <c r="T201" i="21" s="1"/>
  <c r="AA792" i="21"/>
  <c r="Q67" i="21"/>
  <c r="Z67" i="21"/>
  <c r="W67" i="21" s="1"/>
  <c r="V67" i="21" s="1"/>
  <c r="Z1831" i="21"/>
  <c r="W1831" i="21" s="1"/>
  <c r="V1831" i="21" s="1"/>
  <c r="Q1831" i="21"/>
  <c r="T1944" i="21"/>
  <c r="AD1944" i="21" s="1"/>
  <c r="AB1371" i="21"/>
  <c r="AA1371" i="21"/>
  <c r="AB743" i="21"/>
  <c r="S743" i="21"/>
  <c r="AC743" i="21" s="1"/>
  <c r="AA829" i="21"/>
  <c r="R829" i="21"/>
  <c r="S17" i="21"/>
  <c r="T17" i="21" s="1"/>
  <c r="AA1983" i="21"/>
  <c r="R1983" i="21"/>
  <c r="S1915" i="21"/>
  <c r="AC1915" i="21" s="1"/>
  <c r="AB1915" i="21"/>
  <c r="Z1957" i="21"/>
  <c r="W1957" i="21" s="1"/>
  <c r="Q1957" i="21"/>
  <c r="R1957" i="21" s="1"/>
  <c r="Z1634" i="21"/>
  <c r="W1634" i="21" s="1"/>
  <c r="V1634" i="21" s="1"/>
  <c r="Q1634" i="21"/>
  <c r="T1313" i="21"/>
  <c r="AD1313" i="21" s="1"/>
  <c r="AC1313" i="21"/>
  <c r="S619" i="21"/>
  <c r="AB619" i="21"/>
  <c r="AA32" i="21"/>
  <c r="AB32" i="21" s="1"/>
  <c r="AC32" i="21" s="1"/>
  <c r="AD32" i="21" s="1"/>
  <c r="R249" i="21"/>
  <c r="AB1274" i="21"/>
  <c r="S1274" i="21"/>
  <c r="AC1274" i="21" s="1"/>
  <c r="Z950" i="21"/>
  <c r="W950" i="21" s="1"/>
  <c r="V950" i="21" s="1"/>
  <c r="Q950" i="21"/>
  <c r="Q538" i="21"/>
  <c r="Z538" i="21"/>
  <c r="W538" i="21" s="1"/>
  <c r="R548" i="21"/>
  <c r="AA548" i="21"/>
  <c r="AA618" i="21"/>
  <c r="R618" i="21"/>
  <c r="Z620" i="21"/>
  <c r="W620" i="21" s="1"/>
  <c r="Q620" i="21"/>
  <c r="AA632" i="21"/>
  <c r="R632" i="21"/>
  <c r="AB634" i="21"/>
  <c r="S634" i="21"/>
  <c r="R704" i="21"/>
  <c r="AA704" i="21"/>
  <c r="Q712" i="21"/>
  <c r="Z712" i="21"/>
  <c r="W712" i="21" s="1"/>
  <c r="Z1207" i="21"/>
  <c r="W1207" i="21" s="1"/>
  <c r="Q1207" i="21"/>
  <c r="AA1233" i="21"/>
  <c r="R1233" i="21"/>
  <c r="S1234" i="21"/>
  <c r="AB1234" i="21"/>
  <c r="R1681" i="21"/>
  <c r="AA1681" i="21"/>
  <c r="T1747" i="21"/>
  <c r="AD1747" i="21" s="1"/>
  <c r="AC1747" i="21"/>
  <c r="R1918" i="21"/>
  <c r="AA1918" i="21"/>
  <c r="T1070" i="21"/>
  <c r="AD1070" i="21" s="1"/>
  <c r="AC1070" i="21"/>
  <c r="AC1437" i="21"/>
  <c r="T1437" i="21"/>
  <c r="AD1437" i="21" s="1"/>
  <c r="Q380" i="21"/>
  <c r="R380" i="21" s="1"/>
  <c r="S380" i="21" s="1"/>
  <c r="T380" i="21" s="1"/>
  <c r="R8" i="21"/>
  <c r="S8" i="21" s="1"/>
  <c r="T8" i="21" s="1"/>
  <c r="AA754" i="21"/>
  <c r="R754" i="21"/>
  <c r="S754" i="21" s="1"/>
  <c r="R1418" i="21"/>
  <c r="AA1418" i="21"/>
  <c r="Z188" i="21"/>
  <c r="W188" i="21" s="1"/>
  <c r="V188" i="21" s="1"/>
  <c r="Q188" i="21"/>
  <c r="R1030" i="21"/>
  <c r="AA1030" i="21"/>
  <c r="Z679" i="21"/>
  <c r="W679" i="21" s="1"/>
  <c r="Q679" i="21"/>
  <c r="Q592" i="21"/>
  <c r="Z592" i="21"/>
  <c r="W592" i="21" s="1"/>
  <c r="V592" i="21" s="1"/>
  <c r="AA1040" i="21"/>
  <c r="R1040" i="21"/>
  <c r="S1969" i="21"/>
  <c r="AB1969" i="21"/>
  <c r="R1076" i="21"/>
  <c r="AA1076" i="21"/>
  <c r="T1515" i="21"/>
  <c r="AD1515" i="21" s="1"/>
  <c r="AC779" i="21"/>
  <c r="T779" i="21"/>
  <c r="AD779" i="21" s="1"/>
  <c r="AB698" i="21"/>
  <c r="S698" i="21"/>
  <c r="Z512" i="21"/>
  <c r="W512" i="21" s="1"/>
  <c r="V512" i="21" s="1"/>
  <c r="AA469" i="21"/>
  <c r="AB469" i="21" s="1"/>
  <c r="T1059" i="21"/>
  <c r="AD1059" i="21" s="1"/>
  <c r="AA1920" i="21"/>
  <c r="R1920" i="21"/>
  <c r="AC719" i="21"/>
  <c r="T719" i="21"/>
  <c r="AD719" i="21" s="1"/>
  <c r="S669" i="21"/>
  <c r="Z1057" i="21"/>
  <c r="W1057" i="21" s="1"/>
  <c r="V1057" i="21" s="1"/>
  <c r="Q1057" i="21"/>
  <c r="AA1057" i="21" s="1"/>
  <c r="Z994" i="21"/>
  <c r="W994" i="21" s="1"/>
  <c r="V994" i="21" s="1"/>
  <c r="Q994" i="21"/>
  <c r="Q1128" i="21"/>
  <c r="Z1128" i="21"/>
  <c r="W1128" i="21" s="1"/>
  <c r="V1128" i="21" s="1"/>
  <c r="Z69" i="21"/>
  <c r="W69" i="21" s="1"/>
  <c r="V69" i="21" s="1"/>
  <c r="Q69" i="21"/>
  <c r="Z535" i="21"/>
  <c r="W535" i="21" s="1"/>
  <c r="V535" i="21" s="1"/>
  <c r="Q535" i="21"/>
  <c r="AA1316" i="21"/>
  <c r="R1316" i="21"/>
  <c r="Q1192" i="21"/>
  <c r="Z1192" i="21"/>
  <c r="W1192" i="21" s="1"/>
  <c r="V1192" i="21" s="1"/>
  <c r="Z165" i="21"/>
  <c r="W165" i="21" s="1"/>
  <c r="V165" i="21" s="1"/>
  <c r="Q165" i="21"/>
  <c r="R165" i="21" s="1"/>
  <c r="S165" i="21" s="1"/>
  <c r="T165" i="21" s="1"/>
  <c r="Q1063" i="21"/>
  <c r="Z1063" i="21"/>
  <c r="W1063" i="21" s="1"/>
  <c r="AC516" i="21"/>
  <c r="T516" i="21"/>
  <c r="AD516" i="21" s="1"/>
  <c r="T613" i="21"/>
  <c r="AD613" i="21" s="1"/>
  <c r="AC613" i="21"/>
  <c r="AB720" i="21"/>
  <c r="S720" i="21"/>
  <c r="AA766" i="21"/>
  <c r="R766" i="21"/>
  <c r="Q781" i="21"/>
  <c r="R781" i="21" s="1"/>
  <c r="Z781" i="21"/>
  <c r="W781" i="21" s="1"/>
  <c r="V781" i="21" s="1"/>
  <c r="AC1202" i="21"/>
  <c r="T1202" i="21"/>
  <c r="AD1202" i="21" s="1"/>
  <c r="S1574" i="21"/>
  <c r="AB1574" i="21"/>
  <c r="AB1806" i="21"/>
  <c r="S1806" i="21"/>
  <c r="P359" i="21"/>
  <c r="Q359" i="21" s="1"/>
  <c r="R359" i="21" s="1"/>
  <c r="S359" i="21" s="1"/>
  <c r="T359" i="21" s="1"/>
  <c r="Y359" i="21"/>
  <c r="Q933" i="21"/>
  <c r="Z933" i="21"/>
  <c r="W933" i="21" s="1"/>
  <c r="V933" i="21" s="1"/>
  <c r="Q998" i="21"/>
  <c r="Z998" i="21"/>
  <c r="W998" i="21" s="1"/>
  <c r="V998" i="21" s="1"/>
  <c r="Z1488" i="21"/>
  <c r="W1488" i="21" s="1"/>
  <c r="V1488" i="21" s="1"/>
  <c r="Q1488" i="21"/>
  <c r="R1218" i="21"/>
  <c r="AA1218" i="21"/>
  <c r="R819" i="21"/>
  <c r="AA819" i="21"/>
  <c r="X7" i="21"/>
  <c r="Y7" i="21"/>
  <c r="Z26" i="21"/>
  <c r="W26" i="21" s="1"/>
  <c r="V26" i="21" s="1"/>
  <c r="X26" i="21"/>
  <c r="Y26" i="21"/>
  <c r="P28" i="21"/>
  <c r="Q28" i="21" s="1"/>
  <c r="R28" i="21" s="1"/>
  <c r="S28" i="21" s="1"/>
  <c r="T28" i="21" s="1"/>
  <c r="Y28" i="21"/>
  <c r="X31" i="21"/>
  <c r="Y31" i="21"/>
  <c r="X35" i="21"/>
  <c r="Y35" i="21"/>
  <c r="Z35" i="21"/>
  <c r="W35" i="21" s="1"/>
  <c r="X37" i="21"/>
  <c r="Y37" i="21"/>
  <c r="X50" i="21"/>
  <c r="Z50" i="21"/>
  <c r="W50" i="21" s="1"/>
  <c r="X63" i="21"/>
  <c r="Y63" i="21"/>
  <c r="X74" i="21"/>
  <c r="Y74" i="21"/>
  <c r="X87" i="21"/>
  <c r="Y87" i="21"/>
  <c r="Y89" i="21"/>
  <c r="P89" i="21"/>
  <c r="Y102" i="21"/>
  <c r="X102" i="21"/>
  <c r="Y113" i="21"/>
  <c r="P113" i="21"/>
  <c r="Z114" i="21"/>
  <c r="W114" i="21" s="1"/>
  <c r="Q114" i="21"/>
  <c r="AA114" i="21" s="1"/>
  <c r="X132" i="21"/>
  <c r="Y132" i="21"/>
  <c r="Z132" i="21"/>
  <c r="W132" i="21" s="1"/>
  <c r="X138" i="21"/>
  <c r="Y138" i="21"/>
  <c r="X139" i="21"/>
  <c r="X147" i="21"/>
  <c r="Y147" i="21"/>
  <c r="X155" i="21"/>
  <c r="Y155" i="21"/>
  <c r="X156" i="21"/>
  <c r="X168" i="21"/>
  <c r="P169" i="21"/>
  <c r="Y169" i="21"/>
  <c r="X178" i="21"/>
  <c r="Y178" i="21"/>
  <c r="Y179" i="21"/>
  <c r="X180" i="21"/>
  <c r="X181" i="21"/>
  <c r="Y181" i="21"/>
  <c r="X211" i="21"/>
  <c r="Y211" i="21"/>
  <c r="Y212" i="21"/>
  <c r="P212" i="21"/>
  <c r="Q212" i="21" s="1"/>
  <c r="Y233" i="21"/>
  <c r="X233" i="21"/>
  <c r="X240" i="21"/>
  <c r="Z240" i="21"/>
  <c r="W240" i="21" s="1"/>
  <c r="V240" i="21" s="1"/>
  <c r="X242" i="21"/>
  <c r="X249" i="21"/>
  <c r="Y249" i="21"/>
  <c r="X250" i="21"/>
  <c r="Y250" i="21"/>
  <c r="Z250" i="21" s="1"/>
  <c r="W250" i="21" s="1"/>
  <c r="V250" i="21" s="1"/>
  <c r="X251" i="21"/>
  <c r="X254" i="21"/>
  <c r="Y254" i="21"/>
  <c r="Y255" i="21"/>
  <c r="X255" i="21"/>
  <c r="Z255" i="21"/>
  <c r="W255" i="21" s="1"/>
  <c r="X256" i="21"/>
  <c r="Y256" i="21"/>
  <c r="X259" i="21"/>
  <c r="Y259" i="21"/>
  <c r="X262" i="21"/>
  <c r="X263" i="21"/>
  <c r="Y263" i="21"/>
  <c r="X270" i="21"/>
  <c r="Y270" i="21"/>
  <c r="Z270" i="21" s="1"/>
  <c r="W270" i="21" s="1"/>
  <c r="V270" i="21" s="1"/>
  <c r="Y271" i="21"/>
  <c r="P271" i="21"/>
  <c r="X277" i="21"/>
  <c r="Y277" i="21" s="1"/>
  <c r="X278" i="21"/>
  <c r="Y278" i="21" s="1"/>
  <c r="Z278" i="21" s="1"/>
  <c r="W278" i="21" s="1"/>
  <c r="V278" i="21" s="1"/>
  <c r="X434" i="21"/>
  <c r="Y434" i="21"/>
  <c r="Z434" i="21" s="1"/>
  <c r="W434" i="21" s="1"/>
  <c r="V434" i="21" s="1"/>
  <c r="X450" i="21"/>
  <c r="Z450" i="21"/>
  <c r="W450" i="21" s="1"/>
  <c r="V450" i="21" s="1"/>
  <c r="X460" i="21"/>
  <c r="Y460" i="21"/>
  <c r="Z460" i="21"/>
  <c r="W460" i="21" s="1"/>
  <c r="X462" i="21"/>
  <c r="X512" i="21"/>
  <c r="Y512" i="21"/>
  <c r="X520" i="21"/>
  <c r="Y520" i="21"/>
  <c r="Z520" i="21"/>
  <c r="W520" i="21" s="1"/>
  <c r="AB520" i="21"/>
  <c r="AA520" i="21"/>
  <c r="X531" i="21"/>
  <c r="Y531" i="21"/>
  <c r="Y534" i="21"/>
  <c r="P534" i="21"/>
  <c r="Z552" i="21"/>
  <c r="W552" i="21" s="1"/>
  <c r="Q552" i="21"/>
  <c r="R552" i="21" s="1"/>
  <c r="X557" i="21"/>
  <c r="Y557" i="21"/>
  <c r="AA557" i="21"/>
  <c r="X558" i="21"/>
  <c r="Y558" i="21"/>
  <c r="Z558" i="21"/>
  <c r="W558" i="21" s="1"/>
  <c r="X560" i="21"/>
  <c r="Y560" i="21"/>
  <c r="AA560" i="21"/>
  <c r="Z560" i="21"/>
  <c r="W560" i="21" s="1"/>
  <c r="X593" i="21"/>
  <c r="Z593" i="21"/>
  <c r="W593" i="21" s="1"/>
  <c r="AA593" i="21"/>
  <c r="X597" i="21"/>
  <c r="AA597" i="21"/>
  <c r="X613" i="21"/>
  <c r="Y613" i="21"/>
  <c r="AA613" i="21"/>
  <c r="X614" i="21"/>
  <c r="Z614" i="21"/>
  <c r="W614" i="21" s="1"/>
  <c r="V614" i="21" s="1"/>
  <c r="AA614" i="21"/>
  <c r="AB614" i="21"/>
  <c r="X642" i="21"/>
  <c r="Y642" i="21"/>
  <c r="Z642" i="21"/>
  <c r="W642" i="21" s="1"/>
  <c r="X663" i="21"/>
  <c r="Y663" i="21"/>
  <c r="Z709" i="21"/>
  <c r="W709" i="21" s="1"/>
  <c r="Q709" i="21"/>
  <c r="AA711" i="21"/>
  <c r="R711" i="21"/>
  <c r="S711" i="21" s="1"/>
  <c r="T711" i="21" s="1"/>
  <c r="AD711" i="21" s="1"/>
  <c r="X718" i="21"/>
  <c r="Y718" i="21"/>
  <c r="Z718" i="21"/>
  <c r="W718" i="21" s="1"/>
  <c r="X719" i="21"/>
  <c r="Y719" i="21"/>
  <c r="Z719" i="21"/>
  <c r="W719" i="21" s="1"/>
  <c r="X720" i="21"/>
  <c r="Y720" i="21"/>
  <c r="AA720" i="21"/>
  <c r="Z720" i="21"/>
  <c r="W720" i="21" s="1"/>
  <c r="X722" i="21"/>
  <c r="Z722" i="21"/>
  <c r="W722" i="21" s="1"/>
  <c r="V722" i="21" s="1"/>
  <c r="Y722" i="21"/>
  <c r="X724" i="21"/>
  <c r="Y724" i="21"/>
  <c r="Z724" i="21"/>
  <c r="W724" i="21" s="1"/>
  <c r="V724" i="21" s="1"/>
  <c r="AA724" i="21"/>
  <c r="Z725" i="21"/>
  <c r="W725" i="21" s="1"/>
  <c r="AA725" i="21"/>
  <c r="Y725" i="21"/>
  <c r="AB725" i="21"/>
  <c r="X725" i="21"/>
  <c r="AC725" i="21"/>
  <c r="X727" i="21"/>
  <c r="Y727" i="21"/>
  <c r="Z727" i="21"/>
  <c r="W727" i="21" s="1"/>
  <c r="X731" i="21"/>
  <c r="Y731" i="21"/>
  <c r="X732" i="21"/>
  <c r="AA732" i="21"/>
  <c r="X734" i="21"/>
  <c r="Z734" i="21"/>
  <c r="W734" i="21" s="1"/>
  <c r="V734" i="21" s="1"/>
  <c r="AA734" i="21"/>
  <c r="Y734" i="21"/>
  <c r="X739" i="21"/>
  <c r="X741" i="21"/>
  <c r="Z741" i="21"/>
  <c r="W741" i="21" s="1"/>
  <c r="V741" i="21" s="1"/>
  <c r="X742" i="21"/>
  <c r="X743" i="21"/>
  <c r="AA743" i="21"/>
  <c r="Y743" i="21"/>
  <c r="Z743" i="21"/>
  <c r="W743" i="21" s="1"/>
  <c r="X745" i="21"/>
  <c r="Y745" i="21"/>
  <c r="Z750" i="21"/>
  <c r="W750" i="21" s="1"/>
  <c r="V750" i="21" s="1"/>
  <c r="Q750" i="21"/>
  <c r="X754" i="21"/>
  <c r="Z754" i="21"/>
  <c r="W754" i="21" s="1"/>
  <c r="V754" i="21" s="1"/>
  <c r="X756" i="21"/>
  <c r="Y756" i="21"/>
  <c r="Z756" i="21"/>
  <c r="W756" i="21" s="1"/>
  <c r="AA756" i="21"/>
  <c r="X765" i="21"/>
  <c r="Y765" i="21"/>
  <c r="AA765" i="21"/>
  <c r="X766" i="21"/>
  <c r="Z766" i="21"/>
  <c r="W766" i="21" s="1"/>
  <c r="V766" i="21" s="1"/>
  <c r="Y766" i="21"/>
  <c r="Z767" i="21"/>
  <c r="W767" i="21" s="1"/>
  <c r="X767" i="21"/>
  <c r="AB767" i="21"/>
  <c r="AC767" i="21"/>
  <c r="Y767" i="21"/>
  <c r="AA767" i="21"/>
  <c r="Z768" i="21"/>
  <c r="W768" i="21" s="1"/>
  <c r="V768" i="21" s="1"/>
  <c r="X768" i="21"/>
  <c r="Y768" i="21"/>
  <c r="AC768" i="21"/>
  <c r="X769" i="21"/>
  <c r="Y769" i="21"/>
  <c r="Y770" i="21"/>
  <c r="X770" i="21"/>
  <c r="X772" i="21"/>
  <c r="AA772" i="21"/>
  <c r="P773" i="21"/>
  <c r="Y773" i="21"/>
  <c r="X779" i="21"/>
  <c r="AA779" i="21"/>
  <c r="Z779" i="21"/>
  <c r="W779" i="21" s="1"/>
  <c r="Y780" i="21"/>
  <c r="X780" i="21"/>
  <c r="Z780" i="21"/>
  <c r="W780" i="21" s="1"/>
  <c r="AB780" i="21"/>
  <c r="AA780" i="21"/>
  <c r="X781" i="21"/>
  <c r="Y781" i="21"/>
  <c r="X784" i="21"/>
  <c r="AB784" i="21"/>
  <c r="X844" i="21"/>
  <c r="Y844" i="21"/>
  <c r="X850" i="21"/>
  <c r="Z850" i="21"/>
  <c r="W850" i="21" s="1"/>
  <c r="V850" i="21" s="1"/>
  <c r="AA850" i="21"/>
  <c r="Y850" i="21"/>
  <c r="AB850" i="21"/>
  <c r="AC850" i="21"/>
  <c r="X852" i="21"/>
  <c r="Y852" i="21"/>
  <c r="X853" i="21"/>
  <c r="Y853" i="21"/>
  <c r="AA853" i="21"/>
  <c r="X854" i="21"/>
  <c r="Y854" i="21"/>
  <c r="AA854" i="21"/>
  <c r="X856" i="21"/>
  <c r="Z863" i="21"/>
  <c r="W863" i="21" s="1"/>
  <c r="AA863" i="21"/>
  <c r="Y863" i="21"/>
  <c r="X863" i="21"/>
  <c r="AB863" i="21"/>
  <c r="X907" i="21"/>
  <c r="Y907" i="21"/>
  <c r="X911" i="21"/>
  <c r="Y911" i="21"/>
  <c r="X912" i="21"/>
  <c r="Y912" i="21"/>
  <c r="Z912" i="21"/>
  <c r="W912" i="21" s="1"/>
  <c r="AB912" i="21"/>
  <c r="AA912" i="21"/>
  <c r="Y914" i="21"/>
  <c r="Z914" i="21"/>
  <c r="W914" i="21" s="1"/>
  <c r="X914" i="21"/>
  <c r="P915" i="21"/>
  <c r="Y915" i="21"/>
  <c r="X921" i="21"/>
  <c r="Y921" i="21"/>
  <c r="P922" i="21"/>
  <c r="Y922" i="21"/>
  <c r="X931" i="21"/>
  <c r="Y931" i="21"/>
  <c r="AA931" i="21"/>
  <c r="Z931" i="21"/>
  <c r="W931" i="21" s="1"/>
  <c r="V931" i="21" s="1"/>
  <c r="X997" i="21"/>
  <c r="Z997" i="21"/>
  <c r="W997" i="21" s="1"/>
  <c r="V997" i="21" s="1"/>
  <c r="X999" i="21"/>
  <c r="Y999" i="21"/>
  <c r="AA999" i="21"/>
  <c r="Z1021" i="21"/>
  <c r="W1021" i="21" s="1"/>
  <c r="AA1021" i="21"/>
  <c r="X1022" i="21"/>
  <c r="Z1022" i="21"/>
  <c r="W1022" i="21" s="1"/>
  <c r="V1022" i="21" s="1"/>
  <c r="Y1022" i="21"/>
  <c r="X1023" i="21"/>
  <c r="Z1023" i="21"/>
  <c r="W1023" i="21" s="1"/>
  <c r="V1023" i="21" s="1"/>
  <c r="Y1023" i="21"/>
  <c r="Y1026" i="21"/>
  <c r="X1026" i="21"/>
  <c r="Z1026" i="21"/>
  <c r="W1026" i="21" s="1"/>
  <c r="V1026" i="21" s="1"/>
  <c r="X1030" i="21"/>
  <c r="Y1030" i="21"/>
  <c r="Z1030" i="21"/>
  <c r="W1030" i="21" s="1"/>
  <c r="X1032" i="21"/>
  <c r="Y1032" i="21"/>
  <c r="AB1032" i="21"/>
  <c r="AA1032" i="21"/>
  <c r="Z1032" i="21"/>
  <c r="W1032" i="21" s="1"/>
  <c r="V1032" i="21" s="1"/>
  <c r="AC1032" i="21"/>
  <c r="X1039" i="21"/>
  <c r="AA1039" i="21"/>
  <c r="AB1039" i="21"/>
  <c r="Y1045" i="21"/>
  <c r="Z1045" i="21"/>
  <c r="W1045" i="21" s="1"/>
  <c r="X1045" i="21"/>
  <c r="AA1045" i="21"/>
  <c r="X1047" i="21"/>
  <c r="Y1047" i="21"/>
  <c r="Y1063" i="21"/>
  <c r="X1063" i="21"/>
  <c r="AA1065" i="21"/>
  <c r="R1065" i="21"/>
  <c r="S1065" i="21" s="1"/>
  <c r="Y1067" i="21"/>
  <c r="P1067" i="21"/>
  <c r="X1072" i="21"/>
  <c r="AB1072" i="21"/>
  <c r="AC1072" i="21"/>
  <c r="X1077" i="21"/>
  <c r="Z1077" i="21"/>
  <c r="W1077" i="21" s="1"/>
  <c r="V1077" i="21" s="1"/>
  <c r="X1080" i="21"/>
  <c r="Z1080" i="21"/>
  <c r="W1080" i="21" s="1"/>
  <c r="Y1080" i="21"/>
  <c r="X1083" i="21"/>
  <c r="Y1083" i="21"/>
  <c r="Z1083" i="21"/>
  <c r="W1083" i="21" s="1"/>
  <c r="X1087" i="21"/>
  <c r="Y1087" i="21"/>
  <c r="AC1087" i="21"/>
  <c r="Z1087" i="21"/>
  <c r="W1087" i="21" s="1"/>
  <c r="P1088" i="21"/>
  <c r="Y1088" i="21"/>
  <c r="X1103" i="21"/>
  <c r="Y1103" i="21"/>
  <c r="Z1103" i="21"/>
  <c r="W1103" i="21" s="1"/>
  <c r="V1103" i="21" s="1"/>
  <c r="Y1126" i="21"/>
  <c r="AA1126" i="21"/>
  <c r="AA1127" i="21"/>
  <c r="Z1127" i="21"/>
  <c r="W1127" i="21" s="1"/>
  <c r="V1127" i="21" s="1"/>
  <c r="Y1127" i="21"/>
  <c r="X1127" i="21"/>
  <c r="AB1127" i="21"/>
  <c r="AC1127" i="21"/>
  <c r="X1149" i="21"/>
  <c r="Y1150" i="21"/>
  <c r="X1150" i="21"/>
  <c r="AA1150" i="21"/>
  <c r="Y1151" i="21"/>
  <c r="X1151" i="21"/>
  <c r="X1153" i="21"/>
  <c r="Y1153" i="21"/>
  <c r="Z1153" i="21"/>
  <c r="W1153" i="21" s="1"/>
  <c r="AA1153" i="21"/>
  <c r="X1197" i="21"/>
  <c r="AA1197" i="21"/>
  <c r="X1201" i="21"/>
  <c r="Y1201" i="21"/>
  <c r="X1202" i="21"/>
  <c r="AB1202" i="21"/>
  <c r="AA1202" i="21"/>
  <c r="Y1202" i="21"/>
  <c r="Z1202" i="21"/>
  <c r="W1202" i="21" s="1"/>
  <c r="X1203" i="21"/>
  <c r="Y1203" i="21"/>
  <c r="Z1203" i="21"/>
  <c r="W1203" i="21" s="1"/>
  <c r="X1205" i="21"/>
  <c r="Y1205" i="21"/>
  <c r="P1206" i="21"/>
  <c r="Y1206" i="21"/>
  <c r="X1210" i="21"/>
  <c r="Y1210" i="21"/>
  <c r="Z1210" i="21"/>
  <c r="W1210" i="21" s="1"/>
  <c r="X1211" i="21"/>
  <c r="Z1211" i="21"/>
  <c r="W1211" i="21" s="1"/>
  <c r="X1217" i="21"/>
  <c r="Y1217" i="21"/>
  <c r="AA1217" i="21"/>
  <c r="AB1217" i="21"/>
  <c r="AB1226" i="21"/>
  <c r="S1226" i="21"/>
  <c r="P1228" i="21"/>
  <c r="Y1228" i="21"/>
  <c r="AC1231" i="21"/>
  <c r="T1231" i="21"/>
  <c r="AD1231" i="21" s="1"/>
  <c r="X1274" i="21"/>
  <c r="Y1274" i="21"/>
  <c r="Z1274" i="21"/>
  <c r="W1274" i="21" s="1"/>
  <c r="V1274" i="21" s="1"/>
  <c r="AA1274" i="21"/>
  <c r="X1275" i="21"/>
  <c r="Y1275" i="21"/>
  <c r="X1276" i="21"/>
  <c r="Y1278" i="21"/>
  <c r="X1278" i="21"/>
  <c r="AA1278" i="21"/>
  <c r="Z1278" i="21"/>
  <c r="W1278" i="21" s="1"/>
  <c r="V1278" i="21" s="1"/>
  <c r="X1307" i="21"/>
  <c r="AA1307" i="21"/>
  <c r="Y1307" i="21"/>
  <c r="Z1307" i="21"/>
  <c r="W1307" i="21" s="1"/>
  <c r="V1307" i="21" s="1"/>
  <c r="AB1307" i="21"/>
  <c r="X1311" i="21"/>
  <c r="Z1311" i="21"/>
  <c r="W1311" i="21" s="1"/>
  <c r="X1312" i="21"/>
  <c r="Y1312" i="21"/>
  <c r="Z1313" i="21"/>
  <c r="W1313" i="21" s="1"/>
  <c r="V1313" i="21" s="1"/>
  <c r="Y1313" i="21"/>
  <c r="X1313" i="21"/>
  <c r="AA1313" i="21"/>
  <c r="Y1316" i="21"/>
  <c r="X1316" i="21"/>
  <c r="Z1316" i="21"/>
  <c r="W1316" i="21" s="1"/>
  <c r="V1316" i="21" s="1"/>
  <c r="AA1320" i="21"/>
  <c r="X1320" i="21"/>
  <c r="Z1320" i="21"/>
  <c r="W1320" i="21" s="1"/>
  <c r="Y1320" i="21"/>
  <c r="AB1320" i="21"/>
  <c r="AC1320" i="21"/>
  <c r="X1328" i="21"/>
  <c r="Y1328" i="21"/>
  <c r="Z1328" i="21"/>
  <c r="W1328" i="21" s="1"/>
  <c r="X1361" i="21"/>
  <c r="Y1361" i="21"/>
  <c r="Z1361" i="21"/>
  <c r="W1361" i="21" s="1"/>
  <c r="V1361" i="21" s="1"/>
  <c r="AA1361" i="21"/>
  <c r="Y1364" i="21"/>
  <c r="Z1364" i="21"/>
  <c r="W1364" i="21" s="1"/>
  <c r="P1367" i="21"/>
  <c r="Y1367" i="21"/>
  <c r="Z1373" i="21"/>
  <c r="W1373" i="21" s="1"/>
  <c r="V1373" i="21" s="1"/>
  <c r="Y1373" i="21"/>
  <c r="X1373" i="21"/>
  <c r="X1390" i="21"/>
  <c r="AC1390" i="21"/>
  <c r="AB1390" i="21"/>
  <c r="AD1390" i="21"/>
  <c r="AA1390" i="21"/>
  <c r="Y1390" i="21"/>
  <c r="X1414" i="21"/>
  <c r="Z1414" i="21"/>
  <c r="W1414" i="21" s="1"/>
  <c r="V1414" i="21" s="1"/>
  <c r="Y1414" i="21"/>
  <c r="AA1414" i="21"/>
  <c r="AB1414" i="21"/>
  <c r="AC1421" i="21"/>
  <c r="AA1421" i="21"/>
  <c r="Z1421" i="21"/>
  <c r="W1421" i="21" s="1"/>
  <c r="V1421" i="21" s="1"/>
  <c r="Y1421" i="21"/>
  <c r="X1421" i="21"/>
  <c r="X1425" i="21"/>
  <c r="Y1425" i="21"/>
  <c r="Z1425" i="21"/>
  <c r="W1425" i="21" s="1"/>
  <c r="AA1425" i="21"/>
  <c r="AB1425" i="21"/>
  <c r="X1426" i="21"/>
  <c r="Z1426" i="21"/>
  <c r="W1426" i="21" s="1"/>
  <c r="X1427" i="21"/>
  <c r="Z1427" i="21"/>
  <c r="W1427" i="21" s="1"/>
  <c r="V1427" i="21" s="1"/>
  <c r="X1428" i="21"/>
  <c r="AA1428" i="21"/>
  <c r="X1430" i="21"/>
  <c r="Z1430" i="21"/>
  <c r="W1430" i="21" s="1"/>
  <c r="V1430" i="21" s="1"/>
  <c r="Y1430" i="21"/>
  <c r="AA1430" i="21"/>
  <c r="X1434" i="21"/>
  <c r="Y1434" i="21"/>
  <c r="AB1434" i="21"/>
  <c r="AC1434" i="21"/>
  <c r="Z1434" i="21"/>
  <c r="W1434" i="21" s="1"/>
  <c r="V1434" i="21" s="1"/>
  <c r="AA1434" i="21"/>
  <c r="AD1434" i="21"/>
  <c r="X1436" i="21"/>
  <c r="Y1436" i="21"/>
  <c r="AA1436" i="21"/>
  <c r="X1442" i="21"/>
  <c r="Z1442" i="21"/>
  <c r="W1442" i="21" s="1"/>
  <c r="AA1442" i="21"/>
  <c r="X1450" i="21"/>
  <c r="Y1450" i="21"/>
  <c r="AA1450" i="21"/>
  <c r="Y1451" i="21"/>
  <c r="P1451" i="21"/>
  <c r="P1492" i="21"/>
  <c r="Y1492" i="21"/>
  <c r="X1497" i="21"/>
  <c r="Z1497" i="21"/>
  <c r="W1497" i="21" s="1"/>
  <c r="AA1497" i="21"/>
  <c r="AB1497" i="21"/>
  <c r="Y1497" i="21"/>
  <c r="X1498" i="21"/>
  <c r="AA1498" i="21"/>
  <c r="AC1512" i="21"/>
  <c r="Y1512" i="21"/>
  <c r="AD1512" i="21"/>
  <c r="AA1512" i="21"/>
  <c r="AB1512" i="21"/>
  <c r="X1524" i="21"/>
  <c r="Y1524" i="21"/>
  <c r="P1525" i="21"/>
  <c r="Y1525" i="21"/>
  <c r="X1537" i="21"/>
  <c r="Y1537" i="21"/>
  <c r="AB1561" i="21"/>
  <c r="Y1561" i="21"/>
  <c r="Z1561" i="21"/>
  <c r="W1561" i="21" s="1"/>
  <c r="V1561" i="21" s="1"/>
  <c r="AA1561" i="21"/>
  <c r="X1561" i="21"/>
  <c r="AC1561" i="21"/>
  <c r="X1563" i="21"/>
  <c r="AA1563" i="21"/>
  <c r="Y1563" i="21"/>
  <c r="AB1563" i="21"/>
  <c r="Z1563" i="21"/>
  <c r="W1563" i="21" s="1"/>
  <c r="V1563" i="21" s="1"/>
  <c r="Z1564" i="21"/>
  <c r="W1564" i="21" s="1"/>
  <c r="X1564" i="21"/>
  <c r="AD1564" i="21"/>
  <c r="AA1564" i="21"/>
  <c r="Y1564" i="21"/>
  <c r="AC1564" i="21"/>
  <c r="AB1564" i="21"/>
  <c r="AA1565" i="21"/>
  <c r="X1565" i="21"/>
  <c r="Z1565" i="21"/>
  <c r="W1565" i="21" s="1"/>
  <c r="AC1565" i="21"/>
  <c r="AC1567" i="21"/>
  <c r="Y1567" i="21"/>
  <c r="AB1567" i="21"/>
  <c r="AA1567" i="21"/>
  <c r="AD1567" i="21"/>
  <c r="X1567" i="21"/>
  <c r="Z1567" i="21"/>
  <c r="W1567" i="21" s="1"/>
  <c r="X1574" i="21"/>
  <c r="Y1574" i="21"/>
  <c r="Z1574" i="21"/>
  <c r="W1574" i="21" s="1"/>
  <c r="AA1574" i="21"/>
  <c r="AA1575" i="21"/>
  <c r="X1575" i="21"/>
  <c r="Z1575" i="21"/>
  <c r="W1575" i="21" s="1"/>
  <c r="V1575" i="21" s="1"/>
  <c r="Y1575" i="21"/>
  <c r="AB1575" i="21"/>
  <c r="AC1575" i="21"/>
  <c r="Y1576" i="21"/>
  <c r="Z1576" i="21"/>
  <c r="W1576" i="21" s="1"/>
  <c r="AB1576" i="21"/>
  <c r="AA1576" i="21"/>
  <c r="X1576" i="21"/>
  <c r="X1609" i="21"/>
  <c r="Y1609" i="21"/>
  <c r="AA1609" i="21"/>
  <c r="X1615" i="21"/>
  <c r="Z1615" i="21"/>
  <c r="W1615" i="21" s="1"/>
  <c r="X1630" i="21"/>
  <c r="Y1630" i="21"/>
  <c r="AA1630" i="21"/>
  <c r="AA1632" i="21"/>
  <c r="AC1632" i="21"/>
  <c r="X1632" i="21"/>
  <c r="Z1632" i="21"/>
  <c r="W1632" i="21" s="1"/>
  <c r="V1632" i="21" s="1"/>
  <c r="AD1632" i="21"/>
  <c r="AB1632" i="21"/>
  <c r="X1635" i="21"/>
  <c r="Z1635" i="21"/>
  <c r="W1635" i="21" s="1"/>
  <c r="V1635" i="21" s="1"/>
  <c r="Y1635" i="21"/>
  <c r="AA1635" i="21"/>
  <c r="AB1635" i="21"/>
  <c r="AC1635" i="21"/>
  <c r="P1636" i="21"/>
  <c r="Y1636" i="21"/>
  <c r="AC1639" i="21"/>
  <c r="AD1639" i="21"/>
  <c r="AB1639" i="21"/>
  <c r="Z1639" i="21"/>
  <c r="W1639" i="21" s="1"/>
  <c r="X1639" i="21"/>
  <c r="Y1639" i="21"/>
  <c r="P1640" i="21"/>
  <c r="Y1640" i="21"/>
  <c r="X1644" i="21"/>
  <c r="Z1644" i="21"/>
  <c r="W1644" i="21" s="1"/>
  <c r="V1644" i="21" s="1"/>
  <c r="Y1644" i="21"/>
  <c r="AA1644" i="21"/>
  <c r="AB1644" i="21"/>
  <c r="AC1644" i="21"/>
  <c r="P1646" i="21"/>
  <c r="Y1646" i="21"/>
  <c r="AA1647" i="21"/>
  <c r="R1647" i="21"/>
  <c r="Z1653" i="21"/>
  <c r="W1653" i="21" s="1"/>
  <c r="AB1653" i="21"/>
  <c r="X1653" i="21"/>
  <c r="Y1653" i="21"/>
  <c r="AA1653" i="21"/>
  <c r="X1655" i="21"/>
  <c r="AA1655" i="21"/>
  <c r="X1661" i="21"/>
  <c r="Y1661" i="21"/>
  <c r="AB1661" i="21"/>
  <c r="Z1661" i="21"/>
  <c r="W1661" i="21" s="1"/>
  <c r="V1661" i="21" s="1"/>
  <c r="X1670" i="21"/>
  <c r="Y1670" i="21"/>
  <c r="AB1670" i="21"/>
  <c r="X1673" i="21"/>
  <c r="Y1673" i="21"/>
  <c r="Z1673" i="21"/>
  <c r="W1673" i="21" s="1"/>
  <c r="Y1675" i="21"/>
  <c r="X1675" i="21"/>
  <c r="AA1675" i="21"/>
  <c r="Z1675" i="21"/>
  <c r="W1675" i="21" s="1"/>
  <c r="V1675" i="21" s="1"/>
  <c r="X1679" i="21"/>
  <c r="Z1679" i="21"/>
  <c r="W1679" i="21" s="1"/>
  <c r="V1679" i="21" s="1"/>
  <c r="X1700" i="21"/>
  <c r="Z1700" i="21"/>
  <c r="W1700" i="21" s="1"/>
  <c r="AA1700" i="21"/>
  <c r="P1701" i="21"/>
  <c r="Y1701" i="21"/>
  <c r="P1702" i="21"/>
  <c r="Y1702" i="21"/>
  <c r="P1705" i="21"/>
  <c r="Y1705" i="21"/>
  <c r="X1709" i="21"/>
  <c r="AA1709" i="21"/>
  <c r="Y1730" i="21"/>
  <c r="X1730" i="21"/>
  <c r="X1733" i="21"/>
  <c r="Z1733" i="21"/>
  <c r="W1733" i="21" s="1"/>
  <c r="AA1733" i="21"/>
  <c r="Y1733" i="21"/>
  <c r="P1737" i="21"/>
  <c r="Y1737" i="21"/>
  <c r="AD1742" i="21"/>
  <c r="AC1742" i="21"/>
  <c r="X1742" i="21"/>
  <c r="AB1742" i="21"/>
  <c r="Z1742" i="21"/>
  <c r="W1742" i="21" s="1"/>
  <c r="V1742" i="21" s="1"/>
  <c r="Y1742" i="21"/>
  <c r="X1745" i="21"/>
  <c r="Z1745" i="21"/>
  <c r="W1745" i="21" s="1"/>
  <c r="AA1745" i="21"/>
  <c r="AC1745" i="21"/>
  <c r="P1748" i="21"/>
  <c r="Y1748" i="21"/>
  <c r="Z1750" i="21"/>
  <c r="W1750" i="21" s="1"/>
  <c r="Q1750" i="21"/>
  <c r="AA1750" i="21" s="1"/>
  <c r="X1755" i="21"/>
  <c r="Y1755" i="21"/>
  <c r="AA1755" i="21"/>
  <c r="AB1755" i="21"/>
  <c r="Z1755" i="21"/>
  <c r="W1755" i="21" s="1"/>
  <c r="V1755" i="21" s="1"/>
  <c r="Y1757" i="21"/>
  <c r="Z1757" i="21"/>
  <c r="W1757" i="21" s="1"/>
  <c r="V1757" i="21" s="1"/>
  <c r="X1783" i="21"/>
  <c r="AA1783" i="21"/>
  <c r="Z1783" i="21"/>
  <c r="W1783" i="21" s="1"/>
  <c r="Z1785" i="21"/>
  <c r="W1785" i="21" s="1"/>
  <c r="V1785" i="21" s="1"/>
  <c r="Y1785" i="21"/>
  <c r="AA1785" i="21"/>
  <c r="X1785" i="21"/>
  <c r="AB1793" i="21"/>
  <c r="AD1793" i="21"/>
  <c r="Y1793" i="21"/>
  <c r="Z1793" i="21"/>
  <c r="W1793" i="21" s="1"/>
  <c r="AC1793" i="21"/>
  <c r="X1793" i="21"/>
  <c r="AA1793" i="21"/>
  <c r="X1795" i="21"/>
  <c r="Z1795" i="21"/>
  <c r="W1795" i="21" s="1"/>
  <c r="V1795" i="21" s="1"/>
  <c r="Y1795" i="21"/>
  <c r="P1796" i="21"/>
  <c r="Y1796" i="21"/>
  <c r="Y1805" i="21"/>
  <c r="AA1805" i="21"/>
  <c r="Z1805" i="21"/>
  <c r="W1805" i="21" s="1"/>
  <c r="X1805" i="21"/>
  <c r="AA1806" i="21"/>
  <c r="Z1806" i="21"/>
  <c r="W1806" i="21" s="1"/>
  <c r="V1806" i="21" s="1"/>
  <c r="Y1806" i="21"/>
  <c r="X1806" i="21"/>
  <c r="Y1810" i="21"/>
  <c r="X1810" i="21"/>
  <c r="X1903" i="21"/>
  <c r="Z1903" i="21"/>
  <c r="W1903" i="21" s="1"/>
  <c r="AA1904" i="21"/>
  <c r="Z1904" i="21"/>
  <c r="W1904" i="21" s="1"/>
  <c r="V1904" i="21" s="1"/>
  <c r="X1904" i="21"/>
  <c r="Y1904" i="21"/>
  <c r="X1906" i="21"/>
  <c r="Y1906" i="21"/>
  <c r="P1919" i="21"/>
  <c r="Y1919" i="21"/>
  <c r="Y1925" i="21"/>
  <c r="AC1925" i="21"/>
  <c r="AB1925" i="21"/>
  <c r="AA1925" i="21"/>
  <c r="Z1925" i="21"/>
  <c r="W1925" i="21" s="1"/>
  <c r="V1925" i="21" s="1"/>
  <c r="X1925" i="21"/>
  <c r="P1926" i="21"/>
  <c r="Y1926" i="21"/>
  <c r="X1937" i="21"/>
  <c r="X1940" i="21"/>
  <c r="Z1940" i="21"/>
  <c r="W1940" i="21" s="1"/>
  <c r="AD1941" i="21"/>
  <c r="X1941" i="21"/>
  <c r="Z1941" i="21"/>
  <c r="W1941" i="21" s="1"/>
  <c r="AB1941" i="21"/>
  <c r="AA1941" i="21"/>
  <c r="Y1941" i="21"/>
  <c r="X1944" i="21"/>
  <c r="AA1944" i="21"/>
  <c r="Z1944" i="21"/>
  <c r="W1944" i="21" s="1"/>
  <c r="P1945" i="21"/>
  <c r="Y1945" i="21"/>
  <c r="X1949" i="21"/>
  <c r="Y1949" i="21"/>
  <c r="AD1949" i="21"/>
  <c r="AA1949" i="21"/>
  <c r="AC1949" i="21"/>
  <c r="Z1949" i="21"/>
  <c r="W1949" i="21" s="1"/>
  <c r="V1949" i="21" s="1"/>
  <c r="X1951" i="21"/>
  <c r="Y1951" i="21"/>
  <c r="P1952" i="21"/>
  <c r="Y1952" i="21"/>
  <c r="X1955" i="21"/>
  <c r="Y1955" i="21"/>
  <c r="Z1955" i="21"/>
  <c r="W1955" i="21" s="1"/>
  <c r="Y1956" i="21"/>
  <c r="X1956" i="21"/>
  <c r="AA1956" i="21"/>
  <c r="AC1956" i="21"/>
  <c r="AB1956" i="21"/>
  <c r="Z1956" i="21"/>
  <c r="W1956" i="21" s="1"/>
  <c r="V1956" i="21" s="1"/>
  <c r="X1957" i="21"/>
  <c r="Y1957" i="21"/>
  <c r="AB1958" i="21"/>
  <c r="Y1958" i="21"/>
  <c r="AC1958" i="21"/>
  <c r="AA1958" i="21"/>
  <c r="Z1958" i="21"/>
  <c r="W1958" i="21" s="1"/>
  <c r="Z1959" i="21"/>
  <c r="W1959" i="21" s="1"/>
  <c r="V1959" i="21" s="1"/>
  <c r="AC1959" i="21"/>
  <c r="Y1959" i="21"/>
  <c r="AD1959" i="21"/>
  <c r="AB1959" i="21"/>
  <c r="AA1959" i="21"/>
  <c r="Y1969" i="21"/>
  <c r="Z1969" i="21"/>
  <c r="W1969" i="21" s="1"/>
  <c r="AA1969" i="21"/>
  <c r="P1970" i="21"/>
  <c r="Y1970" i="21"/>
  <c r="P1976" i="21"/>
  <c r="Y1976" i="21"/>
  <c r="P1982" i="21"/>
  <c r="Y1982" i="21"/>
  <c r="P1988" i="21"/>
  <c r="Y1988" i="21"/>
  <c r="X1998" i="21"/>
  <c r="Y1998" i="21"/>
  <c r="P1999" i="21"/>
  <c r="Y1999" i="21"/>
  <c r="P2004" i="21"/>
  <c r="Y2004" i="21"/>
  <c r="Q23" i="22"/>
  <c r="O23" i="22"/>
  <c r="M23" i="22"/>
  <c r="R23" i="22"/>
  <c r="L23" i="22"/>
  <c r="P23" i="22"/>
  <c r="M33" i="22"/>
  <c r="N33" i="22"/>
  <c r="P33" i="22"/>
  <c r="O33" i="22"/>
  <c r="L33" i="22"/>
  <c r="Q33" i="22"/>
  <c r="O45" i="22"/>
  <c r="M45" i="22"/>
  <c r="N45" i="22"/>
  <c r="R45" i="22"/>
  <c r="P45" i="22"/>
  <c r="Q45" i="22"/>
  <c r="L45" i="22"/>
  <c r="M49" i="22"/>
  <c r="N49" i="22"/>
  <c r="L49" i="22"/>
  <c r="P49" i="22"/>
  <c r="O49" i="22"/>
  <c r="Q49" i="22"/>
  <c r="O64" i="22"/>
  <c r="N64" i="22"/>
  <c r="M64" i="22"/>
  <c r="P64" i="22"/>
  <c r="L64" i="22"/>
  <c r="R64" i="22"/>
  <c r="R70" i="22"/>
  <c r="Q70" i="22"/>
  <c r="M70" i="22"/>
  <c r="O70" i="22"/>
  <c r="L70" i="22"/>
  <c r="N70" i="22"/>
  <c r="P70" i="22"/>
  <c r="L90" i="22"/>
  <c r="M90" i="22"/>
  <c r="O90" i="22"/>
  <c r="Q90" i="22"/>
  <c r="R90" i="22"/>
  <c r="P90" i="22"/>
  <c r="N90" i="22"/>
  <c r="R94" i="22"/>
  <c r="P94" i="22"/>
  <c r="M94" i="22"/>
  <c r="L94" i="22"/>
  <c r="N94" i="22"/>
  <c r="O94" i="22"/>
  <c r="Q94" i="22"/>
  <c r="P205" i="22"/>
  <c r="O205" i="22"/>
  <c r="L205" i="22"/>
  <c r="R205" i="22"/>
  <c r="N205" i="22"/>
  <c r="M205" i="22"/>
  <c r="Q205" i="22"/>
  <c r="R264" i="22"/>
  <c r="M264" i="22"/>
  <c r="L264" i="22"/>
  <c r="O264" i="22"/>
  <c r="N264" i="22"/>
  <c r="Q264" i="22"/>
  <c r="M273" i="22"/>
  <c r="O273" i="22"/>
  <c r="L273" i="22"/>
  <c r="N273" i="22"/>
  <c r="P273" i="22"/>
  <c r="Q273" i="22"/>
  <c r="R273" i="22"/>
  <c r="P277" i="22"/>
  <c r="R277" i="22"/>
  <c r="Q277" i="22"/>
  <c r="N277" i="22"/>
  <c r="M277" i="22"/>
  <c r="O277" i="22"/>
  <c r="P294" i="22"/>
  <c r="O294" i="22"/>
  <c r="R294" i="22"/>
  <c r="Q294" i="22"/>
  <c r="M294" i="22"/>
  <c r="L294" i="22"/>
  <c r="N294" i="22"/>
  <c r="L298" i="22"/>
  <c r="M298" i="22"/>
  <c r="N298" i="22"/>
  <c r="R298" i="22"/>
  <c r="Q298" i="22"/>
  <c r="P298" i="22"/>
  <c r="R302" i="22"/>
  <c r="M302" i="22"/>
  <c r="P302" i="22"/>
  <c r="Q302" i="22"/>
  <c r="N302" i="22"/>
  <c r="O302" i="22"/>
  <c r="AC1940" i="21"/>
  <c r="AC1205" i="21"/>
  <c r="AD560" i="21"/>
  <c r="AB1017" i="21"/>
  <c r="AB779" i="21"/>
  <c r="AB1024" i="21"/>
  <c r="AB1515" i="21"/>
  <c r="AC1845" i="21"/>
  <c r="AB1940" i="21"/>
  <c r="AD784" i="21"/>
  <c r="Z367" i="21"/>
  <c r="W367" i="21" s="1"/>
  <c r="V367" i="21" s="1"/>
  <c r="AB1630" i="21"/>
  <c r="AA1508" i="21"/>
  <c r="AA512" i="21"/>
  <c r="R1402" i="21"/>
  <c r="AA719" i="21"/>
  <c r="AA1311" i="21"/>
  <c r="AB1559" i="21"/>
  <c r="AA1024" i="21"/>
  <c r="AC631" i="21"/>
  <c r="AA911" i="21"/>
  <c r="AB1047" i="21"/>
  <c r="AA1242" i="21"/>
  <c r="AA1903" i="21"/>
  <c r="T23" i="21"/>
  <c r="AD1644" i="21"/>
  <c r="Z168" i="21"/>
  <c r="W168" i="21" s="1"/>
  <c r="AB1517" i="21"/>
  <c r="S1517" i="21"/>
  <c r="T1517" i="21" s="1"/>
  <c r="AD1517" i="21" s="1"/>
  <c r="Q127" i="21"/>
  <c r="AA1661" i="21"/>
  <c r="R1820" i="21"/>
  <c r="Z1444" i="21"/>
  <c r="W1444" i="21" s="1"/>
  <c r="V1444" i="21" s="1"/>
  <c r="Z556" i="21"/>
  <c r="W556" i="21" s="1"/>
  <c r="V556" i="21" s="1"/>
  <c r="AA741" i="21"/>
  <c r="R1074" i="21"/>
  <c r="AA1205" i="21"/>
  <c r="AC1197" i="21"/>
  <c r="AB1313" i="21"/>
  <c r="Z1906" i="21"/>
  <c r="W1906" i="21" s="1"/>
  <c r="Z1515" i="21"/>
  <c r="W1515" i="21" s="1"/>
  <c r="V1515" i="21" s="1"/>
  <c r="AA1047" i="21"/>
  <c r="Z765" i="21"/>
  <c r="W765" i="21" s="1"/>
  <c r="V765" i="21" s="1"/>
  <c r="Z911" i="21"/>
  <c r="W911" i="21" s="1"/>
  <c r="V911" i="21" s="1"/>
  <c r="AA1559" i="21"/>
  <c r="AB613" i="21"/>
  <c r="Z907" i="21"/>
  <c r="W907" i="21" s="1"/>
  <c r="V907" i="21" s="1"/>
  <c r="Z852" i="21"/>
  <c r="W852" i="21" s="1"/>
  <c r="V852" i="21" s="1"/>
  <c r="Z740" i="21"/>
  <c r="W740" i="21" s="1"/>
  <c r="AD1787" i="21"/>
  <c r="Q1054" i="21"/>
  <c r="AA784" i="21"/>
  <c r="AA1670" i="21"/>
  <c r="Z921" i="21"/>
  <c r="W921" i="21" s="1"/>
  <c r="V921" i="21" s="1"/>
  <c r="Q921" i="21"/>
  <c r="Y732" i="21"/>
  <c r="Z1630" i="21"/>
  <c r="W1630" i="21" s="1"/>
  <c r="Y1426" i="21"/>
  <c r="Z1232" i="21"/>
  <c r="W1232" i="21" s="1"/>
  <c r="V1232" i="21" s="1"/>
  <c r="Z1205" i="21"/>
  <c r="W1205" i="21" s="1"/>
  <c r="Z1126" i="21"/>
  <c r="W1126" i="21" s="1"/>
  <c r="Y1508" i="21"/>
  <c r="Z1450" i="21"/>
  <c r="W1450" i="21" s="1"/>
  <c r="V1450" i="21" s="1"/>
  <c r="AD1055" i="21"/>
  <c r="AD1707" i="21"/>
  <c r="Z1217" i="21"/>
  <c r="W1217" i="21" s="1"/>
  <c r="Z1150" i="21"/>
  <c r="W1150" i="21" s="1"/>
  <c r="V1150" i="21" s="1"/>
  <c r="Y779" i="21"/>
  <c r="AA397" i="21"/>
  <c r="AB397" i="21" s="1"/>
  <c r="AC397" i="21" s="1"/>
  <c r="AD397" i="21" s="1"/>
  <c r="Y369" i="21"/>
  <c r="P369" i="21"/>
  <c r="Q369" i="21" s="1"/>
  <c r="Y709" i="21"/>
  <c r="P1943" i="21"/>
  <c r="AA1906" i="21"/>
  <c r="Z46" i="21"/>
  <c r="W46" i="21" s="1"/>
  <c r="V46" i="21" s="1"/>
  <c r="Z557" i="21"/>
  <c r="W557" i="21" s="1"/>
  <c r="V557" i="21" s="1"/>
  <c r="Y1311" i="21"/>
  <c r="Y242" i="21"/>
  <c r="Q186" i="21"/>
  <c r="R186" i="21" s="1"/>
  <c r="S186" i="21" s="1"/>
  <c r="T186" i="21" s="1"/>
  <c r="Z186" i="21"/>
  <c r="W186" i="21" s="1"/>
  <c r="V186" i="21" s="1"/>
  <c r="Y1783" i="21"/>
  <c r="Y1676" i="21"/>
  <c r="P1429" i="21"/>
  <c r="Q774" i="21"/>
  <c r="Z774" i="21"/>
  <c r="W774" i="21" s="1"/>
  <c r="V774" i="21" s="1"/>
  <c r="Y1940" i="21"/>
  <c r="Y740" i="21"/>
  <c r="Y447" i="21"/>
  <c r="AA1026" i="21"/>
  <c r="Y1700" i="21"/>
  <c r="Y772" i="21"/>
  <c r="Y1539" i="21"/>
  <c r="AA1136" i="21"/>
  <c r="R1136" i="21"/>
  <c r="S1136" i="21" s="1"/>
  <c r="AA768" i="21"/>
  <c r="Y450" i="21"/>
  <c r="AB1989" i="21"/>
  <c r="Z1097" i="21"/>
  <c r="W1097" i="21" s="1"/>
  <c r="Q1097" i="21"/>
  <c r="R1097" i="21" s="1"/>
  <c r="S19" i="21"/>
  <c r="T19" i="21" s="1"/>
  <c r="AB19" i="21"/>
  <c r="Y1072" i="21"/>
  <c r="Q64" i="22"/>
  <c r="N23" i="22"/>
  <c r="R49" i="22"/>
  <c r="X1959" i="21"/>
  <c r="R33" i="22"/>
  <c r="G21" i="5"/>
  <c r="F26" i="5"/>
  <c r="X1969" i="21"/>
  <c r="X1508" i="21"/>
  <c r="Y1427" i="21"/>
  <c r="X1559" i="21"/>
  <c r="L277" i="22"/>
  <c r="R575" i="21"/>
  <c r="AA575" i="21"/>
  <c r="R1554" i="21"/>
  <c r="AA1554" i="21"/>
  <c r="AA1077" i="21"/>
  <c r="R1077" i="21"/>
  <c r="S1077" i="21" s="1"/>
  <c r="Y240" i="21"/>
  <c r="Z1197" i="21"/>
  <c r="W1197" i="21" s="1"/>
  <c r="Z613" i="21"/>
  <c r="W613" i="21" s="1"/>
  <c r="V613" i="21" s="1"/>
  <c r="AB768" i="21"/>
  <c r="AA923" i="21"/>
  <c r="AA1022" i="21"/>
  <c r="Y1069" i="21"/>
  <c r="Q671" i="21"/>
  <c r="Z671" i="21"/>
  <c r="W671" i="21" s="1"/>
  <c r="V671" i="21" s="1"/>
  <c r="Q961" i="21"/>
  <c r="Z178" i="21"/>
  <c r="W178" i="21" s="1"/>
  <c r="V178" i="21" s="1"/>
  <c r="Q178" i="21"/>
  <c r="AA634" i="21"/>
  <c r="R60" i="21"/>
  <c r="S60" i="21" s="1"/>
  <c r="T60" i="21" s="1"/>
  <c r="AA60" i="21"/>
  <c r="AB1049" i="21"/>
  <c r="Y1515" i="21"/>
  <c r="AD850" i="21"/>
  <c r="P444" i="21"/>
  <c r="Z572" i="21"/>
  <c r="W572" i="21" s="1"/>
  <c r="V572" i="21" s="1"/>
  <c r="Y1903" i="21"/>
  <c r="Y1944" i="21"/>
  <c r="Z1152" i="21"/>
  <c r="W1152" i="21" s="1"/>
  <c r="V1152" i="21" s="1"/>
  <c r="Q1152" i="21"/>
  <c r="AB1703" i="21"/>
  <c r="Y114" i="21"/>
  <c r="Z1728" i="21"/>
  <c r="W1728" i="21" s="1"/>
  <c r="V1728" i="21" s="1"/>
  <c r="Z1499" i="21"/>
  <c r="W1499" i="21" s="1"/>
  <c r="V1499" i="21" s="1"/>
  <c r="Q1499" i="21"/>
  <c r="AA1470" i="21"/>
  <c r="R1470" i="21"/>
  <c r="X179" i="21"/>
  <c r="AD1958" i="21"/>
  <c r="Y1745" i="21"/>
  <c r="Z1512" i="21"/>
  <c r="W1512" i="21" s="1"/>
  <c r="V1512" i="21" s="1"/>
  <c r="Y1565" i="21"/>
  <c r="AA797" i="21"/>
  <c r="R797" i="21"/>
  <c r="X1958" i="21"/>
  <c r="AC1941" i="21"/>
  <c r="AB1949" i="21"/>
  <c r="AA1742" i="21"/>
  <c r="X1728" i="21"/>
  <c r="Y1679" i="21"/>
  <c r="AD1925" i="21"/>
  <c r="AA1639" i="21"/>
  <c r="AB1565" i="21"/>
  <c r="Q1445" i="21"/>
  <c r="Z1445" i="21"/>
  <c r="W1445" i="21" s="1"/>
  <c r="X1126" i="21"/>
  <c r="X1057" i="21"/>
  <c r="X1021" i="21"/>
  <c r="Z1390" i="21"/>
  <c r="W1390" i="21" s="1"/>
  <c r="V1390" i="21" s="1"/>
  <c r="X33" i="21"/>
  <c r="Y33" i="21"/>
  <c r="Z33" i="21"/>
  <c r="W33" i="21" s="1"/>
  <c r="X39" i="21"/>
  <c r="Y39" i="21"/>
  <c r="X53" i="21"/>
  <c r="X85" i="21"/>
  <c r="Y85" i="21"/>
  <c r="X89" i="21"/>
  <c r="Y111" i="21"/>
  <c r="X111" i="21"/>
  <c r="X113" i="21"/>
  <c r="X114" i="21"/>
  <c r="X129" i="21"/>
  <c r="Y129" i="21"/>
  <c r="P130" i="21"/>
  <c r="Y130" i="21"/>
  <c r="X134" i="21"/>
  <c r="X143" i="21"/>
  <c r="Y143" i="21"/>
  <c r="Z143" i="21"/>
  <c r="W143" i="21" s="1"/>
  <c r="V143" i="21" s="1"/>
  <c r="P154" i="21"/>
  <c r="Y154" i="21"/>
  <c r="X172" i="21"/>
  <c r="Y172" i="21"/>
  <c r="X173" i="21"/>
  <c r="Y173" i="21"/>
  <c r="X174" i="21"/>
  <c r="Y174" i="21"/>
  <c r="X176" i="21"/>
  <c r="Y180" i="21"/>
  <c r="X191" i="21"/>
  <c r="Y193" i="21"/>
  <c r="X193" i="21"/>
  <c r="Y196" i="21"/>
  <c r="X196" i="21"/>
  <c r="Z196" i="21"/>
  <c r="W196" i="21" s="1"/>
  <c r="V196" i="21" s="1"/>
  <c r="X207" i="21"/>
  <c r="Y207" i="21"/>
  <c r="Z207" i="21"/>
  <c r="W207" i="21" s="1"/>
  <c r="X213" i="21"/>
  <c r="X230" i="21"/>
  <c r="Y230" i="21"/>
  <c r="Z230" i="21" s="1"/>
  <c r="W230" i="21" s="1"/>
  <c r="V230" i="21" s="1"/>
  <c r="X231" i="21"/>
  <c r="Z231" i="21"/>
  <c r="W231" i="21" s="1"/>
  <c r="Y231" i="21"/>
  <c r="X237" i="21"/>
  <c r="P238" i="21"/>
  <c r="Y238" i="21"/>
  <c r="Y257" i="21"/>
  <c r="P257" i="21"/>
  <c r="X280" i="21"/>
  <c r="Y280" i="21" s="1"/>
  <c r="X446" i="21"/>
  <c r="AC446" i="21"/>
  <c r="P448" i="21"/>
  <c r="Y448" i="21"/>
  <c r="X452" i="21"/>
  <c r="Z452" i="21"/>
  <c r="W452" i="21" s="1"/>
  <c r="V452" i="21" s="1"/>
  <c r="Y452" i="21"/>
  <c r="X458" i="21"/>
  <c r="Z458" i="21"/>
  <c r="W458" i="21" s="1"/>
  <c r="V458" i="21" s="1"/>
  <c r="X464" i="21"/>
  <c r="Y464" i="21"/>
  <c r="X466" i="21"/>
  <c r="X504" i="21"/>
  <c r="Z504" i="21"/>
  <c r="W504" i="21" s="1"/>
  <c r="V504" i="21" s="1"/>
  <c r="Y504" i="21"/>
  <c r="X508" i="21"/>
  <c r="X510" i="21"/>
  <c r="Y510" i="21"/>
  <c r="Y514" i="21"/>
  <c r="Z514" i="21"/>
  <c r="W514" i="21" s="1"/>
  <c r="X516" i="21"/>
  <c r="Y516" i="21"/>
  <c r="Z516" i="21"/>
  <c r="W516" i="21" s="1"/>
  <c r="AA516" i="21"/>
  <c r="AB516" i="21"/>
  <c r="X518" i="21"/>
  <c r="Y518" i="21"/>
  <c r="X529" i="21"/>
  <c r="Y529" i="21"/>
  <c r="AA529" i="21"/>
  <c r="X533" i="21"/>
  <c r="Y533" i="21"/>
  <c r="Z533" i="21"/>
  <c r="W533" i="21" s="1"/>
  <c r="V533" i="21" s="1"/>
  <c r="AA533" i="21"/>
  <c r="AB533" i="21"/>
  <c r="AC533" i="21"/>
  <c r="X534" i="21"/>
  <c r="X535" i="21"/>
  <c r="Y535" i="21"/>
  <c r="X538" i="21"/>
  <c r="Y538" i="21"/>
  <c r="X547" i="21"/>
  <c r="Y547" i="21"/>
  <c r="Z547" i="21"/>
  <c r="W547" i="21" s="1"/>
  <c r="X548" i="21"/>
  <c r="Z548" i="21"/>
  <c r="W548" i="21" s="1"/>
  <c r="V548" i="21" s="1"/>
  <c r="Y548" i="21"/>
  <c r="X550" i="21"/>
  <c r="X551" i="21"/>
  <c r="Z551" i="21"/>
  <c r="W551" i="21" s="1"/>
  <c r="V551" i="21" s="1"/>
  <c r="Y551" i="21"/>
  <c r="AB551" i="21"/>
  <c r="X552" i="21"/>
  <c r="Y552" i="21"/>
  <c r="X554" i="21"/>
  <c r="Z554" i="21"/>
  <c r="W554" i="21" s="1"/>
  <c r="Y554" i="21"/>
  <c r="AC554" i="21"/>
  <c r="X564" i="21"/>
  <c r="Y564" i="21"/>
  <c r="X581" i="21"/>
  <c r="Y581" i="21"/>
  <c r="X583" i="21"/>
  <c r="Y583" i="21"/>
  <c r="Z583" i="21"/>
  <c r="W583" i="21" s="1"/>
  <c r="V583" i="21" s="1"/>
  <c r="P584" i="21"/>
  <c r="Y584" i="21"/>
  <c r="X607" i="21"/>
  <c r="Y607" i="21"/>
  <c r="X609" i="21"/>
  <c r="Y609" i="21"/>
  <c r="Z609" i="21"/>
  <c r="W609" i="21" s="1"/>
  <c r="Y610" i="21"/>
  <c r="X610" i="21"/>
  <c r="AA610" i="21"/>
  <c r="X618" i="21"/>
  <c r="Y618" i="21"/>
  <c r="AA619" i="21"/>
  <c r="X619" i="21"/>
  <c r="Y619" i="21"/>
  <c r="X620" i="21"/>
  <c r="Y620" i="21"/>
  <c r="X631" i="21"/>
  <c r="Z631" i="21"/>
  <c r="W631" i="21" s="1"/>
  <c r="AA631" i="21"/>
  <c r="AB631" i="21"/>
  <c r="X632" i="21"/>
  <c r="Y632" i="21"/>
  <c r="Z632" i="21"/>
  <c r="W632" i="21" s="1"/>
  <c r="V632" i="21" s="1"/>
  <c r="X634" i="21"/>
  <c r="Y634" i="21"/>
  <c r="Z634" i="21"/>
  <c r="W634" i="21" s="1"/>
  <c r="X635" i="21"/>
  <c r="AA635" i="21"/>
  <c r="X636" i="21"/>
  <c r="Y636" i="21"/>
  <c r="X660" i="21"/>
  <c r="Z660" i="21"/>
  <c r="W660" i="21" s="1"/>
  <c r="V660" i="21" s="1"/>
  <c r="AA660" i="21"/>
  <c r="AB660" i="21"/>
  <c r="Z663" i="21"/>
  <c r="W663" i="21" s="1"/>
  <c r="V663" i="21" s="1"/>
  <c r="Q663" i="21"/>
  <c r="X698" i="21"/>
  <c r="Z698" i="21"/>
  <c r="W698" i="21" s="1"/>
  <c r="AA698" i="21"/>
  <c r="X701" i="21"/>
  <c r="Z701" i="21"/>
  <c r="W701" i="21" s="1"/>
  <c r="X703" i="21"/>
  <c r="Z703" i="21"/>
  <c r="W703" i="21" s="1"/>
  <c r="Y703" i="21"/>
  <c r="AA703" i="21"/>
  <c r="X704" i="21"/>
  <c r="Y704" i="21"/>
  <c r="X705" i="21"/>
  <c r="Z705" i="21"/>
  <c r="W705" i="21" s="1"/>
  <c r="V705" i="21" s="1"/>
  <c r="Y705" i="21"/>
  <c r="X711" i="21"/>
  <c r="Y711" i="21"/>
  <c r="Z711" i="21"/>
  <c r="W711" i="21" s="1"/>
  <c r="X712" i="21"/>
  <c r="Y712" i="21"/>
  <c r="P717" i="21"/>
  <c r="Y717" i="21"/>
  <c r="P721" i="21"/>
  <c r="Y721" i="21"/>
  <c r="AA722" i="21"/>
  <c r="R722" i="21"/>
  <c r="X729" i="21"/>
  <c r="Z729" i="21"/>
  <c r="W729" i="21" s="1"/>
  <c r="V729" i="21" s="1"/>
  <c r="AA729" i="21"/>
  <c r="Y729" i="21"/>
  <c r="Z732" i="21"/>
  <c r="W732" i="21" s="1"/>
  <c r="Y739" i="21"/>
  <c r="P739" i="21"/>
  <c r="Y741" i="21"/>
  <c r="Z742" i="21"/>
  <c r="W742" i="21" s="1"/>
  <c r="Q742" i="21"/>
  <c r="R742" i="21" s="1"/>
  <c r="X747" i="21"/>
  <c r="Z747" i="21"/>
  <c r="W747" i="21" s="1"/>
  <c r="V747" i="21" s="1"/>
  <c r="Y747" i="21"/>
  <c r="AA747" i="21"/>
  <c r="X750" i="21"/>
  <c r="Y750" i="21"/>
  <c r="X752" i="21"/>
  <c r="Z752" i="21"/>
  <c r="W752" i="21" s="1"/>
  <c r="V752" i="21" s="1"/>
  <c r="AD767" i="21"/>
  <c r="Y775" i="21"/>
  <c r="X775" i="21"/>
  <c r="Z775" i="21"/>
  <c r="W775" i="21" s="1"/>
  <c r="V775" i="21" s="1"/>
  <c r="Y777" i="21"/>
  <c r="X777" i="21"/>
  <c r="Y778" i="21"/>
  <c r="P778" i="21"/>
  <c r="Y782" i="21"/>
  <c r="P782" i="21"/>
  <c r="X846" i="21"/>
  <c r="AA846" i="21"/>
  <c r="Y846" i="21"/>
  <c r="P847" i="21"/>
  <c r="Y847" i="21"/>
  <c r="X858" i="21"/>
  <c r="Z858" i="21"/>
  <c r="W858" i="21" s="1"/>
  <c r="V858" i="21" s="1"/>
  <c r="X909" i="21"/>
  <c r="Z909" i="21"/>
  <c r="W909" i="21" s="1"/>
  <c r="Y909" i="21"/>
  <c r="AB909" i="21"/>
  <c r="AD909" i="21"/>
  <c r="AA909" i="21"/>
  <c r="AC909" i="21"/>
  <c r="X916" i="21"/>
  <c r="Y916" i="21"/>
  <c r="Z916" i="21"/>
  <c r="W916" i="21" s="1"/>
  <c r="X919" i="21"/>
  <c r="Z919" i="21"/>
  <c r="W919" i="21" s="1"/>
  <c r="V919" i="21" s="1"/>
  <c r="X923" i="21"/>
  <c r="Z923" i="21"/>
  <c r="W923" i="21" s="1"/>
  <c r="Y923" i="21"/>
  <c r="Y924" i="21"/>
  <c r="X924" i="21"/>
  <c r="Z924" i="21"/>
  <c r="W924" i="21" s="1"/>
  <c r="X929" i="21"/>
  <c r="Y929" i="21"/>
  <c r="P1020" i="21"/>
  <c r="Y1020" i="21"/>
  <c r="AB1022" i="21"/>
  <c r="S1022" i="21"/>
  <c r="AC1024" i="21"/>
  <c r="Y1034" i="21"/>
  <c r="X1034" i="21"/>
  <c r="Y1041" i="21"/>
  <c r="AA1041" i="21"/>
  <c r="X1041" i="21"/>
  <c r="Z1041" i="21"/>
  <c r="W1041" i="21" s="1"/>
  <c r="Y1042" i="21"/>
  <c r="P1042" i="21"/>
  <c r="Y1049" i="21"/>
  <c r="X1049" i="21"/>
  <c r="Z1049" i="21"/>
  <c r="W1049" i="21" s="1"/>
  <c r="V1049" i="21" s="1"/>
  <c r="AA1049" i="21"/>
  <c r="AC1049" i="21"/>
  <c r="AD1049" i="21"/>
  <c r="X1050" i="21"/>
  <c r="Y1050" i="21"/>
  <c r="Z1050" i="21"/>
  <c r="W1050" i="21" s="1"/>
  <c r="Y1052" i="21"/>
  <c r="X1052" i="21"/>
  <c r="Z1052" i="21"/>
  <c r="W1052" i="21" s="1"/>
  <c r="AA1055" i="21"/>
  <c r="Y1055" i="21"/>
  <c r="Z1055" i="21"/>
  <c r="W1055" i="21" s="1"/>
  <c r="V1055" i="21" s="1"/>
  <c r="X1055" i="21"/>
  <c r="AB1055" i="21"/>
  <c r="AC1055" i="21"/>
  <c r="Z1059" i="21"/>
  <c r="W1059" i="21" s="1"/>
  <c r="V1059" i="21" s="1"/>
  <c r="X1059" i="21"/>
  <c r="Y1059" i="21"/>
  <c r="X1061" i="21"/>
  <c r="Z1061" i="21"/>
  <c r="W1061" i="21" s="1"/>
  <c r="V1061" i="21" s="1"/>
  <c r="AA1061" i="21"/>
  <c r="X1065" i="21"/>
  <c r="Y1065" i="21"/>
  <c r="Y1066" i="21"/>
  <c r="X1068" i="21"/>
  <c r="Z1068" i="21"/>
  <c r="W1068" i="21" s="1"/>
  <c r="X1070" i="21"/>
  <c r="Y1070" i="21"/>
  <c r="Z1070" i="21"/>
  <c r="W1070" i="21" s="1"/>
  <c r="AB1070" i="21"/>
  <c r="AA1070" i="21"/>
  <c r="X1071" i="21"/>
  <c r="Y1071" i="21"/>
  <c r="Z1071" i="21"/>
  <c r="W1071" i="21" s="1"/>
  <c r="X1074" i="21"/>
  <c r="Y1074" i="21"/>
  <c r="Z1074" i="21"/>
  <c r="W1074" i="21" s="1"/>
  <c r="X1075" i="21"/>
  <c r="Z1089" i="21"/>
  <c r="W1089" i="21" s="1"/>
  <c r="AB1089" i="21"/>
  <c r="X1089" i="21"/>
  <c r="AA1089" i="21"/>
  <c r="Y1089" i="21"/>
  <c r="AD1089" i="21"/>
  <c r="P1125" i="21"/>
  <c r="Y1125" i="21"/>
  <c r="AB1126" i="21"/>
  <c r="X1147" i="21"/>
  <c r="Y1147" i="21"/>
  <c r="X1169" i="21"/>
  <c r="Y1169" i="21"/>
  <c r="AB1169" i="21"/>
  <c r="X1173" i="21"/>
  <c r="AA1173" i="21"/>
  <c r="Y1173" i="21"/>
  <c r="AB1173" i="21"/>
  <c r="AC1173" i="21"/>
  <c r="Y1207" i="21"/>
  <c r="X1207" i="21"/>
  <c r="Y1208" i="21"/>
  <c r="Z1208" i="21"/>
  <c r="W1208" i="21" s="1"/>
  <c r="X1213" i="21"/>
  <c r="Z1213" i="21"/>
  <c r="W1213" i="21" s="1"/>
  <c r="V1213" i="21" s="1"/>
  <c r="AA1213" i="21"/>
  <c r="AB1213" i="21"/>
  <c r="Y1213" i="21"/>
  <c r="AD1213" i="21"/>
  <c r="Z1215" i="21"/>
  <c r="W1215" i="21" s="1"/>
  <c r="V1215" i="21" s="1"/>
  <c r="Y1215" i="21"/>
  <c r="X1215" i="21"/>
  <c r="X1225" i="21"/>
  <c r="Y1225" i="21"/>
  <c r="Z1226" i="21"/>
  <c r="W1226" i="21" s="1"/>
  <c r="X1226" i="21"/>
  <c r="AA1226" i="21"/>
  <c r="X1227" i="21"/>
  <c r="Y1227" i="21"/>
  <c r="Z1227" i="21"/>
  <c r="W1227" i="21" s="1"/>
  <c r="AA1227" i="21"/>
  <c r="Y1229" i="21"/>
  <c r="X1229" i="21"/>
  <c r="AB1229" i="21"/>
  <c r="Z1229" i="21"/>
  <c r="W1229" i="21" s="1"/>
  <c r="AA1229" i="21"/>
  <c r="X1230" i="21"/>
  <c r="Y1230" i="21"/>
  <c r="Z1230" i="21"/>
  <c r="W1230" i="21" s="1"/>
  <c r="V1230" i="21" s="1"/>
  <c r="X1231" i="21"/>
  <c r="Z1231" i="21"/>
  <c r="W1231" i="21" s="1"/>
  <c r="V1231" i="21" s="1"/>
  <c r="Y1231" i="21"/>
  <c r="AB1231" i="21"/>
  <c r="AA1231" i="21"/>
  <c r="X1232" i="21"/>
  <c r="AA1232" i="21"/>
  <c r="X1233" i="21"/>
  <c r="Y1233" i="21"/>
  <c r="Z1233" i="21"/>
  <c r="W1233" i="21" s="1"/>
  <c r="Y1234" i="21"/>
  <c r="Z1234" i="21"/>
  <c r="W1234" i="21" s="1"/>
  <c r="V1234" i="21" s="1"/>
  <c r="AA1234" i="21"/>
  <c r="Y1236" i="21"/>
  <c r="X1236" i="21"/>
  <c r="Z1236" i="21"/>
  <c r="W1236" i="21" s="1"/>
  <c r="V1236" i="21" s="1"/>
  <c r="AB1236" i="21"/>
  <c r="P1273" i="21"/>
  <c r="Y1273" i="21"/>
  <c r="Z1275" i="21"/>
  <c r="W1275" i="21" s="1"/>
  <c r="V1275" i="21" s="1"/>
  <c r="X1305" i="21"/>
  <c r="Z1305" i="21"/>
  <c r="W1305" i="21" s="1"/>
  <c r="V1305" i="21" s="1"/>
  <c r="Y1305" i="21"/>
  <c r="AB1305" i="21"/>
  <c r="AC1305" i="21"/>
  <c r="P1306" i="21"/>
  <c r="Y1306" i="21"/>
  <c r="P1308" i="21"/>
  <c r="Y1308" i="21"/>
  <c r="P1309" i="21"/>
  <c r="Y1309" i="21"/>
  <c r="P1310" i="21"/>
  <c r="Y1310" i="21"/>
  <c r="X1318" i="21"/>
  <c r="Y1318" i="21"/>
  <c r="Z1318" i="21"/>
  <c r="W1318" i="21" s="1"/>
  <c r="V1318" i="21" s="1"/>
  <c r="X1326" i="21"/>
  <c r="Y1326" i="21"/>
  <c r="P1354" i="21"/>
  <c r="Y1354" i="21"/>
  <c r="P1355" i="21"/>
  <c r="Y1355" i="21"/>
  <c r="Z1356" i="21"/>
  <c r="W1356" i="21" s="1"/>
  <c r="AC1357" i="21"/>
  <c r="AA1357" i="21"/>
  <c r="Y1357" i="21"/>
  <c r="X1357" i="21"/>
  <c r="AB1357" i="21"/>
  <c r="Z1357" i="21"/>
  <c r="W1357" i="21" s="1"/>
  <c r="V1357" i="21" s="1"/>
  <c r="X1369" i="21"/>
  <c r="Y1369" i="21"/>
  <c r="AB1369" i="21"/>
  <c r="P1372" i="21"/>
  <c r="Y1372" i="21"/>
  <c r="Y1392" i="21"/>
  <c r="X1392" i="21"/>
  <c r="X1416" i="21"/>
  <c r="AC1419" i="21"/>
  <c r="AB1419" i="21"/>
  <c r="AA1419" i="21"/>
  <c r="Y1419" i="21"/>
  <c r="X1419" i="21"/>
  <c r="Z1419" i="21"/>
  <c r="W1419" i="21" s="1"/>
  <c r="X1439" i="21"/>
  <c r="Y1439" i="21"/>
  <c r="Z1439" i="21"/>
  <c r="W1439" i="21" s="1"/>
  <c r="AA1439" i="21"/>
  <c r="Y1440" i="21"/>
  <c r="P1440" i="21"/>
  <c r="X1452" i="21"/>
  <c r="Y1452" i="21"/>
  <c r="X1453" i="21"/>
  <c r="Y1453" i="21"/>
  <c r="X1494" i="21"/>
  <c r="AC1494" i="21"/>
  <c r="AB1494" i="21"/>
  <c r="AD1494" i="21"/>
  <c r="AA1494" i="21"/>
  <c r="Y1494" i="21"/>
  <c r="Z1494" i="21"/>
  <c r="W1494" i="21" s="1"/>
  <c r="V1494" i="21" s="1"/>
  <c r="X1506" i="21"/>
  <c r="Y1506" i="21"/>
  <c r="Y1517" i="21"/>
  <c r="X1517" i="21"/>
  <c r="AA1517" i="21"/>
  <c r="Y1522" i="21"/>
  <c r="X1522" i="21"/>
  <c r="AB1522" i="21"/>
  <c r="Z1522" i="21"/>
  <c r="W1522" i="21" s="1"/>
  <c r="V1522" i="21" s="1"/>
  <c r="X1529" i="21"/>
  <c r="AB1529" i="21"/>
  <c r="AA1529" i="21"/>
  <c r="Z1529" i="21"/>
  <c r="W1529" i="21" s="1"/>
  <c r="V1529" i="21" s="1"/>
  <c r="Y1529" i="21"/>
  <c r="AC1529" i="21"/>
  <c r="Y1530" i="21"/>
  <c r="X1530" i="21"/>
  <c r="Z1530" i="21"/>
  <c r="W1530" i="21" s="1"/>
  <c r="AA1530" i="21"/>
  <c r="X1531" i="21"/>
  <c r="Z1531" i="21"/>
  <c r="W1531" i="21" s="1"/>
  <c r="V1531" i="21" s="1"/>
  <c r="Y1531" i="21"/>
  <c r="AA1531" i="21"/>
  <c r="AC1531" i="21"/>
  <c r="P1558" i="21"/>
  <c r="Y1558" i="21"/>
  <c r="P1560" i="21"/>
  <c r="Y1560" i="21"/>
  <c r="P1562" i="21"/>
  <c r="Y1562" i="21"/>
  <c r="P1573" i="21"/>
  <c r="Y1573" i="21"/>
  <c r="X1601" i="21"/>
  <c r="Y1601" i="21"/>
  <c r="Z1601" i="21"/>
  <c r="W1601" i="21" s="1"/>
  <c r="X1617" i="21"/>
  <c r="Y1617" i="21"/>
  <c r="Z1617" i="21"/>
  <c r="W1617" i="21" s="1"/>
  <c r="Y1629" i="21"/>
  <c r="P1629" i="21"/>
  <c r="Y1633" i="21"/>
  <c r="P1633" i="21"/>
  <c r="Y1641" i="21"/>
  <c r="Z1642" i="21"/>
  <c r="W1642" i="21" s="1"/>
  <c r="Y1642" i="21"/>
  <c r="X1642" i="21"/>
  <c r="Y1647" i="21"/>
  <c r="X1647" i="21"/>
  <c r="Z1647" i="21"/>
  <c r="W1647" i="21" s="1"/>
  <c r="V1647" i="21" s="1"/>
  <c r="X1649" i="21"/>
  <c r="Z1651" i="21"/>
  <c r="W1651" i="21" s="1"/>
  <c r="AB1651" i="21"/>
  <c r="X1651" i="21"/>
  <c r="AA1651" i="21"/>
  <c r="AC1651" i="21"/>
  <c r="AD1651" i="21"/>
  <c r="Y1668" i="21"/>
  <c r="X1668" i="21"/>
  <c r="Y1681" i="21"/>
  <c r="Z1681" i="21"/>
  <c r="W1681" i="21" s="1"/>
  <c r="V1681" i="21" s="1"/>
  <c r="Y1682" i="21"/>
  <c r="X1682" i="21"/>
  <c r="Z1682" i="21"/>
  <c r="W1682" i="21" s="1"/>
  <c r="AB1682" i="21"/>
  <c r="AA1682" i="21"/>
  <c r="X1684" i="21"/>
  <c r="Y1684" i="21"/>
  <c r="AA1684" i="21"/>
  <c r="Z1684" i="21"/>
  <c r="W1684" i="21" s="1"/>
  <c r="V1684" i="21" s="1"/>
  <c r="X1698" i="21"/>
  <c r="Z1698" i="21"/>
  <c r="W1698" i="21" s="1"/>
  <c r="Y1698" i="21"/>
  <c r="X1703" i="21"/>
  <c r="AA1703" i="21"/>
  <c r="Y1703" i="21"/>
  <c r="Z1703" i="21"/>
  <c r="W1703" i="21" s="1"/>
  <c r="V1703" i="21" s="1"/>
  <c r="Y1704" i="21"/>
  <c r="AA1707" i="21"/>
  <c r="Z1707" i="21"/>
  <c r="W1707" i="21" s="1"/>
  <c r="Y1707" i="21"/>
  <c r="X1707" i="21"/>
  <c r="AB1707" i="21"/>
  <c r="P1731" i="21"/>
  <c r="Y1731" i="21"/>
  <c r="X1735" i="21"/>
  <c r="AA1735" i="21"/>
  <c r="Z1735" i="21"/>
  <c r="W1735" i="21" s="1"/>
  <c r="Y1735" i="21"/>
  <c r="X1736" i="21"/>
  <c r="Z1736" i="21"/>
  <c r="W1736" i="21" s="1"/>
  <c r="V1736" i="21" s="1"/>
  <c r="Y1736" i="21"/>
  <c r="AA1740" i="21"/>
  <c r="X1740" i="21"/>
  <c r="Z1740" i="21"/>
  <c r="W1740" i="21" s="1"/>
  <c r="V1740" i="21" s="1"/>
  <c r="Y1740" i="21"/>
  <c r="AD1740" i="21"/>
  <c r="P1741" i="21"/>
  <c r="Y1741" i="21"/>
  <c r="P1743" i="21"/>
  <c r="Y1743" i="21"/>
  <c r="X1747" i="21"/>
  <c r="Z1747" i="21"/>
  <c r="W1747" i="21" s="1"/>
  <c r="V1747" i="21" s="1"/>
  <c r="Y1747" i="21"/>
  <c r="AA1747" i="21"/>
  <c r="AB1747" i="21"/>
  <c r="Y1749" i="21"/>
  <c r="X1749" i="21"/>
  <c r="X1750" i="21"/>
  <c r="Y1750" i="21"/>
  <c r="AD1755" i="21"/>
  <c r="Z1787" i="21"/>
  <c r="W1787" i="21" s="1"/>
  <c r="Y1787" i="21"/>
  <c r="AB1787" i="21"/>
  <c r="AC1787" i="21"/>
  <c r="AA1787" i="21"/>
  <c r="X1790" i="21"/>
  <c r="AA1790" i="21"/>
  <c r="Y1790" i="21"/>
  <c r="Z1790" i="21"/>
  <c r="W1790" i="21" s="1"/>
  <c r="X1791" i="21"/>
  <c r="Y1791" i="21"/>
  <c r="P1792" i="21"/>
  <c r="Y1792" i="21"/>
  <c r="X1797" i="21"/>
  <c r="Y1797" i="21"/>
  <c r="AA1797" i="21"/>
  <c r="X1799" i="21"/>
  <c r="Z1799" i="21"/>
  <c r="W1799" i="21" s="1"/>
  <c r="V1799" i="21" s="1"/>
  <c r="AA1803" i="21"/>
  <c r="X1803" i="21"/>
  <c r="Y1803" i="21"/>
  <c r="Z1803" i="21"/>
  <c r="W1803" i="21" s="1"/>
  <c r="V1803" i="21" s="1"/>
  <c r="AB1803" i="21"/>
  <c r="P1804" i="21"/>
  <c r="Y1804" i="21"/>
  <c r="P1808" i="21"/>
  <c r="Y1808" i="21"/>
  <c r="X1812" i="21"/>
  <c r="Z1812" i="21"/>
  <c r="W1812" i="21" s="1"/>
  <c r="AB1812" i="21"/>
  <c r="Y1812" i="21"/>
  <c r="AA1812" i="21"/>
  <c r="AC1812" i="21"/>
  <c r="X1842" i="21"/>
  <c r="X1845" i="21"/>
  <c r="Y1845" i="21"/>
  <c r="Z1845" i="21"/>
  <c r="W1845" i="21" s="1"/>
  <c r="AA1845" i="21"/>
  <c r="AB1847" i="21"/>
  <c r="Z1847" i="21"/>
  <c r="W1847" i="21" s="1"/>
  <c r="AD1847" i="21"/>
  <c r="AC1847" i="21"/>
  <c r="Y1847" i="21"/>
  <c r="X1899" i="21"/>
  <c r="Y1899" i="21"/>
  <c r="AA1899" i="21"/>
  <c r="X1901" i="21"/>
  <c r="Y1901" i="21"/>
  <c r="AC1901" i="21"/>
  <c r="AA1901" i="21"/>
  <c r="AD1901" i="21"/>
  <c r="AB1901" i="21"/>
  <c r="X1911" i="21"/>
  <c r="Y1911" i="21"/>
  <c r="Z1911" i="21"/>
  <c r="W1911" i="21" s="1"/>
  <c r="V1911" i="21" s="1"/>
  <c r="X1915" i="21"/>
  <c r="Y1915" i="21"/>
  <c r="Z1915" i="21"/>
  <c r="W1915" i="21" s="1"/>
  <c r="V1915" i="21" s="1"/>
  <c r="AA1915" i="21"/>
  <c r="X1916" i="21"/>
  <c r="Y1916" i="21"/>
  <c r="Z1916" i="21"/>
  <c r="W1916" i="21" s="1"/>
  <c r="V1916" i="21" s="1"/>
  <c r="AA1916" i="21"/>
  <c r="X1918" i="21"/>
  <c r="Z1918" i="21"/>
  <c r="W1918" i="21" s="1"/>
  <c r="X1920" i="21"/>
  <c r="Y1920" i="21"/>
  <c r="Z1920" i="21"/>
  <c r="W1920" i="21" s="1"/>
  <c r="X1921" i="21"/>
  <c r="X1923" i="21"/>
  <c r="Y1923" i="21"/>
  <c r="AA1923" i="21"/>
  <c r="AB1923" i="21"/>
  <c r="AC1923" i="21"/>
  <c r="Y1928" i="21"/>
  <c r="X1928" i="21"/>
  <c r="Z1928" i="21"/>
  <c r="W1928" i="21" s="1"/>
  <c r="Z1930" i="21"/>
  <c r="W1930" i="21" s="1"/>
  <c r="Y1930" i="21"/>
  <c r="X1930" i="21"/>
  <c r="X1933" i="21"/>
  <c r="Y1933" i="21"/>
  <c r="AA1933" i="21"/>
  <c r="X1935" i="21"/>
  <c r="Z1935" i="21"/>
  <c r="W1935" i="21" s="1"/>
  <c r="Y1935" i="21"/>
  <c r="P1936" i="21"/>
  <c r="Y1936" i="21"/>
  <c r="P1939" i="21"/>
  <c r="Y1939" i="21"/>
  <c r="X1946" i="21"/>
  <c r="Y1946" i="21"/>
  <c r="P1947" i="21"/>
  <c r="Y1947" i="21"/>
  <c r="P1950" i="21"/>
  <c r="Y1950" i="21"/>
  <c r="Z1953" i="21"/>
  <c r="W1953" i="21" s="1"/>
  <c r="Y1953" i="21"/>
  <c r="X1953" i="21"/>
  <c r="Y1954" i="21"/>
  <c r="P1954" i="21"/>
  <c r="X1967" i="21"/>
  <c r="P1968" i="21"/>
  <c r="Y1968" i="21"/>
  <c r="Y1971" i="21"/>
  <c r="AA1971" i="21"/>
  <c r="Z1971" i="21"/>
  <c r="W1971" i="21" s="1"/>
  <c r="V1971" i="21" s="1"/>
  <c r="AB1971" i="21"/>
  <c r="X1971" i="21"/>
  <c r="AA1972" i="21"/>
  <c r="X1972" i="21"/>
  <c r="Y1972" i="21"/>
  <c r="AB1972" i="21"/>
  <c r="Z1972" i="21"/>
  <c r="W1972" i="21" s="1"/>
  <c r="V1972" i="21" s="1"/>
  <c r="X1977" i="21"/>
  <c r="Y1977" i="21"/>
  <c r="X1983" i="21"/>
  <c r="Z1983" i="21"/>
  <c r="W1983" i="21" s="1"/>
  <c r="V1983" i="21" s="1"/>
  <c r="Y1989" i="21"/>
  <c r="Z1989" i="21"/>
  <c r="W1989" i="21" s="1"/>
  <c r="X1989" i="21"/>
  <c r="AA1989" i="21"/>
  <c r="AC1989" i="21"/>
  <c r="X1990" i="21"/>
  <c r="Y1990" i="21"/>
  <c r="AA1990" i="21"/>
  <c r="AB1991" i="21"/>
  <c r="AA1991" i="21"/>
  <c r="AC1991" i="21"/>
  <c r="Z1991" i="21"/>
  <c r="W1991" i="21" s="1"/>
  <c r="V1991" i="21" s="1"/>
  <c r="X1991" i="21"/>
  <c r="Y1991" i="21"/>
  <c r="Y1992" i="21"/>
  <c r="X1992" i="21"/>
  <c r="AC1993" i="21"/>
  <c r="AB1993" i="21"/>
  <c r="AA1993" i="21"/>
  <c r="Z1993" i="21"/>
  <c r="W1993" i="21" s="1"/>
  <c r="V1993" i="21" s="1"/>
  <c r="AD1993" i="21"/>
  <c r="Y1993" i="21"/>
  <c r="X1994" i="21"/>
  <c r="Y1995" i="21"/>
  <c r="P1996" i="21"/>
  <c r="Y1996" i="21"/>
  <c r="Y1997" i="21"/>
  <c r="P1997" i="21"/>
  <c r="X2000" i="21"/>
  <c r="Y2001" i="21"/>
  <c r="AA2001" i="21"/>
  <c r="X2001" i="21"/>
  <c r="AB2001" i="21"/>
  <c r="Z2001" i="21"/>
  <c r="W2001" i="21" s="1"/>
  <c r="V2001" i="21" s="1"/>
  <c r="X2002" i="21"/>
  <c r="Y2002" i="21"/>
  <c r="Z2002" i="21" s="1"/>
  <c r="W2002" i="21" s="1"/>
  <c r="V2002" i="21" s="1"/>
  <c r="Y2003" i="21"/>
  <c r="Z2003" i="21" s="1"/>
  <c r="W2003" i="21" s="1"/>
  <c r="V2003" i="21" s="1"/>
  <c r="X2005" i="21"/>
  <c r="Y2005" i="21"/>
  <c r="Z2005" i="21" s="1"/>
  <c r="W2005" i="21" s="1"/>
  <c r="V2005" i="21" s="1"/>
  <c r="P8" i="22"/>
  <c r="N8" i="22"/>
  <c r="M8" i="22"/>
  <c r="O8" i="22"/>
  <c r="L8" i="22"/>
  <c r="R37" i="22"/>
  <c r="M37" i="22"/>
  <c r="O37" i="22"/>
  <c r="Q37" i="22"/>
  <c r="L37" i="22"/>
  <c r="P37" i="22"/>
  <c r="R40" i="22"/>
  <c r="M40" i="22"/>
  <c r="L40" i="22"/>
  <c r="P40" i="22"/>
  <c r="Q40" i="22"/>
  <c r="O40" i="22"/>
  <c r="Q47" i="22"/>
  <c r="N47" i="22"/>
  <c r="L47" i="22"/>
  <c r="R47" i="22"/>
  <c r="P47" i="22"/>
  <c r="M47" i="22"/>
  <c r="O47" i="22"/>
  <c r="L56" i="22"/>
  <c r="O56" i="22"/>
  <c r="N56" i="22"/>
  <c r="P56" i="22"/>
  <c r="M56" i="22"/>
  <c r="Q56" i="22"/>
  <c r="R56" i="22"/>
  <c r="M62" i="22"/>
  <c r="R62" i="22"/>
  <c r="L62" i="22"/>
  <c r="O62" i="22"/>
  <c r="P62" i="22"/>
  <c r="N62" i="22"/>
  <c r="Q62" i="22"/>
  <c r="R81" i="22"/>
  <c r="N81" i="22"/>
  <c r="P81" i="22"/>
  <c r="L81" i="22"/>
  <c r="O81" i="22"/>
  <c r="M81" i="22"/>
  <c r="Q81" i="22"/>
  <c r="P85" i="22"/>
  <c r="Q85" i="22"/>
  <c r="O85" i="22"/>
  <c r="N85" i="22"/>
  <c r="M85" i="22"/>
  <c r="L85" i="22"/>
  <c r="R85" i="22"/>
  <c r="O203" i="22"/>
  <c r="M203" i="22"/>
  <c r="P203" i="22"/>
  <c r="R203" i="22"/>
  <c r="N203" i="22"/>
  <c r="L203" i="22"/>
  <c r="Q203" i="22"/>
  <c r="Q225" i="22"/>
  <c r="R225" i="22"/>
  <c r="O225" i="22"/>
  <c r="P225" i="22"/>
  <c r="M225" i="22"/>
  <c r="N225" i="22"/>
  <c r="Q246" i="22"/>
  <c r="L246" i="22"/>
  <c r="N246" i="22"/>
  <c r="O246" i="22"/>
  <c r="M246" i="22"/>
  <c r="R246" i="22"/>
  <c r="P246" i="22"/>
  <c r="M249" i="22"/>
  <c r="Q249" i="22"/>
  <c r="L249" i="22"/>
  <c r="P249" i="22"/>
  <c r="N249" i="22"/>
  <c r="O249" i="22"/>
  <c r="Q255" i="22"/>
  <c r="M255" i="22"/>
  <c r="P255" i="22"/>
  <c r="L255" i="22"/>
  <c r="N255" i="22"/>
  <c r="R255" i="22"/>
  <c r="O281" i="22"/>
  <c r="M281" i="22"/>
  <c r="N281" i="22"/>
  <c r="L281" i="22"/>
  <c r="Q281" i="22"/>
  <c r="R281" i="22"/>
  <c r="P281" i="22"/>
  <c r="AD1439" i="21"/>
  <c r="AC1655" i="21"/>
  <c r="T868" i="21"/>
  <c r="AD868" i="21" s="1"/>
  <c r="AC1797" i="21"/>
  <c r="AD1169" i="21"/>
  <c r="AB1428" i="21"/>
  <c r="AC780" i="21"/>
  <c r="AC1615" i="21"/>
  <c r="AC1069" i="21"/>
  <c r="AC1307" i="21"/>
  <c r="AC610" i="21"/>
  <c r="AC1047" i="21"/>
  <c r="AB719" i="21"/>
  <c r="AB853" i="21"/>
  <c r="AB1916" i="21"/>
  <c r="AC1670" i="21"/>
  <c r="AB1906" i="21"/>
  <c r="AB1232" i="21"/>
  <c r="AB1069" i="21"/>
  <c r="AB1450" i="21"/>
  <c r="AA701" i="21"/>
  <c r="AB560" i="21"/>
  <c r="AB741" i="21"/>
  <c r="AB931" i="21"/>
  <c r="AC1169" i="21"/>
  <c r="S1126" i="21"/>
  <c r="AA1083" i="21"/>
  <c r="AA1940" i="21"/>
  <c r="R1058" i="21"/>
  <c r="S1058" i="21" s="1"/>
  <c r="AB610" i="21"/>
  <c r="R1935" i="21"/>
  <c r="AD1425" i="21"/>
  <c r="AA518" i="21"/>
  <c r="AA322" i="21"/>
  <c r="AA1339" i="21"/>
  <c r="AC1707" i="21"/>
  <c r="Z133" i="21"/>
  <c r="W133" i="21" s="1"/>
  <c r="V133" i="21" s="1"/>
  <c r="AA1369" i="21"/>
  <c r="AA1147" i="21"/>
  <c r="Z1135" i="21"/>
  <c r="W1135" i="21" s="1"/>
  <c r="V1135" i="21" s="1"/>
  <c r="Z1428" i="21"/>
  <c r="W1428" i="21" s="1"/>
  <c r="V1428" i="21" s="1"/>
  <c r="Q1257" i="21"/>
  <c r="AB1442" i="21"/>
  <c r="AA1791" i="21"/>
  <c r="Z155" i="21"/>
  <c r="W155" i="21" s="1"/>
  <c r="V155" i="21" s="1"/>
  <c r="AB1531" i="21"/>
  <c r="Z853" i="21"/>
  <c r="W853" i="21" s="1"/>
  <c r="V853" i="21" s="1"/>
  <c r="Q875" i="21"/>
  <c r="Z1506" i="21"/>
  <c r="W1506" i="21" s="1"/>
  <c r="AA1679" i="21"/>
  <c r="AD1173" i="21"/>
  <c r="AA1318" i="21"/>
  <c r="Q881" i="21"/>
  <c r="Z213" i="21"/>
  <c r="W213" i="21" s="1"/>
  <c r="V213" i="21" s="1"/>
  <c r="AD1320" i="21"/>
  <c r="AA1757" i="21"/>
  <c r="Z1242" i="21"/>
  <c r="W1242" i="21" s="1"/>
  <c r="V1242" i="21" s="1"/>
  <c r="AA1203" i="21"/>
  <c r="Z518" i="21"/>
  <c r="W518" i="21" s="1"/>
  <c r="V518" i="21" s="1"/>
  <c r="Z1899" i="21"/>
  <c r="W1899" i="21" s="1"/>
  <c r="V1899" i="21" s="1"/>
  <c r="Z1069" i="21"/>
  <c r="W1069" i="21" s="1"/>
  <c r="AB1045" i="21"/>
  <c r="AC1740" i="21"/>
  <c r="Y1709" i="21"/>
  <c r="Y919" i="21"/>
  <c r="Z772" i="21"/>
  <c r="W772" i="21" s="1"/>
  <c r="Z1704" i="21"/>
  <c r="W1704" i="21" s="1"/>
  <c r="V1704" i="21" s="1"/>
  <c r="Y1442" i="21"/>
  <c r="AD1032" i="21"/>
  <c r="Y698" i="21"/>
  <c r="Y459" i="21"/>
  <c r="Y115" i="21"/>
  <c r="Q1289" i="21"/>
  <c r="Z1169" i="21"/>
  <c r="W1169" i="21" s="1"/>
  <c r="V1169" i="21" s="1"/>
  <c r="R1036" i="21"/>
  <c r="AB1036" i="21" s="1"/>
  <c r="AA1305" i="21"/>
  <c r="AC1971" i="21"/>
  <c r="Y168" i="21"/>
  <c r="Y53" i="21"/>
  <c r="Z1147" i="21"/>
  <c r="W1147" i="21" s="1"/>
  <c r="V1147" i="21" s="1"/>
  <c r="AC1213" i="21"/>
  <c r="AB734" i="21"/>
  <c r="Y1021" i="21"/>
  <c r="AD1531" i="21"/>
  <c r="Y1024" i="21"/>
  <c r="Z854" i="21"/>
  <c r="W854" i="21" s="1"/>
  <c r="V854" i="21" s="1"/>
  <c r="Y1238" i="21"/>
  <c r="Q1046" i="21"/>
  <c r="Z1046" i="21"/>
  <c r="W1046" i="21" s="1"/>
  <c r="V1046" i="21" s="1"/>
  <c r="Z454" i="21"/>
  <c r="W454" i="21" s="1"/>
  <c r="V454" i="21" s="1"/>
  <c r="Q454" i="21"/>
  <c r="Y205" i="21"/>
  <c r="Y50" i="21"/>
  <c r="Z1039" i="21"/>
  <c r="W1039" i="21" s="1"/>
  <c r="V1039" i="21" s="1"/>
  <c r="Z1901" i="21"/>
  <c r="W1901" i="21" s="1"/>
  <c r="V1901" i="21" s="1"/>
  <c r="Y1655" i="21"/>
  <c r="Y1615" i="21"/>
  <c r="Y925" i="21"/>
  <c r="T100" i="21"/>
  <c r="AA23" i="21"/>
  <c r="AB23" i="21" s="1"/>
  <c r="AC23" i="21" s="1"/>
  <c r="AA1068" i="21"/>
  <c r="Z1559" i="21"/>
  <c r="W1559" i="21" s="1"/>
  <c r="V1559" i="21" s="1"/>
  <c r="AA551" i="21"/>
  <c r="AA554" i="21"/>
  <c r="Y1077" i="21"/>
  <c r="AC912" i="21"/>
  <c r="Z1670" i="21"/>
  <c r="W1670" i="21" s="1"/>
  <c r="V1670" i="21" s="1"/>
  <c r="Z82" i="21"/>
  <c r="W82" i="21" s="1"/>
  <c r="Y1211" i="21"/>
  <c r="Z635" i="21"/>
  <c r="W635" i="21" s="1"/>
  <c r="S51" i="21"/>
  <c r="T51" i="21" s="1"/>
  <c r="Z1436" i="21"/>
  <c r="W1436" i="21" s="1"/>
  <c r="Y251" i="21"/>
  <c r="Z1995" i="21"/>
  <c r="W1995" i="21" s="1"/>
  <c r="V1995" i="21" s="1"/>
  <c r="Q1995" i="21"/>
  <c r="Y858" i="21"/>
  <c r="Z843" i="21"/>
  <c r="W843" i="21" s="1"/>
  <c r="V843" i="21" s="1"/>
  <c r="Q843" i="21"/>
  <c r="Y1068" i="21"/>
  <c r="P264" i="22"/>
  <c r="L225" i="22"/>
  <c r="AA1847" i="21"/>
  <c r="Y635" i="21"/>
  <c r="X2003" i="21"/>
  <c r="X1993" i="21"/>
  <c r="Y1994" i="21"/>
  <c r="X1847" i="21"/>
  <c r="AB1745" i="21"/>
  <c r="P1738" i="21"/>
  <c r="Z1738" i="21" s="1"/>
  <c r="W1738" i="21" s="1"/>
  <c r="V1738" i="21" s="1"/>
  <c r="Y1651" i="21"/>
  <c r="AD1635" i="21"/>
  <c r="AD1563" i="21"/>
  <c r="AC1563" i="21"/>
  <c r="Y1226" i="21"/>
  <c r="O298" i="22"/>
  <c r="AB777" i="21"/>
  <c r="AD1197" i="21"/>
  <c r="AB1655" i="21"/>
  <c r="AA62" i="21"/>
  <c r="AB62" i="21" s="1"/>
  <c r="AA1676" i="21"/>
  <c r="AA1506" i="21"/>
  <c r="AB1205" i="21"/>
  <c r="AA777" i="21"/>
  <c r="Z150" i="21"/>
  <c r="W150" i="21" s="1"/>
  <c r="V150" i="21" s="1"/>
  <c r="AA1169" i="21"/>
  <c r="AD1971" i="21"/>
  <c r="AA1211" i="21"/>
  <c r="R1211" i="21"/>
  <c r="S1211" i="21" s="1"/>
  <c r="T1211" i="21" s="1"/>
  <c r="AD1211" i="21" s="1"/>
  <c r="AA21" i="21"/>
  <c r="AB21" i="21" s="1"/>
  <c r="AC21" i="21" s="1"/>
  <c r="AD21" i="21" s="1"/>
  <c r="I101" i="6"/>
  <c r="D72" i="7"/>
  <c r="D42" i="7"/>
  <c r="D117" i="7"/>
  <c r="D27" i="7"/>
  <c r="D147" i="7"/>
  <c r="D57" i="7"/>
  <c r="D105" i="19"/>
  <c r="D113" i="19" s="1"/>
  <c r="D116" i="19" s="1"/>
  <c r="AC1803" i="21"/>
  <c r="T1803" i="21"/>
  <c r="AD1803" i="21" s="1"/>
  <c r="Z1521" i="21"/>
  <c r="W1521" i="21" s="1"/>
  <c r="V1521" i="21" s="1"/>
  <c r="Q1521" i="21"/>
  <c r="AD1615" i="21"/>
  <c r="Z48" i="21"/>
  <c r="W48" i="21" s="1"/>
  <c r="V48" i="21" s="1"/>
  <c r="AA602" i="21"/>
  <c r="R1132" i="21"/>
  <c r="S1132" i="21" s="1"/>
  <c r="AA1132" i="21"/>
  <c r="AA1072" i="21"/>
  <c r="R1645" i="21"/>
  <c r="Q312" i="21"/>
  <c r="Z1457" i="21"/>
  <c r="W1457" i="21" s="1"/>
  <c r="V1457" i="21" s="1"/>
  <c r="Q1457" i="21"/>
  <c r="AB81" i="21"/>
  <c r="AC81" i="21" s="1"/>
  <c r="AD81" i="21" s="1"/>
  <c r="AD1522" i="21"/>
  <c r="Z846" i="21"/>
  <c r="W846" i="21" s="1"/>
  <c r="Q809" i="21"/>
  <c r="D237" i="7"/>
  <c r="D177" i="7"/>
  <c r="D252" i="7"/>
  <c r="D192" i="7"/>
  <c r="D297" i="7"/>
  <c r="D282" i="7"/>
  <c r="D4" i="7"/>
  <c r="C5" i="14"/>
  <c r="X17" i="21"/>
  <c r="Y17" i="21"/>
  <c r="X19" i="21"/>
  <c r="Y19" i="21"/>
  <c r="X20" i="21"/>
  <c r="X55" i="21"/>
  <c r="Y55" i="21"/>
  <c r="P80" i="21"/>
  <c r="Q80" i="21" s="1"/>
  <c r="Y80" i="21"/>
  <c r="X95" i="21"/>
  <c r="Y95" i="21"/>
  <c r="X145" i="21"/>
  <c r="Y203" i="21"/>
  <c r="X227" i="21"/>
  <c r="Y227" i="21"/>
  <c r="AB1087" i="21"/>
  <c r="Y366" i="21"/>
  <c r="Z366" i="21" s="1"/>
  <c r="W366" i="21" s="1"/>
  <c r="V366" i="21" s="1"/>
  <c r="Z597" i="21"/>
  <c r="W597" i="21" s="1"/>
  <c r="Z253" i="21"/>
  <c r="W253" i="21" s="1"/>
  <c r="V253" i="21" s="1"/>
  <c r="Q253" i="21"/>
  <c r="Z184" i="21"/>
  <c r="W184" i="21" s="1"/>
  <c r="V184" i="21" s="1"/>
  <c r="Q184" i="21"/>
  <c r="E5" i="4"/>
  <c r="G5" i="4" s="1"/>
  <c r="I206" i="6"/>
  <c r="I176" i="6"/>
  <c r="I78" i="6"/>
  <c r="I45" i="6"/>
  <c r="G264" i="7"/>
  <c r="G129" i="7"/>
  <c r="G219" i="7"/>
  <c r="G84" i="7"/>
  <c r="G174" i="7"/>
  <c r="G294" i="7"/>
  <c r="G279" i="7"/>
  <c r="G249" i="7"/>
  <c r="G39" i="7"/>
  <c r="G189" i="7"/>
  <c r="E29" i="13"/>
  <c r="AD1991" i="21"/>
  <c r="X10" i="21"/>
  <c r="Y42" i="21"/>
  <c r="Z42" i="21"/>
  <c r="W42" i="21" s="1"/>
  <c r="Z52" i="21"/>
  <c r="W52" i="21" s="1"/>
  <c r="V52" i="21" s="1"/>
  <c r="X52" i="21"/>
  <c r="Y52" i="21"/>
  <c r="Y57" i="21"/>
  <c r="X58" i="21"/>
  <c r="X60" i="21"/>
  <c r="Y60" i="21"/>
  <c r="X64" i="21"/>
  <c r="X66" i="21"/>
  <c r="Y66" i="21"/>
  <c r="X72" i="21"/>
  <c r="Y72" i="21"/>
  <c r="Y96" i="21"/>
  <c r="X98" i="21"/>
  <c r="Y100" i="21"/>
  <c r="Z100" i="21"/>
  <c r="W100" i="21" s="1"/>
  <c r="X106" i="21"/>
  <c r="P117" i="21"/>
  <c r="Q117" i="21" s="1"/>
  <c r="R117" i="21" s="1"/>
  <c r="S117" i="21" s="1"/>
  <c r="T117" i="21" s="1"/>
  <c r="Y117" i="21"/>
  <c r="X121" i="21"/>
  <c r="X201" i="21"/>
  <c r="Y221" i="21"/>
  <c r="P221" i="21"/>
  <c r="Y222" i="21"/>
  <c r="P222" i="21"/>
  <c r="Z1609" i="21"/>
  <c r="W1609" i="21" s="1"/>
  <c r="V1609" i="21" s="1"/>
  <c r="Y312" i="21"/>
  <c r="Z999" i="21"/>
  <c r="W999" i="21" s="1"/>
  <c r="Z1072" i="21"/>
  <c r="W1072" i="21" s="1"/>
  <c r="V1072" i="21" s="1"/>
  <c r="Z85" i="21"/>
  <c r="W85" i="21" s="1"/>
  <c r="V85" i="21" s="1"/>
  <c r="X112" i="21"/>
  <c r="X214" i="21"/>
  <c r="X310" i="21"/>
  <c r="Y310" i="21" s="1"/>
  <c r="X468" i="21"/>
  <c r="X940" i="21"/>
  <c r="AA1087" i="21"/>
  <c r="Z844" i="21"/>
  <c r="W844" i="21" s="1"/>
  <c r="V844" i="21" s="1"/>
  <c r="AD1421" i="21"/>
  <c r="AB1197" i="21"/>
  <c r="Y24" i="21"/>
  <c r="X76" i="21"/>
  <c r="Y158" i="21"/>
  <c r="X246" i="21"/>
  <c r="X293" i="21"/>
  <c r="Y293" i="21" s="1"/>
  <c r="X294" i="21"/>
  <c r="Y294" i="21" s="1"/>
  <c r="Z294" i="21" s="1"/>
  <c r="W294" i="21" s="1"/>
  <c r="V294" i="21" s="1"/>
  <c r="X481" i="21"/>
  <c r="Y500" i="21"/>
  <c r="Y601" i="21"/>
  <c r="Y680" i="21"/>
  <c r="Y695" i="21"/>
  <c r="Y797" i="21"/>
  <c r="Y828" i="21"/>
  <c r="Y886" i="21"/>
  <c r="Y125" i="21"/>
  <c r="Y127" i="21"/>
  <c r="Y134" i="21"/>
  <c r="Y157" i="21"/>
  <c r="Y162" i="21"/>
  <c r="V162" i="21" s="1"/>
  <c r="X387" i="21"/>
  <c r="Y387" i="21" s="1"/>
  <c r="Z540" i="21"/>
  <c r="W540" i="21" s="1"/>
  <c r="Y651" i="21"/>
  <c r="Y689" i="21"/>
  <c r="Y789" i="21"/>
  <c r="Y813" i="21"/>
  <c r="Y816" i="21"/>
  <c r="Y963" i="21"/>
  <c r="Y998" i="21"/>
  <c r="Y1012" i="21"/>
  <c r="Z1132" i="21"/>
  <c r="W1132" i="21" s="1"/>
  <c r="V1132" i="21" s="1"/>
  <c r="Y82" i="21"/>
  <c r="Y153" i="21"/>
  <c r="Y170" i="21"/>
  <c r="Y206" i="21"/>
  <c r="X400" i="21"/>
  <c r="Y400" i="21" s="1"/>
  <c r="X424" i="21"/>
  <c r="Y424" i="21" s="1"/>
  <c r="Y576" i="21"/>
  <c r="Y597" i="21"/>
  <c r="Y1185" i="21"/>
  <c r="X426" i="21"/>
  <c r="Y426" i="21" s="1"/>
  <c r="Z426" i="21" s="1"/>
  <c r="W426" i="21" s="1"/>
  <c r="V426" i="21" s="1"/>
  <c r="Y458" i="21"/>
  <c r="Y593" i="21"/>
  <c r="Y639" i="21"/>
  <c r="Y658" i="21"/>
  <c r="Y665" i="21"/>
  <c r="Y872" i="21"/>
  <c r="Y962" i="21"/>
  <c r="Y1001" i="21"/>
  <c r="Y1039" i="21"/>
  <c r="AB1421" i="21"/>
  <c r="Z1778" i="21"/>
  <c r="W1778" i="21" s="1"/>
  <c r="V1778" i="21" s="1"/>
  <c r="X302" i="21"/>
  <c r="Y302" i="21" s="1"/>
  <c r="X326" i="21"/>
  <c r="Y326" i="21" s="1"/>
  <c r="X409" i="21"/>
  <c r="Y409" i="21" s="1"/>
  <c r="X423" i="21"/>
  <c r="Y446" i="21"/>
  <c r="Z446" i="21" s="1"/>
  <c r="W446" i="21" s="1"/>
  <c r="V446" i="21" s="1"/>
  <c r="Y462" i="21"/>
  <c r="Z462" i="21" s="1"/>
  <c r="W462" i="21" s="1"/>
  <c r="V462" i="21" s="1"/>
  <c r="Y519" i="21"/>
  <c r="Y524" i="21"/>
  <c r="Y543" i="21"/>
  <c r="Y674" i="21"/>
  <c r="Y784" i="21"/>
  <c r="Z992" i="21"/>
  <c r="W992" i="21" s="1"/>
  <c r="V992" i="21" s="1"/>
  <c r="Y1141" i="21"/>
  <c r="Y1170" i="21"/>
  <c r="Y1197" i="21"/>
  <c r="AD1419" i="21"/>
  <c r="Y1457" i="21"/>
  <c r="Y1663" i="21"/>
  <c r="Y1261" i="21"/>
  <c r="Y1277" i="21"/>
  <c r="Y1445" i="21"/>
  <c r="Y1490" i="21"/>
  <c r="AD1745" i="21"/>
  <c r="Y1817" i="21"/>
  <c r="P89" i="22"/>
  <c r="N89" i="22"/>
  <c r="O289" i="22"/>
  <c r="M289" i="22"/>
  <c r="O305" i="22"/>
  <c r="M305" i="22"/>
  <c r="AA1522" i="21"/>
  <c r="O95" i="22"/>
  <c r="L95" i="22"/>
  <c r="Q95" i="22"/>
  <c r="R95" i="22"/>
  <c r="N95" i="22"/>
  <c r="O283" i="22"/>
  <c r="Q283" i="22"/>
  <c r="O291" i="22"/>
  <c r="Q291" i="22"/>
  <c r="AD1923" i="21"/>
  <c r="R247" i="22"/>
  <c r="Q247" i="22"/>
  <c r="N247" i="22"/>
  <c r="O256" i="22"/>
  <c r="P256" i="22"/>
  <c r="N256" i="22"/>
  <c r="Q266" i="22"/>
  <c r="O266" i="22"/>
  <c r="Y1849" i="21"/>
  <c r="O43" i="22"/>
  <c r="P43" i="22"/>
  <c r="R231" i="22"/>
  <c r="Q231" i="22"/>
  <c r="R267" i="22"/>
  <c r="N267" i="22"/>
  <c r="O297" i="22"/>
  <c r="M297" i="22"/>
  <c r="I14" i="27"/>
  <c r="H13" i="27" a="1"/>
  <c r="H13" i="27" s="1"/>
  <c r="I13" i="27" s="1"/>
  <c r="O71" i="22"/>
  <c r="N237" i="22"/>
  <c r="I15" i="27"/>
  <c r="I18" i="27"/>
  <c r="S1150" i="21"/>
  <c r="AB1150" i="21"/>
  <c r="AA1230" i="21"/>
  <c r="R1230" i="21"/>
  <c r="R1356" i="21"/>
  <c r="AA1356" i="21"/>
  <c r="AB783" i="21"/>
  <c r="S783" i="21"/>
  <c r="AA254" i="21"/>
  <c r="AB254" i="21" s="1"/>
  <c r="AC254" i="21" s="1"/>
  <c r="AD254" i="21" s="1"/>
  <c r="T1733" i="21"/>
  <c r="AD1733" i="21" s="1"/>
  <c r="T897" i="21"/>
  <c r="AD897" i="21" s="1"/>
  <c r="AC1428" i="21"/>
  <c r="T1428" i="21"/>
  <c r="AD1428" i="21" s="1"/>
  <c r="S1225" i="21"/>
  <c r="AB1023" i="21"/>
  <c r="AB1733" i="21"/>
  <c r="AC1086" i="21"/>
  <c r="R1911" i="21"/>
  <c r="T366" i="21"/>
  <c r="S1899" i="21"/>
  <c r="AB1899" i="21"/>
  <c r="AA58" i="21"/>
  <c r="AB58" i="21" s="1"/>
  <c r="AC58" i="21" s="1"/>
  <c r="AD58" i="21" s="1"/>
  <c r="R1084" i="21"/>
  <c r="AA1084" i="21"/>
  <c r="AA1662" i="21"/>
  <c r="R1662" i="21"/>
  <c r="S1704" i="21"/>
  <c r="AB1704" i="21"/>
  <c r="AB846" i="21"/>
  <c r="S846" i="21"/>
  <c r="Q259" i="21"/>
  <c r="R259" i="21" s="1"/>
  <c r="S259" i="21" s="1"/>
  <c r="T259" i="21" s="1"/>
  <c r="Z259" i="21"/>
  <c r="W259" i="21" s="1"/>
  <c r="V259" i="21" s="1"/>
  <c r="Z202" i="21"/>
  <c r="W202" i="21" s="1"/>
  <c r="V202" i="21" s="1"/>
  <c r="Q202" i="21"/>
  <c r="Q107" i="21"/>
  <c r="Z107" i="21"/>
  <c r="W107" i="21" s="1"/>
  <c r="V107" i="21" s="1"/>
  <c r="Q75" i="21"/>
  <c r="Z75" i="21"/>
  <c r="W75" i="21" s="1"/>
  <c r="V75" i="21" s="1"/>
  <c r="Z54" i="21"/>
  <c r="W54" i="21" s="1"/>
  <c r="V54" i="21" s="1"/>
  <c r="Q54" i="21"/>
  <c r="Q41" i="21"/>
  <c r="Z41" i="21"/>
  <c r="W41" i="21" s="1"/>
  <c r="Q1864" i="21"/>
  <c r="Z1864" i="21"/>
  <c r="W1864" i="21" s="1"/>
  <c r="V1864" i="21" s="1"/>
  <c r="S1749" i="21"/>
  <c r="AC732" i="21"/>
  <c r="AB732" i="21"/>
  <c r="T951" i="21"/>
  <c r="AD951" i="21" s="1"/>
  <c r="AC951" i="21"/>
  <c r="T777" i="21"/>
  <c r="AD777" i="21" s="1"/>
  <c r="T1023" i="21"/>
  <c r="AD1023" i="21" s="1"/>
  <c r="AC1023" i="21"/>
  <c r="AC1509" i="21"/>
  <c r="T1217" i="21"/>
  <c r="AD1217" i="21" s="1"/>
  <c r="AC1217" i="21"/>
  <c r="T302" i="21"/>
  <c r="S1201" i="21"/>
  <c r="AB724" i="21"/>
  <c r="S724" i="21"/>
  <c r="AB1361" i="21"/>
  <c r="S1361" i="21"/>
  <c r="S83" i="21"/>
  <c r="T83" i="21" s="1"/>
  <c r="R775" i="21"/>
  <c r="AA775" i="21"/>
  <c r="AB1008" i="21"/>
  <c r="S1008" i="21"/>
  <c r="AC1008" i="21" s="1"/>
  <c r="Q726" i="21"/>
  <c r="R726" i="21" s="1"/>
  <c r="Z726" i="21"/>
  <c r="W726" i="21" s="1"/>
  <c r="V726" i="21" s="1"/>
  <c r="AC734" i="21"/>
  <c r="T734" i="21"/>
  <c r="AD734" i="21" s="1"/>
  <c r="Z1946" i="21"/>
  <c r="W1946" i="21" s="1"/>
  <c r="V1946" i="21" s="1"/>
  <c r="Q1946" i="21"/>
  <c r="Z1909" i="21"/>
  <c r="W1909" i="21" s="1"/>
  <c r="V1909" i="21" s="1"/>
  <c r="Q1909" i="21"/>
  <c r="T2005" i="21"/>
  <c r="AC1916" i="21"/>
  <c r="T1916" i="21"/>
  <c r="AD1916" i="21" s="1"/>
  <c r="T916" i="21"/>
  <c r="AD916" i="21" s="1"/>
  <c r="T1039" i="21"/>
  <c r="AD1039" i="21" s="1"/>
  <c r="AA1541" i="21"/>
  <c r="R1541" i="21"/>
  <c r="AA1669" i="21"/>
  <c r="R1669" i="21"/>
  <c r="T37" i="21"/>
  <c r="AC560" i="21"/>
  <c r="AB705" i="21"/>
  <c r="AA459" i="21"/>
  <c r="AB459" i="21" s="1"/>
  <c r="AC459" i="21" s="1"/>
  <c r="AA162" i="21"/>
  <c r="AB162" i="21" s="1"/>
  <c r="AB1615" i="21"/>
  <c r="R289" i="21"/>
  <c r="S62" i="21"/>
  <c r="T62" i="21" s="1"/>
  <c r="S854" i="21"/>
  <c r="AD446" i="21"/>
  <c r="R1318" i="21"/>
  <c r="AB1147" i="21"/>
  <c r="S1147" i="21"/>
  <c r="Q641" i="21"/>
  <c r="R752" i="21"/>
  <c r="S752" i="21" s="1"/>
  <c r="AA752" i="21"/>
  <c r="R1810" i="21"/>
  <c r="AA1810" i="21"/>
  <c r="AB1795" i="21"/>
  <c r="S1795" i="21"/>
  <c r="AB1614" i="21"/>
  <c r="S1614" i="21"/>
  <c r="R1524" i="21"/>
  <c r="AA1524" i="21"/>
  <c r="AA11" i="21"/>
  <c r="AB11" i="21" s="1"/>
  <c r="AC11" i="21" s="1"/>
  <c r="AD11" i="21" s="1"/>
  <c r="T520" i="21"/>
  <c r="AD520" i="21" s="1"/>
  <c r="AC520" i="21"/>
  <c r="R179" i="21"/>
  <c r="T1497" i="21"/>
  <c r="AD1497" i="21" s="1"/>
  <c r="AC1497" i="21"/>
  <c r="Q148" i="21"/>
  <c r="Q278" i="21"/>
  <c r="AC1508" i="21"/>
  <c r="AC853" i="21"/>
  <c r="S1906" i="21"/>
  <c r="AB1508" i="21"/>
  <c r="AB518" i="21"/>
  <c r="R832" i="21"/>
  <c r="S1891" i="21"/>
  <c r="AB1891" i="21"/>
  <c r="Z1905" i="21"/>
  <c r="W1905" i="21" s="1"/>
  <c r="V1905" i="21" s="1"/>
  <c r="AA705" i="21"/>
  <c r="S39" i="21"/>
  <c r="Z1118" i="21"/>
  <c r="W1118" i="21" s="1"/>
  <c r="V1118" i="21" s="1"/>
  <c r="Q1118" i="21"/>
  <c r="Q849" i="21"/>
  <c r="AA609" i="21"/>
  <c r="R609" i="21"/>
  <c r="Z1017" i="21"/>
  <c r="W1017" i="21" s="1"/>
  <c r="V1017" i="21" s="1"/>
  <c r="Q1002" i="21"/>
  <c r="Z1002" i="21"/>
  <c r="W1002" i="21" s="1"/>
  <c r="V1002" i="21" s="1"/>
  <c r="Q182" i="21"/>
  <c r="Z182" i="21"/>
  <c r="W182" i="21" s="1"/>
  <c r="AB718" i="21"/>
  <c r="S718" i="21"/>
  <c r="Q1604" i="21"/>
  <c r="Z1604" i="21"/>
  <c r="W1604" i="21" s="1"/>
  <c r="S1292" i="21"/>
  <c r="AB1292" i="21"/>
  <c r="S181" i="21"/>
  <c r="Q203" i="21"/>
  <c r="Z203" i="21"/>
  <c r="W203" i="21" s="1"/>
  <c r="V203" i="21" s="1"/>
  <c r="Q111" i="21"/>
  <c r="Q1185" i="21"/>
  <c r="Z1185" i="21"/>
  <c r="W1185" i="21" s="1"/>
  <c r="R858" i="21"/>
  <c r="AA858" i="21"/>
  <c r="R1364" i="21"/>
  <c r="AA1364" i="21"/>
  <c r="Q38" i="21"/>
  <c r="Z38" i="21"/>
  <c r="W38" i="21" s="1"/>
  <c r="V38" i="21" s="1"/>
  <c r="R132" i="21"/>
  <c r="R1261" i="21"/>
  <c r="AA1261" i="21"/>
  <c r="Z581" i="21"/>
  <c r="W581" i="21" s="1"/>
  <c r="V581" i="21" s="1"/>
  <c r="Q581" i="21"/>
  <c r="Z410" i="21"/>
  <c r="W410" i="21" s="1"/>
  <c r="V410" i="21" s="1"/>
  <c r="Q410" i="21"/>
  <c r="R410" i="21" s="1"/>
  <c r="S410" i="21" s="1"/>
  <c r="T410" i="21" s="1"/>
  <c r="AC1703" i="21"/>
  <c r="T1703" i="21"/>
  <c r="AD1703" i="21" s="1"/>
  <c r="S174" i="21"/>
  <c r="T174" i="21" s="1"/>
  <c r="S1609" i="21"/>
  <c r="AB1609" i="21"/>
  <c r="Q1053" i="21"/>
  <c r="Z1053" i="21"/>
  <c r="W1053" i="21" s="1"/>
  <c r="V1053" i="21" s="1"/>
  <c r="T1352" i="21"/>
  <c r="AD1352" i="21" s="1"/>
  <c r="Z34" i="21"/>
  <c r="W34" i="21" s="1"/>
  <c r="V34" i="21" s="1"/>
  <c r="Q34" i="21"/>
  <c r="Z233" i="21"/>
  <c r="W233" i="21" s="1"/>
  <c r="S635" i="21"/>
  <c r="AB635" i="21"/>
  <c r="R727" i="21"/>
  <c r="AA727" i="21"/>
  <c r="Z216" i="21"/>
  <c r="W216" i="21" s="1"/>
  <c r="V216" i="21" s="1"/>
  <c r="Q216" i="21"/>
  <c r="Z269" i="21"/>
  <c r="W269" i="21" s="1"/>
  <c r="V269" i="21" s="1"/>
  <c r="Z784" i="21"/>
  <c r="W784" i="21" s="1"/>
  <c r="Z1212" i="21"/>
  <c r="W1212" i="21" s="1"/>
  <c r="V1212" i="21" s="1"/>
  <c r="Q1212" i="21"/>
  <c r="Z455" i="21"/>
  <c r="W455" i="21" s="1"/>
  <c r="V455" i="21" s="1"/>
  <c r="Q455" i="21"/>
  <c r="R455" i="21" s="1"/>
  <c r="S455" i="21" s="1"/>
  <c r="T455" i="21" s="1"/>
  <c r="AA1673" i="21"/>
  <c r="R1673" i="21"/>
  <c r="AB1041" i="21"/>
  <c r="S1041" i="21"/>
  <c r="AA642" i="21"/>
  <c r="R642" i="21"/>
  <c r="R1215" i="21"/>
  <c r="AA1215" i="21"/>
  <c r="R844" i="21"/>
  <c r="AA844" i="21"/>
  <c r="Q1151" i="21"/>
  <c r="R1151" i="21" s="1"/>
  <c r="Z1151" i="21"/>
  <c r="W1151" i="21" s="1"/>
  <c r="Z648" i="21"/>
  <c r="W648" i="21" s="1"/>
  <c r="V648" i="21" s="1"/>
  <c r="Q648" i="21"/>
  <c r="AA1617" i="21"/>
  <c r="R1617" i="21"/>
  <c r="P78" i="21"/>
  <c r="Y78" i="21"/>
  <c r="P110" i="21"/>
  <c r="Y110" i="21"/>
  <c r="P116" i="21"/>
  <c r="Y116" i="21"/>
  <c r="P136" i="21"/>
  <c r="Y136" i="21"/>
  <c r="Y197" i="21"/>
  <c r="P197" i="21"/>
  <c r="Y198" i="21"/>
  <c r="P198" i="21"/>
  <c r="P199" i="21"/>
  <c r="Y199" i="21"/>
  <c r="Y215" i="21"/>
  <c r="P215" i="21"/>
  <c r="P577" i="21"/>
  <c r="Y577" i="21"/>
  <c r="P579" i="21"/>
  <c r="Y579" i="21"/>
  <c r="P643" i="21"/>
  <c r="Y643" i="21"/>
  <c r="P681" i="21"/>
  <c r="Y681" i="21"/>
  <c r="Y682" i="21"/>
  <c r="P682" i="21"/>
  <c r="P683" i="21"/>
  <c r="Y683" i="21"/>
  <c r="P785" i="21"/>
  <c r="Y785" i="21"/>
  <c r="P978" i="21"/>
  <c r="Y978" i="21"/>
  <c r="Z993" i="21"/>
  <c r="W993" i="21" s="1"/>
  <c r="V993" i="21" s="1"/>
  <c r="Q993" i="21"/>
  <c r="Q995" i="21"/>
  <c r="Z995" i="21"/>
  <c r="W995" i="21" s="1"/>
  <c r="P1009" i="21"/>
  <c r="Y1009" i="21"/>
  <c r="P1114" i="21"/>
  <c r="Y1114" i="21"/>
  <c r="P1271" i="21"/>
  <c r="Y1271" i="21"/>
  <c r="P1333" i="21"/>
  <c r="Y1333" i="21"/>
  <c r="P1374" i="21"/>
  <c r="Y1374" i="21"/>
  <c r="P1384" i="21"/>
  <c r="Y1384" i="21"/>
  <c r="P1388" i="21"/>
  <c r="Y1388" i="21"/>
  <c r="R1427" i="21"/>
  <c r="AA1427" i="21"/>
  <c r="P1463" i="21"/>
  <c r="Y1463" i="21"/>
  <c r="P1481" i="21"/>
  <c r="Y1481" i="21"/>
  <c r="P1482" i="21"/>
  <c r="Y1482" i="21"/>
  <c r="Y1491" i="21"/>
  <c r="P1491" i="21"/>
  <c r="P1493" i="21"/>
  <c r="Y1493" i="21"/>
  <c r="P1507" i="21"/>
  <c r="Y1507" i="21"/>
  <c r="P1518" i="21"/>
  <c r="Y1518" i="21"/>
  <c r="P1519" i="21"/>
  <c r="Y1519" i="21"/>
  <c r="P1520" i="21"/>
  <c r="Y1520" i="21"/>
  <c r="P1527" i="21"/>
  <c r="Y1527" i="21"/>
  <c r="Q95" i="21"/>
  <c r="Z562" i="21"/>
  <c r="W562" i="21" s="1"/>
  <c r="V562" i="21" s="1"/>
  <c r="Q562" i="21"/>
  <c r="Z1677" i="21"/>
  <c r="W1677" i="21" s="1"/>
  <c r="V1677" i="21" s="1"/>
  <c r="Q1677" i="21"/>
  <c r="S1430" i="21"/>
  <c r="AB1430" i="21"/>
  <c r="Z417" i="21"/>
  <c r="W417" i="21" s="1"/>
  <c r="V417" i="21" s="1"/>
  <c r="Q1312" i="21"/>
  <c r="Z1312" i="21"/>
  <c r="W1312" i="21" s="1"/>
  <c r="V1312" i="21" s="1"/>
  <c r="Z1817" i="21"/>
  <c r="W1817" i="21" s="1"/>
  <c r="Q1817" i="21"/>
  <c r="AB1904" i="21"/>
  <c r="S1904" i="21"/>
  <c r="Q1730" i="21"/>
  <c r="Z1730" i="21"/>
  <c r="W1730" i="21" s="1"/>
  <c r="X281" i="21"/>
  <c r="Y281" i="21" s="1"/>
  <c r="P1170" i="21"/>
  <c r="Y411" i="21"/>
  <c r="Y1292" i="21"/>
  <c r="Y1258" i="21"/>
  <c r="P833" i="21"/>
  <c r="Y833" i="21"/>
  <c r="S1278" i="21"/>
  <c r="AB1278" i="21"/>
  <c r="Q1392" i="21"/>
  <c r="Z1392" i="21"/>
  <c r="W1392" i="21" s="1"/>
  <c r="V1392" i="21" s="1"/>
  <c r="Y614" i="21"/>
  <c r="Y806" i="21"/>
  <c r="X345" i="21"/>
  <c r="Y345" i="21" s="1"/>
  <c r="Z1258" i="21"/>
  <c r="W1258" i="21" s="1"/>
  <c r="Y1013" i="21"/>
  <c r="Y859" i="21"/>
  <c r="V859" i="21" s="1"/>
  <c r="P1423" i="21"/>
  <c r="Y1423" i="21"/>
  <c r="T328" i="21"/>
  <c r="S938" i="21"/>
  <c r="AB938" i="21"/>
  <c r="T152" i="21"/>
  <c r="T557" i="21"/>
  <c r="AD557" i="21" s="1"/>
  <c r="AC557" i="21"/>
  <c r="AB1311" i="21"/>
  <c r="S1311" i="21"/>
  <c r="AB747" i="21"/>
  <c r="S747" i="21"/>
  <c r="AA1208" i="21"/>
  <c r="R1208" i="21"/>
  <c r="Z1637" i="21"/>
  <c r="W1637" i="21" s="1"/>
  <c r="V1637" i="21" s="1"/>
  <c r="Q1637" i="21"/>
  <c r="Z1500" i="21"/>
  <c r="W1500" i="21" s="1"/>
  <c r="V1500" i="21" s="1"/>
  <c r="Q1500" i="21"/>
  <c r="T1232" i="21"/>
  <c r="AD1232" i="21" s="1"/>
  <c r="AD400" i="21"/>
  <c r="S701" i="21"/>
  <c r="AB701" i="21"/>
  <c r="AB1612" i="21"/>
  <c r="S1612" i="21"/>
  <c r="T180" i="21"/>
  <c r="S420" i="21"/>
  <c r="AC1236" i="21"/>
  <c r="T1236" i="21"/>
  <c r="AD1236" i="21" s="1"/>
  <c r="T280" i="21"/>
  <c r="R112" i="21"/>
  <c r="AA112" i="21"/>
  <c r="T1369" i="21"/>
  <c r="AD1369" i="21" s="1"/>
  <c r="AC1369" i="21"/>
  <c r="S772" i="21"/>
  <c r="AB772" i="21"/>
  <c r="S1227" i="21"/>
  <c r="AB1227" i="21"/>
  <c r="Q1051" i="21"/>
  <c r="Z1051" i="21"/>
  <c r="W1051" i="21" s="1"/>
  <c r="S1791" i="21"/>
  <c r="AB1791" i="21"/>
  <c r="S277" i="21"/>
  <c r="AC1559" i="21"/>
  <c r="T1559" i="21"/>
  <c r="AD1559" i="21" s="1"/>
  <c r="T322" i="21"/>
  <c r="AA105" i="21"/>
  <c r="AB105" i="21" s="1"/>
  <c r="AC105" i="21" s="1"/>
  <c r="AD105" i="21" s="1"/>
  <c r="AA16" i="21"/>
  <c r="AB16" i="21" s="1"/>
  <c r="AC16" i="21" s="1"/>
  <c r="AD16" i="21" s="1"/>
  <c r="AA807" i="21"/>
  <c r="R807" i="21"/>
  <c r="Q1553" i="21"/>
  <c r="Z1553" i="21"/>
  <c r="W1553" i="21" s="1"/>
  <c r="V1553" i="21" s="1"/>
  <c r="R1514" i="21"/>
  <c r="AA1514" i="21"/>
  <c r="T422" i="21"/>
  <c r="T1442" i="21"/>
  <c r="AD1442" i="21" s="1"/>
  <c r="AC1442" i="21"/>
  <c r="S680" i="21"/>
  <c r="AB322" i="21"/>
  <c r="AC322" i="21" s="1"/>
  <c r="AC852" i="21"/>
  <c r="T852" i="21"/>
  <c r="AD852" i="21" s="1"/>
  <c r="R367" i="21"/>
  <c r="AC1630" i="21"/>
  <c r="T1630" i="21"/>
  <c r="AD1630" i="21" s="1"/>
  <c r="R1426" i="21"/>
  <c r="S512" i="21"/>
  <c r="AB512" i="21"/>
  <c r="AB1021" i="21"/>
  <c r="S1021" i="21"/>
  <c r="S1752" i="21"/>
  <c r="AB1752" i="21"/>
  <c r="AB765" i="21"/>
  <c r="S765" i="21"/>
  <c r="S125" i="21"/>
  <c r="AB1700" i="21"/>
  <c r="S1700" i="21"/>
  <c r="S462" i="21"/>
  <c r="S409" i="21"/>
  <c r="T458" i="21"/>
  <c r="R1955" i="21"/>
  <c r="AA1955" i="21"/>
  <c r="Q1977" i="21"/>
  <c r="Z1977" i="21"/>
  <c r="W1977" i="21" s="1"/>
  <c r="V1977" i="21" s="1"/>
  <c r="Z1963" i="21"/>
  <c r="W1963" i="21" s="1"/>
  <c r="V1963" i="21" s="1"/>
  <c r="Q1963" i="21"/>
  <c r="T48" i="21"/>
  <c r="R713" i="21"/>
  <c r="AA713" i="21"/>
  <c r="Q172" i="21"/>
  <c r="Z172" i="21"/>
  <c r="W172" i="21" s="1"/>
  <c r="V172" i="21" s="1"/>
  <c r="Z161" i="21"/>
  <c r="W161" i="21" s="1"/>
  <c r="V161" i="21" s="1"/>
  <c r="Q161" i="21"/>
  <c r="Z1951" i="21"/>
  <c r="W1951" i="21" s="1"/>
  <c r="V1951" i="21" s="1"/>
  <c r="Q1951" i="21"/>
  <c r="R193" i="21"/>
  <c r="P27" i="21"/>
  <c r="Y27" i="21"/>
  <c r="T459" i="21"/>
  <c r="T115" i="21"/>
  <c r="T1083" i="21"/>
  <c r="AD1083" i="21" s="1"/>
  <c r="AC1017" i="21"/>
  <c r="T1017" i="21"/>
  <c r="AD1017" i="21" s="1"/>
  <c r="S1783" i="21"/>
  <c r="AB1083" i="21"/>
  <c r="S469" i="21"/>
  <c r="S258" i="21"/>
  <c r="T233" i="21"/>
  <c r="S1129" i="21"/>
  <c r="AB1129" i="21"/>
  <c r="AC162" i="21"/>
  <c r="AD162" i="21" s="1"/>
  <c r="AA264" i="21"/>
  <c r="AB264" i="21" s="1"/>
  <c r="AC264" i="21" s="1"/>
  <c r="AD264" i="21" s="1"/>
  <c r="AA258" i="21"/>
  <c r="AB258" i="21" s="1"/>
  <c r="AB703" i="21"/>
  <c r="S703" i="21"/>
  <c r="R1601" i="21"/>
  <c r="AA1601" i="21"/>
  <c r="S923" i="21"/>
  <c r="AB923" i="21"/>
  <c r="Z636" i="21"/>
  <c r="W636" i="21" s="1"/>
  <c r="V636" i="21" s="1"/>
  <c r="Q636" i="21"/>
  <c r="AA1992" i="21"/>
  <c r="R1992" i="21"/>
  <c r="Z1038" i="21"/>
  <c r="W1038" i="21" s="1"/>
  <c r="V1038" i="21" s="1"/>
  <c r="Q1038" i="21"/>
  <c r="S33" i="21"/>
  <c r="AA65" i="21"/>
  <c r="AB65" i="21" s="1"/>
  <c r="AC65" i="21" s="1"/>
  <c r="AD65" i="21" s="1"/>
  <c r="Z91" i="21"/>
  <c r="W91" i="21" s="1"/>
  <c r="V91" i="21" s="1"/>
  <c r="Q91" i="21"/>
  <c r="Z1214" i="21"/>
  <c r="W1214" i="21" s="1"/>
  <c r="V1214" i="21" s="1"/>
  <c r="Q1214" i="21"/>
  <c r="R450" i="21"/>
  <c r="T85" i="21"/>
  <c r="AC729" i="21"/>
  <c r="T729" i="21"/>
  <c r="AD729" i="21" s="1"/>
  <c r="Q1265" i="21"/>
  <c r="Z1265" i="21"/>
  <c r="W1265" i="21" s="1"/>
  <c r="V1265" i="21" s="1"/>
  <c r="Z1239" i="21"/>
  <c r="W1239" i="21" s="1"/>
  <c r="V1239" i="21" s="1"/>
  <c r="Q1239" i="21"/>
  <c r="R1537" i="21"/>
  <c r="AA1537" i="21"/>
  <c r="Q1238" i="21"/>
  <c r="Z1238" i="21"/>
  <c r="W1238" i="21" s="1"/>
  <c r="V1238" i="21" s="1"/>
  <c r="Q1691" i="21"/>
  <c r="Z1691" i="21"/>
  <c r="W1691" i="21" s="1"/>
  <c r="V1691" i="21" s="1"/>
  <c r="AB827" i="21"/>
  <c r="S827" i="21"/>
  <c r="S1530" i="21"/>
  <c r="AB1530" i="21"/>
  <c r="Q576" i="21"/>
  <c r="Z576" i="21"/>
  <c r="W576" i="21" s="1"/>
  <c r="V576" i="21" s="1"/>
  <c r="Q209" i="21"/>
  <c r="S1432" i="21"/>
  <c r="AB1432" i="21"/>
  <c r="S1026" i="21"/>
  <c r="AB1026" i="21"/>
  <c r="T789" i="21"/>
  <c r="AD789" i="21" s="1"/>
  <c r="Q1006" i="21"/>
  <c r="Z1006" i="21"/>
  <c r="W1006" i="21" s="1"/>
  <c r="V1006" i="21" s="1"/>
  <c r="Z585" i="21"/>
  <c r="W585" i="21" s="1"/>
  <c r="V585" i="21" s="1"/>
  <c r="Q585" i="21"/>
  <c r="Q607" i="21"/>
  <c r="Z607" i="21"/>
  <c r="W607" i="21" s="1"/>
  <c r="V607" i="21" s="1"/>
  <c r="Z542" i="21"/>
  <c r="W542" i="21" s="1"/>
  <c r="V542" i="21" s="1"/>
  <c r="Q542" i="21"/>
  <c r="R504" i="21"/>
  <c r="AA504" i="21"/>
  <c r="T72" i="21"/>
  <c r="T863" i="21"/>
  <c r="AD863" i="21" s="1"/>
  <c r="AC863" i="21"/>
  <c r="Y423" i="21"/>
  <c r="P423" i="21"/>
  <c r="Q57" i="21"/>
  <c r="Z57" i="21"/>
  <c r="W57" i="21" s="1"/>
  <c r="V57" i="21" s="1"/>
  <c r="R563" i="21"/>
  <c r="AA563" i="21"/>
  <c r="AA514" i="21"/>
  <c r="R514" i="21"/>
  <c r="T138" i="21"/>
  <c r="R558" i="21"/>
  <c r="AA558" i="21"/>
  <c r="Q79" i="21"/>
  <c r="Z79" i="21"/>
  <c r="W79" i="21" s="1"/>
  <c r="V79" i="21" s="1"/>
  <c r="Q1275" i="21"/>
  <c r="Z1984" i="21"/>
  <c r="W1984" i="21" s="1"/>
  <c r="V1984" i="21" s="1"/>
  <c r="Q1984" i="21"/>
  <c r="Z1539" i="21"/>
  <c r="W1539" i="21" s="1"/>
  <c r="V1539" i="21" s="1"/>
  <c r="Q1539" i="21"/>
  <c r="Q211" i="21"/>
  <c r="Z72" i="21"/>
  <c r="W72" i="21" s="1"/>
  <c r="V72" i="21" s="1"/>
  <c r="AC614" i="21"/>
  <c r="T614" i="21"/>
  <c r="AD614" i="21" s="1"/>
  <c r="T1414" i="21"/>
  <c r="AD1414" i="21" s="1"/>
  <c r="AC1414" i="21"/>
  <c r="Q1338" i="21"/>
  <c r="Z1338" i="21"/>
  <c r="W1338" i="21" s="1"/>
  <c r="V1338" i="21" s="1"/>
  <c r="Z828" i="21"/>
  <c r="W828" i="21" s="1"/>
  <c r="V828" i="21" s="1"/>
  <c r="Q828" i="21"/>
  <c r="R649" i="21"/>
  <c r="AA1103" i="21"/>
  <c r="R1103" i="21"/>
  <c r="AC2001" i="21"/>
  <c r="T2001" i="21"/>
  <c r="AD2001" i="21" s="1"/>
  <c r="AA992" i="21"/>
  <c r="R992" i="21"/>
  <c r="AB1436" i="21"/>
  <c r="S1436" i="21"/>
  <c r="Q1453" i="21"/>
  <c r="Z1453" i="21"/>
  <c r="W1453" i="21" s="1"/>
  <c r="S35" i="21"/>
  <c r="AB1928" i="21"/>
  <c r="S1928" i="21"/>
  <c r="AB1068" i="21"/>
  <c r="S1068" i="21"/>
  <c r="Q564" i="21"/>
  <c r="Z564" i="21"/>
  <c r="W564" i="21" s="1"/>
  <c r="V564" i="21" s="1"/>
  <c r="Q122" i="21"/>
  <c r="Z122" i="21"/>
  <c r="W122" i="21" s="1"/>
  <c r="V122" i="21" s="1"/>
  <c r="Q153" i="21"/>
  <c r="T143" i="21"/>
  <c r="R1204" i="21"/>
  <c r="AA1204" i="21"/>
  <c r="R1728" i="21"/>
  <c r="AA1728" i="21"/>
  <c r="Y385" i="21"/>
  <c r="AC1972" i="21"/>
  <c r="S1684" i="21"/>
  <c r="AB1684" i="21"/>
  <c r="Y15" i="21"/>
  <c r="P15" i="21"/>
  <c r="P47" i="21"/>
  <c r="Y47" i="21"/>
  <c r="Y70" i="21"/>
  <c r="P70" i="21"/>
  <c r="P71" i="21"/>
  <c r="Y71" i="21"/>
  <c r="Y108" i="21"/>
  <c r="P108" i="21"/>
  <c r="Y262" i="21"/>
  <c r="P262" i="21"/>
  <c r="Y451" i="21"/>
  <c r="P451" i="21"/>
  <c r="P453" i="21"/>
  <c r="Y453" i="21"/>
  <c r="Y463" i="21"/>
  <c r="P463" i="21"/>
  <c r="Y466" i="21"/>
  <c r="P466" i="21"/>
  <c r="Y476" i="21"/>
  <c r="P476" i="21"/>
  <c r="P503" i="21"/>
  <c r="Y503" i="21"/>
  <c r="Y523" i="21"/>
  <c r="P523" i="21"/>
  <c r="P549" i="21"/>
  <c r="Y549" i="21"/>
  <c r="P574" i="21"/>
  <c r="Y574" i="21"/>
  <c r="P580" i="21"/>
  <c r="Y580" i="21"/>
  <c r="Y608" i="21"/>
  <c r="P608" i="21"/>
  <c r="P617" i="21"/>
  <c r="Y617" i="21"/>
  <c r="P622" i="21"/>
  <c r="Y622" i="21"/>
  <c r="P626" i="21"/>
  <c r="Y626" i="21"/>
  <c r="Y654" i="21"/>
  <c r="P654" i="21"/>
  <c r="P661" i="21"/>
  <c r="Y661" i="21"/>
  <c r="Y685" i="21"/>
  <c r="P685" i="21"/>
  <c r="Y693" i="21"/>
  <c r="P693" i="21"/>
  <c r="P786" i="21"/>
  <c r="Y786" i="21"/>
  <c r="P824" i="21"/>
  <c r="Y824" i="21"/>
  <c r="Y848" i="21"/>
  <c r="P848" i="21"/>
  <c r="P873" i="21"/>
  <c r="Y873" i="21"/>
  <c r="P972" i="21"/>
  <c r="Y972" i="21"/>
  <c r="P984" i="21"/>
  <c r="Y984" i="21"/>
  <c r="Z1010" i="21"/>
  <c r="W1010" i="21" s="1"/>
  <c r="V1010" i="21" s="1"/>
  <c r="Q1146" i="21"/>
  <c r="Z1146" i="21"/>
  <c r="W1146" i="21" s="1"/>
  <c r="V1146" i="21" s="1"/>
  <c r="P1158" i="21"/>
  <c r="Y1158" i="21"/>
  <c r="P1171" i="21"/>
  <c r="Y1171" i="21"/>
  <c r="AB789" i="21"/>
  <c r="Z563" i="21"/>
  <c r="W563" i="21" s="1"/>
  <c r="V563" i="21" s="1"/>
  <c r="Z1699" i="21"/>
  <c r="W1699" i="21" s="1"/>
  <c r="V1699" i="21" s="1"/>
  <c r="AC1576" i="21"/>
  <c r="T1576" i="21"/>
  <c r="AD1576" i="21" s="1"/>
  <c r="P282" i="21"/>
  <c r="AA1328" i="21"/>
  <c r="R1328" i="21"/>
  <c r="Z601" i="21"/>
  <c r="W601" i="21" s="1"/>
  <c r="V601" i="21" s="1"/>
  <c r="Q601" i="21"/>
  <c r="Q902" i="21"/>
  <c r="Z902" i="21"/>
  <c r="W902" i="21" s="1"/>
  <c r="V902" i="21" s="1"/>
  <c r="T1653" i="21"/>
  <c r="AD1653" i="21" s="1"/>
  <c r="AC1653" i="21"/>
  <c r="P29" i="21"/>
  <c r="Y29" i="21"/>
  <c r="Q326" i="21"/>
  <c r="Z326" i="21"/>
  <c r="W326" i="21" s="1"/>
  <c r="V326" i="21" s="1"/>
  <c r="Y135" i="21"/>
  <c r="P135" i="21"/>
  <c r="P166" i="21"/>
  <c r="Y166" i="21"/>
  <c r="P171" i="21"/>
  <c r="Y171" i="21"/>
  <c r="Y1360" i="21"/>
  <c r="P1360" i="21"/>
  <c r="E27" i="28" l="1"/>
  <c r="F12" i="28"/>
  <c r="V1225" i="21"/>
  <c r="U1225" i="21" s="1"/>
  <c r="K239" i="22"/>
  <c r="J239" i="22"/>
  <c r="V846" i="21"/>
  <c r="V1930" i="21"/>
  <c r="V1642" i="21"/>
  <c r="V1229" i="21"/>
  <c r="V1089" i="21"/>
  <c r="U1089" i="21" s="1"/>
  <c r="V1041" i="21"/>
  <c r="V703" i="21"/>
  <c r="U703" i="21" s="1"/>
  <c r="V231" i="21"/>
  <c r="V1197" i="21"/>
  <c r="V1941" i="21"/>
  <c r="U1941" i="21" s="1"/>
  <c r="V1574" i="21"/>
  <c r="U1574" i="21" s="1"/>
  <c r="V1564" i="21"/>
  <c r="V1497" i="21"/>
  <c r="V1328" i="21"/>
  <c r="U1328" i="21" s="1"/>
  <c r="V1210" i="21"/>
  <c r="U1210" i="21" s="1"/>
  <c r="V1153" i="21"/>
  <c r="V914" i="21"/>
  <c r="V912" i="21"/>
  <c r="V709" i="21"/>
  <c r="V593" i="21"/>
  <c r="V520" i="21"/>
  <c r="AA714" i="21"/>
  <c r="V712" i="21"/>
  <c r="U712" i="21" s="1"/>
  <c r="Q582" i="21"/>
  <c r="Z582" i="21"/>
  <c r="W582" i="21" s="1"/>
  <c r="V582" i="21" s="1"/>
  <c r="V651" i="21"/>
  <c r="V874" i="21"/>
  <c r="U874" i="21" s="1"/>
  <c r="V254" i="21"/>
  <c r="V890" i="21"/>
  <c r="V19" i="21"/>
  <c r="T600" i="21"/>
  <c r="AD600" i="21" s="1"/>
  <c r="AC600" i="21"/>
  <c r="Q864" i="21"/>
  <c r="Z864" i="21"/>
  <c r="W864" i="21" s="1"/>
  <c r="V864" i="21" s="1"/>
  <c r="R715" i="21"/>
  <c r="AA715" i="21"/>
  <c r="V1537" i="21"/>
  <c r="C38" i="14"/>
  <c r="D7" i="30"/>
  <c r="K231" i="22"/>
  <c r="V772" i="21"/>
  <c r="V1750" i="21"/>
  <c r="V552" i="21"/>
  <c r="V620" i="21"/>
  <c r="V925" i="21"/>
  <c r="V524" i="21"/>
  <c r="V510" i="21"/>
  <c r="V519" i="21"/>
  <c r="V1176" i="21"/>
  <c r="Z812" i="21"/>
  <c r="W812" i="21" s="1"/>
  <c r="V812" i="21" s="1"/>
  <c r="Q812" i="21"/>
  <c r="S1052" i="21"/>
  <c r="AB1052" i="21"/>
  <c r="K39" i="22"/>
  <c r="J39" i="22"/>
  <c r="Z1406" i="21"/>
  <c r="W1406" i="21" s="1"/>
  <c r="V1406" i="21" s="1"/>
  <c r="Q1406" i="21"/>
  <c r="Z1240" i="21"/>
  <c r="W1240" i="21" s="1"/>
  <c r="V1240" i="21" s="1"/>
  <c r="Q1240" i="21"/>
  <c r="AA1240" i="21" s="1"/>
  <c r="V635" i="21"/>
  <c r="V1258" i="21"/>
  <c r="V1817" i="21"/>
  <c r="V1205" i="21"/>
  <c r="V1906" i="21"/>
  <c r="V1923" i="21"/>
  <c r="V777" i="21"/>
  <c r="V891" i="21"/>
  <c r="V459" i="21"/>
  <c r="V83" i="21"/>
  <c r="V1261" i="21"/>
  <c r="U1261" i="21" s="1"/>
  <c r="AB1281" i="21"/>
  <c r="S1281" i="21"/>
  <c r="V1277" i="21"/>
  <c r="Z573" i="21"/>
  <c r="W573" i="21" s="1"/>
  <c r="V573" i="21" s="1"/>
  <c r="Q573" i="21"/>
  <c r="Q1584" i="21"/>
  <c r="Z1584" i="21"/>
  <c r="W1584" i="21" s="1"/>
  <c r="V1584" i="21" s="1"/>
  <c r="K227" i="22"/>
  <c r="J227" i="22"/>
  <c r="R1582" i="21"/>
  <c r="AA1582" i="21"/>
  <c r="Q1496" i="21"/>
  <c r="AA1496" i="21" s="1"/>
  <c r="Z1496" i="21"/>
  <c r="W1496" i="21" s="1"/>
  <c r="V1496" i="21" s="1"/>
  <c r="V957" i="21"/>
  <c r="V973" i="21"/>
  <c r="V789" i="21"/>
  <c r="V1874" i="21"/>
  <c r="V1942" i="21"/>
  <c r="V1797" i="21"/>
  <c r="V886" i="21"/>
  <c r="V806" i="21"/>
  <c r="V860" i="21"/>
  <c r="V810" i="21"/>
  <c r="V678" i="21"/>
  <c r="U678" i="21" s="1"/>
  <c r="V623" i="21"/>
  <c r="V596" i="21"/>
  <c r="V447" i="21"/>
  <c r="V416" i="21"/>
  <c r="V134" i="21"/>
  <c r="V1446" i="21"/>
  <c r="V1163" i="21"/>
  <c r="V1105" i="21"/>
  <c r="U1105" i="21" s="1"/>
  <c r="V702" i="21"/>
  <c r="U702" i="21" s="1"/>
  <c r="V1663" i="21"/>
  <c r="V1117" i="21"/>
  <c r="V1587" i="21"/>
  <c r="V1654" i="21"/>
  <c r="U1654" i="21" s="1"/>
  <c r="V1586" i="21"/>
  <c r="V1399" i="21"/>
  <c r="V637" i="21"/>
  <c r="V44" i="21"/>
  <c r="V489" i="21"/>
  <c r="V1871" i="21"/>
  <c r="V1863" i="21"/>
  <c r="V1835" i="21"/>
  <c r="V531" i="21"/>
  <c r="V170" i="21"/>
  <c r="V11" i="21"/>
  <c r="V487" i="21"/>
  <c r="U487" i="21" s="1"/>
  <c r="V190" i="21"/>
  <c r="V1322" i="21"/>
  <c r="V797" i="21"/>
  <c r="V1668" i="21"/>
  <c r="V529" i="21"/>
  <c r="V1371" i="21"/>
  <c r="V1418" i="21"/>
  <c r="U1418" i="21" s="1"/>
  <c r="V641" i="21"/>
  <c r="U641" i="21" s="1"/>
  <c r="V1001" i="21"/>
  <c r="U1001" i="21" s="1"/>
  <c r="V1555" i="21"/>
  <c r="V1168" i="21"/>
  <c r="U1168" i="21" s="1"/>
  <c r="V849" i="21"/>
  <c r="U849" i="21" s="1"/>
  <c r="V1054" i="21"/>
  <c r="U1054" i="21" s="1"/>
  <c r="V1106" i="21"/>
  <c r="V714" i="21"/>
  <c r="U714" i="21" s="1"/>
  <c r="V1885" i="21"/>
  <c r="U1885" i="21" s="1"/>
  <c r="V1595" i="21"/>
  <c r="V684" i="21"/>
  <c r="V1536" i="21"/>
  <c r="U1536" i="21" s="1"/>
  <c r="V800" i="21"/>
  <c r="U800" i="21" s="1"/>
  <c r="V1079" i="21"/>
  <c r="V951" i="21"/>
  <c r="V1453" i="21"/>
  <c r="U1453" i="21" s="1"/>
  <c r="V1051" i="21"/>
  <c r="U1051" i="21" s="1"/>
  <c r="V1730" i="21"/>
  <c r="V995" i="21"/>
  <c r="V1151" i="21"/>
  <c r="U1151" i="21" s="1"/>
  <c r="V784" i="21"/>
  <c r="V233" i="21"/>
  <c r="V1185" i="21"/>
  <c r="V1604" i="21"/>
  <c r="V182" i="21"/>
  <c r="V41" i="21"/>
  <c r="V540" i="21"/>
  <c r="V999" i="21"/>
  <c r="V100" i="21"/>
  <c r="V42" i="21"/>
  <c r="V597" i="21"/>
  <c r="V1069" i="21"/>
  <c r="U1069" i="21" s="1"/>
  <c r="V1506" i="21"/>
  <c r="V1953" i="21"/>
  <c r="V1935" i="21"/>
  <c r="V1928" i="21"/>
  <c r="V1918" i="21"/>
  <c r="V1845" i="21"/>
  <c r="V1812" i="21"/>
  <c r="V1790" i="21"/>
  <c r="U1790" i="21" s="1"/>
  <c r="V1787" i="21"/>
  <c r="V1735" i="21"/>
  <c r="V1707" i="21"/>
  <c r="V1698" i="21"/>
  <c r="U1698" i="21" s="1"/>
  <c r="V1682" i="21"/>
  <c r="V1651" i="21"/>
  <c r="V1601" i="21"/>
  <c r="V1419" i="21"/>
  <c r="V1356" i="21"/>
  <c r="U1356" i="21" s="1"/>
  <c r="V1227" i="21"/>
  <c r="V1071" i="21"/>
  <c r="V1068" i="21"/>
  <c r="U1068" i="21" s="1"/>
  <c r="V1050" i="21"/>
  <c r="U1050" i="21" s="1"/>
  <c r="V924" i="21"/>
  <c r="U924" i="21" s="1"/>
  <c r="V923" i="21"/>
  <c r="U923" i="21" s="1"/>
  <c r="V916" i="21"/>
  <c r="V909" i="21"/>
  <c r="V742" i="21"/>
  <c r="V732" i="21"/>
  <c r="V698" i="21"/>
  <c r="V634" i="21"/>
  <c r="U634" i="21" s="1"/>
  <c r="V631" i="21"/>
  <c r="U631" i="21" s="1"/>
  <c r="V609" i="21"/>
  <c r="V554" i="21"/>
  <c r="V547" i="21"/>
  <c r="U547" i="21" s="1"/>
  <c r="V514" i="21"/>
  <c r="V207" i="21"/>
  <c r="V1445" i="21"/>
  <c r="U1445" i="21" s="1"/>
  <c r="V1097" i="21"/>
  <c r="V1217" i="21"/>
  <c r="AA1216" i="21"/>
  <c r="V168" i="21"/>
  <c r="V1969" i="21"/>
  <c r="V1958" i="21"/>
  <c r="U1958" i="21" s="1"/>
  <c r="V1944" i="21"/>
  <c r="V1903" i="21"/>
  <c r="U1903" i="21" s="1"/>
  <c r="V1793" i="21"/>
  <c r="V1783" i="21"/>
  <c r="V1745" i="21"/>
  <c r="V1733" i="21"/>
  <c r="V1639" i="21"/>
  <c r="V1442" i="21"/>
  <c r="U1442" i="21" s="1"/>
  <c r="V1426" i="21"/>
  <c r="V1425" i="21"/>
  <c r="U1425" i="21" s="1"/>
  <c r="V1364" i="21"/>
  <c r="V1320" i="21"/>
  <c r="V1311" i="21"/>
  <c r="U1311" i="21" s="1"/>
  <c r="V1211" i="21"/>
  <c r="U1211" i="21" s="1"/>
  <c r="V1202" i="21"/>
  <c r="U1202" i="21" s="1"/>
  <c r="V1087" i="21"/>
  <c r="V1083" i="21"/>
  <c r="V1080" i="21"/>
  <c r="V1030" i="21"/>
  <c r="V779" i="21"/>
  <c r="U779" i="21" s="1"/>
  <c r="V767" i="21"/>
  <c r="V756" i="21"/>
  <c r="U756" i="21" s="1"/>
  <c r="V718" i="21"/>
  <c r="U718" i="21" s="1"/>
  <c r="V560" i="21"/>
  <c r="V558" i="21"/>
  <c r="V460" i="21"/>
  <c r="V255" i="21"/>
  <c r="V132" i="21"/>
  <c r="V114" i="21"/>
  <c r="V538" i="21"/>
  <c r="Q1176" i="21"/>
  <c r="V1933" i="21"/>
  <c r="V1173" i="21"/>
  <c r="V1268" i="21"/>
  <c r="Z1005" i="21"/>
  <c r="W1005" i="21" s="1"/>
  <c r="V1005" i="21" s="1"/>
  <c r="R1005" i="21"/>
  <c r="S1005" i="21" s="1"/>
  <c r="V745" i="21"/>
  <c r="V991" i="21"/>
  <c r="U991" i="21" s="1"/>
  <c r="V619" i="21"/>
  <c r="U619" i="21" s="1"/>
  <c r="V1849" i="21"/>
  <c r="V1415" i="21"/>
  <c r="V1330" i="21"/>
  <c r="U1330" i="21" s="1"/>
  <c r="V1066" i="21"/>
  <c r="V639" i="21"/>
  <c r="U639" i="21" s="1"/>
  <c r="V878" i="21"/>
  <c r="V1104" i="21"/>
  <c r="U1104" i="21" s="1"/>
  <c r="V1680" i="21"/>
  <c r="U1680" i="21" s="1"/>
  <c r="V960" i="21"/>
  <c r="V1962" i="21"/>
  <c r="V1641" i="21"/>
  <c r="U1641" i="21" s="1"/>
  <c r="V1590" i="21"/>
  <c r="V1013" i="21"/>
  <c r="V929" i="21"/>
  <c r="V1251" i="21"/>
  <c r="V179" i="21"/>
  <c r="V680" i="21"/>
  <c r="V892" i="21"/>
  <c r="V760" i="21"/>
  <c r="V796" i="21"/>
  <c r="U796" i="21" s="1"/>
  <c r="V1142" i="21"/>
  <c r="V813" i="21"/>
  <c r="V970" i="21"/>
  <c r="U970" i="21" s="1"/>
  <c r="V1676" i="21"/>
  <c r="U1676" i="21" s="1"/>
  <c r="V1443" i="21"/>
  <c r="V1181" i="21"/>
  <c r="U1181" i="21" s="1"/>
  <c r="V872" i="21"/>
  <c r="V940" i="21"/>
  <c r="V1631" i="21"/>
  <c r="V1773" i="21"/>
  <c r="V1994" i="21"/>
  <c r="U1994" i="21" s="1"/>
  <c r="V1964" i="21"/>
  <c r="V1882" i="21"/>
  <c r="V1784" i="21"/>
  <c r="U1784" i="21" s="1"/>
  <c r="V412" i="21"/>
  <c r="V1998" i="21"/>
  <c r="V195" i="21"/>
  <c r="V206" i="21"/>
  <c r="V43" i="21"/>
  <c r="V1685" i="21"/>
  <c r="V1655" i="21"/>
  <c r="V1614" i="21"/>
  <c r="U1614" i="21" s="1"/>
  <c r="V1791" i="21"/>
  <c r="V836" i="21"/>
  <c r="U836" i="21" s="1"/>
  <c r="V638" i="21"/>
  <c r="U638" i="21" s="1"/>
  <c r="V1156" i="21"/>
  <c r="V1175" i="21"/>
  <c r="U1175" i="21" s="1"/>
  <c r="V1620" i="21"/>
  <c r="U1620" i="21" s="1"/>
  <c r="V1435" i="21"/>
  <c r="U1435" i="21" s="1"/>
  <c r="V112" i="21"/>
  <c r="V1235" i="21"/>
  <c r="U1235" i="21" s="1"/>
  <c r="V1008" i="21"/>
  <c r="V625" i="21"/>
  <c r="V1248" i="21"/>
  <c r="U1248" i="21" s="1"/>
  <c r="V936" i="21"/>
  <c r="U936" i="21" s="1"/>
  <c r="V1583" i="21"/>
  <c r="V669" i="21"/>
  <c r="V1810" i="21"/>
  <c r="V602" i="21"/>
  <c r="V645" i="21"/>
  <c r="V753" i="21"/>
  <c r="Q1398" i="21"/>
  <c r="Z1398" i="21"/>
  <c r="W1398" i="21" s="1"/>
  <c r="V1398" i="21" s="1"/>
  <c r="Q1370" i="21"/>
  <c r="Z1370" i="21"/>
  <c r="W1370" i="21" s="1"/>
  <c r="V1370" i="21" s="1"/>
  <c r="V1436" i="21"/>
  <c r="V82" i="21"/>
  <c r="V1989" i="21"/>
  <c r="U1989" i="21" s="1"/>
  <c r="V1920" i="21"/>
  <c r="V1847" i="21"/>
  <c r="U1847" i="21" s="1"/>
  <c r="V1617" i="21"/>
  <c r="V1530" i="21"/>
  <c r="U1530" i="21" s="1"/>
  <c r="V1439" i="21"/>
  <c r="V1233" i="21"/>
  <c r="U1233" i="21" s="1"/>
  <c r="V1226" i="21"/>
  <c r="U1226" i="21" s="1"/>
  <c r="V1208" i="21"/>
  <c r="V1074" i="21"/>
  <c r="V1070" i="21"/>
  <c r="U1070" i="21" s="1"/>
  <c r="V1052" i="21"/>
  <c r="U1052" i="21" s="1"/>
  <c r="V711" i="21"/>
  <c r="U711" i="21" s="1"/>
  <c r="V701" i="21"/>
  <c r="V516" i="21"/>
  <c r="V33" i="21"/>
  <c r="Q1874" i="21"/>
  <c r="V1126" i="21"/>
  <c r="U1126" i="21" s="1"/>
  <c r="V1630" i="21"/>
  <c r="V740" i="21"/>
  <c r="U740" i="21" s="1"/>
  <c r="V1955" i="21"/>
  <c r="U1955" i="21" s="1"/>
  <c r="V1940" i="21"/>
  <c r="U1940" i="21" s="1"/>
  <c r="V1805" i="21"/>
  <c r="U1805" i="21" s="1"/>
  <c r="V1700" i="21"/>
  <c r="V1673" i="21"/>
  <c r="V1653" i="21"/>
  <c r="V1615" i="21"/>
  <c r="V1576" i="21"/>
  <c r="V1567" i="21"/>
  <c r="V1565" i="21"/>
  <c r="V1203" i="21"/>
  <c r="V1045" i="21"/>
  <c r="U1045" i="21" s="1"/>
  <c r="V1021" i="21"/>
  <c r="U1021" i="21" s="1"/>
  <c r="V863" i="21"/>
  <c r="V780" i="21"/>
  <c r="U780" i="21" s="1"/>
  <c r="V743" i="21"/>
  <c r="V727" i="21"/>
  <c r="V725" i="21"/>
  <c r="V720" i="21"/>
  <c r="V719" i="21"/>
  <c r="U719" i="21" s="1"/>
  <c r="V642" i="21"/>
  <c r="V50" i="21"/>
  <c r="V35" i="21"/>
  <c r="V1063" i="21"/>
  <c r="V679" i="21"/>
  <c r="U679" i="21" s="1"/>
  <c r="V1207" i="21"/>
  <c r="U1207" i="21" s="1"/>
  <c r="V1957" i="21"/>
  <c r="U1957" i="21" s="1"/>
  <c r="V1085" i="21"/>
  <c r="U1085" i="21" s="1"/>
  <c r="V1508" i="21"/>
  <c r="U1508" i="21" s="1"/>
  <c r="V1545" i="21"/>
  <c r="U1545" i="21" s="1"/>
  <c r="V1326" i="21"/>
  <c r="V658" i="21"/>
  <c r="U658" i="21" s="1"/>
  <c r="V1452" i="21"/>
  <c r="U1452" i="21" s="1"/>
  <c r="V1375" i="21"/>
  <c r="V1917" i="21"/>
  <c r="U1917" i="21" s="1"/>
  <c r="V962" i="21"/>
  <c r="U962" i="21" s="1"/>
  <c r="V769" i="21"/>
  <c r="U769" i="21" s="1"/>
  <c r="V758" i="21"/>
  <c r="V500" i="21"/>
  <c r="V157" i="21"/>
  <c r="V963" i="21"/>
  <c r="V1980" i="21"/>
  <c r="V1034" i="21"/>
  <c r="V809" i="21"/>
  <c r="U809" i="21" s="1"/>
  <c r="V731" i="21"/>
  <c r="U731" i="21" s="1"/>
  <c r="V704" i="21"/>
  <c r="U704" i="21" s="1"/>
  <c r="V816" i="21"/>
  <c r="U816" i="21" s="1"/>
  <c r="V689" i="21"/>
  <c r="V210" i="21"/>
  <c r="V673" i="21"/>
  <c r="U673" i="21" s="1"/>
  <c r="V12" i="21"/>
  <c r="V570" i="21"/>
  <c r="V120" i="21"/>
  <c r="V105" i="21"/>
  <c r="V13" i="21"/>
  <c r="V1344" i="21"/>
  <c r="V948" i="21"/>
  <c r="V1610" i="21"/>
  <c r="V1621" i="21"/>
  <c r="V1047" i="21"/>
  <c r="V591" i="21"/>
  <c r="U591" i="21" s="1"/>
  <c r="V618" i="21"/>
  <c r="U618" i="21" s="1"/>
  <c r="V655" i="21"/>
  <c r="V1546" i="21"/>
  <c r="V21" i="21"/>
  <c r="V1000" i="21"/>
  <c r="U1000" i="21" s="1"/>
  <c r="V1369" i="21"/>
  <c r="U1369" i="21" s="1"/>
  <c r="V1535" i="21"/>
  <c r="U1535" i="21" s="1"/>
  <c r="V867" i="21"/>
  <c r="V1292" i="21"/>
  <c r="U1292" i="21" s="1"/>
  <c r="V1295" i="21"/>
  <c r="V1246" i="21"/>
  <c r="V1198" i="21"/>
  <c r="V1076" i="21"/>
  <c r="U1076" i="21" s="1"/>
  <c r="V461" i="21"/>
  <c r="V1820" i="21"/>
  <c r="V986" i="21"/>
  <c r="V695" i="21"/>
  <c r="V715" i="21"/>
  <c r="V1018" i="21"/>
  <c r="K11" i="24"/>
  <c r="K10" i="24" s="1"/>
  <c r="N6" i="23"/>
  <c r="P11" i="24" s="1"/>
  <c r="P10" i="24" s="1"/>
  <c r="D4" i="12"/>
  <c r="H14" i="8"/>
  <c r="M14" i="8" s="1"/>
  <c r="N14" i="8" s="1"/>
  <c r="H17" i="8"/>
  <c r="M17" i="8" s="1"/>
  <c r="N17" i="8" s="1"/>
  <c r="H13" i="8"/>
  <c r="M13" i="8" s="1"/>
  <c r="N13" i="8" s="1"/>
  <c r="H15" i="8"/>
  <c r="M15" i="8" s="1"/>
  <c r="N15" i="8" s="1"/>
  <c r="H12" i="8"/>
  <c r="M12" i="8" s="1"/>
  <c r="N12" i="8" s="1"/>
  <c r="H16" i="8"/>
  <c r="M16" i="8" s="1"/>
  <c r="N16" i="8" s="1"/>
  <c r="I12" i="6"/>
  <c r="C7" i="6" s="1"/>
  <c r="D6" i="27"/>
  <c r="G6" i="27" s="1"/>
  <c r="E35" i="14" s="1"/>
  <c r="E51" i="14" s="1"/>
  <c r="D6" i="14" s="1"/>
  <c r="F6" i="14" s="1"/>
  <c r="F37" i="15" s="1"/>
  <c r="D5" i="27"/>
  <c r="J304" i="22"/>
  <c r="K304" i="22"/>
  <c r="K303" i="22"/>
  <c r="J303" i="22"/>
  <c r="J302" i="22"/>
  <c r="K302" i="22"/>
  <c r="J300" i="22"/>
  <c r="K300" i="22"/>
  <c r="K299" i="22"/>
  <c r="J299" i="22"/>
  <c r="J298" i="22"/>
  <c r="K298" i="22"/>
  <c r="J296" i="22"/>
  <c r="K296" i="22"/>
  <c r="K295" i="22"/>
  <c r="J295" i="22"/>
  <c r="J294" i="22"/>
  <c r="K294" i="22"/>
  <c r="J292" i="22"/>
  <c r="K292" i="22"/>
  <c r="K291" i="22"/>
  <c r="J291" i="22"/>
  <c r="J288" i="22"/>
  <c r="K288" i="22"/>
  <c r="K287" i="22"/>
  <c r="J287" i="22"/>
  <c r="J281" i="22"/>
  <c r="K281" i="22"/>
  <c r="J280" i="22"/>
  <c r="K280" i="22"/>
  <c r="J277" i="22"/>
  <c r="K277" i="22"/>
  <c r="J276" i="22"/>
  <c r="K276" i="22"/>
  <c r="J273" i="22"/>
  <c r="K273" i="22"/>
  <c r="J272" i="22"/>
  <c r="K272" i="22"/>
  <c r="K267" i="22"/>
  <c r="J267" i="22"/>
  <c r="J265" i="22"/>
  <c r="K265" i="22"/>
  <c r="J264" i="22"/>
  <c r="K264" i="22"/>
  <c r="J261" i="22"/>
  <c r="K261" i="22"/>
  <c r="J257" i="22"/>
  <c r="K257" i="22"/>
  <c r="J256" i="22"/>
  <c r="K256" i="22"/>
  <c r="K255" i="22"/>
  <c r="J255" i="22"/>
  <c r="J253" i="22"/>
  <c r="K253" i="22"/>
  <c r="J252" i="22"/>
  <c r="K252" i="22"/>
  <c r="K251" i="22"/>
  <c r="J251" i="22"/>
  <c r="J249" i="22"/>
  <c r="K249" i="22"/>
  <c r="J248" i="22"/>
  <c r="K248" i="22"/>
  <c r="K247" i="22"/>
  <c r="J247" i="22"/>
  <c r="J246" i="22"/>
  <c r="K246" i="22"/>
  <c r="J245" i="22"/>
  <c r="K245" i="22"/>
  <c r="J241" i="22"/>
  <c r="K241" i="22"/>
  <c r="J240" i="22"/>
  <c r="K240" i="22"/>
  <c r="J237" i="22"/>
  <c r="K237" i="22"/>
  <c r="J236" i="22"/>
  <c r="K236" i="22"/>
  <c r="J232" i="22"/>
  <c r="K232" i="22"/>
  <c r="J228" i="22"/>
  <c r="K228" i="22"/>
  <c r="J225" i="22"/>
  <c r="K225" i="22"/>
  <c r="J224" i="22"/>
  <c r="K224" i="22"/>
  <c r="J222" i="22"/>
  <c r="K222" i="22"/>
  <c r="J221" i="22"/>
  <c r="K221" i="22"/>
  <c r="J220" i="22"/>
  <c r="K220" i="22"/>
  <c r="K219" i="22"/>
  <c r="J219" i="22"/>
  <c r="J217" i="22"/>
  <c r="K217" i="22"/>
  <c r="J216" i="22"/>
  <c r="K216" i="22"/>
  <c r="J213" i="22"/>
  <c r="K213" i="22"/>
  <c r="J212" i="22"/>
  <c r="K212" i="22"/>
  <c r="K211" i="22"/>
  <c r="J211" i="22"/>
  <c r="J210" i="22"/>
  <c r="K210" i="22"/>
  <c r="J209" i="22"/>
  <c r="K209" i="22"/>
  <c r="J208" i="22"/>
  <c r="K208" i="22"/>
  <c r="J205" i="22"/>
  <c r="K205" i="22"/>
  <c r="J204" i="22"/>
  <c r="K204" i="22"/>
  <c r="K203" i="22"/>
  <c r="J203" i="22"/>
  <c r="J98" i="22"/>
  <c r="K98" i="22"/>
  <c r="J96" i="22"/>
  <c r="K96" i="22"/>
  <c r="K95" i="22"/>
  <c r="J95" i="22"/>
  <c r="J94" i="22"/>
  <c r="K94" i="22"/>
  <c r="J93" i="22"/>
  <c r="K93" i="22"/>
  <c r="J92" i="22"/>
  <c r="K92" i="22"/>
  <c r="J90" i="22"/>
  <c r="K90" i="22"/>
  <c r="J89" i="22"/>
  <c r="K89" i="22"/>
  <c r="J88" i="22"/>
  <c r="K88" i="22"/>
  <c r="J85" i="22"/>
  <c r="K85" i="22"/>
  <c r="J82" i="22"/>
  <c r="K82" i="22"/>
  <c r="J81" i="22"/>
  <c r="K81" i="22"/>
  <c r="J78" i="22"/>
  <c r="K78" i="22"/>
  <c r="J77" i="22"/>
  <c r="K77" i="22"/>
  <c r="J76" i="22"/>
  <c r="K76" i="22"/>
  <c r="K75" i="22"/>
  <c r="J75" i="22"/>
  <c r="J74" i="22"/>
  <c r="K74" i="22"/>
  <c r="J73" i="22"/>
  <c r="K73" i="22"/>
  <c r="J70" i="22"/>
  <c r="K70" i="22"/>
  <c r="J69" i="22"/>
  <c r="K69" i="22"/>
  <c r="J68" i="22"/>
  <c r="K68" i="22"/>
  <c r="K67" i="22"/>
  <c r="J67" i="22"/>
  <c r="J66" i="22"/>
  <c r="K66" i="22"/>
  <c r="J65" i="22"/>
  <c r="K65" i="22"/>
  <c r="J64" i="22"/>
  <c r="K64" i="22"/>
  <c r="J62" i="22"/>
  <c r="K62" i="22"/>
  <c r="J61" i="22"/>
  <c r="K61" i="22"/>
  <c r="J60" i="22"/>
  <c r="K60" i="22"/>
  <c r="J57" i="22"/>
  <c r="K57" i="22"/>
  <c r="J56" i="22"/>
  <c r="K56" i="22"/>
  <c r="J52" i="22"/>
  <c r="K52" i="22"/>
  <c r="J49" i="22"/>
  <c r="K49" i="22"/>
  <c r="J48" i="22"/>
  <c r="K48" i="22"/>
  <c r="K47" i="22"/>
  <c r="J47" i="22"/>
  <c r="J46" i="22"/>
  <c r="K46" i="22"/>
  <c r="J45" i="22"/>
  <c r="K45" i="22"/>
  <c r="J41" i="22"/>
  <c r="K41" i="22"/>
  <c r="J38" i="22"/>
  <c r="K38" i="22"/>
  <c r="J33" i="22"/>
  <c r="K33" i="22"/>
  <c r="J32" i="22"/>
  <c r="K32" i="22"/>
  <c r="J30" i="22"/>
  <c r="K30" i="22"/>
  <c r="J29" i="22"/>
  <c r="K29" i="22"/>
  <c r="J28" i="22"/>
  <c r="K28" i="22"/>
  <c r="J26" i="22"/>
  <c r="K26" i="22"/>
  <c r="K23" i="22"/>
  <c r="J23" i="22"/>
  <c r="J22" i="22"/>
  <c r="K22" i="22"/>
  <c r="J20" i="22"/>
  <c r="K20" i="22"/>
  <c r="K19" i="22"/>
  <c r="J19" i="22"/>
  <c r="J17" i="22"/>
  <c r="K17" i="22"/>
  <c r="J16" i="22"/>
  <c r="K16" i="22"/>
  <c r="K15" i="22"/>
  <c r="J15" i="22"/>
  <c r="K11" i="22"/>
  <c r="J11" i="22"/>
  <c r="J10" i="22"/>
  <c r="K10" i="22"/>
  <c r="J9" i="22"/>
  <c r="K9" i="22"/>
  <c r="J8" i="22"/>
  <c r="K8" i="22"/>
  <c r="J7" i="22"/>
  <c r="K7" i="22"/>
  <c r="U1563" i="21"/>
  <c r="U1032" i="21"/>
  <c r="U1959" i="21"/>
  <c r="U1058" i="21"/>
  <c r="U1023" i="21"/>
  <c r="U1033" i="21"/>
  <c r="U1079" i="21"/>
  <c r="U1215" i="21"/>
  <c r="U1993" i="21"/>
  <c r="U1956" i="21"/>
  <c r="U1679" i="21"/>
  <c r="U1675" i="21"/>
  <c r="U1661" i="21"/>
  <c r="U1579" i="21"/>
  <c r="U1274" i="21"/>
  <c r="U1117" i="21"/>
  <c r="U1103" i="21"/>
  <c r="U966" i="21"/>
  <c r="U858" i="21"/>
  <c r="U827" i="21"/>
  <c r="U749" i="21"/>
  <c r="U724" i="21"/>
  <c r="U1992" i="21"/>
  <c r="U1990" i="21"/>
  <c r="U1971" i="21"/>
  <c r="U1916" i="21"/>
  <c r="U1915" i="21"/>
  <c r="U1904" i="21"/>
  <c r="U1783" i="21"/>
  <c r="U1749" i="21"/>
  <c r="U1703" i="21"/>
  <c r="U1684" i="21"/>
  <c r="U1681" i="21"/>
  <c r="U1644" i="21"/>
  <c r="U1575" i="21"/>
  <c r="U1564" i="21"/>
  <c r="U1515" i="21"/>
  <c r="U1514" i="21"/>
  <c r="U1443" i="21"/>
  <c r="U1432" i="21"/>
  <c r="U1427" i="21"/>
  <c r="U1426" i="21"/>
  <c r="U1277" i="21"/>
  <c r="U1264" i="21"/>
  <c r="U1230" i="21"/>
  <c r="U1229" i="21"/>
  <c r="U1216" i="21"/>
  <c r="U1213" i="21"/>
  <c r="U1201" i="21"/>
  <c r="U1197" i="21"/>
  <c r="U1173" i="21"/>
  <c r="U1077" i="21"/>
  <c r="U1065" i="21"/>
  <c r="U1049" i="21"/>
  <c r="U1039" i="21"/>
  <c r="U1022" i="21"/>
  <c r="U1012" i="21"/>
  <c r="U998" i="21"/>
  <c r="U896" i="21"/>
  <c r="U890" i="21"/>
  <c r="U875" i="21"/>
  <c r="W876" i="21"/>
  <c r="V876" i="21" s="1"/>
  <c r="U768" i="21"/>
  <c r="U767" i="21"/>
  <c r="U766" i="21"/>
  <c r="U757" i="21"/>
  <c r="U741" i="21"/>
  <c r="U675" i="21"/>
  <c r="U674" i="21"/>
  <c r="U635" i="21"/>
  <c r="U632" i="21"/>
  <c r="U620" i="21"/>
  <c r="U586" i="21"/>
  <c r="U566" i="21"/>
  <c r="U519" i="21"/>
  <c r="AB32" i="9"/>
  <c r="AB33" i="9" s="1"/>
  <c r="D4" i="9" s="1"/>
  <c r="J6" i="22"/>
  <c r="K6" i="22"/>
  <c r="Q11" i="24" s="1"/>
  <c r="Q1680" i="21"/>
  <c r="Q960" i="21"/>
  <c r="R960" i="21" s="1"/>
  <c r="AC1517" i="21"/>
  <c r="AB890" i="21"/>
  <c r="Q44" i="21"/>
  <c r="R44" i="21" s="1"/>
  <c r="Z990" i="21"/>
  <c r="W990" i="21" s="1"/>
  <c r="V990" i="21" s="1"/>
  <c r="Q990" i="21"/>
  <c r="Q1822" i="21"/>
  <c r="R1822" i="21" s="1"/>
  <c r="AB1822" i="21" s="1"/>
  <c r="Z937" i="21"/>
  <c r="W937" i="21" s="1"/>
  <c r="V937" i="21" s="1"/>
  <c r="R510" i="21"/>
  <c r="Q1117" i="21"/>
  <c r="AA890" i="21"/>
  <c r="Q1579" i="21"/>
  <c r="Z553" i="21"/>
  <c r="Z156" i="21"/>
  <c r="W156" i="21" s="1"/>
  <c r="V156" i="21" s="1"/>
  <c r="Q1886" i="21"/>
  <c r="AA1249" i="21"/>
  <c r="R878" i="21"/>
  <c r="S878" i="21" s="1"/>
  <c r="AA465" i="21"/>
  <c r="Q1829" i="21"/>
  <c r="Q1172" i="21"/>
  <c r="R1172" i="21" s="1"/>
  <c r="AB1172" i="21" s="1"/>
  <c r="Q1516" i="21"/>
  <c r="AA1509" i="21"/>
  <c r="Q1000" i="21"/>
  <c r="R1000" i="21" s="1"/>
  <c r="AB1000" i="21" s="1"/>
  <c r="Z1660" i="21"/>
  <c r="W1660" i="21" s="1"/>
  <c r="V1660" i="21" s="1"/>
  <c r="R665" i="21"/>
  <c r="AB665" i="21" s="1"/>
  <c r="AA1086" i="21"/>
  <c r="AB951" i="21"/>
  <c r="U1129" i="21"/>
  <c r="S1248" i="21"/>
  <c r="T1248" i="21" s="1"/>
  <c r="AD1248" i="21" s="1"/>
  <c r="U1609" i="21"/>
  <c r="Z118" i="21"/>
  <c r="W118" i="21" s="1"/>
  <c r="V118" i="21" s="1"/>
  <c r="U1594" i="21"/>
  <c r="AA951" i="21"/>
  <c r="U1053" i="21"/>
  <c r="U542" i="21"/>
  <c r="AA2005" i="21"/>
  <c r="AB2005" i="21" s="1"/>
  <c r="AC2005" i="21" s="1"/>
  <c r="AD2005" i="21" s="1"/>
  <c r="U1245" i="21"/>
  <c r="AA2003" i="21"/>
  <c r="AB2003" i="21" s="1"/>
  <c r="AC2003" i="21" s="1"/>
  <c r="AD2003" i="21" s="1"/>
  <c r="U1582" i="21"/>
  <c r="E4" i="13"/>
  <c r="Q708" i="21"/>
  <c r="Z708" i="21"/>
  <c r="W708" i="21" s="1"/>
  <c r="V708" i="21" s="1"/>
  <c r="AA1717" i="21"/>
  <c r="AB1059" i="21"/>
  <c r="AB1276" i="21"/>
  <c r="Z1498" i="21"/>
  <c r="W1498" i="21" s="1"/>
  <c r="V1498" i="21" s="1"/>
  <c r="Z1157" i="21"/>
  <c r="W1157" i="21" s="1"/>
  <c r="V1157" i="21" s="1"/>
  <c r="R1156" i="21"/>
  <c r="Z941" i="21"/>
  <c r="W941" i="21" s="1"/>
  <c r="V941" i="21" s="1"/>
  <c r="Q1446" i="21"/>
  <c r="Q596" i="21"/>
  <c r="R596" i="21" s="1"/>
  <c r="AB596" i="21" s="1"/>
  <c r="AA1246" i="21"/>
  <c r="AA1276" i="21"/>
  <c r="Q810" i="21"/>
  <c r="R810" i="21" s="1"/>
  <c r="AA936" i="21"/>
  <c r="Y364" i="21"/>
  <c r="Z123" i="21"/>
  <c r="W123" i="21" s="1"/>
  <c r="V123" i="21" s="1"/>
  <c r="Q633" i="21"/>
  <c r="AA633" i="21" s="1"/>
  <c r="Z1734" i="21"/>
  <c r="W1734" i="21" s="1"/>
  <c r="V1734" i="21" s="1"/>
  <c r="Q1256" i="21"/>
  <c r="Q591" i="21"/>
  <c r="Z1910" i="21"/>
  <c r="W1910" i="21" s="1"/>
  <c r="V1910" i="21" s="1"/>
  <c r="Y284" i="21"/>
  <c r="Z1402" i="21"/>
  <c r="W1402" i="21" s="1"/>
  <c r="V1402" i="21" s="1"/>
  <c r="Z1408" i="21"/>
  <c r="W1408" i="21" s="1"/>
  <c r="V1408" i="21" s="1"/>
  <c r="Q1408" i="21"/>
  <c r="Q971" i="21"/>
  <c r="Z971" i="21"/>
  <c r="W971" i="21" s="1"/>
  <c r="V971" i="21" s="1"/>
  <c r="Q885" i="21"/>
  <c r="Z885" i="21"/>
  <c r="W885" i="21" s="1"/>
  <c r="V885" i="21" s="1"/>
  <c r="Q1168" i="21"/>
  <c r="R1168" i="21" s="1"/>
  <c r="S1168" i="21" s="1"/>
  <c r="AA952" i="21"/>
  <c r="AC1276" i="21"/>
  <c r="S1621" i="21"/>
  <c r="AC1621" i="21" s="1"/>
  <c r="R1240" i="21"/>
  <c r="R556" i="21"/>
  <c r="AA556" i="21"/>
  <c r="Q586" i="21"/>
  <c r="Z794" i="21"/>
  <c r="U918" i="21"/>
  <c r="T1536" i="21"/>
  <c r="AD1536" i="21" s="1"/>
  <c r="AA1799" i="21"/>
  <c r="AA1201" i="21"/>
  <c r="Z1276" i="21"/>
  <c r="W1276" i="21" s="1"/>
  <c r="V1276" i="21" s="1"/>
  <c r="Z14" i="21"/>
  <c r="W14" i="21" s="1"/>
  <c r="V14" i="21" s="1"/>
  <c r="Q678" i="21"/>
  <c r="AA678" i="21" s="1"/>
  <c r="Q1105" i="21"/>
  <c r="AB983" i="21"/>
  <c r="Q1837" i="21"/>
  <c r="R1837" i="21" s="1"/>
  <c r="AA128" i="21"/>
  <c r="AB128" i="21" s="1"/>
  <c r="AC128" i="21" s="1"/>
  <c r="R688" i="21"/>
  <c r="AA688" i="21"/>
  <c r="Q1649" i="21"/>
  <c r="Z1649" i="21"/>
  <c r="W1649" i="21" s="1"/>
  <c r="V1649" i="21" s="1"/>
  <c r="Q1404" i="21"/>
  <c r="Z1404" i="21"/>
  <c r="W1404" i="21" s="1"/>
  <c r="V1404" i="21" s="1"/>
  <c r="Q1164" i="21"/>
  <c r="Z1164" i="21"/>
  <c r="W1164" i="21" s="1"/>
  <c r="V1164" i="21" s="1"/>
  <c r="Z1155" i="21"/>
  <c r="W1155" i="21" s="1"/>
  <c r="V1155" i="21" s="1"/>
  <c r="Q1155" i="21"/>
  <c r="Q967" i="21"/>
  <c r="Z967" i="21"/>
  <c r="W967" i="21" s="1"/>
  <c r="V967" i="21" s="1"/>
  <c r="U592" i="21"/>
  <c r="U1337" i="21"/>
  <c r="U1662" i="21"/>
  <c r="U889" i="21"/>
  <c r="U1566" i="21"/>
  <c r="U1071" i="21"/>
  <c r="U733" i="21"/>
  <c r="U488" i="21"/>
  <c r="U1444" i="21"/>
  <c r="U557" i="21"/>
  <c r="U609" i="21"/>
  <c r="U821" i="21"/>
  <c r="Z1818" i="21"/>
  <c r="W1818" i="21" s="1"/>
  <c r="V1818" i="21" s="1"/>
  <c r="Q1818" i="21"/>
  <c r="Z985" i="21"/>
  <c r="W985" i="21" s="1"/>
  <c r="V985" i="21" s="1"/>
  <c r="Q985" i="21"/>
  <c r="Z1480" i="21"/>
  <c r="W1480" i="21" s="1"/>
  <c r="V1480" i="21" s="1"/>
  <c r="Q1480" i="21"/>
  <c r="R1480" i="21" s="1"/>
  <c r="Z1377" i="21"/>
  <c r="W1377" i="21" s="1"/>
  <c r="V1377" i="21" s="1"/>
  <c r="Q1377" i="21"/>
  <c r="U837" i="21"/>
  <c r="S975" i="21"/>
  <c r="T975" i="21" s="1"/>
  <c r="AD975" i="21" s="1"/>
  <c r="U783" i="21"/>
  <c r="Q748" i="21"/>
  <c r="R748" i="21" s="1"/>
  <c r="Z748" i="21"/>
  <c r="R800" i="21"/>
  <c r="S800" i="21" s="1"/>
  <c r="Q1501" i="21"/>
  <c r="AA1501" i="21" s="1"/>
  <c r="Z1501" i="21"/>
  <c r="W1501" i="21" s="1"/>
  <c r="V1501" i="21" s="1"/>
  <c r="Z1241" i="21"/>
  <c r="W1241" i="21" s="1"/>
  <c r="V1241" i="21" s="1"/>
  <c r="Q1241" i="21"/>
  <c r="AA1241" i="21" s="1"/>
  <c r="Z121" i="21"/>
  <c r="W121" i="21" s="1"/>
  <c r="V121" i="21" s="1"/>
  <c r="Q121" i="21"/>
  <c r="Z1692" i="21"/>
  <c r="W1692" i="21" s="1"/>
  <c r="V1692" i="21" s="1"/>
  <c r="Q1692" i="21"/>
  <c r="R1692" i="21" s="1"/>
  <c r="AA1998" i="21"/>
  <c r="U1516" i="21"/>
  <c r="Q891" i="21"/>
  <c r="AA590" i="21"/>
  <c r="R590" i="21"/>
  <c r="Q650" i="21"/>
  <c r="R650" i="21" s="1"/>
  <c r="Z650" i="21"/>
  <c r="W650" i="21" s="1"/>
  <c r="V650" i="21" s="1"/>
  <c r="AA801" i="21"/>
  <c r="R801" i="21"/>
  <c r="R1018" i="21"/>
  <c r="AA1018" i="21"/>
  <c r="AC1433" i="21"/>
  <c r="T1433" i="21"/>
  <c r="AD1433" i="21" s="1"/>
  <c r="U1038" i="21"/>
  <c r="Q12" i="24"/>
  <c r="U1040" i="21"/>
  <c r="AA1942" i="21"/>
  <c r="AB1135" i="21"/>
  <c r="Z649" i="21"/>
  <c r="W649" i="21" s="1"/>
  <c r="V649" i="21" s="1"/>
  <c r="Q623" i="21"/>
  <c r="R623" i="21" s="1"/>
  <c r="AB623" i="21" s="1"/>
  <c r="U859" i="21"/>
  <c r="U1963" i="21"/>
  <c r="U835" i="21"/>
  <c r="U1786" i="21"/>
  <c r="U1600" i="21"/>
  <c r="U1214" i="21"/>
  <c r="U697" i="21"/>
  <c r="U633" i="21"/>
  <c r="U563" i="21"/>
  <c r="U1152" i="21"/>
  <c r="U911" i="21"/>
  <c r="U997" i="21"/>
  <c r="U1172" i="21"/>
  <c r="Q1863" i="21"/>
  <c r="AA1863" i="21" s="1"/>
  <c r="Q1163" i="21"/>
  <c r="R1163" i="21" s="1"/>
  <c r="S1163" i="21" s="1"/>
  <c r="U565" i="21"/>
  <c r="U585" i="21"/>
  <c r="Z95" i="21"/>
  <c r="W95" i="21" s="1"/>
  <c r="V95" i="21" s="1"/>
  <c r="Z115" i="21"/>
  <c r="W115" i="21" s="1"/>
  <c r="V115" i="21" s="1"/>
  <c r="U1128" i="21"/>
  <c r="Z281" i="21"/>
  <c r="W281" i="21" s="1"/>
  <c r="V281" i="21" s="1"/>
  <c r="U575" i="21"/>
  <c r="AA294" i="21"/>
  <c r="AB294" i="21" s="1"/>
  <c r="AC294" i="21" s="1"/>
  <c r="AD294" i="21" s="1"/>
  <c r="Z251" i="21"/>
  <c r="W251" i="21" s="1"/>
  <c r="V251" i="21" s="1"/>
  <c r="AA213" i="21"/>
  <c r="AB213" i="21" s="1"/>
  <c r="AC213" i="21" s="1"/>
  <c r="AD213" i="21" s="1"/>
  <c r="U752" i="21"/>
  <c r="U606" i="21"/>
  <c r="Z193" i="21"/>
  <c r="W193" i="21" s="1"/>
  <c r="V193" i="21" s="1"/>
  <c r="Z174" i="21"/>
  <c r="W174" i="21" s="1"/>
  <c r="V174" i="21" s="1"/>
  <c r="Z39" i="21"/>
  <c r="W39" i="21" s="1"/>
  <c r="V39" i="21" s="1"/>
  <c r="Z147" i="21"/>
  <c r="W147" i="21" s="1"/>
  <c r="V147" i="21" s="1"/>
  <c r="Z87" i="21"/>
  <c r="W87" i="21" s="1"/>
  <c r="V87" i="21" s="1"/>
  <c r="Z63" i="21"/>
  <c r="W63" i="21" s="1"/>
  <c r="V63" i="21" s="1"/>
  <c r="Z7" i="21"/>
  <c r="W7" i="21" s="1"/>
  <c r="V7" i="21" s="1"/>
  <c r="Z333" i="21"/>
  <c r="W333" i="21" s="1"/>
  <c r="V333" i="21" s="1"/>
  <c r="U992" i="21"/>
  <c r="Z380" i="21"/>
  <c r="W380" i="21" s="1"/>
  <c r="V380" i="21" s="1"/>
  <c r="AA190" i="21"/>
  <c r="Z987" i="21"/>
  <c r="W987" i="21" s="1"/>
  <c r="V987" i="21" s="1"/>
  <c r="Z826" i="21"/>
  <c r="W826" i="21" s="1"/>
  <c r="V826" i="21" s="1"/>
  <c r="Q826" i="21"/>
  <c r="AA826" i="21" s="1"/>
  <c r="Q696" i="21"/>
  <c r="Z696" i="21"/>
  <c r="Z644" i="21"/>
  <c r="W644" i="21" s="1"/>
  <c r="V644" i="21" s="1"/>
  <c r="Q644" i="21"/>
  <c r="R595" i="21"/>
  <c r="AA595" i="21"/>
  <c r="Z177" i="21"/>
  <c r="W177" i="21" s="1"/>
  <c r="V177" i="21" s="1"/>
  <c r="Q177" i="21"/>
  <c r="Q877" i="21"/>
  <c r="AA877" i="21" s="1"/>
  <c r="Z877" i="21"/>
  <c r="W877" i="21" s="1"/>
  <c r="V877" i="21" s="1"/>
  <c r="Q229" i="21"/>
  <c r="R229" i="21" s="1"/>
  <c r="S229" i="21" s="1"/>
  <c r="T229" i="21" s="1"/>
  <c r="Z229" i="21"/>
  <c r="W229" i="21" s="1"/>
  <c r="V229" i="21" s="1"/>
  <c r="R1295" i="21"/>
  <c r="AA1295" i="21"/>
  <c r="U1721" i="21"/>
  <c r="Z493" i="21"/>
  <c r="W493" i="21" s="1"/>
  <c r="V493" i="21" s="1"/>
  <c r="Q493" i="21"/>
  <c r="R493" i="21" s="1"/>
  <c r="Q1894" i="21"/>
  <c r="R1894" i="21" s="1"/>
  <c r="Z1894" i="21"/>
  <c r="W1894" i="21" s="1"/>
  <c r="V1894" i="21" s="1"/>
  <c r="Z126" i="21"/>
  <c r="W126" i="21" s="1"/>
  <c r="V126" i="21" s="1"/>
  <c r="Q126" i="21"/>
  <c r="Z32" i="21"/>
  <c r="W32" i="21" s="1"/>
  <c r="V32" i="21" s="1"/>
  <c r="Z955" i="21"/>
  <c r="W955" i="21" s="1"/>
  <c r="V955" i="21" s="1"/>
  <c r="Q955" i="21"/>
  <c r="AA955" i="21" s="1"/>
  <c r="Q1412" i="21"/>
  <c r="Z1412" i="21"/>
  <c r="W1412" i="21" s="1"/>
  <c r="V1412" i="21" s="1"/>
  <c r="Z1166" i="21"/>
  <c r="W1166" i="21" s="1"/>
  <c r="V1166" i="21" s="1"/>
  <c r="Q1166" i="21"/>
  <c r="R1166" i="21" s="1"/>
  <c r="AA837" i="21"/>
  <c r="R837" i="21"/>
  <c r="U1848" i="21"/>
  <c r="Z536" i="21"/>
  <c r="W536" i="21" s="1"/>
  <c r="V536" i="21" s="1"/>
  <c r="Z153" i="21"/>
  <c r="W153" i="21" s="1"/>
  <c r="V153" i="21" s="1"/>
  <c r="U600" i="21"/>
  <c r="AA889" i="21"/>
  <c r="R753" i="21"/>
  <c r="S753" i="21" s="1"/>
  <c r="Z952" i="21"/>
  <c r="W952" i="21" s="1"/>
  <c r="V952" i="21" s="1"/>
  <c r="U2002" i="21"/>
  <c r="U1521" i="21"/>
  <c r="U1232" i="21"/>
  <c r="U1146" i="21"/>
  <c r="AA1034" i="21"/>
  <c r="U582" i="21"/>
  <c r="R697" i="21"/>
  <c r="AB697" i="21" s="1"/>
  <c r="U1096" i="21"/>
  <c r="R987" i="21"/>
  <c r="S987" i="21" s="1"/>
  <c r="T987" i="21" s="1"/>
  <c r="AD987" i="21" s="1"/>
  <c r="AA1773" i="21"/>
  <c r="AA983" i="21"/>
  <c r="AA689" i="21"/>
  <c r="R1910" i="21"/>
  <c r="AB1910" i="21" s="1"/>
  <c r="U713" i="21"/>
  <c r="S879" i="21"/>
  <c r="T879" i="21" s="1"/>
  <c r="AD879" i="21" s="1"/>
  <c r="AB879" i="21"/>
  <c r="U1006" i="21"/>
  <c r="R1668" i="21"/>
  <c r="AA1668" i="21"/>
  <c r="U1489" i="21"/>
  <c r="U792" i="21"/>
  <c r="Q942" i="21"/>
  <c r="R942" i="21" s="1"/>
  <c r="S942" i="21" s="1"/>
  <c r="Z942" i="21"/>
  <c r="W942" i="21" s="1"/>
  <c r="V942" i="21" s="1"/>
  <c r="U1400" i="21"/>
  <c r="R1535" i="21"/>
  <c r="AA1535" i="21"/>
  <c r="S1401" i="21"/>
  <c r="AB1401" i="21"/>
  <c r="Z227" i="21"/>
  <c r="W227" i="21" s="1"/>
  <c r="V227" i="21" s="1"/>
  <c r="Z55" i="21"/>
  <c r="W55" i="21" s="1"/>
  <c r="V55" i="21" s="1"/>
  <c r="U556" i="21"/>
  <c r="U1830" i="21"/>
  <c r="U1370" i="21"/>
  <c r="Z1908" i="21"/>
  <c r="W1908" i="21" s="1"/>
  <c r="Q1908" i="21"/>
  <c r="AA1908" i="21" s="1"/>
  <c r="R1641" i="21"/>
  <c r="AA1641" i="21"/>
  <c r="U871" i="21"/>
  <c r="U799" i="21"/>
  <c r="Q1503" i="21"/>
  <c r="R1503" i="21" s="1"/>
  <c r="Z1503" i="21"/>
  <c r="W1503" i="21" s="1"/>
  <c r="V1503" i="21" s="1"/>
  <c r="U1630" i="21"/>
  <c r="Z81" i="21"/>
  <c r="W81" i="21" s="1"/>
  <c r="V81" i="21" s="1"/>
  <c r="AA543" i="21"/>
  <c r="R543" i="21"/>
  <c r="AA940" i="21"/>
  <c r="Z312" i="21"/>
  <c r="W312" i="21" s="1"/>
  <c r="V312" i="21" s="1"/>
  <c r="Z53" i="21"/>
  <c r="W53" i="21" s="1"/>
  <c r="V53" i="21" s="1"/>
  <c r="Z111" i="21"/>
  <c r="W111" i="21" s="1"/>
  <c r="V111" i="21" s="1"/>
  <c r="U1634" i="21"/>
  <c r="U1312" i="21"/>
  <c r="Z181" i="21"/>
  <c r="W181" i="21" s="1"/>
  <c r="V181" i="21" s="1"/>
  <c r="Z138" i="21"/>
  <c r="W138" i="21" s="1"/>
  <c r="V138" i="21" s="1"/>
  <c r="Q488" i="21"/>
  <c r="AA488" i="21" s="1"/>
  <c r="T756" i="21"/>
  <c r="AD756" i="21" s="1"/>
  <c r="AC756" i="21"/>
  <c r="Z1458" i="21"/>
  <c r="W1458" i="21" s="1"/>
  <c r="V1458" i="21" s="1"/>
  <c r="Q1458" i="21"/>
  <c r="AA1458" i="21" s="1"/>
  <c r="AA1188" i="21"/>
  <c r="R1188" i="21"/>
  <c r="AB1188" i="21" s="1"/>
  <c r="Q1062" i="21"/>
  <c r="Z1062" i="21"/>
  <c r="W1062" i="21" s="1"/>
  <c r="V1062" i="21" s="1"/>
  <c r="Q965" i="21"/>
  <c r="Z965" i="21"/>
  <c r="W965" i="21" s="1"/>
  <c r="V965" i="21" s="1"/>
  <c r="S1034" i="21"/>
  <c r="AC1034" i="21" s="1"/>
  <c r="AB1034" i="21"/>
  <c r="Z953" i="21"/>
  <c r="W953" i="21" s="1"/>
  <c r="V953" i="21" s="1"/>
  <c r="Q953" i="21"/>
  <c r="R953" i="21" s="1"/>
  <c r="S953" i="21" s="1"/>
  <c r="Z944" i="21"/>
  <c r="W944" i="21" s="1"/>
  <c r="V944" i="21" s="1"/>
  <c r="Q944" i="21"/>
  <c r="R944" i="21" s="1"/>
  <c r="U1017" i="21"/>
  <c r="Q624" i="21"/>
  <c r="R624" i="21" s="1"/>
  <c r="Z624" i="21"/>
  <c r="W624" i="21" s="1"/>
  <c r="V624" i="21" s="1"/>
  <c r="U640" i="21"/>
  <c r="AC871" i="21"/>
  <c r="T871" i="21"/>
  <c r="AD871" i="21" s="1"/>
  <c r="U562" i="21"/>
  <c r="P370" i="21"/>
  <c r="Q370" i="21" s="1"/>
  <c r="R370" i="21" s="1"/>
  <c r="S370" i="21" s="1"/>
  <c r="Y370" i="21"/>
  <c r="AB689" i="21"/>
  <c r="S689" i="21"/>
  <c r="T689" i="21" s="1"/>
  <c r="AD689" i="21" s="1"/>
  <c r="R686" i="21"/>
  <c r="S686" i="21" s="1"/>
  <c r="AC686" i="21" s="1"/>
  <c r="Z480" i="21"/>
  <c r="W480" i="21" s="1"/>
  <c r="V480" i="21" s="1"/>
  <c r="Q1967" i="21"/>
  <c r="R1967" i="21" s="1"/>
  <c r="S1967" i="21" s="1"/>
  <c r="Z1967" i="21"/>
  <c r="W1967" i="21" s="1"/>
  <c r="V1967" i="21" s="1"/>
  <c r="Z152" i="21"/>
  <c r="W152" i="21" s="1"/>
  <c r="V152" i="21" s="1"/>
  <c r="Q1771" i="21"/>
  <c r="R1771" i="21" s="1"/>
  <c r="S1771" i="21" s="1"/>
  <c r="Z1771" i="21"/>
  <c r="W1771" i="21" s="1"/>
  <c r="V1771" i="21" s="1"/>
  <c r="Z328" i="21"/>
  <c r="W328" i="21" s="1"/>
  <c r="V328" i="21" s="1"/>
  <c r="R192" i="21"/>
  <c r="S192" i="21" s="1"/>
  <c r="T192" i="21" s="1"/>
  <c r="AA192" i="21"/>
  <c r="Q414" i="21"/>
  <c r="R414" i="21" s="1"/>
  <c r="Z414" i="21"/>
  <c r="W414" i="21" s="1"/>
  <c r="V414" i="21" s="1"/>
  <c r="R1224" i="21"/>
  <c r="S1224" i="21" s="1"/>
  <c r="AA1224" i="21"/>
  <c r="S1994" i="21"/>
  <c r="T1994" i="21" s="1"/>
  <c r="AD1994" i="21" s="1"/>
  <c r="AB1994" i="21"/>
  <c r="Z465" i="21"/>
  <c r="W465" i="21" s="1"/>
  <c r="V465" i="21" s="1"/>
  <c r="Z128" i="21"/>
  <c r="W128" i="21" s="1"/>
  <c r="V128" i="21" s="1"/>
  <c r="U1500" i="21"/>
  <c r="U601" i="21"/>
  <c r="U1078" i="21"/>
  <c r="S715" i="21"/>
  <c r="AB715" i="21"/>
  <c r="Z969" i="21"/>
  <c r="W969" i="21" s="1"/>
  <c r="V969" i="21" s="1"/>
  <c r="Q969" i="21"/>
  <c r="AA969" i="21" s="1"/>
  <c r="U829" i="21"/>
  <c r="U1260" i="21"/>
  <c r="Z400" i="21"/>
  <c r="W400" i="21" s="1"/>
  <c r="V400" i="21" s="1"/>
  <c r="U688" i="21"/>
  <c r="Z17" i="21"/>
  <c r="W17" i="21" s="1"/>
  <c r="V17" i="21" s="1"/>
  <c r="U774" i="21"/>
  <c r="Z464" i="21"/>
  <c r="W464" i="21" s="1"/>
  <c r="V464" i="21" s="1"/>
  <c r="Z180" i="21"/>
  <c r="W180" i="21" s="1"/>
  <c r="V180" i="21" s="1"/>
  <c r="U1204" i="21"/>
  <c r="U1905" i="21"/>
  <c r="U1082" i="21"/>
  <c r="U1046" i="21"/>
  <c r="U843" i="21"/>
  <c r="Z263" i="21"/>
  <c r="W263" i="21" s="1"/>
  <c r="V263" i="21" s="1"/>
  <c r="Z211" i="21"/>
  <c r="W211" i="21" s="1"/>
  <c r="V211" i="21" s="1"/>
  <c r="Z102" i="21"/>
  <c r="W102" i="21" s="1"/>
  <c r="V102" i="21" s="1"/>
  <c r="Z31" i="21"/>
  <c r="W31" i="21" s="1"/>
  <c r="V31" i="21" s="1"/>
  <c r="Z324" i="21"/>
  <c r="W324" i="21" s="1"/>
  <c r="V324" i="21" s="1"/>
  <c r="U1007" i="21"/>
  <c r="U1962" i="21"/>
  <c r="AA640" i="21"/>
  <c r="U1434" i="21"/>
  <c r="Z92" i="21"/>
  <c r="W92" i="21" s="1"/>
  <c r="V92" i="21" s="1"/>
  <c r="AA272" i="21"/>
  <c r="AB272" i="21" s="1"/>
  <c r="AC272" i="21" s="1"/>
  <c r="AD272" i="21" s="1"/>
  <c r="U2001" i="21"/>
  <c r="Z363" i="21"/>
  <c r="W363" i="21" s="1"/>
  <c r="V363" i="21" s="1"/>
  <c r="AB1086" i="21"/>
  <c r="Z65" i="21"/>
  <c r="W65" i="21" s="1"/>
  <c r="V65" i="21" s="1"/>
  <c r="AA1248" i="21"/>
  <c r="U881" i="21"/>
  <c r="Z264" i="21"/>
  <c r="W264" i="21" s="1"/>
  <c r="V264" i="21" s="1"/>
  <c r="U1667" i="21"/>
  <c r="U1174" i="21"/>
  <c r="Z397" i="21"/>
  <c r="W397" i="21" s="1"/>
  <c r="V397" i="21" s="1"/>
  <c r="U1257" i="21"/>
  <c r="U518" i="21"/>
  <c r="U596" i="21"/>
  <c r="Z158" i="21"/>
  <c r="W158" i="21" s="1"/>
  <c r="V158" i="21" s="1"/>
  <c r="U1669" i="21"/>
  <c r="Z205" i="21"/>
  <c r="W205" i="21" s="1"/>
  <c r="V205" i="21" s="1"/>
  <c r="U1983" i="21"/>
  <c r="U1739" i="21"/>
  <c r="U1212" i="21"/>
  <c r="U551" i="21"/>
  <c r="Z173" i="21"/>
  <c r="W173" i="21" s="1"/>
  <c r="V173" i="21" s="1"/>
  <c r="Z129" i="21"/>
  <c r="W129" i="21" s="1"/>
  <c r="V129" i="21" s="1"/>
  <c r="AA33" i="21"/>
  <c r="AB33" i="21" s="1"/>
  <c r="AA168" i="21"/>
  <c r="AB168" i="21" s="1"/>
  <c r="AC168" i="21" s="1"/>
  <c r="AD168" i="21" s="1"/>
  <c r="U1699" i="21"/>
  <c r="U1433" i="21"/>
  <c r="U1150" i="21"/>
  <c r="U1086" i="21"/>
  <c r="U765" i="21"/>
  <c r="U742" i="21"/>
  <c r="U726" i="21"/>
  <c r="U613" i="21"/>
  <c r="U530" i="21"/>
  <c r="Z256" i="21"/>
  <c r="W256" i="21" s="1"/>
  <c r="V256" i="21" s="1"/>
  <c r="Z74" i="21"/>
  <c r="W74" i="21" s="1"/>
  <c r="V74" i="21" s="1"/>
  <c r="U994" i="21"/>
  <c r="U1991" i="21"/>
  <c r="U1224" i="21"/>
  <c r="U700" i="21"/>
  <c r="U668" i="21"/>
  <c r="Z124" i="21"/>
  <c r="W124" i="21" s="1"/>
  <c r="V124" i="21" s="1"/>
  <c r="AA68" i="21"/>
  <c r="AB68" i="21" s="1"/>
  <c r="AC68" i="21" s="1"/>
  <c r="AD68" i="21" s="1"/>
  <c r="U1108" i="21"/>
  <c r="U961" i="21"/>
  <c r="U1513" i="21"/>
  <c r="U1512" i="21"/>
  <c r="Z327" i="21"/>
  <c r="W327" i="21" s="1"/>
  <c r="V327" i="21" s="1"/>
  <c r="Z420" i="21"/>
  <c r="W420" i="21" s="1"/>
  <c r="V420" i="21" s="1"/>
  <c r="Z194" i="21"/>
  <c r="W194" i="21" s="1"/>
  <c r="V194" i="21" s="1"/>
  <c r="U1144" i="21"/>
  <c r="U1291" i="21"/>
  <c r="Z16" i="21"/>
  <c r="W16" i="21" s="1"/>
  <c r="V16" i="21" s="1"/>
  <c r="Y318" i="21"/>
  <c r="Z192" i="21"/>
  <c r="W192" i="21" s="1"/>
  <c r="V192" i="21" s="1"/>
  <c r="AA118" i="21"/>
  <c r="U1159" i="21"/>
  <c r="Z22" i="21"/>
  <c r="W22" i="21" s="1"/>
  <c r="V22" i="21" s="1"/>
  <c r="U1256" i="21"/>
  <c r="Q815" i="21"/>
  <c r="Z815" i="21"/>
  <c r="W815" i="21" s="1"/>
  <c r="V815" i="21" s="1"/>
  <c r="U1247" i="21"/>
  <c r="U1238" i="21"/>
  <c r="S606" i="21"/>
  <c r="AB606" i="21"/>
  <c r="D27" i="28"/>
  <c r="C27" i="28"/>
  <c r="C28" i="28"/>
  <c r="E28" i="28" s="1"/>
  <c r="J13" i="27"/>
  <c r="C34" i="27"/>
  <c r="U882" i="21"/>
  <c r="S655" i="21"/>
  <c r="AC655" i="21" s="1"/>
  <c r="AB655" i="21"/>
  <c r="R535" i="21"/>
  <c r="S535" i="21" s="1"/>
  <c r="AA535" i="21"/>
  <c r="R1416" i="21"/>
  <c r="S1416" i="21" s="1"/>
  <c r="T1416" i="21" s="1"/>
  <c r="AD1416" i="21" s="1"/>
  <c r="AA1416" i="21"/>
  <c r="Q823" i="21"/>
  <c r="R823" i="21" s="1"/>
  <c r="Z823" i="21"/>
  <c r="W823" i="21" s="1"/>
  <c r="V823" i="21" s="1"/>
  <c r="S2002" i="21"/>
  <c r="AB1778" i="21"/>
  <c r="S1778" i="21"/>
  <c r="T1778" i="21" s="1"/>
  <c r="AD1778" i="21" s="1"/>
  <c r="AB837" i="21"/>
  <c r="S837" i="21"/>
  <c r="AC593" i="21"/>
  <c r="AA2002" i="21"/>
  <c r="AB2002" i="21" s="1"/>
  <c r="S552" i="21"/>
  <c r="AC552" i="21" s="1"/>
  <c r="AB552" i="21"/>
  <c r="AB1316" i="21"/>
  <c r="S1316" i="21"/>
  <c r="T1316" i="21" s="1"/>
  <c r="AD1316" i="21" s="1"/>
  <c r="AA1778" i="21"/>
  <c r="AB1235" i="21"/>
  <c r="S1235" i="21"/>
  <c r="AC1235" i="21" s="1"/>
  <c r="P343" i="21"/>
  <c r="Q343" i="21" s="1"/>
  <c r="R343" i="21" s="1"/>
  <c r="S343" i="21" s="1"/>
  <c r="T343" i="21" s="1"/>
  <c r="Y343" i="21"/>
  <c r="AB118" i="21"/>
  <c r="S118" i="21"/>
  <c r="AC118" i="21" s="1"/>
  <c r="Q2000" i="21"/>
  <c r="Z2000" i="21"/>
  <c r="W2000" i="21" s="1"/>
  <c r="V2000" i="21" s="1"/>
  <c r="AA799" i="21"/>
  <c r="R799" i="21"/>
  <c r="S799" i="21" s="1"/>
  <c r="AA1090" i="21"/>
  <c r="R1090" i="21"/>
  <c r="Z599" i="21"/>
  <c r="W599" i="21" s="1"/>
  <c r="V599" i="21" s="1"/>
  <c r="Q599" i="21"/>
  <c r="R599" i="21" s="1"/>
  <c r="AA1329" i="21"/>
  <c r="R1329" i="21"/>
  <c r="Z1469" i="21"/>
  <c r="W1469" i="21" s="1"/>
  <c r="V1469" i="21" s="1"/>
  <c r="Q1469" i="21"/>
  <c r="R653" i="21"/>
  <c r="AA653" i="21"/>
  <c r="AB1666" i="21"/>
  <c r="S1666" i="21"/>
  <c r="T1666" i="21" s="1"/>
  <c r="AD1666" i="21" s="1"/>
  <c r="Y276" i="21"/>
  <c r="AC882" i="21"/>
  <c r="Z99" i="21"/>
  <c r="W99" i="21" s="1"/>
  <c r="V99" i="21" s="1"/>
  <c r="S1036" i="21"/>
  <c r="AC1036" i="21" s="1"/>
  <c r="AA781" i="21"/>
  <c r="Y314" i="21"/>
  <c r="AA1345" i="21"/>
  <c r="AA1749" i="21"/>
  <c r="S1918" i="21"/>
  <c r="AB1918" i="21"/>
  <c r="AB548" i="21"/>
  <c r="S548" i="21"/>
  <c r="AC548" i="21" s="1"/>
  <c r="U950" i="21"/>
  <c r="Z1577" i="21"/>
  <c r="W1577" i="21" s="1"/>
  <c r="V1577" i="21" s="1"/>
  <c r="Z932" i="21"/>
  <c r="W932" i="21" s="1"/>
  <c r="V932" i="21" s="1"/>
  <c r="AA655" i="21"/>
  <c r="Z1712" i="21"/>
  <c r="W1712" i="21" s="1"/>
  <c r="V1712" i="21" s="1"/>
  <c r="Q771" i="21"/>
  <c r="Z771" i="21"/>
  <c r="W771" i="21" s="1"/>
  <c r="V771" i="21" s="1"/>
  <c r="Q485" i="21"/>
  <c r="R485" i="21" s="1"/>
  <c r="S485" i="21" s="1"/>
  <c r="Z485" i="21"/>
  <c r="W485" i="21" s="1"/>
  <c r="V485" i="21" s="1"/>
  <c r="Q252" i="21"/>
  <c r="AA252" i="21" s="1"/>
  <c r="Z252" i="21"/>
  <c r="W252" i="21" s="1"/>
  <c r="V252" i="21" s="1"/>
  <c r="Q1259" i="21"/>
  <c r="AA1259" i="21" s="1"/>
  <c r="Z1259" i="21"/>
  <c r="Q1986" i="21"/>
  <c r="R1986" i="21" s="1"/>
  <c r="Z1986" i="21"/>
  <c r="W1986" i="21" s="1"/>
  <c r="V1986" i="21" s="1"/>
  <c r="S1698" i="21"/>
  <c r="AB1698" i="21"/>
  <c r="Q1487" i="21"/>
  <c r="Z1487" i="21"/>
  <c r="W1487" i="21" s="1"/>
  <c r="V1487" i="21" s="1"/>
  <c r="AA1181" i="21"/>
  <c r="R1181" i="21"/>
  <c r="T983" i="21"/>
  <c r="AD983" i="21" s="1"/>
  <c r="AC983" i="21"/>
  <c r="AA872" i="21"/>
  <c r="R872" i="21"/>
  <c r="AB872" i="21" s="1"/>
  <c r="Q1552" i="21"/>
  <c r="AA1552" i="21" s="1"/>
  <c r="Z1552" i="21"/>
  <c r="W1552" i="21" s="1"/>
  <c r="V1552" i="21" s="1"/>
  <c r="Q274" i="21"/>
  <c r="R274" i="21" s="1"/>
  <c r="S274" i="21" s="1"/>
  <c r="T274" i="21" s="1"/>
  <c r="Z274" i="21"/>
  <c r="W274" i="21" s="1"/>
  <c r="S1998" i="21"/>
  <c r="AB1998" i="21"/>
  <c r="Z30" i="21"/>
  <c r="W30" i="21" s="1"/>
  <c r="V30" i="21" s="1"/>
  <c r="Q30" i="21"/>
  <c r="Q716" i="21"/>
  <c r="AA716" i="21" s="1"/>
  <c r="Z716" i="21"/>
  <c r="Z1420" i="21"/>
  <c r="W1420" i="21" s="1"/>
  <c r="V1420" i="21" s="1"/>
  <c r="Q1420" i="21"/>
  <c r="AA1293" i="21"/>
  <c r="R1293" i="21"/>
  <c r="AB1293" i="21" s="1"/>
  <c r="P341" i="21"/>
  <c r="Q341" i="21" s="1"/>
  <c r="AA341" i="21" s="1"/>
  <c r="Y341" i="21"/>
  <c r="AA461" i="21"/>
  <c r="AB461" i="21" s="1"/>
  <c r="AC461" i="21" s="1"/>
  <c r="AD461" i="21" s="1"/>
  <c r="AC1736" i="21"/>
  <c r="AB1736" i="21"/>
  <c r="S1647" i="21"/>
  <c r="AB1647" i="21"/>
  <c r="AA1489" i="21"/>
  <c r="R1489" i="21"/>
  <c r="AB1489" i="21" s="1"/>
  <c r="Z1834" i="21"/>
  <c r="W1834" i="21" s="1"/>
  <c r="V1834" i="21" s="1"/>
  <c r="AA1300" i="21"/>
  <c r="R1300" i="21"/>
  <c r="S1300" i="21" s="1"/>
  <c r="Q1921" i="21"/>
  <c r="Z1921" i="21"/>
  <c r="S1799" i="21"/>
  <c r="AB1799" i="21"/>
  <c r="AA770" i="21"/>
  <c r="R770" i="21"/>
  <c r="Q1149" i="21"/>
  <c r="Z1149" i="21"/>
  <c r="W1149" i="21" s="1"/>
  <c r="V1149" i="21" s="1"/>
  <c r="Q605" i="21"/>
  <c r="R605" i="21" s="1"/>
  <c r="Z605" i="21"/>
  <c r="W605" i="21" s="1"/>
  <c r="V605" i="21" s="1"/>
  <c r="Q191" i="21"/>
  <c r="R191" i="21" s="1"/>
  <c r="S191" i="21" s="1"/>
  <c r="T191" i="21" s="1"/>
  <c r="Z191" i="21"/>
  <c r="W191" i="21" s="1"/>
  <c r="V191" i="21" s="1"/>
  <c r="S830" i="21"/>
  <c r="AB830" i="21"/>
  <c r="Z870" i="21"/>
  <c r="W870" i="21" s="1"/>
  <c r="V870" i="21" s="1"/>
  <c r="Q870" i="21"/>
  <c r="AA870" i="21" s="1"/>
  <c r="AB638" i="21"/>
  <c r="S638" i="21"/>
  <c r="T638" i="21" s="1"/>
  <c r="AD638" i="21" s="1"/>
  <c r="Z1751" i="21"/>
  <c r="Q1751" i="21"/>
  <c r="AA1751" i="21" s="1"/>
  <c r="R260" i="21"/>
  <c r="S260" i="21" s="1"/>
  <c r="T260" i="21" s="1"/>
  <c r="AA260" i="21"/>
  <c r="AB876" i="21"/>
  <c r="S876" i="21"/>
  <c r="T876" i="21" s="1"/>
  <c r="AD876" i="21" s="1"/>
  <c r="R1079" i="21"/>
  <c r="AA1079" i="21"/>
  <c r="Y319" i="21"/>
  <c r="Z237" i="21"/>
  <c r="W237" i="21" s="1"/>
  <c r="V237" i="21" s="1"/>
  <c r="R1490" i="21"/>
  <c r="AA1490" i="21"/>
  <c r="U791" i="21"/>
  <c r="U1336" i="21"/>
  <c r="AC1248" i="21"/>
  <c r="Y421" i="21"/>
  <c r="Y320" i="21"/>
  <c r="Y274" i="21"/>
  <c r="Q1623" i="21"/>
  <c r="Z1623" i="21"/>
  <c r="W1623" i="21" s="1"/>
  <c r="V1623" i="21" s="1"/>
  <c r="R793" i="21"/>
  <c r="AA793" i="21"/>
  <c r="R604" i="21"/>
  <c r="AA604" i="21"/>
  <c r="S918" i="21"/>
  <c r="AC918" i="21" s="1"/>
  <c r="AB918" i="21"/>
  <c r="R1885" i="21"/>
  <c r="S1885" i="21" s="1"/>
  <c r="Z628" i="21"/>
  <c r="W628" i="21" s="1"/>
  <c r="V628" i="21" s="1"/>
  <c r="Z1303" i="21"/>
  <c r="W1303" i="21" s="1"/>
  <c r="V1303" i="21" s="1"/>
  <c r="S547" i="21"/>
  <c r="Z672" i="21"/>
  <c r="W672" i="21" s="1"/>
  <c r="V672" i="21" s="1"/>
  <c r="Z795" i="21"/>
  <c r="W795" i="21" s="1"/>
  <c r="V795" i="21" s="1"/>
  <c r="AC1930" i="21"/>
  <c r="Q1578" i="21"/>
  <c r="AA1578" i="21" s="1"/>
  <c r="Q495" i="21"/>
  <c r="R495" i="21" s="1"/>
  <c r="AA918" i="21"/>
  <c r="Q587" i="21"/>
  <c r="R587" i="21" s="1"/>
  <c r="Z479" i="21"/>
  <c r="W479" i="21" s="1"/>
  <c r="V479" i="21" s="1"/>
  <c r="Y376" i="21"/>
  <c r="Z209" i="21"/>
  <c r="W209" i="21" s="1"/>
  <c r="V209" i="21" s="1"/>
  <c r="Z109" i="21"/>
  <c r="W109" i="21" s="1"/>
  <c r="V109" i="21" s="1"/>
  <c r="Y431" i="21"/>
  <c r="Q1260" i="21"/>
  <c r="AA1260" i="21" s="1"/>
  <c r="Z428" i="21"/>
  <c r="W428" i="21" s="1"/>
  <c r="AB1930" i="21"/>
  <c r="Z1110" i="21"/>
  <c r="W1110" i="21" s="1"/>
  <c r="V1110" i="21" s="1"/>
  <c r="P297" i="21"/>
  <c r="Q297" i="21" s="1"/>
  <c r="Q1722" i="21"/>
  <c r="AA1722" i="21" s="1"/>
  <c r="AA1151" i="21"/>
  <c r="Z1544" i="21"/>
  <c r="W1544" i="21" s="1"/>
  <c r="V1544" i="21" s="1"/>
  <c r="AB1077" i="21"/>
  <c r="AA43" i="21"/>
  <c r="Z776" i="21"/>
  <c r="Q1182" i="21"/>
  <c r="R1182" i="21" s="1"/>
  <c r="Q1403" i="21"/>
  <c r="AA1403" i="21" s="1"/>
  <c r="Z1416" i="21"/>
  <c r="W1416" i="21" s="1"/>
  <c r="V1416" i="21" s="1"/>
  <c r="AA531" i="21"/>
  <c r="AA1994" i="21"/>
  <c r="Z1716" i="21"/>
  <c r="W1716" i="21" s="1"/>
  <c r="V1716" i="21" s="1"/>
  <c r="Q1586" i="21"/>
  <c r="R1586" i="21" s="1"/>
  <c r="Z862" i="21"/>
  <c r="W862" i="21" s="1"/>
  <c r="V862" i="21" s="1"/>
  <c r="AA1964" i="21"/>
  <c r="R798" i="21"/>
  <c r="S798" i="21" s="1"/>
  <c r="U659" i="21"/>
  <c r="H54" i="27"/>
  <c r="B55" i="27"/>
  <c r="R114" i="21"/>
  <c r="AB114" i="21" s="1"/>
  <c r="AC1061" i="21"/>
  <c r="AB1065" i="21"/>
  <c r="AC1444" i="21"/>
  <c r="Z798" i="21"/>
  <c r="W798" i="21" s="1"/>
  <c r="V798" i="21" s="1"/>
  <c r="Q1145" i="21"/>
  <c r="AA1145" i="21" s="1"/>
  <c r="S531" i="21"/>
  <c r="T531" i="21" s="1"/>
  <c r="AD531" i="21" s="1"/>
  <c r="S1848" i="21"/>
  <c r="AC1848" i="21" s="1"/>
  <c r="Q93" i="21"/>
  <c r="AA93" i="21" s="1"/>
  <c r="Q758" i="21"/>
  <c r="R758" i="21" s="1"/>
  <c r="AA552" i="21"/>
  <c r="AA1595" i="21"/>
  <c r="Q1917" i="21"/>
  <c r="AA1917" i="21" s="1"/>
  <c r="AC597" i="21"/>
  <c r="Q1980" i="21"/>
  <c r="AA1980" i="21" s="1"/>
  <c r="Z1107" i="21"/>
  <c r="W1107" i="21" s="1"/>
  <c r="V1107" i="21" s="1"/>
  <c r="AB898" i="21"/>
  <c r="R986" i="21"/>
  <c r="Z437" i="21"/>
  <c r="W437" i="21" s="1"/>
  <c r="V437" i="21" s="1"/>
  <c r="R645" i="21"/>
  <c r="AA645" i="21"/>
  <c r="Z481" i="21"/>
  <c r="Q418" i="21"/>
  <c r="AA418" i="21" s="1"/>
  <c r="Y308" i="21"/>
  <c r="AA325" i="21"/>
  <c r="AB325" i="21" s="1"/>
  <c r="AC325" i="21" s="1"/>
  <c r="AD325" i="21" s="1"/>
  <c r="Z217" i="21"/>
  <c r="W217" i="21" s="1"/>
  <c r="V217" i="21" s="1"/>
  <c r="Q224" i="21"/>
  <c r="Z224" i="21"/>
  <c r="W224" i="21" s="1"/>
  <c r="V224" i="21" s="1"/>
  <c r="Q489" i="21"/>
  <c r="AA489" i="21" s="1"/>
  <c r="Y386" i="21"/>
  <c r="Y296" i="21"/>
  <c r="P398" i="21"/>
  <c r="Q398" i="21" s="1"/>
  <c r="R208" i="21"/>
  <c r="AB208" i="21" s="1"/>
  <c r="Q491" i="21"/>
  <c r="R491" i="21" s="1"/>
  <c r="AA64" i="21"/>
  <c r="AB64" i="21" s="1"/>
  <c r="Q223" i="21"/>
  <c r="R223" i="21" s="1"/>
  <c r="S223" i="21" s="1"/>
  <c r="Z10" i="21"/>
  <c r="W10" i="21" s="1"/>
  <c r="V10" i="21" s="1"/>
  <c r="Y334" i="21"/>
  <c r="Z334" i="21" s="1"/>
  <c r="W334" i="21" s="1"/>
  <c r="V334" i="21" s="1"/>
  <c r="Y382" i="21"/>
  <c r="Z382" i="21" s="1"/>
  <c r="W382" i="21" s="1"/>
  <c r="V382" i="21" s="1"/>
  <c r="Z106" i="21"/>
  <c r="W106" i="21" s="1"/>
  <c r="V106" i="21" s="1"/>
  <c r="Y335" i="21"/>
  <c r="Q457" i="21"/>
  <c r="R457" i="21" s="1"/>
  <c r="Z435" i="21"/>
  <c r="W435" i="21" s="1"/>
  <c r="V435" i="21" s="1"/>
  <c r="Q234" i="21"/>
  <c r="R234" i="21" s="1"/>
  <c r="S234" i="21" s="1"/>
  <c r="T234" i="21" s="1"/>
  <c r="AA298" i="21"/>
  <c r="AB298" i="21" s="1"/>
  <c r="Y396" i="21"/>
  <c r="Z419" i="21"/>
  <c r="W419" i="21" s="1"/>
  <c r="V419" i="21" s="1"/>
  <c r="Y428" i="21"/>
  <c r="Z139" i="21"/>
  <c r="W139" i="21" s="1"/>
  <c r="V139" i="21" s="1"/>
  <c r="Z131" i="21"/>
  <c r="W131" i="21" s="1"/>
  <c r="V131" i="21" s="1"/>
  <c r="Y379" i="21"/>
  <c r="Z160" i="21"/>
  <c r="W160" i="21" s="1"/>
  <c r="V160" i="21" s="1"/>
  <c r="Y298" i="21"/>
  <c r="Z298" i="21" s="1"/>
  <c r="W298" i="21" s="1"/>
  <c r="V298" i="21" s="1"/>
  <c r="Y471" i="21"/>
  <c r="Y418" i="21"/>
  <c r="V418" i="21" s="1"/>
  <c r="Z406" i="21"/>
  <c r="W406" i="21" s="1"/>
  <c r="V406" i="21" s="1"/>
  <c r="Y355" i="21"/>
  <c r="Y347" i="21"/>
  <c r="Y330" i="21"/>
  <c r="E4" i="9"/>
  <c r="E6" i="9" s="1"/>
  <c r="D6" i="9"/>
  <c r="AA480" i="21"/>
  <c r="AB480" i="21" s="1"/>
  <c r="AC480" i="21" s="1"/>
  <c r="AA431" i="21"/>
  <c r="AB431" i="21" s="1"/>
  <c r="AC431" i="21" s="1"/>
  <c r="AD431" i="21" s="1"/>
  <c r="AA363" i="21"/>
  <c r="AB363" i="21" s="1"/>
  <c r="AC363" i="21" s="1"/>
  <c r="AD363" i="21" s="1"/>
  <c r="Q1302" i="21"/>
  <c r="AA1302" i="21" s="1"/>
  <c r="Z1302" i="21"/>
  <c r="W1302" i="21" s="1"/>
  <c r="V1302" i="21" s="1"/>
  <c r="Z1120" i="21"/>
  <c r="W1120" i="21" s="1"/>
  <c r="V1120" i="21" s="1"/>
  <c r="Q1120" i="21"/>
  <c r="R1120" i="21" s="1"/>
  <c r="Z1043" i="21"/>
  <c r="W1043" i="21" s="1"/>
  <c r="V1043" i="21" s="1"/>
  <c r="Q1043" i="21"/>
  <c r="R1043" i="21" s="1"/>
  <c r="AA179" i="21"/>
  <c r="Q834" i="21"/>
  <c r="AA834" i="21" s="1"/>
  <c r="Z834" i="21"/>
  <c r="W834" i="21" s="1"/>
  <c r="V834" i="21" s="1"/>
  <c r="P340" i="21"/>
  <c r="Z340" i="21" s="1"/>
  <c r="W340" i="21" s="1"/>
  <c r="Y340" i="21"/>
  <c r="Z1137" i="21"/>
  <c r="W1137" i="21" s="1"/>
  <c r="V1137" i="21" s="1"/>
  <c r="Q1137" i="21"/>
  <c r="R1137" i="21" s="1"/>
  <c r="Q1672" i="21"/>
  <c r="Z1672" i="21"/>
  <c r="W1672" i="21" s="1"/>
  <c r="V1672" i="21" s="1"/>
  <c r="S1546" i="21"/>
  <c r="AB1546" i="21"/>
  <c r="Z1526" i="21"/>
  <c r="W1526" i="21" s="1"/>
  <c r="V1526" i="21" s="1"/>
  <c r="Q1526" i="21"/>
  <c r="Q1222" i="21"/>
  <c r="Z1222" i="21"/>
  <c r="W1222" i="21" s="1"/>
  <c r="V1222" i="21" s="1"/>
  <c r="Q1179" i="21"/>
  <c r="Z1179" i="21"/>
  <c r="W1179" i="21" s="1"/>
  <c r="V1179" i="21" s="1"/>
  <c r="Q1148" i="21"/>
  <c r="Z1148" i="21"/>
  <c r="W1148" i="21" s="1"/>
  <c r="V1148" i="21" s="1"/>
  <c r="Z1112" i="21"/>
  <c r="W1112" i="21" s="1"/>
  <c r="V1112" i="21" s="1"/>
  <c r="Q1112" i="21"/>
  <c r="Z1029" i="21"/>
  <c r="W1029" i="21" s="1"/>
  <c r="V1029" i="21" s="1"/>
  <c r="Q1029" i="21"/>
  <c r="Q943" i="21"/>
  <c r="Z943" i="21"/>
  <c r="W943" i="21" s="1"/>
  <c r="V943" i="21" s="1"/>
  <c r="Z805" i="21"/>
  <c r="W805" i="21" s="1"/>
  <c r="V805" i="21" s="1"/>
  <c r="Q805" i="21"/>
  <c r="AB1610" i="21"/>
  <c r="S1610" i="21"/>
  <c r="P378" i="21"/>
  <c r="Q378" i="21" s="1"/>
  <c r="Y378" i="21"/>
  <c r="P365" i="21"/>
  <c r="Y365" i="21"/>
  <c r="P301" i="21"/>
  <c r="Q301" i="21" s="1"/>
  <c r="R301" i="21" s="1"/>
  <c r="S301" i="21" s="1"/>
  <c r="T301" i="21" s="1"/>
  <c r="Y301" i="21"/>
  <c r="Z247" i="21"/>
  <c r="W247" i="21" s="1"/>
  <c r="V247" i="21" s="1"/>
  <c r="Q247" i="21"/>
  <c r="Q142" i="21"/>
  <c r="Z142" i="21"/>
  <c r="W142" i="21" s="1"/>
  <c r="V142" i="21" s="1"/>
  <c r="Z119" i="21"/>
  <c r="W119" i="21" s="1"/>
  <c r="V119" i="21" s="1"/>
  <c r="Q119" i="21"/>
  <c r="Q59" i="21"/>
  <c r="Z59" i="21"/>
  <c r="W59" i="21" s="1"/>
  <c r="V59" i="21" s="1"/>
  <c r="Q20" i="21"/>
  <c r="R20" i="21" s="1"/>
  <c r="S20" i="21" s="1"/>
  <c r="T20" i="21" s="1"/>
  <c r="Z20" i="21"/>
  <c r="W20" i="21" s="1"/>
  <c r="V20" i="21" s="1"/>
  <c r="R170" i="21"/>
  <c r="S170" i="21" s="1"/>
  <c r="T170" i="21" s="1"/>
  <c r="AA170" i="21"/>
  <c r="AB1136" i="21"/>
  <c r="R1758" i="21"/>
  <c r="AB1758" i="21" s="1"/>
  <c r="AA347" i="21"/>
  <c r="AB347" i="21" s="1"/>
  <c r="AC347" i="21" s="1"/>
  <c r="AD347" i="21" s="1"/>
  <c r="Y300" i="21"/>
  <c r="AA1012" i="21"/>
  <c r="AA481" i="21"/>
  <c r="AB481" i="21" s="1"/>
  <c r="AC481" i="21" s="1"/>
  <c r="Z353" i="21"/>
  <c r="W353" i="21" s="1"/>
  <c r="R1109" i="21"/>
  <c r="AB1109" i="21" s="1"/>
  <c r="AC1065" i="21"/>
  <c r="T1065" i="21"/>
  <c r="AD1065" i="21" s="1"/>
  <c r="AC720" i="21"/>
  <c r="T720" i="21"/>
  <c r="AD720" i="21" s="1"/>
  <c r="Z664" i="21"/>
  <c r="W664" i="21" s="1"/>
  <c r="V664" i="21" s="1"/>
  <c r="T1135" i="21"/>
  <c r="AD1135" i="21" s="1"/>
  <c r="AB991" i="21"/>
  <c r="S991" i="21"/>
  <c r="T991" i="21" s="1"/>
  <c r="AD991" i="21" s="1"/>
  <c r="Y394" i="21"/>
  <c r="Z394" i="21" s="1"/>
  <c r="W394" i="21" s="1"/>
  <c r="V394" i="21" s="1"/>
  <c r="Q1654" i="21"/>
  <c r="R1654" i="21" s="1"/>
  <c r="Q1399" i="21"/>
  <c r="R1399" i="21" s="1"/>
  <c r="R1066" i="21"/>
  <c r="AA1066" i="21"/>
  <c r="Z86" i="21"/>
  <c r="W86" i="21" s="1"/>
  <c r="V86" i="21" s="1"/>
  <c r="Z1927" i="21"/>
  <c r="W1927" i="21" s="1"/>
  <c r="V1927" i="21" s="1"/>
  <c r="S914" i="21"/>
  <c r="AC914" i="21" s="1"/>
  <c r="AB914" i="21"/>
  <c r="AA812" i="21"/>
  <c r="R812" i="21"/>
  <c r="S812" i="21" s="1"/>
  <c r="S1905" i="21"/>
  <c r="AC1905" i="21" s="1"/>
  <c r="AB1905" i="21"/>
  <c r="Z9" i="21"/>
  <c r="AA90" i="21"/>
  <c r="AB90" i="21" s="1"/>
  <c r="AC90" i="21" s="1"/>
  <c r="AD90" i="21" s="1"/>
  <c r="R948" i="21"/>
  <c r="AB948" i="21" s="1"/>
  <c r="AA948" i="21"/>
  <c r="S640" i="21"/>
  <c r="T640" i="21" s="1"/>
  <c r="AD640" i="21" s="1"/>
  <c r="AB640" i="21"/>
  <c r="T1721" i="21"/>
  <c r="AD1721" i="21" s="1"/>
  <c r="AC1721" i="21"/>
  <c r="Z603" i="21"/>
  <c r="W603" i="21" s="1"/>
  <c r="V603" i="21" s="1"/>
  <c r="Q603" i="21"/>
  <c r="R603" i="21" s="1"/>
  <c r="Q137" i="21"/>
  <c r="R137" i="21" s="1"/>
  <c r="S137" i="21" s="1"/>
  <c r="T137" i="21" s="1"/>
  <c r="Z137" i="21"/>
  <c r="W137" i="21" s="1"/>
  <c r="V137" i="21" s="1"/>
  <c r="AA334" i="21"/>
  <c r="AB334" i="21" s="1"/>
  <c r="AC334" i="21" s="1"/>
  <c r="S907" i="21"/>
  <c r="AB907" i="21"/>
  <c r="Z1854" i="21"/>
  <c r="W1854" i="21" s="1"/>
  <c r="V1854" i="21" s="1"/>
  <c r="Q1854" i="21"/>
  <c r="AA1854" i="21" s="1"/>
  <c r="Q1471" i="21"/>
  <c r="AA1471" i="21" s="1"/>
  <c r="Z1471" i="21"/>
  <c r="W1471" i="21" s="1"/>
  <c r="V1471" i="21" s="1"/>
  <c r="Z1449" i="21"/>
  <c r="W1449" i="21" s="1"/>
  <c r="V1449" i="21" s="1"/>
  <c r="Q1449" i="21"/>
  <c r="R1449" i="21" s="1"/>
  <c r="R570" i="21"/>
  <c r="S570" i="21" s="1"/>
  <c r="AA570" i="21"/>
  <c r="Q243" i="21"/>
  <c r="R243" i="21" s="1"/>
  <c r="S243" i="21" s="1"/>
  <c r="T243" i="21" s="1"/>
  <c r="Z243" i="21"/>
  <c r="W243" i="21" s="1"/>
  <c r="V243" i="21" s="1"/>
  <c r="P316" i="21"/>
  <c r="Y316" i="21"/>
  <c r="Z149" i="21"/>
  <c r="W149" i="21" s="1"/>
  <c r="V149" i="21" s="1"/>
  <c r="Q149" i="21"/>
  <c r="AA149" i="21" s="1"/>
  <c r="Q61" i="21"/>
  <c r="Z61" i="21"/>
  <c r="W61" i="21" s="1"/>
  <c r="V61" i="21" s="1"/>
  <c r="Q104" i="21"/>
  <c r="Z104" i="21"/>
  <c r="W104" i="21" s="1"/>
  <c r="V104" i="21" s="1"/>
  <c r="Q56" i="21"/>
  <c r="Z56" i="21"/>
  <c r="W56" i="21" s="1"/>
  <c r="V56" i="21" s="1"/>
  <c r="Q1683" i="21"/>
  <c r="Z1683" i="21"/>
  <c r="W1683" i="21" s="1"/>
  <c r="V1683" i="21" s="1"/>
  <c r="Q265" i="21"/>
  <c r="Z265" i="21"/>
  <c r="W265" i="21" s="1"/>
  <c r="V265" i="21" s="1"/>
  <c r="Z36" i="21"/>
  <c r="W36" i="21" s="1"/>
  <c r="V36" i="21" s="1"/>
  <c r="Q36" i="21"/>
  <c r="AB530" i="21"/>
  <c r="S530" i="21"/>
  <c r="AC530" i="21" s="1"/>
  <c r="Q1987" i="21"/>
  <c r="Z1987" i="21"/>
  <c r="W1987" i="21" s="1"/>
  <c r="V1987" i="21" s="1"/>
  <c r="Q1929" i="21"/>
  <c r="Z1929" i="21"/>
  <c r="Z1902" i="21"/>
  <c r="W1902" i="21" s="1"/>
  <c r="V1902" i="21" s="1"/>
  <c r="Q1902" i="21"/>
  <c r="Q1897" i="21"/>
  <c r="Z1897" i="21"/>
  <c r="W1897" i="21" s="1"/>
  <c r="V1897" i="21" s="1"/>
  <c r="R1882" i="21"/>
  <c r="AA1882" i="21"/>
  <c r="Q1865" i="21"/>
  <c r="Z1865" i="21"/>
  <c r="W1865" i="21" s="1"/>
  <c r="V1865" i="21" s="1"/>
  <c r="Q1838" i="21"/>
  <c r="Z1838" i="21"/>
  <c r="W1838" i="21" s="1"/>
  <c r="V1838" i="21" s="1"/>
  <c r="Z1832" i="21"/>
  <c r="W1832" i="21" s="1"/>
  <c r="V1832" i="21" s="1"/>
  <c r="Q1832" i="21"/>
  <c r="AC1150" i="21"/>
  <c r="T1150" i="21"/>
  <c r="AD1150" i="21" s="1"/>
  <c r="Q949" i="21"/>
  <c r="Z949" i="21"/>
  <c r="W949" i="21" s="1"/>
  <c r="V949" i="21" s="1"/>
  <c r="AA327" i="21"/>
  <c r="AB327" i="21" s="1"/>
  <c r="AC327" i="21" s="1"/>
  <c r="AD327" i="21" s="1"/>
  <c r="Q1011" i="21"/>
  <c r="AA1011" i="21" s="1"/>
  <c r="Z1011" i="21"/>
  <c r="W1011" i="21" s="1"/>
  <c r="V1011" i="21" s="1"/>
  <c r="Z1133" i="21"/>
  <c r="W1133" i="21" s="1"/>
  <c r="V1133" i="21" s="1"/>
  <c r="Q1133" i="21"/>
  <c r="R1133" i="21" s="1"/>
  <c r="T1080" i="21"/>
  <c r="AD1080" i="21" s="1"/>
  <c r="AC1080" i="21"/>
  <c r="AA1584" i="21"/>
  <c r="R1584" i="21"/>
  <c r="R12" i="21"/>
  <c r="S12" i="21" s="1"/>
  <c r="T12" i="21" s="1"/>
  <c r="AA12" i="21"/>
  <c r="Q1664" i="21"/>
  <c r="Z1664" i="21"/>
  <c r="W1664" i="21" s="1"/>
  <c r="V1664" i="21" s="1"/>
  <c r="R1631" i="21"/>
  <c r="AA1631" i="21"/>
  <c r="Q1532" i="21"/>
  <c r="Z1532" i="21"/>
  <c r="W1532" i="21" s="1"/>
  <c r="V1532" i="21" s="1"/>
  <c r="S1245" i="21"/>
  <c r="AB1245" i="21"/>
  <c r="Z1194" i="21"/>
  <c r="W1194" i="21" s="1"/>
  <c r="V1194" i="21" s="1"/>
  <c r="Q1194" i="21"/>
  <c r="Z1154" i="21"/>
  <c r="W1154" i="21" s="1"/>
  <c r="V1154" i="21" s="1"/>
  <c r="Q1154" i="21"/>
  <c r="Q1124" i="21"/>
  <c r="Z1124" i="21"/>
  <c r="W1124" i="21" s="1"/>
  <c r="V1124" i="21" s="1"/>
  <c r="Q1044" i="21"/>
  <c r="Z1044" i="21"/>
  <c r="W1044" i="21" s="1"/>
  <c r="V1044" i="21" s="1"/>
  <c r="Q979" i="21"/>
  <c r="Z979" i="21"/>
  <c r="W979" i="21" s="1"/>
  <c r="V979" i="21" s="1"/>
  <c r="Q880" i="21"/>
  <c r="Z880" i="21"/>
  <c r="W880" i="21" s="1"/>
  <c r="V880" i="21" s="1"/>
  <c r="Q723" i="21"/>
  <c r="Z723" i="21"/>
  <c r="W723" i="21" s="1"/>
  <c r="V723" i="21" s="1"/>
  <c r="Z629" i="21"/>
  <c r="W629" i="21" s="1"/>
  <c r="V629" i="21" s="1"/>
  <c r="Q629" i="21"/>
  <c r="P401" i="21"/>
  <c r="Q401" i="21" s="1"/>
  <c r="Y401" i="21"/>
  <c r="Z1726" i="21"/>
  <c r="W1726" i="21" s="1"/>
  <c r="V1726" i="21" s="1"/>
  <c r="Q1726" i="21"/>
  <c r="AA1516" i="21"/>
  <c r="R1516" i="21"/>
  <c r="AB1516" i="21" s="1"/>
  <c r="S1685" i="21"/>
  <c r="AB1685" i="21"/>
  <c r="AA355" i="21"/>
  <c r="Y313" i="21"/>
  <c r="P313" i="21"/>
  <c r="Q101" i="21"/>
  <c r="Z101" i="21"/>
  <c r="W101" i="21" s="1"/>
  <c r="V101" i="21" s="1"/>
  <c r="R40" i="21"/>
  <c r="S40" i="21" s="1"/>
  <c r="T40" i="21" s="1"/>
  <c r="AA9" i="21"/>
  <c r="AB9" i="21" s="1"/>
  <c r="AA1159" i="21"/>
  <c r="R1159" i="21"/>
  <c r="R120" i="21"/>
  <c r="S120" i="21" s="1"/>
  <c r="AC120" i="21" s="1"/>
  <c r="AA120" i="21"/>
  <c r="AA471" i="21"/>
  <c r="AB471" i="21" s="1"/>
  <c r="AC471" i="21" s="1"/>
  <c r="S1130" i="21"/>
  <c r="AC1130" i="21" s="1"/>
  <c r="P432" i="21"/>
  <c r="Q432" i="21" s="1"/>
  <c r="T1242" i="21"/>
  <c r="AD1242" i="21" s="1"/>
  <c r="Q1160" i="21"/>
  <c r="R1160" i="21" s="1"/>
  <c r="Y352" i="21"/>
  <c r="AB740" i="21"/>
  <c r="AA437" i="21"/>
  <c r="R1496" i="21"/>
  <c r="AB1496" i="21" s="1"/>
  <c r="AA1336" i="21"/>
  <c r="AA1855" i="21"/>
  <c r="R1855" i="21"/>
  <c r="S1855" i="21" s="1"/>
  <c r="Q486" i="21"/>
  <c r="R486" i="21" s="1"/>
  <c r="Z486" i="21"/>
  <c r="W486" i="21" s="1"/>
  <c r="V486" i="21" s="1"/>
  <c r="Q869" i="21"/>
  <c r="AA869" i="21" s="1"/>
  <c r="Z869" i="21"/>
  <c r="W869" i="21" s="1"/>
  <c r="V869" i="21" s="1"/>
  <c r="S838" i="21"/>
  <c r="AB838" i="21"/>
  <c r="Z687" i="21"/>
  <c r="W687" i="21" s="1"/>
  <c r="V687" i="21" s="1"/>
  <c r="Q687" i="21"/>
  <c r="AA687" i="21" s="1"/>
  <c r="Q856" i="21"/>
  <c r="Z856" i="21"/>
  <c r="W856" i="21" s="1"/>
  <c r="V856" i="21" s="1"/>
  <c r="AA194" i="21"/>
  <c r="AB194" i="21" s="1"/>
  <c r="AC194" i="21" s="1"/>
  <c r="AD194" i="21" s="1"/>
  <c r="Z1409" i="21"/>
  <c r="W1409" i="21" s="1"/>
  <c r="V1409" i="21" s="1"/>
  <c r="Q1409" i="21"/>
  <c r="AA1409" i="21" s="1"/>
  <c r="R217" i="21"/>
  <c r="S217" i="21" s="1"/>
  <c r="T217" i="21" s="1"/>
  <c r="AA217" i="21"/>
  <c r="P329" i="21"/>
  <c r="Y329" i="21"/>
  <c r="S1990" i="21"/>
  <c r="AB1990" i="21"/>
  <c r="Q1979" i="21"/>
  <c r="Z1979" i="21"/>
  <c r="W1979" i="21" s="1"/>
  <c r="V1979" i="21" s="1"/>
  <c r="Q1937" i="21"/>
  <c r="Z1937" i="21"/>
  <c r="W1937" i="21" s="1"/>
  <c r="V1937" i="21" s="1"/>
  <c r="Q1907" i="21"/>
  <c r="Z1907" i="21"/>
  <c r="W1907" i="21" s="1"/>
  <c r="V1907" i="21" s="1"/>
  <c r="Q1900" i="21"/>
  <c r="Z1900" i="21"/>
  <c r="W1900" i="21" s="1"/>
  <c r="V1900" i="21" s="1"/>
  <c r="Z1888" i="21"/>
  <c r="W1888" i="21" s="1"/>
  <c r="V1888" i="21" s="1"/>
  <c r="Q1888" i="21"/>
  <c r="AD23" i="21"/>
  <c r="U1829" i="21"/>
  <c r="Q1625" i="21"/>
  <c r="Z1625" i="21"/>
  <c r="W1625" i="21" s="1"/>
  <c r="V1625" i="21" s="1"/>
  <c r="R1587" i="21"/>
  <c r="AA1587" i="21"/>
  <c r="Q1557" i="21"/>
  <c r="Z1557" i="21"/>
  <c r="W1557" i="21" s="1"/>
  <c r="V1557" i="21" s="1"/>
  <c r="Q1547" i="21"/>
  <c r="Z1547" i="21"/>
  <c r="W1547" i="21" s="1"/>
  <c r="V1547" i="21" s="1"/>
  <c r="Q1534" i="21"/>
  <c r="Z1534" i="21"/>
  <c r="W1534" i="21" s="1"/>
  <c r="V1534" i="21" s="1"/>
  <c r="Q1220" i="21"/>
  <c r="Z1220" i="21"/>
  <c r="W1220" i="21" s="1"/>
  <c r="V1220" i="21" s="1"/>
  <c r="R1096" i="21"/>
  <c r="AA1096" i="21"/>
  <c r="Q1027" i="21"/>
  <c r="Z1027" i="21"/>
  <c r="W1027" i="21" s="1"/>
  <c r="V1027" i="21" s="1"/>
  <c r="Z1004" i="21"/>
  <c r="W1004" i="21" s="1"/>
  <c r="V1004" i="21" s="1"/>
  <c r="Q1004" i="21"/>
  <c r="Z904" i="21"/>
  <c r="W904" i="21" s="1"/>
  <c r="V904" i="21" s="1"/>
  <c r="Q904" i="21"/>
  <c r="R659" i="21"/>
  <c r="AA659" i="21"/>
  <c r="R637" i="21"/>
  <c r="AA637" i="21"/>
  <c r="Q511" i="21"/>
  <c r="Z511" i="21"/>
  <c r="W511" i="21" s="1"/>
  <c r="V511" i="21" s="1"/>
  <c r="Z1853" i="21"/>
  <c r="W1853" i="21" s="1"/>
  <c r="V1853" i="21" s="1"/>
  <c r="Q1853" i="21"/>
  <c r="Q1981" i="21"/>
  <c r="Z1981" i="21"/>
  <c r="W1981" i="21" s="1"/>
  <c r="V1981" i="21" s="1"/>
  <c r="Z1880" i="21"/>
  <c r="W1880" i="21" s="1"/>
  <c r="V1880" i="21" s="1"/>
  <c r="Q1880" i="21"/>
  <c r="Q1857" i="21"/>
  <c r="Z1857" i="21"/>
  <c r="W1857" i="21" s="1"/>
  <c r="V1857" i="21" s="1"/>
  <c r="Z1840" i="21"/>
  <c r="W1840" i="21" s="1"/>
  <c r="V1840" i="21" s="1"/>
  <c r="Q1840" i="21"/>
  <c r="Q1816" i="21"/>
  <c r="Z1816" i="21"/>
  <c r="W1816" i="21" s="1"/>
  <c r="V1816" i="21" s="1"/>
  <c r="Q1769" i="21"/>
  <c r="Z1769" i="21"/>
  <c r="W1769" i="21" s="1"/>
  <c r="V1769" i="21" s="1"/>
  <c r="Q1756" i="21"/>
  <c r="Z1756" i="21"/>
  <c r="W1756" i="21" s="1"/>
  <c r="V1756" i="21" s="1"/>
  <c r="Q1744" i="21"/>
  <c r="Z1744" i="21"/>
  <c r="W1744" i="21" s="1"/>
  <c r="V1744" i="21" s="1"/>
  <c r="Q513" i="21"/>
  <c r="Z513" i="21"/>
  <c r="W513" i="21" s="1"/>
  <c r="V513" i="21" s="1"/>
  <c r="Y375" i="21"/>
  <c r="P375" i="21"/>
  <c r="Y353" i="21"/>
  <c r="AA1894" i="21"/>
  <c r="Z1720" i="21"/>
  <c r="W1720" i="21" s="1"/>
  <c r="V1720" i="21" s="1"/>
  <c r="Q1720" i="21"/>
  <c r="Q442" i="21"/>
  <c r="Z442" i="21"/>
  <c r="W442" i="21" s="1"/>
  <c r="V442" i="21" s="1"/>
  <c r="Q1789" i="21"/>
  <c r="Z1789" i="21"/>
  <c r="W1789" i="21" s="1"/>
  <c r="V1789" i="21" s="1"/>
  <c r="R1784" i="21"/>
  <c r="AA1784" i="21"/>
  <c r="Q1767" i="21"/>
  <c r="Z1767" i="21"/>
  <c r="W1767" i="21" s="1"/>
  <c r="V1767" i="21" s="1"/>
  <c r="Q1762" i="21"/>
  <c r="Z1762" i="21"/>
  <c r="W1762" i="21" s="1"/>
  <c r="V1762" i="21" s="1"/>
  <c r="Q1732" i="21"/>
  <c r="Z1732" i="21"/>
  <c r="W1732" i="21" s="1"/>
  <c r="V1732" i="21" s="1"/>
  <c r="Q1696" i="21"/>
  <c r="Z1696" i="21"/>
  <c r="W1696" i="21" s="1"/>
  <c r="V1696" i="21" s="1"/>
  <c r="Z40" i="21"/>
  <c r="W40" i="21" s="1"/>
  <c r="V40" i="21" s="1"/>
  <c r="S859" i="21"/>
  <c r="AB859" i="21"/>
  <c r="U1203" i="21"/>
  <c r="Z317" i="21"/>
  <c r="W317" i="21" s="1"/>
  <c r="V317" i="21" s="1"/>
  <c r="Z357" i="21"/>
  <c r="W357" i="21" s="1"/>
  <c r="V357" i="21" s="1"/>
  <c r="Q1605" i="21"/>
  <c r="Z1605" i="21"/>
  <c r="W1605" i="21" s="1"/>
  <c r="V1605" i="21" s="1"/>
  <c r="R1566" i="21"/>
  <c r="AA1566" i="21"/>
  <c r="Q1550" i="21"/>
  <c r="Z1550" i="21"/>
  <c r="W1550" i="21" s="1"/>
  <c r="V1550" i="21" s="1"/>
  <c r="Q1538" i="21"/>
  <c r="Z1538" i="21"/>
  <c r="W1538" i="21" s="1"/>
  <c r="V1538" i="21" s="1"/>
  <c r="Q1438" i="21"/>
  <c r="Z1438" i="21"/>
  <c r="W1438" i="21" s="1"/>
  <c r="V1438" i="21" s="1"/>
  <c r="R1291" i="21"/>
  <c r="AA1291" i="21"/>
  <c r="Q1196" i="21"/>
  <c r="Z1196" i="21"/>
  <c r="W1196" i="21" s="1"/>
  <c r="V1196" i="21" s="1"/>
  <c r="Q1056" i="21"/>
  <c r="Z1056" i="21"/>
  <c r="W1056" i="21" s="1"/>
  <c r="V1056" i="21" s="1"/>
  <c r="Q1015" i="21"/>
  <c r="Z1015" i="21"/>
  <c r="W1015" i="21" s="1"/>
  <c r="V1015" i="21" s="1"/>
  <c r="AB940" i="21"/>
  <c r="S940" i="21"/>
  <c r="Z845" i="21"/>
  <c r="W845" i="21" s="1"/>
  <c r="V845" i="21" s="1"/>
  <c r="Q845" i="21"/>
  <c r="Z615" i="21"/>
  <c r="W615" i="21" s="1"/>
  <c r="V615" i="21" s="1"/>
  <c r="Q615" i="21"/>
  <c r="Q1985" i="21"/>
  <c r="Z1985" i="21"/>
  <c r="W1985" i="21" s="1"/>
  <c r="V1985" i="21" s="1"/>
  <c r="Q1884" i="21"/>
  <c r="Z1884" i="21"/>
  <c r="W1884" i="21" s="1"/>
  <c r="V1884" i="21" s="1"/>
  <c r="Z1867" i="21"/>
  <c r="W1867" i="21" s="1"/>
  <c r="V1867" i="21" s="1"/>
  <c r="Q1867" i="21"/>
  <c r="Q1843" i="21"/>
  <c r="Z1843" i="21"/>
  <c r="W1843" i="21" s="1"/>
  <c r="V1843" i="21" s="1"/>
  <c r="Q1827" i="21"/>
  <c r="Z1827" i="21"/>
  <c r="W1827" i="21" s="1"/>
  <c r="V1827" i="21" s="1"/>
  <c r="Z1794" i="21"/>
  <c r="W1794" i="21" s="1"/>
  <c r="V1794" i="21" s="1"/>
  <c r="Q1794" i="21"/>
  <c r="Z1763" i="21"/>
  <c r="W1763" i="21" s="1"/>
  <c r="V1763" i="21" s="1"/>
  <c r="Q1763" i="21"/>
  <c r="Q1753" i="21"/>
  <c r="Z1753" i="21"/>
  <c r="W1753" i="21" s="1"/>
  <c r="V1753" i="21" s="1"/>
  <c r="Z1746" i="21"/>
  <c r="W1746" i="21" s="1"/>
  <c r="V1746" i="21" s="1"/>
  <c r="Q1746" i="21"/>
  <c r="R1739" i="21"/>
  <c r="AA1739" i="21"/>
  <c r="Q1695" i="21"/>
  <c r="Z1695" i="21"/>
  <c r="W1695" i="21" s="1"/>
  <c r="V1695" i="21" s="1"/>
  <c r="P404" i="21"/>
  <c r="Y404" i="21"/>
  <c r="Y336" i="21"/>
  <c r="Q318" i="21"/>
  <c r="Z318" i="21"/>
  <c r="W318" i="21" s="1"/>
  <c r="Q140" i="21"/>
  <c r="Z140" i="21"/>
  <c r="W140" i="21" s="1"/>
  <c r="V140" i="21" s="1"/>
  <c r="Z1966" i="21"/>
  <c r="W1966" i="21" s="1"/>
  <c r="V1966" i="21" s="1"/>
  <c r="Q1966" i="21"/>
  <c r="R1786" i="21"/>
  <c r="AA1786" i="21"/>
  <c r="Q1774" i="21"/>
  <c r="Z1774" i="21"/>
  <c r="W1774" i="21" s="1"/>
  <c r="V1774" i="21" s="1"/>
  <c r="R1764" i="21"/>
  <c r="AA1764" i="21"/>
  <c r="Q1724" i="21"/>
  <c r="Z1724" i="21"/>
  <c r="W1724" i="21" s="1"/>
  <c r="V1724" i="21" s="1"/>
  <c r="Z1693" i="21"/>
  <c r="W1693" i="21" s="1"/>
  <c r="V1693" i="21" s="1"/>
  <c r="Q1693" i="21"/>
  <c r="Q220" i="21"/>
  <c r="Z220" i="21"/>
  <c r="W220" i="21" s="1"/>
  <c r="V220" i="21" s="1"/>
  <c r="Z97" i="21"/>
  <c r="W97" i="21" s="1"/>
  <c r="V97" i="21" s="1"/>
  <c r="Q97" i="21"/>
  <c r="AA139" i="21"/>
  <c r="AA419" i="21"/>
  <c r="AB419" i="21" s="1"/>
  <c r="AC419" i="21" s="1"/>
  <c r="AD419" i="21" s="1"/>
  <c r="S190" i="21"/>
  <c r="T190" i="21" s="1"/>
  <c r="AB190" i="21"/>
  <c r="Q1267" i="21"/>
  <c r="AA1267" i="21" s="1"/>
  <c r="Z1267" i="21"/>
  <c r="W1267" i="21" s="1"/>
  <c r="V1267" i="21" s="1"/>
  <c r="Q1122" i="21"/>
  <c r="AA1122" i="21" s="1"/>
  <c r="Z1122" i="21"/>
  <c r="W1122" i="21" s="1"/>
  <c r="V1122" i="21" s="1"/>
  <c r="Q537" i="21"/>
  <c r="R537" i="21" s="1"/>
  <c r="Z537" i="21"/>
  <c r="W537" i="21" s="1"/>
  <c r="V537" i="21" s="1"/>
  <c r="Q509" i="21"/>
  <c r="Z509" i="21"/>
  <c r="W509" i="21" s="1"/>
  <c r="V509" i="21" s="1"/>
  <c r="P306" i="21"/>
  <c r="Q306" i="21" s="1"/>
  <c r="R306" i="21" s="1"/>
  <c r="S306" i="21" s="1"/>
  <c r="T306" i="21" s="1"/>
  <c r="Y306" i="21"/>
  <c r="S1687" i="21"/>
  <c r="AC1687" i="21" s="1"/>
  <c r="AB1687" i="21"/>
  <c r="Q1140" i="21"/>
  <c r="R1140" i="21" s="1"/>
  <c r="Z1140" i="21"/>
  <c r="W1140" i="21" s="1"/>
  <c r="V1140" i="21" s="1"/>
  <c r="R1117" i="21"/>
  <c r="S1117" i="21" s="1"/>
  <c r="AA1117" i="21"/>
  <c r="Q861" i="21"/>
  <c r="Z861" i="21"/>
  <c r="W861" i="21" s="1"/>
  <c r="V861" i="21" s="1"/>
  <c r="P342" i="21"/>
  <c r="Q342" i="21" s="1"/>
  <c r="R342" i="21" s="1"/>
  <c r="S342" i="21" s="1"/>
  <c r="T342" i="21" s="1"/>
  <c r="Y342" i="21"/>
  <c r="AC1933" i="21"/>
  <c r="T1933" i="21"/>
  <c r="AD1933" i="21" s="1"/>
  <c r="S872" i="21"/>
  <c r="T872" i="21" s="1"/>
  <c r="AD872" i="21" s="1"/>
  <c r="Z484" i="21"/>
  <c r="W484" i="21" s="1"/>
  <c r="V484" i="21" s="1"/>
  <c r="Q484" i="21"/>
  <c r="R484" i="21" s="1"/>
  <c r="S484" i="21" s="1"/>
  <c r="T484" i="21" s="1"/>
  <c r="P288" i="21"/>
  <c r="Q288" i="21" s="1"/>
  <c r="R288" i="21" s="1"/>
  <c r="S288" i="21" s="1"/>
  <c r="Y288" i="21"/>
  <c r="Z225" i="21"/>
  <c r="W225" i="21" s="1"/>
  <c r="V225" i="21" s="1"/>
  <c r="Q225" i="21"/>
  <c r="R225" i="21" s="1"/>
  <c r="S225" i="21" s="1"/>
  <c r="T225" i="21" s="1"/>
  <c r="Q76" i="21"/>
  <c r="Z76" i="21"/>
  <c r="W76" i="21" s="1"/>
  <c r="V76" i="21" s="1"/>
  <c r="Z956" i="21"/>
  <c r="W956" i="21" s="1"/>
  <c r="V956" i="21" s="1"/>
  <c r="Q956" i="21"/>
  <c r="R195" i="21"/>
  <c r="S195" i="21" s="1"/>
  <c r="T195" i="21" s="1"/>
  <c r="AA195" i="21"/>
  <c r="T1642" i="21"/>
  <c r="AD1642" i="21" s="1"/>
  <c r="AC1642" i="21"/>
  <c r="AA864" i="21"/>
  <c r="R864" i="21"/>
  <c r="AA44" i="21"/>
  <c r="AB44" i="21" s="1"/>
  <c r="Q1269" i="21"/>
  <c r="Z1269" i="21"/>
  <c r="W1269" i="21" s="1"/>
  <c r="V1269" i="21" s="1"/>
  <c r="Z1706" i="21"/>
  <c r="W1706" i="21" s="1"/>
  <c r="V1706" i="21" s="1"/>
  <c r="Q1706" i="21"/>
  <c r="AA1663" i="21"/>
  <c r="R1663" i="21"/>
  <c r="Q228" i="21"/>
  <c r="R228" i="21" s="1"/>
  <c r="S228" i="21" s="1"/>
  <c r="T228" i="21" s="1"/>
  <c r="Z228" i="21"/>
  <c r="W228" i="21" s="1"/>
  <c r="V228" i="21" s="1"/>
  <c r="AB1132" i="21"/>
  <c r="Z1115" i="21"/>
  <c r="W1115" i="21" s="1"/>
  <c r="V1115" i="21" s="1"/>
  <c r="AA367" i="21"/>
  <c r="AB367" i="21" s="1"/>
  <c r="Q892" i="21"/>
  <c r="R892" i="21" s="1"/>
  <c r="P408" i="21"/>
  <c r="Z408" i="21" s="1"/>
  <c r="W408" i="21" s="1"/>
  <c r="V408" i="21" s="1"/>
  <c r="Z261" i="21"/>
  <c r="W261" i="21" s="1"/>
  <c r="V261" i="21" s="1"/>
  <c r="Q566" i="21"/>
  <c r="R566" i="21" s="1"/>
  <c r="Q416" i="21"/>
  <c r="R416" i="21" s="1"/>
  <c r="S416" i="21" s="1"/>
  <c r="T416" i="21" s="1"/>
  <c r="R663" i="21"/>
  <c r="AB663" i="21" s="1"/>
  <c r="AA663" i="21"/>
  <c r="AC550" i="21"/>
  <c r="Z1628" i="21"/>
  <c r="W1628" i="21" s="1"/>
  <c r="V1628" i="21" s="1"/>
  <c r="Z517" i="21"/>
  <c r="W517" i="21" s="1"/>
  <c r="V517" i="21" s="1"/>
  <c r="Y393" i="21"/>
  <c r="Z913" i="21"/>
  <c r="W913" i="21" s="1"/>
  <c r="V913" i="21" s="1"/>
  <c r="Q760" i="21"/>
  <c r="R760" i="21" s="1"/>
  <c r="AA769" i="21"/>
  <c r="AA132" i="21"/>
  <c r="Y350" i="21"/>
  <c r="Z350" i="21" s="1"/>
  <c r="W350" i="21" s="1"/>
  <c r="V350" i="21" s="1"/>
  <c r="Q954" i="21"/>
  <c r="R954" i="21" s="1"/>
  <c r="AA8" i="21"/>
  <c r="AB8" i="21" s="1"/>
  <c r="AC8" i="21" s="1"/>
  <c r="AD8" i="21" s="1"/>
  <c r="AA664" i="21"/>
  <c r="Q84" i="21"/>
  <c r="AA684" i="21"/>
  <c r="Q865" i="21"/>
  <c r="R865" i="21" s="1"/>
  <c r="Z627" i="21"/>
  <c r="W627" i="21" s="1"/>
  <c r="V627" i="21" s="1"/>
  <c r="Z820" i="21"/>
  <c r="W820" i="21" s="1"/>
  <c r="V820" i="21" s="1"/>
  <c r="Q1761" i="21"/>
  <c r="AA1272" i="21"/>
  <c r="R1272" i="21"/>
  <c r="S1272" i="21" s="1"/>
  <c r="T1272" i="21" s="1"/>
  <c r="AD1272" i="21" s="1"/>
  <c r="Z1209" i="21"/>
  <c r="W1209" i="21" s="1"/>
  <c r="V1209" i="21" s="1"/>
  <c r="Z103" i="21"/>
  <c r="W103" i="21" s="1"/>
  <c r="V103" i="21" s="1"/>
  <c r="T1679" i="21"/>
  <c r="AD1679" i="21" s="1"/>
  <c r="AC1679" i="21"/>
  <c r="T1676" i="21"/>
  <c r="AD1676" i="21" s="1"/>
  <c r="AC1676" i="21"/>
  <c r="Z289" i="21"/>
  <c r="W289" i="21" s="1"/>
  <c r="V289" i="21" s="1"/>
  <c r="Z1868" i="21"/>
  <c r="W1868" i="21" s="1"/>
  <c r="V1868" i="21" s="1"/>
  <c r="Q1868" i="21"/>
  <c r="R1868" i="21" s="1"/>
  <c r="Q1965" i="21"/>
  <c r="Z1965" i="21"/>
  <c r="W1965" i="21" s="1"/>
  <c r="V1965" i="21" s="1"/>
  <c r="R1842" i="21"/>
  <c r="AA1842" i="21"/>
  <c r="Z1219" i="21"/>
  <c r="W1219" i="21" s="1"/>
  <c r="V1219" i="21" s="1"/>
  <c r="Q1219" i="21"/>
  <c r="AA1219" i="21" s="1"/>
  <c r="Q970" i="21"/>
  <c r="AA970" i="21" s="1"/>
  <c r="Z1540" i="21"/>
  <c r="W1540" i="21" s="1"/>
  <c r="V1540" i="21" s="1"/>
  <c r="AB702" i="21"/>
  <c r="T718" i="21"/>
  <c r="AD718" i="21" s="1"/>
  <c r="AC718" i="21"/>
  <c r="AB1911" i="21"/>
  <c r="S1911" i="21"/>
  <c r="AC1911" i="21" s="1"/>
  <c r="S676" i="21"/>
  <c r="AC676" i="21" s="1"/>
  <c r="AB676" i="21"/>
  <c r="T1675" i="21"/>
  <c r="AD1675" i="21" s="1"/>
  <c r="AC1675" i="21"/>
  <c r="Q1327" i="21"/>
  <c r="R1327" i="21" s="1"/>
  <c r="Z1327" i="21"/>
  <c r="W1327" i="21" s="1"/>
  <c r="V1327" i="21" s="1"/>
  <c r="Q1048" i="21"/>
  <c r="AA1048" i="21" s="1"/>
  <c r="Z1048" i="21"/>
  <c r="W1048" i="21" s="1"/>
  <c r="V1048" i="21" s="1"/>
  <c r="S769" i="21"/>
  <c r="T769" i="21" s="1"/>
  <c r="AD769" i="21" s="1"/>
  <c r="AB769" i="21"/>
  <c r="AA18" i="21"/>
  <c r="AB18" i="21" s="1"/>
  <c r="Z1064" i="21"/>
  <c r="W1064" i="21" s="1"/>
  <c r="V1064" i="21" s="1"/>
  <c r="Q1064" i="21"/>
  <c r="AA1064" i="21" s="1"/>
  <c r="Q1184" i="21"/>
  <c r="Z1184" i="21"/>
  <c r="W1184" i="21" s="1"/>
  <c r="V1184" i="21" s="1"/>
  <c r="Q1019" i="21"/>
  <c r="Z1019" i="21"/>
  <c r="W1019" i="21" s="1"/>
  <c r="V1019" i="21" s="1"/>
  <c r="R929" i="21"/>
  <c r="AA929" i="21"/>
  <c r="R731" i="21"/>
  <c r="AA731" i="21"/>
  <c r="S1322" i="21"/>
  <c r="AB1322" i="21"/>
  <c r="R206" i="21"/>
  <c r="S206" i="21" s="1"/>
  <c r="AA206" i="21"/>
  <c r="Q694" i="21"/>
  <c r="AA694" i="21" s="1"/>
  <c r="Z694" i="21"/>
  <c r="W694" i="21" s="1"/>
  <c r="V694" i="21" s="1"/>
  <c r="Q545" i="21"/>
  <c r="Z545" i="21"/>
  <c r="W545" i="21" s="1"/>
  <c r="V545" i="21" s="1"/>
  <c r="R1856" i="21"/>
  <c r="S1856" i="21" s="1"/>
  <c r="AA1856" i="21"/>
  <c r="AA487" i="21"/>
  <c r="R487" i="21"/>
  <c r="Z1862" i="21"/>
  <c r="W1862" i="21" s="1"/>
  <c r="V1862" i="21" s="1"/>
  <c r="Q1862" i="21"/>
  <c r="Q494" i="21"/>
  <c r="Z494" i="21"/>
  <c r="W494" i="21" s="1"/>
  <c r="V494" i="21" s="1"/>
  <c r="R519" i="21"/>
  <c r="AA519" i="21"/>
  <c r="T702" i="21"/>
  <c r="AD702" i="21" s="1"/>
  <c r="AC702" i="21"/>
  <c r="Z1299" i="21"/>
  <c r="W1299" i="21" s="1"/>
  <c r="V1299" i="21" s="1"/>
  <c r="Q1299" i="21"/>
  <c r="Z1255" i="21"/>
  <c r="W1255" i="21" s="1"/>
  <c r="V1255" i="21" s="1"/>
  <c r="Q1255" i="21"/>
  <c r="R895" i="21"/>
  <c r="AA895" i="21"/>
  <c r="Q98" i="21"/>
  <c r="Z98" i="21"/>
  <c r="W98" i="21" s="1"/>
  <c r="V98" i="21" s="1"/>
  <c r="AB540" i="21"/>
  <c r="S540" i="21"/>
  <c r="S1548" i="21"/>
  <c r="AB1548" i="21"/>
  <c r="Z616" i="21"/>
  <c r="W616" i="21" s="1"/>
  <c r="V616" i="21" s="1"/>
  <c r="Z1782" i="21"/>
  <c r="W1782" i="21" s="1"/>
  <c r="V1782" i="21" s="1"/>
  <c r="Y390" i="21"/>
  <c r="Z390" i="21" s="1"/>
  <c r="W390" i="21" s="1"/>
  <c r="V390" i="21" s="1"/>
  <c r="P430" i="21"/>
  <c r="Q430" i="21" s="1"/>
  <c r="R430" i="21" s="1"/>
  <c r="S430" i="21" s="1"/>
  <c r="AB1448" i="21"/>
  <c r="AA447" i="21"/>
  <c r="AB447" i="21" s="1"/>
  <c r="AC447" i="21" s="1"/>
  <c r="AD447" i="21" s="1"/>
  <c r="Y362" i="21"/>
  <c r="Q210" i="21"/>
  <c r="AA210" i="21" s="1"/>
  <c r="AA13" i="21"/>
  <c r="AB13" i="21" s="1"/>
  <c r="AC13" i="21" s="1"/>
  <c r="AD13" i="21" s="1"/>
  <c r="Z825" i="21"/>
  <c r="W825" i="21" s="1"/>
  <c r="V825" i="21" s="1"/>
  <c r="Z226" i="21"/>
  <c r="W226" i="21" s="1"/>
  <c r="V226" i="21" s="1"/>
  <c r="AA1000" i="21"/>
  <c r="AA129" i="21"/>
  <c r="AB129" i="21" s="1"/>
  <c r="AC129" i="21" s="1"/>
  <c r="AD129" i="21" s="1"/>
  <c r="Z189" i="21"/>
  <c r="W189" i="21" s="1"/>
  <c r="V189" i="21" s="1"/>
  <c r="Y373" i="21"/>
  <c r="AA336" i="21"/>
  <c r="AB336" i="21" s="1"/>
  <c r="AC336" i="21" s="1"/>
  <c r="Z482" i="21"/>
  <c r="W482" i="21" s="1"/>
  <c r="V482" i="21" s="1"/>
  <c r="AC754" i="21"/>
  <c r="T754" i="21"/>
  <c r="AD754" i="21" s="1"/>
  <c r="AA627" i="21"/>
  <c r="T1234" i="21"/>
  <c r="AD1234" i="21" s="1"/>
  <c r="AC1234" i="21"/>
  <c r="R538" i="21"/>
  <c r="S538" i="21" s="1"/>
  <c r="AA538" i="21"/>
  <c r="AA1095" i="21"/>
  <c r="T1071" i="21"/>
  <c r="AD1071" i="21" s="1"/>
  <c r="AC1071" i="21"/>
  <c r="R1241" i="21"/>
  <c r="S1241" i="21" s="1"/>
  <c r="R1578" i="21"/>
  <c r="S1578" i="21" s="1"/>
  <c r="AC1578" i="21" s="1"/>
  <c r="S665" i="21"/>
  <c r="AC665" i="21" s="1"/>
  <c r="Z1856" i="21"/>
  <c r="W1856" i="21" s="1"/>
  <c r="V1856" i="21" s="1"/>
  <c r="Q675" i="21"/>
  <c r="AA675" i="21" s="1"/>
  <c r="Q295" i="21"/>
  <c r="R295" i="21" s="1"/>
  <c r="S295" i="21" s="1"/>
  <c r="R1337" i="21"/>
  <c r="S1337" i="21" s="1"/>
  <c r="Q804" i="21"/>
  <c r="AA804" i="21" s="1"/>
  <c r="R860" i="21"/>
  <c r="Q1221" i="21"/>
  <c r="Z1119" i="21"/>
  <c r="W1119" i="21" s="1"/>
  <c r="V1119" i="21" s="1"/>
  <c r="Q1119" i="21"/>
  <c r="R1119" i="21" s="1"/>
  <c r="S1953" i="21"/>
  <c r="T1953" i="21" s="1"/>
  <c r="AD1953" i="21" s="1"/>
  <c r="AB1953" i="21"/>
  <c r="T1735" i="21"/>
  <c r="AD1735" i="21" s="1"/>
  <c r="AC1735" i="21"/>
  <c r="Q1665" i="21"/>
  <c r="AA1665" i="21" s="1"/>
  <c r="Z1665" i="21"/>
  <c r="W1665" i="21" s="1"/>
  <c r="V1665" i="21" s="1"/>
  <c r="Q1334" i="21"/>
  <c r="R1334" i="21" s="1"/>
  <c r="Q1869" i="21"/>
  <c r="Z895" i="21"/>
  <c r="W895" i="21" s="1"/>
  <c r="V895" i="21" s="1"/>
  <c r="Z117" i="21"/>
  <c r="W117" i="21" s="1"/>
  <c r="V117" i="21" s="1"/>
  <c r="AC62" i="21"/>
  <c r="Z212" i="21"/>
  <c r="W212" i="21" s="1"/>
  <c r="V212" i="21" s="1"/>
  <c r="U1488" i="21"/>
  <c r="AB355" i="21"/>
  <c r="AC355" i="21" s="1"/>
  <c r="AD355" i="21" s="1"/>
  <c r="Y395" i="21"/>
  <c r="Y323" i="21"/>
  <c r="Y407" i="21"/>
  <c r="Y295" i="21"/>
  <c r="R813" i="21"/>
  <c r="AA813" i="21"/>
  <c r="AA1435" i="21"/>
  <c r="R1435" i="21"/>
  <c r="Z1859" i="21"/>
  <c r="W1859" i="21" s="1"/>
  <c r="V1859" i="21" s="1"/>
  <c r="Q1859" i="21"/>
  <c r="Q1850" i="21"/>
  <c r="Z1850" i="21"/>
  <c r="W1850" i="21" s="1"/>
  <c r="V1850" i="21" s="1"/>
  <c r="Q1486" i="21"/>
  <c r="Z1486" i="21"/>
  <c r="W1486" i="21" s="1"/>
  <c r="V1486" i="21" s="1"/>
  <c r="Q1477" i="21"/>
  <c r="Z1477" i="21"/>
  <c r="W1477" i="21" s="1"/>
  <c r="V1477" i="21" s="1"/>
  <c r="Q1472" i="21"/>
  <c r="Z1472" i="21"/>
  <c r="W1472" i="21" s="1"/>
  <c r="V1472" i="21" s="1"/>
  <c r="Q1424" i="21"/>
  <c r="Z1424" i="21"/>
  <c r="W1424" i="21" s="1"/>
  <c r="V1424" i="21" s="1"/>
  <c r="Q1405" i="21"/>
  <c r="Z1405" i="21"/>
  <c r="W1405" i="21" s="1"/>
  <c r="V1405" i="21" s="1"/>
  <c r="S1373" i="21"/>
  <c r="AB1373" i="21"/>
  <c r="Z1288" i="21"/>
  <c r="W1288" i="21" s="1"/>
  <c r="V1288" i="21" s="1"/>
  <c r="Q1288" i="21"/>
  <c r="Q1282" i="21"/>
  <c r="Z1282" i="21"/>
  <c r="W1282" i="21" s="1"/>
  <c r="V1282" i="21" s="1"/>
  <c r="R656" i="21"/>
  <c r="AA656" i="21"/>
  <c r="R565" i="21"/>
  <c r="AA565" i="21"/>
  <c r="Z1922" i="21"/>
  <c r="W1922" i="21" s="1"/>
  <c r="V1922" i="21" s="1"/>
  <c r="Q1922" i="21"/>
  <c r="Q1858" i="21"/>
  <c r="Z1858" i="21"/>
  <c r="W1858" i="21" s="1"/>
  <c r="V1858" i="21" s="1"/>
  <c r="Z1770" i="21"/>
  <c r="W1770" i="21" s="1"/>
  <c r="V1770" i="21" s="1"/>
  <c r="Q1770" i="21"/>
  <c r="Z1613" i="21"/>
  <c r="W1613" i="21" s="1"/>
  <c r="V1613" i="21" s="1"/>
  <c r="Q1613" i="21"/>
  <c r="Q1504" i="21"/>
  <c r="Z1504" i="21"/>
  <c r="W1504" i="21" s="1"/>
  <c r="V1504" i="21" s="1"/>
  <c r="Q1495" i="21"/>
  <c r="Z1495" i="21"/>
  <c r="W1495" i="21" s="1"/>
  <c r="V1495" i="21" s="1"/>
  <c r="Q1485" i="21"/>
  <c r="Z1485" i="21"/>
  <c r="W1485" i="21" s="1"/>
  <c r="V1485" i="21" s="1"/>
  <c r="Q1474" i="21"/>
  <c r="Z1474" i="21"/>
  <c r="W1474" i="21" s="1"/>
  <c r="V1474" i="21" s="1"/>
  <c r="Q1447" i="21"/>
  <c r="Z1447" i="21"/>
  <c r="W1447" i="21" s="1"/>
  <c r="V1447" i="21" s="1"/>
  <c r="Z1441" i="21"/>
  <c r="W1441" i="21" s="1"/>
  <c r="V1441" i="21" s="1"/>
  <c r="Q1441" i="21"/>
  <c r="Z1391" i="21"/>
  <c r="W1391" i="21" s="1"/>
  <c r="V1391" i="21" s="1"/>
  <c r="Q1391" i="21"/>
  <c r="Q1383" i="21"/>
  <c r="Z1383" i="21"/>
  <c r="W1383" i="21" s="1"/>
  <c r="V1383" i="21" s="1"/>
  <c r="Z1324" i="21"/>
  <c r="W1324" i="21" s="1"/>
  <c r="V1324" i="21" s="1"/>
  <c r="Q1324" i="21"/>
  <c r="Q1287" i="21"/>
  <c r="Z1287" i="21"/>
  <c r="W1287" i="21" s="1"/>
  <c r="V1287" i="21" s="1"/>
  <c r="Z1266" i="21"/>
  <c r="W1266" i="21" s="1"/>
  <c r="V1266" i="21" s="1"/>
  <c r="Q1266" i="21"/>
  <c r="AA937" i="21"/>
  <c r="R937" i="21"/>
  <c r="Z94" i="21"/>
  <c r="W94" i="21" s="1"/>
  <c r="V94" i="21" s="1"/>
  <c r="Q94" i="21"/>
  <c r="Y392" i="21"/>
  <c r="Z167" i="21"/>
  <c r="W167" i="21" s="1"/>
  <c r="V167" i="21" s="1"/>
  <c r="Y290" i="21"/>
  <c r="Z290" i="21" s="1"/>
  <c r="W290" i="21" s="1"/>
  <c r="V290" i="21" s="1"/>
  <c r="Z175" i="21"/>
  <c r="W175" i="21" s="1"/>
  <c r="V175" i="21" s="1"/>
  <c r="Y291" i="21"/>
  <c r="Z88" i="21"/>
  <c r="W88" i="21" s="1"/>
  <c r="V88" i="21" s="1"/>
  <c r="Q88" i="21"/>
  <c r="Q77" i="21"/>
  <c r="Z77" i="21"/>
  <c r="W77" i="21" s="1"/>
  <c r="V77" i="21" s="1"/>
  <c r="R1138" i="21"/>
  <c r="AA1138" i="21"/>
  <c r="R1247" i="21"/>
  <c r="AA1247" i="21"/>
  <c r="Q1861" i="21"/>
  <c r="Z1861" i="21"/>
  <c r="W1861" i="21" s="1"/>
  <c r="V1861" i="21" s="1"/>
  <c r="Q1852" i="21"/>
  <c r="Z1852" i="21"/>
  <c r="W1852" i="21" s="1"/>
  <c r="V1852" i="21" s="1"/>
  <c r="Q1549" i="21"/>
  <c r="Z1549" i="21"/>
  <c r="W1549" i="21" s="1"/>
  <c r="V1549" i="21" s="1"/>
  <c r="Z1510" i="21"/>
  <c r="W1510" i="21" s="1"/>
  <c r="V1510" i="21" s="1"/>
  <c r="Q1510" i="21"/>
  <c r="Q1484" i="21"/>
  <c r="Z1484" i="21"/>
  <c r="W1484" i="21" s="1"/>
  <c r="V1484" i="21" s="1"/>
  <c r="Q1475" i="21"/>
  <c r="Z1475" i="21"/>
  <c r="W1475" i="21" s="1"/>
  <c r="V1475" i="21" s="1"/>
  <c r="Q1455" i="21"/>
  <c r="Z1455" i="21"/>
  <c r="W1455" i="21" s="1"/>
  <c r="V1455" i="21" s="1"/>
  <c r="Q1411" i="21"/>
  <c r="Z1411" i="21"/>
  <c r="W1411" i="21" s="1"/>
  <c r="V1411" i="21" s="1"/>
  <c r="R1385" i="21"/>
  <c r="AA1385" i="21"/>
  <c r="Z1368" i="21"/>
  <c r="W1368" i="21" s="1"/>
  <c r="V1368" i="21" s="1"/>
  <c r="Q1368" i="21"/>
  <c r="Q1298" i="21"/>
  <c r="Z1298" i="21"/>
  <c r="W1298" i="21" s="1"/>
  <c r="V1298" i="21" s="1"/>
  <c r="Q1286" i="21"/>
  <c r="Z1286" i="21"/>
  <c r="W1286" i="21" s="1"/>
  <c r="V1286" i="21" s="1"/>
  <c r="Z1252" i="21"/>
  <c r="W1252" i="21" s="1"/>
  <c r="V1252" i="21" s="1"/>
  <c r="Q1252" i="21"/>
  <c r="R109" i="21"/>
  <c r="S109" i="21" s="1"/>
  <c r="T109" i="21" s="1"/>
  <c r="AA109" i="21"/>
  <c r="Q1381" i="21"/>
  <c r="Z1381" i="21"/>
  <c r="W1381" i="21" s="1"/>
  <c r="V1381" i="21" s="1"/>
  <c r="Z1688" i="21"/>
  <c r="W1688" i="21" s="1"/>
  <c r="V1688" i="21" s="1"/>
  <c r="Q1688" i="21"/>
  <c r="Z1860" i="21"/>
  <c r="W1860" i="21" s="1"/>
  <c r="V1860" i="21" s="1"/>
  <c r="Q1860" i="21"/>
  <c r="Q1523" i="21"/>
  <c r="Z1523" i="21"/>
  <c r="W1523" i="21" s="1"/>
  <c r="V1523" i="21" s="1"/>
  <c r="S1498" i="21"/>
  <c r="AB1498" i="21"/>
  <c r="Z1476" i="21"/>
  <c r="W1476" i="21" s="1"/>
  <c r="V1476" i="21" s="1"/>
  <c r="Q1476" i="21"/>
  <c r="R1443" i="21"/>
  <c r="AA1443" i="21"/>
  <c r="Z1422" i="21"/>
  <c r="W1422" i="21" s="1"/>
  <c r="V1422" i="21" s="1"/>
  <c r="Q1422" i="21"/>
  <c r="Q1393" i="21"/>
  <c r="Z1393" i="21"/>
  <c r="W1393" i="21" s="1"/>
  <c r="V1393" i="21" s="1"/>
  <c r="Q1389" i="21"/>
  <c r="Z1389" i="21"/>
  <c r="W1389" i="21" s="1"/>
  <c r="V1389" i="21" s="1"/>
  <c r="Q1284" i="21"/>
  <c r="Z1284" i="21"/>
  <c r="W1284" i="21" s="1"/>
  <c r="V1284" i="21" s="1"/>
  <c r="S952" i="21"/>
  <c r="AB952" i="21"/>
  <c r="S883" i="21"/>
  <c r="AB883" i="21"/>
  <c r="AA750" i="21"/>
  <c r="R750" i="21"/>
  <c r="S750" i="21" s="1"/>
  <c r="AA156" i="21"/>
  <c r="AB156" i="21" s="1"/>
  <c r="AC156" i="21" s="1"/>
  <c r="AD156" i="21" s="1"/>
  <c r="Q183" i="21"/>
  <c r="R183" i="21" s="1"/>
  <c r="S183" i="21" s="1"/>
  <c r="T183" i="21" s="1"/>
  <c r="Z183" i="21"/>
  <c r="W183" i="21" s="1"/>
  <c r="V183" i="21" s="1"/>
  <c r="AA1082" i="21"/>
  <c r="R1082" i="21"/>
  <c r="AB1082" i="21" s="1"/>
  <c r="AD481" i="21"/>
  <c r="AB1216" i="21"/>
  <c r="Q89" i="21"/>
  <c r="Z89" i="21"/>
  <c r="W89" i="21" s="1"/>
  <c r="V89" i="21" s="1"/>
  <c r="AC1806" i="21"/>
  <c r="T1806" i="21"/>
  <c r="AD1806" i="21" s="1"/>
  <c r="AB1076" i="21"/>
  <c r="S1076" i="21"/>
  <c r="T1076" i="21" s="1"/>
  <c r="AD1076" i="21" s="1"/>
  <c r="R1183" i="21"/>
  <c r="AB1183" i="21" s="1"/>
  <c r="AA1183" i="21"/>
  <c r="AA1161" i="21"/>
  <c r="R1161" i="21"/>
  <c r="S1161" i="21" s="1"/>
  <c r="R1326" i="21"/>
  <c r="S1326" i="21" s="1"/>
  <c r="AA1326" i="21"/>
  <c r="AA582" i="21"/>
  <c r="R582" i="21"/>
  <c r="AB582" i="21" s="1"/>
  <c r="Z275" i="21"/>
  <c r="W275" i="21" s="1"/>
  <c r="V275" i="21" s="1"/>
  <c r="R572" i="21"/>
  <c r="AB572" i="21" s="1"/>
  <c r="AA572" i="21"/>
  <c r="AC1416" i="21"/>
  <c r="Q248" i="21"/>
  <c r="R248" i="21" s="1"/>
  <c r="S248" i="21" s="1"/>
  <c r="T248" i="21" s="1"/>
  <c r="Z248" i="21"/>
  <c r="W248" i="21" s="1"/>
  <c r="V248" i="21" s="1"/>
  <c r="R1734" i="21"/>
  <c r="S1734" i="21" s="1"/>
  <c r="AA1734" i="21"/>
  <c r="AA438" i="21"/>
  <c r="AB438" i="21" s="1"/>
  <c r="AC438" i="21" s="1"/>
  <c r="AD438" i="21" s="1"/>
  <c r="AA913" i="21"/>
  <c r="AA426" i="21"/>
  <c r="AB426" i="21" s="1"/>
  <c r="AC426" i="21" s="1"/>
  <c r="AD426" i="21" s="1"/>
  <c r="Z790" i="21"/>
  <c r="W790" i="21" s="1"/>
  <c r="V790" i="21" s="1"/>
  <c r="Q1997" i="21"/>
  <c r="R1997" i="21" s="1"/>
  <c r="Z1997" i="21"/>
  <c r="W1997" i="21" s="1"/>
  <c r="V1997" i="21" s="1"/>
  <c r="R1177" i="21"/>
  <c r="AA1177" i="21"/>
  <c r="S803" i="21"/>
  <c r="AB803" i="21"/>
  <c r="Z1760" i="21"/>
  <c r="W1760" i="21" s="1"/>
  <c r="V1760" i="21" s="1"/>
  <c r="Q1760" i="21"/>
  <c r="Q1948" i="21"/>
  <c r="Z1948" i="21"/>
  <c r="W1948" i="21" s="1"/>
  <c r="V1948" i="21" s="1"/>
  <c r="Q1938" i="21"/>
  <c r="Z1938" i="21"/>
  <c r="W1938" i="21" s="1"/>
  <c r="V1938" i="21" s="1"/>
  <c r="Q1895" i="21"/>
  <c r="Z1895" i="21"/>
  <c r="W1895" i="21" s="1"/>
  <c r="V1895" i="21" s="1"/>
  <c r="Q1883" i="21"/>
  <c r="Z1883" i="21"/>
  <c r="W1883" i="21" s="1"/>
  <c r="V1883" i="21" s="1"/>
  <c r="Z1836" i="21"/>
  <c r="W1836" i="21" s="1"/>
  <c r="V1836" i="21" s="1"/>
  <c r="Q1836" i="21"/>
  <c r="Q1807" i="21"/>
  <c r="Z1807" i="21"/>
  <c r="W1807" i="21" s="1"/>
  <c r="V1807" i="21" s="1"/>
  <c r="Q1780" i="21"/>
  <c r="Z1780" i="21"/>
  <c r="W1780" i="21" s="1"/>
  <c r="V1780" i="21" s="1"/>
  <c r="Q1775" i="21"/>
  <c r="Z1775" i="21"/>
  <c r="W1775" i="21" s="1"/>
  <c r="V1775" i="21" s="1"/>
  <c r="Q1768" i="21"/>
  <c r="Z1768" i="21"/>
  <c r="W1768" i="21" s="1"/>
  <c r="V1768" i="21" s="1"/>
  <c r="Q1697" i="21"/>
  <c r="Z1697" i="21"/>
  <c r="W1697" i="21" s="1"/>
  <c r="V1697" i="21" s="1"/>
  <c r="Q1690" i="21"/>
  <c r="Z1690" i="21"/>
  <c r="W1690" i="21" s="1"/>
  <c r="V1690" i="21" s="1"/>
  <c r="Q1678" i="21"/>
  <c r="Z1678" i="21"/>
  <c r="W1678" i="21" s="1"/>
  <c r="V1678" i="21" s="1"/>
  <c r="Q1659" i="21"/>
  <c r="Z1659" i="21"/>
  <c r="W1659" i="21" s="1"/>
  <c r="V1659" i="21" s="1"/>
  <c r="Q1650" i="21"/>
  <c r="Z1650" i="21"/>
  <c r="W1650" i="21" s="1"/>
  <c r="V1650" i="21" s="1"/>
  <c r="Q1572" i="21"/>
  <c r="Z1572" i="21"/>
  <c r="W1572" i="21" s="1"/>
  <c r="V1572" i="21" s="1"/>
  <c r="Z1568" i="21"/>
  <c r="W1568" i="21" s="1"/>
  <c r="V1568" i="21" s="1"/>
  <c r="Q1568" i="21"/>
  <c r="Q1533" i="21"/>
  <c r="Z1533" i="21"/>
  <c r="W1533" i="21" s="1"/>
  <c r="V1533" i="21" s="1"/>
  <c r="Z1887" i="21"/>
  <c r="W1887" i="21" s="1"/>
  <c r="V1887" i="21" s="1"/>
  <c r="Q1887" i="21"/>
  <c r="Z1890" i="21"/>
  <c r="W1890" i="21" s="1"/>
  <c r="V1890" i="21" s="1"/>
  <c r="Q1890" i="21"/>
  <c r="Z1841" i="21"/>
  <c r="W1841" i="21" s="1"/>
  <c r="V1841" i="21" s="1"/>
  <c r="Q1841" i="21"/>
  <c r="Q1788" i="21"/>
  <c r="Z1788" i="21"/>
  <c r="W1788" i="21" s="1"/>
  <c r="V1788" i="21" s="1"/>
  <c r="Z1779" i="21"/>
  <c r="W1779" i="21" s="1"/>
  <c r="V1779" i="21" s="1"/>
  <c r="Q1779" i="21"/>
  <c r="Q1710" i="21"/>
  <c r="Z1710" i="21"/>
  <c r="W1710" i="21" s="1"/>
  <c r="V1710" i="21" s="1"/>
  <c r="Z1686" i="21"/>
  <c r="W1686" i="21" s="1"/>
  <c r="V1686" i="21" s="1"/>
  <c r="Q1686" i="21"/>
  <c r="AA624" i="21"/>
  <c r="R1107" i="21"/>
  <c r="AA1107" i="21"/>
  <c r="AA1262" i="21"/>
  <c r="R1262" i="21"/>
  <c r="R896" i="21"/>
  <c r="AA896" i="21"/>
  <c r="R1174" i="21"/>
  <c r="AA1174" i="21"/>
  <c r="Z670" i="21"/>
  <c r="W670" i="21" s="1"/>
  <c r="V670" i="21" s="1"/>
  <c r="Q670" i="21"/>
  <c r="S650" i="21"/>
  <c r="AB650" i="21"/>
  <c r="Z569" i="21"/>
  <c r="W569" i="21" s="1"/>
  <c r="V569" i="21" s="1"/>
  <c r="Q569" i="21"/>
  <c r="Q559" i="21"/>
  <c r="Z559" i="21"/>
  <c r="W559" i="21" s="1"/>
  <c r="V559" i="21" s="1"/>
  <c r="Z449" i="21"/>
  <c r="W449" i="21" s="1"/>
  <c r="V449" i="21" s="1"/>
  <c r="Q449" i="21"/>
  <c r="R440" i="21"/>
  <c r="P358" i="21"/>
  <c r="Q358" i="21" s="1"/>
  <c r="Y358" i="21"/>
  <c r="Q339" i="21"/>
  <c r="Z267" i="21"/>
  <c r="W267" i="21" s="1"/>
  <c r="V267" i="21" s="1"/>
  <c r="Q267" i="21"/>
  <c r="R204" i="21"/>
  <c r="S204" i="21" s="1"/>
  <c r="T204" i="21" s="1"/>
  <c r="Q141" i="21"/>
  <c r="Z141" i="21"/>
  <c r="W141" i="21" s="1"/>
  <c r="V141" i="21" s="1"/>
  <c r="T686" i="21"/>
  <c r="AD686" i="21" s="1"/>
  <c r="Z893" i="21"/>
  <c r="W893" i="21" s="1"/>
  <c r="V893" i="21" s="1"/>
  <c r="Q893" i="21"/>
  <c r="S1964" i="21"/>
  <c r="AB1964" i="21"/>
  <c r="R1250" i="21"/>
  <c r="AA1250" i="21"/>
  <c r="Q808" i="21"/>
  <c r="Z808" i="21"/>
  <c r="W808" i="21" s="1"/>
  <c r="V808" i="21" s="1"/>
  <c r="R867" i="21"/>
  <c r="AA867" i="21"/>
  <c r="Z612" i="21"/>
  <c r="W612" i="21" s="1"/>
  <c r="V612" i="21" s="1"/>
  <c r="Q612" i="21"/>
  <c r="Z561" i="21"/>
  <c r="W561" i="21" s="1"/>
  <c r="V561" i="21" s="1"/>
  <c r="Q561" i="21"/>
  <c r="R441" i="21"/>
  <c r="Q436" i="21"/>
  <c r="R436" i="21" s="1"/>
  <c r="S436" i="21" s="1"/>
  <c r="Z436" i="21"/>
  <c r="W436" i="21" s="1"/>
  <c r="V436" i="21" s="1"/>
  <c r="P372" i="21"/>
  <c r="Y372" i="21"/>
  <c r="Y331" i="21"/>
  <c r="P331" i="21"/>
  <c r="AA1142" i="21"/>
  <c r="R1142" i="21"/>
  <c r="AA700" i="21"/>
  <c r="R700" i="21"/>
  <c r="AA103" i="21"/>
  <c r="AB103" i="21" s="1"/>
  <c r="AC103" i="21" s="1"/>
  <c r="AD103" i="21" s="1"/>
  <c r="Y405" i="21"/>
  <c r="Z236" i="21"/>
  <c r="W236" i="21" s="1"/>
  <c r="V236" i="21" s="1"/>
  <c r="Y381" i="21"/>
  <c r="Y474" i="21"/>
  <c r="Z474" i="21" s="1"/>
  <c r="W474" i="21" s="1"/>
  <c r="V474" i="21" s="1"/>
  <c r="Z445" i="21"/>
  <c r="W445" i="21" s="1"/>
  <c r="V445" i="21" s="1"/>
  <c r="AB43" i="21"/>
  <c r="AC43" i="21" s="1"/>
  <c r="Q749" i="21"/>
  <c r="Z286" i="21"/>
  <c r="W286" i="21" s="1"/>
  <c r="V286" i="21" s="1"/>
  <c r="Z1037" i="21"/>
  <c r="W1037" i="21" s="1"/>
  <c r="V1037" i="21" s="1"/>
  <c r="Z245" i="21"/>
  <c r="W245" i="21" s="1"/>
  <c r="V245" i="21" s="1"/>
  <c r="AC19" i="21"/>
  <c r="R1375" i="21"/>
  <c r="S1375" i="21" s="1"/>
  <c r="AB1080" i="21"/>
  <c r="Z28" i="21"/>
  <c r="W28" i="21" s="1"/>
  <c r="V28" i="21" s="1"/>
  <c r="AA131" i="21"/>
  <c r="AB131" i="21" s="1"/>
  <c r="AC131" i="21" s="1"/>
  <c r="AD131" i="21" s="1"/>
  <c r="T529" i="21"/>
  <c r="AD529" i="21" s="1"/>
  <c r="AB800" i="21"/>
  <c r="Z1188" i="21"/>
  <c r="W1188" i="21" s="1"/>
  <c r="V1188" i="21" s="1"/>
  <c r="Z522" i="21"/>
  <c r="W522" i="21" s="1"/>
  <c r="V522" i="21" s="1"/>
  <c r="AA10" i="21"/>
  <c r="AB10" i="21" s="1"/>
  <c r="AC10" i="21" s="1"/>
  <c r="AD10" i="21" s="1"/>
  <c r="R816" i="21"/>
  <c r="Q1479" i="21"/>
  <c r="Z1479" i="21"/>
  <c r="W1479" i="21" s="1"/>
  <c r="V1479" i="21" s="1"/>
  <c r="Z1379" i="21"/>
  <c r="W1379" i="21" s="1"/>
  <c r="V1379" i="21" s="1"/>
  <c r="Q1379" i="21"/>
  <c r="AA1362" i="21"/>
  <c r="R1362" i="21"/>
  <c r="Q1511" i="21"/>
  <c r="Z1511" i="21"/>
  <c r="W1511" i="21" s="1"/>
  <c r="V1511" i="21" s="1"/>
  <c r="Q1431" i="21"/>
  <c r="Z1431" i="21"/>
  <c r="W1431" i="21" s="1"/>
  <c r="V1431" i="21" s="1"/>
  <c r="Q1296" i="21"/>
  <c r="Z1296" i="21"/>
  <c r="W1296" i="21" s="1"/>
  <c r="V1296" i="21" s="1"/>
  <c r="Q1180" i="21"/>
  <c r="Z1180" i="21"/>
  <c r="W1180" i="21" s="1"/>
  <c r="V1180" i="21" s="1"/>
  <c r="Q1060" i="21"/>
  <c r="Z1060" i="21"/>
  <c r="W1060" i="21" s="1"/>
  <c r="V1060" i="21" s="1"/>
  <c r="Q968" i="21"/>
  <c r="Z968" i="21"/>
  <c r="W968" i="21" s="1"/>
  <c r="V968" i="21" s="1"/>
  <c r="Q1611" i="21"/>
  <c r="Z1611" i="21"/>
  <c r="W1611" i="21" s="1"/>
  <c r="V1611" i="21" s="1"/>
  <c r="Q1892" i="21"/>
  <c r="Z1892" i="21"/>
  <c r="W1892" i="21" s="1"/>
  <c r="V1892" i="21" s="1"/>
  <c r="Q1028" i="21"/>
  <c r="Z1028" i="21"/>
  <c r="W1028" i="21" s="1"/>
  <c r="V1028" i="21" s="1"/>
  <c r="Q1978" i="21"/>
  <c r="Z1978" i="21"/>
  <c r="W1978" i="21" s="1"/>
  <c r="V1978" i="21" s="1"/>
  <c r="Q1973" i="21"/>
  <c r="Z1973" i="21"/>
  <c r="W1973" i="21" s="1"/>
  <c r="V1973" i="21" s="1"/>
  <c r="AA1960" i="21"/>
  <c r="R1960" i="21"/>
  <c r="Q1931" i="21"/>
  <c r="Z1931" i="21"/>
  <c r="W1931" i="21" s="1"/>
  <c r="V1931" i="21" s="1"/>
  <c r="Z1671" i="21"/>
  <c r="W1671" i="21" s="1"/>
  <c r="V1671" i="21" s="1"/>
  <c r="Q1671" i="21"/>
  <c r="Z1656" i="21"/>
  <c r="W1656" i="21" s="1"/>
  <c r="V1656" i="21" s="1"/>
  <c r="Q1656" i="21"/>
  <c r="Q1606" i="21"/>
  <c r="Z1606" i="21"/>
  <c r="W1606" i="21" s="1"/>
  <c r="V1606" i="21" s="1"/>
  <c r="Q1593" i="21"/>
  <c r="Z1593" i="21"/>
  <c r="W1593" i="21" s="1"/>
  <c r="V1593" i="21" s="1"/>
  <c r="R1590" i="21"/>
  <c r="AA1590" i="21"/>
  <c r="Q1569" i="21"/>
  <c r="Z1569" i="21"/>
  <c r="W1569" i="21" s="1"/>
  <c r="V1569" i="21" s="1"/>
  <c r="Q1542" i="21"/>
  <c r="Z1542" i="21"/>
  <c r="W1542" i="21" s="1"/>
  <c r="V1542" i="21" s="1"/>
  <c r="Q1111" i="21"/>
  <c r="Z1111" i="21"/>
  <c r="W1111" i="21" s="1"/>
  <c r="V1111" i="21" s="1"/>
  <c r="Z1073" i="21"/>
  <c r="W1073" i="21" s="1"/>
  <c r="V1073" i="21" s="1"/>
  <c r="Q1073" i="21"/>
  <c r="Q1031" i="21"/>
  <c r="Z1031" i="21"/>
  <c r="W1031" i="21" s="1"/>
  <c r="V1031" i="21" s="1"/>
  <c r="R1013" i="21"/>
  <c r="AA1013" i="21"/>
  <c r="Z959" i="21"/>
  <c r="W959" i="21" s="1"/>
  <c r="V959" i="21" s="1"/>
  <c r="Q959" i="21"/>
  <c r="Q945" i="21"/>
  <c r="Z945" i="21"/>
  <c r="W945" i="21" s="1"/>
  <c r="V945" i="21" s="1"/>
  <c r="Q917" i="21"/>
  <c r="Z917" i="21"/>
  <c r="W917" i="21" s="1"/>
  <c r="V917" i="21" s="1"/>
  <c r="Q456" i="21"/>
  <c r="Z456" i="21"/>
  <c r="W456" i="21" s="1"/>
  <c r="V456" i="21" s="1"/>
  <c r="R1243" i="21"/>
  <c r="AA1243" i="21"/>
  <c r="P389" i="21"/>
  <c r="Y389" i="21"/>
  <c r="R573" i="21"/>
  <c r="AA573" i="21"/>
  <c r="R1607" i="21"/>
  <c r="AA1607" i="21"/>
  <c r="Q908" i="21"/>
  <c r="Z908" i="21"/>
  <c r="W908" i="21" s="1"/>
  <c r="V908" i="21" s="1"/>
  <c r="AA886" i="21"/>
  <c r="R886" i="21"/>
  <c r="Q840" i="21"/>
  <c r="Z840" i="21"/>
  <c r="W840" i="21" s="1"/>
  <c r="V840" i="21" s="1"/>
  <c r="Z818" i="21"/>
  <c r="W818" i="21" s="1"/>
  <c r="V818" i="21" s="1"/>
  <c r="Q818" i="21"/>
  <c r="Q811" i="21"/>
  <c r="Z811" i="21"/>
  <c r="W811" i="21" s="1"/>
  <c r="V811" i="21" s="1"/>
  <c r="AA806" i="21"/>
  <c r="R806" i="21"/>
  <c r="Q744" i="21"/>
  <c r="Z744" i="21"/>
  <c r="W744" i="21" s="1"/>
  <c r="V744" i="21" s="1"/>
  <c r="Q706" i="21"/>
  <c r="Z706" i="21"/>
  <c r="W706" i="21" s="1"/>
  <c r="V706" i="21" s="1"/>
  <c r="Z690" i="21"/>
  <c r="W690" i="21" s="1"/>
  <c r="V690" i="21" s="1"/>
  <c r="Q690" i="21"/>
  <c r="Q571" i="21"/>
  <c r="Z571" i="21"/>
  <c r="W571" i="21" s="1"/>
  <c r="V571" i="21" s="1"/>
  <c r="Z443" i="21"/>
  <c r="W443" i="21" s="1"/>
  <c r="V443" i="21" s="1"/>
  <c r="Y383" i="21"/>
  <c r="Y361" i="21"/>
  <c r="Y354" i="21"/>
  <c r="P354" i="21"/>
  <c r="Y303" i="21"/>
  <c r="Q273" i="21"/>
  <c r="Z273" i="21"/>
  <c r="W273" i="21" s="1"/>
  <c r="V273" i="21" s="1"/>
  <c r="Z200" i="21"/>
  <c r="W200" i="21" s="1"/>
  <c r="V200" i="21" s="1"/>
  <c r="R651" i="21"/>
  <c r="AA651" i="21"/>
  <c r="S1336" i="21"/>
  <c r="AB1336" i="21"/>
  <c r="R1467" i="21"/>
  <c r="AA1467" i="21"/>
  <c r="AC567" i="21"/>
  <c r="T567" i="21"/>
  <c r="AD567" i="21" s="1"/>
  <c r="AC890" i="21"/>
  <c r="T890" i="21"/>
  <c r="AD890" i="21" s="1"/>
  <c r="Z855" i="21"/>
  <c r="W855" i="21" s="1"/>
  <c r="V855" i="21" s="1"/>
  <c r="Q855" i="21"/>
  <c r="Z841" i="21"/>
  <c r="W841" i="21" s="1"/>
  <c r="V841" i="21" s="1"/>
  <c r="Q841" i="21"/>
  <c r="Q710" i="21"/>
  <c r="Z710" i="21"/>
  <c r="W710" i="21" s="1"/>
  <c r="V710" i="21" s="1"/>
  <c r="Q691" i="21"/>
  <c r="Z691" i="21"/>
  <c r="W691" i="21" s="1"/>
  <c r="V691" i="21" s="1"/>
  <c r="Z657" i="21"/>
  <c r="W657" i="21" s="1"/>
  <c r="V657" i="21" s="1"/>
  <c r="Q657" i="21"/>
  <c r="R1660" i="21"/>
  <c r="AA1660" i="21"/>
  <c r="AC1506" i="21"/>
  <c r="T1506" i="21"/>
  <c r="AD1506" i="21" s="1"/>
  <c r="Q1113" i="21"/>
  <c r="Z1113" i="21"/>
  <c r="W1113" i="21" s="1"/>
  <c r="V1113" i="21" s="1"/>
  <c r="Q1974" i="21"/>
  <c r="Z1974" i="21"/>
  <c r="W1974" i="21" s="1"/>
  <c r="V1974" i="21" s="1"/>
  <c r="Q1898" i="21"/>
  <c r="Z1898" i="21"/>
  <c r="W1898" i="21" s="1"/>
  <c r="V1898" i="21" s="1"/>
  <c r="Q1889" i="21"/>
  <c r="Z1889" i="21"/>
  <c r="W1889" i="21" s="1"/>
  <c r="V1889" i="21" s="1"/>
  <c r="Q1866" i="21"/>
  <c r="Z1866" i="21"/>
  <c r="W1866" i="21" s="1"/>
  <c r="V1866" i="21" s="1"/>
  <c r="Q1839" i="21"/>
  <c r="Z1839" i="21"/>
  <c r="W1839" i="21" s="1"/>
  <c r="V1839" i="21" s="1"/>
  <c r="AA1830" i="21"/>
  <c r="R1830" i="21"/>
  <c r="Q1798" i="21"/>
  <c r="Z1798" i="21"/>
  <c r="W1798" i="21" s="1"/>
  <c r="V1798" i="21" s="1"/>
  <c r="Q1777" i="21"/>
  <c r="Z1777" i="21"/>
  <c r="W1777" i="21" s="1"/>
  <c r="V1777" i="21" s="1"/>
  <c r="Q1772" i="21"/>
  <c r="Z1772" i="21"/>
  <c r="W1772" i="21" s="1"/>
  <c r="V1772" i="21" s="1"/>
  <c r="Q1694" i="21"/>
  <c r="Z1694" i="21"/>
  <c r="W1694" i="21" s="1"/>
  <c r="V1694" i="21" s="1"/>
  <c r="Z1652" i="21"/>
  <c r="W1652" i="21" s="1"/>
  <c r="V1652" i="21" s="1"/>
  <c r="Q1652" i="21"/>
  <c r="Q1638" i="21"/>
  <c r="Z1638" i="21"/>
  <c r="W1638" i="21" s="1"/>
  <c r="V1638" i="21" s="1"/>
  <c r="Q1608" i="21"/>
  <c r="Z1608" i="21"/>
  <c r="W1608" i="21" s="1"/>
  <c r="V1608" i="21" s="1"/>
  <c r="Q1570" i="21"/>
  <c r="Z1570" i="21"/>
  <c r="W1570" i="21" s="1"/>
  <c r="V1570" i="21" s="1"/>
  <c r="Q1556" i="21"/>
  <c r="Z1556" i="21"/>
  <c r="W1556" i="21" s="1"/>
  <c r="V1556" i="21" s="1"/>
  <c r="Q1223" i="21"/>
  <c r="Z1223" i="21"/>
  <c r="W1223" i="21" s="1"/>
  <c r="V1223" i="21" s="1"/>
  <c r="Z1195" i="21"/>
  <c r="W1195" i="21" s="1"/>
  <c r="V1195" i="21" s="1"/>
  <c r="Q1195" i="21"/>
  <c r="Z939" i="21"/>
  <c r="W939" i="21" s="1"/>
  <c r="V939" i="21" s="1"/>
  <c r="Q939" i="21"/>
  <c r="Z1585" i="21"/>
  <c r="W1585" i="21" s="1"/>
  <c r="V1585" i="21" s="1"/>
  <c r="Q1585" i="21"/>
  <c r="R1037" i="21"/>
  <c r="AA1037" i="21"/>
  <c r="Z1003" i="21"/>
  <c r="W1003" i="21" s="1"/>
  <c r="V1003" i="21" s="1"/>
  <c r="Q1003" i="21"/>
  <c r="Q1896" i="21"/>
  <c r="Z1896" i="21"/>
  <c r="W1896" i="21" s="1"/>
  <c r="V1896" i="21" s="1"/>
  <c r="Q1881" i="21"/>
  <c r="Z1881" i="21"/>
  <c r="W1881" i="21" s="1"/>
  <c r="V1881" i="21" s="1"/>
  <c r="Q1828" i="21"/>
  <c r="Z1828" i="21"/>
  <c r="W1828" i="21" s="1"/>
  <c r="V1828" i="21" s="1"/>
  <c r="Q1781" i="21"/>
  <c r="Z1781" i="21"/>
  <c r="W1781" i="21" s="1"/>
  <c r="V1781" i="21" s="1"/>
  <c r="Q1766" i="21"/>
  <c r="Z1766" i="21"/>
  <c r="W1766" i="21" s="1"/>
  <c r="V1766" i="21" s="1"/>
  <c r="Q1719" i="21"/>
  <c r="Z1719" i="21"/>
  <c r="W1719" i="21" s="1"/>
  <c r="V1719" i="21" s="1"/>
  <c r="Q1708" i="21"/>
  <c r="Z1708" i="21"/>
  <c r="W1708" i="21" s="1"/>
  <c r="V1708" i="21" s="1"/>
  <c r="Q1598" i="21"/>
  <c r="Z1598" i="21"/>
  <c r="W1598" i="21" s="1"/>
  <c r="V1598" i="21" s="1"/>
  <c r="Q981" i="21"/>
  <c r="Z981" i="21"/>
  <c r="W981" i="21" s="1"/>
  <c r="V981" i="21" s="1"/>
  <c r="AB733" i="21"/>
  <c r="S733" i="21"/>
  <c r="Z802" i="21"/>
  <c r="W802" i="21" s="1"/>
  <c r="V802" i="21" s="1"/>
  <c r="Q802" i="21"/>
  <c r="Q746" i="21"/>
  <c r="Z746" i="21"/>
  <c r="W746" i="21" s="1"/>
  <c r="V746" i="21" s="1"/>
  <c r="Q677" i="21"/>
  <c r="Z677" i="21"/>
  <c r="W677" i="21" s="1"/>
  <c r="V677" i="21" s="1"/>
  <c r="Q666" i="21"/>
  <c r="Z666" i="21"/>
  <c r="W666" i="21" s="1"/>
  <c r="V666" i="21" s="1"/>
  <c r="Q647" i="21"/>
  <c r="Z647" i="21"/>
  <c r="W647" i="21" s="1"/>
  <c r="V647" i="21" s="1"/>
  <c r="Z630" i="21"/>
  <c r="W630" i="21" s="1"/>
  <c r="V630" i="21" s="1"/>
  <c r="Q630" i="21"/>
  <c r="Z539" i="21"/>
  <c r="W539" i="21" s="1"/>
  <c r="V539" i="21" s="1"/>
  <c r="Q539" i="21"/>
  <c r="Q467" i="21"/>
  <c r="Z467" i="21"/>
  <c r="W467" i="21" s="1"/>
  <c r="V467" i="21" s="1"/>
  <c r="Y427" i="21"/>
  <c r="P427" i="21"/>
  <c r="Q427" i="21" s="1"/>
  <c r="P391" i="21"/>
  <c r="Y391" i="21"/>
  <c r="R383" i="21"/>
  <c r="S383" i="21" s="1"/>
  <c r="T383" i="21" s="1"/>
  <c r="P285" i="21"/>
  <c r="Y285" i="21"/>
  <c r="Z214" i="21"/>
  <c r="W214" i="21" s="1"/>
  <c r="V214" i="21" s="1"/>
  <c r="Q214" i="21"/>
  <c r="Q144" i="21"/>
  <c r="Z144" i="21"/>
  <c r="W144" i="21" s="1"/>
  <c r="V144" i="21" s="1"/>
  <c r="T1198" i="21"/>
  <c r="AD1198" i="21" s="1"/>
  <c r="AC1198" i="21"/>
  <c r="AA1540" i="21"/>
  <c r="R1540" i="21"/>
  <c r="S1144" i="21"/>
  <c r="AB1144" i="21"/>
  <c r="AC898" i="21"/>
  <c r="T898" i="21"/>
  <c r="AD898" i="21" s="1"/>
  <c r="AA1776" i="21"/>
  <c r="R1776" i="21"/>
  <c r="R568" i="21"/>
  <c r="AA568" i="21"/>
  <c r="Q492" i="21"/>
  <c r="Z492" i="21"/>
  <c r="W492" i="21" s="1"/>
  <c r="V492" i="21" s="1"/>
  <c r="Z439" i="21"/>
  <c r="W439" i="21" s="1"/>
  <c r="V439" i="21" s="1"/>
  <c r="Q439" i="21"/>
  <c r="Q413" i="21"/>
  <c r="Z413" i="21"/>
  <c r="W413" i="21" s="1"/>
  <c r="V413" i="21" s="1"/>
  <c r="P374" i="21"/>
  <c r="Q374" i="21" s="1"/>
  <c r="Y374" i="21"/>
  <c r="Y356" i="21"/>
  <c r="P356" i="21"/>
  <c r="Z185" i="21"/>
  <c r="W185" i="21" s="1"/>
  <c r="V185" i="21" s="1"/>
  <c r="Q185" i="21"/>
  <c r="AA667" i="21"/>
  <c r="R667" i="21"/>
  <c r="S977" i="21"/>
  <c r="AB977" i="21"/>
  <c r="Z360" i="21"/>
  <c r="W360" i="21" s="1"/>
  <c r="AA45" i="21"/>
  <c r="AB45" i="21" s="1"/>
  <c r="AC45" i="21" s="1"/>
  <c r="AD45" i="21" s="1"/>
  <c r="AC1903" i="21"/>
  <c r="AA134" i="21"/>
  <c r="Z568" i="21"/>
  <c r="W568" i="21" s="1"/>
  <c r="V568" i="21" s="1"/>
  <c r="Z595" i="21"/>
  <c r="W595" i="21" s="1"/>
  <c r="V595" i="21" s="1"/>
  <c r="Z1842" i="21"/>
  <c r="W1842" i="21" s="1"/>
  <c r="V1842" i="21" s="1"/>
  <c r="AA200" i="21"/>
  <c r="AB200" i="21" s="1"/>
  <c r="AC200" i="21" s="1"/>
  <c r="Y337" i="21"/>
  <c r="AC1805" i="21"/>
  <c r="Z268" i="21"/>
  <c r="W268" i="21" s="1"/>
  <c r="V268" i="21" s="1"/>
  <c r="AA412" i="21"/>
  <c r="AB412" i="21" s="1"/>
  <c r="AC412" i="21" s="1"/>
  <c r="AD412" i="21" s="1"/>
  <c r="AA1600" i="21"/>
  <c r="Y360" i="21"/>
  <c r="Y399" i="21"/>
  <c r="Y403" i="21"/>
  <c r="Q1468" i="21"/>
  <c r="Z1468" i="21"/>
  <c r="W1468" i="21" s="1"/>
  <c r="V1468" i="21" s="1"/>
  <c r="Q1410" i="21"/>
  <c r="Z1410" i="21"/>
  <c r="W1410" i="21" s="1"/>
  <c r="V1410" i="21" s="1"/>
  <c r="R1376" i="21"/>
  <c r="AA1376" i="21"/>
  <c r="Q1290" i="21"/>
  <c r="Z1290" i="21"/>
  <c r="W1290" i="21" s="1"/>
  <c r="V1290" i="21" s="1"/>
  <c r="Q1715" i="21"/>
  <c r="Z1715" i="21"/>
  <c r="W1715" i="21" s="1"/>
  <c r="V1715" i="21" s="1"/>
  <c r="AA1503" i="21"/>
  <c r="Q1473" i="21"/>
  <c r="Z1473" i="21"/>
  <c r="W1473" i="21" s="1"/>
  <c r="V1473" i="21" s="1"/>
  <c r="Q1380" i="21"/>
  <c r="Z1380" i="21"/>
  <c r="W1380" i="21" s="1"/>
  <c r="V1380" i="21" s="1"/>
  <c r="Q1294" i="21"/>
  <c r="Z1294" i="21"/>
  <c r="W1294" i="21" s="1"/>
  <c r="V1294" i="21" s="1"/>
  <c r="R1283" i="21"/>
  <c r="AA1283" i="21"/>
  <c r="R1353" i="21"/>
  <c r="AA1353" i="21"/>
  <c r="Z1727" i="21"/>
  <c r="W1727" i="21" s="1"/>
  <c r="V1727" i="21" s="1"/>
  <c r="Q1727" i="21"/>
  <c r="Z1622" i="21"/>
  <c r="W1622" i="21" s="1"/>
  <c r="V1622" i="21" s="1"/>
  <c r="Q1622" i="21"/>
  <c r="Z1581" i="21"/>
  <c r="W1581" i="21" s="1"/>
  <c r="V1581" i="21" s="1"/>
  <c r="Q1581" i="21"/>
  <c r="Q1167" i="21"/>
  <c r="Z1167" i="21"/>
  <c r="W1167" i="21" s="1"/>
  <c r="V1167" i="21" s="1"/>
  <c r="Q1143" i="21"/>
  <c r="Z1143" i="21"/>
  <c r="W1143" i="21" s="1"/>
  <c r="V1143" i="21" s="1"/>
  <c r="Q980" i="21"/>
  <c r="Z980" i="21"/>
  <c r="W980" i="21" s="1"/>
  <c r="V980" i="21" s="1"/>
  <c r="Q946" i="21"/>
  <c r="Z946" i="21"/>
  <c r="W946" i="21" s="1"/>
  <c r="V946" i="21" s="1"/>
  <c r="Q928" i="21"/>
  <c r="Z928" i="21"/>
  <c r="W928" i="21" s="1"/>
  <c r="V928" i="21" s="1"/>
  <c r="Q1131" i="21"/>
  <c r="Z1131" i="21"/>
  <c r="W1131" i="21" s="1"/>
  <c r="V1131" i="21" s="1"/>
  <c r="Q1975" i="21"/>
  <c r="Z1975" i="21"/>
  <c r="W1975" i="21" s="1"/>
  <c r="V1975" i="21" s="1"/>
  <c r="R1962" i="21"/>
  <c r="AA1962" i="21"/>
  <c r="Q1934" i="21"/>
  <c r="Z1934" i="21"/>
  <c r="W1934" i="21" s="1"/>
  <c r="V1934" i="21" s="1"/>
  <c r="Q1924" i="21"/>
  <c r="Z1924" i="21"/>
  <c r="W1924" i="21" s="1"/>
  <c r="V1924" i="21" s="1"/>
  <c r="Z1759" i="21"/>
  <c r="W1759" i="21" s="1"/>
  <c r="V1759" i="21" s="1"/>
  <c r="Q1759" i="21"/>
  <c r="Q1674" i="21"/>
  <c r="Z1674" i="21"/>
  <c r="W1674" i="21" s="1"/>
  <c r="V1674" i="21" s="1"/>
  <c r="Z1658" i="21"/>
  <c r="W1658" i="21" s="1"/>
  <c r="V1658" i="21" s="1"/>
  <c r="Q1658" i="21"/>
  <c r="Z1648" i="21"/>
  <c r="W1648" i="21" s="1"/>
  <c r="V1648" i="21" s="1"/>
  <c r="Q1648" i="21"/>
  <c r="Q1626" i="21"/>
  <c r="Z1626" i="21"/>
  <c r="W1626" i="21" s="1"/>
  <c r="V1626" i="21" s="1"/>
  <c r="Q1592" i="21"/>
  <c r="Z1592" i="21"/>
  <c r="W1592" i="21" s="1"/>
  <c r="V1592" i="21" s="1"/>
  <c r="Q1551" i="21"/>
  <c r="Z1551" i="21"/>
  <c r="W1551" i="21" s="1"/>
  <c r="V1551" i="21" s="1"/>
  <c r="Q1528" i="21"/>
  <c r="Z1528" i="21"/>
  <c r="W1528" i="21" s="1"/>
  <c r="V1528" i="21" s="1"/>
  <c r="Q1193" i="21"/>
  <c r="Z1193" i="21"/>
  <c r="W1193" i="21" s="1"/>
  <c r="V1193" i="21" s="1"/>
  <c r="Q1139" i="21"/>
  <c r="Z1139" i="21"/>
  <c r="W1139" i="21" s="1"/>
  <c r="V1139" i="21" s="1"/>
  <c r="Z1123" i="21"/>
  <c r="W1123" i="21" s="1"/>
  <c r="V1123" i="21" s="1"/>
  <c r="Q1123" i="21"/>
  <c r="Z1081" i="21"/>
  <c r="W1081" i="21" s="1"/>
  <c r="V1081" i="21" s="1"/>
  <c r="Q1081" i="21"/>
  <c r="Z1025" i="21"/>
  <c r="W1025" i="21" s="1"/>
  <c r="V1025" i="21" s="1"/>
  <c r="Q1025" i="21"/>
  <c r="Q1016" i="21"/>
  <c r="Z1016" i="21"/>
  <c r="W1016" i="21" s="1"/>
  <c r="V1016" i="21" s="1"/>
  <c r="Q947" i="21"/>
  <c r="Z947" i="21"/>
  <c r="W947" i="21" s="1"/>
  <c r="V947" i="21" s="1"/>
  <c r="Q934" i="21"/>
  <c r="Z934" i="21"/>
  <c r="W934" i="21" s="1"/>
  <c r="V934" i="21" s="1"/>
  <c r="Q927" i="21"/>
  <c r="Z927" i="21"/>
  <c r="W927" i="21" s="1"/>
  <c r="V927" i="21" s="1"/>
  <c r="AA1251" i="21"/>
  <c r="R1251" i="21"/>
  <c r="AA1157" i="21"/>
  <c r="R1157" i="21"/>
  <c r="Q901" i="21"/>
  <c r="Z901" i="21"/>
  <c r="W901" i="21" s="1"/>
  <c r="V901" i="21" s="1"/>
  <c r="Q842" i="21"/>
  <c r="Z842" i="21"/>
  <c r="W842" i="21" s="1"/>
  <c r="V842" i="21" s="1"/>
  <c r="Z814" i="21"/>
  <c r="W814" i="21" s="1"/>
  <c r="V814" i="21" s="1"/>
  <c r="Q814" i="21"/>
  <c r="Z490" i="21"/>
  <c r="W490" i="21" s="1"/>
  <c r="V490" i="21" s="1"/>
  <c r="Q490" i="21"/>
  <c r="P470" i="21"/>
  <c r="Q470" i="21" s="1"/>
  <c r="Y470" i="21"/>
  <c r="Z440" i="21"/>
  <c r="W440" i="21" s="1"/>
  <c r="V440" i="21" s="1"/>
  <c r="Q415" i="21"/>
  <c r="Z415" i="21"/>
  <c r="W415" i="21" s="1"/>
  <c r="V415" i="21" s="1"/>
  <c r="P368" i="21"/>
  <c r="Y368" i="21"/>
  <c r="Y346" i="21"/>
  <c r="P346" i="21"/>
  <c r="Y339" i="21"/>
  <c r="Y279" i="21"/>
  <c r="Q219" i="21"/>
  <c r="Z219" i="21"/>
  <c r="W219" i="21" s="1"/>
  <c r="V219" i="21" s="1"/>
  <c r="Z204" i="21"/>
  <c r="W204" i="21" s="1"/>
  <c r="V204" i="21" s="1"/>
  <c r="Z187" i="21"/>
  <c r="W187" i="21" s="1"/>
  <c r="V187" i="21" s="1"/>
  <c r="Z662" i="21"/>
  <c r="W662" i="21" s="1"/>
  <c r="V662" i="21" s="1"/>
  <c r="Q662" i="21"/>
  <c r="Z884" i="21"/>
  <c r="W884" i="21" s="1"/>
  <c r="V884" i="21" s="1"/>
  <c r="Q884" i="21"/>
  <c r="R874" i="21"/>
  <c r="AA874" i="21"/>
  <c r="Z857" i="21"/>
  <c r="W857" i="21" s="1"/>
  <c r="V857" i="21" s="1"/>
  <c r="Q857" i="21"/>
  <c r="Z851" i="21"/>
  <c r="W851" i="21" s="1"/>
  <c r="V851" i="21" s="1"/>
  <c r="Q851" i="21"/>
  <c r="Q839" i="21"/>
  <c r="Z839" i="21"/>
  <c r="W839" i="21" s="1"/>
  <c r="V839" i="21" s="1"/>
  <c r="AA796" i="21"/>
  <c r="R796" i="21"/>
  <c r="Q755" i="21"/>
  <c r="Z755" i="21"/>
  <c r="W755" i="21" s="1"/>
  <c r="V755" i="21" s="1"/>
  <c r="Z707" i="21"/>
  <c r="W707" i="21" s="1"/>
  <c r="V707" i="21" s="1"/>
  <c r="Q707" i="21"/>
  <c r="Q652" i="21"/>
  <c r="Z652" i="21"/>
  <c r="W652" i="21" s="1"/>
  <c r="V652" i="21" s="1"/>
  <c r="Q594" i="21"/>
  <c r="Z594" i="21"/>
  <c r="W594" i="21" s="1"/>
  <c r="V594" i="21" s="1"/>
  <c r="P475" i="21"/>
  <c r="Y475" i="21"/>
  <c r="Z441" i="21"/>
  <c r="W441" i="21" s="1"/>
  <c r="V441" i="21" s="1"/>
  <c r="P344" i="21"/>
  <c r="Q344" i="21" s="1"/>
  <c r="Y344" i="21"/>
  <c r="P338" i="21"/>
  <c r="Y338" i="21"/>
  <c r="Y321" i="21"/>
  <c r="P321" i="21"/>
  <c r="AA673" i="21"/>
  <c r="R673" i="21"/>
  <c r="AA1692" i="21"/>
  <c r="U1234" i="21"/>
  <c r="U1735" i="21"/>
  <c r="Z6" i="21"/>
  <c r="W6" i="21" s="1"/>
  <c r="V6" i="21" s="1"/>
  <c r="AA380" i="21"/>
  <c r="AB380" i="21" s="1"/>
  <c r="AC380" i="21" s="1"/>
  <c r="AD380" i="21" s="1"/>
  <c r="T1899" i="21"/>
  <c r="AD1899" i="21" s="1"/>
  <c r="AC1899" i="21"/>
  <c r="AA455" i="21"/>
  <c r="AB455" i="21" s="1"/>
  <c r="AC455" i="21" s="1"/>
  <c r="AD455" i="21" s="1"/>
  <c r="AB134" i="21"/>
  <c r="AC134" i="21" s="1"/>
  <c r="T1274" i="21"/>
  <c r="AD1274" i="21" s="1"/>
  <c r="AA196" i="21"/>
  <c r="AB196" i="21" s="1"/>
  <c r="AC196" i="21" s="1"/>
  <c r="AD196" i="21" s="1"/>
  <c r="AA623" i="21"/>
  <c r="Z598" i="21"/>
  <c r="W598" i="21" s="1"/>
  <c r="V598" i="21" s="1"/>
  <c r="S1085" i="21"/>
  <c r="T1085" i="21" s="1"/>
  <c r="AD1085" i="21" s="1"/>
  <c r="AB1085" i="21"/>
  <c r="R745" i="21"/>
  <c r="AA745" i="21"/>
  <c r="Z159" i="21"/>
  <c r="W159" i="21" s="1"/>
  <c r="V159" i="21" s="1"/>
  <c r="Q235" i="21"/>
  <c r="R235" i="21" s="1"/>
  <c r="S235" i="21" s="1"/>
  <c r="T235" i="21" s="1"/>
  <c r="Z235" i="21"/>
  <c r="W235" i="21" s="1"/>
  <c r="V235" i="21" s="1"/>
  <c r="R820" i="21"/>
  <c r="AA820" i="21"/>
  <c r="S1345" i="21"/>
  <c r="AB1345" i="21"/>
  <c r="R1078" i="21"/>
  <c r="AA1078" i="21"/>
  <c r="S997" i="21"/>
  <c r="AB997" i="21"/>
  <c r="R1344" i="21"/>
  <c r="AA1344" i="21"/>
  <c r="Z1932" i="21"/>
  <c r="W1932" i="21" s="1"/>
  <c r="V1932" i="21" s="1"/>
  <c r="Q1932" i="21"/>
  <c r="Q1914" i="21"/>
  <c r="Z1914" i="21"/>
  <c r="W1914" i="21" s="1"/>
  <c r="V1914" i="21" s="1"/>
  <c r="Q1877" i="21"/>
  <c r="Z1877" i="21"/>
  <c r="W1877" i="21" s="1"/>
  <c r="V1877" i="21" s="1"/>
  <c r="Q1873" i="21"/>
  <c r="Z1873" i="21"/>
  <c r="W1873" i="21" s="1"/>
  <c r="V1873" i="21" s="1"/>
  <c r="Q1846" i="21"/>
  <c r="Z1846" i="21"/>
  <c r="W1846" i="21" s="1"/>
  <c r="V1846" i="21" s="1"/>
  <c r="Q1825" i="21"/>
  <c r="Z1825" i="21"/>
  <c r="W1825" i="21" s="1"/>
  <c r="V1825" i="21" s="1"/>
  <c r="Q1821" i="21"/>
  <c r="Z1821" i="21"/>
  <c r="W1821" i="21" s="1"/>
  <c r="V1821" i="21" s="1"/>
  <c r="Q1813" i="21"/>
  <c r="Z1813" i="21"/>
  <c r="W1813" i="21" s="1"/>
  <c r="V1813" i="21" s="1"/>
  <c r="Q1800" i="21"/>
  <c r="Z1800" i="21"/>
  <c r="W1800" i="21" s="1"/>
  <c r="V1800" i="21" s="1"/>
  <c r="Q1657" i="21"/>
  <c r="Z1657" i="21"/>
  <c r="W1657" i="21" s="1"/>
  <c r="V1657" i="21" s="1"/>
  <c r="Q1602" i="21"/>
  <c r="Z1602" i="21"/>
  <c r="W1602" i="21" s="1"/>
  <c r="V1602" i="21" s="1"/>
  <c r="Q1588" i="21"/>
  <c r="Z1588" i="21"/>
  <c r="W1588" i="21" s="1"/>
  <c r="V1588" i="21" s="1"/>
  <c r="Q1366" i="21"/>
  <c r="Z1366" i="21"/>
  <c r="W1366" i="21" s="1"/>
  <c r="V1366" i="21" s="1"/>
  <c r="Z1349" i="21"/>
  <c r="W1349" i="21" s="1"/>
  <c r="V1349" i="21" s="1"/>
  <c r="Q1349" i="21"/>
  <c r="Q1342" i="21"/>
  <c r="Z1342" i="21"/>
  <c r="W1342" i="21" s="1"/>
  <c r="V1342" i="21" s="1"/>
  <c r="Q1314" i="21"/>
  <c r="Z1314" i="21"/>
  <c r="W1314" i="21" s="1"/>
  <c r="V1314" i="21" s="1"/>
  <c r="Q1253" i="21"/>
  <c r="Z1253" i="21"/>
  <c r="W1253" i="21" s="1"/>
  <c r="V1253" i="21" s="1"/>
  <c r="Q1178" i="21"/>
  <c r="Z1178" i="21"/>
  <c r="W1178" i="21" s="1"/>
  <c r="V1178" i="21" s="1"/>
  <c r="Z1102" i="21"/>
  <c r="W1102" i="21" s="1"/>
  <c r="V1102" i="21" s="1"/>
  <c r="Q1102" i="21"/>
  <c r="Q1098" i="21"/>
  <c r="Z1098" i="21"/>
  <c r="W1098" i="21" s="1"/>
  <c r="V1098" i="21" s="1"/>
  <c r="Q1091" i="21"/>
  <c r="Z1091" i="21"/>
  <c r="W1091" i="21" s="1"/>
  <c r="V1091" i="21" s="1"/>
  <c r="Q899" i="21"/>
  <c r="Z899" i="21"/>
  <c r="W899" i="21" s="1"/>
  <c r="V899" i="21" s="1"/>
  <c r="Q763" i="21"/>
  <c r="Z763" i="21"/>
  <c r="W763" i="21" s="1"/>
  <c r="V763" i="21" s="1"/>
  <c r="Q751" i="21"/>
  <c r="Z751" i="21"/>
  <c r="W751" i="21" s="1"/>
  <c r="V751" i="21" s="1"/>
  <c r="Q525" i="21"/>
  <c r="Z525" i="21"/>
  <c r="W525" i="21" s="1"/>
  <c r="V525" i="21" s="1"/>
  <c r="Z506" i="21"/>
  <c r="W506" i="21" s="1"/>
  <c r="V506" i="21" s="1"/>
  <c r="Q506" i="21"/>
  <c r="Z498" i="21"/>
  <c r="W498" i="21" s="1"/>
  <c r="V498" i="21" s="1"/>
  <c r="Q498" i="21"/>
  <c r="P309" i="21"/>
  <c r="Y309" i="21"/>
  <c r="Q239" i="21"/>
  <c r="Z239" i="21"/>
  <c r="W239" i="21" s="1"/>
  <c r="V239" i="21" s="1"/>
  <c r="AA973" i="21"/>
  <c r="R973" i="21"/>
  <c r="AA591" i="21"/>
  <c r="R591" i="21"/>
  <c r="R266" i="21"/>
  <c r="S266" i="21" s="1"/>
  <c r="T266" i="21" s="1"/>
  <c r="AA266" i="21"/>
  <c r="Z337" i="21"/>
  <c r="W337" i="21" s="1"/>
  <c r="V337" i="21" s="1"/>
  <c r="AB878" i="21"/>
  <c r="R1849" i="21"/>
  <c r="AA1849" i="21"/>
  <c r="Z1833" i="21"/>
  <c r="W1833" i="21" s="1"/>
  <c r="V1833" i="21" s="1"/>
  <c r="Q1833" i="21"/>
  <c r="Q1809" i="21"/>
  <c r="Z1809" i="21"/>
  <c r="W1809" i="21" s="1"/>
  <c r="V1809" i="21" s="1"/>
  <c r="Z1116" i="21"/>
  <c r="W1116" i="21" s="1"/>
  <c r="V1116" i="21" s="1"/>
  <c r="Q1116" i="21"/>
  <c r="Q996" i="21"/>
  <c r="Z996" i="21"/>
  <c r="W996" i="21" s="1"/>
  <c r="V996" i="21" s="1"/>
  <c r="Q920" i="21"/>
  <c r="Z920" i="21"/>
  <c r="W920" i="21" s="1"/>
  <c r="V920" i="21" s="1"/>
  <c r="Q555" i="21"/>
  <c r="Z555" i="21"/>
  <c r="W555" i="21" s="1"/>
  <c r="V555" i="21" s="1"/>
  <c r="R323" i="21"/>
  <c r="S323" i="21" s="1"/>
  <c r="T323" i="21" s="1"/>
  <c r="R1908" i="21"/>
  <c r="AA1172" i="21"/>
  <c r="AA1771" i="21"/>
  <c r="R1104" i="21"/>
  <c r="AA1104" i="21"/>
  <c r="AA1483" i="21"/>
  <c r="R1483" i="21"/>
  <c r="Q1801" i="21"/>
  <c r="Z1801" i="21"/>
  <c r="W1801" i="21" s="1"/>
  <c r="V1801" i="21" s="1"/>
  <c r="T999" i="21"/>
  <c r="AD999" i="21" s="1"/>
  <c r="AC999" i="21"/>
  <c r="R963" i="21"/>
  <c r="AA963" i="21"/>
  <c r="Q900" i="21"/>
  <c r="Z900" i="21"/>
  <c r="W900" i="21" s="1"/>
  <c r="V900" i="21" s="1"/>
  <c r="AA598" i="21"/>
  <c r="R598" i="21"/>
  <c r="Z532" i="21"/>
  <c r="W532" i="21" s="1"/>
  <c r="V532" i="21" s="1"/>
  <c r="Q532" i="21"/>
  <c r="Q508" i="21"/>
  <c r="Z508" i="21"/>
  <c r="W508" i="21" s="1"/>
  <c r="V508" i="21" s="1"/>
  <c r="P315" i="21"/>
  <c r="Q315" i="21" s="1"/>
  <c r="R315" i="21" s="1"/>
  <c r="S315" i="21" s="1"/>
  <c r="Y315" i="21"/>
  <c r="Q299" i="21"/>
  <c r="Y283" i="21"/>
  <c r="P283" i="21"/>
  <c r="R218" i="21"/>
  <c r="S218" i="21" s="1"/>
  <c r="T218" i="21" s="1"/>
  <c r="Q757" i="21"/>
  <c r="AA757" i="21" s="1"/>
  <c r="S664" i="21"/>
  <c r="AC664" i="21" s="1"/>
  <c r="T914" i="21"/>
  <c r="AD914" i="21" s="1"/>
  <c r="R921" i="21"/>
  <c r="AA921" i="21"/>
  <c r="R127" i="21"/>
  <c r="S127" i="21" s="1"/>
  <c r="T127" i="21" s="1"/>
  <c r="AA127" i="21"/>
  <c r="AB1175" i="21"/>
  <c r="S1175" i="21"/>
  <c r="AA791" i="21"/>
  <c r="R791" i="21"/>
  <c r="R1400" i="21"/>
  <c r="AA1400" i="21"/>
  <c r="Z976" i="21"/>
  <c r="W976" i="21" s="1"/>
  <c r="V976" i="21" s="1"/>
  <c r="Q976" i="21"/>
  <c r="Q935" i="21"/>
  <c r="Z935" i="21"/>
  <c r="W935" i="21" s="1"/>
  <c r="V935" i="21" s="1"/>
  <c r="Q903" i="21"/>
  <c r="Z903" i="21"/>
  <c r="W903" i="21" s="1"/>
  <c r="V903" i="21" s="1"/>
  <c r="Q730" i="21"/>
  <c r="Z730" i="21"/>
  <c r="W730" i="21" s="1"/>
  <c r="V730" i="21" s="1"/>
  <c r="Q483" i="21"/>
  <c r="Z483" i="21"/>
  <c r="W483" i="21" s="1"/>
  <c r="V483" i="21" s="1"/>
  <c r="P292" i="21"/>
  <c r="Y292" i="21"/>
  <c r="AA406" i="21"/>
  <c r="AB406" i="21" s="1"/>
  <c r="AC406" i="21" s="1"/>
  <c r="AD406" i="21" s="1"/>
  <c r="AA229" i="21"/>
  <c r="AB229" i="21" s="1"/>
  <c r="AC229" i="21" s="1"/>
  <c r="AD229" i="21" s="1"/>
  <c r="AA822" i="21"/>
  <c r="R822" i="21"/>
  <c r="AB621" i="21"/>
  <c r="S621" i="21"/>
  <c r="R1555" i="21"/>
  <c r="AA1555" i="21"/>
  <c r="Q1851" i="21"/>
  <c r="Z1851" i="21"/>
  <c r="W1851" i="21" s="1"/>
  <c r="V1851" i="21" s="1"/>
  <c r="Q1844" i="21"/>
  <c r="Z1844" i="21"/>
  <c r="W1844" i="21" s="1"/>
  <c r="V1844" i="21" s="1"/>
  <c r="Q1823" i="21"/>
  <c r="Z1823" i="21"/>
  <c r="W1823" i="21" s="1"/>
  <c r="V1823" i="21" s="1"/>
  <c r="Q1814" i="21"/>
  <c r="Z1814" i="21"/>
  <c r="W1814" i="21" s="1"/>
  <c r="V1814" i="21" s="1"/>
  <c r="Z1603" i="21"/>
  <c r="W1603" i="21" s="1"/>
  <c r="V1603" i="21" s="1"/>
  <c r="Q1603" i="21"/>
  <c r="Q1502" i="21"/>
  <c r="Z1502" i="21"/>
  <c r="W1502" i="21" s="1"/>
  <c r="V1502" i="21" s="1"/>
  <c r="Q1460" i="21"/>
  <c r="Z1460" i="21"/>
  <c r="W1460" i="21" s="1"/>
  <c r="V1460" i="21" s="1"/>
  <c r="AA1456" i="21"/>
  <c r="R1456" i="21"/>
  <c r="Q1395" i="21"/>
  <c r="Z1395" i="21"/>
  <c r="W1395" i="21" s="1"/>
  <c r="V1395" i="21" s="1"/>
  <c r="Z1350" i="21"/>
  <c r="W1350" i="21" s="1"/>
  <c r="V1350" i="21" s="1"/>
  <c r="Q1350" i="21"/>
  <c r="Q1319" i="21"/>
  <c r="Z1319" i="21"/>
  <c r="W1319" i="21" s="1"/>
  <c r="V1319" i="21" s="1"/>
  <c r="Q1279" i="21"/>
  <c r="Z1279" i="21"/>
  <c r="W1279" i="21" s="1"/>
  <c r="V1279" i="21" s="1"/>
  <c r="S1258" i="21"/>
  <c r="AB1258" i="21"/>
  <c r="Q1191" i="21"/>
  <c r="Z1191" i="21"/>
  <c r="W1191" i="21" s="1"/>
  <c r="V1191" i="21" s="1"/>
  <c r="Q1134" i="21"/>
  <c r="Z1134" i="21"/>
  <c r="W1134" i="21" s="1"/>
  <c r="V1134" i="21" s="1"/>
  <c r="Z1100" i="21"/>
  <c r="W1100" i="21" s="1"/>
  <c r="V1100" i="21" s="1"/>
  <c r="Q1100" i="21"/>
  <c r="Z1093" i="21"/>
  <c r="W1093" i="21" s="1"/>
  <c r="V1093" i="21" s="1"/>
  <c r="Q1093" i="21"/>
  <c r="S1075" i="21"/>
  <c r="AB1075" i="21"/>
  <c r="AA962" i="21"/>
  <c r="R962" i="21"/>
  <c r="S924" i="21"/>
  <c r="AB924" i="21"/>
  <c r="Z735" i="21"/>
  <c r="W735" i="21" s="1"/>
  <c r="V735" i="21" s="1"/>
  <c r="Q735" i="21"/>
  <c r="Z541" i="21"/>
  <c r="W541" i="21" s="1"/>
  <c r="V541" i="21" s="1"/>
  <c r="Q541" i="21"/>
  <c r="Q528" i="21"/>
  <c r="Z528" i="21"/>
  <c r="W528" i="21" s="1"/>
  <c r="V528" i="21" s="1"/>
  <c r="Q515" i="21"/>
  <c r="Z515" i="21"/>
  <c r="W515" i="21" s="1"/>
  <c r="V515" i="21" s="1"/>
  <c r="Z496" i="21"/>
  <c r="Q496" i="21"/>
  <c r="P429" i="21"/>
  <c r="Q429" i="21" s="1"/>
  <c r="Y429" i="21"/>
  <c r="Z232" i="21"/>
  <c r="W232" i="21" s="1"/>
  <c r="V232" i="21" s="1"/>
  <c r="Q232" i="21"/>
  <c r="Q164" i="21"/>
  <c r="Z164" i="21"/>
  <c r="W164" i="21" s="1"/>
  <c r="V164" i="21" s="1"/>
  <c r="R157" i="21"/>
  <c r="AA157" i="21"/>
  <c r="AA1513" i="21"/>
  <c r="R1513" i="21"/>
  <c r="R1209" i="21"/>
  <c r="AA1209" i="21"/>
  <c r="Z1878" i="21"/>
  <c r="W1878" i="21" s="1"/>
  <c r="V1878" i="21" s="1"/>
  <c r="Q1878" i="21"/>
  <c r="Z1870" i="21"/>
  <c r="W1870" i="21" s="1"/>
  <c r="V1870" i="21" s="1"/>
  <c r="Q1870" i="21"/>
  <c r="Z1624" i="21"/>
  <c r="W1624" i="21" s="1"/>
  <c r="V1624" i="21" s="1"/>
  <c r="Q1624" i="21"/>
  <c r="Z1280" i="21"/>
  <c r="W1280" i="21" s="1"/>
  <c r="V1280" i="21" s="1"/>
  <c r="Q1280" i="21"/>
  <c r="Q1121" i="21"/>
  <c r="Z1121" i="21"/>
  <c r="W1121" i="21" s="1"/>
  <c r="V1121" i="21" s="1"/>
  <c r="Q1092" i="21"/>
  <c r="Z1092" i="21"/>
  <c r="W1092" i="21" s="1"/>
  <c r="V1092" i="21" s="1"/>
  <c r="AA905" i="21"/>
  <c r="R905" i="21"/>
  <c r="Z527" i="21"/>
  <c r="W527" i="21" s="1"/>
  <c r="V527" i="21" s="1"/>
  <c r="Q527" i="21"/>
  <c r="P348" i="21"/>
  <c r="Y348" i="21"/>
  <c r="R862" i="21"/>
  <c r="AA862" i="21"/>
  <c r="AA450" i="21"/>
  <c r="AB450" i="21" s="1"/>
  <c r="Z1075" i="21"/>
  <c r="W1075" i="21" s="1"/>
  <c r="V1075" i="21" s="1"/>
  <c r="U701" i="21"/>
  <c r="Z550" i="21"/>
  <c r="W550" i="21" s="1"/>
  <c r="V550" i="21" s="1"/>
  <c r="AA207" i="21"/>
  <c r="AB207" i="21" s="1"/>
  <c r="AC207" i="21" s="1"/>
  <c r="AD207" i="21" s="1"/>
  <c r="AA240" i="21"/>
  <c r="AB240" i="21" s="1"/>
  <c r="AC240" i="21" s="1"/>
  <c r="AD240" i="21" s="1"/>
  <c r="AA1957" i="21"/>
  <c r="AB465" i="21"/>
  <c r="AC465" i="21" s="1"/>
  <c r="AD465" i="21" s="1"/>
  <c r="R500" i="21"/>
  <c r="S500" i="21" s="1"/>
  <c r="AC500" i="21" s="1"/>
  <c r="AA124" i="21"/>
  <c r="AB124" i="21" s="1"/>
  <c r="AC124" i="21" s="1"/>
  <c r="AD124" i="21" s="1"/>
  <c r="R1834" i="21"/>
  <c r="AA1834" i="21"/>
  <c r="Q1819" i="21"/>
  <c r="Z1819" i="21"/>
  <c r="W1819" i="21" s="1"/>
  <c r="V1819" i="21" s="1"/>
  <c r="Q1725" i="21"/>
  <c r="Z1725" i="21"/>
  <c r="W1725" i="21" s="1"/>
  <c r="V1725" i="21" s="1"/>
  <c r="Q1718" i="21"/>
  <c r="Z1718" i="21"/>
  <c r="W1718" i="21" s="1"/>
  <c r="V1718" i="21" s="1"/>
  <c r="Q1714" i="21"/>
  <c r="Z1714" i="21"/>
  <c r="W1714" i="21" s="1"/>
  <c r="V1714" i="21" s="1"/>
  <c r="R1712" i="21"/>
  <c r="AA1712" i="21"/>
  <c r="R1689" i="21"/>
  <c r="AA1689" i="21"/>
  <c r="Q1619" i="21"/>
  <c r="Z1619" i="21"/>
  <c r="W1619" i="21" s="1"/>
  <c r="V1619" i="21" s="1"/>
  <c r="Q1599" i="21"/>
  <c r="Z1599" i="21"/>
  <c r="W1599" i="21" s="1"/>
  <c r="V1599" i="21" s="1"/>
  <c r="Q1465" i="21"/>
  <c r="Z1465" i="21"/>
  <c r="W1465" i="21" s="1"/>
  <c r="V1465" i="21" s="1"/>
  <c r="R1454" i="21"/>
  <c r="AA1454" i="21"/>
  <c r="Q1387" i="21"/>
  <c r="Z1387" i="21"/>
  <c r="W1387" i="21" s="1"/>
  <c r="V1387" i="21" s="1"/>
  <c r="Q1378" i="21"/>
  <c r="Z1378" i="21"/>
  <c r="W1378" i="21" s="1"/>
  <c r="V1378" i="21" s="1"/>
  <c r="Q1359" i="21"/>
  <c r="Z1359" i="21"/>
  <c r="W1359" i="21" s="1"/>
  <c r="V1359" i="21" s="1"/>
  <c r="Z1347" i="21"/>
  <c r="W1347" i="21" s="1"/>
  <c r="V1347" i="21" s="1"/>
  <c r="Q1347" i="21"/>
  <c r="Q1332" i="21"/>
  <c r="Z1332" i="21"/>
  <c r="W1332" i="21" s="1"/>
  <c r="V1332" i="21" s="1"/>
  <c r="Q1325" i="21"/>
  <c r="Z1325" i="21"/>
  <c r="W1325" i="21" s="1"/>
  <c r="V1325" i="21" s="1"/>
  <c r="Z1317" i="21"/>
  <c r="W1317" i="21" s="1"/>
  <c r="V1317" i="21" s="1"/>
  <c r="Q1317" i="21"/>
  <c r="Q1200" i="21"/>
  <c r="Z1200" i="21"/>
  <c r="W1200" i="21" s="1"/>
  <c r="V1200" i="21" s="1"/>
  <c r="Q1165" i="21"/>
  <c r="Z1165" i="21"/>
  <c r="W1165" i="21" s="1"/>
  <c r="V1165" i="21" s="1"/>
  <c r="Z974" i="21"/>
  <c r="W974" i="21" s="1"/>
  <c r="V974" i="21" s="1"/>
  <c r="Q974" i="21"/>
  <c r="Z151" i="21"/>
  <c r="W151" i="21" s="1"/>
  <c r="V151" i="21" s="1"/>
  <c r="Q151" i="21"/>
  <c r="T1106" i="21"/>
  <c r="AD1106" i="21" s="1"/>
  <c r="AC1106" i="21"/>
  <c r="AB966" i="21"/>
  <c r="S966" i="21"/>
  <c r="R1927" i="21"/>
  <c r="AA1927" i="21"/>
  <c r="R957" i="21"/>
  <c r="AA957" i="21"/>
  <c r="AB1600" i="21"/>
  <c r="S1600" i="21"/>
  <c r="AA1108" i="21"/>
  <c r="R1108" i="21"/>
  <c r="Z1461" i="21"/>
  <c r="W1461" i="21" s="1"/>
  <c r="V1461" i="21" s="1"/>
  <c r="Q1461" i="21"/>
  <c r="Z1397" i="21"/>
  <c r="W1397" i="21" s="1"/>
  <c r="V1397" i="21" s="1"/>
  <c r="Q1397" i="21"/>
  <c r="Q1340" i="21"/>
  <c r="Z1340" i="21"/>
  <c r="W1340" i="21" s="1"/>
  <c r="V1340" i="21" s="1"/>
  <c r="Z1323" i="21"/>
  <c r="W1323" i="21" s="1"/>
  <c r="V1323" i="21" s="1"/>
  <c r="Q1323" i="21"/>
  <c r="Q1297" i="21"/>
  <c r="Z1297" i="21"/>
  <c r="W1297" i="21" s="1"/>
  <c r="V1297" i="21" s="1"/>
  <c r="Z958" i="21"/>
  <c r="W958" i="21" s="1"/>
  <c r="V958" i="21" s="1"/>
  <c r="Q958" i="21"/>
  <c r="Z926" i="21"/>
  <c r="W926" i="21" s="1"/>
  <c r="V926" i="21" s="1"/>
  <c r="Q926" i="21"/>
  <c r="Z910" i="21"/>
  <c r="W910" i="21" s="1"/>
  <c r="V910" i="21" s="1"/>
  <c r="Q910" i="21"/>
  <c r="Z737" i="21"/>
  <c r="W737" i="21" s="1"/>
  <c r="V737" i="21" s="1"/>
  <c r="Q737" i="21"/>
  <c r="Z728" i="21"/>
  <c r="W728" i="21" s="1"/>
  <c r="V728" i="21" s="1"/>
  <c r="Q728" i="21"/>
  <c r="Q546" i="21"/>
  <c r="Z546" i="21"/>
  <c r="W546" i="21" s="1"/>
  <c r="V546" i="21" s="1"/>
  <c r="Z477" i="21"/>
  <c r="W477" i="21" s="1"/>
  <c r="V477" i="21" s="1"/>
  <c r="Q477" i="21"/>
  <c r="Z163" i="21"/>
  <c r="W163" i="21" s="1"/>
  <c r="V163" i="21" s="1"/>
  <c r="Q163" i="21"/>
  <c r="Q1365" i="21"/>
  <c r="Z1365" i="21"/>
  <c r="W1365" i="21" s="1"/>
  <c r="V1365" i="21" s="1"/>
  <c r="Q497" i="21"/>
  <c r="Z497" i="21"/>
  <c r="W497" i="21" s="1"/>
  <c r="V497" i="21" s="1"/>
  <c r="Q1824" i="21"/>
  <c r="Z1824" i="21"/>
  <c r="W1824" i="21" s="1"/>
  <c r="V1824" i="21" s="1"/>
  <c r="Q1802" i="21"/>
  <c r="Z1802" i="21"/>
  <c r="W1802" i="21" s="1"/>
  <c r="V1802" i="21" s="1"/>
  <c r="Q1596" i="21"/>
  <c r="Z1596" i="21"/>
  <c r="W1596" i="21" s="1"/>
  <c r="V1596" i="21" s="1"/>
  <c r="Q1462" i="21"/>
  <c r="Z1462" i="21"/>
  <c r="W1462" i="21" s="1"/>
  <c r="V1462" i="21" s="1"/>
  <c r="Q1413" i="21"/>
  <c r="Z1413" i="21"/>
  <c r="W1413" i="21" s="1"/>
  <c r="V1413" i="21" s="1"/>
  <c r="Q1396" i="21"/>
  <c r="Z1396" i="21"/>
  <c r="W1396" i="21" s="1"/>
  <c r="V1396" i="21" s="1"/>
  <c r="Q1382" i="21"/>
  <c r="Z1382" i="21"/>
  <c r="W1382" i="21" s="1"/>
  <c r="V1382" i="21" s="1"/>
  <c r="Q1335" i="21"/>
  <c r="Z1335" i="21"/>
  <c r="W1335" i="21" s="1"/>
  <c r="V1335" i="21" s="1"/>
  <c r="Z1304" i="21"/>
  <c r="W1304" i="21" s="1"/>
  <c r="V1304" i="21" s="1"/>
  <c r="Q1304" i="21"/>
  <c r="Q1237" i="21"/>
  <c r="Z1237" i="21"/>
  <c r="W1237" i="21" s="1"/>
  <c r="V1237" i="21" s="1"/>
  <c r="Q1189" i="21"/>
  <c r="Z1189" i="21"/>
  <c r="W1189" i="21" s="1"/>
  <c r="V1189" i="21" s="1"/>
  <c r="Q1101" i="21"/>
  <c r="Z1101" i="21"/>
  <c r="W1101" i="21" s="1"/>
  <c r="V1101" i="21" s="1"/>
  <c r="Q989" i="21"/>
  <c r="Z989" i="21"/>
  <c r="W989" i="21" s="1"/>
  <c r="V989" i="21" s="1"/>
  <c r="Q964" i="21"/>
  <c r="Z964" i="21"/>
  <c r="W964" i="21" s="1"/>
  <c r="V964" i="21" s="1"/>
  <c r="R925" i="21"/>
  <c r="AA925" i="21"/>
  <c r="Z888" i="21"/>
  <c r="W888" i="21" s="1"/>
  <c r="V888" i="21" s="1"/>
  <c r="Q888" i="21"/>
  <c r="Z787" i="21"/>
  <c r="W787" i="21" s="1"/>
  <c r="V787" i="21" s="1"/>
  <c r="Q787" i="21"/>
  <c r="Z762" i="21"/>
  <c r="W762" i="21" s="1"/>
  <c r="V762" i="21" s="1"/>
  <c r="Q762" i="21"/>
  <c r="Z759" i="21"/>
  <c r="Q759" i="21"/>
  <c r="Q736" i="21"/>
  <c r="Z736" i="21"/>
  <c r="W736" i="21" s="1"/>
  <c r="V736" i="21" s="1"/>
  <c r="S583" i="21"/>
  <c r="AB583" i="21"/>
  <c r="AA536" i="21"/>
  <c r="R536" i="21"/>
  <c r="R524" i="21"/>
  <c r="AA524" i="21"/>
  <c r="Q505" i="21"/>
  <c r="Z505" i="21"/>
  <c r="W505" i="21" s="1"/>
  <c r="V505" i="21" s="1"/>
  <c r="Q501" i="21"/>
  <c r="Z501" i="21"/>
  <c r="W501" i="21" s="1"/>
  <c r="V501" i="21" s="1"/>
  <c r="R479" i="21"/>
  <c r="S479" i="21" s="1"/>
  <c r="T479" i="21" s="1"/>
  <c r="AA479" i="21"/>
  <c r="Y307" i="21"/>
  <c r="P307" i="21"/>
  <c r="P304" i="21"/>
  <c r="Q304" i="21" s="1"/>
  <c r="Y304" i="21"/>
  <c r="Y287" i="21"/>
  <c r="P287" i="21"/>
  <c r="Q241" i="21"/>
  <c r="Z241" i="21"/>
  <c r="W241" i="21" s="1"/>
  <c r="V241" i="21" s="1"/>
  <c r="Q176" i="21"/>
  <c r="Z176" i="21"/>
  <c r="W176" i="21" s="1"/>
  <c r="V176" i="21" s="1"/>
  <c r="Q146" i="21"/>
  <c r="Z146" i="21"/>
  <c r="W146" i="21" s="1"/>
  <c r="V146" i="21" s="1"/>
  <c r="AA1331" i="21"/>
  <c r="R1331" i="21"/>
  <c r="AB754" i="21"/>
  <c r="Z1456" i="21"/>
  <c r="W1456" i="21" s="1"/>
  <c r="V1456" i="21" s="1"/>
  <c r="AA1075" i="21"/>
  <c r="AA550" i="21"/>
  <c r="U852" i="21"/>
  <c r="AC740" i="21"/>
  <c r="AA333" i="21"/>
  <c r="AB333" i="21" s="1"/>
  <c r="AC333" i="21" s="1"/>
  <c r="AD333" i="21" s="1"/>
  <c r="U1057" i="21"/>
  <c r="Y332" i="21"/>
  <c r="AC64" i="21"/>
  <c r="AD64" i="21" s="1"/>
  <c r="AB25" i="21"/>
  <c r="AC25" i="21" s="1"/>
  <c r="AD25" i="21" s="1"/>
  <c r="Q1035" i="21"/>
  <c r="Z1035" i="21"/>
  <c r="W1035" i="21" s="1"/>
  <c r="V1035" i="21" s="1"/>
  <c r="R1835" i="21"/>
  <c r="AA1835" i="21"/>
  <c r="R1716" i="21"/>
  <c r="AA1716" i="21"/>
  <c r="AA1713" i="21"/>
  <c r="R1713" i="21"/>
  <c r="Z1711" i="21"/>
  <c r="W1711" i="21" s="1"/>
  <c r="V1711" i="21" s="1"/>
  <c r="Q1711" i="21"/>
  <c r="Q1627" i="21"/>
  <c r="Z1627" i="21"/>
  <c r="W1627" i="21" s="1"/>
  <c r="V1627" i="21" s="1"/>
  <c r="Q1618" i="21"/>
  <c r="Z1618" i="21"/>
  <c r="W1618" i="21" s="1"/>
  <c r="V1618" i="21" s="1"/>
  <c r="Q1591" i="21"/>
  <c r="Z1591" i="21"/>
  <c r="W1591" i="21" s="1"/>
  <c r="V1591" i="21" s="1"/>
  <c r="Q1466" i="21"/>
  <c r="Z1466" i="21"/>
  <c r="W1466" i="21" s="1"/>
  <c r="V1466" i="21" s="1"/>
  <c r="Q1464" i="21"/>
  <c r="Z1464" i="21"/>
  <c r="W1464" i="21" s="1"/>
  <c r="V1464" i="21" s="1"/>
  <c r="R1415" i="21"/>
  <c r="AA1415" i="21"/>
  <c r="Q1386" i="21"/>
  <c r="Z1386" i="21"/>
  <c r="W1386" i="21" s="1"/>
  <c r="V1386" i="21" s="1"/>
  <c r="R1377" i="21"/>
  <c r="AA1377" i="21"/>
  <c r="Q1358" i="21"/>
  <c r="Z1358" i="21"/>
  <c r="W1358" i="21" s="1"/>
  <c r="V1358" i="21" s="1"/>
  <c r="Q1346" i="21"/>
  <c r="Z1346" i="21"/>
  <c r="W1346" i="21" s="1"/>
  <c r="V1346" i="21" s="1"/>
  <c r="AA1330" i="21"/>
  <c r="R1330" i="21"/>
  <c r="Q1321" i="21"/>
  <c r="Z1321" i="21"/>
  <c r="Q1270" i="21"/>
  <c r="Z1270" i="21"/>
  <c r="W1270" i="21" s="1"/>
  <c r="V1270" i="21" s="1"/>
  <c r="Q1199" i="21"/>
  <c r="Z1199" i="21"/>
  <c r="W1199" i="21" s="1"/>
  <c r="V1199" i="21" s="1"/>
  <c r="Q1162" i="21"/>
  <c r="Z1162" i="21"/>
  <c r="W1162" i="21" s="1"/>
  <c r="V1162" i="21" s="1"/>
  <c r="AB550" i="21"/>
  <c r="R159" i="21"/>
  <c r="AA159" i="21"/>
  <c r="S611" i="21"/>
  <c r="AB611" i="21"/>
  <c r="R639" i="21"/>
  <c r="AA639" i="21"/>
  <c r="AA86" i="21"/>
  <c r="R86" i="21"/>
  <c r="S86" i="21" s="1"/>
  <c r="T86" i="21" s="1"/>
  <c r="AC817" i="21"/>
  <c r="T817" i="21"/>
  <c r="AD817" i="21" s="1"/>
  <c r="Q894" i="21"/>
  <c r="Z894" i="21"/>
  <c r="W894" i="21" s="1"/>
  <c r="V894" i="21" s="1"/>
  <c r="AA692" i="21"/>
  <c r="R692" i="21"/>
  <c r="Q1879" i="21"/>
  <c r="Z1879" i="21"/>
  <c r="W1879" i="21" s="1"/>
  <c r="V1879" i="21" s="1"/>
  <c r="Q1875" i="21"/>
  <c r="Z1875" i="21"/>
  <c r="W1875" i="21" s="1"/>
  <c r="V1875" i="21" s="1"/>
  <c r="Z1811" i="21"/>
  <c r="W1811" i="21" s="1"/>
  <c r="V1811" i="21" s="1"/>
  <c r="Q1811" i="21"/>
  <c r="Z1729" i="21"/>
  <c r="W1729" i="21" s="1"/>
  <c r="V1729" i="21" s="1"/>
  <c r="Q1729" i="21"/>
  <c r="Q1597" i="21"/>
  <c r="Z1597" i="21"/>
  <c r="W1597" i="21" s="1"/>
  <c r="V1597" i="21" s="1"/>
  <c r="Q1343" i="21"/>
  <c r="Z1343" i="21"/>
  <c r="W1343" i="21" s="1"/>
  <c r="V1343" i="21" s="1"/>
  <c r="Z1341" i="21"/>
  <c r="W1341" i="21" s="1"/>
  <c r="V1341" i="21" s="1"/>
  <c r="Q1341" i="21"/>
  <c r="Z1186" i="21"/>
  <c r="W1186" i="21" s="1"/>
  <c r="V1186" i="21" s="1"/>
  <c r="Q1186" i="21"/>
  <c r="Q930" i="21"/>
  <c r="Z930" i="21"/>
  <c r="W930" i="21" s="1"/>
  <c r="V930" i="21" s="1"/>
  <c r="Z906" i="21"/>
  <c r="W906" i="21" s="1"/>
  <c r="V906" i="21" s="1"/>
  <c r="Q906" i="21"/>
  <c r="Q866" i="21"/>
  <c r="Z866" i="21"/>
  <c r="W866" i="21" s="1"/>
  <c r="V866" i="21" s="1"/>
  <c r="Z521" i="21"/>
  <c r="W521" i="21" s="1"/>
  <c r="V521" i="21" s="1"/>
  <c r="Q521" i="21"/>
  <c r="Z507" i="21"/>
  <c r="W507" i="21" s="1"/>
  <c r="V507" i="21" s="1"/>
  <c r="Q507" i="21"/>
  <c r="Y349" i="21"/>
  <c r="P349" i="21"/>
  <c r="P311" i="21"/>
  <c r="Q311" i="21" s="1"/>
  <c r="Y311" i="21"/>
  <c r="Z246" i="21"/>
  <c r="W246" i="21" s="1"/>
  <c r="V246" i="21" s="1"/>
  <c r="Q246" i="21"/>
  <c r="AB625" i="21"/>
  <c r="S625" i="21"/>
  <c r="AB1001" i="21"/>
  <c r="S1001" i="21"/>
  <c r="AB1277" i="21"/>
  <c r="S1277" i="21"/>
  <c r="Q1893" i="21"/>
  <c r="Z1893" i="21"/>
  <c r="W1893" i="21" s="1"/>
  <c r="V1893" i="21" s="1"/>
  <c r="Q1876" i="21"/>
  <c r="Z1876" i="21"/>
  <c r="W1876" i="21" s="1"/>
  <c r="V1876" i="21" s="1"/>
  <c r="Q1872" i="21"/>
  <c r="Z1872" i="21"/>
  <c r="W1872" i="21" s="1"/>
  <c r="V1872" i="21" s="1"/>
  <c r="Q1826" i="21"/>
  <c r="Z1826" i="21"/>
  <c r="W1826" i="21" s="1"/>
  <c r="V1826" i="21" s="1"/>
  <c r="Q1815" i="21"/>
  <c r="Z1815" i="21"/>
  <c r="W1815" i="21" s="1"/>
  <c r="V1815" i="21" s="1"/>
  <c r="Q1643" i="21"/>
  <c r="Z1643" i="21"/>
  <c r="W1643" i="21" s="1"/>
  <c r="V1643" i="21" s="1"/>
  <c r="Q1616" i="21"/>
  <c r="Z1616" i="21"/>
  <c r="W1616" i="21" s="1"/>
  <c r="V1616" i="21" s="1"/>
  <c r="Q1589" i="21"/>
  <c r="Z1589" i="21"/>
  <c r="W1589" i="21" s="1"/>
  <c r="V1589" i="21" s="1"/>
  <c r="Q1459" i="21"/>
  <c r="Z1459" i="21"/>
  <c r="Q1394" i="21"/>
  <c r="Z1394" i="21"/>
  <c r="W1394" i="21" s="1"/>
  <c r="V1394" i="21" s="1"/>
  <c r="Z1351" i="21"/>
  <c r="W1351" i="21" s="1"/>
  <c r="V1351" i="21" s="1"/>
  <c r="Q1351" i="21"/>
  <c r="Q1315" i="21"/>
  <c r="Z1315" i="21"/>
  <c r="W1315" i="21" s="1"/>
  <c r="V1315" i="21" s="1"/>
  <c r="Q1301" i="21"/>
  <c r="Z1301" i="21"/>
  <c r="W1301" i="21" s="1"/>
  <c r="V1301" i="21" s="1"/>
  <c r="Q1244" i="21"/>
  <c r="Z1244" i="21"/>
  <c r="W1244" i="21" s="1"/>
  <c r="V1244" i="21" s="1"/>
  <c r="Q1190" i="21"/>
  <c r="Z1190" i="21"/>
  <c r="W1190" i="21" s="1"/>
  <c r="V1190" i="21" s="1"/>
  <c r="Q1187" i="21"/>
  <c r="Z1187" i="21"/>
  <c r="W1187" i="21" s="1"/>
  <c r="V1187" i="21" s="1"/>
  <c r="Q1099" i="21"/>
  <c r="Z1099" i="21"/>
  <c r="W1099" i="21" s="1"/>
  <c r="V1099" i="21" s="1"/>
  <c r="Q982" i="21"/>
  <c r="Z982" i="21"/>
  <c r="W982" i="21" s="1"/>
  <c r="V982" i="21" s="1"/>
  <c r="Q788" i="21"/>
  <c r="Z788" i="21"/>
  <c r="W788" i="21" s="1"/>
  <c r="V788" i="21" s="1"/>
  <c r="Z764" i="21"/>
  <c r="W764" i="21" s="1"/>
  <c r="V764" i="21" s="1"/>
  <c r="Q764" i="21"/>
  <c r="Z761" i="21"/>
  <c r="W761" i="21" s="1"/>
  <c r="V761" i="21" s="1"/>
  <c r="Q761" i="21"/>
  <c r="Z738" i="21"/>
  <c r="W738" i="21" s="1"/>
  <c r="V738" i="21" s="1"/>
  <c r="Q738" i="21"/>
  <c r="AA553" i="21"/>
  <c r="R553" i="21"/>
  <c r="Q526" i="21"/>
  <c r="Z526" i="21"/>
  <c r="W526" i="21" s="1"/>
  <c r="V526" i="21" s="1"/>
  <c r="Q502" i="21"/>
  <c r="Z502" i="21"/>
  <c r="W502" i="21" s="1"/>
  <c r="V502" i="21" s="1"/>
  <c r="Q499" i="21"/>
  <c r="Z499" i="21"/>
  <c r="W499" i="21" s="1"/>
  <c r="V499" i="21" s="1"/>
  <c r="P305" i="21"/>
  <c r="Y305" i="21"/>
  <c r="Y299" i="21"/>
  <c r="Z218" i="21"/>
  <c r="W218" i="21" s="1"/>
  <c r="V218" i="21" s="1"/>
  <c r="Z145" i="21"/>
  <c r="W145" i="21" s="1"/>
  <c r="V145" i="21" s="1"/>
  <c r="Q145" i="21"/>
  <c r="AA31" i="21"/>
  <c r="AB31" i="21" s="1"/>
  <c r="AC31" i="21" s="1"/>
  <c r="AD31" i="21" s="1"/>
  <c r="AA308" i="21"/>
  <c r="AB308" i="21" s="1"/>
  <c r="AC308" i="21" s="1"/>
  <c r="AD308" i="21" s="1"/>
  <c r="AC1005" i="21"/>
  <c r="T1005" i="21"/>
  <c r="AD1005" i="21" s="1"/>
  <c r="AA74" i="21"/>
  <c r="AB74" i="21" s="1"/>
  <c r="AC74" i="21" s="1"/>
  <c r="AD74" i="21" s="1"/>
  <c r="AC919" i="21"/>
  <c r="R1057" i="21"/>
  <c r="S1057" i="21" s="1"/>
  <c r="T1915" i="21"/>
  <c r="AD1915" i="21" s="1"/>
  <c r="AA960" i="21"/>
  <c r="AB711" i="21"/>
  <c r="Z369" i="21"/>
  <c r="W369" i="21" s="1"/>
  <c r="V369" i="21" s="1"/>
  <c r="AA147" i="21"/>
  <c r="AB147" i="21" s="1"/>
  <c r="AC147" i="21" s="1"/>
  <c r="AD147" i="21" s="1"/>
  <c r="AA35" i="21"/>
  <c r="AB35" i="21" s="1"/>
  <c r="AC35" i="21" s="1"/>
  <c r="AA123" i="21"/>
  <c r="AB123" i="21" s="1"/>
  <c r="AC123" i="21" s="1"/>
  <c r="AA46" i="21"/>
  <c r="AB46" i="21" s="1"/>
  <c r="AC46" i="21" s="1"/>
  <c r="AD46" i="21" s="1"/>
  <c r="AB1005" i="21"/>
  <c r="Q1961" i="21"/>
  <c r="Z1961" i="21"/>
  <c r="W1961" i="21" s="1"/>
  <c r="V1961" i="21" s="1"/>
  <c r="S1773" i="21"/>
  <c r="AB1773" i="21"/>
  <c r="Q1723" i="21"/>
  <c r="Z1723" i="21"/>
  <c r="W1723" i="21" s="1"/>
  <c r="V1723" i="21" s="1"/>
  <c r="Q1478" i="21"/>
  <c r="Z1478" i="21"/>
  <c r="W1478" i="21" s="1"/>
  <c r="V1478" i="21" s="1"/>
  <c r="Q1348" i="21"/>
  <c r="Z1348" i="21"/>
  <c r="W1348" i="21" s="1"/>
  <c r="V1348" i="21" s="1"/>
  <c r="Q1254" i="21"/>
  <c r="Z1254" i="21"/>
  <c r="W1254" i="21" s="1"/>
  <c r="V1254" i="21" s="1"/>
  <c r="R835" i="21"/>
  <c r="AA835" i="21"/>
  <c r="Q699" i="21"/>
  <c r="Z699" i="21"/>
  <c r="W699" i="21" s="1"/>
  <c r="V699" i="21" s="1"/>
  <c r="R1094" i="21"/>
  <c r="AA1094" i="21"/>
  <c r="Q544" i="21"/>
  <c r="Z544" i="21"/>
  <c r="W544" i="21" s="1"/>
  <c r="V544" i="21" s="1"/>
  <c r="Q578" i="21"/>
  <c r="Z578" i="21"/>
  <c r="W578" i="21" s="1"/>
  <c r="V578" i="21" s="1"/>
  <c r="Q468" i="21"/>
  <c r="Z468" i="21"/>
  <c r="W468" i="21" s="1"/>
  <c r="V468" i="21" s="1"/>
  <c r="Y351" i="21"/>
  <c r="P351" i="21"/>
  <c r="R1594" i="21"/>
  <c r="AA1594" i="21"/>
  <c r="R821" i="21"/>
  <c r="AA821" i="21"/>
  <c r="R985" i="21"/>
  <c r="AA985" i="21"/>
  <c r="R371" i="21"/>
  <c r="S371" i="21" s="1"/>
  <c r="T371" i="21" s="1"/>
  <c r="Q403" i="21"/>
  <c r="R403" i="21" s="1"/>
  <c r="Z403" i="21"/>
  <c r="W403" i="21" s="1"/>
  <c r="V403" i="21" s="1"/>
  <c r="R1268" i="21"/>
  <c r="AA1268" i="21"/>
  <c r="R633" i="21"/>
  <c r="S1505" i="21"/>
  <c r="AB1505" i="21"/>
  <c r="R1543" i="21"/>
  <c r="AA1543" i="21"/>
  <c r="T1264" i="21"/>
  <c r="AD1264" i="21" s="1"/>
  <c r="AC1264" i="21"/>
  <c r="AA414" i="21"/>
  <c r="AB414" i="21" s="1"/>
  <c r="AA366" i="21"/>
  <c r="AB366" i="21" s="1"/>
  <c r="AC366" i="21" s="1"/>
  <c r="AD366" i="21" s="1"/>
  <c r="AA201" i="21"/>
  <c r="AB201" i="21" s="1"/>
  <c r="AC201" i="21" s="1"/>
  <c r="AD201" i="21" s="1"/>
  <c r="AC711" i="21"/>
  <c r="AA14" i="21"/>
  <c r="AB14" i="21" s="1"/>
  <c r="AC14" i="21" s="1"/>
  <c r="AA231" i="21"/>
  <c r="AB231" i="21" s="1"/>
  <c r="AC231" i="21" s="1"/>
  <c r="AD231" i="21" s="1"/>
  <c r="AA435" i="21"/>
  <c r="AB435" i="21" s="1"/>
  <c r="AC435" i="21" s="1"/>
  <c r="AD435" i="21" s="1"/>
  <c r="AB919" i="21"/>
  <c r="AA742" i="21"/>
  <c r="R678" i="21"/>
  <c r="AB678" i="21" s="1"/>
  <c r="Q1912" i="21"/>
  <c r="Z1912" i="21"/>
  <c r="W1912" i="21" s="1"/>
  <c r="V1912" i="21" s="1"/>
  <c r="Z1765" i="21"/>
  <c r="W1765" i="21" s="1"/>
  <c r="V1765" i="21" s="1"/>
  <c r="Q1765" i="21"/>
  <c r="Q1571" i="21"/>
  <c r="Z1571" i="21"/>
  <c r="W1571" i="21" s="1"/>
  <c r="V1571" i="21" s="1"/>
  <c r="Q1417" i="21"/>
  <c r="Z1417" i="21"/>
  <c r="W1417" i="21" s="1"/>
  <c r="V1417" i="21" s="1"/>
  <c r="Q1363" i="21"/>
  <c r="Z1363" i="21"/>
  <c r="W1363" i="21" s="1"/>
  <c r="V1363" i="21" s="1"/>
  <c r="Q1263" i="21"/>
  <c r="Z1263" i="21"/>
  <c r="W1263" i="21" s="1"/>
  <c r="V1263" i="21" s="1"/>
  <c r="Q887" i="21"/>
  <c r="Z887" i="21"/>
  <c r="W887" i="21" s="1"/>
  <c r="V887" i="21" s="1"/>
  <c r="R790" i="21"/>
  <c r="AA790" i="21"/>
  <c r="R268" i="21"/>
  <c r="S268" i="21" s="1"/>
  <c r="T268" i="21" s="1"/>
  <c r="AA268" i="21"/>
  <c r="Z589" i="21"/>
  <c r="W589" i="21" s="1"/>
  <c r="V589" i="21" s="1"/>
  <c r="Q589" i="21"/>
  <c r="Y472" i="21"/>
  <c r="P472" i="21"/>
  <c r="R433" i="21"/>
  <c r="S433" i="21" s="1"/>
  <c r="T433" i="21" s="1"/>
  <c r="Q364" i="21"/>
  <c r="Z364" i="21"/>
  <c r="W364" i="21" s="1"/>
  <c r="V364" i="21" s="1"/>
  <c r="R1583" i="21"/>
  <c r="AA1583" i="21"/>
  <c r="AA932" i="21"/>
  <c r="R932" i="21"/>
  <c r="R1545" i="21"/>
  <c r="AA1545" i="21"/>
  <c r="Q402" i="21"/>
  <c r="Z402" i="21"/>
  <c r="W402" i="21" s="1"/>
  <c r="V402" i="21" s="1"/>
  <c r="R1829" i="21"/>
  <c r="AA1829" i="21"/>
  <c r="AA73" i="21"/>
  <c r="AB73" i="21" s="1"/>
  <c r="AC73" i="21" s="1"/>
  <c r="AD73" i="21" s="1"/>
  <c r="AA1580" i="21"/>
  <c r="R1580" i="21"/>
  <c r="R668" i="21"/>
  <c r="AA668" i="21"/>
  <c r="AA1033" i="21"/>
  <c r="R1033" i="21"/>
  <c r="AB1007" i="21"/>
  <c r="S1007" i="21"/>
  <c r="AA748" i="21"/>
  <c r="R1667" i="21"/>
  <c r="AA1667" i="21"/>
  <c r="R1256" i="21"/>
  <c r="AA1256" i="21"/>
  <c r="AB684" i="21"/>
  <c r="S684" i="21"/>
  <c r="S1240" i="21"/>
  <c r="AB1240" i="21"/>
  <c r="AA658" i="21"/>
  <c r="R658" i="21"/>
  <c r="AC831" i="21"/>
  <c r="T831" i="21"/>
  <c r="AD831" i="21" s="1"/>
  <c r="AA944" i="21"/>
  <c r="Z433" i="21"/>
  <c r="W433" i="21" s="1"/>
  <c r="V433" i="21" s="1"/>
  <c r="R1577" i="21"/>
  <c r="AA1577" i="21"/>
  <c r="R1620" i="21"/>
  <c r="AA1620" i="21"/>
  <c r="AA674" i="21"/>
  <c r="R674" i="21"/>
  <c r="R588" i="21"/>
  <c r="AA588" i="21"/>
  <c r="AA1014" i="21"/>
  <c r="R1014" i="21"/>
  <c r="R1141" i="21"/>
  <c r="AA1141" i="21"/>
  <c r="AA410" i="21"/>
  <c r="AB410" i="21" s="1"/>
  <c r="AC410" i="21" s="1"/>
  <c r="AD410" i="21" s="1"/>
  <c r="AA1097" i="21"/>
  <c r="AB752" i="21"/>
  <c r="U1160" i="21"/>
  <c r="AA259" i="21"/>
  <c r="AB259" i="21" s="1"/>
  <c r="AC259" i="21" s="1"/>
  <c r="AD259" i="21" s="1"/>
  <c r="AA726" i="21"/>
  <c r="AB437" i="21"/>
  <c r="AC437" i="21" s="1"/>
  <c r="AD437" i="21" s="1"/>
  <c r="T743" i="21"/>
  <c r="AD743" i="21" s="1"/>
  <c r="AB1071" i="21"/>
  <c r="AA174" i="21"/>
  <c r="AB174" i="21" s="1"/>
  <c r="AC174" i="21" s="1"/>
  <c r="AD174" i="21" s="1"/>
  <c r="AA133" i="21"/>
  <c r="AB133" i="21" s="1"/>
  <c r="AC133" i="21" s="1"/>
  <c r="AD133" i="21" s="1"/>
  <c r="Z478" i="21"/>
  <c r="W478" i="21" s="1"/>
  <c r="V478" i="21" s="1"/>
  <c r="Q1754" i="21"/>
  <c r="Z1754" i="21"/>
  <c r="W1754" i="21" s="1"/>
  <c r="V1754" i="21" s="1"/>
  <c r="R1552" i="21"/>
  <c r="Q646" i="21"/>
  <c r="Z646" i="21"/>
  <c r="W646" i="21" s="1"/>
  <c r="V646" i="21" s="1"/>
  <c r="Y384" i="21"/>
  <c r="P388" i="21"/>
  <c r="Q388" i="21" s="1"/>
  <c r="Y388" i="21"/>
  <c r="Q49" i="21"/>
  <c r="Z49" i="21"/>
  <c r="W49" i="21" s="1"/>
  <c r="V49" i="21" s="1"/>
  <c r="R1062" i="21"/>
  <c r="AA1062" i="21"/>
  <c r="AA422" i="21"/>
  <c r="AB422" i="21" s="1"/>
  <c r="AC422" i="21" s="1"/>
  <c r="AD422" i="21" s="1"/>
  <c r="AA522" i="21"/>
  <c r="R522" i="21"/>
  <c r="Z371" i="21"/>
  <c r="W371" i="21" s="1"/>
  <c r="V371" i="21" s="1"/>
  <c r="AA1105" i="21"/>
  <c r="R1105" i="21"/>
  <c r="AC1281" i="21"/>
  <c r="T1281" i="21"/>
  <c r="AD1281" i="21" s="1"/>
  <c r="AA263" i="21"/>
  <c r="AB263" i="21" s="1"/>
  <c r="AC263" i="21" s="1"/>
  <c r="AD263" i="21" s="1"/>
  <c r="AA138" i="21"/>
  <c r="AB138" i="21" s="1"/>
  <c r="AC138" i="21" s="1"/>
  <c r="AD138" i="21" s="1"/>
  <c r="Z277" i="21"/>
  <c r="W277" i="21" s="1"/>
  <c r="V277" i="21" s="1"/>
  <c r="AA462" i="21"/>
  <c r="AB462" i="21" s="1"/>
  <c r="AC462" i="21" s="1"/>
  <c r="AA825" i="21"/>
  <c r="Q1738" i="21"/>
  <c r="R1738" i="21" s="1"/>
  <c r="Z125" i="21"/>
  <c r="W125" i="21" s="1"/>
  <c r="V125" i="21" s="1"/>
  <c r="Z293" i="21"/>
  <c r="W293" i="21" s="1"/>
  <c r="V293" i="21" s="1"/>
  <c r="R1457" i="21"/>
  <c r="AA1457" i="21"/>
  <c r="AA53" i="21"/>
  <c r="AB53" i="21" s="1"/>
  <c r="AC53" i="21" s="1"/>
  <c r="AD53" i="21" s="1"/>
  <c r="AA1257" i="21"/>
  <c r="R1257" i="21"/>
  <c r="AC1058" i="21"/>
  <c r="T1058" i="21"/>
  <c r="AD1058" i="21" s="1"/>
  <c r="U2005" i="21"/>
  <c r="Q1996" i="21"/>
  <c r="Z1996" i="21"/>
  <c r="W1996" i="21" s="1"/>
  <c r="V1996" i="21" s="1"/>
  <c r="AC1022" i="21"/>
  <c r="T1022" i="21"/>
  <c r="AD1022" i="21" s="1"/>
  <c r="Q847" i="21"/>
  <c r="Z847" i="21"/>
  <c r="Z782" i="21"/>
  <c r="W782" i="21" s="1"/>
  <c r="V782" i="21" s="1"/>
  <c r="Q782" i="21"/>
  <c r="S722" i="21"/>
  <c r="AB722" i="21"/>
  <c r="AA458" i="21"/>
  <c r="AB458" i="21" s="1"/>
  <c r="AC458" i="21" s="1"/>
  <c r="AD458" i="21" s="1"/>
  <c r="AA452" i="21"/>
  <c r="AB452" i="21" s="1"/>
  <c r="AC452" i="21" s="1"/>
  <c r="AD452" i="21" s="1"/>
  <c r="Z448" i="21"/>
  <c r="W448" i="21" s="1"/>
  <c r="V448" i="21" s="1"/>
  <c r="Q448" i="21"/>
  <c r="Q238" i="21"/>
  <c r="Z238" i="21"/>
  <c r="W238" i="21" s="1"/>
  <c r="V238" i="21" s="1"/>
  <c r="AA230" i="21"/>
  <c r="AB230" i="21" s="1"/>
  <c r="AC230" i="21" s="1"/>
  <c r="AD230" i="21" s="1"/>
  <c r="AA39" i="21"/>
  <c r="AB39" i="21" s="1"/>
  <c r="AC39" i="21" s="1"/>
  <c r="AB223" i="21"/>
  <c r="AA1818" i="21"/>
  <c r="R1818" i="21"/>
  <c r="R1054" i="21"/>
  <c r="AA1054" i="21"/>
  <c r="Q1088" i="21"/>
  <c r="Z1088" i="21"/>
  <c r="W1088" i="21" s="1"/>
  <c r="V1088" i="21" s="1"/>
  <c r="Z1067" i="21"/>
  <c r="W1067" i="21" s="1"/>
  <c r="V1067" i="21" s="1"/>
  <c r="Q1067" i="21"/>
  <c r="Q113" i="21"/>
  <c r="Z113" i="21"/>
  <c r="W113" i="21" s="1"/>
  <c r="V113" i="21" s="1"/>
  <c r="Z37" i="21"/>
  <c r="W37" i="21" s="1"/>
  <c r="V37" i="21" s="1"/>
  <c r="AA26" i="21"/>
  <c r="AB26" i="21" s="1"/>
  <c r="AC26" i="21" s="1"/>
  <c r="AD26" i="21" s="1"/>
  <c r="S1595" i="21"/>
  <c r="AB1595" i="21"/>
  <c r="AA188" i="21"/>
  <c r="R188" i="21"/>
  <c r="S627" i="21"/>
  <c r="AB627" i="21"/>
  <c r="S1249" i="21"/>
  <c r="AB1249" i="21"/>
  <c r="AA1207" i="21"/>
  <c r="R1207" i="21"/>
  <c r="AC634" i="21"/>
  <c r="T634" i="21"/>
  <c r="AD634" i="21" s="1"/>
  <c r="R620" i="21"/>
  <c r="AA620" i="21"/>
  <c r="AB1018" i="21"/>
  <c r="S1018" i="21"/>
  <c r="R488" i="21"/>
  <c r="Q377" i="21"/>
  <c r="Z377" i="21"/>
  <c r="W377" i="21" s="1"/>
  <c r="V377" i="21" s="1"/>
  <c r="T1008" i="21"/>
  <c r="AD1008" i="21" s="1"/>
  <c r="R1750" i="21"/>
  <c r="S1750" i="21" s="1"/>
  <c r="AA165" i="21"/>
  <c r="AB165" i="21" s="1"/>
  <c r="AC165" i="21" s="1"/>
  <c r="AD165" i="21" s="1"/>
  <c r="AC298" i="21"/>
  <c r="AD298" i="21" s="1"/>
  <c r="Z80" i="21"/>
  <c r="W80" i="21" s="1"/>
  <c r="V80" i="21" s="1"/>
  <c r="AA17" i="21"/>
  <c r="AB17" i="21" s="1"/>
  <c r="AC17" i="21" s="1"/>
  <c r="AD17" i="21" s="1"/>
  <c r="C7" i="14"/>
  <c r="R776" i="21"/>
  <c r="AA776" i="21"/>
  <c r="S889" i="21"/>
  <c r="AB889" i="21"/>
  <c r="R794" i="21"/>
  <c r="AA794" i="21"/>
  <c r="Q330" i="21"/>
  <c r="Z330" i="21"/>
  <c r="W330" i="21" s="1"/>
  <c r="V330" i="21" s="1"/>
  <c r="R1995" i="21"/>
  <c r="AA1995" i="21"/>
  <c r="U1436" i="21"/>
  <c r="AA875" i="21"/>
  <c r="R875" i="21"/>
  <c r="T1126" i="21"/>
  <c r="AD1126" i="21" s="1"/>
  <c r="AC1126" i="21"/>
  <c r="Z1042" i="21"/>
  <c r="W1042" i="21" s="1"/>
  <c r="V1042" i="21" s="1"/>
  <c r="Q1042" i="21"/>
  <c r="Q739" i="21"/>
  <c r="Z739" i="21"/>
  <c r="W739" i="21" s="1"/>
  <c r="V739" i="21" s="1"/>
  <c r="Q717" i="21"/>
  <c r="Z717" i="21"/>
  <c r="W717" i="21" s="1"/>
  <c r="V717" i="21" s="1"/>
  <c r="Q584" i="21"/>
  <c r="Z584" i="21"/>
  <c r="W584" i="21" s="1"/>
  <c r="V584" i="21" s="1"/>
  <c r="Q257" i="21"/>
  <c r="Z257" i="21"/>
  <c r="W257" i="21" s="1"/>
  <c r="V257" i="21" s="1"/>
  <c r="AA173" i="21"/>
  <c r="AB173" i="21" s="1"/>
  <c r="AC173" i="21" s="1"/>
  <c r="AD173" i="21" s="1"/>
  <c r="AA352" i="21"/>
  <c r="AB352" i="21" s="1"/>
  <c r="R1874" i="21"/>
  <c r="AA1874" i="21"/>
  <c r="Z1943" i="21"/>
  <c r="W1943" i="21" s="1"/>
  <c r="V1943" i="21" s="1"/>
  <c r="Q1943" i="21"/>
  <c r="AA251" i="21"/>
  <c r="AB251" i="21" s="1"/>
  <c r="AC251" i="21" s="1"/>
  <c r="AD251" i="21" s="1"/>
  <c r="AA180" i="21"/>
  <c r="AB180" i="21" s="1"/>
  <c r="AC180" i="21" s="1"/>
  <c r="AD180" i="21" s="1"/>
  <c r="AB1820" i="21"/>
  <c r="S1820" i="21"/>
  <c r="Q534" i="21"/>
  <c r="Z534" i="21"/>
  <c r="W534" i="21" s="1"/>
  <c r="V534" i="21" s="1"/>
  <c r="Z249" i="21"/>
  <c r="W249" i="21" s="1"/>
  <c r="V249" i="21" s="1"/>
  <c r="AA50" i="21"/>
  <c r="AB50" i="21" s="1"/>
  <c r="AC50" i="21" s="1"/>
  <c r="AD50" i="21" s="1"/>
  <c r="Z359" i="21"/>
  <c r="W359" i="21" s="1"/>
  <c r="V359" i="21" s="1"/>
  <c r="AA237" i="21"/>
  <c r="AB237" i="21" s="1"/>
  <c r="AC237" i="21" s="1"/>
  <c r="AD237" i="21" s="1"/>
  <c r="T336" i="21"/>
  <c r="R1063" i="21"/>
  <c r="AA1063" i="21"/>
  <c r="AA1128" i="21"/>
  <c r="R1128" i="21"/>
  <c r="S1920" i="21"/>
  <c r="AB1920" i="21"/>
  <c r="S1030" i="21"/>
  <c r="AB1030" i="21"/>
  <c r="S936" i="21"/>
  <c r="AB936" i="21"/>
  <c r="R712" i="21"/>
  <c r="AA712" i="21"/>
  <c r="R67" i="21"/>
  <c r="S67" i="21" s="1"/>
  <c r="T67" i="21" s="1"/>
  <c r="AA67" i="21"/>
  <c r="AC800" i="21"/>
  <c r="T800" i="21"/>
  <c r="AD800" i="21" s="1"/>
  <c r="Z221" i="21"/>
  <c r="W221" i="21" s="1"/>
  <c r="V221" i="21" s="1"/>
  <c r="Q221" i="21"/>
  <c r="AA253" i="21"/>
  <c r="R253" i="21"/>
  <c r="R80" i="21"/>
  <c r="D6" i="7"/>
  <c r="F8" i="15"/>
  <c r="F10" i="15" s="1"/>
  <c r="R226" i="21"/>
  <c r="R809" i="21"/>
  <c r="AA809" i="21"/>
  <c r="AA48" i="21"/>
  <c r="AB48" i="21" s="1"/>
  <c r="AC48" i="21" s="1"/>
  <c r="AA454" i="21"/>
  <c r="R454" i="21"/>
  <c r="AA317" i="21"/>
  <c r="R317" i="21"/>
  <c r="R881" i="21"/>
  <c r="AA881" i="21"/>
  <c r="AB753" i="21"/>
  <c r="AB1935" i="21"/>
  <c r="S1935" i="21"/>
  <c r="Q1954" i="21"/>
  <c r="Z1954" i="21"/>
  <c r="W1954" i="21" s="1"/>
  <c r="V1954" i="21" s="1"/>
  <c r="Q1950" i="21"/>
  <c r="Z1950" i="21"/>
  <c r="W1950" i="21" s="1"/>
  <c r="V1950" i="21" s="1"/>
  <c r="Q1936" i="21"/>
  <c r="Z1936" i="21"/>
  <c r="W1936" i="21" s="1"/>
  <c r="V1936" i="21" s="1"/>
  <c r="Q1731" i="21"/>
  <c r="Z1731" i="21"/>
  <c r="Q1629" i="21"/>
  <c r="Z1629" i="21"/>
  <c r="W1629" i="21" s="1"/>
  <c r="V1629" i="21" s="1"/>
  <c r="Q1372" i="21"/>
  <c r="Z1372" i="21"/>
  <c r="W1372" i="21" s="1"/>
  <c r="V1372" i="21" s="1"/>
  <c r="Q1355" i="21"/>
  <c r="Z1355" i="21"/>
  <c r="W1355" i="21" s="1"/>
  <c r="V1355" i="21" s="1"/>
  <c r="Z1309" i="21"/>
  <c r="W1309" i="21" s="1"/>
  <c r="V1309" i="21" s="1"/>
  <c r="Q1309" i="21"/>
  <c r="Q1306" i="21"/>
  <c r="Z1306" i="21"/>
  <c r="W1306" i="21" s="1"/>
  <c r="V1306" i="21" s="1"/>
  <c r="Z1273" i="21"/>
  <c r="W1273" i="21" s="1"/>
  <c r="V1273" i="21" s="1"/>
  <c r="Q1273" i="21"/>
  <c r="AA446" i="21"/>
  <c r="AB446" i="21" s="1"/>
  <c r="AA177" i="21"/>
  <c r="R177" i="21"/>
  <c r="R178" i="21"/>
  <c r="AA178" i="21"/>
  <c r="AA186" i="21"/>
  <c r="AB186" i="21" s="1"/>
  <c r="AC186" i="21" s="1"/>
  <c r="AD186" i="21" s="1"/>
  <c r="S1074" i="21"/>
  <c r="AB1074" i="21"/>
  <c r="Q1926" i="21"/>
  <c r="Z1926" i="21"/>
  <c r="W1926" i="21" s="1"/>
  <c r="V1926" i="21" s="1"/>
  <c r="Q1919" i="21"/>
  <c r="Z1919" i="21"/>
  <c r="W1919" i="21" s="1"/>
  <c r="V1919" i="21" s="1"/>
  <c r="Q1525" i="21"/>
  <c r="Z1525" i="21"/>
  <c r="W1525" i="21" s="1"/>
  <c r="V1525" i="21" s="1"/>
  <c r="Z1367" i="21"/>
  <c r="W1367" i="21" s="1"/>
  <c r="V1367" i="21" s="1"/>
  <c r="Q1367" i="21"/>
  <c r="T1226" i="21"/>
  <c r="AD1226" i="21" s="1"/>
  <c r="AC1226" i="21"/>
  <c r="AA709" i="21"/>
  <c r="R709" i="21"/>
  <c r="AA250" i="21"/>
  <c r="AB250" i="21" s="1"/>
  <c r="AC250" i="21" s="1"/>
  <c r="AD250" i="21" s="1"/>
  <c r="AA63" i="21"/>
  <c r="AB63" i="21" s="1"/>
  <c r="AC63" i="21" s="1"/>
  <c r="AD63" i="21" s="1"/>
  <c r="AA998" i="21"/>
  <c r="R998" i="21"/>
  <c r="AB1942" i="21"/>
  <c r="S1942" i="21"/>
  <c r="S766" i="21"/>
  <c r="AB766" i="21"/>
  <c r="R69" i="21"/>
  <c r="AA69" i="21"/>
  <c r="T698" i="21"/>
  <c r="AD698" i="21" s="1"/>
  <c r="AC698" i="21"/>
  <c r="AA810" i="21"/>
  <c r="R1176" i="21"/>
  <c r="AA1176" i="21"/>
  <c r="S249" i="21"/>
  <c r="T249" i="21" s="1"/>
  <c r="AB1058" i="21"/>
  <c r="Z387" i="21"/>
  <c r="W387" i="21" s="1"/>
  <c r="V387" i="21" s="1"/>
  <c r="Z24" i="21"/>
  <c r="W24" i="21" s="1"/>
  <c r="V24" i="21" s="1"/>
  <c r="AA361" i="21"/>
  <c r="AB361" i="21" s="1"/>
  <c r="AC361" i="21" s="1"/>
  <c r="AA85" i="21"/>
  <c r="AB85" i="21" s="1"/>
  <c r="AC85" i="21" s="1"/>
  <c r="AA42" i="21"/>
  <c r="AB42" i="21" s="1"/>
  <c r="AC42" i="21" s="1"/>
  <c r="AD42" i="21" s="1"/>
  <c r="E6" i="13"/>
  <c r="F28" i="15"/>
  <c r="F30" i="15" s="1"/>
  <c r="R312" i="21"/>
  <c r="S312" i="21" s="1"/>
  <c r="T312" i="21" s="1"/>
  <c r="AA312" i="21"/>
  <c r="S1645" i="21"/>
  <c r="AB1645" i="21"/>
  <c r="AA150" i="21"/>
  <c r="AB150" i="21" s="1"/>
  <c r="AC150" i="21" s="1"/>
  <c r="AD150" i="21" s="1"/>
  <c r="AC51" i="21"/>
  <c r="AD51" i="21" s="1"/>
  <c r="AA82" i="21"/>
  <c r="AB82" i="21" s="1"/>
  <c r="AC82" i="21" s="1"/>
  <c r="AD82" i="21" s="1"/>
  <c r="R1046" i="21"/>
  <c r="AA1046" i="21"/>
  <c r="Z302" i="21"/>
  <c r="W302" i="21" s="1"/>
  <c r="V302" i="21" s="1"/>
  <c r="S9" i="21"/>
  <c r="Q1968" i="21"/>
  <c r="Z1968" i="21"/>
  <c r="W1968" i="21" s="1"/>
  <c r="V1968" i="21" s="1"/>
  <c r="Q1804" i="21"/>
  <c r="Z1804" i="21"/>
  <c r="W1804" i="21" s="1"/>
  <c r="V1804" i="21" s="1"/>
  <c r="Q1792" i="21"/>
  <c r="Z1792" i="21"/>
  <c r="W1792" i="21" s="1"/>
  <c r="V1792" i="21" s="1"/>
  <c r="Q1743" i="21"/>
  <c r="Z1743" i="21"/>
  <c r="W1743" i="21" s="1"/>
  <c r="V1743" i="21" s="1"/>
  <c r="Q1573" i="21"/>
  <c r="Z1573" i="21"/>
  <c r="W1573" i="21" s="1"/>
  <c r="V1573" i="21" s="1"/>
  <c r="Z1560" i="21"/>
  <c r="W1560" i="21" s="1"/>
  <c r="V1560" i="21" s="1"/>
  <c r="Q1560" i="21"/>
  <c r="Q1125" i="21"/>
  <c r="Z1125" i="21"/>
  <c r="W1125" i="21" s="1"/>
  <c r="V1125" i="21" s="1"/>
  <c r="AA143" i="21"/>
  <c r="AB143" i="21" s="1"/>
  <c r="AC143" i="21" s="1"/>
  <c r="AD143" i="21" s="1"/>
  <c r="U1499" i="21"/>
  <c r="S1246" i="21"/>
  <c r="AB1246" i="21"/>
  <c r="Z319" i="21"/>
  <c r="W319" i="21" s="1"/>
  <c r="V319" i="21" s="1"/>
  <c r="AA1160" i="21"/>
  <c r="AA671" i="21"/>
  <c r="R671" i="21"/>
  <c r="G26" i="5"/>
  <c r="F29" i="5"/>
  <c r="G29" i="5" s="1"/>
  <c r="AA774" i="21"/>
  <c r="R774" i="21"/>
  <c r="Z1999" i="21"/>
  <c r="W1999" i="21" s="1"/>
  <c r="V1999" i="21" s="1"/>
  <c r="Q1999" i="21"/>
  <c r="Z1988" i="21"/>
  <c r="W1988" i="21" s="1"/>
  <c r="V1988" i="21" s="1"/>
  <c r="Q1988" i="21"/>
  <c r="Q1976" i="21"/>
  <c r="Z1976" i="21"/>
  <c r="W1976" i="21" s="1"/>
  <c r="V1976" i="21" s="1"/>
  <c r="Q1945" i="21"/>
  <c r="Z1945" i="21"/>
  <c r="W1945" i="21" s="1"/>
  <c r="V1945" i="21" s="1"/>
  <c r="Q1796" i="21"/>
  <c r="Z1796" i="21"/>
  <c r="W1796" i="21" s="1"/>
  <c r="V1796" i="21" s="1"/>
  <c r="Q1705" i="21"/>
  <c r="Z1705" i="21"/>
  <c r="W1705" i="21" s="1"/>
  <c r="V1705" i="21" s="1"/>
  <c r="Q1701" i="21"/>
  <c r="Z1701" i="21"/>
  <c r="W1701" i="21" s="1"/>
  <c r="V1701" i="21" s="1"/>
  <c r="Q1492" i="21"/>
  <c r="Z1492" i="21"/>
  <c r="W1492" i="21" s="1"/>
  <c r="V1492" i="21" s="1"/>
  <c r="Q915" i="21"/>
  <c r="Z915" i="21"/>
  <c r="W915" i="21" s="1"/>
  <c r="V915" i="21" s="1"/>
  <c r="AA434" i="21"/>
  <c r="AB434" i="21" s="1"/>
  <c r="AC434" i="21" s="1"/>
  <c r="AD434" i="21" s="1"/>
  <c r="AA270" i="21"/>
  <c r="AB270" i="21" s="1"/>
  <c r="AC270" i="21" s="1"/>
  <c r="AD270" i="21" s="1"/>
  <c r="AA256" i="21"/>
  <c r="AB256" i="21" s="1"/>
  <c r="AC256" i="21" s="1"/>
  <c r="AD256" i="21" s="1"/>
  <c r="AA102" i="21"/>
  <c r="AB102" i="21" s="1"/>
  <c r="AC102" i="21" s="1"/>
  <c r="AD102" i="21" s="1"/>
  <c r="AA87" i="21"/>
  <c r="AB87" i="21" s="1"/>
  <c r="AC87" i="21" s="1"/>
  <c r="AD87" i="21" s="1"/>
  <c r="AB1218" i="21"/>
  <c r="S1218" i="21"/>
  <c r="AC1574" i="21"/>
  <c r="T1574" i="21"/>
  <c r="AD1574" i="21" s="1"/>
  <c r="R1192" i="21"/>
  <c r="AA1192" i="21"/>
  <c r="R795" i="21"/>
  <c r="AA795" i="21"/>
  <c r="R1634" i="21"/>
  <c r="AA1634" i="21"/>
  <c r="AB1095" i="21"/>
  <c r="S1095" i="21"/>
  <c r="AB1285" i="21"/>
  <c r="S1285" i="21"/>
  <c r="AA106" i="21"/>
  <c r="AB106" i="21" s="1"/>
  <c r="AC106" i="21" s="1"/>
  <c r="AD106" i="21" s="1"/>
  <c r="Z284" i="21"/>
  <c r="W284" i="21" s="1"/>
  <c r="V284" i="21" s="1"/>
  <c r="Z392" i="21"/>
  <c r="W392" i="21" s="1"/>
  <c r="V392" i="21" s="1"/>
  <c r="Z222" i="21"/>
  <c r="W222" i="21" s="1"/>
  <c r="V222" i="21" s="1"/>
  <c r="Q222" i="21"/>
  <c r="Z66" i="21"/>
  <c r="W66" i="21" s="1"/>
  <c r="V66" i="21" s="1"/>
  <c r="C6" i="9"/>
  <c r="R184" i="21"/>
  <c r="S184" i="21" s="1"/>
  <c r="T184" i="21" s="1"/>
  <c r="AA184" i="21"/>
  <c r="AA55" i="21"/>
  <c r="AB55" i="21" s="1"/>
  <c r="AC55" i="21" s="1"/>
  <c r="AD55" i="21" s="1"/>
  <c r="R628" i="21"/>
  <c r="AA628" i="21"/>
  <c r="AA286" i="21"/>
  <c r="AB286" i="21" s="1"/>
  <c r="AC286" i="21" s="1"/>
  <c r="AD286" i="21" s="1"/>
  <c r="S1717" i="21"/>
  <c r="AB1717" i="21"/>
  <c r="S960" i="21"/>
  <c r="AB960" i="21"/>
  <c r="R401" i="21"/>
  <c r="Q1947" i="21"/>
  <c r="Z1947" i="21"/>
  <c r="Q1939" i="21"/>
  <c r="Z1939" i="21"/>
  <c r="W1939" i="21" s="1"/>
  <c r="V1939" i="21" s="1"/>
  <c r="Q1808" i="21"/>
  <c r="Z1808" i="21"/>
  <c r="W1808" i="21" s="1"/>
  <c r="V1808" i="21" s="1"/>
  <c r="Z1633" i="21"/>
  <c r="W1633" i="21" s="1"/>
  <c r="V1633" i="21" s="1"/>
  <c r="Q1633" i="21"/>
  <c r="U1529" i="21"/>
  <c r="Q1354" i="21"/>
  <c r="Z1354" i="21"/>
  <c r="W1354" i="21" s="1"/>
  <c r="V1354" i="21" s="1"/>
  <c r="Q1310" i="21"/>
  <c r="Z1310" i="21"/>
  <c r="W1310" i="21" s="1"/>
  <c r="V1310" i="21" s="1"/>
  <c r="Q1308" i="21"/>
  <c r="Z1308" i="21"/>
  <c r="W1308" i="21" s="1"/>
  <c r="V1308" i="21" s="1"/>
  <c r="Q778" i="21"/>
  <c r="Z778" i="21"/>
  <c r="W778" i="21" s="1"/>
  <c r="V778" i="21" s="1"/>
  <c r="S742" i="21"/>
  <c r="AB742" i="21"/>
  <c r="Q154" i="21"/>
  <c r="Z154" i="21"/>
  <c r="W154" i="21" s="1"/>
  <c r="V154" i="21" s="1"/>
  <c r="AA1445" i="21"/>
  <c r="R1445" i="21"/>
  <c r="R1628" i="21"/>
  <c r="AA1628" i="21"/>
  <c r="R1152" i="21"/>
  <c r="AA1152" i="21"/>
  <c r="AB60" i="21"/>
  <c r="AC60" i="21" s="1"/>
  <c r="AD60" i="21" s="1"/>
  <c r="AA961" i="21"/>
  <c r="R961" i="21"/>
  <c r="S623" i="21"/>
  <c r="E40" i="28"/>
  <c r="D5" i="28"/>
  <c r="D40" i="28"/>
  <c r="Z1429" i="21"/>
  <c r="W1429" i="21" s="1"/>
  <c r="V1429" i="21" s="1"/>
  <c r="Q1429" i="21"/>
  <c r="AA1043" i="21"/>
  <c r="S1109" i="21"/>
  <c r="AB1402" i="21"/>
  <c r="S1402" i="21"/>
  <c r="R1680" i="21"/>
  <c r="AA1680" i="21"/>
  <c r="Q1451" i="21"/>
  <c r="Z1451" i="21"/>
  <c r="W1451" i="21" s="1"/>
  <c r="V1451" i="21" s="1"/>
  <c r="U1275" i="21"/>
  <c r="AB1211" i="21"/>
  <c r="Q1206" i="21"/>
  <c r="Z1206" i="21"/>
  <c r="W1206" i="21" s="1"/>
  <c r="V1206" i="21" s="1"/>
  <c r="Q773" i="21"/>
  <c r="Z773" i="21"/>
  <c r="W773" i="21" s="1"/>
  <c r="V773" i="21" s="1"/>
  <c r="T552" i="21"/>
  <c r="AD552" i="21" s="1"/>
  <c r="Z271" i="21"/>
  <c r="W271" i="21" s="1"/>
  <c r="V271" i="21" s="1"/>
  <c r="Q271" i="21"/>
  <c r="AB819" i="21"/>
  <c r="S819" i="21"/>
  <c r="R1488" i="21"/>
  <c r="AA1488" i="21"/>
  <c r="Q350" i="21"/>
  <c r="R672" i="21"/>
  <c r="AA672" i="21"/>
  <c r="T669" i="21"/>
  <c r="AD669" i="21" s="1"/>
  <c r="AC669" i="21"/>
  <c r="AB1040" i="21"/>
  <c r="S1040" i="21"/>
  <c r="AA679" i="21"/>
  <c r="R679" i="21"/>
  <c r="R969" i="21"/>
  <c r="AB714" i="21"/>
  <c r="S714" i="21"/>
  <c r="AB1681" i="21"/>
  <c r="S1681" i="21"/>
  <c r="AB1233" i="21"/>
  <c r="S1233" i="21"/>
  <c r="S632" i="21"/>
  <c r="AB632" i="21"/>
  <c r="AB618" i="21"/>
  <c r="S618" i="21"/>
  <c r="T200" i="21"/>
  <c r="S1957" i="21"/>
  <c r="AB1957" i="21"/>
  <c r="AB1983" i="21"/>
  <c r="S1983" i="21"/>
  <c r="S829" i="21"/>
  <c r="AB829" i="21"/>
  <c r="S352" i="21"/>
  <c r="Z409" i="21"/>
  <c r="W409" i="21" s="1"/>
  <c r="V409" i="21" s="1"/>
  <c r="Z424" i="21"/>
  <c r="W424" i="21" s="1"/>
  <c r="V424" i="21" s="1"/>
  <c r="Z310" i="21"/>
  <c r="W310" i="21" s="1"/>
  <c r="V310" i="21" s="1"/>
  <c r="AA100" i="21"/>
  <c r="AB100" i="21" s="1"/>
  <c r="AC100" i="21" s="1"/>
  <c r="AD100" i="21" s="1"/>
  <c r="Z96" i="21"/>
  <c r="W96" i="21" s="1"/>
  <c r="V96" i="21" s="1"/>
  <c r="AA52" i="21"/>
  <c r="AB52" i="21" s="1"/>
  <c r="AC52" i="21" s="1"/>
  <c r="AD52" i="21" s="1"/>
  <c r="R1579" i="21"/>
  <c r="AA1579" i="21"/>
  <c r="AC1132" i="21"/>
  <c r="T1132" i="21"/>
  <c r="AD1132" i="21" s="1"/>
  <c r="AB602" i="21"/>
  <c r="S602" i="21"/>
  <c r="R1521" i="21"/>
  <c r="AA1521" i="21"/>
  <c r="Q314" i="21"/>
  <c r="Z314" i="21"/>
  <c r="W314" i="21" s="1"/>
  <c r="V314" i="21" s="1"/>
  <c r="R843" i="21"/>
  <c r="AA843" i="21"/>
  <c r="AA167" i="21"/>
  <c r="AB167" i="21" s="1"/>
  <c r="AC167" i="21" s="1"/>
  <c r="AD167" i="21" s="1"/>
  <c r="AA357" i="21"/>
  <c r="AB357" i="21" s="1"/>
  <c r="AC357" i="21" s="1"/>
  <c r="AD357" i="21" s="1"/>
  <c r="AA1289" i="21"/>
  <c r="R1289" i="21"/>
  <c r="R1403" i="21"/>
  <c r="AA328" i="21"/>
  <c r="AB328" i="21" s="1"/>
  <c r="AC328" i="21" s="1"/>
  <c r="AD328" i="21" s="1"/>
  <c r="AA155" i="21"/>
  <c r="AB155" i="21" s="1"/>
  <c r="AC155" i="21" s="1"/>
  <c r="AD155" i="21" s="1"/>
  <c r="Z1741" i="21"/>
  <c r="W1741" i="21" s="1"/>
  <c r="V1741" i="21" s="1"/>
  <c r="Q1741" i="21"/>
  <c r="Q1562" i="21"/>
  <c r="Z1562" i="21"/>
  <c r="W1562" i="21" s="1"/>
  <c r="V1562" i="21" s="1"/>
  <c r="Q1558" i="21"/>
  <c r="Z1558" i="21"/>
  <c r="W1558" i="21" s="1"/>
  <c r="V1558" i="21" s="1"/>
  <c r="Z1440" i="21"/>
  <c r="W1440" i="21" s="1"/>
  <c r="V1440" i="21" s="1"/>
  <c r="Q1440" i="21"/>
  <c r="Q1020" i="21"/>
  <c r="Z1020" i="21"/>
  <c r="W1020" i="21" s="1"/>
  <c r="V1020" i="21" s="1"/>
  <c r="Q721" i="21"/>
  <c r="Z721" i="21"/>
  <c r="W721" i="21" s="1"/>
  <c r="V721" i="21" s="1"/>
  <c r="Z280" i="21"/>
  <c r="W280" i="21" s="1"/>
  <c r="V280" i="21" s="1"/>
  <c r="Z130" i="21"/>
  <c r="W130" i="21" s="1"/>
  <c r="V130" i="21" s="1"/>
  <c r="Q130" i="21"/>
  <c r="AA891" i="21"/>
  <c r="R891" i="21"/>
  <c r="AB797" i="21"/>
  <c r="S797" i="21"/>
  <c r="S1470" i="21"/>
  <c r="AB1470" i="21"/>
  <c r="AA1499" i="21"/>
  <c r="R1499" i="21"/>
  <c r="AA324" i="21"/>
  <c r="AB324" i="21" s="1"/>
  <c r="AC324" i="21" s="1"/>
  <c r="AD324" i="21" s="1"/>
  <c r="R517" i="21"/>
  <c r="AA517" i="21"/>
  <c r="R189" i="21"/>
  <c r="R1303" i="21"/>
  <c r="AA1303" i="21"/>
  <c r="Z444" i="21"/>
  <c r="W444" i="21" s="1"/>
  <c r="V444" i="21" s="1"/>
  <c r="Q444" i="21"/>
  <c r="AB1554" i="21"/>
  <c r="S1554" i="21"/>
  <c r="S575" i="21"/>
  <c r="AB575" i="21"/>
  <c r="F24" i="15"/>
  <c r="F26" i="15" s="1"/>
  <c r="D6" i="12"/>
  <c r="AA393" i="21"/>
  <c r="R393" i="21"/>
  <c r="F12" i="15"/>
  <c r="F14" i="15" s="1"/>
  <c r="D6" i="8"/>
  <c r="T547" i="21"/>
  <c r="AD547" i="21" s="1"/>
  <c r="AC547" i="21"/>
  <c r="Z2004" i="21"/>
  <c r="W2004" i="21" s="1"/>
  <c r="V2004" i="21" s="1"/>
  <c r="Q2004" i="21"/>
  <c r="Q1982" i="21"/>
  <c r="Z1982" i="21"/>
  <c r="W1982" i="21" s="1"/>
  <c r="V1982" i="21" s="1"/>
  <c r="Q1970" i="21"/>
  <c r="Z1970" i="21"/>
  <c r="W1970" i="21" s="1"/>
  <c r="V1970" i="21" s="1"/>
  <c r="Q1952" i="21"/>
  <c r="Z1952" i="21"/>
  <c r="W1952" i="21" s="1"/>
  <c r="V1952" i="21" s="1"/>
  <c r="Q1748" i="21"/>
  <c r="Z1748" i="21"/>
  <c r="W1748" i="21" s="1"/>
  <c r="V1748" i="21" s="1"/>
  <c r="Z1737" i="21"/>
  <c r="W1737" i="21" s="1"/>
  <c r="V1737" i="21" s="1"/>
  <c r="Q1737" i="21"/>
  <c r="Q1702" i="21"/>
  <c r="Z1702" i="21"/>
  <c r="W1702" i="21" s="1"/>
  <c r="V1702" i="21" s="1"/>
  <c r="Q1646" i="21"/>
  <c r="Z1646" i="21"/>
  <c r="W1646" i="21" s="1"/>
  <c r="V1646" i="21" s="1"/>
  <c r="Q1640" i="21"/>
  <c r="Z1640" i="21"/>
  <c r="W1640" i="21" s="1"/>
  <c r="V1640" i="21" s="1"/>
  <c r="Z1636" i="21"/>
  <c r="W1636" i="21" s="1"/>
  <c r="V1636" i="21" s="1"/>
  <c r="Q1636" i="21"/>
  <c r="Q1228" i="21"/>
  <c r="Z1228" i="21"/>
  <c r="W1228" i="21" s="1"/>
  <c r="V1228" i="21" s="1"/>
  <c r="AC1211" i="21"/>
  <c r="Q922" i="21"/>
  <c r="Z922" i="21"/>
  <c r="W922" i="21" s="1"/>
  <c r="V922" i="21" s="1"/>
  <c r="U725" i="21"/>
  <c r="AA460" i="21"/>
  <c r="AB460" i="21" s="1"/>
  <c r="AC460" i="21" s="1"/>
  <c r="AA255" i="21"/>
  <c r="AB255" i="21" s="1"/>
  <c r="AC255" i="21" s="1"/>
  <c r="AD255" i="21" s="1"/>
  <c r="Z242" i="21"/>
  <c r="W242" i="21" s="1"/>
  <c r="V242" i="21" s="1"/>
  <c r="Z169" i="21"/>
  <c r="W169" i="21" s="1"/>
  <c r="V169" i="21" s="1"/>
  <c r="Q169" i="21"/>
  <c r="R1409" i="21"/>
  <c r="R1886" i="21"/>
  <c r="AA1886" i="21"/>
  <c r="AA933" i="21"/>
  <c r="R933" i="21"/>
  <c r="AB443" i="21"/>
  <c r="S443" i="21"/>
  <c r="AA994" i="21"/>
  <c r="R994" i="21"/>
  <c r="T1969" i="21"/>
  <c r="AD1969" i="21" s="1"/>
  <c r="AC1969" i="21"/>
  <c r="R592" i="21"/>
  <c r="AA592" i="21"/>
  <c r="Q407" i="21"/>
  <c r="R482" i="21"/>
  <c r="S1418" i="21"/>
  <c r="AB1418" i="21"/>
  <c r="S704" i="21"/>
  <c r="AB704" i="21"/>
  <c r="R950" i="21"/>
  <c r="AA950" i="21"/>
  <c r="AC619" i="21"/>
  <c r="T619" i="21"/>
  <c r="AD619" i="21" s="1"/>
  <c r="AB799" i="21"/>
  <c r="AA1831" i="21"/>
  <c r="R1831" i="21"/>
  <c r="AB792" i="21"/>
  <c r="S792" i="21"/>
  <c r="AA1913" i="21"/>
  <c r="R1913" i="21"/>
  <c r="S510" i="21"/>
  <c r="AB510" i="21"/>
  <c r="S1210" i="21"/>
  <c r="AB1210" i="21"/>
  <c r="AA1871" i="21"/>
  <c r="R1871" i="21"/>
  <c r="T911" i="21"/>
  <c r="AD911" i="21" s="1"/>
  <c r="AC911" i="21"/>
  <c r="S1050" i="21"/>
  <c r="AB1050" i="21"/>
  <c r="AA382" i="21"/>
  <c r="AB382" i="21" s="1"/>
  <c r="AC382" i="21" s="1"/>
  <c r="AD382" i="21" s="1"/>
  <c r="R1420" i="21"/>
  <c r="AA1420" i="21"/>
  <c r="T1278" i="21"/>
  <c r="AD1278" i="21" s="1"/>
  <c r="AC1278" i="21"/>
  <c r="AA281" i="21"/>
  <c r="AB281" i="21" s="1"/>
  <c r="AC281" i="21" s="1"/>
  <c r="AD281" i="21" s="1"/>
  <c r="AC1904" i="21"/>
  <c r="T1904" i="21"/>
  <c r="AD1904" i="21" s="1"/>
  <c r="AA417" i="21"/>
  <c r="AB417" i="21" s="1"/>
  <c r="AC417" i="21" s="1"/>
  <c r="AD417" i="21" s="1"/>
  <c r="Z1491" i="21"/>
  <c r="W1491" i="21" s="1"/>
  <c r="V1491" i="21" s="1"/>
  <c r="Q1491" i="21"/>
  <c r="Q199" i="21"/>
  <c r="Z199" i="21"/>
  <c r="W199" i="21" s="1"/>
  <c r="V199" i="21" s="1"/>
  <c r="Q116" i="21"/>
  <c r="Z116" i="21"/>
  <c r="W116" i="21" s="1"/>
  <c r="V116" i="21" s="1"/>
  <c r="Z78" i="21"/>
  <c r="W78" i="21" s="1"/>
  <c r="V78" i="21" s="1"/>
  <c r="Q78" i="21"/>
  <c r="R648" i="21"/>
  <c r="AA648" i="21"/>
  <c r="AA390" i="21"/>
  <c r="AB390" i="21" s="1"/>
  <c r="AC390" i="21" s="1"/>
  <c r="S844" i="21"/>
  <c r="AB844" i="21"/>
  <c r="AA236" i="21"/>
  <c r="AB236" i="21" s="1"/>
  <c r="AC236" i="21" s="1"/>
  <c r="AD236" i="21" s="1"/>
  <c r="S1673" i="21"/>
  <c r="AB1673" i="21"/>
  <c r="R1212" i="21"/>
  <c r="AA1212" i="21"/>
  <c r="AA269" i="21"/>
  <c r="AB269" i="21" s="1"/>
  <c r="AC269" i="21" s="1"/>
  <c r="AD269" i="21" s="1"/>
  <c r="R30" i="21"/>
  <c r="S30" i="21" s="1"/>
  <c r="T30" i="21" s="1"/>
  <c r="AA30" i="21"/>
  <c r="S132" i="21"/>
  <c r="AB132" i="21"/>
  <c r="S1012" i="21"/>
  <c r="AB1012" i="21"/>
  <c r="R1185" i="21"/>
  <c r="AA1185" i="21"/>
  <c r="AA1604" i="21"/>
  <c r="R1604" i="21"/>
  <c r="AA1118" i="21"/>
  <c r="R1118" i="21"/>
  <c r="Z425" i="21"/>
  <c r="W425" i="21" s="1"/>
  <c r="V425" i="21" s="1"/>
  <c r="S832" i="21"/>
  <c r="AB832" i="21"/>
  <c r="R278" i="21"/>
  <c r="AA278" i="21"/>
  <c r="Q362" i="21"/>
  <c r="R362" i="21" s="1"/>
  <c r="S362" i="21" s="1"/>
  <c r="Z362" i="21"/>
  <c r="W362" i="21" s="1"/>
  <c r="V362" i="21" s="1"/>
  <c r="AB1524" i="21"/>
  <c r="S1524" i="21"/>
  <c r="AB781" i="21"/>
  <c r="S781" i="21"/>
  <c r="T1147" i="21"/>
  <c r="AD1147" i="21" s="1"/>
  <c r="AC1147" i="21"/>
  <c r="AC854" i="21"/>
  <c r="T854" i="21"/>
  <c r="AD854" i="21" s="1"/>
  <c r="R337" i="21"/>
  <c r="T1201" i="21"/>
  <c r="AD1201" i="21" s="1"/>
  <c r="AC1201" i="21"/>
  <c r="AA202" i="21"/>
  <c r="R202" i="21"/>
  <c r="AC846" i="21"/>
  <c r="T846" i="21"/>
  <c r="AD846" i="21" s="1"/>
  <c r="AB1084" i="21"/>
  <c r="S1084" i="21"/>
  <c r="T783" i="21"/>
  <c r="AD783" i="21" s="1"/>
  <c r="AC783" i="21"/>
  <c r="S18" i="21"/>
  <c r="AB1230" i="21"/>
  <c r="S1230" i="21"/>
  <c r="AD459" i="21"/>
  <c r="Q1423" i="21"/>
  <c r="Z1423" i="21"/>
  <c r="W1423" i="21" s="1"/>
  <c r="V1423" i="21" s="1"/>
  <c r="AA1730" i="21"/>
  <c r="R1730" i="21"/>
  <c r="AA1312" i="21"/>
  <c r="R1312" i="21"/>
  <c r="S261" i="21"/>
  <c r="R1446" i="21"/>
  <c r="AA1446" i="21"/>
  <c r="Q1527" i="21"/>
  <c r="Z1527" i="21"/>
  <c r="W1527" i="21" s="1"/>
  <c r="V1527" i="21" s="1"/>
  <c r="Q1519" i="21"/>
  <c r="Z1519" i="21"/>
  <c r="W1519" i="21" s="1"/>
  <c r="V1519" i="21" s="1"/>
  <c r="Q1507" i="21"/>
  <c r="Z1507" i="21"/>
  <c r="W1507" i="21" s="1"/>
  <c r="V1507" i="21" s="1"/>
  <c r="Q1481" i="21"/>
  <c r="Z1481" i="21"/>
  <c r="W1481" i="21" s="1"/>
  <c r="V1481" i="21" s="1"/>
  <c r="S1427" i="21"/>
  <c r="AB1427" i="21"/>
  <c r="Q1384" i="21"/>
  <c r="Z1384" i="21"/>
  <c r="W1384" i="21" s="1"/>
  <c r="V1384" i="21" s="1"/>
  <c r="Q1333" i="21"/>
  <c r="Z1333" i="21"/>
  <c r="W1333" i="21" s="1"/>
  <c r="V1333" i="21" s="1"/>
  <c r="Z1114" i="21"/>
  <c r="W1114" i="21" s="1"/>
  <c r="V1114" i="21" s="1"/>
  <c r="Q1114" i="21"/>
  <c r="R995" i="21"/>
  <c r="AA995" i="21"/>
  <c r="Q978" i="21"/>
  <c r="Z978" i="21"/>
  <c r="W978" i="21" s="1"/>
  <c r="V978" i="21" s="1"/>
  <c r="Q683" i="21"/>
  <c r="Z683" i="21"/>
  <c r="W683" i="21" s="1"/>
  <c r="V683" i="21" s="1"/>
  <c r="Z681" i="21"/>
  <c r="W681" i="21" s="1"/>
  <c r="V681" i="21" s="1"/>
  <c r="Q681" i="21"/>
  <c r="Q579" i="21"/>
  <c r="Z579" i="21"/>
  <c r="W579" i="21" s="1"/>
  <c r="V579" i="21" s="1"/>
  <c r="Q215" i="21"/>
  <c r="Z215" i="21"/>
  <c r="W215" i="21" s="1"/>
  <c r="V215" i="21" s="1"/>
  <c r="Q198" i="21"/>
  <c r="Z198" i="21"/>
  <c r="W198" i="21" s="1"/>
  <c r="V198" i="21" s="1"/>
  <c r="S595" i="21"/>
  <c r="AB595" i="21"/>
  <c r="S1215" i="21"/>
  <c r="AB1215" i="21"/>
  <c r="AA205" i="21"/>
  <c r="AB205" i="21" s="1"/>
  <c r="AC205" i="21" s="1"/>
  <c r="AD205" i="21" s="1"/>
  <c r="R216" i="21"/>
  <c r="S216" i="21" s="1"/>
  <c r="AA216" i="21"/>
  <c r="AA34" i="21"/>
  <c r="R34" i="21"/>
  <c r="Q291" i="21"/>
  <c r="Z291" i="21"/>
  <c r="W291" i="21" s="1"/>
  <c r="V291" i="21" s="1"/>
  <c r="AA115" i="21"/>
  <c r="AB115" i="21" s="1"/>
  <c r="AC115" i="21" s="1"/>
  <c r="AD115" i="21" s="1"/>
  <c r="S414" i="21"/>
  <c r="AA38" i="21"/>
  <c r="R38" i="21"/>
  <c r="S38" i="21" s="1"/>
  <c r="T38" i="21" s="1"/>
  <c r="Q408" i="21"/>
  <c r="S1364" i="21"/>
  <c r="AB1364" i="21"/>
  <c r="AC1448" i="21"/>
  <c r="T1448" i="21"/>
  <c r="AD1448" i="21" s="1"/>
  <c r="S44" i="21"/>
  <c r="R1002" i="21"/>
  <c r="AA1002" i="21"/>
  <c r="AC1906" i="21"/>
  <c r="T1906" i="21"/>
  <c r="AD1906" i="21" s="1"/>
  <c r="T1614" i="21"/>
  <c r="AD1614" i="21" s="1"/>
  <c r="AC1614" i="21"/>
  <c r="AD62" i="21"/>
  <c r="R1909" i="21"/>
  <c r="AA1909" i="21"/>
  <c r="T1361" i="21"/>
  <c r="AD1361" i="21" s="1"/>
  <c r="AC1361" i="21"/>
  <c r="T123" i="21"/>
  <c r="AA1864" i="21"/>
  <c r="R1864" i="21"/>
  <c r="R41" i="21"/>
  <c r="AA41" i="21"/>
  <c r="AA75" i="21"/>
  <c r="R75" i="21"/>
  <c r="T1704" i="21"/>
  <c r="AD1704" i="21" s="1"/>
  <c r="AC1704" i="21"/>
  <c r="R1392" i="21"/>
  <c r="AA1392" i="21"/>
  <c r="Q833" i="21"/>
  <c r="Z833" i="21"/>
  <c r="W833" i="21" s="1"/>
  <c r="V833" i="21" s="1"/>
  <c r="Z411" i="21"/>
  <c r="W411" i="21" s="1"/>
  <c r="V411" i="21" s="1"/>
  <c r="R1817" i="21"/>
  <c r="AA1817" i="21"/>
  <c r="AA320" i="21"/>
  <c r="AB320" i="21" s="1"/>
  <c r="AC320" i="21" s="1"/>
  <c r="AD320" i="21" s="1"/>
  <c r="R562" i="21"/>
  <c r="AA562" i="21"/>
  <c r="R95" i="21"/>
  <c r="AA95" i="21"/>
  <c r="R993" i="21"/>
  <c r="AA993" i="21"/>
  <c r="Z682" i="21"/>
  <c r="W682" i="21" s="1"/>
  <c r="V682" i="21" s="1"/>
  <c r="Q682" i="21"/>
  <c r="Q136" i="21"/>
  <c r="Z136" i="21"/>
  <c r="W136" i="21" s="1"/>
  <c r="V136" i="21" s="1"/>
  <c r="Q110" i="21"/>
  <c r="Z110" i="21"/>
  <c r="W110" i="21" s="1"/>
  <c r="V110" i="21" s="1"/>
  <c r="AA1133" i="21"/>
  <c r="S1617" i="21"/>
  <c r="AB1617" i="21"/>
  <c r="S642" i="21"/>
  <c r="AB642" i="21"/>
  <c r="S913" i="21"/>
  <c r="AB913" i="21"/>
  <c r="AA296" i="21"/>
  <c r="AB296" i="21" s="1"/>
  <c r="AC296" i="21" s="1"/>
  <c r="AD296" i="21" s="1"/>
  <c r="AA379" i="21"/>
  <c r="AB379" i="21" s="1"/>
  <c r="AC379" i="21" s="1"/>
  <c r="AD379" i="21" s="1"/>
  <c r="AA233" i="21"/>
  <c r="AB233" i="21" s="1"/>
  <c r="AC233" i="21" s="1"/>
  <c r="AD233" i="21" s="1"/>
  <c r="R1053" i="21"/>
  <c r="AA1053" i="21"/>
  <c r="AC1609" i="21"/>
  <c r="T1609" i="21"/>
  <c r="AD1609" i="21" s="1"/>
  <c r="S1261" i="21"/>
  <c r="AB1261" i="21"/>
  <c r="R126" i="21"/>
  <c r="S126" i="21" s="1"/>
  <c r="T126" i="21" s="1"/>
  <c r="AA126" i="21"/>
  <c r="S858" i="21"/>
  <c r="AB858" i="21"/>
  <c r="AA111" i="21"/>
  <c r="R111" i="21"/>
  <c r="R203" i="21"/>
  <c r="AA203" i="21"/>
  <c r="T181" i="21"/>
  <c r="AC181" i="21"/>
  <c r="T1292" i="21"/>
  <c r="AD1292" i="21" s="1"/>
  <c r="AC1292" i="21"/>
  <c r="AA445" i="21"/>
  <c r="AB445" i="21" s="1"/>
  <c r="AC445" i="21" s="1"/>
  <c r="R849" i="21"/>
  <c r="AA849" i="21"/>
  <c r="AC1891" i="21"/>
  <c r="T1891" i="21"/>
  <c r="AD1891" i="21" s="1"/>
  <c r="AA148" i="21"/>
  <c r="R148" i="21"/>
  <c r="R696" i="21"/>
  <c r="AA696" i="21"/>
  <c r="R290" i="21"/>
  <c r="AB179" i="21"/>
  <c r="S179" i="21"/>
  <c r="S1810" i="21"/>
  <c r="AB1810" i="21"/>
  <c r="AB1318" i="21"/>
  <c r="S1318" i="21"/>
  <c r="S289" i="21"/>
  <c r="S1669" i="21"/>
  <c r="AB1669" i="21"/>
  <c r="S1541" i="21"/>
  <c r="AB1541" i="21"/>
  <c r="T395" i="21"/>
  <c r="AB775" i="21"/>
  <c r="S775" i="21"/>
  <c r="AC83" i="21"/>
  <c r="AD83" i="21" s="1"/>
  <c r="T1749" i="21"/>
  <c r="AD1749" i="21" s="1"/>
  <c r="AC1749" i="21"/>
  <c r="AA54" i="21"/>
  <c r="R54" i="21"/>
  <c r="S1662" i="21"/>
  <c r="AB1662" i="21"/>
  <c r="AD19" i="21"/>
  <c r="Z345" i="21"/>
  <c r="W345" i="21" s="1"/>
  <c r="V345" i="21" s="1"/>
  <c r="Z1170" i="21"/>
  <c r="W1170" i="21" s="1"/>
  <c r="V1170" i="21" s="1"/>
  <c r="Q1170" i="21"/>
  <c r="AA227" i="21"/>
  <c r="AB227" i="21" s="1"/>
  <c r="AC227" i="21" s="1"/>
  <c r="AD227" i="21" s="1"/>
  <c r="T1430" i="21"/>
  <c r="AD1430" i="21" s="1"/>
  <c r="AC1430" i="21"/>
  <c r="AA335" i="21"/>
  <c r="AB335" i="21" s="1"/>
  <c r="AC335" i="21" s="1"/>
  <c r="AD335" i="21" s="1"/>
  <c r="AA1677" i="21"/>
  <c r="R1677" i="21"/>
  <c r="Z1520" i="21"/>
  <c r="W1520" i="21" s="1"/>
  <c r="V1520" i="21" s="1"/>
  <c r="Q1520" i="21"/>
  <c r="Q1518" i="21"/>
  <c r="Z1518" i="21"/>
  <c r="W1518" i="21" s="1"/>
  <c r="V1518" i="21" s="1"/>
  <c r="Q1493" i="21"/>
  <c r="Z1493" i="21"/>
  <c r="W1493" i="21" s="1"/>
  <c r="V1493" i="21" s="1"/>
  <c r="Q1482" i="21"/>
  <c r="Z1482" i="21"/>
  <c r="W1482" i="21" s="1"/>
  <c r="V1482" i="21" s="1"/>
  <c r="Q1463" i="21"/>
  <c r="Z1463" i="21"/>
  <c r="W1463" i="21" s="1"/>
  <c r="V1463" i="21" s="1"/>
  <c r="Z1388" i="21"/>
  <c r="W1388" i="21" s="1"/>
  <c r="V1388" i="21" s="1"/>
  <c r="Q1388" i="21"/>
  <c r="Z1374" i="21"/>
  <c r="W1374" i="21" s="1"/>
  <c r="V1374" i="21" s="1"/>
  <c r="Q1374" i="21"/>
  <c r="Q1271" i="21"/>
  <c r="Z1271" i="21"/>
  <c r="W1271" i="21" s="1"/>
  <c r="V1271" i="21" s="1"/>
  <c r="Z1009" i="21"/>
  <c r="W1009" i="21" s="1"/>
  <c r="V1009" i="21" s="1"/>
  <c r="Q1009" i="21"/>
  <c r="Z785" i="21"/>
  <c r="W785" i="21" s="1"/>
  <c r="V785" i="21" s="1"/>
  <c r="Q785" i="21"/>
  <c r="Z643" i="21"/>
  <c r="W643" i="21" s="1"/>
  <c r="V643" i="21" s="1"/>
  <c r="Q643" i="21"/>
  <c r="Q577" i="21"/>
  <c r="Z577" i="21"/>
  <c r="Q197" i="21"/>
  <c r="Z197" i="21"/>
  <c r="W197" i="21" s="1"/>
  <c r="V197" i="21" s="1"/>
  <c r="S825" i="21"/>
  <c r="AB825" i="21"/>
  <c r="T1041" i="21"/>
  <c r="AD1041" i="21" s="1"/>
  <c r="AC1041" i="21"/>
  <c r="AB727" i="21"/>
  <c r="S727" i="21"/>
  <c r="AC635" i="21"/>
  <c r="T635" i="21"/>
  <c r="AD635" i="21" s="1"/>
  <c r="R581" i="21"/>
  <c r="AA581" i="21"/>
  <c r="R182" i="21"/>
  <c r="AA182" i="21"/>
  <c r="S609" i="21"/>
  <c r="AB609" i="21"/>
  <c r="T39" i="21"/>
  <c r="T1795" i="21"/>
  <c r="AD1795" i="21" s="1"/>
  <c r="AC1795" i="21"/>
  <c r="R641" i="21"/>
  <c r="AA641" i="21"/>
  <c r="R1946" i="21"/>
  <c r="AA1946" i="21"/>
  <c r="AA464" i="21"/>
  <c r="AB464" i="21" s="1"/>
  <c r="AC464" i="21" s="1"/>
  <c r="AD464" i="21" s="1"/>
  <c r="S139" i="21"/>
  <c r="AB139" i="21"/>
  <c r="T724" i="21"/>
  <c r="AD724" i="21" s="1"/>
  <c r="AC724" i="21"/>
  <c r="AA428" i="21"/>
  <c r="R428" i="21"/>
  <c r="T14" i="21"/>
  <c r="AA107" i="21"/>
  <c r="R107" i="21"/>
  <c r="AC1316" i="21"/>
  <c r="T1225" i="21"/>
  <c r="AD1225" i="21" s="1"/>
  <c r="AC1225" i="21"/>
  <c r="AB1356" i="21"/>
  <c r="S1356" i="21"/>
  <c r="R369" i="21"/>
  <c r="S369" i="21" s="1"/>
  <c r="Q166" i="21"/>
  <c r="Z166" i="21"/>
  <c r="W166" i="21" s="1"/>
  <c r="V166" i="21" s="1"/>
  <c r="AA1699" i="21"/>
  <c r="R1699" i="21"/>
  <c r="AC1684" i="21"/>
  <c r="T1684" i="21"/>
  <c r="AD1684" i="21" s="1"/>
  <c r="U828" i="21"/>
  <c r="AA79" i="21"/>
  <c r="R79" i="21"/>
  <c r="S558" i="21"/>
  <c r="AB558" i="21"/>
  <c r="AB590" i="21"/>
  <c r="S590" i="21"/>
  <c r="T134" i="21"/>
  <c r="AA161" i="21"/>
  <c r="R161" i="21"/>
  <c r="T1918" i="21"/>
  <c r="AD1918" i="21" s="1"/>
  <c r="AC1918" i="21"/>
  <c r="R1977" i="21"/>
  <c r="AA1977" i="21"/>
  <c r="T43" i="21"/>
  <c r="Z135" i="21"/>
  <c r="W135" i="21" s="1"/>
  <c r="V135" i="21" s="1"/>
  <c r="Q135" i="21"/>
  <c r="T1647" i="21"/>
  <c r="AD1647" i="21" s="1"/>
  <c r="AC1647" i="21"/>
  <c r="Z685" i="21"/>
  <c r="W685" i="21" s="1"/>
  <c r="V685" i="21" s="1"/>
  <c r="Q685" i="21"/>
  <c r="Q608" i="21"/>
  <c r="Z608" i="21"/>
  <c r="Z171" i="21"/>
  <c r="W171" i="21" s="1"/>
  <c r="V171" i="21" s="1"/>
  <c r="Q171" i="21"/>
  <c r="R326" i="21"/>
  <c r="AA326" i="21"/>
  <c r="AB1328" i="21"/>
  <c r="S1328" i="21"/>
  <c r="R1010" i="21"/>
  <c r="AA1010" i="21"/>
  <c r="Q972" i="21"/>
  <c r="Z972" i="21"/>
  <c r="W972" i="21" s="1"/>
  <c r="V972" i="21" s="1"/>
  <c r="Q873" i="21"/>
  <c r="Z873" i="21"/>
  <c r="W873" i="21" s="1"/>
  <c r="V873" i="21" s="1"/>
  <c r="Z824" i="21"/>
  <c r="W824" i="21" s="1"/>
  <c r="V824" i="21" s="1"/>
  <c r="Q824" i="21"/>
  <c r="Q622" i="21"/>
  <c r="Z622" i="21"/>
  <c r="W622" i="21" s="1"/>
  <c r="V622" i="21" s="1"/>
  <c r="Q574" i="21"/>
  <c r="Z574" i="21"/>
  <c r="W574" i="21" s="1"/>
  <c r="V574" i="21" s="1"/>
  <c r="Z297" i="21"/>
  <c r="W297" i="21" s="1"/>
  <c r="V297" i="21" s="1"/>
  <c r="R300" i="21"/>
  <c r="AA300" i="21"/>
  <c r="T35" i="21"/>
  <c r="U1338" i="21"/>
  <c r="AA1539" i="21"/>
  <c r="R1539" i="21"/>
  <c r="Z1360" i="21"/>
  <c r="W1360" i="21" s="1"/>
  <c r="V1360" i="21" s="1"/>
  <c r="Q1360" i="21"/>
  <c r="Z29" i="21"/>
  <c r="W29" i="21" s="1"/>
  <c r="V29" i="21" s="1"/>
  <c r="Q29" i="21"/>
  <c r="Q376" i="21"/>
  <c r="Z376" i="21"/>
  <c r="W376" i="21" s="1"/>
  <c r="V376" i="21" s="1"/>
  <c r="Q848" i="21"/>
  <c r="Z848" i="21"/>
  <c r="W848" i="21" s="1"/>
  <c r="V848" i="21" s="1"/>
  <c r="Q693" i="21"/>
  <c r="Z693" i="21"/>
  <c r="W693" i="21" s="1"/>
  <c r="V693" i="21" s="1"/>
  <c r="Z466" i="21"/>
  <c r="W466" i="21" s="1"/>
  <c r="V466" i="21" s="1"/>
  <c r="Q466" i="21"/>
  <c r="Q262" i="21"/>
  <c r="Z262" i="21"/>
  <c r="W262" i="21" s="1"/>
  <c r="V262" i="21" s="1"/>
  <c r="AA564" i="21"/>
  <c r="R564" i="21"/>
  <c r="T1068" i="21"/>
  <c r="AD1068" i="21" s="1"/>
  <c r="AC1068" i="21"/>
  <c r="R212" i="21"/>
  <c r="AB1103" i="21"/>
  <c r="S1103" i="21"/>
  <c r="R828" i="21"/>
  <c r="AA828" i="21"/>
  <c r="R1338" i="21"/>
  <c r="AA1338" i="21"/>
  <c r="AA421" i="21"/>
  <c r="AB421" i="21" s="1"/>
  <c r="AC421" i="21" s="1"/>
  <c r="AD421" i="21" s="1"/>
  <c r="R1275" i="21"/>
  <c r="AA1275" i="21"/>
  <c r="S514" i="21"/>
  <c r="AB514" i="21"/>
  <c r="T480" i="21"/>
  <c r="AA542" i="21"/>
  <c r="R542" i="21"/>
  <c r="AA585" i="21"/>
  <c r="R585" i="21"/>
  <c r="AA1006" i="21"/>
  <c r="R1006" i="21"/>
  <c r="AC1026" i="21"/>
  <c r="T1026" i="21"/>
  <c r="AD1026" i="21" s="1"/>
  <c r="AB1097" i="21"/>
  <c r="S1097" i="21"/>
  <c r="T827" i="21"/>
  <c r="AD827" i="21" s="1"/>
  <c r="AC827" i="21"/>
  <c r="AB1181" i="21"/>
  <c r="S1181" i="21"/>
  <c r="U1239" i="21"/>
  <c r="AA1265" i="21"/>
  <c r="R1265" i="21"/>
  <c r="S450" i="21"/>
  <c r="R99" i="21"/>
  <c r="AA99" i="21"/>
  <c r="S1992" i="21"/>
  <c r="AB1992" i="21"/>
  <c r="U1145" i="21"/>
  <c r="AD390" i="21"/>
  <c r="S1758" i="21"/>
  <c r="AC1783" i="21"/>
  <c r="T1783" i="21"/>
  <c r="AD1783" i="21" s="1"/>
  <c r="AA1544" i="21"/>
  <c r="R1544" i="21"/>
  <c r="AA172" i="21"/>
  <c r="R172" i="21"/>
  <c r="AD48" i="21"/>
  <c r="T361" i="21"/>
  <c r="AC1700" i="21"/>
  <c r="T1700" i="21"/>
  <c r="AD1700" i="21" s="1"/>
  <c r="AC765" i="21"/>
  <c r="T765" i="21"/>
  <c r="AD765" i="21" s="1"/>
  <c r="AC1752" i="21"/>
  <c r="T1752" i="21"/>
  <c r="AD1752" i="21" s="1"/>
  <c r="AB1426" i="21"/>
  <c r="S1426" i="21"/>
  <c r="AA1782" i="21"/>
  <c r="R1782" i="21"/>
  <c r="T1216" i="21"/>
  <c r="AD1216" i="21" s="1"/>
  <c r="AC1216" i="21"/>
  <c r="S726" i="21"/>
  <c r="AB726" i="21"/>
  <c r="AC1077" i="21"/>
  <c r="T1077" i="21"/>
  <c r="AD1077" i="21" s="1"/>
  <c r="AC701" i="21"/>
  <c r="T701" i="21"/>
  <c r="AD701" i="21" s="1"/>
  <c r="T1848" i="21"/>
  <c r="AD1848" i="21" s="1"/>
  <c r="R1500" i="21"/>
  <c r="AA1500" i="21"/>
  <c r="Q276" i="21"/>
  <c r="Z276" i="21"/>
  <c r="W276" i="21" s="1"/>
  <c r="V276" i="21" s="1"/>
  <c r="Z282" i="21"/>
  <c r="W282" i="21" s="1"/>
  <c r="V282" i="21" s="1"/>
  <c r="Q282" i="21"/>
  <c r="AA1146" i="21"/>
  <c r="R1146" i="21"/>
  <c r="Q47" i="21"/>
  <c r="Z47" i="21"/>
  <c r="W47" i="21" s="1"/>
  <c r="V47" i="21" s="1"/>
  <c r="AA72" i="21"/>
  <c r="AB72" i="21" s="1"/>
  <c r="AC72" i="21" s="1"/>
  <c r="AD72" i="21" s="1"/>
  <c r="AB942" i="21"/>
  <c r="R1260" i="21"/>
  <c r="R601" i="21"/>
  <c r="AA601" i="21"/>
  <c r="Q1171" i="21"/>
  <c r="Z1171" i="21"/>
  <c r="W1171" i="21" s="1"/>
  <c r="V1171" i="21" s="1"/>
  <c r="Q984" i="21"/>
  <c r="Z984" i="21"/>
  <c r="W984" i="21" s="1"/>
  <c r="V984" i="21" s="1"/>
  <c r="Q786" i="21"/>
  <c r="Z786" i="21"/>
  <c r="W786" i="21" s="1"/>
  <c r="V786" i="21" s="1"/>
  <c r="Q626" i="21"/>
  <c r="Z626" i="21"/>
  <c r="W626" i="21" s="1"/>
  <c r="V626" i="21" s="1"/>
  <c r="Q580" i="21"/>
  <c r="Z580" i="21"/>
  <c r="W580" i="21" s="1"/>
  <c r="V580" i="21" s="1"/>
  <c r="Z503" i="21"/>
  <c r="W503" i="21" s="1"/>
  <c r="V503" i="21" s="1"/>
  <c r="Q503" i="21"/>
  <c r="AA1453" i="21"/>
  <c r="R1453" i="21"/>
  <c r="AC1530" i="21"/>
  <c r="T1530" i="21"/>
  <c r="AD1530" i="21" s="1"/>
  <c r="T655" i="21"/>
  <c r="AD655" i="21" s="1"/>
  <c r="T1136" i="21"/>
  <c r="AD1136" i="21" s="1"/>
  <c r="AC1136" i="21"/>
  <c r="AC1129" i="21"/>
  <c r="T1129" i="21"/>
  <c r="AD1129" i="21" s="1"/>
  <c r="T469" i="21"/>
  <c r="AC469" i="21"/>
  <c r="Q27" i="21"/>
  <c r="Z27" i="21"/>
  <c r="W27" i="21" s="1"/>
  <c r="V27" i="21" s="1"/>
  <c r="R6" i="21"/>
  <c r="AC987" i="21"/>
  <c r="T512" i="21"/>
  <c r="AD512" i="21" s="1"/>
  <c r="AC512" i="21"/>
  <c r="S367" i="21"/>
  <c r="AB1514" i="21"/>
  <c r="S1514" i="21"/>
  <c r="T772" i="21"/>
  <c r="AD772" i="21" s="1"/>
  <c r="AC772" i="21"/>
  <c r="Z523" i="21"/>
  <c r="W523" i="21" s="1"/>
  <c r="V523" i="21" s="1"/>
  <c r="Q523" i="21"/>
  <c r="Z476" i="21"/>
  <c r="W476" i="21" s="1"/>
  <c r="V476" i="21" s="1"/>
  <c r="Q476" i="21"/>
  <c r="Q463" i="21"/>
  <c r="Z463" i="21"/>
  <c r="W463" i="21" s="1"/>
  <c r="V463" i="21" s="1"/>
  <c r="Q451" i="21"/>
  <c r="Z451" i="21"/>
  <c r="W451" i="21" s="1"/>
  <c r="V451" i="21" s="1"/>
  <c r="Q108" i="21"/>
  <c r="Z108" i="21"/>
  <c r="W108" i="21" s="1"/>
  <c r="V108" i="21" s="1"/>
  <c r="Q70" i="21"/>
  <c r="Z70" i="21"/>
  <c r="W70" i="21" s="1"/>
  <c r="V70" i="21" s="1"/>
  <c r="Q15" i="21"/>
  <c r="Z15" i="21"/>
  <c r="W15" i="21" s="1"/>
  <c r="V15" i="21" s="1"/>
  <c r="AB1204" i="21"/>
  <c r="S1204" i="21"/>
  <c r="R153" i="21"/>
  <c r="AA153" i="21"/>
  <c r="AA122" i="21"/>
  <c r="R122" i="21"/>
  <c r="AC1928" i="21"/>
  <c r="T1928" i="21"/>
  <c r="AD1928" i="21" s="1"/>
  <c r="R644" i="21"/>
  <c r="AA644" i="21"/>
  <c r="T1436" i="21"/>
  <c r="AD1436" i="21" s="1"/>
  <c r="AC1436" i="21"/>
  <c r="S992" i="21"/>
  <c r="AB992" i="21"/>
  <c r="AB1885" i="21"/>
  <c r="R1984" i="21"/>
  <c r="AA1984" i="21"/>
  <c r="Z386" i="21"/>
  <c r="W386" i="21" s="1"/>
  <c r="V386" i="21" s="1"/>
  <c r="Q386" i="21"/>
  <c r="R616" i="21"/>
  <c r="AA616" i="21"/>
  <c r="AA57" i="21"/>
  <c r="R57" i="21"/>
  <c r="AC1778" i="21"/>
  <c r="AA396" i="21"/>
  <c r="AB396" i="21" s="1"/>
  <c r="AC396" i="21" s="1"/>
  <c r="AD396" i="21" s="1"/>
  <c r="AD334" i="21"/>
  <c r="R1238" i="21"/>
  <c r="AA1238" i="21"/>
  <c r="AB1537" i="21"/>
  <c r="S1537" i="21"/>
  <c r="AD85" i="21"/>
  <c r="R1214" i="21"/>
  <c r="AA1214" i="21"/>
  <c r="R91" i="21"/>
  <c r="AA91" i="21"/>
  <c r="S381" i="21"/>
  <c r="AC703" i="21"/>
  <c r="T703" i="21"/>
  <c r="AD703" i="21" s="1"/>
  <c r="T258" i="21"/>
  <c r="AC258" i="21"/>
  <c r="AD474" i="21"/>
  <c r="AA193" i="21"/>
  <c r="AA1951" i="21"/>
  <c r="R1951" i="21"/>
  <c r="AB713" i="21"/>
  <c r="S713" i="21"/>
  <c r="AD471" i="21"/>
  <c r="AA1963" i="21"/>
  <c r="R1963" i="21"/>
  <c r="T409" i="21"/>
  <c r="T462" i="21"/>
  <c r="T1021" i="21"/>
  <c r="AD1021" i="21" s="1"/>
  <c r="AC1021" i="21"/>
  <c r="T1905" i="21"/>
  <c r="AD1905" i="21" s="1"/>
  <c r="U1553" i="21"/>
  <c r="T1791" i="21"/>
  <c r="AD1791" i="21" s="1"/>
  <c r="AC1791" i="21"/>
  <c r="AA1051" i="21"/>
  <c r="R1051" i="21"/>
  <c r="T420" i="21"/>
  <c r="AC420" i="21"/>
  <c r="T370" i="21"/>
  <c r="R1637" i="21"/>
  <c r="AA1637" i="21"/>
  <c r="AB1156" i="21"/>
  <c r="S1156" i="21"/>
  <c r="Q661" i="21"/>
  <c r="Z661" i="21"/>
  <c r="W661" i="21" s="1"/>
  <c r="V661" i="21" s="1"/>
  <c r="Q617" i="21"/>
  <c r="Z617" i="21"/>
  <c r="W617" i="21" s="1"/>
  <c r="V617" i="21" s="1"/>
  <c r="Q549" i="21"/>
  <c r="Z549" i="21"/>
  <c r="W549" i="21" s="1"/>
  <c r="V549" i="21" s="1"/>
  <c r="Q453" i="21"/>
  <c r="Z453" i="21"/>
  <c r="W453" i="21" s="1"/>
  <c r="V453" i="21" s="1"/>
  <c r="Z71" i="21"/>
  <c r="W71" i="21" s="1"/>
  <c r="V71" i="21" s="1"/>
  <c r="Q71" i="21"/>
  <c r="AB1728" i="21"/>
  <c r="S1728" i="21"/>
  <c r="R965" i="21"/>
  <c r="AA965" i="21"/>
  <c r="R576" i="21"/>
  <c r="AA576" i="21"/>
  <c r="AB770" i="21"/>
  <c r="S770" i="21"/>
  <c r="AB1151" i="21"/>
  <c r="S1151" i="21"/>
  <c r="R160" i="21"/>
  <c r="AA160" i="21"/>
  <c r="R1038" i="21"/>
  <c r="AA1038" i="21"/>
  <c r="AA1115" i="21"/>
  <c r="R1115" i="21"/>
  <c r="AA152" i="21"/>
  <c r="AB152" i="21" s="1"/>
  <c r="AC152" i="21" s="1"/>
  <c r="AD152" i="21" s="1"/>
  <c r="S112" i="21"/>
  <c r="AB112" i="21"/>
  <c r="R1110" i="21"/>
  <c r="AA1110" i="21"/>
  <c r="Q654" i="21"/>
  <c r="Z654" i="21"/>
  <c r="W654" i="21" s="1"/>
  <c r="V654" i="21" s="1"/>
  <c r="R902" i="21"/>
  <c r="AA902" i="21"/>
  <c r="AA941" i="21"/>
  <c r="R941" i="21"/>
  <c r="Q1158" i="21"/>
  <c r="Z1158" i="21"/>
  <c r="W1158" i="21" s="1"/>
  <c r="V1158" i="21" s="1"/>
  <c r="U564" i="21"/>
  <c r="AB649" i="21"/>
  <c r="S649" i="21"/>
  <c r="R211" i="21"/>
  <c r="AA211" i="21"/>
  <c r="Z385" i="21"/>
  <c r="W385" i="21" s="1"/>
  <c r="V385" i="21" s="1"/>
  <c r="AB563" i="21"/>
  <c r="S563" i="21"/>
  <c r="Z423" i="21"/>
  <c r="W423" i="21" s="1"/>
  <c r="V423" i="21" s="1"/>
  <c r="Q423" i="21"/>
  <c r="S504" i="21"/>
  <c r="AB504" i="21"/>
  <c r="AA607" i="21"/>
  <c r="R607" i="21"/>
  <c r="AA605" i="21"/>
  <c r="T1432" i="21"/>
  <c r="AD1432" i="21" s="1"/>
  <c r="AC1432" i="21"/>
  <c r="R209" i="21"/>
  <c r="AA209" i="21"/>
  <c r="AC689" i="21"/>
  <c r="AA1691" i="21"/>
  <c r="R1691" i="21"/>
  <c r="R275" i="21"/>
  <c r="AA275" i="21"/>
  <c r="R1239" i="21"/>
  <c r="AA1239" i="21"/>
  <c r="T752" i="21"/>
  <c r="AD752" i="21" s="1"/>
  <c r="AC752" i="21"/>
  <c r="R586" i="21"/>
  <c r="AA586" i="21"/>
  <c r="T33" i="21"/>
  <c r="AC33" i="21"/>
  <c r="AA636" i="21"/>
  <c r="R636" i="21"/>
  <c r="AA1120" i="21"/>
  <c r="AC923" i="21"/>
  <c r="T923" i="21"/>
  <c r="AD923" i="21" s="1"/>
  <c r="S1601" i="21"/>
  <c r="AB1601" i="21"/>
  <c r="T918" i="21"/>
  <c r="AD918" i="21" s="1"/>
  <c r="S193" i="21"/>
  <c r="AB193" i="21"/>
  <c r="AC531" i="21"/>
  <c r="AB1955" i="21"/>
  <c r="S1955" i="21"/>
  <c r="T125" i="21"/>
  <c r="AC680" i="21"/>
  <c r="T680" i="21"/>
  <c r="AD680" i="21" s="1"/>
  <c r="AA1553" i="21"/>
  <c r="R1553" i="21"/>
  <c r="AB807" i="21"/>
  <c r="S807" i="21"/>
  <c r="AD322" i="21"/>
  <c r="T277" i="21"/>
  <c r="AC1227" i="21"/>
  <c r="T1227" i="21"/>
  <c r="AD1227" i="21" s="1"/>
  <c r="AC1612" i="21"/>
  <c r="T1612" i="21"/>
  <c r="AD1612" i="21" s="1"/>
  <c r="S1208" i="21"/>
  <c r="AB1208" i="21"/>
  <c r="AC747" i="21"/>
  <c r="T747" i="21"/>
  <c r="AD747" i="21" s="1"/>
  <c r="AC1311" i="21"/>
  <c r="T1311" i="21"/>
  <c r="AD1311" i="21" s="1"/>
  <c r="AC938" i="21"/>
  <c r="T938" i="21"/>
  <c r="AD938" i="21" s="1"/>
  <c r="U1398" i="21" l="1"/>
  <c r="U1005" i="21"/>
  <c r="U864" i="21"/>
  <c r="U812" i="21"/>
  <c r="U1496" i="21"/>
  <c r="N11" i="24"/>
  <c r="N10" i="24" s="1"/>
  <c r="E28" i="27"/>
  <c r="D28" i="27"/>
  <c r="AB1582" i="21"/>
  <c r="S1582" i="21"/>
  <c r="R1406" i="21"/>
  <c r="AA1406" i="21"/>
  <c r="V360" i="21"/>
  <c r="AA942" i="21"/>
  <c r="V340" i="21"/>
  <c r="V428" i="21"/>
  <c r="R1370" i="21"/>
  <c r="AA1370" i="21"/>
  <c r="T1052" i="21"/>
  <c r="AD1052" i="21" s="1"/>
  <c r="AC1052" i="21"/>
  <c r="S1000" i="21"/>
  <c r="T1000" i="21" s="1"/>
  <c r="AD1000" i="21" s="1"/>
  <c r="V318" i="21"/>
  <c r="V353" i="21"/>
  <c r="V274" i="21"/>
  <c r="AA1398" i="21"/>
  <c r="R1398" i="21"/>
  <c r="V1908" i="21"/>
  <c r="U1908" i="21" s="1"/>
  <c r="AA1168" i="21"/>
  <c r="U644" i="21"/>
  <c r="U1155" i="21"/>
  <c r="U1487" i="21"/>
  <c r="U937" i="21"/>
  <c r="U2000" i="21"/>
  <c r="U1498" i="21"/>
  <c r="U1910" i="21"/>
  <c r="U1946" i="21"/>
  <c r="W1947" i="21"/>
  <c r="V1947" i="21" s="1"/>
  <c r="U1928" i="21"/>
  <c r="W1929" i="21"/>
  <c r="U1920" i="21"/>
  <c r="W1921" i="21"/>
  <c r="V1921" i="21" s="1"/>
  <c r="U1834" i="21"/>
  <c r="U1734" i="21"/>
  <c r="U1750" i="21"/>
  <c r="W1751" i="21"/>
  <c r="V1751" i="21" s="1"/>
  <c r="U1730" i="21"/>
  <c r="W1731" i="21"/>
  <c r="V1731" i="21" s="1"/>
  <c r="U1712" i="21"/>
  <c r="U798" i="21"/>
  <c r="U1241" i="21"/>
  <c r="U1660" i="21"/>
  <c r="U953" i="21"/>
  <c r="U826" i="21"/>
  <c r="U1276" i="21"/>
  <c r="U1577" i="21"/>
  <c r="U985" i="21"/>
  <c r="U1458" i="21"/>
  <c r="W1459" i="21"/>
  <c r="V1459" i="21" s="1"/>
  <c r="U1449" i="21"/>
  <c r="U1420" i="21"/>
  <c r="U1402" i="21"/>
  <c r="U1320" i="21"/>
  <c r="W1321" i="21"/>
  <c r="V1321" i="21" s="1"/>
  <c r="U624" i="21"/>
  <c r="U1258" i="21"/>
  <c r="W1259" i="21"/>
  <c r="V1259" i="21" s="1"/>
  <c r="U885" i="21"/>
  <c r="U990" i="21"/>
  <c r="U650" i="21"/>
  <c r="U1149" i="21"/>
  <c r="U1062" i="21"/>
  <c r="U965" i="21"/>
  <c r="U862" i="21"/>
  <c r="U846" i="21"/>
  <c r="W847" i="21"/>
  <c r="V847" i="21" s="1"/>
  <c r="U815" i="21"/>
  <c r="U795" i="21"/>
  <c r="U793" i="21"/>
  <c r="W794" i="21"/>
  <c r="V794" i="21" s="1"/>
  <c r="U775" i="21"/>
  <c r="W776" i="21"/>
  <c r="V776" i="21" s="1"/>
  <c r="U758" i="21"/>
  <c r="W759" i="21"/>
  <c r="V759" i="21" s="1"/>
  <c r="U747" i="21"/>
  <c r="W748" i="21"/>
  <c r="V748" i="21" s="1"/>
  <c r="U715" i="21"/>
  <c r="W716" i="21"/>
  <c r="V716" i="21" s="1"/>
  <c r="U708" i="21"/>
  <c r="U695" i="21"/>
  <c r="W696" i="21"/>
  <c r="V696" i="21" s="1"/>
  <c r="U607" i="21"/>
  <c r="W608" i="21"/>
  <c r="V608" i="21" s="1"/>
  <c r="U576" i="21"/>
  <c r="W577" i="21"/>
  <c r="V577" i="21" s="1"/>
  <c r="U552" i="21"/>
  <c r="W553" i="21"/>
  <c r="V553" i="21" s="1"/>
  <c r="U495" i="21"/>
  <c r="W496" i="21"/>
  <c r="V496" i="21" s="1"/>
  <c r="U480" i="21"/>
  <c r="W481" i="21"/>
  <c r="V481" i="21" s="1"/>
  <c r="U479" i="21"/>
  <c r="O13" i="24"/>
  <c r="W9" i="21"/>
  <c r="V9" i="21" s="1"/>
  <c r="E29" i="27"/>
  <c r="Q10" i="24"/>
  <c r="O12" i="24"/>
  <c r="U1242" i="21"/>
  <c r="AA865" i="21"/>
  <c r="AA288" i="21"/>
  <c r="AB288" i="21" s="1"/>
  <c r="AB260" i="21"/>
  <c r="R687" i="21"/>
  <c r="AC872" i="21"/>
  <c r="T1034" i="21"/>
  <c r="AD1034" i="21" s="1"/>
  <c r="AB1375" i="21"/>
  <c r="U1399" i="21"/>
  <c r="AB686" i="21"/>
  <c r="U940" i="21"/>
  <c r="AA495" i="21"/>
  <c r="Z432" i="21"/>
  <c r="W432" i="21" s="1"/>
  <c r="V432" i="21" s="1"/>
  <c r="R1722" i="21"/>
  <c r="T1130" i="21"/>
  <c r="AD1130" i="21" s="1"/>
  <c r="AC991" i="21"/>
  <c r="S697" i="21"/>
  <c r="AC697" i="21" s="1"/>
  <c r="AA596" i="21"/>
  <c r="AA599" i="21"/>
  <c r="S1822" i="21"/>
  <c r="T1822" i="21" s="1"/>
  <c r="AD1822" i="21" s="1"/>
  <c r="AA990" i="21"/>
  <c r="R990" i="21"/>
  <c r="T120" i="21"/>
  <c r="R955" i="21"/>
  <c r="R1751" i="21"/>
  <c r="AC876" i="21"/>
  <c r="S948" i="21"/>
  <c r="AB1224" i="21"/>
  <c r="AB798" i="21"/>
  <c r="R870" i="21"/>
  <c r="S870" i="21" s="1"/>
  <c r="S1188" i="21"/>
  <c r="AB1163" i="21"/>
  <c r="T500" i="21"/>
  <c r="AD500" i="21" s="1"/>
  <c r="R1064" i="21"/>
  <c r="AB1064" i="21" s="1"/>
  <c r="S1496" i="21"/>
  <c r="R1219" i="21"/>
  <c r="AA823" i="21"/>
  <c r="AA1480" i="21"/>
  <c r="AA1166" i="21"/>
  <c r="AA1822" i="21"/>
  <c r="AA223" i="21"/>
  <c r="U993" i="21"/>
  <c r="U1403" i="21"/>
  <c r="U781" i="21"/>
  <c r="U1013" i="21"/>
  <c r="U1109" i="21"/>
  <c r="U1631" i="21"/>
  <c r="U1647" i="21"/>
  <c r="U1565" i="21"/>
  <c r="U1787" i="21"/>
  <c r="U1414" i="21"/>
  <c r="R1404" i="21"/>
  <c r="AA1404" i="21"/>
  <c r="S688" i="21"/>
  <c r="AB688" i="21"/>
  <c r="AA1408" i="21"/>
  <c r="R1408" i="21"/>
  <c r="R1458" i="21"/>
  <c r="AB1458" i="21" s="1"/>
  <c r="AB1967" i="21"/>
  <c r="AB812" i="21"/>
  <c r="AB1241" i="21"/>
  <c r="AB953" i="21"/>
  <c r="S1910" i="21"/>
  <c r="T1910" i="21" s="1"/>
  <c r="AD1910" i="21" s="1"/>
  <c r="AA1119" i="21"/>
  <c r="AA1449" i="21"/>
  <c r="R716" i="21"/>
  <c r="AC975" i="21"/>
  <c r="R93" i="21"/>
  <c r="S93" i="21" s="1"/>
  <c r="T93" i="21" s="1"/>
  <c r="AA1137" i="21"/>
  <c r="U1497" i="21"/>
  <c r="U732" i="21"/>
  <c r="R1048" i="21"/>
  <c r="AB1048" i="21" s="1"/>
  <c r="AA954" i="21"/>
  <c r="AB570" i="21"/>
  <c r="AB1300" i="21"/>
  <c r="T1621" i="21"/>
  <c r="AD1621" i="21" s="1"/>
  <c r="S208" i="21"/>
  <c r="AA370" i="21"/>
  <c r="AB370" i="21" s="1"/>
  <c r="AC370" i="21" s="1"/>
  <c r="AB987" i="21"/>
  <c r="U590" i="21"/>
  <c r="AA1837" i="21"/>
  <c r="S582" i="21"/>
  <c r="T582" i="21" s="1"/>
  <c r="AD582" i="21" s="1"/>
  <c r="R1863" i="21"/>
  <c r="AA953" i="21"/>
  <c r="R1501" i="21"/>
  <c r="AB1501" i="21" s="1"/>
  <c r="R1155" i="21"/>
  <c r="AA1155" i="21"/>
  <c r="R971" i="21"/>
  <c r="AA971" i="21"/>
  <c r="U1163" i="21"/>
  <c r="R1471" i="21"/>
  <c r="AA493" i="21"/>
  <c r="S556" i="21"/>
  <c r="AB556" i="21"/>
  <c r="AA885" i="21"/>
  <c r="R885" i="21"/>
  <c r="R826" i="21"/>
  <c r="R1145" i="21"/>
  <c r="R877" i="21"/>
  <c r="S877" i="21" s="1"/>
  <c r="R489" i="21"/>
  <c r="S489" i="21" s="1"/>
  <c r="AB1168" i="21"/>
  <c r="AB538" i="21"/>
  <c r="U954" i="21"/>
  <c r="R252" i="21"/>
  <c r="S252" i="21" s="1"/>
  <c r="T252" i="21" s="1"/>
  <c r="AA758" i="21"/>
  <c r="AB1856" i="21"/>
  <c r="AA191" i="21"/>
  <c r="AB191" i="21" s="1"/>
  <c r="AC191" i="21" s="1"/>
  <c r="AD191" i="21" s="1"/>
  <c r="R1917" i="21"/>
  <c r="S1917" i="21" s="1"/>
  <c r="AA603" i="21"/>
  <c r="R1980" i="21"/>
  <c r="AB1337" i="21"/>
  <c r="AA1986" i="21"/>
  <c r="AA650" i="21"/>
  <c r="U897" i="21"/>
  <c r="AA1163" i="21"/>
  <c r="U1407" i="21"/>
  <c r="R967" i="21"/>
  <c r="AA967" i="21"/>
  <c r="R1164" i="21"/>
  <c r="AA1164" i="21"/>
  <c r="R1649" i="21"/>
  <c r="AA1649" i="21"/>
  <c r="U1401" i="21"/>
  <c r="R708" i="21"/>
  <c r="AA708" i="21"/>
  <c r="U1578" i="21"/>
  <c r="U1691" i="21"/>
  <c r="U891" i="21"/>
  <c r="U1141" i="21"/>
  <c r="U941" i="21"/>
  <c r="U1617" i="21"/>
  <c r="U610" i="21"/>
  <c r="U581" i="21"/>
  <c r="U1344" i="21"/>
  <c r="U1419" i="21"/>
  <c r="U1733" i="21"/>
  <c r="U636" i="21"/>
  <c r="U1083" i="21"/>
  <c r="U1757" i="21"/>
  <c r="U1457" i="21"/>
  <c r="U1785" i="21"/>
  <c r="U1707" i="21"/>
  <c r="U1375" i="21"/>
  <c r="U1909" i="21"/>
  <c r="U572" i="21"/>
  <c r="U1176" i="21"/>
  <c r="U623" i="21"/>
  <c r="U1376" i="21"/>
  <c r="U1863" i="21"/>
  <c r="U605" i="21"/>
  <c r="U648" i="21"/>
  <c r="U1953" i="21"/>
  <c r="U1653" i="21"/>
  <c r="U853" i="21"/>
  <c r="U960" i="21"/>
  <c r="U863" i="21"/>
  <c r="U1361" i="21"/>
  <c r="U1817" i="21"/>
  <c r="U1182" i="21"/>
  <c r="U649" i="21"/>
  <c r="U867" i="21"/>
  <c r="U1951" i="21"/>
  <c r="U1156" i="21"/>
  <c r="AA1997" i="21"/>
  <c r="AA566" i="21"/>
  <c r="U1670" i="21"/>
  <c r="R694" i="21"/>
  <c r="AB694" i="21" s="1"/>
  <c r="U777" i="21"/>
  <c r="AB1272" i="21"/>
  <c r="U1822" i="21"/>
  <c r="U1586" i="21"/>
  <c r="U1061" i="21"/>
  <c r="U870" i="21"/>
  <c r="U1371" i="21"/>
  <c r="U1960" i="21"/>
  <c r="AB801" i="21"/>
  <c r="S801" i="21"/>
  <c r="AA121" i="21"/>
  <c r="R121" i="21"/>
  <c r="U540" i="21"/>
  <c r="U720" i="21"/>
  <c r="U1615" i="21"/>
  <c r="U957" i="21"/>
  <c r="U1385" i="21"/>
  <c r="J13" i="24"/>
  <c r="I13" i="24" s="1"/>
  <c r="U892" i="21"/>
  <c r="U1949" i="21"/>
  <c r="U1480" i="21"/>
  <c r="AB750" i="21"/>
  <c r="U909" i="21"/>
  <c r="S1172" i="21"/>
  <c r="AC1172" i="21" s="1"/>
  <c r="AC769" i="21"/>
  <c r="U1517" i="21"/>
  <c r="AC640" i="21"/>
  <c r="T665" i="21"/>
  <c r="AD665" i="21" s="1"/>
  <c r="U1738" i="21"/>
  <c r="U1135" i="21"/>
  <c r="U692" i="21"/>
  <c r="J12" i="24"/>
  <c r="I12" i="24" s="1"/>
  <c r="U529" i="21"/>
  <c r="U1668" i="21"/>
  <c r="AB495" i="21"/>
  <c r="S495" i="21"/>
  <c r="AC495" i="21" s="1"/>
  <c r="U653" i="21"/>
  <c r="U621" i="21"/>
  <c r="U1009" i="21"/>
  <c r="U1520" i="21"/>
  <c r="U922" i="21"/>
  <c r="U1492" i="21"/>
  <c r="U1919" i="21"/>
  <c r="U1273" i="21"/>
  <c r="U1309" i="21"/>
  <c r="U584" i="21"/>
  <c r="U1088" i="21"/>
  <c r="U1263" i="21"/>
  <c r="U1417" i="21"/>
  <c r="U1912" i="21"/>
  <c r="Z299" i="21"/>
  <c r="W299" i="21" s="1"/>
  <c r="V299" i="21" s="1"/>
  <c r="U738" i="21"/>
  <c r="U764" i="21"/>
  <c r="U1811" i="21"/>
  <c r="U1413" i="21"/>
  <c r="U1365" i="21"/>
  <c r="U1599" i="21"/>
  <c r="U1075" i="21"/>
  <c r="U515" i="21"/>
  <c r="U1093" i="21"/>
  <c r="U1603" i="21"/>
  <c r="U532" i="21"/>
  <c r="U555" i="21"/>
  <c r="U996" i="21"/>
  <c r="U1833" i="21"/>
  <c r="U1091" i="21"/>
  <c r="U1253" i="21"/>
  <c r="U1821" i="21"/>
  <c r="U1846" i="21"/>
  <c r="U760" i="21"/>
  <c r="U652" i="21"/>
  <c r="U755" i="21"/>
  <c r="U851" i="21"/>
  <c r="U662" i="21"/>
  <c r="U814" i="21"/>
  <c r="U1016" i="21"/>
  <c r="U1528" i="21"/>
  <c r="U1674" i="21"/>
  <c r="U1924" i="21"/>
  <c r="U928" i="21"/>
  <c r="U980" i="21"/>
  <c r="U1167" i="21"/>
  <c r="U1294" i="21"/>
  <c r="U595" i="21"/>
  <c r="U630" i="21"/>
  <c r="U1608" i="21"/>
  <c r="U1772" i="21"/>
  <c r="U657" i="21"/>
  <c r="U571" i="21"/>
  <c r="U1542" i="21"/>
  <c r="U1606" i="21"/>
  <c r="U1180" i="21"/>
  <c r="U1511" i="21"/>
  <c r="U680" i="21"/>
  <c r="Z405" i="21"/>
  <c r="W405" i="21" s="1"/>
  <c r="V405" i="21" s="1"/>
  <c r="U808" i="21"/>
  <c r="U1890" i="21"/>
  <c r="U1572" i="21"/>
  <c r="U1659" i="21"/>
  <c r="U1690" i="21"/>
  <c r="U1768" i="21"/>
  <c r="U1948" i="21"/>
  <c r="U790" i="21"/>
  <c r="U1422" i="21"/>
  <c r="U1476" i="21"/>
  <c r="U1688" i="21"/>
  <c r="U1368" i="21"/>
  <c r="U1287" i="21"/>
  <c r="U1383" i="21"/>
  <c r="U1474" i="21"/>
  <c r="U1495" i="21"/>
  <c r="U1282" i="21"/>
  <c r="U1424" i="21"/>
  <c r="U1850" i="21"/>
  <c r="Z295" i="21"/>
  <c r="W295" i="21" s="1"/>
  <c r="V295" i="21" s="1"/>
  <c r="U616" i="21"/>
  <c r="U1299" i="21"/>
  <c r="U1048" i="21"/>
  <c r="U1868" i="21"/>
  <c r="U820" i="21"/>
  <c r="Z393" i="21"/>
  <c r="W393" i="21" s="1"/>
  <c r="V393" i="21" s="1"/>
  <c r="Z336" i="21"/>
  <c r="W336" i="21" s="1"/>
  <c r="V336" i="21" s="1"/>
  <c r="U1746" i="21"/>
  <c r="U1763" i="21"/>
  <c r="U1196" i="21"/>
  <c r="U1438" i="21"/>
  <c r="U1732" i="21"/>
  <c r="U1789" i="21"/>
  <c r="U1004" i="21"/>
  <c r="U486" i="21"/>
  <c r="Z352" i="21"/>
  <c r="W352" i="21" s="1"/>
  <c r="V352" i="21" s="1"/>
  <c r="U1154" i="21"/>
  <c r="U1854" i="21"/>
  <c r="U943" i="21"/>
  <c r="Z335" i="21"/>
  <c r="W335" i="21" s="1"/>
  <c r="V335" i="21" s="1"/>
  <c r="U1107" i="21"/>
  <c r="Z431" i="21"/>
  <c r="W431" i="21" s="1"/>
  <c r="V431" i="21" s="1"/>
  <c r="U599" i="21"/>
  <c r="U637" i="21"/>
  <c r="AA420" i="21"/>
  <c r="AB420" i="21" s="1"/>
  <c r="U1249" i="21"/>
  <c r="U1157" i="21"/>
  <c r="U573" i="21"/>
  <c r="U1430" i="21"/>
  <c r="U1329" i="21"/>
  <c r="U1576" i="21"/>
  <c r="U1353" i="21"/>
  <c r="U1685" i="21"/>
  <c r="U973" i="21"/>
  <c r="U753" i="21"/>
  <c r="AB1668" i="21"/>
  <c r="S1668" i="21"/>
  <c r="U951" i="21"/>
  <c r="U491" i="21"/>
  <c r="S1295" i="21"/>
  <c r="AB1295" i="21"/>
  <c r="T1235" i="21"/>
  <c r="AD1235" i="21" s="1"/>
  <c r="AC1076" i="21"/>
  <c r="U877" i="21"/>
  <c r="AA892" i="21"/>
  <c r="AB1057" i="21"/>
  <c r="U579" i="21"/>
  <c r="R1302" i="21"/>
  <c r="AB1302" i="21" s="1"/>
  <c r="AB535" i="21"/>
  <c r="U1205" i="21"/>
  <c r="U1702" i="21"/>
  <c r="U1748" i="21"/>
  <c r="R1267" i="21"/>
  <c r="AB1267" i="21" s="1"/>
  <c r="U1558" i="21"/>
  <c r="U773" i="21"/>
  <c r="U1030" i="21"/>
  <c r="U1429" i="21"/>
  <c r="U660" i="21"/>
  <c r="Z398" i="21"/>
  <c r="W398" i="21" s="1"/>
  <c r="V398" i="21" s="1"/>
  <c r="U672" i="21"/>
  <c r="U1968" i="21"/>
  <c r="U1525" i="21"/>
  <c r="U1306" i="21"/>
  <c r="U1355" i="21"/>
  <c r="U1629" i="21"/>
  <c r="Z384" i="21"/>
  <c r="W384" i="21" s="1"/>
  <c r="V384" i="21" s="1"/>
  <c r="U1063" i="21"/>
  <c r="U1736" i="21"/>
  <c r="U699" i="21"/>
  <c r="U502" i="21"/>
  <c r="U788" i="21"/>
  <c r="U1099" i="21"/>
  <c r="U1190" i="21"/>
  <c r="U1893" i="21"/>
  <c r="U1343" i="21"/>
  <c r="U1162" i="21"/>
  <c r="U1270" i="21"/>
  <c r="U1304" i="21"/>
  <c r="U477" i="21"/>
  <c r="U728" i="21"/>
  <c r="U1397" i="21"/>
  <c r="U1165" i="21"/>
  <c r="U1332" i="21"/>
  <c r="U1359" i="21"/>
  <c r="U1169" i="21"/>
  <c r="U1502" i="21"/>
  <c r="U1844" i="21"/>
  <c r="U975" i="21"/>
  <c r="U1809" i="21"/>
  <c r="U1932" i="21"/>
  <c r="R341" i="21"/>
  <c r="U842" i="21"/>
  <c r="R970" i="21"/>
  <c r="AB970" i="21" s="1"/>
  <c r="U1081" i="21"/>
  <c r="U1621" i="21"/>
  <c r="U568" i="21"/>
  <c r="U647" i="21"/>
  <c r="U677" i="21"/>
  <c r="U1585" i="21"/>
  <c r="U1652" i="21"/>
  <c r="U691" i="21"/>
  <c r="Z361" i="21"/>
  <c r="W361" i="21" s="1"/>
  <c r="V361" i="21" s="1"/>
  <c r="U818" i="21"/>
  <c r="U1073" i="21"/>
  <c r="U1037" i="21"/>
  <c r="AA474" i="21"/>
  <c r="AB474" i="21" s="1"/>
  <c r="AC474" i="21" s="1"/>
  <c r="U806" i="21"/>
  <c r="U561" i="21"/>
  <c r="U1836" i="21"/>
  <c r="AB1416" i="21"/>
  <c r="U1284" i="21"/>
  <c r="U587" i="21"/>
  <c r="U1441" i="21"/>
  <c r="U1613" i="21"/>
  <c r="Z407" i="21"/>
  <c r="W407" i="21" s="1"/>
  <c r="V407" i="21" s="1"/>
  <c r="R869" i="21"/>
  <c r="S869" i="21" s="1"/>
  <c r="AC869" i="21" s="1"/>
  <c r="U1862" i="21"/>
  <c r="U694" i="21"/>
  <c r="U1184" i="21"/>
  <c r="U627" i="21"/>
  <c r="U517" i="21"/>
  <c r="U861" i="21"/>
  <c r="U1140" i="21"/>
  <c r="U537" i="21"/>
  <c r="U1884" i="21"/>
  <c r="U845" i="21"/>
  <c r="U1720" i="21"/>
  <c r="U1744" i="21"/>
  <c r="U1220" i="21"/>
  <c r="U1547" i="21"/>
  <c r="U1797" i="21"/>
  <c r="U1900" i="21"/>
  <c r="U869" i="21"/>
  <c r="Z401" i="21"/>
  <c r="W401" i="21" s="1"/>
  <c r="V401" i="21" s="1"/>
  <c r="U723" i="21"/>
  <c r="U1124" i="21"/>
  <c r="AA394" i="21"/>
  <c r="AB394" i="21" s="1"/>
  <c r="AC394" i="21" s="1"/>
  <c r="AD394" i="21" s="1"/>
  <c r="U664" i="21"/>
  <c r="AA1967" i="21"/>
  <c r="Z379" i="21"/>
  <c r="W379" i="21" s="1"/>
  <c r="V379" i="21" s="1"/>
  <c r="Z308" i="21"/>
  <c r="W308" i="21" s="1"/>
  <c r="V308" i="21" s="1"/>
  <c r="U1716" i="21"/>
  <c r="AC1994" i="21"/>
  <c r="Z320" i="21"/>
  <c r="W320" i="21" s="1"/>
  <c r="V320" i="21" s="1"/>
  <c r="U1552" i="21"/>
  <c r="U771" i="21"/>
  <c r="U932" i="21"/>
  <c r="AC606" i="21"/>
  <c r="T606" i="21"/>
  <c r="AD606" i="21" s="1"/>
  <c r="AA815" i="21"/>
  <c r="R815" i="21"/>
  <c r="U1250" i="21"/>
  <c r="U1554" i="21"/>
  <c r="U1240" i="21"/>
  <c r="U588" i="21"/>
  <c r="U878" i="21"/>
  <c r="U1506" i="21"/>
  <c r="U969" i="21"/>
  <c r="U667" i="21"/>
  <c r="U988" i="21"/>
  <c r="S543" i="21"/>
  <c r="AB543" i="21"/>
  <c r="S1535" i="21"/>
  <c r="AB1535" i="21"/>
  <c r="U977" i="21"/>
  <c r="AA7" i="21"/>
  <c r="AB7" i="21" s="1"/>
  <c r="AC7" i="21" s="1"/>
  <c r="AD7" i="21" s="1"/>
  <c r="U1559" i="21"/>
  <c r="U971" i="21"/>
  <c r="U1636" i="21"/>
  <c r="U1646" i="21"/>
  <c r="U1970" i="21"/>
  <c r="U1741" i="21"/>
  <c r="U1451" i="21"/>
  <c r="U915" i="21"/>
  <c r="U1976" i="21"/>
  <c r="U1943" i="21"/>
  <c r="U717" i="21"/>
  <c r="U645" i="21"/>
  <c r="U1754" i="21"/>
  <c r="U533" i="21"/>
  <c r="U1363" i="21"/>
  <c r="U906" i="21"/>
  <c r="U1729" i="21"/>
  <c r="U964" i="21"/>
  <c r="U1101" i="21"/>
  <c r="U1237" i="21"/>
  <c r="U1335" i="21"/>
  <c r="U1462" i="21"/>
  <c r="U1802" i="21"/>
  <c r="U546" i="21"/>
  <c r="U1317" i="21"/>
  <c r="U1619" i="21"/>
  <c r="U1819" i="21"/>
  <c r="U550" i="21"/>
  <c r="U1280" i="21"/>
  <c r="U528" i="21"/>
  <c r="U1350" i="21"/>
  <c r="U730" i="21"/>
  <c r="U935" i="21"/>
  <c r="U920" i="21"/>
  <c r="U751" i="21"/>
  <c r="U1813" i="21"/>
  <c r="U1873" i="21"/>
  <c r="U1914" i="21"/>
  <c r="U857" i="21"/>
  <c r="U884" i="21"/>
  <c r="Z279" i="21"/>
  <c r="W279" i="21" s="1"/>
  <c r="V279" i="21" s="1"/>
  <c r="U490" i="21"/>
  <c r="U947" i="21"/>
  <c r="U1934" i="21"/>
  <c r="U1131" i="21"/>
  <c r="U1143" i="21"/>
  <c r="U1290" i="21"/>
  <c r="U539" i="21"/>
  <c r="U802" i="21"/>
  <c r="U1828" i="21"/>
  <c r="U1223" i="21"/>
  <c r="U1638" i="21"/>
  <c r="U1777" i="21"/>
  <c r="U1898" i="21"/>
  <c r="U1113" i="21"/>
  <c r="Z303" i="21"/>
  <c r="W303" i="21" s="1"/>
  <c r="V303" i="21" s="1"/>
  <c r="U744" i="21"/>
  <c r="U811" i="21"/>
  <c r="U908" i="21"/>
  <c r="U917" i="21"/>
  <c r="U1593" i="21"/>
  <c r="U1611" i="21"/>
  <c r="U1060" i="21"/>
  <c r="U1479" i="21"/>
  <c r="U522" i="21"/>
  <c r="Z381" i="21"/>
  <c r="W381" i="21" s="1"/>
  <c r="V381" i="21" s="1"/>
  <c r="U670" i="21"/>
  <c r="U1650" i="21"/>
  <c r="U1678" i="21"/>
  <c r="U1697" i="21"/>
  <c r="U1938" i="21"/>
  <c r="U1997" i="21"/>
  <c r="U1447" i="21"/>
  <c r="U1504" i="21"/>
  <c r="U1405" i="21"/>
  <c r="U1486" i="21"/>
  <c r="Z323" i="21"/>
  <c r="W323" i="21" s="1"/>
  <c r="V323" i="21" s="1"/>
  <c r="U1665" i="21"/>
  <c r="Z373" i="21"/>
  <c r="W373" i="21" s="1"/>
  <c r="V373" i="21" s="1"/>
  <c r="U1255" i="21"/>
  <c r="U494" i="21"/>
  <c r="U1327" i="21"/>
  <c r="U956" i="21"/>
  <c r="U1774" i="21"/>
  <c r="U1794" i="21"/>
  <c r="U1056" i="21"/>
  <c r="U1538" i="21"/>
  <c r="U1880" i="21"/>
  <c r="U904" i="21"/>
  <c r="U1713" i="21"/>
  <c r="U687" i="21"/>
  <c r="U1133" i="21"/>
  <c r="U949" i="21"/>
  <c r="U1838" i="21"/>
  <c r="U1987" i="21"/>
  <c r="U1683" i="21"/>
  <c r="U1148" i="21"/>
  <c r="U834" i="21"/>
  <c r="U872" i="21"/>
  <c r="Z347" i="21"/>
  <c r="W347" i="21" s="1"/>
  <c r="V347" i="21" s="1"/>
  <c r="Z471" i="21"/>
  <c r="W471" i="21" s="1"/>
  <c r="V471" i="21" s="1"/>
  <c r="Z396" i="21"/>
  <c r="W396" i="21" s="1"/>
  <c r="V396" i="21" s="1"/>
  <c r="Z296" i="21"/>
  <c r="W296" i="21" s="1"/>
  <c r="V296" i="21" s="1"/>
  <c r="U1869" i="21"/>
  <c r="Z421" i="21"/>
  <c r="W421" i="21" s="1"/>
  <c r="V421" i="21" s="1"/>
  <c r="AA158" i="21"/>
  <c r="AB158" i="21" s="1"/>
  <c r="AC158" i="21" s="1"/>
  <c r="AD158" i="21" s="1"/>
  <c r="U1490" i="21"/>
  <c r="U548" i="21"/>
  <c r="U1666" i="21"/>
  <c r="U1246" i="21"/>
  <c r="U1583" i="21"/>
  <c r="AA181" i="21"/>
  <c r="AB181" i="21" s="1"/>
  <c r="U1944" i="21"/>
  <c r="AA81" i="21"/>
  <c r="S1641" i="21"/>
  <c r="AB1641" i="21"/>
  <c r="U1406" i="21"/>
  <c r="U1632" i="21"/>
  <c r="R1412" i="21"/>
  <c r="AA1412" i="21"/>
  <c r="AB1117" i="21"/>
  <c r="AB1161" i="21"/>
  <c r="AC638" i="21"/>
  <c r="T1911" i="21"/>
  <c r="AD1911" i="21" s="1"/>
  <c r="U1544" i="21"/>
  <c r="U643" i="21"/>
  <c r="U1228" i="21"/>
  <c r="U1640" i="21"/>
  <c r="U2004" i="21"/>
  <c r="U1231" i="21"/>
  <c r="U1562" i="21"/>
  <c r="AA1182" i="21"/>
  <c r="U1999" i="21"/>
  <c r="U1792" i="21"/>
  <c r="U1067" i="21"/>
  <c r="U1127" i="21"/>
  <c r="U671" i="21"/>
  <c r="U999" i="21"/>
  <c r="U1217" i="21"/>
  <c r="U499" i="21"/>
  <c r="U982" i="21"/>
  <c r="U1244" i="21"/>
  <c r="U1315" i="21"/>
  <c r="U1589" i="21"/>
  <c r="U1643" i="21"/>
  <c r="U866" i="21"/>
  <c r="U930" i="21"/>
  <c r="U1466" i="21"/>
  <c r="U1035" i="21"/>
  <c r="U1373" i="21"/>
  <c r="U1803" i="21"/>
  <c r="U1456" i="21"/>
  <c r="U888" i="21"/>
  <c r="U1200" i="21"/>
  <c r="U1325" i="21"/>
  <c r="AA1586" i="21"/>
  <c r="U1795" i="21"/>
  <c r="U1319" i="21"/>
  <c r="R675" i="21"/>
  <c r="S675" i="21" s="1"/>
  <c r="U784" i="21"/>
  <c r="U1116" i="21"/>
  <c r="AA234" i="21"/>
  <c r="AB234" i="21" s="1"/>
  <c r="AC234" i="21" s="1"/>
  <c r="AD234" i="21" s="1"/>
  <c r="U1094" i="21"/>
  <c r="U707" i="21"/>
  <c r="Z339" i="21"/>
  <c r="W339" i="21" s="1"/>
  <c r="V339" i="21" s="1"/>
  <c r="U901" i="21"/>
  <c r="U1025" i="21"/>
  <c r="U1581" i="21"/>
  <c r="U1727" i="21"/>
  <c r="Z399" i="21"/>
  <c r="W399" i="21" s="1"/>
  <c r="V399" i="21" s="1"/>
  <c r="U666" i="21"/>
  <c r="U746" i="21"/>
  <c r="U939" i="21"/>
  <c r="U710" i="21"/>
  <c r="U959" i="21"/>
  <c r="AA28" i="21"/>
  <c r="AB28" i="21" s="1"/>
  <c r="AC28" i="21" s="1"/>
  <c r="AD28" i="21" s="1"/>
  <c r="U612" i="21"/>
  <c r="U559" i="21"/>
  <c r="U1710" i="21"/>
  <c r="U1760" i="21"/>
  <c r="U1389" i="21"/>
  <c r="U1523" i="21"/>
  <c r="U1411" i="21"/>
  <c r="U1266" i="21"/>
  <c r="U1391" i="21"/>
  <c r="U1922" i="21"/>
  <c r="Z395" i="21"/>
  <c r="W395" i="21" s="1"/>
  <c r="V395" i="21" s="1"/>
  <c r="U983" i="21"/>
  <c r="U952" i="21"/>
  <c r="AA117" i="21"/>
  <c r="AB117" i="21" s="1"/>
  <c r="AC117" i="21" s="1"/>
  <c r="AD117" i="21" s="1"/>
  <c r="U895" i="21"/>
  <c r="U825" i="21"/>
  <c r="U1782" i="21"/>
  <c r="U1019" i="21"/>
  <c r="U1540" i="21"/>
  <c r="U1209" i="21"/>
  <c r="U913" i="21"/>
  <c r="U1706" i="21"/>
  <c r="U509" i="21"/>
  <c r="U1122" i="21"/>
  <c r="U1966" i="21"/>
  <c r="U513" i="21"/>
  <c r="U1756" i="21"/>
  <c r="U1816" i="21"/>
  <c r="U1981" i="21"/>
  <c r="U511" i="21"/>
  <c r="U1534" i="21"/>
  <c r="U1907" i="21"/>
  <c r="U1979" i="21"/>
  <c r="U880" i="21"/>
  <c r="U1044" i="21"/>
  <c r="U1011" i="21"/>
  <c r="U1902" i="21"/>
  <c r="U603" i="21"/>
  <c r="U1927" i="21"/>
  <c r="AA353" i="21"/>
  <c r="AB353" i="21" s="1"/>
  <c r="AC353" i="21" s="1"/>
  <c r="AD353" i="21" s="1"/>
  <c r="Z300" i="21"/>
  <c r="W300" i="21" s="1"/>
  <c r="V300" i="21" s="1"/>
  <c r="U805" i="21"/>
  <c r="U1029" i="21"/>
  <c r="U1137" i="21"/>
  <c r="Z355" i="21"/>
  <c r="W355" i="21" s="1"/>
  <c r="V355" i="21" s="1"/>
  <c r="AC879" i="21"/>
  <c r="U1469" i="21"/>
  <c r="U823" i="21"/>
  <c r="U1448" i="21"/>
  <c r="U625" i="21"/>
  <c r="U1505" i="21"/>
  <c r="U1095" i="21"/>
  <c r="U684" i="21"/>
  <c r="U803" i="21"/>
  <c r="U1352" i="21"/>
  <c r="U797" i="21"/>
  <c r="AA400" i="21"/>
  <c r="AB400" i="21" s="1"/>
  <c r="AC400" i="21" s="1"/>
  <c r="AC715" i="21"/>
  <c r="T715" i="21"/>
  <c r="AD715" i="21" s="1"/>
  <c r="AB192" i="21"/>
  <c r="AC192" i="21" s="1"/>
  <c r="AD192" i="21" s="1"/>
  <c r="Z370" i="21"/>
  <c r="W370" i="21" s="1"/>
  <c r="V370" i="21" s="1"/>
  <c r="U831" i="21"/>
  <c r="T1401" i="21"/>
  <c r="AD1401" i="21" s="1"/>
  <c r="AC1401" i="21"/>
  <c r="U830" i="21"/>
  <c r="AB1166" i="21"/>
  <c r="S1166" i="21"/>
  <c r="U655" i="21"/>
  <c r="U604" i="21"/>
  <c r="U876" i="21"/>
  <c r="U987" i="21"/>
  <c r="U1415" i="21"/>
  <c r="U1084" i="21"/>
  <c r="U1543" i="21"/>
  <c r="D33" i="28"/>
  <c r="E33" i="28"/>
  <c r="D32" i="28"/>
  <c r="E32" i="28"/>
  <c r="U52" i="24"/>
  <c r="U32" i="24"/>
  <c r="U35" i="24"/>
  <c r="U44" i="24"/>
  <c r="U58" i="24"/>
  <c r="U14" i="24"/>
  <c r="U50" i="24"/>
  <c r="U26" i="24"/>
  <c r="U24" i="24"/>
  <c r="U46" i="24"/>
  <c r="U43" i="24"/>
  <c r="U38" i="24"/>
  <c r="U20" i="24"/>
  <c r="U48" i="24"/>
  <c r="U16" i="24"/>
  <c r="U18" i="24"/>
  <c r="U56" i="24"/>
  <c r="U36" i="24"/>
  <c r="U42" i="24"/>
  <c r="U28" i="24"/>
  <c r="U22" i="24"/>
  <c r="U34" i="24"/>
  <c r="R1921" i="21"/>
  <c r="AA1921" i="21"/>
  <c r="T1698" i="21"/>
  <c r="AD1698" i="21" s="1"/>
  <c r="AC1698" i="21"/>
  <c r="S1329" i="21"/>
  <c r="AB1329" i="21"/>
  <c r="R2000" i="21"/>
  <c r="AA2000" i="21"/>
  <c r="R1259" i="21"/>
  <c r="S1259" i="21" s="1"/>
  <c r="AB485" i="21"/>
  <c r="T1687" i="21"/>
  <c r="AD1687" i="21" s="1"/>
  <c r="S1489" i="21"/>
  <c r="AC1489" i="21" s="1"/>
  <c r="AC1666" i="21"/>
  <c r="AA485" i="21"/>
  <c r="AA343" i="21"/>
  <c r="AB343" i="21" s="1"/>
  <c r="AC343" i="21" s="1"/>
  <c r="AD343" i="21" s="1"/>
  <c r="AA587" i="21"/>
  <c r="T118" i="21"/>
  <c r="AD118" i="21" s="1"/>
  <c r="S114" i="21"/>
  <c r="T114" i="21" s="1"/>
  <c r="T548" i="21"/>
  <c r="AD548" i="21" s="1"/>
  <c r="T1036" i="21"/>
  <c r="AD1036" i="21" s="1"/>
  <c r="S1501" i="21"/>
  <c r="AC1501" i="21" s="1"/>
  <c r="AB1855" i="21"/>
  <c r="T664" i="21"/>
  <c r="AD664" i="21" s="1"/>
  <c r="AA760" i="21"/>
  <c r="AA491" i="21"/>
  <c r="Z430" i="21"/>
  <c r="W430" i="21" s="1"/>
  <c r="V430" i="21" s="1"/>
  <c r="S1293" i="21"/>
  <c r="T1293" i="21" s="1"/>
  <c r="AD1293" i="21" s="1"/>
  <c r="R418" i="21"/>
  <c r="AB418" i="21" s="1"/>
  <c r="AA1654" i="21"/>
  <c r="AA137" i="21"/>
  <c r="AB137" i="21" s="1"/>
  <c r="T530" i="21"/>
  <c r="AD530" i="21" s="1"/>
  <c r="Z341" i="21"/>
  <c r="W341" i="21" s="1"/>
  <c r="V341" i="21" s="1"/>
  <c r="AB604" i="21"/>
  <c r="S604" i="21"/>
  <c r="R1623" i="21"/>
  <c r="AA1623" i="21"/>
  <c r="AC830" i="21"/>
  <c r="T830" i="21"/>
  <c r="AD830" i="21" s="1"/>
  <c r="R1149" i="21"/>
  <c r="AA1149" i="21"/>
  <c r="T1799" i="21"/>
  <c r="AD1799" i="21" s="1"/>
  <c r="AC1799" i="21"/>
  <c r="T1998" i="21"/>
  <c r="AD1998" i="21" s="1"/>
  <c r="AC1998" i="21"/>
  <c r="R1487" i="21"/>
  <c r="AA1487" i="21"/>
  <c r="R771" i="21"/>
  <c r="AA771" i="21"/>
  <c r="AA1469" i="21"/>
  <c r="R1469" i="21"/>
  <c r="AB1090" i="21"/>
  <c r="S1090" i="21"/>
  <c r="AC837" i="21"/>
  <c r="T837" i="21"/>
  <c r="AD837" i="21" s="1"/>
  <c r="AB793" i="21"/>
  <c r="S793" i="21"/>
  <c r="T676" i="21"/>
  <c r="AD676" i="21" s="1"/>
  <c r="T1578" i="21"/>
  <c r="AD1578" i="21" s="1"/>
  <c r="R834" i="21"/>
  <c r="AB834" i="21" s="1"/>
  <c r="S1516" i="21"/>
  <c r="AC1516" i="21" s="1"/>
  <c r="R804" i="21"/>
  <c r="S804" i="21" s="1"/>
  <c r="AA1334" i="21"/>
  <c r="AA274" i="21"/>
  <c r="AB274" i="21" s="1"/>
  <c r="AC274" i="21" s="1"/>
  <c r="AD274" i="21" s="1"/>
  <c r="AB653" i="21"/>
  <c r="S653" i="21"/>
  <c r="AC137" i="21"/>
  <c r="S663" i="21"/>
  <c r="T663" i="21" s="1"/>
  <c r="AD663" i="21" s="1"/>
  <c r="AA457" i="21"/>
  <c r="AC1000" i="21"/>
  <c r="AB1490" i="21"/>
  <c r="S1490" i="21"/>
  <c r="S1079" i="21"/>
  <c r="AB1079" i="21"/>
  <c r="Z343" i="21"/>
  <c r="W343" i="21" s="1"/>
  <c r="V343" i="21" s="1"/>
  <c r="T2002" i="21"/>
  <c r="AC2002" i="21"/>
  <c r="AB120" i="21"/>
  <c r="H55" i="27"/>
  <c r="B56" i="27"/>
  <c r="AB645" i="21"/>
  <c r="S645" i="21"/>
  <c r="AB986" i="21"/>
  <c r="S986" i="21"/>
  <c r="AA224" i="21"/>
  <c r="R224" i="21"/>
  <c r="U483" i="21"/>
  <c r="U482" i="21"/>
  <c r="Z374" i="21"/>
  <c r="W374" i="21" s="1"/>
  <c r="V374" i="21" s="1"/>
  <c r="AA248" i="21"/>
  <c r="AB248" i="21" s="1"/>
  <c r="AC248" i="21" s="1"/>
  <c r="AA486" i="21"/>
  <c r="AB195" i="21"/>
  <c r="AC195" i="21" s="1"/>
  <c r="AD195" i="21" s="1"/>
  <c r="Z288" i="21"/>
  <c r="W288" i="21" s="1"/>
  <c r="V288" i="21" s="1"/>
  <c r="U484" i="21"/>
  <c r="G4" i="9"/>
  <c r="G6" i="9" s="1"/>
  <c r="AB486" i="21"/>
  <c r="S486" i="21"/>
  <c r="T486" i="21" s="1"/>
  <c r="AD486" i="21" s="1"/>
  <c r="AC582" i="21"/>
  <c r="R210" i="21"/>
  <c r="S210" i="21" s="1"/>
  <c r="T210" i="21" s="1"/>
  <c r="S596" i="21"/>
  <c r="T596" i="21" s="1"/>
  <c r="AD596" i="21" s="1"/>
  <c r="AA290" i="21"/>
  <c r="AB290" i="21" s="1"/>
  <c r="AA537" i="21"/>
  <c r="R1665" i="21"/>
  <c r="AB1665" i="21" s="1"/>
  <c r="AA279" i="21"/>
  <c r="AB279" i="21" s="1"/>
  <c r="AC279" i="21" s="1"/>
  <c r="AD279" i="21" s="1"/>
  <c r="AA1868" i="21"/>
  <c r="S678" i="21"/>
  <c r="AC678" i="21" s="1"/>
  <c r="Q340" i="21"/>
  <c r="AA340" i="21" s="1"/>
  <c r="S1082" i="21"/>
  <c r="T1082" i="21" s="1"/>
  <c r="AD1082" i="21" s="1"/>
  <c r="AB1771" i="21"/>
  <c r="R1011" i="21"/>
  <c r="AB1011" i="21" s="1"/>
  <c r="AA1399" i="21"/>
  <c r="R149" i="21"/>
  <c r="S149" i="21" s="1"/>
  <c r="AA1327" i="21"/>
  <c r="R1854" i="21"/>
  <c r="R140" i="21"/>
  <c r="S140" i="21" s="1"/>
  <c r="T140" i="21" s="1"/>
  <c r="AA140" i="21"/>
  <c r="AA1794" i="21"/>
  <c r="R1794" i="21"/>
  <c r="R1015" i="21"/>
  <c r="AA1015" i="21"/>
  <c r="R1196" i="21"/>
  <c r="AA1196" i="21"/>
  <c r="R1438" i="21"/>
  <c r="AA1438" i="21"/>
  <c r="R1550" i="21"/>
  <c r="AA1550" i="21"/>
  <c r="AA1605" i="21"/>
  <c r="R1605" i="21"/>
  <c r="R1696" i="21"/>
  <c r="AA1696" i="21"/>
  <c r="AA1762" i="21"/>
  <c r="R1762" i="21"/>
  <c r="S1784" i="21"/>
  <c r="AB1784" i="21"/>
  <c r="R442" i="21"/>
  <c r="AA442" i="21"/>
  <c r="S1894" i="21"/>
  <c r="AB1894" i="21"/>
  <c r="AA1004" i="21"/>
  <c r="R1004" i="21"/>
  <c r="AA1900" i="21"/>
  <c r="R1900" i="21"/>
  <c r="R1937" i="21"/>
  <c r="AA1937" i="21"/>
  <c r="T1990" i="21"/>
  <c r="AD1990" i="21" s="1"/>
  <c r="AC1990" i="21"/>
  <c r="AB1159" i="21"/>
  <c r="S1159" i="21"/>
  <c r="R1194" i="21"/>
  <c r="AA1194" i="21"/>
  <c r="R1865" i="21"/>
  <c r="AA1865" i="21"/>
  <c r="AA1897" i="21"/>
  <c r="R1897" i="21"/>
  <c r="R1929" i="21"/>
  <c r="AA1929" i="21"/>
  <c r="R265" i="21"/>
  <c r="S265" i="21" s="1"/>
  <c r="AA265" i="21"/>
  <c r="R56" i="21"/>
  <c r="AA56" i="21"/>
  <c r="R59" i="21"/>
  <c r="S59" i="21" s="1"/>
  <c r="T59" i="21" s="1"/>
  <c r="AA59" i="21"/>
  <c r="R142" i="21"/>
  <c r="S142" i="21" s="1"/>
  <c r="T142" i="21" s="1"/>
  <c r="AA142" i="21"/>
  <c r="Z378" i="21"/>
  <c r="W378" i="21" s="1"/>
  <c r="V378" i="21" s="1"/>
  <c r="R1148" i="21"/>
  <c r="AA1148" i="21"/>
  <c r="AA1222" i="21"/>
  <c r="R1222" i="21"/>
  <c r="T1546" i="21"/>
  <c r="AD1546" i="21" s="1"/>
  <c r="AC1546" i="21"/>
  <c r="AA228" i="21"/>
  <c r="AB228" i="21" s="1"/>
  <c r="AC228" i="21" s="1"/>
  <c r="AD228" i="21" s="1"/>
  <c r="AA20" i="21"/>
  <c r="AB20" i="21" s="1"/>
  <c r="AC20" i="21" s="1"/>
  <c r="AD20" i="21" s="1"/>
  <c r="AC1085" i="21"/>
  <c r="AA243" i="21"/>
  <c r="AB243" i="21" s="1"/>
  <c r="AC243" i="21" s="1"/>
  <c r="AD243" i="21" s="1"/>
  <c r="R1122" i="21"/>
  <c r="AB1122" i="21" s="1"/>
  <c r="AA245" i="21"/>
  <c r="AB245" i="21" s="1"/>
  <c r="AC245" i="21" s="1"/>
  <c r="AD245" i="21" s="1"/>
  <c r="AC1953" i="21"/>
  <c r="AA1140" i="21"/>
  <c r="AA261" i="21"/>
  <c r="AB261" i="21" s="1"/>
  <c r="AB206" i="21"/>
  <c r="R220" i="21"/>
  <c r="S220" i="21" s="1"/>
  <c r="T220" i="21" s="1"/>
  <c r="AA220" i="21"/>
  <c r="AA1724" i="21"/>
  <c r="R1724" i="21"/>
  <c r="R1774" i="21"/>
  <c r="AA1774" i="21"/>
  <c r="AA1966" i="21"/>
  <c r="R1966" i="21"/>
  <c r="Z404" i="21"/>
  <c r="W404" i="21" s="1"/>
  <c r="V404" i="21" s="1"/>
  <c r="Q404" i="21"/>
  <c r="AB1739" i="21"/>
  <c r="S1739" i="21"/>
  <c r="R1753" i="21"/>
  <c r="AA1753" i="21"/>
  <c r="R1843" i="21"/>
  <c r="AA1843" i="21"/>
  <c r="R1884" i="21"/>
  <c r="AA1884" i="21"/>
  <c r="R615" i="21"/>
  <c r="AA615" i="21"/>
  <c r="T940" i="21"/>
  <c r="AD940" i="21" s="1"/>
  <c r="AC940" i="21"/>
  <c r="T859" i="21"/>
  <c r="AD859" i="21" s="1"/>
  <c r="AC859" i="21"/>
  <c r="AA1720" i="21"/>
  <c r="R1720" i="21"/>
  <c r="AA513" i="21"/>
  <c r="R513" i="21"/>
  <c r="R1756" i="21"/>
  <c r="AA1756" i="21"/>
  <c r="AA1816" i="21"/>
  <c r="R1816" i="21"/>
  <c r="R1857" i="21"/>
  <c r="AA1857" i="21"/>
  <c r="R1981" i="21"/>
  <c r="AA1981" i="21"/>
  <c r="AA511" i="21"/>
  <c r="R511" i="21"/>
  <c r="S659" i="21"/>
  <c r="AB659" i="21"/>
  <c r="S1096" i="21"/>
  <c r="AB1096" i="21"/>
  <c r="AA1534" i="21"/>
  <c r="R1534" i="21"/>
  <c r="R1557" i="21"/>
  <c r="AA1557" i="21"/>
  <c r="R1625" i="21"/>
  <c r="AA1625" i="21"/>
  <c r="AA1888" i="21"/>
  <c r="R1888" i="21"/>
  <c r="Q313" i="21"/>
  <c r="Z313" i="21"/>
  <c r="W313" i="21" s="1"/>
  <c r="V313" i="21" s="1"/>
  <c r="AA723" i="21"/>
  <c r="R723" i="21"/>
  <c r="AA979" i="21"/>
  <c r="R979" i="21"/>
  <c r="R1124" i="21"/>
  <c r="AA1124" i="21"/>
  <c r="R1532" i="21"/>
  <c r="AA1532" i="21"/>
  <c r="R1664" i="21"/>
  <c r="AA1664" i="21"/>
  <c r="AB12" i="21"/>
  <c r="AC12" i="21" s="1"/>
  <c r="AD12" i="21" s="1"/>
  <c r="R1902" i="21"/>
  <c r="AA1902" i="21"/>
  <c r="R36" i="21"/>
  <c r="S36" i="21" s="1"/>
  <c r="AA36" i="21"/>
  <c r="R61" i="21"/>
  <c r="S61" i="21" s="1"/>
  <c r="T61" i="21" s="1"/>
  <c r="AA61" i="21"/>
  <c r="Q316" i="21"/>
  <c r="Z316" i="21"/>
  <c r="W316" i="21" s="1"/>
  <c r="V316" i="21" s="1"/>
  <c r="T907" i="21"/>
  <c r="AD907" i="21" s="1"/>
  <c r="AC907" i="21"/>
  <c r="S1066" i="21"/>
  <c r="AB1066" i="21"/>
  <c r="AB170" i="21"/>
  <c r="AC170" i="21" s="1"/>
  <c r="AD170" i="21" s="1"/>
  <c r="R119" i="21"/>
  <c r="S119" i="21" s="1"/>
  <c r="T119" i="21" s="1"/>
  <c r="AA119" i="21"/>
  <c r="R247" i="21"/>
  <c r="AA247" i="21"/>
  <c r="R378" i="21"/>
  <c r="AA378" i="21"/>
  <c r="T1610" i="21"/>
  <c r="AD1610" i="21" s="1"/>
  <c r="AC1610" i="21"/>
  <c r="AA1112" i="21"/>
  <c r="R1112" i="21"/>
  <c r="AA1526" i="21"/>
  <c r="R1526" i="21"/>
  <c r="U1672" i="21"/>
  <c r="R97" i="21"/>
  <c r="S97" i="21" s="1"/>
  <c r="T97" i="21" s="1"/>
  <c r="AA97" i="21"/>
  <c r="AA1693" i="21"/>
  <c r="R1693" i="21"/>
  <c r="R318" i="21"/>
  <c r="S318" i="21" s="1"/>
  <c r="T318" i="21" s="1"/>
  <c r="AA318" i="21"/>
  <c r="AA1746" i="21"/>
  <c r="R1746" i="21"/>
  <c r="AA1763" i="21"/>
  <c r="R1763" i="21"/>
  <c r="AA1867" i="21"/>
  <c r="R1867" i="21"/>
  <c r="R1056" i="21"/>
  <c r="AA1056" i="21"/>
  <c r="S1291" i="21"/>
  <c r="AB1291" i="21"/>
  <c r="R1538" i="21"/>
  <c r="AA1538" i="21"/>
  <c r="AB1566" i="21"/>
  <c r="S1566" i="21"/>
  <c r="R1732" i="21"/>
  <c r="AA1732" i="21"/>
  <c r="R1767" i="21"/>
  <c r="AA1767" i="21"/>
  <c r="R1789" i="21"/>
  <c r="AA1789" i="21"/>
  <c r="Z375" i="21"/>
  <c r="W375" i="21" s="1"/>
  <c r="V375" i="21" s="1"/>
  <c r="Q375" i="21"/>
  <c r="AA1840" i="21"/>
  <c r="R1840" i="21"/>
  <c r="AA1880" i="21"/>
  <c r="R1880" i="21"/>
  <c r="AA1853" i="21"/>
  <c r="R1853" i="21"/>
  <c r="R904" i="21"/>
  <c r="AA904" i="21"/>
  <c r="R1907" i="21"/>
  <c r="AA1907" i="21"/>
  <c r="AA1979" i="21"/>
  <c r="R1979" i="21"/>
  <c r="Q329" i="21"/>
  <c r="Z329" i="21"/>
  <c r="W329" i="21" s="1"/>
  <c r="V329" i="21" s="1"/>
  <c r="R856" i="21"/>
  <c r="AA856" i="21"/>
  <c r="R101" i="21"/>
  <c r="S101" i="21" s="1"/>
  <c r="T101" i="21" s="1"/>
  <c r="AA101" i="21"/>
  <c r="AA1726" i="21"/>
  <c r="R1726" i="21"/>
  <c r="R629" i="21"/>
  <c r="AA629" i="21"/>
  <c r="R1154" i="21"/>
  <c r="AA1154" i="21"/>
  <c r="AA949" i="21"/>
  <c r="R949" i="21"/>
  <c r="R1838" i="21"/>
  <c r="AA1838" i="21"/>
  <c r="S1882" i="21"/>
  <c r="AB1882" i="21"/>
  <c r="R1987" i="21"/>
  <c r="AA1987" i="21"/>
  <c r="R1683" i="21"/>
  <c r="AA1683" i="21"/>
  <c r="R104" i="21"/>
  <c r="AA104" i="21"/>
  <c r="AA943" i="21"/>
  <c r="R943" i="21"/>
  <c r="AA1179" i="21"/>
  <c r="R1179" i="21"/>
  <c r="AA1672" i="21"/>
  <c r="R1672" i="21"/>
  <c r="AA360" i="21"/>
  <c r="AB360" i="21" s="1"/>
  <c r="AC360" i="21" s="1"/>
  <c r="AD360" i="21" s="1"/>
  <c r="AC1272" i="21"/>
  <c r="AB1326" i="21"/>
  <c r="S1183" i="21"/>
  <c r="S1764" i="21"/>
  <c r="AB1764" i="21"/>
  <c r="S1786" i="21"/>
  <c r="AB1786" i="21"/>
  <c r="AA1695" i="21"/>
  <c r="R1695" i="21"/>
  <c r="R1827" i="21"/>
  <c r="AA1827" i="21"/>
  <c r="R1985" i="21"/>
  <c r="AA1985" i="21"/>
  <c r="R845" i="21"/>
  <c r="AA845" i="21"/>
  <c r="AA1744" i="21"/>
  <c r="R1744" i="21"/>
  <c r="AA1769" i="21"/>
  <c r="R1769" i="21"/>
  <c r="AB637" i="21"/>
  <c r="S637" i="21"/>
  <c r="R1027" i="21"/>
  <c r="AA1027" i="21"/>
  <c r="AA1220" i="21"/>
  <c r="R1220" i="21"/>
  <c r="R1547" i="21"/>
  <c r="AA1547" i="21"/>
  <c r="AB1587" i="21"/>
  <c r="S1587" i="21"/>
  <c r="AB217" i="21"/>
  <c r="AC217" i="21" s="1"/>
  <c r="AD217" i="21" s="1"/>
  <c r="T838" i="21"/>
  <c r="AD838" i="21" s="1"/>
  <c r="AC838" i="21"/>
  <c r="AA40" i="21"/>
  <c r="AB40" i="21" s="1"/>
  <c r="AC40" i="21" s="1"/>
  <c r="AD40" i="21" s="1"/>
  <c r="AC260" i="21"/>
  <c r="AD260" i="21" s="1"/>
  <c r="AC1685" i="21"/>
  <c r="T1685" i="21"/>
  <c r="AD1685" i="21" s="1"/>
  <c r="AA880" i="21"/>
  <c r="R880" i="21"/>
  <c r="R1044" i="21"/>
  <c r="AA1044" i="21"/>
  <c r="T1245" i="21"/>
  <c r="AD1245" i="21" s="1"/>
  <c r="AC1245" i="21"/>
  <c r="AB1631" i="21"/>
  <c r="S1631" i="21"/>
  <c r="AB1584" i="21"/>
  <c r="S1584" i="21"/>
  <c r="AA1832" i="21"/>
  <c r="R1832" i="21"/>
  <c r="Z301" i="21"/>
  <c r="W301" i="21" s="1"/>
  <c r="V301" i="21" s="1"/>
  <c r="Q365" i="21"/>
  <c r="Z365" i="21"/>
  <c r="W365" i="21" s="1"/>
  <c r="V365" i="21" s="1"/>
  <c r="AA805" i="21"/>
  <c r="R805" i="21"/>
  <c r="AA1029" i="21"/>
  <c r="R1029" i="21"/>
  <c r="U1267" i="21"/>
  <c r="U1064" i="21"/>
  <c r="S1140" i="21"/>
  <c r="T1140" i="21" s="1"/>
  <c r="AD1140" i="21" s="1"/>
  <c r="AB1140" i="21"/>
  <c r="T952" i="21"/>
  <c r="AD952" i="21" s="1"/>
  <c r="AC952" i="21"/>
  <c r="R1389" i="21"/>
  <c r="AA1389" i="21"/>
  <c r="R1523" i="21"/>
  <c r="AA1523" i="21"/>
  <c r="R1286" i="21"/>
  <c r="AA1286" i="21"/>
  <c r="R1411" i="21"/>
  <c r="AA1411" i="21"/>
  <c r="R1475" i="21"/>
  <c r="AA1475" i="21"/>
  <c r="R1852" i="21"/>
  <c r="AA1852" i="21"/>
  <c r="AB1247" i="21"/>
  <c r="S1247" i="21"/>
  <c r="R77" i="21"/>
  <c r="S77" i="21" s="1"/>
  <c r="T77" i="21" s="1"/>
  <c r="AA77" i="21"/>
  <c r="AA94" i="21"/>
  <c r="R94" i="21"/>
  <c r="R1266" i="21"/>
  <c r="AA1266" i="21"/>
  <c r="AA1324" i="21"/>
  <c r="R1324" i="21"/>
  <c r="R1391" i="21"/>
  <c r="AA1391" i="21"/>
  <c r="R1770" i="21"/>
  <c r="AA1770" i="21"/>
  <c r="AA1922" i="21"/>
  <c r="R1922" i="21"/>
  <c r="R1288" i="21"/>
  <c r="AA1288" i="21"/>
  <c r="AA1859" i="21"/>
  <c r="R1859" i="21"/>
  <c r="S895" i="21"/>
  <c r="AB895" i="21"/>
  <c r="S1842" i="21"/>
  <c r="AB1842" i="21"/>
  <c r="AA1761" i="21"/>
  <c r="R1761" i="21"/>
  <c r="R1269" i="21"/>
  <c r="AA1269" i="21"/>
  <c r="AA956" i="21"/>
  <c r="R956" i="21"/>
  <c r="R861" i="21"/>
  <c r="AA861" i="21"/>
  <c r="R509" i="21"/>
  <c r="AA509" i="21"/>
  <c r="AA369" i="21"/>
  <c r="AB1734" i="21"/>
  <c r="AA189" i="21"/>
  <c r="AA295" i="21"/>
  <c r="AB295" i="21" s="1"/>
  <c r="AC295" i="21" s="1"/>
  <c r="AA175" i="21"/>
  <c r="AB175" i="21" s="1"/>
  <c r="AC175" i="21" s="1"/>
  <c r="AD175" i="21" s="1"/>
  <c r="AB266" i="21"/>
  <c r="AC266" i="21" s="1"/>
  <c r="AB1578" i="21"/>
  <c r="Z344" i="21"/>
  <c r="W344" i="21" s="1"/>
  <c r="V344" i="21" s="1"/>
  <c r="AA395" i="21"/>
  <c r="AB395" i="21" s="1"/>
  <c r="AC395" i="21" s="1"/>
  <c r="AA204" i="21"/>
  <c r="AB204" i="21" s="1"/>
  <c r="AC204" i="21" s="1"/>
  <c r="AD204" i="21" s="1"/>
  <c r="AA416" i="21"/>
  <c r="AB416" i="21" s="1"/>
  <c r="AC416" i="21" s="1"/>
  <c r="AD416" i="21" s="1"/>
  <c r="R1860" i="21"/>
  <c r="AA1860" i="21"/>
  <c r="R1252" i="21"/>
  <c r="AA1252" i="21"/>
  <c r="R88" i="21"/>
  <c r="AA88" i="21"/>
  <c r="AA1447" i="21"/>
  <c r="R1447" i="21"/>
  <c r="R1485" i="21"/>
  <c r="AA1485" i="21"/>
  <c r="R1504" i="21"/>
  <c r="AA1504" i="21"/>
  <c r="S656" i="21"/>
  <c r="AB656" i="21"/>
  <c r="U1288" i="21"/>
  <c r="R1405" i="21"/>
  <c r="AA1405" i="21"/>
  <c r="AA1472" i="21"/>
  <c r="R1472" i="21"/>
  <c r="R1486" i="21"/>
  <c r="AA1486" i="21"/>
  <c r="AB813" i="21"/>
  <c r="S813" i="21"/>
  <c r="R1221" i="21"/>
  <c r="AA1221" i="21"/>
  <c r="AA1255" i="21"/>
  <c r="R1255" i="21"/>
  <c r="S487" i="21"/>
  <c r="AB487" i="21"/>
  <c r="T1322" i="21"/>
  <c r="AD1322" i="21" s="1"/>
  <c r="AC1322" i="21"/>
  <c r="S929" i="21"/>
  <c r="AB929" i="21"/>
  <c r="R1184" i="21"/>
  <c r="AA1184" i="21"/>
  <c r="AB1663" i="21"/>
  <c r="S1663" i="21"/>
  <c r="Z342" i="21"/>
  <c r="W342" i="21" s="1"/>
  <c r="V342" i="21" s="1"/>
  <c r="Z306" i="21"/>
  <c r="W306" i="21" s="1"/>
  <c r="V306" i="21" s="1"/>
  <c r="T883" i="21"/>
  <c r="AD883" i="21" s="1"/>
  <c r="AC883" i="21"/>
  <c r="R1284" i="21"/>
  <c r="AA1284" i="21"/>
  <c r="R1393" i="21"/>
  <c r="AA1393" i="21"/>
  <c r="S1443" i="21"/>
  <c r="AB1443" i="21"/>
  <c r="AC1498" i="21"/>
  <c r="T1498" i="21"/>
  <c r="AD1498" i="21" s="1"/>
  <c r="AA1381" i="21"/>
  <c r="R1381" i="21"/>
  <c r="R1298" i="21"/>
  <c r="AA1298" i="21"/>
  <c r="AB1385" i="21"/>
  <c r="S1385" i="21"/>
  <c r="R1455" i="21"/>
  <c r="AA1455" i="21"/>
  <c r="R1484" i="21"/>
  <c r="AA1484" i="21"/>
  <c r="AA1549" i="21"/>
  <c r="R1549" i="21"/>
  <c r="R1861" i="21"/>
  <c r="AA1861" i="21"/>
  <c r="AB1138" i="21"/>
  <c r="S1138" i="21"/>
  <c r="AB937" i="21"/>
  <c r="S937" i="21"/>
  <c r="R1441" i="21"/>
  <c r="AA1441" i="21"/>
  <c r="R1613" i="21"/>
  <c r="AA1613" i="21"/>
  <c r="AB1435" i="21"/>
  <c r="S1435" i="21"/>
  <c r="R1869" i="21"/>
  <c r="AA1869" i="21"/>
  <c r="S860" i="21"/>
  <c r="AB860" i="21"/>
  <c r="T1548" i="21"/>
  <c r="AD1548" i="21" s="1"/>
  <c r="AC1548" i="21"/>
  <c r="R98" i="21"/>
  <c r="S98" i="21" s="1"/>
  <c r="T98" i="21" s="1"/>
  <c r="AA98" i="21"/>
  <c r="AA545" i="21"/>
  <c r="R545" i="21"/>
  <c r="R1965" i="21"/>
  <c r="AA1965" i="21"/>
  <c r="AA289" i="21"/>
  <c r="AB289" i="21" s="1"/>
  <c r="AA84" i="21"/>
  <c r="R84" i="21"/>
  <c r="S587" i="21"/>
  <c r="AB587" i="21"/>
  <c r="AA212" i="21"/>
  <c r="AB212" i="21" s="1"/>
  <c r="AB1750" i="21"/>
  <c r="AA303" i="21"/>
  <c r="AB303" i="21" s="1"/>
  <c r="AC303" i="21" s="1"/>
  <c r="AD303" i="21" s="1"/>
  <c r="AA482" i="21"/>
  <c r="S572" i="21"/>
  <c r="T572" i="21" s="1"/>
  <c r="AD572" i="21" s="1"/>
  <c r="AA225" i="21"/>
  <c r="AB225" i="21" s="1"/>
  <c r="AC225" i="21" s="1"/>
  <c r="AD225" i="21" s="1"/>
  <c r="AA226" i="21"/>
  <c r="AB226" i="21" s="1"/>
  <c r="AA484" i="21"/>
  <c r="AB484" i="21" s="1"/>
  <c r="AC484" i="21" s="1"/>
  <c r="AD484" i="21" s="1"/>
  <c r="Z358" i="21"/>
  <c r="W358" i="21" s="1"/>
  <c r="V358" i="21" s="1"/>
  <c r="AA1422" i="21"/>
  <c r="R1422" i="21"/>
  <c r="R1476" i="21"/>
  <c r="AA1476" i="21"/>
  <c r="AA1688" i="21"/>
  <c r="R1688" i="21"/>
  <c r="AB109" i="21"/>
  <c r="AC109" i="21" s="1"/>
  <c r="AD109" i="21" s="1"/>
  <c r="AA1368" i="21"/>
  <c r="R1368" i="21"/>
  <c r="R1510" i="21"/>
  <c r="AA1510" i="21"/>
  <c r="AA1287" i="21"/>
  <c r="R1287" i="21"/>
  <c r="AA1383" i="21"/>
  <c r="R1383" i="21"/>
  <c r="R1474" i="21"/>
  <c r="AA1474" i="21"/>
  <c r="R1495" i="21"/>
  <c r="AA1495" i="21"/>
  <c r="R1858" i="21"/>
  <c r="AA1858" i="21"/>
  <c r="S565" i="21"/>
  <c r="AB565" i="21"/>
  <c r="AA1282" i="21"/>
  <c r="R1282" i="21"/>
  <c r="T1373" i="21"/>
  <c r="AD1373" i="21" s="1"/>
  <c r="AC1373" i="21"/>
  <c r="AA1424" i="21"/>
  <c r="R1424" i="21"/>
  <c r="R1477" i="21"/>
  <c r="AA1477" i="21"/>
  <c r="AA1850" i="21"/>
  <c r="R1850" i="21"/>
  <c r="T540" i="21"/>
  <c r="AD540" i="21" s="1"/>
  <c r="AC540" i="21"/>
  <c r="AA1299" i="21"/>
  <c r="R1299" i="21"/>
  <c r="AB519" i="21"/>
  <c r="S519" i="21"/>
  <c r="AA494" i="21"/>
  <c r="R494" i="21"/>
  <c r="AA1862" i="21"/>
  <c r="R1862" i="21"/>
  <c r="S731" i="21"/>
  <c r="AB731" i="21"/>
  <c r="R1019" i="21"/>
  <c r="AA1019" i="21"/>
  <c r="R1706" i="21"/>
  <c r="AA1706" i="21"/>
  <c r="S864" i="21"/>
  <c r="AB864" i="21"/>
  <c r="R76" i="21"/>
  <c r="S76" i="21" s="1"/>
  <c r="T76" i="21" s="1"/>
  <c r="AA76" i="21"/>
  <c r="AC190" i="21"/>
  <c r="AD190" i="21" s="1"/>
  <c r="AA6" i="21"/>
  <c r="AB6" i="21" s="1"/>
  <c r="AB673" i="21"/>
  <c r="S673" i="21"/>
  <c r="R594" i="21"/>
  <c r="AA594" i="21"/>
  <c r="AA839" i="21"/>
  <c r="R839" i="21"/>
  <c r="AA842" i="21"/>
  <c r="R842" i="21"/>
  <c r="S970" i="21"/>
  <c r="AA927" i="21"/>
  <c r="R927" i="21"/>
  <c r="R947" i="21"/>
  <c r="AA947" i="21"/>
  <c r="AA1193" i="21"/>
  <c r="R1193" i="21"/>
  <c r="R1551" i="21"/>
  <c r="AA1551" i="21"/>
  <c r="AA1626" i="21"/>
  <c r="R1626" i="21"/>
  <c r="AA946" i="21"/>
  <c r="R946" i="21"/>
  <c r="AA1143" i="21"/>
  <c r="R1143" i="21"/>
  <c r="AA1727" i="21"/>
  <c r="R1727" i="21"/>
  <c r="R185" i="21"/>
  <c r="AA185" i="21"/>
  <c r="R439" i="21"/>
  <c r="AA439" i="21"/>
  <c r="AB1776" i="21"/>
  <c r="S1776" i="21"/>
  <c r="R214" i="21"/>
  <c r="S214" i="21" s="1"/>
  <c r="T214" i="21" s="1"/>
  <c r="AA214" i="21"/>
  <c r="R427" i="21"/>
  <c r="AA539" i="21"/>
  <c r="R539" i="21"/>
  <c r="AA802" i="21"/>
  <c r="R802" i="21"/>
  <c r="AC733" i="21"/>
  <c r="T733" i="21"/>
  <c r="AD733" i="21" s="1"/>
  <c r="U1708" i="21"/>
  <c r="AA1223" i="21"/>
  <c r="R1223" i="21"/>
  <c r="R1570" i="21"/>
  <c r="AA1570" i="21"/>
  <c r="AA1638" i="21"/>
  <c r="R1638" i="21"/>
  <c r="R1694" i="21"/>
  <c r="AA1694" i="21"/>
  <c r="R1777" i="21"/>
  <c r="AA1777" i="21"/>
  <c r="R1866" i="21"/>
  <c r="AA1866" i="21"/>
  <c r="R1898" i="21"/>
  <c r="AA1898" i="21"/>
  <c r="AA1113" i="21"/>
  <c r="R1113" i="21"/>
  <c r="AA710" i="21"/>
  <c r="R710" i="21"/>
  <c r="AB651" i="21"/>
  <c r="S651" i="21"/>
  <c r="Z383" i="21"/>
  <c r="W383" i="21" s="1"/>
  <c r="V383" i="21" s="1"/>
  <c r="AA690" i="21"/>
  <c r="R690" i="21"/>
  <c r="R959" i="21"/>
  <c r="AA959" i="21"/>
  <c r="U1031" i="21"/>
  <c r="R1656" i="21"/>
  <c r="AA1656" i="21"/>
  <c r="U1431" i="21"/>
  <c r="R1379" i="21"/>
  <c r="AA1379" i="21"/>
  <c r="S700" i="21"/>
  <c r="AB700" i="21"/>
  <c r="Q331" i="21"/>
  <c r="Z331" i="21"/>
  <c r="W331" i="21" s="1"/>
  <c r="V331" i="21" s="1"/>
  <c r="AA436" i="21"/>
  <c r="AB436" i="21" s="1"/>
  <c r="AC436" i="21" s="1"/>
  <c r="AA561" i="21"/>
  <c r="R561" i="21"/>
  <c r="R267" i="21"/>
  <c r="S267" i="21" s="1"/>
  <c r="T267" i="21" s="1"/>
  <c r="AA267" i="21"/>
  <c r="AA449" i="21"/>
  <c r="R449" i="21"/>
  <c r="R569" i="21"/>
  <c r="AA569" i="21"/>
  <c r="R670" i="21"/>
  <c r="AA670" i="21"/>
  <c r="AB624" i="21"/>
  <c r="S624" i="21"/>
  <c r="R1887" i="21"/>
  <c r="AA1887" i="21"/>
  <c r="AA1568" i="21"/>
  <c r="R1568" i="21"/>
  <c r="U1775" i="21"/>
  <c r="AD200" i="21"/>
  <c r="AB500" i="21"/>
  <c r="AA218" i="21"/>
  <c r="AB218" i="21" s="1"/>
  <c r="AC218" i="21" s="1"/>
  <c r="AD218" i="21" s="1"/>
  <c r="Q338" i="21"/>
  <c r="Z338" i="21"/>
  <c r="W338" i="21" s="1"/>
  <c r="V338" i="21" s="1"/>
  <c r="AA851" i="21"/>
  <c r="R851" i="21"/>
  <c r="Z368" i="21"/>
  <c r="W368" i="21" s="1"/>
  <c r="V368" i="21" s="1"/>
  <c r="Q368" i="21"/>
  <c r="Z470" i="21"/>
  <c r="W470" i="21" s="1"/>
  <c r="V470" i="21" s="1"/>
  <c r="R814" i="21"/>
  <c r="AA814" i="21"/>
  <c r="S1251" i="21"/>
  <c r="AB1251" i="21"/>
  <c r="AA1081" i="21"/>
  <c r="R1081" i="21"/>
  <c r="AA1648" i="21"/>
  <c r="R1648" i="21"/>
  <c r="R1934" i="21"/>
  <c r="AA1934" i="21"/>
  <c r="R1975" i="21"/>
  <c r="AA1975" i="21"/>
  <c r="AA1131" i="21"/>
  <c r="R1131" i="21"/>
  <c r="R928" i="21"/>
  <c r="AA928" i="21"/>
  <c r="R1622" i="21"/>
  <c r="AA1622" i="21"/>
  <c r="AB1283" i="21"/>
  <c r="S1283" i="21"/>
  <c r="R1380" i="21"/>
  <c r="AA1380" i="21"/>
  <c r="AB1503" i="21"/>
  <c r="S1503" i="21"/>
  <c r="R1290" i="21"/>
  <c r="AA1290" i="21"/>
  <c r="R1410" i="21"/>
  <c r="AA1410" i="21"/>
  <c r="S1863" i="21"/>
  <c r="AB1863" i="21"/>
  <c r="AA399" i="21"/>
  <c r="AB399" i="21" s="1"/>
  <c r="AC399" i="21" s="1"/>
  <c r="AD399" i="21" s="1"/>
  <c r="T977" i="21"/>
  <c r="AD977" i="21" s="1"/>
  <c r="AC977" i="21"/>
  <c r="R374" i="21"/>
  <c r="S374" i="21" s="1"/>
  <c r="T374" i="21" s="1"/>
  <c r="AA374" i="21"/>
  <c r="AB568" i="21"/>
  <c r="S568" i="21"/>
  <c r="T1144" i="21"/>
  <c r="AD1144" i="21" s="1"/>
  <c r="AC1144" i="21"/>
  <c r="Z427" i="21"/>
  <c r="W427" i="21" s="1"/>
  <c r="V427" i="21" s="1"/>
  <c r="AA647" i="21"/>
  <c r="R647" i="21"/>
  <c r="R677" i="21"/>
  <c r="AA677" i="21"/>
  <c r="R1708" i="21"/>
  <c r="AA1708" i="21"/>
  <c r="AA1766" i="21"/>
  <c r="R1766" i="21"/>
  <c r="AA1828" i="21"/>
  <c r="R1828" i="21"/>
  <c r="AA1896" i="21"/>
  <c r="R1896" i="21"/>
  <c r="R1195" i="21"/>
  <c r="AA1195" i="21"/>
  <c r="AA1652" i="21"/>
  <c r="R1652" i="21"/>
  <c r="AB1660" i="21"/>
  <c r="S1660" i="21"/>
  <c r="R841" i="21"/>
  <c r="AA841" i="21"/>
  <c r="Z354" i="21"/>
  <c r="W354" i="21" s="1"/>
  <c r="V354" i="21" s="1"/>
  <c r="Q354" i="21"/>
  <c r="AA443" i="21"/>
  <c r="R744" i="21"/>
  <c r="AA744" i="21"/>
  <c r="R811" i="21"/>
  <c r="AA811" i="21"/>
  <c r="AA840" i="21"/>
  <c r="R840" i="21"/>
  <c r="AA908" i="21"/>
  <c r="R908" i="21"/>
  <c r="AB573" i="21"/>
  <c r="S573" i="21"/>
  <c r="AB1243" i="21"/>
  <c r="S1243" i="21"/>
  <c r="R917" i="21"/>
  <c r="AA917" i="21"/>
  <c r="R1031" i="21"/>
  <c r="AA1031" i="21"/>
  <c r="R1111" i="21"/>
  <c r="AA1111" i="21"/>
  <c r="AA1569" i="21"/>
  <c r="R1569" i="21"/>
  <c r="R1593" i="21"/>
  <c r="AA1593" i="21"/>
  <c r="R1931" i="21"/>
  <c r="AA1931" i="21"/>
  <c r="R1973" i="21"/>
  <c r="AA1973" i="21"/>
  <c r="R1892" i="21"/>
  <c r="AA1892" i="21"/>
  <c r="AA968" i="21"/>
  <c r="R968" i="21"/>
  <c r="R1180" i="21"/>
  <c r="AA1180" i="21"/>
  <c r="R1431" i="21"/>
  <c r="AA1431" i="21"/>
  <c r="R1511" i="21"/>
  <c r="AA1511" i="21"/>
  <c r="S816" i="21"/>
  <c r="AB816" i="21"/>
  <c r="T436" i="21"/>
  <c r="AC798" i="21"/>
  <c r="T798" i="21"/>
  <c r="AD798" i="21" s="1"/>
  <c r="R808" i="21"/>
  <c r="AA808" i="21"/>
  <c r="T1964" i="21"/>
  <c r="AD1964" i="21" s="1"/>
  <c r="AC1964" i="21"/>
  <c r="R141" i="21"/>
  <c r="S141" i="21" s="1"/>
  <c r="T141" i="21" s="1"/>
  <c r="AA141" i="21"/>
  <c r="R358" i="21"/>
  <c r="S358" i="21" s="1"/>
  <c r="T358" i="21" s="1"/>
  <c r="U569" i="21"/>
  <c r="AB896" i="21"/>
  <c r="S896" i="21"/>
  <c r="AB1107" i="21"/>
  <c r="S1107" i="21"/>
  <c r="R1710" i="21"/>
  <c r="AA1710" i="21"/>
  <c r="AA1890" i="21"/>
  <c r="R1890" i="21"/>
  <c r="AA1650" i="21"/>
  <c r="R1650" i="21"/>
  <c r="R1678" i="21"/>
  <c r="AA1678" i="21"/>
  <c r="R1697" i="21"/>
  <c r="AA1697" i="21"/>
  <c r="R1775" i="21"/>
  <c r="AA1775" i="21"/>
  <c r="R1807" i="21"/>
  <c r="AA1807" i="21"/>
  <c r="R1883" i="21"/>
  <c r="AA1883" i="21"/>
  <c r="R1938" i="21"/>
  <c r="AA1938" i="21"/>
  <c r="T803" i="21"/>
  <c r="AD803" i="21" s="1"/>
  <c r="AC803" i="21"/>
  <c r="Q321" i="21"/>
  <c r="Z321" i="21"/>
  <c r="W321" i="21" s="1"/>
  <c r="V321" i="21" s="1"/>
  <c r="Z475" i="21"/>
  <c r="W475" i="21" s="1"/>
  <c r="V475" i="21" s="1"/>
  <c r="Q475" i="21"/>
  <c r="R652" i="21"/>
  <c r="AA652" i="21"/>
  <c r="AA755" i="21"/>
  <c r="R755" i="21"/>
  <c r="S823" i="21"/>
  <c r="AB823" i="21"/>
  <c r="S874" i="21"/>
  <c r="AB874" i="21"/>
  <c r="S341" i="21"/>
  <c r="T341" i="21" s="1"/>
  <c r="AB341" i="21"/>
  <c r="Q346" i="21"/>
  <c r="Z346" i="21"/>
  <c r="W346" i="21" s="1"/>
  <c r="V346" i="21" s="1"/>
  <c r="R470" i="21"/>
  <c r="S470" i="21" s="1"/>
  <c r="T470" i="21" s="1"/>
  <c r="R901" i="21"/>
  <c r="AA901" i="21"/>
  <c r="S1334" i="21"/>
  <c r="AB1334" i="21"/>
  <c r="AA934" i="21"/>
  <c r="R934" i="21"/>
  <c r="R1016" i="21"/>
  <c r="AA1016" i="21"/>
  <c r="R1139" i="21"/>
  <c r="AA1139" i="21"/>
  <c r="AA1528" i="21"/>
  <c r="R1528" i="21"/>
  <c r="R1592" i="21"/>
  <c r="AA1592" i="21"/>
  <c r="U1648" i="21"/>
  <c r="R1674" i="21"/>
  <c r="AA1674" i="21"/>
  <c r="R980" i="21"/>
  <c r="AA980" i="21"/>
  <c r="AA1167" i="21"/>
  <c r="R1167" i="21"/>
  <c r="U1622" i="21"/>
  <c r="S667" i="21"/>
  <c r="AB667" i="21"/>
  <c r="Q356" i="21"/>
  <c r="Z356" i="21"/>
  <c r="W356" i="21" s="1"/>
  <c r="V356" i="21" s="1"/>
  <c r="U492" i="21"/>
  <c r="S1540" i="21"/>
  <c r="AB1540" i="21"/>
  <c r="AA630" i="21"/>
  <c r="R630" i="21"/>
  <c r="U1881" i="21"/>
  <c r="AB1037" i="21"/>
  <c r="S1037" i="21"/>
  <c r="R1556" i="21"/>
  <c r="AA1556" i="21"/>
  <c r="R1608" i="21"/>
  <c r="AA1608" i="21"/>
  <c r="R1772" i="21"/>
  <c r="AA1772" i="21"/>
  <c r="R1798" i="21"/>
  <c r="AA1798" i="21"/>
  <c r="R1839" i="21"/>
  <c r="AA1839" i="21"/>
  <c r="R1889" i="21"/>
  <c r="AA1889" i="21"/>
  <c r="AA1974" i="21"/>
  <c r="R1974" i="21"/>
  <c r="AA691" i="21"/>
  <c r="R691" i="21"/>
  <c r="S1467" i="21"/>
  <c r="AB1467" i="21"/>
  <c r="AC1336" i="21"/>
  <c r="T1336" i="21"/>
  <c r="AD1336" i="21" s="1"/>
  <c r="S806" i="21"/>
  <c r="AB806" i="21"/>
  <c r="AA818" i="21"/>
  <c r="R818" i="21"/>
  <c r="AB886" i="21"/>
  <c r="S886" i="21"/>
  <c r="R1073" i="21"/>
  <c r="AA1073" i="21"/>
  <c r="R1671" i="21"/>
  <c r="AA1671" i="21"/>
  <c r="AB1960" i="21"/>
  <c r="S1960" i="21"/>
  <c r="S1362" i="21"/>
  <c r="AB1362" i="21"/>
  <c r="AA749" i="21"/>
  <c r="R749" i="21"/>
  <c r="AB1142" i="21"/>
  <c r="S1142" i="21"/>
  <c r="AA441" i="21"/>
  <c r="AB441" i="21" s="1"/>
  <c r="AA612" i="21"/>
  <c r="R612" i="21"/>
  <c r="R893" i="21"/>
  <c r="AA893" i="21"/>
  <c r="AA440" i="21"/>
  <c r="S1262" i="21"/>
  <c r="AB1262" i="21"/>
  <c r="AA1686" i="21"/>
  <c r="R1686" i="21"/>
  <c r="R1788" i="21"/>
  <c r="AA1788" i="21"/>
  <c r="R1836" i="21"/>
  <c r="AA1836" i="21"/>
  <c r="R1760" i="21"/>
  <c r="AA1760" i="21"/>
  <c r="R89" i="21"/>
  <c r="S89" i="21" s="1"/>
  <c r="T89" i="21" s="1"/>
  <c r="AA89" i="21"/>
  <c r="AC1910" i="21"/>
  <c r="Z311" i="21"/>
  <c r="W311" i="21" s="1"/>
  <c r="V311" i="21" s="1"/>
  <c r="AA183" i="21"/>
  <c r="AB183" i="21" s="1"/>
  <c r="AC183" i="21" s="1"/>
  <c r="AD183" i="21" s="1"/>
  <c r="S1692" i="21"/>
  <c r="AB1692" i="21"/>
  <c r="R344" i="21"/>
  <c r="S344" i="21" s="1"/>
  <c r="T344" i="21" s="1"/>
  <c r="AA344" i="21"/>
  <c r="R707" i="21"/>
  <c r="AA707" i="21"/>
  <c r="S796" i="21"/>
  <c r="AB796" i="21"/>
  <c r="R857" i="21"/>
  <c r="AA857" i="21"/>
  <c r="AA884" i="21"/>
  <c r="R884" i="21"/>
  <c r="AA662" i="21"/>
  <c r="R662" i="21"/>
  <c r="AA187" i="21"/>
  <c r="AB187" i="21" s="1"/>
  <c r="AC187" i="21" s="1"/>
  <c r="AD187" i="21" s="1"/>
  <c r="R219" i="21"/>
  <c r="S219" i="21" s="1"/>
  <c r="T219" i="21" s="1"/>
  <c r="AA219" i="21"/>
  <c r="R415" i="21"/>
  <c r="AA415" i="21"/>
  <c r="AA490" i="21"/>
  <c r="R490" i="21"/>
  <c r="S1157" i="21"/>
  <c r="AB1157" i="21"/>
  <c r="R1025" i="21"/>
  <c r="AA1025" i="21"/>
  <c r="AA1123" i="21"/>
  <c r="R1123" i="21"/>
  <c r="R1658" i="21"/>
  <c r="AA1658" i="21"/>
  <c r="R1759" i="21"/>
  <c r="AA1759" i="21"/>
  <c r="R1924" i="21"/>
  <c r="AA1924" i="21"/>
  <c r="S1962" i="21"/>
  <c r="AB1962" i="21"/>
  <c r="S1986" i="21"/>
  <c r="AB1986" i="21"/>
  <c r="AA1581" i="21"/>
  <c r="R1581" i="21"/>
  <c r="S1353" i="21"/>
  <c r="AB1353" i="21"/>
  <c r="R1294" i="21"/>
  <c r="AA1294" i="21"/>
  <c r="R1473" i="21"/>
  <c r="AA1473" i="21"/>
  <c r="R1715" i="21"/>
  <c r="AA1715" i="21"/>
  <c r="S1376" i="21"/>
  <c r="AB1376" i="21"/>
  <c r="R1468" i="21"/>
  <c r="AA1468" i="21"/>
  <c r="AB599" i="21"/>
  <c r="S599" i="21"/>
  <c r="R413" i="21"/>
  <c r="S413" i="21" s="1"/>
  <c r="AA413" i="21"/>
  <c r="R492" i="21"/>
  <c r="AA492" i="21"/>
  <c r="AC1224" i="21"/>
  <c r="T1224" i="21"/>
  <c r="AD1224" i="21" s="1"/>
  <c r="R144" i="21"/>
  <c r="AA144" i="21"/>
  <c r="Q285" i="21"/>
  <c r="Z285" i="21"/>
  <c r="W285" i="21" s="1"/>
  <c r="V285" i="21" s="1"/>
  <c r="Q391" i="21"/>
  <c r="Z391" i="21"/>
  <c r="W391" i="21" s="1"/>
  <c r="V391" i="21" s="1"/>
  <c r="R467" i="21"/>
  <c r="S467" i="21" s="1"/>
  <c r="T467" i="21" s="1"/>
  <c r="AA467" i="21"/>
  <c r="R666" i="21"/>
  <c r="AA666" i="21"/>
  <c r="AA746" i="21"/>
  <c r="R746" i="21"/>
  <c r="R981" i="21"/>
  <c r="AA981" i="21"/>
  <c r="AA1598" i="21"/>
  <c r="R1598" i="21"/>
  <c r="R1719" i="21"/>
  <c r="AA1719" i="21"/>
  <c r="R1781" i="21"/>
  <c r="AA1781" i="21"/>
  <c r="R1881" i="21"/>
  <c r="AA1881" i="21"/>
  <c r="AA1003" i="21"/>
  <c r="R1003" i="21"/>
  <c r="AA1585" i="21"/>
  <c r="R1585" i="21"/>
  <c r="R939" i="21"/>
  <c r="AA939" i="21"/>
  <c r="S1830" i="21"/>
  <c r="AB1830" i="21"/>
  <c r="AA657" i="21"/>
  <c r="R657" i="21"/>
  <c r="R855" i="21"/>
  <c r="AA855" i="21"/>
  <c r="R273" i="21"/>
  <c r="AA273" i="21"/>
  <c r="R571" i="21"/>
  <c r="AA571" i="21"/>
  <c r="AA706" i="21"/>
  <c r="R706" i="21"/>
  <c r="AB1607" i="21"/>
  <c r="S1607" i="21"/>
  <c r="Q389" i="21"/>
  <c r="Z389" i="21"/>
  <c r="W389" i="21" s="1"/>
  <c r="V389" i="21" s="1"/>
  <c r="R456" i="21"/>
  <c r="AA456" i="21"/>
  <c r="R945" i="21"/>
  <c r="AA945" i="21"/>
  <c r="S1013" i="21"/>
  <c r="AB1013" i="21"/>
  <c r="AA1542" i="21"/>
  <c r="R1542" i="21"/>
  <c r="S1590" i="21"/>
  <c r="AB1590" i="21"/>
  <c r="R1606" i="21"/>
  <c r="AA1606" i="21"/>
  <c r="U1671" i="21"/>
  <c r="R1978" i="21"/>
  <c r="AA1978" i="21"/>
  <c r="R1028" i="21"/>
  <c r="AA1028" i="21"/>
  <c r="AA1611" i="21"/>
  <c r="R1611" i="21"/>
  <c r="AA1060" i="21"/>
  <c r="R1060" i="21"/>
  <c r="U1798" i="21"/>
  <c r="R1296" i="21"/>
  <c r="AA1296" i="21"/>
  <c r="S1480" i="21"/>
  <c r="AB1480" i="21"/>
  <c r="R1479" i="21"/>
  <c r="AA1479" i="21"/>
  <c r="Z372" i="21"/>
  <c r="W372" i="21" s="1"/>
  <c r="V372" i="21" s="1"/>
  <c r="Q372" i="21"/>
  <c r="S441" i="21"/>
  <c r="T441" i="21" s="1"/>
  <c r="AB867" i="21"/>
  <c r="S867" i="21"/>
  <c r="S1250" i="21"/>
  <c r="AB1250" i="21"/>
  <c r="R339" i="21"/>
  <c r="S339" i="21" s="1"/>
  <c r="T339" i="21" s="1"/>
  <c r="AA339" i="21"/>
  <c r="S440" i="21"/>
  <c r="AB440" i="21"/>
  <c r="R559" i="21"/>
  <c r="AA559" i="21"/>
  <c r="AC650" i="21"/>
  <c r="T650" i="21"/>
  <c r="AD650" i="21" s="1"/>
  <c r="AB1174" i="21"/>
  <c r="S1174" i="21"/>
  <c r="U1686" i="21"/>
  <c r="R1779" i="21"/>
  <c r="AA1779" i="21"/>
  <c r="R1841" i="21"/>
  <c r="AA1841" i="21"/>
  <c r="AA1533" i="21"/>
  <c r="R1533" i="21"/>
  <c r="R1572" i="21"/>
  <c r="AA1572" i="21"/>
  <c r="R1659" i="21"/>
  <c r="AA1659" i="21"/>
  <c r="R1690" i="21"/>
  <c r="AA1690" i="21"/>
  <c r="R1768" i="21"/>
  <c r="AA1768" i="21"/>
  <c r="R1780" i="21"/>
  <c r="AA1780" i="21"/>
  <c r="R1895" i="21"/>
  <c r="AA1895" i="21"/>
  <c r="R1948" i="21"/>
  <c r="AA1948" i="21"/>
  <c r="S1177" i="21"/>
  <c r="AB1177" i="21"/>
  <c r="AA1351" i="21"/>
  <c r="R1351" i="21"/>
  <c r="R507" i="21"/>
  <c r="AA507" i="21"/>
  <c r="S1330" i="21"/>
  <c r="AB1330" i="21"/>
  <c r="AA1711" i="21"/>
  <c r="R1711" i="21"/>
  <c r="R241" i="21"/>
  <c r="S241" i="21" s="1"/>
  <c r="AA241" i="21"/>
  <c r="R304" i="21"/>
  <c r="R736" i="21"/>
  <c r="AA736" i="21"/>
  <c r="R964" i="21"/>
  <c r="AA964" i="21"/>
  <c r="R1101" i="21"/>
  <c r="AA1101" i="21"/>
  <c r="AA163" i="21"/>
  <c r="R163" i="21"/>
  <c r="AA958" i="21"/>
  <c r="R958" i="21"/>
  <c r="AA1340" i="21"/>
  <c r="R1340" i="21"/>
  <c r="S1108" i="21"/>
  <c r="AB1108" i="21"/>
  <c r="AA1378" i="21"/>
  <c r="R1378" i="21"/>
  <c r="S1454" i="21"/>
  <c r="AB1454" i="21"/>
  <c r="S1586" i="21"/>
  <c r="AB1586" i="21"/>
  <c r="R1619" i="21"/>
  <c r="AA1619" i="21"/>
  <c r="S1689" i="21"/>
  <c r="AB1689" i="21"/>
  <c r="R1714" i="21"/>
  <c r="AA1714" i="21"/>
  <c r="R1725" i="21"/>
  <c r="AA1725" i="21"/>
  <c r="AB1834" i="21"/>
  <c r="S1834" i="21"/>
  <c r="AB1219" i="21"/>
  <c r="S1219" i="21"/>
  <c r="R1878" i="21"/>
  <c r="AA1878" i="21"/>
  <c r="T924" i="21"/>
  <c r="AD924" i="21" s="1"/>
  <c r="AC924" i="21"/>
  <c r="R1100" i="21"/>
  <c r="AA1100" i="21"/>
  <c r="R1502" i="21"/>
  <c r="AA1502" i="21"/>
  <c r="R1844" i="21"/>
  <c r="AA1844" i="21"/>
  <c r="AA532" i="21"/>
  <c r="R532" i="21"/>
  <c r="AA1801" i="21"/>
  <c r="R1801" i="21"/>
  <c r="S1104" i="21"/>
  <c r="AB1104" i="21"/>
  <c r="AA555" i="21"/>
  <c r="R555" i="21"/>
  <c r="R1833" i="21"/>
  <c r="AA1833" i="21"/>
  <c r="R1314" i="21"/>
  <c r="AA1314" i="21"/>
  <c r="R1602" i="21"/>
  <c r="AA1602" i="21"/>
  <c r="AA1800" i="21"/>
  <c r="R1800" i="21"/>
  <c r="R1821" i="21"/>
  <c r="AA1821" i="21"/>
  <c r="R1846" i="21"/>
  <c r="AA1846" i="21"/>
  <c r="R1877" i="21"/>
  <c r="AA1877" i="21"/>
  <c r="AB1344" i="21"/>
  <c r="S1344" i="21"/>
  <c r="AD181" i="21"/>
  <c r="Q305" i="21"/>
  <c r="Z305" i="21"/>
  <c r="W305" i="21" s="1"/>
  <c r="V305" i="21" s="1"/>
  <c r="AA788" i="21"/>
  <c r="R788" i="21"/>
  <c r="AA1099" i="21"/>
  <c r="R1099" i="21"/>
  <c r="R1190" i="21"/>
  <c r="AA1190" i="21"/>
  <c r="AA1301" i="21"/>
  <c r="R1301" i="21"/>
  <c r="AA1459" i="21"/>
  <c r="R1459" i="21"/>
  <c r="AA1872" i="21"/>
  <c r="R1872" i="21"/>
  <c r="R1186" i="21"/>
  <c r="AA1186" i="21"/>
  <c r="R1811" i="21"/>
  <c r="AA1811" i="21"/>
  <c r="AA1875" i="21"/>
  <c r="R1875" i="21"/>
  <c r="S692" i="21"/>
  <c r="AB692" i="21"/>
  <c r="AB86" i="21"/>
  <c r="AC86" i="21" s="1"/>
  <c r="AD86" i="21" s="1"/>
  <c r="AA1270" i="21"/>
  <c r="R1270" i="21"/>
  <c r="S1716" i="21"/>
  <c r="AB1716" i="21"/>
  <c r="AB1331" i="21"/>
  <c r="S1331" i="21"/>
  <c r="AA759" i="21"/>
  <c r="R759" i="21"/>
  <c r="AA787" i="21"/>
  <c r="R787" i="21"/>
  <c r="R1237" i="21"/>
  <c r="AA1237" i="21"/>
  <c r="R1335" i="21"/>
  <c r="AA1335" i="21"/>
  <c r="R1396" i="21"/>
  <c r="AA1396" i="21"/>
  <c r="R1462" i="21"/>
  <c r="AA1462" i="21"/>
  <c r="R1802" i="21"/>
  <c r="AA1802" i="21"/>
  <c r="AA497" i="21"/>
  <c r="R497" i="21"/>
  <c r="AA737" i="21"/>
  <c r="R737" i="21"/>
  <c r="AA1323" i="21"/>
  <c r="R1323" i="21"/>
  <c r="AB957" i="21"/>
  <c r="S957" i="21"/>
  <c r="AB1927" i="21"/>
  <c r="S1927" i="21"/>
  <c r="AA1317" i="21"/>
  <c r="R1317" i="21"/>
  <c r="AB862" i="21"/>
  <c r="S862" i="21"/>
  <c r="Q348" i="21"/>
  <c r="Z348" i="21"/>
  <c r="W348" i="21" s="1"/>
  <c r="V348" i="21" s="1"/>
  <c r="S1513" i="21"/>
  <c r="AB1513" i="21"/>
  <c r="R541" i="21"/>
  <c r="AA541" i="21"/>
  <c r="T1075" i="21"/>
  <c r="AD1075" i="21" s="1"/>
  <c r="AC1075" i="21"/>
  <c r="S1327" i="21"/>
  <c r="AB1327" i="21"/>
  <c r="AA1603" i="21"/>
  <c r="R1603" i="21"/>
  <c r="Z292" i="21"/>
  <c r="W292" i="21" s="1"/>
  <c r="V292" i="21" s="1"/>
  <c r="Q292" i="21"/>
  <c r="R730" i="21"/>
  <c r="AA730" i="21"/>
  <c r="AA935" i="21"/>
  <c r="R935" i="21"/>
  <c r="S694" i="21"/>
  <c r="AB921" i="21"/>
  <c r="S921" i="21"/>
  <c r="R299" i="21"/>
  <c r="S299" i="21" s="1"/>
  <c r="T299" i="21" s="1"/>
  <c r="AA299" i="21"/>
  <c r="U761" i="21"/>
  <c r="R900" i="21"/>
  <c r="AA900" i="21"/>
  <c r="U1616" i="21"/>
  <c r="S1483" i="21"/>
  <c r="AB1483" i="21"/>
  <c r="R996" i="21"/>
  <c r="AA996" i="21"/>
  <c r="U1711" i="21"/>
  <c r="AD266" i="21"/>
  <c r="R239" i="21"/>
  <c r="S239" i="21" s="1"/>
  <c r="T239" i="21" s="1"/>
  <c r="AA239" i="21"/>
  <c r="R498" i="21"/>
  <c r="AA498" i="21"/>
  <c r="R1098" i="21"/>
  <c r="AA1098" i="21"/>
  <c r="S1122" i="21"/>
  <c r="AA1253" i="21"/>
  <c r="R1253" i="21"/>
  <c r="R757" i="21"/>
  <c r="S757" i="21" s="1"/>
  <c r="AD336" i="21"/>
  <c r="AA235" i="21"/>
  <c r="AB235" i="21" s="1"/>
  <c r="AC235" i="21" s="1"/>
  <c r="AD235" i="21" s="1"/>
  <c r="AA738" i="21"/>
  <c r="R738" i="21"/>
  <c r="AA764" i="21"/>
  <c r="R764" i="21"/>
  <c r="AC1001" i="21"/>
  <c r="T1001" i="21"/>
  <c r="AD1001" i="21" s="1"/>
  <c r="R246" i="21"/>
  <c r="S246" i="21" s="1"/>
  <c r="T246" i="21" s="1"/>
  <c r="AA246" i="21"/>
  <c r="Q349" i="21"/>
  <c r="Z349" i="21"/>
  <c r="W349" i="21" s="1"/>
  <c r="V349" i="21" s="1"/>
  <c r="AA521" i="21"/>
  <c r="R521" i="21"/>
  <c r="R866" i="21"/>
  <c r="AA866" i="21"/>
  <c r="R930" i="21"/>
  <c r="AA930" i="21"/>
  <c r="R1343" i="21"/>
  <c r="AA1343" i="21"/>
  <c r="AA1597" i="21"/>
  <c r="R1597" i="21"/>
  <c r="AB1713" i="21"/>
  <c r="S1713" i="21"/>
  <c r="R176" i="21"/>
  <c r="AA176" i="21"/>
  <c r="R501" i="21"/>
  <c r="AA501" i="21"/>
  <c r="AB524" i="21"/>
  <c r="S524" i="21"/>
  <c r="T583" i="21"/>
  <c r="AD583" i="21" s="1"/>
  <c r="AC583" i="21"/>
  <c r="S925" i="21"/>
  <c r="AB925" i="21"/>
  <c r="AA989" i="21"/>
  <c r="R989" i="21"/>
  <c r="R1304" i="21"/>
  <c r="AA1304" i="21"/>
  <c r="R477" i="21"/>
  <c r="AA477" i="21"/>
  <c r="AA546" i="21"/>
  <c r="R546" i="21"/>
  <c r="R926" i="21"/>
  <c r="AA926" i="21"/>
  <c r="AA1397" i="21"/>
  <c r="R1397" i="21"/>
  <c r="AC1600" i="21"/>
  <c r="T1600" i="21"/>
  <c r="AD1600" i="21" s="1"/>
  <c r="AC1337" i="21"/>
  <c r="T1337" i="21"/>
  <c r="AD1337" i="21" s="1"/>
  <c r="R974" i="21"/>
  <c r="AA974" i="21"/>
  <c r="R1165" i="21"/>
  <c r="AA1165" i="21"/>
  <c r="AA1332" i="21"/>
  <c r="R1332" i="21"/>
  <c r="AA1359" i="21"/>
  <c r="R1359" i="21"/>
  <c r="R1387" i="21"/>
  <c r="AA1387" i="21"/>
  <c r="R1465" i="21"/>
  <c r="AA1465" i="21"/>
  <c r="R1599" i="21"/>
  <c r="AA1599" i="21"/>
  <c r="S1654" i="21"/>
  <c r="AB1654" i="21"/>
  <c r="S1712" i="21"/>
  <c r="AB1712" i="21"/>
  <c r="R1718" i="21"/>
  <c r="AA1718" i="21"/>
  <c r="AA1819" i="21"/>
  <c r="R1819" i="21"/>
  <c r="AA1121" i="21"/>
  <c r="R1121" i="21"/>
  <c r="R1870" i="21"/>
  <c r="AA1870" i="21"/>
  <c r="S1209" i="21"/>
  <c r="AB1209" i="21"/>
  <c r="R164" i="21"/>
  <c r="AA164" i="21"/>
  <c r="R429" i="21"/>
  <c r="S429" i="21" s="1"/>
  <c r="R515" i="21"/>
  <c r="AA515" i="21"/>
  <c r="U541" i="21"/>
  <c r="AB962" i="21"/>
  <c r="S962" i="21"/>
  <c r="R1093" i="21"/>
  <c r="AA1093" i="21"/>
  <c r="U1134" i="21"/>
  <c r="R1191" i="21"/>
  <c r="AA1191" i="21"/>
  <c r="AA1279" i="21"/>
  <c r="R1279" i="21"/>
  <c r="R1395" i="21"/>
  <c r="AA1395" i="21"/>
  <c r="R1460" i="21"/>
  <c r="AA1460" i="21"/>
  <c r="AA1823" i="21"/>
  <c r="R1823" i="21"/>
  <c r="AA1851" i="21"/>
  <c r="R1851" i="21"/>
  <c r="S1555" i="21"/>
  <c r="AB1555" i="21"/>
  <c r="R976" i="21"/>
  <c r="AA976" i="21"/>
  <c r="AB127" i="21"/>
  <c r="AC127" i="21" s="1"/>
  <c r="AD127" i="21" s="1"/>
  <c r="S598" i="21"/>
  <c r="AB598" i="21"/>
  <c r="AA920" i="21"/>
  <c r="R920" i="21"/>
  <c r="R1116" i="21"/>
  <c r="AA1116" i="21"/>
  <c r="T878" i="21"/>
  <c r="AD878" i="21" s="1"/>
  <c r="AC878" i="21"/>
  <c r="AB591" i="21"/>
  <c r="S591" i="21"/>
  <c r="AB973" i="21"/>
  <c r="S973" i="21"/>
  <c r="R525" i="21"/>
  <c r="AA525" i="21"/>
  <c r="AA751" i="21"/>
  <c r="R751" i="21"/>
  <c r="R899" i="21"/>
  <c r="AA899" i="21"/>
  <c r="R1102" i="21"/>
  <c r="AA1102" i="21"/>
  <c r="U1366" i="21"/>
  <c r="R1588" i="21"/>
  <c r="AA1588" i="21"/>
  <c r="R1657" i="21"/>
  <c r="AA1657" i="21"/>
  <c r="R1813" i="21"/>
  <c r="AA1813" i="21"/>
  <c r="R1825" i="21"/>
  <c r="AA1825" i="21"/>
  <c r="R1873" i="21"/>
  <c r="AA1873" i="21"/>
  <c r="R1914" i="21"/>
  <c r="AA1914" i="21"/>
  <c r="T997" i="21"/>
  <c r="AD997" i="21" s="1"/>
  <c r="AC997" i="21"/>
  <c r="R145" i="21"/>
  <c r="AA145" i="21"/>
  <c r="S553" i="21"/>
  <c r="AB553" i="21"/>
  <c r="R761" i="21"/>
  <c r="AA761" i="21"/>
  <c r="T1277" i="21"/>
  <c r="AD1277" i="21" s="1"/>
  <c r="AC1277" i="21"/>
  <c r="T625" i="21"/>
  <c r="AD625" i="21" s="1"/>
  <c r="AC625" i="21"/>
  <c r="R894" i="21"/>
  <c r="AA894" i="21"/>
  <c r="R146" i="21"/>
  <c r="S146" i="21" s="1"/>
  <c r="T146" i="21" s="1"/>
  <c r="AA146" i="21"/>
  <c r="AA505" i="21"/>
  <c r="R505" i="21"/>
  <c r="AA910" i="21"/>
  <c r="R910" i="21"/>
  <c r="R1297" i="21"/>
  <c r="AA1297" i="21"/>
  <c r="R1461" i="21"/>
  <c r="AA1461" i="21"/>
  <c r="R151" i="21"/>
  <c r="S151" i="21" s="1"/>
  <c r="AA151" i="21"/>
  <c r="R1200" i="21"/>
  <c r="AA1200" i="21"/>
  <c r="R1325" i="21"/>
  <c r="AA1325" i="21"/>
  <c r="AA527" i="21"/>
  <c r="R527" i="21"/>
  <c r="S157" i="21"/>
  <c r="AB157" i="21"/>
  <c r="AA528" i="21"/>
  <c r="R528" i="21"/>
  <c r="AC1258" i="21"/>
  <c r="T1258" i="21"/>
  <c r="AD1258" i="21" s="1"/>
  <c r="R1319" i="21"/>
  <c r="AA1319" i="21"/>
  <c r="R1814" i="21"/>
  <c r="AA1814" i="21"/>
  <c r="AA763" i="21"/>
  <c r="R763" i="21"/>
  <c r="AA1349" i="21"/>
  <c r="R1349" i="21"/>
  <c r="AB1078" i="21"/>
  <c r="S1078" i="21"/>
  <c r="T1345" i="21"/>
  <c r="AD1345" i="21" s="1"/>
  <c r="AC1345" i="21"/>
  <c r="S820" i="21"/>
  <c r="AB820" i="21"/>
  <c r="S745" i="21"/>
  <c r="AB745" i="21"/>
  <c r="AA502" i="21"/>
  <c r="R502" i="21"/>
  <c r="U1351" i="21"/>
  <c r="AA1616" i="21"/>
  <c r="R1616" i="21"/>
  <c r="R1815" i="21"/>
  <c r="AA1815" i="21"/>
  <c r="R1893" i="21"/>
  <c r="AA1893" i="21"/>
  <c r="R311" i="21"/>
  <c r="AA311" i="21"/>
  <c r="S159" i="21"/>
  <c r="AB159" i="21"/>
  <c r="AA1162" i="21"/>
  <c r="R1162" i="21"/>
  <c r="R1358" i="21"/>
  <c r="AA1358" i="21"/>
  <c r="R1386" i="21"/>
  <c r="AA1386" i="21"/>
  <c r="S1415" i="21"/>
  <c r="AB1415" i="21"/>
  <c r="R1466" i="21"/>
  <c r="AA1466" i="21"/>
  <c r="R1618" i="21"/>
  <c r="AA1618" i="21"/>
  <c r="Z287" i="21"/>
  <c r="W287" i="21" s="1"/>
  <c r="V287" i="21" s="1"/>
  <c r="Q287" i="21"/>
  <c r="Z307" i="21"/>
  <c r="W307" i="21" s="1"/>
  <c r="V307" i="21" s="1"/>
  <c r="Q307" i="21"/>
  <c r="U989" i="21"/>
  <c r="S1837" i="21"/>
  <c r="AB1837" i="21"/>
  <c r="Z429" i="21"/>
  <c r="W429" i="21" s="1"/>
  <c r="V429" i="21" s="1"/>
  <c r="U1191" i="21"/>
  <c r="AD123" i="21"/>
  <c r="AA337" i="21"/>
  <c r="AB337" i="21" s="1"/>
  <c r="AB268" i="21"/>
  <c r="AC268" i="21" s="1"/>
  <c r="AD268" i="21" s="1"/>
  <c r="AA499" i="21"/>
  <c r="R499" i="21"/>
  <c r="R526" i="21"/>
  <c r="AA526" i="21"/>
  <c r="AA982" i="21"/>
  <c r="R982" i="21"/>
  <c r="R1187" i="21"/>
  <c r="AA1187" i="21"/>
  <c r="R1244" i="21"/>
  <c r="AA1244" i="21"/>
  <c r="AA1315" i="21"/>
  <c r="R1315" i="21"/>
  <c r="R1394" i="21"/>
  <c r="AA1394" i="21"/>
  <c r="R1589" i="21"/>
  <c r="AA1589" i="21"/>
  <c r="R1643" i="21"/>
  <c r="AA1643" i="21"/>
  <c r="R1826" i="21"/>
  <c r="AA1826" i="21"/>
  <c r="R1876" i="21"/>
  <c r="AA1876" i="21"/>
  <c r="S1980" i="21"/>
  <c r="AB1980" i="21"/>
  <c r="AA906" i="21"/>
  <c r="R906" i="21"/>
  <c r="R1341" i="21"/>
  <c r="AA1341" i="21"/>
  <c r="R1729" i="21"/>
  <c r="AA1729" i="21"/>
  <c r="U1823" i="21"/>
  <c r="AA1879" i="21"/>
  <c r="R1879" i="21"/>
  <c r="S639" i="21"/>
  <c r="AB639" i="21"/>
  <c r="AC611" i="21"/>
  <c r="T611" i="21"/>
  <c r="AD611" i="21" s="1"/>
  <c r="AA1199" i="21"/>
  <c r="R1199" i="21"/>
  <c r="AA1321" i="21"/>
  <c r="R1321" i="21"/>
  <c r="R1346" i="21"/>
  <c r="AA1346" i="21"/>
  <c r="S1377" i="21"/>
  <c r="AB1377" i="21"/>
  <c r="S1399" i="21"/>
  <c r="AB1399" i="21"/>
  <c r="R1464" i="21"/>
  <c r="AA1464" i="21"/>
  <c r="R1591" i="21"/>
  <c r="AA1591" i="21"/>
  <c r="AA1627" i="21"/>
  <c r="R1627" i="21"/>
  <c r="AB1835" i="21"/>
  <c r="S1835" i="21"/>
  <c r="R1035" i="21"/>
  <c r="AA1035" i="21"/>
  <c r="Z332" i="21"/>
  <c r="W332" i="21" s="1"/>
  <c r="V332" i="21" s="1"/>
  <c r="Z304" i="21"/>
  <c r="W304" i="21" s="1"/>
  <c r="V304" i="21" s="1"/>
  <c r="AB479" i="21"/>
  <c r="AC479" i="21" s="1"/>
  <c r="AD479" i="21" s="1"/>
  <c r="S536" i="21"/>
  <c r="AB536" i="21"/>
  <c r="R762" i="21"/>
  <c r="AA762" i="21"/>
  <c r="AA888" i="21"/>
  <c r="R888" i="21"/>
  <c r="AA1189" i="21"/>
  <c r="R1189" i="21"/>
  <c r="R1382" i="21"/>
  <c r="AA1382" i="21"/>
  <c r="R1413" i="21"/>
  <c r="AA1413" i="21"/>
  <c r="AA1596" i="21"/>
  <c r="R1596" i="21"/>
  <c r="R1824" i="21"/>
  <c r="AA1824" i="21"/>
  <c r="AA1365" i="21"/>
  <c r="R1365" i="21"/>
  <c r="AA728" i="21"/>
  <c r="R728" i="21"/>
  <c r="AC966" i="21"/>
  <c r="T966" i="21"/>
  <c r="AD966" i="21" s="1"/>
  <c r="AA1347" i="21"/>
  <c r="R1347" i="21"/>
  <c r="S905" i="21"/>
  <c r="AB905" i="21"/>
  <c r="R1092" i="21"/>
  <c r="AA1092" i="21"/>
  <c r="AA1280" i="21"/>
  <c r="R1280" i="21"/>
  <c r="AA1624" i="21"/>
  <c r="R1624" i="21"/>
  <c r="U1870" i="21"/>
  <c r="AA232" i="21"/>
  <c r="R232" i="21"/>
  <c r="AA496" i="21"/>
  <c r="R496" i="21"/>
  <c r="AA735" i="21"/>
  <c r="R735" i="21"/>
  <c r="R1134" i="21"/>
  <c r="AA1134" i="21"/>
  <c r="AA1350" i="21"/>
  <c r="R1350" i="21"/>
  <c r="AB1456" i="21"/>
  <c r="S1456" i="21"/>
  <c r="T621" i="21"/>
  <c r="AD621" i="21" s="1"/>
  <c r="AC621" i="21"/>
  <c r="AB822" i="21"/>
  <c r="S822" i="21"/>
  <c r="R483" i="21"/>
  <c r="AA483" i="21"/>
  <c r="R903" i="21"/>
  <c r="AA903" i="21"/>
  <c r="U976" i="21"/>
  <c r="AB1400" i="21"/>
  <c r="S1400" i="21"/>
  <c r="S791" i="21"/>
  <c r="AB791" i="21"/>
  <c r="AC1175" i="21"/>
  <c r="T1175" i="21"/>
  <c r="AD1175" i="21" s="1"/>
  <c r="Z283" i="21"/>
  <c r="W283" i="21" s="1"/>
  <c r="V283" i="21" s="1"/>
  <c r="Q283" i="21"/>
  <c r="Z315" i="21"/>
  <c r="W315" i="21" s="1"/>
  <c r="V315" i="21" s="1"/>
  <c r="R508" i="21"/>
  <c r="AA508" i="21"/>
  <c r="S963" i="21"/>
  <c r="AB963" i="21"/>
  <c r="AB1908" i="21"/>
  <c r="S1908" i="21"/>
  <c r="AA323" i="21"/>
  <c r="AB323" i="21" s="1"/>
  <c r="AC323" i="21" s="1"/>
  <c r="AD323" i="21" s="1"/>
  <c r="U974" i="21"/>
  <c r="AA1809" i="21"/>
  <c r="R1809" i="21"/>
  <c r="AB1849" i="21"/>
  <c r="S1849" i="21"/>
  <c r="Q309" i="21"/>
  <c r="Z309" i="21"/>
  <c r="W309" i="21" s="1"/>
  <c r="V309" i="21" s="1"/>
  <c r="AA506" i="21"/>
  <c r="R506" i="21"/>
  <c r="U910" i="21"/>
  <c r="AA1091" i="21"/>
  <c r="R1091" i="21"/>
  <c r="U1102" i="21"/>
  <c r="R1178" i="21"/>
  <c r="AA1178" i="21"/>
  <c r="R1342" i="21"/>
  <c r="AA1342" i="21"/>
  <c r="AA1366" i="21"/>
  <c r="R1366" i="21"/>
  <c r="AA1932" i="21"/>
  <c r="R1932" i="21"/>
  <c r="AA319" i="21"/>
  <c r="AB319" i="21" s="1"/>
  <c r="AC319" i="21" s="1"/>
  <c r="AD319" i="21" s="1"/>
  <c r="AD395" i="21"/>
  <c r="AC1771" i="21"/>
  <c r="T1771" i="21"/>
  <c r="AD1771" i="21" s="1"/>
  <c r="S1105" i="21"/>
  <c r="AB1105" i="21"/>
  <c r="AB522" i="21"/>
  <c r="S522" i="21"/>
  <c r="Z388" i="21"/>
  <c r="W388" i="21" s="1"/>
  <c r="V388" i="21" s="1"/>
  <c r="AA1754" i="21"/>
  <c r="R1754" i="21"/>
  <c r="AB1141" i="21"/>
  <c r="S1141" i="21"/>
  <c r="T953" i="21"/>
  <c r="AD953" i="21" s="1"/>
  <c r="AC953" i="21"/>
  <c r="AB944" i="21"/>
  <c r="S944" i="21"/>
  <c r="S1033" i="21"/>
  <c r="AB1033" i="21"/>
  <c r="S932" i="21"/>
  <c r="AB932" i="21"/>
  <c r="AA433" i="21"/>
  <c r="AB433" i="21" s="1"/>
  <c r="AC433" i="21" s="1"/>
  <c r="AD433" i="21" s="1"/>
  <c r="R589" i="21"/>
  <c r="AA589" i="21"/>
  <c r="R1765" i="21"/>
  <c r="AA1765" i="21"/>
  <c r="AB865" i="21"/>
  <c r="S865" i="21"/>
  <c r="AA371" i="21"/>
  <c r="AB371" i="21" s="1"/>
  <c r="AC371" i="21" s="1"/>
  <c r="AD371" i="21" s="1"/>
  <c r="S1594" i="21"/>
  <c r="AB1594" i="21"/>
  <c r="R578" i="21"/>
  <c r="AA578" i="21"/>
  <c r="AB1094" i="21"/>
  <c r="S1094" i="21"/>
  <c r="AB835" i="21"/>
  <c r="S835" i="21"/>
  <c r="R1348" i="21"/>
  <c r="AA1348" i="21"/>
  <c r="AA1723" i="21"/>
  <c r="R1723" i="21"/>
  <c r="U1961" i="21"/>
  <c r="AB603" i="21"/>
  <c r="S603" i="21"/>
  <c r="R49" i="21"/>
  <c r="S49" i="21" s="1"/>
  <c r="T49" i="21" s="1"/>
  <c r="AA49" i="21"/>
  <c r="R646" i="21"/>
  <c r="AA646" i="21"/>
  <c r="S1552" i="21"/>
  <c r="AB1552" i="21"/>
  <c r="S1620" i="21"/>
  <c r="AB1620" i="21"/>
  <c r="R402" i="21"/>
  <c r="S402" i="21" s="1"/>
  <c r="T402" i="21" s="1"/>
  <c r="AA402" i="21"/>
  <c r="U589" i="21"/>
  <c r="R1263" i="21"/>
  <c r="AA1263" i="21"/>
  <c r="R1571" i="21"/>
  <c r="AA1571" i="21"/>
  <c r="T1505" i="21"/>
  <c r="AD1505" i="21" s="1"/>
  <c r="AC1505" i="21"/>
  <c r="R1961" i="21"/>
  <c r="AA1961" i="21"/>
  <c r="AD137" i="21"/>
  <c r="T697" i="21"/>
  <c r="AD697" i="21" s="1"/>
  <c r="AA1738" i="21"/>
  <c r="AA384" i="21"/>
  <c r="AB384" i="21" s="1"/>
  <c r="AC384" i="21" s="1"/>
  <c r="AD384" i="21" s="1"/>
  <c r="S588" i="21"/>
  <c r="AB588" i="21"/>
  <c r="S658" i="21"/>
  <c r="AB658" i="21"/>
  <c r="AC684" i="21"/>
  <c r="T684" i="21"/>
  <c r="AD684" i="21" s="1"/>
  <c r="AC948" i="21"/>
  <c r="T948" i="21"/>
  <c r="AD948" i="21" s="1"/>
  <c r="AC1007" i="21"/>
  <c r="T1007" i="21"/>
  <c r="AD1007" i="21" s="1"/>
  <c r="AB1580" i="21"/>
  <c r="S1580" i="21"/>
  <c r="Q472" i="21"/>
  <c r="Z472" i="21"/>
  <c r="W472" i="21" s="1"/>
  <c r="V472" i="21" s="1"/>
  <c r="AB633" i="21"/>
  <c r="S633" i="21"/>
  <c r="AA403" i="21"/>
  <c r="AB985" i="21"/>
  <c r="S985" i="21"/>
  <c r="AB821" i="21"/>
  <c r="S821" i="21"/>
  <c r="R468" i="21"/>
  <c r="S468" i="21" s="1"/>
  <c r="T468" i="21" s="1"/>
  <c r="AA468" i="21"/>
  <c r="R544" i="21"/>
  <c r="AA544" i="21"/>
  <c r="R699" i="21"/>
  <c r="AA699" i="21"/>
  <c r="R1254" i="21"/>
  <c r="AA1254" i="21"/>
  <c r="R1478" i="21"/>
  <c r="AA1478" i="21"/>
  <c r="AD39" i="21"/>
  <c r="R388" i="21"/>
  <c r="S388" i="21" s="1"/>
  <c r="T388" i="21" s="1"/>
  <c r="AB674" i="21"/>
  <c r="S674" i="21"/>
  <c r="AC1240" i="21"/>
  <c r="T1240" i="21"/>
  <c r="AD1240" i="21" s="1"/>
  <c r="S1256" i="21"/>
  <c r="AB1256" i="21"/>
  <c r="AB748" i="21"/>
  <c r="S748" i="21"/>
  <c r="AB668" i="21"/>
  <c r="S668" i="21"/>
  <c r="S790" i="21"/>
  <c r="AB790" i="21"/>
  <c r="R1417" i="21"/>
  <c r="AA1417" i="21"/>
  <c r="AB1268" i="21"/>
  <c r="S1268" i="21"/>
  <c r="AD33" i="21"/>
  <c r="AD258" i="21"/>
  <c r="AB184" i="21"/>
  <c r="AC184" i="21" s="1"/>
  <c r="AD184" i="21" s="1"/>
  <c r="AB67" i="21"/>
  <c r="AC67" i="21" s="1"/>
  <c r="AD67" i="21" s="1"/>
  <c r="AB1062" i="21"/>
  <c r="S1062" i="21"/>
  <c r="AA478" i="21"/>
  <c r="AB478" i="21" s="1"/>
  <c r="AC478" i="21" s="1"/>
  <c r="AD478" i="21" s="1"/>
  <c r="S1014" i="21"/>
  <c r="AB1014" i="21"/>
  <c r="S1577" i="21"/>
  <c r="AB1577" i="21"/>
  <c r="AB1667" i="21"/>
  <c r="S1667" i="21"/>
  <c r="AC1326" i="21"/>
  <c r="T1326" i="21"/>
  <c r="AD1326" i="21" s="1"/>
  <c r="AB1829" i="21"/>
  <c r="S1829" i="21"/>
  <c r="S1545" i="21"/>
  <c r="AB1545" i="21"/>
  <c r="S1583" i="21"/>
  <c r="AB1583" i="21"/>
  <c r="R364" i="21"/>
  <c r="S364" i="21" s="1"/>
  <c r="T364" i="21" s="1"/>
  <c r="AA364" i="21"/>
  <c r="AA887" i="21"/>
  <c r="R887" i="21"/>
  <c r="R1363" i="21"/>
  <c r="AA1363" i="21"/>
  <c r="T1496" i="21"/>
  <c r="AD1496" i="21" s="1"/>
  <c r="AC1496" i="21"/>
  <c r="AA1912" i="21"/>
  <c r="R1912" i="21"/>
  <c r="AB1543" i="21"/>
  <c r="S1543" i="21"/>
  <c r="AB403" i="21"/>
  <c r="S403" i="21"/>
  <c r="T403" i="21" s="1"/>
  <c r="Q351" i="21"/>
  <c r="Z351" i="21"/>
  <c r="W351" i="21" s="1"/>
  <c r="V351" i="21" s="1"/>
  <c r="AC1773" i="21"/>
  <c r="T1773" i="21"/>
  <c r="AD1773" i="21" s="1"/>
  <c r="AC1210" i="21"/>
  <c r="T1210" i="21"/>
  <c r="AD1210" i="21" s="1"/>
  <c r="S1913" i="21"/>
  <c r="AB1913" i="21"/>
  <c r="AB1831" i="21"/>
  <c r="S1831" i="21"/>
  <c r="S592" i="21"/>
  <c r="AB592" i="21"/>
  <c r="T443" i="21"/>
  <c r="AC443" i="21"/>
  <c r="AA169" i="21"/>
  <c r="R169" i="21"/>
  <c r="R1228" i="21"/>
  <c r="AA1228" i="21"/>
  <c r="AA1636" i="21"/>
  <c r="R1636" i="21"/>
  <c r="R1970" i="21"/>
  <c r="AA1970" i="21"/>
  <c r="T1375" i="21"/>
  <c r="AD1375" i="21" s="1"/>
  <c r="AC1375" i="21"/>
  <c r="T575" i="21"/>
  <c r="AD575" i="21" s="1"/>
  <c r="AC575" i="21"/>
  <c r="AA444" i="21"/>
  <c r="R444" i="21"/>
  <c r="S189" i="21"/>
  <c r="T189" i="21" s="1"/>
  <c r="AB189" i="21"/>
  <c r="S457" i="21"/>
  <c r="AB457" i="21"/>
  <c r="AC797" i="21"/>
  <c r="T797" i="21"/>
  <c r="AD797" i="21" s="1"/>
  <c r="AA130" i="21"/>
  <c r="R130" i="21"/>
  <c r="AA280" i="21"/>
  <c r="AB280" i="21" s="1"/>
  <c r="AC280" i="21" s="1"/>
  <c r="AD280" i="21" s="1"/>
  <c r="U1020" i="21"/>
  <c r="R1562" i="21"/>
  <c r="AA1562" i="21"/>
  <c r="AA1741" i="21"/>
  <c r="R1741" i="21"/>
  <c r="S566" i="21"/>
  <c r="AB566" i="21"/>
  <c r="AA96" i="21"/>
  <c r="AB96" i="21" s="1"/>
  <c r="AC96" i="21" s="1"/>
  <c r="AD96" i="21" s="1"/>
  <c r="T352" i="21"/>
  <c r="AC352" i="21"/>
  <c r="T1983" i="21"/>
  <c r="AD1983" i="21" s="1"/>
  <c r="AC1983" i="21"/>
  <c r="T618" i="21"/>
  <c r="AD618" i="21" s="1"/>
  <c r="AC618" i="21"/>
  <c r="AC1233" i="21"/>
  <c r="T1233" i="21"/>
  <c r="AD1233" i="21" s="1"/>
  <c r="AB679" i="21"/>
  <c r="S679" i="21"/>
  <c r="R350" i="21"/>
  <c r="AA350" i="21"/>
  <c r="T819" i="21"/>
  <c r="AD819" i="21" s="1"/>
  <c r="AC819" i="21"/>
  <c r="AA773" i="21"/>
  <c r="R773" i="21"/>
  <c r="AC1402" i="21"/>
  <c r="T1402" i="21"/>
  <c r="AD1402" i="21" s="1"/>
  <c r="AC1109" i="21"/>
  <c r="T1109" i="21"/>
  <c r="AD1109" i="21" s="1"/>
  <c r="AB1043" i="21"/>
  <c r="S1043" i="21"/>
  <c r="AC742" i="21"/>
  <c r="T742" i="21"/>
  <c r="AD742" i="21" s="1"/>
  <c r="AA1310" i="21"/>
  <c r="R1310" i="21"/>
  <c r="S401" i="21"/>
  <c r="R222" i="21"/>
  <c r="AA222" i="21"/>
  <c r="AA284" i="21"/>
  <c r="AB284" i="21" s="1"/>
  <c r="AC284" i="21" s="1"/>
  <c r="AD284" i="21" s="1"/>
  <c r="S1192" i="21"/>
  <c r="AB1192" i="21"/>
  <c r="AA1701" i="21"/>
  <c r="R1701" i="21"/>
  <c r="R1988" i="21"/>
  <c r="AA1988" i="21"/>
  <c r="T1246" i="21"/>
  <c r="AD1246" i="21" s="1"/>
  <c r="AC1246" i="21"/>
  <c r="U1560" i="21"/>
  <c r="AA1804" i="21"/>
  <c r="R1804" i="21"/>
  <c r="R1968" i="21"/>
  <c r="AA1968" i="21"/>
  <c r="AC1645" i="21"/>
  <c r="T1645" i="21"/>
  <c r="AD1645" i="21" s="1"/>
  <c r="AA387" i="21"/>
  <c r="AB387" i="21" s="1"/>
  <c r="AC387" i="21" s="1"/>
  <c r="AD387" i="21" s="1"/>
  <c r="AC1241" i="21"/>
  <c r="T1241" i="21"/>
  <c r="AD1241" i="21" s="1"/>
  <c r="S1176" i="21"/>
  <c r="AB1176" i="21"/>
  <c r="AC1942" i="21"/>
  <c r="T1942" i="21"/>
  <c r="AD1942" i="21" s="1"/>
  <c r="R1525" i="21"/>
  <c r="AA1525" i="21"/>
  <c r="AB178" i="21"/>
  <c r="S178" i="21"/>
  <c r="R1273" i="21"/>
  <c r="AA1273" i="21"/>
  <c r="AA1309" i="21"/>
  <c r="R1309" i="21"/>
  <c r="R1936" i="21"/>
  <c r="AA1936" i="21"/>
  <c r="U1954" i="21"/>
  <c r="AC1935" i="21"/>
  <c r="T1935" i="21"/>
  <c r="AD1935" i="21" s="1"/>
  <c r="S226" i="21"/>
  <c r="S80" i="21"/>
  <c r="T80" i="21" s="1"/>
  <c r="S1064" i="21"/>
  <c r="S1128" i="21"/>
  <c r="AB1128" i="21"/>
  <c r="AA534" i="21"/>
  <c r="R534" i="21"/>
  <c r="AB1874" i="21"/>
  <c r="S1874" i="21"/>
  <c r="R584" i="21"/>
  <c r="AA584" i="21"/>
  <c r="R739" i="21"/>
  <c r="AA739" i="21"/>
  <c r="AB1995" i="21"/>
  <c r="S1995" i="21"/>
  <c r="R330" i="21"/>
  <c r="AA330" i="21"/>
  <c r="T889" i="21"/>
  <c r="AD889" i="21" s="1"/>
  <c r="AC889" i="21"/>
  <c r="AB776" i="21"/>
  <c r="S776" i="21"/>
  <c r="S488" i="21"/>
  <c r="AB488" i="21"/>
  <c r="S620" i="21"/>
  <c r="AB620" i="21"/>
  <c r="R448" i="21"/>
  <c r="AA448" i="21"/>
  <c r="T722" i="21"/>
  <c r="AD722" i="21" s="1"/>
  <c r="AC722" i="21"/>
  <c r="S1257" i="21"/>
  <c r="AB1257" i="21"/>
  <c r="AA293" i="21"/>
  <c r="AB293" i="21" s="1"/>
  <c r="AC293" i="21" s="1"/>
  <c r="AD293" i="21" s="1"/>
  <c r="AD248" i="21"/>
  <c r="AB126" i="21"/>
  <c r="AC126" i="21" s="1"/>
  <c r="AD126" i="21" s="1"/>
  <c r="AB216" i="21"/>
  <c r="AB30" i="21"/>
  <c r="AC30" i="21" s="1"/>
  <c r="AD30" i="21" s="1"/>
  <c r="AC538" i="21"/>
  <c r="T538" i="21"/>
  <c r="AD538" i="21" s="1"/>
  <c r="R407" i="21"/>
  <c r="AA407" i="21"/>
  <c r="S1886" i="21"/>
  <c r="AB1886" i="21"/>
  <c r="R922" i="21"/>
  <c r="AA922" i="21"/>
  <c r="R1702" i="21"/>
  <c r="AA1702" i="21"/>
  <c r="R1748" i="21"/>
  <c r="AA1748" i="21"/>
  <c r="U1952" i="21"/>
  <c r="U1982" i="21"/>
  <c r="T1470" i="21"/>
  <c r="AD1470" i="21" s="1"/>
  <c r="AC1470" i="21"/>
  <c r="AA1020" i="21"/>
  <c r="R1020" i="21"/>
  <c r="S1403" i="21"/>
  <c r="AB1403" i="21"/>
  <c r="AB843" i="21"/>
  <c r="S843" i="21"/>
  <c r="R314" i="21"/>
  <c r="S314" i="21" s="1"/>
  <c r="T314" i="21" s="1"/>
  <c r="AA314" i="21"/>
  <c r="S1521" i="21"/>
  <c r="AB1521" i="21"/>
  <c r="AA271" i="21"/>
  <c r="R271" i="21"/>
  <c r="U1206" i="21"/>
  <c r="AC623" i="21"/>
  <c r="T623" i="21"/>
  <c r="AD623" i="21" s="1"/>
  <c r="AB1628" i="21"/>
  <c r="S1628" i="21"/>
  <c r="AA154" i="21"/>
  <c r="R154" i="21"/>
  <c r="S154" i="21" s="1"/>
  <c r="T154" i="21" s="1"/>
  <c r="U778" i="21"/>
  <c r="R1808" i="21"/>
  <c r="AA1808" i="21"/>
  <c r="R1939" i="21"/>
  <c r="AA1939" i="21"/>
  <c r="AB1868" i="21"/>
  <c r="S1868" i="21"/>
  <c r="T1717" i="21"/>
  <c r="AD1717" i="21" s="1"/>
  <c r="AC1717" i="21"/>
  <c r="D33" i="27"/>
  <c r="D34" i="27" s="1"/>
  <c r="D29" i="27"/>
  <c r="E33" i="27"/>
  <c r="E34" i="27" s="1"/>
  <c r="AA915" i="21"/>
  <c r="R915" i="21"/>
  <c r="U1796" i="21"/>
  <c r="U1988" i="21"/>
  <c r="S774" i="21"/>
  <c r="AB774" i="21"/>
  <c r="S1160" i="21"/>
  <c r="AB1160" i="21"/>
  <c r="U1125" i="21"/>
  <c r="U1939" i="21"/>
  <c r="S687" i="21"/>
  <c r="AB687" i="21"/>
  <c r="AA302" i="21"/>
  <c r="AB302" i="21" s="1"/>
  <c r="AC302" i="21" s="1"/>
  <c r="AD302" i="21" s="1"/>
  <c r="AB312" i="21"/>
  <c r="AC312" i="21" s="1"/>
  <c r="AD312" i="21" s="1"/>
  <c r="F5" i="15"/>
  <c r="F6" i="15" s="1"/>
  <c r="C8" i="6"/>
  <c r="AB810" i="21"/>
  <c r="S810" i="21"/>
  <c r="R1919" i="21"/>
  <c r="AA1919" i="21"/>
  <c r="U1372" i="21"/>
  <c r="R1629" i="21"/>
  <c r="AA1629" i="21"/>
  <c r="R1731" i="21"/>
  <c r="AA1731" i="21"/>
  <c r="U1950" i="21"/>
  <c r="AA1954" i="21"/>
  <c r="R1954" i="21"/>
  <c r="AC753" i="21"/>
  <c r="T753" i="21"/>
  <c r="AD753" i="21" s="1"/>
  <c r="S317" i="21"/>
  <c r="T317" i="21" s="1"/>
  <c r="AB317" i="21"/>
  <c r="AB712" i="21"/>
  <c r="S712" i="21"/>
  <c r="T936" i="21"/>
  <c r="AD936" i="21" s="1"/>
  <c r="AC936" i="21"/>
  <c r="T570" i="21"/>
  <c r="AD570" i="21" s="1"/>
  <c r="AC570" i="21"/>
  <c r="T1300" i="21"/>
  <c r="AD1300" i="21" s="1"/>
  <c r="AC1300" i="21"/>
  <c r="T1920" i="21"/>
  <c r="AD1920" i="21" s="1"/>
  <c r="AC1920" i="21"/>
  <c r="S1063" i="21"/>
  <c r="AB1063" i="21"/>
  <c r="AA249" i="21"/>
  <c r="AB249" i="21" s="1"/>
  <c r="AC249" i="21" s="1"/>
  <c r="AD249" i="21" s="1"/>
  <c r="R257" i="21"/>
  <c r="S257" i="21" s="1"/>
  <c r="T257" i="21" s="1"/>
  <c r="AA257" i="21"/>
  <c r="S875" i="21"/>
  <c r="AB875" i="21"/>
  <c r="AA377" i="21"/>
  <c r="R377" i="21"/>
  <c r="T1595" i="21"/>
  <c r="AD1595" i="21" s="1"/>
  <c r="AC1595" i="21"/>
  <c r="AA37" i="21"/>
  <c r="AB37" i="21" s="1"/>
  <c r="AC37" i="21" s="1"/>
  <c r="AD37" i="21" s="1"/>
  <c r="AA1088" i="21"/>
  <c r="R1088" i="21"/>
  <c r="AB1054" i="21"/>
  <c r="S1054" i="21"/>
  <c r="AC223" i="21"/>
  <c r="T223" i="21"/>
  <c r="AC208" i="21"/>
  <c r="T208" i="21"/>
  <c r="R847" i="21"/>
  <c r="AA847" i="21"/>
  <c r="AA1996" i="21"/>
  <c r="R1996" i="21"/>
  <c r="AB1457" i="21"/>
  <c r="S1457" i="21"/>
  <c r="AA125" i="21"/>
  <c r="AB125" i="21" s="1"/>
  <c r="AC125" i="21" s="1"/>
  <c r="AD125" i="21" s="1"/>
  <c r="AC1050" i="21"/>
  <c r="T1050" i="21"/>
  <c r="AD1050" i="21" s="1"/>
  <c r="AC510" i="21"/>
  <c r="T510" i="21"/>
  <c r="AD510" i="21" s="1"/>
  <c r="AC792" i="21"/>
  <c r="T792" i="21"/>
  <c r="AD792" i="21" s="1"/>
  <c r="AC1418" i="21"/>
  <c r="T1418" i="21"/>
  <c r="AD1418" i="21" s="1"/>
  <c r="AC535" i="21"/>
  <c r="T535" i="21"/>
  <c r="AD535" i="21" s="1"/>
  <c r="AB933" i="21"/>
  <c r="S933" i="21"/>
  <c r="AA242" i="21"/>
  <c r="AB242" i="21" s="1"/>
  <c r="AC242" i="21" s="1"/>
  <c r="AD242" i="21" s="1"/>
  <c r="R1646" i="21"/>
  <c r="AA1646" i="21"/>
  <c r="R1737" i="21"/>
  <c r="AA1737" i="21"/>
  <c r="R1952" i="21"/>
  <c r="AA1952" i="21"/>
  <c r="AA1982" i="21"/>
  <c r="R1982" i="21"/>
  <c r="T315" i="21"/>
  <c r="AB760" i="21"/>
  <c r="S760" i="21"/>
  <c r="AB1499" i="21"/>
  <c r="S1499" i="21"/>
  <c r="AB891" i="21"/>
  <c r="S891" i="21"/>
  <c r="R1440" i="21"/>
  <c r="AA1440" i="21"/>
  <c r="AA1558" i="21"/>
  <c r="R1558" i="21"/>
  <c r="S1289" i="21"/>
  <c r="AB1289" i="21"/>
  <c r="T602" i="21"/>
  <c r="AD602" i="21" s="1"/>
  <c r="AC602" i="21"/>
  <c r="AA424" i="21"/>
  <c r="AB424" i="21" s="1"/>
  <c r="AC424" i="21" s="1"/>
  <c r="AD424" i="21" s="1"/>
  <c r="T1681" i="21"/>
  <c r="AD1681" i="21" s="1"/>
  <c r="AC1681" i="21"/>
  <c r="T714" i="21"/>
  <c r="AD714" i="21" s="1"/>
  <c r="AC714" i="21"/>
  <c r="T1040" i="21"/>
  <c r="AD1040" i="21" s="1"/>
  <c r="AC1040" i="21"/>
  <c r="AB491" i="21"/>
  <c r="S491" i="21"/>
  <c r="AB672" i="21"/>
  <c r="S672" i="21"/>
  <c r="R1206" i="21"/>
  <c r="AA1206" i="21"/>
  <c r="R778" i="21"/>
  <c r="AA778" i="21"/>
  <c r="R1308" i="21"/>
  <c r="AA1308" i="21"/>
  <c r="R1633" i="21"/>
  <c r="AA1633" i="21"/>
  <c r="AB1182" i="21"/>
  <c r="S1182" i="21"/>
  <c r="AC1285" i="21"/>
  <c r="T1285" i="21"/>
  <c r="AD1285" i="21" s="1"/>
  <c r="T1095" i="21"/>
  <c r="AD1095" i="21" s="1"/>
  <c r="AC1095" i="21"/>
  <c r="S795" i="21"/>
  <c r="AB795" i="21"/>
  <c r="R1705" i="21"/>
  <c r="AA1705" i="21"/>
  <c r="R1796" i="21"/>
  <c r="AA1796" i="21"/>
  <c r="U1945" i="21"/>
  <c r="AA1999" i="21"/>
  <c r="R1999" i="21"/>
  <c r="S671" i="21"/>
  <c r="AB671" i="21"/>
  <c r="R1125" i="21"/>
  <c r="AA1125" i="21"/>
  <c r="AA1573" i="21"/>
  <c r="R1573" i="21"/>
  <c r="R1792" i="21"/>
  <c r="AA1792" i="21"/>
  <c r="AB998" i="21"/>
  <c r="S998" i="21"/>
  <c r="AC1074" i="21"/>
  <c r="T1074" i="21"/>
  <c r="AD1074" i="21" s="1"/>
  <c r="R1372" i="21"/>
  <c r="AA1372" i="21"/>
  <c r="AA1950" i="21"/>
  <c r="R1950" i="21"/>
  <c r="S809" i="21"/>
  <c r="AB809" i="21"/>
  <c r="T1820" i="21"/>
  <c r="AD1820" i="21" s="1"/>
  <c r="AC1820" i="21"/>
  <c r="R717" i="21"/>
  <c r="AA717" i="21"/>
  <c r="AA1042" i="21"/>
  <c r="R1042" i="21"/>
  <c r="AB794" i="21"/>
  <c r="S794" i="21"/>
  <c r="AB1917" i="21"/>
  <c r="T1018" i="21"/>
  <c r="AD1018" i="21" s="1"/>
  <c r="AC1018" i="21"/>
  <c r="AC1249" i="21"/>
  <c r="T1249" i="21"/>
  <c r="AD1249" i="21" s="1"/>
  <c r="T627" i="21"/>
  <c r="AD627" i="21" s="1"/>
  <c r="AC627" i="21"/>
  <c r="R1067" i="21"/>
  <c r="AA1067" i="21"/>
  <c r="S1818" i="21"/>
  <c r="AB1818" i="21"/>
  <c r="R782" i="21"/>
  <c r="AA782" i="21"/>
  <c r="AD120" i="21"/>
  <c r="AD134" i="21"/>
  <c r="AA430" i="21"/>
  <c r="AB430" i="21" s="1"/>
  <c r="AC430" i="21" s="1"/>
  <c r="S1871" i="21"/>
  <c r="AB1871" i="21"/>
  <c r="T799" i="21"/>
  <c r="AD799" i="21" s="1"/>
  <c r="AC799" i="21"/>
  <c r="S950" i="21"/>
  <c r="AB950" i="21"/>
  <c r="T704" i="21"/>
  <c r="AD704" i="21" s="1"/>
  <c r="AC704" i="21"/>
  <c r="S482" i="21"/>
  <c r="T482" i="21" s="1"/>
  <c r="AB482" i="21"/>
  <c r="S994" i="21"/>
  <c r="AB994" i="21"/>
  <c r="AB870" i="21"/>
  <c r="AB1409" i="21"/>
  <c r="S1409" i="21"/>
  <c r="R1640" i="21"/>
  <c r="AA1640" i="21"/>
  <c r="U1737" i="21"/>
  <c r="S1751" i="21"/>
  <c r="AB1751" i="21"/>
  <c r="AA2004" i="21"/>
  <c r="R2004" i="21"/>
  <c r="S393" i="21"/>
  <c r="AB393" i="21"/>
  <c r="AC1554" i="21"/>
  <c r="T1554" i="21"/>
  <c r="AD1554" i="21" s="1"/>
  <c r="S1303" i="21"/>
  <c r="AB1303" i="21"/>
  <c r="AB517" i="21"/>
  <c r="S517" i="21"/>
  <c r="R721" i="21"/>
  <c r="AA721" i="21"/>
  <c r="S1579" i="21"/>
  <c r="AB1579" i="21"/>
  <c r="AA310" i="21"/>
  <c r="AB310" i="21" s="1"/>
  <c r="AC310" i="21" s="1"/>
  <c r="AD310" i="21" s="1"/>
  <c r="AA409" i="21"/>
  <c r="AB409" i="21" s="1"/>
  <c r="AC409" i="21" s="1"/>
  <c r="AD409" i="21" s="1"/>
  <c r="T829" i="21"/>
  <c r="AD829" i="21" s="1"/>
  <c r="AC829" i="21"/>
  <c r="T1957" i="21"/>
  <c r="AD1957" i="21" s="1"/>
  <c r="AC1957" i="21"/>
  <c r="T632" i="21"/>
  <c r="AD632" i="21" s="1"/>
  <c r="AC632" i="21"/>
  <c r="AB969" i="21"/>
  <c r="S969" i="21"/>
  <c r="S1488" i="21"/>
  <c r="AB1488" i="21"/>
  <c r="R1451" i="21"/>
  <c r="AA1451" i="21"/>
  <c r="S1680" i="21"/>
  <c r="AB1680" i="21"/>
  <c r="AA1429" i="21"/>
  <c r="R1429" i="21"/>
  <c r="S961" i="21"/>
  <c r="AB961" i="21"/>
  <c r="AB1152" i="21"/>
  <c r="S1152" i="21"/>
  <c r="AB1445" i="21"/>
  <c r="S1445" i="21"/>
  <c r="U721" i="21"/>
  <c r="U1310" i="21"/>
  <c r="R1354" i="21"/>
  <c r="AA1354" i="21"/>
  <c r="U1633" i="21"/>
  <c r="R1947" i="21"/>
  <c r="AA1947" i="21"/>
  <c r="AA401" i="21"/>
  <c r="AB401" i="21" s="1"/>
  <c r="T960" i="21"/>
  <c r="AD960" i="21" s="1"/>
  <c r="AC960" i="21"/>
  <c r="R398" i="21"/>
  <c r="S398" i="21" s="1"/>
  <c r="T398" i="21" s="1"/>
  <c r="AA398" i="21"/>
  <c r="AB628" i="21"/>
  <c r="S628" i="21"/>
  <c r="AA66" i="21"/>
  <c r="AB66" i="21" s="1"/>
  <c r="AC66" i="21" s="1"/>
  <c r="AD66" i="21" s="1"/>
  <c r="AA392" i="21"/>
  <c r="AB392" i="21" s="1"/>
  <c r="AC392" i="21" s="1"/>
  <c r="AD392" i="21" s="1"/>
  <c r="S1634" i="21"/>
  <c r="AB1634" i="21"/>
  <c r="T1218" i="21"/>
  <c r="AD1218" i="21" s="1"/>
  <c r="AC1218" i="21"/>
  <c r="S1048" i="21"/>
  <c r="R1492" i="21"/>
  <c r="AA1492" i="21"/>
  <c r="R1945" i="21"/>
  <c r="AA1945" i="21"/>
  <c r="R1976" i="21"/>
  <c r="AA1976" i="21"/>
  <c r="R1560" i="21"/>
  <c r="AA1560" i="21"/>
  <c r="R1743" i="21"/>
  <c r="AA1743" i="21"/>
  <c r="U1804" i="21"/>
  <c r="T9" i="21"/>
  <c r="AC9" i="21"/>
  <c r="AB1046" i="21"/>
  <c r="S1046" i="21"/>
  <c r="AB758" i="21"/>
  <c r="S758" i="21"/>
  <c r="AA24" i="21"/>
  <c r="AB24" i="21" s="1"/>
  <c r="AC24" i="21" s="1"/>
  <c r="AD24" i="21" s="1"/>
  <c r="AA359" i="21"/>
  <c r="AB359" i="21" s="1"/>
  <c r="AC359" i="21" s="1"/>
  <c r="AD359" i="21" s="1"/>
  <c r="S954" i="21"/>
  <c r="AB954" i="21"/>
  <c r="AB69" i="21"/>
  <c r="S69" i="21"/>
  <c r="T766" i="21"/>
  <c r="AD766" i="21" s="1"/>
  <c r="AC766" i="21"/>
  <c r="S709" i="21"/>
  <c r="AB709" i="21"/>
  <c r="R1367" i="21"/>
  <c r="AA1367" i="21"/>
  <c r="R1926" i="21"/>
  <c r="AA1926" i="21"/>
  <c r="S177" i="21"/>
  <c r="AB177" i="21"/>
  <c r="R1306" i="21"/>
  <c r="AA1306" i="21"/>
  <c r="AA1355" i="21"/>
  <c r="R1355" i="21"/>
  <c r="U1573" i="21"/>
  <c r="T1516" i="21"/>
  <c r="AD1516" i="21" s="1"/>
  <c r="S881" i="21"/>
  <c r="AB881" i="21"/>
  <c r="AB454" i="21"/>
  <c r="S454" i="21"/>
  <c r="AA80" i="21"/>
  <c r="AB80" i="21" s="1"/>
  <c r="S253" i="21"/>
  <c r="T253" i="21" s="1"/>
  <c r="AB253" i="21"/>
  <c r="R221" i="21"/>
  <c r="S221" i="21" s="1"/>
  <c r="T221" i="21" s="1"/>
  <c r="AA221" i="21"/>
  <c r="AC1030" i="21"/>
  <c r="T1030" i="21"/>
  <c r="AD1030" i="21" s="1"/>
  <c r="AC1856" i="21"/>
  <c r="T1856" i="21"/>
  <c r="AD1856" i="21" s="1"/>
  <c r="U534" i="21"/>
  <c r="AA1943" i="21"/>
  <c r="R1943" i="21"/>
  <c r="U739" i="21"/>
  <c r="S1207" i="21"/>
  <c r="AB1207" i="21"/>
  <c r="S188" i="21"/>
  <c r="AB188" i="21"/>
  <c r="R113" i="21"/>
  <c r="AA113" i="21"/>
  <c r="R238" i="21"/>
  <c r="S238" i="21" s="1"/>
  <c r="T238" i="21" s="1"/>
  <c r="AA238" i="21"/>
  <c r="U782" i="21"/>
  <c r="AA277" i="21"/>
  <c r="AB277" i="21" s="1"/>
  <c r="AC277" i="21" s="1"/>
  <c r="AD277" i="21" s="1"/>
  <c r="AD469" i="21"/>
  <c r="T1356" i="21"/>
  <c r="AD1356" i="21" s="1"/>
  <c r="AC1356" i="21"/>
  <c r="S107" i="21"/>
  <c r="T107" i="21" s="1"/>
  <c r="AB107" i="21"/>
  <c r="AB428" i="21"/>
  <c r="S428" i="21"/>
  <c r="S1946" i="21"/>
  <c r="AB1946" i="21"/>
  <c r="T1168" i="21"/>
  <c r="AD1168" i="21" s="1"/>
  <c r="AC1168" i="21"/>
  <c r="S641" i="21"/>
  <c r="AB641" i="21"/>
  <c r="T727" i="21"/>
  <c r="AD727" i="21" s="1"/>
  <c r="AC727" i="21"/>
  <c r="AA381" i="21"/>
  <c r="AB381" i="21" s="1"/>
  <c r="T1501" i="21"/>
  <c r="AD1501" i="21" s="1"/>
  <c r="R577" i="21"/>
  <c r="AA577" i="21"/>
  <c r="AA785" i="21"/>
  <c r="R785" i="21"/>
  <c r="AA1009" i="21"/>
  <c r="R1009" i="21"/>
  <c r="R1374" i="21"/>
  <c r="AA1374" i="21"/>
  <c r="R1520" i="21"/>
  <c r="AA1520" i="21"/>
  <c r="U1170" i="21"/>
  <c r="S54" i="21"/>
  <c r="AB54" i="21"/>
  <c r="S1997" i="21"/>
  <c r="AB1997" i="21"/>
  <c r="T289" i="21"/>
  <c r="AC289" i="21"/>
  <c r="AC1810" i="21"/>
  <c r="T1810" i="21"/>
  <c r="AD1810" i="21" s="1"/>
  <c r="AB849" i="21"/>
  <c r="S849" i="21"/>
  <c r="AC1188" i="21"/>
  <c r="T1188" i="21"/>
  <c r="AD1188" i="21" s="1"/>
  <c r="S1137" i="21"/>
  <c r="AB1137" i="21"/>
  <c r="AB1002" i="21"/>
  <c r="S1002" i="21"/>
  <c r="AC1364" i="21"/>
  <c r="T1364" i="21"/>
  <c r="AD1364" i="21" s="1"/>
  <c r="AB38" i="21"/>
  <c r="AC38" i="21" s="1"/>
  <c r="AD38" i="21" s="1"/>
  <c r="AC216" i="21"/>
  <c r="T216" i="21"/>
  <c r="T595" i="21"/>
  <c r="AD595" i="21" s="1"/>
  <c r="AC595" i="21"/>
  <c r="R681" i="21"/>
  <c r="AA681" i="21"/>
  <c r="AA1114" i="21"/>
  <c r="R1114" i="21"/>
  <c r="R1507" i="21"/>
  <c r="AA1507" i="21"/>
  <c r="R1527" i="21"/>
  <c r="AA1527" i="21"/>
  <c r="S1446" i="21"/>
  <c r="AB1446" i="21"/>
  <c r="AB202" i="21"/>
  <c r="S202" i="21"/>
  <c r="T1524" i="21"/>
  <c r="AD1524" i="21" s="1"/>
  <c r="AC1524" i="21"/>
  <c r="AC832" i="21"/>
  <c r="T832" i="21"/>
  <c r="AD832" i="21" s="1"/>
  <c r="AA425" i="21"/>
  <c r="AB425" i="21" s="1"/>
  <c r="AC425" i="21" s="1"/>
  <c r="AD425" i="21" s="1"/>
  <c r="S1604" i="21"/>
  <c r="AB1604" i="21"/>
  <c r="AC132" i="21"/>
  <c r="T132" i="21"/>
  <c r="S493" i="21"/>
  <c r="AB493" i="21"/>
  <c r="S1212" i="21"/>
  <c r="AB1212" i="21"/>
  <c r="R78" i="21"/>
  <c r="AA78" i="21"/>
  <c r="R1491" i="21"/>
  <c r="AA1491" i="21"/>
  <c r="AD14" i="21"/>
  <c r="T139" i="21"/>
  <c r="AC139" i="21"/>
  <c r="T812" i="21"/>
  <c r="AD812" i="21" s="1"/>
  <c r="AC812" i="21"/>
  <c r="AB182" i="21"/>
  <c r="S182" i="21"/>
  <c r="S892" i="21"/>
  <c r="AB892" i="21"/>
  <c r="AA197" i="21"/>
  <c r="R197" i="21"/>
  <c r="AA643" i="21"/>
  <c r="R643" i="21"/>
  <c r="U785" i="21"/>
  <c r="U1374" i="21"/>
  <c r="R1463" i="21"/>
  <c r="AA1463" i="21"/>
  <c r="R1493" i="21"/>
  <c r="AA1493" i="21"/>
  <c r="AA345" i="21"/>
  <c r="AB345" i="21" s="1"/>
  <c r="AC345" i="21" s="1"/>
  <c r="AD345" i="21" s="1"/>
  <c r="AC1541" i="21"/>
  <c r="T1541" i="21"/>
  <c r="AD1541" i="21" s="1"/>
  <c r="AC1318" i="21"/>
  <c r="T1318" i="21"/>
  <c r="AD1318" i="21" s="1"/>
  <c r="T179" i="21"/>
  <c r="AC179" i="21"/>
  <c r="S203" i="21"/>
  <c r="T203" i="21" s="1"/>
  <c r="AB203" i="21"/>
  <c r="AC858" i="21"/>
  <c r="T858" i="21"/>
  <c r="AD858" i="21" s="1"/>
  <c r="S1053" i="21"/>
  <c r="AB1053" i="21"/>
  <c r="AC642" i="21"/>
  <c r="T642" i="21"/>
  <c r="AD642" i="21" s="1"/>
  <c r="T1617" i="21"/>
  <c r="AD1617" i="21" s="1"/>
  <c r="AC1617" i="21"/>
  <c r="R110" i="21"/>
  <c r="AA110" i="21"/>
  <c r="S993" i="21"/>
  <c r="AB993" i="21"/>
  <c r="S562" i="21"/>
  <c r="AB562" i="21"/>
  <c r="AA405" i="21"/>
  <c r="AB405" i="21" s="1"/>
  <c r="AC405" i="21" s="1"/>
  <c r="AD405" i="21" s="1"/>
  <c r="S1817" i="21"/>
  <c r="AB1817" i="21"/>
  <c r="AA833" i="21"/>
  <c r="R833" i="21"/>
  <c r="T1057" i="21"/>
  <c r="AD1057" i="21" s="1"/>
  <c r="AC1057" i="21"/>
  <c r="AC1734" i="21"/>
  <c r="T1734" i="21"/>
  <c r="AD1734" i="21" s="1"/>
  <c r="AA408" i="21"/>
  <c r="R408" i="21"/>
  <c r="AB34" i="21"/>
  <c r="S34" i="21"/>
  <c r="R215" i="21"/>
  <c r="S215" i="21" s="1"/>
  <c r="T215" i="21" s="1"/>
  <c r="AA215" i="21"/>
  <c r="U681" i="21"/>
  <c r="R978" i="21"/>
  <c r="AA978" i="21"/>
  <c r="AA1384" i="21"/>
  <c r="R1384" i="21"/>
  <c r="R1481" i="21"/>
  <c r="AA1481" i="21"/>
  <c r="AC261" i="21"/>
  <c r="T261" i="21"/>
  <c r="S337" i="21"/>
  <c r="T337" i="21" s="1"/>
  <c r="AA362" i="21"/>
  <c r="AB362" i="21" s="1"/>
  <c r="AC362" i="21" s="1"/>
  <c r="S1118" i="21"/>
  <c r="AB1118" i="21"/>
  <c r="S1185" i="21"/>
  <c r="AB1185" i="21"/>
  <c r="AB648" i="21"/>
  <c r="S648" i="21"/>
  <c r="R199" i="21"/>
  <c r="AA199" i="21"/>
  <c r="AD462" i="21"/>
  <c r="AB369" i="21"/>
  <c r="AC369" i="21" s="1"/>
  <c r="AA1388" i="21"/>
  <c r="R1388" i="21"/>
  <c r="AB1677" i="21"/>
  <c r="S1677" i="21"/>
  <c r="T206" i="21"/>
  <c r="AC206" i="21"/>
  <c r="AB696" i="21"/>
  <c r="S696" i="21"/>
  <c r="AB111" i="21"/>
  <c r="S111" i="21"/>
  <c r="AC1261" i="21"/>
  <c r="T1261" i="21"/>
  <c r="AD1261" i="21" s="1"/>
  <c r="T1750" i="21"/>
  <c r="AD1750" i="21" s="1"/>
  <c r="AC1750" i="21"/>
  <c r="S537" i="21"/>
  <c r="AB537" i="21"/>
  <c r="T750" i="21"/>
  <c r="AD750" i="21" s="1"/>
  <c r="AC750" i="21"/>
  <c r="AA682" i="21"/>
  <c r="R682" i="21"/>
  <c r="U1482" i="21"/>
  <c r="S41" i="21"/>
  <c r="T41" i="21" s="1"/>
  <c r="AB41" i="21"/>
  <c r="S1909" i="21"/>
  <c r="AB1909" i="21"/>
  <c r="T44" i="21"/>
  <c r="AC44" i="21"/>
  <c r="S1738" i="21"/>
  <c r="AB1738" i="21"/>
  <c r="R291" i="21"/>
  <c r="AA291" i="21"/>
  <c r="AC1215" i="21"/>
  <c r="T1215" i="21"/>
  <c r="AD1215" i="21" s="1"/>
  <c r="U683" i="21"/>
  <c r="U1333" i="21"/>
  <c r="R1519" i="21"/>
  <c r="AA1519" i="21"/>
  <c r="S1730" i="21"/>
  <c r="AB1730" i="21"/>
  <c r="R1423" i="21"/>
  <c r="AA1423" i="21"/>
  <c r="AC18" i="21"/>
  <c r="T18" i="21"/>
  <c r="AC1084" i="21"/>
  <c r="T1084" i="21"/>
  <c r="AD1084" i="21" s="1"/>
  <c r="S1302" i="21"/>
  <c r="AC781" i="21"/>
  <c r="T781" i="21"/>
  <c r="AD781" i="21" s="1"/>
  <c r="T362" i="21"/>
  <c r="S278" i="21"/>
  <c r="AB278" i="21"/>
  <c r="AC1673" i="21"/>
  <c r="T1673" i="21"/>
  <c r="AD1673" i="21" s="1"/>
  <c r="U1384" i="21"/>
  <c r="S1420" i="21"/>
  <c r="AB1420" i="21"/>
  <c r="T369" i="21"/>
  <c r="AC609" i="21"/>
  <c r="T609" i="21"/>
  <c r="AD609" i="21" s="1"/>
  <c r="S581" i="21"/>
  <c r="AB581" i="21"/>
  <c r="AC825" i="21"/>
  <c r="T825" i="21"/>
  <c r="AD825" i="21" s="1"/>
  <c r="R1271" i="21"/>
  <c r="AA1271" i="21"/>
  <c r="AA1482" i="21"/>
  <c r="R1482" i="21"/>
  <c r="AA1518" i="21"/>
  <c r="R1518" i="21"/>
  <c r="R1170" i="21"/>
  <c r="AA1170" i="21"/>
  <c r="AC1855" i="21"/>
  <c r="T1855" i="21"/>
  <c r="AD1855" i="21" s="1"/>
  <c r="AC1662" i="21"/>
  <c r="T1662" i="21"/>
  <c r="AD1662" i="21" s="1"/>
  <c r="T775" i="21"/>
  <c r="AD775" i="21" s="1"/>
  <c r="AC775" i="21"/>
  <c r="T1669" i="21"/>
  <c r="AD1669" i="21" s="1"/>
  <c r="AC1669" i="21"/>
  <c r="S290" i="21"/>
  <c r="AB148" i="21"/>
  <c r="S148" i="21"/>
  <c r="T430" i="21"/>
  <c r="R432" i="21"/>
  <c r="AA432" i="21"/>
  <c r="T913" i="21"/>
  <c r="AD913" i="21" s="1"/>
  <c r="AC913" i="21"/>
  <c r="AB1133" i="21"/>
  <c r="S1133" i="21"/>
  <c r="AA136" i="21"/>
  <c r="R136" i="21"/>
  <c r="U682" i="21"/>
  <c r="U1271" i="21"/>
  <c r="U1493" i="21"/>
  <c r="S95" i="21"/>
  <c r="AB95" i="21"/>
  <c r="AA411" i="21"/>
  <c r="AB411" i="21" s="1"/>
  <c r="AC411" i="21" s="1"/>
  <c r="AD411" i="21" s="1"/>
  <c r="S1392" i="21"/>
  <c r="AB1392" i="21"/>
  <c r="S75" i="21"/>
  <c r="AB75" i="21"/>
  <c r="S1864" i="21"/>
  <c r="AB1864" i="21"/>
  <c r="AC414" i="21"/>
  <c r="T414" i="21"/>
  <c r="R198" i="21"/>
  <c r="AA198" i="21"/>
  <c r="R579" i="21"/>
  <c r="AA579" i="21"/>
  <c r="AA683" i="21"/>
  <c r="R683" i="21"/>
  <c r="S995" i="21"/>
  <c r="AB995" i="21"/>
  <c r="R1333" i="21"/>
  <c r="AA1333" i="21"/>
  <c r="T1427" i="21"/>
  <c r="AD1427" i="21" s="1"/>
  <c r="AC1427" i="21"/>
  <c r="U1507" i="21"/>
  <c r="AB1312" i="21"/>
  <c r="S1312" i="21"/>
  <c r="AC1230" i="21"/>
  <c r="T1230" i="21"/>
  <c r="AD1230" i="21" s="1"/>
  <c r="T1012" i="21"/>
  <c r="AD1012" i="21" s="1"/>
  <c r="AC1012" i="21"/>
  <c r="AC844" i="21"/>
  <c r="T844" i="21"/>
  <c r="AD844" i="21" s="1"/>
  <c r="R116" i="21"/>
  <c r="AA116" i="21"/>
  <c r="U1481" i="21"/>
  <c r="T193" i="21"/>
  <c r="AC193" i="21"/>
  <c r="AC1601" i="21"/>
  <c r="T1601" i="21"/>
  <c r="AD1601" i="21" s="1"/>
  <c r="S941" i="21"/>
  <c r="AB941" i="21"/>
  <c r="S1038" i="21"/>
  <c r="AB1038" i="21"/>
  <c r="S965" i="21"/>
  <c r="AB965" i="21"/>
  <c r="R453" i="21"/>
  <c r="AA453" i="21"/>
  <c r="AA617" i="21"/>
  <c r="R617" i="21"/>
  <c r="AB1637" i="21"/>
  <c r="S1637" i="21"/>
  <c r="S1051" i="21"/>
  <c r="AB1051" i="21"/>
  <c r="AB1963" i="21"/>
  <c r="S1963" i="21"/>
  <c r="S1238" i="21"/>
  <c r="AB1238" i="21"/>
  <c r="T295" i="21"/>
  <c r="AC992" i="21"/>
  <c r="T992" i="21"/>
  <c r="AD992" i="21" s="1"/>
  <c r="AB644" i="21"/>
  <c r="S644" i="21"/>
  <c r="AB1722" i="21"/>
  <c r="S1722" i="21"/>
  <c r="R523" i="21"/>
  <c r="AA523" i="21"/>
  <c r="R27" i="21"/>
  <c r="AA27" i="21"/>
  <c r="R580" i="21"/>
  <c r="AA580" i="21"/>
  <c r="AA786" i="21"/>
  <c r="R786" i="21"/>
  <c r="AB1260" i="21"/>
  <c r="S1260" i="21"/>
  <c r="AC942" i="21"/>
  <c r="T942" i="21"/>
  <c r="AD942" i="21" s="1"/>
  <c r="S1500" i="21"/>
  <c r="AB1500" i="21"/>
  <c r="S1782" i="21"/>
  <c r="AB1782" i="21"/>
  <c r="AB1544" i="21"/>
  <c r="S1544" i="21"/>
  <c r="T1992" i="21"/>
  <c r="AD1992" i="21" s="1"/>
  <c r="AC1992" i="21"/>
  <c r="AB1265" i="21"/>
  <c r="S1265" i="21"/>
  <c r="AC1181" i="21"/>
  <c r="T1181" i="21"/>
  <c r="AD1181" i="21" s="1"/>
  <c r="AC1097" i="21"/>
  <c r="T1097" i="21"/>
  <c r="AD1097" i="21" s="1"/>
  <c r="S585" i="21"/>
  <c r="AB585" i="21"/>
  <c r="T514" i="21"/>
  <c r="AD514" i="21" s="1"/>
  <c r="AC514" i="21"/>
  <c r="S1275" i="21"/>
  <c r="AB1275" i="21"/>
  <c r="AB1338" i="21"/>
  <c r="S1338" i="21"/>
  <c r="R466" i="21"/>
  <c r="AA466" i="21"/>
  <c r="R848" i="21"/>
  <c r="AA848" i="21"/>
  <c r="R1360" i="21"/>
  <c r="AA1360" i="21"/>
  <c r="U622" i="21"/>
  <c r="R824" i="21"/>
  <c r="AA824" i="21"/>
  <c r="U972" i="21"/>
  <c r="T1328" i="21"/>
  <c r="AD1328" i="21" s="1"/>
  <c r="AC1328" i="21"/>
  <c r="AB955" i="21"/>
  <c r="S955" i="21"/>
  <c r="S1977" i="21"/>
  <c r="AB1977" i="21"/>
  <c r="T558" i="21"/>
  <c r="AD558" i="21" s="1"/>
  <c r="AC558" i="21"/>
  <c r="S636" i="21"/>
  <c r="AB636" i="21"/>
  <c r="S826" i="21"/>
  <c r="AB826" i="21"/>
  <c r="AB607" i="21"/>
  <c r="S607" i="21"/>
  <c r="T563" i="21"/>
  <c r="AD563" i="21" s="1"/>
  <c r="AC563" i="21"/>
  <c r="AA385" i="21"/>
  <c r="AB385" i="21" s="1"/>
  <c r="AC385" i="21" s="1"/>
  <c r="AD385" i="21" s="1"/>
  <c r="AA1158" i="21"/>
  <c r="R1158" i="21"/>
  <c r="AB1110" i="21"/>
  <c r="S1110" i="21"/>
  <c r="AC1117" i="21"/>
  <c r="T1117" i="21"/>
  <c r="AD1117" i="21" s="1"/>
  <c r="S1115" i="21"/>
  <c r="AB1115" i="21"/>
  <c r="T770" i="21"/>
  <c r="AD770" i="21" s="1"/>
  <c r="AC770" i="21"/>
  <c r="AC1728" i="21"/>
  <c r="T1728" i="21"/>
  <c r="AD1728" i="21" s="1"/>
  <c r="R71" i="21"/>
  <c r="AA71" i="21"/>
  <c r="T1156" i="21"/>
  <c r="AD1156" i="21" s="1"/>
  <c r="AC1156" i="21"/>
  <c r="T1161" i="21"/>
  <c r="AD1161" i="21" s="1"/>
  <c r="AC1161" i="21"/>
  <c r="T713" i="21"/>
  <c r="AD713" i="21" s="1"/>
  <c r="AC713" i="21"/>
  <c r="T381" i="21"/>
  <c r="AC381" i="21"/>
  <c r="S91" i="21"/>
  <c r="AB91" i="21"/>
  <c r="AB57" i="21"/>
  <c r="S57" i="21"/>
  <c r="S122" i="21"/>
  <c r="AB122" i="21"/>
  <c r="R15" i="21"/>
  <c r="AA15" i="21"/>
  <c r="AA108" i="21"/>
  <c r="R108" i="21"/>
  <c r="R463" i="21"/>
  <c r="AA463" i="21"/>
  <c r="AB1119" i="21"/>
  <c r="S1119" i="21"/>
  <c r="T367" i="21"/>
  <c r="AC367" i="21"/>
  <c r="AA503" i="21"/>
  <c r="R503" i="21"/>
  <c r="AB877" i="21"/>
  <c r="AD361" i="21"/>
  <c r="AB99" i="21"/>
  <c r="S99" i="21"/>
  <c r="AD480" i="21"/>
  <c r="AA693" i="21"/>
  <c r="R693" i="21"/>
  <c r="U984" i="21"/>
  <c r="R376" i="21"/>
  <c r="AA376" i="21"/>
  <c r="U1360" i="21"/>
  <c r="S300" i="21"/>
  <c r="AB300" i="21"/>
  <c r="S1449" i="21"/>
  <c r="AB1449" i="21"/>
  <c r="U523" i="21"/>
  <c r="AA622" i="21"/>
  <c r="R622" i="21"/>
  <c r="AA972" i="21"/>
  <c r="R972" i="21"/>
  <c r="AB326" i="21"/>
  <c r="S326" i="21"/>
  <c r="AA608" i="21"/>
  <c r="R608" i="21"/>
  <c r="AB716" i="21"/>
  <c r="S716" i="21"/>
  <c r="U1158" i="21"/>
  <c r="AD43" i="21"/>
  <c r="AB161" i="21"/>
  <c r="S161" i="21"/>
  <c r="T590" i="21"/>
  <c r="AD590" i="21" s="1"/>
  <c r="AC590" i="21"/>
  <c r="S79" i="21"/>
  <c r="AB79" i="21"/>
  <c r="AC1208" i="21"/>
  <c r="T1208" i="21"/>
  <c r="AD1208" i="21" s="1"/>
  <c r="T807" i="21"/>
  <c r="AD807" i="21" s="1"/>
  <c r="AC807" i="21"/>
  <c r="AC1163" i="21"/>
  <c r="T1163" i="21"/>
  <c r="AD1163" i="21" s="1"/>
  <c r="AB1553" i="21"/>
  <c r="S1553" i="21"/>
  <c r="AB586" i="21"/>
  <c r="S586" i="21"/>
  <c r="S1239" i="21"/>
  <c r="AB1239" i="21"/>
  <c r="S275" i="21"/>
  <c r="AB275" i="21"/>
  <c r="AB209" i="21"/>
  <c r="S209" i="21"/>
  <c r="AB605" i="21"/>
  <c r="S605" i="21"/>
  <c r="AC504" i="21"/>
  <c r="T504" i="21"/>
  <c r="AD504" i="21" s="1"/>
  <c r="AC649" i="21"/>
  <c r="T649" i="21"/>
  <c r="AD649" i="21" s="1"/>
  <c r="AB1471" i="21"/>
  <c r="S1471" i="21"/>
  <c r="AA654" i="21"/>
  <c r="R654" i="21"/>
  <c r="S160" i="21"/>
  <c r="AB160" i="21"/>
  <c r="AB576" i="21"/>
  <c r="S576" i="21"/>
  <c r="R549" i="21"/>
  <c r="AA549" i="21"/>
  <c r="AA661" i="21"/>
  <c r="R661" i="21"/>
  <c r="S616" i="21"/>
  <c r="AB616" i="21"/>
  <c r="AB1984" i="21"/>
  <c r="S1984" i="21"/>
  <c r="S153" i="21"/>
  <c r="AB153" i="21"/>
  <c r="R476" i="21"/>
  <c r="AA476" i="21"/>
  <c r="T1967" i="21"/>
  <c r="AD1967" i="21" s="1"/>
  <c r="AC1967" i="21"/>
  <c r="S6" i="21"/>
  <c r="T485" i="21"/>
  <c r="AC485" i="21"/>
  <c r="AA626" i="21"/>
  <c r="R626" i="21"/>
  <c r="AA984" i="21"/>
  <c r="R984" i="21"/>
  <c r="R1171" i="21"/>
  <c r="AA1171" i="21"/>
  <c r="AB601" i="21"/>
  <c r="S601" i="21"/>
  <c r="S1146" i="21"/>
  <c r="AB1146" i="21"/>
  <c r="R282" i="21"/>
  <c r="AA282" i="21"/>
  <c r="AB172" i="21"/>
  <c r="S172" i="21"/>
  <c r="AC1758" i="21"/>
  <c r="T1758" i="21"/>
  <c r="AD1758" i="21" s="1"/>
  <c r="AB1006" i="21"/>
  <c r="S1006" i="21"/>
  <c r="S542" i="21"/>
  <c r="AB542" i="21"/>
  <c r="AB828" i="21"/>
  <c r="S828" i="21"/>
  <c r="U503" i="21"/>
  <c r="AB1539" i="21"/>
  <c r="S1539" i="21"/>
  <c r="U574" i="21"/>
  <c r="U654" i="21"/>
  <c r="R171" i="21"/>
  <c r="AA171" i="21"/>
  <c r="R685" i="21"/>
  <c r="AA685" i="21"/>
  <c r="U873" i="21"/>
  <c r="AA135" i="21"/>
  <c r="R135" i="21"/>
  <c r="AB1699" i="21"/>
  <c r="S1699" i="21"/>
  <c r="T1955" i="21"/>
  <c r="AD1955" i="21" s="1"/>
  <c r="AC1955" i="21"/>
  <c r="AB1120" i="21"/>
  <c r="S1120" i="21"/>
  <c r="AB1691" i="21"/>
  <c r="S1691" i="21"/>
  <c r="R423" i="21"/>
  <c r="AA423" i="21"/>
  <c r="S211" i="21"/>
  <c r="AB211" i="21"/>
  <c r="AB902" i="21"/>
  <c r="S902" i="21"/>
  <c r="AC112" i="21"/>
  <c r="T112" i="21"/>
  <c r="T1151" i="21"/>
  <c r="AD1151" i="21" s="1"/>
  <c r="AC1151" i="21"/>
  <c r="U617" i="21"/>
  <c r="AD370" i="21"/>
  <c r="AD420" i="21"/>
  <c r="AC288" i="21"/>
  <c r="T288" i="21"/>
  <c r="AB1951" i="21"/>
  <c r="S1951" i="21"/>
  <c r="AB1214" i="21"/>
  <c r="S1214" i="21"/>
  <c r="T1537" i="21"/>
  <c r="AD1537" i="21" s="1"/>
  <c r="AC1537" i="21"/>
  <c r="AA386" i="21"/>
  <c r="R386" i="21"/>
  <c r="T1885" i="21"/>
  <c r="AD1885" i="21" s="1"/>
  <c r="AC1885" i="21"/>
  <c r="T1204" i="21"/>
  <c r="AD1204" i="21" s="1"/>
  <c r="AC1204" i="21"/>
  <c r="AA70" i="21"/>
  <c r="R70" i="21"/>
  <c r="R451" i="21"/>
  <c r="AA451" i="21"/>
  <c r="T1514" i="21"/>
  <c r="AD1514" i="21" s="1"/>
  <c r="AC1514" i="21"/>
  <c r="S1145" i="21"/>
  <c r="AB1145" i="21"/>
  <c r="S1453" i="21"/>
  <c r="AB1453" i="21"/>
  <c r="U580" i="21"/>
  <c r="R47" i="21"/>
  <c r="AA47" i="21"/>
  <c r="R276" i="21"/>
  <c r="AA276" i="21"/>
  <c r="T726" i="21"/>
  <c r="AD726" i="21" s="1"/>
  <c r="AC726" i="21"/>
  <c r="T1426" i="21"/>
  <c r="AD1426" i="21" s="1"/>
  <c r="AC1426" i="21"/>
  <c r="T450" i="21"/>
  <c r="AC450" i="21"/>
  <c r="AC1103" i="21"/>
  <c r="T1103" i="21"/>
  <c r="AD1103" i="21" s="1"/>
  <c r="S212" i="21"/>
  <c r="S564" i="21"/>
  <c r="AB564" i="21"/>
  <c r="R262" i="21"/>
  <c r="AA262" i="21"/>
  <c r="U848" i="21"/>
  <c r="U1171" i="21"/>
  <c r="AA29" i="21"/>
  <c r="R29" i="21"/>
  <c r="AD35" i="21"/>
  <c r="AA297" i="21"/>
  <c r="R297" i="21"/>
  <c r="AA574" i="21"/>
  <c r="R574" i="21"/>
  <c r="R873" i="21"/>
  <c r="AA873" i="21"/>
  <c r="S1010" i="21"/>
  <c r="AB1010" i="21"/>
  <c r="AB489" i="21"/>
  <c r="U685" i="21"/>
  <c r="R166" i="21"/>
  <c r="AA166" i="21"/>
  <c r="E5" i="27" l="1"/>
  <c r="C35" i="14" s="1"/>
  <c r="S1398" i="21"/>
  <c r="AB1398" i="21"/>
  <c r="AC1582" i="21"/>
  <c r="T1582" i="21"/>
  <c r="AD1582" i="21" s="1"/>
  <c r="AB1370" i="21"/>
  <c r="S1370" i="21"/>
  <c r="S1406" i="21"/>
  <c r="AB1406" i="21"/>
  <c r="V1929" i="21"/>
  <c r="U1929" i="21" s="1"/>
  <c r="U759" i="21"/>
  <c r="U1321" i="21"/>
  <c r="U847" i="21"/>
  <c r="U608" i="21"/>
  <c r="U1751" i="21"/>
  <c r="U1259" i="21"/>
  <c r="U794" i="21"/>
  <c r="U776" i="21"/>
  <c r="U748" i="21"/>
  <c r="U696" i="21"/>
  <c r="U481" i="21"/>
  <c r="U553" i="21"/>
  <c r="AD2002" i="21"/>
  <c r="U1252" i="21"/>
  <c r="U1839" i="21"/>
  <c r="AC114" i="21"/>
  <c r="AC1822" i="21"/>
  <c r="AB990" i="21"/>
  <c r="S990" i="21"/>
  <c r="U762" i="21"/>
  <c r="AB252" i="21"/>
  <c r="U1298" i="21"/>
  <c r="U1340" i="21"/>
  <c r="AB77" i="21"/>
  <c r="AC77" i="21" s="1"/>
  <c r="AD77" i="21" s="1"/>
  <c r="AB804" i="21"/>
  <c r="AB1259" i="21"/>
  <c r="AC486" i="21"/>
  <c r="AB675" i="21"/>
  <c r="AC80" i="21"/>
  <c r="U1628" i="21"/>
  <c r="U1807" i="21"/>
  <c r="U1931" i="21"/>
  <c r="U1477" i="21"/>
  <c r="O11" i="24"/>
  <c r="O10" i="24" s="1"/>
  <c r="U1832" i="21"/>
  <c r="U1887" i="21"/>
  <c r="U926" i="21"/>
  <c r="U1656" i="21"/>
  <c r="U1324" i="21"/>
  <c r="T688" i="21"/>
  <c r="AD688" i="21" s="1"/>
  <c r="AC688" i="21"/>
  <c r="U577" i="21"/>
  <c r="AC596" i="21"/>
  <c r="T495" i="21"/>
  <c r="AD495" i="21" s="1"/>
  <c r="S1458" i="21"/>
  <c r="T1458" i="21" s="1"/>
  <c r="AD1458" i="21" s="1"/>
  <c r="S1665" i="21"/>
  <c r="T1665" i="21" s="1"/>
  <c r="AD1665" i="21" s="1"/>
  <c r="AC252" i="21"/>
  <c r="S1267" i="21"/>
  <c r="S418" i="21"/>
  <c r="AC418" i="21" s="1"/>
  <c r="T1172" i="21"/>
  <c r="AD1172" i="21" s="1"/>
  <c r="U1618" i="21"/>
  <c r="U7" i="21"/>
  <c r="L12" i="24" s="1"/>
  <c r="R12" i="24" s="1"/>
  <c r="U1985" i="21"/>
  <c r="U1188" i="21"/>
  <c r="S1155" i="21"/>
  <c r="AB1155" i="21"/>
  <c r="S1404" i="21"/>
  <c r="AB1404" i="21"/>
  <c r="AB885" i="21"/>
  <c r="S885" i="21"/>
  <c r="AB971" i="21"/>
  <c r="S971" i="21"/>
  <c r="S1164" i="21"/>
  <c r="AB1164" i="21"/>
  <c r="AB1408" i="21"/>
  <c r="S1408" i="21"/>
  <c r="U978" i="21"/>
  <c r="AC572" i="21"/>
  <c r="R340" i="21"/>
  <c r="S340" i="21" s="1"/>
  <c r="T340" i="21" s="1"/>
  <c r="AB93" i="21"/>
  <c r="AC93" i="21" s="1"/>
  <c r="U1015" i="21"/>
  <c r="AB708" i="21"/>
  <c r="S708" i="21"/>
  <c r="S1649" i="21"/>
  <c r="AB1649" i="21"/>
  <c r="AB967" i="21"/>
  <c r="S967" i="21"/>
  <c r="T556" i="21"/>
  <c r="AD556" i="21" s="1"/>
  <c r="AC556" i="21"/>
  <c r="U1423" i="21"/>
  <c r="U958" i="21"/>
  <c r="U1557" i="21"/>
  <c r="U1857" i="21"/>
  <c r="U1695" i="21"/>
  <c r="U1395" i="21"/>
  <c r="U737" i="21"/>
  <c r="U1876" i="21"/>
  <c r="U1254" i="21"/>
  <c r="U1459" i="21"/>
  <c r="U1123" i="21"/>
  <c r="U1658" i="21"/>
  <c r="U578" i="21"/>
  <c r="U1519" i="21"/>
  <c r="U1896" i="21"/>
  <c r="U1766" i="21"/>
  <c r="U1003" i="21"/>
  <c r="U1518" i="21"/>
  <c r="U1597" i="21"/>
  <c r="U1114" i="21"/>
  <c r="U506" i="21"/>
  <c r="U1724" i="21"/>
  <c r="U1851" i="21"/>
  <c r="U856" i="21"/>
  <c r="U1472" i="21"/>
  <c r="U1092" i="21"/>
  <c r="U8" i="21"/>
  <c r="L13" i="24" s="1"/>
  <c r="R13" i="24" s="1"/>
  <c r="T13" i="24" s="1"/>
  <c r="U1219" i="21"/>
  <c r="U526" i="21"/>
  <c r="U1187" i="21"/>
  <c r="U1996" i="21"/>
  <c r="U1569" i="21"/>
  <c r="U1510" i="21"/>
  <c r="U979" i="21"/>
  <c r="U1767" i="21"/>
  <c r="U1877" i="21"/>
  <c r="U1770" i="21"/>
  <c r="U1286" i="21"/>
  <c r="U1762" i="21"/>
  <c r="U1354" i="21"/>
  <c r="U1367" i="21"/>
  <c r="U1824" i="21"/>
  <c r="U549" i="21"/>
  <c r="U1491" i="21"/>
  <c r="U615" i="21"/>
  <c r="U1827" i="21"/>
  <c r="U545" i="21"/>
  <c r="U927" i="21"/>
  <c r="U1302" i="21"/>
  <c r="U1532" i="21"/>
  <c r="U1888" i="21"/>
  <c r="U1780" i="21"/>
  <c r="U626" i="21"/>
  <c r="U1386" i="21"/>
  <c r="U1475" i="21"/>
  <c r="U594" i="21"/>
  <c r="U981" i="21"/>
  <c r="U1460" i="21"/>
  <c r="U1879" i="21"/>
  <c r="U1696" i="21"/>
  <c r="U840" i="21"/>
  <c r="U1551" i="21"/>
  <c r="U1396" i="21"/>
  <c r="U1867" i="21"/>
  <c r="U1484" i="21"/>
  <c r="U1769" i="21"/>
  <c r="U1765" i="21"/>
  <c r="U1119" i="21"/>
  <c r="U598" i="21"/>
  <c r="U1349" i="21"/>
  <c r="U1380" i="21"/>
  <c r="U946" i="21"/>
  <c r="U1975" i="21"/>
  <c r="U1098" i="21"/>
  <c r="U1842" i="21"/>
  <c r="U1527" i="21"/>
  <c r="U1598" i="21"/>
  <c r="F40" i="15"/>
  <c r="F42" i="15" s="1"/>
  <c r="U1394" i="21"/>
  <c r="U1825" i="21"/>
  <c r="U505" i="21"/>
  <c r="U1705" i="21"/>
  <c r="U1843" i="21"/>
  <c r="U1550" i="21"/>
  <c r="U1743" i="21"/>
  <c r="U1556" i="21"/>
  <c r="U1878" i="21"/>
  <c r="T801" i="21"/>
  <c r="AD801" i="21" s="1"/>
  <c r="AC801" i="21"/>
  <c r="U1852" i="21"/>
  <c r="U1568" i="21"/>
  <c r="U1121" i="21"/>
  <c r="U1314" i="21"/>
  <c r="U1861" i="21"/>
  <c r="U498" i="21"/>
  <c r="U1801" i="21"/>
  <c r="U1323" i="21"/>
  <c r="U1726" i="21"/>
  <c r="U1978" i="21"/>
  <c r="U1342" i="21"/>
  <c r="U894" i="21"/>
  <c r="U527" i="21"/>
  <c r="U497" i="21"/>
  <c r="U1693" i="21"/>
  <c r="U1965" i="21"/>
  <c r="U1393" i="21"/>
  <c r="U839" i="21"/>
  <c r="U1875" i="21"/>
  <c r="U1308" i="21"/>
  <c r="U1179" i="21"/>
  <c r="U968" i="21"/>
  <c r="U1800" i="21"/>
  <c r="S121" i="21"/>
  <c r="T121" i="21" s="1"/>
  <c r="AB121" i="21"/>
  <c r="U986" i="21"/>
  <c r="U1018" i="21"/>
  <c r="U1921" i="21"/>
  <c r="U1265" i="21"/>
  <c r="U689" i="21"/>
  <c r="U665" i="21"/>
  <c r="U925" i="21"/>
  <c r="U1198" i="21"/>
  <c r="U865" i="21"/>
  <c r="U1561" i="21"/>
  <c r="U642" i="21"/>
  <c r="U948" i="21"/>
  <c r="U1761" i="21"/>
  <c r="U1793" i="21"/>
  <c r="U1503" i="21"/>
  <c r="U1806" i="21"/>
  <c r="U669" i="21"/>
  <c r="U1028" i="21"/>
  <c r="U1776" i="21"/>
  <c r="U801" i="21"/>
  <c r="U593" i="21"/>
  <c r="U1657" i="21"/>
  <c r="U1185" i="21"/>
  <c r="U520" i="21"/>
  <c r="U716" i="21"/>
  <c r="U1450" i="21"/>
  <c r="U1969" i="21"/>
  <c r="T543" i="21"/>
  <c r="AD543" i="21" s="1"/>
  <c r="AC543" i="21"/>
  <c r="U1986" i="21"/>
  <c r="U1470" i="21"/>
  <c r="U1692" i="21"/>
  <c r="U1036" i="21"/>
  <c r="U817" i="21"/>
  <c r="U1002" i="21"/>
  <c r="U1322" i="21"/>
  <c r="U1874" i="21"/>
  <c r="U1897" i="21"/>
  <c r="U1745" i="21"/>
  <c r="U819" i="21"/>
  <c r="U1047" i="21"/>
  <c r="U1849" i="21"/>
  <c r="U1687" i="21"/>
  <c r="U1689" i="21"/>
  <c r="U854" i="21"/>
  <c r="U1923" i="21"/>
  <c r="U1138" i="21"/>
  <c r="U933" i="21"/>
  <c r="U754" i="21"/>
  <c r="U1845" i="21"/>
  <c r="U1799" i="21"/>
  <c r="U1090" i="21"/>
  <c r="U1189" i="21"/>
  <c r="U475" i="21"/>
  <c r="U1984" i="21"/>
  <c r="U1115" i="21"/>
  <c r="U1522" i="21"/>
  <c r="U1886" i="21"/>
  <c r="U690" i="21"/>
  <c r="U734" i="21"/>
  <c r="U1378" i="21"/>
  <c r="U1348" i="21"/>
  <c r="U1998" i="21"/>
  <c r="U1639" i="21"/>
  <c r="T1641" i="21"/>
  <c r="AD1641" i="21" s="1"/>
  <c r="AC1641" i="21"/>
  <c r="AA373" i="21"/>
  <c r="AB373" i="21" s="1"/>
  <c r="AC373" i="21" s="1"/>
  <c r="AD373" i="21" s="1"/>
  <c r="U907" i="21"/>
  <c r="U810" i="21"/>
  <c r="U841" i="21"/>
  <c r="U1192" i="21"/>
  <c r="U1587" i="21"/>
  <c r="U898" i="21"/>
  <c r="U770" i="21"/>
  <c r="U1471" i="21"/>
  <c r="U1663" i="21"/>
  <c r="U722" i="21"/>
  <c r="U1937" i="21"/>
  <c r="U1546" i="21"/>
  <c r="U1026" i="21"/>
  <c r="U1752" i="21"/>
  <c r="U1855" i="21"/>
  <c r="U1835" i="21"/>
  <c r="U1379" i="21"/>
  <c r="U1195" i="21"/>
  <c r="U1080" i="21"/>
  <c r="U1278" i="21"/>
  <c r="U1465" i="21"/>
  <c r="U787" i="21"/>
  <c r="U1627" i="21"/>
  <c r="U1464" i="21"/>
  <c r="U1815" i="21"/>
  <c r="U543" i="21"/>
  <c r="U1305" i="21"/>
  <c r="U1967" i="21"/>
  <c r="U772" i="21"/>
  <c r="T1295" i="21"/>
  <c r="AD1295" i="21" s="1"/>
  <c r="AC1295" i="21"/>
  <c r="T1668" i="21"/>
  <c r="AD1668" i="21" s="1"/>
  <c r="AC1668" i="21"/>
  <c r="U1864" i="21"/>
  <c r="U628" i="21"/>
  <c r="U1408" i="21"/>
  <c r="U1269" i="21"/>
  <c r="U1891" i="21"/>
  <c r="U944" i="21"/>
  <c r="U706" i="21"/>
  <c r="U855" i="21"/>
  <c r="U1974" i="21"/>
  <c r="U1719" i="21"/>
  <c r="U1715" i="21"/>
  <c r="U1592" i="21"/>
  <c r="U1139" i="21"/>
  <c r="U934" i="21"/>
  <c r="U525" i="21"/>
  <c r="U1595" i="21"/>
  <c r="U500" i="21"/>
  <c r="U1341" i="21"/>
  <c r="U1262" i="21"/>
  <c r="U1041" i="21"/>
  <c r="U1918" i="21"/>
  <c r="U1700" i="21"/>
  <c r="U1439" i="21"/>
  <c r="U786" i="21"/>
  <c r="U476" i="21"/>
  <c r="U693" i="21"/>
  <c r="U1463" i="21"/>
  <c r="AC663" i="21"/>
  <c r="U1947" i="21"/>
  <c r="U1731" i="21"/>
  <c r="T678" i="21"/>
  <c r="AD678" i="21" s="1"/>
  <c r="T869" i="21"/>
  <c r="AD869" i="21" s="1"/>
  <c r="S834" i="21"/>
  <c r="AC834" i="21" s="1"/>
  <c r="S1011" i="21"/>
  <c r="U893" i="21"/>
  <c r="U1788" i="21"/>
  <c r="AB869" i="21"/>
  <c r="U822" i="21"/>
  <c r="U1136" i="21"/>
  <c r="U804" i="21"/>
  <c r="U602" i="21"/>
  <c r="U1010" i="21"/>
  <c r="U879" i="21"/>
  <c r="U1625" i="21"/>
  <c r="U912" i="21"/>
  <c r="U1539" i="21"/>
  <c r="U709" i="21"/>
  <c r="U745" i="21"/>
  <c r="U1758" i="21"/>
  <c r="U1024" i="21"/>
  <c r="U735" i="21"/>
  <c r="U1034" i="21"/>
  <c r="U1345" i="21"/>
  <c r="U929" i="21"/>
  <c r="U1826" i="21"/>
  <c r="U1722" i="21"/>
  <c r="U1995" i="21"/>
  <c r="U1043" i="21"/>
  <c r="U1222" i="21"/>
  <c r="U1682" i="21"/>
  <c r="U1837" i="21"/>
  <c r="U1132" i="21"/>
  <c r="U686" i="21"/>
  <c r="U1853" i="21"/>
  <c r="U1840" i="21"/>
  <c r="U1055" i="21"/>
  <c r="U1773" i="21"/>
  <c r="U955" i="21"/>
  <c r="U1218" i="21"/>
  <c r="U1404" i="21"/>
  <c r="U1251" i="21"/>
  <c r="U1882" i="21"/>
  <c r="U1649" i="21"/>
  <c r="U1778" i="21"/>
  <c r="U1296" i="21"/>
  <c r="U1973" i="21"/>
  <c r="U1111" i="21"/>
  <c r="U538" i="21"/>
  <c r="U1410" i="21"/>
  <c r="U1626" i="21"/>
  <c r="U1193" i="21"/>
  <c r="U1588" i="21"/>
  <c r="U1178" i="21"/>
  <c r="U899" i="21"/>
  <c r="U919" i="21"/>
  <c r="U729" i="21"/>
  <c r="U1718" i="21"/>
  <c r="U1297" i="21"/>
  <c r="U736" i="21"/>
  <c r="U1728" i="21"/>
  <c r="U905" i="21"/>
  <c r="U887" i="21"/>
  <c r="U1942" i="21"/>
  <c r="U914" i="21"/>
  <c r="U1740" i="21"/>
  <c r="U1645" i="21"/>
  <c r="U535" i="21"/>
  <c r="T1535" i="21"/>
  <c r="AD1535" i="21" s="1"/>
  <c r="AC1535" i="21"/>
  <c r="U1112" i="21"/>
  <c r="U1664" i="21"/>
  <c r="U868" i="21"/>
  <c r="U1899" i="21"/>
  <c r="U1027" i="21"/>
  <c r="U1753" i="21"/>
  <c r="U860" i="21"/>
  <c r="U1183" i="21"/>
  <c r="U1856" i="21"/>
  <c r="U1548" i="21"/>
  <c r="U1454" i="21"/>
  <c r="U1283" i="21"/>
  <c r="U473" i="21"/>
  <c r="U1072" i="21"/>
  <c r="U1651" i="21"/>
  <c r="U1584" i="21"/>
  <c r="U676" i="21"/>
  <c r="U567" i="21"/>
  <c r="U508" i="21"/>
  <c r="U1279" i="21"/>
  <c r="U1331" i="21"/>
  <c r="U727" i="21"/>
  <c r="U1590" i="21"/>
  <c r="U1357" i="21"/>
  <c r="U1161" i="21"/>
  <c r="U1871" i="21"/>
  <c r="U1300" i="21"/>
  <c r="U1478" i="21"/>
  <c r="U544" i="21"/>
  <c r="U1808" i="21"/>
  <c r="U1428" i="21"/>
  <c r="U1747" i="21"/>
  <c r="U832" i="21"/>
  <c r="U1106" i="21"/>
  <c r="U942" i="21"/>
  <c r="U1865" i="21"/>
  <c r="U629" i="21"/>
  <c r="U1409" i="21"/>
  <c r="U1604" i="21"/>
  <c r="U1437" i="21"/>
  <c r="U1014" i="21"/>
  <c r="U789" i="21"/>
  <c r="U1894" i="21"/>
  <c r="U807" i="21"/>
  <c r="U1892" i="21"/>
  <c r="U945" i="21"/>
  <c r="U570" i="21"/>
  <c r="U656" i="21"/>
  <c r="U1607" i="21"/>
  <c r="U1467" i="21"/>
  <c r="U1166" i="21"/>
  <c r="U1673" i="21"/>
  <c r="U813" i="21"/>
  <c r="U850" i="21"/>
  <c r="U651" i="21"/>
  <c r="U1820" i="21"/>
  <c r="U1601" i="21"/>
  <c r="U554" i="21"/>
  <c r="U902" i="21"/>
  <c r="U1624" i="21"/>
  <c r="U1725" i="21"/>
  <c r="U1347" i="21"/>
  <c r="U1596" i="21"/>
  <c r="U1382" i="21"/>
  <c r="U501" i="21"/>
  <c r="U1810" i="21"/>
  <c r="U1571" i="21"/>
  <c r="U1042" i="21"/>
  <c r="U1701" i="21"/>
  <c r="U1440" i="21"/>
  <c r="U470" i="21"/>
  <c r="U1901" i="21"/>
  <c r="U1208" i="21"/>
  <c r="U1390" i="21"/>
  <c r="U1655" i="21"/>
  <c r="U938" i="21"/>
  <c r="U1580" i="21"/>
  <c r="U1377" i="21"/>
  <c r="S1412" i="21"/>
  <c r="AB1412" i="21"/>
  <c r="U1537" i="21"/>
  <c r="U1326" i="21"/>
  <c r="U493" i="21"/>
  <c r="U1446" i="21"/>
  <c r="U1677" i="21"/>
  <c r="U1637" i="21"/>
  <c r="U883" i="21"/>
  <c r="U1925" i="21"/>
  <c r="U1704" i="21"/>
  <c r="U1635" i="21"/>
  <c r="U663" i="21"/>
  <c r="U516" i="21"/>
  <c r="U1964" i="21"/>
  <c r="U1483" i="21"/>
  <c r="U1392" i="21"/>
  <c r="U1164" i="21"/>
  <c r="U1936" i="21"/>
  <c r="U1268" i="21"/>
  <c r="U1281" i="21"/>
  <c r="U1494" i="21"/>
  <c r="U1509" i="21"/>
  <c r="U1421" i="21"/>
  <c r="U705" i="21"/>
  <c r="U1555" i="21"/>
  <c r="U1293" i="21"/>
  <c r="U524" i="21"/>
  <c r="U995" i="21"/>
  <c r="U531" i="21"/>
  <c r="U514" i="21"/>
  <c r="U1008" i="21"/>
  <c r="U1714" i="21"/>
  <c r="T1166" i="21"/>
  <c r="AD1166" i="21" s="1"/>
  <c r="AC1166" i="21"/>
  <c r="U1980" i="21"/>
  <c r="U512" i="21"/>
  <c r="U558" i="21"/>
  <c r="U1199" i="21"/>
  <c r="U1764" i="21"/>
  <c r="U1066" i="21"/>
  <c r="U1221" i="21"/>
  <c r="U1194" i="21"/>
  <c r="U1860" i="21"/>
  <c r="U1841" i="21"/>
  <c r="U1295" i="21"/>
  <c r="U1610" i="21"/>
  <c r="U1972" i="21"/>
  <c r="U1110" i="21"/>
  <c r="U1812" i="21"/>
  <c r="U1177" i="21"/>
  <c r="U1717" i="21"/>
  <c r="U1316" i="21"/>
  <c r="U1334" i="21"/>
  <c r="U1186" i="21"/>
  <c r="U521" i="21"/>
  <c r="U886" i="21"/>
  <c r="U1926" i="21"/>
  <c r="U661" i="21"/>
  <c r="U824" i="21"/>
  <c r="U646" i="21"/>
  <c r="U1814" i="21"/>
  <c r="U496" i="21"/>
  <c r="U1100" i="21"/>
  <c r="U1526" i="21"/>
  <c r="AB318" i="21"/>
  <c r="AC318" i="21" s="1"/>
  <c r="AD318" i="21" s="1"/>
  <c r="AB97" i="21"/>
  <c r="AC97" i="21" s="1"/>
  <c r="U471" i="21"/>
  <c r="U1906" i="21"/>
  <c r="U510" i="21"/>
  <c r="U1755" i="21"/>
  <c r="U614" i="21"/>
  <c r="U1859" i="21"/>
  <c r="U1285" i="21"/>
  <c r="U1567" i="21"/>
  <c r="U1709" i="21"/>
  <c r="U611" i="21"/>
  <c r="U1759" i="21"/>
  <c r="U900" i="21"/>
  <c r="U1318" i="21"/>
  <c r="U1461" i="21"/>
  <c r="U1346" i="21"/>
  <c r="U1642" i="21"/>
  <c r="U1243" i="21"/>
  <c r="U1723" i="21"/>
  <c r="U1791" i="21"/>
  <c r="U2003" i="21"/>
  <c r="U1227" i="21"/>
  <c r="U1147" i="21"/>
  <c r="U1485" i="21"/>
  <c r="U1883" i="21"/>
  <c r="U1779" i="21"/>
  <c r="U1059" i="21"/>
  <c r="U1930" i="21"/>
  <c r="U916" i="21"/>
  <c r="U743" i="21"/>
  <c r="U1866" i="21"/>
  <c r="U1694" i="21"/>
  <c r="U1570" i="21"/>
  <c r="U1289" i="21"/>
  <c r="U1142" i="21"/>
  <c r="U1130" i="21"/>
  <c r="U1933" i="21"/>
  <c r="U489" i="21"/>
  <c r="U1913" i="21"/>
  <c r="U1313" i="21"/>
  <c r="U1097" i="21"/>
  <c r="U750" i="21"/>
  <c r="U1818" i="21"/>
  <c r="U1339" i="21"/>
  <c r="U1236" i="21"/>
  <c r="U963" i="21"/>
  <c r="U504" i="21"/>
  <c r="U1362" i="21"/>
  <c r="U1388" i="21"/>
  <c r="U536" i="21"/>
  <c r="U1771" i="21"/>
  <c r="AB815" i="21"/>
  <c r="S815" i="21"/>
  <c r="U931" i="21"/>
  <c r="U1623" i="21"/>
  <c r="U1831" i="21"/>
  <c r="U1531" i="21"/>
  <c r="U844" i="21"/>
  <c r="U1118" i="21"/>
  <c r="U1612" i="21"/>
  <c r="U1549" i="21"/>
  <c r="U1455" i="21"/>
  <c r="U1381" i="21"/>
  <c r="U560" i="21"/>
  <c r="U838" i="21"/>
  <c r="U597" i="21"/>
  <c r="U1501" i="21"/>
  <c r="U1387" i="21"/>
  <c r="U1591" i="21"/>
  <c r="U1358" i="21"/>
  <c r="U1872" i="21"/>
  <c r="U1301" i="21"/>
  <c r="U698" i="21"/>
  <c r="U1935" i="21"/>
  <c r="U1524" i="21"/>
  <c r="U1307" i="21"/>
  <c r="U833" i="21"/>
  <c r="U1303" i="21"/>
  <c r="U1120" i="21"/>
  <c r="U1153" i="21"/>
  <c r="U485" i="21"/>
  <c r="U1605" i="21"/>
  <c r="U1858" i="21"/>
  <c r="U1895" i="21"/>
  <c r="U1533" i="21"/>
  <c r="U967" i="21"/>
  <c r="U1977" i="21"/>
  <c r="U1541" i="21"/>
  <c r="U1889" i="21"/>
  <c r="U1781" i="21"/>
  <c r="U1468" i="21"/>
  <c r="U1473" i="21"/>
  <c r="U1602" i="21"/>
  <c r="U763" i="21"/>
  <c r="U903" i="21"/>
  <c r="U1074" i="21"/>
  <c r="U1364" i="21"/>
  <c r="U1412" i="21"/>
  <c r="U507" i="21"/>
  <c r="U1911" i="21"/>
  <c r="U1416" i="21"/>
  <c r="U1087" i="21"/>
  <c r="U583" i="21"/>
  <c r="U1272" i="21"/>
  <c r="U1742" i="21"/>
  <c r="U921" i="21"/>
  <c r="E34" i="28"/>
  <c r="E37" i="28" s="1"/>
  <c r="D34" i="28"/>
  <c r="D37" i="28" s="1"/>
  <c r="U131" i="24"/>
  <c r="U107" i="24"/>
  <c r="U68" i="24"/>
  <c r="U134" i="24"/>
  <c r="U139" i="24"/>
  <c r="U64" i="24"/>
  <c r="U23" i="24"/>
  <c r="U29" i="24"/>
  <c r="U57" i="24"/>
  <c r="U62" i="24"/>
  <c r="U37" i="24"/>
  <c r="U104" i="24"/>
  <c r="U101" i="24"/>
  <c r="U21" i="24"/>
  <c r="U33" i="24"/>
  <c r="U39" i="24"/>
  <c r="U132" i="24"/>
  <c r="U65" i="24"/>
  <c r="U138" i="24"/>
  <c r="U133" i="24"/>
  <c r="U102" i="24"/>
  <c r="U27" i="24"/>
  <c r="U66" i="24"/>
  <c r="U135" i="24"/>
  <c r="U117" i="24"/>
  <c r="U103" i="24"/>
  <c r="U129" i="24"/>
  <c r="U69" i="24"/>
  <c r="U41" i="24"/>
  <c r="U63" i="24"/>
  <c r="U136" i="24"/>
  <c r="U53" i="24"/>
  <c r="U109" i="24"/>
  <c r="U55" i="24"/>
  <c r="U49" i="24"/>
  <c r="U108" i="24"/>
  <c r="U126" i="24"/>
  <c r="U47" i="24"/>
  <c r="U67" i="24"/>
  <c r="U61" i="24"/>
  <c r="U17" i="24"/>
  <c r="U122" i="24"/>
  <c r="U118" i="24"/>
  <c r="U31" i="24"/>
  <c r="U59" i="24"/>
  <c r="U51" i="24"/>
  <c r="U137" i="24"/>
  <c r="U45" i="24"/>
  <c r="U130" i="24"/>
  <c r="U54" i="24"/>
  <c r="U19" i="24"/>
  <c r="U25" i="24"/>
  <c r="U116" i="24"/>
  <c r="U40" i="24"/>
  <c r="U106" i="24"/>
  <c r="U127" i="24"/>
  <c r="U110" i="24"/>
  <c r="U113" i="24"/>
  <c r="U121" i="24"/>
  <c r="U112" i="24"/>
  <c r="U60" i="24"/>
  <c r="U111" i="24"/>
  <c r="U105" i="24"/>
  <c r="U140" i="24"/>
  <c r="U115" i="24"/>
  <c r="U70" i="24"/>
  <c r="AC1490" i="21"/>
  <c r="T1490" i="21"/>
  <c r="AD1490" i="21" s="1"/>
  <c r="S1623" i="21"/>
  <c r="AB1623" i="21"/>
  <c r="AB1469" i="21"/>
  <c r="S1469" i="21"/>
  <c r="S2000" i="21"/>
  <c r="AB2000" i="21"/>
  <c r="AC1140" i="21"/>
  <c r="AC1082" i="21"/>
  <c r="AC1293" i="21"/>
  <c r="T1489" i="21"/>
  <c r="AD1489" i="21" s="1"/>
  <c r="T653" i="21"/>
  <c r="AD653" i="21" s="1"/>
  <c r="AC653" i="21"/>
  <c r="AB1487" i="21"/>
  <c r="S1487" i="21"/>
  <c r="S771" i="21"/>
  <c r="AB771" i="21"/>
  <c r="S1149" i="21"/>
  <c r="AB1149" i="21"/>
  <c r="T604" i="21"/>
  <c r="AD604" i="21" s="1"/>
  <c r="AC604" i="21"/>
  <c r="T1079" i="21"/>
  <c r="AD1079" i="21" s="1"/>
  <c r="AC1079" i="21"/>
  <c r="AC793" i="21"/>
  <c r="T793" i="21"/>
  <c r="AD793" i="21" s="1"/>
  <c r="AC1090" i="21"/>
  <c r="T1090" i="21"/>
  <c r="AD1090" i="21" s="1"/>
  <c r="T1329" i="21"/>
  <c r="AD1329" i="21" s="1"/>
  <c r="AC1329" i="21"/>
  <c r="AB1921" i="21"/>
  <c r="S1921" i="21"/>
  <c r="AB214" i="21"/>
  <c r="AC214" i="21" s="1"/>
  <c r="AD214" i="21" s="1"/>
  <c r="AB140" i="21"/>
  <c r="AC140" i="21" s="1"/>
  <c r="AD140" i="21" s="1"/>
  <c r="AC986" i="21"/>
  <c r="T986" i="21"/>
  <c r="AD986" i="21" s="1"/>
  <c r="H56" i="27"/>
  <c r="B57" i="27"/>
  <c r="T645" i="21"/>
  <c r="AD645" i="21" s="1"/>
  <c r="AC645" i="21"/>
  <c r="S224" i="21"/>
  <c r="T224" i="21" s="1"/>
  <c r="AB224" i="21"/>
  <c r="AB149" i="21"/>
  <c r="AB154" i="21"/>
  <c r="AC154" i="21" s="1"/>
  <c r="AD154" i="21" s="1"/>
  <c r="AC317" i="21"/>
  <c r="AD317" i="21" s="1"/>
  <c r="AB119" i="21"/>
  <c r="AC119" i="21" s="1"/>
  <c r="AD119" i="21" s="1"/>
  <c r="AB220" i="21"/>
  <c r="AC220" i="21" s="1"/>
  <c r="AD220" i="21" s="1"/>
  <c r="R365" i="21"/>
  <c r="S365" i="21" s="1"/>
  <c r="T365" i="21" s="1"/>
  <c r="AA365" i="21"/>
  <c r="AB1832" i="21"/>
  <c r="S1832" i="21"/>
  <c r="AC1631" i="21"/>
  <c r="T1631" i="21"/>
  <c r="AD1631" i="21" s="1"/>
  <c r="S1985" i="21"/>
  <c r="AB1985" i="21"/>
  <c r="T1764" i="21"/>
  <c r="AD1764" i="21" s="1"/>
  <c r="AC1764" i="21"/>
  <c r="AB1683" i="21"/>
  <c r="S1683" i="21"/>
  <c r="T1882" i="21"/>
  <c r="AD1882" i="21" s="1"/>
  <c r="AC1882" i="21"/>
  <c r="AB629" i="21"/>
  <c r="S629" i="21"/>
  <c r="R329" i="21"/>
  <c r="S329" i="21" s="1"/>
  <c r="T329" i="21" s="1"/>
  <c r="AA329" i="21"/>
  <c r="S1907" i="21"/>
  <c r="AB1907" i="21"/>
  <c r="S1763" i="21"/>
  <c r="AB1763" i="21"/>
  <c r="S1526" i="21"/>
  <c r="AB1526" i="21"/>
  <c r="AB1902" i="21"/>
  <c r="S1902" i="21"/>
  <c r="S979" i="21"/>
  <c r="AB979" i="21"/>
  <c r="S1534" i="21"/>
  <c r="AB1534" i="21"/>
  <c r="AB1816" i="21"/>
  <c r="S1816" i="21"/>
  <c r="S513" i="21"/>
  <c r="AB513" i="21"/>
  <c r="T1739" i="21"/>
  <c r="AD1739" i="21" s="1"/>
  <c r="AC1739" i="21"/>
  <c r="S1966" i="21"/>
  <c r="AB1966" i="21"/>
  <c r="AB1724" i="21"/>
  <c r="S1724" i="21"/>
  <c r="S1148" i="21"/>
  <c r="AB1148" i="21"/>
  <c r="S56" i="21"/>
  <c r="T56" i="21" s="1"/>
  <c r="AB56" i="21"/>
  <c r="AB1929" i="21"/>
  <c r="S1929" i="21"/>
  <c r="AB1865" i="21"/>
  <c r="S1865" i="21"/>
  <c r="S1194" i="21"/>
  <c r="AB1194" i="21"/>
  <c r="S1900" i="21"/>
  <c r="AB1900" i="21"/>
  <c r="S1794" i="21"/>
  <c r="AB1794" i="21"/>
  <c r="AB1854" i="21"/>
  <c r="S1854" i="21"/>
  <c r="AB757" i="21"/>
  <c r="S805" i="21"/>
  <c r="AB805" i="21"/>
  <c r="AA301" i="21"/>
  <c r="AB301" i="21" s="1"/>
  <c r="AC301" i="21" s="1"/>
  <c r="AD301" i="21" s="1"/>
  <c r="AB1044" i="21"/>
  <c r="S1044" i="21"/>
  <c r="AB1769" i="21"/>
  <c r="S1769" i="21"/>
  <c r="AC1183" i="21"/>
  <c r="T1183" i="21"/>
  <c r="AD1183" i="21" s="1"/>
  <c r="S1672" i="21"/>
  <c r="AB1672" i="21"/>
  <c r="AB1179" i="21"/>
  <c r="S1179" i="21"/>
  <c r="S1726" i="21"/>
  <c r="AB1726" i="21"/>
  <c r="AB1979" i="21"/>
  <c r="S1979" i="21"/>
  <c r="S1880" i="21"/>
  <c r="AB1880" i="21"/>
  <c r="S1789" i="21"/>
  <c r="AB1789" i="21"/>
  <c r="AB1732" i="21"/>
  <c r="S1732" i="21"/>
  <c r="AB1538" i="21"/>
  <c r="S1538" i="21"/>
  <c r="AB1056" i="21"/>
  <c r="S1056" i="21"/>
  <c r="AD97" i="21"/>
  <c r="S247" i="21"/>
  <c r="AB247" i="21"/>
  <c r="AB36" i="21"/>
  <c r="S1532" i="21"/>
  <c r="AB1532" i="21"/>
  <c r="R313" i="21"/>
  <c r="S313" i="21" s="1"/>
  <c r="AA313" i="21"/>
  <c r="AB1625" i="21"/>
  <c r="S1625" i="21"/>
  <c r="AC659" i="21"/>
  <c r="T659" i="21"/>
  <c r="AD659" i="21" s="1"/>
  <c r="S1981" i="21"/>
  <c r="AB1981" i="21"/>
  <c r="AB615" i="21"/>
  <c r="S615" i="21"/>
  <c r="S1843" i="21"/>
  <c r="AB1843" i="21"/>
  <c r="AB1222" i="21"/>
  <c r="S1222" i="21"/>
  <c r="AB59" i="21"/>
  <c r="AC59" i="21" s="1"/>
  <c r="AD59" i="21" s="1"/>
  <c r="AB265" i="21"/>
  <c r="AC265" i="21" s="1"/>
  <c r="S1897" i="21"/>
  <c r="AB1897" i="21"/>
  <c r="AC1159" i="21"/>
  <c r="T1159" i="21"/>
  <c r="AD1159" i="21" s="1"/>
  <c r="AC1894" i="21"/>
  <c r="T1894" i="21"/>
  <c r="AD1894" i="21" s="1"/>
  <c r="AC1784" i="21"/>
  <c r="T1784" i="21"/>
  <c r="AD1784" i="21" s="1"/>
  <c r="S1696" i="21"/>
  <c r="AB1696" i="21"/>
  <c r="S1550" i="21"/>
  <c r="AB1550" i="21"/>
  <c r="AB1196" i="21"/>
  <c r="S1196" i="21"/>
  <c r="AC1584" i="21"/>
  <c r="T1584" i="21"/>
  <c r="AD1584" i="21" s="1"/>
  <c r="AB880" i="21"/>
  <c r="S880" i="21"/>
  <c r="S1547" i="21"/>
  <c r="AB1547" i="21"/>
  <c r="S1027" i="21"/>
  <c r="AB1027" i="21"/>
  <c r="AB845" i="21"/>
  <c r="S845" i="21"/>
  <c r="S1827" i="21"/>
  <c r="AB1827" i="21"/>
  <c r="T1786" i="21"/>
  <c r="AD1786" i="21" s="1"/>
  <c r="AC1786" i="21"/>
  <c r="S104" i="21"/>
  <c r="AB104" i="21"/>
  <c r="S1987" i="21"/>
  <c r="AB1987" i="21"/>
  <c r="S1838" i="21"/>
  <c r="AB1838" i="21"/>
  <c r="S1154" i="21"/>
  <c r="AB1154" i="21"/>
  <c r="AB856" i="21"/>
  <c r="S856" i="21"/>
  <c r="S904" i="21"/>
  <c r="AB904" i="21"/>
  <c r="R375" i="21"/>
  <c r="AA375" i="21"/>
  <c r="AC1566" i="21"/>
  <c r="T1566" i="21"/>
  <c r="AD1566" i="21" s="1"/>
  <c r="S1867" i="21"/>
  <c r="AB1867" i="21"/>
  <c r="S1746" i="21"/>
  <c r="AB1746" i="21"/>
  <c r="AB1693" i="21"/>
  <c r="S1693" i="21"/>
  <c r="S1112" i="21"/>
  <c r="AB1112" i="21"/>
  <c r="T1066" i="21"/>
  <c r="AD1066" i="21" s="1"/>
  <c r="AC1066" i="21"/>
  <c r="R316" i="21"/>
  <c r="S316" i="21" s="1"/>
  <c r="T316" i="21" s="1"/>
  <c r="AA316" i="21"/>
  <c r="T36" i="21"/>
  <c r="AC36" i="21"/>
  <c r="AB723" i="21"/>
  <c r="S723" i="21"/>
  <c r="AB1888" i="21"/>
  <c r="S1888" i="21"/>
  <c r="AB511" i="21"/>
  <c r="S511" i="21"/>
  <c r="AB1720" i="21"/>
  <c r="S1720" i="21"/>
  <c r="AA404" i="21"/>
  <c r="R404" i="21"/>
  <c r="T265" i="21"/>
  <c r="AB1004" i="21"/>
  <c r="S1004" i="21"/>
  <c r="S1762" i="21"/>
  <c r="AB1762" i="21"/>
  <c r="AB1605" i="21"/>
  <c r="S1605" i="21"/>
  <c r="AB210" i="21"/>
  <c r="AC210" i="21" s="1"/>
  <c r="S1029" i="21"/>
  <c r="AB1029" i="21"/>
  <c r="T1587" i="21"/>
  <c r="AD1587" i="21" s="1"/>
  <c r="AC1587" i="21"/>
  <c r="AB1220" i="21"/>
  <c r="S1220" i="21"/>
  <c r="T637" i="21"/>
  <c r="AD637" i="21" s="1"/>
  <c r="AC637" i="21"/>
  <c r="S1744" i="21"/>
  <c r="AB1744" i="21"/>
  <c r="AB1695" i="21"/>
  <c r="S1695" i="21"/>
  <c r="AB943" i="21"/>
  <c r="S943" i="21"/>
  <c r="AB949" i="21"/>
  <c r="S949" i="21"/>
  <c r="AB101" i="21"/>
  <c r="AC101" i="21" s="1"/>
  <c r="AD101" i="21" s="1"/>
  <c r="AB1853" i="21"/>
  <c r="S1853" i="21"/>
  <c r="S1840" i="21"/>
  <c r="AB1840" i="21"/>
  <c r="S1767" i="21"/>
  <c r="AB1767" i="21"/>
  <c r="T1291" i="21"/>
  <c r="AD1291" i="21" s="1"/>
  <c r="AC1291" i="21"/>
  <c r="S378" i="21"/>
  <c r="T378" i="21" s="1"/>
  <c r="AB378" i="21"/>
  <c r="AB61" i="21"/>
  <c r="AC61" i="21" s="1"/>
  <c r="AD61" i="21" s="1"/>
  <c r="AB1664" i="21"/>
  <c r="S1664" i="21"/>
  <c r="AB1124" i="21"/>
  <c r="S1124" i="21"/>
  <c r="S1557" i="21"/>
  <c r="AB1557" i="21"/>
  <c r="T1096" i="21"/>
  <c r="AD1096" i="21" s="1"/>
  <c r="AC1096" i="21"/>
  <c r="AB1857" i="21"/>
  <c r="S1857" i="21"/>
  <c r="S1756" i="21"/>
  <c r="AB1756" i="21"/>
  <c r="S1884" i="21"/>
  <c r="AB1884" i="21"/>
  <c r="S1753" i="21"/>
  <c r="AB1753" i="21"/>
  <c r="S1774" i="21"/>
  <c r="AB1774" i="21"/>
  <c r="AB142" i="21"/>
  <c r="AC142" i="21" s="1"/>
  <c r="AD142" i="21" s="1"/>
  <c r="S1937" i="21"/>
  <c r="AB1937" i="21"/>
  <c r="S442" i="21"/>
  <c r="T442" i="21" s="1"/>
  <c r="AB442" i="21"/>
  <c r="AB1438" i="21"/>
  <c r="S1438" i="21"/>
  <c r="S1015" i="21"/>
  <c r="AB1015" i="21"/>
  <c r="U123" i="24"/>
  <c r="U128" i="24"/>
  <c r="U124" i="24"/>
  <c r="U114" i="24"/>
  <c r="U30" i="24"/>
  <c r="U125" i="24"/>
  <c r="U119" i="24"/>
  <c r="U120" i="24"/>
  <c r="AB1706" i="21"/>
  <c r="S1706" i="21"/>
  <c r="T731" i="21"/>
  <c r="AD731" i="21" s="1"/>
  <c r="AC731" i="21"/>
  <c r="S1858" i="21"/>
  <c r="AB1858" i="21"/>
  <c r="S1474" i="21"/>
  <c r="AB1474" i="21"/>
  <c r="S1688" i="21"/>
  <c r="AB1688" i="21"/>
  <c r="S1422" i="21"/>
  <c r="AB1422" i="21"/>
  <c r="AB1965" i="21"/>
  <c r="S1965" i="21"/>
  <c r="T860" i="21"/>
  <c r="AD860" i="21" s="1"/>
  <c r="AC860" i="21"/>
  <c r="S1613" i="21"/>
  <c r="AB1613" i="21"/>
  <c r="S1861" i="21"/>
  <c r="AB1861" i="21"/>
  <c r="S1484" i="21"/>
  <c r="AB1484" i="21"/>
  <c r="T1443" i="21"/>
  <c r="AD1443" i="21" s="1"/>
  <c r="AC1443" i="21"/>
  <c r="S1284" i="21"/>
  <c r="AB1284" i="21"/>
  <c r="S1184" i="21"/>
  <c r="AB1184" i="21"/>
  <c r="S1859" i="21"/>
  <c r="AB1859" i="21"/>
  <c r="AB1922" i="21"/>
  <c r="S1922" i="21"/>
  <c r="S1389" i="21"/>
  <c r="AB1389" i="21"/>
  <c r="AB146" i="21"/>
  <c r="AC146" i="21" s="1"/>
  <c r="AD146" i="21" s="1"/>
  <c r="AB467" i="21"/>
  <c r="AC467" i="21" s="1"/>
  <c r="AD467" i="21" s="1"/>
  <c r="AB413" i="21"/>
  <c r="AC413" i="21" s="1"/>
  <c r="AB141" i="21"/>
  <c r="AC141" i="21" s="1"/>
  <c r="AD141" i="21" s="1"/>
  <c r="S1862" i="21"/>
  <c r="AB1862" i="21"/>
  <c r="AC519" i="21"/>
  <c r="T519" i="21"/>
  <c r="AD519" i="21" s="1"/>
  <c r="AB1383" i="21"/>
  <c r="S1383" i="21"/>
  <c r="AB1368" i="21"/>
  <c r="S1368" i="21"/>
  <c r="S545" i="21"/>
  <c r="AB545" i="21"/>
  <c r="T1138" i="21"/>
  <c r="AD1138" i="21" s="1"/>
  <c r="AC1138" i="21"/>
  <c r="S1549" i="21"/>
  <c r="AB1549" i="21"/>
  <c r="AC1663" i="21"/>
  <c r="T1663" i="21"/>
  <c r="AD1663" i="21" s="1"/>
  <c r="AC656" i="21"/>
  <c r="T656" i="21"/>
  <c r="AD656" i="21" s="1"/>
  <c r="AB1485" i="21"/>
  <c r="S1485" i="21"/>
  <c r="S88" i="21"/>
  <c r="AB88" i="21"/>
  <c r="S1860" i="21"/>
  <c r="AB1860" i="21"/>
  <c r="S861" i="21"/>
  <c r="AB861" i="21"/>
  <c r="AB1269" i="21"/>
  <c r="S1269" i="21"/>
  <c r="T1842" i="21"/>
  <c r="AD1842" i="21" s="1"/>
  <c r="AC1842" i="21"/>
  <c r="S1391" i="21"/>
  <c r="AB1391" i="21"/>
  <c r="S1266" i="21"/>
  <c r="AB1266" i="21"/>
  <c r="S1852" i="21"/>
  <c r="AB1852" i="21"/>
  <c r="S1411" i="21"/>
  <c r="AB1411" i="21"/>
  <c r="AC441" i="21"/>
  <c r="AD441" i="21" s="1"/>
  <c r="AC864" i="21"/>
  <c r="T864" i="21"/>
  <c r="AD864" i="21" s="1"/>
  <c r="AB1019" i="21"/>
  <c r="S1019" i="21"/>
  <c r="S1477" i="21"/>
  <c r="AB1477" i="21"/>
  <c r="T565" i="21"/>
  <c r="AD565" i="21" s="1"/>
  <c r="AC565" i="21"/>
  <c r="S1495" i="21"/>
  <c r="AB1495" i="21"/>
  <c r="S1510" i="21"/>
  <c r="AB1510" i="21"/>
  <c r="AC587" i="21"/>
  <c r="T587" i="21"/>
  <c r="AD587" i="21" s="1"/>
  <c r="AB1869" i="21"/>
  <c r="S1869" i="21"/>
  <c r="AB1441" i="21"/>
  <c r="S1441" i="21"/>
  <c r="AB1455" i="21"/>
  <c r="S1455" i="21"/>
  <c r="S1298" i="21"/>
  <c r="AB1298" i="21"/>
  <c r="AB1393" i="21"/>
  <c r="S1393" i="21"/>
  <c r="T929" i="21"/>
  <c r="AD929" i="21" s="1"/>
  <c r="AC929" i="21"/>
  <c r="T487" i="21"/>
  <c r="AD487" i="21" s="1"/>
  <c r="AC487" i="21"/>
  <c r="AB1221" i="21"/>
  <c r="S1221" i="21"/>
  <c r="S1486" i="21"/>
  <c r="AB1486" i="21"/>
  <c r="AB1405" i="21"/>
  <c r="S1405" i="21"/>
  <c r="S1447" i="21"/>
  <c r="AB1447" i="21"/>
  <c r="S956" i="21"/>
  <c r="AB956" i="21"/>
  <c r="S1761" i="21"/>
  <c r="AB1761" i="21"/>
  <c r="S1324" i="21"/>
  <c r="AB1324" i="21"/>
  <c r="S94" i="21"/>
  <c r="AB94" i="21"/>
  <c r="AC1247" i="21"/>
  <c r="T1247" i="21"/>
  <c r="AD1247" i="21" s="1"/>
  <c r="S1523" i="21"/>
  <c r="AB1523" i="21"/>
  <c r="AB238" i="21"/>
  <c r="AC238" i="21" s="1"/>
  <c r="AD238" i="21" s="1"/>
  <c r="AC337" i="21"/>
  <c r="AD337" i="21" s="1"/>
  <c r="AA358" i="21"/>
  <c r="AB358" i="21" s="1"/>
  <c r="AC358" i="21" s="1"/>
  <c r="AB267" i="21"/>
  <c r="AC267" i="21" s="1"/>
  <c r="AD267" i="21" s="1"/>
  <c r="AB76" i="21"/>
  <c r="AC76" i="21" s="1"/>
  <c r="AD76" i="21" s="1"/>
  <c r="AB494" i="21"/>
  <c r="S494" i="21"/>
  <c r="S1299" i="21"/>
  <c r="AB1299" i="21"/>
  <c r="AB1850" i="21"/>
  <c r="S1850" i="21"/>
  <c r="S1424" i="21"/>
  <c r="AB1424" i="21"/>
  <c r="AB1282" i="21"/>
  <c r="S1282" i="21"/>
  <c r="AB1287" i="21"/>
  <c r="S1287" i="21"/>
  <c r="AB1476" i="21"/>
  <c r="S1476" i="21"/>
  <c r="AA342" i="21"/>
  <c r="AB342" i="21" s="1"/>
  <c r="AC342" i="21" s="1"/>
  <c r="AD342" i="21" s="1"/>
  <c r="S84" i="21"/>
  <c r="AB84" i="21"/>
  <c r="AB98" i="21"/>
  <c r="AC98" i="21" s="1"/>
  <c r="AD98" i="21" s="1"/>
  <c r="T1435" i="21"/>
  <c r="AD1435" i="21" s="1"/>
  <c r="AC1435" i="21"/>
  <c r="AC937" i="21"/>
  <c r="T937" i="21"/>
  <c r="AD937" i="21" s="1"/>
  <c r="AC1385" i="21"/>
  <c r="T1385" i="21"/>
  <c r="AD1385" i="21" s="1"/>
  <c r="S1381" i="21"/>
  <c r="AB1381" i="21"/>
  <c r="AA306" i="21"/>
  <c r="AB306" i="21" s="1"/>
  <c r="AC306" i="21" s="1"/>
  <c r="AD306" i="21" s="1"/>
  <c r="S1255" i="21"/>
  <c r="AB1255" i="21"/>
  <c r="T813" i="21"/>
  <c r="AD813" i="21" s="1"/>
  <c r="AC813" i="21"/>
  <c r="S1472" i="21"/>
  <c r="AB1472" i="21"/>
  <c r="S1504" i="21"/>
  <c r="AB1504" i="21"/>
  <c r="S1252" i="21"/>
  <c r="AB1252" i="21"/>
  <c r="AB509" i="21"/>
  <c r="S509" i="21"/>
  <c r="T895" i="21"/>
  <c r="AD895" i="21" s="1"/>
  <c r="AC895" i="21"/>
  <c r="AB1288" i="21"/>
  <c r="S1288" i="21"/>
  <c r="AB1770" i="21"/>
  <c r="S1770" i="21"/>
  <c r="AB1475" i="21"/>
  <c r="S1475" i="21"/>
  <c r="S1286" i="21"/>
  <c r="AB1286" i="21"/>
  <c r="S1948" i="21"/>
  <c r="AB1948" i="21"/>
  <c r="S1780" i="21"/>
  <c r="AB1780" i="21"/>
  <c r="AB1690" i="21"/>
  <c r="S1690" i="21"/>
  <c r="S1572" i="21"/>
  <c r="AB1572" i="21"/>
  <c r="AB1841" i="21"/>
  <c r="S1841" i="21"/>
  <c r="T440" i="21"/>
  <c r="AC440" i="21"/>
  <c r="T1480" i="21"/>
  <c r="AD1480" i="21" s="1"/>
  <c r="AC1480" i="21"/>
  <c r="AB1060" i="21"/>
  <c r="S1060" i="21"/>
  <c r="T1607" i="21"/>
  <c r="AD1607" i="21" s="1"/>
  <c r="AC1607" i="21"/>
  <c r="S1585" i="21"/>
  <c r="AB1585" i="21"/>
  <c r="AC599" i="21"/>
  <c r="T599" i="21"/>
  <c r="AD599" i="21" s="1"/>
  <c r="AB490" i="21"/>
  <c r="S490" i="21"/>
  <c r="AC796" i="21"/>
  <c r="T796" i="21"/>
  <c r="AD796" i="21" s="1"/>
  <c r="AB1836" i="21"/>
  <c r="S1836" i="21"/>
  <c r="AB1073" i="21"/>
  <c r="S1073" i="21"/>
  <c r="S1889" i="21"/>
  <c r="AB1889" i="21"/>
  <c r="AB1798" i="21"/>
  <c r="S1798" i="21"/>
  <c r="S1608" i="21"/>
  <c r="AB1608" i="21"/>
  <c r="AC1540" i="21"/>
  <c r="T1540" i="21"/>
  <c r="AD1540" i="21" s="1"/>
  <c r="R356" i="21"/>
  <c r="S356" i="21" s="1"/>
  <c r="T356" i="21" s="1"/>
  <c r="AA356" i="21"/>
  <c r="S980" i="21"/>
  <c r="AB980" i="21"/>
  <c r="S1674" i="21"/>
  <c r="AB1674" i="21"/>
  <c r="S1592" i="21"/>
  <c r="AB1592" i="21"/>
  <c r="S1139" i="21"/>
  <c r="AB1139" i="21"/>
  <c r="S901" i="21"/>
  <c r="AB901" i="21"/>
  <c r="R346" i="21"/>
  <c r="S346" i="21" s="1"/>
  <c r="T346" i="21" s="1"/>
  <c r="AA346" i="21"/>
  <c r="AC874" i="21"/>
  <c r="T874" i="21"/>
  <c r="AD874" i="21" s="1"/>
  <c r="R321" i="21"/>
  <c r="S321" i="21" s="1"/>
  <c r="T321" i="21" s="1"/>
  <c r="AA321" i="21"/>
  <c r="S1938" i="21"/>
  <c r="AB1938" i="21"/>
  <c r="S1807" i="21"/>
  <c r="AB1807" i="21"/>
  <c r="S1697" i="21"/>
  <c r="AB1697" i="21"/>
  <c r="AC896" i="21"/>
  <c r="T896" i="21"/>
  <c r="AD896" i="21" s="1"/>
  <c r="AB968" i="21"/>
  <c r="S968" i="21"/>
  <c r="T573" i="21"/>
  <c r="AD573" i="21" s="1"/>
  <c r="AC573" i="21"/>
  <c r="S840" i="21"/>
  <c r="AB840" i="21"/>
  <c r="R354" i="21"/>
  <c r="S354" i="21" s="1"/>
  <c r="T354" i="21" s="1"/>
  <c r="AA354" i="21"/>
  <c r="T1660" i="21"/>
  <c r="AD1660" i="21" s="1"/>
  <c r="AC1660" i="21"/>
  <c r="S1195" i="21"/>
  <c r="AB1195" i="21"/>
  <c r="AB1708" i="21"/>
  <c r="S1708" i="21"/>
  <c r="T1863" i="21"/>
  <c r="AD1863" i="21" s="1"/>
  <c r="AC1863" i="21"/>
  <c r="AB1290" i="21"/>
  <c r="S1290" i="21"/>
  <c r="AB1380" i="21"/>
  <c r="S1380" i="21"/>
  <c r="S1622" i="21"/>
  <c r="AB1622" i="21"/>
  <c r="AB1934" i="21"/>
  <c r="S1934" i="21"/>
  <c r="AB814" i="21"/>
  <c r="S814" i="21"/>
  <c r="R338" i="21"/>
  <c r="AA338" i="21"/>
  <c r="S1568" i="21"/>
  <c r="AB1568" i="21"/>
  <c r="T624" i="21"/>
  <c r="AD624" i="21" s="1"/>
  <c r="AC624" i="21"/>
  <c r="S561" i="21"/>
  <c r="AB561" i="21"/>
  <c r="S1113" i="21"/>
  <c r="AB1113" i="21"/>
  <c r="AB802" i="21"/>
  <c r="S802" i="21"/>
  <c r="AA427" i="21"/>
  <c r="AC1776" i="21"/>
  <c r="T1776" i="21"/>
  <c r="AD1776" i="21" s="1"/>
  <c r="S1143" i="21"/>
  <c r="AB1143" i="21"/>
  <c r="S1626" i="21"/>
  <c r="AB1626" i="21"/>
  <c r="S1193" i="21"/>
  <c r="AB1193" i="21"/>
  <c r="S839" i="21"/>
  <c r="AB839" i="21"/>
  <c r="T673" i="21"/>
  <c r="AD673" i="21" s="1"/>
  <c r="AC673" i="21"/>
  <c r="AD208" i="21"/>
  <c r="AA388" i="21"/>
  <c r="AB388" i="21" s="1"/>
  <c r="AC388" i="21" s="1"/>
  <c r="AD388" i="21" s="1"/>
  <c r="AB151" i="21"/>
  <c r="AB1533" i="21"/>
  <c r="S1533" i="21"/>
  <c r="T1174" i="21"/>
  <c r="AD1174" i="21" s="1"/>
  <c r="AC1174" i="21"/>
  <c r="AB339" i="21"/>
  <c r="AC339" i="21" s="1"/>
  <c r="S1028" i="21"/>
  <c r="AB1028" i="21"/>
  <c r="AC1590" i="21"/>
  <c r="T1590" i="21"/>
  <c r="AD1590" i="21" s="1"/>
  <c r="AC1013" i="21"/>
  <c r="T1013" i="21"/>
  <c r="AD1013" i="21" s="1"/>
  <c r="S456" i="21"/>
  <c r="T456" i="21" s="1"/>
  <c r="AB456" i="21"/>
  <c r="S571" i="21"/>
  <c r="AB571" i="21"/>
  <c r="AB855" i="21"/>
  <c r="S855" i="21"/>
  <c r="T1830" i="21"/>
  <c r="AD1830" i="21" s="1"/>
  <c r="AC1830" i="21"/>
  <c r="S1881" i="21"/>
  <c r="AB1881" i="21"/>
  <c r="AB1719" i="21"/>
  <c r="S1719" i="21"/>
  <c r="AB981" i="21"/>
  <c r="S981" i="21"/>
  <c r="AB666" i="21"/>
  <c r="S666" i="21"/>
  <c r="R391" i="21"/>
  <c r="S391" i="21" s="1"/>
  <c r="T391" i="21" s="1"/>
  <c r="AA391" i="21"/>
  <c r="AB144" i="21"/>
  <c r="S144" i="21"/>
  <c r="AB492" i="21"/>
  <c r="S492" i="21"/>
  <c r="T1376" i="21"/>
  <c r="AD1376" i="21" s="1"/>
  <c r="AC1376" i="21"/>
  <c r="S1473" i="21"/>
  <c r="AB1473" i="21"/>
  <c r="T1353" i="21"/>
  <c r="AD1353" i="21" s="1"/>
  <c r="AC1353" i="21"/>
  <c r="T1986" i="21"/>
  <c r="AD1986" i="21" s="1"/>
  <c r="AC1986" i="21"/>
  <c r="S1924" i="21"/>
  <c r="AB1924" i="21"/>
  <c r="S1658" i="21"/>
  <c r="AB1658" i="21"/>
  <c r="AB1025" i="21"/>
  <c r="S1025" i="21"/>
  <c r="AB219" i="21"/>
  <c r="AC219" i="21" s="1"/>
  <c r="AD219" i="21" s="1"/>
  <c r="S662" i="21"/>
  <c r="AB662" i="21"/>
  <c r="AB893" i="21"/>
  <c r="S893" i="21"/>
  <c r="T1142" i="21"/>
  <c r="AD1142" i="21" s="1"/>
  <c r="AC1142" i="21"/>
  <c r="AC886" i="21"/>
  <c r="T886" i="21"/>
  <c r="AD886" i="21" s="1"/>
  <c r="AB1974" i="21"/>
  <c r="S1974" i="21"/>
  <c r="AB630" i="21"/>
  <c r="S630" i="21"/>
  <c r="AB1167" i="21"/>
  <c r="S1167" i="21"/>
  <c r="AB1528" i="21"/>
  <c r="S1528" i="21"/>
  <c r="AA470" i="21"/>
  <c r="AB470" i="21" s="1"/>
  <c r="AC470" i="21" s="1"/>
  <c r="AD470" i="21" s="1"/>
  <c r="AC341" i="21"/>
  <c r="AD341" i="21" s="1"/>
  <c r="S1890" i="21"/>
  <c r="AB1890" i="21"/>
  <c r="S1710" i="21"/>
  <c r="AB1710" i="21"/>
  <c r="AD358" i="21"/>
  <c r="AC816" i="21"/>
  <c r="T816" i="21"/>
  <c r="AD816" i="21" s="1"/>
  <c r="S1431" i="21"/>
  <c r="AB1431" i="21"/>
  <c r="S1973" i="21"/>
  <c r="AB1973" i="21"/>
  <c r="AB1593" i="21"/>
  <c r="S1593" i="21"/>
  <c r="S1111" i="21"/>
  <c r="AB1111" i="21"/>
  <c r="S917" i="21"/>
  <c r="AB917" i="21"/>
  <c r="AB744" i="21"/>
  <c r="S744" i="21"/>
  <c r="S1652" i="21"/>
  <c r="AB1652" i="21"/>
  <c r="S1896" i="21"/>
  <c r="AB1896" i="21"/>
  <c r="AB1766" i="21"/>
  <c r="S1766" i="21"/>
  <c r="AB374" i="21"/>
  <c r="AC374" i="21" s="1"/>
  <c r="AD374" i="21" s="1"/>
  <c r="AC1503" i="21"/>
  <c r="T1503" i="21"/>
  <c r="AD1503" i="21" s="1"/>
  <c r="AC1283" i="21"/>
  <c r="T1283" i="21"/>
  <c r="AD1283" i="21" s="1"/>
  <c r="S1648" i="21"/>
  <c r="AB1648" i="21"/>
  <c r="AB851" i="21"/>
  <c r="S851" i="21"/>
  <c r="AB569" i="21"/>
  <c r="S569" i="21"/>
  <c r="R331" i="21"/>
  <c r="S331" i="21" s="1"/>
  <c r="T331" i="21" s="1"/>
  <c r="AA331" i="21"/>
  <c r="S1379" i="21"/>
  <c r="AB1379" i="21"/>
  <c r="AB1656" i="21"/>
  <c r="S1656" i="21"/>
  <c r="AB959" i="21"/>
  <c r="S959" i="21"/>
  <c r="AA383" i="21"/>
  <c r="AB383" i="21" s="1"/>
  <c r="AC383" i="21" s="1"/>
  <c r="AD383" i="21" s="1"/>
  <c r="S1866" i="21"/>
  <c r="AB1866" i="21"/>
  <c r="AB1694" i="21"/>
  <c r="S1694" i="21"/>
  <c r="S1570" i="21"/>
  <c r="AB1570" i="21"/>
  <c r="AB427" i="21"/>
  <c r="S427" i="21"/>
  <c r="S185" i="21"/>
  <c r="AB185" i="21"/>
  <c r="S947" i="21"/>
  <c r="AB947" i="21"/>
  <c r="T970" i="21"/>
  <c r="AD970" i="21" s="1"/>
  <c r="AC970" i="21"/>
  <c r="T1177" i="21"/>
  <c r="AD1177" i="21" s="1"/>
  <c r="AC1177" i="21"/>
  <c r="S1895" i="21"/>
  <c r="AB1895" i="21"/>
  <c r="S1768" i="21"/>
  <c r="AB1768" i="21"/>
  <c r="AB1659" i="21"/>
  <c r="S1659" i="21"/>
  <c r="AB1779" i="21"/>
  <c r="S1779" i="21"/>
  <c r="AB559" i="21"/>
  <c r="S559" i="21"/>
  <c r="AD339" i="21"/>
  <c r="AC1250" i="21"/>
  <c r="T1250" i="21"/>
  <c r="AD1250" i="21" s="1"/>
  <c r="S1479" i="21"/>
  <c r="AB1479" i="21"/>
  <c r="AB1296" i="21"/>
  <c r="S1296" i="21"/>
  <c r="S1611" i="21"/>
  <c r="AB1611" i="21"/>
  <c r="S1542" i="21"/>
  <c r="AB1542" i="21"/>
  <c r="S706" i="21"/>
  <c r="AB706" i="21"/>
  <c r="S657" i="21"/>
  <c r="AB657" i="21"/>
  <c r="AB1003" i="21"/>
  <c r="S1003" i="21"/>
  <c r="AB1598" i="21"/>
  <c r="S1598" i="21"/>
  <c r="S746" i="21"/>
  <c r="AB746" i="21"/>
  <c r="S1581" i="21"/>
  <c r="AB1581" i="21"/>
  <c r="AB1123" i="21"/>
  <c r="S1123" i="21"/>
  <c r="AB857" i="21"/>
  <c r="S857" i="21"/>
  <c r="S707" i="21"/>
  <c r="AB707" i="21"/>
  <c r="T1692" i="21"/>
  <c r="AD1692" i="21" s="1"/>
  <c r="AC1692" i="21"/>
  <c r="AB1760" i="21"/>
  <c r="S1760" i="21"/>
  <c r="S1788" i="21"/>
  <c r="AB1788" i="21"/>
  <c r="AC1262" i="21"/>
  <c r="T1262" i="21"/>
  <c r="AD1262" i="21" s="1"/>
  <c r="S612" i="21"/>
  <c r="AB612" i="21"/>
  <c r="AC1362" i="21"/>
  <c r="T1362" i="21"/>
  <c r="AD1362" i="21" s="1"/>
  <c r="S1671" i="21"/>
  <c r="AB1671" i="21"/>
  <c r="T806" i="21"/>
  <c r="AD806" i="21" s="1"/>
  <c r="AC806" i="21"/>
  <c r="T1467" i="21"/>
  <c r="AD1467" i="21" s="1"/>
  <c r="AC1467" i="21"/>
  <c r="S1839" i="21"/>
  <c r="AB1839" i="21"/>
  <c r="AB1772" i="21"/>
  <c r="S1772" i="21"/>
  <c r="S1556" i="21"/>
  <c r="AB1556" i="21"/>
  <c r="T667" i="21"/>
  <c r="AD667" i="21" s="1"/>
  <c r="AC667" i="21"/>
  <c r="S1016" i="21"/>
  <c r="AB1016" i="21"/>
  <c r="T1334" i="21"/>
  <c r="AD1334" i="21" s="1"/>
  <c r="AC1334" i="21"/>
  <c r="T823" i="21"/>
  <c r="AD823" i="21" s="1"/>
  <c r="AC823" i="21"/>
  <c r="AB652" i="21"/>
  <c r="S652" i="21"/>
  <c r="AB1883" i="21"/>
  <c r="S1883" i="21"/>
  <c r="S1775" i="21"/>
  <c r="AB1775" i="21"/>
  <c r="S1678" i="21"/>
  <c r="AB1678" i="21"/>
  <c r="AC1107" i="21"/>
  <c r="T1107" i="21"/>
  <c r="AD1107" i="21" s="1"/>
  <c r="S1569" i="21"/>
  <c r="AB1569" i="21"/>
  <c r="T1243" i="21"/>
  <c r="AD1243" i="21" s="1"/>
  <c r="AC1243" i="21"/>
  <c r="S908" i="21"/>
  <c r="AB908" i="21"/>
  <c r="S677" i="21"/>
  <c r="AB677" i="21"/>
  <c r="S1410" i="21"/>
  <c r="AB1410" i="21"/>
  <c r="AB928" i="21"/>
  <c r="S928" i="21"/>
  <c r="S1975" i="21"/>
  <c r="AB1975" i="21"/>
  <c r="T1251" i="21"/>
  <c r="AD1251" i="21" s="1"/>
  <c r="AC1251" i="21"/>
  <c r="AB449" i="21"/>
  <c r="S449" i="21"/>
  <c r="S690" i="21"/>
  <c r="AB690" i="21"/>
  <c r="T651" i="21"/>
  <c r="AD651" i="21" s="1"/>
  <c r="AC651" i="21"/>
  <c r="S710" i="21"/>
  <c r="AB710" i="21"/>
  <c r="AB1638" i="21"/>
  <c r="S1638" i="21"/>
  <c r="S1223" i="21"/>
  <c r="AB1223" i="21"/>
  <c r="AB539" i="21"/>
  <c r="S539" i="21"/>
  <c r="AB1727" i="21"/>
  <c r="S1727" i="21"/>
  <c r="AB946" i="21"/>
  <c r="S946" i="21"/>
  <c r="AB927" i="21"/>
  <c r="S927" i="21"/>
  <c r="AB842" i="21"/>
  <c r="S842" i="21"/>
  <c r="AD450" i="21"/>
  <c r="T867" i="21"/>
  <c r="AD867" i="21" s="1"/>
  <c r="AC867" i="21"/>
  <c r="AA372" i="21"/>
  <c r="R372" i="21"/>
  <c r="S1978" i="21"/>
  <c r="AB1978" i="21"/>
  <c r="S1606" i="21"/>
  <c r="AB1606" i="21"/>
  <c r="S945" i="21"/>
  <c r="AB945" i="21"/>
  <c r="AA389" i="21"/>
  <c r="R389" i="21"/>
  <c r="S273" i="21"/>
  <c r="T273" i="21" s="1"/>
  <c r="AB273" i="21"/>
  <c r="S939" i="21"/>
  <c r="AB939" i="21"/>
  <c r="AB1781" i="21"/>
  <c r="S1781" i="21"/>
  <c r="R285" i="21"/>
  <c r="S285" i="21" s="1"/>
  <c r="T285" i="21" s="1"/>
  <c r="AA285" i="21"/>
  <c r="T413" i="21"/>
  <c r="S1468" i="21"/>
  <c r="AB1468" i="21"/>
  <c r="S1715" i="21"/>
  <c r="AB1715" i="21"/>
  <c r="S1294" i="21"/>
  <c r="AB1294" i="21"/>
  <c r="T1962" i="21"/>
  <c r="AD1962" i="21" s="1"/>
  <c r="AC1962" i="21"/>
  <c r="S1759" i="21"/>
  <c r="AB1759" i="21"/>
  <c r="T1157" i="21"/>
  <c r="AD1157" i="21" s="1"/>
  <c r="AC1157" i="21"/>
  <c r="S415" i="21"/>
  <c r="AB415" i="21"/>
  <c r="S884" i="21"/>
  <c r="AB884" i="21"/>
  <c r="AB344" i="21"/>
  <c r="AC344" i="21" s="1"/>
  <c r="AD344" i="21" s="1"/>
  <c r="AB89" i="21"/>
  <c r="AC89" i="21" s="1"/>
  <c r="AD89" i="21" s="1"/>
  <c r="S1686" i="21"/>
  <c r="AB1686" i="21"/>
  <c r="AB749" i="21"/>
  <c r="S749" i="21"/>
  <c r="AC1960" i="21"/>
  <c r="T1960" i="21"/>
  <c r="AD1960" i="21" s="1"/>
  <c r="S818" i="21"/>
  <c r="AB818" i="21"/>
  <c r="AB691" i="21"/>
  <c r="S691" i="21"/>
  <c r="AC1037" i="21"/>
  <c r="T1037" i="21"/>
  <c r="AD1037" i="21" s="1"/>
  <c r="AB934" i="21"/>
  <c r="S934" i="21"/>
  <c r="S755" i="21"/>
  <c r="AB755" i="21"/>
  <c r="R475" i="21"/>
  <c r="AA475" i="21"/>
  <c r="S1650" i="21"/>
  <c r="AB1650" i="21"/>
  <c r="AB808" i="21"/>
  <c r="S808" i="21"/>
  <c r="AD436" i="21"/>
  <c r="S1511" i="21"/>
  <c r="AB1511" i="21"/>
  <c r="AB1180" i="21"/>
  <c r="S1180" i="21"/>
  <c r="AB1892" i="21"/>
  <c r="S1892" i="21"/>
  <c r="AB1931" i="21"/>
  <c r="S1931" i="21"/>
  <c r="S1031" i="21"/>
  <c r="AB1031" i="21"/>
  <c r="S811" i="21"/>
  <c r="AB811" i="21"/>
  <c r="S841" i="21"/>
  <c r="AB841" i="21"/>
  <c r="AB1828" i="21"/>
  <c r="S1828" i="21"/>
  <c r="S647" i="21"/>
  <c r="AB647" i="21"/>
  <c r="T568" i="21"/>
  <c r="AD568" i="21" s="1"/>
  <c r="AC568" i="21"/>
  <c r="S1131" i="21"/>
  <c r="AB1131" i="21"/>
  <c r="AB1081" i="21"/>
  <c r="S1081" i="21"/>
  <c r="R368" i="21"/>
  <c r="S368" i="21" s="1"/>
  <c r="AA368" i="21"/>
  <c r="S1887" i="21"/>
  <c r="AB1887" i="21"/>
  <c r="S670" i="21"/>
  <c r="AB670" i="21"/>
  <c r="AC700" i="21"/>
  <c r="T700" i="21"/>
  <c r="AD700" i="21" s="1"/>
  <c r="S1898" i="21"/>
  <c r="AB1898" i="21"/>
  <c r="S1777" i="21"/>
  <c r="AB1777" i="21"/>
  <c r="AB439" i="21"/>
  <c r="S439" i="21"/>
  <c r="S1551" i="21"/>
  <c r="AB1551" i="21"/>
  <c r="AB594" i="21"/>
  <c r="S594" i="21"/>
  <c r="S1932" i="21"/>
  <c r="AB1932" i="21"/>
  <c r="S506" i="21"/>
  <c r="AB506" i="21"/>
  <c r="AC1849" i="21"/>
  <c r="T1849" i="21"/>
  <c r="AD1849" i="21" s="1"/>
  <c r="R283" i="21"/>
  <c r="AA283" i="21"/>
  <c r="T1400" i="21"/>
  <c r="AD1400" i="21" s="1"/>
  <c r="AC1400" i="21"/>
  <c r="S903" i="21"/>
  <c r="AB903" i="21"/>
  <c r="S1134" i="21"/>
  <c r="AB1134" i="21"/>
  <c r="AB1092" i="21"/>
  <c r="S1092" i="21"/>
  <c r="S1365" i="21"/>
  <c r="AB1365" i="21"/>
  <c r="S1596" i="21"/>
  <c r="AB1596" i="21"/>
  <c r="S888" i="21"/>
  <c r="AB888" i="21"/>
  <c r="S1627" i="21"/>
  <c r="AB1627" i="21"/>
  <c r="S1321" i="21"/>
  <c r="AB1321" i="21"/>
  <c r="S1341" i="21"/>
  <c r="AB1341" i="21"/>
  <c r="T1980" i="21"/>
  <c r="AD1980" i="21" s="1"/>
  <c r="AC1980" i="21"/>
  <c r="S1876" i="21"/>
  <c r="AB1876" i="21"/>
  <c r="S1643" i="21"/>
  <c r="AB1643" i="21"/>
  <c r="S1394" i="21"/>
  <c r="AB1394" i="21"/>
  <c r="AB1244" i="21"/>
  <c r="S1244" i="21"/>
  <c r="R307" i="21"/>
  <c r="S307" i="21" s="1"/>
  <c r="T307" i="21" s="1"/>
  <c r="AA307" i="21"/>
  <c r="AB1616" i="21"/>
  <c r="S1616" i="21"/>
  <c r="AB502" i="21"/>
  <c r="S502" i="21"/>
  <c r="AB1349" i="21"/>
  <c r="S1349" i="21"/>
  <c r="S527" i="21"/>
  <c r="AB527" i="21"/>
  <c r="AB751" i="21"/>
  <c r="S751" i="21"/>
  <c r="T973" i="21"/>
  <c r="AD973" i="21" s="1"/>
  <c r="AC973" i="21"/>
  <c r="S920" i="21"/>
  <c r="AB920" i="21"/>
  <c r="S976" i="21"/>
  <c r="AB976" i="21"/>
  <c r="T1555" i="21"/>
  <c r="AD1555" i="21" s="1"/>
  <c r="AC1555" i="21"/>
  <c r="S1460" i="21"/>
  <c r="AB1460" i="21"/>
  <c r="T429" i="21"/>
  <c r="AC429" i="21"/>
  <c r="S1718" i="21"/>
  <c r="AB1718" i="21"/>
  <c r="T1654" i="21"/>
  <c r="AD1654" i="21" s="1"/>
  <c r="AC1654" i="21"/>
  <c r="S1465" i="21"/>
  <c r="AB1465" i="21"/>
  <c r="S1165" i="21"/>
  <c r="AB1165" i="21"/>
  <c r="T149" i="21"/>
  <c r="AC149" i="21"/>
  <c r="AB501" i="21"/>
  <c r="S501" i="21"/>
  <c r="S930" i="21"/>
  <c r="AB930" i="21"/>
  <c r="AB1253" i="21"/>
  <c r="S1253" i="21"/>
  <c r="AB498" i="21"/>
  <c r="S498" i="21"/>
  <c r="T1483" i="21"/>
  <c r="AD1483" i="21" s="1"/>
  <c r="AC1483" i="21"/>
  <c r="T862" i="21"/>
  <c r="AD862" i="21" s="1"/>
  <c r="AC862" i="21"/>
  <c r="AC1927" i="21"/>
  <c r="T1927" i="21"/>
  <c r="AD1927" i="21" s="1"/>
  <c r="AB1323" i="21"/>
  <c r="S1323" i="21"/>
  <c r="S1802" i="21"/>
  <c r="AB1802" i="21"/>
  <c r="S1396" i="21"/>
  <c r="AB1396" i="21"/>
  <c r="S1237" i="21"/>
  <c r="AB1237" i="21"/>
  <c r="T1716" i="21"/>
  <c r="AD1716" i="21" s="1"/>
  <c r="AC1716" i="21"/>
  <c r="AB1186" i="21"/>
  <c r="S1186" i="21"/>
  <c r="AB1190" i="21"/>
  <c r="S1190" i="21"/>
  <c r="T1344" i="21"/>
  <c r="AD1344" i="21" s="1"/>
  <c r="AC1344" i="21"/>
  <c r="S1800" i="21"/>
  <c r="AB1800" i="21"/>
  <c r="AB555" i="21"/>
  <c r="S555" i="21"/>
  <c r="S532" i="21"/>
  <c r="AB532" i="21"/>
  <c r="S1844" i="21"/>
  <c r="AB1844" i="21"/>
  <c r="AB1100" i="21"/>
  <c r="S1100" i="21"/>
  <c r="AB1878" i="21"/>
  <c r="S1878" i="21"/>
  <c r="S1714" i="21"/>
  <c r="AB1714" i="21"/>
  <c r="S1619" i="21"/>
  <c r="AB1619" i="21"/>
  <c r="T1454" i="21"/>
  <c r="AD1454" i="21" s="1"/>
  <c r="AC1454" i="21"/>
  <c r="AC1108" i="21"/>
  <c r="T1108" i="21"/>
  <c r="AD1108" i="21" s="1"/>
  <c r="AB1101" i="21"/>
  <c r="S1101" i="21"/>
  <c r="S736" i="21"/>
  <c r="AB736" i="21"/>
  <c r="T241" i="21"/>
  <c r="T1330" i="21"/>
  <c r="AD1330" i="21" s="1"/>
  <c r="AC1330" i="21"/>
  <c r="AD362" i="21"/>
  <c r="AD261" i="21"/>
  <c r="AB340" i="21"/>
  <c r="AC340" i="21" s="1"/>
  <c r="AD340" i="21" s="1"/>
  <c r="AD252" i="21"/>
  <c r="AB402" i="21"/>
  <c r="AC402" i="21" s="1"/>
  <c r="AD402" i="21" s="1"/>
  <c r="AB49" i="21"/>
  <c r="AC49" i="21" s="1"/>
  <c r="AD49" i="21" s="1"/>
  <c r="S1342" i="21"/>
  <c r="AB1342" i="21"/>
  <c r="AB1091" i="21"/>
  <c r="S1091" i="21"/>
  <c r="S508" i="21"/>
  <c r="AB508" i="21"/>
  <c r="AB1350" i="21"/>
  <c r="S1350" i="21"/>
  <c r="AB735" i="21"/>
  <c r="S735" i="21"/>
  <c r="S232" i="21"/>
  <c r="AB232" i="21"/>
  <c r="S1280" i="21"/>
  <c r="AB1280" i="21"/>
  <c r="S1347" i="21"/>
  <c r="AB1347" i="21"/>
  <c r="S1382" i="21"/>
  <c r="AB1382" i="21"/>
  <c r="T536" i="21"/>
  <c r="AD536" i="21" s="1"/>
  <c r="AC536" i="21"/>
  <c r="AB1035" i="21"/>
  <c r="S1035" i="21"/>
  <c r="S1464" i="21"/>
  <c r="AB1464" i="21"/>
  <c r="T1377" i="21"/>
  <c r="AD1377" i="21" s="1"/>
  <c r="AC1377" i="21"/>
  <c r="AC639" i="21"/>
  <c r="T639" i="21"/>
  <c r="AD639" i="21" s="1"/>
  <c r="S906" i="21"/>
  <c r="AB906" i="21"/>
  <c r="AB1315" i="21"/>
  <c r="S1315" i="21"/>
  <c r="S1618" i="21"/>
  <c r="AB1618" i="21"/>
  <c r="T1415" i="21"/>
  <c r="AD1415" i="21" s="1"/>
  <c r="AC1415" i="21"/>
  <c r="AB1358" i="21"/>
  <c r="S1358" i="21"/>
  <c r="T159" i="21"/>
  <c r="AC159" i="21"/>
  <c r="S1893" i="21"/>
  <c r="AB1893" i="21"/>
  <c r="T745" i="21"/>
  <c r="AD745" i="21" s="1"/>
  <c r="AC745" i="21"/>
  <c r="S1814" i="21"/>
  <c r="AB1814" i="21"/>
  <c r="AB1200" i="21"/>
  <c r="S1200" i="21"/>
  <c r="S1297" i="21"/>
  <c r="AB1297" i="21"/>
  <c r="AC553" i="21"/>
  <c r="T553" i="21"/>
  <c r="AD553" i="21" s="1"/>
  <c r="S1873" i="21"/>
  <c r="AB1873" i="21"/>
  <c r="S1813" i="21"/>
  <c r="AB1813" i="21"/>
  <c r="S1588" i="21"/>
  <c r="AB1588" i="21"/>
  <c r="AB1102" i="21"/>
  <c r="S1102" i="21"/>
  <c r="AC598" i="21"/>
  <c r="T598" i="21"/>
  <c r="AD598" i="21" s="1"/>
  <c r="S1823" i="21"/>
  <c r="AB1823" i="21"/>
  <c r="S1093" i="21"/>
  <c r="AB1093" i="21"/>
  <c r="AB1819" i="21"/>
  <c r="S1819" i="21"/>
  <c r="S1332" i="21"/>
  <c r="AB1332" i="21"/>
  <c r="S1304" i="21"/>
  <c r="AB1304" i="21"/>
  <c r="T925" i="21"/>
  <c r="AD925" i="21" s="1"/>
  <c r="AC925" i="21"/>
  <c r="AC524" i="21"/>
  <c r="T524" i="21"/>
  <c r="AD524" i="21" s="1"/>
  <c r="AB764" i="21"/>
  <c r="S764" i="21"/>
  <c r="AB1098" i="21"/>
  <c r="S1098" i="21"/>
  <c r="AB239" i="21"/>
  <c r="AC239" i="21" s="1"/>
  <c r="AD239" i="21" s="1"/>
  <c r="AB900" i="21"/>
  <c r="S900" i="21"/>
  <c r="AC921" i="21"/>
  <c r="T921" i="21"/>
  <c r="AD921" i="21" s="1"/>
  <c r="AC1327" i="21"/>
  <c r="T1327" i="21"/>
  <c r="AD1327" i="21" s="1"/>
  <c r="AC1513" i="21"/>
  <c r="T1513" i="21"/>
  <c r="AD1513" i="21" s="1"/>
  <c r="AB497" i="21"/>
  <c r="S497" i="21"/>
  <c r="S787" i="21"/>
  <c r="AB787" i="21"/>
  <c r="AC1331" i="21"/>
  <c r="T1331" i="21"/>
  <c r="AD1331" i="21" s="1"/>
  <c r="S1872" i="21"/>
  <c r="AB1872" i="21"/>
  <c r="AB1301" i="21"/>
  <c r="S1301" i="21"/>
  <c r="AB1099" i="21"/>
  <c r="S1099" i="21"/>
  <c r="AB1846" i="21"/>
  <c r="S1846" i="21"/>
  <c r="S1314" i="21"/>
  <c r="AB1314" i="21"/>
  <c r="AC675" i="21"/>
  <c r="T675" i="21"/>
  <c r="AD675" i="21" s="1"/>
  <c r="T1219" i="21"/>
  <c r="AD1219" i="21" s="1"/>
  <c r="AC1219" i="21"/>
  <c r="AB1378" i="21"/>
  <c r="S1378" i="21"/>
  <c r="AB1340" i="21"/>
  <c r="S1340" i="21"/>
  <c r="AB163" i="21"/>
  <c r="S163" i="21"/>
  <c r="AA304" i="21"/>
  <c r="AB304" i="21" s="1"/>
  <c r="S1711" i="21"/>
  <c r="AB1711" i="21"/>
  <c r="AB507" i="21"/>
  <c r="S507" i="21"/>
  <c r="AB1351" i="21"/>
  <c r="S1351" i="21"/>
  <c r="S1366" i="21"/>
  <c r="AB1366" i="21"/>
  <c r="AB1809" i="21"/>
  <c r="S1809" i="21"/>
  <c r="S483" i="21"/>
  <c r="AB483" i="21"/>
  <c r="T905" i="21"/>
  <c r="AD905" i="21" s="1"/>
  <c r="AC905" i="21"/>
  <c r="S728" i="21"/>
  <c r="AB728" i="21"/>
  <c r="S1189" i="21"/>
  <c r="AB1189" i="21"/>
  <c r="AC1835" i="21"/>
  <c r="T1835" i="21"/>
  <c r="AD1835" i="21" s="1"/>
  <c r="AB1199" i="21"/>
  <c r="S1199" i="21"/>
  <c r="AB1879" i="21"/>
  <c r="S1879" i="21"/>
  <c r="S1729" i="21"/>
  <c r="AB1729" i="21"/>
  <c r="S1826" i="21"/>
  <c r="AB1826" i="21"/>
  <c r="AB1589" i="21"/>
  <c r="S1589" i="21"/>
  <c r="S1187" i="21"/>
  <c r="AB1187" i="21"/>
  <c r="AB526" i="21"/>
  <c r="S526" i="21"/>
  <c r="R287" i="21"/>
  <c r="S287" i="21" s="1"/>
  <c r="T287" i="21" s="1"/>
  <c r="AA287" i="21"/>
  <c r="S1162" i="21"/>
  <c r="AB1162" i="21"/>
  <c r="AC1078" i="21"/>
  <c r="T1078" i="21"/>
  <c r="AD1078" i="21" s="1"/>
  <c r="S763" i="21"/>
  <c r="AB763" i="21"/>
  <c r="AB528" i="21"/>
  <c r="S528" i="21"/>
  <c r="S910" i="21"/>
  <c r="AB910" i="21"/>
  <c r="S505" i="21"/>
  <c r="AB505" i="21"/>
  <c r="AB894" i="21"/>
  <c r="S894" i="21"/>
  <c r="AC591" i="21"/>
  <c r="T591" i="21"/>
  <c r="AD591" i="21" s="1"/>
  <c r="T804" i="21"/>
  <c r="AD804" i="21" s="1"/>
  <c r="AC804" i="21"/>
  <c r="S1395" i="21"/>
  <c r="AB1395" i="21"/>
  <c r="AB1191" i="21"/>
  <c r="S1191" i="21"/>
  <c r="AC962" i="21"/>
  <c r="T962" i="21"/>
  <c r="AD962" i="21" s="1"/>
  <c r="AB515" i="21"/>
  <c r="S515" i="21"/>
  <c r="S164" i="21"/>
  <c r="T164" i="21" s="1"/>
  <c r="AB164" i="21"/>
  <c r="AC1209" i="21"/>
  <c r="T1209" i="21"/>
  <c r="AD1209" i="21" s="1"/>
  <c r="S1870" i="21"/>
  <c r="AB1870" i="21"/>
  <c r="T1712" i="21"/>
  <c r="AD1712" i="21" s="1"/>
  <c r="AC1712" i="21"/>
  <c r="S1599" i="21"/>
  <c r="AB1599" i="21"/>
  <c r="S1387" i="21"/>
  <c r="AB1387" i="21"/>
  <c r="S974" i="21"/>
  <c r="AB974" i="21"/>
  <c r="S926" i="21"/>
  <c r="AB926" i="21"/>
  <c r="S477" i="21"/>
  <c r="AB477" i="21"/>
  <c r="AB989" i="21"/>
  <c r="S989" i="21"/>
  <c r="S176" i="21"/>
  <c r="AB176" i="21"/>
  <c r="S1343" i="21"/>
  <c r="AB1343" i="21"/>
  <c r="AB866" i="21"/>
  <c r="S866" i="21"/>
  <c r="R349" i="21"/>
  <c r="S349" i="21" s="1"/>
  <c r="T349" i="21" s="1"/>
  <c r="AA349" i="21"/>
  <c r="S996" i="21"/>
  <c r="AB996" i="21"/>
  <c r="AB730" i="21"/>
  <c r="S730" i="21"/>
  <c r="AB1603" i="21"/>
  <c r="S1603" i="21"/>
  <c r="S1317" i="21"/>
  <c r="AB1317" i="21"/>
  <c r="AC957" i="21"/>
  <c r="T957" i="21"/>
  <c r="AD957" i="21" s="1"/>
  <c r="S1462" i="21"/>
  <c r="AB1462" i="21"/>
  <c r="S1335" i="21"/>
  <c r="AB1335" i="21"/>
  <c r="AB1270" i="21"/>
  <c r="S1270" i="21"/>
  <c r="T692" i="21"/>
  <c r="AD692" i="21" s="1"/>
  <c r="AC692" i="21"/>
  <c r="S1811" i="21"/>
  <c r="AB1811" i="21"/>
  <c r="AB1801" i="21"/>
  <c r="S1801" i="21"/>
  <c r="S1502" i="21"/>
  <c r="AB1502" i="21"/>
  <c r="S1725" i="21"/>
  <c r="AB1725" i="21"/>
  <c r="T1689" i="21"/>
  <c r="AD1689" i="21" s="1"/>
  <c r="AC1689" i="21"/>
  <c r="T1586" i="21"/>
  <c r="AD1586" i="21" s="1"/>
  <c r="AC1586" i="21"/>
  <c r="AB964" i="21"/>
  <c r="S964" i="21"/>
  <c r="S304" i="21"/>
  <c r="AC253" i="21"/>
  <c r="AD253" i="21" s="1"/>
  <c r="S1178" i="21"/>
  <c r="AB1178" i="21"/>
  <c r="R309" i="21"/>
  <c r="S309" i="21" s="1"/>
  <c r="T309" i="21" s="1"/>
  <c r="AA309" i="21"/>
  <c r="AC1908" i="21"/>
  <c r="T1908" i="21"/>
  <c r="AD1908" i="21" s="1"/>
  <c r="AC963" i="21"/>
  <c r="T963" i="21"/>
  <c r="AD963" i="21" s="1"/>
  <c r="AA315" i="21"/>
  <c r="AB315" i="21" s="1"/>
  <c r="AC315" i="21" s="1"/>
  <c r="AD315" i="21" s="1"/>
  <c r="AC791" i="21"/>
  <c r="T791" i="21"/>
  <c r="AD791" i="21" s="1"/>
  <c r="T822" i="21"/>
  <c r="AD822" i="21" s="1"/>
  <c r="AC822" i="21"/>
  <c r="AC1456" i="21"/>
  <c r="T1456" i="21"/>
  <c r="AD1456" i="21" s="1"/>
  <c r="S496" i="21"/>
  <c r="AB496" i="21"/>
  <c r="S1624" i="21"/>
  <c r="AB1624" i="21"/>
  <c r="AB1824" i="21"/>
  <c r="S1824" i="21"/>
  <c r="S1413" i="21"/>
  <c r="AB1413" i="21"/>
  <c r="S762" i="21"/>
  <c r="AB762" i="21"/>
  <c r="AA332" i="21"/>
  <c r="AB332" i="21" s="1"/>
  <c r="AC332" i="21" s="1"/>
  <c r="AD332" i="21" s="1"/>
  <c r="S1591" i="21"/>
  <c r="AB1591" i="21"/>
  <c r="T1399" i="21"/>
  <c r="AD1399" i="21" s="1"/>
  <c r="AC1399" i="21"/>
  <c r="S1346" i="21"/>
  <c r="AB1346" i="21"/>
  <c r="AB982" i="21"/>
  <c r="S982" i="21"/>
  <c r="S499" i="21"/>
  <c r="AB499" i="21"/>
  <c r="AC1837" i="21"/>
  <c r="T1837" i="21"/>
  <c r="AD1837" i="21" s="1"/>
  <c r="AB1466" i="21"/>
  <c r="S1466" i="21"/>
  <c r="S1386" i="21"/>
  <c r="AB1386" i="21"/>
  <c r="S311" i="21"/>
  <c r="T311" i="21" s="1"/>
  <c r="AB311" i="21"/>
  <c r="AB1815" i="21"/>
  <c r="S1815" i="21"/>
  <c r="T820" i="21"/>
  <c r="AD820" i="21" s="1"/>
  <c r="AC820" i="21"/>
  <c r="AB1319" i="21"/>
  <c r="S1319" i="21"/>
  <c r="T157" i="21"/>
  <c r="AC157" i="21"/>
  <c r="S1325" i="21"/>
  <c r="AB1325" i="21"/>
  <c r="T151" i="21"/>
  <c r="AC151" i="21"/>
  <c r="AB1461" i="21"/>
  <c r="S1461" i="21"/>
  <c r="AB761" i="21"/>
  <c r="S761" i="21"/>
  <c r="S145" i="21"/>
  <c r="T145" i="21" s="1"/>
  <c r="AB145" i="21"/>
  <c r="AB1914" i="21"/>
  <c r="S1914" i="21"/>
  <c r="S1825" i="21"/>
  <c r="AB1825" i="21"/>
  <c r="S1657" i="21"/>
  <c r="AB1657" i="21"/>
  <c r="S899" i="21"/>
  <c r="AB899" i="21"/>
  <c r="S525" i="21"/>
  <c r="AB525" i="21"/>
  <c r="S1116" i="21"/>
  <c r="AB1116" i="21"/>
  <c r="AB1851" i="21"/>
  <c r="S1851" i="21"/>
  <c r="S1279" i="21"/>
  <c r="AB1279" i="21"/>
  <c r="AA429" i="21"/>
  <c r="AB429" i="21" s="1"/>
  <c r="AB1121" i="21"/>
  <c r="S1121" i="21"/>
  <c r="AB1359" i="21"/>
  <c r="S1359" i="21"/>
  <c r="AB1397" i="21"/>
  <c r="S1397" i="21"/>
  <c r="AB546" i="21"/>
  <c r="S546" i="21"/>
  <c r="T1713" i="21"/>
  <c r="AD1713" i="21" s="1"/>
  <c r="AC1713" i="21"/>
  <c r="AB1597" i="21"/>
  <c r="S1597" i="21"/>
  <c r="S521" i="21"/>
  <c r="AB521" i="21"/>
  <c r="AB246" i="21"/>
  <c r="AC246" i="21" s="1"/>
  <c r="AD246" i="21" s="1"/>
  <c r="S738" i="21"/>
  <c r="AB738" i="21"/>
  <c r="T1122" i="21"/>
  <c r="AD1122" i="21" s="1"/>
  <c r="AC1122" i="21"/>
  <c r="AB299" i="21"/>
  <c r="AC299" i="21" s="1"/>
  <c r="AD299" i="21" s="1"/>
  <c r="AC694" i="21"/>
  <c r="T694" i="21"/>
  <c r="AD694" i="21" s="1"/>
  <c r="AB935" i="21"/>
  <c r="S935" i="21"/>
  <c r="AA292" i="21"/>
  <c r="R292" i="21"/>
  <c r="AB541" i="21"/>
  <c r="S541" i="21"/>
  <c r="R348" i="21"/>
  <c r="S348" i="21" s="1"/>
  <c r="T348" i="21" s="1"/>
  <c r="AA348" i="21"/>
  <c r="S737" i="21"/>
  <c r="AB737" i="21"/>
  <c r="S759" i="21"/>
  <c r="AB759" i="21"/>
  <c r="AB1875" i="21"/>
  <c r="S1875" i="21"/>
  <c r="AB1459" i="21"/>
  <c r="S1459" i="21"/>
  <c r="S788" i="21"/>
  <c r="AB788" i="21"/>
  <c r="R305" i="21"/>
  <c r="S305" i="21" s="1"/>
  <c r="T305" i="21" s="1"/>
  <c r="AA305" i="21"/>
  <c r="S1877" i="21"/>
  <c r="AB1877" i="21"/>
  <c r="S1821" i="21"/>
  <c r="AB1821" i="21"/>
  <c r="S1602" i="21"/>
  <c r="AB1602" i="21"/>
  <c r="S1833" i="21"/>
  <c r="AB1833" i="21"/>
  <c r="AC1104" i="21"/>
  <c r="T1104" i="21"/>
  <c r="AD1104" i="21" s="1"/>
  <c r="T1834" i="21"/>
  <c r="AD1834" i="21" s="1"/>
  <c r="AC1834" i="21"/>
  <c r="AB958" i="21"/>
  <c r="S958" i="21"/>
  <c r="AB241" i="21"/>
  <c r="AC241" i="21" s="1"/>
  <c r="T1094" i="21"/>
  <c r="AD1094" i="21" s="1"/>
  <c r="AC1094" i="21"/>
  <c r="AB398" i="21"/>
  <c r="AC398" i="21" s="1"/>
  <c r="AD398" i="21" s="1"/>
  <c r="S1912" i="21"/>
  <c r="AB1912" i="21"/>
  <c r="S887" i="21"/>
  <c r="AB887" i="21"/>
  <c r="T1545" i="21"/>
  <c r="AD1545" i="21" s="1"/>
  <c r="AC1545" i="21"/>
  <c r="AC1577" i="21"/>
  <c r="T1577" i="21"/>
  <c r="AD1577" i="21" s="1"/>
  <c r="U478" i="21"/>
  <c r="AC1268" i="21"/>
  <c r="T1268" i="21"/>
  <c r="AD1268" i="21" s="1"/>
  <c r="AB468" i="21"/>
  <c r="AC468" i="21" s="1"/>
  <c r="AD468" i="21" s="1"/>
  <c r="AC985" i="21"/>
  <c r="T985" i="21"/>
  <c r="AD985" i="21" s="1"/>
  <c r="T633" i="21"/>
  <c r="AD633" i="21" s="1"/>
  <c r="AC633" i="21"/>
  <c r="S1961" i="21"/>
  <c r="AB1961" i="21"/>
  <c r="AC603" i="21"/>
  <c r="T603" i="21"/>
  <c r="AD603" i="21" s="1"/>
  <c r="S578" i="21"/>
  <c r="AB578" i="21"/>
  <c r="AC1011" i="21"/>
  <c r="T1011" i="21"/>
  <c r="AD1011" i="21" s="1"/>
  <c r="AC1829" i="21"/>
  <c r="T1829" i="21"/>
  <c r="AD1829" i="21" s="1"/>
  <c r="T790" i="21"/>
  <c r="AD790" i="21" s="1"/>
  <c r="AC790" i="21"/>
  <c r="T668" i="21"/>
  <c r="AD668" i="21" s="1"/>
  <c r="AC668" i="21"/>
  <c r="T674" i="21"/>
  <c r="AD674" i="21" s="1"/>
  <c r="AC674" i="21"/>
  <c r="AB699" i="21"/>
  <c r="S699" i="21"/>
  <c r="S1571" i="21"/>
  <c r="AB1571" i="21"/>
  <c r="AB646" i="21"/>
  <c r="S646" i="21"/>
  <c r="S1765" i="21"/>
  <c r="AB1765" i="21"/>
  <c r="AB1754" i="21"/>
  <c r="S1754" i="21"/>
  <c r="AD369" i="21"/>
  <c r="AD352" i="21"/>
  <c r="T1543" i="21"/>
  <c r="AD1543" i="21" s="1"/>
  <c r="AC1543" i="21"/>
  <c r="T1583" i="21"/>
  <c r="AD1583" i="21" s="1"/>
  <c r="AC1583" i="21"/>
  <c r="AC1014" i="21"/>
  <c r="T1014" i="21"/>
  <c r="AD1014" i="21" s="1"/>
  <c r="T1062" i="21"/>
  <c r="AD1062" i="21" s="1"/>
  <c r="AC1062" i="21"/>
  <c r="T1256" i="21"/>
  <c r="AD1256" i="21" s="1"/>
  <c r="AC1256" i="21"/>
  <c r="T821" i="21"/>
  <c r="AD821" i="21" s="1"/>
  <c r="AC821" i="21"/>
  <c r="U472" i="21"/>
  <c r="AC1580" i="21"/>
  <c r="T1580" i="21"/>
  <c r="AD1580" i="21" s="1"/>
  <c r="S1348" i="21"/>
  <c r="AB1348" i="21"/>
  <c r="AC1594" i="21"/>
  <c r="T1594" i="21"/>
  <c r="AD1594" i="21" s="1"/>
  <c r="T865" i="21"/>
  <c r="AD865" i="21" s="1"/>
  <c r="AC865" i="21"/>
  <c r="AC932" i="21"/>
  <c r="T932" i="21"/>
  <c r="AD932" i="21" s="1"/>
  <c r="AC1033" i="21"/>
  <c r="T1033" i="21"/>
  <c r="AD1033" i="21" s="1"/>
  <c r="AC1105" i="21"/>
  <c r="T1105" i="21"/>
  <c r="AD1105" i="21" s="1"/>
  <c r="S1478" i="21"/>
  <c r="AB1478" i="21"/>
  <c r="AC658" i="21"/>
  <c r="T658" i="21"/>
  <c r="AD658" i="21" s="1"/>
  <c r="AD485" i="21"/>
  <c r="AD206" i="21"/>
  <c r="AB215" i="21"/>
  <c r="AC215" i="21" s="1"/>
  <c r="AD215" i="21" s="1"/>
  <c r="AC482" i="21"/>
  <c r="AB314" i="21"/>
  <c r="AC314" i="21" s="1"/>
  <c r="AD314" i="21" s="1"/>
  <c r="AA351" i="21"/>
  <c r="R351" i="21"/>
  <c r="AC403" i="21"/>
  <c r="AD403" i="21" s="1"/>
  <c r="S1363" i="21"/>
  <c r="AB1363" i="21"/>
  <c r="AB364" i="21"/>
  <c r="AC364" i="21" s="1"/>
  <c r="AD364" i="21" s="1"/>
  <c r="T1667" i="21"/>
  <c r="AD1667" i="21" s="1"/>
  <c r="AC1667" i="21"/>
  <c r="AB1417" i="21"/>
  <c r="S1417" i="21"/>
  <c r="AC748" i="21"/>
  <c r="T748" i="21"/>
  <c r="AD748" i="21" s="1"/>
  <c r="AB1254" i="21"/>
  <c r="S1254" i="21"/>
  <c r="AB544" i="21"/>
  <c r="S544" i="21"/>
  <c r="R472" i="21"/>
  <c r="S472" i="21" s="1"/>
  <c r="T472" i="21" s="1"/>
  <c r="AA472" i="21"/>
  <c r="AC588" i="21"/>
  <c r="T588" i="21"/>
  <c r="AD588" i="21" s="1"/>
  <c r="S1263" i="21"/>
  <c r="AB1263" i="21"/>
  <c r="AC1620" i="21"/>
  <c r="T1620" i="21"/>
  <c r="AD1620" i="21" s="1"/>
  <c r="T1552" i="21"/>
  <c r="AD1552" i="21" s="1"/>
  <c r="AC1552" i="21"/>
  <c r="S1723" i="21"/>
  <c r="AB1723" i="21"/>
  <c r="AC835" i="21"/>
  <c r="T835" i="21"/>
  <c r="AD835" i="21" s="1"/>
  <c r="AB589" i="21"/>
  <c r="S589" i="21"/>
  <c r="AC944" i="21"/>
  <c r="T944" i="21"/>
  <c r="AD944" i="21" s="1"/>
  <c r="T1141" i="21"/>
  <c r="AD1141" i="21" s="1"/>
  <c r="AC1141" i="21"/>
  <c r="T522" i="21"/>
  <c r="AD522" i="21" s="1"/>
  <c r="AC522" i="21"/>
  <c r="AD430" i="21"/>
  <c r="S113" i="21"/>
  <c r="AB113" i="21"/>
  <c r="T454" i="21"/>
  <c r="AD454" i="21" s="1"/>
  <c r="AC454" i="21"/>
  <c r="T177" i="21"/>
  <c r="AC177" i="21"/>
  <c r="AB1367" i="21"/>
  <c r="S1367" i="21"/>
  <c r="T758" i="21"/>
  <c r="AD758" i="21" s="1"/>
  <c r="AC758" i="21"/>
  <c r="T1445" i="21"/>
  <c r="AD1445" i="21" s="1"/>
  <c r="AC1445" i="21"/>
  <c r="S1451" i="21"/>
  <c r="AB1451" i="21"/>
  <c r="T969" i="21"/>
  <c r="AD969" i="21" s="1"/>
  <c r="AC969" i="21"/>
  <c r="S721" i="21"/>
  <c r="AB721" i="21"/>
  <c r="AC393" i="21"/>
  <c r="T393" i="21"/>
  <c r="T1751" i="21"/>
  <c r="AD1751" i="21" s="1"/>
  <c r="AC1751" i="21"/>
  <c r="AC1917" i="21"/>
  <c r="T1917" i="21"/>
  <c r="AD1917" i="21" s="1"/>
  <c r="AB1042" i="21"/>
  <c r="S1042" i="21"/>
  <c r="AB1372" i="21"/>
  <c r="S1372" i="21"/>
  <c r="AC998" i="21"/>
  <c r="T998" i="21"/>
  <c r="AD998" i="21" s="1"/>
  <c r="T795" i="21"/>
  <c r="AD795" i="21" s="1"/>
  <c r="AC795" i="21"/>
  <c r="S778" i="21"/>
  <c r="AB778" i="21"/>
  <c r="S1629" i="21"/>
  <c r="AB1629" i="21"/>
  <c r="AB271" i="21"/>
  <c r="S271" i="21"/>
  <c r="T271" i="21" s="1"/>
  <c r="S1020" i="21"/>
  <c r="AB1020" i="21"/>
  <c r="T776" i="21"/>
  <c r="AD776" i="21" s="1"/>
  <c r="AC776" i="21"/>
  <c r="T1874" i="21"/>
  <c r="AD1874" i="21" s="1"/>
  <c r="AC1874" i="21"/>
  <c r="AB1970" i="21"/>
  <c r="S1970" i="21"/>
  <c r="S1228" i="21"/>
  <c r="AB1228" i="21"/>
  <c r="AD9" i="21"/>
  <c r="S1947" i="21"/>
  <c r="AB1947" i="21"/>
  <c r="T1579" i="21"/>
  <c r="AD1579" i="21" s="1"/>
  <c r="AC1579" i="21"/>
  <c r="AC994" i="21"/>
  <c r="T994" i="21"/>
  <c r="AD994" i="21" s="1"/>
  <c r="T671" i="21"/>
  <c r="AD671" i="21" s="1"/>
  <c r="AC671" i="21"/>
  <c r="AB1558" i="21"/>
  <c r="S1558" i="21"/>
  <c r="T1054" i="21"/>
  <c r="AD1054" i="21" s="1"/>
  <c r="AC1054" i="21"/>
  <c r="AB1954" i="21"/>
  <c r="S1954" i="21"/>
  <c r="AC687" i="21"/>
  <c r="T687" i="21"/>
  <c r="AD687" i="21" s="1"/>
  <c r="AC1160" i="21"/>
  <c r="T1160" i="21"/>
  <c r="AD1160" i="21" s="1"/>
  <c r="S1808" i="21"/>
  <c r="AB1808" i="21"/>
  <c r="T1628" i="21"/>
  <c r="AD1628" i="21" s="1"/>
  <c r="AC1628" i="21"/>
  <c r="T1403" i="21"/>
  <c r="AD1403" i="21" s="1"/>
  <c r="AC1403" i="21"/>
  <c r="S448" i="21"/>
  <c r="AB448" i="21"/>
  <c r="AB330" i="21"/>
  <c r="S330" i="21"/>
  <c r="T330" i="21" s="1"/>
  <c r="S739" i="21"/>
  <c r="AB739" i="21"/>
  <c r="T1128" i="21"/>
  <c r="AD1128" i="21" s="1"/>
  <c r="AC1128" i="21"/>
  <c r="AB1525" i="21"/>
  <c r="S1525" i="21"/>
  <c r="T1176" i="21"/>
  <c r="AD1176" i="21" s="1"/>
  <c r="AC1176" i="21"/>
  <c r="AC1192" i="21"/>
  <c r="T1192" i="21"/>
  <c r="AD1192" i="21" s="1"/>
  <c r="T1043" i="21"/>
  <c r="AD1043" i="21" s="1"/>
  <c r="AC1043" i="21"/>
  <c r="S444" i="21"/>
  <c r="AB444" i="21"/>
  <c r="S1636" i="21"/>
  <c r="AB1636" i="21"/>
  <c r="AB169" i="21"/>
  <c r="S169" i="21"/>
  <c r="T1831" i="21"/>
  <c r="AD1831" i="21" s="1"/>
  <c r="AC1831" i="21"/>
  <c r="AD44" i="21"/>
  <c r="AD210" i="21"/>
  <c r="AD289" i="21"/>
  <c r="T188" i="21"/>
  <c r="AC188" i="21"/>
  <c r="AB1306" i="21"/>
  <c r="S1306" i="21"/>
  <c r="S1926" i="21"/>
  <c r="AB1926" i="21"/>
  <c r="T709" i="21"/>
  <c r="AD709" i="21" s="1"/>
  <c r="AC709" i="21"/>
  <c r="T1046" i="21"/>
  <c r="AD1046" i="21" s="1"/>
  <c r="AC1046" i="21"/>
  <c r="AB1560" i="21"/>
  <c r="S1560" i="21"/>
  <c r="AB1945" i="21"/>
  <c r="S1945" i="21"/>
  <c r="AC1048" i="21"/>
  <c r="T1048" i="21"/>
  <c r="AD1048" i="21" s="1"/>
  <c r="T1152" i="21"/>
  <c r="AD1152" i="21" s="1"/>
  <c r="AC1152" i="21"/>
  <c r="T1680" i="21"/>
  <c r="AD1680" i="21" s="1"/>
  <c r="AC1680" i="21"/>
  <c r="T1488" i="21"/>
  <c r="AD1488" i="21" s="1"/>
  <c r="AC1488" i="21"/>
  <c r="AC870" i="21"/>
  <c r="T870" i="21"/>
  <c r="AD870" i="21" s="1"/>
  <c r="T794" i="21"/>
  <c r="AD794" i="21" s="1"/>
  <c r="AC794" i="21"/>
  <c r="AB1999" i="21"/>
  <c r="S1999" i="21"/>
  <c r="T1182" i="21"/>
  <c r="AD1182" i="21" s="1"/>
  <c r="AC1182" i="21"/>
  <c r="S1308" i="21"/>
  <c r="AB1308" i="21"/>
  <c r="AC891" i="21"/>
  <c r="T891" i="21"/>
  <c r="AD891" i="21" s="1"/>
  <c r="T1499" i="21"/>
  <c r="AD1499" i="21" s="1"/>
  <c r="AC1499" i="21"/>
  <c r="AC933" i="21"/>
  <c r="T933" i="21"/>
  <c r="AD933" i="21" s="1"/>
  <c r="S847" i="21"/>
  <c r="AB847" i="21"/>
  <c r="AC875" i="21"/>
  <c r="T875" i="21"/>
  <c r="AD875" i="21" s="1"/>
  <c r="T1063" i="21"/>
  <c r="AD1063" i="21" s="1"/>
  <c r="AC1063" i="21"/>
  <c r="S1731" i="21"/>
  <c r="AB1731" i="21"/>
  <c r="AB1919" i="21"/>
  <c r="S1919" i="21"/>
  <c r="T1995" i="21"/>
  <c r="AD1995" i="21" s="1"/>
  <c r="AC1995" i="21"/>
  <c r="AB534" i="21"/>
  <c r="S534" i="21"/>
  <c r="AB1309" i="21"/>
  <c r="S1309" i="21"/>
  <c r="T178" i="21"/>
  <c r="AC178" i="21"/>
  <c r="AB1804" i="21"/>
  <c r="S1804" i="21"/>
  <c r="AB1701" i="21"/>
  <c r="S1701" i="21"/>
  <c r="S350" i="21"/>
  <c r="T350" i="21" s="1"/>
  <c r="AB350" i="21"/>
  <c r="S1562" i="21"/>
  <c r="AB1562" i="21"/>
  <c r="AC457" i="21"/>
  <c r="T457" i="21"/>
  <c r="AC592" i="21"/>
  <c r="T592" i="21"/>
  <c r="AD592" i="21" s="1"/>
  <c r="AC1207" i="21"/>
  <c r="T1207" i="21"/>
  <c r="AD1207" i="21" s="1"/>
  <c r="AB1943" i="21"/>
  <c r="S1943" i="21"/>
  <c r="AC954" i="21"/>
  <c r="T954" i="21"/>
  <c r="AD954" i="21" s="1"/>
  <c r="S1743" i="21"/>
  <c r="AB1743" i="21"/>
  <c r="S1976" i="21"/>
  <c r="AB1976" i="21"/>
  <c r="AB1492" i="21"/>
  <c r="S1492" i="21"/>
  <c r="T1634" i="21"/>
  <c r="AD1634" i="21" s="1"/>
  <c r="AC1634" i="21"/>
  <c r="AC1303" i="21"/>
  <c r="T1303" i="21"/>
  <c r="AD1303" i="21" s="1"/>
  <c r="T1409" i="21"/>
  <c r="AD1409" i="21" s="1"/>
  <c r="AC1409" i="21"/>
  <c r="AB1573" i="21"/>
  <c r="S1573" i="21"/>
  <c r="S1206" i="21"/>
  <c r="AB1206" i="21"/>
  <c r="AC1289" i="21"/>
  <c r="T1289" i="21"/>
  <c r="AD1289" i="21" s="1"/>
  <c r="AB1440" i="21"/>
  <c r="S1440" i="21"/>
  <c r="AC1267" i="21"/>
  <c r="T1267" i="21"/>
  <c r="AD1267" i="21" s="1"/>
  <c r="AC760" i="21"/>
  <c r="T760" i="21"/>
  <c r="AD760" i="21" s="1"/>
  <c r="S1982" i="21"/>
  <c r="AB1982" i="21"/>
  <c r="AC1868" i="21"/>
  <c r="T1868" i="21"/>
  <c r="AD1868" i="21" s="1"/>
  <c r="T843" i="21"/>
  <c r="AD843" i="21" s="1"/>
  <c r="AC843" i="21"/>
  <c r="AC1257" i="21"/>
  <c r="T1257" i="21"/>
  <c r="AD1257" i="21" s="1"/>
  <c r="S1936" i="21"/>
  <c r="AB1936" i="21"/>
  <c r="AC566" i="21"/>
  <c r="T566" i="21"/>
  <c r="AD566" i="21" s="1"/>
  <c r="AC1913" i="21"/>
  <c r="T1913" i="21"/>
  <c r="AD1913" i="21" s="1"/>
  <c r="AC69" i="21"/>
  <c r="T69" i="21"/>
  <c r="AD69" i="21" s="1"/>
  <c r="AC628" i="21"/>
  <c r="T628" i="21"/>
  <c r="AD628" i="21" s="1"/>
  <c r="S1354" i="21"/>
  <c r="AB1354" i="21"/>
  <c r="S1429" i="21"/>
  <c r="AB1429" i="21"/>
  <c r="T517" i="21"/>
  <c r="AD517" i="21" s="1"/>
  <c r="AC517" i="21"/>
  <c r="AB2004" i="21"/>
  <c r="S2004" i="21"/>
  <c r="T1818" i="21"/>
  <c r="AD1818" i="21" s="1"/>
  <c r="AC1818" i="21"/>
  <c r="AB1067" i="21"/>
  <c r="S1067" i="21"/>
  <c r="AB1950" i="21"/>
  <c r="S1950" i="21"/>
  <c r="AB1705" i="21"/>
  <c r="S1705" i="21"/>
  <c r="T491" i="21"/>
  <c r="AD491" i="21" s="1"/>
  <c r="AC491" i="21"/>
  <c r="S1737" i="21"/>
  <c r="AB1737" i="21"/>
  <c r="AC1521" i="21"/>
  <c r="T1521" i="21"/>
  <c r="AD1521" i="21" s="1"/>
  <c r="S1748" i="21"/>
  <c r="AB1748" i="21"/>
  <c r="S922" i="21"/>
  <c r="AB922" i="21"/>
  <c r="AC620" i="21"/>
  <c r="T620" i="21"/>
  <c r="AD620" i="21" s="1"/>
  <c r="T488" i="21"/>
  <c r="AD488" i="21" s="1"/>
  <c r="AC488" i="21"/>
  <c r="T226" i="21"/>
  <c r="AC226" i="21"/>
  <c r="AB1273" i="21"/>
  <c r="S1273" i="21"/>
  <c r="AB1968" i="21"/>
  <c r="S1968" i="21"/>
  <c r="AB1988" i="21"/>
  <c r="S1988" i="21"/>
  <c r="S222" i="21"/>
  <c r="T222" i="21" s="1"/>
  <c r="AB222" i="21"/>
  <c r="T401" i="21"/>
  <c r="AC401" i="21"/>
  <c r="AB773" i="21"/>
  <c r="S773" i="21"/>
  <c r="AD381" i="21"/>
  <c r="AD193" i="21"/>
  <c r="AD18" i="21"/>
  <c r="AD93" i="21"/>
  <c r="AC107" i="21"/>
  <c r="AB221" i="21"/>
  <c r="AC221" i="21" s="1"/>
  <c r="AD221" i="21" s="1"/>
  <c r="AC881" i="21"/>
  <c r="T881" i="21"/>
  <c r="AD881" i="21" s="1"/>
  <c r="AB1355" i="21"/>
  <c r="S1355" i="21"/>
  <c r="T961" i="21"/>
  <c r="AD961" i="21" s="1"/>
  <c r="AC961" i="21"/>
  <c r="S1640" i="21"/>
  <c r="AB1640" i="21"/>
  <c r="AD482" i="21"/>
  <c r="T950" i="21"/>
  <c r="AD950" i="21" s="1"/>
  <c r="AC950" i="21"/>
  <c r="T1871" i="21"/>
  <c r="AD1871" i="21" s="1"/>
  <c r="AC1871" i="21"/>
  <c r="S782" i="21"/>
  <c r="AB782" i="21"/>
  <c r="S717" i="21"/>
  <c r="AB717" i="21"/>
  <c r="AC809" i="21"/>
  <c r="T809" i="21"/>
  <c r="AD809" i="21" s="1"/>
  <c r="S1792" i="21"/>
  <c r="AB1792" i="21"/>
  <c r="S1125" i="21"/>
  <c r="AB1125" i="21"/>
  <c r="AB1796" i="21"/>
  <c r="S1796" i="21"/>
  <c r="S1633" i="21"/>
  <c r="AB1633" i="21"/>
  <c r="AC672" i="21"/>
  <c r="T672" i="21"/>
  <c r="AD672" i="21" s="1"/>
  <c r="AB1952" i="21"/>
  <c r="S1952" i="21"/>
  <c r="S1646" i="21"/>
  <c r="AB1646" i="21"/>
  <c r="T1457" i="21"/>
  <c r="AD1457" i="21" s="1"/>
  <c r="AC1457" i="21"/>
  <c r="S1996" i="21"/>
  <c r="AB1996" i="21"/>
  <c r="AD223" i="21"/>
  <c r="AB1088" i="21"/>
  <c r="S1088" i="21"/>
  <c r="S377" i="21"/>
  <c r="AB377" i="21"/>
  <c r="AB257" i="21"/>
  <c r="AC257" i="21" s="1"/>
  <c r="AD257" i="21" s="1"/>
  <c r="T712" i="21"/>
  <c r="AD712" i="21" s="1"/>
  <c r="AC712" i="21"/>
  <c r="AC810" i="21"/>
  <c r="T810" i="21"/>
  <c r="AD810" i="21" s="1"/>
  <c r="AC774" i="21"/>
  <c r="T774" i="21"/>
  <c r="AD774" i="21" s="1"/>
  <c r="S915" i="21"/>
  <c r="AB915" i="21"/>
  <c r="S1939" i="21"/>
  <c r="AB1939" i="21"/>
  <c r="S1702" i="21"/>
  <c r="AB1702" i="21"/>
  <c r="T1886" i="21"/>
  <c r="AD1886" i="21" s="1"/>
  <c r="AC1886" i="21"/>
  <c r="AB407" i="21"/>
  <c r="S407" i="21"/>
  <c r="AB584" i="21"/>
  <c r="S584" i="21"/>
  <c r="AC1064" i="21"/>
  <c r="T1064" i="21"/>
  <c r="AD1064" i="21" s="1"/>
  <c r="AD80" i="21"/>
  <c r="AB1310" i="21"/>
  <c r="S1310" i="21"/>
  <c r="T679" i="21"/>
  <c r="AD679" i="21" s="1"/>
  <c r="AC679" i="21"/>
  <c r="AB1741" i="21"/>
  <c r="S1741" i="21"/>
  <c r="AB130" i="21"/>
  <c r="S130" i="21"/>
  <c r="AC189" i="21"/>
  <c r="AD189" i="21" s="1"/>
  <c r="AD443" i="21"/>
  <c r="AC995" i="21"/>
  <c r="T995" i="21"/>
  <c r="AD995" i="21" s="1"/>
  <c r="AB579" i="21"/>
  <c r="S579" i="21"/>
  <c r="S1170" i="21"/>
  <c r="AB1170" i="21"/>
  <c r="AC1730" i="21"/>
  <c r="T1730" i="21"/>
  <c r="AD1730" i="21" s="1"/>
  <c r="S1519" i="21"/>
  <c r="AB1519" i="21"/>
  <c r="T1738" i="21"/>
  <c r="AD1738" i="21" s="1"/>
  <c r="AC1738" i="21"/>
  <c r="T1909" i="21"/>
  <c r="AD1909" i="21" s="1"/>
  <c r="AC1909" i="21"/>
  <c r="AB682" i="21"/>
  <c r="S682" i="21"/>
  <c r="AC111" i="21"/>
  <c r="T111" i="21"/>
  <c r="T696" i="21"/>
  <c r="AD696" i="21" s="1"/>
  <c r="AC696" i="21"/>
  <c r="S833" i="21"/>
  <c r="AB833" i="21"/>
  <c r="S110" i="21"/>
  <c r="T110" i="21" s="1"/>
  <c r="AB110" i="21"/>
  <c r="AC203" i="21"/>
  <c r="AD203" i="21" s="1"/>
  <c r="AB197" i="21"/>
  <c r="S197" i="21"/>
  <c r="T892" i="21"/>
  <c r="AD892" i="21" s="1"/>
  <c r="AC892" i="21"/>
  <c r="AD139" i="21"/>
  <c r="T1212" i="21"/>
  <c r="AD1212" i="21" s="1"/>
  <c r="AC1212" i="21"/>
  <c r="AC493" i="21"/>
  <c r="T493" i="21"/>
  <c r="AD493" i="21" s="1"/>
  <c r="AC1604" i="21"/>
  <c r="T1604" i="21"/>
  <c r="AD1604" i="21" s="1"/>
  <c r="T202" i="21"/>
  <c r="AC202" i="21"/>
  <c r="AB1114" i="21"/>
  <c r="S1114" i="21"/>
  <c r="AB681" i="21"/>
  <c r="S681" i="21"/>
  <c r="AC1137" i="21"/>
  <c r="T1137" i="21"/>
  <c r="AD1137" i="21" s="1"/>
  <c r="AC1997" i="21"/>
  <c r="T1997" i="21"/>
  <c r="AD1997" i="21" s="1"/>
  <c r="AB577" i="21"/>
  <c r="S577" i="21"/>
  <c r="T641" i="21"/>
  <c r="AD641" i="21" s="1"/>
  <c r="AC641" i="21"/>
  <c r="T1946" i="21"/>
  <c r="AD1946" i="21" s="1"/>
  <c r="AC1946" i="21"/>
  <c r="AD107" i="21"/>
  <c r="S116" i="21"/>
  <c r="AB116" i="21"/>
  <c r="T1312" i="21"/>
  <c r="AD1312" i="21" s="1"/>
  <c r="AC1312" i="21"/>
  <c r="AB683" i="21"/>
  <c r="S683" i="21"/>
  <c r="AD414" i="21"/>
  <c r="AC1864" i="21"/>
  <c r="T1864" i="21"/>
  <c r="AD1864" i="21" s="1"/>
  <c r="T1392" i="21"/>
  <c r="AD1392" i="21" s="1"/>
  <c r="AC1392" i="21"/>
  <c r="T1133" i="21"/>
  <c r="AD1133" i="21" s="1"/>
  <c r="AC1133" i="21"/>
  <c r="AC148" i="21"/>
  <c r="T148" i="21"/>
  <c r="AB1518" i="21"/>
  <c r="S1518" i="21"/>
  <c r="T581" i="21"/>
  <c r="AD581" i="21" s="1"/>
  <c r="AC581" i="21"/>
  <c r="AC1420" i="21"/>
  <c r="T1420" i="21"/>
  <c r="AD1420" i="21" s="1"/>
  <c r="AC41" i="21"/>
  <c r="AD41" i="21" s="1"/>
  <c r="S1388" i="21"/>
  <c r="AB1388" i="21"/>
  <c r="AB199" i="21"/>
  <c r="S199" i="21"/>
  <c r="AC1185" i="21"/>
  <c r="T1185" i="21"/>
  <c r="AD1185" i="21" s="1"/>
  <c r="AB408" i="21"/>
  <c r="S408" i="21"/>
  <c r="T408" i="21" s="1"/>
  <c r="AC562" i="21"/>
  <c r="T562" i="21"/>
  <c r="AD562" i="21" s="1"/>
  <c r="S1463" i="21"/>
  <c r="AB1463" i="21"/>
  <c r="AD132" i="21"/>
  <c r="AC1446" i="21"/>
  <c r="T1446" i="21"/>
  <c r="AD1446" i="21" s="1"/>
  <c r="S1507" i="21"/>
  <c r="AB1507" i="21"/>
  <c r="T849" i="21"/>
  <c r="AD849" i="21" s="1"/>
  <c r="AC849" i="21"/>
  <c r="S785" i="21"/>
  <c r="AB785" i="21"/>
  <c r="AC428" i="21"/>
  <c r="T428" i="21"/>
  <c r="AB1333" i="21"/>
  <c r="S1333" i="21"/>
  <c r="AB198" i="21"/>
  <c r="S198" i="21"/>
  <c r="S432" i="21"/>
  <c r="AB432" i="21"/>
  <c r="S1271" i="21"/>
  <c r="AB1271" i="21"/>
  <c r="T278" i="21"/>
  <c r="AC278" i="21"/>
  <c r="S1423" i="21"/>
  <c r="AB1423" i="21"/>
  <c r="T537" i="21"/>
  <c r="AD537" i="21" s="1"/>
  <c r="AC537" i="21"/>
  <c r="AC648" i="21"/>
  <c r="T648" i="21"/>
  <c r="AD648" i="21" s="1"/>
  <c r="AB1481" i="21"/>
  <c r="S1481" i="21"/>
  <c r="AC993" i="21"/>
  <c r="T993" i="21"/>
  <c r="AD993" i="21" s="1"/>
  <c r="T1053" i="21"/>
  <c r="AD1053" i="21" s="1"/>
  <c r="AC1053" i="21"/>
  <c r="S643" i="21"/>
  <c r="AB643" i="21"/>
  <c r="S78" i="21"/>
  <c r="AB78" i="21"/>
  <c r="AD216" i="21"/>
  <c r="AC54" i="21"/>
  <c r="T54" i="21"/>
  <c r="AB1520" i="21"/>
  <c r="S1520" i="21"/>
  <c r="S1374" i="21"/>
  <c r="AB1374" i="21"/>
  <c r="AC75" i="21"/>
  <c r="T75" i="21"/>
  <c r="AC95" i="21"/>
  <c r="T95" i="21"/>
  <c r="AB136" i="21"/>
  <c r="S136" i="21"/>
  <c r="AC290" i="21"/>
  <c r="T290" i="21"/>
  <c r="AB1482" i="21"/>
  <c r="S1482" i="21"/>
  <c r="AC1302" i="21"/>
  <c r="T1302" i="21"/>
  <c r="AD1302" i="21" s="1"/>
  <c r="S291" i="21"/>
  <c r="T291" i="21" s="1"/>
  <c r="AB291" i="21"/>
  <c r="AC1677" i="21"/>
  <c r="T1677" i="21"/>
  <c r="AD1677" i="21" s="1"/>
  <c r="T1118" i="21"/>
  <c r="AD1118" i="21" s="1"/>
  <c r="AC1118" i="21"/>
  <c r="AB1384" i="21"/>
  <c r="S1384" i="21"/>
  <c r="S978" i="21"/>
  <c r="AB978" i="21"/>
  <c r="T34" i="21"/>
  <c r="AC34" i="21"/>
  <c r="T1817" i="21"/>
  <c r="AD1817" i="21" s="1"/>
  <c r="AC1817" i="21"/>
  <c r="AD179" i="21"/>
  <c r="S1493" i="21"/>
  <c r="AB1493" i="21"/>
  <c r="T182" i="21"/>
  <c r="AC182" i="21"/>
  <c r="AB1491" i="21"/>
  <c r="S1491" i="21"/>
  <c r="S1527" i="21"/>
  <c r="AB1527" i="21"/>
  <c r="T1002" i="21"/>
  <c r="AD1002" i="21" s="1"/>
  <c r="AC1002" i="21"/>
  <c r="AB1009" i="21"/>
  <c r="S1009" i="21"/>
  <c r="AB166" i="21"/>
  <c r="S166" i="21"/>
  <c r="AB873" i="21"/>
  <c r="S873" i="21"/>
  <c r="S297" i="21"/>
  <c r="AB297" i="21"/>
  <c r="AB262" i="21"/>
  <c r="S262" i="21"/>
  <c r="S47" i="21"/>
  <c r="AB47" i="21"/>
  <c r="T757" i="21"/>
  <c r="AD757" i="21" s="1"/>
  <c r="AC757" i="21"/>
  <c r="AC1453" i="21"/>
  <c r="T1453" i="21"/>
  <c r="AD1453" i="21" s="1"/>
  <c r="S386" i="21"/>
  <c r="AB386" i="21"/>
  <c r="T1214" i="21"/>
  <c r="AD1214" i="21" s="1"/>
  <c r="AC1214" i="21"/>
  <c r="AD112" i="21"/>
  <c r="AC1691" i="21"/>
  <c r="T1691" i="21"/>
  <c r="AD1691" i="21" s="1"/>
  <c r="AB135" i="21"/>
  <c r="S135" i="21"/>
  <c r="S685" i="21"/>
  <c r="AB685" i="21"/>
  <c r="AC828" i="21"/>
  <c r="T828" i="21"/>
  <c r="AD828" i="21" s="1"/>
  <c r="AB661" i="21"/>
  <c r="S661" i="21"/>
  <c r="AC576" i="21"/>
  <c r="T576" i="21"/>
  <c r="AD576" i="21" s="1"/>
  <c r="S654" i="21"/>
  <c r="AB654" i="21"/>
  <c r="T209" i="21"/>
  <c r="AC209" i="21"/>
  <c r="T161" i="21"/>
  <c r="AC161" i="21"/>
  <c r="AC716" i="21"/>
  <c r="T716" i="21"/>
  <c r="AD716" i="21" s="1"/>
  <c r="AC326" i="21"/>
  <c r="T326" i="21"/>
  <c r="AB693" i="21"/>
  <c r="S693" i="21"/>
  <c r="AC877" i="21"/>
  <c r="T877" i="21"/>
  <c r="AD877" i="21" s="1"/>
  <c r="AB503" i="21"/>
  <c r="S503" i="21"/>
  <c r="T1119" i="21"/>
  <c r="AD1119" i="21" s="1"/>
  <c r="AC1119" i="21"/>
  <c r="S463" i="21"/>
  <c r="AB463" i="21"/>
  <c r="AB15" i="21"/>
  <c r="S15" i="21"/>
  <c r="T1115" i="21"/>
  <c r="AD1115" i="21" s="1"/>
  <c r="AC1115" i="21"/>
  <c r="AB1158" i="21"/>
  <c r="S1158" i="21"/>
  <c r="AC607" i="21"/>
  <c r="T607" i="21"/>
  <c r="AD607" i="21" s="1"/>
  <c r="AC955" i="21"/>
  <c r="T955" i="21"/>
  <c r="AD955" i="21" s="1"/>
  <c r="T1500" i="21"/>
  <c r="AD1500" i="21" s="1"/>
  <c r="AC1500" i="21"/>
  <c r="S580" i="21"/>
  <c r="AB580" i="21"/>
  <c r="S523" i="21"/>
  <c r="AB523" i="21"/>
  <c r="S617" i="21"/>
  <c r="AB617" i="21"/>
  <c r="S574" i="21"/>
  <c r="AB574" i="21"/>
  <c r="AB276" i="21"/>
  <c r="S276" i="21"/>
  <c r="S451" i="21"/>
  <c r="AB451" i="21"/>
  <c r="T211" i="21"/>
  <c r="AC211" i="21"/>
  <c r="T1120" i="21"/>
  <c r="AD1120" i="21" s="1"/>
  <c r="AC1120" i="21"/>
  <c r="AC1146" i="21"/>
  <c r="T1146" i="21"/>
  <c r="AD1146" i="21" s="1"/>
  <c r="S626" i="21"/>
  <c r="AB626" i="21"/>
  <c r="T153" i="21"/>
  <c r="AC153" i="21"/>
  <c r="T616" i="21"/>
  <c r="AD616" i="21" s="1"/>
  <c r="AC616" i="21"/>
  <c r="AC1239" i="21"/>
  <c r="T1239" i="21"/>
  <c r="AD1239" i="21" s="1"/>
  <c r="AC1553" i="21"/>
  <c r="T1553" i="21"/>
  <c r="AD1553" i="21" s="1"/>
  <c r="S622" i="21"/>
  <c r="AB622" i="21"/>
  <c r="AC1449" i="21"/>
  <c r="T1449" i="21"/>
  <c r="AD1449" i="21" s="1"/>
  <c r="S108" i="21"/>
  <c r="AB108" i="21"/>
  <c r="AC1110" i="21"/>
  <c r="T1110" i="21"/>
  <c r="AD1110" i="21" s="1"/>
  <c r="T636" i="21"/>
  <c r="AD636" i="21" s="1"/>
  <c r="AC636" i="21"/>
  <c r="AB786" i="21"/>
  <c r="S786" i="21"/>
  <c r="AC644" i="21"/>
  <c r="T644" i="21"/>
  <c r="AD644" i="21" s="1"/>
  <c r="AD295" i="21"/>
  <c r="T1238" i="21"/>
  <c r="AD1238" i="21" s="1"/>
  <c r="AC1238" i="21"/>
  <c r="T1051" i="21"/>
  <c r="AD1051" i="21" s="1"/>
  <c r="AC1051" i="21"/>
  <c r="AC965" i="21"/>
  <c r="T965" i="21"/>
  <c r="AD965" i="21" s="1"/>
  <c r="T941" i="21"/>
  <c r="AD941" i="21" s="1"/>
  <c r="AC941" i="21"/>
  <c r="AD114" i="21"/>
  <c r="S29" i="21"/>
  <c r="AB29" i="21"/>
  <c r="T564" i="21"/>
  <c r="AD564" i="21" s="1"/>
  <c r="AC564" i="21"/>
  <c r="AC1145" i="21"/>
  <c r="T1145" i="21"/>
  <c r="AD1145" i="21" s="1"/>
  <c r="AB70" i="21"/>
  <c r="S70" i="21"/>
  <c r="AC902" i="21"/>
  <c r="T902" i="21"/>
  <c r="AD902" i="21" s="1"/>
  <c r="T1699" i="21"/>
  <c r="AD1699" i="21" s="1"/>
  <c r="AC1699" i="21"/>
  <c r="S171" i="21"/>
  <c r="AB171" i="21"/>
  <c r="T542" i="21"/>
  <c r="AD542" i="21" s="1"/>
  <c r="AC542" i="21"/>
  <c r="S1171" i="21"/>
  <c r="AB1171" i="21"/>
  <c r="AC6" i="21"/>
  <c r="T6" i="21"/>
  <c r="AC1984" i="21"/>
  <c r="T1984" i="21"/>
  <c r="AD1984" i="21" s="1"/>
  <c r="T1471" i="21"/>
  <c r="AD1471" i="21" s="1"/>
  <c r="AC1471" i="21"/>
  <c r="AC605" i="21"/>
  <c r="T605" i="21"/>
  <c r="AD605" i="21" s="1"/>
  <c r="T586" i="21"/>
  <c r="AD586" i="21" s="1"/>
  <c r="AC586" i="21"/>
  <c r="S608" i="21"/>
  <c r="AB608" i="21"/>
  <c r="AB972" i="21"/>
  <c r="S972" i="21"/>
  <c r="S376" i="21"/>
  <c r="AB376" i="21"/>
  <c r="AC122" i="21"/>
  <c r="T122" i="21"/>
  <c r="T1259" i="21"/>
  <c r="AD1259" i="21" s="1"/>
  <c r="AC1259" i="21"/>
  <c r="AC91" i="21"/>
  <c r="T91" i="21"/>
  <c r="S71" i="21"/>
  <c r="AB71" i="21"/>
  <c r="S466" i="21"/>
  <c r="AB466" i="21"/>
  <c r="T1275" i="21"/>
  <c r="AD1275" i="21" s="1"/>
  <c r="AC1275" i="21"/>
  <c r="T585" i="21"/>
  <c r="AD585" i="21" s="1"/>
  <c r="AC585" i="21"/>
  <c r="AC1782" i="21"/>
  <c r="T1782" i="21"/>
  <c r="AD1782" i="21" s="1"/>
  <c r="S27" i="21"/>
  <c r="AB27" i="21"/>
  <c r="T1963" i="21"/>
  <c r="AD1963" i="21" s="1"/>
  <c r="AC1963" i="21"/>
  <c r="T1637" i="21"/>
  <c r="AD1637" i="21" s="1"/>
  <c r="AC1637" i="21"/>
  <c r="T1010" i="21"/>
  <c r="AD1010" i="21" s="1"/>
  <c r="AC1010" i="21"/>
  <c r="T489" i="21"/>
  <c r="AD489" i="21" s="1"/>
  <c r="AC489" i="21"/>
  <c r="T212" i="21"/>
  <c r="AC212" i="21"/>
  <c r="AC1951" i="21"/>
  <c r="T1951" i="21"/>
  <c r="AD1951" i="21" s="1"/>
  <c r="AD288" i="21"/>
  <c r="AB423" i="21"/>
  <c r="S423" i="21"/>
  <c r="T1539" i="21"/>
  <c r="AD1539" i="21" s="1"/>
  <c r="AC1539" i="21"/>
  <c r="AC1006" i="21"/>
  <c r="T1006" i="21"/>
  <c r="AD1006" i="21" s="1"/>
  <c r="T172" i="21"/>
  <c r="AC172" i="21"/>
  <c r="S282" i="21"/>
  <c r="AB282" i="21"/>
  <c r="AC601" i="21"/>
  <c r="T601" i="21"/>
  <c r="AD601" i="21" s="1"/>
  <c r="S984" i="21"/>
  <c r="AB984" i="21"/>
  <c r="S476" i="21"/>
  <c r="AB476" i="21"/>
  <c r="S549" i="21"/>
  <c r="AB549" i="21"/>
  <c r="T160" i="21"/>
  <c r="AC160" i="21"/>
  <c r="T275" i="21"/>
  <c r="AC275" i="21"/>
  <c r="AC79" i="21"/>
  <c r="T79" i="21"/>
  <c r="AC300" i="21"/>
  <c r="T300" i="21"/>
  <c r="T99" i="21"/>
  <c r="AC99" i="21"/>
  <c r="AD367" i="21"/>
  <c r="T57" i="21"/>
  <c r="AC57" i="21"/>
  <c r="T826" i="21"/>
  <c r="AD826" i="21" s="1"/>
  <c r="AC826" i="21"/>
  <c r="AC1977" i="21"/>
  <c r="T1977" i="21"/>
  <c r="AD1977" i="21" s="1"/>
  <c r="S824" i="21"/>
  <c r="AB824" i="21"/>
  <c r="S1360" i="21"/>
  <c r="AB1360" i="21"/>
  <c r="AB848" i="21"/>
  <c r="S848" i="21"/>
  <c r="T1338" i="21"/>
  <c r="AD1338" i="21" s="1"/>
  <c r="AC1338" i="21"/>
  <c r="T1265" i="21"/>
  <c r="AD1265" i="21" s="1"/>
  <c r="AC1265" i="21"/>
  <c r="AC1544" i="21"/>
  <c r="T1544" i="21"/>
  <c r="AD1544" i="21" s="1"/>
  <c r="AC1260" i="21"/>
  <c r="T1260" i="21"/>
  <c r="AD1260" i="21" s="1"/>
  <c r="T1722" i="21"/>
  <c r="AD1722" i="21" s="1"/>
  <c r="AC1722" i="21"/>
  <c r="S453" i="21"/>
  <c r="AB453" i="21"/>
  <c r="AC1038" i="21"/>
  <c r="T1038" i="21"/>
  <c r="AD1038" i="21" s="1"/>
  <c r="E5" i="28" l="1"/>
  <c r="AC1406" i="21"/>
  <c r="T1406" i="21"/>
  <c r="AD1406" i="21" s="1"/>
  <c r="AC1370" i="21"/>
  <c r="T1370" i="21"/>
  <c r="AD1370" i="21" s="1"/>
  <c r="T1398" i="21"/>
  <c r="AD1398" i="21" s="1"/>
  <c r="AC1398" i="21"/>
  <c r="S12" i="24"/>
  <c r="T12" i="24"/>
  <c r="AC990" i="21"/>
  <c r="T990" i="21"/>
  <c r="AD990" i="21" s="1"/>
  <c r="AB472" i="21"/>
  <c r="AC472" i="21" s="1"/>
  <c r="AD472" i="21" s="1"/>
  <c r="J11" i="24"/>
  <c r="I11" i="24" s="1"/>
  <c r="I10" i="24" s="1"/>
  <c r="D41" i="28"/>
  <c r="T1649" i="21"/>
  <c r="AD1649" i="21" s="1"/>
  <c r="AC1649" i="21"/>
  <c r="AC1408" i="21"/>
  <c r="T1408" i="21"/>
  <c r="AD1408" i="21" s="1"/>
  <c r="AC971" i="21"/>
  <c r="T971" i="21"/>
  <c r="AD971" i="21" s="1"/>
  <c r="AC1458" i="21"/>
  <c r="AC1665" i="21"/>
  <c r="T418" i="21"/>
  <c r="AD418" i="21" s="1"/>
  <c r="AC121" i="21"/>
  <c r="AD121" i="21" s="1"/>
  <c r="AC1164" i="21"/>
  <c r="T1164" i="21"/>
  <c r="AD1164" i="21" s="1"/>
  <c r="AC1155" i="21"/>
  <c r="T1155" i="21"/>
  <c r="AD1155" i="21" s="1"/>
  <c r="T967" i="21"/>
  <c r="AD967" i="21" s="1"/>
  <c r="AC967" i="21"/>
  <c r="AC708" i="21"/>
  <c r="T708" i="21"/>
  <c r="AD708" i="21" s="1"/>
  <c r="AC1404" i="21"/>
  <c r="T1404" i="21"/>
  <c r="AD1404" i="21" s="1"/>
  <c r="T834" i="21"/>
  <c r="AD834" i="21" s="1"/>
  <c r="S13" i="24"/>
  <c r="T885" i="21"/>
  <c r="AD885" i="21" s="1"/>
  <c r="AC885" i="21"/>
  <c r="U6" i="21"/>
  <c r="L11" i="24" s="1"/>
  <c r="R11" i="24" s="1"/>
  <c r="T11" i="24" s="1"/>
  <c r="AC815" i="21"/>
  <c r="T815" i="21"/>
  <c r="AD815" i="21" s="1"/>
  <c r="U469" i="21"/>
  <c r="AC1412" i="21"/>
  <c r="T1412" i="21"/>
  <c r="AD1412" i="21" s="1"/>
  <c r="U474" i="21"/>
  <c r="G7" i="27"/>
  <c r="E41" i="28"/>
  <c r="AB316" i="21"/>
  <c r="AC316" i="21" s="1"/>
  <c r="AD316" i="21" s="1"/>
  <c r="AC224" i="21"/>
  <c r="AD224" i="21" s="1"/>
  <c r="T1149" i="21"/>
  <c r="AD1149" i="21" s="1"/>
  <c r="AC1149" i="21"/>
  <c r="T2000" i="21"/>
  <c r="AD2000" i="21" s="1"/>
  <c r="AC2000" i="21"/>
  <c r="T1623" i="21"/>
  <c r="AD1623" i="21" s="1"/>
  <c r="AC1623" i="21"/>
  <c r="AC1921" i="21"/>
  <c r="T1921" i="21"/>
  <c r="AD1921" i="21" s="1"/>
  <c r="AC1487" i="21"/>
  <c r="T1487" i="21"/>
  <c r="AD1487" i="21" s="1"/>
  <c r="AC1469" i="21"/>
  <c r="T1469" i="21"/>
  <c r="AD1469" i="21" s="1"/>
  <c r="AB365" i="21"/>
  <c r="AC365" i="21" s="1"/>
  <c r="AD365" i="21" s="1"/>
  <c r="AC771" i="21"/>
  <c r="T771" i="21"/>
  <c r="AD771" i="21" s="1"/>
  <c r="H57" i="27"/>
  <c r="B58" i="27"/>
  <c r="AB313" i="21"/>
  <c r="AB391" i="21"/>
  <c r="AC391" i="21" s="1"/>
  <c r="AD391" i="21" s="1"/>
  <c r="AC456" i="21"/>
  <c r="AD456" i="21" s="1"/>
  <c r="AC442" i="21"/>
  <c r="AD442" i="21" s="1"/>
  <c r="AC378" i="21"/>
  <c r="T1438" i="21"/>
  <c r="AD1438" i="21" s="1"/>
  <c r="AC1438" i="21"/>
  <c r="T1774" i="21"/>
  <c r="AD1774" i="21" s="1"/>
  <c r="AC1774" i="21"/>
  <c r="T1884" i="21"/>
  <c r="AD1884" i="21" s="1"/>
  <c r="AC1884" i="21"/>
  <c r="AC1557" i="21"/>
  <c r="T1557" i="21"/>
  <c r="AD1557" i="21" s="1"/>
  <c r="T1744" i="21"/>
  <c r="AD1744" i="21" s="1"/>
  <c r="AC1744" i="21"/>
  <c r="AC1029" i="21"/>
  <c r="T1029" i="21"/>
  <c r="AD1029" i="21" s="1"/>
  <c r="AC1720" i="21"/>
  <c r="T1720" i="21"/>
  <c r="AD1720" i="21" s="1"/>
  <c r="T1888" i="21"/>
  <c r="AD1888" i="21" s="1"/>
  <c r="AC1888" i="21"/>
  <c r="AC1693" i="21"/>
  <c r="T1693" i="21"/>
  <c r="AD1693" i="21" s="1"/>
  <c r="T856" i="21"/>
  <c r="AD856" i="21" s="1"/>
  <c r="AC856" i="21"/>
  <c r="AC880" i="21"/>
  <c r="T880" i="21"/>
  <c r="AD880" i="21" s="1"/>
  <c r="AC1196" i="21"/>
  <c r="T1196" i="21"/>
  <c r="AD1196" i="21" s="1"/>
  <c r="T1222" i="21"/>
  <c r="AD1222" i="21" s="1"/>
  <c r="AC1222" i="21"/>
  <c r="AC615" i="21"/>
  <c r="T615" i="21"/>
  <c r="AD615" i="21" s="1"/>
  <c r="T1056" i="21"/>
  <c r="AD1056" i="21" s="1"/>
  <c r="AC1056" i="21"/>
  <c r="T1732" i="21"/>
  <c r="AD1732" i="21" s="1"/>
  <c r="AC1732" i="21"/>
  <c r="T1769" i="21"/>
  <c r="AD1769" i="21" s="1"/>
  <c r="AC1769" i="21"/>
  <c r="AC1794" i="21"/>
  <c r="T1794" i="21"/>
  <c r="AD1794" i="21" s="1"/>
  <c r="T1194" i="21"/>
  <c r="AD1194" i="21" s="1"/>
  <c r="AC1194" i="21"/>
  <c r="T1148" i="21"/>
  <c r="AD1148" i="21" s="1"/>
  <c r="AC1148" i="21"/>
  <c r="AC1966" i="21"/>
  <c r="T1966" i="21"/>
  <c r="AD1966" i="21" s="1"/>
  <c r="T513" i="21"/>
  <c r="AD513" i="21" s="1"/>
  <c r="AC513" i="21"/>
  <c r="T1534" i="21"/>
  <c r="AD1534" i="21" s="1"/>
  <c r="AC1534" i="21"/>
  <c r="AC979" i="21"/>
  <c r="T979" i="21"/>
  <c r="AD979" i="21" s="1"/>
  <c r="T1526" i="21"/>
  <c r="AD1526" i="21" s="1"/>
  <c r="AC1526" i="21"/>
  <c r="T1907" i="21"/>
  <c r="AD1907" i="21" s="1"/>
  <c r="AC1907" i="21"/>
  <c r="T629" i="21"/>
  <c r="AD629" i="21" s="1"/>
  <c r="AC629" i="21"/>
  <c r="T1683" i="21"/>
  <c r="AD1683" i="21" s="1"/>
  <c r="AC1683" i="21"/>
  <c r="AC1832" i="21"/>
  <c r="T1832" i="21"/>
  <c r="AD1832" i="21" s="1"/>
  <c r="T1937" i="21"/>
  <c r="AD1937" i="21" s="1"/>
  <c r="AC1937" i="21"/>
  <c r="T1124" i="21"/>
  <c r="AD1124" i="21" s="1"/>
  <c r="AC1124" i="21"/>
  <c r="T1840" i="21"/>
  <c r="AD1840" i="21" s="1"/>
  <c r="AC1840" i="21"/>
  <c r="AC949" i="21"/>
  <c r="T949" i="21"/>
  <c r="AD949" i="21" s="1"/>
  <c r="T1695" i="21"/>
  <c r="AD1695" i="21" s="1"/>
  <c r="AC1695" i="21"/>
  <c r="AC1762" i="21"/>
  <c r="T1762" i="21"/>
  <c r="AD1762" i="21" s="1"/>
  <c r="AD265" i="21"/>
  <c r="AD36" i="21"/>
  <c r="T1867" i="21"/>
  <c r="AD1867" i="21" s="1"/>
  <c r="AC1867" i="21"/>
  <c r="AB375" i="21"/>
  <c r="S375" i="21"/>
  <c r="T1838" i="21"/>
  <c r="AD1838" i="21" s="1"/>
  <c r="AC1838" i="21"/>
  <c r="T104" i="21"/>
  <c r="AC104" i="21"/>
  <c r="T1827" i="21"/>
  <c r="AD1827" i="21" s="1"/>
  <c r="AC1827" i="21"/>
  <c r="T1027" i="21"/>
  <c r="AD1027" i="21" s="1"/>
  <c r="AC1027" i="21"/>
  <c r="T1696" i="21"/>
  <c r="AD1696" i="21" s="1"/>
  <c r="AC1696" i="21"/>
  <c r="T1897" i="21"/>
  <c r="AD1897" i="21" s="1"/>
  <c r="AC1897" i="21"/>
  <c r="AC313" i="21"/>
  <c r="T313" i="21"/>
  <c r="AD313" i="21" s="1"/>
  <c r="T1880" i="21"/>
  <c r="AD1880" i="21" s="1"/>
  <c r="AC1880" i="21"/>
  <c r="T1726" i="21"/>
  <c r="AD1726" i="21" s="1"/>
  <c r="AC1726" i="21"/>
  <c r="AC1672" i="21"/>
  <c r="T1672" i="21"/>
  <c r="AD1672" i="21" s="1"/>
  <c r="AC1854" i="21"/>
  <c r="T1854" i="21"/>
  <c r="AD1854" i="21" s="1"/>
  <c r="AC1865" i="21"/>
  <c r="T1865" i="21"/>
  <c r="AD1865" i="21" s="1"/>
  <c r="AC56" i="21"/>
  <c r="AD56" i="21" s="1"/>
  <c r="AC1724" i="21"/>
  <c r="T1724" i="21"/>
  <c r="AD1724" i="21" s="1"/>
  <c r="T1816" i="21"/>
  <c r="AD1816" i="21" s="1"/>
  <c r="AC1816" i="21"/>
  <c r="T1902" i="21"/>
  <c r="AD1902" i="21" s="1"/>
  <c r="AC1902" i="21"/>
  <c r="AB329" i="21"/>
  <c r="AC329" i="21" s="1"/>
  <c r="AD329" i="21" s="1"/>
  <c r="AC1985" i="21"/>
  <c r="T1985" i="21"/>
  <c r="AD1985" i="21" s="1"/>
  <c r="T1753" i="21"/>
  <c r="AD1753" i="21" s="1"/>
  <c r="AC1753" i="21"/>
  <c r="AC1756" i="21"/>
  <c r="T1756" i="21"/>
  <c r="AD1756" i="21" s="1"/>
  <c r="T1853" i="21"/>
  <c r="AD1853" i="21" s="1"/>
  <c r="AC1853" i="21"/>
  <c r="T1605" i="21"/>
  <c r="AD1605" i="21" s="1"/>
  <c r="AC1605" i="21"/>
  <c r="AC1004" i="21"/>
  <c r="T1004" i="21"/>
  <c r="AD1004" i="21" s="1"/>
  <c r="S404" i="21"/>
  <c r="T404" i="21" s="1"/>
  <c r="AB404" i="21"/>
  <c r="T511" i="21"/>
  <c r="AD511" i="21" s="1"/>
  <c r="AC511" i="21"/>
  <c r="AC723" i="21"/>
  <c r="T723" i="21"/>
  <c r="AD723" i="21" s="1"/>
  <c r="AC845" i="21"/>
  <c r="T845" i="21"/>
  <c r="AD845" i="21" s="1"/>
  <c r="T1625" i="21"/>
  <c r="AD1625" i="21" s="1"/>
  <c r="AC1625" i="21"/>
  <c r="T247" i="21"/>
  <c r="AC247" i="21"/>
  <c r="T1538" i="21"/>
  <c r="AD1538" i="21" s="1"/>
  <c r="AC1538" i="21"/>
  <c r="T1979" i="21"/>
  <c r="AD1979" i="21" s="1"/>
  <c r="AC1979" i="21"/>
  <c r="AC1179" i="21"/>
  <c r="T1179" i="21"/>
  <c r="AD1179" i="21" s="1"/>
  <c r="AC1044" i="21"/>
  <c r="T1044" i="21"/>
  <c r="AD1044" i="21" s="1"/>
  <c r="AC1900" i="21"/>
  <c r="T1900" i="21"/>
  <c r="AD1900" i="21" s="1"/>
  <c r="T1763" i="21"/>
  <c r="AD1763" i="21" s="1"/>
  <c r="AC1763" i="21"/>
  <c r="T1015" i="21"/>
  <c r="AD1015" i="21" s="1"/>
  <c r="AC1015" i="21"/>
  <c r="T1857" i="21"/>
  <c r="AD1857" i="21" s="1"/>
  <c r="AC1857" i="21"/>
  <c r="T1664" i="21"/>
  <c r="AD1664" i="21" s="1"/>
  <c r="AC1664" i="21"/>
  <c r="AD378" i="21"/>
  <c r="T1767" i="21"/>
  <c r="AD1767" i="21" s="1"/>
  <c r="AC1767" i="21"/>
  <c r="T943" i="21"/>
  <c r="AD943" i="21" s="1"/>
  <c r="AC943" i="21"/>
  <c r="AC1220" i="21"/>
  <c r="T1220" i="21"/>
  <c r="AD1220" i="21" s="1"/>
  <c r="T1112" i="21"/>
  <c r="AD1112" i="21" s="1"/>
  <c r="AC1112" i="21"/>
  <c r="T1746" i="21"/>
  <c r="AD1746" i="21" s="1"/>
  <c r="AC1746" i="21"/>
  <c r="AC904" i="21"/>
  <c r="T904" i="21"/>
  <c r="AD904" i="21" s="1"/>
  <c r="AC1154" i="21"/>
  <c r="T1154" i="21"/>
  <c r="AD1154" i="21" s="1"/>
  <c r="T1987" i="21"/>
  <c r="AD1987" i="21" s="1"/>
  <c r="AC1987" i="21"/>
  <c r="T1547" i="21"/>
  <c r="AD1547" i="21" s="1"/>
  <c r="AC1547" i="21"/>
  <c r="T1550" i="21"/>
  <c r="AD1550" i="21" s="1"/>
  <c r="AC1550" i="21"/>
  <c r="T1843" i="21"/>
  <c r="AD1843" i="21" s="1"/>
  <c r="AC1843" i="21"/>
  <c r="AC1981" i="21"/>
  <c r="T1981" i="21"/>
  <c r="AD1981" i="21" s="1"/>
  <c r="T1532" i="21"/>
  <c r="AD1532" i="21" s="1"/>
  <c r="AC1532" i="21"/>
  <c r="T1789" i="21"/>
  <c r="AD1789" i="21" s="1"/>
  <c r="AC1789" i="21"/>
  <c r="T805" i="21"/>
  <c r="AD805" i="21" s="1"/>
  <c r="AC805" i="21"/>
  <c r="AC1929" i="21"/>
  <c r="T1929" i="21"/>
  <c r="AD1929" i="21" s="1"/>
  <c r="T1286" i="21"/>
  <c r="AD1286" i="21" s="1"/>
  <c r="AC1286" i="21"/>
  <c r="T1252" i="21"/>
  <c r="AD1252" i="21" s="1"/>
  <c r="AC1252" i="21"/>
  <c r="AC1472" i="21"/>
  <c r="T1472" i="21"/>
  <c r="AD1472" i="21" s="1"/>
  <c r="AC1255" i="21"/>
  <c r="T1255" i="21"/>
  <c r="AD1255" i="21" s="1"/>
  <c r="AC1381" i="21"/>
  <c r="T1381" i="21"/>
  <c r="AD1381" i="21" s="1"/>
  <c r="AC1405" i="21"/>
  <c r="T1405" i="21"/>
  <c r="AD1405" i="21" s="1"/>
  <c r="T1221" i="21"/>
  <c r="AD1221" i="21" s="1"/>
  <c r="AC1221" i="21"/>
  <c r="T1441" i="21"/>
  <c r="AD1441" i="21" s="1"/>
  <c r="AC1441" i="21"/>
  <c r="T1411" i="21"/>
  <c r="AD1411" i="21" s="1"/>
  <c r="AC1411" i="21"/>
  <c r="AC1266" i="21"/>
  <c r="T1266" i="21"/>
  <c r="AD1266" i="21" s="1"/>
  <c r="AC861" i="21"/>
  <c r="T861" i="21"/>
  <c r="AD861" i="21" s="1"/>
  <c r="AC88" i="21"/>
  <c r="T88" i="21"/>
  <c r="AC1549" i="21"/>
  <c r="T1549" i="21"/>
  <c r="AD1549" i="21" s="1"/>
  <c r="AC545" i="21"/>
  <c r="T545" i="21"/>
  <c r="AD545" i="21" s="1"/>
  <c r="T1862" i="21"/>
  <c r="AD1862" i="21" s="1"/>
  <c r="AC1862" i="21"/>
  <c r="T1184" i="21"/>
  <c r="AD1184" i="21" s="1"/>
  <c r="AC1184" i="21"/>
  <c r="AC1861" i="21"/>
  <c r="T1861" i="21"/>
  <c r="AD1861" i="21" s="1"/>
  <c r="T1422" i="21"/>
  <c r="AD1422" i="21" s="1"/>
  <c r="AC1422" i="21"/>
  <c r="T1474" i="21"/>
  <c r="AD1474" i="21" s="1"/>
  <c r="AC1474" i="21"/>
  <c r="AC110" i="21"/>
  <c r="AD110" i="21" s="1"/>
  <c r="AB349" i="21"/>
  <c r="AC349" i="21" s="1"/>
  <c r="AD349" i="21" s="1"/>
  <c r="T1475" i="21"/>
  <c r="AD1475" i="21" s="1"/>
  <c r="AC1475" i="21"/>
  <c r="AC1288" i="21"/>
  <c r="T1288" i="21"/>
  <c r="AD1288" i="21" s="1"/>
  <c r="AC509" i="21"/>
  <c r="T509" i="21"/>
  <c r="AD509" i="21" s="1"/>
  <c r="T84" i="21"/>
  <c r="AC84" i="21"/>
  <c r="AC1287" i="21"/>
  <c r="T1287" i="21"/>
  <c r="AD1287" i="21" s="1"/>
  <c r="AC1324" i="21"/>
  <c r="T1324" i="21"/>
  <c r="AD1324" i="21" s="1"/>
  <c r="AC956" i="21"/>
  <c r="T956" i="21"/>
  <c r="AD956" i="21" s="1"/>
  <c r="T1298" i="21"/>
  <c r="AD1298" i="21" s="1"/>
  <c r="AC1298" i="21"/>
  <c r="T1495" i="21"/>
  <c r="AD1495" i="21" s="1"/>
  <c r="AC1495" i="21"/>
  <c r="T1477" i="21"/>
  <c r="AD1477" i="21" s="1"/>
  <c r="AC1477" i="21"/>
  <c r="T1269" i="21"/>
  <c r="AD1269" i="21" s="1"/>
  <c r="AC1269" i="21"/>
  <c r="AC1485" i="21"/>
  <c r="T1485" i="21"/>
  <c r="AD1485" i="21" s="1"/>
  <c r="AC1368" i="21"/>
  <c r="T1368" i="21"/>
  <c r="AD1368" i="21" s="1"/>
  <c r="AC1965" i="21"/>
  <c r="T1965" i="21"/>
  <c r="AD1965" i="21" s="1"/>
  <c r="AC1706" i="21"/>
  <c r="T1706" i="21"/>
  <c r="AD1706" i="21" s="1"/>
  <c r="AC1504" i="21"/>
  <c r="T1504" i="21"/>
  <c r="AD1504" i="21" s="1"/>
  <c r="T1424" i="21"/>
  <c r="AD1424" i="21" s="1"/>
  <c r="AC1424" i="21"/>
  <c r="T1299" i="21"/>
  <c r="AD1299" i="21" s="1"/>
  <c r="AC1299" i="21"/>
  <c r="AC1393" i="21"/>
  <c r="T1393" i="21"/>
  <c r="AD1393" i="21" s="1"/>
  <c r="AC1455" i="21"/>
  <c r="T1455" i="21"/>
  <c r="AD1455" i="21" s="1"/>
  <c r="T1869" i="21"/>
  <c r="AD1869" i="21" s="1"/>
  <c r="AC1869" i="21"/>
  <c r="AC1019" i="21"/>
  <c r="T1019" i="21"/>
  <c r="AD1019" i="21" s="1"/>
  <c r="T1852" i="21"/>
  <c r="AD1852" i="21" s="1"/>
  <c r="AC1852" i="21"/>
  <c r="AC1391" i="21"/>
  <c r="T1391" i="21"/>
  <c r="AD1391" i="21" s="1"/>
  <c r="AC1860" i="21"/>
  <c r="T1860" i="21"/>
  <c r="AD1860" i="21" s="1"/>
  <c r="AC1389" i="21"/>
  <c r="T1389" i="21"/>
  <c r="AD1389" i="21" s="1"/>
  <c r="T1859" i="21"/>
  <c r="AD1859" i="21" s="1"/>
  <c r="AC1859" i="21"/>
  <c r="T1284" i="21"/>
  <c r="AD1284" i="21" s="1"/>
  <c r="AC1284" i="21"/>
  <c r="T1484" i="21"/>
  <c r="AD1484" i="21" s="1"/>
  <c r="AC1484" i="21"/>
  <c r="T1613" i="21"/>
  <c r="AD1613" i="21" s="1"/>
  <c r="AC1613" i="21"/>
  <c r="T1688" i="21"/>
  <c r="AD1688" i="21" s="1"/>
  <c r="AC1688" i="21"/>
  <c r="T1858" i="21"/>
  <c r="AD1858" i="21" s="1"/>
  <c r="AC1858" i="21"/>
  <c r="AC291" i="21"/>
  <c r="AD291" i="21" s="1"/>
  <c r="AD75" i="21"/>
  <c r="AC164" i="21"/>
  <c r="AD164" i="21" s="1"/>
  <c r="AB287" i="21"/>
  <c r="AC287" i="21" s="1"/>
  <c r="AD287" i="21" s="1"/>
  <c r="AD159" i="21"/>
  <c r="AB368" i="21"/>
  <c r="AC368" i="21" s="1"/>
  <c r="AD440" i="21"/>
  <c r="T1770" i="21"/>
  <c r="AD1770" i="21" s="1"/>
  <c r="AC1770" i="21"/>
  <c r="AC1476" i="21"/>
  <c r="T1476" i="21"/>
  <c r="AD1476" i="21" s="1"/>
  <c r="AC1282" i="21"/>
  <c r="T1282" i="21"/>
  <c r="AD1282" i="21" s="1"/>
  <c r="AC1850" i="21"/>
  <c r="T1850" i="21"/>
  <c r="AD1850" i="21" s="1"/>
  <c r="AC494" i="21"/>
  <c r="T494" i="21"/>
  <c r="AD494" i="21" s="1"/>
  <c r="T1523" i="21"/>
  <c r="AD1523" i="21" s="1"/>
  <c r="AC1523" i="21"/>
  <c r="T94" i="21"/>
  <c r="AC94" i="21"/>
  <c r="AC1761" i="21"/>
  <c r="T1761" i="21"/>
  <c r="AD1761" i="21" s="1"/>
  <c r="AC1447" i="21"/>
  <c r="T1447" i="21"/>
  <c r="AD1447" i="21" s="1"/>
  <c r="AC1486" i="21"/>
  <c r="T1486" i="21"/>
  <c r="AD1486" i="21" s="1"/>
  <c r="T1510" i="21"/>
  <c r="AD1510" i="21" s="1"/>
  <c r="AC1510" i="21"/>
  <c r="AC1383" i="21"/>
  <c r="T1383" i="21"/>
  <c r="AD1383" i="21" s="1"/>
  <c r="T1922" i="21"/>
  <c r="AD1922" i="21" s="1"/>
  <c r="AC1922" i="21"/>
  <c r="AC594" i="21"/>
  <c r="T594" i="21"/>
  <c r="AD594" i="21" s="1"/>
  <c r="AC439" i="21"/>
  <c r="T439" i="21"/>
  <c r="AC1081" i="21"/>
  <c r="T1081" i="21"/>
  <c r="AD1081" i="21" s="1"/>
  <c r="T1828" i="21"/>
  <c r="AD1828" i="21" s="1"/>
  <c r="AC1828" i="21"/>
  <c r="AC1931" i="21"/>
  <c r="T1931" i="21"/>
  <c r="AD1931" i="21" s="1"/>
  <c r="AC1180" i="21"/>
  <c r="T1180" i="21"/>
  <c r="AD1180" i="21" s="1"/>
  <c r="T1650" i="21"/>
  <c r="AD1650" i="21" s="1"/>
  <c r="AC1650" i="21"/>
  <c r="AC755" i="21"/>
  <c r="T755" i="21"/>
  <c r="AD755" i="21" s="1"/>
  <c r="T818" i="21"/>
  <c r="AD818" i="21" s="1"/>
  <c r="AC818" i="21"/>
  <c r="T415" i="21"/>
  <c r="AC415" i="21"/>
  <c r="AC1759" i="21"/>
  <c r="T1759" i="21"/>
  <c r="AD1759" i="21" s="1"/>
  <c r="AC1294" i="21"/>
  <c r="T1294" i="21"/>
  <c r="AD1294" i="21" s="1"/>
  <c r="T1468" i="21"/>
  <c r="AD1468" i="21" s="1"/>
  <c r="AC1468" i="21"/>
  <c r="AC939" i="21"/>
  <c r="T939" i="21"/>
  <c r="AD939" i="21" s="1"/>
  <c r="T1606" i="21"/>
  <c r="AD1606" i="21" s="1"/>
  <c r="AC1606" i="21"/>
  <c r="T842" i="21"/>
  <c r="AD842" i="21" s="1"/>
  <c r="AC842" i="21"/>
  <c r="AC946" i="21"/>
  <c r="T946" i="21"/>
  <c r="AD946" i="21" s="1"/>
  <c r="AC539" i="21"/>
  <c r="T539" i="21"/>
  <c r="AD539" i="21" s="1"/>
  <c r="AC1638" i="21"/>
  <c r="T1638" i="21"/>
  <c r="AD1638" i="21" s="1"/>
  <c r="T928" i="21"/>
  <c r="AD928" i="21" s="1"/>
  <c r="AC928" i="21"/>
  <c r="T908" i="21"/>
  <c r="AD908" i="21" s="1"/>
  <c r="AC908" i="21"/>
  <c r="AC1569" i="21"/>
  <c r="T1569" i="21"/>
  <c r="AD1569" i="21" s="1"/>
  <c r="AC1678" i="21"/>
  <c r="T1678" i="21"/>
  <c r="AD1678" i="21" s="1"/>
  <c r="T1016" i="21"/>
  <c r="AD1016" i="21" s="1"/>
  <c r="AC1016" i="21"/>
  <c r="T1556" i="21"/>
  <c r="AD1556" i="21" s="1"/>
  <c r="AC1556" i="21"/>
  <c r="AC1839" i="21"/>
  <c r="T1839" i="21"/>
  <c r="AD1839" i="21" s="1"/>
  <c r="T707" i="21"/>
  <c r="AD707" i="21" s="1"/>
  <c r="AC707" i="21"/>
  <c r="AC746" i="21"/>
  <c r="T746" i="21"/>
  <c r="AD746" i="21" s="1"/>
  <c r="AC706" i="21"/>
  <c r="T706" i="21"/>
  <c r="AD706" i="21" s="1"/>
  <c r="T1542" i="21"/>
  <c r="AD1542" i="21" s="1"/>
  <c r="AC1542" i="21"/>
  <c r="AC1895" i="21"/>
  <c r="T1895" i="21"/>
  <c r="AD1895" i="21" s="1"/>
  <c r="T185" i="21"/>
  <c r="AC185" i="21"/>
  <c r="AC1570" i="21"/>
  <c r="T1570" i="21"/>
  <c r="AD1570" i="21" s="1"/>
  <c r="T1866" i="21"/>
  <c r="AD1866" i="21" s="1"/>
  <c r="AC1866" i="21"/>
  <c r="T1379" i="21"/>
  <c r="AD1379" i="21" s="1"/>
  <c r="AC1379" i="21"/>
  <c r="T1648" i="21"/>
  <c r="AD1648" i="21" s="1"/>
  <c r="AC1648" i="21"/>
  <c r="AC744" i="21"/>
  <c r="T744" i="21"/>
  <c r="AD744" i="21" s="1"/>
  <c r="AC1710" i="21"/>
  <c r="T1710" i="21"/>
  <c r="AD1710" i="21" s="1"/>
  <c r="AC662" i="21"/>
  <c r="T662" i="21"/>
  <c r="AD662" i="21" s="1"/>
  <c r="T492" i="21"/>
  <c r="AD492" i="21" s="1"/>
  <c r="AC492" i="21"/>
  <c r="T981" i="21"/>
  <c r="AD981" i="21" s="1"/>
  <c r="AC981" i="21"/>
  <c r="T855" i="21"/>
  <c r="AD855" i="21" s="1"/>
  <c r="AC855" i="21"/>
  <c r="AC1113" i="21"/>
  <c r="T1113" i="21"/>
  <c r="AD1113" i="21" s="1"/>
  <c r="S338" i="21"/>
  <c r="T338" i="21" s="1"/>
  <c r="AB338" i="21"/>
  <c r="AC1195" i="21"/>
  <c r="T1195" i="21"/>
  <c r="AD1195" i="21" s="1"/>
  <c r="AC1807" i="21"/>
  <c r="T1807" i="21"/>
  <c r="AD1807" i="21" s="1"/>
  <c r="AC1139" i="21"/>
  <c r="T1139" i="21"/>
  <c r="AD1139" i="21" s="1"/>
  <c r="T1674" i="21"/>
  <c r="AD1674" i="21" s="1"/>
  <c r="AC1674" i="21"/>
  <c r="T1608" i="21"/>
  <c r="AD1608" i="21" s="1"/>
  <c r="AC1608" i="21"/>
  <c r="AC1889" i="21"/>
  <c r="T1889" i="21"/>
  <c r="AD1889" i="21" s="1"/>
  <c r="AC490" i="21"/>
  <c r="T490" i="21"/>
  <c r="AD490" i="21" s="1"/>
  <c r="AC1060" i="21"/>
  <c r="T1060" i="21"/>
  <c r="AD1060" i="21" s="1"/>
  <c r="AB305" i="21"/>
  <c r="AC305" i="21" s="1"/>
  <c r="AD305" i="21" s="1"/>
  <c r="AB348" i="21"/>
  <c r="AC348" i="21" s="1"/>
  <c r="AD348" i="21" s="1"/>
  <c r="AB309" i="21"/>
  <c r="AC309" i="21" s="1"/>
  <c r="AD309" i="21" s="1"/>
  <c r="AD149" i="21"/>
  <c r="T1898" i="21"/>
  <c r="AD1898" i="21" s="1"/>
  <c r="AC1898" i="21"/>
  <c r="AC670" i="21"/>
  <c r="T670" i="21"/>
  <c r="AD670" i="21" s="1"/>
  <c r="AC811" i="21"/>
  <c r="T811" i="21"/>
  <c r="AD811" i="21" s="1"/>
  <c r="T808" i="21"/>
  <c r="AD808" i="21" s="1"/>
  <c r="AC808" i="21"/>
  <c r="T934" i="21"/>
  <c r="AD934" i="21" s="1"/>
  <c r="AC934" i="21"/>
  <c r="T691" i="21"/>
  <c r="AD691" i="21" s="1"/>
  <c r="AC691" i="21"/>
  <c r="AD413" i="21"/>
  <c r="AC1781" i="21"/>
  <c r="T1781" i="21"/>
  <c r="AD1781" i="21" s="1"/>
  <c r="AC273" i="21"/>
  <c r="T652" i="21"/>
  <c r="AD652" i="21" s="1"/>
  <c r="AC652" i="21"/>
  <c r="T1772" i="21"/>
  <c r="AD1772" i="21" s="1"/>
  <c r="AC1772" i="21"/>
  <c r="AC857" i="21"/>
  <c r="T857" i="21"/>
  <c r="AD857" i="21" s="1"/>
  <c r="T1598" i="21"/>
  <c r="AD1598" i="21" s="1"/>
  <c r="AC1598" i="21"/>
  <c r="AC1779" i="21"/>
  <c r="T1779" i="21"/>
  <c r="AD1779" i="21" s="1"/>
  <c r="T427" i="21"/>
  <c r="AC427" i="21"/>
  <c r="T1694" i="21"/>
  <c r="AD1694" i="21" s="1"/>
  <c r="AC1694" i="21"/>
  <c r="T1656" i="21"/>
  <c r="AD1656" i="21" s="1"/>
  <c r="AC1656" i="21"/>
  <c r="AB331" i="21"/>
  <c r="AC331" i="21" s="1"/>
  <c r="AD331" i="21" s="1"/>
  <c r="AC851" i="21"/>
  <c r="T851" i="21"/>
  <c r="AD851" i="21" s="1"/>
  <c r="AC1896" i="21"/>
  <c r="T1896" i="21"/>
  <c r="AD1896" i="21" s="1"/>
  <c r="T1111" i="21"/>
  <c r="AD1111" i="21" s="1"/>
  <c r="AC1111" i="21"/>
  <c r="T1973" i="21"/>
  <c r="AD1973" i="21" s="1"/>
  <c r="AC1973" i="21"/>
  <c r="AC1528" i="21"/>
  <c r="T1528" i="21"/>
  <c r="AD1528" i="21" s="1"/>
  <c r="T630" i="21"/>
  <c r="AD630" i="21" s="1"/>
  <c r="AC630" i="21"/>
  <c r="T893" i="21"/>
  <c r="AD893" i="21" s="1"/>
  <c r="AC893" i="21"/>
  <c r="T1658" i="21"/>
  <c r="AD1658" i="21" s="1"/>
  <c r="AC1658" i="21"/>
  <c r="T1473" i="21"/>
  <c r="AD1473" i="21" s="1"/>
  <c r="AC1473" i="21"/>
  <c r="T1881" i="21"/>
  <c r="AD1881" i="21" s="1"/>
  <c r="AC1881" i="21"/>
  <c r="T1193" i="21"/>
  <c r="AD1193" i="21" s="1"/>
  <c r="AC1193" i="21"/>
  <c r="T1143" i="21"/>
  <c r="AD1143" i="21" s="1"/>
  <c r="AC1143" i="21"/>
  <c r="AC802" i="21"/>
  <c r="T802" i="21"/>
  <c r="AD802" i="21" s="1"/>
  <c r="T814" i="21"/>
  <c r="AD814" i="21" s="1"/>
  <c r="AC814" i="21"/>
  <c r="AC1290" i="21"/>
  <c r="T1290" i="21"/>
  <c r="AD1290" i="21" s="1"/>
  <c r="AC1708" i="21"/>
  <c r="T1708" i="21"/>
  <c r="AD1708" i="21" s="1"/>
  <c r="T968" i="21"/>
  <c r="AD968" i="21" s="1"/>
  <c r="AC968" i="21"/>
  <c r="T1798" i="21"/>
  <c r="AD1798" i="21" s="1"/>
  <c r="AC1798" i="21"/>
  <c r="T1073" i="21"/>
  <c r="AD1073" i="21" s="1"/>
  <c r="AC1073" i="21"/>
  <c r="AC1585" i="21"/>
  <c r="T1585" i="21"/>
  <c r="AD1585" i="21" s="1"/>
  <c r="T1572" i="21"/>
  <c r="AD1572" i="21" s="1"/>
  <c r="AC1572" i="21"/>
  <c r="T1780" i="21"/>
  <c r="AD1780" i="21" s="1"/>
  <c r="AC1780" i="21"/>
  <c r="AC1892" i="21"/>
  <c r="T1892" i="21"/>
  <c r="AD1892" i="21" s="1"/>
  <c r="S475" i="21"/>
  <c r="AB475" i="21"/>
  <c r="T1686" i="21"/>
  <c r="AD1686" i="21" s="1"/>
  <c r="AC1686" i="21"/>
  <c r="AC884" i="21"/>
  <c r="T884" i="21"/>
  <c r="AD884" i="21" s="1"/>
  <c r="T1715" i="21"/>
  <c r="AD1715" i="21" s="1"/>
  <c r="AC1715" i="21"/>
  <c r="AD273" i="21"/>
  <c r="AC945" i="21"/>
  <c r="T945" i="21"/>
  <c r="AD945" i="21" s="1"/>
  <c r="AC1978" i="21"/>
  <c r="T1978" i="21"/>
  <c r="AD1978" i="21" s="1"/>
  <c r="T927" i="21"/>
  <c r="AD927" i="21" s="1"/>
  <c r="AC927" i="21"/>
  <c r="AC1727" i="21"/>
  <c r="T1727" i="21"/>
  <c r="AD1727" i="21" s="1"/>
  <c r="AC449" i="21"/>
  <c r="T449" i="21"/>
  <c r="T677" i="21"/>
  <c r="AD677" i="21" s="1"/>
  <c r="AC677" i="21"/>
  <c r="AC1775" i="21"/>
  <c r="T1775" i="21"/>
  <c r="AD1775" i="21" s="1"/>
  <c r="T1671" i="21"/>
  <c r="AD1671" i="21" s="1"/>
  <c r="AC1671" i="21"/>
  <c r="AC612" i="21"/>
  <c r="T612" i="21"/>
  <c r="AD612" i="21" s="1"/>
  <c r="T1788" i="21"/>
  <c r="AD1788" i="21" s="1"/>
  <c r="AC1788" i="21"/>
  <c r="T1581" i="21"/>
  <c r="AD1581" i="21" s="1"/>
  <c r="AC1581" i="21"/>
  <c r="T657" i="21"/>
  <c r="AD657" i="21" s="1"/>
  <c r="AC657" i="21"/>
  <c r="T1611" i="21"/>
  <c r="AD1611" i="21" s="1"/>
  <c r="AC1611" i="21"/>
  <c r="T1479" i="21"/>
  <c r="AD1479" i="21" s="1"/>
  <c r="AC1479" i="21"/>
  <c r="T1768" i="21"/>
  <c r="AD1768" i="21" s="1"/>
  <c r="AC1768" i="21"/>
  <c r="T947" i="21"/>
  <c r="AD947" i="21" s="1"/>
  <c r="AC947" i="21"/>
  <c r="T1766" i="21"/>
  <c r="AD1766" i="21" s="1"/>
  <c r="AC1766" i="21"/>
  <c r="T1593" i="21"/>
  <c r="AD1593" i="21" s="1"/>
  <c r="AC1593" i="21"/>
  <c r="T1890" i="21"/>
  <c r="AD1890" i="21" s="1"/>
  <c r="AC1890" i="21"/>
  <c r="AC1025" i="21"/>
  <c r="T1025" i="21"/>
  <c r="AD1025" i="21" s="1"/>
  <c r="T144" i="21"/>
  <c r="AC144" i="21"/>
  <c r="T666" i="21"/>
  <c r="AD666" i="21" s="1"/>
  <c r="AC666" i="21"/>
  <c r="AC1719" i="21"/>
  <c r="T1719" i="21"/>
  <c r="AD1719" i="21" s="1"/>
  <c r="AC561" i="21"/>
  <c r="T561" i="21"/>
  <c r="AD561" i="21" s="1"/>
  <c r="T1568" i="21"/>
  <c r="AD1568" i="21" s="1"/>
  <c r="AC1568" i="21"/>
  <c r="AC1622" i="21"/>
  <c r="T1622" i="21"/>
  <c r="AD1622" i="21" s="1"/>
  <c r="AC840" i="21"/>
  <c r="T840" i="21"/>
  <c r="AD840" i="21" s="1"/>
  <c r="AC1697" i="21"/>
  <c r="T1697" i="21"/>
  <c r="AD1697" i="21" s="1"/>
  <c r="AC1938" i="21"/>
  <c r="T1938" i="21"/>
  <c r="AD1938" i="21" s="1"/>
  <c r="T901" i="21"/>
  <c r="AD901" i="21" s="1"/>
  <c r="AC901" i="21"/>
  <c r="T1592" i="21"/>
  <c r="AD1592" i="21" s="1"/>
  <c r="AC1592" i="21"/>
  <c r="AC980" i="21"/>
  <c r="T980" i="21"/>
  <c r="AD980" i="21" s="1"/>
  <c r="AC1841" i="21"/>
  <c r="T1841" i="21"/>
  <c r="AD1841" i="21" s="1"/>
  <c r="AC1690" i="21"/>
  <c r="T1690" i="21"/>
  <c r="AD1690" i="21" s="1"/>
  <c r="AD188" i="21"/>
  <c r="AD429" i="21"/>
  <c r="T1551" i="21"/>
  <c r="AD1551" i="21" s="1"/>
  <c r="AC1551" i="21"/>
  <c r="AC1777" i="21"/>
  <c r="T1777" i="21"/>
  <c r="AD1777" i="21" s="1"/>
  <c r="T1887" i="21"/>
  <c r="AD1887" i="21" s="1"/>
  <c r="AC1887" i="21"/>
  <c r="T368" i="21"/>
  <c r="T1131" i="21"/>
  <c r="AD1131" i="21" s="1"/>
  <c r="AC1131" i="21"/>
  <c r="AC647" i="21"/>
  <c r="T647" i="21"/>
  <c r="AD647" i="21" s="1"/>
  <c r="AC841" i="21"/>
  <c r="T841" i="21"/>
  <c r="AD841" i="21" s="1"/>
  <c r="AC1031" i="21"/>
  <c r="T1031" i="21"/>
  <c r="AD1031" i="21" s="1"/>
  <c r="T1511" i="21"/>
  <c r="AD1511" i="21" s="1"/>
  <c r="AC1511" i="21"/>
  <c r="AC749" i="21"/>
  <c r="T749" i="21"/>
  <c r="AD749" i="21" s="1"/>
  <c r="AB285" i="21"/>
  <c r="AC285" i="21" s="1"/>
  <c r="AD285" i="21" s="1"/>
  <c r="S389" i="21"/>
  <c r="AB389" i="21"/>
  <c r="S372" i="21"/>
  <c r="AB372" i="21"/>
  <c r="AC1223" i="21"/>
  <c r="T1223" i="21"/>
  <c r="AD1223" i="21" s="1"/>
  <c r="AC710" i="21"/>
  <c r="T710" i="21"/>
  <c r="AD710" i="21" s="1"/>
  <c r="T690" i="21"/>
  <c r="AD690" i="21" s="1"/>
  <c r="AC690" i="21"/>
  <c r="T1975" i="21"/>
  <c r="AD1975" i="21" s="1"/>
  <c r="AC1975" i="21"/>
  <c r="T1410" i="21"/>
  <c r="AD1410" i="21" s="1"/>
  <c r="AC1410" i="21"/>
  <c r="T1883" i="21"/>
  <c r="AD1883" i="21" s="1"/>
  <c r="AC1883" i="21"/>
  <c r="T1760" i="21"/>
  <c r="AD1760" i="21" s="1"/>
  <c r="AC1760" i="21"/>
  <c r="T1123" i="21"/>
  <c r="AD1123" i="21" s="1"/>
  <c r="AC1123" i="21"/>
  <c r="AC1003" i="21"/>
  <c r="T1003" i="21"/>
  <c r="AD1003" i="21" s="1"/>
  <c r="AC1296" i="21"/>
  <c r="T1296" i="21"/>
  <c r="AD1296" i="21" s="1"/>
  <c r="AC559" i="21"/>
  <c r="T559" i="21"/>
  <c r="AD559" i="21" s="1"/>
  <c r="AC1659" i="21"/>
  <c r="T1659" i="21"/>
  <c r="AD1659" i="21" s="1"/>
  <c r="T959" i="21"/>
  <c r="AD959" i="21" s="1"/>
  <c r="AC959" i="21"/>
  <c r="T569" i="21"/>
  <c r="AD569" i="21" s="1"/>
  <c r="AC569" i="21"/>
  <c r="T1652" i="21"/>
  <c r="AD1652" i="21" s="1"/>
  <c r="AC1652" i="21"/>
  <c r="T917" i="21"/>
  <c r="AD917" i="21" s="1"/>
  <c r="AC917" i="21"/>
  <c r="T1431" i="21"/>
  <c r="AD1431" i="21" s="1"/>
  <c r="AC1431" i="21"/>
  <c r="T1167" i="21"/>
  <c r="AD1167" i="21" s="1"/>
  <c r="AC1167" i="21"/>
  <c r="AC1974" i="21"/>
  <c r="T1974" i="21"/>
  <c r="AD1974" i="21" s="1"/>
  <c r="T1924" i="21"/>
  <c r="AD1924" i="21" s="1"/>
  <c r="AC1924" i="21"/>
  <c r="T571" i="21"/>
  <c r="AD571" i="21" s="1"/>
  <c r="AC571" i="21"/>
  <c r="AC1028" i="21"/>
  <c r="T1028" i="21"/>
  <c r="AD1028" i="21" s="1"/>
  <c r="T1533" i="21"/>
  <c r="AD1533" i="21" s="1"/>
  <c r="AC1533" i="21"/>
  <c r="AC839" i="21"/>
  <c r="T839" i="21"/>
  <c r="AD839" i="21" s="1"/>
  <c r="T1626" i="21"/>
  <c r="AD1626" i="21" s="1"/>
  <c r="AC1626" i="21"/>
  <c r="AC1934" i="21"/>
  <c r="T1934" i="21"/>
  <c r="AD1934" i="21" s="1"/>
  <c r="AC1380" i="21"/>
  <c r="T1380" i="21"/>
  <c r="AD1380" i="21" s="1"/>
  <c r="AB354" i="21"/>
  <c r="AC354" i="21" s="1"/>
  <c r="AD354" i="21" s="1"/>
  <c r="AB321" i="21"/>
  <c r="AC321" i="21" s="1"/>
  <c r="AD321" i="21" s="1"/>
  <c r="AB346" i="21"/>
  <c r="AC346" i="21" s="1"/>
  <c r="AD346" i="21" s="1"/>
  <c r="AB356" i="21"/>
  <c r="AC356" i="21" s="1"/>
  <c r="AD356" i="21" s="1"/>
  <c r="T1836" i="21"/>
  <c r="AD1836" i="21" s="1"/>
  <c r="AC1836" i="21"/>
  <c r="T1948" i="21"/>
  <c r="AD1948" i="21" s="1"/>
  <c r="AC1948" i="21"/>
  <c r="AC958" i="21"/>
  <c r="T958" i="21"/>
  <c r="AD958" i="21" s="1"/>
  <c r="AC1875" i="21"/>
  <c r="T1875" i="21"/>
  <c r="AD1875" i="21" s="1"/>
  <c r="AC541" i="21"/>
  <c r="T541" i="21"/>
  <c r="AD541" i="21" s="1"/>
  <c r="T935" i="21"/>
  <c r="AD935" i="21" s="1"/>
  <c r="AC935" i="21"/>
  <c r="AC738" i="21"/>
  <c r="T738" i="21"/>
  <c r="AD738" i="21" s="1"/>
  <c r="T1597" i="21"/>
  <c r="AD1597" i="21" s="1"/>
  <c r="AC1597" i="21"/>
  <c r="AC546" i="21"/>
  <c r="T546" i="21"/>
  <c r="AD546" i="21" s="1"/>
  <c r="T1359" i="21"/>
  <c r="AD1359" i="21" s="1"/>
  <c r="AC1359" i="21"/>
  <c r="AC525" i="21"/>
  <c r="T525" i="21"/>
  <c r="AD525" i="21" s="1"/>
  <c r="T1657" i="21"/>
  <c r="AD1657" i="21" s="1"/>
  <c r="AC1657" i="21"/>
  <c r="AC499" i="21"/>
  <c r="T499" i="21"/>
  <c r="AD499" i="21" s="1"/>
  <c r="T1346" i="21"/>
  <c r="AD1346" i="21" s="1"/>
  <c r="AC1346" i="21"/>
  <c r="T1591" i="21"/>
  <c r="AD1591" i="21" s="1"/>
  <c r="AC1591" i="21"/>
  <c r="T1824" i="21"/>
  <c r="AD1824" i="21" s="1"/>
  <c r="AC1824" i="21"/>
  <c r="T304" i="21"/>
  <c r="AC304" i="21"/>
  <c r="AC1725" i="21"/>
  <c r="T1725" i="21"/>
  <c r="AD1725" i="21" s="1"/>
  <c r="T1335" i="21"/>
  <c r="AD1335" i="21" s="1"/>
  <c r="AC1335" i="21"/>
  <c r="AC996" i="21"/>
  <c r="T996" i="21"/>
  <c r="AD996" i="21" s="1"/>
  <c r="AC866" i="21"/>
  <c r="T866" i="21"/>
  <c r="AD866" i="21" s="1"/>
  <c r="AC528" i="21"/>
  <c r="T528" i="21"/>
  <c r="AD528" i="21" s="1"/>
  <c r="T1879" i="21"/>
  <c r="AD1879" i="21" s="1"/>
  <c r="AC1879" i="21"/>
  <c r="T507" i="21"/>
  <c r="AD507" i="21" s="1"/>
  <c r="AC507" i="21"/>
  <c r="T1314" i="21"/>
  <c r="AD1314" i="21" s="1"/>
  <c r="AC1314" i="21"/>
  <c r="T1872" i="21"/>
  <c r="AD1872" i="21" s="1"/>
  <c r="AC1872" i="21"/>
  <c r="AC787" i="21"/>
  <c r="T787" i="21"/>
  <c r="AD787" i="21" s="1"/>
  <c r="AC1098" i="21"/>
  <c r="T1098" i="21"/>
  <c r="AD1098" i="21" s="1"/>
  <c r="T1819" i="21"/>
  <c r="AD1819" i="21" s="1"/>
  <c r="AC1819" i="21"/>
  <c r="AC1102" i="21"/>
  <c r="T1102" i="21"/>
  <c r="AD1102" i="21" s="1"/>
  <c r="AC1200" i="21"/>
  <c r="T1200" i="21"/>
  <c r="AD1200" i="21" s="1"/>
  <c r="T1464" i="21"/>
  <c r="AD1464" i="21" s="1"/>
  <c r="AC1464" i="21"/>
  <c r="AC1347" i="21"/>
  <c r="T1347" i="21"/>
  <c r="AD1347" i="21" s="1"/>
  <c r="T232" i="21"/>
  <c r="AC232" i="21"/>
  <c r="AD241" i="21"/>
  <c r="T1714" i="21"/>
  <c r="AD1714" i="21" s="1"/>
  <c r="AC1714" i="21"/>
  <c r="AC532" i="21"/>
  <c r="T532" i="21"/>
  <c r="AD532" i="21" s="1"/>
  <c r="T1800" i="21"/>
  <c r="AD1800" i="21" s="1"/>
  <c r="AC1800" i="21"/>
  <c r="T1396" i="21"/>
  <c r="AD1396" i="21" s="1"/>
  <c r="AC1396" i="21"/>
  <c r="AC930" i="21"/>
  <c r="T930" i="21"/>
  <c r="AD930" i="21" s="1"/>
  <c r="AC1465" i="21"/>
  <c r="T1465" i="21"/>
  <c r="AD1465" i="21" s="1"/>
  <c r="T1718" i="21"/>
  <c r="AD1718" i="21" s="1"/>
  <c r="AC1718" i="21"/>
  <c r="T1460" i="21"/>
  <c r="AD1460" i="21" s="1"/>
  <c r="AC1460" i="21"/>
  <c r="T976" i="21"/>
  <c r="AD976" i="21" s="1"/>
  <c r="AC976" i="21"/>
  <c r="AC527" i="21"/>
  <c r="T527" i="21"/>
  <c r="AD527" i="21" s="1"/>
  <c r="T1394" i="21"/>
  <c r="AD1394" i="21" s="1"/>
  <c r="AC1394" i="21"/>
  <c r="T1876" i="21"/>
  <c r="AD1876" i="21" s="1"/>
  <c r="AC1876" i="21"/>
  <c r="AC1341" i="21"/>
  <c r="T1341" i="21"/>
  <c r="AD1341" i="21" s="1"/>
  <c r="T1627" i="21"/>
  <c r="AD1627" i="21" s="1"/>
  <c r="AC1627" i="21"/>
  <c r="AC1092" i="21"/>
  <c r="T1092" i="21"/>
  <c r="AD1092" i="21" s="1"/>
  <c r="AD148" i="21"/>
  <c r="AD111" i="21"/>
  <c r="T1602" i="21"/>
  <c r="AD1602" i="21" s="1"/>
  <c r="AC1602" i="21"/>
  <c r="T1877" i="21"/>
  <c r="AD1877" i="21" s="1"/>
  <c r="AC1877" i="21"/>
  <c r="AC788" i="21"/>
  <c r="T788" i="21"/>
  <c r="AD788" i="21" s="1"/>
  <c r="T737" i="21"/>
  <c r="AD737" i="21" s="1"/>
  <c r="AC737" i="21"/>
  <c r="AC145" i="21"/>
  <c r="AD145" i="21" s="1"/>
  <c r="T1461" i="21"/>
  <c r="AD1461" i="21" s="1"/>
  <c r="AC1461" i="21"/>
  <c r="T1319" i="21"/>
  <c r="AD1319" i="21" s="1"/>
  <c r="AC1319" i="21"/>
  <c r="T1815" i="21"/>
  <c r="AD1815" i="21" s="1"/>
  <c r="AC1815" i="21"/>
  <c r="AC982" i="21"/>
  <c r="T982" i="21"/>
  <c r="AD982" i="21" s="1"/>
  <c r="T762" i="21"/>
  <c r="AD762" i="21" s="1"/>
  <c r="AC762" i="21"/>
  <c r="T496" i="21"/>
  <c r="AD496" i="21" s="1"/>
  <c r="AC496" i="21"/>
  <c r="T1178" i="21"/>
  <c r="AD1178" i="21" s="1"/>
  <c r="AC1178" i="21"/>
  <c r="T964" i="21"/>
  <c r="AD964" i="21" s="1"/>
  <c r="AC964" i="21"/>
  <c r="T1270" i="21"/>
  <c r="AD1270" i="21" s="1"/>
  <c r="AC1270" i="21"/>
  <c r="AC730" i="21"/>
  <c r="T730" i="21"/>
  <c r="AD730" i="21" s="1"/>
  <c r="T176" i="21"/>
  <c r="AC176" i="21"/>
  <c r="T477" i="21"/>
  <c r="AC477" i="21"/>
  <c r="AC974" i="21"/>
  <c r="T974" i="21"/>
  <c r="AD974" i="21" s="1"/>
  <c r="T1599" i="21"/>
  <c r="AD1599" i="21" s="1"/>
  <c r="AC1599" i="21"/>
  <c r="AC1870" i="21"/>
  <c r="T1870" i="21"/>
  <c r="AD1870" i="21" s="1"/>
  <c r="T1395" i="21"/>
  <c r="AD1395" i="21" s="1"/>
  <c r="AC1395" i="21"/>
  <c r="T505" i="21"/>
  <c r="AD505" i="21" s="1"/>
  <c r="AC505" i="21"/>
  <c r="T1187" i="21"/>
  <c r="AD1187" i="21" s="1"/>
  <c r="AC1187" i="21"/>
  <c r="T1826" i="21"/>
  <c r="AD1826" i="21" s="1"/>
  <c r="AC1826" i="21"/>
  <c r="AC728" i="21"/>
  <c r="T728" i="21"/>
  <c r="AD728" i="21" s="1"/>
  <c r="AC483" i="21"/>
  <c r="T483" i="21"/>
  <c r="T1366" i="21"/>
  <c r="AD1366" i="21" s="1"/>
  <c r="AC1366" i="21"/>
  <c r="T163" i="21"/>
  <c r="AC163" i="21"/>
  <c r="T1378" i="21"/>
  <c r="AD1378" i="21" s="1"/>
  <c r="AC1378" i="21"/>
  <c r="T1846" i="21"/>
  <c r="AD1846" i="21" s="1"/>
  <c r="AC1846" i="21"/>
  <c r="AC1301" i="21"/>
  <c r="T1301" i="21"/>
  <c r="AD1301" i="21" s="1"/>
  <c r="T497" i="21"/>
  <c r="AD497" i="21" s="1"/>
  <c r="AC497" i="21"/>
  <c r="T900" i="21"/>
  <c r="AD900" i="21" s="1"/>
  <c r="AC900" i="21"/>
  <c r="T1304" i="21"/>
  <c r="AD1304" i="21" s="1"/>
  <c r="AC1304" i="21"/>
  <c r="AC1823" i="21"/>
  <c r="T1823" i="21"/>
  <c r="AD1823" i="21" s="1"/>
  <c r="T1813" i="21"/>
  <c r="AD1813" i="21" s="1"/>
  <c r="AC1813" i="21"/>
  <c r="T1035" i="21"/>
  <c r="AD1035" i="21" s="1"/>
  <c r="AC1035" i="21"/>
  <c r="T735" i="21"/>
  <c r="AD735" i="21" s="1"/>
  <c r="AC735" i="21"/>
  <c r="AC1878" i="21"/>
  <c r="T1878" i="21"/>
  <c r="AD1878" i="21" s="1"/>
  <c r="T555" i="21"/>
  <c r="AD555" i="21" s="1"/>
  <c r="AC555" i="21"/>
  <c r="T1186" i="21"/>
  <c r="AD1186" i="21" s="1"/>
  <c r="AC1186" i="21"/>
  <c r="T1253" i="21"/>
  <c r="AD1253" i="21" s="1"/>
  <c r="AC1253" i="21"/>
  <c r="T501" i="21"/>
  <c r="AD501" i="21" s="1"/>
  <c r="AC501" i="21"/>
  <c r="T751" i="21"/>
  <c r="AD751" i="21" s="1"/>
  <c r="AC751" i="21"/>
  <c r="T1349" i="21"/>
  <c r="AD1349" i="21" s="1"/>
  <c r="AC1349" i="21"/>
  <c r="T1616" i="21"/>
  <c r="AD1616" i="21" s="1"/>
  <c r="AC1616" i="21"/>
  <c r="AC1244" i="21"/>
  <c r="T1244" i="21"/>
  <c r="AD1244" i="21" s="1"/>
  <c r="AC1596" i="21"/>
  <c r="T1596" i="21"/>
  <c r="AD1596" i="21" s="1"/>
  <c r="T903" i="21"/>
  <c r="AD903" i="21" s="1"/>
  <c r="AC903" i="21"/>
  <c r="S283" i="21"/>
  <c r="AB283" i="21"/>
  <c r="T506" i="21"/>
  <c r="AD506" i="21" s="1"/>
  <c r="AC506" i="21"/>
  <c r="AC1459" i="21"/>
  <c r="T1459" i="21"/>
  <c r="AD1459" i="21" s="1"/>
  <c r="S292" i="21"/>
  <c r="AB292" i="21"/>
  <c r="AC1397" i="21"/>
  <c r="T1397" i="21"/>
  <c r="AD1397" i="21" s="1"/>
  <c r="T1121" i="21"/>
  <c r="AD1121" i="21" s="1"/>
  <c r="AC1121" i="21"/>
  <c r="AC1279" i="21"/>
  <c r="T1279" i="21"/>
  <c r="AD1279" i="21" s="1"/>
  <c r="AC1116" i="21"/>
  <c r="T1116" i="21"/>
  <c r="AD1116" i="21" s="1"/>
  <c r="T899" i="21"/>
  <c r="AD899" i="21" s="1"/>
  <c r="AC899" i="21"/>
  <c r="T1825" i="21"/>
  <c r="AD1825" i="21" s="1"/>
  <c r="AC1825" i="21"/>
  <c r="AC1325" i="21"/>
  <c r="T1325" i="21"/>
  <c r="AD1325" i="21" s="1"/>
  <c r="T1386" i="21"/>
  <c r="AD1386" i="21" s="1"/>
  <c r="AC1386" i="21"/>
  <c r="T1502" i="21"/>
  <c r="AD1502" i="21" s="1"/>
  <c r="AC1502" i="21"/>
  <c r="T1811" i="21"/>
  <c r="AD1811" i="21" s="1"/>
  <c r="AC1811" i="21"/>
  <c r="T1462" i="21"/>
  <c r="AD1462" i="21" s="1"/>
  <c r="AC1462" i="21"/>
  <c r="T1317" i="21"/>
  <c r="AD1317" i="21" s="1"/>
  <c r="AC1317" i="21"/>
  <c r="AC989" i="21"/>
  <c r="T989" i="21"/>
  <c r="AD989" i="21" s="1"/>
  <c r="AC515" i="21"/>
  <c r="T515" i="21"/>
  <c r="AD515" i="21" s="1"/>
  <c r="T1191" i="21"/>
  <c r="AD1191" i="21" s="1"/>
  <c r="AC1191" i="21"/>
  <c r="T894" i="21"/>
  <c r="AD894" i="21" s="1"/>
  <c r="AC894" i="21"/>
  <c r="AC526" i="21"/>
  <c r="T526" i="21"/>
  <c r="AD526" i="21" s="1"/>
  <c r="T1589" i="21"/>
  <c r="AD1589" i="21" s="1"/>
  <c r="AC1589" i="21"/>
  <c r="AC1199" i="21"/>
  <c r="T1199" i="21"/>
  <c r="AD1199" i="21" s="1"/>
  <c r="T1809" i="21"/>
  <c r="AD1809" i="21" s="1"/>
  <c r="AC1809" i="21"/>
  <c r="AC1351" i="21"/>
  <c r="T1351" i="21"/>
  <c r="AD1351" i="21" s="1"/>
  <c r="T764" i="21"/>
  <c r="AD764" i="21" s="1"/>
  <c r="AC764" i="21"/>
  <c r="AC1358" i="21"/>
  <c r="T1358" i="21"/>
  <c r="AD1358" i="21" s="1"/>
  <c r="T906" i="21"/>
  <c r="AD906" i="21" s="1"/>
  <c r="AC906" i="21"/>
  <c r="AC1382" i="21"/>
  <c r="T1382" i="21"/>
  <c r="AD1382" i="21" s="1"/>
  <c r="T1280" i="21"/>
  <c r="AD1280" i="21" s="1"/>
  <c r="AC1280" i="21"/>
  <c r="T508" i="21"/>
  <c r="AD508" i="21" s="1"/>
  <c r="AC508" i="21"/>
  <c r="T1342" i="21"/>
  <c r="AD1342" i="21" s="1"/>
  <c r="AC1342" i="21"/>
  <c r="T736" i="21"/>
  <c r="AD736" i="21" s="1"/>
  <c r="AC736" i="21"/>
  <c r="T1619" i="21"/>
  <c r="AD1619" i="21" s="1"/>
  <c r="AC1619" i="21"/>
  <c r="T1844" i="21"/>
  <c r="AD1844" i="21" s="1"/>
  <c r="AC1844" i="21"/>
  <c r="T1237" i="21"/>
  <c r="AD1237" i="21" s="1"/>
  <c r="AC1237" i="21"/>
  <c r="AC1802" i="21"/>
  <c r="T1802" i="21"/>
  <c r="AD1802" i="21" s="1"/>
  <c r="T1165" i="21"/>
  <c r="AD1165" i="21" s="1"/>
  <c r="AC1165" i="21"/>
  <c r="AC920" i="21"/>
  <c r="T920" i="21"/>
  <c r="AD920" i="21" s="1"/>
  <c r="T1643" i="21"/>
  <c r="AD1643" i="21" s="1"/>
  <c r="AC1643" i="21"/>
  <c r="AC1321" i="21"/>
  <c r="T1321" i="21"/>
  <c r="AD1321" i="21" s="1"/>
  <c r="AD177" i="21"/>
  <c r="AC1833" i="21"/>
  <c r="T1833" i="21"/>
  <c r="AD1833" i="21" s="1"/>
  <c r="T1821" i="21"/>
  <c r="AD1821" i="21" s="1"/>
  <c r="AC1821" i="21"/>
  <c r="T759" i="21"/>
  <c r="AD759" i="21" s="1"/>
  <c r="AC759" i="21"/>
  <c r="AC521" i="21"/>
  <c r="T521" i="21"/>
  <c r="AD521" i="21" s="1"/>
  <c r="AC1851" i="21"/>
  <c r="T1851" i="21"/>
  <c r="AD1851" i="21" s="1"/>
  <c r="AC1914" i="21"/>
  <c r="T1914" i="21"/>
  <c r="AD1914" i="21" s="1"/>
  <c r="T761" i="21"/>
  <c r="AD761" i="21" s="1"/>
  <c r="AC761" i="21"/>
  <c r="AD151" i="21"/>
  <c r="AD157" i="21"/>
  <c r="AC311" i="21"/>
  <c r="AD311" i="21" s="1"/>
  <c r="T1466" i="21"/>
  <c r="AD1466" i="21" s="1"/>
  <c r="AC1466" i="21"/>
  <c r="T1413" i="21"/>
  <c r="AD1413" i="21" s="1"/>
  <c r="AC1413" i="21"/>
  <c r="T1624" i="21"/>
  <c r="AD1624" i="21" s="1"/>
  <c r="AC1624" i="21"/>
  <c r="AC1801" i="21"/>
  <c r="T1801" i="21"/>
  <c r="AD1801" i="21" s="1"/>
  <c r="AC1603" i="21"/>
  <c r="T1603" i="21"/>
  <c r="AD1603" i="21" s="1"/>
  <c r="T1343" i="21"/>
  <c r="AD1343" i="21" s="1"/>
  <c r="AC1343" i="21"/>
  <c r="AC926" i="21"/>
  <c r="T926" i="21"/>
  <c r="AD926" i="21" s="1"/>
  <c r="T1387" i="21"/>
  <c r="AD1387" i="21" s="1"/>
  <c r="AC1387" i="21"/>
  <c r="AC910" i="21"/>
  <c r="T910" i="21"/>
  <c r="AD910" i="21" s="1"/>
  <c r="T763" i="21"/>
  <c r="AD763" i="21" s="1"/>
  <c r="AC763" i="21"/>
  <c r="AC1162" i="21"/>
  <c r="T1162" i="21"/>
  <c r="AD1162" i="21" s="1"/>
  <c r="AC1729" i="21"/>
  <c r="T1729" i="21"/>
  <c r="AD1729" i="21" s="1"/>
  <c r="T1189" i="21"/>
  <c r="AD1189" i="21" s="1"/>
  <c r="AC1189" i="21"/>
  <c r="AC1711" i="21"/>
  <c r="T1711" i="21"/>
  <c r="AD1711" i="21" s="1"/>
  <c r="AC1340" i="21"/>
  <c r="T1340" i="21"/>
  <c r="AD1340" i="21" s="1"/>
  <c r="AC1099" i="21"/>
  <c r="T1099" i="21"/>
  <c r="AD1099" i="21" s="1"/>
  <c r="T1332" i="21"/>
  <c r="AD1332" i="21" s="1"/>
  <c r="AC1332" i="21"/>
  <c r="T1093" i="21"/>
  <c r="AD1093" i="21" s="1"/>
  <c r="AC1093" i="21"/>
  <c r="T1588" i="21"/>
  <c r="AD1588" i="21" s="1"/>
  <c r="AC1588" i="21"/>
  <c r="T1873" i="21"/>
  <c r="AD1873" i="21" s="1"/>
  <c r="AC1873" i="21"/>
  <c r="AC1297" i="21"/>
  <c r="T1297" i="21"/>
  <c r="AD1297" i="21" s="1"/>
  <c r="T1814" i="21"/>
  <c r="AD1814" i="21" s="1"/>
  <c r="AC1814" i="21"/>
  <c r="T1893" i="21"/>
  <c r="AD1893" i="21" s="1"/>
  <c r="AC1893" i="21"/>
  <c r="T1618" i="21"/>
  <c r="AD1618" i="21" s="1"/>
  <c r="AC1618" i="21"/>
  <c r="T1315" i="21"/>
  <c r="AD1315" i="21" s="1"/>
  <c r="AC1315" i="21"/>
  <c r="AC1350" i="21"/>
  <c r="T1350" i="21"/>
  <c r="AD1350" i="21" s="1"/>
  <c r="AC1091" i="21"/>
  <c r="T1091" i="21"/>
  <c r="AD1091" i="21" s="1"/>
  <c r="AC1101" i="21"/>
  <c r="T1101" i="21"/>
  <c r="AD1101" i="21" s="1"/>
  <c r="T1100" i="21"/>
  <c r="AD1100" i="21" s="1"/>
  <c r="AC1100" i="21"/>
  <c r="AC1190" i="21"/>
  <c r="T1190" i="21"/>
  <c r="AD1190" i="21" s="1"/>
  <c r="AC1323" i="21"/>
  <c r="T1323" i="21"/>
  <c r="AD1323" i="21" s="1"/>
  <c r="AC498" i="21"/>
  <c r="T498" i="21"/>
  <c r="AD498" i="21" s="1"/>
  <c r="T502" i="21"/>
  <c r="AD502" i="21" s="1"/>
  <c r="AC502" i="21"/>
  <c r="AB307" i="21"/>
  <c r="AC307" i="21" s="1"/>
  <c r="AD307" i="21" s="1"/>
  <c r="AC888" i="21"/>
  <c r="T888" i="21"/>
  <c r="AD888" i="21" s="1"/>
  <c r="AC1365" i="21"/>
  <c r="T1365" i="21"/>
  <c r="AD1365" i="21" s="1"/>
  <c r="AC1134" i="21"/>
  <c r="T1134" i="21"/>
  <c r="AD1134" i="21" s="1"/>
  <c r="T1932" i="21"/>
  <c r="AD1932" i="21" s="1"/>
  <c r="AC1932" i="21"/>
  <c r="AD300" i="21"/>
  <c r="AD202" i="21"/>
  <c r="AC222" i="21"/>
  <c r="AD457" i="21"/>
  <c r="AC350" i="21"/>
  <c r="AD350" i="21" s="1"/>
  <c r="T1723" i="21"/>
  <c r="AD1723" i="21" s="1"/>
  <c r="AC1723" i="21"/>
  <c r="T1478" i="21"/>
  <c r="AD1478" i="21" s="1"/>
  <c r="AC1478" i="21"/>
  <c r="T1348" i="21"/>
  <c r="AD1348" i="21" s="1"/>
  <c r="AC1348" i="21"/>
  <c r="AC1765" i="21"/>
  <c r="T1765" i="21"/>
  <c r="AD1765" i="21" s="1"/>
  <c r="T1571" i="21"/>
  <c r="AD1571" i="21" s="1"/>
  <c r="AC1571" i="21"/>
  <c r="AC1254" i="21"/>
  <c r="T1254" i="21"/>
  <c r="AD1254" i="21" s="1"/>
  <c r="T1417" i="21"/>
  <c r="AD1417" i="21" s="1"/>
  <c r="AC1417" i="21"/>
  <c r="AC1754" i="21"/>
  <c r="T1754" i="21"/>
  <c r="AD1754" i="21" s="1"/>
  <c r="AC646" i="21"/>
  <c r="T646" i="21"/>
  <c r="AD646" i="21" s="1"/>
  <c r="AC699" i="21"/>
  <c r="T699" i="21"/>
  <c r="AD699" i="21" s="1"/>
  <c r="T887" i="21"/>
  <c r="AD887" i="21" s="1"/>
  <c r="AC887" i="21"/>
  <c r="AC1263" i="21"/>
  <c r="T1263" i="21"/>
  <c r="AD1263" i="21" s="1"/>
  <c r="AC578" i="21"/>
  <c r="T578" i="21"/>
  <c r="AD578" i="21" s="1"/>
  <c r="T1961" i="21"/>
  <c r="AD1961" i="21" s="1"/>
  <c r="AC1961" i="21"/>
  <c r="S351" i="21"/>
  <c r="T351" i="21" s="1"/>
  <c r="AB351" i="21"/>
  <c r="AD401" i="21"/>
  <c r="AD226" i="21"/>
  <c r="T589" i="21"/>
  <c r="AD589" i="21" s="1"/>
  <c r="AC589" i="21"/>
  <c r="AC544" i="21"/>
  <c r="T544" i="21"/>
  <c r="AD544" i="21" s="1"/>
  <c r="AC1363" i="21"/>
  <c r="T1363" i="21"/>
  <c r="AD1363" i="21" s="1"/>
  <c r="T1912" i="21"/>
  <c r="AD1912" i="21" s="1"/>
  <c r="AC1912" i="21"/>
  <c r="AC584" i="21"/>
  <c r="T584" i="21"/>
  <c r="AD584" i="21" s="1"/>
  <c r="T1633" i="21"/>
  <c r="AD1633" i="21" s="1"/>
  <c r="AC1633" i="21"/>
  <c r="T1125" i="21"/>
  <c r="AD1125" i="21" s="1"/>
  <c r="AC1125" i="21"/>
  <c r="T1067" i="21"/>
  <c r="AD1067" i="21" s="1"/>
  <c r="AC1067" i="21"/>
  <c r="AC2004" i="21"/>
  <c r="T1945" i="21"/>
  <c r="AD1945" i="21" s="1"/>
  <c r="AC1945" i="21"/>
  <c r="AC1558" i="21"/>
  <c r="T1558" i="21"/>
  <c r="AD1558" i="21" s="1"/>
  <c r="AC1228" i="21"/>
  <c r="T1228" i="21"/>
  <c r="AD1228" i="21" s="1"/>
  <c r="T1020" i="21"/>
  <c r="AD1020" i="21" s="1"/>
  <c r="AC1020" i="21"/>
  <c r="T1629" i="21"/>
  <c r="AD1629" i="21" s="1"/>
  <c r="AC1629" i="21"/>
  <c r="AD278" i="21"/>
  <c r="T1939" i="21"/>
  <c r="AD1939" i="21" s="1"/>
  <c r="AC1939" i="21"/>
  <c r="T1996" i="21"/>
  <c r="AD1996" i="21" s="1"/>
  <c r="AC1996" i="21"/>
  <c r="T1646" i="21"/>
  <c r="AD1646" i="21" s="1"/>
  <c r="AC1646" i="21"/>
  <c r="T773" i="21"/>
  <c r="AD773" i="21" s="1"/>
  <c r="AC773" i="21"/>
  <c r="AC1968" i="21"/>
  <c r="T1968" i="21"/>
  <c r="AD1968" i="21" s="1"/>
  <c r="T1273" i="21"/>
  <c r="AD1273" i="21" s="1"/>
  <c r="AC1273" i="21"/>
  <c r="AC1440" i="21"/>
  <c r="T1440" i="21"/>
  <c r="AD1440" i="21" s="1"/>
  <c r="AC1804" i="21"/>
  <c r="T1804" i="21"/>
  <c r="AD1804" i="21" s="1"/>
  <c r="AC534" i="21"/>
  <c r="T534" i="21"/>
  <c r="AD534" i="21" s="1"/>
  <c r="T1926" i="21"/>
  <c r="AD1926" i="21" s="1"/>
  <c r="AC1926" i="21"/>
  <c r="T1808" i="21"/>
  <c r="AD1808" i="21" s="1"/>
  <c r="AC1808" i="21"/>
  <c r="T1970" i="21"/>
  <c r="AD1970" i="21" s="1"/>
  <c r="AC1970" i="21"/>
  <c r="AC1042" i="21"/>
  <c r="T1042" i="21"/>
  <c r="AD1042" i="21" s="1"/>
  <c r="AC407" i="21"/>
  <c r="T407" i="21"/>
  <c r="AC1952" i="21"/>
  <c r="T1952" i="21"/>
  <c r="AD1952" i="21" s="1"/>
  <c r="T1792" i="21"/>
  <c r="AD1792" i="21" s="1"/>
  <c r="AC1792" i="21"/>
  <c r="T717" i="21"/>
  <c r="AD717" i="21" s="1"/>
  <c r="AC717" i="21"/>
  <c r="AC1355" i="21"/>
  <c r="T1355" i="21"/>
  <c r="AD1355" i="21" s="1"/>
  <c r="AD222" i="21"/>
  <c r="AC922" i="21"/>
  <c r="T922" i="21"/>
  <c r="AD922" i="21" s="1"/>
  <c r="AC1950" i="21"/>
  <c r="T1950" i="21"/>
  <c r="AD1950" i="21" s="1"/>
  <c r="T1206" i="21"/>
  <c r="AD1206" i="21" s="1"/>
  <c r="AC1206" i="21"/>
  <c r="T1976" i="21"/>
  <c r="AD1976" i="21" s="1"/>
  <c r="AC1976" i="21"/>
  <c r="T1562" i="21"/>
  <c r="AD1562" i="21" s="1"/>
  <c r="AC1562" i="21"/>
  <c r="AD178" i="21"/>
  <c r="AC1919" i="21"/>
  <c r="T1919" i="21"/>
  <c r="AD1919" i="21" s="1"/>
  <c r="T1999" i="21"/>
  <c r="AD1999" i="21" s="1"/>
  <c r="AC1999" i="21"/>
  <c r="AC1560" i="21"/>
  <c r="T1560" i="21"/>
  <c r="AD1560" i="21" s="1"/>
  <c r="AC1306" i="21"/>
  <c r="T1306" i="21"/>
  <c r="AD1306" i="21" s="1"/>
  <c r="T1525" i="21"/>
  <c r="AD1525" i="21" s="1"/>
  <c r="AC1525" i="21"/>
  <c r="AC1954" i="21"/>
  <c r="T1954" i="21"/>
  <c r="AD1954" i="21" s="1"/>
  <c r="AC271" i="21"/>
  <c r="AD271" i="21" s="1"/>
  <c r="AC778" i="21"/>
  <c r="T778" i="21"/>
  <c r="AD778" i="21" s="1"/>
  <c r="AC721" i="21"/>
  <c r="T721" i="21"/>
  <c r="AD721" i="21" s="1"/>
  <c r="AC1451" i="21"/>
  <c r="T1451" i="21"/>
  <c r="AD1451" i="21" s="1"/>
  <c r="T113" i="21"/>
  <c r="AC113" i="21"/>
  <c r="AC377" i="21"/>
  <c r="T377" i="21"/>
  <c r="T782" i="21"/>
  <c r="AD782" i="21" s="1"/>
  <c r="AC782" i="21"/>
  <c r="T1748" i="21"/>
  <c r="AD1748" i="21" s="1"/>
  <c r="AC1748" i="21"/>
  <c r="T1705" i="21"/>
  <c r="AD1705" i="21" s="1"/>
  <c r="AC1705" i="21"/>
  <c r="AC1982" i="21"/>
  <c r="T1982" i="21"/>
  <c r="AD1982" i="21" s="1"/>
  <c r="T1743" i="21"/>
  <c r="AD1743" i="21" s="1"/>
  <c r="AC1743" i="21"/>
  <c r="T169" i="21"/>
  <c r="AC169" i="21"/>
  <c r="T1741" i="21"/>
  <c r="AD1741" i="21" s="1"/>
  <c r="AC1741" i="21"/>
  <c r="AC1088" i="21"/>
  <c r="T1088" i="21"/>
  <c r="AD1088" i="21" s="1"/>
  <c r="T1796" i="21"/>
  <c r="AD1796" i="21" s="1"/>
  <c r="AC1796" i="21"/>
  <c r="T1737" i="21"/>
  <c r="AD1737" i="21" s="1"/>
  <c r="AC1737" i="21"/>
  <c r="AC1429" i="21"/>
  <c r="T1429" i="21"/>
  <c r="AD1429" i="21" s="1"/>
  <c r="AC1936" i="21"/>
  <c r="T1936" i="21"/>
  <c r="AD1936" i="21" s="1"/>
  <c r="T1731" i="21"/>
  <c r="AD1731" i="21" s="1"/>
  <c r="AC1731" i="21"/>
  <c r="T847" i="21"/>
  <c r="AD847" i="21" s="1"/>
  <c r="AC847" i="21"/>
  <c r="T444" i="21"/>
  <c r="AC444" i="21"/>
  <c r="AC330" i="21"/>
  <c r="AD330" i="21" s="1"/>
  <c r="AC1947" i="21"/>
  <c r="T1947" i="21"/>
  <c r="AD1947" i="21" s="1"/>
  <c r="AD57" i="21"/>
  <c r="AD34" i="21"/>
  <c r="AD290" i="21"/>
  <c r="AD95" i="21"/>
  <c r="AD54" i="21"/>
  <c r="AC408" i="21"/>
  <c r="AD408" i="21" s="1"/>
  <c r="T130" i="21"/>
  <c r="AC130" i="21"/>
  <c r="AC1310" i="21"/>
  <c r="T1310" i="21"/>
  <c r="AD1310" i="21" s="1"/>
  <c r="T1702" i="21"/>
  <c r="AD1702" i="21" s="1"/>
  <c r="AC1702" i="21"/>
  <c r="T915" i="21"/>
  <c r="AD915" i="21" s="1"/>
  <c r="AC915" i="21"/>
  <c r="T1640" i="21"/>
  <c r="AD1640" i="21" s="1"/>
  <c r="AC1640" i="21"/>
  <c r="AC1988" i="21"/>
  <c r="T1988" i="21"/>
  <c r="AD1988" i="21" s="1"/>
  <c r="T1354" i="21"/>
  <c r="AD1354" i="21" s="1"/>
  <c r="AC1354" i="21"/>
  <c r="T1573" i="21"/>
  <c r="AD1573" i="21" s="1"/>
  <c r="AC1573" i="21"/>
  <c r="T1492" i="21"/>
  <c r="AD1492" i="21" s="1"/>
  <c r="AC1492" i="21"/>
  <c r="AC1943" i="21"/>
  <c r="T1943" i="21"/>
  <c r="AD1943" i="21" s="1"/>
  <c r="AC1701" i="21"/>
  <c r="T1701" i="21"/>
  <c r="AD1701" i="21" s="1"/>
  <c r="T1309" i="21"/>
  <c r="AD1309" i="21" s="1"/>
  <c r="AC1309" i="21"/>
  <c r="T1308" i="21"/>
  <c r="AD1308" i="21" s="1"/>
  <c r="AC1308" i="21"/>
  <c r="AC1636" i="21"/>
  <c r="T1636" i="21"/>
  <c r="AD1636" i="21" s="1"/>
  <c r="T739" i="21"/>
  <c r="AD739" i="21" s="1"/>
  <c r="AC739" i="21"/>
  <c r="AC448" i="21"/>
  <c r="T448" i="21"/>
  <c r="AD448" i="21" s="1"/>
  <c r="AC1372" i="21"/>
  <c r="T1372" i="21"/>
  <c r="AD1372" i="21" s="1"/>
  <c r="AD393" i="21"/>
  <c r="T1367" i="21"/>
  <c r="AD1367" i="21" s="1"/>
  <c r="AC1367" i="21"/>
  <c r="AD79" i="21"/>
  <c r="AD326" i="21"/>
  <c r="T1527" i="21"/>
  <c r="AD1527" i="21" s="1"/>
  <c r="AC1527" i="21"/>
  <c r="AC1493" i="21"/>
  <c r="T1493" i="21"/>
  <c r="AD1493" i="21" s="1"/>
  <c r="AC978" i="21"/>
  <c r="T978" i="21"/>
  <c r="AD978" i="21" s="1"/>
  <c r="T1481" i="21"/>
  <c r="AD1481" i="21" s="1"/>
  <c r="AC1481" i="21"/>
  <c r="T198" i="21"/>
  <c r="AC198" i="21"/>
  <c r="AD428" i="21"/>
  <c r="T1463" i="21"/>
  <c r="AD1463" i="21" s="1"/>
  <c r="AC1463" i="21"/>
  <c r="AC199" i="21"/>
  <c r="T199" i="21"/>
  <c r="T683" i="21"/>
  <c r="AD683" i="21" s="1"/>
  <c r="AC683" i="21"/>
  <c r="T833" i="21"/>
  <c r="AD833" i="21" s="1"/>
  <c r="AC833" i="21"/>
  <c r="T1384" i="21"/>
  <c r="AD1384" i="21" s="1"/>
  <c r="AC1384" i="21"/>
  <c r="AC78" i="21"/>
  <c r="T78" i="21"/>
  <c r="T1423" i="21"/>
  <c r="AD1423" i="21" s="1"/>
  <c r="AC1423" i="21"/>
  <c r="AC1271" i="21"/>
  <c r="T1271" i="21"/>
  <c r="AD1271" i="21" s="1"/>
  <c r="AC1518" i="21"/>
  <c r="T1518" i="21"/>
  <c r="AD1518" i="21" s="1"/>
  <c r="T116" i="21"/>
  <c r="AC116" i="21"/>
  <c r="AC577" i="21"/>
  <c r="T577" i="21"/>
  <c r="AD577" i="21" s="1"/>
  <c r="T1114" i="21"/>
  <c r="AD1114" i="21" s="1"/>
  <c r="AC1114" i="21"/>
  <c r="AD182" i="21"/>
  <c r="AC1374" i="21"/>
  <c r="T1374" i="21"/>
  <c r="AD1374" i="21" s="1"/>
  <c r="T1333" i="21"/>
  <c r="AD1333" i="21" s="1"/>
  <c r="AC1333" i="21"/>
  <c r="AC197" i="21"/>
  <c r="T197" i="21"/>
  <c r="T1519" i="21"/>
  <c r="AD1519" i="21" s="1"/>
  <c r="AC1519" i="21"/>
  <c r="AC1170" i="21"/>
  <c r="T1170" i="21"/>
  <c r="AD1170" i="21" s="1"/>
  <c r="T1009" i="21"/>
  <c r="AD1009" i="21" s="1"/>
  <c r="AC1009" i="21"/>
  <c r="AC1491" i="21"/>
  <c r="T1491" i="21"/>
  <c r="AD1491" i="21" s="1"/>
  <c r="T1482" i="21"/>
  <c r="AD1482" i="21" s="1"/>
  <c r="AC1482" i="21"/>
  <c r="AC136" i="21"/>
  <c r="T136" i="21"/>
  <c r="AC1520" i="21"/>
  <c r="T1520" i="21"/>
  <c r="AD1520" i="21" s="1"/>
  <c r="T643" i="21"/>
  <c r="AD643" i="21" s="1"/>
  <c r="AC643" i="21"/>
  <c r="AC432" i="21"/>
  <c r="T432" i="21"/>
  <c r="AC785" i="21"/>
  <c r="T785" i="21"/>
  <c r="AD785" i="21" s="1"/>
  <c r="T1507" i="21"/>
  <c r="AD1507" i="21" s="1"/>
  <c r="AC1507" i="21"/>
  <c r="T1388" i="21"/>
  <c r="AD1388" i="21" s="1"/>
  <c r="AC1388" i="21"/>
  <c r="AC681" i="21"/>
  <c r="T681" i="21"/>
  <c r="AD681" i="21" s="1"/>
  <c r="T682" i="21"/>
  <c r="AD682" i="21" s="1"/>
  <c r="AC682" i="21"/>
  <c r="T579" i="21"/>
  <c r="AD579" i="21" s="1"/>
  <c r="AC579" i="21"/>
  <c r="AC824" i="21"/>
  <c r="T824" i="21"/>
  <c r="AD824" i="21" s="1"/>
  <c r="T848" i="21"/>
  <c r="AD848" i="21" s="1"/>
  <c r="AC848" i="21"/>
  <c r="AD99" i="21"/>
  <c r="AD275" i="21"/>
  <c r="AC549" i="21"/>
  <c r="T549" i="21"/>
  <c r="AD549" i="21" s="1"/>
  <c r="T984" i="21"/>
  <c r="AD984" i="21" s="1"/>
  <c r="AC984" i="21"/>
  <c r="T282" i="21"/>
  <c r="AC282" i="21"/>
  <c r="AC423" i="21"/>
  <c r="T423" i="21"/>
  <c r="T71" i="21"/>
  <c r="AC71" i="21"/>
  <c r="AC376" i="21"/>
  <c r="T376" i="21"/>
  <c r="T608" i="21"/>
  <c r="AD608" i="21" s="1"/>
  <c r="AC608" i="21"/>
  <c r="T1171" i="21"/>
  <c r="AD1171" i="21" s="1"/>
  <c r="AC1171" i="21"/>
  <c r="T171" i="21"/>
  <c r="AC171" i="21"/>
  <c r="T29" i="21"/>
  <c r="AC29" i="21"/>
  <c r="AC108" i="21"/>
  <c r="T108" i="21"/>
  <c r="AC626" i="21"/>
  <c r="T626" i="21"/>
  <c r="AD626" i="21" s="1"/>
  <c r="AC451" i="21"/>
  <c r="T451" i="21"/>
  <c r="AC574" i="21"/>
  <c r="T574" i="21"/>
  <c r="AD574" i="21" s="1"/>
  <c r="T523" i="21"/>
  <c r="AD523" i="21" s="1"/>
  <c r="AC523" i="21"/>
  <c r="AC463" i="21"/>
  <c r="T463" i="21"/>
  <c r="AD209" i="21"/>
  <c r="T262" i="21"/>
  <c r="AC262" i="21"/>
  <c r="AC873" i="21"/>
  <c r="T873" i="21"/>
  <c r="AD873" i="21" s="1"/>
  <c r="AD91" i="21"/>
  <c r="AD122" i="21"/>
  <c r="T972" i="21"/>
  <c r="AD972" i="21" s="1"/>
  <c r="AC972" i="21"/>
  <c r="AD6" i="21"/>
  <c r="AC70" i="21"/>
  <c r="T70" i="21"/>
  <c r="T786" i="21"/>
  <c r="AD786" i="21" s="1"/>
  <c r="AC786" i="21"/>
  <c r="T276" i="21"/>
  <c r="AC276" i="21"/>
  <c r="T1158" i="21"/>
  <c r="AD1158" i="21" s="1"/>
  <c r="AC1158" i="21"/>
  <c r="AC15" i="21"/>
  <c r="T15" i="21"/>
  <c r="T661" i="21"/>
  <c r="AD661" i="21" s="1"/>
  <c r="AC661" i="21"/>
  <c r="AC386" i="21"/>
  <c r="T386" i="21"/>
  <c r="AD160" i="21"/>
  <c r="T476" i="21"/>
  <c r="AC476" i="21"/>
  <c r="AD172" i="21"/>
  <c r="AD212" i="21"/>
  <c r="AC27" i="21"/>
  <c r="T27" i="21"/>
  <c r="AC466" i="21"/>
  <c r="T466" i="21"/>
  <c r="AC622" i="21"/>
  <c r="T622" i="21"/>
  <c r="AD622" i="21" s="1"/>
  <c r="AD153" i="21"/>
  <c r="AD211" i="21"/>
  <c r="AC617" i="21"/>
  <c r="T617" i="21"/>
  <c r="AD617" i="21" s="1"/>
  <c r="AC580" i="21"/>
  <c r="T580" i="21"/>
  <c r="AD580" i="21" s="1"/>
  <c r="AD161" i="21"/>
  <c r="T654" i="21"/>
  <c r="AD654" i="21" s="1"/>
  <c r="AC654" i="21"/>
  <c r="AC685" i="21"/>
  <c r="T685" i="21"/>
  <c r="AD685" i="21" s="1"/>
  <c r="T166" i="21"/>
  <c r="AC166" i="21"/>
  <c r="T453" i="21"/>
  <c r="AC453" i="21"/>
  <c r="T1360" i="21"/>
  <c r="AD1360" i="21" s="1"/>
  <c r="AC1360" i="21"/>
  <c r="AC503" i="21"/>
  <c r="T503" i="21"/>
  <c r="AD503" i="21" s="1"/>
  <c r="AC693" i="21"/>
  <c r="T693" i="21"/>
  <c r="AD693" i="21" s="1"/>
  <c r="T135" i="21"/>
  <c r="AC135" i="21"/>
  <c r="T47" i="21"/>
  <c r="AC47" i="21"/>
  <c r="AC297" i="21"/>
  <c r="T297" i="21"/>
  <c r="C36" i="14" l="1"/>
  <c r="C51" i="14" s="1"/>
  <c r="D5" i="14" s="1"/>
  <c r="F5" i="14" s="1"/>
  <c r="U12" i="24"/>
  <c r="J10" i="24"/>
  <c r="AD2004" i="21"/>
  <c r="U13" i="24"/>
  <c r="S11" i="24"/>
  <c r="S10" i="24" s="1"/>
  <c r="T10" i="24"/>
  <c r="L10" i="24"/>
  <c r="R10" i="24"/>
  <c r="AD247" i="21"/>
  <c r="AD104" i="21"/>
  <c r="AC404" i="21"/>
  <c r="AD404" i="21" s="1"/>
  <c r="B59" i="27"/>
  <c r="H58" i="27"/>
  <c r="AD444" i="21"/>
  <c r="T375" i="21"/>
  <c r="AC375" i="21"/>
  <c r="AD94" i="21"/>
  <c r="AD84" i="21"/>
  <c r="AD88" i="21"/>
  <c r="AC351" i="21"/>
  <c r="AD163" i="21"/>
  <c r="AD483" i="21"/>
  <c r="AD449" i="21"/>
  <c r="AC338" i="21"/>
  <c r="AD439" i="21"/>
  <c r="T372" i="21"/>
  <c r="AC372" i="21"/>
  <c r="AD368" i="21"/>
  <c r="AD144" i="21"/>
  <c r="AD338" i="21"/>
  <c r="AD185" i="21"/>
  <c r="AD415" i="21"/>
  <c r="T389" i="21"/>
  <c r="AC389" i="21"/>
  <c r="AC475" i="21"/>
  <c r="T475" i="21"/>
  <c r="AD427" i="21"/>
  <c r="AD377" i="21"/>
  <c r="AD407" i="21"/>
  <c r="T283" i="21"/>
  <c r="AC283" i="21"/>
  <c r="AD176" i="21"/>
  <c r="AD232" i="21"/>
  <c r="AD78" i="21"/>
  <c r="T292" i="21"/>
  <c r="AC292" i="21"/>
  <c r="AD477" i="21"/>
  <c r="AD304" i="21"/>
  <c r="AD197" i="21"/>
  <c r="AD351" i="21"/>
  <c r="AD453" i="21"/>
  <c r="AD476" i="21"/>
  <c r="AD276" i="21"/>
  <c r="AD29" i="21"/>
  <c r="AD113" i="21"/>
  <c r="AD169" i="21"/>
  <c r="AD47" i="21"/>
  <c r="AD166" i="21"/>
  <c r="AD171" i="21"/>
  <c r="AD71" i="21"/>
  <c r="AD282" i="21"/>
  <c r="AD116" i="21"/>
  <c r="AD199" i="21"/>
  <c r="AD130" i="21"/>
  <c r="AD297" i="21"/>
  <c r="AD136" i="21"/>
  <c r="AD198" i="21"/>
  <c r="AD432" i="21"/>
  <c r="AD466" i="21"/>
  <c r="AD262" i="21"/>
  <c r="AD451" i="21"/>
  <c r="AD108" i="21"/>
  <c r="AD27" i="21"/>
  <c r="AD386" i="21"/>
  <c r="AD15" i="21"/>
  <c r="AD70" i="21"/>
  <c r="AD463" i="21"/>
  <c r="AD376" i="21"/>
  <c r="AD423" i="21"/>
  <c r="AD135" i="21"/>
  <c r="G7" i="28" l="1"/>
  <c r="D7" i="14"/>
  <c r="AD375" i="21"/>
  <c r="U11" i="24"/>
  <c r="U10" i="24" s="1"/>
  <c r="D4" i="24" s="1"/>
  <c r="H59" i="27"/>
  <c r="B60" i="27"/>
  <c r="AD389" i="21"/>
  <c r="AD475" i="21"/>
  <c r="AD372" i="21"/>
  <c r="AD283" i="21"/>
  <c r="AD292" i="21"/>
  <c r="F7" i="14" l="1"/>
  <c r="F36" i="15"/>
  <c r="F38" i="15" s="1"/>
  <c r="D6" i="24"/>
  <c r="F32" i="15"/>
  <c r="F34" i="15" s="1"/>
  <c r="B61" i="27"/>
  <c r="H60" i="27"/>
  <c r="F44" i="15" l="1"/>
  <c r="C6" i="16" s="1"/>
  <c r="C7" i="16" s="1"/>
  <c r="C9" i="16" s="1"/>
  <c r="C10" i="16" s="1"/>
  <c r="B11" i="16" s="1"/>
  <c r="H61" i="27"/>
  <c r="B62" i="27"/>
  <c r="D5" i="16" l="1"/>
  <c r="D6" i="16" s="1"/>
  <c r="B63" i="27"/>
  <c r="H62" i="27"/>
  <c r="D7" i="16" l="1"/>
  <c r="D9" i="16" s="1"/>
  <c r="D10" i="16" s="1"/>
  <c r="E11" i="16" s="1"/>
  <c r="G11" i="16" s="1"/>
  <c r="B64" i="27"/>
  <c r="H63" i="27"/>
  <c r="F11" i="16" l="1"/>
  <c r="B65" i="27"/>
  <c r="H64" i="27"/>
  <c r="B66" i="27" l="1"/>
  <c r="H65" i="27"/>
  <c r="B67" i="27" l="1"/>
  <c r="H66" i="27"/>
  <c r="B68" i="27" l="1"/>
  <c r="H67" i="27"/>
  <c r="B69" i="27" l="1"/>
  <c r="H68" i="27"/>
  <c r="B70" i="27" l="1"/>
  <c r="H69" i="27"/>
  <c r="H70" i="27" l="1"/>
  <c r="B71" i="27"/>
  <c r="H71" i="27" l="1"/>
  <c r="B72" i="27"/>
  <c r="H72" i="27" l="1"/>
  <c r="B73" i="27"/>
  <c r="H73" i="27" l="1"/>
  <c r="B74" i="27"/>
  <c r="H74" i="27" l="1"/>
  <c r="B75" i="27"/>
  <c r="H75" i="27" l="1"/>
  <c r="B76" i="27"/>
  <c r="H76" i="27" l="1"/>
  <c r="B77" i="27"/>
  <c r="H77" i="27" l="1"/>
  <c r="B78" i="27"/>
  <c r="H78" i="27" l="1"/>
  <c r="B79" i="27"/>
  <c r="H79" i="27" l="1"/>
  <c r="B80" i="27"/>
  <c r="H80" i="27" l="1"/>
  <c r="B81" i="27"/>
  <c r="H81" i="27" l="1"/>
  <c r="B82" i="27"/>
  <c r="H82" i="27" l="1"/>
  <c r="B83" i="27"/>
  <c r="H83" i="27" l="1"/>
  <c r="B84" i="27"/>
  <c r="H84" i="27" l="1"/>
  <c r="B85" i="27"/>
  <c r="H85" i="27" l="1"/>
  <c r="B86" i="27"/>
  <c r="H86" i="27" l="1"/>
  <c r="B87" i="27"/>
  <c r="H87" i="27" l="1"/>
  <c r="B88" i="27"/>
  <c r="H88" i="27" l="1"/>
  <c r="B89" i="27"/>
  <c r="H89" i="27" l="1"/>
  <c r="B90" i="27"/>
  <c r="H90" i="27" l="1"/>
  <c r="B91" i="27"/>
  <c r="H91" i="27" l="1"/>
  <c r="B92" i="27"/>
  <c r="H92" i="27" l="1"/>
  <c r="B93" i="27"/>
  <c r="B94" i="27" l="1"/>
  <c r="H93" i="27"/>
  <c r="H94" i="27" l="1"/>
  <c r="B95" i="27"/>
  <c r="H95" i="27" l="1"/>
  <c r="B96" i="27"/>
  <c r="H96" i="27" l="1"/>
  <c r="B97" i="27"/>
  <c r="H97" i="27" l="1"/>
  <c r="B98" i="27"/>
  <c r="H98" i="27" l="1"/>
  <c r="B99" i="27"/>
  <c r="H99" i="27" l="1"/>
  <c r="B100" i="27"/>
  <c r="H100" i="27" l="1"/>
  <c r="B101" i="27"/>
  <c r="B102" i="27" l="1"/>
  <c r="H101" i="27"/>
  <c r="H102" i="27" l="1"/>
  <c r="B103" i="27"/>
  <c r="H103" i="27" l="1"/>
  <c r="B104" i="27"/>
  <c r="H104" i="27" l="1"/>
  <c r="B105" i="27"/>
  <c r="H105" i="27" l="1"/>
  <c r="B106" i="27"/>
  <c r="H106" i="27" l="1"/>
  <c r="B107" i="27"/>
  <c r="H107" i="27" l="1"/>
  <c r="B108" i="27"/>
  <c r="H108" i="27" l="1"/>
  <c r="B109" i="27"/>
  <c r="H109" i="27" l="1"/>
  <c r="B110" i="27"/>
  <c r="H110" i="27" l="1"/>
  <c r="B111" i="27"/>
  <c r="H111" i="27" l="1"/>
  <c r="B112" i="27"/>
  <c r="H112" i="27" l="1"/>
  <c r="B113" i="27"/>
  <c r="H113" i="27" l="1"/>
  <c r="B114" i="27"/>
  <c r="H114" i="27" l="1"/>
  <c r="B115" i="27"/>
  <c r="H115" i="27" l="1"/>
  <c r="B116" i="27"/>
  <c r="H116" i="27" l="1"/>
  <c r="B117" i="27"/>
  <c r="H117" i="27" l="1"/>
  <c r="B118" i="27"/>
  <c r="H118" i="27" l="1"/>
  <c r="B119" i="27"/>
  <c r="H119" i="27" l="1"/>
  <c r="B120" i="27"/>
  <c r="H120" i="27" l="1"/>
  <c r="B121" i="27"/>
  <c r="H121" i="27" l="1"/>
  <c r="B122" i="27"/>
  <c r="H122" i="27" l="1"/>
  <c r="B123" i="27"/>
  <c r="H123" i="27" l="1"/>
  <c r="B124" i="27"/>
  <c r="H124" i="27" l="1"/>
  <c r="B125" i="27"/>
  <c r="H125" i="27" l="1"/>
  <c r="B126" i="27"/>
  <c r="H126" i="27" l="1"/>
  <c r="B127" i="27"/>
  <c r="H127" i="27" l="1"/>
  <c r="B128" i="27"/>
  <c r="H128" i="27" l="1"/>
  <c r="B129" i="27"/>
  <c r="H129" i="27" l="1"/>
  <c r="B130" i="27"/>
  <c r="H130" i="27" l="1"/>
  <c r="B131" i="27"/>
  <c r="H131" i="27" l="1"/>
  <c r="B132" i="27"/>
  <c r="H132" i="27" l="1"/>
  <c r="B133" i="27"/>
  <c r="H133" i="27" l="1"/>
  <c r="B134" i="27"/>
  <c r="H134" i="27" l="1"/>
  <c r="B135" i="27"/>
  <c r="H135" i="27" l="1"/>
  <c r="B136" i="27"/>
  <c r="H136" i="27" l="1"/>
  <c r="B137" i="27"/>
  <c r="H137" i="27" l="1"/>
  <c r="B138" i="27"/>
  <c r="H138" i="27" l="1"/>
  <c r="B139" i="27"/>
  <c r="H139" i="27" l="1"/>
  <c r="B140" i="27"/>
  <c r="H140" i="27" l="1"/>
  <c r="B141" i="27"/>
  <c r="H141" i="27" l="1"/>
  <c r="B142" i="27"/>
  <c r="H142" i="27" l="1"/>
  <c r="B143" i="27"/>
  <c r="H143" i="27" l="1"/>
  <c r="B144" i="27"/>
  <c r="H144" i="27" l="1"/>
  <c r="B145" i="27"/>
  <c r="H145" i="27" l="1"/>
  <c r="B146" i="27"/>
  <c r="H146" i="27" l="1"/>
  <c r="B147" i="27"/>
  <c r="H147" i="27" l="1"/>
  <c r="B148" i="27"/>
  <c r="H148" i="27" l="1"/>
  <c r="B149" i="27"/>
  <c r="H149" i="27" l="1"/>
  <c r="B150" i="27"/>
  <c r="H150" i="27" l="1"/>
  <c r="B151" i="27"/>
  <c r="H151" i="27" l="1"/>
  <c r="B152" i="27"/>
  <c r="H152" i="27" l="1"/>
  <c r="B153" i="27"/>
  <c r="H153" i="27" l="1"/>
  <c r="B154" i="27"/>
  <c r="H154" i="27" l="1"/>
  <c r="B155" i="27"/>
  <c r="H155" i="27" l="1"/>
  <c r="B156" i="27"/>
  <c r="H156" i="27" l="1"/>
  <c r="B157" i="27"/>
  <c r="H157" i="27" l="1"/>
  <c r="B158" i="27"/>
  <c r="H158" i="27" l="1"/>
  <c r="B159" i="27"/>
  <c r="H159" i="27" l="1"/>
  <c r="B160" i="27"/>
  <c r="H160" i="27" l="1"/>
  <c r="B161" i="27"/>
  <c r="H161" i="27" l="1"/>
  <c r="B162" i="27"/>
  <c r="H162" i="27" l="1"/>
  <c r="B163" i="27"/>
  <c r="H163" i="27" l="1"/>
  <c r="B164" i="27"/>
  <c r="H164" i="27" l="1"/>
  <c r="B165" i="27"/>
  <c r="H165" i="27" l="1"/>
  <c r="B166" i="27"/>
  <c r="H166" i="27" l="1"/>
  <c r="B167" i="27"/>
  <c r="H167" i="27" l="1"/>
  <c r="B168" i="27"/>
  <c r="H168" i="27" l="1"/>
  <c r="B169" i="27"/>
  <c r="H169" i="27" l="1"/>
  <c r="B170" i="27"/>
  <c r="H170" i="27" l="1"/>
  <c r="B171" i="27"/>
  <c r="H171" i="27" l="1"/>
  <c r="B172" i="27"/>
  <c r="H172" i="27" l="1"/>
  <c r="B173" i="27"/>
  <c r="H173" i="27" l="1"/>
  <c r="B174" i="27"/>
  <c r="H174" i="27" l="1"/>
  <c r="B175" i="27"/>
  <c r="H175" i="27" l="1"/>
  <c r="B176" i="27"/>
  <c r="H176" i="27" l="1"/>
  <c r="B177" i="27"/>
  <c r="H177" i="27" l="1"/>
  <c r="B178" i="27"/>
  <c r="H178" i="27" l="1"/>
  <c r="B179" i="27"/>
  <c r="H179" i="27" l="1"/>
  <c r="B180" i="27"/>
  <c r="H180" i="27" l="1"/>
  <c r="B181" i="27"/>
  <c r="H181" i="27" l="1"/>
  <c r="B182" i="27"/>
  <c r="H182" i="27" l="1"/>
  <c r="B183" i="27"/>
  <c r="H183" i="27" l="1"/>
  <c r="B184" i="27"/>
  <c r="H184" i="27" l="1"/>
  <c r="B185" i="27"/>
  <c r="H185" i="27" l="1"/>
  <c r="B186" i="27"/>
  <c r="B187" i="27" l="1"/>
  <c r="H186" i="27"/>
  <c r="H187" i="27" l="1"/>
  <c r="B188" i="27"/>
  <c r="H188" i="27" l="1"/>
  <c r="B189" i="27"/>
  <c r="H189" i="27" l="1"/>
  <c r="B190" i="27"/>
  <c r="B191" i="27" l="1"/>
  <c r="H190" i="27"/>
  <c r="H191" i="27" l="1"/>
  <c r="B192" i="27"/>
  <c r="H192" i="27" l="1"/>
  <c r="B193" i="27"/>
  <c r="H193" i="27" l="1"/>
  <c r="B194" i="27"/>
  <c r="B195" i="27" l="1"/>
  <c r="H194" i="27"/>
  <c r="H195" i="27" l="1"/>
  <c r="B196" i="27"/>
  <c r="H196" i="27" l="1"/>
  <c r="B197" i="27"/>
  <c r="H197" i="27" l="1"/>
  <c r="B198" i="27"/>
  <c r="B199" i="27" l="1"/>
  <c r="H198" i="27"/>
  <c r="H199" i="27" l="1"/>
  <c r="B200" i="27"/>
  <c r="H200" i="27" l="1"/>
  <c r="B201" i="27"/>
  <c r="H201" i="27" l="1"/>
  <c r="B202" i="27"/>
  <c r="B203" i="27" l="1"/>
  <c r="H202" i="27"/>
  <c r="H203" i="27" l="1"/>
  <c r="B204" i="27"/>
  <c r="H204" i="27" l="1"/>
  <c r="B205" i="27"/>
  <c r="H205" i="27" l="1"/>
  <c r="B206" i="27"/>
  <c r="B207" i="27" l="1"/>
  <c r="H206" i="27"/>
  <c r="B208" i="27" l="1"/>
  <c r="H207" i="27"/>
  <c r="H208" i="27" l="1"/>
  <c r="B209" i="27"/>
  <c r="H209" i="27" l="1"/>
  <c r="B210" i="27"/>
  <c r="B211" i="27" l="1"/>
  <c r="H210" i="27"/>
  <c r="H211" i="27" l="1"/>
  <c r="B212" i="27"/>
  <c r="H212" i="27" l="1"/>
  <c r="B213" i="27"/>
  <c r="H213" i="27" l="1"/>
  <c r="B214" i="27"/>
  <c r="B215" i="27" l="1"/>
  <c r="H214" i="27"/>
  <c r="H215" i="27" l="1"/>
  <c r="B216" i="27"/>
  <c r="H216" i="27" l="1"/>
  <c r="B217" i="27"/>
  <c r="H217" i="27" l="1"/>
  <c r="B218" i="27"/>
  <c r="B219" i="27" l="1"/>
  <c r="H218" i="27"/>
  <c r="H219" i="27" l="1"/>
  <c r="B220" i="27"/>
  <c r="H220" i="27" l="1"/>
  <c r="B221" i="27"/>
  <c r="H221" i="27" l="1"/>
  <c r="B222" i="27"/>
  <c r="B223" i="27" l="1"/>
  <c r="H222" i="27"/>
  <c r="H223" i="27" l="1"/>
  <c r="B224" i="27"/>
  <c r="H224" i="27" l="1"/>
  <c r="B225" i="27"/>
  <c r="H225" i="27" l="1"/>
  <c r="B226" i="27"/>
  <c r="B227" i="27" l="1"/>
  <c r="H226" i="27"/>
  <c r="H227" i="27" l="1"/>
  <c r="B228" i="27"/>
  <c r="H228" i="27" l="1"/>
  <c r="B229" i="27"/>
  <c r="H229" i="27" l="1"/>
  <c r="B230" i="27"/>
  <c r="B231" i="27" l="1"/>
  <c r="H230" i="27"/>
  <c r="H231" i="27" l="1"/>
  <c r="B232" i="27"/>
  <c r="H232" i="27" l="1"/>
  <c r="B233" i="27"/>
  <c r="H233" i="27" l="1"/>
  <c r="B234" i="27"/>
  <c r="B235" i="27" l="1"/>
  <c r="H234" i="27"/>
  <c r="H235" i="27" l="1"/>
  <c r="B236" i="27"/>
  <c r="B237" i="27" l="1"/>
  <c r="H236" i="27"/>
  <c r="H237" i="27" l="1"/>
  <c r="B238" i="27"/>
  <c r="B239" i="27" l="1"/>
  <c r="H238" i="27"/>
  <c r="H239" i="27" l="1"/>
  <c r="B240" i="27"/>
  <c r="B241" i="27" l="1"/>
  <c r="H240" i="27"/>
  <c r="H241" i="27" l="1"/>
  <c r="B242" i="27"/>
  <c r="B243" i="27" l="1"/>
  <c r="H242" i="27"/>
  <c r="H243" i="27" l="1"/>
  <c r="B244" i="27"/>
  <c r="B245" i="27" l="1"/>
  <c r="H244" i="27"/>
  <c r="H245" i="27" l="1"/>
  <c r="B246" i="27"/>
  <c r="B247" i="27" l="1"/>
  <c r="H246" i="27"/>
  <c r="H247" i="27" l="1"/>
  <c r="B248" i="27"/>
  <c r="B249" i="27" l="1"/>
  <c r="H248" i="27"/>
  <c r="H249" i="27" l="1"/>
  <c r="B250" i="27"/>
  <c r="B251" i="27" l="1"/>
  <c r="H250" i="27"/>
  <c r="H251" i="27" l="1"/>
  <c r="B252" i="27"/>
  <c r="B253" i="27" l="1"/>
  <c r="H252" i="27"/>
  <c r="H253" i="27" l="1"/>
  <c r="B254" i="27"/>
  <c r="B255" i="27" l="1"/>
  <c r="H254" i="27"/>
  <c r="H255" i="27" l="1"/>
  <c r="B256" i="27"/>
  <c r="B257" i="27" l="1"/>
  <c r="H256" i="27"/>
  <c r="H257" i="27" l="1"/>
  <c r="B258" i="27"/>
  <c r="B259" i="27" l="1"/>
  <c r="H258" i="27"/>
  <c r="H259" i="27" l="1"/>
  <c r="B260" i="27"/>
  <c r="H260" i="27" l="1"/>
  <c r="B261" i="27"/>
  <c r="H261" i="27" l="1"/>
  <c r="B262" i="27"/>
  <c r="H262" i="27" l="1"/>
  <c r="B263" i="27"/>
  <c r="H263" i="27" l="1"/>
  <c r="B264" i="27"/>
  <c r="H264" i="27" l="1"/>
  <c r="B265" i="27"/>
  <c r="H265" i="27" l="1"/>
  <c r="B266" i="27"/>
  <c r="H266" i="27" l="1"/>
  <c r="B267" i="27"/>
  <c r="H267" i="27" l="1"/>
  <c r="B268" i="27"/>
  <c r="H268" i="27" l="1"/>
  <c r="B269" i="27"/>
  <c r="H269" i="27" l="1"/>
  <c r="B270" i="27"/>
  <c r="H270" i="27" l="1"/>
  <c r="B271" i="27"/>
  <c r="H271" i="27" l="1"/>
  <c r="B272" i="27"/>
  <c r="H272" i="27" l="1"/>
  <c r="B273" i="27"/>
  <c r="H273" i="27" l="1"/>
  <c r="B274" i="27"/>
  <c r="H274" i="27" l="1"/>
  <c r="B275" i="27"/>
  <c r="H275" i="27" l="1"/>
  <c r="B276" i="27"/>
  <c r="H276" i="27" l="1"/>
  <c r="B277" i="27"/>
  <c r="H277" i="27" l="1"/>
  <c r="B278" i="27"/>
  <c r="H278" i="27" l="1"/>
  <c r="B279" i="27"/>
  <c r="H279" i="27" l="1"/>
  <c r="B280" i="27"/>
  <c r="H280" i="27" l="1"/>
  <c r="B281" i="27"/>
  <c r="H281" i="27" l="1"/>
  <c r="B282" i="27"/>
  <c r="H282" i="27" l="1"/>
  <c r="B283" i="27"/>
  <c r="H283" i="27" l="1"/>
  <c r="B284" i="27"/>
  <c r="H284" i="27" l="1"/>
  <c r="B285" i="27"/>
  <c r="H285" i="27" l="1"/>
  <c r="B286" i="27"/>
  <c r="H286" i="27" l="1"/>
  <c r="B287" i="27"/>
  <c r="H287" i="27" l="1"/>
  <c r="B288" i="27"/>
  <c r="H288" i="27" l="1"/>
  <c r="B289" i="27"/>
  <c r="H289" i="27" l="1"/>
  <c r="B290" i="27"/>
  <c r="H290" i="27" l="1"/>
  <c r="B291" i="27"/>
  <c r="H291" i="27" l="1"/>
  <c r="B292" i="27"/>
  <c r="H292" i="27" l="1"/>
  <c r="B293" i="27"/>
  <c r="H293" i="27" l="1"/>
  <c r="B294" i="27"/>
  <c r="H294" i="27" l="1"/>
  <c r="B295" i="27"/>
  <c r="H295" i="27" l="1"/>
  <c r="B296" i="27"/>
  <c r="H296" i="27" l="1"/>
  <c r="B297" i="27"/>
  <c r="H297" i="27" l="1"/>
  <c r="B298" i="27"/>
  <c r="H298" i="27" l="1"/>
  <c r="B299" i="27"/>
  <c r="H299" i="27" l="1"/>
  <c r="B300" i="27"/>
  <c r="H300" i="27" l="1"/>
  <c r="B301" i="27"/>
  <c r="H301" i="27" l="1"/>
  <c r="B302" i="27"/>
  <c r="H302" i="27" l="1"/>
  <c r="B303" i="27"/>
  <c r="H303" i="27" l="1"/>
  <c r="B304" i="27"/>
  <c r="H304" i="27" l="1"/>
  <c r="B305" i="27"/>
  <c r="H305" i="27" l="1"/>
  <c r="B306" i="27"/>
  <c r="H306" i="27" l="1"/>
  <c r="B307" i="27"/>
  <c r="H307" i="27" l="1"/>
  <c r="B308" i="27"/>
  <c r="H308" i="27" l="1"/>
  <c r="B309" i="27"/>
  <c r="H309" i="27" l="1"/>
  <c r="B310" i="27"/>
  <c r="H310" i="27" l="1"/>
  <c r="B311" i="27"/>
  <c r="H311" i="27" l="1"/>
  <c r="B312" i="27"/>
  <c r="H312" i="27" l="1"/>
  <c r="B313" i="27"/>
  <c r="H313" i="27" l="1"/>
  <c r="B314" i="27"/>
  <c r="H314" i="27" l="1"/>
  <c r="B315" i="27"/>
  <c r="H315" i="27" l="1"/>
  <c r="B316" i="27"/>
  <c r="H316" i="27" l="1"/>
  <c r="B317" i="27"/>
  <c r="H317" i="27" l="1"/>
  <c r="B318" i="27"/>
  <c r="H318" i="27" l="1"/>
  <c r="B319" i="27"/>
  <c r="H319" i="27" l="1"/>
  <c r="B320" i="27"/>
  <c r="H320" i="27" l="1"/>
  <c r="B321" i="27"/>
  <c r="H321" i="27" l="1"/>
  <c r="B322" i="27"/>
  <c r="H322" i="27" l="1"/>
  <c r="B323" i="27"/>
  <c r="H323" i="27" l="1"/>
  <c r="B324" i="27"/>
  <c r="H324" i="27" l="1"/>
  <c r="B325" i="27"/>
  <c r="H325" i="27" l="1"/>
  <c r="B326" i="27"/>
  <c r="B327" i="27" l="1"/>
  <c r="H326" i="27"/>
  <c r="H327" i="27" l="1"/>
  <c r="B328" i="27"/>
  <c r="H328" i="27" l="1"/>
  <c r="B329" i="27"/>
  <c r="H329" i="27" l="1"/>
  <c r="B330" i="27"/>
  <c r="H330" i="27" l="1"/>
  <c r="B331" i="27"/>
  <c r="H331" i="27" l="1"/>
  <c r="B332" i="27"/>
  <c r="H332" i="27" l="1"/>
  <c r="B333" i="27"/>
  <c r="H333" i="27" l="1"/>
  <c r="B334" i="27"/>
  <c r="H334" i="27" l="1"/>
  <c r="B335" i="27"/>
  <c r="H335" i="27" l="1"/>
  <c r="B336" i="27"/>
  <c r="H336" i="27" l="1"/>
  <c r="B337" i="27"/>
  <c r="H337" i="27" l="1"/>
  <c r="B338" i="27"/>
  <c r="H338" i="27" l="1"/>
  <c r="B339" i="27"/>
  <c r="H339" i="27" l="1"/>
  <c r="B340" i="27"/>
  <c r="H340" i="27" l="1"/>
  <c r="B341" i="27"/>
  <c r="H341" i="27" l="1"/>
  <c r="B342" i="27"/>
  <c r="H342" i="27" l="1"/>
  <c r="B343" i="27"/>
  <c r="H343" i="27" l="1"/>
  <c r="B344" i="27"/>
  <c r="H344" i="27" l="1"/>
  <c r="B345" i="27"/>
  <c r="H345" i="27" l="1"/>
  <c r="B346" i="27"/>
  <c r="H346" i="27" l="1"/>
  <c r="B347" i="27"/>
  <c r="H347" i="27" l="1"/>
  <c r="B348" i="27"/>
  <c r="H348" i="27" l="1"/>
  <c r="B349" i="27"/>
  <c r="H349" i="27" l="1"/>
  <c r="B350" i="27"/>
  <c r="H350" i="27" l="1"/>
  <c r="B351" i="27"/>
  <c r="H351" i="27" l="1"/>
  <c r="B352" i="27"/>
  <c r="H352" i="27" l="1"/>
  <c r="B353" i="27"/>
  <c r="B354" i="27" l="1"/>
  <c r="H353" i="27"/>
  <c r="H354" i="27" l="1"/>
  <c r="B355" i="27"/>
  <c r="H355" i="27" l="1"/>
  <c r="B356" i="27"/>
  <c r="H356" i="27" l="1"/>
  <c r="B357" i="27"/>
  <c r="H357" i="27" l="1"/>
  <c r="B358" i="27"/>
  <c r="H358" i="27" l="1"/>
  <c r="B359" i="27"/>
  <c r="H359" i="27" l="1"/>
  <c r="B360" i="27"/>
  <c r="H360" i="27" l="1"/>
  <c r="B361" i="27"/>
  <c r="H361" i="27" l="1"/>
  <c r="B362" i="27"/>
  <c r="H362" i="27" l="1"/>
  <c r="B363" i="27"/>
  <c r="H363" i="27" l="1"/>
  <c r="B364" i="27"/>
  <c r="H364" i="27" l="1"/>
  <c r="B365" i="27"/>
  <c r="H365" i="27" l="1"/>
  <c r="B366" i="27"/>
  <c r="H366" i="27" l="1"/>
  <c r="B367" i="27"/>
  <c r="H367" i="27" l="1"/>
  <c r="B368" i="27"/>
  <c r="H368" i="27" l="1"/>
  <c r="B369" i="27"/>
  <c r="H369" i="27" l="1"/>
  <c r="B370" i="27"/>
  <c r="H370" i="27" l="1"/>
  <c r="B371" i="27"/>
  <c r="H371" i="27" l="1"/>
  <c r="B372" i="27"/>
  <c r="H372" i="27" l="1"/>
  <c r="B373" i="27"/>
  <c r="H373" i="27" l="1"/>
  <c r="B374" i="27"/>
  <c r="H374" i="27" l="1"/>
  <c r="B375" i="27"/>
  <c r="H375" i="27" l="1"/>
  <c r="B376" i="27"/>
  <c r="H376" i="27" l="1"/>
  <c r="B377" i="27"/>
  <c r="B378" i="27" l="1"/>
  <c r="H377" i="27"/>
  <c r="H378" i="27" l="1"/>
  <c r="B379" i="27"/>
  <c r="H379" i="27" l="1"/>
  <c r="B380" i="27"/>
  <c r="H380" i="27" l="1"/>
  <c r="B381" i="27"/>
  <c r="H381" i="27" l="1"/>
  <c r="B382" i="27"/>
  <c r="H382" i="27" l="1"/>
  <c r="B383" i="27"/>
  <c r="H383" i="27" l="1"/>
  <c r="B384" i="27"/>
  <c r="H384" i="27" l="1"/>
  <c r="B385" i="27"/>
  <c r="H385" i="27" l="1"/>
  <c r="B386" i="27"/>
  <c r="H386" i="27" l="1"/>
  <c r="B387" i="27"/>
  <c r="H387" i="27" l="1"/>
  <c r="B388" i="27"/>
  <c r="H388" i="27" l="1"/>
  <c r="B389" i="27"/>
  <c r="H389" i="27" l="1"/>
  <c r="B390" i="27"/>
  <c r="H390" i="27" l="1"/>
  <c r="B391" i="27"/>
  <c r="H391" i="27" l="1"/>
  <c r="B392" i="27"/>
  <c r="H392" i="27" l="1"/>
  <c r="B393" i="27"/>
  <c r="H393" i="27" l="1"/>
  <c r="B394" i="27"/>
  <c r="H394" i="27" l="1"/>
  <c r="B395" i="27"/>
  <c r="H395" i="27" l="1"/>
  <c r="B396" i="27"/>
  <c r="H396" i="27" l="1"/>
  <c r="B397" i="27"/>
  <c r="H397" i="27" l="1"/>
  <c r="B398" i="27"/>
  <c r="H398" i="27" l="1"/>
  <c r="B399" i="27"/>
  <c r="H399" i="27" l="1"/>
  <c r="B400" i="27"/>
  <c r="H400" i="27" l="1"/>
  <c r="B401" i="27"/>
  <c r="H401" i="27" l="1"/>
  <c r="B402" i="27"/>
  <c r="H402" i="27" l="1"/>
  <c r="B403" i="27"/>
  <c r="H403" i="27" l="1"/>
  <c r="B404" i="27"/>
  <c r="H404" i="27" l="1"/>
  <c r="B405" i="27"/>
  <c r="H405" i="27" l="1"/>
  <c r="B406" i="27"/>
  <c r="H406" i="27" l="1"/>
  <c r="B407" i="27"/>
  <c r="H407" i="27" l="1"/>
  <c r="B408" i="27"/>
  <c r="H408" i="27" l="1"/>
  <c r="B409" i="27"/>
  <c r="H409" i="27" l="1"/>
  <c r="B410" i="27"/>
  <c r="H410" i="27" l="1"/>
  <c r="B411" i="27"/>
  <c r="H411" i="27" l="1"/>
  <c r="B412" i="27"/>
  <c r="H412" i="27" l="1"/>
  <c r="B413" i="27"/>
  <c r="B414" i="27" s="1"/>
  <c r="H413" i="27" l="1"/>
  <c r="H414" i="27" l="1"/>
  <c r="U112" i="21"/>
  <c r="U207" i="21"/>
  <c r="U12" i="21"/>
  <c r="U111" i="21"/>
  <c r="U231" i="21"/>
  <c r="U107" i="21"/>
  <c r="U134" i="21"/>
  <c r="U192" i="21"/>
  <c r="U270" i="21"/>
  <c r="U266" i="21"/>
  <c r="U161" i="21"/>
  <c r="U147" i="21"/>
  <c r="U121" i="21"/>
  <c r="U254" i="21"/>
  <c r="U240" i="21"/>
  <c r="U65" i="21"/>
  <c r="U370" i="21"/>
  <c r="U416" i="21"/>
  <c r="U275" i="21"/>
  <c r="U155" i="21"/>
  <c r="U210" i="21"/>
  <c r="U258" i="21"/>
  <c r="U188" i="21"/>
  <c r="U333" i="21"/>
  <c r="U247" i="21"/>
  <c r="U162" i="21"/>
  <c r="U148" i="21"/>
  <c r="U128" i="21"/>
  <c r="U170" i="21"/>
  <c r="U31" i="21"/>
  <c r="U340" i="21"/>
  <c r="U69" i="21"/>
  <c r="U13" i="21"/>
  <c r="U93" i="21"/>
  <c r="U454" i="21"/>
  <c r="U139" i="21"/>
  <c r="U42" i="21"/>
  <c r="U308" i="21"/>
  <c r="U136" i="21"/>
  <c r="U298" i="21"/>
  <c r="U369" i="21"/>
  <c r="U299" i="21"/>
  <c r="U325" i="21"/>
  <c r="U126" i="21"/>
  <c r="U41" i="21"/>
  <c r="U79" i="21"/>
  <c r="U35" i="21"/>
  <c r="U34" i="21"/>
  <c r="U174" i="21"/>
  <c r="U193" i="21"/>
  <c r="U22" i="21"/>
  <c r="U133" i="21"/>
  <c r="U260" i="21"/>
  <c r="U211" i="21"/>
  <c r="U410" i="21"/>
  <c r="U206" i="21"/>
  <c r="U57" i="21"/>
  <c r="U320" i="21"/>
  <c r="U336" i="21"/>
  <c r="U243" i="21"/>
  <c r="U56" i="21"/>
  <c r="U397" i="21"/>
  <c r="U450" i="21"/>
  <c r="U91" i="21"/>
  <c r="U38" i="21"/>
  <c r="U252" i="21"/>
  <c r="U226" i="21"/>
  <c r="U84" i="21"/>
  <c r="U51" i="21"/>
  <c r="U457" i="21"/>
  <c r="U114" i="21"/>
  <c r="U448" i="21"/>
  <c r="U438" i="21"/>
  <c r="U209" i="21"/>
  <c r="U244" i="21"/>
  <c r="U229" i="21"/>
  <c r="U446" i="21"/>
  <c r="U239" i="21"/>
  <c r="U100" i="21"/>
  <c r="U361" i="21"/>
  <c r="U115" i="21"/>
  <c r="U166" i="21"/>
  <c r="U158" i="21"/>
  <c r="U274" i="21"/>
  <c r="U395" i="21"/>
  <c r="U459" i="21"/>
  <c r="U322" i="21"/>
  <c r="U45" i="21"/>
  <c r="U180" i="21"/>
  <c r="U208" i="21"/>
  <c r="U33" i="21"/>
  <c r="U216" i="21"/>
  <c r="U129" i="21"/>
  <c r="U379" i="21"/>
  <c r="U347" i="21"/>
  <c r="U11" i="21"/>
  <c r="U157" i="21"/>
  <c r="U246" i="21"/>
  <c r="U201" i="21"/>
  <c r="U14" i="21"/>
  <c r="U290" i="21"/>
  <c r="U172" i="21"/>
  <c r="U138" i="21"/>
  <c r="U453" i="21"/>
  <c r="U319" i="21"/>
  <c r="U9" i="21"/>
  <c r="U46" i="21"/>
  <c r="U312" i="21"/>
  <c r="U202" i="21"/>
  <c r="U153" i="21"/>
  <c r="U460" i="21"/>
  <c r="U256" i="21"/>
  <c r="U461" i="21"/>
  <c r="U367" i="21"/>
  <c r="U263" i="21"/>
  <c r="U106" i="21"/>
  <c r="U109" i="21"/>
  <c r="U455" i="21"/>
  <c r="U222" i="21"/>
  <c r="U16" i="21"/>
  <c r="U418" i="21"/>
  <c r="U52" i="21"/>
  <c r="U131" i="21"/>
  <c r="U36" i="21"/>
  <c r="U225" i="21"/>
  <c r="U360" i="21"/>
  <c r="U324" i="21"/>
  <c r="U168" i="21"/>
  <c r="U62" i="21"/>
  <c r="U466" i="21"/>
  <c r="U330" i="21"/>
  <c r="U76" i="21"/>
  <c r="U118" i="21"/>
  <c r="U234" i="21"/>
  <c r="U177" i="21"/>
  <c r="U314" i="21"/>
  <c r="U339" i="21"/>
  <c r="U102" i="21"/>
  <c r="U181" i="21"/>
  <c r="U420" i="21"/>
  <c r="U334" i="21"/>
  <c r="U439" i="21"/>
  <c r="U20" i="21"/>
  <c r="U257" i="21"/>
  <c r="U265" i="21"/>
  <c r="U143" i="21"/>
  <c r="U444" i="21"/>
  <c r="U463" i="21"/>
  <c r="U81" i="21"/>
  <c r="U146" i="21"/>
  <c r="U441" i="21"/>
  <c r="U233" i="21"/>
  <c r="U94" i="21"/>
  <c r="U449" i="21"/>
  <c r="U87" i="21"/>
  <c r="U29" i="21"/>
  <c r="U390" i="21"/>
  <c r="U21" i="21"/>
  <c r="U364" i="21"/>
  <c r="U175" i="21"/>
  <c r="U451" i="21"/>
  <c r="U259" i="21"/>
  <c r="U167" i="21"/>
  <c r="U137" i="21"/>
  <c r="U85" i="21"/>
  <c r="U144" i="21"/>
  <c r="U250" i="21"/>
  <c r="U236" i="21"/>
  <c r="U359" i="21"/>
  <c r="U104" i="21"/>
  <c r="U272" i="21"/>
  <c r="U159" i="21"/>
  <c r="U105" i="21"/>
  <c r="U123" i="21"/>
  <c r="U120" i="21"/>
  <c r="U195" i="21"/>
  <c r="U186" i="21"/>
  <c r="U190" i="21"/>
  <c r="U122" i="21"/>
  <c r="U318" i="21"/>
  <c r="U32" i="21"/>
  <c r="U55" i="21"/>
  <c r="U60" i="21"/>
  <c r="U67" i="21"/>
  <c r="U326" i="21"/>
  <c r="U64" i="21"/>
  <c r="U179" i="21"/>
  <c r="U223" i="21"/>
  <c r="U204" i="21"/>
  <c r="U238" i="21"/>
  <c r="U19" i="21"/>
  <c r="U415" i="21"/>
  <c r="U426" i="21"/>
  <c r="U154" i="21"/>
  <c r="U205" i="21"/>
  <c r="U432" i="21"/>
  <c r="U412" i="21"/>
  <c r="U291" i="21"/>
  <c r="U317" i="21"/>
  <c r="U58" i="21"/>
  <c r="U442" i="21"/>
  <c r="U268" i="21"/>
  <c r="U18" i="21"/>
  <c r="U39" i="21"/>
  <c r="U160" i="21"/>
  <c r="U149" i="21"/>
  <c r="U327" i="21"/>
  <c r="U99" i="21"/>
  <c r="U428" i="21"/>
  <c r="U464" i="21"/>
  <c r="U141" i="21"/>
  <c r="U44" i="21"/>
  <c r="U241" i="21"/>
  <c r="U421" i="21"/>
  <c r="U218" i="21"/>
  <c r="U86" i="21"/>
  <c r="U406" i="21"/>
  <c r="U213" i="21"/>
  <c r="U300" i="21"/>
  <c r="U182" i="21"/>
  <c r="U103" i="21"/>
  <c r="U92" i="21"/>
  <c r="U203" i="21"/>
  <c r="U49" i="21"/>
  <c r="U75" i="21"/>
  <c r="U366" i="21"/>
  <c r="U221" i="21"/>
  <c r="U422" i="21"/>
  <c r="U445" i="21"/>
  <c r="U355" i="21"/>
  <c r="U433" i="21"/>
  <c r="U335" i="21"/>
  <c r="U251" i="21"/>
  <c r="U163" i="21"/>
  <c r="U156" i="21"/>
  <c r="U59" i="21"/>
  <c r="U108" i="21"/>
  <c r="U423" i="21"/>
  <c r="U297" i="21"/>
  <c r="U98" i="21"/>
  <c r="U382" i="21"/>
  <c r="U434" i="21"/>
  <c r="U185" i="21"/>
  <c r="U26" i="21"/>
  <c r="U116" i="21"/>
  <c r="U430" i="21"/>
  <c r="U436" i="21"/>
  <c r="U405" i="21"/>
  <c r="U145" i="21"/>
  <c r="U189" i="21"/>
  <c r="U113" i="21"/>
  <c r="U217" i="21"/>
  <c r="U40" i="21"/>
  <c r="U284" i="21"/>
  <c r="U342" i="21"/>
  <c r="U365" i="21"/>
  <c r="U212" i="21"/>
  <c r="U25" i="21"/>
  <c r="U380" i="21"/>
  <c r="U394" i="21"/>
  <c r="U404" i="21"/>
  <c r="U332" i="21"/>
  <c r="U375" i="21"/>
  <c r="U285" i="21"/>
  <c r="U368" i="21"/>
  <c r="U242" i="21"/>
  <c r="U142" i="21"/>
  <c r="U82" i="21"/>
  <c r="U302" i="21"/>
  <c r="U456" i="21"/>
  <c r="U140" i="21"/>
  <c r="U443" i="21"/>
  <c r="U424" i="21"/>
  <c r="U388" i="21"/>
  <c r="U383" i="21"/>
  <c r="U37" i="21"/>
  <c r="U199" i="21"/>
  <c r="U198" i="21"/>
  <c r="U345" i="21"/>
  <c r="U425" i="21"/>
  <c r="U377" i="21"/>
  <c r="U237" i="21"/>
  <c r="U338" i="21"/>
  <c r="U288" i="21"/>
  <c r="U414" i="21"/>
  <c r="U253" i="21"/>
  <c r="U171" i="21"/>
  <c r="U467" i="21"/>
  <c r="U164" i="21"/>
  <c r="U447" i="21"/>
  <c r="U63" i="21"/>
  <c r="U135" i="21"/>
  <c r="U371" i="21"/>
  <c r="U124" i="21"/>
  <c r="U358" i="21"/>
  <c r="U68" i="21"/>
  <c r="U311" i="21"/>
  <c r="U183" i="21"/>
  <c r="U354" i="21"/>
  <c r="U101" i="21"/>
  <c r="U341" i="21"/>
  <c r="U331" i="21"/>
  <c r="U24" i="21"/>
  <c r="U462" i="21"/>
  <c r="U468" i="21"/>
  <c r="U89" i="21"/>
  <c r="U304" i="21"/>
  <c r="U402" i="21"/>
  <c r="U194" i="21"/>
  <c r="U187" i="21"/>
  <c r="U219" i="21"/>
  <c r="U83" i="21"/>
  <c r="U127" i="21"/>
  <c r="U17" i="21"/>
  <c r="U30" i="21"/>
  <c r="U363" i="21"/>
  <c r="U413" i="21"/>
  <c r="U196" i="21"/>
  <c r="U165" i="21"/>
  <c r="U214" i="21"/>
  <c r="U224" i="21"/>
  <c r="U352" i="21"/>
  <c r="U220" i="21"/>
  <c r="U53" i="21"/>
  <c r="U117" i="21"/>
  <c r="U313" i="21"/>
  <c r="U271" i="21"/>
  <c r="U264" i="21"/>
  <c r="U348" i="21"/>
  <c r="U315" i="21"/>
  <c r="U70" i="21"/>
  <c r="U292" i="21"/>
  <c r="U262" i="21"/>
  <c r="U351" i="21"/>
  <c r="U249" i="21"/>
  <c r="U200" i="21"/>
  <c r="U378" i="21"/>
  <c r="U350" i="21"/>
  <c r="U310" i="21"/>
  <c r="U387" i="21"/>
  <c r="U267" i="21"/>
  <c r="U305" i="21"/>
  <c r="U230" i="21"/>
  <c r="U54" i="21"/>
  <c r="U151" i="21"/>
  <c r="U357" i="21"/>
  <c r="U184" i="21"/>
  <c r="U396" i="21"/>
  <c r="U43" i="21"/>
  <c r="U431" i="21"/>
  <c r="U452" i="21"/>
  <c r="U132" i="21"/>
  <c r="U178" i="21"/>
  <c r="U437" i="21"/>
  <c r="U400" i="21"/>
  <c r="U197" i="21"/>
  <c r="U408" i="21"/>
  <c r="U152" i="21"/>
  <c r="U95" i="21"/>
  <c r="U419" i="21"/>
  <c r="U440" i="21"/>
  <c r="U273" i="21"/>
  <c r="U72" i="21"/>
  <c r="U323" i="21"/>
  <c r="U337" i="21"/>
  <c r="U261" i="21"/>
  <c r="U392" i="21"/>
  <c r="U343" i="21"/>
  <c r="U321" i="21"/>
  <c r="U23" i="21"/>
  <c r="U276" i="21"/>
  <c r="U47" i="21"/>
  <c r="U61" i="21"/>
  <c r="U97" i="21"/>
  <c r="U88" i="21"/>
  <c r="U96" i="21"/>
  <c r="U374" i="21"/>
  <c r="U307" i="21"/>
  <c r="U255" i="21"/>
  <c r="U296" i="21"/>
  <c r="U150" i="21"/>
  <c r="U329" i="21"/>
  <c r="U248" i="21"/>
  <c r="U74" i="21"/>
  <c r="U287" i="21"/>
  <c r="U309" i="21"/>
  <c r="U66" i="21"/>
  <c r="U403" i="21"/>
  <c r="U173" i="21"/>
  <c r="U328" i="21"/>
  <c r="U376" i="21"/>
  <c r="U235" i="21"/>
  <c r="U401" i="21"/>
  <c r="U349" i="21"/>
  <c r="U372" i="21"/>
  <c r="U346" i="21"/>
  <c r="U282" i="21"/>
  <c r="U48" i="21"/>
  <c r="U409" i="21"/>
  <c r="U306" i="21"/>
  <c r="U465" i="21"/>
  <c r="U28" i="21"/>
  <c r="U286" i="21"/>
  <c r="U303" i="21"/>
  <c r="U417" i="21"/>
  <c r="U78" i="21"/>
  <c r="U398" i="21"/>
  <c r="U279" i="21"/>
  <c r="U80" i="21"/>
  <c r="U169" i="21"/>
  <c r="U50" i="21"/>
  <c r="U295" i="21"/>
  <c r="U27" i="21"/>
  <c r="U316" i="21"/>
  <c r="U301" i="21"/>
  <c r="U435" i="21"/>
  <c r="U389" i="21"/>
  <c r="U77" i="21"/>
  <c r="U356" i="21"/>
  <c r="U385" i="21"/>
  <c r="U176" i="21"/>
  <c r="U245" i="21"/>
  <c r="U429" i="21"/>
  <c r="U393" i="21"/>
  <c r="U391" i="21"/>
  <c r="U10" i="21"/>
  <c r="U411" i="21"/>
  <c r="U119" i="21"/>
  <c r="U362" i="21"/>
  <c r="U381" i="21"/>
  <c r="U269" i="21"/>
  <c r="U373" i="21"/>
  <c r="U215" i="21"/>
  <c r="U280" i="21"/>
  <c r="U278" i="21"/>
  <c r="U73" i="21"/>
  <c r="U90" i="21"/>
  <c r="U227" i="21"/>
  <c r="U386" i="21"/>
  <c r="U130" i="21"/>
  <c r="U191" i="21"/>
  <c r="U294" i="21"/>
  <c r="U232" i="21"/>
  <c r="U283" i="21"/>
  <c r="U407" i="21"/>
  <c r="U427" i="21"/>
  <c r="U15" i="21"/>
  <c r="U399" i="21"/>
  <c r="U289" i="21"/>
  <c r="U384" i="21"/>
  <c r="U228" i="21"/>
  <c r="U125" i="21"/>
  <c r="U353" i="21"/>
  <c r="U458" i="21"/>
  <c r="U344" i="21"/>
  <c r="U110" i="21"/>
  <c r="U293" i="21"/>
  <c r="U281" i="21"/>
  <c r="U71" i="21"/>
  <c r="U277" i="21"/>
</calcChain>
</file>

<file path=xl/sharedStrings.xml><?xml version="1.0" encoding="utf-8"?>
<sst xmlns="http://schemas.openxmlformats.org/spreadsheetml/2006/main" count="6022" uniqueCount="1339">
  <si>
    <t xml:space="preserve">Entgelte für Blindstrom </t>
  </si>
  <si>
    <t>Bitte wählen</t>
  </si>
  <si>
    <t>Abrechnung</t>
  </si>
  <si>
    <t>Mengenangaben</t>
  </si>
  <si>
    <t>Höchstspannung (HöS)</t>
  </si>
  <si>
    <t>Hochspannung (HS)</t>
  </si>
  <si>
    <t>Mittelspannung (MS)</t>
  </si>
  <si>
    <t>Niederspannung (NS)</t>
  </si>
  <si>
    <t>Kunden</t>
  </si>
  <si>
    <t>Monatsleistungspreissystem</t>
  </si>
  <si>
    <t>Netzreservekapazität</t>
  </si>
  <si>
    <t>HS - Hochspannung (einschließlich Umspannung HöS/HS)</t>
  </si>
  <si>
    <t>MS - Mittelspannung (einschließlich Umspannung HS/MS)</t>
  </si>
  <si>
    <t>NS - Niederspannung (einschließlich Umspannung MS/NS)</t>
  </si>
  <si>
    <t>Eintarifzähler</t>
  </si>
  <si>
    <t>Zweitarifzähler</t>
  </si>
  <si>
    <t>Mehrtarifzähler(&gt;=3)</t>
  </si>
  <si>
    <t>Maximumzähler (Ein- oder Zweitarifzähler)</t>
  </si>
  <si>
    <t>LZ 96h-Zähler</t>
  </si>
  <si>
    <t>Prepaymentzähler</t>
  </si>
  <si>
    <t>Pauschalanlage</t>
  </si>
  <si>
    <t>Blindstrom</t>
  </si>
  <si>
    <t>Erlöse aus Vereinbarungen gemäß § 14 Abs. 2 StromNEV</t>
  </si>
  <si>
    <t>Summe</t>
  </si>
  <si>
    <t>Betriebsnummer der Bundesnetzagentur:</t>
  </si>
  <si>
    <t>Netznummer der Bundesnetzagentur:</t>
  </si>
  <si>
    <t>Kategorie</t>
  </si>
  <si>
    <t>Netzentgelte</t>
  </si>
  <si>
    <t>Leistung &lt;KP</t>
  </si>
  <si>
    <t>Arbeit &lt;KP</t>
  </si>
  <si>
    <t>Leistung &gt;KP</t>
  </si>
  <si>
    <t>Arbeit &gt;KP</t>
  </si>
  <si>
    <t>Arbeit</t>
  </si>
  <si>
    <t>Elektro-Speicherheizung</t>
  </si>
  <si>
    <t>unterbrechbare Verbrauchseinrichtung</t>
  </si>
  <si>
    <t>Leistung</t>
  </si>
  <si>
    <t xml:space="preserve">Leistung 0 - 200 h/a </t>
  </si>
  <si>
    <t>Leistung 200 - 400 h/a</t>
  </si>
  <si>
    <t>Leistung 400 - 600 h/a</t>
  </si>
  <si>
    <t>Blindarbeit Induktiv 1</t>
  </si>
  <si>
    <t>Blindarbeit Induktiv 2</t>
  </si>
  <si>
    <t>Blindarbeit Kapazitiv 1</t>
  </si>
  <si>
    <t>Blindarbeit Kapazitiv 2</t>
  </si>
  <si>
    <t>Sonstige Entgelte</t>
  </si>
  <si>
    <t>Sonstige</t>
  </si>
  <si>
    <t>Umspannung Höchst-/ Hochspannung (HöS/HS)</t>
  </si>
  <si>
    <t>Umspannung Hoch-/ Mittelspannung (HS/MS)</t>
  </si>
  <si>
    <t>Umspannung Mittel-/ Niederspannung (MS/NS)</t>
  </si>
  <si>
    <t>Niederspannung ohne Leistungsmessung (NS o. LM)</t>
  </si>
  <si>
    <t>Tabelle</t>
  </si>
  <si>
    <t>Zelle</t>
  </si>
  <si>
    <t>Anmerkung</t>
  </si>
  <si>
    <t>Einheit</t>
  </si>
  <si>
    <t>kW</t>
  </si>
  <si>
    <t>1. vorgelagerter Netzbetreiber</t>
  </si>
  <si>
    <t>Anschlussebene</t>
  </si>
  <si>
    <t>von</t>
  </si>
  <si>
    <t>bis</t>
  </si>
  <si>
    <t>kWh</t>
  </si>
  <si>
    <t>ct/kWh</t>
  </si>
  <si>
    <t>Sonstiges:</t>
  </si>
  <si>
    <t>2. vorgelagerter Netzbetreiber</t>
  </si>
  <si>
    <t>3. vorgelagerter Netzbetreiber</t>
  </si>
  <si>
    <t>4. vorgelagerter Netzbetreiber</t>
  </si>
  <si>
    <t>5. vorgelagerter Netzbetreiber</t>
  </si>
  <si>
    <t>6. vorgelagerter Netzbetreiber</t>
  </si>
  <si>
    <t>7. vorgelagerter Netzbetreiber</t>
  </si>
  <si>
    <t>8. vorgelagerter Netzbetreiber</t>
  </si>
  <si>
    <t>9. vorgelagerter Netzbetreiber</t>
  </si>
  <si>
    <t>10. vorgelagerter Netzbetreiber</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</si>
  <si>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</si>
  <si>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</si>
  <si>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</si>
  <si>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</si>
  <si>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</si>
  <si>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</si>
  <si>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Wandler</t>
  </si>
  <si>
    <t>Schaltgerät</t>
  </si>
  <si>
    <t>Telekommunikationskomponente Funk-Modem (z.B. GSM)</t>
  </si>
  <si>
    <t>Telekommunikationskomponente Festnetz-Modem</t>
  </si>
  <si>
    <t xml:space="preserve">HöS - Höchstspannung </t>
  </si>
  <si>
    <t>= Umsatzerlöse aus Elektrizitätsverteilung</t>
  </si>
  <si>
    <t>Preisabschlag für kundenseitig gestellte Telekommunikationseinrichtung</t>
  </si>
  <si>
    <t xml:space="preserve"> Preisabschlag für kundenseitig gestellten Wandlersatz</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</si>
  <si>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</si>
  <si>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</si>
  <si>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</si>
  <si>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</si>
  <si>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</si>
  <si>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</si>
  <si>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</si>
  <si>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</si>
  <si>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</si>
  <si>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</si>
  <si>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</si>
  <si>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</si>
  <si>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</si>
  <si>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</si>
  <si>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</si>
  <si>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</si>
  <si>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</si>
  <si>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</si>
  <si>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</si>
  <si>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</si>
  <si>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</si>
  <si>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</si>
  <si>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</si>
  <si>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</si>
  <si>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</si>
  <si>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</si>
  <si>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</si>
  <si>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</si>
  <si>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</si>
  <si>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</si>
  <si>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</si>
  <si>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</si>
  <si>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</si>
  <si>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</si>
  <si>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</si>
  <si>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</si>
  <si>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</si>
  <si>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</si>
  <si>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</si>
  <si>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</si>
  <si>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</si>
  <si>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</si>
  <si>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</si>
  <si>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</si>
  <si>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</si>
  <si>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</si>
  <si>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</si>
  <si>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</si>
  <si>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Die Aktivseite der Bilanz wird unterteilt in Anlagevermögen, Umlaufvermögen, Rechnungsabgrenzungsposten und Sonderverlustkonto aus Rückstellungsbildung.</t>
  </si>
  <si>
    <t>Die Darstellung der Gesamtschau des Unternehmens für das letzte abgeschlossene Geschäftsjahr. Auch hier erfolgt die Aufteilung in Sparten und Aktivitäten.</t>
  </si>
  <si>
    <t>Die Darlegung der Bilanz für das letzte abgeschlossene Geschäftsjahr. Es erfolgt die Aufteilung in Sparten und Aktivitäten.</t>
  </si>
  <si>
    <t>E3. Dezentrale Einspeisung</t>
  </si>
  <si>
    <t>E2. Vorgelagerte Netzkosten</t>
  </si>
  <si>
    <t>10. Erträge aus anderen Wertpapieren und Ausleihungen des Finanzanlagevermögens</t>
  </si>
  <si>
    <t>Preisabschlag für statt täglicher nur monatliche Datenbereitstellung</t>
  </si>
  <si>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</si>
  <si>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</si>
  <si>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</si>
  <si>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</si>
  <si>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</si>
  <si>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</si>
  <si>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</si>
  <si>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</si>
  <si>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</si>
  <si>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</si>
  <si>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E1</t>
  </si>
  <si>
    <t>E2</t>
  </si>
  <si>
    <t>E3</t>
  </si>
  <si>
    <t>E4</t>
  </si>
  <si>
    <t>Tabellen-
blatt</t>
  </si>
  <si>
    <t>F. Zusammenfassung</t>
  </si>
  <si>
    <t>Vermiedene Netzentgelte im Sinne von §18 StromNEV,
§ 35 Abs. 2 des EEG und § 4 Abs. 3 des KWK-G</t>
  </si>
  <si>
    <t>Entgelt</t>
  </si>
  <si>
    <t>Erlöse aus Vereinbarungen gemäß § 19 Abs. 3 StromNEV</t>
  </si>
  <si>
    <t>Aktenzeichen
[BK4-JJ-XXX]</t>
  </si>
  <si>
    <t>Projektname</t>
  </si>
  <si>
    <t>Nachrüstungspflicht</t>
  </si>
  <si>
    <t>Anfahrtskosten</t>
  </si>
  <si>
    <t>Personalkosten</t>
  </si>
  <si>
    <t>Durchschnitt-
licher Zeitaufwand je Wechselrichter
[Stunden]</t>
  </si>
  <si>
    <t>Handelt es sich bei den angesetzten Kosten um einen einheitlich pauschalen Kostensatz oder um einen Durchschnittssatz individueller Werte?</t>
  </si>
  <si>
    <t>detaillierte Beschreibung</t>
  </si>
  <si>
    <t>PV-Anlagen in der Niederspannung mit einer installierten maximalen Leistung von mehr als 10 kW und weniger als 100 kW, die nach dem 31.08.2005 und vor dem 01.01.2012 in Betrieb genommen wurden.</t>
  </si>
  <si>
    <t>§ 4 Abs. 1 SysStabV</t>
  </si>
  <si>
    <t>§ 4 Abs. 2 SysStabV</t>
  </si>
  <si>
    <t>§ 4 Abs. 3 SysStabV</t>
  </si>
  <si>
    <t>PV-Anlagen in der Niederspannung mit einer installierten maximalen Leistung von mehr als 100 kW, die nach dem 30.04.2001 und vor dem 01.01.2012 in Betrieb genommen wurden.</t>
  </si>
  <si>
    <t>PV-Anlagen in der Mittelspannung mit einer installierten maximalen Leistung von mehr als 30 kW, die nach dem 30.04.2001 und vor dem 01.01.2009 in Betrieb genommen wurden.</t>
  </si>
  <si>
    <t>§ 5 Abs. 1 SysStabV</t>
  </si>
  <si>
    <t>§ 5 Abs. 2 SysStabV</t>
  </si>
  <si>
    <t>Kapitalkosten aus genehmigten Investitionsmaßnahmen nach § 23 ARegV</t>
  </si>
  <si>
    <t>Differenz</t>
  </si>
  <si>
    <t>E5</t>
  </si>
  <si>
    <t>E6</t>
  </si>
  <si>
    <t>E7</t>
  </si>
  <si>
    <t xml:space="preserve"> = Saldo aus Einzeldifferenzen</t>
  </si>
  <si>
    <t>Bezeichnung</t>
  </si>
  <si>
    <t>Sonstige Sparten
[EUR]</t>
  </si>
  <si>
    <t>Gas
[EUR]</t>
  </si>
  <si>
    <t>Strom
[EUR]</t>
  </si>
  <si>
    <t>Bilanz gesamt
[EUR]</t>
  </si>
  <si>
    <t>Sonstige Aktivitäten in der Sparte Strom
[EUR]</t>
  </si>
  <si>
    <t>Stromverteilung 
(Netz) gesamt 
[EUR]</t>
  </si>
  <si>
    <t>GuV gesamt
[EUR]</t>
  </si>
  <si>
    <t>[EUR]</t>
  </si>
  <si>
    <t>Anschlussebene:</t>
  </si>
  <si>
    <t>EUR/kW</t>
  </si>
  <si>
    <t>Bei der Eingabe der Werte ist darauf zu achten, dass bei Aufwendungen ein Minuszeichen vorangestellt wird.</t>
  </si>
  <si>
    <t>Kosten
[EUR]</t>
  </si>
  <si>
    <t>Erlöse
[EUR]</t>
  </si>
  <si>
    <t>IV. Kassenbestand, Bundesbankguthaben, Guthaben bei 
      Kreditinstituten und Schecks</t>
  </si>
  <si>
    <t>Summe in der EOG</t>
  </si>
  <si>
    <t>Angesetzter Stundensatz
[EUR/Stunde]</t>
  </si>
  <si>
    <t>Sonstige Kosten</t>
  </si>
  <si>
    <t>… davon durch gem. § 8 Abs.1 SysStabV entstehende zusätzliche Kosten durch Berücksichtigung des Wunsches des Anlagenbetreibers bei der Auswahl der fachkundigen Person zur Durchführung der Nachrüstung
[EUR]</t>
  </si>
  <si>
    <t>Angesetzte Abrechnungs-
kosten
[EUR/
Abrechnung]</t>
  </si>
  <si>
    <t>Sonstige 
Kosten 1
[EUR/
Wechselrichter]</t>
  </si>
  <si>
    <t>Sonstige
Kosten 2
[EUR/
Wechselrichter]</t>
  </si>
  <si>
    <t>Sonstige 
Kosten 3
[EUR/
Wechselrichter]</t>
  </si>
  <si>
    <t>erhobene Konzessionsabgaben</t>
  </si>
  <si>
    <t>Erlöse aus EEG</t>
  </si>
  <si>
    <t>Erlöse aus KWKG</t>
  </si>
  <si>
    <t>Erlöse aus Vereinbarungen gemäß § 3 KAV</t>
  </si>
  <si>
    <t>Erlöse aus Vereinbarungen gemäß § 19 Abs. 2 S. 1 StromNEV*</t>
  </si>
  <si>
    <t>sonstige Erlöse aus Entgelten</t>
  </si>
  <si>
    <t>Ermittlung der Differenz für § 5 Abs. 1 S. 2 ARegV
(hier nach § 11 Abs. 2 S. 1 Nr. 4 ARegV)</t>
  </si>
  <si>
    <t>Ermittlung der Differenz für § 5 Abs. 1 S. 2 ARegV (hier nach § 11 Abs. 2 S. 1 Nr. 8 ARegV)</t>
  </si>
  <si>
    <t>Ermittlung der Differenz für § 5 Abs. 1 S. 1 ARegV</t>
  </si>
  <si>
    <t>Ermittlung der Differenz für § 5 Abs. 1 S. 2 ARegV (hier nach § 11 Abs. 2 S. 1 Nr. 5 ARegV)</t>
  </si>
  <si>
    <t>Ermittlung der Differenz für § 5 Abs. 1 S. 2 ARegV (hier nach § 11 Abs. 2 S. 1 Nr. 6 ARegV)</t>
  </si>
  <si>
    <t>Dieses Tabellenblatt ist ausschließlich von Übertragungsnetzbetreibern auszufüllen.</t>
  </si>
  <si>
    <t>Erlöse aus Vereinbarungen gemäß § 19 Abs. 2 S. 2 StromNEV*</t>
  </si>
  <si>
    <t>*Es sind die Erlöse auszuweisen, die die Netzkunden generieren. Die von den Übertragungsnetzbetreibern erstatteten Zahlungen sind nicht hier, sondern in der Position "sonstige Erlöse aus Entgelten" zu berücksichtigen.</t>
  </si>
  <si>
    <t>in der Erlösobergrenze enthaltener Ansatz</t>
  </si>
  <si>
    <t>[kW]</t>
  </si>
  <si>
    <t>[Anzahl]</t>
  </si>
  <si>
    <t>Messeinrichtungen</t>
  </si>
  <si>
    <t>Netzentgelte mit LM</t>
  </si>
  <si>
    <t>Netzentgelte ohne LM</t>
  </si>
  <si>
    <t>tatsächliche physikalische Absatzmenge</t>
  </si>
  <si>
    <t>A1. Umsatzerlöse</t>
  </si>
  <si>
    <t>A3. GuV</t>
  </si>
  <si>
    <t>E1. Erzielb. Erlöse</t>
  </si>
  <si>
    <t>tatsächlich entstandene Kosten
[EUR]</t>
  </si>
  <si>
    <t xml:space="preserve">
</t>
  </si>
  <si>
    <t>Einheit Menge</t>
  </si>
  <si>
    <t>Einheit Entgelt</t>
  </si>
  <si>
    <t>Die in diesem Tabellenblatt abgefragten Daten dienen der Differenzbildung zwischen den in der Erlösobergrenze enthaltenen und den tatsächlich entstandenen Kosten im jeweiligen Jahr für die Vergütung von dezentralen Einspeisern.</t>
  </si>
  <si>
    <t>Netz- bzw. Umspannebene</t>
  </si>
  <si>
    <t>11. vorgelagerter Netzbetreiber</t>
  </si>
  <si>
    <t>12. vorgelagerter Netzbetreiber</t>
  </si>
  <si>
    <t>13. vorgelagerter Netzbetreiber</t>
  </si>
  <si>
    <t>14. vorgelagerter Netzbetreiber</t>
  </si>
  <si>
    <t>15. vorgelagerter Netzbetreiber</t>
  </si>
  <si>
    <t>16. vorgelagerter Netzbetreiber</t>
  </si>
  <si>
    <t>17. vorgelagerter Netzbetreiber</t>
  </si>
  <si>
    <t>18. vorgelagerter Netzbetreiber</t>
  </si>
  <si>
    <t>19. vorgelagerter Netzbetreiber</t>
  </si>
  <si>
    <t>20. vorgelagerter Netzbetreiber</t>
  </si>
  <si>
    <t>Rückspeisung</t>
  </si>
  <si>
    <t>USp. Höchst- / Hochspannung (HöS/HS)</t>
  </si>
  <si>
    <t>USp. Hoch- / Mittelspannung (HS/MS)</t>
  </si>
  <si>
    <t>USp. Mittel- / Niederspannung (MS/NS)</t>
  </si>
  <si>
    <t>Niederspannung (NS )</t>
  </si>
  <si>
    <t>maximale Netzlast
[kW]</t>
  </si>
  <si>
    <t>maximale Bezugslast
[kW]</t>
  </si>
  <si>
    <t>KWK-Anlagen</t>
  </si>
  <si>
    <t>Sonstige Anlagen</t>
  </si>
  <si>
    <t>Erlösminderungen aus Vereinbarungen gemäß § 3 KAV - SLP</t>
  </si>
  <si>
    <t>Erlösminderungen aus Vereinbarungen gemäß § 3 KAV - RLM</t>
  </si>
  <si>
    <t>Erlösminderungen aus Vereinbarungen gemäß § 3 KAV - Sonstiges</t>
  </si>
  <si>
    <t>[kWh]</t>
  </si>
  <si>
    <t>Vorgelagerte Netzbetreiber
[kWh]</t>
  </si>
  <si>
    <t>Anzahl Anlagen</t>
  </si>
  <si>
    <t>geltend gemachte Kosten
[EUR]</t>
  </si>
  <si>
    <t>erstattete Kosten durch den ÜNB
[EUR]</t>
  </si>
  <si>
    <t>Anlagen im Höchstspannungsnetz, die vor dem 1. September 2004 in Betrieb genommen wurden</t>
  </si>
  <si>
    <t>Anlagen nach § 2 Abs. 2 Nr. 1a</t>
  </si>
  <si>
    <t>Anlagen nach § 2 Abs. 2 Nr. 1b</t>
  </si>
  <si>
    <t>Anlagen nach § 2 Abs. 2 Nr. 2</t>
  </si>
  <si>
    <t>Anlagen nach § 2 Abs. 2 Nr. 3</t>
  </si>
  <si>
    <t>Anlagen nach § 2 Abs. 2 Nr. 4</t>
  </si>
  <si>
    <t>Anlagen nach § 2 Abs. 2 Nr. 5</t>
  </si>
  <si>
    <t>Anlagen im Hochspannungsnetz, die vor dem 1. September 2004 in Betrieb genommen wurden</t>
  </si>
  <si>
    <t>Anlagen im Mittelspannungsnetz, die vor dem 1. Januar 2009 in Betrieb genommen wurden</t>
  </si>
  <si>
    <t>Anzahl Anlagen:</t>
  </si>
  <si>
    <t>Hier ist die Anzahl der insgesamt nachgerüsteten Anlagen für das Netzgebiet im Jahr einzutragen.</t>
  </si>
  <si>
    <t>geltend gemachte Kosten:</t>
  </si>
  <si>
    <t>Hier sind die vom Anlagenbetreiber geltend gemachten Kosten gemäß § 22 SysStabV anzugeben. Der Selbstbehalt des Anlagenbetreibers gemäß § 21 SysStabV ist in der Position bereits berücksichtigt.</t>
  </si>
  <si>
    <t xml:space="preserve">erstattete Kosten durch den ÜNB: </t>
  </si>
  <si>
    <t>In dieser Position werden die erstatteten Kosten des Übertragungsnetzbetreibers dargestellt.</t>
  </si>
  <si>
    <t>11. sonstige Zinsen und ähnliche Erträge</t>
  </si>
  <si>
    <t>Dezentrale Einspeisung
[kWh]</t>
  </si>
  <si>
    <t>Die Passiva wird eingeteilt in Eigenkapital, Sonderposten mit Rücklagenanteil, Sonderposten für Investitionszuschüsse, Baukostenzuschüsse, Rückstellungen, Verbindlichkeiten und Rechnungsabgrenzungsposten.</t>
  </si>
  <si>
    <r>
      <t xml:space="preserve">Leistungspreissystem für Entnahme </t>
    </r>
    <r>
      <rPr>
        <b/>
        <sz val="10"/>
        <color indexed="10"/>
        <rFont val="Arial"/>
        <family val="2"/>
      </rPr>
      <t>mit</t>
    </r>
    <r>
      <rPr>
        <b/>
        <sz val="10"/>
        <rFont val="Arial"/>
        <family val="2"/>
      </rPr>
      <t xml:space="preserve"> Leistungsmessung </t>
    </r>
  </si>
  <si>
    <r>
      <t xml:space="preserve">Entnahme </t>
    </r>
    <r>
      <rPr>
        <b/>
        <sz val="10"/>
        <color indexed="10"/>
        <rFont val="Arial"/>
        <family val="2"/>
      </rPr>
      <t>ohne</t>
    </r>
    <r>
      <rPr>
        <b/>
        <sz val="10"/>
        <rFont val="Arial"/>
        <family val="2"/>
      </rPr>
      <t xml:space="preserve"> Leistungsmessung </t>
    </r>
  </si>
  <si>
    <r>
      <t xml:space="preserve">Entnahme durch Elektro-Speicherheizungen </t>
    </r>
    <r>
      <rPr>
        <b/>
        <sz val="10"/>
        <color indexed="10"/>
        <rFont val="Arial"/>
        <family val="2"/>
      </rPr>
      <t>ohne</t>
    </r>
    <r>
      <rPr>
        <b/>
        <sz val="10"/>
        <rFont val="Arial"/>
        <family val="2"/>
      </rPr>
      <t xml:space="preserve"> Leistungsmessung</t>
    </r>
  </si>
  <si>
    <r>
      <t xml:space="preserve">Monatsleistungspreissystem für Entnahme </t>
    </r>
    <r>
      <rPr>
        <b/>
        <sz val="10"/>
        <color indexed="10"/>
        <rFont val="Arial"/>
        <family val="2"/>
      </rPr>
      <t>mit</t>
    </r>
    <r>
      <rPr>
        <b/>
        <sz val="10"/>
        <rFont val="Arial"/>
        <family val="2"/>
      </rPr>
      <t xml:space="preserve"> Leistungsmessung </t>
    </r>
  </si>
  <si>
    <r>
      <t xml:space="preserve">Jahresleistungspreissystem für Entnahme </t>
    </r>
    <r>
      <rPr>
        <b/>
        <sz val="10"/>
        <color indexed="10"/>
        <rFont val="Arial"/>
        <family val="2"/>
      </rPr>
      <t>mit</t>
    </r>
    <r>
      <rPr>
        <b/>
        <sz val="10"/>
        <rFont val="Arial"/>
        <family val="2"/>
      </rPr>
      <t xml:space="preserve"> Leistungsmessung - Netzreservekapazität </t>
    </r>
  </si>
  <si>
    <t>Ergebnisrechnung der BNetzA, die der Netzbetreiber ersetzen kann.</t>
  </si>
  <si>
    <t>Firma und Rechtsform des Stromnetzbetreibers:</t>
  </si>
  <si>
    <t>2-Tarif-2-Richtungszähler</t>
  </si>
  <si>
    <t>Erlösminderungen aus Vereinbarungen gemäß § 3 KAV - EZH</t>
  </si>
  <si>
    <t>Erlöse aus Vereinbarungen gemäß § 14 Abs. 2 StromNEV HöS</t>
  </si>
  <si>
    <t>Erlöse aus Vereinbarungen gemäß § 14 Abs. 2 StromNEV HöS/HS</t>
  </si>
  <si>
    <t>Erlöse aus Vereinbarungen gemäß § 14 Abs. 2 StromNEV HS</t>
  </si>
  <si>
    <t>Erlöse aus Vereinbarungen gemäß § 14 Abs. 2 StromNEV HS/MS</t>
  </si>
  <si>
    <t>Erlöse aus Vereinbarungen gemäß § 14 Abs. 2 StromNEV MS</t>
  </si>
  <si>
    <t>Erlöse aus Vereinbarungen gemäß § 14 Abs. 2 StromNEV MS/NS</t>
  </si>
  <si>
    <t>Erlöse aus Vereinbarungen gemäß § 14 Abs. 2 StromNEV NS</t>
  </si>
  <si>
    <t>Anzuwendender Zinssatz gemäß § 5 Abs. 2 ARegV</t>
  </si>
  <si>
    <t>Aufschlag für mittelspannungsseitige Entnahme mit niederspannungss. Messung</t>
  </si>
  <si>
    <t>Jahr</t>
  </si>
  <si>
    <t>Anlagen im Niederspannungsnetz, die vor dem 1. Juli 2012 in Betrieb genommen wurden</t>
  </si>
  <si>
    <t>H. Erläuterungen</t>
  </si>
  <si>
    <t>G. Auflösung RegKto</t>
  </si>
  <si>
    <t>G. Auflösung Regulierungskonto</t>
  </si>
  <si>
    <t xml:space="preserve"> Alle Netzebenen (HöS / HS / MS / NS):</t>
  </si>
  <si>
    <t>[kvarh]</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</si>
  <si>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</si>
  <si>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</si>
  <si>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</si>
  <si>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</si>
  <si>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</si>
  <si>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</si>
  <si>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</si>
  <si>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 davon Anzahl der </t>
    </r>
    <r>
      <rPr>
        <u/>
        <sz val="11"/>
        <rFont val="Arial"/>
        <family val="2"/>
      </rPr>
      <t>durch fremde Dritte</t>
    </r>
    <r>
      <rPr>
        <sz val="11"/>
        <rFont val="Arial"/>
        <family val="2"/>
      </rPr>
      <t xml:space="preserve"> nachzurüstenden Wechselrichter</t>
    </r>
  </si>
  <si>
    <r>
      <t xml:space="preserve">… davon Anzahl der </t>
    </r>
    <r>
      <rPr>
        <u/>
        <sz val="11"/>
        <rFont val="Arial"/>
        <family val="2"/>
      </rPr>
      <t>durch verbundene Unternehmen</t>
    </r>
    <r>
      <rPr>
        <sz val="11"/>
        <rFont val="Arial"/>
        <family val="2"/>
      </rPr>
      <t xml:space="preserve"> nachzurüstenden Wechselrichter</t>
    </r>
  </si>
  <si>
    <r>
      <t xml:space="preserve">… davon Anzahl der </t>
    </r>
    <r>
      <rPr>
        <u/>
        <sz val="11"/>
        <rFont val="Arial"/>
        <family val="2"/>
      </rPr>
      <t>durch Unternehmen, mit denen ein Beteiligungs-verhältnis besteht</t>
    </r>
    <r>
      <rPr>
        <sz val="11"/>
        <rFont val="Arial"/>
        <family val="2"/>
      </rPr>
      <t xml:space="preserve"> nachzurüstenden Wechselrichter</t>
    </r>
  </si>
  <si>
    <r>
      <t xml:space="preserve">… davon Anzahl der </t>
    </r>
    <r>
      <rPr>
        <u/>
        <sz val="11"/>
        <rFont val="Arial"/>
        <family val="2"/>
      </rPr>
      <t>durch den Netzbetreiber</t>
    </r>
    <r>
      <rPr>
        <sz val="11"/>
        <rFont val="Arial"/>
        <family val="2"/>
      </rPr>
      <t xml:space="preserve"> nachzurüstenden Wechselrichter</t>
    </r>
  </si>
  <si>
    <r>
      <t xml:space="preserve">Anzahl der </t>
    </r>
    <r>
      <rPr>
        <u/>
        <sz val="11"/>
        <rFont val="Arial"/>
        <family val="2"/>
      </rPr>
      <t>durch den Netzbetreiber</t>
    </r>
    <r>
      <rPr>
        <sz val="11"/>
        <rFont val="Arial"/>
        <family val="2"/>
      </rPr>
      <t xml:space="preserve"> für die Nachrüstung der Wechselrichter zusätzlich einzustellenden (eingestellten) Mitarbeiter-
äquivalente</t>
    </r>
  </si>
  <si>
    <t>Erlöse</t>
  </si>
  <si>
    <t>Einzelwerte
[EUR]</t>
  </si>
  <si>
    <t>Kategorien
[EUR]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</si>
  <si>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</si>
  <si>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</si>
  <si>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</si>
  <si>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</si>
  <si>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</si>
  <si>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</si>
  <si>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Das Datum an dem der Erhebungsbogen an die Bundesnetzagentur übermittelt wurde.</t>
  </si>
  <si>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</si>
  <si>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</si>
  <si>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</si>
  <si>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</si>
  <si>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Hier ist die Anzahl der insgesamt nachzurüstenden Wechselrichter für das Netzgebiet einzutragen. Diese Anzahl ist der Bundesnetzagentur anlagenscharf nachzuweisen.</t>
  </si>
  <si>
    <t>Hier ist die Anzahl der im Jahr nachzurüstenden Wechselrichter für das Netzgebiet einzutragen. Diese Anzahl ist der Bundesnetzagentur durch einen anlagenscharfen Umrüstungsplan nachzuweisen.</t>
  </si>
  <si>
    <t>Anfahrtskosten:</t>
  </si>
  <si>
    <t>Hier ist der angesetzte Stundensatz sowie der durchschnittliche Zeitbedarf je Wechselrichter zur Ermittlung der Anfahrtskosten anzugeben. Weiterhin soll die Angabe erfolgen, ob es sich bei dem angegebenen Satz um einen Durchschnittswert individueller Werte oder um einen einheitlich pauschalen Kostensatz handelt.</t>
  </si>
  <si>
    <t>Personalkosten:</t>
  </si>
  <si>
    <t>Hier ist der angesetzte Stundensatz sowie der durchschnittliche Zeitbedarf je Wechselrichter zur Ermittlung der Personalkosten anzugeben. Weiterhin soll die Angabe erfolgen, ob es sich bei dem angegebenen Satz um einen Durchschnittswert oder um einen pauschalen Kostensatz handelt.</t>
  </si>
  <si>
    <t>Hier sind die angesetzten Abrechnungskosten anzugeben. Weiterhin soll die Angabe erfolgen, ob es sich bei dem angegebenen Satz um einen Durchschnittswert oder um einen pauschalen Kostensatz handelt.</t>
  </si>
  <si>
    <t>Abrechnung:</t>
  </si>
  <si>
    <t>Leistungserbringer für die angegebenen nachzurüstenden Wechselrichter:</t>
  </si>
  <si>
    <t>Hier sind für die nachzurüstenden Wechselrichter die Leistungserbringer zu kategorisieren.</t>
  </si>
  <si>
    <t>Hier sind die durch die Berücksichtigung des Wunsches des Anlagenbetreibers bei der Auswahl der fachkundigen Person zur Durchführung der Nachrüstung entstehenden Zusatzkosten anzugeben.</t>
  </si>
  <si>
    <t>Mitteilung der für die Führung des Regulierungs-kontos notwendigen Daten des Kalenderjahres:</t>
  </si>
  <si>
    <t>Insgesamt nachzurüstende Wechselrichter:</t>
  </si>
  <si>
    <t>Im Jahr nachzurüstende Wechselrichter:</t>
  </si>
  <si>
    <t>Sonstige Kosten:</t>
  </si>
  <si>
    <t>Hier können "sonstige" Kosten je Wechselrichter angegeben werden. Die "sonstigen" Kosten sind detailliert in der Spalte R zu beschreiben.</t>
  </si>
  <si>
    <t>… davon durch gem. § 8 Abs.1 SysStabV entstehende zusätzliche Kosten durch Berücksichtigung des Wunsches des Anlagenbetreibers bei der Auswahl der fachkundigen Person zur Durchführung der Nachrüstung:</t>
  </si>
  <si>
    <t>Ermittlung der Differenz für § 5 Abs. 1 S. 2 ARegV</t>
  </si>
  <si>
    <t>Entnahme für Elektromobilität</t>
  </si>
  <si>
    <t>Messstellenbetrieb (inkl. Messung)</t>
  </si>
  <si>
    <t>Messstellenbetrieb (inkl. Messung) mit jährlicher Messung</t>
  </si>
  <si>
    <t>Messstellenbetrieb (inkl. Messung) mit halbjährlicher Messung</t>
  </si>
  <si>
    <t>Messstellenbetrieb (inkl. Messung) mit vierteljährlicher Messung</t>
  </si>
  <si>
    <t>Messstellenbetrieb (inkl. Messung) mit monatlicher Messung</t>
  </si>
  <si>
    <t>Niederspannung ohne Leistungsmessung (NS)</t>
  </si>
  <si>
    <t>Elektromobilität</t>
  </si>
  <si>
    <t>durchschn. Reduzierungssatz</t>
  </si>
  <si>
    <t>[%]</t>
  </si>
  <si>
    <t>MSB (inkl. Messung)</t>
  </si>
  <si>
    <t>Dauerhaft nicht beeinflussbare Kosten nach § 11 Abs. 2 Nr. 17 ARegV</t>
  </si>
  <si>
    <t>Bemerkung</t>
  </si>
  <si>
    <t>Entschädigungszahlungen aus EEG-Einspeisemanagement</t>
  </si>
  <si>
    <t>Ort des Netzengpasses</t>
  </si>
  <si>
    <t>Netz-/ Umspannebene</t>
  </si>
  <si>
    <t>Energieträger</t>
  </si>
  <si>
    <t>Entschädigungs-
satz
[ct/kWh]</t>
  </si>
  <si>
    <t>Entgangene Wärmeerlöse
[EUR]</t>
  </si>
  <si>
    <t>Ersparte Aufwendungen
[EUR]</t>
  </si>
  <si>
    <t>Entschädigungs-zahlung
[EUR]</t>
  </si>
  <si>
    <t>MLP</t>
  </si>
  <si>
    <t>NRK</t>
  </si>
  <si>
    <t>E8</t>
  </si>
  <si>
    <t>E9</t>
  </si>
  <si>
    <t>Entschädigungen nach § 15 Abs. 1 und 2 EEG</t>
  </si>
  <si>
    <t>Mittelwert aus Jahresanfangs- und Jahresendbestand</t>
  </si>
  <si>
    <t>Verzinsung</t>
  </si>
  <si>
    <t>Saldo Regulierungskonto ( = Jahresendbestand + Verzinsung)</t>
  </si>
  <si>
    <t>Anfangsbestand</t>
  </si>
  <si>
    <t>Endbestand (= Saldo aus Einzeldifferenzen)</t>
  </si>
  <si>
    <t>E9. ÜNB_Spezifika</t>
  </si>
  <si>
    <t>In dieser Tabelle werden die Auflösungsbeträge aus Baukostenzuschüssen und Netzanschlusskostenbeiträgen abgefragt.</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</si>
  <si>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</si>
  <si>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</si>
  <si>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</si>
  <si>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</si>
  <si>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</si>
  <si>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</si>
  <si>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</si>
  <si>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</si>
  <si>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Ort des Netzengpasses:</t>
  </si>
  <si>
    <t>Als Ort des Netzengpasses geben Sie bitte die geographische Bezeichnung des Ortes bzw. der Region der Verursachung an.</t>
  </si>
  <si>
    <t>Netz-/ Umspannebene:</t>
  </si>
  <si>
    <t>Ausfallarbeit (WA):</t>
  </si>
  <si>
    <t>Entschädigungssatz:</t>
  </si>
  <si>
    <t>Entgangene Wärmeerlöse:</t>
  </si>
  <si>
    <t>Die entgangenen Wärmeerlöse sind entsprechend der Wärmelieferverträge zu ermitteln. Dabei sind auch gegebenenfalls fällige Vertragsstrafen zu berücksichtigen.</t>
  </si>
  <si>
    <t>Ersparte Aufwendungen:</t>
  </si>
  <si>
    <t xml:space="preserve">Ersparte Aufwendungen aufgrund des Stillstandes bzw. des gedrosselten Betriebes der Anlage sind in Abzug zu bringen. </t>
  </si>
  <si>
    <t>Ermittlung der Differenz für § 5 Abs. 1 S. 2 ARegV (hier nach § 11 Abs. 2 S. 1 Nr. 17 ARegV)</t>
  </si>
  <si>
    <r>
      <t>Ausfallarbeit (W</t>
    </r>
    <r>
      <rPr>
        <vertAlign val="subscript"/>
        <sz val="11"/>
        <rFont val="Arial"/>
        <family val="2"/>
      </rPr>
      <t>A</t>
    </r>
    <r>
      <rPr>
        <sz val="11"/>
        <rFont val="Arial"/>
        <family val="2"/>
      </rPr>
      <t>)
[kWh]</t>
    </r>
  </si>
  <si>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</si>
  <si>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</si>
  <si>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</si>
  <si>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</si>
  <si>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</si>
  <si>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</si>
  <si>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</si>
  <si>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</si>
  <si>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</si>
  <si>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E9. - Kosten und Erlöse, die nur bei Übertragungsnetzbetreibern entstehen</t>
  </si>
  <si>
    <t>Erlösminderungen aus Vereinbarungen gemäß § 3 KAV - Wärmepumpen</t>
  </si>
  <si>
    <t>§ 5 Abs. 1 Satz 3 u. 4 ARegV</t>
  </si>
  <si>
    <r>
      <t xml:space="preserve">Entgelte Messstellenbetrieb </t>
    </r>
    <r>
      <rPr>
        <b/>
        <sz val="10"/>
        <color indexed="10"/>
        <rFont val="Arial"/>
        <family val="2"/>
      </rPr>
      <t>mit</t>
    </r>
    <r>
      <rPr>
        <b/>
        <sz val="10"/>
        <rFont val="Arial"/>
        <family val="2"/>
      </rPr>
      <t xml:space="preserve"> Lastgangzählung </t>
    </r>
  </si>
  <si>
    <r>
      <t xml:space="preserve">Entgelte Messstellenbetrieb </t>
    </r>
    <r>
      <rPr>
        <b/>
        <sz val="10"/>
        <color indexed="10"/>
        <rFont val="Arial"/>
        <family val="2"/>
      </rPr>
      <t>ohne</t>
    </r>
    <r>
      <rPr>
        <b/>
        <sz val="10"/>
        <rFont val="Arial"/>
        <family val="2"/>
      </rPr>
      <t xml:space="preserve"> Lastgangzählung </t>
    </r>
  </si>
  <si>
    <t>Netzentgeltfreistellungen von Energiespeichern nach § 118 Abs. 6 EnWG</t>
  </si>
  <si>
    <t>Erlöse aus sonstigen nicht genehmigungsbedürftigen Entgelten</t>
  </si>
  <si>
    <t>Erlöse aus Speicherentgelt gemäß § 19 Abs. 4 StromNEV</t>
  </si>
  <si>
    <t>Auflösung von Netzanschlusskostenbeiträgen und Baukosten-
zuschüssen nach § 9 Abs. 1 S. 1 Nr. 3 und 4 i.V.m. S. 2 StromNEV</t>
  </si>
  <si>
    <t>Erlöse aus anerkannten Netzentgelten (mit Messstellenbetrieb (inkl. Messung))</t>
  </si>
  <si>
    <t>Angabe der Netz- / Umspannebene in die die geregelte(n) Anlage(n) einspeist.</t>
  </si>
  <si>
    <t>Ausfallarbeit</t>
  </si>
  <si>
    <t>Die ermittelte Arbeit, die im Zeitraum der Einspeisemanagement-Maßnahme nicht erzeugt werden konnte. Für die Ermittlung der Ausfallarbeit hat die Bundesnetzagentur im Leitfaden zum EEG-Einspeisemanagement mögliche Berechnungsverfahren vorgestellt.</t>
  </si>
  <si>
    <t>Als Entschädigungssatz ist der (durchschnittliche) Betrag in ct/kWh anzugeben, welcher den geregelten Anlagen (je Ort, Netz-/Umspannebene und Energieträger) in dem Meldejahr gezahlt wurde.</t>
  </si>
  <si>
    <t>Entschädigung</t>
  </si>
  <si>
    <t>Ist alles zur Optimierung, zur Verstärkung und zum Ausbau des Netzes ausgeschöpft worden?</t>
  </si>
  <si>
    <t>Elektrische Messeinrichtungen, die keine modernen Messeinrichtungen im Sinne des § 2 Nr. 15 MsbG sind</t>
  </si>
  <si>
    <t>Messsysteme nach §§ 21 c, d EnWG a.F., die keine modernen Messeinrichtungen im Sinne des § 2 Nr. 15 MsbG sind</t>
  </si>
  <si>
    <t>Sonstige Messeinrichtungen, die keine modernen Messeinrichtungen im Sinne des § 2 Nr. 15 MsbG sind</t>
  </si>
  <si>
    <t>Sonstige in der Sparte Strom
[EUR]</t>
  </si>
  <si>
    <t>Bei der Kalkulation der Netzentgelte durften die entgangenen Erlöse aus § 19 Abs. 2 Satz 1 und 2 StromNEV (exklusive steuerbare Verbrauchseinrichtungen in der NS gem. § 14a EnWG (z. B. Nachtspeicherheizungen und Wärmepumpen)) keinerlei Berücksichtigung finden. Dies bedeutet, dass die Netzentgeltkalkulation so zu erfolgen hatte, als ob es die Regelung gemäß § 19 Abs. 2 Satz 1 und 2 StromNEV (exklusive steuerbare Verbrauchseinrichtungen in der NS gem. § 14a EnWG (z. B. Nachtspeicherheizungen und Wärmepumpen)) nicht gäbe. Dementsprechend wurden die genannten Sonderkunden gemäß § 19 Abs. 2 Satz 1 und 2 StromNEV (exklusive steuerbare Verbrauchseinrichtungen in der NS gem. § 14a EnWG (z. B. Nachtspeicherheizungen und Wärmepumpen)) in der Netzentgeltkalkulation und Verprobung wie "normale" (nicht rabattierte) Kunden behandelt, so dass 100 % der ungeminderten Erlöse und Mengen anzusetzen waren.
Analog zur Netzentgeltkalkulation sind die vollständigen Mengen, also auch die vollständigen Mengen der Sonderkunden gemäß § 19 Abs. 2 Satz 1 und 2 StromNEV, beim Ausweis der erzielbaren Erlöse zu 100 % anzusetzen. Bei dem Ausweis der erzielbaren Erlöse im Tabellenblatt "E1. Erzielb. Erlöse" wird dementsprechend keine Unterscheidung nach "normalen" Kunden und Sonderkunden gemäß § 19 Abs. 2 Satz 1 und 2 StromNEV gemacht, so dass sich aus der Multiplikation der bei jedem Netznutzer ungeminderten Netzentgelte mit den vollständigen Mengen die erzielbaren Erlöse ergeben.</t>
  </si>
  <si>
    <t>Entnahme durch sonstige unterbrechbare Verbrauchseinrichtungen, 
(z.B. Elektro-Wärmepumpen) ohne Leistungsmessung</t>
  </si>
  <si>
    <t>50Hertz Transmission GmbH</t>
  </si>
  <si>
    <t>AllgäuNetz GmbH &amp; Co. KG</t>
  </si>
  <si>
    <t>Amprion GmbH</t>
  </si>
  <si>
    <t>Avacon Netz GmbH</t>
  </si>
  <si>
    <t>Bayernwerk Netz GmbH</t>
  </si>
  <si>
    <t>bnNETZE GmbH</t>
  </si>
  <si>
    <t>E.DIS Netz GmbH</t>
  </si>
  <si>
    <t>enercity Netz GmbH</t>
  </si>
  <si>
    <t>Energieversorgung Halle Netz GmbH</t>
  </si>
  <si>
    <t>Energieversorgung Sylt GmbH</t>
  </si>
  <si>
    <t>ENERVIE Vernetzt GmbH</t>
  </si>
  <si>
    <t>ENRO Ludwigsfelde Netz GmbH</t>
  </si>
  <si>
    <t>Eurogate Technical Services GmbH</t>
  </si>
  <si>
    <t>EWR Netz GmbH</t>
  </si>
  <si>
    <t>Gemeindewerke Heikendorf GmbH</t>
  </si>
  <si>
    <t>Heinrich N. Clausen GmbH &amp; Co. KG</t>
  </si>
  <si>
    <t>inetz GmbH</t>
  </si>
  <si>
    <t>LSW Netz GmbH &amp; Co. KG</t>
  </si>
  <si>
    <t>Mainzer Netze GmbH</t>
  </si>
  <si>
    <t>MVV Netze GmbH</t>
  </si>
  <si>
    <t>Netze Duisburg GmbH</t>
  </si>
  <si>
    <t>NEW Netz GmbH</t>
  </si>
  <si>
    <t>Oberhausener Netzgesellschaft mbH</t>
  </si>
  <si>
    <t>OsthessenNetz GmbH</t>
  </si>
  <si>
    <t>Pfalzwerke Netz AG</t>
  </si>
  <si>
    <t>Regionetz GmbH</t>
  </si>
  <si>
    <t>Schleswig-Holstein Netz AG</t>
  </si>
  <si>
    <t>Stadtwerke Barmstedt</t>
  </si>
  <si>
    <t>Stadtwerke Bernau GmbH</t>
  </si>
  <si>
    <t>Stadtwerke Elmshorn</t>
  </si>
  <si>
    <t>Stadtwerke Eutin GmbH</t>
  </si>
  <si>
    <t>Stadtwerke Geesthacht GmbH</t>
  </si>
  <si>
    <t>Stadtwerke Jena Netze GmbH</t>
  </si>
  <si>
    <t>Stadtwerke Kaltenkirchen GmbH</t>
  </si>
  <si>
    <t>Stadtwerke Ludwigsfelde GmbH</t>
  </si>
  <si>
    <t>Stadtwerke Neuruppin GmbH</t>
  </si>
  <si>
    <t>Stadtwerke Neustadt in Holstein</t>
  </si>
  <si>
    <t>Stadtwerke Prenzlau GmbH</t>
  </si>
  <si>
    <t>Stadtwerke Quickborn GmbH</t>
  </si>
  <si>
    <t>Stadtwerke Schwedt GmbH</t>
  </si>
  <si>
    <t>Stadtwerke Ulm/Neu-Ulm Netze GmbH</t>
  </si>
  <si>
    <t>Stadtwerke Wertheim GmbH</t>
  </si>
  <si>
    <t>Stromversorgung Angermünde GmbH</t>
  </si>
  <si>
    <t>SÜC Energie und H²O GmbH</t>
  </si>
  <si>
    <t>SWM Infrastruktur GmbH &amp; Co. KG</t>
  </si>
  <si>
    <t>SWO Netz GmbH</t>
  </si>
  <si>
    <t>Syna GmbH</t>
  </si>
  <si>
    <t>TEN Thüringer Energienetze GmbH &amp; Co. KG</t>
  </si>
  <si>
    <t>TenneT Offshore 1. Beteiligungsgesellschaft mbH</t>
  </si>
  <si>
    <t>TenneT Offshore 9. Beteiligungsgesellschaft mbH</t>
  </si>
  <si>
    <t>TenneT TSO (ehem. Netz Veltheim GmbH)</t>
  </si>
  <si>
    <t>TenneT TSO GmbH</t>
  </si>
  <si>
    <t>Thüga Energienetze GmbH</t>
  </si>
  <si>
    <t>TransnetBW GmbH</t>
  </si>
  <si>
    <t>Überlandwerk Rhön GmbH</t>
  </si>
  <si>
    <t>Vereinigte Stadtwerke Netz GmbH</t>
  </si>
  <si>
    <t>Versorgungsbetriebe Bordesholm GmbH</t>
  </si>
  <si>
    <t>VersorgungsBetriebe Elbe GmbH</t>
  </si>
  <si>
    <t>Versorgungsbetriebe Kronshagen GmbH</t>
  </si>
  <si>
    <t>WEMAG Netz GmbH</t>
  </si>
  <si>
    <t>Werraenergie GmbH</t>
  </si>
  <si>
    <t>wesernetz Bremen GmbH</t>
  </si>
  <si>
    <t>wesernetz Bremerhaven GmbH</t>
  </si>
  <si>
    <t>Westfalen Weser Netz GmbH</t>
  </si>
  <si>
    <t>Westnetz GmbH</t>
  </si>
  <si>
    <t>WSW Netz GmbH</t>
  </si>
  <si>
    <t>Zusätzliche Aufwendungen
[EUR]</t>
  </si>
  <si>
    <t>EE-Anlagen - Bestand sowie Neu nicht volatil</t>
  </si>
  <si>
    <t>EE-Anlagen - Bestand volatil</t>
  </si>
  <si>
    <t>EE-Anlagen - Neu volatil</t>
  </si>
  <si>
    <t>Erstattung von Netzentgelten gem. § 12 Abs. 5 SINTEG-V</t>
  </si>
  <si>
    <t>Position</t>
  </si>
  <si>
    <t>Die in dem Bereich C4:C14 abgefragten Daten aus dem Jahresabschluss des jeweiligen Jahres dienen dem Abgleich der erzielten Umsatzerlöse laut Tätigkeitsabschluss des jeweiligen Jahres mit der zulässigen Erlösobergrenze.</t>
  </si>
  <si>
    <t>Hierzu sind zu den Erlösen aus Netzentgelten (C4) weitere Erlöse (C6:C14) zu addieren, die nicht in den Netzentgelten enthalten gewesen waren, um letztlich den Wert der erzielten Umsatzerlöse (C15) zu erreichen. Unter der Position "sonstige Erlöse aus Entgelten" können auch sonstige Buchungen, die nicht als Umsatzerlöse berücksichtigt wurden (wie beispielsweise Erlöskorrekturen aus dem Vorjahr) ausgewiesen werden. Diese sind jedoch dann näher zu erläutern.</t>
  </si>
  <si>
    <t>Ermittlung der Differenz gemäß § 5 Abs. 1 S.3 ARegV</t>
  </si>
  <si>
    <t xml:space="preserve">
[EUR]</t>
  </si>
  <si>
    <t>Für das Kalenderjahr bei effizienter Leistungserbringung entstehende Kosten des konventionellen Messstellenbetriebs (einschließlich Messung) (§ 5 Abs. 1 S. 3 ARegV).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</si>
  <si>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Ziffer</t>
  </si>
  <si>
    <t>Messstellen-
betrieb
(§ 3 Abs. 4 MsbG)
davon Elektrizität
[EUR]</t>
  </si>
  <si>
    <t>1.</t>
  </si>
  <si>
    <t>Umsatzerlöse</t>
  </si>
  <si>
    <t>1.1.</t>
  </si>
  <si>
    <t>Erlöse aus Netzentgelten Elektrizität (inkl. Messung und Messstellenbetrieb)</t>
  </si>
  <si>
    <t>1.2.</t>
  </si>
  <si>
    <t>1.3.</t>
  </si>
  <si>
    <t>Erlöse gemäß § 3 KAV</t>
  </si>
  <si>
    <t>1.4.</t>
  </si>
  <si>
    <t>Erlöse aus Vereinbarungen gemäß § 19 Abs. 2 S. 1 StromNEV</t>
  </si>
  <si>
    <t>1.5.</t>
  </si>
  <si>
    <t>Erlöse aus Vereinbarungen gemäß § 19 Abs. 2 S. 2 StromNEV</t>
  </si>
  <si>
    <t>1.6.</t>
  </si>
  <si>
    <t>Erlöse aus der Überlassung singulär genutzter Betriebsmittel gemäß § 19 Abs. 3 StromNEV</t>
  </si>
  <si>
    <t>1.7.</t>
  </si>
  <si>
    <t>Erlöse aus Vereinbarungen gemäß § 19 Abs. 4 StromNEV</t>
  </si>
  <si>
    <t>1.8.</t>
  </si>
  <si>
    <t>Erlöse aus Rückspeisung an den vorgelagerten Netzbetreiber</t>
  </si>
  <si>
    <t>1.9.</t>
  </si>
  <si>
    <t>sonstige Erlöse aus Netzentgelten Elektrizität</t>
  </si>
  <si>
    <t>1.10.</t>
  </si>
  <si>
    <t>Erlöse aus sonstigen Netzentgelten (z. B. Gas)</t>
  </si>
  <si>
    <t>1.11.</t>
  </si>
  <si>
    <t>1.12.</t>
  </si>
  <si>
    <t>1.12.a.</t>
  </si>
  <si>
    <t xml:space="preserve"> davon aus Weitergabe des aufgenommenen EEG-Stroms</t>
  </si>
  <si>
    <t>1.13.</t>
  </si>
  <si>
    <t>1.13.a.</t>
  </si>
  <si>
    <t xml:space="preserve"> davon aus KWK-Stromverkauf (§ 4 Abs. 2 KWKG)</t>
  </si>
  <si>
    <t>1.13.b.</t>
  </si>
  <si>
    <t xml:space="preserve"> davon aus Ausgleichszahlungen von ÜNB (§ 28 Abs. 1 KWKG)</t>
  </si>
  <si>
    <t>1.14.</t>
  </si>
  <si>
    <t>sonstige Erlöse (nicht aus Netzentgelten)</t>
  </si>
  <si>
    <t>2.</t>
  </si>
  <si>
    <t>Bestandsveränderungen</t>
  </si>
  <si>
    <t>3.</t>
  </si>
  <si>
    <t>aktivierte Eigenleistungen</t>
  </si>
  <si>
    <t>4.</t>
  </si>
  <si>
    <t>sonstige betriebliche Erträge</t>
  </si>
  <si>
    <t>4.1.</t>
  </si>
  <si>
    <t>Erträge aus der Auflösung von Netzanschlusskostenbeiträgen</t>
  </si>
  <si>
    <t>4.2.</t>
  </si>
  <si>
    <t>Erträge aus der Auflösung von Baukostenzuschüssen</t>
  </si>
  <si>
    <t>4.3.</t>
  </si>
  <si>
    <t>Erträge aus Auflösungen von Rückstellungen</t>
  </si>
  <si>
    <t>4.4.</t>
  </si>
  <si>
    <t>Erträge aus Blindstrom</t>
  </si>
  <si>
    <t>4.5.</t>
  </si>
  <si>
    <t>Erträge aus der Auflösung von Wertberichtigungen auf Forderungen</t>
  </si>
  <si>
    <t>4.6.</t>
  </si>
  <si>
    <t>andere sonstige betriebliche Erträge</t>
  </si>
  <si>
    <t>5.</t>
  </si>
  <si>
    <t>Materialkosten</t>
  </si>
  <si>
    <t>5.1.</t>
  </si>
  <si>
    <t>Aufwendungen für Roh-, Hilfs- und Betriebsstoffe</t>
  </si>
  <si>
    <t>5.1.1.</t>
  </si>
  <si>
    <t>Aufwendungen für die Beschaffung von Verlustenergie</t>
  </si>
  <si>
    <t>5.1.2.</t>
  </si>
  <si>
    <t>Aufwendungen für Stromeinspeisung durch Betreiber dezentraler Erzeugungsanlagen</t>
  </si>
  <si>
    <t>5.1.2.1.</t>
  </si>
  <si>
    <t>nach EEG (exklusive Einspeisemanagement-Maßnahmen)</t>
  </si>
  <si>
    <t>5.1.2.2.</t>
  </si>
  <si>
    <t>nach KWKG</t>
  </si>
  <si>
    <t>5.1.2.3.</t>
  </si>
  <si>
    <t>nach § 18 StromNEV</t>
  </si>
  <si>
    <t>5.1.2.4.</t>
  </si>
  <si>
    <t>Einspeisemanagement-Maßnahmen</t>
  </si>
  <si>
    <t>5.1.3.</t>
  </si>
  <si>
    <t>Betriebsverbrauch</t>
  </si>
  <si>
    <t>5.1.4.</t>
  </si>
  <si>
    <t>Aufwendungen für Differenz-Bilanzkreise bzw. Aufwendungen für den Ausgleich von Abweichungen bei Standardlastprofilen</t>
  </si>
  <si>
    <t>5.1.5.</t>
  </si>
  <si>
    <t>Sonstiges</t>
  </si>
  <si>
    <t>5.2.</t>
  </si>
  <si>
    <t>Aufwendungen für bezogene Leistungen</t>
  </si>
  <si>
    <t>5.2.1.</t>
  </si>
  <si>
    <t>Aufwendungen an vorgelagerten Netzbetreiber</t>
  </si>
  <si>
    <t>5.2.1.a.</t>
  </si>
  <si>
    <t xml:space="preserve"> davon Aufwendungen für Netzreservekapazität</t>
  </si>
  <si>
    <t>5.2.1.b.</t>
  </si>
  <si>
    <t xml:space="preserve"> davon Aufwendungen gemäß § 14 Abs. 2 StromNEV (Pancaking)</t>
  </si>
  <si>
    <t>5.2.1.c.</t>
  </si>
  <si>
    <t xml:space="preserve"> davon Aufwendungen für unterspannungsseitige Messung</t>
  </si>
  <si>
    <t>5.2.1.d.</t>
  </si>
  <si>
    <t xml:space="preserve"> davon Aufwendungen für Blindstrom gegenüber dem vorgelagerten Netzbetreiber</t>
  </si>
  <si>
    <t>5.2.1.e.</t>
  </si>
  <si>
    <t xml:space="preserve"> davon Aufwendungen für singulär genutzte Betriebsmittel gemäß § 19 Abs. 3 StromNEV</t>
  </si>
  <si>
    <t>5.2.2.</t>
  </si>
  <si>
    <t>Aufwendungen für Blindstrom gegenüber Dritten</t>
  </si>
  <si>
    <t>5.2.3.</t>
  </si>
  <si>
    <t>Aufwendungen für überlassene Netzinfrastruktur</t>
  </si>
  <si>
    <t>5.2.4.</t>
  </si>
  <si>
    <t>Aufwendungen für durch Dritte erbrachte Betriebsführung</t>
  </si>
  <si>
    <t>5.2.5.</t>
  </si>
  <si>
    <t>Aufwendungen für durch Dritte erbrachte Wartungs- und Instandhaltungsleistungen</t>
  </si>
  <si>
    <t>5.2.6.</t>
  </si>
  <si>
    <t>6.</t>
  </si>
  <si>
    <t>6.1.</t>
  </si>
  <si>
    <t>Löhne und Gehälter</t>
  </si>
  <si>
    <t>6.2.</t>
  </si>
  <si>
    <t>Soziale Abgaben und Aufwendungen für Altersversorgung und für Unterstützung</t>
  </si>
  <si>
    <t>6.2.1.</t>
  </si>
  <si>
    <t>Altersversorgung</t>
  </si>
  <si>
    <t>6.2.2.</t>
  </si>
  <si>
    <t>soziale Abgaben und sonstige Aufwendungen</t>
  </si>
  <si>
    <t>7.</t>
  </si>
  <si>
    <t>Abschreibungen</t>
  </si>
  <si>
    <t>7.1.</t>
  </si>
  <si>
    <t>Abschreibungen immaterielles Anlagevermögen</t>
  </si>
  <si>
    <t>7.1.1.</t>
  </si>
  <si>
    <t>Konzessionen, gewerbliche Schutzrechte und ähnliche Rechte und Werte sowie Lizenzen an solchen Rechten und Werten</t>
  </si>
  <si>
    <t>7.1.2.</t>
  </si>
  <si>
    <t>7.2.</t>
  </si>
  <si>
    <t>Abschreibungen Sachanlagevermögen</t>
  </si>
  <si>
    <t>7.3.</t>
  </si>
  <si>
    <t>Abschreibungen Umlaufvermögen</t>
  </si>
  <si>
    <t>8.</t>
  </si>
  <si>
    <t>Sonstige betriebliche Aufwendungen</t>
  </si>
  <si>
    <t>8.1.</t>
  </si>
  <si>
    <t>Konzessionsabgaben</t>
  </si>
  <si>
    <t>8.2.</t>
  </si>
  <si>
    <t>Mieten, sonstige Pachtzinsen, sonstige Leasingraten, Gebühren und Beiträge</t>
  </si>
  <si>
    <t>8.3.</t>
  </si>
  <si>
    <t>Versicherungen</t>
  </si>
  <si>
    <t>8.4.</t>
  </si>
  <si>
    <t>Bürobedarf, Drucksachen und Zeitschriften</t>
  </si>
  <si>
    <t>8.5.</t>
  </si>
  <si>
    <t>Postkosten, Frachtkosten und ähnliche Kosten</t>
  </si>
  <si>
    <t>8.6.</t>
  </si>
  <si>
    <t>Rechts- und Beratungskosten</t>
  </si>
  <si>
    <t>8.7.</t>
  </si>
  <si>
    <t>Sponsoring, Werbung, Spenden</t>
  </si>
  <si>
    <t>8.8.</t>
  </si>
  <si>
    <t>Reisekosten und Auslösungen</t>
  </si>
  <si>
    <t>8.9.</t>
  </si>
  <si>
    <t>Bewirtung und Geschenke</t>
  </si>
  <si>
    <t>8.10.</t>
  </si>
  <si>
    <t>Wartung und Instandsetzung</t>
  </si>
  <si>
    <t>8.11.</t>
  </si>
  <si>
    <t>Einzelwertberichtigungen auf Forderungen</t>
  </si>
  <si>
    <t>8.12.</t>
  </si>
  <si>
    <t>Pauschalwertberichtigungen auf Forderungen</t>
  </si>
  <si>
    <t>8.13.</t>
  </si>
  <si>
    <t>Zahlungen an Städte oder Gemeinden nach Maßgabe von § 5 Abs. 4 StromNEV</t>
  </si>
  <si>
    <t>8.14.</t>
  </si>
  <si>
    <t>9.</t>
  </si>
  <si>
    <t>Erträge aus Beteiligungen</t>
  </si>
  <si>
    <t>9.a.</t>
  </si>
  <si>
    <t xml:space="preserve"> davon aus verbundenen Unternehmen</t>
  </si>
  <si>
    <t>10.</t>
  </si>
  <si>
    <t>Erträge aus anderen Wertpapieren und Ausleihungen des Finanzanlagevermögens</t>
  </si>
  <si>
    <t>10.a.</t>
  </si>
  <si>
    <t>11.</t>
  </si>
  <si>
    <t>Sonstige Zinsen und ähnliche Erträge</t>
  </si>
  <si>
    <t>11.1.</t>
  </si>
  <si>
    <t>Erträge aus Finanzanlagen</t>
  </si>
  <si>
    <t>11.1.a.</t>
  </si>
  <si>
    <t xml:space="preserve"> davon Erträge aus verzinslichen Finanzanlagen</t>
  </si>
  <si>
    <t>11.1.b.</t>
  </si>
  <si>
    <t xml:space="preserve"> davon Erträge aus Cash-Pooling</t>
  </si>
  <si>
    <t>11.2.</t>
  </si>
  <si>
    <t>Erträge aus Forderungen und sonstigen Vermögensgegenständen</t>
  </si>
  <si>
    <t>11.2.1.</t>
  </si>
  <si>
    <t>Erträge aus Forderungen aus Lieferungen und Leistungen</t>
  </si>
  <si>
    <t>11.2.2.</t>
  </si>
  <si>
    <t>Erträge aus Forderungen gegen verbundene Unternehmen (z.B. Cash-Pooling)</t>
  </si>
  <si>
    <t>11.2.3.</t>
  </si>
  <si>
    <t>Erträge aus Forderungen gegen Unternehmen, mit denen ein Beteiligungsverhältnis besteht</t>
  </si>
  <si>
    <t>11.2.4.</t>
  </si>
  <si>
    <t>Erträge aus sonstigen Vermögensgegenständen</t>
  </si>
  <si>
    <t>11.3.</t>
  </si>
  <si>
    <t>Erträge aus Wertpapieren</t>
  </si>
  <si>
    <t>11.4.</t>
  </si>
  <si>
    <t>Erträge aus Kassenbestand, Guthaben bei Bundesbank und Kreditinstituten</t>
  </si>
  <si>
    <t>11.5.</t>
  </si>
  <si>
    <t>andere sonstige Zinsen und ähnliche Erträge</t>
  </si>
  <si>
    <t>12.</t>
  </si>
  <si>
    <t>Abschreibungen auf Finanzanlagen und auf Wertpapiere des Umlaufvermögens</t>
  </si>
  <si>
    <t>13.</t>
  </si>
  <si>
    <t>Zinsen und ähnliche Aufwendungen</t>
  </si>
  <si>
    <t>13.1.</t>
  </si>
  <si>
    <t>gegenüber verbundenen Unternehmen</t>
  </si>
  <si>
    <t>13.2.</t>
  </si>
  <si>
    <t>gegenüber Unternehmen, mit denen ein Beteiligungsverhältnis besteht</t>
  </si>
  <si>
    <t>13.3.</t>
  </si>
  <si>
    <t>gegenüber Kreditinstituten</t>
  </si>
  <si>
    <t>13.4.</t>
  </si>
  <si>
    <t>Zinszuführungen zu Rückstellungen</t>
  </si>
  <si>
    <t>13.5.</t>
  </si>
  <si>
    <t>14.</t>
  </si>
  <si>
    <t>Ergebnis der gewöhnlichen Geschäftstätigkeit</t>
  </si>
  <si>
    <t>15.</t>
  </si>
  <si>
    <t>Außerordentliche Erträge</t>
  </si>
  <si>
    <t>16.</t>
  </si>
  <si>
    <t>Außerordentliche Aufwendungen</t>
  </si>
  <si>
    <t>17.</t>
  </si>
  <si>
    <t>Außerordentliches Ergebnis</t>
  </si>
  <si>
    <t>18.</t>
  </si>
  <si>
    <t>Steuern vom Einkommen und vom Ertrag</t>
  </si>
  <si>
    <t>19.</t>
  </si>
  <si>
    <t>Sonstige Steuern</t>
  </si>
  <si>
    <t>20.</t>
  </si>
  <si>
    <t>Erträge aus Verlustübernahme</t>
  </si>
  <si>
    <t>21.</t>
  </si>
  <si>
    <t>Aufwendungen aus Gewinnabführung</t>
  </si>
  <si>
    <t>22.</t>
  </si>
  <si>
    <t>Jahresüberschuss/Jahresfehlbetrag</t>
  </si>
  <si>
    <t>23.</t>
  </si>
  <si>
    <t>Gewinnvortrag aus dem Vorjahr</t>
  </si>
  <si>
    <t>24.</t>
  </si>
  <si>
    <t>Einstellung in Gewinnrücklagen</t>
  </si>
  <si>
    <t>25.</t>
  </si>
  <si>
    <t>Bilanzgewinn</t>
  </si>
  <si>
    <t xml:space="preserve">
Zelle E4:
</t>
  </si>
  <si>
    <t xml:space="preserve">In diesen Zellen ist die Gesamtzahl der in Betrieb befindlichen konventionellen Messeinrichtungen zum jeweiligen Stichtag einzutragen. </t>
  </si>
  <si>
    <t>Gemäß § 3 Abs. 4 MsbG sind für den grundzuständigen Messstellenbetrieb von modernen Messeinrichtungen und intelligenten Messsystemen eigene Konten zu führen und ein eigener Tätigkeitsabschluss zu erstellen. 
Bitte befüllen Sie im Tätigkeitsabschluss nur die relevanten Positionen für den grundzuständigen Messstellenbetrieb von modernen Messeinrichtungen und intelligenten Messsystemen.</t>
  </si>
  <si>
    <t>§ 3 Abs. 4 MsbG:</t>
  </si>
  <si>
    <t>In diesem Tabellenblatt ist der Tätigkeitsabschluss für den grundzuständigen Messstellenbetrieb von modernen Messeinrichtungen und intelligenten Messsystem gemäß § 3 Abs. 4 MsbG darzustellen.</t>
  </si>
  <si>
    <t>§ 5 Abs.1 Satz 3 ARegV:</t>
  </si>
  <si>
    <t>§ 5 Abs.1 Satz 4 ARegV:</t>
  </si>
  <si>
    <t>Kosten der Übertragungsnetzbetreiber nach § 11 Abs. 2 Satz 1 Nr. 15 und 16 ARegV sowie FSVen</t>
  </si>
  <si>
    <t>E4. MSB (inkl. Messung)</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</si>
  <si>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</si>
  <si>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</si>
  <si>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Wurde die Ausfallarbeit und die korrespondierende Entschädigung nach Maßgabe der Einspeisemanagement-Leitfäden der Bundesnetzagentur ermittelt?</t>
  </si>
  <si>
    <t>E4.a. GuV MSB</t>
  </si>
  <si>
    <t>Tabellenblatt</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</si>
  <si>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</si>
  <si>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</si>
  <si>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</si>
  <si>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</si>
  <si>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</si>
  <si>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</si>
  <si>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</si>
  <si>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</si>
  <si>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</si>
  <si>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</si>
  <si>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</si>
  <si>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</si>
  <si>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</si>
  <si>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</si>
  <si>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</si>
  <si>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</si>
  <si>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</si>
  <si>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</si>
  <si>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</si>
  <si>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</si>
  <si>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</si>
  <si>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</si>
  <si>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</si>
  <si>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</si>
  <si>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</si>
  <si>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</si>
  <si>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</si>
  <si>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</si>
  <si>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Zugänge von Baukostenzuschüssen, Netzanschlusskostenbeiträgen und SoPo Investitionszuschüsse</t>
  </si>
  <si>
    <t>Zugangsjahr</t>
  </si>
  <si>
    <t>Baukostenzuschüsse</t>
  </si>
  <si>
    <t>Erläuterung</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</si>
  <si>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</si>
  <si>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</si>
  <si>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</si>
  <si>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</si>
  <si>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</si>
  <si>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</si>
  <si>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Angaben zu den Anschaffungs- und Herstellungskosten</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</si>
  <si>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</si>
  <si>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</si>
  <si>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</si>
  <si>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</si>
  <si>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</si>
  <si>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</si>
  <si>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</si>
  <si>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</si>
  <si>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</si>
  <si>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</si>
  <si>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</si>
  <si>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</si>
  <si>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</si>
  <si>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</si>
  <si>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</si>
  <si>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</si>
  <si>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</si>
  <si>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</si>
  <si>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</si>
  <si>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</si>
  <si>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</si>
  <si>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Einspeiseart</t>
  </si>
  <si>
    <t>BNR</t>
  </si>
  <si>
    <t>Netzbetreiber</t>
  </si>
  <si>
    <t>HS</t>
  </si>
  <si>
    <t>Stammdaten</t>
  </si>
  <si>
    <t>Effiziente zusätzliche Kosten, die nicht bereits auf Grund anderer Regelungen in den zulässigen Erlösen nach § 4 berücksichtigt wurden</t>
  </si>
  <si>
    <t>Kosten aufgrund Redispatch 2.0</t>
  </si>
  <si>
    <t>Version</t>
  </si>
  <si>
    <t>Datum</t>
  </si>
  <si>
    <t>Zellbereich</t>
  </si>
  <si>
    <t>1.0</t>
  </si>
  <si>
    <t>-</t>
  </si>
  <si>
    <t>Initial</t>
  </si>
  <si>
    <t>a) Effiziente zusätzliche Kosten gem. § 34 Abs. 15 ARegV</t>
  </si>
  <si>
    <t>b) Kosten für die Nachrüstung von Wechselrichtern nach § 10 Abs. 1 SysStabV</t>
  </si>
  <si>
    <t>c) Nachrüstung von Anlagen nach § 22 SysStabV</t>
  </si>
  <si>
    <t>d) Weitere</t>
  </si>
  <si>
    <t>Summe:</t>
  </si>
  <si>
    <t>tatsächlich entstandene Kosten [EUR]</t>
  </si>
  <si>
    <t>in der Erlösobergrenze enthaltener Ansatz [EUR]</t>
  </si>
  <si>
    <t>Differenz [EUR]</t>
  </si>
  <si>
    <t>§ 34 Abs. 15 ARegV</t>
  </si>
  <si>
    <t>§ 10 Abs. 1 SysStabV</t>
  </si>
  <si>
    <t>§ 22 SysStabV</t>
  </si>
  <si>
    <t>Weitere</t>
  </si>
  <si>
    <t>Aufstellung der dezentralen Einspeisungen</t>
  </si>
  <si>
    <t>Übertragungsnetzbetreiber</t>
  </si>
  <si>
    <t>Ermittlung der Differenz für Regelleistungskosten</t>
  </si>
  <si>
    <t>Planwerte</t>
  </si>
  <si>
    <t>Istwerte</t>
  </si>
  <si>
    <t>Summe Regelleistung</t>
  </si>
  <si>
    <t>Primärregelleistung</t>
  </si>
  <si>
    <t>Positive Sekundärregelleistung</t>
  </si>
  <si>
    <t>Negative Sekundärregelleistung</t>
  </si>
  <si>
    <t>Positive Minutenreserve</t>
  </si>
  <si>
    <t>Negative Minutenreserve</t>
  </si>
  <si>
    <t>Werte der Bonus-Malus-Funktion</t>
  </si>
  <si>
    <t>Totband</t>
  </si>
  <si>
    <t>max. Bonus / Malus</t>
  </si>
  <si>
    <t>Steigung / Korridor</t>
  </si>
  <si>
    <t>Abrechnung Bonus/Malus</t>
  </si>
  <si>
    <t>Abrechnungsergebnis</t>
  </si>
  <si>
    <t>Rückerstattungsbeträge</t>
  </si>
  <si>
    <t>Rückerstattung ohne Bonus / Malus</t>
  </si>
  <si>
    <t>Rückerstattung zzgl. Bonus / Malus</t>
  </si>
  <si>
    <t>KWK-Letztverbrauchsmenge 2016</t>
  </si>
  <si>
    <t>Gesamt</t>
  </si>
  <si>
    <t>Stunden</t>
  </si>
  <si>
    <t>Ermittlung der Differenz für Verlustenergiekosten</t>
  </si>
  <si>
    <t xml:space="preserve">Summe Netzverluste </t>
  </si>
  <si>
    <t>Ankauf zur Deckung Netzverluste</t>
  </si>
  <si>
    <t>Langfristkomponente</t>
  </si>
  <si>
    <t>DayAhead</t>
  </si>
  <si>
    <t>Intraday</t>
  </si>
  <si>
    <t>Bilanzkreisausgleich</t>
  </si>
  <si>
    <t>Summe Ankauf</t>
  </si>
  <si>
    <t>Verkauf im Rahmen der Deckung Netzverluste</t>
  </si>
  <si>
    <t>Summe Verkauf</t>
  </si>
  <si>
    <t>Abrechnungswerte</t>
  </si>
  <si>
    <t>Plan bzw. EOG-Ansatz</t>
  </si>
  <si>
    <t>Ist</t>
  </si>
  <si>
    <t>Nullpunkt</t>
  </si>
  <si>
    <t>Istabrechnung EEG-Umlage auf technischen Eigenbedarf</t>
  </si>
  <si>
    <t>EEG-Umlage auf technischen Eigenbedarf</t>
  </si>
  <si>
    <t>Ermittlung der Differenz für die Beschaffung von Redispatchmaßnahmen</t>
  </si>
  <si>
    <t xml:space="preserve">Ermittlung der Differenz für die Nachforderungen 2013-18 </t>
  </si>
  <si>
    <t>Differenz gesamt</t>
  </si>
  <si>
    <t>Ermittlung der Differenz für Kosten aus der Kontrahierung von KWK-Anlagen</t>
  </si>
  <si>
    <t>Investitionen</t>
  </si>
  <si>
    <t>Anlage</t>
  </si>
  <si>
    <t>Anlagenbetreiber</t>
  </si>
  <si>
    <t>Abrufe</t>
  </si>
  <si>
    <t>Maßnahme</t>
  </si>
  <si>
    <t>Kommentar</t>
  </si>
  <si>
    <t>HöS/HS</t>
  </si>
  <si>
    <t>E3 - Netz/-Umspannebenen</t>
  </si>
  <si>
    <t>E3 - Einspeiseart</t>
  </si>
  <si>
    <t>Kkauf - Anlagengruppe</t>
  </si>
  <si>
    <t>HS/MS</t>
  </si>
  <si>
    <t>MS</t>
  </si>
  <si>
    <t>MS/NS</t>
  </si>
  <si>
    <t>NS</t>
  </si>
  <si>
    <t>ungekürzte Menge</t>
  </si>
  <si>
    <t>Vermeidungs-leistung
[kW]</t>
  </si>
  <si>
    <t>Vermeidungs-arbeit
[kWh]</t>
  </si>
  <si>
    <t>Leistungspreis
[EUR/kW]</t>
  </si>
  <si>
    <t>Arbeitspreis
[Cent/kWh]</t>
  </si>
  <si>
    <t>Netzentgelte der vorgelagerten Netz- bzw. Umspannebene</t>
  </si>
  <si>
    <t>Netzbetreiber, dessen Netzentgelte angewendet werden</t>
  </si>
  <si>
    <t>I</t>
  </si>
  <si>
    <t>II</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</si>
  <si>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</si>
  <si>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</si>
  <si>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</si>
  <si>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</si>
  <si>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</si>
  <si>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</si>
  <si>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</si>
  <si>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</si>
  <si>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</si>
  <si>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</si>
  <si>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</si>
  <si>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</si>
  <si>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</si>
  <si>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</si>
  <si>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</si>
  <si>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SoPo Investitionszuschüsse</t>
  </si>
  <si>
    <t>Kkauf - BKZ</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</si>
  <si>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</si>
  <si>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</si>
  <si>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</si>
  <si>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</si>
  <si>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</si>
  <si>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</si>
  <si>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E8. Berechnung des Kapitalkostenaufschlag (für Zugänge ab 2017)</t>
  </si>
  <si>
    <t>Anschaf-
fungsjahr</t>
  </si>
  <si>
    <t>Angaben zu den bilanziellen Wertansätzen</t>
  </si>
  <si>
    <t>Korrektur- bzw. Skalierungs-faktor</t>
  </si>
  <si>
    <t>Vergütung für die Vermeidungsleistung</t>
  </si>
  <si>
    <t>Vergütung für die Vermeidungsarbeit</t>
  </si>
  <si>
    <t>Summe Vergütung</t>
  </si>
  <si>
    <t>Nach Anwendung des Korrekur- bzw. Skalierungs-
faktors
[EUR]</t>
  </si>
  <si>
    <t>Nach Anwendung des Korrekur- bzw. Skalierungs-faktors
[EUR]</t>
  </si>
  <si>
    <t>Investitionsmaßnahmen</t>
  </si>
  <si>
    <t>GewSt-Hebesatz
(Basisjahr 2016)</t>
  </si>
  <si>
    <t>Aktenzeichen
[BK4-xx/xxx]</t>
  </si>
  <si>
    <t>Projektbezeichnung</t>
  </si>
  <si>
    <t>originäres Netz</t>
  </si>
  <si>
    <t>Verpächter</t>
  </si>
  <si>
    <t>Mitteilung der für die Führung des Regulierungs-
kontos notwendigen Daten des Kalenderjahres</t>
  </si>
  <si>
    <t>Zinssätze</t>
  </si>
  <si>
    <t>anderer Netzbereich</t>
  </si>
  <si>
    <t>Voll-Netzzugang (§ 26 I ARegV) nach dem Basisjahr</t>
  </si>
  <si>
    <t>Teil-Netzzugang (§ 26 II, III ARegV) nach dem Basisjahr</t>
  </si>
  <si>
    <t>Teil-Netzabgang (§ 26 II, III ARegV) nach dem Basisjahr</t>
  </si>
  <si>
    <t>Ehemalige Investitionsmaßnahmen (§ 34 Abs. 7 ARegV)</t>
  </si>
  <si>
    <t>sonstiger Zu- bzw. Abgang</t>
  </si>
  <si>
    <t>kalk. Verzinsung</t>
  </si>
  <si>
    <t>Kosten 
[EUR]</t>
  </si>
  <si>
    <t>Nr.</t>
  </si>
  <si>
    <t>Arbeit
[MWh]</t>
  </si>
  <si>
    <t>Menge
[MWh]</t>
  </si>
  <si>
    <t>Preis
[EUR/MWh]</t>
  </si>
  <si>
    <t>EEG-Umlage
[EUR/MWh]</t>
  </si>
  <si>
    <t>Unterer Wert
[EUR]</t>
  </si>
  <si>
    <t>Oberer Wert
[EUR]</t>
  </si>
  <si>
    <t>Bonus
[EUR]</t>
  </si>
  <si>
    <t>Malus
[EUR]</t>
  </si>
  <si>
    <t>ÜNB an Netzkunde
[EUR]</t>
  </si>
  <si>
    <t>Netzkunde an ÜNB
[EUR]</t>
  </si>
  <si>
    <t>Korrektur</t>
  </si>
  <si>
    <t>Menge
[MW]</t>
  </si>
  <si>
    <t>PRL
[MW]</t>
  </si>
  <si>
    <t>SRL_POS
[MW]</t>
  </si>
  <si>
    <t>SRL_NEG
[MW]</t>
  </si>
  <si>
    <t>MRL_POS
[MW]</t>
  </si>
  <si>
    <t>MRL_NEG
[MW]</t>
  </si>
  <si>
    <t>PRL
[EUR/MWh]</t>
  </si>
  <si>
    <t>SRL_POS
[EUR/MWh]</t>
  </si>
  <si>
    <t>SRL_NEG
[EUR/MWh]</t>
  </si>
  <si>
    <t>MRL_POS
[EUR/MWh]</t>
  </si>
  <si>
    <t>MRL_NEG
[EUR/MWh]</t>
  </si>
  <si>
    <t>Schlüssel</t>
  </si>
  <si>
    <t>Redispatch</t>
  </si>
  <si>
    <t>Nutzen statt Abregeln</t>
  </si>
  <si>
    <t>Offshore Netzverluste</t>
  </si>
  <si>
    <t>Istabrechnung
[EUR]</t>
  </si>
  <si>
    <t>Summe
[EUR]</t>
  </si>
  <si>
    <t>Mengeninduzierte
Kosten
[EUR]</t>
  </si>
  <si>
    <t>Freiwillige Selbstverpflich-
tungen
[EUR]</t>
  </si>
  <si>
    <t>E9.a. Kosten für die Beschaffung von Regelleistung</t>
  </si>
  <si>
    <t>E9.b. Kosten für die Beschaffung von Netzverlusten Onshore</t>
  </si>
  <si>
    <t>E9.c. Kosten aus dem Einsatz und dem Abruf von Redispatch-Maßnahmen</t>
  </si>
  <si>
    <t>E9.d. Kosten aus der Kontrahierung von KWK-Anlagen (Nutzen statt Abregeln)</t>
  </si>
  <si>
    <t>A4. Anlagenspiegel</t>
  </si>
  <si>
    <t>E5. Investmaßnahmen</t>
  </si>
  <si>
    <t>E6. EinsMan</t>
  </si>
  <si>
    <t>E7. BKZ_NAB</t>
  </si>
  <si>
    <t>E8. KKauf_Berechnung</t>
  </si>
  <si>
    <t>E8.a. KKauf_SAV</t>
  </si>
  <si>
    <t>E8.b. KKauf_BKZ</t>
  </si>
  <si>
    <t>E8.c. KKauf_WAV</t>
  </si>
  <si>
    <t>E9.a. Regelleistung</t>
  </si>
  <si>
    <t>E9.b. Netzverluste</t>
  </si>
  <si>
    <t>E9.c. Redispatch</t>
  </si>
  <si>
    <t>E9.d. Nutzen statt Abregeln</t>
  </si>
  <si>
    <t>E10. Sonstiges</t>
  </si>
  <si>
    <t>Hinweise zu den Kosten nach § 34 Abs. 15 ARegV:</t>
  </si>
  <si>
    <t>In diesesm Tabellenblatt können Angaben zu den Ist-Kosten nach § 34 Abs. 15 ARegV, nach § 10 Abs. 1 SysStabV, § 22 SysStabV und weitere aus Sicht des Netzbetreibers relevante Angaben zur Bestimmung des Regulierungskontosaldos gemacht werden.</t>
  </si>
  <si>
    <t>Hinweise zu den Kosten nach § 10 Abs. 1 SysStabV:</t>
  </si>
  <si>
    <t>Hinweise zu den Kosten nach § 22 SysStabV:</t>
  </si>
  <si>
    <t>Tabellenblätter für Erläuterungen</t>
  </si>
  <si>
    <t>E8.a. Sachanlagevermögen (für Zugänge ab 2017) - für Berechnung des Kapitalkostenaufschlag</t>
  </si>
  <si>
    <t>E8.c. Weiteres Anlagevermögen (für Zugänge ab 2017) - für Berechnung des Kapitalkostenaufschlag</t>
  </si>
  <si>
    <t>EEG-Umlage auf technischen Eigenbedarf
[EUR]</t>
  </si>
  <si>
    <r>
      <t xml:space="preserve">      davon durch Änderung der Zahl der Anschlussnutzer verursacht, bei denen der 
      Zähler durch eine </t>
    </r>
    <r>
      <rPr>
        <sz val="10"/>
        <color indexed="60"/>
        <rFont val="Arial"/>
        <family val="2"/>
      </rPr>
      <t>moderne Messeinrichtung im Sinne des § 2 Nr. 15 MsbG i.V.m. § 61 Abs.1 Nr. 4 MsbG 
      (Speichertiefe f. mME)</t>
    </r>
    <r>
      <rPr>
        <sz val="10"/>
        <rFont val="Arial"/>
        <family val="2"/>
      </rPr>
      <t xml:space="preserve"> oder ein </t>
    </r>
    <r>
      <rPr>
        <sz val="10"/>
        <color indexed="60"/>
        <rFont val="Arial"/>
        <family val="2"/>
      </rPr>
      <t>intelligentes Messsystem im Sinne des § 2 Nr. 7 MsbG</t>
    </r>
    <r>
      <rPr>
        <sz val="10"/>
        <rFont val="Arial"/>
        <family val="2"/>
      </rPr>
      <t xml:space="preserve"> ersetzt wurde</t>
    </r>
  </si>
  <si>
    <t xml:space="preserve">  davon Erlöse Messstellenbetrieb</t>
  </si>
  <si>
    <t>E8.b. Auflösung von Baukostenzuschüssen/Netzanschlusskostenbeiträgen und SoPo Investitionszuschüsse in Verbindung mit der StromNEV
          (für Zugänge ab 2017) - für Berechnung des Kapitalkostenaufschlag</t>
  </si>
  <si>
    <t>davon Sachanlage-vermögen
[EUR]</t>
  </si>
  <si>
    <t>davon weitere Anlagevermögen
[EUR]</t>
  </si>
  <si>
    <t>Sachanlage-vermögen
[EUR]</t>
  </si>
  <si>
    <t>weitere Anlagevermögen
[EUR]</t>
  </si>
  <si>
    <t>BKZ/NAKB
[EUR]</t>
  </si>
  <si>
    <t>kalkulatorische Verzinsungsbasis
[EUR]</t>
  </si>
  <si>
    <t>kalkulatorische Verzinsung
[EUR]</t>
  </si>
  <si>
    <t>kalkulatorische Gewerbesteuer
[EUR]</t>
  </si>
  <si>
    <t>Kapitalkosten-
aufschlag
[EUR]</t>
  </si>
  <si>
    <t>Hinzurechnungen
[EUR</t>
  </si>
  <si>
    <t>Kürzungen / Abgänge
[EUR]</t>
  </si>
  <si>
    <t>davon Investitions-maßnahmen (nicht in KKAuf)
[EUR]</t>
  </si>
  <si>
    <t>Hinzurechnungen
[EUR]</t>
  </si>
  <si>
    <t>Kürzungen
[EUR]</t>
  </si>
  <si>
    <t>Restwerte zum 31.12.
[EUR]</t>
  </si>
  <si>
    <t>Nutzungsdauer (handelsrechtlich)
[Jahre]</t>
  </si>
  <si>
    <t>2018
[Jahre]</t>
  </si>
  <si>
    <t>2017
[Jahre]</t>
  </si>
  <si>
    <t>2019
[Jahre]</t>
  </si>
  <si>
    <t>2020
[Jahre]</t>
  </si>
  <si>
    <t>2021
[Jahre]</t>
  </si>
  <si>
    <t>2022
[Jahre]</t>
  </si>
  <si>
    <t>2023
[Jahre]</t>
  </si>
  <si>
    <t>Anlagengruppe
(über Dropdown auswählen)</t>
  </si>
  <si>
    <t>Kategorie
(über Dropdown auswählen)</t>
  </si>
  <si>
    <t xml:space="preserve">E8. KKauf_Berechnung </t>
  </si>
  <si>
    <t>an den ÜNB geleistete Regelleistungs-
pönalen
[EUR]</t>
  </si>
  <si>
    <t>Überlandwerke Mittelbaden GmbH &amp; Co. KG</t>
  </si>
  <si>
    <t>Stromkontor Netzgesellschaft mbH</t>
  </si>
  <si>
    <t>N-ERGIE Netz GmbH</t>
  </si>
  <si>
    <t>HKW Blumenthal GmbH</t>
  </si>
  <si>
    <t>GIG energy services GmbH</t>
  </si>
  <si>
    <t>ENSO Netz GmbH</t>
  </si>
  <si>
    <t>BASF Schwarzheide GmbH</t>
  </si>
  <si>
    <t>HöS</t>
  </si>
  <si>
    <r>
      <t xml:space="preserve">In der Erlösobergrenze 2019 enthaltener Ansatz der Kosten des </t>
    </r>
    <r>
      <rPr>
        <u/>
        <sz val="10"/>
        <rFont val="Arial"/>
        <family val="2"/>
      </rPr>
      <t>Messstellenbetriebs (einschließlich Messung)</t>
    </r>
  </si>
  <si>
    <t>Wurde aufgrund des § 5 Abs.1 S.3 ARegV bereits bei der Verprobung eine Korrektur der zulässigen Erlöse für den Messstellenbetrieb (einschließlich Messung) berücksichtigt?</t>
  </si>
  <si>
    <t>Zelle E6:</t>
  </si>
  <si>
    <t xml:space="preserve">Zelle E9:
</t>
  </si>
  <si>
    <t>Zelle F9 und G9:</t>
  </si>
  <si>
    <t>Zelle F10 und G10:</t>
  </si>
  <si>
    <t xml:space="preserve">Zelle E10:
</t>
  </si>
  <si>
    <t>Zeile 12</t>
  </si>
  <si>
    <t>§ 5 Abs. 1a ARegV</t>
  </si>
  <si>
    <t>Kapazitätsreserve</t>
  </si>
  <si>
    <t>Sicherheitsbereitschaft</t>
  </si>
  <si>
    <t>besondere netztechnische Betriebsmittel</t>
  </si>
  <si>
    <t xml:space="preserve"> Sonstige
[EUR]</t>
  </si>
  <si>
    <t>Vorgelagerte Netzbetreiber für Auswahl in E2</t>
  </si>
  <si>
    <t>Inländische Netzreserve - Plan-Ist-Abgleich</t>
  </si>
  <si>
    <t>Ausländische Netzreserve (IBV) - Plan-Ist-Abgleich</t>
  </si>
  <si>
    <t>Regelleistung (Summe Istabrechnung, Bonus/Malus u. Pönalenzahlungen an den ÜNB)</t>
  </si>
  <si>
    <t>Netzverluste (Summe Istabrechnung, Bonus/Malus, EEG-Umlage techn. Eigenbedarf)</t>
  </si>
  <si>
    <t>In der Erlösobergrenze enthaltener Ansatz
[EUR]</t>
  </si>
  <si>
    <t>Position
hier sind die Kosten- und Erlöspositionen entsprechend der für die Bestimmung des Ausgangsniveaus vorgegebenen BAB-Struktur anzugeben.</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</si>
  <si>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</si>
  <si>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</si>
  <si>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</si>
  <si>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</si>
  <si>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</si>
  <si>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Investitionsmaß-
nahmen
 Ist-Kapitalkosten
[EUR]</t>
  </si>
  <si>
    <t>Unterer Rand
StromNEV 
[Jahre]</t>
  </si>
  <si>
    <t>Oberer Rand
StromNEV
[EUR]</t>
  </si>
  <si>
    <t>Anschaf-fungsjahr</t>
  </si>
  <si>
    <t>Ist-Kosten für die Nachrüstung von Wechselrichtern nach § 10 Abs. 1 SysStabV abzgl. der Zusatzkosten gem. § 8 Abs.1 SysStabV (Wunsch des Anlagenbetreibers bei der Auswahl des Leistungs-
erbringers)
[EUR]</t>
  </si>
  <si>
    <t>b) Freiwillige Selbstverpflichtungen</t>
  </si>
  <si>
    <t>a) Nachverrechnungen aus dem finanziellen Ausgleich nach § 17d Absatz 4 EnWG</t>
  </si>
  <si>
    <t>c) Sonstige</t>
  </si>
  <si>
    <t>Netz- und Umspannebenen für Auswahl in E2</t>
  </si>
  <si>
    <t>Nach § 34 Abs. 15 ARegV dürfen Netzbetreiber abweichend von § 5 Absatz 1 Satz 1 Kosten, die vor dem 1. Oktober 2021 durch die Vorbereitung der Umsetzung der Änderungen in den §§ 13, 13a und 14 Absatz 1c des Energiewirtschaftsgesetzes durch Artikel 1 Nummer 9, 10 und 13 des Gesetzes vom 13. Mai 2019 (BGBl. I S. 706) entstehen, als zusätzliche zulässige Erlöse in das Regulierungskonto einbeziehen. Die sich daraus ergebende zusätzliche Differenz ist nach § 5 Absatz 3 Satz 1 zu genehmigen, wenn die zusätzlichen Kosten effizient sind und nicht bereits auf Grund anderer Regelungen dieser Verordnung in den zulässigen Erlösen nach § 4 berücksichtigt wurden.
Kosten, die aufgrund von Investitionsmaßnahmen, Kapitalkostenaufschlag oder anderen Anpassungen in der Erlösobergrenze bereits berücksichtig sind und für die Implementierung des Redispatch 2.0-Prozesses erforderlich waren, können hier nicht erneut geltend gemacht werden. Die Kosten dürfen ausschließlich im Jahr 2019 angefallen sein.</t>
  </si>
  <si>
    <t xml:space="preserve">In dieser Tabelle werden die Entschädigungszahlungen aus EEG-Einspeisemanagement gemäß § 15 EEG des Meldejahres abgefragt (§ 11 Abs. 2 S. 1 Nr. 17 ARegV).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
In dieser Tabelle sind nur Einspeisemanagement-Kosten einzutragen, die im Jahr 2019 entstanden sind (t-0). </t>
  </si>
  <si>
    <t xml:space="preserve">Für die Verprobung des Kostenträgers Messstellenbetrieb und Messung beim Verteilernetzbetreiber ist die Zahl der Messstellen ohne Berücksichtigung des geplanten Rollouts im eigenen Netzgebiet und je Netzebene im Jahr 2020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</si>
  <si>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Das Tabellenblatt dient der Eingabe der Anschaffungs- und Herstellungskosten je Anschaffungsjahr, Anlagengruppe und NetzID.</t>
  </si>
  <si>
    <t>Das Tabellenblatt dient der Hinterlegung der Angaben zum Baukostenzuschuss, den Netzanschlussbeiträgen sowie dem Sonderposten Investitionszuschüsse. Dabei erfolgt grundlegend eine passivische Absetzung über 20 Jahre.</t>
  </si>
  <si>
    <t>Zur Berücksichtigung des weiteren Anlagevermögens besteht in dieser Tabelle die Möglichkeit.</t>
  </si>
  <si>
    <r>
      <t xml:space="preserve">      davon durch Änderung der Zahl der Anschlussnutzer </t>
    </r>
    <r>
      <rPr>
        <sz val="10"/>
        <color indexed="60"/>
        <rFont val="Arial"/>
        <family val="2"/>
      </rPr>
      <t>mit konventionellen Messgeräten</t>
    </r>
    <r>
      <rPr>
        <sz val="10"/>
        <rFont val="Arial"/>
        <family val="2"/>
      </rPr>
      <t xml:space="preserve"> verursacht, bei denen der 
      Netzbetreiber Messung oder Messstellenbetrieb durchführt</t>
    </r>
  </si>
  <si>
    <t xml:space="preserve">     davon CAPEX</t>
  </si>
  <si>
    <r>
      <t xml:space="preserve">Gemäß § 3 Abs. 4 MsbG sind für den grundzuständigen Messstellenbetrieb von modernen Messeinrichtungen und intelligenten Messsystemen eigene Konten zu führen und ein eigener Tätigkeitsabschluss zu erstellen. 
</t>
    </r>
    <r>
      <rPr>
        <b/>
        <sz val="10"/>
        <color indexed="60"/>
        <rFont val="Arial"/>
        <family val="2"/>
      </rPr>
      <t>Bitte befüllen Sie im Tätigkeitsabschluss nur die relevanten Positionen für den grundzuständigen Messstellenbetrieb von modernen Messeinrichtungen und intelligenten Messsystemen.</t>
    </r>
  </si>
  <si>
    <t>Insgesamt</t>
  </si>
  <si>
    <t>EHB_RegKto_Strom_V1_05_190515</t>
  </si>
  <si>
    <t>E8. - E8.c.</t>
  </si>
  <si>
    <t>E.10</t>
  </si>
  <si>
    <t>alle</t>
  </si>
  <si>
    <t>Tabellenblatt neu</t>
  </si>
  <si>
    <t>Tabellenblatt weggefallen, Inhalt in E.10.</t>
  </si>
  <si>
    <t>Tabellenblätter neu</t>
  </si>
  <si>
    <t>E5.a - alt</t>
  </si>
  <si>
    <t>E5.b - alt</t>
  </si>
  <si>
    <t>A4.</t>
  </si>
  <si>
    <t>E3.</t>
  </si>
  <si>
    <t>E4.</t>
  </si>
  <si>
    <t>E5.</t>
  </si>
  <si>
    <t>E9.</t>
  </si>
  <si>
    <t>ab Zeile 109</t>
  </si>
  <si>
    <t>E9.a. - E9.d.</t>
  </si>
  <si>
    <t>ab Zeile 34</t>
  </si>
  <si>
    <t>Bereich umstrukturiert</t>
  </si>
  <si>
    <t>Changelog</t>
  </si>
  <si>
    <t>Zeilen 5, 7, 12</t>
  </si>
  <si>
    <t xml:space="preserve">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31.12.2019 bezieht, d.h. inklusive der Netzübergänge (Netzzugänge und Netzabgänge) . </t>
  </si>
  <si>
    <t>In dieser Tabelle werden die Kapitalkosten der genehmigten Investitionsmaßnahmen des Meldejahres abgefragt, soweit diese nicht in den Kapitalkostenaufschlag überführt wurden.</t>
  </si>
  <si>
    <t>Hier sind keine Eintragungen vorzunehmen.</t>
  </si>
  <si>
    <t>Rechtsrundlage / Erläuterung</t>
  </si>
  <si>
    <t>Netzeigentümer / Verpächter / Netzveränderungen</t>
  </si>
  <si>
    <t>§ 7 SysStabV (Entkupplungsschutzeinrichtungen)</t>
  </si>
  <si>
    <t>§ 14 SysStabV (Entkupplungsschutzeinrichtungen)</t>
  </si>
  <si>
    <t>Tragen Sie die Zugänge an BKZ / NAKB ein.</t>
  </si>
  <si>
    <t>Die Spalte ist für Hinzurechnungen vorgesehen.</t>
  </si>
  <si>
    <t>Die Spalte ist für Kürzungen vorgesehen.</t>
  </si>
  <si>
    <t>NetzID:</t>
  </si>
  <si>
    <t>Zugangsjahr:</t>
  </si>
  <si>
    <t>Kategorie:</t>
  </si>
  <si>
    <t>Zugänge im Zugangsjahr:</t>
  </si>
  <si>
    <t>Hinzurechnungen:</t>
  </si>
  <si>
    <t>Kürzungen:</t>
  </si>
  <si>
    <t>Das Feld dient der näheren Erläuterung des zu berücksichtigenden Vermögengegenstandes.</t>
  </si>
  <si>
    <t>Die handelsrechtliche Nutzungsdauer des Vermögensgegenstandes ist anzugeben.</t>
  </si>
  <si>
    <t>Es ist der handelsrechtliche Wertansatz zum 01.01. des Jahres für den Vermögensgegenstand anzugeben.</t>
  </si>
  <si>
    <t>Vermögensgegenstand:</t>
  </si>
  <si>
    <t>Erläuterung:</t>
  </si>
  <si>
    <t>Anschaffungsjahr:</t>
  </si>
  <si>
    <t>Historische AK/HK, der Investitionen seit dem 01.01.2017:</t>
  </si>
  <si>
    <t>Nutzungsdauer (handelsrechtlich):</t>
  </si>
  <si>
    <t>handelsrechtlicher Wertansatz zum 01.01.20xx:</t>
  </si>
  <si>
    <t>Abschreibung 20xx:</t>
  </si>
  <si>
    <t>handelsrechtlicher Wertansatz zum 31.12.20xx:</t>
  </si>
  <si>
    <t>Es ist die Abschreibung des Jahres anzugeben.</t>
  </si>
  <si>
    <t>Tragen Sie die AK/HK der Investitionen seit dem 01.01.2017 ein.</t>
  </si>
  <si>
    <t>Die Spalte ist für Kürzungen sowie nachträgliche Abgänge in Folgejahren vorgesehen.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</si>
  <si>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</si>
  <si>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</si>
  <si>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 xml:space="preserve"> Es ist die Nutzungsdauer aus der letztjährigen Genehmigung anzugeben.</t>
  </si>
  <si>
    <t>Es wird unterstellt, dass die Nutzungsdauer des Vorjahres für den gesamten Zeitraum bis 2023 Gültigkeit hat.</t>
  </si>
  <si>
    <t>2023:</t>
  </si>
  <si>
    <t>2022:</t>
  </si>
  <si>
    <t>2021:</t>
  </si>
  <si>
    <t>2020:</t>
  </si>
  <si>
    <t>2019:</t>
  </si>
  <si>
    <t>2018:</t>
  </si>
  <si>
    <t>2017:</t>
  </si>
  <si>
    <t>davon Investitionsmaßnahmen (nicht in KKAuf):</t>
  </si>
  <si>
    <t>Kürzungen / Abgänge:</t>
  </si>
  <si>
    <t>(Erwartete) historische AK/HK im Anschaffungsjahr [negativ= Netzabgang]:</t>
  </si>
  <si>
    <t>Anlagengruppe:</t>
  </si>
  <si>
    <t>Netzbezeichnung:</t>
  </si>
  <si>
    <t>GewSt-Hebesatz (Basisjahr 2016):</t>
  </si>
  <si>
    <t>Investitionsmaßnahmen - Aktenzeichen:</t>
  </si>
  <si>
    <t>Investitionsmaßn. - Projektbezeichnung:</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</si>
  <si>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</si>
  <si>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</si>
  <si>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</si>
  <si>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Es ist der Gewerbesteuerhebesatz des Basisjahres 2016 anzugeben, der in der Kostenprüfung verwendet wurde.</t>
  </si>
  <si>
    <t>Es ist das Aktenzeichen der Beschlusskammer 4 zur Investitionsmaßnahme anzugeben.</t>
  </si>
  <si>
    <t>Hier ist die Projektbezeichnung der Investitionsmaßnahme anzugeben.</t>
  </si>
  <si>
    <t>Der Netzteil wird einer der vorgegebenen Kategorien aus der Auswahlliste zugeordnet.</t>
  </si>
  <si>
    <t>Bitte Anschaffungsjahr ab 2017 angeben.</t>
  </si>
  <si>
    <t>Bitte Zugangsjahr ab 2017 angeben.</t>
  </si>
  <si>
    <t>Tragen Sie die AK/HK ein. Sofern es sich bei dem Netzteil um einen Netzabgang handelt, sind die Werte als negative Werte einzutragen. Hierbei sind lediglich die AK/HK nach dem Basisjahr (2016) einzutragen.</t>
  </si>
  <si>
    <t>Hinweise zu den weiteren Kosten:</t>
  </si>
  <si>
    <t>In dieser Tabelle können Angaben gemacht werden, die aus Sicht des Netzbetreibers für die Bestimmung des Regulierungskontosaldos relevant sind und nicht in anderen Bereichen des Erhebungsbogens erfasst werden können.</t>
  </si>
  <si>
    <t>Dieses Tabellenblatt ist ausschließlich von den Übertragungsnetzbetreibern auszufüllen.</t>
  </si>
  <si>
    <t>SWKiel Netz GmbH</t>
  </si>
  <si>
    <t>SWE Netz GmbH</t>
  </si>
  <si>
    <t>SWB Netz GmbH</t>
  </si>
  <si>
    <t>swa Netze GmbH</t>
  </si>
  <si>
    <t>StWB Stadtwerke Brandenburg an der Havel GmbH &amp; Co. KG</t>
  </si>
  <si>
    <t>Stuttgart Netz GmbH</t>
  </si>
  <si>
    <t>Stromnetz Hamburg GmbH</t>
  </si>
  <si>
    <t>Stromnetz Berlin GmbH</t>
  </si>
  <si>
    <t>Stadtwerke Wittenberge GmbH</t>
  </si>
  <si>
    <t>Stadtwerke Wilster</t>
  </si>
  <si>
    <t>Stadtwerke Wiesbaden Netz GmbH</t>
  </si>
  <si>
    <t>Stadtwerke Weinheim GmbH</t>
  </si>
  <si>
    <t>Stadtwerke Wedel GmbH</t>
  </si>
  <si>
    <t>Stadtwerke Velten GmbH</t>
  </si>
  <si>
    <t>Stadtwerke Tornesch-Netz GmbH</t>
  </si>
  <si>
    <t>Stadtwerke Strausberg GmbH</t>
  </si>
  <si>
    <t>Stadtwerke Senftenberg GmbH</t>
  </si>
  <si>
    <t>Stadtwerke Schwentinental GmbH</t>
  </si>
  <si>
    <t>Stadtwerke Schwäbisch Hall GmbH</t>
  </si>
  <si>
    <t>Stadtwerke Saarbrücken Netz AG</t>
  </si>
  <si>
    <t>Stadtwerke Rostock Netzgesellschaft mbH</t>
  </si>
  <si>
    <t>Stadtwerke Rendsburg GmbH</t>
  </si>
  <si>
    <t>Stadtwerke Pritzwalk GmbH</t>
  </si>
  <si>
    <t>Stadtwerke Pinneberg GmbH</t>
  </si>
  <si>
    <t>Stadtwerke Oranienburg GmbH</t>
  </si>
  <si>
    <t>Stadtwerke Oldenburg in Holstein GmbH</t>
  </si>
  <si>
    <t>Stadtwerke Nortorf AöR</t>
  </si>
  <si>
    <t>Stadtwerke Nordfriesland-Netz GmbH</t>
  </si>
  <si>
    <t>Stadtwerke Norderstedt</t>
  </si>
  <si>
    <t>Stadtwerke Lindau (B) GmbH &amp; Co. KG</t>
  </si>
  <si>
    <t>Stadtwerke Karlsruhe Netzservice GmbH</t>
  </si>
  <si>
    <t>Stadtwerke Itzehoe GmbH</t>
  </si>
  <si>
    <t>Stadtwerke Husum Netz GmbH</t>
  </si>
  <si>
    <t>Stadtwerke Heide GmbH</t>
  </si>
  <si>
    <t>Stadtwerke Glückstadt GmbH</t>
  </si>
  <si>
    <t>Stadtwerke Flensburg GmbH</t>
  </si>
  <si>
    <t>Stadtwerke Finsterwalde GmbH</t>
  </si>
  <si>
    <t>Stadtwerke Eckernförde GmbH</t>
  </si>
  <si>
    <t>Stadtwerke Eberbach</t>
  </si>
  <si>
    <t>Stadtwerke Brunsbüttel GmbH</t>
  </si>
  <si>
    <t>Stadtwerke Bredstedt - Netz GmbH</t>
  </si>
  <si>
    <t>Stadtwerke Bochum Netz GmbH</t>
  </si>
  <si>
    <t>Stadtwerke Bad Bramstedt Netz GmbH</t>
  </si>
  <si>
    <t>Städtische Werke Spremberg (Lausitz) GmbH</t>
  </si>
  <si>
    <t>Städtische Werke Netz+Service GmbH</t>
  </si>
  <si>
    <t>Städtische Betriebswerke Luckenwalde GmbH</t>
  </si>
  <si>
    <t>Stadt- und Überlandwerke GmbH Luckau-Lübbenau</t>
  </si>
  <si>
    <t>Schleswiger Stadtwerke GmbH</t>
  </si>
  <si>
    <t>Rheinische NETZGesellschaft mbH</t>
  </si>
  <si>
    <t>Regensburg Netz GmbH</t>
  </si>
  <si>
    <t>PVU Energienetze GmbH</t>
  </si>
  <si>
    <t>ovag Netz GmbH</t>
  </si>
  <si>
    <t>Osterholzer Stadtwerke GmbH &amp; Co. KG</t>
  </si>
  <si>
    <t>NRM Netzdienste Rhein-Main GmbH</t>
  </si>
  <si>
    <t>NordNetz GmbH</t>
  </si>
  <si>
    <t>NGN Netzgesellschaft Niederrhein mBH</t>
  </si>
  <si>
    <t>Netzgesellschaft Potsdam GmbH</t>
  </si>
  <si>
    <t>Netzgesellschaft Ostwürttemberg DonauRies GmbH</t>
  </si>
  <si>
    <t>Netzgesellschaft Frankfurt (Oder) mbH</t>
  </si>
  <si>
    <t>Netzgesellschaft Forst (Lausitz) mbH &amp; Co. KG</t>
  </si>
  <si>
    <t>Netzgesellschaft Düsseldorf mbH</t>
  </si>
  <si>
    <t>Netze Magdeburg GmbH</t>
  </si>
  <si>
    <t>Netze BW GmbH</t>
  </si>
  <si>
    <t>Netz Lübeck GmbH</t>
  </si>
  <si>
    <t>Netz Leipzig GmbH</t>
  </si>
  <si>
    <t>MVE eurokom Ges. für Energie- und Kommunikationsleistungen mbH</t>
  </si>
  <si>
    <t>münsterNetz GmbH</t>
  </si>
  <si>
    <t>Mitteldeutsche Netzgesellschaft Strom mbH</t>
  </si>
  <si>
    <t>Mainfranken Netze GmbH</t>
  </si>
  <si>
    <t>LEW Verteilnetz GmbH</t>
  </si>
  <si>
    <t>Kommunale Energieversorgung GmbH Eisenhüttenstadt</t>
  </si>
  <si>
    <t>Havelstrom Zehdenick GmbH</t>
  </si>
  <si>
    <t>Harz Energie Netz GmbH</t>
  </si>
  <si>
    <t>GETEC net zeta GmbH &amp; Co. KG</t>
  </si>
  <si>
    <t>GETEC net theta GmbH &amp; Co. KG</t>
  </si>
  <si>
    <t>GETEC net gamma GmbH &amp; Co. KG</t>
  </si>
  <si>
    <t>GETEC net eta GmbH &amp; Co. KG</t>
  </si>
  <si>
    <t>GETEC net epsilon GmbH &amp; Co. KG</t>
  </si>
  <si>
    <t>GETEC net delta GmbH &amp; Co. KG</t>
  </si>
  <si>
    <t>GETEC net beta GmbH &amp; Co. KG</t>
  </si>
  <si>
    <t>GETEC net alpha GmbH &amp; Co. KG</t>
  </si>
  <si>
    <t>Gemeindewerke Schönkirchen GmbH</t>
  </si>
  <si>
    <t>Gemeindewerke Leck-Netz GmbH</t>
  </si>
  <si>
    <t>Gemeindewerke Kahl Versorgungsgesellschaft mbH</t>
  </si>
  <si>
    <t>Gemeindewerke Halstenbek</t>
  </si>
  <si>
    <t>Fischereihafen- Betriebsgesellschaft mbH</t>
  </si>
  <si>
    <t>FairNetz GmbH</t>
  </si>
  <si>
    <t>ews-Netz GmbH</t>
  </si>
  <si>
    <t>e-werk Sachsenwald GmbH</t>
  </si>
  <si>
    <t>EWE NETZ GmbH</t>
  </si>
  <si>
    <t>e-netz Südhessen AG</t>
  </si>
  <si>
    <t>energis-Netzgesellschaft mbH</t>
  </si>
  <si>
    <t>Energieversorgung Guben GmbH</t>
  </si>
  <si>
    <t>Energiequelle GmbH &amp; Co. Windpark Feldheim 2006 KG</t>
  </si>
  <si>
    <t>Energienetze Offenbach GmbH</t>
  </si>
  <si>
    <t>Energienetze Mittelrhein GmbH &amp; Co. KG</t>
  </si>
  <si>
    <t>Energienetze Berlin GmbH</t>
  </si>
  <si>
    <t>EnergieNetz Mitte GmbH</t>
  </si>
  <si>
    <t>Energie Waldeck-Frankenberg GmbH</t>
  </si>
  <si>
    <t>Elektroenergieversorgung Cottbus GmbH</t>
  </si>
  <si>
    <t>Elektrizitätswerk Wanfried von Scharfenberg KG</t>
  </si>
  <si>
    <t>ELE Verteilnetz GmbH</t>
  </si>
  <si>
    <t>EGC Energie- und Gebäudetechnik Control GmbH &amp; Co. KG</t>
  </si>
  <si>
    <t>ED Netze GmbH</t>
  </si>
  <si>
    <t>DREWAG NETZ GmbH</t>
  </si>
  <si>
    <t>Dortmunder Netz GmbH</t>
  </si>
  <si>
    <t>DB Energie GmbH</t>
  </si>
  <si>
    <t>Covestro Brunsbüttel Energie GmbH</t>
  </si>
  <si>
    <t>Celle-Uelzen Netz GmbH</t>
  </si>
  <si>
    <t>Braunschweiger Netz GmbH</t>
  </si>
  <si>
    <t>Bonn-Netz GmbH</t>
  </si>
  <si>
    <t>AVU Netz GmbH</t>
  </si>
  <si>
    <t>NetzID
(über Dropdown auswäh-
len)</t>
  </si>
  <si>
    <t>Wählen Sie über das Dropdown-Menü eine NetzID aus. Es werden alle im Tabellenblatt E8. KKauf_Berechnung eingetragenen NetzID angezeigt.</t>
  </si>
  <si>
    <t>Wählen Sie die Anlagengruppe über das Dropdown-Menü aus.</t>
  </si>
  <si>
    <t>Wählen Sie die zu erfassende Kategorie (Baukostenzuschüsse, Netzanschlusskostenbeiträge oder SoPo Investitionszuschüsse) über das Dropdown-Menü aus.</t>
  </si>
  <si>
    <t>Wählen Sie über das Dropdown-Menü den entsprechenden Vermögensgegenstand aus.</t>
  </si>
  <si>
    <t>§ 17d Abs. 4 EnWG
[EUR]</t>
  </si>
  <si>
    <t>Anzahl</t>
  </si>
  <si>
    <t>EUR/Anzahl</t>
  </si>
  <si>
    <t>Bezeichnung des Einspeisers (auch zusammengefasste Anlagen)</t>
  </si>
  <si>
    <t>In diesen Zellen ist die Anzahl der Zähler einzutragen, die durch moderne Messeinrichtungen und intelligenten Messsysteme ersetzt worden sind.</t>
  </si>
  <si>
    <t>In dieser Zelle sind die Kosten des Netzbetreibers anzusetzen, die für den Messstellenbetrieb und die Messung von konventionellen Messeinrichtungen in dem jeweiligen Kalenderjahr entstanden sind. Im Vergleich zu den in der verprobten EOG enthaltenen Ansätzen (Zelle E6) können sich diese Kosten des jeweiligen Kalenderjahres durch Veränderungen der Zahl der Anschlussnutzer verringert oder erhöht haben. Die Zahl der Anschlussnutzer verändert sich dabei insbesondere wenn Anschlussnutzer zu anderen Messstellenbetreibern wechseln oder durch den Einbau einer mME oder eines iMSys auf den gMSB für mME und iMSys übergehen.</t>
  </si>
  <si>
    <t>In der Erlösobergrenze enthaltener Ansatz / individueller Planwert
[EUR]</t>
  </si>
  <si>
    <t>tatsächlich entstandene Kosten / Erlöse</t>
  </si>
  <si>
    <t>ÜNB-Spezifika</t>
  </si>
  <si>
    <t>Mehreinnahmen (-) bzw. Mindereinnahmen (+) aufgrund bundeseinheitlicher Übertragungsnetzentgelte</t>
  </si>
  <si>
    <t>Dieses Tabellenblatt dient zur Ermittlung der Differenz zwischen erzielbaren Erlösen und zulässigen Erlösen gemäß § 5 Abs. 1 S. 1 ARegV.
Die Differenz wird mit Hilfe der Mengen und Entgelte ermittelt. Hierfür werden in der Spalte F die tatsächlichen physikalischen Absatzmengen des jeweiligen Jahres abgefragt. Es sollen nicht die abgegrenzten Absatzmengen aus dem Jahresabschluss entnommen werden.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Bei den sonstigen Entgelten "Erlösminderungen aus Vereinbarungen gemäß § 3 Abs. 1 Nr. 1 KAV" sind die Erlösminderungen durch den Kommunalrabatt einzutragen (negative Beträge). 
In der Spalte G sind die im jeweiligen Jahr geltenden Entgelte anzugeben.
Die Zeile 294 (Mehreinnahmen bzw. Mindereinnahmen aufgrund bundeseinheitlicher Übertragungsnetzentgelte) ist nur von Übertragungsnetzbetreibern zu befüllen.</t>
  </si>
  <si>
    <t>In Zelle D5 ist der für das jeweilige Jahr in der Erlösobergrenze enthaltene Betrag einzutragen. Die tatsächlichen Kosten werden anhand der Vermeidungsarbeit und -leistung bestimmt.</t>
  </si>
  <si>
    <t>Darstellung des Energieflusses</t>
  </si>
  <si>
    <t>Summe der Vergütungen aus dezentralen Einspeisungen</t>
  </si>
  <si>
    <t>EOG Ansatz (FSV Plan + Basisjahrwert)</t>
  </si>
  <si>
    <t xml:space="preserve">Die in diesem Tabellenblatt abgefragten Daten dienen der Ermittlung der Kostendifferenz gemäß § 5 Abs. 1 S. 3 u. 4 ARegV, welche sich aus dem Zeitraum 31.12.2016 bis zum Stichtag 31.12.2019 ergibt. Eine Ausnahme bildet der in Zeile 12 abgefragte Sonderfall. </t>
  </si>
  <si>
    <t>In dieser Zelle sind die aus dem Ausgangsniveau (31.12.2016) fortgeführten Gesamtkosten des Messstellenbetriebs (einschließlich Messung) für das Kalenderjahr 2019 anzugeben. Die aus dem Ausgangsniveau fortgeführten Kosten des Messstellenbetriebs (einschließlich Messung) haben insbesondere Anpassungen aufgrund von Netzveränderungen oder des Kapitalkostenabzugs zu berücksichtigen.</t>
  </si>
  <si>
    <t>In dieser Zelle sind die Kosten des Netzbetreibers anzugeben, die auf die Veränderung der Zahl der Anschlussnutzer mit konventionellen Messeinrichtungen zurückzuführen sind, insbesondere durch Wechsel des Messstellenbetreibers (zwischen dem 31.12.2016 und dem 31.12.2019).</t>
  </si>
  <si>
    <t xml:space="preserve">In dieser Zelle sind die Kosten (zwischen dem 31.12.2016 und dem 31.12.2019) anzugeben, die durch die Änderung der Zahl der Anschlussnutzer verursacht sind, bei denen der Zähler durch eine moderne Messeinrichtung im Sinne des § 2 Nr. 15 MsbG i.V.m. § 61 Abs.1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 </t>
  </si>
  <si>
    <t>Netz- bzw. Umspannebene,
in die eingespeist wird</t>
  </si>
  <si>
    <t>historische AK/HK im Anschaffungsjahr
[negativ= Netzabgang]
[EUR]</t>
  </si>
  <si>
    <t>Zugänge im Zugangsjahr
[negativ= Netzabgang]
[EUR]</t>
  </si>
  <si>
    <t>Historische AK/HK, der Investitionen seit dem 01.01.2017
[negativ= Netzabgang]
[EUR]</t>
  </si>
  <si>
    <t>Bezug von der
vorgelagerten Netz- bzw. Umspannebene
Ebene
[kWh]</t>
  </si>
  <si>
    <t>Rückspeisungen aus eigener nachgelagerter Netz- bzw. Umspannebene
[kWh]</t>
  </si>
  <si>
    <t>Rückspeisungen aus fremder nachgelagerter Netz- bzw. Umspannebene
[kWh]</t>
  </si>
  <si>
    <t>Abgabe an Letzt-
verbraucher und 
Weiterverteiler
 in der Netz- bzw. Umspannebene
[kWh]</t>
  </si>
  <si>
    <t>Abgabe an die
nachgelagerte
Netz- bzw. Umspannebene
[kWh]</t>
  </si>
  <si>
    <t>Verluste
der Netz- bzw. Umspannebene
[kWh]</t>
  </si>
  <si>
    <t>Summe
Ausspeisungen
[kWh]</t>
  </si>
  <si>
    <t>Summe Einspeisungen
[kWh]</t>
  </si>
  <si>
    <t>Einspeisungen</t>
  </si>
  <si>
    <t>Ausspeisungen</t>
  </si>
  <si>
    <t>Rückspeisungen in eigene vorgelagerte
Netz- bzw. Umspannebene
[kWh]</t>
  </si>
  <si>
    <t>Rückspeisungen in fremde vorgelagerte 
Netz- bzw. Umspannebene
[kWh]</t>
  </si>
  <si>
    <t>ab Zeile 66 neu, Bereich davor überarbeitet</t>
  </si>
  <si>
    <t>E1.</t>
  </si>
  <si>
    <t>Zeile 294</t>
  </si>
  <si>
    <t>neu</t>
  </si>
  <si>
    <t>Betrag
[EUR]</t>
  </si>
  <si>
    <t xml:space="preserve">Ab Zeile 66 können die dezentralen Erzeugungsanlagen eingetragen werden, dabei können die Einzelanlagen zu Vergütungs- bzw. Einspeisekategorien zusammengefasst werden.
z.B. können die Anlagen, differenziert nach tatsächlicher Vermeidungsleistung („Ist“) oder verstetigter Vermeidungsleistung, erfasst werden.
In der Spalte B „Bezeichnung des Einspeisers (auch zusammengefasste Anlagen)“ sind insbesondere die zusammengefassten Anlagen mit einer sinnvollen Bezeichnung zu versehen.
Die in Spalte „O“ und „R“ angegebenen Korrektur- bzw. Skalierungsfaktoren sind so zu verstehen, dass dort alle relevanten Faktoren zur Berechnung des korrekten Leistungs-/Arbeitspreises aus dem Preis des Referenzpreisblattes multiplikativ verknüpft werden, bspw. der Faktor 2/3 oder 0 für volatile Einspeiser für das Jahr 2019 und ein Reduktionsfaktor aufgrund von Rückspeisung zur Reduzierung des Arbeitspreises.
Die Zusammensetzung des Korrektur- bzw. Skalierungsfaktors ist im Tabellenblatt „H.Erläuterungen“ zu beschreiben.
Ab Zeile 66 können auch diejenigen dezentralen Erzeugungsnanlagen eingetragen werden, die im Jahr 2016 in Netzteilen angeschlossen waren, die durch einen Netzübergang nach § 26 ARegV aufgenommen wurden.
Für diese dezentralen Erzeugungsanlagen ist das Referenzpreisblatt des abgebenden Netzbetreibers heranzuziehen, soweit der Netzübergang nach dem 31.12.2016 erfolgte.
In der Tabelle "Darstellung des Energieflusses" sind im Fall von Rückspeisungen aus oder in fremde Netze diesbezügliche Mengen in den dafür vorgesehenen Zellen (G11:G16 und L12:L17) anzuzugeben. Diese Rückspeisemengen resultieren aus ungewollten Stromflüssen an den "Rändern" der verschiedenen Netzbetreiber.
</t>
  </si>
  <si>
    <t>Mit diesem Tabellenblatt wird die Differenz zwischen den tatsächlichen Kosten des vorgelagerten Netzes und den hierfür angesetzten Plankosten ermittelt. Dafür werden von  vorgelagerten Stromnetzbetreibern die Daten abgefragt.
Im ersten Schritt erfolgt die Abfrage der Ist-Mengen für die Positionen Leistung, Arbeit, Messstellenbetrieb (inkl. Messung). Weitere sonstige Positionen können in den vorhergesehenen Leerzeilen berücksichtigt werden. Bei Sonstiges ist der Wert direkt einzutragen.
In den Spalten E und F sind die im jeweiligen Jahr geltenden Entgelte zu erfassen.
Die Spalte G dient der Ermittlung der tatsächlich entstandenen Kosten. Für die Positionen Leistung und Arbeit sind Formeln hinterlegt.
Bei allen weiteren Positionen ist der Wert direkt einzutragen.
Rückspeisungen in das vorgelagerte Netz sind unter "Sonstiges" negativ einzutragen. Die Preise für die Rückspeisung sind im Tabellenblatt "H.Erläuterungen" zu erläutern.</t>
  </si>
  <si>
    <t>EHB_RegKto_Strom_2019_1.0_20200519</t>
  </si>
  <si>
    <t>1.1</t>
  </si>
  <si>
    <t>Abrechnung Bonus/Malus-System
[EUR]</t>
  </si>
  <si>
    <t>Istabrechnung Regelleistung*</t>
  </si>
  <si>
    <t>Wertminderungen
[EUR]</t>
  </si>
  <si>
    <t>Zuschreibungen
[EUR]</t>
  </si>
  <si>
    <t>Anschaffungs- bzw. Herstellungskosten</t>
  </si>
  <si>
    <t>Buchwert</t>
  </si>
  <si>
    <t>Stand 01.01.
[EUR]</t>
  </si>
  <si>
    <t>Stand 31.12.
[EUR]</t>
  </si>
  <si>
    <t>kumulierte Abschreibungen</t>
  </si>
  <si>
    <t>H24:H29</t>
  </si>
  <si>
    <t>Formeln korrigiert</t>
  </si>
  <si>
    <t>O70:O169, R70:R169</t>
  </si>
  <si>
    <t>Abfrage grundlegend überarbeitet</t>
  </si>
  <si>
    <t>G5</t>
  </si>
  <si>
    <t>Bonus/Malus wird additiv berücksichtigt, Fußnote zu diesem Thema gelöscht</t>
  </si>
  <si>
    <t>E9.a. + E9.b.</t>
  </si>
  <si>
    <t>EHB_RegKto_Strom_2019_1.1_20200529</t>
  </si>
  <si>
    <t>Auf diesem Tabellenblatt sind der Anlagenspiegel des Gesamtunternehmens und der Tätigkeit Stromverteilung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2017 bis 2019 zu befüllen.</t>
  </si>
  <si>
    <t>E8.</t>
  </si>
  <si>
    <t>E8.a.</t>
  </si>
  <si>
    <t>Spalten S und U</t>
  </si>
  <si>
    <t>Spalten N bis T</t>
  </si>
  <si>
    <t>Zellen können überschrieben werden</t>
  </si>
  <si>
    <t>Faktor in Grundeinstellung 1, Zellen können überschrieben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</si>
</sst>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 #,##0.00\ _€_-;\-* #,##0.00\ _€_-;_-* &quot;-&quot;??\ _€_-;_-@_-"/>
    <numFmt numFmtId="165" formatCode="&quot;€&quot;#,##0.00_);[Red]\(&quot;€&quot;#,##0.00\)"/>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00\ &quot;€&quot;"/>
    <numFmt numFmtId="172" formatCode="#,##0\ &quot;€&quot;"/>
    <numFmt numFmtId="173" formatCode="#,##0.00_ ;[Red]\-#,##0.00;\-"/>
    <numFmt numFmtId="174" formatCode="0.0%"/>
    <numFmt numFmtId="175" formatCode="_-* #,##0\ _€_-;\-* #,##0\ _€_-;_-* &quot;-&quot;??\ _€_-;_-@_-"/>
    <numFmt numFmtId="176" formatCode="0_ ;\-0\ "/>
    <numFmt numFmtId="177" formatCode="#,##0_ ;\-#,##0\ "/>
    <numFmt numFmtId="178" formatCode="ddd/\ dd/mm/yyyy"/>
    <numFmt numFmtId="179" formatCode="#,##0.000000"/>
    <numFmt numFmtId="180" formatCode="#,##0.00000000"/>
    <numFmt numFmtId="181" formatCode="0_ ;[Red]\-0\ "/>
  </numFmts>
  <fonts count="66" x14ac:knownFonts="1">
    <font>
      <sz val="10"/>
      <name val="Arial"/>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sz val="11"/>
      <color indexed="12"/>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b/>
      <u/>
      <sz val="10"/>
      <color indexed="12"/>
      <name val="Arial"/>
      <family val="2"/>
    </font>
    <font>
      <u/>
      <sz val="10"/>
      <color indexed="12"/>
      <name val="Arial"/>
      <family val="2"/>
    </font>
    <font>
      <u/>
      <sz val="11"/>
      <name val="Arial"/>
      <family val="2"/>
    </font>
    <font>
      <sz val="11"/>
      <name val="Arial"/>
      <family val="2"/>
    </font>
    <font>
      <vertAlign val="subscript"/>
      <sz val="11"/>
      <name val="Arial"/>
      <family val="2"/>
    </font>
    <font>
      <sz val="18"/>
      <name val="Arial"/>
      <family val="2"/>
    </font>
    <font>
      <u/>
      <sz val="10"/>
      <name val="Arial"/>
      <family val="2"/>
    </font>
    <font>
      <sz val="10"/>
      <color indexed="60"/>
      <name val="Arial"/>
      <family val="2"/>
    </font>
    <font>
      <b/>
      <sz val="10"/>
      <color indexed="60"/>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sz val="10.5"/>
      <name val="Calibri"/>
      <family val="2"/>
      <scheme val="minor"/>
    </font>
  </fonts>
  <fills count="4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indexed="65"/>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solid">
        <fgColor theme="0" tint="-4.9989318521683403E-2"/>
        <bgColor indexed="64"/>
      </patternFill>
    </fill>
  </fills>
  <borders count="103">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style="double">
        <color indexed="23"/>
      </left>
      <right/>
      <top style="double">
        <color indexed="23"/>
      </top>
      <bottom style="double">
        <color indexed="23"/>
      </bottom>
      <diagonal/>
    </border>
    <border>
      <left/>
      <right/>
      <top style="double">
        <color indexed="23"/>
      </top>
      <bottom style="double">
        <color indexed="23"/>
      </bottom>
      <diagonal/>
    </border>
    <border>
      <left/>
      <right style="double">
        <color indexed="23"/>
      </right>
      <top style="double">
        <color indexed="23"/>
      </top>
      <bottom style="double">
        <color indexed="23"/>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s>
  <cellStyleXfs count="284">
    <xf numFmtId="0" fontId="0" fillId="0"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12" fillId="2" borderId="0"/>
    <xf numFmtId="0" fontId="35" fillId="2" borderId="0"/>
    <xf numFmtId="0" fontId="36" fillId="2" borderId="0"/>
    <xf numFmtId="0" fontId="36" fillId="2" borderId="0"/>
    <xf numFmtId="0" fontId="37" fillId="2" borderId="0"/>
    <xf numFmtId="0" fontId="36" fillId="2" borderId="0"/>
    <xf numFmtId="0" fontId="36" fillId="2" borderId="0"/>
    <xf numFmtId="0" fontId="36" fillId="2" borderId="0"/>
    <xf numFmtId="0" fontId="37" fillId="2" borderId="0"/>
    <xf numFmtId="0" fontId="36" fillId="2" borderId="0"/>
    <xf numFmtId="0" fontId="37" fillId="2" borderId="0"/>
    <xf numFmtId="0" fontId="36" fillId="2" borderId="0"/>
    <xf numFmtId="0" fontId="37" fillId="2" borderId="0"/>
    <xf numFmtId="0" fontId="36" fillId="2" borderId="0"/>
    <xf numFmtId="0" fontId="38" fillId="2" borderId="0"/>
    <xf numFmtId="0" fontId="39" fillId="2" borderId="0"/>
    <xf numFmtId="0" fontId="31" fillId="2" borderId="0"/>
    <xf numFmtId="0" fontId="6" fillId="2" borderId="0"/>
    <xf numFmtId="173" fontId="13" fillId="3" borderId="1"/>
    <xf numFmtId="173" fontId="2" fillId="3" borderId="1"/>
    <xf numFmtId="173" fontId="13" fillId="3" borderId="1"/>
    <xf numFmtId="173" fontId="2" fillId="3" borderId="1"/>
    <xf numFmtId="173" fontId="13" fillId="3" borderId="1"/>
    <xf numFmtId="173" fontId="2" fillId="3" borderId="1"/>
    <xf numFmtId="173" fontId="13" fillId="3" borderId="1"/>
    <xf numFmtId="173" fontId="2" fillId="3" borderId="1"/>
    <xf numFmtId="173" fontId="13" fillId="3" borderId="1"/>
    <xf numFmtId="173" fontId="2" fillId="3" borderId="1"/>
    <xf numFmtId="0" fontId="35" fillId="3"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13" fillId="2" borderId="0"/>
    <xf numFmtId="0" fontId="2" fillId="2" borderId="0"/>
    <xf numFmtId="0" fontId="13"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34" fillId="2" borderId="0"/>
    <xf numFmtId="0" fontId="13" fillId="2" borderId="0"/>
    <xf numFmtId="0" fontId="2" fillId="2" borderId="0"/>
    <xf numFmtId="0" fontId="2" fillId="2" borderId="0"/>
    <xf numFmtId="0" fontId="12" fillId="2" borderId="0"/>
    <xf numFmtId="0" fontId="35" fillId="2" borderId="0"/>
    <xf numFmtId="0" fontId="13" fillId="2" borderId="0"/>
    <xf numFmtId="0" fontId="2" fillId="2" borderId="0"/>
    <xf numFmtId="0" fontId="38" fillId="2" borderId="0"/>
    <xf numFmtId="0" fontId="39" fillId="2" borderId="0"/>
    <xf numFmtId="0" fontId="31" fillId="2" borderId="0"/>
    <xf numFmtId="0" fontId="6" fillId="2" borderId="0"/>
    <xf numFmtId="0" fontId="14" fillId="4" borderId="0" applyNumberFormat="0" applyBorder="0" applyAlignment="0" applyProtection="0"/>
    <xf numFmtId="0" fontId="1" fillId="4" borderId="0" applyNumberFormat="0" applyBorder="0" applyAlignment="0" applyProtection="0"/>
    <xf numFmtId="0" fontId="55" fillId="31" borderId="0" applyNumberFormat="0" applyBorder="0" applyAlignment="0" applyProtection="0"/>
    <xf numFmtId="0" fontId="14" fillId="5" borderId="0" applyNumberFormat="0" applyBorder="0" applyAlignment="0" applyProtection="0"/>
    <xf numFmtId="0" fontId="1" fillId="5" borderId="0" applyNumberFormat="0" applyBorder="0" applyAlignment="0" applyProtection="0"/>
    <xf numFmtId="0" fontId="14"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8" borderId="0" applyNumberFormat="0" applyBorder="0" applyAlignment="0" applyProtection="0"/>
    <xf numFmtId="0" fontId="1" fillId="8" borderId="0" applyNumberFormat="0" applyBorder="0" applyAlignment="0" applyProtection="0"/>
    <xf numFmtId="0" fontId="14" fillId="9" borderId="0" applyNumberFormat="0" applyBorder="0" applyAlignment="0" applyProtection="0"/>
    <xf numFmtId="0" fontId="1" fillId="9" borderId="0" applyNumberFormat="0" applyBorder="0" applyAlignment="0" applyProtection="0"/>
    <xf numFmtId="0" fontId="14" fillId="4" borderId="0" applyNumberFormat="0" applyBorder="0" applyAlignment="0" applyProtection="0"/>
    <xf numFmtId="0" fontId="1" fillId="4" borderId="0" applyNumberFormat="0" applyBorder="0" applyAlignment="0" applyProtection="0"/>
    <xf numFmtId="0" fontId="14" fillId="5" borderId="0" applyNumberFormat="0" applyBorder="0" applyAlignment="0" applyProtection="0"/>
    <xf numFmtId="0" fontId="1" fillId="5" borderId="0" applyNumberFormat="0" applyBorder="0" applyAlignment="0" applyProtection="0"/>
    <xf numFmtId="0" fontId="14"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8" borderId="0" applyNumberFormat="0" applyBorder="0" applyAlignment="0" applyProtection="0"/>
    <xf numFmtId="0" fontId="1" fillId="8" borderId="0" applyNumberFormat="0" applyBorder="0" applyAlignment="0" applyProtection="0"/>
    <xf numFmtId="0" fontId="14" fillId="9" borderId="0" applyNumberFormat="0" applyBorder="0" applyAlignment="0" applyProtection="0"/>
    <xf numFmtId="0" fontId="1" fillId="9" borderId="0" applyNumberFormat="0" applyBorder="0" applyAlignment="0" applyProtection="0"/>
    <xf numFmtId="0" fontId="55" fillId="32"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 fillId="12"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3" borderId="0" applyNumberFormat="0" applyBorder="0" applyAlignment="0" applyProtection="0"/>
    <xf numFmtId="0" fontId="1" fillId="13"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1" fillId="12" borderId="0" applyNumberFormat="0" applyBorder="0" applyAlignment="0" applyProtection="0"/>
    <xf numFmtId="0" fontId="14" fillId="7" borderId="0" applyNumberFormat="0" applyBorder="0" applyAlignment="0" applyProtection="0"/>
    <xf numFmtId="0" fontId="1" fillId="7" borderId="0" applyNumberFormat="0" applyBorder="0" applyAlignment="0" applyProtection="0"/>
    <xf numFmtId="0" fontId="14" fillId="10" borderId="0" applyNumberFormat="0" applyBorder="0" applyAlignment="0" applyProtection="0"/>
    <xf numFmtId="0" fontId="1" fillId="10" borderId="0" applyNumberFormat="0" applyBorder="0" applyAlignment="0" applyProtection="0"/>
    <xf numFmtId="0" fontId="14" fillId="13" borderId="0" applyNumberFormat="0" applyBorder="0" applyAlignment="0" applyProtection="0"/>
    <xf numFmtId="0" fontId="1" fillId="13" borderId="0" applyNumberFormat="0" applyBorder="0" applyAlignment="0" applyProtection="0"/>
    <xf numFmtId="0" fontId="56" fillId="3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6" fillId="22" borderId="2" applyNumberFormat="0" applyAlignment="0" applyProtection="0"/>
    <xf numFmtId="0" fontId="16" fillId="22" borderId="2" applyNumberFormat="0" applyAlignment="0" applyProtection="0"/>
    <xf numFmtId="0" fontId="16" fillId="22" borderId="2" applyNumberFormat="0" applyAlignment="0" applyProtection="0"/>
    <xf numFmtId="0" fontId="17" fillId="22" borderId="3" applyNumberFormat="0" applyAlignment="0" applyProtection="0"/>
    <xf numFmtId="0" fontId="17" fillId="22" borderId="3" applyNumberFormat="0" applyAlignment="0" applyProtection="0"/>
    <xf numFmtId="0" fontId="17" fillId="22"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69" fontId="2" fillId="0" borderId="0" applyFont="0" applyFill="0" applyBorder="0" applyAlignment="0" applyProtection="0"/>
    <xf numFmtId="169" fontId="34" fillId="0" borderId="0" applyFont="0" applyFill="0" applyBorder="0" applyAlignment="0" applyProtection="0"/>
    <xf numFmtId="169" fontId="2" fillId="0" borderId="0" applyFont="0" applyFill="0" applyBorder="0" applyAlignment="0" applyProtection="0"/>
    <xf numFmtId="169" fontId="1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3"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164" fontId="2" fillId="0" borderId="0" applyFont="0" applyFill="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49" fontId="2" fillId="0" borderId="0"/>
    <xf numFmtId="0" fontId="5" fillId="24" borderId="5" applyNumberFormat="0" applyFont="0" applyAlignment="0" applyProtection="0"/>
    <xf numFmtId="0" fontId="5" fillId="24" borderId="5" applyNumberFormat="0" applyFont="0" applyAlignment="0" applyProtection="0"/>
    <xf numFmtId="0" fontId="4" fillId="24" borderId="5" applyNumberFormat="0" applyFont="0" applyAlignment="0" applyProtection="0"/>
    <xf numFmtId="0" fontId="4" fillId="24" borderId="5" applyNumberFormat="0" applyFont="0" applyAlignment="0" applyProtection="0"/>
    <xf numFmtId="9" fontId="2"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 fillId="0" borderId="0"/>
    <xf numFmtId="0" fontId="55" fillId="0" borderId="0"/>
    <xf numFmtId="0" fontId="2" fillId="0" borderId="0"/>
    <xf numFmtId="0" fontId="49" fillId="0" borderId="0"/>
    <xf numFmtId="0" fontId="55" fillId="0" borderId="0"/>
    <xf numFmtId="0" fontId="34" fillId="0" borderId="0"/>
    <xf numFmtId="0" fontId="13" fillId="0" borderId="0"/>
    <xf numFmtId="0" fontId="2" fillId="0" borderId="0"/>
    <xf numFmtId="0" fontId="2" fillId="0" borderId="0"/>
    <xf numFmtId="0" fontId="13" fillId="0" borderId="0"/>
    <xf numFmtId="0" fontId="13" fillId="0" borderId="0"/>
    <xf numFmtId="0" fontId="2" fillId="0" borderId="0"/>
    <xf numFmtId="0" fontId="5" fillId="0" borderId="0"/>
    <xf numFmtId="0" fontId="4" fillId="0" borderId="0"/>
    <xf numFmtId="0" fontId="4" fillId="0" borderId="0"/>
    <xf numFmtId="0" fontId="4" fillId="0" borderId="0"/>
    <xf numFmtId="0" fontId="5" fillId="0" borderId="0"/>
    <xf numFmtId="0" fontId="4" fillId="0" borderId="0"/>
    <xf numFmtId="0" fontId="5" fillId="0" borderId="0"/>
    <xf numFmtId="0" fontId="4" fillId="0" borderId="0"/>
    <xf numFmtId="0" fontId="2" fillId="0" borderId="0"/>
    <xf numFmtId="0" fontId="13" fillId="0" borderId="0"/>
    <xf numFmtId="0" fontId="4" fillId="0" borderId="0"/>
    <xf numFmtId="0" fontId="13" fillId="0" borderId="0"/>
    <xf numFmtId="0" fontId="34" fillId="0" borderId="0"/>
    <xf numFmtId="0" fontId="2" fillId="0" borderId="0"/>
    <xf numFmtId="0" fontId="2" fillId="0" borderId="0"/>
    <xf numFmtId="0" fontId="4" fillId="0" borderId="0"/>
    <xf numFmtId="0" fontId="4" fillId="0" borderId="0"/>
    <xf numFmtId="0" fontId="4" fillId="0" borderId="0"/>
    <xf numFmtId="0" fontId="2" fillId="0" borderId="0"/>
    <xf numFmtId="0" fontId="2" fillId="0" borderId="0"/>
    <xf numFmtId="0" fontId="13" fillId="0" borderId="0"/>
    <xf numFmtId="0" fontId="2"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6" fillId="0" borderId="7"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0" fillId="0" borderId="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13"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5" borderId="10" applyNumberFormat="0" applyAlignment="0" applyProtection="0"/>
    <xf numFmtId="0" fontId="30" fillId="25" borderId="10" applyNumberFormat="0" applyAlignment="0" applyProtection="0"/>
    <xf numFmtId="0" fontId="30" fillId="25" borderId="10" applyNumberFormat="0" applyAlignment="0" applyProtection="0"/>
  </cellStyleXfs>
  <cellXfs count="1449">
    <xf numFmtId="0" fontId="0" fillId="0" borderId="0" xfId="0"/>
    <xf numFmtId="0" fontId="4" fillId="0" borderId="0" xfId="0" applyFont="1" applyAlignment="1" applyProtection="1">
      <alignment vertical="center" wrapText="1"/>
    </xf>
    <xf numFmtId="0" fontId="10" fillId="26" borderId="0" xfId="0" applyFont="1" applyFill="1" applyBorder="1" applyAlignment="1" applyProtection="1">
      <alignment horizontal="left" vertical="center"/>
    </xf>
    <xf numFmtId="0" fontId="2" fillId="26" borderId="0" xfId="0" applyFont="1" applyFill="1" applyBorder="1" applyAlignment="1" applyProtection="1">
      <alignment vertical="center"/>
    </xf>
    <xf numFmtId="0" fontId="8" fillId="26" borderId="0" xfId="244"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0" fontId="2" fillId="0" borderId="0" xfId="0" applyFont="1" applyFill="1" applyAlignment="1" applyProtection="1">
      <alignment vertical="center"/>
    </xf>
    <xf numFmtId="0" fontId="0" fillId="0" borderId="0" xfId="0" applyAlignment="1" applyProtection="1">
      <alignment vertical="center"/>
    </xf>
    <xf numFmtId="0" fontId="2" fillId="26" borderId="14" xfId="0" applyFont="1" applyFill="1" applyBorder="1" applyAlignment="1" applyProtection="1">
      <alignment vertical="center"/>
    </xf>
    <xf numFmtId="0" fontId="8" fillId="0" borderId="0" xfId="244" applyFont="1" applyFill="1" applyBorder="1" applyAlignment="1" applyProtection="1">
      <alignment vertical="center"/>
    </xf>
    <xf numFmtId="0" fontId="10" fillId="0" borderId="0" xfId="0" applyFont="1" applyFill="1" applyAlignment="1" applyProtection="1">
      <alignment horizontal="justify" vertical="center" wrapText="1"/>
    </xf>
    <xf numFmtId="168" fontId="32" fillId="0" borderId="0" xfId="191" quotePrefix="1" applyNumberFormat="1" applyFont="1" applyFill="1" applyAlignment="1" applyProtection="1">
      <alignment vertical="center"/>
    </xf>
    <xf numFmtId="1" fontId="12" fillId="0" borderId="0" xfId="247" applyNumberFormat="1" applyFont="1" applyFill="1" applyBorder="1" applyAlignment="1" applyProtection="1">
      <alignment vertical="center" wrapText="1"/>
    </xf>
    <xf numFmtId="0" fontId="10" fillId="0" borderId="0" xfId="247" applyFont="1" applyFill="1" applyBorder="1" applyAlignment="1" applyProtection="1">
      <alignment vertical="center" wrapText="1"/>
    </xf>
    <xf numFmtId="0" fontId="12" fillId="0" borderId="0" xfId="247" applyFont="1" applyFill="1" applyBorder="1" applyAlignment="1" applyProtection="1">
      <alignment horizontal="center" vertical="center" wrapText="1"/>
    </xf>
    <xf numFmtId="0" fontId="4" fillId="0" borderId="0" xfId="0" applyFont="1" applyAlignment="1" applyProtection="1">
      <alignment vertical="center"/>
    </xf>
    <xf numFmtId="0" fontId="4" fillId="0" borderId="16" xfId="0" applyFont="1" applyBorder="1" applyAlignment="1" applyProtection="1">
      <alignment vertical="center"/>
    </xf>
    <xf numFmtId="0" fontId="5" fillId="0" borderId="0" xfId="0" applyFont="1" applyBorder="1" applyAlignment="1" applyProtection="1">
      <alignment vertical="center"/>
    </xf>
    <xf numFmtId="0" fontId="2" fillId="26"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 fillId="0" borderId="0" xfId="0" applyFont="1" applyFill="1" applyAlignment="1" applyProtection="1">
      <alignment vertical="center" wrapText="1"/>
    </xf>
    <xf numFmtId="0" fontId="5" fillId="0" borderId="0" xfId="0" applyFont="1" applyAlignment="1" applyProtection="1">
      <alignment vertical="center"/>
    </xf>
    <xf numFmtId="1" fontId="12" fillId="0" borderId="0" xfId="247" applyNumberFormat="1" applyFont="1" applyFill="1" applyBorder="1" applyAlignment="1" applyProtection="1">
      <alignment horizontal="center" vertical="center" wrapText="1"/>
    </xf>
    <xf numFmtId="0" fontId="12" fillId="0" borderId="0" xfId="247" applyFont="1" applyFill="1" applyBorder="1" applyAlignment="1" applyProtection="1">
      <alignment vertical="center" wrapText="1"/>
    </xf>
    <xf numFmtId="0" fontId="12" fillId="0" borderId="0" xfId="247" applyFont="1" applyFill="1" applyAlignment="1" applyProtection="1">
      <alignment vertical="center" wrapText="1"/>
    </xf>
    <xf numFmtId="4" fontId="5" fillId="0" borderId="0" xfId="0" applyNumberFormat="1" applyFont="1" applyFill="1" applyBorder="1" applyAlignment="1" applyProtection="1">
      <alignment vertical="center"/>
    </xf>
    <xf numFmtId="4" fontId="5" fillId="26" borderId="0" xfId="0" applyNumberFormat="1" applyFont="1" applyFill="1" applyAlignment="1" applyProtection="1">
      <alignment vertical="center"/>
    </xf>
    <xf numFmtId="4" fontId="5" fillId="26" borderId="0" xfId="0" applyNumberFormat="1" applyFont="1" applyFill="1" applyBorder="1" applyAlignment="1" applyProtection="1">
      <alignment vertical="center"/>
    </xf>
    <xf numFmtId="4" fontId="5" fillId="26" borderId="0" xfId="0" applyNumberFormat="1" applyFont="1" applyFill="1" applyBorder="1" applyAlignment="1" applyProtection="1">
      <alignment vertical="center" wrapText="1"/>
    </xf>
    <xf numFmtId="4" fontId="5" fillId="0" borderId="0" xfId="0" applyNumberFormat="1" applyFont="1" applyFill="1" applyAlignment="1" applyProtection="1">
      <alignment vertical="center"/>
    </xf>
    <xf numFmtId="0" fontId="0" fillId="26" borderId="0" xfId="0" applyFill="1" applyAlignment="1" applyProtection="1">
      <alignment vertical="center"/>
    </xf>
    <xf numFmtId="0" fontId="8" fillId="26" borderId="14" xfId="0" applyFont="1" applyFill="1" applyBorder="1" applyAlignment="1" applyProtection="1">
      <alignment horizontal="centerContinuous" vertical="center"/>
    </xf>
    <xf numFmtId="0" fontId="9" fillId="26" borderId="14" xfId="0" applyFont="1" applyFill="1" applyBorder="1" applyAlignment="1" applyProtection="1">
      <alignment vertical="center"/>
    </xf>
    <xf numFmtId="0" fontId="2" fillId="0" borderId="0" xfId="0" applyFont="1" applyFill="1" applyBorder="1" applyAlignment="1" applyProtection="1">
      <alignment horizontal="left" vertical="center" wrapText="1"/>
    </xf>
    <xf numFmtId="0" fontId="10" fillId="0" borderId="0" xfId="247" applyFont="1" applyFill="1" applyBorder="1" applyAlignment="1" applyProtection="1">
      <alignment horizontal="centerContinuous" vertical="center"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33" fillId="0" borderId="0" xfId="0" applyFont="1" applyAlignment="1" applyProtection="1">
      <alignment vertical="center"/>
    </xf>
    <xf numFmtId="0" fontId="4" fillId="0" borderId="0" xfId="0" applyFont="1" applyFill="1" applyAlignment="1" applyProtection="1">
      <alignment horizontal="left" vertical="center"/>
    </xf>
    <xf numFmtId="0" fontId="4" fillId="0" borderId="0" xfId="0" applyNumberFormat="1" applyFont="1" applyAlignment="1" applyProtection="1">
      <alignment vertical="center"/>
    </xf>
    <xf numFmtId="0" fontId="33" fillId="0" borderId="0" xfId="236" applyFont="1" applyBorder="1" applyAlignment="1" applyProtection="1">
      <alignment vertical="center"/>
    </xf>
    <xf numFmtId="0" fontId="10" fillId="0" borderId="0" xfId="236" applyFont="1" applyBorder="1" applyAlignment="1" applyProtection="1">
      <alignment vertical="center"/>
    </xf>
    <xf numFmtId="0" fontId="10" fillId="0" borderId="0" xfId="0" applyFont="1" applyBorder="1" applyAlignment="1" applyProtection="1">
      <alignment vertical="center"/>
    </xf>
    <xf numFmtId="0" fontId="4" fillId="0" borderId="0" xfId="0" applyFont="1" applyFill="1" applyAlignment="1" applyProtection="1">
      <alignment vertical="center"/>
    </xf>
    <xf numFmtId="0" fontId="4" fillId="0" borderId="0" xfId="243" applyFont="1" applyAlignment="1" applyProtection="1">
      <alignment vertical="center" wrapText="1"/>
    </xf>
    <xf numFmtId="0" fontId="57" fillId="0" borderId="0" xfId="243" applyFont="1" applyAlignment="1" applyProtection="1">
      <alignment vertical="center" wrapText="1"/>
    </xf>
    <xf numFmtId="0" fontId="4" fillId="0" borderId="16" xfId="236" applyFont="1" applyBorder="1" applyAlignment="1" applyProtection="1">
      <alignment vertical="center"/>
    </xf>
    <xf numFmtId="0" fontId="8" fillId="26" borderId="0" xfId="0" applyFont="1" applyFill="1" applyBorder="1" applyAlignment="1" applyProtection="1">
      <alignment vertical="center"/>
    </xf>
    <xf numFmtId="0" fontId="8" fillId="0" borderId="0" xfId="0" applyFont="1" applyAlignment="1" applyProtection="1">
      <alignment vertical="center"/>
    </xf>
    <xf numFmtId="0" fontId="8" fillId="0" borderId="0" xfId="247" applyFont="1" applyFill="1" applyBorder="1" applyAlignment="1" applyProtection="1">
      <alignment horizontal="left" vertical="center"/>
    </xf>
    <xf numFmtId="0" fontId="8" fillId="0" borderId="0" xfId="247" applyFont="1" applyFill="1" applyBorder="1" applyAlignment="1" applyProtection="1">
      <alignment vertical="center"/>
    </xf>
    <xf numFmtId="0" fontId="8" fillId="0" borderId="0" xfId="236" applyFont="1" applyBorder="1" applyAlignment="1" applyProtection="1">
      <alignment vertical="center"/>
    </xf>
    <xf numFmtId="0" fontId="8" fillId="0" borderId="0" xfId="0" applyFont="1" applyFill="1" applyBorder="1" applyAlignment="1" applyProtection="1">
      <alignment horizontal="left" vertical="center"/>
    </xf>
    <xf numFmtId="0" fontId="2" fillId="0" borderId="0" xfId="0" applyFont="1" applyAlignment="1" applyProtection="1">
      <alignment vertical="center"/>
    </xf>
    <xf numFmtId="0" fontId="2" fillId="26" borderId="21" xfId="0" applyFont="1" applyFill="1" applyBorder="1" applyAlignment="1" applyProtection="1">
      <alignment vertical="center"/>
    </xf>
    <xf numFmtId="3" fontId="2" fillId="27" borderId="22" xfId="0" applyNumberFormat="1" applyFont="1" applyFill="1" applyBorder="1" applyAlignment="1" applyProtection="1">
      <alignment horizontal="right" vertical="center"/>
      <protection locked="0"/>
    </xf>
    <xf numFmtId="0" fontId="2" fillId="0" borderId="21" xfId="0" applyFont="1" applyFill="1" applyBorder="1" applyAlignment="1" applyProtection="1">
      <alignment vertical="center"/>
    </xf>
    <xf numFmtId="10" fontId="2" fillId="0" borderId="0" xfId="203" applyNumberFormat="1" applyFont="1" applyAlignment="1" applyProtection="1">
      <alignment vertical="center"/>
    </xf>
    <xf numFmtId="0" fontId="2" fillId="34" borderId="21" xfId="0" applyFont="1" applyFill="1" applyBorder="1" applyAlignment="1" applyProtection="1">
      <alignment vertical="center"/>
    </xf>
    <xf numFmtId="0" fontId="2" fillId="26" borderId="23" xfId="0" applyFont="1" applyFill="1" applyBorder="1" applyAlignment="1" applyProtection="1">
      <alignment vertical="center"/>
    </xf>
    <xf numFmtId="3" fontId="2" fillId="27" borderId="24" xfId="0" applyNumberFormat="1" applyFont="1" applyFill="1" applyBorder="1" applyAlignment="1" applyProtection="1">
      <alignment horizontal="right" vertical="center"/>
      <protection locked="0"/>
    </xf>
    <xf numFmtId="0" fontId="2" fillId="0" borderId="0" xfId="0" applyFont="1" applyFill="1" applyBorder="1" applyAlignment="1" applyProtection="1">
      <alignment vertical="center"/>
    </xf>
    <xf numFmtId="0" fontId="2" fillId="0" borderId="25" xfId="0" applyFont="1" applyBorder="1" applyAlignment="1" applyProtection="1">
      <alignment vertical="center" wrapText="1"/>
    </xf>
    <xf numFmtId="0" fontId="2" fillId="0" borderId="25" xfId="0" applyFont="1" applyBorder="1" applyAlignment="1" applyProtection="1">
      <alignment horizontal="left" vertical="center" wrapText="1"/>
    </xf>
    <xf numFmtId="3" fontId="2" fillId="27" borderId="26" xfId="247" applyNumberFormat="1" applyFont="1" applyFill="1" applyBorder="1" applyAlignment="1" applyProtection="1">
      <alignment horizontal="right" vertical="center" wrapText="1"/>
      <protection locked="0"/>
    </xf>
    <xf numFmtId="3" fontId="2" fillId="27" borderId="22" xfId="247" applyNumberFormat="1" applyFont="1" applyFill="1" applyBorder="1" applyAlignment="1" applyProtection="1">
      <alignment horizontal="right" vertical="center" wrapText="1"/>
      <protection locked="0"/>
    </xf>
    <xf numFmtId="0" fontId="2" fillId="0" borderId="27" xfId="0" applyFont="1" applyBorder="1" applyAlignment="1" applyProtection="1">
      <alignment vertical="center" wrapText="1"/>
    </xf>
    <xf numFmtId="0" fontId="2" fillId="0" borderId="28" xfId="0" applyFont="1" applyBorder="1" applyAlignment="1" applyProtection="1">
      <alignment vertical="center" wrapText="1"/>
    </xf>
    <xf numFmtId="0" fontId="2" fillId="0" borderId="29" xfId="0" applyFont="1" applyBorder="1" applyAlignment="1" applyProtection="1">
      <alignment vertical="center" wrapText="1"/>
    </xf>
    <xf numFmtId="0" fontId="2" fillId="0" borderId="0" xfId="0" applyFont="1" applyBorder="1" applyAlignment="1" applyProtection="1">
      <alignment vertical="center"/>
    </xf>
    <xf numFmtId="0" fontId="2" fillId="0" borderId="35" xfId="0" applyFont="1" applyBorder="1" applyAlignment="1" applyProtection="1">
      <alignment vertical="center"/>
    </xf>
    <xf numFmtId="0" fontId="2" fillId="0" borderId="36" xfId="0" applyFont="1" applyBorder="1" applyAlignment="1" applyProtection="1">
      <alignment vertical="center"/>
    </xf>
    <xf numFmtId="0" fontId="2" fillId="0" borderId="37" xfId="0" applyFont="1" applyBorder="1" applyAlignment="1" applyProtection="1">
      <alignment vertical="center"/>
    </xf>
    <xf numFmtId="0" fontId="12" fillId="0" borderId="38" xfId="0" applyFont="1" applyBorder="1" applyAlignment="1" applyProtection="1">
      <alignment horizontal="center" vertical="center" wrapText="1"/>
    </xf>
    <xf numFmtId="0" fontId="2" fillId="0" borderId="25" xfId="0" applyFont="1" applyBorder="1" applyAlignment="1" applyProtection="1">
      <alignment vertical="center"/>
    </xf>
    <xf numFmtId="0" fontId="2" fillId="27" borderId="39" xfId="0" applyFont="1" applyFill="1" applyBorder="1" applyAlignment="1" applyProtection="1">
      <alignment horizontal="center" vertical="center"/>
      <protection locked="0"/>
    </xf>
    <xf numFmtId="14" fontId="2" fillId="0" borderId="22" xfId="0" applyNumberFormat="1" applyFont="1" applyFill="1" applyBorder="1" applyAlignment="1" applyProtection="1">
      <alignment horizontal="center" vertical="center"/>
    </xf>
    <xf numFmtId="0" fontId="2" fillId="0" borderId="16" xfId="0" applyFont="1" applyBorder="1" applyAlignment="1" applyProtection="1">
      <alignment vertical="center"/>
    </xf>
    <xf numFmtId="0" fontId="2" fillId="0" borderId="26"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2" fillId="0" borderId="19" xfId="0" applyFont="1" applyFill="1" applyBorder="1" applyAlignment="1" applyProtection="1">
      <alignment horizontal="center" vertical="center" wrapText="1"/>
    </xf>
    <xf numFmtId="0" fontId="2" fillId="27" borderId="41" xfId="0" applyFont="1" applyFill="1" applyBorder="1" applyAlignment="1" applyProtection="1">
      <alignment horizontal="center" vertical="center"/>
      <protection locked="0"/>
    </xf>
    <xf numFmtId="0" fontId="2" fillId="0" borderId="0" xfId="0" applyFont="1" applyBorder="1" applyAlignment="1" applyProtection="1">
      <alignment horizontal="center" vertical="center"/>
    </xf>
    <xf numFmtId="0" fontId="2" fillId="27" borderId="25" xfId="0" applyFont="1" applyFill="1" applyBorder="1" applyAlignment="1" applyProtection="1">
      <alignment vertical="center"/>
      <protection locked="0"/>
    </xf>
    <xf numFmtId="0" fontId="2" fillId="0" borderId="43" xfId="0" applyFont="1" applyBorder="1" applyAlignment="1" applyProtection="1">
      <alignment vertical="center"/>
    </xf>
    <xf numFmtId="0" fontId="2" fillId="0" borderId="0" xfId="0" applyFont="1" applyBorder="1" applyAlignment="1" applyProtection="1">
      <alignment vertical="center" wrapText="1"/>
    </xf>
    <xf numFmtId="0" fontId="2" fillId="0" borderId="0" xfId="247" applyFont="1" applyFill="1" applyBorder="1" applyAlignment="1" applyProtection="1">
      <alignment vertical="center" wrapText="1"/>
    </xf>
    <xf numFmtId="0" fontId="2" fillId="0" borderId="25" xfId="0" applyFont="1" applyFill="1" applyBorder="1" applyAlignment="1" applyProtection="1">
      <alignment vertical="center" wrapText="1"/>
    </xf>
    <xf numFmtId="0" fontId="2" fillId="0" borderId="29" xfId="0" applyFont="1" applyFill="1" applyBorder="1" applyAlignment="1" applyProtection="1">
      <alignment vertical="center" wrapText="1"/>
    </xf>
    <xf numFmtId="0" fontId="12" fillId="0" borderId="0" xfId="239" applyFont="1" applyFill="1" applyBorder="1" applyAlignment="1" applyProtection="1">
      <alignment horizontal="center" vertical="center" wrapText="1"/>
    </xf>
    <xf numFmtId="0" fontId="2" fillId="26" borderId="26" xfId="0" applyFont="1" applyFill="1" applyBorder="1" applyAlignment="1" applyProtection="1">
      <alignment vertical="center" wrapText="1"/>
    </xf>
    <xf numFmtId="14" fontId="2" fillId="26" borderId="0" xfId="0" applyNumberFormat="1" applyFont="1" applyFill="1" applyBorder="1" applyAlignment="1" applyProtection="1">
      <alignment horizontal="right" vertical="center"/>
    </xf>
    <xf numFmtId="3" fontId="2" fillId="0" borderId="22" xfId="0" applyNumberFormat="1" applyFont="1" applyFill="1" applyBorder="1" applyAlignment="1" applyProtection="1">
      <alignment vertical="center"/>
    </xf>
    <xf numFmtId="3" fontId="2" fillId="27" borderId="22" xfId="0" applyNumberFormat="1" applyFont="1" applyFill="1" applyBorder="1" applyAlignment="1" applyProtection="1">
      <alignment vertical="center"/>
      <protection locked="0"/>
    </xf>
    <xf numFmtId="3" fontId="2" fillId="0" borderId="34" xfId="0" applyNumberFormat="1" applyFont="1" applyFill="1" applyBorder="1" applyAlignment="1" applyProtection="1">
      <alignment vertical="center"/>
    </xf>
    <xf numFmtId="0" fontId="12" fillId="0" borderId="0" xfId="0" applyFont="1" applyFill="1" applyBorder="1" applyAlignment="1" applyProtection="1">
      <alignment vertical="center"/>
    </xf>
    <xf numFmtId="0" fontId="2" fillId="0" borderId="25" xfId="236" applyFont="1" applyFill="1" applyBorder="1" applyAlignment="1" applyProtection="1">
      <alignment vertical="center"/>
    </xf>
    <xf numFmtId="0" fontId="2" fillId="0" borderId="45" xfId="236" applyFont="1" applyFill="1" applyBorder="1" applyAlignment="1" applyProtection="1">
      <alignment vertical="center"/>
    </xf>
    <xf numFmtId="0" fontId="2" fillId="0" borderId="29" xfId="236" applyFont="1" applyFill="1" applyBorder="1" applyAlignment="1" applyProtection="1">
      <alignment vertical="center"/>
    </xf>
    <xf numFmtId="14" fontId="2" fillId="0" borderId="0" xfId="0" applyNumberFormat="1" applyFont="1" applyFill="1" applyBorder="1" applyAlignment="1" applyProtection="1">
      <alignment horizontal="right" vertical="center" wrapText="1"/>
    </xf>
    <xf numFmtId="168" fontId="2" fillId="0" borderId="0" xfId="0" applyNumberFormat="1" applyFont="1" applyFill="1" applyBorder="1" applyAlignment="1" applyProtection="1">
      <alignment horizontal="right" vertical="center" wrapText="1"/>
    </xf>
    <xf numFmtId="168" fontId="2" fillId="0" borderId="0" xfId="0" applyNumberFormat="1" applyFont="1" applyFill="1" applyBorder="1" applyAlignment="1" applyProtection="1">
      <alignment vertical="center"/>
    </xf>
    <xf numFmtId="168" fontId="2" fillId="0" borderId="0" xfId="0" applyNumberFormat="1" applyFont="1" applyFill="1" applyBorder="1" applyAlignment="1" applyProtection="1">
      <alignment horizontal="right" vertical="center"/>
    </xf>
    <xf numFmtId="3" fontId="2" fillId="0" borderId="0" xfId="0" applyNumberFormat="1" applyFont="1" applyFill="1" applyBorder="1" applyAlignment="1" applyProtection="1">
      <alignment vertical="center"/>
    </xf>
    <xf numFmtId="0" fontId="2" fillId="0" borderId="45" xfId="236" applyFont="1" applyFill="1" applyBorder="1" applyAlignment="1" applyProtection="1">
      <alignment horizontal="left" vertical="center"/>
    </xf>
    <xf numFmtId="0" fontId="2" fillId="0" borderId="46" xfId="0" applyFont="1" applyBorder="1" applyAlignment="1" applyProtection="1">
      <alignment vertical="center"/>
    </xf>
    <xf numFmtId="0" fontId="2" fillId="0" borderId="25" xfId="0" applyFont="1" applyFill="1" applyBorder="1" applyAlignment="1" applyProtection="1">
      <alignment vertical="center"/>
    </xf>
    <xf numFmtId="170" fontId="2" fillId="0" borderId="0" xfId="237" applyNumberFormat="1" applyFont="1" applyAlignment="1" applyProtection="1">
      <alignment vertical="center"/>
    </xf>
    <xf numFmtId="0" fontId="46" fillId="0" borderId="0" xfId="191" quotePrefix="1" applyFont="1" applyFill="1" applyAlignment="1" applyProtection="1">
      <alignment vertical="center"/>
    </xf>
    <xf numFmtId="165" fontId="46" fillId="0" borderId="0" xfId="191" quotePrefix="1" applyNumberFormat="1" applyFont="1" applyFill="1" applyAlignment="1" applyProtection="1">
      <alignment vertical="center"/>
    </xf>
    <xf numFmtId="170" fontId="46" fillId="0" borderId="0" xfId="191" quotePrefix="1" applyNumberFormat="1" applyFont="1" applyFill="1" applyAlignment="1" applyProtection="1">
      <alignment vertical="center"/>
    </xf>
    <xf numFmtId="0" fontId="2" fillId="0" borderId="0" xfId="228" applyFont="1" applyAlignment="1" applyProtection="1">
      <alignment vertical="center"/>
    </xf>
    <xf numFmtId="0" fontId="12" fillId="0" borderId="0" xfId="237" applyFont="1" applyBorder="1" applyAlignment="1" applyProtection="1">
      <alignment vertical="center"/>
    </xf>
    <xf numFmtId="165" fontId="2" fillId="0" borderId="0" xfId="237" applyNumberFormat="1" applyFont="1" applyAlignment="1" applyProtection="1">
      <alignment vertical="center"/>
    </xf>
    <xf numFmtId="168" fontId="2" fillId="0" borderId="0" xfId="237" applyNumberFormat="1" applyFont="1" applyAlignment="1" applyProtection="1">
      <alignment vertical="center"/>
    </xf>
    <xf numFmtId="0" fontId="2" fillId="0" borderId="25" xfId="237" applyFont="1" applyFill="1" applyBorder="1" applyAlignment="1" applyProtection="1">
      <alignment vertical="center"/>
    </xf>
    <xf numFmtId="3" fontId="2" fillId="27" borderId="41" xfId="237" applyNumberFormat="1" applyFont="1" applyFill="1" applyBorder="1" applyAlignment="1" applyProtection="1">
      <alignment vertical="center"/>
      <protection locked="0"/>
    </xf>
    <xf numFmtId="4" fontId="2" fillId="27" borderId="41" xfId="237" applyNumberFormat="1" applyFont="1" applyFill="1" applyBorder="1" applyAlignment="1" applyProtection="1">
      <alignment vertical="center"/>
      <protection locked="0"/>
    </xf>
    <xf numFmtId="165" fontId="2" fillId="27" borderId="26" xfId="237" applyNumberFormat="1" applyFont="1" applyFill="1" applyBorder="1" applyAlignment="1" applyProtection="1">
      <alignment horizontal="center" vertical="center" wrapText="1"/>
      <protection locked="0"/>
    </xf>
    <xf numFmtId="0" fontId="2" fillId="27" borderId="41" xfId="237" applyNumberFormat="1" applyFont="1" applyFill="1" applyBorder="1" applyAlignment="1" applyProtection="1">
      <alignment horizontal="left" vertical="center"/>
      <protection locked="0"/>
    </xf>
    <xf numFmtId="3" fontId="2" fillId="35" borderId="41" xfId="237" applyNumberFormat="1" applyFont="1" applyFill="1" applyBorder="1" applyAlignment="1" applyProtection="1">
      <alignment vertical="center"/>
      <protection locked="0"/>
    </xf>
    <xf numFmtId="4" fontId="2" fillId="35" borderId="41" xfId="237" applyNumberFormat="1" applyFont="1" applyFill="1" applyBorder="1" applyAlignment="1" applyProtection="1">
      <alignment vertical="center"/>
      <protection locked="0"/>
    </xf>
    <xf numFmtId="3" fontId="2" fillId="34" borderId="41" xfId="270" applyNumberFormat="1" applyFont="1" applyFill="1" applyBorder="1" applyAlignment="1" applyProtection="1">
      <alignment vertical="center"/>
    </xf>
    <xf numFmtId="3" fontId="2" fillId="27" borderId="26" xfId="237" applyNumberFormat="1" applyFont="1" applyFill="1" applyBorder="1" applyAlignment="1" applyProtection="1">
      <alignment vertical="center"/>
      <protection locked="0"/>
    </xf>
    <xf numFmtId="3" fontId="2" fillId="0" borderId="22" xfId="237" applyNumberFormat="1" applyFont="1" applyFill="1" applyBorder="1" applyAlignment="1" applyProtection="1">
      <alignment vertical="center"/>
    </xf>
    <xf numFmtId="4" fontId="2" fillId="27" borderId="26" xfId="237" applyNumberFormat="1" applyFont="1" applyFill="1" applyBorder="1" applyAlignment="1" applyProtection="1">
      <alignment vertical="center"/>
      <protection locked="0"/>
    </xf>
    <xf numFmtId="0" fontId="2" fillId="27" borderId="26" xfId="237" applyNumberFormat="1" applyFont="1" applyFill="1" applyBorder="1" applyAlignment="1" applyProtection="1">
      <alignment horizontal="left" vertical="center"/>
      <protection locked="0"/>
    </xf>
    <xf numFmtId="3" fontId="2" fillId="35" borderId="26" xfId="237" applyNumberFormat="1" applyFont="1" applyFill="1" applyBorder="1" applyAlignment="1" applyProtection="1">
      <alignment vertical="center"/>
      <protection locked="0"/>
    </xf>
    <xf numFmtId="0" fontId="2" fillId="0" borderId="25" xfId="237" applyFont="1" applyFill="1" applyBorder="1" applyAlignment="1" applyProtection="1">
      <alignment vertical="center" wrapText="1"/>
    </xf>
    <xf numFmtId="0" fontId="2" fillId="0" borderId="50" xfId="237" applyFont="1" applyFill="1" applyBorder="1" applyAlignment="1" applyProtection="1">
      <alignment vertical="center" wrapText="1"/>
    </xf>
    <xf numFmtId="170" fontId="2" fillId="0" borderId="11" xfId="237" applyNumberFormat="1" applyFont="1" applyFill="1" applyBorder="1" applyAlignment="1" applyProtection="1">
      <alignment vertical="center"/>
    </xf>
    <xf numFmtId="165" fontId="2" fillId="0" borderId="11" xfId="237" applyNumberFormat="1" applyFont="1" applyFill="1" applyBorder="1" applyAlignment="1" applyProtection="1">
      <alignment vertical="center"/>
    </xf>
    <xf numFmtId="168" fontId="2" fillId="0" borderId="11" xfId="237" applyNumberFormat="1" applyFont="1" applyFill="1" applyBorder="1" applyAlignment="1" applyProtection="1">
      <alignment vertical="center"/>
    </xf>
    <xf numFmtId="165" fontId="2" fillId="0" borderId="11" xfId="237" applyNumberFormat="1" applyFont="1" applyFill="1" applyBorder="1" applyAlignment="1" applyProtection="1">
      <alignment horizontal="center" vertical="center" wrapText="1"/>
    </xf>
    <xf numFmtId="165" fontId="2" fillId="0" borderId="11" xfId="237" applyNumberFormat="1" applyFont="1" applyFill="1" applyBorder="1" applyAlignment="1" applyProtection="1">
      <alignment horizontal="center" vertical="center"/>
    </xf>
    <xf numFmtId="0" fontId="2" fillId="0" borderId="0" xfId="237" applyFont="1" applyFill="1" applyBorder="1" applyAlignment="1" applyProtection="1">
      <alignment vertical="center"/>
    </xf>
    <xf numFmtId="171" fontId="2" fillId="0" borderId="11" xfId="237" applyNumberFormat="1" applyFont="1" applyFill="1" applyBorder="1" applyAlignment="1" applyProtection="1">
      <alignment vertical="center"/>
    </xf>
    <xf numFmtId="0" fontId="2" fillId="0" borderId="32" xfId="237" applyFont="1" applyFill="1" applyBorder="1" applyAlignment="1" applyProtection="1">
      <alignment vertical="center" wrapText="1"/>
    </xf>
    <xf numFmtId="170" fontId="2" fillId="0" borderId="33" xfId="237" applyNumberFormat="1" applyFont="1" applyFill="1" applyBorder="1" applyAlignment="1" applyProtection="1">
      <alignment vertical="center"/>
    </xf>
    <xf numFmtId="165" fontId="2" fillId="0" borderId="33" xfId="237" applyNumberFormat="1" applyFont="1" applyFill="1" applyBorder="1" applyAlignment="1" applyProtection="1">
      <alignment vertical="center"/>
    </xf>
    <xf numFmtId="168" fontId="2" fillId="0" borderId="33" xfId="237" applyNumberFormat="1" applyFont="1" applyFill="1" applyBorder="1" applyAlignment="1" applyProtection="1">
      <alignment vertical="center"/>
    </xf>
    <xf numFmtId="165" fontId="2" fillId="0" borderId="33" xfId="237" applyNumberFormat="1" applyFont="1" applyFill="1" applyBorder="1" applyAlignment="1" applyProtection="1">
      <alignment horizontal="center" vertical="center" wrapText="1"/>
    </xf>
    <xf numFmtId="165" fontId="2" fillId="0" borderId="33" xfId="237" applyNumberFormat="1" applyFont="1" applyFill="1" applyBorder="1" applyAlignment="1" applyProtection="1">
      <alignment horizontal="center" vertical="center"/>
    </xf>
    <xf numFmtId="171" fontId="2" fillId="0" borderId="33" xfId="237" applyNumberFormat="1" applyFont="1" applyFill="1" applyBorder="1" applyAlignment="1" applyProtection="1">
      <alignment vertical="center"/>
    </xf>
    <xf numFmtId="170" fontId="2" fillId="0" borderId="0" xfId="237" applyNumberFormat="1" applyFont="1" applyBorder="1" applyAlignment="1" applyProtection="1">
      <alignment vertical="center"/>
    </xf>
    <xf numFmtId="165" fontId="2" fillId="0" borderId="0" xfId="237" applyNumberFormat="1" applyFont="1" applyBorder="1" applyAlignment="1" applyProtection="1">
      <alignment vertical="center"/>
    </xf>
    <xf numFmtId="168" fontId="2" fillId="0" borderId="0" xfId="237" applyNumberFormat="1" applyFont="1" applyBorder="1" applyAlignment="1" applyProtection="1">
      <alignment vertical="center"/>
    </xf>
    <xf numFmtId="0" fontId="2" fillId="0" borderId="0" xfId="237" applyFont="1" applyBorder="1" applyAlignment="1" applyProtection="1">
      <alignment vertical="center"/>
    </xf>
    <xf numFmtId="171" fontId="2" fillId="0" borderId="0" xfId="237" applyNumberFormat="1" applyFont="1" applyBorder="1" applyAlignment="1" applyProtection="1">
      <alignment vertical="center"/>
    </xf>
    <xf numFmtId="0" fontId="2" fillId="0" borderId="0" xfId="237" applyFont="1" applyAlignment="1" applyProtection="1">
      <alignment vertical="center"/>
    </xf>
    <xf numFmtId="0" fontId="44" fillId="0" borderId="0" xfId="236" applyFont="1" applyBorder="1" applyAlignment="1" applyProtection="1">
      <alignment vertical="center"/>
    </xf>
    <xf numFmtId="171" fontId="2" fillId="0" borderId="0" xfId="237" applyNumberFormat="1" applyFont="1" applyAlignment="1" applyProtection="1">
      <alignment vertical="center"/>
    </xf>
    <xf numFmtId="0" fontId="12" fillId="0" borderId="11" xfId="236" applyFont="1" applyFill="1" applyBorder="1" applyAlignment="1" applyProtection="1">
      <alignment vertical="center"/>
    </xf>
    <xf numFmtId="0" fontId="12" fillId="0" borderId="0" xfId="236" applyFont="1" applyFill="1" applyBorder="1" applyAlignment="1" applyProtection="1">
      <alignment vertical="center"/>
    </xf>
    <xf numFmtId="0" fontId="2" fillId="0" borderId="0" xfId="236" applyFont="1" applyAlignment="1" applyProtection="1">
      <alignment vertical="center"/>
    </xf>
    <xf numFmtId="171" fontId="2" fillId="0" borderId="0" xfId="236" applyNumberFormat="1" applyFont="1" applyAlignment="1" applyProtection="1">
      <alignment vertical="center"/>
    </xf>
    <xf numFmtId="0" fontId="2" fillId="27" borderId="45" xfId="0" applyFont="1" applyFill="1" applyBorder="1" applyAlignment="1" applyProtection="1">
      <alignment vertical="center"/>
      <protection locked="0"/>
    </xf>
    <xf numFmtId="0" fontId="2" fillId="27" borderId="39" xfId="0" applyFont="1" applyFill="1" applyBorder="1" applyAlignment="1" applyProtection="1">
      <alignment vertical="center"/>
      <protection locked="0"/>
    </xf>
    <xf numFmtId="0" fontId="2" fillId="27" borderId="29" xfId="0" applyFont="1" applyFill="1" applyBorder="1" applyAlignment="1" applyProtection="1">
      <alignment vertical="center"/>
      <protection locked="0"/>
    </xf>
    <xf numFmtId="0" fontId="2" fillId="0" borderId="0" xfId="236" applyFont="1" applyFill="1" applyBorder="1" applyAlignment="1" applyProtection="1">
      <alignment vertical="center"/>
    </xf>
    <xf numFmtId="0" fontId="44" fillId="0" borderId="0" xfId="236" applyFont="1" applyFill="1" applyBorder="1" applyAlignment="1" applyProtection="1">
      <alignment vertical="center"/>
    </xf>
    <xf numFmtId="0" fontId="2" fillId="0" borderId="16" xfId="0" applyFont="1" applyBorder="1" applyAlignment="1" applyProtection="1">
      <alignment horizontal="center" vertical="center"/>
    </xf>
    <xf numFmtId="0" fontId="2" fillId="0" borderId="0" xfId="0" applyFont="1" applyFill="1" applyBorder="1" applyAlignment="1" applyProtection="1">
      <alignment horizontal="left" vertical="center"/>
    </xf>
    <xf numFmtId="166" fontId="2" fillId="0" borderId="0" xfId="0" applyNumberFormat="1" applyFont="1" applyFill="1" applyBorder="1" applyAlignment="1" applyProtection="1">
      <alignment horizontal="left" vertical="center"/>
    </xf>
    <xf numFmtId="3" fontId="2" fillId="26" borderId="19" xfId="182" applyNumberFormat="1" applyFont="1" applyFill="1" applyBorder="1" applyAlignment="1" applyProtection="1">
      <alignment horizontal="right" vertical="center"/>
    </xf>
    <xf numFmtId="166" fontId="2" fillId="26" borderId="0" xfId="0" applyNumberFormat="1" applyFont="1" applyFill="1" applyBorder="1" applyAlignment="1" applyProtection="1">
      <alignment horizontal="left" vertical="center"/>
    </xf>
    <xf numFmtId="3" fontId="2" fillId="0" borderId="19" xfId="182" applyNumberFormat="1" applyFont="1" applyFill="1" applyBorder="1" applyAlignment="1" applyProtection="1">
      <alignment horizontal="right" vertical="center"/>
    </xf>
    <xf numFmtId="0" fontId="2" fillId="0" borderId="16" xfId="0" applyFont="1" applyFill="1" applyBorder="1" applyAlignment="1" applyProtection="1">
      <alignment horizontal="center" vertical="center"/>
    </xf>
    <xf numFmtId="3" fontId="2" fillId="0" borderId="19" xfId="0" applyNumberFormat="1" applyFont="1" applyBorder="1" applyAlignment="1" applyProtection="1">
      <alignment vertical="center"/>
    </xf>
    <xf numFmtId="0" fontId="2" fillId="0" borderId="53" xfId="0" applyFont="1" applyBorder="1" applyAlignment="1" applyProtection="1">
      <alignment vertical="center"/>
    </xf>
    <xf numFmtId="0" fontId="12" fillId="0" borderId="36" xfId="0" applyFont="1" applyFill="1" applyBorder="1" applyAlignment="1" applyProtection="1">
      <alignment vertical="center"/>
    </xf>
    <xf numFmtId="0" fontId="12" fillId="0" borderId="54" xfId="0" applyFont="1" applyFill="1" applyBorder="1" applyAlignment="1" applyProtection="1">
      <alignment vertical="center"/>
    </xf>
    <xf numFmtId="0" fontId="12" fillId="0" borderId="55" xfId="0" applyFont="1" applyFill="1" applyBorder="1" applyAlignment="1" applyProtection="1">
      <alignment vertical="center"/>
    </xf>
    <xf numFmtId="0" fontId="2" fillId="29" borderId="52" xfId="243" applyFont="1" applyFill="1" applyBorder="1" applyAlignment="1" applyProtection="1">
      <alignment vertical="center" wrapText="1"/>
      <protection locked="0"/>
    </xf>
    <xf numFmtId="0" fontId="2" fillId="29" borderId="22" xfId="243" applyFont="1" applyFill="1" applyBorder="1" applyAlignment="1" applyProtection="1">
      <alignment vertical="center" wrapText="1"/>
      <protection locked="0"/>
    </xf>
    <xf numFmtId="0" fontId="2" fillId="29" borderId="34" xfId="243" applyFont="1" applyFill="1" applyBorder="1" applyAlignment="1" applyProtection="1">
      <alignment vertical="center" wrapText="1"/>
      <protection locked="0"/>
    </xf>
    <xf numFmtId="4" fontId="2" fillId="26" borderId="26" xfId="0" applyNumberFormat="1" applyFont="1" applyFill="1" applyBorder="1" applyAlignment="1" applyProtection="1">
      <alignment vertical="center"/>
    </xf>
    <xf numFmtId="4" fontId="2" fillId="27" borderId="26" xfId="0" applyNumberFormat="1" applyFont="1" applyFill="1" applyBorder="1" applyAlignment="1" applyProtection="1">
      <alignment vertical="center"/>
      <protection locked="0"/>
    </xf>
    <xf numFmtId="0" fontId="2" fillId="0" borderId="45" xfId="0" applyFont="1" applyFill="1" applyBorder="1" applyAlignment="1" applyProtection="1">
      <alignment horizontal="left" vertical="center"/>
    </xf>
    <xf numFmtId="3" fontId="2" fillId="0" borderId="52" xfId="0" applyNumberFormat="1" applyFont="1" applyFill="1" applyBorder="1" applyAlignment="1" applyProtection="1">
      <alignment vertical="center"/>
    </xf>
    <xf numFmtId="0" fontId="2" fillId="0" borderId="29" xfId="0" applyFont="1" applyBorder="1" applyAlignment="1" applyProtection="1">
      <alignment vertical="center"/>
    </xf>
    <xf numFmtId="0" fontId="2" fillId="0" borderId="0" xfId="0" applyFont="1" applyAlignment="1" applyProtection="1">
      <alignment vertical="center" wrapText="1"/>
    </xf>
    <xf numFmtId="0" fontId="12" fillId="0" borderId="0" xfId="240" applyFont="1" applyFill="1" applyBorder="1" applyAlignment="1" applyProtection="1">
      <alignment horizontal="left" vertical="center"/>
    </xf>
    <xf numFmtId="0" fontId="12" fillId="0" borderId="0" xfId="235" applyFont="1" applyFill="1" applyBorder="1" applyAlignment="1" applyProtection="1">
      <alignment horizontal="left" vertical="center"/>
    </xf>
    <xf numFmtId="0" fontId="2" fillId="38" borderId="25" xfId="0" applyFont="1" applyFill="1" applyBorder="1" applyAlignment="1" applyProtection="1">
      <alignment vertical="center"/>
    </xf>
    <xf numFmtId="0" fontId="2" fillId="38" borderId="26" xfId="0" applyFont="1" applyFill="1" applyBorder="1" applyAlignment="1" applyProtection="1">
      <alignment horizontal="center" vertical="center" wrapText="1"/>
    </xf>
    <xf numFmtId="0" fontId="2" fillId="38" borderId="26" xfId="0" applyFont="1" applyFill="1" applyBorder="1" applyAlignment="1" applyProtection="1">
      <alignment horizontal="center" vertical="center"/>
    </xf>
    <xf numFmtId="0" fontId="2" fillId="38" borderId="22" xfId="0" applyFont="1" applyFill="1" applyBorder="1" applyAlignment="1" applyProtection="1">
      <alignment horizontal="center" vertical="center" wrapText="1"/>
    </xf>
    <xf numFmtId="0" fontId="2" fillId="38" borderId="16" xfId="0" applyFont="1" applyFill="1" applyBorder="1" applyAlignment="1" applyProtection="1">
      <alignment vertical="center"/>
    </xf>
    <xf numFmtId="0" fontId="2" fillId="38" borderId="57" xfId="0" applyFont="1" applyFill="1" applyBorder="1" applyAlignment="1" applyProtection="1">
      <alignment vertical="center"/>
    </xf>
    <xf numFmtId="4" fontId="2" fillId="27" borderId="41" xfId="237" applyNumberFormat="1" applyFont="1" applyFill="1" applyBorder="1" applyAlignment="1" applyProtection="1">
      <alignment horizontal="right" vertical="center"/>
      <protection locked="0"/>
    </xf>
    <xf numFmtId="4" fontId="2" fillId="27" borderId="26" xfId="237" applyNumberFormat="1" applyFont="1" applyFill="1" applyBorder="1" applyAlignment="1" applyProtection="1">
      <alignment horizontal="right" vertical="center"/>
      <protection locked="0"/>
    </xf>
    <xf numFmtId="3" fontId="2" fillId="0" borderId="0" xfId="0" applyNumberFormat="1" applyFont="1" applyFill="1" applyBorder="1" applyAlignment="1" applyProtection="1">
      <alignment horizontal="center" vertical="center" wrapText="1"/>
      <protection locked="0"/>
    </xf>
    <xf numFmtId="3" fontId="2" fillId="27" borderId="26" xfId="0" applyNumberFormat="1" applyFont="1" applyFill="1" applyBorder="1" applyAlignment="1" applyProtection="1">
      <alignment vertical="center"/>
      <protection locked="0"/>
    </xf>
    <xf numFmtId="0" fontId="2" fillId="0" borderId="25" xfId="236" applyFont="1" applyFill="1" applyBorder="1" applyAlignment="1" applyProtection="1">
      <alignment vertical="center" wrapText="1"/>
    </xf>
    <xf numFmtId="0" fontId="12" fillId="0" borderId="50" xfId="236" applyFont="1" applyFill="1" applyBorder="1" applyAlignment="1" applyProtection="1">
      <alignment vertical="center"/>
    </xf>
    <xf numFmtId="0" fontId="12" fillId="30" borderId="48" xfId="236" applyFont="1" applyFill="1" applyBorder="1" applyAlignment="1" applyProtection="1">
      <alignment vertical="center"/>
    </xf>
    <xf numFmtId="0" fontId="2" fillId="0" borderId="29" xfId="236" applyFont="1" applyFill="1" applyBorder="1" applyAlignment="1" applyProtection="1">
      <alignment vertical="center" wrapText="1"/>
    </xf>
    <xf numFmtId="3" fontId="2" fillId="27" borderId="26" xfId="0" applyNumberFormat="1" applyFont="1" applyFill="1" applyBorder="1" applyAlignment="1" applyProtection="1">
      <alignment horizontal="center" vertical="center"/>
      <protection locked="0"/>
    </xf>
    <xf numFmtId="4" fontId="2" fillId="0" borderId="0" xfId="0" applyNumberFormat="1" applyFont="1" applyFill="1" applyBorder="1" applyAlignment="1" applyProtection="1">
      <alignment vertical="center"/>
    </xf>
    <xf numFmtId="4" fontId="4" fillId="0" borderId="0" xfId="0" applyNumberFormat="1" applyFont="1" applyFill="1" applyBorder="1" applyAlignment="1" applyProtection="1">
      <alignment vertical="center"/>
    </xf>
    <xf numFmtId="4" fontId="47" fillId="26" borderId="0" xfId="191" applyNumberFormat="1" applyFont="1" applyFill="1" applyBorder="1" applyAlignment="1" applyProtection="1">
      <alignment vertical="center"/>
    </xf>
    <xf numFmtId="4" fontId="2" fillId="26" borderId="18" xfId="0" applyNumberFormat="1" applyFont="1" applyFill="1" applyBorder="1" applyAlignment="1" applyProtection="1">
      <alignment vertical="center"/>
    </xf>
    <xf numFmtId="4" fontId="2" fillId="26" borderId="11" xfId="0" applyNumberFormat="1" applyFont="1" applyFill="1" applyBorder="1" applyAlignment="1" applyProtection="1">
      <alignment vertical="center"/>
    </xf>
    <xf numFmtId="167" fontId="4" fillId="38" borderId="28" xfId="270" applyFont="1" applyFill="1" applyBorder="1" applyAlignment="1" applyProtection="1">
      <alignment horizontal="center" vertical="center" wrapText="1"/>
    </xf>
    <xf numFmtId="167" fontId="4" fillId="38" borderId="58" xfId="270" applyFont="1" applyFill="1" applyBorder="1" applyAlignment="1" applyProtection="1">
      <alignment horizontal="center" vertical="center"/>
    </xf>
    <xf numFmtId="0" fontId="4" fillId="38" borderId="59" xfId="0" applyFont="1" applyFill="1" applyBorder="1" applyAlignment="1" applyProtection="1">
      <alignment horizontal="center" vertical="center" wrapText="1"/>
    </xf>
    <xf numFmtId="0" fontId="4" fillId="38" borderId="60" xfId="0" applyFont="1" applyFill="1" applyBorder="1" applyAlignment="1" applyProtection="1">
      <alignment horizontal="center" vertical="center"/>
    </xf>
    <xf numFmtId="0" fontId="4" fillId="38" borderId="59" xfId="243" applyFont="1" applyFill="1" applyBorder="1" applyAlignment="1" applyProtection="1">
      <alignment horizontal="center" vertical="center"/>
    </xf>
    <xf numFmtId="0" fontId="4" fillId="38" borderId="58" xfId="243" applyFont="1" applyFill="1" applyBorder="1" applyAlignment="1" applyProtection="1">
      <alignment horizontal="center" vertical="center"/>
    </xf>
    <xf numFmtId="0" fontId="4" fillId="38" borderId="28" xfId="243" applyFont="1" applyFill="1" applyBorder="1" applyAlignment="1" applyProtection="1">
      <alignment horizontal="center" vertical="center"/>
    </xf>
    <xf numFmtId="0" fontId="4" fillId="38" borderId="61" xfId="234" quotePrefix="1" applyFont="1" applyFill="1" applyBorder="1" applyAlignment="1" applyProtection="1">
      <alignment horizontal="center" vertical="center" wrapText="1"/>
    </xf>
    <xf numFmtId="0" fontId="4" fillId="0" borderId="0" xfId="237" applyFont="1" applyAlignment="1" applyProtection="1">
      <alignment vertical="center"/>
    </xf>
    <xf numFmtId="0" fontId="4" fillId="0" borderId="0" xfId="237" applyFont="1" applyBorder="1" applyAlignment="1" applyProtection="1">
      <alignment vertical="center"/>
    </xf>
    <xf numFmtId="165" fontId="4" fillId="38" borderId="26" xfId="237" applyNumberFormat="1" applyFont="1" applyFill="1" applyBorder="1" applyAlignment="1" applyProtection="1">
      <alignment horizontal="center" vertical="center" wrapText="1"/>
    </xf>
    <xf numFmtId="168" fontId="4" fillId="38" borderId="26" xfId="237" applyNumberFormat="1" applyFont="1" applyFill="1" applyBorder="1" applyAlignment="1" applyProtection="1">
      <alignment horizontal="center" vertical="center" wrapText="1"/>
    </xf>
    <xf numFmtId="0" fontId="4" fillId="38" borderId="26" xfId="237" applyFont="1" applyFill="1" applyBorder="1" applyAlignment="1" applyProtection="1">
      <alignment horizontal="center" vertical="center" wrapText="1"/>
    </xf>
    <xf numFmtId="165" fontId="4" fillId="38" borderId="18" xfId="237" applyNumberFormat="1" applyFont="1" applyFill="1" applyBorder="1" applyAlignment="1" applyProtection="1">
      <alignment horizontal="center" vertical="center" wrapText="1"/>
    </xf>
    <xf numFmtId="170" fontId="4" fillId="39" borderId="26" xfId="237" applyNumberFormat="1" applyFont="1" applyFill="1" applyBorder="1" applyAlignment="1" applyProtection="1">
      <alignment horizontal="center" vertical="center" wrapText="1"/>
    </xf>
    <xf numFmtId="170" fontId="4" fillId="38" borderId="26" xfId="237" applyNumberFormat="1" applyFont="1" applyFill="1" applyBorder="1" applyAlignment="1" applyProtection="1">
      <alignment horizontal="center" vertical="center" wrapText="1"/>
    </xf>
    <xf numFmtId="0" fontId="4" fillId="38" borderId="63" xfId="237" applyFont="1" applyFill="1" applyBorder="1" applyAlignment="1" applyProtection="1">
      <alignment horizontal="centerContinuous" vertical="center"/>
    </xf>
    <xf numFmtId="0" fontId="4" fillId="38" borderId="37" xfId="237" applyFont="1" applyFill="1" applyBorder="1" applyAlignment="1" applyProtection="1">
      <alignment horizontal="centerContinuous" vertical="center"/>
    </xf>
    <xf numFmtId="0" fontId="4" fillId="38" borderId="64" xfId="237" applyFont="1" applyFill="1" applyBorder="1" applyAlignment="1" applyProtection="1">
      <alignment horizontal="centerContinuous" vertical="center"/>
    </xf>
    <xf numFmtId="0" fontId="4" fillId="38" borderId="58" xfId="236" applyFont="1" applyFill="1" applyBorder="1" applyAlignment="1" applyProtection="1">
      <alignment horizontal="center" vertical="center" wrapText="1"/>
    </xf>
    <xf numFmtId="0" fontId="4" fillId="38" borderId="59" xfId="0" applyFont="1" applyFill="1" applyBorder="1" applyAlignment="1" applyProtection="1">
      <alignment horizontal="center" vertical="center"/>
    </xf>
    <xf numFmtId="0" fontId="4" fillId="0" borderId="0" xfId="0" applyFont="1" applyBorder="1" applyAlignment="1" applyProtection="1">
      <alignment vertical="center"/>
    </xf>
    <xf numFmtId="0" fontId="4" fillId="0" borderId="0" xfId="244" applyFont="1" applyFill="1" applyBorder="1" applyAlignment="1" applyProtection="1">
      <alignment vertical="center"/>
    </xf>
    <xf numFmtId="0" fontId="4" fillId="0" borderId="0" xfId="0" applyFont="1" applyFill="1" applyAlignment="1" applyProtection="1">
      <alignment horizontal="justify" vertical="center" wrapText="1"/>
    </xf>
    <xf numFmtId="0" fontId="4" fillId="38" borderId="34" xfId="0" applyFont="1" applyFill="1" applyBorder="1" applyAlignment="1" applyProtection="1">
      <alignment horizontal="center" vertical="center" wrapText="1"/>
    </xf>
    <xf numFmtId="0" fontId="4" fillId="0" borderId="0" xfId="247" applyFont="1" applyFill="1" applyBorder="1" applyAlignment="1" applyProtection="1">
      <alignment vertical="center" wrapText="1"/>
    </xf>
    <xf numFmtId="0" fontId="4" fillId="38" borderId="26" xfId="247" applyFont="1" applyFill="1" applyBorder="1" applyAlignment="1" applyProtection="1">
      <alignment horizontal="center" vertical="center" wrapText="1"/>
    </xf>
    <xf numFmtId="0" fontId="4" fillId="38" borderId="41" xfId="247" applyFont="1" applyFill="1" applyBorder="1" applyAlignment="1" applyProtection="1">
      <alignment horizontal="center" vertical="center" wrapText="1"/>
    </xf>
    <xf numFmtId="0" fontId="4" fillId="0" borderId="0" xfId="247" applyFont="1" applyFill="1" applyBorder="1" applyAlignment="1" applyProtection="1">
      <alignment horizontal="centerContinuous" vertical="center" wrapText="1"/>
    </xf>
    <xf numFmtId="0" fontId="4" fillId="0" borderId="0" xfId="247" applyFont="1" applyFill="1" applyBorder="1" applyAlignment="1" applyProtection="1">
      <alignment horizontal="left" vertical="center" wrapText="1"/>
    </xf>
    <xf numFmtId="0" fontId="4" fillId="38" borderId="22" xfId="247" applyFont="1" applyFill="1" applyBorder="1" applyAlignment="1" applyProtection="1">
      <alignment horizontal="center" vertical="center" wrapText="1"/>
    </xf>
    <xf numFmtId="0" fontId="4" fillId="38" borderId="37" xfId="247" applyFont="1" applyFill="1" applyBorder="1" applyAlignment="1" applyProtection="1">
      <alignment horizontal="centerContinuous" vertical="center" wrapText="1"/>
    </xf>
    <xf numFmtId="0" fontId="4" fillId="38" borderId="63" xfId="247" applyFont="1" applyFill="1" applyBorder="1" applyAlignment="1" applyProtection="1">
      <alignment horizontal="centerContinuous" vertical="center" wrapText="1"/>
    </xf>
    <xf numFmtId="4" fontId="58" fillId="26" borderId="0" xfId="0" applyNumberFormat="1" applyFont="1" applyFill="1" applyBorder="1" applyAlignment="1" applyProtection="1">
      <alignment vertical="center"/>
    </xf>
    <xf numFmtId="4" fontId="7" fillId="39" borderId="44" xfId="0" applyNumberFormat="1" applyFont="1" applyFill="1" applyBorder="1" applyAlignment="1" applyProtection="1">
      <alignment vertical="center"/>
    </xf>
    <xf numFmtId="4" fontId="4" fillId="39" borderId="41" xfId="0" applyNumberFormat="1" applyFont="1" applyFill="1" applyBorder="1" applyAlignment="1" applyProtection="1">
      <alignment vertical="center"/>
    </xf>
    <xf numFmtId="4" fontId="2" fillId="26" borderId="0" xfId="0" applyNumberFormat="1" applyFont="1" applyFill="1" applyBorder="1" applyAlignment="1" applyProtection="1">
      <alignment vertical="center"/>
    </xf>
    <xf numFmtId="4" fontId="2" fillId="28" borderId="26" xfId="0" applyNumberFormat="1" applyFont="1" applyFill="1" applyBorder="1" applyAlignment="1" applyProtection="1">
      <alignment vertical="center" wrapText="1"/>
      <protection locked="0"/>
    </xf>
    <xf numFmtId="4" fontId="47" fillId="39" borderId="44" xfId="191" applyNumberFormat="1" applyFont="1" applyFill="1" applyBorder="1" applyAlignment="1" applyProtection="1">
      <alignment vertical="center"/>
    </xf>
    <xf numFmtId="4" fontId="2" fillId="0" borderId="11" xfId="0" applyNumberFormat="1" applyFont="1" applyFill="1" applyBorder="1" applyAlignment="1" applyProtection="1">
      <alignment vertical="center"/>
    </xf>
    <xf numFmtId="4" fontId="12" fillId="0" borderId="11" xfId="0" applyNumberFormat="1" applyFont="1" applyFill="1" applyBorder="1" applyAlignment="1" applyProtection="1">
      <alignment vertical="center"/>
    </xf>
    <xf numFmtId="4" fontId="47" fillId="0" borderId="11" xfId="191" applyNumberFormat="1" applyFont="1" applyFill="1" applyBorder="1" applyAlignment="1" applyProtection="1">
      <alignment vertical="center"/>
    </xf>
    <xf numFmtId="4" fontId="2" fillId="0" borderId="0" xfId="245" applyNumberFormat="1" applyFont="1" applyFill="1" applyBorder="1" applyAlignment="1" applyProtection="1">
      <alignment vertical="center"/>
    </xf>
    <xf numFmtId="4" fontId="2" fillId="0" borderId="26" xfId="245" applyNumberFormat="1" applyFont="1" applyFill="1" applyBorder="1" applyAlignment="1" applyProtection="1">
      <alignment vertical="center" wrapText="1"/>
    </xf>
    <xf numFmtId="4" fontId="2" fillId="0" borderId="26" xfId="245" applyNumberFormat="1" applyFont="1" applyFill="1" applyBorder="1" applyAlignment="1" applyProtection="1">
      <alignment horizontal="left" vertical="center" wrapText="1"/>
    </xf>
    <xf numFmtId="4" fontId="2" fillId="39" borderId="41" xfId="0" applyNumberFormat="1" applyFont="1" applyFill="1" applyBorder="1" applyAlignment="1" applyProtection="1">
      <alignment vertical="center"/>
    </xf>
    <xf numFmtId="4" fontId="2" fillId="26" borderId="0" xfId="0" applyNumberFormat="1" applyFont="1" applyFill="1" applyAlignment="1" applyProtection="1">
      <alignment vertical="center"/>
    </xf>
    <xf numFmtId="4" fontId="2" fillId="0" borderId="0" xfId="0" applyNumberFormat="1" applyFont="1" applyFill="1" applyAlignment="1" applyProtection="1">
      <alignment vertical="center"/>
    </xf>
    <xf numFmtId="4" fontId="2" fillId="0" borderId="26" xfId="245" applyNumberFormat="1" applyFont="1" applyFill="1" applyBorder="1" applyAlignment="1" applyProtection="1">
      <alignment vertical="center"/>
    </xf>
    <xf numFmtId="4" fontId="2" fillId="34" borderId="0" xfId="245" applyNumberFormat="1" applyFont="1" applyFill="1" applyBorder="1" applyAlignment="1" applyProtection="1">
      <alignment vertical="center" wrapText="1"/>
    </xf>
    <xf numFmtId="4" fontId="2" fillId="0" borderId="18" xfId="245" applyNumberFormat="1" applyFont="1" applyFill="1" applyBorder="1" applyAlignment="1" applyProtection="1">
      <alignment vertical="center"/>
    </xf>
    <xf numFmtId="0" fontId="2" fillId="29" borderId="26" xfId="243" applyFont="1" applyFill="1" applyBorder="1" applyAlignment="1" applyProtection="1">
      <alignment vertical="center"/>
      <protection locked="0"/>
    </xf>
    <xf numFmtId="0" fontId="5" fillId="0" borderId="0" xfId="0" applyFont="1" applyAlignment="1" applyProtection="1">
      <alignment horizontal="center" vertical="center"/>
    </xf>
    <xf numFmtId="4" fontId="2" fillId="0" borderId="26" xfId="245" applyNumberFormat="1" applyFont="1" applyFill="1" applyBorder="1" applyAlignment="1" applyProtection="1">
      <alignment horizontal="left" vertical="center"/>
    </xf>
    <xf numFmtId="3" fontId="2" fillId="0" borderId="26" xfId="0" applyNumberFormat="1" applyFont="1" applyFill="1" applyBorder="1" applyAlignment="1" applyProtection="1">
      <alignment vertical="center"/>
    </xf>
    <xf numFmtId="3" fontId="2" fillId="0" borderId="30" xfId="0" applyNumberFormat="1" applyFont="1" applyFill="1" applyBorder="1" applyAlignment="1" applyProtection="1">
      <alignment vertical="center"/>
    </xf>
    <xf numFmtId="0" fontId="2" fillId="0" borderId="0" xfId="0" applyFont="1" applyAlignment="1" applyProtection="1">
      <alignment horizontal="center" vertical="center"/>
    </xf>
    <xf numFmtId="0" fontId="4" fillId="0" borderId="0" xfId="0" applyFont="1" applyAlignment="1" applyProtection="1">
      <alignment horizontal="left" vertical="center" wrapText="1"/>
    </xf>
    <xf numFmtId="0" fontId="4" fillId="34" borderId="0" xfId="0" applyFont="1" applyFill="1" applyAlignment="1" applyProtection="1">
      <alignment vertical="center" wrapText="1"/>
    </xf>
    <xf numFmtId="0" fontId="2" fillId="0" borderId="0" xfId="216" applyFont="1" applyBorder="1" applyAlignment="1">
      <alignment vertical="center"/>
    </xf>
    <xf numFmtId="0" fontId="4" fillId="34" borderId="0" xfId="0" applyFont="1" applyFill="1" applyAlignment="1" applyProtection="1">
      <alignment horizontal="left" vertical="center"/>
    </xf>
    <xf numFmtId="3" fontId="2" fillId="0" borderId="0" xfId="0" applyNumberFormat="1" applyFont="1" applyFill="1" applyBorder="1" applyAlignment="1" applyProtection="1">
      <alignment vertical="center"/>
      <protection locked="0"/>
    </xf>
    <xf numFmtId="4" fontId="2" fillId="0" borderId="0" xfId="0" applyNumberFormat="1" applyFont="1" applyFill="1" applyBorder="1" applyAlignment="1" applyProtection="1">
      <alignment vertical="center"/>
      <protection locked="0"/>
    </xf>
    <xf numFmtId="3" fontId="2" fillId="0" borderId="46" xfId="0" applyNumberFormat="1" applyFont="1" applyFill="1" applyBorder="1" applyAlignment="1" applyProtection="1">
      <alignment vertical="center"/>
    </xf>
    <xf numFmtId="0" fontId="2" fillId="0" borderId="18" xfId="0" applyFont="1" applyFill="1" applyBorder="1" applyAlignment="1" applyProtection="1">
      <alignment vertical="center"/>
    </xf>
    <xf numFmtId="3" fontId="2" fillId="34" borderId="26" xfId="0" applyNumberFormat="1" applyFont="1" applyFill="1" applyBorder="1" applyAlignment="1" applyProtection="1">
      <alignment vertical="center"/>
    </xf>
    <xf numFmtId="3" fontId="2" fillId="0" borderId="11" xfId="0" applyNumberFormat="1" applyFont="1" applyFill="1" applyBorder="1" applyAlignment="1" applyProtection="1">
      <alignment vertical="center"/>
      <protection locked="0"/>
    </xf>
    <xf numFmtId="4" fontId="2" fillId="0" borderId="11" xfId="0" applyNumberFormat="1" applyFont="1" applyFill="1" applyBorder="1" applyAlignment="1" applyProtection="1">
      <alignment vertical="center"/>
      <protection locked="0"/>
    </xf>
    <xf numFmtId="3" fontId="2" fillId="0" borderId="41" xfId="0" applyNumberFormat="1" applyFont="1" applyFill="1" applyBorder="1" applyAlignment="1" applyProtection="1">
      <alignment vertical="center"/>
      <protection locked="0"/>
    </xf>
    <xf numFmtId="4" fontId="2" fillId="0" borderId="13" xfId="0" applyNumberFormat="1" applyFont="1" applyFill="1" applyBorder="1" applyAlignment="1" applyProtection="1">
      <alignment vertical="center"/>
      <protection locked="0"/>
    </xf>
    <xf numFmtId="3" fontId="2" fillId="34" borderId="0" xfId="0" applyNumberFormat="1" applyFont="1" applyFill="1" applyBorder="1" applyAlignment="1" applyProtection="1">
      <alignment vertical="center"/>
      <protection locked="0"/>
    </xf>
    <xf numFmtId="4" fontId="2" fillId="34" borderId="13" xfId="0" applyNumberFormat="1" applyFont="1" applyFill="1" applyBorder="1" applyAlignment="1" applyProtection="1">
      <alignment vertical="center"/>
      <protection locked="0"/>
    </xf>
    <xf numFmtId="3" fontId="2" fillId="34" borderId="18" xfId="0" applyNumberFormat="1" applyFont="1" applyFill="1" applyBorder="1" applyAlignment="1" applyProtection="1">
      <alignment vertical="center"/>
      <protection locked="0"/>
    </xf>
    <xf numFmtId="4" fontId="2" fillId="34" borderId="18" xfId="0" applyNumberFormat="1" applyFont="1" applyFill="1" applyBorder="1" applyAlignment="1" applyProtection="1">
      <alignment vertical="center"/>
      <protection locked="0"/>
    </xf>
    <xf numFmtId="3" fontId="2" fillId="34" borderId="41" xfId="0" applyNumberFormat="1" applyFont="1" applyFill="1" applyBorder="1" applyAlignment="1" applyProtection="1">
      <alignment vertical="center"/>
      <protection locked="0"/>
    </xf>
    <xf numFmtId="4" fontId="2" fillId="0" borderId="26" xfId="0" applyNumberFormat="1" applyFont="1" applyFill="1" applyBorder="1" applyAlignment="1" applyProtection="1">
      <alignment vertical="center"/>
      <protection locked="0"/>
    </xf>
    <xf numFmtId="3" fontId="2" fillId="28" borderId="26" xfId="0" applyNumberFormat="1" applyFont="1" applyFill="1" applyBorder="1" applyAlignment="1" applyProtection="1">
      <alignment vertical="center"/>
      <protection locked="0"/>
    </xf>
    <xf numFmtId="3" fontId="2" fillId="0" borderId="12" xfId="0" applyNumberFormat="1" applyFont="1" applyFill="1" applyBorder="1" applyAlignment="1" applyProtection="1">
      <alignment vertical="center"/>
      <protection locked="0"/>
    </xf>
    <xf numFmtId="0" fontId="2" fillId="0" borderId="0" xfId="0" applyFont="1" applyFill="1" applyBorder="1" applyAlignment="1" applyProtection="1">
      <alignment horizontal="center" vertical="center"/>
    </xf>
    <xf numFmtId="0" fontId="12" fillId="0" borderId="0" xfId="0" applyFont="1" applyAlignment="1" applyProtection="1">
      <alignment vertical="center"/>
    </xf>
    <xf numFmtId="0" fontId="12" fillId="0" borderId="0" xfId="241" applyFont="1" applyFill="1" applyBorder="1" applyAlignment="1" applyProtection="1">
      <alignment horizontal="left" vertical="center"/>
    </xf>
    <xf numFmtId="0" fontId="2" fillId="34" borderId="0" xfId="0" applyFont="1" applyFill="1" applyAlignment="1" applyProtection="1">
      <alignment vertical="center"/>
    </xf>
    <xf numFmtId="0" fontId="2" fillId="34" borderId="0" xfId="248" applyFont="1" applyFill="1" applyBorder="1" applyAlignment="1" applyProtection="1">
      <alignment vertical="center"/>
    </xf>
    <xf numFmtId="0" fontId="2" fillId="0" borderId="0" xfId="248" applyFont="1" applyBorder="1" applyAlignment="1" applyProtection="1">
      <alignment vertical="center"/>
    </xf>
    <xf numFmtId="0" fontId="2" fillId="0" borderId="0" xfId="248" applyFont="1" applyFill="1" applyBorder="1" applyAlignment="1" applyProtection="1">
      <alignment vertical="center"/>
    </xf>
    <xf numFmtId="0" fontId="2" fillId="27" borderId="26" xfId="241" applyFont="1" applyFill="1" applyBorder="1" applyAlignment="1" applyProtection="1">
      <alignment horizontal="left" vertical="center"/>
      <protection locked="0"/>
    </xf>
    <xf numFmtId="0" fontId="2" fillId="0" borderId="0" xfId="241" applyFont="1" applyFill="1" applyBorder="1" applyAlignment="1" applyProtection="1">
      <alignment horizontal="left" vertical="center"/>
    </xf>
    <xf numFmtId="3" fontId="2" fillId="0" borderId="0" xfId="0" applyNumberFormat="1" applyFont="1" applyFill="1" applyBorder="1" applyAlignment="1" applyProtection="1">
      <alignment horizontal="center" vertical="center"/>
      <protection locked="0"/>
    </xf>
    <xf numFmtId="0" fontId="2" fillId="34" borderId="0" xfId="216" applyFont="1" applyFill="1" applyBorder="1" applyAlignment="1">
      <alignment horizontal="left" vertical="center"/>
    </xf>
    <xf numFmtId="4" fontId="2" fillId="34" borderId="0" xfId="0" applyNumberFormat="1" applyFont="1" applyFill="1" applyBorder="1" applyAlignment="1" applyProtection="1">
      <alignment vertical="center"/>
    </xf>
    <xf numFmtId="4" fontId="2" fillId="34" borderId="0" xfId="0" applyNumberFormat="1" applyFont="1" applyFill="1" applyAlignment="1" applyProtection="1">
      <alignment vertical="center"/>
    </xf>
    <xf numFmtId="0" fontId="4" fillId="0" borderId="0" xfId="236" applyFont="1" applyAlignment="1" applyProtection="1">
      <alignment vertical="center"/>
    </xf>
    <xf numFmtId="0" fontId="7" fillId="0" borderId="0" xfId="236" applyFont="1" applyAlignment="1" applyProtection="1">
      <alignment horizontal="center" vertical="center"/>
    </xf>
    <xf numFmtId="0" fontId="2" fillId="27" borderId="26" xfId="0" applyFont="1" applyFill="1" applyBorder="1" applyAlignment="1" applyProtection="1">
      <alignment horizontal="center" vertical="center"/>
      <protection locked="0"/>
    </xf>
    <xf numFmtId="14" fontId="2" fillId="27" borderId="26" xfId="0" applyNumberFormat="1" applyFont="1" applyFill="1" applyBorder="1" applyAlignment="1" applyProtection="1">
      <alignment horizontal="center" vertical="center"/>
      <protection locked="0"/>
    </xf>
    <xf numFmtId="0" fontId="4" fillId="38" borderId="49" xfId="234" applyFont="1" applyFill="1" applyBorder="1" applyAlignment="1" applyProtection="1">
      <alignment vertical="center"/>
    </xf>
    <xf numFmtId="0" fontId="4" fillId="38" borderId="64" xfId="234" applyFont="1" applyFill="1" applyBorder="1" applyAlignment="1" applyProtection="1">
      <alignment vertical="center"/>
    </xf>
    <xf numFmtId="0" fontId="4" fillId="38" borderId="64" xfId="236" applyFont="1" applyFill="1" applyBorder="1" applyAlignment="1" applyProtection="1">
      <alignment vertical="center"/>
    </xf>
    <xf numFmtId="0" fontId="4" fillId="38" borderId="58" xfId="234" applyFont="1" applyFill="1" applyBorder="1" applyAlignment="1" applyProtection="1">
      <alignment horizontal="center" vertical="center" wrapText="1"/>
    </xf>
    <xf numFmtId="0" fontId="2" fillId="0" borderId="32" xfId="234" applyFont="1" applyBorder="1" applyAlignment="1" applyProtection="1">
      <alignment vertical="center"/>
    </xf>
    <xf numFmtId="0" fontId="2" fillId="27" borderId="30" xfId="0" applyFont="1" applyFill="1" applyBorder="1" applyAlignment="1" applyProtection="1">
      <alignment horizontal="center" vertical="center"/>
      <protection locked="0"/>
    </xf>
    <xf numFmtId="14" fontId="2" fillId="27" borderId="30" xfId="0" applyNumberFormat="1" applyFont="1" applyFill="1" applyBorder="1" applyAlignment="1" applyProtection="1">
      <alignment horizontal="center" vertical="center"/>
      <protection locked="0"/>
    </xf>
    <xf numFmtId="0" fontId="8" fillId="0" borderId="0" xfId="0" applyFont="1" applyBorder="1" applyAlignment="1" applyProtection="1">
      <alignment vertical="center"/>
    </xf>
    <xf numFmtId="3" fontId="2" fillId="27" borderId="52" xfId="0" applyNumberFormat="1" applyFont="1" applyFill="1" applyBorder="1" applyAlignment="1" applyProtection="1">
      <alignment vertical="center"/>
      <protection locked="0"/>
    </xf>
    <xf numFmtId="0" fontId="2" fillId="0" borderId="32" xfId="0" applyFont="1" applyFill="1" applyBorder="1" applyAlignment="1" applyProtection="1">
      <alignment vertical="center"/>
    </xf>
    <xf numFmtId="0" fontId="2" fillId="0" borderId="50" xfId="0" applyFont="1" applyFill="1" applyBorder="1" applyAlignment="1" applyProtection="1">
      <alignment vertical="center"/>
    </xf>
    <xf numFmtId="0" fontId="0" fillId="34" borderId="0" xfId="0" applyFill="1" applyBorder="1" applyAlignment="1" applyProtection="1">
      <alignment vertical="center"/>
    </xf>
    <xf numFmtId="0" fontId="7" fillId="0" borderId="0" xfId="0" applyFont="1" applyBorder="1" applyAlignment="1" applyProtection="1">
      <alignment vertical="center"/>
    </xf>
    <xf numFmtId="0" fontId="7" fillId="0" borderId="0" xfId="0" applyFont="1" applyAlignment="1" applyProtection="1">
      <alignment vertical="center"/>
    </xf>
    <xf numFmtId="0" fontId="7" fillId="0" borderId="0" xfId="236" applyFont="1" applyAlignment="1" applyProtection="1">
      <alignment horizontal="centerContinuous" vertical="center"/>
    </xf>
    <xf numFmtId="0" fontId="4" fillId="0" borderId="0" xfId="236" applyFont="1" applyAlignment="1" applyProtection="1">
      <alignment horizontal="centerContinuous" vertical="center"/>
    </xf>
    <xf numFmtId="0" fontId="12" fillId="0" borderId="0" xfId="236" applyFont="1" applyBorder="1" applyAlignment="1" applyProtection="1">
      <alignment vertical="center"/>
    </xf>
    <xf numFmtId="0" fontId="2" fillId="0" borderId="51" xfId="236" applyFont="1" applyBorder="1" applyAlignment="1" applyProtection="1">
      <alignment vertical="center"/>
    </xf>
    <xf numFmtId="0" fontId="4" fillId="0" borderId="0" xfId="236" applyFont="1" applyBorder="1" applyAlignment="1" applyProtection="1">
      <alignment vertical="center"/>
    </xf>
    <xf numFmtId="0" fontId="2" fillId="27" borderId="25" xfId="236" applyFont="1" applyFill="1" applyBorder="1" applyAlignment="1" applyProtection="1">
      <alignment vertical="center"/>
      <protection locked="0"/>
    </xf>
    <xf numFmtId="0" fontId="2" fillId="27" borderId="29" xfId="236" applyFont="1" applyFill="1" applyBorder="1" applyAlignment="1" applyProtection="1">
      <alignment vertical="center"/>
      <protection locked="0"/>
    </xf>
    <xf numFmtId="0" fontId="4" fillId="0" borderId="0" xfId="236" applyFont="1" applyBorder="1" applyAlignment="1" applyProtection="1">
      <alignment horizontal="left" vertical="center"/>
    </xf>
    <xf numFmtId="0" fontId="4" fillId="38" borderId="38" xfId="236" applyFont="1" applyFill="1" applyBorder="1" applyAlignment="1" applyProtection="1">
      <alignment horizontal="centerContinuous" vertical="center"/>
    </xf>
    <xf numFmtId="0" fontId="2" fillId="29" borderId="55" xfId="243" applyFont="1" applyFill="1" applyBorder="1" applyAlignment="1" applyProtection="1">
      <alignment vertical="center"/>
      <protection locked="0"/>
    </xf>
    <xf numFmtId="3" fontId="2" fillId="0" borderId="22" xfId="182" applyNumberFormat="1" applyFont="1" applyFill="1" applyBorder="1" applyAlignment="1" applyProtection="1">
      <alignment horizontal="right" vertical="center"/>
    </xf>
    <xf numFmtId="0" fontId="12" fillId="34" borderId="0" xfId="235" applyFont="1" applyFill="1" applyBorder="1" applyAlignment="1" applyProtection="1">
      <alignment horizontal="left" vertical="center"/>
    </xf>
    <xf numFmtId="0" fontId="2" fillId="26" borderId="0" xfId="0" applyFont="1" applyFill="1" applyBorder="1" applyAlignment="1" applyProtection="1">
      <alignment horizontal="center" vertical="center"/>
    </xf>
    <xf numFmtId="0" fontId="7" fillId="26" borderId="0" xfId="0" applyFont="1" applyFill="1" applyBorder="1" applyAlignment="1" applyProtection="1">
      <alignment horizontal="left" vertical="center"/>
    </xf>
    <xf numFmtId="0" fontId="11" fillId="26" borderId="0" xfId="0" applyFont="1" applyFill="1" applyBorder="1" applyAlignment="1" applyProtection="1">
      <alignment horizontal="left" vertical="center"/>
    </xf>
    <xf numFmtId="0" fontId="2" fillId="26" borderId="26" xfId="0" applyFont="1" applyFill="1" applyBorder="1" applyAlignment="1" applyProtection="1">
      <alignment vertical="center"/>
    </xf>
    <xf numFmtId="0" fontId="4" fillId="34" borderId="0" xfId="0" applyFont="1" applyFill="1" applyAlignment="1" applyProtection="1">
      <alignment vertical="center"/>
    </xf>
    <xf numFmtId="0" fontId="2" fillId="0" borderId="25" xfId="0" applyFont="1" applyBorder="1" applyAlignment="1" applyProtection="1">
      <alignment horizontal="center" vertical="center"/>
    </xf>
    <xf numFmtId="0" fontId="2" fillId="0" borderId="29" xfId="0" applyFont="1" applyFill="1" applyBorder="1" applyAlignment="1" applyProtection="1">
      <alignment horizontal="center" vertical="center"/>
    </xf>
    <xf numFmtId="3" fontId="2" fillId="0" borderId="41" xfId="0" applyNumberFormat="1" applyFont="1" applyFill="1" applyBorder="1" applyAlignment="1" applyProtection="1">
      <alignment horizontal="right" vertical="center"/>
    </xf>
    <xf numFmtId="3" fontId="2" fillId="0" borderId="26" xfId="0" applyNumberFormat="1" applyFont="1" applyFill="1" applyBorder="1" applyAlignment="1" applyProtection="1">
      <alignment horizontal="right" vertical="center"/>
    </xf>
    <xf numFmtId="3" fontId="2" fillId="0" borderId="15" xfId="182" applyNumberFormat="1" applyFont="1" applyFill="1" applyBorder="1" applyAlignment="1" applyProtection="1">
      <alignment horizontal="right" vertical="center"/>
    </xf>
    <xf numFmtId="3" fontId="2" fillId="0" borderId="39" xfId="182" applyNumberFormat="1" applyFont="1" applyFill="1" applyBorder="1" applyAlignment="1" applyProtection="1">
      <alignment horizontal="right" vertical="center"/>
    </xf>
    <xf numFmtId="3" fontId="2" fillId="0" borderId="30" xfId="0" applyNumberFormat="1" applyFont="1" applyFill="1" applyBorder="1" applyAlignment="1" applyProtection="1">
      <alignment horizontal="right" vertical="center"/>
    </xf>
    <xf numFmtId="3" fontId="2" fillId="0" borderId="34" xfId="0" applyNumberFormat="1" applyFont="1" applyFill="1" applyBorder="1" applyAlignment="1" applyProtection="1">
      <alignment horizontal="right" vertical="center"/>
    </xf>
    <xf numFmtId="0" fontId="4" fillId="0" borderId="0" xfId="243" applyFont="1" applyAlignment="1" applyProtection="1">
      <alignment vertical="center"/>
    </xf>
    <xf numFmtId="0" fontId="2" fillId="29" borderId="45" xfId="243" applyFont="1" applyFill="1" applyBorder="1" applyAlignment="1" applyProtection="1">
      <alignment horizontal="center" vertical="center"/>
      <protection locked="0"/>
    </xf>
    <xf numFmtId="0" fontId="2" fillId="29" borderId="29" xfId="243" applyFont="1" applyFill="1" applyBorder="1" applyAlignment="1" applyProtection="1">
      <alignment horizontal="center" vertical="center"/>
      <protection locked="0"/>
    </xf>
    <xf numFmtId="0" fontId="2" fillId="29" borderId="26" xfId="243" applyFont="1" applyFill="1" applyBorder="1" applyAlignment="1" applyProtection="1">
      <alignment horizontal="center" vertical="center"/>
      <protection locked="0"/>
    </xf>
    <xf numFmtId="0" fontId="2" fillId="29" borderId="30" xfId="243" applyFont="1" applyFill="1" applyBorder="1" applyAlignment="1" applyProtection="1">
      <alignment horizontal="center" vertical="center"/>
      <protection locked="0"/>
    </xf>
    <xf numFmtId="0" fontId="33" fillId="0" borderId="0" xfId="0" applyFont="1" applyFill="1" applyBorder="1" applyAlignment="1" applyProtection="1">
      <alignment horizontal="left" vertical="center"/>
    </xf>
    <xf numFmtId="172" fontId="2" fillId="0" borderId="26" xfId="0" applyNumberFormat="1" applyFont="1" applyFill="1" applyBorder="1" applyAlignment="1" applyProtection="1">
      <alignment horizontal="left" vertical="center"/>
    </xf>
    <xf numFmtId="172" fontId="2" fillId="0" borderId="39" xfId="0" applyNumberFormat="1" applyFont="1" applyFill="1" applyBorder="1" applyAlignment="1" applyProtection="1">
      <alignment horizontal="left" vertical="center"/>
    </xf>
    <xf numFmtId="3" fontId="2" fillId="0" borderId="52" xfId="182" applyNumberFormat="1" applyFont="1" applyFill="1" applyBorder="1" applyAlignment="1" applyProtection="1">
      <alignment horizontal="right" vertical="center"/>
    </xf>
    <xf numFmtId="3" fontId="2" fillId="26" borderId="22" xfId="182" applyNumberFormat="1" applyFont="1" applyFill="1" applyBorder="1" applyAlignment="1" applyProtection="1">
      <alignment horizontal="right" vertical="center"/>
    </xf>
    <xf numFmtId="3" fontId="2" fillId="0" borderId="66" xfId="182" applyNumberFormat="1" applyFont="1" applyFill="1" applyBorder="1" applyAlignment="1" applyProtection="1">
      <alignment horizontal="right" vertical="center"/>
    </xf>
    <xf numFmtId="0" fontId="2" fillId="0" borderId="18" xfId="0" applyFont="1" applyFill="1" applyBorder="1" applyAlignment="1" applyProtection="1">
      <alignment horizontal="left" vertical="center"/>
    </xf>
    <xf numFmtId="172" fontId="2" fillId="0" borderId="18" xfId="0" applyNumberFormat="1" applyFont="1" applyFill="1" applyBorder="1" applyAlignment="1" applyProtection="1">
      <alignment horizontal="left" vertical="center"/>
    </xf>
    <xf numFmtId="3" fontId="2" fillId="0" borderId="42" xfId="182" applyNumberFormat="1" applyFont="1" applyFill="1" applyBorder="1" applyAlignment="1" applyProtection="1">
      <alignment horizontal="right" vertical="center"/>
    </xf>
    <xf numFmtId="172" fontId="2" fillId="0" borderId="44" xfId="0" applyNumberFormat="1" applyFont="1" applyFill="1" applyBorder="1" applyAlignment="1" applyProtection="1">
      <alignment horizontal="left" vertical="center"/>
    </xf>
    <xf numFmtId="0" fontId="2" fillId="34" borderId="0" xfId="0" applyFont="1" applyFill="1" applyBorder="1" applyAlignment="1" applyProtection="1">
      <alignment horizontal="left" vertical="center"/>
    </xf>
    <xf numFmtId="172" fontId="2" fillId="26" borderId="0" xfId="0" applyNumberFormat="1" applyFont="1" applyFill="1" applyBorder="1" applyAlignment="1" applyProtection="1">
      <alignment horizontal="left" vertical="center"/>
    </xf>
    <xf numFmtId="3" fontId="2" fillId="0" borderId="47" xfId="182" applyNumberFormat="1" applyFont="1" applyFill="1" applyBorder="1" applyAlignment="1" applyProtection="1">
      <alignment horizontal="right" vertical="center"/>
    </xf>
    <xf numFmtId="3" fontId="12" fillId="0" borderId="34" xfId="182" applyNumberFormat="1" applyFont="1" applyFill="1" applyBorder="1" applyAlignment="1" applyProtection="1">
      <alignment horizontal="right" vertical="center"/>
    </xf>
    <xf numFmtId="0" fontId="4" fillId="38" borderId="63" xfId="236" applyFont="1" applyFill="1" applyBorder="1" applyAlignment="1" applyProtection="1">
      <alignment horizontal="centerContinuous" vertical="center"/>
    </xf>
    <xf numFmtId="0" fontId="2" fillId="0" borderId="55" xfId="234" applyFont="1" applyBorder="1" applyAlignment="1" applyProtection="1">
      <alignment horizontal="centerContinuous" vertical="center"/>
    </xf>
    <xf numFmtId="0" fontId="2" fillId="29" borderId="43" xfId="243" applyFont="1" applyFill="1" applyBorder="1" applyAlignment="1" applyProtection="1">
      <alignment vertical="center"/>
      <protection locked="0"/>
    </xf>
    <xf numFmtId="0" fontId="4" fillId="38" borderId="28" xfId="236" applyFont="1" applyFill="1" applyBorder="1" applyAlignment="1" applyProtection="1">
      <alignment horizontal="center" vertical="center"/>
    </xf>
    <xf numFmtId="0" fontId="4" fillId="38" borderId="58" xfId="236" applyFont="1" applyFill="1" applyBorder="1" applyAlignment="1" applyProtection="1">
      <alignment horizontal="center" vertical="center"/>
    </xf>
    <xf numFmtId="0" fontId="4" fillId="38" borderId="59" xfId="236" applyFont="1" applyFill="1" applyBorder="1" applyAlignment="1" applyProtection="1">
      <alignment horizontal="center" vertical="center"/>
    </xf>
    <xf numFmtId="0" fontId="2" fillId="29" borderId="52" xfId="243" applyFont="1" applyFill="1" applyBorder="1" applyAlignment="1" applyProtection="1">
      <alignment vertical="center"/>
      <protection locked="0"/>
    </xf>
    <xf numFmtId="0" fontId="2" fillId="29" borderId="34" xfId="243" applyFont="1" applyFill="1" applyBorder="1" applyAlignment="1" applyProtection="1">
      <alignment vertical="center"/>
      <protection locked="0"/>
    </xf>
    <xf numFmtId="0" fontId="4" fillId="38" borderId="49"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14" fontId="2" fillId="0" borderId="0" xfId="0" applyNumberFormat="1" applyFont="1" applyFill="1" applyBorder="1" applyAlignment="1" applyProtection="1">
      <alignment horizontal="center" vertical="center"/>
    </xf>
    <xf numFmtId="14" fontId="2" fillId="0" borderId="0" xfId="0" applyNumberFormat="1" applyFont="1" applyFill="1" applyBorder="1" applyAlignment="1" applyProtection="1">
      <alignment vertical="center"/>
    </xf>
    <xf numFmtId="0" fontId="4" fillId="38" borderId="26" xfId="236" applyFont="1" applyFill="1" applyBorder="1" applyAlignment="1" applyProtection="1">
      <alignment horizontal="center" vertical="center"/>
    </xf>
    <xf numFmtId="0" fontId="4" fillId="34" borderId="0" xfId="236" applyFont="1" applyFill="1" applyBorder="1" applyAlignment="1" applyProtection="1">
      <alignment horizontal="center" vertical="center"/>
    </xf>
    <xf numFmtId="0" fontId="4" fillId="38" borderId="63" xfId="236" applyFont="1" applyFill="1" applyBorder="1" applyAlignment="1" applyProtection="1">
      <alignment horizontal="center" vertical="center" wrapText="1"/>
    </xf>
    <xf numFmtId="0" fontId="2" fillId="34" borderId="44" xfId="236" applyFont="1" applyFill="1" applyBorder="1" applyAlignment="1" applyProtection="1">
      <alignment horizontal="left" vertical="center"/>
    </xf>
    <xf numFmtId="0" fontId="12" fillId="0" borderId="46" xfId="236" applyFont="1" applyBorder="1" applyAlignment="1" applyProtection="1">
      <alignment horizontal="centerContinuous" vertical="center"/>
    </xf>
    <xf numFmtId="0" fontId="2" fillId="0" borderId="46" xfId="236" applyFont="1" applyBorder="1" applyAlignment="1" applyProtection="1">
      <alignment horizontal="centerContinuous" vertical="center"/>
    </xf>
    <xf numFmtId="0" fontId="2" fillId="0" borderId="46" xfId="236" applyFont="1" applyBorder="1" applyAlignment="1" applyProtection="1">
      <alignment vertical="center"/>
    </xf>
    <xf numFmtId="0" fontId="2" fillId="0" borderId="41" xfId="236" applyFont="1" applyBorder="1" applyAlignment="1" applyProtection="1">
      <alignment vertical="center"/>
    </xf>
    <xf numFmtId="4" fontId="2" fillId="28" borderId="26" xfId="0" applyNumberFormat="1" applyFont="1" applyFill="1" applyBorder="1" applyAlignment="1" applyProtection="1">
      <alignment vertical="center"/>
      <protection locked="0"/>
    </xf>
    <xf numFmtId="0" fontId="4" fillId="38" borderId="58" xfId="247" applyFont="1" applyFill="1" applyBorder="1" applyAlignment="1" applyProtection="1">
      <alignment horizontal="centerContinuous" vertical="center" wrapText="1"/>
    </xf>
    <xf numFmtId="0" fontId="12" fillId="0" borderId="0" xfId="240" applyFont="1" applyFill="1" applyBorder="1" applyAlignment="1" applyProtection="1">
      <alignment horizontal="left" vertical="center" wrapText="1"/>
    </xf>
    <xf numFmtId="3" fontId="2" fillId="27" borderId="46" xfId="247" applyNumberFormat="1" applyFont="1" applyFill="1" applyBorder="1" applyAlignment="1" applyProtection="1">
      <alignment horizontal="right" vertical="center"/>
      <protection locked="0"/>
    </xf>
    <xf numFmtId="3" fontId="2" fillId="27" borderId="26" xfId="247" applyNumberFormat="1" applyFont="1" applyFill="1" applyBorder="1" applyAlignment="1" applyProtection="1">
      <alignment horizontal="right" vertical="center"/>
      <protection locked="0"/>
    </xf>
    <xf numFmtId="3" fontId="2" fillId="27" borderId="22" xfId="247" applyNumberFormat="1" applyFont="1" applyFill="1" applyBorder="1" applyAlignment="1" applyProtection="1">
      <alignment horizontal="right" vertical="center"/>
      <protection locked="0"/>
    </xf>
    <xf numFmtId="3" fontId="2" fillId="27" borderId="11" xfId="247" applyNumberFormat="1" applyFont="1" applyFill="1" applyBorder="1" applyAlignment="1" applyProtection="1">
      <alignment horizontal="right" vertical="center"/>
      <protection locked="0"/>
    </xf>
    <xf numFmtId="3" fontId="2" fillId="27" borderId="40" xfId="247" applyNumberFormat="1" applyFont="1" applyFill="1" applyBorder="1" applyAlignment="1" applyProtection="1">
      <alignment horizontal="right" vertical="center"/>
      <protection locked="0"/>
    </xf>
    <xf numFmtId="3" fontId="2" fillId="27" borderId="67" xfId="247" applyNumberFormat="1" applyFont="1" applyFill="1" applyBorder="1" applyAlignment="1" applyProtection="1">
      <alignment horizontal="right" vertical="center"/>
      <protection locked="0"/>
    </xf>
    <xf numFmtId="3" fontId="2" fillId="27" borderId="51" xfId="247" applyNumberFormat="1" applyFont="1" applyFill="1" applyBorder="1" applyAlignment="1" applyProtection="1">
      <alignment horizontal="right" vertical="center"/>
      <protection locked="0"/>
    </xf>
    <xf numFmtId="3" fontId="2" fillId="27" borderId="30" xfId="247" applyNumberFormat="1" applyFont="1" applyFill="1" applyBorder="1" applyAlignment="1" applyProtection="1">
      <alignment horizontal="right" vertical="center"/>
      <protection locked="0"/>
    </xf>
    <xf numFmtId="3" fontId="2" fillId="27" borderId="34" xfId="247" applyNumberFormat="1" applyFont="1" applyFill="1" applyBorder="1" applyAlignment="1" applyProtection="1">
      <alignment horizontal="right" vertical="center"/>
      <protection locked="0"/>
    </xf>
    <xf numFmtId="0" fontId="2" fillId="35" borderId="26" xfId="236" applyFont="1" applyFill="1" applyBorder="1" applyAlignment="1" applyProtection="1">
      <alignment horizontal="center" vertical="center"/>
      <protection locked="0"/>
    </xf>
    <xf numFmtId="170" fontId="2" fillId="35" borderId="17" xfId="236" applyNumberFormat="1" applyFont="1" applyFill="1" applyBorder="1" applyAlignment="1" applyProtection="1">
      <alignment horizontal="center" vertical="center"/>
      <protection locked="0"/>
    </xf>
    <xf numFmtId="170" fontId="2" fillId="35" borderId="30" xfId="236" applyNumberFormat="1" applyFont="1" applyFill="1" applyBorder="1" applyAlignment="1" applyProtection="1">
      <alignment horizontal="center" vertical="center"/>
      <protection locked="0"/>
    </xf>
    <xf numFmtId="3" fontId="2" fillId="34" borderId="41" xfId="0" applyNumberFormat="1" applyFont="1" applyFill="1" applyBorder="1" applyAlignment="1" applyProtection="1">
      <alignment vertical="center"/>
    </xf>
    <xf numFmtId="0" fontId="51" fillId="0" borderId="0" xfId="0" applyFont="1" applyAlignment="1" applyProtection="1">
      <alignment vertical="center"/>
    </xf>
    <xf numFmtId="0" fontId="44" fillId="0" borderId="0" xfId="0" applyFont="1" applyAlignment="1" applyProtection="1">
      <alignment vertical="center"/>
    </xf>
    <xf numFmtId="0" fontId="4" fillId="38" borderId="28" xfId="0" applyFont="1" applyFill="1" applyBorder="1" applyAlignment="1" applyProtection="1">
      <alignment horizontal="centerContinuous" vertical="center" wrapText="1"/>
    </xf>
    <xf numFmtId="0" fontId="4" fillId="38" borderId="49" xfId="0" applyFont="1" applyFill="1" applyBorder="1" applyAlignment="1" applyProtection="1">
      <alignment horizontal="centerContinuous" vertical="center" wrapText="1"/>
    </xf>
    <xf numFmtId="165" fontId="2" fillId="0" borderId="0" xfId="0" applyNumberFormat="1" applyFont="1" applyFill="1" applyBorder="1" applyAlignment="1" applyProtection="1">
      <alignment horizontal="right" vertical="center"/>
    </xf>
    <xf numFmtId="0" fontId="57" fillId="34" borderId="0" xfId="0" applyFont="1" applyFill="1" applyAlignment="1" applyProtection="1">
      <alignment horizontal="left" vertical="center"/>
    </xf>
    <xf numFmtId="0" fontId="43" fillId="0" borderId="0" xfId="239" applyFont="1" applyFill="1" applyBorder="1" applyAlignment="1" applyProtection="1">
      <alignment vertical="center"/>
    </xf>
    <xf numFmtId="0" fontId="2" fillId="0" borderId="0" xfId="218" applyFont="1" applyFill="1" applyBorder="1" applyAlignment="1" applyProtection="1">
      <alignment vertical="center"/>
    </xf>
    <xf numFmtId="0" fontId="2" fillId="0" borderId="0" xfId="218" applyFont="1" applyFill="1" applyAlignment="1" applyProtection="1">
      <alignment vertical="center"/>
    </xf>
    <xf numFmtId="3" fontId="2" fillId="27" borderId="22" xfId="218" applyNumberFormat="1" applyFont="1" applyFill="1" applyBorder="1" applyAlignment="1" applyProtection="1">
      <alignment horizontal="right" vertical="center"/>
      <protection locked="0"/>
    </xf>
    <xf numFmtId="3" fontId="2" fillId="27" borderId="42" xfId="218" applyNumberFormat="1" applyFont="1" applyFill="1" applyBorder="1" applyAlignment="1" applyProtection="1">
      <alignment horizontal="right" vertical="center"/>
      <protection locked="0"/>
    </xf>
    <xf numFmtId="0" fontId="4" fillId="2" borderId="38" xfId="218" applyFont="1" applyFill="1" applyBorder="1" applyAlignment="1" applyProtection="1">
      <alignment horizontal="center" vertical="center" wrapText="1"/>
    </xf>
    <xf numFmtId="0" fontId="2" fillId="0" borderId="25" xfId="218" applyFont="1" applyFill="1" applyBorder="1" applyAlignment="1" applyProtection="1">
      <alignment horizontal="left" vertical="center"/>
    </xf>
    <xf numFmtId="0" fontId="2" fillId="0" borderId="26" xfId="218" applyFont="1" applyFill="1" applyBorder="1" applyAlignment="1" applyProtection="1">
      <alignment vertical="center"/>
    </xf>
    <xf numFmtId="0" fontId="2" fillId="0" borderId="68" xfId="218" applyFont="1" applyFill="1" applyBorder="1" applyAlignment="1" applyProtection="1">
      <alignment horizontal="left" vertical="center"/>
    </xf>
    <xf numFmtId="0" fontId="2" fillId="0" borderId="39" xfId="218" applyFont="1" applyFill="1" applyBorder="1" applyAlignment="1" applyProtection="1">
      <alignment vertical="center"/>
    </xf>
    <xf numFmtId="0" fontId="2" fillId="34" borderId="25" xfId="218" applyFont="1" applyFill="1" applyBorder="1" applyAlignment="1" applyProtection="1">
      <alignment horizontal="left" vertical="center"/>
    </xf>
    <xf numFmtId="14" fontId="2" fillId="0" borderId="25" xfId="218" applyNumberFormat="1" applyFont="1" applyFill="1" applyBorder="1" applyAlignment="1" applyProtection="1">
      <alignment horizontal="left" vertical="center"/>
    </xf>
    <xf numFmtId="16" fontId="2" fillId="0" borderId="25" xfId="218" applyNumberFormat="1" applyFont="1" applyFill="1" applyBorder="1" applyAlignment="1" applyProtection="1">
      <alignment horizontal="left" vertical="center"/>
    </xf>
    <xf numFmtId="0" fontId="2" fillId="0" borderId="25" xfId="242" applyFont="1" applyFill="1" applyBorder="1" applyAlignment="1" applyProtection="1">
      <alignment horizontal="left" vertical="center"/>
    </xf>
    <xf numFmtId="0" fontId="2" fillId="0" borderId="40" xfId="218" applyFont="1" applyFill="1" applyBorder="1" applyAlignment="1" applyProtection="1">
      <alignment vertical="center"/>
    </xf>
    <xf numFmtId="0" fontId="2" fillId="0" borderId="21" xfId="218" applyFont="1" applyFill="1" applyBorder="1" applyAlignment="1" applyProtection="1">
      <alignment horizontal="left" vertical="center"/>
    </xf>
    <xf numFmtId="0" fontId="8" fillId="0" borderId="0" xfId="239" applyFont="1" applyFill="1" applyBorder="1" applyAlignment="1" applyProtection="1">
      <alignment vertical="center"/>
    </xf>
    <xf numFmtId="0" fontId="5" fillId="0" borderId="0" xfId="0" applyFont="1" applyBorder="1" applyAlignment="1" applyProtection="1">
      <alignment horizontal="center" vertical="center"/>
    </xf>
    <xf numFmtId="4" fontId="2" fillId="0" borderId="0" xfId="245" applyNumberFormat="1" applyFont="1" applyFill="1" applyBorder="1" applyAlignment="1" applyProtection="1">
      <alignment vertical="center" wrapText="1"/>
    </xf>
    <xf numFmtId="0" fontId="2" fillId="0" borderId="26" xfId="0" applyFont="1" applyBorder="1" applyAlignment="1">
      <alignment vertical="center" wrapText="1"/>
    </xf>
    <xf numFmtId="0" fontId="2" fillId="0" borderId="29" xfId="0" applyFont="1" applyBorder="1" applyAlignment="1" applyProtection="1">
      <alignment horizontal="right" vertical="center"/>
    </xf>
    <xf numFmtId="3" fontId="2" fillId="0" borderId="30" xfId="236" applyNumberFormat="1" applyFont="1" applyBorder="1" applyAlignment="1" applyProtection="1">
      <alignment vertical="center"/>
    </xf>
    <xf numFmtId="3" fontId="2" fillId="0" borderId="34" xfId="236" applyNumberFormat="1" applyFont="1" applyBorder="1" applyAlignment="1" applyProtection="1">
      <alignment vertical="center"/>
    </xf>
    <xf numFmtId="0" fontId="4" fillId="38" borderId="69" xfId="0" applyFont="1" applyFill="1" applyBorder="1" applyAlignment="1" applyProtection="1">
      <alignment horizontal="center" vertical="center" wrapText="1"/>
    </xf>
    <xf numFmtId="0" fontId="4" fillId="38" borderId="60" xfId="0" applyFont="1" applyFill="1" applyBorder="1" applyAlignment="1" applyProtection="1">
      <alignment horizontal="center" vertical="center" wrapText="1"/>
    </xf>
    <xf numFmtId="3" fontId="2" fillId="35" borderId="26" xfId="0" applyNumberFormat="1" applyFont="1" applyFill="1" applyBorder="1" applyAlignment="1" applyProtection="1">
      <alignment vertical="center"/>
      <protection locked="0"/>
    </xf>
    <xf numFmtId="0" fontId="4" fillId="38" borderId="28" xfId="218" applyFont="1" applyFill="1" applyBorder="1" applyAlignment="1" applyProtection="1">
      <alignment horizontal="center" vertical="center"/>
    </xf>
    <xf numFmtId="10" fontId="2" fillId="28" borderId="26" xfId="0" applyNumberFormat="1" applyFont="1" applyFill="1" applyBorder="1" applyAlignment="1" applyProtection="1">
      <alignment vertical="center"/>
      <protection locked="0"/>
    </xf>
    <xf numFmtId="10" fontId="2" fillId="28" borderId="22" xfId="0" applyNumberFormat="1" applyFont="1" applyFill="1" applyBorder="1" applyAlignment="1" applyProtection="1">
      <alignment vertical="center"/>
      <protection locked="0"/>
    </xf>
    <xf numFmtId="3" fontId="2" fillId="0" borderId="12" xfId="0" applyNumberFormat="1" applyFont="1" applyFill="1" applyBorder="1" applyAlignment="1" applyProtection="1">
      <alignment vertical="center"/>
    </xf>
    <xf numFmtId="3" fontId="2" fillId="27" borderId="26" xfId="218" applyNumberFormat="1" applyFont="1" applyFill="1" applyBorder="1" applyAlignment="1" applyProtection="1">
      <alignment horizontal="right" vertical="center"/>
      <protection locked="0"/>
    </xf>
    <xf numFmtId="3" fontId="2" fillId="27" borderId="30" xfId="218" applyNumberFormat="1" applyFont="1" applyFill="1" applyBorder="1" applyAlignment="1" applyProtection="1">
      <alignment horizontal="right" vertical="center"/>
      <protection locked="0"/>
    </xf>
    <xf numFmtId="3" fontId="2" fillId="27" borderId="34" xfId="218" applyNumberFormat="1" applyFont="1" applyFill="1" applyBorder="1" applyAlignment="1" applyProtection="1">
      <alignment horizontal="right" vertical="center"/>
      <protection locked="0"/>
    </xf>
    <xf numFmtId="3" fontId="2" fillId="36" borderId="11" xfId="0" applyNumberFormat="1" applyFont="1" applyFill="1" applyBorder="1" applyAlignment="1" applyProtection="1">
      <alignment horizontal="right" vertical="center"/>
    </xf>
    <xf numFmtId="3" fontId="2" fillId="36" borderId="48" xfId="0" applyNumberFormat="1" applyFont="1" applyFill="1" applyBorder="1" applyAlignment="1" applyProtection="1">
      <alignment horizontal="right" vertical="center"/>
    </xf>
    <xf numFmtId="3" fontId="2" fillId="36" borderId="0" xfId="0" applyNumberFormat="1" applyFont="1" applyFill="1" applyBorder="1" applyAlignment="1" applyProtection="1">
      <alignment horizontal="right" vertical="center"/>
    </xf>
    <xf numFmtId="3" fontId="2" fillId="36" borderId="19" xfId="0" applyNumberFormat="1" applyFont="1" applyFill="1" applyBorder="1" applyAlignment="1" applyProtection="1">
      <alignment horizontal="right" vertical="center"/>
    </xf>
    <xf numFmtId="3" fontId="2" fillId="37" borderId="17" xfId="0" applyNumberFormat="1" applyFont="1" applyFill="1" applyBorder="1" applyAlignment="1" applyProtection="1">
      <alignment horizontal="right" vertical="center"/>
    </xf>
    <xf numFmtId="3" fontId="2" fillId="37" borderId="47" xfId="0" applyNumberFormat="1" applyFont="1" applyFill="1" applyBorder="1" applyAlignment="1" applyProtection="1">
      <alignment horizontal="right" vertical="center"/>
    </xf>
    <xf numFmtId="4" fontId="57" fillId="0" borderId="0" xfId="243" applyNumberFormat="1" applyFont="1" applyAlignment="1" applyProtection="1">
      <alignment vertical="center" wrapText="1"/>
    </xf>
    <xf numFmtId="0" fontId="61" fillId="40" borderId="44" xfId="111" applyFont="1" applyFill="1" applyBorder="1" applyAlignment="1" applyProtection="1">
      <alignment horizontal="center" vertical="center" wrapText="1"/>
    </xf>
    <xf numFmtId="0" fontId="4" fillId="38" borderId="37" xfId="0" applyFont="1" applyFill="1" applyBorder="1" applyAlignment="1" applyProtection="1">
      <alignment horizontal="centerContinuous" vertical="center" wrapText="1"/>
    </xf>
    <xf numFmtId="0" fontId="7" fillId="2" borderId="26" xfId="0" applyFont="1" applyFill="1" applyBorder="1" applyAlignment="1" applyProtection="1">
      <alignment horizontal="center" vertical="center" wrapText="1"/>
    </xf>
    <xf numFmtId="0" fontId="2" fillId="27" borderId="30" xfId="0" applyFont="1" applyFill="1" applyBorder="1" applyAlignment="1" applyProtection="1">
      <alignment vertical="center"/>
      <protection locked="0"/>
    </xf>
    <xf numFmtId="0" fontId="4" fillId="34" borderId="0" xfId="0" applyFont="1" applyFill="1" applyBorder="1" applyAlignment="1" applyProtection="1">
      <alignment horizontal="centerContinuous" vertical="center" wrapText="1"/>
    </xf>
    <xf numFmtId="0" fontId="4" fillId="34" borderId="0" xfId="0" applyFont="1" applyFill="1" applyBorder="1" applyAlignment="1" applyProtection="1">
      <alignment horizontal="center" vertical="center"/>
    </xf>
    <xf numFmtId="170" fontId="2" fillId="27" borderId="25" xfId="236" applyNumberFormat="1" applyFont="1" applyFill="1" applyBorder="1" applyAlignment="1" applyProtection="1">
      <alignment horizontal="left" vertical="center"/>
      <protection locked="0"/>
    </xf>
    <xf numFmtId="170" fontId="2" fillId="27" borderId="29" xfId="236" applyNumberFormat="1" applyFont="1" applyFill="1" applyBorder="1" applyAlignment="1" applyProtection="1">
      <alignment horizontal="left" vertical="center"/>
      <protection locked="0"/>
    </xf>
    <xf numFmtId="0" fontId="4" fillId="38" borderId="70" xfId="0" applyFont="1" applyFill="1" applyBorder="1" applyAlignment="1" applyProtection="1">
      <alignment horizontal="center" vertical="center" wrapText="1"/>
    </xf>
    <xf numFmtId="0" fontId="8" fillId="26" borderId="0" xfId="0" applyFont="1" applyFill="1" applyAlignment="1" applyProtection="1">
      <alignment vertical="center"/>
    </xf>
    <xf numFmtId="0" fontId="4" fillId="0" borderId="0" xfId="238" applyFont="1" applyAlignment="1" applyProtection="1">
      <alignment vertical="center"/>
    </xf>
    <xf numFmtId="0" fontId="8" fillId="0" borderId="0" xfId="238" applyFont="1" applyBorder="1" applyAlignment="1" applyProtection="1">
      <alignment vertical="center"/>
    </xf>
    <xf numFmtId="0" fontId="7" fillId="0" borderId="0" xfId="238" applyFont="1" applyAlignment="1" applyProtection="1">
      <alignment horizontal="center" vertical="center"/>
    </xf>
    <xf numFmtId="0" fontId="10" fillId="0" borderId="0" xfId="238" applyFont="1" applyBorder="1" applyAlignment="1" applyProtection="1">
      <alignment vertical="center"/>
    </xf>
    <xf numFmtId="0" fontId="7" fillId="0" borderId="0" xfId="238" applyFont="1" applyAlignment="1" applyProtection="1">
      <alignment horizontal="centerContinuous" vertical="center"/>
    </xf>
    <xf numFmtId="0" fontId="12" fillId="0" borderId="0" xfId="238" applyFont="1" applyBorder="1" applyAlignment="1" applyProtection="1">
      <alignment vertical="center"/>
    </xf>
    <xf numFmtId="0" fontId="4" fillId="0" borderId="0" xfId="238" applyFont="1" applyBorder="1" applyAlignment="1" applyProtection="1">
      <alignment vertical="center"/>
    </xf>
    <xf numFmtId="3" fontId="2" fillId="27" borderId="44" xfId="0" applyNumberFormat="1" applyFont="1" applyFill="1" applyBorder="1" applyAlignment="1" applyProtection="1">
      <alignment vertical="center"/>
      <protection locked="0"/>
    </xf>
    <xf numFmtId="3" fontId="2" fillId="27" borderId="30" xfId="0" applyNumberFormat="1" applyFont="1" applyFill="1" applyBorder="1" applyAlignment="1" applyProtection="1">
      <alignment vertical="center"/>
      <protection locked="0"/>
    </xf>
    <xf numFmtId="3" fontId="2" fillId="0" borderId="62" xfId="0" applyNumberFormat="1" applyFont="1" applyFill="1" applyBorder="1" applyAlignment="1" applyProtection="1">
      <alignment vertical="center"/>
    </xf>
    <xf numFmtId="0" fontId="0" fillId="26" borderId="26" xfId="0" applyFill="1" applyBorder="1" applyAlignment="1" applyProtection="1">
      <alignment vertical="center"/>
    </xf>
    <xf numFmtId="0" fontId="0" fillId="38" borderId="26" xfId="0" applyFill="1" applyBorder="1" applyAlignment="1" applyProtection="1">
      <alignment vertical="center"/>
    </xf>
    <xf numFmtId="0" fontId="2" fillId="35" borderId="21" xfId="0" applyNumberFormat="1" applyFont="1" applyFill="1" applyBorder="1" applyAlignment="1" applyProtection="1">
      <alignment horizontal="left" vertical="center"/>
      <protection locked="0"/>
    </xf>
    <xf numFmtId="3" fontId="2" fillId="35" borderId="26" xfId="0" applyNumberFormat="1" applyFont="1" applyFill="1" applyBorder="1" applyAlignment="1" applyProtection="1">
      <alignment horizontal="right" vertical="center"/>
      <protection locked="0"/>
    </xf>
    <xf numFmtId="181" fontId="2" fillId="35" borderId="26" xfId="0" applyNumberFormat="1" applyFont="1" applyFill="1" applyBorder="1" applyAlignment="1" applyProtection="1">
      <alignment horizontal="center" vertical="center"/>
      <protection locked="0"/>
    </xf>
    <xf numFmtId="0" fontId="2" fillId="35" borderId="32" xfId="0" applyNumberFormat="1" applyFont="1" applyFill="1" applyBorder="1" applyAlignment="1" applyProtection="1">
      <alignment horizontal="left" vertical="center"/>
      <protection locked="0"/>
    </xf>
    <xf numFmtId="3" fontId="2" fillId="35" borderId="30" xfId="0" applyNumberFormat="1" applyFont="1" applyFill="1" applyBorder="1" applyAlignment="1" applyProtection="1">
      <alignment horizontal="right" vertical="center"/>
      <protection locked="0"/>
    </xf>
    <xf numFmtId="0" fontId="4" fillId="38" borderId="21" xfId="0" applyFont="1" applyFill="1" applyBorder="1" applyAlignment="1" applyProtection="1">
      <alignment horizontal="centerContinuous" vertical="center"/>
    </xf>
    <xf numFmtId="0" fontId="4" fillId="38" borderId="46" xfId="0" applyFont="1" applyFill="1" applyBorder="1" applyAlignment="1" applyProtection="1">
      <alignment horizontal="centerContinuous" vertical="center"/>
    </xf>
    <xf numFmtId="0" fontId="4" fillId="38" borderId="41" xfId="0" applyFont="1" applyFill="1" applyBorder="1" applyAlignment="1" applyProtection="1">
      <alignment horizontal="centerContinuous" vertical="center"/>
    </xf>
    <xf numFmtId="0" fontId="4" fillId="38" borderId="44" xfId="0" applyFont="1" applyFill="1" applyBorder="1" applyAlignment="1" applyProtection="1">
      <alignment horizontal="centerContinuous" vertical="center"/>
    </xf>
    <xf numFmtId="0" fontId="4" fillId="38" borderId="25" xfId="0" applyFont="1" applyFill="1" applyBorder="1" applyAlignment="1" applyProtection="1">
      <alignment horizontal="center" vertical="center" wrapText="1"/>
    </xf>
    <xf numFmtId="0" fontId="4" fillId="38" borderId="26" xfId="0" applyFont="1" applyFill="1" applyBorder="1" applyAlignment="1" applyProtection="1">
      <alignment horizontal="center" vertical="center" wrapText="1"/>
    </xf>
    <xf numFmtId="0" fontId="4" fillId="38" borderId="46" xfId="0" applyFont="1" applyFill="1" applyBorder="1" applyAlignment="1" applyProtection="1">
      <alignment horizontal="centerContinuous" vertical="center" wrapText="1"/>
    </xf>
    <xf numFmtId="0" fontId="4" fillId="38" borderId="41" xfId="0" applyFont="1" applyFill="1" applyBorder="1" applyAlignment="1" applyProtection="1">
      <alignment horizontal="centerContinuous" vertical="center" wrapText="1"/>
    </xf>
    <xf numFmtId="181" fontId="2" fillId="35" borderId="30" xfId="0" applyNumberFormat="1" applyFont="1" applyFill="1" applyBorder="1" applyAlignment="1" applyProtection="1">
      <alignment horizontal="center" vertical="center"/>
      <protection locked="0"/>
    </xf>
    <xf numFmtId="4" fontId="2" fillId="35" borderId="44" xfId="0" applyNumberFormat="1" applyFont="1" applyFill="1" applyBorder="1" applyAlignment="1" applyProtection="1">
      <alignment horizontal="right" vertical="center"/>
      <protection locked="0"/>
    </xf>
    <xf numFmtId="4" fontId="2" fillId="35" borderId="55" xfId="0" applyNumberFormat="1" applyFont="1" applyFill="1" applyBorder="1" applyAlignment="1" applyProtection="1">
      <alignment horizontal="right" vertical="center"/>
      <protection locked="0"/>
    </xf>
    <xf numFmtId="0" fontId="0" fillId="26" borderId="40" xfId="0" applyFill="1" applyBorder="1" applyAlignment="1" applyProtection="1">
      <alignment vertical="center"/>
    </xf>
    <xf numFmtId="0" fontId="0" fillId="0" borderId="26" xfId="0" applyFill="1" applyBorder="1" applyProtection="1"/>
    <xf numFmtId="0" fontId="0" fillId="0" borderId="26" xfId="0" applyFill="1" applyBorder="1" applyAlignment="1" applyProtection="1">
      <alignment horizontal="center"/>
    </xf>
    <xf numFmtId="0" fontId="0" fillId="38" borderId="26" xfId="0" applyFill="1" applyBorder="1" applyAlignment="1" applyProtection="1">
      <alignment horizontal="center" vertical="center"/>
    </xf>
    <xf numFmtId="0" fontId="2" fillId="34" borderId="0" xfId="0" applyFont="1" applyFill="1" applyBorder="1" applyAlignment="1" applyProtection="1">
      <alignment horizontal="left" vertical="center" wrapText="1"/>
    </xf>
    <xf numFmtId="0" fontId="0" fillId="0" borderId="26" xfId="0" applyBorder="1" applyProtection="1"/>
    <xf numFmtId="0" fontId="59" fillId="38" borderId="26" xfId="0" applyFont="1" applyFill="1" applyBorder="1" applyAlignment="1" applyProtection="1">
      <alignment horizontal="center"/>
    </xf>
    <xf numFmtId="0" fontId="2" fillId="0" borderId="0" xfId="0" applyFont="1" applyBorder="1" applyAlignment="1" applyProtection="1">
      <alignment horizontal="left" vertical="center" wrapText="1"/>
    </xf>
    <xf numFmtId="172" fontId="2" fillId="0" borderId="0" xfId="0" applyNumberFormat="1" applyFont="1" applyFill="1" applyBorder="1" applyAlignment="1" applyProtection="1">
      <alignment horizontal="left" vertical="center"/>
    </xf>
    <xf numFmtId="0" fontId="2" fillId="34" borderId="50" xfId="0" applyFont="1" applyFill="1" applyBorder="1" applyAlignment="1" applyProtection="1">
      <alignment horizontal="center" vertical="center"/>
    </xf>
    <xf numFmtId="0" fontId="2" fillId="34" borderId="11" xfId="0" applyFont="1" applyFill="1" applyBorder="1" applyAlignment="1" applyProtection="1">
      <alignment horizontal="left" vertical="center" wrapText="1"/>
    </xf>
    <xf numFmtId="0" fontId="2" fillId="34" borderId="11" xfId="0" applyFont="1" applyFill="1" applyBorder="1" applyAlignment="1" applyProtection="1">
      <alignment vertical="center"/>
    </xf>
    <xf numFmtId="172" fontId="2" fillId="34" borderId="11" xfId="0" applyNumberFormat="1" applyFont="1" applyFill="1" applyBorder="1" applyAlignment="1" applyProtection="1">
      <alignment horizontal="left" vertical="center"/>
    </xf>
    <xf numFmtId="3" fontId="2" fillId="34" borderId="48" xfId="182" applyNumberFormat="1" applyFont="1" applyFill="1" applyBorder="1" applyAlignment="1" applyProtection="1">
      <alignment horizontal="right" vertical="center"/>
    </xf>
    <xf numFmtId="0" fontId="4" fillId="38" borderId="40" xfId="0" applyFont="1" applyFill="1" applyBorder="1" applyAlignment="1" applyProtection="1">
      <alignment horizontal="center" vertical="center" wrapText="1"/>
    </xf>
    <xf numFmtId="0" fontId="12" fillId="0" borderId="0" xfId="0" applyFont="1" applyAlignment="1">
      <alignment vertical="center"/>
    </xf>
    <xf numFmtId="0" fontId="61" fillId="40" borderId="26" xfId="111" applyFont="1" applyFill="1" applyBorder="1" applyAlignment="1" applyProtection="1">
      <alignment horizontal="center" vertical="center" wrapText="1"/>
    </xf>
    <xf numFmtId="0" fontId="4" fillId="40" borderId="26" xfId="111" applyFont="1" applyFill="1" applyBorder="1" applyAlignment="1" applyProtection="1">
      <alignment horizontal="center" vertical="center" wrapText="1"/>
    </xf>
    <xf numFmtId="0" fontId="4" fillId="38" borderId="44" xfId="136" applyFont="1" applyFill="1" applyBorder="1" applyAlignment="1" applyProtection="1">
      <alignment horizontal="centerContinuous" vertical="center"/>
    </xf>
    <xf numFmtId="0" fontId="4" fillId="38" borderId="41" xfId="136" applyFont="1" applyFill="1" applyBorder="1" applyAlignment="1" applyProtection="1">
      <alignment horizontal="centerContinuous" vertical="center"/>
    </xf>
    <xf numFmtId="0" fontId="4" fillId="40" borderId="44" xfId="136" applyNumberFormat="1" applyFont="1" applyFill="1" applyBorder="1" applyAlignment="1" applyProtection="1">
      <alignment horizontal="centerContinuous" vertical="center"/>
    </xf>
    <xf numFmtId="0" fontId="4" fillId="40" borderId="46" xfId="136" applyNumberFormat="1" applyFont="1" applyFill="1" applyBorder="1" applyAlignment="1" applyProtection="1">
      <alignment horizontal="centerContinuous" vertical="center"/>
    </xf>
    <xf numFmtId="0" fontId="4" fillId="40" borderId="44" xfId="136" applyFont="1" applyFill="1" applyBorder="1" applyAlignment="1" applyProtection="1">
      <alignment horizontal="centerContinuous" vertical="center"/>
    </xf>
    <xf numFmtId="0" fontId="4" fillId="40" borderId="46" xfId="136" applyFont="1" applyFill="1" applyBorder="1" applyAlignment="1" applyProtection="1">
      <alignment horizontal="centerContinuous" vertical="center"/>
    </xf>
    <xf numFmtId="0" fontId="4" fillId="40" borderId="41" xfId="136" applyFont="1" applyFill="1" applyBorder="1" applyAlignment="1" applyProtection="1">
      <alignment horizontal="centerContinuous" vertical="center"/>
    </xf>
    <xf numFmtId="0" fontId="4" fillId="38" borderId="38" xfId="0" applyFont="1" applyFill="1" applyBorder="1" applyAlignment="1" applyProtection="1">
      <alignment vertical="center"/>
    </xf>
    <xf numFmtId="0" fontId="4" fillId="38" borderId="20" xfId="0" applyFont="1" applyFill="1" applyBorder="1" applyAlignment="1" applyProtection="1">
      <alignment horizontal="center" vertical="center" wrapText="1"/>
    </xf>
    <xf numFmtId="0" fontId="4" fillId="38" borderId="37" xfId="0" applyFont="1" applyFill="1" applyBorder="1" applyAlignment="1" applyProtection="1">
      <alignment vertical="center"/>
    </xf>
    <xf numFmtId="10" fontId="0" fillId="0" borderId="26" xfId="0" applyNumberFormat="1" applyBorder="1" applyProtection="1"/>
    <xf numFmtId="10" fontId="0" fillId="0" borderId="26" xfId="203" applyNumberFormat="1" applyFont="1" applyBorder="1" applyProtection="1"/>
    <xf numFmtId="14" fontId="12" fillId="26"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center" vertical="center"/>
    </xf>
    <xf numFmtId="0" fontId="11" fillId="26" borderId="18" xfId="0" applyFont="1" applyFill="1" applyBorder="1" applyAlignment="1" applyProtection="1">
      <alignment horizontal="left" vertical="center"/>
    </xf>
    <xf numFmtId="14" fontId="12" fillId="34" borderId="0" xfId="0" applyNumberFormat="1" applyFont="1" applyFill="1" applyBorder="1" applyAlignment="1" applyProtection="1">
      <alignment horizontal="right" vertical="center"/>
    </xf>
    <xf numFmtId="0" fontId="7" fillId="34" borderId="0" xfId="0" applyFont="1" applyFill="1" applyBorder="1" applyAlignment="1" applyProtection="1">
      <alignment horizontal="left" vertical="center"/>
    </xf>
    <xf numFmtId="0" fontId="0" fillId="0" borderId="26" xfId="0" applyBorder="1" applyAlignment="1" applyProtection="1">
      <alignment horizontal="left"/>
    </xf>
    <xf numFmtId="0" fontId="4" fillId="38" borderId="14" xfId="238" applyFont="1" applyFill="1" applyBorder="1" applyAlignment="1" applyProtection="1">
      <alignment horizontal="center" vertical="center"/>
    </xf>
    <xf numFmtId="0" fontId="4" fillId="38" borderId="14" xfId="238" applyFont="1" applyFill="1" applyBorder="1" applyAlignment="1" applyProtection="1">
      <alignment horizontal="center" vertical="center" wrapText="1"/>
    </xf>
    <xf numFmtId="0" fontId="2" fillId="0" borderId="0" xfId="0" applyFont="1" applyAlignment="1">
      <alignment vertical="center"/>
    </xf>
    <xf numFmtId="0" fontId="2" fillId="0" borderId="46" xfId="0" applyFont="1" applyFill="1" applyBorder="1" applyAlignment="1" applyProtection="1">
      <alignment vertical="center"/>
    </xf>
    <xf numFmtId="0" fontId="4" fillId="0" borderId="0" xfId="0" applyFont="1" applyAlignment="1">
      <alignment vertical="center"/>
    </xf>
    <xf numFmtId="3" fontId="2" fillId="27" borderId="41" xfId="0" applyNumberFormat="1" applyFont="1" applyFill="1" applyBorder="1" applyAlignment="1" applyProtection="1">
      <alignment vertical="center"/>
      <protection locked="0"/>
    </xf>
    <xf numFmtId="3" fontId="2" fillId="27" borderId="51" xfId="0" applyNumberFormat="1" applyFont="1" applyFill="1" applyBorder="1" applyAlignment="1" applyProtection="1">
      <alignment vertical="center"/>
      <protection locked="0"/>
    </xf>
    <xf numFmtId="3" fontId="2" fillId="27" borderId="34" xfId="0" applyNumberFormat="1" applyFont="1" applyFill="1" applyBorder="1" applyAlignment="1" applyProtection="1">
      <alignment vertical="center"/>
      <protection locked="0"/>
    </xf>
    <xf numFmtId="0" fontId="2" fillId="0" borderId="68" xfId="0" applyFont="1" applyFill="1" applyBorder="1" applyAlignment="1" applyProtection="1">
      <alignment vertical="center"/>
    </xf>
    <xf numFmtId="0" fontId="2" fillId="0" borderId="71" xfId="0" applyFont="1" applyFill="1" applyBorder="1" applyAlignment="1" applyProtection="1">
      <alignment horizontal="left" vertical="center"/>
    </xf>
    <xf numFmtId="0" fontId="5" fillId="34" borderId="0" xfId="0" applyFont="1" applyFill="1" applyAlignment="1" applyProtection="1">
      <alignment vertical="center"/>
    </xf>
    <xf numFmtId="4" fontId="3" fillId="39" borderId="44" xfId="191" applyNumberFormat="1" applyFill="1" applyBorder="1" applyAlignment="1" applyProtection="1">
      <alignment vertical="center"/>
    </xf>
    <xf numFmtId="0" fontId="4" fillId="38" borderId="65" xfId="0" applyFont="1" applyFill="1" applyBorder="1" applyAlignment="1" applyProtection="1">
      <alignment horizontal="center" vertical="center" wrapText="1"/>
    </xf>
    <xf numFmtId="3" fontId="2" fillId="0" borderId="33" xfId="250" applyNumberFormat="1" applyFont="1" applyBorder="1" applyAlignment="1" applyProtection="1">
      <alignment vertical="center"/>
    </xf>
    <xf numFmtId="0" fontId="4" fillId="38" borderId="30" xfId="0" applyFont="1" applyFill="1" applyBorder="1" applyAlignment="1" applyProtection="1">
      <alignment horizontal="center" vertical="center"/>
    </xf>
    <xf numFmtId="0" fontId="4" fillId="38" borderId="30" xfId="0" applyFont="1" applyFill="1" applyBorder="1" applyAlignment="1" applyProtection="1">
      <alignment horizontal="center" vertical="center" wrapText="1"/>
    </xf>
    <xf numFmtId="0" fontId="61" fillId="38" borderId="64" xfId="0" applyFont="1" applyFill="1" applyBorder="1" applyAlignment="1" applyProtection="1">
      <alignment horizontal="centerContinuous" vertical="center"/>
    </xf>
    <xf numFmtId="0" fontId="61" fillId="38" borderId="37" xfId="0" applyFont="1" applyFill="1" applyBorder="1" applyAlignment="1" applyProtection="1">
      <alignment horizontal="centerContinuous" vertical="center"/>
    </xf>
    <xf numFmtId="0" fontId="61" fillId="40" borderId="21" xfId="111" applyFont="1" applyFill="1" applyBorder="1" applyAlignment="1" applyProtection="1">
      <alignment horizontal="center" vertical="center"/>
    </xf>
    <xf numFmtId="0" fontId="4" fillId="40" borderId="28" xfId="136" applyFont="1" applyFill="1" applyBorder="1" applyAlignment="1" applyProtection="1">
      <alignment horizontal="center" vertical="center"/>
    </xf>
    <xf numFmtId="0" fontId="4" fillId="40" borderId="58" xfId="136" applyFont="1" applyFill="1" applyBorder="1" applyAlignment="1" applyProtection="1">
      <alignment horizontal="center" vertical="center"/>
    </xf>
    <xf numFmtId="0" fontId="4" fillId="40" borderId="59" xfId="136" applyFont="1" applyFill="1" applyBorder="1" applyAlignment="1" applyProtection="1">
      <alignment horizontal="center" vertical="center"/>
    </xf>
    <xf numFmtId="0" fontId="4" fillId="38" borderId="21" xfId="136" applyFont="1" applyFill="1" applyBorder="1" applyAlignment="1" applyProtection="1">
      <alignment horizontal="centerContinuous" vertical="center"/>
    </xf>
    <xf numFmtId="0" fontId="4" fillId="38" borderId="0" xfId="0" applyFont="1" applyFill="1" applyBorder="1" applyAlignment="1">
      <alignment horizontal="centerContinuous" vertical="center"/>
    </xf>
    <xf numFmtId="0" fontId="4" fillId="40" borderId="69" xfId="136" applyFont="1" applyFill="1" applyBorder="1" applyAlignment="1" applyProtection="1">
      <alignment horizontal="center" vertical="center"/>
    </xf>
    <xf numFmtId="0" fontId="4" fillId="40" borderId="42" xfId="136" applyFont="1" applyFill="1" applyBorder="1" applyAlignment="1" applyProtection="1">
      <alignment horizontal="centerContinuous" vertical="center"/>
    </xf>
    <xf numFmtId="0" fontId="4" fillId="38" borderId="16" xfId="238" applyFont="1" applyFill="1" applyBorder="1" applyAlignment="1" applyProtection="1">
      <alignment horizontal="center" vertical="center"/>
    </xf>
    <xf numFmtId="3" fontId="2" fillId="27" borderId="55" xfId="0" applyNumberFormat="1" applyFont="1" applyFill="1" applyBorder="1" applyAlignment="1" applyProtection="1">
      <alignment vertical="center"/>
      <protection locked="0"/>
    </xf>
    <xf numFmtId="3" fontId="2" fillId="27" borderId="20" xfId="0" applyNumberFormat="1" applyFont="1" applyFill="1" applyBorder="1" applyAlignment="1" applyProtection="1">
      <alignment vertical="center"/>
      <protection locked="0"/>
    </xf>
    <xf numFmtId="0" fontId="2" fillId="0" borderId="68" xfId="237" applyFont="1" applyFill="1" applyBorder="1" applyAlignment="1" applyProtection="1">
      <alignment vertical="center"/>
    </xf>
    <xf numFmtId="0" fontId="12" fillId="0" borderId="18" xfId="237" applyFont="1" applyFill="1" applyBorder="1" applyAlignment="1" applyProtection="1">
      <alignment vertical="center"/>
    </xf>
    <xf numFmtId="0" fontId="12" fillId="34" borderId="18" xfId="237" applyFont="1" applyFill="1" applyBorder="1" applyAlignment="1" applyProtection="1">
      <alignment vertical="center"/>
    </xf>
    <xf numFmtId="0" fontId="12" fillId="0" borderId="47" xfId="237" applyFont="1" applyFill="1" applyBorder="1" applyAlignment="1" applyProtection="1">
      <alignment vertical="center"/>
    </xf>
    <xf numFmtId="0" fontId="2" fillId="0" borderId="12" xfId="236" applyFont="1" applyFill="1" applyBorder="1" applyAlignment="1" applyProtection="1">
      <alignment horizontal="right" vertical="center"/>
    </xf>
    <xf numFmtId="3" fontId="2" fillId="0" borderId="67" xfId="237" applyNumberFormat="1" applyFont="1" applyFill="1" applyBorder="1" applyAlignment="1" applyProtection="1">
      <alignment vertical="center"/>
    </xf>
    <xf numFmtId="0" fontId="2" fillId="0" borderId="21" xfId="237" applyFont="1" applyFill="1" applyBorder="1" applyAlignment="1" applyProtection="1">
      <alignment vertical="center"/>
    </xf>
    <xf numFmtId="0" fontId="12" fillId="0" borderId="46" xfId="237" applyFont="1" applyFill="1" applyBorder="1" applyAlignment="1" applyProtection="1">
      <alignment vertical="center" wrapText="1"/>
    </xf>
    <xf numFmtId="0" fontId="12" fillId="34" borderId="46" xfId="237" applyFont="1" applyFill="1" applyBorder="1" applyAlignment="1" applyProtection="1">
      <alignment vertical="center" wrapText="1"/>
    </xf>
    <xf numFmtId="0" fontId="12" fillId="0" borderId="42" xfId="237" applyFont="1" applyFill="1" applyBorder="1" applyAlignment="1" applyProtection="1">
      <alignment vertical="center" wrapText="1"/>
    </xf>
    <xf numFmtId="0" fontId="12" fillId="0" borderId="21" xfId="237" applyFont="1" applyFill="1" applyBorder="1" applyAlignment="1" applyProtection="1">
      <alignment vertical="center"/>
    </xf>
    <xf numFmtId="0" fontId="12" fillId="0" borderId="46" xfId="237" applyFont="1" applyFill="1" applyBorder="1" applyAlignment="1" applyProtection="1">
      <alignment vertical="center"/>
    </xf>
    <xf numFmtId="0" fontId="12" fillId="34" borderId="46" xfId="237" applyFont="1" applyFill="1" applyBorder="1" applyAlignment="1" applyProtection="1">
      <alignment vertical="center"/>
    </xf>
    <xf numFmtId="0" fontId="2" fillId="0" borderId="41" xfId="236" applyFont="1" applyFill="1" applyBorder="1" applyAlignment="1" applyProtection="1">
      <alignment horizontal="right" vertical="center"/>
    </xf>
    <xf numFmtId="0" fontId="4" fillId="38" borderId="61" xfId="236" applyFont="1" applyFill="1" applyBorder="1" applyAlignment="1" applyProtection="1">
      <alignment horizontal="center" vertical="center"/>
    </xf>
    <xf numFmtId="171" fontId="4" fillId="38" borderId="69" xfId="236" applyNumberFormat="1" applyFont="1" applyFill="1" applyBorder="1" applyAlignment="1" applyProtection="1">
      <alignment horizontal="center" vertical="center"/>
    </xf>
    <xf numFmtId="171" fontId="4" fillId="38" borderId="69" xfId="236" applyNumberFormat="1" applyFont="1" applyFill="1" applyBorder="1" applyAlignment="1" applyProtection="1">
      <alignment horizontal="center" vertical="center" wrapText="1"/>
    </xf>
    <xf numFmtId="171" fontId="4" fillId="38" borderId="60" xfId="236" applyNumberFormat="1" applyFont="1" applyFill="1" applyBorder="1" applyAlignment="1" applyProtection="1">
      <alignment horizontal="center" vertical="center" wrapText="1"/>
    </xf>
    <xf numFmtId="0" fontId="12" fillId="0" borderId="18" xfId="236" applyFont="1" applyFill="1" applyBorder="1" applyAlignment="1" applyProtection="1">
      <alignment vertical="center"/>
    </xf>
    <xf numFmtId="0" fontId="12" fillId="30" borderId="47" xfId="236" applyFont="1" applyFill="1" applyBorder="1" applyAlignment="1" applyProtection="1">
      <alignment vertical="center"/>
    </xf>
    <xf numFmtId="0" fontId="12" fillId="0" borderId="21" xfId="236" applyFont="1" applyFill="1" applyBorder="1" applyAlignment="1" applyProtection="1">
      <alignment vertical="center"/>
    </xf>
    <xf numFmtId="0" fontId="12" fillId="0" borderId="46" xfId="236" applyFont="1" applyFill="1" applyBorder="1" applyAlignment="1" applyProtection="1">
      <alignment vertical="center"/>
    </xf>
    <xf numFmtId="0" fontId="12" fillId="0" borderId="42" xfId="236" applyFont="1" applyFill="1" applyBorder="1" applyAlignment="1" applyProtection="1">
      <alignment vertical="center"/>
    </xf>
    <xf numFmtId="0" fontId="12" fillId="30" borderId="42" xfId="236" applyFont="1" applyFill="1" applyBorder="1" applyAlignment="1" applyProtection="1">
      <alignment vertical="center"/>
    </xf>
    <xf numFmtId="0" fontId="2" fillId="0" borderId="41" xfId="0" applyFont="1" applyBorder="1" applyAlignment="1" applyProtection="1">
      <alignment vertical="center"/>
    </xf>
    <xf numFmtId="0" fontId="2" fillId="0" borderId="0" xfId="238" applyFont="1" applyBorder="1" applyAlignment="1" applyProtection="1">
      <alignment vertical="center"/>
    </xf>
    <xf numFmtId="0" fontId="64" fillId="0" borderId="0" xfId="0" applyFont="1" applyAlignment="1" applyProtection="1">
      <alignment vertical="center"/>
    </xf>
    <xf numFmtId="0" fontId="4" fillId="34" borderId="0" xfId="237" applyFont="1" applyFill="1" applyBorder="1" applyAlignment="1" applyProtection="1">
      <alignment vertical="center"/>
    </xf>
    <xf numFmtId="165" fontId="4" fillId="34" borderId="0" xfId="237" applyNumberFormat="1" applyFont="1" applyFill="1" applyBorder="1" applyAlignment="1" applyProtection="1">
      <alignment vertical="center"/>
    </xf>
    <xf numFmtId="0" fontId="4" fillId="0" borderId="0" xfId="228" applyFont="1" applyAlignment="1" applyProtection="1">
      <alignment vertical="center"/>
    </xf>
    <xf numFmtId="165" fontId="4" fillId="0" borderId="0" xfId="237" applyNumberFormat="1" applyFont="1" applyAlignment="1" applyProtection="1">
      <alignment vertical="center"/>
    </xf>
    <xf numFmtId="0" fontId="4" fillId="0" borderId="0" xfId="237" applyFont="1" applyFill="1" applyBorder="1" applyAlignment="1" applyProtection="1">
      <alignment vertical="center"/>
    </xf>
    <xf numFmtId="0" fontId="4" fillId="0" borderId="0" xfId="237" applyFont="1" applyFill="1" applyAlignment="1" applyProtection="1">
      <alignment vertical="center"/>
    </xf>
    <xf numFmtId="171" fontId="4" fillId="0" borderId="0" xfId="237" applyNumberFormat="1" applyFont="1" applyAlignment="1" applyProtection="1">
      <alignment vertical="center"/>
    </xf>
    <xf numFmtId="168" fontId="4" fillId="0" borderId="0" xfId="237" applyNumberFormat="1" applyFont="1" applyAlignment="1" applyProtection="1">
      <alignment vertical="center"/>
    </xf>
    <xf numFmtId="170" fontId="4" fillId="0" borderId="0" xfId="237" applyNumberFormat="1" applyFont="1" applyAlignment="1" applyProtection="1">
      <alignment vertical="center"/>
    </xf>
    <xf numFmtId="175" fontId="2" fillId="35" borderId="26" xfId="88" applyNumberFormat="1" applyFont="1" applyFill="1" applyBorder="1" applyAlignment="1" applyProtection="1">
      <alignment vertical="center"/>
      <protection locked="0"/>
    </xf>
    <xf numFmtId="0" fontId="8" fillId="0" borderId="0" xfId="219" applyFont="1" applyBorder="1" applyAlignment="1" applyProtection="1">
      <alignment horizontal="left" vertical="center"/>
    </xf>
    <xf numFmtId="0" fontId="4" fillId="0" borderId="0" xfId="219" applyFont="1" applyAlignment="1" applyProtection="1">
      <alignment vertical="center"/>
    </xf>
    <xf numFmtId="0" fontId="4" fillId="0" borderId="0" xfId="219" applyFont="1" applyFill="1" applyBorder="1" applyAlignment="1" applyProtection="1">
      <alignment horizontal="centerContinuous" vertical="center"/>
    </xf>
    <xf numFmtId="0" fontId="7" fillId="0" borderId="19" xfId="0" applyFont="1" applyBorder="1" applyAlignment="1" applyProtection="1">
      <alignment vertical="center" textRotation="90" wrapText="1"/>
    </xf>
    <xf numFmtId="0" fontId="7" fillId="0" borderId="0" xfId="0" applyFont="1" applyBorder="1" applyAlignment="1" applyProtection="1">
      <alignment vertical="center" textRotation="90" wrapText="1"/>
    </xf>
    <xf numFmtId="0" fontId="2" fillId="0" borderId="0" xfId="247" applyFont="1" applyFill="1" applyAlignment="1" applyProtection="1">
      <alignment vertical="center" wrapText="1"/>
    </xf>
    <xf numFmtId="0" fontId="2" fillId="26" borderId="0" xfId="0" applyFont="1" applyFill="1" applyAlignment="1" applyProtection="1">
      <alignment vertical="center"/>
    </xf>
    <xf numFmtId="10" fontId="2" fillId="35" borderId="26" xfId="203" applyNumberFormat="1" applyFont="1" applyFill="1" applyBorder="1" applyAlignment="1" applyProtection="1">
      <alignment horizontal="center" vertical="center"/>
      <protection locked="0"/>
    </xf>
    <xf numFmtId="10" fontId="2" fillId="35" borderId="26" xfId="203" applyNumberFormat="1" applyFont="1" applyFill="1" applyBorder="1" applyAlignment="1" applyProtection="1">
      <alignment horizontal="left" vertical="center"/>
      <protection locked="0"/>
    </xf>
    <xf numFmtId="176" fontId="2" fillId="36" borderId="26" xfId="88" applyNumberFormat="1" applyFont="1" applyFill="1" applyBorder="1" applyAlignment="1" applyProtection="1">
      <alignment horizontal="center" vertical="center"/>
      <protection locked="0"/>
    </xf>
    <xf numFmtId="0" fontId="2" fillId="0" borderId="21" xfId="0" applyFont="1" applyFill="1" applyBorder="1" applyAlignment="1" applyProtection="1">
      <alignment horizontal="left" vertical="center"/>
    </xf>
    <xf numFmtId="0" fontId="4" fillId="40" borderId="26" xfId="111" applyFont="1" applyFill="1" applyBorder="1" applyAlignment="1" applyProtection="1">
      <alignment horizontal="center" vertical="center"/>
    </xf>
    <xf numFmtId="0" fontId="4" fillId="38" borderId="37" xfId="247" applyFont="1" applyFill="1" applyBorder="1" applyAlignment="1" applyProtection="1">
      <alignment horizontal="centerContinuous" vertical="center"/>
    </xf>
    <xf numFmtId="0" fontId="4" fillId="38" borderId="37" xfId="246" applyFont="1" applyFill="1" applyBorder="1" applyAlignment="1" applyProtection="1">
      <alignment horizontal="centerContinuous" vertical="center"/>
    </xf>
    <xf numFmtId="0" fontId="4" fillId="2" borderId="37" xfId="246" applyFont="1" applyFill="1" applyBorder="1" applyAlignment="1" applyProtection="1">
      <alignment horizontal="centerContinuous" vertical="center"/>
    </xf>
    <xf numFmtId="0" fontId="4" fillId="2" borderId="38" xfId="246" applyFont="1" applyFill="1" applyBorder="1" applyAlignment="1" applyProtection="1">
      <alignment horizontal="centerContinuous" vertical="center"/>
    </xf>
    <xf numFmtId="0" fontId="4" fillId="2" borderId="45" xfId="239" applyFont="1" applyFill="1" applyBorder="1" applyAlignment="1" applyProtection="1">
      <alignment horizontal="center" vertical="center"/>
    </xf>
    <xf numFmtId="3" fontId="2" fillId="0" borderId="29" xfId="239" applyNumberFormat="1" applyFont="1" applyFill="1" applyBorder="1" applyAlignment="1" applyProtection="1">
      <alignment vertical="center" wrapText="1"/>
    </xf>
    <xf numFmtId="3" fontId="2" fillId="27" borderId="30" xfId="250" applyNumberFormat="1" applyFont="1" applyFill="1" applyBorder="1" applyAlignment="1" applyProtection="1">
      <alignment vertical="center"/>
      <protection locked="0"/>
    </xf>
    <xf numFmtId="0" fontId="61" fillId="38" borderId="63" xfId="0" applyFont="1" applyFill="1" applyBorder="1" applyAlignment="1" applyProtection="1">
      <alignment horizontal="centerContinuous" vertical="center"/>
    </xf>
    <xf numFmtId="0" fontId="4" fillId="40" borderId="26" xfId="136" applyFont="1" applyFill="1" applyBorder="1" applyAlignment="1" applyProtection="1">
      <alignment horizontal="centerContinuous" vertical="center" wrapText="1"/>
    </xf>
    <xf numFmtId="168" fontId="2" fillId="0" borderId="29" xfId="237" applyNumberFormat="1" applyFont="1" applyBorder="1" applyAlignment="1" applyProtection="1">
      <alignment horizontal="right" vertical="center"/>
    </xf>
    <xf numFmtId="0" fontId="2" fillId="0" borderId="0" xfId="238" applyFont="1" applyAlignment="1" applyProtection="1">
      <alignment vertical="center"/>
    </xf>
    <xf numFmtId="3" fontId="2" fillId="0" borderId="26" xfId="0" applyNumberFormat="1" applyFont="1" applyBorder="1" applyAlignment="1" applyProtection="1">
      <alignment vertical="center"/>
    </xf>
    <xf numFmtId="0" fontId="4" fillId="40" borderId="21" xfId="136" applyFont="1" applyFill="1" applyBorder="1" applyAlignment="1" applyProtection="1">
      <alignment horizontal="centerContinuous" vertical="center"/>
    </xf>
    <xf numFmtId="0" fontId="4" fillId="40" borderId="44" xfId="136" applyFont="1" applyFill="1" applyBorder="1" applyAlignment="1" applyProtection="1">
      <alignment horizontal="centerContinuous" vertical="center" wrapText="1"/>
    </xf>
    <xf numFmtId="175" fontId="2" fillId="35" borderId="30" xfId="88" applyNumberFormat="1" applyFont="1" applyFill="1" applyBorder="1" applyAlignment="1" applyProtection="1">
      <alignment vertical="center"/>
      <protection locked="0"/>
    </xf>
    <xf numFmtId="0" fontId="4" fillId="38" borderId="22" xfId="0" applyFont="1" applyFill="1" applyBorder="1" applyAlignment="1" applyProtection="1">
      <alignment horizontal="center" vertical="center" wrapText="1"/>
    </xf>
    <xf numFmtId="3" fontId="2" fillId="26" borderId="26" xfId="0" applyNumberFormat="1" applyFont="1" applyFill="1" applyBorder="1" applyAlignment="1" applyProtection="1">
      <alignment vertical="center"/>
    </xf>
    <xf numFmtId="4" fontId="2" fillId="34" borderId="26" xfId="245" applyNumberFormat="1" applyFont="1" applyFill="1" applyBorder="1" applyAlignment="1" applyProtection="1">
      <alignment vertical="center" wrapText="1"/>
    </xf>
    <xf numFmtId="4" fontId="0" fillId="34" borderId="46" xfId="245" applyNumberFormat="1" applyFont="1" applyFill="1" applyBorder="1" applyAlignment="1" applyProtection="1">
      <alignment vertical="center" wrapText="1"/>
    </xf>
    <xf numFmtId="0" fontId="0" fillId="26" borderId="72" xfId="0" applyFill="1" applyBorder="1" applyAlignment="1" applyProtection="1">
      <alignment vertical="center"/>
    </xf>
    <xf numFmtId="0" fontId="0" fillId="26" borderId="39" xfId="0" applyFill="1" applyBorder="1" applyAlignment="1" applyProtection="1">
      <alignment vertical="center"/>
    </xf>
    <xf numFmtId="0" fontId="59" fillId="38" borderId="40" xfId="0" applyFont="1" applyFill="1" applyBorder="1" applyAlignment="1" applyProtection="1">
      <alignment horizontal="center"/>
    </xf>
    <xf numFmtId="0" fontId="2" fillId="26" borderId="72" xfId="0" applyFont="1" applyFill="1" applyBorder="1" applyAlignment="1" applyProtection="1">
      <alignment vertical="center"/>
    </xf>
    <xf numFmtId="0" fontId="2" fillId="26" borderId="81" xfId="0" applyFont="1" applyFill="1" applyBorder="1" applyAlignment="1" applyProtection="1">
      <alignment vertical="center"/>
    </xf>
    <xf numFmtId="3" fontId="2" fillId="0" borderId="83" xfId="236" applyNumberFormat="1" applyFont="1" applyBorder="1" applyAlignment="1" applyProtection="1">
      <alignment vertical="center"/>
    </xf>
    <xf numFmtId="3" fontId="2" fillId="0" borderId="56" xfId="236" applyNumberFormat="1" applyFont="1" applyBorder="1" applyAlignment="1" applyProtection="1">
      <alignment vertical="center"/>
    </xf>
    <xf numFmtId="0" fontId="2" fillId="26" borderId="53" xfId="0" quotePrefix="1" applyFont="1" applyFill="1" applyBorder="1" applyAlignment="1" applyProtection="1">
      <alignment vertical="center"/>
    </xf>
    <xf numFmtId="3" fontId="2" fillId="27" borderId="67" xfId="218" applyNumberFormat="1" applyFont="1" applyFill="1" applyBorder="1" applyAlignment="1" applyProtection="1">
      <alignment horizontal="right" vertical="center"/>
      <protection locked="0"/>
    </xf>
    <xf numFmtId="0" fontId="2" fillId="0" borderId="26" xfId="218" applyFont="1" applyFill="1" applyBorder="1" applyAlignment="1" applyProtection="1">
      <alignment horizontal="left" vertical="center"/>
    </xf>
    <xf numFmtId="0" fontId="2" fillId="0" borderId="29" xfId="218" applyFont="1" applyFill="1" applyBorder="1" applyAlignment="1" applyProtection="1">
      <alignment horizontal="left" vertical="center"/>
    </xf>
    <xf numFmtId="0" fontId="2" fillId="0" borderId="30" xfId="218" applyFont="1" applyFill="1" applyBorder="1" applyAlignment="1" applyProtection="1">
      <alignment vertical="center"/>
    </xf>
    <xf numFmtId="0" fontId="4" fillId="38" borderId="58" xfId="0" applyFont="1" applyFill="1" applyBorder="1" applyAlignment="1" applyProtection="1">
      <alignment horizontal="center" vertical="center"/>
    </xf>
    <xf numFmtId="0" fontId="2" fillId="34" borderId="0" xfId="0" applyFont="1" applyFill="1" applyBorder="1" applyAlignment="1" applyProtection="1">
      <alignment vertical="center"/>
    </xf>
    <xf numFmtId="0" fontId="2" fillId="0" borderId="32" xfId="0" applyFont="1" applyBorder="1" applyAlignment="1" applyProtection="1">
      <alignment vertical="center"/>
    </xf>
    <xf numFmtId="0" fontId="2" fillId="0" borderId="33" xfId="0" applyFont="1" applyBorder="1" applyAlignment="1" applyProtection="1">
      <alignment vertical="center"/>
    </xf>
    <xf numFmtId="0" fontId="2" fillId="0" borderId="25" xfId="0" applyFont="1" applyFill="1" applyBorder="1" applyAlignment="1" applyProtection="1">
      <alignment horizontal="left" vertical="center"/>
    </xf>
    <xf numFmtId="0" fontId="4" fillId="38" borderId="28" xfId="0" applyFont="1" applyFill="1" applyBorder="1" applyAlignment="1" applyProtection="1">
      <alignment horizontal="center" vertical="center" wrapText="1"/>
    </xf>
    <xf numFmtId="0" fontId="2" fillId="0" borderId="40" xfId="0" applyFont="1" applyBorder="1" applyAlignment="1" applyProtection="1">
      <alignment horizontal="center" vertical="center"/>
    </xf>
    <xf numFmtId="0" fontId="61" fillId="0" borderId="0" xfId="0" applyFont="1" applyAlignment="1" applyProtection="1">
      <alignment vertical="center"/>
    </xf>
    <xf numFmtId="0" fontId="60" fillId="0" borderId="0" xfId="0" applyFont="1" applyAlignment="1" applyProtection="1">
      <alignment vertical="center"/>
    </xf>
    <xf numFmtId="0" fontId="7" fillId="0" borderId="0" xfId="238" applyFont="1" applyBorder="1" applyAlignment="1" applyProtection="1">
      <alignment vertical="center"/>
    </xf>
    <xf numFmtId="0" fontId="12" fillId="0" borderId="0" xfId="238" applyFont="1" applyAlignment="1" applyProtection="1">
      <alignment horizontal="centerContinuous" vertical="center"/>
    </xf>
    <xf numFmtId="0" fontId="2" fillId="0" borderId="0" xfId="238" applyFont="1" applyAlignment="1" applyProtection="1">
      <alignment horizontal="centerContinuous" vertical="center"/>
    </xf>
    <xf numFmtId="0" fontId="2" fillId="0" borderId="25" xfId="238" applyFont="1" applyBorder="1" applyAlignment="1" applyProtection="1">
      <alignment horizontal="center" vertical="center"/>
    </xf>
    <xf numFmtId="0" fontId="2" fillId="0" borderId="27" xfId="238" applyFont="1" applyBorder="1" applyAlignment="1" applyProtection="1">
      <alignment horizontal="center" vertical="center"/>
    </xf>
    <xf numFmtId="0" fontId="2" fillId="34" borderId="25" xfId="238" applyFont="1" applyFill="1" applyBorder="1" applyAlignment="1" applyProtection="1">
      <alignment horizontal="center" vertical="center"/>
    </xf>
    <xf numFmtId="0" fontId="2" fillId="34" borderId="80" xfId="238" applyFont="1" applyFill="1" applyBorder="1" applyAlignment="1" applyProtection="1">
      <alignment horizontal="center" vertical="center"/>
    </xf>
    <xf numFmtId="0" fontId="2" fillId="34" borderId="32" xfId="238" applyFont="1" applyFill="1" applyBorder="1" applyAlignment="1" applyProtection="1">
      <alignment horizontal="center" vertical="center"/>
    </xf>
    <xf numFmtId="165" fontId="2" fillId="0" borderId="85" xfId="237" applyNumberFormat="1" applyFont="1" applyFill="1" applyBorder="1" applyAlignment="1" applyProtection="1">
      <alignment horizontal="center" vertical="center" wrapText="1"/>
    </xf>
    <xf numFmtId="0" fontId="12" fillId="0" borderId="86" xfId="237" applyFont="1" applyFill="1" applyBorder="1" applyAlignment="1" applyProtection="1">
      <alignment vertical="center" wrapText="1"/>
    </xf>
    <xf numFmtId="0" fontId="12" fillId="0" borderId="86" xfId="237" applyFont="1" applyFill="1" applyBorder="1" applyAlignment="1" applyProtection="1">
      <alignment vertical="center"/>
    </xf>
    <xf numFmtId="0" fontId="4" fillId="38" borderId="26" xfId="237" applyFont="1" applyFill="1" applyBorder="1" applyAlignment="1" applyProtection="1">
      <alignment horizontal="centerContinuous" vertical="center" wrapText="1"/>
    </xf>
    <xf numFmtId="0" fontId="2" fillId="0" borderId="87" xfId="236" applyFont="1" applyFill="1" applyBorder="1" applyAlignment="1" applyProtection="1">
      <alignment horizontal="right" vertical="center"/>
    </xf>
    <xf numFmtId="3" fontId="2" fillId="0" borderId="88" xfId="237" applyNumberFormat="1" applyFont="1" applyFill="1" applyBorder="1" applyAlignment="1" applyProtection="1">
      <alignment vertical="center"/>
    </xf>
    <xf numFmtId="3" fontId="2" fillId="0" borderId="29" xfId="237" applyNumberFormat="1" applyFont="1" applyBorder="1" applyAlignment="1" applyProtection="1">
      <alignment horizontal="right" vertical="center"/>
    </xf>
    <xf numFmtId="3" fontId="2" fillId="0" borderId="34" xfId="237" applyNumberFormat="1" applyFont="1" applyBorder="1" applyAlignment="1" applyProtection="1">
      <alignment vertical="center"/>
    </xf>
    <xf numFmtId="0" fontId="2" fillId="0" borderId="26" xfId="236" applyFont="1" applyBorder="1" applyAlignment="1" applyProtection="1">
      <alignment vertical="center"/>
    </xf>
    <xf numFmtId="0" fontId="2" fillId="0" borderId="32" xfId="236" applyFont="1" applyFill="1" applyBorder="1" applyAlignment="1" applyProtection="1">
      <alignment vertical="center"/>
    </xf>
    <xf numFmtId="0" fontId="10" fillId="0" borderId="0" xfId="236" applyFont="1" applyFill="1" applyBorder="1" applyAlignment="1" applyProtection="1">
      <alignment vertical="center"/>
    </xf>
    <xf numFmtId="0" fontId="10" fillId="0" borderId="0" xfId="0" applyFont="1" applyAlignment="1" applyProtection="1">
      <alignment vertical="center"/>
    </xf>
    <xf numFmtId="0" fontId="5" fillId="0" borderId="0" xfId="0" applyFont="1" applyFill="1" applyAlignment="1" applyProtection="1">
      <alignment vertical="center"/>
    </xf>
    <xf numFmtId="0" fontId="2" fillId="0" borderId="21" xfId="236" applyFont="1" applyFill="1" applyBorder="1" applyAlignment="1" applyProtection="1">
      <alignment vertical="center"/>
    </xf>
    <xf numFmtId="0" fontId="2" fillId="0" borderId="68" xfId="236" applyFont="1" applyFill="1" applyBorder="1" applyAlignment="1" applyProtection="1">
      <alignment vertical="center"/>
    </xf>
    <xf numFmtId="0" fontId="2" fillId="0" borderId="90" xfId="236" applyFont="1" applyFill="1" applyBorder="1" applyAlignment="1" applyProtection="1">
      <alignment horizontal="right" vertical="center"/>
    </xf>
    <xf numFmtId="0" fontId="2" fillId="34" borderId="26" xfId="218" applyFont="1" applyFill="1" applyBorder="1" applyAlignment="1" applyProtection="1">
      <alignment vertical="center"/>
    </xf>
    <xf numFmtId="0" fontId="2" fillId="34" borderId="26" xfId="242" applyFont="1" applyFill="1" applyBorder="1" applyAlignment="1" applyProtection="1">
      <alignment vertical="center"/>
    </xf>
    <xf numFmtId="0" fontId="2" fillId="34" borderId="26" xfId="218" applyFont="1" applyFill="1" applyBorder="1" applyAlignment="1" applyProtection="1">
      <alignment vertical="center" wrapText="1"/>
    </xf>
    <xf numFmtId="0" fontId="2" fillId="34" borderId="41" xfId="218" applyFont="1" applyFill="1" applyBorder="1" applyAlignment="1" applyProtection="1">
      <alignment vertical="center"/>
    </xf>
    <xf numFmtId="0" fontId="62" fillId="34" borderId="86" xfId="111" applyFont="1" applyFill="1" applyBorder="1" applyAlignment="1" applyProtection="1">
      <alignment horizontal="right" vertical="center"/>
    </xf>
    <xf numFmtId="0" fontId="62" fillId="34" borderId="21" xfId="0" applyFont="1" applyFill="1" applyBorder="1" applyAlignment="1" applyProtection="1">
      <alignment horizontal="center" vertical="center"/>
    </xf>
    <xf numFmtId="0" fontId="62" fillId="37" borderId="82" xfId="0" applyFont="1" applyFill="1" applyBorder="1" applyAlignment="1" applyProtection="1">
      <alignment horizontal="left" vertical="center"/>
    </xf>
    <xf numFmtId="10" fontId="2" fillId="35" borderId="82" xfId="203" applyNumberFormat="1" applyFont="1" applyFill="1" applyBorder="1" applyAlignment="1" applyProtection="1">
      <alignment horizontal="left" vertical="center"/>
      <protection locked="0"/>
    </xf>
    <xf numFmtId="10" fontId="2" fillId="35" borderId="82" xfId="203" applyNumberFormat="1" applyFont="1" applyFill="1" applyBorder="1" applyAlignment="1" applyProtection="1">
      <alignment horizontal="center" vertical="center"/>
      <protection locked="0"/>
    </xf>
    <xf numFmtId="176" fontId="2" fillId="36" borderId="82" xfId="88" applyNumberFormat="1" applyFont="1" applyFill="1" applyBorder="1" applyAlignment="1" applyProtection="1">
      <alignment horizontal="center" vertical="center"/>
      <protection locked="0"/>
    </xf>
    <xf numFmtId="10" fontId="2" fillId="35" borderId="30" xfId="203" applyNumberFormat="1" applyFont="1" applyFill="1" applyBorder="1" applyAlignment="1" applyProtection="1">
      <alignment horizontal="left" vertical="center"/>
      <protection locked="0"/>
    </xf>
    <xf numFmtId="10" fontId="2" fillId="35" borderId="30" xfId="203" applyNumberFormat="1" applyFont="1" applyFill="1" applyBorder="1" applyAlignment="1" applyProtection="1">
      <alignment horizontal="center" vertical="center"/>
      <protection locked="0"/>
    </xf>
    <xf numFmtId="176" fontId="2" fillId="36" borderId="30" xfId="88" applyNumberFormat="1" applyFont="1" applyFill="1" applyBorder="1" applyAlignment="1" applyProtection="1">
      <alignment horizontal="center" vertical="center"/>
      <protection locked="0"/>
    </xf>
    <xf numFmtId="176" fontId="2" fillId="36" borderId="26" xfId="88" applyNumberFormat="1" applyFont="1" applyFill="1" applyBorder="1" applyAlignment="1" applyProtection="1">
      <alignment horizontal="left" vertical="center"/>
      <protection locked="0"/>
    </xf>
    <xf numFmtId="0" fontId="62" fillId="36" borderId="86" xfId="111" applyFont="1" applyFill="1" applyBorder="1" applyAlignment="1" applyProtection="1">
      <alignment horizontal="right" vertical="center"/>
    </xf>
    <xf numFmtId="0" fontId="62" fillId="36" borderId="92" xfId="111" applyFont="1" applyFill="1" applyBorder="1" applyAlignment="1" applyProtection="1">
      <alignment horizontal="right" vertical="center"/>
    </xf>
    <xf numFmtId="0" fontId="62" fillId="36" borderId="25" xfId="111" applyFont="1" applyFill="1" applyBorder="1" applyAlignment="1" applyProtection="1">
      <alignment horizontal="right" vertical="center"/>
    </xf>
    <xf numFmtId="0" fontId="61" fillId="0" borderId="0" xfId="0" applyFont="1" applyBorder="1" applyAlignment="1" applyProtection="1">
      <alignment vertical="center"/>
    </xf>
    <xf numFmtId="0" fontId="5" fillId="0" borderId="0" xfId="0" applyFont="1" applyFill="1" applyAlignment="1" applyProtection="1">
      <alignment horizontal="center" vertical="center"/>
    </xf>
    <xf numFmtId="4" fontId="3" fillId="39" borderId="89" xfId="191" applyNumberFormat="1" applyFill="1" applyBorder="1" applyAlignment="1" applyProtection="1">
      <alignment vertical="center"/>
    </xf>
    <xf numFmtId="4" fontId="2" fillId="39" borderId="87" xfId="0" applyNumberFormat="1" applyFont="1" applyFill="1" applyBorder="1" applyAlignment="1" applyProtection="1">
      <alignment vertical="center"/>
    </xf>
    <xf numFmtId="0" fontId="61" fillId="40" borderId="91" xfId="111" applyFont="1" applyFill="1" applyBorder="1" applyAlignment="1" applyProtection="1">
      <alignment horizontal="center" vertical="center" wrapText="1"/>
    </xf>
    <xf numFmtId="0" fontId="62" fillId="34" borderId="91" xfId="0" applyFont="1" applyFill="1" applyBorder="1" applyAlignment="1" applyProtection="1">
      <alignment horizontal="left" vertical="center"/>
    </xf>
    <xf numFmtId="0" fontId="62" fillId="34" borderId="92" xfId="0" applyFont="1" applyFill="1" applyBorder="1" applyAlignment="1" applyProtection="1">
      <alignment horizontal="left" vertical="center"/>
    </xf>
    <xf numFmtId="0" fontId="61" fillId="39" borderId="44" xfId="111" applyFont="1" applyFill="1" applyBorder="1" applyAlignment="1" applyProtection="1">
      <alignment horizontal="centerContinuous" vertical="center"/>
    </xf>
    <xf numFmtId="0" fontId="61" fillId="39" borderId="91" xfId="111" applyFont="1" applyFill="1" applyBorder="1" applyAlignment="1" applyProtection="1">
      <alignment horizontal="centerContinuous" vertical="center"/>
    </xf>
    <xf numFmtId="0" fontId="42" fillId="0" borderId="89" xfId="0" applyFont="1" applyFill="1" applyBorder="1" applyAlignment="1" applyProtection="1">
      <alignment vertical="center"/>
    </xf>
    <xf numFmtId="0" fontId="2" fillId="0" borderId="85" xfId="0" applyFont="1" applyFill="1" applyBorder="1" applyAlignment="1" applyProtection="1">
      <alignment vertical="center"/>
    </xf>
    <xf numFmtId="0" fontId="7" fillId="26" borderId="85" xfId="0" applyFont="1" applyFill="1" applyBorder="1" applyAlignment="1" applyProtection="1">
      <alignment horizontal="left" vertical="center"/>
    </xf>
    <xf numFmtId="0" fontId="2" fillId="26" borderId="87" xfId="0" applyFont="1" applyFill="1" applyBorder="1" applyAlignment="1" applyProtection="1">
      <alignment vertical="center"/>
    </xf>
    <xf numFmtId="0" fontId="2" fillId="26" borderId="13" xfId="0" applyFont="1" applyFill="1" applyBorder="1" applyAlignment="1" applyProtection="1">
      <alignment vertical="center"/>
    </xf>
    <xf numFmtId="0" fontId="2" fillId="26" borderId="82" xfId="0" applyFont="1" applyFill="1" applyBorder="1" applyAlignment="1" applyProtection="1">
      <alignment vertical="center"/>
    </xf>
    <xf numFmtId="14" fontId="2" fillId="27" borderId="82" xfId="0" applyNumberFormat="1" applyFont="1" applyFill="1" applyBorder="1" applyAlignment="1" applyProtection="1">
      <alignment horizontal="left" vertical="center"/>
      <protection locked="0"/>
    </xf>
    <xf numFmtId="14" fontId="12" fillId="26" borderId="86" xfId="0" applyNumberFormat="1" applyFont="1" applyFill="1" applyBorder="1" applyAlignment="1" applyProtection="1">
      <alignment horizontal="right" vertical="center"/>
    </xf>
    <xf numFmtId="0" fontId="2" fillId="26" borderId="91" xfId="249" applyFont="1" applyFill="1" applyBorder="1" applyAlignment="1" applyProtection="1">
      <alignment vertical="center"/>
    </xf>
    <xf numFmtId="14" fontId="2" fillId="27" borderId="82" xfId="249" applyNumberFormat="1" applyFont="1" applyFill="1" applyBorder="1" applyAlignment="1" applyProtection="1">
      <alignment horizontal="left" vertical="center"/>
      <protection locked="0"/>
    </xf>
    <xf numFmtId="0" fontId="7" fillId="26" borderId="86" xfId="0" applyFont="1" applyFill="1" applyBorder="1" applyAlignment="1" applyProtection="1">
      <alignment horizontal="left" vertical="center"/>
    </xf>
    <xf numFmtId="0" fontId="2" fillId="34" borderId="91" xfId="249" applyFont="1" applyFill="1" applyBorder="1" applyAlignment="1" applyProtection="1">
      <alignment vertical="center"/>
    </xf>
    <xf numFmtId="0" fontId="2" fillId="26" borderId="92" xfId="0" applyFont="1" applyFill="1" applyBorder="1" applyAlignment="1" applyProtection="1">
      <alignment vertical="center"/>
    </xf>
    <xf numFmtId="0" fontId="2" fillId="27" borderId="82" xfId="0" applyNumberFormat="1" applyFont="1" applyFill="1" applyBorder="1" applyAlignment="1" applyProtection="1">
      <alignment horizontal="left" vertical="center"/>
      <protection locked="0"/>
    </xf>
    <xf numFmtId="0" fontId="2" fillId="0" borderId="91" xfId="249" applyFont="1" applyFill="1" applyBorder="1" applyAlignment="1" applyProtection="1">
      <alignment vertical="center"/>
    </xf>
    <xf numFmtId="0" fontId="2" fillId="27" borderId="82" xfId="249" applyFont="1" applyFill="1" applyBorder="1" applyAlignment="1" applyProtection="1">
      <alignment horizontal="left" vertical="center"/>
      <protection locked="0"/>
    </xf>
    <xf numFmtId="0" fontId="2" fillId="0" borderId="82" xfId="0" applyNumberFormat="1" applyFont="1" applyFill="1" applyBorder="1" applyAlignment="1" applyProtection="1">
      <alignment horizontal="center" vertical="center"/>
    </xf>
    <xf numFmtId="0" fontId="2" fillId="26" borderId="17" xfId="0" applyFont="1" applyFill="1" applyBorder="1" applyAlignment="1" applyProtection="1">
      <alignment vertical="center"/>
    </xf>
    <xf numFmtId="0" fontId="4" fillId="0" borderId="18" xfId="0" applyFont="1" applyFill="1" applyBorder="1" applyAlignment="1" applyProtection="1">
      <alignment vertical="center"/>
    </xf>
    <xf numFmtId="0" fontId="2" fillId="26" borderId="18" xfId="0" applyFont="1" applyFill="1" applyBorder="1" applyAlignment="1" applyProtection="1">
      <alignment vertical="center"/>
    </xf>
    <xf numFmtId="0" fontId="12" fillId="26" borderId="18" xfId="0" applyFont="1" applyFill="1" applyBorder="1" applyAlignment="1" applyProtection="1">
      <alignment horizontal="right" vertical="center"/>
    </xf>
    <xf numFmtId="0" fontId="2" fillId="26" borderId="15" xfId="0" applyFont="1" applyFill="1" applyBorder="1" applyAlignment="1" applyProtection="1">
      <alignment vertical="center"/>
    </xf>
    <xf numFmtId="0" fontId="4" fillId="38" borderId="28" xfId="0" applyFont="1" applyFill="1" applyBorder="1" applyAlignment="1" applyProtection="1">
      <alignment vertical="center" wrapText="1"/>
    </xf>
    <xf numFmtId="0" fontId="4" fillId="38" borderId="21" xfId="238" applyFont="1" applyFill="1" applyBorder="1" applyAlignment="1" applyProtection="1">
      <alignment horizontal="center" vertical="center"/>
    </xf>
    <xf numFmtId="0" fontId="2" fillId="0" borderId="29" xfId="0" applyFont="1" applyFill="1" applyBorder="1" applyAlignment="1" applyProtection="1">
      <alignment vertical="center"/>
    </xf>
    <xf numFmtId="4" fontId="2" fillId="34" borderId="46" xfId="245" applyNumberFormat="1" applyFont="1" applyFill="1" applyBorder="1" applyAlignment="1" applyProtection="1">
      <alignment vertical="center" wrapText="1"/>
    </xf>
    <xf numFmtId="4" fontId="2" fillId="34" borderId="26" xfId="245" applyNumberFormat="1" applyFont="1" applyFill="1" applyBorder="1" applyAlignment="1" applyProtection="1">
      <alignment vertical="center"/>
    </xf>
    <xf numFmtId="4" fontId="2" fillId="26" borderId="82" xfId="0" applyNumberFormat="1" applyFont="1" applyFill="1" applyBorder="1" applyAlignment="1" applyProtection="1">
      <alignment vertical="center" wrapText="1"/>
    </xf>
    <xf numFmtId="4" fontId="2" fillId="26" borderId="92" xfId="0" applyNumberFormat="1" applyFont="1" applyFill="1" applyBorder="1" applyAlignment="1" applyProtection="1">
      <alignment vertical="center" wrapText="1"/>
    </xf>
    <xf numFmtId="49" fontId="2" fillId="26" borderId="82" xfId="0" applyNumberFormat="1" applyFont="1" applyFill="1" applyBorder="1" applyAlignment="1" applyProtection="1">
      <alignment horizontal="left" vertical="center" wrapText="1"/>
    </xf>
    <xf numFmtId="4" fontId="12" fillId="26" borderId="0" xfId="0" applyNumberFormat="1" applyFont="1" applyFill="1" applyBorder="1" applyAlignment="1" applyProtection="1">
      <alignment horizontal="left" vertical="center" wrapText="1"/>
    </xf>
    <xf numFmtId="170" fontId="2" fillId="34" borderId="16" xfId="0" applyNumberFormat="1" applyFont="1" applyFill="1" applyBorder="1" applyAlignment="1" applyProtection="1">
      <alignment vertical="center"/>
    </xf>
    <xf numFmtId="3" fontId="2" fillId="34" borderId="16" xfId="0" applyNumberFormat="1" applyFont="1" applyFill="1" applyBorder="1" applyAlignment="1" applyProtection="1">
      <alignment vertical="center"/>
    </xf>
    <xf numFmtId="3" fontId="2" fillId="35" borderId="22" xfId="0" applyNumberFormat="1" applyFont="1" applyFill="1" applyBorder="1" applyAlignment="1" applyProtection="1">
      <alignment vertical="center"/>
      <protection locked="0"/>
    </xf>
    <xf numFmtId="3" fontId="2" fillId="27" borderId="42" xfId="0" applyNumberFormat="1" applyFont="1" applyFill="1" applyBorder="1" applyAlignment="1" applyProtection="1">
      <alignment vertical="center"/>
      <protection locked="0"/>
    </xf>
    <xf numFmtId="3" fontId="2" fillId="27" borderId="82" xfId="0" applyNumberFormat="1" applyFont="1" applyFill="1" applyBorder="1" applyAlignment="1" applyProtection="1">
      <alignment vertical="center"/>
      <protection locked="0"/>
    </xf>
    <xf numFmtId="3" fontId="2" fillId="35" borderId="82" xfId="0" applyNumberFormat="1" applyFont="1" applyFill="1" applyBorder="1" applyAlignment="1" applyProtection="1">
      <alignment vertical="center"/>
      <protection locked="0"/>
    </xf>
    <xf numFmtId="3" fontId="2" fillId="34" borderId="16" xfId="236" applyNumberFormat="1" applyFont="1" applyFill="1" applyBorder="1" applyAlignment="1" applyProtection="1">
      <alignment vertical="center"/>
      <protection locked="0"/>
    </xf>
    <xf numFmtId="3" fontId="2" fillId="0" borderId="26" xfId="0" applyNumberFormat="1" applyFont="1" applyFill="1" applyBorder="1" applyAlignment="1" applyProtection="1">
      <alignment vertical="center"/>
      <protection locked="0"/>
    </xf>
    <xf numFmtId="4" fontId="2" fillId="0" borderId="44" xfId="0" applyNumberFormat="1" applyFont="1" applyFill="1" applyBorder="1" applyAlignment="1" applyProtection="1">
      <alignment vertical="center"/>
      <protection locked="0"/>
    </xf>
    <xf numFmtId="3" fontId="2" fillId="0" borderId="18" xfId="0" applyNumberFormat="1" applyFont="1" applyFill="1" applyBorder="1" applyAlignment="1" applyProtection="1">
      <alignment vertical="center"/>
      <protection locked="0"/>
    </xf>
    <xf numFmtId="4" fontId="2" fillId="0" borderId="18" xfId="0" applyNumberFormat="1" applyFont="1" applyFill="1" applyBorder="1" applyAlignment="1" applyProtection="1">
      <alignment vertical="center"/>
      <protection locked="0"/>
    </xf>
    <xf numFmtId="0" fontId="4" fillId="34" borderId="0" xfId="0" applyFont="1" applyFill="1" applyBorder="1" applyAlignment="1" applyProtection="1">
      <alignment vertical="center" wrapText="1"/>
    </xf>
    <xf numFmtId="3" fontId="4" fillId="34" borderId="82" xfId="0" applyNumberFormat="1" applyFont="1" applyFill="1" applyBorder="1" applyAlignment="1" applyProtection="1">
      <alignment vertical="center" wrapText="1"/>
    </xf>
    <xf numFmtId="0" fontId="4" fillId="40" borderId="86" xfId="136" applyFont="1" applyFill="1" applyBorder="1" applyAlignment="1" applyProtection="1">
      <alignment horizontal="centerContinuous" vertical="center"/>
    </xf>
    <xf numFmtId="0" fontId="4" fillId="40" borderId="92" xfId="136" applyFont="1" applyFill="1" applyBorder="1" applyAlignment="1" applyProtection="1">
      <alignment horizontal="centerContinuous" vertical="center"/>
    </xf>
    <xf numFmtId="0" fontId="4" fillId="40" borderId="93" xfId="136" applyFont="1" applyFill="1" applyBorder="1" applyAlignment="1" applyProtection="1">
      <alignment horizontal="centerContinuous" vertical="center"/>
    </xf>
    <xf numFmtId="0" fontId="4" fillId="40" borderId="22" xfId="111" applyFont="1" applyFill="1" applyBorder="1" applyAlignment="1" applyProtection="1">
      <alignment horizontal="center" vertical="center" wrapText="1"/>
    </xf>
    <xf numFmtId="0" fontId="4" fillId="38" borderId="13" xfId="236" applyFont="1" applyFill="1" applyBorder="1" applyAlignment="1" applyProtection="1">
      <alignment horizontal="center" vertical="center" wrapText="1"/>
    </xf>
    <xf numFmtId="0" fontId="4" fillId="38" borderId="19" xfId="236" applyFont="1" applyFill="1" applyBorder="1" applyAlignment="1" applyProtection="1">
      <alignment horizontal="center" vertical="center" wrapText="1"/>
    </xf>
    <xf numFmtId="0" fontId="2" fillId="38" borderId="37" xfId="0" applyFont="1" applyFill="1" applyBorder="1" applyAlignment="1" applyProtection="1">
      <alignment horizontal="centerContinuous" vertical="center"/>
    </xf>
    <xf numFmtId="0" fontId="2" fillId="38" borderId="99" xfId="0" applyFont="1" applyFill="1" applyBorder="1" applyAlignment="1" applyProtection="1">
      <alignment horizontal="centerContinuous" vertical="center"/>
    </xf>
    <xf numFmtId="0" fontId="7" fillId="38" borderId="37" xfId="0" applyFont="1" applyFill="1" applyBorder="1" applyAlignment="1" applyProtection="1">
      <alignment horizontal="centerContinuous" vertical="center"/>
    </xf>
    <xf numFmtId="0" fontId="7" fillId="38" borderId="99" xfId="0" applyFont="1" applyFill="1" applyBorder="1" applyAlignment="1" applyProtection="1">
      <alignment horizontal="centerContinuous" vertical="center"/>
    </xf>
    <xf numFmtId="0" fontId="4" fillId="38" borderId="49" xfId="0" applyFont="1" applyFill="1" applyBorder="1" applyAlignment="1" applyProtection="1">
      <alignment horizontal="centerContinuous" vertical="center"/>
    </xf>
    <xf numFmtId="0" fontId="4" fillId="38" borderId="39" xfId="236" applyFont="1" applyFill="1" applyBorder="1" applyAlignment="1" applyProtection="1">
      <alignment horizontal="center" vertical="center" wrapText="1"/>
    </xf>
    <xf numFmtId="0" fontId="4" fillId="38" borderId="39" xfId="238" applyFont="1" applyFill="1" applyBorder="1" applyAlignment="1" applyProtection="1">
      <alignment horizontal="center" vertical="center" wrapText="1"/>
    </xf>
    <xf numFmtId="0" fontId="4" fillId="38" borderId="52" xfId="236" applyFont="1" applyFill="1" applyBorder="1" applyAlignment="1" applyProtection="1">
      <alignment horizontal="center" vertical="center" wrapText="1"/>
    </xf>
    <xf numFmtId="14" fontId="2" fillId="38" borderId="37" xfId="0" applyNumberFormat="1" applyFont="1" applyFill="1" applyBorder="1" applyAlignment="1" applyProtection="1">
      <alignment horizontal="centerContinuous" vertical="center" wrapText="1"/>
    </xf>
    <xf numFmtId="168" fontId="2" fillId="38" borderId="37" xfId="0" applyNumberFormat="1" applyFont="1" applyFill="1" applyBorder="1" applyAlignment="1" applyProtection="1">
      <alignment horizontal="centerContinuous" vertical="center" wrapText="1"/>
    </xf>
    <xf numFmtId="168" fontId="2" fillId="38" borderId="37" xfId="0" applyNumberFormat="1" applyFont="1" applyFill="1" applyBorder="1" applyAlignment="1" applyProtection="1">
      <alignment horizontal="centerContinuous" vertical="center"/>
    </xf>
    <xf numFmtId="168" fontId="2" fillId="38" borderId="38" xfId="0" applyNumberFormat="1" applyFont="1" applyFill="1" applyBorder="1" applyAlignment="1" applyProtection="1">
      <alignment horizontal="centerContinuous" vertical="center" wrapText="1"/>
    </xf>
    <xf numFmtId="4" fontId="2" fillId="27" borderId="82" xfId="0" applyNumberFormat="1" applyFont="1" applyFill="1" applyBorder="1" applyAlignment="1" applyProtection="1">
      <alignment vertical="center"/>
      <protection locked="0"/>
    </xf>
    <xf numFmtId="3" fontId="2" fillId="27" borderId="81" xfId="0" applyNumberFormat="1" applyFont="1" applyFill="1" applyBorder="1" applyAlignment="1" applyProtection="1">
      <alignment vertical="center"/>
      <protection locked="0"/>
    </xf>
    <xf numFmtId="3" fontId="2" fillId="34" borderId="22" xfId="0" applyNumberFormat="1" applyFont="1" applyFill="1" applyBorder="1" applyAlignment="1" applyProtection="1">
      <alignment vertical="center"/>
    </xf>
    <xf numFmtId="3" fontId="2" fillId="34" borderId="34" xfId="0" applyNumberFormat="1" applyFont="1" applyFill="1" applyBorder="1" applyAlignment="1" applyProtection="1">
      <alignment vertical="center"/>
    </xf>
    <xf numFmtId="0" fontId="61" fillId="34" borderId="0" xfId="0" applyFont="1" applyFill="1" applyAlignment="1" applyProtection="1">
      <alignment vertical="center"/>
    </xf>
    <xf numFmtId="3" fontId="2" fillId="34" borderId="0" xfId="0" applyNumberFormat="1" applyFont="1" applyFill="1" applyBorder="1" applyAlignment="1" applyProtection="1">
      <alignment vertical="center"/>
    </xf>
    <xf numFmtId="0" fontId="61" fillId="38" borderId="44" xfId="111" applyFont="1" applyFill="1" applyBorder="1" applyAlignment="1" applyProtection="1">
      <alignment horizontal="center" vertical="center" wrapText="1"/>
    </xf>
    <xf numFmtId="0" fontId="4" fillId="38" borderId="58" xfId="136" applyFont="1" applyFill="1" applyBorder="1" applyAlignment="1" applyProtection="1">
      <alignment horizontal="center" vertical="center"/>
    </xf>
    <xf numFmtId="3" fontId="2" fillId="34" borderId="41" xfId="182" applyNumberFormat="1" applyFont="1" applyFill="1" applyBorder="1" applyAlignment="1" applyProtection="1">
      <alignment horizontal="right" vertical="center"/>
    </xf>
    <xf numFmtId="3" fontId="2" fillId="34" borderId="26" xfId="182" applyNumberFormat="1" applyFont="1" applyFill="1" applyBorder="1" applyAlignment="1" applyProtection="1">
      <alignment horizontal="right" vertical="center"/>
    </xf>
    <xf numFmtId="172" fontId="2" fillId="34" borderId="26" xfId="0" applyNumberFormat="1" applyFont="1" applyFill="1" applyBorder="1" applyAlignment="1" applyProtection="1">
      <alignment horizontal="left" vertical="center"/>
    </xf>
    <xf numFmtId="3" fontId="2" fillId="34" borderId="22" xfId="182" applyNumberFormat="1" applyFont="1" applyFill="1" applyBorder="1" applyAlignment="1" applyProtection="1">
      <alignment horizontal="right" vertical="center"/>
    </xf>
    <xf numFmtId="172" fontId="2" fillId="34" borderId="39" xfId="0" applyNumberFormat="1" applyFont="1" applyFill="1" applyBorder="1" applyAlignment="1" applyProtection="1">
      <alignment horizontal="left" vertical="center"/>
    </xf>
    <xf numFmtId="3" fontId="2" fillId="0" borderId="39" xfId="0" applyNumberFormat="1" applyFont="1" applyBorder="1" applyAlignment="1" applyProtection="1">
      <alignment vertical="center"/>
    </xf>
    <xf numFmtId="3" fontId="2" fillId="0" borderId="0" xfId="0" applyNumberFormat="1" applyFont="1" applyAlignment="1" applyProtection="1">
      <alignment vertical="center"/>
    </xf>
    <xf numFmtId="3" fontId="12" fillId="0" borderId="0" xfId="0" applyNumberFormat="1" applyFont="1" applyAlignment="1" applyProtection="1">
      <alignment horizontal="center" vertical="center"/>
    </xf>
    <xf numFmtId="3" fontId="2" fillId="0" borderId="0" xfId="0" applyNumberFormat="1" applyFont="1" applyFill="1" applyAlignment="1" applyProtection="1">
      <alignment vertical="center"/>
    </xf>
    <xf numFmtId="3" fontId="2" fillId="0" borderId="0" xfId="0" applyNumberFormat="1" applyFont="1" applyBorder="1" applyAlignment="1" applyProtection="1">
      <alignment horizontal="right" vertical="center"/>
    </xf>
    <xf numFmtId="3" fontId="12" fillId="0" borderId="0" xfId="0" applyNumberFormat="1" applyFont="1" applyBorder="1" applyAlignment="1" applyProtection="1">
      <alignment horizontal="center" vertical="center"/>
    </xf>
    <xf numFmtId="3" fontId="2" fillId="0" borderId="26" xfId="0" applyNumberFormat="1" applyFont="1" applyBorder="1" applyAlignment="1" applyProtection="1">
      <alignment horizontal="right" vertical="center"/>
    </xf>
    <xf numFmtId="3" fontId="2" fillId="0" borderId="11" xfId="0" applyNumberFormat="1" applyFont="1" applyBorder="1" applyAlignment="1" applyProtection="1">
      <alignment horizontal="right" vertical="center"/>
    </xf>
    <xf numFmtId="3" fontId="2" fillId="0" borderId="41" xfId="0" applyNumberFormat="1" applyFont="1" applyFill="1" applyBorder="1" applyAlignment="1" applyProtection="1">
      <alignment vertical="center"/>
    </xf>
    <xf numFmtId="3" fontId="4" fillId="0" borderId="0" xfId="0" applyNumberFormat="1" applyFont="1" applyAlignment="1" applyProtection="1">
      <alignment vertical="center" wrapText="1"/>
    </xf>
    <xf numFmtId="4" fontId="2" fillId="0" borderId="0" xfId="0" applyNumberFormat="1" applyFont="1" applyAlignment="1" applyProtection="1">
      <alignment vertical="center"/>
    </xf>
    <xf numFmtId="4" fontId="4" fillId="0" borderId="0" xfId="0" applyNumberFormat="1" applyFont="1" applyAlignment="1" applyProtection="1">
      <alignment vertical="center" wrapText="1"/>
    </xf>
    <xf numFmtId="4" fontId="4" fillId="34" borderId="0" xfId="0" applyNumberFormat="1" applyFont="1" applyFill="1" applyAlignment="1" applyProtection="1">
      <alignment vertical="center" wrapText="1"/>
    </xf>
    <xf numFmtId="3" fontId="2" fillId="0" borderId="0" xfId="0" applyNumberFormat="1" applyFont="1" applyBorder="1" applyAlignment="1" applyProtection="1">
      <alignment vertical="center"/>
    </xf>
    <xf numFmtId="3" fontId="2" fillId="0" borderId="18" xfId="0" applyNumberFormat="1" applyFont="1" applyFill="1" applyBorder="1" applyAlignment="1" applyProtection="1">
      <alignment vertical="center"/>
    </xf>
    <xf numFmtId="3" fontId="2" fillId="0" borderId="31" xfId="0" applyNumberFormat="1" applyFont="1" applyBorder="1" applyAlignment="1" applyProtection="1">
      <alignment vertical="center"/>
    </xf>
    <xf numFmtId="3" fontId="2" fillId="0" borderId="34" xfId="0" applyNumberFormat="1" applyFont="1" applyBorder="1" applyAlignment="1" applyProtection="1">
      <alignment vertical="center"/>
    </xf>
    <xf numFmtId="3" fontId="2" fillId="27" borderId="26" xfId="0" applyNumberFormat="1" applyFont="1" applyFill="1" applyBorder="1" applyAlignment="1" applyProtection="1">
      <alignment vertical="center"/>
    </xf>
    <xf numFmtId="3" fontId="2" fillId="27" borderId="42" xfId="0" applyNumberFormat="1" applyFont="1" applyFill="1" applyBorder="1" applyAlignment="1" applyProtection="1">
      <alignment vertical="center"/>
    </xf>
    <xf numFmtId="4" fontId="2" fillId="0" borderId="0" xfId="0" applyNumberFormat="1" applyFont="1" applyBorder="1" applyAlignment="1" applyProtection="1">
      <alignment vertical="center"/>
    </xf>
    <xf numFmtId="4" fontId="2" fillId="38" borderId="26" xfId="0" applyNumberFormat="1" applyFont="1" applyFill="1" applyBorder="1" applyAlignment="1" applyProtection="1">
      <alignment horizontal="center" vertical="center"/>
    </xf>
    <xf numFmtId="3" fontId="2" fillId="27" borderId="26" xfId="236" applyNumberFormat="1" applyFont="1" applyFill="1" applyBorder="1" applyAlignment="1" applyProtection="1">
      <alignment vertical="center"/>
      <protection locked="0"/>
    </xf>
    <xf numFmtId="3" fontId="2" fillId="36" borderId="44" xfId="236" applyNumberFormat="1" applyFont="1" applyFill="1" applyBorder="1" applyAlignment="1" applyProtection="1">
      <alignment vertical="center"/>
    </xf>
    <xf numFmtId="3" fontId="2" fillId="36" borderId="41" xfId="236" applyNumberFormat="1" applyFont="1" applyFill="1" applyBorder="1" applyAlignment="1" applyProtection="1">
      <alignment vertical="center"/>
    </xf>
    <xf numFmtId="3" fontId="2" fillId="28" borderId="26" xfId="236" applyNumberFormat="1" applyFont="1" applyFill="1" applyBorder="1" applyAlignment="1" applyProtection="1">
      <alignment vertical="center"/>
      <protection locked="0"/>
    </xf>
    <xf numFmtId="3" fontId="2" fillId="0" borderId="26" xfId="236" applyNumberFormat="1" applyFont="1" applyFill="1" applyBorder="1" applyAlignment="1" applyProtection="1">
      <alignment vertical="center"/>
    </xf>
    <xf numFmtId="3" fontId="2" fillId="37" borderId="91" xfId="236" applyNumberFormat="1" applyFont="1" applyFill="1" applyBorder="1" applyAlignment="1" applyProtection="1">
      <alignment vertical="center"/>
    </xf>
    <xf numFmtId="3" fontId="2" fillId="37" borderId="92" xfId="236" applyNumberFormat="1" applyFont="1" applyFill="1" applyBorder="1" applyAlignment="1" applyProtection="1">
      <alignment vertical="center"/>
    </xf>
    <xf numFmtId="3" fontId="2" fillId="0" borderId="22" xfId="236" applyNumberFormat="1" applyFont="1" applyFill="1" applyBorder="1" applyAlignment="1" applyProtection="1">
      <alignment vertical="center"/>
    </xf>
    <xf numFmtId="3" fontId="2" fillId="28" borderId="82" xfId="236" applyNumberFormat="1" applyFont="1" applyFill="1" applyBorder="1" applyAlignment="1" applyProtection="1">
      <alignment vertical="center"/>
      <protection locked="0"/>
    </xf>
    <xf numFmtId="3" fontId="2" fillId="27" borderId="30" xfId="236" applyNumberFormat="1" applyFont="1" applyFill="1" applyBorder="1" applyAlignment="1" applyProtection="1">
      <alignment vertical="center"/>
      <protection locked="0"/>
    </xf>
    <xf numFmtId="3" fontId="2" fillId="28" borderId="30" xfId="236" applyNumberFormat="1" applyFont="1" applyFill="1" applyBorder="1" applyAlignment="1" applyProtection="1">
      <alignment vertical="center"/>
      <protection locked="0"/>
    </xf>
    <xf numFmtId="3" fontId="2" fillId="37" borderId="97" xfId="236" applyNumberFormat="1" applyFont="1" applyFill="1" applyBorder="1" applyAlignment="1" applyProtection="1">
      <alignment vertical="center"/>
    </xf>
    <xf numFmtId="3" fontId="2" fillId="37" borderId="98" xfId="236" applyNumberFormat="1" applyFont="1" applyFill="1" applyBorder="1" applyAlignment="1" applyProtection="1">
      <alignment vertical="center"/>
    </xf>
    <xf numFmtId="3" fontId="2" fillId="0" borderId="30" xfId="236" applyNumberFormat="1" applyFont="1" applyFill="1" applyBorder="1" applyAlignment="1" applyProtection="1">
      <alignment vertical="center"/>
    </xf>
    <xf numFmtId="3" fontId="2" fillId="0" borderId="34" xfId="236" applyNumberFormat="1" applyFont="1" applyFill="1" applyBorder="1" applyAlignment="1" applyProtection="1">
      <alignment vertical="center"/>
    </xf>
    <xf numFmtId="3" fontId="2" fillId="36" borderId="20" xfId="236" applyNumberFormat="1" applyFont="1" applyFill="1" applyBorder="1" applyAlignment="1" applyProtection="1">
      <alignment vertical="center"/>
    </xf>
    <xf numFmtId="3" fontId="2" fillId="36" borderId="46" xfId="236" applyNumberFormat="1" applyFont="1" applyFill="1" applyBorder="1" applyAlignment="1" applyProtection="1">
      <alignment vertical="center"/>
    </xf>
    <xf numFmtId="3" fontId="2" fillId="36" borderId="11" xfId="236" applyNumberFormat="1" applyFont="1" applyFill="1" applyBorder="1" applyAlignment="1" applyProtection="1">
      <alignment vertical="center"/>
    </xf>
    <xf numFmtId="3" fontId="2" fillId="36" borderId="48" xfId="236" applyNumberFormat="1" applyFont="1" applyFill="1" applyBorder="1" applyAlignment="1" applyProtection="1">
      <alignment vertical="center"/>
    </xf>
    <xf numFmtId="3" fontId="2" fillId="37" borderId="44" xfId="236" applyNumberFormat="1" applyFont="1" applyFill="1" applyBorder="1" applyAlignment="1" applyProtection="1">
      <alignment horizontal="center" vertical="center" wrapText="1"/>
    </xf>
    <xf numFmtId="3" fontId="2" fillId="37" borderId="18" xfId="236" applyNumberFormat="1" applyFont="1" applyFill="1" applyBorder="1" applyAlignment="1" applyProtection="1">
      <alignment horizontal="center" vertical="center" wrapText="1"/>
    </xf>
    <xf numFmtId="3" fontId="2" fillId="27" borderId="39" xfId="236" applyNumberFormat="1" applyFont="1" applyFill="1" applyBorder="1" applyAlignment="1" applyProtection="1">
      <alignment vertical="center"/>
      <protection locked="0"/>
    </xf>
    <xf numFmtId="3" fontId="2" fillId="36" borderId="19" xfId="236" applyNumberFormat="1" applyFont="1" applyFill="1" applyBorder="1" applyAlignment="1" applyProtection="1">
      <alignment horizontal="center" vertical="center"/>
    </xf>
    <xf numFmtId="3" fontId="2" fillId="37" borderId="46" xfId="236" applyNumberFormat="1" applyFont="1" applyFill="1" applyBorder="1" applyAlignment="1" applyProtection="1">
      <alignment vertical="center"/>
    </xf>
    <xf numFmtId="3" fontId="2" fillId="37" borderId="18" xfId="236" applyNumberFormat="1" applyFont="1" applyFill="1" applyBorder="1" applyAlignment="1" applyProtection="1">
      <alignment vertical="center"/>
    </xf>
    <xf numFmtId="3" fontId="2" fillId="36" borderId="47" xfId="236" applyNumberFormat="1" applyFont="1" applyFill="1" applyBorder="1" applyAlignment="1" applyProtection="1">
      <alignment vertical="center"/>
    </xf>
    <xf numFmtId="3" fontId="2" fillId="37" borderId="20" xfId="236" applyNumberFormat="1" applyFont="1" applyFill="1" applyBorder="1" applyAlignment="1" applyProtection="1">
      <alignment horizontal="left" vertical="center"/>
    </xf>
    <xf numFmtId="3" fontId="2" fillId="37" borderId="11" xfId="236" applyNumberFormat="1" applyFont="1" applyFill="1" applyBorder="1" applyAlignment="1" applyProtection="1">
      <alignment horizontal="left" vertical="center"/>
    </xf>
    <xf numFmtId="3" fontId="2" fillId="37" borderId="14" xfId="236" applyNumberFormat="1" applyFont="1" applyFill="1" applyBorder="1" applyAlignment="1" applyProtection="1">
      <alignment horizontal="left" vertical="center"/>
    </xf>
    <xf numFmtId="3" fontId="2" fillId="37" borderId="0" xfId="236" applyNumberFormat="1" applyFont="1" applyFill="1" applyBorder="1" applyAlignment="1" applyProtection="1">
      <alignment horizontal="left" vertical="center"/>
    </xf>
    <xf numFmtId="3" fontId="2" fillId="37" borderId="17" xfId="236" applyNumberFormat="1" applyFont="1" applyFill="1" applyBorder="1" applyAlignment="1" applyProtection="1">
      <alignment horizontal="left" vertical="center"/>
    </xf>
    <xf numFmtId="3" fontId="2" fillId="37" borderId="18" xfId="236" applyNumberFormat="1" applyFont="1" applyFill="1" applyBorder="1" applyAlignment="1" applyProtection="1">
      <alignment horizontal="left" vertical="center"/>
    </xf>
    <xf numFmtId="3" fontId="2" fillId="37" borderId="42" xfId="236" applyNumberFormat="1" applyFont="1" applyFill="1" applyBorder="1" applyAlignment="1" applyProtection="1">
      <alignment vertical="center"/>
    </xf>
    <xf numFmtId="3" fontId="2" fillId="0" borderId="33" xfId="236" applyNumberFormat="1" applyFont="1" applyFill="1" applyBorder="1" applyAlignment="1" applyProtection="1">
      <alignment vertical="center"/>
    </xf>
    <xf numFmtId="3" fontId="2" fillId="28" borderId="26" xfId="0" applyNumberFormat="1" applyFont="1" applyFill="1" applyBorder="1" applyAlignment="1" applyProtection="1">
      <alignment horizontal="right" vertical="center"/>
      <protection locked="0"/>
    </xf>
    <xf numFmtId="3" fontId="2" fillId="28" borderId="30" xfId="0" applyNumberFormat="1" applyFont="1" applyFill="1" applyBorder="1" applyAlignment="1" applyProtection="1">
      <alignment horizontal="right" vertical="center"/>
      <protection locked="0"/>
    </xf>
    <xf numFmtId="3" fontId="2" fillId="28" borderId="40" xfId="0" applyNumberFormat="1" applyFont="1" applyFill="1" applyBorder="1" applyAlignment="1" applyProtection="1">
      <alignment horizontal="right" vertical="center"/>
      <protection locked="0"/>
    </xf>
    <xf numFmtId="3" fontId="2" fillId="28" borderId="22" xfId="0" applyNumberFormat="1" applyFont="1" applyFill="1" applyBorder="1" applyAlignment="1" applyProtection="1">
      <alignment horizontal="right" vertical="center"/>
      <protection locked="0"/>
    </xf>
    <xf numFmtId="3" fontId="2" fillId="28" borderId="34" xfId="0" applyNumberFormat="1" applyFont="1" applyFill="1" applyBorder="1" applyAlignment="1" applyProtection="1">
      <alignment horizontal="right" vertical="center"/>
      <protection locked="0"/>
    </xf>
    <xf numFmtId="0" fontId="2" fillId="34" borderId="46" xfId="0" applyFont="1" applyFill="1" applyBorder="1" applyAlignment="1" applyProtection="1">
      <alignment vertical="center"/>
    </xf>
    <xf numFmtId="14" fontId="2" fillId="34" borderId="46" xfId="0" applyNumberFormat="1" applyFont="1" applyFill="1" applyBorder="1" applyAlignment="1" applyProtection="1">
      <alignment horizontal="right" vertical="center" wrapText="1"/>
    </xf>
    <xf numFmtId="168" fontId="2" fillId="34" borderId="46" xfId="0" applyNumberFormat="1" applyFont="1" applyFill="1" applyBorder="1" applyAlignment="1" applyProtection="1">
      <alignment horizontal="right" vertical="center" wrapText="1"/>
    </xf>
    <xf numFmtId="168" fontId="2" fillId="34" borderId="41" xfId="0" applyNumberFormat="1" applyFont="1" applyFill="1" applyBorder="1" applyAlignment="1" applyProtection="1">
      <alignment horizontal="right" vertical="center" wrapText="1"/>
    </xf>
    <xf numFmtId="170" fontId="2" fillId="37" borderId="26" xfId="0" applyNumberFormat="1" applyFont="1" applyFill="1" applyBorder="1" applyAlignment="1" applyProtection="1">
      <alignment vertical="center"/>
    </xf>
    <xf numFmtId="4" fontId="2" fillId="27" borderId="26" xfId="236" applyNumberFormat="1" applyFont="1" applyFill="1" applyBorder="1" applyAlignment="1" applyProtection="1">
      <alignment vertical="center"/>
      <protection locked="0"/>
    </xf>
    <xf numFmtId="4" fontId="2" fillId="27" borderId="30" xfId="236" applyNumberFormat="1" applyFont="1" applyFill="1" applyBorder="1" applyAlignment="1" applyProtection="1">
      <alignment vertical="center"/>
      <protection locked="0"/>
    </xf>
    <xf numFmtId="3" fontId="62" fillId="34" borderId="44" xfId="111" applyNumberFormat="1" applyFont="1" applyFill="1" applyBorder="1" applyAlignment="1" applyProtection="1">
      <alignment horizontal="right" vertical="center" wrapText="1"/>
    </xf>
    <xf numFmtId="3" fontId="62" fillId="34" borderId="22" xfId="111" applyNumberFormat="1" applyFont="1" applyFill="1" applyBorder="1" applyAlignment="1" applyProtection="1">
      <alignment horizontal="right" vertical="center" wrapText="1"/>
    </xf>
    <xf numFmtId="3" fontId="62" fillId="41" borderId="26" xfId="88" applyNumberFormat="1" applyFont="1" applyFill="1" applyBorder="1" applyAlignment="1" applyProtection="1">
      <alignment vertical="center"/>
      <protection locked="0"/>
    </xf>
    <xf numFmtId="3" fontId="62" fillId="0" borderId="26" xfId="0" applyNumberFormat="1" applyFont="1" applyBorder="1" applyAlignment="1" applyProtection="1">
      <alignment vertical="center"/>
    </xf>
    <xf numFmtId="3" fontId="62" fillId="34" borderId="26" xfId="0" applyNumberFormat="1" applyFont="1" applyFill="1" applyBorder="1" applyAlignment="1" applyProtection="1">
      <alignment vertical="center"/>
    </xf>
    <xf numFmtId="3" fontId="62" fillId="0" borderId="26" xfId="0" applyNumberFormat="1" applyFont="1" applyFill="1" applyBorder="1" applyAlignment="1" applyProtection="1">
      <alignment vertical="center"/>
    </xf>
    <xf numFmtId="3" fontId="62" fillId="41" borderId="82" xfId="88" applyNumberFormat="1" applyFont="1" applyFill="1" applyBorder="1" applyAlignment="1" applyProtection="1">
      <alignment vertical="center"/>
      <protection locked="0"/>
    </xf>
    <xf numFmtId="3" fontId="62" fillId="41" borderId="30" xfId="88" applyNumberFormat="1" applyFont="1" applyFill="1" applyBorder="1" applyAlignment="1" applyProtection="1">
      <alignment vertical="center"/>
      <protection locked="0"/>
    </xf>
    <xf numFmtId="3" fontId="62" fillId="0" borderId="51" xfId="0" applyNumberFormat="1" applyFont="1" applyBorder="1" applyAlignment="1" applyProtection="1">
      <alignment vertical="center"/>
    </xf>
    <xf numFmtId="3" fontId="62" fillId="34" borderId="30" xfId="0" applyNumberFormat="1" applyFont="1" applyFill="1" applyBorder="1" applyAlignment="1" applyProtection="1">
      <alignment vertical="center"/>
    </xf>
    <xf numFmtId="3" fontId="62" fillId="0" borderId="30" xfId="0" applyNumberFormat="1" applyFont="1" applyBorder="1" applyAlignment="1" applyProtection="1">
      <alignment vertical="center"/>
    </xf>
    <xf numFmtId="3" fontId="62" fillId="0" borderId="30" xfId="0" applyNumberFormat="1" applyFont="1" applyFill="1" applyBorder="1" applyAlignment="1" applyProtection="1">
      <alignment vertical="center"/>
    </xf>
    <xf numFmtId="3" fontId="2" fillId="35" borderId="82" xfId="88" applyNumberFormat="1" applyFont="1" applyFill="1" applyBorder="1" applyAlignment="1" applyProtection="1">
      <alignment horizontal="right" vertical="center"/>
      <protection locked="0"/>
    </xf>
    <xf numFmtId="0" fontId="4" fillId="40" borderId="21" xfId="111" applyFont="1" applyFill="1" applyBorder="1" applyAlignment="1" applyProtection="1">
      <alignment horizontal="center" vertical="center" wrapText="1"/>
    </xf>
    <xf numFmtId="0" fontId="4" fillId="40" borderId="44" xfId="111" applyFont="1" applyFill="1" applyBorder="1" applyAlignment="1" applyProtection="1">
      <alignment horizontal="center" vertical="center"/>
    </xf>
    <xf numFmtId="0" fontId="4" fillId="38" borderId="26" xfId="111" applyFont="1" applyFill="1" applyBorder="1" applyAlignment="1" applyProtection="1">
      <alignment horizontal="center" vertical="center" wrapText="1"/>
    </xf>
    <xf numFmtId="0" fontId="2" fillId="35" borderId="25" xfId="88" applyNumberFormat="1" applyFont="1" applyFill="1" applyBorder="1" applyAlignment="1" applyProtection="1">
      <alignment horizontal="center" vertical="center"/>
      <protection locked="0"/>
    </xf>
    <xf numFmtId="175" fontId="2" fillId="35" borderId="26" xfId="88" applyNumberFormat="1" applyFont="1" applyFill="1" applyBorder="1" applyAlignment="1" applyProtection="1">
      <alignment horizontal="left" vertical="center"/>
      <protection locked="0"/>
    </xf>
    <xf numFmtId="1" fontId="2" fillId="35" borderId="26" xfId="88" applyNumberFormat="1" applyFont="1" applyFill="1" applyBorder="1" applyAlignment="1" applyProtection="1">
      <alignment horizontal="center" vertical="center"/>
      <protection locked="0"/>
    </xf>
    <xf numFmtId="3" fontId="2" fillId="0" borderId="82" xfId="167" applyNumberFormat="1" applyFont="1" applyFill="1" applyBorder="1" applyAlignment="1" applyProtection="1">
      <alignment horizontal="right" vertical="center"/>
    </xf>
    <xf numFmtId="0" fontId="2" fillId="35" borderId="29" xfId="88" applyNumberFormat="1" applyFont="1" applyFill="1" applyBorder="1" applyAlignment="1" applyProtection="1">
      <alignment horizontal="center" vertical="center"/>
      <protection locked="0"/>
    </xf>
    <xf numFmtId="175" fontId="2" fillId="35" borderId="30" xfId="88" applyNumberFormat="1" applyFont="1" applyFill="1" applyBorder="1" applyAlignment="1" applyProtection="1">
      <alignment horizontal="left" vertical="center"/>
      <protection locked="0"/>
    </xf>
    <xf numFmtId="1" fontId="2" fillId="35" borderId="30" xfId="88" applyNumberFormat="1" applyFont="1" applyFill="1" applyBorder="1" applyAlignment="1" applyProtection="1">
      <alignment horizontal="center" vertical="center"/>
      <protection locked="0"/>
    </xf>
    <xf numFmtId="3" fontId="2" fillId="35" borderId="30" xfId="88" applyNumberFormat="1" applyFont="1" applyFill="1" applyBorder="1" applyAlignment="1" applyProtection="1">
      <alignment horizontal="right" vertical="center"/>
      <protection locked="0"/>
    </xf>
    <xf numFmtId="3" fontId="2" fillId="0" borderId="30" xfId="167" applyNumberFormat="1" applyFont="1" applyFill="1" applyBorder="1" applyAlignment="1" applyProtection="1">
      <alignment horizontal="right" vertical="center"/>
    </xf>
    <xf numFmtId="3" fontId="2" fillId="0" borderId="26" xfId="167" applyNumberFormat="1" applyFont="1" applyFill="1" applyBorder="1" applyAlignment="1" applyProtection="1">
      <alignment horizontal="center" vertical="center"/>
    </xf>
    <xf numFmtId="3" fontId="2" fillId="0" borderId="30" xfId="167" applyNumberFormat="1" applyFont="1" applyFill="1" applyBorder="1" applyAlignment="1" applyProtection="1">
      <alignment horizontal="center" vertical="center"/>
    </xf>
    <xf numFmtId="3" fontId="2" fillId="0" borderId="26" xfId="170" applyNumberFormat="1" applyFont="1" applyFill="1" applyBorder="1" applyAlignment="1" applyProtection="1">
      <alignment horizontal="right" vertical="center"/>
    </xf>
    <xf numFmtId="3" fontId="2" fillId="34" borderId="26" xfId="170" applyNumberFormat="1" applyFont="1" applyFill="1" applyBorder="1" applyAlignment="1" applyProtection="1">
      <alignment horizontal="right" vertical="center"/>
    </xf>
    <xf numFmtId="3" fontId="2" fillId="0" borderId="22" xfId="170" applyNumberFormat="1" applyFont="1" applyFill="1" applyBorder="1" applyAlignment="1" applyProtection="1">
      <alignment horizontal="right" vertical="center"/>
    </xf>
    <xf numFmtId="3" fontId="2" fillId="0" borderId="30" xfId="170" applyNumberFormat="1" applyFont="1" applyFill="1" applyBorder="1" applyAlignment="1" applyProtection="1">
      <alignment horizontal="right" vertical="center"/>
    </xf>
    <xf numFmtId="3" fontId="2" fillId="34" borderId="30" xfId="170" applyNumberFormat="1" applyFont="1" applyFill="1" applyBorder="1" applyAlignment="1" applyProtection="1">
      <alignment horizontal="right" vertical="center"/>
    </xf>
    <xf numFmtId="3" fontId="2" fillId="0" borderId="34" xfId="170" applyNumberFormat="1" applyFont="1" applyFill="1" applyBorder="1" applyAlignment="1" applyProtection="1">
      <alignment horizontal="right" vertical="center"/>
    </xf>
    <xf numFmtId="176" fontId="2" fillId="35" borderId="26" xfId="88" applyNumberFormat="1" applyFont="1" applyFill="1" applyBorder="1" applyAlignment="1" applyProtection="1">
      <alignment vertical="center"/>
      <protection locked="0"/>
    </xf>
    <xf numFmtId="176" fontId="2" fillId="35" borderId="40" xfId="88" applyNumberFormat="1" applyFont="1" applyFill="1" applyBorder="1" applyAlignment="1" applyProtection="1">
      <alignment vertical="center"/>
      <protection locked="0"/>
    </xf>
    <xf numFmtId="176" fontId="2" fillId="35" borderId="30" xfId="88" applyNumberFormat="1" applyFont="1" applyFill="1" applyBorder="1" applyAlignment="1" applyProtection="1">
      <alignment vertical="center"/>
      <protection locked="0"/>
    </xf>
    <xf numFmtId="0" fontId="2" fillId="34" borderId="0" xfId="88" applyNumberFormat="1" applyFont="1" applyFill="1" applyBorder="1" applyAlignment="1" applyProtection="1">
      <alignment horizontal="center" vertical="center"/>
      <protection locked="0"/>
    </xf>
    <xf numFmtId="3" fontId="2" fillId="35" borderId="26" xfId="88" applyNumberFormat="1" applyFont="1" applyFill="1" applyBorder="1" applyAlignment="1" applyProtection="1">
      <alignment vertical="center"/>
      <protection locked="0"/>
    </xf>
    <xf numFmtId="3" fontId="2" fillId="0" borderId="26" xfId="167" applyNumberFormat="1" applyFont="1" applyFill="1" applyBorder="1" applyAlignment="1" applyProtection="1">
      <alignment vertical="center"/>
    </xf>
    <xf numFmtId="3" fontId="2" fillId="34" borderId="26" xfId="170" applyNumberFormat="1" applyFont="1" applyFill="1" applyBorder="1" applyAlignment="1" applyProtection="1">
      <alignment vertical="center"/>
    </xf>
    <xf numFmtId="3" fontId="2" fillId="0" borderId="26" xfId="170" applyNumberFormat="1" applyFont="1" applyFill="1" applyBorder="1" applyAlignment="1" applyProtection="1">
      <alignment vertical="center"/>
    </xf>
    <xf numFmtId="3" fontId="2" fillId="0" borderId="22" xfId="170" applyNumberFormat="1" applyFont="1" applyFill="1" applyBorder="1" applyAlignment="1" applyProtection="1">
      <alignment vertical="center"/>
    </xf>
    <xf numFmtId="3" fontId="2" fillId="35" borderId="30" xfId="88" applyNumberFormat="1" applyFont="1" applyFill="1" applyBorder="1" applyAlignment="1" applyProtection="1">
      <alignment vertical="center"/>
      <protection locked="0"/>
    </xf>
    <xf numFmtId="3" fontId="2" fillId="0" borderId="30" xfId="167" applyNumberFormat="1" applyFont="1" applyFill="1" applyBorder="1" applyAlignment="1" applyProtection="1">
      <alignment vertical="center"/>
    </xf>
    <xf numFmtId="3" fontId="2" fillId="34" borderId="30" xfId="170" applyNumberFormat="1" applyFont="1" applyFill="1" applyBorder="1" applyAlignment="1" applyProtection="1">
      <alignment vertical="center"/>
    </xf>
    <xf numFmtId="3" fontId="2" fillId="0" borderId="30" xfId="170" applyNumberFormat="1" applyFont="1" applyFill="1" applyBorder="1" applyAlignment="1" applyProtection="1">
      <alignment vertical="center"/>
    </xf>
    <xf numFmtId="3" fontId="2" fillId="0" borderId="34" xfId="170" applyNumberFormat="1" applyFont="1" applyFill="1" applyBorder="1" applyAlignment="1" applyProtection="1">
      <alignment vertical="center"/>
    </xf>
    <xf numFmtId="3" fontId="2" fillId="35" borderId="26" xfId="88" applyNumberFormat="1" applyFont="1" applyFill="1" applyBorder="1" applyAlignment="1" applyProtection="1">
      <alignment horizontal="center" vertical="center"/>
      <protection locked="0"/>
    </xf>
    <xf numFmtId="3" fontId="2" fillId="41" borderId="26" xfId="88" applyNumberFormat="1" applyFont="1" applyFill="1" applyBorder="1" applyAlignment="1" applyProtection="1">
      <alignment vertical="center"/>
      <protection locked="0"/>
    </xf>
    <xf numFmtId="3" fontId="2" fillId="41" borderId="22" xfId="88" applyNumberFormat="1" applyFont="1" applyFill="1" applyBorder="1" applyAlignment="1" applyProtection="1">
      <alignment vertical="center"/>
      <protection locked="0"/>
    </xf>
    <xf numFmtId="3" fontId="2" fillId="35" borderId="30" xfId="88" applyNumberFormat="1" applyFont="1" applyFill="1" applyBorder="1" applyAlignment="1" applyProtection="1">
      <alignment horizontal="center" vertical="center"/>
      <protection locked="0"/>
    </xf>
    <xf numFmtId="3" fontId="2" fillId="41" borderId="30" xfId="88" applyNumberFormat="1" applyFont="1" applyFill="1" applyBorder="1" applyAlignment="1" applyProtection="1">
      <alignment vertical="center"/>
      <protection locked="0"/>
    </xf>
    <xf numFmtId="3" fontId="2" fillId="41" borderId="34" xfId="88" applyNumberFormat="1" applyFont="1" applyFill="1" applyBorder="1" applyAlignment="1" applyProtection="1">
      <alignment vertical="center"/>
      <protection locked="0"/>
    </xf>
    <xf numFmtId="3" fontId="2" fillId="0" borderId="26" xfId="194" applyNumberFormat="1" applyFont="1" applyFill="1" applyBorder="1" applyAlignment="1" applyProtection="1">
      <alignment vertical="center"/>
    </xf>
    <xf numFmtId="3" fontId="2" fillId="27" borderId="26" xfId="194" applyNumberFormat="1" applyFont="1" applyFill="1" applyBorder="1" applyAlignment="1" applyProtection="1">
      <alignment vertical="center"/>
      <protection locked="0"/>
    </xf>
    <xf numFmtId="3" fontId="2" fillId="34" borderId="22" xfId="238" applyNumberFormat="1" applyFont="1" applyFill="1" applyBorder="1" applyAlignment="1" applyProtection="1">
      <alignment vertical="center"/>
    </xf>
    <xf numFmtId="3" fontId="12" fillId="36" borderId="20" xfId="238" applyNumberFormat="1" applyFont="1" applyFill="1" applyBorder="1" applyAlignment="1" applyProtection="1">
      <alignment horizontal="centerContinuous" vertical="center"/>
    </xf>
    <xf numFmtId="3" fontId="2" fillId="36" borderId="12" xfId="238" applyNumberFormat="1" applyFont="1" applyFill="1" applyBorder="1" applyAlignment="1" applyProtection="1">
      <alignment horizontal="centerContinuous" vertical="center"/>
    </xf>
    <xf numFmtId="3" fontId="2" fillId="0" borderId="22" xfId="238" applyNumberFormat="1" applyFont="1" applyBorder="1" applyAlignment="1" applyProtection="1">
      <alignment vertical="center"/>
    </xf>
    <xf numFmtId="3" fontId="2" fillId="0" borderId="34" xfId="238" applyNumberFormat="1" applyFont="1" applyBorder="1" applyAlignment="1" applyProtection="1">
      <alignment vertical="center"/>
    </xf>
    <xf numFmtId="3" fontId="2" fillId="27" borderId="40" xfId="194" applyNumberFormat="1" applyFont="1" applyFill="1" applyBorder="1" applyAlignment="1" applyProtection="1">
      <alignment vertical="center"/>
      <protection locked="0"/>
    </xf>
    <xf numFmtId="3" fontId="2" fillId="27" borderId="44" xfId="194" applyNumberFormat="1" applyFont="1" applyFill="1" applyBorder="1" applyAlignment="1" applyProtection="1">
      <alignment vertical="center"/>
      <protection locked="0"/>
    </xf>
    <xf numFmtId="3" fontId="2" fillId="27" borderId="39" xfId="194" applyNumberFormat="1" applyFont="1" applyFill="1" applyBorder="1" applyAlignment="1" applyProtection="1">
      <alignment vertical="center"/>
      <protection locked="0"/>
    </xf>
    <xf numFmtId="3" fontId="2" fillId="27" borderId="30" xfId="194" applyNumberFormat="1" applyFont="1" applyFill="1" applyBorder="1" applyAlignment="1" applyProtection="1">
      <alignment vertical="center"/>
      <protection locked="0"/>
    </xf>
    <xf numFmtId="3" fontId="2" fillId="27" borderId="34" xfId="236" applyNumberFormat="1" applyFont="1" applyFill="1" applyBorder="1" applyAlignment="1" applyProtection="1">
      <alignment vertical="center"/>
      <protection locked="0"/>
    </xf>
    <xf numFmtId="3" fontId="2" fillId="28" borderId="22" xfId="236" applyNumberFormat="1" applyFont="1" applyFill="1" applyBorder="1" applyAlignment="1" applyProtection="1">
      <alignment vertical="center"/>
      <protection locked="0"/>
    </xf>
    <xf numFmtId="3" fontId="2" fillId="28" borderId="34" xfId="236" applyNumberFormat="1" applyFont="1" applyFill="1" applyBorder="1" applyAlignment="1" applyProtection="1">
      <alignment vertical="center"/>
      <protection locked="0"/>
    </xf>
    <xf numFmtId="3" fontId="2" fillId="27" borderId="22" xfId="236" applyNumberFormat="1" applyFont="1" applyFill="1" applyBorder="1" applyAlignment="1" applyProtection="1">
      <alignment horizontal="right" vertical="center"/>
      <protection locked="0"/>
    </xf>
    <xf numFmtId="3" fontId="2" fillId="0" borderId="43" xfId="237" applyNumberFormat="1" applyFont="1" applyBorder="1" applyAlignment="1" applyProtection="1">
      <alignment vertical="center"/>
    </xf>
    <xf numFmtId="0" fontId="7" fillId="38" borderId="86" xfId="0" applyFont="1" applyFill="1" applyBorder="1" applyAlignment="1" applyProtection="1">
      <alignment horizontal="centerContinuous" vertical="center"/>
    </xf>
    <xf numFmtId="0" fontId="7" fillId="38" borderId="92" xfId="0" applyFont="1" applyFill="1" applyBorder="1" applyAlignment="1" applyProtection="1">
      <alignment horizontal="centerContinuous" vertical="center"/>
    </xf>
    <xf numFmtId="0" fontId="7" fillId="38" borderId="93" xfId="0" applyFont="1" applyFill="1" applyBorder="1" applyAlignment="1" applyProtection="1">
      <alignment horizontal="centerContinuous" vertical="center"/>
    </xf>
    <xf numFmtId="0" fontId="4" fillId="38" borderId="91" xfId="0" applyFont="1" applyFill="1" applyBorder="1" applyAlignment="1" applyProtection="1">
      <alignment horizontal="centerContinuous" vertical="center"/>
    </xf>
    <xf numFmtId="3" fontId="62" fillId="0" borderId="82" xfId="0" applyNumberFormat="1" applyFont="1" applyBorder="1" applyAlignment="1" applyProtection="1">
      <alignment vertical="center"/>
    </xf>
    <xf numFmtId="0" fontId="2" fillId="35" borderId="101" xfId="88" applyNumberFormat="1" applyFont="1" applyFill="1" applyBorder="1" applyAlignment="1" applyProtection="1">
      <alignment horizontal="center" vertical="center"/>
      <protection locked="0"/>
    </xf>
    <xf numFmtId="1" fontId="2" fillId="35" borderId="82" xfId="88" applyNumberFormat="1" applyFont="1" applyFill="1" applyBorder="1" applyAlignment="1" applyProtection="1">
      <alignment horizontal="center" vertical="center"/>
      <protection locked="0"/>
    </xf>
    <xf numFmtId="176" fontId="2" fillId="35" borderId="82" xfId="88" applyNumberFormat="1" applyFont="1" applyFill="1" applyBorder="1" applyAlignment="1" applyProtection="1">
      <alignment vertical="center"/>
      <protection locked="0"/>
    </xf>
    <xf numFmtId="3" fontId="2" fillId="35" borderId="82" xfId="88" applyNumberFormat="1" applyFont="1" applyFill="1" applyBorder="1" applyAlignment="1" applyProtection="1">
      <alignment vertical="center"/>
      <protection locked="0"/>
    </xf>
    <xf numFmtId="175" fontId="2" fillId="35" borderId="82" xfId="88" applyNumberFormat="1" applyFont="1" applyFill="1" applyBorder="1" applyAlignment="1" applyProtection="1">
      <alignment vertical="center"/>
      <protection locked="0"/>
    </xf>
    <xf numFmtId="3" fontId="2" fillId="35" borderId="82" xfId="88" applyNumberFormat="1" applyFont="1" applyFill="1" applyBorder="1" applyAlignment="1" applyProtection="1">
      <alignment horizontal="center" vertical="center"/>
      <protection locked="0"/>
    </xf>
    <xf numFmtId="0" fontId="4" fillId="38" borderId="58" xfId="0" applyFont="1" applyFill="1" applyBorder="1" applyAlignment="1" applyProtection="1">
      <alignment horizontal="center" vertical="center"/>
    </xf>
    <xf numFmtId="0" fontId="4" fillId="38" borderId="28" xfId="0" applyFont="1" applyFill="1" applyBorder="1" applyAlignment="1" applyProtection="1">
      <alignment horizontal="center" vertical="center"/>
    </xf>
    <xf numFmtId="0" fontId="4" fillId="38" borderId="58" xfId="0" applyFont="1" applyFill="1" applyBorder="1" applyAlignment="1" applyProtection="1">
      <alignment horizontal="center" vertical="center" wrapText="1"/>
    </xf>
    <xf numFmtId="0" fontId="2" fillId="0" borderId="33" xfId="0" applyFont="1" applyBorder="1" applyAlignment="1" applyProtection="1">
      <alignment vertical="center"/>
    </xf>
    <xf numFmtId="0" fontId="4" fillId="38" borderId="45" xfId="236" applyFont="1" applyFill="1" applyBorder="1" applyAlignment="1" applyProtection="1">
      <alignment horizontal="center" vertical="center" wrapText="1"/>
    </xf>
    <xf numFmtId="0" fontId="2" fillId="35" borderId="44" xfId="0" applyNumberFormat="1" applyFont="1" applyFill="1" applyBorder="1" applyAlignment="1" applyProtection="1">
      <alignment horizontal="left" vertical="center"/>
      <protection locked="0"/>
    </xf>
    <xf numFmtId="0" fontId="2" fillId="35" borderId="46" xfId="0" applyNumberFormat="1" applyFont="1" applyFill="1" applyBorder="1" applyAlignment="1" applyProtection="1">
      <alignment horizontal="left" vertical="center"/>
      <protection locked="0"/>
    </xf>
    <xf numFmtId="0" fontId="2" fillId="35" borderId="41" xfId="0" applyNumberFormat="1" applyFont="1" applyFill="1" applyBorder="1" applyAlignment="1" applyProtection="1">
      <alignment horizontal="left" vertical="center"/>
      <protection locked="0"/>
    </xf>
    <xf numFmtId="0" fontId="2" fillId="0" borderId="12" xfId="0" applyFont="1" applyBorder="1" applyAlignment="1" applyProtection="1">
      <alignment vertical="center"/>
    </xf>
    <xf numFmtId="0" fontId="2" fillId="0" borderId="51" xfId="0" applyFont="1" applyBorder="1" applyAlignment="1" applyProtection="1">
      <alignment vertical="center"/>
    </xf>
    <xf numFmtId="21" fontId="62" fillId="0" borderId="26" xfId="217" quotePrefix="1" applyNumberFormat="1" applyFont="1" applyBorder="1" applyAlignment="1" applyProtection="1">
      <alignment vertical="center"/>
    </xf>
    <xf numFmtId="14" fontId="2" fillId="34" borderId="14" xfId="0" applyNumberFormat="1" applyFont="1" applyFill="1" applyBorder="1" applyAlignment="1" applyProtection="1">
      <alignment horizontal="left" vertical="center"/>
    </xf>
    <xf numFmtId="14" fontId="2" fillId="34" borderId="14" xfId="249" applyNumberFormat="1" applyFont="1" applyFill="1" applyBorder="1" applyAlignment="1" applyProtection="1">
      <alignment horizontal="left" vertical="center"/>
    </xf>
    <xf numFmtId="0" fontId="2" fillId="34" borderId="14" xfId="0" applyNumberFormat="1" applyFont="1" applyFill="1" applyBorder="1" applyAlignment="1" applyProtection="1">
      <alignment horizontal="left" vertical="center"/>
    </xf>
    <xf numFmtId="0" fontId="2" fillId="34" borderId="14" xfId="249" applyFont="1" applyFill="1" applyBorder="1" applyAlignment="1" applyProtection="1">
      <alignment horizontal="left" vertical="center"/>
    </xf>
    <xf numFmtId="0" fontId="4" fillId="38" borderId="28" xfId="0" applyFont="1" applyFill="1" applyBorder="1" applyAlignment="1" applyProtection="1">
      <alignment horizontal="center" vertical="center"/>
    </xf>
    <xf numFmtId="0" fontId="4" fillId="38" borderId="58" xfId="0" applyFont="1" applyFill="1" applyBorder="1" applyAlignment="1" applyProtection="1">
      <alignment horizontal="center" vertical="center" wrapText="1"/>
    </xf>
    <xf numFmtId="0" fontId="4" fillId="38" borderId="49" xfId="0" applyFont="1" applyFill="1" applyBorder="1" applyAlignment="1" applyProtection="1">
      <alignment horizontal="left" vertical="center" wrapText="1"/>
    </xf>
    <xf numFmtId="0" fontId="2" fillId="0" borderId="32" xfId="0" applyFont="1" applyBorder="1" applyAlignment="1" applyProtection="1">
      <alignment vertical="center"/>
    </xf>
    <xf numFmtId="0" fontId="2" fillId="0" borderId="33" xfId="0" applyFont="1" applyBorder="1" applyAlignment="1" applyProtection="1">
      <alignment vertical="center"/>
    </xf>
    <xf numFmtId="0" fontId="4" fillId="38" borderId="44" xfId="0" applyFont="1" applyFill="1" applyBorder="1" applyAlignment="1" applyProtection="1">
      <alignment horizontal="center" vertical="center" wrapText="1"/>
    </xf>
    <xf numFmtId="0" fontId="4" fillId="38" borderId="41" xfId="0" applyFont="1" applyFill="1" applyBorder="1" applyAlignment="1" applyProtection="1">
      <alignment horizontal="center" vertical="center" wrapText="1"/>
    </xf>
    <xf numFmtId="0" fontId="2" fillId="0" borderId="12" xfId="0" applyFont="1" applyBorder="1" applyAlignment="1" applyProtection="1">
      <alignment vertical="center"/>
    </xf>
    <xf numFmtId="0" fontId="2" fillId="0" borderId="51" xfId="0" applyFont="1" applyBorder="1" applyAlignment="1" applyProtection="1">
      <alignment vertical="center"/>
    </xf>
    <xf numFmtId="0" fontId="4" fillId="38" borderId="49" xfId="0" applyFont="1" applyFill="1" applyBorder="1" applyAlignment="1" applyProtection="1">
      <alignment horizontal="left" vertical="center"/>
    </xf>
    <xf numFmtId="0" fontId="2" fillId="0" borderId="50"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0" fontId="4" fillId="38" borderId="63" xfId="0" applyFont="1" applyFill="1" applyBorder="1" applyAlignment="1" applyProtection="1">
      <alignment horizontal="center" vertical="center" wrapText="1"/>
    </xf>
    <xf numFmtId="165" fontId="4" fillId="38" borderId="37" xfId="237" applyNumberFormat="1" applyFont="1" applyFill="1" applyBorder="1" applyAlignment="1" applyProtection="1">
      <alignment horizontal="center" vertical="center" wrapText="1"/>
    </xf>
    <xf numFmtId="0" fontId="55" fillId="0" borderId="18" xfId="217" applyBorder="1" applyAlignment="1" applyProtection="1">
      <alignment vertical="center"/>
    </xf>
    <xf numFmtId="0" fontId="62" fillId="0" borderId="26" xfId="217" applyFont="1" applyBorder="1" applyAlignment="1" applyProtection="1">
      <alignment horizontal="center" vertical="center"/>
    </xf>
    <xf numFmtId="0" fontId="62" fillId="0" borderId="26" xfId="217" applyFont="1" applyBorder="1" applyAlignment="1" applyProtection="1">
      <alignment vertical="center"/>
    </xf>
    <xf numFmtId="14" fontId="62" fillId="34" borderId="26" xfId="217" applyNumberFormat="1" applyFont="1" applyFill="1" applyBorder="1" applyAlignment="1" applyProtection="1">
      <alignment horizontal="center" vertical="center"/>
    </xf>
    <xf numFmtId="21" fontId="62" fillId="0" borderId="26" xfId="217" applyNumberFormat="1" applyFont="1" applyBorder="1" applyAlignment="1" applyProtection="1">
      <alignment vertical="center"/>
    </xf>
    <xf numFmtId="14" fontId="62" fillId="0" borderId="26" xfId="217" applyNumberFormat="1" applyFont="1" applyBorder="1" applyAlignment="1" applyProtection="1">
      <alignment horizontal="center" vertical="center"/>
    </xf>
    <xf numFmtId="3" fontId="2" fillId="41" borderId="84" xfId="247" applyNumberFormat="1" applyFont="1" applyFill="1" applyBorder="1" applyAlignment="1" applyProtection="1">
      <alignment horizontal="right" vertical="center"/>
      <protection locked="0"/>
    </xf>
    <xf numFmtId="3" fontId="2" fillId="41" borderId="46" xfId="247" applyNumberFormat="1" applyFont="1" applyFill="1" applyBorder="1" applyAlignment="1" applyProtection="1">
      <alignment horizontal="right" vertical="center"/>
      <protection locked="0"/>
    </xf>
    <xf numFmtId="3" fontId="2" fillId="41" borderId="26" xfId="247" applyNumberFormat="1" applyFont="1" applyFill="1" applyBorder="1" applyAlignment="1" applyProtection="1">
      <alignment horizontal="right" vertical="center"/>
      <protection locked="0"/>
    </xf>
    <xf numFmtId="3" fontId="2" fillId="41" borderId="22" xfId="247" applyNumberFormat="1" applyFont="1" applyFill="1" applyBorder="1" applyAlignment="1" applyProtection="1">
      <alignment horizontal="right" vertical="center"/>
      <protection locked="0"/>
    </xf>
    <xf numFmtId="3" fontId="2" fillId="41" borderId="40" xfId="247" applyNumberFormat="1" applyFont="1" applyFill="1" applyBorder="1" applyAlignment="1" applyProtection="1">
      <alignment horizontal="right" vertical="center"/>
      <protection locked="0"/>
    </xf>
    <xf numFmtId="3" fontId="2" fillId="41" borderId="64" xfId="247" applyNumberFormat="1" applyFont="1" applyFill="1" applyBorder="1" applyAlignment="1" applyProtection="1">
      <alignment horizontal="right" vertical="center"/>
      <protection locked="0"/>
    </xf>
    <xf numFmtId="3" fontId="2" fillId="41" borderId="58" xfId="247" applyNumberFormat="1" applyFont="1" applyFill="1" applyBorder="1" applyAlignment="1" applyProtection="1">
      <alignment horizontal="right" vertical="center"/>
      <protection locked="0"/>
    </xf>
    <xf numFmtId="3" fontId="2" fillId="41" borderId="59" xfId="247" applyNumberFormat="1" applyFont="1" applyFill="1" applyBorder="1" applyAlignment="1" applyProtection="1">
      <alignment horizontal="right" vertical="center"/>
      <protection locked="0"/>
    </xf>
    <xf numFmtId="3" fontId="2" fillId="41" borderId="30" xfId="247" applyNumberFormat="1" applyFont="1" applyFill="1" applyBorder="1" applyAlignment="1" applyProtection="1">
      <alignment horizontal="right" vertical="center"/>
      <protection locked="0"/>
    </xf>
    <xf numFmtId="3" fontId="2" fillId="41" borderId="26" xfId="247" applyNumberFormat="1" applyFont="1" applyFill="1" applyBorder="1" applyAlignment="1" applyProtection="1">
      <alignment horizontal="right" vertical="center" wrapText="1"/>
      <protection locked="0"/>
    </xf>
    <xf numFmtId="3" fontId="2" fillId="41" borderId="22" xfId="247" applyNumberFormat="1" applyFont="1" applyFill="1" applyBorder="1" applyAlignment="1" applyProtection="1">
      <alignment horizontal="right" vertical="center" wrapText="1"/>
      <protection locked="0"/>
    </xf>
    <xf numFmtId="3" fontId="2" fillId="41" borderId="30" xfId="247" applyNumberFormat="1" applyFont="1" applyFill="1" applyBorder="1" applyAlignment="1" applyProtection="1">
      <alignment horizontal="right" vertical="center" wrapText="1"/>
      <protection locked="0"/>
    </xf>
    <xf numFmtId="3" fontId="2" fillId="41" borderId="34" xfId="247" applyNumberFormat="1" applyFont="1" applyFill="1" applyBorder="1" applyAlignment="1" applyProtection="1">
      <alignment horizontal="right" vertical="center" wrapText="1"/>
      <protection locked="0"/>
    </xf>
    <xf numFmtId="3" fontId="2" fillId="37" borderId="0" xfId="236" applyNumberFormat="1" applyFont="1" applyFill="1" applyBorder="1" applyAlignment="1" applyProtection="1">
      <alignment vertical="center"/>
    </xf>
    <xf numFmtId="3" fontId="2" fillId="34" borderId="39" xfId="236" applyNumberFormat="1" applyFont="1" applyFill="1" applyBorder="1" applyAlignment="1" applyProtection="1">
      <alignment vertical="center"/>
    </xf>
    <xf numFmtId="3" fontId="2" fillId="34" borderId="0" xfId="236" applyNumberFormat="1" applyFont="1" applyFill="1" applyBorder="1" applyAlignment="1" applyProtection="1">
      <alignment vertical="center"/>
    </xf>
    <xf numFmtId="0" fontId="2" fillId="35" borderId="26" xfId="0" applyFont="1" applyFill="1" applyBorder="1" applyAlignment="1" applyProtection="1">
      <alignment horizontal="center" vertical="center"/>
      <protection locked="0"/>
    </xf>
    <xf numFmtId="0" fontId="2" fillId="35" borderId="30" xfId="0" applyFont="1" applyFill="1" applyBorder="1" applyAlignment="1" applyProtection="1">
      <alignment horizontal="center" vertical="center"/>
      <protection locked="0"/>
    </xf>
    <xf numFmtId="0" fontId="2" fillId="35" borderId="62" xfId="239" applyFont="1" applyFill="1" applyBorder="1" applyAlignment="1" applyProtection="1">
      <alignment horizontal="centerContinuous" vertical="center" wrapText="1"/>
      <protection locked="0"/>
    </xf>
    <xf numFmtId="0" fontId="4" fillId="38" borderId="64" xfId="218" applyFont="1" applyFill="1" applyBorder="1" applyAlignment="1" applyProtection="1">
      <alignment horizontal="center" vertical="center"/>
    </xf>
    <xf numFmtId="3" fontId="2" fillId="41" borderId="22" xfId="218" applyNumberFormat="1" applyFont="1" applyFill="1" applyBorder="1" applyAlignment="1" applyProtection="1">
      <alignment horizontal="right" vertical="center"/>
      <protection locked="0"/>
    </xf>
    <xf numFmtId="3" fontId="2" fillId="41" borderId="42" xfId="218" applyNumberFormat="1" applyFont="1" applyFill="1" applyBorder="1" applyAlignment="1" applyProtection="1">
      <alignment horizontal="right" vertical="center"/>
      <protection locked="0"/>
    </xf>
    <xf numFmtId="3" fontId="2" fillId="41" borderId="67" xfId="218" applyNumberFormat="1" applyFont="1" applyFill="1" applyBorder="1" applyAlignment="1" applyProtection="1">
      <alignment horizontal="right" vertical="center"/>
      <protection locked="0"/>
    </xf>
    <xf numFmtId="3" fontId="2" fillId="41" borderId="22" xfId="218" applyNumberFormat="1" applyFont="1" applyFill="1" applyBorder="1" applyAlignment="1" applyProtection="1">
      <alignment vertical="center"/>
      <protection locked="0"/>
    </xf>
    <xf numFmtId="3" fontId="2" fillId="41" borderId="34" xfId="218" applyNumberFormat="1" applyFont="1" applyFill="1" applyBorder="1" applyAlignment="1" applyProtection="1">
      <alignment vertical="center"/>
      <protection locked="0"/>
    </xf>
    <xf numFmtId="10" fontId="2" fillId="36" borderId="86" xfId="203" applyNumberFormat="1" applyFont="1" applyFill="1" applyBorder="1" applyAlignment="1" applyProtection="1">
      <alignment horizontal="center" vertical="center"/>
    </xf>
    <xf numFmtId="0" fontId="62" fillId="36" borderId="91" xfId="0" applyFont="1" applyFill="1" applyBorder="1" applyAlignment="1" applyProtection="1">
      <alignment horizontal="left" vertical="center"/>
      <protection locked="0"/>
    </xf>
    <xf numFmtId="0" fontId="62" fillId="36" borderId="92" xfId="0" applyFont="1" applyFill="1" applyBorder="1" applyAlignment="1" applyProtection="1">
      <alignment horizontal="left" vertical="center"/>
      <protection locked="0"/>
    </xf>
    <xf numFmtId="0" fontId="62" fillId="35" borderId="21" xfId="0" applyFont="1" applyFill="1" applyBorder="1" applyAlignment="1" applyProtection="1">
      <alignment horizontal="center" vertical="center"/>
      <protection locked="0"/>
    </xf>
    <xf numFmtId="0" fontId="62" fillId="35" borderId="32" xfId="0" applyFont="1" applyFill="1" applyBorder="1" applyAlignment="1" applyProtection="1">
      <alignment horizontal="center" vertical="center"/>
      <protection locked="0"/>
    </xf>
    <xf numFmtId="0" fontId="4" fillId="38" borderId="0" xfId="0" applyFont="1" applyFill="1" applyBorder="1" applyAlignment="1" applyProtection="1">
      <alignment horizontal="centerContinuous" vertical="center"/>
    </xf>
    <xf numFmtId="175" fontId="2" fillId="34" borderId="26" xfId="88" applyNumberFormat="1" applyFont="1" applyFill="1" applyBorder="1" applyAlignment="1" applyProtection="1">
      <alignment horizontal="left" vertical="center"/>
    </xf>
    <xf numFmtId="0" fontId="2" fillId="0" borderId="0" xfId="0" applyFont="1" applyAlignment="1" applyProtection="1">
      <alignment horizontal="right" vertical="center"/>
    </xf>
    <xf numFmtId="175" fontId="2" fillId="34" borderId="30" xfId="88" applyNumberFormat="1" applyFont="1" applyFill="1" applyBorder="1" applyAlignment="1" applyProtection="1">
      <alignment horizontal="left" vertical="center"/>
    </xf>
    <xf numFmtId="0" fontId="4" fillId="39" borderId="86" xfId="0" applyFont="1" applyFill="1" applyBorder="1" applyAlignment="1" applyProtection="1">
      <alignment horizontal="centerContinuous" vertical="center"/>
    </xf>
    <xf numFmtId="0" fontId="2" fillId="34" borderId="25" xfId="0" applyFont="1" applyFill="1" applyBorder="1" applyAlignment="1" applyProtection="1">
      <alignment vertical="center"/>
    </xf>
    <xf numFmtId="3" fontId="2" fillId="34" borderId="39" xfId="0" applyNumberFormat="1" applyFont="1" applyFill="1" applyBorder="1" applyAlignment="1" applyProtection="1">
      <alignment horizontal="right" vertical="center" wrapText="1"/>
    </xf>
    <xf numFmtId="3" fontId="2" fillId="37" borderId="20" xfId="0" applyNumberFormat="1" applyFont="1" applyFill="1" applyBorder="1" applyAlignment="1" applyProtection="1">
      <alignment horizontal="center" vertical="center" wrapText="1"/>
    </xf>
    <xf numFmtId="3" fontId="2" fillId="34" borderId="22" xfId="0" applyNumberFormat="1" applyFont="1" applyFill="1" applyBorder="1" applyAlignment="1" applyProtection="1">
      <alignment horizontal="right" vertical="center" wrapText="1"/>
    </xf>
    <xf numFmtId="3" fontId="2" fillId="37" borderId="14" xfId="0" applyNumberFormat="1" applyFont="1" applyFill="1" applyBorder="1" applyAlignment="1" applyProtection="1">
      <alignment horizontal="center" vertical="center" wrapText="1"/>
    </xf>
    <xf numFmtId="3" fontId="2" fillId="34" borderId="52" xfId="0" applyNumberFormat="1" applyFont="1" applyFill="1" applyBorder="1" applyAlignment="1" applyProtection="1">
      <alignment horizontal="right" vertical="center" wrapText="1"/>
    </xf>
    <xf numFmtId="3" fontId="2" fillId="37" borderId="72" xfId="0" applyNumberFormat="1" applyFont="1" applyFill="1" applyBorder="1" applyAlignment="1" applyProtection="1">
      <alignment vertical="center"/>
    </xf>
    <xf numFmtId="3" fontId="2" fillId="37" borderId="39" xfId="0" applyNumberFormat="1" applyFont="1" applyFill="1" applyBorder="1" applyAlignment="1" applyProtection="1">
      <alignment vertical="center"/>
    </xf>
    <xf numFmtId="3" fontId="2" fillId="36" borderId="55" xfId="194" applyNumberFormat="1" applyFont="1" applyFill="1" applyBorder="1" applyAlignment="1" applyProtection="1">
      <alignment vertical="center"/>
    </xf>
    <xf numFmtId="3" fontId="2" fillId="36" borderId="36" xfId="194" applyNumberFormat="1" applyFont="1" applyFill="1" applyBorder="1" applyAlignment="1" applyProtection="1">
      <alignment vertical="center"/>
    </xf>
    <xf numFmtId="3" fontId="2" fillId="36" borderId="54" xfId="194" applyNumberFormat="1" applyFont="1" applyFill="1" applyBorder="1" applyAlignment="1" applyProtection="1">
      <alignment vertical="center"/>
    </xf>
    <xf numFmtId="0" fontId="2" fillId="0" borderId="0" xfId="0" quotePrefix="1" applyFont="1" applyAlignment="1" applyProtection="1">
      <alignment vertical="center"/>
    </xf>
    <xf numFmtId="0" fontId="61" fillId="38" borderId="77" xfId="0" applyFont="1" applyFill="1" applyBorder="1" applyAlignment="1" applyProtection="1">
      <alignment horizontal="centerContinuous" vertical="center"/>
    </xf>
    <xf numFmtId="0" fontId="4" fillId="38" borderId="73" xfId="0" applyFont="1" applyFill="1" applyBorder="1" applyAlignment="1" applyProtection="1">
      <alignment horizontal="centerContinuous" vertical="center"/>
    </xf>
    <xf numFmtId="0" fontId="4" fillId="38" borderId="65" xfId="0" applyFont="1" applyFill="1" applyBorder="1" applyAlignment="1" applyProtection="1">
      <alignment horizontal="centerContinuous" vertical="center"/>
    </xf>
    <xf numFmtId="0" fontId="61" fillId="38" borderId="26" xfId="0" applyFont="1" applyFill="1" applyBorder="1" applyAlignment="1" applyProtection="1">
      <alignment horizontal="center" vertical="center" wrapText="1"/>
    </xf>
    <xf numFmtId="0" fontId="62" fillId="0" borderId="21" xfId="0" applyFont="1" applyBorder="1" applyAlignment="1" applyProtection="1">
      <alignment vertical="center"/>
    </xf>
    <xf numFmtId="0" fontId="62" fillId="0" borderId="41" xfId="0" applyFont="1" applyBorder="1" applyAlignment="1" applyProtection="1">
      <alignment vertical="center"/>
    </xf>
    <xf numFmtId="3" fontId="2" fillId="34" borderId="26" xfId="194" applyNumberFormat="1" applyFont="1" applyFill="1" applyBorder="1" applyAlignment="1" applyProtection="1">
      <alignment vertical="center"/>
    </xf>
    <xf numFmtId="3" fontId="2" fillId="0" borderId="26" xfId="194" applyNumberFormat="1" applyFont="1" applyBorder="1" applyAlignment="1" applyProtection="1">
      <alignment vertical="center"/>
    </xf>
    <xf numFmtId="4" fontId="2" fillId="0" borderId="26" xfId="194" applyNumberFormat="1" applyFont="1" applyBorder="1" applyAlignment="1" applyProtection="1">
      <alignment vertical="center"/>
    </xf>
    <xf numFmtId="3" fontId="2" fillId="34" borderId="22" xfId="194" applyNumberFormat="1" applyFont="1" applyFill="1" applyBorder="1" applyAlignment="1" applyProtection="1">
      <alignment vertical="center"/>
    </xf>
    <xf numFmtId="0" fontId="63" fillId="0" borderId="41" xfId="0" applyFont="1" applyBorder="1" applyAlignment="1" applyProtection="1">
      <alignment vertical="center"/>
    </xf>
    <xf numFmtId="3" fontId="2" fillId="0" borderId="22" xfId="194" applyNumberFormat="1" applyFont="1" applyBorder="1" applyAlignment="1" applyProtection="1">
      <alignment vertical="center"/>
    </xf>
    <xf numFmtId="0" fontId="2" fillId="34" borderId="29" xfId="0" applyFont="1" applyFill="1" applyBorder="1" applyAlignment="1" applyProtection="1">
      <alignment vertical="center"/>
    </xf>
    <xf numFmtId="3" fontId="2" fillId="34" borderId="30" xfId="0" applyNumberFormat="1" applyFont="1" applyFill="1" applyBorder="1" applyAlignment="1" applyProtection="1">
      <alignment horizontal="center" vertical="center"/>
    </xf>
    <xf numFmtId="0" fontId="2" fillId="36" borderId="55" xfId="0" applyFont="1" applyFill="1" applyBorder="1" applyAlignment="1" applyProtection="1">
      <alignment vertical="center"/>
    </xf>
    <xf numFmtId="0" fontId="2" fillId="36" borderId="33" xfId="0" applyFont="1" applyFill="1" applyBorder="1" applyAlignment="1" applyProtection="1">
      <alignment vertical="center"/>
    </xf>
    <xf numFmtId="0" fontId="2" fillId="36" borderId="43" xfId="0" applyFont="1" applyFill="1" applyBorder="1" applyAlignment="1" applyProtection="1">
      <alignment vertical="center"/>
    </xf>
    <xf numFmtId="0" fontId="7" fillId="34" borderId="16" xfId="0" applyFont="1" applyFill="1" applyBorder="1" applyAlignment="1" applyProtection="1">
      <alignment horizontal="center" vertical="center"/>
    </xf>
    <xf numFmtId="0" fontId="4" fillId="38" borderId="25" xfId="0" applyFont="1" applyFill="1" applyBorder="1" applyAlignment="1" applyProtection="1">
      <alignment horizontal="center" vertical="center"/>
    </xf>
    <xf numFmtId="0" fontId="4" fillId="34" borderId="16" xfId="0" applyFont="1" applyFill="1" applyBorder="1" applyAlignment="1" applyProtection="1">
      <alignment vertical="center"/>
    </xf>
    <xf numFmtId="174" fontId="62" fillId="0" borderId="26" xfId="0" applyNumberFormat="1" applyFont="1" applyBorder="1" applyAlignment="1" applyProtection="1">
      <alignment vertical="center"/>
    </xf>
    <xf numFmtId="3" fontId="2" fillId="0" borderId="44" xfId="194" applyNumberFormat="1" applyFont="1" applyBorder="1" applyAlignment="1" applyProtection="1">
      <alignment vertical="center"/>
    </xf>
    <xf numFmtId="0" fontId="2" fillId="34" borderId="16" xfId="0" applyFont="1" applyFill="1" applyBorder="1" applyAlignment="1" applyProtection="1">
      <alignment vertical="center"/>
    </xf>
    <xf numFmtId="174" fontId="62" fillId="0" borderId="30" xfId="0" applyNumberFormat="1" applyFont="1" applyBorder="1" applyAlignment="1" applyProtection="1">
      <alignment vertical="center"/>
    </xf>
    <xf numFmtId="3" fontId="2" fillId="0" borderId="30" xfId="194" applyNumberFormat="1" applyFont="1" applyBorder="1" applyAlignment="1" applyProtection="1">
      <alignment vertical="center"/>
    </xf>
    <xf numFmtId="3" fontId="2" fillId="0" borderId="55" xfId="194" applyNumberFormat="1" applyFont="1" applyBorder="1" applyAlignment="1" applyProtection="1">
      <alignment vertical="center"/>
    </xf>
    <xf numFmtId="174" fontId="60" fillId="0" borderId="0" xfId="0" applyNumberFormat="1" applyFont="1" applyBorder="1" applyAlignment="1" applyProtection="1">
      <alignment vertical="center"/>
    </xf>
    <xf numFmtId="177" fontId="2" fillId="0" borderId="0" xfId="194" applyNumberFormat="1" applyFont="1" applyBorder="1" applyAlignment="1" applyProtection="1">
      <alignment vertical="center"/>
    </xf>
    <xf numFmtId="177" fontId="4" fillId="38" borderId="58" xfId="194" applyNumberFormat="1" applyFont="1" applyFill="1" applyBorder="1" applyAlignment="1" applyProtection="1">
      <alignment horizontal="center" vertical="center" wrapText="1"/>
    </xf>
    <xf numFmtId="177" fontId="4" fillId="38" borderId="59" xfId="194" applyNumberFormat="1" applyFont="1" applyFill="1" applyBorder="1" applyAlignment="1" applyProtection="1">
      <alignment horizontal="center" vertical="center" wrapText="1"/>
    </xf>
    <xf numFmtId="0" fontId="2" fillId="34" borderId="29" xfId="0" applyFont="1" applyFill="1" applyBorder="1" applyAlignment="1" applyProtection="1">
      <alignment horizontal="left" vertical="center"/>
    </xf>
    <xf numFmtId="10" fontId="2" fillId="34" borderId="30" xfId="203" applyNumberFormat="1" applyFont="1" applyFill="1" applyBorder="1" applyAlignment="1" applyProtection="1">
      <alignment vertical="center"/>
    </xf>
    <xf numFmtId="3" fontId="2" fillId="34" borderId="30" xfId="194" applyNumberFormat="1" applyFont="1" applyFill="1" applyBorder="1" applyAlignment="1" applyProtection="1">
      <alignment vertical="center"/>
    </xf>
    <xf numFmtId="3" fontId="2" fillId="34" borderId="34" xfId="194" applyNumberFormat="1" applyFont="1" applyFill="1" applyBorder="1" applyAlignment="1" applyProtection="1">
      <alignment vertical="center"/>
    </xf>
    <xf numFmtId="0" fontId="2" fillId="0" borderId="0" xfId="0" applyFont="1" applyBorder="1" applyAlignment="1" applyProtection="1">
      <alignment horizontal="left" vertical="center"/>
    </xf>
    <xf numFmtId="3" fontId="2" fillId="0" borderId="40" xfId="194" applyNumberFormat="1" applyFont="1" applyBorder="1" applyAlignment="1" applyProtection="1">
      <alignment vertical="center"/>
    </xf>
    <xf numFmtId="3" fontId="2" fillId="0" borderId="67" xfId="194" applyNumberFormat="1" applyFont="1" applyBorder="1" applyAlignment="1" applyProtection="1">
      <alignment vertical="center"/>
    </xf>
    <xf numFmtId="0" fontId="4" fillId="38" borderId="26" xfId="0" applyFont="1" applyFill="1" applyBorder="1" applyAlignment="1" applyProtection="1">
      <alignment horizontal="center" vertical="center"/>
    </xf>
    <xf numFmtId="0" fontId="61" fillId="38" borderId="22" xfId="0" applyFont="1" applyFill="1" applyBorder="1" applyAlignment="1" applyProtection="1">
      <alignment horizontal="center" vertical="center" wrapText="1"/>
    </xf>
    <xf numFmtId="0" fontId="62" fillId="0" borderId="26" xfId="0" applyFont="1" applyBorder="1" applyAlignment="1" applyProtection="1">
      <alignment horizontal="center" vertical="center"/>
    </xf>
    <xf numFmtId="10" fontId="2" fillId="0" borderId="22" xfId="0" applyNumberFormat="1" applyFont="1" applyBorder="1" applyAlignment="1" applyProtection="1">
      <alignment vertical="center"/>
    </xf>
    <xf numFmtId="0" fontId="62" fillId="0" borderId="25" xfId="0" applyFont="1" applyBorder="1" applyAlignment="1" applyProtection="1">
      <alignment vertical="center"/>
    </xf>
    <xf numFmtId="0" fontId="62" fillId="0" borderId="32" xfId="0" applyFont="1" applyBorder="1" applyAlignment="1" applyProtection="1">
      <alignment vertical="center"/>
    </xf>
    <xf numFmtId="0" fontId="62" fillId="0" borderId="51" xfId="0" applyFont="1" applyBorder="1" applyAlignment="1" applyProtection="1">
      <alignment vertical="center"/>
    </xf>
    <xf numFmtId="0" fontId="62" fillId="37" borderId="30" xfId="0" applyFont="1" applyFill="1" applyBorder="1" applyAlignment="1" applyProtection="1">
      <alignment vertical="center"/>
    </xf>
    <xf numFmtId="3" fontId="2" fillId="0" borderId="30" xfId="0" applyNumberFormat="1" applyFont="1" applyBorder="1" applyAlignment="1" applyProtection="1">
      <alignment vertical="center"/>
    </xf>
    <xf numFmtId="10" fontId="2" fillId="0" borderId="34" xfId="0" applyNumberFormat="1" applyFont="1" applyBorder="1" applyAlignment="1" applyProtection="1">
      <alignment vertical="center"/>
    </xf>
    <xf numFmtId="0" fontId="61" fillId="38" borderId="26" xfId="0" applyFont="1" applyFill="1" applyBorder="1" applyAlignment="1" applyProtection="1">
      <alignment horizontal="center" vertical="center"/>
    </xf>
    <xf numFmtId="0" fontId="61" fillId="38" borderId="82" xfId="0" applyFont="1" applyFill="1" applyBorder="1" applyAlignment="1" applyProtection="1">
      <alignment horizontal="center" vertical="center" wrapText="1"/>
    </xf>
    <xf numFmtId="0" fontId="61" fillId="39" borderId="22" xfId="0" applyFont="1" applyFill="1" applyBorder="1" applyAlignment="1" applyProtection="1">
      <alignment horizontal="center" vertical="center" wrapText="1"/>
    </xf>
    <xf numFmtId="178" fontId="2" fillId="0" borderId="21" xfId="0" applyNumberFormat="1" applyFont="1" applyBorder="1" applyAlignment="1" applyProtection="1">
      <alignment horizontal="left" vertical="center"/>
    </xf>
    <xf numFmtId="3" fontId="2" fillId="0" borderId="26" xfId="0" applyNumberFormat="1" applyFont="1" applyFill="1" applyBorder="1" applyAlignment="1" applyProtection="1">
      <alignment horizontal="center" vertical="center"/>
    </xf>
    <xf numFmtId="178" fontId="2" fillId="0" borderId="29" xfId="0" applyNumberFormat="1" applyFont="1" applyBorder="1" applyAlignment="1" applyProtection="1">
      <alignment horizontal="left" vertical="center"/>
    </xf>
    <xf numFmtId="3" fontId="2" fillId="0" borderId="30" xfId="0" applyNumberFormat="1" applyFont="1" applyFill="1" applyBorder="1" applyAlignment="1" applyProtection="1">
      <alignment horizontal="center" vertical="center"/>
    </xf>
    <xf numFmtId="3" fontId="2" fillId="41" borderId="26" xfId="0" applyNumberFormat="1" applyFont="1" applyFill="1" applyBorder="1" applyAlignment="1" applyProtection="1">
      <alignment vertical="center"/>
      <protection locked="0"/>
    </xf>
    <xf numFmtId="180" fontId="4" fillId="0" borderId="0" xfId="0" applyNumberFormat="1" applyFont="1" applyAlignment="1" applyProtection="1">
      <alignment horizontal="right" vertical="center"/>
    </xf>
    <xf numFmtId="3" fontId="2" fillId="0" borderId="41" xfId="0" applyNumberFormat="1" applyFont="1" applyBorder="1" applyAlignment="1" applyProtection="1">
      <alignment vertical="center"/>
    </xf>
    <xf numFmtId="4" fontId="2" fillId="0" borderId="22" xfId="0" applyNumberFormat="1" applyFont="1" applyBorder="1" applyAlignment="1" applyProtection="1">
      <alignment vertical="center"/>
    </xf>
    <xf numFmtId="0" fontId="2" fillId="0" borderId="26" xfId="0" applyFont="1" applyBorder="1" applyAlignment="1" applyProtection="1">
      <alignment vertical="center"/>
    </xf>
    <xf numFmtId="3" fontId="2" fillId="36" borderId="44" xfId="0" applyNumberFormat="1" applyFont="1" applyFill="1" applyBorder="1" applyAlignment="1" applyProtection="1">
      <alignment vertical="center"/>
    </xf>
    <xf numFmtId="3" fontId="2" fillId="36" borderId="46" xfId="0" applyNumberFormat="1" applyFont="1" applyFill="1" applyBorder="1" applyAlignment="1" applyProtection="1">
      <alignment vertical="center"/>
    </xf>
    <xf numFmtId="4" fontId="2" fillId="36" borderId="42" xfId="0" applyNumberFormat="1" applyFont="1" applyFill="1" applyBorder="1" applyAlignment="1" applyProtection="1">
      <alignment vertical="center"/>
    </xf>
    <xf numFmtId="0" fontId="2" fillId="0" borderId="21" xfId="0" applyFont="1" applyBorder="1" applyAlignment="1" applyProtection="1">
      <alignment vertical="center"/>
    </xf>
    <xf numFmtId="4" fontId="2" fillId="0" borderId="42" xfId="0" applyNumberFormat="1" applyFont="1" applyBorder="1" applyAlignment="1" applyProtection="1">
      <alignment vertical="center"/>
    </xf>
    <xf numFmtId="179" fontId="2" fillId="0" borderId="0" xfId="0" applyNumberFormat="1" applyFont="1" applyAlignment="1" applyProtection="1">
      <alignment vertical="center"/>
    </xf>
    <xf numFmtId="3" fontId="2" fillId="37" borderId="44" xfId="0" applyNumberFormat="1" applyFont="1" applyFill="1" applyBorder="1" applyAlignment="1" applyProtection="1">
      <alignment vertical="center"/>
    </xf>
    <xf numFmtId="3" fontId="2" fillId="37" borderId="46" xfId="0" applyNumberFormat="1" applyFont="1" applyFill="1" applyBorder="1" applyAlignment="1" applyProtection="1">
      <alignment vertical="center"/>
    </xf>
    <xf numFmtId="4" fontId="2" fillId="37" borderId="42" xfId="0" applyNumberFormat="1" applyFont="1" applyFill="1" applyBorder="1" applyAlignment="1" applyProtection="1">
      <alignment vertical="center"/>
    </xf>
    <xf numFmtId="3" fontId="2" fillId="0" borderId="51" xfId="0" applyNumberFormat="1" applyFont="1" applyBorder="1" applyAlignment="1" applyProtection="1">
      <alignment vertical="center"/>
    </xf>
    <xf numFmtId="4" fontId="2" fillId="0" borderId="34" xfId="0" applyNumberFormat="1" applyFont="1" applyBorder="1" applyAlignment="1" applyProtection="1">
      <alignment vertical="center"/>
    </xf>
    <xf numFmtId="179" fontId="4" fillId="0" borderId="0" xfId="0" applyNumberFormat="1" applyFont="1" applyAlignment="1" applyProtection="1">
      <alignment vertical="center"/>
    </xf>
    <xf numFmtId="4" fontId="2" fillId="0" borderId="26" xfId="0" applyNumberFormat="1" applyFont="1" applyBorder="1" applyAlignment="1" applyProtection="1">
      <alignment vertical="center"/>
    </xf>
    <xf numFmtId="4" fontId="2" fillId="0" borderId="30" xfId="0" applyNumberFormat="1" applyFont="1" applyBorder="1" applyAlignment="1" applyProtection="1">
      <alignment vertical="center"/>
    </xf>
    <xf numFmtId="0" fontId="4" fillId="38" borderId="37" xfId="0" applyFont="1" applyFill="1" applyBorder="1" applyAlignment="1" applyProtection="1">
      <alignment horizontal="centerContinuous" vertical="center"/>
    </xf>
    <xf numFmtId="0" fontId="4" fillId="38" borderId="38" xfId="0" applyFont="1" applyFill="1" applyBorder="1" applyAlignment="1" applyProtection="1">
      <alignment horizontal="centerContinuous" vertical="center"/>
    </xf>
    <xf numFmtId="0" fontId="7" fillId="34" borderId="16" xfId="0" applyFont="1" applyFill="1" applyBorder="1" applyAlignment="1" applyProtection="1">
      <alignment vertical="center"/>
    </xf>
    <xf numFmtId="3" fontId="2" fillId="0" borderId="22" xfId="0" applyNumberFormat="1" applyFont="1" applyBorder="1" applyAlignment="1" applyProtection="1">
      <alignment vertical="center"/>
    </xf>
    <xf numFmtId="0" fontId="4" fillId="38" borderId="64" xfId="0" applyFont="1" applyFill="1" applyBorder="1" applyAlignment="1" applyProtection="1">
      <alignment horizontal="centerContinuous" vertical="center"/>
    </xf>
    <xf numFmtId="0" fontId="4" fillId="38" borderId="101" xfId="0" applyFont="1" applyFill="1" applyBorder="1" applyAlignment="1" applyProtection="1">
      <alignment horizontal="centerContinuous" vertical="center"/>
    </xf>
    <xf numFmtId="0" fontId="4" fillId="38" borderId="82" xfId="0" applyFont="1" applyFill="1" applyBorder="1" applyAlignment="1" applyProtection="1">
      <alignment horizontal="centerContinuous" vertical="center"/>
    </xf>
    <xf numFmtId="0" fontId="4" fillId="38" borderId="82" xfId="0" applyFont="1" applyFill="1" applyBorder="1" applyAlignment="1" applyProtection="1">
      <alignment horizontal="center" vertical="center" wrapText="1"/>
    </xf>
    <xf numFmtId="0" fontId="4" fillId="38" borderId="100" xfId="0" applyFont="1" applyFill="1" applyBorder="1" applyAlignment="1" applyProtection="1">
      <alignment horizontal="center" vertical="center" wrapText="1"/>
    </xf>
    <xf numFmtId="0" fontId="2" fillId="34" borderId="101" xfId="0" applyFont="1" applyFill="1" applyBorder="1" applyAlignment="1" applyProtection="1">
      <alignment vertical="center"/>
    </xf>
    <xf numFmtId="0" fontId="2" fillId="34" borderId="82" xfId="0" applyFont="1" applyFill="1" applyBorder="1" applyAlignment="1" applyProtection="1">
      <alignment vertical="center"/>
    </xf>
    <xf numFmtId="3" fontId="2" fillId="0" borderId="100" xfId="0" applyNumberFormat="1" applyFont="1" applyFill="1" applyBorder="1" applyAlignment="1" applyProtection="1">
      <alignment vertical="center"/>
    </xf>
    <xf numFmtId="0" fontId="2" fillId="37" borderId="89" xfId="0" applyFont="1" applyFill="1" applyBorder="1" applyAlignment="1" applyProtection="1">
      <alignment vertical="center"/>
    </xf>
    <xf numFmtId="0" fontId="2" fillId="37" borderId="87" xfId="0" applyFont="1" applyFill="1" applyBorder="1" applyAlignment="1" applyProtection="1">
      <alignment vertical="center"/>
    </xf>
    <xf numFmtId="0" fontId="2" fillId="37" borderId="102" xfId="0" applyFont="1" applyFill="1" applyBorder="1" applyAlignment="1" applyProtection="1">
      <alignment vertical="center"/>
    </xf>
    <xf numFmtId="0" fontId="2" fillId="37" borderId="54" xfId="0" applyFont="1" applyFill="1" applyBorder="1" applyAlignment="1" applyProtection="1">
      <alignment vertical="center"/>
    </xf>
    <xf numFmtId="3" fontId="2" fillId="35" borderId="100" xfId="0" applyNumberFormat="1" applyFont="1" applyFill="1" applyBorder="1" applyAlignment="1" applyProtection="1">
      <alignment vertical="center"/>
      <protection locked="0"/>
    </xf>
    <xf numFmtId="3" fontId="2" fillId="0" borderId="80" xfId="0" applyNumberFormat="1" applyFont="1" applyFill="1" applyBorder="1" applyAlignment="1" applyProtection="1">
      <alignment vertical="center"/>
    </xf>
    <xf numFmtId="0" fontId="4" fillId="38" borderId="72" xfId="0" applyFont="1" applyFill="1" applyBorder="1" applyAlignment="1" applyProtection="1">
      <alignment horizontal="center" vertical="center" wrapText="1"/>
    </xf>
    <xf numFmtId="0" fontId="4" fillId="38" borderId="31" xfId="0" applyFont="1" applyFill="1" applyBorder="1" applyAlignment="1" applyProtection="1">
      <alignment horizontal="center" vertical="center" wrapText="1"/>
    </xf>
    <xf numFmtId="3" fontId="2" fillId="0" borderId="57" xfId="0" applyNumberFormat="1" applyFont="1" applyFill="1" applyBorder="1" applyAlignment="1" applyProtection="1">
      <alignment vertical="center"/>
    </xf>
    <xf numFmtId="3" fontId="2" fillId="0" borderId="73" xfId="0" applyNumberFormat="1" applyFont="1" applyFill="1" applyBorder="1" applyAlignment="1" applyProtection="1">
      <alignment vertical="center"/>
    </xf>
    <xf numFmtId="3" fontId="2" fillId="0" borderId="65" xfId="0" applyNumberFormat="1" applyFont="1" applyFill="1" applyBorder="1" applyAlignment="1" applyProtection="1">
      <alignment vertical="center"/>
    </xf>
    <xf numFmtId="3" fontId="2" fillId="0" borderId="51" xfId="0" applyNumberFormat="1" applyFont="1" applyFill="1" applyBorder="1" applyAlignment="1" applyProtection="1">
      <alignment vertical="center"/>
    </xf>
    <xf numFmtId="170" fontId="2" fillId="34" borderId="0" xfId="236" applyNumberFormat="1" applyFont="1" applyFill="1" applyBorder="1" applyAlignment="1" applyProtection="1">
      <alignment vertical="center"/>
    </xf>
    <xf numFmtId="3" fontId="2" fillId="0" borderId="41" xfId="237" applyNumberFormat="1" applyFont="1" applyFill="1" applyBorder="1" applyAlignment="1" applyProtection="1">
      <alignment vertical="center"/>
    </xf>
    <xf numFmtId="3" fontId="2" fillId="34" borderId="41" xfId="237" applyNumberFormat="1" applyFont="1" applyFill="1" applyBorder="1" applyAlignment="1" applyProtection="1">
      <alignment vertical="center"/>
    </xf>
    <xf numFmtId="0" fontId="4" fillId="39" borderId="26" xfId="0" applyFont="1" applyFill="1" applyBorder="1" applyAlignment="1" applyProtection="1">
      <alignment horizontal="center" vertical="center" wrapText="1"/>
    </xf>
    <xf numFmtId="0" fontId="4" fillId="39" borderId="44" xfId="0" applyFont="1" applyFill="1" applyBorder="1" applyAlignment="1" applyProtection="1">
      <alignment horizontal="center" vertical="center" wrapText="1"/>
    </xf>
    <xf numFmtId="0" fontId="4" fillId="39" borderId="22" xfId="0" applyFont="1" applyFill="1" applyBorder="1" applyAlignment="1" applyProtection="1">
      <alignment horizontal="center" vertical="center" wrapText="1"/>
    </xf>
    <xf numFmtId="3" fontId="2" fillId="37" borderId="20" xfId="0" applyNumberFormat="1" applyFont="1" applyFill="1" applyBorder="1" applyAlignment="1" applyProtection="1">
      <alignment vertical="center"/>
    </xf>
    <xf numFmtId="3" fontId="2" fillId="37" borderId="11" xfId="0" applyNumberFormat="1" applyFont="1" applyFill="1" applyBorder="1" applyAlignment="1" applyProtection="1">
      <alignment vertical="center"/>
    </xf>
    <xf numFmtId="3" fontId="2" fillId="37" borderId="48" xfId="0" applyNumberFormat="1" applyFont="1" applyFill="1" applyBorder="1" applyAlignment="1" applyProtection="1">
      <alignment vertical="center"/>
    </xf>
    <xf numFmtId="3" fontId="2" fillId="37" borderId="14" xfId="0" applyNumberFormat="1" applyFont="1" applyFill="1" applyBorder="1" applyAlignment="1" applyProtection="1">
      <alignment vertical="center"/>
    </xf>
    <xf numFmtId="3" fontId="2" fillId="37" borderId="0" xfId="0" applyNumberFormat="1" applyFont="1" applyFill="1" applyBorder="1" applyAlignment="1" applyProtection="1">
      <alignment vertical="center"/>
    </xf>
    <xf numFmtId="3" fontId="2" fillId="37" borderId="19" xfId="0" applyNumberFormat="1" applyFont="1" applyFill="1" applyBorder="1" applyAlignment="1" applyProtection="1">
      <alignment vertical="center"/>
    </xf>
    <xf numFmtId="0" fontId="2" fillId="37" borderId="14" xfId="0" applyFont="1" applyFill="1" applyBorder="1" applyAlignment="1" applyProtection="1">
      <alignment vertical="center"/>
    </xf>
    <xf numFmtId="0" fontId="2" fillId="37" borderId="0" xfId="0" applyFont="1" applyFill="1" applyBorder="1" applyAlignment="1" applyProtection="1">
      <alignment vertical="center"/>
    </xf>
    <xf numFmtId="0" fontId="2" fillId="37" borderId="19" xfId="0" applyFont="1" applyFill="1" applyBorder="1" applyAlignment="1" applyProtection="1">
      <alignment vertical="center"/>
    </xf>
    <xf numFmtId="0" fontId="2" fillId="36" borderId="51" xfId="0" applyFont="1" applyFill="1" applyBorder="1" applyAlignment="1" applyProtection="1">
      <alignment vertical="center"/>
    </xf>
    <xf numFmtId="0" fontId="4" fillId="2" borderId="92" xfId="246" applyFont="1" applyFill="1" applyBorder="1" applyAlignment="1" applyProtection="1">
      <alignment horizontal="center" vertical="center" wrapText="1"/>
    </xf>
    <xf numFmtId="0" fontId="4" fillId="2" borderId="82" xfId="246" applyFont="1" applyFill="1" applyBorder="1" applyAlignment="1" applyProtection="1">
      <alignment horizontal="center" vertical="center" wrapText="1"/>
    </xf>
    <xf numFmtId="0" fontId="4" fillId="2" borderId="100" xfId="246" applyFont="1" applyFill="1" applyBorder="1" applyAlignment="1" applyProtection="1">
      <alignment horizontal="center" vertical="center" wrapText="1"/>
    </xf>
    <xf numFmtId="0" fontId="4" fillId="0" borderId="91" xfId="246" applyFont="1" applyFill="1" applyBorder="1" applyAlignment="1" applyProtection="1">
      <alignment horizontal="center" vertical="center" wrapText="1"/>
    </xf>
    <xf numFmtId="0" fontId="4" fillId="0" borderId="86" xfId="246" applyFont="1" applyFill="1" applyBorder="1" applyAlignment="1" applyProtection="1">
      <alignment horizontal="center" vertical="center" wrapText="1"/>
    </xf>
    <xf numFmtId="0" fontId="4" fillId="0" borderId="93" xfId="246" applyFont="1" applyFill="1" applyBorder="1" applyAlignment="1" applyProtection="1">
      <alignment horizontal="center" vertical="center" wrapText="1"/>
    </xf>
    <xf numFmtId="3" fontId="2" fillId="0" borderId="97" xfId="250" applyNumberFormat="1" applyFont="1" applyBorder="1" applyAlignment="1" applyProtection="1">
      <alignment vertical="center"/>
    </xf>
    <xf numFmtId="3" fontId="2" fillId="0" borderId="101" xfId="239" applyNumberFormat="1" applyFont="1" applyFill="1" applyBorder="1" applyAlignment="1" applyProtection="1">
      <alignment vertical="center" wrapText="1"/>
    </xf>
    <xf numFmtId="3" fontId="2" fillId="0" borderId="91" xfId="250" applyNumberFormat="1" applyFont="1" applyBorder="1" applyAlignment="1" applyProtection="1">
      <alignment vertical="center"/>
    </xf>
    <xf numFmtId="3" fontId="2" fillId="0" borderId="86" xfId="250" applyNumberFormat="1" applyFont="1" applyBorder="1" applyAlignment="1" applyProtection="1">
      <alignment vertical="center"/>
    </xf>
    <xf numFmtId="3" fontId="2" fillId="27" borderId="82" xfId="250" applyNumberFormat="1" applyFont="1" applyFill="1" applyBorder="1" applyAlignment="1" applyProtection="1">
      <alignment vertical="center"/>
      <protection locked="0"/>
    </xf>
    <xf numFmtId="3" fontId="2" fillId="27" borderId="100" xfId="250" applyNumberFormat="1" applyFont="1" applyFill="1" applyBorder="1" applyAlignment="1" applyProtection="1">
      <alignment vertical="center"/>
      <protection locked="0"/>
    </xf>
    <xf numFmtId="3" fontId="2" fillId="27" borderId="91" xfId="250" applyNumberFormat="1" applyFont="1" applyFill="1" applyBorder="1" applyAlignment="1" applyProtection="1">
      <alignment vertical="center"/>
      <protection locked="0"/>
    </xf>
    <xf numFmtId="3" fontId="2" fillId="41" borderId="82" xfId="250" applyNumberFormat="1" applyFont="1" applyFill="1" applyBorder="1" applyAlignment="1" applyProtection="1">
      <alignment vertical="center"/>
      <protection locked="0"/>
    </xf>
    <xf numFmtId="3" fontId="2" fillId="41" borderId="100" xfId="250" applyNumberFormat="1" applyFont="1" applyFill="1" applyBorder="1" applyAlignment="1" applyProtection="1">
      <alignment vertical="center"/>
      <protection locked="0"/>
    </xf>
    <xf numFmtId="3" fontId="2" fillId="0" borderId="101" xfId="239" applyNumberFormat="1" applyFont="1" applyFill="1" applyBorder="1" applyAlignment="1" applyProtection="1">
      <alignment horizontal="left" vertical="center" wrapText="1"/>
    </xf>
    <xf numFmtId="3" fontId="2" fillId="42" borderId="26" xfId="88" applyNumberFormat="1" applyFont="1" applyFill="1" applyBorder="1" applyAlignment="1" applyProtection="1">
      <alignment horizontal="center" vertical="center"/>
      <protection locked="0"/>
    </xf>
    <xf numFmtId="3" fontId="2" fillId="42" borderId="30" xfId="88" applyNumberFormat="1" applyFont="1" applyFill="1" applyBorder="1" applyAlignment="1" applyProtection="1">
      <alignment horizontal="center" vertical="center"/>
      <protection locked="0"/>
    </xf>
    <xf numFmtId="0" fontId="4" fillId="38" borderId="49" xfId="247" applyFont="1" applyFill="1" applyBorder="1" applyAlignment="1" applyProtection="1">
      <alignment horizontal="centerContinuous" vertical="center"/>
    </xf>
    <xf numFmtId="0" fontId="4" fillId="2" borderId="101" xfId="246" applyFont="1" applyFill="1" applyBorder="1" applyAlignment="1" applyProtection="1">
      <alignment horizontal="center" vertical="center" wrapText="1"/>
    </xf>
    <xf numFmtId="0" fontId="4" fillId="0" borderId="21" xfId="246" applyFont="1" applyFill="1" applyBorder="1" applyAlignment="1" applyProtection="1">
      <alignment horizontal="center" vertical="center" wrapText="1"/>
    </xf>
    <xf numFmtId="3" fontId="2" fillId="41" borderId="101" xfId="250" applyNumberFormat="1" applyFont="1" applyFill="1" applyBorder="1" applyAlignment="1" applyProtection="1">
      <alignment vertical="center"/>
      <protection locked="0"/>
    </xf>
    <xf numFmtId="3" fontId="2" fillId="27" borderId="101" xfId="250" applyNumberFormat="1" applyFont="1" applyFill="1" applyBorder="1" applyAlignment="1" applyProtection="1">
      <alignment vertical="center"/>
      <protection locked="0"/>
    </xf>
    <xf numFmtId="3" fontId="2" fillId="0" borderId="21" xfId="250" applyNumberFormat="1" applyFont="1" applyBorder="1" applyAlignment="1" applyProtection="1">
      <alignment vertical="center"/>
    </xf>
    <xf numFmtId="3" fontId="2" fillId="0" borderId="32" xfId="250" applyNumberFormat="1" applyFont="1" applyBorder="1" applyAlignment="1" applyProtection="1">
      <alignment vertical="center"/>
    </xf>
    <xf numFmtId="0" fontId="4" fillId="2" borderId="91" xfId="246" applyFont="1" applyFill="1" applyBorder="1" applyAlignment="1" applyProtection="1">
      <alignment horizontal="center" vertical="center" wrapText="1"/>
    </xf>
    <xf numFmtId="3" fontId="2" fillId="41" borderId="92" xfId="250" applyNumberFormat="1" applyFont="1" applyFill="1" applyBorder="1" applyAlignment="1" applyProtection="1">
      <alignment vertical="center"/>
      <protection locked="0"/>
    </xf>
    <xf numFmtId="3" fontId="2" fillId="27" borderId="86" xfId="250" applyNumberFormat="1" applyFont="1" applyFill="1" applyBorder="1" applyAlignment="1" applyProtection="1">
      <alignment vertical="center"/>
      <protection locked="0"/>
    </xf>
    <xf numFmtId="3" fontId="2" fillId="34" borderId="86" xfId="250" applyNumberFormat="1" applyFont="1" applyFill="1" applyBorder="1" applyAlignment="1" applyProtection="1">
      <alignment vertical="center"/>
    </xf>
    <xf numFmtId="3" fontId="2" fillId="34" borderId="33" xfId="250" applyNumberFormat="1" applyFont="1" applyFill="1" applyBorder="1" applyAlignment="1" applyProtection="1">
      <alignment vertical="center"/>
    </xf>
    <xf numFmtId="4" fontId="2" fillId="28" borderId="26" xfId="0" applyNumberFormat="1" applyFont="1" applyFill="1" applyBorder="1" applyAlignment="1" applyProtection="1">
      <alignment horizontal="right" vertical="center"/>
      <protection locked="0"/>
    </xf>
    <xf numFmtId="4" fontId="2" fillId="28" borderId="30" xfId="0" applyNumberFormat="1" applyFont="1" applyFill="1" applyBorder="1" applyAlignment="1" applyProtection="1">
      <alignment horizontal="right" vertical="center"/>
      <protection locked="0"/>
    </xf>
    <xf numFmtId="0" fontId="4" fillId="2" borderId="18" xfId="246" applyFont="1" applyFill="1" applyBorder="1" applyAlignment="1" applyProtection="1">
      <alignment horizontal="centerContinuous" vertical="center"/>
    </xf>
    <xf numFmtId="0" fontId="4" fillId="2" borderId="47" xfId="246" applyFont="1" applyFill="1" applyBorder="1" applyAlignment="1" applyProtection="1">
      <alignment horizontal="centerContinuous" vertical="center"/>
    </xf>
    <xf numFmtId="0" fontId="4" fillId="38" borderId="91" xfId="247" applyFont="1" applyFill="1" applyBorder="1" applyAlignment="1" applyProtection="1">
      <alignment horizontal="centerContinuous" vertical="center"/>
    </xf>
    <xf numFmtId="0" fontId="4" fillId="38" borderId="86" xfId="246" applyFont="1" applyFill="1" applyBorder="1" applyAlignment="1" applyProtection="1">
      <alignment horizontal="centerContinuous" vertical="center"/>
    </xf>
    <xf numFmtId="0" fontId="4" fillId="2" borderId="86" xfId="246" applyFont="1" applyFill="1" applyBorder="1" applyAlignment="1" applyProtection="1">
      <alignment horizontal="centerContinuous" vertical="center"/>
    </xf>
    <xf numFmtId="0" fontId="4" fillId="2" borderId="92" xfId="246" applyFont="1" applyFill="1" applyBorder="1" applyAlignment="1" applyProtection="1">
      <alignment horizontal="centerContinuous" vertical="center"/>
    </xf>
    <xf numFmtId="0" fontId="4" fillId="2" borderId="91" xfId="246" applyFont="1" applyFill="1" applyBorder="1" applyAlignment="1" applyProtection="1">
      <alignment horizontal="centerContinuous" vertical="center" wrapText="1"/>
    </xf>
    <xf numFmtId="0" fontId="4" fillId="38" borderId="21" xfId="247" applyFont="1" applyFill="1" applyBorder="1" applyAlignment="1" applyProtection="1">
      <alignment horizontal="centerContinuous" vertical="center"/>
    </xf>
    <xf numFmtId="3" fontId="2" fillId="34" borderId="91" xfId="250" applyNumberFormat="1" applyFont="1" applyFill="1" applyBorder="1" applyAlignment="1" applyProtection="1">
      <alignment vertical="center"/>
    </xf>
    <xf numFmtId="3" fontId="2" fillId="34" borderId="93" xfId="250" applyNumberFormat="1" applyFont="1" applyFill="1" applyBorder="1" applyAlignment="1" applyProtection="1">
      <alignment vertical="center"/>
    </xf>
    <xf numFmtId="3" fontId="2" fillId="34" borderId="97" xfId="250" applyNumberFormat="1" applyFont="1" applyFill="1" applyBorder="1" applyAlignment="1" applyProtection="1">
      <alignment vertical="center"/>
    </xf>
    <xf numFmtId="3" fontId="2" fillId="34" borderId="43" xfId="250" applyNumberFormat="1" applyFont="1" applyFill="1" applyBorder="1" applyAlignment="1" applyProtection="1">
      <alignment vertical="center"/>
    </xf>
    <xf numFmtId="3" fontId="2" fillId="0" borderId="0" xfId="250" applyNumberFormat="1" applyFont="1" applyFill="1" applyBorder="1" applyAlignment="1" applyProtection="1">
      <alignment vertical="center"/>
    </xf>
    <xf numFmtId="3" fontId="2" fillId="0" borderId="0" xfId="250" applyNumberFormat="1" applyFont="1" applyFill="1" applyBorder="1" applyAlignment="1" applyProtection="1">
      <alignment vertical="center"/>
      <protection locked="0"/>
    </xf>
    <xf numFmtId="21" fontId="62" fillId="43" borderId="39" xfId="217" quotePrefix="1" applyNumberFormat="1" applyFont="1" applyFill="1" applyBorder="1" applyAlignment="1" applyProtection="1">
      <alignment horizontal="left" vertical="center"/>
    </xf>
    <xf numFmtId="21" fontId="62" fillId="34" borderId="26" xfId="217" applyNumberFormat="1" applyFont="1" applyFill="1" applyBorder="1" applyAlignment="1" applyProtection="1">
      <alignment horizontal="left" vertical="center"/>
    </xf>
    <xf numFmtId="21" fontId="62" fillId="0" borderId="26" xfId="217" quotePrefix="1" applyNumberFormat="1" applyFont="1" applyBorder="1" applyAlignment="1" applyProtection="1">
      <alignment horizontal="left" vertical="center"/>
    </xf>
    <xf numFmtId="21" fontId="62" fillId="43" borderId="26" xfId="217" quotePrefix="1" applyNumberFormat="1" applyFont="1" applyFill="1" applyBorder="1" applyAlignment="1" applyProtection="1">
      <alignment horizontal="left" vertical="center"/>
    </xf>
    <xf numFmtId="21" fontId="62" fillId="43" borderId="82" xfId="217" quotePrefix="1" applyNumberFormat="1" applyFont="1" applyFill="1" applyBorder="1" applyAlignment="1" applyProtection="1">
      <alignment horizontal="left" vertical="center"/>
    </xf>
    <xf numFmtId="21" fontId="62" fillId="0" borderId="26" xfId="217" applyNumberFormat="1" applyFont="1" applyBorder="1" applyAlignment="1" applyProtection="1">
      <alignment horizontal="left" vertical="center"/>
    </xf>
    <xf numFmtId="21" fontId="62" fillId="43" borderId="26" xfId="217" applyNumberFormat="1" applyFont="1" applyFill="1" applyBorder="1" applyAlignment="1" applyProtection="1">
      <alignment horizontal="left" vertical="center"/>
    </xf>
    <xf numFmtId="21" fontId="62" fillId="43" borderId="82" xfId="217" applyNumberFormat="1" applyFont="1" applyFill="1" applyBorder="1" applyAlignment="1" applyProtection="1">
      <alignment horizontal="left" vertical="center"/>
    </xf>
    <xf numFmtId="3" fontId="62" fillId="41" borderId="22" xfId="88" applyNumberFormat="1" applyFont="1" applyFill="1" applyBorder="1" applyAlignment="1" applyProtection="1">
      <alignment vertical="center"/>
      <protection locked="0"/>
    </xf>
    <xf numFmtId="3" fontId="62" fillId="41" borderId="34" xfId="88" applyNumberFormat="1" applyFont="1" applyFill="1" applyBorder="1" applyAlignment="1" applyProtection="1">
      <alignment vertical="center"/>
      <protection locked="0"/>
    </xf>
    <xf numFmtId="4" fontId="2" fillId="0" borderId="0" xfId="0" applyNumberFormat="1" applyFont="1" applyFill="1" applyBorder="1" applyAlignment="1" applyProtection="1">
      <alignment vertical="center" wrapText="1"/>
    </xf>
    <xf numFmtId="0" fontId="2" fillId="0" borderId="0" xfId="0" applyFont="1" applyAlignment="1">
      <alignment vertical="center" wrapText="1"/>
    </xf>
    <xf numFmtId="4" fontId="2" fillId="34" borderId="0" xfId="0" applyNumberFormat="1" applyFont="1" applyFill="1" applyBorder="1" applyAlignment="1" applyProtection="1">
      <alignment horizontal="left" vertical="center" wrapText="1"/>
    </xf>
    <xf numFmtId="0" fontId="65" fillId="0" borderId="0" xfId="0" applyFont="1" applyFill="1" applyBorder="1" applyAlignment="1">
      <alignment horizontal="left" vertical="top" wrapText="1"/>
    </xf>
    <xf numFmtId="4" fontId="2" fillId="0" borderId="0" xfId="0" applyNumberFormat="1" applyFont="1" applyFill="1" applyBorder="1" applyAlignment="1" applyProtection="1">
      <alignment horizontal="left" vertical="center" wrapText="1"/>
    </xf>
    <xf numFmtId="4" fontId="2" fillId="26" borderId="0" xfId="0" applyNumberFormat="1" applyFont="1" applyFill="1" applyBorder="1" applyAlignment="1" applyProtection="1">
      <alignment horizontal="left" vertical="center" wrapText="1"/>
    </xf>
    <xf numFmtId="0" fontId="2" fillId="0" borderId="11" xfId="0" applyFont="1" applyBorder="1" applyAlignment="1" applyProtection="1">
      <alignment vertical="center" wrapText="1"/>
    </xf>
    <xf numFmtId="0" fontId="0" fillId="0" borderId="11" xfId="0" applyBorder="1" applyAlignment="1">
      <alignment vertical="center"/>
    </xf>
    <xf numFmtId="0" fontId="0" fillId="0" borderId="0" xfId="0" applyAlignment="1">
      <alignment vertical="center"/>
    </xf>
    <xf numFmtId="0" fontId="2" fillId="0" borderId="0" xfId="0" applyFont="1" applyAlignment="1">
      <alignment horizontal="left" vertical="center" wrapText="1"/>
    </xf>
    <xf numFmtId="0" fontId="0" fillId="0" borderId="0" xfId="0" applyAlignment="1">
      <alignment horizontal="left" vertical="center" wrapText="1"/>
    </xf>
    <xf numFmtId="4" fontId="2" fillId="26" borderId="0" xfId="0" applyNumberFormat="1" applyFont="1" applyFill="1" applyBorder="1" applyAlignment="1" applyProtection="1">
      <alignment horizontal="left" vertical="center"/>
    </xf>
    <xf numFmtId="21" fontId="62" fillId="43" borderId="81" xfId="217" applyNumberFormat="1" applyFont="1" applyFill="1" applyBorder="1" applyAlignment="1" applyProtection="1">
      <alignment horizontal="left" vertical="center"/>
    </xf>
    <xf numFmtId="21" fontId="62" fillId="43" borderId="39" xfId="217" applyNumberFormat="1" applyFont="1" applyFill="1" applyBorder="1" applyAlignment="1" applyProtection="1">
      <alignment horizontal="left" vertical="center"/>
    </xf>
    <xf numFmtId="0" fontId="62" fillId="43" borderId="81" xfId="217" applyFont="1" applyFill="1" applyBorder="1" applyAlignment="1" applyProtection="1">
      <alignment horizontal="center" vertical="center"/>
    </xf>
    <xf numFmtId="0" fontId="62" fillId="43" borderId="72" xfId="217" applyFont="1" applyFill="1" applyBorder="1" applyAlignment="1" applyProtection="1">
      <alignment horizontal="center" vertical="center"/>
    </xf>
    <xf numFmtId="0" fontId="62" fillId="43" borderId="39" xfId="217" applyFont="1" applyFill="1" applyBorder="1" applyAlignment="1" applyProtection="1">
      <alignment horizontal="center" vertical="center"/>
    </xf>
    <xf numFmtId="21" fontId="62" fillId="43" borderId="72" xfId="217" applyNumberFormat="1" applyFont="1" applyFill="1" applyBorder="1" applyAlignment="1" applyProtection="1">
      <alignment horizontal="left" vertical="center"/>
    </xf>
    <xf numFmtId="21" fontId="62" fillId="43" borderId="81" xfId="217" quotePrefix="1" applyNumberFormat="1" applyFont="1" applyFill="1" applyBorder="1" applyAlignment="1" applyProtection="1">
      <alignment horizontal="left" vertical="center"/>
    </xf>
    <xf numFmtId="21" fontId="62" fillId="43" borderId="39" xfId="217" quotePrefix="1" applyNumberFormat="1" applyFont="1" applyFill="1" applyBorder="1" applyAlignment="1" applyProtection="1">
      <alignment horizontal="left" vertical="center"/>
    </xf>
    <xf numFmtId="0" fontId="62" fillId="43" borderId="81" xfId="217" applyFont="1" applyFill="1" applyBorder="1" applyAlignment="1" applyProtection="1">
      <alignment horizontal="left" vertical="center"/>
    </xf>
    <xf numFmtId="0" fontId="62" fillId="43" borderId="72" xfId="217" applyFont="1" applyFill="1" applyBorder="1" applyAlignment="1" applyProtection="1">
      <alignment horizontal="left" vertical="center"/>
    </xf>
    <xf numFmtId="0" fontId="62" fillId="43" borderId="39" xfId="217" applyFont="1" applyFill="1" applyBorder="1" applyAlignment="1" applyProtection="1">
      <alignment horizontal="left" vertical="center"/>
    </xf>
    <xf numFmtId="14" fontId="62" fillId="43" borderId="81" xfId="217" applyNumberFormat="1" applyFont="1" applyFill="1" applyBorder="1" applyAlignment="1" applyProtection="1">
      <alignment horizontal="center" vertical="center"/>
    </xf>
    <xf numFmtId="14" fontId="62" fillId="43" borderId="72" xfId="217" applyNumberFormat="1" applyFont="1" applyFill="1" applyBorder="1" applyAlignment="1" applyProtection="1">
      <alignment horizontal="center" vertical="center"/>
    </xf>
    <xf numFmtId="14" fontId="62" fillId="43" borderId="39" xfId="217" applyNumberFormat="1" applyFont="1" applyFill="1" applyBorder="1" applyAlignment="1" applyProtection="1">
      <alignment horizontal="center" vertical="center"/>
    </xf>
    <xf numFmtId="16" fontId="62" fillId="43" borderId="81" xfId="217" quotePrefix="1" applyNumberFormat="1" applyFont="1" applyFill="1" applyBorder="1" applyAlignment="1" applyProtection="1">
      <alignment horizontal="left" vertical="center"/>
    </xf>
    <xf numFmtId="16" fontId="62" fillId="43" borderId="72" xfId="217" quotePrefix="1" applyNumberFormat="1" applyFont="1" applyFill="1" applyBorder="1" applyAlignment="1" applyProtection="1">
      <alignment horizontal="left" vertical="center"/>
    </xf>
    <xf numFmtId="16" fontId="62" fillId="43" borderId="39" xfId="217" quotePrefix="1" applyNumberFormat="1" applyFont="1" applyFill="1" applyBorder="1" applyAlignment="1" applyProtection="1">
      <alignment horizontal="left" vertical="center"/>
    </xf>
    <xf numFmtId="0" fontId="2" fillId="0" borderId="91" xfId="249" applyFont="1" applyFill="1" applyBorder="1" applyAlignment="1" applyProtection="1">
      <alignment horizontal="left" vertical="center" wrapText="1"/>
    </xf>
    <xf numFmtId="0" fontId="2" fillId="0" borderId="92" xfId="249" applyFont="1" applyFill="1" applyBorder="1" applyAlignment="1" applyProtection="1">
      <alignment horizontal="left" vertical="center" wrapText="1"/>
    </xf>
    <xf numFmtId="14" fontId="2" fillId="27" borderId="91" xfId="0" applyNumberFormat="1" applyFont="1" applyFill="1" applyBorder="1" applyAlignment="1" applyProtection="1">
      <alignment horizontal="left" vertical="center"/>
      <protection locked="0"/>
    </xf>
    <xf numFmtId="14" fontId="2" fillId="27" borderId="92" xfId="0" applyNumberFormat="1" applyFont="1" applyFill="1" applyBorder="1" applyAlignment="1" applyProtection="1">
      <alignment horizontal="left" vertical="center"/>
      <protection locked="0"/>
    </xf>
    <xf numFmtId="0" fontId="43" fillId="26" borderId="0" xfId="0" applyFont="1" applyFill="1" applyBorder="1" applyAlignment="1" applyProtection="1">
      <alignment horizontal="center" vertical="center" wrapText="1"/>
    </xf>
    <xf numFmtId="0" fontId="4" fillId="38" borderId="73" xfId="247" applyFont="1" applyFill="1" applyBorder="1" applyAlignment="1" applyProtection="1">
      <alignment horizontal="center" vertical="center" wrapText="1"/>
    </xf>
    <xf numFmtId="0" fontId="4" fillId="38" borderId="15" xfId="0" applyFont="1" applyFill="1" applyBorder="1" applyAlignment="1" applyProtection="1">
      <alignment vertical="center" wrapText="1"/>
    </xf>
    <xf numFmtId="0" fontId="4" fillId="38" borderId="63" xfId="247" applyFont="1" applyFill="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4" fillId="38" borderId="61" xfId="247" applyFont="1" applyFill="1" applyBorder="1" applyAlignment="1" applyProtection="1">
      <alignment horizontal="center" vertical="center" wrapText="1"/>
    </xf>
    <xf numFmtId="0" fontId="4" fillId="38" borderId="45" xfId="247" applyFont="1" applyFill="1" applyBorder="1" applyAlignment="1" applyProtection="1">
      <alignment horizontal="center" vertical="center" wrapText="1"/>
    </xf>
    <xf numFmtId="0" fontId="4" fillId="38" borderId="58" xfId="247" applyFont="1" applyFill="1" applyBorder="1" applyAlignment="1" applyProtection="1">
      <alignment horizontal="center" vertical="center" wrapText="1"/>
    </xf>
    <xf numFmtId="0" fontId="4" fillId="38" borderId="58" xfId="0" applyFont="1" applyFill="1" applyBorder="1" applyAlignment="1" applyProtection="1">
      <alignment vertical="center" wrapText="1"/>
    </xf>
    <xf numFmtId="0" fontId="4" fillId="38" borderId="69" xfId="247" applyFont="1" applyFill="1" applyBorder="1" applyAlignment="1" applyProtection="1">
      <alignment horizontal="center" vertical="center" wrapText="1"/>
    </xf>
    <xf numFmtId="0" fontId="4" fillId="38" borderId="39" xfId="0" applyFont="1" applyFill="1" applyBorder="1" applyAlignment="1" applyProtection="1">
      <alignment vertical="center"/>
    </xf>
    <xf numFmtId="0" fontId="2" fillId="0" borderId="58" xfId="0" applyFont="1" applyBorder="1" applyAlignment="1" applyProtection="1">
      <alignment vertical="center" wrapText="1"/>
    </xf>
    <xf numFmtId="0" fontId="2" fillId="0" borderId="59" xfId="0" applyFont="1" applyBorder="1" applyAlignment="1" applyProtection="1">
      <alignment vertical="center" wrapText="1"/>
    </xf>
    <xf numFmtId="0" fontId="4" fillId="2" borderId="61" xfId="239" applyFont="1" applyFill="1" applyBorder="1" applyAlignment="1" applyProtection="1">
      <alignment horizontal="center" vertical="center"/>
    </xf>
    <xf numFmtId="0" fontId="4" fillId="2" borderId="79" xfId="239" applyFont="1" applyFill="1" applyBorder="1" applyAlignment="1" applyProtection="1">
      <alignment horizontal="center" vertical="center"/>
    </xf>
    <xf numFmtId="0" fontId="0" fillId="0" borderId="45" xfId="0" applyBorder="1" applyAlignment="1" applyProtection="1">
      <alignment horizontal="center" vertical="center"/>
    </xf>
    <xf numFmtId="0" fontId="2" fillId="0" borderId="74" xfId="0" applyFont="1" applyFill="1" applyBorder="1" applyAlignment="1" applyProtection="1">
      <alignment horizontal="justify" vertical="center" wrapText="1"/>
    </xf>
    <xf numFmtId="0" fontId="2" fillId="0" borderId="75" xfId="0" applyFont="1" applyFill="1" applyBorder="1" applyAlignment="1" applyProtection="1">
      <alignment horizontal="justify" vertical="center" wrapText="1"/>
    </xf>
    <xf numFmtId="0" fontId="2" fillId="0" borderId="76" xfId="0" applyFont="1" applyFill="1" applyBorder="1" applyAlignment="1" applyProtection="1">
      <alignment horizontal="justify" vertical="center" wrapText="1"/>
    </xf>
    <xf numFmtId="3" fontId="2" fillId="0" borderId="40" xfId="0" applyNumberFormat="1" applyFont="1" applyBorder="1" applyAlignment="1" applyProtection="1">
      <alignment horizontal="right" vertical="center"/>
    </xf>
    <xf numFmtId="3" fontId="2" fillId="0" borderId="72" xfId="0" applyNumberFormat="1" applyFont="1" applyBorder="1" applyAlignment="1">
      <alignment horizontal="right" vertical="center"/>
    </xf>
    <xf numFmtId="3" fontId="2" fillId="0" borderId="39" xfId="0" applyNumberFormat="1" applyFont="1" applyBorder="1" applyAlignment="1">
      <alignment horizontal="right" vertical="center"/>
    </xf>
    <xf numFmtId="3" fontId="2" fillId="0" borderId="72" xfId="0" applyNumberFormat="1" applyFont="1" applyBorder="1" applyAlignment="1" applyProtection="1">
      <alignment horizontal="right" vertical="center"/>
    </xf>
    <xf numFmtId="3" fontId="2" fillId="0" borderId="39" xfId="0" applyNumberFormat="1" applyFont="1" applyBorder="1" applyAlignment="1" applyProtection="1">
      <alignment horizontal="right" vertical="center"/>
    </xf>
    <xf numFmtId="0" fontId="7" fillId="0" borderId="0" xfId="0" applyFont="1" applyBorder="1" applyAlignment="1" applyProtection="1">
      <alignment horizontal="center" vertical="center" textRotation="90"/>
    </xf>
    <xf numFmtId="0" fontId="4" fillId="38" borderId="58" xfId="0" applyFont="1" applyFill="1" applyBorder="1" applyAlignment="1" applyProtection="1">
      <alignment horizontal="center" vertical="center"/>
    </xf>
    <xf numFmtId="0" fontId="4" fillId="38" borderId="28" xfId="0" applyFont="1" applyFill="1" applyBorder="1" applyAlignment="1" applyProtection="1">
      <alignment horizontal="center" vertical="center"/>
    </xf>
    <xf numFmtId="0" fontId="4" fillId="38" borderId="29" xfId="0" applyFont="1" applyFill="1" applyBorder="1" applyAlignment="1" applyProtection="1">
      <alignment vertical="center"/>
    </xf>
    <xf numFmtId="0" fontId="4" fillId="38" borderId="30" xfId="0" applyFont="1" applyFill="1" applyBorder="1" applyAlignment="1" applyProtection="1">
      <alignment vertical="center"/>
    </xf>
    <xf numFmtId="0" fontId="4" fillId="38" borderId="58" xfId="0" applyFont="1" applyFill="1" applyBorder="1" applyAlignment="1" applyProtection="1">
      <alignment horizontal="center" vertical="center" wrapText="1"/>
    </xf>
    <xf numFmtId="0" fontId="4" fillId="38" borderId="30" xfId="0" applyFont="1" applyFill="1" applyBorder="1" applyAlignment="1" applyProtection="1">
      <alignment vertical="center" wrapText="1"/>
    </xf>
    <xf numFmtId="0" fontId="4" fillId="38" borderId="59" xfId="0" applyFont="1" applyFill="1" applyBorder="1" applyAlignment="1" applyProtection="1">
      <alignment vertical="center"/>
    </xf>
    <xf numFmtId="3" fontId="2" fillId="0" borderId="26" xfId="0" applyNumberFormat="1" applyFont="1" applyBorder="1" applyAlignment="1" applyProtection="1">
      <alignment horizontal="right" vertical="center"/>
    </xf>
    <xf numFmtId="3" fontId="2" fillId="0" borderId="40" xfId="0" applyNumberFormat="1" applyFont="1" applyFill="1" applyBorder="1" applyAlignment="1" applyProtection="1">
      <alignment horizontal="right" vertical="center"/>
    </xf>
    <xf numFmtId="3" fontId="2" fillId="0" borderId="72" xfId="0" applyNumberFormat="1" applyFont="1" applyFill="1" applyBorder="1" applyAlignment="1" applyProtection="1">
      <alignment horizontal="right" vertical="center"/>
    </xf>
    <xf numFmtId="3" fontId="2" fillId="0" borderId="72" xfId="0" applyNumberFormat="1" applyFont="1" applyFill="1" applyBorder="1" applyAlignment="1" applyProtection="1">
      <alignment vertical="center"/>
    </xf>
    <xf numFmtId="3" fontId="2" fillId="0" borderId="39" xfId="0" applyNumberFormat="1" applyFont="1" applyFill="1" applyBorder="1" applyAlignment="1" applyProtection="1">
      <alignment vertical="center"/>
    </xf>
    <xf numFmtId="0" fontId="2" fillId="35" borderId="63" xfId="0" applyFont="1" applyFill="1" applyBorder="1" applyAlignment="1" applyProtection="1">
      <alignment vertical="center"/>
      <protection locked="0"/>
    </xf>
    <xf numFmtId="0" fontId="2" fillId="0" borderId="37" xfId="0" applyFont="1" applyBorder="1" applyAlignment="1" applyProtection="1">
      <alignment vertical="center"/>
      <protection locked="0"/>
    </xf>
    <xf numFmtId="0" fontId="2" fillId="0" borderId="64" xfId="0" applyFont="1" applyBorder="1" applyAlignment="1" applyProtection="1">
      <alignment vertical="center"/>
      <protection locked="0"/>
    </xf>
    <xf numFmtId="0" fontId="2" fillId="0" borderId="37" xfId="0" applyFont="1" applyBorder="1" applyAlignment="1">
      <alignment vertical="center"/>
    </xf>
    <xf numFmtId="0" fontId="2" fillId="0" borderId="64" xfId="0" applyFont="1" applyBorder="1" applyAlignment="1">
      <alignment vertical="center"/>
    </xf>
    <xf numFmtId="0" fontId="4" fillId="38" borderId="49" xfId="0" applyFont="1" applyFill="1" applyBorder="1" applyAlignment="1" applyProtection="1">
      <alignment horizontal="left" vertical="center" wrapText="1"/>
    </xf>
    <xf numFmtId="0" fontId="4" fillId="38" borderId="64" xfId="0" applyFont="1" applyFill="1" applyBorder="1" applyAlignment="1" applyProtection="1">
      <alignment vertical="center"/>
    </xf>
    <xf numFmtId="0" fontId="2" fillId="0" borderId="21" xfId="0" applyFont="1" applyFill="1" applyBorder="1" applyAlignment="1" applyProtection="1">
      <alignment horizontal="left" vertical="center" wrapText="1"/>
    </xf>
    <xf numFmtId="0" fontId="2" fillId="0" borderId="41" xfId="0" applyFont="1" applyBorder="1" applyAlignment="1" applyProtection="1">
      <alignment horizontal="left" vertical="center" wrapText="1"/>
    </xf>
    <xf numFmtId="0" fontId="2" fillId="0" borderId="46" xfId="0" applyFont="1" applyBorder="1" applyAlignment="1" applyProtection="1">
      <alignment horizontal="left" vertical="center" wrapText="1"/>
    </xf>
    <xf numFmtId="0" fontId="2" fillId="0" borderId="32" xfId="0" applyFont="1" applyBorder="1" applyAlignment="1" applyProtection="1">
      <alignment vertical="center"/>
    </xf>
    <xf numFmtId="0" fontId="2" fillId="0" borderId="33" xfId="0" applyFont="1" applyBorder="1" applyAlignment="1" applyProtection="1">
      <alignment vertical="center"/>
    </xf>
    <xf numFmtId="3" fontId="2" fillId="0" borderId="49" xfId="236" applyNumberFormat="1" applyFont="1" applyFill="1" applyBorder="1" applyAlignment="1" applyProtection="1">
      <alignment horizontal="left" vertical="center" wrapText="1"/>
    </xf>
    <xf numFmtId="3" fontId="2" fillId="0" borderId="38" xfId="236" applyNumberFormat="1" applyFont="1" applyFill="1" applyBorder="1" applyAlignment="1" applyProtection="1">
      <alignment horizontal="left" vertical="center" wrapText="1"/>
    </xf>
    <xf numFmtId="3" fontId="2" fillId="0" borderId="21" xfId="236" applyNumberFormat="1" applyFont="1" applyFill="1" applyBorder="1" applyAlignment="1" applyProtection="1">
      <alignment horizontal="left" vertical="center" wrapText="1"/>
    </xf>
    <xf numFmtId="3" fontId="2" fillId="0" borderId="93" xfId="236" applyNumberFormat="1" applyFont="1" applyFill="1" applyBorder="1" applyAlignment="1" applyProtection="1">
      <alignment horizontal="left" vertical="center" wrapText="1"/>
    </xf>
    <xf numFmtId="3" fontId="2" fillId="0" borderId="95" xfId="236" applyNumberFormat="1" applyFont="1" applyFill="1" applyBorder="1" applyAlignment="1" applyProtection="1">
      <alignment horizontal="left" vertical="center" wrapText="1"/>
    </xf>
    <xf numFmtId="3" fontId="2" fillId="0" borderId="96" xfId="236" applyNumberFormat="1" applyFont="1" applyFill="1" applyBorder="1" applyAlignment="1" applyProtection="1">
      <alignment horizontal="left" vertical="center" wrapText="1"/>
    </xf>
    <xf numFmtId="3" fontId="2" fillId="35" borderId="32" xfId="0" applyNumberFormat="1" applyFont="1" applyFill="1" applyBorder="1" applyAlignment="1" applyProtection="1">
      <alignment horizontal="right" vertical="center"/>
      <protection locked="0"/>
    </xf>
    <xf numFmtId="3" fontId="2" fillId="35" borderId="43" xfId="0" applyNumberFormat="1" applyFont="1" applyFill="1" applyBorder="1" applyAlignment="1" applyProtection="1">
      <alignment horizontal="right" vertical="center"/>
      <protection locked="0"/>
    </xf>
    <xf numFmtId="0" fontId="2" fillId="0" borderId="61" xfId="236" applyFont="1" applyFill="1" applyBorder="1" applyAlignment="1" applyProtection="1">
      <alignment horizontal="left" vertical="center" wrapText="1"/>
    </xf>
    <xf numFmtId="0" fontId="2" fillId="0" borderId="69" xfId="236" applyFont="1" applyFill="1" applyBorder="1" applyAlignment="1" applyProtection="1">
      <alignment horizontal="left" vertical="center" wrapText="1"/>
    </xf>
    <xf numFmtId="0" fontId="2" fillId="0" borderId="94" xfId="236" applyFont="1" applyFill="1" applyBorder="1" applyAlignment="1" applyProtection="1">
      <alignment horizontal="left" vertical="center" wrapText="1"/>
    </xf>
    <xf numFmtId="0" fontId="2" fillId="0" borderId="83" xfId="236" applyFont="1" applyFill="1" applyBorder="1" applyAlignment="1" applyProtection="1">
      <alignment horizontal="left" vertical="center" wrapText="1"/>
    </xf>
    <xf numFmtId="3" fontId="2" fillId="27" borderId="60" xfId="236" applyNumberFormat="1" applyFont="1" applyFill="1" applyBorder="1" applyAlignment="1" applyProtection="1">
      <alignment horizontal="right" vertical="center"/>
      <protection locked="0"/>
    </xf>
    <xf numFmtId="3" fontId="2" fillId="27" borderId="56" xfId="236" applyNumberFormat="1" applyFont="1" applyFill="1" applyBorder="1" applyAlignment="1" applyProtection="1">
      <alignment horizontal="right" vertical="center"/>
      <protection locked="0"/>
    </xf>
    <xf numFmtId="0" fontId="2" fillId="35" borderId="44" xfId="0" applyFont="1" applyFill="1" applyBorder="1" applyAlignment="1" applyProtection="1">
      <alignment horizontal="left" vertical="center"/>
      <protection locked="0"/>
    </xf>
    <xf numFmtId="0" fontId="2" fillId="35" borderId="41" xfId="0" applyFont="1" applyFill="1" applyBorder="1" applyAlignment="1" applyProtection="1">
      <alignment horizontal="left" vertical="center"/>
      <protection locked="0"/>
    </xf>
    <xf numFmtId="0" fontId="4" fillId="38" borderId="44" xfId="0" applyFont="1" applyFill="1" applyBorder="1" applyAlignment="1" applyProtection="1">
      <alignment horizontal="center" vertical="center"/>
    </xf>
    <xf numFmtId="0" fontId="4" fillId="38" borderId="46" xfId="0" applyFont="1" applyFill="1" applyBorder="1" applyAlignment="1" applyProtection="1">
      <alignment horizontal="center" vertical="center"/>
    </xf>
    <xf numFmtId="0" fontId="4" fillId="38" borderId="41" xfId="0" applyFont="1" applyFill="1" applyBorder="1" applyAlignment="1" applyProtection="1">
      <alignment horizontal="center" vertical="center"/>
    </xf>
    <xf numFmtId="0" fontId="4" fillId="38" borderId="44" xfId="0" applyFont="1" applyFill="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4" fillId="38" borderId="49" xfId="0" applyFont="1" applyFill="1" applyBorder="1" applyAlignment="1" applyProtection="1">
      <alignment horizontal="center" vertical="center" wrapText="1"/>
    </xf>
    <xf numFmtId="0" fontId="4" fillId="38" borderId="37" xfId="0" applyFont="1" applyFill="1" applyBorder="1" applyAlignment="1" applyProtection="1">
      <alignment horizontal="center" vertical="center" wrapText="1"/>
    </xf>
    <xf numFmtId="0" fontId="2" fillId="35" borderId="44" xfId="0" applyNumberFormat="1" applyFont="1" applyFill="1" applyBorder="1" applyAlignment="1" applyProtection="1">
      <alignment horizontal="left" vertical="center"/>
      <protection locked="0"/>
    </xf>
    <xf numFmtId="0" fontId="2" fillId="35" borderId="46" xfId="0" applyNumberFormat="1" applyFont="1" applyFill="1" applyBorder="1" applyAlignment="1" applyProtection="1">
      <alignment horizontal="left" vertical="center"/>
      <protection locked="0"/>
    </xf>
    <xf numFmtId="0" fontId="2" fillId="35" borderId="41" xfId="0" applyNumberFormat="1" applyFont="1" applyFill="1" applyBorder="1" applyAlignment="1" applyProtection="1">
      <alignment horizontal="left" vertical="center"/>
      <protection locked="0"/>
    </xf>
    <xf numFmtId="0" fontId="4" fillId="38" borderId="46" xfId="0" applyFont="1" applyFill="1" applyBorder="1" applyAlignment="1" applyProtection="1">
      <alignment horizontal="center" vertical="center" wrapText="1"/>
    </xf>
    <xf numFmtId="0" fontId="4" fillId="38" borderId="41" xfId="0" applyFont="1" applyFill="1" applyBorder="1" applyAlignment="1" applyProtection="1">
      <alignment horizontal="center" vertical="center" wrapText="1"/>
    </xf>
    <xf numFmtId="0" fontId="2" fillId="0" borderId="50" xfId="0" applyFont="1" applyFill="1" applyBorder="1" applyAlignment="1" applyProtection="1">
      <alignment horizontal="left" vertical="center" wrapText="1"/>
    </xf>
    <xf numFmtId="0" fontId="2" fillId="0" borderId="12" xfId="0" applyFont="1" applyBorder="1" applyAlignment="1" applyProtection="1">
      <alignment vertical="center"/>
    </xf>
    <xf numFmtId="0" fontId="4" fillId="38" borderId="64" xfId="0" applyFont="1" applyFill="1" applyBorder="1" applyAlignment="1" applyProtection="1">
      <alignment horizontal="left" vertical="center" wrapText="1"/>
    </xf>
    <xf numFmtId="0" fontId="2" fillId="34" borderId="0" xfId="236" applyFont="1" applyFill="1" applyBorder="1" applyAlignment="1" applyProtection="1">
      <alignment vertical="center" wrapText="1"/>
    </xf>
    <xf numFmtId="0" fontId="2" fillId="34" borderId="0" xfId="0" applyFont="1" applyFill="1" applyBorder="1" applyAlignment="1" applyProtection="1">
      <alignment vertical="center" wrapText="1"/>
    </xf>
    <xf numFmtId="0" fontId="2" fillId="0" borderId="32" xfId="0" applyFont="1" applyFill="1" applyBorder="1" applyAlignment="1" applyProtection="1">
      <alignment horizontal="left" vertical="center" wrapText="1"/>
    </xf>
    <xf numFmtId="0" fontId="2" fillId="0" borderId="51" xfId="0" applyFont="1" applyBorder="1" applyAlignment="1" applyProtection="1">
      <alignment vertical="center"/>
    </xf>
    <xf numFmtId="0" fontId="4" fillId="38" borderId="90" xfId="236" applyFont="1" applyFill="1" applyBorder="1" applyAlignment="1" applyProtection="1">
      <alignment horizontal="center" vertical="center" wrapText="1"/>
    </xf>
    <xf numFmtId="0" fontId="4" fillId="38" borderId="45" xfId="236" applyFont="1" applyFill="1" applyBorder="1" applyAlignment="1" applyProtection="1">
      <alignment horizontal="center" vertical="center" wrapText="1"/>
    </xf>
    <xf numFmtId="0" fontId="2" fillId="35" borderId="55" xfId="0" applyFont="1" applyFill="1" applyBorder="1" applyAlignment="1" applyProtection="1">
      <alignment horizontal="left" vertical="center"/>
      <protection locked="0"/>
    </xf>
    <xf numFmtId="0" fontId="2" fillId="35" borderId="51" xfId="0" applyFont="1" applyFill="1" applyBorder="1" applyAlignment="1" applyProtection="1">
      <alignment horizontal="left" vertical="center"/>
      <protection locked="0"/>
    </xf>
    <xf numFmtId="0" fontId="2" fillId="35" borderId="55" xfId="0" applyNumberFormat="1" applyFont="1" applyFill="1" applyBorder="1" applyAlignment="1" applyProtection="1">
      <alignment horizontal="left" vertical="center"/>
      <protection locked="0"/>
    </xf>
    <xf numFmtId="0" fontId="2" fillId="35" borderId="33" xfId="0" applyNumberFormat="1" applyFont="1" applyFill="1" applyBorder="1" applyAlignment="1" applyProtection="1">
      <alignment horizontal="left" vertical="center"/>
      <protection locked="0"/>
    </xf>
    <xf numFmtId="0" fontId="2" fillId="35" borderId="51" xfId="0" applyNumberFormat="1" applyFont="1" applyFill="1" applyBorder="1" applyAlignment="1" applyProtection="1">
      <alignment horizontal="left" vertical="center"/>
      <protection locked="0"/>
    </xf>
    <xf numFmtId="0" fontId="53" fillId="0" borderId="71" xfId="239" applyFont="1" applyFill="1" applyBorder="1" applyAlignment="1" applyProtection="1">
      <alignment horizontal="left" vertical="center" wrapText="1"/>
    </xf>
    <xf numFmtId="0" fontId="2" fillId="0" borderId="35" xfId="239" applyFont="1" applyFill="1" applyBorder="1" applyAlignment="1" applyProtection="1">
      <alignment horizontal="left" vertical="center" wrapText="1"/>
    </xf>
    <xf numFmtId="0" fontId="2" fillId="0" borderId="78" xfId="239" applyFont="1" applyFill="1" applyBorder="1" applyAlignment="1" applyProtection="1">
      <alignment horizontal="left" vertical="center" wrapText="1"/>
    </xf>
    <xf numFmtId="0" fontId="2" fillId="34" borderId="21" xfId="0" applyFont="1" applyFill="1" applyBorder="1" applyAlignment="1" applyProtection="1">
      <alignment horizontal="left" vertical="center" wrapText="1"/>
    </xf>
    <xf numFmtId="0" fontId="2" fillId="34" borderId="46" xfId="0" applyFont="1" applyFill="1" applyBorder="1" applyAlignment="1" applyProtection="1">
      <alignment horizontal="left" vertical="center" wrapText="1"/>
    </xf>
    <xf numFmtId="0" fontId="2" fillId="34" borderId="41" xfId="0" applyFont="1" applyFill="1" applyBorder="1" applyAlignment="1" applyProtection="1">
      <alignment horizontal="left" vertical="center" wrapText="1"/>
    </xf>
    <xf numFmtId="0" fontId="2" fillId="0" borderId="101" xfId="0" applyFont="1" applyFill="1" applyBorder="1" applyAlignment="1" applyProtection="1">
      <alignment horizontal="left" vertical="center"/>
    </xf>
    <xf numFmtId="0" fontId="2" fillId="0" borderId="82" xfId="0" applyFont="1" applyFill="1" applyBorder="1" applyAlignment="1" applyProtection="1">
      <alignment horizontal="left" vertical="center"/>
    </xf>
    <xf numFmtId="0" fontId="2" fillId="26" borderId="50" xfId="0" applyFont="1" applyFill="1" applyBorder="1" applyAlignment="1" applyProtection="1">
      <alignment horizontal="left" vertical="center" wrapText="1"/>
    </xf>
    <xf numFmtId="0" fontId="2" fillId="26" borderId="11" xfId="0" applyFont="1" applyFill="1" applyBorder="1" applyAlignment="1" applyProtection="1">
      <alignment horizontal="left" vertical="center"/>
    </xf>
    <xf numFmtId="0" fontId="2" fillId="26" borderId="12" xfId="0" applyFont="1" applyFill="1" applyBorder="1" applyAlignment="1" applyProtection="1">
      <alignment horizontal="left" vertical="center"/>
    </xf>
    <xf numFmtId="0" fontId="2" fillId="26" borderId="29" xfId="0" applyFont="1" applyFill="1" applyBorder="1" applyAlignment="1" applyProtection="1">
      <alignment horizontal="left" vertical="center" wrapText="1"/>
    </xf>
    <xf numFmtId="0" fontId="2" fillId="26" borderId="30" xfId="0" applyFont="1" applyFill="1" applyBorder="1" applyAlignment="1" applyProtection="1">
      <alignment horizontal="left" vertical="center"/>
    </xf>
    <xf numFmtId="0" fontId="2" fillId="34" borderId="25" xfId="0" applyFont="1" applyFill="1" applyBorder="1" applyAlignment="1" applyProtection="1">
      <alignment horizontal="left" vertical="center"/>
    </xf>
    <xf numFmtId="0" fontId="2" fillId="34" borderId="26" xfId="0" applyFont="1" applyFill="1" applyBorder="1" applyAlignment="1" applyProtection="1">
      <alignment horizontal="left" vertical="center"/>
    </xf>
    <xf numFmtId="0" fontId="2" fillId="34" borderId="44" xfId="0" applyFont="1" applyFill="1" applyBorder="1" applyAlignment="1" applyProtection="1">
      <alignment horizontal="left" vertical="center"/>
    </xf>
    <xf numFmtId="0" fontId="2" fillId="34" borderId="50" xfId="0" applyFont="1" applyFill="1" applyBorder="1" applyAlignment="1" applyProtection="1">
      <alignment horizontal="left" vertical="center" wrapText="1"/>
    </xf>
    <xf numFmtId="0" fontId="2" fillId="34" borderId="11" xfId="0" applyFont="1" applyFill="1" applyBorder="1" applyAlignment="1" applyProtection="1">
      <alignment horizontal="left" vertical="center"/>
    </xf>
    <xf numFmtId="0" fontId="2" fillId="34" borderId="12" xfId="0" applyFont="1" applyFill="1" applyBorder="1" applyAlignment="1" applyProtection="1">
      <alignment horizontal="left" vertical="center"/>
    </xf>
    <xf numFmtId="0" fontId="2" fillId="26" borderId="90" xfId="0" applyFont="1" applyFill="1" applyBorder="1" applyAlignment="1" applyProtection="1">
      <alignment horizontal="left" vertical="center" wrapText="1"/>
    </xf>
    <xf numFmtId="0" fontId="2" fillId="26" borderId="81" xfId="0" applyFont="1" applyFill="1" applyBorder="1" applyAlignment="1" applyProtection="1">
      <alignment horizontal="left" vertical="center"/>
    </xf>
    <xf numFmtId="0" fontId="2" fillId="34" borderId="71" xfId="239" applyFont="1" applyFill="1" applyBorder="1" applyAlignment="1" applyProtection="1">
      <alignment horizontal="left" vertical="center" wrapText="1"/>
    </xf>
    <xf numFmtId="0" fontId="2" fillId="34" borderId="35" xfId="239" applyFont="1" applyFill="1" applyBorder="1" applyAlignment="1" applyProtection="1">
      <alignment horizontal="left" vertical="center" wrapText="1"/>
    </xf>
    <xf numFmtId="0" fontId="2" fillId="0" borderId="44" xfId="239" applyFont="1" applyFill="1" applyBorder="1" applyAlignment="1" applyProtection="1">
      <alignment horizontal="left" vertical="center" wrapText="1"/>
    </xf>
    <xf numFmtId="0" fontId="2" fillId="0" borderId="46" xfId="239" applyFont="1" applyFill="1" applyBorder="1" applyAlignment="1" applyProtection="1">
      <alignment horizontal="left" vertical="center" wrapText="1"/>
    </xf>
    <xf numFmtId="0" fontId="2" fillId="0" borderId="41" xfId="239" applyFont="1" applyFill="1" applyBorder="1" applyAlignment="1" applyProtection="1">
      <alignment horizontal="left" vertical="center" wrapText="1"/>
    </xf>
    <xf numFmtId="0" fontId="4" fillId="38" borderId="49" xfId="0" applyFont="1" applyFill="1" applyBorder="1" applyAlignment="1" applyProtection="1">
      <alignment horizontal="left" vertical="center"/>
    </xf>
    <xf numFmtId="0" fontId="2" fillId="0" borderId="50"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0" fontId="4" fillId="38" borderId="64" xfId="0" applyFont="1" applyFill="1" applyBorder="1" applyAlignment="1" applyProtection="1">
      <alignment vertical="center" wrapText="1"/>
    </xf>
    <xf numFmtId="0" fontId="4" fillId="38" borderId="37" xfId="0" applyFont="1" applyFill="1" applyBorder="1" applyAlignment="1" applyProtection="1">
      <alignment horizontal="left" vertical="center" wrapText="1"/>
    </xf>
    <xf numFmtId="0" fontId="8" fillId="0" borderId="0" xfId="0" applyFont="1" applyBorder="1" applyAlignment="1" applyProtection="1">
      <alignment vertical="center" wrapText="1"/>
    </xf>
    <xf numFmtId="0" fontId="2" fillId="0" borderId="0" xfId="0" applyFont="1" applyAlignment="1" applyProtection="1">
      <alignment vertical="center" wrapText="1"/>
    </xf>
    <xf numFmtId="0" fontId="62" fillId="35" borderId="91" xfId="0" applyFont="1" applyFill="1" applyBorder="1" applyAlignment="1" applyProtection="1">
      <alignment horizontal="left" vertical="center"/>
      <protection locked="0"/>
    </xf>
    <xf numFmtId="0" fontId="62" fillId="35" borderId="92" xfId="0" applyFont="1" applyFill="1" applyBorder="1" applyAlignment="1" applyProtection="1">
      <alignment horizontal="left" vertical="center"/>
      <protection locked="0"/>
    </xf>
    <xf numFmtId="0" fontId="61" fillId="40" borderId="60" xfId="111" applyFont="1" applyFill="1" applyBorder="1" applyAlignment="1" applyProtection="1">
      <alignment horizontal="center" vertical="center" wrapText="1"/>
    </xf>
    <xf numFmtId="0" fontId="61" fillId="40" borderId="52" xfId="111" applyFont="1" applyFill="1" applyBorder="1" applyAlignment="1" applyProtection="1">
      <alignment horizontal="center" vertical="center" wrapText="1"/>
    </xf>
    <xf numFmtId="0" fontId="62" fillId="35" borderId="55" xfId="0" applyFont="1" applyFill="1" applyBorder="1" applyAlignment="1" applyProtection="1">
      <alignment horizontal="left" vertical="center"/>
      <protection locked="0"/>
    </xf>
    <xf numFmtId="0" fontId="62" fillId="35" borderId="51" xfId="0" applyFont="1" applyFill="1" applyBorder="1" applyAlignment="1" applyProtection="1">
      <alignment horizontal="left" vertical="center"/>
      <protection locked="0"/>
    </xf>
    <xf numFmtId="0" fontId="61" fillId="40" borderId="69" xfId="111" applyFont="1" applyFill="1" applyBorder="1" applyAlignment="1" applyProtection="1">
      <alignment horizontal="center" vertical="center" wrapText="1"/>
    </xf>
    <xf numFmtId="0" fontId="61" fillId="40" borderId="39" xfId="111" applyFont="1" applyFill="1" applyBorder="1" applyAlignment="1" applyProtection="1">
      <alignment horizontal="center" vertical="center" wrapText="1"/>
    </xf>
    <xf numFmtId="0" fontId="4" fillId="38" borderId="63" xfId="0" applyFont="1" applyFill="1" applyBorder="1" applyAlignment="1" applyProtection="1">
      <alignment horizontal="center" vertical="center"/>
    </xf>
    <xf numFmtId="0" fontId="4" fillId="38" borderId="64" xfId="0" applyFont="1" applyFill="1" applyBorder="1" applyAlignment="1" applyProtection="1">
      <alignment horizontal="center" vertical="center"/>
    </xf>
    <xf numFmtId="0" fontId="61" fillId="38" borderId="49" xfId="0" applyFont="1" applyFill="1" applyBorder="1" applyAlignment="1" applyProtection="1">
      <alignment horizontal="center" vertical="center"/>
    </xf>
    <xf numFmtId="0" fontId="61" fillId="38" borderId="37" xfId="0" applyFont="1" applyFill="1" applyBorder="1" applyAlignment="1" applyProtection="1">
      <alignment horizontal="center" vertical="center"/>
    </xf>
    <xf numFmtId="0" fontId="61" fillId="38" borderId="64" xfId="0" applyFont="1" applyFill="1" applyBorder="1" applyAlignment="1" applyProtection="1">
      <alignment horizontal="center" vertical="center"/>
    </xf>
    <xf numFmtId="0" fontId="61" fillId="38" borderId="63" xfId="0" applyFont="1" applyFill="1" applyBorder="1" applyAlignment="1" applyProtection="1">
      <alignment horizontal="center" vertical="center"/>
    </xf>
    <xf numFmtId="0" fontId="4" fillId="40" borderId="44" xfId="136" applyFont="1" applyFill="1" applyBorder="1" applyAlignment="1" applyProtection="1">
      <alignment horizontal="center" vertical="center" wrapText="1"/>
    </xf>
    <xf numFmtId="0" fontId="4" fillId="40" borderId="46" xfId="136" applyFont="1" applyFill="1" applyBorder="1" applyAlignment="1" applyProtection="1">
      <alignment horizontal="center" vertical="center"/>
    </xf>
    <xf numFmtId="0" fontId="4" fillId="40" borderId="42" xfId="136" applyFont="1" applyFill="1" applyBorder="1" applyAlignment="1" applyProtection="1">
      <alignment horizontal="center" vertical="center"/>
    </xf>
    <xf numFmtId="0" fontId="4" fillId="38" borderId="44" xfId="136" applyFont="1" applyFill="1" applyBorder="1" applyAlignment="1" applyProtection="1">
      <alignment horizontal="center" vertical="center"/>
    </xf>
    <xf numFmtId="0" fontId="4" fillId="38" borderId="46" xfId="136" applyFont="1" applyFill="1" applyBorder="1" applyAlignment="1" applyProtection="1">
      <alignment horizontal="center" vertical="center"/>
    </xf>
    <xf numFmtId="0" fontId="4" fillId="38" borderId="41" xfId="136" applyFont="1" applyFill="1" applyBorder="1" applyAlignment="1" applyProtection="1">
      <alignment horizontal="center" vertical="center"/>
    </xf>
    <xf numFmtId="0" fontId="4" fillId="40" borderId="41" xfId="136" applyFont="1" applyFill="1" applyBorder="1" applyAlignment="1" applyProtection="1">
      <alignment horizontal="center" vertical="center" wrapText="1"/>
    </xf>
    <xf numFmtId="0" fontId="8" fillId="0" borderId="0" xfId="0" applyFont="1" applyAlignment="1">
      <alignment horizontal="left" vertical="center" wrapText="1"/>
    </xf>
    <xf numFmtId="0" fontId="10" fillId="0" borderId="0" xfId="236" applyFont="1" applyFill="1" applyBorder="1" applyAlignment="1" applyProtection="1">
      <alignment vertical="center" wrapText="1"/>
    </xf>
    <xf numFmtId="0" fontId="9" fillId="0" borderId="0" xfId="0" applyFont="1" applyAlignment="1" applyProtection="1">
      <alignment vertical="center" wrapText="1"/>
    </xf>
    <xf numFmtId="0" fontId="4" fillId="38" borderId="64" xfId="0" applyFont="1" applyFill="1" applyBorder="1" applyAlignment="1" applyProtection="1">
      <alignment horizontal="center" vertical="center" wrapText="1"/>
    </xf>
    <xf numFmtId="0" fontId="4" fillId="38" borderId="67" xfId="0" applyFont="1" applyFill="1" applyBorder="1" applyAlignment="1" applyProtection="1">
      <alignment horizontal="center" vertical="center" wrapText="1"/>
    </xf>
    <xf numFmtId="0" fontId="4" fillId="0" borderId="52" xfId="0" applyFont="1" applyBorder="1" applyAlignment="1" applyProtection="1">
      <alignment horizontal="center" vertical="center" wrapText="1"/>
    </xf>
    <xf numFmtId="0" fontId="2" fillId="0" borderId="50" xfId="0" applyFont="1" applyBorder="1" applyAlignment="1" applyProtection="1">
      <alignment horizontal="left" vertical="center"/>
    </xf>
    <xf numFmtId="0" fontId="2" fillId="0" borderId="12" xfId="0" applyFont="1" applyBorder="1" applyAlignment="1" applyProtection="1">
      <alignment horizontal="left" vertical="center"/>
    </xf>
    <xf numFmtId="0" fontId="61" fillId="39" borderId="57" xfId="0" applyFont="1" applyFill="1" applyBorder="1" applyAlignment="1" applyProtection="1">
      <alignment horizontal="center" vertical="center"/>
    </xf>
    <xf numFmtId="0" fontId="4" fillId="0" borderId="37" xfId="0" applyFont="1" applyBorder="1" applyAlignment="1" applyProtection="1">
      <alignment horizontal="center" vertical="center"/>
    </xf>
    <xf numFmtId="0" fontId="4" fillId="0" borderId="73" xfId="0" applyFont="1" applyBorder="1" applyAlignment="1" applyProtection="1">
      <alignment horizontal="center" vertical="center"/>
    </xf>
    <xf numFmtId="0" fontId="4" fillId="0" borderId="65" xfId="0" applyFont="1" applyBorder="1" applyAlignment="1" applyProtection="1">
      <alignment horizontal="center" vertical="center"/>
    </xf>
    <xf numFmtId="0" fontId="4" fillId="38" borderId="21" xfId="0" applyFont="1" applyFill="1" applyBorder="1" applyAlignment="1" applyProtection="1">
      <alignment horizontal="center" vertical="center"/>
    </xf>
    <xf numFmtId="0" fontId="4" fillId="38" borderId="49" xfId="0" applyFont="1" applyFill="1" applyBorder="1" applyAlignment="1" applyProtection="1">
      <alignment horizontal="center" vertical="center"/>
    </xf>
    <xf numFmtId="0" fontId="4" fillId="38" borderId="37" xfId="0" applyFont="1" applyFill="1" applyBorder="1" applyAlignment="1" applyProtection="1">
      <alignment horizontal="center" vertical="center"/>
    </xf>
    <xf numFmtId="0" fontId="4" fillId="38" borderId="38" xfId="0" applyFont="1" applyFill="1" applyBorder="1" applyAlignment="1" applyProtection="1">
      <alignment horizontal="center" vertical="center"/>
    </xf>
    <xf numFmtId="0" fontId="2" fillId="0" borderId="21" xfId="0" applyFont="1" applyBorder="1" applyAlignment="1" applyProtection="1">
      <alignment horizontal="left" vertical="center"/>
    </xf>
    <xf numFmtId="0" fontId="2" fillId="0" borderId="41" xfId="0" applyFont="1" applyBorder="1" applyAlignment="1" applyProtection="1">
      <alignment horizontal="left" vertical="center"/>
    </xf>
    <xf numFmtId="0" fontId="4" fillId="38" borderId="26" xfId="0" applyFont="1" applyFill="1" applyBorder="1" applyAlignment="1" applyProtection="1">
      <alignment horizontal="center" vertical="center"/>
    </xf>
    <xf numFmtId="0" fontId="2" fillId="0" borderId="25" xfId="0" applyFont="1" applyBorder="1" applyAlignment="1" applyProtection="1">
      <alignment horizontal="left" vertical="center"/>
    </xf>
    <xf numFmtId="0" fontId="2" fillId="0" borderId="26" xfId="0" applyFont="1" applyBorder="1" applyAlignment="1" applyProtection="1">
      <alignment horizontal="left" vertical="center"/>
    </xf>
    <xf numFmtId="0" fontId="4" fillId="38" borderId="25" xfId="0" applyFont="1" applyFill="1" applyBorder="1" applyAlignment="1" applyProtection="1">
      <alignment horizontal="center" vertical="center"/>
    </xf>
    <xf numFmtId="0" fontId="4" fillId="0" borderId="64" xfId="0" applyFont="1" applyBorder="1" applyAlignment="1" applyProtection="1">
      <alignment horizontal="center" vertical="center"/>
    </xf>
    <xf numFmtId="0" fontId="2" fillId="0" borderId="101" xfId="0" applyFont="1" applyBorder="1" applyAlignment="1" applyProtection="1">
      <alignment horizontal="left" vertical="center"/>
    </xf>
    <xf numFmtId="0" fontId="2" fillId="0" borderId="91" xfId="0" applyFont="1" applyBorder="1" applyAlignment="1" applyProtection="1">
      <alignment horizontal="left" vertical="center"/>
    </xf>
    <xf numFmtId="0" fontId="2" fillId="0" borderId="29" xfId="0" applyFont="1" applyBorder="1" applyAlignment="1" applyProtection="1">
      <alignment horizontal="left" vertical="center"/>
    </xf>
    <xf numFmtId="0" fontId="2" fillId="0" borderId="30" xfId="0" applyFont="1" applyBorder="1" applyAlignment="1" applyProtection="1">
      <alignment horizontal="left" vertical="center"/>
    </xf>
    <xf numFmtId="0" fontId="4" fillId="38" borderId="59" xfId="0" applyFont="1" applyFill="1" applyBorder="1" applyAlignment="1" applyProtection="1">
      <alignment horizontal="center" vertical="center"/>
    </xf>
    <xf numFmtId="0" fontId="4" fillId="38" borderId="57" xfId="0" applyFont="1" applyFill="1" applyBorder="1" applyAlignment="1" applyProtection="1">
      <alignment horizontal="center" vertical="center"/>
    </xf>
    <xf numFmtId="0" fontId="4" fillId="38" borderId="73" xfId="0" applyFont="1" applyFill="1" applyBorder="1" applyAlignment="1" applyProtection="1">
      <alignment horizontal="center" vertical="center"/>
    </xf>
    <xf numFmtId="0" fontId="4" fillId="38" borderId="65" xfId="0" applyFont="1" applyFill="1" applyBorder="1" applyAlignment="1" applyProtection="1">
      <alignment horizontal="center" vertical="center"/>
    </xf>
    <xf numFmtId="0" fontId="4" fillId="38" borderId="21" xfId="0" applyFont="1" applyFill="1" applyBorder="1" applyAlignment="1" applyProtection="1">
      <alignment horizontal="center" vertical="center" wrapText="1"/>
    </xf>
    <xf numFmtId="0" fontId="2" fillId="0" borderId="29" xfId="0" applyFont="1" applyFill="1" applyBorder="1" applyAlignment="1" applyProtection="1">
      <alignment horizontal="left" vertical="center"/>
    </xf>
    <xf numFmtId="0" fontId="2" fillId="0" borderId="55" xfId="0" applyFont="1" applyBorder="1" applyAlignment="1" applyProtection="1">
      <alignment vertical="center"/>
    </xf>
    <xf numFmtId="0" fontId="2" fillId="0" borderId="21" xfId="0" applyFont="1" applyBorder="1" applyAlignment="1" applyProtection="1">
      <alignment horizontal="right" vertical="center"/>
    </xf>
    <xf numFmtId="0" fontId="2" fillId="0" borderId="41" xfId="0" applyFont="1" applyBorder="1" applyAlignment="1" applyProtection="1">
      <alignment horizontal="right" vertical="center"/>
    </xf>
    <xf numFmtId="0" fontId="2" fillId="0" borderId="32" xfId="0" applyFont="1" applyBorder="1" applyAlignment="1" applyProtection="1">
      <alignment horizontal="right" vertical="center"/>
    </xf>
    <xf numFmtId="0" fontId="2" fillId="0" borderId="51" xfId="0" applyFont="1" applyBorder="1" applyAlignment="1" applyProtection="1">
      <alignment horizontal="right" vertical="center"/>
    </xf>
    <xf numFmtId="3" fontId="2" fillId="27" borderId="55" xfId="0" applyNumberFormat="1" applyFont="1" applyFill="1" applyBorder="1" applyAlignment="1" applyProtection="1">
      <alignment horizontal="left" vertical="center"/>
      <protection locked="0"/>
    </xf>
    <xf numFmtId="3" fontId="2" fillId="27" borderId="51" xfId="0" applyNumberFormat="1" applyFont="1" applyFill="1" applyBorder="1" applyAlignment="1" applyProtection="1">
      <alignment horizontal="left" vertical="center"/>
      <protection locked="0"/>
    </xf>
    <xf numFmtId="0" fontId="4" fillId="38" borderId="17" xfId="0" applyFont="1" applyFill="1" applyBorder="1" applyAlignment="1" applyProtection="1">
      <alignment horizontal="center" vertical="center"/>
    </xf>
    <xf numFmtId="0" fontId="4" fillId="38" borderId="15" xfId="0" applyFont="1" applyFill="1" applyBorder="1" applyAlignment="1" applyProtection="1">
      <alignment horizontal="center" vertical="center"/>
    </xf>
    <xf numFmtId="3" fontId="2" fillId="27" borderId="44" xfId="0" applyNumberFormat="1" applyFont="1" applyFill="1" applyBorder="1" applyAlignment="1" applyProtection="1">
      <alignment horizontal="left" vertical="center"/>
      <protection locked="0"/>
    </xf>
    <xf numFmtId="3" fontId="2" fillId="27" borderId="41" xfId="0" applyNumberFormat="1" applyFont="1" applyFill="1" applyBorder="1" applyAlignment="1" applyProtection="1">
      <alignment horizontal="left" vertical="center"/>
      <protection locked="0"/>
    </xf>
    <xf numFmtId="0" fontId="4" fillId="39" borderId="49" xfId="0" applyFont="1" applyFill="1" applyBorder="1" applyAlignment="1" applyProtection="1">
      <alignment horizontal="center" vertical="center"/>
    </xf>
    <xf numFmtId="0" fontId="4" fillId="39" borderId="37" xfId="0" applyFont="1" applyFill="1" applyBorder="1" applyAlignment="1" applyProtection="1">
      <alignment horizontal="center" vertical="center"/>
    </xf>
    <xf numFmtId="0" fontId="4" fillId="39" borderId="38" xfId="0" applyFont="1" applyFill="1" applyBorder="1" applyAlignment="1" applyProtection="1">
      <alignment horizontal="center" vertical="center"/>
    </xf>
    <xf numFmtId="3" fontId="2" fillId="27" borderId="91" xfId="0" applyNumberFormat="1" applyFont="1" applyFill="1" applyBorder="1" applyAlignment="1" applyProtection="1">
      <alignment horizontal="left" vertical="center"/>
      <protection locked="0"/>
    </xf>
    <xf numFmtId="3" fontId="2" fillId="27" borderId="92" xfId="0" applyNumberFormat="1" applyFont="1" applyFill="1" applyBorder="1" applyAlignment="1" applyProtection="1">
      <alignment horizontal="left" vertical="center"/>
      <protection locked="0"/>
    </xf>
    <xf numFmtId="3" fontId="2" fillId="27" borderId="91" xfId="0" applyNumberFormat="1" applyFont="1" applyFill="1" applyBorder="1" applyAlignment="1" applyProtection="1">
      <alignment horizontal="center" vertical="center"/>
      <protection locked="0"/>
    </xf>
    <xf numFmtId="3" fontId="2" fillId="27" borderId="93" xfId="0" applyNumberFormat="1" applyFont="1" applyFill="1" applyBorder="1" applyAlignment="1" applyProtection="1">
      <alignment horizontal="center" vertical="center"/>
      <protection locked="0"/>
    </xf>
    <xf numFmtId="3" fontId="2" fillId="27" borderId="55" xfId="0" applyNumberFormat="1" applyFont="1" applyFill="1" applyBorder="1" applyAlignment="1" applyProtection="1">
      <alignment horizontal="center" vertical="center"/>
      <protection locked="0"/>
    </xf>
    <xf numFmtId="3" fontId="2" fillId="27" borderId="43" xfId="0" applyNumberFormat="1" applyFont="1" applyFill="1" applyBorder="1" applyAlignment="1" applyProtection="1">
      <alignment horizontal="center" vertical="center"/>
      <protection locked="0"/>
    </xf>
    <xf numFmtId="0" fontId="4" fillId="38" borderId="91" xfId="0" applyFont="1" applyFill="1" applyBorder="1" applyAlignment="1" applyProtection="1">
      <alignment horizontal="center" vertical="center"/>
    </xf>
    <xf numFmtId="0" fontId="4" fillId="38" borderId="92" xfId="0" applyFont="1" applyFill="1" applyBorder="1" applyAlignment="1" applyProtection="1">
      <alignment horizontal="center" vertical="center"/>
    </xf>
    <xf numFmtId="0" fontId="4" fillId="38" borderId="91" xfId="238" applyFont="1" applyFill="1" applyBorder="1" applyAlignment="1" applyProtection="1">
      <alignment horizontal="center" vertical="center" wrapText="1"/>
    </xf>
    <xf numFmtId="0" fontId="4" fillId="38" borderId="93" xfId="238" applyFont="1" applyFill="1" applyBorder="1" applyAlignment="1" applyProtection="1">
      <alignment horizontal="center" vertical="center" wrapText="1"/>
    </xf>
    <xf numFmtId="3" fontId="2" fillId="27" borderId="87" xfId="0" applyNumberFormat="1" applyFont="1" applyFill="1" applyBorder="1" applyAlignment="1" applyProtection="1">
      <alignment horizontal="left" vertical="center"/>
      <protection locked="0"/>
    </xf>
    <xf numFmtId="3" fontId="2" fillId="27" borderId="20" xfId="0" applyNumberFormat="1" applyFont="1" applyFill="1" applyBorder="1" applyAlignment="1" applyProtection="1">
      <alignment horizontal="left" vertical="center"/>
      <protection locked="0"/>
    </xf>
    <xf numFmtId="3" fontId="2" fillId="27" borderId="12" xfId="0" applyNumberFormat="1" applyFont="1" applyFill="1" applyBorder="1" applyAlignment="1" applyProtection="1">
      <alignment horizontal="left" vertical="center"/>
      <protection locked="0"/>
    </xf>
    <xf numFmtId="0" fontId="2" fillId="0" borderId="33" xfId="0" applyFont="1" applyFill="1" applyBorder="1" applyAlignment="1" applyProtection="1">
      <alignment horizontal="left" vertical="center" wrapText="1"/>
    </xf>
    <xf numFmtId="170" fontId="2" fillId="27" borderId="26" xfId="236" applyNumberFormat="1" applyFont="1" applyFill="1" applyBorder="1" applyAlignment="1" applyProtection="1">
      <alignment horizontal="left" vertical="center"/>
      <protection locked="0"/>
    </xf>
    <xf numFmtId="170" fontId="2" fillId="27" borderId="44" xfId="236" applyNumberFormat="1" applyFont="1" applyFill="1" applyBorder="1" applyAlignment="1" applyProtection="1">
      <alignment horizontal="left" vertical="center"/>
      <protection locked="0"/>
    </xf>
    <xf numFmtId="170" fontId="2" fillId="27" borderId="30" xfId="236" applyNumberFormat="1" applyFont="1" applyFill="1" applyBorder="1" applyAlignment="1" applyProtection="1">
      <alignment horizontal="left" vertical="center"/>
      <protection locked="0"/>
    </xf>
    <xf numFmtId="170" fontId="2" fillId="27" borderId="20" xfId="236" applyNumberFormat="1" applyFont="1" applyFill="1" applyBorder="1" applyAlignment="1" applyProtection="1">
      <alignment horizontal="left" vertical="center"/>
      <protection locked="0"/>
    </xf>
    <xf numFmtId="0" fontId="4" fillId="38" borderId="63" xfId="0" applyFont="1" applyFill="1" applyBorder="1" applyAlignment="1" applyProtection="1">
      <alignment horizontal="center" vertical="center" wrapText="1"/>
    </xf>
    <xf numFmtId="168" fontId="2" fillId="27" borderId="44" xfId="237" applyNumberFormat="1" applyFont="1" applyFill="1" applyBorder="1" applyAlignment="1" applyProtection="1">
      <alignment horizontal="center" vertical="center" wrapText="1"/>
      <protection locked="0"/>
    </xf>
    <xf numFmtId="168" fontId="0" fillId="0" borderId="41" xfId="0" applyNumberFormat="1" applyBorder="1" applyAlignment="1" applyProtection="1">
      <alignment horizontal="center" vertical="center" wrapText="1"/>
      <protection locked="0"/>
    </xf>
    <xf numFmtId="171" fontId="4" fillId="38" borderId="60" xfId="237" applyNumberFormat="1" applyFont="1" applyFill="1" applyBorder="1" applyAlignment="1" applyProtection="1">
      <alignment horizontal="center" vertical="center" wrapText="1"/>
    </xf>
    <xf numFmtId="171" fontId="4" fillId="38" borderId="52" xfId="237" applyNumberFormat="1" applyFont="1" applyFill="1" applyBorder="1" applyAlignment="1" applyProtection="1">
      <alignment horizontal="center" vertical="center" wrapText="1"/>
    </xf>
    <xf numFmtId="165" fontId="4" fillId="38" borderId="63" xfId="237" applyNumberFormat="1" applyFont="1" applyFill="1" applyBorder="1" applyAlignment="1" applyProtection="1">
      <alignment horizontal="center" vertical="center" wrapText="1"/>
    </xf>
    <xf numFmtId="165" fontId="4" fillId="38" borderId="37" xfId="237" applyNumberFormat="1" applyFont="1" applyFill="1" applyBorder="1" applyAlignment="1" applyProtection="1">
      <alignment horizontal="center" vertical="center" wrapText="1"/>
    </xf>
    <xf numFmtId="165" fontId="4" fillId="38" borderId="64" xfId="237" applyNumberFormat="1" applyFont="1" applyFill="1" applyBorder="1" applyAlignment="1" applyProtection="1">
      <alignment horizontal="center" vertical="center" wrapText="1"/>
    </xf>
    <xf numFmtId="170" fontId="4" fillId="38" borderId="63" xfId="237" applyNumberFormat="1" applyFont="1" applyFill="1" applyBorder="1" applyAlignment="1" applyProtection="1">
      <alignment horizontal="center" vertical="center" wrapText="1"/>
    </xf>
    <xf numFmtId="170" fontId="4" fillId="38" borderId="37" xfId="237" applyNumberFormat="1" applyFont="1" applyFill="1" applyBorder="1" applyAlignment="1" applyProtection="1">
      <alignment horizontal="center" vertical="center" wrapText="1"/>
    </xf>
    <xf numFmtId="170" fontId="4" fillId="38" borderId="64" xfId="237" applyNumberFormat="1" applyFont="1" applyFill="1" applyBorder="1" applyAlignment="1" applyProtection="1">
      <alignment horizontal="center" vertical="center" wrapText="1"/>
    </xf>
    <xf numFmtId="0" fontId="4" fillId="38" borderId="28" xfId="237" applyFont="1" applyFill="1" applyBorder="1" applyAlignment="1" applyProtection="1">
      <alignment horizontal="center" vertical="center" wrapText="1"/>
    </xf>
    <xf numFmtId="0" fontId="4" fillId="38" borderId="25" xfId="237" applyFont="1" applyFill="1" applyBorder="1" applyAlignment="1" applyProtection="1">
      <alignment horizontal="center" vertical="center" wrapText="1"/>
    </xf>
    <xf numFmtId="170" fontId="4" fillId="38" borderId="69" xfId="237" applyNumberFormat="1" applyFont="1" applyFill="1" applyBorder="1" applyAlignment="1" applyProtection="1">
      <alignment horizontal="center" vertical="center" wrapText="1"/>
    </xf>
    <xf numFmtId="170" fontId="4" fillId="38" borderId="39" xfId="237" applyNumberFormat="1" applyFont="1" applyFill="1" applyBorder="1" applyAlignment="1" applyProtection="1">
      <alignment horizontal="center" vertical="center" wrapText="1"/>
    </xf>
    <xf numFmtId="171" fontId="4" fillId="38" borderId="69" xfId="237" applyNumberFormat="1" applyFont="1" applyFill="1" applyBorder="1" applyAlignment="1" applyProtection="1">
      <alignment horizontal="center" vertical="center" wrapText="1"/>
    </xf>
    <xf numFmtId="171" fontId="4" fillId="38" borderId="39" xfId="237" applyNumberFormat="1" applyFont="1" applyFill="1" applyBorder="1" applyAlignment="1" applyProtection="1">
      <alignment horizontal="center" vertical="center" wrapText="1"/>
    </xf>
    <xf numFmtId="0" fontId="2" fillId="0" borderId="27" xfId="0" applyFont="1" applyFill="1" applyBorder="1" applyAlignment="1" applyProtection="1">
      <alignment horizontal="center" vertical="center"/>
    </xf>
    <xf numFmtId="0" fontId="2" fillId="0" borderId="79" xfId="0" applyFont="1" applyFill="1" applyBorder="1" applyAlignment="1" applyProtection="1">
      <alignment horizontal="center" vertical="center"/>
    </xf>
    <xf numFmtId="0" fontId="2" fillId="0" borderId="45" xfId="0" applyFont="1" applyBorder="1" applyAlignment="1" applyProtection="1">
      <alignment horizontal="center" vertical="center"/>
    </xf>
    <xf numFmtId="0" fontId="2" fillId="34" borderId="40" xfId="0" applyFont="1" applyFill="1" applyBorder="1" applyAlignment="1" applyProtection="1">
      <alignment horizontal="left" vertical="center" wrapText="1"/>
    </xf>
    <xf numFmtId="0" fontId="2" fillId="34" borderId="72" xfId="0" applyFont="1" applyFill="1" applyBorder="1" applyAlignment="1" applyProtection="1">
      <alignment horizontal="left" vertical="center" wrapText="1"/>
    </xf>
    <xf numFmtId="0" fontId="2" fillId="34" borderId="39" xfId="0" applyFont="1" applyFill="1" applyBorder="1" applyAlignment="1" applyProtection="1">
      <alignment horizontal="left" vertical="center" wrapText="1"/>
    </xf>
    <xf numFmtId="0" fontId="2" fillId="0" borderId="40" xfId="0" applyFont="1" applyFill="1" applyBorder="1" applyAlignment="1" applyProtection="1">
      <alignment horizontal="left" vertical="center" wrapText="1"/>
    </xf>
    <xf numFmtId="0" fontId="2" fillId="0" borderId="72" xfId="0" applyFont="1" applyFill="1" applyBorder="1" applyAlignment="1" applyProtection="1">
      <alignment horizontal="left" vertical="center" wrapText="1"/>
    </xf>
    <xf numFmtId="0" fontId="2" fillId="0" borderId="39" xfId="0" applyFont="1" applyBorder="1" applyAlignment="1" applyProtection="1">
      <alignment horizontal="left" vertical="center" wrapText="1"/>
    </xf>
    <xf numFmtId="0" fontId="2" fillId="0" borderId="40" xfId="0" applyFont="1" applyFill="1" applyBorder="1" applyAlignment="1" applyProtection="1">
      <alignment horizontal="center" vertical="center"/>
    </xf>
    <xf numFmtId="0" fontId="2" fillId="0" borderId="72" xfId="0" applyFont="1" applyFill="1" applyBorder="1" applyAlignment="1" applyProtection="1">
      <alignment horizontal="center" vertical="center"/>
    </xf>
    <xf numFmtId="0" fontId="2" fillId="0" borderId="39" xfId="0" applyFont="1" applyBorder="1" applyAlignment="1" applyProtection="1">
      <alignment vertical="center"/>
    </xf>
    <xf numFmtId="0" fontId="2" fillId="34" borderId="40" xfId="0" applyFont="1" applyFill="1" applyBorder="1" applyAlignment="1" applyProtection="1">
      <alignment horizontal="center" vertical="center"/>
    </xf>
    <xf numFmtId="0" fontId="2" fillId="34" borderId="72" xfId="0" applyFont="1" applyFill="1" applyBorder="1" applyAlignment="1" applyProtection="1">
      <alignment horizontal="center" vertical="center"/>
    </xf>
    <xf numFmtId="0" fontId="2" fillId="34" borderId="39" xfId="0" applyFont="1" applyFill="1" applyBorder="1" applyAlignment="1" applyProtection="1">
      <alignment vertical="center"/>
    </xf>
    <xf numFmtId="0" fontId="2" fillId="0" borderId="40" xfId="0" applyFont="1" applyFill="1" applyBorder="1" applyAlignment="1" applyProtection="1">
      <alignment horizontal="left" vertical="center"/>
    </xf>
    <xf numFmtId="0" fontId="2" fillId="0" borderId="72" xfId="0" applyFont="1" applyFill="1" applyBorder="1" applyAlignment="1" applyProtection="1">
      <alignment horizontal="left" vertical="center"/>
    </xf>
    <xf numFmtId="0" fontId="2" fillId="0" borderId="39" xfId="0" applyFont="1" applyBorder="1" applyAlignment="1" applyProtection="1">
      <alignment horizontal="left" vertical="center"/>
    </xf>
    <xf numFmtId="0" fontId="2" fillId="34" borderId="27" xfId="0" applyFont="1" applyFill="1" applyBorder="1" applyAlignment="1" applyProtection="1">
      <alignment horizontal="center" vertical="center"/>
    </xf>
    <xf numFmtId="0" fontId="2" fillId="34" borderId="79" xfId="0" applyFont="1" applyFill="1" applyBorder="1" applyAlignment="1" applyProtection="1">
      <alignment horizontal="center" vertical="center"/>
    </xf>
    <xf numFmtId="0" fontId="2" fillId="34" borderId="45" xfId="0" applyFont="1" applyFill="1" applyBorder="1" applyAlignment="1" applyProtection="1">
      <alignment horizontal="center" vertical="center"/>
    </xf>
    <xf numFmtId="0" fontId="2" fillId="37" borderId="40" xfId="0" applyFont="1" applyFill="1" applyBorder="1" applyAlignment="1" applyProtection="1">
      <alignment horizontal="center" vertical="center"/>
    </xf>
    <xf numFmtId="0" fontId="2" fillId="37" borderId="72" xfId="0" applyFont="1" applyFill="1" applyBorder="1" applyAlignment="1" applyProtection="1">
      <alignment horizontal="center" vertical="center"/>
    </xf>
    <xf numFmtId="0" fontId="2" fillId="37" borderId="39" xfId="0" applyFont="1" applyFill="1" applyBorder="1" applyAlignment="1" applyProtection="1">
      <alignment vertical="center"/>
    </xf>
    <xf numFmtId="0" fontId="2" fillId="0" borderId="27" xfId="0" applyFont="1" applyBorder="1" applyAlignment="1" applyProtection="1">
      <alignment horizontal="center" vertical="center"/>
    </xf>
    <xf numFmtId="0" fontId="2" fillId="0" borderId="79"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72" xfId="0" applyFont="1" applyBorder="1" applyAlignment="1" applyProtection="1">
      <alignment horizontal="center" vertical="center"/>
    </xf>
    <xf numFmtId="0" fontId="4" fillId="39" borderId="61" xfId="0" applyFont="1" applyFill="1" applyBorder="1" applyAlignment="1" applyProtection="1">
      <alignment horizontal="center" vertical="center"/>
    </xf>
    <xf numFmtId="0" fontId="4" fillId="0" borderId="45" xfId="0" applyFont="1" applyBorder="1" applyAlignment="1" applyProtection="1">
      <alignment vertical="center"/>
    </xf>
    <xf numFmtId="2" fontId="4" fillId="38" borderId="63" xfId="0" applyNumberFormat="1" applyFont="1" applyFill="1" applyBorder="1" applyAlignment="1" applyProtection="1">
      <alignment horizontal="center" vertical="center"/>
    </xf>
    <xf numFmtId="2" fontId="4" fillId="38" borderId="37" xfId="0" applyNumberFormat="1" applyFont="1" applyFill="1" applyBorder="1" applyAlignment="1" applyProtection="1">
      <alignment horizontal="center" vertical="center"/>
    </xf>
    <xf numFmtId="2" fontId="4" fillId="38" borderId="38" xfId="0" applyNumberFormat="1" applyFont="1" applyFill="1" applyBorder="1" applyAlignment="1" applyProtection="1">
      <alignment horizontal="center" vertical="center"/>
    </xf>
  </cellXfs>
  <cellStyles count="284">
    <cellStyle name="_Column1" xfId="1"/>
    <cellStyle name="_Column1 2" xfId="2"/>
    <cellStyle name="_Column1_120319_BAB_KoPr2012_KEMA" xfId="3"/>
    <cellStyle name="_Column1_120319_BAB_KoPr2012_KEMA 2" xfId="4"/>
    <cellStyle name="_Column1_120329_EHB_KoPr_Basisjahr_ENTWURF" xfId="5"/>
    <cellStyle name="_Column1_120329_EHB_KoPr_Basisjahr_ENTWURF 2" xfId="6"/>
    <cellStyle name="_Column1_120329_EHB_KoPr_Basisjahr_ENTWURF 2 2" xfId="7"/>
    <cellStyle name="_Column1_120329_EHB_KoPr_Basisjahr_ENTWURF 3" xfId="8"/>
    <cellStyle name="_Column1_A. Allgemeine Informationen" xfId="9"/>
    <cellStyle name="_Column1_A. Allgemeine Informationen 2" xfId="10"/>
    <cellStyle name="_Column1_Ausfüllhilfe" xfId="11"/>
    <cellStyle name="_Column1_Ausfüllhilfe 2" xfId="12"/>
    <cellStyle name="_Column1_kalk. EK-Verzinsung" xfId="13"/>
    <cellStyle name="_Column1_kalk. EK-Verzinsung 2" xfId="14"/>
    <cellStyle name="_Column1_kalk. EK-Verzinsung 2 2" xfId="15"/>
    <cellStyle name="_Column1_kalk. EK-Verzinsung 3" xfId="16"/>
    <cellStyle name="_Column1_Mehrjahresvergleich" xfId="17"/>
    <cellStyle name="_Column1_Mehrjahresvergleich 2" xfId="18"/>
    <cellStyle name="_Column1_Mehrjahresvergleich 2 2" xfId="19"/>
    <cellStyle name="_Column1_Mehrjahresvergleich 3" xfId="20"/>
    <cellStyle name="_Column1_SAV-Vergleich" xfId="21"/>
    <cellStyle name="_Column1_SAV-Vergleich 2" xfId="22"/>
    <cellStyle name="_Column1_SAV-Vergleich 2 2" xfId="23"/>
    <cellStyle name="_Column1_SAV-Vergleich 3" xfId="24"/>
    <cellStyle name="_Column2" xfId="25"/>
    <cellStyle name="_Column3" xfId="26"/>
    <cellStyle name="_Column4" xfId="27"/>
    <cellStyle name="_Column4_120319_BAB_KoPr2012_KEMA" xfId="28"/>
    <cellStyle name="_Column4_120329_EHB_KoPr_Basisjahr_ENTWURF" xfId="29"/>
    <cellStyle name="_Column4_120329_EHB_KoPr_Basisjahr_ENTWURF 2" xfId="30"/>
    <cellStyle name="_Column4_A. Allgemeine Informationen" xfId="31"/>
    <cellStyle name="_Column4_Ausfüllhilfe" xfId="32"/>
    <cellStyle name="_Column4_kalk. EK-Verzinsung" xfId="33"/>
    <cellStyle name="_Column4_kalk. EK-Verzinsung 2" xfId="34"/>
    <cellStyle name="_Column4_Mehrjahresvergleich" xfId="35"/>
    <cellStyle name="_Column4_Mehrjahresvergleich 2" xfId="36"/>
    <cellStyle name="_Column4_SAV-Vergleich" xfId="37"/>
    <cellStyle name="_Column4_SAV-Vergleich 2" xfId="38"/>
    <cellStyle name="_Column5" xfId="39"/>
    <cellStyle name="_Column6" xfId="40"/>
    <cellStyle name="_Column7" xfId="41"/>
    <cellStyle name="_Column7 2" xfId="42"/>
    <cellStyle name="_Data" xfId="43"/>
    <cellStyle name="_Data 2" xfId="44"/>
    <cellStyle name="_Data_120319_BAB_KoPr2012_KEMA" xfId="45"/>
    <cellStyle name="_Data_120319_BAB_KoPr2012_KEMA 2" xfId="46"/>
    <cellStyle name="_Data_120319_BAB_KoPr2012_KEMA_120616_Prüfwerkzeug_2_EOG" xfId="47"/>
    <cellStyle name="_Data_120319_BAB_KoPr2012_KEMA_120616_Prüfwerkzeug_2_EOG 2" xfId="48"/>
    <cellStyle name="_Data_120319_BAB_KoPr2012_KEMA_130911_Zusatzdaten" xfId="49"/>
    <cellStyle name="_Data_120319_BAB_KoPr2012_KEMA_130911_Zusatzdaten 2" xfId="50"/>
    <cellStyle name="_Data_120319_BAB_KoPr2012_KEMA_VNBErhebungsbogenKostenprfg2012_2xls" xfId="51"/>
    <cellStyle name="_Data_120319_BAB_KoPr2012_KEMA_VNBErhebungsbogenKostenprfg2012_2xls 2" xfId="52"/>
    <cellStyle name="_Header" xfId="53"/>
    <cellStyle name="_Row1" xfId="54"/>
    <cellStyle name="_Row1 2" xfId="55"/>
    <cellStyle name="_Row1_120319_BAB_KoPr2012_KEMA" xfId="56"/>
    <cellStyle name="_Row1_120319_BAB_KoPr2012_KEMA 2" xfId="57"/>
    <cellStyle name="_Row1_120329_EHB_KoPr_Basisjahr_ENTWURF" xfId="58"/>
    <cellStyle name="_Row1_120329_EHB_KoPr_Basisjahr_ENTWURF 2" xfId="59"/>
    <cellStyle name="_Row1_120329_EHB_KoPr_Basisjahr_ENTWURF 2 2" xfId="60"/>
    <cellStyle name="_Row1_120329_EHB_KoPr_Basisjahr_ENTWURF 3" xfId="61"/>
    <cellStyle name="_Row1_A. Allgemeine Informationen" xfId="62"/>
    <cellStyle name="_Row1_A. Allgemeine Informationen 2" xfId="63"/>
    <cellStyle name="_Row1_Ausfüllhilfe" xfId="64"/>
    <cellStyle name="_Row1_Ausfüllhilfe 2" xfId="65"/>
    <cellStyle name="_Row1_kalk. EK-Verzinsung" xfId="66"/>
    <cellStyle name="_Row1_kalk. EK-Verzinsung 2" xfId="67"/>
    <cellStyle name="_Row1_kalk. EK-Verzinsung 2 2" xfId="68"/>
    <cellStyle name="_Row1_kalk. EK-Verzinsung 3" xfId="69"/>
    <cellStyle name="_Row1_Mehrjahresvergleich" xfId="70"/>
    <cellStyle name="_Row1_Mehrjahresvergleich 2" xfId="71"/>
    <cellStyle name="_Row1_Mehrjahresvergleich 2 2" xfId="72"/>
    <cellStyle name="_Row1_Mehrjahresvergleich 3" xfId="73"/>
    <cellStyle name="_Row1_SAV-Vergleich" xfId="74"/>
    <cellStyle name="_Row1_SAV-Vergleich 2" xfId="75"/>
    <cellStyle name="_Row1_SAV-Vergleich 2 2" xfId="76"/>
    <cellStyle name="_Row1_SAV-Vergleich 3" xfId="77"/>
    <cellStyle name="_Row2" xfId="78"/>
    <cellStyle name="_Row3" xfId="79"/>
    <cellStyle name="_Row4" xfId="80"/>
    <cellStyle name="_Row4 2" xfId="81"/>
    <cellStyle name="_Row5" xfId="82"/>
    <cellStyle name="_Row6" xfId="83"/>
    <cellStyle name="_Row7" xfId="84"/>
    <cellStyle name="_Row7 2" xfId="85"/>
    <cellStyle name="20 % - Akzent1 2" xfId="86"/>
    <cellStyle name="20 % - Akzent1 2 2" xfId="87"/>
    <cellStyle name="20 % - Akzent2" xfId="88" builtinId="34"/>
    <cellStyle name="20 % - Akzent2 2" xfId="89"/>
    <cellStyle name="20 % - Akzent2 2 2" xfId="90"/>
    <cellStyle name="20 % - Akzent3 2" xfId="91"/>
    <cellStyle name="20 % - Akzent3 2 2" xfId="92"/>
    <cellStyle name="20 % - Akzent4 2" xfId="93"/>
    <cellStyle name="20 % - Akzent4 2 2" xfId="94"/>
    <cellStyle name="20 % - Akzent5 2" xfId="95"/>
    <cellStyle name="20 % - Akzent5 2 2" xfId="96"/>
    <cellStyle name="20 % - Akzent6 2" xfId="97"/>
    <cellStyle name="20 % - Akzent6 2 2" xfId="98"/>
    <cellStyle name="20% - Akzent1" xfId="99"/>
    <cellStyle name="20% - Akzent1 2" xfId="100"/>
    <cellStyle name="20% - Akzent2" xfId="101"/>
    <cellStyle name="20% - Akzent2 2" xfId="102"/>
    <cellStyle name="20% - Akzent3" xfId="103"/>
    <cellStyle name="20% - Akzent3 2" xfId="104"/>
    <cellStyle name="20% - Akzent4" xfId="105"/>
    <cellStyle name="20% - Akzent4 2" xfId="106"/>
    <cellStyle name="20% - Akzent5" xfId="107"/>
    <cellStyle name="20% - Akzent5 2" xfId="108"/>
    <cellStyle name="20% - Akzent6" xfId="109"/>
    <cellStyle name="20% - Akzent6 2" xfId="110"/>
    <cellStyle name="40 % - Akzent1" xfId="111" builtinId="31"/>
    <cellStyle name="40 % - Akzent1 2" xfId="112"/>
    <cellStyle name="40 % - Akzent1 2 2" xfId="113"/>
    <cellStyle name="40 % - Akzent2 2" xfId="114"/>
    <cellStyle name="40 % - Akzent2 2 2" xfId="115"/>
    <cellStyle name="40 % - Akzent3 2" xfId="116"/>
    <cellStyle name="40 % - Akzent3 2 2" xfId="117"/>
    <cellStyle name="40 % - Akzent4 2" xfId="118"/>
    <cellStyle name="40 % - Akzent4 2 2" xfId="119"/>
    <cellStyle name="40 % - Akzent5 2" xfId="120"/>
    <cellStyle name="40 % - Akzent5 2 2" xfId="121"/>
    <cellStyle name="40 % - Akzent6 2" xfId="122"/>
    <cellStyle name="40 % - Akzent6 2 2" xfId="123"/>
    <cellStyle name="40% - Akzent1" xfId="124"/>
    <cellStyle name="40% - Akzent1 2" xfId="125"/>
    <cellStyle name="40% - Akzent2" xfId="126"/>
    <cellStyle name="40% - Akzent2 2" xfId="127"/>
    <cellStyle name="40% - Akzent3" xfId="128"/>
    <cellStyle name="40% - Akzent3 2" xfId="129"/>
    <cellStyle name="40% - Akzent4" xfId="130"/>
    <cellStyle name="40% - Akzent4 2" xfId="131"/>
    <cellStyle name="40% - Akzent5" xfId="132"/>
    <cellStyle name="40% - Akzent5 2" xfId="133"/>
    <cellStyle name="40% - Akzent6" xfId="134"/>
    <cellStyle name="40% - Akzent6 2" xfId="135"/>
    <cellStyle name="60 % - Akzent1" xfId="136" builtinId="32"/>
    <cellStyle name="60 % - Akzent1 2" xfId="137"/>
    <cellStyle name="60 % - Akzent2 2" xfId="138"/>
    <cellStyle name="60 % - Akzent3 2" xfId="139"/>
    <cellStyle name="60 % - Akzent4 2" xfId="140"/>
    <cellStyle name="60 % - Akzent5 2" xfId="141"/>
    <cellStyle name="60 % - Akzent6 2" xfId="142"/>
    <cellStyle name="60% - Akzent1" xfId="143"/>
    <cellStyle name="60% - Akzent2" xfId="144"/>
    <cellStyle name="60% - Akzent3" xfId="145"/>
    <cellStyle name="60% - Akzent4" xfId="146"/>
    <cellStyle name="60% - Akzent5" xfId="147"/>
    <cellStyle name="60% - Akzent6" xfId="148"/>
    <cellStyle name="Akzent1" xfId="149" builtinId="29" customBuiltin="1"/>
    <cellStyle name="Akzent1 2" xfId="150"/>
    <cellStyle name="Akzent1 3" xfId="151"/>
    <cellStyle name="Akzent2" xfId="152" builtinId="33" customBuiltin="1"/>
    <cellStyle name="Akzent2 2" xfId="153"/>
    <cellStyle name="Akzent2 3" xfId="154"/>
    <cellStyle name="Akzent3" xfId="155" builtinId="37" customBuiltin="1"/>
    <cellStyle name="Akzent3 2" xfId="156"/>
    <cellStyle name="Akzent3 3" xfId="157"/>
    <cellStyle name="Akzent4" xfId="158" builtinId="41" customBuiltin="1"/>
    <cellStyle name="Akzent4 2" xfId="159"/>
    <cellStyle name="Akzent4 3" xfId="160"/>
    <cellStyle name="Akzent5" xfId="161" builtinId="45" customBuiltin="1"/>
    <cellStyle name="Akzent5 2" xfId="162"/>
    <cellStyle name="Akzent5 3" xfId="163"/>
    <cellStyle name="Akzent6" xfId="164" builtinId="49" customBuiltin="1"/>
    <cellStyle name="Akzent6 2" xfId="165"/>
    <cellStyle name="Akzent6 3" xfId="166"/>
    <cellStyle name="Ausgabe" xfId="167" builtinId="21" customBuiltin="1"/>
    <cellStyle name="Ausgabe 2" xfId="168"/>
    <cellStyle name="Ausgabe 3" xfId="169"/>
    <cellStyle name="Berechnung" xfId="170" builtinId="22" customBuiltin="1"/>
    <cellStyle name="Berechnung 2" xfId="171"/>
    <cellStyle name="Berechnung 3" xfId="172"/>
    <cellStyle name="Eingabe" xfId="173" builtinId="20" customBuiltin="1"/>
    <cellStyle name="Eingabe 2" xfId="174"/>
    <cellStyle name="Eingabe 3" xfId="175"/>
    <cellStyle name="Ergebnis" xfId="176" builtinId="25" customBuiltin="1"/>
    <cellStyle name="Ergebnis 2" xfId="177"/>
    <cellStyle name="Ergebnis 3" xfId="178"/>
    <cellStyle name="Erklärender Text" xfId="179" builtinId="53" customBuiltin="1"/>
    <cellStyle name="Erklärender Text 2" xfId="180"/>
    <cellStyle name="Erklärender Text 3" xfId="181"/>
    <cellStyle name="Euro" xfId="182"/>
    <cellStyle name="Euro 2" xfId="183"/>
    <cellStyle name="Euro 2 2" xfId="184"/>
    <cellStyle name="Euro 3" xfId="185"/>
    <cellStyle name="Euro 3 2" xfId="186"/>
    <cellStyle name="Euro 4" xfId="187"/>
    <cellStyle name="Gut" xfId="188" builtinId="26" customBuiltin="1"/>
    <cellStyle name="Gut 2" xfId="189"/>
    <cellStyle name="Gut 3" xfId="190"/>
    <cellStyle name="Hyperlink 2" xfId="192"/>
    <cellStyle name="Hyperlink 2 2" xfId="193"/>
    <cellStyle name="Komma 2" xfId="194"/>
    <cellStyle name="Link" xfId="191" builtinId="8"/>
    <cellStyle name="Neutral" xfId="195" builtinId="28" customBuiltin="1"/>
    <cellStyle name="Neutral 2" xfId="196"/>
    <cellStyle name="Neutral 3" xfId="197"/>
    <cellStyle name="Normal_erfassungsmatrix 04" xfId="198"/>
    <cellStyle name="Notiz" xfId="199" builtinId="10" customBuiltin="1"/>
    <cellStyle name="Notiz 2" xfId="200"/>
    <cellStyle name="Notiz 2 2" xfId="201"/>
    <cellStyle name="Notiz 3" xfId="202"/>
    <cellStyle name="Prozent" xfId="203" builtinId="5"/>
    <cellStyle name="Prozent 2" xfId="204"/>
    <cellStyle name="Prozent 2 2" xfId="205"/>
    <cellStyle name="Prozent 3" xfId="206"/>
    <cellStyle name="Prozent 3 2" xfId="207"/>
    <cellStyle name="Prozent 4" xfId="208"/>
    <cellStyle name="Prozent 5" xfId="209"/>
    <cellStyle name="Schlecht" xfId="210" builtinId="27" customBuiltin="1"/>
    <cellStyle name="Schlecht 2" xfId="211"/>
    <cellStyle name="Schlecht 3" xfId="212"/>
    <cellStyle name="Standard" xfId="0" builtinId="0"/>
    <cellStyle name="Standard 10" xfId="213"/>
    <cellStyle name="Standard 10 2 2 2 3" xfId="214"/>
    <cellStyle name="Standard 10 2 2 2 4" xfId="215"/>
    <cellStyle name="Standard 11" xfId="216"/>
    <cellStyle name="Standard 16" xfId="217"/>
    <cellStyle name="Standard 2" xfId="218"/>
    <cellStyle name="Standard 2 2" xfId="219"/>
    <cellStyle name="Standard 2 2 2" xfId="220"/>
    <cellStyle name="Standard 2 3" xfId="221"/>
    <cellStyle name="Standard 2_EHB_KoPr_I" xfId="222"/>
    <cellStyle name="Standard 3" xfId="223"/>
    <cellStyle name="Standard 3 2" xfId="224"/>
    <cellStyle name="Standard 4" xfId="225"/>
    <cellStyle name="Standard 4 2" xfId="226"/>
    <cellStyle name="Standard 5" xfId="227"/>
    <cellStyle name="Standard 6" xfId="228"/>
    <cellStyle name="Standard 7" xfId="229"/>
    <cellStyle name="Standard 7 2" xfId="230"/>
    <cellStyle name="Standard 8" xfId="231"/>
    <cellStyle name="Standard 8 2" xfId="232"/>
    <cellStyle name="Standard 9" xfId="233"/>
    <cellStyle name="Standard_081022_Meldungen_§_28_ARegV" xfId="234"/>
    <cellStyle name="Standard_090119_Erhebungsbogen_gemäß_§28_Nr.3_und_4_ARegV_Strom" xfId="235"/>
    <cellStyle name="Standard_14572" xfId="236"/>
    <cellStyle name="Standard_14572 2" xfId="237"/>
    <cellStyle name="Standard_14572 3" xfId="238"/>
    <cellStyle name="Standard_Bilanz_GuV" xfId="239"/>
    <cellStyle name="Standard_E1. Erzielb. Erlöse" xfId="240"/>
    <cellStyle name="Standard_EHB_StromVNB_V0.1kor" xfId="241"/>
    <cellStyle name="Standard_EHB_StromVNB_V0.3 2" xfId="242"/>
    <cellStyle name="Standard_Kopie von Blanko_Verprobung_II_Runde Preisblatt MPr" xfId="243"/>
    <cellStyle name="Standard_KTR_muster" xfId="244"/>
    <cellStyle name="Standard_PÜS_2008" xfId="245"/>
    <cellStyle name="Standard_Überleitungsrechnung" xfId="246"/>
    <cellStyle name="Standard_Vattenfall_Europe_Hamburg_10001835_1_20070629_EHB" xfId="247"/>
    <cellStyle name="Standard_Verprobungsblatt" xfId="248"/>
    <cellStyle name="Standard_VNB V7.1" xfId="249"/>
    <cellStyle name="Standard_VNBErhebungsbogenKostenprfg2012_2xls" xfId="250"/>
    <cellStyle name="Überschrift" xfId="251" builtinId="15" customBuiltin="1"/>
    <cellStyle name="Überschrift 1" xfId="252" builtinId="16" customBuiltin="1"/>
    <cellStyle name="Überschrift 1 2" xfId="253"/>
    <cellStyle name="Überschrift 1 3" xfId="254"/>
    <cellStyle name="Überschrift 2" xfId="255" builtinId="17" customBuiltin="1"/>
    <cellStyle name="Überschrift 2 2" xfId="256"/>
    <cellStyle name="Überschrift 2 3" xfId="257"/>
    <cellStyle name="Überschrift 3" xfId="258" builtinId="18" customBuiltin="1"/>
    <cellStyle name="Überschrift 3 2" xfId="259"/>
    <cellStyle name="Überschrift 3 3" xfId="260"/>
    <cellStyle name="Überschrift 4" xfId="261" builtinId="19" customBuiltin="1"/>
    <cellStyle name="Überschrift 4 2" xfId="262"/>
    <cellStyle name="Überschrift 4 3" xfId="263"/>
    <cellStyle name="Überschrift 5" xfId="264"/>
    <cellStyle name="Überschrift 6" xfId="265"/>
    <cellStyle name="Undefiniert" xfId="266"/>
    <cellStyle name="Verknüpfte Zelle" xfId="267" builtinId="24" customBuiltin="1"/>
    <cellStyle name="Verknüpfte Zelle 2" xfId="268"/>
    <cellStyle name="Verknüpfte Zelle 3" xfId="269"/>
    <cellStyle name="Währung" xfId="270" builtinId="4"/>
    <cellStyle name="Währung 2" xfId="271"/>
    <cellStyle name="Währung 2 2" xfId="272"/>
    <cellStyle name="Währung 3" xfId="273"/>
    <cellStyle name="Währung 3 2" xfId="274"/>
    <cellStyle name="Währung 4" xfId="275"/>
    <cellStyle name="Währung 4 2" xfId="276"/>
    <cellStyle name="Währung 5" xfId="277"/>
    <cellStyle name="Warnender Text" xfId="278" builtinId="11" customBuiltin="1"/>
    <cellStyle name="Warnender Text 2" xfId="279"/>
    <cellStyle name="Warnender Text 3" xfId="280"/>
    <cellStyle name="Zelle überprüfen" xfId="281" builtinId="23" customBuiltin="1"/>
    <cellStyle name="Zelle überprüfen 2" xfId="282"/>
    <cellStyle name="Zelle überprüfen 3" xfId="283"/>
  </cellStyles>
  <dxfs count="5">
    <dxf>
      <fill>
        <patternFill>
          <bgColor indexed="43"/>
        </patternFill>
      </fill>
    </dxf>
    <dxf>
      <fill>
        <patternFill>
          <bgColor indexed="43"/>
        </patternFill>
      </fill>
    </dxf>
    <dxf>
      <fill>
        <patternFill>
          <bgColor indexed="43"/>
        </patternFill>
      </fill>
    </dxf>
    <dxf>
      <fill>
        <patternFill>
          <bgColor rgb="FFFFFF99"/>
        </patternFill>
      </fill>
    </dxf>
    <dxf>
      <fill>
        <patternFill>
          <bgColor rgb="FFFFFF9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0</xdr:colOff>
      <xdr:row>42</xdr:row>
      <xdr:rowOff>76200</xdr:rowOff>
    </xdr:from>
    <xdr:ext cx="9617097" cy="697006"/>
    <xdr:sp macro="" textlink="">
      <xdr:nvSpPr>
        <xdr:cNvPr id="2" name="Text Box 2"/>
        <xdr:cNvSpPr txBox="1">
          <a:spLocks noChangeArrowheads="1"/>
        </xdr:cNvSpPr>
      </xdr:nvSpPr>
      <xdr:spPr bwMode="auto">
        <a:xfrm>
          <a:off x="179294" y="9858935"/>
          <a:ext cx="9617097" cy="697006"/>
        </a:xfrm>
        <a:prstGeom prst="rect">
          <a:avLst/>
        </a:prstGeom>
        <a:noFill/>
        <a:ln w="9525">
          <a:noFill/>
          <a:miter lim="800000"/>
          <a:headEnd/>
          <a:tailEnd/>
        </a:ln>
      </xdr:spPr>
      <xdr:txBody>
        <a:bodyPr wrap="square" lIns="18288" tIns="22860" rIns="0" bIns="0" anchor="t" upright="1">
          <a:noAutofit/>
        </a:bodyPr>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*Bei den Werten "Ist-Kosten" handelt es sich um Angaben nach Inter-ÜNB-Abrechnung.</a:t>
          </a:r>
          <a:br>
            <a:rPr lang="de-DE" sz="1000" b="0" i="0" u="none" strike="noStrike" baseline="0">
              <a:solidFill>
                <a:srgbClr val="000000"/>
              </a:solidFill>
              <a:latin typeface="Arial"/>
              <a:cs typeface="Arial"/>
            </a:rPr>
          </a:br>
          <a:r>
            <a:rPr lang="de-DE" sz="1000" b="0" i="0" u="none" strike="noStrike" baseline="0">
              <a:solidFill>
                <a:srgbClr val="000000"/>
              </a:solidFill>
              <a:latin typeface="Arial"/>
              <a:cs typeface="Arial"/>
            </a:rPr>
            <a:t>Ggf. vorhandene Abweichungen zwischen den hier dargestellten Ist-Kosten  und dem Produkt aus Leistungswert und Leistungspreis resultieren aus abgemeldeten Leistungen, die in den Daten zu Ist-Kosten  berücksichtigt wurden. Zusätzlich ist zu beachten, dass bei der gewählten täglichen Darstellung der Regelleistungspreise in €/MW die Mengengewichtung, die aus den verschiedenen Zeitscheiben resultiert verlorengeht.</a:t>
          </a: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indexed="22"/>
  </sheetPr>
  <dimension ref="A1:J229"/>
  <sheetViews>
    <sheetView showGridLines="0" zoomScaleNormal="100" workbookViewId="0">
      <selection activeCell="C22" sqref="C22"/>
    </sheetView>
  </sheetViews>
  <sheetFormatPr baseColWidth="10" defaultRowHeight="14.25" x14ac:dyDescent="0.2"/>
  <cols>
    <col min="1" max="1" width="2.7109375" style="22" customWidth="1"/>
    <col min="2" max="2" width="40.28515625" style="22" customWidth="1"/>
    <col min="3" max="3" width="147.140625" style="8" customWidth="1"/>
    <col min="4" max="4" width="2.7109375" style="257" customWidth="1"/>
    <col min="5" max="16384" width="11.42578125" style="22"/>
  </cols>
  <sheetData>
    <row r="1" spans="1:4" ht="30" customHeight="1" x14ac:dyDescent="0.2">
      <c r="A1" s="18"/>
      <c r="B1" s="307" t="s">
        <v>72</v>
      </c>
      <c r="C1" s="311"/>
    </row>
    <row r="2" spans="1:4" ht="12" customHeight="1" x14ac:dyDescent="0.2">
      <c r="B2" s="70"/>
    </row>
    <row r="3" spans="1:4" s="201" customFormat="1" ht="18" customHeight="1" x14ac:dyDescent="0.2">
      <c r="A3" s="22"/>
      <c r="B3" s="239" t="s">
        <v>305</v>
      </c>
      <c r="C3" s="240"/>
      <c r="D3" s="257"/>
    </row>
    <row r="4" spans="1:4" s="26" customFormat="1" ht="6" customHeight="1" x14ac:dyDescent="0.2">
      <c r="A4" s="54"/>
      <c r="B4" s="238"/>
      <c r="C4" s="200"/>
      <c r="D4" s="257"/>
    </row>
    <row r="5" spans="1:4" s="200" customFormat="1" ht="15" customHeight="1" x14ac:dyDescent="0.2">
      <c r="A5" s="54"/>
      <c r="B5" s="202" t="s">
        <v>70</v>
      </c>
      <c r="D5" s="261"/>
    </row>
    <row r="6" spans="1:4" s="200" customFormat="1" ht="15" customHeight="1" x14ac:dyDescent="0.2">
      <c r="A6" s="54"/>
      <c r="B6" s="202" t="s">
        <v>224</v>
      </c>
      <c r="D6" s="261"/>
    </row>
    <row r="7" spans="1:4" s="200" customFormat="1" ht="15" customHeight="1" x14ac:dyDescent="0.2">
      <c r="A7" s="54"/>
      <c r="B7" s="202" t="s">
        <v>131</v>
      </c>
      <c r="D7" s="261"/>
    </row>
    <row r="8" spans="1:4" s="200" customFormat="1" ht="15" customHeight="1" x14ac:dyDescent="0.2">
      <c r="A8" s="54"/>
      <c r="B8" s="202" t="s">
        <v>225</v>
      </c>
      <c r="D8" s="261"/>
    </row>
    <row r="9" spans="1:4" s="200" customFormat="1" ht="15" customHeight="1" x14ac:dyDescent="0.2">
      <c r="A9" s="54"/>
      <c r="B9" s="202" t="s">
        <v>969</v>
      </c>
      <c r="D9" s="261"/>
    </row>
    <row r="10" spans="1:4" s="200" customFormat="1" ht="15" customHeight="1" x14ac:dyDescent="0.2">
      <c r="A10" s="54"/>
      <c r="B10" s="202" t="s">
        <v>226</v>
      </c>
      <c r="D10" s="261"/>
    </row>
    <row r="11" spans="1:4" s="200" customFormat="1" ht="15" customHeight="1" x14ac:dyDescent="0.2">
      <c r="A11" s="54"/>
      <c r="B11" s="202" t="s">
        <v>136</v>
      </c>
      <c r="D11" s="261"/>
    </row>
    <row r="12" spans="1:4" s="200" customFormat="1" ht="15" customHeight="1" x14ac:dyDescent="0.2">
      <c r="A12" s="54"/>
      <c r="B12" s="202" t="s">
        <v>135</v>
      </c>
      <c r="D12" s="261"/>
    </row>
    <row r="13" spans="1:4" s="200" customFormat="1" ht="15" customHeight="1" x14ac:dyDescent="0.2">
      <c r="A13" s="54"/>
      <c r="B13" s="202" t="s">
        <v>729</v>
      </c>
      <c r="D13" s="261"/>
    </row>
    <row r="14" spans="1:4" s="200" customFormat="1" ht="15" customHeight="1" x14ac:dyDescent="0.2">
      <c r="A14" s="54"/>
      <c r="B14" s="202" t="s">
        <v>733</v>
      </c>
      <c r="D14" s="261"/>
    </row>
    <row r="15" spans="1:4" s="200" customFormat="1" ht="15" customHeight="1" x14ac:dyDescent="0.2">
      <c r="A15" s="54"/>
      <c r="B15" s="202" t="s">
        <v>970</v>
      </c>
      <c r="D15" s="261"/>
    </row>
    <row r="16" spans="1:4" s="200" customFormat="1" ht="15" customHeight="1" x14ac:dyDescent="0.2">
      <c r="A16" s="54"/>
      <c r="B16" s="202" t="s">
        <v>971</v>
      </c>
      <c r="D16" s="261"/>
    </row>
    <row r="17" spans="1:4" s="200" customFormat="1" ht="15" customHeight="1" x14ac:dyDescent="0.2">
      <c r="A17" s="54"/>
      <c r="B17" s="202" t="s">
        <v>972</v>
      </c>
      <c r="D17" s="261"/>
    </row>
    <row r="18" spans="1:4" s="200" customFormat="1" ht="15" customHeight="1" x14ac:dyDescent="0.2">
      <c r="A18" s="54"/>
      <c r="B18" s="202" t="s">
        <v>973</v>
      </c>
      <c r="D18" s="261"/>
    </row>
    <row r="19" spans="1:4" s="200" customFormat="1" ht="15" customHeight="1" x14ac:dyDescent="0.2">
      <c r="A19" s="54"/>
      <c r="B19" s="202" t="s">
        <v>974</v>
      </c>
      <c r="D19" s="261"/>
    </row>
    <row r="20" spans="1:4" s="200" customFormat="1" ht="15" customHeight="1" x14ac:dyDescent="0.2">
      <c r="A20" s="54"/>
      <c r="B20" s="202" t="s">
        <v>975</v>
      </c>
      <c r="D20" s="261"/>
    </row>
    <row r="21" spans="1:4" s="200" customFormat="1" ht="15" customHeight="1" x14ac:dyDescent="0.2">
      <c r="A21" s="54"/>
      <c r="B21" s="202" t="s">
        <v>976</v>
      </c>
      <c r="D21" s="261"/>
    </row>
    <row r="22" spans="1:4" s="200" customFormat="1" ht="15" customHeight="1" x14ac:dyDescent="0.2">
      <c r="A22" s="54"/>
      <c r="B22" s="202" t="s">
        <v>378</v>
      </c>
      <c r="D22" s="261"/>
    </row>
    <row r="23" spans="1:4" s="200" customFormat="1" ht="15" customHeight="1" x14ac:dyDescent="0.2">
      <c r="A23" s="54"/>
      <c r="B23" s="202" t="s">
        <v>977</v>
      </c>
      <c r="D23" s="261"/>
    </row>
    <row r="24" spans="1:4" s="200" customFormat="1" ht="15" customHeight="1" x14ac:dyDescent="0.2">
      <c r="A24" s="54"/>
      <c r="B24" s="202" t="s">
        <v>978</v>
      </c>
      <c r="D24" s="261"/>
    </row>
    <row r="25" spans="1:4" s="200" customFormat="1" ht="15" customHeight="1" x14ac:dyDescent="0.2">
      <c r="A25" s="54"/>
      <c r="B25" s="202" t="s">
        <v>979</v>
      </c>
      <c r="D25" s="261"/>
    </row>
    <row r="26" spans="1:4" s="200" customFormat="1" ht="15" customHeight="1" x14ac:dyDescent="0.2">
      <c r="A26" s="54"/>
      <c r="B26" s="202" t="s">
        <v>980</v>
      </c>
      <c r="D26" s="261"/>
    </row>
    <row r="27" spans="1:4" s="200" customFormat="1" ht="15" customHeight="1" x14ac:dyDescent="0.2">
      <c r="A27" s="54"/>
      <c r="B27" s="202" t="s">
        <v>981</v>
      </c>
      <c r="D27" s="261"/>
    </row>
    <row r="28" spans="1:4" s="200" customFormat="1" ht="15" customHeight="1" x14ac:dyDescent="0.2">
      <c r="A28" s="54"/>
      <c r="B28" s="202" t="s">
        <v>154</v>
      </c>
      <c r="D28" s="261"/>
    </row>
    <row r="29" spans="1:4" s="200" customFormat="1" ht="15" customHeight="1" x14ac:dyDescent="0.2">
      <c r="A29" s="54"/>
      <c r="B29" s="202" t="s">
        <v>299</v>
      </c>
      <c r="D29" s="261"/>
    </row>
    <row r="30" spans="1:4" s="200" customFormat="1" ht="15" customHeight="1" x14ac:dyDescent="0.2">
      <c r="A30" s="54"/>
      <c r="B30" s="202" t="s">
        <v>298</v>
      </c>
      <c r="D30" s="261"/>
    </row>
    <row r="31" spans="1:4" ht="9" customHeight="1" x14ac:dyDescent="0.2">
      <c r="A31" s="54"/>
      <c r="B31" s="54"/>
      <c r="C31" s="54"/>
      <c r="D31" s="22"/>
    </row>
    <row r="32" spans="1:4" s="201" customFormat="1" ht="18" customHeight="1" x14ac:dyDescent="0.2">
      <c r="A32" s="22"/>
      <c r="B32" s="239" t="s">
        <v>306</v>
      </c>
      <c r="C32" s="240"/>
      <c r="D32" s="257"/>
    </row>
    <row r="33" spans="1:4" s="26" customFormat="1" ht="6" customHeight="1" x14ac:dyDescent="0.2">
      <c r="A33" s="22"/>
      <c r="B33" s="241"/>
      <c r="D33" s="257"/>
    </row>
    <row r="34" spans="1:4" s="26" customFormat="1" ht="15" customHeight="1" x14ac:dyDescent="0.2">
      <c r="A34" s="22"/>
      <c r="B34" s="203" t="s">
        <v>307</v>
      </c>
      <c r="C34" s="200"/>
      <c r="D34" s="257"/>
    </row>
    <row r="35" spans="1:4" s="26" customFormat="1" ht="15" customHeight="1" x14ac:dyDescent="0.2">
      <c r="A35" s="22"/>
      <c r="B35" s="177" t="s">
        <v>303</v>
      </c>
      <c r="C35" s="200"/>
      <c r="D35" s="257"/>
    </row>
    <row r="36" spans="1:4" s="26" customFormat="1" ht="15" customHeight="1" x14ac:dyDescent="0.2">
      <c r="A36" s="22"/>
      <c r="B36" s="178" t="s">
        <v>304</v>
      </c>
      <c r="C36" s="200"/>
      <c r="D36" s="257"/>
    </row>
    <row r="37" spans="1:4" s="26" customFormat="1" ht="30" customHeight="1" x14ac:dyDescent="0.2">
      <c r="A37" s="22"/>
      <c r="B37" s="242" t="s">
        <v>283</v>
      </c>
      <c r="C37" s="200"/>
      <c r="D37" s="257"/>
    </row>
    <row r="38" spans="1:4" s="26" customFormat="1" ht="15" customHeight="1" x14ac:dyDescent="0.2">
      <c r="A38" s="22"/>
      <c r="B38" s="256" t="s">
        <v>308</v>
      </c>
      <c r="C38" s="200"/>
      <c r="D38" s="257"/>
    </row>
    <row r="39" spans="1:4" ht="9" customHeight="1" x14ac:dyDescent="0.2">
      <c r="C39" s="22"/>
      <c r="D39" s="22"/>
    </row>
    <row r="40" spans="1:4" s="201" customFormat="1" ht="18" customHeight="1" x14ac:dyDescent="0.2">
      <c r="A40" s="22"/>
      <c r="B40" s="239" t="s">
        <v>309</v>
      </c>
      <c r="C40" s="240"/>
      <c r="D40" s="257"/>
    </row>
    <row r="41" spans="1:4" s="26" customFormat="1" ht="6" customHeight="1" x14ac:dyDescent="0.2">
      <c r="A41" s="22"/>
      <c r="B41" s="204"/>
      <c r="D41" s="257"/>
    </row>
    <row r="42" spans="1:4" s="26" customFormat="1" ht="15.95" customHeight="1" x14ac:dyDescent="0.2">
      <c r="A42" s="22"/>
      <c r="B42" s="243" t="s">
        <v>70</v>
      </c>
      <c r="C42" s="250"/>
      <c r="D42" s="257"/>
    </row>
    <row r="43" spans="1:4" s="28" customFormat="1" ht="6" customHeight="1" x14ac:dyDescent="0.2">
      <c r="A43" s="22"/>
      <c r="B43" s="204"/>
      <c r="C43" s="241"/>
      <c r="D43" s="257"/>
    </row>
    <row r="44" spans="1:4" s="28" customFormat="1" ht="15" customHeight="1" x14ac:dyDescent="0.2">
      <c r="A44" s="22"/>
      <c r="B44" s="177" t="s">
        <v>323</v>
      </c>
      <c r="C44" s="177" t="s">
        <v>324</v>
      </c>
      <c r="D44" s="257"/>
    </row>
    <row r="45" spans="1:4" s="28" customFormat="1" ht="15" customHeight="1" x14ac:dyDescent="0.2">
      <c r="A45" s="22"/>
      <c r="B45" s="177" t="s">
        <v>284</v>
      </c>
      <c r="C45" s="177" t="s">
        <v>325</v>
      </c>
      <c r="D45" s="257"/>
    </row>
    <row r="46" spans="1:4" s="29" customFormat="1" ht="15" customHeight="1" x14ac:dyDescent="0.2">
      <c r="A46" s="22"/>
      <c r="B46" s="177" t="s">
        <v>24</v>
      </c>
      <c r="C46" s="177" t="s">
        <v>326</v>
      </c>
      <c r="D46" s="257"/>
    </row>
    <row r="47" spans="1:4" s="29" customFormat="1" ht="15" customHeight="1" x14ac:dyDescent="0.2">
      <c r="A47" s="22"/>
      <c r="B47" s="177" t="s">
        <v>25</v>
      </c>
      <c r="C47" s="177" t="s">
        <v>327</v>
      </c>
      <c r="D47" s="257"/>
    </row>
    <row r="48" spans="1:4" s="28" customFormat="1" ht="30" customHeight="1" x14ac:dyDescent="0.2">
      <c r="A48" s="22"/>
      <c r="B48" s="91" t="s">
        <v>340</v>
      </c>
      <c r="C48" s="177" t="s">
        <v>328</v>
      </c>
      <c r="D48" s="257"/>
    </row>
    <row r="49" spans="1:10" ht="9" customHeight="1" x14ac:dyDescent="0.2">
      <c r="C49" s="22"/>
      <c r="D49" s="22"/>
    </row>
    <row r="50" spans="1:10" s="27" customFormat="1" ht="15.95" customHeight="1" x14ac:dyDescent="0.2">
      <c r="A50" s="22"/>
      <c r="B50" s="243" t="s">
        <v>224</v>
      </c>
      <c r="C50" s="250"/>
      <c r="D50" s="257"/>
    </row>
    <row r="51" spans="1:10" s="27" customFormat="1" ht="6" customHeight="1" x14ac:dyDescent="0.2">
      <c r="A51" s="22"/>
      <c r="B51" s="241"/>
      <c r="C51" s="251"/>
      <c r="D51" s="257"/>
    </row>
    <row r="52" spans="1:10" s="27" customFormat="1" ht="30" customHeight="1" x14ac:dyDescent="0.2">
      <c r="A52" s="22"/>
      <c r="B52" s="1155" t="s">
        <v>502</v>
      </c>
      <c r="C52" s="1156"/>
      <c r="D52" s="257"/>
    </row>
    <row r="53" spans="1:10" s="27" customFormat="1" ht="45" customHeight="1" x14ac:dyDescent="0.2">
      <c r="A53" s="22"/>
      <c r="B53" s="1155" t="s">
        <v>503</v>
      </c>
      <c r="C53" s="1156"/>
      <c r="D53" s="257"/>
    </row>
    <row r="54" spans="1:10" s="200" customFormat="1" ht="9" customHeight="1" x14ac:dyDescent="0.2">
      <c r="A54" s="200" t="s">
        <v>228</v>
      </c>
    </row>
    <row r="55" spans="1:10" s="27" customFormat="1" ht="15.95" customHeight="1" x14ac:dyDescent="0.2">
      <c r="A55" s="22"/>
      <c r="B55" s="243" t="s">
        <v>131</v>
      </c>
      <c r="C55" s="250"/>
      <c r="D55" s="257"/>
    </row>
    <row r="56" spans="1:10" s="27" customFormat="1" ht="6" customHeight="1" x14ac:dyDescent="0.2">
      <c r="A56" s="22"/>
      <c r="B56" s="200"/>
      <c r="C56" s="251"/>
      <c r="D56" s="257"/>
    </row>
    <row r="57" spans="1:10" s="27" customFormat="1" ht="15" customHeight="1" x14ac:dyDescent="0.2">
      <c r="A57" s="22"/>
      <c r="B57" s="200" t="s">
        <v>134</v>
      </c>
      <c r="C57" s="251"/>
      <c r="D57" s="257"/>
    </row>
    <row r="58" spans="1:10" s="27" customFormat="1" ht="15" customHeight="1" x14ac:dyDescent="0.2">
      <c r="A58" s="22"/>
      <c r="B58" s="200" t="s">
        <v>132</v>
      </c>
      <c r="C58" s="251"/>
      <c r="D58" s="257"/>
    </row>
    <row r="59" spans="1:10" s="27" customFormat="1" ht="15" customHeight="1" x14ac:dyDescent="0.2">
      <c r="A59" s="22"/>
      <c r="B59" s="200" t="s">
        <v>277</v>
      </c>
      <c r="C59" s="251"/>
      <c r="D59" s="257"/>
    </row>
    <row r="60" spans="1:10" ht="9" customHeight="1" x14ac:dyDescent="0.2">
      <c r="C60" s="22"/>
      <c r="D60" s="22"/>
    </row>
    <row r="61" spans="1:10" s="27" customFormat="1" ht="15.95" customHeight="1" x14ac:dyDescent="0.2">
      <c r="A61" s="22"/>
      <c r="B61" s="243" t="s">
        <v>225</v>
      </c>
      <c r="C61" s="250"/>
      <c r="D61" s="257"/>
    </row>
    <row r="62" spans="1:10" s="27" customFormat="1" ht="6" customHeight="1" x14ac:dyDescent="0.2">
      <c r="A62" s="22"/>
      <c r="B62" s="200"/>
      <c r="C62" s="251"/>
      <c r="D62" s="257"/>
    </row>
    <row r="63" spans="1:10" s="27" customFormat="1" ht="15" customHeight="1" x14ac:dyDescent="0.2">
      <c r="A63" s="22"/>
      <c r="B63" s="200" t="s">
        <v>133</v>
      </c>
      <c r="C63" s="251"/>
      <c r="D63" s="257"/>
      <c r="E63" s="1158"/>
      <c r="F63" s="1158"/>
      <c r="G63" s="1158"/>
      <c r="H63" s="1158"/>
      <c r="I63" s="1158"/>
      <c r="J63" s="1158"/>
    </row>
    <row r="64" spans="1:10" s="27" customFormat="1" ht="15" customHeight="1" x14ac:dyDescent="0.2">
      <c r="A64" s="22"/>
      <c r="B64" s="200" t="s">
        <v>191</v>
      </c>
      <c r="C64" s="251"/>
      <c r="D64" s="257"/>
    </row>
    <row r="65" spans="1:4" s="27" customFormat="1" ht="9" customHeight="1" x14ac:dyDescent="0.2">
      <c r="A65" s="22"/>
      <c r="B65" s="200"/>
      <c r="C65" s="251"/>
      <c r="D65" s="257"/>
    </row>
    <row r="66" spans="1:4" s="27" customFormat="1" ht="15" customHeight="1" x14ac:dyDescent="0.2">
      <c r="A66" s="22"/>
      <c r="B66" s="525" t="s">
        <v>969</v>
      </c>
      <c r="C66" s="250"/>
      <c r="D66" s="257"/>
    </row>
    <row r="67" spans="1:4" s="27" customFormat="1" ht="10.5" customHeight="1" x14ac:dyDescent="0.2">
      <c r="A67" s="22"/>
      <c r="B67" s="200"/>
      <c r="C67" s="251"/>
      <c r="D67" s="257"/>
    </row>
    <row r="68" spans="1:4" s="30" customFormat="1" ht="54" customHeight="1" x14ac:dyDescent="0.2">
      <c r="A68" s="652"/>
      <c r="B68" s="1159" t="s">
        <v>1332</v>
      </c>
      <c r="C68" s="1159"/>
      <c r="D68" s="674"/>
    </row>
    <row r="69" spans="1:4" ht="9" customHeight="1" x14ac:dyDescent="0.2">
      <c r="B69" s="200"/>
      <c r="C69" s="251"/>
      <c r="D69" s="22"/>
    </row>
    <row r="70" spans="1:4" ht="15.95" customHeight="1" x14ac:dyDescent="0.2">
      <c r="B70" s="243" t="s">
        <v>226</v>
      </c>
      <c r="C70" s="250"/>
    </row>
    <row r="71" spans="1:4" ht="6" customHeight="1" x14ac:dyDescent="0.2">
      <c r="B71" s="244"/>
      <c r="C71" s="54"/>
    </row>
    <row r="72" spans="1:4" ht="292.5" customHeight="1" x14ac:dyDescent="0.2">
      <c r="B72" s="1157" t="s">
        <v>1281</v>
      </c>
      <c r="C72" s="1157"/>
    </row>
    <row r="73" spans="1:4" ht="9" customHeight="1" x14ac:dyDescent="0.2">
      <c r="C73" s="22"/>
      <c r="D73" s="22"/>
    </row>
    <row r="74" spans="1:4" ht="15.95" customHeight="1" x14ac:dyDescent="0.2">
      <c r="B74" s="243" t="s">
        <v>136</v>
      </c>
      <c r="C74" s="250"/>
    </row>
    <row r="75" spans="1:4" s="27" customFormat="1" ht="6" customHeight="1" x14ac:dyDescent="0.2">
      <c r="A75" s="22"/>
      <c r="B75" s="204"/>
      <c r="C75" s="251"/>
      <c r="D75" s="257"/>
    </row>
    <row r="76" spans="1:4" ht="105" customHeight="1" x14ac:dyDescent="0.2">
      <c r="B76" s="1157" t="s">
        <v>1312</v>
      </c>
      <c r="C76" s="1157"/>
    </row>
    <row r="77" spans="1:4" ht="9" customHeight="1" x14ac:dyDescent="0.2">
      <c r="C77" s="22"/>
      <c r="D77" s="22"/>
    </row>
    <row r="78" spans="1:4" s="27" customFormat="1" ht="15" customHeight="1" x14ac:dyDescent="0.2">
      <c r="A78" s="22"/>
      <c r="B78" s="243" t="s">
        <v>135</v>
      </c>
      <c r="C78" s="250"/>
      <c r="D78" s="257"/>
    </row>
    <row r="79" spans="1:4" s="30" customFormat="1" ht="6" customHeight="1" x14ac:dyDescent="0.2">
      <c r="A79" s="22"/>
      <c r="B79" s="245"/>
      <c r="C79" s="252"/>
      <c r="D79" s="257"/>
    </row>
    <row r="80" spans="1:4" s="30" customFormat="1" ht="30" customHeight="1" x14ac:dyDescent="0.2">
      <c r="A80" s="22"/>
      <c r="B80" s="1157" t="s">
        <v>231</v>
      </c>
      <c r="C80" s="1157"/>
      <c r="D80" s="257"/>
    </row>
    <row r="81" spans="1:5" s="30" customFormat="1" ht="30" customHeight="1" x14ac:dyDescent="0.2">
      <c r="A81" s="22"/>
      <c r="B81" s="1157" t="s">
        <v>1282</v>
      </c>
      <c r="C81" s="1157"/>
      <c r="D81" s="257"/>
    </row>
    <row r="82" spans="1:5" s="30" customFormat="1" ht="189" customHeight="1" x14ac:dyDescent="0.2">
      <c r="A82" s="22"/>
      <c r="B82" s="1157" t="s">
        <v>1311</v>
      </c>
      <c r="C82" s="1157"/>
      <c r="D82" s="257"/>
    </row>
    <row r="83" spans="1:5" ht="9" customHeight="1" x14ac:dyDescent="0.2">
      <c r="C83" s="22"/>
      <c r="D83" s="22"/>
    </row>
    <row r="84" spans="1:5" ht="15" customHeight="1" x14ac:dyDescent="0.2">
      <c r="B84" s="243" t="s">
        <v>729</v>
      </c>
      <c r="C84" s="250"/>
    </row>
    <row r="85" spans="1:5" ht="6" customHeight="1" x14ac:dyDescent="0.2">
      <c r="B85" s="245"/>
      <c r="C85" s="54"/>
    </row>
    <row r="86" spans="1:5" s="18" customFormat="1" ht="30.75" customHeight="1" x14ac:dyDescent="0.2">
      <c r="B86" s="200" t="s">
        <v>1286</v>
      </c>
      <c r="C86" s="54"/>
      <c r="D86" s="417"/>
    </row>
    <row r="87" spans="1:5" s="18" customFormat="1" ht="135" customHeight="1" x14ac:dyDescent="0.2">
      <c r="B87" s="253" t="s">
        <v>726</v>
      </c>
      <c r="C87" s="248" t="s">
        <v>1092</v>
      </c>
      <c r="D87" s="417"/>
    </row>
    <row r="88" spans="1:5" s="18" customFormat="1" ht="75" customHeight="1" x14ac:dyDescent="0.2">
      <c r="B88" s="248" t="s">
        <v>721</v>
      </c>
      <c r="C88" s="248" t="s">
        <v>1276</v>
      </c>
      <c r="D88" s="417"/>
    </row>
    <row r="89" spans="1:5" s="18" customFormat="1" ht="41.25" customHeight="1" x14ac:dyDescent="0.2">
      <c r="B89" s="609" t="s">
        <v>1030</v>
      </c>
      <c r="C89" s="609" t="s">
        <v>1287</v>
      </c>
      <c r="D89" s="417"/>
    </row>
    <row r="90" spans="1:5" s="18" customFormat="1" ht="30" customHeight="1" x14ac:dyDescent="0.2">
      <c r="B90" s="609" t="s">
        <v>1031</v>
      </c>
      <c r="C90" s="609" t="s">
        <v>1288</v>
      </c>
      <c r="D90" s="417"/>
    </row>
    <row r="91" spans="1:5" s="18" customFormat="1" ht="15" customHeight="1" x14ac:dyDescent="0.2">
      <c r="B91" s="609" t="s">
        <v>1032</v>
      </c>
      <c r="C91" s="609" t="s">
        <v>722</v>
      </c>
      <c r="D91" s="417"/>
    </row>
    <row r="92" spans="1:5" s="18" customFormat="1" ht="15" customHeight="1" x14ac:dyDescent="0.2">
      <c r="B92" s="609" t="s">
        <v>1033</v>
      </c>
      <c r="C92" s="609" t="s">
        <v>1275</v>
      </c>
      <c r="D92" s="417"/>
    </row>
    <row r="93" spans="1:5" s="18" customFormat="1" ht="59.25" customHeight="1" x14ac:dyDescent="0.2">
      <c r="B93" s="609" t="s">
        <v>1034</v>
      </c>
      <c r="C93" s="609" t="s">
        <v>1289</v>
      </c>
      <c r="D93" s="417"/>
    </row>
    <row r="94" spans="1:5" s="18" customFormat="1" ht="6" customHeight="1" x14ac:dyDescent="0.2">
      <c r="B94" s="707"/>
      <c r="C94" s="610"/>
      <c r="D94" s="417"/>
      <c r="E94" s="254"/>
    </row>
    <row r="95" spans="1:5" s="18" customFormat="1" ht="108.75" customHeight="1" x14ac:dyDescent="0.2">
      <c r="B95" s="708" t="s">
        <v>1035</v>
      </c>
      <c r="C95" s="609" t="s">
        <v>1064</v>
      </c>
      <c r="D95" s="417"/>
    </row>
    <row r="96" spans="1:5" s="18" customFormat="1" ht="60" customHeight="1" x14ac:dyDescent="0.2">
      <c r="B96" s="253" t="s">
        <v>727</v>
      </c>
      <c r="C96" s="248" t="s">
        <v>730</v>
      </c>
      <c r="D96" s="417"/>
    </row>
    <row r="97" spans="2:4" s="18" customFormat="1" ht="9" customHeight="1" x14ac:dyDescent="0.2">
      <c r="B97" s="418"/>
      <c r="C97" s="254"/>
      <c r="D97" s="417"/>
    </row>
    <row r="98" spans="2:4" ht="15" customHeight="1" x14ac:dyDescent="0.2">
      <c r="B98" s="243" t="s">
        <v>733</v>
      </c>
      <c r="C98" s="250"/>
    </row>
    <row r="99" spans="2:4" s="18" customFormat="1" ht="6" customHeight="1" x14ac:dyDescent="0.2">
      <c r="B99" s="418"/>
      <c r="C99" s="254"/>
      <c r="D99" s="417"/>
    </row>
    <row r="100" spans="2:4" s="18" customFormat="1" ht="15" customHeight="1" x14ac:dyDescent="0.2">
      <c r="B100" s="1164" t="s">
        <v>725</v>
      </c>
      <c r="C100" s="1165"/>
      <c r="D100" s="417"/>
    </row>
    <row r="101" spans="2:4" s="18" customFormat="1" ht="8.25" customHeight="1" x14ac:dyDescent="0.2">
      <c r="B101" s="418"/>
      <c r="C101" s="254"/>
      <c r="D101" s="417"/>
    </row>
    <row r="102" spans="2:4" s="18" customFormat="1" ht="60" customHeight="1" x14ac:dyDescent="0.2">
      <c r="B102" s="253" t="s">
        <v>724</v>
      </c>
      <c r="C102" s="419" t="s">
        <v>723</v>
      </c>
      <c r="D102" s="417"/>
    </row>
    <row r="103" spans="2:4" ht="9" customHeight="1" x14ac:dyDescent="0.2">
      <c r="C103" s="22"/>
      <c r="D103" s="22"/>
    </row>
    <row r="104" spans="2:4" ht="15.95" customHeight="1" x14ac:dyDescent="0.2">
      <c r="B104" s="675" t="s">
        <v>970</v>
      </c>
      <c r="C104" s="676"/>
      <c r="D104" s="22"/>
    </row>
    <row r="105" spans="2:4" ht="9" customHeight="1" x14ac:dyDescent="0.2">
      <c r="C105" s="22"/>
      <c r="D105" s="22"/>
    </row>
    <row r="106" spans="2:4" s="70" customFormat="1" ht="15.75" customHeight="1" x14ac:dyDescent="0.2">
      <c r="B106" s="200" t="s">
        <v>1093</v>
      </c>
    </row>
    <row r="107" spans="2:4" ht="9" customHeight="1" x14ac:dyDescent="0.2">
      <c r="C107" s="22"/>
      <c r="D107" s="22"/>
    </row>
    <row r="108" spans="2:4" ht="15.95" customHeight="1" x14ac:dyDescent="0.2">
      <c r="B108" s="525" t="s">
        <v>971</v>
      </c>
      <c r="C108" s="250"/>
      <c r="D108" s="22"/>
    </row>
    <row r="109" spans="2:4" ht="24.75" customHeight="1" x14ac:dyDescent="0.2">
      <c r="B109" s="1161" t="s">
        <v>1063</v>
      </c>
      <c r="C109" s="1162"/>
      <c r="D109" s="22"/>
    </row>
    <row r="110" spans="2:4" s="54" customFormat="1" ht="63" customHeight="1" x14ac:dyDescent="0.2">
      <c r="B110" s="1163"/>
      <c r="C110" s="1163"/>
    </row>
    <row r="111" spans="2:4" s="54" customFormat="1" ht="6" customHeight="1" x14ac:dyDescent="0.2"/>
    <row r="112" spans="2:4" s="54" customFormat="1" ht="15" customHeight="1" x14ac:dyDescent="0.2">
      <c r="B112" s="253" t="s">
        <v>388</v>
      </c>
      <c r="C112" s="253" t="s">
        <v>389</v>
      </c>
    </row>
    <row r="113" spans="2:4" s="54" customFormat="1" ht="15" customHeight="1" x14ac:dyDescent="0.2">
      <c r="B113" s="253" t="s">
        <v>390</v>
      </c>
      <c r="C113" s="253" t="s">
        <v>418</v>
      </c>
    </row>
    <row r="114" spans="2:4" s="54" customFormat="1" ht="30" customHeight="1" x14ac:dyDescent="0.2">
      <c r="B114" s="253" t="s">
        <v>391</v>
      </c>
      <c r="C114" s="248" t="s">
        <v>420</v>
      </c>
    </row>
    <row r="115" spans="2:4" s="54" customFormat="1" ht="30" customHeight="1" x14ac:dyDescent="0.2">
      <c r="B115" s="253" t="s">
        <v>392</v>
      </c>
      <c r="C115" s="248" t="s">
        <v>421</v>
      </c>
    </row>
    <row r="116" spans="2:4" s="54" customFormat="1" ht="15" customHeight="1" x14ac:dyDescent="0.2">
      <c r="B116" s="253" t="s">
        <v>393</v>
      </c>
      <c r="C116" s="248" t="s">
        <v>394</v>
      </c>
    </row>
    <row r="117" spans="2:4" s="54" customFormat="1" ht="15" customHeight="1" x14ac:dyDescent="0.2">
      <c r="B117" s="253" t="s">
        <v>395</v>
      </c>
      <c r="C117" s="253" t="s">
        <v>396</v>
      </c>
    </row>
    <row r="118" spans="2:4" ht="9" customHeight="1" x14ac:dyDescent="0.2">
      <c r="C118" s="22"/>
      <c r="D118" s="22"/>
    </row>
    <row r="119" spans="2:4" ht="15.95" customHeight="1" x14ac:dyDescent="0.2">
      <c r="B119" s="525" t="s">
        <v>972</v>
      </c>
      <c r="C119" s="250"/>
      <c r="D119" s="22"/>
    </row>
    <row r="120" spans="2:4" ht="6" customHeight="1" x14ac:dyDescent="0.2">
      <c r="C120" s="22"/>
      <c r="D120" s="22"/>
    </row>
    <row r="121" spans="2:4" s="54" customFormat="1" ht="15" customHeight="1" x14ac:dyDescent="0.2">
      <c r="B121" s="54" t="s">
        <v>379</v>
      </c>
    </row>
    <row r="122" spans="2:4" s="54" customFormat="1" ht="6" customHeight="1" x14ac:dyDescent="0.2"/>
    <row r="123" spans="2:4" s="54" customFormat="1" ht="15" customHeight="1" x14ac:dyDescent="0.2">
      <c r="B123" s="253" t="s">
        <v>380</v>
      </c>
      <c r="C123" s="253" t="s">
        <v>381</v>
      </c>
    </row>
    <row r="124" spans="2:4" s="54" customFormat="1" ht="15" customHeight="1" x14ac:dyDescent="0.2">
      <c r="B124" s="253" t="s">
        <v>382</v>
      </c>
      <c r="C124" s="253" t="s">
        <v>383</v>
      </c>
    </row>
    <row r="125" spans="2:4" s="54" customFormat="1" ht="15" customHeight="1" x14ac:dyDescent="0.2">
      <c r="B125" s="253" t="s">
        <v>384</v>
      </c>
      <c r="C125" s="253" t="s">
        <v>385</v>
      </c>
    </row>
    <row r="126" spans="2:4" s="54" customFormat="1" ht="15" customHeight="1" x14ac:dyDescent="0.2">
      <c r="B126" s="253" t="s">
        <v>386</v>
      </c>
      <c r="C126" s="253" t="s">
        <v>387</v>
      </c>
    </row>
    <row r="127" spans="2:4" ht="9" customHeight="1" x14ac:dyDescent="0.2">
      <c r="C127" s="22"/>
      <c r="D127" s="22"/>
    </row>
    <row r="128" spans="2:4" ht="15.95" customHeight="1" x14ac:dyDescent="0.2">
      <c r="B128" s="525" t="s">
        <v>1018</v>
      </c>
      <c r="C128" s="250"/>
      <c r="D128" s="22"/>
    </row>
    <row r="129" spans="2:4" ht="9" customHeight="1" x14ac:dyDescent="0.2">
      <c r="C129" s="22"/>
      <c r="D129" s="22"/>
    </row>
    <row r="130" spans="2:4" ht="30" customHeight="1" x14ac:dyDescent="0.2">
      <c r="B130" s="253" t="s">
        <v>1102</v>
      </c>
      <c r="C130" s="248" t="s">
        <v>1142</v>
      </c>
      <c r="D130" s="22"/>
    </row>
    <row r="131" spans="2:4" ht="15" customHeight="1" x14ac:dyDescent="0.2">
      <c r="B131" s="253" t="s">
        <v>1137</v>
      </c>
      <c r="C131" s="253" t="s">
        <v>1143</v>
      </c>
      <c r="D131" s="22"/>
    </row>
    <row r="132" spans="2:4" ht="15" customHeight="1" x14ac:dyDescent="0.2">
      <c r="B132" s="253" t="s">
        <v>1104</v>
      </c>
      <c r="C132" s="253" t="s">
        <v>1147</v>
      </c>
      <c r="D132" s="22"/>
    </row>
    <row r="133" spans="2:4" ht="15" customHeight="1" x14ac:dyDescent="0.2">
      <c r="B133" s="253" t="s">
        <v>1138</v>
      </c>
      <c r="C133" s="253" t="s">
        <v>1144</v>
      </c>
      <c r="D133" s="22"/>
    </row>
    <row r="134" spans="2:4" ht="15" customHeight="1" x14ac:dyDescent="0.2">
      <c r="B134" s="253" t="s">
        <v>1139</v>
      </c>
      <c r="C134" s="253" t="s">
        <v>1145</v>
      </c>
      <c r="D134" s="22"/>
    </row>
    <row r="135" spans="2:4" ht="15" customHeight="1" x14ac:dyDescent="0.2">
      <c r="B135" s="253" t="s">
        <v>1140</v>
      </c>
      <c r="C135" s="253" t="s">
        <v>1146</v>
      </c>
      <c r="D135" s="22"/>
    </row>
    <row r="136" spans="2:4" ht="9" customHeight="1" x14ac:dyDescent="0.2">
      <c r="B136" s="16"/>
      <c r="C136" s="22"/>
      <c r="D136" s="22"/>
    </row>
    <row r="137" spans="2:4" s="70" customFormat="1" ht="15.75" customHeight="1" x14ac:dyDescent="0.2">
      <c r="B137" s="200" t="s">
        <v>1141</v>
      </c>
    </row>
    <row r="138" spans="2:4" ht="9" customHeight="1" x14ac:dyDescent="0.2">
      <c r="B138" s="524"/>
      <c r="C138" s="22"/>
      <c r="D138" s="22"/>
    </row>
    <row r="139" spans="2:4" ht="15.95" customHeight="1" x14ac:dyDescent="0.2">
      <c r="B139" s="525" t="s">
        <v>974</v>
      </c>
      <c r="C139" s="250"/>
      <c r="D139" s="22"/>
    </row>
    <row r="140" spans="2:4" ht="9" customHeight="1" x14ac:dyDescent="0.2">
      <c r="C140" s="22"/>
      <c r="D140" s="22"/>
    </row>
    <row r="141" spans="2:4" s="70" customFormat="1" ht="15" customHeight="1" x14ac:dyDescent="0.2">
      <c r="B141" s="200" t="s">
        <v>1065</v>
      </c>
      <c r="C141" s="62"/>
    </row>
    <row r="142" spans="2:4" s="54" customFormat="1" ht="6" customHeight="1" x14ac:dyDescent="0.2"/>
    <row r="143" spans="2:4" s="54" customFormat="1" ht="15" customHeight="1" x14ac:dyDescent="0.2">
      <c r="B143" s="709" t="s">
        <v>1102</v>
      </c>
      <c r="C143" s="710" t="s">
        <v>1267</v>
      </c>
    </row>
    <row r="144" spans="2:4" s="54" customFormat="1" ht="15" customHeight="1" x14ac:dyDescent="0.2">
      <c r="B144" s="709" t="s">
        <v>1136</v>
      </c>
      <c r="C144" s="710" t="s">
        <v>1268</v>
      </c>
    </row>
    <row r="145" spans="2:4" s="54" customFormat="1" ht="15" customHeight="1" x14ac:dyDescent="0.2">
      <c r="B145" s="709" t="s">
        <v>1113</v>
      </c>
      <c r="C145" s="710" t="s">
        <v>1148</v>
      </c>
    </row>
    <row r="146" spans="2:4" s="54" customFormat="1" ht="31.5" customHeight="1" x14ac:dyDescent="0.2">
      <c r="B146" s="709" t="s">
        <v>1135</v>
      </c>
      <c r="C146" s="710" t="s">
        <v>1150</v>
      </c>
    </row>
    <row r="147" spans="2:4" s="54" customFormat="1" ht="15" customHeight="1" x14ac:dyDescent="0.2">
      <c r="B147" s="709" t="s">
        <v>1106</v>
      </c>
      <c r="C147" s="710" t="s">
        <v>1100</v>
      </c>
    </row>
    <row r="148" spans="2:4" s="54" customFormat="1" ht="15" customHeight="1" x14ac:dyDescent="0.2">
      <c r="B148" s="709" t="s">
        <v>1134</v>
      </c>
      <c r="C148" s="710" t="s">
        <v>1121</v>
      </c>
    </row>
    <row r="149" spans="2:4" s="54" customFormat="1" ht="30" customHeight="1" x14ac:dyDescent="0.2">
      <c r="B149" s="709" t="s">
        <v>1133</v>
      </c>
      <c r="C149" s="710" t="s">
        <v>1122</v>
      </c>
    </row>
    <row r="150" spans="2:4" s="54" customFormat="1" ht="15" customHeight="1" x14ac:dyDescent="0.2">
      <c r="B150" s="711" t="s">
        <v>1132</v>
      </c>
      <c r="C150" s="710" t="s">
        <v>1123</v>
      </c>
    </row>
    <row r="151" spans="2:4" s="54" customFormat="1" ht="15" customHeight="1" x14ac:dyDescent="0.2">
      <c r="B151" s="711" t="s">
        <v>1131</v>
      </c>
      <c r="C151" s="710" t="s">
        <v>1123</v>
      </c>
    </row>
    <row r="152" spans="2:4" s="54" customFormat="1" ht="15" customHeight="1" x14ac:dyDescent="0.2">
      <c r="B152" s="711" t="s">
        <v>1130</v>
      </c>
      <c r="C152" s="710" t="s">
        <v>1124</v>
      </c>
    </row>
    <row r="153" spans="2:4" s="54" customFormat="1" ht="15" customHeight="1" x14ac:dyDescent="0.2">
      <c r="B153" s="711" t="s">
        <v>1129</v>
      </c>
      <c r="C153" s="710" t="s">
        <v>1125</v>
      </c>
    </row>
    <row r="154" spans="2:4" s="54" customFormat="1" ht="15" customHeight="1" x14ac:dyDescent="0.2">
      <c r="B154" s="711" t="s">
        <v>1128</v>
      </c>
      <c r="C154" s="710" t="s">
        <v>1125</v>
      </c>
    </row>
    <row r="155" spans="2:4" s="54" customFormat="1" ht="15" customHeight="1" x14ac:dyDescent="0.2">
      <c r="B155" s="711" t="s">
        <v>1127</v>
      </c>
      <c r="C155" s="710" t="s">
        <v>1125</v>
      </c>
    </row>
    <row r="156" spans="2:4" s="54" customFormat="1" ht="15" customHeight="1" x14ac:dyDescent="0.2">
      <c r="B156" s="711" t="s">
        <v>1126</v>
      </c>
      <c r="C156" s="710" t="s">
        <v>1125</v>
      </c>
    </row>
    <row r="157" spans="2:4" ht="9" customHeight="1" x14ac:dyDescent="0.2">
      <c r="C157" s="22"/>
      <c r="D157" s="22"/>
    </row>
    <row r="158" spans="2:4" ht="15.95" customHeight="1" x14ac:dyDescent="0.2">
      <c r="B158" s="525" t="s">
        <v>975</v>
      </c>
      <c r="C158" s="250"/>
      <c r="D158" s="22"/>
    </row>
    <row r="159" spans="2:4" ht="9" customHeight="1" x14ac:dyDescent="0.2">
      <c r="C159" s="22"/>
      <c r="D159" s="22"/>
    </row>
    <row r="160" spans="2:4" s="652" customFormat="1" ht="29.25" customHeight="1" x14ac:dyDescent="0.2">
      <c r="B160" s="1159" t="s">
        <v>1066</v>
      </c>
      <c r="C160" s="1159"/>
    </row>
    <row r="161" spans="2:4" s="652" customFormat="1" ht="6" customHeight="1" x14ac:dyDescent="0.2">
      <c r="B161" s="241"/>
      <c r="C161" s="241"/>
    </row>
    <row r="162" spans="2:4" s="7" customFormat="1" ht="15" customHeight="1" x14ac:dyDescent="0.2">
      <c r="B162" s="709" t="s">
        <v>1102</v>
      </c>
      <c r="C162" s="710" t="s">
        <v>1267</v>
      </c>
    </row>
    <row r="163" spans="2:4" s="7" customFormat="1" ht="15" customHeight="1" x14ac:dyDescent="0.2">
      <c r="B163" s="709" t="s">
        <v>1103</v>
      </c>
      <c r="C163" s="710" t="s">
        <v>1149</v>
      </c>
    </row>
    <row r="164" spans="2:4" s="7" customFormat="1" ht="15" customHeight="1" x14ac:dyDescent="0.2">
      <c r="B164" s="709" t="s">
        <v>1104</v>
      </c>
      <c r="C164" s="709" t="s">
        <v>1269</v>
      </c>
    </row>
    <row r="165" spans="2:4" s="7" customFormat="1" ht="15" customHeight="1" x14ac:dyDescent="0.2">
      <c r="B165" s="709" t="s">
        <v>1105</v>
      </c>
      <c r="C165" s="709" t="s">
        <v>1099</v>
      </c>
    </row>
    <row r="166" spans="2:4" s="7" customFormat="1" ht="15" customHeight="1" x14ac:dyDescent="0.2">
      <c r="B166" s="709" t="s">
        <v>1106</v>
      </c>
      <c r="C166" s="709" t="s">
        <v>1100</v>
      </c>
    </row>
    <row r="167" spans="2:4" s="7" customFormat="1" ht="15" customHeight="1" x14ac:dyDescent="0.2">
      <c r="B167" s="709" t="s">
        <v>1107</v>
      </c>
      <c r="C167" s="709" t="s">
        <v>1101</v>
      </c>
    </row>
    <row r="168" spans="2:4" s="652" customFormat="1" ht="9" customHeight="1" x14ac:dyDescent="0.2"/>
    <row r="169" spans="2:4" ht="15.95" customHeight="1" x14ac:dyDescent="0.2">
      <c r="B169" s="525" t="s">
        <v>976</v>
      </c>
      <c r="C169" s="250"/>
      <c r="D169" s="22"/>
    </row>
    <row r="170" spans="2:4" ht="9" customHeight="1" x14ac:dyDescent="0.2">
      <c r="C170" s="22"/>
      <c r="D170" s="22"/>
    </row>
    <row r="171" spans="2:4" s="54" customFormat="1" ht="15" customHeight="1" x14ac:dyDescent="0.2">
      <c r="B171" s="1166" t="s">
        <v>1067</v>
      </c>
      <c r="C171" s="1166"/>
    </row>
    <row r="172" spans="2:4" s="54" customFormat="1" ht="6" customHeight="1" x14ac:dyDescent="0.2">
      <c r="B172" s="241"/>
      <c r="C172" s="70"/>
    </row>
    <row r="173" spans="2:4" s="54" customFormat="1" ht="15" customHeight="1" x14ac:dyDescent="0.2">
      <c r="B173" s="709" t="s">
        <v>1102</v>
      </c>
      <c r="C173" s="710" t="s">
        <v>1267</v>
      </c>
    </row>
    <row r="174" spans="2:4" s="54" customFormat="1" ht="15" customHeight="1" x14ac:dyDescent="0.2">
      <c r="B174" s="709" t="s">
        <v>1111</v>
      </c>
      <c r="C174" s="710" t="s">
        <v>1270</v>
      </c>
    </row>
    <row r="175" spans="2:4" s="54" customFormat="1" ht="15" customHeight="1" x14ac:dyDescent="0.2">
      <c r="B175" s="709" t="s">
        <v>1112</v>
      </c>
      <c r="C175" s="710" t="s">
        <v>1108</v>
      </c>
    </row>
    <row r="176" spans="2:4" s="54" customFormat="1" ht="15" customHeight="1" x14ac:dyDescent="0.2">
      <c r="B176" s="709" t="s">
        <v>1113</v>
      </c>
      <c r="C176" s="710" t="s">
        <v>1148</v>
      </c>
    </row>
    <row r="177" spans="1:4" s="54" customFormat="1" ht="30" customHeight="1" x14ac:dyDescent="0.2">
      <c r="B177" s="709" t="s">
        <v>1114</v>
      </c>
      <c r="C177" s="710" t="s">
        <v>1120</v>
      </c>
    </row>
    <row r="178" spans="1:4" s="54" customFormat="1" ht="15" customHeight="1" x14ac:dyDescent="0.2">
      <c r="B178" s="709" t="s">
        <v>1106</v>
      </c>
      <c r="C178" s="710" t="s">
        <v>1100</v>
      </c>
    </row>
    <row r="179" spans="1:4" s="54" customFormat="1" ht="15" customHeight="1" x14ac:dyDescent="0.2">
      <c r="B179" s="709" t="s">
        <v>1107</v>
      </c>
      <c r="C179" s="710" t="s">
        <v>1101</v>
      </c>
    </row>
    <row r="180" spans="1:4" s="54" customFormat="1" ht="15" customHeight="1" x14ac:dyDescent="0.2">
      <c r="B180" s="709" t="s">
        <v>1115</v>
      </c>
      <c r="C180" s="710" t="s">
        <v>1109</v>
      </c>
    </row>
    <row r="181" spans="1:4" s="54" customFormat="1" ht="15" customHeight="1" x14ac:dyDescent="0.2">
      <c r="B181" s="709" t="s">
        <v>1116</v>
      </c>
      <c r="C181" s="710" t="s">
        <v>1110</v>
      </c>
    </row>
    <row r="182" spans="1:4" s="54" customFormat="1" ht="15" customHeight="1" x14ac:dyDescent="0.2">
      <c r="B182" s="709" t="s">
        <v>1117</v>
      </c>
      <c r="C182" s="710" t="s">
        <v>1119</v>
      </c>
    </row>
    <row r="183" spans="1:4" s="54" customFormat="1" ht="15" customHeight="1" x14ac:dyDescent="0.2">
      <c r="B183" s="709" t="s">
        <v>1118</v>
      </c>
      <c r="C183" s="710" t="s">
        <v>1110</v>
      </c>
    </row>
    <row r="184" spans="1:4" ht="9" customHeight="1" x14ac:dyDescent="0.2">
      <c r="B184" s="712"/>
      <c r="C184" s="712"/>
      <c r="D184" s="22"/>
    </row>
    <row r="185" spans="1:4" s="27" customFormat="1" ht="15.95" customHeight="1" x14ac:dyDescent="0.2">
      <c r="A185" s="22"/>
      <c r="B185" s="243" t="s">
        <v>378</v>
      </c>
      <c r="C185" s="250"/>
      <c r="D185" s="257"/>
    </row>
    <row r="186" spans="1:4" s="27" customFormat="1" ht="6" customHeight="1" x14ac:dyDescent="0.2">
      <c r="A186" s="22"/>
      <c r="B186" s="246"/>
      <c r="C186" s="251"/>
      <c r="D186" s="257"/>
    </row>
    <row r="187" spans="1:4" s="27" customFormat="1" ht="15" customHeight="1" x14ac:dyDescent="0.2">
      <c r="A187" s="22"/>
      <c r="B187" s="241" t="s">
        <v>1153</v>
      </c>
      <c r="C187" s="251"/>
      <c r="D187" s="257"/>
    </row>
    <row r="188" spans="1:4" s="27" customFormat="1" ht="9" customHeight="1" x14ac:dyDescent="0.2">
      <c r="A188" s="22"/>
      <c r="B188" s="241"/>
      <c r="C188" s="251"/>
      <c r="D188" s="257"/>
    </row>
    <row r="189" spans="1:4" ht="15.95" customHeight="1" x14ac:dyDescent="0.2">
      <c r="B189" s="525" t="s">
        <v>981</v>
      </c>
      <c r="C189" s="250"/>
      <c r="D189" s="22"/>
    </row>
    <row r="190" spans="1:4" ht="9" customHeight="1" x14ac:dyDescent="0.2">
      <c r="C190" s="22"/>
      <c r="D190" s="22"/>
    </row>
    <row r="191" spans="1:4" s="27" customFormat="1" ht="30" customHeight="1" x14ac:dyDescent="0.2">
      <c r="A191" s="22"/>
      <c r="B191" s="1160" t="s">
        <v>983</v>
      </c>
      <c r="C191" s="1160"/>
      <c r="D191" s="257"/>
    </row>
    <row r="192" spans="1:4" s="27" customFormat="1" ht="6" customHeight="1" x14ac:dyDescent="0.2">
      <c r="A192" s="22"/>
      <c r="B192" s="241"/>
      <c r="C192" s="251"/>
      <c r="D192" s="257"/>
    </row>
    <row r="193" spans="1:4" s="27" customFormat="1" ht="15" customHeight="1" x14ac:dyDescent="0.2">
      <c r="A193" s="22"/>
      <c r="B193" s="247" t="s">
        <v>982</v>
      </c>
      <c r="C193" s="247"/>
      <c r="D193" s="257"/>
    </row>
    <row r="194" spans="1:4" s="27" customFormat="1" ht="6" customHeight="1" x14ac:dyDescent="0.2">
      <c r="A194" s="22"/>
      <c r="B194" s="255"/>
      <c r="C194" s="255"/>
      <c r="D194" s="257"/>
    </row>
    <row r="195" spans="1:4" s="27" customFormat="1" ht="108" customHeight="1" x14ac:dyDescent="0.2">
      <c r="A195" s="22"/>
      <c r="B195" s="253" t="s">
        <v>271</v>
      </c>
      <c r="C195" s="248" t="s">
        <v>1062</v>
      </c>
      <c r="D195" s="257"/>
    </row>
    <row r="196" spans="1:4" s="27" customFormat="1" ht="12" customHeight="1" x14ac:dyDescent="0.2">
      <c r="A196" s="22"/>
      <c r="B196" s="241"/>
      <c r="C196" s="251"/>
      <c r="D196" s="257"/>
    </row>
    <row r="197" spans="1:4" s="27" customFormat="1" ht="14.25" customHeight="1" x14ac:dyDescent="0.2">
      <c r="A197" s="22"/>
      <c r="B197" s="247" t="s">
        <v>984</v>
      </c>
      <c r="C197" s="251"/>
      <c r="D197" s="257"/>
    </row>
    <row r="198" spans="1:4" s="27" customFormat="1" ht="6" customHeight="1" x14ac:dyDescent="0.2">
      <c r="A198" s="22"/>
      <c r="B198" s="247"/>
      <c r="C198" s="251"/>
      <c r="D198" s="257"/>
    </row>
    <row r="199" spans="1:4" s="27" customFormat="1" ht="30" customHeight="1" x14ac:dyDescent="0.2">
      <c r="A199" s="22"/>
      <c r="B199" s="253" t="s">
        <v>341</v>
      </c>
      <c r="C199" s="248" t="s">
        <v>329</v>
      </c>
      <c r="D199" s="257"/>
    </row>
    <row r="200" spans="1:4" s="27" customFormat="1" ht="30" customHeight="1" x14ac:dyDescent="0.2">
      <c r="A200" s="22"/>
      <c r="B200" s="253" t="s">
        <v>342</v>
      </c>
      <c r="C200" s="248" t="s">
        <v>330</v>
      </c>
      <c r="D200" s="257"/>
    </row>
    <row r="201" spans="1:4" s="27" customFormat="1" ht="30" customHeight="1" x14ac:dyDescent="0.2">
      <c r="A201" s="22"/>
      <c r="B201" s="253" t="s">
        <v>331</v>
      </c>
      <c r="C201" s="248" t="s">
        <v>332</v>
      </c>
      <c r="D201" s="257"/>
    </row>
    <row r="202" spans="1:4" s="27" customFormat="1" ht="30" customHeight="1" x14ac:dyDescent="0.2">
      <c r="A202" s="22"/>
      <c r="B202" s="253" t="s">
        <v>333</v>
      </c>
      <c r="C202" s="248" t="s">
        <v>334</v>
      </c>
      <c r="D202" s="257"/>
    </row>
    <row r="203" spans="1:4" s="27" customFormat="1" ht="30" customHeight="1" x14ac:dyDescent="0.2">
      <c r="A203" s="22"/>
      <c r="B203" s="253" t="s">
        <v>336</v>
      </c>
      <c r="C203" s="249" t="s">
        <v>335</v>
      </c>
      <c r="D203" s="257"/>
    </row>
    <row r="204" spans="1:4" s="27" customFormat="1" ht="15" customHeight="1" x14ac:dyDescent="0.2">
      <c r="A204" s="22"/>
      <c r="B204" s="253" t="s">
        <v>343</v>
      </c>
      <c r="C204" s="249" t="s">
        <v>344</v>
      </c>
      <c r="D204" s="257"/>
    </row>
    <row r="205" spans="1:4" s="27" customFormat="1" ht="30" customHeight="1" x14ac:dyDescent="0.2">
      <c r="A205" s="22"/>
      <c r="B205" s="248" t="s">
        <v>337</v>
      </c>
      <c r="C205" s="258" t="s">
        <v>338</v>
      </c>
      <c r="D205" s="257"/>
    </row>
    <row r="206" spans="1:4" s="27" customFormat="1" ht="90" customHeight="1" x14ac:dyDescent="0.2">
      <c r="A206" s="22"/>
      <c r="B206" s="249" t="s">
        <v>345</v>
      </c>
      <c r="C206" s="249" t="s">
        <v>339</v>
      </c>
      <c r="D206" s="257"/>
    </row>
    <row r="207" spans="1:4" ht="9" customHeight="1" x14ac:dyDescent="0.2">
      <c r="C207" s="22"/>
      <c r="D207" s="22"/>
    </row>
    <row r="208" spans="1:4" s="27" customFormat="1" ht="15" customHeight="1" x14ac:dyDescent="0.2">
      <c r="A208" s="22"/>
      <c r="B208" s="247" t="s">
        <v>985</v>
      </c>
      <c r="C208" s="247"/>
      <c r="D208" s="257"/>
    </row>
    <row r="209" spans="1:4" s="27" customFormat="1" ht="6" customHeight="1" x14ac:dyDescent="0.2">
      <c r="A209" s="22"/>
      <c r="B209" s="255"/>
      <c r="C209" s="255"/>
      <c r="D209" s="257"/>
    </row>
    <row r="210" spans="1:4" s="27" customFormat="1" ht="15" customHeight="1" x14ac:dyDescent="0.2">
      <c r="A210" s="22"/>
      <c r="B210" s="253" t="s">
        <v>269</v>
      </c>
      <c r="C210" s="253" t="s">
        <v>270</v>
      </c>
      <c r="D210" s="257"/>
    </row>
    <row r="211" spans="1:4" s="27" customFormat="1" ht="30" customHeight="1" x14ac:dyDescent="0.2">
      <c r="A211" s="22"/>
      <c r="B211" s="253" t="s">
        <v>271</v>
      </c>
      <c r="C211" s="248" t="s">
        <v>272</v>
      </c>
      <c r="D211" s="257"/>
    </row>
    <row r="212" spans="1:4" s="27" customFormat="1" ht="15" customHeight="1" x14ac:dyDescent="0.2">
      <c r="A212" s="22"/>
      <c r="B212" s="253" t="s">
        <v>273</v>
      </c>
      <c r="C212" s="253" t="s">
        <v>274</v>
      </c>
      <c r="D212" s="257"/>
    </row>
    <row r="213" spans="1:4" ht="9" customHeight="1" x14ac:dyDescent="0.2">
      <c r="C213" s="22"/>
      <c r="D213" s="22"/>
    </row>
    <row r="214" spans="1:4" ht="15" customHeight="1" x14ac:dyDescent="0.2">
      <c r="B214" s="247" t="s">
        <v>1151</v>
      </c>
      <c r="C214" s="22"/>
      <c r="D214" s="22"/>
    </row>
    <row r="215" spans="1:4" ht="6" customHeight="1" x14ac:dyDescent="0.2">
      <c r="B215" s="247"/>
      <c r="C215" s="22"/>
      <c r="D215" s="22"/>
    </row>
    <row r="216" spans="1:4" ht="15" customHeight="1" x14ac:dyDescent="0.2">
      <c r="B216" s="247" t="s">
        <v>1152</v>
      </c>
      <c r="C216" s="22"/>
      <c r="D216" s="22"/>
    </row>
    <row r="217" spans="1:4" ht="9" customHeight="1" x14ac:dyDescent="0.2">
      <c r="C217" s="22"/>
      <c r="D217" s="22"/>
    </row>
    <row r="218" spans="1:4" ht="15.95" customHeight="1" x14ac:dyDescent="0.2">
      <c r="B218" s="525" t="s">
        <v>154</v>
      </c>
      <c r="C218" s="250"/>
      <c r="D218" s="22"/>
    </row>
    <row r="219" spans="1:4" ht="9" customHeight="1" x14ac:dyDescent="0.2">
      <c r="C219" s="22"/>
      <c r="D219" s="22"/>
    </row>
    <row r="220" spans="1:4" ht="12.75" customHeight="1" x14ac:dyDescent="0.2">
      <c r="B220" s="294" t="s">
        <v>1094</v>
      </c>
      <c r="C220" s="22"/>
      <c r="D220" s="22"/>
    </row>
    <row r="221" spans="1:4" ht="9" customHeight="1" x14ac:dyDescent="0.2">
      <c r="C221" s="22"/>
      <c r="D221" s="22"/>
    </row>
    <row r="222" spans="1:4" s="27" customFormat="1" ht="15.95" customHeight="1" x14ac:dyDescent="0.2">
      <c r="A222" s="22"/>
      <c r="B222" s="243" t="s">
        <v>299</v>
      </c>
      <c r="C222" s="250"/>
      <c r="D222" s="257"/>
    </row>
    <row r="223" spans="1:4" s="27" customFormat="1" ht="6" customHeight="1" x14ac:dyDescent="0.2">
      <c r="A223" s="22"/>
      <c r="B223" s="204"/>
      <c r="C223" s="251"/>
      <c r="D223" s="257"/>
    </row>
    <row r="224" spans="1:4" s="27" customFormat="1" ht="15" customHeight="1" x14ac:dyDescent="0.2">
      <c r="A224" s="22"/>
      <c r="B224" s="294" t="str">
        <f>"In diesem Tabellenblatt wird die annuitätische Berücksichtigung in den Erlösobergrenzen des Regulierungskontosaldos "&amp; 'A. Allgemeine Informationen'!D14 &amp;" verteilt auf 3 Jahre ("&amp;'A. Allgemeine Informationen'!D14+2&amp;" bis "&amp;'A. Allgemeine Informationen'!D14+4&amp;") berechnet."</f>
        <v>In diesem Tabellenblatt wird die annuitätische Berücksichtigung in den Erlösobergrenzen des Regulierungskontosaldos 2019 verteilt auf 3 Jahre (2021 bis 2023) berechnet.</v>
      </c>
      <c r="C224" s="295"/>
      <c r="D224" s="257"/>
    </row>
    <row r="225" spans="2:4" ht="9" customHeight="1" x14ac:dyDescent="0.2">
      <c r="C225" s="22"/>
      <c r="D225" s="22"/>
    </row>
    <row r="226" spans="2:4" ht="15.95" customHeight="1" x14ac:dyDescent="0.2">
      <c r="B226" s="243" t="s">
        <v>298</v>
      </c>
      <c r="C226" s="250"/>
    </row>
    <row r="227" spans="2:4" ht="6" customHeight="1" x14ac:dyDescent="0.2">
      <c r="B227" s="244"/>
      <c r="C227" s="54"/>
    </row>
    <row r="228" spans="2:4" ht="15" customHeight="1" x14ac:dyDescent="0.2">
      <c r="B228" s="200" t="s">
        <v>71</v>
      </c>
      <c r="C228" s="54"/>
    </row>
    <row r="229" spans="2:4" ht="9" customHeight="1" x14ac:dyDescent="0.2">
      <c r="C229" s="22"/>
      <c r="D229" s="22"/>
    </row>
  </sheetData>
  <sheetProtection algorithmName="SHA-512" hashValue="dYmywT+KwVJAkaGzytva6LR7EIs2JohfeVA5NB/ROX1TviW3VQZNVxgIZVGKjWM+3psXxv3o4DzFnHxH1BgdCQ==" saltValue="J9+o/jkq+dXyDtbSd7klQg==" spinCount="100000" sheet="1" objects="1" scenarios="1"/>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14">
    <mergeCell ref="E63:J63"/>
    <mergeCell ref="B68:C68"/>
    <mergeCell ref="B191:C191"/>
    <mergeCell ref="B81:C81"/>
    <mergeCell ref="B109:C110"/>
    <mergeCell ref="B100:C100"/>
    <mergeCell ref="B82:C82"/>
    <mergeCell ref="B160:C160"/>
    <mergeCell ref="B171:C171"/>
    <mergeCell ref="B52:C52"/>
    <mergeCell ref="B53:C53"/>
    <mergeCell ref="B72:C72"/>
    <mergeCell ref="B76:C76"/>
    <mergeCell ref="B80:C80"/>
  </mergeCells>
  <phoneticPr fontId="6" type="noConversion"/>
  <hyperlinks>
    <hyperlink ref="B5" location="'A. Allgemeine Informationen'!A1" display="A. Allgemeine Informationen"/>
    <hyperlink ref="B6" location="'A1. Umsatzerlöse'!A1" display="A1. Umsatzerlöse"/>
    <hyperlink ref="B7" location="'A2. Bilanz'!A1" display="A2. Bilanz"/>
    <hyperlink ref="B8" location="'A3. GuV'!A1" display="A3. GuV"/>
    <hyperlink ref="B10" location="'E1. Erzielb. Erlöse'!A1" display="E1. Erzielb. Erlöse"/>
    <hyperlink ref="B11" location="'E2. vorgelagerte Netzkosten'!A1" display="E2. Vorgelagerte Netzkosten"/>
    <hyperlink ref="B12" location="'E3. dezentrale Einspeisung'!A1" display="E3. Dezentrale Einspeisung"/>
    <hyperlink ref="B13" location="'E4. MSB (inkl. Messung)'!A1" display="E4. MSB (inkl. Messung)"/>
    <hyperlink ref="B30" location="'H. Erläuterungen'!A1" display="H. Erläuterungen"/>
    <hyperlink ref="B42" location="'A. Allgemeine Informationen'!A1" display="A. Allgemeine Informationen"/>
    <hyperlink ref="B50" location="'A1. Umsatzerlöse'!A1" display="A1. Umsatzerlöse"/>
    <hyperlink ref="B55" location="'A2. Bilanz'!A1" display="A2. Bilanz"/>
    <hyperlink ref="B61" location="'A3. GuV'!A1" display="A3. GuV"/>
    <hyperlink ref="B70" location="'E1. Erzielb. Erlöse'!A1" display="E1. Erzielb. Erlöse"/>
    <hyperlink ref="B74" location="'E2. vorgelagerte Netzkosten'!A1" display="E2. Vorgelagerte Netzkosten"/>
    <hyperlink ref="B78" location="'E3. dezentrale Einspeisung'!A1" display="E3. Dezentrale Einspeisung"/>
    <hyperlink ref="B84" location="'E4. MSB (inkl. Messung)'!A1" display="E4. MSB (inkl. Messung)"/>
    <hyperlink ref="B226" location="'H. Erläuterungen'!A1" display="H. Erläuterungen"/>
    <hyperlink ref="B28" location="'F. Zusammenfassung'!A1" display="F. Zusammenfassung"/>
    <hyperlink ref="B15" location="'E5. Investmaßnahmen'!A1" display="E5. Investmaßnahmen"/>
    <hyperlink ref="B185" location="'E9. ÜNB_Spezifika'!A1" display="E9. ÜNB_Spezifika"/>
    <hyperlink ref="B29" location="'G. Auflösung RegKto'!A1" display="G. Auflösung RegKto"/>
    <hyperlink ref="B222" location="'G. Auflösung RegKto'!A1" display="G. Auflösung RegKto"/>
    <hyperlink ref="B16" location="'E6. EinsMan'!A1" display="E6. EinsMan"/>
    <hyperlink ref="B17" location="'E7. BKZ_NAB'!A1" display="E7. BKZ_NAB"/>
    <hyperlink ref="B22" location="'E9. ÜNB_Spezifika'!A1" display="E9. ÜNB_Spezifika"/>
    <hyperlink ref="B108" location="'E6. EinsMan'!A1" display="E6. EinsMan"/>
    <hyperlink ref="B119" location="'E7. BKZ_NAB'!A1" display="E7. BKZ_NAB"/>
    <hyperlink ref="B98" location="'E4.a. GuV MsB'!A1" display="E4.a. GuV MsB"/>
    <hyperlink ref="B14" location="'E4.a. GuV MsB'!A1" display="E4.a. GuV MsB"/>
    <hyperlink ref="B9" location="'A4. Anlagenspiegel'!A1" display="A4. Anlagenspiegel"/>
    <hyperlink ref="B18" location="'E8. KKauf_Berechnung'!A1" display="E8. KKauf_Berechnung"/>
    <hyperlink ref="B19" location="'E8.a. KKauf_SAV'!A1" display="E8.a. KKauf_SAV"/>
    <hyperlink ref="B20" location="'E8.b. KKauf_BKZ'!A1" display="E8.b. KKauf_BKZ"/>
    <hyperlink ref="B21" location="'E8.c. KKauf_WAV'!A1" display="E8.c. KKauf_WAV"/>
    <hyperlink ref="B23" location="'E9.a. Regelleistung'!A1" display="E9.a. Regelleistung"/>
    <hyperlink ref="B24" location="'E9.b. Netzverluste'!A1" display="E9.b. Netzverluste"/>
    <hyperlink ref="B25" location="'E9.c. Redispatch'!A1" display="E9.c. Redispatch"/>
    <hyperlink ref="B26" location="'E9.d. Nutzen statt Abregeln'!A1" display="E9.d. Nutzen statt Abregeln"/>
    <hyperlink ref="B27" location="'E10. Sonstiges'!A1" display="E10. Sonstiges"/>
    <hyperlink ref="B66" location="'A4. Anlagenspiegel'!A1" display="A4. Anlagenspiegel"/>
    <hyperlink ref="B104" location="'E5. Investmaßnahmen'!A1" display="E5. Investmaßnahmen"/>
    <hyperlink ref="B128" location="'E8. KKauf_Berechnung'!A1" display="E8. Kkauf_Berechnung "/>
    <hyperlink ref="B139" location="'E8.a. KKauf_SAV'!A1" display="E8.a. KKauf_SAV"/>
    <hyperlink ref="B158" location="'E8.b. KKauf_BKZ'!A1" display="E8.b. KKauf_BKZ"/>
    <hyperlink ref="B169" location="'E8.c. KKauf_WAV'!A1" display="E8.c. KKauf_WAV"/>
    <hyperlink ref="B189" location="'E10. Sonstiges'!A1" display="E10. Sonstiges"/>
    <hyperlink ref="B218" location="'F. Zusammenfassung'!A1" display="F. Zusammenfassung"/>
  </hyperlinks>
  <pageMargins left="0.47" right="0.31" top="0.41" bottom="0.61" header="0.34" footer="0.4921259845"/>
  <pageSetup paperSize="9" scale="50" fitToHeight="2"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indexed="43"/>
  </sheetPr>
  <dimension ref="A1:H308"/>
  <sheetViews>
    <sheetView showGridLines="0" zoomScaleNormal="100" workbookViewId="0">
      <selection activeCell="D5" sqref="D5"/>
    </sheetView>
  </sheetViews>
  <sheetFormatPr baseColWidth="10" defaultRowHeight="14.25" x14ac:dyDescent="0.2"/>
  <cols>
    <col min="1" max="1" width="2.7109375" style="16" customWidth="1"/>
    <col min="2" max="2" width="34.85546875" style="16" customWidth="1"/>
    <col min="3" max="3" width="13.42578125" style="16" customWidth="1"/>
    <col min="4" max="4" width="17.7109375" style="16" customWidth="1"/>
    <col min="5" max="5" width="11.42578125" style="16" customWidth="1"/>
    <col min="6" max="6" width="12.5703125" style="16" customWidth="1"/>
    <col min="7" max="7" width="17.7109375" style="16" customWidth="1"/>
    <col min="8" max="8" width="2.7109375" style="16" customWidth="1"/>
    <col min="9" max="16384" width="11.42578125" style="16"/>
  </cols>
  <sheetData>
    <row r="1" spans="1:8" ht="30" customHeight="1" x14ac:dyDescent="0.2">
      <c r="B1" s="49" t="str">
        <f>"E2. Kosten aus erforderlicher Inanspruchnahme vorgelagerter Netzebenen des Jahres " &amp; 'A. Allgemeine Informationen'!D14</f>
        <v>E2. Kosten aus erforderlicher Inanspruchnahme vorgelagerter Netzebenen des Jahres 2019</v>
      </c>
      <c r="C1" s="38"/>
      <c r="E1" s="39"/>
    </row>
    <row r="2" spans="1:8" ht="12" customHeight="1" thickBot="1" x14ac:dyDescent="0.25"/>
    <row r="3" spans="1:8" ht="36" customHeight="1" x14ac:dyDescent="0.2">
      <c r="B3" s="1231" t="s">
        <v>209</v>
      </c>
      <c r="C3" s="1232"/>
      <c r="D3" s="225" t="s">
        <v>188</v>
      </c>
      <c r="E3" s="226"/>
      <c r="F3" s="1238" t="str">
        <f>"Gebuchter Jahresaufwand für die erforderliche Inanspruchnahme vorgelagerter Netzebenen gem. handelsrechtlichem Jahresabschluss " &amp; 'A. Allgemeine Informationen'!$D$14 &amp;" [EUR]:"</f>
        <v>Gebuchter Jahresaufwand für die erforderliche Inanspruchnahme vorgelagerter Netzebenen gem. handelsrechtlichem Jahresabschluss 2019 [EUR]:</v>
      </c>
      <c r="G3" s="1239"/>
      <c r="H3" s="719"/>
    </row>
    <row r="4" spans="1:8" ht="15" customHeight="1" x14ac:dyDescent="0.2">
      <c r="B4" s="1233" t="s">
        <v>148</v>
      </c>
      <c r="C4" s="1234"/>
      <c r="D4" s="772">
        <f>SUM(G13:G21,G28:G36,G43:G51,G58:G66,G73:G81,G88:G96,G103:G111,G118:G126,G133:G141,G148:G156,G163:G171,G178:G186,G193:G201,G208:G216,G223:G231,G238:G246,G253:G261,G268:G276,G283:G291,G298:G306)</f>
        <v>0</v>
      </c>
      <c r="E4" s="713"/>
      <c r="F4" s="1240"/>
      <c r="G4" s="1241"/>
    </row>
    <row r="5" spans="1:8" ht="15" customHeight="1" x14ac:dyDescent="0.2">
      <c r="B5" s="1233" t="s">
        <v>217</v>
      </c>
      <c r="C5" s="1235"/>
      <c r="D5" s="715"/>
      <c r="E5" s="714"/>
      <c r="F5" s="1242"/>
      <c r="G5" s="1243"/>
    </row>
    <row r="6" spans="1:8" ht="15" customHeight="1" thickBot="1" x14ac:dyDescent="0.25">
      <c r="B6" s="1236" t="s">
        <v>175</v>
      </c>
      <c r="C6" s="1237"/>
      <c r="D6" s="773">
        <f>D4-D5</f>
        <v>0</v>
      </c>
      <c r="E6" s="714"/>
      <c r="F6" s="1244"/>
      <c r="G6" s="1245"/>
    </row>
    <row r="7" spans="1:8" ht="12" customHeight="1" thickBot="1" x14ac:dyDescent="0.25">
      <c r="B7" s="71"/>
      <c r="C7" s="72"/>
      <c r="D7" s="72"/>
      <c r="E7" s="72"/>
      <c r="F7" s="72"/>
      <c r="G7" s="72"/>
    </row>
    <row r="8" spans="1:8" ht="15" customHeight="1" x14ac:dyDescent="0.2">
      <c r="B8" s="189" t="s">
        <v>54</v>
      </c>
      <c r="C8" s="1226" t="s">
        <v>1</v>
      </c>
      <c r="D8" s="1229"/>
      <c r="E8" s="1230"/>
      <c r="F8" s="73"/>
      <c r="G8" s="74"/>
    </row>
    <row r="9" spans="1:8" ht="15" customHeight="1" x14ac:dyDescent="0.2">
      <c r="A9" s="583"/>
      <c r="B9" s="185" t="s">
        <v>55</v>
      </c>
      <c r="C9" s="76" t="s">
        <v>1</v>
      </c>
      <c r="D9" s="70"/>
      <c r="E9" s="54"/>
      <c r="F9" s="629" t="s">
        <v>56</v>
      </c>
      <c r="G9" s="77">
        <f>DATE('A. Allgemeine Informationen'!D14,1,1)</f>
        <v>43466</v>
      </c>
      <c r="H9" s="40"/>
    </row>
    <row r="10" spans="1:8" ht="15" customHeight="1" x14ac:dyDescent="0.2">
      <c r="A10" s="583"/>
      <c r="B10" s="78"/>
      <c r="C10" s="70"/>
      <c r="D10" s="70"/>
      <c r="E10" s="54"/>
      <c r="F10" s="79" t="s">
        <v>57</v>
      </c>
      <c r="G10" s="77">
        <f>DATE('A. Allgemeine Informationen'!D14,12,31)</f>
        <v>43830</v>
      </c>
      <c r="H10" s="40"/>
    </row>
    <row r="11" spans="1:8" ht="15" customHeight="1" x14ac:dyDescent="0.2">
      <c r="A11" s="583"/>
      <c r="B11" s="78"/>
      <c r="C11" s="70"/>
      <c r="D11" s="80"/>
      <c r="E11" s="54"/>
      <c r="F11" s="54"/>
      <c r="G11" s="81"/>
    </row>
    <row r="12" spans="1:8" ht="45" customHeight="1" x14ac:dyDescent="0.2">
      <c r="A12" s="583"/>
      <c r="B12" s="78"/>
      <c r="C12" s="186" t="s">
        <v>229</v>
      </c>
      <c r="D12" s="186" t="str">
        <f>"tatsächliche Bezugsmenge " &amp;'A. Allgemeine Informationen'!$D$14</f>
        <v>tatsächliche Bezugsmenge 2019</v>
      </c>
      <c r="E12" s="186" t="s">
        <v>230</v>
      </c>
      <c r="F12" s="187" t="s">
        <v>156</v>
      </c>
      <c r="G12" s="188" t="s">
        <v>227</v>
      </c>
    </row>
    <row r="13" spans="1:8" ht="15" customHeight="1" x14ac:dyDescent="0.2">
      <c r="A13" s="583"/>
      <c r="B13" s="75" t="s">
        <v>35</v>
      </c>
      <c r="C13" s="79" t="s">
        <v>53</v>
      </c>
      <c r="D13" s="194"/>
      <c r="E13" s="79" t="s">
        <v>190</v>
      </c>
      <c r="F13" s="178"/>
      <c r="G13" s="93">
        <f>$D13*F13</f>
        <v>0</v>
      </c>
    </row>
    <row r="14" spans="1:8" ht="15" customHeight="1" x14ac:dyDescent="0.2">
      <c r="A14" s="583"/>
      <c r="B14" s="75" t="s">
        <v>32</v>
      </c>
      <c r="C14" s="79" t="s">
        <v>58</v>
      </c>
      <c r="D14" s="194"/>
      <c r="E14" s="79" t="s">
        <v>59</v>
      </c>
      <c r="F14" s="178"/>
      <c r="G14" s="93">
        <f>$D14*F14/100</f>
        <v>0</v>
      </c>
    </row>
    <row r="15" spans="1:8" ht="15" customHeight="1" x14ac:dyDescent="0.2">
      <c r="B15" s="75" t="s">
        <v>348</v>
      </c>
      <c r="C15" s="79" t="s">
        <v>1272</v>
      </c>
      <c r="D15" s="194"/>
      <c r="E15" s="79" t="s">
        <v>1273</v>
      </c>
      <c r="F15" s="178"/>
      <c r="G15" s="93">
        <f>$D15*F15</f>
        <v>0</v>
      </c>
    </row>
    <row r="16" spans="1:8" ht="15" customHeight="1" x14ac:dyDescent="0.2">
      <c r="B16" s="78" t="s">
        <v>60</v>
      </c>
      <c r="C16" s="83"/>
      <c r="D16" s="770"/>
      <c r="E16" s="83"/>
      <c r="F16" s="776"/>
      <c r="G16" s="169"/>
    </row>
    <row r="17" spans="1:7" ht="15" customHeight="1" x14ac:dyDescent="0.2">
      <c r="B17" s="84"/>
      <c r="C17" s="82"/>
      <c r="D17" s="194"/>
      <c r="E17" s="82"/>
      <c r="F17" s="178"/>
      <c r="G17" s="716"/>
    </row>
    <row r="18" spans="1:7" ht="15" customHeight="1" x14ac:dyDescent="0.2">
      <c r="B18" s="84"/>
      <c r="C18" s="82"/>
      <c r="D18" s="774"/>
      <c r="E18" s="82"/>
      <c r="F18" s="178"/>
      <c r="G18" s="716"/>
    </row>
    <row r="19" spans="1:7" ht="15" customHeight="1" x14ac:dyDescent="0.2">
      <c r="B19" s="84"/>
      <c r="C19" s="82"/>
      <c r="D19" s="194"/>
      <c r="E19" s="82"/>
      <c r="F19" s="178"/>
      <c r="G19" s="716"/>
    </row>
    <row r="20" spans="1:7" ht="15" customHeight="1" x14ac:dyDescent="0.2">
      <c r="B20" s="84"/>
      <c r="C20" s="82"/>
      <c r="D20" s="194"/>
      <c r="E20" s="82"/>
      <c r="F20" s="178"/>
      <c r="G20" s="716"/>
    </row>
    <row r="21" spans="1:7" ht="15" customHeight="1" x14ac:dyDescent="0.2">
      <c r="B21" s="84"/>
      <c r="C21" s="82"/>
      <c r="D21" s="194"/>
      <c r="E21" s="82"/>
      <c r="F21" s="178"/>
      <c r="G21" s="716"/>
    </row>
    <row r="22" spans="1:7" ht="15" customHeight="1" thickBot="1" x14ac:dyDescent="0.25">
      <c r="B22" s="625"/>
      <c r="C22" s="626"/>
      <c r="D22" s="626"/>
      <c r="E22" s="626"/>
      <c r="F22" s="626"/>
      <c r="G22" s="85"/>
    </row>
    <row r="23" spans="1:7" ht="15" customHeight="1" x14ac:dyDescent="0.2">
      <c r="B23" s="189" t="s">
        <v>61</v>
      </c>
      <c r="C23" s="1226" t="s">
        <v>1</v>
      </c>
      <c r="D23" s="1227"/>
      <c r="E23" s="1228"/>
      <c r="F23" s="73"/>
      <c r="G23" s="74"/>
    </row>
    <row r="24" spans="1:7" ht="15" customHeight="1" x14ac:dyDescent="0.2">
      <c r="B24" s="185" t="s">
        <v>55</v>
      </c>
      <c r="C24" s="76" t="s">
        <v>1</v>
      </c>
      <c r="D24" s="70"/>
      <c r="E24" s="54"/>
      <c r="F24" s="629" t="s">
        <v>56</v>
      </c>
      <c r="G24" s="77">
        <f>G9</f>
        <v>43466</v>
      </c>
    </row>
    <row r="25" spans="1:7" ht="15" customHeight="1" x14ac:dyDescent="0.2">
      <c r="B25" s="78"/>
      <c r="C25" s="70"/>
      <c r="D25" s="70"/>
      <c r="E25" s="54"/>
      <c r="F25" s="79" t="s">
        <v>57</v>
      </c>
      <c r="G25" s="77">
        <f>G10</f>
        <v>43830</v>
      </c>
    </row>
    <row r="26" spans="1:7" ht="10.5" customHeight="1" x14ac:dyDescent="0.2">
      <c r="A26" s="583"/>
      <c r="B26" s="78"/>
      <c r="C26" s="70"/>
      <c r="D26" s="80"/>
      <c r="E26" s="54"/>
      <c r="F26" s="54"/>
      <c r="G26" s="81"/>
    </row>
    <row r="27" spans="1:7" ht="45" customHeight="1" x14ac:dyDescent="0.2">
      <c r="A27" s="584"/>
      <c r="B27" s="78"/>
      <c r="C27" s="186" t="s">
        <v>229</v>
      </c>
      <c r="D27" s="186" t="str">
        <f>D12</f>
        <v>tatsächliche Bezugsmenge 2019</v>
      </c>
      <c r="E27" s="186" t="s">
        <v>230</v>
      </c>
      <c r="F27" s="187" t="s">
        <v>156</v>
      </c>
      <c r="G27" s="188" t="str">
        <f>G12</f>
        <v>tatsächlich entstandene Kosten
[EUR]</v>
      </c>
    </row>
    <row r="28" spans="1:7" ht="15" customHeight="1" x14ac:dyDescent="0.2">
      <c r="B28" s="75" t="s">
        <v>35</v>
      </c>
      <c r="C28" s="79" t="s">
        <v>53</v>
      </c>
      <c r="D28" s="194"/>
      <c r="E28" s="79" t="s">
        <v>190</v>
      </c>
      <c r="F28" s="178"/>
      <c r="G28" s="93">
        <f>$D28*F28</f>
        <v>0</v>
      </c>
    </row>
    <row r="29" spans="1:7" ht="15" customHeight="1" x14ac:dyDescent="0.2">
      <c r="B29" s="75" t="s">
        <v>32</v>
      </c>
      <c r="C29" s="79" t="s">
        <v>58</v>
      </c>
      <c r="D29" s="194"/>
      <c r="E29" s="79" t="s">
        <v>59</v>
      </c>
      <c r="F29" s="178"/>
      <c r="G29" s="93">
        <f>$D29*F29/100</f>
        <v>0</v>
      </c>
    </row>
    <row r="30" spans="1:7" ht="15" customHeight="1" x14ac:dyDescent="0.2">
      <c r="B30" s="75" t="s">
        <v>348</v>
      </c>
      <c r="C30" s="79" t="s">
        <v>1272</v>
      </c>
      <c r="D30" s="194"/>
      <c r="E30" s="79" t="s">
        <v>1273</v>
      </c>
      <c r="F30" s="178"/>
      <c r="G30" s="93">
        <f>$D30*F30</f>
        <v>0</v>
      </c>
    </row>
    <row r="31" spans="1:7" ht="15" customHeight="1" x14ac:dyDescent="0.2">
      <c r="B31" s="78" t="s">
        <v>60</v>
      </c>
      <c r="C31" s="83"/>
      <c r="D31" s="770"/>
      <c r="E31" s="83"/>
      <c r="F31" s="776"/>
      <c r="G31" s="169"/>
    </row>
    <row r="32" spans="1:7" ht="15" customHeight="1" x14ac:dyDescent="0.2">
      <c r="B32" s="84"/>
      <c r="C32" s="82"/>
      <c r="D32" s="194"/>
      <c r="E32" s="82"/>
      <c r="F32" s="178"/>
      <c r="G32" s="716"/>
    </row>
    <row r="33" spans="1:7" ht="15" customHeight="1" x14ac:dyDescent="0.2">
      <c r="B33" s="84"/>
      <c r="C33" s="82"/>
      <c r="D33" s="194"/>
      <c r="E33" s="82"/>
      <c r="F33" s="178"/>
      <c r="G33" s="716"/>
    </row>
    <row r="34" spans="1:7" ht="15" customHeight="1" x14ac:dyDescent="0.2">
      <c r="B34" s="84"/>
      <c r="C34" s="82"/>
      <c r="D34" s="194"/>
      <c r="E34" s="82"/>
      <c r="F34" s="178"/>
      <c r="G34" s="716"/>
    </row>
    <row r="35" spans="1:7" ht="15" customHeight="1" x14ac:dyDescent="0.2">
      <c r="B35" s="84"/>
      <c r="C35" s="82"/>
      <c r="D35" s="194"/>
      <c r="E35" s="82"/>
      <c r="F35" s="178"/>
      <c r="G35" s="716"/>
    </row>
    <row r="36" spans="1:7" ht="15" customHeight="1" x14ac:dyDescent="0.2">
      <c r="B36" s="84"/>
      <c r="C36" s="82"/>
      <c r="D36" s="194"/>
      <c r="E36" s="82"/>
      <c r="F36" s="178"/>
      <c r="G36" s="716"/>
    </row>
    <row r="37" spans="1:7" ht="15" customHeight="1" thickBot="1" x14ac:dyDescent="0.25">
      <c r="B37" s="625"/>
      <c r="C37" s="626"/>
      <c r="D37" s="626"/>
      <c r="E37" s="626"/>
      <c r="F37" s="626"/>
      <c r="G37" s="85"/>
    </row>
    <row r="38" spans="1:7" ht="15" customHeight="1" x14ac:dyDescent="0.2">
      <c r="B38" s="190" t="s">
        <v>62</v>
      </c>
      <c r="C38" s="1226" t="s">
        <v>1</v>
      </c>
      <c r="D38" s="1227"/>
      <c r="E38" s="1228"/>
      <c r="F38" s="73"/>
      <c r="G38" s="74"/>
    </row>
    <row r="39" spans="1:7" ht="15" customHeight="1" x14ac:dyDescent="0.2">
      <c r="B39" s="185" t="s">
        <v>55</v>
      </c>
      <c r="C39" s="76" t="s">
        <v>1</v>
      </c>
      <c r="D39" s="70"/>
      <c r="E39" s="54"/>
      <c r="F39" s="629" t="s">
        <v>56</v>
      </c>
      <c r="G39" s="77">
        <f>G9</f>
        <v>43466</v>
      </c>
    </row>
    <row r="40" spans="1:7" ht="15" customHeight="1" x14ac:dyDescent="0.2">
      <c r="B40" s="78"/>
      <c r="C40" s="70"/>
      <c r="D40" s="70"/>
      <c r="E40" s="54"/>
      <c r="F40" s="79" t="s">
        <v>57</v>
      </c>
      <c r="G40" s="77">
        <f>G10</f>
        <v>43830</v>
      </c>
    </row>
    <row r="41" spans="1:7" ht="12.75" customHeight="1" x14ac:dyDescent="0.2">
      <c r="A41" s="583"/>
      <c r="B41" s="78"/>
      <c r="C41" s="70"/>
      <c r="D41" s="80"/>
      <c r="E41" s="54"/>
      <c r="F41" s="54"/>
      <c r="G41" s="81"/>
    </row>
    <row r="42" spans="1:7" ht="45" customHeight="1" x14ac:dyDescent="0.2">
      <c r="A42" s="584"/>
      <c r="B42" s="78"/>
      <c r="C42" s="186" t="s">
        <v>229</v>
      </c>
      <c r="D42" s="186" t="str">
        <f>D12</f>
        <v>tatsächliche Bezugsmenge 2019</v>
      </c>
      <c r="E42" s="186" t="s">
        <v>230</v>
      </c>
      <c r="F42" s="187" t="s">
        <v>156</v>
      </c>
      <c r="G42" s="188" t="str">
        <f>G12</f>
        <v>tatsächlich entstandene Kosten
[EUR]</v>
      </c>
    </row>
    <row r="43" spans="1:7" ht="15" customHeight="1" x14ac:dyDescent="0.2">
      <c r="B43" s="75" t="s">
        <v>35</v>
      </c>
      <c r="C43" s="79" t="s">
        <v>53</v>
      </c>
      <c r="D43" s="194"/>
      <c r="E43" s="79" t="s">
        <v>190</v>
      </c>
      <c r="F43" s="178"/>
      <c r="G43" s="93">
        <f>$D43*F43</f>
        <v>0</v>
      </c>
    </row>
    <row r="44" spans="1:7" ht="15" customHeight="1" x14ac:dyDescent="0.2">
      <c r="B44" s="75" t="s">
        <v>32</v>
      </c>
      <c r="C44" s="79" t="s">
        <v>58</v>
      </c>
      <c r="D44" s="194"/>
      <c r="E44" s="79" t="s">
        <v>59</v>
      </c>
      <c r="F44" s="178"/>
      <c r="G44" s="93">
        <f>$D44*F44/100</f>
        <v>0</v>
      </c>
    </row>
    <row r="45" spans="1:7" ht="15" customHeight="1" x14ac:dyDescent="0.2">
      <c r="B45" s="75" t="s">
        <v>348</v>
      </c>
      <c r="C45" s="79" t="s">
        <v>1272</v>
      </c>
      <c r="D45" s="194"/>
      <c r="E45" s="79" t="s">
        <v>1273</v>
      </c>
      <c r="F45" s="178"/>
      <c r="G45" s="93">
        <f>$D45*F45</f>
        <v>0</v>
      </c>
    </row>
    <row r="46" spans="1:7" ht="15" customHeight="1" x14ac:dyDescent="0.2">
      <c r="B46" s="78" t="s">
        <v>60</v>
      </c>
      <c r="C46" s="83"/>
      <c r="D46" s="770"/>
      <c r="E46" s="83"/>
      <c r="F46" s="776"/>
      <c r="G46" s="169"/>
    </row>
    <row r="47" spans="1:7" ht="15" customHeight="1" x14ac:dyDescent="0.2">
      <c r="B47" s="84"/>
      <c r="C47" s="82"/>
      <c r="D47" s="194"/>
      <c r="E47" s="82"/>
      <c r="F47" s="178"/>
      <c r="G47" s="716"/>
    </row>
    <row r="48" spans="1:7" ht="15" customHeight="1" x14ac:dyDescent="0.2">
      <c r="B48" s="84"/>
      <c r="C48" s="82"/>
      <c r="D48" s="194"/>
      <c r="E48" s="82"/>
      <c r="F48" s="178"/>
      <c r="G48" s="716"/>
    </row>
    <row r="49" spans="1:7" ht="15" customHeight="1" x14ac:dyDescent="0.2">
      <c r="B49" s="84"/>
      <c r="C49" s="82"/>
      <c r="D49" s="194"/>
      <c r="E49" s="82"/>
      <c r="F49" s="178"/>
      <c r="G49" s="716"/>
    </row>
    <row r="50" spans="1:7" ht="15" customHeight="1" x14ac:dyDescent="0.2">
      <c r="B50" s="84"/>
      <c r="C50" s="82"/>
      <c r="D50" s="194"/>
      <c r="E50" s="82"/>
      <c r="F50" s="178"/>
      <c r="G50" s="716"/>
    </row>
    <row r="51" spans="1:7" ht="15" customHeight="1" x14ac:dyDescent="0.2">
      <c r="B51" s="84"/>
      <c r="C51" s="82"/>
      <c r="D51" s="194"/>
      <c r="E51" s="82"/>
      <c r="F51" s="178"/>
      <c r="G51" s="716"/>
    </row>
    <row r="52" spans="1:7" ht="15" customHeight="1" thickBot="1" x14ac:dyDescent="0.25">
      <c r="B52" s="625"/>
      <c r="C52" s="626"/>
      <c r="D52" s="626"/>
      <c r="E52" s="626"/>
      <c r="F52" s="626"/>
      <c r="G52" s="85"/>
    </row>
    <row r="53" spans="1:7" ht="15" customHeight="1" x14ac:dyDescent="0.2">
      <c r="B53" s="190" t="s">
        <v>63</v>
      </c>
      <c r="C53" s="1226" t="s">
        <v>1</v>
      </c>
      <c r="D53" s="1227"/>
      <c r="E53" s="1228"/>
      <c r="F53" s="73"/>
      <c r="G53" s="74"/>
    </row>
    <row r="54" spans="1:7" ht="15" customHeight="1" x14ac:dyDescent="0.2">
      <c r="B54" s="185" t="s">
        <v>55</v>
      </c>
      <c r="C54" s="76" t="s">
        <v>1</v>
      </c>
      <c r="D54" s="70"/>
      <c r="E54" s="54"/>
      <c r="F54" s="629" t="s">
        <v>56</v>
      </c>
      <c r="G54" s="77">
        <f>G9</f>
        <v>43466</v>
      </c>
    </row>
    <row r="55" spans="1:7" ht="15" customHeight="1" x14ac:dyDescent="0.2">
      <c r="B55" s="78"/>
      <c r="C55" s="70"/>
      <c r="D55" s="70"/>
      <c r="E55" s="54"/>
      <c r="F55" s="79" t="s">
        <v>57</v>
      </c>
      <c r="G55" s="77">
        <f>G10</f>
        <v>43830</v>
      </c>
    </row>
    <row r="56" spans="1:7" ht="10.5" customHeight="1" x14ac:dyDescent="0.2">
      <c r="A56" s="583"/>
      <c r="B56" s="78"/>
      <c r="C56" s="70"/>
      <c r="D56" s="80"/>
      <c r="E56" s="54"/>
      <c r="F56" s="54"/>
      <c r="G56" s="81"/>
    </row>
    <row r="57" spans="1:7" ht="45" customHeight="1" x14ac:dyDescent="0.2">
      <c r="A57" s="584"/>
      <c r="B57" s="78"/>
      <c r="C57" s="186" t="s">
        <v>229</v>
      </c>
      <c r="D57" s="186" t="str">
        <f>D12</f>
        <v>tatsächliche Bezugsmenge 2019</v>
      </c>
      <c r="E57" s="186" t="s">
        <v>230</v>
      </c>
      <c r="F57" s="187" t="s">
        <v>156</v>
      </c>
      <c r="G57" s="188" t="str">
        <f>G12</f>
        <v>tatsächlich entstandene Kosten
[EUR]</v>
      </c>
    </row>
    <row r="58" spans="1:7" ht="15" customHeight="1" x14ac:dyDescent="0.2">
      <c r="B58" s="75" t="s">
        <v>35</v>
      </c>
      <c r="C58" s="79" t="s">
        <v>53</v>
      </c>
      <c r="D58" s="194"/>
      <c r="E58" s="79" t="s">
        <v>190</v>
      </c>
      <c r="F58" s="178"/>
      <c r="G58" s="93">
        <f>$D58*F58</f>
        <v>0</v>
      </c>
    </row>
    <row r="59" spans="1:7" ht="15" customHeight="1" x14ac:dyDescent="0.2">
      <c r="B59" s="75" t="s">
        <v>32</v>
      </c>
      <c r="C59" s="79" t="s">
        <v>58</v>
      </c>
      <c r="D59" s="194"/>
      <c r="E59" s="79" t="s">
        <v>59</v>
      </c>
      <c r="F59" s="178"/>
      <c r="G59" s="93">
        <f>$D59*F59/100</f>
        <v>0</v>
      </c>
    </row>
    <row r="60" spans="1:7" ht="15" customHeight="1" x14ac:dyDescent="0.2">
      <c r="B60" s="75" t="s">
        <v>348</v>
      </c>
      <c r="C60" s="79" t="s">
        <v>1272</v>
      </c>
      <c r="D60" s="194"/>
      <c r="E60" s="79" t="s">
        <v>1273</v>
      </c>
      <c r="F60" s="178"/>
      <c r="G60" s="93">
        <f>$D60*F60</f>
        <v>0</v>
      </c>
    </row>
    <row r="61" spans="1:7" ht="15" customHeight="1" x14ac:dyDescent="0.2">
      <c r="B61" s="78" t="s">
        <v>60</v>
      </c>
      <c r="C61" s="83"/>
      <c r="D61" s="770"/>
      <c r="E61" s="83"/>
      <c r="F61" s="776"/>
      <c r="G61" s="169"/>
    </row>
    <row r="62" spans="1:7" ht="15" customHeight="1" x14ac:dyDescent="0.2">
      <c r="B62" s="84"/>
      <c r="C62" s="82"/>
      <c r="D62" s="194"/>
      <c r="E62" s="82"/>
      <c r="F62" s="178"/>
      <c r="G62" s="716"/>
    </row>
    <row r="63" spans="1:7" ht="15" customHeight="1" x14ac:dyDescent="0.2">
      <c r="B63" s="84"/>
      <c r="C63" s="82"/>
      <c r="D63" s="194"/>
      <c r="E63" s="82"/>
      <c r="F63" s="178"/>
      <c r="G63" s="716"/>
    </row>
    <row r="64" spans="1:7" ht="15" customHeight="1" x14ac:dyDescent="0.2">
      <c r="B64" s="84"/>
      <c r="C64" s="82"/>
      <c r="D64" s="194"/>
      <c r="E64" s="82"/>
      <c r="F64" s="178"/>
      <c r="G64" s="716"/>
    </row>
    <row r="65" spans="1:7" ht="15" customHeight="1" x14ac:dyDescent="0.2">
      <c r="B65" s="84"/>
      <c r="C65" s="82"/>
      <c r="D65" s="194"/>
      <c r="E65" s="82"/>
      <c r="F65" s="178"/>
      <c r="G65" s="716"/>
    </row>
    <row r="66" spans="1:7" ht="15" customHeight="1" x14ac:dyDescent="0.2">
      <c r="B66" s="84"/>
      <c r="C66" s="82"/>
      <c r="D66" s="194"/>
      <c r="E66" s="82"/>
      <c r="F66" s="178"/>
      <c r="G66" s="716"/>
    </row>
    <row r="67" spans="1:7" ht="15" customHeight="1" thickBot="1" x14ac:dyDescent="0.25">
      <c r="B67" s="625"/>
      <c r="C67" s="626"/>
      <c r="D67" s="626"/>
      <c r="E67" s="626"/>
      <c r="F67" s="626"/>
      <c r="G67" s="85"/>
    </row>
    <row r="68" spans="1:7" ht="15" customHeight="1" x14ac:dyDescent="0.2">
      <c r="B68" s="189" t="s">
        <v>64</v>
      </c>
      <c r="C68" s="1226" t="s">
        <v>1</v>
      </c>
      <c r="D68" s="1227"/>
      <c r="E68" s="1228"/>
      <c r="F68" s="73"/>
      <c r="G68" s="74"/>
    </row>
    <row r="69" spans="1:7" ht="15" customHeight="1" x14ac:dyDescent="0.2">
      <c r="B69" s="185" t="s">
        <v>55</v>
      </c>
      <c r="C69" s="76" t="s">
        <v>1</v>
      </c>
      <c r="D69" s="70"/>
      <c r="E69" s="54"/>
      <c r="F69" s="629" t="s">
        <v>56</v>
      </c>
      <c r="G69" s="77">
        <f>G9</f>
        <v>43466</v>
      </c>
    </row>
    <row r="70" spans="1:7" ht="15" customHeight="1" x14ac:dyDescent="0.2">
      <c r="B70" s="78"/>
      <c r="C70" s="70"/>
      <c r="D70" s="70"/>
      <c r="E70" s="54"/>
      <c r="F70" s="79" t="s">
        <v>57</v>
      </c>
      <c r="G70" s="77">
        <f>G10</f>
        <v>43830</v>
      </c>
    </row>
    <row r="71" spans="1:7" ht="8.25" customHeight="1" x14ac:dyDescent="0.2">
      <c r="A71" s="583"/>
      <c r="B71" s="78"/>
      <c r="C71" s="70"/>
      <c r="D71" s="80"/>
      <c r="E71" s="54"/>
      <c r="F71" s="54"/>
      <c r="G71" s="81"/>
    </row>
    <row r="72" spans="1:7" ht="45" customHeight="1" x14ac:dyDescent="0.2">
      <c r="A72" s="584"/>
      <c r="B72" s="78"/>
      <c r="C72" s="186" t="s">
        <v>229</v>
      </c>
      <c r="D72" s="186" t="str">
        <f>D12</f>
        <v>tatsächliche Bezugsmenge 2019</v>
      </c>
      <c r="E72" s="186" t="s">
        <v>230</v>
      </c>
      <c r="F72" s="187" t="s">
        <v>156</v>
      </c>
      <c r="G72" s="188" t="str">
        <f>G12</f>
        <v>tatsächlich entstandene Kosten
[EUR]</v>
      </c>
    </row>
    <row r="73" spans="1:7" ht="15" customHeight="1" x14ac:dyDescent="0.2">
      <c r="B73" s="75" t="s">
        <v>35</v>
      </c>
      <c r="C73" s="79" t="s">
        <v>53</v>
      </c>
      <c r="D73" s="194"/>
      <c r="E73" s="79" t="s">
        <v>190</v>
      </c>
      <c r="F73" s="178"/>
      <c r="G73" s="93">
        <f>$D73*F73</f>
        <v>0</v>
      </c>
    </row>
    <row r="74" spans="1:7" ht="15" customHeight="1" x14ac:dyDescent="0.2">
      <c r="B74" s="75" t="s">
        <v>32</v>
      </c>
      <c r="C74" s="79" t="s">
        <v>58</v>
      </c>
      <c r="D74" s="194"/>
      <c r="E74" s="79" t="s">
        <v>59</v>
      </c>
      <c r="F74" s="178"/>
      <c r="G74" s="93">
        <f>$D74*F74/100</f>
        <v>0</v>
      </c>
    </row>
    <row r="75" spans="1:7" ht="15" customHeight="1" x14ac:dyDescent="0.2">
      <c r="B75" s="75" t="s">
        <v>348</v>
      </c>
      <c r="C75" s="79" t="s">
        <v>1272</v>
      </c>
      <c r="D75" s="194"/>
      <c r="E75" s="79" t="s">
        <v>1273</v>
      </c>
      <c r="F75" s="178"/>
      <c r="G75" s="93">
        <f>$D75*F75</f>
        <v>0</v>
      </c>
    </row>
    <row r="76" spans="1:7" ht="15" customHeight="1" x14ac:dyDescent="0.2">
      <c r="B76" s="78" t="s">
        <v>60</v>
      </c>
      <c r="C76" s="83"/>
      <c r="D76" s="770"/>
      <c r="E76" s="83"/>
      <c r="F76" s="776"/>
      <c r="G76" s="169"/>
    </row>
    <row r="77" spans="1:7" ht="15" customHeight="1" x14ac:dyDescent="0.2">
      <c r="B77" s="84"/>
      <c r="C77" s="82"/>
      <c r="D77" s="194"/>
      <c r="E77" s="82"/>
      <c r="F77" s="178"/>
      <c r="G77" s="716"/>
    </row>
    <row r="78" spans="1:7" ht="15" customHeight="1" x14ac:dyDescent="0.2">
      <c r="B78" s="84"/>
      <c r="C78" s="82"/>
      <c r="D78" s="194"/>
      <c r="E78" s="82"/>
      <c r="F78" s="178"/>
      <c r="G78" s="716"/>
    </row>
    <row r="79" spans="1:7" ht="15" customHeight="1" x14ac:dyDescent="0.2">
      <c r="B79" s="84"/>
      <c r="C79" s="82"/>
      <c r="D79" s="194"/>
      <c r="E79" s="82"/>
      <c r="F79" s="178"/>
      <c r="G79" s="716"/>
    </row>
    <row r="80" spans="1:7" ht="15" customHeight="1" x14ac:dyDescent="0.2">
      <c r="B80" s="84"/>
      <c r="C80" s="82"/>
      <c r="D80" s="194"/>
      <c r="E80" s="82"/>
      <c r="F80" s="178"/>
      <c r="G80" s="716"/>
    </row>
    <row r="81" spans="1:7" ht="15" customHeight="1" x14ac:dyDescent="0.2">
      <c r="B81" s="84"/>
      <c r="C81" s="82"/>
      <c r="D81" s="194"/>
      <c r="E81" s="82"/>
      <c r="F81" s="178"/>
      <c r="G81" s="716"/>
    </row>
    <row r="82" spans="1:7" ht="15" customHeight="1" thickBot="1" x14ac:dyDescent="0.25">
      <c r="B82" s="625"/>
      <c r="C82" s="626"/>
      <c r="D82" s="626"/>
      <c r="E82" s="626"/>
      <c r="F82" s="626"/>
      <c r="G82" s="85"/>
    </row>
    <row r="83" spans="1:7" ht="15" customHeight="1" x14ac:dyDescent="0.2">
      <c r="B83" s="189" t="s">
        <v>65</v>
      </c>
      <c r="C83" s="1226" t="s">
        <v>1</v>
      </c>
      <c r="D83" s="1227"/>
      <c r="E83" s="1228"/>
      <c r="F83" s="73"/>
      <c r="G83" s="74"/>
    </row>
    <row r="84" spans="1:7" ht="15" customHeight="1" x14ac:dyDescent="0.2">
      <c r="B84" s="185" t="s">
        <v>55</v>
      </c>
      <c r="C84" s="76" t="s">
        <v>1</v>
      </c>
      <c r="D84" s="70"/>
      <c r="E84" s="54"/>
      <c r="F84" s="629" t="s">
        <v>56</v>
      </c>
      <c r="G84" s="77">
        <f>G9</f>
        <v>43466</v>
      </c>
    </row>
    <row r="85" spans="1:7" ht="15" customHeight="1" x14ac:dyDescent="0.2">
      <c r="B85" s="78"/>
      <c r="C85" s="70"/>
      <c r="D85" s="70"/>
      <c r="E85" s="54"/>
      <c r="F85" s="79" t="s">
        <v>57</v>
      </c>
      <c r="G85" s="77">
        <f>G10</f>
        <v>43830</v>
      </c>
    </row>
    <row r="86" spans="1:7" ht="7.5" customHeight="1" x14ac:dyDescent="0.2">
      <c r="A86" s="583"/>
      <c r="B86" s="78"/>
      <c r="C86" s="70"/>
      <c r="D86" s="80"/>
      <c r="E86" s="54"/>
      <c r="F86" s="54"/>
      <c r="G86" s="81"/>
    </row>
    <row r="87" spans="1:7" ht="45" customHeight="1" x14ac:dyDescent="0.2">
      <c r="A87" s="584"/>
      <c r="B87" s="78"/>
      <c r="C87" s="186" t="s">
        <v>229</v>
      </c>
      <c r="D87" s="186" t="str">
        <f>D12</f>
        <v>tatsächliche Bezugsmenge 2019</v>
      </c>
      <c r="E87" s="186" t="s">
        <v>230</v>
      </c>
      <c r="F87" s="187" t="s">
        <v>156</v>
      </c>
      <c r="G87" s="188" t="str">
        <f>G12</f>
        <v>tatsächlich entstandene Kosten
[EUR]</v>
      </c>
    </row>
    <row r="88" spans="1:7" ht="15" customHeight="1" x14ac:dyDescent="0.2">
      <c r="B88" s="75" t="s">
        <v>35</v>
      </c>
      <c r="C88" s="79" t="s">
        <v>53</v>
      </c>
      <c r="D88" s="194"/>
      <c r="E88" s="79" t="s">
        <v>190</v>
      </c>
      <c r="F88" s="178"/>
      <c r="G88" s="93">
        <f>$D88*F88</f>
        <v>0</v>
      </c>
    </row>
    <row r="89" spans="1:7" ht="15" customHeight="1" x14ac:dyDescent="0.2">
      <c r="B89" s="75" t="s">
        <v>32</v>
      </c>
      <c r="C89" s="79" t="s">
        <v>58</v>
      </c>
      <c r="D89" s="194"/>
      <c r="E89" s="79" t="s">
        <v>59</v>
      </c>
      <c r="F89" s="178"/>
      <c r="G89" s="93">
        <f>$D89*F89/100</f>
        <v>0</v>
      </c>
    </row>
    <row r="90" spans="1:7" ht="15" customHeight="1" x14ac:dyDescent="0.2">
      <c r="B90" s="75" t="s">
        <v>348</v>
      </c>
      <c r="C90" s="79" t="s">
        <v>1272</v>
      </c>
      <c r="D90" s="194"/>
      <c r="E90" s="79" t="s">
        <v>1273</v>
      </c>
      <c r="F90" s="178"/>
      <c r="G90" s="93">
        <f>$D90*F90</f>
        <v>0</v>
      </c>
    </row>
    <row r="91" spans="1:7" ht="15" customHeight="1" x14ac:dyDescent="0.2">
      <c r="B91" s="78" t="s">
        <v>60</v>
      </c>
      <c r="C91" s="83"/>
      <c r="D91" s="770"/>
      <c r="E91" s="83"/>
      <c r="F91" s="776"/>
      <c r="G91" s="169"/>
    </row>
    <row r="92" spans="1:7" ht="15" customHeight="1" x14ac:dyDescent="0.2">
      <c r="B92" s="84"/>
      <c r="C92" s="82"/>
      <c r="D92" s="194"/>
      <c r="E92" s="82"/>
      <c r="F92" s="178"/>
      <c r="G92" s="716"/>
    </row>
    <row r="93" spans="1:7" ht="15" customHeight="1" x14ac:dyDescent="0.2">
      <c r="B93" s="84"/>
      <c r="C93" s="82"/>
      <c r="D93" s="194"/>
      <c r="E93" s="82"/>
      <c r="F93" s="178"/>
      <c r="G93" s="716"/>
    </row>
    <row r="94" spans="1:7" ht="15" customHeight="1" x14ac:dyDescent="0.2">
      <c r="B94" s="84"/>
      <c r="C94" s="82"/>
      <c r="D94" s="194"/>
      <c r="E94" s="82"/>
      <c r="F94" s="178"/>
      <c r="G94" s="716"/>
    </row>
    <row r="95" spans="1:7" ht="15" customHeight="1" x14ac:dyDescent="0.2">
      <c r="B95" s="84"/>
      <c r="C95" s="82"/>
      <c r="D95" s="194"/>
      <c r="E95" s="82"/>
      <c r="F95" s="178"/>
      <c r="G95" s="716"/>
    </row>
    <row r="96" spans="1:7" ht="15" customHeight="1" x14ac:dyDescent="0.2">
      <c r="B96" s="84"/>
      <c r="C96" s="82"/>
      <c r="D96" s="194"/>
      <c r="E96" s="82"/>
      <c r="F96" s="178"/>
      <c r="G96" s="716"/>
    </row>
    <row r="97" spans="1:7" ht="15" customHeight="1" thickBot="1" x14ac:dyDescent="0.25">
      <c r="B97" s="625"/>
      <c r="C97" s="626"/>
      <c r="D97" s="626"/>
      <c r="E97" s="626"/>
      <c r="F97" s="626"/>
      <c r="G97" s="85"/>
    </row>
    <row r="98" spans="1:7" ht="15" customHeight="1" x14ac:dyDescent="0.2">
      <c r="B98" s="189" t="s">
        <v>66</v>
      </c>
      <c r="C98" s="1226" t="s">
        <v>1</v>
      </c>
      <c r="D98" s="1227"/>
      <c r="E98" s="1228"/>
      <c r="F98" s="73"/>
      <c r="G98" s="74"/>
    </row>
    <row r="99" spans="1:7" ht="15" customHeight="1" x14ac:dyDescent="0.2">
      <c r="B99" s="185" t="s">
        <v>55</v>
      </c>
      <c r="C99" s="76" t="s">
        <v>1</v>
      </c>
      <c r="D99" s="70"/>
      <c r="E99" s="54"/>
      <c r="F99" s="629" t="s">
        <v>56</v>
      </c>
      <c r="G99" s="77">
        <f>G9</f>
        <v>43466</v>
      </c>
    </row>
    <row r="100" spans="1:7" ht="15" customHeight="1" x14ac:dyDescent="0.2">
      <c r="B100" s="78"/>
      <c r="C100" s="70"/>
      <c r="D100" s="70"/>
      <c r="E100" s="54"/>
      <c r="F100" s="79" t="s">
        <v>57</v>
      </c>
      <c r="G100" s="77">
        <f>G10</f>
        <v>43830</v>
      </c>
    </row>
    <row r="101" spans="1:7" ht="7.5" customHeight="1" x14ac:dyDescent="0.2">
      <c r="A101" s="583"/>
      <c r="B101" s="78"/>
      <c r="C101" s="70"/>
      <c r="D101" s="80"/>
      <c r="E101" s="54"/>
      <c r="F101" s="54"/>
      <c r="G101" s="81"/>
    </row>
    <row r="102" spans="1:7" ht="45" customHeight="1" x14ac:dyDescent="0.2">
      <c r="A102" s="584"/>
      <c r="B102" s="78"/>
      <c r="C102" s="186" t="s">
        <v>229</v>
      </c>
      <c r="D102" s="186" t="str">
        <f>D12</f>
        <v>tatsächliche Bezugsmenge 2019</v>
      </c>
      <c r="E102" s="186" t="s">
        <v>230</v>
      </c>
      <c r="F102" s="777" t="s">
        <v>156</v>
      </c>
      <c r="G102" s="188" t="str">
        <f>G12</f>
        <v>tatsächlich entstandene Kosten
[EUR]</v>
      </c>
    </row>
    <row r="103" spans="1:7" ht="15" customHeight="1" x14ac:dyDescent="0.2">
      <c r="B103" s="75" t="s">
        <v>35</v>
      </c>
      <c r="C103" s="79" t="s">
        <v>53</v>
      </c>
      <c r="D103" s="194"/>
      <c r="E103" s="79" t="s">
        <v>190</v>
      </c>
      <c r="F103" s="178"/>
      <c r="G103" s="93">
        <f>$D103*F103</f>
        <v>0</v>
      </c>
    </row>
    <row r="104" spans="1:7" ht="15" customHeight="1" x14ac:dyDescent="0.2">
      <c r="B104" s="75" t="s">
        <v>32</v>
      </c>
      <c r="C104" s="79" t="s">
        <v>58</v>
      </c>
      <c r="D104" s="194"/>
      <c r="E104" s="79" t="s">
        <v>59</v>
      </c>
      <c r="F104" s="178"/>
      <c r="G104" s="93">
        <f>$D104*F104/100</f>
        <v>0</v>
      </c>
    </row>
    <row r="105" spans="1:7" ht="15" customHeight="1" x14ac:dyDescent="0.2">
      <c r="B105" s="75" t="s">
        <v>348</v>
      </c>
      <c r="C105" s="79" t="s">
        <v>1272</v>
      </c>
      <c r="D105" s="194"/>
      <c r="E105" s="79" t="s">
        <v>1273</v>
      </c>
      <c r="F105" s="178"/>
      <c r="G105" s="93">
        <f>$D105*F105</f>
        <v>0</v>
      </c>
    </row>
    <row r="106" spans="1:7" ht="15" customHeight="1" x14ac:dyDescent="0.2">
      <c r="B106" s="78" t="s">
        <v>60</v>
      </c>
      <c r="C106" s="83"/>
      <c r="D106" s="770"/>
      <c r="E106" s="83"/>
      <c r="F106" s="776"/>
      <c r="G106" s="169"/>
    </row>
    <row r="107" spans="1:7" ht="15" customHeight="1" x14ac:dyDescent="0.2">
      <c r="B107" s="84"/>
      <c r="C107" s="82"/>
      <c r="D107" s="194"/>
      <c r="E107" s="82"/>
      <c r="F107" s="178"/>
      <c r="G107" s="716"/>
    </row>
    <row r="108" spans="1:7" ht="15" customHeight="1" x14ac:dyDescent="0.2">
      <c r="B108" s="84"/>
      <c r="C108" s="82"/>
      <c r="D108" s="194"/>
      <c r="E108" s="82"/>
      <c r="F108" s="178"/>
      <c r="G108" s="716"/>
    </row>
    <row r="109" spans="1:7" ht="15" customHeight="1" x14ac:dyDescent="0.2">
      <c r="B109" s="84"/>
      <c r="C109" s="82"/>
      <c r="D109" s="194"/>
      <c r="E109" s="82"/>
      <c r="F109" s="178"/>
      <c r="G109" s="716"/>
    </row>
    <row r="110" spans="1:7" ht="15" customHeight="1" x14ac:dyDescent="0.2">
      <c r="B110" s="84"/>
      <c r="C110" s="82"/>
      <c r="D110" s="194"/>
      <c r="E110" s="82"/>
      <c r="F110" s="178"/>
      <c r="G110" s="716"/>
    </row>
    <row r="111" spans="1:7" ht="15" customHeight="1" x14ac:dyDescent="0.2">
      <c r="B111" s="84"/>
      <c r="C111" s="82"/>
      <c r="D111" s="194"/>
      <c r="E111" s="82"/>
      <c r="F111" s="178"/>
      <c r="G111" s="716"/>
    </row>
    <row r="112" spans="1:7" ht="15" customHeight="1" thickBot="1" x14ac:dyDescent="0.25">
      <c r="B112" s="625"/>
      <c r="C112" s="626"/>
      <c r="D112" s="626"/>
      <c r="E112" s="626"/>
      <c r="F112" s="626"/>
      <c r="G112" s="85"/>
    </row>
    <row r="113" spans="1:7" ht="15" customHeight="1" x14ac:dyDescent="0.2">
      <c r="B113" s="189" t="s">
        <v>67</v>
      </c>
      <c r="C113" s="1226" t="s">
        <v>1</v>
      </c>
      <c r="D113" s="1227"/>
      <c r="E113" s="1228"/>
      <c r="F113" s="73"/>
      <c r="G113" s="74"/>
    </row>
    <row r="114" spans="1:7" ht="15" customHeight="1" x14ac:dyDescent="0.2">
      <c r="B114" s="185" t="s">
        <v>55</v>
      </c>
      <c r="C114" s="76" t="s">
        <v>1</v>
      </c>
      <c r="D114" s="70"/>
      <c r="E114" s="54"/>
      <c r="F114" s="629" t="s">
        <v>56</v>
      </c>
      <c r="G114" s="77">
        <f>G9</f>
        <v>43466</v>
      </c>
    </row>
    <row r="115" spans="1:7" ht="15" customHeight="1" x14ac:dyDescent="0.2">
      <c r="B115" s="78"/>
      <c r="C115" s="70"/>
      <c r="D115" s="70"/>
      <c r="E115" s="54"/>
      <c r="F115" s="79" t="s">
        <v>57</v>
      </c>
      <c r="G115" s="77">
        <f>G10</f>
        <v>43830</v>
      </c>
    </row>
    <row r="116" spans="1:7" ht="9.75" customHeight="1" x14ac:dyDescent="0.2">
      <c r="A116" s="583"/>
      <c r="B116" s="78"/>
      <c r="C116" s="70"/>
      <c r="D116" s="80"/>
      <c r="E116" s="54"/>
      <c r="F116" s="54"/>
      <c r="G116" s="81"/>
    </row>
    <row r="117" spans="1:7" ht="45" customHeight="1" x14ac:dyDescent="0.2">
      <c r="A117" s="584"/>
      <c r="B117" s="78"/>
      <c r="C117" s="186" t="s">
        <v>229</v>
      </c>
      <c r="D117" s="186" t="str">
        <f>D12</f>
        <v>tatsächliche Bezugsmenge 2019</v>
      </c>
      <c r="E117" s="186" t="s">
        <v>230</v>
      </c>
      <c r="F117" s="187" t="s">
        <v>156</v>
      </c>
      <c r="G117" s="188" t="str">
        <f>G12</f>
        <v>tatsächlich entstandene Kosten
[EUR]</v>
      </c>
    </row>
    <row r="118" spans="1:7" ht="15" customHeight="1" x14ac:dyDescent="0.2">
      <c r="B118" s="75" t="s">
        <v>35</v>
      </c>
      <c r="C118" s="79" t="s">
        <v>53</v>
      </c>
      <c r="D118" s="194"/>
      <c r="E118" s="79" t="s">
        <v>190</v>
      </c>
      <c r="F118" s="178"/>
      <c r="G118" s="93">
        <f>$D118*F118</f>
        <v>0</v>
      </c>
    </row>
    <row r="119" spans="1:7" ht="15" customHeight="1" x14ac:dyDescent="0.2">
      <c r="B119" s="75" t="s">
        <v>32</v>
      </c>
      <c r="C119" s="79" t="s">
        <v>58</v>
      </c>
      <c r="D119" s="194"/>
      <c r="E119" s="79" t="s">
        <v>59</v>
      </c>
      <c r="F119" s="178"/>
      <c r="G119" s="93">
        <f>$D119*F119/100</f>
        <v>0</v>
      </c>
    </row>
    <row r="120" spans="1:7" ht="15" customHeight="1" x14ac:dyDescent="0.2">
      <c r="B120" s="75" t="s">
        <v>348</v>
      </c>
      <c r="C120" s="79" t="s">
        <v>1272</v>
      </c>
      <c r="D120" s="194"/>
      <c r="E120" s="79" t="s">
        <v>1273</v>
      </c>
      <c r="F120" s="178"/>
      <c r="G120" s="93">
        <f>$D120*F120</f>
        <v>0</v>
      </c>
    </row>
    <row r="121" spans="1:7" ht="15" customHeight="1" x14ac:dyDescent="0.2">
      <c r="B121" s="78" t="s">
        <v>60</v>
      </c>
      <c r="C121" s="83"/>
      <c r="D121" s="770"/>
      <c r="E121" s="83"/>
      <c r="F121" s="776"/>
      <c r="G121" s="169"/>
    </row>
    <row r="122" spans="1:7" ht="15" customHeight="1" x14ac:dyDescent="0.2">
      <c r="B122" s="84"/>
      <c r="C122" s="82"/>
      <c r="D122" s="194"/>
      <c r="E122" s="82"/>
      <c r="F122" s="178"/>
      <c r="G122" s="716"/>
    </row>
    <row r="123" spans="1:7" ht="15" customHeight="1" x14ac:dyDescent="0.2">
      <c r="B123" s="84"/>
      <c r="C123" s="82"/>
      <c r="D123" s="194"/>
      <c r="E123" s="82"/>
      <c r="F123" s="178"/>
      <c r="G123" s="716"/>
    </row>
    <row r="124" spans="1:7" ht="15" customHeight="1" x14ac:dyDescent="0.2">
      <c r="B124" s="84"/>
      <c r="C124" s="82"/>
      <c r="D124" s="194"/>
      <c r="E124" s="82"/>
      <c r="F124" s="178"/>
      <c r="G124" s="716"/>
    </row>
    <row r="125" spans="1:7" ht="15" customHeight="1" x14ac:dyDescent="0.2">
      <c r="B125" s="84"/>
      <c r="C125" s="82"/>
      <c r="D125" s="194"/>
      <c r="E125" s="82"/>
      <c r="F125" s="178"/>
      <c r="G125" s="716"/>
    </row>
    <row r="126" spans="1:7" ht="15" customHeight="1" x14ac:dyDescent="0.2">
      <c r="B126" s="84"/>
      <c r="C126" s="82"/>
      <c r="D126" s="194"/>
      <c r="E126" s="82"/>
      <c r="F126" s="178"/>
      <c r="G126" s="716"/>
    </row>
    <row r="127" spans="1:7" ht="15" customHeight="1" thickBot="1" x14ac:dyDescent="0.25">
      <c r="B127" s="625"/>
      <c r="C127" s="626"/>
      <c r="D127" s="626"/>
      <c r="E127" s="626"/>
      <c r="F127" s="626"/>
      <c r="G127" s="85"/>
    </row>
    <row r="128" spans="1:7" ht="15" customHeight="1" x14ac:dyDescent="0.2">
      <c r="B128" s="189" t="s">
        <v>68</v>
      </c>
      <c r="C128" s="1226" t="s">
        <v>1</v>
      </c>
      <c r="D128" s="1227"/>
      <c r="E128" s="1228"/>
      <c r="F128" s="73"/>
      <c r="G128" s="74"/>
    </row>
    <row r="129" spans="1:7" ht="15" customHeight="1" x14ac:dyDescent="0.2">
      <c r="B129" s="185" t="s">
        <v>55</v>
      </c>
      <c r="C129" s="76" t="s">
        <v>1</v>
      </c>
      <c r="D129" s="70"/>
      <c r="E129" s="54"/>
      <c r="F129" s="629" t="s">
        <v>56</v>
      </c>
      <c r="G129" s="77">
        <f>G9</f>
        <v>43466</v>
      </c>
    </row>
    <row r="130" spans="1:7" ht="15" customHeight="1" x14ac:dyDescent="0.2">
      <c r="B130" s="78"/>
      <c r="C130" s="70"/>
      <c r="D130" s="70"/>
      <c r="E130" s="54"/>
      <c r="F130" s="79" t="s">
        <v>57</v>
      </c>
      <c r="G130" s="77">
        <f>G10</f>
        <v>43830</v>
      </c>
    </row>
    <row r="131" spans="1:7" ht="9.75" customHeight="1" x14ac:dyDescent="0.2">
      <c r="A131" s="583"/>
      <c r="B131" s="78"/>
      <c r="C131" s="70"/>
      <c r="D131" s="80"/>
      <c r="E131" s="54"/>
      <c r="F131" s="54"/>
      <c r="G131" s="81"/>
    </row>
    <row r="132" spans="1:7" ht="45" customHeight="1" x14ac:dyDescent="0.2">
      <c r="A132" s="584"/>
      <c r="B132" s="78"/>
      <c r="C132" s="186" t="s">
        <v>229</v>
      </c>
      <c r="D132" s="186" t="str">
        <f>D12</f>
        <v>tatsächliche Bezugsmenge 2019</v>
      </c>
      <c r="E132" s="186" t="s">
        <v>230</v>
      </c>
      <c r="F132" s="187" t="s">
        <v>156</v>
      </c>
      <c r="G132" s="188" t="str">
        <f>G12</f>
        <v>tatsächlich entstandene Kosten
[EUR]</v>
      </c>
    </row>
    <row r="133" spans="1:7" ht="15" customHeight="1" x14ac:dyDescent="0.2">
      <c r="B133" s="75" t="s">
        <v>35</v>
      </c>
      <c r="C133" s="79" t="s">
        <v>53</v>
      </c>
      <c r="D133" s="194"/>
      <c r="E133" s="79" t="s">
        <v>190</v>
      </c>
      <c r="F133" s="178"/>
      <c r="G133" s="93">
        <f>$D133*F133</f>
        <v>0</v>
      </c>
    </row>
    <row r="134" spans="1:7" ht="15" customHeight="1" x14ac:dyDescent="0.2">
      <c r="B134" s="75" t="s">
        <v>32</v>
      </c>
      <c r="C134" s="79" t="s">
        <v>58</v>
      </c>
      <c r="D134" s="194"/>
      <c r="E134" s="79" t="s">
        <v>59</v>
      </c>
      <c r="F134" s="178"/>
      <c r="G134" s="93">
        <f>$D134*F134/100</f>
        <v>0</v>
      </c>
    </row>
    <row r="135" spans="1:7" ht="15" customHeight="1" x14ac:dyDescent="0.2">
      <c r="B135" s="75" t="s">
        <v>348</v>
      </c>
      <c r="C135" s="79" t="s">
        <v>1272</v>
      </c>
      <c r="D135" s="194"/>
      <c r="E135" s="79" t="s">
        <v>1273</v>
      </c>
      <c r="F135" s="178"/>
      <c r="G135" s="93">
        <f>$D135*F135</f>
        <v>0</v>
      </c>
    </row>
    <row r="136" spans="1:7" ht="15" customHeight="1" x14ac:dyDescent="0.2">
      <c r="B136" s="78" t="s">
        <v>60</v>
      </c>
      <c r="C136" s="83"/>
      <c r="D136" s="770"/>
      <c r="E136" s="83"/>
      <c r="F136" s="776"/>
      <c r="G136" s="169"/>
    </row>
    <row r="137" spans="1:7" ht="15" customHeight="1" x14ac:dyDescent="0.2">
      <c r="B137" s="84"/>
      <c r="C137" s="82"/>
      <c r="D137" s="194"/>
      <c r="E137" s="82"/>
      <c r="F137" s="178"/>
      <c r="G137" s="716"/>
    </row>
    <row r="138" spans="1:7" ht="15" customHeight="1" x14ac:dyDescent="0.2">
      <c r="B138" s="84"/>
      <c r="C138" s="82"/>
      <c r="D138" s="194"/>
      <c r="E138" s="82"/>
      <c r="F138" s="178"/>
      <c r="G138" s="716"/>
    </row>
    <row r="139" spans="1:7" ht="15" customHeight="1" x14ac:dyDescent="0.2">
      <c r="B139" s="84"/>
      <c r="C139" s="82"/>
      <c r="D139" s="194"/>
      <c r="E139" s="82"/>
      <c r="F139" s="178"/>
      <c r="G139" s="716"/>
    </row>
    <row r="140" spans="1:7" ht="15" customHeight="1" x14ac:dyDescent="0.2">
      <c r="B140" s="84"/>
      <c r="C140" s="82"/>
      <c r="D140" s="194"/>
      <c r="E140" s="82"/>
      <c r="F140" s="178"/>
      <c r="G140" s="716"/>
    </row>
    <row r="141" spans="1:7" ht="15" customHeight="1" x14ac:dyDescent="0.2">
      <c r="B141" s="84"/>
      <c r="C141" s="82"/>
      <c r="D141" s="194"/>
      <c r="E141" s="82"/>
      <c r="F141" s="178"/>
      <c r="G141" s="716"/>
    </row>
    <row r="142" spans="1:7" ht="15" customHeight="1" thickBot="1" x14ac:dyDescent="0.25">
      <c r="B142" s="625"/>
      <c r="C142" s="626"/>
      <c r="D142" s="626"/>
      <c r="E142" s="626"/>
      <c r="F142" s="626"/>
      <c r="G142" s="85"/>
    </row>
    <row r="143" spans="1:7" ht="15" customHeight="1" x14ac:dyDescent="0.2">
      <c r="B143" s="189" t="s">
        <v>69</v>
      </c>
      <c r="C143" s="1226" t="s">
        <v>1</v>
      </c>
      <c r="D143" s="1227"/>
      <c r="E143" s="1228"/>
      <c r="F143" s="73"/>
      <c r="G143" s="74"/>
    </row>
    <row r="144" spans="1:7" ht="15" customHeight="1" x14ac:dyDescent="0.2">
      <c r="B144" s="185" t="s">
        <v>55</v>
      </c>
      <c r="C144" s="76" t="s">
        <v>1</v>
      </c>
      <c r="D144" s="70"/>
      <c r="E144" s="54"/>
      <c r="F144" s="629" t="s">
        <v>56</v>
      </c>
      <c r="G144" s="77">
        <f>G9</f>
        <v>43466</v>
      </c>
    </row>
    <row r="145" spans="1:7" ht="15" customHeight="1" x14ac:dyDescent="0.2">
      <c r="B145" s="78"/>
      <c r="C145" s="70"/>
      <c r="D145" s="70"/>
      <c r="E145" s="54"/>
      <c r="F145" s="79" t="s">
        <v>57</v>
      </c>
      <c r="G145" s="77">
        <f>G10</f>
        <v>43830</v>
      </c>
    </row>
    <row r="146" spans="1:7" ht="8.25" customHeight="1" x14ac:dyDescent="0.2">
      <c r="A146" s="583"/>
      <c r="B146" s="78"/>
      <c r="C146" s="70"/>
      <c r="D146" s="80"/>
      <c r="E146" s="54"/>
      <c r="F146" s="54"/>
      <c r="G146" s="81"/>
    </row>
    <row r="147" spans="1:7" ht="45" customHeight="1" x14ac:dyDescent="0.2">
      <c r="A147" s="584"/>
      <c r="B147" s="78"/>
      <c r="C147" s="186" t="s">
        <v>229</v>
      </c>
      <c r="D147" s="186" t="str">
        <f>D12</f>
        <v>tatsächliche Bezugsmenge 2019</v>
      </c>
      <c r="E147" s="186" t="s">
        <v>230</v>
      </c>
      <c r="F147" s="187" t="s">
        <v>156</v>
      </c>
      <c r="G147" s="188" t="str">
        <f>G12</f>
        <v>tatsächlich entstandene Kosten
[EUR]</v>
      </c>
    </row>
    <row r="148" spans="1:7" ht="15" customHeight="1" x14ac:dyDescent="0.2">
      <c r="B148" s="75" t="s">
        <v>35</v>
      </c>
      <c r="C148" s="79" t="s">
        <v>53</v>
      </c>
      <c r="D148" s="194"/>
      <c r="E148" s="79" t="s">
        <v>190</v>
      </c>
      <c r="F148" s="178"/>
      <c r="G148" s="93">
        <f>$D148*F148</f>
        <v>0</v>
      </c>
    </row>
    <row r="149" spans="1:7" ht="15" customHeight="1" x14ac:dyDescent="0.2">
      <c r="B149" s="75" t="s">
        <v>32</v>
      </c>
      <c r="C149" s="79" t="s">
        <v>58</v>
      </c>
      <c r="D149" s="194"/>
      <c r="E149" s="79" t="s">
        <v>59</v>
      </c>
      <c r="F149" s="178"/>
      <c r="G149" s="93">
        <f>$D149*F149/100</f>
        <v>0</v>
      </c>
    </row>
    <row r="150" spans="1:7" ht="15" customHeight="1" x14ac:dyDescent="0.2">
      <c r="B150" s="75" t="s">
        <v>348</v>
      </c>
      <c r="C150" s="79" t="s">
        <v>1272</v>
      </c>
      <c r="D150" s="194"/>
      <c r="E150" s="79" t="s">
        <v>1273</v>
      </c>
      <c r="F150" s="178"/>
      <c r="G150" s="93">
        <f>$D150*F150</f>
        <v>0</v>
      </c>
    </row>
    <row r="151" spans="1:7" ht="15" customHeight="1" x14ac:dyDescent="0.2">
      <c r="B151" s="78" t="s">
        <v>60</v>
      </c>
      <c r="C151" s="83"/>
      <c r="D151" s="770"/>
      <c r="E151" s="83"/>
      <c r="F151" s="776"/>
      <c r="G151" s="169"/>
    </row>
    <row r="152" spans="1:7" ht="15" customHeight="1" x14ac:dyDescent="0.2">
      <c r="B152" s="84"/>
      <c r="C152" s="82"/>
      <c r="D152" s="194"/>
      <c r="E152" s="82"/>
      <c r="F152" s="178"/>
      <c r="G152" s="716"/>
    </row>
    <row r="153" spans="1:7" ht="15" customHeight="1" x14ac:dyDescent="0.2">
      <c r="B153" s="84"/>
      <c r="C153" s="82"/>
      <c r="D153" s="194"/>
      <c r="E153" s="82"/>
      <c r="F153" s="178"/>
      <c r="G153" s="716"/>
    </row>
    <row r="154" spans="1:7" ht="15" customHeight="1" x14ac:dyDescent="0.2">
      <c r="B154" s="84"/>
      <c r="C154" s="82"/>
      <c r="D154" s="194"/>
      <c r="E154" s="82"/>
      <c r="F154" s="178"/>
      <c r="G154" s="716"/>
    </row>
    <row r="155" spans="1:7" ht="15" customHeight="1" x14ac:dyDescent="0.2">
      <c r="B155" s="84"/>
      <c r="C155" s="82"/>
      <c r="D155" s="194"/>
      <c r="E155" s="82"/>
      <c r="F155" s="178"/>
      <c r="G155" s="716"/>
    </row>
    <row r="156" spans="1:7" ht="15" customHeight="1" x14ac:dyDescent="0.2">
      <c r="B156" s="84"/>
      <c r="C156" s="82"/>
      <c r="D156" s="194"/>
      <c r="E156" s="82"/>
      <c r="F156" s="178"/>
      <c r="G156" s="716"/>
    </row>
    <row r="157" spans="1:7" ht="15" customHeight="1" thickBot="1" x14ac:dyDescent="0.25">
      <c r="B157" s="625"/>
      <c r="C157" s="626"/>
      <c r="D157" s="626"/>
      <c r="E157" s="626"/>
      <c r="F157" s="626"/>
      <c r="G157" s="85"/>
    </row>
    <row r="158" spans="1:7" ht="15" customHeight="1" x14ac:dyDescent="0.2">
      <c r="B158" s="189" t="s">
        <v>233</v>
      </c>
      <c r="C158" s="1226" t="s">
        <v>1</v>
      </c>
      <c r="D158" s="1227"/>
      <c r="E158" s="1228"/>
      <c r="F158" s="73"/>
      <c r="G158" s="74"/>
    </row>
    <row r="159" spans="1:7" ht="15" customHeight="1" x14ac:dyDescent="0.2">
      <c r="B159" s="185" t="s">
        <v>189</v>
      </c>
      <c r="C159" s="76" t="s">
        <v>1</v>
      </c>
      <c r="D159" s="70"/>
      <c r="E159" s="54"/>
      <c r="F159" s="629" t="s">
        <v>56</v>
      </c>
      <c r="G159" s="77">
        <f>G9</f>
        <v>43466</v>
      </c>
    </row>
    <row r="160" spans="1:7" ht="15" customHeight="1" x14ac:dyDescent="0.2">
      <c r="B160" s="78"/>
      <c r="C160" s="70"/>
      <c r="D160" s="70"/>
      <c r="E160" s="54"/>
      <c r="F160" s="79" t="s">
        <v>57</v>
      </c>
      <c r="G160" s="77">
        <f>G10</f>
        <v>43830</v>
      </c>
    </row>
    <row r="161" spans="2:7" ht="9.75" customHeight="1" x14ac:dyDescent="0.2">
      <c r="B161" s="78"/>
      <c r="C161" s="70"/>
      <c r="D161" s="80"/>
      <c r="E161" s="54"/>
      <c r="F161" s="54"/>
      <c r="G161" s="81"/>
    </row>
    <row r="162" spans="2:7" ht="45" customHeight="1" x14ac:dyDescent="0.2">
      <c r="B162" s="78"/>
      <c r="C162" s="186" t="s">
        <v>229</v>
      </c>
      <c r="D162" s="186" t="str">
        <f>"tatsächliche Bezugsmenge " &amp;'A. Allgemeine Informationen'!$D$14</f>
        <v>tatsächliche Bezugsmenge 2019</v>
      </c>
      <c r="E162" s="186" t="s">
        <v>230</v>
      </c>
      <c r="F162" s="187" t="s">
        <v>156</v>
      </c>
      <c r="G162" s="188" t="s">
        <v>227</v>
      </c>
    </row>
    <row r="163" spans="2:7" ht="15" customHeight="1" x14ac:dyDescent="0.2">
      <c r="B163" s="75" t="s">
        <v>35</v>
      </c>
      <c r="C163" s="79" t="s">
        <v>53</v>
      </c>
      <c r="D163" s="194"/>
      <c r="E163" s="79" t="s">
        <v>190</v>
      </c>
      <c r="F163" s="178"/>
      <c r="G163" s="93">
        <f>$D163*F163</f>
        <v>0</v>
      </c>
    </row>
    <row r="164" spans="2:7" ht="15" customHeight="1" x14ac:dyDescent="0.2">
      <c r="B164" s="75" t="s">
        <v>32</v>
      </c>
      <c r="C164" s="79" t="s">
        <v>58</v>
      </c>
      <c r="D164" s="194"/>
      <c r="E164" s="79" t="s">
        <v>59</v>
      </c>
      <c r="F164" s="178"/>
      <c r="G164" s="93">
        <f>$D164*F164/100</f>
        <v>0</v>
      </c>
    </row>
    <row r="165" spans="2:7" ht="15" customHeight="1" x14ac:dyDescent="0.2">
      <c r="B165" s="75" t="s">
        <v>348</v>
      </c>
      <c r="C165" s="79" t="s">
        <v>1272</v>
      </c>
      <c r="D165" s="194"/>
      <c r="E165" s="79" t="s">
        <v>1273</v>
      </c>
      <c r="F165" s="178"/>
      <c r="G165" s="93">
        <f>$D165*F165</f>
        <v>0</v>
      </c>
    </row>
    <row r="166" spans="2:7" ht="15" customHeight="1" x14ac:dyDescent="0.2">
      <c r="B166" s="78" t="s">
        <v>60</v>
      </c>
      <c r="C166" s="83"/>
      <c r="D166" s="770"/>
      <c r="E166" s="83"/>
      <c r="F166" s="776"/>
      <c r="G166" s="169"/>
    </row>
    <row r="167" spans="2:7" ht="15" customHeight="1" x14ac:dyDescent="0.2">
      <c r="B167" s="84"/>
      <c r="C167" s="82"/>
      <c r="D167" s="194"/>
      <c r="E167" s="82"/>
      <c r="F167" s="178"/>
      <c r="G167" s="716"/>
    </row>
    <row r="168" spans="2:7" ht="15" customHeight="1" x14ac:dyDescent="0.2">
      <c r="B168" s="84"/>
      <c r="C168" s="82"/>
      <c r="D168" s="194"/>
      <c r="E168" s="82"/>
      <c r="F168" s="178"/>
      <c r="G168" s="716"/>
    </row>
    <row r="169" spans="2:7" ht="15" customHeight="1" x14ac:dyDescent="0.2">
      <c r="B169" s="84"/>
      <c r="C169" s="82"/>
      <c r="D169" s="194"/>
      <c r="E169" s="82"/>
      <c r="F169" s="178"/>
      <c r="G169" s="716"/>
    </row>
    <row r="170" spans="2:7" ht="15" customHeight="1" x14ac:dyDescent="0.2">
      <c r="B170" s="84"/>
      <c r="C170" s="82"/>
      <c r="D170" s="194"/>
      <c r="E170" s="82"/>
      <c r="F170" s="178"/>
      <c r="G170" s="716"/>
    </row>
    <row r="171" spans="2:7" ht="15" customHeight="1" x14ac:dyDescent="0.2">
      <c r="B171" s="84"/>
      <c r="C171" s="82"/>
      <c r="D171" s="194"/>
      <c r="E171" s="82"/>
      <c r="F171" s="178"/>
      <c r="G171" s="716"/>
    </row>
    <row r="172" spans="2:7" ht="15" customHeight="1" thickBot="1" x14ac:dyDescent="0.25">
      <c r="B172" s="625"/>
      <c r="C172" s="626"/>
      <c r="D172" s="626"/>
      <c r="E172" s="626"/>
      <c r="F172" s="626"/>
      <c r="G172" s="85"/>
    </row>
    <row r="173" spans="2:7" ht="15" customHeight="1" x14ac:dyDescent="0.2">
      <c r="B173" s="189" t="s">
        <v>234</v>
      </c>
      <c r="C173" s="1226" t="s">
        <v>1</v>
      </c>
      <c r="D173" s="1227"/>
      <c r="E173" s="1228"/>
      <c r="F173" s="73"/>
      <c r="G173" s="74"/>
    </row>
    <row r="174" spans="2:7" ht="15" customHeight="1" x14ac:dyDescent="0.2">
      <c r="B174" s="185" t="s">
        <v>55</v>
      </c>
      <c r="C174" s="76" t="s">
        <v>1</v>
      </c>
      <c r="D174" s="70"/>
      <c r="E174" s="54"/>
      <c r="F174" s="629" t="s">
        <v>56</v>
      </c>
      <c r="G174" s="77">
        <f>G9</f>
        <v>43466</v>
      </c>
    </row>
    <row r="175" spans="2:7" ht="15" customHeight="1" x14ac:dyDescent="0.2">
      <c r="B175" s="78"/>
      <c r="C175" s="70"/>
      <c r="D175" s="70"/>
      <c r="E175" s="54"/>
      <c r="F175" s="79" t="s">
        <v>57</v>
      </c>
      <c r="G175" s="77">
        <f>G10</f>
        <v>43830</v>
      </c>
    </row>
    <row r="176" spans="2:7" ht="9.75" customHeight="1" x14ac:dyDescent="0.2">
      <c r="B176" s="78"/>
      <c r="C176" s="70"/>
      <c r="D176" s="80"/>
      <c r="E176" s="54"/>
      <c r="F176" s="54"/>
      <c r="G176" s="81"/>
    </row>
    <row r="177" spans="2:7" ht="45" customHeight="1" x14ac:dyDescent="0.2">
      <c r="B177" s="78"/>
      <c r="C177" s="186" t="s">
        <v>229</v>
      </c>
      <c r="D177" s="186" t="str">
        <f>D162</f>
        <v>tatsächliche Bezugsmenge 2019</v>
      </c>
      <c r="E177" s="186" t="s">
        <v>230</v>
      </c>
      <c r="F177" s="187" t="s">
        <v>156</v>
      </c>
      <c r="G177" s="188" t="str">
        <f>G162</f>
        <v>tatsächlich entstandene Kosten
[EUR]</v>
      </c>
    </row>
    <row r="178" spans="2:7" ht="15" customHeight="1" x14ac:dyDescent="0.2">
      <c r="B178" s="75" t="s">
        <v>35</v>
      </c>
      <c r="C178" s="79" t="s">
        <v>53</v>
      </c>
      <c r="D178" s="194"/>
      <c r="E178" s="79" t="s">
        <v>190</v>
      </c>
      <c r="F178" s="178"/>
      <c r="G178" s="93">
        <f>$D178*F178</f>
        <v>0</v>
      </c>
    </row>
    <row r="179" spans="2:7" ht="15" customHeight="1" x14ac:dyDescent="0.2">
      <c r="B179" s="75" t="s">
        <v>32</v>
      </c>
      <c r="C179" s="79" t="s">
        <v>58</v>
      </c>
      <c r="D179" s="194"/>
      <c r="E179" s="79" t="s">
        <v>59</v>
      </c>
      <c r="F179" s="178"/>
      <c r="G179" s="93">
        <f>$D179*F179/100</f>
        <v>0</v>
      </c>
    </row>
    <row r="180" spans="2:7" ht="15" customHeight="1" x14ac:dyDescent="0.2">
      <c r="B180" s="75" t="s">
        <v>348</v>
      </c>
      <c r="C180" s="79" t="s">
        <v>1272</v>
      </c>
      <c r="D180" s="194"/>
      <c r="E180" s="79" t="s">
        <v>1273</v>
      </c>
      <c r="F180" s="178"/>
      <c r="G180" s="93">
        <f>$D180*F180</f>
        <v>0</v>
      </c>
    </row>
    <row r="181" spans="2:7" ht="15" customHeight="1" x14ac:dyDescent="0.2">
      <c r="B181" s="78" t="s">
        <v>60</v>
      </c>
      <c r="C181" s="83"/>
      <c r="D181" s="770"/>
      <c r="E181" s="83"/>
      <c r="F181" s="776"/>
      <c r="G181" s="169"/>
    </row>
    <row r="182" spans="2:7" ht="15" customHeight="1" x14ac:dyDescent="0.2">
      <c r="B182" s="84"/>
      <c r="C182" s="82"/>
      <c r="D182" s="194"/>
      <c r="E182" s="82"/>
      <c r="F182" s="178"/>
      <c r="G182" s="716"/>
    </row>
    <row r="183" spans="2:7" ht="15" customHeight="1" x14ac:dyDescent="0.2">
      <c r="B183" s="84"/>
      <c r="C183" s="82"/>
      <c r="D183" s="194"/>
      <c r="E183" s="82"/>
      <c r="F183" s="178"/>
      <c r="G183" s="716"/>
    </row>
    <row r="184" spans="2:7" ht="15" customHeight="1" x14ac:dyDescent="0.2">
      <c r="B184" s="84"/>
      <c r="C184" s="82"/>
      <c r="D184" s="194"/>
      <c r="E184" s="82"/>
      <c r="F184" s="178"/>
      <c r="G184" s="716"/>
    </row>
    <row r="185" spans="2:7" ht="15" customHeight="1" x14ac:dyDescent="0.2">
      <c r="B185" s="84"/>
      <c r="C185" s="82"/>
      <c r="D185" s="194"/>
      <c r="E185" s="82"/>
      <c r="F185" s="178"/>
      <c r="G185" s="716"/>
    </row>
    <row r="186" spans="2:7" ht="15" customHeight="1" x14ac:dyDescent="0.2">
      <c r="B186" s="84"/>
      <c r="C186" s="82"/>
      <c r="D186" s="194"/>
      <c r="E186" s="82"/>
      <c r="F186" s="178"/>
      <c r="G186" s="716"/>
    </row>
    <row r="187" spans="2:7" ht="15" customHeight="1" thickBot="1" x14ac:dyDescent="0.25">
      <c r="B187" s="625"/>
      <c r="C187" s="626"/>
      <c r="D187" s="626"/>
      <c r="E187" s="626"/>
      <c r="F187" s="626"/>
      <c r="G187" s="85"/>
    </row>
    <row r="188" spans="2:7" ht="15" customHeight="1" x14ac:dyDescent="0.2">
      <c r="B188" s="189" t="s">
        <v>235</v>
      </c>
      <c r="C188" s="1226" t="s">
        <v>1</v>
      </c>
      <c r="D188" s="1227"/>
      <c r="E188" s="1228"/>
      <c r="F188" s="73"/>
      <c r="G188" s="74"/>
    </row>
    <row r="189" spans="2:7" ht="15" customHeight="1" x14ac:dyDescent="0.2">
      <c r="B189" s="185" t="s">
        <v>55</v>
      </c>
      <c r="C189" s="76" t="s">
        <v>1</v>
      </c>
      <c r="D189" s="70"/>
      <c r="E189" s="54"/>
      <c r="F189" s="629" t="s">
        <v>56</v>
      </c>
      <c r="G189" s="77">
        <f>G9</f>
        <v>43466</v>
      </c>
    </row>
    <row r="190" spans="2:7" ht="15" customHeight="1" x14ac:dyDescent="0.2">
      <c r="B190" s="78"/>
      <c r="C190" s="70"/>
      <c r="D190" s="70"/>
      <c r="E190" s="54"/>
      <c r="F190" s="79" t="s">
        <v>57</v>
      </c>
      <c r="G190" s="77">
        <f>G10</f>
        <v>43830</v>
      </c>
    </row>
    <row r="191" spans="2:7" ht="9.75" customHeight="1" x14ac:dyDescent="0.2">
      <c r="B191" s="78"/>
      <c r="C191" s="70"/>
      <c r="D191" s="80"/>
      <c r="E191" s="54"/>
      <c r="F191" s="54"/>
      <c r="G191" s="81"/>
    </row>
    <row r="192" spans="2:7" ht="45" customHeight="1" x14ac:dyDescent="0.2">
      <c r="B192" s="78"/>
      <c r="C192" s="186" t="s">
        <v>229</v>
      </c>
      <c r="D192" s="186" t="str">
        <f>D162</f>
        <v>tatsächliche Bezugsmenge 2019</v>
      </c>
      <c r="E192" s="186" t="s">
        <v>230</v>
      </c>
      <c r="F192" s="187" t="s">
        <v>156</v>
      </c>
      <c r="G192" s="188" t="str">
        <f>G162</f>
        <v>tatsächlich entstandene Kosten
[EUR]</v>
      </c>
    </row>
    <row r="193" spans="2:7" ht="15" customHeight="1" x14ac:dyDescent="0.2">
      <c r="B193" s="75" t="s">
        <v>35</v>
      </c>
      <c r="C193" s="79" t="s">
        <v>53</v>
      </c>
      <c r="D193" s="194"/>
      <c r="E193" s="79" t="s">
        <v>190</v>
      </c>
      <c r="F193" s="178"/>
      <c r="G193" s="93">
        <f>$D193*F193</f>
        <v>0</v>
      </c>
    </row>
    <row r="194" spans="2:7" ht="15" customHeight="1" x14ac:dyDescent="0.2">
      <c r="B194" s="75" t="s">
        <v>32</v>
      </c>
      <c r="C194" s="79" t="s">
        <v>58</v>
      </c>
      <c r="D194" s="194"/>
      <c r="E194" s="79" t="s">
        <v>59</v>
      </c>
      <c r="F194" s="178"/>
      <c r="G194" s="93">
        <f>$D194*F194/100</f>
        <v>0</v>
      </c>
    </row>
    <row r="195" spans="2:7" ht="15" customHeight="1" x14ac:dyDescent="0.2">
      <c r="B195" s="75" t="s">
        <v>348</v>
      </c>
      <c r="C195" s="79" t="s">
        <v>1272</v>
      </c>
      <c r="D195" s="194"/>
      <c r="E195" s="79" t="s">
        <v>1273</v>
      </c>
      <c r="F195" s="178"/>
      <c r="G195" s="93">
        <f>$D195*F195</f>
        <v>0</v>
      </c>
    </row>
    <row r="196" spans="2:7" ht="15" customHeight="1" x14ac:dyDescent="0.2">
      <c r="B196" s="78" t="s">
        <v>60</v>
      </c>
      <c r="C196" s="83"/>
      <c r="D196" s="770"/>
      <c r="E196" s="83"/>
      <c r="F196" s="776"/>
      <c r="G196" s="169"/>
    </row>
    <row r="197" spans="2:7" ht="15" customHeight="1" x14ac:dyDescent="0.2">
      <c r="B197" s="84"/>
      <c r="C197" s="82"/>
      <c r="D197" s="194"/>
      <c r="E197" s="82"/>
      <c r="F197" s="178"/>
      <c r="G197" s="716"/>
    </row>
    <row r="198" spans="2:7" ht="15" customHeight="1" x14ac:dyDescent="0.2">
      <c r="B198" s="84"/>
      <c r="C198" s="82"/>
      <c r="D198" s="194"/>
      <c r="E198" s="82"/>
      <c r="F198" s="178"/>
      <c r="G198" s="716"/>
    </row>
    <row r="199" spans="2:7" ht="15" customHeight="1" x14ac:dyDescent="0.2">
      <c r="B199" s="84"/>
      <c r="C199" s="82"/>
      <c r="D199" s="194"/>
      <c r="E199" s="82"/>
      <c r="F199" s="178"/>
      <c r="G199" s="716"/>
    </row>
    <row r="200" spans="2:7" ht="15" customHeight="1" x14ac:dyDescent="0.2">
      <c r="B200" s="84"/>
      <c r="C200" s="82"/>
      <c r="D200" s="194"/>
      <c r="E200" s="82"/>
      <c r="F200" s="178"/>
      <c r="G200" s="716"/>
    </row>
    <row r="201" spans="2:7" ht="15" customHeight="1" x14ac:dyDescent="0.2">
      <c r="B201" s="84"/>
      <c r="C201" s="82"/>
      <c r="D201" s="194"/>
      <c r="E201" s="82"/>
      <c r="F201" s="178"/>
      <c r="G201" s="716"/>
    </row>
    <row r="202" spans="2:7" ht="15" customHeight="1" thickBot="1" x14ac:dyDescent="0.25">
      <c r="B202" s="625"/>
      <c r="C202" s="626"/>
      <c r="D202" s="626"/>
      <c r="E202" s="626"/>
      <c r="F202" s="626"/>
      <c r="G202" s="85"/>
    </row>
    <row r="203" spans="2:7" ht="15" customHeight="1" x14ac:dyDescent="0.2">
      <c r="B203" s="189" t="s">
        <v>236</v>
      </c>
      <c r="C203" s="1226" t="s">
        <v>1</v>
      </c>
      <c r="D203" s="1227"/>
      <c r="E203" s="1228"/>
      <c r="F203" s="73"/>
      <c r="G203" s="74"/>
    </row>
    <row r="204" spans="2:7" ht="15" customHeight="1" x14ac:dyDescent="0.2">
      <c r="B204" s="185" t="s">
        <v>55</v>
      </c>
      <c r="C204" s="76" t="s">
        <v>1</v>
      </c>
      <c r="D204" s="70"/>
      <c r="E204" s="54"/>
      <c r="F204" s="629" t="s">
        <v>56</v>
      </c>
      <c r="G204" s="77">
        <f>G9</f>
        <v>43466</v>
      </c>
    </row>
    <row r="205" spans="2:7" ht="15" customHeight="1" x14ac:dyDescent="0.2">
      <c r="B205" s="78"/>
      <c r="C205" s="70"/>
      <c r="D205" s="70"/>
      <c r="E205" s="54"/>
      <c r="F205" s="79" t="s">
        <v>57</v>
      </c>
      <c r="G205" s="77">
        <f>G10</f>
        <v>43830</v>
      </c>
    </row>
    <row r="206" spans="2:7" ht="9.75" customHeight="1" x14ac:dyDescent="0.2">
      <c r="B206" s="78"/>
      <c r="C206" s="70"/>
      <c r="D206" s="80"/>
      <c r="E206" s="54"/>
      <c r="F206" s="54"/>
      <c r="G206" s="81"/>
    </row>
    <row r="207" spans="2:7" ht="45" customHeight="1" x14ac:dyDescent="0.2">
      <c r="B207" s="78"/>
      <c r="C207" s="186" t="s">
        <v>229</v>
      </c>
      <c r="D207" s="186" t="str">
        <f>D162</f>
        <v>tatsächliche Bezugsmenge 2019</v>
      </c>
      <c r="E207" s="186" t="s">
        <v>230</v>
      </c>
      <c r="F207" s="187" t="s">
        <v>156</v>
      </c>
      <c r="G207" s="188" t="str">
        <f>G162</f>
        <v>tatsächlich entstandene Kosten
[EUR]</v>
      </c>
    </row>
    <row r="208" spans="2:7" ht="15" customHeight="1" x14ac:dyDescent="0.2">
      <c r="B208" s="75" t="s">
        <v>35</v>
      </c>
      <c r="C208" s="79" t="s">
        <v>53</v>
      </c>
      <c r="D208" s="194"/>
      <c r="E208" s="79" t="s">
        <v>190</v>
      </c>
      <c r="F208" s="178"/>
      <c r="G208" s="93">
        <f>$D208*F208</f>
        <v>0</v>
      </c>
    </row>
    <row r="209" spans="2:7" ht="15" customHeight="1" x14ac:dyDescent="0.2">
      <c r="B209" s="75" t="s">
        <v>32</v>
      </c>
      <c r="C209" s="79" t="s">
        <v>58</v>
      </c>
      <c r="D209" s="194"/>
      <c r="E209" s="79" t="s">
        <v>59</v>
      </c>
      <c r="F209" s="178"/>
      <c r="G209" s="93">
        <f>$D209*F209/100</f>
        <v>0</v>
      </c>
    </row>
    <row r="210" spans="2:7" ht="15" customHeight="1" x14ac:dyDescent="0.2">
      <c r="B210" s="75" t="s">
        <v>348</v>
      </c>
      <c r="C210" s="79" t="s">
        <v>1272</v>
      </c>
      <c r="D210" s="194"/>
      <c r="E210" s="79" t="s">
        <v>1273</v>
      </c>
      <c r="F210" s="178"/>
      <c r="G210" s="93">
        <f>$D210*F210</f>
        <v>0</v>
      </c>
    </row>
    <row r="211" spans="2:7" ht="15" customHeight="1" x14ac:dyDescent="0.2">
      <c r="B211" s="78" t="s">
        <v>60</v>
      </c>
      <c r="C211" s="83"/>
      <c r="D211" s="770"/>
      <c r="E211" s="83"/>
      <c r="F211" s="776"/>
      <c r="G211" s="169"/>
    </row>
    <row r="212" spans="2:7" ht="15" customHeight="1" x14ac:dyDescent="0.2">
      <c r="B212" s="84"/>
      <c r="C212" s="82"/>
      <c r="D212" s="194"/>
      <c r="E212" s="82"/>
      <c r="F212" s="178"/>
      <c r="G212" s="716"/>
    </row>
    <row r="213" spans="2:7" ht="15" customHeight="1" x14ac:dyDescent="0.2">
      <c r="B213" s="84"/>
      <c r="C213" s="82"/>
      <c r="D213" s="194"/>
      <c r="E213" s="82"/>
      <c r="F213" s="178"/>
      <c r="G213" s="716"/>
    </row>
    <row r="214" spans="2:7" ht="15" customHeight="1" x14ac:dyDescent="0.2">
      <c r="B214" s="84"/>
      <c r="C214" s="82"/>
      <c r="D214" s="194"/>
      <c r="E214" s="82"/>
      <c r="F214" s="178"/>
      <c r="G214" s="716"/>
    </row>
    <row r="215" spans="2:7" ht="15" customHeight="1" x14ac:dyDescent="0.2">
      <c r="B215" s="84"/>
      <c r="C215" s="82"/>
      <c r="D215" s="194"/>
      <c r="E215" s="82"/>
      <c r="F215" s="178"/>
      <c r="G215" s="716"/>
    </row>
    <row r="216" spans="2:7" ht="15" customHeight="1" x14ac:dyDescent="0.2">
      <c r="B216" s="84"/>
      <c r="C216" s="82"/>
      <c r="D216" s="194"/>
      <c r="E216" s="82"/>
      <c r="F216" s="178"/>
      <c r="G216" s="716"/>
    </row>
    <row r="217" spans="2:7" ht="15" customHeight="1" thickBot="1" x14ac:dyDescent="0.25">
      <c r="B217" s="625"/>
      <c r="C217" s="626"/>
      <c r="D217" s="626"/>
      <c r="E217" s="626"/>
      <c r="F217" s="626"/>
      <c r="G217" s="85"/>
    </row>
    <row r="218" spans="2:7" ht="15" customHeight="1" x14ac:dyDescent="0.2">
      <c r="B218" s="189" t="s">
        <v>237</v>
      </c>
      <c r="C218" s="1226" t="s">
        <v>1</v>
      </c>
      <c r="D218" s="1227"/>
      <c r="E218" s="1228"/>
      <c r="F218" s="73"/>
      <c r="G218" s="74"/>
    </row>
    <row r="219" spans="2:7" ht="15" customHeight="1" x14ac:dyDescent="0.2">
      <c r="B219" s="185" t="s">
        <v>55</v>
      </c>
      <c r="C219" s="76" t="s">
        <v>1</v>
      </c>
      <c r="D219" s="70"/>
      <c r="E219" s="54"/>
      <c r="F219" s="629" t="s">
        <v>56</v>
      </c>
      <c r="G219" s="77">
        <f>G9</f>
        <v>43466</v>
      </c>
    </row>
    <row r="220" spans="2:7" ht="15" customHeight="1" x14ac:dyDescent="0.2">
      <c r="B220" s="78"/>
      <c r="C220" s="70"/>
      <c r="D220" s="70"/>
      <c r="E220" s="54"/>
      <c r="F220" s="79" t="s">
        <v>57</v>
      </c>
      <c r="G220" s="77">
        <f>G10</f>
        <v>43830</v>
      </c>
    </row>
    <row r="221" spans="2:7" ht="9.75" customHeight="1" x14ac:dyDescent="0.2">
      <c r="B221" s="78"/>
      <c r="C221" s="70"/>
      <c r="D221" s="80"/>
      <c r="E221" s="54"/>
      <c r="F221" s="54"/>
      <c r="G221" s="81"/>
    </row>
    <row r="222" spans="2:7" ht="45" customHeight="1" x14ac:dyDescent="0.2">
      <c r="B222" s="78"/>
      <c r="C222" s="186" t="s">
        <v>229</v>
      </c>
      <c r="D222" s="186" t="str">
        <f>D162</f>
        <v>tatsächliche Bezugsmenge 2019</v>
      </c>
      <c r="E222" s="186" t="s">
        <v>230</v>
      </c>
      <c r="F222" s="187" t="s">
        <v>156</v>
      </c>
      <c r="G222" s="188" t="str">
        <f>G162</f>
        <v>tatsächlich entstandene Kosten
[EUR]</v>
      </c>
    </row>
    <row r="223" spans="2:7" ht="15" customHeight="1" x14ac:dyDescent="0.2">
      <c r="B223" s="75" t="s">
        <v>35</v>
      </c>
      <c r="C223" s="79" t="s">
        <v>53</v>
      </c>
      <c r="D223" s="194"/>
      <c r="E223" s="79" t="s">
        <v>190</v>
      </c>
      <c r="F223" s="178"/>
      <c r="G223" s="93">
        <f>$D223*F223</f>
        <v>0</v>
      </c>
    </row>
    <row r="224" spans="2:7" ht="15" customHeight="1" x14ac:dyDescent="0.2">
      <c r="B224" s="75" t="s">
        <v>32</v>
      </c>
      <c r="C224" s="79" t="s">
        <v>58</v>
      </c>
      <c r="D224" s="194"/>
      <c r="E224" s="79" t="s">
        <v>59</v>
      </c>
      <c r="F224" s="178"/>
      <c r="G224" s="93">
        <f>$D224*F224/100</f>
        <v>0</v>
      </c>
    </row>
    <row r="225" spans="2:7" ht="15" customHeight="1" x14ac:dyDescent="0.2">
      <c r="B225" s="75" t="s">
        <v>348</v>
      </c>
      <c r="C225" s="79" t="s">
        <v>1272</v>
      </c>
      <c r="D225" s="194"/>
      <c r="E225" s="79" t="s">
        <v>1273</v>
      </c>
      <c r="F225" s="178"/>
      <c r="G225" s="93">
        <f>$D225*F225</f>
        <v>0</v>
      </c>
    </row>
    <row r="226" spans="2:7" ht="15" customHeight="1" x14ac:dyDescent="0.2">
      <c r="B226" s="78" t="s">
        <v>60</v>
      </c>
      <c r="C226" s="83"/>
      <c r="D226" s="770"/>
      <c r="E226" s="83"/>
      <c r="F226" s="776"/>
      <c r="G226" s="169"/>
    </row>
    <row r="227" spans="2:7" ht="15" customHeight="1" x14ac:dyDescent="0.2">
      <c r="B227" s="84"/>
      <c r="C227" s="82"/>
      <c r="D227" s="194"/>
      <c r="E227" s="82"/>
      <c r="F227" s="178"/>
      <c r="G227" s="716"/>
    </row>
    <row r="228" spans="2:7" ht="15" customHeight="1" x14ac:dyDescent="0.2">
      <c r="B228" s="84"/>
      <c r="C228" s="82"/>
      <c r="D228" s="194"/>
      <c r="E228" s="82"/>
      <c r="F228" s="178"/>
      <c r="G228" s="716"/>
    </row>
    <row r="229" spans="2:7" ht="15" customHeight="1" x14ac:dyDescent="0.2">
      <c r="B229" s="84"/>
      <c r="C229" s="82"/>
      <c r="D229" s="194"/>
      <c r="E229" s="82"/>
      <c r="F229" s="178"/>
      <c r="G229" s="716"/>
    </row>
    <row r="230" spans="2:7" ht="15" customHeight="1" x14ac:dyDescent="0.2">
      <c r="B230" s="84"/>
      <c r="C230" s="82"/>
      <c r="D230" s="194"/>
      <c r="E230" s="82"/>
      <c r="F230" s="178"/>
      <c r="G230" s="716"/>
    </row>
    <row r="231" spans="2:7" ht="15" customHeight="1" x14ac:dyDescent="0.2">
      <c r="B231" s="84"/>
      <c r="C231" s="82"/>
      <c r="D231" s="194"/>
      <c r="E231" s="82"/>
      <c r="F231" s="178"/>
      <c r="G231" s="716"/>
    </row>
    <row r="232" spans="2:7" ht="15" customHeight="1" thickBot="1" x14ac:dyDescent="0.25">
      <c r="B232" s="625"/>
      <c r="C232" s="626"/>
      <c r="D232" s="626"/>
      <c r="E232" s="626"/>
      <c r="F232" s="626"/>
      <c r="G232" s="85"/>
    </row>
    <row r="233" spans="2:7" ht="15" customHeight="1" x14ac:dyDescent="0.2">
      <c r="B233" s="189" t="s">
        <v>238</v>
      </c>
      <c r="C233" s="1226" t="s">
        <v>1</v>
      </c>
      <c r="D233" s="1227"/>
      <c r="E233" s="1228"/>
      <c r="F233" s="73"/>
      <c r="G233" s="74"/>
    </row>
    <row r="234" spans="2:7" ht="15" customHeight="1" x14ac:dyDescent="0.2">
      <c r="B234" s="185" t="s">
        <v>55</v>
      </c>
      <c r="C234" s="76" t="s">
        <v>1</v>
      </c>
      <c r="D234" s="70"/>
      <c r="E234" s="54"/>
      <c r="F234" s="629" t="s">
        <v>56</v>
      </c>
      <c r="G234" s="77">
        <f>G9</f>
        <v>43466</v>
      </c>
    </row>
    <row r="235" spans="2:7" ht="15" customHeight="1" x14ac:dyDescent="0.2">
      <c r="B235" s="78"/>
      <c r="C235" s="70"/>
      <c r="D235" s="70"/>
      <c r="E235" s="54"/>
      <c r="F235" s="79" t="s">
        <v>57</v>
      </c>
      <c r="G235" s="77">
        <f>G10</f>
        <v>43830</v>
      </c>
    </row>
    <row r="236" spans="2:7" ht="9.75" customHeight="1" x14ac:dyDescent="0.2">
      <c r="B236" s="78"/>
      <c r="C236" s="70"/>
      <c r="D236" s="80"/>
      <c r="E236" s="54"/>
      <c r="F236" s="54"/>
      <c r="G236" s="81"/>
    </row>
    <row r="237" spans="2:7" ht="45" customHeight="1" x14ac:dyDescent="0.2">
      <c r="B237" s="78"/>
      <c r="C237" s="186" t="s">
        <v>229</v>
      </c>
      <c r="D237" s="186" t="str">
        <f>D162</f>
        <v>tatsächliche Bezugsmenge 2019</v>
      </c>
      <c r="E237" s="186" t="s">
        <v>230</v>
      </c>
      <c r="F237" s="187" t="s">
        <v>156</v>
      </c>
      <c r="G237" s="188" t="str">
        <f>G162</f>
        <v>tatsächlich entstandene Kosten
[EUR]</v>
      </c>
    </row>
    <row r="238" spans="2:7" ht="15" customHeight="1" x14ac:dyDescent="0.2">
      <c r="B238" s="75" t="s">
        <v>35</v>
      </c>
      <c r="C238" s="79" t="s">
        <v>53</v>
      </c>
      <c r="D238" s="194"/>
      <c r="E238" s="79" t="s">
        <v>190</v>
      </c>
      <c r="F238" s="178"/>
      <c r="G238" s="93">
        <f>$D238*F238</f>
        <v>0</v>
      </c>
    </row>
    <row r="239" spans="2:7" ht="15" customHeight="1" x14ac:dyDescent="0.2">
      <c r="B239" s="75" t="s">
        <v>32</v>
      </c>
      <c r="C239" s="79" t="s">
        <v>58</v>
      </c>
      <c r="D239" s="194"/>
      <c r="E239" s="79" t="s">
        <v>59</v>
      </c>
      <c r="F239" s="178"/>
      <c r="G239" s="93">
        <f>$D239*F239/100</f>
        <v>0</v>
      </c>
    </row>
    <row r="240" spans="2:7" ht="15" customHeight="1" x14ac:dyDescent="0.2">
      <c r="B240" s="75" t="s">
        <v>348</v>
      </c>
      <c r="C240" s="79" t="s">
        <v>1272</v>
      </c>
      <c r="D240" s="194"/>
      <c r="E240" s="79" t="s">
        <v>1273</v>
      </c>
      <c r="F240" s="178"/>
      <c r="G240" s="93">
        <f>$D240*F240</f>
        <v>0</v>
      </c>
    </row>
    <row r="241" spans="2:7" ht="15" customHeight="1" x14ac:dyDescent="0.2">
      <c r="B241" s="78" t="s">
        <v>60</v>
      </c>
      <c r="C241" s="83"/>
      <c r="D241" s="770"/>
      <c r="E241" s="83"/>
      <c r="F241" s="776"/>
      <c r="G241" s="169"/>
    </row>
    <row r="242" spans="2:7" ht="15" customHeight="1" x14ac:dyDescent="0.2">
      <c r="B242" s="84"/>
      <c r="C242" s="82"/>
      <c r="D242" s="194"/>
      <c r="E242" s="82"/>
      <c r="F242" s="178"/>
      <c r="G242" s="716"/>
    </row>
    <row r="243" spans="2:7" ht="15" customHeight="1" x14ac:dyDescent="0.2">
      <c r="B243" s="84"/>
      <c r="C243" s="82"/>
      <c r="D243" s="194"/>
      <c r="E243" s="82"/>
      <c r="F243" s="178"/>
      <c r="G243" s="716"/>
    </row>
    <row r="244" spans="2:7" ht="15" customHeight="1" x14ac:dyDescent="0.2">
      <c r="B244" s="84"/>
      <c r="C244" s="82"/>
      <c r="D244" s="194"/>
      <c r="E244" s="82"/>
      <c r="F244" s="178"/>
      <c r="G244" s="716"/>
    </row>
    <row r="245" spans="2:7" ht="15" customHeight="1" x14ac:dyDescent="0.2">
      <c r="B245" s="84"/>
      <c r="C245" s="82"/>
      <c r="D245" s="194"/>
      <c r="E245" s="82"/>
      <c r="F245" s="178"/>
      <c r="G245" s="716"/>
    </row>
    <row r="246" spans="2:7" ht="15" customHeight="1" x14ac:dyDescent="0.2">
      <c r="B246" s="84"/>
      <c r="C246" s="82"/>
      <c r="D246" s="194"/>
      <c r="E246" s="82"/>
      <c r="F246" s="178"/>
      <c r="G246" s="716"/>
    </row>
    <row r="247" spans="2:7" ht="15" customHeight="1" thickBot="1" x14ac:dyDescent="0.25">
      <c r="B247" s="625"/>
      <c r="C247" s="626"/>
      <c r="D247" s="626"/>
      <c r="E247" s="626"/>
      <c r="F247" s="626"/>
      <c r="G247" s="85"/>
    </row>
    <row r="248" spans="2:7" ht="15" customHeight="1" x14ac:dyDescent="0.2">
      <c r="B248" s="189" t="s">
        <v>239</v>
      </c>
      <c r="C248" s="1226" t="s">
        <v>1</v>
      </c>
      <c r="D248" s="1227"/>
      <c r="E248" s="1228"/>
      <c r="F248" s="73"/>
      <c r="G248" s="74"/>
    </row>
    <row r="249" spans="2:7" ht="15" customHeight="1" x14ac:dyDescent="0.2">
      <c r="B249" s="185" t="s">
        <v>55</v>
      </c>
      <c r="C249" s="76" t="s">
        <v>1</v>
      </c>
      <c r="D249" s="70"/>
      <c r="E249" s="54"/>
      <c r="F249" s="629" t="s">
        <v>56</v>
      </c>
      <c r="G249" s="77">
        <f>G9</f>
        <v>43466</v>
      </c>
    </row>
    <row r="250" spans="2:7" ht="15" customHeight="1" x14ac:dyDescent="0.2">
      <c r="B250" s="78"/>
      <c r="C250" s="70"/>
      <c r="D250" s="70"/>
      <c r="E250" s="54"/>
      <c r="F250" s="79" t="s">
        <v>57</v>
      </c>
      <c r="G250" s="77">
        <f>G10</f>
        <v>43830</v>
      </c>
    </row>
    <row r="251" spans="2:7" ht="9.75" customHeight="1" x14ac:dyDescent="0.2">
      <c r="B251" s="78"/>
      <c r="C251" s="70"/>
      <c r="D251" s="80"/>
      <c r="E251" s="54"/>
      <c r="F251" s="54"/>
      <c r="G251" s="81"/>
    </row>
    <row r="252" spans="2:7" ht="45" customHeight="1" x14ac:dyDescent="0.2">
      <c r="B252" s="78"/>
      <c r="C252" s="186" t="s">
        <v>229</v>
      </c>
      <c r="D252" s="186" t="str">
        <f>D162</f>
        <v>tatsächliche Bezugsmenge 2019</v>
      </c>
      <c r="E252" s="186" t="s">
        <v>230</v>
      </c>
      <c r="F252" s="187" t="s">
        <v>156</v>
      </c>
      <c r="G252" s="188" t="str">
        <f>G162</f>
        <v>tatsächlich entstandene Kosten
[EUR]</v>
      </c>
    </row>
    <row r="253" spans="2:7" ht="15" customHeight="1" x14ac:dyDescent="0.2">
      <c r="B253" s="75" t="s">
        <v>35</v>
      </c>
      <c r="C253" s="79" t="s">
        <v>53</v>
      </c>
      <c r="D253" s="194"/>
      <c r="E253" s="79" t="s">
        <v>190</v>
      </c>
      <c r="F253" s="178"/>
      <c r="G253" s="93">
        <f>$D253*F253</f>
        <v>0</v>
      </c>
    </row>
    <row r="254" spans="2:7" ht="15" customHeight="1" x14ac:dyDescent="0.2">
      <c r="B254" s="75" t="s">
        <v>32</v>
      </c>
      <c r="C254" s="79" t="s">
        <v>58</v>
      </c>
      <c r="D254" s="194"/>
      <c r="E254" s="79" t="s">
        <v>59</v>
      </c>
      <c r="F254" s="178"/>
      <c r="G254" s="93">
        <f>$D254*F254/100</f>
        <v>0</v>
      </c>
    </row>
    <row r="255" spans="2:7" ht="15" customHeight="1" x14ac:dyDescent="0.2">
      <c r="B255" s="75" t="s">
        <v>348</v>
      </c>
      <c r="C255" s="79" t="s">
        <v>1272</v>
      </c>
      <c r="D255" s="194"/>
      <c r="E255" s="79" t="s">
        <v>1273</v>
      </c>
      <c r="F255" s="178"/>
      <c r="G255" s="93">
        <f>$D255*F255</f>
        <v>0</v>
      </c>
    </row>
    <row r="256" spans="2:7" ht="15" customHeight="1" x14ac:dyDescent="0.2">
      <c r="B256" s="78" t="s">
        <v>60</v>
      </c>
      <c r="C256" s="83"/>
      <c r="D256" s="770"/>
      <c r="E256" s="83"/>
      <c r="F256" s="776"/>
      <c r="G256" s="169"/>
    </row>
    <row r="257" spans="2:7" ht="15" customHeight="1" x14ac:dyDescent="0.2">
      <c r="B257" s="84"/>
      <c r="C257" s="82"/>
      <c r="D257" s="194"/>
      <c r="E257" s="82"/>
      <c r="F257" s="178"/>
      <c r="G257" s="716"/>
    </row>
    <row r="258" spans="2:7" ht="15" customHeight="1" x14ac:dyDescent="0.2">
      <c r="B258" s="84"/>
      <c r="C258" s="82"/>
      <c r="D258" s="194"/>
      <c r="E258" s="82"/>
      <c r="F258" s="178"/>
      <c r="G258" s="716"/>
    </row>
    <row r="259" spans="2:7" ht="15" customHeight="1" x14ac:dyDescent="0.2">
      <c r="B259" s="84"/>
      <c r="C259" s="82"/>
      <c r="D259" s="194"/>
      <c r="E259" s="82"/>
      <c r="F259" s="178"/>
      <c r="G259" s="716"/>
    </row>
    <row r="260" spans="2:7" ht="15" customHeight="1" x14ac:dyDescent="0.2">
      <c r="B260" s="84"/>
      <c r="C260" s="82"/>
      <c r="D260" s="194"/>
      <c r="E260" s="82"/>
      <c r="F260" s="178"/>
      <c r="G260" s="716"/>
    </row>
    <row r="261" spans="2:7" ht="15" customHeight="1" x14ac:dyDescent="0.2">
      <c r="B261" s="84"/>
      <c r="C261" s="82"/>
      <c r="D261" s="194"/>
      <c r="E261" s="82"/>
      <c r="F261" s="178"/>
      <c r="G261" s="716"/>
    </row>
    <row r="262" spans="2:7" ht="15" customHeight="1" thickBot="1" x14ac:dyDescent="0.25">
      <c r="B262" s="625"/>
      <c r="C262" s="626"/>
      <c r="D262" s="626"/>
      <c r="E262" s="626"/>
      <c r="F262" s="626"/>
      <c r="G262" s="85"/>
    </row>
    <row r="263" spans="2:7" ht="15" customHeight="1" x14ac:dyDescent="0.2">
      <c r="B263" s="189" t="s">
        <v>240</v>
      </c>
      <c r="C263" s="1226" t="s">
        <v>1</v>
      </c>
      <c r="D263" s="1227"/>
      <c r="E263" s="1228"/>
      <c r="F263" s="73"/>
      <c r="G263" s="74"/>
    </row>
    <row r="264" spans="2:7" ht="15" customHeight="1" x14ac:dyDescent="0.2">
      <c r="B264" s="185" t="s">
        <v>55</v>
      </c>
      <c r="C264" s="76" t="s">
        <v>1</v>
      </c>
      <c r="D264" s="70"/>
      <c r="E264" s="54"/>
      <c r="F264" s="629" t="s">
        <v>56</v>
      </c>
      <c r="G264" s="77">
        <f>G9</f>
        <v>43466</v>
      </c>
    </row>
    <row r="265" spans="2:7" ht="15" customHeight="1" x14ac:dyDescent="0.2">
      <c r="B265" s="78"/>
      <c r="C265" s="70"/>
      <c r="D265" s="70"/>
      <c r="E265" s="54"/>
      <c r="F265" s="79" t="s">
        <v>57</v>
      </c>
      <c r="G265" s="77">
        <f>G10</f>
        <v>43830</v>
      </c>
    </row>
    <row r="266" spans="2:7" ht="9.75" customHeight="1" x14ac:dyDescent="0.2">
      <c r="B266" s="78"/>
      <c r="C266" s="70"/>
      <c r="D266" s="80"/>
      <c r="E266" s="54"/>
      <c r="F266" s="54"/>
      <c r="G266" s="81"/>
    </row>
    <row r="267" spans="2:7" ht="45" customHeight="1" x14ac:dyDescent="0.2">
      <c r="B267" s="78"/>
      <c r="C267" s="186" t="s">
        <v>229</v>
      </c>
      <c r="D267" s="186" t="str">
        <f>D162</f>
        <v>tatsächliche Bezugsmenge 2019</v>
      </c>
      <c r="E267" s="186" t="s">
        <v>230</v>
      </c>
      <c r="F267" s="187" t="s">
        <v>156</v>
      </c>
      <c r="G267" s="188" t="str">
        <f>G162</f>
        <v>tatsächlich entstandene Kosten
[EUR]</v>
      </c>
    </row>
    <row r="268" spans="2:7" ht="15" customHeight="1" x14ac:dyDescent="0.2">
      <c r="B268" s="75" t="s">
        <v>35</v>
      </c>
      <c r="C268" s="79" t="s">
        <v>53</v>
      </c>
      <c r="D268" s="194"/>
      <c r="E268" s="79" t="s">
        <v>190</v>
      </c>
      <c r="F268" s="178"/>
      <c r="G268" s="93">
        <f>$D268*F268</f>
        <v>0</v>
      </c>
    </row>
    <row r="269" spans="2:7" ht="15" customHeight="1" x14ac:dyDescent="0.2">
      <c r="B269" s="75" t="s">
        <v>32</v>
      </c>
      <c r="C269" s="79" t="s">
        <v>58</v>
      </c>
      <c r="D269" s="194"/>
      <c r="E269" s="79" t="s">
        <v>59</v>
      </c>
      <c r="F269" s="178"/>
      <c r="G269" s="93">
        <f>$D269*F269/100</f>
        <v>0</v>
      </c>
    </row>
    <row r="270" spans="2:7" ht="15" customHeight="1" x14ac:dyDescent="0.2">
      <c r="B270" s="75" t="s">
        <v>348</v>
      </c>
      <c r="C270" s="79" t="s">
        <v>1272</v>
      </c>
      <c r="D270" s="194"/>
      <c r="E270" s="79" t="s">
        <v>1273</v>
      </c>
      <c r="F270" s="178"/>
      <c r="G270" s="93">
        <f>$D270*F270</f>
        <v>0</v>
      </c>
    </row>
    <row r="271" spans="2:7" ht="15" customHeight="1" x14ac:dyDescent="0.2">
      <c r="B271" s="78" t="s">
        <v>60</v>
      </c>
      <c r="C271" s="83"/>
      <c r="D271" s="770"/>
      <c r="E271" s="83"/>
      <c r="F271" s="776"/>
      <c r="G271" s="169"/>
    </row>
    <row r="272" spans="2:7" ht="15" customHeight="1" x14ac:dyDescent="0.2">
      <c r="B272" s="84"/>
      <c r="C272" s="82"/>
      <c r="D272" s="194"/>
      <c r="E272" s="82"/>
      <c r="F272" s="178"/>
      <c r="G272" s="716"/>
    </row>
    <row r="273" spans="2:7" ht="15" customHeight="1" x14ac:dyDescent="0.2">
      <c r="B273" s="84"/>
      <c r="C273" s="82"/>
      <c r="D273" s="194"/>
      <c r="E273" s="82"/>
      <c r="F273" s="178"/>
      <c r="G273" s="716"/>
    </row>
    <row r="274" spans="2:7" ht="15" customHeight="1" x14ac:dyDescent="0.2">
      <c r="B274" s="84"/>
      <c r="C274" s="82"/>
      <c r="D274" s="194"/>
      <c r="E274" s="82"/>
      <c r="F274" s="178"/>
      <c r="G274" s="716"/>
    </row>
    <row r="275" spans="2:7" ht="15" customHeight="1" x14ac:dyDescent="0.2">
      <c r="B275" s="84"/>
      <c r="C275" s="82"/>
      <c r="D275" s="194"/>
      <c r="E275" s="82"/>
      <c r="F275" s="178"/>
      <c r="G275" s="716"/>
    </row>
    <row r="276" spans="2:7" ht="15" customHeight="1" x14ac:dyDescent="0.2">
      <c r="B276" s="84"/>
      <c r="C276" s="82"/>
      <c r="D276" s="194"/>
      <c r="E276" s="82"/>
      <c r="F276" s="178"/>
      <c r="G276" s="716"/>
    </row>
    <row r="277" spans="2:7" ht="15" customHeight="1" thickBot="1" x14ac:dyDescent="0.25">
      <c r="B277" s="625"/>
      <c r="C277" s="626"/>
      <c r="D277" s="626"/>
      <c r="E277" s="626"/>
      <c r="F277" s="626"/>
      <c r="G277" s="85"/>
    </row>
    <row r="278" spans="2:7" ht="15" customHeight="1" x14ac:dyDescent="0.2">
      <c r="B278" s="189" t="s">
        <v>241</v>
      </c>
      <c r="C278" s="1226" t="s">
        <v>1</v>
      </c>
      <c r="D278" s="1227"/>
      <c r="E278" s="1228"/>
      <c r="F278" s="73"/>
      <c r="G278" s="74"/>
    </row>
    <row r="279" spans="2:7" ht="15" customHeight="1" x14ac:dyDescent="0.2">
      <c r="B279" s="185" t="s">
        <v>55</v>
      </c>
      <c r="C279" s="76" t="s">
        <v>1</v>
      </c>
      <c r="D279" s="70"/>
      <c r="E279" s="54"/>
      <c r="F279" s="629" t="s">
        <v>56</v>
      </c>
      <c r="G279" s="77">
        <f>G9</f>
        <v>43466</v>
      </c>
    </row>
    <row r="280" spans="2:7" ht="15" customHeight="1" x14ac:dyDescent="0.2">
      <c r="B280" s="78"/>
      <c r="C280" s="70"/>
      <c r="D280" s="70"/>
      <c r="E280" s="54"/>
      <c r="F280" s="79" t="s">
        <v>57</v>
      </c>
      <c r="G280" s="77">
        <f>G10</f>
        <v>43830</v>
      </c>
    </row>
    <row r="281" spans="2:7" ht="9.75" customHeight="1" x14ac:dyDescent="0.2">
      <c r="B281" s="78"/>
      <c r="C281" s="70"/>
      <c r="D281" s="80"/>
      <c r="E281" s="54"/>
      <c r="F281" s="54"/>
      <c r="G281" s="81"/>
    </row>
    <row r="282" spans="2:7" ht="45" customHeight="1" x14ac:dyDescent="0.2">
      <c r="B282" s="78"/>
      <c r="C282" s="186" t="s">
        <v>229</v>
      </c>
      <c r="D282" s="186" t="str">
        <f>D162</f>
        <v>tatsächliche Bezugsmenge 2019</v>
      </c>
      <c r="E282" s="186" t="s">
        <v>230</v>
      </c>
      <c r="F282" s="187" t="s">
        <v>156</v>
      </c>
      <c r="G282" s="188" t="str">
        <f>G162</f>
        <v>tatsächlich entstandene Kosten
[EUR]</v>
      </c>
    </row>
    <row r="283" spans="2:7" ht="15" customHeight="1" x14ac:dyDescent="0.2">
      <c r="B283" s="75" t="s">
        <v>35</v>
      </c>
      <c r="C283" s="79" t="s">
        <v>53</v>
      </c>
      <c r="D283" s="194"/>
      <c r="E283" s="79" t="s">
        <v>190</v>
      </c>
      <c r="F283" s="178"/>
      <c r="G283" s="93">
        <f>$D283*F283</f>
        <v>0</v>
      </c>
    </row>
    <row r="284" spans="2:7" ht="15" customHeight="1" x14ac:dyDescent="0.2">
      <c r="B284" s="75" t="s">
        <v>32</v>
      </c>
      <c r="C284" s="79" t="s">
        <v>58</v>
      </c>
      <c r="D284" s="194"/>
      <c r="E284" s="79" t="s">
        <v>59</v>
      </c>
      <c r="F284" s="178"/>
      <c r="G284" s="93">
        <f>$D284*F284/100</f>
        <v>0</v>
      </c>
    </row>
    <row r="285" spans="2:7" ht="15" customHeight="1" x14ac:dyDescent="0.2">
      <c r="B285" s="75" t="s">
        <v>348</v>
      </c>
      <c r="C285" s="79" t="s">
        <v>1272</v>
      </c>
      <c r="D285" s="194"/>
      <c r="E285" s="79" t="s">
        <v>1273</v>
      </c>
      <c r="F285" s="178"/>
      <c r="G285" s="93">
        <f>$D285*F285</f>
        <v>0</v>
      </c>
    </row>
    <row r="286" spans="2:7" ht="15" customHeight="1" x14ac:dyDescent="0.2">
      <c r="B286" s="78" t="s">
        <v>60</v>
      </c>
      <c r="C286" s="83"/>
      <c r="D286" s="770"/>
      <c r="E286" s="83"/>
      <c r="F286" s="776"/>
      <c r="G286" s="169"/>
    </row>
    <row r="287" spans="2:7" ht="15" customHeight="1" x14ac:dyDescent="0.2">
      <c r="B287" s="84"/>
      <c r="C287" s="82"/>
      <c r="D287" s="194"/>
      <c r="E287" s="82"/>
      <c r="F287" s="178"/>
      <c r="G287" s="716"/>
    </row>
    <row r="288" spans="2:7" ht="15" customHeight="1" x14ac:dyDescent="0.2">
      <c r="B288" s="84"/>
      <c r="C288" s="82"/>
      <c r="D288" s="194"/>
      <c r="E288" s="82"/>
      <c r="F288" s="178"/>
      <c r="G288" s="716"/>
    </row>
    <row r="289" spans="2:7" ht="15" customHeight="1" x14ac:dyDescent="0.2">
      <c r="B289" s="84"/>
      <c r="C289" s="82"/>
      <c r="D289" s="194"/>
      <c r="E289" s="82"/>
      <c r="F289" s="178"/>
      <c r="G289" s="716"/>
    </row>
    <row r="290" spans="2:7" ht="15" customHeight="1" x14ac:dyDescent="0.2">
      <c r="B290" s="84"/>
      <c r="C290" s="82"/>
      <c r="D290" s="194"/>
      <c r="E290" s="82"/>
      <c r="F290" s="178"/>
      <c r="G290" s="716"/>
    </row>
    <row r="291" spans="2:7" ht="15" customHeight="1" x14ac:dyDescent="0.2">
      <c r="B291" s="84"/>
      <c r="C291" s="82"/>
      <c r="D291" s="194"/>
      <c r="E291" s="82"/>
      <c r="F291" s="178"/>
      <c r="G291" s="716"/>
    </row>
    <row r="292" spans="2:7" ht="15" customHeight="1" thickBot="1" x14ac:dyDescent="0.25">
      <c r="B292" s="625"/>
      <c r="C292" s="626"/>
      <c r="D292" s="626"/>
      <c r="E292" s="626"/>
      <c r="F292" s="626"/>
      <c r="G292" s="85"/>
    </row>
    <row r="293" spans="2:7" ht="15" customHeight="1" x14ac:dyDescent="0.2">
      <c r="B293" s="189" t="s">
        <v>242</v>
      </c>
      <c r="C293" s="1226" t="s">
        <v>1</v>
      </c>
      <c r="D293" s="1227"/>
      <c r="E293" s="1228"/>
      <c r="F293" s="73"/>
      <c r="G293" s="74"/>
    </row>
    <row r="294" spans="2:7" ht="15" customHeight="1" x14ac:dyDescent="0.2">
      <c r="B294" s="185" t="s">
        <v>55</v>
      </c>
      <c r="C294" s="76" t="s">
        <v>1</v>
      </c>
      <c r="D294" s="70"/>
      <c r="E294" s="54"/>
      <c r="F294" s="629" t="s">
        <v>56</v>
      </c>
      <c r="G294" s="77">
        <f>G9</f>
        <v>43466</v>
      </c>
    </row>
    <row r="295" spans="2:7" ht="15" customHeight="1" x14ac:dyDescent="0.2">
      <c r="B295" s="78"/>
      <c r="C295" s="70"/>
      <c r="D295" s="70"/>
      <c r="E295" s="54"/>
      <c r="F295" s="79" t="s">
        <v>57</v>
      </c>
      <c r="G295" s="77">
        <f>G10</f>
        <v>43830</v>
      </c>
    </row>
    <row r="296" spans="2:7" ht="9.75" customHeight="1" x14ac:dyDescent="0.2">
      <c r="B296" s="78"/>
      <c r="C296" s="70"/>
      <c r="D296" s="80"/>
      <c r="E296" s="54"/>
      <c r="F296" s="54"/>
      <c r="G296" s="81"/>
    </row>
    <row r="297" spans="2:7" ht="45" customHeight="1" x14ac:dyDescent="0.2">
      <c r="B297" s="78"/>
      <c r="C297" s="186" t="s">
        <v>229</v>
      </c>
      <c r="D297" s="186" t="str">
        <f>D162</f>
        <v>tatsächliche Bezugsmenge 2019</v>
      </c>
      <c r="E297" s="186" t="s">
        <v>230</v>
      </c>
      <c r="F297" s="187" t="s">
        <v>156</v>
      </c>
      <c r="G297" s="188" t="str">
        <f>G162</f>
        <v>tatsächlich entstandene Kosten
[EUR]</v>
      </c>
    </row>
    <row r="298" spans="2:7" ht="15" customHeight="1" x14ac:dyDescent="0.2">
      <c r="B298" s="75" t="s">
        <v>35</v>
      </c>
      <c r="C298" s="79" t="s">
        <v>53</v>
      </c>
      <c r="D298" s="194"/>
      <c r="E298" s="79" t="s">
        <v>190</v>
      </c>
      <c r="F298" s="178"/>
      <c r="G298" s="93">
        <f>$D298*F298</f>
        <v>0</v>
      </c>
    </row>
    <row r="299" spans="2:7" ht="15" customHeight="1" x14ac:dyDescent="0.2">
      <c r="B299" s="75" t="s">
        <v>32</v>
      </c>
      <c r="C299" s="79" t="s">
        <v>58</v>
      </c>
      <c r="D299" s="194"/>
      <c r="E299" s="79" t="s">
        <v>59</v>
      </c>
      <c r="F299" s="178"/>
      <c r="G299" s="93">
        <f>$D299*F299/100</f>
        <v>0</v>
      </c>
    </row>
    <row r="300" spans="2:7" ht="15" customHeight="1" x14ac:dyDescent="0.2">
      <c r="B300" s="75" t="s">
        <v>348</v>
      </c>
      <c r="C300" s="79" t="s">
        <v>1272</v>
      </c>
      <c r="D300" s="194"/>
      <c r="E300" s="79" t="s">
        <v>1273</v>
      </c>
      <c r="F300" s="178"/>
      <c r="G300" s="93">
        <f>$D300*F300</f>
        <v>0</v>
      </c>
    </row>
    <row r="301" spans="2:7" ht="15" customHeight="1" x14ac:dyDescent="0.2">
      <c r="B301" s="78" t="s">
        <v>60</v>
      </c>
      <c r="C301" s="83"/>
      <c r="D301" s="770"/>
      <c r="E301" s="83"/>
      <c r="F301" s="776"/>
      <c r="G301" s="169"/>
    </row>
    <row r="302" spans="2:7" ht="15" customHeight="1" x14ac:dyDescent="0.2">
      <c r="B302" s="84"/>
      <c r="C302" s="82"/>
      <c r="D302" s="194"/>
      <c r="E302" s="82"/>
      <c r="F302" s="178"/>
      <c r="G302" s="775"/>
    </row>
    <row r="303" spans="2:7" ht="15" customHeight="1" x14ac:dyDescent="0.2">
      <c r="B303" s="84"/>
      <c r="C303" s="82"/>
      <c r="D303" s="194"/>
      <c r="E303" s="82"/>
      <c r="F303" s="178"/>
      <c r="G303" s="716"/>
    </row>
    <row r="304" spans="2:7" ht="15" customHeight="1" x14ac:dyDescent="0.2">
      <c r="B304" s="84"/>
      <c r="C304" s="82"/>
      <c r="D304" s="194"/>
      <c r="E304" s="82"/>
      <c r="F304" s="178"/>
      <c r="G304" s="716"/>
    </row>
    <row r="305" spans="2:7" ht="15" customHeight="1" x14ac:dyDescent="0.2">
      <c r="B305" s="84"/>
      <c r="C305" s="82"/>
      <c r="D305" s="194"/>
      <c r="E305" s="82"/>
      <c r="F305" s="178"/>
      <c r="G305" s="716"/>
    </row>
    <row r="306" spans="2:7" ht="15" customHeight="1" x14ac:dyDescent="0.2">
      <c r="B306" s="84"/>
      <c r="C306" s="82"/>
      <c r="D306" s="194"/>
      <c r="E306" s="82"/>
      <c r="F306" s="178"/>
      <c r="G306" s="716"/>
    </row>
    <row r="307" spans="2:7" ht="15" customHeight="1" thickBot="1" x14ac:dyDescent="0.25">
      <c r="B307" s="625"/>
      <c r="C307" s="626"/>
      <c r="D307" s="626"/>
      <c r="E307" s="626"/>
      <c r="F307" s="626"/>
      <c r="G307" s="85"/>
    </row>
    <row r="308" spans="2:7" ht="8.1" customHeight="1" x14ac:dyDescent="0.2"/>
  </sheetData>
  <sheetProtection algorithmName="SHA-512" hashValue="Ylhiii7RjssuTZW3ZXNXkYUaqTdzjP6YjBV+Qsb29B1yJY1LYPvprIhMkrdgCB5VClLXqgycAY8HJtUXlhPFhg==" saltValue="3rUbCQydAneCFj8ZXXMYgg==" spinCount="100000" sheet="1" objects="1" scenarios="1"/>
  <customSheetViews>
    <customSheetView guid="{AB984B78-CF90-47D3-BD7F-5805A1C1409B}" showPageBreaks="1" showGridLines="0">
      <selection activeCell="D5" sqref="D5"/>
      <rowBreaks count="2" manualBreakCount="2">
        <brk id="58" max="16383" man="1"/>
        <brk id="109" max="16383" man="1"/>
      </rowBreaks>
      <pageMargins left="0.78740157499999996" right="0.78740157499999996" top="0.984251969" bottom="0.984251969" header="0.4921259845" footer="0.4921259845"/>
      <pageSetup paperSize="9" scale="58" fitToHeight="50" orientation="portrait" r:id="rId1"/>
      <headerFooter alignWithMargins="0">
        <oddHeader>&amp;L &amp;A, Seite &amp;P von &amp;N&amp;R&amp;D</oddHeader>
      </headerFooter>
    </customSheetView>
    <customSheetView guid="{FF7014B8-726F-4A88-B434-EC34DD9149F9}" showGridLines="0" fitToPage="1">
      <pane xSplit="1" ySplit="6" topLeftCell="B7" activePane="bottomRight" state="frozen"/>
      <selection pane="bottomRight" activeCell="D5" sqref="D5"/>
      <rowBreaks count="2" manualBreakCount="2">
        <brk id="52" max="16383" man="1"/>
        <brk id="97" max="16383" man="1"/>
      </rowBreaks>
      <pageMargins left="0.78740157480314965" right="0.78740157480314965" top="0.98425196850393704" bottom="0.98425196850393704" header="0.51181102362204722" footer="0.51181102362204722"/>
      <pageSetup paperSize="9" scale="71" fitToHeight="6" orientation="portrait" r:id="rId2"/>
      <headerFooter alignWithMargins="0">
        <oddHeader>&amp;L &amp;A, Seite &amp;P von &amp;N&amp;R&amp;D</oddHeader>
      </headerFooter>
    </customSheetView>
  </customSheetViews>
  <mergeCells count="26">
    <mergeCell ref="B3:C3"/>
    <mergeCell ref="B4:C4"/>
    <mergeCell ref="B5:C5"/>
    <mergeCell ref="B6:C6"/>
    <mergeCell ref="F3:G5"/>
    <mergeCell ref="F6:G6"/>
    <mergeCell ref="C8:E8"/>
    <mergeCell ref="C23:E23"/>
    <mergeCell ref="C38:E38"/>
    <mergeCell ref="C53:E53"/>
    <mergeCell ref="C68:E68"/>
    <mergeCell ref="C83:E83"/>
    <mergeCell ref="C98:E98"/>
    <mergeCell ref="C113:E113"/>
    <mergeCell ref="C128:E128"/>
    <mergeCell ref="C143:E143"/>
    <mergeCell ref="C158:E158"/>
    <mergeCell ref="C173:E173"/>
    <mergeCell ref="C278:E278"/>
    <mergeCell ref="C293:E293"/>
    <mergeCell ref="C188:E188"/>
    <mergeCell ref="C203:E203"/>
    <mergeCell ref="C218:E218"/>
    <mergeCell ref="C233:E233"/>
    <mergeCell ref="C248:E248"/>
    <mergeCell ref="C263:E263"/>
  </mergeCells>
  <phoneticPr fontId="6" type="noConversion"/>
  <dataValidations count="1">
    <dataValidation type="list" allowBlank="1" showInputMessage="1" showErrorMessage="1" sqref="C9 C24 C39 C54 C69 C84 C99 C114 C129 C144 C159 C174 C189 C204 C219 C234 C249 C264 C279 C294">
      <formula1>"Bitte wählen,HöS, HöS/HS, HS, HS/MS, MS, MS/NS, NS"</formula1>
    </dataValidation>
  </dataValidations>
  <pageMargins left="0.78740157499999996" right="0.78740157499999996" top="0.984251969" bottom="0.984251969" header="0.4921259845" footer="0.4921259845"/>
  <pageSetup paperSize="9" scale="55" fitToHeight="50" orientation="portrait" r:id="rId3"/>
  <headerFooter alignWithMargins="0">
    <oddHeader>&amp;L &amp;A, Seite &amp;P von &amp;N&amp;R&amp;D</oddHeader>
  </headerFooter>
  <rowBreaks count="3" manualBreakCount="3">
    <brk id="58" max="16383" man="1"/>
    <brk id="109" max="16383" man="1"/>
    <brk id="241" max="7" man="1"/>
  </rowBreaks>
  <ignoredErrors>
    <ignoredError sqref="G14 G299 G104" formula="1"/>
  </ignoredErrors>
  <extLst>
    <ext xmlns:x14="http://schemas.microsoft.com/office/spreadsheetml/2009/9/main" uri="{CCE6A557-97BC-4b89-ADB6-D9C93CAAB3DF}">
      <x14:dataValidations xmlns:xm="http://schemas.microsoft.com/office/excel/2006/main" count="2">
        <x14:dataValidation type="list" allowBlank="1" showInputMessage="1">
          <x14:formula1>
            <xm:f>Listen!$T$2:$T$185</xm:f>
          </x14:formula1>
          <xm:sqref>C293:E293 C23:E23 C38:E38 C53:E53 C68:E68 C83:E83 C98:E98 C113:E113 C128:E128 C143:E143 C158:E158 C173:E173 C188:E188 C203:E203 C218:E218 C233:E233 C248:E248 C263:E263 C278:E278</xm:sqref>
        </x14:dataValidation>
        <x14:dataValidation type="list" allowBlank="1" showInputMessage="1">
          <x14:formula1>
            <xm:f>Listen!$T$2:$T$185</xm:f>
          </x14:formula1>
          <xm:sqref>C8:E8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indexed="43"/>
    <pageSetUpPr fitToPage="1"/>
  </sheetPr>
  <dimension ref="B1:U171"/>
  <sheetViews>
    <sheetView showGridLines="0" zoomScaleNormal="100" workbookViewId="0">
      <selection activeCell="D5" sqref="D5"/>
    </sheetView>
  </sheetViews>
  <sheetFormatPr baseColWidth="10" defaultRowHeight="14.25" x14ac:dyDescent="0.2"/>
  <cols>
    <col min="1" max="1" width="2.7109375" style="16" customWidth="1"/>
    <col min="2" max="2" width="39.7109375" style="16" customWidth="1"/>
    <col min="3" max="12" width="17.7109375" style="16" customWidth="1"/>
    <col min="13" max="13" width="17.5703125" style="16" customWidth="1"/>
    <col min="14" max="14" width="17.7109375" style="16" customWidth="1"/>
    <col min="15" max="15" width="13.7109375" style="16" customWidth="1"/>
    <col min="16" max="17" width="17.7109375" style="16" customWidth="1"/>
    <col min="18" max="18" width="13.7109375" style="16" customWidth="1"/>
    <col min="19" max="21" width="17.7109375" style="16" customWidth="1"/>
    <col min="22" max="22" width="2.7109375" style="16" customWidth="1"/>
    <col min="23" max="16384" width="11.42578125" style="16"/>
  </cols>
  <sheetData>
    <row r="1" spans="2:15" ht="30" customHeight="1" x14ac:dyDescent="0.2">
      <c r="B1" s="52" t="str">
        <f>"E3. Vergütung für dezentrale Einspeisungen nach § 18 StromNEV inkl. vermiedene Netzentgelte nach EEG des Jahres "&amp; 'A. Allgemeine Informationen'!D14</f>
        <v>E3. Vergütung für dezentrale Einspeisungen nach § 18 StromNEV inkl. vermiedene Netzentgelte nach EEG des Jahres 2019</v>
      </c>
    </row>
    <row r="2" spans="2:15" ht="12" customHeight="1" thickBot="1" x14ac:dyDescent="0.25">
      <c r="B2" s="42"/>
      <c r="C2" s="42"/>
      <c r="D2" s="42"/>
    </row>
    <row r="3" spans="2:15" ht="36" customHeight="1" thickBot="1" x14ac:dyDescent="0.25">
      <c r="B3" s="1231" t="s">
        <v>210</v>
      </c>
      <c r="C3" s="1268"/>
      <c r="D3" s="208" t="s">
        <v>188</v>
      </c>
    </row>
    <row r="4" spans="2:15" ht="15" customHeight="1" x14ac:dyDescent="0.2">
      <c r="B4" s="1266" t="s">
        <v>148</v>
      </c>
      <c r="C4" s="1267"/>
      <c r="D4" s="93">
        <f>I64</f>
        <v>0</v>
      </c>
      <c r="E4" s="54"/>
      <c r="F4" s="1246" t="str">
        <f>"Gebuchter Jahresaufwand für vermiedene Netzentgelte gem. handelsrechtlichem Jahresabschluss " &amp; 'A. Allgemeine Informationen'!$D$14 &amp;" [EUR]:"</f>
        <v>Gebuchter Jahresaufwand für vermiedene Netzentgelte gem. handelsrechtlichem Jahresabschluss 2019 [EUR]:</v>
      </c>
      <c r="G4" s="1247"/>
      <c r="H4" s="1247"/>
      <c r="I4" s="1250"/>
      <c r="J4" s="54"/>
      <c r="K4" s="54"/>
      <c r="L4" s="54"/>
    </row>
    <row r="5" spans="2:15" ht="15" customHeight="1" thickBot="1" x14ac:dyDescent="0.25">
      <c r="B5" s="1266" t="s">
        <v>217</v>
      </c>
      <c r="C5" s="1267"/>
      <c r="D5" s="94"/>
      <c r="E5" s="54"/>
      <c r="F5" s="1248"/>
      <c r="G5" s="1249"/>
      <c r="H5" s="1249"/>
      <c r="I5" s="1251"/>
      <c r="J5" s="54"/>
      <c r="K5" s="54"/>
      <c r="L5" s="54"/>
    </row>
    <row r="6" spans="2:15" ht="15" customHeight="1" thickBot="1" x14ac:dyDescent="0.25">
      <c r="B6" s="1271" t="s">
        <v>175</v>
      </c>
      <c r="C6" s="1272"/>
      <c r="D6" s="95">
        <f>D4-D5</f>
        <v>0</v>
      </c>
      <c r="E6" s="54"/>
      <c r="F6" s="54"/>
      <c r="G6" s="54"/>
      <c r="H6" s="54"/>
      <c r="I6" s="54"/>
      <c r="J6" s="54"/>
      <c r="K6" s="54"/>
      <c r="L6" s="54"/>
    </row>
    <row r="7" spans="2:15" ht="12" customHeight="1" thickBot="1" x14ac:dyDescent="0.25">
      <c r="B7" s="96"/>
      <c r="C7" s="96"/>
      <c r="D7" s="96"/>
      <c r="E7" s="62"/>
      <c r="F7" s="62"/>
      <c r="G7" s="62"/>
      <c r="H7" s="62"/>
      <c r="I7" s="62"/>
      <c r="J7" s="62"/>
      <c r="K7" s="54"/>
      <c r="L7" s="54"/>
    </row>
    <row r="8" spans="2:15" s="313" customFormat="1" ht="18" customHeight="1" x14ac:dyDescent="0.2">
      <c r="B8" s="736" t="s">
        <v>1283</v>
      </c>
      <c r="C8" s="734"/>
      <c r="D8" s="734"/>
      <c r="E8" s="734"/>
      <c r="F8" s="734"/>
      <c r="G8" s="734"/>
      <c r="H8" s="734"/>
      <c r="I8" s="734"/>
      <c r="J8" s="734"/>
      <c r="K8" s="735"/>
      <c r="L8" s="734"/>
      <c r="M8" s="734"/>
      <c r="N8" s="735"/>
    </row>
    <row r="9" spans="2:15" s="313" customFormat="1" ht="18" customHeight="1" x14ac:dyDescent="0.2">
      <c r="B9" s="1273" t="s">
        <v>232</v>
      </c>
      <c r="C9" s="896" t="s">
        <v>1302</v>
      </c>
      <c r="D9" s="893"/>
      <c r="E9" s="893"/>
      <c r="F9" s="893"/>
      <c r="G9" s="893"/>
      <c r="H9" s="894"/>
      <c r="I9" s="896" t="s">
        <v>1303</v>
      </c>
      <c r="J9" s="893"/>
      <c r="K9" s="893"/>
      <c r="L9" s="893"/>
      <c r="M9" s="893"/>
      <c r="N9" s="895"/>
    </row>
    <row r="10" spans="2:15" ht="108" customHeight="1" x14ac:dyDescent="0.2">
      <c r="B10" s="1274"/>
      <c r="C10" s="730" t="s">
        <v>256</v>
      </c>
      <c r="D10" s="730" t="s">
        <v>1294</v>
      </c>
      <c r="E10" s="730" t="s">
        <v>276</v>
      </c>
      <c r="F10" s="730" t="s">
        <v>1295</v>
      </c>
      <c r="G10" s="730" t="s">
        <v>1296</v>
      </c>
      <c r="H10" s="730" t="s">
        <v>1301</v>
      </c>
      <c r="I10" s="730" t="s">
        <v>1297</v>
      </c>
      <c r="J10" s="730" t="s">
        <v>1298</v>
      </c>
      <c r="K10" s="730" t="s">
        <v>1304</v>
      </c>
      <c r="L10" s="730" t="s">
        <v>1305</v>
      </c>
      <c r="M10" s="730" t="s">
        <v>1299</v>
      </c>
      <c r="N10" s="731" t="s">
        <v>1300</v>
      </c>
    </row>
    <row r="11" spans="2:15" ht="15" customHeight="1" x14ac:dyDescent="0.2">
      <c r="B11" s="97" t="s">
        <v>4</v>
      </c>
      <c r="C11" s="778"/>
      <c r="D11" s="779"/>
      <c r="E11" s="780"/>
      <c r="F11" s="781">
        <f>F22</f>
        <v>0</v>
      </c>
      <c r="G11" s="778"/>
      <c r="H11" s="782">
        <f>SUM(C11:G11)</f>
        <v>0</v>
      </c>
      <c r="I11" s="778"/>
      <c r="J11" s="778"/>
      <c r="K11" s="783"/>
      <c r="L11" s="784"/>
      <c r="M11" s="781">
        <f>H11-SUM(I11:L11)</f>
        <v>0</v>
      </c>
      <c r="N11" s="785">
        <f t="shared" ref="N11:N17" si="0">SUM(I11:M11)</f>
        <v>0</v>
      </c>
    </row>
    <row r="12" spans="2:15" ht="15" customHeight="1" x14ac:dyDescent="0.2">
      <c r="B12" s="97" t="s">
        <v>244</v>
      </c>
      <c r="C12" s="778"/>
      <c r="D12" s="781">
        <f t="shared" ref="D12:D17" si="1">J11</f>
        <v>0</v>
      </c>
      <c r="E12" s="781">
        <f>SUM(F24:F28)</f>
        <v>0</v>
      </c>
      <c r="F12" s="781">
        <f>F29</f>
        <v>0</v>
      </c>
      <c r="G12" s="778"/>
      <c r="H12" s="782">
        <f t="shared" ref="H12:H17" si="2">SUM(C12:G12)</f>
        <v>0</v>
      </c>
      <c r="I12" s="778"/>
      <c r="J12" s="778"/>
      <c r="K12" s="781">
        <f t="shared" ref="K12:K17" si="3">F11</f>
        <v>0</v>
      </c>
      <c r="L12" s="778"/>
      <c r="M12" s="781">
        <f t="shared" ref="M12:M17" si="4">H12-SUM(I12:L12)</f>
        <v>0</v>
      </c>
      <c r="N12" s="785">
        <f t="shared" si="0"/>
        <v>0</v>
      </c>
    </row>
    <row r="13" spans="2:15" ht="15" customHeight="1" x14ac:dyDescent="0.2">
      <c r="B13" s="98" t="s">
        <v>5</v>
      </c>
      <c r="C13" s="778"/>
      <c r="D13" s="781">
        <f t="shared" si="1"/>
        <v>0</v>
      </c>
      <c r="E13" s="781">
        <f>SUM(F31:F35)</f>
        <v>0</v>
      </c>
      <c r="F13" s="781">
        <f>F36</f>
        <v>0</v>
      </c>
      <c r="G13" s="778"/>
      <c r="H13" s="782">
        <f t="shared" si="2"/>
        <v>0</v>
      </c>
      <c r="I13" s="778"/>
      <c r="J13" s="778"/>
      <c r="K13" s="781">
        <f t="shared" si="3"/>
        <v>0</v>
      </c>
      <c r="L13" s="778"/>
      <c r="M13" s="781">
        <f t="shared" si="4"/>
        <v>0</v>
      </c>
      <c r="N13" s="785">
        <f t="shared" si="0"/>
        <v>0</v>
      </c>
      <c r="O13" s="47"/>
    </row>
    <row r="14" spans="2:15" ht="15" customHeight="1" x14ac:dyDescent="0.2">
      <c r="B14" s="97" t="s">
        <v>245</v>
      </c>
      <c r="C14" s="778"/>
      <c r="D14" s="781">
        <f t="shared" si="1"/>
        <v>0</v>
      </c>
      <c r="E14" s="781">
        <f>SUM(F38:F42)</f>
        <v>0</v>
      </c>
      <c r="F14" s="781">
        <f>F43</f>
        <v>0</v>
      </c>
      <c r="G14" s="778"/>
      <c r="H14" s="782">
        <f t="shared" si="2"/>
        <v>0</v>
      </c>
      <c r="I14" s="778"/>
      <c r="J14" s="778"/>
      <c r="K14" s="781">
        <f t="shared" si="3"/>
        <v>0</v>
      </c>
      <c r="L14" s="778"/>
      <c r="M14" s="781">
        <f t="shared" si="4"/>
        <v>0</v>
      </c>
      <c r="N14" s="785">
        <f t="shared" si="0"/>
        <v>0</v>
      </c>
      <c r="O14" s="17"/>
    </row>
    <row r="15" spans="2:15" ht="15" customHeight="1" x14ac:dyDescent="0.2">
      <c r="B15" s="97" t="s">
        <v>6</v>
      </c>
      <c r="C15" s="778"/>
      <c r="D15" s="781">
        <f t="shared" si="1"/>
        <v>0</v>
      </c>
      <c r="E15" s="781">
        <f>SUM(F45:F49)</f>
        <v>0</v>
      </c>
      <c r="F15" s="781">
        <f>F50</f>
        <v>0</v>
      </c>
      <c r="G15" s="778"/>
      <c r="H15" s="782">
        <f t="shared" si="2"/>
        <v>0</v>
      </c>
      <c r="I15" s="778"/>
      <c r="J15" s="778"/>
      <c r="K15" s="781">
        <f t="shared" si="3"/>
        <v>0</v>
      </c>
      <c r="L15" s="778"/>
      <c r="M15" s="781">
        <f t="shared" si="4"/>
        <v>0</v>
      </c>
      <c r="N15" s="785">
        <f t="shared" si="0"/>
        <v>0</v>
      </c>
      <c r="O15" s="17"/>
    </row>
    <row r="16" spans="2:15" ht="15" customHeight="1" x14ac:dyDescent="0.2">
      <c r="B16" s="97" t="s">
        <v>246</v>
      </c>
      <c r="C16" s="778"/>
      <c r="D16" s="781">
        <f t="shared" si="1"/>
        <v>0</v>
      </c>
      <c r="E16" s="781">
        <f>SUM(F52:F56)</f>
        <v>0</v>
      </c>
      <c r="F16" s="786">
        <f>F57</f>
        <v>0</v>
      </c>
      <c r="G16" s="778"/>
      <c r="H16" s="782">
        <f t="shared" si="2"/>
        <v>0</v>
      </c>
      <c r="I16" s="778"/>
      <c r="J16" s="778"/>
      <c r="K16" s="781">
        <f t="shared" si="3"/>
        <v>0</v>
      </c>
      <c r="L16" s="778"/>
      <c r="M16" s="781">
        <f t="shared" si="4"/>
        <v>0</v>
      </c>
      <c r="N16" s="785">
        <f t="shared" si="0"/>
        <v>0</v>
      </c>
      <c r="O16" s="17"/>
    </row>
    <row r="17" spans="2:14" ht="15" customHeight="1" thickBot="1" x14ac:dyDescent="0.25">
      <c r="B17" s="99" t="s">
        <v>247</v>
      </c>
      <c r="C17" s="787"/>
      <c r="D17" s="788">
        <f t="shared" si="1"/>
        <v>0</v>
      </c>
      <c r="E17" s="788">
        <f>SUM(F59:F63)</f>
        <v>0</v>
      </c>
      <c r="F17" s="789"/>
      <c r="G17" s="790"/>
      <c r="H17" s="791">
        <f t="shared" si="2"/>
        <v>0</v>
      </c>
      <c r="I17" s="787"/>
      <c r="J17" s="787"/>
      <c r="K17" s="788">
        <f t="shared" si="3"/>
        <v>0</v>
      </c>
      <c r="L17" s="787"/>
      <c r="M17" s="788">
        <f t="shared" si="4"/>
        <v>0</v>
      </c>
      <c r="N17" s="792">
        <f t="shared" si="0"/>
        <v>0</v>
      </c>
    </row>
    <row r="18" spans="2:14" ht="12" customHeight="1" thickBot="1" x14ac:dyDescent="0.25">
      <c r="B18" s="62"/>
      <c r="C18" s="62"/>
      <c r="D18" s="62"/>
      <c r="E18" s="100"/>
      <c r="F18" s="100"/>
      <c r="G18" s="101"/>
      <c r="H18" s="102"/>
      <c r="I18" s="101"/>
      <c r="J18" s="103"/>
      <c r="K18" s="104"/>
      <c r="L18" s="54"/>
    </row>
    <row r="19" spans="2:14" ht="18" customHeight="1" x14ac:dyDescent="0.2">
      <c r="B19" s="736" t="s">
        <v>1284</v>
      </c>
      <c r="C19" s="732"/>
      <c r="D19" s="733"/>
      <c r="E19" s="740"/>
      <c r="F19" s="740"/>
      <c r="G19" s="741"/>
      <c r="H19" s="742"/>
      <c r="I19" s="743"/>
      <c r="J19" s="103"/>
      <c r="K19" s="104"/>
      <c r="L19" s="54"/>
    </row>
    <row r="20" spans="2:14" ht="159.75" customHeight="1" x14ac:dyDescent="0.2">
      <c r="B20" s="908" t="s">
        <v>1290</v>
      </c>
      <c r="C20" s="737" t="s">
        <v>248</v>
      </c>
      <c r="D20" s="737" t="s">
        <v>249</v>
      </c>
      <c r="E20" s="737" t="str">
        <f>"Vermeidungs-"&amp;CHAR(10)&amp;"leistung für das Kalenderjahr "&amp; 'A. Allgemeine Informationen'!D14 &amp;CHAR(10)&amp;"[kW]"</f>
        <v>Vermeidungs-
leistung für das Kalenderjahr 2019
[kW]</v>
      </c>
      <c r="F20" s="737" t="str">
        <f>"Vermeidungs-"&amp;CHAR(10)&amp;"arbeit für das Kalenderjahr "&amp; 'A. Allgemeine Informationen'!D14 &amp;CHAR(10)&amp;"[kWh]"</f>
        <v>Vermeidungs-
arbeit für das Kalenderjahr 2019
[kWh]</v>
      </c>
      <c r="G20" s="738" t="str">
        <f>"Vergütung für die Vermeidungs-"&amp;CHAR(10)&amp;"leistung des Jahres "&amp;'A. Allgemeine Informationen'!D14&amp;CHAR(10)&amp;"[EUR]"</f>
        <v>Vergütung für die Vermeidungs-
leistung des Jahres 2019
[EUR]</v>
      </c>
      <c r="H20" s="738" t="str">
        <f>"Vergütung für die Vermeidungs-"&amp;CHAR(10)&amp;"arbeit des Jahres "&amp;'A. Allgemeine Informationen'!D14&amp;CHAR(10)&amp;"[EUR]"</f>
        <v>Vergütung für die Vermeidungs-
arbeit des Jahres 2019
[EUR]</v>
      </c>
      <c r="I20" s="739" t="str">
        <f>"Vergütung für dezentrale Einspeisungen  im Sinne von §18 StromNEV, § 57 Abs. 3 des EEG und § 4 Abs. 3 des KWK-G für das Jahr "&amp;'A. Allgemeine Informationen'!D14&amp;CHAR(10)&amp;"[EUR]"</f>
        <v>Vergütung für dezentrale Einspeisungen  im Sinne von §18 StromNEV, § 57 Abs. 3 des EEG und § 4 Abs. 3 des KWK-G für das Jahr 2019
[EUR]</v>
      </c>
    </row>
    <row r="21" spans="2:14" ht="15" customHeight="1" x14ac:dyDescent="0.2">
      <c r="B21" s="97" t="s">
        <v>4</v>
      </c>
      <c r="C21" s="778"/>
      <c r="D21" s="793"/>
      <c r="E21" s="794"/>
      <c r="F21" s="794"/>
      <c r="G21" s="795"/>
      <c r="H21" s="795"/>
      <c r="I21" s="796"/>
      <c r="J21" s="54"/>
    </row>
    <row r="22" spans="2:14" ht="15" customHeight="1" x14ac:dyDescent="0.2">
      <c r="B22" s="105" t="s">
        <v>243</v>
      </c>
      <c r="C22" s="797"/>
      <c r="D22" s="798"/>
      <c r="E22" s="799"/>
      <c r="F22" s="799"/>
      <c r="G22" s="952"/>
      <c r="H22" s="952"/>
      <c r="I22" s="800"/>
      <c r="J22" s="54"/>
    </row>
    <row r="23" spans="2:14" ht="15" customHeight="1" x14ac:dyDescent="0.2">
      <c r="B23" s="97" t="s">
        <v>244</v>
      </c>
      <c r="C23" s="778"/>
      <c r="D23" s="778"/>
      <c r="E23" s="801"/>
      <c r="F23" s="801"/>
      <c r="G23" s="802"/>
      <c r="H23" s="802"/>
      <c r="I23" s="803"/>
      <c r="J23" s="54"/>
    </row>
    <row r="24" spans="2:14" ht="15" customHeight="1" x14ac:dyDescent="0.2">
      <c r="B24" s="105" t="s">
        <v>497</v>
      </c>
      <c r="C24" s="804"/>
      <c r="D24" s="805"/>
      <c r="E24" s="953">
        <f t="shared" ref="E24:E29" si="5">SUMIFS($F$70:$F$169,$C$70:$C$169,"HöS/HS",$D$70:$D$169,B24)</f>
        <v>0</v>
      </c>
      <c r="F24" s="953">
        <f t="shared" ref="F24:F29" si="6">SUMIFS($G$70:$G$169,$C$70:$C$169,"HöS/HS",$D$70:$D$169,B24)</f>
        <v>0</v>
      </c>
      <c r="G24" s="953">
        <f>SUMIFS($P$70:$P$169,$C$70:$C$169,"HöS/HS",$D$70:$D$169,B24)</f>
        <v>0</v>
      </c>
      <c r="H24" s="953">
        <f>SUMIFS($S$70:$S$169,$C$70:$C$169,"HöS/HS",$D$70:$D$169,B24)</f>
        <v>0</v>
      </c>
      <c r="I24" s="785">
        <f t="shared" ref="I24:I29" si="7">SUMIFS($U$70:$U$169,$C$70:$C$169,"HöS/HS",$D$70:$D$169,B24)</f>
        <v>0</v>
      </c>
      <c r="J24" s="54"/>
    </row>
    <row r="25" spans="2:14" ht="15" customHeight="1" x14ac:dyDescent="0.2">
      <c r="B25" s="105" t="s">
        <v>498</v>
      </c>
      <c r="C25" s="806"/>
      <c r="D25" s="807"/>
      <c r="E25" s="953">
        <f t="shared" si="5"/>
        <v>0</v>
      </c>
      <c r="F25" s="953">
        <f t="shared" si="6"/>
        <v>0</v>
      </c>
      <c r="G25" s="953">
        <f t="shared" ref="G25:G29" si="8">SUMIFS($P$70:$P$169,$C$70:$C$169,"HöS/HS",$D$70:$D$169,B25)</f>
        <v>0</v>
      </c>
      <c r="H25" s="953">
        <f t="shared" ref="H25:H29" si="9">SUMIFS($S$70:$S$169,$C$70:$C$169,"HöS/HS",$D$70:$D$169,B25)</f>
        <v>0</v>
      </c>
      <c r="I25" s="785">
        <f t="shared" si="7"/>
        <v>0</v>
      </c>
      <c r="J25" s="54"/>
    </row>
    <row r="26" spans="2:14" ht="15" customHeight="1" x14ac:dyDescent="0.2">
      <c r="B26" s="105" t="s">
        <v>499</v>
      </c>
      <c r="C26" s="806"/>
      <c r="D26" s="807"/>
      <c r="E26" s="953">
        <f t="shared" si="5"/>
        <v>0</v>
      </c>
      <c r="F26" s="953">
        <f t="shared" si="6"/>
        <v>0</v>
      </c>
      <c r="G26" s="953">
        <f t="shared" si="8"/>
        <v>0</v>
      </c>
      <c r="H26" s="953">
        <f t="shared" si="9"/>
        <v>0</v>
      </c>
      <c r="I26" s="785">
        <f t="shared" si="7"/>
        <v>0</v>
      </c>
      <c r="J26" s="54"/>
    </row>
    <row r="27" spans="2:14" ht="15" customHeight="1" x14ac:dyDescent="0.2">
      <c r="B27" s="105" t="s">
        <v>250</v>
      </c>
      <c r="C27" s="806"/>
      <c r="D27" s="807"/>
      <c r="E27" s="953">
        <f t="shared" si="5"/>
        <v>0</v>
      </c>
      <c r="F27" s="953">
        <f t="shared" si="6"/>
        <v>0</v>
      </c>
      <c r="G27" s="953">
        <f t="shared" si="8"/>
        <v>0</v>
      </c>
      <c r="H27" s="953">
        <f t="shared" si="9"/>
        <v>0</v>
      </c>
      <c r="I27" s="785">
        <f t="shared" si="7"/>
        <v>0</v>
      </c>
      <c r="J27" s="54"/>
    </row>
    <row r="28" spans="2:14" ht="15" customHeight="1" x14ac:dyDescent="0.2">
      <c r="B28" s="105" t="s">
        <v>251</v>
      </c>
      <c r="C28" s="806"/>
      <c r="D28" s="807"/>
      <c r="E28" s="953">
        <f t="shared" si="5"/>
        <v>0</v>
      </c>
      <c r="F28" s="953">
        <f t="shared" si="6"/>
        <v>0</v>
      </c>
      <c r="G28" s="953">
        <f t="shared" si="8"/>
        <v>0</v>
      </c>
      <c r="H28" s="953">
        <f t="shared" si="9"/>
        <v>0</v>
      </c>
      <c r="I28" s="785">
        <f t="shared" si="7"/>
        <v>0</v>
      </c>
      <c r="J28" s="54"/>
    </row>
    <row r="29" spans="2:14" ht="15" customHeight="1" x14ac:dyDescent="0.2">
      <c r="B29" s="105" t="s">
        <v>243</v>
      </c>
      <c r="C29" s="808"/>
      <c r="D29" s="809"/>
      <c r="E29" s="953">
        <f t="shared" si="5"/>
        <v>0</v>
      </c>
      <c r="F29" s="953">
        <f t="shared" si="6"/>
        <v>0</v>
      </c>
      <c r="G29" s="953">
        <f t="shared" si="8"/>
        <v>0</v>
      </c>
      <c r="H29" s="953">
        <f t="shared" si="9"/>
        <v>0</v>
      </c>
      <c r="I29" s="785">
        <f t="shared" si="7"/>
        <v>0</v>
      </c>
      <c r="J29" s="54"/>
    </row>
    <row r="30" spans="2:14" ht="15" customHeight="1" x14ac:dyDescent="0.2">
      <c r="B30" s="98" t="s">
        <v>5</v>
      </c>
      <c r="C30" s="778"/>
      <c r="D30" s="778"/>
      <c r="E30" s="801"/>
      <c r="F30" s="801"/>
      <c r="G30" s="801"/>
      <c r="H30" s="801"/>
      <c r="I30" s="810"/>
      <c r="J30" s="54"/>
    </row>
    <row r="31" spans="2:14" ht="15" customHeight="1" x14ac:dyDescent="0.2">
      <c r="B31" s="105" t="s">
        <v>497</v>
      </c>
      <c r="C31" s="804"/>
      <c r="D31" s="805"/>
      <c r="E31" s="953">
        <f t="shared" ref="E31:E36" si="10">SUMIFS($F$70:$F$169,$C$70:$C$169,"HS",$D$70:$D$169,B31)</f>
        <v>0</v>
      </c>
      <c r="F31" s="953">
        <f t="shared" ref="F31:F36" si="11">SUMIFS($G$70:$G$169,$C$70:$C$169,"HS",$D$70:$D$169,B31)</f>
        <v>0</v>
      </c>
      <c r="G31" s="953">
        <f>SUMIFS($P$70:$P$169,$C$70:$C$169,"HS",$D$70:$D$169,B31)</f>
        <v>0</v>
      </c>
      <c r="H31" s="953">
        <f>SUMIFS($S$70:$S$169,$C$70:$C$169,"HS",$D$70:$D$169,B31)</f>
        <v>0</v>
      </c>
      <c r="I31" s="785">
        <f t="shared" ref="I31:I36" si="12">SUMIFS($U$70:$U$169,$C$70:$C$169,"HS",$D$70:$D$169,B31)</f>
        <v>0</v>
      </c>
      <c r="J31" s="54"/>
    </row>
    <row r="32" spans="2:14" ht="15" customHeight="1" x14ac:dyDescent="0.2">
      <c r="B32" s="105" t="s">
        <v>498</v>
      </c>
      <c r="C32" s="806"/>
      <c r="D32" s="807"/>
      <c r="E32" s="953">
        <f t="shared" si="10"/>
        <v>0</v>
      </c>
      <c r="F32" s="953">
        <f t="shared" si="11"/>
        <v>0</v>
      </c>
      <c r="G32" s="953">
        <f t="shared" ref="G32:G36" si="13">SUMIFS($P$70:$P$169,$C$70:$C$169,"HS",$D$70:$D$169,B32)</f>
        <v>0</v>
      </c>
      <c r="H32" s="953">
        <f t="shared" ref="H32:H36" si="14">SUMIFS($S$70:$S$169,$C$70:$C$169,"HS",$D$70:$D$169,B32)</f>
        <v>0</v>
      </c>
      <c r="I32" s="785">
        <f t="shared" si="12"/>
        <v>0</v>
      </c>
      <c r="J32" s="54"/>
    </row>
    <row r="33" spans="2:10" ht="15" customHeight="1" x14ac:dyDescent="0.2">
      <c r="B33" s="105" t="s">
        <v>499</v>
      </c>
      <c r="C33" s="806"/>
      <c r="D33" s="807"/>
      <c r="E33" s="953">
        <f t="shared" si="10"/>
        <v>0</v>
      </c>
      <c r="F33" s="953">
        <f t="shared" si="11"/>
        <v>0</v>
      </c>
      <c r="G33" s="953">
        <f t="shared" si="13"/>
        <v>0</v>
      </c>
      <c r="H33" s="953">
        <f t="shared" si="14"/>
        <v>0</v>
      </c>
      <c r="I33" s="785">
        <f t="shared" si="12"/>
        <v>0</v>
      </c>
      <c r="J33" s="54"/>
    </row>
    <row r="34" spans="2:10" ht="15" customHeight="1" x14ac:dyDescent="0.2">
      <c r="B34" s="105" t="s">
        <v>250</v>
      </c>
      <c r="C34" s="806"/>
      <c r="D34" s="807"/>
      <c r="E34" s="953">
        <f t="shared" si="10"/>
        <v>0</v>
      </c>
      <c r="F34" s="953">
        <f t="shared" si="11"/>
        <v>0</v>
      </c>
      <c r="G34" s="953">
        <f t="shared" si="13"/>
        <v>0</v>
      </c>
      <c r="H34" s="953">
        <f t="shared" si="14"/>
        <v>0</v>
      </c>
      <c r="I34" s="785">
        <f t="shared" si="12"/>
        <v>0</v>
      </c>
      <c r="J34" s="54"/>
    </row>
    <row r="35" spans="2:10" ht="15" customHeight="1" x14ac:dyDescent="0.2">
      <c r="B35" s="105" t="s">
        <v>251</v>
      </c>
      <c r="C35" s="806"/>
      <c r="D35" s="807"/>
      <c r="E35" s="953">
        <f t="shared" si="10"/>
        <v>0</v>
      </c>
      <c r="F35" s="953">
        <f t="shared" si="11"/>
        <v>0</v>
      </c>
      <c r="G35" s="953">
        <f t="shared" si="13"/>
        <v>0</v>
      </c>
      <c r="H35" s="953">
        <f t="shared" si="14"/>
        <v>0</v>
      </c>
      <c r="I35" s="785">
        <f t="shared" si="12"/>
        <v>0</v>
      </c>
      <c r="J35" s="54"/>
    </row>
    <row r="36" spans="2:10" ht="15" customHeight="1" x14ac:dyDescent="0.2">
      <c r="B36" s="105" t="s">
        <v>243</v>
      </c>
      <c r="C36" s="808"/>
      <c r="D36" s="809"/>
      <c r="E36" s="953">
        <f t="shared" si="10"/>
        <v>0</v>
      </c>
      <c r="F36" s="953">
        <f t="shared" si="11"/>
        <v>0</v>
      </c>
      <c r="G36" s="953">
        <f t="shared" si="13"/>
        <v>0</v>
      </c>
      <c r="H36" s="953">
        <f t="shared" si="14"/>
        <v>0</v>
      </c>
      <c r="I36" s="785">
        <f t="shared" si="12"/>
        <v>0</v>
      </c>
      <c r="J36" s="54"/>
    </row>
    <row r="37" spans="2:10" ht="15" customHeight="1" x14ac:dyDescent="0.2">
      <c r="B37" s="97" t="s">
        <v>245</v>
      </c>
      <c r="C37" s="778"/>
      <c r="D37" s="778"/>
      <c r="E37" s="801"/>
      <c r="F37" s="801"/>
      <c r="G37" s="801"/>
      <c r="H37" s="801"/>
      <c r="I37" s="810"/>
      <c r="J37" s="54"/>
    </row>
    <row r="38" spans="2:10" ht="15" customHeight="1" x14ac:dyDescent="0.2">
      <c r="B38" s="105" t="s">
        <v>497</v>
      </c>
      <c r="C38" s="804"/>
      <c r="D38" s="805"/>
      <c r="E38" s="953">
        <f t="shared" ref="E38:E43" si="15">SUMIFS($F$70:$F$169,$C$70:$C$169,"HS/MS",$D$70:$D$169,B38)</f>
        <v>0</v>
      </c>
      <c r="F38" s="953">
        <f t="shared" ref="F38:F43" si="16">SUMIFS($G$70:$G$169,$C$70:$C$169,"HS/MS",$D$70:$D$169,B38)</f>
        <v>0</v>
      </c>
      <c r="G38" s="953">
        <f>SUMIFS($P$70:$P$169,$C$70:$C$169,"HS/MS",$D$70:$D$169,B38)</f>
        <v>0</v>
      </c>
      <c r="H38" s="953">
        <f>SUMIFS($S$70:$S$169,$C$70:$C$169,"HS/MS",$D$70:$D$169,B38)</f>
        <v>0</v>
      </c>
      <c r="I38" s="785">
        <f t="shared" ref="I38:I43" si="17">SUMIFS($U$70:$U$169,$C$70:$C$169,"HS/MS",$D$70:$D$169,B38)</f>
        <v>0</v>
      </c>
      <c r="J38" s="54"/>
    </row>
    <row r="39" spans="2:10" ht="15" customHeight="1" x14ac:dyDescent="0.2">
      <c r="B39" s="105" t="s">
        <v>498</v>
      </c>
      <c r="C39" s="806"/>
      <c r="D39" s="807"/>
      <c r="E39" s="953">
        <f t="shared" si="15"/>
        <v>0</v>
      </c>
      <c r="F39" s="953">
        <f t="shared" si="16"/>
        <v>0</v>
      </c>
      <c r="G39" s="953">
        <f t="shared" ref="G39:G43" si="18">SUMIFS($P$70:$P$169,$C$70:$C$169,"HS/MS",$D$70:$D$169,B39)</f>
        <v>0</v>
      </c>
      <c r="H39" s="953">
        <f t="shared" ref="H39:H43" si="19">SUMIFS($S$70:$S$169,$C$70:$C$169,"HS/MS",$D$70:$D$169,B39)</f>
        <v>0</v>
      </c>
      <c r="I39" s="785">
        <f t="shared" si="17"/>
        <v>0</v>
      </c>
      <c r="J39" s="54"/>
    </row>
    <row r="40" spans="2:10" ht="15" customHeight="1" x14ac:dyDescent="0.2">
      <c r="B40" s="105" t="s">
        <v>499</v>
      </c>
      <c r="C40" s="806"/>
      <c r="D40" s="807"/>
      <c r="E40" s="953">
        <f t="shared" si="15"/>
        <v>0</v>
      </c>
      <c r="F40" s="953">
        <f t="shared" si="16"/>
        <v>0</v>
      </c>
      <c r="G40" s="953">
        <f t="shared" si="18"/>
        <v>0</v>
      </c>
      <c r="H40" s="953">
        <f t="shared" si="19"/>
        <v>0</v>
      </c>
      <c r="I40" s="785">
        <f t="shared" si="17"/>
        <v>0</v>
      </c>
      <c r="J40" s="54"/>
    </row>
    <row r="41" spans="2:10" ht="15" customHeight="1" x14ac:dyDescent="0.2">
      <c r="B41" s="105" t="s">
        <v>250</v>
      </c>
      <c r="C41" s="806"/>
      <c r="D41" s="807"/>
      <c r="E41" s="953">
        <f t="shared" si="15"/>
        <v>0</v>
      </c>
      <c r="F41" s="953">
        <f t="shared" si="16"/>
        <v>0</v>
      </c>
      <c r="G41" s="953">
        <f t="shared" si="18"/>
        <v>0</v>
      </c>
      <c r="H41" s="953">
        <f t="shared" si="19"/>
        <v>0</v>
      </c>
      <c r="I41" s="785">
        <f t="shared" si="17"/>
        <v>0</v>
      </c>
      <c r="J41" s="54"/>
    </row>
    <row r="42" spans="2:10" ht="15" customHeight="1" x14ac:dyDescent="0.2">
      <c r="B42" s="105" t="s">
        <v>251</v>
      </c>
      <c r="C42" s="806"/>
      <c r="D42" s="807"/>
      <c r="E42" s="953">
        <f t="shared" si="15"/>
        <v>0</v>
      </c>
      <c r="F42" s="953">
        <f t="shared" si="16"/>
        <v>0</v>
      </c>
      <c r="G42" s="953">
        <f t="shared" si="18"/>
        <v>0</v>
      </c>
      <c r="H42" s="953">
        <f t="shared" si="19"/>
        <v>0</v>
      </c>
      <c r="I42" s="785">
        <f t="shared" si="17"/>
        <v>0</v>
      </c>
      <c r="J42" s="54"/>
    </row>
    <row r="43" spans="2:10" ht="15" customHeight="1" x14ac:dyDescent="0.2">
      <c r="B43" s="105" t="s">
        <v>243</v>
      </c>
      <c r="C43" s="808"/>
      <c r="D43" s="809"/>
      <c r="E43" s="953">
        <f t="shared" si="15"/>
        <v>0</v>
      </c>
      <c r="F43" s="953">
        <f t="shared" si="16"/>
        <v>0</v>
      </c>
      <c r="G43" s="953">
        <f t="shared" si="18"/>
        <v>0</v>
      </c>
      <c r="H43" s="953">
        <f t="shared" si="19"/>
        <v>0</v>
      </c>
      <c r="I43" s="785">
        <f t="shared" si="17"/>
        <v>0</v>
      </c>
      <c r="J43" s="54"/>
    </row>
    <row r="44" spans="2:10" ht="15" customHeight="1" x14ac:dyDescent="0.2">
      <c r="B44" s="97" t="s">
        <v>6</v>
      </c>
      <c r="C44" s="778"/>
      <c r="D44" s="778"/>
      <c r="E44" s="801"/>
      <c r="F44" s="801"/>
      <c r="G44" s="801"/>
      <c r="H44" s="801"/>
      <c r="I44" s="810"/>
      <c r="J44" s="54"/>
    </row>
    <row r="45" spans="2:10" ht="15" customHeight="1" x14ac:dyDescent="0.2">
      <c r="B45" s="105" t="s">
        <v>497</v>
      </c>
      <c r="C45" s="804"/>
      <c r="D45" s="805"/>
      <c r="E45" s="953">
        <f t="shared" ref="E45:E50" si="20">SUMIFS($F$70:$F$169,$C$70:$C$169,"MS",$D$70:$D$169,B45)</f>
        <v>0</v>
      </c>
      <c r="F45" s="953">
        <f t="shared" ref="F45:F50" si="21">SUMIFS($G$70:$G$169,$C$70:$C$169,"MS",$D$70:$D$169,B45)</f>
        <v>0</v>
      </c>
      <c r="G45" s="953">
        <f>SUMIFS($P$70:$P$169,$C$70:$C$169,"MS",$D$70:$D$169,B45)</f>
        <v>0</v>
      </c>
      <c r="H45" s="953">
        <f>SUMIFS($S$70:$S$169,$C$70:$C$169,"MS",$D$70:$D$169,B45)</f>
        <v>0</v>
      </c>
      <c r="I45" s="785">
        <f t="shared" ref="I45:I50" si="22">SUMIFS($U$70:$U$169,$C$70:$C$169,"MS",$D$70:$D$169,B45)</f>
        <v>0</v>
      </c>
      <c r="J45" s="54"/>
    </row>
    <row r="46" spans="2:10" ht="15" customHeight="1" x14ac:dyDescent="0.2">
      <c r="B46" s="105" t="s">
        <v>498</v>
      </c>
      <c r="C46" s="806"/>
      <c r="D46" s="807"/>
      <c r="E46" s="953">
        <f t="shared" si="20"/>
        <v>0</v>
      </c>
      <c r="F46" s="953">
        <f t="shared" si="21"/>
        <v>0</v>
      </c>
      <c r="G46" s="953">
        <f t="shared" ref="G46:G50" si="23">SUMIFS($P$70:$P$169,$C$70:$C$169,"MS",$D$70:$D$169,B46)</f>
        <v>0</v>
      </c>
      <c r="H46" s="953">
        <f t="shared" ref="H46:H50" si="24">SUMIFS($S$70:$S$169,$C$70:$C$169,"MS",$D$70:$D$169,B46)</f>
        <v>0</v>
      </c>
      <c r="I46" s="785">
        <f t="shared" si="22"/>
        <v>0</v>
      </c>
      <c r="J46" s="54"/>
    </row>
    <row r="47" spans="2:10" ht="15" customHeight="1" x14ac:dyDescent="0.2">
      <c r="B47" s="105" t="s">
        <v>499</v>
      </c>
      <c r="C47" s="806"/>
      <c r="D47" s="807"/>
      <c r="E47" s="953">
        <f t="shared" si="20"/>
        <v>0</v>
      </c>
      <c r="F47" s="953">
        <f t="shared" si="21"/>
        <v>0</v>
      </c>
      <c r="G47" s="953">
        <f t="shared" si="23"/>
        <v>0</v>
      </c>
      <c r="H47" s="953">
        <f t="shared" si="24"/>
        <v>0</v>
      </c>
      <c r="I47" s="785">
        <f t="shared" si="22"/>
        <v>0</v>
      </c>
      <c r="J47" s="54"/>
    </row>
    <row r="48" spans="2:10" ht="15" customHeight="1" x14ac:dyDescent="0.2">
      <c r="B48" s="105" t="s">
        <v>250</v>
      </c>
      <c r="C48" s="806"/>
      <c r="D48" s="807"/>
      <c r="E48" s="953">
        <f t="shared" si="20"/>
        <v>0</v>
      </c>
      <c r="F48" s="953">
        <f t="shared" si="21"/>
        <v>0</v>
      </c>
      <c r="G48" s="953">
        <f t="shared" si="23"/>
        <v>0</v>
      </c>
      <c r="H48" s="953">
        <f t="shared" si="24"/>
        <v>0</v>
      </c>
      <c r="I48" s="785">
        <f t="shared" si="22"/>
        <v>0</v>
      </c>
      <c r="J48" s="54"/>
    </row>
    <row r="49" spans="2:10" ht="15" customHeight="1" x14ac:dyDescent="0.2">
      <c r="B49" s="105" t="s">
        <v>251</v>
      </c>
      <c r="C49" s="806"/>
      <c r="D49" s="807"/>
      <c r="E49" s="953">
        <f t="shared" si="20"/>
        <v>0</v>
      </c>
      <c r="F49" s="953">
        <f t="shared" si="21"/>
        <v>0</v>
      </c>
      <c r="G49" s="953">
        <f t="shared" si="23"/>
        <v>0</v>
      </c>
      <c r="H49" s="953">
        <f t="shared" si="24"/>
        <v>0</v>
      </c>
      <c r="I49" s="785">
        <f t="shared" si="22"/>
        <v>0</v>
      </c>
      <c r="J49" s="54"/>
    </row>
    <row r="50" spans="2:10" ht="15" customHeight="1" x14ac:dyDescent="0.2">
      <c r="B50" s="105" t="s">
        <v>243</v>
      </c>
      <c r="C50" s="808"/>
      <c r="D50" s="809"/>
      <c r="E50" s="953">
        <f t="shared" si="20"/>
        <v>0</v>
      </c>
      <c r="F50" s="953">
        <f t="shared" si="21"/>
        <v>0</v>
      </c>
      <c r="G50" s="953">
        <f t="shared" si="23"/>
        <v>0</v>
      </c>
      <c r="H50" s="953">
        <f t="shared" si="24"/>
        <v>0</v>
      </c>
      <c r="I50" s="785">
        <f t="shared" si="22"/>
        <v>0</v>
      </c>
      <c r="J50" s="54"/>
    </row>
    <row r="51" spans="2:10" ht="15" customHeight="1" x14ac:dyDescent="0.2">
      <c r="B51" s="97" t="s">
        <v>246</v>
      </c>
      <c r="C51" s="778"/>
      <c r="D51" s="778"/>
      <c r="E51" s="801"/>
      <c r="F51" s="801"/>
      <c r="G51" s="801"/>
      <c r="H51" s="801"/>
      <c r="I51" s="810"/>
      <c r="J51" s="54"/>
    </row>
    <row r="52" spans="2:10" ht="15" customHeight="1" x14ac:dyDescent="0.2">
      <c r="B52" s="105" t="s">
        <v>497</v>
      </c>
      <c r="C52" s="804"/>
      <c r="D52" s="805"/>
      <c r="E52" s="953">
        <f t="shared" ref="E52:E57" si="25">SUMIFS($F$70:$F$169,$C$70:$C$169,"MS/NS",$D$70:$D$169,B52)</f>
        <v>0</v>
      </c>
      <c r="F52" s="953">
        <f t="shared" ref="F52:F57" si="26">SUMIFS($G$70:$G$169,$C$70:$C$169,"MS/NS",$D$70:$D$169,B52)</f>
        <v>0</v>
      </c>
      <c r="G52" s="953">
        <f>SUMIFS($P$70:$P$169,$C$70:$C$169,"MS/NS",$D$70:$D$169,B52)</f>
        <v>0</v>
      </c>
      <c r="H52" s="953">
        <f>SUMIFS($S$70:$S$169,$C$70:$C$169,"MS/NS",$D$70:$D$169,B52)</f>
        <v>0</v>
      </c>
      <c r="I52" s="785">
        <f t="shared" ref="I52:I57" si="27">SUMIFS($U$70:$U$169,$C$70:$C$169,"MS/NS",$D$70:$D$169,B52)</f>
        <v>0</v>
      </c>
      <c r="J52" s="54"/>
    </row>
    <row r="53" spans="2:10" ht="15" customHeight="1" x14ac:dyDescent="0.2">
      <c r="B53" s="105" t="s">
        <v>498</v>
      </c>
      <c r="C53" s="806"/>
      <c r="D53" s="807"/>
      <c r="E53" s="953">
        <f t="shared" si="25"/>
        <v>0</v>
      </c>
      <c r="F53" s="953">
        <f t="shared" si="26"/>
        <v>0</v>
      </c>
      <c r="G53" s="953">
        <f t="shared" ref="G53:G57" si="28">SUMIFS($P$70:$P$169,$C$70:$C$169,"MS/NS",$D$70:$D$169,B53)</f>
        <v>0</v>
      </c>
      <c r="H53" s="953">
        <f t="shared" ref="H53:H57" si="29">SUMIFS($S$70:$S$169,$C$70:$C$169,"MS/NS",$D$70:$D$169,B53)</f>
        <v>0</v>
      </c>
      <c r="I53" s="785">
        <f t="shared" si="27"/>
        <v>0</v>
      </c>
      <c r="J53" s="54"/>
    </row>
    <row r="54" spans="2:10" ht="15" customHeight="1" x14ac:dyDescent="0.2">
      <c r="B54" s="105" t="s">
        <v>499</v>
      </c>
      <c r="C54" s="806"/>
      <c r="D54" s="807"/>
      <c r="E54" s="953">
        <f t="shared" si="25"/>
        <v>0</v>
      </c>
      <c r="F54" s="953">
        <f t="shared" si="26"/>
        <v>0</v>
      </c>
      <c r="G54" s="953">
        <f t="shared" si="28"/>
        <v>0</v>
      </c>
      <c r="H54" s="953">
        <f t="shared" si="29"/>
        <v>0</v>
      </c>
      <c r="I54" s="785">
        <f t="shared" si="27"/>
        <v>0</v>
      </c>
      <c r="J54" s="54"/>
    </row>
    <row r="55" spans="2:10" ht="15" customHeight="1" x14ac:dyDescent="0.2">
      <c r="B55" s="105" t="s">
        <v>250</v>
      </c>
      <c r="C55" s="806"/>
      <c r="D55" s="807"/>
      <c r="E55" s="953">
        <f t="shared" si="25"/>
        <v>0</v>
      </c>
      <c r="F55" s="953">
        <f t="shared" si="26"/>
        <v>0</v>
      </c>
      <c r="G55" s="953">
        <f t="shared" si="28"/>
        <v>0</v>
      </c>
      <c r="H55" s="953">
        <f t="shared" si="29"/>
        <v>0</v>
      </c>
      <c r="I55" s="785">
        <f t="shared" si="27"/>
        <v>0</v>
      </c>
      <c r="J55" s="54"/>
    </row>
    <row r="56" spans="2:10" ht="15" customHeight="1" x14ac:dyDescent="0.2">
      <c r="B56" s="105" t="s">
        <v>251</v>
      </c>
      <c r="C56" s="806"/>
      <c r="D56" s="807"/>
      <c r="E56" s="953">
        <f t="shared" si="25"/>
        <v>0</v>
      </c>
      <c r="F56" s="953">
        <f t="shared" si="26"/>
        <v>0</v>
      </c>
      <c r="G56" s="953">
        <f t="shared" si="28"/>
        <v>0</v>
      </c>
      <c r="H56" s="953">
        <f t="shared" si="29"/>
        <v>0</v>
      </c>
      <c r="I56" s="785">
        <f t="shared" si="27"/>
        <v>0</v>
      </c>
      <c r="J56" s="54"/>
    </row>
    <row r="57" spans="2:10" ht="15" customHeight="1" x14ac:dyDescent="0.2">
      <c r="B57" s="105" t="s">
        <v>243</v>
      </c>
      <c r="C57" s="808"/>
      <c r="D57" s="809"/>
      <c r="E57" s="953">
        <f t="shared" si="25"/>
        <v>0</v>
      </c>
      <c r="F57" s="953">
        <f t="shared" si="26"/>
        <v>0</v>
      </c>
      <c r="G57" s="953">
        <f t="shared" si="28"/>
        <v>0</v>
      </c>
      <c r="H57" s="953">
        <f t="shared" si="29"/>
        <v>0</v>
      </c>
      <c r="I57" s="785">
        <f t="shared" si="27"/>
        <v>0</v>
      </c>
      <c r="J57" s="54"/>
    </row>
    <row r="58" spans="2:10" ht="15" customHeight="1" x14ac:dyDescent="0.2">
      <c r="B58" s="97" t="s">
        <v>247</v>
      </c>
      <c r="C58" s="778"/>
      <c r="D58" s="778"/>
      <c r="E58" s="801"/>
      <c r="F58" s="801"/>
      <c r="G58" s="801"/>
      <c r="H58" s="801"/>
      <c r="I58" s="810"/>
      <c r="J58" s="54"/>
    </row>
    <row r="59" spans="2:10" ht="15" customHeight="1" x14ac:dyDescent="0.2">
      <c r="B59" s="105" t="s">
        <v>497</v>
      </c>
      <c r="C59" s="804"/>
      <c r="D59" s="805"/>
      <c r="E59" s="953">
        <f>SUMIFS($F$70:$F$169,$C$70:$C$169,"NS",$D$70:$D$169,B59)</f>
        <v>0</v>
      </c>
      <c r="F59" s="953">
        <f>SUMIFS($G$70:$G$169,$C$70:$C$169,"NS",$D$70:$D$169,B59)</f>
        <v>0</v>
      </c>
      <c r="G59" s="953">
        <f>SUMIFS($P$70:$P$169,$C$70:$C$169,"NS",$D$70:$D$169,B59)</f>
        <v>0</v>
      </c>
      <c r="H59" s="953">
        <f>SUMIFS($S$70:$S$169,$C$70:$C$169,"NS",$D$70:$D$169,B59)</f>
        <v>0</v>
      </c>
      <c r="I59" s="785">
        <f>SUMIFS($U$70:$U$169,$C$70:$C$169,"NS",$D$70:$D$169,B59)</f>
        <v>0</v>
      </c>
      <c r="J59" s="54"/>
    </row>
    <row r="60" spans="2:10" ht="15" customHeight="1" x14ac:dyDescent="0.2">
      <c r="B60" s="105" t="s">
        <v>498</v>
      </c>
      <c r="C60" s="806"/>
      <c r="D60" s="807"/>
      <c r="E60" s="953">
        <f>SUMIFS($F$70:$F$169,$C$70:$C$169,"NS",$D$70:$D$169,B60)</f>
        <v>0</v>
      </c>
      <c r="F60" s="953">
        <f>SUMIFS($G$70:$G$169,$C$70:$C$169,"NS",$D$70:$D$169,B60)</f>
        <v>0</v>
      </c>
      <c r="G60" s="953">
        <f t="shared" ref="G60:G63" si="30">SUMIFS($P$70:$P$169,$C$70:$C$169,"NS",$D$70:$D$169,B60)</f>
        <v>0</v>
      </c>
      <c r="H60" s="953">
        <f t="shared" ref="H60:H63" si="31">SUMIFS($S$70:$S$169,$C$70:$C$169,"NS",$D$70:$D$169,B60)</f>
        <v>0</v>
      </c>
      <c r="I60" s="785">
        <f>SUMIFS($U$70:$U$169,$C$70:$C$169,"NS",$D$70:$D$169,B60)</f>
        <v>0</v>
      </c>
      <c r="J60" s="54"/>
    </row>
    <row r="61" spans="2:10" ht="15" customHeight="1" x14ac:dyDescent="0.2">
      <c r="B61" s="105" t="s">
        <v>499</v>
      </c>
      <c r="C61" s="806"/>
      <c r="D61" s="807"/>
      <c r="E61" s="953">
        <f>SUMIFS($F$70:$F$169,$C$70:$C$169,"NS",$D$70:$D$169,B61)</f>
        <v>0</v>
      </c>
      <c r="F61" s="953">
        <f>SUMIFS($G$70:$G$169,$C$70:$C$169,"NS",$D$70:$D$169,B61)</f>
        <v>0</v>
      </c>
      <c r="G61" s="953">
        <f t="shared" si="30"/>
        <v>0</v>
      </c>
      <c r="H61" s="953">
        <f t="shared" si="31"/>
        <v>0</v>
      </c>
      <c r="I61" s="785">
        <f>SUMIFS($U$70:$U$169,$C$70:$C$169,"NS",$D$70:$D$169,B61)</f>
        <v>0</v>
      </c>
      <c r="J61" s="54"/>
    </row>
    <row r="62" spans="2:10" ht="15" customHeight="1" x14ac:dyDescent="0.2">
      <c r="B62" s="105" t="s">
        <v>250</v>
      </c>
      <c r="C62" s="806"/>
      <c r="D62" s="807"/>
      <c r="E62" s="953">
        <f>SUMIFS($F$70:$F$169,$C$70:$C$169,"NS",$D$70:$D$169,B62)</f>
        <v>0</v>
      </c>
      <c r="F62" s="953">
        <f>SUMIFS($G$70:$G$169,$C$70:$C$169,"NS",$D$70:$D$169,B62)</f>
        <v>0</v>
      </c>
      <c r="G62" s="953">
        <f t="shared" si="30"/>
        <v>0</v>
      </c>
      <c r="H62" s="953">
        <f t="shared" si="31"/>
        <v>0</v>
      </c>
      <c r="I62" s="785">
        <f>SUMIFS($U$70:$U$169,$C$70:$C$169,"NS",$D$70:$D$169,B62)</f>
        <v>0</v>
      </c>
      <c r="J62" s="54"/>
    </row>
    <row r="63" spans="2:10" ht="15" customHeight="1" x14ac:dyDescent="0.2">
      <c r="B63" s="105" t="s">
        <v>251</v>
      </c>
      <c r="C63" s="808"/>
      <c r="D63" s="809"/>
      <c r="E63" s="953">
        <f>SUMIFS($F$70:$F$169,$C$70:$C$169,"NS",$D$70:$D$169,B63)</f>
        <v>0</v>
      </c>
      <c r="F63" s="953">
        <f>SUMIFS($G$70:$G$169,$C$70:$C$169,"NS",$D$70:$D$169,B63)</f>
        <v>0</v>
      </c>
      <c r="G63" s="953">
        <f t="shared" si="30"/>
        <v>0</v>
      </c>
      <c r="H63" s="953">
        <f t="shared" si="31"/>
        <v>0</v>
      </c>
      <c r="I63" s="785">
        <f>SUMIFS($U$70:$U$169,$C$70:$C$169,"NS",$D$70:$D$169,B63)</f>
        <v>0</v>
      </c>
      <c r="J63" s="54"/>
    </row>
    <row r="64" spans="2:10" ht="15" customHeight="1" thickBot="1" x14ac:dyDescent="0.25">
      <c r="B64" s="649" t="s">
        <v>23</v>
      </c>
      <c r="C64" s="811"/>
      <c r="D64" s="811"/>
      <c r="E64" s="811"/>
      <c r="F64" s="791">
        <f>SUM(F22:F63)</f>
        <v>0</v>
      </c>
      <c r="G64" s="791">
        <f>SUM(G22:G63)</f>
        <v>0</v>
      </c>
      <c r="H64" s="791">
        <f>SUM(H22:H63)</f>
        <v>0</v>
      </c>
      <c r="I64" s="792">
        <f>SUM(I22:I63)</f>
        <v>0</v>
      </c>
      <c r="J64" s="54"/>
    </row>
    <row r="65" spans="2:21" ht="12" customHeight="1" thickBot="1" x14ac:dyDescent="0.25">
      <c r="B65" s="54"/>
      <c r="C65" s="54"/>
      <c r="D65" s="54"/>
      <c r="E65" s="54"/>
      <c r="F65" s="54"/>
      <c r="G65" s="54"/>
      <c r="H65" s="54"/>
      <c r="I65" s="54"/>
      <c r="J65" s="54"/>
      <c r="K65" s="54"/>
      <c r="L65" s="54"/>
    </row>
    <row r="66" spans="2:21" ht="18" customHeight="1" x14ac:dyDescent="0.2">
      <c r="B66" s="1259" t="s">
        <v>820</v>
      </c>
      <c r="C66" s="1260"/>
      <c r="D66" s="1260"/>
      <c r="E66" s="1260"/>
      <c r="F66" s="1260"/>
      <c r="G66" s="1260"/>
      <c r="H66" s="1260"/>
      <c r="I66" s="1260"/>
      <c r="J66" s="1260"/>
      <c r="K66" s="1260"/>
      <c r="L66" s="1260"/>
      <c r="M66" s="1260"/>
      <c r="N66" s="1260"/>
      <c r="O66" s="1260"/>
      <c r="P66" s="1260"/>
      <c r="Q66" s="1260"/>
      <c r="R66" s="505"/>
      <c r="S66" s="505"/>
      <c r="T66" s="505"/>
      <c r="U66" s="503"/>
    </row>
    <row r="67" spans="2:21" ht="36" customHeight="1" x14ac:dyDescent="0.2">
      <c r="B67" s="467" t="s">
        <v>799</v>
      </c>
      <c r="C67" s="468"/>
      <c r="D67" s="468"/>
      <c r="E67" s="469"/>
      <c r="F67" s="470" t="s">
        <v>877</v>
      </c>
      <c r="G67" s="469"/>
      <c r="H67" s="473" t="s">
        <v>882</v>
      </c>
      <c r="I67" s="474"/>
      <c r="J67" s="470" t="s">
        <v>883</v>
      </c>
      <c r="K67" s="468"/>
      <c r="L67" s="468"/>
      <c r="M67" s="468"/>
      <c r="N67" s="1254" t="s">
        <v>913</v>
      </c>
      <c r="O67" s="1255"/>
      <c r="P67" s="1256"/>
      <c r="Q67" s="1254" t="s">
        <v>914</v>
      </c>
      <c r="R67" s="1255"/>
      <c r="S67" s="1256"/>
      <c r="T67" s="1257" t="s">
        <v>915</v>
      </c>
      <c r="U67" s="1258"/>
    </row>
    <row r="68" spans="2:21" ht="90" customHeight="1" x14ac:dyDescent="0.2">
      <c r="B68" s="471" t="s">
        <v>1274</v>
      </c>
      <c r="C68" s="472" t="s">
        <v>232</v>
      </c>
      <c r="D68" s="1257" t="s">
        <v>795</v>
      </c>
      <c r="E68" s="1265"/>
      <c r="F68" s="472" t="s">
        <v>878</v>
      </c>
      <c r="G68" s="472" t="s">
        <v>879</v>
      </c>
      <c r="H68" s="472" t="s">
        <v>880</v>
      </c>
      <c r="I68" s="472" t="s">
        <v>881</v>
      </c>
      <c r="J68" s="472" t="s">
        <v>796</v>
      </c>
      <c r="K68" s="1257" t="s">
        <v>797</v>
      </c>
      <c r="L68" s="1264"/>
      <c r="M68" s="1265"/>
      <c r="N68" s="492" t="s">
        <v>1310</v>
      </c>
      <c r="O68" s="504" t="s">
        <v>912</v>
      </c>
      <c r="P68" s="492" t="s">
        <v>916</v>
      </c>
      <c r="Q68" s="492" t="s">
        <v>1310</v>
      </c>
      <c r="R68" s="504" t="s">
        <v>912</v>
      </c>
      <c r="S68" s="492" t="s">
        <v>916</v>
      </c>
      <c r="T68" s="472" t="s">
        <v>1310</v>
      </c>
      <c r="U68" s="607" t="s">
        <v>917</v>
      </c>
    </row>
    <row r="69" spans="2:21" ht="15" customHeight="1" x14ac:dyDescent="0.2">
      <c r="B69" s="59"/>
      <c r="C69" s="817"/>
      <c r="D69" s="817"/>
      <c r="E69" s="817"/>
      <c r="F69" s="818"/>
      <c r="G69" s="818"/>
      <c r="H69" s="819"/>
      <c r="I69" s="819"/>
      <c r="J69" s="818"/>
      <c r="K69" s="818"/>
      <c r="L69" s="818"/>
      <c r="M69" s="820" t="s">
        <v>812</v>
      </c>
      <c r="N69" s="259">
        <f>SUM(N70:N169)</f>
        <v>0</v>
      </c>
      <c r="O69" s="821"/>
      <c r="P69" s="259">
        <f t="shared" ref="P69:U69" si="32">SUM(P70:P169)</f>
        <v>0</v>
      </c>
      <c r="Q69" s="259">
        <f t="shared" si="32"/>
        <v>0</v>
      </c>
      <c r="R69" s="821"/>
      <c r="S69" s="259">
        <f t="shared" si="32"/>
        <v>0</v>
      </c>
      <c r="T69" s="259">
        <f t="shared" si="32"/>
        <v>0</v>
      </c>
      <c r="U69" s="93">
        <f t="shared" si="32"/>
        <v>0</v>
      </c>
    </row>
    <row r="70" spans="2:21" ht="15" customHeight="1" x14ac:dyDescent="0.2">
      <c r="B70" s="462"/>
      <c r="C70" s="955" t="s">
        <v>1</v>
      </c>
      <c r="D70" s="1252" t="s">
        <v>1</v>
      </c>
      <c r="E70" s="1253"/>
      <c r="F70" s="463"/>
      <c r="G70" s="463"/>
      <c r="H70" s="476"/>
      <c r="I70" s="476"/>
      <c r="J70" s="464"/>
      <c r="K70" s="1261"/>
      <c r="L70" s="1262"/>
      <c r="M70" s="1263"/>
      <c r="N70" s="812">
        <f>$F70*$H70</f>
        <v>0</v>
      </c>
      <c r="O70" s="1129">
        <v>1</v>
      </c>
      <c r="P70" s="812">
        <f>N70*O70</f>
        <v>0</v>
      </c>
      <c r="Q70" s="812">
        <f>$G70*$I70/100</f>
        <v>0</v>
      </c>
      <c r="R70" s="1129">
        <v>1</v>
      </c>
      <c r="S70" s="812">
        <f>Q70*R70</f>
        <v>0</v>
      </c>
      <c r="T70" s="812">
        <f>N70+Q70</f>
        <v>0</v>
      </c>
      <c r="U70" s="815">
        <f>P70+S70</f>
        <v>0</v>
      </c>
    </row>
    <row r="71" spans="2:21" ht="15" customHeight="1" x14ac:dyDescent="0.2">
      <c r="B71" s="462"/>
      <c r="C71" s="955" t="s">
        <v>1</v>
      </c>
      <c r="D71" s="1252" t="s">
        <v>1</v>
      </c>
      <c r="E71" s="1253"/>
      <c r="F71" s="463"/>
      <c r="G71" s="463"/>
      <c r="H71" s="476"/>
      <c r="I71" s="476"/>
      <c r="J71" s="464"/>
      <c r="K71" s="1261"/>
      <c r="L71" s="1262"/>
      <c r="M71" s="1263"/>
      <c r="N71" s="812">
        <f t="shared" ref="N71:N169" si="33">$F71*$H71</f>
        <v>0</v>
      </c>
      <c r="O71" s="1129">
        <v>1</v>
      </c>
      <c r="P71" s="812">
        <f t="shared" ref="P71:P134" si="34">N71*O71</f>
        <v>0</v>
      </c>
      <c r="Q71" s="812">
        <f t="shared" ref="Q71:Q169" si="35">$G71*$I71/100</f>
        <v>0</v>
      </c>
      <c r="R71" s="1129">
        <v>1</v>
      </c>
      <c r="S71" s="812">
        <f t="shared" ref="S71:S134" si="36">Q71*R71</f>
        <v>0</v>
      </c>
      <c r="T71" s="812">
        <f t="shared" ref="T71:T169" si="37">N71+Q71</f>
        <v>0</v>
      </c>
      <c r="U71" s="815">
        <f t="shared" ref="U71:U169" si="38">P71+S71</f>
        <v>0</v>
      </c>
    </row>
    <row r="72" spans="2:21" ht="15" customHeight="1" x14ac:dyDescent="0.2">
      <c r="B72" s="462"/>
      <c r="C72" s="955" t="s">
        <v>1</v>
      </c>
      <c r="D72" s="1252" t="s">
        <v>1</v>
      </c>
      <c r="E72" s="1253"/>
      <c r="F72" s="463"/>
      <c r="G72" s="463"/>
      <c r="H72" s="476"/>
      <c r="I72" s="476"/>
      <c r="J72" s="464"/>
      <c r="K72" s="1261"/>
      <c r="L72" s="1262"/>
      <c r="M72" s="1263"/>
      <c r="N72" s="812">
        <f t="shared" si="33"/>
        <v>0</v>
      </c>
      <c r="O72" s="1129">
        <v>1</v>
      </c>
      <c r="P72" s="812">
        <f t="shared" si="34"/>
        <v>0</v>
      </c>
      <c r="Q72" s="814">
        <f t="shared" si="35"/>
        <v>0</v>
      </c>
      <c r="R72" s="1129">
        <v>1</v>
      </c>
      <c r="S72" s="812">
        <f t="shared" si="36"/>
        <v>0</v>
      </c>
      <c r="T72" s="812">
        <f t="shared" si="37"/>
        <v>0</v>
      </c>
      <c r="U72" s="815">
        <f t="shared" si="38"/>
        <v>0</v>
      </c>
    </row>
    <row r="73" spans="2:21" ht="15" customHeight="1" x14ac:dyDescent="0.2">
      <c r="B73" s="462"/>
      <c r="C73" s="955" t="s">
        <v>1</v>
      </c>
      <c r="D73" s="1252" t="s">
        <v>1</v>
      </c>
      <c r="E73" s="1253"/>
      <c r="F73" s="463"/>
      <c r="G73" s="463"/>
      <c r="H73" s="476"/>
      <c r="I73" s="476"/>
      <c r="J73" s="464"/>
      <c r="K73" s="1261"/>
      <c r="L73" s="1262"/>
      <c r="M73" s="1263"/>
      <c r="N73" s="812">
        <f t="shared" si="33"/>
        <v>0</v>
      </c>
      <c r="O73" s="1129">
        <v>1</v>
      </c>
      <c r="P73" s="812">
        <f t="shared" si="34"/>
        <v>0</v>
      </c>
      <c r="Q73" s="812">
        <f t="shared" si="35"/>
        <v>0</v>
      </c>
      <c r="R73" s="1129">
        <v>1</v>
      </c>
      <c r="S73" s="812">
        <f t="shared" si="36"/>
        <v>0</v>
      </c>
      <c r="T73" s="812">
        <f t="shared" si="37"/>
        <v>0</v>
      </c>
      <c r="U73" s="815">
        <f t="shared" si="38"/>
        <v>0</v>
      </c>
    </row>
    <row r="74" spans="2:21" ht="15" customHeight="1" x14ac:dyDescent="0.2">
      <c r="B74" s="462"/>
      <c r="C74" s="955" t="s">
        <v>1</v>
      </c>
      <c r="D74" s="1252" t="s">
        <v>1</v>
      </c>
      <c r="E74" s="1253"/>
      <c r="F74" s="463"/>
      <c r="G74" s="463"/>
      <c r="H74" s="476"/>
      <c r="I74" s="476"/>
      <c r="J74" s="464"/>
      <c r="K74" s="1261"/>
      <c r="L74" s="1262"/>
      <c r="M74" s="1263"/>
      <c r="N74" s="812">
        <f t="shared" si="33"/>
        <v>0</v>
      </c>
      <c r="O74" s="1129">
        <v>1</v>
      </c>
      <c r="P74" s="812">
        <f t="shared" si="34"/>
        <v>0</v>
      </c>
      <c r="Q74" s="812">
        <f t="shared" si="35"/>
        <v>0</v>
      </c>
      <c r="R74" s="1129">
        <v>1</v>
      </c>
      <c r="S74" s="812">
        <f t="shared" si="36"/>
        <v>0</v>
      </c>
      <c r="T74" s="812">
        <f t="shared" si="37"/>
        <v>0</v>
      </c>
      <c r="U74" s="815">
        <f t="shared" si="38"/>
        <v>0</v>
      </c>
    </row>
    <row r="75" spans="2:21" ht="15" customHeight="1" x14ac:dyDescent="0.2">
      <c r="B75" s="462"/>
      <c r="C75" s="955" t="s">
        <v>1</v>
      </c>
      <c r="D75" s="1252" t="s">
        <v>1</v>
      </c>
      <c r="E75" s="1253"/>
      <c r="F75" s="463"/>
      <c r="G75" s="463"/>
      <c r="H75" s="476"/>
      <c r="I75" s="476"/>
      <c r="J75" s="464"/>
      <c r="K75" s="1261"/>
      <c r="L75" s="1262"/>
      <c r="M75" s="1263"/>
      <c r="N75" s="812">
        <f t="shared" si="33"/>
        <v>0</v>
      </c>
      <c r="O75" s="1129">
        <v>1</v>
      </c>
      <c r="P75" s="812">
        <f t="shared" si="34"/>
        <v>0</v>
      </c>
      <c r="Q75" s="812">
        <f t="shared" si="35"/>
        <v>0</v>
      </c>
      <c r="R75" s="1129">
        <v>1</v>
      </c>
      <c r="S75" s="812">
        <f t="shared" si="36"/>
        <v>0</v>
      </c>
      <c r="T75" s="812">
        <f t="shared" si="37"/>
        <v>0</v>
      </c>
      <c r="U75" s="815">
        <f t="shared" si="38"/>
        <v>0</v>
      </c>
    </row>
    <row r="76" spans="2:21" ht="15" customHeight="1" x14ac:dyDescent="0.2">
      <c r="B76" s="462"/>
      <c r="C76" s="955" t="s">
        <v>1</v>
      </c>
      <c r="D76" s="1252" t="s">
        <v>1</v>
      </c>
      <c r="E76" s="1253"/>
      <c r="F76" s="463"/>
      <c r="G76" s="463"/>
      <c r="H76" s="476"/>
      <c r="I76" s="476"/>
      <c r="J76" s="464"/>
      <c r="K76" s="1261"/>
      <c r="L76" s="1262"/>
      <c r="M76" s="1263"/>
      <c r="N76" s="812">
        <f t="shared" si="33"/>
        <v>0</v>
      </c>
      <c r="O76" s="1129">
        <v>1</v>
      </c>
      <c r="P76" s="812">
        <f t="shared" si="34"/>
        <v>0</v>
      </c>
      <c r="Q76" s="812">
        <f t="shared" si="35"/>
        <v>0</v>
      </c>
      <c r="R76" s="1129">
        <v>1</v>
      </c>
      <c r="S76" s="812">
        <f t="shared" si="36"/>
        <v>0</v>
      </c>
      <c r="T76" s="812">
        <f t="shared" si="37"/>
        <v>0</v>
      </c>
      <c r="U76" s="815">
        <f t="shared" si="38"/>
        <v>0</v>
      </c>
    </row>
    <row r="77" spans="2:21" ht="15" customHeight="1" x14ac:dyDescent="0.2">
      <c r="B77" s="462"/>
      <c r="C77" s="955" t="s">
        <v>1</v>
      </c>
      <c r="D77" s="1252" t="s">
        <v>1</v>
      </c>
      <c r="E77" s="1253"/>
      <c r="F77" s="463"/>
      <c r="G77" s="463"/>
      <c r="H77" s="476"/>
      <c r="I77" s="476"/>
      <c r="J77" s="464"/>
      <c r="K77" s="1261"/>
      <c r="L77" s="1262"/>
      <c r="M77" s="1263"/>
      <c r="N77" s="812">
        <f t="shared" si="33"/>
        <v>0</v>
      </c>
      <c r="O77" s="1129">
        <v>1</v>
      </c>
      <c r="P77" s="812">
        <f t="shared" si="34"/>
        <v>0</v>
      </c>
      <c r="Q77" s="812">
        <f t="shared" si="35"/>
        <v>0</v>
      </c>
      <c r="R77" s="1129">
        <v>1</v>
      </c>
      <c r="S77" s="812">
        <f t="shared" si="36"/>
        <v>0</v>
      </c>
      <c r="T77" s="812">
        <f t="shared" si="37"/>
        <v>0</v>
      </c>
      <c r="U77" s="815">
        <f t="shared" si="38"/>
        <v>0</v>
      </c>
    </row>
    <row r="78" spans="2:21" ht="15" customHeight="1" x14ac:dyDescent="0.2">
      <c r="B78" s="462"/>
      <c r="C78" s="955" t="s">
        <v>1</v>
      </c>
      <c r="D78" s="1252" t="s">
        <v>1</v>
      </c>
      <c r="E78" s="1253"/>
      <c r="F78" s="463"/>
      <c r="G78" s="463"/>
      <c r="H78" s="476"/>
      <c r="I78" s="476"/>
      <c r="J78" s="464"/>
      <c r="K78" s="1261"/>
      <c r="L78" s="1262"/>
      <c r="M78" s="1263"/>
      <c r="N78" s="812">
        <f t="shared" si="33"/>
        <v>0</v>
      </c>
      <c r="O78" s="1129">
        <v>1</v>
      </c>
      <c r="P78" s="812">
        <f t="shared" si="34"/>
        <v>0</v>
      </c>
      <c r="Q78" s="812">
        <f t="shared" si="35"/>
        <v>0</v>
      </c>
      <c r="R78" s="1129">
        <v>1</v>
      </c>
      <c r="S78" s="812">
        <f t="shared" si="36"/>
        <v>0</v>
      </c>
      <c r="T78" s="812">
        <f t="shared" si="37"/>
        <v>0</v>
      </c>
      <c r="U78" s="815">
        <f t="shared" si="38"/>
        <v>0</v>
      </c>
    </row>
    <row r="79" spans="2:21" ht="15" customHeight="1" x14ac:dyDescent="0.2">
      <c r="B79" s="462"/>
      <c r="C79" s="955" t="s">
        <v>1</v>
      </c>
      <c r="D79" s="1252" t="s">
        <v>1</v>
      </c>
      <c r="E79" s="1253"/>
      <c r="F79" s="463"/>
      <c r="G79" s="463"/>
      <c r="H79" s="476"/>
      <c r="I79" s="476"/>
      <c r="J79" s="464"/>
      <c r="K79" s="1261"/>
      <c r="L79" s="1262"/>
      <c r="M79" s="1263"/>
      <c r="N79" s="812">
        <f t="shared" si="33"/>
        <v>0</v>
      </c>
      <c r="O79" s="1129">
        <v>1</v>
      </c>
      <c r="P79" s="812">
        <f t="shared" si="34"/>
        <v>0</v>
      </c>
      <c r="Q79" s="812">
        <f t="shared" si="35"/>
        <v>0</v>
      </c>
      <c r="R79" s="1129">
        <v>1</v>
      </c>
      <c r="S79" s="812">
        <f t="shared" si="36"/>
        <v>0</v>
      </c>
      <c r="T79" s="812">
        <f t="shared" si="37"/>
        <v>0</v>
      </c>
      <c r="U79" s="815">
        <f t="shared" si="38"/>
        <v>0</v>
      </c>
    </row>
    <row r="80" spans="2:21" ht="15" customHeight="1" x14ac:dyDescent="0.2">
      <c r="B80" s="462"/>
      <c r="C80" s="955" t="s">
        <v>1</v>
      </c>
      <c r="D80" s="1252" t="s">
        <v>1</v>
      </c>
      <c r="E80" s="1253"/>
      <c r="F80" s="463"/>
      <c r="G80" s="463"/>
      <c r="H80" s="476"/>
      <c r="I80" s="476"/>
      <c r="J80" s="464"/>
      <c r="K80" s="1261"/>
      <c r="L80" s="1262"/>
      <c r="M80" s="1263"/>
      <c r="N80" s="812">
        <f t="shared" si="33"/>
        <v>0</v>
      </c>
      <c r="O80" s="1129">
        <v>1</v>
      </c>
      <c r="P80" s="812">
        <f t="shared" si="34"/>
        <v>0</v>
      </c>
      <c r="Q80" s="812">
        <f t="shared" si="35"/>
        <v>0</v>
      </c>
      <c r="R80" s="1129">
        <v>1</v>
      </c>
      <c r="S80" s="812">
        <f t="shared" si="36"/>
        <v>0</v>
      </c>
      <c r="T80" s="812">
        <f t="shared" si="37"/>
        <v>0</v>
      </c>
      <c r="U80" s="815">
        <f t="shared" si="38"/>
        <v>0</v>
      </c>
    </row>
    <row r="81" spans="2:21" ht="15" customHeight="1" x14ac:dyDescent="0.2">
      <c r="B81" s="462"/>
      <c r="C81" s="955" t="s">
        <v>1</v>
      </c>
      <c r="D81" s="1252" t="s">
        <v>1</v>
      </c>
      <c r="E81" s="1253"/>
      <c r="F81" s="463"/>
      <c r="G81" s="463"/>
      <c r="H81" s="476"/>
      <c r="I81" s="476"/>
      <c r="J81" s="464"/>
      <c r="K81" s="1261"/>
      <c r="L81" s="1262"/>
      <c r="M81" s="1263"/>
      <c r="N81" s="812">
        <f t="shared" si="33"/>
        <v>0</v>
      </c>
      <c r="O81" s="1129">
        <v>1</v>
      </c>
      <c r="P81" s="812">
        <f t="shared" si="34"/>
        <v>0</v>
      </c>
      <c r="Q81" s="812">
        <f t="shared" si="35"/>
        <v>0</v>
      </c>
      <c r="R81" s="1129">
        <v>1</v>
      </c>
      <c r="S81" s="812">
        <f t="shared" si="36"/>
        <v>0</v>
      </c>
      <c r="T81" s="812">
        <f t="shared" si="37"/>
        <v>0</v>
      </c>
      <c r="U81" s="815">
        <f t="shared" si="38"/>
        <v>0</v>
      </c>
    </row>
    <row r="82" spans="2:21" ht="15" customHeight="1" x14ac:dyDescent="0.2">
      <c r="B82" s="462"/>
      <c r="C82" s="955" t="s">
        <v>1</v>
      </c>
      <c r="D82" s="1252" t="s">
        <v>1</v>
      </c>
      <c r="E82" s="1253"/>
      <c r="F82" s="463"/>
      <c r="G82" s="463"/>
      <c r="H82" s="476"/>
      <c r="I82" s="476"/>
      <c r="J82" s="464"/>
      <c r="K82" s="1261"/>
      <c r="L82" s="1262"/>
      <c r="M82" s="1263"/>
      <c r="N82" s="812">
        <f t="shared" si="33"/>
        <v>0</v>
      </c>
      <c r="O82" s="1129">
        <v>1</v>
      </c>
      <c r="P82" s="812">
        <f t="shared" si="34"/>
        <v>0</v>
      </c>
      <c r="Q82" s="812">
        <f t="shared" si="35"/>
        <v>0</v>
      </c>
      <c r="R82" s="1129">
        <v>1</v>
      </c>
      <c r="S82" s="812">
        <f t="shared" si="36"/>
        <v>0</v>
      </c>
      <c r="T82" s="812">
        <f t="shared" si="37"/>
        <v>0</v>
      </c>
      <c r="U82" s="815">
        <f t="shared" si="38"/>
        <v>0</v>
      </c>
    </row>
    <row r="83" spans="2:21" ht="15" customHeight="1" x14ac:dyDescent="0.2">
      <c r="B83" s="462"/>
      <c r="C83" s="955" t="s">
        <v>1</v>
      </c>
      <c r="D83" s="1252" t="s">
        <v>1</v>
      </c>
      <c r="E83" s="1253"/>
      <c r="F83" s="463"/>
      <c r="G83" s="463"/>
      <c r="H83" s="476"/>
      <c r="I83" s="476"/>
      <c r="J83" s="464"/>
      <c r="K83" s="1261"/>
      <c r="L83" s="1262"/>
      <c r="M83" s="1263"/>
      <c r="N83" s="812">
        <f t="shared" si="33"/>
        <v>0</v>
      </c>
      <c r="O83" s="1129">
        <v>1</v>
      </c>
      <c r="P83" s="812">
        <f t="shared" si="34"/>
        <v>0</v>
      </c>
      <c r="Q83" s="812">
        <f t="shared" si="35"/>
        <v>0</v>
      </c>
      <c r="R83" s="1129">
        <v>1</v>
      </c>
      <c r="S83" s="812">
        <f t="shared" si="36"/>
        <v>0</v>
      </c>
      <c r="T83" s="812">
        <f t="shared" si="37"/>
        <v>0</v>
      </c>
      <c r="U83" s="815">
        <f t="shared" si="38"/>
        <v>0</v>
      </c>
    </row>
    <row r="84" spans="2:21" ht="15" customHeight="1" x14ac:dyDescent="0.2">
      <c r="B84" s="462"/>
      <c r="C84" s="955" t="s">
        <v>1</v>
      </c>
      <c r="D84" s="1252" t="s">
        <v>1</v>
      </c>
      <c r="E84" s="1253"/>
      <c r="F84" s="463"/>
      <c r="G84" s="463"/>
      <c r="H84" s="476"/>
      <c r="I84" s="476"/>
      <c r="J84" s="464"/>
      <c r="K84" s="1261"/>
      <c r="L84" s="1262"/>
      <c r="M84" s="1263"/>
      <c r="N84" s="812">
        <f t="shared" si="33"/>
        <v>0</v>
      </c>
      <c r="O84" s="1129">
        <v>1</v>
      </c>
      <c r="P84" s="812">
        <f t="shared" si="34"/>
        <v>0</v>
      </c>
      <c r="Q84" s="812">
        <f t="shared" si="35"/>
        <v>0</v>
      </c>
      <c r="R84" s="1129">
        <v>1</v>
      </c>
      <c r="S84" s="812">
        <f t="shared" si="36"/>
        <v>0</v>
      </c>
      <c r="T84" s="812">
        <f t="shared" si="37"/>
        <v>0</v>
      </c>
      <c r="U84" s="815">
        <f t="shared" si="38"/>
        <v>0</v>
      </c>
    </row>
    <row r="85" spans="2:21" ht="15" customHeight="1" x14ac:dyDescent="0.2">
      <c r="B85" s="462"/>
      <c r="C85" s="955" t="s">
        <v>1</v>
      </c>
      <c r="D85" s="1252" t="s">
        <v>1</v>
      </c>
      <c r="E85" s="1253"/>
      <c r="F85" s="463"/>
      <c r="G85" s="463"/>
      <c r="H85" s="476"/>
      <c r="I85" s="476"/>
      <c r="J85" s="464"/>
      <c r="K85" s="1261"/>
      <c r="L85" s="1262"/>
      <c r="M85" s="1263"/>
      <c r="N85" s="812">
        <f t="shared" si="33"/>
        <v>0</v>
      </c>
      <c r="O85" s="1129">
        <v>1</v>
      </c>
      <c r="P85" s="812">
        <f t="shared" si="34"/>
        <v>0</v>
      </c>
      <c r="Q85" s="812">
        <f t="shared" si="35"/>
        <v>0</v>
      </c>
      <c r="R85" s="1129">
        <v>1</v>
      </c>
      <c r="S85" s="812">
        <f t="shared" si="36"/>
        <v>0</v>
      </c>
      <c r="T85" s="812">
        <f t="shared" si="37"/>
        <v>0</v>
      </c>
      <c r="U85" s="815">
        <f t="shared" si="38"/>
        <v>0</v>
      </c>
    </row>
    <row r="86" spans="2:21" ht="15" customHeight="1" x14ac:dyDescent="0.2">
      <c r="B86" s="462"/>
      <c r="C86" s="955" t="s">
        <v>1</v>
      </c>
      <c r="D86" s="1252" t="s">
        <v>1</v>
      </c>
      <c r="E86" s="1253"/>
      <c r="F86" s="463"/>
      <c r="G86" s="463"/>
      <c r="H86" s="476"/>
      <c r="I86" s="476"/>
      <c r="J86" s="464"/>
      <c r="K86" s="1261"/>
      <c r="L86" s="1262"/>
      <c r="M86" s="1263"/>
      <c r="N86" s="812">
        <f t="shared" si="33"/>
        <v>0</v>
      </c>
      <c r="O86" s="1129">
        <v>1</v>
      </c>
      <c r="P86" s="812">
        <f t="shared" si="34"/>
        <v>0</v>
      </c>
      <c r="Q86" s="812">
        <f t="shared" si="35"/>
        <v>0</v>
      </c>
      <c r="R86" s="1129">
        <v>1</v>
      </c>
      <c r="S86" s="812">
        <f t="shared" si="36"/>
        <v>0</v>
      </c>
      <c r="T86" s="812">
        <f t="shared" si="37"/>
        <v>0</v>
      </c>
      <c r="U86" s="815">
        <f t="shared" si="38"/>
        <v>0</v>
      </c>
    </row>
    <row r="87" spans="2:21" ht="15" customHeight="1" x14ac:dyDescent="0.2">
      <c r="B87" s="462"/>
      <c r="C87" s="955" t="s">
        <v>1</v>
      </c>
      <c r="D87" s="1252" t="s">
        <v>1</v>
      </c>
      <c r="E87" s="1253"/>
      <c r="F87" s="463"/>
      <c r="G87" s="463"/>
      <c r="H87" s="476"/>
      <c r="I87" s="476"/>
      <c r="J87" s="464"/>
      <c r="K87" s="1261"/>
      <c r="L87" s="1262"/>
      <c r="M87" s="1263"/>
      <c r="N87" s="812">
        <f t="shared" si="33"/>
        <v>0</v>
      </c>
      <c r="O87" s="1129">
        <v>1</v>
      </c>
      <c r="P87" s="812">
        <f t="shared" si="34"/>
        <v>0</v>
      </c>
      <c r="Q87" s="812">
        <f t="shared" si="35"/>
        <v>0</v>
      </c>
      <c r="R87" s="1129">
        <v>1</v>
      </c>
      <c r="S87" s="812">
        <f t="shared" si="36"/>
        <v>0</v>
      </c>
      <c r="T87" s="812">
        <f t="shared" si="37"/>
        <v>0</v>
      </c>
      <c r="U87" s="815">
        <f t="shared" si="38"/>
        <v>0</v>
      </c>
    </row>
    <row r="88" spans="2:21" ht="15" customHeight="1" x14ac:dyDescent="0.2">
      <c r="B88" s="462"/>
      <c r="C88" s="955" t="s">
        <v>1</v>
      </c>
      <c r="D88" s="1252" t="s">
        <v>1</v>
      </c>
      <c r="E88" s="1253"/>
      <c r="F88" s="463"/>
      <c r="G88" s="463"/>
      <c r="H88" s="476"/>
      <c r="I88" s="476"/>
      <c r="J88" s="464"/>
      <c r="K88" s="1261"/>
      <c r="L88" s="1262"/>
      <c r="M88" s="1263"/>
      <c r="N88" s="812">
        <f t="shared" si="33"/>
        <v>0</v>
      </c>
      <c r="O88" s="1129">
        <v>1</v>
      </c>
      <c r="P88" s="812">
        <f t="shared" si="34"/>
        <v>0</v>
      </c>
      <c r="Q88" s="812">
        <f t="shared" si="35"/>
        <v>0</v>
      </c>
      <c r="R88" s="1129">
        <v>1</v>
      </c>
      <c r="S88" s="812">
        <f t="shared" si="36"/>
        <v>0</v>
      </c>
      <c r="T88" s="812">
        <f t="shared" si="37"/>
        <v>0</v>
      </c>
      <c r="U88" s="815">
        <f t="shared" si="38"/>
        <v>0</v>
      </c>
    </row>
    <row r="89" spans="2:21" ht="15" customHeight="1" x14ac:dyDescent="0.2">
      <c r="B89" s="462"/>
      <c r="C89" s="955" t="s">
        <v>1</v>
      </c>
      <c r="D89" s="1252" t="s">
        <v>1</v>
      </c>
      <c r="E89" s="1253"/>
      <c r="F89" s="463"/>
      <c r="G89" s="463"/>
      <c r="H89" s="476"/>
      <c r="I89" s="476"/>
      <c r="J89" s="464"/>
      <c r="K89" s="1261"/>
      <c r="L89" s="1262"/>
      <c r="M89" s="1263"/>
      <c r="N89" s="812">
        <f t="shared" si="33"/>
        <v>0</v>
      </c>
      <c r="O89" s="1129">
        <v>1</v>
      </c>
      <c r="P89" s="812">
        <f t="shared" si="34"/>
        <v>0</v>
      </c>
      <c r="Q89" s="812">
        <f t="shared" si="35"/>
        <v>0</v>
      </c>
      <c r="R89" s="1129">
        <v>1</v>
      </c>
      <c r="S89" s="812">
        <f t="shared" si="36"/>
        <v>0</v>
      </c>
      <c r="T89" s="812">
        <f t="shared" si="37"/>
        <v>0</v>
      </c>
      <c r="U89" s="815">
        <f t="shared" si="38"/>
        <v>0</v>
      </c>
    </row>
    <row r="90" spans="2:21" ht="15" customHeight="1" x14ac:dyDescent="0.2">
      <c r="B90" s="462"/>
      <c r="C90" s="955" t="s">
        <v>1</v>
      </c>
      <c r="D90" s="1252" t="s">
        <v>1</v>
      </c>
      <c r="E90" s="1253"/>
      <c r="F90" s="463"/>
      <c r="G90" s="463"/>
      <c r="H90" s="476"/>
      <c r="I90" s="476"/>
      <c r="J90" s="464"/>
      <c r="K90" s="909"/>
      <c r="L90" s="910"/>
      <c r="M90" s="911"/>
      <c r="N90" s="812">
        <f t="shared" si="33"/>
        <v>0</v>
      </c>
      <c r="O90" s="1129">
        <v>1</v>
      </c>
      <c r="P90" s="812">
        <f t="shared" si="34"/>
        <v>0</v>
      </c>
      <c r="Q90" s="812">
        <f t="shared" si="35"/>
        <v>0</v>
      </c>
      <c r="R90" s="1129">
        <v>1</v>
      </c>
      <c r="S90" s="812">
        <f t="shared" si="36"/>
        <v>0</v>
      </c>
      <c r="T90" s="812">
        <f t="shared" ref="T90:T134" si="39">N90+Q90</f>
        <v>0</v>
      </c>
      <c r="U90" s="815">
        <f t="shared" ref="U90:U134" si="40">P90+S90</f>
        <v>0</v>
      </c>
    </row>
    <row r="91" spans="2:21" ht="15" customHeight="1" x14ac:dyDescent="0.2">
      <c r="B91" s="462"/>
      <c r="C91" s="955" t="s">
        <v>1</v>
      </c>
      <c r="D91" s="1252" t="s">
        <v>1</v>
      </c>
      <c r="E91" s="1253"/>
      <c r="F91" s="463"/>
      <c r="G91" s="463"/>
      <c r="H91" s="476"/>
      <c r="I91" s="476"/>
      <c r="J91" s="464"/>
      <c r="K91" s="909"/>
      <c r="L91" s="910"/>
      <c r="M91" s="911"/>
      <c r="N91" s="812">
        <f t="shared" si="33"/>
        <v>0</v>
      </c>
      <c r="O91" s="1129">
        <v>1</v>
      </c>
      <c r="P91" s="812">
        <f t="shared" si="34"/>
        <v>0</v>
      </c>
      <c r="Q91" s="812">
        <f t="shared" si="35"/>
        <v>0</v>
      </c>
      <c r="R91" s="1129">
        <v>1</v>
      </c>
      <c r="S91" s="812">
        <f t="shared" si="36"/>
        <v>0</v>
      </c>
      <c r="T91" s="812">
        <f t="shared" si="39"/>
        <v>0</v>
      </c>
      <c r="U91" s="815">
        <f t="shared" si="40"/>
        <v>0</v>
      </c>
    </row>
    <row r="92" spans="2:21" ht="15" customHeight="1" x14ac:dyDescent="0.2">
      <c r="B92" s="462"/>
      <c r="C92" s="955" t="s">
        <v>1</v>
      </c>
      <c r="D92" s="1252" t="s">
        <v>1</v>
      </c>
      <c r="E92" s="1253"/>
      <c r="F92" s="463"/>
      <c r="G92" s="463"/>
      <c r="H92" s="476"/>
      <c r="I92" s="476"/>
      <c r="J92" s="464"/>
      <c r="K92" s="909"/>
      <c r="L92" s="910"/>
      <c r="M92" s="911"/>
      <c r="N92" s="812">
        <f t="shared" si="33"/>
        <v>0</v>
      </c>
      <c r="O92" s="1129">
        <v>1</v>
      </c>
      <c r="P92" s="812">
        <f t="shared" si="34"/>
        <v>0</v>
      </c>
      <c r="Q92" s="812">
        <f t="shared" si="35"/>
        <v>0</v>
      </c>
      <c r="R92" s="1129">
        <v>1</v>
      </c>
      <c r="S92" s="812">
        <f t="shared" si="36"/>
        <v>0</v>
      </c>
      <c r="T92" s="812">
        <f t="shared" si="39"/>
        <v>0</v>
      </c>
      <c r="U92" s="815">
        <f t="shared" si="40"/>
        <v>0</v>
      </c>
    </row>
    <row r="93" spans="2:21" ht="15" customHeight="1" x14ac:dyDescent="0.2">
      <c r="B93" s="462"/>
      <c r="C93" s="955" t="s">
        <v>1</v>
      </c>
      <c r="D93" s="1252" t="s">
        <v>1</v>
      </c>
      <c r="E93" s="1253"/>
      <c r="F93" s="463"/>
      <c r="G93" s="463"/>
      <c r="H93" s="476"/>
      <c r="I93" s="476"/>
      <c r="J93" s="464"/>
      <c r="K93" s="909"/>
      <c r="L93" s="910"/>
      <c r="M93" s="911"/>
      <c r="N93" s="812">
        <f t="shared" si="33"/>
        <v>0</v>
      </c>
      <c r="O93" s="1129">
        <v>1</v>
      </c>
      <c r="P93" s="812">
        <f t="shared" si="34"/>
        <v>0</v>
      </c>
      <c r="Q93" s="812">
        <f t="shared" si="35"/>
        <v>0</v>
      </c>
      <c r="R93" s="1129">
        <v>1</v>
      </c>
      <c r="S93" s="812">
        <f t="shared" si="36"/>
        <v>0</v>
      </c>
      <c r="T93" s="812">
        <f t="shared" si="39"/>
        <v>0</v>
      </c>
      <c r="U93" s="815">
        <f t="shared" si="40"/>
        <v>0</v>
      </c>
    </row>
    <row r="94" spans="2:21" ht="15" customHeight="1" x14ac:dyDescent="0.2">
      <c r="B94" s="462"/>
      <c r="C94" s="955" t="s">
        <v>1</v>
      </c>
      <c r="D94" s="1252" t="s">
        <v>1</v>
      </c>
      <c r="E94" s="1253"/>
      <c r="F94" s="463"/>
      <c r="G94" s="463"/>
      <c r="H94" s="476"/>
      <c r="I94" s="476"/>
      <c r="J94" s="464"/>
      <c r="K94" s="909"/>
      <c r="L94" s="910"/>
      <c r="M94" s="911"/>
      <c r="N94" s="812">
        <f t="shared" si="33"/>
        <v>0</v>
      </c>
      <c r="O94" s="1129">
        <v>1</v>
      </c>
      <c r="P94" s="812">
        <f t="shared" si="34"/>
        <v>0</v>
      </c>
      <c r="Q94" s="812">
        <f t="shared" si="35"/>
        <v>0</v>
      </c>
      <c r="R94" s="1129">
        <v>1</v>
      </c>
      <c r="S94" s="812">
        <f t="shared" si="36"/>
        <v>0</v>
      </c>
      <c r="T94" s="812">
        <f t="shared" si="39"/>
        <v>0</v>
      </c>
      <c r="U94" s="815">
        <f t="shared" si="40"/>
        <v>0</v>
      </c>
    </row>
    <row r="95" spans="2:21" ht="15" customHeight="1" x14ac:dyDescent="0.2">
      <c r="B95" s="462"/>
      <c r="C95" s="955" t="s">
        <v>1</v>
      </c>
      <c r="D95" s="1252" t="s">
        <v>1</v>
      </c>
      <c r="E95" s="1253"/>
      <c r="F95" s="463"/>
      <c r="G95" s="463"/>
      <c r="H95" s="476"/>
      <c r="I95" s="476"/>
      <c r="J95" s="464"/>
      <c r="K95" s="909"/>
      <c r="L95" s="910"/>
      <c r="M95" s="911"/>
      <c r="N95" s="812">
        <f t="shared" si="33"/>
        <v>0</v>
      </c>
      <c r="O95" s="1129">
        <v>1</v>
      </c>
      <c r="P95" s="812">
        <f t="shared" si="34"/>
        <v>0</v>
      </c>
      <c r="Q95" s="812">
        <f t="shared" si="35"/>
        <v>0</v>
      </c>
      <c r="R95" s="1129">
        <v>1</v>
      </c>
      <c r="S95" s="812">
        <f t="shared" si="36"/>
        <v>0</v>
      </c>
      <c r="T95" s="812">
        <f t="shared" si="39"/>
        <v>0</v>
      </c>
      <c r="U95" s="815">
        <f t="shared" si="40"/>
        <v>0</v>
      </c>
    </row>
    <row r="96" spans="2:21" ht="15" customHeight="1" x14ac:dyDescent="0.2">
      <c r="B96" s="462"/>
      <c r="C96" s="955" t="s">
        <v>1</v>
      </c>
      <c r="D96" s="1252" t="s">
        <v>1</v>
      </c>
      <c r="E96" s="1253"/>
      <c r="F96" s="463"/>
      <c r="G96" s="463"/>
      <c r="H96" s="476"/>
      <c r="I96" s="476"/>
      <c r="J96" s="464"/>
      <c r="K96" s="909"/>
      <c r="L96" s="910"/>
      <c r="M96" s="911"/>
      <c r="N96" s="812">
        <f t="shared" si="33"/>
        <v>0</v>
      </c>
      <c r="O96" s="1129">
        <v>1</v>
      </c>
      <c r="P96" s="812">
        <f t="shared" si="34"/>
        <v>0</v>
      </c>
      <c r="Q96" s="812">
        <f t="shared" si="35"/>
        <v>0</v>
      </c>
      <c r="R96" s="1129">
        <v>1</v>
      </c>
      <c r="S96" s="812">
        <f t="shared" si="36"/>
        <v>0</v>
      </c>
      <c r="T96" s="812">
        <f t="shared" si="39"/>
        <v>0</v>
      </c>
      <c r="U96" s="815">
        <f t="shared" si="40"/>
        <v>0</v>
      </c>
    </row>
    <row r="97" spans="2:21" ht="15" customHeight="1" x14ac:dyDescent="0.2">
      <c r="B97" s="462"/>
      <c r="C97" s="955" t="s">
        <v>1</v>
      </c>
      <c r="D97" s="1252" t="s">
        <v>1</v>
      </c>
      <c r="E97" s="1253"/>
      <c r="F97" s="463"/>
      <c r="G97" s="463"/>
      <c r="H97" s="476"/>
      <c r="I97" s="476"/>
      <c r="J97" s="464"/>
      <c r="K97" s="909"/>
      <c r="L97" s="910"/>
      <c r="M97" s="911"/>
      <c r="N97" s="812">
        <f t="shared" si="33"/>
        <v>0</v>
      </c>
      <c r="O97" s="1129">
        <v>1</v>
      </c>
      <c r="P97" s="812">
        <f t="shared" si="34"/>
        <v>0</v>
      </c>
      <c r="Q97" s="812">
        <f t="shared" si="35"/>
        <v>0</v>
      </c>
      <c r="R97" s="1129">
        <v>1</v>
      </c>
      <c r="S97" s="812">
        <f t="shared" si="36"/>
        <v>0</v>
      </c>
      <c r="T97" s="812">
        <f t="shared" si="39"/>
        <v>0</v>
      </c>
      <c r="U97" s="815">
        <f t="shared" si="40"/>
        <v>0</v>
      </c>
    </row>
    <row r="98" spans="2:21" ht="15" customHeight="1" x14ac:dyDescent="0.2">
      <c r="B98" s="462"/>
      <c r="C98" s="955" t="s">
        <v>1</v>
      </c>
      <c r="D98" s="1252" t="s">
        <v>1</v>
      </c>
      <c r="E98" s="1253"/>
      <c r="F98" s="463"/>
      <c r="G98" s="463"/>
      <c r="H98" s="476"/>
      <c r="I98" s="476"/>
      <c r="J98" s="464"/>
      <c r="K98" s="909"/>
      <c r="L98" s="910"/>
      <c r="M98" s="911"/>
      <c r="N98" s="812">
        <f t="shared" si="33"/>
        <v>0</v>
      </c>
      <c r="O98" s="1129">
        <v>1</v>
      </c>
      <c r="P98" s="812">
        <f t="shared" si="34"/>
        <v>0</v>
      </c>
      <c r="Q98" s="812">
        <f t="shared" si="35"/>
        <v>0</v>
      </c>
      <c r="R98" s="1129">
        <v>1</v>
      </c>
      <c r="S98" s="812">
        <f t="shared" si="36"/>
        <v>0</v>
      </c>
      <c r="T98" s="812">
        <f t="shared" si="39"/>
        <v>0</v>
      </c>
      <c r="U98" s="815">
        <f t="shared" si="40"/>
        <v>0</v>
      </c>
    </row>
    <row r="99" spans="2:21" ht="15" customHeight="1" x14ac:dyDescent="0.2">
      <c r="B99" s="462"/>
      <c r="C99" s="955" t="s">
        <v>1</v>
      </c>
      <c r="D99" s="1252" t="s">
        <v>1</v>
      </c>
      <c r="E99" s="1253"/>
      <c r="F99" s="463"/>
      <c r="G99" s="463"/>
      <c r="H99" s="476"/>
      <c r="I99" s="476"/>
      <c r="J99" s="464"/>
      <c r="K99" s="909"/>
      <c r="L99" s="910"/>
      <c r="M99" s="911"/>
      <c r="N99" s="812">
        <f t="shared" si="33"/>
        <v>0</v>
      </c>
      <c r="O99" s="1129">
        <v>1</v>
      </c>
      <c r="P99" s="812">
        <f t="shared" si="34"/>
        <v>0</v>
      </c>
      <c r="Q99" s="812">
        <f t="shared" si="35"/>
        <v>0</v>
      </c>
      <c r="R99" s="1129">
        <v>1</v>
      </c>
      <c r="S99" s="812">
        <f t="shared" si="36"/>
        <v>0</v>
      </c>
      <c r="T99" s="812">
        <f t="shared" si="39"/>
        <v>0</v>
      </c>
      <c r="U99" s="815">
        <f t="shared" si="40"/>
        <v>0</v>
      </c>
    </row>
    <row r="100" spans="2:21" ht="15" customHeight="1" x14ac:dyDescent="0.2">
      <c r="B100" s="462"/>
      <c r="C100" s="955" t="s">
        <v>1</v>
      </c>
      <c r="D100" s="1252" t="s">
        <v>1</v>
      </c>
      <c r="E100" s="1253"/>
      <c r="F100" s="463"/>
      <c r="G100" s="463"/>
      <c r="H100" s="476"/>
      <c r="I100" s="476"/>
      <c r="J100" s="464"/>
      <c r="K100" s="909"/>
      <c r="L100" s="910"/>
      <c r="M100" s="911"/>
      <c r="N100" s="812">
        <f t="shared" si="33"/>
        <v>0</v>
      </c>
      <c r="O100" s="1129">
        <v>1</v>
      </c>
      <c r="P100" s="812">
        <f t="shared" si="34"/>
        <v>0</v>
      </c>
      <c r="Q100" s="812">
        <f t="shared" si="35"/>
        <v>0</v>
      </c>
      <c r="R100" s="1129">
        <v>1</v>
      </c>
      <c r="S100" s="812">
        <f t="shared" si="36"/>
        <v>0</v>
      </c>
      <c r="T100" s="812">
        <f t="shared" si="39"/>
        <v>0</v>
      </c>
      <c r="U100" s="815">
        <f t="shared" si="40"/>
        <v>0</v>
      </c>
    </row>
    <row r="101" spans="2:21" ht="15" customHeight="1" x14ac:dyDescent="0.2">
      <c r="B101" s="462"/>
      <c r="C101" s="955" t="s">
        <v>1</v>
      </c>
      <c r="D101" s="1252" t="s">
        <v>1</v>
      </c>
      <c r="E101" s="1253"/>
      <c r="F101" s="463"/>
      <c r="G101" s="463"/>
      <c r="H101" s="476"/>
      <c r="I101" s="476"/>
      <c r="J101" s="464"/>
      <c r="K101" s="909"/>
      <c r="L101" s="910"/>
      <c r="M101" s="911"/>
      <c r="N101" s="812">
        <f t="shared" si="33"/>
        <v>0</v>
      </c>
      <c r="O101" s="1129">
        <v>1</v>
      </c>
      <c r="P101" s="812">
        <f t="shared" si="34"/>
        <v>0</v>
      </c>
      <c r="Q101" s="812">
        <f t="shared" si="35"/>
        <v>0</v>
      </c>
      <c r="R101" s="1129">
        <v>1</v>
      </c>
      <c r="S101" s="812">
        <f t="shared" si="36"/>
        <v>0</v>
      </c>
      <c r="T101" s="812">
        <f t="shared" si="39"/>
        <v>0</v>
      </c>
      <c r="U101" s="815">
        <f t="shared" si="40"/>
        <v>0</v>
      </c>
    </row>
    <row r="102" spans="2:21" ht="15" customHeight="1" x14ac:dyDescent="0.2">
      <c r="B102" s="462"/>
      <c r="C102" s="955" t="s">
        <v>1</v>
      </c>
      <c r="D102" s="1252" t="s">
        <v>1</v>
      </c>
      <c r="E102" s="1253"/>
      <c r="F102" s="463"/>
      <c r="G102" s="463"/>
      <c r="H102" s="476"/>
      <c r="I102" s="476"/>
      <c r="J102" s="464"/>
      <c r="K102" s="909"/>
      <c r="L102" s="910"/>
      <c r="M102" s="911"/>
      <c r="N102" s="812">
        <f t="shared" si="33"/>
        <v>0</v>
      </c>
      <c r="O102" s="1129">
        <v>1</v>
      </c>
      <c r="P102" s="812">
        <f t="shared" si="34"/>
        <v>0</v>
      </c>
      <c r="Q102" s="812">
        <f t="shared" si="35"/>
        <v>0</v>
      </c>
      <c r="R102" s="1129">
        <v>1</v>
      </c>
      <c r="S102" s="812">
        <f t="shared" si="36"/>
        <v>0</v>
      </c>
      <c r="T102" s="812">
        <f t="shared" si="39"/>
        <v>0</v>
      </c>
      <c r="U102" s="815">
        <f t="shared" si="40"/>
        <v>0</v>
      </c>
    </row>
    <row r="103" spans="2:21" ht="15" customHeight="1" x14ac:dyDescent="0.2">
      <c r="B103" s="462"/>
      <c r="C103" s="955" t="s">
        <v>1</v>
      </c>
      <c r="D103" s="1252" t="s">
        <v>1</v>
      </c>
      <c r="E103" s="1253"/>
      <c r="F103" s="463"/>
      <c r="G103" s="463"/>
      <c r="H103" s="476"/>
      <c r="I103" s="476"/>
      <c r="J103" s="464"/>
      <c r="K103" s="909"/>
      <c r="L103" s="910"/>
      <c r="M103" s="911"/>
      <c r="N103" s="812">
        <f t="shared" si="33"/>
        <v>0</v>
      </c>
      <c r="O103" s="1129">
        <v>1</v>
      </c>
      <c r="P103" s="812">
        <f t="shared" si="34"/>
        <v>0</v>
      </c>
      <c r="Q103" s="812">
        <f t="shared" si="35"/>
        <v>0</v>
      </c>
      <c r="R103" s="1129">
        <v>1</v>
      </c>
      <c r="S103" s="812">
        <f t="shared" si="36"/>
        <v>0</v>
      </c>
      <c r="T103" s="812">
        <f t="shared" si="39"/>
        <v>0</v>
      </c>
      <c r="U103" s="815">
        <f t="shared" si="40"/>
        <v>0</v>
      </c>
    </row>
    <row r="104" spans="2:21" ht="15" customHeight="1" x14ac:dyDescent="0.2">
      <c r="B104" s="462"/>
      <c r="C104" s="955" t="s">
        <v>1</v>
      </c>
      <c r="D104" s="1252" t="s">
        <v>1</v>
      </c>
      <c r="E104" s="1253"/>
      <c r="F104" s="463"/>
      <c r="G104" s="463"/>
      <c r="H104" s="476"/>
      <c r="I104" s="476"/>
      <c r="J104" s="464"/>
      <c r="K104" s="909"/>
      <c r="L104" s="910"/>
      <c r="M104" s="911"/>
      <c r="N104" s="812">
        <f t="shared" si="33"/>
        <v>0</v>
      </c>
      <c r="O104" s="1129">
        <v>1</v>
      </c>
      <c r="P104" s="812">
        <f t="shared" si="34"/>
        <v>0</v>
      </c>
      <c r="Q104" s="812">
        <f t="shared" si="35"/>
        <v>0</v>
      </c>
      <c r="R104" s="1129">
        <v>1</v>
      </c>
      <c r="S104" s="812">
        <f t="shared" si="36"/>
        <v>0</v>
      </c>
      <c r="T104" s="812">
        <f t="shared" si="39"/>
        <v>0</v>
      </c>
      <c r="U104" s="815">
        <f t="shared" si="40"/>
        <v>0</v>
      </c>
    </row>
    <row r="105" spans="2:21" ht="15" customHeight="1" x14ac:dyDescent="0.2">
      <c r="B105" s="462"/>
      <c r="C105" s="955" t="s">
        <v>1</v>
      </c>
      <c r="D105" s="1252" t="s">
        <v>1</v>
      </c>
      <c r="E105" s="1253"/>
      <c r="F105" s="463"/>
      <c r="G105" s="463"/>
      <c r="H105" s="476"/>
      <c r="I105" s="476"/>
      <c r="J105" s="464"/>
      <c r="K105" s="909"/>
      <c r="L105" s="910"/>
      <c r="M105" s="911"/>
      <c r="N105" s="812">
        <f t="shared" si="33"/>
        <v>0</v>
      </c>
      <c r="O105" s="1129">
        <v>1</v>
      </c>
      <c r="P105" s="812">
        <f t="shared" si="34"/>
        <v>0</v>
      </c>
      <c r="Q105" s="812">
        <f t="shared" si="35"/>
        <v>0</v>
      </c>
      <c r="R105" s="1129">
        <v>1</v>
      </c>
      <c r="S105" s="812">
        <f t="shared" si="36"/>
        <v>0</v>
      </c>
      <c r="T105" s="812">
        <f t="shared" si="39"/>
        <v>0</v>
      </c>
      <c r="U105" s="815">
        <f t="shared" si="40"/>
        <v>0</v>
      </c>
    </row>
    <row r="106" spans="2:21" ht="15" customHeight="1" x14ac:dyDescent="0.2">
      <c r="B106" s="462"/>
      <c r="C106" s="955" t="s">
        <v>1</v>
      </c>
      <c r="D106" s="1252" t="s">
        <v>1</v>
      </c>
      <c r="E106" s="1253"/>
      <c r="F106" s="463"/>
      <c r="G106" s="463"/>
      <c r="H106" s="476"/>
      <c r="I106" s="476"/>
      <c r="J106" s="464"/>
      <c r="K106" s="909"/>
      <c r="L106" s="910"/>
      <c r="M106" s="911"/>
      <c r="N106" s="812">
        <f t="shared" si="33"/>
        <v>0</v>
      </c>
      <c r="O106" s="1129">
        <v>1</v>
      </c>
      <c r="P106" s="812">
        <f t="shared" si="34"/>
        <v>0</v>
      </c>
      <c r="Q106" s="812">
        <f t="shared" si="35"/>
        <v>0</v>
      </c>
      <c r="R106" s="1129">
        <v>1</v>
      </c>
      <c r="S106" s="812">
        <f t="shared" si="36"/>
        <v>0</v>
      </c>
      <c r="T106" s="812">
        <f t="shared" si="39"/>
        <v>0</v>
      </c>
      <c r="U106" s="815">
        <f t="shared" si="40"/>
        <v>0</v>
      </c>
    </row>
    <row r="107" spans="2:21" ht="15" customHeight="1" x14ac:dyDescent="0.2">
      <c r="B107" s="462"/>
      <c r="C107" s="955" t="s">
        <v>1</v>
      </c>
      <c r="D107" s="1252" t="s">
        <v>1</v>
      </c>
      <c r="E107" s="1253"/>
      <c r="F107" s="463"/>
      <c r="G107" s="463"/>
      <c r="H107" s="476"/>
      <c r="I107" s="476"/>
      <c r="J107" s="464"/>
      <c r="K107" s="909"/>
      <c r="L107" s="910"/>
      <c r="M107" s="911"/>
      <c r="N107" s="812">
        <f t="shared" si="33"/>
        <v>0</v>
      </c>
      <c r="O107" s="1129">
        <v>1</v>
      </c>
      <c r="P107" s="812">
        <f t="shared" si="34"/>
        <v>0</v>
      </c>
      <c r="Q107" s="812">
        <f t="shared" si="35"/>
        <v>0</v>
      </c>
      <c r="R107" s="1129">
        <v>1</v>
      </c>
      <c r="S107" s="812">
        <f t="shared" si="36"/>
        <v>0</v>
      </c>
      <c r="T107" s="812">
        <f t="shared" si="39"/>
        <v>0</v>
      </c>
      <c r="U107" s="815">
        <f t="shared" si="40"/>
        <v>0</v>
      </c>
    </row>
    <row r="108" spans="2:21" ht="15" customHeight="1" x14ac:dyDescent="0.2">
      <c r="B108" s="462"/>
      <c r="C108" s="955" t="s">
        <v>1</v>
      </c>
      <c r="D108" s="1252" t="s">
        <v>1</v>
      </c>
      <c r="E108" s="1253"/>
      <c r="F108" s="463"/>
      <c r="G108" s="463"/>
      <c r="H108" s="476"/>
      <c r="I108" s="476"/>
      <c r="J108" s="464"/>
      <c r="K108" s="909"/>
      <c r="L108" s="910"/>
      <c r="M108" s="911"/>
      <c r="N108" s="812">
        <f t="shared" si="33"/>
        <v>0</v>
      </c>
      <c r="O108" s="1129">
        <v>1</v>
      </c>
      <c r="P108" s="812">
        <f t="shared" si="34"/>
        <v>0</v>
      </c>
      <c r="Q108" s="812">
        <f t="shared" si="35"/>
        <v>0</v>
      </c>
      <c r="R108" s="1129">
        <v>1</v>
      </c>
      <c r="S108" s="812">
        <f t="shared" si="36"/>
        <v>0</v>
      </c>
      <c r="T108" s="812">
        <f t="shared" si="39"/>
        <v>0</v>
      </c>
      <c r="U108" s="815">
        <f t="shared" si="40"/>
        <v>0</v>
      </c>
    </row>
    <row r="109" spans="2:21" ht="15" customHeight="1" x14ac:dyDescent="0.2">
      <c r="B109" s="462"/>
      <c r="C109" s="955" t="s">
        <v>1</v>
      </c>
      <c r="D109" s="1252" t="s">
        <v>1</v>
      </c>
      <c r="E109" s="1253"/>
      <c r="F109" s="463"/>
      <c r="G109" s="463"/>
      <c r="H109" s="476"/>
      <c r="I109" s="476"/>
      <c r="J109" s="464"/>
      <c r="K109" s="909"/>
      <c r="L109" s="910"/>
      <c r="M109" s="911"/>
      <c r="N109" s="812">
        <f t="shared" si="33"/>
        <v>0</v>
      </c>
      <c r="O109" s="1129">
        <v>1</v>
      </c>
      <c r="P109" s="812">
        <f t="shared" si="34"/>
        <v>0</v>
      </c>
      <c r="Q109" s="812">
        <f t="shared" si="35"/>
        <v>0</v>
      </c>
      <c r="R109" s="1129">
        <v>1</v>
      </c>
      <c r="S109" s="812">
        <f t="shared" si="36"/>
        <v>0</v>
      </c>
      <c r="T109" s="812">
        <f t="shared" si="39"/>
        <v>0</v>
      </c>
      <c r="U109" s="815">
        <f t="shared" si="40"/>
        <v>0</v>
      </c>
    </row>
    <row r="110" spans="2:21" ht="15" customHeight="1" x14ac:dyDescent="0.2">
      <c r="B110" s="462"/>
      <c r="C110" s="955" t="s">
        <v>1</v>
      </c>
      <c r="D110" s="1252" t="s">
        <v>1</v>
      </c>
      <c r="E110" s="1253"/>
      <c r="F110" s="463"/>
      <c r="G110" s="463"/>
      <c r="H110" s="476"/>
      <c r="I110" s="476"/>
      <c r="J110" s="464"/>
      <c r="K110" s="909"/>
      <c r="L110" s="910"/>
      <c r="M110" s="911"/>
      <c r="N110" s="812">
        <f t="shared" si="33"/>
        <v>0</v>
      </c>
      <c r="O110" s="1129">
        <v>1</v>
      </c>
      <c r="P110" s="812">
        <f t="shared" si="34"/>
        <v>0</v>
      </c>
      <c r="Q110" s="812">
        <f t="shared" si="35"/>
        <v>0</v>
      </c>
      <c r="R110" s="1129">
        <v>1</v>
      </c>
      <c r="S110" s="812">
        <f t="shared" si="36"/>
        <v>0</v>
      </c>
      <c r="T110" s="812">
        <f t="shared" si="39"/>
        <v>0</v>
      </c>
      <c r="U110" s="815">
        <f t="shared" si="40"/>
        <v>0</v>
      </c>
    </row>
    <row r="111" spans="2:21" ht="15" customHeight="1" x14ac:dyDescent="0.2">
      <c r="B111" s="462"/>
      <c r="C111" s="955" t="s">
        <v>1</v>
      </c>
      <c r="D111" s="1252" t="s">
        <v>1</v>
      </c>
      <c r="E111" s="1253"/>
      <c r="F111" s="463"/>
      <c r="G111" s="463"/>
      <c r="H111" s="476"/>
      <c r="I111" s="476"/>
      <c r="J111" s="464"/>
      <c r="K111" s="909"/>
      <c r="L111" s="910"/>
      <c r="M111" s="911"/>
      <c r="N111" s="812">
        <f t="shared" si="33"/>
        <v>0</v>
      </c>
      <c r="O111" s="1129">
        <v>1</v>
      </c>
      <c r="P111" s="812">
        <f t="shared" si="34"/>
        <v>0</v>
      </c>
      <c r="Q111" s="812">
        <f t="shared" si="35"/>
        <v>0</v>
      </c>
      <c r="R111" s="1129">
        <v>1</v>
      </c>
      <c r="S111" s="812">
        <f t="shared" si="36"/>
        <v>0</v>
      </c>
      <c r="T111" s="812">
        <f t="shared" si="39"/>
        <v>0</v>
      </c>
      <c r="U111" s="815">
        <f t="shared" si="40"/>
        <v>0</v>
      </c>
    </row>
    <row r="112" spans="2:21" ht="15" customHeight="1" x14ac:dyDescent="0.2">
      <c r="B112" s="462"/>
      <c r="C112" s="955" t="s">
        <v>1</v>
      </c>
      <c r="D112" s="1252" t="s">
        <v>1</v>
      </c>
      <c r="E112" s="1253"/>
      <c r="F112" s="463"/>
      <c r="G112" s="463"/>
      <c r="H112" s="476"/>
      <c r="I112" s="476"/>
      <c r="J112" s="464"/>
      <c r="K112" s="909"/>
      <c r="L112" s="910"/>
      <c r="M112" s="911"/>
      <c r="N112" s="812">
        <f t="shared" si="33"/>
        <v>0</v>
      </c>
      <c r="O112" s="1129">
        <v>1</v>
      </c>
      <c r="P112" s="812">
        <f t="shared" si="34"/>
        <v>0</v>
      </c>
      <c r="Q112" s="812">
        <f t="shared" si="35"/>
        <v>0</v>
      </c>
      <c r="R112" s="1129">
        <v>1</v>
      </c>
      <c r="S112" s="812">
        <f t="shared" si="36"/>
        <v>0</v>
      </c>
      <c r="T112" s="812">
        <f t="shared" si="39"/>
        <v>0</v>
      </c>
      <c r="U112" s="815">
        <f t="shared" si="40"/>
        <v>0</v>
      </c>
    </row>
    <row r="113" spans="2:21" ht="15" customHeight="1" x14ac:dyDescent="0.2">
      <c r="B113" s="462"/>
      <c r="C113" s="955" t="s">
        <v>1</v>
      </c>
      <c r="D113" s="1252" t="s">
        <v>1</v>
      </c>
      <c r="E113" s="1253"/>
      <c r="F113" s="463"/>
      <c r="G113" s="463"/>
      <c r="H113" s="476"/>
      <c r="I113" s="476"/>
      <c r="J113" s="464"/>
      <c r="K113" s="909"/>
      <c r="L113" s="910"/>
      <c r="M113" s="911"/>
      <c r="N113" s="812">
        <f t="shared" si="33"/>
        <v>0</v>
      </c>
      <c r="O113" s="1129">
        <v>1</v>
      </c>
      <c r="P113" s="812">
        <f t="shared" si="34"/>
        <v>0</v>
      </c>
      <c r="Q113" s="812">
        <f t="shared" si="35"/>
        <v>0</v>
      </c>
      <c r="R113" s="1129">
        <v>1</v>
      </c>
      <c r="S113" s="812">
        <f t="shared" si="36"/>
        <v>0</v>
      </c>
      <c r="T113" s="812">
        <f t="shared" si="39"/>
        <v>0</v>
      </c>
      <c r="U113" s="815">
        <f t="shared" si="40"/>
        <v>0</v>
      </c>
    </row>
    <row r="114" spans="2:21" ht="15" customHeight="1" x14ac:dyDescent="0.2">
      <c r="B114" s="462"/>
      <c r="C114" s="955" t="s">
        <v>1</v>
      </c>
      <c r="D114" s="1252" t="s">
        <v>1</v>
      </c>
      <c r="E114" s="1253"/>
      <c r="F114" s="463"/>
      <c r="G114" s="463"/>
      <c r="H114" s="476"/>
      <c r="I114" s="476"/>
      <c r="J114" s="464"/>
      <c r="K114" s="909"/>
      <c r="L114" s="910"/>
      <c r="M114" s="911"/>
      <c r="N114" s="812">
        <f t="shared" si="33"/>
        <v>0</v>
      </c>
      <c r="O114" s="1129">
        <v>1</v>
      </c>
      <c r="P114" s="812">
        <f t="shared" si="34"/>
        <v>0</v>
      </c>
      <c r="Q114" s="812">
        <f t="shared" si="35"/>
        <v>0</v>
      </c>
      <c r="R114" s="1129">
        <v>1</v>
      </c>
      <c r="S114" s="812">
        <f t="shared" si="36"/>
        <v>0</v>
      </c>
      <c r="T114" s="812">
        <f t="shared" si="39"/>
        <v>0</v>
      </c>
      <c r="U114" s="815">
        <f t="shared" si="40"/>
        <v>0</v>
      </c>
    </row>
    <row r="115" spans="2:21" ht="15" customHeight="1" x14ac:dyDescent="0.2">
      <c r="B115" s="462"/>
      <c r="C115" s="955" t="s">
        <v>1</v>
      </c>
      <c r="D115" s="1252" t="s">
        <v>1</v>
      </c>
      <c r="E115" s="1253"/>
      <c r="F115" s="463"/>
      <c r="G115" s="463"/>
      <c r="H115" s="476"/>
      <c r="I115" s="476"/>
      <c r="J115" s="464"/>
      <c r="K115" s="909"/>
      <c r="L115" s="910"/>
      <c r="M115" s="911"/>
      <c r="N115" s="812">
        <f t="shared" si="33"/>
        <v>0</v>
      </c>
      <c r="O115" s="1129">
        <v>1</v>
      </c>
      <c r="P115" s="812">
        <f t="shared" si="34"/>
        <v>0</v>
      </c>
      <c r="Q115" s="812">
        <f t="shared" si="35"/>
        <v>0</v>
      </c>
      <c r="R115" s="1129">
        <v>1</v>
      </c>
      <c r="S115" s="812">
        <f t="shared" si="36"/>
        <v>0</v>
      </c>
      <c r="T115" s="812">
        <f t="shared" si="39"/>
        <v>0</v>
      </c>
      <c r="U115" s="815">
        <f t="shared" si="40"/>
        <v>0</v>
      </c>
    </row>
    <row r="116" spans="2:21" ht="15" customHeight="1" x14ac:dyDescent="0.2">
      <c r="B116" s="462"/>
      <c r="C116" s="955" t="s">
        <v>1</v>
      </c>
      <c r="D116" s="1252" t="s">
        <v>1</v>
      </c>
      <c r="E116" s="1253"/>
      <c r="F116" s="463"/>
      <c r="G116" s="463"/>
      <c r="H116" s="476"/>
      <c r="I116" s="476"/>
      <c r="J116" s="464"/>
      <c r="K116" s="909"/>
      <c r="L116" s="910"/>
      <c r="M116" s="911"/>
      <c r="N116" s="812">
        <f t="shared" si="33"/>
        <v>0</v>
      </c>
      <c r="O116" s="1129">
        <v>1</v>
      </c>
      <c r="P116" s="812">
        <f t="shared" si="34"/>
        <v>0</v>
      </c>
      <c r="Q116" s="812">
        <f t="shared" si="35"/>
        <v>0</v>
      </c>
      <c r="R116" s="1129">
        <v>1</v>
      </c>
      <c r="S116" s="812">
        <f t="shared" si="36"/>
        <v>0</v>
      </c>
      <c r="T116" s="812">
        <f t="shared" si="39"/>
        <v>0</v>
      </c>
      <c r="U116" s="815">
        <f t="shared" si="40"/>
        <v>0</v>
      </c>
    </row>
    <row r="117" spans="2:21" ht="15" customHeight="1" x14ac:dyDescent="0.2">
      <c r="B117" s="462"/>
      <c r="C117" s="955" t="s">
        <v>1</v>
      </c>
      <c r="D117" s="1252" t="s">
        <v>1</v>
      </c>
      <c r="E117" s="1253"/>
      <c r="F117" s="463"/>
      <c r="G117" s="463"/>
      <c r="H117" s="476"/>
      <c r="I117" s="476"/>
      <c r="J117" s="464"/>
      <c r="K117" s="909"/>
      <c r="L117" s="910"/>
      <c r="M117" s="911"/>
      <c r="N117" s="812">
        <f t="shared" si="33"/>
        <v>0</v>
      </c>
      <c r="O117" s="1129">
        <v>1</v>
      </c>
      <c r="P117" s="812">
        <f t="shared" si="34"/>
        <v>0</v>
      </c>
      <c r="Q117" s="812">
        <f t="shared" si="35"/>
        <v>0</v>
      </c>
      <c r="R117" s="1129">
        <v>1</v>
      </c>
      <c r="S117" s="812">
        <f t="shared" si="36"/>
        <v>0</v>
      </c>
      <c r="T117" s="812">
        <f t="shared" si="39"/>
        <v>0</v>
      </c>
      <c r="U117" s="815">
        <f t="shared" si="40"/>
        <v>0</v>
      </c>
    </row>
    <row r="118" spans="2:21" ht="15" customHeight="1" x14ac:dyDescent="0.2">
      <c r="B118" s="462"/>
      <c r="C118" s="955" t="s">
        <v>1</v>
      </c>
      <c r="D118" s="1252" t="s">
        <v>1</v>
      </c>
      <c r="E118" s="1253"/>
      <c r="F118" s="463"/>
      <c r="G118" s="463"/>
      <c r="H118" s="476"/>
      <c r="I118" s="476"/>
      <c r="J118" s="464"/>
      <c r="K118" s="909"/>
      <c r="L118" s="910"/>
      <c r="M118" s="911"/>
      <c r="N118" s="812">
        <f t="shared" si="33"/>
        <v>0</v>
      </c>
      <c r="O118" s="1129">
        <v>1</v>
      </c>
      <c r="P118" s="812">
        <f t="shared" si="34"/>
        <v>0</v>
      </c>
      <c r="Q118" s="812">
        <f t="shared" si="35"/>
        <v>0</v>
      </c>
      <c r="R118" s="1129">
        <v>1</v>
      </c>
      <c r="S118" s="812">
        <f t="shared" si="36"/>
        <v>0</v>
      </c>
      <c r="T118" s="812">
        <f t="shared" si="39"/>
        <v>0</v>
      </c>
      <c r="U118" s="815">
        <f t="shared" si="40"/>
        <v>0</v>
      </c>
    </row>
    <row r="119" spans="2:21" ht="15" customHeight="1" x14ac:dyDescent="0.2">
      <c r="B119" s="462"/>
      <c r="C119" s="955" t="s">
        <v>1</v>
      </c>
      <c r="D119" s="1252" t="s">
        <v>1</v>
      </c>
      <c r="E119" s="1253"/>
      <c r="F119" s="463"/>
      <c r="G119" s="463"/>
      <c r="H119" s="476"/>
      <c r="I119" s="476"/>
      <c r="J119" s="464"/>
      <c r="K119" s="909"/>
      <c r="L119" s="910"/>
      <c r="M119" s="911"/>
      <c r="N119" s="812">
        <f t="shared" si="33"/>
        <v>0</v>
      </c>
      <c r="O119" s="1129">
        <v>1</v>
      </c>
      <c r="P119" s="812">
        <f t="shared" si="34"/>
        <v>0</v>
      </c>
      <c r="Q119" s="812">
        <f t="shared" si="35"/>
        <v>0</v>
      </c>
      <c r="R119" s="1129">
        <v>1</v>
      </c>
      <c r="S119" s="812">
        <f t="shared" si="36"/>
        <v>0</v>
      </c>
      <c r="T119" s="812">
        <f t="shared" si="39"/>
        <v>0</v>
      </c>
      <c r="U119" s="815">
        <f t="shared" si="40"/>
        <v>0</v>
      </c>
    </row>
    <row r="120" spans="2:21" ht="15" customHeight="1" x14ac:dyDescent="0.2">
      <c r="B120" s="462"/>
      <c r="C120" s="955" t="s">
        <v>1</v>
      </c>
      <c r="D120" s="1252" t="s">
        <v>1</v>
      </c>
      <c r="E120" s="1253"/>
      <c r="F120" s="463"/>
      <c r="G120" s="463"/>
      <c r="H120" s="476"/>
      <c r="I120" s="476"/>
      <c r="J120" s="464"/>
      <c r="K120" s="909"/>
      <c r="L120" s="910"/>
      <c r="M120" s="911"/>
      <c r="N120" s="812">
        <f t="shared" si="33"/>
        <v>0</v>
      </c>
      <c r="O120" s="1129">
        <v>1</v>
      </c>
      <c r="P120" s="812">
        <f t="shared" si="34"/>
        <v>0</v>
      </c>
      <c r="Q120" s="812">
        <f t="shared" si="35"/>
        <v>0</v>
      </c>
      <c r="R120" s="1129">
        <v>1</v>
      </c>
      <c r="S120" s="812">
        <f t="shared" si="36"/>
        <v>0</v>
      </c>
      <c r="T120" s="812">
        <f t="shared" si="39"/>
        <v>0</v>
      </c>
      <c r="U120" s="815">
        <f t="shared" si="40"/>
        <v>0</v>
      </c>
    </row>
    <row r="121" spans="2:21" ht="15" customHeight="1" x14ac:dyDescent="0.2">
      <c r="B121" s="462"/>
      <c r="C121" s="955" t="s">
        <v>1</v>
      </c>
      <c r="D121" s="1252" t="s">
        <v>1</v>
      </c>
      <c r="E121" s="1253"/>
      <c r="F121" s="463"/>
      <c r="G121" s="463"/>
      <c r="H121" s="476"/>
      <c r="I121" s="476"/>
      <c r="J121" s="464"/>
      <c r="K121" s="909"/>
      <c r="L121" s="910"/>
      <c r="M121" s="911"/>
      <c r="N121" s="812">
        <f t="shared" si="33"/>
        <v>0</v>
      </c>
      <c r="O121" s="1129">
        <v>1</v>
      </c>
      <c r="P121" s="812">
        <f t="shared" si="34"/>
        <v>0</v>
      </c>
      <c r="Q121" s="812">
        <f t="shared" si="35"/>
        <v>0</v>
      </c>
      <c r="R121" s="1129">
        <v>1</v>
      </c>
      <c r="S121" s="812">
        <f t="shared" si="36"/>
        <v>0</v>
      </c>
      <c r="T121" s="812">
        <f t="shared" si="39"/>
        <v>0</v>
      </c>
      <c r="U121" s="815">
        <f t="shared" si="40"/>
        <v>0</v>
      </c>
    </row>
    <row r="122" spans="2:21" ht="15" customHeight="1" x14ac:dyDescent="0.2">
      <c r="B122" s="462"/>
      <c r="C122" s="955" t="s">
        <v>1</v>
      </c>
      <c r="D122" s="1252" t="s">
        <v>1</v>
      </c>
      <c r="E122" s="1253"/>
      <c r="F122" s="463"/>
      <c r="G122" s="463"/>
      <c r="H122" s="476"/>
      <c r="I122" s="476"/>
      <c r="J122" s="464"/>
      <c r="K122" s="909"/>
      <c r="L122" s="910"/>
      <c r="M122" s="911"/>
      <c r="N122" s="812">
        <f t="shared" si="33"/>
        <v>0</v>
      </c>
      <c r="O122" s="1129">
        <v>1</v>
      </c>
      <c r="P122" s="812">
        <f t="shared" si="34"/>
        <v>0</v>
      </c>
      <c r="Q122" s="812">
        <f t="shared" si="35"/>
        <v>0</v>
      </c>
      <c r="R122" s="1129">
        <v>1</v>
      </c>
      <c r="S122" s="812">
        <f t="shared" si="36"/>
        <v>0</v>
      </c>
      <c r="T122" s="812">
        <f t="shared" si="39"/>
        <v>0</v>
      </c>
      <c r="U122" s="815">
        <f t="shared" si="40"/>
        <v>0</v>
      </c>
    </row>
    <row r="123" spans="2:21" ht="15" customHeight="1" x14ac:dyDescent="0.2">
      <c r="B123" s="462"/>
      <c r="C123" s="955" t="s">
        <v>1</v>
      </c>
      <c r="D123" s="1252" t="s">
        <v>1</v>
      </c>
      <c r="E123" s="1253"/>
      <c r="F123" s="463"/>
      <c r="G123" s="463"/>
      <c r="H123" s="476"/>
      <c r="I123" s="476"/>
      <c r="J123" s="464"/>
      <c r="K123" s="909"/>
      <c r="L123" s="910"/>
      <c r="M123" s="911"/>
      <c r="N123" s="812">
        <f t="shared" si="33"/>
        <v>0</v>
      </c>
      <c r="O123" s="1129">
        <v>1</v>
      </c>
      <c r="P123" s="812">
        <f t="shared" si="34"/>
        <v>0</v>
      </c>
      <c r="Q123" s="812">
        <f t="shared" si="35"/>
        <v>0</v>
      </c>
      <c r="R123" s="1129">
        <v>1</v>
      </c>
      <c r="S123" s="812">
        <f t="shared" si="36"/>
        <v>0</v>
      </c>
      <c r="T123" s="812">
        <f t="shared" si="39"/>
        <v>0</v>
      </c>
      <c r="U123" s="815">
        <f t="shared" si="40"/>
        <v>0</v>
      </c>
    </row>
    <row r="124" spans="2:21" ht="15" customHeight="1" x14ac:dyDescent="0.2">
      <c r="B124" s="462"/>
      <c r="C124" s="955" t="s">
        <v>1</v>
      </c>
      <c r="D124" s="1252" t="s">
        <v>1</v>
      </c>
      <c r="E124" s="1253"/>
      <c r="F124" s="463"/>
      <c r="G124" s="463"/>
      <c r="H124" s="476"/>
      <c r="I124" s="476"/>
      <c r="J124" s="464"/>
      <c r="K124" s="909"/>
      <c r="L124" s="910"/>
      <c r="M124" s="911"/>
      <c r="N124" s="812">
        <f t="shared" si="33"/>
        <v>0</v>
      </c>
      <c r="O124" s="1129">
        <v>1</v>
      </c>
      <c r="P124" s="812">
        <f t="shared" si="34"/>
        <v>0</v>
      </c>
      <c r="Q124" s="812">
        <f t="shared" si="35"/>
        <v>0</v>
      </c>
      <c r="R124" s="1129">
        <v>1</v>
      </c>
      <c r="S124" s="812">
        <f t="shared" si="36"/>
        <v>0</v>
      </c>
      <c r="T124" s="812">
        <f t="shared" si="39"/>
        <v>0</v>
      </c>
      <c r="U124" s="815">
        <f t="shared" si="40"/>
        <v>0</v>
      </c>
    </row>
    <row r="125" spans="2:21" ht="15" customHeight="1" x14ac:dyDescent="0.2">
      <c r="B125" s="462"/>
      <c r="C125" s="955" t="s">
        <v>1</v>
      </c>
      <c r="D125" s="1252" t="s">
        <v>1</v>
      </c>
      <c r="E125" s="1253"/>
      <c r="F125" s="463"/>
      <c r="G125" s="463"/>
      <c r="H125" s="476"/>
      <c r="I125" s="476"/>
      <c r="J125" s="464"/>
      <c r="K125" s="909"/>
      <c r="L125" s="910"/>
      <c r="M125" s="911"/>
      <c r="N125" s="812">
        <f t="shared" si="33"/>
        <v>0</v>
      </c>
      <c r="O125" s="1129">
        <v>1</v>
      </c>
      <c r="P125" s="812">
        <f t="shared" si="34"/>
        <v>0</v>
      </c>
      <c r="Q125" s="812">
        <f t="shared" si="35"/>
        <v>0</v>
      </c>
      <c r="R125" s="1129">
        <v>1</v>
      </c>
      <c r="S125" s="812">
        <f t="shared" si="36"/>
        <v>0</v>
      </c>
      <c r="T125" s="812">
        <f t="shared" si="39"/>
        <v>0</v>
      </c>
      <c r="U125" s="815">
        <f t="shared" si="40"/>
        <v>0</v>
      </c>
    </row>
    <row r="126" spans="2:21" ht="15" customHeight="1" x14ac:dyDescent="0.2">
      <c r="B126" s="462"/>
      <c r="C126" s="955" t="s">
        <v>1</v>
      </c>
      <c r="D126" s="1252" t="s">
        <v>1</v>
      </c>
      <c r="E126" s="1253"/>
      <c r="F126" s="463"/>
      <c r="G126" s="463"/>
      <c r="H126" s="476"/>
      <c r="I126" s="476"/>
      <c r="J126" s="464"/>
      <c r="K126" s="909"/>
      <c r="L126" s="910"/>
      <c r="M126" s="911"/>
      <c r="N126" s="812">
        <f t="shared" si="33"/>
        <v>0</v>
      </c>
      <c r="O126" s="1129">
        <v>1</v>
      </c>
      <c r="P126" s="812">
        <f t="shared" si="34"/>
        <v>0</v>
      </c>
      <c r="Q126" s="812">
        <f t="shared" si="35"/>
        <v>0</v>
      </c>
      <c r="R126" s="1129">
        <v>1</v>
      </c>
      <c r="S126" s="812">
        <f t="shared" si="36"/>
        <v>0</v>
      </c>
      <c r="T126" s="812">
        <f t="shared" si="39"/>
        <v>0</v>
      </c>
      <c r="U126" s="815">
        <f t="shared" si="40"/>
        <v>0</v>
      </c>
    </row>
    <row r="127" spans="2:21" ht="15" customHeight="1" x14ac:dyDescent="0.2">
      <c r="B127" s="462"/>
      <c r="C127" s="955" t="s">
        <v>1</v>
      </c>
      <c r="D127" s="1252" t="s">
        <v>1</v>
      </c>
      <c r="E127" s="1253"/>
      <c r="F127" s="463"/>
      <c r="G127" s="463"/>
      <c r="H127" s="476"/>
      <c r="I127" s="476"/>
      <c r="J127" s="464"/>
      <c r="K127" s="909"/>
      <c r="L127" s="910"/>
      <c r="M127" s="911"/>
      <c r="N127" s="812">
        <f t="shared" si="33"/>
        <v>0</v>
      </c>
      <c r="O127" s="1129">
        <v>1</v>
      </c>
      <c r="P127" s="812">
        <f t="shared" si="34"/>
        <v>0</v>
      </c>
      <c r="Q127" s="812">
        <f t="shared" si="35"/>
        <v>0</v>
      </c>
      <c r="R127" s="1129">
        <v>1</v>
      </c>
      <c r="S127" s="812">
        <f t="shared" si="36"/>
        <v>0</v>
      </c>
      <c r="T127" s="812">
        <f t="shared" si="39"/>
        <v>0</v>
      </c>
      <c r="U127" s="815">
        <f t="shared" si="40"/>
        <v>0</v>
      </c>
    </row>
    <row r="128" spans="2:21" ht="15" customHeight="1" x14ac:dyDescent="0.2">
      <c r="B128" s="462"/>
      <c r="C128" s="955" t="s">
        <v>1</v>
      </c>
      <c r="D128" s="1252" t="s">
        <v>1</v>
      </c>
      <c r="E128" s="1253"/>
      <c r="F128" s="463"/>
      <c r="G128" s="463"/>
      <c r="H128" s="476"/>
      <c r="I128" s="476"/>
      <c r="J128" s="464"/>
      <c r="K128" s="909"/>
      <c r="L128" s="910"/>
      <c r="M128" s="911"/>
      <c r="N128" s="812">
        <f t="shared" si="33"/>
        <v>0</v>
      </c>
      <c r="O128" s="1129">
        <v>1</v>
      </c>
      <c r="P128" s="812">
        <f t="shared" si="34"/>
        <v>0</v>
      </c>
      <c r="Q128" s="812">
        <f t="shared" si="35"/>
        <v>0</v>
      </c>
      <c r="R128" s="1129">
        <v>1</v>
      </c>
      <c r="S128" s="812">
        <f t="shared" si="36"/>
        <v>0</v>
      </c>
      <c r="T128" s="812">
        <f t="shared" si="39"/>
        <v>0</v>
      </c>
      <c r="U128" s="815">
        <f t="shared" si="40"/>
        <v>0</v>
      </c>
    </row>
    <row r="129" spans="2:21" ht="15" customHeight="1" x14ac:dyDescent="0.2">
      <c r="B129" s="462"/>
      <c r="C129" s="955" t="s">
        <v>1</v>
      </c>
      <c r="D129" s="1252" t="s">
        <v>1</v>
      </c>
      <c r="E129" s="1253"/>
      <c r="F129" s="463"/>
      <c r="G129" s="463"/>
      <c r="H129" s="476"/>
      <c r="I129" s="476"/>
      <c r="J129" s="464"/>
      <c r="K129" s="909"/>
      <c r="L129" s="910"/>
      <c r="M129" s="911"/>
      <c r="N129" s="812">
        <f t="shared" si="33"/>
        <v>0</v>
      </c>
      <c r="O129" s="1129">
        <v>1</v>
      </c>
      <c r="P129" s="812">
        <f t="shared" si="34"/>
        <v>0</v>
      </c>
      <c r="Q129" s="812">
        <f t="shared" si="35"/>
        <v>0</v>
      </c>
      <c r="R129" s="1129">
        <v>1</v>
      </c>
      <c r="S129" s="812">
        <f t="shared" si="36"/>
        <v>0</v>
      </c>
      <c r="T129" s="812">
        <f t="shared" si="39"/>
        <v>0</v>
      </c>
      <c r="U129" s="815">
        <f t="shared" si="40"/>
        <v>0</v>
      </c>
    </row>
    <row r="130" spans="2:21" ht="15" customHeight="1" x14ac:dyDescent="0.2">
      <c r="B130" s="462"/>
      <c r="C130" s="955" t="s">
        <v>1</v>
      </c>
      <c r="D130" s="1252" t="s">
        <v>1</v>
      </c>
      <c r="E130" s="1253"/>
      <c r="F130" s="463"/>
      <c r="G130" s="463"/>
      <c r="H130" s="476"/>
      <c r="I130" s="476"/>
      <c r="J130" s="464"/>
      <c r="K130" s="909"/>
      <c r="L130" s="910"/>
      <c r="M130" s="911"/>
      <c r="N130" s="812">
        <f t="shared" si="33"/>
        <v>0</v>
      </c>
      <c r="O130" s="1129">
        <v>1</v>
      </c>
      <c r="P130" s="812">
        <f t="shared" si="34"/>
        <v>0</v>
      </c>
      <c r="Q130" s="812">
        <f t="shared" si="35"/>
        <v>0</v>
      </c>
      <c r="R130" s="1129">
        <v>1</v>
      </c>
      <c r="S130" s="812">
        <f t="shared" si="36"/>
        <v>0</v>
      </c>
      <c r="T130" s="812">
        <f t="shared" si="39"/>
        <v>0</v>
      </c>
      <c r="U130" s="815">
        <f t="shared" si="40"/>
        <v>0</v>
      </c>
    </row>
    <row r="131" spans="2:21" ht="15" customHeight="1" x14ac:dyDescent="0.2">
      <c r="B131" s="462"/>
      <c r="C131" s="955" t="s">
        <v>1</v>
      </c>
      <c r="D131" s="1252" t="s">
        <v>1</v>
      </c>
      <c r="E131" s="1253"/>
      <c r="F131" s="463"/>
      <c r="G131" s="463"/>
      <c r="H131" s="476"/>
      <c r="I131" s="476"/>
      <c r="J131" s="464"/>
      <c r="K131" s="909"/>
      <c r="L131" s="910"/>
      <c r="M131" s="911"/>
      <c r="N131" s="812">
        <f t="shared" si="33"/>
        <v>0</v>
      </c>
      <c r="O131" s="1129">
        <v>1</v>
      </c>
      <c r="P131" s="812">
        <f t="shared" si="34"/>
        <v>0</v>
      </c>
      <c r="Q131" s="812">
        <f t="shared" si="35"/>
        <v>0</v>
      </c>
      <c r="R131" s="1129">
        <v>1</v>
      </c>
      <c r="S131" s="812">
        <f t="shared" si="36"/>
        <v>0</v>
      </c>
      <c r="T131" s="812">
        <f t="shared" si="39"/>
        <v>0</v>
      </c>
      <c r="U131" s="815">
        <f t="shared" si="40"/>
        <v>0</v>
      </c>
    </row>
    <row r="132" spans="2:21" ht="15" customHeight="1" x14ac:dyDescent="0.2">
      <c r="B132" s="462"/>
      <c r="C132" s="955" t="s">
        <v>1</v>
      </c>
      <c r="D132" s="1252" t="s">
        <v>1</v>
      </c>
      <c r="E132" s="1253"/>
      <c r="F132" s="463"/>
      <c r="G132" s="463"/>
      <c r="H132" s="476"/>
      <c r="I132" s="476"/>
      <c r="J132" s="464"/>
      <c r="K132" s="909"/>
      <c r="L132" s="910"/>
      <c r="M132" s="911"/>
      <c r="N132" s="812">
        <f t="shared" si="33"/>
        <v>0</v>
      </c>
      <c r="O132" s="1129">
        <v>1</v>
      </c>
      <c r="P132" s="812">
        <f t="shared" si="34"/>
        <v>0</v>
      </c>
      <c r="Q132" s="812">
        <f t="shared" si="35"/>
        <v>0</v>
      </c>
      <c r="R132" s="1129">
        <v>1</v>
      </c>
      <c r="S132" s="812">
        <f t="shared" si="36"/>
        <v>0</v>
      </c>
      <c r="T132" s="812">
        <f t="shared" si="39"/>
        <v>0</v>
      </c>
      <c r="U132" s="815">
        <f t="shared" si="40"/>
        <v>0</v>
      </c>
    </row>
    <row r="133" spans="2:21" ht="15" customHeight="1" x14ac:dyDescent="0.2">
      <c r="B133" s="462"/>
      <c r="C133" s="955" t="s">
        <v>1</v>
      </c>
      <c r="D133" s="1252" t="s">
        <v>1</v>
      </c>
      <c r="E133" s="1253"/>
      <c r="F133" s="463"/>
      <c r="G133" s="463"/>
      <c r="H133" s="476"/>
      <c r="I133" s="476"/>
      <c r="J133" s="464"/>
      <c r="K133" s="909"/>
      <c r="L133" s="910"/>
      <c r="M133" s="911"/>
      <c r="N133" s="812">
        <f t="shared" si="33"/>
        <v>0</v>
      </c>
      <c r="O133" s="1129">
        <v>1</v>
      </c>
      <c r="P133" s="812">
        <f t="shared" si="34"/>
        <v>0</v>
      </c>
      <c r="Q133" s="812">
        <f t="shared" si="35"/>
        <v>0</v>
      </c>
      <c r="R133" s="1129">
        <v>1</v>
      </c>
      <c r="S133" s="812">
        <f t="shared" si="36"/>
        <v>0</v>
      </c>
      <c r="T133" s="812">
        <f t="shared" si="39"/>
        <v>0</v>
      </c>
      <c r="U133" s="815">
        <f t="shared" si="40"/>
        <v>0</v>
      </c>
    </row>
    <row r="134" spans="2:21" ht="15" customHeight="1" x14ac:dyDescent="0.2">
      <c r="B134" s="462"/>
      <c r="C134" s="955" t="s">
        <v>1</v>
      </c>
      <c r="D134" s="1252" t="s">
        <v>1</v>
      </c>
      <c r="E134" s="1253"/>
      <c r="F134" s="463"/>
      <c r="G134" s="463"/>
      <c r="H134" s="476"/>
      <c r="I134" s="476"/>
      <c r="J134" s="464"/>
      <c r="K134" s="909"/>
      <c r="L134" s="910"/>
      <c r="M134" s="911"/>
      <c r="N134" s="812">
        <f t="shared" si="33"/>
        <v>0</v>
      </c>
      <c r="O134" s="1129">
        <v>1</v>
      </c>
      <c r="P134" s="812">
        <f t="shared" si="34"/>
        <v>0</v>
      </c>
      <c r="Q134" s="812">
        <f t="shared" si="35"/>
        <v>0</v>
      </c>
      <c r="R134" s="1129">
        <v>1</v>
      </c>
      <c r="S134" s="812">
        <f t="shared" si="36"/>
        <v>0</v>
      </c>
      <c r="T134" s="812">
        <f t="shared" si="39"/>
        <v>0</v>
      </c>
      <c r="U134" s="815">
        <f t="shared" si="40"/>
        <v>0</v>
      </c>
    </row>
    <row r="135" spans="2:21" ht="15" customHeight="1" x14ac:dyDescent="0.2">
      <c r="B135" s="462"/>
      <c r="C135" s="955" t="s">
        <v>1</v>
      </c>
      <c r="D135" s="1252" t="s">
        <v>1</v>
      </c>
      <c r="E135" s="1253"/>
      <c r="F135" s="463"/>
      <c r="G135" s="463"/>
      <c r="H135" s="476"/>
      <c r="I135" s="476"/>
      <c r="J135" s="464"/>
      <c r="K135" s="1261"/>
      <c r="L135" s="1262"/>
      <c r="M135" s="1263"/>
      <c r="N135" s="812">
        <f t="shared" si="33"/>
        <v>0</v>
      </c>
      <c r="O135" s="1129">
        <v>1</v>
      </c>
      <c r="P135" s="812">
        <f t="shared" ref="P135:P169" si="41">N135*O135</f>
        <v>0</v>
      </c>
      <c r="Q135" s="812">
        <f t="shared" si="35"/>
        <v>0</v>
      </c>
      <c r="R135" s="1129">
        <v>1</v>
      </c>
      <c r="S135" s="812">
        <f t="shared" ref="S135:S169" si="42">Q135*R135</f>
        <v>0</v>
      </c>
      <c r="T135" s="812">
        <f t="shared" si="37"/>
        <v>0</v>
      </c>
      <c r="U135" s="815">
        <f t="shared" si="38"/>
        <v>0</v>
      </c>
    </row>
    <row r="136" spans="2:21" ht="15" customHeight="1" x14ac:dyDescent="0.2">
      <c r="B136" s="462"/>
      <c r="C136" s="955" t="s">
        <v>1</v>
      </c>
      <c r="D136" s="1252" t="s">
        <v>1</v>
      </c>
      <c r="E136" s="1253"/>
      <c r="F136" s="463"/>
      <c r="G136" s="463"/>
      <c r="H136" s="476"/>
      <c r="I136" s="476"/>
      <c r="J136" s="464"/>
      <c r="K136" s="1261"/>
      <c r="L136" s="1262"/>
      <c r="M136" s="1263"/>
      <c r="N136" s="812">
        <f t="shared" si="33"/>
        <v>0</v>
      </c>
      <c r="O136" s="1129">
        <v>1</v>
      </c>
      <c r="P136" s="812">
        <f t="shared" si="41"/>
        <v>0</v>
      </c>
      <c r="Q136" s="812">
        <f t="shared" si="35"/>
        <v>0</v>
      </c>
      <c r="R136" s="1129">
        <v>1</v>
      </c>
      <c r="S136" s="812">
        <f t="shared" si="42"/>
        <v>0</v>
      </c>
      <c r="T136" s="812">
        <f t="shared" si="37"/>
        <v>0</v>
      </c>
      <c r="U136" s="815">
        <f t="shared" si="38"/>
        <v>0</v>
      </c>
    </row>
    <row r="137" spans="2:21" ht="15" customHeight="1" x14ac:dyDescent="0.2">
      <c r="B137" s="462"/>
      <c r="C137" s="955" t="s">
        <v>1</v>
      </c>
      <c r="D137" s="1252" t="s">
        <v>1</v>
      </c>
      <c r="E137" s="1253"/>
      <c r="F137" s="463"/>
      <c r="G137" s="463"/>
      <c r="H137" s="476"/>
      <c r="I137" s="476"/>
      <c r="J137" s="464"/>
      <c r="K137" s="1261"/>
      <c r="L137" s="1262"/>
      <c r="M137" s="1263"/>
      <c r="N137" s="812">
        <f t="shared" si="33"/>
        <v>0</v>
      </c>
      <c r="O137" s="1129">
        <v>1</v>
      </c>
      <c r="P137" s="812">
        <f t="shared" si="41"/>
        <v>0</v>
      </c>
      <c r="Q137" s="812">
        <f t="shared" si="35"/>
        <v>0</v>
      </c>
      <c r="R137" s="1129">
        <v>1</v>
      </c>
      <c r="S137" s="812">
        <f t="shared" si="42"/>
        <v>0</v>
      </c>
      <c r="T137" s="812">
        <f t="shared" si="37"/>
        <v>0</v>
      </c>
      <c r="U137" s="815">
        <f t="shared" si="38"/>
        <v>0</v>
      </c>
    </row>
    <row r="138" spans="2:21" ht="15" customHeight="1" x14ac:dyDescent="0.2">
      <c r="B138" s="462"/>
      <c r="C138" s="955" t="s">
        <v>1</v>
      </c>
      <c r="D138" s="1252" t="s">
        <v>1</v>
      </c>
      <c r="E138" s="1253"/>
      <c r="F138" s="463"/>
      <c r="G138" s="463"/>
      <c r="H138" s="476"/>
      <c r="I138" s="476"/>
      <c r="J138" s="464"/>
      <c r="K138" s="1261"/>
      <c r="L138" s="1262"/>
      <c r="M138" s="1263"/>
      <c r="N138" s="812">
        <f t="shared" si="33"/>
        <v>0</v>
      </c>
      <c r="O138" s="1129">
        <v>1</v>
      </c>
      <c r="P138" s="812">
        <f t="shared" si="41"/>
        <v>0</v>
      </c>
      <c r="Q138" s="812">
        <f t="shared" si="35"/>
        <v>0</v>
      </c>
      <c r="R138" s="1129">
        <v>1</v>
      </c>
      <c r="S138" s="812">
        <f t="shared" si="42"/>
        <v>0</v>
      </c>
      <c r="T138" s="812">
        <f t="shared" si="37"/>
        <v>0</v>
      </c>
      <c r="U138" s="815">
        <f t="shared" si="38"/>
        <v>0</v>
      </c>
    </row>
    <row r="139" spans="2:21" ht="15" customHeight="1" x14ac:dyDescent="0.2">
      <c r="B139" s="462"/>
      <c r="C139" s="955" t="s">
        <v>1</v>
      </c>
      <c r="D139" s="1252" t="s">
        <v>1</v>
      </c>
      <c r="E139" s="1253"/>
      <c r="F139" s="463"/>
      <c r="G139" s="463"/>
      <c r="H139" s="476"/>
      <c r="I139" s="476"/>
      <c r="J139" s="464"/>
      <c r="K139" s="1261"/>
      <c r="L139" s="1262"/>
      <c r="M139" s="1263"/>
      <c r="N139" s="812">
        <f t="shared" si="33"/>
        <v>0</v>
      </c>
      <c r="O139" s="1129">
        <v>1</v>
      </c>
      <c r="P139" s="812">
        <f t="shared" si="41"/>
        <v>0</v>
      </c>
      <c r="Q139" s="812">
        <f t="shared" si="35"/>
        <v>0</v>
      </c>
      <c r="R139" s="1129">
        <v>1</v>
      </c>
      <c r="S139" s="812">
        <f t="shared" si="42"/>
        <v>0</v>
      </c>
      <c r="T139" s="812">
        <f t="shared" si="37"/>
        <v>0</v>
      </c>
      <c r="U139" s="815">
        <f t="shared" si="38"/>
        <v>0</v>
      </c>
    </row>
    <row r="140" spans="2:21" ht="15" customHeight="1" x14ac:dyDescent="0.2">
      <c r="B140" s="462"/>
      <c r="C140" s="955" t="s">
        <v>1</v>
      </c>
      <c r="D140" s="1252" t="s">
        <v>1</v>
      </c>
      <c r="E140" s="1253"/>
      <c r="F140" s="463"/>
      <c r="G140" s="463"/>
      <c r="H140" s="476"/>
      <c r="I140" s="476"/>
      <c r="J140" s="464"/>
      <c r="K140" s="1261"/>
      <c r="L140" s="1262"/>
      <c r="M140" s="1263"/>
      <c r="N140" s="812">
        <f t="shared" si="33"/>
        <v>0</v>
      </c>
      <c r="O140" s="1129">
        <v>1</v>
      </c>
      <c r="P140" s="812">
        <f t="shared" si="41"/>
        <v>0</v>
      </c>
      <c r="Q140" s="812">
        <f t="shared" si="35"/>
        <v>0</v>
      </c>
      <c r="R140" s="1129">
        <v>1</v>
      </c>
      <c r="S140" s="812">
        <f t="shared" si="42"/>
        <v>0</v>
      </c>
      <c r="T140" s="812">
        <f t="shared" si="37"/>
        <v>0</v>
      </c>
      <c r="U140" s="815">
        <f t="shared" si="38"/>
        <v>0</v>
      </c>
    </row>
    <row r="141" spans="2:21" ht="15" customHeight="1" x14ac:dyDescent="0.2">
      <c r="B141" s="462"/>
      <c r="C141" s="955" t="s">
        <v>1</v>
      </c>
      <c r="D141" s="1252" t="s">
        <v>1</v>
      </c>
      <c r="E141" s="1253"/>
      <c r="F141" s="463"/>
      <c r="G141" s="463"/>
      <c r="H141" s="476"/>
      <c r="I141" s="476"/>
      <c r="J141" s="464"/>
      <c r="K141" s="1261"/>
      <c r="L141" s="1262"/>
      <c r="M141" s="1263"/>
      <c r="N141" s="812">
        <f t="shared" si="33"/>
        <v>0</v>
      </c>
      <c r="O141" s="1129">
        <v>1</v>
      </c>
      <c r="P141" s="812">
        <f t="shared" si="41"/>
        <v>0</v>
      </c>
      <c r="Q141" s="812">
        <f t="shared" si="35"/>
        <v>0</v>
      </c>
      <c r="R141" s="1129">
        <v>1</v>
      </c>
      <c r="S141" s="812">
        <f t="shared" si="42"/>
        <v>0</v>
      </c>
      <c r="T141" s="812">
        <f t="shared" si="37"/>
        <v>0</v>
      </c>
      <c r="U141" s="815">
        <f t="shared" si="38"/>
        <v>0</v>
      </c>
    </row>
    <row r="142" spans="2:21" ht="15" customHeight="1" x14ac:dyDescent="0.2">
      <c r="B142" s="462"/>
      <c r="C142" s="955" t="s">
        <v>1</v>
      </c>
      <c r="D142" s="1252" t="s">
        <v>1</v>
      </c>
      <c r="E142" s="1253"/>
      <c r="F142" s="463"/>
      <c r="G142" s="463"/>
      <c r="H142" s="476"/>
      <c r="I142" s="476"/>
      <c r="J142" s="464"/>
      <c r="K142" s="1261"/>
      <c r="L142" s="1262"/>
      <c r="M142" s="1263"/>
      <c r="N142" s="812">
        <f t="shared" si="33"/>
        <v>0</v>
      </c>
      <c r="O142" s="1129">
        <v>1</v>
      </c>
      <c r="P142" s="812">
        <f t="shared" si="41"/>
        <v>0</v>
      </c>
      <c r="Q142" s="812">
        <f t="shared" si="35"/>
        <v>0</v>
      </c>
      <c r="R142" s="1129">
        <v>1</v>
      </c>
      <c r="S142" s="812">
        <f t="shared" si="42"/>
        <v>0</v>
      </c>
      <c r="T142" s="812">
        <f t="shared" si="37"/>
        <v>0</v>
      </c>
      <c r="U142" s="815">
        <f t="shared" si="38"/>
        <v>0</v>
      </c>
    </row>
    <row r="143" spans="2:21" ht="15" customHeight="1" x14ac:dyDescent="0.2">
      <c r="B143" s="462"/>
      <c r="C143" s="955" t="s">
        <v>1</v>
      </c>
      <c r="D143" s="1252" t="s">
        <v>1</v>
      </c>
      <c r="E143" s="1253"/>
      <c r="F143" s="463"/>
      <c r="G143" s="463"/>
      <c r="H143" s="476"/>
      <c r="I143" s="476"/>
      <c r="J143" s="464"/>
      <c r="K143" s="1261"/>
      <c r="L143" s="1262"/>
      <c r="M143" s="1263"/>
      <c r="N143" s="812">
        <f t="shared" si="33"/>
        <v>0</v>
      </c>
      <c r="O143" s="1129">
        <v>1</v>
      </c>
      <c r="P143" s="812">
        <f t="shared" si="41"/>
        <v>0</v>
      </c>
      <c r="Q143" s="812">
        <f t="shared" si="35"/>
        <v>0</v>
      </c>
      <c r="R143" s="1129">
        <v>1</v>
      </c>
      <c r="S143" s="812">
        <f t="shared" si="42"/>
        <v>0</v>
      </c>
      <c r="T143" s="812">
        <f t="shared" si="37"/>
        <v>0</v>
      </c>
      <c r="U143" s="815">
        <f t="shared" si="38"/>
        <v>0</v>
      </c>
    </row>
    <row r="144" spans="2:21" ht="15" customHeight="1" x14ac:dyDescent="0.2">
      <c r="B144" s="462"/>
      <c r="C144" s="955" t="s">
        <v>1</v>
      </c>
      <c r="D144" s="1252" t="s">
        <v>1</v>
      </c>
      <c r="E144" s="1253"/>
      <c r="F144" s="463"/>
      <c r="G144" s="463"/>
      <c r="H144" s="476"/>
      <c r="I144" s="476"/>
      <c r="J144" s="464"/>
      <c r="K144" s="1261"/>
      <c r="L144" s="1262"/>
      <c r="M144" s="1263"/>
      <c r="N144" s="812">
        <f t="shared" si="33"/>
        <v>0</v>
      </c>
      <c r="O144" s="1129">
        <v>1</v>
      </c>
      <c r="P144" s="812">
        <f t="shared" si="41"/>
        <v>0</v>
      </c>
      <c r="Q144" s="812">
        <f t="shared" si="35"/>
        <v>0</v>
      </c>
      <c r="R144" s="1129">
        <v>1</v>
      </c>
      <c r="S144" s="812">
        <f t="shared" si="42"/>
        <v>0</v>
      </c>
      <c r="T144" s="812">
        <f t="shared" si="37"/>
        <v>0</v>
      </c>
      <c r="U144" s="815">
        <f t="shared" si="38"/>
        <v>0</v>
      </c>
    </row>
    <row r="145" spans="2:21" ht="15" customHeight="1" x14ac:dyDescent="0.2">
      <c r="B145" s="462"/>
      <c r="C145" s="955" t="s">
        <v>1</v>
      </c>
      <c r="D145" s="1252" t="s">
        <v>1</v>
      </c>
      <c r="E145" s="1253"/>
      <c r="F145" s="463"/>
      <c r="G145" s="463"/>
      <c r="H145" s="476"/>
      <c r="I145" s="476"/>
      <c r="J145" s="464"/>
      <c r="K145" s="1261"/>
      <c r="L145" s="1262"/>
      <c r="M145" s="1263"/>
      <c r="N145" s="812">
        <f t="shared" si="33"/>
        <v>0</v>
      </c>
      <c r="O145" s="1129">
        <v>1</v>
      </c>
      <c r="P145" s="812">
        <f t="shared" si="41"/>
        <v>0</v>
      </c>
      <c r="Q145" s="812">
        <f t="shared" si="35"/>
        <v>0</v>
      </c>
      <c r="R145" s="1129">
        <v>1</v>
      </c>
      <c r="S145" s="812">
        <f t="shared" si="42"/>
        <v>0</v>
      </c>
      <c r="T145" s="812">
        <f t="shared" si="37"/>
        <v>0</v>
      </c>
      <c r="U145" s="815">
        <f t="shared" si="38"/>
        <v>0</v>
      </c>
    </row>
    <row r="146" spans="2:21" ht="15" customHeight="1" x14ac:dyDescent="0.2">
      <c r="B146" s="462"/>
      <c r="C146" s="955" t="s">
        <v>1</v>
      </c>
      <c r="D146" s="1252" t="s">
        <v>1</v>
      </c>
      <c r="E146" s="1253"/>
      <c r="F146" s="463"/>
      <c r="G146" s="463"/>
      <c r="H146" s="476"/>
      <c r="I146" s="476"/>
      <c r="J146" s="464"/>
      <c r="K146" s="1261"/>
      <c r="L146" s="1262"/>
      <c r="M146" s="1263"/>
      <c r="N146" s="812">
        <f t="shared" si="33"/>
        <v>0</v>
      </c>
      <c r="O146" s="1129">
        <v>1</v>
      </c>
      <c r="P146" s="812">
        <f t="shared" si="41"/>
        <v>0</v>
      </c>
      <c r="Q146" s="812">
        <f t="shared" si="35"/>
        <v>0</v>
      </c>
      <c r="R146" s="1129">
        <v>1</v>
      </c>
      <c r="S146" s="812">
        <f t="shared" si="42"/>
        <v>0</v>
      </c>
      <c r="T146" s="812">
        <f t="shared" si="37"/>
        <v>0</v>
      </c>
      <c r="U146" s="815">
        <f t="shared" si="38"/>
        <v>0</v>
      </c>
    </row>
    <row r="147" spans="2:21" ht="15" customHeight="1" x14ac:dyDescent="0.2">
      <c r="B147" s="462"/>
      <c r="C147" s="955" t="s">
        <v>1</v>
      </c>
      <c r="D147" s="1252" t="s">
        <v>1</v>
      </c>
      <c r="E147" s="1253"/>
      <c r="F147" s="463"/>
      <c r="G147" s="463"/>
      <c r="H147" s="476"/>
      <c r="I147" s="476"/>
      <c r="J147" s="464"/>
      <c r="K147" s="1261"/>
      <c r="L147" s="1262"/>
      <c r="M147" s="1263"/>
      <c r="N147" s="812">
        <f t="shared" si="33"/>
        <v>0</v>
      </c>
      <c r="O147" s="1129">
        <v>1</v>
      </c>
      <c r="P147" s="812">
        <f t="shared" si="41"/>
        <v>0</v>
      </c>
      <c r="Q147" s="812">
        <f t="shared" si="35"/>
        <v>0</v>
      </c>
      <c r="R147" s="1129">
        <v>1</v>
      </c>
      <c r="S147" s="812">
        <f t="shared" si="42"/>
        <v>0</v>
      </c>
      <c r="T147" s="812">
        <f t="shared" si="37"/>
        <v>0</v>
      </c>
      <c r="U147" s="815">
        <f t="shared" si="38"/>
        <v>0</v>
      </c>
    </row>
    <row r="148" spans="2:21" ht="15" customHeight="1" x14ac:dyDescent="0.2">
      <c r="B148" s="462"/>
      <c r="C148" s="955" t="s">
        <v>1</v>
      </c>
      <c r="D148" s="1252" t="s">
        <v>1</v>
      </c>
      <c r="E148" s="1253"/>
      <c r="F148" s="463"/>
      <c r="G148" s="463"/>
      <c r="H148" s="476"/>
      <c r="I148" s="476"/>
      <c r="J148" s="464"/>
      <c r="K148" s="1261"/>
      <c r="L148" s="1262"/>
      <c r="M148" s="1263"/>
      <c r="N148" s="812">
        <f t="shared" si="33"/>
        <v>0</v>
      </c>
      <c r="O148" s="1129">
        <v>1</v>
      </c>
      <c r="P148" s="812">
        <f t="shared" si="41"/>
        <v>0</v>
      </c>
      <c r="Q148" s="812">
        <f t="shared" si="35"/>
        <v>0</v>
      </c>
      <c r="R148" s="1129">
        <v>1</v>
      </c>
      <c r="S148" s="812">
        <f t="shared" si="42"/>
        <v>0</v>
      </c>
      <c r="T148" s="812">
        <f t="shared" si="37"/>
        <v>0</v>
      </c>
      <c r="U148" s="815">
        <f t="shared" si="38"/>
        <v>0</v>
      </c>
    </row>
    <row r="149" spans="2:21" ht="15" customHeight="1" x14ac:dyDescent="0.2">
      <c r="B149" s="462"/>
      <c r="C149" s="955" t="s">
        <v>1</v>
      </c>
      <c r="D149" s="1252" t="s">
        <v>1</v>
      </c>
      <c r="E149" s="1253"/>
      <c r="F149" s="463"/>
      <c r="G149" s="463"/>
      <c r="H149" s="476"/>
      <c r="I149" s="476"/>
      <c r="J149" s="464"/>
      <c r="K149" s="1261"/>
      <c r="L149" s="1262"/>
      <c r="M149" s="1263"/>
      <c r="N149" s="812">
        <f t="shared" si="33"/>
        <v>0</v>
      </c>
      <c r="O149" s="1129">
        <v>1</v>
      </c>
      <c r="P149" s="812">
        <f t="shared" si="41"/>
        <v>0</v>
      </c>
      <c r="Q149" s="812">
        <f t="shared" si="35"/>
        <v>0</v>
      </c>
      <c r="R149" s="1129">
        <v>1</v>
      </c>
      <c r="S149" s="812">
        <f t="shared" si="42"/>
        <v>0</v>
      </c>
      <c r="T149" s="812">
        <f t="shared" si="37"/>
        <v>0</v>
      </c>
      <c r="U149" s="815">
        <f t="shared" si="38"/>
        <v>0</v>
      </c>
    </row>
    <row r="150" spans="2:21" ht="15" customHeight="1" x14ac:dyDescent="0.2">
      <c r="B150" s="462"/>
      <c r="C150" s="955" t="s">
        <v>1</v>
      </c>
      <c r="D150" s="1252" t="s">
        <v>1</v>
      </c>
      <c r="E150" s="1253"/>
      <c r="F150" s="463"/>
      <c r="G150" s="463"/>
      <c r="H150" s="476"/>
      <c r="I150" s="476"/>
      <c r="J150" s="464"/>
      <c r="K150" s="1261"/>
      <c r="L150" s="1262"/>
      <c r="M150" s="1263"/>
      <c r="N150" s="812">
        <f t="shared" si="33"/>
        <v>0</v>
      </c>
      <c r="O150" s="1129">
        <v>1</v>
      </c>
      <c r="P150" s="812">
        <f t="shared" si="41"/>
        <v>0</v>
      </c>
      <c r="Q150" s="812">
        <f t="shared" si="35"/>
        <v>0</v>
      </c>
      <c r="R150" s="1129">
        <v>1</v>
      </c>
      <c r="S150" s="812">
        <f t="shared" si="42"/>
        <v>0</v>
      </c>
      <c r="T150" s="812">
        <f t="shared" si="37"/>
        <v>0</v>
      </c>
      <c r="U150" s="815">
        <f t="shared" si="38"/>
        <v>0</v>
      </c>
    </row>
    <row r="151" spans="2:21" ht="15" customHeight="1" x14ac:dyDescent="0.2">
      <c r="B151" s="462"/>
      <c r="C151" s="955" t="s">
        <v>1</v>
      </c>
      <c r="D151" s="1252" t="s">
        <v>1</v>
      </c>
      <c r="E151" s="1253"/>
      <c r="F151" s="463"/>
      <c r="G151" s="463"/>
      <c r="H151" s="476"/>
      <c r="I151" s="476"/>
      <c r="J151" s="464"/>
      <c r="K151" s="1261"/>
      <c r="L151" s="1262"/>
      <c r="M151" s="1263"/>
      <c r="N151" s="812">
        <f t="shared" si="33"/>
        <v>0</v>
      </c>
      <c r="O151" s="1129">
        <v>1</v>
      </c>
      <c r="P151" s="812">
        <f t="shared" si="41"/>
        <v>0</v>
      </c>
      <c r="Q151" s="812">
        <f t="shared" si="35"/>
        <v>0</v>
      </c>
      <c r="R151" s="1129">
        <v>1</v>
      </c>
      <c r="S151" s="812">
        <f t="shared" si="42"/>
        <v>0</v>
      </c>
      <c r="T151" s="812">
        <f t="shared" si="37"/>
        <v>0</v>
      </c>
      <c r="U151" s="815">
        <f t="shared" si="38"/>
        <v>0</v>
      </c>
    </row>
    <row r="152" spans="2:21" ht="15" customHeight="1" x14ac:dyDescent="0.2">
      <c r="B152" s="462"/>
      <c r="C152" s="955" t="s">
        <v>1</v>
      </c>
      <c r="D152" s="1252" t="s">
        <v>1</v>
      </c>
      <c r="E152" s="1253"/>
      <c r="F152" s="463"/>
      <c r="G152" s="463"/>
      <c r="H152" s="476"/>
      <c r="I152" s="476"/>
      <c r="J152" s="464"/>
      <c r="K152" s="1261"/>
      <c r="L152" s="1262"/>
      <c r="M152" s="1263"/>
      <c r="N152" s="812">
        <f t="shared" si="33"/>
        <v>0</v>
      </c>
      <c r="O152" s="1129">
        <v>1</v>
      </c>
      <c r="P152" s="812">
        <f t="shared" si="41"/>
        <v>0</v>
      </c>
      <c r="Q152" s="812">
        <f t="shared" si="35"/>
        <v>0</v>
      </c>
      <c r="R152" s="1129">
        <v>1</v>
      </c>
      <c r="S152" s="812">
        <f t="shared" si="42"/>
        <v>0</v>
      </c>
      <c r="T152" s="812">
        <f t="shared" si="37"/>
        <v>0</v>
      </c>
      <c r="U152" s="815">
        <f t="shared" si="38"/>
        <v>0</v>
      </c>
    </row>
    <row r="153" spans="2:21" ht="15" customHeight="1" x14ac:dyDescent="0.2">
      <c r="B153" s="462"/>
      <c r="C153" s="955" t="s">
        <v>1</v>
      </c>
      <c r="D153" s="1252" t="s">
        <v>1</v>
      </c>
      <c r="E153" s="1253"/>
      <c r="F153" s="463"/>
      <c r="G153" s="463"/>
      <c r="H153" s="476"/>
      <c r="I153" s="476"/>
      <c r="J153" s="464"/>
      <c r="K153" s="1261"/>
      <c r="L153" s="1262"/>
      <c r="M153" s="1263"/>
      <c r="N153" s="812">
        <f t="shared" si="33"/>
        <v>0</v>
      </c>
      <c r="O153" s="1129">
        <v>1</v>
      </c>
      <c r="P153" s="812">
        <f t="shared" si="41"/>
        <v>0</v>
      </c>
      <c r="Q153" s="812">
        <f t="shared" si="35"/>
        <v>0</v>
      </c>
      <c r="R153" s="1129">
        <v>1</v>
      </c>
      <c r="S153" s="812">
        <f t="shared" si="42"/>
        <v>0</v>
      </c>
      <c r="T153" s="812">
        <f t="shared" si="37"/>
        <v>0</v>
      </c>
      <c r="U153" s="815">
        <f t="shared" si="38"/>
        <v>0</v>
      </c>
    </row>
    <row r="154" spans="2:21" ht="15" customHeight="1" x14ac:dyDescent="0.2">
      <c r="B154" s="462"/>
      <c r="C154" s="955" t="s">
        <v>1</v>
      </c>
      <c r="D154" s="1252" t="s">
        <v>1</v>
      </c>
      <c r="E154" s="1253"/>
      <c r="F154" s="463"/>
      <c r="G154" s="463"/>
      <c r="H154" s="476"/>
      <c r="I154" s="476"/>
      <c r="J154" s="464"/>
      <c r="K154" s="1261"/>
      <c r="L154" s="1262"/>
      <c r="M154" s="1263"/>
      <c r="N154" s="812">
        <f t="shared" si="33"/>
        <v>0</v>
      </c>
      <c r="O154" s="1129">
        <v>1</v>
      </c>
      <c r="P154" s="812">
        <f t="shared" si="41"/>
        <v>0</v>
      </c>
      <c r="Q154" s="812">
        <f t="shared" si="35"/>
        <v>0</v>
      </c>
      <c r="R154" s="1129">
        <v>1</v>
      </c>
      <c r="S154" s="812">
        <f t="shared" si="42"/>
        <v>0</v>
      </c>
      <c r="T154" s="812">
        <f t="shared" si="37"/>
        <v>0</v>
      </c>
      <c r="U154" s="815">
        <f t="shared" si="38"/>
        <v>0</v>
      </c>
    </row>
    <row r="155" spans="2:21" ht="15" customHeight="1" x14ac:dyDescent="0.2">
      <c r="B155" s="462"/>
      <c r="C155" s="955" t="s">
        <v>1</v>
      </c>
      <c r="D155" s="1252" t="s">
        <v>1</v>
      </c>
      <c r="E155" s="1253"/>
      <c r="F155" s="463"/>
      <c r="G155" s="463"/>
      <c r="H155" s="476"/>
      <c r="I155" s="476"/>
      <c r="J155" s="464"/>
      <c r="K155" s="1261"/>
      <c r="L155" s="1262"/>
      <c r="M155" s="1263"/>
      <c r="N155" s="812">
        <f t="shared" si="33"/>
        <v>0</v>
      </c>
      <c r="O155" s="1129">
        <v>1</v>
      </c>
      <c r="P155" s="812">
        <f t="shared" si="41"/>
        <v>0</v>
      </c>
      <c r="Q155" s="812">
        <f t="shared" si="35"/>
        <v>0</v>
      </c>
      <c r="R155" s="1129">
        <v>1</v>
      </c>
      <c r="S155" s="812">
        <f t="shared" si="42"/>
        <v>0</v>
      </c>
      <c r="T155" s="812">
        <f t="shared" si="37"/>
        <v>0</v>
      </c>
      <c r="U155" s="815">
        <f t="shared" si="38"/>
        <v>0</v>
      </c>
    </row>
    <row r="156" spans="2:21" ht="15" customHeight="1" x14ac:dyDescent="0.2">
      <c r="B156" s="462"/>
      <c r="C156" s="955" t="s">
        <v>1</v>
      </c>
      <c r="D156" s="1252" t="s">
        <v>1</v>
      </c>
      <c r="E156" s="1253"/>
      <c r="F156" s="463"/>
      <c r="G156" s="463"/>
      <c r="H156" s="476"/>
      <c r="I156" s="476"/>
      <c r="J156" s="464"/>
      <c r="K156" s="1261"/>
      <c r="L156" s="1262"/>
      <c r="M156" s="1263"/>
      <c r="N156" s="812">
        <f t="shared" si="33"/>
        <v>0</v>
      </c>
      <c r="O156" s="1129">
        <v>1</v>
      </c>
      <c r="P156" s="812">
        <f t="shared" si="41"/>
        <v>0</v>
      </c>
      <c r="Q156" s="812">
        <f t="shared" si="35"/>
        <v>0</v>
      </c>
      <c r="R156" s="1129">
        <v>1</v>
      </c>
      <c r="S156" s="812">
        <f t="shared" si="42"/>
        <v>0</v>
      </c>
      <c r="T156" s="812">
        <f t="shared" si="37"/>
        <v>0</v>
      </c>
      <c r="U156" s="815">
        <f t="shared" si="38"/>
        <v>0</v>
      </c>
    </row>
    <row r="157" spans="2:21" ht="15" customHeight="1" x14ac:dyDescent="0.2">
      <c r="B157" s="462"/>
      <c r="C157" s="955" t="s">
        <v>1</v>
      </c>
      <c r="D157" s="1252" t="s">
        <v>1</v>
      </c>
      <c r="E157" s="1253"/>
      <c r="F157" s="463"/>
      <c r="G157" s="463"/>
      <c r="H157" s="476"/>
      <c r="I157" s="476"/>
      <c r="J157" s="464"/>
      <c r="K157" s="1261"/>
      <c r="L157" s="1262"/>
      <c r="M157" s="1263"/>
      <c r="N157" s="812">
        <f t="shared" si="33"/>
        <v>0</v>
      </c>
      <c r="O157" s="1129">
        <v>1</v>
      </c>
      <c r="P157" s="812">
        <f t="shared" si="41"/>
        <v>0</v>
      </c>
      <c r="Q157" s="812">
        <f t="shared" si="35"/>
        <v>0</v>
      </c>
      <c r="R157" s="1129">
        <v>1</v>
      </c>
      <c r="S157" s="812">
        <f t="shared" si="42"/>
        <v>0</v>
      </c>
      <c r="T157" s="812">
        <f t="shared" si="37"/>
        <v>0</v>
      </c>
      <c r="U157" s="815">
        <f t="shared" si="38"/>
        <v>0</v>
      </c>
    </row>
    <row r="158" spans="2:21" ht="15" customHeight="1" x14ac:dyDescent="0.2">
      <c r="B158" s="462"/>
      <c r="C158" s="955" t="s">
        <v>1</v>
      </c>
      <c r="D158" s="1252" t="s">
        <v>1</v>
      </c>
      <c r="E158" s="1253"/>
      <c r="F158" s="463"/>
      <c r="G158" s="463"/>
      <c r="H158" s="476"/>
      <c r="I158" s="476"/>
      <c r="J158" s="464"/>
      <c r="K158" s="1261"/>
      <c r="L158" s="1262"/>
      <c r="M158" s="1263"/>
      <c r="N158" s="812">
        <f t="shared" si="33"/>
        <v>0</v>
      </c>
      <c r="O158" s="1129">
        <v>1</v>
      </c>
      <c r="P158" s="812">
        <f t="shared" si="41"/>
        <v>0</v>
      </c>
      <c r="Q158" s="812">
        <f t="shared" si="35"/>
        <v>0</v>
      </c>
      <c r="R158" s="1129">
        <v>1</v>
      </c>
      <c r="S158" s="812">
        <f t="shared" si="42"/>
        <v>0</v>
      </c>
      <c r="T158" s="812">
        <f t="shared" si="37"/>
        <v>0</v>
      </c>
      <c r="U158" s="815">
        <f t="shared" si="38"/>
        <v>0</v>
      </c>
    </row>
    <row r="159" spans="2:21" ht="15" customHeight="1" x14ac:dyDescent="0.2">
      <c r="B159" s="462"/>
      <c r="C159" s="955" t="s">
        <v>1</v>
      </c>
      <c r="D159" s="1252" t="s">
        <v>1</v>
      </c>
      <c r="E159" s="1253"/>
      <c r="F159" s="463"/>
      <c r="G159" s="463"/>
      <c r="H159" s="476"/>
      <c r="I159" s="476"/>
      <c r="J159" s="464"/>
      <c r="K159" s="1261"/>
      <c r="L159" s="1262"/>
      <c r="M159" s="1263"/>
      <c r="N159" s="812">
        <f t="shared" si="33"/>
        <v>0</v>
      </c>
      <c r="O159" s="1129">
        <v>1</v>
      </c>
      <c r="P159" s="812">
        <f t="shared" si="41"/>
        <v>0</v>
      </c>
      <c r="Q159" s="812">
        <f t="shared" si="35"/>
        <v>0</v>
      </c>
      <c r="R159" s="1129">
        <v>1</v>
      </c>
      <c r="S159" s="812">
        <f t="shared" si="42"/>
        <v>0</v>
      </c>
      <c r="T159" s="812">
        <f t="shared" si="37"/>
        <v>0</v>
      </c>
      <c r="U159" s="815">
        <f t="shared" si="38"/>
        <v>0</v>
      </c>
    </row>
    <row r="160" spans="2:21" ht="15" customHeight="1" x14ac:dyDescent="0.2">
      <c r="B160" s="462"/>
      <c r="C160" s="955" t="s">
        <v>1</v>
      </c>
      <c r="D160" s="1252" t="s">
        <v>1</v>
      </c>
      <c r="E160" s="1253"/>
      <c r="F160" s="463"/>
      <c r="G160" s="463"/>
      <c r="H160" s="476"/>
      <c r="I160" s="476"/>
      <c r="J160" s="464"/>
      <c r="K160" s="1261"/>
      <c r="L160" s="1262"/>
      <c r="M160" s="1263"/>
      <c r="N160" s="812">
        <f t="shared" si="33"/>
        <v>0</v>
      </c>
      <c r="O160" s="1129">
        <v>1</v>
      </c>
      <c r="P160" s="812">
        <f t="shared" si="41"/>
        <v>0</v>
      </c>
      <c r="Q160" s="812">
        <f t="shared" si="35"/>
        <v>0</v>
      </c>
      <c r="R160" s="1129">
        <v>1</v>
      </c>
      <c r="S160" s="812">
        <f t="shared" si="42"/>
        <v>0</v>
      </c>
      <c r="T160" s="812">
        <f t="shared" si="37"/>
        <v>0</v>
      </c>
      <c r="U160" s="815">
        <f t="shared" si="38"/>
        <v>0</v>
      </c>
    </row>
    <row r="161" spans="2:21" ht="15" customHeight="1" x14ac:dyDescent="0.2">
      <c r="B161" s="462"/>
      <c r="C161" s="955" t="s">
        <v>1</v>
      </c>
      <c r="D161" s="1252" t="s">
        <v>1</v>
      </c>
      <c r="E161" s="1253"/>
      <c r="F161" s="463"/>
      <c r="G161" s="463"/>
      <c r="H161" s="476"/>
      <c r="I161" s="476"/>
      <c r="J161" s="464"/>
      <c r="K161" s="1261"/>
      <c r="L161" s="1262"/>
      <c r="M161" s="1263"/>
      <c r="N161" s="812">
        <f t="shared" si="33"/>
        <v>0</v>
      </c>
      <c r="O161" s="1129">
        <v>1</v>
      </c>
      <c r="P161" s="812">
        <f t="shared" si="41"/>
        <v>0</v>
      </c>
      <c r="Q161" s="812">
        <f t="shared" si="35"/>
        <v>0</v>
      </c>
      <c r="R161" s="1129">
        <v>1</v>
      </c>
      <c r="S161" s="812">
        <f t="shared" si="42"/>
        <v>0</v>
      </c>
      <c r="T161" s="812">
        <f t="shared" si="37"/>
        <v>0</v>
      </c>
      <c r="U161" s="815">
        <f t="shared" si="38"/>
        <v>0</v>
      </c>
    </row>
    <row r="162" spans="2:21" ht="15" customHeight="1" x14ac:dyDescent="0.2">
      <c r="B162" s="462"/>
      <c r="C162" s="955" t="s">
        <v>1</v>
      </c>
      <c r="D162" s="1252" t="s">
        <v>1</v>
      </c>
      <c r="E162" s="1253"/>
      <c r="F162" s="463"/>
      <c r="G162" s="463"/>
      <c r="H162" s="476"/>
      <c r="I162" s="476"/>
      <c r="J162" s="464"/>
      <c r="K162" s="1261"/>
      <c r="L162" s="1262"/>
      <c r="M162" s="1263"/>
      <c r="N162" s="812">
        <f t="shared" si="33"/>
        <v>0</v>
      </c>
      <c r="O162" s="1129">
        <v>1</v>
      </c>
      <c r="P162" s="812">
        <f t="shared" si="41"/>
        <v>0</v>
      </c>
      <c r="Q162" s="812">
        <f t="shared" si="35"/>
        <v>0</v>
      </c>
      <c r="R162" s="1129">
        <v>1</v>
      </c>
      <c r="S162" s="812">
        <f t="shared" si="42"/>
        <v>0</v>
      </c>
      <c r="T162" s="812">
        <f t="shared" si="37"/>
        <v>0</v>
      </c>
      <c r="U162" s="815">
        <f t="shared" si="38"/>
        <v>0</v>
      </c>
    </row>
    <row r="163" spans="2:21" ht="15" customHeight="1" x14ac:dyDescent="0.2">
      <c r="B163" s="462"/>
      <c r="C163" s="955" t="s">
        <v>1</v>
      </c>
      <c r="D163" s="1252" t="s">
        <v>1</v>
      </c>
      <c r="E163" s="1253"/>
      <c r="F163" s="463"/>
      <c r="G163" s="463"/>
      <c r="H163" s="476"/>
      <c r="I163" s="476"/>
      <c r="J163" s="464"/>
      <c r="K163" s="1261"/>
      <c r="L163" s="1262"/>
      <c r="M163" s="1263"/>
      <c r="N163" s="812">
        <f t="shared" si="33"/>
        <v>0</v>
      </c>
      <c r="O163" s="1129">
        <v>1</v>
      </c>
      <c r="P163" s="812">
        <f t="shared" si="41"/>
        <v>0</v>
      </c>
      <c r="Q163" s="812">
        <f t="shared" si="35"/>
        <v>0</v>
      </c>
      <c r="R163" s="1129">
        <v>1</v>
      </c>
      <c r="S163" s="812">
        <f t="shared" si="42"/>
        <v>0</v>
      </c>
      <c r="T163" s="812">
        <f t="shared" si="37"/>
        <v>0</v>
      </c>
      <c r="U163" s="815">
        <f t="shared" si="38"/>
        <v>0</v>
      </c>
    </row>
    <row r="164" spans="2:21" ht="15" customHeight="1" x14ac:dyDescent="0.2">
      <c r="B164" s="462"/>
      <c r="C164" s="955" t="s">
        <v>1</v>
      </c>
      <c r="D164" s="1252" t="s">
        <v>1</v>
      </c>
      <c r="E164" s="1253"/>
      <c r="F164" s="463"/>
      <c r="G164" s="463"/>
      <c r="H164" s="476"/>
      <c r="I164" s="476"/>
      <c r="J164" s="464"/>
      <c r="K164" s="1261"/>
      <c r="L164" s="1262"/>
      <c r="M164" s="1263"/>
      <c r="N164" s="812">
        <f t="shared" si="33"/>
        <v>0</v>
      </c>
      <c r="O164" s="1129">
        <v>1</v>
      </c>
      <c r="P164" s="812">
        <f t="shared" si="41"/>
        <v>0</v>
      </c>
      <c r="Q164" s="812">
        <f t="shared" si="35"/>
        <v>0</v>
      </c>
      <c r="R164" s="1129">
        <v>1</v>
      </c>
      <c r="S164" s="812">
        <f t="shared" si="42"/>
        <v>0</v>
      </c>
      <c r="T164" s="812">
        <f t="shared" si="37"/>
        <v>0</v>
      </c>
      <c r="U164" s="815">
        <f t="shared" si="38"/>
        <v>0</v>
      </c>
    </row>
    <row r="165" spans="2:21" ht="15" customHeight="1" x14ac:dyDescent="0.2">
      <c r="B165" s="462"/>
      <c r="C165" s="955" t="s">
        <v>1</v>
      </c>
      <c r="D165" s="1252" t="s">
        <v>1</v>
      </c>
      <c r="E165" s="1253"/>
      <c r="F165" s="463"/>
      <c r="G165" s="463"/>
      <c r="H165" s="476"/>
      <c r="I165" s="476"/>
      <c r="J165" s="464"/>
      <c r="K165" s="1261"/>
      <c r="L165" s="1262"/>
      <c r="M165" s="1263"/>
      <c r="N165" s="812">
        <f t="shared" si="33"/>
        <v>0</v>
      </c>
      <c r="O165" s="1129">
        <v>1</v>
      </c>
      <c r="P165" s="812">
        <f t="shared" si="41"/>
        <v>0</v>
      </c>
      <c r="Q165" s="812">
        <f t="shared" si="35"/>
        <v>0</v>
      </c>
      <c r="R165" s="1129">
        <v>1</v>
      </c>
      <c r="S165" s="812">
        <f t="shared" si="42"/>
        <v>0</v>
      </c>
      <c r="T165" s="812">
        <f t="shared" si="37"/>
        <v>0</v>
      </c>
      <c r="U165" s="815">
        <f t="shared" si="38"/>
        <v>0</v>
      </c>
    </row>
    <row r="166" spans="2:21" ht="15" customHeight="1" x14ac:dyDescent="0.2">
      <c r="B166" s="462"/>
      <c r="C166" s="955" t="s">
        <v>1</v>
      </c>
      <c r="D166" s="1252" t="s">
        <v>1</v>
      </c>
      <c r="E166" s="1253"/>
      <c r="F166" s="463"/>
      <c r="G166" s="463"/>
      <c r="H166" s="476"/>
      <c r="I166" s="476"/>
      <c r="J166" s="464"/>
      <c r="K166" s="1261"/>
      <c r="L166" s="1262"/>
      <c r="M166" s="1263"/>
      <c r="N166" s="812">
        <f t="shared" si="33"/>
        <v>0</v>
      </c>
      <c r="O166" s="1129">
        <v>1</v>
      </c>
      <c r="P166" s="812">
        <f t="shared" si="41"/>
        <v>0</v>
      </c>
      <c r="Q166" s="812">
        <f t="shared" si="35"/>
        <v>0</v>
      </c>
      <c r="R166" s="1129">
        <v>1</v>
      </c>
      <c r="S166" s="812">
        <f t="shared" si="42"/>
        <v>0</v>
      </c>
      <c r="T166" s="812">
        <f t="shared" si="37"/>
        <v>0</v>
      </c>
      <c r="U166" s="815">
        <f t="shared" si="38"/>
        <v>0</v>
      </c>
    </row>
    <row r="167" spans="2:21" ht="15" customHeight="1" x14ac:dyDescent="0.2">
      <c r="B167" s="462"/>
      <c r="C167" s="955" t="s">
        <v>1</v>
      </c>
      <c r="D167" s="1252" t="s">
        <v>1</v>
      </c>
      <c r="E167" s="1253"/>
      <c r="F167" s="463"/>
      <c r="G167" s="463"/>
      <c r="H167" s="476"/>
      <c r="I167" s="476"/>
      <c r="J167" s="464"/>
      <c r="K167" s="1261"/>
      <c r="L167" s="1262"/>
      <c r="M167" s="1263"/>
      <c r="N167" s="812">
        <f t="shared" si="33"/>
        <v>0</v>
      </c>
      <c r="O167" s="1129">
        <v>1</v>
      </c>
      <c r="P167" s="812">
        <f t="shared" si="41"/>
        <v>0</v>
      </c>
      <c r="Q167" s="812">
        <f t="shared" si="35"/>
        <v>0</v>
      </c>
      <c r="R167" s="1129">
        <v>1</v>
      </c>
      <c r="S167" s="812">
        <f t="shared" si="42"/>
        <v>0</v>
      </c>
      <c r="T167" s="812">
        <f t="shared" si="37"/>
        <v>0</v>
      </c>
      <c r="U167" s="815">
        <f t="shared" si="38"/>
        <v>0</v>
      </c>
    </row>
    <row r="168" spans="2:21" ht="15" customHeight="1" x14ac:dyDescent="0.2">
      <c r="B168" s="462"/>
      <c r="C168" s="955" t="s">
        <v>1</v>
      </c>
      <c r="D168" s="1252" t="s">
        <v>1</v>
      </c>
      <c r="E168" s="1253"/>
      <c r="F168" s="463"/>
      <c r="G168" s="463"/>
      <c r="H168" s="476"/>
      <c r="I168" s="476"/>
      <c r="J168" s="464"/>
      <c r="K168" s="1261"/>
      <c r="L168" s="1262"/>
      <c r="M168" s="1263"/>
      <c r="N168" s="812">
        <f t="shared" si="33"/>
        <v>0</v>
      </c>
      <c r="O168" s="1129">
        <v>1</v>
      </c>
      <c r="P168" s="812">
        <f t="shared" si="41"/>
        <v>0</v>
      </c>
      <c r="Q168" s="812">
        <f t="shared" si="35"/>
        <v>0</v>
      </c>
      <c r="R168" s="1129">
        <v>1</v>
      </c>
      <c r="S168" s="812">
        <f t="shared" si="42"/>
        <v>0</v>
      </c>
      <c r="T168" s="812">
        <f t="shared" si="37"/>
        <v>0</v>
      </c>
      <c r="U168" s="815">
        <f t="shared" si="38"/>
        <v>0</v>
      </c>
    </row>
    <row r="169" spans="2:21" ht="15" customHeight="1" thickBot="1" x14ac:dyDescent="0.25">
      <c r="B169" s="465"/>
      <c r="C169" s="956" t="s">
        <v>1</v>
      </c>
      <c r="D169" s="1275" t="s">
        <v>1</v>
      </c>
      <c r="E169" s="1276"/>
      <c r="F169" s="466"/>
      <c r="G169" s="466"/>
      <c r="H169" s="477"/>
      <c r="I169" s="477"/>
      <c r="J169" s="475"/>
      <c r="K169" s="1277"/>
      <c r="L169" s="1278"/>
      <c r="M169" s="1279"/>
      <c r="N169" s="813">
        <f t="shared" si="33"/>
        <v>0</v>
      </c>
      <c r="O169" s="1130">
        <v>1</v>
      </c>
      <c r="P169" s="813">
        <f t="shared" si="41"/>
        <v>0</v>
      </c>
      <c r="Q169" s="813">
        <f t="shared" si="35"/>
        <v>0</v>
      </c>
      <c r="R169" s="1130">
        <v>1</v>
      </c>
      <c r="S169" s="813">
        <f t="shared" si="42"/>
        <v>0</v>
      </c>
      <c r="T169" s="813">
        <f t="shared" si="37"/>
        <v>0</v>
      </c>
      <c r="U169" s="816">
        <f t="shared" si="38"/>
        <v>0</v>
      </c>
    </row>
    <row r="170" spans="2:21" ht="12" customHeight="1" x14ac:dyDescent="0.2"/>
    <row r="171" spans="2:21" ht="30" customHeight="1" x14ac:dyDescent="0.2">
      <c r="B171" s="1269"/>
      <c r="C171" s="1270"/>
      <c r="D171" s="954"/>
      <c r="E171" s="54"/>
      <c r="F171" s="54"/>
      <c r="G171" s="54"/>
      <c r="H171" s="54"/>
      <c r="I171" s="54"/>
      <c r="J171" s="54"/>
      <c r="K171" s="54"/>
      <c r="L171" s="54"/>
    </row>
  </sheetData>
  <sheetProtection algorithmName="SHA-512" hashValue="l7zyyCwDwOm5koSR65a6vQ/cHOHUOT3UxsHEPRhRienJIIga8pB6GRvSmXku8fzALsrHUTNpHj7dTNprKisF/g==" saltValue="a/CfDSlt59LN3ssOA/rEVA==" spinCount="100000" sheet="1" objects="1" scenarios="1"/>
  <customSheetViews>
    <customSheetView guid="{AB984B78-CF90-47D3-BD7F-5805A1C1409B}" scale="85" showPageBreaks="1" showGridLines="0" fitToPage="1">
      <selection activeCell="L17" sqref="L17"/>
      <pageMargins left="0.78740157499999996" right="0.78740157499999996" top="0.984251969" bottom="0.984251969" header="0.4921259845" footer="0.4921259845"/>
      <pageSetup paperSize="9" scale="45" orientation="landscape" r:id="rId1"/>
      <headerFooter alignWithMargins="0">
        <oddHeader>&amp;L &amp;A, Seite &amp;P von &amp;N&amp;R&amp;D</oddHeader>
      </headerFooter>
    </customSheetView>
    <customSheetView guid="{FF7014B8-726F-4A88-B434-EC34DD9149F9}" scale="85" showGridLines="0" fitToPage="1">
      <selection activeCell="D5" sqref="D5"/>
      <pageMargins left="0.78740157499999996" right="0.78740157499999996" top="0.984251969" bottom="0.984251969" header="0.4921259845" footer="0.4921259845"/>
      <pageSetup paperSize="9" scale="45" orientation="landscape" r:id="rId2"/>
      <headerFooter alignWithMargins="0">
        <oddHeader>&amp;L &amp;A, Seite &amp;P von &amp;N&amp;R&amp;D</oddHeader>
      </headerFooter>
    </customSheetView>
  </customSheetViews>
  <mergeCells count="169">
    <mergeCell ref="B9:B10"/>
    <mergeCell ref="D168:E168"/>
    <mergeCell ref="K168:M168"/>
    <mergeCell ref="D169:E169"/>
    <mergeCell ref="K169:M169"/>
    <mergeCell ref="D165:E165"/>
    <mergeCell ref="K165:M165"/>
    <mergeCell ref="D166:E166"/>
    <mergeCell ref="K166:M166"/>
    <mergeCell ref="D167:E167"/>
    <mergeCell ref="K167:M167"/>
    <mergeCell ref="K162:M162"/>
    <mergeCell ref="D163:E163"/>
    <mergeCell ref="K163:M163"/>
    <mergeCell ref="D164:E164"/>
    <mergeCell ref="K164:M164"/>
    <mergeCell ref="D159:E159"/>
    <mergeCell ref="K159:M159"/>
    <mergeCell ref="D160:E160"/>
    <mergeCell ref="K160:M160"/>
    <mergeCell ref="D161:E161"/>
    <mergeCell ref="K161:M161"/>
    <mergeCell ref="K156:M156"/>
    <mergeCell ref="D157:E157"/>
    <mergeCell ref="K157:M157"/>
    <mergeCell ref="D158:E158"/>
    <mergeCell ref="K158:M158"/>
    <mergeCell ref="D153:E153"/>
    <mergeCell ref="K153:M153"/>
    <mergeCell ref="D154:E154"/>
    <mergeCell ref="K154:M154"/>
    <mergeCell ref="D155:E155"/>
    <mergeCell ref="K155:M155"/>
    <mergeCell ref="K150:M150"/>
    <mergeCell ref="D151:E151"/>
    <mergeCell ref="K151:M151"/>
    <mergeCell ref="D152:E152"/>
    <mergeCell ref="K152:M152"/>
    <mergeCell ref="D147:E147"/>
    <mergeCell ref="K147:M147"/>
    <mergeCell ref="D148:E148"/>
    <mergeCell ref="K148:M148"/>
    <mergeCell ref="D149:E149"/>
    <mergeCell ref="K149:M149"/>
    <mergeCell ref="K144:M144"/>
    <mergeCell ref="D145:E145"/>
    <mergeCell ref="K145:M145"/>
    <mergeCell ref="D146:E146"/>
    <mergeCell ref="K146:M146"/>
    <mergeCell ref="D141:E141"/>
    <mergeCell ref="K141:M141"/>
    <mergeCell ref="D142:E142"/>
    <mergeCell ref="K142:M142"/>
    <mergeCell ref="D143:E143"/>
    <mergeCell ref="K143:M143"/>
    <mergeCell ref="K138:M138"/>
    <mergeCell ref="D139:E139"/>
    <mergeCell ref="K139:M139"/>
    <mergeCell ref="D140:E140"/>
    <mergeCell ref="K140:M140"/>
    <mergeCell ref="D135:E135"/>
    <mergeCell ref="K135:M135"/>
    <mergeCell ref="D136:E136"/>
    <mergeCell ref="K136:M136"/>
    <mergeCell ref="D137:E137"/>
    <mergeCell ref="K137:M137"/>
    <mergeCell ref="K79:M79"/>
    <mergeCell ref="D87:E87"/>
    <mergeCell ref="K87:M87"/>
    <mergeCell ref="D88:E88"/>
    <mergeCell ref="K88:M88"/>
    <mergeCell ref="D89:E89"/>
    <mergeCell ref="K89:M89"/>
    <mergeCell ref="D84:E84"/>
    <mergeCell ref="K84:M84"/>
    <mergeCell ref="D85:E85"/>
    <mergeCell ref="K85:M85"/>
    <mergeCell ref="D86:E86"/>
    <mergeCell ref="K86:M86"/>
    <mergeCell ref="B4:C4"/>
    <mergeCell ref="B3:C3"/>
    <mergeCell ref="B171:C171"/>
    <mergeCell ref="B5:C5"/>
    <mergeCell ref="B6:C6"/>
    <mergeCell ref="D70:E70"/>
    <mergeCell ref="D68:E68"/>
    <mergeCell ref="D72:E72"/>
    <mergeCell ref="D76:E76"/>
    <mergeCell ref="D80:E80"/>
    <mergeCell ref="D73:E73"/>
    <mergeCell ref="D74:E74"/>
    <mergeCell ref="D75:E75"/>
    <mergeCell ref="D81:E81"/>
    <mergeCell ref="D82:E82"/>
    <mergeCell ref="D83:E83"/>
    <mergeCell ref="D77:E77"/>
    <mergeCell ref="D78:E78"/>
    <mergeCell ref="D79:E79"/>
    <mergeCell ref="D138:E138"/>
    <mergeCell ref="D144:E144"/>
    <mergeCell ref="D150:E150"/>
    <mergeCell ref="D156:E156"/>
    <mergeCell ref="D162:E162"/>
    <mergeCell ref="N67:P67"/>
    <mergeCell ref="Q67:S67"/>
    <mergeCell ref="T67:U67"/>
    <mergeCell ref="D90:E90"/>
    <mergeCell ref="D91:E91"/>
    <mergeCell ref="D92:E92"/>
    <mergeCell ref="D93:E93"/>
    <mergeCell ref="D94:E94"/>
    <mergeCell ref="B66:Q66"/>
    <mergeCell ref="D71:E71"/>
    <mergeCell ref="K71:M71"/>
    <mergeCell ref="K72:M72"/>
    <mergeCell ref="K73:M73"/>
    <mergeCell ref="K74:M74"/>
    <mergeCell ref="K75:M75"/>
    <mergeCell ref="K68:M68"/>
    <mergeCell ref="K70:M70"/>
    <mergeCell ref="K80:M80"/>
    <mergeCell ref="K81:M81"/>
    <mergeCell ref="K82:M82"/>
    <mergeCell ref="K83:M83"/>
    <mergeCell ref="K76:M76"/>
    <mergeCell ref="K77:M77"/>
    <mergeCell ref="K78:M78"/>
    <mergeCell ref="D95:E95"/>
    <mergeCell ref="D96:E96"/>
    <mergeCell ref="D97:E97"/>
    <mergeCell ref="D98:E98"/>
    <mergeCell ref="D99:E99"/>
    <mergeCell ref="D100:E100"/>
    <mergeCell ref="D101:E101"/>
    <mergeCell ref="D102:E102"/>
    <mergeCell ref="D103:E103"/>
    <mergeCell ref="D104:E104"/>
    <mergeCell ref="D105:E105"/>
    <mergeCell ref="D106:E106"/>
    <mergeCell ref="D107:E107"/>
    <mergeCell ref="D108:E108"/>
    <mergeCell ref="D109:E109"/>
    <mergeCell ref="D110:E110"/>
    <mergeCell ref="D111:E111"/>
    <mergeCell ref="D112:E112"/>
    <mergeCell ref="F4:H5"/>
    <mergeCell ref="I4:I5"/>
    <mergeCell ref="D131:E131"/>
    <mergeCell ref="D132:E132"/>
    <mergeCell ref="D133:E133"/>
    <mergeCell ref="D134:E134"/>
    <mergeCell ref="D122:E122"/>
    <mergeCell ref="D123:E123"/>
    <mergeCell ref="D124:E124"/>
    <mergeCell ref="D125:E125"/>
    <mergeCell ref="D126:E126"/>
    <mergeCell ref="D127:E127"/>
    <mergeCell ref="D128:E128"/>
    <mergeCell ref="D129:E129"/>
    <mergeCell ref="D130:E130"/>
    <mergeCell ref="D113:E113"/>
    <mergeCell ref="D114:E114"/>
    <mergeCell ref="D115:E115"/>
    <mergeCell ref="D116:E116"/>
    <mergeCell ref="D117:E117"/>
    <mergeCell ref="D118:E118"/>
    <mergeCell ref="D119:E119"/>
    <mergeCell ref="D120:E120"/>
    <mergeCell ref="D121:E121"/>
  </mergeCells>
  <phoneticPr fontId="6" type="noConversion"/>
  <dataValidations count="2">
    <dataValidation type="decimal" operator="greaterThanOrEqual" allowBlank="1" showInputMessage="1" showErrorMessage="1" error="Bitte eine Dezimalzahl größer oder gleich Null eintragen!" sqref="I11:M17 I23:I63 E22:E64 C11:G17 F21:H63">
      <formula1>0</formula1>
    </dataValidation>
    <dataValidation type="decimal" allowBlank="1" showInputMessage="1" showErrorMessage="1" error="Der Faktor muss zwischen 0 und 1 liegen" sqref="O70:O169 R70:R169">
      <formula1>0</formula1>
      <formula2>1</formula2>
    </dataValidation>
  </dataValidations>
  <pageMargins left="0.78740157499999996" right="0.78740157499999996" top="0.984251969" bottom="0.984251969" header="0.4921259845" footer="0.4921259845"/>
  <pageSetup paperSize="9" scale="16" orientation="landscape" r:id="rId3"/>
  <headerFooter alignWithMargins="0">
    <oddHeader>&amp;L &amp;A, Seite &amp;P von &amp;N&amp;R&amp;D</oddHeader>
  </headerFooter>
  <ignoredErrors>
    <ignoredError sqref="D12:E17 F11:F16 E45:H50 E52:H57 E59:H63 E25:G29 E31:H36 E38:H43 N70:N169 P70:Q169 S70:U169 K12:K17 M11:M17 E24:G2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Listen!$B$2:$B$8</xm:f>
          </x14:formula1>
          <xm:sqref>C70:C169</xm:sqref>
        </x14:dataValidation>
        <x14:dataValidation type="list" allowBlank="1" showInputMessage="1" showErrorMessage="1">
          <x14:formula1>
            <xm:f>Listen!$D$2:$D$8</xm:f>
          </x14:formula1>
          <xm:sqref>D70:E169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FFFF99"/>
  </sheetPr>
  <dimension ref="A1:G15"/>
  <sheetViews>
    <sheetView showGridLines="0" zoomScaleNormal="100" workbookViewId="0">
      <selection activeCell="E4" sqref="E4"/>
    </sheetView>
  </sheetViews>
  <sheetFormatPr baseColWidth="10" defaultRowHeight="12.75" x14ac:dyDescent="0.2"/>
  <cols>
    <col min="1" max="1" width="2.7109375" style="54" customWidth="1"/>
    <col min="2" max="2" width="66.42578125" style="54" customWidth="1"/>
    <col min="3" max="4" width="15.7109375" style="54" customWidth="1"/>
    <col min="5" max="7" width="17.7109375" style="54" customWidth="1"/>
    <col min="8" max="8" width="2.7109375" style="54" customWidth="1"/>
    <col min="9" max="16384" width="11.42578125" style="54"/>
  </cols>
  <sheetData>
    <row r="1" spans="1:7" s="394" customFormat="1" ht="30" customHeight="1" x14ac:dyDescent="0.2">
      <c r="B1" s="49" t="str">
        <f>"E4. Kostenveränderung im Bereich Messstellenbetrieb (inkl. Messung) des Jahres " &amp; 'A. Allgemeine Informationen'!$D$14</f>
        <v>E4. Kostenveränderung im Bereich Messstellenbetrieb (inkl. Messung) des Jahres 2019</v>
      </c>
    </row>
    <row r="2" spans="1:7" s="394" customFormat="1" ht="12" customHeight="1" thickBot="1" x14ac:dyDescent="0.25">
      <c r="A2" s="54"/>
      <c r="B2" s="395"/>
      <c r="C2" s="54"/>
      <c r="D2" s="54"/>
      <c r="E2" s="54"/>
      <c r="F2" s="54"/>
      <c r="G2" s="54"/>
    </row>
    <row r="3" spans="1:7" ht="80.099999999999994" customHeight="1" x14ac:dyDescent="0.2">
      <c r="B3" s="396" t="s">
        <v>504</v>
      </c>
      <c r="C3" s="396"/>
      <c r="D3" s="397"/>
      <c r="E3" s="906" t="s">
        <v>505</v>
      </c>
      <c r="F3" s="906" t="str">
        <f>"Anzahl der Mess-"&amp;CHAR(10)&amp;"einrichtungen zum 01.01."&amp;'A. Allgemeine Informationen'!D14&amp;CHAR(10)&amp;"[Stück]"</f>
        <v>Anzahl der Mess-
einrichtungen zum 01.01.2019
[Stück]</v>
      </c>
      <c r="G3" s="207" t="str">
        <f>"Anzahl der Mess-"&amp;CHAR(10)&amp;"einrichtungen zum 31.12."&amp;'A. Allgemeine Informationen'!D14&amp;CHAR(10)&amp;"[Stück]"</f>
        <v>Anzahl der Mess-
einrichtungen zum 31.12.2019
[Stück]</v>
      </c>
    </row>
    <row r="4" spans="1:7" ht="105" customHeight="1" x14ac:dyDescent="0.2">
      <c r="B4" s="1283" t="s">
        <v>506</v>
      </c>
      <c r="C4" s="1284"/>
      <c r="D4" s="1285"/>
      <c r="E4" s="430"/>
      <c r="F4" s="433"/>
      <c r="G4" s="434"/>
    </row>
    <row r="5" spans="1:7" ht="15" customHeight="1" x14ac:dyDescent="0.2">
      <c r="B5" s="1296" t="s">
        <v>1069</v>
      </c>
      <c r="C5" s="1297"/>
      <c r="D5" s="1298"/>
      <c r="E5" s="430"/>
      <c r="F5" s="435"/>
      <c r="G5" s="436"/>
    </row>
    <row r="6" spans="1:7" ht="15" customHeight="1" x14ac:dyDescent="0.2">
      <c r="B6" s="1293" t="s">
        <v>1028</v>
      </c>
      <c r="C6" s="1294"/>
      <c r="D6" s="1295"/>
      <c r="E6" s="430"/>
      <c r="F6" s="435"/>
      <c r="G6" s="436"/>
    </row>
    <row r="7" spans="1:7" ht="15" customHeight="1" x14ac:dyDescent="0.2">
      <c r="B7" s="1299" t="s">
        <v>1069</v>
      </c>
      <c r="C7" s="1300"/>
      <c r="D7" s="1300"/>
      <c r="E7" s="430"/>
      <c r="F7" s="435"/>
      <c r="G7" s="436"/>
    </row>
    <row r="8" spans="1:7" ht="15" customHeight="1" x14ac:dyDescent="0.2">
      <c r="B8" s="1286" t="s">
        <v>175</v>
      </c>
      <c r="C8" s="1287"/>
      <c r="D8" s="1287"/>
      <c r="E8" s="608">
        <f>E4-E6</f>
        <v>0</v>
      </c>
      <c r="F8" s="437"/>
      <c r="G8" s="438"/>
    </row>
    <row r="9" spans="1:7" ht="30" customHeight="1" x14ac:dyDescent="0.2">
      <c r="B9" s="1288" t="s">
        <v>1068</v>
      </c>
      <c r="C9" s="1289"/>
      <c r="D9" s="1290"/>
      <c r="E9" s="430"/>
      <c r="F9" s="430"/>
      <c r="G9" s="403"/>
    </row>
    <row r="10" spans="1:7" ht="45" customHeight="1" thickBot="1" x14ac:dyDescent="0.25">
      <c r="B10" s="1291" t="s">
        <v>990</v>
      </c>
      <c r="C10" s="1292"/>
      <c r="D10" s="1292"/>
      <c r="E10" s="431"/>
      <c r="F10" s="431"/>
      <c r="G10" s="432"/>
    </row>
    <row r="11" spans="1:7" ht="12" customHeight="1" thickBot="1" x14ac:dyDescent="0.25">
      <c r="B11" s="19"/>
      <c r="C11" s="19"/>
      <c r="D11" s="19"/>
      <c r="E11" s="398"/>
    </row>
    <row r="12" spans="1:7" ht="26.25" customHeight="1" thickBot="1" x14ac:dyDescent="0.25">
      <c r="B12" s="1301" t="s">
        <v>1029</v>
      </c>
      <c r="C12" s="1302"/>
      <c r="D12" s="1302"/>
      <c r="E12" s="1302"/>
      <c r="F12" s="1302"/>
      <c r="G12" s="957" t="s">
        <v>1</v>
      </c>
    </row>
    <row r="13" spans="1:7" ht="12" customHeight="1" thickBot="1" x14ac:dyDescent="0.25"/>
    <row r="14" spans="1:7" ht="30.75" customHeight="1" thickBot="1" x14ac:dyDescent="0.25">
      <c r="B14" s="1280" t="s">
        <v>1052</v>
      </c>
      <c r="C14" s="1281"/>
      <c r="D14" s="1281"/>
      <c r="E14" s="1281"/>
      <c r="F14" s="1281"/>
      <c r="G14" s="1282"/>
    </row>
    <row r="15" spans="1:7" ht="8.25" customHeight="1" x14ac:dyDescent="0.2"/>
  </sheetData>
  <sheetProtection algorithmName="SHA-512" hashValue="TBNFJ/oGP6tIIY0h9bLU3SAPDiIHOW/YX9rBbpeudEZ45KUSWDinLaaL39AbdkCdzu0RCWa0NEQ/iZUEffHnmA==" saltValue="JqAiNoFEyvaHUD6Xwfb2Rg==" spinCount="100000" sheet="1" objects="1" scenarios="1"/>
  <mergeCells count="9">
    <mergeCell ref="B14:G14"/>
    <mergeCell ref="B4:D4"/>
    <mergeCell ref="B8:D8"/>
    <mergeCell ref="B9:D9"/>
    <mergeCell ref="B10:D10"/>
    <mergeCell ref="B6:D6"/>
    <mergeCell ref="B5:D5"/>
    <mergeCell ref="B7:D7"/>
    <mergeCell ref="B12:F12"/>
  </mergeCells>
  <dataValidations count="1">
    <dataValidation type="list" allowBlank="1" showInputMessage="1" showErrorMessage="1" sqref="G12">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tabColor rgb="FFFFFF99"/>
  </sheetPr>
  <dimension ref="B1:D117"/>
  <sheetViews>
    <sheetView showGridLines="0" zoomScaleNormal="100" workbookViewId="0">
      <selection activeCell="D7" sqref="D7"/>
    </sheetView>
  </sheetViews>
  <sheetFormatPr baseColWidth="10" defaultRowHeight="12.75" x14ac:dyDescent="0.2"/>
  <cols>
    <col min="1" max="1" width="2.7109375" style="54" customWidth="1"/>
    <col min="2" max="2" width="10.140625" style="54" customWidth="1"/>
    <col min="3" max="3" width="79" style="54" bestFit="1" customWidth="1"/>
    <col min="4" max="4" width="17.7109375" style="54" customWidth="1"/>
    <col min="5" max="5" width="2.7109375" style="54" customWidth="1"/>
    <col min="6" max="6" width="11.42578125" style="54"/>
    <col min="7" max="7" width="2.7109375" style="54" customWidth="1"/>
    <col min="8" max="16384" width="11.42578125" style="54"/>
  </cols>
  <sheetData>
    <row r="1" spans="2:4" ht="30" customHeight="1" x14ac:dyDescent="0.2">
      <c r="B1" s="416" t="str">
        <f>"E4.a. Gewinn- und Verlustrechnung des Messstellenbetriebs (inkl. Messung) des Jahres "&amp;'A. Allgemeine Informationen'!D14</f>
        <v>E4.a. Gewinn- und Verlustrechnung des Messstellenbetriebs (inkl. Messung) des Jahres 2019</v>
      </c>
      <c r="C1" s="401"/>
      <c r="D1" s="402"/>
    </row>
    <row r="2" spans="2:4" ht="12" customHeight="1" x14ac:dyDescent="0.2">
      <c r="B2" s="400"/>
      <c r="C2" s="401"/>
      <c r="D2" s="402"/>
    </row>
    <row r="3" spans="2:4" ht="75" customHeight="1" x14ac:dyDescent="0.2">
      <c r="B3" s="1303" t="s">
        <v>1070</v>
      </c>
      <c r="C3" s="1304"/>
      <c r="D3" s="1305"/>
    </row>
    <row r="4" spans="2:4" ht="12" customHeight="1" thickBot="1" x14ac:dyDescent="0.25">
      <c r="B4" s="400"/>
      <c r="C4" s="401"/>
      <c r="D4" s="402"/>
    </row>
    <row r="5" spans="2:4" ht="99.95" customHeight="1" x14ac:dyDescent="0.2">
      <c r="B5" s="426" t="s">
        <v>507</v>
      </c>
      <c r="C5" s="958" t="s">
        <v>501</v>
      </c>
      <c r="D5" s="405" t="s">
        <v>508</v>
      </c>
    </row>
    <row r="6" spans="2:4" ht="15" customHeight="1" x14ac:dyDescent="0.2">
      <c r="B6" s="406" t="s">
        <v>509</v>
      </c>
      <c r="C6" s="407" t="s">
        <v>510</v>
      </c>
      <c r="D6" s="959">
        <f>SUM(D7:D18,D20,D23)</f>
        <v>0</v>
      </c>
    </row>
    <row r="7" spans="2:4" ht="15" customHeight="1" x14ac:dyDescent="0.2">
      <c r="B7" s="406" t="s">
        <v>511</v>
      </c>
      <c r="C7" s="407" t="s">
        <v>512</v>
      </c>
      <c r="D7" s="403"/>
    </row>
    <row r="8" spans="2:4" ht="15" customHeight="1" x14ac:dyDescent="0.2">
      <c r="B8" s="406" t="s">
        <v>513</v>
      </c>
      <c r="C8" s="407" t="s">
        <v>22</v>
      </c>
      <c r="D8" s="403"/>
    </row>
    <row r="9" spans="2:4" ht="15" customHeight="1" x14ac:dyDescent="0.2">
      <c r="B9" s="408" t="s">
        <v>514</v>
      </c>
      <c r="C9" s="407" t="s">
        <v>515</v>
      </c>
      <c r="D9" s="403"/>
    </row>
    <row r="10" spans="2:4" ht="15" customHeight="1" x14ac:dyDescent="0.2">
      <c r="B10" s="406" t="s">
        <v>516</v>
      </c>
      <c r="C10" s="407" t="s">
        <v>517</v>
      </c>
      <c r="D10" s="403"/>
    </row>
    <row r="11" spans="2:4" ht="15" customHeight="1" x14ac:dyDescent="0.2">
      <c r="B11" s="408" t="s">
        <v>518</v>
      </c>
      <c r="C11" s="407" t="s">
        <v>519</v>
      </c>
      <c r="D11" s="403"/>
    </row>
    <row r="12" spans="2:4" ht="15" customHeight="1" x14ac:dyDescent="0.2">
      <c r="B12" s="408" t="s">
        <v>520</v>
      </c>
      <c r="C12" s="407" t="s">
        <v>521</v>
      </c>
      <c r="D12" s="403"/>
    </row>
    <row r="13" spans="2:4" ht="15" customHeight="1" x14ac:dyDescent="0.2">
      <c r="B13" s="408" t="s">
        <v>522</v>
      </c>
      <c r="C13" s="407" t="s">
        <v>523</v>
      </c>
      <c r="D13" s="403"/>
    </row>
    <row r="14" spans="2:4" ht="15" customHeight="1" x14ac:dyDescent="0.2">
      <c r="B14" s="408" t="s">
        <v>524</v>
      </c>
      <c r="C14" s="407" t="s">
        <v>525</v>
      </c>
      <c r="D14" s="403"/>
    </row>
    <row r="15" spans="2:4" ht="15" customHeight="1" x14ac:dyDescent="0.2">
      <c r="B15" s="408" t="s">
        <v>526</v>
      </c>
      <c r="C15" s="407" t="s">
        <v>527</v>
      </c>
      <c r="D15" s="403"/>
    </row>
    <row r="16" spans="2:4" ht="15" customHeight="1" x14ac:dyDescent="0.2">
      <c r="B16" s="406" t="s">
        <v>528</v>
      </c>
      <c r="C16" s="409" t="s">
        <v>529</v>
      </c>
      <c r="D16" s="403"/>
    </row>
    <row r="17" spans="2:4" ht="15" customHeight="1" x14ac:dyDescent="0.2">
      <c r="B17" s="408" t="s">
        <v>530</v>
      </c>
      <c r="C17" s="407" t="s">
        <v>203</v>
      </c>
      <c r="D17" s="403"/>
    </row>
    <row r="18" spans="2:4" ht="15" customHeight="1" x14ac:dyDescent="0.2">
      <c r="B18" s="406" t="s">
        <v>531</v>
      </c>
      <c r="C18" s="407" t="s">
        <v>204</v>
      </c>
      <c r="D18" s="403"/>
    </row>
    <row r="19" spans="2:4" ht="15" customHeight="1" x14ac:dyDescent="0.2">
      <c r="B19" s="408" t="s">
        <v>532</v>
      </c>
      <c r="C19" s="656" t="s">
        <v>533</v>
      </c>
      <c r="D19" s="403"/>
    </row>
    <row r="20" spans="2:4" ht="15" customHeight="1" x14ac:dyDescent="0.2">
      <c r="B20" s="406" t="s">
        <v>534</v>
      </c>
      <c r="C20" s="656" t="s">
        <v>205</v>
      </c>
      <c r="D20" s="403"/>
    </row>
    <row r="21" spans="2:4" ht="15" customHeight="1" x14ac:dyDescent="0.2">
      <c r="B21" s="408" t="s">
        <v>535</v>
      </c>
      <c r="C21" s="656" t="s">
        <v>536</v>
      </c>
      <c r="D21" s="403"/>
    </row>
    <row r="22" spans="2:4" ht="15" customHeight="1" x14ac:dyDescent="0.2">
      <c r="B22" s="406" t="s">
        <v>537</v>
      </c>
      <c r="C22" s="656" t="s">
        <v>538</v>
      </c>
      <c r="D22" s="403"/>
    </row>
    <row r="23" spans="2:4" ht="15" customHeight="1" x14ac:dyDescent="0.2">
      <c r="B23" s="408" t="s">
        <v>539</v>
      </c>
      <c r="C23" s="656" t="s">
        <v>540</v>
      </c>
      <c r="D23" s="403"/>
    </row>
    <row r="24" spans="2:4" ht="15" customHeight="1" x14ac:dyDescent="0.2">
      <c r="B24" s="406" t="s">
        <v>541</v>
      </c>
      <c r="C24" s="656" t="s">
        <v>542</v>
      </c>
      <c r="D24" s="403"/>
    </row>
    <row r="25" spans="2:4" ht="15" customHeight="1" x14ac:dyDescent="0.2">
      <c r="B25" s="406" t="s">
        <v>543</v>
      </c>
      <c r="C25" s="656" t="s">
        <v>544</v>
      </c>
      <c r="D25" s="403"/>
    </row>
    <row r="26" spans="2:4" ht="15" customHeight="1" x14ac:dyDescent="0.2">
      <c r="B26" s="406" t="s">
        <v>545</v>
      </c>
      <c r="C26" s="656" t="s">
        <v>546</v>
      </c>
      <c r="D26" s="959">
        <f>SUM(D27:D32)</f>
        <v>0</v>
      </c>
    </row>
    <row r="27" spans="2:4" ht="15" customHeight="1" x14ac:dyDescent="0.2">
      <c r="B27" s="406" t="s">
        <v>547</v>
      </c>
      <c r="C27" s="656" t="s">
        <v>548</v>
      </c>
      <c r="D27" s="403"/>
    </row>
    <row r="28" spans="2:4" ht="15" customHeight="1" x14ac:dyDescent="0.2">
      <c r="B28" s="406" t="s">
        <v>549</v>
      </c>
      <c r="C28" s="656" t="s">
        <v>550</v>
      </c>
      <c r="D28" s="403"/>
    </row>
    <row r="29" spans="2:4" ht="15" customHeight="1" x14ac:dyDescent="0.2">
      <c r="B29" s="406" t="s">
        <v>551</v>
      </c>
      <c r="C29" s="656" t="s">
        <v>552</v>
      </c>
      <c r="D29" s="403"/>
    </row>
    <row r="30" spans="2:4" ht="15" customHeight="1" x14ac:dyDescent="0.2">
      <c r="B30" s="406" t="s">
        <v>553</v>
      </c>
      <c r="C30" s="656" t="s">
        <v>554</v>
      </c>
      <c r="D30" s="403"/>
    </row>
    <row r="31" spans="2:4" ht="15" customHeight="1" x14ac:dyDescent="0.2">
      <c r="B31" s="406" t="s">
        <v>555</v>
      </c>
      <c r="C31" s="656" t="s">
        <v>556</v>
      </c>
      <c r="D31" s="403"/>
    </row>
    <row r="32" spans="2:4" ht="15" customHeight="1" x14ac:dyDescent="0.2">
      <c r="B32" s="406" t="s">
        <v>557</v>
      </c>
      <c r="C32" s="656" t="s">
        <v>558</v>
      </c>
      <c r="D32" s="403"/>
    </row>
    <row r="33" spans="2:4" ht="15" customHeight="1" x14ac:dyDescent="0.2">
      <c r="B33" s="406" t="s">
        <v>559</v>
      </c>
      <c r="C33" s="656" t="s">
        <v>560</v>
      </c>
      <c r="D33" s="960">
        <f>D34+D44</f>
        <v>0</v>
      </c>
    </row>
    <row r="34" spans="2:4" ht="15" customHeight="1" x14ac:dyDescent="0.2">
      <c r="B34" s="406" t="s">
        <v>561</v>
      </c>
      <c r="C34" s="656" t="s">
        <v>562</v>
      </c>
      <c r="D34" s="959">
        <f>SUM(D35,D36,D41:D43)</f>
        <v>0</v>
      </c>
    </row>
    <row r="35" spans="2:4" ht="15" customHeight="1" x14ac:dyDescent="0.2">
      <c r="B35" s="406" t="s">
        <v>563</v>
      </c>
      <c r="C35" s="656" t="s">
        <v>564</v>
      </c>
      <c r="D35" s="403"/>
    </row>
    <row r="36" spans="2:4" ht="15" customHeight="1" x14ac:dyDescent="0.2">
      <c r="B36" s="406" t="s">
        <v>565</v>
      </c>
      <c r="C36" s="656" t="s">
        <v>566</v>
      </c>
      <c r="D36" s="959">
        <f>SUM(D37:D40)</f>
        <v>0</v>
      </c>
    </row>
    <row r="37" spans="2:4" ht="15" customHeight="1" x14ac:dyDescent="0.2">
      <c r="B37" s="406" t="s">
        <v>567</v>
      </c>
      <c r="C37" s="657" t="s">
        <v>568</v>
      </c>
      <c r="D37" s="403"/>
    </row>
    <row r="38" spans="2:4" ht="15" customHeight="1" x14ac:dyDescent="0.2">
      <c r="B38" s="406" t="s">
        <v>569</v>
      </c>
      <c r="C38" s="656" t="s">
        <v>570</v>
      </c>
      <c r="D38" s="403"/>
    </row>
    <row r="39" spans="2:4" ht="15" customHeight="1" x14ac:dyDescent="0.2">
      <c r="B39" s="406" t="s">
        <v>571</v>
      </c>
      <c r="C39" s="656" t="s">
        <v>572</v>
      </c>
      <c r="D39" s="403"/>
    </row>
    <row r="40" spans="2:4" ht="15" customHeight="1" x14ac:dyDescent="0.2">
      <c r="B40" s="406" t="s">
        <v>573</v>
      </c>
      <c r="C40" s="656" t="s">
        <v>574</v>
      </c>
      <c r="D40" s="403"/>
    </row>
    <row r="41" spans="2:4" ht="15" customHeight="1" x14ac:dyDescent="0.2">
      <c r="B41" s="406" t="s">
        <v>575</v>
      </c>
      <c r="C41" s="656" t="s">
        <v>576</v>
      </c>
      <c r="D41" s="403"/>
    </row>
    <row r="42" spans="2:4" ht="30" customHeight="1" x14ac:dyDescent="0.2">
      <c r="B42" s="406" t="s">
        <v>577</v>
      </c>
      <c r="C42" s="658" t="s">
        <v>578</v>
      </c>
      <c r="D42" s="403"/>
    </row>
    <row r="43" spans="2:4" ht="15" customHeight="1" x14ac:dyDescent="0.2">
      <c r="B43" s="406" t="s">
        <v>579</v>
      </c>
      <c r="C43" s="656" t="s">
        <v>580</v>
      </c>
      <c r="D43" s="403"/>
    </row>
    <row r="44" spans="2:4" ht="15" customHeight="1" x14ac:dyDescent="0.2">
      <c r="B44" s="406" t="s">
        <v>581</v>
      </c>
      <c r="C44" s="656" t="s">
        <v>582</v>
      </c>
      <c r="D44" s="959">
        <f>SUM(D45,D51:D55)</f>
        <v>0</v>
      </c>
    </row>
    <row r="45" spans="2:4" ht="15" customHeight="1" x14ac:dyDescent="0.2">
      <c r="B45" s="406" t="s">
        <v>583</v>
      </c>
      <c r="C45" s="656" t="s">
        <v>584</v>
      </c>
      <c r="D45" s="403"/>
    </row>
    <row r="46" spans="2:4" ht="15" customHeight="1" x14ac:dyDescent="0.2">
      <c r="B46" s="406" t="s">
        <v>585</v>
      </c>
      <c r="C46" s="656" t="s">
        <v>586</v>
      </c>
      <c r="D46" s="403"/>
    </row>
    <row r="47" spans="2:4" ht="15" customHeight="1" x14ac:dyDescent="0.2">
      <c r="B47" s="406" t="s">
        <v>587</v>
      </c>
      <c r="C47" s="656" t="s">
        <v>588</v>
      </c>
      <c r="D47" s="403"/>
    </row>
    <row r="48" spans="2:4" ht="15" customHeight="1" x14ac:dyDescent="0.2">
      <c r="B48" s="406" t="s">
        <v>589</v>
      </c>
      <c r="C48" s="656" t="s">
        <v>590</v>
      </c>
      <c r="D48" s="403"/>
    </row>
    <row r="49" spans="2:4" ht="15" customHeight="1" x14ac:dyDescent="0.2">
      <c r="B49" s="410" t="s">
        <v>591</v>
      </c>
      <c r="C49" s="656" t="s">
        <v>592</v>
      </c>
      <c r="D49" s="403"/>
    </row>
    <row r="50" spans="2:4" ht="15" customHeight="1" x14ac:dyDescent="0.2">
      <c r="B50" s="410" t="s">
        <v>593</v>
      </c>
      <c r="C50" s="656" t="s">
        <v>594</v>
      </c>
      <c r="D50" s="403"/>
    </row>
    <row r="51" spans="2:4" ht="15" customHeight="1" x14ac:dyDescent="0.2">
      <c r="B51" s="406" t="s">
        <v>595</v>
      </c>
      <c r="C51" s="656" t="s">
        <v>596</v>
      </c>
      <c r="D51" s="403"/>
    </row>
    <row r="52" spans="2:4" ht="15" customHeight="1" x14ac:dyDescent="0.2">
      <c r="B52" s="406" t="s">
        <v>597</v>
      </c>
      <c r="C52" s="656" t="s">
        <v>598</v>
      </c>
      <c r="D52" s="403"/>
    </row>
    <row r="53" spans="2:4" ht="15" customHeight="1" x14ac:dyDescent="0.2">
      <c r="B53" s="406" t="s">
        <v>599</v>
      </c>
      <c r="C53" s="656" t="s">
        <v>600</v>
      </c>
      <c r="D53" s="403"/>
    </row>
    <row r="54" spans="2:4" ht="15" customHeight="1" x14ac:dyDescent="0.2">
      <c r="B54" s="406" t="s">
        <v>601</v>
      </c>
      <c r="C54" s="656" t="s">
        <v>602</v>
      </c>
      <c r="D54" s="403"/>
    </row>
    <row r="55" spans="2:4" ht="15" customHeight="1" x14ac:dyDescent="0.2">
      <c r="B55" s="406" t="s">
        <v>603</v>
      </c>
      <c r="C55" s="656" t="s">
        <v>580</v>
      </c>
      <c r="D55" s="403"/>
    </row>
    <row r="56" spans="2:4" ht="15" customHeight="1" x14ac:dyDescent="0.2">
      <c r="B56" s="406" t="s">
        <v>604</v>
      </c>
      <c r="C56" s="656" t="s">
        <v>162</v>
      </c>
      <c r="D56" s="960">
        <f>D57+D58</f>
        <v>0</v>
      </c>
    </row>
    <row r="57" spans="2:4" ht="15" customHeight="1" x14ac:dyDescent="0.2">
      <c r="B57" s="411" t="s">
        <v>605</v>
      </c>
      <c r="C57" s="656" t="s">
        <v>606</v>
      </c>
      <c r="D57" s="403"/>
    </row>
    <row r="58" spans="2:4" ht="15" customHeight="1" x14ac:dyDescent="0.2">
      <c r="B58" s="412" t="s">
        <v>607</v>
      </c>
      <c r="C58" s="656" t="s">
        <v>608</v>
      </c>
      <c r="D58" s="960">
        <f>D59+D60</f>
        <v>0</v>
      </c>
    </row>
    <row r="59" spans="2:4" ht="15" customHeight="1" x14ac:dyDescent="0.2">
      <c r="B59" s="406" t="s">
        <v>609</v>
      </c>
      <c r="C59" s="656" t="s">
        <v>610</v>
      </c>
      <c r="D59" s="403"/>
    </row>
    <row r="60" spans="2:4" ht="15" customHeight="1" x14ac:dyDescent="0.2">
      <c r="B60" s="406" t="s">
        <v>611</v>
      </c>
      <c r="C60" s="656" t="s">
        <v>612</v>
      </c>
      <c r="D60" s="403"/>
    </row>
    <row r="61" spans="2:4" ht="15" customHeight="1" x14ac:dyDescent="0.2">
      <c r="B61" s="406" t="s">
        <v>613</v>
      </c>
      <c r="C61" s="659" t="s">
        <v>614</v>
      </c>
      <c r="D61" s="959">
        <f>D62+D65+D66</f>
        <v>0</v>
      </c>
    </row>
    <row r="62" spans="2:4" ht="15" customHeight="1" x14ac:dyDescent="0.2">
      <c r="B62" s="406" t="s">
        <v>615</v>
      </c>
      <c r="C62" s="656" t="s">
        <v>616</v>
      </c>
      <c r="D62" s="959">
        <f>D63+D64</f>
        <v>0</v>
      </c>
    </row>
    <row r="63" spans="2:4" ht="30" customHeight="1" x14ac:dyDescent="0.2">
      <c r="B63" s="406" t="s">
        <v>617</v>
      </c>
      <c r="C63" s="658" t="s">
        <v>618</v>
      </c>
      <c r="D63" s="403"/>
    </row>
    <row r="64" spans="2:4" ht="15" customHeight="1" x14ac:dyDescent="0.2">
      <c r="B64" s="406" t="s">
        <v>619</v>
      </c>
      <c r="C64" s="656" t="s">
        <v>580</v>
      </c>
      <c r="D64" s="403"/>
    </row>
    <row r="65" spans="2:4" ht="15" customHeight="1" x14ac:dyDescent="0.2">
      <c r="B65" s="406" t="s">
        <v>620</v>
      </c>
      <c r="C65" s="656" t="s">
        <v>621</v>
      </c>
      <c r="D65" s="403"/>
    </row>
    <row r="66" spans="2:4" ht="15" customHeight="1" x14ac:dyDescent="0.2">
      <c r="B66" s="406" t="s">
        <v>622</v>
      </c>
      <c r="C66" s="656" t="s">
        <v>623</v>
      </c>
      <c r="D66" s="403"/>
    </row>
    <row r="67" spans="2:4" ht="15" customHeight="1" x14ac:dyDescent="0.2">
      <c r="B67" s="406" t="s">
        <v>624</v>
      </c>
      <c r="C67" s="656" t="s">
        <v>625</v>
      </c>
      <c r="D67" s="959">
        <f>SUM(D68:D81)</f>
        <v>0</v>
      </c>
    </row>
    <row r="68" spans="2:4" ht="15" customHeight="1" x14ac:dyDescent="0.2">
      <c r="B68" s="406" t="s">
        <v>626</v>
      </c>
      <c r="C68" s="656" t="s">
        <v>627</v>
      </c>
      <c r="D68" s="403"/>
    </row>
    <row r="69" spans="2:4" ht="15" customHeight="1" x14ac:dyDescent="0.2">
      <c r="B69" s="406" t="s">
        <v>628</v>
      </c>
      <c r="C69" s="656" t="s">
        <v>629</v>
      </c>
      <c r="D69" s="403"/>
    </row>
    <row r="70" spans="2:4" ht="15" customHeight="1" x14ac:dyDescent="0.2">
      <c r="B70" s="406" t="s">
        <v>630</v>
      </c>
      <c r="C70" s="656" t="s">
        <v>631</v>
      </c>
      <c r="D70" s="403"/>
    </row>
    <row r="71" spans="2:4" ht="15" customHeight="1" x14ac:dyDescent="0.2">
      <c r="B71" s="406" t="s">
        <v>632</v>
      </c>
      <c r="C71" s="656" t="s">
        <v>633</v>
      </c>
      <c r="D71" s="403"/>
    </row>
    <row r="72" spans="2:4" ht="15" customHeight="1" x14ac:dyDescent="0.2">
      <c r="B72" s="406" t="s">
        <v>634</v>
      </c>
      <c r="C72" s="656" t="s">
        <v>635</v>
      </c>
      <c r="D72" s="403"/>
    </row>
    <row r="73" spans="2:4" ht="15" customHeight="1" x14ac:dyDescent="0.2">
      <c r="B73" s="406" t="s">
        <v>636</v>
      </c>
      <c r="C73" s="656" t="s">
        <v>637</v>
      </c>
      <c r="D73" s="403"/>
    </row>
    <row r="74" spans="2:4" ht="15" customHeight="1" x14ac:dyDescent="0.2">
      <c r="B74" s="406" t="s">
        <v>638</v>
      </c>
      <c r="C74" s="656" t="s">
        <v>639</v>
      </c>
      <c r="D74" s="403"/>
    </row>
    <row r="75" spans="2:4" ht="15" customHeight="1" x14ac:dyDescent="0.2">
      <c r="B75" s="406" t="s">
        <v>640</v>
      </c>
      <c r="C75" s="656" t="s">
        <v>641</v>
      </c>
      <c r="D75" s="403"/>
    </row>
    <row r="76" spans="2:4" ht="15" customHeight="1" x14ac:dyDescent="0.2">
      <c r="B76" s="406" t="s">
        <v>642</v>
      </c>
      <c r="C76" s="656" t="s">
        <v>643</v>
      </c>
      <c r="D76" s="403"/>
    </row>
    <row r="77" spans="2:4" ht="15" customHeight="1" x14ac:dyDescent="0.2">
      <c r="B77" s="406" t="s">
        <v>644</v>
      </c>
      <c r="C77" s="656" t="s">
        <v>645</v>
      </c>
      <c r="D77" s="403"/>
    </row>
    <row r="78" spans="2:4" ht="15" customHeight="1" x14ac:dyDescent="0.2">
      <c r="B78" s="406" t="s">
        <v>646</v>
      </c>
      <c r="C78" s="656" t="s">
        <v>647</v>
      </c>
      <c r="D78" s="403"/>
    </row>
    <row r="79" spans="2:4" ht="15" customHeight="1" x14ac:dyDescent="0.2">
      <c r="B79" s="406" t="s">
        <v>648</v>
      </c>
      <c r="C79" s="656" t="s">
        <v>649</v>
      </c>
      <c r="D79" s="403"/>
    </row>
    <row r="80" spans="2:4" ht="15" customHeight="1" x14ac:dyDescent="0.2">
      <c r="B80" s="413" t="s">
        <v>650</v>
      </c>
      <c r="C80" s="657" t="s">
        <v>651</v>
      </c>
      <c r="D80" s="403"/>
    </row>
    <row r="81" spans="2:4" ht="15" customHeight="1" x14ac:dyDescent="0.2">
      <c r="B81" s="406" t="s">
        <v>652</v>
      </c>
      <c r="C81" s="657" t="s">
        <v>580</v>
      </c>
      <c r="D81" s="403"/>
    </row>
    <row r="82" spans="2:4" ht="15" customHeight="1" x14ac:dyDescent="0.2">
      <c r="B82" s="406" t="s">
        <v>653</v>
      </c>
      <c r="C82" s="656" t="s">
        <v>654</v>
      </c>
      <c r="D82" s="403"/>
    </row>
    <row r="83" spans="2:4" ht="15" customHeight="1" x14ac:dyDescent="0.2">
      <c r="B83" s="406" t="s">
        <v>655</v>
      </c>
      <c r="C83" s="656" t="s">
        <v>656</v>
      </c>
      <c r="D83" s="403"/>
    </row>
    <row r="84" spans="2:4" ht="15" customHeight="1" x14ac:dyDescent="0.2">
      <c r="B84" s="406" t="s">
        <v>657</v>
      </c>
      <c r="C84" s="656" t="s">
        <v>658</v>
      </c>
      <c r="D84" s="403"/>
    </row>
    <row r="85" spans="2:4" ht="15" customHeight="1" x14ac:dyDescent="0.2">
      <c r="B85" s="406" t="s">
        <v>659</v>
      </c>
      <c r="C85" s="656" t="s">
        <v>656</v>
      </c>
      <c r="D85" s="403"/>
    </row>
    <row r="86" spans="2:4" ht="15" customHeight="1" x14ac:dyDescent="0.2">
      <c r="B86" s="406" t="s">
        <v>660</v>
      </c>
      <c r="C86" s="656" t="s">
        <v>661</v>
      </c>
      <c r="D86" s="959">
        <f>SUM(D87,D90,D95:D97)</f>
        <v>0</v>
      </c>
    </row>
    <row r="87" spans="2:4" ht="15" customHeight="1" x14ac:dyDescent="0.2">
      <c r="B87" s="406" t="s">
        <v>662</v>
      </c>
      <c r="C87" s="656" t="s">
        <v>663</v>
      </c>
      <c r="D87" s="403"/>
    </row>
    <row r="88" spans="2:4" ht="15" customHeight="1" x14ac:dyDescent="0.2">
      <c r="B88" s="406" t="s">
        <v>664</v>
      </c>
      <c r="C88" s="656" t="s">
        <v>665</v>
      </c>
      <c r="D88" s="403"/>
    </row>
    <row r="89" spans="2:4" ht="15" customHeight="1" x14ac:dyDescent="0.2">
      <c r="B89" s="406" t="s">
        <v>666</v>
      </c>
      <c r="C89" s="656" t="s">
        <v>667</v>
      </c>
      <c r="D89" s="403"/>
    </row>
    <row r="90" spans="2:4" ht="15" customHeight="1" x14ac:dyDescent="0.2">
      <c r="B90" s="406" t="s">
        <v>668</v>
      </c>
      <c r="C90" s="656" t="s">
        <v>669</v>
      </c>
      <c r="D90" s="960">
        <f>SUM(D91:D94)</f>
        <v>0</v>
      </c>
    </row>
    <row r="91" spans="2:4" ht="15" customHeight="1" x14ac:dyDescent="0.2">
      <c r="B91" s="406" t="s">
        <v>670</v>
      </c>
      <c r="C91" s="407" t="s">
        <v>671</v>
      </c>
      <c r="D91" s="403"/>
    </row>
    <row r="92" spans="2:4" ht="15" customHeight="1" x14ac:dyDescent="0.2">
      <c r="B92" s="406" t="s">
        <v>672</v>
      </c>
      <c r="C92" s="407" t="s">
        <v>673</v>
      </c>
      <c r="D92" s="403"/>
    </row>
    <row r="93" spans="2:4" ht="15" customHeight="1" x14ac:dyDescent="0.2">
      <c r="B93" s="406" t="s">
        <v>674</v>
      </c>
      <c r="C93" s="407" t="s">
        <v>675</v>
      </c>
      <c r="D93" s="403"/>
    </row>
    <row r="94" spans="2:4" ht="15" customHeight="1" x14ac:dyDescent="0.2">
      <c r="B94" s="406" t="s">
        <v>676</v>
      </c>
      <c r="C94" s="407" t="s">
        <v>677</v>
      </c>
      <c r="D94" s="403"/>
    </row>
    <row r="95" spans="2:4" ht="15" customHeight="1" x14ac:dyDescent="0.2">
      <c r="B95" s="406" t="s">
        <v>678</v>
      </c>
      <c r="C95" s="407" t="s">
        <v>679</v>
      </c>
      <c r="D95" s="403"/>
    </row>
    <row r="96" spans="2:4" ht="15" customHeight="1" x14ac:dyDescent="0.2">
      <c r="B96" s="406" t="s">
        <v>680</v>
      </c>
      <c r="C96" s="407" t="s">
        <v>681</v>
      </c>
      <c r="D96" s="403"/>
    </row>
    <row r="97" spans="2:4" ht="15" customHeight="1" x14ac:dyDescent="0.2">
      <c r="B97" s="406" t="s">
        <v>682</v>
      </c>
      <c r="C97" s="407" t="s">
        <v>683</v>
      </c>
      <c r="D97" s="403"/>
    </row>
    <row r="98" spans="2:4" ht="15" customHeight="1" x14ac:dyDescent="0.2">
      <c r="B98" s="406" t="s">
        <v>684</v>
      </c>
      <c r="C98" s="407" t="s">
        <v>685</v>
      </c>
      <c r="D98" s="403"/>
    </row>
    <row r="99" spans="2:4" ht="15" customHeight="1" x14ac:dyDescent="0.2">
      <c r="B99" s="406" t="s">
        <v>686</v>
      </c>
      <c r="C99" s="407" t="s">
        <v>687</v>
      </c>
      <c r="D99" s="960">
        <f>SUM(D100:D104)</f>
        <v>0</v>
      </c>
    </row>
    <row r="100" spans="2:4" ht="15" customHeight="1" x14ac:dyDescent="0.2">
      <c r="B100" s="406" t="s">
        <v>688</v>
      </c>
      <c r="C100" s="407" t="s">
        <v>689</v>
      </c>
      <c r="D100" s="403"/>
    </row>
    <row r="101" spans="2:4" ht="15" customHeight="1" x14ac:dyDescent="0.2">
      <c r="B101" s="406" t="s">
        <v>690</v>
      </c>
      <c r="C101" s="407" t="s">
        <v>691</v>
      </c>
      <c r="D101" s="403"/>
    </row>
    <row r="102" spans="2:4" ht="15" customHeight="1" x14ac:dyDescent="0.2">
      <c r="B102" s="406" t="s">
        <v>692</v>
      </c>
      <c r="C102" s="414" t="s">
        <v>693</v>
      </c>
      <c r="D102" s="403"/>
    </row>
    <row r="103" spans="2:4" ht="15" customHeight="1" x14ac:dyDescent="0.2">
      <c r="B103" s="415" t="s">
        <v>694</v>
      </c>
      <c r="C103" s="407" t="s">
        <v>695</v>
      </c>
      <c r="D103" s="404"/>
    </row>
    <row r="104" spans="2:4" ht="15" customHeight="1" x14ac:dyDescent="0.2">
      <c r="B104" s="406" t="s">
        <v>696</v>
      </c>
      <c r="C104" s="409" t="s">
        <v>580</v>
      </c>
      <c r="D104" s="403"/>
    </row>
    <row r="105" spans="2:4" ht="15" customHeight="1" x14ac:dyDescent="0.2">
      <c r="B105" s="406" t="s">
        <v>697</v>
      </c>
      <c r="C105" s="407" t="s">
        <v>698</v>
      </c>
      <c r="D105" s="959">
        <f>SUM(D6,D24:D26,D82,D84,D86)-SUM(D33,D56,D61,D67,D98,D99)</f>
        <v>0</v>
      </c>
    </row>
    <row r="106" spans="2:4" ht="15" customHeight="1" x14ac:dyDescent="0.2">
      <c r="B106" s="406" t="s">
        <v>699</v>
      </c>
      <c r="C106" s="407" t="s">
        <v>700</v>
      </c>
      <c r="D106" s="403"/>
    </row>
    <row r="107" spans="2:4" ht="15" customHeight="1" x14ac:dyDescent="0.2">
      <c r="B107" s="406" t="s">
        <v>701</v>
      </c>
      <c r="C107" s="407" t="s">
        <v>702</v>
      </c>
      <c r="D107" s="619"/>
    </row>
    <row r="108" spans="2:4" ht="15" customHeight="1" x14ac:dyDescent="0.2">
      <c r="B108" s="406" t="s">
        <v>703</v>
      </c>
      <c r="C108" s="407" t="s">
        <v>704</v>
      </c>
      <c r="D108" s="961">
        <f>D106-D107</f>
        <v>0</v>
      </c>
    </row>
    <row r="109" spans="2:4" ht="15" customHeight="1" x14ac:dyDescent="0.2">
      <c r="B109" s="406" t="s">
        <v>705</v>
      </c>
      <c r="C109" s="620" t="s">
        <v>706</v>
      </c>
      <c r="D109" s="619"/>
    </row>
    <row r="110" spans="2:4" ht="15" customHeight="1" x14ac:dyDescent="0.2">
      <c r="B110" s="406" t="s">
        <v>707</v>
      </c>
      <c r="C110" s="620" t="s">
        <v>708</v>
      </c>
      <c r="D110" s="403"/>
    </row>
    <row r="111" spans="2:4" ht="15" customHeight="1" x14ac:dyDescent="0.2">
      <c r="B111" s="406" t="s">
        <v>709</v>
      </c>
      <c r="C111" s="407" t="s">
        <v>710</v>
      </c>
      <c r="D111" s="403"/>
    </row>
    <row r="112" spans="2:4" ht="15" customHeight="1" x14ac:dyDescent="0.2">
      <c r="B112" s="406" t="s">
        <v>711</v>
      </c>
      <c r="C112" s="407" t="s">
        <v>712</v>
      </c>
      <c r="D112" s="403"/>
    </row>
    <row r="113" spans="2:4" ht="15" customHeight="1" x14ac:dyDescent="0.2">
      <c r="B113" s="406" t="s">
        <v>713</v>
      </c>
      <c r="C113" s="407" t="s">
        <v>714</v>
      </c>
      <c r="D113" s="962">
        <f>SUM(D105,D108,-D109,-D110,D111,-D112)</f>
        <v>0</v>
      </c>
    </row>
    <row r="114" spans="2:4" ht="15" customHeight="1" x14ac:dyDescent="0.2">
      <c r="B114" s="406" t="s">
        <v>715</v>
      </c>
      <c r="C114" s="407" t="s">
        <v>716</v>
      </c>
      <c r="D114" s="403"/>
    </row>
    <row r="115" spans="2:4" ht="15" customHeight="1" x14ac:dyDescent="0.2">
      <c r="B115" s="406" t="s">
        <v>717</v>
      </c>
      <c r="C115" s="407" t="s">
        <v>718</v>
      </c>
      <c r="D115" s="403"/>
    </row>
    <row r="116" spans="2:4" ht="15" customHeight="1" thickBot="1" x14ac:dyDescent="0.25">
      <c r="B116" s="621" t="s">
        <v>719</v>
      </c>
      <c r="C116" s="622" t="s">
        <v>720</v>
      </c>
      <c r="D116" s="963">
        <f>D113+D114-D115</f>
        <v>0</v>
      </c>
    </row>
    <row r="117" spans="2:4" ht="8.25" customHeight="1" x14ac:dyDescent="0.2"/>
  </sheetData>
  <sheetProtection algorithmName="SHA-512" hashValue="DD2O0UHdgKXupqCCjZHQMjoM38VWs8trZZOtcgYP+Ite4XWI3AcyAo/UQ7fHKceogNITLs/fzhUY/MAhZH6A8Q==" saltValue="L9eHehisNBFduMEyJpUyWw==" spinCount="100000" sheet="1" objects="1" scenarios="1"/>
  <mergeCells count="1">
    <mergeCell ref="B3:D3"/>
  </mergeCells>
  <pageMargins left="0.7" right="0.7" top="0.78740157499999996" bottom="0.78740157499999996" header="0.3" footer="0.3"/>
  <pageSetup paperSize="9" scale="66" orientation="portrait" r:id="rId1"/>
  <rowBreaks count="1" manualBreakCount="1">
    <brk id="60"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tabColor rgb="FFFFFF99"/>
  </sheetPr>
  <dimension ref="A1:E259"/>
  <sheetViews>
    <sheetView showGridLines="0" zoomScaleNormal="100" workbookViewId="0">
      <selection activeCell="D5" sqref="D5"/>
    </sheetView>
  </sheetViews>
  <sheetFormatPr baseColWidth="10" defaultRowHeight="14.25" x14ac:dyDescent="0.2"/>
  <cols>
    <col min="1" max="1" width="2.7109375" style="16" customWidth="1"/>
    <col min="2" max="2" width="35.28515625" style="16" customWidth="1"/>
    <col min="3" max="3" width="55.28515625" style="16" customWidth="1"/>
    <col min="4" max="4" width="17.7109375" style="16" customWidth="1"/>
    <col min="5" max="5" width="2.7109375" style="16" customWidth="1"/>
    <col min="6" max="16384" width="11.42578125" style="16"/>
  </cols>
  <sheetData>
    <row r="1" spans="1:5" ht="30" customHeight="1" x14ac:dyDescent="0.2">
      <c r="B1" s="52" t="str">
        <f>"E5. Kapitalkosten aus genehmigten Investitionsmaßnahmen nach § 23 ARegV des Jahres " &amp; 'A. Allgemeine Informationen'!D14</f>
        <v>E5. Kapitalkosten aus genehmigten Investitionsmaßnahmen nach § 23 ARegV des Jahres 2019</v>
      </c>
    </row>
    <row r="2" spans="1:5" ht="12" customHeight="1" thickBot="1" x14ac:dyDescent="0.25"/>
    <row r="3" spans="1:5" ht="18" customHeight="1" x14ac:dyDescent="0.2">
      <c r="B3" s="1306" t="s">
        <v>213</v>
      </c>
      <c r="C3" s="1232"/>
      <c r="D3" s="208" t="s">
        <v>188</v>
      </c>
    </row>
    <row r="4" spans="1:5" ht="15" customHeight="1" x14ac:dyDescent="0.2">
      <c r="B4" s="1307" t="s">
        <v>148</v>
      </c>
      <c r="C4" s="1267"/>
      <c r="D4" s="93">
        <f>SUM(D9:D258)</f>
        <v>0</v>
      </c>
    </row>
    <row r="5" spans="1:5" ht="15" customHeight="1" x14ac:dyDescent="0.2">
      <c r="B5" s="1307" t="s">
        <v>217</v>
      </c>
      <c r="C5" s="1267"/>
      <c r="D5" s="94"/>
    </row>
    <row r="6" spans="1:5" s="213" customFormat="1" ht="15" customHeight="1" thickBot="1" x14ac:dyDescent="0.25">
      <c r="B6" s="1308" t="s">
        <v>175</v>
      </c>
      <c r="C6" s="1272"/>
      <c r="D6" s="95">
        <f>D4-D5</f>
        <v>0</v>
      </c>
      <c r="E6" s="572"/>
    </row>
    <row r="7" spans="1:5" s="213" customFormat="1" ht="12" customHeight="1" thickBot="1" x14ac:dyDescent="0.25">
      <c r="A7" s="43"/>
      <c r="B7" s="112"/>
      <c r="C7" s="112"/>
      <c r="D7" s="112"/>
      <c r="E7" s="12"/>
    </row>
    <row r="8" spans="1:5" ht="72" customHeight="1" x14ac:dyDescent="0.2">
      <c r="B8" s="628" t="s">
        <v>158</v>
      </c>
      <c r="C8" s="904" t="s">
        <v>159</v>
      </c>
      <c r="D8" s="207" t="s">
        <v>1053</v>
      </c>
    </row>
    <row r="9" spans="1:5" ht="15" customHeight="1" x14ac:dyDescent="0.2">
      <c r="B9" s="157"/>
      <c r="C9" s="158"/>
      <c r="D9" s="308"/>
    </row>
    <row r="10" spans="1:5" ht="15" customHeight="1" x14ac:dyDescent="0.2">
      <c r="B10" s="157"/>
      <c r="C10" s="158"/>
      <c r="D10" s="308"/>
    </row>
    <row r="11" spans="1:5" ht="15" customHeight="1" x14ac:dyDescent="0.2">
      <c r="B11" s="157"/>
      <c r="C11" s="158"/>
      <c r="D11" s="308"/>
    </row>
    <row r="12" spans="1:5" ht="15" customHeight="1" x14ac:dyDescent="0.2">
      <c r="B12" s="157"/>
      <c r="C12" s="158"/>
      <c r="D12" s="308"/>
    </row>
    <row r="13" spans="1:5" ht="15" customHeight="1" x14ac:dyDescent="0.2">
      <c r="B13" s="157"/>
      <c r="C13" s="158"/>
      <c r="D13" s="308"/>
    </row>
    <row r="14" spans="1:5" ht="15" customHeight="1" x14ac:dyDescent="0.2">
      <c r="B14" s="157"/>
      <c r="C14" s="158"/>
      <c r="D14" s="308"/>
    </row>
    <row r="15" spans="1:5" ht="15" customHeight="1" x14ac:dyDescent="0.2">
      <c r="B15" s="157"/>
      <c r="C15" s="158"/>
      <c r="D15" s="308"/>
    </row>
    <row r="16" spans="1:5" ht="15" customHeight="1" x14ac:dyDescent="0.2">
      <c r="B16" s="157"/>
      <c r="C16" s="158"/>
      <c r="D16" s="308"/>
    </row>
    <row r="17" spans="2:4" ht="15" customHeight="1" x14ac:dyDescent="0.2">
      <c r="B17" s="157"/>
      <c r="C17" s="158"/>
      <c r="D17" s="308"/>
    </row>
    <row r="18" spans="2:4" ht="15" customHeight="1" x14ac:dyDescent="0.2">
      <c r="B18" s="157"/>
      <c r="C18" s="158"/>
      <c r="D18" s="308"/>
    </row>
    <row r="19" spans="2:4" ht="15" customHeight="1" x14ac:dyDescent="0.2">
      <c r="B19" s="157"/>
      <c r="C19" s="158"/>
      <c r="D19" s="308"/>
    </row>
    <row r="20" spans="2:4" ht="15" customHeight="1" x14ac:dyDescent="0.2">
      <c r="B20" s="157"/>
      <c r="C20" s="158"/>
      <c r="D20" s="308"/>
    </row>
    <row r="21" spans="2:4" ht="15" customHeight="1" x14ac:dyDescent="0.2">
      <c r="B21" s="157"/>
      <c r="C21" s="158"/>
      <c r="D21" s="308"/>
    </row>
    <row r="22" spans="2:4" ht="15" customHeight="1" x14ac:dyDescent="0.2">
      <c r="B22" s="157"/>
      <c r="C22" s="158"/>
      <c r="D22" s="308"/>
    </row>
    <row r="23" spans="2:4" ht="15" customHeight="1" x14ac:dyDescent="0.2">
      <c r="B23" s="157"/>
      <c r="C23" s="158"/>
      <c r="D23" s="308"/>
    </row>
    <row r="24" spans="2:4" ht="15" customHeight="1" x14ac:dyDescent="0.2">
      <c r="B24" s="157"/>
      <c r="C24" s="158"/>
      <c r="D24" s="308"/>
    </row>
    <row r="25" spans="2:4" ht="15" customHeight="1" x14ac:dyDescent="0.2">
      <c r="B25" s="157"/>
      <c r="C25" s="158"/>
      <c r="D25" s="308"/>
    </row>
    <row r="26" spans="2:4" ht="15" customHeight="1" x14ac:dyDescent="0.2">
      <c r="B26" s="157"/>
      <c r="C26" s="158"/>
      <c r="D26" s="308"/>
    </row>
    <row r="27" spans="2:4" ht="15" customHeight="1" x14ac:dyDescent="0.2">
      <c r="B27" s="157"/>
      <c r="C27" s="158"/>
      <c r="D27" s="308"/>
    </row>
    <row r="28" spans="2:4" ht="15" customHeight="1" x14ac:dyDescent="0.2">
      <c r="B28" s="157"/>
      <c r="C28" s="158"/>
      <c r="D28" s="308"/>
    </row>
    <row r="29" spans="2:4" ht="15" customHeight="1" x14ac:dyDescent="0.2">
      <c r="B29" s="157"/>
      <c r="C29" s="158"/>
      <c r="D29" s="308"/>
    </row>
    <row r="30" spans="2:4" ht="15" customHeight="1" x14ac:dyDescent="0.2">
      <c r="B30" s="157"/>
      <c r="C30" s="158"/>
      <c r="D30" s="308"/>
    </row>
    <row r="31" spans="2:4" ht="15" customHeight="1" x14ac:dyDescent="0.2">
      <c r="B31" s="157"/>
      <c r="C31" s="158"/>
      <c r="D31" s="308"/>
    </row>
    <row r="32" spans="2:4" ht="15" customHeight="1" x14ac:dyDescent="0.2">
      <c r="B32" s="157"/>
      <c r="C32" s="158"/>
      <c r="D32" s="308"/>
    </row>
    <row r="33" spans="2:4" ht="15" customHeight="1" x14ac:dyDescent="0.2">
      <c r="B33" s="157"/>
      <c r="C33" s="158"/>
      <c r="D33" s="308"/>
    </row>
    <row r="34" spans="2:4" ht="15" customHeight="1" x14ac:dyDescent="0.2">
      <c r="B34" s="157"/>
      <c r="C34" s="158"/>
      <c r="D34" s="308"/>
    </row>
    <row r="35" spans="2:4" ht="15" customHeight="1" x14ac:dyDescent="0.2">
      <c r="B35" s="157"/>
      <c r="C35" s="158"/>
      <c r="D35" s="308"/>
    </row>
    <row r="36" spans="2:4" ht="15" customHeight="1" x14ac:dyDescent="0.2">
      <c r="B36" s="157"/>
      <c r="C36" s="158"/>
      <c r="D36" s="308"/>
    </row>
    <row r="37" spans="2:4" ht="15" customHeight="1" x14ac:dyDescent="0.2">
      <c r="B37" s="157"/>
      <c r="C37" s="158"/>
      <c r="D37" s="308"/>
    </row>
    <row r="38" spans="2:4" ht="15" customHeight="1" x14ac:dyDescent="0.2">
      <c r="B38" s="157"/>
      <c r="C38" s="158"/>
      <c r="D38" s="308"/>
    </row>
    <row r="39" spans="2:4" ht="15" customHeight="1" x14ac:dyDescent="0.2">
      <c r="B39" s="157"/>
      <c r="C39" s="158"/>
      <c r="D39" s="308"/>
    </row>
    <row r="40" spans="2:4" ht="15" customHeight="1" x14ac:dyDescent="0.2">
      <c r="B40" s="157"/>
      <c r="C40" s="158"/>
      <c r="D40" s="308"/>
    </row>
    <row r="41" spans="2:4" ht="15" customHeight="1" x14ac:dyDescent="0.2">
      <c r="B41" s="157"/>
      <c r="C41" s="158"/>
      <c r="D41" s="308"/>
    </row>
    <row r="42" spans="2:4" ht="15" customHeight="1" x14ac:dyDescent="0.2">
      <c r="B42" s="157"/>
      <c r="C42" s="158"/>
      <c r="D42" s="308"/>
    </row>
    <row r="43" spans="2:4" ht="15" customHeight="1" x14ac:dyDescent="0.2">
      <c r="B43" s="157"/>
      <c r="C43" s="158"/>
      <c r="D43" s="308"/>
    </row>
    <row r="44" spans="2:4" ht="15" customHeight="1" x14ac:dyDescent="0.2">
      <c r="B44" s="157"/>
      <c r="C44" s="158"/>
      <c r="D44" s="308"/>
    </row>
    <row r="45" spans="2:4" ht="15" customHeight="1" x14ac:dyDescent="0.2">
      <c r="B45" s="157"/>
      <c r="C45" s="158"/>
      <c r="D45" s="308"/>
    </row>
    <row r="46" spans="2:4" ht="15" customHeight="1" x14ac:dyDescent="0.2">
      <c r="B46" s="157"/>
      <c r="C46" s="158"/>
      <c r="D46" s="308"/>
    </row>
    <row r="47" spans="2:4" ht="15" customHeight="1" x14ac:dyDescent="0.2">
      <c r="B47" s="157"/>
      <c r="C47" s="158"/>
      <c r="D47" s="308"/>
    </row>
    <row r="48" spans="2:4" ht="15" customHeight="1" x14ac:dyDescent="0.2">
      <c r="B48" s="157"/>
      <c r="C48" s="158"/>
      <c r="D48" s="308"/>
    </row>
    <row r="49" spans="2:4" ht="15" customHeight="1" x14ac:dyDescent="0.2">
      <c r="B49" s="157"/>
      <c r="C49" s="158"/>
      <c r="D49" s="308"/>
    </row>
    <row r="50" spans="2:4" ht="15" customHeight="1" x14ac:dyDescent="0.2">
      <c r="B50" s="157"/>
      <c r="C50" s="158"/>
      <c r="D50" s="308"/>
    </row>
    <row r="51" spans="2:4" ht="15" customHeight="1" x14ac:dyDescent="0.2">
      <c r="B51" s="157"/>
      <c r="C51" s="158"/>
      <c r="D51" s="308"/>
    </row>
    <row r="52" spans="2:4" ht="15" customHeight="1" x14ac:dyDescent="0.2">
      <c r="B52" s="157"/>
      <c r="C52" s="158"/>
      <c r="D52" s="308"/>
    </row>
    <row r="53" spans="2:4" ht="15" customHeight="1" x14ac:dyDescent="0.2">
      <c r="B53" s="157"/>
      <c r="C53" s="158"/>
      <c r="D53" s="308"/>
    </row>
    <row r="54" spans="2:4" ht="15" customHeight="1" x14ac:dyDescent="0.2">
      <c r="B54" s="157"/>
      <c r="C54" s="158"/>
      <c r="D54" s="308"/>
    </row>
    <row r="55" spans="2:4" ht="15" customHeight="1" x14ac:dyDescent="0.2">
      <c r="B55" s="157"/>
      <c r="C55" s="158"/>
      <c r="D55" s="308"/>
    </row>
    <row r="56" spans="2:4" ht="15" customHeight="1" x14ac:dyDescent="0.2">
      <c r="B56" s="157"/>
      <c r="C56" s="158"/>
      <c r="D56" s="308"/>
    </row>
    <row r="57" spans="2:4" ht="15" customHeight="1" x14ac:dyDescent="0.2">
      <c r="B57" s="157"/>
      <c r="C57" s="158"/>
      <c r="D57" s="308"/>
    </row>
    <row r="58" spans="2:4" ht="15" customHeight="1" x14ac:dyDescent="0.2">
      <c r="B58" s="157"/>
      <c r="C58" s="158"/>
      <c r="D58" s="308"/>
    </row>
    <row r="59" spans="2:4" ht="15" customHeight="1" x14ac:dyDescent="0.2">
      <c r="B59" s="157"/>
      <c r="C59" s="158"/>
      <c r="D59" s="308"/>
    </row>
    <row r="60" spans="2:4" ht="15" customHeight="1" x14ac:dyDescent="0.2">
      <c r="B60" s="157"/>
      <c r="C60" s="158"/>
      <c r="D60" s="308"/>
    </row>
    <row r="61" spans="2:4" ht="15" customHeight="1" x14ac:dyDescent="0.2">
      <c r="B61" s="157"/>
      <c r="C61" s="158"/>
      <c r="D61" s="308"/>
    </row>
    <row r="62" spans="2:4" ht="15" customHeight="1" x14ac:dyDescent="0.2">
      <c r="B62" s="157"/>
      <c r="C62" s="158"/>
      <c r="D62" s="308"/>
    </row>
    <row r="63" spans="2:4" ht="15" customHeight="1" x14ac:dyDescent="0.2">
      <c r="B63" s="157"/>
      <c r="C63" s="158"/>
      <c r="D63" s="308"/>
    </row>
    <row r="64" spans="2:4" ht="15" customHeight="1" x14ac:dyDescent="0.2">
      <c r="B64" s="157"/>
      <c r="C64" s="158"/>
      <c r="D64" s="308"/>
    </row>
    <row r="65" spans="2:4" ht="15" customHeight="1" x14ac:dyDescent="0.2">
      <c r="B65" s="157"/>
      <c r="C65" s="158"/>
      <c r="D65" s="308"/>
    </row>
    <row r="66" spans="2:4" ht="15" customHeight="1" x14ac:dyDescent="0.2">
      <c r="B66" s="157"/>
      <c r="C66" s="158"/>
      <c r="D66" s="308"/>
    </row>
    <row r="67" spans="2:4" ht="15" customHeight="1" x14ac:dyDescent="0.2">
      <c r="B67" s="157"/>
      <c r="C67" s="158"/>
      <c r="D67" s="308"/>
    </row>
    <row r="68" spans="2:4" ht="15" customHeight="1" x14ac:dyDescent="0.2">
      <c r="B68" s="157"/>
      <c r="C68" s="158"/>
      <c r="D68" s="308"/>
    </row>
    <row r="69" spans="2:4" ht="15" customHeight="1" x14ac:dyDescent="0.2">
      <c r="B69" s="157"/>
      <c r="C69" s="158"/>
      <c r="D69" s="308"/>
    </row>
    <row r="70" spans="2:4" ht="15" customHeight="1" x14ac:dyDescent="0.2">
      <c r="B70" s="157"/>
      <c r="C70" s="158"/>
      <c r="D70" s="308"/>
    </row>
    <row r="71" spans="2:4" ht="15" customHeight="1" x14ac:dyDescent="0.2">
      <c r="B71" s="157"/>
      <c r="C71" s="158"/>
      <c r="D71" s="308"/>
    </row>
    <row r="72" spans="2:4" ht="15" customHeight="1" x14ac:dyDescent="0.2">
      <c r="B72" s="157"/>
      <c r="C72" s="158"/>
      <c r="D72" s="308"/>
    </row>
    <row r="73" spans="2:4" ht="15" customHeight="1" x14ac:dyDescent="0.2">
      <c r="B73" s="157"/>
      <c r="C73" s="158"/>
      <c r="D73" s="308"/>
    </row>
    <row r="74" spans="2:4" ht="15" customHeight="1" x14ac:dyDescent="0.2">
      <c r="B74" s="157"/>
      <c r="C74" s="158"/>
      <c r="D74" s="308"/>
    </row>
    <row r="75" spans="2:4" ht="15" customHeight="1" x14ac:dyDescent="0.2">
      <c r="B75" s="157"/>
      <c r="C75" s="158"/>
      <c r="D75" s="308"/>
    </row>
    <row r="76" spans="2:4" ht="15" customHeight="1" x14ac:dyDescent="0.2">
      <c r="B76" s="157"/>
      <c r="C76" s="158"/>
      <c r="D76" s="308"/>
    </row>
    <row r="77" spans="2:4" ht="15" customHeight="1" x14ac:dyDescent="0.2">
      <c r="B77" s="157"/>
      <c r="C77" s="158"/>
      <c r="D77" s="308"/>
    </row>
    <row r="78" spans="2:4" ht="15" customHeight="1" x14ac:dyDescent="0.2">
      <c r="B78" s="157"/>
      <c r="C78" s="158"/>
      <c r="D78" s="308"/>
    </row>
    <row r="79" spans="2:4" ht="15" customHeight="1" x14ac:dyDescent="0.2">
      <c r="B79" s="157"/>
      <c r="C79" s="158"/>
      <c r="D79" s="308"/>
    </row>
    <row r="80" spans="2:4" ht="15" customHeight="1" x14ac:dyDescent="0.2">
      <c r="B80" s="157"/>
      <c r="C80" s="158"/>
      <c r="D80" s="308"/>
    </row>
    <row r="81" spans="2:4" ht="15" customHeight="1" x14ac:dyDescent="0.2">
      <c r="B81" s="157"/>
      <c r="C81" s="158"/>
      <c r="D81" s="308"/>
    </row>
    <row r="82" spans="2:4" ht="15" customHeight="1" x14ac:dyDescent="0.2">
      <c r="B82" s="157"/>
      <c r="C82" s="158"/>
      <c r="D82" s="308"/>
    </row>
    <row r="83" spans="2:4" ht="15" customHeight="1" x14ac:dyDescent="0.2">
      <c r="B83" s="157"/>
      <c r="C83" s="158"/>
      <c r="D83" s="308"/>
    </row>
    <row r="84" spans="2:4" ht="15" customHeight="1" x14ac:dyDescent="0.2">
      <c r="B84" s="157"/>
      <c r="C84" s="158"/>
      <c r="D84" s="308"/>
    </row>
    <row r="85" spans="2:4" ht="15" customHeight="1" x14ac:dyDescent="0.2">
      <c r="B85" s="157"/>
      <c r="C85" s="158"/>
      <c r="D85" s="308"/>
    </row>
    <row r="86" spans="2:4" ht="15" customHeight="1" x14ac:dyDescent="0.2">
      <c r="B86" s="157"/>
      <c r="C86" s="158"/>
      <c r="D86" s="308"/>
    </row>
    <row r="87" spans="2:4" ht="15" customHeight="1" x14ac:dyDescent="0.2">
      <c r="B87" s="157"/>
      <c r="C87" s="158"/>
      <c r="D87" s="308"/>
    </row>
    <row r="88" spans="2:4" ht="15" customHeight="1" x14ac:dyDescent="0.2">
      <c r="B88" s="157"/>
      <c r="C88" s="158"/>
      <c r="D88" s="308"/>
    </row>
    <row r="89" spans="2:4" ht="15" customHeight="1" x14ac:dyDescent="0.2">
      <c r="B89" s="157"/>
      <c r="C89" s="158"/>
      <c r="D89" s="308"/>
    </row>
    <row r="90" spans="2:4" ht="15" customHeight="1" x14ac:dyDescent="0.2">
      <c r="B90" s="157"/>
      <c r="C90" s="158"/>
      <c r="D90" s="308"/>
    </row>
    <row r="91" spans="2:4" ht="15" customHeight="1" x14ac:dyDescent="0.2">
      <c r="B91" s="157"/>
      <c r="C91" s="158"/>
      <c r="D91" s="308"/>
    </row>
    <row r="92" spans="2:4" ht="15" customHeight="1" x14ac:dyDescent="0.2">
      <c r="B92" s="157"/>
      <c r="C92" s="158"/>
      <c r="D92" s="308"/>
    </row>
    <row r="93" spans="2:4" ht="15" customHeight="1" x14ac:dyDescent="0.2">
      <c r="B93" s="157"/>
      <c r="C93" s="158"/>
      <c r="D93" s="308"/>
    </row>
    <row r="94" spans="2:4" ht="15" customHeight="1" x14ac:dyDescent="0.2">
      <c r="B94" s="157"/>
      <c r="C94" s="158"/>
      <c r="D94" s="308"/>
    </row>
    <row r="95" spans="2:4" ht="15" customHeight="1" x14ac:dyDescent="0.2">
      <c r="B95" s="157"/>
      <c r="C95" s="158"/>
      <c r="D95" s="308"/>
    </row>
    <row r="96" spans="2:4" ht="15" customHeight="1" x14ac:dyDescent="0.2">
      <c r="B96" s="157"/>
      <c r="C96" s="158"/>
      <c r="D96" s="308"/>
    </row>
    <row r="97" spans="2:4" ht="15" customHeight="1" x14ac:dyDescent="0.2">
      <c r="B97" s="157"/>
      <c r="C97" s="158"/>
      <c r="D97" s="308"/>
    </row>
    <row r="98" spans="2:4" ht="15" customHeight="1" x14ac:dyDescent="0.2">
      <c r="B98" s="157"/>
      <c r="C98" s="158"/>
      <c r="D98" s="308"/>
    </row>
    <row r="99" spans="2:4" ht="15" customHeight="1" x14ac:dyDescent="0.2">
      <c r="B99" s="157"/>
      <c r="C99" s="158"/>
      <c r="D99" s="308"/>
    </row>
    <row r="100" spans="2:4" ht="15" customHeight="1" x14ac:dyDescent="0.2">
      <c r="B100" s="157"/>
      <c r="C100" s="158"/>
      <c r="D100" s="308"/>
    </row>
    <row r="101" spans="2:4" ht="15" customHeight="1" x14ac:dyDescent="0.2">
      <c r="B101" s="157"/>
      <c r="C101" s="158"/>
      <c r="D101" s="308"/>
    </row>
    <row r="102" spans="2:4" ht="15" customHeight="1" x14ac:dyDescent="0.2">
      <c r="B102" s="157"/>
      <c r="C102" s="158"/>
      <c r="D102" s="308"/>
    </row>
    <row r="103" spans="2:4" ht="15" customHeight="1" x14ac:dyDescent="0.2">
      <c r="B103" s="157"/>
      <c r="C103" s="158"/>
      <c r="D103" s="308"/>
    </row>
    <row r="104" spans="2:4" ht="15" customHeight="1" x14ac:dyDescent="0.2">
      <c r="B104" s="157"/>
      <c r="C104" s="158"/>
      <c r="D104" s="308"/>
    </row>
    <row r="105" spans="2:4" ht="15" customHeight="1" x14ac:dyDescent="0.2">
      <c r="B105" s="157"/>
      <c r="C105" s="158"/>
      <c r="D105" s="308"/>
    </row>
    <row r="106" spans="2:4" ht="15" customHeight="1" x14ac:dyDescent="0.2">
      <c r="B106" s="157"/>
      <c r="C106" s="158"/>
      <c r="D106" s="308"/>
    </row>
    <row r="107" spans="2:4" ht="15" customHeight="1" x14ac:dyDescent="0.2">
      <c r="B107" s="157"/>
      <c r="C107" s="158"/>
      <c r="D107" s="308"/>
    </row>
    <row r="108" spans="2:4" ht="15" customHeight="1" x14ac:dyDescent="0.2">
      <c r="B108" s="157"/>
      <c r="C108" s="158"/>
      <c r="D108" s="308"/>
    </row>
    <row r="109" spans="2:4" ht="15" customHeight="1" x14ac:dyDescent="0.2">
      <c r="B109" s="157"/>
      <c r="C109" s="158"/>
      <c r="D109" s="308"/>
    </row>
    <row r="110" spans="2:4" ht="15" customHeight="1" x14ac:dyDescent="0.2">
      <c r="B110" s="157"/>
      <c r="C110" s="158"/>
      <c r="D110" s="308"/>
    </row>
    <row r="111" spans="2:4" ht="15" customHeight="1" x14ac:dyDescent="0.2">
      <c r="B111" s="157"/>
      <c r="C111" s="158"/>
      <c r="D111" s="308"/>
    </row>
    <row r="112" spans="2:4" ht="15" customHeight="1" x14ac:dyDescent="0.2">
      <c r="B112" s="157"/>
      <c r="C112" s="158"/>
      <c r="D112" s="308"/>
    </row>
    <row r="113" spans="2:4" ht="15" customHeight="1" x14ac:dyDescent="0.2">
      <c r="B113" s="157"/>
      <c r="C113" s="158"/>
      <c r="D113" s="308"/>
    </row>
    <row r="114" spans="2:4" ht="15" customHeight="1" x14ac:dyDescent="0.2">
      <c r="B114" s="157"/>
      <c r="C114" s="158"/>
      <c r="D114" s="308"/>
    </row>
    <row r="115" spans="2:4" ht="15" customHeight="1" x14ac:dyDescent="0.2">
      <c r="B115" s="157"/>
      <c r="C115" s="158"/>
      <c r="D115" s="308"/>
    </row>
    <row r="116" spans="2:4" ht="15" customHeight="1" x14ac:dyDescent="0.2">
      <c r="B116" s="157"/>
      <c r="C116" s="158"/>
      <c r="D116" s="308"/>
    </row>
    <row r="117" spans="2:4" ht="15" customHeight="1" x14ac:dyDescent="0.2">
      <c r="B117" s="157"/>
      <c r="C117" s="158"/>
      <c r="D117" s="308"/>
    </row>
    <row r="118" spans="2:4" ht="15" customHeight="1" x14ac:dyDescent="0.2">
      <c r="B118" s="157"/>
      <c r="C118" s="158"/>
      <c r="D118" s="308"/>
    </row>
    <row r="119" spans="2:4" ht="15" customHeight="1" x14ac:dyDescent="0.2">
      <c r="B119" s="157"/>
      <c r="C119" s="158"/>
      <c r="D119" s="308"/>
    </row>
    <row r="120" spans="2:4" ht="15" customHeight="1" x14ac:dyDescent="0.2">
      <c r="B120" s="157"/>
      <c r="C120" s="158"/>
      <c r="D120" s="308"/>
    </row>
    <row r="121" spans="2:4" ht="15" customHeight="1" x14ac:dyDescent="0.2">
      <c r="B121" s="157"/>
      <c r="C121" s="158"/>
      <c r="D121" s="308"/>
    </row>
    <row r="122" spans="2:4" ht="15" customHeight="1" x14ac:dyDescent="0.2">
      <c r="B122" s="157"/>
      <c r="C122" s="158"/>
      <c r="D122" s="308"/>
    </row>
    <row r="123" spans="2:4" ht="15" customHeight="1" x14ac:dyDescent="0.2">
      <c r="B123" s="157"/>
      <c r="C123" s="158"/>
      <c r="D123" s="308"/>
    </row>
    <row r="124" spans="2:4" ht="15" customHeight="1" x14ac:dyDescent="0.2">
      <c r="B124" s="157"/>
      <c r="C124" s="158"/>
      <c r="D124" s="308"/>
    </row>
    <row r="125" spans="2:4" ht="15" customHeight="1" x14ac:dyDescent="0.2">
      <c r="B125" s="157"/>
      <c r="C125" s="158"/>
      <c r="D125" s="308"/>
    </row>
    <row r="126" spans="2:4" ht="15" customHeight="1" x14ac:dyDescent="0.2">
      <c r="B126" s="157"/>
      <c r="C126" s="158"/>
      <c r="D126" s="308"/>
    </row>
    <row r="127" spans="2:4" ht="15" customHeight="1" x14ac:dyDescent="0.2">
      <c r="B127" s="157"/>
      <c r="C127" s="158"/>
      <c r="D127" s="308"/>
    </row>
    <row r="128" spans="2:4" ht="15" customHeight="1" x14ac:dyDescent="0.2">
      <c r="B128" s="157"/>
      <c r="C128" s="158"/>
      <c r="D128" s="308"/>
    </row>
    <row r="129" spans="2:4" ht="15" customHeight="1" x14ac:dyDescent="0.2">
      <c r="B129" s="157"/>
      <c r="C129" s="158"/>
      <c r="D129" s="308"/>
    </row>
    <row r="130" spans="2:4" ht="15" customHeight="1" x14ac:dyDescent="0.2">
      <c r="B130" s="157"/>
      <c r="C130" s="158"/>
      <c r="D130" s="308"/>
    </row>
    <row r="131" spans="2:4" ht="15" customHeight="1" x14ac:dyDescent="0.2">
      <c r="B131" s="157"/>
      <c r="C131" s="158"/>
      <c r="D131" s="308"/>
    </row>
    <row r="132" spans="2:4" ht="15" customHeight="1" x14ac:dyDescent="0.2">
      <c r="B132" s="157"/>
      <c r="C132" s="158"/>
      <c r="D132" s="308"/>
    </row>
    <row r="133" spans="2:4" ht="15" customHeight="1" x14ac:dyDescent="0.2">
      <c r="B133" s="157"/>
      <c r="C133" s="158"/>
      <c r="D133" s="308"/>
    </row>
    <row r="134" spans="2:4" ht="15" customHeight="1" x14ac:dyDescent="0.2">
      <c r="B134" s="157"/>
      <c r="C134" s="158"/>
      <c r="D134" s="308"/>
    </row>
    <row r="135" spans="2:4" ht="15" customHeight="1" x14ac:dyDescent="0.2">
      <c r="B135" s="157"/>
      <c r="C135" s="158"/>
      <c r="D135" s="308"/>
    </row>
    <row r="136" spans="2:4" ht="15" customHeight="1" x14ac:dyDescent="0.2">
      <c r="B136" s="157"/>
      <c r="C136" s="158"/>
      <c r="D136" s="308"/>
    </row>
    <row r="137" spans="2:4" ht="15" customHeight="1" x14ac:dyDescent="0.2">
      <c r="B137" s="157"/>
      <c r="C137" s="158"/>
      <c r="D137" s="308"/>
    </row>
    <row r="138" spans="2:4" ht="15" customHeight="1" x14ac:dyDescent="0.2">
      <c r="B138" s="157"/>
      <c r="C138" s="158"/>
      <c r="D138" s="308"/>
    </row>
    <row r="139" spans="2:4" ht="15" customHeight="1" x14ac:dyDescent="0.2">
      <c r="B139" s="157"/>
      <c r="C139" s="158"/>
      <c r="D139" s="308"/>
    </row>
    <row r="140" spans="2:4" ht="15" customHeight="1" x14ac:dyDescent="0.2">
      <c r="B140" s="157"/>
      <c r="C140" s="158"/>
      <c r="D140" s="308"/>
    </row>
    <row r="141" spans="2:4" ht="15" customHeight="1" x14ac:dyDescent="0.2">
      <c r="B141" s="157"/>
      <c r="C141" s="158"/>
      <c r="D141" s="308"/>
    </row>
    <row r="142" spans="2:4" ht="15" customHeight="1" x14ac:dyDescent="0.2">
      <c r="B142" s="157"/>
      <c r="C142" s="158"/>
      <c r="D142" s="308"/>
    </row>
    <row r="143" spans="2:4" ht="15" customHeight="1" x14ac:dyDescent="0.2">
      <c r="B143" s="157"/>
      <c r="C143" s="158"/>
      <c r="D143" s="308"/>
    </row>
    <row r="144" spans="2:4" ht="15" customHeight="1" x14ac:dyDescent="0.2">
      <c r="B144" s="157"/>
      <c r="C144" s="158"/>
      <c r="D144" s="308"/>
    </row>
    <row r="145" spans="2:4" ht="15" customHeight="1" x14ac:dyDescent="0.2">
      <c r="B145" s="157"/>
      <c r="C145" s="158"/>
      <c r="D145" s="308"/>
    </row>
    <row r="146" spans="2:4" ht="15" customHeight="1" x14ac:dyDescent="0.2">
      <c r="B146" s="157"/>
      <c r="C146" s="158"/>
      <c r="D146" s="308"/>
    </row>
    <row r="147" spans="2:4" ht="15" customHeight="1" x14ac:dyDescent="0.2">
      <c r="B147" s="157"/>
      <c r="C147" s="158"/>
      <c r="D147" s="308"/>
    </row>
    <row r="148" spans="2:4" ht="15" customHeight="1" x14ac:dyDescent="0.2">
      <c r="B148" s="157"/>
      <c r="C148" s="158"/>
      <c r="D148" s="308"/>
    </row>
    <row r="149" spans="2:4" ht="15" customHeight="1" x14ac:dyDescent="0.2">
      <c r="B149" s="157"/>
      <c r="C149" s="158"/>
      <c r="D149" s="308"/>
    </row>
    <row r="150" spans="2:4" ht="15" customHeight="1" x14ac:dyDescent="0.2">
      <c r="B150" s="157"/>
      <c r="C150" s="158"/>
      <c r="D150" s="308"/>
    </row>
    <row r="151" spans="2:4" ht="15" customHeight="1" x14ac:dyDescent="0.2">
      <c r="B151" s="157"/>
      <c r="C151" s="158"/>
      <c r="D151" s="308"/>
    </row>
    <row r="152" spans="2:4" ht="15" customHeight="1" x14ac:dyDescent="0.2">
      <c r="B152" s="157"/>
      <c r="C152" s="158"/>
      <c r="D152" s="308"/>
    </row>
    <row r="153" spans="2:4" ht="15" customHeight="1" x14ac:dyDescent="0.2">
      <c r="B153" s="157"/>
      <c r="C153" s="158"/>
      <c r="D153" s="308"/>
    </row>
    <row r="154" spans="2:4" ht="15" customHeight="1" x14ac:dyDescent="0.2">
      <c r="B154" s="157"/>
      <c r="C154" s="158"/>
      <c r="D154" s="308"/>
    </row>
    <row r="155" spans="2:4" ht="15" customHeight="1" x14ac:dyDescent="0.2">
      <c r="B155" s="157"/>
      <c r="C155" s="158"/>
      <c r="D155" s="308"/>
    </row>
    <row r="156" spans="2:4" ht="15" customHeight="1" x14ac:dyDescent="0.2">
      <c r="B156" s="157"/>
      <c r="C156" s="158"/>
      <c r="D156" s="308"/>
    </row>
    <row r="157" spans="2:4" ht="15" customHeight="1" x14ac:dyDescent="0.2">
      <c r="B157" s="157"/>
      <c r="C157" s="158"/>
      <c r="D157" s="308"/>
    </row>
    <row r="158" spans="2:4" ht="15" customHeight="1" x14ac:dyDescent="0.2">
      <c r="B158" s="157"/>
      <c r="C158" s="158"/>
      <c r="D158" s="308"/>
    </row>
    <row r="159" spans="2:4" ht="15" customHeight="1" x14ac:dyDescent="0.2">
      <c r="B159" s="157"/>
      <c r="C159" s="158"/>
      <c r="D159" s="308"/>
    </row>
    <row r="160" spans="2:4" ht="15" customHeight="1" x14ac:dyDescent="0.2">
      <c r="B160" s="157"/>
      <c r="C160" s="158"/>
      <c r="D160" s="308"/>
    </row>
    <row r="161" spans="2:4" ht="15" customHeight="1" x14ac:dyDescent="0.2">
      <c r="B161" s="157"/>
      <c r="C161" s="158"/>
      <c r="D161" s="308"/>
    </row>
    <row r="162" spans="2:4" ht="15" customHeight="1" x14ac:dyDescent="0.2">
      <c r="B162" s="157"/>
      <c r="C162" s="158"/>
      <c r="D162" s="308"/>
    </row>
    <row r="163" spans="2:4" ht="15" customHeight="1" x14ac:dyDescent="0.2">
      <c r="B163" s="157"/>
      <c r="C163" s="158"/>
      <c r="D163" s="308"/>
    </row>
    <row r="164" spans="2:4" ht="15" customHeight="1" x14ac:dyDescent="0.2">
      <c r="B164" s="157"/>
      <c r="C164" s="158"/>
      <c r="D164" s="308"/>
    </row>
    <row r="165" spans="2:4" ht="15" customHeight="1" x14ac:dyDescent="0.2">
      <c r="B165" s="157"/>
      <c r="C165" s="158"/>
      <c r="D165" s="308"/>
    </row>
    <row r="166" spans="2:4" ht="15" customHeight="1" x14ac:dyDescent="0.2">
      <c r="B166" s="157"/>
      <c r="C166" s="158"/>
      <c r="D166" s="308"/>
    </row>
    <row r="167" spans="2:4" ht="15" customHeight="1" x14ac:dyDescent="0.2">
      <c r="B167" s="157"/>
      <c r="C167" s="158"/>
      <c r="D167" s="308"/>
    </row>
    <row r="168" spans="2:4" ht="15" customHeight="1" x14ac:dyDescent="0.2">
      <c r="B168" s="157"/>
      <c r="C168" s="158"/>
      <c r="D168" s="308"/>
    </row>
    <row r="169" spans="2:4" ht="15" customHeight="1" x14ac:dyDescent="0.2">
      <c r="B169" s="157"/>
      <c r="C169" s="158"/>
      <c r="D169" s="308"/>
    </row>
    <row r="170" spans="2:4" ht="15" customHeight="1" x14ac:dyDescent="0.2">
      <c r="B170" s="157"/>
      <c r="C170" s="158"/>
      <c r="D170" s="308"/>
    </row>
    <row r="171" spans="2:4" ht="15" customHeight="1" x14ac:dyDescent="0.2">
      <c r="B171" s="157"/>
      <c r="C171" s="158"/>
      <c r="D171" s="308"/>
    </row>
    <row r="172" spans="2:4" ht="15" customHeight="1" x14ac:dyDescent="0.2">
      <c r="B172" s="157"/>
      <c r="C172" s="158"/>
      <c r="D172" s="308"/>
    </row>
    <row r="173" spans="2:4" ht="15" customHeight="1" x14ac:dyDescent="0.2">
      <c r="B173" s="157"/>
      <c r="C173" s="158"/>
      <c r="D173" s="308"/>
    </row>
    <row r="174" spans="2:4" ht="15" customHeight="1" x14ac:dyDescent="0.2">
      <c r="B174" s="157"/>
      <c r="C174" s="158"/>
      <c r="D174" s="308"/>
    </row>
    <row r="175" spans="2:4" ht="15" customHeight="1" x14ac:dyDescent="0.2">
      <c r="B175" s="157"/>
      <c r="C175" s="158"/>
      <c r="D175" s="308"/>
    </row>
    <row r="176" spans="2:4" ht="15" customHeight="1" x14ac:dyDescent="0.2">
      <c r="B176" s="157"/>
      <c r="C176" s="158"/>
      <c r="D176" s="308"/>
    </row>
    <row r="177" spans="2:4" ht="15" customHeight="1" x14ac:dyDescent="0.2">
      <c r="B177" s="157"/>
      <c r="C177" s="158"/>
      <c r="D177" s="308"/>
    </row>
    <row r="178" spans="2:4" ht="15" customHeight="1" x14ac:dyDescent="0.2">
      <c r="B178" s="157"/>
      <c r="C178" s="158"/>
      <c r="D178" s="308"/>
    </row>
    <row r="179" spans="2:4" ht="15" customHeight="1" x14ac:dyDescent="0.2">
      <c r="B179" s="157"/>
      <c r="C179" s="158"/>
      <c r="D179" s="308"/>
    </row>
    <row r="180" spans="2:4" ht="15" customHeight="1" x14ac:dyDescent="0.2">
      <c r="B180" s="157"/>
      <c r="C180" s="158"/>
      <c r="D180" s="308"/>
    </row>
    <row r="181" spans="2:4" ht="15" customHeight="1" x14ac:dyDescent="0.2">
      <c r="B181" s="157"/>
      <c r="C181" s="158"/>
      <c r="D181" s="308"/>
    </row>
    <row r="182" spans="2:4" ht="15" customHeight="1" x14ac:dyDescent="0.2">
      <c r="B182" s="157"/>
      <c r="C182" s="158"/>
      <c r="D182" s="308"/>
    </row>
    <row r="183" spans="2:4" ht="15" customHeight="1" x14ac:dyDescent="0.2">
      <c r="B183" s="157"/>
      <c r="C183" s="158"/>
      <c r="D183" s="308"/>
    </row>
    <row r="184" spans="2:4" ht="15" customHeight="1" x14ac:dyDescent="0.2">
      <c r="B184" s="157"/>
      <c r="C184" s="158"/>
      <c r="D184" s="308"/>
    </row>
    <row r="185" spans="2:4" ht="15" customHeight="1" x14ac:dyDescent="0.2">
      <c r="B185" s="157"/>
      <c r="C185" s="158"/>
      <c r="D185" s="308"/>
    </row>
    <row r="186" spans="2:4" ht="15" customHeight="1" x14ac:dyDescent="0.2">
      <c r="B186" s="157"/>
      <c r="C186" s="158"/>
      <c r="D186" s="308"/>
    </row>
    <row r="187" spans="2:4" ht="15" customHeight="1" x14ac:dyDescent="0.2">
      <c r="B187" s="157"/>
      <c r="C187" s="158"/>
      <c r="D187" s="308"/>
    </row>
    <row r="188" spans="2:4" ht="15" customHeight="1" x14ac:dyDescent="0.2">
      <c r="B188" s="157"/>
      <c r="C188" s="158"/>
      <c r="D188" s="308"/>
    </row>
    <row r="189" spans="2:4" ht="15" customHeight="1" x14ac:dyDescent="0.2">
      <c r="B189" s="157"/>
      <c r="C189" s="158"/>
      <c r="D189" s="308"/>
    </row>
    <row r="190" spans="2:4" ht="15" customHeight="1" x14ac:dyDescent="0.2">
      <c r="B190" s="157"/>
      <c r="C190" s="158"/>
      <c r="D190" s="308"/>
    </row>
    <row r="191" spans="2:4" ht="15" customHeight="1" x14ac:dyDescent="0.2">
      <c r="B191" s="157"/>
      <c r="C191" s="158"/>
      <c r="D191" s="308"/>
    </row>
    <row r="192" spans="2:4" ht="15" customHeight="1" x14ac:dyDescent="0.2">
      <c r="B192" s="157"/>
      <c r="C192" s="158"/>
      <c r="D192" s="308"/>
    </row>
    <row r="193" spans="2:4" ht="15" customHeight="1" x14ac:dyDescent="0.2">
      <c r="B193" s="157"/>
      <c r="C193" s="158"/>
      <c r="D193" s="308"/>
    </row>
    <row r="194" spans="2:4" ht="15" customHeight="1" x14ac:dyDescent="0.2">
      <c r="B194" s="157"/>
      <c r="C194" s="158"/>
      <c r="D194" s="308"/>
    </row>
    <row r="195" spans="2:4" ht="15" customHeight="1" x14ac:dyDescent="0.2">
      <c r="B195" s="157"/>
      <c r="C195" s="158"/>
      <c r="D195" s="308"/>
    </row>
    <row r="196" spans="2:4" ht="15" customHeight="1" x14ac:dyDescent="0.2">
      <c r="B196" s="157"/>
      <c r="C196" s="158"/>
      <c r="D196" s="308"/>
    </row>
    <row r="197" spans="2:4" ht="15" customHeight="1" x14ac:dyDescent="0.2">
      <c r="B197" s="157"/>
      <c r="C197" s="158"/>
      <c r="D197" s="308"/>
    </row>
    <row r="198" spans="2:4" ht="15" customHeight="1" x14ac:dyDescent="0.2">
      <c r="B198" s="157"/>
      <c r="C198" s="158"/>
      <c r="D198" s="308"/>
    </row>
    <row r="199" spans="2:4" ht="15" customHeight="1" x14ac:dyDescent="0.2">
      <c r="B199" s="157"/>
      <c r="C199" s="158"/>
      <c r="D199" s="308"/>
    </row>
    <row r="200" spans="2:4" ht="15" customHeight="1" x14ac:dyDescent="0.2">
      <c r="B200" s="157"/>
      <c r="C200" s="158"/>
      <c r="D200" s="308"/>
    </row>
    <row r="201" spans="2:4" ht="15" customHeight="1" x14ac:dyDescent="0.2">
      <c r="B201" s="157"/>
      <c r="C201" s="158"/>
      <c r="D201" s="308"/>
    </row>
    <row r="202" spans="2:4" ht="15" customHeight="1" x14ac:dyDescent="0.2">
      <c r="B202" s="157"/>
      <c r="C202" s="158"/>
      <c r="D202" s="308"/>
    </row>
    <row r="203" spans="2:4" ht="15" customHeight="1" x14ac:dyDescent="0.2">
      <c r="B203" s="157"/>
      <c r="C203" s="158"/>
      <c r="D203" s="308"/>
    </row>
    <row r="204" spans="2:4" ht="15" customHeight="1" x14ac:dyDescent="0.2">
      <c r="B204" s="157"/>
      <c r="C204" s="158"/>
      <c r="D204" s="308"/>
    </row>
    <row r="205" spans="2:4" ht="15" customHeight="1" x14ac:dyDescent="0.2">
      <c r="B205" s="157"/>
      <c r="C205" s="158"/>
      <c r="D205" s="308"/>
    </row>
    <row r="206" spans="2:4" ht="15" customHeight="1" x14ac:dyDescent="0.2">
      <c r="B206" s="157"/>
      <c r="C206" s="158"/>
      <c r="D206" s="308"/>
    </row>
    <row r="207" spans="2:4" ht="15" customHeight="1" x14ac:dyDescent="0.2">
      <c r="B207" s="157"/>
      <c r="C207" s="158"/>
      <c r="D207" s="308"/>
    </row>
    <row r="208" spans="2:4" ht="15" customHeight="1" x14ac:dyDescent="0.2">
      <c r="B208" s="157"/>
      <c r="C208" s="158"/>
      <c r="D208" s="308"/>
    </row>
    <row r="209" spans="2:4" ht="15" customHeight="1" x14ac:dyDescent="0.2">
      <c r="B209" s="157"/>
      <c r="C209" s="158"/>
      <c r="D209" s="308"/>
    </row>
    <row r="210" spans="2:4" ht="15" customHeight="1" x14ac:dyDescent="0.2">
      <c r="B210" s="157"/>
      <c r="C210" s="158"/>
      <c r="D210" s="308"/>
    </row>
    <row r="211" spans="2:4" ht="15" customHeight="1" x14ac:dyDescent="0.2">
      <c r="B211" s="157"/>
      <c r="C211" s="158"/>
      <c r="D211" s="308"/>
    </row>
    <row r="212" spans="2:4" ht="15" customHeight="1" x14ac:dyDescent="0.2">
      <c r="B212" s="157"/>
      <c r="C212" s="158"/>
      <c r="D212" s="308"/>
    </row>
    <row r="213" spans="2:4" ht="15" customHeight="1" x14ac:dyDescent="0.2">
      <c r="B213" s="157"/>
      <c r="C213" s="158"/>
      <c r="D213" s="308"/>
    </row>
    <row r="214" spans="2:4" ht="15" customHeight="1" x14ac:dyDescent="0.2">
      <c r="B214" s="157"/>
      <c r="C214" s="158"/>
      <c r="D214" s="308"/>
    </row>
    <row r="215" spans="2:4" ht="15" customHeight="1" x14ac:dyDescent="0.2">
      <c r="B215" s="157"/>
      <c r="C215" s="158"/>
      <c r="D215" s="308"/>
    </row>
    <row r="216" spans="2:4" ht="15" customHeight="1" x14ac:dyDescent="0.2">
      <c r="B216" s="157"/>
      <c r="C216" s="158"/>
      <c r="D216" s="308"/>
    </row>
    <row r="217" spans="2:4" ht="15" customHeight="1" x14ac:dyDescent="0.2">
      <c r="B217" s="157"/>
      <c r="C217" s="158"/>
      <c r="D217" s="308"/>
    </row>
    <row r="218" spans="2:4" ht="15" customHeight="1" x14ac:dyDescent="0.2">
      <c r="B218" s="157"/>
      <c r="C218" s="158"/>
      <c r="D218" s="308"/>
    </row>
    <row r="219" spans="2:4" ht="15" customHeight="1" x14ac:dyDescent="0.2">
      <c r="B219" s="157"/>
      <c r="C219" s="158"/>
      <c r="D219" s="308"/>
    </row>
    <row r="220" spans="2:4" ht="15" customHeight="1" x14ac:dyDescent="0.2">
      <c r="B220" s="157"/>
      <c r="C220" s="158"/>
      <c r="D220" s="308"/>
    </row>
    <row r="221" spans="2:4" ht="15" customHeight="1" x14ac:dyDescent="0.2">
      <c r="B221" s="157"/>
      <c r="C221" s="158"/>
      <c r="D221" s="308"/>
    </row>
    <row r="222" spans="2:4" ht="15" customHeight="1" x14ac:dyDescent="0.2">
      <c r="B222" s="157"/>
      <c r="C222" s="158"/>
      <c r="D222" s="308"/>
    </row>
    <row r="223" spans="2:4" ht="15" customHeight="1" x14ac:dyDescent="0.2">
      <c r="B223" s="157"/>
      <c r="C223" s="158"/>
      <c r="D223" s="308"/>
    </row>
    <row r="224" spans="2:4" ht="15" customHeight="1" x14ac:dyDescent="0.2">
      <c r="B224" s="157"/>
      <c r="C224" s="158"/>
      <c r="D224" s="308"/>
    </row>
    <row r="225" spans="2:4" ht="15" customHeight="1" x14ac:dyDescent="0.2">
      <c r="B225" s="157"/>
      <c r="C225" s="158"/>
      <c r="D225" s="308"/>
    </row>
    <row r="226" spans="2:4" ht="15" customHeight="1" x14ac:dyDescent="0.2">
      <c r="B226" s="157"/>
      <c r="C226" s="158"/>
      <c r="D226" s="308"/>
    </row>
    <row r="227" spans="2:4" ht="15" customHeight="1" x14ac:dyDescent="0.2">
      <c r="B227" s="157"/>
      <c r="C227" s="158"/>
      <c r="D227" s="308"/>
    </row>
    <row r="228" spans="2:4" ht="15" customHeight="1" x14ac:dyDescent="0.2">
      <c r="B228" s="157"/>
      <c r="C228" s="158"/>
      <c r="D228" s="308"/>
    </row>
    <row r="229" spans="2:4" ht="15" customHeight="1" x14ac:dyDescent="0.2">
      <c r="B229" s="157"/>
      <c r="C229" s="158"/>
      <c r="D229" s="308"/>
    </row>
    <row r="230" spans="2:4" ht="15" customHeight="1" x14ac:dyDescent="0.2">
      <c r="B230" s="157"/>
      <c r="C230" s="158"/>
      <c r="D230" s="308"/>
    </row>
    <row r="231" spans="2:4" ht="15" customHeight="1" x14ac:dyDescent="0.2">
      <c r="B231" s="157"/>
      <c r="C231" s="158"/>
      <c r="D231" s="308"/>
    </row>
    <row r="232" spans="2:4" ht="15" customHeight="1" x14ac:dyDescent="0.2">
      <c r="B232" s="157"/>
      <c r="C232" s="158"/>
      <c r="D232" s="308"/>
    </row>
    <row r="233" spans="2:4" ht="15" customHeight="1" x14ac:dyDescent="0.2">
      <c r="B233" s="157"/>
      <c r="C233" s="158"/>
      <c r="D233" s="308"/>
    </row>
    <row r="234" spans="2:4" ht="15" customHeight="1" x14ac:dyDescent="0.2">
      <c r="B234" s="157"/>
      <c r="C234" s="158"/>
      <c r="D234" s="308"/>
    </row>
    <row r="235" spans="2:4" ht="15" customHeight="1" x14ac:dyDescent="0.2">
      <c r="B235" s="157"/>
      <c r="C235" s="158"/>
      <c r="D235" s="308"/>
    </row>
    <row r="236" spans="2:4" ht="15" customHeight="1" x14ac:dyDescent="0.2">
      <c r="B236" s="157"/>
      <c r="C236" s="158"/>
      <c r="D236" s="308"/>
    </row>
    <row r="237" spans="2:4" ht="15" customHeight="1" x14ac:dyDescent="0.2">
      <c r="B237" s="157"/>
      <c r="C237" s="158"/>
      <c r="D237" s="308"/>
    </row>
    <row r="238" spans="2:4" ht="15" customHeight="1" x14ac:dyDescent="0.2">
      <c r="B238" s="157"/>
      <c r="C238" s="158"/>
      <c r="D238" s="308"/>
    </row>
    <row r="239" spans="2:4" ht="15" customHeight="1" x14ac:dyDescent="0.2">
      <c r="B239" s="157"/>
      <c r="C239" s="158"/>
      <c r="D239" s="308"/>
    </row>
    <row r="240" spans="2:4" ht="15" customHeight="1" x14ac:dyDescent="0.2">
      <c r="B240" s="157"/>
      <c r="C240" s="158"/>
      <c r="D240" s="308"/>
    </row>
    <row r="241" spans="2:4" ht="15" customHeight="1" x14ac:dyDescent="0.2">
      <c r="B241" s="157"/>
      <c r="C241" s="158"/>
      <c r="D241" s="308"/>
    </row>
    <row r="242" spans="2:4" ht="15" customHeight="1" x14ac:dyDescent="0.2">
      <c r="B242" s="157"/>
      <c r="C242" s="158"/>
      <c r="D242" s="308"/>
    </row>
    <row r="243" spans="2:4" ht="15" customHeight="1" x14ac:dyDescent="0.2">
      <c r="B243" s="157"/>
      <c r="C243" s="158"/>
      <c r="D243" s="308"/>
    </row>
    <row r="244" spans="2:4" ht="15" customHeight="1" x14ac:dyDescent="0.2">
      <c r="B244" s="157"/>
      <c r="C244" s="158"/>
      <c r="D244" s="308"/>
    </row>
    <row r="245" spans="2:4" ht="15" customHeight="1" x14ac:dyDescent="0.2">
      <c r="B245" s="157"/>
      <c r="C245" s="158"/>
      <c r="D245" s="308"/>
    </row>
    <row r="246" spans="2:4" ht="15" customHeight="1" x14ac:dyDescent="0.2">
      <c r="B246" s="157"/>
      <c r="C246" s="158"/>
      <c r="D246" s="308"/>
    </row>
    <row r="247" spans="2:4" ht="15" customHeight="1" x14ac:dyDescent="0.2">
      <c r="B247" s="157"/>
      <c r="C247" s="158"/>
      <c r="D247" s="308"/>
    </row>
    <row r="248" spans="2:4" ht="15" customHeight="1" x14ac:dyDescent="0.2">
      <c r="B248" s="157"/>
      <c r="C248" s="158"/>
      <c r="D248" s="308"/>
    </row>
    <row r="249" spans="2:4" ht="15" customHeight="1" x14ac:dyDescent="0.2">
      <c r="B249" s="157"/>
      <c r="C249" s="158"/>
      <c r="D249" s="308"/>
    </row>
    <row r="250" spans="2:4" ht="15" customHeight="1" x14ac:dyDescent="0.2">
      <c r="B250" s="157"/>
      <c r="C250" s="158"/>
      <c r="D250" s="308"/>
    </row>
    <row r="251" spans="2:4" ht="15" customHeight="1" x14ac:dyDescent="0.2">
      <c r="B251" s="157"/>
      <c r="C251" s="158"/>
      <c r="D251" s="308"/>
    </row>
    <row r="252" spans="2:4" ht="15" customHeight="1" x14ac:dyDescent="0.2">
      <c r="B252" s="157"/>
      <c r="C252" s="158"/>
      <c r="D252" s="308"/>
    </row>
    <row r="253" spans="2:4" ht="15" customHeight="1" x14ac:dyDescent="0.2">
      <c r="B253" s="157"/>
      <c r="C253" s="158"/>
      <c r="D253" s="308"/>
    </row>
    <row r="254" spans="2:4" ht="15" customHeight="1" x14ac:dyDescent="0.2">
      <c r="B254" s="157"/>
      <c r="C254" s="158"/>
      <c r="D254" s="308"/>
    </row>
    <row r="255" spans="2:4" ht="15" customHeight="1" x14ac:dyDescent="0.2">
      <c r="B255" s="157"/>
      <c r="C255" s="158"/>
      <c r="D255" s="308"/>
    </row>
    <row r="256" spans="2:4" ht="15" customHeight="1" x14ac:dyDescent="0.2">
      <c r="B256" s="157"/>
      <c r="C256" s="158"/>
      <c r="D256" s="308"/>
    </row>
    <row r="257" spans="2:4" ht="15" customHeight="1" x14ac:dyDescent="0.2">
      <c r="B257" s="157"/>
      <c r="C257" s="158"/>
      <c r="D257" s="308"/>
    </row>
    <row r="258" spans="2:4" ht="15" customHeight="1" thickBot="1" x14ac:dyDescent="0.25">
      <c r="B258" s="159"/>
      <c r="C258" s="443"/>
      <c r="D258" s="521"/>
    </row>
    <row r="259" spans="2:4" ht="8.25" customHeight="1" x14ac:dyDescent="0.2"/>
  </sheetData>
  <sheetProtection algorithmName="SHA-512" hashValue="r7wr+jHYMl65KdfbLl9yTfCVowxMJ1XUwfJI+eWLXg0qpxuJTpYvsntnEawOAxwx7ZLkCOfy3/W/oqJpkq9F6Q==" saltValue="oCo6rABA5OBevv2gMecvWQ==" spinCount="100000" sheet="1" objects="1" scenarios="1"/>
  <customSheetViews>
    <customSheetView guid="{AB984B78-CF90-47D3-BD7F-5805A1C1409B}" showPageBreaks="1" showGridLines="0">
      <selection activeCell="D5" sqref="D5"/>
      <pageMargins left="0.78740157499999996" right="0.78740157499999996" top="0.984251969" bottom="0.984251969" header="0.4921259845" footer="0.4921259845"/>
      <pageSetup paperSize="9" scale="69" orientation="portrait" r:id="rId1"/>
      <headerFooter alignWithMargins="0"/>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4">
    <mergeCell ref="B3:C3"/>
    <mergeCell ref="B4:C4"/>
    <mergeCell ref="B5:C5"/>
    <mergeCell ref="B6:C6"/>
  </mergeCells>
  <phoneticPr fontId="6" type="noConversion"/>
  <pageMargins left="0.78740157499999996" right="0.78740157499999996" top="0.984251969" bottom="0.984251969" header="0.4921259845" footer="0.4921259845"/>
  <pageSetup paperSize="9" scale="68" orientation="portrait" r:id="rId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tabColor rgb="FFFFFF99"/>
  </sheetPr>
  <dimension ref="A1:L115"/>
  <sheetViews>
    <sheetView showGridLines="0" zoomScaleNormal="100" workbookViewId="0">
      <selection activeCell="D5" sqref="D5"/>
    </sheetView>
  </sheetViews>
  <sheetFormatPr baseColWidth="10" defaultRowHeight="14.25" x14ac:dyDescent="0.2"/>
  <cols>
    <col min="1" max="1" width="2.7109375" style="296" customWidth="1"/>
    <col min="2" max="2" width="34.42578125" style="296" customWidth="1"/>
    <col min="3" max="3" width="15.7109375" style="296" bestFit="1" customWidth="1"/>
    <col min="4" max="4" width="18.7109375" style="296" customWidth="1"/>
    <col min="5" max="10" width="17.7109375" style="296" customWidth="1"/>
    <col min="11" max="11" width="24.28515625" style="296" customWidth="1"/>
    <col min="12" max="12" width="44.7109375" style="296" customWidth="1"/>
    <col min="13" max="13" width="2.7109375" style="296" customWidth="1"/>
    <col min="14" max="16384" width="11.42578125" style="296"/>
  </cols>
  <sheetData>
    <row r="1" spans="1:12" ht="30" customHeight="1" x14ac:dyDescent="0.2">
      <c r="B1" s="52" t="str">
        <f>"E6. Entschädigungen nach § 15 Abs. 1 und 2 EEG des Jahres "&amp; 'A. Allgemeine Informationen'!D14&amp;" (Abgleich der Planwerte für Maßnahmen im Jahr "&amp; 'A. Allgemeine Informationen'!D14&amp;")"</f>
        <v>E6. Entschädigungen nach § 15 Abs. 1 und 2 EEG des Jahres 2019 (Abgleich der Planwerte für Maßnahmen im Jahr 2019)</v>
      </c>
      <c r="F1" s="297"/>
    </row>
    <row r="2" spans="1:12" ht="12" customHeight="1" thickBot="1" x14ac:dyDescent="0.25">
      <c r="A2" s="42"/>
      <c r="E2" s="314"/>
    </row>
    <row r="3" spans="1:12" ht="36" customHeight="1" x14ac:dyDescent="0.2">
      <c r="A3" s="42"/>
      <c r="B3" s="1231" t="s">
        <v>397</v>
      </c>
      <c r="C3" s="1309"/>
      <c r="D3" s="208" t="s">
        <v>188</v>
      </c>
      <c r="E3" s="314"/>
    </row>
    <row r="4" spans="1:12" ht="15" customHeight="1" x14ac:dyDescent="0.2">
      <c r="A4" s="42"/>
      <c r="B4" s="1307" t="s">
        <v>148</v>
      </c>
      <c r="C4" s="1267"/>
      <c r="D4" s="93">
        <f>E12-F12</f>
        <v>0</v>
      </c>
      <c r="E4" s="314"/>
      <c r="F4" s="315"/>
    </row>
    <row r="5" spans="1:12" ht="15" customHeight="1" x14ac:dyDescent="0.2">
      <c r="A5" s="42"/>
      <c r="B5" s="1307" t="s">
        <v>217</v>
      </c>
      <c r="C5" s="1267"/>
      <c r="D5" s="94"/>
      <c r="E5" s="314"/>
      <c r="F5" s="315"/>
    </row>
    <row r="6" spans="1:12" ht="15" customHeight="1" thickBot="1" x14ac:dyDescent="0.25">
      <c r="A6" s="42"/>
      <c r="B6" s="1308" t="s">
        <v>175</v>
      </c>
      <c r="C6" s="1272"/>
      <c r="D6" s="95">
        <f>D4-D5</f>
        <v>0</v>
      </c>
      <c r="E6" s="314"/>
      <c r="F6" s="315"/>
    </row>
    <row r="7" spans="1:12" ht="12" customHeight="1" x14ac:dyDescent="0.2">
      <c r="A7" s="42"/>
      <c r="B7" s="163"/>
      <c r="C7" s="70"/>
      <c r="D7" s="104"/>
      <c r="E7" s="314"/>
      <c r="F7" s="315"/>
    </row>
    <row r="8" spans="1:12" ht="15" customHeight="1" x14ac:dyDescent="0.2">
      <c r="A8" s="42"/>
      <c r="C8" s="70"/>
      <c r="D8" s="104"/>
      <c r="E8" s="314"/>
      <c r="F8" s="315"/>
      <c r="I8" s="370" t="s">
        <v>419</v>
      </c>
      <c r="J8" s="370" t="s">
        <v>422</v>
      </c>
      <c r="K8" s="371"/>
    </row>
    <row r="9" spans="1:12" s="155" customFormat="1" ht="15" customHeight="1" x14ac:dyDescent="0.2">
      <c r="A9" s="316"/>
      <c r="B9" s="373" t="s">
        <v>732</v>
      </c>
      <c r="C9" s="106"/>
      <c r="D9" s="268"/>
      <c r="E9" s="374"/>
      <c r="F9" s="375"/>
      <c r="G9" s="376"/>
      <c r="H9" s="377"/>
      <c r="I9" s="390" t="s">
        <v>1</v>
      </c>
      <c r="J9" s="390" t="s">
        <v>1</v>
      </c>
    </row>
    <row r="10" spans="1:12" ht="12" customHeight="1" thickBot="1" x14ac:dyDescent="0.25">
      <c r="A10" s="42"/>
      <c r="B10" s="70"/>
      <c r="C10" s="70"/>
      <c r="D10" s="104"/>
      <c r="E10" s="314"/>
      <c r="F10" s="315"/>
    </row>
    <row r="11" spans="1:12" ht="36" customHeight="1" x14ac:dyDescent="0.2">
      <c r="A11" s="42"/>
      <c r="B11" s="300" t="s">
        <v>358</v>
      </c>
      <c r="C11" s="301"/>
      <c r="D11" s="302"/>
      <c r="E11" s="303" t="s">
        <v>192</v>
      </c>
      <c r="F11" s="303" t="s">
        <v>193</v>
      </c>
      <c r="G11" s="358" t="s">
        <v>359</v>
      </c>
      <c r="H11" s="322"/>
    </row>
    <row r="12" spans="1:12" s="155" customFormat="1" ht="15" customHeight="1" thickBot="1" x14ac:dyDescent="0.25">
      <c r="A12" s="316"/>
      <c r="B12" s="304" t="s">
        <v>360</v>
      </c>
      <c r="C12" s="359"/>
      <c r="D12" s="317"/>
      <c r="E12" s="421">
        <f>SUMIF($J:$J,"&gt;0")</f>
        <v>0</v>
      </c>
      <c r="F12" s="421">
        <f>SUMIF($J:$J,"&lt;0")*-1</f>
        <v>0</v>
      </c>
      <c r="G12" s="323"/>
      <c r="H12" s="360"/>
    </row>
    <row r="13" spans="1:12" ht="12" customHeight="1" thickBot="1" x14ac:dyDescent="0.25">
      <c r="A13" s="42"/>
    </row>
    <row r="14" spans="1:12" ht="72" customHeight="1" x14ac:dyDescent="0.2">
      <c r="A14" s="318"/>
      <c r="B14" s="361" t="s">
        <v>361</v>
      </c>
      <c r="C14" s="224" t="s">
        <v>362</v>
      </c>
      <c r="D14" s="362" t="s">
        <v>363</v>
      </c>
      <c r="E14" s="224" t="s">
        <v>398</v>
      </c>
      <c r="F14" s="224" t="s">
        <v>364</v>
      </c>
      <c r="G14" s="224" t="s">
        <v>365</v>
      </c>
      <c r="H14" s="224" t="s">
        <v>496</v>
      </c>
      <c r="I14" s="224" t="s">
        <v>366</v>
      </c>
      <c r="J14" s="224" t="s">
        <v>367</v>
      </c>
      <c r="K14" s="372" t="s">
        <v>423</v>
      </c>
      <c r="L14" s="363" t="s">
        <v>359</v>
      </c>
    </row>
    <row r="15" spans="1:12" ht="15" customHeight="1" x14ac:dyDescent="0.2">
      <c r="A15" s="318"/>
      <c r="B15" s="319"/>
      <c r="C15" s="298" t="s">
        <v>1</v>
      </c>
      <c r="D15" s="299" t="s">
        <v>1</v>
      </c>
      <c r="E15" s="778"/>
      <c r="F15" s="822"/>
      <c r="G15" s="778"/>
      <c r="H15" s="778"/>
      <c r="I15" s="778"/>
      <c r="J15" s="782">
        <f>(E15*F15/100)+G15+H15-I15</f>
        <v>0</v>
      </c>
      <c r="K15" s="391" t="s">
        <v>1</v>
      </c>
      <c r="L15" s="364"/>
    </row>
    <row r="16" spans="1:12" ht="15" customHeight="1" x14ac:dyDescent="0.2">
      <c r="A16" s="318"/>
      <c r="B16" s="319"/>
      <c r="C16" s="298" t="s">
        <v>1</v>
      </c>
      <c r="D16" s="299" t="s">
        <v>1</v>
      </c>
      <c r="E16" s="778"/>
      <c r="F16" s="822"/>
      <c r="G16" s="778"/>
      <c r="H16" s="778"/>
      <c r="I16" s="778"/>
      <c r="J16" s="782">
        <f t="shared" ref="J16:J79" si="0">(E16*F16/100)+G16+H16-I16</f>
        <v>0</v>
      </c>
      <c r="K16" s="391" t="s">
        <v>1</v>
      </c>
      <c r="L16" s="364"/>
    </row>
    <row r="17" spans="1:12" ht="15" customHeight="1" x14ac:dyDescent="0.2">
      <c r="A17" s="318"/>
      <c r="B17" s="319"/>
      <c r="C17" s="298" t="s">
        <v>1</v>
      </c>
      <c r="D17" s="299" t="s">
        <v>1</v>
      </c>
      <c r="E17" s="778"/>
      <c r="F17" s="822"/>
      <c r="G17" s="778"/>
      <c r="H17" s="778"/>
      <c r="I17" s="778"/>
      <c r="J17" s="782">
        <f t="shared" si="0"/>
        <v>0</v>
      </c>
      <c r="K17" s="391" t="s">
        <v>1</v>
      </c>
      <c r="L17" s="364"/>
    </row>
    <row r="18" spans="1:12" ht="15" customHeight="1" x14ac:dyDescent="0.2">
      <c r="A18" s="318"/>
      <c r="B18" s="319"/>
      <c r="C18" s="298" t="s">
        <v>1</v>
      </c>
      <c r="D18" s="299" t="s">
        <v>1</v>
      </c>
      <c r="E18" s="778"/>
      <c r="F18" s="822"/>
      <c r="G18" s="778"/>
      <c r="H18" s="778"/>
      <c r="I18" s="778"/>
      <c r="J18" s="782">
        <f t="shared" si="0"/>
        <v>0</v>
      </c>
      <c r="K18" s="391" t="s">
        <v>1</v>
      </c>
      <c r="L18" s="364"/>
    </row>
    <row r="19" spans="1:12" ht="15" customHeight="1" x14ac:dyDescent="0.2">
      <c r="A19" s="318"/>
      <c r="B19" s="319"/>
      <c r="C19" s="298" t="s">
        <v>1</v>
      </c>
      <c r="D19" s="299" t="s">
        <v>1</v>
      </c>
      <c r="E19" s="778"/>
      <c r="F19" s="822"/>
      <c r="G19" s="778"/>
      <c r="H19" s="778"/>
      <c r="I19" s="778"/>
      <c r="J19" s="782">
        <f t="shared" si="0"/>
        <v>0</v>
      </c>
      <c r="K19" s="391" t="s">
        <v>1</v>
      </c>
      <c r="L19" s="364"/>
    </row>
    <row r="20" spans="1:12" ht="15" customHeight="1" x14ac:dyDescent="0.2">
      <c r="A20" s="318"/>
      <c r="B20" s="319"/>
      <c r="C20" s="298" t="s">
        <v>1</v>
      </c>
      <c r="D20" s="299" t="s">
        <v>1</v>
      </c>
      <c r="E20" s="778"/>
      <c r="F20" s="822"/>
      <c r="G20" s="778"/>
      <c r="H20" s="778"/>
      <c r="I20" s="778"/>
      <c r="J20" s="782">
        <f t="shared" si="0"/>
        <v>0</v>
      </c>
      <c r="K20" s="391" t="s">
        <v>1</v>
      </c>
      <c r="L20" s="364"/>
    </row>
    <row r="21" spans="1:12" ht="15" customHeight="1" x14ac:dyDescent="0.2">
      <c r="A21" s="318"/>
      <c r="B21" s="319"/>
      <c r="C21" s="298" t="s">
        <v>1</v>
      </c>
      <c r="D21" s="299" t="s">
        <v>1</v>
      </c>
      <c r="E21" s="778"/>
      <c r="F21" s="822"/>
      <c r="G21" s="778"/>
      <c r="H21" s="778"/>
      <c r="I21" s="778"/>
      <c r="J21" s="782">
        <f t="shared" si="0"/>
        <v>0</v>
      </c>
      <c r="K21" s="391" t="s">
        <v>1</v>
      </c>
      <c r="L21" s="364"/>
    </row>
    <row r="22" spans="1:12" ht="15" customHeight="1" x14ac:dyDescent="0.2">
      <c r="A22" s="318"/>
      <c r="B22" s="319"/>
      <c r="C22" s="298" t="s">
        <v>1</v>
      </c>
      <c r="D22" s="299" t="s">
        <v>1</v>
      </c>
      <c r="E22" s="778"/>
      <c r="F22" s="822"/>
      <c r="G22" s="778"/>
      <c r="H22" s="778"/>
      <c r="I22" s="778"/>
      <c r="J22" s="782">
        <f t="shared" si="0"/>
        <v>0</v>
      </c>
      <c r="K22" s="391" t="s">
        <v>1</v>
      </c>
      <c r="L22" s="364"/>
    </row>
    <row r="23" spans="1:12" ht="15" customHeight="1" x14ac:dyDescent="0.2">
      <c r="A23" s="318"/>
      <c r="B23" s="319"/>
      <c r="C23" s="298" t="s">
        <v>1</v>
      </c>
      <c r="D23" s="299" t="s">
        <v>1</v>
      </c>
      <c r="E23" s="778"/>
      <c r="F23" s="822"/>
      <c r="G23" s="778"/>
      <c r="H23" s="778"/>
      <c r="I23" s="778"/>
      <c r="J23" s="782">
        <f t="shared" si="0"/>
        <v>0</v>
      </c>
      <c r="K23" s="391" t="s">
        <v>1</v>
      </c>
      <c r="L23" s="364"/>
    </row>
    <row r="24" spans="1:12" ht="15" customHeight="1" x14ac:dyDescent="0.2">
      <c r="A24" s="318"/>
      <c r="B24" s="319"/>
      <c r="C24" s="298" t="s">
        <v>1</v>
      </c>
      <c r="D24" s="299" t="s">
        <v>1</v>
      </c>
      <c r="E24" s="778"/>
      <c r="F24" s="822"/>
      <c r="G24" s="778"/>
      <c r="H24" s="778"/>
      <c r="I24" s="778"/>
      <c r="J24" s="782">
        <f t="shared" si="0"/>
        <v>0</v>
      </c>
      <c r="K24" s="391" t="s">
        <v>1</v>
      </c>
      <c r="L24" s="364"/>
    </row>
    <row r="25" spans="1:12" ht="15" customHeight="1" x14ac:dyDescent="0.2">
      <c r="A25" s="318"/>
      <c r="B25" s="319"/>
      <c r="C25" s="298" t="s">
        <v>1</v>
      </c>
      <c r="D25" s="299" t="s">
        <v>1</v>
      </c>
      <c r="E25" s="778"/>
      <c r="F25" s="822"/>
      <c r="G25" s="778"/>
      <c r="H25" s="778"/>
      <c r="I25" s="778"/>
      <c r="J25" s="782">
        <f t="shared" si="0"/>
        <v>0</v>
      </c>
      <c r="K25" s="391" t="s">
        <v>1</v>
      </c>
      <c r="L25" s="364"/>
    </row>
    <row r="26" spans="1:12" ht="15" customHeight="1" x14ac:dyDescent="0.2">
      <c r="A26" s="318"/>
      <c r="B26" s="319"/>
      <c r="C26" s="298" t="s">
        <v>1</v>
      </c>
      <c r="D26" s="299" t="s">
        <v>1</v>
      </c>
      <c r="E26" s="778"/>
      <c r="F26" s="822"/>
      <c r="G26" s="778"/>
      <c r="H26" s="778"/>
      <c r="I26" s="778"/>
      <c r="J26" s="782">
        <f t="shared" si="0"/>
        <v>0</v>
      </c>
      <c r="K26" s="391" t="s">
        <v>1</v>
      </c>
      <c r="L26" s="364"/>
    </row>
    <row r="27" spans="1:12" ht="15" customHeight="1" x14ac:dyDescent="0.2">
      <c r="A27" s="318"/>
      <c r="B27" s="319"/>
      <c r="C27" s="298" t="s">
        <v>1</v>
      </c>
      <c r="D27" s="299" t="s">
        <v>1</v>
      </c>
      <c r="E27" s="778"/>
      <c r="F27" s="822"/>
      <c r="G27" s="778"/>
      <c r="H27" s="778"/>
      <c r="I27" s="778"/>
      <c r="J27" s="782">
        <f t="shared" si="0"/>
        <v>0</v>
      </c>
      <c r="K27" s="391" t="s">
        <v>1</v>
      </c>
      <c r="L27" s="364"/>
    </row>
    <row r="28" spans="1:12" ht="15" customHeight="1" x14ac:dyDescent="0.2">
      <c r="A28" s="318"/>
      <c r="B28" s="319"/>
      <c r="C28" s="298" t="s">
        <v>1</v>
      </c>
      <c r="D28" s="299" t="s">
        <v>1</v>
      </c>
      <c r="E28" s="778"/>
      <c r="F28" s="822"/>
      <c r="G28" s="778"/>
      <c r="H28" s="778"/>
      <c r="I28" s="778"/>
      <c r="J28" s="782">
        <f t="shared" si="0"/>
        <v>0</v>
      </c>
      <c r="K28" s="391" t="s">
        <v>1</v>
      </c>
      <c r="L28" s="364"/>
    </row>
    <row r="29" spans="1:12" ht="15" customHeight="1" x14ac:dyDescent="0.2">
      <c r="A29" s="318"/>
      <c r="B29" s="319"/>
      <c r="C29" s="298" t="s">
        <v>1</v>
      </c>
      <c r="D29" s="299" t="s">
        <v>1</v>
      </c>
      <c r="E29" s="778"/>
      <c r="F29" s="822"/>
      <c r="G29" s="778"/>
      <c r="H29" s="778"/>
      <c r="I29" s="778"/>
      <c r="J29" s="782">
        <f t="shared" si="0"/>
        <v>0</v>
      </c>
      <c r="K29" s="391" t="s">
        <v>1</v>
      </c>
      <c r="L29" s="364"/>
    </row>
    <row r="30" spans="1:12" ht="15" customHeight="1" x14ac:dyDescent="0.2">
      <c r="A30" s="318"/>
      <c r="B30" s="319"/>
      <c r="C30" s="298" t="s">
        <v>1</v>
      </c>
      <c r="D30" s="299" t="s">
        <v>1</v>
      </c>
      <c r="E30" s="778"/>
      <c r="F30" s="822"/>
      <c r="G30" s="778"/>
      <c r="H30" s="778"/>
      <c r="I30" s="778"/>
      <c r="J30" s="782">
        <f t="shared" si="0"/>
        <v>0</v>
      </c>
      <c r="K30" s="391" t="s">
        <v>1</v>
      </c>
      <c r="L30" s="364"/>
    </row>
    <row r="31" spans="1:12" ht="15" customHeight="1" x14ac:dyDescent="0.2">
      <c r="A31" s="318"/>
      <c r="B31" s="319"/>
      <c r="C31" s="298" t="s">
        <v>1</v>
      </c>
      <c r="D31" s="299" t="s">
        <v>1</v>
      </c>
      <c r="E31" s="778"/>
      <c r="F31" s="822"/>
      <c r="G31" s="778"/>
      <c r="H31" s="778"/>
      <c r="I31" s="778"/>
      <c r="J31" s="782">
        <f t="shared" si="0"/>
        <v>0</v>
      </c>
      <c r="K31" s="391" t="s">
        <v>1</v>
      </c>
      <c r="L31" s="364"/>
    </row>
    <row r="32" spans="1:12" ht="15" customHeight="1" x14ac:dyDescent="0.2">
      <c r="A32" s="318"/>
      <c r="B32" s="319"/>
      <c r="C32" s="298" t="s">
        <v>1</v>
      </c>
      <c r="D32" s="299" t="s">
        <v>1</v>
      </c>
      <c r="E32" s="778"/>
      <c r="F32" s="822"/>
      <c r="G32" s="778"/>
      <c r="H32" s="778"/>
      <c r="I32" s="778"/>
      <c r="J32" s="782">
        <f t="shared" si="0"/>
        <v>0</v>
      </c>
      <c r="K32" s="391" t="s">
        <v>1</v>
      </c>
      <c r="L32" s="364"/>
    </row>
    <row r="33" spans="1:12" ht="15" customHeight="1" x14ac:dyDescent="0.2">
      <c r="A33" s="318"/>
      <c r="B33" s="319"/>
      <c r="C33" s="298" t="s">
        <v>1</v>
      </c>
      <c r="D33" s="299" t="s">
        <v>1</v>
      </c>
      <c r="E33" s="778"/>
      <c r="F33" s="822"/>
      <c r="G33" s="778"/>
      <c r="H33" s="778"/>
      <c r="I33" s="778"/>
      <c r="J33" s="782">
        <f t="shared" si="0"/>
        <v>0</v>
      </c>
      <c r="K33" s="391" t="s">
        <v>1</v>
      </c>
      <c r="L33" s="364"/>
    </row>
    <row r="34" spans="1:12" ht="15" customHeight="1" x14ac:dyDescent="0.2">
      <c r="A34" s="318"/>
      <c r="B34" s="319"/>
      <c r="C34" s="298" t="s">
        <v>1</v>
      </c>
      <c r="D34" s="299" t="s">
        <v>1</v>
      </c>
      <c r="E34" s="778"/>
      <c r="F34" s="822"/>
      <c r="G34" s="778"/>
      <c r="H34" s="778"/>
      <c r="I34" s="778"/>
      <c r="J34" s="782">
        <f t="shared" si="0"/>
        <v>0</v>
      </c>
      <c r="K34" s="391" t="s">
        <v>1</v>
      </c>
      <c r="L34" s="364"/>
    </row>
    <row r="35" spans="1:12" ht="15" customHeight="1" x14ac:dyDescent="0.2">
      <c r="A35" s="318"/>
      <c r="B35" s="319"/>
      <c r="C35" s="298" t="s">
        <v>1</v>
      </c>
      <c r="D35" s="299" t="s">
        <v>1</v>
      </c>
      <c r="E35" s="778"/>
      <c r="F35" s="822"/>
      <c r="G35" s="778"/>
      <c r="H35" s="778"/>
      <c r="I35" s="778"/>
      <c r="J35" s="782">
        <f t="shared" si="0"/>
        <v>0</v>
      </c>
      <c r="K35" s="391" t="s">
        <v>1</v>
      </c>
      <c r="L35" s="364"/>
    </row>
    <row r="36" spans="1:12" ht="15" customHeight="1" x14ac:dyDescent="0.2">
      <c r="A36" s="318"/>
      <c r="B36" s="319"/>
      <c r="C36" s="298" t="s">
        <v>1</v>
      </c>
      <c r="D36" s="299" t="s">
        <v>1</v>
      </c>
      <c r="E36" s="778"/>
      <c r="F36" s="822"/>
      <c r="G36" s="778"/>
      <c r="H36" s="778"/>
      <c r="I36" s="778"/>
      <c r="J36" s="782">
        <f t="shared" si="0"/>
        <v>0</v>
      </c>
      <c r="K36" s="391" t="s">
        <v>1</v>
      </c>
      <c r="L36" s="364"/>
    </row>
    <row r="37" spans="1:12" ht="15" customHeight="1" x14ac:dyDescent="0.2">
      <c r="A37" s="318"/>
      <c r="B37" s="319"/>
      <c r="C37" s="298" t="s">
        <v>1</v>
      </c>
      <c r="D37" s="299" t="s">
        <v>1</v>
      </c>
      <c r="E37" s="778"/>
      <c r="F37" s="822"/>
      <c r="G37" s="778"/>
      <c r="H37" s="778"/>
      <c r="I37" s="778"/>
      <c r="J37" s="782">
        <f t="shared" si="0"/>
        <v>0</v>
      </c>
      <c r="K37" s="391" t="s">
        <v>1</v>
      </c>
      <c r="L37" s="364"/>
    </row>
    <row r="38" spans="1:12" ht="15" customHeight="1" x14ac:dyDescent="0.2">
      <c r="A38" s="318"/>
      <c r="B38" s="319"/>
      <c r="C38" s="298" t="s">
        <v>1</v>
      </c>
      <c r="D38" s="299" t="s">
        <v>1</v>
      </c>
      <c r="E38" s="778"/>
      <c r="F38" s="822"/>
      <c r="G38" s="778"/>
      <c r="H38" s="778"/>
      <c r="I38" s="778"/>
      <c r="J38" s="782">
        <f t="shared" si="0"/>
        <v>0</v>
      </c>
      <c r="K38" s="391" t="s">
        <v>1</v>
      </c>
      <c r="L38" s="364"/>
    </row>
    <row r="39" spans="1:12" ht="15" customHeight="1" x14ac:dyDescent="0.2">
      <c r="A39" s="318"/>
      <c r="B39" s="319"/>
      <c r="C39" s="298" t="s">
        <v>1</v>
      </c>
      <c r="D39" s="299" t="s">
        <v>1</v>
      </c>
      <c r="E39" s="778"/>
      <c r="F39" s="822"/>
      <c r="G39" s="778"/>
      <c r="H39" s="778"/>
      <c r="I39" s="778"/>
      <c r="J39" s="782">
        <f t="shared" si="0"/>
        <v>0</v>
      </c>
      <c r="K39" s="391" t="s">
        <v>1</v>
      </c>
      <c r="L39" s="364"/>
    </row>
    <row r="40" spans="1:12" ht="15" customHeight="1" x14ac:dyDescent="0.2">
      <c r="A40" s="318"/>
      <c r="B40" s="319"/>
      <c r="C40" s="298" t="s">
        <v>1</v>
      </c>
      <c r="D40" s="299" t="s">
        <v>1</v>
      </c>
      <c r="E40" s="778"/>
      <c r="F40" s="822"/>
      <c r="G40" s="778"/>
      <c r="H40" s="778"/>
      <c r="I40" s="778"/>
      <c r="J40" s="782">
        <f t="shared" si="0"/>
        <v>0</v>
      </c>
      <c r="K40" s="391" t="s">
        <v>1</v>
      </c>
      <c r="L40" s="364"/>
    </row>
    <row r="41" spans="1:12" ht="15" customHeight="1" x14ac:dyDescent="0.2">
      <c r="A41" s="318"/>
      <c r="B41" s="319"/>
      <c r="C41" s="298" t="s">
        <v>1</v>
      </c>
      <c r="D41" s="299" t="s">
        <v>1</v>
      </c>
      <c r="E41" s="778"/>
      <c r="F41" s="822"/>
      <c r="G41" s="778"/>
      <c r="H41" s="778"/>
      <c r="I41" s="778"/>
      <c r="J41" s="782">
        <f t="shared" si="0"/>
        <v>0</v>
      </c>
      <c r="K41" s="391" t="s">
        <v>1</v>
      </c>
      <c r="L41" s="364"/>
    </row>
    <row r="42" spans="1:12" ht="15" customHeight="1" x14ac:dyDescent="0.2">
      <c r="A42" s="318"/>
      <c r="B42" s="319"/>
      <c r="C42" s="298" t="s">
        <v>1</v>
      </c>
      <c r="D42" s="299" t="s">
        <v>1</v>
      </c>
      <c r="E42" s="778"/>
      <c r="F42" s="822"/>
      <c r="G42" s="778"/>
      <c r="H42" s="778"/>
      <c r="I42" s="778"/>
      <c r="J42" s="782">
        <f t="shared" si="0"/>
        <v>0</v>
      </c>
      <c r="K42" s="391" t="s">
        <v>1</v>
      </c>
      <c r="L42" s="364"/>
    </row>
    <row r="43" spans="1:12" ht="15" customHeight="1" x14ac:dyDescent="0.2">
      <c r="A43" s="318"/>
      <c r="B43" s="319"/>
      <c r="C43" s="298" t="s">
        <v>1</v>
      </c>
      <c r="D43" s="299" t="s">
        <v>1</v>
      </c>
      <c r="E43" s="778"/>
      <c r="F43" s="822"/>
      <c r="G43" s="778"/>
      <c r="H43" s="778"/>
      <c r="I43" s="778"/>
      <c r="J43" s="782">
        <f t="shared" si="0"/>
        <v>0</v>
      </c>
      <c r="K43" s="391" t="s">
        <v>1</v>
      </c>
      <c r="L43" s="364"/>
    </row>
    <row r="44" spans="1:12" ht="15" customHeight="1" x14ac:dyDescent="0.2">
      <c r="A44" s="318"/>
      <c r="B44" s="319"/>
      <c r="C44" s="298" t="s">
        <v>1</v>
      </c>
      <c r="D44" s="299" t="s">
        <v>1</v>
      </c>
      <c r="E44" s="778"/>
      <c r="F44" s="822"/>
      <c r="G44" s="778"/>
      <c r="H44" s="778"/>
      <c r="I44" s="778"/>
      <c r="J44" s="782">
        <f t="shared" si="0"/>
        <v>0</v>
      </c>
      <c r="K44" s="391" t="s">
        <v>1</v>
      </c>
      <c r="L44" s="364"/>
    </row>
    <row r="45" spans="1:12" ht="15" customHeight="1" x14ac:dyDescent="0.2">
      <c r="A45" s="318"/>
      <c r="B45" s="319"/>
      <c r="C45" s="298" t="s">
        <v>1</v>
      </c>
      <c r="D45" s="299" t="s">
        <v>1</v>
      </c>
      <c r="E45" s="778"/>
      <c r="F45" s="822"/>
      <c r="G45" s="778"/>
      <c r="H45" s="778"/>
      <c r="I45" s="778"/>
      <c r="J45" s="782">
        <f t="shared" si="0"/>
        <v>0</v>
      </c>
      <c r="K45" s="391" t="s">
        <v>1</v>
      </c>
      <c r="L45" s="364"/>
    </row>
    <row r="46" spans="1:12" ht="15" customHeight="1" x14ac:dyDescent="0.2">
      <c r="A46" s="318"/>
      <c r="B46" s="319"/>
      <c r="C46" s="298" t="s">
        <v>1</v>
      </c>
      <c r="D46" s="299" t="s">
        <v>1</v>
      </c>
      <c r="E46" s="778"/>
      <c r="F46" s="822"/>
      <c r="G46" s="778"/>
      <c r="H46" s="778"/>
      <c r="I46" s="778"/>
      <c r="J46" s="782">
        <f t="shared" si="0"/>
        <v>0</v>
      </c>
      <c r="K46" s="391" t="s">
        <v>1</v>
      </c>
      <c r="L46" s="364"/>
    </row>
    <row r="47" spans="1:12" ht="15" customHeight="1" x14ac:dyDescent="0.2">
      <c r="A47" s="318"/>
      <c r="B47" s="319"/>
      <c r="C47" s="298" t="s">
        <v>1</v>
      </c>
      <c r="D47" s="299" t="s">
        <v>1</v>
      </c>
      <c r="E47" s="778"/>
      <c r="F47" s="822"/>
      <c r="G47" s="778"/>
      <c r="H47" s="778"/>
      <c r="I47" s="778"/>
      <c r="J47" s="782">
        <f t="shared" si="0"/>
        <v>0</v>
      </c>
      <c r="K47" s="391" t="s">
        <v>1</v>
      </c>
      <c r="L47" s="364"/>
    </row>
    <row r="48" spans="1:12" ht="15" customHeight="1" x14ac:dyDescent="0.2">
      <c r="A48" s="318"/>
      <c r="B48" s="319"/>
      <c r="C48" s="298" t="s">
        <v>1</v>
      </c>
      <c r="D48" s="299" t="s">
        <v>1</v>
      </c>
      <c r="E48" s="778"/>
      <c r="F48" s="822"/>
      <c r="G48" s="778"/>
      <c r="H48" s="778"/>
      <c r="I48" s="778"/>
      <c r="J48" s="782">
        <f t="shared" si="0"/>
        <v>0</v>
      </c>
      <c r="K48" s="391" t="s">
        <v>1</v>
      </c>
      <c r="L48" s="364"/>
    </row>
    <row r="49" spans="1:12" ht="15" customHeight="1" x14ac:dyDescent="0.2">
      <c r="A49" s="318"/>
      <c r="B49" s="319"/>
      <c r="C49" s="298" t="s">
        <v>1</v>
      </c>
      <c r="D49" s="299" t="s">
        <v>1</v>
      </c>
      <c r="E49" s="778"/>
      <c r="F49" s="822"/>
      <c r="G49" s="778"/>
      <c r="H49" s="778"/>
      <c r="I49" s="778"/>
      <c r="J49" s="782">
        <f t="shared" si="0"/>
        <v>0</v>
      </c>
      <c r="K49" s="391" t="s">
        <v>1</v>
      </c>
      <c r="L49" s="364"/>
    </row>
    <row r="50" spans="1:12" ht="15" customHeight="1" x14ac:dyDescent="0.2">
      <c r="A50" s="318"/>
      <c r="B50" s="319"/>
      <c r="C50" s="298" t="s">
        <v>1</v>
      </c>
      <c r="D50" s="299" t="s">
        <v>1</v>
      </c>
      <c r="E50" s="778"/>
      <c r="F50" s="822"/>
      <c r="G50" s="778"/>
      <c r="H50" s="778"/>
      <c r="I50" s="778"/>
      <c r="J50" s="782">
        <f t="shared" si="0"/>
        <v>0</v>
      </c>
      <c r="K50" s="391" t="s">
        <v>1</v>
      </c>
      <c r="L50" s="364"/>
    </row>
    <row r="51" spans="1:12" ht="15" customHeight="1" x14ac:dyDescent="0.2">
      <c r="A51" s="318"/>
      <c r="B51" s="319"/>
      <c r="C51" s="298" t="s">
        <v>1</v>
      </c>
      <c r="D51" s="299" t="s">
        <v>1</v>
      </c>
      <c r="E51" s="778"/>
      <c r="F51" s="822"/>
      <c r="G51" s="778"/>
      <c r="H51" s="778"/>
      <c r="I51" s="778"/>
      <c r="J51" s="782">
        <f t="shared" si="0"/>
        <v>0</v>
      </c>
      <c r="K51" s="391" t="s">
        <v>1</v>
      </c>
      <c r="L51" s="364"/>
    </row>
    <row r="52" spans="1:12" ht="15" customHeight="1" x14ac:dyDescent="0.2">
      <c r="A52" s="318"/>
      <c r="B52" s="319"/>
      <c r="C52" s="298" t="s">
        <v>1</v>
      </c>
      <c r="D52" s="299" t="s">
        <v>1</v>
      </c>
      <c r="E52" s="778"/>
      <c r="F52" s="822"/>
      <c r="G52" s="778"/>
      <c r="H52" s="778"/>
      <c r="I52" s="778"/>
      <c r="J52" s="782">
        <f t="shared" si="0"/>
        <v>0</v>
      </c>
      <c r="K52" s="391" t="s">
        <v>1</v>
      </c>
      <c r="L52" s="364"/>
    </row>
    <row r="53" spans="1:12" ht="15" customHeight="1" x14ac:dyDescent="0.2">
      <c r="A53" s="318"/>
      <c r="B53" s="319"/>
      <c r="C53" s="298" t="s">
        <v>1</v>
      </c>
      <c r="D53" s="299" t="s">
        <v>1</v>
      </c>
      <c r="E53" s="778"/>
      <c r="F53" s="822"/>
      <c r="G53" s="778"/>
      <c r="H53" s="778"/>
      <c r="I53" s="778"/>
      <c r="J53" s="782">
        <f t="shared" si="0"/>
        <v>0</v>
      </c>
      <c r="K53" s="391" t="s">
        <v>1</v>
      </c>
      <c r="L53" s="364"/>
    </row>
    <row r="54" spans="1:12" ht="15" customHeight="1" x14ac:dyDescent="0.2">
      <c r="A54" s="318"/>
      <c r="B54" s="319"/>
      <c r="C54" s="298" t="s">
        <v>1</v>
      </c>
      <c r="D54" s="299" t="s">
        <v>1</v>
      </c>
      <c r="E54" s="778"/>
      <c r="F54" s="822"/>
      <c r="G54" s="778"/>
      <c r="H54" s="778"/>
      <c r="I54" s="778"/>
      <c r="J54" s="782">
        <f t="shared" si="0"/>
        <v>0</v>
      </c>
      <c r="K54" s="391" t="s">
        <v>1</v>
      </c>
      <c r="L54" s="364"/>
    </row>
    <row r="55" spans="1:12" ht="15" customHeight="1" x14ac:dyDescent="0.2">
      <c r="A55" s="318"/>
      <c r="B55" s="319"/>
      <c r="C55" s="298" t="s">
        <v>1</v>
      </c>
      <c r="D55" s="299" t="s">
        <v>1</v>
      </c>
      <c r="E55" s="778"/>
      <c r="F55" s="822"/>
      <c r="G55" s="778"/>
      <c r="H55" s="778"/>
      <c r="I55" s="778"/>
      <c r="J55" s="782">
        <f t="shared" si="0"/>
        <v>0</v>
      </c>
      <c r="K55" s="391" t="s">
        <v>1</v>
      </c>
      <c r="L55" s="364"/>
    </row>
    <row r="56" spans="1:12" ht="15" customHeight="1" x14ac:dyDescent="0.2">
      <c r="A56" s="318"/>
      <c r="B56" s="319"/>
      <c r="C56" s="298" t="s">
        <v>1</v>
      </c>
      <c r="D56" s="299" t="s">
        <v>1</v>
      </c>
      <c r="E56" s="778"/>
      <c r="F56" s="822"/>
      <c r="G56" s="778"/>
      <c r="H56" s="778"/>
      <c r="I56" s="778"/>
      <c r="J56" s="782">
        <f t="shared" si="0"/>
        <v>0</v>
      </c>
      <c r="K56" s="391" t="s">
        <v>1</v>
      </c>
      <c r="L56" s="364"/>
    </row>
    <row r="57" spans="1:12" ht="15" customHeight="1" x14ac:dyDescent="0.2">
      <c r="A57" s="318"/>
      <c r="B57" s="319"/>
      <c r="C57" s="298" t="s">
        <v>1</v>
      </c>
      <c r="D57" s="299" t="s">
        <v>1</v>
      </c>
      <c r="E57" s="778"/>
      <c r="F57" s="822"/>
      <c r="G57" s="778"/>
      <c r="H57" s="778"/>
      <c r="I57" s="778"/>
      <c r="J57" s="782">
        <f t="shared" si="0"/>
        <v>0</v>
      </c>
      <c r="K57" s="391" t="s">
        <v>1</v>
      </c>
      <c r="L57" s="364"/>
    </row>
    <row r="58" spans="1:12" ht="15" customHeight="1" x14ac:dyDescent="0.2">
      <c r="A58" s="318"/>
      <c r="B58" s="319"/>
      <c r="C58" s="298" t="s">
        <v>1</v>
      </c>
      <c r="D58" s="299" t="s">
        <v>1</v>
      </c>
      <c r="E58" s="778"/>
      <c r="F58" s="822"/>
      <c r="G58" s="778"/>
      <c r="H58" s="778"/>
      <c r="I58" s="778"/>
      <c r="J58" s="782">
        <f t="shared" si="0"/>
        <v>0</v>
      </c>
      <c r="K58" s="391" t="s">
        <v>1</v>
      </c>
      <c r="L58" s="364"/>
    </row>
    <row r="59" spans="1:12" ht="15" customHeight="1" x14ac:dyDescent="0.2">
      <c r="A59" s="318"/>
      <c r="B59" s="319"/>
      <c r="C59" s="298" t="s">
        <v>1</v>
      </c>
      <c r="D59" s="299" t="s">
        <v>1</v>
      </c>
      <c r="E59" s="778"/>
      <c r="F59" s="822"/>
      <c r="G59" s="778"/>
      <c r="H59" s="778"/>
      <c r="I59" s="778"/>
      <c r="J59" s="782">
        <f t="shared" si="0"/>
        <v>0</v>
      </c>
      <c r="K59" s="391" t="s">
        <v>1</v>
      </c>
      <c r="L59" s="364"/>
    </row>
    <row r="60" spans="1:12" ht="15" customHeight="1" x14ac:dyDescent="0.2">
      <c r="A60" s="318"/>
      <c r="B60" s="319"/>
      <c r="C60" s="298" t="s">
        <v>1</v>
      </c>
      <c r="D60" s="299" t="s">
        <v>1</v>
      </c>
      <c r="E60" s="778"/>
      <c r="F60" s="822"/>
      <c r="G60" s="778"/>
      <c r="H60" s="778"/>
      <c r="I60" s="778"/>
      <c r="J60" s="782">
        <f t="shared" si="0"/>
        <v>0</v>
      </c>
      <c r="K60" s="391" t="s">
        <v>1</v>
      </c>
      <c r="L60" s="364"/>
    </row>
    <row r="61" spans="1:12" ht="15" customHeight="1" x14ac:dyDescent="0.2">
      <c r="A61" s="318"/>
      <c r="B61" s="319"/>
      <c r="C61" s="298" t="s">
        <v>1</v>
      </c>
      <c r="D61" s="299" t="s">
        <v>1</v>
      </c>
      <c r="E61" s="778"/>
      <c r="F61" s="822"/>
      <c r="G61" s="778"/>
      <c r="H61" s="778"/>
      <c r="I61" s="778"/>
      <c r="J61" s="782">
        <f t="shared" si="0"/>
        <v>0</v>
      </c>
      <c r="K61" s="391" t="s">
        <v>1</v>
      </c>
      <c r="L61" s="364"/>
    </row>
    <row r="62" spans="1:12" ht="15" customHeight="1" x14ac:dyDescent="0.2">
      <c r="A62" s="318"/>
      <c r="B62" s="319"/>
      <c r="C62" s="298" t="s">
        <v>1</v>
      </c>
      <c r="D62" s="299" t="s">
        <v>1</v>
      </c>
      <c r="E62" s="778"/>
      <c r="F62" s="822"/>
      <c r="G62" s="778"/>
      <c r="H62" s="778"/>
      <c r="I62" s="778"/>
      <c r="J62" s="782">
        <f t="shared" si="0"/>
        <v>0</v>
      </c>
      <c r="K62" s="391" t="s">
        <v>1</v>
      </c>
      <c r="L62" s="364"/>
    </row>
    <row r="63" spans="1:12" ht="15" customHeight="1" x14ac:dyDescent="0.2">
      <c r="A63" s="318"/>
      <c r="B63" s="319"/>
      <c r="C63" s="298" t="s">
        <v>1</v>
      </c>
      <c r="D63" s="299" t="s">
        <v>1</v>
      </c>
      <c r="E63" s="778"/>
      <c r="F63" s="822"/>
      <c r="G63" s="778"/>
      <c r="H63" s="778"/>
      <c r="I63" s="778"/>
      <c r="J63" s="782">
        <f t="shared" si="0"/>
        <v>0</v>
      </c>
      <c r="K63" s="391" t="s">
        <v>1</v>
      </c>
      <c r="L63" s="364"/>
    </row>
    <row r="64" spans="1:12" ht="15" customHeight="1" x14ac:dyDescent="0.2">
      <c r="A64" s="318"/>
      <c r="B64" s="319"/>
      <c r="C64" s="298" t="s">
        <v>1</v>
      </c>
      <c r="D64" s="299" t="s">
        <v>1</v>
      </c>
      <c r="E64" s="778"/>
      <c r="F64" s="822"/>
      <c r="G64" s="778"/>
      <c r="H64" s="778"/>
      <c r="I64" s="778"/>
      <c r="J64" s="782">
        <f t="shared" si="0"/>
        <v>0</v>
      </c>
      <c r="K64" s="391" t="s">
        <v>1</v>
      </c>
      <c r="L64" s="364"/>
    </row>
    <row r="65" spans="1:12" ht="15" customHeight="1" x14ac:dyDescent="0.2">
      <c r="A65" s="318"/>
      <c r="B65" s="319"/>
      <c r="C65" s="298" t="s">
        <v>1</v>
      </c>
      <c r="D65" s="299" t="s">
        <v>1</v>
      </c>
      <c r="E65" s="778"/>
      <c r="F65" s="822"/>
      <c r="G65" s="778"/>
      <c r="H65" s="778"/>
      <c r="I65" s="778"/>
      <c r="J65" s="782">
        <f t="shared" si="0"/>
        <v>0</v>
      </c>
      <c r="K65" s="391" t="s">
        <v>1</v>
      </c>
      <c r="L65" s="364"/>
    </row>
    <row r="66" spans="1:12" ht="15" customHeight="1" x14ac:dyDescent="0.2">
      <c r="A66" s="318"/>
      <c r="B66" s="319"/>
      <c r="C66" s="298" t="s">
        <v>1</v>
      </c>
      <c r="D66" s="299" t="s">
        <v>1</v>
      </c>
      <c r="E66" s="778"/>
      <c r="F66" s="822"/>
      <c r="G66" s="778"/>
      <c r="H66" s="778"/>
      <c r="I66" s="778"/>
      <c r="J66" s="782">
        <f t="shared" si="0"/>
        <v>0</v>
      </c>
      <c r="K66" s="391" t="s">
        <v>1</v>
      </c>
      <c r="L66" s="364"/>
    </row>
    <row r="67" spans="1:12" ht="15" customHeight="1" x14ac:dyDescent="0.2">
      <c r="A67" s="318"/>
      <c r="B67" s="319"/>
      <c r="C67" s="298" t="s">
        <v>1</v>
      </c>
      <c r="D67" s="299" t="s">
        <v>1</v>
      </c>
      <c r="E67" s="778"/>
      <c r="F67" s="822"/>
      <c r="G67" s="778"/>
      <c r="H67" s="778"/>
      <c r="I67" s="778"/>
      <c r="J67" s="782">
        <f t="shared" si="0"/>
        <v>0</v>
      </c>
      <c r="K67" s="391" t="s">
        <v>1</v>
      </c>
      <c r="L67" s="364"/>
    </row>
    <row r="68" spans="1:12" ht="15" customHeight="1" x14ac:dyDescent="0.2">
      <c r="A68" s="318"/>
      <c r="B68" s="319"/>
      <c r="C68" s="298" t="s">
        <v>1</v>
      </c>
      <c r="D68" s="299" t="s">
        <v>1</v>
      </c>
      <c r="E68" s="778"/>
      <c r="F68" s="822"/>
      <c r="G68" s="778"/>
      <c r="H68" s="778"/>
      <c r="I68" s="778"/>
      <c r="J68" s="782">
        <f t="shared" si="0"/>
        <v>0</v>
      </c>
      <c r="K68" s="391" t="s">
        <v>1</v>
      </c>
      <c r="L68" s="364"/>
    </row>
    <row r="69" spans="1:12" ht="15" customHeight="1" x14ac:dyDescent="0.2">
      <c r="A69" s="318"/>
      <c r="B69" s="319"/>
      <c r="C69" s="298" t="s">
        <v>1</v>
      </c>
      <c r="D69" s="299" t="s">
        <v>1</v>
      </c>
      <c r="E69" s="778"/>
      <c r="F69" s="822"/>
      <c r="G69" s="778"/>
      <c r="H69" s="778"/>
      <c r="I69" s="778"/>
      <c r="J69" s="782">
        <f t="shared" si="0"/>
        <v>0</v>
      </c>
      <c r="K69" s="391" t="s">
        <v>1</v>
      </c>
      <c r="L69" s="364"/>
    </row>
    <row r="70" spans="1:12" ht="15" customHeight="1" x14ac:dyDescent="0.2">
      <c r="A70" s="318"/>
      <c r="B70" s="319"/>
      <c r="C70" s="298" t="s">
        <v>1</v>
      </c>
      <c r="D70" s="299" t="s">
        <v>1</v>
      </c>
      <c r="E70" s="778"/>
      <c r="F70" s="822"/>
      <c r="G70" s="778"/>
      <c r="H70" s="778"/>
      <c r="I70" s="778"/>
      <c r="J70" s="782">
        <f t="shared" si="0"/>
        <v>0</v>
      </c>
      <c r="K70" s="391" t="s">
        <v>1</v>
      </c>
      <c r="L70" s="364"/>
    </row>
    <row r="71" spans="1:12" ht="15" customHeight="1" x14ac:dyDescent="0.2">
      <c r="A71" s="318"/>
      <c r="B71" s="319"/>
      <c r="C71" s="298" t="s">
        <v>1</v>
      </c>
      <c r="D71" s="299" t="s">
        <v>1</v>
      </c>
      <c r="E71" s="778"/>
      <c r="F71" s="822"/>
      <c r="G71" s="778"/>
      <c r="H71" s="778"/>
      <c r="I71" s="778"/>
      <c r="J71" s="782">
        <f t="shared" si="0"/>
        <v>0</v>
      </c>
      <c r="K71" s="391" t="s">
        <v>1</v>
      </c>
      <c r="L71" s="364"/>
    </row>
    <row r="72" spans="1:12" ht="15" customHeight="1" x14ac:dyDescent="0.2">
      <c r="A72" s="318"/>
      <c r="B72" s="319"/>
      <c r="C72" s="298" t="s">
        <v>1</v>
      </c>
      <c r="D72" s="299" t="s">
        <v>1</v>
      </c>
      <c r="E72" s="778"/>
      <c r="F72" s="822"/>
      <c r="G72" s="778"/>
      <c r="H72" s="778"/>
      <c r="I72" s="778"/>
      <c r="J72" s="782">
        <f t="shared" si="0"/>
        <v>0</v>
      </c>
      <c r="K72" s="391" t="s">
        <v>1</v>
      </c>
      <c r="L72" s="364"/>
    </row>
    <row r="73" spans="1:12" ht="15" customHeight="1" x14ac:dyDescent="0.2">
      <c r="A73" s="318"/>
      <c r="B73" s="319"/>
      <c r="C73" s="298" t="s">
        <v>1</v>
      </c>
      <c r="D73" s="299" t="s">
        <v>1</v>
      </c>
      <c r="E73" s="778"/>
      <c r="F73" s="822"/>
      <c r="G73" s="778"/>
      <c r="H73" s="778"/>
      <c r="I73" s="778"/>
      <c r="J73" s="782">
        <f t="shared" si="0"/>
        <v>0</v>
      </c>
      <c r="K73" s="391" t="s">
        <v>1</v>
      </c>
      <c r="L73" s="364"/>
    </row>
    <row r="74" spans="1:12" ht="15" customHeight="1" x14ac:dyDescent="0.2">
      <c r="A74" s="318"/>
      <c r="B74" s="319"/>
      <c r="C74" s="298" t="s">
        <v>1</v>
      </c>
      <c r="D74" s="299" t="s">
        <v>1</v>
      </c>
      <c r="E74" s="778"/>
      <c r="F74" s="822"/>
      <c r="G74" s="778"/>
      <c r="H74" s="778"/>
      <c r="I74" s="778"/>
      <c r="J74" s="782">
        <f t="shared" si="0"/>
        <v>0</v>
      </c>
      <c r="K74" s="391" t="s">
        <v>1</v>
      </c>
      <c r="L74" s="364"/>
    </row>
    <row r="75" spans="1:12" ht="15" customHeight="1" x14ac:dyDescent="0.2">
      <c r="A75" s="318"/>
      <c r="B75" s="319"/>
      <c r="C75" s="298" t="s">
        <v>1</v>
      </c>
      <c r="D75" s="299" t="s">
        <v>1</v>
      </c>
      <c r="E75" s="778"/>
      <c r="F75" s="822"/>
      <c r="G75" s="778"/>
      <c r="H75" s="778"/>
      <c r="I75" s="778"/>
      <c r="J75" s="782">
        <f t="shared" si="0"/>
        <v>0</v>
      </c>
      <c r="K75" s="391" t="s">
        <v>1</v>
      </c>
      <c r="L75" s="364"/>
    </row>
    <row r="76" spans="1:12" ht="15" customHeight="1" x14ac:dyDescent="0.2">
      <c r="A76" s="318"/>
      <c r="B76" s="319"/>
      <c r="C76" s="298" t="s">
        <v>1</v>
      </c>
      <c r="D76" s="299" t="s">
        <v>1</v>
      </c>
      <c r="E76" s="778"/>
      <c r="F76" s="822"/>
      <c r="G76" s="778"/>
      <c r="H76" s="778"/>
      <c r="I76" s="778"/>
      <c r="J76" s="782">
        <f t="shared" si="0"/>
        <v>0</v>
      </c>
      <c r="K76" s="391" t="s">
        <v>1</v>
      </c>
      <c r="L76" s="364"/>
    </row>
    <row r="77" spans="1:12" ht="15" customHeight="1" x14ac:dyDescent="0.2">
      <c r="A77" s="318"/>
      <c r="B77" s="319"/>
      <c r="C77" s="298" t="s">
        <v>1</v>
      </c>
      <c r="D77" s="299" t="s">
        <v>1</v>
      </c>
      <c r="E77" s="778"/>
      <c r="F77" s="822"/>
      <c r="G77" s="778"/>
      <c r="H77" s="778"/>
      <c r="I77" s="778"/>
      <c r="J77" s="782">
        <f t="shared" si="0"/>
        <v>0</v>
      </c>
      <c r="K77" s="391" t="s">
        <v>1</v>
      </c>
      <c r="L77" s="364"/>
    </row>
    <row r="78" spans="1:12" ht="15" customHeight="1" x14ac:dyDescent="0.2">
      <c r="A78" s="318"/>
      <c r="B78" s="319"/>
      <c r="C78" s="298" t="s">
        <v>1</v>
      </c>
      <c r="D78" s="299" t="s">
        <v>1</v>
      </c>
      <c r="E78" s="778"/>
      <c r="F78" s="822"/>
      <c r="G78" s="778"/>
      <c r="H78" s="778"/>
      <c r="I78" s="778"/>
      <c r="J78" s="782">
        <f t="shared" si="0"/>
        <v>0</v>
      </c>
      <c r="K78" s="391" t="s">
        <v>1</v>
      </c>
      <c r="L78" s="364"/>
    </row>
    <row r="79" spans="1:12" ht="15" customHeight="1" x14ac:dyDescent="0.2">
      <c r="A79" s="318"/>
      <c r="B79" s="319"/>
      <c r="C79" s="298" t="s">
        <v>1</v>
      </c>
      <c r="D79" s="299" t="s">
        <v>1</v>
      </c>
      <c r="E79" s="778"/>
      <c r="F79" s="822"/>
      <c r="G79" s="778"/>
      <c r="H79" s="778"/>
      <c r="I79" s="778"/>
      <c r="J79" s="782">
        <f t="shared" si="0"/>
        <v>0</v>
      </c>
      <c r="K79" s="391" t="s">
        <v>1</v>
      </c>
      <c r="L79" s="364"/>
    </row>
    <row r="80" spans="1:12" ht="15" customHeight="1" x14ac:dyDescent="0.2">
      <c r="A80" s="318"/>
      <c r="B80" s="319"/>
      <c r="C80" s="298" t="s">
        <v>1</v>
      </c>
      <c r="D80" s="299" t="s">
        <v>1</v>
      </c>
      <c r="E80" s="778"/>
      <c r="F80" s="822"/>
      <c r="G80" s="778"/>
      <c r="H80" s="778"/>
      <c r="I80" s="778"/>
      <c r="J80" s="782">
        <f t="shared" ref="J80:J114" si="1">(E80*F80/100)+G80+H80-I80</f>
        <v>0</v>
      </c>
      <c r="K80" s="391" t="s">
        <v>1</v>
      </c>
      <c r="L80" s="364"/>
    </row>
    <row r="81" spans="1:12" ht="15" customHeight="1" x14ac:dyDescent="0.2">
      <c r="A81" s="318"/>
      <c r="B81" s="319"/>
      <c r="C81" s="298" t="s">
        <v>1</v>
      </c>
      <c r="D81" s="299" t="s">
        <v>1</v>
      </c>
      <c r="E81" s="778"/>
      <c r="F81" s="822"/>
      <c r="G81" s="778"/>
      <c r="H81" s="778"/>
      <c r="I81" s="778"/>
      <c r="J81" s="782">
        <f t="shared" si="1"/>
        <v>0</v>
      </c>
      <c r="K81" s="391" t="s">
        <v>1</v>
      </c>
      <c r="L81" s="364"/>
    </row>
    <row r="82" spans="1:12" ht="15" customHeight="1" x14ac:dyDescent="0.2">
      <c r="A82" s="318"/>
      <c r="B82" s="319"/>
      <c r="C82" s="298" t="s">
        <v>1</v>
      </c>
      <c r="D82" s="299" t="s">
        <v>1</v>
      </c>
      <c r="E82" s="778"/>
      <c r="F82" s="822"/>
      <c r="G82" s="778"/>
      <c r="H82" s="778"/>
      <c r="I82" s="778"/>
      <c r="J82" s="782">
        <f t="shared" si="1"/>
        <v>0</v>
      </c>
      <c r="K82" s="391" t="s">
        <v>1</v>
      </c>
      <c r="L82" s="364"/>
    </row>
    <row r="83" spans="1:12" ht="15" customHeight="1" x14ac:dyDescent="0.2">
      <c r="A83" s="318"/>
      <c r="B83" s="319"/>
      <c r="C83" s="298" t="s">
        <v>1</v>
      </c>
      <c r="D83" s="299" t="s">
        <v>1</v>
      </c>
      <c r="E83" s="778"/>
      <c r="F83" s="822"/>
      <c r="G83" s="778"/>
      <c r="H83" s="778"/>
      <c r="I83" s="778"/>
      <c r="J83" s="782">
        <f t="shared" si="1"/>
        <v>0</v>
      </c>
      <c r="K83" s="391" t="s">
        <v>1</v>
      </c>
      <c r="L83" s="364"/>
    </row>
    <row r="84" spans="1:12" ht="15" customHeight="1" x14ac:dyDescent="0.2">
      <c r="A84" s="318"/>
      <c r="B84" s="319"/>
      <c r="C84" s="298" t="s">
        <v>1</v>
      </c>
      <c r="D84" s="299" t="s">
        <v>1</v>
      </c>
      <c r="E84" s="778"/>
      <c r="F84" s="822"/>
      <c r="G84" s="778"/>
      <c r="H84" s="778"/>
      <c r="I84" s="778"/>
      <c r="J84" s="782">
        <f t="shared" si="1"/>
        <v>0</v>
      </c>
      <c r="K84" s="391" t="s">
        <v>1</v>
      </c>
      <c r="L84" s="364"/>
    </row>
    <row r="85" spans="1:12" ht="15" customHeight="1" x14ac:dyDescent="0.2">
      <c r="A85" s="318"/>
      <c r="B85" s="319"/>
      <c r="C85" s="298" t="s">
        <v>1</v>
      </c>
      <c r="D85" s="299" t="s">
        <v>1</v>
      </c>
      <c r="E85" s="778"/>
      <c r="F85" s="822"/>
      <c r="G85" s="778"/>
      <c r="H85" s="778"/>
      <c r="I85" s="778"/>
      <c r="J85" s="782">
        <f t="shared" si="1"/>
        <v>0</v>
      </c>
      <c r="K85" s="391" t="s">
        <v>1</v>
      </c>
      <c r="L85" s="364"/>
    </row>
    <row r="86" spans="1:12" ht="15" customHeight="1" x14ac:dyDescent="0.2">
      <c r="A86" s="318"/>
      <c r="B86" s="319"/>
      <c r="C86" s="298" t="s">
        <v>1</v>
      </c>
      <c r="D86" s="299" t="s">
        <v>1</v>
      </c>
      <c r="E86" s="778"/>
      <c r="F86" s="822"/>
      <c r="G86" s="778"/>
      <c r="H86" s="778"/>
      <c r="I86" s="778"/>
      <c r="J86" s="782">
        <f t="shared" si="1"/>
        <v>0</v>
      </c>
      <c r="K86" s="391" t="s">
        <v>1</v>
      </c>
      <c r="L86" s="364"/>
    </row>
    <row r="87" spans="1:12" ht="15" customHeight="1" x14ac:dyDescent="0.2">
      <c r="A87" s="318"/>
      <c r="B87" s="319"/>
      <c r="C87" s="298" t="s">
        <v>1</v>
      </c>
      <c r="D87" s="299" t="s">
        <v>1</v>
      </c>
      <c r="E87" s="778"/>
      <c r="F87" s="822"/>
      <c r="G87" s="778"/>
      <c r="H87" s="778"/>
      <c r="I87" s="778"/>
      <c r="J87" s="782">
        <f t="shared" si="1"/>
        <v>0</v>
      </c>
      <c r="K87" s="391" t="s">
        <v>1</v>
      </c>
      <c r="L87" s="364"/>
    </row>
    <row r="88" spans="1:12" ht="15" customHeight="1" x14ac:dyDescent="0.2">
      <c r="A88" s="318"/>
      <c r="B88" s="319"/>
      <c r="C88" s="298" t="s">
        <v>1</v>
      </c>
      <c r="D88" s="299" t="s">
        <v>1</v>
      </c>
      <c r="E88" s="778"/>
      <c r="F88" s="822"/>
      <c r="G88" s="778"/>
      <c r="H88" s="778"/>
      <c r="I88" s="778"/>
      <c r="J88" s="782">
        <f t="shared" si="1"/>
        <v>0</v>
      </c>
      <c r="K88" s="391" t="s">
        <v>1</v>
      </c>
      <c r="L88" s="364"/>
    </row>
    <row r="89" spans="1:12" ht="15" customHeight="1" x14ac:dyDescent="0.2">
      <c r="A89" s="318"/>
      <c r="B89" s="319"/>
      <c r="C89" s="298" t="s">
        <v>1</v>
      </c>
      <c r="D89" s="299" t="s">
        <v>1</v>
      </c>
      <c r="E89" s="778"/>
      <c r="F89" s="822"/>
      <c r="G89" s="778"/>
      <c r="H89" s="778"/>
      <c r="I89" s="778"/>
      <c r="J89" s="782">
        <f t="shared" si="1"/>
        <v>0</v>
      </c>
      <c r="K89" s="391" t="s">
        <v>1</v>
      </c>
      <c r="L89" s="364"/>
    </row>
    <row r="90" spans="1:12" ht="15" customHeight="1" x14ac:dyDescent="0.2">
      <c r="A90" s="318"/>
      <c r="B90" s="319"/>
      <c r="C90" s="298" t="s">
        <v>1</v>
      </c>
      <c r="D90" s="299" t="s">
        <v>1</v>
      </c>
      <c r="E90" s="778"/>
      <c r="F90" s="822"/>
      <c r="G90" s="778"/>
      <c r="H90" s="778"/>
      <c r="I90" s="778"/>
      <c r="J90" s="782">
        <f t="shared" si="1"/>
        <v>0</v>
      </c>
      <c r="K90" s="391" t="s">
        <v>1</v>
      </c>
      <c r="L90" s="364"/>
    </row>
    <row r="91" spans="1:12" ht="15" customHeight="1" x14ac:dyDescent="0.2">
      <c r="A91" s="318"/>
      <c r="B91" s="319"/>
      <c r="C91" s="298" t="s">
        <v>1</v>
      </c>
      <c r="D91" s="299" t="s">
        <v>1</v>
      </c>
      <c r="E91" s="778"/>
      <c r="F91" s="822"/>
      <c r="G91" s="778"/>
      <c r="H91" s="778"/>
      <c r="I91" s="778"/>
      <c r="J91" s="782">
        <f t="shared" si="1"/>
        <v>0</v>
      </c>
      <c r="K91" s="391" t="s">
        <v>1</v>
      </c>
      <c r="L91" s="364"/>
    </row>
    <row r="92" spans="1:12" ht="15" customHeight="1" x14ac:dyDescent="0.2">
      <c r="A92" s="318"/>
      <c r="B92" s="319"/>
      <c r="C92" s="298" t="s">
        <v>1</v>
      </c>
      <c r="D92" s="299" t="s">
        <v>1</v>
      </c>
      <c r="E92" s="778"/>
      <c r="F92" s="822"/>
      <c r="G92" s="778"/>
      <c r="H92" s="778"/>
      <c r="I92" s="778"/>
      <c r="J92" s="782">
        <f t="shared" si="1"/>
        <v>0</v>
      </c>
      <c r="K92" s="391" t="s">
        <v>1</v>
      </c>
      <c r="L92" s="364"/>
    </row>
    <row r="93" spans="1:12" ht="15" customHeight="1" x14ac:dyDescent="0.2">
      <c r="A93" s="318"/>
      <c r="B93" s="319"/>
      <c r="C93" s="298" t="s">
        <v>1</v>
      </c>
      <c r="D93" s="299" t="s">
        <v>1</v>
      </c>
      <c r="E93" s="778"/>
      <c r="F93" s="822"/>
      <c r="G93" s="778"/>
      <c r="H93" s="778"/>
      <c r="I93" s="778"/>
      <c r="J93" s="782">
        <f t="shared" si="1"/>
        <v>0</v>
      </c>
      <c r="K93" s="391" t="s">
        <v>1</v>
      </c>
      <c r="L93" s="364"/>
    </row>
    <row r="94" spans="1:12" ht="15" customHeight="1" x14ac:dyDescent="0.2">
      <c r="A94" s="318"/>
      <c r="B94" s="319"/>
      <c r="C94" s="298" t="s">
        <v>1</v>
      </c>
      <c r="D94" s="299" t="s">
        <v>1</v>
      </c>
      <c r="E94" s="778"/>
      <c r="F94" s="822"/>
      <c r="G94" s="778"/>
      <c r="H94" s="778"/>
      <c r="I94" s="778"/>
      <c r="J94" s="782">
        <f t="shared" si="1"/>
        <v>0</v>
      </c>
      <c r="K94" s="391" t="s">
        <v>1</v>
      </c>
      <c r="L94" s="364"/>
    </row>
    <row r="95" spans="1:12" ht="15" customHeight="1" x14ac:dyDescent="0.2">
      <c r="A95" s="318"/>
      <c r="B95" s="319"/>
      <c r="C95" s="298" t="s">
        <v>1</v>
      </c>
      <c r="D95" s="299" t="s">
        <v>1</v>
      </c>
      <c r="E95" s="778"/>
      <c r="F95" s="822"/>
      <c r="G95" s="778"/>
      <c r="H95" s="778"/>
      <c r="I95" s="778"/>
      <c r="J95" s="782">
        <f t="shared" si="1"/>
        <v>0</v>
      </c>
      <c r="K95" s="391" t="s">
        <v>1</v>
      </c>
      <c r="L95" s="364"/>
    </row>
    <row r="96" spans="1:12" ht="15" customHeight="1" x14ac:dyDescent="0.2">
      <c r="A96" s="318"/>
      <c r="B96" s="319"/>
      <c r="C96" s="298" t="s">
        <v>1</v>
      </c>
      <c r="D96" s="299" t="s">
        <v>1</v>
      </c>
      <c r="E96" s="778"/>
      <c r="F96" s="822"/>
      <c r="G96" s="778"/>
      <c r="H96" s="778"/>
      <c r="I96" s="778"/>
      <c r="J96" s="782">
        <f t="shared" si="1"/>
        <v>0</v>
      </c>
      <c r="K96" s="391" t="s">
        <v>1</v>
      </c>
      <c r="L96" s="364"/>
    </row>
    <row r="97" spans="1:12" ht="15" customHeight="1" x14ac:dyDescent="0.2">
      <c r="A97" s="318"/>
      <c r="B97" s="319"/>
      <c r="C97" s="298" t="s">
        <v>1</v>
      </c>
      <c r="D97" s="299" t="s">
        <v>1</v>
      </c>
      <c r="E97" s="778"/>
      <c r="F97" s="822"/>
      <c r="G97" s="778"/>
      <c r="H97" s="778"/>
      <c r="I97" s="778"/>
      <c r="J97" s="782">
        <f t="shared" si="1"/>
        <v>0</v>
      </c>
      <c r="K97" s="391" t="s">
        <v>1</v>
      </c>
      <c r="L97" s="364"/>
    </row>
    <row r="98" spans="1:12" ht="15" customHeight="1" x14ac:dyDescent="0.2">
      <c r="A98" s="318"/>
      <c r="B98" s="319"/>
      <c r="C98" s="298" t="s">
        <v>1</v>
      </c>
      <c r="D98" s="299" t="s">
        <v>1</v>
      </c>
      <c r="E98" s="778"/>
      <c r="F98" s="822"/>
      <c r="G98" s="778"/>
      <c r="H98" s="778"/>
      <c r="I98" s="778"/>
      <c r="J98" s="782">
        <f t="shared" si="1"/>
        <v>0</v>
      </c>
      <c r="K98" s="391" t="s">
        <v>1</v>
      </c>
      <c r="L98" s="364"/>
    </row>
    <row r="99" spans="1:12" ht="15" customHeight="1" x14ac:dyDescent="0.2">
      <c r="A99" s="318"/>
      <c r="B99" s="319"/>
      <c r="C99" s="298" t="s">
        <v>1</v>
      </c>
      <c r="D99" s="299" t="s">
        <v>1</v>
      </c>
      <c r="E99" s="778"/>
      <c r="F99" s="822"/>
      <c r="G99" s="778"/>
      <c r="H99" s="778"/>
      <c r="I99" s="778"/>
      <c r="J99" s="782">
        <f t="shared" si="1"/>
        <v>0</v>
      </c>
      <c r="K99" s="391" t="s">
        <v>1</v>
      </c>
      <c r="L99" s="364"/>
    </row>
    <row r="100" spans="1:12" ht="15" customHeight="1" x14ac:dyDescent="0.2">
      <c r="A100" s="318"/>
      <c r="B100" s="319"/>
      <c r="C100" s="298" t="s">
        <v>1</v>
      </c>
      <c r="D100" s="299" t="s">
        <v>1</v>
      </c>
      <c r="E100" s="778"/>
      <c r="F100" s="822"/>
      <c r="G100" s="778"/>
      <c r="H100" s="778"/>
      <c r="I100" s="778"/>
      <c r="J100" s="782">
        <f t="shared" si="1"/>
        <v>0</v>
      </c>
      <c r="K100" s="391" t="s">
        <v>1</v>
      </c>
      <c r="L100" s="364"/>
    </row>
    <row r="101" spans="1:12" ht="15" customHeight="1" x14ac:dyDescent="0.2">
      <c r="A101" s="318"/>
      <c r="B101" s="319"/>
      <c r="C101" s="298" t="s">
        <v>1</v>
      </c>
      <c r="D101" s="299" t="s">
        <v>1</v>
      </c>
      <c r="E101" s="778"/>
      <c r="F101" s="822"/>
      <c r="G101" s="778"/>
      <c r="H101" s="778"/>
      <c r="I101" s="778"/>
      <c r="J101" s="782">
        <f t="shared" si="1"/>
        <v>0</v>
      </c>
      <c r="K101" s="391" t="s">
        <v>1</v>
      </c>
      <c r="L101" s="364"/>
    </row>
    <row r="102" spans="1:12" ht="15" customHeight="1" x14ac:dyDescent="0.2">
      <c r="A102" s="318"/>
      <c r="B102" s="319"/>
      <c r="C102" s="298" t="s">
        <v>1</v>
      </c>
      <c r="D102" s="299" t="s">
        <v>1</v>
      </c>
      <c r="E102" s="778"/>
      <c r="F102" s="822"/>
      <c r="G102" s="778"/>
      <c r="H102" s="778"/>
      <c r="I102" s="778"/>
      <c r="J102" s="782">
        <f t="shared" si="1"/>
        <v>0</v>
      </c>
      <c r="K102" s="391" t="s">
        <v>1</v>
      </c>
      <c r="L102" s="364"/>
    </row>
    <row r="103" spans="1:12" ht="15" customHeight="1" x14ac:dyDescent="0.2">
      <c r="A103" s="318"/>
      <c r="B103" s="319"/>
      <c r="C103" s="298" t="s">
        <v>1</v>
      </c>
      <c r="D103" s="299" t="s">
        <v>1</v>
      </c>
      <c r="E103" s="778"/>
      <c r="F103" s="822"/>
      <c r="G103" s="778"/>
      <c r="H103" s="778"/>
      <c r="I103" s="778"/>
      <c r="J103" s="782">
        <f t="shared" si="1"/>
        <v>0</v>
      </c>
      <c r="K103" s="391" t="s">
        <v>1</v>
      </c>
      <c r="L103" s="364"/>
    </row>
    <row r="104" spans="1:12" ht="15" customHeight="1" x14ac:dyDescent="0.2">
      <c r="A104" s="318"/>
      <c r="B104" s="319"/>
      <c r="C104" s="298" t="s">
        <v>1</v>
      </c>
      <c r="D104" s="299" t="s">
        <v>1</v>
      </c>
      <c r="E104" s="778"/>
      <c r="F104" s="822"/>
      <c r="G104" s="778"/>
      <c r="H104" s="778"/>
      <c r="I104" s="778"/>
      <c r="J104" s="782">
        <f t="shared" si="1"/>
        <v>0</v>
      </c>
      <c r="K104" s="391" t="s">
        <v>1</v>
      </c>
      <c r="L104" s="364"/>
    </row>
    <row r="105" spans="1:12" ht="15" customHeight="1" x14ac:dyDescent="0.2">
      <c r="A105" s="318"/>
      <c r="B105" s="319"/>
      <c r="C105" s="298" t="s">
        <v>1</v>
      </c>
      <c r="D105" s="299" t="s">
        <v>1</v>
      </c>
      <c r="E105" s="778"/>
      <c r="F105" s="822"/>
      <c r="G105" s="778"/>
      <c r="H105" s="778"/>
      <c r="I105" s="778"/>
      <c r="J105" s="782">
        <f t="shared" si="1"/>
        <v>0</v>
      </c>
      <c r="K105" s="391" t="s">
        <v>1</v>
      </c>
      <c r="L105" s="364"/>
    </row>
    <row r="106" spans="1:12" ht="15" customHeight="1" x14ac:dyDescent="0.2">
      <c r="A106" s="318"/>
      <c r="B106" s="319"/>
      <c r="C106" s="298" t="s">
        <v>1</v>
      </c>
      <c r="D106" s="299" t="s">
        <v>1</v>
      </c>
      <c r="E106" s="778"/>
      <c r="F106" s="822"/>
      <c r="G106" s="778"/>
      <c r="H106" s="778"/>
      <c r="I106" s="778"/>
      <c r="J106" s="782">
        <f t="shared" si="1"/>
        <v>0</v>
      </c>
      <c r="K106" s="391" t="s">
        <v>1</v>
      </c>
      <c r="L106" s="364"/>
    </row>
    <row r="107" spans="1:12" ht="15" customHeight="1" x14ac:dyDescent="0.2">
      <c r="A107" s="318"/>
      <c r="B107" s="319"/>
      <c r="C107" s="298" t="s">
        <v>1</v>
      </c>
      <c r="D107" s="299" t="s">
        <v>1</v>
      </c>
      <c r="E107" s="778"/>
      <c r="F107" s="822"/>
      <c r="G107" s="778"/>
      <c r="H107" s="778"/>
      <c r="I107" s="778"/>
      <c r="J107" s="782">
        <f t="shared" si="1"/>
        <v>0</v>
      </c>
      <c r="K107" s="391" t="s">
        <v>1</v>
      </c>
      <c r="L107" s="364"/>
    </row>
    <row r="108" spans="1:12" ht="15" customHeight="1" x14ac:dyDescent="0.2">
      <c r="A108" s="318"/>
      <c r="B108" s="319"/>
      <c r="C108" s="298" t="s">
        <v>1</v>
      </c>
      <c r="D108" s="299" t="s">
        <v>1</v>
      </c>
      <c r="E108" s="778"/>
      <c r="F108" s="822"/>
      <c r="G108" s="778"/>
      <c r="H108" s="778"/>
      <c r="I108" s="778"/>
      <c r="J108" s="782">
        <f t="shared" si="1"/>
        <v>0</v>
      </c>
      <c r="K108" s="391" t="s">
        <v>1</v>
      </c>
      <c r="L108" s="364"/>
    </row>
    <row r="109" spans="1:12" ht="15" customHeight="1" x14ac:dyDescent="0.2">
      <c r="A109" s="318"/>
      <c r="B109" s="319"/>
      <c r="C109" s="298" t="s">
        <v>1</v>
      </c>
      <c r="D109" s="299" t="s">
        <v>1</v>
      </c>
      <c r="E109" s="778"/>
      <c r="F109" s="822"/>
      <c r="G109" s="778"/>
      <c r="H109" s="778"/>
      <c r="I109" s="778"/>
      <c r="J109" s="782">
        <f t="shared" si="1"/>
        <v>0</v>
      </c>
      <c r="K109" s="391" t="s">
        <v>1</v>
      </c>
      <c r="L109" s="364"/>
    </row>
    <row r="110" spans="1:12" ht="15" customHeight="1" x14ac:dyDescent="0.2">
      <c r="A110" s="318"/>
      <c r="B110" s="319"/>
      <c r="C110" s="298" t="s">
        <v>1</v>
      </c>
      <c r="D110" s="299" t="s">
        <v>1</v>
      </c>
      <c r="E110" s="778"/>
      <c r="F110" s="822"/>
      <c r="G110" s="778"/>
      <c r="H110" s="778"/>
      <c r="I110" s="778"/>
      <c r="J110" s="782">
        <f t="shared" si="1"/>
        <v>0</v>
      </c>
      <c r="K110" s="391" t="s">
        <v>1</v>
      </c>
      <c r="L110" s="364"/>
    </row>
    <row r="111" spans="1:12" ht="15" customHeight="1" x14ac:dyDescent="0.2">
      <c r="A111" s="318"/>
      <c r="B111" s="319"/>
      <c r="C111" s="298" t="s">
        <v>1</v>
      </c>
      <c r="D111" s="299" t="s">
        <v>1</v>
      </c>
      <c r="E111" s="778"/>
      <c r="F111" s="822"/>
      <c r="G111" s="778"/>
      <c r="H111" s="778"/>
      <c r="I111" s="778"/>
      <c r="J111" s="782">
        <f t="shared" si="1"/>
        <v>0</v>
      </c>
      <c r="K111" s="391" t="s">
        <v>1</v>
      </c>
      <c r="L111" s="364"/>
    </row>
    <row r="112" spans="1:12" ht="15" customHeight="1" x14ac:dyDescent="0.2">
      <c r="A112" s="318"/>
      <c r="B112" s="319"/>
      <c r="C112" s="298" t="s">
        <v>1</v>
      </c>
      <c r="D112" s="299" t="s">
        <v>1</v>
      </c>
      <c r="E112" s="778"/>
      <c r="F112" s="822"/>
      <c r="G112" s="778"/>
      <c r="H112" s="778"/>
      <c r="I112" s="778"/>
      <c r="J112" s="782">
        <f t="shared" si="1"/>
        <v>0</v>
      </c>
      <c r="K112" s="391" t="s">
        <v>1</v>
      </c>
      <c r="L112" s="364"/>
    </row>
    <row r="113" spans="1:12" ht="15" customHeight="1" x14ac:dyDescent="0.2">
      <c r="A113" s="318"/>
      <c r="B113" s="319"/>
      <c r="C113" s="298" t="s">
        <v>1</v>
      </c>
      <c r="D113" s="299" t="s">
        <v>1</v>
      </c>
      <c r="E113" s="778"/>
      <c r="F113" s="822"/>
      <c r="G113" s="778"/>
      <c r="H113" s="778"/>
      <c r="I113" s="778"/>
      <c r="J113" s="782">
        <f t="shared" si="1"/>
        <v>0</v>
      </c>
      <c r="K113" s="391" t="s">
        <v>1</v>
      </c>
      <c r="L113" s="364"/>
    </row>
    <row r="114" spans="1:12" ht="15" customHeight="1" thickBot="1" x14ac:dyDescent="0.25">
      <c r="A114" s="318"/>
      <c r="B114" s="320"/>
      <c r="C114" s="305" t="s">
        <v>1</v>
      </c>
      <c r="D114" s="306" t="s">
        <v>1</v>
      </c>
      <c r="E114" s="787"/>
      <c r="F114" s="823"/>
      <c r="G114" s="787"/>
      <c r="H114" s="787"/>
      <c r="I114" s="787"/>
      <c r="J114" s="791">
        <f t="shared" si="1"/>
        <v>0</v>
      </c>
      <c r="K114" s="392" t="s">
        <v>1</v>
      </c>
      <c r="L114" s="365"/>
    </row>
    <row r="115" spans="1:12" ht="8.25" customHeight="1" x14ac:dyDescent="0.2">
      <c r="A115" s="318"/>
      <c r="B115" s="318"/>
      <c r="C115" s="318"/>
      <c r="D115" s="321"/>
      <c r="E115" s="318"/>
      <c r="F115" s="318"/>
      <c r="G115" s="318"/>
      <c r="H115" s="318"/>
      <c r="I115" s="318"/>
      <c r="J115" s="318"/>
      <c r="K115" s="318"/>
    </row>
  </sheetData>
  <sheetProtection algorithmName="SHA-512" hashValue="+uUGIIECVopwwDgs4djrP0sSCQgl/jNmowRFNaRQKu1+Ar1cETtHKvf2KcSK7EBReR7d2PLXBfR7MpNCot50Mw==" saltValue="pElITsoADNiOB8/qcGuPTA==" spinCount="100000" sheet="1" objects="1" scenarios="1"/>
  <customSheetViews>
    <customSheetView guid="{AB984B78-CF90-47D3-BD7F-5805A1C1409B}" showGridLines="0">
      <selection activeCell="D5" sqref="D5"/>
      <pageMargins left="0.78740157480314965" right="0.78740157480314965" top="0.98425196850393704" bottom="0.98425196850393704" header="0.51181102362204722" footer="0.51181102362204722"/>
      <pageSetup paperSize="9" scale="38" orientation="portrait" r:id="rId1"/>
      <headerFooter alignWithMargins="0">
        <oddHeader>&amp;L &amp;A, Seite &amp;P von &amp;N&amp;R&amp;D</oddHeader>
      </headerFooter>
    </customSheetView>
    <customSheetView guid="{FF7014B8-726F-4A88-B434-EC34DD9149F9}" showGridLines="0">
      <selection activeCell="D5" sqref="D5"/>
      <pageMargins left="0.78740157480314965" right="0.78740157480314965" top="0.98425196850393704" bottom="0.98425196850393704" header="0.51181102362204722" footer="0.51181102362204722"/>
      <pageSetup paperSize="9" scale="38" orientation="portrait" r:id="rId2"/>
      <headerFooter alignWithMargins="0">
        <oddHeader>&amp;L &amp;A, Seite &amp;P von &amp;N&amp;R&amp;D</oddHeader>
      </headerFooter>
    </customSheetView>
  </customSheetViews>
  <mergeCells count="4">
    <mergeCell ref="B3:C3"/>
    <mergeCell ref="B4:C4"/>
    <mergeCell ref="B5:C5"/>
    <mergeCell ref="B6:C6"/>
  </mergeCells>
  <dataValidations count="5">
    <dataValidation type="list" allowBlank="1" showInputMessage="1" showErrorMessage="1" sqref="J9">
      <formula1>"Bitte wählen, Ja, Nein"</formula1>
    </dataValidation>
    <dataValidation type="list" allowBlank="1" showInputMessage="1" showErrorMessage="1" sqref="I9">
      <formula1>"Bitte wählen, Ja, Nein "</formula1>
    </dataValidation>
    <dataValidation type="list" allowBlank="1" showInputMessage="1" showErrorMessage="1" sqref="K15:K114">
      <formula1>"Bitte wählen, Ja, Nein"</formula1>
    </dataValidation>
    <dataValidation type="list" allowBlank="1" showInputMessage="1" showErrorMessage="1" sqref="C15:C114">
      <formula1>"Bitte wählen,HöS,HöS/HS,HS,HS/MS,MS,MS/NS,NS"</formula1>
    </dataValidation>
    <dataValidation type="list" allowBlank="1" showInputMessage="1" showErrorMessage="1" sqref="D15:D114">
      <formula1>"Bitte wählen,Wasser,Deponiegas,Klärgas,Grubengas,Biogas,Biomasse,Geothermie,Wind onshore,Wind offshore,Solar,Sonstiges"</formula1>
    </dataValidation>
  </dataValidations>
  <pageMargins left="0.78740157480314965" right="0.78740157480314965" top="0.98425196850393704" bottom="0.98425196850393704" header="0.51181102362204722" footer="0.51181102362204722"/>
  <pageSetup paperSize="9" scale="33" orientation="portrait" r:id="rId3"/>
  <headerFooter alignWithMargins="0">
    <oddHeader>&amp;L &amp;A, Seite &amp;P von &amp;N&amp;R&amp;D</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tabColor rgb="FFFFFF99"/>
  </sheetPr>
  <dimension ref="A1:J30"/>
  <sheetViews>
    <sheetView showGridLines="0" zoomScaleNormal="100" workbookViewId="0">
      <selection activeCell="E5" sqref="E5"/>
    </sheetView>
  </sheetViews>
  <sheetFormatPr baseColWidth="10" defaultRowHeight="14.25" x14ac:dyDescent="0.2"/>
  <cols>
    <col min="1" max="1" width="2.7109375" style="16" customWidth="1"/>
    <col min="2" max="2" width="11.42578125" style="16"/>
    <col min="3" max="8" width="17.7109375" style="16" customWidth="1"/>
    <col min="9" max="9" width="2.7109375" style="16" customWidth="1"/>
    <col min="10" max="16384" width="11.42578125" style="16"/>
  </cols>
  <sheetData>
    <row r="1" spans="1:10" ht="60" customHeight="1" x14ac:dyDescent="0.2">
      <c r="B1" s="1311" t="str">
        <f>"E7. Auflösung von Netzanschlusskostenbeiträgen und Baukostenzuschüssen nach § 9 Abs. 1 S. 1 Nr. 3 und 4 i.V.m. S. 2 StromNEV des Jahres " &amp;'A. Allgemeine Informationen'!D14</f>
        <v>E7. Auflösung von Netzanschlusskostenbeiträgen und Baukostenzuschüssen nach § 9 Abs. 1 S. 1 Nr. 3 und 4 i.V.m. S. 2 StromNEV des Jahres 2019</v>
      </c>
      <c r="C1" s="1312"/>
      <c r="D1" s="1312"/>
      <c r="E1" s="1312"/>
      <c r="F1" s="1312"/>
      <c r="G1" s="1312"/>
      <c r="H1" s="1312"/>
      <c r="J1" s="330"/>
    </row>
    <row r="2" spans="1:10" ht="12" customHeight="1" thickBot="1" x14ac:dyDescent="0.25">
      <c r="B2" s="43"/>
    </row>
    <row r="3" spans="1:10" ht="36" customHeight="1" x14ac:dyDescent="0.2">
      <c r="B3" s="1231" t="s">
        <v>399</v>
      </c>
      <c r="C3" s="1310"/>
      <c r="D3" s="1268"/>
      <c r="E3" s="208" t="s">
        <v>188</v>
      </c>
    </row>
    <row r="4" spans="1:10" s="54" customFormat="1" ht="15" customHeight="1" x14ac:dyDescent="0.2">
      <c r="B4" s="57" t="s">
        <v>406</v>
      </c>
      <c r="C4" s="106"/>
      <c r="D4" s="567"/>
      <c r="E4" s="93">
        <f>E29+F29</f>
        <v>0</v>
      </c>
    </row>
    <row r="5" spans="1:10" s="54" customFormat="1" ht="15" customHeight="1" x14ac:dyDescent="0.2">
      <c r="B5" s="310" t="s">
        <v>217</v>
      </c>
      <c r="C5" s="912"/>
      <c r="D5" s="70"/>
      <c r="E5" s="308"/>
    </row>
    <row r="6" spans="1:10" s="54" customFormat="1" ht="15" customHeight="1" thickBot="1" x14ac:dyDescent="0.25">
      <c r="B6" s="309" t="s">
        <v>175</v>
      </c>
      <c r="C6" s="907"/>
      <c r="D6" s="913"/>
      <c r="E6" s="95">
        <f>E4-E5</f>
        <v>0</v>
      </c>
    </row>
    <row r="7" spans="1:10" ht="12" customHeight="1" thickBot="1" x14ac:dyDescent="0.25">
      <c r="A7" s="226"/>
      <c r="B7" s="226"/>
      <c r="C7" s="226"/>
      <c r="D7" s="226"/>
      <c r="E7" s="226"/>
      <c r="F7" s="226"/>
      <c r="G7" s="226"/>
      <c r="H7" s="226"/>
    </row>
    <row r="8" spans="1:10" ht="72" customHeight="1" x14ac:dyDescent="0.2">
      <c r="A8" s="226"/>
      <c r="B8" s="905" t="s">
        <v>296</v>
      </c>
      <c r="C8" s="906" t="s">
        <v>400</v>
      </c>
      <c r="D8" s="906" t="s">
        <v>401</v>
      </c>
      <c r="E8" s="906" t="s">
        <v>402</v>
      </c>
      <c r="F8" s="906" t="s">
        <v>403</v>
      </c>
      <c r="G8" s="906" t="s">
        <v>404</v>
      </c>
      <c r="H8" s="207" t="s">
        <v>405</v>
      </c>
    </row>
    <row r="9" spans="1:10" ht="15" customHeight="1" x14ac:dyDescent="0.2">
      <c r="A9" s="226"/>
      <c r="B9" s="331">
        <f t="shared" ref="B9:B26" si="0">B10-1</f>
        <v>2000</v>
      </c>
      <c r="C9" s="194"/>
      <c r="D9" s="194"/>
      <c r="E9" s="781" t="str">
        <f>IF(C9="","",C9/20)</f>
        <v/>
      </c>
      <c r="F9" s="781" t="str">
        <f>IF(D9="","",D9/20)</f>
        <v/>
      </c>
      <c r="G9" s="194"/>
      <c r="H9" s="715"/>
    </row>
    <row r="10" spans="1:10" ht="15" customHeight="1" x14ac:dyDescent="0.2">
      <c r="A10" s="226"/>
      <c r="B10" s="331">
        <f t="shared" si="0"/>
        <v>2001</v>
      </c>
      <c r="C10" s="194"/>
      <c r="D10" s="194"/>
      <c r="E10" s="781" t="str">
        <f t="shared" ref="E10:E28" si="1">IF(C10="","",C10/20)</f>
        <v/>
      </c>
      <c r="F10" s="781" t="str">
        <f t="shared" ref="F10:F28" si="2">IF(D10="","",D10/20)</f>
        <v/>
      </c>
      <c r="G10" s="194"/>
      <c r="H10" s="715"/>
    </row>
    <row r="11" spans="1:10" ht="15" customHeight="1" x14ac:dyDescent="0.2">
      <c r="A11" s="226"/>
      <c r="B11" s="331">
        <f t="shared" si="0"/>
        <v>2002</v>
      </c>
      <c r="C11" s="194"/>
      <c r="D11" s="194"/>
      <c r="E11" s="781" t="str">
        <f t="shared" si="1"/>
        <v/>
      </c>
      <c r="F11" s="781" t="str">
        <f t="shared" si="2"/>
        <v/>
      </c>
      <c r="G11" s="194"/>
      <c r="H11" s="715"/>
    </row>
    <row r="12" spans="1:10" ht="15" customHeight="1" x14ac:dyDescent="0.2">
      <c r="A12" s="226"/>
      <c r="B12" s="331">
        <f t="shared" si="0"/>
        <v>2003</v>
      </c>
      <c r="C12" s="194"/>
      <c r="D12" s="194"/>
      <c r="E12" s="781" t="str">
        <f t="shared" si="1"/>
        <v/>
      </c>
      <c r="F12" s="781" t="str">
        <f t="shared" si="2"/>
        <v/>
      </c>
      <c r="G12" s="194"/>
      <c r="H12" s="715"/>
    </row>
    <row r="13" spans="1:10" ht="15" customHeight="1" x14ac:dyDescent="0.2">
      <c r="A13" s="226"/>
      <c r="B13" s="331">
        <f t="shared" si="0"/>
        <v>2004</v>
      </c>
      <c r="C13" s="194"/>
      <c r="D13" s="194"/>
      <c r="E13" s="781" t="str">
        <f t="shared" si="1"/>
        <v/>
      </c>
      <c r="F13" s="781" t="str">
        <f t="shared" si="2"/>
        <v/>
      </c>
      <c r="G13" s="194"/>
      <c r="H13" s="715"/>
    </row>
    <row r="14" spans="1:10" ht="15" customHeight="1" x14ac:dyDescent="0.2">
      <c r="A14" s="226"/>
      <c r="B14" s="331">
        <f t="shared" si="0"/>
        <v>2005</v>
      </c>
      <c r="C14" s="194"/>
      <c r="D14" s="194"/>
      <c r="E14" s="781" t="str">
        <f t="shared" si="1"/>
        <v/>
      </c>
      <c r="F14" s="781" t="str">
        <f t="shared" si="2"/>
        <v/>
      </c>
      <c r="G14" s="194"/>
      <c r="H14" s="715"/>
    </row>
    <row r="15" spans="1:10" ht="15" customHeight="1" x14ac:dyDescent="0.2">
      <c r="A15" s="226"/>
      <c r="B15" s="331">
        <f t="shared" si="0"/>
        <v>2006</v>
      </c>
      <c r="C15" s="194"/>
      <c r="D15" s="194"/>
      <c r="E15" s="781" t="str">
        <f t="shared" si="1"/>
        <v/>
      </c>
      <c r="F15" s="781" t="str">
        <f t="shared" si="2"/>
        <v/>
      </c>
      <c r="G15" s="194"/>
      <c r="H15" s="715"/>
    </row>
    <row r="16" spans="1:10" ht="15" customHeight="1" x14ac:dyDescent="0.2">
      <c r="A16" s="226"/>
      <c r="B16" s="331">
        <f t="shared" si="0"/>
        <v>2007</v>
      </c>
      <c r="C16" s="194"/>
      <c r="D16" s="194"/>
      <c r="E16" s="781" t="str">
        <f t="shared" si="1"/>
        <v/>
      </c>
      <c r="F16" s="781" t="str">
        <f t="shared" si="2"/>
        <v/>
      </c>
      <c r="G16" s="194"/>
      <c r="H16" s="715"/>
    </row>
    <row r="17" spans="1:8" ht="15" customHeight="1" x14ac:dyDescent="0.2">
      <c r="A17" s="226"/>
      <c r="B17" s="331">
        <f t="shared" si="0"/>
        <v>2008</v>
      </c>
      <c r="C17" s="194"/>
      <c r="D17" s="194"/>
      <c r="E17" s="781" t="str">
        <f t="shared" si="1"/>
        <v/>
      </c>
      <c r="F17" s="781" t="str">
        <f t="shared" si="2"/>
        <v/>
      </c>
      <c r="G17" s="194"/>
      <c r="H17" s="715"/>
    </row>
    <row r="18" spans="1:8" ht="15" customHeight="1" x14ac:dyDescent="0.2">
      <c r="A18" s="226"/>
      <c r="B18" s="331">
        <f t="shared" si="0"/>
        <v>2009</v>
      </c>
      <c r="C18" s="194"/>
      <c r="D18" s="194"/>
      <c r="E18" s="781" t="str">
        <f t="shared" si="1"/>
        <v/>
      </c>
      <c r="F18" s="781" t="str">
        <f t="shared" si="2"/>
        <v/>
      </c>
      <c r="G18" s="194"/>
      <c r="H18" s="715"/>
    </row>
    <row r="19" spans="1:8" ht="15" customHeight="1" x14ac:dyDescent="0.2">
      <c r="A19" s="226"/>
      <c r="B19" s="331">
        <f t="shared" si="0"/>
        <v>2010</v>
      </c>
      <c r="C19" s="194"/>
      <c r="D19" s="194"/>
      <c r="E19" s="781" t="str">
        <f t="shared" si="1"/>
        <v/>
      </c>
      <c r="F19" s="781" t="str">
        <f t="shared" si="2"/>
        <v/>
      </c>
      <c r="G19" s="194"/>
      <c r="H19" s="715"/>
    </row>
    <row r="20" spans="1:8" ht="15" customHeight="1" x14ac:dyDescent="0.2">
      <c r="A20" s="226"/>
      <c r="B20" s="331">
        <f t="shared" si="0"/>
        <v>2011</v>
      </c>
      <c r="C20" s="194"/>
      <c r="D20" s="194"/>
      <c r="E20" s="781" t="str">
        <f t="shared" si="1"/>
        <v/>
      </c>
      <c r="F20" s="781" t="str">
        <f t="shared" si="2"/>
        <v/>
      </c>
      <c r="G20" s="194"/>
      <c r="H20" s="715"/>
    </row>
    <row r="21" spans="1:8" ht="15" customHeight="1" x14ac:dyDescent="0.2">
      <c r="A21" s="226"/>
      <c r="B21" s="331">
        <f t="shared" si="0"/>
        <v>2012</v>
      </c>
      <c r="C21" s="194"/>
      <c r="D21" s="194"/>
      <c r="E21" s="781" t="str">
        <f t="shared" si="1"/>
        <v/>
      </c>
      <c r="F21" s="781" t="str">
        <f t="shared" si="2"/>
        <v/>
      </c>
      <c r="G21" s="194"/>
      <c r="H21" s="715"/>
    </row>
    <row r="22" spans="1:8" ht="15" customHeight="1" x14ac:dyDescent="0.2">
      <c r="A22" s="226"/>
      <c r="B22" s="331">
        <f t="shared" si="0"/>
        <v>2013</v>
      </c>
      <c r="C22" s="194"/>
      <c r="D22" s="194"/>
      <c r="E22" s="781" t="str">
        <f t="shared" si="1"/>
        <v/>
      </c>
      <c r="F22" s="781" t="str">
        <f t="shared" si="2"/>
        <v/>
      </c>
      <c r="G22" s="194"/>
      <c r="H22" s="715"/>
    </row>
    <row r="23" spans="1:8" ht="15" customHeight="1" x14ac:dyDescent="0.2">
      <c r="A23" s="226"/>
      <c r="B23" s="331">
        <f t="shared" si="0"/>
        <v>2014</v>
      </c>
      <c r="C23" s="194"/>
      <c r="D23" s="194"/>
      <c r="E23" s="781" t="str">
        <f t="shared" si="1"/>
        <v/>
      </c>
      <c r="F23" s="781" t="str">
        <f t="shared" si="2"/>
        <v/>
      </c>
      <c r="G23" s="194"/>
      <c r="H23" s="715"/>
    </row>
    <row r="24" spans="1:8" ht="15" customHeight="1" x14ac:dyDescent="0.2">
      <c r="A24" s="226"/>
      <c r="B24" s="331">
        <f t="shared" si="0"/>
        <v>2015</v>
      </c>
      <c r="C24" s="194"/>
      <c r="D24" s="194"/>
      <c r="E24" s="781" t="str">
        <f t="shared" si="1"/>
        <v/>
      </c>
      <c r="F24" s="781" t="str">
        <f t="shared" si="2"/>
        <v/>
      </c>
      <c r="G24" s="194"/>
      <c r="H24" s="715"/>
    </row>
    <row r="25" spans="1:8" ht="15" customHeight="1" x14ac:dyDescent="0.2">
      <c r="A25" s="226"/>
      <c r="B25" s="331">
        <f t="shared" si="0"/>
        <v>2016</v>
      </c>
      <c r="C25" s="194"/>
      <c r="D25" s="194"/>
      <c r="E25" s="781" t="str">
        <f t="shared" si="1"/>
        <v/>
      </c>
      <c r="F25" s="781" t="str">
        <f t="shared" si="2"/>
        <v/>
      </c>
      <c r="G25" s="194"/>
      <c r="H25" s="715"/>
    </row>
    <row r="26" spans="1:8" ht="15" customHeight="1" x14ac:dyDescent="0.2">
      <c r="A26" s="226"/>
      <c r="B26" s="331">
        <f t="shared" si="0"/>
        <v>2017</v>
      </c>
      <c r="C26" s="194"/>
      <c r="D26" s="194"/>
      <c r="E26" s="781" t="str">
        <f t="shared" si="1"/>
        <v/>
      </c>
      <c r="F26" s="781" t="str">
        <f t="shared" si="2"/>
        <v/>
      </c>
      <c r="G26" s="194"/>
      <c r="H26" s="715"/>
    </row>
    <row r="27" spans="1:8" ht="15" customHeight="1" x14ac:dyDescent="0.2">
      <c r="A27" s="226"/>
      <c r="B27" s="331">
        <f>B28-1</f>
        <v>2018</v>
      </c>
      <c r="C27" s="194"/>
      <c r="D27" s="194"/>
      <c r="E27" s="781" t="str">
        <f t="shared" si="1"/>
        <v/>
      </c>
      <c r="F27" s="781" t="str">
        <f t="shared" si="2"/>
        <v/>
      </c>
      <c r="G27" s="194"/>
      <c r="H27" s="715"/>
    </row>
    <row r="28" spans="1:8" ht="15" customHeight="1" x14ac:dyDescent="0.2">
      <c r="A28" s="226"/>
      <c r="B28" s="331">
        <f>'A. Allgemeine Informationen'!D14</f>
        <v>2019</v>
      </c>
      <c r="C28" s="194"/>
      <c r="D28" s="194"/>
      <c r="E28" s="781" t="str">
        <f t="shared" si="1"/>
        <v/>
      </c>
      <c r="F28" s="781" t="str">
        <f t="shared" si="2"/>
        <v/>
      </c>
      <c r="G28" s="194"/>
      <c r="H28" s="715"/>
    </row>
    <row r="29" spans="1:8" s="313" customFormat="1" ht="15" customHeight="1" thickBot="1" x14ac:dyDescent="0.25">
      <c r="A29" s="312"/>
      <c r="B29" s="332" t="s">
        <v>23</v>
      </c>
      <c r="C29" s="260">
        <f t="shared" ref="C29:H29" si="3">SUM(C9:C28)</f>
        <v>0</v>
      </c>
      <c r="D29" s="260">
        <f t="shared" si="3"/>
        <v>0</v>
      </c>
      <c r="E29" s="260">
        <f>SUM(E9:E28)</f>
        <v>0</v>
      </c>
      <c r="F29" s="260">
        <f>SUM(F9:F28)</f>
        <v>0</v>
      </c>
      <c r="G29" s="260">
        <f t="shared" si="3"/>
        <v>0</v>
      </c>
      <c r="H29" s="95">
        <f t="shared" si="3"/>
        <v>0</v>
      </c>
    </row>
    <row r="30" spans="1:8" ht="8.25" customHeight="1" x14ac:dyDescent="0.2"/>
  </sheetData>
  <sheetProtection algorithmName="SHA-512" hashValue="sqUugMPY/MvB3gsZnrGYsfOcrd8R47+UMps/TkothLX6AAbVSibpSgNCelZp7NKB8mRMswMsU3dCmMFSIzbO0w==" saltValue="ktDBuj05hkOtC+y6lctBeA==" spinCount="100000" sheet="1" objects="1" scenarios="1"/>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2">
    <mergeCell ref="B3:D3"/>
    <mergeCell ref="B1:H1"/>
  </mergeCell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E9:F28"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tabColor rgb="FFFFFF99"/>
  </sheetPr>
  <dimension ref="B1:U141"/>
  <sheetViews>
    <sheetView showGridLines="0" zoomScaleNormal="100" workbookViewId="0">
      <selection activeCell="D5" sqref="D5"/>
    </sheetView>
  </sheetViews>
  <sheetFormatPr baseColWidth="10" defaultRowHeight="12.75" x14ac:dyDescent="0.2"/>
  <cols>
    <col min="1" max="1" width="2.7109375" style="54" customWidth="1"/>
    <col min="2" max="2" width="8.7109375" style="54" customWidth="1"/>
    <col min="3" max="3" width="40.140625" style="54" customWidth="1"/>
    <col min="4" max="4" width="17.7109375" style="54" customWidth="1"/>
    <col min="5" max="5" width="47.28515625" style="54" customWidth="1"/>
    <col min="6" max="6" width="12.7109375" style="54" customWidth="1"/>
    <col min="7" max="7" width="15" style="54" customWidth="1"/>
    <col min="8" max="8" width="31.140625" style="54" customWidth="1"/>
    <col min="9" max="9" width="17.7109375" style="286" customWidth="1"/>
    <col min="10" max="17" width="17.7109375" style="54" customWidth="1"/>
    <col min="18" max="18" width="17.7109375" style="286" customWidth="1"/>
    <col min="19" max="21" width="17.7109375" style="54" customWidth="1"/>
    <col min="22" max="22" width="2.7109375" style="54" customWidth="1"/>
    <col min="23" max="16384" width="11.42578125" style="54"/>
  </cols>
  <sheetData>
    <row r="1" spans="2:21" ht="30" customHeight="1" x14ac:dyDescent="0.2">
      <c r="B1" s="569" t="s">
        <v>909</v>
      </c>
      <c r="C1" s="630"/>
      <c r="D1" s="630"/>
      <c r="E1" s="630"/>
      <c r="F1" s="630"/>
      <c r="G1" s="630"/>
      <c r="H1" s="630"/>
      <c r="I1" s="748"/>
      <c r="J1" s="630"/>
      <c r="K1" s="630"/>
      <c r="L1" s="630"/>
      <c r="M1" s="630"/>
      <c r="N1" s="630"/>
      <c r="O1" s="630"/>
      <c r="P1" s="630"/>
      <c r="Q1" s="630"/>
      <c r="R1" s="748"/>
      <c r="S1" s="630"/>
      <c r="T1" s="630"/>
      <c r="U1" s="630"/>
    </row>
    <row r="2" spans="2:21" ht="12" customHeight="1" thickBot="1" x14ac:dyDescent="0.25">
      <c r="B2" s="631"/>
      <c r="C2" s="630"/>
      <c r="D2" s="630"/>
      <c r="E2" s="630"/>
      <c r="F2" s="630"/>
      <c r="G2" s="630"/>
      <c r="H2" s="630"/>
      <c r="I2" s="748"/>
      <c r="J2" s="630"/>
      <c r="K2" s="630"/>
      <c r="L2" s="630"/>
      <c r="M2" s="630"/>
      <c r="N2" s="630"/>
      <c r="O2" s="630"/>
      <c r="P2" s="630"/>
      <c r="Q2" s="630"/>
      <c r="R2" s="748"/>
      <c r="S2" s="630"/>
      <c r="T2" s="630"/>
      <c r="U2" s="630"/>
    </row>
    <row r="3" spans="2:21" ht="36" customHeight="1" x14ac:dyDescent="0.2">
      <c r="B3" s="1231" t="s">
        <v>397</v>
      </c>
      <c r="C3" s="1309"/>
      <c r="D3" s="208" t="s">
        <v>188</v>
      </c>
      <c r="E3" s="630"/>
      <c r="F3" s="630"/>
      <c r="G3" s="630"/>
      <c r="H3" s="630"/>
      <c r="I3" s="748"/>
      <c r="J3" s="630"/>
      <c r="K3" s="630"/>
      <c r="L3" s="630"/>
      <c r="M3" s="630"/>
      <c r="N3" s="630"/>
      <c r="O3" s="630"/>
      <c r="P3" s="630"/>
    </row>
    <row r="4" spans="2:21" ht="15" customHeight="1" x14ac:dyDescent="0.2">
      <c r="B4" s="1307" t="s">
        <v>148</v>
      </c>
      <c r="C4" s="1267"/>
      <c r="D4" s="93">
        <f>U10</f>
        <v>0</v>
      </c>
      <c r="E4" s="630"/>
      <c r="F4" s="630"/>
      <c r="G4" s="630"/>
      <c r="H4" s="630"/>
      <c r="I4" s="748"/>
      <c r="J4" s="630"/>
      <c r="K4" s="630"/>
      <c r="L4" s="630"/>
      <c r="M4" s="630"/>
      <c r="N4" s="630"/>
      <c r="O4" s="630"/>
      <c r="P4" s="630"/>
    </row>
    <row r="5" spans="2:21" ht="15" customHeight="1" x14ac:dyDescent="0.2">
      <c r="B5" s="1307" t="s">
        <v>217</v>
      </c>
      <c r="C5" s="1267"/>
      <c r="D5" s="94"/>
      <c r="E5" s="630"/>
      <c r="F5" s="630"/>
      <c r="G5" s="630"/>
      <c r="H5" s="630"/>
      <c r="I5" s="748"/>
      <c r="J5" s="630"/>
      <c r="K5" s="630"/>
      <c r="L5" s="630"/>
      <c r="M5" s="630"/>
      <c r="N5" s="630"/>
      <c r="O5" s="630"/>
      <c r="P5" s="630"/>
    </row>
    <row r="6" spans="2:21" ht="15" customHeight="1" thickBot="1" x14ac:dyDescent="0.25">
      <c r="B6" s="1308" t="s">
        <v>175</v>
      </c>
      <c r="C6" s="1272"/>
      <c r="D6" s="95">
        <f>D4-D5</f>
        <v>0</v>
      </c>
      <c r="E6" s="630"/>
      <c r="F6" s="630"/>
      <c r="G6" s="630"/>
      <c r="H6" s="673"/>
      <c r="I6" s="748"/>
      <c r="J6" s="630"/>
      <c r="K6" s="630"/>
      <c r="L6" s="630"/>
      <c r="M6" s="630"/>
      <c r="N6" s="630"/>
      <c r="O6" s="630"/>
      <c r="P6" s="630"/>
    </row>
    <row r="7" spans="2:21" ht="12" customHeight="1" thickBot="1" x14ac:dyDescent="0.25">
      <c r="B7" s="163"/>
      <c r="C7" s="70"/>
      <c r="D7" s="70"/>
      <c r="E7" s="70"/>
      <c r="F7" s="70"/>
      <c r="G7" s="70"/>
      <c r="H7" s="70"/>
      <c r="I7" s="749"/>
      <c r="J7" s="630"/>
      <c r="K7" s="630"/>
      <c r="L7" s="630"/>
      <c r="M7" s="630"/>
      <c r="N7" s="630"/>
      <c r="O7" s="630"/>
      <c r="P7" s="630"/>
      <c r="Q7" s="630"/>
      <c r="R7" s="748"/>
      <c r="S7" s="630"/>
      <c r="T7" s="630"/>
      <c r="U7" s="630"/>
    </row>
    <row r="8" spans="2:21" s="16" customFormat="1" ht="18" customHeight="1" x14ac:dyDescent="0.2">
      <c r="B8" s="1323" t="s">
        <v>1096</v>
      </c>
      <c r="C8" s="1324"/>
      <c r="D8" s="1324"/>
      <c r="E8" s="1325"/>
      <c r="F8" s="1319" t="s">
        <v>919</v>
      </c>
      <c r="G8" s="1321" t="s">
        <v>918</v>
      </c>
      <c r="H8" s="1322"/>
      <c r="I8" s="599" t="s">
        <v>770</v>
      </c>
      <c r="J8" s="599"/>
      <c r="K8" s="530"/>
      <c r="L8" s="599" t="str">
        <f>"kalkulatorische Restwerte zum 01.01."&amp;'A. Allgemeine Informationen'!D14</f>
        <v>kalkulatorische Restwerte zum 01.01.2019</v>
      </c>
      <c r="M8" s="531"/>
      <c r="N8" s="530"/>
      <c r="O8" s="599" t="str">
        <f>"kalkulatorische Restwerte zum 31.12."&amp;'A. Allgemeine Informationen'!D14</f>
        <v>kalkulatorische Restwerte zum 31.12.2019</v>
      </c>
      <c r="P8" s="531"/>
      <c r="Q8" s="531"/>
      <c r="R8" s="1326" t="s">
        <v>932</v>
      </c>
      <c r="S8" s="1325"/>
      <c r="T8" s="1319" t="s">
        <v>1000</v>
      </c>
      <c r="U8" s="1315" t="s">
        <v>1001</v>
      </c>
    </row>
    <row r="9" spans="2:21" s="16" customFormat="1" ht="72" customHeight="1" x14ac:dyDescent="0.2">
      <c r="B9" s="532" t="s">
        <v>738</v>
      </c>
      <c r="C9" s="680" t="s">
        <v>772</v>
      </c>
      <c r="D9" s="681"/>
      <c r="E9" s="677" t="s">
        <v>1017</v>
      </c>
      <c r="F9" s="1320"/>
      <c r="G9" s="495" t="s">
        <v>920</v>
      </c>
      <c r="H9" s="591" t="s">
        <v>921</v>
      </c>
      <c r="I9" s="750" t="s">
        <v>962</v>
      </c>
      <c r="J9" s="440" t="s">
        <v>993</v>
      </c>
      <c r="K9" s="440" t="s">
        <v>994</v>
      </c>
      <c r="L9" s="440" t="s">
        <v>995</v>
      </c>
      <c r="M9" s="440" t="s">
        <v>996</v>
      </c>
      <c r="N9" s="440" t="s">
        <v>997</v>
      </c>
      <c r="O9" s="440" t="s">
        <v>995</v>
      </c>
      <c r="P9" s="440" t="s">
        <v>996</v>
      </c>
      <c r="Q9" s="440" t="s">
        <v>997</v>
      </c>
      <c r="R9" s="440" t="s">
        <v>998</v>
      </c>
      <c r="S9" s="494" t="s">
        <v>999</v>
      </c>
      <c r="T9" s="1320"/>
      <c r="U9" s="1316"/>
    </row>
    <row r="10" spans="2:21" ht="15" customHeight="1" x14ac:dyDescent="0.2">
      <c r="B10" s="672"/>
      <c r="C10" s="670"/>
      <c r="D10" s="670"/>
      <c r="E10" s="670"/>
      <c r="F10" s="964"/>
      <c r="G10" s="671"/>
      <c r="H10" s="660" t="s">
        <v>812</v>
      </c>
      <c r="I10" s="824">
        <f>SUM(I11:I1012)</f>
        <v>0</v>
      </c>
      <c r="J10" s="824">
        <f t="shared" ref="J10:U10" si="0">SUM(J11:J1012)</f>
        <v>0</v>
      </c>
      <c r="K10" s="824">
        <f t="shared" si="0"/>
        <v>0</v>
      </c>
      <c r="L10" s="824">
        <f t="shared" si="0"/>
        <v>0</v>
      </c>
      <c r="M10" s="824">
        <f t="shared" si="0"/>
        <v>0</v>
      </c>
      <c r="N10" s="824">
        <f>SUM(N11:N1012)</f>
        <v>0</v>
      </c>
      <c r="O10" s="824">
        <f t="shared" si="0"/>
        <v>0</v>
      </c>
      <c r="P10" s="824">
        <f t="shared" si="0"/>
        <v>0</v>
      </c>
      <c r="Q10" s="824">
        <f>SUM(Q11:Q1012)</f>
        <v>0</v>
      </c>
      <c r="R10" s="824">
        <f t="shared" si="0"/>
        <v>0</v>
      </c>
      <c r="S10" s="824">
        <f t="shared" si="0"/>
        <v>0</v>
      </c>
      <c r="T10" s="824">
        <f t="shared" si="0"/>
        <v>0</v>
      </c>
      <c r="U10" s="825">
        <f t="shared" si="0"/>
        <v>0</v>
      </c>
    </row>
    <row r="11" spans="2:21" ht="15" customHeight="1" x14ac:dyDescent="0.2">
      <c r="B11" s="661">
        <v>1</v>
      </c>
      <c r="C11" s="678" t="s">
        <v>922</v>
      </c>
      <c r="D11" s="679"/>
      <c r="E11" s="662"/>
      <c r="F11" s="587"/>
      <c r="G11" s="965"/>
      <c r="H11" s="966"/>
      <c r="I11" s="826">
        <f t="shared" ref="I11:I42" si="1">IF(B11="","",SUM(J11:K11))</f>
        <v>0</v>
      </c>
      <c r="J11" s="827">
        <f>IF(B11="","",SUMIF('E8.a. KKauf_SAV'!$B$6:$B$2005,B11,'E8.a. KKauf_SAV'!$V$6:$V$2005))</f>
        <v>0</v>
      </c>
      <c r="K11" s="828">
        <f>IF(B11="","",SUMIFS('E8.c. KKauf_WAV'!$M$6:$M$305,'E8.c. KKauf_WAV'!$B$6:$B$305,$B11,'E8.c. KKauf_WAV'!$F$6:$F$305,"&gt;2015",'E8.c. KKauf_WAV'!$F$6:$F$305,"&lt;="&amp;'A. Allgemeine Informationen'!$D$14)-SUMIFS('E8.c. KKauf_WAV'!$M$6:$M$305,'E8.c. KKauf_WAV'!$B$6:$B$305,$B11,'E8.c. KKauf_WAV'!$D$6:$D$305,"Geschäfts- oder Firmenwert",'E8.c. KKauf_WAV'!$F$6:$F$305,"&gt;2015",'E8.c. KKauf_WAV'!$D$6:$D$305,"&lt;="&amp;'A. Allgemeine Informationen'!$D$14))</f>
        <v>0</v>
      </c>
      <c r="L11" s="827">
        <f>IF(B11="","",SUMIF('E8.a. KKauf_SAV'!$B$6:$B$2005,$B11,'E8.a. KKauf_SAV'!$U$6:$U$2005))</f>
        <v>0</v>
      </c>
      <c r="M11" s="828">
        <f>IF(B11="","",SUMIFS('E8.c. KKauf_WAV'!$L$6:$L$305,'E8.c. KKauf_WAV'!$B$6:$B$305,$B11,'E8.c. KKauf_WAV'!$F$6:$F$305,"&gt;2015",'E8.c. KKauf_WAV'!$F$6:$F$305,"&lt;="&amp;'A. Allgemeine Informationen'!$D$14)-SUMIFS('E8.c. KKauf_WAV'!$L$6:$L$305,'E8.c. KKauf_WAV'!$B$6:$B$305,$B11,'E8.c. KKauf_WAV'!$D$6:$D$305,"Geschäfts- oder Firmenwert",'E8.c. KKauf_WAV'!$F$6:$F$305,"&gt;2015",'E8.c. KKauf_WAV'!$F$6:$F$305,"&lt;="&amp;'A. Allgemeine Informationen'!$D$14))</f>
        <v>0</v>
      </c>
      <c r="N11" s="827">
        <f>IF(B11="","",SUMIF('E8.b. KKauf_BKZ'!$B$6:$B$305,B11,'E8.b. KKauf_BKZ'!$J$6:$J$305))</f>
        <v>0</v>
      </c>
      <c r="O11" s="827">
        <f>IF(B11="","",SUMIF('E8.a. KKauf_SAV'!$B$6:$B$2005,$B11,'E8.a. KKauf_SAV'!$W$6:$W$2005))</f>
        <v>0</v>
      </c>
      <c r="P11" s="828">
        <f>IF(B11="","",SUMIFS('E8.c. KKauf_WAV'!$N$6:$N$305,'E8.c. KKauf_WAV'!$B$6:$B$305,$B11,'E8.c. KKauf_WAV'!$F$6:$F$305,"&gt;2015",'E8.c. KKauf_WAV'!$F$6:$F$305,"&lt;="&amp;'A. Allgemeine Informationen'!$D$14)-SUMIFS('E8.c. KKauf_WAV'!$N$6:$N$305,'E8.c. KKauf_WAV'!$B$6:$B$305,$B11,'E8.c. KKauf_WAV'!$D$6:$D$305,"Geschäfts- oder Firmenwert",'E8.c. KKauf_WAV'!$F$6:$F$305,"&gt;2015",'E8.c. KKauf_WAV'!$F$6:$F$305,"&lt;="&amp;'A. Allgemeine Informationen'!$D$14))</f>
        <v>0</v>
      </c>
      <c r="Q11" s="827">
        <f>IF(B11="","",SUMIF('E8.b. KKauf_BKZ'!$B$6:$B$305,B11,'E8.b. KKauf_BKZ'!$K$6:$K$305))</f>
        <v>0</v>
      </c>
      <c r="R11" s="828">
        <f t="shared" ref="R11:R42" si="2">IF(B11="","",AVERAGE(SUM(L11:M11,-N11),SUM(O11:P11,-Q11)))</f>
        <v>0</v>
      </c>
      <c r="S11" s="826">
        <f>IF(R11="","",$R11*Listen!$N$4)</f>
        <v>0</v>
      </c>
      <c r="T11" s="829">
        <f>IF(R11="","",$R11*0.4*Listen!$N$2*0.035*F11)</f>
        <v>0</v>
      </c>
      <c r="U11" s="1153">
        <f t="shared" ref="U11:U42" si="3">SUM(I11,S11:T11)</f>
        <v>0</v>
      </c>
    </row>
    <row r="12" spans="2:21" ht="15" customHeight="1" x14ac:dyDescent="0.2">
      <c r="B12" s="967"/>
      <c r="C12" s="1313"/>
      <c r="D12" s="1314"/>
      <c r="E12" s="588"/>
      <c r="F12" s="587"/>
      <c r="G12" s="669"/>
      <c r="H12" s="669"/>
      <c r="I12" s="826" t="str">
        <f t="shared" si="1"/>
        <v/>
      </c>
      <c r="J12" s="827" t="str">
        <f>IF(B12="","",SUMIF('E8.a. KKauf_SAV'!$B$6:$B$2005,B12,'E8.a. KKauf_SAV'!$V$6:$V$2005))</f>
        <v/>
      </c>
      <c r="K12" s="828" t="str">
        <f>IF(B12="","",SUMIFS('E8.c. KKauf_WAV'!$M$6:$M$305,'E8.c. KKauf_WAV'!$B$6:$B$305,$B12,'E8.c. KKauf_WAV'!$F$6:$F$305,"&gt;2015",'E8.c. KKauf_WAV'!$F$6:$F$305,"&lt;="&amp;'A. Allgemeine Informationen'!$D$14)-SUMIFS('E8.c. KKauf_WAV'!$M$6:$M$305,'E8.c. KKauf_WAV'!$B$6:$B$305,$B12,'E8.c. KKauf_WAV'!$D$6:$D$305,"Geschäfts- oder Firmenwert",'E8.c. KKauf_WAV'!$F$6:$F$305,"&gt;2015",'E8.c. KKauf_WAV'!$D$6:$D$305,"&lt;="&amp;'A. Allgemeine Informationen'!$D$14))</f>
        <v/>
      </c>
      <c r="L12" s="827" t="str">
        <f>IF(B12="","",SUMIF('E8.a. KKauf_SAV'!$B$6:$B$2005,$B12,'E8.a. KKauf_SAV'!$U$6:$U$2005))</f>
        <v/>
      </c>
      <c r="M12" s="828" t="str">
        <f>IF(B12="","",SUMIFS('E8.c. KKauf_WAV'!$L$6:$L$305,'E8.c. KKauf_WAV'!$B$6:$B$305,$B12,'E8.c. KKauf_WAV'!$F$6:$F$305,"&gt;2015",'E8.c. KKauf_WAV'!$F$6:$F$305,"&lt;="&amp;'A. Allgemeine Informationen'!$D$14)-SUMIFS('E8.c. KKauf_WAV'!$L$6:$L$305,'E8.c. KKauf_WAV'!$B$6:$B$305,$B12,'E8.c. KKauf_WAV'!$D$6:$D$305,"Geschäfts- oder Firmenwert",'E8.c. KKauf_WAV'!$F$6:$F$305,"&gt;2015",'E8.c. KKauf_WAV'!$F$6:$F$305,"&lt;="&amp;'A. Allgemeine Informationen'!$D$14))</f>
        <v/>
      </c>
      <c r="N12" s="827" t="str">
        <f>IF(B12="","",SUMIF('E8.b. KKauf_BKZ'!$B$6:$B$305,B12,'E8.b. KKauf_BKZ'!$J$6:$J$305))</f>
        <v/>
      </c>
      <c r="O12" s="827" t="str">
        <f>IF(B12="","",SUMIF('E8.a. KKauf_SAV'!$B$6:$B$2005,$B12,'E8.a. KKauf_SAV'!$W$6:$W$2005))</f>
        <v/>
      </c>
      <c r="P12" s="828" t="str">
        <f>IF(B12="","",SUMIFS('E8.c. KKauf_WAV'!$N$6:$N$305,'E8.c. KKauf_WAV'!$B$6:$B$305,$B12,'E8.c. KKauf_WAV'!$F$6:$F$305,"&gt;2015",'E8.c. KKauf_WAV'!$F$6:$F$305,"&lt;="&amp;'A. Allgemeine Informationen'!$D$14)-SUMIFS('E8.c. KKauf_WAV'!$N$6:$N$305,'E8.c. KKauf_WAV'!$B$6:$B$305,$B12,'E8.c. KKauf_WAV'!$D$6:$D$305,"Geschäfts- oder Firmenwert",'E8.c. KKauf_WAV'!$F$6:$F$305,"&gt;2015",'E8.c. KKauf_WAV'!$F$6:$F$305,"&lt;="&amp;'A. Allgemeine Informationen'!$D$14))</f>
        <v/>
      </c>
      <c r="Q12" s="827" t="str">
        <f>IF(B12="","",SUMIF('E8.b. KKauf_BKZ'!$B$6:$B$305,B12,'E8.b. KKauf_BKZ'!$K$6:$K$305))</f>
        <v/>
      </c>
      <c r="R12" s="828" t="str">
        <f t="shared" si="2"/>
        <v/>
      </c>
      <c r="S12" s="826" t="str">
        <f>IF(R12="","",$R12*Listen!$N$4)</f>
        <v/>
      </c>
      <c r="T12" s="829" t="str">
        <f>IF(R12="","",$R12*0.4*Listen!$N$2*0.035*F12)</f>
        <v/>
      </c>
      <c r="U12" s="1153">
        <f t="shared" si="3"/>
        <v>0</v>
      </c>
    </row>
    <row r="13" spans="2:21" ht="15" customHeight="1" x14ac:dyDescent="0.2">
      <c r="B13" s="967"/>
      <c r="C13" s="1313"/>
      <c r="D13" s="1314"/>
      <c r="E13" s="588"/>
      <c r="F13" s="587"/>
      <c r="G13" s="589"/>
      <c r="H13" s="589"/>
      <c r="I13" s="826" t="str">
        <f t="shared" si="1"/>
        <v/>
      </c>
      <c r="J13" s="827" t="str">
        <f>IF(B13="","",SUMIF('E8.a. KKauf_SAV'!$B$6:$B$2005,B13,'E8.a. KKauf_SAV'!$V$6:$V$2005))</f>
        <v/>
      </c>
      <c r="K13" s="828" t="str">
        <f>IF(B13="","",SUMIFS('E8.c. KKauf_WAV'!$M$6:$M$305,'E8.c. KKauf_WAV'!$B$6:$B$305,$B13,'E8.c. KKauf_WAV'!$F$6:$F$305,"&gt;2015",'E8.c. KKauf_WAV'!$F$6:$F$305,"&lt;="&amp;'A. Allgemeine Informationen'!$D$14)-SUMIFS('E8.c. KKauf_WAV'!$M$6:$M$305,'E8.c. KKauf_WAV'!$B$6:$B$305,$B13,'E8.c. KKauf_WAV'!$D$6:$D$305,"Geschäfts- oder Firmenwert",'E8.c. KKauf_WAV'!$F$6:$F$305,"&gt;2015",'E8.c. KKauf_WAV'!$D$6:$D$305,"&lt;="&amp;'A. Allgemeine Informationen'!$D$14))</f>
        <v/>
      </c>
      <c r="L13" s="827" t="str">
        <f>IF(B13="","",SUMIF('E8.a. KKauf_SAV'!$B$6:$B$2005,$B13,'E8.a. KKauf_SAV'!$U$6:$U$2005))</f>
        <v/>
      </c>
      <c r="M13" s="828" t="str">
        <f>IF(B13="","",SUMIFS('E8.c. KKauf_WAV'!$L$6:$L$305,'E8.c. KKauf_WAV'!$B$6:$B$305,$B13,'E8.c. KKauf_WAV'!$F$6:$F$305,"&gt;2015",'E8.c. KKauf_WAV'!$F$6:$F$305,"&lt;="&amp;'A. Allgemeine Informationen'!$D$14)-SUMIFS('E8.c. KKauf_WAV'!$L$6:$L$305,'E8.c. KKauf_WAV'!$B$6:$B$305,$B13,'E8.c. KKauf_WAV'!$D$6:$D$305,"Geschäfts- oder Firmenwert",'E8.c. KKauf_WAV'!$F$6:$F$305,"&gt;2015",'E8.c. KKauf_WAV'!$F$6:$F$305,"&lt;="&amp;'A. Allgemeine Informationen'!$D$14))</f>
        <v/>
      </c>
      <c r="N13" s="827" t="str">
        <f>IF(B13="","",SUMIF('E8.b. KKauf_BKZ'!$B$6:$B$305,B13,'E8.b. KKauf_BKZ'!$J$6:$J$305))</f>
        <v/>
      </c>
      <c r="O13" s="827" t="str">
        <f>IF(B13="","",SUMIF('E8.a. KKauf_SAV'!$B$6:$B$2005,$B13,'E8.a. KKauf_SAV'!$W$6:$W$2005))</f>
        <v/>
      </c>
      <c r="P13" s="828" t="str">
        <f>IF(B13="","",SUMIFS('E8.c. KKauf_WAV'!$N$6:$N$305,'E8.c. KKauf_WAV'!$B$6:$B$305,$B13,'E8.c. KKauf_WAV'!$F$6:$F$305,"&gt;2015",'E8.c. KKauf_WAV'!$F$6:$F$305,"&lt;="&amp;'A. Allgemeine Informationen'!$D$14)-SUMIFS('E8.c. KKauf_WAV'!$N$6:$N$305,'E8.c. KKauf_WAV'!$B$6:$B$305,$B13,'E8.c. KKauf_WAV'!$D$6:$D$305,"Geschäfts- oder Firmenwert",'E8.c. KKauf_WAV'!$F$6:$F$305,"&gt;2015",'E8.c. KKauf_WAV'!$F$6:$F$305,"&lt;="&amp;'A. Allgemeine Informationen'!$D$14))</f>
        <v/>
      </c>
      <c r="Q13" s="827" t="str">
        <f>IF(B13="","",SUMIF('E8.b. KKauf_BKZ'!$B$6:$B$305,B13,'E8.b. KKauf_BKZ'!$K$6:$K$305))</f>
        <v/>
      </c>
      <c r="R13" s="828" t="str">
        <f t="shared" si="2"/>
        <v/>
      </c>
      <c r="S13" s="826" t="str">
        <f>IF(R13="","",$R13*Listen!$N$4)</f>
        <v/>
      </c>
      <c r="T13" s="829" t="str">
        <f>IF(R13="","",$R13*0.4*Listen!$N$2*0.035*F13)</f>
        <v/>
      </c>
      <c r="U13" s="1153">
        <f t="shared" si="3"/>
        <v>0</v>
      </c>
    </row>
    <row r="14" spans="2:21" ht="15" customHeight="1" x14ac:dyDescent="0.2">
      <c r="B14" s="967"/>
      <c r="C14" s="1313"/>
      <c r="D14" s="1314"/>
      <c r="E14" s="588"/>
      <c r="F14" s="587"/>
      <c r="G14" s="589"/>
      <c r="H14" s="589"/>
      <c r="I14" s="826" t="str">
        <f t="shared" si="1"/>
        <v/>
      </c>
      <c r="J14" s="827" t="str">
        <f>IF(B14="","",SUMIF('E8.a. KKauf_SAV'!$B$6:$B$2005,B14,'E8.a. KKauf_SAV'!$V$6:$V$2005))</f>
        <v/>
      </c>
      <c r="K14" s="828" t="str">
        <f>IF(B14="","",SUMIFS('E8.c. KKauf_WAV'!$M$6:$M$305,'E8.c. KKauf_WAV'!$B$6:$B$305,$B14,'E8.c. KKauf_WAV'!$F$6:$F$305,"&gt;2015",'E8.c. KKauf_WAV'!$F$6:$F$305,"&lt;="&amp;'A. Allgemeine Informationen'!$D$14)-SUMIFS('E8.c. KKauf_WAV'!$M$6:$M$305,'E8.c. KKauf_WAV'!$B$6:$B$305,$B14,'E8.c. KKauf_WAV'!$D$6:$D$305,"Geschäfts- oder Firmenwert",'E8.c. KKauf_WAV'!$F$6:$F$305,"&gt;2015",'E8.c. KKauf_WAV'!$D$6:$D$305,"&lt;="&amp;'A. Allgemeine Informationen'!$D$14))</f>
        <v/>
      </c>
      <c r="L14" s="827" t="str">
        <f>IF(B14="","",SUMIF('E8.a. KKauf_SAV'!$B$6:$B$2005,$B14,'E8.a. KKauf_SAV'!$U$6:$U$2005))</f>
        <v/>
      </c>
      <c r="M14" s="828" t="str">
        <f>IF(B14="","",SUMIFS('E8.c. KKauf_WAV'!$L$6:$L$305,'E8.c. KKauf_WAV'!$B$6:$B$305,$B14,'E8.c. KKauf_WAV'!$F$6:$F$305,"&gt;2015",'E8.c. KKauf_WAV'!$F$6:$F$305,"&lt;="&amp;'A. Allgemeine Informationen'!$D$14)-SUMIFS('E8.c. KKauf_WAV'!$L$6:$L$305,'E8.c. KKauf_WAV'!$B$6:$B$305,$B14,'E8.c. KKauf_WAV'!$D$6:$D$305,"Geschäfts- oder Firmenwert",'E8.c. KKauf_WAV'!$F$6:$F$305,"&gt;2015",'E8.c. KKauf_WAV'!$F$6:$F$305,"&lt;="&amp;'A. Allgemeine Informationen'!$D$14))</f>
        <v/>
      </c>
      <c r="N14" s="827" t="str">
        <f>IF(B14="","",SUMIF('E8.b. KKauf_BKZ'!$B$6:$B$305,B14,'E8.b. KKauf_BKZ'!$J$6:$J$305))</f>
        <v/>
      </c>
      <c r="O14" s="827" t="str">
        <f>IF(B14="","",SUMIF('E8.a. KKauf_SAV'!$B$6:$B$2005,$B14,'E8.a. KKauf_SAV'!$W$6:$W$2005))</f>
        <v/>
      </c>
      <c r="P14" s="828" t="str">
        <f>IF(B14="","",SUMIFS('E8.c. KKauf_WAV'!$N$6:$N$305,'E8.c. KKauf_WAV'!$B$6:$B$305,$B14,'E8.c. KKauf_WAV'!$F$6:$F$305,"&gt;2015",'E8.c. KKauf_WAV'!$F$6:$F$305,"&lt;="&amp;'A. Allgemeine Informationen'!$D$14)-SUMIFS('E8.c. KKauf_WAV'!$N$6:$N$305,'E8.c. KKauf_WAV'!$B$6:$B$305,$B14,'E8.c. KKauf_WAV'!$D$6:$D$305,"Geschäfts- oder Firmenwert",'E8.c. KKauf_WAV'!$F$6:$F$305,"&gt;2015",'E8.c. KKauf_WAV'!$F$6:$F$305,"&lt;="&amp;'A. Allgemeine Informationen'!$D$14))</f>
        <v/>
      </c>
      <c r="Q14" s="827" t="str">
        <f>IF(B14="","",SUMIF('E8.b. KKauf_BKZ'!$B$6:$B$305,B14,'E8.b. KKauf_BKZ'!$K$6:$K$305))</f>
        <v/>
      </c>
      <c r="R14" s="828" t="str">
        <f t="shared" si="2"/>
        <v/>
      </c>
      <c r="S14" s="826" t="str">
        <f>IF(R14="","",$R14*Listen!$N$4)</f>
        <v/>
      </c>
      <c r="T14" s="829" t="str">
        <f>IF(R14="","",$R14*0.4*Listen!$N$2*0.035*F14)</f>
        <v/>
      </c>
      <c r="U14" s="1153">
        <f t="shared" si="3"/>
        <v>0</v>
      </c>
    </row>
    <row r="15" spans="2:21" ht="15" customHeight="1" x14ac:dyDescent="0.2">
      <c r="B15" s="967"/>
      <c r="C15" s="1313"/>
      <c r="D15" s="1314"/>
      <c r="E15" s="588"/>
      <c r="F15" s="587"/>
      <c r="G15" s="589"/>
      <c r="H15" s="589"/>
      <c r="I15" s="826" t="str">
        <f t="shared" si="1"/>
        <v/>
      </c>
      <c r="J15" s="827" t="str">
        <f>IF(B15="","",SUMIF('E8.a. KKauf_SAV'!$B$6:$B$2005,B15,'E8.a. KKauf_SAV'!$V$6:$V$2005))</f>
        <v/>
      </c>
      <c r="K15" s="828" t="str">
        <f>IF(B15="","",SUMIFS('E8.c. KKauf_WAV'!$M$6:$M$305,'E8.c. KKauf_WAV'!$B$6:$B$305,$B15,'E8.c. KKauf_WAV'!$F$6:$F$305,"&gt;2015",'E8.c. KKauf_WAV'!$F$6:$F$305,"&lt;="&amp;'A. Allgemeine Informationen'!$D$14)-SUMIFS('E8.c. KKauf_WAV'!$M$6:$M$305,'E8.c. KKauf_WAV'!$B$6:$B$305,$B15,'E8.c. KKauf_WAV'!$D$6:$D$305,"Geschäfts- oder Firmenwert",'E8.c. KKauf_WAV'!$F$6:$F$305,"&gt;2015",'E8.c. KKauf_WAV'!$D$6:$D$305,"&lt;="&amp;'A. Allgemeine Informationen'!$D$14))</f>
        <v/>
      </c>
      <c r="L15" s="827" t="str">
        <f>IF(B15="","",SUMIF('E8.a. KKauf_SAV'!$B$6:$B$2005,$B15,'E8.a. KKauf_SAV'!$U$6:$U$2005))</f>
        <v/>
      </c>
      <c r="M15" s="828" t="str">
        <f>IF(B15="","",SUMIFS('E8.c. KKauf_WAV'!$L$6:$L$305,'E8.c. KKauf_WAV'!$B$6:$B$305,$B15,'E8.c. KKauf_WAV'!$F$6:$F$305,"&gt;2015",'E8.c. KKauf_WAV'!$F$6:$F$305,"&lt;="&amp;'A. Allgemeine Informationen'!$D$14)-SUMIFS('E8.c. KKauf_WAV'!$L$6:$L$305,'E8.c. KKauf_WAV'!$B$6:$B$305,$B15,'E8.c. KKauf_WAV'!$D$6:$D$305,"Geschäfts- oder Firmenwert",'E8.c. KKauf_WAV'!$F$6:$F$305,"&gt;2015",'E8.c. KKauf_WAV'!$F$6:$F$305,"&lt;="&amp;'A. Allgemeine Informationen'!$D$14))</f>
        <v/>
      </c>
      <c r="N15" s="827" t="str">
        <f>IF(B15="","",SUMIF('E8.b. KKauf_BKZ'!$B$6:$B$305,B15,'E8.b. KKauf_BKZ'!$J$6:$J$305))</f>
        <v/>
      </c>
      <c r="O15" s="827" t="str">
        <f>IF(B15="","",SUMIF('E8.a. KKauf_SAV'!$B$6:$B$2005,$B15,'E8.a. KKauf_SAV'!$W$6:$W$2005))</f>
        <v/>
      </c>
      <c r="P15" s="828" t="str">
        <f>IF(B15="","",SUMIFS('E8.c. KKauf_WAV'!$N$6:$N$305,'E8.c. KKauf_WAV'!$B$6:$B$305,$B15,'E8.c. KKauf_WAV'!$F$6:$F$305,"&gt;2015",'E8.c. KKauf_WAV'!$F$6:$F$305,"&lt;="&amp;'A. Allgemeine Informationen'!$D$14)-SUMIFS('E8.c. KKauf_WAV'!$N$6:$N$305,'E8.c. KKauf_WAV'!$B$6:$B$305,$B15,'E8.c. KKauf_WAV'!$D$6:$D$305,"Geschäfts- oder Firmenwert",'E8.c. KKauf_WAV'!$F$6:$F$305,"&gt;2015",'E8.c. KKauf_WAV'!$F$6:$F$305,"&lt;="&amp;'A. Allgemeine Informationen'!$D$14))</f>
        <v/>
      </c>
      <c r="Q15" s="827" t="str">
        <f>IF(B15="","",SUMIF('E8.b. KKauf_BKZ'!$B$6:$B$305,B15,'E8.b. KKauf_BKZ'!$K$6:$K$305))</f>
        <v/>
      </c>
      <c r="R15" s="828" t="str">
        <f t="shared" si="2"/>
        <v/>
      </c>
      <c r="S15" s="826" t="str">
        <f>IF(R15="","",$R15*Listen!$N$4)</f>
        <v/>
      </c>
      <c r="T15" s="829" t="str">
        <f>IF(R15="","",$R15*0.4*Listen!$N$2*0.035*F15)</f>
        <v/>
      </c>
      <c r="U15" s="1153">
        <f t="shared" si="3"/>
        <v>0</v>
      </c>
    </row>
    <row r="16" spans="2:21" ht="15" customHeight="1" x14ac:dyDescent="0.2">
      <c r="B16" s="967"/>
      <c r="C16" s="1313"/>
      <c r="D16" s="1314"/>
      <c r="E16" s="588"/>
      <c r="F16" s="587"/>
      <c r="G16" s="589"/>
      <c r="H16" s="589"/>
      <c r="I16" s="826" t="str">
        <f t="shared" si="1"/>
        <v/>
      </c>
      <c r="J16" s="827" t="str">
        <f>IF(B16="","",SUMIF('E8.a. KKauf_SAV'!$B$6:$B$2005,B16,'E8.a. KKauf_SAV'!$V$6:$V$2005))</f>
        <v/>
      </c>
      <c r="K16" s="828" t="str">
        <f>IF(B16="","",SUMIFS('E8.c. KKauf_WAV'!$M$6:$M$305,'E8.c. KKauf_WAV'!$B$6:$B$305,$B16,'E8.c. KKauf_WAV'!$F$6:$F$305,"&gt;2015",'E8.c. KKauf_WAV'!$F$6:$F$305,"&lt;="&amp;'A. Allgemeine Informationen'!$D$14)-SUMIFS('E8.c. KKauf_WAV'!$M$6:$M$305,'E8.c. KKauf_WAV'!$B$6:$B$305,$B16,'E8.c. KKauf_WAV'!$D$6:$D$305,"Geschäfts- oder Firmenwert",'E8.c. KKauf_WAV'!$F$6:$F$305,"&gt;2015",'E8.c. KKauf_WAV'!$D$6:$D$305,"&lt;="&amp;'A. Allgemeine Informationen'!$D$14))</f>
        <v/>
      </c>
      <c r="L16" s="827" t="str">
        <f>IF(B16="","",SUMIF('E8.a. KKauf_SAV'!$B$6:$B$2005,$B16,'E8.a. KKauf_SAV'!$U$6:$U$2005))</f>
        <v/>
      </c>
      <c r="M16" s="828" t="str">
        <f>IF(B16="","",SUMIFS('E8.c. KKauf_WAV'!$L$6:$L$305,'E8.c. KKauf_WAV'!$B$6:$B$305,$B16,'E8.c. KKauf_WAV'!$F$6:$F$305,"&gt;2015",'E8.c. KKauf_WAV'!$F$6:$F$305,"&lt;="&amp;'A. Allgemeine Informationen'!$D$14)-SUMIFS('E8.c. KKauf_WAV'!$L$6:$L$305,'E8.c. KKauf_WAV'!$B$6:$B$305,$B16,'E8.c. KKauf_WAV'!$D$6:$D$305,"Geschäfts- oder Firmenwert",'E8.c. KKauf_WAV'!$F$6:$F$305,"&gt;2015",'E8.c. KKauf_WAV'!$F$6:$F$305,"&lt;="&amp;'A. Allgemeine Informationen'!$D$14))</f>
        <v/>
      </c>
      <c r="N16" s="827" t="str">
        <f>IF(B16="","",SUMIF('E8.b. KKauf_BKZ'!$B$6:$B$305,B16,'E8.b. KKauf_BKZ'!$J$6:$J$305))</f>
        <v/>
      </c>
      <c r="O16" s="827" t="str">
        <f>IF(B16="","",SUMIF('E8.a. KKauf_SAV'!$B$6:$B$2005,$B16,'E8.a. KKauf_SAV'!$W$6:$W$2005))</f>
        <v/>
      </c>
      <c r="P16" s="828" t="str">
        <f>IF(B16="","",SUMIFS('E8.c. KKauf_WAV'!$N$6:$N$305,'E8.c. KKauf_WAV'!$B$6:$B$305,$B16,'E8.c. KKauf_WAV'!$F$6:$F$305,"&gt;2015",'E8.c. KKauf_WAV'!$F$6:$F$305,"&lt;="&amp;'A. Allgemeine Informationen'!$D$14)-SUMIFS('E8.c. KKauf_WAV'!$N$6:$N$305,'E8.c. KKauf_WAV'!$B$6:$B$305,$B16,'E8.c. KKauf_WAV'!$D$6:$D$305,"Geschäfts- oder Firmenwert",'E8.c. KKauf_WAV'!$F$6:$F$305,"&gt;2015",'E8.c. KKauf_WAV'!$F$6:$F$305,"&lt;="&amp;'A. Allgemeine Informationen'!$D$14))</f>
        <v/>
      </c>
      <c r="Q16" s="827" t="str">
        <f>IF(B16="","",SUMIF('E8.b. KKauf_BKZ'!$B$6:$B$305,B16,'E8.b. KKauf_BKZ'!$K$6:$K$305))</f>
        <v/>
      </c>
      <c r="R16" s="828" t="str">
        <f t="shared" si="2"/>
        <v/>
      </c>
      <c r="S16" s="826" t="str">
        <f>IF(R16="","",$R16*Listen!$N$4)</f>
        <v/>
      </c>
      <c r="T16" s="829" t="str">
        <f>IF(R16="","",$R16*0.4*Listen!$N$2*0.035*F16)</f>
        <v/>
      </c>
      <c r="U16" s="1153">
        <f t="shared" si="3"/>
        <v>0</v>
      </c>
    </row>
    <row r="17" spans="2:21" ht="15" customHeight="1" x14ac:dyDescent="0.2">
      <c r="B17" s="967"/>
      <c r="C17" s="1313"/>
      <c r="D17" s="1314"/>
      <c r="E17" s="588"/>
      <c r="F17" s="587"/>
      <c r="G17" s="589"/>
      <c r="H17" s="589"/>
      <c r="I17" s="826" t="str">
        <f t="shared" si="1"/>
        <v/>
      </c>
      <c r="J17" s="827" t="str">
        <f>IF(B17="","",SUMIF('E8.a. KKauf_SAV'!$B$6:$B$2005,B17,'E8.a. KKauf_SAV'!$V$6:$V$2005))</f>
        <v/>
      </c>
      <c r="K17" s="828" t="str">
        <f>IF(B17="","",SUMIFS('E8.c. KKauf_WAV'!$M$6:$M$305,'E8.c. KKauf_WAV'!$B$6:$B$305,$B17,'E8.c. KKauf_WAV'!$F$6:$F$305,"&gt;2015",'E8.c. KKauf_WAV'!$F$6:$F$305,"&lt;="&amp;'A. Allgemeine Informationen'!$D$14)-SUMIFS('E8.c. KKauf_WAV'!$M$6:$M$305,'E8.c. KKauf_WAV'!$B$6:$B$305,$B17,'E8.c. KKauf_WAV'!$D$6:$D$305,"Geschäfts- oder Firmenwert",'E8.c. KKauf_WAV'!$F$6:$F$305,"&gt;2015",'E8.c. KKauf_WAV'!$D$6:$D$305,"&lt;="&amp;'A. Allgemeine Informationen'!$D$14))</f>
        <v/>
      </c>
      <c r="L17" s="827" t="str">
        <f>IF(B17="","",SUMIF('E8.a. KKauf_SAV'!$B$6:$B$2005,$B17,'E8.a. KKauf_SAV'!$U$6:$U$2005))</f>
        <v/>
      </c>
      <c r="M17" s="828" t="str">
        <f>IF(B17="","",SUMIFS('E8.c. KKauf_WAV'!$L$6:$L$305,'E8.c. KKauf_WAV'!$B$6:$B$305,$B17,'E8.c. KKauf_WAV'!$F$6:$F$305,"&gt;2015",'E8.c. KKauf_WAV'!$F$6:$F$305,"&lt;="&amp;'A. Allgemeine Informationen'!$D$14)-SUMIFS('E8.c. KKauf_WAV'!$L$6:$L$305,'E8.c. KKauf_WAV'!$B$6:$B$305,$B17,'E8.c. KKauf_WAV'!$D$6:$D$305,"Geschäfts- oder Firmenwert",'E8.c. KKauf_WAV'!$F$6:$F$305,"&gt;2015",'E8.c. KKauf_WAV'!$F$6:$F$305,"&lt;="&amp;'A. Allgemeine Informationen'!$D$14))</f>
        <v/>
      </c>
      <c r="N17" s="827" t="str">
        <f>IF(B17="","",SUMIF('E8.b. KKauf_BKZ'!$B$6:$B$305,B17,'E8.b. KKauf_BKZ'!$J$6:$J$305))</f>
        <v/>
      </c>
      <c r="O17" s="827" t="str">
        <f>IF(B17="","",SUMIF('E8.a. KKauf_SAV'!$B$6:$B$2005,$B17,'E8.a. KKauf_SAV'!$W$6:$W$2005))</f>
        <v/>
      </c>
      <c r="P17" s="828" t="str">
        <f>IF(B17="","",SUMIFS('E8.c. KKauf_WAV'!$N$6:$N$305,'E8.c. KKauf_WAV'!$B$6:$B$305,$B17,'E8.c. KKauf_WAV'!$F$6:$F$305,"&gt;2015",'E8.c. KKauf_WAV'!$F$6:$F$305,"&lt;="&amp;'A. Allgemeine Informationen'!$D$14)-SUMIFS('E8.c. KKauf_WAV'!$N$6:$N$305,'E8.c. KKauf_WAV'!$B$6:$B$305,$B17,'E8.c. KKauf_WAV'!$D$6:$D$305,"Geschäfts- oder Firmenwert",'E8.c. KKauf_WAV'!$F$6:$F$305,"&gt;2015",'E8.c. KKauf_WAV'!$F$6:$F$305,"&lt;="&amp;'A. Allgemeine Informationen'!$D$14))</f>
        <v/>
      </c>
      <c r="Q17" s="827" t="str">
        <f>IF(B17="","",SUMIF('E8.b. KKauf_BKZ'!$B$6:$B$305,B17,'E8.b. KKauf_BKZ'!$K$6:$K$305))</f>
        <v/>
      </c>
      <c r="R17" s="828" t="str">
        <f t="shared" si="2"/>
        <v/>
      </c>
      <c r="S17" s="826" t="str">
        <f>IF(R17="","",$R17*Listen!$N$4)</f>
        <v/>
      </c>
      <c r="T17" s="829" t="str">
        <f>IF(R17="","",$R17*0.4*Listen!$N$2*0.035*F17)</f>
        <v/>
      </c>
      <c r="U17" s="1153">
        <f t="shared" si="3"/>
        <v>0</v>
      </c>
    </row>
    <row r="18" spans="2:21" ht="15" customHeight="1" x14ac:dyDescent="0.2">
      <c r="B18" s="967"/>
      <c r="C18" s="1313"/>
      <c r="D18" s="1314"/>
      <c r="E18" s="588"/>
      <c r="F18" s="587"/>
      <c r="G18" s="589"/>
      <c r="H18" s="589"/>
      <c r="I18" s="826" t="str">
        <f t="shared" si="1"/>
        <v/>
      </c>
      <c r="J18" s="827" t="str">
        <f>IF(B18="","",SUMIF('E8.a. KKauf_SAV'!$B$6:$B$2005,B18,'E8.a. KKauf_SAV'!$V$6:$V$2005))</f>
        <v/>
      </c>
      <c r="K18" s="828" t="str">
        <f>IF(B18="","",SUMIFS('E8.c. KKauf_WAV'!$M$6:$M$305,'E8.c. KKauf_WAV'!$B$6:$B$305,$B18,'E8.c. KKauf_WAV'!$F$6:$F$305,"&gt;2015",'E8.c. KKauf_WAV'!$F$6:$F$305,"&lt;="&amp;'A. Allgemeine Informationen'!$D$14)-SUMIFS('E8.c. KKauf_WAV'!$M$6:$M$305,'E8.c. KKauf_WAV'!$B$6:$B$305,$B18,'E8.c. KKauf_WAV'!$D$6:$D$305,"Geschäfts- oder Firmenwert",'E8.c. KKauf_WAV'!$F$6:$F$305,"&gt;2015",'E8.c. KKauf_WAV'!$D$6:$D$305,"&lt;="&amp;'A. Allgemeine Informationen'!$D$14))</f>
        <v/>
      </c>
      <c r="L18" s="827" t="str">
        <f>IF(B18="","",SUMIF('E8.a. KKauf_SAV'!$B$6:$B$2005,$B18,'E8.a. KKauf_SAV'!$U$6:$U$2005))</f>
        <v/>
      </c>
      <c r="M18" s="828" t="str">
        <f>IF(B18="","",SUMIFS('E8.c. KKauf_WAV'!$L$6:$L$305,'E8.c. KKauf_WAV'!$B$6:$B$305,$B18,'E8.c. KKauf_WAV'!$F$6:$F$305,"&gt;2015",'E8.c. KKauf_WAV'!$F$6:$F$305,"&lt;="&amp;'A. Allgemeine Informationen'!$D$14)-SUMIFS('E8.c. KKauf_WAV'!$L$6:$L$305,'E8.c. KKauf_WAV'!$B$6:$B$305,$B18,'E8.c. KKauf_WAV'!$D$6:$D$305,"Geschäfts- oder Firmenwert",'E8.c. KKauf_WAV'!$F$6:$F$305,"&gt;2015",'E8.c. KKauf_WAV'!$F$6:$F$305,"&lt;="&amp;'A. Allgemeine Informationen'!$D$14))</f>
        <v/>
      </c>
      <c r="N18" s="827" t="str">
        <f>IF(B18="","",SUMIF('E8.b. KKauf_BKZ'!$B$6:$B$305,B18,'E8.b. KKauf_BKZ'!$J$6:$J$305))</f>
        <v/>
      </c>
      <c r="O18" s="827" t="str">
        <f>IF(B18="","",SUMIF('E8.a. KKauf_SAV'!$B$6:$B$2005,$B18,'E8.a. KKauf_SAV'!$W$6:$W$2005))</f>
        <v/>
      </c>
      <c r="P18" s="828" t="str">
        <f>IF(B18="","",SUMIFS('E8.c. KKauf_WAV'!$N$6:$N$305,'E8.c. KKauf_WAV'!$B$6:$B$305,$B18,'E8.c. KKauf_WAV'!$F$6:$F$305,"&gt;2015",'E8.c. KKauf_WAV'!$F$6:$F$305,"&lt;="&amp;'A. Allgemeine Informationen'!$D$14)-SUMIFS('E8.c. KKauf_WAV'!$N$6:$N$305,'E8.c. KKauf_WAV'!$B$6:$B$305,$B18,'E8.c. KKauf_WAV'!$D$6:$D$305,"Geschäfts- oder Firmenwert",'E8.c. KKauf_WAV'!$F$6:$F$305,"&gt;2015",'E8.c. KKauf_WAV'!$F$6:$F$305,"&lt;="&amp;'A. Allgemeine Informationen'!$D$14))</f>
        <v/>
      </c>
      <c r="Q18" s="827" t="str">
        <f>IF(B18="","",SUMIF('E8.b. KKauf_BKZ'!$B$6:$B$305,B18,'E8.b. KKauf_BKZ'!$K$6:$K$305))</f>
        <v/>
      </c>
      <c r="R18" s="828" t="str">
        <f t="shared" si="2"/>
        <v/>
      </c>
      <c r="S18" s="826" t="str">
        <f>IF(R18="","",$R18*Listen!$N$4)</f>
        <v/>
      </c>
      <c r="T18" s="829" t="str">
        <f>IF(R18="","",$R18*0.4*Listen!$N$2*0.035*F18)</f>
        <v/>
      </c>
      <c r="U18" s="1153">
        <f t="shared" si="3"/>
        <v>0</v>
      </c>
    </row>
    <row r="19" spans="2:21" ht="15" customHeight="1" x14ac:dyDescent="0.2">
      <c r="B19" s="967"/>
      <c r="C19" s="1313"/>
      <c r="D19" s="1314"/>
      <c r="E19" s="588"/>
      <c r="F19" s="587"/>
      <c r="G19" s="589"/>
      <c r="H19" s="589"/>
      <c r="I19" s="826" t="str">
        <f t="shared" si="1"/>
        <v/>
      </c>
      <c r="J19" s="827" t="str">
        <f>IF(B19="","",SUMIF('E8.a. KKauf_SAV'!$B$6:$B$2005,B19,'E8.a. KKauf_SAV'!$V$6:$V$2005))</f>
        <v/>
      </c>
      <c r="K19" s="828" t="str">
        <f>IF(B19="","",SUMIFS('E8.c. KKauf_WAV'!$M$6:$M$305,'E8.c. KKauf_WAV'!$B$6:$B$305,$B19,'E8.c. KKauf_WAV'!$F$6:$F$305,"&gt;2015",'E8.c. KKauf_WAV'!$F$6:$F$305,"&lt;="&amp;'A. Allgemeine Informationen'!$D$14)-SUMIFS('E8.c. KKauf_WAV'!$M$6:$M$305,'E8.c. KKauf_WAV'!$B$6:$B$305,$B19,'E8.c. KKauf_WAV'!$D$6:$D$305,"Geschäfts- oder Firmenwert",'E8.c. KKauf_WAV'!$F$6:$F$305,"&gt;2015",'E8.c. KKauf_WAV'!$D$6:$D$305,"&lt;="&amp;'A. Allgemeine Informationen'!$D$14))</f>
        <v/>
      </c>
      <c r="L19" s="827" t="str">
        <f>IF(B19="","",SUMIF('E8.a. KKauf_SAV'!$B$6:$B$2005,$B19,'E8.a. KKauf_SAV'!$U$6:$U$2005))</f>
        <v/>
      </c>
      <c r="M19" s="828" t="str">
        <f>IF(B19="","",SUMIFS('E8.c. KKauf_WAV'!$L$6:$L$305,'E8.c. KKauf_WAV'!$B$6:$B$305,$B19,'E8.c. KKauf_WAV'!$F$6:$F$305,"&gt;2015",'E8.c. KKauf_WAV'!$F$6:$F$305,"&lt;="&amp;'A. Allgemeine Informationen'!$D$14)-SUMIFS('E8.c. KKauf_WAV'!$L$6:$L$305,'E8.c. KKauf_WAV'!$B$6:$B$305,$B19,'E8.c. KKauf_WAV'!$D$6:$D$305,"Geschäfts- oder Firmenwert",'E8.c. KKauf_WAV'!$F$6:$F$305,"&gt;2015",'E8.c. KKauf_WAV'!$F$6:$F$305,"&lt;="&amp;'A. Allgemeine Informationen'!$D$14))</f>
        <v/>
      </c>
      <c r="N19" s="827" t="str">
        <f>IF(B19="","",SUMIF('E8.b. KKauf_BKZ'!$B$6:$B$305,B19,'E8.b. KKauf_BKZ'!$J$6:$J$305))</f>
        <v/>
      </c>
      <c r="O19" s="827" t="str">
        <f>IF(B19="","",SUMIF('E8.a. KKauf_SAV'!$B$6:$B$2005,$B19,'E8.a. KKauf_SAV'!$W$6:$W$2005))</f>
        <v/>
      </c>
      <c r="P19" s="828" t="str">
        <f>IF(B19="","",SUMIFS('E8.c. KKauf_WAV'!$N$6:$N$305,'E8.c. KKauf_WAV'!$B$6:$B$305,$B19,'E8.c. KKauf_WAV'!$F$6:$F$305,"&gt;2015",'E8.c. KKauf_WAV'!$F$6:$F$305,"&lt;="&amp;'A. Allgemeine Informationen'!$D$14)-SUMIFS('E8.c. KKauf_WAV'!$N$6:$N$305,'E8.c. KKauf_WAV'!$B$6:$B$305,$B19,'E8.c. KKauf_WAV'!$D$6:$D$305,"Geschäfts- oder Firmenwert",'E8.c. KKauf_WAV'!$F$6:$F$305,"&gt;2015",'E8.c. KKauf_WAV'!$F$6:$F$305,"&lt;="&amp;'A. Allgemeine Informationen'!$D$14))</f>
        <v/>
      </c>
      <c r="Q19" s="827" t="str">
        <f>IF(B19="","",SUMIF('E8.b. KKauf_BKZ'!$B$6:$B$305,B19,'E8.b. KKauf_BKZ'!$K$6:$K$305))</f>
        <v/>
      </c>
      <c r="R19" s="828" t="str">
        <f t="shared" si="2"/>
        <v/>
      </c>
      <c r="S19" s="826" t="str">
        <f>IF(R19="","",$R19*Listen!$N$4)</f>
        <v/>
      </c>
      <c r="T19" s="829" t="str">
        <f>IF(R19="","",$R19*0.4*Listen!$N$2*0.035*F19)</f>
        <v/>
      </c>
      <c r="U19" s="1153">
        <f t="shared" si="3"/>
        <v>0</v>
      </c>
    </row>
    <row r="20" spans="2:21" ht="15" customHeight="1" x14ac:dyDescent="0.2">
      <c r="B20" s="967"/>
      <c r="C20" s="1313"/>
      <c r="D20" s="1314"/>
      <c r="E20" s="588"/>
      <c r="F20" s="587"/>
      <c r="G20" s="589"/>
      <c r="H20" s="589"/>
      <c r="I20" s="826" t="str">
        <f t="shared" si="1"/>
        <v/>
      </c>
      <c r="J20" s="827" t="str">
        <f>IF(B20="","",SUMIF('E8.a. KKauf_SAV'!$B$6:$B$2005,B20,'E8.a. KKauf_SAV'!$V$6:$V$2005))</f>
        <v/>
      </c>
      <c r="K20" s="828" t="str">
        <f>IF(B20="","",SUMIFS('E8.c. KKauf_WAV'!$M$6:$M$305,'E8.c. KKauf_WAV'!$B$6:$B$305,$B20,'E8.c. KKauf_WAV'!$F$6:$F$305,"&gt;2015",'E8.c. KKauf_WAV'!$F$6:$F$305,"&lt;="&amp;'A. Allgemeine Informationen'!$D$14)-SUMIFS('E8.c. KKauf_WAV'!$M$6:$M$305,'E8.c. KKauf_WAV'!$B$6:$B$305,$B20,'E8.c. KKauf_WAV'!$D$6:$D$305,"Geschäfts- oder Firmenwert",'E8.c. KKauf_WAV'!$F$6:$F$305,"&gt;2015",'E8.c. KKauf_WAV'!$D$6:$D$305,"&lt;="&amp;'A. Allgemeine Informationen'!$D$14))</f>
        <v/>
      </c>
      <c r="L20" s="827" t="str">
        <f>IF(B20="","",SUMIF('E8.a. KKauf_SAV'!$B$6:$B$2005,$B20,'E8.a. KKauf_SAV'!$U$6:$U$2005))</f>
        <v/>
      </c>
      <c r="M20" s="828" t="str">
        <f>IF(B20="","",SUMIFS('E8.c. KKauf_WAV'!$L$6:$L$305,'E8.c. KKauf_WAV'!$B$6:$B$305,$B20,'E8.c. KKauf_WAV'!$F$6:$F$305,"&gt;2015",'E8.c. KKauf_WAV'!$F$6:$F$305,"&lt;="&amp;'A. Allgemeine Informationen'!$D$14)-SUMIFS('E8.c. KKauf_WAV'!$L$6:$L$305,'E8.c. KKauf_WAV'!$B$6:$B$305,$B20,'E8.c. KKauf_WAV'!$D$6:$D$305,"Geschäfts- oder Firmenwert",'E8.c. KKauf_WAV'!$F$6:$F$305,"&gt;2015",'E8.c. KKauf_WAV'!$F$6:$F$305,"&lt;="&amp;'A. Allgemeine Informationen'!$D$14))</f>
        <v/>
      </c>
      <c r="N20" s="827" t="str">
        <f>IF(B20="","",SUMIF('E8.b. KKauf_BKZ'!$B$6:$B$305,B20,'E8.b. KKauf_BKZ'!$J$6:$J$305))</f>
        <v/>
      </c>
      <c r="O20" s="827" t="str">
        <f>IF(B20="","",SUMIF('E8.a. KKauf_SAV'!$B$6:$B$2005,$B20,'E8.a. KKauf_SAV'!$W$6:$W$2005))</f>
        <v/>
      </c>
      <c r="P20" s="828" t="str">
        <f>IF(B20="","",SUMIFS('E8.c. KKauf_WAV'!$N$6:$N$305,'E8.c. KKauf_WAV'!$B$6:$B$305,$B20,'E8.c. KKauf_WAV'!$F$6:$F$305,"&gt;2015",'E8.c. KKauf_WAV'!$F$6:$F$305,"&lt;="&amp;'A. Allgemeine Informationen'!$D$14)-SUMIFS('E8.c. KKauf_WAV'!$N$6:$N$305,'E8.c. KKauf_WAV'!$B$6:$B$305,$B20,'E8.c. KKauf_WAV'!$D$6:$D$305,"Geschäfts- oder Firmenwert",'E8.c. KKauf_WAV'!$F$6:$F$305,"&gt;2015",'E8.c. KKauf_WAV'!$F$6:$F$305,"&lt;="&amp;'A. Allgemeine Informationen'!$D$14))</f>
        <v/>
      </c>
      <c r="Q20" s="827" t="str">
        <f>IF(B20="","",SUMIF('E8.b. KKauf_BKZ'!$B$6:$B$305,B20,'E8.b. KKauf_BKZ'!$K$6:$K$305))</f>
        <v/>
      </c>
      <c r="R20" s="828" t="str">
        <f t="shared" si="2"/>
        <v/>
      </c>
      <c r="S20" s="826" t="str">
        <f>IF(R20="","",$R20*Listen!$N$4)</f>
        <v/>
      </c>
      <c r="T20" s="829" t="str">
        <f>IF(R20="","",$R20*0.4*Listen!$N$2*0.035*F20)</f>
        <v/>
      </c>
      <c r="U20" s="1153">
        <f t="shared" si="3"/>
        <v>0</v>
      </c>
    </row>
    <row r="21" spans="2:21" ht="15" customHeight="1" x14ac:dyDescent="0.2">
      <c r="B21" s="967"/>
      <c r="C21" s="1313"/>
      <c r="D21" s="1314"/>
      <c r="E21" s="588"/>
      <c r="F21" s="587"/>
      <c r="G21" s="589"/>
      <c r="H21" s="589"/>
      <c r="I21" s="826" t="str">
        <f t="shared" si="1"/>
        <v/>
      </c>
      <c r="J21" s="827" t="str">
        <f>IF(B21="","",SUMIF('E8.a. KKauf_SAV'!$B$6:$B$2005,B21,'E8.a. KKauf_SAV'!$V$6:$V$2005))</f>
        <v/>
      </c>
      <c r="K21" s="828" t="str">
        <f>IF(B21="","",SUMIFS('E8.c. KKauf_WAV'!$M$6:$M$305,'E8.c. KKauf_WAV'!$B$6:$B$305,$B21,'E8.c. KKauf_WAV'!$F$6:$F$305,"&gt;2015",'E8.c. KKauf_WAV'!$F$6:$F$305,"&lt;="&amp;'A. Allgemeine Informationen'!$D$14)-SUMIFS('E8.c. KKauf_WAV'!$M$6:$M$305,'E8.c. KKauf_WAV'!$B$6:$B$305,$B21,'E8.c. KKauf_WAV'!$D$6:$D$305,"Geschäfts- oder Firmenwert",'E8.c. KKauf_WAV'!$F$6:$F$305,"&gt;2015",'E8.c. KKauf_WAV'!$D$6:$D$305,"&lt;="&amp;'A. Allgemeine Informationen'!$D$14))</f>
        <v/>
      </c>
      <c r="L21" s="827" t="str">
        <f>IF(B21="","",SUMIF('E8.a. KKauf_SAV'!$B$6:$B$2005,$B21,'E8.a. KKauf_SAV'!$U$6:$U$2005))</f>
        <v/>
      </c>
      <c r="M21" s="828" t="str">
        <f>IF(B21="","",SUMIFS('E8.c. KKauf_WAV'!$L$6:$L$305,'E8.c. KKauf_WAV'!$B$6:$B$305,$B21,'E8.c. KKauf_WAV'!$F$6:$F$305,"&gt;2015",'E8.c. KKauf_WAV'!$F$6:$F$305,"&lt;="&amp;'A. Allgemeine Informationen'!$D$14)-SUMIFS('E8.c. KKauf_WAV'!$L$6:$L$305,'E8.c. KKauf_WAV'!$B$6:$B$305,$B21,'E8.c. KKauf_WAV'!$D$6:$D$305,"Geschäfts- oder Firmenwert",'E8.c. KKauf_WAV'!$F$6:$F$305,"&gt;2015",'E8.c. KKauf_WAV'!$F$6:$F$305,"&lt;="&amp;'A. Allgemeine Informationen'!$D$14))</f>
        <v/>
      </c>
      <c r="N21" s="827" t="str">
        <f>IF(B21="","",SUMIF('E8.b. KKauf_BKZ'!$B$6:$B$305,B21,'E8.b. KKauf_BKZ'!$J$6:$J$305))</f>
        <v/>
      </c>
      <c r="O21" s="827" t="str">
        <f>IF(B21="","",SUMIF('E8.a. KKauf_SAV'!$B$6:$B$2005,$B21,'E8.a. KKauf_SAV'!$W$6:$W$2005))</f>
        <v/>
      </c>
      <c r="P21" s="828" t="str">
        <f>IF(B21="","",SUMIFS('E8.c. KKauf_WAV'!$N$6:$N$305,'E8.c. KKauf_WAV'!$B$6:$B$305,$B21,'E8.c. KKauf_WAV'!$F$6:$F$305,"&gt;2015",'E8.c. KKauf_WAV'!$F$6:$F$305,"&lt;="&amp;'A. Allgemeine Informationen'!$D$14)-SUMIFS('E8.c. KKauf_WAV'!$N$6:$N$305,'E8.c. KKauf_WAV'!$B$6:$B$305,$B21,'E8.c. KKauf_WAV'!$D$6:$D$305,"Geschäfts- oder Firmenwert",'E8.c. KKauf_WAV'!$F$6:$F$305,"&gt;2015",'E8.c. KKauf_WAV'!$F$6:$F$305,"&lt;="&amp;'A. Allgemeine Informationen'!$D$14))</f>
        <v/>
      </c>
      <c r="Q21" s="827" t="str">
        <f>IF(B21="","",SUMIF('E8.b. KKauf_BKZ'!$B$6:$B$305,B21,'E8.b. KKauf_BKZ'!$K$6:$K$305))</f>
        <v/>
      </c>
      <c r="R21" s="828" t="str">
        <f t="shared" si="2"/>
        <v/>
      </c>
      <c r="S21" s="826" t="str">
        <f>IF(R21="","",$R21*Listen!$N$4)</f>
        <v/>
      </c>
      <c r="T21" s="829" t="str">
        <f>IF(R21="","",$R21*0.4*Listen!$N$2*0.035*F21)</f>
        <v/>
      </c>
      <c r="U21" s="1153">
        <f t="shared" si="3"/>
        <v>0</v>
      </c>
    </row>
    <row r="22" spans="2:21" ht="15" customHeight="1" x14ac:dyDescent="0.2">
      <c r="B22" s="967"/>
      <c r="C22" s="1313"/>
      <c r="D22" s="1314"/>
      <c r="E22" s="588"/>
      <c r="F22" s="587"/>
      <c r="G22" s="589"/>
      <c r="H22" s="589"/>
      <c r="I22" s="826" t="str">
        <f t="shared" si="1"/>
        <v/>
      </c>
      <c r="J22" s="827" t="str">
        <f>IF(B22="","",SUMIF('E8.a. KKauf_SAV'!$B$6:$B$2005,B22,'E8.a. KKauf_SAV'!$V$6:$V$2005))</f>
        <v/>
      </c>
      <c r="K22" s="828" t="str">
        <f>IF(B22="","",SUMIFS('E8.c. KKauf_WAV'!$M$6:$M$305,'E8.c. KKauf_WAV'!$B$6:$B$305,$B22,'E8.c. KKauf_WAV'!$F$6:$F$305,"&gt;2015",'E8.c. KKauf_WAV'!$F$6:$F$305,"&lt;="&amp;'A. Allgemeine Informationen'!$D$14)-SUMIFS('E8.c. KKauf_WAV'!$M$6:$M$305,'E8.c. KKauf_WAV'!$B$6:$B$305,$B22,'E8.c. KKauf_WAV'!$D$6:$D$305,"Geschäfts- oder Firmenwert",'E8.c. KKauf_WAV'!$F$6:$F$305,"&gt;2015",'E8.c. KKauf_WAV'!$D$6:$D$305,"&lt;="&amp;'A. Allgemeine Informationen'!$D$14))</f>
        <v/>
      </c>
      <c r="L22" s="827" t="str">
        <f>IF(B22="","",SUMIF('E8.a. KKauf_SAV'!$B$6:$B$2005,$B22,'E8.a. KKauf_SAV'!$U$6:$U$2005))</f>
        <v/>
      </c>
      <c r="M22" s="828" t="str">
        <f>IF(B22="","",SUMIFS('E8.c. KKauf_WAV'!$L$6:$L$305,'E8.c. KKauf_WAV'!$B$6:$B$305,$B22,'E8.c. KKauf_WAV'!$F$6:$F$305,"&gt;2015",'E8.c. KKauf_WAV'!$F$6:$F$305,"&lt;="&amp;'A. Allgemeine Informationen'!$D$14)-SUMIFS('E8.c. KKauf_WAV'!$L$6:$L$305,'E8.c. KKauf_WAV'!$B$6:$B$305,$B22,'E8.c. KKauf_WAV'!$D$6:$D$305,"Geschäfts- oder Firmenwert",'E8.c. KKauf_WAV'!$F$6:$F$305,"&gt;2015",'E8.c. KKauf_WAV'!$F$6:$F$305,"&lt;="&amp;'A. Allgemeine Informationen'!$D$14))</f>
        <v/>
      </c>
      <c r="N22" s="827" t="str">
        <f>IF(B22="","",SUMIF('E8.b. KKauf_BKZ'!$B$6:$B$305,B22,'E8.b. KKauf_BKZ'!$J$6:$J$305))</f>
        <v/>
      </c>
      <c r="O22" s="827" t="str">
        <f>IF(B22="","",SUMIF('E8.a. KKauf_SAV'!$B$6:$B$2005,$B22,'E8.a. KKauf_SAV'!$W$6:$W$2005))</f>
        <v/>
      </c>
      <c r="P22" s="828" t="str">
        <f>IF(B22="","",SUMIFS('E8.c. KKauf_WAV'!$N$6:$N$305,'E8.c. KKauf_WAV'!$B$6:$B$305,$B22,'E8.c. KKauf_WAV'!$F$6:$F$305,"&gt;2015",'E8.c. KKauf_WAV'!$F$6:$F$305,"&lt;="&amp;'A. Allgemeine Informationen'!$D$14)-SUMIFS('E8.c. KKauf_WAV'!$N$6:$N$305,'E8.c. KKauf_WAV'!$B$6:$B$305,$B22,'E8.c. KKauf_WAV'!$D$6:$D$305,"Geschäfts- oder Firmenwert",'E8.c. KKauf_WAV'!$F$6:$F$305,"&gt;2015",'E8.c. KKauf_WAV'!$F$6:$F$305,"&lt;="&amp;'A. Allgemeine Informationen'!$D$14))</f>
        <v/>
      </c>
      <c r="Q22" s="827" t="str">
        <f>IF(B22="","",SUMIF('E8.b. KKauf_BKZ'!$B$6:$B$305,B22,'E8.b. KKauf_BKZ'!$K$6:$K$305))</f>
        <v/>
      </c>
      <c r="R22" s="828" t="str">
        <f t="shared" si="2"/>
        <v/>
      </c>
      <c r="S22" s="826" t="str">
        <f>IF(R22="","",$R22*Listen!$N$4)</f>
        <v/>
      </c>
      <c r="T22" s="829" t="str">
        <f>IF(R22="","",$R22*0.4*Listen!$N$2*0.035*F22)</f>
        <v/>
      </c>
      <c r="U22" s="1153">
        <f t="shared" si="3"/>
        <v>0</v>
      </c>
    </row>
    <row r="23" spans="2:21" ht="15" customHeight="1" x14ac:dyDescent="0.2">
      <c r="B23" s="967"/>
      <c r="C23" s="1313"/>
      <c r="D23" s="1314"/>
      <c r="E23" s="588"/>
      <c r="F23" s="587"/>
      <c r="G23" s="589"/>
      <c r="H23" s="589"/>
      <c r="I23" s="826" t="str">
        <f t="shared" si="1"/>
        <v/>
      </c>
      <c r="J23" s="827" t="str">
        <f>IF(B23="","",SUMIF('E8.a. KKauf_SAV'!$B$6:$B$2005,B23,'E8.a. KKauf_SAV'!$V$6:$V$2005))</f>
        <v/>
      </c>
      <c r="K23" s="828" t="str">
        <f>IF(B23="","",SUMIFS('E8.c. KKauf_WAV'!$M$6:$M$305,'E8.c. KKauf_WAV'!$B$6:$B$305,$B23,'E8.c. KKauf_WAV'!$F$6:$F$305,"&gt;2015",'E8.c. KKauf_WAV'!$F$6:$F$305,"&lt;="&amp;'A. Allgemeine Informationen'!$D$14)-SUMIFS('E8.c. KKauf_WAV'!$M$6:$M$305,'E8.c. KKauf_WAV'!$B$6:$B$305,$B23,'E8.c. KKauf_WAV'!$D$6:$D$305,"Geschäfts- oder Firmenwert",'E8.c. KKauf_WAV'!$F$6:$F$305,"&gt;2015",'E8.c. KKauf_WAV'!$D$6:$D$305,"&lt;="&amp;'A. Allgemeine Informationen'!$D$14))</f>
        <v/>
      </c>
      <c r="L23" s="827" t="str">
        <f>IF(B23="","",SUMIF('E8.a. KKauf_SAV'!$B$6:$B$2005,$B23,'E8.a. KKauf_SAV'!$U$6:$U$2005))</f>
        <v/>
      </c>
      <c r="M23" s="828" t="str">
        <f>IF(B23="","",SUMIFS('E8.c. KKauf_WAV'!$L$6:$L$305,'E8.c. KKauf_WAV'!$B$6:$B$305,$B23,'E8.c. KKauf_WAV'!$F$6:$F$305,"&gt;2015",'E8.c. KKauf_WAV'!$F$6:$F$305,"&lt;="&amp;'A. Allgemeine Informationen'!$D$14)-SUMIFS('E8.c. KKauf_WAV'!$L$6:$L$305,'E8.c. KKauf_WAV'!$B$6:$B$305,$B23,'E8.c. KKauf_WAV'!$D$6:$D$305,"Geschäfts- oder Firmenwert",'E8.c. KKauf_WAV'!$F$6:$F$305,"&gt;2015",'E8.c. KKauf_WAV'!$F$6:$F$305,"&lt;="&amp;'A. Allgemeine Informationen'!$D$14))</f>
        <v/>
      </c>
      <c r="N23" s="827" t="str">
        <f>IF(B23="","",SUMIF('E8.b. KKauf_BKZ'!$B$6:$B$305,B23,'E8.b. KKauf_BKZ'!$J$6:$J$305))</f>
        <v/>
      </c>
      <c r="O23" s="827" t="str">
        <f>IF(B23="","",SUMIF('E8.a. KKauf_SAV'!$B$6:$B$2005,$B23,'E8.a. KKauf_SAV'!$W$6:$W$2005))</f>
        <v/>
      </c>
      <c r="P23" s="828" t="str">
        <f>IF(B23="","",SUMIFS('E8.c. KKauf_WAV'!$N$6:$N$305,'E8.c. KKauf_WAV'!$B$6:$B$305,$B23,'E8.c. KKauf_WAV'!$F$6:$F$305,"&gt;2015",'E8.c. KKauf_WAV'!$F$6:$F$305,"&lt;="&amp;'A. Allgemeine Informationen'!$D$14)-SUMIFS('E8.c. KKauf_WAV'!$N$6:$N$305,'E8.c. KKauf_WAV'!$B$6:$B$305,$B23,'E8.c. KKauf_WAV'!$D$6:$D$305,"Geschäfts- oder Firmenwert",'E8.c. KKauf_WAV'!$F$6:$F$305,"&gt;2015",'E8.c. KKauf_WAV'!$F$6:$F$305,"&lt;="&amp;'A. Allgemeine Informationen'!$D$14))</f>
        <v/>
      </c>
      <c r="Q23" s="827" t="str">
        <f>IF(B23="","",SUMIF('E8.b. KKauf_BKZ'!$B$6:$B$305,B23,'E8.b. KKauf_BKZ'!$K$6:$K$305))</f>
        <v/>
      </c>
      <c r="R23" s="828" t="str">
        <f t="shared" si="2"/>
        <v/>
      </c>
      <c r="S23" s="826" t="str">
        <f>IF(R23="","",$R23*Listen!$N$4)</f>
        <v/>
      </c>
      <c r="T23" s="829" t="str">
        <f>IF(R23="","",$R23*0.4*Listen!$N$2*0.035*F23)</f>
        <v/>
      </c>
      <c r="U23" s="1153">
        <f t="shared" si="3"/>
        <v>0</v>
      </c>
    </row>
    <row r="24" spans="2:21" ht="15" customHeight="1" x14ac:dyDescent="0.2">
      <c r="B24" s="967"/>
      <c r="C24" s="1313"/>
      <c r="D24" s="1314"/>
      <c r="E24" s="588"/>
      <c r="F24" s="587"/>
      <c r="G24" s="589"/>
      <c r="H24" s="589"/>
      <c r="I24" s="826" t="str">
        <f t="shared" si="1"/>
        <v/>
      </c>
      <c r="J24" s="827" t="str">
        <f>IF(B24="","",SUMIF('E8.a. KKauf_SAV'!$B$6:$B$2005,B24,'E8.a. KKauf_SAV'!$V$6:$V$2005))</f>
        <v/>
      </c>
      <c r="K24" s="828" t="str">
        <f>IF(B24="","",SUMIFS('E8.c. KKauf_WAV'!$M$6:$M$305,'E8.c. KKauf_WAV'!$B$6:$B$305,$B24,'E8.c. KKauf_WAV'!$F$6:$F$305,"&gt;2015",'E8.c. KKauf_WAV'!$F$6:$F$305,"&lt;="&amp;'A. Allgemeine Informationen'!$D$14)-SUMIFS('E8.c. KKauf_WAV'!$M$6:$M$305,'E8.c. KKauf_WAV'!$B$6:$B$305,$B24,'E8.c. KKauf_WAV'!$D$6:$D$305,"Geschäfts- oder Firmenwert",'E8.c. KKauf_WAV'!$F$6:$F$305,"&gt;2015",'E8.c. KKauf_WAV'!$D$6:$D$305,"&lt;="&amp;'A. Allgemeine Informationen'!$D$14))</f>
        <v/>
      </c>
      <c r="L24" s="827" t="str">
        <f>IF(B24="","",SUMIF('E8.a. KKauf_SAV'!$B$6:$B$2005,$B24,'E8.a. KKauf_SAV'!$U$6:$U$2005))</f>
        <v/>
      </c>
      <c r="M24" s="828" t="str">
        <f>IF(B24="","",SUMIFS('E8.c. KKauf_WAV'!$L$6:$L$305,'E8.c. KKauf_WAV'!$B$6:$B$305,$B24,'E8.c. KKauf_WAV'!$F$6:$F$305,"&gt;2015",'E8.c. KKauf_WAV'!$F$6:$F$305,"&lt;="&amp;'A. Allgemeine Informationen'!$D$14)-SUMIFS('E8.c. KKauf_WAV'!$L$6:$L$305,'E8.c. KKauf_WAV'!$B$6:$B$305,$B24,'E8.c. KKauf_WAV'!$D$6:$D$305,"Geschäfts- oder Firmenwert",'E8.c. KKauf_WAV'!$F$6:$F$305,"&gt;2015",'E8.c. KKauf_WAV'!$F$6:$F$305,"&lt;="&amp;'A. Allgemeine Informationen'!$D$14))</f>
        <v/>
      </c>
      <c r="N24" s="827" t="str">
        <f>IF(B24="","",SUMIF('E8.b. KKauf_BKZ'!$B$6:$B$305,B24,'E8.b. KKauf_BKZ'!$J$6:$J$305))</f>
        <v/>
      </c>
      <c r="O24" s="827" t="str">
        <f>IF(B24="","",SUMIF('E8.a. KKauf_SAV'!$B$6:$B$2005,$B24,'E8.a. KKauf_SAV'!$W$6:$W$2005))</f>
        <v/>
      </c>
      <c r="P24" s="828" t="str">
        <f>IF(B24="","",SUMIFS('E8.c. KKauf_WAV'!$N$6:$N$305,'E8.c. KKauf_WAV'!$B$6:$B$305,$B24,'E8.c. KKauf_WAV'!$F$6:$F$305,"&gt;2015",'E8.c. KKauf_WAV'!$F$6:$F$305,"&lt;="&amp;'A. Allgemeine Informationen'!$D$14)-SUMIFS('E8.c. KKauf_WAV'!$N$6:$N$305,'E8.c. KKauf_WAV'!$B$6:$B$305,$B24,'E8.c. KKauf_WAV'!$D$6:$D$305,"Geschäfts- oder Firmenwert",'E8.c. KKauf_WAV'!$F$6:$F$305,"&gt;2015",'E8.c. KKauf_WAV'!$F$6:$F$305,"&lt;="&amp;'A. Allgemeine Informationen'!$D$14))</f>
        <v/>
      </c>
      <c r="Q24" s="827" t="str">
        <f>IF(B24="","",SUMIF('E8.b. KKauf_BKZ'!$B$6:$B$305,B24,'E8.b. KKauf_BKZ'!$K$6:$K$305))</f>
        <v/>
      </c>
      <c r="R24" s="828" t="str">
        <f t="shared" si="2"/>
        <v/>
      </c>
      <c r="S24" s="826" t="str">
        <f>IF(R24="","",$R24*Listen!$N$4)</f>
        <v/>
      </c>
      <c r="T24" s="829" t="str">
        <f>IF(R24="","",$R24*0.4*Listen!$N$2*0.035*F24)</f>
        <v/>
      </c>
      <c r="U24" s="1153">
        <f t="shared" si="3"/>
        <v>0</v>
      </c>
    </row>
    <row r="25" spans="2:21" ht="15" customHeight="1" x14ac:dyDescent="0.2">
      <c r="B25" s="967"/>
      <c r="C25" s="1313"/>
      <c r="D25" s="1314"/>
      <c r="E25" s="588"/>
      <c r="F25" s="587"/>
      <c r="G25" s="589"/>
      <c r="H25" s="589"/>
      <c r="I25" s="826" t="str">
        <f t="shared" si="1"/>
        <v/>
      </c>
      <c r="J25" s="827" t="str">
        <f>IF(B25="","",SUMIF('E8.a. KKauf_SAV'!$B$6:$B$2005,B25,'E8.a. KKauf_SAV'!$V$6:$V$2005))</f>
        <v/>
      </c>
      <c r="K25" s="828" t="str">
        <f>IF(B25="","",SUMIFS('E8.c. KKauf_WAV'!$M$6:$M$305,'E8.c. KKauf_WAV'!$B$6:$B$305,$B25,'E8.c. KKauf_WAV'!$F$6:$F$305,"&gt;2015",'E8.c. KKauf_WAV'!$F$6:$F$305,"&lt;="&amp;'A. Allgemeine Informationen'!$D$14)-SUMIFS('E8.c. KKauf_WAV'!$M$6:$M$305,'E8.c. KKauf_WAV'!$B$6:$B$305,$B25,'E8.c. KKauf_WAV'!$D$6:$D$305,"Geschäfts- oder Firmenwert",'E8.c. KKauf_WAV'!$F$6:$F$305,"&gt;2015",'E8.c. KKauf_WAV'!$D$6:$D$305,"&lt;="&amp;'A. Allgemeine Informationen'!$D$14))</f>
        <v/>
      </c>
      <c r="L25" s="827" t="str">
        <f>IF(B25="","",SUMIF('E8.a. KKauf_SAV'!$B$6:$B$2005,$B25,'E8.a. KKauf_SAV'!$U$6:$U$2005))</f>
        <v/>
      </c>
      <c r="M25" s="828" t="str">
        <f>IF(B25="","",SUMIFS('E8.c. KKauf_WAV'!$L$6:$L$305,'E8.c. KKauf_WAV'!$B$6:$B$305,$B25,'E8.c. KKauf_WAV'!$F$6:$F$305,"&gt;2015",'E8.c. KKauf_WAV'!$F$6:$F$305,"&lt;="&amp;'A. Allgemeine Informationen'!$D$14)-SUMIFS('E8.c. KKauf_WAV'!$L$6:$L$305,'E8.c. KKauf_WAV'!$B$6:$B$305,$B25,'E8.c. KKauf_WAV'!$D$6:$D$305,"Geschäfts- oder Firmenwert",'E8.c. KKauf_WAV'!$F$6:$F$305,"&gt;2015",'E8.c. KKauf_WAV'!$F$6:$F$305,"&lt;="&amp;'A. Allgemeine Informationen'!$D$14))</f>
        <v/>
      </c>
      <c r="N25" s="827" t="str">
        <f>IF(B25="","",SUMIF('E8.b. KKauf_BKZ'!$B$6:$B$305,B25,'E8.b. KKauf_BKZ'!$J$6:$J$305))</f>
        <v/>
      </c>
      <c r="O25" s="827" t="str">
        <f>IF(B25="","",SUMIF('E8.a. KKauf_SAV'!$B$6:$B$2005,$B25,'E8.a. KKauf_SAV'!$W$6:$W$2005))</f>
        <v/>
      </c>
      <c r="P25" s="828" t="str">
        <f>IF(B25="","",SUMIFS('E8.c. KKauf_WAV'!$N$6:$N$305,'E8.c. KKauf_WAV'!$B$6:$B$305,$B25,'E8.c. KKauf_WAV'!$F$6:$F$305,"&gt;2015",'E8.c. KKauf_WAV'!$F$6:$F$305,"&lt;="&amp;'A. Allgemeine Informationen'!$D$14)-SUMIFS('E8.c. KKauf_WAV'!$N$6:$N$305,'E8.c. KKauf_WAV'!$B$6:$B$305,$B25,'E8.c. KKauf_WAV'!$D$6:$D$305,"Geschäfts- oder Firmenwert",'E8.c. KKauf_WAV'!$F$6:$F$305,"&gt;2015",'E8.c. KKauf_WAV'!$F$6:$F$305,"&lt;="&amp;'A. Allgemeine Informationen'!$D$14))</f>
        <v/>
      </c>
      <c r="Q25" s="827" t="str">
        <f>IF(B25="","",SUMIF('E8.b. KKauf_BKZ'!$B$6:$B$305,B25,'E8.b. KKauf_BKZ'!$K$6:$K$305))</f>
        <v/>
      </c>
      <c r="R25" s="828" t="str">
        <f t="shared" si="2"/>
        <v/>
      </c>
      <c r="S25" s="826" t="str">
        <f>IF(R25="","",$R25*Listen!$N$4)</f>
        <v/>
      </c>
      <c r="T25" s="829" t="str">
        <f>IF(R25="","",$R25*0.4*Listen!$N$2*0.035*F25)</f>
        <v/>
      </c>
      <c r="U25" s="1153">
        <f t="shared" si="3"/>
        <v>0</v>
      </c>
    </row>
    <row r="26" spans="2:21" ht="15" customHeight="1" x14ac:dyDescent="0.2">
      <c r="B26" s="967"/>
      <c r="C26" s="1313"/>
      <c r="D26" s="1314"/>
      <c r="E26" s="588"/>
      <c r="F26" s="587"/>
      <c r="G26" s="589"/>
      <c r="H26" s="589"/>
      <c r="I26" s="826" t="str">
        <f t="shared" si="1"/>
        <v/>
      </c>
      <c r="J26" s="827" t="str">
        <f>IF(B26="","",SUMIF('E8.a. KKauf_SAV'!$B$6:$B$2005,B26,'E8.a. KKauf_SAV'!$V$6:$V$2005))</f>
        <v/>
      </c>
      <c r="K26" s="828" t="str">
        <f>IF(B26="","",SUMIFS('E8.c. KKauf_WAV'!$M$6:$M$305,'E8.c. KKauf_WAV'!$B$6:$B$305,$B26,'E8.c. KKauf_WAV'!$F$6:$F$305,"&gt;2015",'E8.c. KKauf_WAV'!$F$6:$F$305,"&lt;="&amp;'A. Allgemeine Informationen'!$D$14)-SUMIFS('E8.c. KKauf_WAV'!$M$6:$M$305,'E8.c. KKauf_WAV'!$B$6:$B$305,$B26,'E8.c. KKauf_WAV'!$D$6:$D$305,"Geschäfts- oder Firmenwert",'E8.c. KKauf_WAV'!$F$6:$F$305,"&gt;2015",'E8.c. KKauf_WAV'!$D$6:$D$305,"&lt;="&amp;'A. Allgemeine Informationen'!$D$14))</f>
        <v/>
      </c>
      <c r="L26" s="827" t="str">
        <f>IF(B26="","",SUMIF('E8.a. KKauf_SAV'!$B$6:$B$2005,$B26,'E8.a. KKauf_SAV'!$U$6:$U$2005))</f>
        <v/>
      </c>
      <c r="M26" s="828" t="str">
        <f>IF(B26="","",SUMIFS('E8.c. KKauf_WAV'!$L$6:$L$305,'E8.c. KKauf_WAV'!$B$6:$B$305,$B26,'E8.c. KKauf_WAV'!$F$6:$F$305,"&gt;2015",'E8.c. KKauf_WAV'!$F$6:$F$305,"&lt;="&amp;'A. Allgemeine Informationen'!$D$14)-SUMIFS('E8.c. KKauf_WAV'!$L$6:$L$305,'E8.c. KKauf_WAV'!$B$6:$B$305,$B26,'E8.c. KKauf_WAV'!$D$6:$D$305,"Geschäfts- oder Firmenwert",'E8.c. KKauf_WAV'!$F$6:$F$305,"&gt;2015",'E8.c. KKauf_WAV'!$F$6:$F$305,"&lt;="&amp;'A. Allgemeine Informationen'!$D$14))</f>
        <v/>
      </c>
      <c r="N26" s="827" t="str">
        <f>IF(B26="","",SUMIF('E8.b. KKauf_BKZ'!$B$6:$B$305,B26,'E8.b. KKauf_BKZ'!$J$6:$J$305))</f>
        <v/>
      </c>
      <c r="O26" s="827" t="str">
        <f>IF(B26="","",SUMIF('E8.a. KKauf_SAV'!$B$6:$B$2005,$B26,'E8.a. KKauf_SAV'!$W$6:$W$2005))</f>
        <v/>
      </c>
      <c r="P26" s="828" t="str">
        <f>IF(B26="","",SUMIFS('E8.c. KKauf_WAV'!$N$6:$N$305,'E8.c. KKauf_WAV'!$B$6:$B$305,$B26,'E8.c. KKauf_WAV'!$F$6:$F$305,"&gt;2015",'E8.c. KKauf_WAV'!$F$6:$F$305,"&lt;="&amp;'A. Allgemeine Informationen'!$D$14)-SUMIFS('E8.c. KKauf_WAV'!$N$6:$N$305,'E8.c. KKauf_WAV'!$B$6:$B$305,$B26,'E8.c. KKauf_WAV'!$D$6:$D$305,"Geschäfts- oder Firmenwert",'E8.c. KKauf_WAV'!$F$6:$F$305,"&gt;2015",'E8.c. KKauf_WAV'!$F$6:$F$305,"&lt;="&amp;'A. Allgemeine Informationen'!$D$14))</f>
        <v/>
      </c>
      <c r="Q26" s="827" t="str">
        <f>IF(B26="","",SUMIF('E8.b. KKauf_BKZ'!$B$6:$B$305,B26,'E8.b. KKauf_BKZ'!$K$6:$K$305))</f>
        <v/>
      </c>
      <c r="R26" s="828" t="str">
        <f t="shared" si="2"/>
        <v/>
      </c>
      <c r="S26" s="826" t="str">
        <f>IF(R26="","",$R26*Listen!$N$4)</f>
        <v/>
      </c>
      <c r="T26" s="829" t="str">
        <f>IF(R26="","",$R26*0.4*Listen!$N$2*0.035*F26)</f>
        <v/>
      </c>
      <c r="U26" s="1153">
        <f t="shared" si="3"/>
        <v>0</v>
      </c>
    </row>
    <row r="27" spans="2:21" ht="15" customHeight="1" x14ac:dyDescent="0.2">
      <c r="B27" s="967"/>
      <c r="C27" s="1313"/>
      <c r="D27" s="1314"/>
      <c r="E27" s="588"/>
      <c r="F27" s="587"/>
      <c r="G27" s="589"/>
      <c r="H27" s="589"/>
      <c r="I27" s="826" t="str">
        <f t="shared" si="1"/>
        <v/>
      </c>
      <c r="J27" s="827" t="str">
        <f>IF(B27="","",SUMIF('E8.a. KKauf_SAV'!$B$6:$B$2005,B27,'E8.a. KKauf_SAV'!$V$6:$V$2005))</f>
        <v/>
      </c>
      <c r="K27" s="828" t="str">
        <f>IF(B27="","",SUMIFS('E8.c. KKauf_WAV'!$M$6:$M$305,'E8.c. KKauf_WAV'!$B$6:$B$305,$B27,'E8.c. KKauf_WAV'!$F$6:$F$305,"&gt;2015",'E8.c. KKauf_WAV'!$F$6:$F$305,"&lt;="&amp;'A. Allgemeine Informationen'!$D$14)-SUMIFS('E8.c. KKauf_WAV'!$M$6:$M$305,'E8.c. KKauf_WAV'!$B$6:$B$305,$B27,'E8.c. KKauf_WAV'!$D$6:$D$305,"Geschäfts- oder Firmenwert",'E8.c. KKauf_WAV'!$F$6:$F$305,"&gt;2015",'E8.c. KKauf_WAV'!$D$6:$D$305,"&lt;="&amp;'A. Allgemeine Informationen'!$D$14))</f>
        <v/>
      </c>
      <c r="L27" s="827" t="str">
        <f>IF(B27="","",SUMIF('E8.a. KKauf_SAV'!$B$6:$B$2005,$B27,'E8.a. KKauf_SAV'!$U$6:$U$2005))</f>
        <v/>
      </c>
      <c r="M27" s="828" t="str">
        <f>IF(B27="","",SUMIFS('E8.c. KKauf_WAV'!$L$6:$L$305,'E8.c. KKauf_WAV'!$B$6:$B$305,$B27,'E8.c. KKauf_WAV'!$F$6:$F$305,"&gt;2015",'E8.c. KKauf_WAV'!$F$6:$F$305,"&lt;="&amp;'A. Allgemeine Informationen'!$D$14)-SUMIFS('E8.c. KKauf_WAV'!$L$6:$L$305,'E8.c. KKauf_WAV'!$B$6:$B$305,$B27,'E8.c. KKauf_WAV'!$D$6:$D$305,"Geschäfts- oder Firmenwert",'E8.c. KKauf_WAV'!$F$6:$F$305,"&gt;2015",'E8.c. KKauf_WAV'!$F$6:$F$305,"&lt;="&amp;'A. Allgemeine Informationen'!$D$14))</f>
        <v/>
      </c>
      <c r="N27" s="827" t="str">
        <f>IF(B27="","",SUMIF('E8.b. KKauf_BKZ'!$B$6:$B$305,B27,'E8.b. KKauf_BKZ'!$J$6:$J$305))</f>
        <v/>
      </c>
      <c r="O27" s="827" t="str">
        <f>IF(B27="","",SUMIF('E8.a. KKauf_SAV'!$B$6:$B$2005,$B27,'E8.a. KKauf_SAV'!$W$6:$W$2005))</f>
        <v/>
      </c>
      <c r="P27" s="828" t="str">
        <f>IF(B27="","",SUMIFS('E8.c. KKauf_WAV'!$N$6:$N$305,'E8.c. KKauf_WAV'!$B$6:$B$305,$B27,'E8.c. KKauf_WAV'!$F$6:$F$305,"&gt;2015",'E8.c. KKauf_WAV'!$F$6:$F$305,"&lt;="&amp;'A. Allgemeine Informationen'!$D$14)-SUMIFS('E8.c. KKauf_WAV'!$N$6:$N$305,'E8.c. KKauf_WAV'!$B$6:$B$305,$B27,'E8.c. KKauf_WAV'!$D$6:$D$305,"Geschäfts- oder Firmenwert",'E8.c. KKauf_WAV'!$F$6:$F$305,"&gt;2015",'E8.c. KKauf_WAV'!$F$6:$F$305,"&lt;="&amp;'A. Allgemeine Informationen'!$D$14))</f>
        <v/>
      </c>
      <c r="Q27" s="827" t="str">
        <f>IF(B27="","",SUMIF('E8.b. KKauf_BKZ'!$B$6:$B$305,B27,'E8.b. KKauf_BKZ'!$K$6:$K$305))</f>
        <v/>
      </c>
      <c r="R27" s="828" t="str">
        <f t="shared" si="2"/>
        <v/>
      </c>
      <c r="S27" s="826" t="str">
        <f>IF(R27="","",$R27*Listen!$N$4)</f>
        <v/>
      </c>
      <c r="T27" s="829" t="str">
        <f>IF(R27="","",$R27*0.4*Listen!$N$2*0.035*F27)</f>
        <v/>
      </c>
      <c r="U27" s="1153">
        <f t="shared" si="3"/>
        <v>0</v>
      </c>
    </row>
    <row r="28" spans="2:21" ht="15" customHeight="1" x14ac:dyDescent="0.2">
      <c r="B28" s="967"/>
      <c r="C28" s="1313"/>
      <c r="D28" s="1314"/>
      <c r="E28" s="588"/>
      <c r="F28" s="587"/>
      <c r="G28" s="589"/>
      <c r="H28" s="589"/>
      <c r="I28" s="826" t="str">
        <f t="shared" si="1"/>
        <v/>
      </c>
      <c r="J28" s="827" t="str">
        <f>IF(B28="","",SUMIF('E8.a. KKauf_SAV'!$B$6:$B$2005,B28,'E8.a. KKauf_SAV'!$V$6:$V$2005))</f>
        <v/>
      </c>
      <c r="K28" s="828" t="str">
        <f>IF(B28="","",SUMIFS('E8.c. KKauf_WAV'!$M$6:$M$305,'E8.c. KKauf_WAV'!$B$6:$B$305,$B28,'E8.c. KKauf_WAV'!$F$6:$F$305,"&gt;2015",'E8.c. KKauf_WAV'!$F$6:$F$305,"&lt;="&amp;'A. Allgemeine Informationen'!$D$14)-SUMIFS('E8.c. KKauf_WAV'!$M$6:$M$305,'E8.c. KKauf_WAV'!$B$6:$B$305,$B28,'E8.c. KKauf_WAV'!$D$6:$D$305,"Geschäfts- oder Firmenwert",'E8.c. KKauf_WAV'!$F$6:$F$305,"&gt;2015",'E8.c. KKauf_WAV'!$D$6:$D$305,"&lt;="&amp;'A. Allgemeine Informationen'!$D$14))</f>
        <v/>
      </c>
      <c r="L28" s="827" t="str">
        <f>IF(B28="","",SUMIF('E8.a. KKauf_SAV'!$B$6:$B$2005,$B28,'E8.a. KKauf_SAV'!$U$6:$U$2005))</f>
        <v/>
      </c>
      <c r="M28" s="828" t="str">
        <f>IF(B28="","",SUMIFS('E8.c. KKauf_WAV'!$L$6:$L$305,'E8.c. KKauf_WAV'!$B$6:$B$305,$B28,'E8.c. KKauf_WAV'!$F$6:$F$305,"&gt;2015",'E8.c. KKauf_WAV'!$F$6:$F$305,"&lt;="&amp;'A. Allgemeine Informationen'!$D$14)-SUMIFS('E8.c. KKauf_WAV'!$L$6:$L$305,'E8.c. KKauf_WAV'!$B$6:$B$305,$B28,'E8.c. KKauf_WAV'!$D$6:$D$305,"Geschäfts- oder Firmenwert",'E8.c. KKauf_WAV'!$F$6:$F$305,"&gt;2015",'E8.c. KKauf_WAV'!$F$6:$F$305,"&lt;="&amp;'A. Allgemeine Informationen'!$D$14))</f>
        <v/>
      </c>
      <c r="N28" s="827" t="str">
        <f>IF(B28="","",SUMIF('E8.b. KKauf_BKZ'!$B$6:$B$305,B28,'E8.b. KKauf_BKZ'!$J$6:$J$305))</f>
        <v/>
      </c>
      <c r="O28" s="827" t="str">
        <f>IF(B28="","",SUMIF('E8.a. KKauf_SAV'!$B$6:$B$2005,$B28,'E8.a. KKauf_SAV'!$W$6:$W$2005))</f>
        <v/>
      </c>
      <c r="P28" s="828" t="str">
        <f>IF(B28="","",SUMIFS('E8.c. KKauf_WAV'!$N$6:$N$305,'E8.c. KKauf_WAV'!$B$6:$B$305,$B28,'E8.c. KKauf_WAV'!$F$6:$F$305,"&gt;2015",'E8.c. KKauf_WAV'!$F$6:$F$305,"&lt;="&amp;'A. Allgemeine Informationen'!$D$14)-SUMIFS('E8.c. KKauf_WAV'!$N$6:$N$305,'E8.c. KKauf_WAV'!$B$6:$B$305,$B28,'E8.c. KKauf_WAV'!$D$6:$D$305,"Geschäfts- oder Firmenwert",'E8.c. KKauf_WAV'!$F$6:$F$305,"&gt;2015",'E8.c. KKauf_WAV'!$F$6:$F$305,"&lt;="&amp;'A. Allgemeine Informationen'!$D$14))</f>
        <v/>
      </c>
      <c r="Q28" s="827" t="str">
        <f>IF(B28="","",SUMIF('E8.b. KKauf_BKZ'!$B$6:$B$305,B28,'E8.b. KKauf_BKZ'!$K$6:$K$305))</f>
        <v/>
      </c>
      <c r="R28" s="828" t="str">
        <f t="shared" si="2"/>
        <v/>
      </c>
      <c r="S28" s="826" t="str">
        <f>IF(R28="","",$R28*Listen!$N$4)</f>
        <v/>
      </c>
      <c r="T28" s="829" t="str">
        <f>IF(R28="","",$R28*0.4*Listen!$N$2*0.035*F28)</f>
        <v/>
      </c>
      <c r="U28" s="1153">
        <f t="shared" si="3"/>
        <v>0</v>
      </c>
    </row>
    <row r="29" spans="2:21" ht="15" customHeight="1" x14ac:dyDescent="0.2">
      <c r="B29" s="967"/>
      <c r="C29" s="1313"/>
      <c r="D29" s="1314"/>
      <c r="E29" s="588"/>
      <c r="F29" s="587"/>
      <c r="G29" s="589"/>
      <c r="H29" s="589"/>
      <c r="I29" s="826" t="str">
        <f t="shared" si="1"/>
        <v/>
      </c>
      <c r="J29" s="827" t="str">
        <f>IF(B29="","",SUMIF('E8.a. KKauf_SAV'!$B$6:$B$2005,B29,'E8.a. KKauf_SAV'!$V$6:$V$2005))</f>
        <v/>
      </c>
      <c r="K29" s="828" t="str">
        <f>IF(B29="","",SUMIFS('E8.c. KKauf_WAV'!$M$6:$M$305,'E8.c. KKauf_WAV'!$B$6:$B$305,$B29,'E8.c. KKauf_WAV'!$F$6:$F$305,"&gt;2015",'E8.c. KKauf_WAV'!$F$6:$F$305,"&lt;="&amp;'A. Allgemeine Informationen'!$D$14)-SUMIFS('E8.c. KKauf_WAV'!$M$6:$M$305,'E8.c. KKauf_WAV'!$B$6:$B$305,$B29,'E8.c. KKauf_WAV'!$D$6:$D$305,"Geschäfts- oder Firmenwert",'E8.c. KKauf_WAV'!$F$6:$F$305,"&gt;2015",'E8.c. KKauf_WAV'!$D$6:$D$305,"&lt;="&amp;'A. Allgemeine Informationen'!$D$14))</f>
        <v/>
      </c>
      <c r="L29" s="827" t="str">
        <f>IF(B29="","",SUMIF('E8.a. KKauf_SAV'!$B$6:$B$2005,$B29,'E8.a. KKauf_SAV'!$U$6:$U$2005))</f>
        <v/>
      </c>
      <c r="M29" s="828" t="str">
        <f>IF(B29="","",SUMIFS('E8.c. KKauf_WAV'!$L$6:$L$305,'E8.c. KKauf_WAV'!$B$6:$B$305,$B29,'E8.c. KKauf_WAV'!$F$6:$F$305,"&gt;2015",'E8.c. KKauf_WAV'!$F$6:$F$305,"&lt;="&amp;'A. Allgemeine Informationen'!$D$14)-SUMIFS('E8.c. KKauf_WAV'!$L$6:$L$305,'E8.c. KKauf_WAV'!$B$6:$B$305,$B29,'E8.c. KKauf_WAV'!$D$6:$D$305,"Geschäfts- oder Firmenwert",'E8.c. KKauf_WAV'!$F$6:$F$305,"&gt;2015",'E8.c. KKauf_WAV'!$F$6:$F$305,"&lt;="&amp;'A. Allgemeine Informationen'!$D$14))</f>
        <v/>
      </c>
      <c r="N29" s="827" t="str">
        <f>IF(B29="","",SUMIF('E8.b. KKauf_BKZ'!$B$6:$B$305,B29,'E8.b. KKauf_BKZ'!$J$6:$J$305))</f>
        <v/>
      </c>
      <c r="O29" s="827" t="str">
        <f>IF(B29="","",SUMIF('E8.a. KKauf_SAV'!$B$6:$B$2005,$B29,'E8.a. KKauf_SAV'!$W$6:$W$2005))</f>
        <v/>
      </c>
      <c r="P29" s="828" t="str">
        <f>IF(B29="","",SUMIFS('E8.c. KKauf_WAV'!$N$6:$N$305,'E8.c. KKauf_WAV'!$B$6:$B$305,$B29,'E8.c. KKauf_WAV'!$F$6:$F$305,"&gt;2015",'E8.c. KKauf_WAV'!$F$6:$F$305,"&lt;="&amp;'A. Allgemeine Informationen'!$D$14)-SUMIFS('E8.c. KKauf_WAV'!$N$6:$N$305,'E8.c. KKauf_WAV'!$B$6:$B$305,$B29,'E8.c. KKauf_WAV'!$D$6:$D$305,"Geschäfts- oder Firmenwert",'E8.c. KKauf_WAV'!$F$6:$F$305,"&gt;2015",'E8.c. KKauf_WAV'!$F$6:$F$305,"&lt;="&amp;'A. Allgemeine Informationen'!$D$14))</f>
        <v/>
      </c>
      <c r="Q29" s="827" t="str">
        <f>IF(B29="","",SUMIF('E8.b. KKauf_BKZ'!$B$6:$B$305,B29,'E8.b. KKauf_BKZ'!$K$6:$K$305))</f>
        <v/>
      </c>
      <c r="R29" s="828" t="str">
        <f t="shared" si="2"/>
        <v/>
      </c>
      <c r="S29" s="826" t="str">
        <f>IF(R29="","",$R29*Listen!$N$4)</f>
        <v/>
      </c>
      <c r="T29" s="829" t="str">
        <f>IF(R29="","",$R29*0.4*Listen!$N$2*0.035*F29)</f>
        <v/>
      </c>
      <c r="U29" s="1153">
        <f t="shared" si="3"/>
        <v>0</v>
      </c>
    </row>
    <row r="30" spans="2:21" ht="15" customHeight="1" x14ac:dyDescent="0.2">
      <c r="B30" s="967"/>
      <c r="C30" s="1313"/>
      <c r="D30" s="1314"/>
      <c r="E30" s="588"/>
      <c r="F30" s="587"/>
      <c r="G30" s="589"/>
      <c r="H30" s="589"/>
      <c r="I30" s="826" t="str">
        <f t="shared" si="1"/>
        <v/>
      </c>
      <c r="J30" s="827" t="str">
        <f>IF(B30="","",SUMIF('E8.a. KKauf_SAV'!$B$6:$B$2005,B30,'E8.a. KKauf_SAV'!$V$6:$V$2005))</f>
        <v/>
      </c>
      <c r="K30" s="828" t="str">
        <f>IF(B30="","",SUMIFS('E8.c. KKauf_WAV'!$M$6:$M$305,'E8.c. KKauf_WAV'!$B$6:$B$305,$B30,'E8.c. KKauf_WAV'!$F$6:$F$305,"&gt;2015",'E8.c. KKauf_WAV'!$F$6:$F$305,"&lt;="&amp;'A. Allgemeine Informationen'!$D$14)-SUMIFS('E8.c. KKauf_WAV'!$M$6:$M$305,'E8.c. KKauf_WAV'!$B$6:$B$305,$B30,'E8.c. KKauf_WAV'!$D$6:$D$305,"Geschäfts- oder Firmenwert",'E8.c. KKauf_WAV'!$F$6:$F$305,"&gt;2015",'E8.c. KKauf_WAV'!$D$6:$D$305,"&lt;="&amp;'A. Allgemeine Informationen'!$D$14))</f>
        <v/>
      </c>
      <c r="L30" s="827" t="str">
        <f>IF(B30="","",SUMIF('E8.a. KKauf_SAV'!$B$6:$B$2005,$B30,'E8.a. KKauf_SAV'!$U$6:$U$2005))</f>
        <v/>
      </c>
      <c r="M30" s="828" t="str">
        <f>IF(B30="","",SUMIFS('E8.c. KKauf_WAV'!$L$6:$L$305,'E8.c. KKauf_WAV'!$B$6:$B$305,$B30,'E8.c. KKauf_WAV'!$F$6:$F$305,"&gt;2015",'E8.c. KKauf_WAV'!$F$6:$F$305,"&lt;="&amp;'A. Allgemeine Informationen'!$D$14)-SUMIFS('E8.c. KKauf_WAV'!$L$6:$L$305,'E8.c. KKauf_WAV'!$B$6:$B$305,$B30,'E8.c. KKauf_WAV'!$D$6:$D$305,"Geschäfts- oder Firmenwert",'E8.c. KKauf_WAV'!$F$6:$F$305,"&gt;2015",'E8.c. KKauf_WAV'!$F$6:$F$305,"&lt;="&amp;'A. Allgemeine Informationen'!$D$14))</f>
        <v/>
      </c>
      <c r="N30" s="827" t="str">
        <f>IF(B30="","",SUMIF('E8.b. KKauf_BKZ'!$B$6:$B$305,B30,'E8.b. KKauf_BKZ'!$J$6:$J$305))</f>
        <v/>
      </c>
      <c r="O30" s="827" t="str">
        <f>IF(B30="","",SUMIF('E8.a. KKauf_SAV'!$B$6:$B$2005,$B30,'E8.a. KKauf_SAV'!$W$6:$W$2005))</f>
        <v/>
      </c>
      <c r="P30" s="828" t="str">
        <f>IF(B30="","",SUMIFS('E8.c. KKauf_WAV'!$N$6:$N$305,'E8.c. KKauf_WAV'!$B$6:$B$305,$B30,'E8.c. KKauf_WAV'!$F$6:$F$305,"&gt;2015",'E8.c. KKauf_WAV'!$F$6:$F$305,"&lt;="&amp;'A. Allgemeine Informationen'!$D$14)-SUMIFS('E8.c. KKauf_WAV'!$N$6:$N$305,'E8.c. KKauf_WAV'!$B$6:$B$305,$B30,'E8.c. KKauf_WAV'!$D$6:$D$305,"Geschäfts- oder Firmenwert",'E8.c. KKauf_WAV'!$F$6:$F$305,"&gt;2015",'E8.c. KKauf_WAV'!$F$6:$F$305,"&lt;="&amp;'A. Allgemeine Informationen'!$D$14))</f>
        <v/>
      </c>
      <c r="Q30" s="827" t="str">
        <f>IF(B30="","",SUMIF('E8.b. KKauf_BKZ'!$B$6:$B$305,B30,'E8.b. KKauf_BKZ'!$K$6:$K$305))</f>
        <v/>
      </c>
      <c r="R30" s="828" t="str">
        <f t="shared" si="2"/>
        <v/>
      </c>
      <c r="S30" s="826" t="str">
        <f>IF(R30="","",$R30*Listen!$N$4)</f>
        <v/>
      </c>
      <c r="T30" s="829" t="str">
        <f>IF(R30="","",$R30*0.4*Listen!$N$2*0.035*F30)</f>
        <v/>
      </c>
      <c r="U30" s="1153">
        <f t="shared" si="3"/>
        <v>0</v>
      </c>
    </row>
    <row r="31" spans="2:21" ht="15" customHeight="1" x14ac:dyDescent="0.2">
      <c r="B31" s="967"/>
      <c r="C31" s="1313"/>
      <c r="D31" s="1314"/>
      <c r="E31" s="588"/>
      <c r="F31" s="587"/>
      <c r="G31" s="589"/>
      <c r="H31" s="589"/>
      <c r="I31" s="826" t="str">
        <f t="shared" si="1"/>
        <v/>
      </c>
      <c r="J31" s="827" t="str">
        <f>IF(B31="","",SUMIF('E8.a. KKauf_SAV'!$B$6:$B$2005,B31,'E8.a. KKauf_SAV'!$V$6:$V$2005))</f>
        <v/>
      </c>
      <c r="K31" s="828" t="str">
        <f>IF(B31="","",SUMIFS('E8.c. KKauf_WAV'!$M$6:$M$305,'E8.c. KKauf_WAV'!$B$6:$B$305,$B31,'E8.c. KKauf_WAV'!$F$6:$F$305,"&gt;2015",'E8.c. KKauf_WAV'!$F$6:$F$305,"&lt;="&amp;'A. Allgemeine Informationen'!$D$14)-SUMIFS('E8.c. KKauf_WAV'!$M$6:$M$305,'E8.c. KKauf_WAV'!$B$6:$B$305,$B31,'E8.c. KKauf_WAV'!$D$6:$D$305,"Geschäfts- oder Firmenwert",'E8.c. KKauf_WAV'!$F$6:$F$305,"&gt;2015",'E8.c. KKauf_WAV'!$D$6:$D$305,"&lt;="&amp;'A. Allgemeine Informationen'!$D$14))</f>
        <v/>
      </c>
      <c r="L31" s="827" t="str">
        <f>IF(B31="","",SUMIF('E8.a. KKauf_SAV'!$B$6:$B$2005,$B31,'E8.a. KKauf_SAV'!$U$6:$U$2005))</f>
        <v/>
      </c>
      <c r="M31" s="828" t="str">
        <f>IF(B31="","",SUMIFS('E8.c. KKauf_WAV'!$L$6:$L$305,'E8.c. KKauf_WAV'!$B$6:$B$305,$B31,'E8.c. KKauf_WAV'!$F$6:$F$305,"&gt;2015",'E8.c. KKauf_WAV'!$F$6:$F$305,"&lt;="&amp;'A. Allgemeine Informationen'!$D$14)-SUMIFS('E8.c. KKauf_WAV'!$L$6:$L$305,'E8.c. KKauf_WAV'!$B$6:$B$305,$B31,'E8.c. KKauf_WAV'!$D$6:$D$305,"Geschäfts- oder Firmenwert",'E8.c. KKauf_WAV'!$F$6:$F$305,"&gt;2015",'E8.c. KKauf_WAV'!$F$6:$F$305,"&lt;="&amp;'A. Allgemeine Informationen'!$D$14))</f>
        <v/>
      </c>
      <c r="N31" s="827" t="str">
        <f>IF(B31="","",SUMIF('E8.b. KKauf_BKZ'!$B$6:$B$305,B31,'E8.b. KKauf_BKZ'!$J$6:$J$305))</f>
        <v/>
      </c>
      <c r="O31" s="827" t="str">
        <f>IF(B31="","",SUMIF('E8.a. KKauf_SAV'!$B$6:$B$2005,$B31,'E8.a. KKauf_SAV'!$W$6:$W$2005))</f>
        <v/>
      </c>
      <c r="P31" s="828" t="str">
        <f>IF(B31="","",SUMIFS('E8.c. KKauf_WAV'!$N$6:$N$305,'E8.c. KKauf_WAV'!$B$6:$B$305,$B31,'E8.c. KKauf_WAV'!$F$6:$F$305,"&gt;2015",'E8.c. KKauf_WAV'!$F$6:$F$305,"&lt;="&amp;'A. Allgemeine Informationen'!$D$14)-SUMIFS('E8.c. KKauf_WAV'!$N$6:$N$305,'E8.c. KKauf_WAV'!$B$6:$B$305,$B31,'E8.c. KKauf_WAV'!$D$6:$D$305,"Geschäfts- oder Firmenwert",'E8.c. KKauf_WAV'!$F$6:$F$305,"&gt;2015",'E8.c. KKauf_WAV'!$F$6:$F$305,"&lt;="&amp;'A. Allgemeine Informationen'!$D$14))</f>
        <v/>
      </c>
      <c r="Q31" s="827" t="str">
        <f>IF(B31="","",SUMIF('E8.b. KKauf_BKZ'!$B$6:$B$305,B31,'E8.b. KKauf_BKZ'!$K$6:$K$305))</f>
        <v/>
      </c>
      <c r="R31" s="828" t="str">
        <f t="shared" si="2"/>
        <v/>
      </c>
      <c r="S31" s="826" t="str">
        <f>IF(R31="","",$R31*Listen!$N$4)</f>
        <v/>
      </c>
      <c r="T31" s="829" t="str">
        <f>IF(R31="","",$R31*0.4*Listen!$N$2*0.035*F31)</f>
        <v/>
      </c>
      <c r="U31" s="1153">
        <f t="shared" si="3"/>
        <v>0</v>
      </c>
    </row>
    <row r="32" spans="2:21" ht="15" customHeight="1" x14ac:dyDescent="0.2">
      <c r="B32" s="967"/>
      <c r="C32" s="1313"/>
      <c r="D32" s="1314"/>
      <c r="E32" s="588"/>
      <c r="F32" s="587"/>
      <c r="G32" s="589"/>
      <c r="H32" s="589"/>
      <c r="I32" s="826" t="str">
        <f t="shared" si="1"/>
        <v/>
      </c>
      <c r="J32" s="827" t="str">
        <f>IF(B32="","",SUMIF('E8.a. KKauf_SAV'!$B$6:$B$2005,B32,'E8.a. KKauf_SAV'!$V$6:$V$2005))</f>
        <v/>
      </c>
      <c r="K32" s="828" t="str">
        <f>IF(B32="","",SUMIFS('E8.c. KKauf_WAV'!$M$6:$M$305,'E8.c. KKauf_WAV'!$B$6:$B$305,$B32,'E8.c. KKauf_WAV'!$F$6:$F$305,"&gt;2015",'E8.c. KKauf_WAV'!$F$6:$F$305,"&lt;="&amp;'A. Allgemeine Informationen'!$D$14)-SUMIFS('E8.c. KKauf_WAV'!$M$6:$M$305,'E8.c. KKauf_WAV'!$B$6:$B$305,$B32,'E8.c. KKauf_WAV'!$D$6:$D$305,"Geschäfts- oder Firmenwert",'E8.c. KKauf_WAV'!$F$6:$F$305,"&gt;2015",'E8.c. KKauf_WAV'!$D$6:$D$305,"&lt;="&amp;'A. Allgemeine Informationen'!$D$14))</f>
        <v/>
      </c>
      <c r="L32" s="827" t="str">
        <f>IF(B32="","",SUMIF('E8.a. KKauf_SAV'!$B$6:$B$2005,$B32,'E8.a. KKauf_SAV'!$U$6:$U$2005))</f>
        <v/>
      </c>
      <c r="M32" s="828" t="str">
        <f>IF(B32="","",SUMIFS('E8.c. KKauf_WAV'!$L$6:$L$305,'E8.c. KKauf_WAV'!$B$6:$B$305,$B32,'E8.c. KKauf_WAV'!$F$6:$F$305,"&gt;2015",'E8.c. KKauf_WAV'!$F$6:$F$305,"&lt;="&amp;'A. Allgemeine Informationen'!$D$14)-SUMIFS('E8.c. KKauf_WAV'!$L$6:$L$305,'E8.c. KKauf_WAV'!$B$6:$B$305,$B32,'E8.c. KKauf_WAV'!$D$6:$D$305,"Geschäfts- oder Firmenwert",'E8.c. KKauf_WAV'!$F$6:$F$305,"&gt;2015",'E8.c. KKauf_WAV'!$F$6:$F$305,"&lt;="&amp;'A. Allgemeine Informationen'!$D$14))</f>
        <v/>
      </c>
      <c r="N32" s="827" t="str">
        <f>IF(B32="","",SUMIF('E8.b. KKauf_BKZ'!$B$6:$B$305,B32,'E8.b. KKauf_BKZ'!$J$6:$J$305))</f>
        <v/>
      </c>
      <c r="O32" s="827" t="str">
        <f>IF(B32="","",SUMIF('E8.a. KKauf_SAV'!$B$6:$B$2005,$B32,'E8.a. KKauf_SAV'!$W$6:$W$2005))</f>
        <v/>
      </c>
      <c r="P32" s="828" t="str">
        <f>IF(B32="","",SUMIFS('E8.c. KKauf_WAV'!$N$6:$N$305,'E8.c. KKauf_WAV'!$B$6:$B$305,$B32,'E8.c. KKauf_WAV'!$F$6:$F$305,"&gt;2015",'E8.c. KKauf_WAV'!$F$6:$F$305,"&lt;="&amp;'A. Allgemeine Informationen'!$D$14)-SUMIFS('E8.c. KKauf_WAV'!$N$6:$N$305,'E8.c. KKauf_WAV'!$B$6:$B$305,$B32,'E8.c. KKauf_WAV'!$D$6:$D$305,"Geschäfts- oder Firmenwert",'E8.c. KKauf_WAV'!$F$6:$F$305,"&gt;2015",'E8.c. KKauf_WAV'!$F$6:$F$305,"&lt;="&amp;'A. Allgemeine Informationen'!$D$14))</f>
        <v/>
      </c>
      <c r="Q32" s="827" t="str">
        <f>IF(B32="","",SUMIF('E8.b. KKauf_BKZ'!$B$6:$B$305,B32,'E8.b. KKauf_BKZ'!$K$6:$K$305))</f>
        <v/>
      </c>
      <c r="R32" s="828" t="str">
        <f t="shared" si="2"/>
        <v/>
      </c>
      <c r="S32" s="826" t="str">
        <f>IF(R32="","",$R32*Listen!$N$4)</f>
        <v/>
      </c>
      <c r="T32" s="829" t="str">
        <f>IF(R32="","",$R32*0.4*Listen!$N$2*0.035*F32)</f>
        <v/>
      </c>
      <c r="U32" s="1153">
        <f t="shared" si="3"/>
        <v>0</v>
      </c>
    </row>
    <row r="33" spans="2:21" ht="15" customHeight="1" x14ac:dyDescent="0.2">
      <c r="B33" s="967"/>
      <c r="C33" s="1313"/>
      <c r="D33" s="1314"/>
      <c r="E33" s="588"/>
      <c r="F33" s="587"/>
      <c r="G33" s="589"/>
      <c r="H33" s="589"/>
      <c r="I33" s="826" t="str">
        <f t="shared" si="1"/>
        <v/>
      </c>
      <c r="J33" s="827" t="str">
        <f>IF(B33="","",SUMIF('E8.a. KKauf_SAV'!$B$6:$B$2005,B33,'E8.a. KKauf_SAV'!$V$6:$V$2005))</f>
        <v/>
      </c>
      <c r="K33" s="828" t="str">
        <f>IF(B33="","",SUMIFS('E8.c. KKauf_WAV'!$M$6:$M$305,'E8.c. KKauf_WAV'!$B$6:$B$305,$B33,'E8.c. KKauf_WAV'!$F$6:$F$305,"&gt;2015",'E8.c. KKauf_WAV'!$F$6:$F$305,"&lt;="&amp;'A. Allgemeine Informationen'!$D$14)-SUMIFS('E8.c. KKauf_WAV'!$M$6:$M$305,'E8.c. KKauf_WAV'!$B$6:$B$305,$B33,'E8.c. KKauf_WAV'!$D$6:$D$305,"Geschäfts- oder Firmenwert",'E8.c. KKauf_WAV'!$F$6:$F$305,"&gt;2015",'E8.c. KKauf_WAV'!$D$6:$D$305,"&lt;="&amp;'A. Allgemeine Informationen'!$D$14))</f>
        <v/>
      </c>
      <c r="L33" s="827" t="str">
        <f>IF(B33="","",SUMIF('E8.a. KKauf_SAV'!$B$6:$B$2005,$B33,'E8.a. KKauf_SAV'!$U$6:$U$2005))</f>
        <v/>
      </c>
      <c r="M33" s="828" t="str">
        <f>IF(B33="","",SUMIFS('E8.c. KKauf_WAV'!$L$6:$L$305,'E8.c. KKauf_WAV'!$B$6:$B$305,$B33,'E8.c. KKauf_WAV'!$F$6:$F$305,"&gt;2015",'E8.c. KKauf_WAV'!$F$6:$F$305,"&lt;="&amp;'A. Allgemeine Informationen'!$D$14)-SUMIFS('E8.c. KKauf_WAV'!$L$6:$L$305,'E8.c. KKauf_WAV'!$B$6:$B$305,$B33,'E8.c. KKauf_WAV'!$D$6:$D$305,"Geschäfts- oder Firmenwert",'E8.c. KKauf_WAV'!$F$6:$F$305,"&gt;2015",'E8.c. KKauf_WAV'!$F$6:$F$305,"&lt;="&amp;'A. Allgemeine Informationen'!$D$14))</f>
        <v/>
      </c>
      <c r="N33" s="827" t="str">
        <f>IF(B33="","",SUMIF('E8.b. KKauf_BKZ'!$B$6:$B$305,B33,'E8.b. KKauf_BKZ'!$J$6:$J$305))</f>
        <v/>
      </c>
      <c r="O33" s="827" t="str">
        <f>IF(B33="","",SUMIF('E8.a. KKauf_SAV'!$B$6:$B$2005,$B33,'E8.a. KKauf_SAV'!$W$6:$W$2005))</f>
        <v/>
      </c>
      <c r="P33" s="828" t="str">
        <f>IF(B33="","",SUMIFS('E8.c. KKauf_WAV'!$N$6:$N$305,'E8.c. KKauf_WAV'!$B$6:$B$305,$B33,'E8.c. KKauf_WAV'!$F$6:$F$305,"&gt;2015",'E8.c. KKauf_WAV'!$F$6:$F$305,"&lt;="&amp;'A. Allgemeine Informationen'!$D$14)-SUMIFS('E8.c. KKauf_WAV'!$N$6:$N$305,'E8.c. KKauf_WAV'!$B$6:$B$305,$B33,'E8.c. KKauf_WAV'!$D$6:$D$305,"Geschäfts- oder Firmenwert",'E8.c. KKauf_WAV'!$F$6:$F$305,"&gt;2015",'E8.c. KKauf_WAV'!$F$6:$F$305,"&lt;="&amp;'A. Allgemeine Informationen'!$D$14))</f>
        <v/>
      </c>
      <c r="Q33" s="827" t="str">
        <f>IF(B33="","",SUMIF('E8.b. KKauf_BKZ'!$B$6:$B$305,B33,'E8.b. KKauf_BKZ'!$K$6:$K$305))</f>
        <v/>
      </c>
      <c r="R33" s="828" t="str">
        <f t="shared" si="2"/>
        <v/>
      </c>
      <c r="S33" s="826" t="str">
        <f>IF(R33="","",$R33*Listen!$N$4)</f>
        <v/>
      </c>
      <c r="T33" s="829" t="str">
        <f>IF(R33="","",$R33*0.4*Listen!$N$2*0.035*F33)</f>
        <v/>
      </c>
      <c r="U33" s="1153">
        <f t="shared" si="3"/>
        <v>0</v>
      </c>
    </row>
    <row r="34" spans="2:21" ht="15" customHeight="1" x14ac:dyDescent="0.2">
      <c r="B34" s="967"/>
      <c r="C34" s="1313"/>
      <c r="D34" s="1314"/>
      <c r="E34" s="588"/>
      <c r="F34" s="587"/>
      <c r="G34" s="589"/>
      <c r="H34" s="589"/>
      <c r="I34" s="826" t="str">
        <f t="shared" si="1"/>
        <v/>
      </c>
      <c r="J34" s="827" t="str">
        <f>IF(B34="","",SUMIF('E8.a. KKauf_SAV'!$B$6:$B$2005,B34,'E8.a. KKauf_SAV'!$V$6:$V$2005))</f>
        <v/>
      </c>
      <c r="K34" s="828" t="str">
        <f>IF(B34="","",SUMIFS('E8.c. KKauf_WAV'!$M$6:$M$305,'E8.c. KKauf_WAV'!$B$6:$B$305,$B34,'E8.c. KKauf_WAV'!$F$6:$F$305,"&gt;2015",'E8.c. KKauf_WAV'!$F$6:$F$305,"&lt;="&amp;'A. Allgemeine Informationen'!$D$14)-SUMIFS('E8.c. KKauf_WAV'!$M$6:$M$305,'E8.c. KKauf_WAV'!$B$6:$B$305,$B34,'E8.c. KKauf_WAV'!$D$6:$D$305,"Geschäfts- oder Firmenwert",'E8.c. KKauf_WAV'!$F$6:$F$305,"&gt;2015",'E8.c. KKauf_WAV'!$D$6:$D$305,"&lt;="&amp;'A. Allgemeine Informationen'!$D$14))</f>
        <v/>
      </c>
      <c r="L34" s="827" t="str">
        <f>IF(B34="","",SUMIF('E8.a. KKauf_SAV'!$B$6:$B$2005,$B34,'E8.a. KKauf_SAV'!$U$6:$U$2005))</f>
        <v/>
      </c>
      <c r="M34" s="828" t="str">
        <f>IF(B34="","",SUMIFS('E8.c. KKauf_WAV'!$L$6:$L$305,'E8.c. KKauf_WAV'!$B$6:$B$305,$B34,'E8.c. KKauf_WAV'!$F$6:$F$305,"&gt;2015",'E8.c. KKauf_WAV'!$F$6:$F$305,"&lt;="&amp;'A. Allgemeine Informationen'!$D$14)-SUMIFS('E8.c. KKauf_WAV'!$L$6:$L$305,'E8.c. KKauf_WAV'!$B$6:$B$305,$B34,'E8.c. KKauf_WAV'!$D$6:$D$305,"Geschäfts- oder Firmenwert",'E8.c. KKauf_WAV'!$F$6:$F$305,"&gt;2015",'E8.c. KKauf_WAV'!$F$6:$F$305,"&lt;="&amp;'A. Allgemeine Informationen'!$D$14))</f>
        <v/>
      </c>
      <c r="N34" s="827" t="str">
        <f>IF(B34="","",SUMIF('E8.b. KKauf_BKZ'!$B$6:$B$305,B34,'E8.b. KKauf_BKZ'!$J$6:$J$305))</f>
        <v/>
      </c>
      <c r="O34" s="827" t="str">
        <f>IF(B34="","",SUMIF('E8.a. KKauf_SAV'!$B$6:$B$2005,$B34,'E8.a. KKauf_SAV'!$W$6:$W$2005))</f>
        <v/>
      </c>
      <c r="P34" s="828" t="str">
        <f>IF(B34="","",SUMIFS('E8.c. KKauf_WAV'!$N$6:$N$305,'E8.c. KKauf_WAV'!$B$6:$B$305,$B34,'E8.c. KKauf_WAV'!$F$6:$F$305,"&gt;2015",'E8.c. KKauf_WAV'!$F$6:$F$305,"&lt;="&amp;'A. Allgemeine Informationen'!$D$14)-SUMIFS('E8.c. KKauf_WAV'!$N$6:$N$305,'E8.c. KKauf_WAV'!$B$6:$B$305,$B34,'E8.c. KKauf_WAV'!$D$6:$D$305,"Geschäfts- oder Firmenwert",'E8.c. KKauf_WAV'!$F$6:$F$305,"&gt;2015",'E8.c. KKauf_WAV'!$F$6:$F$305,"&lt;="&amp;'A. Allgemeine Informationen'!$D$14))</f>
        <v/>
      </c>
      <c r="Q34" s="827" t="str">
        <f>IF(B34="","",SUMIF('E8.b. KKauf_BKZ'!$B$6:$B$305,B34,'E8.b. KKauf_BKZ'!$K$6:$K$305))</f>
        <v/>
      </c>
      <c r="R34" s="828" t="str">
        <f t="shared" si="2"/>
        <v/>
      </c>
      <c r="S34" s="826" t="str">
        <f>IF(R34="","",$R34*Listen!$N$4)</f>
        <v/>
      </c>
      <c r="T34" s="829" t="str">
        <f>IF(R34="","",$R34*0.4*Listen!$N$2*0.035*F34)</f>
        <v/>
      </c>
      <c r="U34" s="1153">
        <f t="shared" si="3"/>
        <v>0</v>
      </c>
    </row>
    <row r="35" spans="2:21" ht="15" customHeight="1" x14ac:dyDescent="0.2">
      <c r="B35" s="967"/>
      <c r="C35" s="1313"/>
      <c r="D35" s="1314"/>
      <c r="E35" s="588"/>
      <c r="F35" s="587"/>
      <c r="G35" s="589"/>
      <c r="H35" s="589"/>
      <c r="I35" s="826" t="str">
        <f t="shared" si="1"/>
        <v/>
      </c>
      <c r="J35" s="827" t="str">
        <f>IF(B35="","",SUMIF('E8.a. KKauf_SAV'!$B$6:$B$2005,B35,'E8.a. KKauf_SAV'!$V$6:$V$2005))</f>
        <v/>
      </c>
      <c r="K35" s="828" t="str">
        <f>IF(B35="","",SUMIFS('E8.c. KKauf_WAV'!$M$6:$M$305,'E8.c. KKauf_WAV'!$B$6:$B$305,$B35,'E8.c. KKauf_WAV'!$F$6:$F$305,"&gt;2015",'E8.c. KKauf_WAV'!$F$6:$F$305,"&lt;="&amp;'A. Allgemeine Informationen'!$D$14)-SUMIFS('E8.c. KKauf_WAV'!$M$6:$M$305,'E8.c. KKauf_WAV'!$B$6:$B$305,$B35,'E8.c. KKauf_WAV'!$D$6:$D$305,"Geschäfts- oder Firmenwert",'E8.c. KKauf_WAV'!$F$6:$F$305,"&gt;2015",'E8.c. KKauf_WAV'!$D$6:$D$305,"&lt;="&amp;'A. Allgemeine Informationen'!$D$14))</f>
        <v/>
      </c>
      <c r="L35" s="827" t="str">
        <f>IF(B35="","",SUMIF('E8.a. KKauf_SAV'!$B$6:$B$2005,$B35,'E8.a. KKauf_SAV'!$U$6:$U$2005))</f>
        <v/>
      </c>
      <c r="M35" s="828" t="str">
        <f>IF(B35="","",SUMIFS('E8.c. KKauf_WAV'!$L$6:$L$305,'E8.c. KKauf_WAV'!$B$6:$B$305,$B35,'E8.c. KKauf_WAV'!$F$6:$F$305,"&gt;2015",'E8.c. KKauf_WAV'!$F$6:$F$305,"&lt;="&amp;'A. Allgemeine Informationen'!$D$14)-SUMIFS('E8.c. KKauf_WAV'!$L$6:$L$305,'E8.c. KKauf_WAV'!$B$6:$B$305,$B35,'E8.c. KKauf_WAV'!$D$6:$D$305,"Geschäfts- oder Firmenwert",'E8.c. KKauf_WAV'!$F$6:$F$305,"&gt;2015",'E8.c. KKauf_WAV'!$F$6:$F$305,"&lt;="&amp;'A. Allgemeine Informationen'!$D$14))</f>
        <v/>
      </c>
      <c r="N35" s="827" t="str">
        <f>IF(B35="","",SUMIF('E8.b. KKauf_BKZ'!$B$6:$B$305,B35,'E8.b. KKauf_BKZ'!$J$6:$J$305))</f>
        <v/>
      </c>
      <c r="O35" s="827" t="str">
        <f>IF(B35="","",SUMIF('E8.a. KKauf_SAV'!$B$6:$B$2005,$B35,'E8.a. KKauf_SAV'!$W$6:$W$2005))</f>
        <v/>
      </c>
      <c r="P35" s="828" t="str">
        <f>IF(B35="","",SUMIFS('E8.c. KKauf_WAV'!$N$6:$N$305,'E8.c. KKauf_WAV'!$B$6:$B$305,$B35,'E8.c. KKauf_WAV'!$F$6:$F$305,"&gt;2015",'E8.c. KKauf_WAV'!$F$6:$F$305,"&lt;="&amp;'A. Allgemeine Informationen'!$D$14)-SUMIFS('E8.c. KKauf_WAV'!$N$6:$N$305,'E8.c. KKauf_WAV'!$B$6:$B$305,$B35,'E8.c. KKauf_WAV'!$D$6:$D$305,"Geschäfts- oder Firmenwert",'E8.c. KKauf_WAV'!$F$6:$F$305,"&gt;2015",'E8.c. KKauf_WAV'!$F$6:$F$305,"&lt;="&amp;'A. Allgemeine Informationen'!$D$14))</f>
        <v/>
      </c>
      <c r="Q35" s="827" t="str">
        <f>IF(B35="","",SUMIF('E8.b. KKauf_BKZ'!$B$6:$B$305,B35,'E8.b. KKauf_BKZ'!$K$6:$K$305))</f>
        <v/>
      </c>
      <c r="R35" s="828" t="str">
        <f t="shared" si="2"/>
        <v/>
      </c>
      <c r="S35" s="826" t="str">
        <f>IF(R35="","",$R35*Listen!$N$4)</f>
        <v/>
      </c>
      <c r="T35" s="829" t="str">
        <f>IF(R35="","",$R35*0.4*Listen!$N$2*0.035*F35)</f>
        <v/>
      </c>
      <c r="U35" s="1153">
        <f t="shared" si="3"/>
        <v>0</v>
      </c>
    </row>
    <row r="36" spans="2:21" ht="15" customHeight="1" x14ac:dyDescent="0.2">
      <c r="B36" s="967"/>
      <c r="C36" s="1313"/>
      <c r="D36" s="1314"/>
      <c r="E36" s="588"/>
      <c r="F36" s="587"/>
      <c r="G36" s="589"/>
      <c r="H36" s="589"/>
      <c r="I36" s="826" t="str">
        <f t="shared" si="1"/>
        <v/>
      </c>
      <c r="J36" s="827" t="str">
        <f>IF(B36="","",SUMIF('E8.a. KKauf_SAV'!$B$6:$B$2005,B36,'E8.a. KKauf_SAV'!$V$6:$V$2005))</f>
        <v/>
      </c>
      <c r="K36" s="828" t="str">
        <f>IF(B36="","",SUMIFS('E8.c. KKauf_WAV'!$M$6:$M$305,'E8.c. KKauf_WAV'!$B$6:$B$305,$B36,'E8.c. KKauf_WAV'!$F$6:$F$305,"&gt;2015",'E8.c. KKauf_WAV'!$F$6:$F$305,"&lt;="&amp;'A. Allgemeine Informationen'!$D$14)-SUMIFS('E8.c. KKauf_WAV'!$M$6:$M$305,'E8.c. KKauf_WAV'!$B$6:$B$305,$B36,'E8.c. KKauf_WAV'!$D$6:$D$305,"Geschäfts- oder Firmenwert",'E8.c. KKauf_WAV'!$F$6:$F$305,"&gt;2015",'E8.c. KKauf_WAV'!$D$6:$D$305,"&lt;="&amp;'A. Allgemeine Informationen'!$D$14))</f>
        <v/>
      </c>
      <c r="L36" s="827" t="str">
        <f>IF(B36="","",SUMIF('E8.a. KKauf_SAV'!$B$6:$B$2005,$B36,'E8.a. KKauf_SAV'!$U$6:$U$2005))</f>
        <v/>
      </c>
      <c r="M36" s="828" t="str">
        <f>IF(B36="","",SUMIFS('E8.c. KKauf_WAV'!$L$6:$L$305,'E8.c. KKauf_WAV'!$B$6:$B$305,$B36,'E8.c. KKauf_WAV'!$F$6:$F$305,"&gt;2015",'E8.c. KKauf_WAV'!$F$6:$F$305,"&lt;="&amp;'A. Allgemeine Informationen'!$D$14)-SUMIFS('E8.c. KKauf_WAV'!$L$6:$L$305,'E8.c. KKauf_WAV'!$B$6:$B$305,$B36,'E8.c. KKauf_WAV'!$D$6:$D$305,"Geschäfts- oder Firmenwert",'E8.c. KKauf_WAV'!$F$6:$F$305,"&gt;2015",'E8.c. KKauf_WAV'!$F$6:$F$305,"&lt;="&amp;'A. Allgemeine Informationen'!$D$14))</f>
        <v/>
      </c>
      <c r="N36" s="827" t="str">
        <f>IF(B36="","",SUMIF('E8.b. KKauf_BKZ'!$B$6:$B$305,B36,'E8.b. KKauf_BKZ'!$J$6:$J$305))</f>
        <v/>
      </c>
      <c r="O36" s="827" t="str">
        <f>IF(B36="","",SUMIF('E8.a. KKauf_SAV'!$B$6:$B$2005,$B36,'E8.a. KKauf_SAV'!$W$6:$W$2005))</f>
        <v/>
      </c>
      <c r="P36" s="828" t="str">
        <f>IF(B36="","",SUMIFS('E8.c. KKauf_WAV'!$N$6:$N$305,'E8.c. KKauf_WAV'!$B$6:$B$305,$B36,'E8.c. KKauf_WAV'!$F$6:$F$305,"&gt;2015",'E8.c. KKauf_WAV'!$F$6:$F$305,"&lt;="&amp;'A. Allgemeine Informationen'!$D$14)-SUMIFS('E8.c. KKauf_WAV'!$N$6:$N$305,'E8.c. KKauf_WAV'!$B$6:$B$305,$B36,'E8.c. KKauf_WAV'!$D$6:$D$305,"Geschäfts- oder Firmenwert",'E8.c. KKauf_WAV'!$F$6:$F$305,"&gt;2015",'E8.c. KKauf_WAV'!$F$6:$F$305,"&lt;="&amp;'A. Allgemeine Informationen'!$D$14))</f>
        <v/>
      </c>
      <c r="Q36" s="827" t="str">
        <f>IF(B36="","",SUMIF('E8.b. KKauf_BKZ'!$B$6:$B$305,B36,'E8.b. KKauf_BKZ'!$K$6:$K$305))</f>
        <v/>
      </c>
      <c r="R36" s="828" t="str">
        <f t="shared" si="2"/>
        <v/>
      </c>
      <c r="S36" s="826" t="str">
        <f>IF(R36="","",$R36*Listen!$N$4)</f>
        <v/>
      </c>
      <c r="T36" s="829" t="str">
        <f>IF(R36="","",$R36*0.4*Listen!$N$2*0.035*F36)</f>
        <v/>
      </c>
      <c r="U36" s="1153">
        <f t="shared" si="3"/>
        <v>0</v>
      </c>
    </row>
    <row r="37" spans="2:21" ht="15" customHeight="1" x14ac:dyDescent="0.2">
      <c r="B37" s="967"/>
      <c r="C37" s="1313"/>
      <c r="D37" s="1314"/>
      <c r="E37" s="588"/>
      <c r="F37" s="587"/>
      <c r="G37" s="589"/>
      <c r="H37" s="589"/>
      <c r="I37" s="826" t="str">
        <f t="shared" si="1"/>
        <v/>
      </c>
      <c r="J37" s="827" t="str">
        <f>IF(B37="","",SUMIF('E8.a. KKauf_SAV'!$B$6:$B$2005,B37,'E8.a. KKauf_SAV'!$V$6:$V$2005))</f>
        <v/>
      </c>
      <c r="K37" s="828" t="str">
        <f>IF(B37="","",SUMIFS('E8.c. KKauf_WAV'!$M$6:$M$305,'E8.c. KKauf_WAV'!$B$6:$B$305,$B37,'E8.c. KKauf_WAV'!$F$6:$F$305,"&gt;2015",'E8.c. KKauf_WAV'!$F$6:$F$305,"&lt;="&amp;'A. Allgemeine Informationen'!$D$14)-SUMIFS('E8.c. KKauf_WAV'!$M$6:$M$305,'E8.c. KKauf_WAV'!$B$6:$B$305,$B37,'E8.c. KKauf_WAV'!$D$6:$D$305,"Geschäfts- oder Firmenwert",'E8.c. KKauf_WAV'!$F$6:$F$305,"&gt;2015",'E8.c. KKauf_WAV'!$D$6:$D$305,"&lt;="&amp;'A. Allgemeine Informationen'!$D$14))</f>
        <v/>
      </c>
      <c r="L37" s="827" t="str">
        <f>IF(B37="","",SUMIF('E8.a. KKauf_SAV'!$B$6:$B$2005,$B37,'E8.a. KKauf_SAV'!$U$6:$U$2005))</f>
        <v/>
      </c>
      <c r="M37" s="828" t="str">
        <f>IF(B37="","",SUMIFS('E8.c. KKauf_WAV'!$L$6:$L$305,'E8.c. KKauf_WAV'!$B$6:$B$305,$B37,'E8.c. KKauf_WAV'!$F$6:$F$305,"&gt;2015",'E8.c. KKauf_WAV'!$F$6:$F$305,"&lt;="&amp;'A. Allgemeine Informationen'!$D$14)-SUMIFS('E8.c. KKauf_WAV'!$L$6:$L$305,'E8.c. KKauf_WAV'!$B$6:$B$305,$B37,'E8.c. KKauf_WAV'!$D$6:$D$305,"Geschäfts- oder Firmenwert",'E8.c. KKauf_WAV'!$F$6:$F$305,"&gt;2015",'E8.c. KKauf_WAV'!$F$6:$F$305,"&lt;="&amp;'A. Allgemeine Informationen'!$D$14))</f>
        <v/>
      </c>
      <c r="N37" s="827" t="str">
        <f>IF(B37="","",SUMIF('E8.b. KKauf_BKZ'!$B$6:$B$305,B37,'E8.b. KKauf_BKZ'!$J$6:$J$305))</f>
        <v/>
      </c>
      <c r="O37" s="827" t="str">
        <f>IF(B37="","",SUMIF('E8.a. KKauf_SAV'!$B$6:$B$2005,$B37,'E8.a. KKauf_SAV'!$W$6:$W$2005))</f>
        <v/>
      </c>
      <c r="P37" s="828" t="str">
        <f>IF(B37="","",SUMIFS('E8.c. KKauf_WAV'!$N$6:$N$305,'E8.c. KKauf_WAV'!$B$6:$B$305,$B37,'E8.c. KKauf_WAV'!$F$6:$F$305,"&gt;2015",'E8.c. KKauf_WAV'!$F$6:$F$305,"&lt;="&amp;'A. Allgemeine Informationen'!$D$14)-SUMIFS('E8.c. KKauf_WAV'!$N$6:$N$305,'E8.c. KKauf_WAV'!$B$6:$B$305,$B37,'E8.c. KKauf_WAV'!$D$6:$D$305,"Geschäfts- oder Firmenwert",'E8.c. KKauf_WAV'!$F$6:$F$305,"&gt;2015",'E8.c. KKauf_WAV'!$F$6:$F$305,"&lt;="&amp;'A. Allgemeine Informationen'!$D$14))</f>
        <v/>
      </c>
      <c r="Q37" s="827" t="str">
        <f>IF(B37="","",SUMIF('E8.b. KKauf_BKZ'!$B$6:$B$305,B37,'E8.b. KKauf_BKZ'!$K$6:$K$305))</f>
        <v/>
      </c>
      <c r="R37" s="828" t="str">
        <f t="shared" si="2"/>
        <v/>
      </c>
      <c r="S37" s="826" t="str">
        <f>IF(R37="","",$R37*Listen!$N$4)</f>
        <v/>
      </c>
      <c r="T37" s="829" t="str">
        <f>IF(R37="","",$R37*0.4*Listen!$N$2*0.035*F37)</f>
        <v/>
      </c>
      <c r="U37" s="1153">
        <f t="shared" si="3"/>
        <v>0</v>
      </c>
    </row>
    <row r="38" spans="2:21" ht="15" customHeight="1" x14ac:dyDescent="0.2">
      <c r="B38" s="967"/>
      <c r="C38" s="1313"/>
      <c r="D38" s="1314"/>
      <c r="E38" s="588"/>
      <c r="F38" s="587"/>
      <c r="G38" s="589"/>
      <c r="H38" s="589"/>
      <c r="I38" s="826" t="str">
        <f t="shared" si="1"/>
        <v/>
      </c>
      <c r="J38" s="827" t="str">
        <f>IF(B38="","",SUMIF('E8.a. KKauf_SAV'!$B$6:$B$2005,B38,'E8.a. KKauf_SAV'!$V$6:$V$2005))</f>
        <v/>
      </c>
      <c r="K38" s="828" t="str">
        <f>IF(B38="","",SUMIFS('E8.c. KKauf_WAV'!$M$6:$M$305,'E8.c. KKauf_WAV'!$B$6:$B$305,$B38,'E8.c. KKauf_WAV'!$F$6:$F$305,"&gt;2015",'E8.c. KKauf_WAV'!$F$6:$F$305,"&lt;="&amp;'A. Allgemeine Informationen'!$D$14)-SUMIFS('E8.c. KKauf_WAV'!$M$6:$M$305,'E8.c. KKauf_WAV'!$B$6:$B$305,$B38,'E8.c. KKauf_WAV'!$D$6:$D$305,"Geschäfts- oder Firmenwert",'E8.c. KKauf_WAV'!$F$6:$F$305,"&gt;2015",'E8.c. KKauf_WAV'!$D$6:$D$305,"&lt;="&amp;'A. Allgemeine Informationen'!$D$14))</f>
        <v/>
      </c>
      <c r="L38" s="827" t="str">
        <f>IF(B38="","",SUMIF('E8.a. KKauf_SAV'!$B$6:$B$2005,$B38,'E8.a. KKauf_SAV'!$U$6:$U$2005))</f>
        <v/>
      </c>
      <c r="M38" s="828" t="str">
        <f>IF(B38="","",SUMIFS('E8.c. KKauf_WAV'!$L$6:$L$305,'E8.c. KKauf_WAV'!$B$6:$B$305,$B38,'E8.c. KKauf_WAV'!$F$6:$F$305,"&gt;2015",'E8.c. KKauf_WAV'!$F$6:$F$305,"&lt;="&amp;'A. Allgemeine Informationen'!$D$14)-SUMIFS('E8.c. KKauf_WAV'!$L$6:$L$305,'E8.c. KKauf_WAV'!$B$6:$B$305,$B38,'E8.c. KKauf_WAV'!$D$6:$D$305,"Geschäfts- oder Firmenwert",'E8.c. KKauf_WAV'!$F$6:$F$305,"&gt;2015",'E8.c. KKauf_WAV'!$F$6:$F$305,"&lt;="&amp;'A. Allgemeine Informationen'!$D$14))</f>
        <v/>
      </c>
      <c r="N38" s="827" t="str">
        <f>IF(B38="","",SUMIF('E8.b. KKauf_BKZ'!$B$6:$B$305,B38,'E8.b. KKauf_BKZ'!$J$6:$J$305))</f>
        <v/>
      </c>
      <c r="O38" s="827" t="str">
        <f>IF(B38="","",SUMIF('E8.a. KKauf_SAV'!$B$6:$B$2005,$B38,'E8.a. KKauf_SAV'!$W$6:$W$2005))</f>
        <v/>
      </c>
      <c r="P38" s="828" t="str">
        <f>IF(B38="","",SUMIFS('E8.c. KKauf_WAV'!$N$6:$N$305,'E8.c. KKauf_WAV'!$B$6:$B$305,$B38,'E8.c. KKauf_WAV'!$F$6:$F$305,"&gt;2015",'E8.c. KKauf_WAV'!$F$6:$F$305,"&lt;="&amp;'A. Allgemeine Informationen'!$D$14)-SUMIFS('E8.c. KKauf_WAV'!$N$6:$N$305,'E8.c. KKauf_WAV'!$B$6:$B$305,$B38,'E8.c. KKauf_WAV'!$D$6:$D$305,"Geschäfts- oder Firmenwert",'E8.c. KKauf_WAV'!$F$6:$F$305,"&gt;2015",'E8.c. KKauf_WAV'!$F$6:$F$305,"&lt;="&amp;'A. Allgemeine Informationen'!$D$14))</f>
        <v/>
      </c>
      <c r="Q38" s="827" t="str">
        <f>IF(B38="","",SUMIF('E8.b. KKauf_BKZ'!$B$6:$B$305,B38,'E8.b. KKauf_BKZ'!$K$6:$K$305))</f>
        <v/>
      </c>
      <c r="R38" s="828" t="str">
        <f t="shared" si="2"/>
        <v/>
      </c>
      <c r="S38" s="826" t="str">
        <f>IF(R38="","",$R38*Listen!$N$4)</f>
        <v/>
      </c>
      <c r="T38" s="829" t="str">
        <f>IF(R38="","",$R38*0.4*Listen!$N$2*0.035*F38)</f>
        <v/>
      </c>
      <c r="U38" s="1153">
        <f t="shared" si="3"/>
        <v>0</v>
      </c>
    </row>
    <row r="39" spans="2:21" ht="15" customHeight="1" x14ac:dyDescent="0.2">
      <c r="B39" s="967"/>
      <c r="C39" s="1313"/>
      <c r="D39" s="1314"/>
      <c r="E39" s="588"/>
      <c r="F39" s="587"/>
      <c r="G39" s="589"/>
      <c r="H39" s="589"/>
      <c r="I39" s="826" t="str">
        <f t="shared" si="1"/>
        <v/>
      </c>
      <c r="J39" s="827" t="str">
        <f>IF(B39="","",SUMIF('E8.a. KKauf_SAV'!$B$6:$B$2005,B39,'E8.a. KKauf_SAV'!$V$6:$V$2005))</f>
        <v/>
      </c>
      <c r="K39" s="828" t="str">
        <f>IF(B39="","",SUMIFS('E8.c. KKauf_WAV'!$M$6:$M$305,'E8.c. KKauf_WAV'!$B$6:$B$305,$B39,'E8.c. KKauf_WAV'!$F$6:$F$305,"&gt;2015",'E8.c. KKauf_WAV'!$F$6:$F$305,"&lt;="&amp;'A. Allgemeine Informationen'!$D$14)-SUMIFS('E8.c. KKauf_WAV'!$M$6:$M$305,'E8.c. KKauf_WAV'!$B$6:$B$305,$B39,'E8.c. KKauf_WAV'!$D$6:$D$305,"Geschäfts- oder Firmenwert",'E8.c. KKauf_WAV'!$F$6:$F$305,"&gt;2015",'E8.c. KKauf_WAV'!$D$6:$D$305,"&lt;="&amp;'A. Allgemeine Informationen'!$D$14))</f>
        <v/>
      </c>
      <c r="L39" s="827" t="str">
        <f>IF(B39="","",SUMIF('E8.a. KKauf_SAV'!$B$6:$B$2005,$B39,'E8.a. KKauf_SAV'!$U$6:$U$2005))</f>
        <v/>
      </c>
      <c r="M39" s="828" t="str">
        <f>IF(B39="","",SUMIFS('E8.c. KKauf_WAV'!$L$6:$L$305,'E8.c. KKauf_WAV'!$B$6:$B$305,$B39,'E8.c. KKauf_WAV'!$F$6:$F$305,"&gt;2015",'E8.c. KKauf_WAV'!$F$6:$F$305,"&lt;="&amp;'A. Allgemeine Informationen'!$D$14)-SUMIFS('E8.c. KKauf_WAV'!$L$6:$L$305,'E8.c. KKauf_WAV'!$B$6:$B$305,$B39,'E8.c. KKauf_WAV'!$D$6:$D$305,"Geschäfts- oder Firmenwert",'E8.c. KKauf_WAV'!$F$6:$F$305,"&gt;2015",'E8.c. KKauf_WAV'!$F$6:$F$305,"&lt;="&amp;'A. Allgemeine Informationen'!$D$14))</f>
        <v/>
      </c>
      <c r="N39" s="827" t="str">
        <f>IF(B39="","",SUMIF('E8.b. KKauf_BKZ'!$B$6:$B$305,B39,'E8.b. KKauf_BKZ'!$J$6:$J$305))</f>
        <v/>
      </c>
      <c r="O39" s="827" t="str">
        <f>IF(B39="","",SUMIF('E8.a. KKauf_SAV'!$B$6:$B$2005,$B39,'E8.a. KKauf_SAV'!$W$6:$W$2005))</f>
        <v/>
      </c>
      <c r="P39" s="828" t="str">
        <f>IF(B39="","",SUMIFS('E8.c. KKauf_WAV'!$N$6:$N$305,'E8.c. KKauf_WAV'!$B$6:$B$305,$B39,'E8.c. KKauf_WAV'!$F$6:$F$305,"&gt;2015",'E8.c. KKauf_WAV'!$F$6:$F$305,"&lt;="&amp;'A. Allgemeine Informationen'!$D$14)-SUMIFS('E8.c. KKauf_WAV'!$N$6:$N$305,'E8.c. KKauf_WAV'!$B$6:$B$305,$B39,'E8.c. KKauf_WAV'!$D$6:$D$305,"Geschäfts- oder Firmenwert",'E8.c. KKauf_WAV'!$F$6:$F$305,"&gt;2015",'E8.c. KKauf_WAV'!$F$6:$F$305,"&lt;="&amp;'A. Allgemeine Informationen'!$D$14))</f>
        <v/>
      </c>
      <c r="Q39" s="827" t="str">
        <f>IF(B39="","",SUMIF('E8.b. KKauf_BKZ'!$B$6:$B$305,B39,'E8.b. KKauf_BKZ'!$K$6:$K$305))</f>
        <v/>
      </c>
      <c r="R39" s="828" t="str">
        <f t="shared" si="2"/>
        <v/>
      </c>
      <c r="S39" s="826" t="str">
        <f>IF(R39="","",$R39*Listen!$N$4)</f>
        <v/>
      </c>
      <c r="T39" s="829" t="str">
        <f>IF(R39="","",$R39*0.4*Listen!$N$2*0.035*F39)</f>
        <v/>
      </c>
      <c r="U39" s="1153">
        <f t="shared" si="3"/>
        <v>0</v>
      </c>
    </row>
    <row r="40" spans="2:21" ht="15" customHeight="1" x14ac:dyDescent="0.2">
      <c r="B40" s="967"/>
      <c r="C40" s="1313"/>
      <c r="D40" s="1314"/>
      <c r="E40" s="588"/>
      <c r="F40" s="587"/>
      <c r="G40" s="589"/>
      <c r="H40" s="589"/>
      <c r="I40" s="826" t="str">
        <f t="shared" si="1"/>
        <v/>
      </c>
      <c r="J40" s="827" t="str">
        <f>IF(B40="","",SUMIF('E8.a. KKauf_SAV'!$B$6:$B$2005,B40,'E8.a. KKauf_SAV'!$V$6:$V$2005))</f>
        <v/>
      </c>
      <c r="K40" s="828" t="str">
        <f>IF(B40="","",SUMIFS('E8.c. KKauf_WAV'!$M$6:$M$305,'E8.c. KKauf_WAV'!$B$6:$B$305,$B40,'E8.c. KKauf_WAV'!$F$6:$F$305,"&gt;2015",'E8.c. KKauf_WAV'!$F$6:$F$305,"&lt;="&amp;'A. Allgemeine Informationen'!$D$14)-SUMIFS('E8.c. KKauf_WAV'!$M$6:$M$305,'E8.c. KKauf_WAV'!$B$6:$B$305,$B40,'E8.c. KKauf_WAV'!$D$6:$D$305,"Geschäfts- oder Firmenwert",'E8.c. KKauf_WAV'!$F$6:$F$305,"&gt;2015",'E8.c. KKauf_WAV'!$D$6:$D$305,"&lt;="&amp;'A. Allgemeine Informationen'!$D$14))</f>
        <v/>
      </c>
      <c r="L40" s="827" t="str">
        <f>IF(B40="","",SUMIF('E8.a. KKauf_SAV'!$B$6:$B$2005,$B40,'E8.a. KKauf_SAV'!$U$6:$U$2005))</f>
        <v/>
      </c>
      <c r="M40" s="828" t="str">
        <f>IF(B40="","",SUMIFS('E8.c. KKauf_WAV'!$L$6:$L$305,'E8.c. KKauf_WAV'!$B$6:$B$305,$B40,'E8.c. KKauf_WAV'!$F$6:$F$305,"&gt;2015",'E8.c. KKauf_WAV'!$F$6:$F$305,"&lt;="&amp;'A. Allgemeine Informationen'!$D$14)-SUMIFS('E8.c. KKauf_WAV'!$L$6:$L$305,'E8.c. KKauf_WAV'!$B$6:$B$305,$B40,'E8.c. KKauf_WAV'!$D$6:$D$305,"Geschäfts- oder Firmenwert",'E8.c. KKauf_WAV'!$F$6:$F$305,"&gt;2015",'E8.c. KKauf_WAV'!$F$6:$F$305,"&lt;="&amp;'A. Allgemeine Informationen'!$D$14))</f>
        <v/>
      </c>
      <c r="N40" s="827" t="str">
        <f>IF(B40="","",SUMIF('E8.b. KKauf_BKZ'!$B$6:$B$305,B40,'E8.b. KKauf_BKZ'!$J$6:$J$305))</f>
        <v/>
      </c>
      <c r="O40" s="827" t="str">
        <f>IF(B40="","",SUMIF('E8.a. KKauf_SAV'!$B$6:$B$2005,$B40,'E8.a. KKauf_SAV'!$W$6:$W$2005))</f>
        <v/>
      </c>
      <c r="P40" s="828" t="str">
        <f>IF(B40="","",SUMIFS('E8.c. KKauf_WAV'!$N$6:$N$305,'E8.c. KKauf_WAV'!$B$6:$B$305,$B40,'E8.c. KKauf_WAV'!$F$6:$F$305,"&gt;2015",'E8.c. KKauf_WAV'!$F$6:$F$305,"&lt;="&amp;'A. Allgemeine Informationen'!$D$14)-SUMIFS('E8.c. KKauf_WAV'!$N$6:$N$305,'E8.c. KKauf_WAV'!$B$6:$B$305,$B40,'E8.c. KKauf_WAV'!$D$6:$D$305,"Geschäfts- oder Firmenwert",'E8.c. KKauf_WAV'!$F$6:$F$305,"&gt;2015",'E8.c. KKauf_WAV'!$F$6:$F$305,"&lt;="&amp;'A. Allgemeine Informationen'!$D$14))</f>
        <v/>
      </c>
      <c r="Q40" s="827" t="str">
        <f>IF(B40="","",SUMIF('E8.b. KKauf_BKZ'!$B$6:$B$305,B40,'E8.b. KKauf_BKZ'!$K$6:$K$305))</f>
        <v/>
      </c>
      <c r="R40" s="828" t="str">
        <f t="shared" si="2"/>
        <v/>
      </c>
      <c r="S40" s="826" t="str">
        <f>IF(R40="","",$R40*Listen!$N$4)</f>
        <v/>
      </c>
      <c r="T40" s="829" t="str">
        <f>IF(R40="","",$R40*0.4*Listen!$N$2*0.035*F40)</f>
        <v/>
      </c>
      <c r="U40" s="1153">
        <f t="shared" si="3"/>
        <v>0</v>
      </c>
    </row>
    <row r="41" spans="2:21" ht="15" customHeight="1" x14ac:dyDescent="0.2">
      <c r="B41" s="967"/>
      <c r="C41" s="1313"/>
      <c r="D41" s="1314"/>
      <c r="E41" s="588"/>
      <c r="F41" s="587"/>
      <c r="G41" s="589"/>
      <c r="H41" s="589"/>
      <c r="I41" s="826" t="str">
        <f t="shared" si="1"/>
        <v/>
      </c>
      <c r="J41" s="827" t="str">
        <f>IF(B41="","",SUMIF('E8.a. KKauf_SAV'!$B$6:$B$2005,B41,'E8.a. KKauf_SAV'!$V$6:$V$2005))</f>
        <v/>
      </c>
      <c r="K41" s="828" t="str">
        <f>IF(B41="","",SUMIFS('E8.c. KKauf_WAV'!$M$6:$M$305,'E8.c. KKauf_WAV'!$B$6:$B$305,$B41,'E8.c. KKauf_WAV'!$F$6:$F$305,"&gt;2015",'E8.c. KKauf_WAV'!$F$6:$F$305,"&lt;="&amp;'A. Allgemeine Informationen'!$D$14)-SUMIFS('E8.c. KKauf_WAV'!$M$6:$M$305,'E8.c. KKauf_WAV'!$B$6:$B$305,$B41,'E8.c. KKauf_WAV'!$D$6:$D$305,"Geschäfts- oder Firmenwert",'E8.c. KKauf_WAV'!$F$6:$F$305,"&gt;2015",'E8.c. KKauf_WAV'!$D$6:$D$305,"&lt;="&amp;'A. Allgemeine Informationen'!$D$14))</f>
        <v/>
      </c>
      <c r="L41" s="827" t="str">
        <f>IF(B41="","",SUMIF('E8.a. KKauf_SAV'!$B$6:$B$2005,$B41,'E8.a. KKauf_SAV'!$U$6:$U$2005))</f>
        <v/>
      </c>
      <c r="M41" s="828" t="str">
        <f>IF(B41="","",SUMIFS('E8.c. KKauf_WAV'!$L$6:$L$305,'E8.c. KKauf_WAV'!$B$6:$B$305,$B41,'E8.c. KKauf_WAV'!$F$6:$F$305,"&gt;2015",'E8.c. KKauf_WAV'!$F$6:$F$305,"&lt;="&amp;'A. Allgemeine Informationen'!$D$14)-SUMIFS('E8.c. KKauf_WAV'!$L$6:$L$305,'E8.c. KKauf_WAV'!$B$6:$B$305,$B41,'E8.c. KKauf_WAV'!$D$6:$D$305,"Geschäfts- oder Firmenwert",'E8.c. KKauf_WAV'!$F$6:$F$305,"&gt;2015",'E8.c. KKauf_WAV'!$F$6:$F$305,"&lt;="&amp;'A. Allgemeine Informationen'!$D$14))</f>
        <v/>
      </c>
      <c r="N41" s="827" t="str">
        <f>IF(B41="","",SUMIF('E8.b. KKauf_BKZ'!$B$6:$B$305,B41,'E8.b. KKauf_BKZ'!$J$6:$J$305))</f>
        <v/>
      </c>
      <c r="O41" s="827" t="str">
        <f>IF(B41="","",SUMIF('E8.a. KKauf_SAV'!$B$6:$B$2005,$B41,'E8.a. KKauf_SAV'!$W$6:$W$2005))</f>
        <v/>
      </c>
      <c r="P41" s="828" t="str">
        <f>IF(B41="","",SUMIFS('E8.c. KKauf_WAV'!$N$6:$N$305,'E8.c. KKauf_WAV'!$B$6:$B$305,$B41,'E8.c. KKauf_WAV'!$F$6:$F$305,"&gt;2015",'E8.c. KKauf_WAV'!$F$6:$F$305,"&lt;="&amp;'A. Allgemeine Informationen'!$D$14)-SUMIFS('E8.c. KKauf_WAV'!$N$6:$N$305,'E8.c. KKauf_WAV'!$B$6:$B$305,$B41,'E8.c. KKauf_WAV'!$D$6:$D$305,"Geschäfts- oder Firmenwert",'E8.c. KKauf_WAV'!$F$6:$F$305,"&gt;2015",'E8.c. KKauf_WAV'!$F$6:$F$305,"&lt;="&amp;'A. Allgemeine Informationen'!$D$14))</f>
        <v/>
      </c>
      <c r="Q41" s="827" t="str">
        <f>IF(B41="","",SUMIF('E8.b. KKauf_BKZ'!$B$6:$B$305,B41,'E8.b. KKauf_BKZ'!$K$6:$K$305))</f>
        <v/>
      </c>
      <c r="R41" s="828" t="str">
        <f t="shared" si="2"/>
        <v/>
      </c>
      <c r="S41" s="826" t="str">
        <f>IF(R41="","",$R41*Listen!$N$4)</f>
        <v/>
      </c>
      <c r="T41" s="829" t="str">
        <f>IF(R41="","",$R41*0.4*Listen!$N$2*0.035*F41)</f>
        <v/>
      </c>
      <c r="U41" s="1153">
        <f t="shared" si="3"/>
        <v>0</v>
      </c>
    </row>
    <row r="42" spans="2:21" ht="15" customHeight="1" x14ac:dyDescent="0.2">
      <c r="B42" s="967"/>
      <c r="C42" s="1313"/>
      <c r="D42" s="1314"/>
      <c r="E42" s="588"/>
      <c r="F42" s="587"/>
      <c r="G42" s="589"/>
      <c r="H42" s="589"/>
      <c r="I42" s="826" t="str">
        <f t="shared" si="1"/>
        <v/>
      </c>
      <c r="J42" s="827" t="str">
        <f>IF(B42="","",SUMIF('E8.a. KKauf_SAV'!$B$6:$B$2005,B42,'E8.a. KKauf_SAV'!$V$6:$V$2005))</f>
        <v/>
      </c>
      <c r="K42" s="828" t="str">
        <f>IF(B42="","",SUMIFS('E8.c. KKauf_WAV'!$M$6:$M$305,'E8.c. KKauf_WAV'!$B$6:$B$305,$B42,'E8.c. KKauf_WAV'!$F$6:$F$305,"&gt;2015",'E8.c. KKauf_WAV'!$F$6:$F$305,"&lt;="&amp;'A. Allgemeine Informationen'!$D$14)-SUMIFS('E8.c. KKauf_WAV'!$M$6:$M$305,'E8.c. KKauf_WAV'!$B$6:$B$305,$B42,'E8.c. KKauf_WAV'!$D$6:$D$305,"Geschäfts- oder Firmenwert",'E8.c. KKauf_WAV'!$F$6:$F$305,"&gt;2015",'E8.c. KKauf_WAV'!$D$6:$D$305,"&lt;="&amp;'A. Allgemeine Informationen'!$D$14))</f>
        <v/>
      </c>
      <c r="L42" s="827" t="str">
        <f>IF(B42="","",SUMIF('E8.a. KKauf_SAV'!$B$6:$B$2005,$B42,'E8.a. KKauf_SAV'!$U$6:$U$2005))</f>
        <v/>
      </c>
      <c r="M42" s="828" t="str">
        <f>IF(B42="","",SUMIFS('E8.c. KKauf_WAV'!$L$6:$L$305,'E8.c. KKauf_WAV'!$B$6:$B$305,$B42,'E8.c. KKauf_WAV'!$F$6:$F$305,"&gt;2015",'E8.c. KKauf_WAV'!$F$6:$F$305,"&lt;="&amp;'A. Allgemeine Informationen'!$D$14)-SUMIFS('E8.c. KKauf_WAV'!$L$6:$L$305,'E8.c. KKauf_WAV'!$B$6:$B$305,$B42,'E8.c. KKauf_WAV'!$D$6:$D$305,"Geschäfts- oder Firmenwert",'E8.c. KKauf_WAV'!$F$6:$F$305,"&gt;2015",'E8.c. KKauf_WAV'!$F$6:$F$305,"&lt;="&amp;'A. Allgemeine Informationen'!$D$14))</f>
        <v/>
      </c>
      <c r="N42" s="827" t="str">
        <f>IF(B42="","",SUMIF('E8.b. KKauf_BKZ'!$B$6:$B$305,B42,'E8.b. KKauf_BKZ'!$J$6:$J$305))</f>
        <v/>
      </c>
      <c r="O42" s="827" t="str">
        <f>IF(B42="","",SUMIF('E8.a. KKauf_SAV'!$B$6:$B$2005,$B42,'E8.a. KKauf_SAV'!$W$6:$W$2005))</f>
        <v/>
      </c>
      <c r="P42" s="828" t="str">
        <f>IF(B42="","",SUMIFS('E8.c. KKauf_WAV'!$N$6:$N$305,'E8.c. KKauf_WAV'!$B$6:$B$305,$B42,'E8.c. KKauf_WAV'!$F$6:$F$305,"&gt;2015",'E8.c. KKauf_WAV'!$F$6:$F$305,"&lt;="&amp;'A. Allgemeine Informationen'!$D$14)-SUMIFS('E8.c. KKauf_WAV'!$N$6:$N$305,'E8.c. KKauf_WAV'!$B$6:$B$305,$B42,'E8.c. KKauf_WAV'!$D$6:$D$305,"Geschäfts- oder Firmenwert",'E8.c. KKauf_WAV'!$F$6:$F$305,"&gt;2015",'E8.c. KKauf_WAV'!$F$6:$F$305,"&lt;="&amp;'A. Allgemeine Informationen'!$D$14))</f>
        <v/>
      </c>
      <c r="Q42" s="827" t="str">
        <f>IF(B42="","",SUMIF('E8.b. KKauf_BKZ'!$B$6:$B$305,B42,'E8.b. KKauf_BKZ'!$K$6:$K$305))</f>
        <v/>
      </c>
      <c r="R42" s="828" t="str">
        <f t="shared" si="2"/>
        <v/>
      </c>
      <c r="S42" s="826" t="str">
        <f>IF(R42="","",$R42*Listen!$N$4)</f>
        <v/>
      </c>
      <c r="T42" s="829" t="str">
        <f>IF(R42="","",$R42*0.4*Listen!$N$2*0.035*F42)</f>
        <v/>
      </c>
      <c r="U42" s="1153">
        <f t="shared" si="3"/>
        <v>0</v>
      </c>
    </row>
    <row r="43" spans="2:21" ht="15" customHeight="1" x14ac:dyDescent="0.2">
      <c r="B43" s="967"/>
      <c r="C43" s="1313"/>
      <c r="D43" s="1314"/>
      <c r="E43" s="588"/>
      <c r="F43" s="587"/>
      <c r="G43" s="589"/>
      <c r="H43" s="589"/>
      <c r="I43" s="826" t="str">
        <f t="shared" ref="I43:I104" si="4">IF(B43="","",SUM(J43:K43))</f>
        <v/>
      </c>
      <c r="J43" s="827" t="str">
        <f>IF(B43="","",SUMIF('E8.a. KKauf_SAV'!$B$6:$B$2005,B43,'E8.a. KKauf_SAV'!$V$6:$V$2005))</f>
        <v/>
      </c>
      <c r="K43" s="828" t="str">
        <f>IF(B43="","",SUMIFS('E8.c. KKauf_WAV'!$M$6:$M$305,'E8.c. KKauf_WAV'!$B$6:$B$305,$B43,'E8.c. KKauf_WAV'!$F$6:$F$305,"&gt;2015",'E8.c. KKauf_WAV'!$F$6:$F$305,"&lt;="&amp;'A. Allgemeine Informationen'!$D$14)-SUMIFS('E8.c. KKauf_WAV'!$M$6:$M$305,'E8.c. KKauf_WAV'!$B$6:$B$305,$B43,'E8.c. KKauf_WAV'!$D$6:$D$305,"Geschäfts- oder Firmenwert",'E8.c. KKauf_WAV'!$F$6:$F$305,"&gt;2015",'E8.c. KKauf_WAV'!$D$6:$D$305,"&lt;="&amp;'A. Allgemeine Informationen'!$D$14))</f>
        <v/>
      </c>
      <c r="L43" s="827" t="str">
        <f>IF(B43="","",SUMIF('E8.a. KKauf_SAV'!$B$6:$B$2005,$B43,'E8.a. KKauf_SAV'!$U$6:$U$2005))</f>
        <v/>
      </c>
      <c r="M43" s="828" t="str">
        <f>IF(B43="","",SUMIFS('E8.c. KKauf_WAV'!$L$6:$L$305,'E8.c. KKauf_WAV'!$B$6:$B$305,$B43,'E8.c. KKauf_WAV'!$F$6:$F$305,"&gt;2015",'E8.c. KKauf_WAV'!$F$6:$F$305,"&lt;="&amp;'A. Allgemeine Informationen'!$D$14)-SUMIFS('E8.c. KKauf_WAV'!$L$6:$L$305,'E8.c. KKauf_WAV'!$B$6:$B$305,$B43,'E8.c. KKauf_WAV'!$D$6:$D$305,"Geschäfts- oder Firmenwert",'E8.c. KKauf_WAV'!$F$6:$F$305,"&gt;2015",'E8.c. KKauf_WAV'!$F$6:$F$305,"&lt;="&amp;'A. Allgemeine Informationen'!$D$14))</f>
        <v/>
      </c>
      <c r="N43" s="827" t="str">
        <f>IF(B43="","",SUMIF('E8.b. KKauf_BKZ'!$B$6:$B$305,B43,'E8.b. KKauf_BKZ'!$J$6:$J$305))</f>
        <v/>
      </c>
      <c r="O43" s="827" t="str">
        <f>IF(B43="","",SUMIF('E8.a. KKauf_SAV'!$B$6:$B$2005,$B43,'E8.a. KKauf_SAV'!$W$6:$W$2005))</f>
        <v/>
      </c>
      <c r="P43" s="828" t="str">
        <f>IF(B43="","",SUMIFS('E8.c. KKauf_WAV'!$N$6:$N$305,'E8.c. KKauf_WAV'!$B$6:$B$305,$B43,'E8.c. KKauf_WAV'!$F$6:$F$305,"&gt;2015",'E8.c. KKauf_WAV'!$F$6:$F$305,"&lt;="&amp;'A. Allgemeine Informationen'!$D$14)-SUMIFS('E8.c. KKauf_WAV'!$N$6:$N$305,'E8.c. KKauf_WAV'!$B$6:$B$305,$B43,'E8.c. KKauf_WAV'!$D$6:$D$305,"Geschäfts- oder Firmenwert",'E8.c. KKauf_WAV'!$F$6:$F$305,"&gt;2015",'E8.c. KKauf_WAV'!$F$6:$F$305,"&lt;="&amp;'A. Allgemeine Informationen'!$D$14))</f>
        <v/>
      </c>
      <c r="Q43" s="827" t="str">
        <f>IF(B43="","",SUMIF('E8.b. KKauf_BKZ'!$B$6:$B$305,B43,'E8.b. KKauf_BKZ'!$K$6:$K$305))</f>
        <v/>
      </c>
      <c r="R43" s="828" t="str">
        <f t="shared" ref="R43:R106" si="5">IF(B43="","",AVERAGE(SUM(L43:M43,-N43),SUM(O43:P43,-Q43)))</f>
        <v/>
      </c>
      <c r="S43" s="826" t="str">
        <f>IF(R43="","",$R43*Listen!$N$4)</f>
        <v/>
      </c>
      <c r="T43" s="829" t="str">
        <f>IF(R43="","",$R43*0.4*Listen!$N$2*0.035*F43)</f>
        <v/>
      </c>
      <c r="U43" s="1153">
        <f t="shared" ref="U43:U104" si="6">SUM(I43,S43:T43)</f>
        <v>0</v>
      </c>
    </row>
    <row r="44" spans="2:21" ht="15" customHeight="1" x14ac:dyDescent="0.2">
      <c r="B44" s="967"/>
      <c r="C44" s="1313"/>
      <c r="D44" s="1314"/>
      <c r="E44" s="588"/>
      <c r="F44" s="587"/>
      <c r="G44" s="589"/>
      <c r="H44" s="589"/>
      <c r="I44" s="826" t="str">
        <f t="shared" si="4"/>
        <v/>
      </c>
      <c r="J44" s="827" t="str">
        <f>IF(B44="","",SUMIF('E8.a. KKauf_SAV'!$B$6:$B$2005,B44,'E8.a. KKauf_SAV'!$V$6:$V$2005))</f>
        <v/>
      </c>
      <c r="K44" s="828" t="str">
        <f>IF(B44="","",SUMIFS('E8.c. KKauf_WAV'!$M$6:$M$305,'E8.c. KKauf_WAV'!$B$6:$B$305,$B44,'E8.c. KKauf_WAV'!$F$6:$F$305,"&gt;2015",'E8.c. KKauf_WAV'!$F$6:$F$305,"&lt;="&amp;'A. Allgemeine Informationen'!$D$14)-SUMIFS('E8.c. KKauf_WAV'!$M$6:$M$305,'E8.c. KKauf_WAV'!$B$6:$B$305,$B44,'E8.c. KKauf_WAV'!$D$6:$D$305,"Geschäfts- oder Firmenwert",'E8.c. KKauf_WAV'!$F$6:$F$305,"&gt;2015",'E8.c. KKauf_WAV'!$D$6:$D$305,"&lt;="&amp;'A. Allgemeine Informationen'!$D$14))</f>
        <v/>
      </c>
      <c r="L44" s="827" t="str">
        <f>IF(B44="","",SUMIF('E8.a. KKauf_SAV'!$B$6:$B$2005,$B44,'E8.a. KKauf_SAV'!$U$6:$U$2005))</f>
        <v/>
      </c>
      <c r="M44" s="828" t="str">
        <f>IF(B44="","",SUMIFS('E8.c. KKauf_WAV'!$L$6:$L$305,'E8.c. KKauf_WAV'!$B$6:$B$305,$B44,'E8.c. KKauf_WAV'!$F$6:$F$305,"&gt;2015",'E8.c. KKauf_WAV'!$F$6:$F$305,"&lt;="&amp;'A. Allgemeine Informationen'!$D$14)-SUMIFS('E8.c. KKauf_WAV'!$L$6:$L$305,'E8.c. KKauf_WAV'!$B$6:$B$305,$B44,'E8.c. KKauf_WAV'!$D$6:$D$305,"Geschäfts- oder Firmenwert",'E8.c. KKauf_WAV'!$F$6:$F$305,"&gt;2015",'E8.c. KKauf_WAV'!$F$6:$F$305,"&lt;="&amp;'A. Allgemeine Informationen'!$D$14))</f>
        <v/>
      </c>
      <c r="N44" s="827" t="str">
        <f>IF(B44="","",SUMIF('E8.b. KKauf_BKZ'!$B$6:$B$305,B44,'E8.b. KKauf_BKZ'!$J$6:$J$305))</f>
        <v/>
      </c>
      <c r="O44" s="827" t="str">
        <f>IF(B44="","",SUMIF('E8.a. KKauf_SAV'!$B$6:$B$2005,$B44,'E8.a. KKauf_SAV'!$W$6:$W$2005))</f>
        <v/>
      </c>
      <c r="P44" s="828" t="str">
        <f>IF(B44="","",SUMIFS('E8.c. KKauf_WAV'!$N$6:$N$305,'E8.c. KKauf_WAV'!$B$6:$B$305,$B44,'E8.c. KKauf_WAV'!$F$6:$F$305,"&gt;2015",'E8.c. KKauf_WAV'!$F$6:$F$305,"&lt;="&amp;'A. Allgemeine Informationen'!$D$14)-SUMIFS('E8.c. KKauf_WAV'!$N$6:$N$305,'E8.c. KKauf_WAV'!$B$6:$B$305,$B44,'E8.c. KKauf_WAV'!$D$6:$D$305,"Geschäfts- oder Firmenwert",'E8.c. KKauf_WAV'!$F$6:$F$305,"&gt;2015",'E8.c. KKauf_WAV'!$F$6:$F$305,"&lt;="&amp;'A. Allgemeine Informationen'!$D$14))</f>
        <v/>
      </c>
      <c r="Q44" s="827" t="str">
        <f>IF(B44="","",SUMIF('E8.b. KKauf_BKZ'!$B$6:$B$305,B44,'E8.b. KKauf_BKZ'!$K$6:$K$305))</f>
        <v/>
      </c>
      <c r="R44" s="828" t="str">
        <f t="shared" si="5"/>
        <v/>
      </c>
      <c r="S44" s="826" t="str">
        <f>IF(R44="","",$R44*Listen!$N$4)</f>
        <v/>
      </c>
      <c r="T44" s="829" t="str">
        <f>IF(R44="","",$R44*0.4*Listen!$N$2*0.035*F44)</f>
        <v/>
      </c>
      <c r="U44" s="1153">
        <f t="shared" si="6"/>
        <v>0</v>
      </c>
    </row>
    <row r="45" spans="2:21" ht="15" customHeight="1" x14ac:dyDescent="0.2">
      <c r="B45" s="967"/>
      <c r="C45" s="1313"/>
      <c r="D45" s="1314"/>
      <c r="E45" s="588"/>
      <c r="F45" s="587"/>
      <c r="G45" s="589"/>
      <c r="H45" s="589"/>
      <c r="I45" s="826" t="str">
        <f t="shared" si="4"/>
        <v/>
      </c>
      <c r="J45" s="827" t="str">
        <f>IF(B45="","",SUMIF('E8.a. KKauf_SAV'!$B$6:$B$2005,B45,'E8.a. KKauf_SAV'!$V$6:$V$2005))</f>
        <v/>
      </c>
      <c r="K45" s="828" t="str">
        <f>IF(B45="","",SUMIFS('E8.c. KKauf_WAV'!$M$6:$M$305,'E8.c. KKauf_WAV'!$B$6:$B$305,$B45,'E8.c. KKauf_WAV'!$F$6:$F$305,"&gt;2015",'E8.c. KKauf_WAV'!$F$6:$F$305,"&lt;="&amp;'A. Allgemeine Informationen'!$D$14)-SUMIFS('E8.c. KKauf_WAV'!$M$6:$M$305,'E8.c. KKauf_WAV'!$B$6:$B$305,$B45,'E8.c. KKauf_WAV'!$D$6:$D$305,"Geschäfts- oder Firmenwert",'E8.c. KKauf_WAV'!$F$6:$F$305,"&gt;2015",'E8.c. KKauf_WAV'!$D$6:$D$305,"&lt;="&amp;'A. Allgemeine Informationen'!$D$14))</f>
        <v/>
      </c>
      <c r="L45" s="827" t="str">
        <f>IF(B45="","",SUMIF('E8.a. KKauf_SAV'!$B$6:$B$2005,$B45,'E8.a. KKauf_SAV'!$U$6:$U$2005))</f>
        <v/>
      </c>
      <c r="M45" s="828" t="str">
        <f>IF(B45="","",SUMIFS('E8.c. KKauf_WAV'!$L$6:$L$305,'E8.c. KKauf_WAV'!$B$6:$B$305,$B45,'E8.c. KKauf_WAV'!$F$6:$F$305,"&gt;2015",'E8.c. KKauf_WAV'!$F$6:$F$305,"&lt;="&amp;'A. Allgemeine Informationen'!$D$14)-SUMIFS('E8.c. KKauf_WAV'!$L$6:$L$305,'E8.c. KKauf_WAV'!$B$6:$B$305,$B45,'E8.c. KKauf_WAV'!$D$6:$D$305,"Geschäfts- oder Firmenwert",'E8.c. KKauf_WAV'!$F$6:$F$305,"&gt;2015",'E8.c. KKauf_WAV'!$F$6:$F$305,"&lt;="&amp;'A. Allgemeine Informationen'!$D$14))</f>
        <v/>
      </c>
      <c r="N45" s="827" t="str">
        <f>IF(B45="","",SUMIF('E8.b. KKauf_BKZ'!$B$6:$B$305,B45,'E8.b. KKauf_BKZ'!$J$6:$J$305))</f>
        <v/>
      </c>
      <c r="O45" s="827" t="str">
        <f>IF(B45="","",SUMIF('E8.a. KKauf_SAV'!$B$6:$B$2005,$B45,'E8.a. KKauf_SAV'!$W$6:$W$2005))</f>
        <v/>
      </c>
      <c r="P45" s="828" t="str">
        <f>IF(B45="","",SUMIFS('E8.c. KKauf_WAV'!$N$6:$N$305,'E8.c. KKauf_WAV'!$B$6:$B$305,$B45,'E8.c. KKauf_WAV'!$F$6:$F$305,"&gt;2015",'E8.c. KKauf_WAV'!$F$6:$F$305,"&lt;="&amp;'A. Allgemeine Informationen'!$D$14)-SUMIFS('E8.c. KKauf_WAV'!$N$6:$N$305,'E8.c. KKauf_WAV'!$B$6:$B$305,$B45,'E8.c. KKauf_WAV'!$D$6:$D$305,"Geschäfts- oder Firmenwert",'E8.c. KKauf_WAV'!$F$6:$F$305,"&gt;2015",'E8.c. KKauf_WAV'!$F$6:$F$305,"&lt;="&amp;'A. Allgemeine Informationen'!$D$14))</f>
        <v/>
      </c>
      <c r="Q45" s="827" t="str">
        <f>IF(B45="","",SUMIF('E8.b. KKauf_BKZ'!$B$6:$B$305,B45,'E8.b. KKauf_BKZ'!$K$6:$K$305))</f>
        <v/>
      </c>
      <c r="R45" s="828" t="str">
        <f t="shared" si="5"/>
        <v/>
      </c>
      <c r="S45" s="826" t="str">
        <f>IF(R45="","",$R45*Listen!$N$4)</f>
        <v/>
      </c>
      <c r="T45" s="829" t="str">
        <f>IF(R45="","",$R45*0.4*Listen!$N$2*0.035*F45)</f>
        <v/>
      </c>
      <c r="U45" s="1153">
        <f t="shared" si="6"/>
        <v>0</v>
      </c>
    </row>
    <row r="46" spans="2:21" ht="15" customHeight="1" x14ac:dyDescent="0.2">
      <c r="B46" s="967"/>
      <c r="C46" s="1313"/>
      <c r="D46" s="1314"/>
      <c r="E46" s="588"/>
      <c r="F46" s="587"/>
      <c r="G46" s="589"/>
      <c r="H46" s="589"/>
      <c r="I46" s="826" t="str">
        <f t="shared" si="4"/>
        <v/>
      </c>
      <c r="J46" s="827" t="str">
        <f>IF(B46="","",SUMIF('E8.a. KKauf_SAV'!$B$6:$B$2005,B46,'E8.a. KKauf_SAV'!$V$6:$V$2005))</f>
        <v/>
      </c>
      <c r="K46" s="828" t="str">
        <f>IF(B46="","",SUMIFS('E8.c. KKauf_WAV'!$M$6:$M$305,'E8.c. KKauf_WAV'!$B$6:$B$305,$B46,'E8.c. KKauf_WAV'!$F$6:$F$305,"&gt;2015",'E8.c. KKauf_WAV'!$F$6:$F$305,"&lt;="&amp;'A. Allgemeine Informationen'!$D$14)-SUMIFS('E8.c. KKauf_WAV'!$M$6:$M$305,'E8.c. KKauf_WAV'!$B$6:$B$305,$B46,'E8.c. KKauf_WAV'!$D$6:$D$305,"Geschäfts- oder Firmenwert",'E8.c. KKauf_WAV'!$F$6:$F$305,"&gt;2015",'E8.c. KKauf_WAV'!$D$6:$D$305,"&lt;="&amp;'A. Allgemeine Informationen'!$D$14))</f>
        <v/>
      </c>
      <c r="L46" s="827" t="str">
        <f>IF(B46="","",SUMIF('E8.a. KKauf_SAV'!$B$6:$B$2005,$B46,'E8.a. KKauf_SAV'!$U$6:$U$2005))</f>
        <v/>
      </c>
      <c r="M46" s="828" t="str">
        <f>IF(B46="","",SUMIFS('E8.c. KKauf_WAV'!$L$6:$L$305,'E8.c. KKauf_WAV'!$B$6:$B$305,$B46,'E8.c. KKauf_WAV'!$F$6:$F$305,"&gt;2015",'E8.c. KKauf_WAV'!$F$6:$F$305,"&lt;="&amp;'A. Allgemeine Informationen'!$D$14)-SUMIFS('E8.c. KKauf_WAV'!$L$6:$L$305,'E8.c. KKauf_WAV'!$B$6:$B$305,$B46,'E8.c. KKauf_WAV'!$D$6:$D$305,"Geschäfts- oder Firmenwert",'E8.c. KKauf_WAV'!$F$6:$F$305,"&gt;2015",'E8.c. KKauf_WAV'!$F$6:$F$305,"&lt;="&amp;'A. Allgemeine Informationen'!$D$14))</f>
        <v/>
      </c>
      <c r="N46" s="827" t="str">
        <f>IF(B46="","",SUMIF('E8.b. KKauf_BKZ'!$B$6:$B$305,B46,'E8.b. KKauf_BKZ'!$J$6:$J$305))</f>
        <v/>
      </c>
      <c r="O46" s="827" t="str">
        <f>IF(B46="","",SUMIF('E8.a. KKauf_SAV'!$B$6:$B$2005,$B46,'E8.a. KKauf_SAV'!$W$6:$W$2005))</f>
        <v/>
      </c>
      <c r="P46" s="828" t="str">
        <f>IF(B46="","",SUMIFS('E8.c. KKauf_WAV'!$N$6:$N$305,'E8.c. KKauf_WAV'!$B$6:$B$305,$B46,'E8.c. KKauf_WAV'!$F$6:$F$305,"&gt;2015",'E8.c. KKauf_WAV'!$F$6:$F$305,"&lt;="&amp;'A. Allgemeine Informationen'!$D$14)-SUMIFS('E8.c. KKauf_WAV'!$N$6:$N$305,'E8.c. KKauf_WAV'!$B$6:$B$305,$B46,'E8.c. KKauf_WAV'!$D$6:$D$305,"Geschäfts- oder Firmenwert",'E8.c. KKauf_WAV'!$F$6:$F$305,"&gt;2015",'E8.c. KKauf_WAV'!$F$6:$F$305,"&lt;="&amp;'A. Allgemeine Informationen'!$D$14))</f>
        <v/>
      </c>
      <c r="Q46" s="827" t="str">
        <f>IF(B46="","",SUMIF('E8.b. KKauf_BKZ'!$B$6:$B$305,B46,'E8.b. KKauf_BKZ'!$K$6:$K$305))</f>
        <v/>
      </c>
      <c r="R46" s="828" t="str">
        <f t="shared" si="5"/>
        <v/>
      </c>
      <c r="S46" s="826" t="str">
        <f>IF(R46="","",$R46*Listen!$N$4)</f>
        <v/>
      </c>
      <c r="T46" s="829" t="str">
        <f>IF(R46="","",$R46*0.4*Listen!$N$2*0.035*F46)</f>
        <v/>
      </c>
      <c r="U46" s="1153">
        <f t="shared" si="6"/>
        <v>0</v>
      </c>
    </row>
    <row r="47" spans="2:21" ht="15" customHeight="1" x14ac:dyDescent="0.2">
      <c r="B47" s="967"/>
      <c r="C47" s="1313"/>
      <c r="D47" s="1314"/>
      <c r="E47" s="588"/>
      <c r="F47" s="587"/>
      <c r="G47" s="589"/>
      <c r="H47" s="589"/>
      <c r="I47" s="826" t="str">
        <f t="shared" si="4"/>
        <v/>
      </c>
      <c r="J47" s="827" t="str">
        <f>IF(B47="","",SUMIF('E8.a. KKauf_SAV'!$B$6:$B$2005,B47,'E8.a. KKauf_SAV'!$V$6:$V$2005))</f>
        <v/>
      </c>
      <c r="K47" s="828" t="str">
        <f>IF(B47="","",SUMIFS('E8.c. KKauf_WAV'!$M$6:$M$305,'E8.c. KKauf_WAV'!$B$6:$B$305,$B47,'E8.c. KKauf_WAV'!$F$6:$F$305,"&gt;2015",'E8.c. KKauf_WAV'!$F$6:$F$305,"&lt;="&amp;'A. Allgemeine Informationen'!$D$14)-SUMIFS('E8.c. KKauf_WAV'!$M$6:$M$305,'E8.c. KKauf_WAV'!$B$6:$B$305,$B47,'E8.c. KKauf_WAV'!$D$6:$D$305,"Geschäfts- oder Firmenwert",'E8.c. KKauf_WAV'!$F$6:$F$305,"&gt;2015",'E8.c. KKauf_WAV'!$D$6:$D$305,"&lt;="&amp;'A. Allgemeine Informationen'!$D$14))</f>
        <v/>
      </c>
      <c r="L47" s="827" t="str">
        <f>IF(B47="","",SUMIF('E8.a. KKauf_SAV'!$B$6:$B$2005,$B47,'E8.a. KKauf_SAV'!$U$6:$U$2005))</f>
        <v/>
      </c>
      <c r="M47" s="828" t="str">
        <f>IF(B47="","",SUMIFS('E8.c. KKauf_WAV'!$L$6:$L$305,'E8.c. KKauf_WAV'!$B$6:$B$305,$B47,'E8.c. KKauf_WAV'!$F$6:$F$305,"&gt;2015",'E8.c. KKauf_WAV'!$F$6:$F$305,"&lt;="&amp;'A. Allgemeine Informationen'!$D$14)-SUMIFS('E8.c. KKauf_WAV'!$L$6:$L$305,'E8.c. KKauf_WAV'!$B$6:$B$305,$B47,'E8.c. KKauf_WAV'!$D$6:$D$305,"Geschäfts- oder Firmenwert",'E8.c. KKauf_WAV'!$F$6:$F$305,"&gt;2015",'E8.c. KKauf_WAV'!$F$6:$F$305,"&lt;="&amp;'A. Allgemeine Informationen'!$D$14))</f>
        <v/>
      </c>
      <c r="N47" s="827" t="str">
        <f>IF(B47="","",SUMIF('E8.b. KKauf_BKZ'!$B$6:$B$305,B47,'E8.b. KKauf_BKZ'!$J$6:$J$305))</f>
        <v/>
      </c>
      <c r="O47" s="827" t="str">
        <f>IF(B47="","",SUMIF('E8.a. KKauf_SAV'!$B$6:$B$2005,$B47,'E8.a. KKauf_SAV'!$W$6:$W$2005))</f>
        <v/>
      </c>
      <c r="P47" s="828" t="str">
        <f>IF(B47="","",SUMIFS('E8.c. KKauf_WAV'!$N$6:$N$305,'E8.c. KKauf_WAV'!$B$6:$B$305,$B47,'E8.c. KKauf_WAV'!$F$6:$F$305,"&gt;2015",'E8.c. KKauf_WAV'!$F$6:$F$305,"&lt;="&amp;'A. Allgemeine Informationen'!$D$14)-SUMIFS('E8.c. KKauf_WAV'!$N$6:$N$305,'E8.c. KKauf_WAV'!$B$6:$B$305,$B47,'E8.c. KKauf_WAV'!$D$6:$D$305,"Geschäfts- oder Firmenwert",'E8.c. KKauf_WAV'!$F$6:$F$305,"&gt;2015",'E8.c. KKauf_WAV'!$F$6:$F$305,"&lt;="&amp;'A. Allgemeine Informationen'!$D$14))</f>
        <v/>
      </c>
      <c r="Q47" s="827" t="str">
        <f>IF(B47="","",SUMIF('E8.b. KKauf_BKZ'!$B$6:$B$305,B47,'E8.b. KKauf_BKZ'!$K$6:$K$305))</f>
        <v/>
      </c>
      <c r="R47" s="828" t="str">
        <f t="shared" si="5"/>
        <v/>
      </c>
      <c r="S47" s="826" t="str">
        <f>IF(R47="","",$R47*Listen!$N$4)</f>
        <v/>
      </c>
      <c r="T47" s="829" t="str">
        <f>IF(R47="","",$R47*0.4*Listen!$N$2*0.035*F47)</f>
        <v/>
      </c>
      <c r="U47" s="1153">
        <f t="shared" si="6"/>
        <v>0</v>
      </c>
    </row>
    <row r="48" spans="2:21" ht="15" customHeight="1" x14ac:dyDescent="0.2">
      <c r="B48" s="967"/>
      <c r="C48" s="1313"/>
      <c r="D48" s="1314"/>
      <c r="E48" s="588"/>
      <c r="F48" s="587"/>
      <c r="G48" s="589"/>
      <c r="H48" s="589"/>
      <c r="I48" s="826" t="str">
        <f t="shared" si="4"/>
        <v/>
      </c>
      <c r="J48" s="827" t="str">
        <f>IF(B48="","",SUMIF('E8.a. KKauf_SAV'!$B$6:$B$2005,B48,'E8.a. KKauf_SAV'!$V$6:$V$2005))</f>
        <v/>
      </c>
      <c r="K48" s="828" t="str">
        <f>IF(B48="","",SUMIFS('E8.c. KKauf_WAV'!$M$6:$M$305,'E8.c. KKauf_WAV'!$B$6:$B$305,$B48,'E8.c. KKauf_WAV'!$F$6:$F$305,"&gt;2015",'E8.c. KKauf_WAV'!$F$6:$F$305,"&lt;="&amp;'A. Allgemeine Informationen'!$D$14)-SUMIFS('E8.c. KKauf_WAV'!$M$6:$M$305,'E8.c. KKauf_WAV'!$B$6:$B$305,$B48,'E8.c. KKauf_WAV'!$D$6:$D$305,"Geschäfts- oder Firmenwert",'E8.c. KKauf_WAV'!$F$6:$F$305,"&gt;2015",'E8.c. KKauf_WAV'!$D$6:$D$305,"&lt;="&amp;'A. Allgemeine Informationen'!$D$14))</f>
        <v/>
      </c>
      <c r="L48" s="827" t="str">
        <f>IF(B48="","",SUMIF('E8.a. KKauf_SAV'!$B$6:$B$2005,$B48,'E8.a. KKauf_SAV'!$U$6:$U$2005))</f>
        <v/>
      </c>
      <c r="M48" s="828" t="str">
        <f>IF(B48="","",SUMIFS('E8.c. KKauf_WAV'!$L$6:$L$305,'E8.c. KKauf_WAV'!$B$6:$B$305,$B48,'E8.c. KKauf_WAV'!$F$6:$F$305,"&gt;2015",'E8.c. KKauf_WAV'!$F$6:$F$305,"&lt;="&amp;'A. Allgemeine Informationen'!$D$14)-SUMIFS('E8.c. KKauf_WAV'!$L$6:$L$305,'E8.c. KKauf_WAV'!$B$6:$B$305,$B48,'E8.c. KKauf_WAV'!$D$6:$D$305,"Geschäfts- oder Firmenwert",'E8.c. KKauf_WAV'!$F$6:$F$305,"&gt;2015",'E8.c. KKauf_WAV'!$F$6:$F$305,"&lt;="&amp;'A. Allgemeine Informationen'!$D$14))</f>
        <v/>
      </c>
      <c r="N48" s="827" t="str">
        <f>IF(B48="","",SUMIF('E8.b. KKauf_BKZ'!$B$6:$B$305,B48,'E8.b. KKauf_BKZ'!$J$6:$J$305))</f>
        <v/>
      </c>
      <c r="O48" s="827" t="str">
        <f>IF(B48="","",SUMIF('E8.a. KKauf_SAV'!$B$6:$B$2005,$B48,'E8.a. KKauf_SAV'!$W$6:$W$2005))</f>
        <v/>
      </c>
      <c r="P48" s="828" t="str">
        <f>IF(B48="","",SUMIFS('E8.c. KKauf_WAV'!$N$6:$N$305,'E8.c. KKauf_WAV'!$B$6:$B$305,$B48,'E8.c. KKauf_WAV'!$F$6:$F$305,"&gt;2015",'E8.c. KKauf_WAV'!$F$6:$F$305,"&lt;="&amp;'A. Allgemeine Informationen'!$D$14)-SUMIFS('E8.c. KKauf_WAV'!$N$6:$N$305,'E8.c. KKauf_WAV'!$B$6:$B$305,$B48,'E8.c. KKauf_WAV'!$D$6:$D$305,"Geschäfts- oder Firmenwert",'E8.c. KKauf_WAV'!$F$6:$F$305,"&gt;2015",'E8.c. KKauf_WAV'!$F$6:$F$305,"&lt;="&amp;'A. Allgemeine Informationen'!$D$14))</f>
        <v/>
      </c>
      <c r="Q48" s="827" t="str">
        <f>IF(B48="","",SUMIF('E8.b. KKauf_BKZ'!$B$6:$B$305,B48,'E8.b. KKauf_BKZ'!$K$6:$K$305))</f>
        <v/>
      </c>
      <c r="R48" s="828" t="str">
        <f t="shared" si="5"/>
        <v/>
      </c>
      <c r="S48" s="826" t="str">
        <f>IF(R48="","",$R48*Listen!$N$4)</f>
        <v/>
      </c>
      <c r="T48" s="829" t="str">
        <f>IF(R48="","",$R48*0.4*Listen!$N$2*0.035*F48)</f>
        <v/>
      </c>
      <c r="U48" s="1153">
        <f t="shared" si="6"/>
        <v>0</v>
      </c>
    </row>
    <row r="49" spans="2:21" ht="15" customHeight="1" x14ac:dyDescent="0.2">
      <c r="B49" s="967"/>
      <c r="C49" s="1313"/>
      <c r="D49" s="1314"/>
      <c r="E49" s="588"/>
      <c r="F49" s="587"/>
      <c r="G49" s="589"/>
      <c r="H49" s="589"/>
      <c r="I49" s="826" t="str">
        <f t="shared" si="4"/>
        <v/>
      </c>
      <c r="J49" s="827" t="str">
        <f>IF(B49="","",SUMIF('E8.a. KKauf_SAV'!$B$6:$B$2005,B49,'E8.a. KKauf_SAV'!$V$6:$V$2005))</f>
        <v/>
      </c>
      <c r="K49" s="828" t="str">
        <f>IF(B49="","",SUMIFS('E8.c. KKauf_WAV'!$M$6:$M$305,'E8.c. KKauf_WAV'!$B$6:$B$305,$B49,'E8.c. KKauf_WAV'!$F$6:$F$305,"&gt;2015",'E8.c. KKauf_WAV'!$F$6:$F$305,"&lt;="&amp;'A. Allgemeine Informationen'!$D$14)-SUMIFS('E8.c. KKauf_WAV'!$M$6:$M$305,'E8.c. KKauf_WAV'!$B$6:$B$305,$B49,'E8.c. KKauf_WAV'!$D$6:$D$305,"Geschäfts- oder Firmenwert",'E8.c. KKauf_WAV'!$F$6:$F$305,"&gt;2015",'E8.c. KKauf_WAV'!$D$6:$D$305,"&lt;="&amp;'A. Allgemeine Informationen'!$D$14))</f>
        <v/>
      </c>
      <c r="L49" s="827" t="str">
        <f>IF(B49="","",SUMIF('E8.a. KKauf_SAV'!$B$6:$B$2005,$B49,'E8.a. KKauf_SAV'!$U$6:$U$2005))</f>
        <v/>
      </c>
      <c r="M49" s="828" t="str">
        <f>IF(B49="","",SUMIFS('E8.c. KKauf_WAV'!$L$6:$L$305,'E8.c. KKauf_WAV'!$B$6:$B$305,$B49,'E8.c. KKauf_WAV'!$F$6:$F$305,"&gt;2015",'E8.c. KKauf_WAV'!$F$6:$F$305,"&lt;="&amp;'A. Allgemeine Informationen'!$D$14)-SUMIFS('E8.c. KKauf_WAV'!$L$6:$L$305,'E8.c. KKauf_WAV'!$B$6:$B$305,$B49,'E8.c. KKauf_WAV'!$D$6:$D$305,"Geschäfts- oder Firmenwert",'E8.c. KKauf_WAV'!$F$6:$F$305,"&gt;2015",'E8.c. KKauf_WAV'!$F$6:$F$305,"&lt;="&amp;'A. Allgemeine Informationen'!$D$14))</f>
        <v/>
      </c>
      <c r="N49" s="827" t="str">
        <f>IF(B49="","",SUMIF('E8.b. KKauf_BKZ'!$B$6:$B$305,B49,'E8.b. KKauf_BKZ'!$J$6:$J$305))</f>
        <v/>
      </c>
      <c r="O49" s="827" t="str">
        <f>IF(B49="","",SUMIF('E8.a. KKauf_SAV'!$B$6:$B$2005,$B49,'E8.a. KKauf_SAV'!$W$6:$W$2005))</f>
        <v/>
      </c>
      <c r="P49" s="828" t="str">
        <f>IF(B49="","",SUMIFS('E8.c. KKauf_WAV'!$N$6:$N$305,'E8.c. KKauf_WAV'!$B$6:$B$305,$B49,'E8.c. KKauf_WAV'!$F$6:$F$305,"&gt;2015",'E8.c. KKauf_WAV'!$F$6:$F$305,"&lt;="&amp;'A. Allgemeine Informationen'!$D$14)-SUMIFS('E8.c. KKauf_WAV'!$N$6:$N$305,'E8.c. KKauf_WAV'!$B$6:$B$305,$B49,'E8.c. KKauf_WAV'!$D$6:$D$305,"Geschäfts- oder Firmenwert",'E8.c. KKauf_WAV'!$F$6:$F$305,"&gt;2015",'E8.c. KKauf_WAV'!$F$6:$F$305,"&lt;="&amp;'A. Allgemeine Informationen'!$D$14))</f>
        <v/>
      </c>
      <c r="Q49" s="827" t="str">
        <f>IF(B49="","",SUMIF('E8.b. KKauf_BKZ'!$B$6:$B$305,B49,'E8.b. KKauf_BKZ'!$K$6:$K$305))</f>
        <v/>
      </c>
      <c r="R49" s="828" t="str">
        <f t="shared" si="5"/>
        <v/>
      </c>
      <c r="S49" s="826" t="str">
        <f>IF(R49="","",$R49*Listen!$N$4)</f>
        <v/>
      </c>
      <c r="T49" s="829" t="str">
        <f>IF(R49="","",$R49*0.4*Listen!$N$2*0.035*F49)</f>
        <v/>
      </c>
      <c r="U49" s="1153">
        <f t="shared" si="6"/>
        <v>0</v>
      </c>
    </row>
    <row r="50" spans="2:21" ht="15" customHeight="1" x14ac:dyDescent="0.2">
      <c r="B50" s="967"/>
      <c r="C50" s="1313"/>
      <c r="D50" s="1314"/>
      <c r="E50" s="588"/>
      <c r="F50" s="587"/>
      <c r="G50" s="589"/>
      <c r="H50" s="589"/>
      <c r="I50" s="826" t="str">
        <f t="shared" si="4"/>
        <v/>
      </c>
      <c r="J50" s="827" t="str">
        <f>IF(B50="","",SUMIF('E8.a. KKauf_SAV'!$B$6:$B$2005,B50,'E8.a. KKauf_SAV'!$V$6:$V$2005))</f>
        <v/>
      </c>
      <c r="K50" s="828" t="str">
        <f>IF(B50="","",SUMIFS('E8.c. KKauf_WAV'!$M$6:$M$305,'E8.c. KKauf_WAV'!$B$6:$B$305,$B50,'E8.c. KKauf_WAV'!$F$6:$F$305,"&gt;2015",'E8.c. KKauf_WAV'!$F$6:$F$305,"&lt;="&amp;'A. Allgemeine Informationen'!$D$14)-SUMIFS('E8.c. KKauf_WAV'!$M$6:$M$305,'E8.c. KKauf_WAV'!$B$6:$B$305,$B50,'E8.c. KKauf_WAV'!$D$6:$D$305,"Geschäfts- oder Firmenwert",'E8.c. KKauf_WAV'!$F$6:$F$305,"&gt;2015",'E8.c. KKauf_WAV'!$D$6:$D$305,"&lt;="&amp;'A. Allgemeine Informationen'!$D$14))</f>
        <v/>
      </c>
      <c r="L50" s="827" t="str">
        <f>IF(B50="","",SUMIF('E8.a. KKauf_SAV'!$B$6:$B$2005,$B50,'E8.a. KKauf_SAV'!$U$6:$U$2005))</f>
        <v/>
      </c>
      <c r="M50" s="828" t="str">
        <f>IF(B50="","",SUMIFS('E8.c. KKauf_WAV'!$L$6:$L$305,'E8.c. KKauf_WAV'!$B$6:$B$305,$B50,'E8.c. KKauf_WAV'!$F$6:$F$305,"&gt;2015",'E8.c. KKauf_WAV'!$F$6:$F$305,"&lt;="&amp;'A. Allgemeine Informationen'!$D$14)-SUMIFS('E8.c. KKauf_WAV'!$L$6:$L$305,'E8.c. KKauf_WAV'!$B$6:$B$305,$B50,'E8.c. KKauf_WAV'!$D$6:$D$305,"Geschäfts- oder Firmenwert",'E8.c. KKauf_WAV'!$F$6:$F$305,"&gt;2015",'E8.c. KKauf_WAV'!$F$6:$F$305,"&lt;="&amp;'A. Allgemeine Informationen'!$D$14))</f>
        <v/>
      </c>
      <c r="N50" s="827" t="str">
        <f>IF(B50="","",SUMIF('E8.b. KKauf_BKZ'!$B$6:$B$305,B50,'E8.b. KKauf_BKZ'!$J$6:$J$305))</f>
        <v/>
      </c>
      <c r="O50" s="827" t="str">
        <f>IF(B50="","",SUMIF('E8.a. KKauf_SAV'!$B$6:$B$2005,$B50,'E8.a. KKauf_SAV'!$W$6:$W$2005))</f>
        <v/>
      </c>
      <c r="P50" s="828" t="str">
        <f>IF(B50="","",SUMIFS('E8.c. KKauf_WAV'!$N$6:$N$305,'E8.c. KKauf_WAV'!$B$6:$B$305,$B50,'E8.c. KKauf_WAV'!$F$6:$F$305,"&gt;2015",'E8.c. KKauf_WAV'!$F$6:$F$305,"&lt;="&amp;'A. Allgemeine Informationen'!$D$14)-SUMIFS('E8.c. KKauf_WAV'!$N$6:$N$305,'E8.c. KKauf_WAV'!$B$6:$B$305,$B50,'E8.c. KKauf_WAV'!$D$6:$D$305,"Geschäfts- oder Firmenwert",'E8.c. KKauf_WAV'!$F$6:$F$305,"&gt;2015",'E8.c. KKauf_WAV'!$F$6:$F$305,"&lt;="&amp;'A. Allgemeine Informationen'!$D$14))</f>
        <v/>
      </c>
      <c r="Q50" s="827" t="str">
        <f>IF(B50="","",SUMIF('E8.b. KKauf_BKZ'!$B$6:$B$305,B50,'E8.b. KKauf_BKZ'!$K$6:$K$305))</f>
        <v/>
      </c>
      <c r="R50" s="828" t="str">
        <f t="shared" si="5"/>
        <v/>
      </c>
      <c r="S50" s="826" t="str">
        <f>IF(R50="","",$R50*Listen!$N$4)</f>
        <v/>
      </c>
      <c r="T50" s="829" t="str">
        <f>IF(R50="","",$R50*0.4*Listen!$N$2*0.035*F50)</f>
        <v/>
      </c>
      <c r="U50" s="1153">
        <f t="shared" si="6"/>
        <v>0</v>
      </c>
    </row>
    <row r="51" spans="2:21" ht="15" customHeight="1" x14ac:dyDescent="0.2">
      <c r="B51" s="967"/>
      <c r="C51" s="1313"/>
      <c r="D51" s="1314"/>
      <c r="E51" s="588"/>
      <c r="F51" s="587"/>
      <c r="G51" s="589"/>
      <c r="H51" s="589"/>
      <c r="I51" s="826" t="str">
        <f t="shared" si="4"/>
        <v/>
      </c>
      <c r="J51" s="827" t="str">
        <f>IF(B51="","",SUMIF('E8.a. KKauf_SAV'!$B$6:$B$2005,B51,'E8.a. KKauf_SAV'!$V$6:$V$2005))</f>
        <v/>
      </c>
      <c r="K51" s="828" t="str">
        <f>IF(B51="","",SUMIFS('E8.c. KKauf_WAV'!$M$6:$M$305,'E8.c. KKauf_WAV'!$B$6:$B$305,$B51,'E8.c. KKauf_WAV'!$F$6:$F$305,"&gt;2015",'E8.c. KKauf_WAV'!$F$6:$F$305,"&lt;="&amp;'A. Allgemeine Informationen'!$D$14)-SUMIFS('E8.c. KKauf_WAV'!$M$6:$M$305,'E8.c. KKauf_WAV'!$B$6:$B$305,$B51,'E8.c. KKauf_WAV'!$D$6:$D$305,"Geschäfts- oder Firmenwert",'E8.c. KKauf_WAV'!$F$6:$F$305,"&gt;2015",'E8.c. KKauf_WAV'!$D$6:$D$305,"&lt;="&amp;'A. Allgemeine Informationen'!$D$14))</f>
        <v/>
      </c>
      <c r="L51" s="827" t="str">
        <f>IF(B51="","",SUMIF('E8.a. KKauf_SAV'!$B$6:$B$2005,$B51,'E8.a. KKauf_SAV'!$U$6:$U$2005))</f>
        <v/>
      </c>
      <c r="M51" s="828" t="str">
        <f>IF(B51="","",SUMIFS('E8.c. KKauf_WAV'!$L$6:$L$305,'E8.c. KKauf_WAV'!$B$6:$B$305,$B51,'E8.c. KKauf_WAV'!$F$6:$F$305,"&gt;2015",'E8.c. KKauf_WAV'!$F$6:$F$305,"&lt;="&amp;'A. Allgemeine Informationen'!$D$14)-SUMIFS('E8.c. KKauf_WAV'!$L$6:$L$305,'E8.c. KKauf_WAV'!$B$6:$B$305,$B51,'E8.c. KKauf_WAV'!$D$6:$D$305,"Geschäfts- oder Firmenwert",'E8.c. KKauf_WAV'!$F$6:$F$305,"&gt;2015",'E8.c. KKauf_WAV'!$F$6:$F$305,"&lt;="&amp;'A. Allgemeine Informationen'!$D$14))</f>
        <v/>
      </c>
      <c r="N51" s="827" t="str">
        <f>IF(B51="","",SUMIF('E8.b. KKauf_BKZ'!$B$6:$B$305,B51,'E8.b. KKauf_BKZ'!$J$6:$J$305))</f>
        <v/>
      </c>
      <c r="O51" s="827" t="str">
        <f>IF(B51="","",SUMIF('E8.a. KKauf_SAV'!$B$6:$B$2005,$B51,'E8.a. KKauf_SAV'!$W$6:$W$2005))</f>
        <v/>
      </c>
      <c r="P51" s="828" t="str">
        <f>IF(B51="","",SUMIFS('E8.c. KKauf_WAV'!$N$6:$N$305,'E8.c. KKauf_WAV'!$B$6:$B$305,$B51,'E8.c. KKauf_WAV'!$F$6:$F$305,"&gt;2015",'E8.c. KKauf_WAV'!$F$6:$F$305,"&lt;="&amp;'A. Allgemeine Informationen'!$D$14)-SUMIFS('E8.c. KKauf_WAV'!$N$6:$N$305,'E8.c. KKauf_WAV'!$B$6:$B$305,$B51,'E8.c. KKauf_WAV'!$D$6:$D$305,"Geschäfts- oder Firmenwert",'E8.c. KKauf_WAV'!$F$6:$F$305,"&gt;2015",'E8.c. KKauf_WAV'!$F$6:$F$305,"&lt;="&amp;'A. Allgemeine Informationen'!$D$14))</f>
        <v/>
      </c>
      <c r="Q51" s="827" t="str">
        <f>IF(B51="","",SUMIF('E8.b. KKauf_BKZ'!$B$6:$B$305,B51,'E8.b. KKauf_BKZ'!$K$6:$K$305))</f>
        <v/>
      </c>
      <c r="R51" s="828" t="str">
        <f t="shared" si="5"/>
        <v/>
      </c>
      <c r="S51" s="826" t="str">
        <f>IF(R51="","",$R51*Listen!$N$4)</f>
        <v/>
      </c>
      <c r="T51" s="829" t="str">
        <f>IF(R51="","",$R51*0.4*Listen!$N$2*0.035*F51)</f>
        <v/>
      </c>
      <c r="U51" s="1153">
        <f t="shared" si="6"/>
        <v>0</v>
      </c>
    </row>
    <row r="52" spans="2:21" ht="15" customHeight="1" x14ac:dyDescent="0.2">
      <c r="B52" s="967"/>
      <c r="C52" s="1313"/>
      <c r="D52" s="1314"/>
      <c r="E52" s="588"/>
      <c r="F52" s="587"/>
      <c r="G52" s="589"/>
      <c r="H52" s="589"/>
      <c r="I52" s="826" t="str">
        <f t="shared" si="4"/>
        <v/>
      </c>
      <c r="J52" s="827" t="str">
        <f>IF(B52="","",SUMIF('E8.a. KKauf_SAV'!$B$6:$B$2005,B52,'E8.a. KKauf_SAV'!$V$6:$V$2005))</f>
        <v/>
      </c>
      <c r="K52" s="828" t="str">
        <f>IF(B52="","",SUMIFS('E8.c. KKauf_WAV'!$M$6:$M$305,'E8.c. KKauf_WAV'!$B$6:$B$305,$B52,'E8.c. KKauf_WAV'!$F$6:$F$305,"&gt;2015",'E8.c. KKauf_WAV'!$F$6:$F$305,"&lt;="&amp;'A. Allgemeine Informationen'!$D$14)-SUMIFS('E8.c. KKauf_WAV'!$M$6:$M$305,'E8.c. KKauf_WAV'!$B$6:$B$305,$B52,'E8.c. KKauf_WAV'!$D$6:$D$305,"Geschäfts- oder Firmenwert",'E8.c. KKauf_WAV'!$F$6:$F$305,"&gt;2015",'E8.c. KKauf_WAV'!$D$6:$D$305,"&lt;="&amp;'A. Allgemeine Informationen'!$D$14))</f>
        <v/>
      </c>
      <c r="L52" s="827" t="str">
        <f>IF(B52="","",SUMIF('E8.a. KKauf_SAV'!$B$6:$B$2005,$B52,'E8.a. KKauf_SAV'!$U$6:$U$2005))</f>
        <v/>
      </c>
      <c r="M52" s="828" t="str">
        <f>IF(B52="","",SUMIFS('E8.c. KKauf_WAV'!$L$6:$L$305,'E8.c. KKauf_WAV'!$B$6:$B$305,$B52,'E8.c. KKauf_WAV'!$F$6:$F$305,"&gt;2015",'E8.c. KKauf_WAV'!$F$6:$F$305,"&lt;="&amp;'A. Allgemeine Informationen'!$D$14)-SUMIFS('E8.c. KKauf_WAV'!$L$6:$L$305,'E8.c. KKauf_WAV'!$B$6:$B$305,$B52,'E8.c. KKauf_WAV'!$D$6:$D$305,"Geschäfts- oder Firmenwert",'E8.c. KKauf_WAV'!$F$6:$F$305,"&gt;2015",'E8.c. KKauf_WAV'!$F$6:$F$305,"&lt;="&amp;'A. Allgemeine Informationen'!$D$14))</f>
        <v/>
      </c>
      <c r="N52" s="827" t="str">
        <f>IF(B52="","",SUMIF('E8.b. KKauf_BKZ'!$B$6:$B$305,B52,'E8.b. KKauf_BKZ'!$J$6:$J$305))</f>
        <v/>
      </c>
      <c r="O52" s="827" t="str">
        <f>IF(B52="","",SUMIF('E8.a. KKauf_SAV'!$B$6:$B$2005,$B52,'E8.a. KKauf_SAV'!$W$6:$W$2005))</f>
        <v/>
      </c>
      <c r="P52" s="828" t="str">
        <f>IF(B52="","",SUMIFS('E8.c. KKauf_WAV'!$N$6:$N$305,'E8.c. KKauf_WAV'!$B$6:$B$305,$B52,'E8.c. KKauf_WAV'!$F$6:$F$305,"&gt;2015",'E8.c. KKauf_WAV'!$F$6:$F$305,"&lt;="&amp;'A. Allgemeine Informationen'!$D$14)-SUMIFS('E8.c. KKauf_WAV'!$N$6:$N$305,'E8.c. KKauf_WAV'!$B$6:$B$305,$B52,'E8.c. KKauf_WAV'!$D$6:$D$305,"Geschäfts- oder Firmenwert",'E8.c. KKauf_WAV'!$F$6:$F$305,"&gt;2015",'E8.c. KKauf_WAV'!$F$6:$F$305,"&lt;="&amp;'A. Allgemeine Informationen'!$D$14))</f>
        <v/>
      </c>
      <c r="Q52" s="827" t="str">
        <f>IF(B52="","",SUMIF('E8.b. KKauf_BKZ'!$B$6:$B$305,B52,'E8.b. KKauf_BKZ'!$K$6:$K$305))</f>
        <v/>
      </c>
      <c r="R52" s="828" t="str">
        <f t="shared" si="5"/>
        <v/>
      </c>
      <c r="S52" s="826" t="str">
        <f>IF(R52="","",$R52*Listen!$N$4)</f>
        <v/>
      </c>
      <c r="T52" s="829" t="str">
        <f>IF(R52="","",$R52*0.4*Listen!$N$2*0.035*F52)</f>
        <v/>
      </c>
      <c r="U52" s="1153">
        <f t="shared" si="6"/>
        <v>0</v>
      </c>
    </row>
    <row r="53" spans="2:21" ht="15" customHeight="1" x14ac:dyDescent="0.2">
      <c r="B53" s="967"/>
      <c r="C53" s="1313"/>
      <c r="D53" s="1314"/>
      <c r="E53" s="588"/>
      <c r="F53" s="587"/>
      <c r="G53" s="589"/>
      <c r="H53" s="589"/>
      <c r="I53" s="826" t="str">
        <f t="shared" si="4"/>
        <v/>
      </c>
      <c r="J53" s="827" t="str">
        <f>IF(B53="","",SUMIF('E8.a. KKauf_SAV'!$B$6:$B$2005,B53,'E8.a. KKauf_SAV'!$V$6:$V$2005))</f>
        <v/>
      </c>
      <c r="K53" s="828" t="str">
        <f>IF(B53="","",SUMIFS('E8.c. KKauf_WAV'!$M$6:$M$305,'E8.c. KKauf_WAV'!$B$6:$B$305,$B53,'E8.c. KKauf_WAV'!$F$6:$F$305,"&gt;2015",'E8.c. KKauf_WAV'!$F$6:$F$305,"&lt;="&amp;'A. Allgemeine Informationen'!$D$14)-SUMIFS('E8.c. KKauf_WAV'!$M$6:$M$305,'E8.c. KKauf_WAV'!$B$6:$B$305,$B53,'E8.c. KKauf_WAV'!$D$6:$D$305,"Geschäfts- oder Firmenwert",'E8.c. KKauf_WAV'!$F$6:$F$305,"&gt;2015",'E8.c. KKauf_WAV'!$D$6:$D$305,"&lt;="&amp;'A. Allgemeine Informationen'!$D$14))</f>
        <v/>
      </c>
      <c r="L53" s="827" t="str">
        <f>IF(B53="","",SUMIF('E8.a. KKauf_SAV'!$B$6:$B$2005,$B53,'E8.a. KKauf_SAV'!$U$6:$U$2005))</f>
        <v/>
      </c>
      <c r="M53" s="828" t="str">
        <f>IF(B53="","",SUMIFS('E8.c. KKauf_WAV'!$L$6:$L$305,'E8.c. KKauf_WAV'!$B$6:$B$305,$B53,'E8.c. KKauf_WAV'!$F$6:$F$305,"&gt;2015",'E8.c. KKauf_WAV'!$F$6:$F$305,"&lt;="&amp;'A. Allgemeine Informationen'!$D$14)-SUMIFS('E8.c. KKauf_WAV'!$L$6:$L$305,'E8.c. KKauf_WAV'!$B$6:$B$305,$B53,'E8.c. KKauf_WAV'!$D$6:$D$305,"Geschäfts- oder Firmenwert",'E8.c. KKauf_WAV'!$F$6:$F$305,"&gt;2015",'E8.c. KKauf_WAV'!$F$6:$F$305,"&lt;="&amp;'A. Allgemeine Informationen'!$D$14))</f>
        <v/>
      </c>
      <c r="N53" s="827" t="str">
        <f>IF(B53="","",SUMIF('E8.b. KKauf_BKZ'!$B$6:$B$305,B53,'E8.b. KKauf_BKZ'!$J$6:$J$305))</f>
        <v/>
      </c>
      <c r="O53" s="827" t="str">
        <f>IF(B53="","",SUMIF('E8.a. KKauf_SAV'!$B$6:$B$2005,$B53,'E8.a. KKauf_SAV'!$W$6:$W$2005))</f>
        <v/>
      </c>
      <c r="P53" s="828" t="str">
        <f>IF(B53="","",SUMIFS('E8.c. KKauf_WAV'!$N$6:$N$305,'E8.c. KKauf_WAV'!$B$6:$B$305,$B53,'E8.c. KKauf_WAV'!$F$6:$F$305,"&gt;2015",'E8.c. KKauf_WAV'!$F$6:$F$305,"&lt;="&amp;'A. Allgemeine Informationen'!$D$14)-SUMIFS('E8.c. KKauf_WAV'!$N$6:$N$305,'E8.c. KKauf_WAV'!$B$6:$B$305,$B53,'E8.c. KKauf_WAV'!$D$6:$D$305,"Geschäfts- oder Firmenwert",'E8.c. KKauf_WAV'!$F$6:$F$305,"&gt;2015",'E8.c. KKauf_WAV'!$F$6:$F$305,"&lt;="&amp;'A. Allgemeine Informationen'!$D$14))</f>
        <v/>
      </c>
      <c r="Q53" s="827" t="str">
        <f>IF(B53="","",SUMIF('E8.b. KKauf_BKZ'!$B$6:$B$305,B53,'E8.b. KKauf_BKZ'!$K$6:$K$305))</f>
        <v/>
      </c>
      <c r="R53" s="828" t="str">
        <f t="shared" si="5"/>
        <v/>
      </c>
      <c r="S53" s="826" t="str">
        <f>IF(R53="","",$R53*Listen!$N$4)</f>
        <v/>
      </c>
      <c r="T53" s="829" t="str">
        <f>IF(R53="","",$R53*0.4*Listen!$N$2*0.035*F53)</f>
        <v/>
      </c>
      <c r="U53" s="1153">
        <f t="shared" si="6"/>
        <v>0</v>
      </c>
    </row>
    <row r="54" spans="2:21" ht="15" customHeight="1" x14ac:dyDescent="0.2">
      <c r="B54" s="967"/>
      <c r="C54" s="1313"/>
      <c r="D54" s="1314"/>
      <c r="E54" s="588"/>
      <c r="F54" s="587"/>
      <c r="G54" s="589"/>
      <c r="H54" s="589"/>
      <c r="I54" s="826" t="str">
        <f t="shared" si="4"/>
        <v/>
      </c>
      <c r="J54" s="827" t="str">
        <f>IF(B54="","",SUMIF('E8.a. KKauf_SAV'!$B$6:$B$2005,B54,'E8.a. KKauf_SAV'!$V$6:$V$2005))</f>
        <v/>
      </c>
      <c r="K54" s="828" t="str">
        <f>IF(B54="","",SUMIFS('E8.c. KKauf_WAV'!$M$6:$M$305,'E8.c. KKauf_WAV'!$B$6:$B$305,$B54,'E8.c. KKauf_WAV'!$F$6:$F$305,"&gt;2015",'E8.c. KKauf_WAV'!$F$6:$F$305,"&lt;="&amp;'A. Allgemeine Informationen'!$D$14)-SUMIFS('E8.c. KKauf_WAV'!$M$6:$M$305,'E8.c. KKauf_WAV'!$B$6:$B$305,$B54,'E8.c. KKauf_WAV'!$D$6:$D$305,"Geschäfts- oder Firmenwert",'E8.c. KKauf_WAV'!$F$6:$F$305,"&gt;2015",'E8.c. KKauf_WAV'!$D$6:$D$305,"&lt;="&amp;'A. Allgemeine Informationen'!$D$14))</f>
        <v/>
      </c>
      <c r="L54" s="827" t="str">
        <f>IF(B54="","",SUMIF('E8.a. KKauf_SAV'!$B$6:$B$2005,$B54,'E8.a. KKauf_SAV'!$U$6:$U$2005))</f>
        <v/>
      </c>
      <c r="M54" s="828" t="str">
        <f>IF(B54="","",SUMIFS('E8.c. KKauf_WAV'!$L$6:$L$305,'E8.c. KKauf_WAV'!$B$6:$B$305,$B54,'E8.c. KKauf_WAV'!$F$6:$F$305,"&gt;2015",'E8.c. KKauf_WAV'!$F$6:$F$305,"&lt;="&amp;'A. Allgemeine Informationen'!$D$14)-SUMIFS('E8.c. KKauf_WAV'!$L$6:$L$305,'E8.c. KKauf_WAV'!$B$6:$B$305,$B54,'E8.c. KKauf_WAV'!$D$6:$D$305,"Geschäfts- oder Firmenwert",'E8.c. KKauf_WAV'!$F$6:$F$305,"&gt;2015",'E8.c. KKauf_WAV'!$F$6:$F$305,"&lt;="&amp;'A. Allgemeine Informationen'!$D$14))</f>
        <v/>
      </c>
      <c r="N54" s="827" t="str">
        <f>IF(B54="","",SUMIF('E8.b. KKauf_BKZ'!$B$6:$B$305,B54,'E8.b. KKauf_BKZ'!$J$6:$J$305))</f>
        <v/>
      </c>
      <c r="O54" s="827" t="str">
        <f>IF(B54="","",SUMIF('E8.a. KKauf_SAV'!$B$6:$B$2005,$B54,'E8.a. KKauf_SAV'!$W$6:$W$2005))</f>
        <v/>
      </c>
      <c r="P54" s="828" t="str">
        <f>IF(B54="","",SUMIFS('E8.c. KKauf_WAV'!$N$6:$N$305,'E8.c. KKauf_WAV'!$B$6:$B$305,$B54,'E8.c. KKauf_WAV'!$F$6:$F$305,"&gt;2015",'E8.c. KKauf_WAV'!$F$6:$F$305,"&lt;="&amp;'A. Allgemeine Informationen'!$D$14)-SUMIFS('E8.c. KKauf_WAV'!$N$6:$N$305,'E8.c. KKauf_WAV'!$B$6:$B$305,$B54,'E8.c. KKauf_WAV'!$D$6:$D$305,"Geschäfts- oder Firmenwert",'E8.c. KKauf_WAV'!$F$6:$F$305,"&gt;2015",'E8.c. KKauf_WAV'!$F$6:$F$305,"&lt;="&amp;'A. Allgemeine Informationen'!$D$14))</f>
        <v/>
      </c>
      <c r="Q54" s="827" t="str">
        <f>IF(B54="","",SUMIF('E8.b. KKauf_BKZ'!$B$6:$B$305,B54,'E8.b. KKauf_BKZ'!$K$6:$K$305))</f>
        <v/>
      </c>
      <c r="R54" s="828" t="str">
        <f t="shared" si="5"/>
        <v/>
      </c>
      <c r="S54" s="826" t="str">
        <f>IF(R54="","",$R54*Listen!$N$4)</f>
        <v/>
      </c>
      <c r="T54" s="829" t="str">
        <f>IF(R54="","",$R54*0.4*Listen!$N$2*0.035*F54)</f>
        <v/>
      </c>
      <c r="U54" s="1153">
        <f t="shared" si="6"/>
        <v>0</v>
      </c>
    </row>
    <row r="55" spans="2:21" ht="15" customHeight="1" x14ac:dyDescent="0.2">
      <c r="B55" s="967"/>
      <c r="C55" s="1313"/>
      <c r="D55" s="1314"/>
      <c r="E55" s="588"/>
      <c r="F55" s="587"/>
      <c r="G55" s="589"/>
      <c r="H55" s="589"/>
      <c r="I55" s="826" t="str">
        <f t="shared" si="4"/>
        <v/>
      </c>
      <c r="J55" s="827" t="str">
        <f>IF(B55="","",SUMIF('E8.a. KKauf_SAV'!$B$6:$B$2005,B55,'E8.a. KKauf_SAV'!$V$6:$V$2005))</f>
        <v/>
      </c>
      <c r="K55" s="828" t="str">
        <f>IF(B55="","",SUMIFS('E8.c. KKauf_WAV'!$M$6:$M$305,'E8.c. KKauf_WAV'!$B$6:$B$305,$B55,'E8.c. KKauf_WAV'!$F$6:$F$305,"&gt;2015",'E8.c. KKauf_WAV'!$F$6:$F$305,"&lt;="&amp;'A. Allgemeine Informationen'!$D$14)-SUMIFS('E8.c. KKauf_WAV'!$M$6:$M$305,'E8.c. KKauf_WAV'!$B$6:$B$305,$B55,'E8.c. KKauf_WAV'!$D$6:$D$305,"Geschäfts- oder Firmenwert",'E8.c. KKauf_WAV'!$F$6:$F$305,"&gt;2015",'E8.c. KKauf_WAV'!$D$6:$D$305,"&lt;="&amp;'A. Allgemeine Informationen'!$D$14))</f>
        <v/>
      </c>
      <c r="L55" s="827" t="str">
        <f>IF(B55="","",SUMIF('E8.a. KKauf_SAV'!$B$6:$B$2005,$B55,'E8.a. KKauf_SAV'!$U$6:$U$2005))</f>
        <v/>
      </c>
      <c r="M55" s="828" t="str">
        <f>IF(B55="","",SUMIFS('E8.c. KKauf_WAV'!$L$6:$L$305,'E8.c. KKauf_WAV'!$B$6:$B$305,$B55,'E8.c. KKauf_WAV'!$F$6:$F$305,"&gt;2015",'E8.c. KKauf_WAV'!$F$6:$F$305,"&lt;="&amp;'A. Allgemeine Informationen'!$D$14)-SUMIFS('E8.c. KKauf_WAV'!$L$6:$L$305,'E8.c. KKauf_WAV'!$B$6:$B$305,$B55,'E8.c. KKauf_WAV'!$D$6:$D$305,"Geschäfts- oder Firmenwert",'E8.c. KKauf_WAV'!$F$6:$F$305,"&gt;2015",'E8.c. KKauf_WAV'!$F$6:$F$305,"&lt;="&amp;'A. Allgemeine Informationen'!$D$14))</f>
        <v/>
      </c>
      <c r="N55" s="827" t="str">
        <f>IF(B55="","",SUMIF('E8.b. KKauf_BKZ'!$B$6:$B$305,B55,'E8.b. KKauf_BKZ'!$J$6:$J$305))</f>
        <v/>
      </c>
      <c r="O55" s="827" t="str">
        <f>IF(B55="","",SUMIF('E8.a. KKauf_SAV'!$B$6:$B$2005,$B55,'E8.a. KKauf_SAV'!$W$6:$W$2005))</f>
        <v/>
      </c>
      <c r="P55" s="828" t="str">
        <f>IF(B55="","",SUMIFS('E8.c. KKauf_WAV'!$N$6:$N$305,'E8.c. KKauf_WAV'!$B$6:$B$305,$B55,'E8.c. KKauf_WAV'!$F$6:$F$305,"&gt;2015",'E8.c. KKauf_WAV'!$F$6:$F$305,"&lt;="&amp;'A. Allgemeine Informationen'!$D$14)-SUMIFS('E8.c. KKauf_WAV'!$N$6:$N$305,'E8.c. KKauf_WAV'!$B$6:$B$305,$B55,'E8.c. KKauf_WAV'!$D$6:$D$305,"Geschäfts- oder Firmenwert",'E8.c. KKauf_WAV'!$F$6:$F$305,"&gt;2015",'E8.c. KKauf_WAV'!$F$6:$F$305,"&lt;="&amp;'A. Allgemeine Informationen'!$D$14))</f>
        <v/>
      </c>
      <c r="Q55" s="827" t="str">
        <f>IF(B55="","",SUMIF('E8.b. KKauf_BKZ'!$B$6:$B$305,B55,'E8.b. KKauf_BKZ'!$K$6:$K$305))</f>
        <v/>
      </c>
      <c r="R55" s="828" t="str">
        <f t="shared" si="5"/>
        <v/>
      </c>
      <c r="S55" s="826" t="str">
        <f>IF(R55="","",$R55*Listen!$N$4)</f>
        <v/>
      </c>
      <c r="T55" s="829" t="str">
        <f>IF(R55="","",$R55*0.4*Listen!$N$2*0.035*F55)</f>
        <v/>
      </c>
      <c r="U55" s="1153">
        <f t="shared" si="6"/>
        <v>0</v>
      </c>
    </row>
    <row r="56" spans="2:21" ht="15" customHeight="1" x14ac:dyDescent="0.2">
      <c r="B56" s="967"/>
      <c r="C56" s="1313"/>
      <c r="D56" s="1314"/>
      <c r="E56" s="588"/>
      <c r="F56" s="587"/>
      <c r="G56" s="589"/>
      <c r="H56" s="589"/>
      <c r="I56" s="826" t="str">
        <f t="shared" si="4"/>
        <v/>
      </c>
      <c r="J56" s="827" t="str">
        <f>IF(B56="","",SUMIF('E8.a. KKauf_SAV'!$B$6:$B$2005,B56,'E8.a. KKauf_SAV'!$V$6:$V$2005))</f>
        <v/>
      </c>
      <c r="K56" s="828" t="str">
        <f>IF(B56="","",SUMIFS('E8.c. KKauf_WAV'!$M$6:$M$305,'E8.c. KKauf_WAV'!$B$6:$B$305,$B56,'E8.c. KKauf_WAV'!$F$6:$F$305,"&gt;2015",'E8.c. KKauf_WAV'!$F$6:$F$305,"&lt;="&amp;'A. Allgemeine Informationen'!$D$14)-SUMIFS('E8.c. KKauf_WAV'!$M$6:$M$305,'E8.c. KKauf_WAV'!$B$6:$B$305,$B56,'E8.c. KKauf_WAV'!$D$6:$D$305,"Geschäfts- oder Firmenwert",'E8.c. KKauf_WAV'!$F$6:$F$305,"&gt;2015",'E8.c. KKauf_WAV'!$D$6:$D$305,"&lt;="&amp;'A. Allgemeine Informationen'!$D$14))</f>
        <v/>
      </c>
      <c r="L56" s="827" t="str">
        <f>IF(B56="","",SUMIF('E8.a. KKauf_SAV'!$B$6:$B$2005,$B56,'E8.a. KKauf_SAV'!$U$6:$U$2005))</f>
        <v/>
      </c>
      <c r="M56" s="828" t="str">
        <f>IF(B56="","",SUMIFS('E8.c. KKauf_WAV'!$L$6:$L$305,'E8.c. KKauf_WAV'!$B$6:$B$305,$B56,'E8.c. KKauf_WAV'!$F$6:$F$305,"&gt;2015",'E8.c. KKauf_WAV'!$F$6:$F$305,"&lt;="&amp;'A. Allgemeine Informationen'!$D$14)-SUMIFS('E8.c. KKauf_WAV'!$L$6:$L$305,'E8.c. KKauf_WAV'!$B$6:$B$305,$B56,'E8.c. KKauf_WAV'!$D$6:$D$305,"Geschäfts- oder Firmenwert",'E8.c. KKauf_WAV'!$F$6:$F$305,"&gt;2015",'E8.c. KKauf_WAV'!$F$6:$F$305,"&lt;="&amp;'A. Allgemeine Informationen'!$D$14))</f>
        <v/>
      </c>
      <c r="N56" s="827" t="str">
        <f>IF(B56="","",SUMIF('E8.b. KKauf_BKZ'!$B$6:$B$305,B56,'E8.b. KKauf_BKZ'!$J$6:$J$305))</f>
        <v/>
      </c>
      <c r="O56" s="827" t="str">
        <f>IF(B56="","",SUMIF('E8.a. KKauf_SAV'!$B$6:$B$2005,$B56,'E8.a. KKauf_SAV'!$W$6:$W$2005))</f>
        <v/>
      </c>
      <c r="P56" s="828" t="str">
        <f>IF(B56="","",SUMIFS('E8.c. KKauf_WAV'!$N$6:$N$305,'E8.c. KKauf_WAV'!$B$6:$B$305,$B56,'E8.c. KKauf_WAV'!$F$6:$F$305,"&gt;2015",'E8.c. KKauf_WAV'!$F$6:$F$305,"&lt;="&amp;'A. Allgemeine Informationen'!$D$14)-SUMIFS('E8.c. KKauf_WAV'!$N$6:$N$305,'E8.c. KKauf_WAV'!$B$6:$B$305,$B56,'E8.c. KKauf_WAV'!$D$6:$D$305,"Geschäfts- oder Firmenwert",'E8.c. KKauf_WAV'!$F$6:$F$305,"&gt;2015",'E8.c. KKauf_WAV'!$F$6:$F$305,"&lt;="&amp;'A. Allgemeine Informationen'!$D$14))</f>
        <v/>
      </c>
      <c r="Q56" s="827" t="str">
        <f>IF(B56="","",SUMIF('E8.b. KKauf_BKZ'!$B$6:$B$305,B56,'E8.b. KKauf_BKZ'!$K$6:$K$305))</f>
        <v/>
      </c>
      <c r="R56" s="828" t="str">
        <f t="shared" si="5"/>
        <v/>
      </c>
      <c r="S56" s="826" t="str">
        <f>IF(R56="","",$R56*Listen!$N$4)</f>
        <v/>
      </c>
      <c r="T56" s="829" t="str">
        <f>IF(R56="","",$R56*0.4*Listen!$N$2*0.035*F56)</f>
        <v/>
      </c>
      <c r="U56" s="1153">
        <f t="shared" si="6"/>
        <v>0</v>
      </c>
    </row>
    <row r="57" spans="2:21" ht="15" customHeight="1" x14ac:dyDescent="0.2">
      <c r="B57" s="967"/>
      <c r="C57" s="1313"/>
      <c r="D57" s="1314"/>
      <c r="E57" s="588"/>
      <c r="F57" s="587"/>
      <c r="G57" s="589"/>
      <c r="H57" s="589"/>
      <c r="I57" s="826" t="str">
        <f t="shared" si="4"/>
        <v/>
      </c>
      <c r="J57" s="827" t="str">
        <f>IF(B57="","",SUMIF('E8.a. KKauf_SAV'!$B$6:$B$2005,B57,'E8.a. KKauf_SAV'!$V$6:$V$2005))</f>
        <v/>
      </c>
      <c r="K57" s="828" t="str">
        <f>IF(B57="","",SUMIFS('E8.c. KKauf_WAV'!$M$6:$M$305,'E8.c. KKauf_WAV'!$B$6:$B$305,$B57,'E8.c. KKauf_WAV'!$F$6:$F$305,"&gt;2015",'E8.c. KKauf_WAV'!$F$6:$F$305,"&lt;="&amp;'A. Allgemeine Informationen'!$D$14)-SUMIFS('E8.c. KKauf_WAV'!$M$6:$M$305,'E8.c. KKauf_WAV'!$B$6:$B$305,$B57,'E8.c. KKauf_WAV'!$D$6:$D$305,"Geschäfts- oder Firmenwert",'E8.c. KKauf_WAV'!$F$6:$F$305,"&gt;2015",'E8.c. KKauf_WAV'!$D$6:$D$305,"&lt;="&amp;'A. Allgemeine Informationen'!$D$14))</f>
        <v/>
      </c>
      <c r="L57" s="827" t="str">
        <f>IF(B57="","",SUMIF('E8.a. KKauf_SAV'!$B$6:$B$2005,$B57,'E8.a. KKauf_SAV'!$U$6:$U$2005))</f>
        <v/>
      </c>
      <c r="M57" s="828" t="str">
        <f>IF(B57="","",SUMIFS('E8.c. KKauf_WAV'!$L$6:$L$305,'E8.c. KKauf_WAV'!$B$6:$B$305,$B57,'E8.c. KKauf_WAV'!$F$6:$F$305,"&gt;2015",'E8.c. KKauf_WAV'!$F$6:$F$305,"&lt;="&amp;'A. Allgemeine Informationen'!$D$14)-SUMIFS('E8.c. KKauf_WAV'!$L$6:$L$305,'E8.c. KKauf_WAV'!$B$6:$B$305,$B57,'E8.c. KKauf_WAV'!$D$6:$D$305,"Geschäfts- oder Firmenwert",'E8.c. KKauf_WAV'!$F$6:$F$305,"&gt;2015",'E8.c. KKauf_WAV'!$F$6:$F$305,"&lt;="&amp;'A. Allgemeine Informationen'!$D$14))</f>
        <v/>
      </c>
      <c r="N57" s="827" t="str">
        <f>IF(B57="","",SUMIF('E8.b. KKauf_BKZ'!$B$6:$B$305,B57,'E8.b. KKauf_BKZ'!$J$6:$J$305))</f>
        <v/>
      </c>
      <c r="O57" s="827" t="str">
        <f>IF(B57="","",SUMIF('E8.a. KKauf_SAV'!$B$6:$B$2005,$B57,'E8.a. KKauf_SAV'!$W$6:$W$2005))</f>
        <v/>
      </c>
      <c r="P57" s="828" t="str">
        <f>IF(B57="","",SUMIFS('E8.c. KKauf_WAV'!$N$6:$N$305,'E8.c. KKauf_WAV'!$B$6:$B$305,$B57,'E8.c. KKauf_WAV'!$F$6:$F$305,"&gt;2015",'E8.c. KKauf_WAV'!$F$6:$F$305,"&lt;="&amp;'A. Allgemeine Informationen'!$D$14)-SUMIFS('E8.c. KKauf_WAV'!$N$6:$N$305,'E8.c. KKauf_WAV'!$B$6:$B$305,$B57,'E8.c. KKauf_WAV'!$D$6:$D$305,"Geschäfts- oder Firmenwert",'E8.c. KKauf_WAV'!$F$6:$F$305,"&gt;2015",'E8.c. KKauf_WAV'!$F$6:$F$305,"&lt;="&amp;'A. Allgemeine Informationen'!$D$14))</f>
        <v/>
      </c>
      <c r="Q57" s="827" t="str">
        <f>IF(B57="","",SUMIF('E8.b. KKauf_BKZ'!$B$6:$B$305,B57,'E8.b. KKauf_BKZ'!$K$6:$K$305))</f>
        <v/>
      </c>
      <c r="R57" s="828" t="str">
        <f t="shared" si="5"/>
        <v/>
      </c>
      <c r="S57" s="826" t="str">
        <f>IF(R57="","",$R57*Listen!$N$4)</f>
        <v/>
      </c>
      <c r="T57" s="829" t="str">
        <f>IF(R57="","",$R57*0.4*Listen!$N$2*0.035*F57)</f>
        <v/>
      </c>
      <c r="U57" s="1153">
        <f t="shared" si="6"/>
        <v>0</v>
      </c>
    </row>
    <row r="58" spans="2:21" ht="15" customHeight="1" x14ac:dyDescent="0.2">
      <c r="B58" s="967"/>
      <c r="C58" s="1313"/>
      <c r="D58" s="1314"/>
      <c r="E58" s="588"/>
      <c r="F58" s="587"/>
      <c r="G58" s="589"/>
      <c r="H58" s="589"/>
      <c r="I58" s="826" t="str">
        <f t="shared" si="4"/>
        <v/>
      </c>
      <c r="J58" s="827" t="str">
        <f>IF(B58="","",SUMIF('E8.a. KKauf_SAV'!$B$6:$B$2005,B58,'E8.a. KKauf_SAV'!$V$6:$V$2005))</f>
        <v/>
      </c>
      <c r="K58" s="828" t="str">
        <f>IF(B58="","",SUMIFS('E8.c. KKauf_WAV'!$M$6:$M$305,'E8.c. KKauf_WAV'!$B$6:$B$305,$B58,'E8.c. KKauf_WAV'!$F$6:$F$305,"&gt;2015",'E8.c. KKauf_WAV'!$F$6:$F$305,"&lt;="&amp;'A. Allgemeine Informationen'!$D$14)-SUMIFS('E8.c. KKauf_WAV'!$M$6:$M$305,'E8.c. KKauf_WAV'!$B$6:$B$305,$B58,'E8.c. KKauf_WAV'!$D$6:$D$305,"Geschäfts- oder Firmenwert",'E8.c. KKauf_WAV'!$F$6:$F$305,"&gt;2015",'E8.c. KKauf_WAV'!$D$6:$D$305,"&lt;="&amp;'A. Allgemeine Informationen'!$D$14))</f>
        <v/>
      </c>
      <c r="L58" s="827" t="str">
        <f>IF(B58="","",SUMIF('E8.a. KKauf_SAV'!$B$6:$B$2005,$B58,'E8.a. KKauf_SAV'!$U$6:$U$2005))</f>
        <v/>
      </c>
      <c r="M58" s="828" t="str">
        <f>IF(B58="","",SUMIFS('E8.c. KKauf_WAV'!$L$6:$L$305,'E8.c. KKauf_WAV'!$B$6:$B$305,$B58,'E8.c. KKauf_WAV'!$F$6:$F$305,"&gt;2015",'E8.c. KKauf_WAV'!$F$6:$F$305,"&lt;="&amp;'A. Allgemeine Informationen'!$D$14)-SUMIFS('E8.c. KKauf_WAV'!$L$6:$L$305,'E8.c. KKauf_WAV'!$B$6:$B$305,$B58,'E8.c. KKauf_WAV'!$D$6:$D$305,"Geschäfts- oder Firmenwert",'E8.c. KKauf_WAV'!$F$6:$F$305,"&gt;2015",'E8.c. KKauf_WAV'!$F$6:$F$305,"&lt;="&amp;'A. Allgemeine Informationen'!$D$14))</f>
        <v/>
      </c>
      <c r="N58" s="827" t="str">
        <f>IF(B58="","",SUMIF('E8.b. KKauf_BKZ'!$B$6:$B$305,B58,'E8.b. KKauf_BKZ'!$J$6:$J$305))</f>
        <v/>
      </c>
      <c r="O58" s="827" t="str">
        <f>IF(B58="","",SUMIF('E8.a. KKauf_SAV'!$B$6:$B$2005,$B58,'E8.a. KKauf_SAV'!$W$6:$W$2005))</f>
        <v/>
      </c>
      <c r="P58" s="828" t="str">
        <f>IF(B58="","",SUMIFS('E8.c. KKauf_WAV'!$N$6:$N$305,'E8.c. KKauf_WAV'!$B$6:$B$305,$B58,'E8.c. KKauf_WAV'!$F$6:$F$305,"&gt;2015",'E8.c. KKauf_WAV'!$F$6:$F$305,"&lt;="&amp;'A. Allgemeine Informationen'!$D$14)-SUMIFS('E8.c. KKauf_WAV'!$N$6:$N$305,'E8.c. KKauf_WAV'!$B$6:$B$305,$B58,'E8.c. KKauf_WAV'!$D$6:$D$305,"Geschäfts- oder Firmenwert",'E8.c. KKauf_WAV'!$F$6:$F$305,"&gt;2015",'E8.c. KKauf_WAV'!$F$6:$F$305,"&lt;="&amp;'A. Allgemeine Informationen'!$D$14))</f>
        <v/>
      </c>
      <c r="Q58" s="827" t="str">
        <f>IF(B58="","",SUMIF('E8.b. KKauf_BKZ'!$B$6:$B$305,B58,'E8.b. KKauf_BKZ'!$K$6:$K$305))</f>
        <v/>
      </c>
      <c r="R58" s="828" t="str">
        <f t="shared" si="5"/>
        <v/>
      </c>
      <c r="S58" s="826" t="str">
        <f>IF(R58="","",$R58*Listen!$N$4)</f>
        <v/>
      </c>
      <c r="T58" s="829" t="str">
        <f>IF(R58="","",$R58*0.4*Listen!$N$2*0.035*F58)</f>
        <v/>
      </c>
      <c r="U58" s="1153">
        <f t="shared" si="6"/>
        <v>0</v>
      </c>
    </row>
    <row r="59" spans="2:21" ht="15" customHeight="1" x14ac:dyDescent="0.2">
      <c r="B59" s="967"/>
      <c r="C59" s="1313"/>
      <c r="D59" s="1314"/>
      <c r="E59" s="588"/>
      <c r="F59" s="587"/>
      <c r="G59" s="589"/>
      <c r="H59" s="589"/>
      <c r="I59" s="826" t="str">
        <f t="shared" si="4"/>
        <v/>
      </c>
      <c r="J59" s="827" t="str">
        <f>IF(B59="","",SUMIF('E8.a. KKauf_SAV'!$B$6:$B$2005,B59,'E8.a. KKauf_SAV'!$V$6:$V$2005))</f>
        <v/>
      </c>
      <c r="K59" s="828" t="str">
        <f>IF(B59="","",SUMIFS('E8.c. KKauf_WAV'!$M$6:$M$305,'E8.c. KKauf_WAV'!$B$6:$B$305,$B59,'E8.c. KKauf_WAV'!$F$6:$F$305,"&gt;2015",'E8.c. KKauf_WAV'!$F$6:$F$305,"&lt;="&amp;'A. Allgemeine Informationen'!$D$14)-SUMIFS('E8.c. KKauf_WAV'!$M$6:$M$305,'E8.c. KKauf_WAV'!$B$6:$B$305,$B59,'E8.c. KKauf_WAV'!$D$6:$D$305,"Geschäfts- oder Firmenwert",'E8.c. KKauf_WAV'!$F$6:$F$305,"&gt;2015",'E8.c. KKauf_WAV'!$D$6:$D$305,"&lt;="&amp;'A. Allgemeine Informationen'!$D$14))</f>
        <v/>
      </c>
      <c r="L59" s="827" t="str">
        <f>IF(B59="","",SUMIF('E8.a. KKauf_SAV'!$B$6:$B$2005,$B59,'E8.a. KKauf_SAV'!$U$6:$U$2005))</f>
        <v/>
      </c>
      <c r="M59" s="828" t="str">
        <f>IF(B59="","",SUMIFS('E8.c. KKauf_WAV'!$L$6:$L$305,'E8.c. KKauf_WAV'!$B$6:$B$305,$B59,'E8.c. KKauf_WAV'!$F$6:$F$305,"&gt;2015",'E8.c. KKauf_WAV'!$F$6:$F$305,"&lt;="&amp;'A. Allgemeine Informationen'!$D$14)-SUMIFS('E8.c. KKauf_WAV'!$L$6:$L$305,'E8.c. KKauf_WAV'!$B$6:$B$305,$B59,'E8.c. KKauf_WAV'!$D$6:$D$305,"Geschäfts- oder Firmenwert",'E8.c. KKauf_WAV'!$F$6:$F$305,"&gt;2015",'E8.c. KKauf_WAV'!$F$6:$F$305,"&lt;="&amp;'A. Allgemeine Informationen'!$D$14))</f>
        <v/>
      </c>
      <c r="N59" s="827" t="str">
        <f>IF(B59="","",SUMIF('E8.b. KKauf_BKZ'!$B$6:$B$305,B59,'E8.b. KKauf_BKZ'!$J$6:$J$305))</f>
        <v/>
      </c>
      <c r="O59" s="827" t="str">
        <f>IF(B59="","",SUMIF('E8.a. KKauf_SAV'!$B$6:$B$2005,$B59,'E8.a. KKauf_SAV'!$W$6:$W$2005))</f>
        <v/>
      </c>
      <c r="P59" s="828" t="str">
        <f>IF(B59="","",SUMIFS('E8.c. KKauf_WAV'!$N$6:$N$305,'E8.c. KKauf_WAV'!$B$6:$B$305,$B59,'E8.c. KKauf_WAV'!$F$6:$F$305,"&gt;2015",'E8.c. KKauf_WAV'!$F$6:$F$305,"&lt;="&amp;'A. Allgemeine Informationen'!$D$14)-SUMIFS('E8.c. KKauf_WAV'!$N$6:$N$305,'E8.c. KKauf_WAV'!$B$6:$B$305,$B59,'E8.c. KKauf_WAV'!$D$6:$D$305,"Geschäfts- oder Firmenwert",'E8.c. KKauf_WAV'!$F$6:$F$305,"&gt;2015",'E8.c. KKauf_WAV'!$F$6:$F$305,"&lt;="&amp;'A. Allgemeine Informationen'!$D$14))</f>
        <v/>
      </c>
      <c r="Q59" s="827" t="str">
        <f>IF(B59="","",SUMIF('E8.b. KKauf_BKZ'!$B$6:$B$305,B59,'E8.b. KKauf_BKZ'!$K$6:$K$305))</f>
        <v/>
      </c>
      <c r="R59" s="828" t="str">
        <f t="shared" si="5"/>
        <v/>
      </c>
      <c r="S59" s="826" t="str">
        <f>IF(R59="","",$R59*Listen!$N$4)</f>
        <v/>
      </c>
      <c r="T59" s="829" t="str">
        <f>IF(R59="","",$R59*0.4*Listen!$N$2*0.035*F59)</f>
        <v/>
      </c>
      <c r="U59" s="1153">
        <f t="shared" si="6"/>
        <v>0</v>
      </c>
    </row>
    <row r="60" spans="2:21" ht="15" customHeight="1" x14ac:dyDescent="0.2">
      <c r="B60" s="967"/>
      <c r="C60" s="1313"/>
      <c r="D60" s="1314"/>
      <c r="E60" s="588"/>
      <c r="F60" s="587"/>
      <c r="G60" s="589"/>
      <c r="H60" s="589"/>
      <c r="I60" s="826" t="str">
        <f t="shared" si="4"/>
        <v/>
      </c>
      <c r="J60" s="827" t="str">
        <f>IF(B60="","",SUMIF('E8.a. KKauf_SAV'!$B$6:$B$2005,B60,'E8.a. KKauf_SAV'!$V$6:$V$2005))</f>
        <v/>
      </c>
      <c r="K60" s="828" t="str">
        <f>IF(B60="","",SUMIFS('E8.c. KKauf_WAV'!$M$6:$M$305,'E8.c. KKauf_WAV'!$B$6:$B$305,$B60,'E8.c. KKauf_WAV'!$F$6:$F$305,"&gt;2015",'E8.c. KKauf_WAV'!$F$6:$F$305,"&lt;="&amp;'A. Allgemeine Informationen'!$D$14)-SUMIFS('E8.c. KKauf_WAV'!$M$6:$M$305,'E8.c. KKauf_WAV'!$B$6:$B$305,$B60,'E8.c. KKauf_WAV'!$D$6:$D$305,"Geschäfts- oder Firmenwert",'E8.c. KKauf_WAV'!$F$6:$F$305,"&gt;2015",'E8.c. KKauf_WAV'!$D$6:$D$305,"&lt;="&amp;'A. Allgemeine Informationen'!$D$14))</f>
        <v/>
      </c>
      <c r="L60" s="827" t="str">
        <f>IF(B60="","",SUMIF('E8.a. KKauf_SAV'!$B$6:$B$2005,$B60,'E8.a. KKauf_SAV'!$U$6:$U$2005))</f>
        <v/>
      </c>
      <c r="M60" s="828" t="str">
        <f>IF(B60="","",SUMIFS('E8.c. KKauf_WAV'!$L$6:$L$305,'E8.c. KKauf_WAV'!$B$6:$B$305,$B60,'E8.c. KKauf_WAV'!$F$6:$F$305,"&gt;2015",'E8.c. KKauf_WAV'!$F$6:$F$305,"&lt;="&amp;'A. Allgemeine Informationen'!$D$14)-SUMIFS('E8.c. KKauf_WAV'!$L$6:$L$305,'E8.c. KKauf_WAV'!$B$6:$B$305,$B60,'E8.c. KKauf_WAV'!$D$6:$D$305,"Geschäfts- oder Firmenwert",'E8.c. KKauf_WAV'!$F$6:$F$305,"&gt;2015",'E8.c. KKauf_WAV'!$F$6:$F$305,"&lt;="&amp;'A. Allgemeine Informationen'!$D$14))</f>
        <v/>
      </c>
      <c r="N60" s="827" t="str">
        <f>IF(B60="","",SUMIF('E8.b. KKauf_BKZ'!$B$6:$B$305,B60,'E8.b. KKauf_BKZ'!$J$6:$J$305))</f>
        <v/>
      </c>
      <c r="O60" s="827" t="str">
        <f>IF(B60="","",SUMIF('E8.a. KKauf_SAV'!$B$6:$B$2005,$B60,'E8.a. KKauf_SAV'!$W$6:$W$2005))</f>
        <v/>
      </c>
      <c r="P60" s="828" t="str">
        <f>IF(B60="","",SUMIFS('E8.c. KKauf_WAV'!$N$6:$N$305,'E8.c. KKauf_WAV'!$B$6:$B$305,$B60,'E8.c. KKauf_WAV'!$F$6:$F$305,"&gt;2015",'E8.c. KKauf_WAV'!$F$6:$F$305,"&lt;="&amp;'A. Allgemeine Informationen'!$D$14)-SUMIFS('E8.c. KKauf_WAV'!$N$6:$N$305,'E8.c. KKauf_WAV'!$B$6:$B$305,$B60,'E8.c. KKauf_WAV'!$D$6:$D$305,"Geschäfts- oder Firmenwert",'E8.c. KKauf_WAV'!$F$6:$F$305,"&gt;2015",'E8.c. KKauf_WAV'!$F$6:$F$305,"&lt;="&amp;'A. Allgemeine Informationen'!$D$14))</f>
        <v/>
      </c>
      <c r="Q60" s="827" t="str">
        <f>IF(B60="","",SUMIF('E8.b. KKauf_BKZ'!$B$6:$B$305,B60,'E8.b. KKauf_BKZ'!$K$6:$K$305))</f>
        <v/>
      </c>
      <c r="R60" s="828" t="str">
        <f t="shared" si="5"/>
        <v/>
      </c>
      <c r="S60" s="826" t="str">
        <f>IF(R60="","",$R60*Listen!$N$4)</f>
        <v/>
      </c>
      <c r="T60" s="829" t="str">
        <f>IF(R60="","",$R60*0.4*Listen!$N$2*0.035*F60)</f>
        <v/>
      </c>
      <c r="U60" s="1153">
        <f t="shared" si="6"/>
        <v>0</v>
      </c>
    </row>
    <row r="61" spans="2:21" ht="15" customHeight="1" x14ac:dyDescent="0.2">
      <c r="B61" s="967"/>
      <c r="C61" s="1313"/>
      <c r="D61" s="1314"/>
      <c r="E61" s="588"/>
      <c r="F61" s="587"/>
      <c r="G61" s="589"/>
      <c r="H61" s="589"/>
      <c r="I61" s="826" t="str">
        <f t="shared" si="4"/>
        <v/>
      </c>
      <c r="J61" s="827" t="str">
        <f>IF(B61="","",SUMIF('E8.a. KKauf_SAV'!$B$6:$B$2005,B61,'E8.a. KKauf_SAV'!$V$6:$V$2005))</f>
        <v/>
      </c>
      <c r="K61" s="828" t="str">
        <f>IF(B61="","",SUMIFS('E8.c. KKauf_WAV'!$M$6:$M$305,'E8.c. KKauf_WAV'!$B$6:$B$305,$B61,'E8.c. KKauf_WAV'!$F$6:$F$305,"&gt;2015",'E8.c. KKauf_WAV'!$F$6:$F$305,"&lt;="&amp;'A. Allgemeine Informationen'!$D$14)-SUMIFS('E8.c. KKauf_WAV'!$M$6:$M$305,'E8.c. KKauf_WAV'!$B$6:$B$305,$B61,'E8.c. KKauf_WAV'!$D$6:$D$305,"Geschäfts- oder Firmenwert",'E8.c. KKauf_WAV'!$F$6:$F$305,"&gt;2015",'E8.c. KKauf_WAV'!$D$6:$D$305,"&lt;="&amp;'A. Allgemeine Informationen'!$D$14))</f>
        <v/>
      </c>
      <c r="L61" s="827" t="str">
        <f>IF(B61="","",SUMIF('E8.a. KKauf_SAV'!$B$6:$B$2005,$B61,'E8.a. KKauf_SAV'!$U$6:$U$2005))</f>
        <v/>
      </c>
      <c r="M61" s="828" t="str">
        <f>IF(B61="","",SUMIFS('E8.c. KKauf_WAV'!$L$6:$L$305,'E8.c. KKauf_WAV'!$B$6:$B$305,$B61,'E8.c. KKauf_WAV'!$F$6:$F$305,"&gt;2015",'E8.c. KKauf_WAV'!$F$6:$F$305,"&lt;="&amp;'A. Allgemeine Informationen'!$D$14)-SUMIFS('E8.c. KKauf_WAV'!$L$6:$L$305,'E8.c. KKauf_WAV'!$B$6:$B$305,$B61,'E8.c. KKauf_WAV'!$D$6:$D$305,"Geschäfts- oder Firmenwert",'E8.c. KKauf_WAV'!$F$6:$F$305,"&gt;2015",'E8.c. KKauf_WAV'!$F$6:$F$305,"&lt;="&amp;'A. Allgemeine Informationen'!$D$14))</f>
        <v/>
      </c>
      <c r="N61" s="827" t="str">
        <f>IF(B61="","",SUMIF('E8.b. KKauf_BKZ'!$B$6:$B$305,B61,'E8.b. KKauf_BKZ'!$J$6:$J$305))</f>
        <v/>
      </c>
      <c r="O61" s="827" t="str">
        <f>IF(B61="","",SUMIF('E8.a. KKauf_SAV'!$B$6:$B$2005,$B61,'E8.a. KKauf_SAV'!$W$6:$W$2005))</f>
        <v/>
      </c>
      <c r="P61" s="828" t="str">
        <f>IF(B61="","",SUMIFS('E8.c. KKauf_WAV'!$N$6:$N$305,'E8.c. KKauf_WAV'!$B$6:$B$305,$B61,'E8.c. KKauf_WAV'!$F$6:$F$305,"&gt;2015",'E8.c. KKauf_WAV'!$F$6:$F$305,"&lt;="&amp;'A. Allgemeine Informationen'!$D$14)-SUMIFS('E8.c. KKauf_WAV'!$N$6:$N$305,'E8.c. KKauf_WAV'!$B$6:$B$305,$B61,'E8.c. KKauf_WAV'!$D$6:$D$305,"Geschäfts- oder Firmenwert",'E8.c. KKauf_WAV'!$F$6:$F$305,"&gt;2015",'E8.c. KKauf_WAV'!$F$6:$F$305,"&lt;="&amp;'A. Allgemeine Informationen'!$D$14))</f>
        <v/>
      </c>
      <c r="Q61" s="827" t="str">
        <f>IF(B61="","",SUMIF('E8.b. KKauf_BKZ'!$B$6:$B$305,B61,'E8.b. KKauf_BKZ'!$K$6:$K$305))</f>
        <v/>
      </c>
      <c r="R61" s="828" t="str">
        <f t="shared" si="5"/>
        <v/>
      </c>
      <c r="S61" s="826" t="str">
        <f>IF(R61="","",$R61*Listen!$N$4)</f>
        <v/>
      </c>
      <c r="T61" s="829" t="str">
        <f>IF(R61="","",$R61*0.4*Listen!$N$2*0.035*F61)</f>
        <v/>
      </c>
      <c r="U61" s="1153">
        <f t="shared" si="6"/>
        <v>0</v>
      </c>
    </row>
    <row r="62" spans="2:21" ht="15" customHeight="1" x14ac:dyDescent="0.2">
      <c r="B62" s="967"/>
      <c r="C62" s="1313"/>
      <c r="D62" s="1314"/>
      <c r="E62" s="588"/>
      <c r="F62" s="587"/>
      <c r="G62" s="589"/>
      <c r="H62" s="589"/>
      <c r="I62" s="826" t="str">
        <f t="shared" si="4"/>
        <v/>
      </c>
      <c r="J62" s="827" t="str">
        <f>IF(B62="","",SUMIF('E8.a. KKauf_SAV'!$B$6:$B$2005,B62,'E8.a. KKauf_SAV'!$V$6:$V$2005))</f>
        <v/>
      </c>
      <c r="K62" s="828" t="str">
        <f>IF(B62="","",SUMIFS('E8.c. KKauf_WAV'!$M$6:$M$305,'E8.c. KKauf_WAV'!$B$6:$B$305,$B62,'E8.c. KKauf_WAV'!$F$6:$F$305,"&gt;2015",'E8.c. KKauf_WAV'!$F$6:$F$305,"&lt;="&amp;'A. Allgemeine Informationen'!$D$14)-SUMIFS('E8.c. KKauf_WAV'!$M$6:$M$305,'E8.c. KKauf_WAV'!$B$6:$B$305,$B62,'E8.c. KKauf_WAV'!$D$6:$D$305,"Geschäfts- oder Firmenwert",'E8.c. KKauf_WAV'!$F$6:$F$305,"&gt;2015",'E8.c. KKauf_WAV'!$D$6:$D$305,"&lt;="&amp;'A. Allgemeine Informationen'!$D$14))</f>
        <v/>
      </c>
      <c r="L62" s="827" t="str">
        <f>IF(B62="","",SUMIF('E8.a. KKauf_SAV'!$B$6:$B$2005,$B62,'E8.a. KKauf_SAV'!$U$6:$U$2005))</f>
        <v/>
      </c>
      <c r="M62" s="828" t="str">
        <f>IF(B62="","",SUMIFS('E8.c. KKauf_WAV'!$L$6:$L$305,'E8.c. KKauf_WAV'!$B$6:$B$305,$B62,'E8.c. KKauf_WAV'!$F$6:$F$305,"&gt;2015",'E8.c. KKauf_WAV'!$F$6:$F$305,"&lt;="&amp;'A. Allgemeine Informationen'!$D$14)-SUMIFS('E8.c. KKauf_WAV'!$L$6:$L$305,'E8.c. KKauf_WAV'!$B$6:$B$305,$B62,'E8.c. KKauf_WAV'!$D$6:$D$305,"Geschäfts- oder Firmenwert",'E8.c. KKauf_WAV'!$F$6:$F$305,"&gt;2015",'E8.c. KKauf_WAV'!$F$6:$F$305,"&lt;="&amp;'A. Allgemeine Informationen'!$D$14))</f>
        <v/>
      </c>
      <c r="N62" s="827" t="str">
        <f>IF(B62="","",SUMIF('E8.b. KKauf_BKZ'!$B$6:$B$305,B62,'E8.b. KKauf_BKZ'!$J$6:$J$305))</f>
        <v/>
      </c>
      <c r="O62" s="827" t="str">
        <f>IF(B62="","",SUMIF('E8.a. KKauf_SAV'!$B$6:$B$2005,$B62,'E8.a. KKauf_SAV'!$W$6:$W$2005))</f>
        <v/>
      </c>
      <c r="P62" s="828" t="str">
        <f>IF(B62="","",SUMIFS('E8.c. KKauf_WAV'!$N$6:$N$305,'E8.c. KKauf_WAV'!$B$6:$B$305,$B62,'E8.c. KKauf_WAV'!$F$6:$F$305,"&gt;2015",'E8.c. KKauf_WAV'!$F$6:$F$305,"&lt;="&amp;'A. Allgemeine Informationen'!$D$14)-SUMIFS('E8.c. KKauf_WAV'!$N$6:$N$305,'E8.c. KKauf_WAV'!$B$6:$B$305,$B62,'E8.c. KKauf_WAV'!$D$6:$D$305,"Geschäfts- oder Firmenwert",'E8.c. KKauf_WAV'!$F$6:$F$305,"&gt;2015",'E8.c. KKauf_WAV'!$F$6:$F$305,"&lt;="&amp;'A. Allgemeine Informationen'!$D$14))</f>
        <v/>
      </c>
      <c r="Q62" s="827" t="str">
        <f>IF(B62="","",SUMIF('E8.b. KKauf_BKZ'!$B$6:$B$305,B62,'E8.b. KKauf_BKZ'!$K$6:$K$305))</f>
        <v/>
      </c>
      <c r="R62" s="828" t="str">
        <f t="shared" si="5"/>
        <v/>
      </c>
      <c r="S62" s="826" t="str">
        <f>IF(R62="","",$R62*Listen!$N$4)</f>
        <v/>
      </c>
      <c r="T62" s="829" t="str">
        <f>IF(R62="","",$R62*0.4*Listen!$N$2*0.035*F62)</f>
        <v/>
      </c>
      <c r="U62" s="1153">
        <f t="shared" si="6"/>
        <v>0</v>
      </c>
    </row>
    <row r="63" spans="2:21" ht="15" customHeight="1" x14ac:dyDescent="0.2">
      <c r="B63" s="967"/>
      <c r="C63" s="1313"/>
      <c r="D63" s="1314"/>
      <c r="E63" s="588"/>
      <c r="F63" s="587"/>
      <c r="G63" s="589"/>
      <c r="H63" s="589"/>
      <c r="I63" s="826" t="str">
        <f t="shared" si="4"/>
        <v/>
      </c>
      <c r="J63" s="827" t="str">
        <f>IF(B63="","",SUMIF('E8.a. KKauf_SAV'!$B$6:$B$2005,B63,'E8.a. KKauf_SAV'!$V$6:$V$2005))</f>
        <v/>
      </c>
      <c r="K63" s="828" t="str">
        <f>IF(B63="","",SUMIFS('E8.c. KKauf_WAV'!$M$6:$M$305,'E8.c. KKauf_WAV'!$B$6:$B$305,$B63,'E8.c. KKauf_WAV'!$F$6:$F$305,"&gt;2015",'E8.c. KKauf_WAV'!$F$6:$F$305,"&lt;="&amp;'A. Allgemeine Informationen'!$D$14)-SUMIFS('E8.c. KKauf_WAV'!$M$6:$M$305,'E8.c. KKauf_WAV'!$B$6:$B$305,$B63,'E8.c. KKauf_WAV'!$D$6:$D$305,"Geschäfts- oder Firmenwert",'E8.c. KKauf_WAV'!$F$6:$F$305,"&gt;2015",'E8.c. KKauf_WAV'!$D$6:$D$305,"&lt;="&amp;'A. Allgemeine Informationen'!$D$14))</f>
        <v/>
      </c>
      <c r="L63" s="827" t="str">
        <f>IF(B63="","",SUMIF('E8.a. KKauf_SAV'!$B$6:$B$2005,$B63,'E8.a. KKauf_SAV'!$U$6:$U$2005))</f>
        <v/>
      </c>
      <c r="M63" s="828" t="str">
        <f>IF(B63="","",SUMIFS('E8.c. KKauf_WAV'!$L$6:$L$305,'E8.c. KKauf_WAV'!$B$6:$B$305,$B63,'E8.c. KKauf_WAV'!$F$6:$F$305,"&gt;2015",'E8.c. KKauf_WAV'!$F$6:$F$305,"&lt;="&amp;'A. Allgemeine Informationen'!$D$14)-SUMIFS('E8.c. KKauf_WAV'!$L$6:$L$305,'E8.c. KKauf_WAV'!$B$6:$B$305,$B63,'E8.c. KKauf_WAV'!$D$6:$D$305,"Geschäfts- oder Firmenwert",'E8.c. KKauf_WAV'!$F$6:$F$305,"&gt;2015",'E8.c. KKauf_WAV'!$F$6:$F$305,"&lt;="&amp;'A. Allgemeine Informationen'!$D$14))</f>
        <v/>
      </c>
      <c r="N63" s="827" t="str">
        <f>IF(B63="","",SUMIF('E8.b. KKauf_BKZ'!$B$6:$B$305,B63,'E8.b. KKauf_BKZ'!$J$6:$J$305))</f>
        <v/>
      </c>
      <c r="O63" s="827" t="str">
        <f>IF(B63="","",SUMIF('E8.a. KKauf_SAV'!$B$6:$B$2005,$B63,'E8.a. KKauf_SAV'!$W$6:$W$2005))</f>
        <v/>
      </c>
      <c r="P63" s="828" t="str">
        <f>IF(B63="","",SUMIFS('E8.c. KKauf_WAV'!$N$6:$N$305,'E8.c. KKauf_WAV'!$B$6:$B$305,$B63,'E8.c. KKauf_WAV'!$F$6:$F$305,"&gt;2015",'E8.c. KKauf_WAV'!$F$6:$F$305,"&lt;="&amp;'A. Allgemeine Informationen'!$D$14)-SUMIFS('E8.c. KKauf_WAV'!$N$6:$N$305,'E8.c. KKauf_WAV'!$B$6:$B$305,$B63,'E8.c. KKauf_WAV'!$D$6:$D$305,"Geschäfts- oder Firmenwert",'E8.c. KKauf_WAV'!$F$6:$F$305,"&gt;2015",'E8.c. KKauf_WAV'!$F$6:$F$305,"&lt;="&amp;'A. Allgemeine Informationen'!$D$14))</f>
        <v/>
      </c>
      <c r="Q63" s="827" t="str">
        <f>IF(B63="","",SUMIF('E8.b. KKauf_BKZ'!$B$6:$B$305,B63,'E8.b. KKauf_BKZ'!$K$6:$K$305))</f>
        <v/>
      </c>
      <c r="R63" s="828" t="str">
        <f t="shared" si="5"/>
        <v/>
      </c>
      <c r="S63" s="826" t="str">
        <f>IF(R63="","",$R63*Listen!$N$4)</f>
        <v/>
      </c>
      <c r="T63" s="829" t="str">
        <f>IF(R63="","",$R63*0.4*Listen!$N$2*0.035*F63)</f>
        <v/>
      </c>
      <c r="U63" s="1153">
        <f t="shared" si="6"/>
        <v>0</v>
      </c>
    </row>
    <row r="64" spans="2:21" ht="15" customHeight="1" x14ac:dyDescent="0.2">
      <c r="B64" s="967"/>
      <c r="C64" s="1313"/>
      <c r="D64" s="1314"/>
      <c r="E64" s="588"/>
      <c r="F64" s="587"/>
      <c r="G64" s="589"/>
      <c r="H64" s="589"/>
      <c r="I64" s="826" t="str">
        <f t="shared" si="4"/>
        <v/>
      </c>
      <c r="J64" s="827" t="str">
        <f>IF(B64="","",SUMIF('E8.a. KKauf_SAV'!$B$6:$B$2005,B64,'E8.a. KKauf_SAV'!$V$6:$V$2005))</f>
        <v/>
      </c>
      <c r="K64" s="828" t="str">
        <f>IF(B64="","",SUMIFS('E8.c. KKauf_WAV'!$M$6:$M$305,'E8.c. KKauf_WAV'!$B$6:$B$305,$B64,'E8.c. KKauf_WAV'!$F$6:$F$305,"&gt;2015",'E8.c. KKauf_WAV'!$F$6:$F$305,"&lt;="&amp;'A. Allgemeine Informationen'!$D$14)-SUMIFS('E8.c. KKauf_WAV'!$M$6:$M$305,'E8.c. KKauf_WAV'!$B$6:$B$305,$B64,'E8.c. KKauf_WAV'!$D$6:$D$305,"Geschäfts- oder Firmenwert",'E8.c. KKauf_WAV'!$F$6:$F$305,"&gt;2015",'E8.c. KKauf_WAV'!$D$6:$D$305,"&lt;="&amp;'A. Allgemeine Informationen'!$D$14))</f>
        <v/>
      </c>
      <c r="L64" s="827" t="str">
        <f>IF(B64="","",SUMIF('E8.a. KKauf_SAV'!$B$6:$B$2005,$B64,'E8.a. KKauf_SAV'!$U$6:$U$2005))</f>
        <v/>
      </c>
      <c r="M64" s="828" t="str">
        <f>IF(B64="","",SUMIFS('E8.c. KKauf_WAV'!$L$6:$L$305,'E8.c. KKauf_WAV'!$B$6:$B$305,$B64,'E8.c. KKauf_WAV'!$F$6:$F$305,"&gt;2015",'E8.c. KKauf_WAV'!$F$6:$F$305,"&lt;="&amp;'A. Allgemeine Informationen'!$D$14)-SUMIFS('E8.c. KKauf_WAV'!$L$6:$L$305,'E8.c. KKauf_WAV'!$B$6:$B$305,$B64,'E8.c. KKauf_WAV'!$D$6:$D$305,"Geschäfts- oder Firmenwert",'E8.c. KKauf_WAV'!$F$6:$F$305,"&gt;2015",'E8.c. KKauf_WAV'!$F$6:$F$305,"&lt;="&amp;'A. Allgemeine Informationen'!$D$14))</f>
        <v/>
      </c>
      <c r="N64" s="827" t="str">
        <f>IF(B64="","",SUMIF('E8.b. KKauf_BKZ'!$B$6:$B$305,B64,'E8.b. KKauf_BKZ'!$J$6:$J$305))</f>
        <v/>
      </c>
      <c r="O64" s="827" t="str">
        <f>IF(B64="","",SUMIF('E8.a. KKauf_SAV'!$B$6:$B$2005,$B64,'E8.a. KKauf_SAV'!$W$6:$W$2005))</f>
        <v/>
      </c>
      <c r="P64" s="828" t="str">
        <f>IF(B64="","",SUMIFS('E8.c. KKauf_WAV'!$N$6:$N$305,'E8.c. KKauf_WAV'!$B$6:$B$305,$B64,'E8.c. KKauf_WAV'!$F$6:$F$305,"&gt;2015",'E8.c. KKauf_WAV'!$F$6:$F$305,"&lt;="&amp;'A. Allgemeine Informationen'!$D$14)-SUMIFS('E8.c. KKauf_WAV'!$N$6:$N$305,'E8.c. KKauf_WAV'!$B$6:$B$305,$B64,'E8.c. KKauf_WAV'!$D$6:$D$305,"Geschäfts- oder Firmenwert",'E8.c. KKauf_WAV'!$F$6:$F$305,"&gt;2015",'E8.c. KKauf_WAV'!$F$6:$F$305,"&lt;="&amp;'A. Allgemeine Informationen'!$D$14))</f>
        <v/>
      </c>
      <c r="Q64" s="827" t="str">
        <f>IF(B64="","",SUMIF('E8.b. KKauf_BKZ'!$B$6:$B$305,B64,'E8.b. KKauf_BKZ'!$K$6:$K$305))</f>
        <v/>
      </c>
      <c r="R64" s="828" t="str">
        <f t="shared" si="5"/>
        <v/>
      </c>
      <c r="S64" s="826" t="str">
        <f>IF(R64="","",$R64*Listen!$N$4)</f>
        <v/>
      </c>
      <c r="T64" s="829" t="str">
        <f>IF(R64="","",$R64*0.4*Listen!$N$2*0.035*F64)</f>
        <v/>
      </c>
      <c r="U64" s="1153">
        <f t="shared" si="6"/>
        <v>0</v>
      </c>
    </row>
    <row r="65" spans="2:21" ht="15" customHeight="1" x14ac:dyDescent="0.2">
      <c r="B65" s="967"/>
      <c r="C65" s="1313"/>
      <c r="D65" s="1314"/>
      <c r="E65" s="588"/>
      <c r="F65" s="587"/>
      <c r="G65" s="589"/>
      <c r="H65" s="589"/>
      <c r="I65" s="826" t="str">
        <f t="shared" si="4"/>
        <v/>
      </c>
      <c r="J65" s="827" t="str">
        <f>IF(B65="","",SUMIF('E8.a. KKauf_SAV'!$B$6:$B$2005,B65,'E8.a. KKauf_SAV'!$V$6:$V$2005))</f>
        <v/>
      </c>
      <c r="K65" s="828" t="str">
        <f>IF(B65="","",SUMIFS('E8.c. KKauf_WAV'!$M$6:$M$305,'E8.c. KKauf_WAV'!$B$6:$B$305,$B65,'E8.c. KKauf_WAV'!$F$6:$F$305,"&gt;2015",'E8.c. KKauf_WAV'!$F$6:$F$305,"&lt;="&amp;'A. Allgemeine Informationen'!$D$14)-SUMIFS('E8.c. KKauf_WAV'!$M$6:$M$305,'E8.c. KKauf_WAV'!$B$6:$B$305,$B65,'E8.c. KKauf_WAV'!$D$6:$D$305,"Geschäfts- oder Firmenwert",'E8.c. KKauf_WAV'!$F$6:$F$305,"&gt;2015",'E8.c. KKauf_WAV'!$D$6:$D$305,"&lt;="&amp;'A. Allgemeine Informationen'!$D$14))</f>
        <v/>
      </c>
      <c r="L65" s="827" t="str">
        <f>IF(B65="","",SUMIF('E8.a. KKauf_SAV'!$B$6:$B$2005,$B65,'E8.a. KKauf_SAV'!$U$6:$U$2005))</f>
        <v/>
      </c>
      <c r="M65" s="828" t="str">
        <f>IF(B65="","",SUMIFS('E8.c. KKauf_WAV'!$L$6:$L$305,'E8.c. KKauf_WAV'!$B$6:$B$305,$B65,'E8.c. KKauf_WAV'!$F$6:$F$305,"&gt;2015",'E8.c. KKauf_WAV'!$F$6:$F$305,"&lt;="&amp;'A. Allgemeine Informationen'!$D$14)-SUMIFS('E8.c. KKauf_WAV'!$L$6:$L$305,'E8.c. KKauf_WAV'!$B$6:$B$305,$B65,'E8.c. KKauf_WAV'!$D$6:$D$305,"Geschäfts- oder Firmenwert",'E8.c. KKauf_WAV'!$F$6:$F$305,"&gt;2015",'E8.c. KKauf_WAV'!$F$6:$F$305,"&lt;="&amp;'A. Allgemeine Informationen'!$D$14))</f>
        <v/>
      </c>
      <c r="N65" s="827" t="str">
        <f>IF(B65="","",SUMIF('E8.b. KKauf_BKZ'!$B$6:$B$305,B65,'E8.b. KKauf_BKZ'!$J$6:$J$305))</f>
        <v/>
      </c>
      <c r="O65" s="827" t="str">
        <f>IF(B65="","",SUMIF('E8.a. KKauf_SAV'!$B$6:$B$2005,$B65,'E8.a. KKauf_SAV'!$W$6:$W$2005))</f>
        <v/>
      </c>
      <c r="P65" s="828" t="str">
        <f>IF(B65="","",SUMIFS('E8.c. KKauf_WAV'!$N$6:$N$305,'E8.c. KKauf_WAV'!$B$6:$B$305,$B65,'E8.c. KKauf_WAV'!$F$6:$F$305,"&gt;2015",'E8.c. KKauf_WAV'!$F$6:$F$305,"&lt;="&amp;'A. Allgemeine Informationen'!$D$14)-SUMIFS('E8.c. KKauf_WAV'!$N$6:$N$305,'E8.c. KKauf_WAV'!$B$6:$B$305,$B65,'E8.c. KKauf_WAV'!$D$6:$D$305,"Geschäfts- oder Firmenwert",'E8.c. KKauf_WAV'!$F$6:$F$305,"&gt;2015",'E8.c. KKauf_WAV'!$F$6:$F$305,"&lt;="&amp;'A. Allgemeine Informationen'!$D$14))</f>
        <v/>
      </c>
      <c r="Q65" s="827" t="str">
        <f>IF(B65="","",SUMIF('E8.b. KKauf_BKZ'!$B$6:$B$305,B65,'E8.b. KKauf_BKZ'!$K$6:$K$305))</f>
        <v/>
      </c>
      <c r="R65" s="828" t="str">
        <f t="shared" si="5"/>
        <v/>
      </c>
      <c r="S65" s="826" t="str">
        <f>IF(R65="","",$R65*Listen!$N$4)</f>
        <v/>
      </c>
      <c r="T65" s="829" t="str">
        <f>IF(R65="","",$R65*0.4*Listen!$N$2*0.035*F65)</f>
        <v/>
      </c>
      <c r="U65" s="1153">
        <f t="shared" si="6"/>
        <v>0</v>
      </c>
    </row>
    <row r="66" spans="2:21" ht="15" customHeight="1" x14ac:dyDescent="0.2">
      <c r="B66" s="967"/>
      <c r="C66" s="1313"/>
      <c r="D66" s="1314"/>
      <c r="E66" s="588"/>
      <c r="F66" s="587"/>
      <c r="G66" s="589"/>
      <c r="H66" s="589"/>
      <c r="I66" s="826" t="str">
        <f t="shared" si="4"/>
        <v/>
      </c>
      <c r="J66" s="827" t="str">
        <f>IF(B66="","",SUMIF('E8.a. KKauf_SAV'!$B$6:$B$2005,B66,'E8.a. KKauf_SAV'!$V$6:$V$2005))</f>
        <v/>
      </c>
      <c r="K66" s="828" t="str">
        <f>IF(B66="","",SUMIFS('E8.c. KKauf_WAV'!$M$6:$M$305,'E8.c. KKauf_WAV'!$B$6:$B$305,$B66,'E8.c. KKauf_WAV'!$F$6:$F$305,"&gt;2015",'E8.c. KKauf_WAV'!$F$6:$F$305,"&lt;="&amp;'A. Allgemeine Informationen'!$D$14)-SUMIFS('E8.c. KKauf_WAV'!$M$6:$M$305,'E8.c. KKauf_WAV'!$B$6:$B$305,$B66,'E8.c. KKauf_WAV'!$D$6:$D$305,"Geschäfts- oder Firmenwert",'E8.c. KKauf_WAV'!$F$6:$F$305,"&gt;2015",'E8.c. KKauf_WAV'!$D$6:$D$305,"&lt;="&amp;'A. Allgemeine Informationen'!$D$14))</f>
        <v/>
      </c>
      <c r="L66" s="827" t="str">
        <f>IF(B66="","",SUMIF('E8.a. KKauf_SAV'!$B$6:$B$2005,$B66,'E8.a. KKauf_SAV'!$U$6:$U$2005))</f>
        <v/>
      </c>
      <c r="M66" s="828" t="str">
        <f>IF(B66="","",SUMIFS('E8.c. KKauf_WAV'!$L$6:$L$305,'E8.c. KKauf_WAV'!$B$6:$B$305,$B66,'E8.c. KKauf_WAV'!$F$6:$F$305,"&gt;2015",'E8.c. KKauf_WAV'!$F$6:$F$305,"&lt;="&amp;'A. Allgemeine Informationen'!$D$14)-SUMIFS('E8.c. KKauf_WAV'!$L$6:$L$305,'E8.c. KKauf_WAV'!$B$6:$B$305,$B66,'E8.c. KKauf_WAV'!$D$6:$D$305,"Geschäfts- oder Firmenwert",'E8.c. KKauf_WAV'!$F$6:$F$305,"&gt;2015",'E8.c. KKauf_WAV'!$F$6:$F$305,"&lt;="&amp;'A. Allgemeine Informationen'!$D$14))</f>
        <v/>
      </c>
      <c r="N66" s="827" t="str">
        <f>IF(B66="","",SUMIF('E8.b. KKauf_BKZ'!$B$6:$B$305,B66,'E8.b. KKauf_BKZ'!$J$6:$J$305))</f>
        <v/>
      </c>
      <c r="O66" s="827" t="str">
        <f>IF(B66="","",SUMIF('E8.a. KKauf_SAV'!$B$6:$B$2005,$B66,'E8.a. KKauf_SAV'!$W$6:$W$2005))</f>
        <v/>
      </c>
      <c r="P66" s="828" t="str">
        <f>IF(B66="","",SUMIFS('E8.c. KKauf_WAV'!$N$6:$N$305,'E8.c. KKauf_WAV'!$B$6:$B$305,$B66,'E8.c. KKauf_WAV'!$F$6:$F$305,"&gt;2015",'E8.c. KKauf_WAV'!$F$6:$F$305,"&lt;="&amp;'A. Allgemeine Informationen'!$D$14)-SUMIFS('E8.c. KKauf_WAV'!$N$6:$N$305,'E8.c. KKauf_WAV'!$B$6:$B$305,$B66,'E8.c. KKauf_WAV'!$D$6:$D$305,"Geschäfts- oder Firmenwert",'E8.c. KKauf_WAV'!$F$6:$F$305,"&gt;2015",'E8.c. KKauf_WAV'!$F$6:$F$305,"&lt;="&amp;'A. Allgemeine Informationen'!$D$14))</f>
        <v/>
      </c>
      <c r="Q66" s="827" t="str">
        <f>IF(B66="","",SUMIF('E8.b. KKauf_BKZ'!$B$6:$B$305,B66,'E8.b. KKauf_BKZ'!$K$6:$K$305))</f>
        <v/>
      </c>
      <c r="R66" s="828" t="str">
        <f t="shared" si="5"/>
        <v/>
      </c>
      <c r="S66" s="826" t="str">
        <f>IF(R66="","",$R66*Listen!$N$4)</f>
        <v/>
      </c>
      <c r="T66" s="829" t="str">
        <f>IF(R66="","",$R66*0.4*Listen!$N$2*0.035*F66)</f>
        <v/>
      </c>
      <c r="U66" s="1153">
        <f t="shared" si="6"/>
        <v>0</v>
      </c>
    </row>
    <row r="67" spans="2:21" ht="15" customHeight="1" x14ac:dyDescent="0.2">
      <c r="B67" s="967"/>
      <c r="C67" s="1313"/>
      <c r="D67" s="1314"/>
      <c r="E67" s="588"/>
      <c r="F67" s="587"/>
      <c r="G67" s="589"/>
      <c r="H67" s="589"/>
      <c r="I67" s="826" t="str">
        <f t="shared" si="4"/>
        <v/>
      </c>
      <c r="J67" s="827" t="str">
        <f>IF(B67="","",SUMIF('E8.a. KKauf_SAV'!$B$6:$B$2005,B67,'E8.a. KKauf_SAV'!$V$6:$V$2005))</f>
        <v/>
      </c>
      <c r="K67" s="828" t="str">
        <f>IF(B67="","",SUMIFS('E8.c. KKauf_WAV'!$M$6:$M$305,'E8.c. KKauf_WAV'!$B$6:$B$305,$B67,'E8.c. KKauf_WAV'!$F$6:$F$305,"&gt;2015",'E8.c. KKauf_WAV'!$F$6:$F$305,"&lt;="&amp;'A. Allgemeine Informationen'!$D$14)-SUMIFS('E8.c. KKauf_WAV'!$M$6:$M$305,'E8.c. KKauf_WAV'!$B$6:$B$305,$B67,'E8.c. KKauf_WAV'!$D$6:$D$305,"Geschäfts- oder Firmenwert",'E8.c. KKauf_WAV'!$F$6:$F$305,"&gt;2015",'E8.c. KKauf_WAV'!$D$6:$D$305,"&lt;="&amp;'A. Allgemeine Informationen'!$D$14))</f>
        <v/>
      </c>
      <c r="L67" s="827" t="str">
        <f>IF(B67="","",SUMIF('E8.a. KKauf_SAV'!$B$6:$B$2005,$B67,'E8.a. KKauf_SAV'!$U$6:$U$2005))</f>
        <v/>
      </c>
      <c r="M67" s="828" t="str">
        <f>IF(B67="","",SUMIFS('E8.c. KKauf_WAV'!$L$6:$L$305,'E8.c. KKauf_WAV'!$B$6:$B$305,$B67,'E8.c. KKauf_WAV'!$F$6:$F$305,"&gt;2015",'E8.c. KKauf_WAV'!$F$6:$F$305,"&lt;="&amp;'A. Allgemeine Informationen'!$D$14)-SUMIFS('E8.c. KKauf_WAV'!$L$6:$L$305,'E8.c. KKauf_WAV'!$B$6:$B$305,$B67,'E8.c. KKauf_WAV'!$D$6:$D$305,"Geschäfts- oder Firmenwert",'E8.c. KKauf_WAV'!$F$6:$F$305,"&gt;2015",'E8.c. KKauf_WAV'!$F$6:$F$305,"&lt;="&amp;'A. Allgemeine Informationen'!$D$14))</f>
        <v/>
      </c>
      <c r="N67" s="827" t="str">
        <f>IF(B67="","",SUMIF('E8.b. KKauf_BKZ'!$B$6:$B$305,B67,'E8.b. KKauf_BKZ'!$J$6:$J$305))</f>
        <v/>
      </c>
      <c r="O67" s="827" t="str">
        <f>IF(B67="","",SUMIF('E8.a. KKauf_SAV'!$B$6:$B$2005,$B67,'E8.a. KKauf_SAV'!$W$6:$W$2005))</f>
        <v/>
      </c>
      <c r="P67" s="828" t="str">
        <f>IF(B67="","",SUMIFS('E8.c. KKauf_WAV'!$N$6:$N$305,'E8.c. KKauf_WAV'!$B$6:$B$305,$B67,'E8.c. KKauf_WAV'!$F$6:$F$305,"&gt;2015",'E8.c. KKauf_WAV'!$F$6:$F$305,"&lt;="&amp;'A. Allgemeine Informationen'!$D$14)-SUMIFS('E8.c. KKauf_WAV'!$N$6:$N$305,'E8.c. KKauf_WAV'!$B$6:$B$305,$B67,'E8.c. KKauf_WAV'!$D$6:$D$305,"Geschäfts- oder Firmenwert",'E8.c. KKauf_WAV'!$F$6:$F$305,"&gt;2015",'E8.c. KKauf_WAV'!$F$6:$F$305,"&lt;="&amp;'A. Allgemeine Informationen'!$D$14))</f>
        <v/>
      </c>
      <c r="Q67" s="827" t="str">
        <f>IF(B67="","",SUMIF('E8.b. KKauf_BKZ'!$B$6:$B$305,B67,'E8.b. KKauf_BKZ'!$K$6:$K$305))</f>
        <v/>
      </c>
      <c r="R67" s="828" t="str">
        <f t="shared" si="5"/>
        <v/>
      </c>
      <c r="S67" s="826" t="str">
        <f>IF(R67="","",$R67*Listen!$N$4)</f>
        <v/>
      </c>
      <c r="T67" s="829" t="str">
        <f>IF(R67="","",$R67*0.4*Listen!$N$2*0.035*F67)</f>
        <v/>
      </c>
      <c r="U67" s="1153">
        <f t="shared" si="6"/>
        <v>0</v>
      </c>
    </row>
    <row r="68" spans="2:21" ht="15" customHeight="1" x14ac:dyDescent="0.2">
      <c r="B68" s="967"/>
      <c r="C68" s="1313"/>
      <c r="D68" s="1314"/>
      <c r="E68" s="588"/>
      <c r="F68" s="587"/>
      <c r="G68" s="589"/>
      <c r="H68" s="589"/>
      <c r="I68" s="826" t="str">
        <f t="shared" si="4"/>
        <v/>
      </c>
      <c r="J68" s="827" t="str">
        <f>IF(B68="","",SUMIF('E8.a. KKauf_SAV'!$B$6:$B$2005,B68,'E8.a. KKauf_SAV'!$V$6:$V$2005))</f>
        <v/>
      </c>
      <c r="K68" s="828" t="str">
        <f>IF(B68="","",SUMIFS('E8.c. KKauf_WAV'!$M$6:$M$305,'E8.c. KKauf_WAV'!$B$6:$B$305,$B68,'E8.c. KKauf_WAV'!$F$6:$F$305,"&gt;2015",'E8.c. KKauf_WAV'!$F$6:$F$305,"&lt;="&amp;'A. Allgemeine Informationen'!$D$14)-SUMIFS('E8.c. KKauf_WAV'!$M$6:$M$305,'E8.c. KKauf_WAV'!$B$6:$B$305,$B68,'E8.c. KKauf_WAV'!$D$6:$D$305,"Geschäfts- oder Firmenwert",'E8.c. KKauf_WAV'!$F$6:$F$305,"&gt;2015",'E8.c. KKauf_WAV'!$D$6:$D$305,"&lt;="&amp;'A. Allgemeine Informationen'!$D$14))</f>
        <v/>
      </c>
      <c r="L68" s="827" t="str">
        <f>IF(B68="","",SUMIF('E8.a. KKauf_SAV'!$B$6:$B$2005,$B68,'E8.a. KKauf_SAV'!$U$6:$U$2005))</f>
        <v/>
      </c>
      <c r="M68" s="828" t="str">
        <f>IF(B68="","",SUMIFS('E8.c. KKauf_WAV'!$L$6:$L$305,'E8.c. KKauf_WAV'!$B$6:$B$305,$B68,'E8.c. KKauf_WAV'!$F$6:$F$305,"&gt;2015",'E8.c. KKauf_WAV'!$F$6:$F$305,"&lt;="&amp;'A. Allgemeine Informationen'!$D$14)-SUMIFS('E8.c. KKauf_WAV'!$L$6:$L$305,'E8.c. KKauf_WAV'!$B$6:$B$305,$B68,'E8.c. KKauf_WAV'!$D$6:$D$305,"Geschäfts- oder Firmenwert",'E8.c. KKauf_WAV'!$F$6:$F$305,"&gt;2015",'E8.c. KKauf_WAV'!$F$6:$F$305,"&lt;="&amp;'A. Allgemeine Informationen'!$D$14))</f>
        <v/>
      </c>
      <c r="N68" s="827" t="str">
        <f>IF(B68="","",SUMIF('E8.b. KKauf_BKZ'!$B$6:$B$305,B68,'E8.b. KKauf_BKZ'!$J$6:$J$305))</f>
        <v/>
      </c>
      <c r="O68" s="827" t="str">
        <f>IF(B68="","",SUMIF('E8.a. KKauf_SAV'!$B$6:$B$2005,$B68,'E8.a. KKauf_SAV'!$W$6:$W$2005))</f>
        <v/>
      </c>
      <c r="P68" s="828" t="str">
        <f>IF(B68="","",SUMIFS('E8.c. KKauf_WAV'!$N$6:$N$305,'E8.c. KKauf_WAV'!$B$6:$B$305,$B68,'E8.c. KKauf_WAV'!$F$6:$F$305,"&gt;2015",'E8.c. KKauf_WAV'!$F$6:$F$305,"&lt;="&amp;'A. Allgemeine Informationen'!$D$14)-SUMIFS('E8.c. KKauf_WAV'!$N$6:$N$305,'E8.c. KKauf_WAV'!$B$6:$B$305,$B68,'E8.c. KKauf_WAV'!$D$6:$D$305,"Geschäfts- oder Firmenwert",'E8.c. KKauf_WAV'!$F$6:$F$305,"&gt;2015",'E8.c. KKauf_WAV'!$F$6:$F$305,"&lt;="&amp;'A. Allgemeine Informationen'!$D$14))</f>
        <v/>
      </c>
      <c r="Q68" s="827" t="str">
        <f>IF(B68="","",SUMIF('E8.b. KKauf_BKZ'!$B$6:$B$305,B68,'E8.b. KKauf_BKZ'!$K$6:$K$305))</f>
        <v/>
      </c>
      <c r="R68" s="828" t="str">
        <f t="shared" si="5"/>
        <v/>
      </c>
      <c r="S68" s="826" t="str">
        <f>IF(R68="","",$R68*Listen!$N$4)</f>
        <v/>
      </c>
      <c r="T68" s="829" t="str">
        <f>IF(R68="","",$R68*0.4*Listen!$N$2*0.035*F68)</f>
        <v/>
      </c>
      <c r="U68" s="1153">
        <f t="shared" si="6"/>
        <v>0</v>
      </c>
    </row>
    <row r="69" spans="2:21" ht="15" customHeight="1" x14ac:dyDescent="0.2">
      <c r="B69" s="967"/>
      <c r="C69" s="1313"/>
      <c r="D69" s="1314"/>
      <c r="E69" s="588"/>
      <c r="F69" s="587"/>
      <c r="G69" s="589"/>
      <c r="H69" s="589"/>
      <c r="I69" s="826" t="str">
        <f t="shared" si="4"/>
        <v/>
      </c>
      <c r="J69" s="827" t="str">
        <f>IF(B69="","",SUMIF('E8.a. KKauf_SAV'!$B$6:$B$2005,B69,'E8.a. KKauf_SAV'!$V$6:$V$2005))</f>
        <v/>
      </c>
      <c r="K69" s="828" t="str">
        <f>IF(B69="","",SUMIFS('E8.c. KKauf_WAV'!$M$6:$M$305,'E8.c. KKauf_WAV'!$B$6:$B$305,$B69,'E8.c. KKauf_WAV'!$F$6:$F$305,"&gt;2015",'E8.c. KKauf_WAV'!$F$6:$F$305,"&lt;="&amp;'A. Allgemeine Informationen'!$D$14)-SUMIFS('E8.c. KKauf_WAV'!$M$6:$M$305,'E8.c. KKauf_WAV'!$B$6:$B$305,$B69,'E8.c. KKauf_WAV'!$D$6:$D$305,"Geschäfts- oder Firmenwert",'E8.c. KKauf_WAV'!$F$6:$F$305,"&gt;2015",'E8.c. KKauf_WAV'!$D$6:$D$305,"&lt;="&amp;'A. Allgemeine Informationen'!$D$14))</f>
        <v/>
      </c>
      <c r="L69" s="827" t="str">
        <f>IF(B69="","",SUMIF('E8.a. KKauf_SAV'!$B$6:$B$2005,$B69,'E8.a. KKauf_SAV'!$U$6:$U$2005))</f>
        <v/>
      </c>
      <c r="M69" s="828" t="str">
        <f>IF(B69="","",SUMIFS('E8.c. KKauf_WAV'!$L$6:$L$305,'E8.c. KKauf_WAV'!$B$6:$B$305,$B69,'E8.c. KKauf_WAV'!$F$6:$F$305,"&gt;2015",'E8.c. KKauf_WAV'!$F$6:$F$305,"&lt;="&amp;'A. Allgemeine Informationen'!$D$14)-SUMIFS('E8.c. KKauf_WAV'!$L$6:$L$305,'E8.c. KKauf_WAV'!$B$6:$B$305,$B69,'E8.c. KKauf_WAV'!$D$6:$D$305,"Geschäfts- oder Firmenwert",'E8.c. KKauf_WAV'!$F$6:$F$305,"&gt;2015",'E8.c. KKauf_WAV'!$F$6:$F$305,"&lt;="&amp;'A. Allgemeine Informationen'!$D$14))</f>
        <v/>
      </c>
      <c r="N69" s="827" t="str">
        <f>IF(B69="","",SUMIF('E8.b. KKauf_BKZ'!$B$6:$B$305,B69,'E8.b. KKauf_BKZ'!$J$6:$J$305))</f>
        <v/>
      </c>
      <c r="O69" s="827" t="str">
        <f>IF(B69="","",SUMIF('E8.a. KKauf_SAV'!$B$6:$B$2005,$B69,'E8.a. KKauf_SAV'!$W$6:$W$2005))</f>
        <v/>
      </c>
      <c r="P69" s="828" t="str">
        <f>IF(B69="","",SUMIFS('E8.c. KKauf_WAV'!$N$6:$N$305,'E8.c. KKauf_WAV'!$B$6:$B$305,$B69,'E8.c. KKauf_WAV'!$F$6:$F$305,"&gt;2015",'E8.c. KKauf_WAV'!$F$6:$F$305,"&lt;="&amp;'A. Allgemeine Informationen'!$D$14)-SUMIFS('E8.c. KKauf_WAV'!$N$6:$N$305,'E8.c. KKauf_WAV'!$B$6:$B$305,$B69,'E8.c. KKauf_WAV'!$D$6:$D$305,"Geschäfts- oder Firmenwert",'E8.c. KKauf_WAV'!$F$6:$F$305,"&gt;2015",'E8.c. KKauf_WAV'!$F$6:$F$305,"&lt;="&amp;'A. Allgemeine Informationen'!$D$14))</f>
        <v/>
      </c>
      <c r="Q69" s="827" t="str">
        <f>IF(B69="","",SUMIF('E8.b. KKauf_BKZ'!$B$6:$B$305,B69,'E8.b. KKauf_BKZ'!$K$6:$K$305))</f>
        <v/>
      </c>
      <c r="R69" s="828" t="str">
        <f t="shared" si="5"/>
        <v/>
      </c>
      <c r="S69" s="826" t="str">
        <f>IF(R69="","",$R69*Listen!$N$4)</f>
        <v/>
      </c>
      <c r="T69" s="829" t="str">
        <f>IF(R69="","",$R69*0.4*Listen!$N$2*0.035*F69)</f>
        <v/>
      </c>
      <c r="U69" s="1153">
        <f t="shared" si="6"/>
        <v>0</v>
      </c>
    </row>
    <row r="70" spans="2:21" ht="15" customHeight="1" x14ac:dyDescent="0.2">
      <c r="B70" s="967"/>
      <c r="C70" s="1313"/>
      <c r="D70" s="1314"/>
      <c r="E70" s="588"/>
      <c r="F70" s="587"/>
      <c r="G70" s="589"/>
      <c r="H70" s="589"/>
      <c r="I70" s="826" t="str">
        <f t="shared" si="4"/>
        <v/>
      </c>
      <c r="J70" s="827" t="str">
        <f>IF(B70="","",SUMIF('E8.a. KKauf_SAV'!$B$6:$B$2005,B70,'E8.a. KKauf_SAV'!$V$6:$V$2005))</f>
        <v/>
      </c>
      <c r="K70" s="828" t="str">
        <f>IF(B70="","",SUMIFS('E8.c. KKauf_WAV'!$M$6:$M$305,'E8.c. KKauf_WAV'!$B$6:$B$305,$B70,'E8.c. KKauf_WAV'!$F$6:$F$305,"&gt;2015",'E8.c. KKauf_WAV'!$F$6:$F$305,"&lt;="&amp;'A. Allgemeine Informationen'!$D$14)-SUMIFS('E8.c. KKauf_WAV'!$M$6:$M$305,'E8.c. KKauf_WAV'!$B$6:$B$305,$B70,'E8.c. KKauf_WAV'!$D$6:$D$305,"Geschäfts- oder Firmenwert",'E8.c. KKauf_WAV'!$F$6:$F$305,"&gt;2015",'E8.c. KKauf_WAV'!$D$6:$D$305,"&lt;="&amp;'A. Allgemeine Informationen'!$D$14))</f>
        <v/>
      </c>
      <c r="L70" s="827" t="str">
        <f>IF(B70="","",SUMIF('E8.a. KKauf_SAV'!$B$6:$B$2005,$B70,'E8.a. KKauf_SAV'!$U$6:$U$2005))</f>
        <v/>
      </c>
      <c r="M70" s="828" t="str">
        <f>IF(B70="","",SUMIFS('E8.c. KKauf_WAV'!$L$6:$L$305,'E8.c. KKauf_WAV'!$B$6:$B$305,$B70,'E8.c. KKauf_WAV'!$F$6:$F$305,"&gt;2015",'E8.c. KKauf_WAV'!$F$6:$F$305,"&lt;="&amp;'A. Allgemeine Informationen'!$D$14)-SUMIFS('E8.c. KKauf_WAV'!$L$6:$L$305,'E8.c. KKauf_WAV'!$B$6:$B$305,$B70,'E8.c. KKauf_WAV'!$D$6:$D$305,"Geschäfts- oder Firmenwert",'E8.c. KKauf_WAV'!$F$6:$F$305,"&gt;2015",'E8.c. KKauf_WAV'!$F$6:$F$305,"&lt;="&amp;'A. Allgemeine Informationen'!$D$14))</f>
        <v/>
      </c>
      <c r="N70" s="827" t="str">
        <f>IF(B70="","",SUMIF('E8.b. KKauf_BKZ'!$B$6:$B$305,B70,'E8.b. KKauf_BKZ'!$J$6:$J$305))</f>
        <v/>
      </c>
      <c r="O70" s="827" t="str">
        <f>IF(B70="","",SUMIF('E8.a. KKauf_SAV'!$B$6:$B$2005,$B70,'E8.a. KKauf_SAV'!$W$6:$W$2005))</f>
        <v/>
      </c>
      <c r="P70" s="828" t="str">
        <f>IF(B70="","",SUMIFS('E8.c. KKauf_WAV'!$N$6:$N$305,'E8.c. KKauf_WAV'!$B$6:$B$305,$B70,'E8.c. KKauf_WAV'!$F$6:$F$305,"&gt;2015",'E8.c. KKauf_WAV'!$F$6:$F$305,"&lt;="&amp;'A. Allgemeine Informationen'!$D$14)-SUMIFS('E8.c. KKauf_WAV'!$N$6:$N$305,'E8.c. KKauf_WAV'!$B$6:$B$305,$B70,'E8.c. KKauf_WAV'!$D$6:$D$305,"Geschäfts- oder Firmenwert",'E8.c. KKauf_WAV'!$F$6:$F$305,"&gt;2015",'E8.c. KKauf_WAV'!$F$6:$F$305,"&lt;="&amp;'A. Allgemeine Informationen'!$D$14))</f>
        <v/>
      </c>
      <c r="Q70" s="827" t="str">
        <f>IF(B70="","",SUMIF('E8.b. KKauf_BKZ'!$B$6:$B$305,B70,'E8.b. KKauf_BKZ'!$K$6:$K$305))</f>
        <v/>
      </c>
      <c r="R70" s="828" t="str">
        <f t="shared" si="5"/>
        <v/>
      </c>
      <c r="S70" s="826" t="str">
        <f>IF(R70="","",$R70*Listen!$N$4)</f>
        <v/>
      </c>
      <c r="T70" s="829" t="str">
        <f>IF(R70="","",$R70*0.4*Listen!$N$2*0.035*F70)</f>
        <v/>
      </c>
      <c r="U70" s="1153">
        <f t="shared" si="6"/>
        <v>0</v>
      </c>
    </row>
    <row r="71" spans="2:21" ht="15" customHeight="1" x14ac:dyDescent="0.2">
      <c r="B71" s="967"/>
      <c r="C71" s="1313"/>
      <c r="D71" s="1314"/>
      <c r="E71" s="663"/>
      <c r="F71" s="664"/>
      <c r="G71" s="665"/>
      <c r="H71" s="665"/>
      <c r="I71" s="826" t="str">
        <f t="shared" si="4"/>
        <v/>
      </c>
      <c r="J71" s="827" t="str">
        <f>IF(B71="","",SUMIF('E8.a. KKauf_SAV'!$B$6:$B$2005,B71,'E8.a. KKauf_SAV'!$V$6:$V$2005))</f>
        <v/>
      </c>
      <c r="K71" s="828" t="str">
        <f>IF(B71="","",SUMIFS('E8.c. KKauf_WAV'!$M$6:$M$305,'E8.c. KKauf_WAV'!$B$6:$B$305,$B71,'E8.c. KKauf_WAV'!$F$6:$F$305,"&gt;2015",'E8.c. KKauf_WAV'!$F$6:$F$305,"&lt;="&amp;'A. Allgemeine Informationen'!$D$14)-SUMIFS('E8.c. KKauf_WAV'!$M$6:$M$305,'E8.c. KKauf_WAV'!$B$6:$B$305,$B71,'E8.c. KKauf_WAV'!$D$6:$D$305,"Geschäfts- oder Firmenwert",'E8.c. KKauf_WAV'!$F$6:$F$305,"&gt;2015",'E8.c. KKauf_WAV'!$D$6:$D$305,"&lt;="&amp;'A. Allgemeine Informationen'!$D$14))</f>
        <v/>
      </c>
      <c r="L71" s="897"/>
      <c r="M71" s="828" t="str">
        <f>IF(B71="","",SUMIFS('E8.c. KKauf_WAV'!$L$6:$L$305,'E8.c. KKauf_WAV'!$B$6:$B$305,$B71,'E8.c. KKauf_WAV'!$F$6:$F$305,"&gt;2015",'E8.c. KKauf_WAV'!$F$6:$F$305,"&lt;="&amp;'A. Allgemeine Informationen'!$D$14)-SUMIFS('E8.c. KKauf_WAV'!$L$6:$L$305,'E8.c. KKauf_WAV'!$B$6:$B$305,$B71,'E8.c. KKauf_WAV'!$D$6:$D$305,"Geschäfts- oder Firmenwert",'E8.c. KKauf_WAV'!$F$6:$F$305,"&gt;2015",'E8.c. KKauf_WAV'!$F$6:$F$305,"&lt;="&amp;'A. Allgemeine Informationen'!$D$14))</f>
        <v/>
      </c>
      <c r="N71" s="827" t="str">
        <f>IF(B71="","",SUMIF('E8.b. KKauf_BKZ'!$B$6:$B$305,B71,'E8.b. KKauf_BKZ'!$J$6:$J$305))</f>
        <v/>
      </c>
      <c r="O71" s="897"/>
      <c r="P71" s="828" t="str">
        <f>IF(B71="","",SUMIFS('E8.c. KKauf_WAV'!$N$6:$N$305,'E8.c. KKauf_WAV'!$B$6:$B$305,$B71,'E8.c. KKauf_WAV'!$F$6:$F$305,"&gt;2015",'E8.c. KKauf_WAV'!$F$6:$F$305,"&lt;="&amp;'A. Allgemeine Informationen'!$D$14)-SUMIFS('E8.c. KKauf_WAV'!$N$6:$N$305,'E8.c. KKauf_WAV'!$B$6:$B$305,$B71,'E8.c. KKauf_WAV'!$D$6:$D$305,"Geschäfts- oder Firmenwert",'E8.c. KKauf_WAV'!$F$6:$F$305,"&gt;2015",'E8.c. KKauf_WAV'!$F$6:$F$305,"&lt;="&amp;'A. Allgemeine Informationen'!$D$14))</f>
        <v/>
      </c>
      <c r="Q71" s="827" t="str">
        <f>IF(B71="","",SUMIF('E8.b. KKauf_BKZ'!$B$6:$B$305,B71,'E8.b. KKauf_BKZ'!$K$6:$K$305))</f>
        <v/>
      </c>
      <c r="R71" s="828" t="str">
        <f t="shared" si="5"/>
        <v/>
      </c>
      <c r="S71" s="826" t="str">
        <f>IF(R71="","",$R71*Listen!$N$4)</f>
        <v/>
      </c>
      <c r="T71" s="829" t="str">
        <f>IF(R71="","",$R71*0.4*Listen!$N$2*0.035*F71)</f>
        <v/>
      </c>
      <c r="U71" s="1153">
        <f t="shared" si="6"/>
        <v>0</v>
      </c>
    </row>
    <row r="72" spans="2:21" ht="15" customHeight="1" x14ac:dyDescent="0.2">
      <c r="B72" s="967"/>
      <c r="C72" s="1313"/>
      <c r="D72" s="1314"/>
      <c r="E72" s="663"/>
      <c r="F72" s="664"/>
      <c r="G72" s="665"/>
      <c r="H72" s="665"/>
      <c r="I72" s="826" t="str">
        <f t="shared" si="4"/>
        <v/>
      </c>
      <c r="J72" s="827" t="str">
        <f>IF(B72="","",SUMIF('E8.a. KKauf_SAV'!$B$6:$B$2005,B72,'E8.a. KKauf_SAV'!$V$6:$V$2005))</f>
        <v/>
      </c>
      <c r="K72" s="828" t="str">
        <f>IF(B72="","",SUMIFS('E8.c. KKauf_WAV'!$M$6:$M$305,'E8.c. KKauf_WAV'!$B$6:$B$305,$B72,'E8.c. KKauf_WAV'!$F$6:$F$305,"&gt;2015",'E8.c. KKauf_WAV'!$F$6:$F$305,"&lt;="&amp;'A. Allgemeine Informationen'!$D$14)-SUMIFS('E8.c. KKauf_WAV'!$M$6:$M$305,'E8.c. KKauf_WAV'!$B$6:$B$305,$B72,'E8.c. KKauf_WAV'!$D$6:$D$305,"Geschäfts- oder Firmenwert",'E8.c. KKauf_WAV'!$F$6:$F$305,"&gt;2015",'E8.c. KKauf_WAV'!$D$6:$D$305,"&lt;="&amp;'A. Allgemeine Informationen'!$D$14))</f>
        <v/>
      </c>
      <c r="L72" s="897"/>
      <c r="M72" s="828" t="str">
        <f>IF(B72="","",SUMIFS('E8.c. KKauf_WAV'!$L$6:$L$305,'E8.c. KKauf_WAV'!$B$6:$B$305,$B72,'E8.c. KKauf_WAV'!$F$6:$F$305,"&gt;2015",'E8.c. KKauf_WAV'!$F$6:$F$305,"&lt;="&amp;'A. Allgemeine Informationen'!$D$14)-SUMIFS('E8.c. KKauf_WAV'!$L$6:$L$305,'E8.c. KKauf_WAV'!$B$6:$B$305,$B72,'E8.c. KKauf_WAV'!$D$6:$D$305,"Geschäfts- oder Firmenwert",'E8.c. KKauf_WAV'!$F$6:$F$305,"&gt;2015",'E8.c. KKauf_WAV'!$F$6:$F$305,"&lt;="&amp;'A. Allgemeine Informationen'!$D$14))</f>
        <v/>
      </c>
      <c r="N72" s="827" t="str">
        <f>IF(B72="","",SUMIF('E8.b. KKauf_BKZ'!$B$6:$B$305,B72,'E8.b. KKauf_BKZ'!$J$6:$J$305))</f>
        <v/>
      </c>
      <c r="O72" s="897"/>
      <c r="P72" s="828" t="str">
        <f>IF(B72="","",SUMIFS('E8.c. KKauf_WAV'!$N$6:$N$305,'E8.c. KKauf_WAV'!$B$6:$B$305,$B72,'E8.c. KKauf_WAV'!$F$6:$F$305,"&gt;2015",'E8.c. KKauf_WAV'!$F$6:$F$305,"&lt;="&amp;'A. Allgemeine Informationen'!$D$14)-SUMIFS('E8.c. KKauf_WAV'!$N$6:$N$305,'E8.c. KKauf_WAV'!$B$6:$B$305,$B72,'E8.c. KKauf_WAV'!$D$6:$D$305,"Geschäfts- oder Firmenwert",'E8.c. KKauf_WAV'!$F$6:$F$305,"&gt;2015",'E8.c. KKauf_WAV'!$F$6:$F$305,"&lt;="&amp;'A. Allgemeine Informationen'!$D$14))</f>
        <v/>
      </c>
      <c r="Q72" s="827" t="str">
        <f>IF(B72="","",SUMIF('E8.b. KKauf_BKZ'!$B$6:$B$305,B72,'E8.b. KKauf_BKZ'!$K$6:$K$305))</f>
        <v/>
      </c>
      <c r="R72" s="828" t="str">
        <f t="shared" si="5"/>
        <v/>
      </c>
      <c r="S72" s="826" t="str">
        <f>IF(R72="","",$R72*Listen!$N$4)</f>
        <v/>
      </c>
      <c r="T72" s="829" t="str">
        <f>IF(R72="","",$R72*0.4*Listen!$N$2*0.035*F72)</f>
        <v/>
      </c>
      <c r="U72" s="1153">
        <f t="shared" si="6"/>
        <v>0</v>
      </c>
    </row>
    <row r="73" spans="2:21" ht="15" customHeight="1" x14ac:dyDescent="0.2">
      <c r="B73" s="967"/>
      <c r="C73" s="1313"/>
      <c r="D73" s="1314"/>
      <c r="E73" s="663"/>
      <c r="F73" s="664"/>
      <c r="G73" s="665"/>
      <c r="H73" s="665"/>
      <c r="I73" s="826" t="str">
        <f t="shared" si="4"/>
        <v/>
      </c>
      <c r="J73" s="827" t="str">
        <f>IF(B73="","",SUMIF('E8.a. KKauf_SAV'!$B$6:$B$2005,B73,'E8.a. KKauf_SAV'!$V$6:$V$2005))</f>
        <v/>
      </c>
      <c r="K73" s="828" t="str">
        <f>IF(B73="","",SUMIFS('E8.c. KKauf_WAV'!$M$6:$M$305,'E8.c. KKauf_WAV'!$B$6:$B$305,$B73,'E8.c. KKauf_WAV'!$F$6:$F$305,"&gt;2015",'E8.c. KKauf_WAV'!$F$6:$F$305,"&lt;="&amp;'A. Allgemeine Informationen'!$D$14)-SUMIFS('E8.c. KKauf_WAV'!$M$6:$M$305,'E8.c. KKauf_WAV'!$B$6:$B$305,$B73,'E8.c. KKauf_WAV'!$D$6:$D$305,"Geschäfts- oder Firmenwert",'E8.c. KKauf_WAV'!$F$6:$F$305,"&gt;2015",'E8.c. KKauf_WAV'!$D$6:$D$305,"&lt;="&amp;'A. Allgemeine Informationen'!$D$14))</f>
        <v/>
      </c>
      <c r="L73" s="897"/>
      <c r="M73" s="828" t="str">
        <f>IF(B73="","",SUMIFS('E8.c. KKauf_WAV'!$L$6:$L$305,'E8.c. KKauf_WAV'!$B$6:$B$305,$B73,'E8.c. KKauf_WAV'!$F$6:$F$305,"&gt;2015",'E8.c. KKauf_WAV'!$F$6:$F$305,"&lt;="&amp;'A. Allgemeine Informationen'!$D$14)-SUMIFS('E8.c. KKauf_WAV'!$L$6:$L$305,'E8.c. KKauf_WAV'!$B$6:$B$305,$B73,'E8.c. KKauf_WAV'!$D$6:$D$305,"Geschäfts- oder Firmenwert",'E8.c. KKauf_WAV'!$F$6:$F$305,"&gt;2015",'E8.c. KKauf_WAV'!$F$6:$F$305,"&lt;="&amp;'A. Allgemeine Informationen'!$D$14))</f>
        <v/>
      </c>
      <c r="N73" s="827" t="str">
        <f>IF(B73="","",SUMIF('E8.b. KKauf_BKZ'!$B$6:$B$305,B73,'E8.b. KKauf_BKZ'!$J$6:$J$305))</f>
        <v/>
      </c>
      <c r="O73" s="897"/>
      <c r="P73" s="828" t="str">
        <f>IF(B73="","",SUMIFS('E8.c. KKauf_WAV'!$N$6:$N$305,'E8.c. KKauf_WAV'!$B$6:$B$305,$B73,'E8.c. KKauf_WAV'!$F$6:$F$305,"&gt;2015",'E8.c. KKauf_WAV'!$F$6:$F$305,"&lt;="&amp;'A. Allgemeine Informationen'!$D$14)-SUMIFS('E8.c. KKauf_WAV'!$N$6:$N$305,'E8.c. KKauf_WAV'!$B$6:$B$305,$B73,'E8.c. KKauf_WAV'!$D$6:$D$305,"Geschäfts- oder Firmenwert",'E8.c. KKauf_WAV'!$F$6:$F$305,"&gt;2015",'E8.c. KKauf_WAV'!$F$6:$F$305,"&lt;="&amp;'A. Allgemeine Informationen'!$D$14))</f>
        <v/>
      </c>
      <c r="Q73" s="827" t="str">
        <f>IF(B73="","",SUMIF('E8.b. KKauf_BKZ'!$B$6:$B$305,B73,'E8.b. KKauf_BKZ'!$K$6:$K$305))</f>
        <v/>
      </c>
      <c r="R73" s="828" t="str">
        <f t="shared" si="5"/>
        <v/>
      </c>
      <c r="S73" s="826" t="str">
        <f>IF(R73="","",$R73*Listen!$N$4)</f>
        <v/>
      </c>
      <c r="T73" s="829" t="str">
        <f>IF(R73="","",$R73*0.4*Listen!$N$2*0.035*F73)</f>
        <v/>
      </c>
      <c r="U73" s="1153">
        <f t="shared" si="6"/>
        <v>0</v>
      </c>
    </row>
    <row r="74" spans="2:21" ht="15" customHeight="1" x14ac:dyDescent="0.2">
      <c r="B74" s="967"/>
      <c r="C74" s="1313"/>
      <c r="D74" s="1314"/>
      <c r="E74" s="663"/>
      <c r="F74" s="664"/>
      <c r="G74" s="665"/>
      <c r="H74" s="665"/>
      <c r="I74" s="826" t="str">
        <f t="shared" si="4"/>
        <v/>
      </c>
      <c r="J74" s="827" t="str">
        <f>IF(B74="","",SUMIF('E8.a. KKauf_SAV'!$B$6:$B$2005,B74,'E8.a. KKauf_SAV'!$V$6:$V$2005))</f>
        <v/>
      </c>
      <c r="K74" s="828" t="str">
        <f>IF(B74="","",SUMIFS('E8.c. KKauf_WAV'!$M$6:$M$305,'E8.c. KKauf_WAV'!$B$6:$B$305,$B74,'E8.c. KKauf_WAV'!$F$6:$F$305,"&gt;2015",'E8.c. KKauf_WAV'!$F$6:$F$305,"&lt;="&amp;'A. Allgemeine Informationen'!$D$14)-SUMIFS('E8.c. KKauf_WAV'!$M$6:$M$305,'E8.c. KKauf_WAV'!$B$6:$B$305,$B74,'E8.c. KKauf_WAV'!$D$6:$D$305,"Geschäfts- oder Firmenwert",'E8.c. KKauf_WAV'!$F$6:$F$305,"&gt;2015",'E8.c. KKauf_WAV'!$D$6:$D$305,"&lt;="&amp;'A. Allgemeine Informationen'!$D$14))</f>
        <v/>
      </c>
      <c r="L74" s="897"/>
      <c r="M74" s="828" t="str">
        <f>IF(B74="","",SUMIFS('E8.c. KKauf_WAV'!$L$6:$L$305,'E8.c. KKauf_WAV'!$B$6:$B$305,$B74,'E8.c. KKauf_WAV'!$F$6:$F$305,"&gt;2015",'E8.c. KKauf_WAV'!$F$6:$F$305,"&lt;="&amp;'A. Allgemeine Informationen'!$D$14)-SUMIFS('E8.c. KKauf_WAV'!$L$6:$L$305,'E8.c. KKauf_WAV'!$B$6:$B$305,$B74,'E8.c. KKauf_WAV'!$D$6:$D$305,"Geschäfts- oder Firmenwert",'E8.c. KKauf_WAV'!$F$6:$F$305,"&gt;2015",'E8.c. KKauf_WAV'!$F$6:$F$305,"&lt;="&amp;'A. Allgemeine Informationen'!$D$14))</f>
        <v/>
      </c>
      <c r="N74" s="827" t="str">
        <f>IF(B74="","",SUMIF('E8.b. KKauf_BKZ'!$B$6:$B$305,B74,'E8.b. KKauf_BKZ'!$J$6:$J$305))</f>
        <v/>
      </c>
      <c r="O74" s="897"/>
      <c r="P74" s="828" t="str">
        <f>IF(B74="","",SUMIFS('E8.c. KKauf_WAV'!$N$6:$N$305,'E8.c. KKauf_WAV'!$B$6:$B$305,$B74,'E8.c. KKauf_WAV'!$F$6:$F$305,"&gt;2015",'E8.c. KKauf_WAV'!$F$6:$F$305,"&lt;="&amp;'A. Allgemeine Informationen'!$D$14)-SUMIFS('E8.c. KKauf_WAV'!$N$6:$N$305,'E8.c. KKauf_WAV'!$B$6:$B$305,$B74,'E8.c. KKauf_WAV'!$D$6:$D$305,"Geschäfts- oder Firmenwert",'E8.c. KKauf_WAV'!$F$6:$F$305,"&gt;2015",'E8.c. KKauf_WAV'!$F$6:$F$305,"&lt;="&amp;'A. Allgemeine Informationen'!$D$14))</f>
        <v/>
      </c>
      <c r="Q74" s="827" t="str">
        <f>IF(B74="","",SUMIF('E8.b. KKauf_BKZ'!$B$6:$B$305,B74,'E8.b. KKauf_BKZ'!$K$6:$K$305))</f>
        <v/>
      </c>
      <c r="R74" s="828" t="str">
        <f t="shared" si="5"/>
        <v/>
      </c>
      <c r="S74" s="826" t="str">
        <f>IF(R74="","",$R74*Listen!$N$4)</f>
        <v/>
      </c>
      <c r="T74" s="829" t="str">
        <f>IF(R74="","",$R74*0.4*Listen!$N$2*0.035*F74)</f>
        <v/>
      </c>
      <c r="U74" s="1153">
        <f t="shared" si="6"/>
        <v>0</v>
      </c>
    </row>
    <row r="75" spans="2:21" ht="15" customHeight="1" x14ac:dyDescent="0.2">
      <c r="B75" s="967"/>
      <c r="C75" s="1313"/>
      <c r="D75" s="1314"/>
      <c r="E75" s="663"/>
      <c r="F75" s="664"/>
      <c r="G75" s="665"/>
      <c r="H75" s="665"/>
      <c r="I75" s="826" t="str">
        <f t="shared" si="4"/>
        <v/>
      </c>
      <c r="J75" s="827" t="str">
        <f>IF(B75="","",SUMIF('E8.a. KKauf_SAV'!$B$6:$B$2005,B75,'E8.a. KKauf_SAV'!$V$6:$V$2005))</f>
        <v/>
      </c>
      <c r="K75" s="828" t="str">
        <f>IF(B75="","",SUMIFS('E8.c. KKauf_WAV'!$M$6:$M$305,'E8.c. KKauf_WAV'!$B$6:$B$305,$B75,'E8.c. KKauf_WAV'!$F$6:$F$305,"&gt;2015",'E8.c. KKauf_WAV'!$F$6:$F$305,"&lt;="&amp;'A. Allgemeine Informationen'!$D$14)-SUMIFS('E8.c. KKauf_WAV'!$M$6:$M$305,'E8.c. KKauf_WAV'!$B$6:$B$305,$B75,'E8.c. KKauf_WAV'!$D$6:$D$305,"Geschäfts- oder Firmenwert",'E8.c. KKauf_WAV'!$F$6:$F$305,"&gt;2015",'E8.c. KKauf_WAV'!$D$6:$D$305,"&lt;="&amp;'A. Allgemeine Informationen'!$D$14))</f>
        <v/>
      </c>
      <c r="L75" s="897"/>
      <c r="M75" s="828" t="str">
        <f>IF(B75="","",SUMIFS('E8.c. KKauf_WAV'!$L$6:$L$305,'E8.c. KKauf_WAV'!$B$6:$B$305,$B75,'E8.c. KKauf_WAV'!$F$6:$F$305,"&gt;2015",'E8.c. KKauf_WAV'!$F$6:$F$305,"&lt;="&amp;'A. Allgemeine Informationen'!$D$14)-SUMIFS('E8.c. KKauf_WAV'!$L$6:$L$305,'E8.c. KKauf_WAV'!$B$6:$B$305,$B75,'E8.c. KKauf_WAV'!$D$6:$D$305,"Geschäfts- oder Firmenwert",'E8.c. KKauf_WAV'!$F$6:$F$305,"&gt;2015",'E8.c. KKauf_WAV'!$F$6:$F$305,"&lt;="&amp;'A. Allgemeine Informationen'!$D$14))</f>
        <v/>
      </c>
      <c r="N75" s="827" t="str">
        <f>IF(B75="","",SUMIF('E8.b. KKauf_BKZ'!$B$6:$B$305,B75,'E8.b. KKauf_BKZ'!$J$6:$J$305))</f>
        <v/>
      </c>
      <c r="O75" s="897"/>
      <c r="P75" s="828" t="str">
        <f>IF(B75="","",SUMIFS('E8.c. KKauf_WAV'!$N$6:$N$305,'E8.c. KKauf_WAV'!$B$6:$B$305,$B75,'E8.c. KKauf_WAV'!$F$6:$F$305,"&gt;2015",'E8.c. KKauf_WAV'!$F$6:$F$305,"&lt;="&amp;'A. Allgemeine Informationen'!$D$14)-SUMIFS('E8.c. KKauf_WAV'!$N$6:$N$305,'E8.c. KKauf_WAV'!$B$6:$B$305,$B75,'E8.c. KKauf_WAV'!$D$6:$D$305,"Geschäfts- oder Firmenwert",'E8.c. KKauf_WAV'!$F$6:$F$305,"&gt;2015",'E8.c. KKauf_WAV'!$F$6:$F$305,"&lt;="&amp;'A. Allgemeine Informationen'!$D$14))</f>
        <v/>
      </c>
      <c r="Q75" s="827" t="str">
        <f>IF(B75="","",SUMIF('E8.b. KKauf_BKZ'!$B$6:$B$305,B75,'E8.b. KKauf_BKZ'!$K$6:$K$305))</f>
        <v/>
      </c>
      <c r="R75" s="828" t="str">
        <f t="shared" si="5"/>
        <v/>
      </c>
      <c r="S75" s="826" t="str">
        <f>IF(R75="","",$R75*Listen!$N$4)</f>
        <v/>
      </c>
      <c r="T75" s="829" t="str">
        <f>IF(R75="","",$R75*0.4*Listen!$N$2*0.035*F75)</f>
        <v/>
      </c>
      <c r="U75" s="1153">
        <f t="shared" si="6"/>
        <v>0</v>
      </c>
    </row>
    <row r="76" spans="2:21" ht="15" customHeight="1" x14ac:dyDescent="0.2">
      <c r="B76" s="967"/>
      <c r="C76" s="1313"/>
      <c r="D76" s="1314"/>
      <c r="E76" s="663"/>
      <c r="F76" s="664"/>
      <c r="G76" s="665"/>
      <c r="H76" s="665"/>
      <c r="I76" s="826" t="str">
        <f t="shared" si="4"/>
        <v/>
      </c>
      <c r="J76" s="827" t="str">
        <f>IF(B76="","",SUMIF('E8.a. KKauf_SAV'!$B$6:$B$2005,B76,'E8.a. KKauf_SAV'!$V$6:$V$2005))</f>
        <v/>
      </c>
      <c r="K76" s="828" t="str">
        <f>IF(B76="","",SUMIFS('E8.c. KKauf_WAV'!$M$6:$M$305,'E8.c. KKauf_WAV'!$B$6:$B$305,$B76,'E8.c. KKauf_WAV'!$F$6:$F$305,"&gt;2015",'E8.c. KKauf_WAV'!$F$6:$F$305,"&lt;="&amp;'A. Allgemeine Informationen'!$D$14)-SUMIFS('E8.c. KKauf_WAV'!$M$6:$M$305,'E8.c. KKauf_WAV'!$B$6:$B$305,$B76,'E8.c. KKauf_WAV'!$D$6:$D$305,"Geschäfts- oder Firmenwert",'E8.c. KKauf_WAV'!$F$6:$F$305,"&gt;2015",'E8.c. KKauf_WAV'!$D$6:$D$305,"&lt;="&amp;'A. Allgemeine Informationen'!$D$14))</f>
        <v/>
      </c>
      <c r="L76" s="897"/>
      <c r="M76" s="828" t="str">
        <f>IF(B76="","",SUMIFS('E8.c. KKauf_WAV'!$L$6:$L$305,'E8.c. KKauf_WAV'!$B$6:$B$305,$B76,'E8.c. KKauf_WAV'!$F$6:$F$305,"&gt;2015",'E8.c. KKauf_WAV'!$F$6:$F$305,"&lt;="&amp;'A. Allgemeine Informationen'!$D$14)-SUMIFS('E8.c. KKauf_WAV'!$L$6:$L$305,'E8.c. KKauf_WAV'!$B$6:$B$305,$B76,'E8.c. KKauf_WAV'!$D$6:$D$305,"Geschäfts- oder Firmenwert",'E8.c. KKauf_WAV'!$F$6:$F$305,"&gt;2015",'E8.c. KKauf_WAV'!$F$6:$F$305,"&lt;="&amp;'A. Allgemeine Informationen'!$D$14))</f>
        <v/>
      </c>
      <c r="N76" s="827" t="str">
        <f>IF(B76="","",SUMIF('E8.b. KKauf_BKZ'!$B$6:$B$305,B76,'E8.b. KKauf_BKZ'!$J$6:$J$305))</f>
        <v/>
      </c>
      <c r="O76" s="897"/>
      <c r="P76" s="828" t="str">
        <f>IF(B76="","",SUMIFS('E8.c. KKauf_WAV'!$N$6:$N$305,'E8.c. KKauf_WAV'!$B$6:$B$305,$B76,'E8.c. KKauf_WAV'!$F$6:$F$305,"&gt;2015",'E8.c. KKauf_WAV'!$F$6:$F$305,"&lt;="&amp;'A. Allgemeine Informationen'!$D$14)-SUMIFS('E8.c. KKauf_WAV'!$N$6:$N$305,'E8.c. KKauf_WAV'!$B$6:$B$305,$B76,'E8.c. KKauf_WAV'!$D$6:$D$305,"Geschäfts- oder Firmenwert",'E8.c. KKauf_WAV'!$F$6:$F$305,"&gt;2015",'E8.c. KKauf_WAV'!$F$6:$F$305,"&lt;="&amp;'A. Allgemeine Informationen'!$D$14))</f>
        <v/>
      </c>
      <c r="Q76" s="827" t="str">
        <f>IF(B76="","",SUMIF('E8.b. KKauf_BKZ'!$B$6:$B$305,B76,'E8.b. KKauf_BKZ'!$K$6:$K$305))</f>
        <v/>
      </c>
      <c r="R76" s="828" t="str">
        <f t="shared" si="5"/>
        <v/>
      </c>
      <c r="S76" s="826" t="str">
        <f>IF(R76="","",$R76*Listen!$N$4)</f>
        <v/>
      </c>
      <c r="T76" s="829" t="str">
        <f>IF(R76="","",$R76*0.4*Listen!$N$2*0.035*F76)</f>
        <v/>
      </c>
      <c r="U76" s="1153">
        <f t="shared" si="6"/>
        <v>0</v>
      </c>
    </row>
    <row r="77" spans="2:21" ht="15" customHeight="1" x14ac:dyDescent="0.2">
      <c r="B77" s="967"/>
      <c r="C77" s="1313"/>
      <c r="D77" s="1314"/>
      <c r="E77" s="663"/>
      <c r="F77" s="664"/>
      <c r="G77" s="665"/>
      <c r="H77" s="665"/>
      <c r="I77" s="826" t="str">
        <f t="shared" si="4"/>
        <v/>
      </c>
      <c r="J77" s="827" t="str">
        <f>IF(B77="","",SUMIF('E8.a. KKauf_SAV'!$B$6:$B$2005,B77,'E8.a. KKauf_SAV'!$V$6:$V$2005))</f>
        <v/>
      </c>
      <c r="K77" s="828" t="str">
        <f>IF(B77="","",SUMIFS('E8.c. KKauf_WAV'!$M$6:$M$305,'E8.c. KKauf_WAV'!$B$6:$B$305,$B77,'E8.c. KKauf_WAV'!$F$6:$F$305,"&gt;2015",'E8.c. KKauf_WAV'!$F$6:$F$305,"&lt;="&amp;'A. Allgemeine Informationen'!$D$14)-SUMIFS('E8.c. KKauf_WAV'!$M$6:$M$305,'E8.c. KKauf_WAV'!$B$6:$B$305,$B77,'E8.c. KKauf_WAV'!$D$6:$D$305,"Geschäfts- oder Firmenwert",'E8.c. KKauf_WAV'!$F$6:$F$305,"&gt;2015",'E8.c. KKauf_WAV'!$D$6:$D$305,"&lt;="&amp;'A. Allgemeine Informationen'!$D$14))</f>
        <v/>
      </c>
      <c r="L77" s="897"/>
      <c r="M77" s="828" t="str">
        <f>IF(B77="","",SUMIFS('E8.c. KKauf_WAV'!$L$6:$L$305,'E8.c. KKauf_WAV'!$B$6:$B$305,$B77,'E8.c. KKauf_WAV'!$F$6:$F$305,"&gt;2015",'E8.c. KKauf_WAV'!$F$6:$F$305,"&lt;="&amp;'A. Allgemeine Informationen'!$D$14)-SUMIFS('E8.c. KKauf_WAV'!$L$6:$L$305,'E8.c. KKauf_WAV'!$B$6:$B$305,$B77,'E8.c. KKauf_WAV'!$D$6:$D$305,"Geschäfts- oder Firmenwert",'E8.c. KKauf_WAV'!$F$6:$F$305,"&gt;2015",'E8.c. KKauf_WAV'!$F$6:$F$305,"&lt;="&amp;'A. Allgemeine Informationen'!$D$14))</f>
        <v/>
      </c>
      <c r="N77" s="827" t="str">
        <f>IF(B77="","",SUMIF('E8.b. KKauf_BKZ'!$B$6:$B$305,B77,'E8.b. KKauf_BKZ'!$J$6:$J$305))</f>
        <v/>
      </c>
      <c r="O77" s="897"/>
      <c r="P77" s="828" t="str">
        <f>IF(B77="","",SUMIFS('E8.c. KKauf_WAV'!$N$6:$N$305,'E8.c. KKauf_WAV'!$B$6:$B$305,$B77,'E8.c. KKauf_WAV'!$F$6:$F$305,"&gt;2015",'E8.c. KKauf_WAV'!$F$6:$F$305,"&lt;="&amp;'A. Allgemeine Informationen'!$D$14)-SUMIFS('E8.c. KKauf_WAV'!$N$6:$N$305,'E8.c. KKauf_WAV'!$B$6:$B$305,$B77,'E8.c. KKauf_WAV'!$D$6:$D$305,"Geschäfts- oder Firmenwert",'E8.c. KKauf_WAV'!$F$6:$F$305,"&gt;2015",'E8.c. KKauf_WAV'!$F$6:$F$305,"&lt;="&amp;'A. Allgemeine Informationen'!$D$14))</f>
        <v/>
      </c>
      <c r="Q77" s="827" t="str">
        <f>IF(B77="","",SUMIF('E8.b. KKauf_BKZ'!$B$6:$B$305,B77,'E8.b. KKauf_BKZ'!$K$6:$K$305))</f>
        <v/>
      </c>
      <c r="R77" s="828" t="str">
        <f t="shared" si="5"/>
        <v/>
      </c>
      <c r="S77" s="826" t="str">
        <f>IF(R77="","",$R77*Listen!$N$4)</f>
        <v/>
      </c>
      <c r="T77" s="829" t="str">
        <f>IF(R77="","",$R77*0.4*Listen!$N$2*0.035*F77)</f>
        <v/>
      </c>
      <c r="U77" s="1153">
        <f t="shared" si="6"/>
        <v>0</v>
      </c>
    </row>
    <row r="78" spans="2:21" ht="15" customHeight="1" x14ac:dyDescent="0.2">
      <c r="B78" s="967"/>
      <c r="C78" s="1313"/>
      <c r="D78" s="1314"/>
      <c r="E78" s="663"/>
      <c r="F78" s="664"/>
      <c r="G78" s="665"/>
      <c r="H78" s="665"/>
      <c r="I78" s="826" t="str">
        <f t="shared" si="4"/>
        <v/>
      </c>
      <c r="J78" s="827" t="str">
        <f>IF(B78="","",SUMIF('E8.a. KKauf_SAV'!$B$6:$B$2005,B78,'E8.a. KKauf_SAV'!$V$6:$V$2005))</f>
        <v/>
      </c>
      <c r="K78" s="828" t="str">
        <f>IF(B78="","",SUMIFS('E8.c. KKauf_WAV'!$M$6:$M$305,'E8.c. KKauf_WAV'!$B$6:$B$305,$B78,'E8.c. KKauf_WAV'!$F$6:$F$305,"&gt;2015",'E8.c. KKauf_WAV'!$F$6:$F$305,"&lt;="&amp;'A. Allgemeine Informationen'!$D$14)-SUMIFS('E8.c. KKauf_WAV'!$M$6:$M$305,'E8.c. KKauf_WAV'!$B$6:$B$305,$B78,'E8.c. KKauf_WAV'!$D$6:$D$305,"Geschäfts- oder Firmenwert",'E8.c. KKauf_WAV'!$F$6:$F$305,"&gt;2015",'E8.c. KKauf_WAV'!$D$6:$D$305,"&lt;="&amp;'A. Allgemeine Informationen'!$D$14))</f>
        <v/>
      </c>
      <c r="L78" s="897"/>
      <c r="M78" s="828" t="str">
        <f>IF(B78="","",SUMIFS('E8.c. KKauf_WAV'!$L$6:$L$305,'E8.c. KKauf_WAV'!$B$6:$B$305,$B78,'E8.c. KKauf_WAV'!$F$6:$F$305,"&gt;2015",'E8.c. KKauf_WAV'!$F$6:$F$305,"&lt;="&amp;'A. Allgemeine Informationen'!$D$14)-SUMIFS('E8.c. KKauf_WAV'!$L$6:$L$305,'E8.c. KKauf_WAV'!$B$6:$B$305,$B78,'E8.c. KKauf_WAV'!$D$6:$D$305,"Geschäfts- oder Firmenwert",'E8.c. KKauf_WAV'!$F$6:$F$305,"&gt;2015",'E8.c. KKauf_WAV'!$F$6:$F$305,"&lt;="&amp;'A. Allgemeine Informationen'!$D$14))</f>
        <v/>
      </c>
      <c r="N78" s="827" t="str">
        <f>IF(B78="","",SUMIF('E8.b. KKauf_BKZ'!$B$6:$B$305,B78,'E8.b. KKauf_BKZ'!$J$6:$J$305))</f>
        <v/>
      </c>
      <c r="O78" s="897"/>
      <c r="P78" s="828" t="str">
        <f>IF(B78="","",SUMIFS('E8.c. KKauf_WAV'!$N$6:$N$305,'E8.c. KKauf_WAV'!$B$6:$B$305,$B78,'E8.c. KKauf_WAV'!$F$6:$F$305,"&gt;2015",'E8.c. KKauf_WAV'!$F$6:$F$305,"&lt;="&amp;'A. Allgemeine Informationen'!$D$14)-SUMIFS('E8.c. KKauf_WAV'!$N$6:$N$305,'E8.c. KKauf_WAV'!$B$6:$B$305,$B78,'E8.c. KKauf_WAV'!$D$6:$D$305,"Geschäfts- oder Firmenwert",'E8.c. KKauf_WAV'!$F$6:$F$305,"&gt;2015",'E8.c. KKauf_WAV'!$F$6:$F$305,"&lt;="&amp;'A. Allgemeine Informationen'!$D$14))</f>
        <v/>
      </c>
      <c r="Q78" s="827" t="str">
        <f>IF(B78="","",SUMIF('E8.b. KKauf_BKZ'!$B$6:$B$305,B78,'E8.b. KKauf_BKZ'!$K$6:$K$305))</f>
        <v/>
      </c>
      <c r="R78" s="828" t="str">
        <f t="shared" si="5"/>
        <v/>
      </c>
      <c r="S78" s="826" t="str">
        <f>IF(R78="","",$R78*Listen!$N$4)</f>
        <v/>
      </c>
      <c r="T78" s="829" t="str">
        <f>IF(R78="","",$R78*0.4*Listen!$N$2*0.035*F78)</f>
        <v/>
      </c>
      <c r="U78" s="1153">
        <f t="shared" si="6"/>
        <v>0</v>
      </c>
    </row>
    <row r="79" spans="2:21" ht="15" customHeight="1" x14ac:dyDescent="0.2">
      <c r="B79" s="967"/>
      <c r="C79" s="1313"/>
      <c r="D79" s="1314"/>
      <c r="E79" s="663"/>
      <c r="F79" s="664"/>
      <c r="G79" s="665"/>
      <c r="H79" s="665"/>
      <c r="I79" s="826" t="str">
        <f t="shared" si="4"/>
        <v/>
      </c>
      <c r="J79" s="827" t="str">
        <f>IF(B79="","",SUMIF('E8.a. KKauf_SAV'!$B$6:$B$2005,B79,'E8.a. KKauf_SAV'!$V$6:$V$2005))</f>
        <v/>
      </c>
      <c r="K79" s="828" t="str">
        <f>IF(B79="","",SUMIFS('E8.c. KKauf_WAV'!$M$6:$M$305,'E8.c. KKauf_WAV'!$B$6:$B$305,$B79,'E8.c. KKauf_WAV'!$F$6:$F$305,"&gt;2015",'E8.c. KKauf_WAV'!$F$6:$F$305,"&lt;="&amp;'A. Allgemeine Informationen'!$D$14)-SUMIFS('E8.c. KKauf_WAV'!$M$6:$M$305,'E8.c. KKauf_WAV'!$B$6:$B$305,$B79,'E8.c. KKauf_WAV'!$D$6:$D$305,"Geschäfts- oder Firmenwert",'E8.c. KKauf_WAV'!$F$6:$F$305,"&gt;2015",'E8.c. KKauf_WAV'!$D$6:$D$305,"&lt;="&amp;'A. Allgemeine Informationen'!$D$14))</f>
        <v/>
      </c>
      <c r="L79" s="897"/>
      <c r="M79" s="828" t="str">
        <f>IF(B79="","",SUMIFS('E8.c. KKauf_WAV'!$L$6:$L$305,'E8.c. KKauf_WAV'!$B$6:$B$305,$B79,'E8.c. KKauf_WAV'!$F$6:$F$305,"&gt;2015",'E8.c. KKauf_WAV'!$F$6:$F$305,"&lt;="&amp;'A. Allgemeine Informationen'!$D$14)-SUMIFS('E8.c. KKauf_WAV'!$L$6:$L$305,'E8.c. KKauf_WAV'!$B$6:$B$305,$B79,'E8.c. KKauf_WAV'!$D$6:$D$305,"Geschäfts- oder Firmenwert",'E8.c. KKauf_WAV'!$F$6:$F$305,"&gt;2015",'E8.c. KKauf_WAV'!$F$6:$F$305,"&lt;="&amp;'A. Allgemeine Informationen'!$D$14))</f>
        <v/>
      </c>
      <c r="N79" s="827" t="str">
        <f>IF(B79="","",SUMIF('E8.b. KKauf_BKZ'!$B$6:$B$305,B79,'E8.b. KKauf_BKZ'!$J$6:$J$305))</f>
        <v/>
      </c>
      <c r="O79" s="897"/>
      <c r="P79" s="828" t="str">
        <f>IF(B79="","",SUMIFS('E8.c. KKauf_WAV'!$N$6:$N$305,'E8.c. KKauf_WAV'!$B$6:$B$305,$B79,'E8.c. KKauf_WAV'!$F$6:$F$305,"&gt;2015",'E8.c. KKauf_WAV'!$F$6:$F$305,"&lt;="&amp;'A. Allgemeine Informationen'!$D$14)-SUMIFS('E8.c. KKauf_WAV'!$N$6:$N$305,'E8.c. KKauf_WAV'!$B$6:$B$305,$B79,'E8.c. KKauf_WAV'!$D$6:$D$305,"Geschäfts- oder Firmenwert",'E8.c. KKauf_WAV'!$F$6:$F$305,"&gt;2015",'E8.c. KKauf_WAV'!$F$6:$F$305,"&lt;="&amp;'A. Allgemeine Informationen'!$D$14))</f>
        <v/>
      </c>
      <c r="Q79" s="827" t="str">
        <f>IF(B79="","",SUMIF('E8.b. KKauf_BKZ'!$B$6:$B$305,B79,'E8.b. KKauf_BKZ'!$K$6:$K$305))</f>
        <v/>
      </c>
      <c r="R79" s="828" t="str">
        <f t="shared" si="5"/>
        <v/>
      </c>
      <c r="S79" s="826" t="str">
        <f>IF(R79="","",$R79*Listen!$N$4)</f>
        <v/>
      </c>
      <c r="T79" s="829" t="str">
        <f>IF(R79="","",$R79*0.4*Listen!$N$2*0.035*F79)</f>
        <v/>
      </c>
      <c r="U79" s="1153">
        <f t="shared" si="6"/>
        <v>0</v>
      </c>
    </row>
    <row r="80" spans="2:21" ht="15" customHeight="1" x14ac:dyDescent="0.2">
      <c r="B80" s="967"/>
      <c r="C80" s="1313"/>
      <c r="D80" s="1314"/>
      <c r="E80" s="663"/>
      <c r="F80" s="664"/>
      <c r="G80" s="665"/>
      <c r="H80" s="665"/>
      <c r="I80" s="826" t="str">
        <f t="shared" si="4"/>
        <v/>
      </c>
      <c r="J80" s="827" t="str">
        <f>IF(B80="","",SUMIF('E8.a. KKauf_SAV'!$B$6:$B$2005,B80,'E8.a. KKauf_SAV'!$V$6:$V$2005))</f>
        <v/>
      </c>
      <c r="K80" s="828" t="str">
        <f>IF(B80="","",SUMIFS('E8.c. KKauf_WAV'!$M$6:$M$305,'E8.c. KKauf_WAV'!$B$6:$B$305,$B80,'E8.c. KKauf_WAV'!$F$6:$F$305,"&gt;2015",'E8.c. KKauf_WAV'!$F$6:$F$305,"&lt;="&amp;'A. Allgemeine Informationen'!$D$14)-SUMIFS('E8.c. KKauf_WAV'!$M$6:$M$305,'E8.c. KKauf_WAV'!$B$6:$B$305,$B80,'E8.c. KKauf_WAV'!$D$6:$D$305,"Geschäfts- oder Firmenwert",'E8.c. KKauf_WAV'!$F$6:$F$305,"&gt;2015",'E8.c. KKauf_WAV'!$D$6:$D$305,"&lt;="&amp;'A. Allgemeine Informationen'!$D$14))</f>
        <v/>
      </c>
      <c r="L80" s="897"/>
      <c r="M80" s="828" t="str">
        <f>IF(B80="","",SUMIFS('E8.c. KKauf_WAV'!$L$6:$L$305,'E8.c. KKauf_WAV'!$B$6:$B$305,$B80,'E8.c. KKauf_WAV'!$F$6:$F$305,"&gt;2015",'E8.c. KKauf_WAV'!$F$6:$F$305,"&lt;="&amp;'A. Allgemeine Informationen'!$D$14)-SUMIFS('E8.c. KKauf_WAV'!$L$6:$L$305,'E8.c. KKauf_WAV'!$B$6:$B$305,$B80,'E8.c. KKauf_WAV'!$D$6:$D$305,"Geschäfts- oder Firmenwert",'E8.c. KKauf_WAV'!$F$6:$F$305,"&gt;2015",'E8.c. KKauf_WAV'!$F$6:$F$305,"&lt;="&amp;'A. Allgemeine Informationen'!$D$14))</f>
        <v/>
      </c>
      <c r="N80" s="827" t="str">
        <f>IF(B80="","",SUMIF('E8.b. KKauf_BKZ'!$B$6:$B$305,B80,'E8.b. KKauf_BKZ'!$J$6:$J$305))</f>
        <v/>
      </c>
      <c r="O80" s="897"/>
      <c r="P80" s="828" t="str">
        <f>IF(B80="","",SUMIFS('E8.c. KKauf_WAV'!$N$6:$N$305,'E8.c. KKauf_WAV'!$B$6:$B$305,$B80,'E8.c. KKauf_WAV'!$F$6:$F$305,"&gt;2015",'E8.c. KKauf_WAV'!$F$6:$F$305,"&lt;="&amp;'A. Allgemeine Informationen'!$D$14)-SUMIFS('E8.c. KKauf_WAV'!$N$6:$N$305,'E8.c. KKauf_WAV'!$B$6:$B$305,$B80,'E8.c. KKauf_WAV'!$D$6:$D$305,"Geschäfts- oder Firmenwert",'E8.c. KKauf_WAV'!$F$6:$F$305,"&gt;2015",'E8.c. KKauf_WAV'!$F$6:$F$305,"&lt;="&amp;'A. Allgemeine Informationen'!$D$14))</f>
        <v/>
      </c>
      <c r="Q80" s="827" t="str">
        <f>IF(B80="","",SUMIF('E8.b. KKauf_BKZ'!$B$6:$B$305,B80,'E8.b. KKauf_BKZ'!$K$6:$K$305))</f>
        <v/>
      </c>
      <c r="R80" s="828" t="str">
        <f t="shared" si="5"/>
        <v/>
      </c>
      <c r="S80" s="826" t="str">
        <f>IF(R80="","",$R80*Listen!$N$4)</f>
        <v/>
      </c>
      <c r="T80" s="829" t="str">
        <f>IF(R80="","",$R80*0.4*Listen!$N$2*0.035*F80)</f>
        <v/>
      </c>
      <c r="U80" s="1153">
        <f t="shared" si="6"/>
        <v>0</v>
      </c>
    </row>
    <row r="81" spans="2:21" ht="15" customHeight="1" x14ac:dyDescent="0.2">
      <c r="B81" s="967"/>
      <c r="C81" s="1313"/>
      <c r="D81" s="1314"/>
      <c r="E81" s="663"/>
      <c r="F81" s="664"/>
      <c r="G81" s="665"/>
      <c r="H81" s="665"/>
      <c r="I81" s="826" t="str">
        <f t="shared" si="4"/>
        <v/>
      </c>
      <c r="J81" s="827" t="str">
        <f>IF(B81="","",SUMIF('E8.a. KKauf_SAV'!$B$6:$B$2005,B81,'E8.a. KKauf_SAV'!$V$6:$V$2005))</f>
        <v/>
      </c>
      <c r="K81" s="828" t="str">
        <f>IF(B81="","",SUMIFS('E8.c. KKauf_WAV'!$M$6:$M$305,'E8.c. KKauf_WAV'!$B$6:$B$305,$B81,'E8.c. KKauf_WAV'!$F$6:$F$305,"&gt;2015",'E8.c. KKauf_WAV'!$F$6:$F$305,"&lt;="&amp;'A. Allgemeine Informationen'!$D$14)-SUMIFS('E8.c. KKauf_WAV'!$M$6:$M$305,'E8.c. KKauf_WAV'!$B$6:$B$305,$B81,'E8.c. KKauf_WAV'!$D$6:$D$305,"Geschäfts- oder Firmenwert",'E8.c. KKauf_WAV'!$F$6:$F$305,"&gt;2015",'E8.c. KKauf_WAV'!$D$6:$D$305,"&lt;="&amp;'A. Allgemeine Informationen'!$D$14))</f>
        <v/>
      </c>
      <c r="L81" s="897"/>
      <c r="M81" s="828" t="str">
        <f>IF(B81="","",SUMIFS('E8.c. KKauf_WAV'!$L$6:$L$305,'E8.c. KKauf_WAV'!$B$6:$B$305,$B81,'E8.c. KKauf_WAV'!$F$6:$F$305,"&gt;2015",'E8.c. KKauf_WAV'!$F$6:$F$305,"&lt;="&amp;'A. Allgemeine Informationen'!$D$14)-SUMIFS('E8.c. KKauf_WAV'!$L$6:$L$305,'E8.c. KKauf_WAV'!$B$6:$B$305,$B81,'E8.c. KKauf_WAV'!$D$6:$D$305,"Geschäfts- oder Firmenwert",'E8.c. KKauf_WAV'!$F$6:$F$305,"&gt;2015",'E8.c. KKauf_WAV'!$F$6:$F$305,"&lt;="&amp;'A. Allgemeine Informationen'!$D$14))</f>
        <v/>
      </c>
      <c r="N81" s="827" t="str">
        <f>IF(B81="","",SUMIF('E8.b. KKauf_BKZ'!$B$6:$B$305,B81,'E8.b. KKauf_BKZ'!$J$6:$J$305))</f>
        <v/>
      </c>
      <c r="O81" s="897"/>
      <c r="P81" s="828" t="str">
        <f>IF(B81="","",SUMIFS('E8.c. KKauf_WAV'!$N$6:$N$305,'E8.c. KKauf_WAV'!$B$6:$B$305,$B81,'E8.c. KKauf_WAV'!$F$6:$F$305,"&gt;2015",'E8.c. KKauf_WAV'!$F$6:$F$305,"&lt;="&amp;'A. Allgemeine Informationen'!$D$14)-SUMIFS('E8.c. KKauf_WAV'!$N$6:$N$305,'E8.c. KKauf_WAV'!$B$6:$B$305,$B81,'E8.c. KKauf_WAV'!$D$6:$D$305,"Geschäfts- oder Firmenwert",'E8.c. KKauf_WAV'!$F$6:$F$305,"&gt;2015",'E8.c. KKauf_WAV'!$F$6:$F$305,"&lt;="&amp;'A. Allgemeine Informationen'!$D$14))</f>
        <v/>
      </c>
      <c r="Q81" s="827" t="str">
        <f>IF(B81="","",SUMIF('E8.b. KKauf_BKZ'!$B$6:$B$305,B81,'E8.b. KKauf_BKZ'!$K$6:$K$305))</f>
        <v/>
      </c>
      <c r="R81" s="828" t="str">
        <f t="shared" si="5"/>
        <v/>
      </c>
      <c r="S81" s="826" t="str">
        <f>IF(R81="","",$R81*Listen!$N$4)</f>
        <v/>
      </c>
      <c r="T81" s="829" t="str">
        <f>IF(R81="","",$R81*0.4*Listen!$N$2*0.035*F81)</f>
        <v/>
      </c>
      <c r="U81" s="1153">
        <f t="shared" si="6"/>
        <v>0</v>
      </c>
    </row>
    <row r="82" spans="2:21" ht="15" customHeight="1" x14ac:dyDescent="0.2">
      <c r="B82" s="967"/>
      <c r="C82" s="1313"/>
      <c r="D82" s="1314"/>
      <c r="E82" s="663"/>
      <c r="F82" s="664"/>
      <c r="G82" s="665"/>
      <c r="H82" s="665"/>
      <c r="I82" s="826" t="str">
        <f t="shared" si="4"/>
        <v/>
      </c>
      <c r="J82" s="827" t="str">
        <f>IF(B82="","",SUMIF('E8.a. KKauf_SAV'!$B$6:$B$2005,B82,'E8.a. KKauf_SAV'!$V$6:$V$2005))</f>
        <v/>
      </c>
      <c r="K82" s="828" t="str">
        <f>IF(B82="","",SUMIFS('E8.c. KKauf_WAV'!$M$6:$M$305,'E8.c. KKauf_WAV'!$B$6:$B$305,$B82,'E8.c. KKauf_WAV'!$F$6:$F$305,"&gt;2015",'E8.c. KKauf_WAV'!$F$6:$F$305,"&lt;="&amp;'A. Allgemeine Informationen'!$D$14)-SUMIFS('E8.c. KKauf_WAV'!$M$6:$M$305,'E8.c. KKauf_WAV'!$B$6:$B$305,$B82,'E8.c. KKauf_WAV'!$D$6:$D$305,"Geschäfts- oder Firmenwert",'E8.c. KKauf_WAV'!$F$6:$F$305,"&gt;2015",'E8.c. KKauf_WAV'!$D$6:$D$305,"&lt;="&amp;'A. Allgemeine Informationen'!$D$14))</f>
        <v/>
      </c>
      <c r="L82" s="897"/>
      <c r="M82" s="828" t="str">
        <f>IF(B82="","",SUMIFS('E8.c. KKauf_WAV'!$L$6:$L$305,'E8.c. KKauf_WAV'!$B$6:$B$305,$B82,'E8.c. KKauf_WAV'!$F$6:$F$305,"&gt;2015",'E8.c. KKauf_WAV'!$F$6:$F$305,"&lt;="&amp;'A. Allgemeine Informationen'!$D$14)-SUMIFS('E8.c. KKauf_WAV'!$L$6:$L$305,'E8.c. KKauf_WAV'!$B$6:$B$305,$B82,'E8.c. KKauf_WAV'!$D$6:$D$305,"Geschäfts- oder Firmenwert",'E8.c. KKauf_WAV'!$F$6:$F$305,"&gt;2015",'E8.c. KKauf_WAV'!$F$6:$F$305,"&lt;="&amp;'A. Allgemeine Informationen'!$D$14))</f>
        <v/>
      </c>
      <c r="N82" s="827" t="str">
        <f>IF(B82="","",SUMIF('E8.b. KKauf_BKZ'!$B$6:$B$305,B82,'E8.b. KKauf_BKZ'!$J$6:$J$305))</f>
        <v/>
      </c>
      <c r="O82" s="897"/>
      <c r="P82" s="828" t="str">
        <f>IF(B82="","",SUMIFS('E8.c. KKauf_WAV'!$N$6:$N$305,'E8.c. KKauf_WAV'!$B$6:$B$305,$B82,'E8.c. KKauf_WAV'!$F$6:$F$305,"&gt;2015",'E8.c. KKauf_WAV'!$F$6:$F$305,"&lt;="&amp;'A. Allgemeine Informationen'!$D$14)-SUMIFS('E8.c. KKauf_WAV'!$N$6:$N$305,'E8.c. KKauf_WAV'!$B$6:$B$305,$B82,'E8.c. KKauf_WAV'!$D$6:$D$305,"Geschäfts- oder Firmenwert",'E8.c. KKauf_WAV'!$F$6:$F$305,"&gt;2015",'E8.c. KKauf_WAV'!$F$6:$F$305,"&lt;="&amp;'A. Allgemeine Informationen'!$D$14))</f>
        <v/>
      </c>
      <c r="Q82" s="827" t="str">
        <f>IF(B82="","",SUMIF('E8.b. KKauf_BKZ'!$B$6:$B$305,B82,'E8.b. KKauf_BKZ'!$K$6:$K$305))</f>
        <v/>
      </c>
      <c r="R82" s="828" t="str">
        <f t="shared" si="5"/>
        <v/>
      </c>
      <c r="S82" s="826" t="str">
        <f>IF(R82="","",$R82*Listen!$N$4)</f>
        <v/>
      </c>
      <c r="T82" s="829" t="str">
        <f>IF(R82="","",$R82*0.4*Listen!$N$2*0.035*F82)</f>
        <v/>
      </c>
      <c r="U82" s="1153">
        <f t="shared" si="6"/>
        <v>0</v>
      </c>
    </row>
    <row r="83" spans="2:21" ht="15" customHeight="1" x14ac:dyDescent="0.2">
      <c r="B83" s="967"/>
      <c r="C83" s="1313"/>
      <c r="D83" s="1314"/>
      <c r="E83" s="663"/>
      <c r="F83" s="664"/>
      <c r="G83" s="665"/>
      <c r="H83" s="665"/>
      <c r="I83" s="826" t="str">
        <f t="shared" si="4"/>
        <v/>
      </c>
      <c r="J83" s="827" t="str">
        <f>IF(B83="","",SUMIF('E8.a. KKauf_SAV'!$B$6:$B$2005,B83,'E8.a. KKauf_SAV'!$V$6:$V$2005))</f>
        <v/>
      </c>
      <c r="K83" s="828" t="str">
        <f>IF(B83="","",SUMIFS('E8.c. KKauf_WAV'!$M$6:$M$305,'E8.c. KKauf_WAV'!$B$6:$B$305,$B83,'E8.c. KKauf_WAV'!$F$6:$F$305,"&gt;2015",'E8.c. KKauf_WAV'!$F$6:$F$305,"&lt;="&amp;'A. Allgemeine Informationen'!$D$14)-SUMIFS('E8.c. KKauf_WAV'!$M$6:$M$305,'E8.c. KKauf_WAV'!$B$6:$B$305,$B83,'E8.c. KKauf_WAV'!$D$6:$D$305,"Geschäfts- oder Firmenwert",'E8.c. KKauf_WAV'!$F$6:$F$305,"&gt;2015",'E8.c. KKauf_WAV'!$D$6:$D$305,"&lt;="&amp;'A. Allgemeine Informationen'!$D$14))</f>
        <v/>
      </c>
      <c r="L83" s="897"/>
      <c r="M83" s="828" t="str">
        <f>IF(B83="","",SUMIFS('E8.c. KKauf_WAV'!$L$6:$L$305,'E8.c. KKauf_WAV'!$B$6:$B$305,$B83,'E8.c. KKauf_WAV'!$F$6:$F$305,"&gt;2015",'E8.c. KKauf_WAV'!$F$6:$F$305,"&lt;="&amp;'A. Allgemeine Informationen'!$D$14)-SUMIFS('E8.c. KKauf_WAV'!$L$6:$L$305,'E8.c. KKauf_WAV'!$B$6:$B$305,$B83,'E8.c. KKauf_WAV'!$D$6:$D$305,"Geschäfts- oder Firmenwert",'E8.c. KKauf_WAV'!$F$6:$F$305,"&gt;2015",'E8.c. KKauf_WAV'!$F$6:$F$305,"&lt;="&amp;'A. Allgemeine Informationen'!$D$14))</f>
        <v/>
      </c>
      <c r="N83" s="827" t="str">
        <f>IF(B83="","",SUMIF('E8.b. KKauf_BKZ'!$B$6:$B$305,B83,'E8.b. KKauf_BKZ'!$J$6:$J$305))</f>
        <v/>
      </c>
      <c r="O83" s="897"/>
      <c r="P83" s="828" t="str">
        <f>IF(B83="","",SUMIFS('E8.c. KKauf_WAV'!$N$6:$N$305,'E8.c. KKauf_WAV'!$B$6:$B$305,$B83,'E8.c. KKauf_WAV'!$F$6:$F$305,"&gt;2015",'E8.c. KKauf_WAV'!$F$6:$F$305,"&lt;="&amp;'A. Allgemeine Informationen'!$D$14)-SUMIFS('E8.c. KKauf_WAV'!$N$6:$N$305,'E8.c. KKauf_WAV'!$B$6:$B$305,$B83,'E8.c. KKauf_WAV'!$D$6:$D$305,"Geschäfts- oder Firmenwert",'E8.c. KKauf_WAV'!$F$6:$F$305,"&gt;2015",'E8.c. KKauf_WAV'!$F$6:$F$305,"&lt;="&amp;'A. Allgemeine Informationen'!$D$14))</f>
        <v/>
      </c>
      <c r="Q83" s="827" t="str">
        <f>IF(B83="","",SUMIF('E8.b. KKauf_BKZ'!$B$6:$B$305,B83,'E8.b. KKauf_BKZ'!$K$6:$K$305))</f>
        <v/>
      </c>
      <c r="R83" s="828" t="str">
        <f t="shared" si="5"/>
        <v/>
      </c>
      <c r="S83" s="826" t="str">
        <f>IF(R83="","",$R83*Listen!$N$4)</f>
        <v/>
      </c>
      <c r="T83" s="829" t="str">
        <f>IF(R83="","",$R83*0.4*Listen!$N$2*0.035*F83)</f>
        <v/>
      </c>
      <c r="U83" s="1153">
        <f t="shared" si="6"/>
        <v>0</v>
      </c>
    </row>
    <row r="84" spans="2:21" ht="15" customHeight="1" x14ac:dyDescent="0.2">
      <c r="B84" s="967"/>
      <c r="C84" s="1313"/>
      <c r="D84" s="1314"/>
      <c r="E84" s="663"/>
      <c r="F84" s="664"/>
      <c r="G84" s="665"/>
      <c r="H84" s="665"/>
      <c r="I84" s="826" t="str">
        <f t="shared" si="4"/>
        <v/>
      </c>
      <c r="J84" s="827" t="str">
        <f>IF(B84="","",SUMIF('E8.a. KKauf_SAV'!$B$6:$B$2005,B84,'E8.a. KKauf_SAV'!$V$6:$V$2005))</f>
        <v/>
      </c>
      <c r="K84" s="828" t="str">
        <f>IF(B84="","",SUMIFS('E8.c. KKauf_WAV'!$M$6:$M$305,'E8.c. KKauf_WAV'!$B$6:$B$305,$B84,'E8.c. KKauf_WAV'!$F$6:$F$305,"&gt;2015",'E8.c. KKauf_WAV'!$F$6:$F$305,"&lt;="&amp;'A. Allgemeine Informationen'!$D$14)-SUMIFS('E8.c. KKauf_WAV'!$M$6:$M$305,'E8.c. KKauf_WAV'!$B$6:$B$305,$B84,'E8.c. KKauf_WAV'!$D$6:$D$305,"Geschäfts- oder Firmenwert",'E8.c. KKauf_WAV'!$F$6:$F$305,"&gt;2015",'E8.c. KKauf_WAV'!$D$6:$D$305,"&lt;="&amp;'A. Allgemeine Informationen'!$D$14))</f>
        <v/>
      </c>
      <c r="L84" s="897"/>
      <c r="M84" s="828" t="str">
        <f>IF(B84="","",SUMIFS('E8.c. KKauf_WAV'!$L$6:$L$305,'E8.c. KKauf_WAV'!$B$6:$B$305,$B84,'E8.c. KKauf_WAV'!$F$6:$F$305,"&gt;2015",'E8.c. KKauf_WAV'!$F$6:$F$305,"&lt;="&amp;'A. Allgemeine Informationen'!$D$14)-SUMIFS('E8.c. KKauf_WAV'!$L$6:$L$305,'E8.c. KKauf_WAV'!$B$6:$B$305,$B84,'E8.c. KKauf_WAV'!$D$6:$D$305,"Geschäfts- oder Firmenwert",'E8.c. KKauf_WAV'!$F$6:$F$305,"&gt;2015",'E8.c. KKauf_WAV'!$F$6:$F$305,"&lt;="&amp;'A. Allgemeine Informationen'!$D$14))</f>
        <v/>
      </c>
      <c r="N84" s="827" t="str">
        <f>IF(B84="","",SUMIF('E8.b. KKauf_BKZ'!$B$6:$B$305,B84,'E8.b. KKauf_BKZ'!$J$6:$J$305))</f>
        <v/>
      </c>
      <c r="O84" s="897"/>
      <c r="P84" s="828" t="str">
        <f>IF(B84="","",SUMIFS('E8.c. KKauf_WAV'!$N$6:$N$305,'E8.c. KKauf_WAV'!$B$6:$B$305,$B84,'E8.c. KKauf_WAV'!$F$6:$F$305,"&gt;2015",'E8.c. KKauf_WAV'!$F$6:$F$305,"&lt;="&amp;'A. Allgemeine Informationen'!$D$14)-SUMIFS('E8.c. KKauf_WAV'!$N$6:$N$305,'E8.c. KKauf_WAV'!$B$6:$B$305,$B84,'E8.c. KKauf_WAV'!$D$6:$D$305,"Geschäfts- oder Firmenwert",'E8.c. KKauf_WAV'!$F$6:$F$305,"&gt;2015",'E8.c. KKauf_WAV'!$F$6:$F$305,"&lt;="&amp;'A. Allgemeine Informationen'!$D$14))</f>
        <v/>
      </c>
      <c r="Q84" s="827" t="str">
        <f>IF(B84="","",SUMIF('E8.b. KKauf_BKZ'!$B$6:$B$305,B84,'E8.b. KKauf_BKZ'!$K$6:$K$305))</f>
        <v/>
      </c>
      <c r="R84" s="828" t="str">
        <f t="shared" si="5"/>
        <v/>
      </c>
      <c r="S84" s="826" t="str">
        <f>IF(R84="","",$R84*Listen!$N$4)</f>
        <v/>
      </c>
      <c r="T84" s="829" t="str">
        <f>IF(R84="","",$R84*0.4*Listen!$N$2*0.035*F84)</f>
        <v/>
      </c>
      <c r="U84" s="1153">
        <f t="shared" si="6"/>
        <v>0</v>
      </c>
    </row>
    <row r="85" spans="2:21" ht="15" customHeight="1" x14ac:dyDescent="0.2">
      <c r="B85" s="967"/>
      <c r="C85" s="1313"/>
      <c r="D85" s="1314"/>
      <c r="E85" s="663"/>
      <c r="F85" s="664"/>
      <c r="G85" s="665"/>
      <c r="H85" s="665"/>
      <c r="I85" s="826" t="str">
        <f t="shared" si="4"/>
        <v/>
      </c>
      <c r="J85" s="827" t="str">
        <f>IF(B85="","",SUMIF('E8.a. KKauf_SAV'!$B$6:$B$2005,B85,'E8.a. KKauf_SAV'!$V$6:$V$2005))</f>
        <v/>
      </c>
      <c r="K85" s="828" t="str">
        <f>IF(B85="","",SUMIFS('E8.c. KKauf_WAV'!$M$6:$M$305,'E8.c. KKauf_WAV'!$B$6:$B$305,$B85,'E8.c. KKauf_WAV'!$F$6:$F$305,"&gt;2015",'E8.c. KKauf_WAV'!$F$6:$F$305,"&lt;="&amp;'A. Allgemeine Informationen'!$D$14)-SUMIFS('E8.c. KKauf_WAV'!$M$6:$M$305,'E8.c. KKauf_WAV'!$B$6:$B$305,$B85,'E8.c. KKauf_WAV'!$D$6:$D$305,"Geschäfts- oder Firmenwert",'E8.c. KKauf_WAV'!$F$6:$F$305,"&gt;2015",'E8.c. KKauf_WAV'!$D$6:$D$305,"&lt;="&amp;'A. Allgemeine Informationen'!$D$14))</f>
        <v/>
      </c>
      <c r="L85" s="897"/>
      <c r="M85" s="828" t="str">
        <f>IF(B85="","",SUMIFS('E8.c. KKauf_WAV'!$L$6:$L$305,'E8.c. KKauf_WAV'!$B$6:$B$305,$B85,'E8.c. KKauf_WAV'!$F$6:$F$305,"&gt;2015",'E8.c. KKauf_WAV'!$F$6:$F$305,"&lt;="&amp;'A. Allgemeine Informationen'!$D$14)-SUMIFS('E8.c. KKauf_WAV'!$L$6:$L$305,'E8.c. KKauf_WAV'!$B$6:$B$305,$B85,'E8.c. KKauf_WAV'!$D$6:$D$305,"Geschäfts- oder Firmenwert",'E8.c. KKauf_WAV'!$F$6:$F$305,"&gt;2015",'E8.c. KKauf_WAV'!$F$6:$F$305,"&lt;="&amp;'A. Allgemeine Informationen'!$D$14))</f>
        <v/>
      </c>
      <c r="N85" s="827" t="str">
        <f>IF(B85="","",SUMIF('E8.b. KKauf_BKZ'!$B$6:$B$305,B85,'E8.b. KKauf_BKZ'!$J$6:$J$305))</f>
        <v/>
      </c>
      <c r="O85" s="897"/>
      <c r="P85" s="828" t="str">
        <f>IF(B85="","",SUMIFS('E8.c. KKauf_WAV'!$N$6:$N$305,'E8.c. KKauf_WAV'!$B$6:$B$305,$B85,'E8.c. KKauf_WAV'!$F$6:$F$305,"&gt;2015",'E8.c. KKauf_WAV'!$F$6:$F$305,"&lt;="&amp;'A. Allgemeine Informationen'!$D$14)-SUMIFS('E8.c. KKauf_WAV'!$N$6:$N$305,'E8.c. KKauf_WAV'!$B$6:$B$305,$B85,'E8.c. KKauf_WAV'!$D$6:$D$305,"Geschäfts- oder Firmenwert",'E8.c. KKauf_WAV'!$F$6:$F$305,"&gt;2015",'E8.c. KKauf_WAV'!$F$6:$F$305,"&lt;="&amp;'A. Allgemeine Informationen'!$D$14))</f>
        <v/>
      </c>
      <c r="Q85" s="827" t="str">
        <f>IF(B85="","",SUMIF('E8.b. KKauf_BKZ'!$B$6:$B$305,B85,'E8.b. KKauf_BKZ'!$K$6:$K$305))</f>
        <v/>
      </c>
      <c r="R85" s="828" t="str">
        <f t="shared" si="5"/>
        <v/>
      </c>
      <c r="S85" s="826" t="str">
        <f>IF(R85="","",$R85*Listen!$N$4)</f>
        <v/>
      </c>
      <c r="T85" s="829" t="str">
        <f>IF(R85="","",$R85*0.4*Listen!$N$2*0.035*F85)</f>
        <v/>
      </c>
      <c r="U85" s="1153">
        <f t="shared" si="6"/>
        <v>0</v>
      </c>
    </row>
    <row r="86" spans="2:21" ht="15" customHeight="1" x14ac:dyDescent="0.2">
      <c r="B86" s="967"/>
      <c r="C86" s="1313"/>
      <c r="D86" s="1314"/>
      <c r="E86" s="663"/>
      <c r="F86" s="664"/>
      <c r="G86" s="665"/>
      <c r="H86" s="665"/>
      <c r="I86" s="826" t="str">
        <f t="shared" si="4"/>
        <v/>
      </c>
      <c r="J86" s="827" t="str">
        <f>IF(B86="","",SUMIF('E8.a. KKauf_SAV'!$B$6:$B$2005,B86,'E8.a. KKauf_SAV'!$V$6:$V$2005))</f>
        <v/>
      </c>
      <c r="K86" s="828" t="str">
        <f>IF(B86="","",SUMIFS('E8.c. KKauf_WAV'!$M$6:$M$305,'E8.c. KKauf_WAV'!$B$6:$B$305,$B86,'E8.c. KKauf_WAV'!$F$6:$F$305,"&gt;2015",'E8.c. KKauf_WAV'!$F$6:$F$305,"&lt;="&amp;'A. Allgemeine Informationen'!$D$14)-SUMIFS('E8.c. KKauf_WAV'!$M$6:$M$305,'E8.c. KKauf_WAV'!$B$6:$B$305,$B86,'E8.c. KKauf_WAV'!$D$6:$D$305,"Geschäfts- oder Firmenwert",'E8.c. KKauf_WAV'!$F$6:$F$305,"&gt;2015",'E8.c. KKauf_WAV'!$D$6:$D$305,"&lt;="&amp;'A. Allgemeine Informationen'!$D$14))</f>
        <v/>
      </c>
      <c r="L86" s="897"/>
      <c r="M86" s="828" t="str">
        <f>IF(B86="","",SUMIFS('E8.c. KKauf_WAV'!$L$6:$L$305,'E8.c. KKauf_WAV'!$B$6:$B$305,$B86,'E8.c. KKauf_WAV'!$F$6:$F$305,"&gt;2015",'E8.c. KKauf_WAV'!$F$6:$F$305,"&lt;="&amp;'A. Allgemeine Informationen'!$D$14)-SUMIFS('E8.c. KKauf_WAV'!$L$6:$L$305,'E8.c. KKauf_WAV'!$B$6:$B$305,$B86,'E8.c. KKauf_WAV'!$D$6:$D$305,"Geschäfts- oder Firmenwert",'E8.c. KKauf_WAV'!$F$6:$F$305,"&gt;2015",'E8.c. KKauf_WAV'!$F$6:$F$305,"&lt;="&amp;'A. Allgemeine Informationen'!$D$14))</f>
        <v/>
      </c>
      <c r="N86" s="827" t="str">
        <f>IF(B86="","",SUMIF('E8.b. KKauf_BKZ'!$B$6:$B$305,B86,'E8.b. KKauf_BKZ'!$J$6:$J$305))</f>
        <v/>
      </c>
      <c r="O86" s="897"/>
      <c r="P86" s="828" t="str">
        <f>IF(B86="","",SUMIFS('E8.c. KKauf_WAV'!$N$6:$N$305,'E8.c. KKauf_WAV'!$B$6:$B$305,$B86,'E8.c. KKauf_WAV'!$F$6:$F$305,"&gt;2015",'E8.c. KKauf_WAV'!$F$6:$F$305,"&lt;="&amp;'A. Allgemeine Informationen'!$D$14)-SUMIFS('E8.c. KKauf_WAV'!$N$6:$N$305,'E8.c. KKauf_WAV'!$B$6:$B$305,$B86,'E8.c. KKauf_WAV'!$D$6:$D$305,"Geschäfts- oder Firmenwert",'E8.c. KKauf_WAV'!$F$6:$F$305,"&gt;2015",'E8.c. KKauf_WAV'!$F$6:$F$305,"&lt;="&amp;'A. Allgemeine Informationen'!$D$14))</f>
        <v/>
      </c>
      <c r="Q86" s="827" t="str">
        <f>IF(B86="","",SUMIF('E8.b. KKauf_BKZ'!$B$6:$B$305,B86,'E8.b. KKauf_BKZ'!$K$6:$K$305))</f>
        <v/>
      </c>
      <c r="R86" s="828" t="str">
        <f t="shared" si="5"/>
        <v/>
      </c>
      <c r="S86" s="826" t="str">
        <f>IF(R86="","",$R86*Listen!$N$4)</f>
        <v/>
      </c>
      <c r="T86" s="829" t="str">
        <f>IF(R86="","",$R86*0.4*Listen!$N$2*0.035*F86)</f>
        <v/>
      </c>
      <c r="U86" s="1153">
        <f t="shared" si="6"/>
        <v>0</v>
      </c>
    </row>
    <row r="87" spans="2:21" ht="15" customHeight="1" x14ac:dyDescent="0.2">
      <c r="B87" s="967"/>
      <c r="C87" s="1313"/>
      <c r="D87" s="1314"/>
      <c r="E87" s="663"/>
      <c r="F87" s="664"/>
      <c r="G87" s="665"/>
      <c r="H87" s="665"/>
      <c r="I87" s="826" t="str">
        <f t="shared" si="4"/>
        <v/>
      </c>
      <c r="J87" s="827" t="str">
        <f>IF(B87="","",SUMIF('E8.a. KKauf_SAV'!$B$6:$B$2005,B87,'E8.a. KKauf_SAV'!$V$6:$V$2005))</f>
        <v/>
      </c>
      <c r="K87" s="828" t="str">
        <f>IF(B87="","",SUMIFS('E8.c. KKauf_WAV'!$M$6:$M$305,'E8.c. KKauf_WAV'!$B$6:$B$305,$B87,'E8.c. KKauf_WAV'!$F$6:$F$305,"&gt;2015",'E8.c. KKauf_WAV'!$F$6:$F$305,"&lt;="&amp;'A. Allgemeine Informationen'!$D$14)-SUMIFS('E8.c. KKauf_WAV'!$M$6:$M$305,'E8.c. KKauf_WAV'!$B$6:$B$305,$B87,'E8.c. KKauf_WAV'!$D$6:$D$305,"Geschäfts- oder Firmenwert",'E8.c. KKauf_WAV'!$F$6:$F$305,"&gt;2015",'E8.c. KKauf_WAV'!$D$6:$D$305,"&lt;="&amp;'A. Allgemeine Informationen'!$D$14))</f>
        <v/>
      </c>
      <c r="L87" s="897"/>
      <c r="M87" s="828" t="str">
        <f>IF(B87="","",SUMIFS('E8.c. KKauf_WAV'!$L$6:$L$305,'E8.c. KKauf_WAV'!$B$6:$B$305,$B87,'E8.c. KKauf_WAV'!$F$6:$F$305,"&gt;2015",'E8.c. KKauf_WAV'!$F$6:$F$305,"&lt;="&amp;'A. Allgemeine Informationen'!$D$14)-SUMIFS('E8.c. KKauf_WAV'!$L$6:$L$305,'E8.c. KKauf_WAV'!$B$6:$B$305,$B87,'E8.c. KKauf_WAV'!$D$6:$D$305,"Geschäfts- oder Firmenwert",'E8.c. KKauf_WAV'!$F$6:$F$305,"&gt;2015",'E8.c. KKauf_WAV'!$F$6:$F$305,"&lt;="&amp;'A. Allgemeine Informationen'!$D$14))</f>
        <v/>
      </c>
      <c r="N87" s="827" t="str">
        <f>IF(B87="","",SUMIF('E8.b. KKauf_BKZ'!$B$6:$B$305,B87,'E8.b. KKauf_BKZ'!$J$6:$J$305))</f>
        <v/>
      </c>
      <c r="O87" s="897"/>
      <c r="P87" s="828" t="str">
        <f>IF(B87="","",SUMIFS('E8.c. KKauf_WAV'!$N$6:$N$305,'E8.c. KKauf_WAV'!$B$6:$B$305,$B87,'E8.c. KKauf_WAV'!$F$6:$F$305,"&gt;2015",'E8.c. KKauf_WAV'!$F$6:$F$305,"&lt;="&amp;'A. Allgemeine Informationen'!$D$14)-SUMIFS('E8.c. KKauf_WAV'!$N$6:$N$305,'E8.c. KKauf_WAV'!$B$6:$B$305,$B87,'E8.c. KKauf_WAV'!$D$6:$D$305,"Geschäfts- oder Firmenwert",'E8.c. KKauf_WAV'!$F$6:$F$305,"&gt;2015",'E8.c. KKauf_WAV'!$F$6:$F$305,"&lt;="&amp;'A. Allgemeine Informationen'!$D$14))</f>
        <v/>
      </c>
      <c r="Q87" s="827" t="str">
        <f>IF(B87="","",SUMIF('E8.b. KKauf_BKZ'!$B$6:$B$305,B87,'E8.b. KKauf_BKZ'!$K$6:$K$305))</f>
        <v/>
      </c>
      <c r="R87" s="828" t="str">
        <f t="shared" si="5"/>
        <v/>
      </c>
      <c r="S87" s="826" t="str">
        <f>IF(R87="","",$R87*Listen!$N$4)</f>
        <v/>
      </c>
      <c r="T87" s="829" t="str">
        <f>IF(R87="","",$R87*0.4*Listen!$N$2*0.035*F87)</f>
        <v/>
      </c>
      <c r="U87" s="1153">
        <f t="shared" si="6"/>
        <v>0</v>
      </c>
    </row>
    <row r="88" spans="2:21" ht="15" customHeight="1" x14ac:dyDescent="0.2">
      <c r="B88" s="967"/>
      <c r="C88" s="1313"/>
      <c r="D88" s="1314"/>
      <c r="E88" s="663"/>
      <c r="F88" s="664"/>
      <c r="G88" s="665"/>
      <c r="H88" s="665"/>
      <c r="I88" s="826" t="str">
        <f t="shared" si="4"/>
        <v/>
      </c>
      <c r="J88" s="827" t="str">
        <f>IF(B88="","",SUMIF('E8.a. KKauf_SAV'!$B$6:$B$2005,B88,'E8.a. KKauf_SAV'!$V$6:$V$2005))</f>
        <v/>
      </c>
      <c r="K88" s="828" t="str">
        <f>IF(B88="","",SUMIFS('E8.c. KKauf_WAV'!$M$6:$M$305,'E8.c. KKauf_WAV'!$B$6:$B$305,$B88,'E8.c. KKauf_WAV'!$F$6:$F$305,"&gt;2015",'E8.c. KKauf_WAV'!$F$6:$F$305,"&lt;="&amp;'A. Allgemeine Informationen'!$D$14)-SUMIFS('E8.c. KKauf_WAV'!$M$6:$M$305,'E8.c. KKauf_WAV'!$B$6:$B$305,$B88,'E8.c. KKauf_WAV'!$D$6:$D$305,"Geschäfts- oder Firmenwert",'E8.c. KKauf_WAV'!$F$6:$F$305,"&gt;2015",'E8.c. KKauf_WAV'!$D$6:$D$305,"&lt;="&amp;'A. Allgemeine Informationen'!$D$14))</f>
        <v/>
      </c>
      <c r="L88" s="897"/>
      <c r="M88" s="828" t="str">
        <f>IF(B88="","",SUMIFS('E8.c. KKauf_WAV'!$L$6:$L$305,'E8.c. KKauf_WAV'!$B$6:$B$305,$B88,'E8.c. KKauf_WAV'!$F$6:$F$305,"&gt;2015",'E8.c. KKauf_WAV'!$F$6:$F$305,"&lt;="&amp;'A. Allgemeine Informationen'!$D$14)-SUMIFS('E8.c. KKauf_WAV'!$L$6:$L$305,'E8.c. KKauf_WAV'!$B$6:$B$305,$B88,'E8.c. KKauf_WAV'!$D$6:$D$305,"Geschäfts- oder Firmenwert",'E8.c. KKauf_WAV'!$F$6:$F$305,"&gt;2015",'E8.c. KKauf_WAV'!$F$6:$F$305,"&lt;="&amp;'A. Allgemeine Informationen'!$D$14))</f>
        <v/>
      </c>
      <c r="N88" s="827" t="str">
        <f>IF(B88="","",SUMIF('E8.b. KKauf_BKZ'!$B$6:$B$305,B88,'E8.b. KKauf_BKZ'!$J$6:$J$305))</f>
        <v/>
      </c>
      <c r="O88" s="897"/>
      <c r="P88" s="828" t="str">
        <f>IF(B88="","",SUMIFS('E8.c. KKauf_WAV'!$N$6:$N$305,'E8.c. KKauf_WAV'!$B$6:$B$305,$B88,'E8.c. KKauf_WAV'!$F$6:$F$305,"&gt;2015",'E8.c. KKauf_WAV'!$F$6:$F$305,"&lt;="&amp;'A. Allgemeine Informationen'!$D$14)-SUMIFS('E8.c. KKauf_WAV'!$N$6:$N$305,'E8.c. KKauf_WAV'!$B$6:$B$305,$B88,'E8.c. KKauf_WAV'!$D$6:$D$305,"Geschäfts- oder Firmenwert",'E8.c. KKauf_WAV'!$F$6:$F$305,"&gt;2015",'E8.c. KKauf_WAV'!$F$6:$F$305,"&lt;="&amp;'A. Allgemeine Informationen'!$D$14))</f>
        <v/>
      </c>
      <c r="Q88" s="827" t="str">
        <f>IF(B88="","",SUMIF('E8.b. KKauf_BKZ'!$B$6:$B$305,B88,'E8.b. KKauf_BKZ'!$K$6:$K$305))</f>
        <v/>
      </c>
      <c r="R88" s="828" t="str">
        <f t="shared" si="5"/>
        <v/>
      </c>
      <c r="S88" s="826" t="str">
        <f>IF(R88="","",$R88*Listen!$N$4)</f>
        <v/>
      </c>
      <c r="T88" s="829" t="str">
        <f>IF(R88="","",$R88*0.4*Listen!$N$2*0.035*F88)</f>
        <v/>
      </c>
      <c r="U88" s="1153">
        <f t="shared" si="6"/>
        <v>0</v>
      </c>
    </row>
    <row r="89" spans="2:21" ht="15" customHeight="1" x14ac:dyDescent="0.2">
      <c r="B89" s="967"/>
      <c r="C89" s="1313"/>
      <c r="D89" s="1314"/>
      <c r="E89" s="663"/>
      <c r="F89" s="664"/>
      <c r="G89" s="665"/>
      <c r="H89" s="665"/>
      <c r="I89" s="826" t="str">
        <f t="shared" si="4"/>
        <v/>
      </c>
      <c r="J89" s="827" t="str">
        <f>IF(B89="","",SUMIF('E8.a. KKauf_SAV'!$B$6:$B$2005,B89,'E8.a. KKauf_SAV'!$V$6:$V$2005))</f>
        <v/>
      </c>
      <c r="K89" s="828" t="str">
        <f>IF(B89="","",SUMIFS('E8.c. KKauf_WAV'!$M$6:$M$305,'E8.c. KKauf_WAV'!$B$6:$B$305,$B89,'E8.c. KKauf_WAV'!$F$6:$F$305,"&gt;2015",'E8.c. KKauf_WAV'!$F$6:$F$305,"&lt;="&amp;'A. Allgemeine Informationen'!$D$14)-SUMIFS('E8.c. KKauf_WAV'!$M$6:$M$305,'E8.c. KKauf_WAV'!$B$6:$B$305,$B89,'E8.c. KKauf_WAV'!$D$6:$D$305,"Geschäfts- oder Firmenwert",'E8.c. KKauf_WAV'!$F$6:$F$305,"&gt;2015",'E8.c. KKauf_WAV'!$D$6:$D$305,"&lt;="&amp;'A. Allgemeine Informationen'!$D$14))</f>
        <v/>
      </c>
      <c r="L89" s="897"/>
      <c r="M89" s="828" t="str">
        <f>IF(B89="","",SUMIFS('E8.c. KKauf_WAV'!$L$6:$L$305,'E8.c. KKauf_WAV'!$B$6:$B$305,$B89,'E8.c. KKauf_WAV'!$F$6:$F$305,"&gt;2015",'E8.c. KKauf_WAV'!$F$6:$F$305,"&lt;="&amp;'A. Allgemeine Informationen'!$D$14)-SUMIFS('E8.c. KKauf_WAV'!$L$6:$L$305,'E8.c. KKauf_WAV'!$B$6:$B$305,$B89,'E8.c. KKauf_WAV'!$D$6:$D$305,"Geschäfts- oder Firmenwert",'E8.c. KKauf_WAV'!$F$6:$F$305,"&gt;2015",'E8.c. KKauf_WAV'!$F$6:$F$305,"&lt;="&amp;'A. Allgemeine Informationen'!$D$14))</f>
        <v/>
      </c>
      <c r="N89" s="827" t="str">
        <f>IF(B89="","",SUMIF('E8.b. KKauf_BKZ'!$B$6:$B$305,B89,'E8.b. KKauf_BKZ'!$J$6:$J$305))</f>
        <v/>
      </c>
      <c r="O89" s="897"/>
      <c r="P89" s="828" t="str">
        <f>IF(B89="","",SUMIFS('E8.c. KKauf_WAV'!$N$6:$N$305,'E8.c. KKauf_WAV'!$B$6:$B$305,$B89,'E8.c. KKauf_WAV'!$F$6:$F$305,"&gt;2015",'E8.c. KKauf_WAV'!$F$6:$F$305,"&lt;="&amp;'A. Allgemeine Informationen'!$D$14)-SUMIFS('E8.c. KKauf_WAV'!$N$6:$N$305,'E8.c. KKauf_WAV'!$B$6:$B$305,$B89,'E8.c. KKauf_WAV'!$D$6:$D$305,"Geschäfts- oder Firmenwert",'E8.c. KKauf_WAV'!$F$6:$F$305,"&gt;2015",'E8.c. KKauf_WAV'!$F$6:$F$305,"&lt;="&amp;'A. Allgemeine Informationen'!$D$14))</f>
        <v/>
      </c>
      <c r="Q89" s="827" t="str">
        <f>IF(B89="","",SUMIF('E8.b. KKauf_BKZ'!$B$6:$B$305,B89,'E8.b. KKauf_BKZ'!$K$6:$K$305))</f>
        <v/>
      </c>
      <c r="R89" s="828" t="str">
        <f t="shared" si="5"/>
        <v/>
      </c>
      <c r="S89" s="826" t="str">
        <f>IF(R89="","",$R89*Listen!$N$4)</f>
        <v/>
      </c>
      <c r="T89" s="829" t="str">
        <f>IF(R89="","",$R89*0.4*Listen!$N$2*0.035*F89)</f>
        <v/>
      </c>
      <c r="U89" s="1153">
        <f t="shared" si="6"/>
        <v>0</v>
      </c>
    </row>
    <row r="90" spans="2:21" ht="15" customHeight="1" x14ac:dyDescent="0.2">
      <c r="B90" s="967"/>
      <c r="C90" s="1313"/>
      <c r="D90" s="1314"/>
      <c r="E90" s="663"/>
      <c r="F90" s="664"/>
      <c r="G90" s="665"/>
      <c r="H90" s="665"/>
      <c r="I90" s="826" t="str">
        <f t="shared" si="4"/>
        <v/>
      </c>
      <c r="J90" s="827" t="str">
        <f>IF(B90="","",SUMIF('E8.a. KKauf_SAV'!$B$6:$B$2005,B90,'E8.a. KKauf_SAV'!$V$6:$V$2005))</f>
        <v/>
      </c>
      <c r="K90" s="828" t="str">
        <f>IF(B90="","",SUMIFS('E8.c. KKauf_WAV'!$M$6:$M$305,'E8.c. KKauf_WAV'!$B$6:$B$305,$B90,'E8.c. KKauf_WAV'!$F$6:$F$305,"&gt;2015",'E8.c. KKauf_WAV'!$F$6:$F$305,"&lt;="&amp;'A. Allgemeine Informationen'!$D$14)-SUMIFS('E8.c. KKauf_WAV'!$M$6:$M$305,'E8.c. KKauf_WAV'!$B$6:$B$305,$B90,'E8.c. KKauf_WAV'!$D$6:$D$305,"Geschäfts- oder Firmenwert",'E8.c. KKauf_WAV'!$F$6:$F$305,"&gt;2015",'E8.c. KKauf_WAV'!$D$6:$D$305,"&lt;="&amp;'A. Allgemeine Informationen'!$D$14))</f>
        <v/>
      </c>
      <c r="L90" s="897"/>
      <c r="M90" s="828" t="str">
        <f>IF(B90="","",SUMIFS('E8.c. KKauf_WAV'!$L$6:$L$305,'E8.c. KKauf_WAV'!$B$6:$B$305,$B90,'E8.c. KKauf_WAV'!$F$6:$F$305,"&gt;2015",'E8.c. KKauf_WAV'!$F$6:$F$305,"&lt;="&amp;'A. Allgemeine Informationen'!$D$14)-SUMIFS('E8.c. KKauf_WAV'!$L$6:$L$305,'E8.c. KKauf_WAV'!$B$6:$B$305,$B90,'E8.c. KKauf_WAV'!$D$6:$D$305,"Geschäfts- oder Firmenwert",'E8.c. KKauf_WAV'!$F$6:$F$305,"&gt;2015",'E8.c. KKauf_WAV'!$F$6:$F$305,"&lt;="&amp;'A. Allgemeine Informationen'!$D$14))</f>
        <v/>
      </c>
      <c r="N90" s="827" t="str">
        <f>IF(B90="","",SUMIF('E8.b. KKauf_BKZ'!$B$6:$B$305,B90,'E8.b. KKauf_BKZ'!$J$6:$J$305))</f>
        <v/>
      </c>
      <c r="O90" s="897"/>
      <c r="P90" s="828" t="str">
        <f>IF(B90="","",SUMIFS('E8.c. KKauf_WAV'!$N$6:$N$305,'E8.c. KKauf_WAV'!$B$6:$B$305,$B90,'E8.c. KKauf_WAV'!$F$6:$F$305,"&gt;2015",'E8.c. KKauf_WAV'!$F$6:$F$305,"&lt;="&amp;'A. Allgemeine Informationen'!$D$14)-SUMIFS('E8.c. KKauf_WAV'!$N$6:$N$305,'E8.c. KKauf_WAV'!$B$6:$B$305,$B90,'E8.c. KKauf_WAV'!$D$6:$D$305,"Geschäfts- oder Firmenwert",'E8.c. KKauf_WAV'!$F$6:$F$305,"&gt;2015",'E8.c. KKauf_WAV'!$F$6:$F$305,"&lt;="&amp;'A. Allgemeine Informationen'!$D$14))</f>
        <v/>
      </c>
      <c r="Q90" s="827" t="str">
        <f>IF(B90="","",SUMIF('E8.b. KKauf_BKZ'!$B$6:$B$305,B90,'E8.b. KKauf_BKZ'!$K$6:$K$305))</f>
        <v/>
      </c>
      <c r="R90" s="828" t="str">
        <f t="shared" si="5"/>
        <v/>
      </c>
      <c r="S90" s="826" t="str">
        <f>IF(R90="","",$R90*Listen!$N$4)</f>
        <v/>
      </c>
      <c r="T90" s="829" t="str">
        <f>IF(R90="","",$R90*0.4*Listen!$N$2*0.035*F90)</f>
        <v/>
      </c>
      <c r="U90" s="1153">
        <f t="shared" si="6"/>
        <v>0</v>
      </c>
    </row>
    <row r="91" spans="2:21" ht="15" customHeight="1" x14ac:dyDescent="0.2">
      <c r="B91" s="967"/>
      <c r="C91" s="1313"/>
      <c r="D91" s="1314"/>
      <c r="E91" s="663"/>
      <c r="F91" s="664"/>
      <c r="G91" s="665"/>
      <c r="H91" s="665"/>
      <c r="I91" s="826" t="str">
        <f t="shared" si="4"/>
        <v/>
      </c>
      <c r="J91" s="827" t="str">
        <f>IF(B91="","",SUMIF('E8.a. KKauf_SAV'!$B$6:$B$2005,B91,'E8.a. KKauf_SAV'!$V$6:$V$2005))</f>
        <v/>
      </c>
      <c r="K91" s="828" t="str">
        <f>IF(B91="","",SUMIFS('E8.c. KKauf_WAV'!$M$6:$M$305,'E8.c. KKauf_WAV'!$B$6:$B$305,$B91,'E8.c. KKauf_WAV'!$F$6:$F$305,"&gt;2015",'E8.c. KKauf_WAV'!$F$6:$F$305,"&lt;="&amp;'A. Allgemeine Informationen'!$D$14)-SUMIFS('E8.c. KKauf_WAV'!$M$6:$M$305,'E8.c. KKauf_WAV'!$B$6:$B$305,$B91,'E8.c. KKauf_WAV'!$D$6:$D$305,"Geschäfts- oder Firmenwert",'E8.c. KKauf_WAV'!$F$6:$F$305,"&gt;2015",'E8.c. KKauf_WAV'!$D$6:$D$305,"&lt;="&amp;'A. Allgemeine Informationen'!$D$14))</f>
        <v/>
      </c>
      <c r="L91" s="897"/>
      <c r="M91" s="828" t="str">
        <f>IF(B91="","",SUMIFS('E8.c. KKauf_WAV'!$L$6:$L$305,'E8.c. KKauf_WAV'!$B$6:$B$305,$B91,'E8.c. KKauf_WAV'!$F$6:$F$305,"&gt;2015",'E8.c. KKauf_WAV'!$F$6:$F$305,"&lt;="&amp;'A. Allgemeine Informationen'!$D$14)-SUMIFS('E8.c. KKauf_WAV'!$L$6:$L$305,'E8.c. KKauf_WAV'!$B$6:$B$305,$B91,'E8.c. KKauf_WAV'!$D$6:$D$305,"Geschäfts- oder Firmenwert",'E8.c. KKauf_WAV'!$F$6:$F$305,"&gt;2015",'E8.c. KKauf_WAV'!$F$6:$F$305,"&lt;="&amp;'A. Allgemeine Informationen'!$D$14))</f>
        <v/>
      </c>
      <c r="N91" s="827" t="str">
        <f>IF(B91="","",SUMIF('E8.b. KKauf_BKZ'!$B$6:$B$305,B91,'E8.b. KKauf_BKZ'!$J$6:$J$305))</f>
        <v/>
      </c>
      <c r="O91" s="897"/>
      <c r="P91" s="828" t="str">
        <f>IF(B91="","",SUMIFS('E8.c. KKauf_WAV'!$N$6:$N$305,'E8.c. KKauf_WAV'!$B$6:$B$305,$B91,'E8.c. KKauf_WAV'!$F$6:$F$305,"&gt;2015",'E8.c. KKauf_WAV'!$F$6:$F$305,"&lt;="&amp;'A. Allgemeine Informationen'!$D$14)-SUMIFS('E8.c. KKauf_WAV'!$N$6:$N$305,'E8.c. KKauf_WAV'!$B$6:$B$305,$B91,'E8.c. KKauf_WAV'!$D$6:$D$305,"Geschäfts- oder Firmenwert",'E8.c. KKauf_WAV'!$F$6:$F$305,"&gt;2015",'E8.c. KKauf_WAV'!$F$6:$F$305,"&lt;="&amp;'A. Allgemeine Informationen'!$D$14))</f>
        <v/>
      </c>
      <c r="Q91" s="827" t="str">
        <f>IF(B91="","",SUMIF('E8.b. KKauf_BKZ'!$B$6:$B$305,B91,'E8.b. KKauf_BKZ'!$K$6:$K$305))</f>
        <v/>
      </c>
      <c r="R91" s="828" t="str">
        <f t="shared" si="5"/>
        <v/>
      </c>
      <c r="S91" s="826" t="str">
        <f>IF(R91="","",$R91*Listen!$N$4)</f>
        <v/>
      </c>
      <c r="T91" s="829" t="str">
        <f>IF(R91="","",$R91*0.4*Listen!$N$2*0.035*F91)</f>
        <v/>
      </c>
      <c r="U91" s="1153">
        <f t="shared" si="6"/>
        <v>0</v>
      </c>
    </row>
    <row r="92" spans="2:21" ht="15" customHeight="1" x14ac:dyDescent="0.2">
      <c r="B92" s="967"/>
      <c r="C92" s="1313"/>
      <c r="D92" s="1314"/>
      <c r="E92" s="663"/>
      <c r="F92" s="664"/>
      <c r="G92" s="665"/>
      <c r="H92" s="665"/>
      <c r="I92" s="826" t="str">
        <f t="shared" si="4"/>
        <v/>
      </c>
      <c r="J92" s="827" t="str">
        <f>IF(B92="","",SUMIF('E8.a. KKauf_SAV'!$B$6:$B$2005,B92,'E8.a. KKauf_SAV'!$V$6:$V$2005))</f>
        <v/>
      </c>
      <c r="K92" s="828" t="str">
        <f>IF(B92="","",SUMIFS('E8.c. KKauf_WAV'!$M$6:$M$305,'E8.c. KKauf_WAV'!$B$6:$B$305,$B92,'E8.c. KKauf_WAV'!$F$6:$F$305,"&gt;2015",'E8.c. KKauf_WAV'!$F$6:$F$305,"&lt;="&amp;'A. Allgemeine Informationen'!$D$14)-SUMIFS('E8.c. KKauf_WAV'!$M$6:$M$305,'E8.c. KKauf_WAV'!$B$6:$B$305,$B92,'E8.c. KKauf_WAV'!$D$6:$D$305,"Geschäfts- oder Firmenwert",'E8.c. KKauf_WAV'!$F$6:$F$305,"&gt;2015",'E8.c. KKauf_WAV'!$D$6:$D$305,"&lt;="&amp;'A. Allgemeine Informationen'!$D$14))</f>
        <v/>
      </c>
      <c r="L92" s="897"/>
      <c r="M92" s="828" t="str">
        <f>IF(B92="","",SUMIFS('E8.c. KKauf_WAV'!$L$6:$L$305,'E8.c. KKauf_WAV'!$B$6:$B$305,$B92,'E8.c. KKauf_WAV'!$F$6:$F$305,"&gt;2015",'E8.c. KKauf_WAV'!$F$6:$F$305,"&lt;="&amp;'A. Allgemeine Informationen'!$D$14)-SUMIFS('E8.c. KKauf_WAV'!$L$6:$L$305,'E8.c. KKauf_WAV'!$B$6:$B$305,$B92,'E8.c. KKauf_WAV'!$D$6:$D$305,"Geschäfts- oder Firmenwert",'E8.c. KKauf_WAV'!$F$6:$F$305,"&gt;2015",'E8.c. KKauf_WAV'!$F$6:$F$305,"&lt;="&amp;'A. Allgemeine Informationen'!$D$14))</f>
        <v/>
      </c>
      <c r="N92" s="827" t="str">
        <f>IF(B92="","",SUMIF('E8.b. KKauf_BKZ'!$B$6:$B$305,B92,'E8.b. KKauf_BKZ'!$J$6:$J$305))</f>
        <v/>
      </c>
      <c r="O92" s="897"/>
      <c r="P92" s="828" t="str">
        <f>IF(B92="","",SUMIFS('E8.c. KKauf_WAV'!$N$6:$N$305,'E8.c. KKauf_WAV'!$B$6:$B$305,$B92,'E8.c. KKauf_WAV'!$F$6:$F$305,"&gt;2015",'E8.c. KKauf_WAV'!$F$6:$F$305,"&lt;="&amp;'A. Allgemeine Informationen'!$D$14)-SUMIFS('E8.c. KKauf_WAV'!$N$6:$N$305,'E8.c. KKauf_WAV'!$B$6:$B$305,$B92,'E8.c. KKauf_WAV'!$D$6:$D$305,"Geschäfts- oder Firmenwert",'E8.c. KKauf_WAV'!$F$6:$F$305,"&gt;2015",'E8.c. KKauf_WAV'!$F$6:$F$305,"&lt;="&amp;'A. Allgemeine Informationen'!$D$14))</f>
        <v/>
      </c>
      <c r="Q92" s="827" t="str">
        <f>IF(B92="","",SUMIF('E8.b. KKauf_BKZ'!$B$6:$B$305,B92,'E8.b. KKauf_BKZ'!$K$6:$K$305))</f>
        <v/>
      </c>
      <c r="R92" s="828" t="str">
        <f t="shared" si="5"/>
        <v/>
      </c>
      <c r="S92" s="826" t="str">
        <f>IF(R92="","",$R92*Listen!$N$4)</f>
        <v/>
      </c>
      <c r="T92" s="829" t="str">
        <f>IF(R92="","",$R92*0.4*Listen!$N$2*0.035*F92)</f>
        <v/>
      </c>
      <c r="U92" s="1153">
        <f t="shared" si="6"/>
        <v>0</v>
      </c>
    </row>
    <row r="93" spans="2:21" ht="15" customHeight="1" x14ac:dyDescent="0.2">
      <c r="B93" s="967"/>
      <c r="C93" s="1313"/>
      <c r="D93" s="1314"/>
      <c r="E93" s="663"/>
      <c r="F93" s="664"/>
      <c r="G93" s="665"/>
      <c r="H93" s="665"/>
      <c r="I93" s="826" t="str">
        <f t="shared" si="4"/>
        <v/>
      </c>
      <c r="J93" s="827" t="str">
        <f>IF(B93="","",SUMIF('E8.a. KKauf_SAV'!$B$6:$B$2005,B93,'E8.a. KKauf_SAV'!$V$6:$V$2005))</f>
        <v/>
      </c>
      <c r="K93" s="828" t="str">
        <f>IF(B93="","",SUMIFS('E8.c. KKauf_WAV'!$M$6:$M$305,'E8.c. KKauf_WAV'!$B$6:$B$305,$B93,'E8.c. KKauf_WAV'!$F$6:$F$305,"&gt;2015",'E8.c. KKauf_WAV'!$F$6:$F$305,"&lt;="&amp;'A. Allgemeine Informationen'!$D$14)-SUMIFS('E8.c. KKauf_WAV'!$M$6:$M$305,'E8.c. KKauf_WAV'!$B$6:$B$305,$B93,'E8.c. KKauf_WAV'!$D$6:$D$305,"Geschäfts- oder Firmenwert",'E8.c. KKauf_WAV'!$F$6:$F$305,"&gt;2015",'E8.c. KKauf_WAV'!$D$6:$D$305,"&lt;="&amp;'A. Allgemeine Informationen'!$D$14))</f>
        <v/>
      </c>
      <c r="L93" s="897"/>
      <c r="M93" s="828" t="str">
        <f>IF(B93="","",SUMIFS('E8.c. KKauf_WAV'!$L$6:$L$305,'E8.c. KKauf_WAV'!$B$6:$B$305,$B93,'E8.c. KKauf_WAV'!$F$6:$F$305,"&gt;2015",'E8.c. KKauf_WAV'!$F$6:$F$305,"&lt;="&amp;'A. Allgemeine Informationen'!$D$14)-SUMIFS('E8.c. KKauf_WAV'!$L$6:$L$305,'E8.c. KKauf_WAV'!$B$6:$B$305,$B93,'E8.c. KKauf_WAV'!$D$6:$D$305,"Geschäfts- oder Firmenwert",'E8.c. KKauf_WAV'!$F$6:$F$305,"&gt;2015",'E8.c. KKauf_WAV'!$F$6:$F$305,"&lt;="&amp;'A. Allgemeine Informationen'!$D$14))</f>
        <v/>
      </c>
      <c r="N93" s="827" t="str">
        <f>IF(B93="","",SUMIF('E8.b. KKauf_BKZ'!$B$6:$B$305,B93,'E8.b. KKauf_BKZ'!$J$6:$J$305))</f>
        <v/>
      </c>
      <c r="O93" s="897"/>
      <c r="P93" s="828" t="str">
        <f>IF(B93="","",SUMIFS('E8.c. KKauf_WAV'!$N$6:$N$305,'E8.c. KKauf_WAV'!$B$6:$B$305,$B93,'E8.c. KKauf_WAV'!$F$6:$F$305,"&gt;2015",'E8.c. KKauf_WAV'!$F$6:$F$305,"&lt;="&amp;'A. Allgemeine Informationen'!$D$14)-SUMIFS('E8.c. KKauf_WAV'!$N$6:$N$305,'E8.c. KKauf_WAV'!$B$6:$B$305,$B93,'E8.c. KKauf_WAV'!$D$6:$D$305,"Geschäfts- oder Firmenwert",'E8.c. KKauf_WAV'!$F$6:$F$305,"&gt;2015",'E8.c. KKauf_WAV'!$F$6:$F$305,"&lt;="&amp;'A. Allgemeine Informationen'!$D$14))</f>
        <v/>
      </c>
      <c r="Q93" s="827" t="str">
        <f>IF(B93="","",SUMIF('E8.b. KKauf_BKZ'!$B$6:$B$305,B93,'E8.b. KKauf_BKZ'!$K$6:$K$305))</f>
        <v/>
      </c>
      <c r="R93" s="828" t="str">
        <f t="shared" si="5"/>
        <v/>
      </c>
      <c r="S93" s="826" t="str">
        <f>IF(R93="","",$R93*Listen!$N$4)</f>
        <v/>
      </c>
      <c r="T93" s="829" t="str">
        <f>IF(R93="","",$R93*0.4*Listen!$N$2*0.035*F93)</f>
        <v/>
      </c>
      <c r="U93" s="1153">
        <f t="shared" si="6"/>
        <v>0</v>
      </c>
    </row>
    <row r="94" spans="2:21" ht="15" customHeight="1" x14ac:dyDescent="0.2">
      <c r="B94" s="967"/>
      <c r="C94" s="1313"/>
      <c r="D94" s="1314"/>
      <c r="E94" s="663"/>
      <c r="F94" s="664"/>
      <c r="G94" s="665"/>
      <c r="H94" s="665"/>
      <c r="I94" s="826" t="str">
        <f t="shared" si="4"/>
        <v/>
      </c>
      <c r="J94" s="827" t="str">
        <f>IF(B94="","",SUMIF('E8.a. KKauf_SAV'!$B$6:$B$2005,B94,'E8.a. KKauf_SAV'!$V$6:$V$2005))</f>
        <v/>
      </c>
      <c r="K94" s="828" t="str">
        <f>IF(B94="","",SUMIFS('E8.c. KKauf_WAV'!$M$6:$M$305,'E8.c. KKauf_WAV'!$B$6:$B$305,$B94,'E8.c. KKauf_WAV'!$F$6:$F$305,"&gt;2015",'E8.c. KKauf_WAV'!$F$6:$F$305,"&lt;="&amp;'A. Allgemeine Informationen'!$D$14)-SUMIFS('E8.c. KKauf_WAV'!$M$6:$M$305,'E8.c. KKauf_WAV'!$B$6:$B$305,$B94,'E8.c. KKauf_WAV'!$D$6:$D$305,"Geschäfts- oder Firmenwert",'E8.c. KKauf_WAV'!$F$6:$F$305,"&gt;2015",'E8.c. KKauf_WAV'!$D$6:$D$305,"&lt;="&amp;'A. Allgemeine Informationen'!$D$14))</f>
        <v/>
      </c>
      <c r="L94" s="897"/>
      <c r="M94" s="828" t="str">
        <f>IF(B94="","",SUMIFS('E8.c. KKauf_WAV'!$L$6:$L$305,'E8.c. KKauf_WAV'!$B$6:$B$305,$B94,'E8.c. KKauf_WAV'!$F$6:$F$305,"&gt;2015",'E8.c. KKauf_WAV'!$F$6:$F$305,"&lt;="&amp;'A. Allgemeine Informationen'!$D$14)-SUMIFS('E8.c. KKauf_WAV'!$L$6:$L$305,'E8.c. KKauf_WAV'!$B$6:$B$305,$B94,'E8.c. KKauf_WAV'!$D$6:$D$305,"Geschäfts- oder Firmenwert",'E8.c. KKauf_WAV'!$F$6:$F$305,"&gt;2015",'E8.c. KKauf_WAV'!$F$6:$F$305,"&lt;="&amp;'A. Allgemeine Informationen'!$D$14))</f>
        <v/>
      </c>
      <c r="N94" s="827" t="str">
        <f>IF(B94="","",SUMIF('E8.b. KKauf_BKZ'!$B$6:$B$305,B94,'E8.b. KKauf_BKZ'!$J$6:$J$305))</f>
        <v/>
      </c>
      <c r="O94" s="897"/>
      <c r="P94" s="828" t="str">
        <f>IF(B94="","",SUMIFS('E8.c. KKauf_WAV'!$N$6:$N$305,'E8.c. KKauf_WAV'!$B$6:$B$305,$B94,'E8.c. KKauf_WAV'!$F$6:$F$305,"&gt;2015",'E8.c. KKauf_WAV'!$F$6:$F$305,"&lt;="&amp;'A. Allgemeine Informationen'!$D$14)-SUMIFS('E8.c. KKauf_WAV'!$N$6:$N$305,'E8.c. KKauf_WAV'!$B$6:$B$305,$B94,'E8.c. KKauf_WAV'!$D$6:$D$305,"Geschäfts- oder Firmenwert",'E8.c. KKauf_WAV'!$F$6:$F$305,"&gt;2015",'E8.c. KKauf_WAV'!$F$6:$F$305,"&lt;="&amp;'A. Allgemeine Informationen'!$D$14))</f>
        <v/>
      </c>
      <c r="Q94" s="827" t="str">
        <f>IF(B94="","",SUMIF('E8.b. KKauf_BKZ'!$B$6:$B$305,B94,'E8.b. KKauf_BKZ'!$K$6:$K$305))</f>
        <v/>
      </c>
      <c r="R94" s="828" t="str">
        <f t="shared" si="5"/>
        <v/>
      </c>
      <c r="S94" s="826" t="str">
        <f>IF(R94="","",$R94*Listen!$N$4)</f>
        <v/>
      </c>
      <c r="T94" s="829" t="str">
        <f>IF(R94="","",$R94*0.4*Listen!$N$2*0.035*F94)</f>
        <v/>
      </c>
      <c r="U94" s="1153">
        <f t="shared" si="6"/>
        <v>0</v>
      </c>
    </row>
    <row r="95" spans="2:21" ht="15" customHeight="1" x14ac:dyDescent="0.2">
      <c r="B95" s="967"/>
      <c r="C95" s="1313"/>
      <c r="D95" s="1314"/>
      <c r="E95" s="663"/>
      <c r="F95" s="664"/>
      <c r="G95" s="665"/>
      <c r="H95" s="665"/>
      <c r="I95" s="826" t="str">
        <f t="shared" si="4"/>
        <v/>
      </c>
      <c r="J95" s="827" t="str">
        <f>IF(B95="","",SUMIF('E8.a. KKauf_SAV'!$B$6:$B$2005,B95,'E8.a. KKauf_SAV'!$V$6:$V$2005))</f>
        <v/>
      </c>
      <c r="K95" s="828" t="str">
        <f>IF(B95="","",SUMIFS('E8.c. KKauf_WAV'!$M$6:$M$305,'E8.c. KKauf_WAV'!$B$6:$B$305,$B95,'E8.c. KKauf_WAV'!$F$6:$F$305,"&gt;2015",'E8.c. KKauf_WAV'!$F$6:$F$305,"&lt;="&amp;'A. Allgemeine Informationen'!$D$14)-SUMIFS('E8.c. KKauf_WAV'!$M$6:$M$305,'E8.c. KKauf_WAV'!$B$6:$B$305,$B95,'E8.c. KKauf_WAV'!$D$6:$D$305,"Geschäfts- oder Firmenwert",'E8.c. KKauf_WAV'!$F$6:$F$305,"&gt;2015",'E8.c. KKauf_WAV'!$D$6:$D$305,"&lt;="&amp;'A. Allgemeine Informationen'!$D$14))</f>
        <v/>
      </c>
      <c r="L95" s="897"/>
      <c r="M95" s="828" t="str">
        <f>IF(B95="","",SUMIFS('E8.c. KKauf_WAV'!$L$6:$L$305,'E8.c. KKauf_WAV'!$B$6:$B$305,$B95,'E8.c. KKauf_WAV'!$F$6:$F$305,"&gt;2015",'E8.c. KKauf_WAV'!$F$6:$F$305,"&lt;="&amp;'A. Allgemeine Informationen'!$D$14)-SUMIFS('E8.c. KKauf_WAV'!$L$6:$L$305,'E8.c. KKauf_WAV'!$B$6:$B$305,$B95,'E8.c. KKauf_WAV'!$D$6:$D$305,"Geschäfts- oder Firmenwert",'E8.c. KKauf_WAV'!$F$6:$F$305,"&gt;2015",'E8.c. KKauf_WAV'!$F$6:$F$305,"&lt;="&amp;'A. Allgemeine Informationen'!$D$14))</f>
        <v/>
      </c>
      <c r="N95" s="827" t="str">
        <f>IF(B95="","",SUMIF('E8.b. KKauf_BKZ'!$B$6:$B$305,B95,'E8.b. KKauf_BKZ'!$J$6:$J$305))</f>
        <v/>
      </c>
      <c r="O95" s="897"/>
      <c r="P95" s="828" t="str">
        <f>IF(B95="","",SUMIFS('E8.c. KKauf_WAV'!$N$6:$N$305,'E8.c. KKauf_WAV'!$B$6:$B$305,$B95,'E8.c. KKauf_WAV'!$F$6:$F$305,"&gt;2015",'E8.c. KKauf_WAV'!$F$6:$F$305,"&lt;="&amp;'A. Allgemeine Informationen'!$D$14)-SUMIFS('E8.c. KKauf_WAV'!$N$6:$N$305,'E8.c. KKauf_WAV'!$B$6:$B$305,$B95,'E8.c. KKauf_WAV'!$D$6:$D$305,"Geschäfts- oder Firmenwert",'E8.c. KKauf_WAV'!$F$6:$F$305,"&gt;2015",'E8.c. KKauf_WAV'!$F$6:$F$305,"&lt;="&amp;'A. Allgemeine Informationen'!$D$14))</f>
        <v/>
      </c>
      <c r="Q95" s="827" t="str">
        <f>IF(B95="","",SUMIF('E8.b. KKauf_BKZ'!$B$6:$B$305,B95,'E8.b. KKauf_BKZ'!$K$6:$K$305))</f>
        <v/>
      </c>
      <c r="R95" s="828" t="str">
        <f t="shared" si="5"/>
        <v/>
      </c>
      <c r="S95" s="826" t="str">
        <f>IF(R95="","",$R95*Listen!$N$4)</f>
        <v/>
      </c>
      <c r="T95" s="829" t="str">
        <f>IF(R95="","",$R95*0.4*Listen!$N$2*0.035*F95)</f>
        <v/>
      </c>
      <c r="U95" s="1153">
        <f t="shared" si="6"/>
        <v>0</v>
      </c>
    </row>
    <row r="96" spans="2:21" ht="15" customHeight="1" x14ac:dyDescent="0.2">
      <c r="B96" s="967"/>
      <c r="C96" s="1313"/>
      <c r="D96" s="1314"/>
      <c r="E96" s="663"/>
      <c r="F96" s="664"/>
      <c r="G96" s="665"/>
      <c r="H96" s="665"/>
      <c r="I96" s="826" t="str">
        <f t="shared" si="4"/>
        <v/>
      </c>
      <c r="J96" s="827" t="str">
        <f>IF(B96="","",SUMIF('E8.a. KKauf_SAV'!$B$6:$B$2005,B96,'E8.a. KKauf_SAV'!$V$6:$V$2005))</f>
        <v/>
      </c>
      <c r="K96" s="828" t="str">
        <f>IF(B96="","",SUMIFS('E8.c. KKauf_WAV'!$M$6:$M$305,'E8.c. KKauf_WAV'!$B$6:$B$305,$B96,'E8.c. KKauf_WAV'!$F$6:$F$305,"&gt;2015",'E8.c. KKauf_WAV'!$F$6:$F$305,"&lt;="&amp;'A. Allgemeine Informationen'!$D$14)-SUMIFS('E8.c. KKauf_WAV'!$M$6:$M$305,'E8.c. KKauf_WAV'!$B$6:$B$305,$B96,'E8.c. KKauf_WAV'!$D$6:$D$305,"Geschäfts- oder Firmenwert",'E8.c. KKauf_WAV'!$F$6:$F$305,"&gt;2015",'E8.c. KKauf_WAV'!$D$6:$D$305,"&lt;="&amp;'A. Allgemeine Informationen'!$D$14))</f>
        <v/>
      </c>
      <c r="L96" s="897"/>
      <c r="M96" s="828" t="str">
        <f>IF(B96="","",SUMIFS('E8.c. KKauf_WAV'!$L$6:$L$305,'E8.c. KKauf_WAV'!$B$6:$B$305,$B96,'E8.c. KKauf_WAV'!$F$6:$F$305,"&gt;2015",'E8.c. KKauf_WAV'!$F$6:$F$305,"&lt;="&amp;'A. Allgemeine Informationen'!$D$14)-SUMIFS('E8.c. KKauf_WAV'!$L$6:$L$305,'E8.c. KKauf_WAV'!$B$6:$B$305,$B96,'E8.c. KKauf_WAV'!$D$6:$D$305,"Geschäfts- oder Firmenwert",'E8.c. KKauf_WAV'!$F$6:$F$305,"&gt;2015",'E8.c. KKauf_WAV'!$F$6:$F$305,"&lt;="&amp;'A. Allgemeine Informationen'!$D$14))</f>
        <v/>
      </c>
      <c r="N96" s="827" t="str">
        <f>IF(B96="","",SUMIF('E8.b. KKauf_BKZ'!$B$6:$B$305,B96,'E8.b. KKauf_BKZ'!$J$6:$J$305))</f>
        <v/>
      </c>
      <c r="O96" s="897"/>
      <c r="P96" s="828" t="str">
        <f>IF(B96="","",SUMIFS('E8.c. KKauf_WAV'!$N$6:$N$305,'E8.c. KKauf_WAV'!$B$6:$B$305,$B96,'E8.c. KKauf_WAV'!$F$6:$F$305,"&gt;2015",'E8.c. KKauf_WAV'!$F$6:$F$305,"&lt;="&amp;'A. Allgemeine Informationen'!$D$14)-SUMIFS('E8.c. KKauf_WAV'!$N$6:$N$305,'E8.c. KKauf_WAV'!$B$6:$B$305,$B96,'E8.c. KKauf_WAV'!$D$6:$D$305,"Geschäfts- oder Firmenwert",'E8.c. KKauf_WAV'!$F$6:$F$305,"&gt;2015",'E8.c. KKauf_WAV'!$F$6:$F$305,"&lt;="&amp;'A. Allgemeine Informationen'!$D$14))</f>
        <v/>
      </c>
      <c r="Q96" s="827" t="str">
        <f>IF(B96="","",SUMIF('E8.b. KKauf_BKZ'!$B$6:$B$305,B96,'E8.b. KKauf_BKZ'!$K$6:$K$305))</f>
        <v/>
      </c>
      <c r="R96" s="828" t="str">
        <f t="shared" si="5"/>
        <v/>
      </c>
      <c r="S96" s="826" t="str">
        <f>IF(R96="","",$R96*Listen!$N$4)</f>
        <v/>
      </c>
      <c r="T96" s="829" t="str">
        <f>IF(R96="","",$R96*0.4*Listen!$N$2*0.035*F96)</f>
        <v/>
      </c>
      <c r="U96" s="1153">
        <f t="shared" si="6"/>
        <v>0</v>
      </c>
    </row>
    <row r="97" spans="2:21" ht="15" customHeight="1" x14ac:dyDescent="0.2">
      <c r="B97" s="967"/>
      <c r="C97" s="1313"/>
      <c r="D97" s="1314"/>
      <c r="E97" s="663"/>
      <c r="F97" s="664"/>
      <c r="G97" s="665"/>
      <c r="H97" s="665"/>
      <c r="I97" s="826" t="str">
        <f t="shared" si="4"/>
        <v/>
      </c>
      <c r="J97" s="827" t="str">
        <f>IF(B97="","",SUMIF('E8.a. KKauf_SAV'!$B$6:$B$2005,B97,'E8.a. KKauf_SAV'!$V$6:$V$2005))</f>
        <v/>
      </c>
      <c r="K97" s="828" t="str">
        <f>IF(B97="","",SUMIFS('E8.c. KKauf_WAV'!$M$6:$M$305,'E8.c. KKauf_WAV'!$B$6:$B$305,$B97,'E8.c. KKauf_WAV'!$F$6:$F$305,"&gt;2015",'E8.c. KKauf_WAV'!$F$6:$F$305,"&lt;="&amp;'A. Allgemeine Informationen'!$D$14)-SUMIFS('E8.c. KKauf_WAV'!$M$6:$M$305,'E8.c. KKauf_WAV'!$B$6:$B$305,$B97,'E8.c. KKauf_WAV'!$D$6:$D$305,"Geschäfts- oder Firmenwert",'E8.c. KKauf_WAV'!$F$6:$F$305,"&gt;2015",'E8.c. KKauf_WAV'!$D$6:$D$305,"&lt;="&amp;'A. Allgemeine Informationen'!$D$14))</f>
        <v/>
      </c>
      <c r="L97" s="897"/>
      <c r="M97" s="828" t="str">
        <f>IF(B97="","",SUMIFS('E8.c. KKauf_WAV'!$L$6:$L$305,'E8.c. KKauf_WAV'!$B$6:$B$305,$B97,'E8.c. KKauf_WAV'!$F$6:$F$305,"&gt;2015",'E8.c. KKauf_WAV'!$F$6:$F$305,"&lt;="&amp;'A. Allgemeine Informationen'!$D$14)-SUMIFS('E8.c. KKauf_WAV'!$L$6:$L$305,'E8.c. KKauf_WAV'!$B$6:$B$305,$B97,'E8.c. KKauf_WAV'!$D$6:$D$305,"Geschäfts- oder Firmenwert",'E8.c. KKauf_WAV'!$F$6:$F$305,"&gt;2015",'E8.c. KKauf_WAV'!$F$6:$F$305,"&lt;="&amp;'A. Allgemeine Informationen'!$D$14))</f>
        <v/>
      </c>
      <c r="N97" s="827" t="str">
        <f>IF(B97="","",SUMIF('E8.b. KKauf_BKZ'!$B$6:$B$305,B97,'E8.b. KKauf_BKZ'!$J$6:$J$305))</f>
        <v/>
      </c>
      <c r="O97" s="897"/>
      <c r="P97" s="828" t="str">
        <f>IF(B97="","",SUMIFS('E8.c. KKauf_WAV'!$N$6:$N$305,'E8.c. KKauf_WAV'!$B$6:$B$305,$B97,'E8.c. KKauf_WAV'!$F$6:$F$305,"&gt;2015",'E8.c. KKauf_WAV'!$F$6:$F$305,"&lt;="&amp;'A. Allgemeine Informationen'!$D$14)-SUMIFS('E8.c. KKauf_WAV'!$N$6:$N$305,'E8.c. KKauf_WAV'!$B$6:$B$305,$B97,'E8.c. KKauf_WAV'!$D$6:$D$305,"Geschäfts- oder Firmenwert",'E8.c. KKauf_WAV'!$F$6:$F$305,"&gt;2015",'E8.c. KKauf_WAV'!$F$6:$F$305,"&lt;="&amp;'A. Allgemeine Informationen'!$D$14))</f>
        <v/>
      </c>
      <c r="Q97" s="827" t="str">
        <f>IF(B97="","",SUMIF('E8.b. KKauf_BKZ'!$B$6:$B$305,B97,'E8.b. KKauf_BKZ'!$K$6:$K$305))</f>
        <v/>
      </c>
      <c r="R97" s="828" t="str">
        <f t="shared" si="5"/>
        <v/>
      </c>
      <c r="S97" s="826" t="str">
        <f>IF(R97="","",$R97*Listen!$N$4)</f>
        <v/>
      </c>
      <c r="T97" s="829" t="str">
        <f>IF(R97="","",$R97*0.4*Listen!$N$2*0.035*F97)</f>
        <v/>
      </c>
      <c r="U97" s="1153">
        <f t="shared" si="6"/>
        <v>0</v>
      </c>
    </row>
    <row r="98" spans="2:21" ht="15" customHeight="1" x14ac:dyDescent="0.2">
      <c r="B98" s="967"/>
      <c r="C98" s="1313"/>
      <c r="D98" s="1314"/>
      <c r="E98" s="663"/>
      <c r="F98" s="664"/>
      <c r="G98" s="665"/>
      <c r="H98" s="665"/>
      <c r="I98" s="826" t="str">
        <f t="shared" si="4"/>
        <v/>
      </c>
      <c r="J98" s="827" t="str">
        <f>IF(B98="","",SUMIF('E8.a. KKauf_SAV'!$B$6:$B$2005,B98,'E8.a. KKauf_SAV'!$V$6:$V$2005))</f>
        <v/>
      </c>
      <c r="K98" s="828" t="str">
        <f>IF(B98="","",SUMIFS('E8.c. KKauf_WAV'!$M$6:$M$305,'E8.c. KKauf_WAV'!$B$6:$B$305,$B98,'E8.c. KKauf_WAV'!$F$6:$F$305,"&gt;2015",'E8.c. KKauf_WAV'!$F$6:$F$305,"&lt;="&amp;'A. Allgemeine Informationen'!$D$14)-SUMIFS('E8.c. KKauf_WAV'!$M$6:$M$305,'E8.c. KKauf_WAV'!$B$6:$B$305,$B98,'E8.c. KKauf_WAV'!$D$6:$D$305,"Geschäfts- oder Firmenwert",'E8.c. KKauf_WAV'!$F$6:$F$305,"&gt;2015",'E8.c. KKauf_WAV'!$D$6:$D$305,"&lt;="&amp;'A. Allgemeine Informationen'!$D$14))</f>
        <v/>
      </c>
      <c r="L98" s="897"/>
      <c r="M98" s="828" t="str">
        <f>IF(B98="","",SUMIFS('E8.c. KKauf_WAV'!$L$6:$L$305,'E8.c. KKauf_WAV'!$B$6:$B$305,$B98,'E8.c. KKauf_WAV'!$F$6:$F$305,"&gt;2015",'E8.c. KKauf_WAV'!$F$6:$F$305,"&lt;="&amp;'A. Allgemeine Informationen'!$D$14)-SUMIFS('E8.c. KKauf_WAV'!$L$6:$L$305,'E8.c. KKauf_WAV'!$B$6:$B$305,$B98,'E8.c. KKauf_WAV'!$D$6:$D$305,"Geschäfts- oder Firmenwert",'E8.c. KKauf_WAV'!$F$6:$F$305,"&gt;2015",'E8.c. KKauf_WAV'!$F$6:$F$305,"&lt;="&amp;'A. Allgemeine Informationen'!$D$14))</f>
        <v/>
      </c>
      <c r="N98" s="827" t="str">
        <f>IF(B98="","",SUMIF('E8.b. KKauf_BKZ'!$B$6:$B$305,B98,'E8.b. KKauf_BKZ'!$J$6:$J$305))</f>
        <v/>
      </c>
      <c r="O98" s="897"/>
      <c r="P98" s="828" t="str">
        <f>IF(B98="","",SUMIFS('E8.c. KKauf_WAV'!$N$6:$N$305,'E8.c. KKauf_WAV'!$B$6:$B$305,$B98,'E8.c. KKauf_WAV'!$F$6:$F$305,"&gt;2015",'E8.c. KKauf_WAV'!$F$6:$F$305,"&lt;="&amp;'A. Allgemeine Informationen'!$D$14)-SUMIFS('E8.c. KKauf_WAV'!$N$6:$N$305,'E8.c. KKauf_WAV'!$B$6:$B$305,$B98,'E8.c. KKauf_WAV'!$D$6:$D$305,"Geschäfts- oder Firmenwert",'E8.c. KKauf_WAV'!$F$6:$F$305,"&gt;2015",'E8.c. KKauf_WAV'!$F$6:$F$305,"&lt;="&amp;'A. Allgemeine Informationen'!$D$14))</f>
        <v/>
      </c>
      <c r="Q98" s="827" t="str">
        <f>IF(B98="","",SUMIF('E8.b. KKauf_BKZ'!$B$6:$B$305,B98,'E8.b. KKauf_BKZ'!$K$6:$K$305))</f>
        <v/>
      </c>
      <c r="R98" s="828" t="str">
        <f t="shared" si="5"/>
        <v/>
      </c>
      <c r="S98" s="826" t="str">
        <f>IF(R98="","",$R98*Listen!$N$4)</f>
        <v/>
      </c>
      <c r="T98" s="829" t="str">
        <f>IF(R98="","",$R98*0.4*Listen!$N$2*0.035*F98)</f>
        <v/>
      </c>
      <c r="U98" s="1153">
        <f t="shared" si="6"/>
        <v>0</v>
      </c>
    </row>
    <row r="99" spans="2:21" ht="15" customHeight="1" x14ac:dyDescent="0.2">
      <c r="B99" s="967"/>
      <c r="C99" s="1313"/>
      <c r="D99" s="1314"/>
      <c r="E99" s="663"/>
      <c r="F99" s="664"/>
      <c r="G99" s="665"/>
      <c r="H99" s="665"/>
      <c r="I99" s="826" t="str">
        <f t="shared" si="4"/>
        <v/>
      </c>
      <c r="J99" s="827" t="str">
        <f>IF(B99="","",SUMIF('E8.a. KKauf_SAV'!$B$6:$B$2005,B99,'E8.a. KKauf_SAV'!$V$6:$V$2005))</f>
        <v/>
      </c>
      <c r="K99" s="828" t="str">
        <f>IF(B99="","",SUMIFS('E8.c. KKauf_WAV'!$M$6:$M$305,'E8.c. KKauf_WAV'!$B$6:$B$305,$B99,'E8.c. KKauf_WAV'!$F$6:$F$305,"&gt;2015",'E8.c. KKauf_WAV'!$F$6:$F$305,"&lt;="&amp;'A. Allgemeine Informationen'!$D$14)-SUMIFS('E8.c. KKauf_WAV'!$M$6:$M$305,'E8.c. KKauf_WAV'!$B$6:$B$305,$B99,'E8.c. KKauf_WAV'!$D$6:$D$305,"Geschäfts- oder Firmenwert",'E8.c. KKauf_WAV'!$F$6:$F$305,"&gt;2015",'E8.c. KKauf_WAV'!$D$6:$D$305,"&lt;="&amp;'A. Allgemeine Informationen'!$D$14))</f>
        <v/>
      </c>
      <c r="L99" s="897"/>
      <c r="M99" s="828" t="str">
        <f>IF(B99="","",SUMIFS('E8.c. KKauf_WAV'!$L$6:$L$305,'E8.c. KKauf_WAV'!$B$6:$B$305,$B99,'E8.c. KKauf_WAV'!$F$6:$F$305,"&gt;2015",'E8.c. KKauf_WAV'!$F$6:$F$305,"&lt;="&amp;'A. Allgemeine Informationen'!$D$14)-SUMIFS('E8.c. KKauf_WAV'!$L$6:$L$305,'E8.c. KKauf_WAV'!$B$6:$B$305,$B99,'E8.c. KKauf_WAV'!$D$6:$D$305,"Geschäfts- oder Firmenwert",'E8.c. KKauf_WAV'!$F$6:$F$305,"&gt;2015",'E8.c. KKauf_WAV'!$F$6:$F$305,"&lt;="&amp;'A. Allgemeine Informationen'!$D$14))</f>
        <v/>
      </c>
      <c r="N99" s="827" t="str">
        <f>IF(B99="","",SUMIF('E8.b. KKauf_BKZ'!$B$6:$B$305,B99,'E8.b. KKauf_BKZ'!$J$6:$J$305))</f>
        <v/>
      </c>
      <c r="O99" s="897"/>
      <c r="P99" s="828" t="str">
        <f>IF(B99="","",SUMIFS('E8.c. KKauf_WAV'!$N$6:$N$305,'E8.c. KKauf_WAV'!$B$6:$B$305,$B99,'E8.c. KKauf_WAV'!$F$6:$F$305,"&gt;2015",'E8.c. KKauf_WAV'!$F$6:$F$305,"&lt;="&amp;'A. Allgemeine Informationen'!$D$14)-SUMIFS('E8.c. KKauf_WAV'!$N$6:$N$305,'E8.c. KKauf_WAV'!$B$6:$B$305,$B99,'E8.c. KKauf_WAV'!$D$6:$D$305,"Geschäfts- oder Firmenwert",'E8.c. KKauf_WAV'!$F$6:$F$305,"&gt;2015",'E8.c. KKauf_WAV'!$F$6:$F$305,"&lt;="&amp;'A. Allgemeine Informationen'!$D$14))</f>
        <v/>
      </c>
      <c r="Q99" s="827" t="str">
        <f>IF(B99="","",SUMIF('E8.b. KKauf_BKZ'!$B$6:$B$305,B99,'E8.b. KKauf_BKZ'!$K$6:$K$305))</f>
        <v/>
      </c>
      <c r="R99" s="828" t="str">
        <f t="shared" si="5"/>
        <v/>
      </c>
      <c r="S99" s="826" t="str">
        <f>IF(R99="","",$R99*Listen!$N$4)</f>
        <v/>
      </c>
      <c r="T99" s="829" t="str">
        <f>IF(R99="","",$R99*0.4*Listen!$N$2*0.035*F99)</f>
        <v/>
      </c>
      <c r="U99" s="1153">
        <f t="shared" si="6"/>
        <v>0</v>
      </c>
    </row>
    <row r="100" spans="2:21" ht="15" customHeight="1" x14ac:dyDescent="0.2">
      <c r="B100" s="967"/>
      <c r="C100" s="1313"/>
      <c r="D100" s="1314"/>
      <c r="E100" s="663"/>
      <c r="F100" s="664"/>
      <c r="G100" s="665"/>
      <c r="H100" s="665"/>
      <c r="I100" s="826" t="str">
        <f t="shared" si="4"/>
        <v/>
      </c>
      <c r="J100" s="827" t="str">
        <f>IF(B100="","",SUMIF('E8.a. KKauf_SAV'!$B$6:$B$2005,B100,'E8.a. KKauf_SAV'!$V$6:$V$2005))</f>
        <v/>
      </c>
      <c r="K100" s="828" t="str">
        <f>IF(B100="","",SUMIFS('E8.c. KKauf_WAV'!$M$6:$M$305,'E8.c. KKauf_WAV'!$B$6:$B$305,$B100,'E8.c. KKauf_WAV'!$F$6:$F$305,"&gt;2015",'E8.c. KKauf_WAV'!$F$6:$F$305,"&lt;="&amp;'A. Allgemeine Informationen'!$D$14)-SUMIFS('E8.c. KKauf_WAV'!$M$6:$M$305,'E8.c. KKauf_WAV'!$B$6:$B$305,$B100,'E8.c. KKauf_WAV'!$D$6:$D$305,"Geschäfts- oder Firmenwert",'E8.c. KKauf_WAV'!$F$6:$F$305,"&gt;2015",'E8.c. KKauf_WAV'!$D$6:$D$305,"&lt;="&amp;'A. Allgemeine Informationen'!$D$14))</f>
        <v/>
      </c>
      <c r="L100" s="897"/>
      <c r="M100" s="828" t="str">
        <f>IF(B100="","",SUMIFS('E8.c. KKauf_WAV'!$L$6:$L$305,'E8.c. KKauf_WAV'!$B$6:$B$305,$B100,'E8.c. KKauf_WAV'!$F$6:$F$305,"&gt;2015",'E8.c. KKauf_WAV'!$F$6:$F$305,"&lt;="&amp;'A. Allgemeine Informationen'!$D$14)-SUMIFS('E8.c. KKauf_WAV'!$L$6:$L$305,'E8.c. KKauf_WAV'!$B$6:$B$305,$B100,'E8.c. KKauf_WAV'!$D$6:$D$305,"Geschäfts- oder Firmenwert",'E8.c. KKauf_WAV'!$F$6:$F$305,"&gt;2015",'E8.c. KKauf_WAV'!$F$6:$F$305,"&lt;="&amp;'A. Allgemeine Informationen'!$D$14))</f>
        <v/>
      </c>
      <c r="N100" s="827" t="str">
        <f>IF(B100="","",SUMIF('E8.b. KKauf_BKZ'!$B$6:$B$305,B100,'E8.b. KKauf_BKZ'!$J$6:$J$305))</f>
        <v/>
      </c>
      <c r="O100" s="897"/>
      <c r="P100" s="828" t="str">
        <f>IF(B100="","",SUMIFS('E8.c. KKauf_WAV'!$N$6:$N$305,'E8.c. KKauf_WAV'!$B$6:$B$305,$B100,'E8.c. KKauf_WAV'!$F$6:$F$305,"&gt;2015",'E8.c. KKauf_WAV'!$F$6:$F$305,"&lt;="&amp;'A. Allgemeine Informationen'!$D$14)-SUMIFS('E8.c. KKauf_WAV'!$N$6:$N$305,'E8.c. KKauf_WAV'!$B$6:$B$305,$B100,'E8.c. KKauf_WAV'!$D$6:$D$305,"Geschäfts- oder Firmenwert",'E8.c. KKauf_WAV'!$F$6:$F$305,"&gt;2015",'E8.c. KKauf_WAV'!$F$6:$F$305,"&lt;="&amp;'A. Allgemeine Informationen'!$D$14))</f>
        <v/>
      </c>
      <c r="Q100" s="827" t="str">
        <f>IF(B100="","",SUMIF('E8.b. KKauf_BKZ'!$B$6:$B$305,B100,'E8.b. KKauf_BKZ'!$K$6:$K$305))</f>
        <v/>
      </c>
      <c r="R100" s="828" t="str">
        <f t="shared" si="5"/>
        <v/>
      </c>
      <c r="S100" s="826" t="str">
        <f>IF(R100="","",$R100*Listen!$N$4)</f>
        <v/>
      </c>
      <c r="T100" s="829" t="str">
        <f>IF(R100="","",$R100*0.4*Listen!$N$2*0.035*F100)</f>
        <v/>
      </c>
      <c r="U100" s="1153">
        <f t="shared" si="6"/>
        <v>0</v>
      </c>
    </row>
    <row r="101" spans="2:21" ht="15" customHeight="1" x14ac:dyDescent="0.2">
      <c r="B101" s="967"/>
      <c r="C101" s="1313"/>
      <c r="D101" s="1314"/>
      <c r="E101" s="588"/>
      <c r="F101" s="587"/>
      <c r="G101" s="589"/>
      <c r="H101" s="589"/>
      <c r="I101" s="826" t="str">
        <f t="shared" si="4"/>
        <v/>
      </c>
      <c r="J101" s="827" t="str">
        <f>IF(B101="","",SUMIF('E8.a. KKauf_SAV'!$B$6:$B$2005,B101,'E8.a. KKauf_SAV'!$V$6:$V$2005))</f>
        <v/>
      </c>
      <c r="K101" s="828" t="str">
        <f>IF(B101="","",SUMIFS('E8.c. KKauf_WAV'!$M$6:$M$305,'E8.c. KKauf_WAV'!$B$6:$B$305,$B101,'E8.c. KKauf_WAV'!$F$6:$F$305,"&gt;2015",'E8.c. KKauf_WAV'!$F$6:$F$305,"&lt;="&amp;'A. Allgemeine Informationen'!$D$14)-SUMIFS('E8.c. KKauf_WAV'!$M$6:$M$305,'E8.c. KKauf_WAV'!$B$6:$B$305,$B101,'E8.c. KKauf_WAV'!$D$6:$D$305,"Geschäfts- oder Firmenwert",'E8.c. KKauf_WAV'!$F$6:$F$305,"&gt;2015",'E8.c. KKauf_WAV'!$D$6:$D$305,"&lt;="&amp;'A. Allgemeine Informationen'!$D$14))</f>
        <v/>
      </c>
      <c r="L101" s="827" t="str">
        <f>IF(B101="","",SUMIF('E8.a. KKauf_SAV'!$B$6:$B$2005,$B101,'E8.a. KKauf_SAV'!$U$6:$U$2005))</f>
        <v/>
      </c>
      <c r="M101" s="828" t="str">
        <f>IF(B101="","",SUMIFS('E8.c. KKauf_WAV'!$L$6:$L$305,'E8.c. KKauf_WAV'!$B$6:$B$305,$B101,'E8.c. KKauf_WAV'!$F$6:$F$305,"&gt;2015",'E8.c. KKauf_WAV'!$F$6:$F$305,"&lt;="&amp;'A. Allgemeine Informationen'!$D$14)-SUMIFS('E8.c. KKauf_WAV'!$L$6:$L$305,'E8.c. KKauf_WAV'!$B$6:$B$305,$B101,'E8.c. KKauf_WAV'!$D$6:$D$305,"Geschäfts- oder Firmenwert",'E8.c. KKauf_WAV'!$F$6:$F$305,"&gt;2015",'E8.c. KKauf_WAV'!$F$6:$F$305,"&lt;="&amp;'A. Allgemeine Informationen'!$D$14))</f>
        <v/>
      </c>
      <c r="N101" s="827" t="str">
        <f>IF(B101="","",SUMIF('E8.b. KKauf_BKZ'!$B$6:$B$305,B101,'E8.b. KKauf_BKZ'!$J$6:$J$305))</f>
        <v/>
      </c>
      <c r="O101" s="827" t="str">
        <f>IF(B101="","",SUMIF('E8.a. KKauf_SAV'!$B$6:$B$2005,$B101,'E8.a. KKauf_SAV'!$W$6:$W$2005))</f>
        <v/>
      </c>
      <c r="P101" s="828" t="str">
        <f>IF(B101="","",SUMIFS('E8.c. KKauf_WAV'!$N$6:$N$305,'E8.c. KKauf_WAV'!$B$6:$B$305,$B101,'E8.c. KKauf_WAV'!$F$6:$F$305,"&gt;2015",'E8.c. KKauf_WAV'!$F$6:$F$305,"&lt;="&amp;'A. Allgemeine Informationen'!$D$14)-SUMIFS('E8.c. KKauf_WAV'!$N$6:$N$305,'E8.c. KKauf_WAV'!$B$6:$B$305,$B101,'E8.c. KKauf_WAV'!$D$6:$D$305,"Geschäfts- oder Firmenwert",'E8.c. KKauf_WAV'!$F$6:$F$305,"&gt;2015",'E8.c. KKauf_WAV'!$F$6:$F$305,"&lt;="&amp;'A. Allgemeine Informationen'!$D$14))</f>
        <v/>
      </c>
      <c r="Q101" s="827" t="str">
        <f>IF(B101="","",SUMIF('E8.b. KKauf_BKZ'!$B$6:$B$305,B101,'E8.b. KKauf_BKZ'!$K$6:$K$305))</f>
        <v/>
      </c>
      <c r="R101" s="828" t="str">
        <f t="shared" si="5"/>
        <v/>
      </c>
      <c r="S101" s="826" t="str">
        <f>IF(R101="","",$R101*Listen!$N$4)</f>
        <v/>
      </c>
      <c r="T101" s="829" t="str">
        <f>IF(R101="","",$R101*0.4*Listen!$N$2*0.035*F101)</f>
        <v/>
      </c>
      <c r="U101" s="1153">
        <f t="shared" si="6"/>
        <v>0</v>
      </c>
    </row>
    <row r="102" spans="2:21" ht="15" customHeight="1" x14ac:dyDescent="0.2">
      <c r="B102" s="967"/>
      <c r="C102" s="1313"/>
      <c r="D102" s="1314"/>
      <c r="E102" s="588"/>
      <c r="F102" s="587"/>
      <c r="G102" s="589"/>
      <c r="H102" s="589"/>
      <c r="I102" s="826" t="str">
        <f t="shared" si="4"/>
        <v/>
      </c>
      <c r="J102" s="827" t="str">
        <f>IF(B102="","",SUMIF('E8.a. KKauf_SAV'!$B$6:$B$2005,B102,'E8.a. KKauf_SAV'!$V$6:$V$2005))</f>
        <v/>
      </c>
      <c r="K102" s="828" t="str">
        <f>IF(B102="","",SUMIFS('E8.c. KKauf_WAV'!$M$6:$M$305,'E8.c. KKauf_WAV'!$B$6:$B$305,$B102,'E8.c. KKauf_WAV'!$F$6:$F$305,"&gt;2015",'E8.c. KKauf_WAV'!$F$6:$F$305,"&lt;="&amp;'A. Allgemeine Informationen'!$D$14)-SUMIFS('E8.c. KKauf_WAV'!$M$6:$M$305,'E8.c. KKauf_WAV'!$B$6:$B$305,$B102,'E8.c. KKauf_WAV'!$D$6:$D$305,"Geschäfts- oder Firmenwert",'E8.c. KKauf_WAV'!$F$6:$F$305,"&gt;2015",'E8.c. KKauf_WAV'!$D$6:$D$305,"&lt;="&amp;'A. Allgemeine Informationen'!$D$14))</f>
        <v/>
      </c>
      <c r="L102" s="827" t="str">
        <f>IF(B102="","",SUMIF('E8.a. KKauf_SAV'!$B$6:$B$2005,$B102,'E8.a. KKauf_SAV'!$U$6:$U$2005))</f>
        <v/>
      </c>
      <c r="M102" s="828" t="str">
        <f>IF(B102="","",SUMIFS('E8.c. KKauf_WAV'!$L$6:$L$305,'E8.c. KKauf_WAV'!$B$6:$B$305,$B102,'E8.c. KKauf_WAV'!$F$6:$F$305,"&gt;2015",'E8.c. KKauf_WAV'!$F$6:$F$305,"&lt;="&amp;'A. Allgemeine Informationen'!$D$14)-SUMIFS('E8.c. KKauf_WAV'!$L$6:$L$305,'E8.c. KKauf_WAV'!$B$6:$B$305,$B102,'E8.c. KKauf_WAV'!$D$6:$D$305,"Geschäfts- oder Firmenwert",'E8.c. KKauf_WAV'!$F$6:$F$305,"&gt;2015",'E8.c. KKauf_WAV'!$F$6:$F$305,"&lt;="&amp;'A. Allgemeine Informationen'!$D$14))</f>
        <v/>
      </c>
      <c r="N102" s="827" t="str">
        <f>IF(B102="","",SUMIF('E8.b. KKauf_BKZ'!$B$6:$B$305,B102,'E8.b. KKauf_BKZ'!$J$6:$J$305))</f>
        <v/>
      </c>
      <c r="O102" s="827" t="str">
        <f>IF(B102="","",SUMIF('E8.a. KKauf_SAV'!$B$6:$B$2005,$B102,'E8.a. KKauf_SAV'!$W$6:$W$2005))</f>
        <v/>
      </c>
      <c r="P102" s="828" t="str">
        <f>IF(B102="","",SUMIFS('E8.c. KKauf_WAV'!$N$6:$N$305,'E8.c. KKauf_WAV'!$B$6:$B$305,$B102,'E8.c. KKauf_WAV'!$F$6:$F$305,"&gt;2015",'E8.c. KKauf_WAV'!$F$6:$F$305,"&lt;="&amp;'A. Allgemeine Informationen'!$D$14)-SUMIFS('E8.c. KKauf_WAV'!$N$6:$N$305,'E8.c. KKauf_WAV'!$B$6:$B$305,$B102,'E8.c. KKauf_WAV'!$D$6:$D$305,"Geschäfts- oder Firmenwert",'E8.c. KKauf_WAV'!$F$6:$F$305,"&gt;2015",'E8.c. KKauf_WAV'!$F$6:$F$305,"&lt;="&amp;'A. Allgemeine Informationen'!$D$14))</f>
        <v/>
      </c>
      <c r="Q102" s="827" t="str">
        <f>IF(B102="","",SUMIF('E8.b. KKauf_BKZ'!$B$6:$B$305,B102,'E8.b. KKauf_BKZ'!$K$6:$K$305))</f>
        <v/>
      </c>
      <c r="R102" s="828" t="str">
        <f t="shared" si="5"/>
        <v/>
      </c>
      <c r="S102" s="826" t="str">
        <f>IF(R102="","",$R102*Listen!$N$4)</f>
        <v/>
      </c>
      <c r="T102" s="829" t="str">
        <f>IF(R102="","",$R102*0.4*Listen!$N$2*0.035*F102)</f>
        <v/>
      </c>
      <c r="U102" s="1153">
        <f t="shared" si="6"/>
        <v>0</v>
      </c>
    </row>
    <row r="103" spans="2:21" ht="15" customHeight="1" x14ac:dyDescent="0.2">
      <c r="B103" s="967"/>
      <c r="C103" s="1313"/>
      <c r="D103" s="1314"/>
      <c r="E103" s="588"/>
      <c r="F103" s="587"/>
      <c r="G103" s="589"/>
      <c r="H103" s="589"/>
      <c r="I103" s="826" t="str">
        <f t="shared" si="4"/>
        <v/>
      </c>
      <c r="J103" s="827" t="str">
        <f>IF(B103="","",SUMIF('E8.a. KKauf_SAV'!$B$6:$B$2005,B103,'E8.a. KKauf_SAV'!$V$6:$V$2005))</f>
        <v/>
      </c>
      <c r="K103" s="828" t="str">
        <f>IF(B103="","",SUMIFS('E8.c. KKauf_WAV'!$M$6:$M$305,'E8.c. KKauf_WAV'!$B$6:$B$305,$B103,'E8.c. KKauf_WAV'!$F$6:$F$305,"&gt;2015",'E8.c. KKauf_WAV'!$F$6:$F$305,"&lt;="&amp;'A. Allgemeine Informationen'!$D$14)-SUMIFS('E8.c. KKauf_WAV'!$M$6:$M$305,'E8.c. KKauf_WAV'!$B$6:$B$305,$B103,'E8.c. KKauf_WAV'!$D$6:$D$305,"Geschäfts- oder Firmenwert",'E8.c. KKauf_WAV'!$F$6:$F$305,"&gt;2015",'E8.c. KKauf_WAV'!$D$6:$D$305,"&lt;="&amp;'A. Allgemeine Informationen'!$D$14))</f>
        <v/>
      </c>
      <c r="L103" s="827" t="str">
        <f>IF(B103="","",SUMIF('E8.a. KKauf_SAV'!$B$6:$B$2005,$B103,'E8.a. KKauf_SAV'!$U$6:$U$2005))</f>
        <v/>
      </c>
      <c r="M103" s="828" t="str">
        <f>IF(B103="","",SUMIFS('E8.c. KKauf_WAV'!$L$6:$L$305,'E8.c. KKauf_WAV'!$B$6:$B$305,$B103,'E8.c. KKauf_WAV'!$F$6:$F$305,"&gt;2015",'E8.c. KKauf_WAV'!$F$6:$F$305,"&lt;="&amp;'A. Allgemeine Informationen'!$D$14)-SUMIFS('E8.c. KKauf_WAV'!$L$6:$L$305,'E8.c. KKauf_WAV'!$B$6:$B$305,$B103,'E8.c. KKauf_WAV'!$D$6:$D$305,"Geschäfts- oder Firmenwert",'E8.c. KKauf_WAV'!$F$6:$F$305,"&gt;2015",'E8.c. KKauf_WAV'!$F$6:$F$305,"&lt;="&amp;'A. Allgemeine Informationen'!$D$14))</f>
        <v/>
      </c>
      <c r="N103" s="827" t="str">
        <f>IF(B103="","",SUMIF('E8.b. KKauf_BKZ'!$B$6:$B$305,B103,'E8.b. KKauf_BKZ'!$J$6:$J$305))</f>
        <v/>
      </c>
      <c r="O103" s="827" t="str">
        <f>IF(B103="","",SUMIF('E8.a. KKauf_SAV'!$B$6:$B$2005,$B103,'E8.a. KKauf_SAV'!$W$6:$W$2005))</f>
        <v/>
      </c>
      <c r="P103" s="828" t="str">
        <f>IF(B103="","",SUMIFS('E8.c. KKauf_WAV'!$N$6:$N$305,'E8.c. KKauf_WAV'!$B$6:$B$305,$B103,'E8.c. KKauf_WAV'!$F$6:$F$305,"&gt;2015",'E8.c. KKauf_WAV'!$F$6:$F$305,"&lt;="&amp;'A. Allgemeine Informationen'!$D$14)-SUMIFS('E8.c. KKauf_WAV'!$N$6:$N$305,'E8.c. KKauf_WAV'!$B$6:$B$305,$B103,'E8.c. KKauf_WAV'!$D$6:$D$305,"Geschäfts- oder Firmenwert",'E8.c. KKauf_WAV'!$F$6:$F$305,"&gt;2015",'E8.c. KKauf_WAV'!$F$6:$F$305,"&lt;="&amp;'A. Allgemeine Informationen'!$D$14))</f>
        <v/>
      </c>
      <c r="Q103" s="827" t="str">
        <f>IF(B103="","",SUMIF('E8.b. KKauf_BKZ'!$B$6:$B$305,B103,'E8.b. KKauf_BKZ'!$K$6:$K$305))</f>
        <v/>
      </c>
      <c r="R103" s="828" t="str">
        <f t="shared" si="5"/>
        <v/>
      </c>
      <c r="S103" s="826" t="str">
        <f>IF(R103="","",$R103*Listen!$N$4)</f>
        <v/>
      </c>
      <c r="T103" s="829" t="str">
        <f>IF(R103="","",$R103*0.4*Listen!$N$2*0.035*F103)</f>
        <v/>
      </c>
      <c r="U103" s="1153">
        <f t="shared" si="6"/>
        <v>0</v>
      </c>
    </row>
    <row r="104" spans="2:21" ht="15" customHeight="1" x14ac:dyDescent="0.2">
      <c r="B104" s="967"/>
      <c r="C104" s="1313"/>
      <c r="D104" s="1314"/>
      <c r="E104" s="588"/>
      <c r="F104" s="587"/>
      <c r="G104" s="589"/>
      <c r="H104" s="589"/>
      <c r="I104" s="826" t="str">
        <f t="shared" si="4"/>
        <v/>
      </c>
      <c r="J104" s="827" t="str">
        <f>IF(B104="","",SUMIF('E8.a. KKauf_SAV'!$B$6:$B$2005,B104,'E8.a. KKauf_SAV'!$V$6:$V$2005))</f>
        <v/>
      </c>
      <c r="K104" s="828" t="str">
        <f>IF(B104="","",SUMIFS('E8.c. KKauf_WAV'!$M$6:$M$305,'E8.c. KKauf_WAV'!$B$6:$B$305,$B104,'E8.c. KKauf_WAV'!$F$6:$F$305,"&gt;2015",'E8.c. KKauf_WAV'!$F$6:$F$305,"&lt;="&amp;'A. Allgemeine Informationen'!$D$14)-SUMIFS('E8.c. KKauf_WAV'!$M$6:$M$305,'E8.c. KKauf_WAV'!$B$6:$B$305,$B104,'E8.c. KKauf_WAV'!$D$6:$D$305,"Geschäfts- oder Firmenwert",'E8.c. KKauf_WAV'!$F$6:$F$305,"&gt;2015",'E8.c. KKauf_WAV'!$D$6:$D$305,"&lt;="&amp;'A. Allgemeine Informationen'!$D$14))</f>
        <v/>
      </c>
      <c r="L104" s="827" t="str">
        <f>IF(B104="","",SUMIF('E8.a. KKauf_SAV'!$B$6:$B$2005,$B104,'E8.a. KKauf_SAV'!$U$6:$U$2005))</f>
        <v/>
      </c>
      <c r="M104" s="828" t="str">
        <f>IF(B104="","",SUMIFS('E8.c. KKauf_WAV'!$L$6:$L$305,'E8.c. KKauf_WAV'!$B$6:$B$305,$B104,'E8.c. KKauf_WAV'!$F$6:$F$305,"&gt;2015",'E8.c. KKauf_WAV'!$F$6:$F$305,"&lt;="&amp;'A. Allgemeine Informationen'!$D$14)-SUMIFS('E8.c. KKauf_WAV'!$L$6:$L$305,'E8.c. KKauf_WAV'!$B$6:$B$305,$B104,'E8.c. KKauf_WAV'!$D$6:$D$305,"Geschäfts- oder Firmenwert",'E8.c. KKauf_WAV'!$F$6:$F$305,"&gt;2015",'E8.c. KKauf_WAV'!$F$6:$F$305,"&lt;="&amp;'A. Allgemeine Informationen'!$D$14))</f>
        <v/>
      </c>
      <c r="N104" s="827" t="str">
        <f>IF(B104="","",SUMIF('E8.b. KKauf_BKZ'!$B$6:$B$305,B104,'E8.b. KKauf_BKZ'!$J$6:$J$305))</f>
        <v/>
      </c>
      <c r="O104" s="827" t="str">
        <f>IF(B104="","",SUMIF('E8.a. KKauf_SAV'!$B$6:$B$2005,$B104,'E8.a. KKauf_SAV'!$W$6:$W$2005))</f>
        <v/>
      </c>
      <c r="P104" s="828" t="str">
        <f>IF(B104="","",SUMIFS('E8.c. KKauf_WAV'!$N$6:$N$305,'E8.c. KKauf_WAV'!$B$6:$B$305,$B104,'E8.c. KKauf_WAV'!$F$6:$F$305,"&gt;2015",'E8.c. KKauf_WAV'!$F$6:$F$305,"&lt;="&amp;'A. Allgemeine Informationen'!$D$14)-SUMIFS('E8.c. KKauf_WAV'!$N$6:$N$305,'E8.c. KKauf_WAV'!$B$6:$B$305,$B104,'E8.c. KKauf_WAV'!$D$6:$D$305,"Geschäfts- oder Firmenwert",'E8.c. KKauf_WAV'!$F$6:$F$305,"&gt;2015",'E8.c. KKauf_WAV'!$F$6:$F$305,"&lt;="&amp;'A. Allgemeine Informationen'!$D$14))</f>
        <v/>
      </c>
      <c r="Q104" s="827" t="str">
        <f>IF(B104="","",SUMIF('E8.b. KKauf_BKZ'!$B$6:$B$305,B104,'E8.b. KKauf_BKZ'!$K$6:$K$305))</f>
        <v/>
      </c>
      <c r="R104" s="828" t="str">
        <f t="shared" si="5"/>
        <v/>
      </c>
      <c r="S104" s="826" t="str">
        <f>IF(R104="","",$R104*Listen!$N$4)</f>
        <v/>
      </c>
      <c r="T104" s="829" t="str">
        <f>IF(R104="","",$R104*0.4*Listen!$N$2*0.035*F104)</f>
        <v/>
      </c>
      <c r="U104" s="1153">
        <f t="shared" si="6"/>
        <v>0</v>
      </c>
    </row>
    <row r="105" spans="2:21" ht="15" customHeight="1" x14ac:dyDescent="0.2">
      <c r="B105" s="967"/>
      <c r="C105" s="1313"/>
      <c r="D105" s="1314"/>
      <c r="E105" s="588"/>
      <c r="F105" s="587"/>
      <c r="G105" s="589"/>
      <c r="H105" s="589"/>
      <c r="I105" s="826" t="str">
        <f t="shared" ref="I105:I136" si="7">IF(B105="","",SUM(J105:K105))</f>
        <v/>
      </c>
      <c r="J105" s="827" t="str">
        <f>IF(B105="","",SUMIF('E8.a. KKauf_SAV'!$B$6:$B$2005,B105,'E8.a. KKauf_SAV'!$V$6:$V$2005))</f>
        <v/>
      </c>
      <c r="K105" s="828" t="str">
        <f>IF(B105="","",SUMIFS('E8.c. KKauf_WAV'!$M$6:$M$305,'E8.c. KKauf_WAV'!$B$6:$B$305,$B105,'E8.c. KKauf_WAV'!$F$6:$F$305,"&gt;2015",'E8.c. KKauf_WAV'!$F$6:$F$305,"&lt;="&amp;'A. Allgemeine Informationen'!$D$14)-SUMIFS('E8.c. KKauf_WAV'!$M$6:$M$305,'E8.c. KKauf_WAV'!$B$6:$B$305,$B105,'E8.c. KKauf_WAV'!$D$6:$D$305,"Geschäfts- oder Firmenwert",'E8.c. KKauf_WAV'!$F$6:$F$305,"&gt;2015",'E8.c. KKauf_WAV'!$D$6:$D$305,"&lt;="&amp;'A. Allgemeine Informationen'!$D$14))</f>
        <v/>
      </c>
      <c r="L105" s="827" t="str">
        <f>IF(B105="","",SUMIF('E8.a. KKauf_SAV'!$B$6:$B$2005,$B105,'E8.a. KKauf_SAV'!$U$6:$U$2005))</f>
        <v/>
      </c>
      <c r="M105" s="828" t="str">
        <f>IF(B105="","",SUMIFS('E8.c. KKauf_WAV'!$L$6:$L$305,'E8.c. KKauf_WAV'!$B$6:$B$305,$B105,'E8.c. KKauf_WAV'!$F$6:$F$305,"&gt;2015",'E8.c. KKauf_WAV'!$F$6:$F$305,"&lt;="&amp;'A. Allgemeine Informationen'!$D$14)-SUMIFS('E8.c. KKauf_WAV'!$L$6:$L$305,'E8.c. KKauf_WAV'!$B$6:$B$305,$B105,'E8.c. KKauf_WAV'!$D$6:$D$305,"Geschäfts- oder Firmenwert",'E8.c. KKauf_WAV'!$F$6:$F$305,"&gt;2015",'E8.c. KKauf_WAV'!$F$6:$F$305,"&lt;="&amp;'A. Allgemeine Informationen'!$D$14))</f>
        <v/>
      </c>
      <c r="N105" s="827" t="str">
        <f>IF(B105="","",SUMIF('E8.b. KKauf_BKZ'!$B$6:$B$305,B105,'E8.b. KKauf_BKZ'!$J$6:$J$305))</f>
        <v/>
      </c>
      <c r="O105" s="827" t="str">
        <f>IF(B105="","",SUMIF('E8.a. KKauf_SAV'!$B$6:$B$2005,$B105,'E8.a. KKauf_SAV'!$W$6:$W$2005))</f>
        <v/>
      </c>
      <c r="P105" s="828" t="str">
        <f>IF(B105="","",SUMIFS('E8.c. KKauf_WAV'!$N$6:$N$305,'E8.c. KKauf_WAV'!$B$6:$B$305,$B105,'E8.c. KKauf_WAV'!$F$6:$F$305,"&gt;2015",'E8.c. KKauf_WAV'!$F$6:$F$305,"&lt;="&amp;'A. Allgemeine Informationen'!$D$14)-SUMIFS('E8.c. KKauf_WAV'!$N$6:$N$305,'E8.c. KKauf_WAV'!$B$6:$B$305,$B105,'E8.c. KKauf_WAV'!$D$6:$D$305,"Geschäfts- oder Firmenwert",'E8.c. KKauf_WAV'!$F$6:$F$305,"&gt;2015",'E8.c. KKauf_WAV'!$F$6:$F$305,"&lt;="&amp;'A. Allgemeine Informationen'!$D$14))</f>
        <v/>
      </c>
      <c r="Q105" s="827" t="str">
        <f>IF(B105="","",SUMIF('E8.b. KKauf_BKZ'!$B$6:$B$305,B105,'E8.b. KKauf_BKZ'!$K$6:$K$305))</f>
        <v/>
      </c>
      <c r="R105" s="828" t="str">
        <f t="shared" si="5"/>
        <v/>
      </c>
      <c r="S105" s="826" t="str">
        <f>IF(R105="","",$R105*Listen!$N$4)</f>
        <v/>
      </c>
      <c r="T105" s="829" t="str">
        <f>IF(R105="","",$R105*0.4*Listen!$N$2*0.035*F105)</f>
        <v/>
      </c>
      <c r="U105" s="1153">
        <f t="shared" ref="U105:U136" si="8">SUM(I105,S105:T105)</f>
        <v>0</v>
      </c>
    </row>
    <row r="106" spans="2:21" ht="15" customHeight="1" x14ac:dyDescent="0.2">
      <c r="B106" s="967"/>
      <c r="C106" s="1313"/>
      <c r="D106" s="1314"/>
      <c r="E106" s="588"/>
      <c r="F106" s="587"/>
      <c r="G106" s="589"/>
      <c r="H106" s="589"/>
      <c r="I106" s="826" t="str">
        <f t="shared" si="7"/>
        <v/>
      </c>
      <c r="J106" s="827" t="str">
        <f>IF(B106="","",SUMIF('E8.a. KKauf_SAV'!$B$6:$B$2005,B106,'E8.a. KKauf_SAV'!$V$6:$V$2005))</f>
        <v/>
      </c>
      <c r="K106" s="828" t="str">
        <f>IF(B106="","",SUMIFS('E8.c. KKauf_WAV'!$M$6:$M$305,'E8.c. KKauf_WAV'!$B$6:$B$305,$B106,'E8.c. KKauf_WAV'!$F$6:$F$305,"&gt;2015",'E8.c. KKauf_WAV'!$F$6:$F$305,"&lt;="&amp;'A. Allgemeine Informationen'!$D$14)-SUMIFS('E8.c. KKauf_WAV'!$M$6:$M$305,'E8.c. KKauf_WAV'!$B$6:$B$305,$B106,'E8.c. KKauf_WAV'!$D$6:$D$305,"Geschäfts- oder Firmenwert",'E8.c. KKauf_WAV'!$F$6:$F$305,"&gt;2015",'E8.c. KKauf_WAV'!$D$6:$D$305,"&lt;="&amp;'A. Allgemeine Informationen'!$D$14))</f>
        <v/>
      </c>
      <c r="L106" s="827" t="str">
        <f>IF(B106="","",SUMIF('E8.a. KKauf_SAV'!$B$6:$B$2005,$B106,'E8.a. KKauf_SAV'!$U$6:$U$2005))</f>
        <v/>
      </c>
      <c r="M106" s="828" t="str">
        <f>IF(B106="","",SUMIFS('E8.c. KKauf_WAV'!$L$6:$L$305,'E8.c. KKauf_WAV'!$B$6:$B$305,$B106,'E8.c. KKauf_WAV'!$F$6:$F$305,"&gt;2015",'E8.c. KKauf_WAV'!$F$6:$F$305,"&lt;="&amp;'A. Allgemeine Informationen'!$D$14)-SUMIFS('E8.c. KKauf_WAV'!$L$6:$L$305,'E8.c. KKauf_WAV'!$B$6:$B$305,$B106,'E8.c. KKauf_WAV'!$D$6:$D$305,"Geschäfts- oder Firmenwert",'E8.c. KKauf_WAV'!$F$6:$F$305,"&gt;2015",'E8.c. KKauf_WAV'!$F$6:$F$305,"&lt;="&amp;'A. Allgemeine Informationen'!$D$14))</f>
        <v/>
      </c>
      <c r="N106" s="827" t="str">
        <f>IF(B106="","",SUMIF('E8.b. KKauf_BKZ'!$B$6:$B$305,B106,'E8.b. KKauf_BKZ'!$J$6:$J$305))</f>
        <v/>
      </c>
      <c r="O106" s="827" t="str">
        <f>IF(B106="","",SUMIF('E8.a. KKauf_SAV'!$B$6:$B$2005,$B106,'E8.a. KKauf_SAV'!$W$6:$W$2005))</f>
        <v/>
      </c>
      <c r="P106" s="828" t="str">
        <f>IF(B106="","",SUMIFS('E8.c. KKauf_WAV'!$N$6:$N$305,'E8.c. KKauf_WAV'!$B$6:$B$305,$B106,'E8.c. KKauf_WAV'!$F$6:$F$305,"&gt;2015",'E8.c. KKauf_WAV'!$F$6:$F$305,"&lt;="&amp;'A. Allgemeine Informationen'!$D$14)-SUMIFS('E8.c. KKauf_WAV'!$N$6:$N$305,'E8.c. KKauf_WAV'!$B$6:$B$305,$B106,'E8.c. KKauf_WAV'!$D$6:$D$305,"Geschäfts- oder Firmenwert",'E8.c. KKauf_WAV'!$F$6:$F$305,"&gt;2015",'E8.c. KKauf_WAV'!$F$6:$F$305,"&lt;="&amp;'A. Allgemeine Informationen'!$D$14))</f>
        <v/>
      </c>
      <c r="Q106" s="827" t="str">
        <f>IF(B106="","",SUMIF('E8.b. KKauf_BKZ'!$B$6:$B$305,B106,'E8.b. KKauf_BKZ'!$K$6:$K$305))</f>
        <v/>
      </c>
      <c r="R106" s="828" t="str">
        <f t="shared" si="5"/>
        <v/>
      </c>
      <c r="S106" s="826" t="str">
        <f>IF(R106="","",$R106*Listen!$N$4)</f>
        <v/>
      </c>
      <c r="T106" s="829" t="str">
        <f>IF(R106="","",$R106*0.4*Listen!$N$2*0.035*F106)</f>
        <v/>
      </c>
      <c r="U106" s="1153">
        <f t="shared" si="8"/>
        <v>0</v>
      </c>
    </row>
    <row r="107" spans="2:21" ht="15" customHeight="1" x14ac:dyDescent="0.2">
      <c r="B107" s="967"/>
      <c r="C107" s="1313"/>
      <c r="D107" s="1314"/>
      <c r="E107" s="588"/>
      <c r="F107" s="587"/>
      <c r="G107" s="589"/>
      <c r="H107" s="589"/>
      <c r="I107" s="826" t="str">
        <f t="shared" si="7"/>
        <v/>
      </c>
      <c r="J107" s="827" t="str">
        <f>IF(B107="","",SUMIF('E8.a. KKauf_SAV'!$B$6:$B$2005,B107,'E8.a. KKauf_SAV'!$V$6:$V$2005))</f>
        <v/>
      </c>
      <c r="K107" s="828" t="str">
        <f>IF(B107="","",SUMIFS('E8.c. KKauf_WAV'!$M$6:$M$305,'E8.c. KKauf_WAV'!$B$6:$B$305,$B107,'E8.c. KKauf_WAV'!$F$6:$F$305,"&gt;2015",'E8.c. KKauf_WAV'!$F$6:$F$305,"&lt;="&amp;'A. Allgemeine Informationen'!$D$14)-SUMIFS('E8.c. KKauf_WAV'!$M$6:$M$305,'E8.c. KKauf_WAV'!$B$6:$B$305,$B107,'E8.c. KKauf_WAV'!$D$6:$D$305,"Geschäfts- oder Firmenwert",'E8.c. KKauf_WAV'!$F$6:$F$305,"&gt;2015",'E8.c. KKauf_WAV'!$D$6:$D$305,"&lt;="&amp;'A. Allgemeine Informationen'!$D$14))</f>
        <v/>
      </c>
      <c r="L107" s="827" t="str">
        <f>IF(B107="","",SUMIF('E8.a. KKauf_SAV'!$B$6:$B$2005,$B107,'E8.a. KKauf_SAV'!$U$6:$U$2005))</f>
        <v/>
      </c>
      <c r="M107" s="828" t="str">
        <f>IF(B107="","",SUMIFS('E8.c. KKauf_WAV'!$L$6:$L$305,'E8.c. KKauf_WAV'!$B$6:$B$305,$B107,'E8.c. KKauf_WAV'!$F$6:$F$305,"&gt;2015",'E8.c. KKauf_WAV'!$F$6:$F$305,"&lt;="&amp;'A. Allgemeine Informationen'!$D$14)-SUMIFS('E8.c. KKauf_WAV'!$L$6:$L$305,'E8.c. KKauf_WAV'!$B$6:$B$305,$B107,'E8.c. KKauf_WAV'!$D$6:$D$305,"Geschäfts- oder Firmenwert",'E8.c. KKauf_WAV'!$F$6:$F$305,"&gt;2015",'E8.c. KKauf_WAV'!$F$6:$F$305,"&lt;="&amp;'A. Allgemeine Informationen'!$D$14))</f>
        <v/>
      </c>
      <c r="N107" s="827" t="str">
        <f>IF(B107="","",SUMIF('E8.b. KKauf_BKZ'!$B$6:$B$305,B107,'E8.b. KKauf_BKZ'!$J$6:$J$305))</f>
        <v/>
      </c>
      <c r="O107" s="827" t="str">
        <f>IF(B107="","",SUMIF('E8.a. KKauf_SAV'!$B$6:$B$2005,$B107,'E8.a. KKauf_SAV'!$W$6:$W$2005))</f>
        <v/>
      </c>
      <c r="P107" s="828" t="str">
        <f>IF(B107="","",SUMIFS('E8.c. KKauf_WAV'!$N$6:$N$305,'E8.c. KKauf_WAV'!$B$6:$B$305,$B107,'E8.c. KKauf_WAV'!$F$6:$F$305,"&gt;2015",'E8.c. KKauf_WAV'!$F$6:$F$305,"&lt;="&amp;'A. Allgemeine Informationen'!$D$14)-SUMIFS('E8.c. KKauf_WAV'!$N$6:$N$305,'E8.c. KKauf_WAV'!$B$6:$B$305,$B107,'E8.c. KKauf_WAV'!$D$6:$D$305,"Geschäfts- oder Firmenwert",'E8.c. KKauf_WAV'!$F$6:$F$305,"&gt;2015",'E8.c. KKauf_WAV'!$F$6:$F$305,"&lt;="&amp;'A. Allgemeine Informationen'!$D$14))</f>
        <v/>
      </c>
      <c r="Q107" s="827" t="str">
        <f>IF(B107="","",SUMIF('E8.b. KKauf_BKZ'!$B$6:$B$305,B107,'E8.b. KKauf_BKZ'!$K$6:$K$305))</f>
        <v/>
      </c>
      <c r="R107" s="828" t="str">
        <f t="shared" ref="R107:R130" si="9">IF(B107="","",AVERAGE(SUM(L107:M107,-N107),SUM(O107:P107,-Q107)))</f>
        <v/>
      </c>
      <c r="S107" s="826" t="str">
        <f>IF(R107="","",$R107*Listen!$N$4)</f>
        <v/>
      </c>
      <c r="T107" s="829" t="str">
        <f>IF(R107="","",$R107*0.4*Listen!$N$2*0.035*F107)</f>
        <v/>
      </c>
      <c r="U107" s="1153">
        <f t="shared" si="8"/>
        <v>0</v>
      </c>
    </row>
    <row r="108" spans="2:21" ht="15" customHeight="1" x14ac:dyDescent="0.2">
      <c r="B108" s="967"/>
      <c r="C108" s="1313"/>
      <c r="D108" s="1314"/>
      <c r="E108" s="588"/>
      <c r="F108" s="587"/>
      <c r="G108" s="589"/>
      <c r="H108" s="589"/>
      <c r="I108" s="826" t="str">
        <f t="shared" si="7"/>
        <v/>
      </c>
      <c r="J108" s="827" t="str">
        <f>IF(B108="","",SUMIF('E8.a. KKauf_SAV'!$B$6:$B$2005,B108,'E8.a. KKauf_SAV'!$V$6:$V$2005))</f>
        <v/>
      </c>
      <c r="K108" s="828" t="str">
        <f>IF(B108="","",SUMIFS('E8.c. KKauf_WAV'!$M$6:$M$305,'E8.c. KKauf_WAV'!$B$6:$B$305,$B108,'E8.c. KKauf_WAV'!$F$6:$F$305,"&gt;2015",'E8.c. KKauf_WAV'!$F$6:$F$305,"&lt;="&amp;'A. Allgemeine Informationen'!$D$14)-SUMIFS('E8.c. KKauf_WAV'!$M$6:$M$305,'E8.c. KKauf_WAV'!$B$6:$B$305,$B108,'E8.c. KKauf_WAV'!$D$6:$D$305,"Geschäfts- oder Firmenwert",'E8.c. KKauf_WAV'!$F$6:$F$305,"&gt;2015",'E8.c. KKauf_WAV'!$D$6:$D$305,"&lt;="&amp;'A. Allgemeine Informationen'!$D$14))</f>
        <v/>
      </c>
      <c r="L108" s="827" t="str">
        <f>IF(B108="","",SUMIF('E8.a. KKauf_SAV'!$B$6:$B$2005,$B108,'E8.a. KKauf_SAV'!$U$6:$U$2005))</f>
        <v/>
      </c>
      <c r="M108" s="828" t="str">
        <f>IF(B108="","",SUMIFS('E8.c. KKauf_WAV'!$L$6:$L$305,'E8.c. KKauf_WAV'!$B$6:$B$305,$B108,'E8.c. KKauf_WAV'!$F$6:$F$305,"&gt;2015",'E8.c. KKauf_WAV'!$F$6:$F$305,"&lt;="&amp;'A. Allgemeine Informationen'!$D$14)-SUMIFS('E8.c. KKauf_WAV'!$L$6:$L$305,'E8.c. KKauf_WAV'!$B$6:$B$305,$B108,'E8.c. KKauf_WAV'!$D$6:$D$305,"Geschäfts- oder Firmenwert",'E8.c. KKauf_WAV'!$F$6:$F$305,"&gt;2015",'E8.c. KKauf_WAV'!$F$6:$F$305,"&lt;="&amp;'A. Allgemeine Informationen'!$D$14))</f>
        <v/>
      </c>
      <c r="N108" s="827" t="str">
        <f>IF(B108="","",SUMIF('E8.b. KKauf_BKZ'!$B$6:$B$305,B108,'E8.b. KKauf_BKZ'!$J$6:$J$305))</f>
        <v/>
      </c>
      <c r="O108" s="827" t="str">
        <f>IF(B108="","",SUMIF('E8.a. KKauf_SAV'!$B$6:$B$2005,$B108,'E8.a. KKauf_SAV'!$W$6:$W$2005))</f>
        <v/>
      </c>
      <c r="P108" s="828" t="str">
        <f>IF(B108="","",SUMIFS('E8.c. KKauf_WAV'!$N$6:$N$305,'E8.c. KKauf_WAV'!$B$6:$B$305,$B108,'E8.c. KKauf_WAV'!$F$6:$F$305,"&gt;2015",'E8.c. KKauf_WAV'!$F$6:$F$305,"&lt;="&amp;'A. Allgemeine Informationen'!$D$14)-SUMIFS('E8.c. KKauf_WAV'!$N$6:$N$305,'E8.c. KKauf_WAV'!$B$6:$B$305,$B108,'E8.c. KKauf_WAV'!$D$6:$D$305,"Geschäfts- oder Firmenwert",'E8.c. KKauf_WAV'!$F$6:$F$305,"&gt;2015",'E8.c. KKauf_WAV'!$F$6:$F$305,"&lt;="&amp;'A. Allgemeine Informationen'!$D$14))</f>
        <v/>
      </c>
      <c r="Q108" s="827" t="str">
        <f>IF(B108="","",SUMIF('E8.b. KKauf_BKZ'!$B$6:$B$305,B108,'E8.b. KKauf_BKZ'!$K$6:$K$305))</f>
        <v/>
      </c>
      <c r="R108" s="828" t="str">
        <f t="shared" si="9"/>
        <v/>
      </c>
      <c r="S108" s="826" t="str">
        <f>IF(R108="","",$R108*Listen!$N$4)</f>
        <v/>
      </c>
      <c r="T108" s="829" t="str">
        <f>IF(R108="","",$R108*0.4*Listen!$N$2*0.035*F108)</f>
        <v/>
      </c>
      <c r="U108" s="1153">
        <f t="shared" si="8"/>
        <v>0</v>
      </c>
    </row>
    <row r="109" spans="2:21" ht="15" customHeight="1" x14ac:dyDescent="0.2">
      <c r="B109" s="967"/>
      <c r="C109" s="1313"/>
      <c r="D109" s="1314"/>
      <c r="E109" s="588"/>
      <c r="F109" s="587"/>
      <c r="G109" s="589"/>
      <c r="H109" s="589"/>
      <c r="I109" s="826" t="str">
        <f t="shared" si="7"/>
        <v/>
      </c>
      <c r="J109" s="827" t="str">
        <f>IF(B109="","",SUMIF('E8.a. KKauf_SAV'!$B$6:$B$2005,B109,'E8.a. KKauf_SAV'!$V$6:$V$2005))</f>
        <v/>
      </c>
      <c r="K109" s="828" t="str">
        <f>IF(B109="","",SUMIFS('E8.c. KKauf_WAV'!$M$6:$M$305,'E8.c. KKauf_WAV'!$B$6:$B$305,$B109,'E8.c. KKauf_WAV'!$F$6:$F$305,"&gt;2015",'E8.c. KKauf_WAV'!$F$6:$F$305,"&lt;="&amp;'A. Allgemeine Informationen'!$D$14)-SUMIFS('E8.c. KKauf_WAV'!$M$6:$M$305,'E8.c. KKauf_WAV'!$B$6:$B$305,$B109,'E8.c. KKauf_WAV'!$D$6:$D$305,"Geschäfts- oder Firmenwert",'E8.c. KKauf_WAV'!$F$6:$F$305,"&gt;2015",'E8.c. KKauf_WAV'!$D$6:$D$305,"&lt;="&amp;'A. Allgemeine Informationen'!$D$14))</f>
        <v/>
      </c>
      <c r="L109" s="827" t="str">
        <f>IF(B109="","",SUMIF('E8.a. KKauf_SAV'!$B$6:$B$2005,$B109,'E8.a. KKauf_SAV'!$U$6:$U$2005))</f>
        <v/>
      </c>
      <c r="M109" s="828" t="str">
        <f>IF(B109="","",SUMIFS('E8.c. KKauf_WAV'!$L$6:$L$305,'E8.c. KKauf_WAV'!$B$6:$B$305,$B109,'E8.c. KKauf_WAV'!$F$6:$F$305,"&gt;2015",'E8.c. KKauf_WAV'!$F$6:$F$305,"&lt;="&amp;'A. Allgemeine Informationen'!$D$14)-SUMIFS('E8.c. KKauf_WAV'!$L$6:$L$305,'E8.c. KKauf_WAV'!$B$6:$B$305,$B109,'E8.c. KKauf_WAV'!$D$6:$D$305,"Geschäfts- oder Firmenwert",'E8.c. KKauf_WAV'!$F$6:$F$305,"&gt;2015",'E8.c. KKauf_WAV'!$F$6:$F$305,"&lt;="&amp;'A. Allgemeine Informationen'!$D$14))</f>
        <v/>
      </c>
      <c r="N109" s="827" t="str">
        <f>IF(B109="","",SUMIF('E8.b. KKauf_BKZ'!$B$6:$B$305,B109,'E8.b. KKauf_BKZ'!$J$6:$J$305))</f>
        <v/>
      </c>
      <c r="O109" s="827" t="str">
        <f>IF(B109="","",SUMIF('E8.a. KKauf_SAV'!$B$6:$B$2005,$B109,'E8.a. KKauf_SAV'!$W$6:$W$2005))</f>
        <v/>
      </c>
      <c r="P109" s="828" t="str">
        <f>IF(B109="","",SUMIFS('E8.c. KKauf_WAV'!$N$6:$N$305,'E8.c. KKauf_WAV'!$B$6:$B$305,$B109,'E8.c. KKauf_WAV'!$F$6:$F$305,"&gt;2015",'E8.c. KKauf_WAV'!$F$6:$F$305,"&lt;="&amp;'A. Allgemeine Informationen'!$D$14)-SUMIFS('E8.c. KKauf_WAV'!$N$6:$N$305,'E8.c. KKauf_WAV'!$B$6:$B$305,$B109,'E8.c. KKauf_WAV'!$D$6:$D$305,"Geschäfts- oder Firmenwert",'E8.c. KKauf_WAV'!$F$6:$F$305,"&gt;2015",'E8.c. KKauf_WAV'!$F$6:$F$305,"&lt;="&amp;'A. Allgemeine Informationen'!$D$14))</f>
        <v/>
      </c>
      <c r="Q109" s="827" t="str">
        <f>IF(B109="","",SUMIF('E8.b. KKauf_BKZ'!$B$6:$B$305,B109,'E8.b. KKauf_BKZ'!$K$6:$K$305))</f>
        <v/>
      </c>
      <c r="R109" s="828" t="str">
        <f t="shared" si="9"/>
        <v/>
      </c>
      <c r="S109" s="826" t="str">
        <f>IF(R109="","",$R109*Listen!$N$4)</f>
        <v/>
      </c>
      <c r="T109" s="829" t="str">
        <f>IF(R109="","",$R109*0.4*Listen!$N$2*0.035*F109)</f>
        <v/>
      </c>
      <c r="U109" s="1153">
        <f t="shared" si="8"/>
        <v>0</v>
      </c>
    </row>
    <row r="110" spans="2:21" ht="15" customHeight="1" x14ac:dyDescent="0.2">
      <c r="B110" s="967"/>
      <c r="C110" s="1313"/>
      <c r="D110" s="1314"/>
      <c r="E110" s="588"/>
      <c r="F110" s="587"/>
      <c r="G110" s="589"/>
      <c r="H110" s="589"/>
      <c r="I110" s="826" t="str">
        <f t="shared" si="7"/>
        <v/>
      </c>
      <c r="J110" s="827" t="str">
        <f>IF(B110="","",SUMIF('E8.a. KKauf_SAV'!$B$6:$B$2005,B110,'E8.a. KKauf_SAV'!$V$6:$V$2005))</f>
        <v/>
      </c>
      <c r="K110" s="828" t="str">
        <f>IF(B110="","",SUMIFS('E8.c. KKauf_WAV'!$M$6:$M$305,'E8.c. KKauf_WAV'!$B$6:$B$305,$B110,'E8.c. KKauf_WAV'!$F$6:$F$305,"&gt;2015",'E8.c. KKauf_WAV'!$F$6:$F$305,"&lt;="&amp;'A. Allgemeine Informationen'!$D$14)-SUMIFS('E8.c. KKauf_WAV'!$M$6:$M$305,'E8.c. KKauf_WAV'!$B$6:$B$305,$B110,'E8.c. KKauf_WAV'!$D$6:$D$305,"Geschäfts- oder Firmenwert",'E8.c. KKauf_WAV'!$F$6:$F$305,"&gt;2015",'E8.c. KKauf_WAV'!$D$6:$D$305,"&lt;="&amp;'A. Allgemeine Informationen'!$D$14))</f>
        <v/>
      </c>
      <c r="L110" s="827" t="str">
        <f>IF(B110="","",SUMIF('E8.a. KKauf_SAV'!$B$6:$B$2005,$B110,'E8.a. KKauf_SAV'!$U$6:$U$2005))</f>
        <v/>
      </c>
      <c r="M110" s="828" t="str">
        <f>IF(B110="","",SUMIFS('E8.c. KKauf_WAV'!$L$6:$L$305,'E8.c. KKauf_WAV'!$B$6:$B$305,$B110,'E8.c. KKauf_WAV'!$F$6:$F$305,"&gt;2015",'E8.c. KKauf_WAV'!$F$6:$F$305,"&lt;="&amp;'A. Allgemeine Informationen'!$D$14)-SUMIFS('E8.c. KKauf_WAV'!$L$6:$L$305,'E8.c. KKauf_WAV'!$B$6:$B$305,$B110,'E8.c. KKauf_WAV'!$D$6:$D$305,"Geschäfts- oder Firmenwert",'E8.c. KKauf_WAV'!$F$6:$F$305,"&gt;2015",'E8.c. KKauf_WAV'!$F$6:$F$305,"&lt;="&amp;'A. Allgemeine Informationen'!$D$14))</f>
        <v/>
      </c>
      <c r="N110" s="827" t="str">
        <f>IF(B110="","",SUMIF('E8.b. KKauf_BKZ'!$B$6:$B$305,B110,'E8.b. KKauf_BKZ'!$J$6:$J$305))</f>
        <v/>
      </c>
      <c r="O110" s="827" t="str">
        <f>IF(B110="","",SUMIF('E8.a. KKauf_SAV'!$B$6:$B$2005,$B110,'E8.a. KKauf_SAV'!$W$6:$W$2005))</f>
        <v/>
      </c>
      <c r="P110" s="828" t="str">
        <f>IF(B110="","",SUMIFS('E8.c. KKauf_WAV'!$N$6:$N$305,'E8.c. KKauf_WAV'!$B$6:$B$305,$B110,'E8.c. KKauf_WAV'!$F$6:$F$305,"&gt;2015",'E8.c. KKauf_WAV'!$F$6:$F$305,"&lt;="&amp;'A. Allgemeine Informationen'!$D$14)-SUMIFS('E8.c. KKauf_WAV'!$N$6:$N$305,'E8.c. KKauf_WAV'!$B$6:$B$305,$B110,'E8.c. KKauf_WAV'!$D$6:$D$305,"Geschäfts- oder Firmenwert",'E8.c. KKauf_WAV'!$F$6:$F$305,"&gt;2015",'E8.c. KKauf_WAV'!$F$6:$F$305,"&lt;="&amp;'A. Allgemeine Informationen'!$D$14))</f>
        <v/>
      </c>
      <c r="Q110" s="827" t="str">
        <f>IF(B110="","",SUMIF('E8.b. KKauf_BKZ'!$B$6:$B$305,B110,'E8.b. KKauf_BKZ'!$K$6:$K$305))</f>
        <v/>
      </c>
      <c r="R110" s="828" t="str">
        <f t="shared" si="9"/>
        <v/>
      </c>
      <c r="S110" s="826" t="str">
        <f>IF(R110="","",$R110*Listen!$N$4)</f>
        <v/>
      </c>
      <c r="T110" s="829" t="str">
        <f>IF(R110="","",$R110*0.4*Listen!$N$2*0.035*F110)</f>
        <v/>
      </c>
      <c r="U110" s="1153">
        <f t="shared" si="8"/>
        <v>0</v>
      </c>
    </row>
    <row r="111" spans="2:21" ht="15" customHeight="1" x14ac:dyDescent="0.2">
      <c r="B111" s="967"/>
      <c r="C111" s="1313"/>
      <c r="D111" s="1314"/>
      <c r="E111" s="588"/>
      <c r="F111" s="587"/>
      <c r="G111" s="589"/>
      <c r="H111" s="589"/>
      <c r="I111" s="826" t="str">
        <f t="shared" si="7"/>
        <v/>
      </c>
      <c r="J111" s="827" t="str">
        <f>IF(B111="","",SUMIF('E8.a. KKauf_SAV'!$B$6:$B$2005,B111,'E8.a. KKauf_SAV'!$V$6:$V$2005))</f>
        <v/>
      </c>
      <c r="K111" s="828" t="str">
        <f>IF(B111="","",SUMIFS('E8.c. KKauf_WAV'!$M$6:$M$305,'E8.c. KKauf_WAV'!$B$6:$B$305,$B111,'E8.c. KKauf_WAV'!$F$6:$F$305,"&gt;2015",'E8.c. KKauf_WAV'!$F$6:$F$305,"&lt;="&amp;'A. Allgemeine Informationen'!$D$14)-SUMIFS('E8.c. KKauf_WAV'!$M$6:$M$305,'E8.c. KKauf_WAV'!$B$6:$B$305,$B111,'E8.c. KKauf_WAV'!$D$6:$D$305,"Geschäfts- oder Firmenwert",'E8.c. KKauf_WAV'!$F$6:$F$305,"&gt;2015",'E8.c. KKauf_WAV'!$D$6:$D$305,"&lt;="&amp;'A. Allgemeine Informationen'!$D$14))</f>
        <v/>
      </c>
      <c r="L111" s="827" t="str">
        <f>IF(B111="","",SUMIF('E8.a. KKauf_SAV'!$B$6:$B$2005,$B111,'E8.a. KKauf_SAV'!$U$6:$U$2005))</f>
        <v/>
      </c>
      <c r="M111" s="828" t="str">
        <f>IF(B111="","",SUMIFS('E8.c. KKauf_WAV'!$L$6:$L$305,'E8.c. KKauf_WAV'!$B$6:$B$305,$B111,'E8.c. KKauf_WAV'!$F$6:$F$305,"&gt;2015",'E8.c. KKauf_WAV'!$F$6:$F$305,"&lt;="&amp;'A. Allgemeine Informationen'!$D$14)-SUMIFS('E8.c. KKauf_WAV'!$L$6:$L$305,'E8.c. KKauf_WAV'!$B$6:$B$305,$B111,'E8.c. KKauf_WAV'!$D$6:$D$305,"Geschäfts- oder Firmenwert",'E8.c. KKauf_WAV'!$F$6:$F$305,"&gt;2015",'E8.c. KKauf_WAV'!$F$6:$F$305,"&lt;="&amp;'A. Allgemeine Informationen'!$D$14))</f>
        <v/>
      </c>
      <c r="N111" s="827" t="str">
        <f>IF(B111="","",SUMIF('E8.b. KKauf_BKZ'!$B$6:$B$305,B111,'E8.b. KKauf_BKZ'!$J$6:$J$305))</f>
        <v/>
      </c>
      <c r="O111" s="827" t="str">
        <f>IF(B111="","",SUMIF('E8.a. KKauf_SAV'!$B$6:$B$2005,$B111,'E8.a. KKauf_SAV'!$W$6:$W$2005))</f>
        <v/>
      </c>
      <c r="P111" s="828" t="str">
        <f>IF(B111="","",SUMIFS('E8.c. KKauf_WAV'!$N$6:$N$305,'E8.c. KKauf_WAV'!$B$6:$B$305,$B111,'E8.c. KKauf_WAV'!$F$6:$F$305,"&gt;2015",'E8.c. KKauf_WAV'!$F$6:$F$305,"&lt;="&amp;'A. Allgemeine Informationen'!$D$14)-SUMIFS('E8.c. KKauf_WAV'!$N$6:$N$305,'E8.c. KKauf_WAV'!$B$6:$B$305,$B111,'E8.c. KKauf_WAV'!$D$6:$D$305,"Geschäfts- oder Firmenwert",'E8.c. KKauf_WAV'!$F$6:$F$305,"&gt;2015",'E8.c. KKauf_WAV'!$F$6:$F$305,"&lt;="&amp;'A. Allgemeine Informationen'!$D$14))</f>
        <v/>
      </c>
      <c r="Q111" s="827" t="str">
        <f>IF(B111="","",SUMIF('E8.b. KKauf_BKZ'!$B$6:$B$305,B111,'E8.b. KKauf_BKZ'!$K$6:$K$305))</f>
        <v/>
      </c>
      <c r="R111" s="828" t="str">
        <f t="shared" si="9"/>
        <v/>
      </c>
      <c r="S111" s="826" t="str">
        <f>IF(R111="","",$R111*Listen!$N$4)</f>
        <v/>
      </c>
      <c r="T111" s="829" t="str">
        <f>IF(R111="","",$R111*0.4*Listen!$N$2*0.035*F111)</f>
        <v/>
      </c>
      <c r="U111" s="1153">
        <f t="shared" si="8"/>
        <v>0</v>
      </c>
    </row>
    <row r="112" spans="2:21" ht="15" customHeight="1" x14ac:dyDescent="0.2">
      <c r="B112" s="967"/>
      <c r="C112" s="1313"/>
      <c r="D112" s="1314"/>
      <c r="E112" s="588"/>
      <c r="F112" s="587"/>
      <c r="G112" s="589"/>
      <c r="H112" s="589"/>
      <c r="I112" s="826" t="str">
        <f t="shared" si="7"/>
        <v/>
      </c>
      <c r="J112" s="827" t="str">
        <f>IF(B112="","",SUMIF('E8.a. KKauf_SAV'!$B$6:$B$2005,B112,'E8.a. KKauf_SAV'!$V$6:$V$2005))</f>
        <v/>
      </c>
      <c r="K112" s="828" t="str">
        <f>IF(B112="","",SUMIFS('E8.c. KKauf_WAV'!$M$6:$M$305,'E8.c. KKauf_WAV'!$B$6:$B$305,$B112,'E8.c. KKauf_WAV'!$F$6:$F$305,"&gt;2015",'E8.c. KKauf_WAV'!$F$6:$F$305,"&lt;="&amp;'A. Allgemeine Informationen'!$D$14)-SUMIFS('E8.c. KKauf_WAV'!$M$6:$M$305,'E8.c. KKauf_WAV'!$B$6:$B$305,$B112,'E8.c. KKauf_WAV'!$D$6:$D$305,"Geschäfts- oder Firmenwert",'E8.c. KKauf_WAV'!$F$6:$F$305,"&gt;2015",'E8.c. KKauf_WAV'!$D$6:$D$305,"&lt;="&amp;'A. Allgemeine Informationen'!$D$14))</f>
        <v/>
      </c>
      <c r="L112" s="827" t="str">
        <f>IF(B112="","",SUMIF('E8.a. KKauf_SAV'!$B$6:$B$2005,$B112,'E8.a. KKauf_SAV'!$U$6:$U$2005))</f>
        <v/>
      </c>
      <c r="M112" s="828" t="str">
        <f>IF(B112="","",SUMIFS('E8.c. KKauf_WAV'!$L$6:$L$305,'E8.c. KKauf_WAV'!$B$6:$B$305,$B112,'E8.c. KKauf_WAV'!$F$6:$F$305,"&gt;2015",'E8.c. KKauf_WAV'!$F$6:$F$305,"&lt;="&amp;'A. Allgemeine Informationen'!$D$14)-SUMIFS('E8.c. KKauf_WAV'!$L$6:$L$305,'E8.c. KKauf_WAV'!$B$6:$B$305,$B112,'E8.c. KKauf_WAV'!$D$6:$D$305,"Geschäfts- oder Firmenwert",'E8.c. KKauf_WAV'!$F$6:$F$305,"&gt;2015",'E8.c. KKauf_WAV'!$F$6:$F$305,"&lt;="&amp;'A. Allgemeine Informationen'!$D$14))</f>
        <v/>
      </c>
      <c r="N112" s="827" t="str">
        <f>IF(B112="","",SUMIF('E8.b. KKauf_BKZ'!$B$6:$B$305,B112,'E8.b. KKauf_BKZ'!$J$6:$J$305))</f>
        <v/>
      </c>
      <c r="O112" s="827" t="str">
        <f>IF(B112="","",SUMIF('E8.a. KKauf_SAV'!$B$6:$B$2005,$B112,'E8.a. KKauf_SAV'!$W$6:$W$2005))</f>
        <v/>
      </c>
      <c r="P112" s="828" t="str">
        <f>IF(B112="","",SUMIFS('E8.c. KKauf_WAV'!$N$6:$N$305,'E8.c. KKauf_WAV'!$B$6:$B$305,$B112,'E8.c. KKauf_WAV'!$F$6:$F$305,"&gt;2015",'E8.c. KKauf_WAV'!$F$6:$F$305,"&lt;="&amp;'A. Allgemeine Informationen'!$D$14)-SUMIFS('E8.c. KKauf_WAV'!$N$6:$N$305,'E8.c. KKauf_WAV'!$B$6:$B$305,$B112,'E8.c. KKauf_WAV'!$D$6:$D$305,"Geschäfts- oder Firmenwert",'E8.c. KKauf_WAV'!$F$6:$F$305,"&gt;2015",'E8.c. KKauf_WAV'!$F$6:$F$305,"&lt;="&amp;'A. Allgemeine Informationen'!$D$14))</f>
        <v/>
      </c>
      <c r="Q112" s="827" t="str">
        <f>IF(B112="","",SUMIF('E8.b. KKauf_BKZ'!$B$6:$B$305,B112,'E8.b. KKauf_BKZ'!$K$6:$K$305))</f>
        <v/>
      </c>
      <c r="R112" s="828" t="str">
        <f t="shared" si="9"/>
        <v/>
      </c>
      <c r="S112" s="826" t="str">
        <f>IF(R112="","",$R112*Listen!$N$4)</f>
        <v/>
      </c>
      <c r="T112" s="829" t="str">
        <f>IF(R112="","",$R112*0.4*Listen!$N$2*0.035*F112)</f>
        <v/>
      </c>
      <c r="U112" s="1153">
        <f t="shared" si="8"/>
        <v>0</v>
      </c>
    </row>
    <row r="113" spans="2:21" ht="15" customHeight="1" x14ac:dyDescent="0.2">
      <c r="B113" s="967"/>
      <c r="C113" s="1313"/>
      <c r="D113" s="1314"/>
      <c r="E113" s="588"/>
      <c r="F113" s="587"/>
      <c r="G113" s="589"/>
      <c r="H113" s="589"/>
      <c r="I113" s="826" t="str">
        <f t="shared" si="7"/>
        <v/>
      </c>
      <c r="J113" s="827" t="str">
        <f>IF(B113="","",SUMIF('E8.a. KKauf_SAV'!$B$6:$B$2005,B113,'E8.a. KKauf_SAV'!$V$6:$V$2005))</f>
        <v/>
      </c>
      <c r="K113" s="828" t="str">
        <f>IF(B113="","",SUMIFS('E8.c. KKauf_WAV'!$M$6:$M$305,'E8.c. KKauf_WAV'!$B$6:$B$305,$B113,'E8.c. KKauf_WAV'!$F$6:$F$305,"&gt;2015",'E8.c. KKauf_WAV'!$F$6:$F$305,"&lt;="&amp;'A. Allgemeine Informationen'!$D$14)-SUMIFS('E8.c. KKauf_WAV'!$M$6:$M$305,'E8.c. KKauf_WAV'!$B$6:$B$305,$B113,'E8.c. KKauf_WAV'!$D$6:$D$305,"Geschäfts- oder Firmenwert",'E8.c. KKauf_WAV'!$F$6:$F$305,"&gt;2015",'E8.c. KKauf_WAV'!$D$6:$D$305,"&lt;="&amp;'A. Allgemeine Informationen'!$D$14))</f>
        <v/>
      </c>
      <c r="L113" s="827" t="str">
        <f>IF(B113="","",SUMIF('E8.a. KKauf_SAV'!$B$6:$B$2005,$B113,'E8.a. KKauf_SAV'!$U$6:$U$2005))</f>
        <v/>
      </c>
      <c r="M113" s="828" t="str">
        <f>IF(B113="","",SUMIFS('E8.c. KKauf_WAV'!$L$6:$L$305,'E8.c. KKauf_WAV'!$B$6:$B$305,$B113,'E8.c. KKauf_WAV'!$F$6:$F$305,"&gt;2015",'E8.c. KKauf_WAV'!$F$6:$F$305,"&lt;="&amp;'A. Allgemeine Informationen'!$D$14)-SUMIFS('E8.c. KKauf_WAV'!$L$6:$L$305,'E8.c. KKauf_WAV'!$B$6:$B$305,$B113,'E8.c. KKauf_WAV'!$D$6:$D$305,"Geschäfts- oder Firmenwert",'E8.c. KKauf_WAV'!$F$6:$F$305,"&gt;2015",'E8.c. KKauf_WAV'!$F$6:$F$305,"&lt;="&amp;'A. Allgemeine Informationen'!$D$14))</f>
        <v/>
      </c>
      <c r="N113" s="827" t="str">
        <f>IF(B113="","",SUMIF('E8.b. KKauf_BKZ'!$B$6:$B$305,B113,'E8.b. KKauf_BKZ'!$J$6:$J$305))</f>
        <v/>
      </c>
      <c r="O113" s="827" t="str">
        <f>IF(B113="","",SUMIF('E8.a. KKauf_SAV'!$B$6:$B$2005,$B113,'E8.a. KKauf_SAV'!$W$6:$W$2005))</f>
        <v/>
      </c>
      <c r="P113" s="828" t="str">
        <f>IF(B113="","",SUMIFS('E8.c. KKauf_WAV'!$N$6:$N$305,'E8.c. KKauf_WAV'!$B$6:$B$305,$B113,'E8.c. KKauf_WAV'!$F$6:$F$305,"&gt;2015",'E8.c. KKauf_WAV'!$F$6:$F$305,"&lt;="&amp;'A. Allgemeine Informationen'!$D$14)-SUMIFS('E8.c. KKauf_WAV'!$N$6:$N$305,'E8.c. KKauf_WAV'!$B$6:$B$305,$B113,'E8.c. KKauf_WAV'!$D$6:$D$305,"Geschäfts- oder Firmenwert",'E8.c. KKauf_WAV'!$F$6:$F$305,"&gt;2015",'E8.c. KKauf_WAV'!$F$6:$F$305,"&lt;="&amp;'A. Allgemeine Informationen'!$D$14))</f>
        <v/>
      </c>
      <c r="Q113" s="827" t="str">
        <f>IF(B113="","",SUMIF('E8.b. KKauf_BKZ'!$B$6:$B$305,B113,'E8.b. KKauf_BKZ'!$K$6:$K$305))</f>
        <v/>
      </c>
      <c r="R113" s="828" t="str">
        <f t="shared" si="9"/>
        <v/>
      </c>
      <c r="S113" s="826" t="str">
        <f>IF(R113="","",$R113*Listen!$N$4)</f>
        <v/>
      </c>
      <c r="T113" s="829" t="str">
        <f>IF(R113="","",$R113*0.4*Listen!$N$2*0.035*F113)</f>
        <v/>
      </c>
      <c r="U113" s="1153">
        <f t="shared" si="8"/>
        <v>0</v>
      </c>
    </row>
    <row r="114" spans="2:21" ht="15" customHeight="1" x14ac:dyDescent="0.2">
      <c r="B114" s="967"/>
      <c r="C114" s="1313"/>
      <c r="D114" s="1314"/>
      <c r="E114" s="588"/>
      <c r="F114" s="587"/>
      <c r="G114" s="589"/>
      <c r="H114" s="589"/>
      <c r="I114" s="826" t="str">
        <f t="shared" si="7"/>
        <v/>
      </c>
      <c r="J114" s="827" t="str">
        <f>IF(B114="","",SUMIF('E8.a. KKauf_SAV'!$B$6:$B$2005,B114,'E8.a. KKauf_SAV'!$V$6:$V$2005))</f>
        <v/>
      </c>
      <c r="K114" s="828" t="str">
        <f>IF(B114="","",SUMIFS('E8.c. KKauf_WAV'!$M$6:$M$305,'E8.c. KKauf_WAV'!$B$6:$B$305,$B114,'E8.c. KKauf_WAV'!$F$6:$F$305,"&gt;2015",'E8.c. KKauf_WAV'!$F$6:$F$305,"&lt;="&amp;'A. Allgemeine Informationen'!$D$14)-SUMIFS('E8.c. KKauf_WAV'!$M$6:$M$305,'E8.c. KKauf_WAV'!$B$6:$B$305,$B114,'E8.c. KKauf_WAV'!$D$6:$D$305,"Geschäfts- oder Firmenwert",'E8.c. KKauf_WAV'!$F$6:$F$305,"&gt;2015",'E8.c. KKauf_WAV'!$D$6:$D$305,"&lt;="&amp;'A. Allgemeine Informationen'!$D$14))</f>
        <v/>
      </c>
      <c r="L114" s="827" t="str">
        <f>IF(B114="","",SUMIF('E8.a. KKauf_SAV'!$B$6:$B$2005,$B114,'E8.a. KKauf_SAV'!$U$6:$U$2005))</f>
        <v/>
      </c>
      <c r="M114" s="828" t="str">
        <f>IF(B114="","",SUMIFS('E8.c. KKauf_WAV'!$L$6:$L$305,'E8.c. KKauf_WAV'!$B$6:$B$305,$B114,'E8.c. KKauf_WAV'!$F$6:$F$305,"&gt;2015",'E8.c. KKauf_WAV'!$F$6:$F$305,"&lt;="&amp;'A. Allgemeine Informationen'!$D$14)-SUMIFS('E8.c. KKauf_WAV'!$L$6:$L$305,'E8.c. KKauf_WAV'!$B$6:$B$305,$B114,'E8.c. KKauf_WAV'!$D$6:$D$305,"Geschäfts- oder Firmenwert",'E8.c. KKauf_WAV'!$F$6:$F$305,"&gt;2015",'E8.c. KKauf_WAV'!$F$6:$F$305,"&lt;="&amp;'A. Allgemeine Informationen'!$D$14))</f>
        <v/>
      </c>
      <c r="N114" s="827" t="str">
        <f>IF(B114="","",SUMIF('E8.b. KKauf_BKZ'!$B$6:$B$305,B114,'E8.b. KKauf_BKZ'!$J$6:$J$305))</f>
        <v/>
      </c>
      <c r="O114" s="827" t="str">
        <f>IF(B114="","",SUMIF('E8.a. KKauf_SAV'!$B$6:$B$2005,$B114,'E8.a. KKauf_SAV'!$W$6:$W$2005))</f>
        <v/>
      </c>
      <c r="P114" s="828" t="str">
        <f>IF(B114="","",SUMIFS('E8.c. KKauf_WAV'!$N$6:$N$305,'E8.c. KKauf_WAV'!$B$6:$B$305,$B114,'E8.c. KKauf_WAV'!$F$6:$F$305,"&gt;2015",'E8.c. KKauf_WAV'!$F$6:$F$305,"&lt;="&amp;'A. Allgemeine Informationen'!$D$14)-SUMIFS('E8.c. KKauf_WAV'!$N$6:$N$305,'E8.c. KKauf_WAV'!$B$6:$B$305,$B114,'E8.c. KKauf_WAV'!$D$6:$D$305,"Geschäfts- oder Firmenwert",'E8.c. KKauf_WAV'!$F$6:$F$305,"&gt;2015",'E8.c. KKauf_WAV'!$F$6:$F$305,"&lt;="&amp;'A. Allgemeine Informationen'!$D$14))</f>
        <v/>
      </c>
      <c r="Q114" s="827" t="str">
        <f>IF(B114="","",SUMIF('E8.b. KKauf_BKZ'!$B$6:$B$305,B114,'E8.b. KKauf_BKZ'!$K$6:$K$305))</f>
        <v/>
      </c>
      <c r="R114" s="828" t="str">
        <f t="shared" si="9"/>
        <v/>
      </c>
      <c r="S114" s="826" t="str">
        <f>IF(R114="","",$R114*Listen!$N$4)</f>
        <v/>
      </c>
      <c r="T114" s="829" t="str">
        <f>IF(R114="","",$R114*0.4*Listen!$N$2*0.035*F114)</f>
        <v/>
      </c>
      <c r="U114" s="1153">
        <f t="shared" si="8"/>
        <v>0</v>
      </c>
    </row>
    <row r="115" spans="2:21" ht="15" customHeight="1" x14ac:dyDescent="0.2">
      <c r="B115" s="967"/>
      <c r="C115" s="1313"/>
      <c r="D115" s="1314"/>
      <c r="E115" s="588"/>
      <c r="F115" s="587"/>
      <c r="G115" s="589"/>
      <c r="H115" s="589"/>
      <c r="I115" s="826" t="str">
        <f t="shared" si="7"/>
        <v/>
      </c>
      <c r="J115" s="827" t="str">
        <f>IF(B115="","",SUMIF('E8.a. KKauf_SAV'!$B$6:$B$2005,B115,'E8.a. KKauf_SAV'!$V$6:$V$2005))</f>
        <v/>
      </c>
      <c r="K115" s="828" t="str">
        <f>IF(B115="","",SUMIFS('E8.c. KKauf_WAV'!$M$6:$M$305,'E8.c. KKauf_WAV'!$B$6:$B$305,$B115,'E8.c. KKauf_WAV'!$F$6:$F$305,"&gt;2015",'E8.c. KKauf_WAV'!$F$6:$F$305,"&lt;="&amp;'A. Allgemeine Informationen'!$D$14)-SUMIFS('E8.c. KKauf_WAV'!$M$6:$M$305,'E8.c. KKauf_WAV'!$B$6:$B$305,$B115,'E8.c. KKauf_WAV'!$D$6:$D$305,"Geschäfts- oder Firmenwert",'E8.c. KKauf_WAV'!$F$6:$F$305,"&gt;2015",'E8.c. KKauf_WAV'!$D$6:$D$305,"&lt;="&amp;'A. Allgemeine Informationen'!$D$14))</f>
        <v/>
      </c>
      <c r="L115" s="827" t="str">
        <f>IF(B115="","",SUMIF('E8.a. KKauf_SAV'!$B$6:$B$2005,$B115,'E8.a. KKauf_SAV'!$U$6:$U$2005))</f>
        <v/>
      </c>
      <c r="M115" s="828" t="str">
        <f>IF(B115="","",SUMIFS('E8.c. KKauf_WAV'!$L$6:$L$305,'E8.c. KKauf_WAV'!$B$6:$B$305,$B115,'E8.c. KKauf_WAV'!$F$6:$F$305,"&gt;2015",'E8.c. KKauf_WAV'!$F$6:$F$305,"&lt;="&amp;'A. Allgemeine Informationen'!$D$14)-SUMIFS('E8.c. KKauf_WAV'!$L$6:$L$305,'E8.c. KKauf_WAV'!$B$6:$B$305,$B115,'E8.c. KKauf_WAV'!$D$6:$D$305,"Geschäfts- oder Firmenwert",'E8.c. KKauf_WAV'!$F$6:$F$305,"&gt;2015",'E8.c. KKauf_WAV'!$F$6:$F$305,"&lt;="&amp;'A. Allgemeine Informationen'!$D$14))</f>
        <v/>
      </c>
      <c r="N115" s="827" t="str">
        <f>IF(B115="","",SUMIF('E8.b. KKauf_BKZ'!$B$6:$B$305,B115,'E8.b. KKauf_BKZ'!$J$6:$J$305))</f>
        <v/>
      </c>
      <c r="O115" s="827" t="str">
        <f>IF(B115="","",SUMIF('E8.a. KKauf_SAV'!$B$6:$B$2005,$B115,'E8.a. KKauf_SAV'!$W$6:$W$2005))</f>
        <v/>
      </c>
      <c r="P115" s="828" t="str">
        <f>IF(B115="","",SUMIFS('E8.c. KKauf_WAV'!$N$6:$N$305,'E8.c. KKauf_WAV'!$B$6:$B$305,$B115,'E8.c. KKauf_WAV'!$F$6:$F$305,"&gt;2015",'E8.c. KKauf_WAV'!$F$6:$F$305,"&lt;="&amp;'A. Allgemeine Informationen'!$D$14)-SUMIFS('E8.c. KKauf_WAV'!$N$6:$N$305,'E8.c. KKauf_WAV'!$B$6:$B$305,$B115,'E8.c. KKauf_WAV'!$D$6:$D$305,"Geschäfts- oder Firmenwert",'E8.c. KKauf_WAV'!$F$6:$F$305,"&gt;2015",'E8.c. KKauf_WAV'!$F$6:$F$305,"&lt;="&amp;'A. Allgemeine Informationen'!$D$14))</f>
        <v/>
      </c>
      <c r="Q115" s="827" t="str">
        <f>IF(B115="","",SUMIF('E8.b. KKauf_BKZ'!$B$6:$B$305,B115,'E8.b. KKauf_BKZ'!$K$6:$K$305))</f>
        <v/>
      </c>
      <c r="R115" s="828" t="str">
        <f t="shared" si="9"/>
        <v/>
      </c>
      <c r="S115" s="826" t="str">
        <f>IF(R115="","",$R115*Listen!$N$4)</f>
        <v/>
      </c>
      <c r="T115" s="829" t="str">
        <f>IF(R115="","",$R115*0.4*Listen!$N$2*0.035*F115)</f>
        <v/>
      </c>
      <c r="U115" s="1153">
        <f t="shared" si="8"/>
        <v>0</v>
      </c>
    </row>
    <row r="116" spans="2:21" ht="15" customHeight="1" x14ac:dyDescent="0.2">
      <c r="B116" s="967"/>
      <c r="C116" s="1313"/>
      <c r="D116" s="1314"/>
      <c r="E116" s="588"/>
      <c r="F116" s="587"/>
      <c r="G116" s="589"/>
      <c r="H116" s="589"/>
      <c r="I116" s="826" t="str">
        <f t="shared" si="7"/>
        <v/>
      </c>
      <c r="J116" s="827" t="str">
        <f>IF(B116="","",SUMIF('E8.a. KKauf_SAV'!$B$6:$B$2005,B116,'E8.a. KKauf_SAV'!$V$6:$V$2005))</f>
        <v/>
      </c>
      <c r="K116" s="828" t="str">
        <f>IF(B116="","",SUMIFS('E8.c. KKauf_WAV'!$M$6:$M$305,'E8.c. KKauf_WAV'!$B$6:$B$305,$B116,'E8.c. KKauf_WAV'!$F$6:$F$305,"&gt;2015",'E8.c. KKauf_WAV'!$F$6:$F$305,"&lt;="&amp;'A. Allgemeine Informationen'!$D$14)-SUMIFS('E8.c. KKauf_WAV'!$M$6:$M$305,'E8.c. KKauf_WAV'!$B$6:$B$305,$B116,'E8.c. KKauf_WAV'!$D$6:$D$305,"Geschäfts- oder Firmenwert",'E8.c. KKauf_WAV'!$F$6:$F$305,"&gt;2015",'E8.c. KKauf_WAV'!$D$6:$D$305,"&lt;="&amp;'A. Allgemeine Informationen'!$D$14))</f>
        <v/>
      </c>
      <c r="L116" s="827" t="str">
        <f>IF(B116="","",SUMIF('E8.a. KKauf_SAV'!$B$6:$B$2005,$B116,'E8.a. KKauf_SAV'!$U$6:$U$2005))</f>
        <v/>
      </c>
      <c r="M116" s="828" t="str">
        <f>IF(B116="","",SUMIFS('E8.c. KKauf_WAV'!$L$6:$L$305,'E8.c. KKauf_WAV'!$B$6:$B$305,$B116,'E8.c. KKauf_WAV'!$F$6:$F$305,"&gt;2015",'E8.c. KKauf_WAV'!$F$6:$F$305,"&lt;="&amp;'A. Allgemeine Informationen'!$D$14)-SUMIFS('E8.c. KKauf_WAV'!$L$6:$L$305,'E8.c. KKauf_WAV'!$B$6:$B$305,$B116,'E8.c. KKauf_WAV'!$D$6:$D$305,"Geschäfts- oder Firmenwert",'E8.c. KKauf_WAV'!$F$6:$F$305,"&gt;2015",'E8.c. KKauf_WAV'!$F$6:$F$305,"&lt;="&amp;'A. Allgemeine Informationen'!$D$14))</f>
        <v/>
      </c>
      <c r="N116" s="827" t="str">
        <f>IF(B116="","",SUMIF('E8.b. KKauf_BKZ'!$B$6:$B$305,B116,'E8.b. KKauf_BKZ'!$J$6:$J$305))</f>
        <v/>
      </c>
      <c r="O116" s="827" t="str">
        <f>IF(B116="","",SUMIF('E8.a. KKauf_SAV'!$B$6:$B$2005,$B116,'E8.a. KKauf_SAV'!$W$6:$W$2005))</f>
        <v/>
      </c>
      <c r="P116" s="828" t="str">
        <f>IF(B116="","",SUMIFS('E8.c. KKauf_WAV'!$N$6:$N$305,'E8.c. KKauf_WAV'!$B$6:$B$305,$B116,'E8.c. KKauf_WAV'!$F$6:$F$305,"&gt;2015",'E8.c. KKauf_WAV'!$F$6:$F$305,"&lt;="&amp;'A. Allgemeine Informationen'!$D$14)-SUMIFS('E8.c. KKauf_WAV'!$N$6:$N$305,'E8.c. KKauf_WAV'!$B$6:$B$305,$B116,'E8.c. KKauf_WAV'!$D$6:$D$305,"Geschäfts- oder Firmenwert",'E8.c. KKauf_WAV'!$F$6:$F$305,"&gt;2015",'E8.c. KKauf_WAV'!$F$6:$F$305,"&lt;="&amp;'A. Allgemeine Informationen'!$D$14))</f>
        <v/>
      </c>
      <c r="Q116" s="827" t="str">
        <f>IF(B116="","",SUMIF('E8.b. KKauf_BKZ'!$B$6:$B$305,B116,'E8.b. KKauf_BKZ'!$K$6:$K$305))</f>
        <v/>
      </c>
      <c r="R116" s="828" t="str">
        <f t="shared" si="9"/>
        <v/>
      </c>
      <c r="S116" s="826" t="str">
        <f>IF(R116="","",$R116*Listen!$N$4)</f>
        <v/>
      </c>
      <c r="T116" s="829" t="str">
        <f>IF(R116="","",$R116*0.4*Listen!$N$2*0.035*F116)</f>
        <v/>
      </c>
      <c r="U116" s="1153">
        <f t="shared" si="8"/>
        <v>0</v>
      </c>
    </row>
    <row r="117" spans="2:21" ht="15" customHeight="1" x14ac:dyDescent="0.2">
      <c r="B117" s="967"/>
      <c r="C117" s="1313"/>
      <c r="D117" s="1314"/>
      <c r="E117" s="588"/>
      <c r="F117" s="587"/>
      <c r="G117" s="589"/>
      <c r="H117" s="589"/>
      <c r="I117" s="826" t="str">
        <f t="shared" si="7"/>
        <v/>
      </c>
      <c r="J117" s="827" t="str">
        <f>IF(B117="","",SUMIF('E8.a. KKauf_SAV'!$B$6:$B$2005,B117,'E8.a. KKauf_SAV'!$V$6:$V$2005))</f>
        <v/>
      </c>
      <c r="K117" s="828" t="str">
        <f>IF(B117="","",SUMIFS('E8.c. KKauf_WAV'!$M$6:$M$305,'E8.c. KKauf_WAV'!$B$6:$B$305,$B117,'E8.c. KKauf_WAV'!$F$6:$F$305,"&gt;2015",'E8.c. KKauf_WAV'!$F$6:$F$305,"&lt;="&amp;'A. Allgemeine Informationen'!$D$14)-SUMIFS('E8.c. KKauf_WAV'!$M$6:$M$305,'E8.c. KKauf_WAV'!$B$6:$B$305,$B117,'E8.c. KKauf_WAV'!$D$6:$D$305,"Geschäfts- oder Firmenwert",'E8.c. KKauf_WAV'!$F$6:$F$305,"&gt;2015",'E8.c. KKauf_WAV'!$D$6:$D$305,"&lt;="&amp;'A. Allgemeine Informationen'!$D$14))</f>
        <v/>
      </c>
      <c r="L117" s="827" t="str">
        <f>IF(B117="","",SUMIF('E8.a. KKauf_SAV'!$B$6:$B$2005,$B117,'E8.a. KKauf_SAV'!$U$6:$U$2005))</f>
        <v/>
      </c>
      <c r="M117" s="828" t="str">
        <f>IF(B117="","",SUMIFS('E8.c. KKauf_WAV'!$L$6:$L$305,'E8.c. KKauf_WAV'!$B$6:$B$305,$B117,'E8.c. KKauf_WAV'!$F$6:$F$305,"&gt;2015",'E8.c. KKauf_WAV'!$F$6:$F$305,"&lt;="&amp;'A. Allgemeine Informationen'!$D$14)-SUMIFS('E8.c. KKauf_WAV'!$L$6:$L$305,'E8.c. KKauf_WAV'!$B$6:$B$305,$B117,'E8.c. KKauf_WAV'!$D$6:$D$305,"Geschäfts- oder Firmenwert",'E8.c. KKauf_WAV'!$F$6:$F$305,"&gt;2015",'E8.c. KKauf_WAV'!$F$6:$F$305,"&lt;="&amp;'A. Allgemeine Informationen'!$D$14))</f>
        <v/>
      </c>
      <c r="N117" s="827" t="str">
        <f>IF(B117="","",SUMIF('E8.b. KKauf_BKZ'!$B$6:$B$305,B117,'E8.b. KKauf_BKZ'!$J$6:$J$305))</f>
        <v/>
      </c>
      <c r="O117" s="827" t="str">
        <f>IF(B117="","",SUMIF('E8.a. KKauf_SAV'!$B$6:$B$2005,$B117,'E8.a. KKauf_SAV'!$W$6:$W$2005))</f>
        <v/>
      </c>
      <c r="P117" s="828" t="str">
        <f>IF(B117="","",SUMIFS('E8.c. KKauf_WAV'!$N$6:$N$305,'E8.c. KKauf_WAV'!$B$6:$B$305,$B117,'E8.c. KKauf_WAV'!$F$6:$F$305,"&gt;2015",'E8.c. KKauf_WAV'!$F$6:$F$305,"&lt;="&amp;'A. Allgemeine Informationen'!$D$14)-SUMIFS('E8.c. KKauf_WAV'!$N$6:$N$305,'E8.c. KKauf_WAV'!$B$6:$B$305,$B117,'E8.c. KKauf_WAV'!$D$6:$D$305,"Geschäfts- oder Firmenwert",'E8.c. KKauf_WAV'!$F$6:$F$305,"&gt;2015",'E8.c. KKauf_WAV'!$F$6:$F$305,"&lt;="&amp;'A. Allgemeine Informationen'!$D$14))</f>
        <v/>
      </c>
      <c r="Q117" s="827" t="str">
        <f>IF(B117="","",SUMIF('E8.b. KKauf_BKZ'!$B$6:$B$305,B117,'E8.b. KKauf_BKZ'!$K$6:$K$305))</f>
        <v/>
      </c>
      <c r="R117" s="828" t="str">
        <f t="shared" si="9"/>
        <v/>
      </c>
      <c r="S117" s="826" t="str">
        <f>IF(R117="","",$R117*Listen!$N$4)</f>
        <v/>
      </c>
      <c r="T117" s="829" t="str">
        <f>IF(R117="","",$R117*0.4*Listen!$N$2*0.035*F117)</f>
        <v/>
      </c>
      <c r="U117" s="1153">
        <f t="shared" si="8"/>
        <v>0</v>
      </c>
    </row>
    <row r="118" spans="2:21" ht="15" customHeight="1" x14ac:dyDescent="0.2">
      <c r="B118" s="967"/>
      <c r="C118" s="1313"/>
      <c r="D118" s="1314"/>
      <c r="E118" s="588"/>
      <c r="F118" s="587"/>
      <c r="G118" s="589"/>
      <c r="H118" s="589"/>
      <c r="I118" s="826" t="str">
        <f t="shared" si="7"/>
        <v/>
      </c>
      <c r="J118" s="827" t="str">
        <f>IF(B118="","",SUMIF('E8.a. KKauf_SAV'!$B$6:$B$2005,B118,'E8.a. KKauf_SAV'!$V$6:$V$2005))</f>
        <v/>
      </c>
      <c r="K118" s="828" t="str">
        <f>IF(B118="","",SUMIFS('E8.c. KKauf_WAV'!$M$6:$M$305,'E8.c. KKauf_WAV'!$B$6:$B$305,$B118,'E8.c. KKauf_WAV'!$F$6:$F$305,"&gt;2015",'E8.c. KKauf_WAV'!$F$6:$F$305,"&lt;="&amp;'A. Allgemeine Informationen'!$D$14)-SUMIFS('E8.c. KKauf_WAV'!$M$6:$M$305,'E8.c. KKauf_WAV'!$B$6:$B$305,$B118,'E8.c. KKauf_WAV'!$D$6:$D$305,"Geschäfts- oder Firmenwert",'E8.c. KKauf_WAV'!$F$6:$F$305,"&gt;2015",'E8.c. KKauf_WAV'!$D$6:$D$305,"&lt;="&amp;'A. Allgemeine Informationen'!$D$14))</f>
        <v/>
      </c>
      <c r="L118" s="827" t="str">
        <f>IF(B118="","",SUMIF('E8.a. KKauf_SAV'!$B$6:$B$2005,$B118,'E8.a. KKauf_SAV'!$U$6:$U$2005))</f>
        <v/>
      </c>
      <c r="M118" s="828" t="str">
        <f>IF(B118="","",SUMIFS('E8.c. KKauf_WAV'!$L$6:$L$305,'E8.c. KKauf_WAV'!$B$6:$B$305,$B118,'E8.c. KKauf_WAV'!$F$6:$F$305,"&gt;2015",'E8.c. KKauf_WAV'!$F$6:$F$305,"&lt;="&amp;'A. Allgemeine Informationen'!$D$14)-SUMIFS('E8.c. KKauf_WAV'!$L$6:$L$305,'E8.c. KKauf_WAV'!$B$6:$B$305,$B118,'E8.c. KKauf_WAV'!$D$6:$D$305,"Geschäfts- oder Firmenwert",'E8.c. KKauf_WAV'!$F$6:$F$305,"&gt;2015",'E8.c. KKauf_WAV'!$F$6:$F$305,"&lt;="&amp;'A. Allgemeine Informationen'!$D$14))</f>
        <v/>
      </c>
      <c r="N118" s="827" t="str">
        <f>IF(B118="","",SUMIF('E8.b. KKauf_BKZ'!$B$6:$B$305,B118,'E8.b. KKauf_BKZ'!$J$6:$J$305))</f>
        <v/>
      </c>
      <c r="O118" s="827" t="str">
        <f>IF(B118="","",SUMIF('E8.a. KKauf_SAV'!$B$6:$B$2005,$B118,'E8.a. KKauf_SAV'!$W$6:$W$2005))</f>
        <v/>
      </c>
      <c r="P118" s="828" t="str">
        <f>IF(B118="","",SUMIFS('E8.c. KKauf_WAV'!$N$6:$N$305,'E8.c. KKauf_WAV'!$B$6:$B$305,$B118,'E8.c. KKauf_WAV'!$F$6:$F$305,"&gt;2015",'E8.c. KKauf_WAV'!$F$6:$F$305,"&lt;="&amp;'A. Allgemeine Informationen'!$D$14)-SUMIFS('E8.c. KKauf_WAV'!$N$6:$N$305,'E8.c. KKauf_WAV'!$B$6:$B$305,$B118,'E8.c. KKauf_WAV'!$D$6:$D$305,"Geschäfts- oder Firmenwert",'E8.c. KKauf_WAV'!$F$6:$F$305,"&gt;2015",'E8.c. KKauf_WAV'!$F$6:$F$305,"&lt;="&amp;'A. Allgemeine Informationen'!$D$14))</f>
        <v/>
      </c>
      <c r="Q118" s="827" t="str">
        <f>IF(B118="","",SUMIF('E8.b. KKauf_BKZ'!$B$6:$B$305,B118,'E8.b. KKauf_BKZ'!$K$6:$K$305))</f>
        <v/>
      </c>
      <c r="R118" s="828" t="str">
        <f t="shared" si="9"/>
        <v/>
      </c>
      <c r="S118" s="826" t="str">
        <f>IF(R118="","",$R118*Listen!$N$4)</f>
        <v/>
      </c>
      <c r="T118" s="829" t="str">
        <f>IF(R118="","",$R118*0.4*Listen!$N$2*0.035*F118)</f>
        <v/>
      </c>
      <c r="U118" s="1153">
        <f t="shared" si="8"/>
        <v>0</v>
      </c>
    </row>
    <row r="119" spans="2:21" ht="15" customHeight="1" x14ac:dyDescent="0.2">
      <c r="B119" s="967"/>
      <c r="C119" s="1313"/>
      <c r="D119" s="1314"/>
      <c r="E119" s="588"/>
      <c r="F119" s="587"/>
      <c r="G119" s="589"/>
      <c r="H119" s="589"/>
      <c r="I119" s="826" t="str">
        <f t="shared" si="7"/>
        <v/>
      </c>
      <c r="J119" s="827" t="str">
        <f>IF(B119="","",SUMIF('E8.a. KKauf_SAV'!$B$6:$B$2005,B119,'E8.a. KKauf_SAV'!$V$6:$V$2005))</f>
        <v/>
      </c>
      <c r="K119" s="828" t="str">
        <f>IF(B119="","",SUMIFS('E8.c. KKauf_WAV'!$M$6:$M$305,'E8.c. KKauf_WAV'!$B$6:$B$305,$B119,'E8.c. KKauf_WAV'!$F$6:$F$305,"&gt;2015",'E8.c. KKauf_WAV'!$F$6:$F$305,"&lt;="&amp;'A. Allgemeine Informationen'!$D$14)-SUMIFS('E8.c. KKauf_WAV'!$M$6:$M$305,'E8.c. KKauf_WAV'!$B$6:$B$305,$B119,'E8.c. KKauf_WAV'!$D$6:$D$305,"Geschäfts- oder Firmenwert",'E8.c. KKauf_WAV'!$F$6:$F$305,"&gt;2015",'E8.c. KKauf_WAV'!$D$6:$D$305,"&lt;="&amp;'A. Allgemeine Informationen'!$D$14))</f>
        <v/>
      </c>
      <c r="L119" s="827" t="str">
        <f>IF(B119="","",SUMIF('E8.a. KKauf_SAV'!$B$6:$B$2005,$B119,'E8.a. KKauf_SAV'!$U$6:$U$2005))</f>
        <v/>
      </c>
      <c r="M119" s="828" t="str">
        <f>IF(B119="","",SUMIFS('E8.c. KKauf_WAV'!$L$6:$L$305,'E8.c. KKauf_WAV'!$B$6:$B$305,$B119,'E8.c. KKauf_WAV'!$F$6:$F$305,"&gt;2015",'E8.c. KKauf_WAV'!$F$6:$F$305,"&lt;="&amp;'A. Allgemeine Informationen'!$D$14)-SUMIFS('E8.c. KKauf_WAV'!$L$6:$L$305,'E8.c. KKauf_WAV'!$B$6:$B$305,$B119,'E8.c. KKauf_WAV'!$D$6:$D$305,"Geschäfts- oder Firmenwert",'E8.c. KKauf_WAV'!$F$6:$F$305,"&gt;2015",'E8.c. KKauf_WAV'!$F$6:$F$305,"&lt;="&amp;'A. Allgemeine Informationen'!$D$14))</f>
        <v/>
      </c>
      <c r="N119" s="827" t="str">
        <f>IF(B119="","",SUMIF('E8.b. KKauf_BKZ'!$B$6:$B$305,B119,'E8.b. KKauf_BKZ'!$J$6:$J$305))</f>
        <v/>
      </c>
      <c r="O119" s="827" t="str">
        <f>IF(B119="","",SUMIF('E8.a. KKauf_SAV'!$B$6:$B$2005,$B119,'E8.a. KKauf_SAV'!$W$6:$W$2005))</f>
        <v/>
      </c>
      <c r="P119" s="828" t="str">
        <f>IF(B119="","",SUMIFS('E8.c. KKauf_WAV'!$N$6:$N$305,'E8.c. KKauf_WAV'!$B$6:$B$305,$B119,'E8.c. KKauf_WAV'!$F$6:$F$305,"&gt;2015",'E8.c. KKauf_WAV'!$F$6:$F$305,"&lt;="&amp;'A. Allgemeine Informationen'!$D$14)-SUMIFS('E8.c. KKauf_WAV'!$N$6:$N$305,'E8.c. KKauf_WAV'!$B$6:$B$305,$B119,'E8.c. KKauf_WAV'!$D$6:$D$305,"Geschäfts- oder Firmenwert",'E8.c. KKauf_WAV'!$F$6:$F$305,"&gt;2015",'E8.c. KKauf_WAV'!$F$6:$F$305,"&lt;="&amp;'A. Allgemeine Informationen'!$D$14))</f>
        <v/>
      </c>
      <c r="Q119" s="827" t="str">
        <f>IF(B119="","",SUMIF('E8.b. KKauf_BKZ'!$B$6:$B$305,B119,'E8.b. KKauf_BKZ'!$K$6:$K$305))</f>
        <v/>
      </c>
      <c r="R119" s="828" t="str">
        <f t="shared" si="9"/>
        <v/>
      </c>
      <c r="S119" s="826" t="str">
        <f>IF(R119="","",$R119*Listen!$N$4)</f>
        <v/>
      </c>
      <c r="T119" s="829" t="str">
        <f>IF(R119="","",$R119*0.4*Listen!$N$2*0.035*F119)</f>
        <v/>
      </c>
      <c r="U119" s="1153">
        <f t="shared" si="8"/>
        <v>0</v>
      </c>
    </row>
    <row r="120" spans="2:21" ht="15" customHeight="1" x14ac:dyDescent="0.2">
      <c r="B120" s="967"/>
      <c r="C120" s="1313"/>
      <c r="D120" s="1314"/>
      <c r="E120" s="588"/>
      <c r="F120" s="587"/>
      <c r="G120" s="589"/>
      <c r="H120" s="589"/>
      <c r="I120" s="826" t="str">
        <f t="shared" si="7"/>
        <v/>
      </c>
      <c r="J120" s="827" t="str">
        <f>IF(B120="","",SUMIF('E8.a. KKauf_SAV'!$B$6:$B$2005,B120,'E8.a. KKauf_SAV'!$V$6:$V$2005))</f>
        <v/>
      </c>
      <c r="K120" s="828" t="str">
        <f>IF(B120="","",SUMIFS('E8.c. KKauf_WAV'!$M$6:$M$305,'E8.c. KKauf_WAV'!$B$6:$B$305,$B120,'E8.c. KKauf_WAV'!$F$6:$F$305,"&gt;2015",'E8.c. KKauf_WAV'!$F$6:$F$305,"&lt;="&amp;'A. Allgemeine Informationen'!$D$14)-SUMIFS('E8.c. KKauf_WAV'!$M$6:$M$305,'E8.c. KKauf_WAV'!$B$6:$B$305,$B120,'E8.c. KKauf_WAV'!$D$6:$D$305,"Geschäfts- oder Firmenwert",'E8.c. KKauf_WAV'!$F$6:$F$305,"&gt;2015",'E8.c. KKauf_WAV'!$D$6:$D$305,"&lt;="&amp;'A. Allgemeine Informationen'!$D$14))</f>
        <v/>
      </c>
      <c r="L120" s="827" t="str">
        <f>IF(B120="","",SUMIF('E8.a. KKauf_SAV'!$B$6:$B$2005,$B120,'E8.a. KKauf_SAV'!$U$6:$U$2005))</f>
        <v/>
      </c>
      <c r="M120" s="828" t="str">
        <f>IF(B120="","",SUMIFS('E8.c. KKauf_WAV'!$L$6:$L$305,'E8.c. KKauf_WAV'!$B$6:$B$305,$B120,'E8.c. KKauf_WAV'!$F$6:$F$305,"&gt;2015",'E8.c. KKauf_WAV'!$F$6:$F$305,"&lt;="&amp;'A. Allgemeine Informationen'!$D$14)-SUMIFS('E8.c. KKauf_WAV'!$L$6:$L$305,'E8.c. KKauf_WAV'!$B$6:$B$305,$B120,'E8.c. KKauf_WAV'!$D$6:$D$305,"Geschäfts- oder Firmenwert",'E8.c. KKauf_WAV'!$F$6:$F$305,"&gt;2015",'E8.c. KKauf_WAV'!$F$6:$F$305,"&lt;="&amp;'A. Allgemeine Informationen'!$D$14))</f>
        <v/>
      </c>
      <c r="N120" s="827" t="str">
        <f>IF(B120="","",SUMIF('E8.b. KKauf_BKZ'!$B$6:$B$305,B120,'E8.b. KKauf_BKZ'!$J$6:$J$305))</f>
        <v/>
      </c>
      <c r="O120" s="827" t="str">
        <f>IF(B120="","",SUMIF('E8.a. KKauf_SAV'!$B$6:$B$2005,$B120,'E8.a. KKauf_SAV'!$W$6:$W$2005))</f>
        <v/>
      </c>
      <c r="P120" s="828" t="str">
        <f>IF(B120="","",SUMIFS('E8.c. KKauf_WAV'!$N$6:$N$305,'E8.c. KKauf_WAV'!$B$6:$B$305,$B120,'E8.c. KKauf_WAV'!$F$6:$F$305,"&gt;2015",'E8.c. KKauf_WAV'!$F$6:$F$305,"&lt;="&amp;'A. Allgemeine Informationen'!$D$14)-SUMIFS('E8.c. KKauf_WAV'!$N$6:$N$305,'E8.c. KKauf_WAV'!$B$6:$B$305,$B120,'E8.c. KKauf_WAV'!$D$6:$D$305,"Geschäfts- oder Firmenwert",'E8.c. KKauf_WAV'!$F$6:$F$305,"&gt;2015",'E8.c. KKauf_WAV'!$F$6:$F$305,"&lt;="&amp;'A. Allgemeine Informationen'!$D$14))</f>
        <v/>
      </c>
      <c r="Q120" s="827" t="str">
        <f>IF(B120="","",SUMIF('E8.b. KKauf_BKZ'!$B$6:$B$305,B120,'E8.b. KKauf_BKZ'!$K$6:$K$305))</f>
        <v/>
      </c>
      <c r="R120" s="828" t="str">
        <f t="shared" si="9"/>
        <v/>
      </c>
      <c r="S120" s="826" t="str">
        <f>IF(R120="","",$R120*Listen!$N$4)</f>
        <v/>
      </c>
      <c r="T120" s="829" t="str">
        <f>IF(R120="","",$R120*0.4*Listen!$N$2*0.035*F120)</f>
        <v/>
      </c>
      <c r="U120" s="1153">
        <f t="shared" si="8"/>
        <v>0</v>
      </c>
    </row>
    <row r="121" spans="2:21" ht="15" customHeight="1" x14ac:dyDescent="0.2">
      <c r="B121" s="967"/>
      <c r="C121" s="1313"/>
      <c r="D121" s="1314"/>
      <c r="E121" s="588"/>
      <c r="F121" s="587"/>
      <c r="G121" s="589"/>
      <c r="H121" s="589"/>
      <c r="I121" s="826" t="str">
        <f t="shared" si="7"/>
        <v/>
      </c>
      <c r="J121" s="827" t="str">
        <f>IF(B121="","",SUMIF('E8.a. KKauf_SAV'!$B$6:$B$2005,B121,'E8.a. KKauf_SAV'!$V$6:$V$2005))</f>
        <v/>
      </c>
      <c r="K121" s="828" t="str">
        <f>IF(B121="","",SUMIFS('E8.c. KKauf_WAV'!$M$6:$M$305,'E8.c. KKauf_WAV'!$B$6:$B$305,$B121,'E8.c. KKauf_WAV'!$F$6:$F$305,"&gt;2015",'E8.c. KKauf_WAV'!$F$6:$F$305,"&lt;="&amp;'A. Allgemeine Informationen'!$D$14)-SUMIFS('E8.c. KKauf_WAV'!$M$6:$M$305,'E8.c. KKauf_WAV'!$B$6:$B$305,$B121,'E8.c. KKauf_WAV'!$D$6:$D$305,"Geschäfts- oder Firmenwert",'E8.c. KKauf_WAV'!$F$6:$F$305,"&gt;2015",'E8.c. KKauf_WAV'!$D$6:$D$305,"&lt;="&amp;'A. Allgemeine Informationen'!$D$14))</f>
        <v/>
      </c>
      <c r="L121" s="827" t="str">
        <f>IF(B121="","",SUMIF('E8.a. KKauf_SAV'!$B$6:$B$2005,$B121,'E8.a. KKauf_SAV'!$U$6:$U$2005))</f>
        <v/>
      </c>
      <c r="M121" s="828" t="str">
        <f>IF(B121="","",SUMIFS('E8.c. KKauf_WAV'!$L$6:$L$305,'E8.c. KKauf_WAV'!$B$6:$B$305,$B121,'E8.c. KKauf_WAV'!$F$6:$F$305,"&gt;2015",'E8.c. KKauf_WAV'!$F$6:$F$305,"&lt;="&amp;'A. Allgemeine Informationen'!$D$14)-SUMIFS('E8.c. KKauf_WAV'!$L$6:$L$305,'E8.c. KKauf_WAV'!$B$6:$B$305,$B121,'E8.c. KKauf_WAV'!$D$6:$D$305,"Geschäfts- oder Firmenwert",'E8.c. KKauf_WAV'!$F$6:$F$305,"&gt;2015",'E8.c. KKauf_WAV'!$F$6:$F$305,"&lt;="&amp;'A. Allgemeine Informationen'!$D$14))</f>
        <v/>
      </c>
      <c r="N121" s="827" t="str">
        <f>IF(B121="","",SUMIF('E8.b. KKauf_BKZ'!$B$6:$B$305,B121,'E8.b. KKauf_BKZ'!$J$6:$J$305))</f>
        <v/>
      </c>
      <c r="O121" s="827" t="str">
        <f>IF(B121="","",SUMIF('E8.a. KKauf_SAV'!$B$6:$B$2005,$B121,'E8.a. KKauf_SAV'!$W$6:$W$2005))</f>
        <v/>
      </c>
      <c r="P121" s="828" t="str">
        <f>IF(B121="","",SUMIFS('E8.c. KKauf_WAV'!$N$6:$N$305,'E8.c. KKauf_WAV'!$B$6:$B$305,$B121,'E8.c. KKauf_WAV'!$F$6:$F$305,"&gt;2015",'E8.c. KKauf_WAV'!$F$6:$F$305,"&lt;="&amp;'A. Allgemeine Informationen'!$D$14)-SUMIFS('E8.c. KKauf_WAV'!$N$6:$N$305,'E8.c. KKauf_WAV'!$B$6:$B$305,$B121,'E8.c. KKauf_WAV'!$D$6:$D$305,"Geschäfts- oder Firmenwert",'E8.c. KKauf_WAV'!$F$6:$F$305,"&gt;2015",'E8.c. KKauf_WAV'!$F$6:$F$305,"&lt;="&amp;'A. Allgemeine Informationen'!$D$14))</f>
        <v/>
      </c>
      <c r="Q121" s="827" t="str">
        <f>IF(B121="","",SUMIF('E8.b. KKauf_BKZ'!$B$6:$B$305,B121,'E8.b. KKauf_BKZ'!$K$6:$K$305))</f>
        <v/>
      </c>
      <c r="R121" s="828" t="str">
        <f t="shared" si="9"/>
        <v/>
      </c>
      <c r="S121" s="826" t="str">
        <f>IF(R121="","",$R121*Listen!$N$4)</f>
        <v/>
      </c>
      <c r="T121" s="829" t="str">
        <f>IF(R121="","",$R121*0.4*Listen!$N$2*0.035*F121)</f>
        <v/>
      </c>
      <c r="U121" s="1153">
        <f t="shared" si="8"/>
        <v>0</v>
      </c>
    </row>
    <row r="122" spans="2:21" ht="15" customHeight="1" x14ac:dyDescent="0.2">
      <c r="B122" s="967"/>
      <c r="C122" s="1313"/>
      <c r="D122" s="1314"/>
      <c r="E122" s="588"/>
      <c r="F122" s="587"/>
      <c r="G122" s="589"/>
      <c r="H122" s="589"/>
      <c r="I122" s="826" t="str">
        <f t="shared" si="7"/>
        <v/>
      </c>
      <c r="J122" s="827" t="str">
        <f>IF(B122="","",SUMIF('E8.a. KKauf_SAV'!$B$6:$B$2005,B122,'E8.a. KKauf_SAV'!$V$6:$V$2005))</f>
        <v/>
      </c>
      <c r="K122" s="828" t="str">
        <f>IF(B122="","",SUMIFS('E8.c. KKauf_WAV'!$M$6:$M$305,'E8.c. KKauf_WAV'!$B$6:$B$305,$B122,'E8.c. KKauf_WAV'!$F$6:$F$305,"&gt;2015",'E8.c. KKauf_WAV'!$F$6:$F$305,"&lt;="&amp;'A. Allgemeine Informationen'!$D$14)-SUMIFS('E8.c. KKauf_WAV'!$M$6:$M$305,'E8.c. KKauf_WAV'!$B$6:$B$305,$B122,'E8.c. KKauf_WAV'!$D$6:$D$305,"Geschäfts- oder Firmenwert",'E8.c. KKauf_WAV'!$F$6:$F$305,"&gt;2015",'E8.c. KKauf_WAV'!$D$6:$D$305,"&lt;="&amp;'A. Allgemeine Informationen'!$D$14))</f>
        <v/>
      </c>
      <c r="L122" s="827" t="str">
        <f>IF(B122="","",SUMIF('E8.a. KKauf_SAV'!$B$6:$B$2005,$B122,'E8.a. KKauf_SAV'!$U$6:$U$2005))</f>
        <v/>
      </c>
      <c r="M122" s="828" t="str">
        <f>IF(B122="","",SUMIFS('E8.c. KKauf_WAV'!$L$6:$L$305,'E8.c. KKauf_WAV'!$B$6:$B$305,$B122,'E8.c. KKauf_WAV'!$F$6:$F$305,"&gt;2015",'E8.c. KKauf_WAV'!$F$6:$F$305,"&lt;="&amp;'A. Allgemeine Informationen'!$D$14)-SUMIFS('E8.c. KKauf_WAV'!$L$6:$L$305,'E8.c. KKauf_WAV'!$B$6:$B$305,$B122,'E8.c. KKauf_WAV'!$D$6:$D$305,"Geschäfts- oder Firmenwert",'E8.c. KKauf_WAV'!$F$6:$F$305,"&gt;2015",'E8.c. KKauf_WAV'!$F$6:$F$305,"&lt;="&amp;'A. Allgemeine Informationen'!$D$14))</f>
        <v/>
      </c>
      <c r="N122" s="827" t="str">
        <f>IF(B122="","",SUMIF('E8.b. KKauf_BKZ'!$B$6:$B$305,B122,'E8.b. KKauf_BKZ'!$J$6:$J$305))</f>
        <v/>
      </c>
      <c r="O122" s="827" t="str">
        <f>IF(B122="","",SUMIF('E8.a. KKauf_SAV'!$B$6:$B$2005,$B122,'E8.a. KKauf_SAV'!$W$6:$W$2005))</f>
        <v/>
      </c>
      <c r="P122" s="828" t="str">
        <f>IF(B122="","",SUMIFS('E8.c. KKauf_WAV'!$N$6:$N$305,'E8.c. KKauf_WAV'!$B$6:$B$305,$B122,'E8.c. KKauf_WAV'!$F$6:$F$305,"&gt;2015",'E8.c. KKauf_WAV'!$F$6:$F$305,"&lt;="&amp;'A. Allgemeine Informationen'!$D$14)-SUMIFS('E8.c. KKauf_WAV'!$N$6:$N$305,'E8.c. KKauf_WAV'!$B$6:$B$305,$B122,'E8.c. KKauf_WAV'!$D$6:$D$305,"Geschäfts- oder Firmenwert",'E8.c. KKauf_WAV'!$F$6:$F$305,"&gt;2015",'E8.c. KKauf_WAV'!$F$6:$F$305,"&lt;="&amp;'A. Allgemeine Informationen'!$D$14))</f>
        <v/>
      </c>
      <c r="Q122" s="827" t="str">
        <f>IF(B122="","",SUMIF('E8.b. KKauf_BKZ'!$B$6:$B$305,B122,'E8.b. KKauf_BKZ'!$K$6:$K$305))</f>
        <v/>
      </c>
      <c r="R122" s="828" t="str">
        <f t="shared" si="9"/>
        <v/>
      </c>
      <c r="S122" s="826" t="str">
        <f>IF(R122="","",$R122*Listen!$N$4)</f>
        <v/>
      </c>
      <c r="T122" s="829" t="str">
        <f>IF(R122="","",$R122*0.4*Listen!$N$2*0.035*F122)</f>
        <v/>
      </c>
      <c r="U122" s="1153">
        <f t="shared" si="8"/>
        <v>0</v>
      </c>
    </row>
    <row r="123" spans="2:21" ht="15" customHeight="1" x14ac:dyDescent="0.2">
      <c r="B123" s="967"/>
      <c r="C123" s="1313"/>
      <c r="D123" s="1314"/>
      <c r="E123" s="588"/>
      <c r="F123" s="587"/>
      <c r="G123" s="589"/>
      <c r="H123" s="589"/>
      <c r="I123" s="826" t="str">
        <f t="shared" si="7"/>
        <v/>
      </c>
      <c r="J123" s="827" t="str">
        <f>IF(B123="","",SUMIF('E8.a. KKauf_SAV'!$B$6:$B$2005,B123,'E8.a. KKauf_SAV'!$V$6:$V$2005))</f>
        <v/>
      </c>
      <c r="K123" s="828" t="str">
        <f>IF(B123="","",SUMIFS('E8.c. KKauf_WAV'!$M$6:$M$305,'E8.c. KKauf_WAV'!$B$6:$B$305,$B123,'E8.c. KKauf_WAV'!$F$6:$F$305,"&gt;2015",'E8.c. KKauf_WAV'!$F$6:$F$305,"&lt;="&amp;'A. Allgemeine Informationen'!$D$14)-SUMIFS('E8.c. KKauf_WAV'!$M$6:$M$305,'E8.c. KKauf_WAV'!$B$6:$B$305,$B123,'E8.c. KKauf_WAV'!$D$6:$D$305,"Geschäfts- oder Firmenwert",'E8.c. KKauf_WAV'!$F$6:$F$305,"&gt;2015",'E8.c. KKauf_WAV'!$D$6:$D$305,"&lt;="&amp;'A. Allgemeine Informationen'!$D$14))</f>
        <v/>
      </c>
      <c r="L123" s="827" t="str">
        <f>IF(B123="","",SUMIF('E8.a. KKauf_SAV'!$B$6:$B$2005,$B123,'E8.a. KKauf_SAV'!$U$6:$U$2005))</f>
        <v/>
      </c>
      <c r="M123" s="828" t="str">
        <f>IF(B123="","",SUMIFS('E8.c. KKauf_WAV'!$L$6:$L$305,'E8.c. KKauf_WAV'!$B$6:$B$305,$B123,'E8.c. KKauf_WAV'!$F$6:$F$305,"&gt;2015",'E8.c. KKauf_WAV'!$F$6:$F$305,"&lt;="&amp;'A. Allgemeine Informationen'!$D$14)-SUMIFS('E8.c. KKauf_WAV'!$L$6:$L$305,'E8.c. KKauf_WAV'!$B$6:$B$305,$B123,'E8.c. KKauf_WAV'!$D$6:$D$305,"Geschäfts- oder Firmenwert",'E8.c. KKauf_WAV'!$F$6:$F$305,"&gt;2015",'E8.c. KKauf_WAV'!$F$6:$F$305,"&lt;="&amp;'A. Allgemeine Informationen'!$D$14))</f>
        <v/>
      </c>
      <c r="N123" s="827" t="str">
        <f>IF(B123="","",SUMIF('E8.b. KKauf_BKZ'!$B$6:$B$305,B123,'E8.b. KKauf_BKZ'!$J$6:$J$305))</f>
        <v/>
      </c>
      <c r="O123" s="827" t="str">
        <f>IF(B123="","",SUMIF('E8.a. KKauf_SAV'!$B$6:$B$2005,$B123,'E8.a. KKauf_SAV'!$W$6:$W$2005))</f>
        <v/>
      </c>
      <c r="P123" s="828" t="str">
        <f>IF(B123="","",SUMIFS('E8.c. KKauf_WAV'!$N$6:$N$305,'E8.c. KKauf_WAV'!$B$6:$B$305,$B123,'E8.c. KKauf_WAV'!$F$6:$F$305,"&gt;2015",'E8.c. KKauf_WAV'!$F$6:$F$305,"&lt;="&amp;'A. Allgemeine Informationen'!$D$14)-SUMIFS('E8.c. KKauf_WAV'!$N$6:$N$305,'E8.c. KKauf_WAV'!$B$6:$B$305,$B123,'E8.c. KKauf_WAV'!$D$6:$D$305,"Geschäfts- oder Firmenwert",'E8.c. KKauf_WAV'!$F$6:$F$305,"&gt;2015",'E8.c. KKauf_WAV'!$F$6:$F$305,"&lt;="&amp;'A. Allgemeine Informationen'!$D$14))</f>
        <v/>
      </c>
      <c r="Q123" s="827" t="str">
        <f>IF(B123="","",SUMIF('E8.b. KKauf_BKZ'!$B$6:$B$305,B123,'E8.b. KKauf_BKZ'!$K$6:$K$305))</f>
        <v/>
      </c>
      <c r="R123" s="828" t="str">
        <f t="shared" si="9"/>
        <v/>
      </c>
      <c r="S123" s="826" t="str">
        <f>IF(R123="","",$R123*Listen!$N$4)</f>
        <v/>
      </c>
      <c r="T123" s="829" t="str">
        <f>IF(R123="","",$R123*0.4*Listen!$N$2*0.035*F123)</f>
        <v/>
      </c>
      <c r="U123" s="1153">
        <f t="shared" si="8"/>
        <v>0</v>
      </c>
    </row>
    <row r="124" spans="2:21" ht="15" customHeight="1" x14ac:dyDescent="0.2">
      <c r="B124" s="967"/>
      <c r="C124" s="1313"/>
      <c r="D124" s="1314"/>
      <c r="E124" s="588"/>
      <c r="F124" s="587"/>
      <c r="G124" s="589"/>
      <c r="H124" s="589"/>
      <c r="I124" s="826" t="str">
        <f t="shared" si="7"/>
        <v/>
      </c>
      <c r="J124" s="827" t="str">
        <f>IF(B124="","",SUMIF('E8.a. KKauf_SAV'!$B$6:$B$2005,B124,'E8.a. KKauf_SAV'!$V$6:$V$2005))</f>
        <v/>
      </c>
      <c r="K124" s="828" t="str">
        <f>IF(B124="","",SUMIFS('E8.c. KKauf_WAV'!$M$6:$M$305,'E8.c. KKauf_WAV'!$B$6:$B$305,$B124,'E8.c. KKauf_WAV'!$F$6:$F$305,"&gt;2015",'E8.c. KKauf_WAV'!$F$6:$F$305,"&lt;="&amp;'A. Allgemeine Informationen'!$D$14)-SUMIFS('E8.c. KKauf_WAV'!$M$6:$M$305,'E8.c. KKauf_WAV'!$B$6:$B$305,$B124,'E8.c. KKauf_WAV'!$D$6:$D$305,"Geschäfts- oder Firmenwert",'E8.c. KKauf_WAV'!$F$6:$F$305,"&gt;2015",'E8.c. KKauf_WAV'!$D$6:$D$305,"&lt;="&amp;'A. Allgemeine Informationen'!$D$14))</f>
        <v/>
      </c>
      <c r="L124" s="827" t="str">
        <f>IF(B124="","",SUMIF('E8.a. KKauf_SAV'!$B$6:$B$2005,$B124,'E8.a. KKauf_SAV'!$U$6:$U$2005))</f>
        <v/>
      </c>
      <c r="M124" s="828" t="str">
        <f>IF(B124="","",SUMIFS('E8.c. KKauf_WAV'!$L$6:$L$305,'E8.c. KKauf_WAV'!$B$6:$B$305,$B124,'E8.c. KKauf_WAV'!$F$6:$F$305,"&gt;2015",'E8.c. KKauf_WAV'!$F$6:$F$305,"&lt;="&amp;'A. Allgemeine Informationen'!$D$14)-SUMIFS('E8.c. KKauf_WAV'!$L$6:$L$305,'E8.c. KKauf_WAV'!$B$6:$B$305,$B124,'E8.c. KKauf_WAV'!$D$6:$D$305,"Geschäfts- oder Firmenwert",'E8.c. KKauf_WAV'!$F$6:$F$305,"&gt;2015",'E8.c. KKauf_WAV'!$F$6:$F$305,"&lt;="&amp;'A. Allgemeine Informationen'!$D$14))</f>
        <v/>
      </c>
      <c r="N124" s="827" t="str">
        <f>IF(B124="","",SUMIF('E8.b. KKauf_BKZ'!$B$6:$B$305,B124,'E8.b. KKauf_BKZ'!$J$6:$J$305))</f>
        <v/>
      </c>
      <c r="O124" s="827" t="str">
        <f>IF(B124="","",SUMIF('E8.a. KKauf_SAV'!$B$6:$B$2005,$B124,'E8.a. KKauf_SAV'!$W$6:$W$2005))</f>
        <v/>
      </c>
      <c r="P124" s="828" t="str">
        <f>IF(B124="","",SUMIFS('E8.c. KKauf_WAV'!$N$6:$N$305,'E8.c. KKauf_WAV'!$B$6:$B$305,$B124,'E8.c. KKauf_WAV'!$F$6:$F$305,"&gt;2015",'E8.c. KKauf_WAV'!$F$6:$F$305,"&lt;="&amp;'A. Allgemeine Informationen'!$D$14)-SUMIFS('E8.c. KKauf_WAV'!$N$6:$N$305,'E8.c. KKauf_WAV'!$B$6:$B$305,$B124,'E8.c. KKauf_WAV'!$D$6:$D$305,"Geschäfts- oder Firmenwert",'E8.c. KKauf_WAV'!$F$6:$F$305,"&gt;2015",'E8.c. KKauf_WAV'!$F$6:$F$305,"&lt;="&amp;'A. Allgemeine Informationen'!$D$14))</f>
        <v/>
      </c>
      <c r="Q124" s="827" t="str">
        <f>IF(B124="","",SUMIF('E8.b. KKauf_BKZ'!$B$6:$B$305,B124,'E8.b. KKauf_BKZ'!$K$6:$K$305))</f>
        <v/>
      </c>
      <c r="R124" s="828" t="str">
        <f t="shared" si="9"/>
        <v/>
      </c>
      <c r="S124" s="826" t="str">
        <f>IF(R124="","",$R124*Listen!$N$4)</f>
        <v/>
      </c>
      <c r="T124" s="829" t="str">
        <f>IF(R124="","",$R124*0.4*Listen!$N$2*0.035*F124)</f>
        <v/>
      </c>
      <c r="U124" s="1153">
        <f t="shared" si="8"/>
        <v>0</v>
      </c>
    </row>
    <row r="125" spans="2:21" ht="15" customHeight="1" x14ac:dyDescent="0.2">
      <c r="B125" s="967"/>
      <c r="C125" s="1313"/>
      <c r="D125" s="1314"/>
      <c r="E125" s="588"/>
      <c r="F125" s="587"/>
      <c r="G125" s="589"/>
      <c r="H125" s="589"/>
      <c r="I125" s="826" t="str">
        <f t="shared" si="7"/>
        <v/>
      </c>
      <c r="J125" s="827" t="str">
        <f>IF(B125="","",SUMIF('E8.a. KKauf_SAV'!$B$6:$B$2005,B125,'E8.a. KKauf_SAV'!$V$6:$V$2005))</f>
        <v/>
      </c>
      <c r="K125" s="828" t="str">
        <f>IF(B125="","",SUMIFS('E8.c. KKauf_WAV'!$M$6:$M$305,'E8.c. KKauf_WAV'!$B$6:$B$305,$B125,'E8.c. KKauf_WAV'!$F$6:$F$305,"&gt;2015",'E8.c. KKauf_WAV'!$F$6:$F$305,"&lt;="&amp;'A. Allgemeine Informationen'!$D$14)-SUMIFS('E8.c. KKauf_WAV'!$M$6:$M$305,'E8.c. KKauf_WAV'!$B$6:$B$305,$B125,'E8.c. KKauf_WAV'!$D$6:$D$305,"Geschäfts- oder Firmenwert",'E8.c. KKauf_WAV'!$F$6:$F$305,"&gt;2015",'E8.c. KKauf_WAV'!$D$6:$D$305,"&lt;="&amp;'A. Allgemeine Informationen'!$D$14))</f>
        <v/>
      </c>
      <c r="L125" s="827" t="str">
        <f>IF(B125="","",SUMIF('E8.a. KKauf_SAV'!$B$6:$B$2005,$B125,'E8.a. KKauf_SAV'!$U$6:$U$2005))</f>
        <v/>
      </c>
      <c r="M125" s="828" t="str">
        <f>IF(B125="","",SUMIFS('E8.c. KKauf_WAV'!$L$6:$L$305,'E8.c. KKauf_WAV'!$B$6:$B$305,$B125,'E8.c. KKauf_WAV'!$F$6:$F$305,"&gt;2015",'E8.c. KKauf_WAV'!$F$6:$F$305,"&lt;="&amp;'A. Allgemeine Informationen'!$D$14)-SUMIFS('E8.c. KKauf_WAV'!$L$6:$L$305,'E8.c. KKauf_WAV'!$B$6:$B$305,$B125,'E8.c. KKauf_WAV'!$D$6:$D$305,"Geschäfts- oder Firmenwert",'E8.c. KKauf_WAV'!$F$6:$F$305,"&gt;2015",'E8.c. KKauf_WAV'!$F$6:$F$305,"&lt;="&amp;'A. Allgemeine Informationen'!$D$14))</f>
        <v/>
      </c>
      <c r="N125" s="827" t="str">
        <f>IF(B125="","",SUMIF('E8.b. KKauf_BKZ'!$B$6:$B$305,B125,'E8.b. KKauf_BKZ'!$J$6:$J$305))</f>
        <v/>
      </c>
      <c r="O125" s="827" t="str">
        <f>IF(B125="","",SUMIF('E8.a. KKauf_SAV'!$B$6:$B$2005,$B125,'E8.a. KKauf_SAV'!$W$6:$W$2005))</f>
        <v/>
      </c>
      <c r="P125" s="828" t="str">
        <f>IF(B125="","",SUMIFS('E8.c. KKauf_WAV'!$N$6:$N$305,'E8.c. KKauf_WAV'!$B$6:$B$305,$B125,'E8.c. KKauf_WAV'!$F$6:$F$305,"&gt;2015",'E8.c. KKauf_WAV'!$F$6:$F$305,"&lt;="&amp;'A. Allgemeine Informationen'!$D$14)-SUMIFS('E8.c. KKauf_WAV'!$N$6:$N$305,'E8.c. KKauf_WAV'!$B$6:$B$305,$B125,'E8.c. KKauf_WAV'!$D$6:$D$305,"Geschäfts- oder Firmenwert",'E8.c. KKauf_WAV'!$F$6:$F$305,"&gt;2015",'E8.c. KKauf_WAV'!$F$6:$F$305,"&lt;="&amp;'A. Allgemeine Informationen'!$D$14))</f>
        <v/>
      </c>
      <c r="Q125" s="827" t="str">
        <f>IF(B125="","",SUMIF('E8.b. KKauf_BKZ'!$B$6:$B$305,B125,'E8.b. KKauf_BKZ'!$K$6:$K$305))</f>
        <v/>
      </c>
      <c r="R125" s="828" t="str">
        <f t="shared" si="9"/>
        <v/>
      </c>
      <c r="S125" s="826" t="str">
        <f>IF(R125="","",$R125*Listen!$N$4)</f>
        <v/>
      </c>
      <c r="T125" s="829" t="str">
        <f>IF(R125="","",$R125*0.4*Listen!$N$2*0.035*F125)</f>
        <v/>
      </c>
      <c r="U125" s="1153">
        <f t="shared" si="8"/>
        <v>0</v>
      </c>
    </row>
    <row r="126" spans="2:21" ht="15" customHeight="1" x14ac:dyDescent="0.2">
      <c r="B126" s="967"/>
      <c r="C126" s="1313"/>
      <c r="D126" s="1314"/>
      <c r="E126" s="588"/>
      <c r="F126" s="587"/>
      <c r="G126" s="589"/>
      <c r="H126" s="589"/>
      <c r="I126" s="826" t="str">
        <f t="shared" si="7"/>
        <v/>
      </c>
      <c r="J126" s="827" t="str">
        <f>IF(B126="","",SUMIF('E8.a. KKauf_SAV'!$B$6:$B$2005,B126,'E8.a. KKauf_SAV'!$V$6:$V$2005))</f>
        <v/>
      </c>
      <c r="K126" s="828" t="str">
        <f>IF(B126="","",SUMIFS('E8.c. KKauf_WAV'!$M$6:$M$305,'E8.c. KKauf_WAV'!$B$6:$B$305,$B126,'E8.c. KKauf_WAV'!$F$6:$F$305,"&gt;2015",'E8.c. KKauf_WAV'!$F$6:$F$305,"&lt;="&amp;'A. Allgemeine Informationen'!$D$14)-SUMIFS('E8.c. KKauf_WAV'!$M$6:$M$305,'E8.c. KKauf_WAV'!$B$6:$B$305,$B126,'E8.c. KKauf_WAV'!$D$6:$D$305,"Geschäfts- oder Firmenwert",'E8.c. KKauf_WAV'!$F$6:$F$305,"&gt;2015",'E8.c. KKauf_WAV'!$D$6:$D$305,"&lt;="&amp;'A. Allgemeine Informationen'!$D$14))</f>
        <v/>
      </c>
      <c r="L126" s="827" t="str">
        <f>IF(B126="","",SUMIF('E8.a. KKauf_SAV'!$B$6:$B$2005,$B126,'E8.a. KKauf_SAV'!$U$6:$U$2005))</f>
        <v/>
      </c>
      <c r="M126" s="828" t="str">
        <f>IF(B126="","",SUMIFS('E8.c. KKauf_WAV'!$L$6:$L$305,'E8.c. KKauf_WAV'!$B$6:$B$305,$B126,'E8.c. KKauf_WAV'!$F$6:$F$305,"&gt;2015",'E8.c. KKauf_WAV'!$F$6:$F$305,"&lt;="&amp;'A. Allgemeine Informationen'!$D$14)-SUMIFS('E8.c. KKauf_WAV'!$L$6:$L$305,'E8.c. KKauf_WAV'!$B$6:$B$305,$B126,'E8.c. KKauf_WAV'!$D$6:$D$305,"Geschäfts- oder Firmenwert",'E8.c. KKauf_WAV'!$F$6:$F$305,"&gt;2015",'E8.c. KKauf_WAV'!$F$6:$F$305,"&lt;="&amp;'A. Allgemeine Informationen'!$D$14))</f>
        <v/>
      </c>
      <c r="N126" s="827" t="str">
        <f>IF(B126="","",SUMIF('E8.b. KKauf_BKZ'!$B$6:$B$305,B126,'E8.b. KKauf_BKZ'!$J$6:$J$305))</f>
        <v/>
      </c>
      <c r="O126" s="827" t="str">
        <f>IF(B126="","",SUMIF('E8.a. KKauf_SAV'!$B$6:$B$2005,$B126,'E8.a. KKauf_SAV'!$W$6:$W$2005))</f>
        <v/>
      </c>
      <c r="P126" s="828" t="str">
        <f>IF(B126="","",SUMIFS('E8.c. KKauf_WAV'!$N$6:$N$305,'E8.c. KKauf_WAV'!$B$6:$B$305,$B126,'E8.c. KKauf_WAV'!$F$6:$F$305,"&gt;2015",'E8.c. KKauf_WAV'!$F$6:$F$305,"&lt;="&amp;'A. Allgemeine Informationen'!$D$14)-SUMIFS('E8.c. KKauf_WAV'!$N$6:$N$305,'E8.c. KKauf_WAV'!$B$6:$B$305,$B126,'E8.c. KKauf_WAV'!$D$6:$D$305,"Geschäfts- oder Firmenwert",'E8.c. KKauf_WAV'!$F$6:$F$305,"&gt;2015",'E8.c. KKauf_WAV'!$F$6:$F$305,"&lt;="&amp;'A. Allgemeine Informationen'!$D$14))</f>
        <v/>
      </c>
      <c r="Q126" s="827" t="str">
        <f>IF(B126="","",SUMIF('E8.b. KKauf_BKZ'!$B$6:$B$305,B126,'E8.b. KKauf_BKZ'!$K$6:$K$305))</f>
        <v/>
      </c>
      <c r="R126" s="828" t="str">
        <f t="shared" si="9"/>
        <v/>
      </c>
      <c r="S126" s="826" t="str">
        <f>IF(R126="","",$R126*Listen!$N$4)</f>
        <v/>
      </c>
      <c r="T126" s="829" t="str">
        <f>IF(R126="","",$R126*0.4*Listen!$N$2*0.035*F126)</f>
        <v/>
      </c>
      <c r="U126" s="1153">
        <f t="shared" si="8"/>
        <v>0</v>
      </c>
    </row>
    <row r="127" spans="2:21" ht="15" customHeight="1" x14ac:dyDescent="0.2">
      <c r="B127" s="967"/>
      <c r="C127" s="1313"/>
      <c r="D127" s="1314"/>
      <c r="E127" s="588"/>
      <c r="F127" s="587"/>
      <c r="G127" s="589"/>
      <c r="H127" s="589"/>
      <c r="I127" s="826" t="str">
        <f t="shared" si="7"/>
        <v/>
      </c>
      <c r="J127" s="827" t="str">
        <f>IF(B127="","",SUMIF('E8.a. KKauf_SAV'!$B$6:$B$2005,B127,'E8.a. KKauf_SAV'!$V$6:$V$2005))</f>
        <v/>
      </c>
      <c r="K127" s="828" t="str">
        <f>IF(B127="","",SUMIFS('E8.c. KKauf_WAV'!$M$6:$M$305,'E8.c. KKauf_WAV'!$B$6:$B$305,$B127,'E8.c. KKauf_WAV'!$F$6:$F$305,"&gt;2015",'E8.c. KKauf_WAV'!$F$6:$F$305,"&lt;="&amp;'A. Allgemeine Informationen'!$D$14)-SUMIFS('E8.c. KKauf_WAV'!$M$6:$M$305,'E8.c. KKauf_WAV'!$B$6:$B$305,$B127,'E8.c. KKauf_WAV'!$D$6:$D$305,"Geschäfts- oder Firmenwert",'E8.c. KKauf_WAV'!$F$6:$F$305,"&gt;2015",'E8.c. KKauf_WAV'!$D$6:$D$305,"&lt;="&amp;'A. Allgemeine Informationen'!$D$14))</f>
        <v/>
      </c>
      <c r="L127" s="827" t="str">
        <f>IF(B127="","",SUMIF('E8.a. KKauf_SAV'!$B$6:$B$2005,$B127,'E8.a. KKauf_SAV'!$U$6:$U$2005))</f>
        <v/>
      </c>
      <c r="M127" s="828" t="str">
        <f>IF(B127="","",SUMIFS('E8.c. KKauf_WAV'!$L$6:$L$305,'E8.c. KKauf_WAV'!$B$6:$B$305,$B127,'E8.c. KKauf_WAV'!$F$6:$F$305,"&gt;2015",'E8.c. KKauf_WAV'!$F$6:$F$305,"&lt;="&amp;'A. Allgemeine Informationen'!$D$14)-SUMIFS('E8.c. KKauf_WAV'!$L$6:$L$305,'E8.c. KKauf_WAV'!$B$6:$B$305,$B127,'E8.c. KKauf_WAV'!$D$6:$D$305,"Geschäfts- oder Firmenwert",'E8.c. KKauf_WAV'!$F$6:$F$305,"&gt;2015",'E8.c. KKauf_WAV'!$F$6:$F$305,"&lt;="&amp;'A. Allgemeine Informationen'!$D$14))</f>
        <v/>
      </c>
      <c r="N127" s="827" t="str">
        <f>IF(B127="","",SUMIF('E8.b. KKauf_BKZ'!$B$6:$B$305,B127,'E8.b. KKauf_BKZ'!$J$6:$J$305))</f>
        <v/>
      </c>
      <c r="O127" s="827" t="str">
        <f>IF(B127="","",SUMIF('E8.a. KKauf_SAV'!$B$6:$B$2005,$B127,'E8.a. KKauf_SAV'!$W$6:$W$2005))</f>
        <v/>
      </c>
      <c r="P127" s="828" t="str">
        <f>IF(B127="","",SUMIFS('E8.c. KKauf_WAV'!$N$6:$N$305,'E8.c. KKauf_WAV'!$B$6:$B$305,$B127,'E8.c. KKauf_WAV'!$F$6:$F$305,"&gt;2015",'E8.c. KKauf_WAV'!$F$6:$F$305,"&lt;="&amp;'A. Allgemeine Informationen'!$D$14)-SUMIFS('E8.c. KKauf_WAV'!$N$6:$N$305,'E8.c. KKauf_WAV'!$B$6:$B$305,$B127,'E8.c. KKauf_WAV'!$D$6:$D$305,"Geschäfts- oder Firmenwert",'E8.c. KKauf_WAV'!$F$6:$F$305,"&gt;2015",'E8.c. KKauf_WAV'!$F$6:$F$305,"&lt;="&amp;'A. Allgemeine Informationen'!$D$14))</f>
        <v/>
      </c>
      <c r="Q127" s="827" t="str">
        <f>IF(B127="","",SUMIF('E8.b. KKauf_BKZ'!$B$6:$B$305,B127,'E8.b. KKauf_BKZ'!$K$6:$K$305))</f>
        <v/>
      </c>
      <c r="R127" s="828" t="str">
        <f t="shared" si="9"/>
        <v/>
      </c>
      <c r="S127" s="826" t="str">
        <f>IF(R127="","",$R127*Listen!$N$4)</f>
        <v/>
      </c>
      <c r="T127" s="829" t="str">
        <f>IF(R127="","",$R127*0.4*Listen!$N$2*0.035*F127)</f>
        <v/>
      </c>
      <c r="U127" s="1153">
        <f t="shared" si="8"/>
        <v>0</v>
      </c>
    </row>
    <row r="128" spans="2:21" ht="15" customHeight="1" x14ac:dyDescent="0.2">
      <c r="B128" s="967"/>
      <c r="C128" s="1313"/>
      <c r="D128" s="1314"/>
      <c r="E128" s="588"/>
      <c r="F128" s="587"/>
      <c r="G128" s="589"/>
      <c r="H128" s="589"/>
      <c r="I128" s="826" t="str">
        <f t="shared" si="7"/>
        <v/>
      </c>
      <c r="J128" s="827" t="str">
        <f>IF(B128="","",SUMIF('E8.a. KKauf_SAV'!$B$6:$B$2005,B128,'E8.a. KKauf_SAV'!$V$6:$V$2005))</f>
        <v/>
      </c>
      <c r="K128" s="828" t="str">
        <f>IF(B128="","",SUMIFS('E8.c. KKauf_WAV'!$M$6:$M$305,'E8.c. KKauf_WAV'!$B$6:$B$305,$B128,'E8.c. KKauf_WAV'!$F$6:$F$305,"&gt;2015",'E8.c. KKauf_WAV'!$F$6:$F$305,"&lt;="&amp;'A. Allgemeine Informationen'!$D$14)-SUMIFS('E8.c. KKauf_WAV'!$M$6:$M$305,'E8.c. KKauf_WAV'!$B$6:$B$305,$B128,'E8.c. KKauf_WAV'!$D$6:$D$305,"Geschäfts- oder Firmenwert",'E8.c. KKauf_WAV'!$F$6:$F$305,"&gt;2015",'E8.c. KKauf_WAV'!$D$6:$D$305,"&lt;="&amp;'A. Allgemeine Informationen'!$D$14))</f>
        <v/>
      </c>
      <c r="L128" s="827" t="str">
        <f>IF(B128="","",SUMIF('E8.a. KKauf_SAV'!$B$6:$B$2005,$B128,'E8.a. KKauf_SAV'!$U$6:$U$2005))</f>
        <v/>
      </c>
      <c r="M128" s="828" t="str">
        <f>IF(B128="","",SUMIFS('E8.c. KKauf_WAV'!$L$6:$L$305,'E8.c. KKauf_WAV'!$B$6:$B$305,$B128,'E8.c. KKauf_WAV'!$F$6:$F$305,"&gt;2015",'E8.c. KKauf_WAV'!$F$6:$F$305,"&lt;="&amp;'A. Allgemeine Informationen'!$D$14)-SUMIFS('E8.c. KKauf_WAV'!$L$6:$L$305,'E8.c. KKauf_WAV'!$B$6:$B$305,$B128,'E8.c. KKauf_WAV'!$D$6:$D$305,"Geschäfts- oder Firmenwert",'E8.c. KKauf_WAV'!$F$6:$F$305,"&gt;2015",'E8.c. KKauf_WAV'!$F$6:$F$305,"&lt;="&amp;'A. Allgemeine Informationen'!$D$14))</f>
        <v/>
      </c>
      <c r="N128" s="827" t="str">
        <f>IF(B128="","",SUMIF('E8.b. KKauf_BKZ'!$B$6:$B$305,B128,'E8.b. KKauf_BKZ'!$J$6:$J$305))</f>
        <v/>
      </c>
      <c r="O128" s="827" t="str">
        <f>IF(B128="","",SUMIF('E8.a. KKauf_SAV'!$B$6:$B$2005,$B128,'E8.a. KKauf_SAV'!$W$6:$W$2005))</f>
        <v/>
      </c>
      <c r="P128" s="828" t="str">
        <f>IF(B128="","",SUMIFS('E8.c. KKauf_WAV'!$N$6:$N$305,'E8.c. KKauf_WAV'!$B$6:$B$305,$B128,'E8.c. KKauf_WAV'!$F$6:$F$305,"&gt;2015",'E8.c. KKauf_WAV'!$F$6:$F$305,"&lt;="&amp;'A. Allgemeine Informationen'!$D$14)-SUMIFS('E8.c. KKauf_WAV'!$N$6:$N$305,'E8.c. KKauf_WAV'!$B$6:$B$305,$B128,'E8.c. KKauf_WAV'!$D$6:$D$305,"Geschäfts- oder Firmenwert",'E8.c. KKauf_WAV'!$F$6:$F$305,"&gt;2015",'E8.c. KKauf_WAV'!$F$6:$F$305,"&lt;="&amp;'A. Allgemeine Informationen'!$D$14))</f>
        <v/>
      </c>
      <c r="Q128" s="827" t="str">
        <f>IF(B128="","",SUMIF('E8.b. KKauf_BKZ'!$B$6:$B$305,B128,'E8.b. KKauf_BKZ'!$K$6:$K$305))</f>
        <v/>
      </c>
      <c r="R128" s="828" t="str">
        <f t="shared" si="9"/>
        <v/>
      </c>
      <c r="S128" s="826" t="str">
        <f>IF(R128="","",$R128*Listen!$N$4)</f>
        <v/>
      </c>
      <c r="T128" s="829" t="str">
        <f>IF(R128="","",$R128*0.4*Listen!$N$2*0.035*F128)</f>
        <v/>
      </c>
      <c r="U128" s="1153">
        <f t="shared" si="8"/>
        <v>0</v>
      </c>
    </row>
    <row r="129" spans="2:21" ht="15" customHeight="1" x14ac:dyDescent="0.2">
      <c r="B129" s="967"/>
      <c r="C129" s="1313"/>
      <c r="D129" s="1314"/>
      <c r="E129" s="588"/>
      <c r="F129" s="587"/>
      <c r="G129" s="589"/>
      <c r="H129" s="589"/>
      <c r="I129" s="826" t="str">
        <f t="shared" si="7"/>
        <v/>
      </c>
      <c r="J129" s="827" t="str">
        <f>IF(B129="","",SUMIF('E8.a. KKauf_SAV'!$B$6:$B$2005,B129,'E8.a. KKauf_SAV'!$V$6:$V$2005))</f>
        <v/>
      </c>
      <c r="K129" s="828" t="str">
        <f>IF(B129="","",SUMIFS('E8.c. KKauf_WAV'!$M$6:$M$305,'E8.c. KKauf_WAV'!$B$6:$B$305,$B129,'E8.c. KKauf_WAV'!$F$6:$F$305,"&gt;2015",'E8.c. KKauf_WAV'!$F$6:$F$305,"&lt;="&amp;'A. Allgemeine Informationen'!$D$14)-SUMIFS('E8.c. KKauf_WAV'!$M$6:$M$305,'E8.c. KKauf_WAV'!$B$6:$B$305,$B129,'E8.c. KKauf_WAV'!$D$6:$D$305,"Geschäfts- oder Firmenwert",'E8.c. KKauf_WAV'!$F$6:$F$305,"&gt;2015",'E8.c. KKauf_WAV'!$D$6:$D$305,"&lt;="&amp;'A. Allgemeine Informationen'!$D$14))</f>
        <v/>
      </c>
      <c r="L129" s="827" t="str">
        <f>IF(B129="","",SUMIF('E8.a. KKauf_SAV'!$B$6:$B$2005,$B129,'E8.a. KKauf_SAV'!$U$6:$U$2005))</f>
        <v/>
      </c>
      <c r="M129" s="828" t="str">
        <f>IF(B129="","",SUMIFS('E8.c. KKauf_WAV'!$L$6:$L$305,'E8.c. KKauf_WAV'!$B$6:$B$305,$B129,'E8.c. KKauf_WAV'!$F$6:$F$305,"&gt;2015",'E8.c. KKauf_WAV'!$F$6:$F$305,"&lt;="&amp;'A. Allgemeine Informationen'!$D$14)-SUMIFS('E8.c. KKauf_WAV'!$L$6:$L$305,'E8.c. KKauf_WAV'!$B$6:$B$305,$B129,'E8.c. KKauf_WAV'!$D$6:$D$305,"Geschäfts- oder Firmenwert",'E8.c. KKauf_WAV'!$F$6:$F$305,"&gt;2015",'E8.c. KKauf_WAV'!$F$6:$F$305,"&lt;="&amp;'A. Allgemeine Informationen'!$D$14))</f>
        <v/>
      </c>
      <c r="N129" s="827" t="str">
        <f>IF(B129="","",SUMIF('E8.b. KKauf_BKZ'!$B$6:$B$305,B129,'E8.b. KKauf_BKZ'!$J$6:$J$305))</f>
        <v/>
      </c>
      <c r="O129" s="827" t="str">
        <f>IF(B129="","",SUMIF('E8.a. KKauf_SAV'!$B$6:$B$2005,$B129,'E8.a. KKauf_SAV'!$W$6:$W$2005))</f>
        <v/>
      </c>
      <c r="P129" s="828" t="str">
        <f>IF(B129="","",SUMIFS('E8.c. KKauf_WAV'!$N$6:$N$305,'E8.c. KKauf_WAV'!$B$6:$B$305,$B129,'E8.c. KKauf_WAV'!$F$6:$F$305,"&gt;2015",'E8.c. KKauf_WAV'!$F$6:$F$305,"&lt;="&amp;'A. Allgemeine Informationen'!$D$14)-SUMIFS('E8.c. KKauf_WAV'!$N$6:$N$305,'E8.c. KKauf_WAV'!$B$6:$B$305,$B129,'E8.c. KKauf_WAV'!$D$6:$D$305,"Geschäfts- oder Firmenwert",'E8.c. KKauf_WAV'!$F$6:$F$305,"&gt;2015",'E8.c. KKauf_WAV'!$F$6:$F$305,"&lt;="&amp;'A. Allgemeine Informationen'!$D$14))</f>
        <v/>
      </c>
      <c r="Q129" s="827" t="str">
        <f>IF(B129="","",SUMIF('E8.b. KKauf_BKZ'!$B$6:$B$305,B129,'E8.b. KKauf_BKZ'!$K$6:$K$305))</f>
        <v/>
      </c>
      <c r="R129" s="828" t="str">
        <f t="shared" si="9"/>
        <v/>
      </c>
      <c r="S129" s="826" t="str">
        <f>IF(R129="","",$R129*Listen!$N$4)</f>
        <v/>
      </c>
      <c r="T129" s="829" t="str">
        <f>IF(R129="","",$R129*0.4*Listen!$N$2*0.035*F129)</f>
        <v/>
      </c>
      <c r="U129" s="1153">
        <f t="shared" si="8"/>
        <v>0</v>
      </c>
    </row>
    <row r="130" spans="2:21" ht="15" customHeight="1" x14ac:dyDescent="0.2">
      <c r="B130" s="967"/>
      <c r="C130" s="1313"/>
      <c r="D130" s="1314"/>
      <c r="E130" s="588"/>
      <c r="F130" s="587"/>
      <c r="G130" s="589"/>
      <c r="H130" s="589"/>
      <c r="I130" s="826" t="str">
        <f t="shared" si="7"/>
        <v/>
      </c>
      <c r="J130" s="827" t="str">
        <f>IF(B130="","",SUMIF('E8.a. KKauf_SAV'!$B$6:$B$2005,B130,'E8.a. KKauf_SAV'!$V$6:$V$2005))</f>
        <v/>
      </c>
      <c r="K130" s="828" t="str">
        <f>IF(B130="","",SUMIFS('E8.c. KKauf_WAV'!$M$6:$M$305,'E8.c. KKauf_WAV'!$B$6:$B$305,$B130,'E8.c. KKauf_WAV'!$F$6:$F$305,"&gt;2015",'E8.c. KKauf_WAV'!$F$6:$F$305,"&lt;="&amp;'A. Allgemeine Informationen'!$D$14)-SUMIFS('E8.c. KKauf_WAV'!$M$6:$M$305,'E8.c. KKauf_WAV'!$B$6:$B$305,$B130,'E8.c. KKauf_WAV'!$D$6:$D$305,"Geschäfts- oder Firmenwert",'E8.c. KKauf_WAV'!$F$6:$F$305,"&gt;2015",'E8.c. KKauf_WAV'!$D$6:$D$305,"&lt;="&amp;'A. Allgemeine Informationen'!$D$14))</f>
        <v/>
      </c>
      <c r="L130" s="827" t="str">
        <f>IF(B130="","",SUMIF('E8.a. KKauf_SAV'!$B$6:$B$2005,$B130,'E8.a. KKauf_SAV'!$U$6:$U$2005))</f>
        <v/>
      </c>
      <c r="M130" s="828" t="str">
        <f>IF(B130="","",SUMIFS('E8.c. KKauf_WAV'!$L$6:$L$305,'E8.c. KKauf_WAV'!$B$6:$B$305,$B130,'E8.c. KKauf_WAV'!$F$6:$F$305,"&gt;2015",'E8.c. KKauf_WAV'!$F$6:$F$305,"&lt;="&amp;'A. Allgemeine Informationen'!$D$14)-SUMIFS('E8.c. KKauf_WAV'!$L$6:$L$305,'E8.c. KKauf_WAV'!$B$6:$B$305,$B130,'E8.c. KKauf_WAV'!$D$6:$D$305,"Geschäfts- oder Firmenwert",'E8.c. KKauf_WAV'!$F$6:$F$305,"&gt;2015",'E8.c. KKauf_WAV'!$F$6:$F$305,"&lt;="&amp;'A. Allgemeine Informationen'!$D$14))</f>
        <v/>
      </c>
      <c r="N130" s="827" t="str">
        <f>IF(B130="","",SUMIF('E8.b. KKauf_BKZ'!$B$6:$B$305,B130,'E8.b. KKauf_BKZ'!$J$6:$J$305))</f>
        <v/>
      </c>
      <c r="O130" s="827" t="str">
        <f>IF(B130="","",SUMIF('E8.a. KKauf_SAV'!$B$6:$B$2005,$B130,'E8.a. KKauf_SAV'!$W$6:$W$2005))</f>
        <v/>
      </c>
      <c r="P130" s="828" t="str">
        <f>IF(B130="","",SUMIFS('E8.c. KKauf_WAV'!$N$6:$N$305,'E8.c. KKauf_WAV'!$B$6:$B$305,$B130,'E8.c. KKauf_WAV'!$F$6:$F$305,"&gt;2015",'E8.c. KKauf_WAV'!$F$6:$F$305,"&lt;="&amp;'A. Allgemeine Informationen'!$D$14)-SUMIFS('E8.c. KKauf_WAV'!$N$6:$N$305,'E8.c. KKauf_WAV'!$B$6:$B$305,$B130,'E8.c. KKauf_WAV'!$D$6:$D$305,"Geschäfts- oder Firmenwert",'E8.c. KKauf_WAV'!$F$6:$F$305,"&gt;2015",'E8.c. KKauf_WAV'!$F$6:$F$305,"&lt;="&amp;'A. Allgemeine Informationen'!$D$14))</f>
        <v/>
      </c>
      <c r="Q130" s="827" t="str">
        <f>IF(B130="","",SUMIF('E8.b. KKauf_BKZ'!$B$6:$B$305,B130,'E8.b. KKauf_BKZ'!$K$6:$K$305))</f>
        <v/>
      </c>
      <c r="R130" s="828" t="str">
        <f t="shared" si="9"/>
        <v/>
      </c>
      <c r="S130" s="826" t="str">
        <f>IF(R130="","",$R130*Listen!$N$4)</f>
        <v/>
      </c>
      <c r="T130" s="829" t="str">
        <f>IF(R130="","",$R130*0.4*Listen!$N$2*0.035*F130)</f>
        <v/>
      </c>
      <c r="U130" s="1153">
        <f t="shared" si="8"/>
        <v>0</v>
      </c>
    </row>
    <row r="131" spans="2:21" ht="15" customHeight="1" x14ac:dyDescent="0.2">
      <c r="B131" s="967"/>
      <c r="C131" s="1313"/>
      <c r="D131" s="1314"/>
      <c r="E131" s="588"/>
      <c r="F131" s="587"/>
      <c r="G131" s="589"/>
      <c r="H131" s="589"/>
      <c r="I131" s="826" t="str">
        <f t="shared" si="7"/>
        <v/>
      </c>
      <c r="J131" s="827" t="str">
        <f>IF(B131="","",SUMIF('E8.a. KKauf_SAV'!$B$6:$B$2005,B131,'E8.a. KKauf_SAV'!$V$6:$V$2005))</f>
        <v/>
      </c>
      <c r="K131" s="828" t="str">
        <f>IF(B131="","",SUMIFS('E8.c. KKauf_WAV'!$M$6:$M$305,'E8.c. KKauf_WAV'!$B$6:$B$305,$B131,'E8.c. KKauf_WAV'!$F$6:$F$305,"&gt;2015",'E8.c. KKauf_WAV'!$F$6:$F$305,"&lt;="&amp;'A. Allgemeine Informationen'!$D$14)-SUMIFS('E8.c. KKauf_WAV'!$M$6:$M$305,'E8.c. KKauf_WAV'!$B$6:$B$305,$B131,'E8.c. KKauf_WAV'!$D$6:$D$305,"Geschäfts- oder Firmenwert",'E8.c. KKauf_WAV'!$F$6:$F$305,"&gt;2015",'E8.c. KKauf_WAV'!$D$6:$D$305,"&lt;="&amp;'A. Allgemeine Informationen'!$D$14))</f>
        <v/>
      </c>
      <c r="L131" s="827" t="str">
        <f>IF(B131="","",SUMIF('E8.a. KKauf_SAV'!$B$6:$B$2005,$B131,'E8.a. KKauf_SAV'!$U$6:$U$2005))</f>
        <v/>
      </c>
      <c r="M131" s="828" t="str">
        <f>IF(B131="","",SUMIFS('E8.c. KKauf_WAV'!$L$6:$L$305,'E8.c. KKauf_WAV'!$B$6:$B$305,$B131,'E8.c. KKauf_WAV'!$F$6:$F$305,"&gt;2015",'E8.c. KKauf_WAV'!$F$6:$F$305,"&lt;="&amp;'A. Allgemeine Informationen'!$D$14)-SUMIFS('E8.c. KKauf_WAV'!$L$6:$L$305,'E8.c. KKauf_WAV'!$B$6:$B$305,$B131,'E8.c. KKauf_WAV'!$D$6:$D$305,"Geschäfts- oder Firmenwert",'E8.c. KKauf_WAV'!$F$6:$F$305,"&gt;2015",'E8.c. KKauf_WAV'!$F$6:$F$305,"&lt;="&amp;'A. Allgemeine Informationen'!$D$14))</f>
        <v/>
      </c>
      <c r="N131" s="827" t="str">
        <f>IF(B131="","",SUMIF('E8.b. KKauf_BKZ'!$B$6:$B$305,B131,'E8.b. KKauf_BKZ'!$J$6:$J$305))</f>
        <v/>
      </c>
      <c r="O131" s="827" t="str">
        <f>IF(B131="","",SUMIF('E8.a. KKauf_SAV'!$B$6:$B$2005,$B131,'E8.a. KKauf_SAV'!$W$6:$W$2005))</f>
        <v/>
      </c>
      <c r="P131" s="828" t="str">
        <f>IF(B131="","",SUMIFS('E8.c. KKauf_WAV'!$N$6:$N$305,'E8.c. KKauf_WAV'!$B$6:$B$305,$B131,'E8.c. KKauf_WAV'!$F$6:$F$305,"&gt;2015",'E8.c. KKauf_WAV'!$F$6:$F$305,"&lt;="&amp;'A. Allgemeine Informationen'!$D$14)-SUMIFS('E8.c. KKauf_WAV'!$N$6:$N$305,'E8.c. KKauf_WAV'!$B$6:$B$305,$B131,'E8.c. KKauf_WAV'!$D$6:$D$305,"Geschäfts- oder Firmenwert",'E8.c. KKauf_WAV'!$F$6:$F$305,"&gt;2015",'E8.c. KKauf_WAV'!$F$6:$F$305,"&lt;="&amp;'A. Allgemeine Informationen'!$D$14))</f>
        <v/>
      </c>
      <c r="Q131" s="827" t="str">
        <f>IF(B131="","",SUMIF('E8.b. KKauf_BKZ'!$B$6:$B$305,B131,'E8.b. KKauf_BKZ'!$K$6:$K$305))</f>
        <v/>
      </c>
      <c r="R131" s="828" t="str">
        <f t="shared" ref="R131:R136" si="10">IF(B131="","",AVERAGE(SUM(L131:M131,-N131),SUM(O131:P131,-Q131)))</f>
        <v/>
      </c>
      <c r="S131" s="826" t="str">
        <f>IF(R131="","",$R131*Listen!$N$4)</f>
        <v/>
      </c>
      <c r="T131" s="829" t="str">
        <f>IF(R131="","",$R131*0.4*Listen!$N$2*0.035*F131)</f>
        <v/>
      </c>
      <c r="U131" s="1153">
        <f t="shared" si="8"/>
        <v>0</v>
      </c>
    </row>
    <row r="132" spans="2:21" ht="15" customHeight="1" x14ac:dyDescent="0.2">
      <c r="B132" s="967"/>
      <c r="C132" s="1313"/>
      <c r="D132" s="1314"/>
      <c r="E132" s="588"/>
      <c r="F132" s="587"/>
      <c r="G132" s="589"/>
      <c r="H132" s="589"/>
      <c r="I132" s="826" t="str">
        <f t="shared" si="7"/>
        <v/>
      </c>
      <c r="J132" s="827" t="str">
        <f>IF(B132="","",SUMIF('E8.a. KKauf_SAV'!$B$6:$B$2005,B132,'E8.a. KKauf_SAV'!$V$6:$V$2005))</f>
        <v/>
      </c>
      <c r="K132" s="828" t="str">
        <f>IF(B132="","",SUMIFS('E8.c. KKauf_WAV'!$M$6:$M$305,'E8.c. KKauf_WAV'!$B$6:$B$305,$B132,'E8.c. KKauf_WAV'!$F$6:$F$305,"&gt;2015",'E8.c. KKauf_WAV'!$F$6:$F$305,"&lt;="&amp;'A. Allgemeine Informationen'!$D$14)-SUMIFS('E8.c. KKauf_WAV'!$M$6:$M$305,'E8.c. KKauf_WAV'!$B$6:$B$305,$B132,'E8.c. KKauf_WAV'!$D$6:$D$305,"Geschäfts- oder Firmenwert",'E8.c. KKauf_WAV'!$F$6:$F$305,"&gt;2015",'E8.c. KKauf_WAV'!$D$6:$D$305,"&lt;="&amp;'A. Allgemeine Informationen'!$D$14))</f>
        <v/>
      </c>
      <c r="L132" s="827" t="str">
        <f>IF(B132="","",SUMIF('E8.a. KKauf_SAV'!$B$6:$B$2005,$B132,'E8.a. KKauf_SAV'!$U$6:$U$2005))</f>
        <v/>
      </c>
      <c r="M132" s="828" t="str">
        <f>IF(B132="","",SUMIFS('E8.c. KKauf_WAV'!$L$6:$L$305,'E8.c. KKauf_WAV'!$B$6:$B$305,$B132,'E8.c. KKauf_WAV'!$F$6:$F$305,"&gt;2015",'E8.c. KKauf_WAV'!$F$6:$F$305,"&lt;="&amp;'A. Allgemeine Informationen'!$D$14)-SUMIFS('E8.c. KKauf_WAV'!$L$6:$L$305,'E8.c. KKauf_WAV'!$B$6:$B$305,$B132,'E8.c. KKauf_WAV'!$D$6:$D$305,"Geschäfts- oder Firmenwert",'E8.c. KKauf_WAV'!$F$6:$F$305,"&gt;2015",'E8.c. KKauf_WAV'!$F$6:$F$305,"&lt;="&amp;'A. Allgemeine Informationen'!$D$14))</f>
        <v/>
      </c>
      <c r="N132" s="827" t="str">
        <f>IF(B132="","",SUMIF('E8.b. KKauf_BKZ'!$B$6:$B$305,B132,'E8.b. KKauf_BKZ'!$J$6:$J$305))</f>
        <v/>
      </c>
      <c r="O132" s="827" t="str">
        <f>IF(B132="","",SUMIF('E8.a. KKauf_SAV'!$B$6:$B$2005,$B132,'E8.a. KKauf_SAV'!$W$6:$W$2005))</f>
        <v/>
      </c>
      <c r="P132" s="828" t="str">
        <f>IF(B132="","",SUMIFS('E8.c. KKauf_WAV'!$N$6:$N$305,'E8.c. KKauf_WAV'!$B$6:$B$305,$B132,'E8.c. KKauf_WAV'!$F$6:$F$305,"&gt;2015",'E8.c. KKauf_WAV'!$F$6:$F$305,"&lt;="&amp;'A. Allgemeine Informationen'!$D$14)-SUMIFS('E8.c. KKauf_WAV'!$N$6:$N$305,'E8.c. KKauf_WAV'!$B$6:$B$305,$B132,'E8.c. KKauf_WAV'!$D$6:$D$305,"Geschäfts- oder Firmenwert",'E8.c. KKauf_WAV'!$F$6:$F$305,"&gt;2015",'E8.c. KKauf_WAV'!$F$6:$F$305,"&lt;="&amp;'A. Allgemeine Informationen'!$D$14))</f>
        <v/>
      </c>
      <c r="Q132" s="827" t="str">
        <f>IF(B132="","",SUMIF('E8.b. KKauf_BKZ'!$B$6:$B$305,B132,'E8.b. KKauf_BKZ'!$K$6:$K$305))</f>
        <v/>
      </c>
      <c r="R132" s="828" t="str">
        <f t="shared" si="10"/>
        <v/>
      </c>
      <c r="S132" s="826" t="str">
        <f>IF(R132="","",$R132*Listen!$N$4)</f>
        <v/>
      </c>
      <c r="T132" s="829" t="str">
        <f>IF(R132="","",$R132*0.4*Listen!$N$2*0.035*F132)</f>
        <v/>
      </c>
      <c r="U132" s="1153">
        <f t="shared" si="8"/>
        <v>0</v>
      </c>
    </row>
    <row r="133" spans="2:21" ht="15" customHeight="1" x14ac:dyDescent="0.2">
      <c r="B133" s="967"/>
      <c r="C133" s="1313"/>
      <c r="D133" s="1314"/>
      <c r="E133" s="588"/>
      <c r="F133" s="587"/>
      <c r="G133" s="589"/>
      <c r="H133" s="589"/>
      <c r="I133" s="826" t="str">
        <f t="shared" si="7"/>
        <v/>
      </c>
      <c r="J133" s="827" t="str">
        <f>IF(B133="","",SUMIF('E8.a. KKauf_SAV'!$B$6:$B$2005,B133,'E8.a. KKauf_SAV'!$V$6:$V$2005))</f>
        <v/>
      </c>
      <c r="K133" s="828" t="str">
        <f>IF(B133="","",SUMIFS('E8.c. KKauf_WAV'!$M$6:$M$305,'E8.c. KKauf_WAV'!$B$6:$B$305,$B133,'E8.c. KKauf_WAV'!$F$6:$F$305,"&gt;2015",'E8.c. KKauf_WAV'!$F$6:$F$305,"&lt;="&amp;'A. Allgemeine Informationen'!$D$14)-SUMIFS('E8.c. KKauf_WAV'!$M$6:$M$305,'E8.c. KKauf_WAV'!$B$6:$B$305,$B133,'E8.c. KKauf_WAV'!$D$6:$D$305,"Geschäfts- oder Firmenwert",'E8.c. KKauf_WAV'!$F$6:$F$305,"&gt;2015",'E8.c. KKauf_WAV'!$D$6:$D$305,"&lt;="&amp;'A. Allgemeine Informationen'!$D$14))</f>
        <v/>
      </c>
      <c r="L133" s="827" t="str">
        <f>IF(B133="","",SUMIF('E8.a. KKauf_SAV'!$B$6:$B$2005,$B133,'E8.a. KKauf_SAV'!$U$6:$U$2005))</f>
        <v/>
      </c>
      <c r="M133" s="828" t="str">
        <f>IF(B133="","",SUMIFS('E8.c. KKauf_WAV'!$L$6:$L$305,'E8.c. KKauf_WAV'!$B$6:$B$305,$B133,'E8.c. KKauf_WAV'!$F$6:$F$305,"&gt;2015",'E8.c. KKauf_WAV'!$F$6:$F$305,"&lt;="&amp;'A. Allgemeine Informationen'!$D$14)-SUMIFS('E8.c. KKauf_WAV'!$L$6:$L$305,'E8.c. KKauf_WAV'!$B$6:$B$305,$B133,'E8.c. KKauf_WAV'!$D$6:$D$305,"Geschäfts- oder Firmenwert",'E8.c. KKauf_WAV'!$F$6:$F$305,"&gt;2015",'E8.c. KKauf_WAV'!$F$6:$F$305,"&lt;="&amp;'A. Allgemeine Informationen'!$D$14))</f>
        <v/>
      </c>
      <c r="N133" s="827" t="str">
        <f>IF(B133="","",SUMIF('E8.b. KKauf_BKZ'!$B$6:$B$305,B133,'E8.b. KKauf_BKZ'!$J$6:$J$305))</f>
        <v/>
      </c>
      <c r="O133" s="827" t="str">
        <f>IF(B133="","",SUMIF('E8.a. KKauf_SAV'!$B$6:$B$2005,$B133,'E8.a. KKauf_SAV'!$W$6:$W$2005))</f>
        <v/>
      </c>
      <c r="P133" s="828" t="str">
        <f>IF(B133="","",SUMIFS('E8.c. KKauf_WAV'!$N$6:$N$305,'E8.c. KKauf_WAV'!$B$6:$B$305,$B133,'E8.c. KKauf_WAV'!$F$6:$F$305,"&gt;2015",'E8.c. KKauf_WAV'!$F$6:$F$305,"&lt;="&amp;'A. Allgemeine Informationen'!$D$14)-SUMIFS('E8.c. KKauf_WAV'!$N$6:$N$305,'E8.c. KKauf_WAV'!$B$6:$B$305,$B133,'E8.c. KKauf_WAV'!$D$6:$D$305,"Geschäfts- oder Firmenwert",'E8.c. KKauf_WAV'!$F$6:$F$305,"&gt;2015",'E8.c. KKauf_WAV'!$F$6:$F$305,"&lt;="&amp;'A. Allgemeine Informationen'!$D$14))</f>
        <v/>
      </c>
      <c r="Q133" s="827" t="str">
        <f>IF(B133="","",SUMIF('E8.b. KKauf_BKZ'!$B$6:$B$305,B133,'E8.b. KKauf_BKZ'!$K$6:$K$305))</f>
        <v/>
      </c>
      <c r="R133" s="828" t="str">
        <f t="shared" si="10"/>
        <v/>
      </c>
      <c r="S133" s="826" t="str">
        <f>IF(R133="","",$R133*Listen!$N$4)</f>
        <v/>
      </c>
      <c r="T133" s="829" t="str">
        <f>IF(R133="","",$R133*0.4*Listen!$N$2*0.035*F133)</f>
        <v/>
      </c>
      <c r="U133" s="1153">
        <f t="shared" si="8"/>
        <v>0</v>
      </c>
    </row>
    <row r="134" spans="2:21" ht="15" customHeight="1" x14ac:dyDescent="0.2">
      <c r="B134" s="967"/>
      <c r="C134" s="1313"/>
      <c r="D134" s="1314"/>
      <c r="E134" s="588"/>
      <c r="F134" s="587"/>
      <c r="G134" s="589"/>
      <c r="H134" s="589"/>
      <c r="I134" s="826" t="str">
        <f t="shared" si="7"/>
        <v/>
      </c>
      <c r="J134" s="827" t="str">
        <f>IF(B134="","",SUMIF('E8.a. KKauf_SAV'!$B$6:$B$2005,B134,'E8.a. KKauf_SAV'!$V$6:$V$2005))</f>
        <v/>
      </c>
      <c r="K134" s="828" t="str">
        <f>IF(B134="","",SUMIFS('E8.c. KKauf_WAV'!$M$6:$M$305,'E8.c. KKauf_WAV'!$B$6:$B$305,$B134,'E8.c. KKauf_WAV'!$F$6:$F$305,"&gt;2015",'E8.c. KKauf_WAV'!$F$6:$F$305,"&lt;="&amp;'A. Allgemeine Informationen'!$D$14)-SUMIFS('E8.c. KKauf_WAV'!$M$6:$M$305,'E8.c. KKauf_WAV'!$B$6:$B$305,$B134,'E8.c. KKauf_WAV'!$D$6:$D$305,"Geschäfts- oder Firmenwert",'E8.c. KKauf_WAV'!$F$6:$F$305,"&gt;2015",'E8.c. KKauf_WAV'!$D$6:$D$305,"&lt;="&amp;'A. Allgemeine Informationen'!$D$14))</f>
        <v/>
      </c>
      <c r="L134" s="827" t="str">
        <f>IF(B134="","",SUMIF('E8.a. KKauf_SAV'!$B$6:$B$2005,$B134,'E8.a. KKauf_SAV'!$U$6:$U$2005))</f>
        <v/>
      </c>
      <c r="M134" s="828" t="str">
        <f>IF(B134="","",SUMIFS('E8.c. KKauf_WAV'!$L$6:$L$305,'E8.c. KKauf_WAV'!$B$6:$B$305,$B134,'E8.c. KKauf_WAV'!$F$6:$F$305,"&gt;2015",'E8.c. KKauf_WAV'!$F$6:$F$305,"&lt;="&amp;'A. Allgemeine Informationen'!$D$14)-SUMIFS('E8.c. KKauf_WAV'!$L$6:$L$305,'E8.c. KKauf_WAV'!$B$6:$B$305,$B134,'E8.c. KKauf_WAV'!$D$6:$D$305,"Geschäfts- oder Firmenwert",'E8.c. KKauf_WAV'!$F$6:$F$305,"&gt;2015",'E8.c. KKauf_WAV'!$F$6:$F$305,"&lt;="&amp;'A. Allgemeine Informationen'!$D$14))</f>
        <v/>
      </c>
      <c r="N134" s="827" t="str">
        <f>IF(B134="","",SUMIF('E8.b. KKauf_BKZ'!$B$6:$B$305,B134,'E8.b. KKauf_BKZ'!$J$6:$J$305))</f>
        <v/>
      </c>
      <c r="O134" s="827" t="str">
        <f>IF(B134="","",SUMIF('E8.a. KKauf_SAV'!$B$6:$B$2005,$B134,'E8.a. KKauf_SAV'!$W$6:$W$2005))</f>
        <v/>
      </c>
      <c r="P134" s="828" t="str">
        <f>IF(B134="","",SUMIFS('E8.c. KKauf_WAV'!$N$6:$N$305,'E8.c. KKauf_WAV'!$B$6:$B$305,$B134,'E8.c. KKauf_WAV'!$F$6:$F$305,"&gt;2015",'E8.c. KKauf_WAV'!$F$6:$F$305,"&lt;="&amp;'A. Allgemeine Informationen'!$D$14)-SUMIFS('E8.c. KKauf_WAV'!$N$6:$N$305,'E8.c. KKauf_WAV'!$B$6:$B$305,$B134,'E8.c. KKauf_WAV'!$D$6:$D$305,"Geschäfts- oder Firmenwert",'E8.c. KKauf_WAV'!$F$6:$F$305,"&gt;2015",'E8.c. KKauf_WAV'!$F$6:$F$305,"&lt;="&amp;'A. Allgemeine Informationen'!$D$14))</f>
        <v/>
      </c>
      <c r="Q134" s="827" t="str">
        <f>IF(B134="","",SUMIF('E8.b. KKauf_BKZ'!$B$6:$B$305,B134,'E8.b. KKauf_BKZ'!$K$6:$K$305))</f>
        <v/>
      </c>
      <c r="R134" s="828" t="str">
        <f t="shared" si="10"/>
        <v/>
      </c>
      <c r="S134" s="826" t="str">
        <f>IF(R134="","",$R134*Listen!$N$4)</f>
        <v/>
      </c>
      <c r="T134" s="829" t="str">
        <f>IF(R134="","",$R134*0.4*Listen!$N$2*0.035*F134)</f>
        <v/>
      </c>
      <c r="U134" s="1153">
        <f t="shared" si="8"/>
        <v>0</v>
      </c>
    </row>
    <row r="135" spans="2:21" ht="15" customHeight="1" x14ac:dyDescent="0.2">
      <c r="B135" s="967"/>
      <c r="C135" s="1313"/>
      <c r="D135" s="1314"/>
      <c r="E135" s="588"/>
      <c r="F135" s="587"/>
      <c r="G135" s="589"/>
      <c r="H135" s="589"/>
      <c r="I135" s="826" t="str">
        <f t="shared" si="7"/>
        <v/>
      </c>
      <c r="J135" s="827" t="str">
        <f>IF(B135="","",SUMIF('E8.a. KKauf_SAV'!$B$6:$B$2005,B135,'E8.a. KKauf_SAV'!$V$6:$V$2005))</f>
        <v/>
      </c>
      <c r="K135" s="828" t="str">
        <f>IF(B135="","",SUMIFS('E8.c. KKauf_WAV'!$M$6:$M$305,'E8.c. KKauf_WAV'!$B$6:$B$305,$B135,'E8.c. KKauf_WAV'!$F$6:$F$305,"&gt;2015",'E8.c. KKauf_WAV'!$F$6:$F$305,"&lt;="&amp;'A. Allgemeine Informationen'!$D$14)-SUMIFS('E8.c. KKauf_WAV'!$M$6:$M$305,'E8.c. KKauf_WAV'!$B$6:$B$305,$B135,'E8.c. KKauf_WAV'!$D$6:$D$305,"Geschäfts- oder Firmenwert",'E8.c. KKauf_WAV'!$F$6:$F$305,"&gt;2015",'E8.c. KKauf_WAV'!$D$6:$D$305,"&lt;="&amp;'A. Allgemeine Informationen'!$D$14))</f>
        <v/>
      </c>
      <c r="L135" s="827" t="str">
        <f>IF(B135="","",SUMIF('E8.a. KKauf_SAV'!$B$6:$B$2005,$B135,'E8.a. KKauf_SAV'!$U$6:$U$2005))</f>
        <v/>
      </c>
      <c r="M135" s="828" t="str">
        <f>IF(B135="","",SUMIFS('E8.c. KKauf_WAV'!$L$6:$L$305,'E8.c. KKauf_WAV'!$B$6:$B$305,$B135,'E8.c. KKauf_WAV'!$F$6:$F$305,"&gt;2015",'E8.c. KKauf_WAV'!$F$6:$F$305,"&lt;="&amp;'A. Allgemeine Informationen'!$D$14)-SUMIFS('E8.c. KKauf_WAV'!$L$6:$L$305,'E8.c. KKauf_WAV'!$B$6:$B$305,$B135,'E8.c. KKauf_WAV'!$D$6:$D$305,"Geschäfts- oder Firmenwert",'E8.c. KKauf_WAV'!$F$6:$F$305,"&gt;2015",'E8.c. KKauf_WAV'!$F$6:$F$305,"&lt;="&amp;'A. Allgemeine Informationen'!$D$14))</f>
        <v/>
      </c>
      <c r="N135" s="827" t="str">
        <f>IF(B135="","",SUMIF('E8.b. KKauf_BKZ'!$B$6:$B$305,B135,'E8.b. KKauf_BKZ'!$J$6:$J$305))</f>
        <v/>
      </c>
      <c r="O135" s="827" t="str">
        <f>IF(B135="","",SUMIF('E8.a. KKauf_SAV'!$B$6:$B$2005,$B135,'E8.a. KKauf_SAV'!$W$6:$W$2005))</f>
        <v/>
      </c>
      <c r="P135" s="828" t="str">
        <f>IF(B135="","",SUMIFS('E8.c. KKauf_WAV'!$N$6:$N$305,'E8.c. KKauf_WAV'!$B$6:$B$305,$B135,'E8.c. KKauf_WAV'!$F$6:$F$305,"&gt;2015",'E8.c. KKauf_WAV'!$F$6:$F$305,"&lt;="&amp;'A. Allgemeine Informationen'!$D$14)-SUMIFS('E8.c. KKauf_WAV'!$N$6:$N$305,'E8.c. KKauf_WAV'!$B$6:$B$305,$B135,'E8.c. KKauf_WAV'!$D$6:$D$305,"Geschäfts- oder Firmenwert",'E8.c. KKauf_WAV'!$F$6:$F$305,"&gt;2015",'E8.c. KKauf_WAV'!$F$6:$F$305,"&lt;="&amp;'A. Allgemeine Informationen'!$D$14))</f>
        <v/>
      </c>
      <c r="Q135" s="827" t="str">
        <f>IF(B135="","",SUMIF('E8.b. KKauf_BKZ'!$B$6:$B$305,B135,'E8.b. KKauf_BKZ'!$K$6:$K$305))</f>
        <v/>
      </c>
      <c r="R135" s="828" t="str">
        <f t="shared" si="10"/>
        <v/>
      </c>
      <c r="S135" s="826" t="str">
        <f>IF(R135="","",$R135*Listen!$N$4)</f>
        <v/>
      </c>
      <c r="T135" s="829" t="str">
        <f>IF(R135="","",$R135*0.4*Listen!$N$2*0.035*F135)</f>
        <v/>
      </c>
      <c r="U135" s="1153">
        <f t="shared" si="8"/>
        <v>0</v>
      </c>
    </row>
    <row r="136" spans="2:21" ht="15" customHeight="1" x14ac:dyDescent="0.2">
      <c r="B136" s="967"/>
      <c r="C136" s="1313"/>
      <c r="D136" s="1314"/>
      <c r="E136" s="588"/>
      <c r="F136" s="587"/>
      <c r="G136" s="589"/>
      <c r="H136" s="589"/>
      <c r="I136" s="826" t="str">
        <f t="shared" si="7"/>
        <v/>
      </c>
      <c r="J136" s="827" t="str">
        <f>IF(B136="","",SUMIF('E8.a. KKauf_SAV'!$B$6:$B$2005,B136,'E8.a. KKauf_SAV'!$V$6:$V$2005))</f>
        <v/>
      </c>
      <c r="K136" s="828" t="str">
        <f>IF(B136="","",SUMIFS('E8.c. KKauf_WAV'!$M$6:$M$305,'E8.c. KKauf_WAV'!$B$6:$B$305,$B136,'E8.c. KKauf_WAV'!$F$6:$F$305,"&gt;2015",'E8.c. KKauf_WAV'!$F$6:$F$305,"&lt;="&amp;'A. Allgemeine Informationen'!$D$14)-SUMIFS('E8.c. KKauf_WAV'!$M$6:$M$305,'E8.c. KKauf_WAV'!$B$6:$B$305,$B136,'E8.c. KKauf_WAV'!$D$6:$D$305,"Geschäfts- oder Firmenwert",'E8.c. KKauf_WAV'!$F$6:$F$305,"&gt;2015",'E8.c. KKauf_WAV'!$D$6:$D$305,"&lt;="&amp;'A. Allgemeine Informationen'!$D$14))</f>
        <v/>
      </c>
      <c r="L136" s="827" t="str">
        <f>IF(B136="","",SUMIF('E8.a. KKauf_SAV'!$B$6:$B$2005,$B136,'E8.a. KKauf_SAV'!$U$6:$U$2005))</f>
        <v/>
      </c>
      <c r="M136" s="828" t="str">
        <f>IF(B136="","",SUMIFS('E8.c. KKauf_WAV'!$L$6:$L$305,'E8.c. KKauf_WAV'!$B$6:$B$305,$B136,'E8.c. KKauf_WAV'!$F$6:$F$305,"&gt;2015",'E8.c. KKauf_WAV'!$F$6:$F$305,"&lt;="&amp;'A. Allgemeine Informationen'!$D$14)-SUMIFS('E8.c. KKauf_WAV'!$L$6:$L$305,'E8.c. KKauf_WAV'!$B$6:$B$305,$B136,'E8.c. KKauf_WAV'!$D$6:$D$305,"Geschäfts- oder Firmenwert",'E8.c. KKauf_WAV'!$F$6:$F$305,"&gt;2015",'E8.c. KKauf_WAV'!$F$6:$F$305,"&lt;="&amp;'A. Allgemeine Informationen'!$D$14))</f>
        <v/>
      </c>
      <c r="N136" s="827" t="str">
        <f>IF(B136="","",SUMIF('E8.b. KKauf_BKZ'!$B$6:$B$305,B136,'E8.b. KKauf_BKZ'!$J$6:$J$305))</f>
        <v/>
      </c>
      <c r="O136" s="827" t="str">
        <f>IF(B136="","",SUMIF('E8.a. KKauf_SAV'!$B$6:$B$2005,$B136,'E8.a. KKauf_SAV'!$W$6:$W$2005))</f>
        <v/>
      </c>
      <c r="P136" s="828" t="str">
        <f>IF(B136="","",SUMIFS('E8.c. KKauf_WAV'!$N$6:$N$305,'E8.c. KKauf_WAV'!$B$6:$B$305,$B136,'E8.c. KKauf_WAV'!$F$6:$F$305,"&gt;2015",'E8.c. KKauf_WAV'!$F$6:$F$305,"&lt;="&amp;'A. Allgemeine Informationen'!$D$14)-SUMIFS('E8.c. KKauf_WAV'!$N$6:$N$305,'E8.c. KKauf_WAV'!$B$6:$B$305,$B136,'E8.c. KKauf_WAV'!$D$6:$D$305,"Geschäfts- oder Firmenwert",'E8.c. KKauf_WAV'!$F$6:$F$305,"&gt;2015",'E8.c. KKauf_WAV'!$F$6:$F$305,"&lt;="&amp;'A. Allgemeine Informationen'!$D$14))</f>
        <v/>
      </c>
      <c r="Q136" s="827" t="str">
        <f>IF(B136="","",SUMIF('E8.b. KKauf_BKZ'!$B$6:$B$305,B136,'E8.b. KKauf_BKZ'!$K$6:$K$305))</f>
        <v/>
      </c>
      <c r="R136" s="828" t="str">
        <f t="shared" si="10"/>
        <v/>
      </c>
      <c r="S136" s="826" t="str">
        <f>IF(R136="","",$R136*Listen!$N$4)</f>
        <v/>
      </c>
      <c r="T136" s="829" t="str">
        <f>IF(R136="","",$R136*0.4*Listen!$N$2*0.035*F136)</f>
        <v/>
      </c>
      <c r="U136" s="1153">
        <f t="shared" si="8"/>
        <v>0</v>
      </c>
    </row>
    <row r="137" spans="2:21" ht="15" customHeight="1" x14ac:dyDescent="0.2">
      <c r="B137" s="967"/>
      <c r="C137" s="1313"/>
      <c r="D137" s="1314"/>
      <c r="E137" s="663"/>
      <c r="F137" s="664"/>
      <c r="G137" s="665"/>
      <c r="H137" s="665"/>
      <c r="I137" s="830" t="str">
        <f t="shared" ref="I137:I140" si="11">IF(B137="","",SUM(J137:K137))</f>
        <v/>
      </c>
      <c r="J137" s="827" t="str">
        <f>IF(B137="","",SUMIF('E8.a. KKauf_SAV'!$B$6:$B$2005,B137,'E8.a. KKauf_SAV'!$V$6:$V$2005))</f>
        <v/>
      </c>
      <c r="K137" s="828" t="str">
        <f>IF(B137="","",SUMIFS('E8.c. KKauf_WAV'!$M$6:$M$305,'E8.c. KKauf_WAV'!$B$6:$B$305,$B137,'E8.c. KKauf_WAV'!$F$6:$F$305,"&gt;2015",'E8.c. KKauf_WAV'!$F$6:$F$305,"&lt;="&amp;'A. Allgemeine Informationen'!$D$14)-SUMIFS('E8.c. KKauf_WAV'!$M$6:$M$305,'E8.c. KKauf_WAV'!$B$6:$B$305,$B137,'E8.c. KKauf_WAV'!$D$6:$D$305,"Geschäfts- oder Firmenwert",'E8.c. KKauf_WAV'!$F$6:$F$305,"&gt;2015",'E8.c. KKauf_WAV'!$D$6:$D$305,"&lt;="&amp;'A. Allgemeine Informationen'!$D$14))</f>
        <v/>
      </c>
      <c r="L137" s="827" t="str">
        <f>IF(B137="","",SUMIF('E8.a. KKauf_SAV'!$B$6:$B$2005,$B137,'E8.a. KKauf_SAV'!$U$6:$U$2005))</f>
        <v/>
      </c>
      <c r="M137" s="828" t="str">
        <f>IF(B137="","",SUMIFS('E8.c. KKauf_WAV'!$L$6:$L$305,'E8.c. KKauf_WAV'!$B$6:$B$305,$B137,'E8.c. KKauf_WAV'!$F$6:$F$305,"&gt;2015",'E8.c. KKauf_WAV'!$F$6:$F$305,"&lt;="&amp;'A. Allgemeine Informationen'!$D$14)-SUMIFS('E8.c. KKauf_WAV'!$L$6:$L$305,'E8.c. KKauf_WAV'!$B$6:$B$305,$B137,'E8.c. KKauf_WAV'!$D$6:$D$305,"Geschäfts- oder Firmenwert",'E8.c. KKauf_WAV'!$F$6:$F$305,"&gt;2015",'E8.c. KKauf_WAV'!$F$6:$F$305,"&lt;="&amp;'A. Allgemeine Informationen'!$D$14))</f>
        <v/>
      </c>
      <c r="N137" s="827" t="str">
        <f>IF(B137="","",SUMIF('E8.b. KKauf_BKZ'!$B$6:$B$305,B137,'E8.b. KKauf_BKZ'!$J$6:$J$305))</f>
        <v/>
      </c>
      <c r="O137" s="827" t="str">
        <f>IF(B137="","",SUMIF('E8.a. KKauf_SAV'!$B$6:$B$2005,$B137,'E8.a. KKauf_SAV'!$W$6:$W$2005))</f>
        <v/>
      </c>
      <c r="P137" s="828" t="str">
        <f>IF(B137="","",SUMIFS('E8.c. KKauf_WAV'!$N$6:$N$305,'E8.c. KKauf_WAV'!$B$6:$B$305,$B137,'E8.c. KKauf_WAV'!$F$6:$F$305,"&gt;2015",'E8.c. KKauf_WAV'!$F$6:$F$305,"&lt;="&amp;'A. Allgemeine Informationen'!$D$14)-SUMIFS('E8.c. KKauf_WAV'!$N$6:$N$305,'E8.c. KKauf_WAV'!$B$6:$B$305,$B137,'E8.c. KKauf_WAV'!$D$6:$D$305,"Geschäfts- oder Firmenwert",'E8.c. KKauf_WAV'!$F$6:$F$305,"&gt;2015",'E8.c. KKauf_WAV'!$F$6:$F$305,"&lt;="&amp;'A. Allgemeine Informationen'!$D$14))</f>
        <v/>
      </c>
      <c r="Q137" s="827" t="str">
        <f>IF(B137="","",SUMIF('E8.b. KKauf_BKZ'!$B$6:$B$305,B137,'E8.b. KKauf_BKZ'!$K$6:$K$305))</f>
        <v/>
      </c>
      <c r="R137" s="828" t="str">
        <f t="shared" ref="R137:R140" si="12">IF(B137="","",AVERAGE(SUM(L137:M137,-N137),SUM(O137:P137,-Q137)))</f>
        <v/>
      </c>
      <c r="S137" s="826" t="str">
        <f>IF(R137="","",$R137*Listen!$N$4)</f>
        <v/>
      </c>
      <c r="T137" s="829" t="str">
        <f>IF(R137="","",$R137*0.4*Listen!$N$2*0.035*F137)</f>
        <v/>
      </c>
      <c r="U137" s="1153">
        <f t="shared" ref="U137:U140" si="13">SUM(I137,S137:T137)</f>
        <v>0</v>
      </c>
    </row>
    <row r="138" spans="2:21" ht="15" customHeight="1" x14ac:dyDescent="0.2">
      <c r="B138" s="967"/>
      <c r="C138" s="1313"/>
      <c r="D138" s="1314"/>
      <c r="E138" s="663"/>
      <c r="F138" s="664"/>
      <c r="G138" s="665"/>
      <c r="H138" s="665"/>
      <c r="I138" s="830" t="str">
        <f t="shared" si="11"/>
        <v/>
      </c>
      <c r="J138" s="827" t="str">
        <f>IF(B138="","",SUMIF('E8.a. KKauf_SAV'!$B$6:$B$2005,B138,'E8.a. KKauf_SAV'!$V$6:$V$2005))</f>
        <v/>
      </c>
      <c r="K138" s="828" t="str">
        <f>IF(B138="","",SUMIFS('E8.c. KKauf_WAV'!$M$6:$M$305,'E8.c. KKauf_WAV'!$B$6:$B$305,$B138,'E8.c. KKauf_WAV'!$F$6:$F$305,"&gt;2015",'E8.c. KKauf_WAV'!$F$6:$F$305,"&lt;="&amp;'A. Allgemeine Informationen'!$D$14)-SUMIFS('E8.c. KKauf_WAV'!$M$6:$M$305,'E8.c. KKauf_WAV'!$B$6:$B$305,$B138,'E8.c. KKauf_WAV'!$D$6:$D$305,"Geschäfts- oder Firmenwert",'E8.c. KKauf_WAV'!$F$6:$F$305,"&gt;2015",'E8.c. KKauf_WAV'!$D$6:$D$305,"&lt;="&amp;'A. Allgemeine Informationen'!$D$14))</f>
        <v/>
      </c>
      <c r="L138" s="827" t="str">
        <f>IF(B138="","",SUMIF('E8.a. KKauf_SAV'!$B$6:$B$2005,$B138,'E8.a. KKauf_SAV'!$U$6:$U$2005))</f>
        <v/>
      </c>
      <c r="M138" s="828" t="str">
        <f>IF(B138="","",SUMIFS('E8.c. KKauf_WAV'!$L$6:$L$305,'E8.c. KKauf_WAV'!$B$6:$B$305,$B138,'E8.c. KKauf_WAV'!$F$6:$F$305,"&gt;2015",'E8.c. KKauf_WAV'!$F$6:$F$305,"&lt;="&amp;'A. Allgemeine Informationen'!$D$14)-SUMIFS('E8.c. KKauf_WAV'!$L$6:$L$305,'E8.c. KKauf_WAV'!$B$6:$B$305,$B138,'E8.c. KKauf_WAV'!$D$6:$D$305,"Geschäfts- oder Firmenwert",'E8.c. KKauf_WAV'!$F$6:$F$305,"&gt;2015",'E8.c. KKauf_WAV'!$F$6:$F$305,"&lt;="&amp;'A. Allgemeine Informationen'!$D$14))</f>
        <v/>
      </c>
      <c r="N138" s="827" t="str">
        <f>IF(B138="","",SUMIF('E8.b. KKauf_BKZ'!$B$6:$B$305,B138,'E8.b. KKauf_BKZ'!$J$6:$J$305))</f>
        <v/>
      </c>
      <c r="O138" s="827" t="str">
        <f>IF(B138="","",SUMIF('E8.a. KKauf_SAV'!$B$6:$B$2005,$B138,'E8.a. KKauf_SAV'!$W$6:$W$2005))</f>
        <v/>
      </c>
      <c r="P138" s="828" t="str">
        <f>IF(B138="","",SUMIFS('E8.c. KKauf_WAV'!$N$6:$N$305,'E8.c. KKauf_WAV'!$B$6:$B$305,$B138,'E8.c. KKauf_WAV'!$F$6:$F$305,"&gt;2015",'E8.c. KKauf_WAV'!$F$6:$F$305,"&lt;="&amp;'A. Allgemeine Informationen'!$D$14)-SUMIFS('E8.c. KKauf_WAV'!$N$6:$N$305,'E8.c. KKauf_WAV'!$B$6:$B$305,$B138,'E8.c. KKauf_WAV'!$D$6:$D$305,"Geschäfts- oder Firmenwert",'E8.c. KKauf_WAV'!$F$6:$F$305,"&gt;2015",'E8.c. KKauf_WAV'!$F$6:$F$305,"&lt;="&amp;'A. Allgemeine Informationen'!$D$14))</f>
        <v/>
      </c>
      <c r="Q138" s="827" t="str">
        <f>IF(B138="","",SUMIF('E8.b. KKauf_BKZ'!$B$6:$B$305,B138,'E8.b. KKauf_BKZ'!$K$6:$K$305))</f>
        <v/>
      </c>
      <c r="R138" s="828" t="str">
        <f t="shared" si="12"/>
        <v/>
      </c>
      <c r="S138" s="826" t="str">
        <f>IF(R138="","",$R138*Listen!$N$4)</f>
        <v/>
      </c>
      <c r="T138" s="829" t="str">
        <f>IF(R138="","",$R138*0.4*Listen!$N$2*0.035*F138)</f>
        <v/>
      </c>
      <c r="U138" s="1153">
        <f t="shared" si="13"/>
        <v>0</v>
      </c>
    </row>
    <row r="139" spans="2:21" ht="15" customHeight="1" x14ac:dyDescent="0.2">
      <c r="B139" s="967"/>
      <c r="C139" s="1313"/>
      <c r="D139" s="1314"/>
      <c r="E139" s="663"/>
      <c r="F139" s="664"/>
      <c r="G139" s="665"/>
      <c r="H139" s="665"/>
      <c r="I139" s="830" t="str">
        <f t="shared" si="11"/>
        <v/>
      </c>
      <c r="J139" s="827" t="str">
        <f>IF(B139="","",SUMIF('E8.a. KKauf_SAV'!$B$6:$B$2005,B139,'E8.a. KKauf_SAV'!$V$6:$V$2005))</f>
        <v/>
      </c>
      <c r="K139" s="828" t="str">
        <f>IF(B139="","",SUMIFS('E8.c. KKauf_WAV'!$M$6:$M$305,'E8.c. KKauf_WAV'!$B$6:$B$305,$B139,'E8.c. KKauf_WAV'!$F$6:$F$305,"&gt;2015",'E8.c. KKauf_WAV'!$F$6:$F$305,"&lt;="&amp;'A. Allgemeine Informationen'!$D$14)-SUMIFS('E8.c. KKauf_WAV'!$M$6:$M$305,'E8.c. KKauf_WAV'!$B$6:$B$305,$B139,'E8.c. KKauf_WAV'!$D$6:$D$305,"Geschäfts- oder Firmenwert",'E8.c. KKauf_WAV'!$F$6:$F$305,"&gt;2015",'E8.c. KKauf_WAV'!$D$6:$D$305,"&lt;="&amp;'A. Allgemeine Informationen'!$D$14))</f>
        <v/>
      </c>
      <c r="L139" s="827" t="str">
        <f>IF(B139="","",SUMIF('E8.a. KKauf_SAV'!$B$6:$B$2005,$B139,'E8.a. KKauf_SAV'!$U$6:$U$2005))</f>
        <v/>
      </c>
      <c r="M139" s="828" t="str">
        <f>IF(B139="","",SUMIFS('E8.c. KKauf_WAV'!$L$6:$L$305,'E8.c. KKauf_WAV'!$B$6:$B$305,$B139,'E8.c. KKauf_WAV'!$F$6:$F$305,"&gt;2015",'E8.c. KKauf_WAV'!$F$6:$F$305,"&lt;="&amp;'A. Allgemeine Informationen'!$D$14)-SUMIFS('E8.c. KKauf_WAV'!$L$6:$L$305,'E8.c. KKauf_WAV'!$B$6:$B$305,$B139,'E8.c. KKauf_WAV'!$D$6:$D$305,"Geschäfts- oder Firmenwert",'E8.c. KKauf_WAV'!$F$6:$F$305,"&gt;2015",'E8.c. KKauf_WAV'!$F$6:$F$305,"&lt;="&amp;'A. Allgemeine Informationen'!$D$14))</f>
        <v/>
      </c>
      <c r="N139" s="827" t="str">
        <f>IF(B139="","",SUMIF('E8.b. KKauf_BKZ'!$B$6:$B$305,B139,'E8.b. KKauf_BKZ'!$J$6:$J$305))</f>
        <v/>
      </c>
      <c r="O139" s="827" t="str">
        <f>IF(B139="","",SUMIF('E8.a. KKauf_SAV'!$B$6:$B$2005,$B139,'E8.a. KKauf_SAV'!$W$6:$W$2005))</f>
        <v/>
      </c>
      <c r="P139" s="828" t="str">
        <f>IF(B139="","",SUMIFS('E8.c. KKauf_WAV'!$N$6:$N$305,'E8.c. KKauf_WAV'!$B$6:$B$305,$B139,'E8.c. KKauf_WAV'!$F$6:$F$305,"&gt;2015",'E8.c. KKauf_WAV'!$F$6:$F$305,"&lt;="&amp;'A. Allgemeine Informationen'!$D$14)-SUMIFS('E8.c. KKauf_WAV'!$N$6:$N$305,'E8.c. KKauf_WAV'!$B$6:$B$305,$B139,'E8.c. KKauf_WAV'!$D$6:$D$305,"Geschäfts- oder Firmenwert",'E8.c. KKauf_WAV'!$F$6:$F$305,"&gt;2015",'E8.c. KKauf_WAV'!$F$6:$F$305,"&lt;="&amp;'A. Allgemeine Informationen'!$D$14))</f>
        <v/>
      </c>
      <c r="Q139" s="827" t="str">
        <f>IF(B139="","",SUMIF('E8.b. KKauf_BKZ'!$B$6:$B$305,B139,'E8.b. KKauf_BKZ'!$K$6:$K$305))</f>
        <v/>
      </c>
      <c r="R139" s="828" t="str">
        <f t="shared" si="12"/>
        <v/>
      </c>
      <c r="S139" s="826" t="str">
        <f>IF(R139="","",$R139*Listen!$N$4)</f>
        <v/>
      </c>
      <c r="T139" s="829" t="str">
        <f>IF(R139="","",$R139*0.4*Listen!$N$2*0.035*F139)</f>
        <v/>
      </c>
      <c r="U139" s="1153">
        <f t="shared" si="13"/>
        <v>0</v>
      </c>
    </row>
    <row r="140" spans="2:21" ht="15" customHeight="1" thickBot="1" x14ac:dyDescent="0.25">
      <c r="B140" s="968"/>
      <c r="C140" s="1317"/>
      <c r="D140" s="1318"/>
      <c r="E140" s="666"/>
      <c r="F140" s="667"/>
      <c r="G140" s="668"/>
      <c r="H140" s="668"/>
      <c r="I140" s="831" t="str">
        <f t="shared" si="11"/>
        <v/>
      </c>
      <c r="J140" s="832" t="str">
        <f>IF(B140="","",SUMIF('E8.a. KKauf_SAV'!$B$6:$B$2005,B140,'E8.a. KKauf_SAV'!$V$6:$V$2005))</f>
        <v/>
      </c>
      <c r="K140" s="833" t="str">
        <f>IF(B140="","",SUMIFS('E8.c. KKauf_WAV'!$M$6:$M$305,'E8.c. KKauf_WAV'!$B$6:$B$305,$B140,'E8.c. KKauf_WAV'!$F$6:$F$305,"&gt;2015",'E8.c. KKauf_WAV'!$F$6:$F$305,"&lt;="&amp;'A. Allgemeine Informationen'!$D$14)-SUMIFS('E8.c. KKauf_WAV'!$M$6:$M$305,'E8.c. KKauf_WAV'!$B$6:$B$305,$B140,'E8.c. KKauf_WAV'!$D$6:$D$305,"Geschäfts- oder Firmenwert",'E8.c. KKauf_WAV'!$F$6:$F$305,"&gt;2015",'E8.c. KKauf_WAV'!$D$6:$D$305,"&lt;="&amp;'A. Allgemeine Informationen'!$D$14))</f>
        <v/>
      </c>
      <c r="L140" s="834" t="str">
        <f>IF(B140="","",SUMIF('E8.a. KKauf_SAV'!$B$6:$B$2005,$B140,'E8.a. KKauf_SAV'!$U$6:$U$2005))</f>
        <v/>
      </c>
      <c r="M140" s="833" t="str">
        <f>IF(B140="","",SUMIFS('E8.c. KKauf_WAV'!$L$6:$L$305,'E8.c. KKauf_WAV'!$B$6:$B$305,$B140,'E8.c. KKauf_WAV'!$F$6:$F$305,"&gt;2015",'E8.c. KKauf_WAV'!$F$6:$F$305,"&lt;="&amp;'A. Allgemeine Informationen'!$D$14)-SUMIFS('E8.c. KKauf_WAV'!$L$6:$L$305,'E8.c. KKauf_WAV'!$B$6:$B$305,$B140,'E8.c. KKauf_WAV'!$D$6:$D$305,"Geschäfts- oder Firmenwert",'E8.c. KKauf_WAV'!$F$6:$F$305,"&gt;2015",'E8.c. KKauf_WAV'!$F$6:$F$305,"&lt;="&amp;'A. Allgemeine Informationen'!$D$14))</f>
        <v/>
      </c>
      <c r="N140" s="834" t="str">
        <f>IF(B140="","",SUMIF('E8.b. KKauf_BKZ'!$B$6:$B$305,B140,'E8.b. KKauf_BKZ'!$J$6:$J$305))</f>
        <v/>
      </c>
      <c r="O140" s="834" t="str">
        <f>IF(B140="","",SUMIF('E8.a. KKauf_SAV'!$B$6:$B$2005,$B140,'E8.a. KKauf_SAV'!$W$6:$W$2005))</f>
        <v/>
      </c>
      <c r="P140" s="833" t="str">
        <f>IF(B140="","",SUMIFS('E8.c. KKauf_WAV'!$N$6:$N$305,'E8.c. KKauf_WAV'!$B$6:$B$305,$B140,'E8.c. KKauf_WAV'!$F$6:$F$305,"&gt;2015",'E8.c. KKauf_WAV'!$F$6:$F$305,"&lt;="&amp;'A. Allgemeine Informationen'!$D$14)-SUMIFS('E8.c. KKauf_WAV'!$N$6:$N$305,'E8.c. KKauf_WAV'!$B$6:$B$305,$B140,'E8.c. KKauf_WAV'!$D$6:$D$305,"Geschäfts- oder Firmenwert",'E8.c. KKauf_WAV'!$F$6:$F$305,"&gt;2015",'E8.c. KKauf_WAV'!$F$6:$F$305,"&lt;="&amp;'A. Allgemeine Informationen'!$D$14))</f>
        <v/>
      </c>
      <c r="Q140" s="834" t="str">
        <f>IF(B140="","",SUMIF('E8.b. KKauf_BKZ'!$B$6:$B$305,B140,'E8.b. KKauf_BKZ'!$K$6:$K$305))</f>
        <v/>
      </c>
      <c r="R140" s="833" t="str">
        <f t="shared" si="12"/>
        <v/>
      </c>
      <c r="S140" s="831" t="str">
        <f>IF(R140="","",$R140*Listen!$N$4)</f>
        <v/>
      </c>
      <c r="T140" s="835" t="str">
        <f>IF(R140="","",$R140*0.4*Listen!$N$2*0.035*F140)</f>
        <v/>
      </c>
      <c r="U140" s="1154">
        <f t="shared" si="13"/>
        <v>0</v>
      </c>
    </row>
    <row r="141" spans="2:21" ht="8.25" customHeight="1" x14ac:dyDescent="0.2"/>
  </sheetData>
  <sheetProtection algorithmName="SHA-512" hashValue="GLX1HLvE2YvHR2wzjvvnPRU1uehe/nvcbxQpGh5E/XynqTDZBQ2pGhr1Z0Aw20NT13SLSPaL/qHAvUhFFC9+og==" saltValue="7odHH4N5Cpu1/Ij8pAHdxQ==" spinCount="100000" sheet="1" objects="1" scenarios="1"/>
  <mergeCells count="139">
    <mergeCell ref="B3:C3"/>
    <mergeCell ref="B4:C4"/>
    <mergeCell ref="B5:C5"/>
    <mergeCell ref="B6:C6"/>
    <mergeCell ref="C12:D12"/>
    <mergeCell ref="C13:D13"/>
    <mergeCell ref="C14:D14"/>
    <mergeCell ref="C15:D15"/>
    <mergeCell ref="C16:D16"/>
    <mergeCell ref="G8:H8"/>
    <mergeCell ref="F8:F9"/>
    <mergeCell ref="B8:E8"/>
    <mergeCell ref="R8:S8"/>
    <mergeCell ref="C22:D22"/>
    <mergeCell ref="C23:D23"/>
    <mergeCell ref="C24:D24"/>
    <mergeCell ref="C25:D25"/>
    <mergeCell ref="C26:D26"/>
    <mergeCell ref="C17:D17"/>
    <mergeCell ref="C18:D18"/>
    <mergeCell ref="C19:D19"/>
    <mergeCell ref="C20:D20"/>
    <mergeCell ref="C21:D21"/>
    <mergeCell ref="C32:D32"/>
    <mergeCell ref="C33:D33"/>
    <mergeCell ref="C34:D34"/>
    <mergeCell ref="C35:D35"/>
    <mergeCell ref="C36:D36"/>
    <mergeCell ref="C27:D27"/>
    <mergeCell ref="C28:D28"/>
    <mergeCell ref="C29:D29"/>
    <mergeCell ref="C30:D30"/>
    <mergeCell ref="C31:D31"/>
    <mergeCell ref="C42:D42"/>
    <mergeCell ref="C43:D43"/>
    <mergeCell ref="C44:D44"/>
    <mergeCell ref="C45:D45"/>
    <mergeCell ref="C46:D46"/>
    <mergeCell ref="C37:D37"/>
    <mergeCell ref="C38:D38"/>
    <mergeCell ref="C39:D39"/>
    <mergeCell ref="C40:D40"/>
    <mergeCell ref="C41:D41"/>
    <mergeCell ref="C52:D52"/>
    <mergeCell ref="C53:D53"/>
    <mergeCell ref="C54:D54"/>
    <mergeCell ref="C55:D55"/>
    <mergeCell ref="C56:D56"/>
    <mergeCell ref="C47:D47"/>
    <mergeCell ref="C48:D48"/>
    <mergeCell ref="C49:D49"/>
    <mergeCell ref="C50:D50"/>
    <mergeCell ref="C51:D51"/>
    <mergeCell ref="C62:D62"/>
    <mergeCell ref="C63:D63"/>
    <mergeCell ref="C64:D64"/>
    <mergeCell ref="C65:D65"/>
    <mergeCell ref="C66:D66"/>
    <mergeCell ref="C57:D57"/>
    <mergeCell ref="C58:D58"/>
    <mergeCell ref="C59:D59"/>
    <mergeCell ref="C60:D60"/>
    <mergeCell ref="C61:D61"/>
    <mergeCell ref="C102:D102"/>
    <mergeCell ref="C103:D103"/>
    <mergeCell ref="C104:D104"/>
    <mergeCell ref="C105:D105"/>
    <mergeCell ref="C106:D106"/>
    <mergeCell ref="C67:D67"/>
    <mergeCell ref="C68:D68"/>
    <mergeCell ref="C69:D69"/>
    <mergeCell ref="C70:D70"/>
    <mergeCell ref="C101:D101"/>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120:D120"/>
    <mergeCell ref="C121:D121"/>
    <mergeCell ref="C112:D112"/>
    <mergeCell ref="C113:D113"/>
    <mergeCell ref="C114:D114"/>
    <mergeCell ref="C115:D115"/>
    <mergeCell ref="C116:D116"/>
    <mergeCell ref="C107:D107"/>
    <mergeCell ref="C108:D108"/>
    <mergeCell ref="C109:D109"/>
    <mergeCell ref="C110:D110"/>
    <mergeCell ref="C111:D111"/>
    <mergeCell ref="U8:U9"/>
    <mergeCell ref="C137:D137"/>
    <mergeCell ref="C138:D138"/>
    <mergeCell ref="C139:D139"/>
    <mergeCell ref="C140:D140"/>
    <mergeCell ref="T8:T9"/>
    <mergeCell ref="C132:D132"/>
    <mergeCell ref="C133:D133"/>
    <mergeCell ref="C134:D134"/>
    <mergeCell ref="C135:D135"/>
    <mergeCell ref="C136:D136"/>
    <mergeCell ref="C127:D127"/>
    <mergeCell ref="C128:D128"/>
    <mergeCell ref="C129:D129"/>
    <mergeCell ref="C130:D130"/>
    <mergeCell ref="C131:D131"/>
    <mergeCell ref="C122:D122"/>
    <mergeCell ref="C123:D123"/>
    <mergeCell ref="C124:D124"/>
    <mergeCell ref="C125:D125"/>
    <mergeCell ref="C126:D126"/>
    <mergeCell ref="C117:D117"/>
    <mergeCell ref="C118:D118"/>
    <mergeCell ref="C119:D119"/>
    <mergeCell ref="C94:D94"/>
    <mergeCell ref="C95:D95"/>
    <mergeCell ref="C96:D96"/>
    <mergeCell ref="C97:D97"/>
    <mergeCell ref="C98:D98"/>
    <mergeCell ref="C99:D99"/>
    <mergeCell ref="C100:D100"/>
    <mergeCell ref="C85:D85"/>
    <mergeCell ref="C86:D86"/>
    <mergeCell ref="C87:D87"/>
    <mergeCell ref="C88:D88"/>
    <mergeCell ref="C89:D89"/>
    <mergeCell ref="C90:D90"/>
    <mergeCell ref="C91:D91"/>
    <mergeCell ref="C92:D92"/>
    <mergeCell ref="C93:D93"/>
  </mergeCells>
  <pageMargins left="0.7" right="0.7" top="0.78740157499999996" bottom="0.78740157499999996" header="0.3" footer="0.3"/>
  <pageSetup paperSize="9" scale="30" orientation="portrait" r:id="rId1"/>
  <ignoredErrors>
    <ignoredError sqref="S102:S140 I103:I140 I11:I70 S11:S70 I76:I102 I71:I75 U11:U140 S71:S99 S100:S101" unlockedFormula="1"/>
  </ignoredErrors>
  <extLst>
    <ext xmlns:x14="http://schemas.microsoft.com/office/spreadsheetml/2009/9/main" uri="{78C0D931-6437-407d-A8EE-F0AAD7539E65}">
      <x14:conditionalFormattings>
        <x14:conditionalFormatting xmlns:xm="http://schemas.microsoft.com/office/excel/2006/main">
          <x14:cfRule type="expression" priority="2" id="{773C5D98-AB45-4801-B9DE-298DBC9490E0}">
            <xm:f>$E12=Listen!$P$7</xm:f>
            <x14:dxf>
              <fill>
                <patternFill>
                  <bgColor rgb="FFFFFF99"/>
                </patternFill>
              </fill>
            </x14:dxf>
          </x14:cfRule>
          <xm:sqref>G12:G140</xm:sqref>
        </x14:conditionalFormatting>
        <x14:conditionalFormatting xmlns:xm="http://schemas.microsoft.com/office/excel/2006/main">
          <x14:cfRule type="expression" priority="1" id="{98208BBB-E88C-4011-8D83-194082971051}">
            <xm:f>$E12=Listen!$P$7</xm:f>
            <x14:dxf>
              <fill>
                <patternFill>
                  <bgColor rgb="FFFFFF99"/>
                </patternFill>
              </fill>
            </x14:dxf>
          </x14:cfRule>
          <xm:sqref>H12:H140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ErrorMessage="1">
          <x14:formula1>
            <xm:f>Listen!$P$2:$P$8</xm:f>
          </x14:formula1>
          <xm:sqref>E12:E140</xm:sqref>
        </x14:dataValidation>
        <x14:dataValidation type="list" allowBlank="1" showInputMessage="1" showErrorMessage="1">
          <x14:formula1>
            <xm:f>Listen!$P$2:$P$8</xm:f>
          </x14:formula1>
          <xm:sqref>E12:E140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tabColor rgb="FFFFFF99"/>
  </sheetPr>
  <dimension ref="B1:AD2006"/>
  <sheetViews>
    <sheetView showGridLines="0" zoomScaleNormal="100" workbookViewId="0">
      <selection activeCell="B6" sqref="B6"/>
    </sheetView>
  </sheetViews>
  <sheetFormatPr baseColWidth="10" defaultRowHeight="12.75" x14ac:dyDescent="0.2"/>
  <cols>
    <col min="1" max="1" width="2.7109375" style="54" customWidth="1"/>
    <col min="2" max="2" width="10.7109375" style="54" customWidth="1"/>
    <col min="3" max="3" width="50.7109375" style="54" customWidth="1"/>
    <col min="4" max="4" width="69.7109375" style="54" customWidth="1"/>
    <col min="5" max="5" width="10.7109375" style="54" customWidth="1"/>
    <col min="6" max="11" width="17.7109375" style="54" customWidth="1"/>
    <col min="12" max="20" width="10.7109375" style="54" customWidth="1"/>
    <col min="21" max="21" width="17.7109375" style="54" customWidth="1"/>
    <col min="22" max="22" width="17.7109375" style="286" customWidth="1"/>
    <col min="23" max="30" width="17.7109375" style="54" customWidth="1"/>
    <col min="31" max="31" width="2.7109375" style="54" customWidth="1"/>
    <col min="32" max="16384" width="11.42578125" style="54"/>
  </cols>
  <sheetData>
    <row r="1" spans="2:30" ht="30" customHeight="1" x14ac:dyDescent="0.2">
      <c r="B1" s="49" t="s">
        <v>987</v>
      </c>
      <c r="S1" s="49"/>
    </row>
    <row r="2" spans="2:30" ht="12" customHeight="1" thickBot="1" x14ac:dyDescent="0.25">
      <c r="B2" s="49"/>
      <c r="S2" s="49"/>
    </row>
    <row r="3" spans="2:30" s="16" customFormat="1" ht="18" customHeight="1" x14ac:dyDescent="0.2">
      <c r="B3" s="533" t="s">
        <v>884</v>
      </c>
      <c r="C3" s="534" t="s">
        <v>885</v>
      </c>
      <c r="D3" s="534" t="str">
        <f>ROMAN(COLUMN()-1)</f>
        <v>III</v>
      </c>
      <c r="E3" s="534" t="str">
        <f>ROMAN(COLUMN()-1)</f>
        <v>IV</v>
      </c>
      <c r="F3" s="534" t="str">
        <f t="shared" ref="F3:AD3" si="0">ROMAN(COLUMN()-1)</f>
        <v>V</v>
      </c>
      <c r="G3" s="534" t="str">
        <f t="shared" si="0"/>
        <v>VI</v>
      </c>
      <c r="H3" s="534" t="str">
        <f t="shared" si="0"/>
        <v>VII</v>
      </c>
      <c r="I3" s="534" t="str">
        <f t="shared" si="0"/>
        <v>VIII</v>
      </c>
      <c r="J3" s="534" t="str">
        <f t="shared" si="0"/>
        <v>IX</v>
      </c>
      <c r="K3" s="534" t="str">
        <f t="shared" si="0"/>
        <v>X</v>
      </c>
      <c r="L3" s="534" t="str">
        <f t="shared" si="0"/>
        <v>XI</v>
      </c>
      <c r="M3" s="534" t="str">
        <f t="shared" si="0"/>
        <v>XII</v>
      </c>
      <c r="N3" s="534" t="str">
        <f t="shared" si="0"/>
        <v>XIII</v>
      </c>
      <c r="O3" s="534" t="str">
        <f t="shared" si="0"/>
        <v>XIV</v>
      </c>
      <c r="P3" s="534" t="str">
        <f t="shared" si="0"/>
        <v>XV</v>
      </c>
      <c r="Q3" s="534" t="str">
        <f t="shared" si="0"/>
        <v>XVI</v>
      </c>
      <c r="R3" s="534" t="str">
        <f t="shared" si="0"/>
        <v>XVII</v>
      </c>
      <c r="S3" s="534" t="str">
        <f t="shared" si="0"/>
        <v>XVIII</v>
      </c>
      <c r="T3" s="534" t="str">
        <f t="shared" si="0"/>
        <v>XIX</v>
      </c>
      <c r="U3" s="751" t="str">
        <f t="shared" si="0"/>
        <v>XX</v>
      </c>
      <c r="V3" s="751" t="str">
        <f t="shared" si="0"/>
        <v>XXI</v>
      </c>
      <c r="W3" s="751" t="str">
        <f t="shared" si="0"/>
        <v>XXII</v>
      </c>
      <c r="X3" s="534" t="str">
        <f t="shared" si="0"/>
        <v>XXIII</v>
      </c>
      <c r="Y3" s="534" t="str">
        <f t="shared" si="0"/>
        <v>XXIV</v>
      </c>
      <c r="Z3" s="534" t="str">
        <f t="shared" si="0"/>
        <v>XXV</v>
      </c>
      <c r="AA3" s="534" t="str">
        <f t="shared" si="0"/>
        <v>XXVI</v>
      </c>
      <c r="AB3" s="534" t="str">
        <f t="shared" si="0"/>
        <v>XXVII</v>
      </c>
      <c r="AC3" s="534" t="str">
        <f t="shared" si="0"/>
        <v>XXVIII</v>
      </c>
      <c r="AD3" s="535" t="str">
        <f t="shared" si="0"/>
        <v>XXIX</v>
      </c>
    </row>
    <row r="4" spans="2:30" s="16" customFormat="1" ht="36" customHeight="1" x14ac:dyDescent="0.2">
      <c r="B4" s="536" t="s">
        <v>735</v>
      </c>
      <c r="C4" s="969"/>
      <c r="D4" s="496"/>
      <c r="E4" s="497"/>
      <c r="F4" s="498" t="s">
        <v>773</v>
      </c>
      <c r="G4" s="499"/>
      <c r="H4" s="499"/>
      <c r="I4" s="499"/>
      <c r="J4" s="499"/>
      <c r="K4" s="499"/>
      <c r="L4" s="500" t="s">
        <v>736</v>
      </c>
      <c r="M4" s="501"/>
      <c r="N4" s="501"/>
      <c r="O4" s="501"/>
      <c r="P4" s="501"/>
      <c r="Q4" s="501"/>
      <c r="R4" s="501"/>
      <c r="S4" s="501"/>
      <c r="T4" s="502"/>
      <c r="U4" s="1330" t="s">
        <v>737</v>
      </c>
      <c r="V4" s="1331"/>
      <c r="W4" s="1332"/>
      <c r="X4" s="1327" t="s">
        <v>1007</v>
      </c>
      <c r="Y4" s="1328"/>
      <c r="Z4" s="1328"/>
      <c r="AA4" s="1328"/>
      <c r="AB4" s="1328"/>
      <c r="AC4" s="1328"/>
      <c r="AD4" s="1329"/>
    </row>
    <row r="5" spans="2:30" s="37" customFormat="1" ht="126" customHeight="1" x14ac:dyDescent="0.2">
      <c r="B5" s="837" t="s">
        <v>1266</v>
      </c>
      <c r="C5" s="838" t="s">
        <v>772</v>
      </c>
      <c r="D5" s="495" t="s">
        <v>1016</v>
      </c>
      <c r="E5" s="495" t="s">
        <v>910</v>
      </c>
      <c r="F5" s="495" t="s">
        <v>1291</v>
      </c>
      <c r="G5" s="495" t="s">
        <v>1002</v>
      </c>
      <c r="H5" s="495" t="s">
        <v>1003</v>
      </c>
      <c r="I5" s="495" t="str">
        <f>"historische AK/HK zum Stand 31.12."&amp;'A. Allgemeine Informationen'!D14&amp;CHAR(10)&amp;"[EUR]"</f>
        <v>historische AK/HK zum Stand 31.12.2019
[EUR]</v>
      </c>
      <c r="J5" s="495" t="s">
        <v>1004</v>
      </c>
      <c r="K5" s="495" t="str">
        <f>"historische AK/HK zum Stand 31.12."&amp;'A. Allgemeine Informationen'!D14&amp;"  bereinigt um Investitions-
maßnahmen [EUR]"</f>
        <v>historische AK/HK zum Stand 31.12.2019  bereinigt um Investitions-
maßnahmen [EUR]</v>
      </c>
      <c r="L5" s="495" t="s">
        <v>1054</v>
      </c>
      <c r="M5" s="495" t="s">
        <v>1055</v>
      </c>
      <c r="N5" s="495" t="s">
        <v>1010</v>
      </c>
      <c r="O5" s="495" t="s">
        <v>1009</v>
      </c>
      <c r="P5" s="495" t="s">
        <v>1011</v>
      </c>
      <c r="Q5" s="495" t="s">
        <v>1012</v>
      </c>
      <c r="R5" s="495" t="s">
        <v>1013</v>
      </c>
      <c r="S5" s="495" t="s">
        <v>1014</v>
      </c>
      <c r="T5" s="495" t="s">
        <v>1015</v>
      </c>
      <c r="U5" s="839" t="str">
        <f>"Restwert zum 01.01."&amp;'A. Allgemeine Informationen'!D14&amp;CHAR(10)&amp;"[EUR]"</f>
        <v>Restwert zum 01.01.2019
[EUR]</v>
      </c>
      <c r="V5" s="839" t="str">
        <f>"Abschreibungen "&amp;'A. Allgemeine Informationen'!D14&amp;CHAR(10)&amp;"[EUR]"</f>
        <v>Abschreibungen 2019
[EUR]</v>
      </c>
      <c r="W5" s="839" t="str">
        <f>"Restwert zum 31.12."&amp;'A. Allgemeine Informationen'!D14&amp;CHAR(10)&amp;"[EUR]"</f>
        <v>Restwert zum 31.12.2019
[EUR]</v>
      </c>
      <c r="X5" s="495">
        <v>2017</v>
      </c>
      <c r="Y5" s="495">
        <v>2018</v>
      </c>
      <c r="Z5" s="495">
        <v>2019</v>
      </c>
      <c r="AA5" s="495">
        <v>2020</v>
      </c>
      <c r="AB5" s="495">
        <v>2021</v>
      </c>
      <c r="AC5" s="495">
        <v>2022</v>
      </c>
      <c r="AD5" s="729">
        <v>2023</v>
      </c>
    </row>
    <row r="6" spans="2:30" s="971" customFormat="1" ht="15" customHeight="1" x14ac:dyDescent="0.2">
      <c r="B6" s="840"/>
      <c r="C6" s="970" t="str">
        <f>IF(B6="","",VLOOKUP(B6,'E8. KKauf_Berechnung'!$B$11:$D$140,2,0))</f>
        <v/>
      </c>
      <c r="D6" s="841"/>
      <c r="E6" s="842"/>
      <c r="F6" s="836"/>
      <c r="G6" s="836"/>
      <c r="H6" s="836"/>
      <c r="I6" s="843">
        <f>F6+G6-H6</f>
        <v>0</v>
      </c>
      <c r="J6" s="836"/>
      <c r="K6" s="843">
        <f>I6-J6</f>
        <v>0</v>
      </c>
      <c r="L6" s="849">
        <f>IFERROR(VLOOKUP($D6,Listen!$F$3:$H$39,2,0),0)</f>
        <v>0</v>
      </c>
      <c r="M6" s="849">
        <f>IFERROR(VLOOKUP($D6,Listen!$F$3:$H$39,3,0),0)</f>
        <v>0</v>
      </c>
      <c r="N6" s="1115">
        <f t="shared" ref="N6:N69" si="1">$L6</f>
        <v>0</v>
      </c>
      <c r="O6" s="1115">
        <f t="shared" ref="O6:T22" si="2">N6</f>
        <v>0</v>
      </c>
      <c r="P6" s="1115">
        <f t="shared" ref="P6:T6" si="3">O6</f>
        <v>0</v>
      </c>
      <c r="Q6" s="1115">
        <f t="shared" si="3"/>
        <v>0</v>
      </c>
      <c r="R6" s="1115">
        <f t="shared" si="3"/>
        <v>0</v>
      </c>
      <c r="S6" s="1115">
        <f t="shared" si="3"/>
        <v>0</v>
      </c>
      <c r="T6" s="1115">
        <f t="shared" si="3"/>
        <v>0</v>
      </c>
      <c r="U6" s="851">
        <f>W6+V6</f>
        <v>0</v>
      </c>
      <c r="V6" s="852">
        <f>IF(E6='A. Allgemeine Informationen'!$D$14,$K6-W6,HLOOKUP('A. Allgemeine Informationen'!$D$14-1,$X$5:$AD$2005,ROW(E6)-4,FALSE)-$W6)</f>
        <v>0</v>
      </c>
      <c r="W6" s="851">
        <f>HLOOKUP('A. Allgemeine Informationen'!$D$14,$X$5:$AD$2005,ROW(E6)-4,FALSE)</f>
        <v>0</v>
      </c>
      <c r="X6" s="851">
        <f t="shared" ref="X6:X69" si="4">IF(OR($E6=0,$K6=0),0,IF($E6&lt;=X$5,$K6-$K6/N6*(X$5-$E6+1),0))</f>
        <v>0</v>
      </c>
      <c r="Y6" s="851">
        <f t="shared" ref="Y6:AD48" si="5">IF(OR($E6=0,$K6=0,O6-(Y$5-$E6)=0),0,IF($E6&lt;Y$5,X6-X6/(O6-(Y$5-$E6)),IF($E6=Y$5,$K6-$K6/O6,0)))</f>
        <v>0</v>
      </c>
      <c r="Z6" s="851">
        <f t="shared" si="5"/>
        <v>0</v>
      </c>
      <c r="AA6" s="851">
        <f t="shared" si="5"/>
        <v>0</v>
      </c>
      <c r="AB6" s="851">
        <f t="shared" si="5"/>
        <v>0</v>
      </c>
      <c r="AC6" s="851">
        <f t="shared" si="5"/>
        <v>0</v>
      </c>
      <c r="AD6" s="853">
        <f t="shared" si="5"/>
        <v>0</v>
      </c>
    </row>
    <row r="7" spans="2:30" s="971" customFormat="1" ht="15" customHeight="1" x14ac:dyDescent="0.2">
      <c r="B7" s="840"/>
      <c r="C7" s="970" t="str">
        <f>IF(B7="","",VLOOKUP(B7,'E8. KKauf_Berechnung'!$B$11:$D$140,2,0))</f>
        <v/>
      </c>
      <c r="D7" s="841"/>
      <c r="E7" s="842"/>
      <c r="F7" s="836"/>
      <c r="G7" s="836"/>
      <c r="H7" s="836"/>
      <c r="I7" s="843">
        <f t="shared" ref="I7:I70" si="6">F7+G7-H7</f>
        <v>0</v>
      </c>
      <c r="J7" s="836"/>
      <c r="K7" s="843">
        <f t="shared" ref="K7:K70" si="7">I7-J7</f>
        <v>0</v>
      </c>
      <c r="L7" s="849">
        <f>IFERROR(VLOOKUP($D7,Listen!$F$3:$H$39,2,0),0)</f>
        <v>0</v>
      </c>
      <c r="M7" s="849">
        <f>IFERROR(VLOOKUP($D7,Listen!$F$3:$H$39,3,0),0)</f>
        <v>0</v>
      </c>
      <c r="N7" s="1115">
        <f t="shared" si="1"/>
        <v>0</v>
      </c>
      <c r="O7" s="1115">
        <f t="shared" si="2"/>
        <v>0</v>
      </c>
      <c r="P7" s="1115">
        <f t="shared" si="2"/>
        <v>0</v>
      </c>
      <c r="Q7" s="1115">
        <f t="shared" si="2"/>
        <v>0</v>
      </c>
      <c r="R7" s="1115">
        <f t="shared" si="2"/>
        <v>0</v>
      </c>
      <c r="S7" s="1115">
        <f t="shared" si="2"/>
        <v>0</v>
      </c>
      <c r="T7" s="1115">
        <f t="shared" si="2"/>
        <v>0</v>
      </c>
      <c r="U7" s="851">
        <f t="shared" ref="U7:U70" si="8">W7+V7</f>
        <v>0</v>
      </c>
      <c r="V7" s="852">
        <f>IF(E7='A. Allgemeine Informationen'!$D$14,$K7-W7,HLOOKUP('A. Allgemeine Informationen'!$D$14-1,$X$5:$AD$2005,ROW(E7)-4,FALSE)-$W7)</f>
        <v>0</v>
      </c>
      <c r="W7" s="851">
        <f>HLOOKUP('A. Allgemeine Informationen'!$D$14,$X$5:$AD$2005,ROW(E7)-4,FALSE)</f>
        <v>0</v>
      </c>
      <c r="X7" s="851">
        <f t="shared" si="4"/>
        <v>0</v>
      </c>
      <c r="Y7" s="851">
        <f t="shared" si="5"/>
        <v>0</v>
      </c>
      <c r="Z7" s="851">
        <f t="shared" si="5"/>
        <v>0</v>
      </c>
      <c r="AA7" s="851">
        <f t="shared" si="5"/>
        <v>0</v>
      </c>
      <c r="AB7" s="851">
        <f t="shared" si="5"/>
        <v>0</v>
      </c>
      <c r="AC7" s="851">
        <f t="shared" si="5"/>
        <v>0</v>
      </c>
      <c r="AD7" s="853">
        <f t="shared" si="5"/>
        <v>0</v>
      </c>
    </row>
    <row r="8" spans="2:30" s="971" customFormat="1" ht="15" customHeight="1" x14ac:dyDescent="0.2">
      <c r="B8" s="840"/>
      <c r="C8" s="970" t="str">
        <f>IF(B8="","",VLOOKUP(B8,'E8. KKauf_Berechnung'!$B$11:$D$140,2,0))</f>
        <v/>
      </c>
      <c r="D8" s="841"/>
      <c r="E8" s="842"/>
      <c r="F8" s="836"/>
      <c r="G8" s="836"/>
      <c r="H8" s="836"/>
      <c r="I8" s="843">
        <f t="shared" si="6"/>
        <v>0</v>
      </c>
      <c r="J8" s="836"/>
      <c r="K8" s="843">
        <f t="shared" si="7"/>
        <v>0</v>
      </c>
      <c r="L8" s="849">
        <f>IFERROR(VLOOKUP($D8,Listen!$F$3:$H$39,2,0),0)</f>
        <v>0</v>
      </c>
      <c r="M8" s="849">
        <f>IFERROR(VLOOKUP($D8,Listen!$F$3:$H$39,3,0),0)</f>
        <v>0</v>
      </c>
      <c r="N8" s="1115">
        <f t="shared" si="1"/>
        <v>0</v>
      </c>
      <c r="O8" s="1115">
        <f t="shared" si="2"/>
        <v>0</v>
      </c>
      <c r="P8" s="1115">
        <f t="shared" si="2"/>
        <v>0</v>
      </c>
      <c r="Q8" s="1115">
        <f t="shared" si="2"/>
        <v>0</v>
      </c>
      <c r="R8" s="1115">
        <f t="shared" si="2"/>
        <v>0</v>
      </c>
      <c r="S8" s="1115">
        <f t="shared" si="2"/>
        <v>0</v>
      </c>
      <c r="T8" s="1115">
        <f t="shared" si="2"/>
        <v>0</v>
      </c>
      <c r="U8" s="851">
        <f t="shared" si="8"/>
        <v>0</v>
      </c>
      <c r="V8" s="852">
        <f>IF(E8='A. Allgemeine Informationen'!$D$14,$K8-W8,HLOOKUP('A. Allgemeine Informationen'!$D$14-1,$X$5:$AD$2005,ROW(E8)-4,FALSE)-$W8)</f>
        <v>0</v>
      </c>
      <c r="W8" s="851">
        <f>HLOOKUP('A. Allgemeine Informationen'!$D$14,$X$5:$AD$2005,ROW(E8)-4,FALSE)</f>
        <v>0</v>
      </c>
      <c r="X8" s="851">
        <f t="shared" si="4"/>
        <v>0</v>
      </c>
      <c r="Y8" s="851">
        <f t="shared" si="5"/>
        <v>0</v>
      </c>
      <c r="Z8" s="851">
        <f t="shared" si="5"/>
        <v>0</v>
      </c>
      <c r="AA8" s="851">
        <f t="shared" si="5"/>
        <v>0</v>
      </c>
      <c r="AB8" s="851">
        <f t="shared" si="5"/>
        <v>0</v>
      </c>
      <c r="AC8" s="851">
        <f t="shared" si="5"/>
        <v>0</v>
      </c>
      <c r="AD8" s="853">
        <f t="shared" si="5"/>
        <v>0</v>
      </c>
    </row>
    <row r="9" spans="2:30" s="971" customFormat="1" ht="15" customHeight="1" x14ac:dyDescent="0.2">
      <c r="B9" s="840"/>
      <c r="C9" s="970" t="str">
        <f>IF(B9="","",VLOOKUP(B9,'E8. KKauf_Berechnung'!$B$11:$D$140,2,0))</f>
        <v/>
      </c>
      <c r="D9" s="841"/>
      <c r="E9" s="842"/>
      <c r="F9" s="836"/>
      <c r="G9" s="836"/>
      <c r="H9" s="836"/>
      <c r="I9" s="843">
        <f t="shared" si="6"/>
        <v>0</v>
      </c>
      <c r="J9" s="836"/>
      <c r="K9" s="843">
        <f t="shared" si="7"/>
        <v>0</v>
      </c>
      <c r="L9" s="849">
        <f>IFERROR(VLOOKUP($D9,Listen!$F$3:$H$39,2,0),0)</f>
        <v>0</v>
      </c>
      <c r="M9" s="849">
        <f>IFERROR(VLOOKUP($D9,Listen!$F$3:$H$39,3,0),0)</f>
        <v>0</v>
      </c>
      <c r="N9" s="1115">
        <f t="shared" si="1"/>
        <v>0</v>
      </c>
      <c r="O9" s="1115">
        <f t="shared" si="2"/>
        <v>0</v>
      </c>
      <c r="P9" s="1115">
        <f t="shared" si="2"/>
        <v>0</v>
      </c>
      <c r="Q9" s="1115">
        <f t="shared" si="2"/>
        <v>0</v>
      </c>
      <c r="R9" s="1115">
        <f t="shared" si="2"/>
        <v>0</v>
      </c>
      <c r="S9" s="1115">
        <f t="shared" si="2"/>
        <v>0</v>
      </c>
      <c r="T9" s="1115">
        <f t="shared" si="2"/>
        <v>0</v>
      </c>
      <c r="U9" s="851">
        <f t="shared" si="8"/>
        <v>0</v>
      </c>
      <c r="V9" s="852">
        <f>IF(E9='A. Allgemeine Informationen'!$D$14,$K9-W9,HLOOKUP('A. Allgemeine Informationen'!$D$14-1,$X$5:$AD$2005,ROW(E9)-4,FALSE)-$W9)</f>
        <v>0</v>
      </c>
      <c r="W9" s="851">
        <f>HLOOKUP('A. Allgemeine Informationen'!$D$14,$X$5:$AD$2005,ROW(E9)-4,FALSE)</f>
        <v>0</v>
      </c>
      <c r="X9" s="851">
        <f t="shared" si="4"/>
        <v>0</v>
      </c>
      <c r="Y9" s="851">
        <f t="shared" si="5"/>
        <v>0</v>
      </c>
      <c r="Z9" s="851">
        <f t="shared" si="5"/>
        <v>0</v>
      </c>
      <c r="AA9" s="851">
        <f t="shared" si="5"/>
        <v>0</v>
      </c>
      <c r="AB9" s="851">
        <f t="shared" si="5"/>
        <v>0</v>
      </c>
      <c r="AC9" s="851">
        <f t="shared" si="5"/>
        <v>0</v>
      </c>
      <c r="AD9" s="853">
        <f t="shared" si="5"/>
        <v>0</v>
      </c>
    </row>
    <row r="10" spans="2:30" s="971" customFormat="1" ht="15" customHeight="1" x14ac:dyDescent="0.2">
      <c r="B10" s="840"/>
      <c r="C10" s="970" t="str">
        <f>IF(B10="","",VLOOKUP(B10,'E8. KKauf_Berechnung'!$B$11:$D$140,2,0))</f>
        <v/>
      </c>
      <c r="D10" s="841"/>
      <c r="E10" s="842"/>
      <c r="F10" s="836"/>
      <c r="G10" s="836"/>
      <c r="H10" s="836"/>
      <c r="I10" s="843">
        <f t="shared" si="6"/>
        <v>0</v>
      </c>
      <c r="J10" s="836"/>
      <c r="K10" s="843">
        <f t="shared" si="7"/>
        <v>0</v>
      </c>
      <c r="L10" s="849">
        <f>IFERROR(VLOOKUP($D10,Listen!$F$3:$H$39,2,0),0)</f>
        <v>0</v>
      </c>
      <c r="M10" s="849">
        <f>IFERROR(VLOOKUP($D10,Listen!$F$3:$H$39,3,0),0)</f>
        <v>0</v>
      </c>
      <c r="N10" s="1115">
        <f t="shared" si="1"/>
        <v>0</v>
      </c>
      <c r="O10" s="1115">
        <f t="shared" si="2"/>
        <v>0</v>
      </c>
      <c r="P10" s="1115">
        <f t="shared" si="2"/>
        <v>0</v>
      </c>
      <c r="Q10" s="1115">
        <f t="shared" si="2"/>
        <v>0</v>
      </c>
      <c r="R10" s="1115">
        <f t="shared" si="2"/>
        <v>0</v>
      </c>
      <c r="S10" s="1115">
        <f t="shared" si="2"/>
        <v>0</v>
      </c>
      <c r="T10" s="1115">
        <f t="shared" si="2"/>
        <v>0</v>
      </c>
      <c r="U10" s="851">
        <f t="shared" si="8"/>
        <v>0</v>
      </c>
      <c r="V10" s="852">
        <f>IF(E10='A. Allgemeine Informationen'!$D$14,$K10-W10,HLOOKUP('A. Allgemeine Informationen'!$D$14-1,$X$5:$AD$2005,ROW(E10)-4,FALSE)-$W10)</f>
        <v>0</v>
      </c>
      <c r="W10" s="851">
        <f>HLOOKUP('A. Allgemeine Informationen'!$D$14,$X$5:$AD$2005,ROW(E10)-4,FALSE)</f>
        <v>0</v>
      </c>
      <c r="X10" s="851">
        <f t="shared" si="4"/>
        <v>0</v>
      </c>
      <c r="Y10" s="851">
        <f t="shared" si="5"/>
        <v>0</v>
      </c>
      <c r="Z10" s="851">
        <f t="shared" si="5"/>
        <v>0</v>
      </c>
      <c r="AA10" s="851">
        <f t="shared" si="5"/>
        <v>0</v>
      </c>
      <c r="AB10" s="851">
        <f t="shared" si="5"/>
        <v>0</v>
      </c>
      <c r="AC10" s="851">
        <f t="shared" si="5"/>
        <v>0</v>
      </c>
      <c r="AD10" s="853">
        <f t="shared" si="5"/>
        <v>0</v>
      </c>
    </row>
    <row r="11" spans="2:30" s="971" customFormat="1" ht="15" customHeight="1" x14ac:dyDescent="0.2">
      <c r="B11" s="840"/>
      <c r="C11" s="970" t="str">
        <f>IF(B11="","",VLOOKUP(B11,'E8. KKauf_Berechnung'!$B$11:$D$140,2,0))</f>
        <v/>
      </c>
      <c r="D11" s="841"/>
      <c r="E11" s="842"/>
      <c r="F11" s="836"/>
      <c r="G11" s="836"/>
      <c r="H11" s="836"/>
      <c r="I11" s="843">
        <f t="shared" si="6"/>
        <v>0</v>
      </c>
      <c r="J11" s="836"/>
      <c r="K11" s="843">
        <f t="shared" si="7"/>
        <v>0</v>
      </c>
      <c r="L11" s="849">
        <f>IFERROR(VLOOKUP($D11,Listen!$F$3:$H$39,2,0),0)</f>
        <v>0</v>
      </c>
      <c r="M11" s="849">
        <f>IFERROR(VLOOKUP($D11,Listen!$F$3:$H$39,3,0),0)</f>
        <v>0</v>
      </c>
      <c r="N11" s="1115">
        <f t="shared" si="1"/>
        <v>0</v>
      </c>
      <c r="O11" s="1115">
        <f t="shared" si="2"/>
        <v>0</v>
      </c>
      <c r="P11" s="1115">
        <f t="shared" si="2"/>
        <v>0</v>
      </c>
      <c r="Q11" s="1115">
        <f t="shared" si="2"/>
        <v>0</v>
      </c>
      <c r="R11" s="1115">
        <f t="shared" si="2"/>
        <v>0</v>
      </c>
      <c r="S11" s="1115">
        <f t="shared" si="2"/>
        <v>0</v>
      </c>
      <c r="T11" s="1115">
        <f t="shared" si="2"/>
        <v>0</v>
      </c>
      <c r="U11" s="851">
        <f t="shared" si="8"/>
        <v>0</v>
      </c>
      <c r="V11" s="852">
        <f>IF(E11='A. Allgemeine Informationen'!$D$14,$K11-W11,HLOOKUP('A. Allgemeine Informationen'!$D$14-1,$X$5:$AD$2005,ROW(E11)-4,FALSE)-$W11)</f>
        <v>0</v>
      </c>
      <c r="W11" s="851">
        <f>HLOOKUP('A. Allgemeine Informationen'!$D$14,$X$5:$AD$2005,ROW(E11)-4,FALSE)</f>
        <v>0</v>
      </c>
      <c r="X11" s="851">
        <f t="shared" si="4"/>
        <v>0</v>
      </c>
      <c r="Y11" s="851">
        <f t="shared" si="5"/>
        <v>0</v>
      </c>
      <c r="Z11" s="851">
        <f t="shared" si="5"/>
        <v>0</v>
      </c>
      <c r="AA11" s="851">
        <f t="shared" si="5"/>
        <v>0</v>
      </c>
      <c r="AB11" s="851">
        <f t="shared" si="5"/>
        <v>0</v>
      </c>
      <c r="AC11" s="851">
        <f t="shared" si="5"/>
        <v>0</v>
      </c>
      <c r="AD11" s="853">
        <f t="shared" si="5"/>
        <v>0</v>
      </c>
    </row>
    <row r="12" spans="2:30" s="971" customFormat="1" ht="15" customHeight="1" x14ac:dyDescent="0.2">
      <c r="B12" s="840"/>
      <c r="C12" s="970" t="str">
        <f>IF(B12="","",VLOOKUP(B12,'E8. KKauf_Berechnung'!$B$11:$D$140,2,0))</f>
        <v/>
      </c>
      <c r="D12" s="841"/>
      <c r="E12" s="842"/>
      <c r="F12" s="836"/>
      <c r="G12" s="836"/>
      <c r="H12" s="836"/>
      <c r="I12" s="843">
        <f t="shared" si="6"/>
        <v>0</v>
      </c>
      <c r="J12" s="836"/>
      <c r="K12" s="843">
        <f t="shared" si="7"/>
        <v>0</v>
      </c>
      <c r="L12" s="849">
        <f>IFERROR(VLOOKUP($D12,Listen!$F$3:$H$39,2,0),0)</f>
        <v>0</v>
      </c>
      <c r="M12" s="849">
        <f>IFERROR(VLOOKUP($D12,Listen!$F$3:$H$39,3,0),0)</f>
        <v>0</v>
      </c>
      <c r="N12" s="1115">
        <f t="shared" si="1"/>
        <v>0</v>
      </c>
      <c r="O12" s="1115">
        <f t="shared" si="2"/>
        <v>0</v>
      </c>
      <c r="P12" s="1115">
        <f t="shared" si="2"/>
        <v>0</v>
      </c>
      <c r="Q12" s="1115">
        <f t="shared" si="2"/>
        <v>0</v>
      </c>
      <c r="R12" s="1115">
        <f t="shared" si="2"/>
        <v>0</v>
      </c>
      <c r="S12" s="1115">
        <f t="shared" si="2"/>
        <v>0</v>
      </c>
      <c r="T12" s="1115">
        <f t="shared" si="2"/>
        <v>0</v>
      </c>
      <c r="U12" s="851">
        <f t="shared" si="8"/>
        <v>0</v>
      </c>
      <c r="V12" s="852">
        <f>IF(E12='A. Allgemeine Informationen'!$D$14,$K12-W12,HLOOKUP('A. Allgemeine Informationen'!$D$14-1,$X$5:$AD$2005,ROW(E12)-4,FALSE)-$W12)</f>
        <v>0</v>
      </c>
      <c r="W12" s="851">
        <f>HLOOKUP('A. Allgemeine Informationen'!$D$14,$X$5:$AD$2005,ROW(E12)-4,FALSE)</f>
        <v>0</v>
      </c>
      <c r="X12" s="851">
        <f t="shared" si="4"/>
        <v>0</v>
      </c>
      <c r="Y12" s="851">
        <f t="shared" si="5"/>
        <v>0</v>
      </c>
      <c r="Z12" s="851">
        <f t="shared" si="5"/>
        <v>0</v>
      </c>
      <c r="AA12" s="851">
        <f t="shared" si="5"/>
        <v>0</v>
      </c>
      <c r="AB12" s="851">
        <f t="shared" si="5"/>
        <v>0</v>
      </c>
      <c r="AC12" s="851">
        <f t="shared" si="5"/>
        <v>0</v>
      </c>
      <c r="AD12" s="853">
        <f t="shared" si="5"/>
        <v>0</v>
      </c>
    </row>
    <row r="13" spans="2:30" s="971" customFormat="1" ht="15" customHeight="1" x14ac:dyDescent="0.2">
      <c r="B13" s="840"/>
      <c r="C13" s="970" t="str">
        <f>IF(B13="","",VLOOKUP(B13,'E8. KKauf_Berechnung'!$B$11:$D$140,2,0))</f>
        <v/>
      </c>
      <c r="D13" s="841"/>
      <c r="E13" s="842"/>
      <c r="F13" s="836"/>
      <c r="G13" s="836"/>
      <c r="H13" s="836"/>
      <c r="I13" s="843">
        <f t="shared" si="6"/>
        <v>0</v>
      </c>
      <c r="J13" s="836"/>
      <c r="K13" s="843">
        <f t="shared" si="7"/>
        <v>0</v>
      </c>
      <c r="L13" s="849">
        <f>IFERROR(VLOOKUP($D13,Listen!$F$3:$H$39,2,0),0)</f>
        <v>0</v>
      </c>
      <c r="M13" s="849">
        <f>IFERROR(VLOOKUP($D13,Listen!$F$3:$H$39,3,0),0)</f>
        <v>0</v>
      </c>
      <c r="N13" s="1115">
        <f t="shared" si="1"/>
        <v>0</v>
      </c>
      <c r="O13" s="1115">
        <f t="shared" si="2"/>
        <v>0</v>
      </c>
      <c r="P13" s="1115">
        <f t="shared" si="2"/>
        <v>0</v>
      </c>
      <c r="Q13" s="1115">
        <f t="shared" si="2"/>
        <v>0</v>
      </c>
      <c r="R13" s="1115">
        <f t="shared" si="2"/>
        <v>0</v>
      </c>
      <c r="S13" s="1115">
        <f t="shared" si="2"/>
        <v>0</v>
      </c>
      <c r="T13" s="1115">
        <f t="shared" si="2"/>
        <v>0</v>
      </c>
      <c r="U13" s="851">
        <f t="shared" si="8"/>
        <v>0</v>
      </c>
      <c r="V13" s="852">
        <f>IF(E13='A. Allgemeine Informationen'!$D$14,$K13-W13,HLOOKUP('A. Allgemeine Informationen'!$D$14-1,$X$5:$AD$2005,ROW(E13)-4,FALSE)-$W13)</f>
        <v>0</v>
      </c>
      <c r="W13" s="851">
        <f>HLOOKUP('A. Allgemeine Informationen'!$D$14,$X$5:$AD$2005,ROW(E13)-4,FALSE)</f>
        <v>0</v>
      </c>
      <c r="X13" s="851">
        <f t="shared" si="4"/>
        <v>0</v>
      </c>
      <c r="Y13" s="851">
        <f t="shared" si="5"/>
        <v>0</v>
      </c>
      <c r="Z13" s="851">
        <f t="shared" si="5"/>
        <v>0</v>
      </c>
      <c r="AA13" s="851">
        <f t="shared" si="5"/>
        <v>0</v>
      </c>
      <c r="AB13" s="851">
        <f t="shared" si="5"/>
        <v>0</v>
      </c>
      <c r="AC13" s="851">
        <f t="shared" si="5"/>
        <v>0</v>
      </c>
      <c r="AD13" s="853">
        <f t="shared" si="5"/>
        <v>0</v>
      </c>
    </row>
    <row r="14" spans="2:30" s="971" customFormat="1" ht="15" customHeight="1" x14ac:dyDescent="0.2">
      <c r="B14" s="840"/>
      <c r="C14" s="970" t="str">
        <f>IF(B14="","",VLOOKUP(B14,'E8. KKauf_Berechnung'!$B$11:$D$140,2,0))</f>
        <v/>
      </c>
      <c r="D14" s="841"/>
      <c r="E14" s="842"/>
      <c r="F14" s="836"/>
      <c r="G14" s="836"/>
      <c r="H14" s="836"/>
      <c r="I14" s="843">
        <f t="shared" si="6"/>
        <v>0</v>
      </c>
      <c r="J14" s="836"/>
      <c r="K14" s="843">
        <f t="shared" si="7"/>
        <v>0</v>
      </c>
      <c r="L14" s="849">
        <f>IFERROR(VLOOKUP($D14,Listen!$F$3:$H$39,2,0),0)</f>
        <v>0</v>
      </c>
      <c r="M14" s="849">
        <f>IFERROR(VLOOKUP($D14,Listen!$F$3:$H$39,3,0),0)</f>
        <v>0</v>
      </c>
      <c r="N14" s="1115">
        <f t="shared" si="1"/>
        <v>0</v>
      </c>
      <c r="O14" s="1115">
        <f t="shared" si="2"/>
        <v>0</v>
      </c>
      <c r="P14" s="1115">
        <f t="shared" si="2"/>
        <v>0</v>
      </c>
      <c r="Q14" s="1115">
        <f t="shared" si="2"/>
        <v>0</v>
      </c>
      <c r="R14" s="1115">
        <f t="shared" si="2"/>
        <v>0</v>
      </c>
      <c r="S14" s="1115">
        <f t="shared" si="2"/>
        <v>0</v>
      </c>
      <c r="T14" s="1115">
        <f t="shared" si="2"/>
        <v>0</v>
      </c>
      <c r="U14" s="851">
        <f t="shared" si="8"/>
        <v>0</v>
      </c>
      <c r="V14" s="852">
        <f>IF(E14='A. Allgemeine Informationen'!$D$14,$K14-W14,HLOOKUP('A. Allgemeine Informationen'!$D$14-1,$X$5:$AD$2005,ROW(E14)-4,FALSE)-$W14)</f>
        <v>0</v>
      </c>
      <c r="W14" s="851">
        <f>HLOOKUP('A. Allgemeine Informationen'!$D$14,$X$5:$AD$2005,ROW(E14)-4,FALSE)</f>
        <v>0</v>
      </c>
      <c r="X14" s="851">
        <f t="shared" si="4"/>
        <v>0</v>
      </c>
      <c r="Y14" s="851">
        <f t="shared" si="5"/>
        <v>0</v>
      </c>
      <c r="Z14" s="851">
        <f t="shared" si="5"/>
        <v>0</v>
      </c>
      <c r="AA14" s="851">
        <f t="shared" si="5"/>
        <v>0</v>
      </c>
      <c r="AB14" s="851">
        <f t="shared" si="5"/>
        <v>0</v>
      </c>
      <c r="AC14" s="851">
        <f t="shared" si="5"/>
        <v>0</v>
      </c>
      <c r="AD14" s="853">
        <f t="shared" si="5"/>
        <v>0</v>
      </c>
    </row>
    <row r="15" spans="2:30" s="971" customFormat="1" ht="15" customHeight="1" x14ac:dyDescent="0.2">
      <c r="B15" s="840"/>
      <c r="C15" s="970" t="str">
        <f>IF(B15="","",VLOOKUP(B15,'E8. KKauf_Berechnung'!$B$11:$D$140,2,0))</f>
        <v/>
      </c>
      <c r="D15" s="841"/>
      <c r="E15" s="842"/>
      <c r="F15" s="836"/>
      <c r="G15" s="836"/>
      <c r="H15" s="836"/>
      <c r="I15" s="843">
        <f t="shared" si="6"/>
        <v>0</v>
      </c>
      <c r="J15" s="836"/>
      <c r="K15" s="843">
        <f t="shared" si="7"/>
        <v>0</v>
      </c>
      <c r="L15" s="849">
        <f>IFERROR(VLOOKUP($D15,Listen!$F$3:$H$39,2,0),0)</f>
        <v>0</v>
      </c>
      <c r="M15" s="849">
        <f>IFERROR(VLOOKUP($D15,Listen!$F$3:$H$39,3,0),0)</f>
        <v>0</v>
      </c>
      <c r="N15" s="1115">
        <f t="shared" si="1"/>
        <v>0</v>
      </c>
      <c r="O15" s="1115">
        <f t="shared" si="2"/>
        <v>0</v>
      </c>
      <c r="P15" s="1115">
        <f t="shared" si="2"/>
        <v>0</v>
      </c>
      <c r="Q15" s="1115">
        <f t="shared" si="2"/>
        <v>0</v>
      </c>
      <c r="R15" s="1115">
        <f t="shared" si="2"/>
        <v>0</v>
      </c>
      <c r="S15" s="1115">
        <f t="shared" si="2"/>
        <v>0</v>
      </c>
      <c r="T15" s="1115">
        <f t="shared" si="2"/>
        <v>0</v>
      </c>
      <c r="U15" s="851">
        <f t="shared" si="8"/>
        <v>0</v>
      </c>
      <c r="V15" s="852">
        <f>IF(E15='A. Allgemeine Informationen'!$D$14,$K15-W15,HLOOKUP('A. Allgemeine Informationen'!$D$14-1,$X$5:$AD$2005,ROW(E15)-4,FALSE)-$W15)</f>
        <v>0</v>
      </c>
      <c r="W15" s="851">
        <f>HLOOKUP('A. Allgemeine Informationen'!$D$14,$X$5:$AD$2005,ROW(E15)-4,FALSE)</f>
        <v>0</v>
      </c>
      <c r="X15" s="851">
        <f t="shared" si="4"/>
        <v>0</v>
      </c>
      <c r="Y15" s="851">
        <f t="shared" si="5"/>
        <v>0</v>
      </c>
      <c r="Z15" s="851">
        <f t="shared" si="5"/>
        <v>0</v>
      </c>
      <c r="AA15" s="851">
        <f t="shared" si="5"/>
        <v>0</v>
      </c>
      <c r="AB15" s="851">
        <f t="shared" si="5"/>
        <v>0</v>
      </c>
      <c r="AC15" s="851">
        <f t="shared" si="5"/>
        <v>0</v>
      </c>
      <c r="AD15" s="853">
        <f t="shared" si="5"/>
        <v>0</v>
      </c>
    </row>
    <row r="16" spans="2:30" s="971" customFormat="1" ht="15" customHeight="1" x14ac:dyDescent="0.2">
      <c r="B16" s="840"/>
      <c r="C16" s="970" t="str">
        <f>IF(B16="","",VLOOKUP(B16,'E8. KKauf_Berechnung'!$B$11:$D$140,2,0))</f>
        <v/>
      </c>
      <c r="D16" s="841"/>
      <c r="E16" s="842"/>
      <c r="F16" s="836"/>
      <c r="G16" s="836"/>
      <c r="H16" s="836"/>
      <c r="I16" s="843">
        <f t="shared" si="6"/>
        <v>0</v>
      </c>
      <c r="J16" s="836"/>
      <c r="K16" s="843">
        <f t="shared" si="7"/>
        <v>0</v>
      </c>
      <c r="L16" s="849">
        <f>IFERROR(VLOOKUP($D16,Listen!$F$3:$H$39,2,0),0)</f>
        <v>0</v>
      </c>
      <c r="M16" s="849">
        <f>IFERROR(VLOOKUP($D16,Listen!$F$3:$H$39,3,0),0)</f>
        <v>0</v>
      </c>
      <c r="N16" s="1115">
        <f t="shared" si="1"/>
        <v>0</v>
      </c>
      <c r="O16" s="1115">
        <f t="shared" si="2"/>
        <v>0</v>
      </c>
      <c r="P16" s="1115">
        <f t="shared" si="2"/>
        <v>0</v>
      </c>
      <c r="Q16" s="1115">
        <f t="shared" si="2"/>
        <v>0</v>
      </c>
      <c r="R16" s="1115">
        <f t="shared" si="2"/>
        <v>0</v>
      </c>
      <c r="S16" s="1115">
        <f t="shared" si="2"/>
        <v>0</v>
      </c>
      <c r="T16" s="1115">
        <f t="shared" si="2"/>
        <v>0</v>
      </c>
      <c r="U16" s="851">
        <f t="shared" si="8"/>
        <v>0</v>
      </c>
      <c r="V16" s="852">
        <f>IF(E16='A. Allgemeine Informationen'!$D$14,$K16-W16,HLOOKUP('A. Allgemeine Informationen'!$D$14-1,$X$5:$AD$2005,ROW(E16)-4,FALSE)-$W16)</f>
        <v>0</v>
      </c>
      <c r="W16" s="851">
        <f>HLOOKUP('A. Allgemeine Informationen'!$D$14,$X$5:$AD$2005,ROW(E16)-4,FALSE)</f>
        <v>0</v>
      </c>
      <c r="X16" s="851">
        <f t="shared" si="4"/>
        <v>0</v>
      </c>
      <c r="Y16" s="851">
        <f t="shared" si="5"/>
        <v>0</v>
      </c>
      <c r="Z16" s="851">
        <f t="shared" si="5"/>
        <v>0</v>
      </c>
      <c r="AA16" s="851">
        <f t="shared" si="5"/>
        <v>0</v>
      </c>
      <c r="AB16" s="851">
        <f t="shared" si="5"/>
        <v>0</v>
      </c>
      <c r="AC16" s="851">
        <f t="shared" si="5"/>
        <v>0</v>
      </c>
      <c r="AD16" s="853">
        <f t="shared" si="5"/>
        <v>0</v>
      </c>
    </row>
    <row r="17" spans="2:30" s="971" customFormat="1" ht="15" customHeight="1" x14ac:dyDescent="0.2">
      <c r="B17" s="840"/>
      <c r="C17" s="970" t="str">
        <f>IF(B17="","",VLOOKUP(B17,'E8. KKauf_Berechnung'!$B$11:$D$140,2,0))</f>
        <v/>
      </c>
      <c r="D17" s="841"/>
      <c r="E17" s="842"/>
      <c r="F17" s="836"/>
      <c r="G17" s="836"/>
      <c r="H17" s="836"/>
      <c r="I17" s="843">
        <f t="shared" si="6"/>
        <v>0</v>
      </c>
      <c r="J17" s="836"/>
      <c r="K17" s="843">
        <f t="shared" si="7"/>
        <v>0</v>
      </c>
      <c r="L17" s="849">
        <f>IFERROR(VLOOKUP($D17,Listen!$F$3:$H$39,2,0),0)</f>
        <v>0</v>
      </c>
      <c r="M17" s="849">
        <f>IFERROR(VLOOKUP($D17,Listen!$F$3:$H$39,3,0),0)</f>
        <v>0</v>
      </c>
      <c r="N17" s="1115">
        <f t="shared" si="1"/>
        <v>0</v>
      </c>
      <c r="O17" s="1115">
        <f t="shared" si="2"/>
        <v>0</v>
      </c>
      <c r="P17" s="1115">
        <f t="shared" si="2"/>
        <v>0</v>
      </c>
      <c r="Q17" s="1115">
        <f t="shared" si="2"/>
        <v>0</v>
      </c>
      <c r="R17" s="1115">
        <f t="shared" si="2"/>
        <v>0</v>
      </c>
      <c r="S17" s="1115">
        <f t="shared" si="2"/>
        <v>0</v>
      </c>
      <c r="T17" s="1115">
        <f t="shared" si="2"/>
        <v>0</v>
      </c>
      <c r="U17" s="851">
        <f t="shared" si="8"/>
        <v>0</v>
      </c>
      <c r="V17" s="852">
        <f>IF(E17='A. Allgemeine Informationen'!$D$14,$K17-W17,HLOOKUP('A. Allgemeine Informationen'!$D$14-1,$X$5:$AD$2005,ROW(E17)-4,FALSE)-$W17)</f>
        <v>0</v>
      </c>
      <c r="W17" s="851">
        <f>HLOOKUP('A. Allgemeine Informationen'!$D$14,$X$5:$AD$2005,ROW(E17)-4,FALSE)</f>
        <v>0</v>
      </c>
      <c r="X17" s="851">
        <f t="shared" si="4"/>
        <v>0</v>
      </c>
      <c r="Y17" s="851">
        <f t="shared" si="5"/>
        <v>0</v>
      </c>
      <c r="Z17" s="851">
        <f t="shared" si="5"/>
        <v>0</v>
      </c>
      <c r="AA17" s="851">
        <f t="shared" si="5"/>
        <v>0</v>
      </c>
      <c r="AB17" s="851">
        <f t="shared" si="5"/>
        <v>0</v>
      </c>
      <c r="AC17" s="851">
        <f t="shared" si="5"/>
        <v>0</v>
      </c>
      <c r="AD17" s="853">
        <f t="shared" si="5"/>
        <v>0</v>
      </c>
    </row>
    <row r="18" spans="2:30" s="971" customFormat="1" ht="15" customHeight="1" x14ac:dyDescent="0.2">
      <c r="B18" s="840"/>
      <c r="C18" s="970" t="str">
        <f>IF(B18="","",VLOOKUP(B18,'E8. KKauf_Berechnung'!$B$11:$D$140,2,0))</f>
        <v/>
      </c>
      <c r="D18" s="841"/>
      <c r="E18" s="842"/>
      <c r="F18" s="836"/>
      <c r="G18" s="836"/>
      <c r="H18" s="836"/>
      <c r="I18" s="843">
        <f t="shared" si="6"/>
        <v>0</v>
      </c>
      <c r="J18" s="836"/>
      <c r="K18" s="843">
        <f t="shared" si="7"/>
        <v>0</v>
      </c>
      <c r="L18" s="849">
        <f>IFERROR(VLOOKUP($D18,Listen!$F$3:$H$39,2,0),0)</f>
        <v>0</v>
      </c>
      <c r="M18" s="849">
        <f>IFERROR(VLOOKUP($D18,Listen!$F$3:$H$39,3,0),0)</f>
        <v>0</v>
      </c>
      <c r="N18" s="1115">
        <f t="shared" si="1"/>
        <v>0</v>
      </c>
      <c r="O18" s="1115">
        <f t="shared" si="2"/>
        <v>0</v>
      </c>
      <c r="P18" s="1115">
        <f t="shared" si="2"/>
        <v>0</v>
      </c>
      <c r="Q18" s="1115">
        <f t="shared" si="2"/>
        <v>0</v>
      </c>
      <c r="R18" s="1115">
        <f t="shared" si="2"/>
        <v>0</v>
      </c>
      <c r="S18" s="1115">
        <f t="shared" si="2"/>
        <v>0</v>
      </c>
      <c r="T18" s="1115">
        <f t="shared" si="2"/>
        <v>0</v>
      </c>
      <c r="U18" s="851">
        <f t="shared" si="8"/>
        <v>0</v>
      </c>
      <c r="V18" s="852">
        <f>IF(E18='A. Allgemeine Informationen'!$D$14,$K18-W18,HLOOKUP('A. Allgemeine Informationen'!$D$14-1,$X$5:$AD$2005,ROW(E18)-4,FALSE)-$W18)</f>
        <v>0</v>
      </c>
      <c r="W18" s="851">
        <f>HLOOKUP('A. Allgemeine Informationen'!$D$14,$X$5:$AD$2005,ROW(E18)-4,FALSE)</f>
        <v>0</v>
      </c>
      <c r="X18" s="851">
        <f t="shared" si="4"/>
        <v>0</v>
      </c>
      <c r="Y18" s="851">
        <f t="shared" si="5"/>
        <v>0</v>
      </c>
      <c r="Z18" s="851">
        <f t="shared" si="5"/>
        <v>0</v>
      </c>
      <c r="AA18" s="851">
        <f t="shared" si="5"/>
        <v>0</v>
      </c>
      <c r="AB18" s="851">
        <f t="shared" si="5"/>
        <v>0</v>
      </c>
      <c r="AC18" s="851">
        <f t="shared" si="5"/>
        <v>0</v>
      </c>
      <c r="AD18" s="853">
        <f t="shared" si="5"/>
        <v>0</v>
      </c>
    </row>
    <row r="19" spans="2:30" s="971" customFormat="1" ht="15" customHeight="1" x14ac:dyDescent="0.2">
      <c r="B19" s="840"/>
      <c r="C19" s="970" t="str">
        <f>IF(B19="","",VLOOKUP(B19,'E8. KKauf_Berechnung'!$B$11:$D$140,2,0))</f>
        <v/>
      </c>
      <c r="D19" s="841"/>
      <c r="E19" s="842"/>
      <c r="F19" s="836"/>
      <c r="G19" s="836"/>
      <c r="H19" s="836"/>
      <c r="I19" s="843">
        <f t="shared" si="6"/>
        <v>0</v>
      </c>
      <c r="J19" s="836"/>
      <c r="K19" s="843">
        <f t="shared" si="7"/>
        <v>0</v>
      </c>
      <c r="L19" s="849">
        <f>IFERROR(VLOOKUP($D19,Listen!$F$3:$H$39,2,0),0)</f>
        <v>0</v>
      </c>
      <c r="M19" s="849">
        <f>IFERROR(VLOOKUP($D19,Listen!$F$3:$H$39,3,0),0)</f>
        <v>0</v>
      </c>
      <c r="N19" s="1115">
        <f t="shared" si="1"/>
        <v>0</v>
      </c>
      <c r="O19" s="1115">
        <f t="shared" si="2"/>
        <v>0</v>
      </c>
      <c r="P19" s="1115">
        <f t="shared" si="2"/>
        <v>0</v>
      </c>
      <c r="Q19" s="1115">
        <f t="shared" si="2"/>
        <v>0</v>
      </c>
      <c r="R19" s="1115">
        <f t="shared" si="2"/>
        <v>0</v>
      </c>
      <c r="S19" s="1115">
        <f t="shared" si="2"/>
        <v>0</v>
      </c>
      <c r="T19" s="1115">
        <f t="shared" si="2"/>
        <v>0</v>
      </c>
      <c r="U19" s="851">
        <f t="shared" si="8"/>
        <v>0</v>
      </c>
      <c r="V19" s="852">
        <f>IF(E19='A. Allgemeine Informationen'!$D$14,$K19-W19,HLOOKUP('A. Allgemeine Informationen'!$D$14-1,$X$5:$AD$2005,ROW(E19)-4,FALSE)-$W19)</f>
        <v>0</v>
      </c>
      <c r="W19" s="851">
        <f>HLOOKUP('A. Allgemeine Informationen'!$D$14,$X$5:$AD$2005,ROW(E19)-4,FALSE)</f>
        <v>0</v>
      </c>
      <c r="X19" s="851">
        <f t="shared" si="4"/>
        <v>0</v>
      </c>
      <c r="Y19" s="851">
        <f t="shared" si="5"/>
        <v>0</v>
      </c>
      <c r="Z19" s="851">
        <f t="shared" si="5"/>
        <v>0</v>
      </c>
      <c r="AA19" s="851">
        <f t="shared" si="5"/>
        <v>0</v>
      </c>
      <c r="AB19" s="851">
        <f t="shared" si="5"/>
        <v>0</v>
      </c>
      <c r="AC19" s="851">
        <f t="shared" si="5"/>
        <v>0</v>
      </c>
      <c r="AD19" s="853">
        <f t="shared" si="5"/>
        <v>0</v>
      </c>
    </row>
    <row r="20" spans="2:30" s="971" customFormat="1" ht="15" customHeight="1" x14ac:dyDescent="0.2">
      <c r="B20" s="840"/>
      <c r="C20" s="970" t="str">
        <f>IF(B20="","",VLOOKUP(B20,'E8. KKauf_Berechnung'!$B$11:$D$140,2,0))</f>
        <v/>
      </c>
      <c r="D20" s="841"/>
      <c r="E20" s="842"/>
      <c r="F20" s="836"/>
      <c r="G20" s="836"/>
      <c r="H20" s="836"/>
      <c r="I20" s="843">
        <f t="shared" si="6"/>
        <v>0</v>
      </c>
      <c r="J20" s="836"/>
      <c r="K20" s="843">
        <f t="shared" si="7"/>
        <v>0</v>
      </c>
      <c r="L20" s="849">
        <f>IFERROR(VLOOKUP($D20,Listen!$F$3:$H$39,2,0),0)</f>
        <v>0</v>
      </c>
      <c r="M20" s="849">
        <f>IFERROR(VLOOKUP($D20,Listen!$F$3:$H$39,3,0),0)</f>
        <v>0</v>
      </c>
      <c r="N20" s="1115">
        <f t="shared" si="1"/>
        <v>0</v>
      </c>
      <c r="O20" s="1115">
        <f t="shared" si="2"/>
        <v>0</v>
      </c>
      <c r="P20" s="1115">
        <f t="shared" si="2"/>
        <v>0</v>
      </c>
      <c r="Q20" s="1115">
        <f t="shared" si="2"/>
        <v>0</v>
      </c>
      <c r="R20" s="1115">
        <f t="shared" si="2"/>
        <v>0</v>
      </c>
      <c r="S20" s="1115">
        <f t="shared" si="2"/>
        <v>0</v>
      </c>
      <c r="T20" s="1115">
        <f t="shared" si="2"/>
        <v>0</v>
      </c>
      <c r="U20" s="851">
        <f t="shared" si="8"/>
        <v>0</v>
      </c>
      <c r="V20" s="852">
        <f>IF(E20='A. Allgemeine Informationen'!$D$14,$K20-W20,HLOOKUP('A. Allgemeine Informationen'!$D$14-1,$X$5:$AD$2005,ROW(E20)-4,FALSE)-$W20)</f>
        <v>0</v>
      </c>
      <c r="W20" s="851">
        <f>HLOOKUP('A. Allgemeine Informationen'!$D$14,$X$5:$AD$2005,ROW(E20)-4,FALSE)</f>
        <v>0</v>
      </c>
      <c r="X20" s="851">
        <f t="shared" si="4"/>
        <v>0</v>
      </c>
      <c r="Y20" s="851">
        <f t="shared" si="5"/>
        <v>0</v>
      </c>
      <c r="Z20" s="851">
        <f t="shared" si="5"/>
        <v>0</v>
      </c>
      <c r="AA20" s="851">
        <f t="shared" si="5"/>
        <v>0</v>
      </c>
      <c r="AB20" s="851">
        <f t="shared" si="5"/>
        <v>0</v>
      </c>
      <c r="AC20" s="851">
        <f t="shared" si="5"/>
        <v>0</v>
      </c>
      <c r="AD20" s="853">
        <f t="shared" si="5"/>
        <v>0</v>
      </c>
    </row>
    <row r="21" spans="2:30" s="971" customFormat="1" ht="15" customHeight="1" x14ac:dyDescent="0.2">
      <c r="B21" s="840"/>
      <c r="C21" s="970" t="str">
        <f>IF(B21="","",VLOOKUP(B21,'E8. KKauf_Berechnung'!$B$11:$D$140,2,0))</f>
        <v/>
      </c>
      <c r="D21" s="841"/>
      <c r="E21" s="842"/>
      <c r="F21" s="836"/>
      <c r="G21" s="836"/>
      <c r="H21" s="836"/>
      <c r="I21" s="843">
        <f t="shared" si="6"/>
        <v>0</v>
      </c>
      <c r="J21" s="836"/>
      <c r="K21" s="843">
        <f t="shared" si="7"/>
        <v>0</v>
      </c>
      <c r="L21" s="849">
        <f>IFERROR(VLOOKUP($D21,Listen!$F$3:$H$39,2,0),0)</f>
        <v>0</v>
      </c>
      <c r="M21" s="849">
        <f>IFERROR(VLOOKUP($D21,Listen!$F$3:$H$39,3,0),0)</f>
        <v>0</v>
      </c>
      <c r="N21" s="1115">
        <f t="shared" si="1"/>
        <v>0</v>
      </c>
      <c r="O21" s="1115">
        <f t="shared" si="2"/>
        <v>0</v>
      </c>
      <c r="P21" s="1115">
        <f t="shared" si="2"/>
        <v>0</v>
      </c>
      <c r="Q21" s="1115">
        <f t="shared" si="2"/>
        <v>0</v>
      </c>
      <c r="R21" s="1115">
        <f t="shared" si="2"/>
        <v>0</v>
      </c>
      <c r="S21" s="1115">
        <f t="shared" si="2"/>
        <v>0</v>
      </c>
      <c r="T21" s="1115">
        <f t="shared" si="2"/>
        <v>0</v>
      </c>
      <c r="U21" s="851">
        <f t="shared" si="8"/>
        <v>0</v>
      </c>
      <c r="V21" s="852">
        <f>IF(E21='A. Allgemeine Informationen'!$D$14,$K21-W21,HLOOKUP('A. Allgemeine Informationen'!$D$14-1,$X$5:$AD$2005,ROW(E21)-4,FALSE)-$W21)</f>
        <v>0</v>
      </c>
      <c r="W21" s="851">
        <f>HLOOKUP('A. Allgemeine Informationen'!$D$14,$X$5:$AD$2005,ROW(E21)-4,FALSE)</f>
        <v>0</v>
      </c>
      <c r="X21" s="851">
        <f t="shared" si="4"/>
        <v>0</v>
      </c>
      <c r="Y21" s="851">
        <f t="shared" si="5"/>
        <v>0</v>
      </c>
      <c r="Z21" s="851">
        <f t="shared" si="5"/>
        <v>0</v>
      </c>
      <c r="AA21" s="851">
        <f t="shared" si="5"/>
        <v>0</v>
      </c>
      <c r="AB21" s="851">
        <f t="shared" si="5"/>
        <v>0</v>
      </c>
      <c r="AC21" s="851">
        <f t="shared" si="5"/>
        <v>0</v>
      </c>
      <c r="AD21" s="853">
        <f t="shared" si="5"/>
        <v>0</v>
      </c>
    </row>
    <row r="22" spans="2:30" s="971" customFormat="1" ht="15" customHeight="1" x14ac:dyDescent="0.2">
      <c r="B22" s="840"/>
      <c r="C22" s="970" t="str">
        <f>IF(B22="","",VLOOKUP(B22,'E8. KKauf_Berechnung'!$B$11:$D$140,2,0))</f>
        <v/>
      </c>
      <c r="D22" s="841"/>
      <c r="E22" s="842"/>
      <c r="F22" s="836"/>
      <c r="G22" s="836"/>
      <c r="H22" s="836"/>
      <c r="I22" s="843">
        <f t="shared" si="6"/>
        <v>0</v>
      </c>
      <c r="J22" s="836"/>
      <c r="K22" s="843">
        <f t="shared" si="7"/>
        <v>0</v>
      </c>
      <c r="L22" s="849">
        <f>IFERROR(VLOOKUP($D22,Listen!$F$3:$H$39,2,0),0)</f>
        <v>0</v>
      </c>
      <c r="M22" s="849">
        <f>IFERROR(VLOOKUP($D22,Listen!$F$3:$H$39,3,0),0)</f>
        <v>0</v>
      </c>
      <c r="N22" s="1115">
        <f t="shared" si="1"/>
        <v>0</v>
      </c>
      <c r="O22" s="1115">
        <f t="shared" si="2"/>
        <v>0</v>
      </c>
      <c r="P22" s="1115">
        <f t="shared" si="2"/>
        <v>0</v>
      </c>
      <c r="Q22" s="1115">
        <f t="shared" si="2"/>
        <v>0</v>
      </c>
      <c r="R22" s="1115">
        <f t="shared" si="2"/>
        <v>0</v>
      </c>
      <c r="S22" s="1115">
        <f t="shared" si="2"/>
        <v>0</v>
      </c>
      <c r="T22" s="1115">
        <f t="shared" si="2"/>
        <v>0</v>
      </c>
      <c r="U22" s="851">
        <f t="shared" si="8"/>
        <v>0</v>
      </c>
      <c r="V22" s="852">
        <f>IF(E22='A. Allgemeine Informationen'!$D$14,$K22-W22,HLOOKUP('A. Allgemeine Informationen'!$D$14-1,$X$5:$AD$2005,ROW(E22)-4,FALSE)-$W22)</f>
        <v>0</v>
      </c>
      <c r="W22" s="851">
        <f>HLOOKUP('A. Allgemeine Informationen'!$D$14,$X$5:$AD$2005,ROW(E22)-4,FALSE)</f>
        <v>0</v>
      </c>
      <c r="X22" s="851">
        <f t="shared" si="4"/>
        <v>0</v>
      </c>
      <c r="Y22" s="851">
        <f t="shared" si="5"/>
        <v>0</v>
      </c>
      <c r="Z22" s="851">
        <f t="shared" si="5"/>
        <v>0</v>
      </c>
      <c r="AA22" s="851">
        <f t="shared" si="5"/>
        <v>0</v>
      </c>
      <c r="AB22" s="851">
        <f t="shared" si="5"/>
        <v>0</v>
      </c>
      <c r="AC22" s="851">
        <f t="shared" si="5"/>
        <v>0</v>
      </c>
      <c r="AD22" s="853">
        <f t="shared" si="5"/>
        <v>0</v>
      </c>
    </row>
    <row r="23" spans="2:30" s="971" customFormat="1" ht="15" customHeight="1" x14ac:dyDescent="0.2">
      <c r="B23" s="840"/>
      <c r="C23" s="970" t="str">
        <f>IF(B23="","",VLOOKUP(B23,'E8. KKauf_Berechnung'!$B$11:$D$140,2,0))</f>
        <v/>
      </c>
      <c r="D23" s="841"/>
      <c r="E23" s="842"/>
      <c r="F23" s="836"/>
      <c r="G23" s="836"/>
      <c r="H23" s="836"/>
      <c r="I23" s="843">
        <f t="shared" si="6"/>
        <v>0</v>
      </c>
      <c r="J23" s="836"/>
      <c r="K23" s="843">
        <f t="shared" si="7"/>
        <v>0</v>
      </c>
      <c r="L23" s="849">
        <f>IFERROR(VLOOKUP($D23,Listen!$F$3:$H$39,2,0),0)</f>
        <v>0</v>
      </c>
      <c r="M23" s="849">
        <f>IFERROR(VLOOKUP($D23,Listen!$F$3:$H$39,3,0),0)</f>
        <v>0</v>
      </c>
      <c r="N23" s="1115">
        <f t="shared" si="1"/>
        <v>0</v>
      </c>
      <c r="O23" s="1115">
        <f t="shared" ref="O23:T38" si="9">N23</f>
        <v>0</v>
      </c>
      <c r="P23" s="1115">
        <f t="shared" si="9"/>
        <v>0</v>
      </c>
      <c r="Q23" s="1115">
        <f t="shared" si="9"/>
        <v>0</v>
      </c>
      <c r="R23" s="1115">
        <f t="shared" si="9"/>
        <v>0</v>
      </c>
      <c r="S23" s="1115">
        <f t="shared" si="9"/>
        <v>0</v>
      </c>
      <c r="T23" s="1115">
        <f t="shared" si="9"/>
        <v>0</v>
      </c>
      <c r="U23" s="851">
        <f t="shared" si="8"/>
        <v>0</v>
      </c>
      <c r="V23" s="852">
        <f>IF(E23='A. Allgemeine Informationen'!$D$14,$K23-W23,HLOOKUP('A. Allgemeine Informationen'!$D$14-1,$X$5:$AD$2005,ROW(E23)-4,FALSE)-$W23)</f>
        <v>0</v>
      </c>
      <c r="W23" s="851">
        <f>HLOOKUP('A. Allgemeine Informationen'!$D$14,$X$5:$AD$2005,ROW(E23)-4,FALSE)</f>
        <v>0</v>
      </c>
      <c r="X23" s="851">
        <f t="shared" si="4"/>
        <v>0</v>
      </c>
      <c r="Y23" s="851">
        <f t="shared" si="5"/>
        <v>0</v>
      </c>
      <c r="Z23" s="851">
        <f t="shared" si="5"/>
        <v>0</v>
      </c>
      <c r="AA23" s="851">
        <f t="shared" si="5"/>
        <v>0</v>
      </c>
      <c r="AB23" s="851">
        <f t="shared" si="5"/>
        <v>0</v>
      </c>
      <c r="AC23" s="851">
        <f t="shared" si="5"/>
        <v>0</v>
      </c>
      <c r="AD23" s="853">
        <f t="shared" si="5"/>
        <v>0</v>
      </c>
    </row>
    <row r="24" spans="2:30" s="971" customFormat="1" ht="15" customHeight="1" x14ac:dyDescent="0.2">
      <c r="B24" s="840"/>
      <c r="C24" s="970" t="str">
        <f>IF(B24="","",VLOOKUP(B24,'E8. KKauf_Berechnung'!$B$11:$D$140,2,0))</f>
        <v/>
      </c>
      <c r="D24" s="841"/>
      <c r="E24" s="842"/>
      <c r="F24" s="836"/>
      <c r="G24" s="836"/>
      <c r="H24" s="836"/>
      <c r="I24" s="843">
        <f t="shared" si="6"/>
        <v>0</v>
      </c>
      <c r="J24" s="836"/>
      <c r="K24" s="843">
        <f t="shared" si="7"/>
        <v>0</v>
      </c>
      <c r="L24" s="849">
        <f>IFERROR(VLOOKUP($D24,Listen!$F$3:$H$39,2,0),0)</f>
        <v>0</v>
      </c>
      <c r="M24" s="849">
        <f>IFERROR(VLOOKUP($D24,Listen!$F$3:$H$39,3,0),0)</f>
        <v>0</v>
      </c>
      <c r="N24" s="1115">
        <f t="shared" si="1"/>
        <v>0</v>
      </c>
      <c r="O24" s="1115">
        <f t="shared" si="9"/>
        <v>0</v>
      </c>
      <c r="P24" s="1115">
        <f t="shared" si="9"/>
        <v>0</v>
      </c>
      <c r="Q24" s="1115">
        <f t="shared" si="9"/>
        <v>0</v>
      </c>
      <c r="R24" s="1115">
        <f t="shared" si="9"/>
        <v>0</v>
      </c>
      <c r="S24" s="1115">
        <f t="shared" si="9"/>
        <v>0</v>
      </c>
      <c r="T24" s="1115">
        <f t="shared" si="9"/>
        <v>0</v>
      </c>
      <c r="U24" s="851">
        <f t="shared" si="8"/>
        <v>0</v>
      </c>
      <c r="V24" s="852">
        <f>IF(E24='A. Allgemeine Informationen'!$D$14,$K24-W24,HLOOKUP('A. Allgemeine Informationen'!$D$14-1,$X$5:$AD$2005,ROW(E24)-4,FALSE)-$W24)</f>
        <v>0</v>
      </c>
      <c r="W24" s="851">
        <f>HLOOKUP('A. Allgemeine Informationen'!$D$14,$X$5:$AD$2005,ROW(E24)-4,FALSE)</f>
        <v>0</v>
      </c>
      <c r="X24" s="851">
        <f t="shared" si="4"/>
        <v>0</v>
      </c>
      <c r="Y24" s="851">
        <f t="shared" si="5"/>
        <v>0</v>
      </c>
      <c r="Z24" s="851">
        <f t="shared" si="5"/>
        <v>0</v>
      </c>
      <c r="AA24" s="851">
        <f t="shared" si="5"/>
        <v>0</v>
      </c>
      <c r="AB24" s="851">
        <f t="shared" si="5"/>
        <v>0</v>
      </c>
      <c r="AC24" s="851">
        <f t="shared" si="5"/>
        <v>0</v>
      </c>
      <c r="AD24" s="853">
        <f t="shared" si="5"/>
        <v>0</v>
      </c>
    </row>
    <row r="25" spans="2:30" s="971" customFormat="1" ht="15" customHeight="1" x14ac:dyDescent="0.2">
      <c r="B25" s="840"/>
      <c r="C25" s="970" t="str">
        <f>IF(B25="","",VLOOKUP(B25,'E8. KKauf_Berechnung'!$B$11:$D$140,2,0))</f>
        <v/>
      </c>
      <c r="D25" s="841"/>
      <c r="E25" s="842"/>
      <c r="F25" s="836"/>
      <c r="G25" s="836"/>
      <c r="H25" s="836"/>
      <c r="I25" s="843">
        <f t="shared" si="6"/>
        <v>0</v>
      </c>
      <c r="J25" s="836"/>
      <c r="K25" s="843">
        <f t="shared" si="7"/>
        <v>0</v>
      </c>
      <c r="L25" s="849">
        <f>IFERROR(VLOOKUP($D25,Listen!$F$3:$H$39,2,0),0)</f>
        <v>0</v>
      </c>
      <c r="M25" s="849">
        <f>IFERROR(VLOOKUP($D25,Listen!$F$3:$H$39,3,0),0)</f>
        <v>0</v>
      </c>
      <c r="N25" s="1115">
        <f t="shared" si="1"/>
        <v>0</v>
      </c>
      <c r="O25" s="1115">
        <f t="shared" si="9"/>
        <v>0</v>
      </c>
      <c r="P25" s="1115">
        <f t="shared" si="9"/>
        <v>0</v>
      </c>
      <c r="Q25" s="1115">
        <f t="shared" si="9"/>
        <v>0</v>
      </c>
      <c r="R25" s="1115">
        <f t="shared" si="9"/>
        <v>0</v>
      </c>
      <c r="S25" s="1115">
        <f t="shared" si="9"/>
        <v>0</v>
      </c>
      <c r="T25" s="1115">
        <f t="shared" si="9"/>
        <v>0</v>
      </c>
      <c r="U25" s="851">
        <f t="shared" si="8"/>
        <v>0</v>
      </c>
      <c r="V25" s="852">
        <f>IF(E25='A. Allgemeine Informationen'!$D$14,$K25-W25,HLOOKUP('A. Allgemeine Informationen'!$D$14-1,$X$5:$AD$2005,ROW(E25)-4,FALSE)-$W25)</f>
        <v>0</v>
      </c>
      <c r="W25" s="851">
        <f>HLOOKUP('A. Allgemeine Informationen'!$D$14,$X$5:$AD$2005,ROW(E25)-4,FALSE)</f>
        <v>0</v>
      </c>
      <c r="X25" s="851">
        <f t="shared" si="4"/>
        <v>0</v>
      </c>
      <c r="Y25" s="851">
        <f t="shared" si="5"/>
        <v>0</v>
      </c>
      <c r="Z25" s="851">
        <f t="shared" si="5"/>
        <v>0</v>
      </c>
      <c r="AA25" s="851">
        <f t="shared" si="5"/>
        <v>0</v>
      </c>
      <c r="AB25" s="851">
        <f t="shared" si="5"/>
        <v>0</v>
      </c>
      <c r="AC25" s="851">
        <f t="shared" si="5"/>
        <v>0</v>
      </c>
      <c r="AD25" s="853">
        <f t="shared" si="5"/>
        <v>0</v>
      </c>
    </row>
    <row r="26" spans="2:30" s="971" customFormat="1" ht="15" customHeight="1" x14ac:dyDescent="0.2">
      <c r="B26" s="840"/>
      <c r="C26" s="970" t="str">
        <f>IF(B26="","",VLOOKUP(B26,'E8. KKauf_Berechnung'!$B$11:$D$140,2,0))</f>
        <v/>
      </c>
      <c r="D26" s="841"/>
      <c r="E26" s="842"/>
      <c r="F26" s="836"/>
      <c r="G26" s="836"/>
      <c r="H26" s="836"/>
      <c r="I26" s="843">
        <f t="shared" si="6"/>
        <v>0</v>
      </c>
      <c r="J26" s="836"/>
      <c r="K26" s="843">
        <f t="shared" si="7"/>
        <v>0</v>
      </c>
      <c r="L26" s="849">
        <f>IFERROR(VLOOKUP($D26,Listen!$F$3:$H$39,2,0),0)</f>
        <v>0</v>
      </c>
      <c r="M26" s="849">
        <f>IFERROR(VLOOKUP($D26,Listen!$F$3:$H$39,3,0),0)</f>
        <v>0</v>
      </c>
      <c r="N26" s="1115">
        <f t="shared" si="1"/>
        <v>0</v>
      </c>
      <c r="O26" s="1115">
        <f t="shared" si="9"/>
        <v>0</v>
      </c>
      <c r="P26" s="1115">
        <f t="shared" si="9"/>
        <v>0</v>
      </c>
      <c r="Q26" s="1115">
        <f t="shared" si="9"/>
        <v>0</v>
      </c>
      <c r="R26" s="1115">
        <f t="shared" si="9"/>
        <v>0</v>
      </c>
      <c r="S26" s="1115">
        <f t="shared" si="9"/>
        <v>0</v>
      </c>
      <c r="T26" s="1115">
        <f t="shared" si="9"/>
        <v>0</v>
      </c>
      <c r="U26" s="851">
        <f t="shared" si="8"/>
        <v>0</v>
      </c>
      <c r="V26" s="852">
        <f>IF(E26='A. Allgemeine Informationen'!$D$14,$K26-W26,HLOOKUP('A. Allgemeine Informationen'!$D$14-1,$X$5:$AD$2005,ROW(E26)-4,FALSE)-$W26)</f>
        <v>0</v>
      </c>
      <c r="W26" s="851">
        <f>HLOOKUP('A. Allgemeine Informationen'!$D$14,$X$5:$AD$2005,ROW(E26)-4,FALSE)</f>
        <v>0</v>
      </c>
      <c r="X26" s="851">
        <f t="shared" si="4"/>
        <v>0</v>
      </c>
      <c r="Y26" s="851">
        <f t="shared" si="5"/>
        <v>0</v>
      </c>
      <c r="Z26" s="851">
        <f t="shared" si="5"/>
        <v>0</v>
      </c>
      <c r="AA26" s="851">
        <f t="shared" si="5"/>
        <v>0</v>
      </c>
      <c r="AB26" s="851">
        <f t="shared" si="5"/>
        <v>0</v>
      </c>
      <c r="AC26" s="851">
        <f t="shared" si="5"/>
        <v>0</v>
      </c>
      <c r="AD26" s="853">
        <f t="shared" si="5"/>
        <v>0</v>
      </c>
    </row>
    <row r="27" spans="2:30" s="971" customFormat="1" ht="15" customHeight="1" x14ac:dyDescent="0.2">
      <c r="B27" s="840"/>
      <c r="C27" s="970" t="str">
        <f>IF(B27="","",VLOOKUP(B27,'E8. KKauf_Berechnung'!$B$11:$D$140,2,0))</f>
        <v/>
      </c>
      <c r="D27" s="841"/>
      <c r="E27" s="842"/>
      <c r="F27" s="836"/>
      <c r="G27" s="836"/>
      <c r="H27" s="836"/>
      <c r="I27" s="843">
        <f t="shared" si="6"/>
        <v>0</v>
      </c>
      <c r="J27" s="836"/>
      <c r="K27" s="843">
        <f t="shared" si="7"/>
        <v>0</v>
      </c>
      <c r="L27" s="849">
        <f>IFERROR(VLOOKUP($D27,Listen!$F$3:$H$39,2,0),0)</f>
        <v>0</v>
      </c>
      <c r="M27" s="849">
        <f>IFERROR(VLOOKUP($D27,Listen!$F$3:$H$39,3,0),0)</f>
        <v>0</v>
      </c>
      <c r="N27" s="1115">
        <f t="shared" si="1"/>
        <v>0</v>
      </c>
      <c r="O27" s="1115">
        <f t="shared" si="9"/>
        <v>0</v>
      </c>
      <c r="P27" s="1115">
        <f t="shared" si="9"/>
        <v>0</v>
      </c>
      <c r="Q27" s="1115">
        <f t="shared" si="9"/>
        <v>0</v>
      </c>
      <c r="R27" s="1115">
        <f t="shared" si="9"/>
        <v>0</v>
      </c>
      <c r="S27" s="1115">
        <f t="shared" si="9"/>
        <v>0</v>
      </c>
      <c r="T27" s="1115">
        <f t="shared" si="9"/>
        <v>0</v>
      </c>
      <c r="U27" s="851">
        <f t="shared" si="8"/>
        <v>0</v>
      </c>
      <c r="V27" s="852">
        <f>IF(E27='A. Allgemeine Informationen'!$D$14,$K27-W27,HLOOKUP('A. Allgemeine Informationen'!$D$14-1,$X$5:$AD$2005,ROW(E27)-4,FALSE)-$W27)</f>
        <v>0</v>
      </c>
      <c r="W27" s="851">
        <f>HLOOKUP('A. Allgemeine Informationen'!$D$14,$X$5:$AD$2005,ROW(E27)-4,FALSE)</f>
        <v>0</v>
      </c>
      <c r="X27" s="851">
        <f t="shared" si="4"/>
        <v>0</v>
      </c>
      <c r="Y27" s="851">
        <f t="shared" si="5"/>
        <v>0</v>
      </c>
      <c r="Z27" s="851">
        <f t="shared" si="5"/>
        <v>0</v>
      </c>
      <c r="AA27" s="851">
        <f t="shared" si="5"/>
        <v>0</v>
      </c>
      <c r="AB27" s="851">
        <f t="shared" si="5"/>
        <v>0</v>
      </c>
      <c r="AC27" s="851">
        <f t="shared" si="5"/>
        <v>0</v>
      </c>
      <c r="AD27" s="853">
        <f t="shared" si="5"/>
        <v>0</v>
      </c>
    </row>
    <row r="28" spans="2:30" s="971" customFormat="1" ht="15" customHeight="1" x14ac:dyDescent="0.2">
      <c r="B28" s="840"/>
      <c r="C28" s="970" t="str">
        <f>IF(B28="","",VLOOKUP(B28,'E8. KKauf_Berechnung'!$B$11:$D$140,2,0))</f>
        <v/>
      </c>
      <c r="D28" s="841"/>
      <c r="E28" s="842"/>
      <c r="F28" s="836"/>
      <c r="G28" s="836"/>
      <c r="H28" s="836"/>
      <c r="I28" s="843">
        <f t="shared" si="6"/>
        <v>0</v>
      </c>
      <c r="J28" s="836"/>
      <c r="K28" s="843">
        <f t="shared" si="7"/>
        <v>0</v>
      </c>
      <c r="L28" s="849">
        <f>IFERROR(VLOOKUP($D28,Listen!$F$3:$H$39,2,0),0)</f>
        <v>0</v>
      </c>
      <c r="M28" s="849">
        <f>IFERROR(VLOOKUP($D28,Listen!$F$3:$H$39,3,0),0)</f>
        <v>0</v>
      </c>
      <c r="N28" s="1115">
        <f t="shared" si="1"/>
        <v>0</v>
      </c>
      <c r="O28" s="1115">
        <f t="shared" si="9"/>
        <v>0</v>
      </c>
      <c r="P28" s="1115">
        <f t="shared" si="9"/>
        <v>0</v>
      </c>
      <c r="Q28" s="1115">
        <f t="shared" si="9"/>
        <v>0</v>
      </c>
      <c r="R28" s="1115">
        <f t="shared" si="9"/>
        <v>0</v>
      </c>
      <c r="S28" s="1115">
        <f t="shared" si="9"/>
        <v>0</v>
      </c>
      <c r="T28" s="1115">
        <f t="shared" si="9"/>
        <v>0</v>
      </c>
      <c r="U28" s="851">
        <f t="shared" si="8"/>
        <v>0</v>
      </c>
      <c r="V28" s="852">
        <f>IF(E28='A. Allgemeine Informationen'!$D$14,$K28-W28,HLOOKUP('A. Allgemeine Informationen'!$D$14-1,$X$5:$AD$2005,ROW(E28)-4,FALSE)-$W28)</f>
        <v>0</v>
      </c>
      <c r="W28" s="851">
        <f>HLOOKUP('A. Allgemeine Informationen'!$D$14,$X$5:$AD$2005,ROW(E28)-4,FALSE)</f>
        <v>0</v>
      </c>
      <c r="X28" s="851">
        <f t="shared" si="4"/>
        <v>0</v>
      </c>
      <c r="Y28" s="851">
        <f t="shared" si="5"/>
        <v>0</v>
      </c>
      <c r="Z28" s="851">
        <f t="shared" si="5"/>
        <v>0</v>
      </c>
      <c r="AA28" s="851">
        <f t="shared" si="5"/>
        <v>0</v>
      </c>
      <c r="AB28" s="851">
        <f t="shared" si="5"/>
        <v>0</v>
      </c>
      <c r="AC28" s="851">
        <f t="shared" si="5"/>
        <v>0</v>
      </c>
      <c r="AD28" s="853">
        <f t="shared" si="5"/>
        <v>0</v>
      </c>
    </row>
    <row r="29" spans="2:30" s="971" customFormat="1" ht="15" customHeight="1" x14ac:dyDescent="0.2">
      <c r="B29" s="840"/>
      <c r="C29" s="970" t="str">
        <f>IF(B29="","",VLOOKUP(B29,'E8. KKauf_Berechnung'!$B$11:$D$140,2,0))</f>
        <v/>
      </c>
      <c r="D29" s="841"/>
      <c r="E29" s="842"/>
      <c r="F29" s="836"/>
      <c r="G29" s="836"/>
      <c r="H29" s="836"/>
      <c r="I29" s="843">
        <f t="shared" si="6"/>
        <v>0</v>
      </c>
      <c r="J29" s="836"/>
      <c r="K29" s="843">
        <f t="shared" si="7"/>
        <v>0</v>
      </c>
      <c r="L29" s="849">
        <f>IFERROR(VLOOKUP($D29,Listen!$F$3:$H$39,2,0),0)</f>
        <v>0</v>
      </c>
      <c r="M29" s="849">
        <f>IFERROR(VLOOKUP($D29,Listen!$F$3:$H$39,3,0),0)</f>
        <v>0</v>
      </c>
      <c r="N29" s="1115">
        <f t="shared" si="1"/>
        <v>0</v>
      </c>
      <c r="O29" s="1115">
        <f t="shared" si="9"/>
        <v>0</v>
      </c>
      <c r="P29" s="1115">
        <f t="shared" si="9"/>
        <v>0</v>
      </c>
      <c r="Q29" s="1115">
        <f t="shared" si="9"/>
        <v>0</v>
      </c>
      <c r="R29" s="1115">
        <f t="shared" si="9"/>
        <v>0</v>
      </c>
      <c r="S29" s="1115">
        <f t="shared" si="9"/>
        <v>0</v>
      </c>
      <c r="T29" s="1115">
        <f t="shared" si="9"/>
        <v>0</v>
      </c>
      <c r="U29" s="851">
        <f t="shared" si="8"/>
        <v>0</v>
      </c>
      <c r="V29" s="852">
        <f>IF(E29='A. Allgemeine Informationen'!$D$14,$K29-W29,HLOOKUP('A. Allgemeine Informationen'!$D$14-1,$X$5:$AD$2005,ROW(E29)-4,FALSE)-$W29)</f>
        <v>0</v>
      </c>
      <c r="W29" s="851">
        <f>HLOOKUP('A. Allgemeine Informationen'!$D$14,$X$5:$AD$2005,ROW(E29)-4,FALSE)</f>
        <v>0</v>
      </c>
      <c r="X29" s="851">
        <f t="shared" si="4"/>
        <v>0</v>
      </c>
      <c r="Y29" s="851">
        <f t="shared" si="5"/>
        <v>0</v>
      </c>
      <c r="Z29" s="851">
        <f t="shared" si="5"/>
        <v>0</v>
      </c>
      <c r="AA29" s="851">
        <f t="shared" si="5"/>
        <v>0</v>
      </c>
      <c r="AB29" s="851">
        <f t="shared" si="5"/>
        <v>0</v>
      </c>
      <c r="AC29" s="851">
        <f t="shared" si="5"/>
        <v>0</v>
      </c>
      <c r="AD29" s="853">
        <f t="shared" si="5"/>
        <v>0</v>
      </c>
    </row>
    <row r="30" spans="2:30" s="971" customFormat="1" ht="15" customHeight="1" x14ac:dyDescent="0.2">
      <c r="B30" s="840"/>
      <c r="C30" s="970" t="str">
        <f>IF(B30="","",VLOOKUP(B30,'E8. KKauf_Berechnung'!$B$11:$D$140,2,0))</f>
        <v/>
      </c>
      <c r="D30" s="841"/>
      <c r="E30" s="842"/>
      <c r="F30" s="836"/>
      <c r="G30" s="836"/>
      <c r="H30" s="836"/>
      <c r="I30" s="843">
        <f t="shared" si="6"/>
        <v>0</v>
      </c>
      <c r="J30" s="836"/>
      <c r="K30" s="843">
        <f t="shared" si="7"/>
        <v>0</v>
      </c>
      <c r="L30" s="849">
        <f>IFERROR(VLOOKUP($D30,Listen!$F$3:$H$39,2,0),0)</f>
        <v>0</v>
      </c>
      <c r="M30" s="849">
        <f>IFERROR(VLOOKUP($D30,Listen!$F$3:$H$39,3,0),0)</f>
        <v>0</v>
      </c>
      <c r="N30" s="1115">
        <f t="shared" si="1"/>
        <v>0</v>
      </c>
      <c r="O30" s="1115">
        <f t="shared" si="9"/>
        <v>0</v>
      </c>
      <c r="P30" s="1115">
        <f t="shared" si="9"/>
        <v>0</v>
      </c>
      <c r="Q30" s="1115">
        <f t="shared" si="9"/>
        <v>0</v>
      </c>
      <c r="R30" s="1115">
        <f t="shared" si="9"/>
        <v>0</v>
      </c>
      <c r="S30" s="1115">
        <f t="shared" si="9"/>
        <v>0</v>
      </c>
      <c r="T30" s="1115">
        <f t="shared" si="9"/>
        <v>0</v>
      </c>
      <c r="U30" s="851">
        <f t="shared" si="8"/>
        <v>0</v>
      </c>
      <c r="V30" s="852">
        <f>IF(E30='A. Allgemeine Informationen'!$D$14,$K30-W30,HLOOKUP('A. Allgemeine Informationen'!$D$14-1,$X$5:$AD$2005,ROW(E30)-4,FALSE)-$W30)</f>
        <v>0</v>
      </c>
      <c r="W30" s="851">
        <f>HLOOKUP('A. Allgemeine Informationen'!$D$14,$X$5:$AD$2005,ROW(E30)-4,FALSE)</f>
        <v>0</v>
      </c>
      <c r="X30" s="851">
        <f t="shared" si="4"/>
        <v>0</v>
      </c>
      <c r="Y30" s="851">
        <f t="shared" si="5"/>
        <v>0</v>
      </c>
      <c r="Z30" s="851">
        <f t="shared" si="5"/>
        <v>0</v>
      </c>
      <c r="AA30" s="851">
        <f t="shared" si="5"/>
        <v>0</v>
      </c>
      <c r="AB30" s="851">
        <f t="shared" si="5"/>
        <v>0</v>
      </c>
      <c r="AC30" s="851">
        <f t="shared" si="5"/>
        <v>0</v>
      </c>
      <c r="AD30" s="853">
        <f t="shared" si="5"/>
        <v>0</v>
      </c>
    </row>
    <row r="31" spans="2:30" s="971" customFormat="1" ht="15" customHeight="1" x14ac:dyDescent="0.2">
      <c r="B31" s="840"/>
      <c r="C31" s="970" t="str">
        <f>IF(B31="","",VLOOKUP(B31,'E8. KKauf_Berechnung'!$B$11:$D$140,2,0))</f>
        <v/>
      </c>
      <c r="D31" s="841"/>
      <c r="E31" s="842"/>
      <c r="F31" s="836"/>
      <c r="G31" s="836"/>
      <c r="H31" s="836"/>
      <c r="I31" s="843">
        <f t="shared" si="6"/>
        <v>0</v>
      </c>
      <c r="J31" s="836"/>
      <c r="K31" s="843">
        <f t="shared" si="7"/>
        <v>0</v>
      </c>
      <c r="L31" s="849">
        <f>IFERROR(VLOOKUP($D31,Listen!$F$3:$H$39,2,0),0)</f>
        <v>0</v>
      </c>
      <c r="M31" s="849">
        <f>IFERROR(VLOOKUP($D31,Listen!$F$3:$H$39,3,0),0)</f>
        <v>0</v>
      </c>
      <c r="N31" s="1115">
        <f t="shared" si="1"/>
        <v>0</v>
      </c>
      <c r="O31" s="1115">
        <f t="shared" si="9"/>
        <v>0</v>
      </c>
      <c r="P31" s="1115">
        <f t="shared" si="9"/>
        <v>0</v>
      </c>
      <c r="Q31" s="1115">
        <f t="shared" si="9"/>
        <v>0</v>
      </c>
      <c r="R31" s="1115">
        <f t="shared" si="9"/>
        <v>0</v>
      </c>
      <c r="S31" s="1115">
        <f t="shared" si="9"/>
        <v>0</v>
      </c>
      <c r="T31" s="1115">
        <f t="shared" si="9"/>
        <v>0</v>
      </c>
      <c r="U31" s="851">
        <f t="shared" si="8"/>
        <v>0</v>
      </c>
      <c r="V31" s="852">
        <f>IF(E31='A. Allgemeine Informationen'!$D$14,$K31-W31,HLOOKUP('A. Allgemeine Informationen'!$D$14-1,$X$5:$AD$2005,ROW(E31)-4,FALSE)-$W31)</f>
        <v>0</v>
      </c>
      <c r="W31" s="851">
        <f>HLOOKUP('A. Allgemeine Informationen'!$D$14,$X$5:$AD$2005,ROW(E31)-4,FALSE)</f>
        <v>0</v>
      </c>
      <c r="X31" s="851">
        <f t="shared" si="4"/>
        <v>0</v>
      </c>
      <c r="Y31" s="851">
        <f t="shared" si="5"/>
        <v>0</v>
      </c>
      <c r="Z31" s="851">
        <f t="shared" si="5"/>
        <v>0</v>
      </c>
      <c r="AA31" s="851">
        <f t="shared" si="5"/>
        <v>0</v>
      </c>
      <c r="AB31" s="851">
        <f t="shared" si="5"/>
        <v>0</v>
      </c>
      <c r="AC31" s="851">
        <f t="shared" si="5"/>
        <v>0</v>
      </c>
      <c r="AD31" s="853">
        <f t="shared" si="5"/>
        <v>0</v>
      </c>
    </row>
    <row r="32" spans="2:30" s="971" customFormat="1" ht="15" customHeight="1" x14ac:dyDescent="0.2">
      <c r="B32" s="840"/>
      <c r="C32" s="970" t="str">
        <f>IF(B32="","",VLOOKUP(B32,'E8. KKauf_Berechnung'!$B$11:$D$140,2,0))</f>
        <v/>
      </c>
      <c r="D32" s="841"/>
      <c r="E32" s="842"/>
      <c r="F32" s="836"/>
      <c r="G32" s="836"/>
      <c r="H32" s="836"/>
      <c r="I32" s="843">
        <f t="shared" si="6"/>
        <v>0</v>
      </c>
      <c r="J32" s="836"/>
      <c r="K32" s="843">
        <f t="shared" si="7"/>
        <v>0</v>
      </c>
      <c r="L32" s="849">
        <f>IFERROR(VLOOKUP($D32,Listen!$F$3:$H$39,2,0),0)</f>
        <v>0</v>
      </c>
      <c r="M32" s="849">
        <f>IFERROR(VLOOKUP($D32,Listen!$F$3:$H$39,3,0),0)</f>
        <v>0</v>
      </c>
      <c r="N32" s="1115">
        <f t="shared" si="1"/>
        <v>0</v>
      </c>
      <c r="O32" s="1115">
        <f t="shared" si="9"/>
        <v>0</v>
      </c>
      <c r="P32" s="1115">
        <f t="shared" si="9"/>
        <v>0</v>
      </c>
      <c r="Q32" s="1115">
        <f t="shared" si="9"/>
        <v>0</v>
      </c>
      <c r="R32" s="1115">
        <f t="shared" si="9"/>
        <v>0</v>
      </c>
      <c r="S32" s="1115">
        <f t="shared" si="9"/>
        <v>0</v>
      </c>
      <c r="T32" s="1115">
        <f t="shared" si="9"/>
        <v>0</v>
      </c>
      <c r="U32" s="851">
        <f t="shared" si="8"/>
        <v>0</v>
      </c>
      <c r="V32" s="852">
        <f>IF(E32='A. Allgemeine Informationen'!$D$14,$K32-W32,HLOOKUP('A. Allgemeine Informationen'!$D$14-1,$X$5:$AD$2005,ROW(E32)-4,FALSE)-$W32)</f>
        <v>0</v>
      </c>
      <c r="W32" s="851">
        <f>HLOOKUP('A. Allgemeine Informationen'!$D$14,$X$5:$AD$2005,ROW(E32)-4,FALSE)</f>
        <v>0</v>
      </c>
      <c r="X32" s="851">
        <f t="shared" si="4"/>
        <v>0</v>
      </c>
      <c r="Y32" s="851">
        <f t="shared" si="5"/>
        <v>0</v>
      </c>
      <c r="Z32" s="851">
        <f t="shared" si="5"/>
        <v>0</v>
      </c>
      <c r="AA32" s="851">
        <f t="shared" si="5"/>
        <v>0</v>
      </c>
      <c r="AB32" s="851">
        <f t="shared" si="5"/>
        <v>0</v>
      </c>
      <c r="AC32" s="851">
        <f t="shared" si="5"/>
        <v>0</v>
      </c>
      <c r="AD32" s="853">
        <f t="shared" si="5"/>
        <v>0</v>
      </c>
    </row>
    <row r="33" spans="2:30" s="971" customFormat="1" ht="15" customHeight="1" x14ac:dyDescent="0.2">
      <c r="B33" s="840"/>
      <c r="C33" s="970" t="str">
        <f>IF(B33="","",VLOOKUP(B33,'E8. KKauf_Berechnung'!$B$11:$D$140,2,0))</f>
        <v/>
      </c>
      <c r="D33" s="841"/>
      <c r="E33" s="842"/>
      <c r="F33" s="836"/>
      <c r="G33" s="836"/>
      <c r="H33" s="836"/>
      <c r="I33" s="843">
        <f t="shared" si="6"/>
        <v>0</v>
      </c>
      <c r="J33" s="836"/>
      <c r="K33" s="843">
        <f t="shared" si="7"/>
        <v>0</v>
      </c>
      <c r="L33" s="849">
        <f>IFERROR(VLOOKUP($D33,Listen!$F$3:$H$39,2,0),0)</f>
        <v>0</v>
      </c>
      <c r="M33" s="849">
        <f>IFERROR(VLOOKUP($D33,Listen!$F$3:$H$39,3,0),0)</f>
        <v>0</v>
      </c>
      <c r="N33" s="1115">
        <f t="shared" si="1"/>
        <v>0</v>
      </c>
      <c r="O33" s="1115">
        <f t="shared" si="9"/>
        <v>0</v>
      </c>
      <c r="P33" s="1115">
        <f t="shared" si="9"/>
        <v>0</v>
      </c>
      <c r="Q33" s="1115">
        <f t="shared" si="9"/>
        <v>0</v>
      </c>
      <c r="R33" s="1115">
        <f t="shared" si="9"/>
        <v>0</v>
      </c>
      <c r="S33" s="1115">
        <f t="shared" si="9"/>
        <v>0</v>
      </c>
      <c r="T33" s="1115">
        <f t="shared" si="9"/>
        <v>0</v>
      </c>
      <c r="U33" s="851">
        <f t="shared" si="8"/>
        <v>0</v>
      </c>
      <c r="V33" s="852">
        <f>IF(E33='A. Allgemeine Informationen'!$D$14,$K33-W33,HLOOKUP('A. Allgemeine Informationen'!$D$14-1,$X$5:$AD$2005,ROW(E33)-4,FALSE)-$W33)</f>
        <v>0</v>
      </c>
      <c r="W33" s="851">
        <f>HLOOKUP('A. Allgemeine Informationen'!$D$14,$X$5:$AD$2005,ROW(E33)-4,FALSE)</f>
        <v>0</v>
      </c>
      <c r="X33" s="851">
        <f t="shared" si="4"/>
        <v>0</v>
      </c>
      <c r="Y33" s="851">
        <f t="shared" si="5"/>
        <v>0</v>
      </c>
      <c r="Z33" s="851">
        <f t="shared" si="5"/>
        <v>0</v>
      </c>
      <c r="AA33" s="851">
        <f t="shared" si="5"/>
        <v>0</v>
      </c>
      <c r="AB33" s="851">
        <f t="shared" si="5"/>
        <v>0</v>
      </c>
      <c r="AC33" s="851">
        <f t="shared" si="5"/>
        <v>0</v>
      </c>
      <c r="AD33" s="853">
        <f t="shared" si="5"/>
        <v>0</v>
      </c>
    </row>
    <row r="34" spans="2:30" s="971" customFormat="1" ht="15" customHeight="1" x14ac:dyDescent="0.2">
      <c r="B34" s="840"/>
      <c r="C34" s="970" t="str">
        <f>IF(B34="","",VLOOKUP(B34,'E8. KKauf_Berechnung'!$B$11:$D$140,2,0))</f>
        <v/>
      </c>
      <c r="D34" s="841"/>
      <c r="E34" s="842"/>
      <c r="F34" s="836"/>
      <c r="G34" s="836"/>
      <c r="H34" s="836"/>
      <c r="I34" s="843">
        <f t="shared" si="6"/>
        <v>0</v>
      </c>
      <c r="J34" s="836"/>
      <c r="K34" s="843">
        <f t="shared" si="7"/>
        <v>0</v>
      </c>
      <c r="L34" s="849">
        <f>IFERROR(VLOOKUP($D34,Listen!$F$3:$H$39,2,0),0)</f>
        <v>0</v>
      </c>
      <c r="M34" s="849">
        <f>IFERROR(VLOOKUP($D34,Listen!$F$3:$H$39,3,0),0)</f>
        <v>0</v>
      </c>
      <c r="N34" s="1115">
        <f t="shared" si="1"/>
        <v>0</v>
      </c>
      <c r="O34" s="1115">
        <f t="shared" si="9"/>
        <v>0</v>
      </c>
      <c r="P34" s="1115">
        <f t="shared" si="9"/>
        <v>0</v>
      </c>
      <c r="Q34" s="1115">
        <f t="shared" si="9"/>
        <v>0</v>
      </c>
      <c r="R34" s="1115">
        <f t="shared" si="9"/>
        <v>0</v>
      </c>
      <c r="S34" s="1115">
        <f t="shared" si="9"/>
        <v>0</v>
      </c>
      <c r="T34" s="1115">
        <f t="shared" si="9"/>
        <v>0</v>
      </c>
      <c r="U34" s="851">
        <f t="shared" si="8"/>
        <v>0</v>
      </c>
      <c r="V34" s="852">
        <f>IF(E34='A. Allgemeine Informationen'!$D$14,$K34-W34,HLOOKUP('A. Allgemeine Informationen'!$D$14-1,$X$5:$AD$2005,ROW(E34)-4,FALSE)-$W34)</f>
        <v>0</v>
      </c>
      <c r="W34" s="851">
        <f>HLOOKUP('A. Allgemeine Informationen'!$D$14,$X$5:$AD$2005,ROW(E34)-4,FALSE)</f>
        <v>0</v>
      </c>
      <c r="X34" s="851">
        <f t="shared" si="4"/>
        <v>0</v>
      </c>
      <c r="Y34" s="851">
        <f t="shared" si="5"/>
        <v>0</v>
      </c>
      <c r="Z34" s="851">
        <f t="shared" si="5"/>
        <v>0</v>
      </c>
      <c r="AA34" s="851">
        <f t="shared" si="5"/>
        <v>0</v>
      </c>
      <c r="AB34" s="851">
        <f t="shared" si="5"/>
        <v>0</v>
      </c>
      <c r="AC34" s="851">
        <f t="shared" si="5"/>
        <v>0</v>
      </c>
      <c r="AD34" s="853">
        <f t="shared" si="5"/>
        <v>0</v>
      </c>
    </row>
    <row r="35" spans="2:30" s="971" customFormat="1" ht="15" customHeight="1" x14ac:dyDescent="0.2">
      <c r="B35" s="840"/>
      <c r="C35" s="970" t="str">
        <f>IF(B35="","",VLOOKUP(B35,'E8. KKauf_Berechnung'!$B$11:$D$140,2,0))</f>
        <v/>
      </c>
      <c r="D35" s="841"/>
      <c r="E35" s="842"/>
      <c r="F35" s="836"/>
      <c r="G35" s="836"/>
      <c r="H35" s="836"/>
      <c r="I35" s="843">
        <f t="shared" si="6"/>
        <v>0</v>
      </c>
      <c r="J35" s="836"/>
      <c r="K35" s="843">
        <f t="shared" si="7"/>
        <v>0</v>
      </c>
      <c r="L35" s="849">
        <f>IFERROR(VLOOKUP($D35,Listen!$F$3:$H$39,2,0),0)</f>
        <v>0</v>
      </c>
      <c r="M35" s="849">
        <f>IFERROR(VLOOKUP($D35,Listen!$F$3:$H$39,3,0),0)</f>
        <v>0</v>
      </c>
      <c r="N35" s="1115">
        <f t="shared" si="1"/>
        <v>0</v>
      </c>
      <c r="O35" s="1115">
        <f t="shared" si="9"/>
        <v>0</v>
      </c>
      <c r="P35" s="1115">
        <f t="shared" si="9"/>
        <v>0</v>
      </c>
      <c r="Q35" s="1115">
        <f t="shared" si="9"/>
        <v>0</v>
      </c>
      <c r="R35" s="1115">
        <f t="shared" si="9"/>
        <v>0</v>
      </c>
      <c r="S35" s="1115">
        <f t="shared" si="9"/>
        <v>0</v>
      </c>
      <c r="T35" s="1115">
        <f t="shared" si="9"/>
        <v>0</v>
      </c>
      <c r="U35" s="851">
        <f t="shared" si="8"/>
        <v>0</v>
      </c>
      <c r="V35" s="852">
        <f>IF(E35='A. Allgemeine Informationen'!$D$14,$K35-W35,HLOOKUP('A. Allgemeine Informationen'!$D$14-1,$X$5:$AD$2005,ROW(E35)-4,FALSE)-$W35)</f>
        <v>0</v>
      </c>
      <c r="W35" s="851">
        <f>HLOOKUP('A. Allgemeine Informationen'!$D$14,$X$5:$AD$2005,ROW(E35)-4,FALSE)</f>
        <v>0</v>
      </c>
      <c r="X35" s="851">
        <f t="shared" si="4"/>
        <v>0</v>
      </c>
      <c r="Y35" s="851">
        <f t="shared" si="5"/>
        <v>0</v>
      </c>
      <c r="Z35" s="851">
        <f t="shared" si="5"/>
        <v>0</v>
      </c>
      <c r="AA35" s="851">
        <f t="shared" si="5"/>
        <v>0</v>
      </c>
      <c r="AB35" s="851">
        <f t="shared" si="5"/>
        <v>0</v>
      </c>
      <c r="AC35" s="851">
        <f t="shared" si="5"/>
        <v>0</v>
      </c>
      <c r="AD35" s="853">
        <f t="shared" si="5"/>
        <v>0</v>
      </c>
    </row>
    <row r="36" spans="2:30" s="971" customFormat="1" ht="15" customHeight="1" x14ac:dyDescent="0.2">
      <c r="B36" s="840"/>
      <c r="C36" s="970" t="str">
        <f>IF(B36="","",VLOOKUP(B36,'E8. KKauf_Berechnung'!$B$11:$D$140,2,0))</f>
        <v/>
      </c>
      <c r="D36" s="841"/>
      <c r="E36" s="842"/>
      <c r="F36" s="836"/>
      <c r="G36" s="836"/>
      <c r="H36" s="836"/>
      <c r="I36" s="843">
        <f t="shared" si="6"/>
        <v>0</v>
      </c>
      <c r="J36" s="836"/>
      <c r="K36" s="843">
        <f t="shared" si="7"/>
        <v>0</v>
      </c>
      <c r="L36" s="849">
        <f>IFERROR(VLOOKUP($D36,Listen!$F$3:$H$39,2,0),0)</f>
        <v>0</v>
      </c>
      <c r="M36" s="849">
        <f>IFERROR(VLOOKUP($D36,Listen!$F$3:$H$39,3,0),0)</f>
        <v>0</v>
      </c>
      <c r="N36" s="1115">
        <f t="shared" si="1"/>
        <v>0</v>
      </c>
      <c r="O36" s="1115">
        <f t="shared" si="9"/>
        <v>0</v>
      </c>
      <c r="P36" s="1115">
        <f t="shared" si="9"/>
        <v>0</v>
      </c>
      <c r="Q36" s="1115">
        <f t="shared" si="9"/>
        <v>0</v>
      </c>
      <c r="R36" s="1115">
        <f t="shared" si="9"/>
        <v>0</v>
      </c>
      <c r="S36" s="1115">
        <f t="shared" si="9"/>
        <v>0</v>
      </c>
      <c r="T36" s="1115">
        <f t="shared" si="9"/>
        <v>0</v>
      </c>
      <c r="U36" s="851">
        <f t="shared" si="8"/>
        <v>0</v>
      </c>
      <c r="V36" s="852">
        <f>IF(E36='A. Allgemeine Informationen'!$D$14,$K36-W36,HLOOKUP('A. Allgemeine Informationen'!$D$14-1,$X$5:$AD$2005,ROW(E36)-4,FALSE)-$W36)</f>
        <v>0</v>
      </c>
      <c r="W36" s="851">
        <f>HLOOKUP('A. Allgemeine Informationen'!$D$14,$X$5:$AD$2005,ROW(E36)-4,FALSE)</f>
        <v>0</v>
      </c>
      <c r="X36" s="851">
        <f t="shared" si="4"/>
        <v>0</v>
      </c>
      <c r="Y36" s="851">
        <f t="shared" si="5"/>
        <v>0</v>
      </c>
      <c r="Z36" s="851">
        <f t="shared" si="5"/>
        <v>0</v>
      </c>
      <c r="AA36" s="851">
        <f t="shared" si="5"/>
        <v>0</v>
      </c>
      <c r="AB36" s="851">
        <f t="shared" si="5"/>
        <v>0</v>
      </c>
      <c r="AC36" s="851">
        <f t="shared" si="5"/>
        <v>0</v>
      </c>
      <c r="AD36" s="853">
        <f t="shared" si="5"/>
        <v>0</v>
      </c>
    </row>
    <row r="37" spans="2:30" s="971" customFormat="1" ht="15" customHeight="1" x14ac:dyDescent="0.2">
      <c r="B37" s="840"/>
      <c r="C37" s="970" t="str">
        <f>IF(B37="","",VLOOKUP(B37,'E8. KKauf_Berechnung'!$B$11:$D$140,2,0))</f>
        <v/>
      </c>
      <c r="D37" s="841"/>
      <c r="E37" s="842"/>
      <c r="F37" s="836"/>
      <c r="G37" s="836"/>
      <c r="H37" s="836"/>
      <c r="I37" s="843">
        <f t="shared" si="6"/>
        <v>0</v>
      </c>
      <c r="J37" s="836"/>
      <c r="K37" s="843">
        <f t="shared" si="7"/>
        <v>0</v>
      </c>
      <c r="L37" s="849">
        <f>IFERROR(VLOOKUP($D37,Listen!$F$3:$H$39,2,0),0)</f>
        <v>0</v>
      </c>
      <c r="M37" s="849">
        <f>IFERROR(VLOOKUP($D37,Listen!$F$3:$H$39,3,0),0)</f>
        <v>0</v>
      </c>
      <c r="N37" s="1115">
        <f t="shared" si="1"/>
        <v>0</v>
      </c>
      <c r="O37" s="1115">
        <f t="shared" si="9"/>
        <v>0</v>
      </c>
      <c r="P37" s="1115">
        <f t="shared" si="9"/>
        <v>0</v>
      </c>
      <c r="Q37" s="1115">
        <f t="shared" si="9"/>
        <v>0</v>
      </c>
      <c r="R37" s="1115">
        <f t="shared" si="9"/>
        <v>0</v>
      </c>
      <c r="S37" s="1115">
        <f t="shared" si="9"/>
        <v>0</v>
      </c>
      <c r="T37" s="1115">
        <f t="shared" si="9"/>
        <v>0</v>
      </c>
      <c r="U37" s="851">
        <f t="shared" si="8"/>
        <v>0</v>
      </c>
      <c r="V37" s="852">
        <f>IF(E37='A. Allgemeine Informationen'!$D$14,$K37-W37,HLOOKUP('A. Allgemeine Informationen'!$D$14-1,$X$5:$AD$2005,ROW(E37)-4,FALSE)-$W37)</f>
        <v>0</v>
      </c>
      <c r="W37" s="851">
        <f>HLOOKUP('A. Allgemeine Informationen'!$D$14,$X$5:$AD$2005,ROW(E37)-4,FALSE)</f>
        <v>0</v>
      </c>
      <c r="X37" s="851">
        <f t="shared" si="4"/>
        <v>0</v>
      </c>
      <c r="Y37" s="851">
        <f t="shared" si="5"/>
        <v>0</v>
      </c>
      <c r="Z37" s="851">
        <f t="shared" si="5"/>
        <v>0</v>
      </c>
      <c r="AA37" s="851">
        <f t="shared" si="5"/>
        <v>0</v>
      </c>
      <c r="AB37" s="851">
        <f t="shared" si="5"/>
        <v>0</v>
      </c>
      <c r="AC37" s="851">
        <f t="shared" si="5"/>
        <v>0</v>
      </c>
      <c r="AD37" s="853">
        <f t="shared" si="5"/>
        <v>0</v>
      </c>
    </row>
    <row r="38" spans="2:30" s="971" customFormat="1" ht="15" customHeight="1" x14ac:dyDescent="0.2">
      <c r="B38" s="840"/>
      <c r="C38" s="970" t="str">
        <f>IF(B38="","",VLOOKUP(B38,'E8. KKauf_Berechnung'!$B$11:$D$140,2,0))</f>
        <v/>
      </c>
      <c r="D38" s="841"/>
      <c r="E38" s="842"/>
      <c r="F38" s="836"/>
      <c r="G38" s="836"/>
      <c r="H38" s="836"/>
      <c r="I38" s="843">
        <f t="shared" si="6"/>
        <v>0</v>
      </c>
      <c r="J38" s="836"/>
      <c r="K38" s="843">
        <f t="shared" si="7"/>
        <v>0</v>
      </c>
      <c r="L38" s="849">
        <f>IFERROR(VLOOKUP($D38,Listen!$F$3:$H$39,2,0),0)</f>
        <v>0</v>
      </c>
      <c r="M38" s="849">
        <f>IFERROR(VLOOKUP($D38,Listen!$F$3:$H$39,3,0),0)</f>
        <v>0</v>
      </c>
      <c r="N38" s="1115">
        <f t="shared" si="1"/>
        <v>0</v>
      </c>
      <c r="O38" s="1115">
        <f t="shared" si="9"/>
        <v>0</v>
      </c>
      <c r="P38" s="1115">
        <f t="shared" si="9"/>
        <v>0</v>
      </c>
      <c r="Q38" s="1115">
        <f t="shared" si="9"/>
        <v>0</v>
      </c>
      <c r="R38" s="1115">
        <f t="shared" si="9"/>
        <v>0</v>
      </c>
      <c r="S38" s="1115">
        <f t="shared" si="9"/>
        <v>0</v>
      </c>
      <c r="T38" s="1115">
        <f t="shared" si="9"/>
        <v>0</v>
      </c>
      <c r="U38" s="851">
        <f t="shared" si="8"/>
        <v>0</v>
      </c>
      <c r="V38" s="852">
        <f>IF(E38='A. Allgemeine Informationen'!$D$14,$K38-W38,HLOOKUP('A. Allgemeine Informationen'!$D$14-1,$X$5:$AD$2005,ROW(E38)-4,FALSE)-$W38)</f>
        <v>0</v>
      </c>
      <c r="W38" s="851">
        <f>HLOOKUP('A. Allgemeine Informationen'!$D$14,$X$5:$AD$2005,ROW(E38)-4,FALSE)</f>
        <v>0</v>
      </c>
      <c r="X38" s="851">
        <f t="shared" si="4"/>
        <v>0</v>
      </c>
      <c r="Y38" s="851">
        <f t="shared" si="5"/>
        <v>0</v>
      </c>
      <c r="Z38" s="851">
        <f t="shared" si="5"/>
        <v>0</v>
      </c>
      <c r="AA38" s="851">
        <f t="shared" si="5"/>
        <v>0</v>
      </c>
      <c r="AB38" s="851">
        <f t="shared" si="5"/>
        <v>0</v>
      </c>
      <c r="AC38" s="851">
        <f t="shared" si="5"/>
        <v>0</v>
      </c>
      <c r="AD38" s="853">
        <f t="shared" si="5"/>
        <v>0</v>
      </c>
    </row>
    <row r="39" spans="2:30" s="971" customFormat="1" ht="15" customHeight="1" x14ac:dyDescent="0.2">
      <c r="B39" s="840"/>
      <c r="C39" s="970" t="str">
        <f>IF(B39="","",VLOOKUP(B39,'E8. KKauf_Berechnung'!$B$11:$D$140,2,0))</f>
        <v/>
      </c>
      <c r="D39" s="841"/>
      <c r="E39" s="842"/>
      <c r="F39" s="836"/>
      <c r="G39" s="836"/>
      <c r="H39" s="836"/>
      <c r="I39" s="843">
        <f t="shared" si="6"/>
        <v>0</v>
      </c>
      <c r="J39" s="836"/>
      <c r="K39" s="843">
        <f t="shared" si="7"/>
        <v>0</v>
      </c>
      <c r="L39" s="849">
        <f>IFERROR(VLOOKUP($D39,Listen!$F$3:$H$39,2,0),0)</f>
        <v>0</v>
      </c>
      <c r="M39" s="849">
        <f>IFERROR(VLOOKUP($D39,Listen!$F$3:$H$39,3,0),0)</f>
        <v>0</v>
      </c>
      <c r="N39" s="1115">
        <f t="shared" si="1"/>
        <v>0</v>
      </c>
      <c r="O39" s="1115">
        <f t="shared" ref="O39:T54" si="10">N39</f>
        <v>0</v>
      </c>
      <c r="P39" s="1115">
        <f t="shared" si="10"/>
        <v>0</v>
      </c>
      <c r="Q39" s="1115">
        <f t="shared" si="10"/>
        <v>0</v>
      </c>
      <c r="R39" s="1115">
        <f t="shared" si="10"/>
        <v>0</v>
      </c>
      <c r="S39" s="1115">
        <f t="shared" si="10"/>
        <v>0</v>
      </c>
      <c r="T39" s="1115">
        <f t="shared" si="10"/>
        <v>0</v>
      </c>
      <c r="U39" s="851">
        <f t="shared" si="8"/>
        <v>0</v>
      </c>
      <c r="V39" s="852">
        <f>IF(E39='A. Allgemeine Informationen'!$D$14,$K39-W39,HLOOKUP('A. Allgemeine Informationen'!$D$14-1,$X$5:$AD$2005,ROW(E39)-4,FALSE)-$W39)</f>
        <v>0</v>
      </c>
      <c r="W39" s="851">
        <f>HLOOKUP('A. Allgemeine Informationen'!$D$14,$X$5:$AD$2005,ROW(E39)-4,FALSE)</f>
        <v>0</v>
      </c>
      <c r="X39" s="851">
        <f t="shared" si="4"/>
        <v>0</v>
      </c>
      <c r="Y39" s="851">
        <f t="shared" si="5"/>
        <v>0</v>
      </c>
      <c r="Z39" s="851">
        <f t="shared" si="5"/>
        <v>0</v>
      </c>
      <c r="AA39" s="851">
        <f t="shared" si="5"/>
        <v>0</v>
      </c>
      <c r="AB39" s="851">
        <f t="shared" si="5"/>
        <v>0</v>
      </c>
      <c r="AC39" s="851">
        <f t="shared" si="5"/>
        <v>0</v>
      </c>
      <c r="AD39" s="853">
        <f t="shared" si="5"/>
        <v>0</v>
      </c>
    </row>
    <row r="40" spans="2:30" s="971" customFormat="1" ht="15" customHeight="1" x14ac:dyDescent="0.2">
      <c r="B40" s="840"/>
      <c r="C40" s="970" t="str">
        <f>IF(B40="","",VLOOKUP(B40,'E8. KKauf_Berechnung'!$B$11:$D$140,2,0))</f>
        <v/>
      </c>
      <c r="D40" s="841"/>
      <c r="E40" s="842"/>
      <c r="F40" s="836"/>
      <c r="G40" s="836"/>
      <c r="H40" s="836"/>
      <c r="I40" s="843">
        <f t="shared" si="6"/>
        <v>0</v>
      </c>
      <c r="J40" s="836"/>
      <c r="K40" s="843">
        <f t="shared" si="7"/>
        <v>0</v>
      </c>
      <c r="L40" s="849">
        <f>IFERROR(VLOOKUP($D40,Listen!$F$3:$H$39,2,0),0)</f>
        <v>0</v>
      </c>
      <c r="M40" s="849">
        <f>IFERROR(VLOOKUP($D40,Listen!$F$3:$H$39,3,0),0)</f>
        <v>0</v>
      </c>
      <c r="N40" s="1115">
        <f t="shared" si="1"/>
        <v>0</v>
      </c>
      <c r="O40" s="1115">
        <f t="shared" si="10"/>
        <v>0</v>
      </c>
      <c r="P40" s="1115">
        <f t="shared" si="10"/>
        <v>0</v>
      </c>
      <c r="Q40" s="1115">
        <f t="shared" si="10"/>
        <v>0</v>
      </c>
      <c r="R40" s="1115">
        <f t="shared" si="10"/>
        <v>0</v>
      </c>
      <c r="S40" s="1115">
        <f t="shared" si="10"/>
        <v>0</v>
      </c>
      <c r="T40" s="1115">
        <f t="shared" si="10"/>
        <v>0</v>
      </c>
      <c r="U40" s="851">
        <f t="shared" si="8"/>
        <v>0</v>
      </c>
      <c r="V40" s="852">
        <f>IF(E40='A. Allgemeine Informationen'!$D$14,$K40-W40,HLOOKUP('A. Allgemeine Informationen'!$D$14-1,$X$5:$AD$2005,ROW(E40)-4,FALSE)-$W40)</f>
        <v>0</v>
      </c>
      <c r="W40" s="851">
        <f>HLOOKUP('A. Allgemeine Informationen'!$D$14,$X$5:$AD$2005,ROW(E40)-4,FALSE)</f>
        <v>0</v>
      </c>
      <c r="X40" s="851">
        <f t="shared" si="4"/>
        <v>0</v>
      </c>
      <c r="Y40" s="851">
        <f t="shared" si="5"/>
        <v>0</v>
      </c>
      <c r="Z40" s="851">
        <f t="shared" si="5"/>
        <v>0</v>
      </c>
      <c r="AA40" s="851">
        <f t="shared" si="5"/>
        <v>0</v>
      </c>
      <c r="AB40" s="851">
        <f t="shared" si="5"/>
        <v>0</v>
      </c>
      <c r="AC40" s="851">
        <f t="shared" si="5"/>
        <v>0</v>
      </c>
      <c r="AD40" s="853">
        <f t="shared" si="5"/>
        <v>0</v>
      </c>
    </row>
    <row r="41" spans="2:30" s="971" customFormat="1" ht="15" customHeight="1" x14ac:dyDescent="0.2">
      <c r="B41" s="840"/>
      <c r="C41" s="970" t="str">
        <f>IF(B41="","",VLOOKUP(B41,'E8. KKauf_Berechnung'!$B$11:$D$140,2,0))</f>
        <v/>
      </c>
      <c r="D41" s="841"/>
      <c r="E41" s="842"/>
      <c r="F41" s="836"/>
      <c r="G41" s="836"/>
      <c r="H41" s="836"/>
      <c r="I41" s="843">
        <f t="shared" si="6"/>
        <v>0</v>
      </c>
      <c r="J41" s="836"/>
      <c r="K41" s="843">
        <f t="shared" si="7"/>
        <v>0</v>
      </c>
      <c r="L41" s="849">
        <f>IFERROR(VLOOKUP($D41,Listen!$F$3:$H$39,2,0),0)</f>
        <v>0</v>
      </c>
      <c r="M41" s="849">
        <f>IFERROR(VLOOKUP($D41,Listen!$F$3:$H$39,3,0),0)</f>
        <v>0</v>
      </c>
      <c r="N41" s="1115">
        <f t="shared" si="1"/>
        <v>0</v>
      </c>
      <c r="O41" s="1115">
        <f t="shared" si="10"/>
        <v>0</v>
      </c>
      <c r="P41" s="1115">
        <f t="shared" si="10"/>
        <v>0</v>
      </c>
      <c r="Q41" s="1115">
        <f t="shared" si="10"/>
        <v>0</v>
      </c>
      <c r="R41" s="1115">
        <f t="shared" si="10"/>
        <v>0</v>
      </c>
      <c r="S41" s="1115">
        <f t="shared" si="10"/>
        <v>0</v>
      </c>
      <c r="T41" s="1115">
        <f t="shared" si="10"/>
        <v>0</v>
      </c>
      <c r="U41" s="851">
        <f t="shared" si="8"/>
        <v>0</v>
      </c>
      <c r="V41" s="852">
        <f>IF(E41='A. Allgemeine Informationen'!$D$14,$K41-W41,HLOOKUP('A. Allgemeine Informationen'!$D$14-1,$X$5:$AD$2005,ROW(E41)-4,FALSE)-$W41)</f>
        <v>0</v>
      </c>
      <c r="W41" s="851">
        <f>HLOOKUP('A. Allgemeine Informationen'!$D$14,$X$5:$AD$2005,ROW(E41)-4,FALSE)</f>
        <v>0</v>
      </c>
      <c r="X41" s="851">
        <f t="shared" si="4"/>
        <v>0</v>
      </c>
      <c r="Y41" s="851">
        <f t="shared" si="5"/>
        <v>0</v>
      </c>
      <c r="Z41" s="851">
        <f t="shared" si="5"/>
        <v>0</v>
      </c>
      <c r="AA41" s="851">
        <f t="shared" si="5"/>
        <v>0</v>
      </c>
      <c r="AB41" s="851">
        <f t="shared" si="5"/>
        <v>0</v>
      </c>
      <c r="AC41" s="851">
        <f t="shared" si="5"/>
        <v>0</v>
      </c>
      <c r="AD41" s="853">
        <f t="shared" si="5"/>
        <v>0</v>
      </c>
    </row>
    <row r="42" spans="2:30" s="971" customFormat="1" ht="15" customHeight="1" x14ac:dyDescent="0.2">
      <c r="B42" s="840"/>
      <c r="C42" s="970" t="str">
        <f>IF(B42="","",VLOOKUP(B42,'E8. KKauf_Berechnung'!$B$11:$D$140,2,0))</f>
        <v/>
      </c>
      <c r="D42" s="841"/>
      <c r="E42" s="842"/>
      <c r="F42" s="836"/>
      <c r="G42" s="836"/>
      <c r="H42" s="836"/>
      <c r="I42" s="843">
        <f t="shared" si="6"/>
        <v>0</v>
      </c>
      <c r="J42" s="836"/>
      <c r="K42" s="843">
        <f t="shared" si="7"/>
        <v>0</v>
      </c>
      <c r="L42" s="849">
        <f>IFERROR(VLOOKUP($D42,Listen!$F$3:$H$39,2,0),0)</f>
        <v>0</v>
      </c>
      <c r="M42" s="849">
        <f>IFERROR(VLOOKUP($D42,Listen!$F$3:$H$39,3,0),0)</f>
        <v>0</v>
      </c>
      <c r="N42" s="1115">
        <f t="shared" si="1"/>
        <v>0</v>
      </c>
      <c r="O42" s="1115">
        <f t="shared" si="10"/>
        <v>0</v>
      </c>
      <c r="P42" s="1115">
        <f t="shared" si="10"/>
        <v>0</v>
      </c>
      <c r="Q42" s="1115">
        <f t="shared" si="10"/>
        <v>0</v>
      </c>
      <c r="R42" s="1115">
        <f t="shared" si="10"/>
        <v>0</v>
      </c>
      <c r="S42" s="1115">
        <f t="shared" si="10"/>
        <v>0</v>
      </c>
      <c r="T42" s="1115">
        <f t="shared" si="10"/>
        <v>0</v>
      </c>
      <c r="U42" s="851">
        <f t="shared" si="8"/>
        <v>0</v>
      </c>
      <c r="V42" s="852">
        <f>IF(E42='A. Allgemeine Informationen'!$D$14,$K42-W42,HLOOKUP('A. Allgemeine Informationen'!$D$14-1,$X$5:$AD$2005,ROW(E42)-4,FALSE)-$W42)</f>
        <v>0</v>
      </c>
      <c r="W42" s="851">
        <f>HLOOKUP('A. Allgemeine Informationen'!$D$14,$X$5:$AD$2005,ROW(E42)-4,FALSE)</f>
        <v>0</v>
      </c>
      <c r="X42" s="851">
        <f t="shared" si="4"/>
        <v>0</v>
      </c>
      <c r="Y42" s="851">
        <f t="shared" si="5"/>
        <v>0</v>
      </c>
      <c r="Z42" s="851">
        <f t="shared" si="5"/>
        <v>0</v>
      </c>
      <c r="AA42" s="851">
        <f t="shared" si="5"/>
        <v>0</v>
      </c>
      <c r="AB42" s="851">
        <f t="shared" si="5"/>
        <v>0</v>
      </c>
      <c r="AC42" s="851">
        <f t="shared" si="5"/>
        <v>0</v>
      </c>
      <c r="AD42" s="853">
        <f t="shared" si="5"/>
        <v>0</v>
      </c>
    </row>
    <row r="43" spans="2:30" s="971" customFormat="1" ht="15" customHeight="1" x14ac:dyDescent="0.2">
      <c r="B43" s="840"/>
      <c r="C43" s="970" t="str">
        <f>IF(B43="","",VLOOKUP(B43,'E8. KKauf_Berechnung'!$B$11:$D$140,2,0))</f>
        <v/>
      </c>
      <c r="D43" s="841"/>
      <c r="E43" s="842"/>
      <c r="F43" s="836"/>
      <c r="G43" s="836"/>
      <c r="H43" s="836"/>
      <c r="I43" s="843">
        <f t="shared" si="6"/>
        <v>0</v>
      </c>
      <c r="J43" s="836"/>
      <c r="K43" s="843">
        <f t="shared" si="7"/>
        <v>0</v>
      </c>
      <c r="L43" s="849">
        <f>IFERROR(VLOOKUP($D43,Listen!$F$3:$H$39,2,0),0)</f>
        <v>0</v>
      </c>
      <c r="M43" s="849">
        <f>IFERROR(VLOOKUP($D43,Listen!$F$3:$H$39,3,0),0)</f>
        <v>0</v>
      </c>
      <c r="N43" s="1115">
        <f t="shared" si="1"/>
        <v>0</v>
      </c>
      <c r="O43" s="1115">
        <f t="shared" si="10"/>
        <v>0</v>
      </c>
      <c r="P43" s="1115">
        <f t="shared" si="10"/>
        <v>0</v>
      </c>
      <c r="Q43" s="1115">
        <f t="shared" si="10"/>
        <v>0</v>
      </c>
      <c r="R43" s="1115">
        <f t="shared" si="10"/>
        <v>0</v>
      </c>
      <c r="S43" s="1115">
        <f t="shared" si="10"/>
        <v>0</v>
      </c>
      <c r="T43" s="1115">
        <f t="shared" si="10"/>
        <v>0</v>
      </c>
      <c r="U43" s="851">
        <f t="shared" si="8"/>
        <v>0</v>
      </c>
      <c r="V43" s="852">
        <f>IF(E43='A. Allgemeine Informationen'!$D$14,$K43-W43,HLOOKUP('A. Allgemeine Informationen'!$D$14-1,$X$5:$AD$2005,ROW(E43)-4,FALSE)-$W43)</f>
        <v>0</v>
      </c>
      <c r="W43" s="851">
        <f>HLOOKUP('A. Allgemeine Informationen'!$D$14,$X$5:$AD$2005,ROW(E43)-4,FALSE)</f>
        <v>0</v>
      </c>
      <c r="X43" s="851">
        <f t="shared" si="4"/>
        <v>0</v>
      </c>
      <c r="Y43" s="851">
        <f t="shared" si="5"/>
        <v>0</v>
      </c>
      <c r="Z43" s="851">
        <f t="shared" si="5"/>
        <v>0</v>
      </c>
      <c r="AA43" s="851">
        <f t="shared" si="5"/>
        <v>0</v>
      </c>
      <c r="AB43" s="851">
        <f t="shared" si="5"/>
        <v>0</v>
      </c>
      <c r="AC43" s="851">
        <f t="shared" si="5"/>
        <v>0</v>
      </c>
      <c r="AD43" s="853">
        <f t="shared" si="5"/>
        <v>0</v>
      </c>
    </row>
    <row r="44" spans="2:30" s="971" customFormat="1" ht="15" customHeight="1" x14ac:dyDescent="0.2">
      <c r="B44" s="840"/>
      <c r="C44" s="970" t="str">
        <f>IF(B44="","",VLOOKUP(B44,'E8. KKauf_Berechnung'!$B$11:$D$140,2,0))</f>
        <v/>
      </c>
      <c r="D44" s="841"/>
      <c r="E44" s="842"/>
      <c r="F44" s="836"/>
      <c r="G44" s="836"/>
      <c r="H44" s="836"/>
      <c r="I44" s="843">
        <f t="shared" si="6"/>
        <v>0</v>
      </c>
      <c r="J44" s="836"/>
      <c r="K44" s="843">
        <f t="shared" si="7"/>
        <v>0</v>
      </c>
      <c r="L44" s="849">
        <f>IFERROR(VLOOKUP($D44,Listen!$F$3:$H$39,2,0),0)</f>
        <v>0</v>
      </c>
      <c r="M44" s="849">
        <f>IFERROR(VLOOKUP($D44,Listen!$F$3:$H$39,3,0),0)</f>
        <v>0</v>
      </c>
      <c r="N44" s="1115">
        <f t="shared" si="1"/>
        <v>0</v>
      </c>
      <c r="O44" s="1115">
        <f t="shared" si="10"/>
        <v>0</v>
      </c>
      <c r="P44" s="1115">
        <f t="shared" si="10"/>
        <v>0</v>
      </c>
      <c r="Q44" s="1115">
        <f t="shared" si="10"/>
        <v>0</v>
      </c>
      <c r="R44" s="1115">
        <f t="shared" si="10"/>
        <v>0</v>
      </c>
      <c r="S44" s="1115">
        <f t="shared" si="10"/>
        <v>0</v>
      </c>
      <c r="T44" s="1115">
        <f t="shared" si="10"/>
        <v>0</v>
      </c>
      <c r="U44" s="851">
        <f t="shared" si="8"/>
        <v>0</v>
      </c>
      <c r="V44" s="852">
        <f>IF(E44='A. Allgemeine Informationen'!$D$14,$K44-W44,HLOOKUP('A. Allgemeine Informationen'!$D$14-1,$X$5:$AD$2005,ROW(E44)-4,FALSE)-$W44)</f>
        <v>0</v>
      </c>
      <c r="W44" s="851">
        <f>HLOOKUP('A. Allgemeine Informationen'!$D$14,$X$5:$AD$2005,ROW(E44)-4,FALSE)</f>
        <v>0</v>
      </c>
      <c r="X44" s="851">
        <f t="shared" si="4"/>
        <v>0</v>
      </c>
      <c r="Y44" s="851">
        <f t="shared" si="5"/>
        <v>0</v>
      </c>
      <c r="Z44" s="851">
        <f t="shared" si="5"/>
        <v>0</v>
      </c>
      <c r="AA44" s="851">
        <f t="shared" si="5"/>
        <v>0</v>
      </c>
      <c r="AB44" s="851">
        <f t="shared" si="5"/>
        <v>0</v>
      </c>
      <c r="AC44" s="851">
        <f t="shared" si="5"/>
        <v>0</v>
      </c>
      <c r="AD44" s="853">
        <f t="shared" si="5"/>
        <v>0</v>
      </c>
    </row>
    <row r="45" spans="2:30" s="971" customFormat="1" ht="15" customHeight="1" x14ac:dyDescent="0.2">
      <c r="B45" s="840"/>
      <c r="C45" s="970" t="str">
        <f>IF(B45="","",VLOOKUP(B45,'E8. KKauf_Berechnung'!$B$11:$D$140,2,0))</f>
        <v/>
      </c>
      <c r="D45" s="841"/>
      <c r="E45" s="842"/>
      <c r="F45" s="836"/>
      <c r="G45" s="836"/>
      <c r="H45" s="836"/>
      <c r="I45" s="843">
        <f t="shared" si="6"/>
        <v>0</v>
      </c>
      <c r="J45" s="836"/>
      <c r="K45" s="843">
        <f t="shared" si="7"/>
        <v>0</v>
      </c>
      <c r="L45" s="849">
        <f>IFERROR(VLOOKUP($D45,Listen!$F$3:$H$39,2,0),0)</f>
        <v>0</v>
      </c>
      <c r="M45" s="849">
        <f>IFERROR(VLOOKUP($D45,Listen!$F$3:$H$39,3,0),0)</f>
        <v>0</v>
      </c>
      <c r="N45" s="1115">
        <f t="shared" si="1"/>
        <v>0</v>
      </c>
      <c r="O45" s="1115">
        <f t="shared" si="10"/>
        <v>0</v>
      </c>
      <c r="P45" s="1115">
        <f t="shared" si="10"/>
        <v>0</v>
      </c>
      <c r="Q45" s="1115">
        <f t="shared" si="10"/>
        <v>0</v>
      </c>
      <c r="R45" s="1115">
        <f t="shared" si="10"/>
        <v>0</v>
      </c>
      <c r="S45" s="1115">
        <f t="shared" si="10"/>
        <v>0</v>
      </c>
      <c r="T45" s="1115">
        <f t="shared" si="10"/>
        <v>0</v>
      </c>
      <c r="U45" s="851">
        <f t="shared" si="8"/>
        <v>0</v>
      </c>
      <c r="V45" s="852">
        <f>IF(E45='A. Allgemeine Informationen'!$D$14,$K45-W45,HLOOKUP('A. Allgemeine Informationen'!$D$14-1,$X$5:$AD$2005,ROW(E45)-4,FALSE)-$W45)</f>
        <v>0</v>
      </c>
      <c r="W45" s="851">
        <f>HLOOKUP('A. Allgemeine Informationen'!$D$14,$X$5:$AD$2005,ROW(E45)-4,FALSE)</f>
        <v>0</v>
      </c>
      <c r="X45" s="851">
        <f t="shared" si="4"/>
        <v>0</v>
      </c>
      <c r="Y45" s="851">
        <f t="shared" si="5"/>
        <v>0</v>
      </c>
      <c r="Z45" s="851">
        <f t="shared" si="5"/>
        <v>0</v>
      </c>
      <c r="AA45" s="851">
        <f t="shared" si="5"/>
        <v>0</v>
      </c>
      <c r="AB45" s="851">
        <f t="shared" si="5"/>
        <v>0</v>
      </c>
      <c r="AC45" s="851">
        <f t="shared" si="5"/>
        <v>0</v>
      </c>
      <c r="AD45" s="853">
        <f t="shared" si="5"/>
        <v>0</v>
      </c>
    </row>
    <row r="46" spans="2:30" s="971" customFormat="1" ht="15" customHeight="1" x14ac:dyDescent="0.2">
      <c r="B46" s="840"/>
      <c r="C46" s="970" t="str">
        <f>IF(B46="","",VLOOKUP(B46,'E8. KKauf_Berechnung'!$B$11:$D$140,2,0))</f>
        <v/>
      </c>
      <c r="D46" s="841"/>
      <c r="E46" s="842"/>
      <c r="F46" s="836"/>
      <c r="G46" s="836"/>
      <c r="H46" s="836"/>
      <c r="I46" s="843">
        <f t="shared" si="6"/>
        <v>0</v>
      </c>
      <c r="J46" s="836"/>
      <c r="K46" s="843">
        <f t="shared" si="7"/>
        <v>0</v>
      </c>
      <c r="L46" s="849">
        <f>IFERROR(VLOOKUP($D46,Listen!$F$3:$H$39,2,0),0)</f>
        <v>0</v>
      </c>
      <c r="M46" s="849">
        <f>IFERROR(VLOOKUP($D46,Listen!$F$3:$H$39,3,0),0)</f>
        <v>0</v>
      </c>
      <c r="N46" s="1115">
        <f t="shared" si="1"/>
        <v>0</v>
      </c>
      <c r="O46" s="1115">
        <f t="shared" si="10"/>
        <v>0</v>
      </c>
      <c r="P46" s="1115">
        <f t="shared" si="10"/>
        <v>0</v>
      </c>
      <c r="Q46" s="1115">
        <f t="shared" si="10"/>
        <v>0</v>
      </c>
      <c r="R46" s="1115">
        <f t="shared" si="10"/>
        <v>0</v>
      </c>
      <c r="S46" s="1115">
        <f t="shared" si="10"/>
        <v>0</v>
      </c>
      <c r="T46" s="1115">
        <f t="shared" si="10"/>
        <v>0</v>
      </c>
      <c r="U46" s="851">
        <f t="shared" si="8"/>
        <v>0</v>
      </c>
      <c r="V46" s="852">
        <f>IF(E46='A. Allgemeine Informationen'!$D$14,$K46-W46,HLOOKUP('A. Allgemeine Informationen'!$D$14-1,$X$5:$AD$2005,ROW(E46)-4,FALSE)-$W46)</f>
        <v>0</v>
      </c>
      <c r="W46" s="851">
        <f>HLOOKUP('A. Allgemeine Informationen'!$D$14,$X$5:$AD$2005,ROW(E46)-4,FALSE)</f>
        <v>0</v>
      </c>
      <c r="X46" s="851">
        <f t="shared" si="4"/>
        <v>0</v>
      </c>
      <c r="Y46" s="851">
        <f t="shared" si="5"/>
        <v>0</v>
      </c>
      <c r="Z46" s="851">
        <f t="shared" si="5"/>
        <v>0</v>
      </c>
      <c r="AA46" s="851">
        <f t="shared" si="5"/>
        <v>0</v>
      </c>
      <c r="AB46" s="851">
        <f t="shared" si="5"/>
        <v>0</v>
      </c>
      <c r="AC46" s="851">
        <f t="shared" si="5"/>
        <v>0</v>
      </c>
      <c r="AD46" s="853">
        <f t="shared" si="5"/>
        <v>0</v>
      </c>
    </row>
    <row r="47" spans="2:30" s="971" customFormat="1" ht="15" customHeight="1" x14ac:dyDescent="0.2">
      <c r="B47" s="840"/>
      <c r="C47" s="970" t="str">
        <f>IF(B47="","",VLOOKUP(B47,'E8. KKauf_Berechnung'!$B$11:$D$140,2,0))</f>
        <v/>
      </c>
      <c r="D47" s="841"/>
      <c r="E47" s="842"/>
      <c r="F47" s="836"/>
      <c r="G47" s="836"/>
      <c r="H47" s="836"/>
      <c r="I47" s="843">
        <f t="shared" si="6"/>
        <v>0</v>
      </c>
      <c r="J47" s="836"/>
      <c r="K47" s="843">
        <f t="shared" si="7"/>
        <v>0</v>
      </c>
      <c r="L47" s="849">
        <f>IFERROR(VLOOKUP($D47,Listen!$F$3:$H$39,2,0),0)</f>
        <v>0</v>
      </c>
      <c r="M47" s="849">
        <f>IFERROR(VLOOKUP($D47,Listen!$F$3:$H$39,3,0),0)</f>
        <v>0</v>
      </c>
      <c r="N47" s="1115">
        <f t="shared" si="1"/>
        <v>0</v>
      </c>
      <c r="O47" s="1115">
        <f t="shared" si="10"/>
        <v>0</v>
      </c>
      <c r="P47" s="1115">
        <f t="shared" si="10"/>
        <v>0</v>
      </c>
      <c r="Q47" s="1115">
        <f t="shared" si="10"/>
        <v>0</v>
      </c>
      <c r="R47" s="1115">
        <f t="shared" si="10"/>
        <v>0</v>
      </c>
      <c r="S47" s="1115">
        <f t="shared" si="10"/>
        <v>0</v>
      </c>
      <c r="T47" s="1115">
        <f t="shared" si="10"/>
        <v>0</v>
      </c>
      <c r="U47" s="851">
        <f t="shared" si="8"/>
        <v>0</v>
      </c>
      <c r="V47" s="852">
        <f>IF(E47='A. Allgemeine Informationen'!$D$14,$K47-W47,HLOOKUP('A. Allgemeine Informationen'!$D$14-1,$X$5:$AD$2005,ROW(E47)-4,FALSE)-$W47)</f>
        <v>0</v>
      </c>
      <c r="W47" s="851">
        <f>HLOOKUP('A. Allgemeine Informationen'!$D$14,$X$5:$AD$2005,ROW(E47)-4,FALSE)</f>
        <v>0</v>
      </c>
      <c r="X47" s="851">
        <f t="shared" si="4"/>
        <v>0</v>
      </c>
      <c r="Y47" s="851">
        <f t="shared" si="5"/>
        <v>0</v>
      </c>
      <c r="Z47" s="851">
        <f t="shared" si="5"/>
        <v>0</v>
      </c>
      <c r="AA47" s="851">
        <f t="shared" si="5"/>
        <v>0</v>
      </c>
      <c r="AB47" s="851">
        <f t="shared" si="5"/>
        <v>0</v>
      </c>
      <c r="AC47" s="851">
        <f t="shared" si="5"/>
        <v>0</v>
      </c>
      <c r="AD47" s="853">
        <f t="shared" si="5"/>
        <v>0</v>
      </c>
    </row>
    <row r="48" spans="2:30" s="971" customFormat="1" ht="15" customHeight="1" x14ac:dyDescent="0.2">
      <c r="B48" s="840"/>
      <c r="C48" s="970" t="str">
        <f>IF(B48="","",VLOOKUP(B48,'E8. KKauf_Berechnung'!$B$11:$D$140,2,0))</f>
        <v/>
      </c>
      <c r="D48" s="841"/>
      <c r="E48" s="842"/>
      <c r="F48" s="836"/>
      <c r="G48" s="836"/>
      <c r="H48" s="836"/>
      <c r="I48" s="843">
        <f t="shared" si="6"/>
        <v>0</v>
      </c>
      <c r="J48" s="836"/>
      <c r="K48" s="843">
        <f t="shared" si="7"/>
        <v>0</v>
      </c>
      <c r="L48" s="849">
        <f>IFERROR(VLOOKUP($D48,Listen!$F$3:$H$39,2,0),0)</f>
        <v>0</v>
      </c>
      <c r="M48" s="849">
        <f>IFERROR(VLOOKUP($D48,Listen!$F$3:$H$39,3,0),0)</f>
        <v>0</v>
      </c>
      <c r="N48" s="1115">
        <f t="shared" si="1"/>
        <v>0</v>
      </c>
      <c r="O48" s="1115">
        <f t="shared" si="10"/>
        <v>0</v>
      </c>
      <c r="P48" s="1115">
        <f t="shared" si="10"/>
        <v>0</v>
      </c>
      <c r="Q48" s="1115">
        <f t="shared" si="10"/>
        <v>0</v>
      </c>
      <c r="R48" s="1115">
        <f t="shared" si="10"/>
        <v>0</v>
      </c>
      <c r="S48" s="1115">
        <f t="shared" si="10"/>
        <v>0</v>
      </c>
      <c r="T48" s="1115">
        <f t="shared" si="10"/>
        <v>0</v>
      </c>
      <c r="U48" s="851">
        <f t="shared" si="8"/>
        <v>0</v>
      </c>
      <c r="V48" s="852">
        <f>IF(E48='A. Allgemeine Informationen'!$D$14,$K48-W48,HLOOKUP('A. Allgemeine Informationen'!$D$14-1,$X$5:$AD$2005,ROW(E48)-4,FALSE)-$W48)</f>
        <v>0</v>
      </c>
      <c r="W48" s="851">
        <f>HLOOKUP('A. Allgemeine Informationen'!$D$14,$X$5:$AD$2005,ROW(E48)-4,FALSE)</f>
        <v>0</v>
      </c>
      <c r="X48" s="851">
        <f t="shared" si="4"/>
        <v>0</v>
      </c>
      <c r="Y48" s="851">
        <f t="shared" si="5"/>
        <v>0</v>
      </c>
      <c r="Z48" s="851">
        <f t="shared" si="5"/>
        <v>0</v>
      </c>
      <c r="AA48" s="851">
        <f t="shared" si="5"/>
        <v>0</v>
      </c>
      <c r="AB48" s="851">
        <f t="shared" ref="AB48:AD111" si="11">IF(OR($E48=0,$K48=0,R48-(AB$5-$E48)=0),0,IF($E48&lt;AB$5,AA48-AA48/(R48-(AB$5-$E48)),IF($E48=AB$5,$K48-$K48/R48,0)))</f>
        <v>0</v>
      </c>
      <c r="AC48" s="851">
        <f t="shared" si="11"/>
        <v>0</v>
      </c>
      <c r="AD48" s="853">
        <f t="shared" si="11"/>
        <v>0</v>
      </c>
    </row>
    <row r="49" spans="2:30" s="971" customFormat="1" ht="15" customHeight="1" x14ac:dyDescent="0.2">
      <c r="B49" s="840"/>
      <c r="C49" s="970" t="str">
        <f>IF(B49="","",VLOOKUP(B49,'E8. KKauf_Berechnung'!$B$11:$D$140,2,0))</f>
        <v/>
      </c>
      <c r="D49" s="841"/>
      <c r="E49" s="842"/>
      <c r="F49" s="836"/>
      <c r="G49" s="836"/>
      <c r="H49" s="836"/>
      <c r="I49" s="843">
        <f t="shared" si="6"/>
        <v>0</v>
      </c>
      <c r="J49" s="836"/>
      <c r="K49" s="843">
        <f t="shared" si="7"/>
        <v>0</v>
      </c>
      <c r="L49" s="849">
        <f>IFERROR(VLOOKUP($D49,Listen!$F$3:$H$39,2,0),0)</f>
        <v>0</v>
      </c>
      <c r="M49" s="849">
        <f>IFERROR(VLOOKUP($D49,Listen!$F$3:$H$39,3,0),0)</f>
        <v>0</v>
      </c>
      <c r="N49" s="1115">
        <f t="shared" si="1"/>
        <v>0</v>
      </c>
      <c r="O49" s="1115">
        <f t="shared" si="10"/>
        <v>0</v>
      </c>
      <c r="P49" s="1115">
        <f t="shared" si="10"/>
        <v>0</v>
      </c>
      <c r="Q49" s="1115">
        <f t="shared" si="10"/>
        <v>0</v>
      </c>
      <c r="R49" s="1115">
        <f t="shared" si="10"/>
        <v>0</v>
      </c>
      <c r="S49" s="1115">
        <f t="shared" si="10"/>
        <v>0</v>
      </c>
      <c r="T49" s="1115">
        <f t="shared" si="10"/>
        <v>0</v>
      </c>
      <c r="U49" s="851">
        <f t="shared" si="8"/>
        <v>0</v>
      </c>
      <c r="V49" s="852">
        <f>IF(E49='A. Allgemeine Informationen'!$D$14,$K49-W49,HLOOKUP('A. Allgemeine Informationen'!$D$14-1,$X$5:$AD$2005,ROW(E49)-4,FALSE)-$W49)</f>
        <v>0</v>
      </c>
      <c r="W49" s="851">
        <f>HLOOKUP('A. Allgemeine Informationen'!$D$14,$X$5:$AD$2005,ROW(E49)-4,FALSE)</f>
        <v>0</v>
      </c>
      <c r="X49" s="851">
        <f t="shared" si="4"/>
        <v>0</v>
      </c>
      <c r="Y49" s="851">
        <f t="shared" ref="Y49:AD112" si="12">IF(OR($E49=0,$K49=0,O49-(Y$5-$E49)=0),0,IF($E49&lt;Y$5,X49-X49/(O49-(Y$5-$E49)),IF($E49=Y$5,$K49-$K49/O49,0)))</f>
        <v>0</v>
      </c>
      <c r="Z49" s="851">
        <f t="shared" si="12"/>
        <v>0</v>
      </c>
      <c r="AA49" s="851">
        <f t="shared" si="12"/>
        <v>0</v>
      </c>
      <c r="AB49" s="851">
        <f t="shared" si="11"/>
        <v>0</v>
      </c>
      <c r="AC49" s="851">
        <f t="shared" si="11"/>
        <v>0</v>
      </c>
      <c r="AD49" s="853">
        <f t="shared" si="11"/>
        <v>0</v>
      </c>
    </row>
    <row r="50" spans="2:30" s="971" customFormat="1" ht="15" customHeight="1" x14ac:dyDescent="0.2">
      <c r="B50" s="840"/>
      <c r="C50" s="970" t="str">
        <f>IF(B50="","",VLOOKUP(B50,'E8. KKauf_Berechnung'!$B$11:$D$140,2,0))</f>
        <v/>
      </c>
      <c r="D50" s="841"/>
      <c r="E50" s="842"/>
      <c r="F50" s="836"/>
      <c r="G50" s="836"/>
      <c r="H50" s="836"/>
      <c r="I50" s="843">
        <f t="shared" si="6"/>
        <v>0</v>
      </c>
      <c r="J50" s="836"/>
      <c r="K50" s="843">
        <f t="shared" si="7"/>
        <v>0</v>
      </c>
      <c r="L50" s="849">
        <f>IFERROR(VLOOKUP($D50,Listen!$F$3:$H$39,2,0),0)</f>
        <v>0</v>
      </c>
      <c r="M50" s="849">
        <f>IFERROR(VLOOKUP($D50,Listen!$F$3:$H$39,3,0),0)</f>
        <v>0</v>
      </c>
      <c r="N50" s="1115">
        <f t="shared" si="1"/>
        <v>0</v>
      </c>
      <c r="O50" s="1115">
        <f t="shared" si="10"/>
        <v>0</v>
      </c>
      <c r="P50" s="1115">
        <f t="shared" si="10"/>
        <v>0</v>
      </c>
      <c r="Q50" s="1115">
        <f t="shared" si="10"/>
        <v>0</v>
      </c>
      <c r="R50" s="1115">
        <f t="shared" si="10"/>
        <v>0</v>
      </c>
      <c r="S50" s="1115">
        <f t="shared" si="10"/>
        <v>0</v>
      </c>
      <c r="T50" s="1115">
        <f t="shared" si="10"/>
        <v>0</v>
      </c>
      <c r="U50" s="851">
        <f t="shared" si="8"/>
        <v>0</v>
      </c>
      <c r="V50" s="852">
        <f>IF(E50='A. Allgemeine Informationen'!$D$14,$K50-W50,HLOOKUP('A. Allgemeine Informationen'!$D$14-1,$X$5:$AD$2005,ROW(E50)-4,FALSE)-$W50)</f>
        <v>0</v>
      </c>
      <c r="W50" s="851">
        <f>HLOOKUP('A. Allgemeine Informationen'!$D$14,$X$5:$AD$2005,ROW(E50)-4,FALSE)</f>
        <v>0</v>
      </c>
      <c r="X50" s="851">
        <f t="shared" si="4"/>
        <v>0</v>
      </c>
      <c r="Y50" s="851">
        <f t="shared" si="12"/>
        <v>0</v>
      </c>
      <c r="Z50" s="851">
        <f t="shared" si="12"/>
        <v>0</v>
      </c>
      <c r="AA50" s="851">
        <f t="shared" si="12"/>
        <v>0</v>
      </c>
      <c r="AB50" s="851">
        <f t="shared" si="11"/>
        <v>0</v>
      </c>
      <c r="AC50" s="851">
        <f t="shared" si="11"/>
        <v>0</v>
      </c>
      <c r="AD50" s="853">
        <f t="shared" si="11"/>
        <v>0</v>
      </c>
    </row>
    <row r="51" spans="2:30" s="971" customFormat="1" ht="15" customHeight="1" x14ac:dyDescent="0.2">
      <c r="B51" s="840"/>
      <c r="C51" s="970" t="str">
        <f>IF(B51="","",VLOOKUP(B51,'E8. KKauf_Berechnung'!$B$11:$D$140,2,0))</f>
        <v/>
      </c>
      <c r="D51" s="841"/>
      <c r="E51" s="842"/>
      <c r="F51" s="836"/>
      <c r="G51" s="836"/>
      <c r="H51" s="836"/>
      <c r="I51" s="843">
        <f t="shared" si="6"/>
        <v>0</v>
      </c>
      <c r="J51" s="836"/>
      <c r="K51" s="843">
        <f t="shared" si="7"/>
        <v>0</v>
      </c>
      <c r="L51" s="849">
        <f>IFERROR(VLOOKUP($D51,Listen!$F$3:$H$39,2,0),0)</f>
        <v>0</v>
      </c>
      <c r="M51" s="849">
        <f>IFERROR(VLOOKUP($D51,Listen!$F$3:$H$39,3,0),0)</f>
        <v>0</v>
      </c>
      <c r="N51" s="1115">
        <f t="shared" si="1"/>
        <v>0</v>
      </c>
      <c r="O51" s="1115">
        <f t="shared" si="10"/>
        <v>0</v>
      </c>
      <c r="P51" s="1115">
        <f t="shared" si="10"/>
        <v>0</v>
      </c>
      <c r="Q51" s="1115">
        <f t="shared" si="10"/>
        <v>0</v>
      </c>
      <c r="R51" s="1115">
        <f t="shared" si="10"/>
        <v>0</v>
      </c>
      <c r="S51" s="1115">
        <f t="shared" si="10"/>
        <v>0</v>
      </c>
      <c r="T51" s="1115">
        <f t="shared" si="10"/>
        <v>0</v>
      </c>
      <c r="U51" s="851">
        <f t="shared" si="8"/>
        <v>0</v>
      </c>
      <c r="V51" s="852">
        <f>IF(E51='A. Allgemeine Informationen'!$D$14,$K51-W51,HLOOKUP('A. Allgemeine Informationen'!$D$14-1,$X$5:$AD$2005,ROW(E51)-4,FALSE)-$W51)</f>
        <v>0</v>
      </c>
      <c r="W51" s="851">
        <f>HLOOKUP('A. Allgemeine Informationen'!$D$14,$X$5:$AD$2005,ROW(E51)-4,FALSE)</f>
        <v>0</v>
      </c>
      <c r="X51" s="851">
        <f t="shared" si="4"/>
        <v>0</v>
      </c>
      <c r="Y51" s="851">
        <f t="shared" si="12"/>
        <v>0</v>
      </c>
      <c r="Z51" s="851">
        <f t="shared" si="12"/>
        <v>0</v>
      </c>
      <c r="AA51" s="851">
        <f t="shared" si="12"/>
        <v>0</v>
      </c>
      <c r="AB51" s="851">
        <f t="shared" si="11"/>
        <v>0</v>
      </c>
      <c r="AC51" s="851">
        <f t="shared" si="11"/>
        <v>0</v>
      </c>
      <c r="AD51" s="853">
        <f t="shared" si="11"/>
        <v>0</v>
      </c>
    </row>
    <row r="52" spans="2:30" s="971" customFormat="1" ht="15" customHeight="1" x14ac:dyDescent="0.2">
      <c r="B52" s="840"/>
      <c r="C52" s="970" t="str">
        <f>IF(B52="","",VLOOKUP(B52,'E8. KKauf_Berechnung'!$B$11:$D$140,2,0))</f>
        <v/>
      </c>
      <c r="D52" s="841"/>
      <c r="E52" s="842"/>
      <c r="F52" s="836"/>
      <c r="G52" s="836"/>
      <c r="H52" s="836"/>
      <c r="I52" s="843">
        <f t="shared" si="6"/>
        <v>0</v>
      </c>
      <c r="J52" s="836"/>
      <c r="K52" s="843">
        <f t="shared" si="7"/>
        <v>0</v>
      </c>
      <c r="L52" s="849">
        <f>IFERROR(VLOOKUP($D52,Listen!$F$3:$H$39,2,0),0)</f>
        <v>0</v>
      </c>
      <c r="M52" s="849">
        <f>IFERROR(VLOOKUP($D52,Listen!$F$3:$H$39,3,0),0)</f>
        <v>0</v>
      </c>
      <c r="N52" s="1115">
        <f t="shared" si="1"/>
        <v>0</v>
      </c>
      <c r="O52" s="1115">
        <f t="shared" si="10"/>
        <v>0</v>
      </c>
      <c r="P52" s="1115">
        <f t="shared" si="10"/>
        <v>0</v>
      </c>
      <c r="Q52" s="1115">
        <f t="shared" si="10"/>
        <v>0</v>
      </c>
      <c r="R52" s="1115">
        <f t="shared" si="10"/>
        <v>0</v>
      </c>
      <c r="S52" s="1115">
        <f t="shared" si="10"/>
        <v>0</v>
      </c>
      <c r="T52" s="1115">
        <f t="shared" si="10"/>
        <v>0</v>
      </c>
      <c r="U52" s="851">
        <f t="shared" si="8"/>
        <v>0</v>
      </c>
      <c r="V52" s="852">
        <f>IF(E52='A. Allgemeine Informationen'!$D$14,$K52-W52,HLOOKUP('A. Allgemeine Informationen'!$D$14-1,$X$5:$AD$2005,ROW(E52)-4,FALSE)-$W52)</f>
        <v>0</v>
      </c>
      <c r="W52" s="851">
        <f>HLOOKUP('A. Allgemeine Informationen'!$D$14,$X$5:$AD$2005,ROW(E52)-4,FALSE)</f>
        <v>0</v>
      </c>
      <c r="X52" s="851">
        <f t="shared" si="4"/>
        <v>0</v>
      </c>
      <c r="Y52" s="851">
        <f t="shared" si="12"/>
        <v>0</v>
      </c>
      <c r="Z52" s="851">
        <f t="shared" si="12"/>
        <v>0</v>
      </c>
      <c r="AA52" s="851">
        <f t="shared" si="12"/>
        <v>0</v>
      </c>
      <c r="AB52" s="851">
        <f t="shared" si="11"/>
        <v>0</v>
      </c>
      <c r="AC52" s="851">
        <f t="shared" si="11"/>
        <v>0</v>
      </c>
      <c r="AD52" s="853">
        <f t="shared" si="11"/>
        <v>0</v>
      </c>
    </row>
    <row r="53" spans="2:30" s="971" customFormat="1" ht="15" customHeight="1" x14ac:dyDescent="0.2">
      <c r="B53" s="840"/>
      <c r="C53" s="970" t="str">
        <f>IF(B53="","",VLOOKUP(B53,'E8. KKauf_Berechnung'!$B$11:$D$140,2,0))</f>
        <v/>
      </c>
      <c r="D53" s="841"/>
      <c r="E53" s="842"/>
      <c r="F53" s="836"/>
      <c r="G53" s="836"/>
      <c r="H53" s="836"/>
      <c r="I53" s="843">
        <f t="shared" si="6"/>
        <v>0</v>
      </c>
      <c r="J53" s="836"/>
      <c r="K53" s="843">
        <f t="shared" si="7"/>
        <v>0</v>
      </c>
      <c r="L53" s="849">
        <f>IFERROR(VLOOKUP($D53,Listen!$F$3:$H$39,2,0),0)</f>
        <v>0</v>
      </c>
      <c r="M53" s="849">
        <f>IFERROR(VLOOKUP($D53,Listen!$F$3:$H$39,3,0),0)</f>
        <v>0</v>
      </c>
      <c r="N53" s="1115">
        <f t="shared" si="1"/>
        <v>0</v>
      </c>
      <c r="O53" s="1115">
        <f t="shared" si="10"/>
        <v>0</v>
      </c>
      <c r="P53" s="1115">
        <f t="shared" si="10"/>
        <v>0</v>
      </c>
      <c r="Q53" s="1115">
        <f t="shared" si="10"/>
        <v>0</v>
      </c>
      <c r="R53" s="1115">
        <f t="shared" si="10"/>
        <v>0</v>
      </c>
      <c r="S53" s="1115">
        <f t="shared" si="10"/>
        <v>0</v>
      </c>
      <c r="T53" s="1115">
        <f t="shared" si="10"/>
        <v>0</v>
      </c>
      <c r="U53" s="851">
        <f t="shared" si="8"/>
        <v>0</v>
      </c>
      <c r="V53" s="852">
        <f>IF(E53='A. Allgemeine Informationen'!$D$14,$K53-W53,HLOOKUP('A. Allgemeine Informationen'!$D$14-1,$X$5:$AD$2005,ROW(E53)-4,FALSE)-$W53)</f>
        <v>0</v>
      </c>
      <c r="W53" s="851">
        <f>HLOOKUP('A. Allgemeine Informationen'!$D$14,$X$5:$AD$2005,ROW(E53)-4,FALSE)</f>
        <v>0</v>
      </c>
      <c r="X53" s="851">
        <f t="shared" si="4"/>
        <v>0</v>
      </c>
      <c r="Y53" s="851">
        <f t="shared" si="12"/>
        <v>0</v>
      </c>
      <c r="Z53" s="851">
        <f t="shared" si="12"/>
        <v>0</v>
      </c>
      <c r="AA53" s="851">
        <f t="shared" si="12"/>
        <v>0</v>
      </c>
      <c r="AB53" s="851">
        <f t="shared" si="11"/>
        <v>0</v>
      </c>
      <c r="AC53" s="851">
        <f t="shared" si="11"/>
        <v>0</v>
      </c>
      <c r="AD53" s="853">
        <f t="shared" si="11"/>
        <v>0</v>
      </c>
    </row>
    <row r="54" spans="2:30" s="971" customFormat="1" ht="15" customHeight="1" x14ac:dyDescent="0.2">
      <c r="B54" s="840"/>
      <c r="C54" s="970" t="str">
        <f>IF(B54="","",VLOOKUP(B54,'E8. KKauf_Berechnung'!$B$11:$D$140,2,0))</f>
        <v/>
      </c>
      <c r="D54" s="841"/>
      <c r="E54" s="842"/>
      <c r="F54" s="836"/>
      <c r="G54" s="836"/>
      <c r="H54" s="836"/>
      <c r="I54" s="843">
        <f t="shared" si="6"/>
        <v>0</v>
      </c>
      <c r="J54" s="836"/>
      <c r="K54" s="843">
        <f t="shared" si="7"/>
        <v>0</v>
      </c>
      <c r="L54" s="849">
        <f>IFERROR(VLOOKUP($D54,Listen!$F$3:$H$39,2,0),0)</f>
        <v>0</v>
      </c>
      <c r="M54" s="849">
        <f>IFERROR(VLOOKUP($D54,Listen!$F$3:$H$39,3,0),0)</f>
        <v>0</v>
      </c>
      <c r="N54" s="1115">
        <f t="shared" si="1"/>
        <v>0</v>
      </c>
      <c r="O54" s="1115">
        <f t="shared" si="10"/>
        <v>0</v>
      </c>
      <c r="P54" s="1115">
        <f t="shared" si="10"/>
        <v>0</v>
      </c>
      <c r="Q54" s="1115">
        <f t="shared" si="10"/>
        <v>0</v>
      </c>
      <c r="R54" s="1115">
        <f t="shared" si="10"/>
        <v>0</v>
      </c>
      <c r="S54" s="1115">
        <f t="shared" si="10"/>
        <v>0</v>
      </c>
      <c r="T54" s="1115">
        <f t="shared" si="10"/>
        <v>0</v>
      </c>
      <c r="U54" s="851">
        <f t="shared" si="8"/>
        <v>0</v>
      </c>
      <c r="V54" s="852">
        <f>IF(E54='A. Allgemeine Informationen'!$D$14,$K54-W54,HLOOKUP('A. Allgemeine Informationen'!$D$14-1,$X$5:$AD$2005,ROW(E54)-4,FALSE)-$W54)</f>
        <v>0</v>
      </c>
      <c r="W54" s="851">
        <f>HLOOKUP('A. Allgemeine Informationen'!$D$14,$X$5:$AD$2005,ROW(E54)-4,FALSE)</f>
        <v>0</v>
      </c>
      <c r="X54" s="851">
        <f t="shared" si="4"/>
        <v>0</v>
      </c>
      <c r="Y54" s="851">
        <f t="shared" si="12"/>
        <v>0</v>
      </c>
      <c r="Z54" s="851">
        <f t="shared" si="12"/>
        <v>0</v>
      </c>
      <c r="AA54" s="851">
        <f t="shared" si="12"/>
        <v>0</v>
      </c>
      <c r="AB54" s="851">
        <f t="shared" si="11"/>
        <v>0</v>
      </c>
      <c r="AC54" s="851">
        <f t="shared" si="11"/>
        <v>0</v>
      </c>
      <c r="AD54" s="853">
        <f t="shared" si="11"/>
        <v>0</v>
      </c>
    </row>
    <row r="55" spans="2:30" s="971" customFormat="1" ht="15" customHeight="1" x14ac:dyDescent="0.2">
      <c r="B55" s="840"/>
      <c r="C55" s="970" t="str">
        <f>IF(B55="","",VLOOKUP(B55,'E8. KKauf_Berechnung'!$B$11:$D$140,2,0))</f>
        <v/>
      </c>
      <c r="D55" s="841"/>
      <c r="E55" s="842"/>
      <c r="F55" s="836"/>
      <c r="G55" s="836"/>
      <c r="H55" s="836"/>
      <c r="I55" s="843">
        <f t="shared" si="6"/>
        <v>0</v>
      </c>
      <c r="J55" s="836"/>
      <c r="K55" s="843">
        <f t="shared" si="7"/>
        <v>0</v>
      </c>
      <c r="L55" s="849">
        <f>IFERROR(VLOOKUP($D55,Listen!$F$3:$H$39,2,0),0)</f>
        <v>0</v>
      </c>
      <c r="M55" s="849">
        <f>IFERROR(VLOOKUP($D55,Listen!$F$3:$H$39,3,0),0)</f>
        <v>0</v>
      </c>
      <c r="N55" s="1115">
        <f t="shared" si="1"/>
        <v>0</v>
      </c>
      <c r="O55" s="1115">
        <f t="shared" ref="O55:T70" si="13">N55</f>
        <v>0</v>
      </c>
      <c r="P55" s="1115">
        <f t="shared" si="13"/>
        <v>0</v>
      </c>
      <c r="Q55" s="1115">
        <f t="shared" si="13"/>
        <v>0</v>
      </c>
      <c r="R55" s="1115">
        <f t="shared" si="13"/>
        <v>0</v>
      </c>
      <c r="S55" s="1115">
        <f t="shared" si="13"/>
        <v>0</v>
      </c>
      <c r="T55" s="1115">
        <f t="shared" si="13"/>
        <v>0</v>
      </c>
      <c r="U55" s="851">
        <f t="shared" si="8"/>
        <v>0</v>
      </c>
      <c r="V55" s="852">
        <f>IF(E55='A. Allgemeine Informationen'!$D$14,$K55-W55,HLOOKUP('A. Allgemeine Informationen'!$D$14-1,$X$5:$AD$2005,ROW(E55)-4,FALSE)-$W55)</f>
        <v>0</v>
      </c>
      <c r="W55" s="851">
        <f>HLOOKUP('A. Allgemeine Informationen'!$D$14,$X$5:$AD$2005,ROW(E55)-4,FALSE)</f>
        <v>0</v>
      </c>
      <c r="X55" s="851">
        <f t="shared" si="4"/>
        <v>0</v>
      </c>
      <c r="Y55" s="851">
        <f t="shared" si="12"/>
        <v>0</v>
      </c>
      <c r="Z55" s="851">
        <f t="shared" si="12"/>
        <v>0</v>
      </c>
      <c r="AA55" s="851">
        <f t="shared" si="12"/>
        <v>0</v>
      </c>
      <c r="AB55" s="851">
        <f t="shared" si="11"/>
        <v>0</v>
      </c>
      <c r="AC55" s="851">
        <f t="shared" si="11"/>
        <v>0</v>
      </c>
      <c r="AD55" s="853">
        <f t="shared" si="11"/>
        <v>0</v>
      </c>
    </row>
    <row r="56" spans="2:30" s="971" customFormat="1" ht="15" customHeight="1" x14ac:dyDescent="0.2">
      <c r="B56" s="840"/>
      <c r="C56" s="970" t="str">
        <f>IF(B56="","",VLOOKUP(B56,'E8. KKauf_Berechnung'!$B$11:$D$140,2,0))</f>
        <v/>
      </c>
      <c r="D56" s="841"/>
      <c r="E56" s="842"/>
      <c r="F56" s="836"/>
      <c r="G56" s="836"/>
      <c r="H56" s="836"/>
      <c r="I56" s="843">
        <f t="shared" si="6"/>
        <v>0</v>
      </c>
      <c r="J56" s="836"/>
      <c r="K56" s="843">
        <f t="shared" si="7"/>
        <v>0</v>
      </c>
      <c r="L56" s="849">
        <f>IFERROR(VLOOKUP($D56,Listen!$F$3:$H$39,2,0),0)</f>
        <v>0</v>
      </c>
      <c r="M56" s="849">
        <f>IFERROR(VLOOKUP($D56,Listen!$F$3:$H$39,3,0),0)</f>
        <v>0</v>
      </c>
      <c r="N56" s="1115">
        <f t="shared" si="1"/>
        <v>0</v>
      </c>
      <c r="O56" s="1115">
        <f t="shared" si="13"/>
        <v>0</v>
      </c>
      <c r="P56" s="1115">
        <f t="shared" si="13"/>
        <v>0</v>
      </c>
      <c r="Q56" s="1115">
        <f t="shared" si="13"/>
        <v>0</v>
      </c>
      <c r="R56" s="1115">
        <f t="shared" si="13"/>
        <v>0</v>
      </c>
      <c r="S56" s="1115">
        <f t="shared" si="13"/>
        <v>0</v>
      </c>
      <c r="T56" s="1115">
        <f t="shared" si="13"/>
        <v>0</v>
      </c>
      <c r="U56" s="851">
        <f t="shared" si="8"/>
        <v>0</v>
      </c>
      <c r="V56" s="852">
        <f>IF(E56='A. Allgemeine Informationen'!$D$14,$K56-W56,HLOOKUP('A. Allgemeine Informationen'!$D$14-1,$X$5:$AD$2005,ROW(E56)-4,FALSE)-$W56)</f>
        <v>0</v>
      </c>
      <c r="W56" s="851">
        <f>HLOOKUP('A. Allgemeine Informationen'!$D$14,$X$5:$AD$2005,ROW(E56)-4,FALSE)</f>
        <v>0</v>
      </c>
      <c r="X56" s="851">
        <f t="shared" si="4"/>
        <v>0</v>
      </c>
      <c r="Y56" s="851">
        <f t="shared" si="12"/>
        <v>0</v>
      </c>
      <c r="Z56" s="851">
        <f t="shared" si="12"/>
        <v>0</v>
      </c>
      <c r="AA56" s="851">
        <f t="shared" si="12"/>
        <v>0</v>
      </c>
      <c r="AB56" s="851">
        <f t="shared" si="11"/>
        <v>0</v>
      </c>
      <c r="AC56" s="851">
        <f t="shared" si="11"/>
        <v>0</v>
      </c>
      <c r="AD56" s="853">
        <f t="shared" si="11"/>
        <v>0</v>
      </c>
    </row>
    <row r="57" spans="2:30" s="971" customFormat="1" ht="15" customHeight="1" x14ac:dyDescent="0.2">
      <c r="B57" s="840"/>
      <c r="C57" s="970" t="str">
        <f>IF(B57="","",VLOOKUP(B57,'E8. KKauf_Berechnung'!$B$11:$D$140,2,0))</f>
        <v/>
      </c>
      <c r="D57" s="841"/>
      <c r="E57" s="842"/>
      <c r="F57" s="836"/>
      <c r="G57" s="836"/>
      <c r="H57" s="836"/>
      <c r="I57" s="843">
        <f t="shared" si="6"/>
        <v>0</v>
      </c>
      <c r="J57" s="836"/>
      <c r="K57" s="843">
        <f t="shared" si="7"/>
        <v>0</v>
      </c>
      <c r="L57" s="849">
        <f>IFERROR(VLOOKUP($D57,Listen!$F$3:$H$39,2,0),0)</f>
        <v>0</v>
      </c>
      <c r="M57" s="849">
        <f>IFERROR(VLOOKUP($D57,Listen!$F$3:$H$39,3,0),0)</f>
        <v>0</v>
      </c>
      <c r="N57" s="1115">
        <f t="shared" si="1"/>
        <v>0</v>
      </c>
      <c r="O57" s="1115">
        <f t="shared" si="13"/>
        <v>0</v>
      </c>
      <c r="P57" s="1115">
        <f t="shared" si="13"/>
        <v>0</v>
      </c>
      <c r="Q57" s="1115">
        <f t="shared" si="13"/>
        <v>0</v>
      </c>
      <c r="R57" s="1115">
        <f t="shared" si="13"/>
        <v>0</v>
      </c>
      <c r="S57" s="1115">
        <f t="shared" si="13"/>
        <v>0</v>
      </c>
      <c r="T57" s="1115">
        <f t="shared" si="13"/>
        <v>0</v>
      </c>
      <c r="U57" s="851">
        <f t="shared" si="8"/>
        <v>0</v>
      </c>
      <c r="V57" s="852">
        <f>IF(E57='A. Allgemeine Informationen'!$D$14,$K57-W57,HLOOKUP('A. Allgemeine Informationen'!$D$14-1,$X$5:$AD$2005,ROW(E57)-4,FALSE)-$W57)</f>
        <v>0</v>
      </c>
      <c r="W57" s="851">
        <f>HLOOKUP('A. Allgemeine Informationen'!$D$14,$X$5:$AD$2005,ROW(E57)-4,FALSE)</f>
        <v>0</v>
      </c>
      <c r="X57" s="851">
        <f t="shared" si="4"/>
        <v>0</v>
      </c>
      <c r="Y57" s="851">
        <f t="shared" si="12"/>
        <v>0</v>
      </c>
      <c r="Z57" s="851">
        <f t="shared" si="12"/>
        <v>0</v>
      </c>
      <c r="AA57" s="851">
        <f t="shared" si="12"/>
        <v>0</v>
      </c>
      <c r="AB57" s="851">
        <f t="shared" si="11"/>
        <v>0</v>
      </c>
      <c r="AC57" s="851">
        <f t="shared" si="11"/>
        <v>0</v>
      </c>
      <c r="AD57" s="853">
        <f t="shared" si="11"/>
        <v>0</v>
      </c>
    </row>
    <row r="58" spans="2:30" s="971" customFormat="1" ht="15" customHeight="1" x14ac:dyDescent="0.2">
      <c r="B58" s="840"/>
      <c r="C58" s="970" t="str">
        <f>IF(B58="","",VLOOKUP(B58,'E8. KKauf_Berechnung'!$B$11:$D$140,2,0))</f>
        <v/>
      </c>
      <c r="D58" s="841"/>
      <c r="E58" s="842"/>
      <c r="F58" s="836"/>
      <c r="G58" s="836"/>
      <c r="H58" s="836"/>
      <c r="I58" s="843">
        <f t="shared" si="6"/>
        <v>0</v>
      </c>
      <c r="J58" s="836"/>
      <c r="K58" s="843">
        <f t="shared" si="7"/>
        <v>0</v>
      </c>
      <c r="L58" s="849">
        <f>IFERROR(VLOOKUP($D58,Listen!$F$3:$H$39,2,0),0)</f>
        <v>0</v>
      </c>
      <c r="M58" s="849">
        <f>IFERROR(VLOOKUP($D58,Listen!$F$3:$H$39,3,0),0)</f>
        <v>0</v>
      </c>
      <c r="N58" s="1115">
        <f t="shared" si="1"/>
        <v>0</v>
      </c>
      <c r="O58" s="1115">
        <f t="shared" si="13"/>
        <v>0</v>
      </c>
      <c r="P58" s="1115">
        <f t="shared" si="13"/>
        <v>0</v>
      </c>
      <c r="Q58" s="1115">
        <f t="shared" si="13"/>
        <v>0</v>
      </c>
      <c r="R58" s="1115">
        <f t="shared" si="13"/>
        <v>0</v>
      </c>
      <c r="S58" s="1115">
        <f t="shared" si="13"/>
        <v>0</v>
      </c>
      <c r="T58" s="1115">
        <f t="shared" si="13"/>
        <v>0</v>
      </c>
      <c r="U58" s="851">
        <f t="shared" si="8"/>
        <v>0</v>
      </c>
      <c r="V58" s="852">
        <f>IF(E58='A. Allgemeine Informationen'!$D$14,$K58-W58,HLOOKUP('A. Allgemeine Informationen'!$D$14-1,$X$5:$AD$2005,ROW(E58)-4,FALSE)-$W58)</f>
        <v>0</v>
      </c>
      <c r="W58" s="851">
        <f>HLOOKUP('A. Allgemeine Informationen'!$D$14,$X$5:$AD$2005,ROW(E58)-4,FALSE)</f>
        <v>0</v>
      </c>
      <c r="X58" s="851">
        <f t="shared" si="4"/>
        <v>0</v>
      </c>
      <c r="Y58" s="851">
        <f t="shared" si="12"/>
        <v>0</v>
      </c>
      <c r="Z58" s="851">
        <f t="shared" si="12"/>
        <v>0</v>
      </c>
      <c r="AA58" s="851">
        <f t="shared" si="12"/>
        <v>0</v>
      </c>
      <c r="AB58" s="851">
        <f t="shared" si="11"/>
        <v>0</v>
      </c>
      <c r="AC58" s="851">
        <f t="shared" si="11"/>
        <v>0</v>
      </c>
      <c r="AD58" s="853">
        <f t="shared" si="11"/>
        <v>0</v>
      </c>
    </row>
    <row r="59" spans="2:30" s="971" customFormat="1" ht="15" customHeight="1" x14ac:dyDescent="0.2">
      <c r="B59" s="840"/>
      <c r="C59" s="970" t="str">
        <f>IF(B59="","",VLOOKUP(B59,'E8. KKauf_Berechnung'!$B$11:$D$140,2,0))</f>
        <v/>
      </c>
      <c r="D59" s="841"/>
      <c r="E59" s="842"/>
      <c r="F59" s="836"/>
      <c r="G59" s="836"/>
      <c r="H59" s="836"/>
      <c r="I59" s="843">
        <f t="shared" si="6"/>
        <v>0</v>
      </c>
      <c r="J59" s="836"/>
      <c r="K59" s="843">
        <f t="shared" si="7"/>
        <v>0</v>
      </c>
      <c r="L59" s="849">
        <f>IFERROR(VLOOKUP($D59,Listen!$F$3:$H$39,2,0),0)</f>
        <v>0</v>
      </c>
      <c r="M59" s="849">
        <f>IFERROR(VLOOKUP($D59,Listen!$F$3:$H$39,3,0),0)</f>
        <v>0</v>
      </c>
      <c r="N59" s="1115">
        <f t="shared" si="1"/>
        <v>0</v>
      </c>
      <c r="O59" s="1115">
        <f t="shared" si="13"/>
        <v>0</v>
      </c>
      <c r="P59" s="1115">
        <f t="shared" si="13"/>
        <v>0</v>
      </c>
      <c r="Q59" s="1115">
        <f t="shared" si="13"/>
        <v>0</v>
      </c>
      <c r="R59" s="1115">
        <f t="shared" si="13"/>
        <v>0</v>
      </c>
      <c r="S59" s="1115">
        <f t="shared" si="13"/>
        <v>0</v>
      </c>
      <c r="T59" s="1115">
        <f t="shared" si="13"/>
        <v>0</v>
      </c>
      <c r="U59" s="851">
        <f t="shared" si="8"/>
        <v>0</v>
      </c>
      <c r="V59" s="852">
        <f>IF(E59='A. Allgemeine Informationen'!$D$14,$K59-W59,HLOOKUP('A. Allgemeine Informationen'!$D$14-1,$X$5:$AD$2005,ROW(E59)-4,FALSE)-$W59)</f>
        <v>0</v>
      </c>
      <c r="W59" s="851">
        <f>HLOOKUP('A. Allgemeine Informationen'!$D$14,$X$5:$AD$2005,ROW(E59)-4,FALSE)</f>
        <v>0</v>
      </c>
      <c r="X59" s="851">
        <f t="shared" si="4"/>
        <v>0</v>
      </c>
      <c r="Y59" s="851">
        <f t="shared" si="12"/>
        <v>0</v>
      </c>
      <c r="Z59" s="851">
        <f t="shared" si="12"/>
        <v>0</v>
      </c>
      <c r="AA59" s="851">
        <f t="shared" si="12"/>
        <v>0</v>
      </c>
      <c r="AB59" s="851">
        <f t="shared" si="11"/>
        <v>0</v>
      </c>
      <c r="AC59" s="851">
        <f t="shared" si="11"/>
        <v>0</v>
      </c>
      <c r="AD59" s="853">
        <f t="shared" si="11"/>
        <v>0</v>
      </c>
    </row>
    <row r="60" spans="2:30" s="971" customFormat="1" ht="15" customHeight="1" x14ac:dyDescent="0.2">
      <c r="B60" s="840"/>
      <c r="C60" s="970" t="str">
        <f>IF(B60="","",VLOOKUP(B60,'E8. KKauf_Berechnung'!$B$11:$D$140,2,0))</f>
        <v/>
      </c>
      <c r="D60" s="841"/>
      <c r="E60" s="842"/>
      <c r="F60" s="836"/>
      <c r="G60" s="836"/>
      <c r="H60" s="836"/>
      <c r="I60" s="843">
        <f t="shared" si="6"/>
        <v>0</v>
      </c>
      <c r="J60" s="836"/>
      <c r="K60" s="843">
        <f t="shared" si="7"/>
        <v>0</v>
      </c>
      <c r="L60" s="849">
        <f>IFERROR(VLOOKUP($D60,Listen!$F$3:$H$39,2,0),0)</f>
        <v>0</v>
      </c>
      <c r="M60" s="849">
        <f>IFERROR(VLOOKUP($D60,Listen!$F$3:$H$39,3,0),0)</f>
        <v>0</v>
      </c>
      <c r="N60" s="1115">
        <f t="shared" si="1"/>
        <v>0</v>
      </c>
      <c r="O60" s="1115">
        <f t="shared" si="13"/>
        <v>0</v>
      </c>
      <c r="P60" s="1115">
        <f t="shared" si="13"/>
        <v>0</v>
      </c>
      <c r="Q60" s="1115">
        <f t="shared" si="13"/>
        <v>0</v>
      </c>
      <c r="R60" s="1115">
        <f t="shared" si="13"/>
        <v>0</v>
      </c>
      <c r="S60" s="1115">
        <f t="shared" si="13"/>
        <v>0</v>
      </c>
      <c r="T60" s="1115">
        <f t="shared" si="13"/>
        <v>0</v>
      </c>
      <c r="U60" s="851">
        <f t="shared" si="8"/>
        <v>0</v>
      </c>
      <c r="V60" s="852">
        <f>IF(E60='A. Allgemeine Informationen'!$D$14,$K60-W60,HLOOKUP('A. Allgemeine Informationen'!$D$14-1,$X$5:$AD$2005,ROW(E60)-4,FALSE)-$W60)</f>
        <v>0</v>
      </c>
      <c r="W60" s="851">
        <f>HLOOKUP('A. Allgemeine Informationen'!$D$14,$X$5:$AD$2005,ROW(E60)-4,FALSE)</f>
        <v>0</v>
      </c>
      <c r="X60" s="851">
        <f t="shared" si="4"/>
        <v>0</v>
      </c>
      <c r="Y60" s="851">
        <f t="shared" si="12"/>
        <v>0</v>
      </c>
      <c r="Z60" s="851">
        <f t="shared" si="12"/>
        <v>0</v>
      </c>
      <c r="AA60" s="851">
        <f t="shared" si="12"/>
        <v>0</v>
      </c>
      <c r="AB60" s="851">
        <f t="shared" si="11"/>
        <v>0</v>
      </c>
      <c r="AC60" s="851">
        <f t="shared" si="11"/>
        <v>0</v>
      </c>
      <c r="AD60" s="853">
        <f t="shared" si="11"/>
        <v>0</v>
      </c>
    </row>
    <row r="61" spans="2:30" s="971" customFormat="1" ht="15" customHeight="1" x14ac:dyDescent="0.2">
      <c r="B61" s="840"/>
      <c r="C61" s="970" t="str">
        <f>IF(B61="","",VLOOKUP(B61,'E8. KKauf_Berechnung'!$B$11:$D$140,2,0))</f>
        <v/>
      </c>
      <c r="D61" s="841"/>
      <c r="E61" s="842"/>
      <c r="F61" s="836"/>
      <c r="G61" s="836"/>
      <c r="H61" s="836"/>
      <c r="I61" s="843">
        <f t="shared" si="6"/>
        <v>0</v>
      </c>
      <c r="J61" s="836"/>
      <c r="K61" s="843">
        <f t="shared" si="7"/>
        <v>0</v>
      </c>
      <c r="L61" s="849">
        <f>IFERROR(VLOOKUP($D61,Listen!$F$3:$H$39,2,0),0)</f>
        <v>0</v>
      </c>
      <c r="M61" s="849">
        <f>IFERROR(VLOOKUP($D61,Listen!$F$3:$H$39,3,0),0)</f>
        <v>0</v>
      </c>
      <c r="N61" s="1115">
        <f t="shared" si="1"/>
        <v>0</v>
      </c>
      <c r="O61" s="1115">
        <f t="shared" si="13"/>
        <v>0</v>
      </c>
      <c r="P61" s="1115">
        <f t="shared" si="13"/>
        <v>0</v>
      </c>
      <c r="Q61" s="1115">
        <f t="shared" si="13"/>
        <v>0</v>
      </c>
      <c r="R61" s="1115">
        <f t="shared" si="13"/>
        <v>0</v>
      </c>
      <c r="S61" s="1115">
        <f t="shared" si="13"/>
        <v>0</v>
      </c>
      <c r="T61" s="1115">
        <f t="shared" si="13"/>
        <v>0</v>
      </c>
      <c r="U61" s="851">
        <f t="shared" si="8"/>
        <v>0</v>
      </c>
      <c r="V61" s="852">
        <f>IF(E61='A. Allgemeine Informationen'!$D$14,$K61-W61,HLOOKUP('A. Allgemeine Informationen'!$D$14-1,$X$5:$AD$2005,ROW(E61)-4,FALSE)-$W61)</f>
        <v>0</v>
      </c>
      <c r="W61" s="851">
        <f>HLOOKUP('A. Allgemeine Informationen'!$D$14,$X$5:$AD$2005,ROW(E61)-4,FALSE)</f>
        <v>0</v>
      </c>
      <c r="X61" s="851">
        <f t="shared" si="4"/>
        <v>0</v>
      </c>
      <c r="Y61" s="851">
        <f t="shared" si="12"/>
        <v>0</v>
      </c>
      <c r="Z61" s="851">
        <f t="shared" si="12"/>
        <v>0</v>
      </c>
      <c r="AA61" s="851">
        <f t="shared" si="12"/>
        <v>0</v>
      </c>
      <c r="AB61" s="851">
        <f t="shared" si="11"/>
        <v>0</v>
      </c>
      <c r="AC61" s="851">
        <f t="shared" si="11"/>
        <v>0</v>
      </c>
      <c r="AD61" s="853">
        <f t="shared" si="11"/>
        <v>0</v>
      </c>
    </row>
    <row r="62" spans="2:30" s="971" customFormat="1" ht="15" customHeight="1" x14ac:dyDescent="0.2">
      <c r="B62" s="840"/>
      <c r="C62" s="970" t="str">
        <f>IF(B62="","",VLOOKUP(B62,'E8. KKauf_Berechnung'!$B$11:$D$140,2,0))</f>
        <v/>
      </c>
      <c r="D62" s="841"/>
      <c r="E62" s="842"/>
      <c r="F62" s="836"/>
      <c r="G62" s="836"/>
      <c r="H62" s="836"/>
      <c r="I62" s="843">
        <f t="shared" si="6"/>
        <v>0</v>
      </c>
      <c r="J62" s="836"/>
      <c r="K62" s="843">
        <f t="shared" si="7"/>
        <v>0</v>
      </c>
      <c r="L62" s="849">
        <f>IFERROR(VLOOKUP($D62,Listen!$F$3:$H$39,2,0),0)</f>
        <v>0</v>
      </c>
      <c r="M62" s="849">
        <f>IFERROR(VLOOKUP($D62,Listen!$F$3:$H$39,3,0),0)</f>
        <v>0</v>
      </c>
      <c r="N62" s="1115">
        <f t="shared" si="1"/>
        <v>0</v>
      </c>
      <c r="O62" s="1115">
        <f t="shared" si="13"/>
        <v>0</v>
      </c>
      <c r="P62" s="1115">
        <f t="shared" si="13"/>
        <v>0</v>
      </c>
      <c r="Q62" s="1115">
        <f t="shared" si="13"/>
        <v>0</v>
      </c>
      <c r="R62" s="1115">
        <f t="shared" si="13"/>
        <v>0</v>
      </c>
      <c r="S62" s="1115">
        <f t="shared" si="13"/>
        <v>0</v>
      </c>
      <c r="T62" s="1115">
        <f t="shared" si="13"/>
        <v>0</v>
      </c>
      <c r="U62" s="851">
        <f t="shared" si="8"/>
        <v>0</v>
      </c>
      <c r="V62" s="852">
        <f>IF(E62='A. Allgemeine Informationen'!$D$14,$K62-W62,HLOOKUP('A. Allgemeine Informationen'!$D$14-1,$X$5:$AD$2005,ROW(E62)-4,FALSE)-$W62)</f>
        <v>0</v>
      </c>
      <c r="W62" s="851">
        <f>HLOOKUP('A. Allgemeine Informationen'!$D$14,$X$5:$AD$2005,ROW(E62)-4,FALSE)</f>
        <v>0</v>
      </c>
      <c r="X62" s="851">
        <f t="shared" si="4"/>
        <v>0</v>
      </c>
      <c r="Y62" s="851">
        <f t="shared" si="12"/>
        <v>0</v>
      </c>
      <c r="Z62" s="851">
        <f t="shared" si="12"/>
        <v>0</v>
      </c>
      <c r="AA62" s="851">
        <f t="shared" si="12"/>
        <v>0</v>
      </c>
      <c r="AB62" s="851">
        <f t="shared" si="11"/>
        <v>0</v>
      </c>
      <c r="AC62" s="851">
        <f t="shared" si="11"/>
        <v>0</v>
      </c>
      <c r="AD62" s="853">
        <f t="shared" si="11"/>
        <v>0</v>
      </c>
    </row>
    <row r="63" spans="2:30" s="971" customFormat="1" ht="15" customHeight="1" x14ac:dyDescent="0.2">
      <c r="B63" s="840"/>
      <c r="C63" s="970" t="str">
        <f>IF(B63="","",VLOOKUP(B63,'E8. KKauf_Berechnung'!$B$11:$D$140,2,0))</f>
        <v/>
      </c>
      <c r="D63" s="841"/>
      <c r="E63" s="842"/>
      <c r="F63" s="836"/>
      <c r="G63" s="836"/>
      <c r="H63" s="836"/>
      <c r="I63" s="843">
        <f t="shared" si="6"/>
        <v>0</v>
      </c>
      <c r="J63" s="836"/>
      <c r="K63" s="843">
        <f t="shared" si="7"/>
        <v>0</v>
      </c>
      <c r="L63" s="849">
        <f>IFERROR(VLOOKUP($D63,Listen!$F$3:$H$39,2,0),0)</f>
        <v>0</v>
      </c>
      <c r="M63" s="849">
        <f>IFERROR(VLOOKUP($D63,Listen!$F$3:$H$39,3,0),0)</f>
        <v>0</v>
      </c>
      <c r="N63" s="1115">
        <f t="shared" si="1"/>
        <v>0</v>
      </c>
      <c r="O63" s="1115">
        <f t="shared" si="13"/>
        <v>0</v>
      </c>
      <c r="P63" s="1115">
        <f t="shared" si="13"/>
        <v>0</v>
      </c>
      <c r="Q63" s="1115">
        <f t="shared" si="13"/>
        <v>0</v>
      </c>
      <c r="R63" s="1115">
        <f t="shared" si="13"/>
        <v>0</v>
      </c>
      <c r="S63" s="1115">
        <f t="shared" si="13"/>
        <v>0</v>
      </c>
      <c r="T63" s="1115">
        <f t="shared" si="13"/>
        <v>0</v>
      </c>
      <c r="U63" s="851">
        <f t="shared" si="8"/>
        <v>0</v>
      </c>
      <c r="V63" s="852">
        <f>IF(E63='A. Allgemeine Informationen'!$D$14,$K63-W63,HLOOKUP('A. Allgemeine Informationen'!$D$14-1,$X$5:$AD$2005,ROW(E63)-4,FALSE)-$W63)</f>
        <v>0</v>
      </c>
      <c r="W63" s="851">
        <f>HLOOKUP('A. Allgemeine Informationen'!$D$14,$X$5:$AD$2005,ROW(E63)-4,FALSE)</f>
        <v>0</v>
      </c>
      <c r="X63" s="851">
        <f t="shared" si="4"/>
        <v>0</v>
      </c>
      <c r="Y63" s="851">
        <f t="shared" si="12"/>
        <v>0</v>
      </c>
      <c r="Z63" s="851">
        <f t="shared" si="12"/>
        <v>0</v>
      </c>
      <c r="AA63" s="851">
        <f t="shared" si="12"/>
        <v>0</v>
      </c>
      <c r="AB63" s="851">
        <f t="shared" si="11"/>
        <v>0</v>
      </c>
      <c r="AC63" s="851">
        <f t="shared" si="11"/>
        <v>0</v>
      </c>
      <c r="AD63" s="853">
        <f t="shared" si="11"/>
        <v>0</v>
      </c>
    </row>
    <row r="64" spans="2:30" s="971" customFormat="1" ht="15" customHeight="1" x14ac:dyDescent="0.2">
      <c r="B64" s="840"/>
      <c r="C64" s="970" t="str">
        <f>IF(B64="","",VLOOKUP(B64,'E8. KKauf_Berechnung'!$B$11:$D$140,2,0))</f>
        <v/>
      </c>
      <c r="D64" s="841"/>
      <c r="E64" s="842"/>
      <c r="F64" s="836"/>
      <c r="G64" s="836"/>
      <c r="H64" s="836"/>
      <c r="I64" s="843">
        <f t="shared" si="6"/>
        <v>0</v>
      </c>
      <c r="J64" s="836"/>
      <c r="K64" s="843">
        <f t="shared" si="7"/>
        <v>0</v>
      </c>
      <c r="L64" s="849">
        <f>IFERROR(VLOOKUP($D64,Listen!$F$3:$H$39,2,0),0)</f>
        <v>0</v>
      </c>
      <c r="M64" s="849">
        <f>IFERROR(VLOOKUP($D64,Listen!$F$3:$H$39,3,0),0)</f>
        <v>0</v>
      </c>
      <c r="N64" s="1115">
        <f t="shared" si="1"/>
        <v>0</v>
      </c>
      <c r="O64" s="1115">
        <f t="shared" si="13"/>
        <v>0</v>
      </c>
      <c r="P64" s="1115">
        <f t="shared" si="13"/>
        <v>0</v>
      </c>
      <c r="Q64" s="1115">
        <f t="shared" si="13"/>
        <v>0</v>
      </c>
      <c r="R64" s="1115">
        <f t="shared" si="13"/>
        <v>0</v>
      </c>
      <c r="S64" s="1115">
        <f t="shared" si="13"/>
        <v>0</v>
      </c>
      <c r="T64" s="1115">
        <f t="shared" si="13"/>
        <v>0</v>
      </c>
      <c r="U64" s="851">
        <f t="shared" si="8"/>
        <v>0</v>
      </c>
      <c r="V64" s="852">
        <f>IF(E64='A. Allgemeine Informationen'!$D$14,$K64-W64,HLOOKUP('A. Allgemeine Informationen'!$D$14-1,$X$5:$AD$2005,ROW(E64)-4,FALSE)-$W64)</f>
        <v>0</v>
      </c>
      <c r="W64" s="851">
        <f>HLOOKUP('A. Allgemeine Informationen'!$D$14,$X$5:$AD$2005,ROW(E64)-4,FALSE)</f>
        <v>0</v>
      </c>
      <c r="X64" s="851">
        <f t="shared" si="4"/>
        <v>0</v>
      </c>
      <c r="Y64" s="851">
        <f t="shared" si="12"/>
        <v>0</v>
      </c>
      <c r="Z64" s="851">
        <f t="shared" si="12"/>
        <v>0</v>
      </c>
      <c r="AA64" s="851">
        <f t="shared" si="12"/>
        <v>0</v>
      </c>
      <c r="AB64" s="851">
        <f t="shared" si="11"/>
        <v>0</v>
      </c>
      <c r="AC64" s="851">
        <f t="shared" si="11"/>
        <v>0</v>
      </c>
      <c r="AD64" s="853">
        <f t="shared" si="11"/>
        <v>0</v>
      </c>
    </row>
    <row r="65" spans="2:30" s="971" customFormat="1" ht="15" customHeight="1" x14ac:dyDescent="0.2">
      <c r="B65" s="840"/>
      <c r="C65" s="970" t="str">
        <f>IF(B65="","",VLOOKUP(B65,'E8. KKauf_Berechnung'!$B$11:$D$140,2,0))</f>
        <v/>
      </c>
      <c r="D65" s="841"/>
      <c r="E65" s="842"/>
      <c r="F65" s="836"/>
      <c r="G65" s="836"/>
      <c r="H65" s="836"/>
      <c r="I65" s="843">
        <f t="shared" si="6"/>
        <v>0</v>
      </c>
      <c r="J65" s="836"/>
      <c r="K65" s="843">
        <f t="shared" si="7"/>
        <v>0</v>
      </c>
      <c r="L65" s="849">
        <f>IFERROR(VLOOKUP($D65,Listen!$F$3:$H$39,2,0),0)</f>
        <v>0</v>
      </c>
      <c r="M65" s="849">
        <f>IFERROR(VLOOKUP($D65,Listen!$F$3:$H$39,3,0),0)</f>
        <v>0</v>
      </c>
      <c r="N65" s="1115">
        <f t="shared" si="1"/>
        <v>0</v>
      </c>
      <c r="O65" s="1115">
        <f t="shared" si="13"/>
        <v>0</v>
      </c>
      <c r="P65" s="1115">
        <f t="shared" si="13"/>
        <v>0</v>
      </c>
      <c r="Q65" s="1115">
        <f t="shared" si="13"/>
        <v>0</v>
      </c>
      <c r="R65" s="1115">
        <f t="shared" si="13"/>
        <v>0</v>
      </c>
      <c r="S65" s="1115">
        <f t="shared" si="13"/>
        <v>0</v>
      </c>
      <c r="T65" s="1115">
        <f t="shared" si="13"/>
        <v>0</v>
      </c>
      <c r="U65" s="851">
        <f t="shared" si="8"/>
        <v>0</v>
      </c>
      <c r="V65" s="852">
        <f>IF(E65='A. Allgemeine Informationen'!$D$14,$K65-W65,HLOOKUP('A. Allgemeine Informationen'!$D$14-1,$X$5:$AD$2005,ROW(E65)-4,FALSE)-$W65)</f>
        <v>0</v>
      </c>
      <c r="W65" s="851">
        <f>HLOOKUP('A. Allgemeine Informationen'!$D$14,$X$5:$AD$2005,ROW(E65)-4,FALSE)</f>
        <v>0</v>
      </c>
      <c r="X65" s="851">
        <f t="shared" si="4"/>
        <v>0</v>
      </c>
      <c r="Y65" s="851">
        <f t="shared" si="12"/>
        <v>0</v>
      </c>
      <c r="Z65" s="851">
        <f t="shared" si="12"/>
        <v>0</v>
      </c>
      <c r="AA65" s="851">
        <f t="shared" si="12"/>
        <v>0</v>
      </c>
      <c r="AB65" s="851">
        <f t="shared" si="11"/>
        <v>0</v>
      </c>
      <c r="AC65" s="851">
        <f t="shared" si="11"/>
        <v>0</v>
      </c>
      <c r="AD65" s="853">
        <f t="shared" si="11"/>
        <v>0</v>
      </c>
    </row>
    <row r="66" spans="2:30" s="971" customFormat="1" ht="15" customHeight="1" x14ac:dyDescent="0.2">
      <c r="B66" s="840"/>
      <c r="C66" s="970" t="str">
        <f>IF(B66="","",VLOOKUP(B66,'E8. KKauf_Berechnung'!$B$11:$D$140,2,0))</f>
        <v/>
      </c>
      <c r="D66" s="841"/>
      <c r="E66" s="842"/>
      <c r="F66" s="836"/>
      <c r="G66" s="836"/>
      <c r="H66" s="836"/>
      <c r="I66" s="843">
        <f t="shared" si="6"/>
        <v>0</v>
      </c>
      <c r="J66" s="836"/>
      <c r="K66" s="843">
        <f t="shared" si="7"/>
        <v>0</v>
      </c>
      <c r="L66" s="849">
        <f>IFERROR(VLOOKUP($D66,Listen!$F$3:$H$39,2,0),0)</f>
        <v>0</v>
      </c>
      <c r="M66" s="849">
        <f>IFERROR(VLOOKUP($D66,Listen!$F$3:$H$39,3,0),0)</f>
        <v>0</v>
      </c>
      <c r="N66" s="1115">
        <f t="shared" si="1"/>
        <v>0</v>
      </c>
      <c r="O66" s="1115">
        <f t="shared" si="13"/>
        <v>0</v>
      </c>
      <c r="P66" s="1115">
        <f t="shared" si="13"/>
        <v>0</v>
      </c>
      <c r="Q66" s="1115">
        <f t="shared" si="13"/>
        <v>0</v>
      </c>
      <c r="R66" s="1115">
        <f t="shared" si="13"/>
        <v>0</v>
      </c>
      <c r="S66" s="1115">
        <f t="shared" si="13"/>
        <v>0</v>
      </c>
      <c r="T66" s="1115">
        <f t="shared" si="13"/>
        <v>0</v>
      </c>
      <c r="U66" s="851">
        <f t="shared" si="8"/>
        <v>0</v>
      </c>
      <c r="V66" s="852">
        <f>IF(E66='A. Allgemeine Informationen'!$D$14,$K66-W66,HLOOKUP('A. Allgemeine Informationen'!$D$14-1,$X$5:$AD$2005,ROW(E66)-4,FALSE)-$W66)</f>
        <v>0</v>
      </c>
      <c r="W66" s="851">
        <f>HLOOKUP('A. Allgemeine Informationen'!$D$14,$X$5:$AD$2005,ROW(E66)-4,FALSE)</f>
        <v>0</v>
      </c>
      <c r="X66" s="851">
        <f t="shared" si="4"/>
        <v>0</v>
      </c>
      <c r="Y66" s="851">
        <f t="shared" si="12"/>
        <v>0</v>
      </c>
      <c r="Z66" s="851">
        <f t="shared" si="12"/>
        <v>0</v>
      </c>
      <c r="AA66" s="851">
        <f t="shared" si="12"/>
        <v>0</v>
      </c>
      <c r="AB66" s="851">
        <f t="shared" si="11"/>
        <v>0</v>
      </c>
      <c r="AC66" s="851">
        <f t="shared" si="11"/>
        <v>0</v>
      </c>
      <c r="AD66" s="853">
        <f t="shared" si="11"/>
        <v>0</v>
      </c>
    </row>
    <row r="67" spans="2:30" s="971" customFormat="1" ht="15" customHeight="1" x14ac:dyDescent="0.2">
      <c r="B67" s="840"/>
      <c r="C67" s="970" t="str">
        <f>IF(B67="","",VLOOKUP(B67,'E8. KKauf_Berechnung'!$B$11:$D$140,2,0))</f>
        <v/>
      </c>
      <c r="D67" s="841"/>
      <c r="E67" s="842"/>
      <c r="F67" s="836"/>
      <c r="G67" s="836"/>
      <c r="H67" s="836"/>
      <c r="I67" s="843">
        <f t="shared" si="6"/>
        <v>0</v>
      </c>
      <c r="J67" s="836"/>
      <c r="K67" s="843">
        <f t="shared" si="7"/>
        <v>0</v>
      </c>
      <c r="L67" s="849">
        <f>IFERROR(VLOOKUP($D67,Listen!$F$3:$H$39,2,0),0)</f>
        <v>0</v>
      </c>
      <c r="M67" s="849">
        <f>IFERROR(VLOOKUP($D67,Listen!$F$3:$H$39,3,0),0)</f>
        <v>0</v>
      </c>
      <c r="N67" s="1115">
        <f t="shared" si="1"/>
        <v>0</v>
      </c>
      <c r="O67" s="1115">
        <f t="shared" si="13"/>
        <v>0</v>
      </c>
      <c r="P67" s="1115">
        <f t="shared" si="13"/>
        <v>0</v>
      </c>
      <c r="Q67" s="1115">
        <f t="shared" si="13"/>
        <v>0</v>
      </c>
      <c r="R67" s="1115">
        <f t="shared" si="13"/>
        <v>0</v>
      </c>
      <c r="S67" s="1115">
        <f t="shared" si="13"/>
        <v>0</v>
      </c>
      <c r="T67" s="1115">
        <f t="shared" si="13"/>
        <v>0</v>
      </c>
      <c r="U67" s="851">
        <f t="shared" si="8"/>
        <v>0</v>
      </c>
      <c r="V67" s="852">
        <f>IF(E67='A. Allgemeine Informationen'!$D$14,$K67-W67,HLOOKUP('A. Allgemeine Informationen'!$D$14-1,$X$5:$AD$2005,ROW(E67)-4,FALSE)-$W67)</f>
        <v>0</v>
      </c>
      <c r="W67" s="851">
        <f>HLOOKUP('A. Allgemeine Informationen'!$D$14,$X$5:$AD$2005,ROW(E67)-4,FALSE)</f>
        <v>0</v>
      </c>
      <c r="X67" s="851">
        <f t="shared" si="4"/>
        <v>0</v>
      </c>
      <c r="Y67" s="851">
        <f t="shared" si="12"/>
        <v>0</v>
      </c>
      <c r="Z67" s="851">
        <f t="shared" si="12"/>
        <v>0</v>
      </c>
      <c r="AA67" s="851">
        <f t="shared" si="12"/>
        <v>0</v>
      </c>
      <c r="AB67" s="851">
        <f t="shared" si="11"/>
        <v>0</v>
      </c>
      <c r="AC67" s="851">
        <f t="shared" si="11"/>
        <v>0</v>
      </c>
      <c r="AD67" s="853">
        <f t="shared" si="11"/>
        <v>0</v>
      </c>
    </row>
    <row r="68" spans="2:30" s="971" customFormat="1" ht="15" customHeight="1" x14ac:dyDescent="0.2">
      <c r="B68" s="840"/>
      <c r="C68" s="970" t="str">
        <f>IF(B68="","",VLOOKUP(B68,'E8. KKauf_Berechnung'!$B$11:$D$140,2,0))</f>
        <v/>
      </c>
      <c r="D68" s="841"/>
      <c r="E68" s="842"/>
      <c r="F68" s="836"/>
      <c r="G68" s="836"/>
      <c r="H68" s="836"/>
      <c r="I68" s="843">
        <f t="shared" si="6"/>
        <v>0</v>
      </c>
      <c r="J68" s="836"/>
      <c r="K68" s="843">
        <f t="shared" si="7"/>
        <v>0</v>
      </c>
      <c r="L68" s="849">
        <f>IFERROR(VLOOKUP($D68,Listen!$F$3:$H$39,2,0),0)</f>
        <v>0</v>
      </c>
      <c r="M68" s="849">
        <f>IFERROR(VLOOKUP($D68,Listen!$F$3:$H$39,3,0),0)</f>
        <v>0</v>
      </c>
      <c r="N68" s="1115">
        <f t="shared" si="1"/>
        <v>0</v>
      </c>
      <c r="O68" s="1115">
        <f t="shared" si="13"/>
        <v>0</v>
      </c>
      <c r="P68" s="1115">
        <f t="shared" si="13"/>
        <v>0</v>
      </c>
      <c r="Q68" s="1115">
        <f t="shared" si="13"/>
        <v>0</v>
      </c>
      <c r="R68" s="1115">
        <f t="shared" si="13"/>
        <v>0</v>
      </c>
      <c r="S68" s="1115">
        <f t="shared" si="13"/>
        <v>0</v>
      </c>
      <c r="T68" s="1115">
        <f t="shared" si="13"/>
        <v>0</v>
      </c>
      <c r="U68" s="851">
        <f t="shared" si="8"/>
        <v>0</v>
      </c>
      <c r="V68" s="852">
        <f>IF(E68='A. Allgemeine Informationen'!$D$14,$K68-W68,HLOOKUP('A. Allgemeine Informationen'!$D$14-1,$X$5:$AD$2005,ROW(E68)-4,FALSE)-$W68)</f>
        <v>0</v>
      </c>
      <c r="W68" s="851">
        <f>HLOOKUP('A. Allgemeine Informationen'!$D$14,$X$5:$AD$2005,ROW(E68)-4,FALSE)</f>
        <v>0</v>
      </c>
      <c r="X68" s="851">
        <f t="shared" si="4"/>
        <v>0</v>
      </c>
      <c r="Y68" s="851">
        <f t="shared" si="12"/>
        <v>0</v>
      </c>
      <c r="Z68" s="851">
        <f t="shared" si="12"/>
        <v>0</v>
      </c>
      <c r="AA68" s="851">
        <f t="shared" si="12"/>
        <v>0</v>
      </c>
      <c r="AB68" s="851">
        <f t="shared" si="11"/>
        <v>0</v>
      </c>
      <c r="AC68" s="851">
        <f t="shared" si="11"/>
        <v>0</v>
      </c>
      <c r="AD68" s="853">
        <f t="shared" si="11"/>
        <v>0</v>
      </c>
    </row>
    <row r="69" spans="2:30" s="971" customFormat="1" ht="15" customHeight="1" x14ac:dyDescent="0.2">
      <c r="B69" s="840"/>
      <c r="C69" s="970" t="str">
        <f>IF(B69="","",VLOOKUP(B69,'E8. KKauf_Berechnung'!$B$11:$D$140,2,0))</f>
        <v/>
      </c>
      <c r="D69" s="841"/>
      <c r="E69" s="842"/>
      <c r="F69" s="836"/>
      <c r="G69" s="836"/>
      <c r="H69" s="836"/>
      <c r="I69" s="843">
        <f t="shared" si="6"/>
        <v>0</v>
      </c>
      <c r="J69" s="836"/>
      <c r="K69" s="843">
        <f t="shared" si="7"/>
        <v>0</v>
      </c>
      <c r="L69" s="849">
        <f>IFERROR(VLOOKUP($D69,Listen!$F$3:$H$39,2,0),0)</f>
        <v>0</v>
      </c>
      <c r="M69" s="849">
        <f>IFERROR(VLOOKUP($D69,Listen!$F$3:$H$39,3,0),0)</f>
        <v>0</v>
      </c>
      <c r="N69" s="1115">
        <f t="shared" si="1"/>
        <v>0</v>
      </c>
      <c r="O69" s="1115">
        <f t="shared" si="13"/>
        <v>0</v>
      </c>
      <c r="P69" s="1115">
        <f t="shared" si="13"/>
        <v>0</v>
      </c>
      <c r="Q69" s="1115">
        <f t="shared" si="13"/>
        <v>0</v>
      </c>
      <c r="R69" s="1115">
        <f t="shared" si="13"/>
        <v>0</v>
      </c>
      <c r="S69" s="1115">
        <f t="shared" si="13"/>
        <v>0</v>
      </c>
      <c r="T69" s="1115">
        <f t="shared" si="13"/>
        <v>0</v>
      </c>
      <c r="U69" s="851">
        <f t="shared" si="8"/>
        <v>0</v>
      </c>
      <c r="V69" s="852">
        <f>IF(E69='A. Allgemeine Informationen'!$D$14,$K69-W69,HLOOKUP('A. Allgemeine Informationen'!$D$14-1,$X$5:$AD$2005,ROW(E69)-4,FALSE)-$W69)</f>
        <v>0</v>
      </c>
      <c r="W69" s="851">
        <f>HLOOKUP('A. Allgemeine Informationen'!$D$14,$X$5:$AD$2005,ROW(E69)-4,FALSE)</f>
        <v>0</v>
      </c>
      <c r="X69" s="851">
        <f t="shared" si="4"/>
        <v>0</v>
      </c>
      <c r="Y69" s="851">
        <f t="shared" si="12"/>
        <v>0</v>
      </c>
      <c r="Z69" s="851">
        <f t="shared" si="12"/>
        <v>0</v>
      </c>
      <c r="AA69" s="851">
        <f t="shared" si="12"/>
        <v>0</v>
      </c>
      <c r="AB69" s="851">
        <f t="shared" si="11"/>
        <v>0</v>
      </c>
      <c r="AC69" s="851">
        <f t="shared" si="11"/>
        <v>0</v>
      </c>
      <c r="AD69" s="853">
        <f t="shared" si="11"/>
        <v>0</v>
      </c>
    </row>
    <row r="70" spans="2:30" s="971" customFormat="1" ht="15" customHeight="1" x14ac:dyDescent="0.2">
      <c r="B70" s="840"/>
      <c r="C70" s="970" t="str">
        <f>IF(B70="","",VLOOKUP(B70,'E8. KKauf_Berechnung'!$B$11:$D$140,2,0))</f>
        <v/>
      </c>
      <c r="D70" s="841"/>
      <c r="E70" s="842"/>
      <c r="F70" s="836"/>
      <c r="G70" s="836"/>
      <c r="H70" s="836"/>
      <c r="I70" s="843">
        <f t="shared" si="6"/>
        <v>0</v>
      </c>
      <c r="J70" s="836"/>
      <c r="K70" s="843">
        <f t="shared" si="7"/>
        <v>0</v>
      </c>
      <c r="L70" s="849">
        <f>IFERROR(VLOOKUP($D70,Listen!$F$3:$H$39,2,0),0)</f>
        <v>0</v>
      </c>
      <c r="M70" s="849">
        <f>IFERROR(VLOOKUP($D70,Listen!$F$3:$H$39,3,0),0)</f>
        <v>0</v>
      </c>
      <c r="N70" s="1115">
        <f t="shared" ref="N70:N133" si="14">$L70</f>
        <v>0</v>
      </c>
      <c r="O70" s="1115">
        <f t="shared" si="13"/>
        <v>0</v>
      </c>
      <c r="P70" s="1115">
        <f t="shared" si="13"/>
        <v>0</v>
      </c>
      <c r="Q70" s="1115">
        <f t="shared" si="13"/>
        <v>0</v>
      </c>
      <c r="R70" s="1115">
        <f t="shared" si="13"/>
        <v>0</v>
      </c>
      <c r="S70" s="1115">
        <f t="shared" si="13"/>
        <v>0</v>
      </c>
      <c r="T70" s="1115">
        <f t="shared" si="13"/>
        <v>0</v>
      </c>
      <c r="U70" s="851">
        <f t="shared" si="8"/>
        <v>0</v>
      </c>
      <c r="V70" s="852">
        <f>IF(E70='A. Allgemeine Informationen'!$D$14,$K70-W70,HLOOKUP('A. Allgemeine Informationen'!$D$14-1,$X$5:$AD$2005,ROW(E70)-4,FALSE)-$W70)</f>
        <v>0</v>
      </c>
      <c r="W70" s="851">
        <f>HLOOKUP('A. Allgemeine Informationen'!$D$14,$X$5:$AD$2005,ROW(E70)-4,FALSE)</f>
        <v>0</v>
      </c>
      <c r="X70" s="851">
        <f t="shared" ref="X70:X133" si="15">IF(OR($E70=0,$K70=0),0,IF($E70&lt;=X$5,$K70-$K70/N70*(X$5-$E70+1),0))</f>
        <v>0</v>
      </c>
      <c r="Y70" s="851">
        <f t="shared" si="12"/>
        <v>0</v>
      </c>
      <c r="Z70" s="851">
        <f t="shared" si="12"/>
        <v>0</v>
      </c>
      <c r="AA70" s="851">
        <f t="shared" si="12"/>
        <v>0</v>
      </c>
      <c r="AB70" s="851">
        <f t="shared" si="11"/>
        <v>0</v>
      </c>
      <c r="AC70" s="851">
        <f t="shared" si="11"/>
        <v>0</v>
      </c>
      <c r="AD70" s="853">
        <f t="shared" si="11"/>
        <v>0</v>
      </c>
    </row>
    <row r="71" spans="2:30" s="971" customFormat="1" ht="15" customHeight="1" x14ac:dyDescent="0.2">
      <c r="B71" s="840"/>
      <c r="C71" s="970" t="str">
        <f>IF(B71="","",VLOOKUP(B71,'E8. KKauf_Berechnung'!$B$11:$D$140,2,0))</f>
        <v/>
      </c>
      <c r="D71" s="841"/>
      <c r="E71" s="842"/>
      <c r="F71" s="836"/>
      <c r="G71" s="836"/>
      <c r="H71" s="836"/>
      <c r="I71" s="843">
        <f t="shared" ref="I71:I134" si="16">F71+G71-H71</f>
        <v>0</v>
      </c>
      <c r="J71" s="836"/>
      <c r="K71" s="843">
        <f t="shared" ref="K71:K134" si="17">I71-J71</f>
        <v>0</v>
      </c>
      <c r="L71" s="849">
        <f>IFERROR(VLOOKUP($D71,Listen!$F$3:$H$39,2,0),0)</f>
        <v>0</v>
      </c>
      <c r="M71" s="849">
        <f>IFERROR(VLOOKUP($D71,Listen!$F$3:$H$39,3,0),0)</f>
        <v>0</v>
      </c>
      <c r="N71" s="1115">
        <f t="shared" si="14"/>
        <v>0</v>
      </c>
      <c r="O71" s="1115">
        <f t="shared" ref="O71:T86" si="18">N71</f>
        <v>0</v>
      </c>
      <c r="P71" s="1115">
        <f t="shared" si="18"/>
        <v>0</v>
      </c>
      <c r="Q71" s="1115">
        <f t="shared" si="18"/>
        <v>0</v>
      </c>
      <c r="R71" s="1115">
        <f t="shared" si="18"/>
        <v>0</v>
      </c>
      <c r="S71" s="1115">
        <f t="shared" si="18"/>
        <v>0</v>
      </c>
      <c r="T71" s="1115">
        <f t="shared" si="18"/>
        <v>0</v>
      </c>
      <c r="U71" s="851">
        <f t="shared" ref="U71:U134" si="19">W71+V71</f>
        <v>0</v>
      </c>
      <c r="V71" s="852">
        <f>IF(E71='A. Allgemeine Informationen'!$D$14,$K71-W71,HLOOKUP('A. Allgemeine Informationen'!$D$14-1,$X$5:$AD$2005,ROW(E71)-4,FALSE)-$W71)</f>
        <v>0</v>
      </c>
      <c r="W71" s="851">
        <f>HLOOKUP('A. Allgemeine Informationen'!$D$14,$X$5:$AD$2005,ROW(E71)-4,FALSE)</f>
        <v>0</v>
      </c>
      <c r="X71" s="851">
        <f t="shared" si="15"/>
        <v>0</v>
      </c>
      <c r="Y71" s="851">
        <f t="shared" si="12"/>
        <v>0</v>
      </c>
      <c r="Z71" s="851">
        <f t="shared" si="12"/>
        <v>0</v>
      </c>
      <c r="AA71" s="851">
        <f t="shared" si="12"/>
        <v>0</v>
      </c>
      <c r="AB71" s="851">
        <f t="shared" si="11"/>
        <v>0</v>
      </c>
      <c r="AC71" s="851">
        <f t="shared" si="11"/>
        <v>0</v>
      </c>
      <c r="AD71" s="853">
        <f t="shared" si="11"/>
        <v>0</v>
      </c>
    </row>
    <row r="72" spans="2:30" s="971" customFormat="1" ht="15" customHeight="1" x14ac:dyDescent="0.2">
      <c r="B72" s="840"/>
      <c r="C72" s="970" t="str">
        <f>IF(B72="","",VLOOKUP(B72,'E8. KKauf_Berechnung'!$B$11:$D$140,2,0))</f>
        <v/>
      </c>
      <c r="D72" s="841"/>
      <c r="E72" s="842"/>
      <c r="F72" s="836"/>
      <c r="G72" s="836"/>
      <c r="H72" s="836"/>
      <c r="I72" s="843">
        <f t="shared" si="16"/>
        <v>0</v>
      </c>
      <c r="J72" s="836"/>
      <c r="K72" s="843">
        <f t="shared" si="17"/>
        <v>0</v>
      </c>
      <c r="L72" s="849">
        <f>IFERROR(VLOOKUP($D72,Listen!$F$3:$H$39,2,0),0)</f>
        <v>0</v>
      </c>
      <c r="M72" s="849">
        <f>IFERROR(VLOOKUP($D72,Listen!$F$3:$H$39,3,0),0)</f>
        <v>0</v>
      </c>
      <c r="N72" s="1115">
        <f t="shared" si="14"/>
        <v>0</v>
      </c>
      <c r="O72" s="1115">
        <f t="shared" si="18"/>
        <v>0</v>
      </c>
      <c r="P72" s="1115">
        <f t="shared" si="18"/>
        <v>0</v>
      </c>
      <c r="Q72" s="1115">
        <f t="shared" si="18"/>
        <v>0</v>
      </c>
      <c r="R72" s="1115">
        <f t="shared" si="18"/>
        <v>0</v>
      </c>
      <c r="S72" s="1115">
        <f t="shared" si="18"/>
        <v>0</v>
      </c>
      <c r="T72" s="1115">
        <f t="shared" si="18"/>
        <v>0</v>
      </c>
      <c r="U72" s="851">
        <f t="shared" si="19"/>
        <v>0</v>
      </c>
      <c r="V72" s="852">
        <f>IF(E72='A. Allgemeine Informationen'!$D$14,$K72-W72,HLOOKUP('A. Allgemeine Informationen'!$D$14-1,$X$5:$AD$2005,ROW(E72)-4,FALSE)-$W72)</f>
        <v>0</v>
      </c>
      <c r="W72" s="851">
        <f>HLOOKUP('A. Allgemeine Informationen'!$D$14,$X$5:$AD$2005,ROW(E72)-4,FALSE)</f>
        <v>0</v>
      </c>
      <c r="X72" s="851">
        <f t="shared" si="15"/>
        <v>0</v>
      </c>
      <c r="Y72" s="851">
        <f t="shared" si="12"/>
        <v>0</v>
      </c>
      <c r="Z72" s="851">
        <f t="shared" si="12"/>
        <v>0</v>
      </c>
      <c r="AA72" s="851">
        <f t="shared" si="12"/>
        <v>0</v>
      </c>
      <c r="AB72" s="851">
        <f t="shared" si="11"/>
        <v>0</v>
      </c>
      <c r="AC72" s="851">
        <f t="shared" si="11"/>
        <v>0</v>
      </c>
      <c r="AD72" s="853">
        <f t="shared" si="11"/>
        <v>0</v>
      </c>
    </row>
    <row r="73" spans="2:30" s="971" customFormat="1" ht="15" customHeight="1" x14ac:dyDescent="0.2">
      <c r="B73" s="840"/>
      <c r="C73" s="970" t="str">
        <f>IF(B73="","",VLOOKUP(B73,'E8. KKauf_Berechnung'!$B$11:$D$140,2,0))</f>
        <v/>
      </c>
      <c r="D73" s="841"/>
      <c r="E73" s="842"/>
      <c r="F73" s="836"/>
      <c r="G73" s="836"/>
      <c r="H73" s="836"/>
      <c r="I73" s="843">
        <f t="shared" si="16"/>
        <v>0</v>
      </c>
      <c r="J73" s="836"/>
      <c r="K73" s="843">
        <f t="shared" si="17"/>
        <v>0</v>
      </c>
      <c r="L73" s="849">
        <f>IFERROR(VLOOKUP($D73,Listen!$F$3:$H$39,2,0),0)</f>
        <v>0</v>
      </c>
      <c r="M73" s="849">
        <f>IFERROR(VLOOKUP($D73,Listen!$F$3:$H$39,3,0),0)</f>
        <v>0</v>
      </c>
      <c r="N73" s="1115">
        <f t="shared" si="14"/>
        <v>0</v>
      </c>
      <c r="O73" s="1115">
        <f t="shared" si="18"/>
        <v>0</v>
      </c>
      <c r="P73" s="1115">
        <f t="shared" si="18"/>
        <v>0</v>
      </c>
      <c r="Q73" s="1115">
        <f t="shared" si="18"/>
        <v>0</v>
      </c>
      <c r="R73" s="1115">
        <f t="shared" si="18"/>
        <v>0</v>
      </c>
      <c r="S73" s="1115">
        <f t="shared" si="18"/>
        <v>0</v>
      </c>
      <c r="T73" s="1115">
        <f t="shared" si="18"/>
        <v>0</v>
      </c>
      <c r="U73" s="851">
        <f t="shared" si="19"/>
        <v>0</v>
      </c>
      <c r="V73" s="852">
        <f>IF(E73='A. Allgemeine Informationen'!$D$14,$K73-W73,HLOOKUP('A. Allgemeine Informationen'!$D$14-1,$X$5:$AD$2005,ROW(E73)-4,FALSE)-$W73)</f>
        <v>0</v>
      </c>
      <c r="W73" s="851">
        <f>HLOOKUP('A. Allgemeine Informationen'!$D$14,$X$5:$AD$2005,ROW(E73)-4,FALSE)</f>
        <v>0</v>
      </c>
      <c r="X73" s="851">
        <f t="shared" si="15"/>
        <v>0</v>
      </c>
      <c r="Y73" s="851">
        <f t="shared" si="12"/>
        <v>0</v>
      </c>
      <c r="Z73" s="851">
        <f t="shared" si="12"/>
        <v>0</v>
      </c>
      <c r="AA73" s="851">
        <f t="shared" si="12"/>
        <v>0</v>
      </c>
      <c r="AB73" s="851">
        <f t="shared" si="11"/>
        <v>0</v>
      </c>
      <c r="AC73" s="851">
        <f t="shared" si="11"/>
        <v>0</v>
      </c>
      <c r="AD73" s="853">
        <f t="shared" si="11"/>
        <v>0</v>
      </c>
    </row>
    <row r="74" spans="2:30" s="971" customFormat="1" ht="15" customHeight="1" x14ac:dyDescent="0.2">
      <c r="B74" s="840"/>
      <c r="C74" s="970" t="str">
        <f>IF(B74="","",VLOOKUP(B74,'E8. KKauf_Berechnung'!$B$11:$D$140,2,0))</f>
        <v/>
      </c>
      <c r="D74" s="841"/>
      <c r="E74" s="842"/>
      <c r="F74" s="836"/>
      <c r="G74" s="836"/>
      <c r="H74" s="836"/>
      <c r="I74" s="843">
        <f t="shared" si="16"/>
        <v>0</v>
      </c>
      <c r="J74" s="836"/>
      <c r="K74" s="843">
        <f t="shared" si="17"/>
        <v>0</v>
      </c>
      <c r="L74" s="849">
        <f>IFERROR(VLOOKUP($D74,Listen!$F$3:$H$39,2,0),0)</f>
        <v>0</v>
      </c>
      <c r="M74" s="849">
        <f>IFERROR(VLOOKUP($D74,Listen!$F$3:$H$39,3,0),0)</f>
        <v>0</v>
      </c>
      <c r="N74" s="1115">
        <f t="shared" si="14"/>
        <v>0</v>
      </c>
      <c r="O74" s="1115">
        <f t="shared" si="18"/>
        <v>0</v>
      </c>
      <c r="P74" s="1115">
        <f t="shared" si="18"/>
        <v>0</v>
      </c>
      <c r="Q74" s="1115">
        <f t="shared" si="18"/>
        <v>0</v>
      </c>
      <c r="R74" s="1115">
        <f t="shared" si="18"/>
        <v>0</v>
      </c>
      <c r="S74" s="1115">
        <f t="shared" si="18"/>
        <v>0</v>
      </c>
      <c r="T74" s="1115">
        <f t="shared" si="18"/>
        <v>0</v>
      </c>
      <c r="U74" s="851">
        <f t="shared" si="19"/>
        <v>0</v>
      </c>
      <c r="V74" s="852">
        <f>IF(E74='A. Allgemeine Informationen'!$D$14,$K74-W74,HLOOKUP('A. Allgemeine Informationen'!$D$14-1,$X$5:$AD$2005,ROW(E74)-4,FALSE)-$W74)</f>
        <v>0</v>
      </c>
      <c r="W74" s="851">
        <f>HLOOKUP('A. Allgemeine Informationen'!$D$14,$X$5:$AD$2005,ROW(E74)-4,FALSE)</f>
        <v>0</v>
      </c>
      <c r="X74" s="851">
        <f t="shared" si="15"/>
        <v>0</v>
      </c>
      <c r="Y74" s="851">
        <f t="shared" si="12"/>
        <v>0</v>
      </c>
      <c r="Z74" s="851">
        <f t="shared" si="12"/>
        <v>0</v>
      </c>
      <c r="AA74" s="851">
        <f t="shared" si="12"/>
        <v>0</v>
      </c>
      <c r="AB74" s="851">
        <f t="shared" si="11"/>
        <v>0</v>
      </c>
      <c r="AC74" s="851">
        <f t="shared" si="11"/>
        <v>0</v>
      </c>
      <c r="AD74" s="853">
        <f t="shared" si="11"/>
        <v>0</v>
      </c>
    </row>
    <row r="75" spans="2:30" s="971" customFormat="1" ht="15" customHeight="1" x14ac:dyDescent="0.2">
      <c r="B75" s="840"/>
      <c r="C75" s="970" t="str">
        <f>IF(B75="","",VLOOKUP(B75,'E8. KKauf_Berechnung'!$B$11:$D$140,2,0))</f>
        <v/>
      </c>
      <c r="D75" s="841"/>
      <c r="E75" s="842"/>
      <c r="F75" s="836"/>
      <c r="G75" s="836"/>
      <c r="H75" s="836"/>
      <c r="I75" s="843">
        <f t="shared" si="16"/>
        <v>0</v>
      </c>
      <c r="J75" s="836"/>
      <c r="K75" s="843">
        <f t="shared" si="17"/>
        <v>0</v>
      </c>
      <c r="L75" s="849">
        <f>IFERROR(VLOOKUP($D75,Listen!$F$3:$H$39,2,0),0)</f>
        <v>0</v>
      </c>
      <c r="M75" s="849">
        <f>IFERROR(VLOOKUP($D75,Listen!$F$3:$H$39,3,0),0)</f>
        <v>0</v>
      </c>
      <c r="N75" s="1115">
        <f t="shared" si="14"/>
        <v>0</v>
      </c>
      <c r="O75" s="1115">
        <f t="shared" si="18"/>
        <v>0</v>
      </c>
      <c r="P75" s="1115">
        <f t="shared" si="18"/>
        <v>0</v>
      </c>
      <c r="Q75" s="1115">
        <f t="shared" si="18"/>
        <v>0</v>
      </c>
      <c r="R75" s="1115">
        <f t="shared" si="18"/>
        <v>0</v>
      </c>
      <c r="S75" s="1115">
        <f t="shared" si="18"/>
        <v>0</v>
      </c>
      <c r="T75" s="1115">
        <f t="shared" si="18"/>
        <v>0</v>
      </c>
      <c r="U75" s="851">
        <f t="shared" si="19"/>
        <v>0</v>
      </c>
      <c r="V75" s="852">
        <f>IF(E75='A. Allgemeine Informationen'!$D$14,$K75-W75,HLOOKUP('A. Allgemeine Informationen'!$D$14-1,$X$5:$AD$2005,ROW(E75)-4,FALSE)-$W75)</f>
        <v>0</v>
      </c>
      <c r="W75" s="851">
        <f>HLOOKUP('A. Allgemeine Informationen'!$D$14,$X$5:$AD$2005,ROW(E75)-4,FALSE)</f>
        <v>0</v>
      </c>
      <c r="X75" s="851">
        <f t="shared" si="15"/>
        <v>0</v>
      </c>
      <c r="Y75" s="851">
        <f t="shared" si="12"/>
        <v>0</v>
      </c>
      <c r="Z75" s="851">
        <f t="shared" si="12"/>
        <v>0</v>
      </c>
      <c r="AA75" s="851">
        <f t="shared" si="12"/>
        <v>0</v>
      </c>
      <c r="AB75" s="851">
        <f t="shared" si="11"/>
        <v>0</v>
      </c>
      <c r="AC75" s="851">
        <f t="shared" si="11"/>
        <v>0</v>
      </c>
      <c r="AD75" s="853">
        <f t="shared" si="11"/>
        <v>0</v>
      </c>
    </row>
    <row r="76" spans="2:30" s="971" customFormat="1" ht="15" customHeight="1" x14ac:dyDescent="0.2">
      <c r="B76" s="840"/>
      <c r="C76" s="970" t="str">
        <f>IF(B76="","",VLOOKUP(B76,'E8. KKauf_Berechnung'!$B$11:$D$140,2,0))</f>
        <v/>
      </c>
      <c r="D76" s="841"/>
      <c r="E76" s="842"/>
      <c r="F76" s="836"/>
      <c r="G76" s="836"/>
      <c r="H76" s="836"/>
      <c r="I76" s="843">
        <f t="shared" si="16"/>
        <v>0</v>
      </c>
      <c r="J76" s="836"/>
      <c r="K76" s="843">
        <f t="shared" si="17"/>
        <v>0</v>
      </c>
      <c r="L76" s="849">
        <f>IFERROR(VLOOKUP($D76,Listen!$F$3:$H$39,2,0),0)</f>
        <v>0</v>
      </c>
      <c r="M76" s="849">
        <f>IFERROR(VLOOKUP($D76,Listen!$F$3:$H$39,3,0),0)</f>
        <v>0</v>
      </c>
      <c r="N76" s="1115">
        <f t="shared" si="14"/>
        <v>0</v>
      </c>
      <c r="O76" s="1115">
        <f t="shared" si="18"/>
        <v>0</v>
      </c>
      <c r="P76" s="1115">
        <f t="shared" si="18"/>
        <v>0</v>
      </c>
      <c r="Q76" s="1115">
        <f t="shared" si="18"/>
        <v>0</v>
      </c>
      <c r="R76" s="1115">
        <f t="shared" si="18"/>
        <v>0</v>
      </c>
      <c r="S76" s="1115">
        <f t="shared" si="18"/>
        <v>0</v>
      </c>
      <c r="T76" s="1115">
        <f t="shared" si="18"/>
        <v>0</v>
      </c>
      <c r="U76" s="851">
        <f t="shared" si="19"/>
        <v>0</v>
      </c>
      <c r="V76" s="852">
        <f>IF(E76='A. Allgemeine Informationen'!$D$14,$K76-W76,HLOOKUP('A. Allgemeine Informationen'!$D$14-1,$X$5:$AD$2005,ROW(E76)-4,FALSE)-$W76)</f>
        <v>0</v>
      </c>
      <c r="W76" s="851">
        <f>HLOOKUP('A. Allgemeine Informationen'!$D$14,$X$5:$AD$2005,ROW(E76)-4,FALSE)</f>
        <v>0</v>
      </c>
      <c r="X76" s="851">
        <f t="shared" si="15"/>
        <v>0</v>
      </c>
      <c r="Y76" s="851">
        <f t="shared" si="12"/>
        <v>0</v>
      </c>
      <c r="Z76" s="851">
        <f t="shared" si="12"/>
        <v>0</v>
      </c>
      <c r="AA76" s="851">
        <f t="shared" si="12"/>
        <v>0</v>
      </c>
      <c r="AB76" s="851">
        <f t="shared" si="11"/>
        <v>0</v>
      </c>
      <c r="AC76" s="851">
        <f t="shared" si="11"/>
        <v>0</v>
      </c>
      <c r="AD76" s="853">
        <f t="shared" si="11"/>
        <v>0</v>
      </c>
    </row>
    <row r="77" spans="2:30" s="971" customFormat="1" ht="15" customHeight="1" x14ac:dyDescent="0.2">
      <c r="B77" s="840"/>
      <c r="C77" s="970" t="str">
        <f>IF(B77="","",VLOOKUP(B77,'E8. KKauf_Berechnung'!$B$11:$D$140,2,0))</f>
        <v/>
      </c>
      <c r="D77" s="841"/>
      <c r="E77" s="842"/>
      <c r="F77" s="836"/>
      <c r="G77" s="836"/>
      <c r="H77" s="836"/>
      <c r="I77" s="843">
        <f t="shared" si="16"/>
        <v>0</v>
      </c>
      <c r="J77" s="836"/>
      <c r="K77" s="843">
        <f t="shared" si="17"/>
        <v>0</v>
      </c>
      <c r="L77" s="849">
        <f>IFERROR(VLOOKUP($D77,Listen!$F$3:$H$39,2,0),0)</f>
        <v>0</v>
      </c>
      <c r="M77" s="849">
        <f>IFERROR(VLOOKUP($D77,Listen!$F$3:$H$39,3,0),0)</f>
        <v>0</v>
      </c>
      <c r="N77" s="1115">
        <f t="shared" si="14"/>
        <v>0</v>
      </c>
      <c r="O77" s="1115">
        <f t="shared" si="18"/>
        <v>0</v>
      </c>
      <c r="P77" s="1115">
        <f t="shared" si="18"/>
        <v>0</v>
      </c>
      <c r="Q77" s="1115">
        <f t="shared" si="18"/>
        <v>0</v>
      </c>
      <c r="R77" s="1115">
        <f t="shared" si="18"/>
        <v>0</v>
      </c>
      <c r="S77" s="1115">
        <f t="shared" si="18"/>
        <v>0</v>
      </c>
      <c r="T77" s="1115">
        <f t="shared" si="18"/>
        <v>0</v>
      </c>
      <c r="U77" s="851">
        <f t="shared" si="19"/>
        <v>0</v>
      </c>
      <c r="V77" s="852">
        <f>IF(E77='A. Allgemeine Informationen'!$D$14,$K77-W77,HLOOKUP('A. Allgemeine Informationen'!$D$14-1,$X$5:$AD$2005,ROW(E77)-4,FALSE)-$W77)</f>
        <v>0</v>
      </c>
      <c r="W77" s="851">
        <f>HLOOKUP('A. Allgemeine Informationen'!$D$14,$X$5:$AD$2005,ROW(E77)-4,FALSE)</f>
        <v>0</v>
      </c>
      <c r="X77" s="851">
        <f t="shared" si="15"/>
        <v>0</v>
      </c>
      <c r="Y77" s="851">
        <f t="shared" si="12"/>
        <v>0</v>
      </c>
      <c r="Z77" s="851">
        <f t="shared" si="12"/>
        <v>0</v>
      </c>
      <c r="AA77" s="851">
        <f t="shared" si="12"/>
        <v>0</v>
      </c>
      <c r="AB77" s="851">
        <f t="shared" si="11"/>
        <v>0</v>
      </c>
      <c r="AC77" s="851">
        <f t="shared" si="11"/>
        <v>0</v>
      </c>
      <c r="AD77" s="853">
        <f t="shared" si="11"/>
        <v>0</v>
      </c>
    </row>
    <row r="78" spans="2:30" s="971" customFormat="1" ht="15" customHeight="1" x14ac:dyDescent="0.2">
      <c r="B78" s="840"/>
      <c r="C78" s="970" t="str">
        <f>IF(B78="","",VLOOKUP(B78,'E8. KKauf_Berechnung'!$B$11:$D$140,2,0))</f>
        <v/>
      </c>
      <c r="D78" s="841"/>
      <c r="E78" s="842"/>
      <c r="F78" s="836"/>
      <c r="G78" s="836"/>
      <c r="H78" s="836"/>
      <c r="I78" s="843">
        <f t="shared" si="16"/>
        <v>0</v>
      </c>
      <c r="J78" s="836"/>
      <c r="K78" s="843">
        <f t="shared" si="17"/>
        <v>0</v>
      </c>
      <c r="L78" s="849">
        <f>IFERROR(VLOOKUP($D78,Listen!$F$3:$H$39,2,0),0)</f>
        <v>0</v>
      </c>
      <c r="M78" s="849">
        <f>IFERROR(VLOOKUP($D78,Listen!$F$3:$H$39,3,0),0)</f>
        <v>0</v>
      </c>
      <c r="N78" s="1115">
        <f t="shared" si="14"/>
        <v>0</v>
      </c>
      <c r="O78" s="1115">
        <f t="shared" si="18"/>
        <v>0</v>
      </c>
      <c r="P78" s="1115">
        <f t="shared" si="18"/>
        <v>0</v>
      </c>
      <c r="Q78" s="1115">
        <f t="shared" si="18"/>
        <v>0</v>
      </c>
      <c r="R78" s="1115">
        <f t="shared" si="18"/>
        <v>0</v>
      </c>
      <c r="S78" s="1115">
        <f t="shared" si="18"/>
        <v>0</v>
      </c>
      <c r="T78" s="1115">
        <f t="shared" si="18"/>
        <v>0</v>
      </c>
      <c r="U78" s="851">
        <f t="shared" si="19"/>
        <v>0</v>
      </c>
      <c r="V78" s="852">
        <f>IF(E78='A. Allgemeine Informationen'!$D$14,$K78-W78,HLOOKUP('A. Allgemeine Informationen'!$D$14-1,$X$5:$AD$2005,ROW(E78)-4,FALSE)-$W78)</f>
        <v>0</v>
      </c>
      <c r="W78" s="851">
        <f>HLOOKUP('A. Allgemeine Informationen'!$D$14,$X$5:$AD$2005,ROW(E78)-4,FALSE)</f>
        <v>0</v>
      </c>
      <c r="X78" s="851">
        <f t="shared" si="15"/>
        <v>0</v>
      </c>
      <c r="Y78" s="851">
        <f t="shared" si="12"/>
        <v>0</v>
      </c>
      <c r="Z78" s="851">
        <f t="shared" si="12"/>
        <v>0</v>
      </c>
      <c r="AA78" s="851">
        <f t="shared" si="12"/>
        <v>0</v>
      </c>
      <c r="AB78" s="851">
        <f t="shared" si="11"/>
        <v>0</v>
      </c>
      <c r="AC78" s="851">
        <f t="shared" si="11"/>
        <v>0</v>
      </c>
      <c r="AD78" s="853">
        <f t="shared" si="11"/>
        <v>0</v>
      </c>
    </row>
    <row r="79" spans="2:30" s="971" customFormat="1" ht="15" customHeight="1" x14ac:dyDescent="0.2">
      <c r="B79" s="840"/>
      <c r="C79" s="970" t="str">
        <f>IF(B79="","",VLOOKUP(B79,'E8. KKauf_Berechnung'!$B$11:$D$140,2,0))</f>
        <v/>
      </c>
      <c r="D79" s="841"/>
      <c r="E79" s="842"/>
      <c r="F79" s="836"/>
      <c r="G79" s="836"/>
      <c r="H79" s="836"/>
      <c r="I79" s="843">
        <f t="shared" si="16"/>
        <v>0</v>
      </c>
      <c r="J79" s="836"/>
      <c r="K79" s="843">
        <f t="shared" si="17"/>
        <v>0</v>
      </c>
      <c r="L79" s="849">
        <f>IFERROR(VLOOKUP($D79,Listen!$F$3:$H$39,2,0),0)</f>
        <v>0</v>
      </c>
      <c r="M79" s="849">
        <f>IFERROR(VLOOKUP($D79,Listen!$F$3:$H$39,3,0),0)</f>
        <v>0</v>
      </c>
      <c r="N79" s="1115">
        <f t="shared" si="14"/>
        <v>0</v>
      </c>
      <c r="O79" s="1115">
        <f t="shared" si="18"/>
        <v>0</v>
      </c>
      <c r="P79" s="1115">
        <f t="shared" si="18"/>
        <v>0</v>
      </c>
      <c r="Q79" s="1115">
        <f t="shared" si="18"/>
        <v>0</v>
      </c>
      <c r="R79" s="1115">
        <f t="shared" si="18"/>
        <v>0</v>
      </c>
      <c r="S79" s="1115">
        <f t="shared" si="18"/>
        <v>0</v>
      </c>
      <c r="T79" s="1115">
        <f t="shared" si="18"/>
        <v>0</v>
      </c>
      <c r="U79" s="851">
        <f t="shared" si="19"/>
        <v>0</v>
      </c>
      <c r="V79" s="852">
        <f>IF(E79='A. Allgemeine Informationen'!$D$14,$K79-W79,HLOOKUP('A. Allgemeine Informationen'!$D$14-1,$X$5:$AD$2005,ROW(E79)-4,FALSE)-$W79)</f>
        <v>0</v>
      </c>
      <c r="W79" s="851">
        <f>HLOOKUP('A. Allgemeine Informationen'!$D$14,$X$5:$AD$2005,ROW(E79)-4,FALSE)</f>
        <v>0</v>
      </c>
      <c r="X79" s="851">
        <f t="shared" si="15"/>
        <v>0</v>
      </c>
      <c r="Y79" s="851">
        <f t="shared" si="12"/>
        <v>0</v>
      </c>
      <c r="Z79" s="851">
        <f t="shared" si="12"/>
        <v>0</v>
      </c>
      <c r="AA79" s="851">
        <f t="shared" si="12"/>
        <v>0</v>
      </c>
      <c r="AB79" s="851">
        <f t="shared" si="11"/>
        <v>0</v>
      </c>
      <c r="AC79" s="851">
        <f t="shared" si="11"/>
        <v>0</v>
      </c>
      <c r="AD79" s="853">
        <f t="shared" si="11"/>
        <v>0</v>
      </c>
    </row>
    <row r="80" spans="2:30" s="971" customFormat="1" ht="15" customHeight="1" x14ac:dyDescent="0.2">
      <c r="B80" s="840"/>
      <c r="C80" s="970" t="str">
        <f>IF(B80="","",VLOOKUP(B80,'E8. KKauf_Berechnung'!$B$11:$D$140,2,0))</f>
        <v/>
      </c>
      <c r="D80" s="841"/>
      <c r="E80" s="842"/>
      <c r="F80" s="836"/>
      <c r="G80" s="836"/>
      <c r="H80" s="836"/>
      <c r="I80" s="843">
        <f t="shared" si="16"/>
        <v>0</v>
      </c>
      <c r="J80" s="836"/>
      <c r="K80" s="843">
        <f t="shared" si="17"/>
        <v>0</v>
      </c>
      <c r="L80" s="849">
        <f>IFERROR(VLOOKUP($D80,Listen!$F$3:$H$39,2,0),0)</f>
        <v>0</v>
      </c>
      <c r="M80" s="849">
        <f>IFERROR(VLOOKUP($D80,Listen!$F$3:$H$39,3,0),0)</f>
        <v>0</v>
      </c>
      <c r="N80" s="1115">
        <f t="shared" si="14"/>
        <v>0</v>
      </c>
      <c r="O80" s="1115">
        <f t="shared" si="18"/>
        <v>0</v>
      </c>
      <c r="P80" s="1115">
        <f t="shared" si="18"/>
        <v>0</v>
      </c>
      <c r="Q80" s="1115">
        <f t="shared" si="18"/>
        <v>0</v>
      </c>
      <c r="R80" s="1115">
        <f t="shared" si="18"/>
        <v>0</v>
      </c>
      <c r="S80" s="1115">
        <f t="shared" si="18"/>
        <v>0</v>
      </c>
      <c r="T80" s="1115">
        <f t="shared" si="18"/>
        <v>0</v>
      </c>
      <c r="U80" s="851">
        <f t="shared" si="19"/>
        <v>0</v>
      </c>
      <c r="V80" s="852">
        <f>IF(E80='A. Allgemeine Informationen'!$D$14,$K80-W80,HLOOKUP('A. Allgemeine Informationen'!$D$14-1,$X$5:$AD$2005,ROW(E80)-4,FALSE)-$W80)</f>
        <v>0</v>
      </c>
      <c r="W80" s="851">
        <f>HLOOKUP('A. Allgemeine Informationen'!$D$14,$X$5:$AD$2005,ROW(E80)-4,FALSE)</f>
        <v>0</v>
      </c>
      <c r="X80" s="851">
        <f t="shared" si="15"/>
        <v>0</v>
      </c>
      <c r="Y80" s="851">
        <f t="shared" si="12"/>
        <v>0</v>
      </c>
      <c r="Z80" s="851">
        <f t="shared" si="12"/>
        <v>0</v>
      </c>
      <c r="AA80" s="851">
        <f t="shared" si="12"/>
        <v>0</v>
      </c>
      <c r="AB80" s="851">
        <f t="shared" si="11"/>
        <v>0</v>
      </c>
      <c r="AC80" s="851">
        <f t="shared" si="11"/>
        <v>0</v>
      </c>
      <c r="AD80" s="853">
        <f t="shared" si="11"/>
        <v>0</v>
      </c>
    </row>
    <row r="81" spans="2:30" s="971" customFormat="1" ht="15" customHeight="1" x14ac:dyDescent="0.2">
      <c r="B81" s="840"/>
      <c r="C81" s="970" t="str">
        <f>IF(B81="","",VLOOKUP(B81,'E8. KKauf_Berechnung'!$B$11:$D$140,2,0))</f>
        <v/>
      </c>
      <c r="D81" s="841"/>
      <c r="E81" s="842"/>
      <c r="F81" s="836"/>
      <c r="G81" s="836"/>
      <c r="H81" s="836"/>
      <c r="I81" s="843">
        <f t="shared" si="16"/>
        <v>0</v>
      </c>
      <c r="J81" s="836"/>
      <c r="K81" s="843">
        <f t="shared" si="17"/>
        <v>0</v>
      </c>
      <c r="L81" s="849">
        <f>IFERROR(VLOOKUP($D81,Listen!$F$3:$H$39,2,0),0)</f>
        <v>0</v>
      </c>
      <c r="M81" s="849">
        <f>IFERROR(VLOOKUP($D81,Listen!$F$3:$H$39,3,0),0)</f>
        <v>0</v>
      </c>
      <c r="N81" s="1115">
        <f t="shared" si="14"/>
        <v>0</v>
      </c>
      <c r="O81" s="1115">
        <f t="shared" si="18"/>
        <v>0</v>
      </c>
      <c r="P81" s="1115">
        <f t="shared" si="18"/>
        <v>0</v>
      </c>
      <c r="Q81" s="1115">
        <f t="shared" si="18"/>
        <v>0</v>
      </c>
      <c r="R81" s="1115">
        <f t="shared" si="18"/>
        <v>0</v>
      </c>
      <c r="S81" s="1115">
        <f t="shared" si="18"/>
        <v>0</v>
      </c>
      <c r="T81" s="1115">
        <f t="shared" si="18"/>
        <v>0</v>
      </c>
      <c r="U81" s="851">
        <f t="shared" si="19"/>
        <v>0</v>
      </c>
      <c r="V81" s="852">
        <f>IF(E81='A. Allgemeine Informationen'!$D$14,$K81-W81,HLOOKUP('A. Allgemeine Informationen'!$D$14-1,$X$5:$AD$2005,ROW(E81)-4,FALSE)-$W81)</f>
        <v>0</v>
      </c>
      <c r="W81" s="851">
        <f>HLOOKUP('A. Allgemeine Informationen'!$D$14,$X$5:$AD$2005,ROW(E81)-4,FALSE)</f>
        <v>0</v>
      </c>
      <c r="X81" s="851">
        <f t="shared" si="15"/>
        <v>0</v>
      </c>
      <c r="Y81" s="851">
        <f t="shared" si="12"/>
        <v>0</v>
      </c>
      <c r="Z81" s="851">
        <f t="shared" si="12"/>
        <v>0</v>
      </c>
      <c r="AA81" s="851">
        <f t="shared" si="12"/>
        <v>0</v>
      </c>
      <c r="AB81" s="851">
        <f t="shared" si="11"/>
        <v>0</v>
      </c>
      <c r="AC81" s="851">
        <f t="shared" si="11"/>
        <v>0</v>
      </c>
      <c r="AD81" s="853">
        <f t="shared" si="11"/>
        <v>0</v>
      </c>
    </row>
    <row r="82" spans="2:30" s="971" customFormat="1" ht="15" customHeight="1" x14ac:dyDescent="0.2">
      <c r="B82" s="840"/>
      <c r="C82" s="970" t="str">
        <f>IF(B82="","",VLOOKUP(B82,'E8. KKauf_Berechnung'!$B$11:$D$140,2,0))</f>
        <v/>
      </c>
      <c r="D82" s="841"/>
      <c r="E82" s="842"/>
      <c r="F82" s="836"/>
      <c r="G82" s="836"/>
      <c r="H82" s="836"/>
      <c r="I82" s="843">
        <f t="shared" si="16"/>
        <v>0</v>
      </c>
      <c r="J82" s="836"/>
      <c r="K82" s="843">
        <f t="shared" si="17"/>
        <v>0</v>
      </c>
      <c r="L82" s="849">
        <f>IFERROR(VLOOKUP($D82,Listen!$F$3:$H$39,2,0),0)</f>
        <v>0</v>
      </c>
      <c r="M82" s="849">
        <f>IFERROR(VLOOKUP($D82,Listen!$F$3:$H$39,3,0),0)</f>
        <v>0</v>
      </c>
      <c r="N82" s="1115">
        <f t="shared" si="14"/>
        <v>0</v>
      </c>
      <c r="O82" s="1115">
        <f t="shared" si="18"/>
        <v>0</v>
      </c>
      <c r="P82" s="1115">
        <f t="shared" si="18"/>
        <v>0</v>
      </c>
      <c r="Q82" s="1115">
        <f t="shared" si="18"/>
        <v>0</v>
      </c>
      <c r="R82" s="1115">
        <f t="shared" si="18"/>
        <v>0</v>
      </c>
      <c r="S82" s="1115">
        <f t="shared" si="18"/>
        <v>0</v>
      </c>
      <c r="T82" s="1115">
        <f t="shared" si="18"/>
        <v>0</v>
      </c>
      <c r="U82" s="851">
        <f t="shared" si="19"/>
        <v>0</v>
      </c>
      <c r="V82" s="852">
        <f>IF(E82='A. Allgemeine Informationen'!$D$14,$K82-W82,HLOOKUP('A. Allgemeine Informationen'!$D$14-1,$X$5:$AD$2005,ROW(E82)-4,FALSE)-$W82)</f>
        <v>0</v>
      </c>
      <c r="W82" s="851">
        <f>HLOOKUP('A. Allgemeine Informationen'!$D$14,$X$5:$AD$2005,ROW(E82)-4,FALSE)</f>
        <v>0</v>
      </c>
      <c r="X82" s="851">
        <f t="shared" si="15"/>
        <v>0</v>
      </c>
      <c r="Y82" s="851">
        <f t="shared" si="12"/>
        <v>0</v>
      </c>
      <c r="Z82" s="851">
        <f t="shared" si="12"/>
        <v>0</v>
      </c>
      <c r="AA82" s="851">
        <f t="shared" si="12"/>
        <v>0</v>
      </c>
      <c r="AB82" s="851">
        <f t="shared" si="11"/>
        <v>0</v>
      </c>
      <c r="AC82" s="851">
        <f t="shared" si="11"/>
        <v>0</v>
      </c>
      <c r="AD82" s="853">
        <f t="shared" si="11"/>
        <v>0</v>
      </c>
    </row>
    <row r="83" spans="2:30" s="971" customFormat="1" ht="15" customHeight="1" x14ac:dyDescent="0.2">
      <c r="B83" s="840"/>
      <c r="C83" s="970" t="str">
        <f>IF(B83="","",VLOOKUP(B83,'E8. KKauf_Berechnung'!$B$11:$D$140,2,0))</f>
        <v/>
      </c>
      <c r="D83" s="841"/>
      <c r="E83" s="842"/>
      <c r="F83" s="836"/>
      <c r="G83" s="836"/>
      <c r="H83" s="836"/>
      <c r="I83" s="843">
        <f t="shared" si="16"/>
        <v>0</v>
      </c>
      <c r="J83" s="836"/>
      <c r="K83" s="843">
        <f t="shared" si="17"/>
        <v>0</v>
      </c>
      <c r="L83" s="849">
        <f>IFERROR(VLOOKUP($D83,Listen!$F$3:$H$39,2,0),0)</f>
        <v>0</v>
      </c>
      <c r="M83" s="849">
        <f>IFERROR(VLOOKUP($D83,Listen!$F$3:$H$39,3,0),0)</f>
        <v>0</v>
      </c>
      <c r="N83" s="1115">
        <f t="shared" si="14"/>
        <v>0</v>
      </c>
      <c r="O83" s="1115">
        <f t="shared" si="18"/>
        <v>0</v>
      </c>
      <c r="P83" s="1115">
        <f t="shared" si="18"/>
        <v>0</v>
      </c>
      <c r="Q83" s="1115">
        <f t="shared" si="18"/>
        <v>0</v>
      </c>
      <c r="R83" s="1115">
        <f t="shared" si="18"/>
        <v>0</v>
      </c>
      <c r="S83" s="1115">
        <f t="shared" si="18"/>
        <v>0</v>
      </c>
      <c r="T83" s="1115">
        <f t="shared" si="18"/>
        <v>0</v>
      </c>
      <c r="U83" s="851">
        <f t="shared" si="19"/>
        <v>0</v>
      </c>
      <c r="V83" s="852">
        <f>IF(E83='A. Allgemeine Informationen'!$D$14,$K83-W83,HLOOKUP('A. Allgemeine Informationen'!$D$14-1,$X$5:$AD$2005,ROW(E83)-4,FALSE)-$W83)</f>
        <v>0</v>
      </c>
      <c r="W83" s="851">
        <f>HLOOKUP('A. Allgemeine Informationen'!$D$14,$X$5:$AD$2005,ROW(E83)-4,FALSE)</f>
        <v>0</v>
      </c>
      <c r="X83" s="851">
        <f t="shared" si="15"/>
        <v>0</v>
      </c>
      <c r="Y83" s="851">
        <f t="shared" si="12"/>
        <v>0</v>
      </c>
      <c r="Z83" s="851">
        <f t="shared" si="12"/>
        <v>0</v>
      </c>
      <c r="AA83" s="851">
        <f t="shared" si="12"/>
        <v>0</v>
      </c>
      <c r="AB83" s="851">
        <f t="shared" si="11"/>
        <v>0</v>
      </c>
      <c r="AC83" s="851">
        <f t="shared" si="11"/>
        <v>0</v>
      </c>
      <c r="AD83" s="853">
        <f t="shared" si="11"/>
        <v>0</v>
      </c>
    </row>
    <row r="84" spans="2:30" s="971" customFormat="1" ht="15" customHeight="1" x14ac:dyDescent="0.2">
      <c r="B84" s="840"/>
      <c r="C84" s="970" t="str">
        <f>IF(B84="","",VLOOKUP(B84,'E8. KKauf_Berechnung'!$B$11:$D$140,2,0))</f>
        <v/>
      </c>
      <c r="D84" s="841"/>
      <c r="E84" s="842"/>
      <c r="F84" s="836"/>
      <c r="G84" s="836"/>
      <c r="H84" s="836"/>
      <c r="I84" s="843">
        <f t="shared" si="16"/>
        <v>0</v>
      </c>
      <c r="J84" s="836"/>
      <c r="K84" s="843">
        <f t="shared" si="17"/>
        <v>0</v>
      </c>
      <c r="L84" s="849">
        <f>IFERROR(VLOOKUP($D84,Listen!$F$3:$H$39,2,0),0)</f>
        <v>0</v>
      </c>
      <c r="M84" s="849">
        <f>IFERROR(VLOOKUP($D84,Listen!$F$3:$H$39,3,0),0)</f>
        <v>0</v>
      </c>
      <c r="N84" s="1115">
        <f t="shared" si="14"/>
        <v>0</v>
      </c>
      <c r="O84" s="1115">
        <f t="shared" si="18"/>
        <v>0</v>
      </c>
      <c r="P84" s="1115">
        <f t="shared" si="18"/>
        <v>0</v>
      </c>
      <c r="Q84" s="1115">
        <f t="shared" si="18"/>
        <v>0</v>
      </c>
      <c r="R84" s="1115">
        <f t="shared" si="18"/>
        <v>0</v>
      </c>
      <c r="S84" s="1115">
        <f t="shared" si="18"/>
        <v>0</v>
      </c>
      <c r="T84" s="1115">
        <f t="shared" si="18"/>
        <v>0</v>
      </c>
      <c r="U84" s="851">
        <f t="shared" si="19"/>
        <v>0</v>
      </c>
      <c r="V84" s="852">
        <f>IF(E84='A. Allgemeine Informationen'!$D$14,$K84-W84,HLOOKUP('A. Allgemeine Informationen'!$D$14-1,$X$5:$AD$2005,ROW(E84)-4,FALSE)-$W84)</f>
        <v>0</v>
      </c>
      <c r="W84" s="851">
        <f>HLOOKUP('A. Allgemeine Informationen'!$D$14,$X$5:$AD$2005,ROW(E84)-4,FALSE)</f>
        <v>0</v>
      </c>
      <c r="X84" s="851">
        <f t="shared" si="15"/>
        <v>0</v>
      </c>
      <c r="Y84" s="851">
        <f t="shared" si="12"/>
        <v>0</v>
      </c>
      <c r="Z84" s="851">
        <f t="shared" si="12"/>
        <v>0</v>
      </c>
      <c r="AA84" s="851">
        <f t="shared" si="12"/>
        <v>0</v>
      </c>
      <c r="AB84" s="851">
        <f t="shared" si="11"/>
        <v>0</v>
      </c>
      <c r="AC84" s="851">
        <f t="shared" si="11"/>
        <v>0</v>
      </c>
      <c r="AD84" s="853">
        <f t="shared" si="11"/>
        <v>0</v>
      </c>
    </row>
    <row r="85" spans="2:30" s="971" customFormat="1" ht="15" customHeight="1" x14ac:dyDescent="0.2">
      <c r="B85" s="840"/>
      <c r="C85" s="970" t="str">
        <f>IF(B85="","",VLOOKUP(B85,'E8. KKauf_Berechnung'!$B$11:$D$140,2,0))</f>
        <v/>
      </c>
      <c r="D85" s="841"/>
      <c r="E85" s="842"/>
      <c r="F85" s="836"/>
      <c r="G85" s="836"/>
      <c r="H85" s="836"/>
      <c r="I85" s="843">
        <f t="shared" si="16"/>
        <v>0</v>
      </c>
      <c r="J85" s="836"/>
      <c r="K85" s="843">
        <f t="shared" si="17"/>
        <v>0</v>
      </c>
      <c r="L85" s="849">
        <f>IFERROR(VLOOKUP($D85,Listen!$F$3:$H$39,2,0),0)</f>
        <v>0</v>
      </c>
      <c r="M85" s="849">
        <f>IFERROR(VLOOKUP($D85,Listen!$F$3:$H$39,3,0),0)</f>
        <v>0</v>
      </c>
      <c r="N85" s="1115">
        <f t="shared" si="14"/>
        <v>0</v>
      </c>
      <c r="O85" s="1115">
        <f t="shared" si="18"/>
        <v>0</v>
      </c>
      <c r="P85" s="1115">
        <f t="shared" si="18"/>
        <v>0</v>
      </c>
      <c r="Q85" s="1115">
        <f t="shared" si="18"/>
        <v>0</v>
      </c>
      <c r="R85" s="1115">
        <f t="shared" si="18"/>
        <v>0</v>
      </c>
      <c r="S85" s="1115">
        <f t="shared" si="18"/>
        <v>0</v>
      </c>
      <c r="T85" s="1115">
        <f t="shared" si="18"/>
        <v>0</v>
      </c>
      <c r="U85" s="851">
        <f t="shared" si="19"/>
        <v>0</v>
      </c>
      <c r="V85" s="852">
        <f>IF(E85='A. Allgemeine Informationen'!$D$14,$K85-W85,HLOOKUP('A. Allgemeine Informationen'!$D$14-1,$X$5:$AD$2005,ROW(E85)-4,FALSE)-$W85)</f>
        <v>0</v>
      </c>
      <c r="W85" s="851">
        <f>HLOOKUP('A. Allgemeine Informationen'!$D$14,$X$5:$AD$2005,ROW(E85)-4,FALSE)</f>
        <v>0</v>
      </c>
      <c r="X85" s="851">
        <f t="shared" si="15"/>
        <v>0</v>
      </c>
      <c r="Y85" s="851">
        <f t="shared" si="12"/>
        <v>0</v>
      </c>
      <c r="Z85" s="851">
        <f t="shared" si="12"/>
        <v>0</v>
      </c>
      <c r="AA85" s="851">
        <f t="shared" si="12"/>
        <v>0</v>
      </c>
      <c r="AB85" s="851">
        <f t="shared" si="11"/>
        <v>0</v>
      </c>
      <c r="AC85" s="851">
        <f t="shared" si="11"/>
        <v>0</v>
      </c>
      <c r="AD85" s="853">
        <f t="shared" si="11"/>
        <v>0</v>
      </c>
    </row>
    <row r="86" spans="2:30" s="971" customFormat="1" ht="15" customHeight="1" x14ac:dyDescent="0.2">
      <c r="B86" s="840"/>
      <c r="C86" s="970" t="str">
        <f>IF(B86="","",VLOOKUP(B86,'E8. KKauf_Berechnung'!$B$11:$D$140,2,0))</f>
        <v/>
      </c>
      <c r="D86" s="841"/>
      <c r="E86" s="842"/>
      <c r="F86" s="836"/>
      <c r="G86" s="836"/>
      <c r="H86" s="836"/>
      <c r="I86" s="843">
        <f t="shared" si="16"/>
        <v>0</v>
      </c>
      <c r="J86" s="836"/>
      <c r="K86" s="843">
        <f t="shared" si="17"/>
        <v>0</v>
      </c>
      <c r="L86" s="849">
        <f>IFERROR(VLOOKUP($D86,Listen!$F$3:$H$39,2,0),0)</f>
        <v>0</v>
      </c>
      <c r="M86" s="849">
        <f>IFERROR(VLOOKUP($D86,Listen!$F$3:$H$39,3,0),0)</f>
        <v>0</v>
      </c>
      <c r="N86" s="1115">
        <f t="shared" si="14"/>
        <v>0</v>
      </c>
      <c r="O86" s="1115">
        <f t="shared" si="18"/>
        <v>0</v>
      </c>
      <c r="P86" s="1115">
        <f t="shared" si="18"/>
        <v>0</v>
      </c>
      <c r="Q86" s="1115">
        <f t="shared" si="18"/>
        <v>0</v>
      </c>
      <c r="R86" s="1115">
        <f t="shared" si="18"/>
        <v>0</v>
      </c>
      <c r="S86" s="1115">
        <f t="shared" si="18"/>
        <v>0</v>
      </c>
      <c r="T86" s="1115">
        <f t="shared" si="18"/>
        <v>0</v>
      </c>
      <c r="U86" s="851">
        <f t="shared" si="19"/>
        <v>0</v>
      </c>
      <c r="V86" s="852">
        <f>IF(E86='A. Allgemeine Informationen'!$D$14,$K86-W86,HLOOKUP('A. Allgemeine Informationen'!$D$14-1,$X$5:$AD$2005,ROW(E86)-4,FALSE)-$W86)</f>
        <v>0</v>
      </c>
      <c r="W86" s="851">
        <f>HLOOKUP('A. Allgemeine Informationen'!$D$14,$X$5:$AD$2005,ROW(E86)-4,FALSE)</f>
        <v>0</v>
      </c>
      <c r="X86" s="851">
        <f t="shared" si="15"/>
        <v>0</v>
      </c>
      <c r="Y86" s="851">
        <f t="shared" si="12"/>
        <v>0</v>
      </c>
      <c r="Z86" s="851">
        <f t="shared" si="12"/>
        <v>0</v>
      </c>
      <c r="AA86" s="851">
        <f t="shared" si="12"/>
        <v>0</v>
      </c>
      <c r="AB86" s="851">
        <f t="shared" si="11"/>
        <v>0</v>
      </c>
      <c r="AC86" s="851">
        <f t="shared" si="11"/>
        <v>0</v>
      </c>
      <c r="AD86" s="853">
        <f t="shared" si="11"/>
        <v>0</v>
      </c>
    </row>
    <row r="87" spans="2:30" s="971" customFormat="1" ht="15" customHeight="1" x14ac:dyDescent="0.2">
      <c r="B87" s="840"/>
      <c r="C87" s="970" t="str">
        <f>IF(B87="","",VLOOKUP(B87,'E8. KKauf_Berechnung'!$B$11:$D$140,2,0))</f>
        <v/>
      </c>
      <c r="D87" s="841"/>
      <c r="E87" s="842"/>
      <c r="F87" s="836"/>
      <c r="G87" s="836"/>
      <c r="H87" s="836"/>
      <c r="I87" s="843">
        <f t="shared" si="16"/>
        <v>0</v>
      </c>
      <c r="J87" s="836"/>
      <c r="K87" s="843">
        <f t="shared" si="17"/>
        <v>0</v>
      </c>
      <c r="L87" s="849">
        <f>IFERROR(VLOOKUP($D87,Listen!$F$3:$H$39,2,0),0)</f>
        <v>0</v>
      </c>
      <c r="M87" s="849">
        <f>IFERROR(VLOOKUP($D87,Listen!$F$3:$H$39,3,0),0)</f>
        <v>0</v>
      </c>
      <c r="N87" s="1115">
        <f t="shared" si="14"/>
        <v>0</v>
      </c>
      <c r="O87" s="1115">
        <f t="shared" ref="O87:T102" si="20">N87</f>
        <v>0</v>
      </c>
      <c r="P87" s="1115">
        <f t="shared" si="20"/>
        <v>0</v>
      </c>
      <c r="Q87" s="1115">
        <f t="shared" si="20"/>
        <v>0</v>
      </c>
      <c r="R87" s="1115">
        <f t="shared" si="20"/>
        <v>0</v>
      </c>
      <c r="S87" s="1115">
        <f t="shared" si="20"/>
        <v>0</v>
      </c>
      <c r="T87" s="1115">
        <f t="shared" si="20"/>
        <v>0</v>
      </c>
      <c r="U87" s="851">
        <f t="shared" si="19"/>
        <v>0</v>
      </c>
      <c r="V87" s="852">
        <f>IF(E87='A. Allgemeine Informationen'!$D$14,$K87-W87,HLOOKUP('A. Allgemeine Informationen'!$D$14-1,$X$5:$AD$2005,ROW(E87)-4,FALSE)-$W87)</f>
        <v>0</v>
      </c>
      <c r="W87" s="851">
        <f>HLOOKUP('A. Allgemeine Informationen'!$D$14,$X$5:$AD$2005,ROW(E87)-4,FALSE)</f>
        <v>0</v>
      </c>
      <c r="X87" s="851">
        <f t="shared" si="15"/>
        <v>0</v>
      </c>
      <c r="Y87" s="851">
        <f t="shared" si="12"/>
        <v>0</v>
      </c>
      <c r="Z87" s="851">
        <f t="shared" si="12"/>
        <v>0</v>
      </c>
      <c r="AA87" s="851">
        <f t="shared" si="12"/>
        <v>0</v>
      </c>
      <c r="AB87" s="851">
        <f t="shared" si="11"/>
        <v>0</v>
      </c>
      <c r="AC87" s="851">
        <f t="shared" si="11"/>
        <v>0</v>
      </c>
      <c r="AD87" s="853">
        <f t="shared" si="11"/>
        <v>0</v>
      </c>
    </row>
    <row r="88" spans="2:30" s="971" customFormat="1" ht="15" customHeight="1" x14ac:dyDescent="0.2">
      <c r="B88" s="840"/>
      <c r="C88" s="970" t="str">
        <f>IF(B88="","",VLOOKUP(B88,'E8. KKauf_Berechnung'!$B$11:$D$140,2,0))</f>
        <v/>
      </c>
      <c r="D88" s="841"/>
      <c r="E88" s="842"/>
      <c r="F88" s="836"/>
      <c r="G88" s="836"/>
      <c r="H88" s="836"/>
      <c r="I88" s="843">
        <f t="shared" si="16"/>
        <v>0</v>
      </c>
      <c r="J88" s="836"/>
      <c r="K88" s="843">
        <f t="shared" si="17"/>
        <v>0</v>
      </c>
      <c r="L88" s="849">
        <f>IFERROR(VLOOKUP($D88,Listen!$F$3:$H$39,2,0),0)</f>
        <v>0</v>
      </c>
      <c r="M88" s="849">
        <f>IFERROR(VLOOKUP($D88,Listen!$F$3:$H$39,3,0),0)</f>
        <v>0</v>
      </c>
      <c r="N88" s="1115">
        <f t="shared" si="14"/>
        <v>0</v>
      </c>
      <c r="O88" s="1115">
        <f t="shared" si="20"/>
        <v>0</v>
      </c>
      <c r="P88" s="1115">
        <f t="shared" si="20"/>
        <v>0</v>
      </c>
      <c r="Q88" s="1115">
        <f t="shared" si="20"/>
        <v>0</v>
      </c>
      <c r="R88" s="1115">
        <f t="shared" si="20"/>
        <v>0</v>
      </c>
      <c r="S88" s="1115">
        <f t="shared" si="20"/>
        <v>0</v>
      </c>
      <c r="T88" s="1115">
        <f t="shared" si="20"/>
        <v>0</v>
      </c>
      <c r="U88" s="851">
        <f t="shared" si="19"/>
        <v>0</v>
      </c>
      <c r="V88" s="852">
        <f>IF(E88='A. Allgemeine Informationen'!$D$14,$K88-W88,HLOOKUP('A. Allgemeine Informationen'!$D$14-1,$X$5:$AD$2005,ROW(E88)-4,FALSE)-$W88)</f>
        <v>0</v>
      </c>
      <c r="W88" s="851">
        <f>HLOOKUP('A. Allgemeine Informationen'!$D$14,$X$5:$AD$2005,ROW(E88)-4,FALSE)</f>
        <v>0</v>
      </c>
      <c r="X88" s="851">
        <f t="shared" si="15"/>
        <v>0</v>
      </c>
      <c r="Y88" s="851">
        <f t="shared" si="12"/>
        <v>0</v>
      </c>
      <c r="Z88" s="851">
        <f t="shared" si="12"/>
        <v>0</v>
      </c>
      <c r="AA88" s="851">
        <f t="shared" si="12"/>
        <v>0</v>
      </c>
      <c r="AB88" s="851">
        <f t="shared" si="11"/>
        <v>0</v>
      </c>
      <c r="AC88" s="851">
        <f t="shared" si="11"/>
        <v>0</v>
      </c>
      <c r="AD88" s="853">
        <f t="shared" si="11"/>
        <v>0</v>
      </c>
    </row>
    <row r="89" spans="2:30" s="971" customFormat="1" ht="15" customHeight="1" x14ac:dyDescent="0.2">
      <c r="B89" s="840"/>
      <c r="C89" s="970" t="str">
        <f>IF(B89="","",VLOOKUP(B89,'E8. KKauf_Berechnung'!$B$11:$D$140,2,0))</f>
        <v/>
      </c>
      <c r="D89" s="841"/>
      <c r="E89" s="842"/>
      <c r="F89" s="836"/>
      <c r="G89" s="836"/>
      <c r="H89" s="836"/>
      <c r="I89" s="843">
        <f t="shared" si="16"/>
        <v>0</v>
      </c>
      <c r="J89" s="836"/>
      <c r="K89" s="843">
        <f t="shared" si="17"/>
        <v>0</v>
      </c>
      <c r="L89" s="849">
        <f>IFERROR(VLOOKUP($D89,Listen!$F$3:$H$39,2,0),0)</f>
        <v>0</v>
      </c>
      <c r="M89" s="849">
        <f>IFERROR(VLOOKUP($D89,Listen!$F$3:$H$39,3,0),0)</f>
        <v>0</v>
      </c>
      <c r="N89" s="1115">
        <f t="shared" si="14"/>
        <v>0</v>
      </c>
      <c r="O89" s="1115">
        <f t="shared" si="20"/>
        <v>0</v>
      </c>
      <c r="P89" s="1115">
        <f t="shared" si="20"/>
        <v>0</v>
      </c>
      <c r="Q89" s="1115">
        <f t="shared" si="20"/>
        <v>0</v>
      </c>
      <c r="R89" s="1115">
        <f t="shared" si="20"/>
        <v>0</v>
      </c>
      <c r="S89" s="1115">
        <f t="shared" si="20"/>
        <v>0</v>
      </c>
      <c r="T89" s="1115">
        <f t="shared" si="20"/>
        <v>0</v>
      </c>
      <c r="U89" s="851">
        <f t="shared" si="19"/>
        <v>0</v>
      </c>
      <c r="V89" s="852">
        <f>IF(E89='A. Allgemeine Informationen'!$D$14,$K89-W89,HLOOKUP('A. Allgemeine Informationen'!$D$14-1,$X$5:$AD$2005,ROW(E89)-4,FALSE)-$W89)</f>
        <v>0</v>
      </c>
      <c r="W89" s="851">
        <f>HLOOKUP('A. Allgemeine Informationen'!$D$14,$X$5:$AD$2005,ROW(E89)-4,FALSE)</f>
        <v>0</v>
      </c>
      <c r="X89" s="851">
        <f t="shared" si="15"/>
        <v>0</v>
      </c>
      <c r="Y89" s="851">
        <f t="shared" si="12"/>
        <v>0</v>
      </c>
      <c r="Z89" s="851">
        <f t="shared" si="12"/>
        <v>0</v>
      </c>
      <c r="AA89" s="851">
        <f t="shared" si="12"/>
        <v>0</v>
      </c>
      <c r="AB89" s="851">
        <f t="shared" si="11"/>
        <v>0</v>
      </c>
      <c r="AC89" s="851">
        <f t="shared" si="11"/>
        <v>0</v>
      </c>
      <c r="AD89" s="853">
        <f t="shared" si="11"/>
        <v>0</v>
      </c>
    </row>
    <row r="90" spans="2:30" s="971" customFormat="1" ht="15" customHeight="1" x14ac:dyDescent="0.2">
      <c r="B90" s="840"/>
      <c r="C90" s="970" t="str">
        <f>IF(B90="","",VLOOKUP(B90,'E8. KKauf_Berechnung'!$B$11:$D$140,2,0))</f>
        <v/>
      </c>
      <c r="D90" s="841"/>
      <c r="E90" s="842"/>
      <c r="F90" s="836"/>
      <c r="G90" s="836"/>
      <c r="H90" s="836"/>
      <c r="I90" s="843">
        <f t="shared" si="16"/>
        <v>0</v>
      </c>
      <c r="J90" s="836"/>
      <c r="K90" s="843">
        <f t="shared" si="17"/>
        <v>0</v>
      </c>
      <c r="L90" s="849">
        <f>IFERROR(VLOOKUP($D90,Listen!$F$3:$H$39,2,0),0)</f>
        <v>0</v>
      </c>
      <c r="M90" s="849">
        <f>IFERROR(VLOOKUP($D90,Listen!$F$3:$H$39,3,0),0)</f>
        <v>0</v>
      </c>
      <c r="N90" s="1115">
        <f t="shared" si="14"/>
        <v>0</v>
      </c>
      <c r="O90" s="1115">
        <f t="shared" si="20"/>
        <v>0</v>
      </c>
      <c r="P90" s="1115">
        <f t="shared" si="20"/>
        <v>0</v>
      </c>
      <c r="Q90" s="1115">
        <f t="shared" si="20"/>
        <v>0</v>
      </c>
      <c r="R90" s="1115">
        <f t="shared" si="20"/>
        <v>0</v>
      </c>
      <c r="S90" s="1115">
        <f t="shared" si="20"/>
        <v>0</v>
      </c>
      <c r="T90" s="1115">
        <f t="shared" si="20"/>
        <v>0</v>
      </c>
      <c r="U90" s="851">
        <f t="shared" si="19"/>
        <v>0</v>
      </c>
      <c r="V90" s="852">
        <f>IF(E90='A. Allgemeine Informationen'!$D$14,$K90-W90,HLOOKUP('A. Allgemeine Informationen'!$D$14-1,$X$5:$AD$2005,ROW(E90)-4,FALSE)-$W90)</f>
        <v>0</v>
      </c>
      <c r="W90" s="851">
        <f>HLOOKUP('A. Allgemeine Informationen'!$D$14,$X$5:$AD$2005,ROW(E90)-4,FALSE)</f>
        <v>0</v>
      </c>
      <c r="X90" s="851">
        <f t="shared" si="15"/>
        <v>0</v>
      </c>
      <c r="Y90" s="851">
        <f t="shared" si="12"/>
        <v>0</v>
      </c>
      <c r="Z90" s="851">
        <f t="shared" si="12"/>
        <v>0</v>
      </c>
      <c r="AA90" s="851">
        <f t="shared" si="12"/>
        <v>0</v>
      </c>
      <c r="AB90" s="851">
        <f t="shared" si="11"/>
        <v>0</v>
      </c>
      <c r="AC90" s="851">
        <f t="shared" si="11"/>
        <v>0</v>
      </c>
      <c r="AD90" s="853">
        <f t="shared" si="11"/>
        <v>0</v>
      </c>
    </row>
    <row r="91" spans="2:30" s="971" customFormat="1" ht="15" customHeight="1" x14ac:dyDescent="0.2">
      <c r="B91" s="840"/>
      <c r="C91" s="970" t="str">
        <f>IF(B91="","",VLOOKUP(B91,'E8. KKauf_Berechnung'!$B$11:$D$140,2,0))</f>
        <v/>
      </c>
      <c r="D91" s="841"/>
      <c r="E91" s="842"/>
      <c r="F91" s="836"/>
      <c r="G91" s="836"/>
      <c r="H91" s="836"/>
      <c r="I91" s="843">
        <f t="shared" si="16"/>
        <v>0</v>
      </c>
      <c r="J91" s="836"/>
      <c r="K91" s="843">
        <f t="shared" si="17"/>
        <v>0</v>
      </c>
      <c r="L91" s="849">
        <f>IFERROR(VLOOKUP($D91,Listen!$F$3:$H$39,2,0),0)</f>
        <v>0</v>
      </c>
      <c r="M91" s="849">
        <f>IFERROR(VLOOKUP($D91,Listen!$F$3:$H$39,3,0),0)</f>
        <v>0</v>
      </c>
      <c r="N91" s="1115">
        <f t="shared" si="14"/>
        <v>0</v>
      </c>
      <c r="O91" s="1115">
        <f t="shared" si="20"/>
        <v>0</v>
      </c>
      <c r="P91" s="1115">
        <f t="shared" si="20"/>
        <v>0</v>
      </c>
      <c r="Q91" s="1115">
        <f t="shared" si="20"/>
        <v>0</v>
      </c>
      <c r="R91" s="1115">
        <f t="shared" si="20"/>
        <v>0</v>
      </c>
      <c r="S91" s="1115">
        <f t="shared" si="20"/>
        <v>0</v>
      </c>
      <c r="T91" s="1115">
        <f t="shared" si="20"/>
        <v>0</v>
      </c>
      <c r="U91" s="851">
        <f t="shared" si="19"/>
        <v>0</v>
      </c>
      <c r="V91" s="852">
        <f>IF(E91='A. Allgemeine Informationen'!$D$14,$K91-W91,HLOOKUP('A. Allgemeine Informationen'!$D$14-1,$X$5:$AD$2005,ROW(E91)-4,FALSE)-$W91)</f>
        <v>0</v>
      </c>
      <c r="W91" s="851">
        <f>HLOOKUP('A. Allgemeine Informationen'!$D$14,$X$5:$AD$2005,ROW(E91)-4,FALSE)</f>
        <v>0</v>
      </c>
      <c r="X91" s="851">
        <f t="shared" si="15"/>
        <v>0</v>
      </c>
      <c r="Y91" s="851">
        <f t="shared" si="12"/>
        <v>0</v>
      </c>
      <c r="Z91" s="851">
        <f t="shared" si="12"/>
        <v>0</v>
      </c>
      <c r="AA91" s="851">
        <f t="shared" si="12"/>
        <v>0</v>
      </c>
      <c r="AB91" s="851">
        <f t="shared" si="11"/>
        <v>0</v>
      </c>
      <c r="AC91" s="851">
        <f t="shared" si="11"/>
        <v>0</v>
      </c>
      <c r="AD91" s="853">
        <f t="shared" si="11"/>
        <v>0</v>
      </c>
    </row>
    <row r="92" spans="2:30" s="971" customFormat="1" ht="15" customHeight="1" x14ac:dyDescent="0.2">
      <c r="B92" s="840"/>
      <c r="C92" s="970" t="str">
        <f>IF(B92="","",VLOOKUP(B92,'E8. KKauf_Berechnung'!$B$11:$D$140,2,0))</f>
        <v/>
      </c>
      <c r="D92" s="841"/>
      <c r="E92" s="842"/>
      <c r="F92" s="836"/>
      <c r="G92" s="836"/>
      <c r="H92" s="836"/>
      <c r="I92" s="843">
        <f t="shared" si="16"/>
        <v>0</v>
      </c>
      <c r="J92" s="836"/>
      <c r="K92" s="843">
        <f t="shared" si="17"/>
        <v>0</v>
      </c>
      <c r="L92" s="849">
        <f>IFERROR(VLOOKUP($D92,Listen!$F$3:$H$39,2,0),0)</f>
        <v>0</v>
      </c>
      <c r="M92" s="849">
        <f>IFERROR(VLOOKUP($D92,Listen!$F$3:$H$39,3,0),0)</f>
        <v>0</v>
      </c>
      <c r="N92" s="1115">
        <f t="shared" si="14"/>
        <v>0</v>
      </c>
      <c r="O92" s="1115">
        <f t="shared" si="20"/>
        <v>0</v>
      </c>
      <c r="P92" s="1115">
        <f t="shared" si="20"/>
        <v>0</v>
      </c>
      <c r="Q92" s="1115">
        <f t="shared" si="20"/>
        <v>0</v>
      </c>
      <c r="R92" s="1115">
        <f t="shared" si="20"/>
        <v>0</v>
      </c>
      <c r="S92" s="1115">
        <f t="shared" si="20"/>
        <v>0</v>
      </c>
      <c r="T92" s="1115">
        <f t="shared" si="20"/>
        <v>0</v>
      </c>
      <c r="U92" s="851">
        <f t="shared" si="19"/>
        <v>0</v>
      </c>
      <c r="V92" s="852">
        <f>IF(E92='A. Allgemeine Informationen'!$D$14,$K92-W92,HLOOKUP('A. Allgemeine Informationen'!$D$14-1,$X$5:$AD$2005,ROW(E92)-4,FALSE)-$W92)</f>
        <v>0</v>
      </c>
      <c r="W92" s="851">
        <f>HLOOKUP('A. Allgemeine Informationen'!$D$14,$X$5:$AD$2005,ROW(E92)-4,FALSE)</f>
        <v>0</v>
      </c>
      <c r="X92" s="851">
        <f t="shared" si="15"/>
        <v>0</v>
      </c>
      <c r="Y92" s="851">
        <f t="shared" si="12"/>
        <v>0</v>
      </c>
      <c r="Z92" s="851">
        <f t="shared" si="12"/>
        <v>0</v>
      </c>
      <c r="AA92" s="851">
        <f t="shared" si="12"/>
        <v>0</v>
      </c>
      <c r="AB92" s="851">
        <f t="shared" si="11"/>
        <v>0</v>
      </c>
      <c r="AC92" s="851">
        <f t="shared" si="11"/>
        <v>0</v>
      </c>
      <c r="AD92" s="853">
        <f t="shared" si="11"/>
        <v>0</v>
      </c>
    </row>
    <row r="93" spans="2:30" s="971" customFormat="1" ht="15" customHeight="1" x14ac:dyDescent="0.2">
      <c r="B93" s="840"/>
      <c r="C93" s="970" t="str">
        <f>IF(B93="","",VLOOKUP(B93,'E8. KKauf_Berechnung'!$B$11:$D$140,2,0))</f>
        <v/>
      </c>
      <c r="D93" s="841"/>
      <c r="E93" s="842"/>
      <c r="F93" s="836"/>
      <c r="G93" s="836"/>
      <c r="H93" s="836"/>
      <c r="I93" s="843">
        <f t="shared" si="16"/>
        <v>0</v>
      </c>
      <c r="J93" s="836"/>
      <c r="K93" s="843">
        <f t="shared" si="17"/>
        <v>0</v>
      </c>
      <c r="L93" s="849">
        <f>IFERROR(VLOOKUP($D93,Listen!$F$3:$H$39,2,0),0)</f>
        <v>0</v>
      </c>
      <c r="M93" s="849">
        <f>IFERROR(VLOOKUP($D93,Listen!$F$3:$H$39,3,0),0)</f>
        <v>0</v>
      </c>
      <c r="N93" s="1115">
        <f t="shared" si="14"/>
        <v>0</v>
      </c>
      <c r="O93" s="1115">
        <f t="shared" si="20"/>
        <v>0</v>
      </c>
      <c r="P93" s="1115">
        <f t="shared" si="20"/>
        <v>0</v>
      </c>
      <c r="Q93" s="1115">
        <f t="shared" si="20"/>
        <v>0</v>
      </c>
      <c r="R93" s="1115">
        <f t="shared" si="20"/>
        <v>0</v>
      </c>
      <c r="S93" s="1115">
        <f t="shared" si="20"/>
        <v>0</v>
      </c>
      <c r="T93" s="1115">
        <f t="shared" si="20"/>
        <v>0</v>
      </c>
      <c r="U93" s="851">
        <f t="shared" si="19"/>
        <v>0</v>
      </c>
      <c r="V93" s="852">
        <f>IF(E93='A. Allgemeine Informationen'!$D$14,$K93-W93,HLOOKUP('A. Allgemeine Informationen'!$D$14-1,$X$5:$AD$2005,ROW(E93)-4,FALSE)-$W93)</f>
        <v>0</v>
      </c>
      <c r="W93" s="851">
        <f>HLOOKUP('A. Allgemeine Informationen'!$D$14,$X$5:$AD$2005,ROW(E93)-4,FALSE)</f>
        <v>0</v>
      </c>
      <c r="X93" s="851">
        <f t="shared" si="15"/>
        <v>0</v>
      </c>
      <c r="Y93" s="851">
        <f t="shared" si="12"/>
        <v>0</v>
      </c>
      <c r="Z93" s="851">
        <f t="shared" si="12"/>
        <v>0</v>
      </c>
      <c r="AA93" s="851">
        <f t="shared" si="12"/>
        <v>0</v>
      </c>
      <c r="AB93" s="851">
        <f t="shared" si="11"/>
        <v>0</v>
      </c>
      <c r="AC93" s="851">
        <f t="shared" si="11"/>
        <v>0</v>
      </c>
      <c r="AD93" s="853">
        <f t="shared" si="11"/>
        <v>0</v>
      </c>
    </row>
    <row r="94" spans="2:30" s="971" customFormat="1" ht="15" customHeight="1" x14ac:dyDescent="0.2">
      <c r="B94" s="840"/>
      <c r="C94" s="970" t="str">
        <f>IF(B94="","",VLOOKUP(B94,'E8. KKauf_Berechnung'!$B$11:$D$140,2,0))</f>
        <v/>
      </c>
      <c r="D94" s="841"/>
      <c r="E94" s="842"/>
      <c r="F94" s="836"/>
      <c r="G94" s="836"/>
      <c r="H94" s="836"/>
      <c r="I94" s="843">
        <f t="shared" si="16"/>
        <v>0</v>
      </c>
      <c r="J94" s="836"/>
      <c r="K94" s="843">
        <f t="shared" si="17"/>
        <v>0</v>
      </c>
      <c r="L94" s="849">
        <f>IFERROR(VLOOKUP($D94,Listen!$F$3:$H$39,2,0),0)</f>
        <v>0</v>
      </c>
      <c r="M94" s="849">
        <f>IFERROR(VLOOKUP($D94,Listen!$F$3:$H$39,3,0),0)</f>
        <v>0</v>
      </c>
      <c r="N94" s="1115">
        <f t="shared" si="14"/>
        <v>0</v>
      </c>
      <c r="O94" s="1115">
        <f t="shared" si="20"/>
        <v>0</v>
      </c>
      <c r="P94" s="1115">
        <f t="shared" si="20"/>
        <v>0</v>
      </c>
      <c r="Q94" s="1115">
        <f t="shared" si="20"/>
        <v>0</v>
      </c>
      <c r="R94" s="1115">
        <f t="shared" si="20"/>
        <v>0</v>
      </c>
      <c r="S94" s="1115">
        <f t="shared" si="20"/>
        <v>0</v>
      </c>
      <c r="T94" s="1115">
        <f t="shared" si="20"/>
        <v>0</v>
      </c>
      <c r="U94" s="851">
        <f t="shared" si="19"/>
        <v>0</v>
      </c>
      <c r="V94" s="852">
        <f>IF(E94='A. Allgemeine Informationen'!$D$14,$K94-W94,HLOOKUP('A. Allgemeine Informationen'!$D$14-1,$X$5:$AD$2005,ROW(E94)-4,FALSE)-$W94)</f>
        <v>0</v>
      </c>
      <c r="W94" s="851">
        <f>HLOOKUP('A. Allgemeine Informationen'!$D$14,$X$5:$AD$2005,ROW(E94)-4,FALSE)</f>
        <v>0</v>
      </c>
      <c r="X94" s="851">
        <f t="shared" si="15"/>
        <v>0</v>
      </c>
      <c r="Y94" s="851">
        <f t="shared" si="12"/>
        <v>0</v>
      </c>
      <c r="Z94" s="851">
        <f t="shared" si="12"/>
        <v>0</v>
      </c>
      <c r="AA94" s="851">
        <f t="shared" si="12"/>
        <v>0</v>
      </c>
      <c r="AB94" s="851">
        <f t="shared" si="11"/>
        <v>0</v>
      </c>
      <c r="AC94" s="851">
        <f t="shared" si="11"/>
        <v>0</v>
      </c>
      <c r="AD94" s="853">
        <f t="shared" si="11"/>
        <v>0</v>
      </c>
    </row>
    <row r="95" spans="2:30" s="971" customFormat="1" ht="15" customHeight="1" x14ac:dyDescent="0.2">
      <c r="B95" s="840"/>
      <c r="C95" s="970" t="str">
        <f>IF(B95="","",VLOOKUP(B95,'E8. KKauf_Berechnung'!$B$11:$D$140,2,0))</f>
        <v/>
      </c>
      <c r="D95" s="841"/>
      <c r="E95" s="842"/>
      <c r="F95" s="836"/>
      <c r="G95" s="836"/>
      <c r="H95" s="836"/>
      <c r="I95" s="843">
        <f t="shared" si="16"/>
        <v>0</v>
      </c>
      <c r="J95" s="836"/>
      <c r="K95" s="843">
        <f t="shared" si="17"/>
        <v>0</v>
      </c>
      <c r="L95" s="849">
        <f>IFERROR(VLOOKUP($D95,Listen!$F$3:$H$39,2,0),0)</f>
        <v>0</v>
      </c>
      <c r="M95" s="849">
        <f>IFERROR(VLOOKUP($D95,Listen!$F$3:$H$39,3,0),0)</f>
        <v>0</v>
      </c>
      <c r="N95" s="1115">
        <f t="shared" si="14"/>
        <v>0</v>
      </c>
      <c r="O95" s="1115">
        <f t="shared" si="20"/>
        <v>0</v>
      </c>
      <c r="P95" s="1115">
        <f t="shared" si="20"/>
        <v>0</v>
      </c>
      <c r="Q95" s="1115">
        <f t="shared" si="20"/>
        <v>0</v>
      </c>
      <c r="R95" s="1115">
        <f t="shared" si="20"/>
        <v>0</v>
      </c>
      <c r="S95" s="1115">
        <f t="shared" si="20"/>
        <v>0</v>
      </c>
      <c r="T95" s="1115">
        <f t="shared" si="20"/>
        <v>0</v>
      </c>
      <c r="U95" s="851">
        <f t="shared" si="19"/>
        <v>0</v>
      </c>
      <c r="V95" s="852">
        <f>IF(E95='A. Allgemeine Informationen'!$D$14,$K95-W95,HLOOKUP('A. Allgemeine Informationen'!$D$14-1,$X$5:$AD$2005,ROW(E95)-4,FALSE)-$W95)</f>
        <v>0</v>
      </c>
      <c r="W95" s="851">
        <f>HLOOKUP('A. Allgemeine Informationen'!$D$14,$X$5:$AD$2005,ROW(E95)-4,FALSE)</f>
        <v>0</v>
      </c>
      <c r="X95" s="851">
        <f t="shared" si="15"/>
        <v>0</v>
      </c>
      <c r="Y95" s="851">
        <f t="shared" si="12"/>
        <v>0</v>
      </c>
      <c r="Z95" s="851">
        <f t="shared" si="12"/>
        <v>0</v>
      </c>
      <c r="AA95" s="851">
        <f t="shared" si="12"/>
        <v>0</v>
      </c>
      <c r="AB95" s="851">
        <f t="shared" si="11"/>
        <v>0</v>
      </c>
      <c r="AC95" s="851">
        <f t="shared" si="11"/>
        <v>0</v>
      </c>
      <c r="AD95" s="853">
        <f t="shared" si="11"/>
        <v>0</v>
      </c>
    </row>
    <row r="96" spans="2:30" s="971" customFormat="1" ht="15" customHeight="1" x14ac:dyDescent="0.2">
      <c r="B96" s="840"/>
      <c r="C96" s="970" t="str">
        <f>IF(B96="","",VLOOKUP(B96,'E8. KKauf_Berechnung'!$B$11:$D$140,2,0))</f>
        <v/>
      </c>
      <c r="D96" s="841"/>
      <c r="E96" s="842"/>
      <c r="F96" s="836"/>
      <c r="G96" s="836"/>
      <c r="H96" s="836"/>
      <c r="I96" s="843">
        <f t="shared" si="16"/>
        <v>0</v>
      </c>
      <c r="J96" s="836"/>
      <c r="K96" s="843">
        <f t="shared" si="17"/>
        <v>0</v>
      </c>
      <c r="L96" s="849">
        <f>IFERROR(VLOOKUP($D96,Listen!$F$3:$H$39,2,0),0)</f>
        <v>0</v>
      </c>
      <c r="M96" s="849">
        <f>IFERROR(VLOOKUP($D96,Listen!$F$3:$H$39,3,0),0)</f>
        <v>0</v>
      </c>
      <c r="N96" s="1115">
        <f t="shared" si="14"/>
        <v>0</v>
      </c>
      <c r="O96" s="1115">
        <f t="shared" si="20"/>
        <v>0</v>
      </c>
      <c r="P96" s="1115">
        <f t="shared" si="20"/>
        <v>0</v>
      </c>
      <c r="Q96" s="1115">
        <f t="shared" si="20"/>
        <v>0</v>
      </c>
      <c r="R96" s="1115">
        <f t="shared" si="20"/>
        <v>0</v>
      </c>
      <c r="S96" s="1115">
        <f t="shared" si="20"/>
        <v>0</v>
      </c>
      <c r="T96" s="1115">
        <f t="shared" si="20"/>
        <v>0</v>
      </c>
      <c r="U96" s="851">
        <f t="shared" si="19"/>
        <v>0</v>
      </c>
      <c r="V96" s="852">
        <f>IF(E96='A. Allgemeine Informationen'!$D$14,$K96-W96,HLOOKUP('A. Allgemeine Informationen'!$D$14-1,$X$5:$AD$2005,ROW(E96)-4,FALSE)-$W96)</f>
        <v>0</v>
      </c>
      <c r="W96" s="851">
        <f>HLOOKUP('A. Allgemeine Informationen'!$D$14,$X$5:$AD$2005,ROW(E96)-4,FALSE)</f>
        <v>0</v>
      </c>
      <c r="X96" s="851">
        <f t="shared" si="15"/>
        <v>0</v>
      </c>
      <c r="Y96" s="851">
        <f t="shared" si="12"/>
        <v>0</v>
      </c>
      <c r="Z96" s="851">
        <f t="shared" si="12"/>
        <v>0</v>
      </c>
      <c r="AA96" s="851">
        <f t="shared" si="12"/>
        <v>0</v>
      </c>
      <c r="AB96" s="851">
        <f t="shared" si="11"/>
        <v>0</v>
      </c>
      <c r="AC96" s="851">
        <f t="shared" si="11"/>
        <v>0</v>
      </c>
      <c r="AD96" s="853">
        <f t="shared" si="11"/>
        <v>0</v>
      </c>
    </row>
    <row r="97" spans="2:30" s="971" customFormat="1" ht="15" customHeight="1" x14ac:dyDescent="0.2">
      <c r="B97" s="840"/>
      <c r="C97" s="970" t="str">
        <f>IF(B97="","",VLOOKUP(B97,'E8. KKauf_Berechnung'!$B$11:$D$140,2,0))</f>
        <v/>
      </c>
      <c r="D97" s="841"/>
      <c r="E97" s="842"/>
      <c r="F97" s="836"/>
      <c r="G97" s="836"/>
      <c r="H97" s="836"/>
      <c r="I97" s="843">
        <f t="shared" si="16"/>
        <v>0</v>
      </c>
      <c r="J97" s="836"/>
      <c r="K97" s="843">
        <f t="shared" si="17"/>
        <v>0</v>
      </c>
      <c r="L97" s="849">
        <f>IFERROR(VLOOKUP($D97,Listen!$F$3:$H$39,2,0),0)</f>
        <v>0</v>
      </c>
      <c r="M97" s="849">
        <f>IFERROR(VLOOKUP($D97,Listen!$F$3:$H$39,3,0),0)</f>
        <v>0</v>
      </c>
      <c r="N97" s="1115">
        <f t="shared" si="14"/>
        <v>0</v>
      </c>
      <c r="O97" s="1115">
        <f t="shared" si="20"/>
        <v>0</v>
      </c>
      <c r="P97" s="1115">
        <f t="shared" si="20"/>
        <v>0</v>
      </c>
      <c r="Q97" s="1115">
        <f t="shared" si="20"/>
        <v>0</v>
      </c>
      <c r="R97" s="1115">
        <f t="shared" si="20"/>
        <v>0</v>
      </c>
      <c r="S97" s="1115">
        <f t="shared" si="20"/>
        <v>0</v>
      </c>
      <c r="T97" s="1115">
        <f t="shared" si="20"/>
        <v>0</v>
      </c>
      <c r="U97" s="851">
        <f t="shared" si="19"/>
        <v>0</v>
      </c>
      <c r="V97" s="852">
        <f>IF(E97='A. Allgemeine Informationen'!$D$14,$K97-W97,HLOOKUP('A. Allgemeine Informationen'!$D$14-1,$X$5:$AD$2005,ROW(E97)-4,FALSE)-$W97)</f>
        <v>0</v>
      </c>
      <c r="W97" s="851">
        <f>HLOOKUP('A. Allgemeine Informationen'!$D$14,$X$5:$AD$2005,ROW(E97)-4,FALSE)</f>
        <v>0</v>
      </c>
      <c r="X97" s="851">
        <f t="shared" si="15"/>
        <v>0</v>
      </c>
      <c r="Y97" s="851">
        <f t="shared" si="12"/>
        <v>0</v>
      </c>
      <c r="Z97" s="851">
        <f t="shared" si="12"/>
        <v>0</v>
      </c>
      <c r="AA97" s="851">
        <f t="shared" si="12"/>
        <v>0</v>
      </c>
      <c r="AB97" s="851">
        <f t="shared" si="11"/>
        <v>0</v>
      </c>
      <c r="AC97" s="851">
        <f t="shared" si="11"/>
        <v>0</v>
      </c>
      <c r="AD97" s="853">
        <f t="shared" si="11"/>
        <v>0</v>
      </c>
    </row>
    <row r="98" spans="2:30" s="971" customFormat="1" ht="15" customHeight="1" x14ac:dyDescent="0.2">
      <c r="B98" s="840"/>
      <c r="C98" s="970" t="str">
        <f>IF(B98="","",VLOOKUP(B98,'E8. KKauf_Berechnung'!$B$11:$D$140,2,0))</f>
        <v/>
      </c>
      <c r="D98" s="841"/>
      <c r="E98" s="842"/>
      <c r="F98" s="836"/>
      <c r="G98" s="836"/>
      <c r="H98" s="836"/>
      <c r="I98" s="843">
        <f t="shared" si="16"/>
        <v>0</v>
      </c>
      <c r="J98" s="836"/>
      <c r="K98" s="843">
        <f t="shared" si="17"/>
        <v>0</v>
      </c>
      <c r="L98" s="849">
        <f>IFERROR(VLOOKUP($D98,Listen!$F$3:$H$39,2,0),0)</f>
        <v>0</v>
      </c>
      <c r="M98" s="849">
        <f>IFERROR(VLOOKUP($D98,Listen!$F$3:$H$39,3,0),0)</f>
        <v>0</v>
      </c>
      <c r="N98" s="1115">
        <f t="shared" si="14"/>
        <v>0</v>
      </c>
      <c r="O98" s="1115">
        <f t="shared" si="20"/>
        <v>0</v>
      </c>
      <c r="P98" s="1115">
        <f t="shared" si="20"/>
        <v>0</v>
      </c>
      <c r="Q98" s="1115">
        <f t="shared" si="20"/>
        <v>0</v>
      </c>
      <c r="R98" s="1115">
        <f t="shared" si="20"/>
        <v>0</v>
      </c>
      <c r="S98" s="1115">
        <f t="shared" si="20"/>
        <v>0</v>
      </c>
      <c r="T98" s="1115">
        <f t="shared" si="20"/>
        <v>0</v>
      </c>
      <c r="U98" s="851">
        <f t="shared" si="19"/>
        <v>0</v>
      </c>
      <c r="V98" s="852">
        <f>IF(E98='A. Allgemeine Informationen'!$D$14,$K98-W98,HLOOKUP('A. Allgemeine Informationen'!$D$14-1,$X$5:$AD$2005,ROW(E98)-4,FALSE)-$W98)</f>
        <v>0</v>
      </c>
      <c r="W98" s="851">
        <f>HLOOKUP('A. Allgemeine Informationen'!$D$14,$X$5:$AD$2005,ROW(E98)-4,FALSE)</f>
        <v>0</v>
      </c>
      <c r="X98" s="851">
        <f t="shared" si="15"/>
        <v>0</v>
      </c>
      <c r="Y98" s="851">
        <f t="shared" si="12"/>
        <v>0</v>
      </c>
      <c r="Z98" s="851">
        <f t="shared" si="12"/>
        <v>0</v>
      </c>
      <c r="AA98" s="851">
        <f t="shared" si="12"/>
        <v>0</v>
      </c>
      <c r="AB98" s="851">
        <f t="shared" si="11"/>
        <v>0</v>
      </c>
      <c r="AC98" s="851">
        <f t="shared" si="11"/>
        <v>0</v>
      </c>
      <c r="AD98" s="853">
        <f t="shared" si="11"/>
        <v>0</v>
      </c>
    </row>
    <row r="99" spans="2:30" s="971" customFormat="1" ht="15" customHeight="1" x14ac:dyDescent="0.2">
      <c r="B99" s="840"/>
      <c r="C99" s="970" t="str">
        <f>IF(B99="","",VLOOKUP(B99,'E8. KKauf_Berechnung'!$B$11:$D$140,2,0))</f>
        <v/>
      </c>
      <c r="D99" s="841"/>
      <c r="E99" s="842"/>
      <c r="F99" s="836"/>
      <c r="G99" s="836"/>
      <c r="H99" s="836"/>
      <c r="I99" s="843">
        <f t="shared" si="16"/>
        <v>0</v>
      </c>
      <c r="J99" s="836"/>
      <c r="K99" s="843">
        <f t="shared" si="17"/>
        <v>0</v>
      </c>
      <c r="L99" s="849">
        <f>IFERROR(VLOOKUP($D99,Listen!$F$3:$H$39,2,0),0)</f>
        <v>0</v>
      </c>
      <c r="M99" s="849">
        <f>IFERROR(VLOOKUP($D99,Listen!$F$3:$H$39,3,0),0)</f>
        <v>0</v>
      </c>
      <c r="N99" s="1115">
        <f t="shared" si="14"/>
        <v>0</v>
      </c>
      <c r="O99" s="1115">
        <f t="shared" si="20"/>
        <v>0</v>
      </c>
      <c r="P99" s="1115">
        <f t="shared" si="20"/>
        <v>0</v>
      </c>
      <c r="Q99" s="1115">
        <f t="shared" si="20"/>
        <v>0</v>
      </c>
      <c r="R99" s="1115">
        <f t="shared" si="20"/>
        <v>0</v>
      </c>
      <c r="S99" s="1115">
        <f t="shared" si="20"/>
        <v>0</v>
      </c>
      <c r="T99" s="1115">
        <f t="shared" si="20"/>
        <v>0</v>
      </c>
      <c r="U99" s="851">
        <f t="shared" si="19"/>
        <v>0</v>
      </c>
      <c r="V99" s="852">
        <f>IF(E99='A. Allgemeine Informationen'!$D$14,$K99-W99,HLOOKUP('A. Allgemeine Informationen'!$D$14-1,$X$5:$AD$2005,ROW(E99)-4,FALSE)-$W99)</f>
        <v>0</v>
      </c>
      <c r="W99" s="851">
        <f>HLOOKUP('A. Allgemeine Informationen'!$D$14,$X$5:$AD$2005,ROW(E99)-4,FALSE)</f>
        <v>0</v>
      </c>
      <c r="X99" s="851">
        <f t="shared" si="15"/>
        <v>0</v>
      </c>
      <c r="Y99" s="851">
        <f t="shared" si="12"/>
        <v>0</v>
      </c>
      <c r="Z99" s="851">
        <f t="shared" si="12"/>
        <v>0</v>
      </c>
      <c r="AA99" s="851">
        <f t="shared" si="12"/>
        <v>0</v>
      </c>
      <c r="AB99" s="851">
        <f t="shared" si="11"/>
        <v>0</v>
      </c>
      <c r="AC99" s="851">
        <f t="shared" si="11"/>
        <v>0</v>
      </c>
      <c r="AD99" s="853">
        <f t="shared" si="11"/>
        <v>0</v>
      </c>
    </row>
    <row r="100" spans="2:30" s="971" customFormat="1" ht="15" customHeight="1" x14ac:dyDescent="0.2">
      <c r="B100" s="840"/>
      <c r="C100" s="970" t="str">
        <f>IF(B100="","",VLOOKUP(B100,'E8. KKauf_Berechnung'!$B$11:$D$140,2,0))</f>
        <v/>
      </c>
      <c r="D100" s="841"/>
      <c r="E100" s="842"/>
      <c r="F100" s="836"/>
      <c r="G100" s="836"/>
      <c r="H100" s="836"/>
      <c r="I100" s="843">
        <f t="shared" si="16"/>
        <v>0</v>
      </c>
      <c r="J100" s="836"/>
      <c r="K100" s="843">
        <f t="shared" si="17"/>
        <v>0</v>
      </c>
      <c r="L100" s="849">
        <f>IFERROR(VLOOKUP($D100,Listen!$F$3:$H$39,2,0),0)</f>
        <v>0</v>
      </c>
      <c r="M100" s="849">
        <f>IFERROR(VLOOKUP($D100,Listen!$F$3:$H$39,3,0),0)</f>
        <v>0</v>
      </c>
      <c r="N100" s="1115">
        <f t="shared" si="14"/>
        <v>0</v>
      </c>
      <c r="O100" s="1115">
        <f t="shared" si="20"/>
        <v>0</v>
      </c>
      <c r="P100" s="1115">
        <f t="shared" si="20"/>
        <v>0</v>
      </c>
      <c r="Q100" s="1115">
        <f t="shared" si="20"/>
        <v>0</v>
      </c>
      <c r="R100" s="1115">
        <f t="shared" si="20"/>
        <v>0</v>
      </c>
      <c r="S100" s="1115">
        <f t="shared" si="20"/>
        <v>0</v>
      </c>
      <c r="T100" s="1115">
        <f t="shared" si="20"/>
        <v>0</v>
      </c>
      <c r="U100" s="851">
        <f t="shared" si="19"/>
        <v>0</v>
      </c>
      <c r="V100" s="852">
        <f>IF(E100='A. Allgemeine Informationen'!$D$14,$K100-W100,HLOOKUP('A. Allgemeine Informationen'!$D$14-1,$X$5:$AD$2005,ROW(E100)-4,FALSE)-$W100)</f>
        <v>0</v>
      </c>
      <c r="W100" s="851">
        <f>HLOOKUP('A. Allgemeine Informationen'!$D$14,$X$5:$AD$2005,ROW(E100)-4,FALSE)</f>
        <v>0</v>
      </c>
      <c r="X100" s="851">
        <f t="shared" si="15"/>
        <v>0</v>
      </c>
      <c r="Y100" s="851">
        <f t="shared" si="12"/>
        <v>0</v>
      </c>
      <c r="Z100" s="851">
        <f t="shared" si="12"/>
        <v>0</v>
      </c>
      <c r="AA100" s="851">
        <f t="shared" si="12"/>
        <v>0</v>
      </c>
      <c r="AB100" s="851">
        <f t="shared" si="11"/>
        <v>0</v>
      </c>
      <c r="AC100" s="851">
        <f t="shared" si="11"/>
        <v>0</v>
      </c>
      <c r="AD100" s="853">
        <f t="shared" si="11"/>
        <v>0</v>
      </c>
    </row>
    <row r="101" spans="2:30" s="971" customFormat="1" ht="15" customHeight="1" x14ac:dyDescent="0.2">
      <c r="B101" s="840"/>
      <c r="C101" s="970" t="str">
        <f>IF(B101="","",VLOOKUP(B101,'E8. KKauf_Berechnung'!$B$11:$D$140,2,0))</f>
        <v/>
      </c>
      <c r="D101" s="841"/>
      <c r="E101" s="842"/>
      <c r="F101" s="836"/>
      <c r="G101" s="836"/>
      <c r="H101" s="836"/>
      <c r="I101" s="843">
        <f t="shared" si="16"/>
        <v>0</v>
      </c>
      <c r="J101" s="836"/>
      <c r="K101" s="843">
        <f t="shared" si="17"/>
        <v>0</v>
      </c>
      <c r="L101" s="849">
        <f>IFERROR(VLOOKUP($D101,Listen!$F$3:$H$39,2,0),0)</f>
        <v>0</v>
      </c>
      <c r="M101" s="849">
        <f>IFERROR(VLOOKUP($D101,Listen!$F$3:$H$39,3,0),0)</f>
        <v>0</v>
      </c>
      <c r="N101" s="1115">
        <f t="shared" si="14"/>
        <v>0</v>
      </c>
      <c r="O101" s="1115">
        <f t="shared" si="20"/>
        <v>0</v>
      </c>
      <c r="P101" s="1115">
        <f t="shared" si="20"/>
        <v>0</v>
      </c>
      <c r="Q101" s="1115">
        <f t="shared" si="20"/>
        <v>0</v>
      </c>
      <c r="R101" s="1115">
        <f t="shared" si="20"/>
        <v>0</v>
      </c>
      <c r="S101" s="1115">
        <f t="shared" si="20"/>
        <v>0</v>
      </c>
      <c r="T101" s="1115">
        <f t="shared" si="20"/>
        <v>0</v>
      </c>
      <c r="U101" s="851">
        <f t="shared" si="19"/>
        <v>0</v>
      </c>
      <c r="V101" s="852">
        <f>IF(E101='A. Allgemeine Informationen'!$D$14,$K101-W101,HLOOKUP('A. Allgemeine Informationen'!$D$14-1,$X$5:$AD$2005,ROW(E101)-4,FALSE)-$W101)</f>
        <v>0</v>
      </c>
      <c r="W101" s="851">
        <f>HLOOKUP('A. Allgemeine Informationen'!$D$14,$X$5:$AD$2005,ROW(E101)-4,FALSE)</f>
        <v>0</v>
      </c>
      <c r="X101" s="851">
        <f t="shared" si="15"/>
        <v>0</v>
      </c>
      <c r="Y101" s="851">
        <f t="shared" si="12"/>
        <v>0</v>
      </c>
      <c r="Z101" s="851">
        <f t="shared" si="12"/>
        <v>0</v>
      </c>
      <c r="AA101" s="851">
        <f t="shared" si="12"/>
        <v>0</v>
      </c>
      <c r="AB101" s="851">
        <f t="shared" si="11"/>
        <v>0</v>
      </c>
      <c r="AC101" s="851">
        <f t="shared" si="11"/>
        <v>0</v>
      </c>
      <c r="AD101" s="853">
        <f t="shared" si="11"/>
        <v>0</v>
      </c>
    </row>
    <row r="102" spans="2:30" s="971" customFormat="1" ht="15" customHeight="1" x14ac:dyDescent="0.2">
      <c r="B102" s="840"/>
      <c r="C102" s="970" t="str">
        <f>IF(B102="","",VLOOKUP(B102,'E8. KKauf_Berechnung'!$B$11:$D$140,2,0))</f>
        <v/>
      </c>
      <c r="D102" s="841"/>
      <c r="E102" s="842"/>
      <c r="F102" s="836"/>
      <c r="G102" s="836"/>
      <c r="H102" s="836"/>
      <c r="I102" s="843">
        <f t="shared" si="16"/>
        <v>0</v>
      </c>
      <c r="J102" s="836"/>
      <c r="K102" s="843">
        <f t="shared" si="17"/>
        <v>0</v>
      </c>
      <c r="L102" s="849">
        <f>IFERROR(VLOOKUP($D102,Listen!$F$3:$H$39,2,0),0)</f>
        <v>0</v>
      </c>
      <c r="M102" s="849">
        <f>IFERROR(VLOOKUP($D102,Listen!$F$3:$H$39,3,0),0)</f>
        <v>0</v>
      </c>
      <c r="N102" s="1115">
        <f t="shared" si="14"/>
        <v>0</v>
      </c>
      <c r="O102" s="1115">
        <f t="shared" si="20"/>
        <v>0</v>
      </c>
      <c r="P102" s="1115">
        <f t="shared" si="20"/>
        <v>0</v>
      </c>
      <c r="Q102" s="1115">
        <f t="shared" si="20"/>
        <v>0</v>
      </c>
      <c r="R102" s="1115">
        <f t="shared" si="20"/>
        <v>0</v>
      </c>
      <c r="S102" s="1115">
        <f t="shared" si="20"/>
        <v>0</v>
      </c>
      <c r="T102" s="1115">
        <f t="shared" si="20"/>
        <v>0</v>
      </c>
      <c r="U102" s="851">
        <f t="shared" si="19"/>
        <v>0</v>
      </c>
      <c r="V102" s="852">
        <f>IF(E102='A. Allgemeine Informationen'!$D$14,$K102-W102,HLOOKUP('A. Allgemeine Informationen'!$D$14-1,$X$5:$AD$2005,ROW(E102)-4,FALSE)-$W102)</f>
        <v>0</v>
      </c>
      <c r="W102" s="851">
        <f>HLOOKUP('A. Allgemeine Informationen'!$D$14,$X$5:$AD$2005,ROW(E102)-4,FALSE)</f>
        <v>0</v>
      </c>
      <c r="X102" s="851">
        <f t="shared" si="15"/>
        <v>0</v>
      </c>
      <c r="Y102" s="851">
        <f t="shared" si="12"/>
        <v>0</v>
      </c>
      <c r="Z102" s="851">
        <f t="shared" si="12"/>
        <v>0</v>
      </c>
      <c r="AA102" s="851">
        <f t="shared" si="12"/>
        <v>0</v>
      </c>
      <c r="AB102" s="851">
        <f t="shared" si="11"/>
        <v>0</v>
      </c>
      <c r="AC102" s="851">
        <f t="shared" si="11"/>
        <v>0</v>
      </c>
      <c r="AD102" s="853">
        <f t="shared" si="11"/>
        <v>0</v>
      </c>
    </row>
    <row r="103" spans="2:30" s="971" customFormat="1" ht="15" customHeight="1" x14ac:dyDescent="0.2">
      <c r="B103" s="840"/>
      <c r="C103" s="970" t="str">
        <f>IF(B103="","",VLOOKUP(B103,'E8. KKauf_Berechnung'!$B$11:$D$140,2,0))</f>
        <v/>
      </c>
      <c r="D103" s="841"/>
      <c r="E103" s="842"/>
      <c r="F103" s="836"/>
      <c r="G103" s="836"/>
      <c r="H103" s="836"/>
      <c r="I103" s="843">
        <f t="shared" si="16"/>
        <v>0</v>
      </c>
      <c r="J103" s="836"/>
      <c r="K103" s="843">
        <f t="shared" si="17"/>
        <v>0</v>
      </c>
      <c r="L103" s="849">
        <f>IFERROR(VLOOKUP($D103,Listen!$F$3:$H$39,2,0),0)</f>
        <v>0</v>
      </c>
      <c r="M103" s="849">
        <f>IFERROR(VLOOKUP($D103,Listen!$F$3:$H$39,3,0),0)</f>
        <v>0</v>
      </c>
      <c r="N103" s="1115">
        <f t="shared" si="14"/>
        <v>0</v>
      </c>
      <c r="O103" s="1115">
        <f t="shared" ref="O103:T118" si="21">N103</f>
        <v>0</v>
      </c>
      <c r="P103" s="1115">
        <f t="shared" si="21"/>
        <v>0</v>
      </c>
      <c r="Q103" s="1115">
        <f t="shared" si="21"/>
        <v>0</v>
      </c>
      <c r="R103" s="1115">
        <f t="shared" si="21"/>
        <v>0</v>
      </c>
      <c r="S103" s="1115">
        <f t="shared" si="21"/>
        <v>0</v>
      </c>
      <c r="T103" s="1115">
        <f t="shared" si="21"/>
        <v>0</v>
      </c>
      <c r="U103" s="851">
        <f t="shared" si="19"/>
        <v>0</v>
      </c>
      <c r="V103" s="852">
        <f>IF(E103='A. Allgemeine Informationen'!$D$14,$K103-W103,HLOOKUP('A. Allgemeine Informationen'!$D$14-1,$X$5:$AD$2005,ROW(E103)-4,FALSE)-$W103)</f>
        <v>0</v>
      </c>
      <c r="W103" s="851">
        <f>HLOOKUP('A. Allgemeine Informationen'!$D$14,$X$5:$AD$2005,ROW(E103)-4,FALSE)</f>
        <v>0</v>
      </c>
      <c r="X103" s="851">
        <f t="shared" si="15"/>
        <v>0</v>
      </c>
      <c r="Y103" s="851">
        <f t="shared" si="12"/>
        <v>0</v>
      </c>
      <c r="Z103" s="851">
        <f t="shared" si="12"/>
        <v>0</v>
      </c>
      <c r="AA103" s="851">
        <f t="shared" si="12"/>
        <v>0</v>
      </c>
      <c r="AB103" s="851">
        <f t="shared" si="11"/>
        <v>0</v>
      </c>
      <c r="AC103" s="851">
        <f t="shared" si="11"/>
        <v>0</v>
      </c>
      <c r="AD103" s="853">
        <f t="shared" si="11"/>
        <v>0</v>
      </c>
    </row>
    <row r="104" spans="2:30" s="971" customFormat="1" ht="15" customHeight="1" x14ac:dyDescent="0.2">
      <c r="B104" s="840"/>
      <c r="C104" s="970" t="str">
        <f>IF(B104="","",VLOOKUP(B104,'E8. KKauf_Berechnung'!$B$11:$D$140,2,0))</f>
        <v/>
      </c>
      <c r="D104" s="841"/>
      <c r="E104" s="842"/>
      <c r="F104" s="836"/>
      <c r="G104" s="836"/>
      <c r="H104" s="836"/>
      <c r="I104" s="843">
        <f t="shared" si="16"/>
        <v>0</v>
      </c>
      <c r="J104" s="836"/>
      <c r="K104" s="843">
        <f t="shared" si="17"/>
        <v>0</v>
      </c>
      <c r="L104" s="849">
        <f>IFERROR(VLOOKUP($D104,Listen!$F$3:$H$39,2,0),0)</f>
        <v>0</v>
      </c>
      <c r="M104" s="849">
        <f>IFERROR(VLOOKUP($D104,Listen!$F$3:$H$39,3,0),0)</f>
        <v>0</v>
      </c>
      <c r="N104" s="1115">
        <f t="shared" si="14"/>
        <v>0</v>
      </c>
      <c r="O104" s="1115">
        <f t="shared" si="21"/>
        <v>0</v>
      </c>
      <c r="P104" s="1115">
        <f t="shared" si="21"/>
        <v>0</v>
      </c>
      <c r="Q104" s="1115">
        <f t="shared" si="21"/>
        <v>0</v>
      </c>
      <c r="R104" s="1115">
        <f t="shared" si="21"/>
        <v>0</v>
      </c>
      <c r="S104" s="1115">
        <f t="shared" si="21"/>
        <v>0</v>
      </c>
      <c r="T104" s="1115">
        <f t="shared" si="21"/>
        <v>0</v>
      </c>
      <c r="U104" s="851">
        <f t="shared" si="19"/>
        <v>0</v>
      </c>
      <c r="V104" s="852">
        <f>IF(E104='A. Allgemeine Informationen'!$D$14,$K104-W104,HLOOKUP('A. Allgemeine Informationen'!$D$14-1,$X$5:$AD$2005,ROW(E104)-4,FALSE)-$W104)</f>
        <v>0</v>
      </c>
      <c r="W104" s="851">
        <f>HLOOKUP('A. Allgemeine Informationen'!$D$14,$X$5:$AD$2005,ROW(E104)-4,FALSE)</f>
        <v>0</v>
      </c>
      <c r="X104" s="851">
        <f t="shared" si="15"/>
        <v>0</v>
      </c>
      <c r="Y104" s="851">
        <f t="shared" si="12"/>
        <v>0</v>
      </c>
      <c r="Z104" s="851">
        <f t="shared" si="12"/>
        <v>0</v>
      </c>
      <c r="AA104" s="851">
        <f t="shared" si="12"/>
        <v>0</v>
      </c>
      <c r="AB104" s="851">
        <f t="shared" si="11"/>
        <v>0</v>
      </c>
      <c r="AC104" s="851">
        <f t="shared" si="11"/>
        <v>0</v>
      </c>
      <c r="AD104" s="853">
        <f t="shared" si="11"/>
        <v>0</v>
      </c>
    </row>
    <row r="105" spans="2:30" s="971" customFormat="1" ht="15" customHeight="1" x14ac:dyDescent="0.2">
      <c r="B105" s="840"/>
      <c r="C105" s="970" t="str">
        <f>IF(B105="","",VLOOKUP(B105,'E8. KKauf_Berechnung'!$B$11:$D$140,2,0))</f>
        <v/>
      </c>
      <c r="D105" s="841"/>
      <c r="E105" s="842"/>
      <c r="F105" s="836"/>
      <c r="G105" s="836"/>
      <c r="H105" s="836"/>
      <c r="I105" s="843">
        <f t="shared" si="16"/>
        <v>0</v>
      </c>
      <c r="J105" s="836"/>
      <c r="K105" s="843">
        <f t="shared" si="17"/>
        <v>0</v>
      </c>
      <c r="L105" s="849">
        <f>IFERROR(VLOOKUP($D105,Listen!$F$3:$H$39,2,0),0)</f>
        <v>0</v>
      </c>
      <c r="M105" s="849">
        <f>IFERROR(VLOOKUP($D105,Listen!$F$3:$H$39,3,0),0)</f>
        <v>0</v>
      </c>
      <c r="N105" s="1115">
        <f t="shared" si="14"/>
        <v>0</v>
      </c>
      <c r="O105" s="1115">
        <f t="shared" si="21"/>
        <v>0</v>
      </c>
      <c r="P105" s="1115">
        <f t="shared" si="21"/>
        <v>0</v>
      </c>
      <c r="Q105" s="1115">
        <f t="shared" si="21"/>
        <v>0</v>
      </c>
      <c r="R105" s="1115">
        <f t="shared" si="21"/>
        <v>0</v>
      </c>
      <c r="S105" s="1115">
        <f t="shared" si="21"/>
        <v>0</v>
      </c>
      <c r="T105" s="1115">
        <f t="shared" si="21"/>
        <v>0</v>
      </c>
      <c r="U105" s="851">
        <f t="shared" si="19"/>
        <v>0</v>
      </c>
      <c r="V105" s="852">
        <f>IF(E105='A. Allgemeine Informationen'!$D$14,$K105-W105,HLOOKUP('A. Allgemeine Informationen'!$D$14-1,$X$5:$AD$2005,ROW(E105)-4,FALSE)-$W105)</f>
        <v>0</v>
      </c>
      <c r="W105" s="851">
        <f>HLOOKUP('A. Allgemeine Informationen'!$D$14,$X$5:$AD$2005,ROW(E105)-4,FALSE)</f>
        <v>0</v>
      </c>
      <c r="X105" s="851">
        <f t="shared" si="15"/>
        <v>0</v>
      </c>
      <c r="Y105" s="851">
        <f t="shared" si="12"/>
        <v>0</v>
      </c>
      <c r="Z105" s="851">
        <f t="shared" si="12"/>
        <v>0</v>
      </c>
      <c r="AA105" s="851">
        <f t="shared" si="12"/>
        <v>0</v>
      </c>
      <c r="AB105" s="851">
        <f t="shared" si="11"/>
        <v>0</v>
      </c>
      <c r="AC105" s="851">
        <f t="shared" si="11"/>
        <v>0</v>
      </c>
      <c r="AD105" s="853">
        <f t="shared" si="11"/>
        <v>0</v>
      </c>
    </row>
    <row r="106" spans="2:30" s="971" customFormat="1" ht="15" customHeight="1" x14ac:dyDescent="0.2">
      <c r="B106" s="840"/>
      <c r="C106" s="970" t="str">
        <f>IF(B106="","",VLOOKUP(B106,'E8. KKauf_Berechnung'!$B$11:$D$140,2,0))</f>
        <v/>
      </c>
      <c r="D106" s="841"/>
      <c r="E106" s="842"/>
      <c r="F106" s="836"/>
      <c r="G106" s="836"/>
      <c r="H106" s="836"/>
      <c r="I106" s="843">
        <f t="shared" si="16"/>
        <v>0</v>
      </c>
      <c r="J106" s="836"/>
      <c r="K106" s="843">
        <f t="shared" si="17"/>
        <v>0</v>
      </c>
      <c r="L106" s="849">
        <f>IFERROR(VLOOKUP($D106,Listen!$F$3:$H$39,2,0),0)</f>
        <v>0</v>
      </c>
      <c r="M106" s="849">
        <f>IFERROR(VLOOKUP($D106,Listen!$F$3:$H$39,3,0),0)</f>
        <v>0</v>
      </c>
      <c r="N106" s="1115">
        <f t="shared" si="14"/>
        <v>0</v>
      </c>
      <c r="O106" s="1115">
        <f t="shared" si="21"/>
        <v>0</v>
      </c>
      <c r="P106" s="1115">
        <f t="shared" si="21"/>
        <v>0</v>
      </c>
      <c r="Q106" s="1115">
        <f t="shared" si="21"/>
        <v>0</v>
      </c>
      <c r="R106" s="1115">
        <f t="shared" si="21"/>
        <v>0</v>
      </c>
      <c r="S106" s="1115">
        <f t="shared" si="21"/>
        <v>0</v>
      </c>
      <c r="T106" s="1115">
        <f t="shared" si="21"/>
        <v>0</v>
      </c>
      <c r="U106" s="851">
        <f t="shared" si="19"/>
        <v>0</v>
      </c>
      <c r="V106" s="852">
        <f>IF(E106='A. Allgemeine Informationen'!$D$14,$K106-W106,HLOOKUP('A. Allgemeine Informationen'!$D$14-1,$X$5:$AD$2005,ROW(E106)-4,FALSE)-$W106)</f>
        <v>0</v>
      </c>
      <c r="W106" s="851">
        <f>HLOOKUP('A. Allgemeine Informationen'!$D$14,$X$5:$AD$2005,ROW(E106)-4,FALSE)</f>
        <v>0</v>
      </c>
      <c r="X106" s="851">
        <f t="shared" si="15"/>
        <v>0</v>
      </c>
      <c r="Y106" s="851">
        <f t="shared" si="12"/>
        <v>0</v>
      </c>
      <c r="Z106" s="851">
        <f t="shared" si="12"/>
        <v>0</v>
      </c>
      <c r="AA106" s="851">
        <f t="shared" si="12"/>
        <v>0</v>
      </c>
      <c r="AB106" s="851">
        <f t="shared" si="11"/>
        <v>0</v>
      </c>
      <c r="AC106" s="851">
        <f t="shared" si="11"/>
        <v>0</v>
      </c>
      <c r="AD106" s="853">
        <f t="shared" si="11"/>
        <v>0</v>
      </c>
    </row>
    <row r="107" spans="2:30" s="971" customFormat="1" ht="15" customHeight="1" x14ac:dyDescent="0.2">
      <c r="B107" s="840"/>
      <c r="C107" s="970" t="str">
        <f>IF(B107="","",VLOOKUP(B107,'E8. KKauf_Berechnung'!$B$11:$D$140,2,0))</f>
        <v/>
      </c>
      <c r="D107" s="841"/>
      <c r="E107" s="842"/>
      <c r="F107" s="836"/>
      <c r="G107" s="836"/>
      <c r="H107" s="836"/>
      <c r="I107" s="843">
        <f t="shared" si="16"/>
        <v>0</v>
      </c>
      <c r="J107" s="836"/>
      <c r="K107" s="843">
        <f t="shared" si="17"/>
        <v>0</v>
      </c>
      <c r="L107" s="849">
        <f>IFERROR(VLOOKUP($D107,Listen!$F$3:$H$39,2,0),0)</f>
        <v>0</v>
      </c>
      <c r="M107" s="849">
        <f>IFERROR(VLOOKUP($D107,Listen!$F$3:$H$39,3,0),0)</f>
        <v>0</v>
      </c>
      <c r="N107" s="1115">
        <f t="shared" si="14"/>
        <v>0</v>
      </c>
      <c r="O107" s="1115">
        <f t="shared" si="21"/>
        <v>0</v>
      </c>
      <c r="P107" s="1115">
        <f t="shared" si="21"/>
        <v>0</v>
      </c>
      <c r="Q107" s="1115">
        <f t="shared" si="21"/>
        <v>0</v>
      </c>
      <c r="R107" s="1115">
        <f t="shared" si="21"/>
        <v>0</v>
      </c>
      <c r="S107" s="1115">
        <f t="shared" si="21"/>
        <v>0</v>
      </c>
      <c r="T107" s="1115">
        <f t="shared" si="21"/>
        <v>0</v>
      </c>
      <c r="U107" s="851">
        <f t="shared" si="19"/>
        <v>0</v>
      </c>
      <c r="V107" s="852">
        <f>IF(E107='A. Allgemeine Informationen'!$D$14,$K107-W107,HLOOKUP('A. Allgemeine Informationen'!$D$14-1,$X$5:$AD$2005,ROW(E107)-4,FALSE)-$W107)</f>
        <v>0</v>
      </c>
      <c r="W107" s="851">
        <f>HLOOKUP('A. Allgemeine Informationen'!$D$14,$X$5:$AD$2005,ROW(E107)-4,FALSE)</f>
        <v>0</v>
      </c>
      <c r="X107" s="851">
        <f t="shared" si="15"/>
        <v>0</v>
      </c>
      <c r="Y107" s="851">
        <f t="shared" si="12"/>
        <v>0</v>
      </c>
      <c r="Z107" s="851">
        <f t="shared" si="12"/>
        <v>0</v>
      </c>
      <c r="AA107" s="851">
        <f t="shared" si="12"/>
        <v>0</v>
      </c>
      <c r="AB107" s="851">
        <f t="shared" si="11"/>
        <v>0</v>
      </c>
      <c r="AC107" s="851">
        <f t="shared" si="11"/>
        <v>0</v>
      </c>
      <c r="AD107" s="853">
        <f t="shared" si="11"/>
        <v>0</v>
      </c>
    </row>
    <row r="108" spans="2:30" s="971" customFormat="1" ht="15" customHeight="1" x14ac:dyDescent="0.2">
      <c r="B108" s="840"/>
      <c r="C108" s="970" t="str">
        <f>IF(B108="","",VLOOKUP(B108,'E8. KKauf_Berechnung'!$B$11:$D$140,2,0))</f>
        <v/>
      </c>
      <c r="D108" s="841"/>
      <c r="E108" s="842"/>
      <c r="F108" s="836"/>
      <c r="G108" s="836"/>
      <c r="H108" s="836"/>
      <c r="I108" s="843">
        <f t="shared" si="16"/>
        <v>0</v>
      </c>
      <c r="J108" s="836"/>
      <c r="K108" s="843">
        <f t="shared" si="17"/>
        <v>0</v>
      </c>
      <c r="L108" s="849">
        <f>IFERROR(VLOOKUP($D108,Listen!$F$3:$H$39,2,0),0)</f>
        <v>0</v>
      </c>
      <c r="M108" s="849">
        <f>IFERROR(VLOOKUP($D108,Listen!$F$3:$H$39,3,0),0)</f>
        <v>0</v>
      </c>
      <c r="N108" s="1115">
        <f t="shared" si="14"/>
        <v>0</v>
      </c>
      <c r="O108" s="1115">
        <f t="shared" si="21"/>
        <v>0</v>
      </c>
      <c r="P108" s="1115">
        <f t="shared" si="21"/>
        <v>0</v>
      </c>
      <c r="Q108" s="1115">
        <f t="shared" si="21"/>
        <v>0</v>
      </c>
      <c r="R108" s="1115">
        <f t="shared" si="21"/>
        <v>0</v>
      </c>
      <c r="S108" s="1115">
        <f t="shared" si="21"/>
        <v>0</v>
      </c>
      <c r="T108" s="1115">
        <f t="shared" si="21"/>
        <v>0</v>
      </c>
      <c r="U108" s="851">
        <f t="shared" si="19"/>
        <v>0</v>
      </c>
      <c r="V108" s="852">
        <f>IF(E108='A. Allgemeine Informationen'!$D$14,$K108-W108,HLOOKUP('A. Allgemeine Informationen'!$D$14-1,$X$5:$AD$2005,ROW(E108)-4,FALSE)-$W108)</f>
        <v>0</v>
      </c>
      <c r="W108" s="851">
        <f>HLOOKUP('A. Allgemeine Informationen'!$D$14,$X$5:$AD$2005,ROW(E108)-4,FALSE)</f>
        <v>0</v>
      </c>
      <c r="X108" s="851">
        <f t="shared" si="15"/>
        <v>0</v>
      </c>
      <c r="Y108" s="851">
        <f t="shared" si="12"/>
        <v>0</v>
      </c>
      <c r="Z108" s="851">
        <f t="shared" si="12"/>
        <v>0</v>
      </c>
      <c r="AA108" s="851">
        <f t="shared" si="12"/>
        <v>0</v>
      </c>
      <c r="AB108" s="851">
        <f t="shared" si="11"/>
        <v>0</v>
      </c>
      <c r="AC108" s="851">
        <f t="shared" si="11"/>
        <v>0</v>
      </c>
      <c r="AD108" s="853">
        <f t="shared" si="11"/>
        <v>0</v>
      </c>
    </row>
    <row r="109" spans="2:30" s="971" customFormat="1" ht="15" customHeight="1" x14ac:dyDescent="0.2">
      <c r="B109" s="840"/>
      <c r="C109" s="970" t="str">
        <f>IF(B109="","",VLOOKUP(B109,'E8. KKauf_Berechnung'!$B$11:$D$140,2,0))</f>
        <v/>
      </c>
      <c r="D109" s="841"/>
      <c r="E109" s="842"/>
      <c r="F109" s="836"/>
      <c r="G109" s="836"/>
      <c r="H109" s="836"/>
      <c r="I109" s="843">
        <f t="shared" si="16"/>
        <v>0</v>
      </c>
      <c r="J109" s="836"/>
      <c r="K109" s="843">
        <f t="shared" si="17"/>
        <v>0</v>
      </c>
      <c r="L109" s="849">
        <f>IFERROR(VLOOKUP($D109,Listen!$F$3:$H$39,2,0),0)</f>
        <v>0</v>
      </c>
      <c r="M109" s="849">
        <f>IFERROR(VLOOKUP($D109,Listen!$F$3:$H$39,3,0),0)</f>
        <v>0</v>
      </c>
      <c r="N109" s="1115">
        <f t="shared" si="14"/>
        <v>0</v>
      </c>
      <c r="O109" s="1115">
        <f t="shared" si="21"/>
        <v>0</v>
      </c>
      <c r="P109" s="1115">
        <f t="shared" si="21"/>
        <v>0</v>
      </c>
      <c r="Q109" s="1115">
        <f t="shared" si="21"/>
        <v>0</v>
      </c>
      <c r="R109" s="1115">
        <f t="shared" si="21"/>
        <v>0</v>
      </c>
      <c r="S109" s="1115">
        <f t="shared" si="21"/>
        <v>0</v>
      </c>
      <c r="T109" s="1115">
        <f t="shared" si="21"/>
        <v>0</v>
      </c>
      <c r="U109" s="851">
        <f t="shared" si="19"/>
        <v>0</v>
      </c>
      <c r="V109" s="852">
        <f>IF(E109='A. Allgemeine Informationen'!$D$14,$K109-W109,HLOOKUP('A. Allgemeine Informationen'!$D$14-1,$X$5:$AD$2005,ROW(E109)-4,FALSE)-$W109)</f>
        <v>0</v>
      </c>
      <c r="W109" s="851">
        <f>HLOOKUP('A. Allgemeine Informationen'!$D$14,$X$5:$AD$2005,ROW(E109)-4,FALSE)</f>
        <v>0</v>
      </c>
      <c r="X109" s="851">
        <f t="shared" si="15"/>
        <v>0</v>
      </c>
      <c r="Y109" s="851">
        <f t="shared" si="12"/>
        <v>0</v>
      </c>
      <c r="Z109" s="851">
        <f t="shared" si="12"/>
        <v>0</v>
      </c>
      <c r="AA109" s="851">
        <f t="shared" si="12"/>
        <v>0</v>
      </c>
      <c r="AB109" s="851">
        <f t="shared" si="11"/>
        <v>0</v>
      </c>
      <c r="AC109" s="851">
        <f t="shared" si="11"/>
        <v>0</v>
      </c>
      <c r="AD109" s="853">
        <f t="shared" si="11"/>
        <v>0</v>
      </c>
    </row>
    <row r="110" spans="2:30" s="971" customFormat="1" ht="15" customHeight="1" x14ac:dyDescent="0.2">
      <c r="B110" s="840"/>
      <c r="C110" s="970" t="str">
        <f>IF(B110="","",VLOOKUP(B110,'E8. KKauf_Berechnung'!$B$11:$D$140,2,0))</f>
        <v/>
      </c>
      <c r="D110" s="841"/>
      <c r="E110" s="842"/>
      <c r="F110" s="836"/>
      <c r="G110" s="836"/>
      <c r="H110" s="836"/>
      <c r="I110" s="843">
        <f t="shared" si="16"/>
        <v>0</v>
      </c>
      <c r="J110" s="836"/>
      <c r="K110" s="843">
        <f t="shared" si="17"/>
        <v>0</v>
      </c>
      <c r="L110" s="849">
        <f>IFERROR(VLOOKUP($D110,Listen!$F$3:$H$39,2,0),0)</f>
        <v>0</v>
      </c>
      <c r="M110" s="849">
        <f>IFERROR(VLOOKUP($D110,Listen!$F$3:$H$39,3,0),0)</f>
        <v>0</v>
      </c>
      <c r="N110" s="1115">
        <f t="shared" si="14"/>
        <v>0</v>
      </c>
      <c r="O110" s="1115">
        <f t="shared" si="21"/>
        <v>0</v>
      </c>
      <c r="P110" s="1115">
        <f t="shared" si="21"/>
        <v>0</v>
      </c>
      <c r="Q110" s="1115">
        <f t="shared" si="21"/>
        <v>0</v>
      </c>
      <c r="R110" s="1115">
        <f t="shared" si="21"/>
        <v>0</v>
      </c>
      <c r="S110" s="1115">
        <f t="shared" si="21"/>
        <v>0</v>
      </c>
      <c r="T110" s="1115">
        <f t="shared" si="21"/>
        <v>0</v>
      </c>
      <c r="U110" s="851">
        <f t="shared" si="19"/>
        <v>0</v>
      </c>
      <c r="V110" s="852">
        <f>IF(E110='A. Allgemeine Informationen'!$D$14,$K110-W110,HLOOKUP('A. Allgemeine Informationen'!$D$14-1,$X$5:$AD$2005,ROW(E110)-4,FALSE)-$W110)</f>
        <v>0</v>
      </c>
      <c r="W110" s="851">
        <f>HLOOKUP('A. Allgemeine Informationen'!$D$14,$X$5:$AD$2005,ROW(E110)-4,FALSE)</f>
        <v>0</v>
      </c>
      <c r="X110" s="851">
        <f t="shared" si="15"/>
        <v>0</v>
      </c>
      <c r="Y110" s="851">
        <f t="shared" si="12"/>
        <v>0</v>
      </c>
      <c r="Z110" s="851">
        <f t="shared" si="12"/>
        <v>0</v>
      </c>
      <c r="AA110" s="851">
        <f t="shared" si="12"/>
        <v>0</v>
      </c>
      <c r="AB110" s="851">
        <f t="shared" si="11"/>
        <v>0</v>
      </c>
      <c r="AC110" s="851">
        <f t="shared" si="11"/>
        <v>0</v>
      </c>
      <c r="AD110" s="853">
        <f t="shared" si="11"/>
        <v>0</v>
      </c>
    </row>
    <row r="111" spans="2:30" s="971" customFormat="1" ht="15" customHeight="1" x14ac:dyDescent="0.2">
      <c r="B111" s="840"/>
      <c r="C111" s="970" t="str">
        <f>IF(B111="","",VLOOKUP(B111,'E8. KKauf_Berechnung'!$B$11:$D$140,2,0))</f>
        <v/>
      </c>
      <c r="D111" s="841"/>
      <c r="E111" s="842"/>
      <c r="F111" s="836"/>
      <c r="G111" s="836"/>
      <c r="H111" s="836"/>
      <c r="I111" s="843">
        <f t="shared" si="16"/>
        <v>0</v>
      </c>
      <c r="J111" s="836"/>
      <c r="K111" s="843">
        <f t="shared" si="17"/>
        <v>0</v>
      </c>
      <c r="L111" s="849">
        <f>IFERROR(VLOOKUP($D111,Listen!$F$3:$H$39,2,0),0)</f>
        <v>0</v>
      </c>
      <c r="M111" s="849">
        <f>IFERROR(VLOOKUP($D111,Listen!$F$3:$H$39,3,0),0)</f>
        <v>0</v>
      </c>
      <c r="N111" s="1115">
        <f t="shared" si="14"/>
        <v>0</v>
      </c>
      <c r="O111" s="1115">
        <f t="shared" si="21"/>
        <v>0</v>
      </c>
      <c r="P111" s="1115">
        <f t="shared" si="21"/>
        <v>0</v>
      </c>
      <c r="Q111" s="1115">
        <f t="shared" si="21"/>
        <v>0</v>
      </c>
      <c r="R111" s="1115">
        <f t="shared" si="21"/>
        <v>0</v>
      </c>
      <c r="S111" s="1115">
        <f t="shared" si="21"/>
        <v>0</v>
      </c>
      <c r="T111" s="1115">
        <f t="shared" si="21"/>
        <v>0</v>
      </c>
      <c r="U111" s="851">
        <f t="shared" si="19"/>
        <v>0</v>
      </c>
      <c r="V111" s="852">
        <f>IF(E111='A. Allgemeine Informationen'!$D$14,$K111-W111,HLOOKUP('A. Allgemeine Informationen'!$D$14-1,$X$5:$AD$2005,ROW(E111)-4,FALSE)-$W111)</f>
        <v>0</v>
      </c>
      <c r="W111" s="851">
        <f>HLOOKUP('A. Allgemeine Informationen'!$D$14,$X$5:$AD$2005,ROW(E111)-4,FALSE)</f>
        <v>0</v>
      </c>
      <c r="X111" s="851">
        <f t="shared" si="15"/>
        <v>0</v>
      </c>
      <c r="Y111" s="851">
        <f t="shared" si="12"/>
        <v>0</v>
      </c>
      <c r="Z111" s="851">
        <f t="shared" si="12"/>
        <v>0</v>
      </c>
      <c r="AA111" s="851">
        <f t="shared" si="12"/>
        <v>0</v>
      </c>
      <c r="AB111" s="851">
        <f t="shared" si="11"/>
        <v>0</v>
      </c>
      <c r="AC111" s="851">
        <f t="shared" si="11"/>
        <v>0</v>
      </c>
      <c r="AD111" s="853">
        <f t="shared" si="11"/>
        <v>0</v>
      </c>
    </row>
    <row r="112" spans="2:30" s="971" customFormat="1" ht="15" customHeight="1" x14ac:dyDescent="0.2">
      <c r="B112" s="840"/>
      <c r="C112" s="970" t="str">
        <f>IF(B112="","",VLOOKUP(B112,'E8. KKauf_Berechnung'!$B$11:$D$140,2,0))</f>
        <v/>
      </c>
      <c r="D112" s="841"/>
      <c r="E112" s="842"/>
      <c r="F112" s="836"/>
      <c r="G112" s="836"/>
      <c r="H112" s="836"/>
      <c r="I112" s="843">
        <f t="shared" si="16"/>
        <v>0</v>
      </c>
      <c r="J112" s="836"/>
      <c r="K112" s="843">
        <f t="shared" si="17"/>
        <v>0</v>
      </c>
      <c r="L112" s="849">
        <f>IFERROR(VLOOKUP($D112,Listen!$F$3:$H$39,2,0),0)</f>
        <v>0</v>
      </c>
      <c r="M112" s="849">
        <f>IFERROR(VLOOKUP($D112,Listen!$F$3:$H$39,3,0),0)</f>
        <v>0</v>
      </c>
      <c r="N112" s="1115">
        <f t="shared" si="14"/>
        <v>0</v>
      </c>
      <c r="O112" s="1115">
        <f t="shared" si="21"/>
        <v>0</v>
      </c>
      <c r="P112" s="1115">
        <f t="shared" si="21"/>
        <v>0</v>
      </c>
      <c r="Q112" s="1115">
        <f t="shared" si="21"/>
        <v>0</v>
      </c>
      <c r="R112" s="1115">
        <f t="shared" si="21"/>
        <v>0</v>
      </c>
      <c r="S112" s="1115">
        <f t="shared" si="21"/>
        <v>0</v>
      </c>
      <c r="T112" s="1115">
        <f t="shared" si="21"/>
        <v>0</v>
      </c>
      <c r="U112" s="851">
        <f t="shared" si="19"/>
        <v>0</v>
      </c>
      <c r="V112" s="852">
        <f>IF(E112='A. Allgemeine Informationen'!$D$14,$K112-W112,HLOOKUP('A. Allgemeine Informationen'!$D$14-1,$X$5:$AD$2005,ROW(E112)-4,FALSE)-$W112)</f>
        <v>0</v>
      </c>
      <c r="W112" s="851">
        <f>HLOOKUP('A. Allgemeine Informationen'!$D$14,$X$5:$AD$2005,ROW(E112)-4,FALSE)</f>
        <v>0</v>
      </c>
      <c r="X112" s="851">
        <f t="shared" si="15"/>
        <v>0</v>
      </c>
      <c r="Y112" s="851">
        <f t="shared" si="12"/>
        <v>0</v>
      </c>
      <c r="Z112" s="851">
        <f t="shared" si="12"/>
        <v>0</v>
      </c>
      <c r="AA112" s="851">
        <f t="shared" si="12"/>
        <v>0</v>
      </c>
      <c r="AB112" s="851">
        <f t="shared" si="12"/>
        <v>0</v>
      </c>
      <c r="AC112" s="851">
        <f t="shared" si="12"/>
        <v>0</v>
      </c>
      <c r="AD112" s="853">
        <f t="shared" si="12"/>
        <v>0</v>
      </c>
    </row>
    <row r="113" spans="2:30" s="971" customFormat="1" ht="15" customHeight="1" x14ac:dyDescent="0.2">
      <c r="B113" s="840"/>
      <c r="C113" s="970" t="str">
        <f>IF(B113="","",VLOOKUP(B113,'E8. KKauf_Berechnung'!$B$11:$D$140,2,0))</f>
        <v/>
      </c>
      <c r="D113" s="841"/>
      <c r="E113" s="842"/>
      <c r="F113" s="836"/>
      <c r="G113" s="836"/>
      <c r="H113" s="836"/>
      <c r="I113" s="843">
        <f t="shared" si="16"/>
        <v>0</v>
      </c>
      <c r="J113" s="836"/>
      <c r="K113" s="843">
        <f t="shared" si="17"/>
        <v>0</v>
      </c>
      <c r="L113" s="849">
        <f>IFERROR(VLOOKUP($D113,Listen!$F$3:$H$39,2,0),0)</f>
        <v>0</v>
      </c>
      <c r="M113" s="849">
        <f>IFERROR(VLOOKUP($D113,Listen!$F$3:$H$39,3,0),0)</f>
        <v>0</v>
      </c>
      <c r="N113" s="1115">
        <f t="shared" si="14"/>
        <v>0</v>
      </c>
      <c r="O113" s="1115">
        <f t="shared" si="21"/>
        <v>0</v>
      </c>
      <c r="P113" s="1115">
        <f t="shared" si="21"/>
        <v>0</v>
      </c>
      <c r="Q113" s="1115">
        <f t="shared" si="21"/>
        <v>0</v>
      </c>
      <c r="R113" s="1115">
        <f t="shared" si="21"/>
        <v>0</v>
      </c>
      <c r="S113" s="1115">
        <f t="shared" si="21"/>
        <v>0</v>
      </c>
      <c r="T113" s="1115">
        <f t="shared" si="21"/>
        <v>0</v>
      </c>
      <c r="U113" s="851">
        <f t="shared" si="19"/>
        <v>0</v>
      </c>
      <c r="V113" s="852">
        <f>IF(E113='A. Allgemeine Informationen'!$D$14,$K113-W113,HLOOKUP('A. Allgemeine Informationen'!$D$14-1,$X$5:$AD$2005,ROW(E113)-4,FALSE)-$W113)</f>
        <v>0</v>
      </c>
      <c r="W113" s="851">
        <f>HLOOKUP('A. Allgemeine Informationen'!$D$14,$X$5:$AD$2005,ROW(E113)-4,FALSE)</f>
        <v>0</v>
      </c>
      <c r="X113" s="851">
        <f t="shared" si="15"/>
        <v>0</v>
      </c>
      <c r="Y113" s="851">
        <f t="shared" ref="Y113:AD155" si="22">IF(OR($E113=0,$K113=0,O113-(Y$5-$E113)=0),0,IF($E113&lt;Y$5,X113-X113/(O113-(Y$5-$E113)),IF($E113=Y$5,$K113-$K113/O113,0)))</f>
        <v>0</v>
      </c>
      <c r="Z113" s="851">
        <f t="shared" si="22"/>
        <v>0</v>
      </c>
      <c r="AA113" s="851">
        <f t="shared" si="22"/>
        <v>0</v>
      </c>
      <c r="AB113" s="851">
        <f t="shared" si="22"/>
        <v>0</v>
      </c>
      <c r="AC113" s="851">
        <f t="shared" si="22"/>
        <v>0</v>
      </c>
      <c r="AD113" s="853">
        <f t="shared" si="22"/>
        <v>0</v>
      </c>
    </row>
    <row r="114" spans="2:30" s="971" customFormat="1" ht="15" customHeight="1" x14ac:dyDescent="0.2">
      <c r="B114" s="840"/>
      <c r="C114" s="970" t="str">
        <f>IF(B114="","",VLOOKUP(B114,'E8. KKauf_Berechnung'!$B$11:$D$140,2,0))</f>
        <v/>
      </c>
      <c r="D114" s="841"/>
      <c r="E114" s="842"/>
      <c r="F114" s="836"/>
      <c r="G114" s="836"/>
      <c r="H114" s="836"/>
      <c r="I114" s="843">
        <f t="shared" si="16"/>
        <v>0</v>
      </c>
      <c r="J114" s="836"/>
      <c r="K114" s="843">
        <f t="shared" si="17"/>
        <v>0</v>
      </c>
      <c r="L114" s="849">
        <f>IFERROR(VLOOKUP($D114,Listen!$F$3:$H$39,2,0),0)</f>
        <v>0</v>
      </c>
      <c r="M114" s="849">
        <f>IFERROR(VLOOKUP($D114,Listen!$F$3:$H$39,3,0),0)</f>
        <v>0</v>
      </c>
      <c r="N114" s="1115">
        <f t="shared" si="14"/>
        <v>0</v>
      </c>
      <c r="O114" s="1115">
        <f t="shared" si="21"/>
        <v>0</v>
      </c>
      <c r="P114" s="1115">
        <f t="shared" si="21"/>
        <v>0</v>
      </c>
      <c r="Q114" s="1115">
        <f t="shared" si="21"/>
        <v>0</v>
      </c>
      <c r="R114" s="1115">
        <f t="shared" si="21"/>
        <v>0</v>
      </c>
      <c r="S114" s="1115">
        <f t="shared" si="21"/>
        <v>0</v>
      </c>
      <c r="T114" s="1115">
        <f t="shared" si="21"/>
        <v>0</v>
      </c>
      <c r="U114" s="851">
        <f t="shared" si="19"/>
        <v>0</v>
      </c>
      <c r="V114" s="852">
        <f>IF(E114='A. Allgemeine Informationen'!$D$14,$K114-W114,HLOOKUP('A. Allgemeine Informationen'!$D$14-1,$X$5:$AD$2005,ROW(E114)-4,FALSE)-$W114)</f>
        <v>0</v>
      </c>
      <c r="W114" s="851">
        <f>HLOOKUP('A. Allgemeine Informationen'!$D$14,$X$5:$AD$2005,ROW(E114)-4,FALSE)</f>
        <v>0</v>
      </c>
      <c r="X114" s="851">
        <f t="shared" si="15"/>
        <v>0</v>
      </c>
      <c r="Y114" s="851">
        <f t="shared" si="22"/>
        <v>0</v>
      </c>
      <c r="Z114" s="851">
        <f t="shared" si="22"/>
        <v>0</v>
      </c>
      <c r="AA114" s="851">
        <f t="shared" si="22"/>
        <v>0</v>
      </c>
      <c r="AB114" s="851">
        <f t="shared" si="22"/>
        <v>0</v>
      </c>
      <c r="AC114" s="851">
        <f t="shared" si="22"/>
        <v>0</v>
      </c>
      <c r="AD114" s="853">
        <f t="shared" si="22"/>
        <v>0</v>
      </c>
    </row>
    <row r="115" spans="2:30" s="971" customFormat="1" ht="15" customHeight="1" x14ac:dyDescent="0.2">
      <c r="B115" s="840"/>
      <c r="C115" s="970" t="str">
        <f>IF(B115="","",VLOOKUP(B115,'E8. KKauf_Berechnung'!$B$11:$D$140,2,0))</f>
        <v/>
      </c>
      <c r="D115" s="841"/>
      <c r="E115" s="842"/>
      <c r="F115" s="836"/>
      <c r="G115" s="836"/>
      <c r="H115" s="836"/>
      <c r="I115" s="843">
        <f t="shared" si="16"/>
        <v>0</v>
      </c>
      <c r="J115" s="836"/>
      <c r="K115" s="843">
        <f t="shared" si="17"/>
        <v>0</v>
      </c>
      <c r="L115" s="849">
        <f>IFERROR(VLOOKUP($D115,Listen!$F$3:$H$39,2,0),0)</f>
        <v>0</v>
      </c>
      <c r="M115" s="849">
        <f>IFERROR(VLOOKUP($D115,Listen!$F$3:$H$39,3,0),0)</f>
        <v>0</v>
      </c>
      <c r="N115" s="1115">
        <f t="shared" si="14"/>
        <v>0</v>
      </c>
      <c r="O115" s="1115">
        <f t="shared" si="21"/>
        <v>0</v>
      </c>
      <c r="P115" s="1115">
        <f t="shared" si="21"/>
        <v>0</v>
      </c>
      <c r="Q115" s="1115">
        <f t="shared" si="21"/>
        <v>0</v>
      </c>
      <c r="R115" s="1115">
        <f t="shared" si="21"/>
        <v>0</v>
      </c>
      <c r="S115" s="1115">
        <f t="shared" si="21"/>
        <v>0</v>
      </c>
      <c r="T115" s="1115">
        <f t="shared" si="21"/>
        <v>0</v>
      </c>
      <c r="U115" s="851">
        <f t="shared" si="19"/>
        <v>0</v>
      </c>
      <c r="V115" s="852">
        <f>IF(E115='A. Allgemeine Informationen'!$D$14,$K115-W115,HLOOKUP('A. Allgemeine Informationen'!$D$14-1,$X$5:$AD$2005,ROW(E115)-4,FALSE)-$W115)</f>
        <v>0</v>
      </c>
      <c r="W115" s="851">
        <f>HLOOKUP('A. Allgemeine Informationen'!$D$14,$X$5:$AD$2005,ROW(E115)-4,FALSE)</f>
        <v>0</v>
      </c>
      <c r="X115" s="851">
        <f t="shared" si="15"/>
        <v>0</v>
      </c>
      <c r="Y115" s="851">
        <f t="shared" si="22"/>
        <v>0</v>
      </c>
      <c r="Z115" s="851">
        <f t="shared" si="22"/>
        <v>0</v>
      </c>
      <c r="AA115" s="851">
        <f t="shared" si="22"/>
        <v>0</v>
      </c>
      <c r="AB115" s="851">
        <f t="shared" si="22"/>
        <v>0</v>
      </c>
      <c r="AC115" s="851">
        <f t="shared" si="22"/>
        <v>0</v>
      </c>
      <c r="AD115" s="853">
        <f t="shared" si="22"/>
        <v>0</v>
      </c>
    </row>
    <row r="116" spans="2:30" s="971" customFormat="1" ht="15" customHeight="1" x14ac:dyDescent="0.2">
      <c r="B116" s="840"/>
      <c r="C116" s="970" t="str">
        <f>IF(B116="","",VLOOKUP(B116,'E8. KKauf_Berechnung'!$B$11:$D$140,2,0))</f>
        <v/>
      </c>
      <c r="D116" s="841"/>
      <c r="E116" s="842"/>
      <c r="F116" s="836"/>
      <c r="G116" s="836"/>
      <c r="H116" s="836"/>
      <c r="I116" s="843">
        <f t="shared" si="16"/>
        <v>0</v>
      </c>
      <c r="J116" s="836"/>
      <c r="K116" s="843">
        <f t="shared" si="17"/>
        <v>0</v>
      </c>
      <c r="L116" s="849">
        <f>IFERROR(VLOOKUP($D116,Listen!$F$3:$H$39,2,0),0)</f>
        <v>0</v>
      </c>
      <c r="M116" s="849">
        <f>IFERROR(VLOOKUP($D116,Listen!$F$3:$H$39,3,0),0)</f>
        <v>0</v>
      </c>
      <c r="N116" s="1115">
        <f t="shared" si="14"/>
        <v>0</v>
      </c>
      <c r="O116" s="1115">
        <f t="shared" si="21"/>
        <v>0</v>
      </c>
      <c r="P116" s="1115">
        <f t="shared" si="21"/>
        <v>0</v>
      </c>
      <c r="Q116" s="1115">
        <f t="shared" si="21"/>
        <v>0</v>
      </c>
      <c r="R116" s="1115">
        <f t="shared" si="21"/>
        <v>0</v>
      </c>
      <c r="S116" s="1115">
        <f t="shared" si="21"/>
        <v>0</v>
      </c>
      <c r="T116" s="1115">
        <f t="shared" si="21"/>
        <v>0</v>
      </c>
      <c r="U116" s="851">
        <f t="shared" si="19"/>
        <v>0</v>
      </c>
      <c r="V116" s="852">
        <f>IF(E116='A. Allgemeine Informationen'!$D$14,$K116-W116,HLOOKUP('A. Allgemeine Informationen'!$D$14-1,$X$5:$AD$2005,ROW(E116)-4,FALSE)-$W116)</f>
        <v>0</v>
      </c>
      <c r="W116" s="851">
        <f>HLOOKUP('A. Allgemeine Informationen'!$D$14,$X$5:$AD$2005,ROW(E116)-4,FALSE)</f>
        <v>0</v>
      </c>
      <c r="X116" s="851">
        <f t="shared" si="15"/>
        <v>0</v>
      </c>
      <c r="Y116" s="851">
        <f t="shared" si="22"/>
        <v>0</v>
      </c>
      <c r="Z116" s="851">
        <f t="shared" si="22"/>
        <v>0</v>
      </c>
      <c r="AA116" s="851">
        <f t="shared" si="22"/>
        <v>0</v>
      </c>
      <c r="AB116" s="851">
        <f t="shared" si="22"/>
        <v>0</v>
      </c>
      <c r="AC116" s="851">
        <f t="shared" si="22"/>
        <v>0</v>
      </c>
      <c r="AD116" s="853">
        <f t="shared" si="22"/>
        <v>0</v>
      </c>
    </row>
    <row r="117" spans="2:30" s="971" customFormat="1" ht="15" customHeight="1" x14ac:dyDescent="0.2">
      <c r="B117" s="840"/>
      <c r="C117" s="970" t="str">
        <f>IF(B117="","",VLOOKUP(B117,'E8. KKauf_Berechnung'!$B$11:$D$140,2,0))</f>
        <v/>
      </c>
      <c r="D117" s="841"/>
      <c r="E117" s="842"/>
      <c r="F117" s="836"/>
      <c r="G117" s="836"/>
      <c r="H117" s="836"/>
      <c r="I117" s="843">
        <f t="shared" si="16"/>
        <v>0</v>
      </c>
      <c r="J117" s="836"/>
      <c r="K117" s="843">
        <f t="shared" si="17"/>
        <v>0</v>
      </c>
      <c r="L117" s="849">
        <f>IFERROR(VLOOKUP($D117,Listen!$F$3:$H$39,2,0),0)</f>
        <v>0</v>
      </c>
      <c r="M117" s="849">
        <f>IFERROR(VLOOKUP($D117,Listen!$F$3:$H$39,3,0),0)</f>
        <v>0</v>
      </c>
      <c r="N117" s="1115">
        <f t="shared" si="14"/>
        <v>0</v>
      </c>
      <c r="O117" s="1115">
        <f t="shared" si="21"/>
        <v>0</v>
      </c>
      <c r="P117" s="1115">
        <f t="shared" si="21"/>
        <v>0</v>
      </c>
      <c r="Q117" s="1115">
        <f t="shared" si="21"/>
        <v>0</v>
      </c>
      <c r="R117" s="1115">
        <f t="shared" si="21"/>
        <v>0</v>
      </c>
      <c r="S117" s="1115">
        <f t="shared" si="21"/>
        <v>0</v>
      </c>
      <c r="T117" s="1115">
        <f t="shared" si="21"/>
        <v>0</v>
      </c>
      <c r="U117" s="851">
        <f t="shared" si="19"/>
        <v>0</v>
      </c>
      <c r="V117" s="852">
        <f>IF(E117='A. Allgemeine Informationen'!$D$14,$K117-W117,HLOOKUP('A. Allgemeine Informationen'!$D$14-1,$X$5:$AD$2005,ROW(E117)-4,FALSE)-$W117)</f>
        <v>0</v>
      </c>
      <c r="W117" s="851">
        <f>HLOOKUP('A. Allgemeine Informationen'!$D$14,$X$5:$AD$2005,ROW(E117)-4,FALSE)</f>
        <v>0</v>
      </c>
      <c r="X117" s="851">
        <f t="shared" si="15"/>
        <v>0</v>
      </c>
      <c r="Y117" s="851">
        <f t="shared" si="22"/>
        <v>0</v>
      </c>
      <c r="Z117" s="851">
        <f t="shared" si="22"/>
        <v>0</v>
      </c>
      <c r="AA117" s="851">
        <f t="shared" si="22"/>
        <v>0</v>
      </c>
      <c r="AB117" s="851">
        <f t="shared" si="22"/>
        <v>0</v>
      </c>
      <c r="AC117" s="851">
        <f t="shared" si="22"/>
        <v>0</v>
      </c>
      <c r="AD117" s="853">
        <f t="shared" si="22"/>
        <v>0</v>
      </c>
    </row>
    <row r="118" spans="2:30" s="971" customFormat="1" ht="15" customHeight="1" x14ac:dyDescent="0.2">
      <c r="B118" s="840"/>
      <c r="C118" s="970" t="str">
        <f>IF(B118="","",VLOOKUP(B118,'E8. KKauf_Berechnung'!$B$11:$D$140,2,0))</f>
        <v/>
      </c>
      <c r="D118" s="841"/>
      <c r="E118" s="842"/>
      <c r="F118" s="836"/>
      <c r="G118" s="836"/>
      <c r="H118" s="836"/>
      <c r="I118" s="843">
        <f t="shared" si="16"/>
        <v>0</v>
      </c>
      <c r="J118" s="836"/>
      <c r="K118" s="843">
        <f t="shared" si="17"/>
        <v>0</v>
      </c>
      <c r="L118" s="849">
        <f>IFERROR(VLOOKUP($D118,Listen!$F$3:$H$39,2,0),0)</f>
        <v>0</v>
      </c>
      <c r="M118" s="849">
        <f>IFERROR(VLOOKUP($D118,Listen!$F$3:$H$39,3,0),0)</f>
        <v>0</v>
      </c>
      <c r="N118" s="1115">
        <f t="shared" si="14"/>
        <v>0</v>
      </c>
      <c r="O118" s="1115">
        <f t="shared" si="21"/>
        <v>0</v>
      </c>
      <c r="P118" s="1115">
        <f t="shared" si="21"/>
        <v>0</v>
      </c>
      <c r="Q118" s="1115">
        <f t="shared" si="21"/>
        <v>0</v>
      </c>
      <c r="R118" s="1115">
        <f t="shared" si="21"/>
        <v>0</v>
      </c>
      <c r="S118" s="1115">
        <f t="shared" si="21"/>
        <v>0</v>
      </c>
      <c r="T118" s="1115">
        <f t="shared" si="21"/>
        <v>0</v>
      </c>
      <c r="U118" s="851">
        <f t="shared" si="19"/>
        <v>0</v>
      </c>
      <c r="V118" s="852">
        <f>IF(E118='A. Allgemeine Informationen'!$D$14,$K118-W118,HLOOKUP('A. Allgemeine Informationen'!$D$14-1,$X$5:$AD$2005,ROW(E118)-4,FALSE)-$W118)</f>
        <v>0</v>
      </c>
      <c r="W118" s="851">
        <f>HLOOKUP('A. Allgemeine Informationen'!$D$14,$X$5:$AD$2005,ROW(E118)-4,FALSE)</f>
        <v>0</v>
      </c>
      <c r="X118" s="851">
        <f t="shared" si="15"/>
        <v>0</v>
      </c>
      <c r="Y118" s="851">
        <f t="shared" si="22"/>
        <v>0</v>
      </c>
      <c r="Z118" s="851">
        <f t="shared" si="22"/>
        <v>0</v>
      </c>
      <c r="AA118" s="851">
        <f t="shared" si="22"/>
        <v>0</v>
      </c>
      <c r="AB118" s="851">
        <f t="shared" si="22"/>
        <v>0</v>
      </c>
      <c r="AC118" s="851">
        <f t="shared" si="22"/>
        <v>0</v>
      </c>
      <c r="AD118" s="853">
        <f t="shared" si="22"/>
        <v>0</v>
      </c>
    </row>
    <row r="119" spans="2:30" s="971" customFormat="1" ht="15" customHeight="1" x14ac:dyDescent="0.2">
      <c r="B119" s="840"/>
      <c r="C119" s="970" t="str">
        <f>IF(B119="","",VLOOKUP(B119,'E8. KKauf_Berechnung'!$B$11:$D$140,2,0))</f>
        <v/>
      </c>
      <c r="D119" s="841"/>
      <c r="E119" s="842"/>
      <c r="F119" s="836"/>
      <c r="G119" s="836"/>
      <c r="H119" s="836"/>
      <c r="I119" s="843">
        <f t="shared" si="16"/>
        <v>0</v>
      </c>
      <c r="J119" s="836"/>
      <c r="K119" s="843">
        <f t="shared" si="17"/>
        <v>0</v>
      </c>
      <c r="L119" s="849">
        <f>IFERROR(VLOOKUP($D119,Listen!$F$3:$H$39,2,0),0)</f>
        <v>0</v>
      </c>
      <c r="M119" s="849">
        <f>IFERROR(VLOOKUP($D119,Listen!$F$3:$H$39,3,0),0)</f>
        <v>0</v>
      </c>
      <c r="N119" s="1115">
        <f t="shared" si="14"/>
        <v>0</v>
      </c>
      <c r="O119" s="1115">
        <f t="shared" ref="O119:T134" si="23">N119</f>
        <v>0</v>
      </c>
      <c r="P119" s="1115">
        <f t="shared" si="23"/>
        <v>0</v>
      </c>
      <c r="Q119" s="1115">
        <f t="shared" si="23"/>
        <v>0</v>
      </c>
      <c r="R119" s="1115">
        <f t="shared" si="23"/>
        <v>0</v>
      </c>
      <c r="S119" s="1115">
        <f t="shared" si="23"/>
        <v>0</v>
      </c>
      <c r="T119" s="1115">
        <f t="shared" si="23"/>
        <v>0</v>
      </c>
      <c r="U119" s="851">
        <f t="shared" si="19"/>
        <v>0</v>
      </c>
      <c r="V119" s="852">
        <f>IF(E119='A. Allgemeine Informationen'!$D$14,$K119-W119,HLOOKUP('A. Allgemeine Informationen'!$D$14-1,$X$5:$AD$2005,ROW(E119)-4,FALSE)-$W119)</f>
        <v>0</v>
      </c>
      <c r="W119" s="851">
        <f>HLOOKUP('A. Allgemeine Informationen'!$D$14,$X$5:$AD$2005,ROW(E119)-4,FALSE)</f>
        <v>0</v>
      </c>
      <c r="X119" s="851">
        <f t="shared" si="15"/>
        <v>0</v>
      </c>
      <c r="Y119" s="851">
        <f t="shared" si="22"/>
        <v>0</v>
      </c>
      <c r="Z119" s="851">
        <f t="shared" si="22"/>
        <v>0</v>
      </c>
      <c r="AA119" s="851">
        <f t="shared" si="22"/>
        <v>0</v>
      </c>
      <c r="AB119" s="851">
        <f t="shared" si="22"/>
        <v>0</v>
      </c>
      <c r="AC119" s="851">
        <f t="shared" si="22"/>
        <v>0</v>
      </c>
      <c r="AD119" s="853">
        <f t="shared" si="22"/>
        <v>0</v>
      </c>
    </row>
    <row r="120" spans="2:30" s="971" customFormat="1" ht="15" customHeight="1" x14ac:dyDescent="0.2">
      <c r="B120" s="840"/>
      <c r="C120" s="970" t="str">
        <f>IF(B120="","",VLOOKUP(B120,'E8. KKauf_Berechnung'!$B$11:$D$140,2,0))</f>
        <v/>
      </c>
      <c r="D120" s="841"/>
      <c r="E120" s="842"/>
      <c r="F120" s="836"/>
      <c r="G120" s="836"/>
      <c r="H120" s="836"/>
      <c r="I120" s="843">
        <f t="shared" si="16"/>
        <v>0</v>
      </c>
      <c r="J120" s="836"/>
      <c r="K120" s="843">
        <f t="shared" si="17"/>
        <v>0</v>
      </c>
      <c r="L120" s="849">
        <f>IFERROR(VLOOKUP($D120,Listen!$F$3:$H$39,2,0),0)</f>
        <v>0</v>
      </c>
      <c r="M120" s="849">
        <f>IFERROR(VLOOKUP($D120,Listen!$F$3:$H$39,3,0),0)</f>
        <v>0</v>
      </c>
      <c r="N120" s="1115">
        <f t="shared" si="14"/>
        <v>0</v>
      </c>
      <c r="O120" s="1115">
        <f t="shared" si="23"/>
        <v>0</v>
      </c>
      <c r="P120" s="1115">
        <f t="shared" si="23"/>
        <v>0</v>
      </c>
      <c r="Q120" s="1115">
        <f t="shared" si="23"/>
        <v>0</v>
      </c>
      <c r="R120" s="1115">
        <f t="shared" si="23"/>
        <v>0</v>
      </c>
      <c r="S120" s="1115">
        <f t="shared" si="23"/>
        <v>0</v>
      </c>
      <c r="T120" s="1115">
        <f t="shared" si="23"/>
        <v>0</v>
      </c>
      <c r="U120" s="851">
        <f t="shared" si="19"/>
        <v>0</v>
      </c>
      <c r="V120" s="852">
        <f>IF(E120='A. Allgemeine Informationen'!$D$14,$K120-W120,HLOOKUP('A. Allgemeine Informationen'!$D$14-1,$X$5:$AD$2005,ROW(E120)-4,FALSE)-$W120)</f>
        <v>0</v>
      </c>
      <c r="W120" s="851">
        <f>HLOOKUP('A. Allgemeine Informationen'!$D$14,$X$5:$AD$2005,ROW(E120)-4,FALSE)</f>
        <v>0</v>
      </c>
      <c r="X120" s="851">
        <f t="shared" si="15"/>
        <v>0</v>
      </c>
      <c r="Y120" s="851">
        <f t="shared" si="22"/>
        <v>0</v>
      </c>
      <c r="Z120" s="851">
        <f t="shared" si="22"/>
        <v>0</v>
      </c>
      <c r="AA120" s="851">
        <f t="shared" si="22"/>
        <v>0</v>
      </c>
      <c r="AB120" s="851">
        <f t="shared" si="22"/>
        <v>0</v>
      </c>
      <c r="AC120" s="851">
        <f t="shared" si="22"/>
        <v>0</v>
      </c>
      <c r="AD120" s="853">
        <f t="shared" si="22"/>
        <v>0</v>
      </c>
    </row>
    <row r="121" spans="2:30" s="971" customFormat="1" ht="15" customHeight="1" x14ac:dyDescent="0.2">
      <c r="B121" s="840"/>
      <c r="C121" s="970" t="str">
        <f>IF(B121="","",VLOOKUP(B121,'E8. KKauf_Berechnung'!$B$11:$D$140,2,0))</f>
        <v/>
      </c>
      <c r="D121" s="841"/>
      <c r="E121" s="842"/>
      <c r="F121" s="836"/>
      <c r="G121" s="836"/>
      <c r="H121" s="836"/>
      <c r="I121" s="843">
        <f t="shared" si="16"/>
        <v>0</v>
      </c>
      <c r="J121" s="836"/>
      <c r="K121" s="843">
        <f t="shared" si="17"/>
        <v>0</v>
      </c>
      <c r="L121" s="849">
        <f>IFERROR(VLOOKUP($D121,Listen!$F$3:$H$39,2,0),0)</f>
        <v>0</v>
      </c>
      <c r="M121" s="849">
        <f>IFERROR(VLOOKUP($D121,Listen!$F$3:$H$39,3,0),0)</f>
        <v>0</v>
      </c>
      <c r="N121" s="1115">
        <f t="shared" si="14"/>
        <v>0</v>
      </c>
      <c r="O121" s="1115">
        <f t="shared" si="23"/>
        <v>0</v>
      </c>
      <c r="P121" s="1115">
        <f t="shared" si="23"/>
        <v>0</v>
      </c>
      <c r="Q121" s="1115">
        <f t="shared" si="23"/>
        <v>0</v>
      </c>
      <c r="R121" s="1115">
        <f t="shared" si="23"/>
        <v>0</v>
      </c>
      <c r="S121" s="1115">
        <f t="shared" si="23"/>
        <v>0</v>
      </c>
      <c r="T121" s="1115">
        <f t="shared" si="23"/>
        <v>0</v>
      </c>
      <c r="U121" s="851">
        <f t="shared" si="19"/>
        <v>0</v>
      </c>
      <c r="V121" s="852">
        <f>IF(E121='A. Allgemeine Informationen'!$D$14,$K121-W121,HLOOKUP('A. Allgemeine Informationen'!$D$14-1,$X$5:$AD$2005,ROW(E121)-4,FALSE)-$W121)</f>
        <v>0</v>
      </c>
      <c r="W121" s="851">
        <f>HLOOKUP('A. Allgemeine Informationen'!$D$14,$X$5:$AD$2005,ROW(E121)-4,FALSE)</f>
        <v>0</v>
      </c>
      <c r="X121" s="851">
        <f t="shared" si="15"/>
        <v>0</v>
      </c>
      <c r="Y121" s="851">
        <f t="shared" si="22"/>
        <v>0</v>
      </c>
      <c r="Z121" s="851">
        <f t="shared" si="22"/>
        <v>0</v>
      </c>
      <c r="AA121" s="851">
        <f t="shared" si="22"/>
        <v>0</v>
      </c>
      <c r="AB121" s="851">
        <f t="shared" si="22"/>
        <v>0</v>
      </c>
      <c r="AC121" s="851">
        <f t="shared" si="22"/>
        <v>0</v>
      </c>
      <c r="AD121" s="853">
        <f t="shared" si="22"/>
        <v>0</v>
      </c>
    </row>
    <row r="122" spans="2:30" s="971" customFormat="1" ht="15" customHeight="1" x14ac:dyDescent="0.2">
      <c r="B122" s="840"/>
      <c r="C122" s="970" t="str">
        <f>IF(B122="","",VLOOKUP(B122,'E8. KKauf_Berechnung'!$B$11:$D$140,2,0))</f>
        <v/>
      </c>
      <c r="D122" s="841"/>
      <c r="E122" s="842"/>
      <c r="F122" s="836"/>
      <c r="G122" s="836"/>
      <c r="H122" s="836"/>
      <c r="I122" s="843">
        <f t="shared" si="16"/>
        <v>0</v>
      </c>
      <c r="J122" s="836"/>
      <c r="K122" s="843">
        <f t="shared" si="17"/>
        <v>0</v>
      </c>
      <c r="L122" s="849">
        <f>IFERROR(VLOOKUP($D122,Listen!$F$3:$H$39,2,0),0)</f>
        <v>0</v>
      </c>
      <c r="M122" s="849">
        <f>IFERROR(VLOOKUP($D122,Listen!$F$3:$H$39,3,0),0)</f>
        <v>0</v>
      </c>
      <c r="N122" s="1115">
        <f t="shared" si="14"/>
        <v>0</v>
      </c>
      <c r="O122" s="1115">
        <f t="shared" si="23"/>
        <v>0</v>
      </c>
      <c r="P122" s="1115">
        <f t="shared" si="23"/>
        <v>0</v>
      </c>
      <c r="Q122" s="1115">
        <f t="shared" si="23"/>
        <v>0</v>
      </c>
      <c r="R122" s="1115">
        <f t="shared" si="23"/>
        <v>0</v>
      </c>
      <c r="S122" s="1115">
        <f t="shared" si="23"/>
        <v>0</v>
      </c>
      <c r="T122" s="1115">
        <f t="shared" si="23"/>
        <v>0</v>
      </c>
      <c r="U122" s="851">
        <f t="shared" si="19"/>
        <v>0</v>
      </c>
      <c r="V122" s="852">
        <f>IF(E122='A. Allgemeine Informationen'!$D$14,$K122-W122,HLOOKUP('A. Allgemeine Informationen'!$D$14-1,$X$5:$AD$2005,ROW(E122)-4,FALSE)-$W122)</f>
        <v>0</v>
      </c>
      <c r="W122" s="851">
        <f>HLOOKUP('A. Allgemeine Informationen'!$D$14,$X$5:$AD$2005,ROW(E122)-4,FALSE)</f>
        <v>0</v>
      </c>
      <c r="X122" s="851">
        <f t="shared" si="15"/>
        <v>0</v>
      </c>
      <c r="Y122" s="851">
        <f t="shared" si="22"/>
        <v>0</v>
      </c>
      <c r="Z122" s="851">
        <f t="shared" si="22"/>
        <v>0</v>
      </c>
      <c r="AA122" s="851">
        <f t="shared" si="22"/>
        <v>0</v>
      </c>
      <c r="AB122" s="851">
        <f t="shared" si="22"/>
        <v>0</v>
      </c>
      <c r="AC122" s="851">
        <f t="shared" si="22"/>
        <v>0</v>
      </c>
      <c r="AD122" s="853">
        <f t="shared" si="22"/>
        <v>0</v>
      </c>
    </row>
    <row r="123" spans="2:30" s="971" customFormat="1" ht="15" customHeight="1" x14ac:dyDescent="0.2">
      <c r="B123" s="840"/>
      <c r="C123" s="970" t="str">
        <f>IF(B123="","",VLOOKUP(B123,'E8. KKauf_Berechnung'!$B$11:$D$140,2,0))</f>
        <v/>
      </c>
      <c r="D123" s="841"/>
      <c r="E123" s="842"/>
      <c r="F123" s="836"/>
      <c r="G123" s="836"/>
      <c r="H123" s="836"/>
      <c r="I123" s="843">
        <f t="shared" si="16"/>
        <v>0</v>
      </c>
      <c r="J123" s="836"/>
      <c r="K123" s="843">
        <f t="shared" si="17"/>
        <v>0</v>
      </c>
      <c r="L123" s="849">
        <f>IFERROR(VLOOKUP($D123,Listen!$F$3:$H$39,2,0),0)</f>
        <v>0</v>
      </c>
      <c r="M123" s="849">
        <f>IFERROR(VLOOKUP($D123,Listen!$F$3:$H$39,3,0),0)</f>
        <v>0</v>
      </c>
      <c r="N123" s="1115">
        <f t="shared" si="14"/>
        <v>0</v>
      </c>
      <c r="O123" s="1115">
        <f t="shared" si="23"/>
        <v>0</v>
      </c>
      <c r="P123" s="1115">
        <f t="shared" si="23"/>
        <v>0</v>
      </c>
      <c r="Q123" s="1115">
        <f t="shared" si="23"/>
        <v>0</v>
      </c>
      <c r="R123" s="1115">
        <f t="shared" si="23"/>
        <v>0</v>
      </c>
      <c r="S123" s="1115">
        <f t="shared" si="23"/>
        <v>0</v>
      </c>
      <c r="T123" s="1115">
        <f t="shared" si="23"/>
        <v>0</v>
      </c>
      <c r="U123" s="851">
        <f t="shared" si="19"/>
        <v>0</v>
      </c>
      <c r="V123" s="852">
        <f>IF(E123='A. Allgemeine Informationen'!$D$14,$K123-W123,HLOOKUP('A. Allgemeine Informationen'!$D$14-1,$X$5:$AD$2005,ROW(E123)-4,FALSE)-$W123)</f>
        <v>0</v>
      </c>
      <c r="W123" s="851">
        <f>HLOOKUP('A. Allgemeine Informationen'!$D$14,$X$5:$AD$2005,ROW(E123)-4,FALSE)</f>
        <v>0</v>
      </c>
      <c r="X123" s="851">
        <f t="shared" si="15"/>
        <v>0</v>
      </c>
      <c r="Y123" s="851">
        <f t="shared" si="22"/>
        <v>0</v>
      </c>
      <c r="Z123" s="851">
        <f t="shared" si="22"/>
        <v>0</v>
      </c>
      <c r="AA123" s="851">
        <f t="shared" si="22"/>
        <v>0</v>
      </c>
      <c r="AB123" s="851">
        <f t="shared" si="22"/>
        <v>0</v>
      </c>
      <c r="AC123" s="851">
        <f t="shared" si="22"/>
        <v>0</v>
      </c>
      <c r="AD123" s="853">
        <f t="shared" si="22"/>
        <v>0</v>
      </c>
    </row>
    <row r="124" spans="2:30" s="971" customFormat="1" ht="15" customHeight="1" x14ac:dyDescent="0.2">
      <c r="B124" s="840"/>
      <c r="C124" s="970" t="str">
        <f>IF(B124="","",VLOOKUP(B124,'E8. KKauf_Berechnung'!$B$11:$D$140,2,0))</f>
        <v/>
      </c>
      <c r="D124" s="841"/>
      <c r="E124" s="842"/>
      <c r="F124" s="836"/>
      <c r="G124" s="836"/>
      <c r="H124" s="836"/>
      <c r="I124" s="843">
        <f t="shared" si="16"/>
        <v>0</v>
      </c>
      <c r="J124" s="836"/>
      <c r="K124" s="843">
        <f t="shared" si="17"/>
        <v>0</v>
      </c>
      <c r="L124" s="849">
        <f>IFERROR(VLOOKUP($D124,Listen!$F$3:$H$39,2,0),0)</f>
        <v>0</v>
      </c>
      <c r="M124" s="849">
        <f>IFERROR(VLOOKUP($D124,Listen!$F$3:$H$39,3,0),0)</f>
        <v>0</v>
      </c>
      <c r="N124" s="1115">
        <f t="shared" si="14"/>
        <v>0</v>
      </c>
      <c r="O124" s="1115">
        <f t="shared" si="23"/>
        <v>0</v>
      </c>
      <c r="P124" s="1115">
        <f t="shared" si="23"/>
        <v>0</v>
      </c>
      <c r="Q124" s="1115">
        <f t="shared" si="23"/>
        <v>0</v>
      </c>
      <c r="R124" s="1115">
        <f t="shared" si="23"/>
        <v>0</v>
      </c>
      <c r="S124" s="1115">
        <f t="shared" si="23"/>
        <v>0</v>
      </c>
      <c r="T124" s="1115">
        <f t="shared" si="23"/>
        <v>0</v>
      </c>
      <c r="U124" s="851">
        <f t="shared" si="19"/>
        <v>0</v>
      </c>
      <c r="V124" s="852">
        <f>IF(E124='A. Allgemeine Informationen'!$D$14,$K124-W124,HLOOKUP('A. Allgemeine Informationen'!$D$14-1,$X$5:$AD$2005,ROW(E124)-4,FALSE)-$W124)</f>
        <v>0</v>
      </c>
      <c r="W124" s="851">
        <f>HLOOKUP('A. Allgemeine Informationen'!$D$14,$X$5:$AD$2005,ROW(E124)-4,FALSE)</f>
        <v>0</v>
      </c>
      <c r="X124" s="851">
        <f t="shared" si="15"/>
        <v>0</v>
      </c>
      <c r="Y124" s="851">
        <f t="shared" si="22"/>
        <v>0</v>
      </c>
      <c r="Z124" s="851">
        <f t="shared" si="22"/>
        <v>0</v>
      </c>
      <c r="AA124" s="851">
        <f t="shared" si="22"/>
        <v>0</v>
      </c>
      <c r="AB124" s="851">
        <f t="shared" si="22"/>
        <v>0</v>
      </c>
      <c r="AC124" s="851">
        <f t="shared" si="22"/>
        <v>0</v>
      </c>
      <c r="AD124" s="853">
        <f t="shared" si="22"/>
        <v>0</v>
      </c>
    </row>
    <row r="125" spans="2:30" s="971" customFormat="1" ht="15" customHeight="1" x14ac:dyDescent="0.2">
      <c r="B125" s="840"/>
      <c r="C125" s="970" t="str">
        <f>IF(B125="","",VLOOKUP(B125,'E8. KKauf_Berechnung'!$B$11:$D$140,2,0))</f>
        <v/>
      </c>
      <c r="D125" s="841"/>
      <c r="E125" s="842"/>
      <c r="F125" s="836"/>
      <c r="G125" s="836"/>
      <c r="H125" s="836"/>
      <c r="I125" s="843">
        <f t="shared" si="16"/>
        <v>0</v>
      </c>
      <c r="J125" s="836"/>
      <c r="K125" s="843">
        <f t="shared" si="17"/>
        <v>0</v>
      </c>
      <c r="L125" s="849">
        <f>IFERROR(VLOOKUP($D125,Listen!$F$3:$H$39,2,0),0)</f>
        <v>0</v>
      </c>
      <c r="M125" s="849">
        <f>IFERROR(VLOOKUP($D125,Listen!$F$3:$H$39,3,0),0)</f>
        <v>0</v>
      </c>
      <c r="N125" s="1115">
        <f t="shared" si="14"/>
        <v>0</v>
      </c>
      <c r="O125" s="1115">
        <f t="shared" si="23"/>
        <v>0</v>
      </c>
      <c r="P125" s="1115">
        <f t="shared" si="23"/>
        <v>0</v>
      </c>
      <c r="Q125" s="1115">
        <f t="shared" si="23"/>
        <v>0</v>
      </c>
      <c r="R125" s="1115">
        <f t="shared" si="23"/>
        <v>0</v>
      </c>
      <c r="S125" s="1115">
        <f t="shared" si="23"/>
        <v>0</v>
      </c>
      <c r="T125" s="1115">
        <f t="shared" si="23"/>
        <v>0</v>
      </c>
      <c r="U125" s="851">
        <f t="shared" si="19"/>
        <v>0</v>
      </c>
      <c r="V125" s="852">
        <f>IF(E125='A. Allgemeine Informationen'!$D$14,$K125-W125,HLOOKUP('A. Allgemeine Informationen'!$D$14-1,$X$5:$AD$2005,ROW(E125)-4,FALSE)-$W125)</f>
        <v>0</v>
      </c>
      <c r="W125" s="851">
        <f>HLOOKUP('A. Allgemeine Informationen'!$D$14,$X$5:$AD$2005,ROW(E125)-4,FALSE)</f>
        <v>0</v>
      </c>
      <c r="X125" s="851">
        <f t="shared" si="15"/>
        <v>0</v>
      </c>
      <c r="Y125" s="851">
        <f t="shared" si="22"/>
        <v>0</v>
      </c>
      <c r="Z125" s="851">
        <f t="shared" si="22"/>
        <v>0</v>
      </c>
      <c r="AA125" s="851">
        <f t="shared" si="22"/>
        <v>0</v>
      </c>
      <c r="AB125" s="851">
        <f t="shared" si="22"/>
        <v>0</v>
      </c>
      <c r="AC125" s="851">
        <f t="shared" si="22"/>
        <v>0</v>
      </c>
      <c r="AD125" s="853">
        <f t="shared" si="22"/>
        <v>0</v>
      </c>
    </row>
    <row r="126" spans="2:30" s="971" customFormat="1" ht="15" customHeight="1" x14ac:dyDescent="0.2">
      <c r="B126" s="840"/>
      <c r="C126" s="970" t="str">
        <f>IF(B126="","",VLOOKUP(B126,'E8. KKauf_Berechnung'!$B$11:$D$140,2,0))</f>
        <v/>
      </c>
      <c r="D126" s="841"/>
      <c r="E126" s="842"/>
      <c r="F126" s="836"/>
      <c r="G126" s="836"/>
      <c r="H126" s="836"/>
      <c r="I126" s="843">
        <f t="shared" si="16"/>
        <v>0</v>
      </c>
      <c r="J126" s="836"/>
      <c r="K126" s="843">
        <f t="shared" si="17"/>
        <v>0</v>
      </c>
      <c r="L126" s="849">
        <f>IFERROR(VLOOKUP($D126,Listen!$F$3:$H$39,2,0),0)</f>
        <v>0</v>
      </c>
      <c r="M126" s="849">
        <f>IFERROR(VLOOKUP($D126,Listen!$F$3:$H$39,3,0),0)</f>
        <v>0</v>
      </c>
      <c r="N126" s="1115">
        <f t="shared" si="14"/>
        <v>0</v>
      </c>
      <c r="O126" s="1115">
        <f t="shared" si="23"/>
        <v>0</v>
      </c>
      <c r="P126" s="1115">
        <f t="shared" si="23"/>
        <v>0</v>
      </c>
      <c r="Q126" s="1115">
        <f t="shared" si="23"/>
        <v>0</v>
      </c>
      <c r="R126" s="1115">
        <f t="shared" si="23"/>
        <v>0</v>
      </c>
      <c r="S126" s="1115">
        <f t="shared" si="23"/>
        <v>0</v>
      </c>
      <c r="T126" s="1115">
        <f t="shared" si="23"/>
        <v>0</v>
      </c>
      <c r="U126" s="851">
        <f t="shared" si="19"/>
        <v>0</v>
      </c>
      <c r="V126" s="852">
        <f>IF(E126='A. Allgemeine Informationen'!$D$14,$K126-W126,HLOOKUP('A. Allgemeine Informationen'!$D$14-1,$X$5:$AD$2005,ROW(E126)-4,FALSE)-$W126)</f>
        <v>0</v>
      </c>
      <c r="W126" s="851">
        <f>HLOOKUP('A. Allgemeine Informationen'!$D$14,$X$5:$AD$2005,ROW(E126)-4,FALSE)</f>
        <v>0</v>
      </c>
      <c r="X126" s="851">
        <f t="shared" si="15"/>
        <v>0</v>
      </c>
      <c r="Y126" s="851">
        <f t="shared" si="22"/>
        <v>0</v>
      </c>
      <c r="Z126" s="851">
        <f t="shared" si="22"/>
        <v>0</v>
      </c>
      <c r="AA126" s="851">
        <f t="shared" si="22"/>
        <v>0</v>
      </c>
      <c r="AB126" s="851">
        <f t="shared" si="22"/>
        <v>0</v>
      </c>
      <c r="AC126" s="851">
        <f t="shared" si="22"/>
        <v>0</v>
      </c>
      <c r="AD126" s="853">
        <f t="shared" si="22"/>
        <v>0</v>
      </c>
    </row>
    <row r="127" spans="2:30" s="971" customFormat="1" ht="15" customHeight="1" x14ac:dyDescent="0.2">
      <c r="B127" s="840"/>
      <c r="C127" s="970" t="str">
        <f>IF(B127="","",VLOOKUP(B127,'E8. KKauf_Berechnung'!$B$11:$D$140,2,0))</f>
        <v/>
      </c>
      <c r="D127" s="841"/>
      <c r="E127" s="842"/>
      <c r="F127" s="836"/>
      <c r="G127" s="836"/>
      <c r="H127" s="836"/>
      <c r="I127" s="843">
        <f t="shared" si="16"/>
        <v>0</v>
      </c>
      <c r="J127" s="836"/>
      <c r="K127" s="843">
        <f t="shared" si="17"/>
        <v>0</v>
      </c>
      <c r="L127" s="849">
        <f>IFERROR(VLOOKUP($D127,Listen!$F$3:$H$39,2,0),0)</f>
        <v>0</v>
      </c>
      <c r="M127" s="849">
        <f>IFERROR(VLOOKUP($D127,Listen!$F$3:$H$39,3,0),0)</f>
        <v>0</v>
      </c>
      <c r="N127" s="1115">
        <f t="shared" si="14"/>
        <v>0</v>
      </c>
      <c r="O127" s="1115">
        <f t="shared" si="23"/>
        <v>0</v>
      </c>
      <c r="P127" s="1115">
        <f t="shared" si="23"/>
        <v>0</v>
      </c>
      <c r="Q127" s="1115">
        <f t="shared" si="23"/>
        <v>0</v>
      </c>
      <c r="R127" s="1115">
        <f t="shared" si="23"/>
        <v>0</v>
      </c>
      <c r="S127" s="1115">
        <f t="shared" si="23"/>
        <v>0</v>
      </c>
      <c r="T127" s="1115">
        <f t="shared" si="23"/>
        <v>0</v>
      </c>
      <c r="U127" s="851">
        <f t="shared" si="19"/>
        <v>0</v>
      </c>
      <c r="V127" s="852">
        <f>IF(E127='A. Allgemeine Informationen'!$D$14,$K127-W127,HLOOKUP('A. Allgemeine Informationen'!$D$14-1,$X$5:$AD$2005,ROW(E127)-4,FALSE)-$W127)</f>
        <v>0</v>
      </c>
      <c r="W127" s="851">
        <f>HLOOKUP('A. Allgemeine Informationen'!$D$14,$X$5:$AD$2005,ROW(E127)-4,FALSE)</f>
        <v>0</v>
      </c>
      <c r="X127" s="851">
        <f t="shared" si="15"/>
        <v>0</v>
      </c>
      <c r="Y127" s="851">
        <f t="shared" si="22"/>
        <v>0</v>
      </c>
      <c r="Z127" s="851">
        <f t="shared" si="22"/>
        <v>0</v>
      </c>
      <c r="AA127" s="851">
        <f t="shared" si="22"/>
        <v>0</v>
      </c>
      <c r="AB127" s="851">
        <f t="shared" si="22"/>
        <v>0</v>
      </c>
      <c r="AC127" s="851">
        <f t="shared" si="22"/>
        <v>0</v>
      </c>
      <c r="AD127" s="853">
        <f t="shared" si="22"/>
        <v>0</v>
      </c>
    </row>
    <row r="128" spans="2:30" s="971" customFormat="1" ht="15" customHeight="1" x14ac:dyDescent="0.2">
      <c r="B128" s="840"/>
      <c r="C128" s="970" t="str">
        <f>IF(B128="","",VLOOKUP(B128,'E8. KKauf_Berechnung'!$B$11:$D$140,2,0))</f>
        <v/>
      </c>
      <c r="D128" s="841"/>
      <c r="E128" s="842"/>
      <c r="F128" s="836"/>
      <c r="G128" s="836"/>
      <c r="H128" s="836"/>
      <c r="I128" s="843">
        <f t="shared" si="16"/>
        <v>0</v>
      </c>
      <c r="J128" s="836"/>
      <c r="K128" s="843">
        <f t="shared" si="17"/>
        <v>0</v>
      </c>
      <c r="L128" s="849">
        <f>IFERROR(VLOOKUP($D128,Listen!$F$3:$H$39,2,0),0)</f>
        <v>0</v>
      </c>
      <c r="M128" s="849">
        <f>IFERROR(VLOOKUP($D128,Listen!$F$3:$H$39,3,0),0)</f>
        <v>0</v>
      </c>
      <c r="N128" s="1115">
        <f t="shared" si="14"/>
        <v>0</v>
      </c>
      <c r="O128" s="1115">
        <f t="shared" si="23"/>
        <v>0</v>
      </c>
      <c r="P128" s="1115">
        <f t="shared" si="23"/>
        <v>0</v>
      </c>
      <c r="Q128" s="1115">
        <f t="shared" si="23"/>
        <v>0</v>
      </c>
      <c r="R128" s="1115">
        <f t="shared" si="23"/>
        <v>0</v>
      </c>
      <c r="S128" s="1115">
        <f t="shared" si="23"/>
        <v>0</v>
      </c>
      <c r="T128" s="1115">
        <f t="shared" si="23"/>
        <v>0</v>
      </c>
      <c r="U128" s="851">
        <f t="shared" si="19"/>
        <v>0</v>
      </c>
      <c r="V128" s="852">
        <f>IF(E128='A. Allgemeine Informationen'!$D$14,$K128-W128,HLOOKUP('A. Allgemeine Informationen'!$D$14-1,$X$5:$AD$2005,ROW(E128)-4,FALSE)-$W128)</f>
        <v>0</v>
      </c>
      <c r="W128" s="851">
        <f>HLOOKUP('A. Allgemeine Informationen'!$D$14,$X$5:$AD$2005,ROW(E128)-4,FALSE)</f>
        <v>0</v>
      </c>
      <c r="X128" s="851">
        <f t="shared" si="15"/>
        <v>0</v>
      </c>
      <c r="Y128" s="851">
        <f t="shared" si="22"/>
        <v>0</v>
      </c>
      <c r="Z128" s="851">
        <f t="shared" si="22"/>
        <v>0</v>
      </c>
      <c r="AA128" s="851">
        <f t="shared" si="22"/>
        <v>0</v>
      </c>
      <c r="AB128" s="851">
        <f t="shared" si="22"/>
        <v>0</v>
      </c>
      <c r="AC128" s="851">
        <f t="shared" si="22"/>
        <v>0</v>
      </c>
      <c r="AD128" s="853">
        <f t="shared" si="22"/>
        <v>0</v>
      </c>
    </row>
    <row r="129" spans="2:30" s="971" customFormat="1" ht="15" customHeight="1" x14ac:dyDescent="0.2">
      <c r="B129" s="840"/>
      <c r="C129" s="970" t="str">
        <f>IF(B129="","",VLOOKUP(B129,'E8. KKauf_Berechnung'!$B$11:$D$140,2,0))</f>
        <v/>
      </c>
      <c r="D129" s="841"/>
      <c r="E129" s="842"/>
      <c r="F129" s="836"/>
      <c r="G129" s="836"/>
      <c r="H129" s="836"/>
      <c r="I129" s="843">
        <f t="shared" si="16"/>
        <v>0</v>
      </c>
      <c r="J129" s="836"/>
      <c r="K129" s="843">
        <f t="shared" si="17"/>
        <v>0</v>
      </c>
      <c r="L129" s="849">
        <f>IFERROR(VLOOKUP($D129,Listen!$F$3:$H$39,2,0),0)</f>
        <v>0</v>
      </c>
      <c r="M129" s="849">
        <f>IFERROR(VLOOKUP($D129,Listen!$F$3:$H$39,3,0),0)</f>
        <v>0</v>
      </c>
      <c r="N129" s="1115">
        <f t="shared" si="14"/>
        <v>0</v>
      </c>
      <c r="O129" s="1115">
        <f t="shared" si="23"/>
        <v>0</v>
      </c>
      <c r="P129" s="1115">
        <f t="shared" si="23"/>
        <v>0</v>
      </c>
      <c r="Q129" s="1115">
        <f t="shared" si="23"/>
        <v>0</v>
      </c>
      <c r="R129" s="1115">
        <f t="shared" si="23"/>
        <v>0</v>
      </c>
      <c r="S129" s="1115">
        <f t="shared" si="23"/>
        <v>0</v>
      </c>
      <c r="T129" s="1115">
        <f t="shared" si="23"/>
        <v>0</v>
      </c>
      <c r="U129" s="851">
        <f t="shared" si="19"/>
        <v>0</v>
      </c>
      <c r="V129" s="852">
        <f>IF(E129='A. Allgemeine Informationen'!$D$14,$K129-W129,HLOOKUP('A. Allgemeine Informationen'!$D$14-1,$X$5:$AD$2005,ROW(E129)-4,FALSE)-$W129)</f>
        <v>0</v>
      </c>
      <c r="W129" s="851">
        <f>HLOOKUP('A. Allgemeine Informationen'!$D$14,$X$5:$AD$2005,ROW(E129)-4,FALSE)</f>
        <v>0</v>
      </c>
      <c r="X129" s="851">
        <f t="shared" si="15"/>
        <v>0</v>
      </c>
      <c r="Y129" s="851">
        <f t="shared" si="22"/>
        <v>0</v>
      </c>
      <c r="Z129" s="851">
        <f t="shared" si="22"/>
        <v>0</v>
      </c>
      <c r="AA129" s="851">
        <f t="shared" si="22"/>
        <v>0</v>
      </c>
      <c r="AB129" s="851">
        <f t="shared" si="22"/>
        <v>0</v>
      </c>
      <c r="AC129" s="851">
        <f t="shared" si="22"/>
        <v>0</v>
      </c>
      <c r="AD129" s="853">
        <f t="shared" si="22"/>
        <v>0</v>
      </c>
    </row>
    <row r="130" spans="2:30" s="971" customFormat="1" ht="15" customHeight="1" x14ac:dyDescent="0.2">
      <c r="B130" s="840"/>
      <c r="C130" s="970" t="str">
        <f>IF(B130="","",VLOOKUP(B130,'E8. KKauf_Berechnung'!$B$11:$D$140,2,0))</f>
        <v/>
      </c>
      <c r="D130" s="841"/>
      <c r="E130" s="842"/>
      <c r="F130" s="836"/>
      <c r="G130" s="836"/>
      <c r="H130" s="836"/>
      <c r="I130" s="843">
        <f t="shared" si="16"/>
        <v>0</v>
      </c>
      <c r="J130" s="836"/>
      <c r="K130" s="843">
        <f t="shared" si="17"/>
        <v>0</v>
      </c>
      <c r="L130" s="849">
        <f>IFERROR(VLOOKUP($D130,Listen!$F$3:$H$39,2,0),0)</f>
        <v>0</v>
      </c>
      <c r="M130" s="849">
        <f>IFERROR(VLOOKUP($D130,Listen!$F$3:$H$39,3,0),0)</f>
        <v>0</v>
      </c>
      <c r="N130" s="1115">
        <f t="shared" si="14"/>
        <v>0</v>
      </c>
      <c r="O130" s="1115">
        <f t="shared" si="23"/>
        <v>0</v>
      </c>
      <c r="P130" s="1115">
        <f t="shared" si="23"/>
        <v>0</v>
      </c>
      <c r="Q130" s="1115">
        <f t="shared" si="23"/>
        <v>0</v>
      </c>
      <c r="R130" s="1115">
        <f t="shared" si="23"/>
        <v>0</v>
      </c>
      <c r="S130" s="1115">
        <f t="shared" si="23"/>
        <v>0</v>
      </c>
      <c r="T130" s="1115">
        <f t="shared" si="23"/>
        <v>0</v>
      </c>
      <c r="U130" s="851">
        <f t="shared" si="19"/>
        <v>0</v>
      </c>
      <c r="V130" s="852">
        <f>IF(E130='A. Allgemeine Informationen'!$D$14,$K130-W130,HLOOKUP('A. Allgemeine Informationen'!$D$14-1,$X$5:$AD$2005,ROW(E130)-4,FALSE)-$W130)</f>
        <v>0</v>
      </c>
      <c r="W130" s="851">
        <f>HLOOKUP('A. Allgemeine Informationen'!$D$14,$X$5:$AD$2005,ROW(E130)-4,FALSE)</f>
        <v>0</v>
      </c>
      <c r="X130" s="851">
        <f t="shared" si="15"/>
        <v>0</v>
      </c>
      <c r="Y130" s="851">
        <f t="shared" si="22"/>
        <v>0</v>
      </c>
      <c r="Z130" s="851">
        <f t="shared" si="22"/>
        <v>0</v>
      </c>
      <c r="AA130" s="851">
        <f t="shared" si="22"/>
        <v>0</v>
      </c>
      <c r="AB130" s="851">
        <f t="shared" si="22"/>
        <v>0</v>
      </c>
      <c r="AC130" s="851">
        <f t="shared" si="22"/>
        <v>0</v>
      </c>
      <c r="AD130" s="853">
        <f t="shared" si="22"/>
        <v>0</v>
      </c>
    </row>
    <row r="131" spans="2:30" s="971" customFormat="1" ht="15" customHeight="1" x14ac:dyDescent="0.2">
      <c r="B131" s="840"/>
      <c r="C131" s="970" t="str">
        <f>IF(B131="","",VLOOKUP(B131,'E8. KKauf_Berechnung'!$B$11:$D$140,2,0))</f>
        <v/>
      </c>
      <c r="D131" s="841"/>
      <c r="E131" s="842"/>
      <c r="F131" s="836"/>
      <c r="G131" s="836"/>
      <c r="H131" s="836"/>
      <c r="I131" s="843">
        <f t="shared" si="16"/>
        <v>0</v>
      </c>
      <c r="J131" s="836"/>
      <c r="K131" s="843">
        <f t="shared" si="17"/>
        <v>0</v>
      </c>
      <c r="L131" s="849">
        <f>IFERROR(VLOOKUP($D131,Listen!$F$3:$H$39,2,0),0)</f>
        <v>0</v>
      </c>
      <c r="M131" s="849">
        <f>IFERROR(VLOOKUP($D131,Listen!$F$3:$H$39,3,0),0)</f>
        <v>0</v>
      </c>
      <c r="N131" s="1115">
        <f t="shared" si="14"/>
        <v>0</v>
      </c>
      <c r="O131" s="1115">
        <f t="shared" si="23"/>
        <v>0</v>
      </c>
      <c r="P131" s="1115">
        <f t="shared" si="23"/>
        <v>0</v>
      </c>
      <c r="Q131" s="1115">
        <f t="shared" si="23"/>
        <v>0</v>
      </c>
      <c r="R131" s="1115">
        <f t="shared" si="23"/>
        <v>0</v>
      </c>
      <c r="S131" s="1115">
        <f t="shared" si="23"/>
        <v>0</v>
      </c>
      <c r="T131" s="1115">
        <f t="shared" si="23"/>
        <v>0</v>
      </c>
      <c r="U131" s="851">
        <f t="shared" si="19"/>
        <v>0</v>
      </c>
      <c r="V131" s="852">
        <f>IF(E131='A. Allgemeine Informationen'!$D$14,$K131-W131,HLOOKUP('A. Allgemeine Informationen'!$D$14-1,$X$5:$AD$2005,ROW(E131)-4,FALSE)-$W131)</f>
        <v>0</v>
      </c>
      <c r="W131" s="851">
        <f>HLOOKUP('A. Allgemeine Informationen'!$D$14,$X$5:$AD$2005,ROW(E131)-4,FALSE)</f>
        <v>0</v>
      </c>
      <c r="X131" s="851">
        <f t="shared" si="15"/>
        <v>0</v>
      </c>
      <c r="Y131" s="851">
        <f t="shared" si="22"/>
        <v>0</v>
      </c>
      <c r="Z131" s="851">
        <f t="shared" si="22"/>
        <v>0</v>
      </c>
      <c r="AA131" s="851">
        <f t="shared" si="22"/>
        <v>0</v>
      </c>
      <c r="AB131" s="851">
        <f t="shared" si="22"/>
        <v>0</v>
      </c>
      <c r="AC131" s="851">
        <f t="shared" si="22"/>
        <v>0</v>
      </c>
      <c r="AD131" s="853">
        <f t="shared" si="22"/>
        <v>0</v>
      </c>
    </row>
    <row r="132" spans="2:30" s="971" customFormat="1" ht="15" customHeight="1" x14ac:dyDescent="0.2">
      <c r="B132" s="840"/>
      <c r="C132" s="970" t="str">
        <f>IF(B132="","",VLOOKUP(B132,'E8. KKauf_Berechnung'!$B$11:$D$140,2,0))</f>
        <v/>
      </c>
      <c r="D132" s="841"/>
      <c r="E132" s="842"/>
      <c r="F132" s="836"/>
      <c r="G132" s="836"/>
      <c r="H132" s="836"/>
      <c r="I132" s="843">
        <f t="shared" si="16"/>
        <v>0</v>
      </c>
      <c r="J132" s="836"/>
      <c r="K132" s="843">
        <f t="shared" si="17"/>
        <v>0</v>
      </c>
      <c r="L132" s="849">
        <f>IFERROR(VLOOKUP($D132,Listen!$F$3:$H$39,2,0),0)</f>
        <v>0</v>
      </c>
      <c r="M132" s="849">
        <f>IFERROR(VLOOKUP($D132,Listen!$F$3:$H$39,3,0),0)</f>
        <v>0</v>
      </c>
      <c r="N132" s="1115">
        <f t="shared" si="14"/>
        <v>0</v>
      </c>
      <c r="O132" s="1115">
        <f t="shared" si="23"/>
        <v>0</v>
      </c>
      <c r="P132" s="1115">
        <f t="shared" si="23"/>
        <v>0</v>
      </c>
      <c r="Q132" s="1115">
        <f t="shared" si="23"/>
        <v>0</v>
      </c>
      <c r="R132" s="1115">
        <f t="shared" si="23"/>
        <v>0</v>
      </c>
      <c r="S132" s="1115">
        <f t="shared" si="23"/>
        <v>0</v>
      </c>
      <c r="T132" s="1115">
        <f t="shared" si="23"/>
        <v>0</v>
      </c>
      <c r="U132" s="851">
        <f t="shared" si="19"/>
        <v>0</v>
      </c>
      <c r="V132" s="852">
        <f>IF(E132='A. Allgemeine Informationen'!$D$14,$K132-W132,HLOOKUP('A. Allgemeine Informationen'!$D$14-1,$X$5:$AD$2005,ROW(E132)-4,FALSE)-$W132)</f>
        <v>0</v>
      </c>
      <c r="W132" s="851">
        <f>HLOOKUP('A. Allgemeine Informationen'!$D$14,$X$5:$AD$2005,ROW(E132)-4,FALSE)</f>
        <v>0</v>
      </c>
      <c r="X132" s="851">
        <f t="shared" si="15"/>
        <v>0</v>
      </c>
      <c r="Y132" s="851">
        <f t="shared" si="22"/>
        <v>0</v>
      </c>
      <c r="Z132" s="851">
        <f t="shared" si="22"/>
        <v>0</v>
      </c>
      <c r="AA132" s="851">
        <f t="shared" si="22"/>
        <v>0</v>
      </c>
      <c r="AB132" s="851">
        <f t="shared" si="22"/>
        <v>0</v>
      </c>
      <c r="AC132" s="851">
        <f t="shared" si="22"/>
        <v>0</v>
      </c>
      <c r="AD132" s="853">
        <f t="shared" si="22"/>
        <v>0</v>
      </c>
    </row>
    <row r="133" spans="2:30" s="971" customFormat="1" ht="15" customHeight="1" x14ac:dyDescent="0.2">
      <c r="B133" s="840"/>
      <c r="C133" s="970" t="str">
        <f>IF(B133="","",VLOOKUP(B133,'E8. KKauf_Berechnung'!$B$11:$D$140,2,0))</f>
        <v/>
      </c>
      <c r="D133" s="841"/>
      <c r="E133" s="842"/>
      <c r="F133" s="836"/>
      <c r="G133" s="836"/>
      <c r="H133" s="836"/>
      <c r="I133" s="843">
        <f t="shared" si="16"/>
        <v>0</v>
      </c>
      <c r="J133" s="836"/>
      <c r="K133" s="843">
        <f t="shared" si="17"/>
        <v>0</v>
      </c>
      <c r="L133" s="849">
        <f>IFERROR(VLOOKUP($D133,Listen!$F$3:$H$39,2,0),0)</f>
        <v>0</v>
      </c>
      <c r="M133" s="849">
        <f>IFERROR(VLOOKUP($D133,Listen!$F$3:$H$39,3,0),0)</f>
        <v>0</v>
      </c>
      <c r="N133" s="1115">
        <f t="shared" si="14"/>
        <v>0</v>
      </c>
      <c r="O133" s="1115">
        <f t="shared" si="23"/>
        <v>0</v>
      </c>
      <c r="P133" s="1115">
        <f t="shared" si="23"/>
        <v>0</v>
      </c>
      <c r="Q133" s="1115">
        <f t="shared" si="23"/>
        <v>0</v>
      </c>
      <c r="R133" s="1115">
        <f t="shared" si="23"/>
        <v>0</v>
      </c>
      <c r="S133" s="1115">
        <f t="shared" si="23"/>
        <v>0</v>
      </c>
      <c r="T133" s="1115">
        <f t="shared" si="23"/>
        <v>0</v>
      </c>
      <c r="U133" s="851">
        <f t="shared" si="19"/>
        <v>0</v>
      </c>
      <c r="V133" s="852">
        <f>IF(E133='A. Allgemeine Informationen'!$D$14,$K133-W133,HLOOKUP('A. Allgemeine Informationen'!$D$14-1,$X$5:$AD$2005,ROW(E133)-4,FALSE)-$W133)</f>
        <v>0</v>
      </c>
      <c r="W133" s="851">
        <f>HLOOKUP('A. Allgemeine Informationen'!$D$14,$X$5:$AD$2005,ROW(E133)-4,FALSE)</f>
        <v>0</v>
      </c>
      <c r="X133" s="851">
        <f t="shared" si="15"/>
        <v>0</v>
      </c>
      <c r="Y133" s="851">
        <f t="shared" si="22"/>
        <v>0</v>
      </c>
      <c r="Z133" s="851">
        <f t="shared" si="22"/>
        <v>0</v>
      </c>
      <c r="AA133" s="851">
        <f t="shared" si="22"/>
        <v>0</v>
      </c>
      <c r="AB133" s="851">
        <f t="shared" si="22"/>
        <v>0</v>
      </c>
      <c r="AC133" s="851">
        <f t="shared" si="22"/>
        <v>0</v>
      </c>
      <c r="AD133" s="853">
        <f t="shared" si="22"/>
        <v>0</v>
      </c>
    </row>
    <row r="134" spans="2:30" s="971" customFormat="1" ht="15" customHeight="1" x14ac:dyDescent="0.2">
      <c r="B134" s="840"/>
      <c r="C134" s="970" t="str">
        <f>IF(B134="","",VLOOKUP(B134,'E8. KKauf_Berechnung'!$B$11:$D$140,2,0))</f>
        <v/>
      </c>
      <c r="D134" s="841"/>
      <c r="E134" s="842"/>
      <c r="F134" s="836"/>
      <c r="G134" s="836"/>
      <c r="H134" s="836"/>
      <c r="I134" s="843">
        <f t="shared" si="16"/>
        <v>0</v>
      </c>
      <c r="J134" s="836"/>
      <c r="K134" s="843">
        <f t="shared" si="17"/>
        <v>0</v>
      </c>
      <c r="L134" s="849">
        <f>IFERROR(VLOOKUP($D134,Listen!$F$3:$H$39,2,0),0)</f>
        <v>0</v>
      </c>
      <c r="M134" s="849">
        <f>IFERROR(VLOOKUP($D134,Listen!$F$3:$H$39,3,0),0)</f>
        <v>0</v>
      </c>
      <c r="N134" s="1115">
        <f t="shared" ref="N134:N197" si="24">$L134</f>
        <v>0</v>
      </c>
      <c r="O134" s="1115">
        <f t="shared" si="23"/>
        <v>0</v>
      </c>
      <c r="P134" s="1115">
        <f t="shared" si="23"/>
        <v>0</v>
      </c>
      <c r="Q134" s="1115">
        <f t="shared" si="23"/>
        <v>0</v>
      </c>
      <c r="R134" s="1115">
        <f t="shared" si="23"/>
        <v>0</v>
      </c>
      <c r="S134" s="1115">
        <f t="shared" si="23"/>
        <v>0</v>
      </c>
      <c r="T134" s="1115">
        <f t="shared" si="23"/>
        <v>0</v>
      </c>
      <c r="U134" s="851">
        <f t="shared" si="19"/>
        <v>0</v>
      </c>
      <c r="V134" s="852">
        <f>IF(E134='A. Allgemeine Informationen'!$D$14,$K134-W134,HLOOKUP('A. Allgemeine Informationen'!$D$14-1,$X$5:$AD$2005,ROW(E134)-4,FALSE)-$W134)</f>
        <v>0</v>
      </c>
      <c r="W134" s="851">
        <f>HLOOKUP('A. Allgemeine Informationen'!$D$14,$X$5:$AD$2005,ROW(E134)-4,FALSE)</f>
        <v>0</v>
      </c>
      <c r="X134" s="851">
        <f t="shared" ref="X134:X197" si="25">IF(OR($E134=0,$K134=0),0,IF($E134&lt;=X$5,$K134-$K134/N134*(X$5-$E134+1),0))</f>
        <v>0</v>
      </c>
      <c r="Y134" s="851">
        <f t="shared" si="22"/>
        <v>0</v>
      </c>
      <c r="Z134" s="851">
        <f t="shared" si="22"/>
        <v>0</v>
      </c>
      <c r="AA134" s="851">
        <f t="shared" si="22"/>
        <v>0</v>
      </c>
      <c r="AB134" s="851">
        <f t="shared" si="22"/>
        <v>0</v>
      </c>
      <c r="AC134" s="851">
        <f t="shared" si="22"/>
        <v>0</v>
      </c>
      <c r="AD134" s="853">
        <f t="shared" si="22"/>
        <v>0</v>
      </c>
    </row>
    <row r="135" spans="2:30" s="971" customFormat="1" ht="15" customHeight="1" x14ac:dyDescent="0.2">
      <c r="B135" s="840"/>
      <c r="C135" s="970" t="str">
        <f>IF(B135="","",VLOOKUP(B135,'E8. KKauf_Berechnung'!$B$11:$D$140,2,0))</f>
        <v/>
      </c>
      <c r="D135" s="841"/>
      <c r="E135" s="842"/>
      <c r="F135" s="836"/>
      <c r="G135" s="836"/>
      <c r="H135" s="836"/>
      <c r="I135" s="843">
        <f t="shared" ref="I135:I198" si="26">F135+G135-H135</f>
        <v>0</v>
      </c>
      <c r="J135" s="836"/>
      <c r="K135" s="843">
        <f t="shared" ref="K135:K198" si="27">I135-J135</f>
        <v>0</v>
      </c>
      <c r="L135" s="849">
        <f>IFERROR(VLOOKUP($D135,Listen!$F$3:$H$39,2,0),0)</f>
        <v>0</v>
      </c>
      <c r="M135" s="849">
        <f>IFERROR(VLOOKUP($D135,Listen!$F$3:$H$39,3,0),0)</f>
        <v>0</v>
      </c>
      <c r="N135" s="1115">
        <f t="shared" si="24"/>
        <v>0</v>
      </c>
      <c r="O135" s="1115">
        <f t="shared" ref="O135:T150" si="28">N135</f>
        <v>0</v>
      </c>
      <c r="P135" s="1115">
        <f t="shared" si="28"/>
        <v>0</v>
      </c>
      <c r="Q135" s="1115">
        <f t="shared" si="28"/>
        <v>0</v>
      </c>
      <c r="R135" s="1115">
        <f t="shared" si="28"/>
        <v>0</v>
      </c>
      <c r="S135" s="1115">
        <f t="shared" si="28"/>
        <v>0</v>
      </c>
      <c r="T135" s="1115">
        <f t="shared" si="28"/>
        <v>0</v>
      </c>
      <c r="U135" s="851">
        <f t="shared" ref="U135:U198" si="29">W135+V135</f>
        <v>0</v>
      </c>
      <c r="V135" s="852">
        <f>IF(E135='A. Allgemeine Informationen'!$D$14,$K135-W135,HLOOKUP('A. Allgemeine Informationen'!$D$14-1,$X$5:$AD$2005,ROW(E135)-4,FALSE)-$W135)</f>
        <v>0</v>
      </c>
      <c r="W135" s="851">
        <f>HLOOKUP('A. Allgemeine Informationen'!$D$14,$X$5:$AD$2005,ROW(E135)-4,FALSE)</f>
        <v>0</v>
      </c>
      <c r="X135" s="851">
        <f t="shared" si="25"/>
        <v>0</v>
      </c>
      <c r="Y135" s="851">
        <f t="shared" si="22"/>
        <v>0</v>
      </c>
      <c r="Z135" s="851">
        <f t="shared" si="22"/>
        <v>0</v>
      </c>
      <c r="AA135" s="851">
        <f t="shared" si="22"/>
        <v>0</v>
      </c>
      <c r="AB135" s="851">
        <f t="shared" si="22"/>
        <v>0</v>
      </c>
      <c r="AC135" s="851">
        <f t="shared" si="22"/>
        <v>0</v>
      </c>
      <c r="AD135" s="853">
        <f t="shared" si="22"/>
        <v>0</v>
      </c>
    </row>
    <row r="136" spans="2:30" s="971" customFormat="1" ht="15" customHeight="1" x14ac:dyDescent="0.2">
      <c r="B136" s="840"/>
      <c r="C136" s="970" t="str">
        <f>IF(B136="","",VLOOKUP(B136,'E8. KKauf_Berechnung'!$B$11:$D$140,2,0))</f>
        <v/>
      </c>
      <c r="D136" s="841"/>
      <c r="E136" s="842"/>
      <c r="F136" s="836"/>
      <c r="G136" s="836"/>
      <c r="H136" s="836"/>
      <c r="I136" s="843">
        <f t="shared" si="26"/>
        <v>0</v>
      </c>
      <c r="J136" s="836"/>
      <c r="K136" s="843">
        <f t="shared" si="27"/>
        <v>0</v>
      </c>
      <c r="L136" s="849">
        <f>IFERROR(VLOOKUP($D136,Listen!$F$3:$H$39,2,0),0)</f>
        <v>0</v>
      </c>
      <c r="M136" s="849">
        <f>IFERROR(VLOOKUP($D136,Listen!$F$3:$H$39,3,0),0)</f>
        <v>0</v>
      </c>
      <c r="N136" s="1115">
        <f t="shared" si="24"/>
        <v>0</v>
      </c>
      <c r="O136" s="1115">
        <f t="shared" si="28"/>
        <v>0</v>
      </c>
      <c r="P136" s="1115">
        <f t="shared" si="28"/>
        <v>0</v>
      </c>
      <c r="Q136" s="1115">
        <f t="shared" si="28"/>
        <v>0</v>
      </c>
      <c r="R136" s="1115">
        <f t="shared" si="28"/>
        <v>0</v>
      </c>
      <c r="S136" s="1115">
        <f t="shared" si="28"/>
        <v>0</v>
      </c>
      <c r="T136" s="1115">
        <f t="shared" si="28"/>
        <v>0</v>
      </c>
      <c r="U136" s="851">
        <f t="shared" si="29"/>
        <v>0</v>
      </c>
      <c r="V136" s="852">
        <f>IF(E136='A. Allgemeine Informationen'!$D$14,$K136-W136,HLOOKUP('A. Allgemeine Informationen'!$D$14-1,$X$5:$AD$2005,ROW(E136)-4,FALSE)-$W136)</f>
        <v>0</v>
      </c>
      <c r="W136" s="851">
        <f>HLOOKUP('A. Allgemeine Informationen'!$D$14,$X$5:$AD$2005,ROW(E136)-4,FALSE)</f>
        <v>0</v>
      </c>
      <c r="X136" s="851">
        <f t="shared" si="25"/>
        <v>0</v>
      </c>
      <c r="Y136" s="851">
        <f t="shared" si="22"/>
        <v>0</v>
      </c>
      <c r="Z136" s="851">
        <f t="shared" si="22"/>
        <v>0</v>
      </c>
      <c r="AA136" s="851">
        <f t="shared" si="22"/>
        <v>0</v>
      </c>
      <c r="AB136" s="851">
        <f t="shared" si="22"/>
        <v>0</v>
      </c>
      <c r="AC136" s="851">
        <f t="shared" si="22"/>
        <v>0</v>
      </c>
      <c r="AD136" s="853">
        <f t="shared" si="22"/>
        <v>0</v>
      </c>
    </row>
    <row r="137" spans="2:30" s="971" customFormat="1" ht="15" customHeight="1" x14ac:dyDescent="0.2">
      <c r="B137" s="840"/>
      <c r="C137" s="970" t="str">
        <f>IF(B137="","",VLOOKUP(B137,'E8. KKauf_Berechnung'!$B$11:$D$140,2,0))</f>
        <v/>
      </c>
      <c r="D137" s="841"/>
      <c r="E137" s="842"/>
      <c r="F137" s="836"/>
      <c r="G137" s="836"/>
      <c r="H137" s="836"/>
      <c r="I137" s="843">
        <f t="shared" si="26"/>
        <v>0</v>
      </c>
      <c r="J137" s="836"/>
      <c r="K137" s="843">
        <f t="shared" si="27"/>
        <v>0</v>
      </c>
      <c r="L137" s="849">
        <f>IFERROR(VLOOKUP($D137,Listen!$F$3:$H$39,2,0),0)</f>
        <v>0</v>
      </c>
      <c r="M137" s="849">
        <f>IFERROR(VLOOKUP($D137,Listen!$F$3:$H$39,3,0),0)</f>
        <v>0</v>
      </c>
      <c r="N137" s="1115">
        <f t="shared" si="24"/>
        <v>0</v>
      </c>
      <c r="O137" s="1115">
        <f t="shared" si="28"/>
        <v>0</v>
      </c>
      <c r="P137" s="1115">
        <f t="shared" si="28"/>
        <v>0</v>
      </c>
      <c r="Q137" s="1115">
        <f t="shared" si="28"/>
        <v>0</v>
      </c>
      <c r="R137" s="1115">
        <f t="shared" si="28"/>
        <v>0</v>
      </c>
      <c r="S137" s="1115">
        <f t="shared" si="28"/>
        <v>0</v>
      </c>
      <c r="T137" s="1115">
        <f t="shared" si="28"/>
        <v>0</v>
      </c>
      <c r="U137" s="851">
        <f t="shared" si="29"/>
        <v>0</v>
      </c>
      <c r="V137" s="852">
        <f>IF(E137='A. Allgemeine Informationen'!$D$14,$K137-W137,HLOOKUP('A. Allgemeine Informationen'!$D$14-1,$X$5:$AD$2005,ROW(E137)-4,FALSE)-$W137)</f>
        <v>0</v>
      </c>
      <c r="W137" s="851">
        <f>HLOOKUP('A. Allgemeine Informationen'!$D$14,$X$5:$AD$2005,ROW(E137)-4,FALSE)</f>
        <v>0</v>
      </c>
      <c r="X137" s="851">
        <f t="shared" si="25"/>
        <v>0</v>
      </c>
      <c r="Y137" s="851">
        <f t="shared" si="22"/>
        <v>0</v>
      </c>
      <c r="Z137" s="851">
        <f t="shared" si="22"/>
        <v>0</v>
      </c>
      <c r="AA137" s="851">
        <f t="shared" si="22"/>
        <v>0</v>
      </c>
      <c r="AB137" s="851">
        <f t="shared" si="22"/>
        <v>0</v>
      </c>
      <c r="AC137" s="851">
        <f t="shared" si="22"/>
        <v>0</v>
      </c>
      <c r="AD137" s="853">
        <f t="shared" si="22"/>
        <v>0</v>
      </c>
    </row>
    <row r="138" spans="2:30" s="971" customFormat="1" ht="15" customHeight="1" x14ac:dyDescent="0.2">
      <c r="B138" s="840"/>
      <c r="C138" s="970" t="str">
        <f>IF(B138="","",VLOOKUP(B138,'E8. KKauf_Berechnung'!$B$11:$D$140,2,0))</f>
        <v/>
      </c>
      <c r="D138" s="841"/>
      <c r="E138" s="842"/>
      <c r="F138" s="836"/>
      <c r="G138" s="836"/>
      <c r="H138" s="836"/>
      <c r="I138" s="843">
        <f t="shared" si="26"/>
        <v>0</v>
      </c>
      <c r="J138" s="836"/>
      <c r="K138" s="843">
        <f t="shared" si="27"/>
        <v>0</v>
      </c>
      <c r="L138" s="849">
        <f>IFERROR(VLOOKUP($D138,Listen!$F$3:$H$39,2,0),0)</f>
        <v>0</v>
      </c>
      <c r="M138" s="849">
        <f>IFERROR(VLOOKUP($D138,Listen!$F$3:$H$39,3,0),0)</f>
        <v>0</v>
      </c>
      <c r="N138" s="1115">
        <f t="shared" si="24"/>
        <v>0</v>
      </c>
      <c r="O138" s="1115">
        <f t="shared" si="28"/>
        <v>0</v>
      </c>
      <c r="P138" s="1115">
        <f t="shared" si="28"/>
        <v>0</v>
      </c>
      <c r="Q138" s="1115">
        <f t="shared" si="28"/>
        <v>0</v>
      </c>
      <c r="R138" s="1115">
        <f t="shared" si="28"/>
        <v>0</v>
      </c>
      <c r="S138" s="1115">
        <f t="shared" si="28"/>
        <v>0</v>
      </c>
      <c r="T138" s="1115">
        <f t="shared" si="28"/>
        <v>0</v>
      </c>
      <c r="U138" s="851">
        <f t="shared" si="29"/>
        <v>0</v>
      </c>
      <c r="V138" s="852">
        <f>IF(E138='A. Allgemeine Informationen'!$D$14,$K138-W138,HLOOKUP('A. Allgemeine Informationen'!$D$14-1,$X$5:$AD$2005,ROW(E138)-4,FALSE)-$W138)</f>
        <v>0</v>
      </c>
      <c r="W138" s="851">
        <f>HLOOKUP('A. Allgemeine Informationen'!$D$14,$X$5:$AD$2005,ROW(E138)-4,FALSE)</f>
        <v>0</v>
      </c>
      <c r="X138" s="851">
        <f t="shared" si="25"/>
        <v>0</v>
      </c>
      <c r="Y138" s="851">
        <f t="shared" si="22"/>
        <v>0</v>
      </c>
      <c r="Z138" s="851">
        <f t="shared" si="22"/>
        <v>0</v>
      </c>
      <c r="AA138" s="851">
        <f t="shared" si="22"/>
        <v>0</v>
      </c>
      <c r="AB138" s="851">
        <f t="shared" si="22"/>
        <v>0</v>
      </c>
      <c r="AC138" s="851">
        <f t="shared" si="22"/>
        <v>0</v>
      </c>
      <c r="AD138" s="853">
        <f t="shared" si="22"/>
        <v>0</v>
      </c>
    </row>
    <row r="139" spans="2:30" s="971" customFormat="1" ht="15" customHeight="1" x14ac:dyDescent="0.2">
      <c r="B139" s="840"/>
      <c r="C139" s="970" t="str">
        <f>IF(B139="","",VLOOKUP(B139,'E8. KKauf_Berechnung'!$B$11:$D$140,2,0))</f>
        <v/>
      </c>
      <c r="D139" s="841"/>
      <c r="E139" s="842"/>
      <c r="F139" s="836"/>
      <c r="G139" s="836"/>
      <c r="H139" s="836"/>
      <c r="I139" s="843">
        <f t="shared" si="26"/>
        <v>0</v>
      </c>
      <c r="J139" s="836"/>
      <c r="K139" s="843">
        <f t="shared" si="27"/>
        <v>0</v>
      </c>
      <c r="L139" s="849">
        <f>IFERROR(VLOOKUP($D139,Listen!$F$3:$H$39,2,0),0)</f>
        <v>0</v>
      </c>
      <c r="M139" s="849">
        <f>IFERROR(VLOOKUP($D139,Listen!$F$3:$H$39,3,0),0)</f>
        <v>0</v>
      </c>
      <c r="N139" s="1115">
        <f t="shared" si="24"/>
        <v>0</v>
      </c>
      <c r="O139" s="1115">
        <f t="shared" si="28"/>
        <v>0</v>
      </c>
      <c r="P139" s="1115">
        <f t="shared" si="28"/>
        <v>0</v>
      </c>
      <c r="Q139" s="1115">
        <f t="shared" si="28"/>
        <v>0</v>
      </c>
      <c r="R139" s="1115">
        <f t="shared" si="28"/>
        <v>0</v>
      </c>
      <c r="S139" s="1115">
        <f t="shared" si="28"/>
        <v>0</v>
      </c>
      <c r="T139" s="1115">
        <f t="shared" si="28"/>
        <v>0</v>
      </c>
      <c r="U139" s="851">
        <f t="shared" si="29"/>
        <v>0</v>
      </c>
      <c r="V139" s="852">
        <f>IF(E139='A. Allgemeine Informationen'!$D$14,$K139-W139,HLOOKUP('A. Allgemeine Informationen'!$D$14-1,$X$5:$AD$2005,ROW(E139)-4,FALSE)-$W139)</f>
        <v>0</v>
      </c>
      <c r="W139" s="851">
        <f>HLOOKUP('A. Allgemeine Informationen'!$D$14,$X$5:$AD$2005,ROW(E139)-4,FALSE)</f>
        <v>0</v>
      </c>
      <c r="X139" s="851">
        <f t="shared" si="25"/>
        <v>0</v>
      </c>
      <c r="Y139" s="851">
        <f t="shared" si="22"/>
        <v>0</v>
      </c>
      <c r="Z139" s="851">
        <f t="shared" si="22"/>
        <v>0</v>
      </c>
      <c r="AA139" s="851">
        <f t="shared" si="22"/>
        <v>0</v>
      </c>
      <c r="AB139" s="851">
        <f t="shared" si="22"/>
        <v>0</v>
      </c>
      <c r="AC139" s="851">
        <f t="shared" si="22"/>
        <v>0</v>
      </c>
      <c r="AD139" s="853">
        <f t="shared" si="22"/>
        <v>0</v>
      </c>
    </row>
    <row r="140" spans="2:30" s="971" customFormat="1" ht="15" customHeight="1" x14ac:dyDescent="0.2">
      <c r="B140" s="840"/>
      <c r="C140" s="970" t="str">
        <f>IF(B140="","",VLOOKUP(B140,'E8. KKauf_Berechnung'!$B$11:$D$140,2,0))</f>
        <v/>
      </c>
      <c r="D140" s="841"/>
      <c r="E140" s="842"/>
      <c r="F140" s="836"/>
      <c r="G140" s="836"/>
      <c r="H140" s="836"/>
      <c r="I140" s="843">
        <f t="shared" si="26"/>
        <v>0</v>
      </c>
      <c r="J140" s="836"/>
      <c r="K140" s="843">
        <f t="shared" si="27"/>
        <v>0</v>
      </c>
      <c r="L140" s="849">
        <f>IFERROR(VLOOKUP($D140,Listen!$F$3:$H$39,2,0),0)</f>
        <v>0</v>
      </c>
      <c r="M140" s="849">
        <f>IFERROR(VLOOKUP($D140,Listen!$F$3:$H$39,3,0),0)</f>
        <v>0</v>
      </c>
      <c r="N140" s="1115">
        <f t="shared" si="24"/>
        <v>0</v>
      </c>
      <c r="O140" s="1115">
        <f t="shared" si="28"/>
        <v>0</v>
      </c>
      <c r="P140" s="1115">
        <f t="shared" si="28"/>
        <v>0</v>
      </c>
      <c r="Q140" s="1115">
        <f t="shared" si="28"/>
        <v>0</v>
      </c>
      <c r="R140" s="1115">
        <f t="shared" si="28"/>
        <v>0</v>
      </c>
      <c r="S140" s="1115">
        <f t="shared" si="28"/>
        <v>0</v>
      </c>
      <c r="T140" s="1115">
        <f t="shared" si="28"/>
        <v>0</v>
      </c>
      <c r="U140" s="851">
        <f t="shared" si="29"/>
        <v>0</v>
      </c>
      <c r="V140" s="852">
        <f>IF(E140='A. Allgemeine Informationen'!$D$14,$K140-W140,HLOOKUP('A. Allgemeine Informationen'!$D$14-1,$X$5:$AD$2005,ROW(E140)-4,FALSE)-$W140)</f>
        <v>0</v>
      </c>
      <c r="W140" s="851">
        <f>HLOOKUP('A. Allgemeine Informationen'!$D$14,$X$5:$AD$2005,ROW(E140)-4,FALSE)</f>
        <v>0</v>
      </c>
      <c r="X140" s="851">
        <f t="shared" si="25"/>
        <v>0</v>
      </c>
      <c r="Y140" s="851">
        <f t="shared" si="22"/>
        <v>0</v>
      </c>
      <c r="Z140" s="851">
        <f t="shared" si="22"/>
        <v>0</v>
      </c>
      <c r="AA140" s="851">
        <f t="shared" si="22"/>
        <v>0</v>
      </c>
      <c r="AB140" s="851">
        <f t="shared" si="22"/>
        <v>0</v>
      </c>
      <c r="AC140" s="851">
        <f t="shared" si="22"/>
        <v>0</v>
      </c>
      <c r="AD140" s="853">
        <f t="shared" si="22"/>
        <v>0</v>
      </c>
    </row>
    <row r="141" spans="2:30" s="971" customFormat="1" ht="15" customHeight="1" x14ac:dyDescent="0.2">
      <c r="B141" s="840"/>
      <c r="C141" s="970" t="str">
        <f>IF(B141="","",VLOOKUP(B141,'E8. KKauf_Berechnung'!$B$11:$D$140,2,0))</f>
        <v/>
      </c>
      <c r="D141" s="841"/>
      <c r="E141" s="842"/>
      <c r="F141" s="836"/>
      <c r="G141" s="836"/>
      <c r="H141" s="836"/>
      <c r="I141" s="843">
        <f t="shared" si="26"/>
        <v>0</v>
      </c>
      <c r="J141" s="836"/>
      <c r="K141" s="843">
        <f t="shared" si="27"/>
        <v>0</v>
      </c>
      <c r="L141" s="849">
        <f>IFERROR(VLOOKUP($D141,Listen!$F$3:$H$39,2,0),0)</f>
        <v>0</v>
      </c>
      <c r="M141" s="849">
        <f>IFERROR(VLOOKUP($D141,Listen!$F$3:$H$39,3,0),0)</f>
        <v>0</v>
      </c>
      <c r="N141" s="1115">
        <f t="shared" si="24"/>
        <v>0</v>
      </c>
      <c r="O141" s="1115">
        <f t="shared" si="28"/>
        <v>0</v>
      </c>
      <c r="P141" s="1115">
        <f t="shared" si="28"/>
        <v>0</v>
      </c>
      <c r="Q141" s="1115">
        <f t="shared" si="28"/>
        <v>0</v>
      </c>
      <c r="R141" s="1115">
        <f t="shared" si="28"/>
        <v>0</v>
      </c>
      <c r="S141" s="1115">
        <f t="shared" si="28"/>
        <v>0</v>
      </c>
      <c r="T141" s="1115">
        <f t="shared" si="28"/>
        <v>0</v>
      </c>
      <c r="U141" s="851">
        <f t="shared" si="29"/>
        <v>0</v>
      </c>
      <c r="V141" s="852">
        <f>IF(E141='A. Allgemeine Informationen'!$D$14,$K141-W141,HLOOKUP('A. Allgemeine Informationen'!$D$14-1,$X$5:$AD$2005,ROW(E141)-4,FALSE)-$W141)</f>
        <v>0</v>
      </c>
      <c r="W141" s="851">
        <f>HLOOKUP('A. Allgemeine Informationen'!$D$14,$X$5:$AD$2005,ROW(E141)-4,FALSE)</f>
        <v>0</v>
      </c>
      <c r="X141" s="851">
        <f t="shared" si="25"/>
        <v>0</v>
      </c>
      <c r="Y141" s="851">
        <f t="shared" si="22"/>
        <v>0</v>
      </c>
      <c r="Z141" s="851">
        <f t="shared" si="22"/>
        <v>0</v>
      </c>
      <c r="AA141" s="851">
        <f t="shared" si="22"/>
        <v>0</v>
      </c>
      <c r="AB141" s="851">
        <f t="shared" si="22"/>
        <v>0</v>
      </c>
      <c r="AC141" s="851">
        <f t="shared" si="22"/>
        <v>0</v>
      </c>
      <c r="AD141" s="853">
        <f t="shared" si="22"/>
        <v>0</v>
      </c>
    </row>
    <row r="142" spans="2:30" s="971" customFormat="1" ht="15" customHeight="1" x14ac:dyDescent="0.2">
      <c r="B142" s="840"/>
      <c r="C142" s="970" t="str">
        <f>IF(B142="","",VLOOKUP(B142,'E8. KKauf_Berechnung'!$B$11:$D$140,2,0))</f>
        <v/>
      </c>
      <c r="D142" s="841"/>
      <c r="E142" s="842"/>
      <c r="F142" s="836"/>
      <c r="G142" s="836"/>
      <c r="H142" s="836"/>
      <c r="I142" s="843">
        <f t="shared" si="26"/>
        <v>0</v>
      </c>
      <c r="J142" s="836"/>
      <c r="K142" s="843">
        <f t="shared" si="27"/>
        <v>0</v>
      </c>
      <c r="L142" s="849">
        <f>IFERROR(VLOOKUP($D142,Listen!$F$3:$H$39,2,0),0)</f>
        <v>0</v>
      </c>
      <c r="M142" s="849">
        <f>IFERROR(VLOOKUP($D142,Listen!$F$3:$H$39,3,0),0)</f>
        <v>0</v>
      </c>
      <c r="N142" s="1115">
        <f t="shared" si="24"/>
        <v>0</v>
      </c>
      <c r="O142" s="1115">
        <f t="shared" si="28"/>
        <v>0</v>
      </c>
      <c r="P142" s="1115">
        <f t="shared" si="28"/>
        <v>0</v>
      </c>
      <c r="Q142" s="1115">
        <f t="shared" si="28"/>
        <v>0</v>
      </c>
      <c r="R142" s="1115">
        <f t="shared" si="28"/>
        <v>0</v>
      </c>
      <c r="S142" s="1115">
        <f t="shared" si="28"/>
        <v>0</v>
      </c>
      <c r="T142" s="1115">
        <f t="shared" si="28"/>
        <v>0</v>
      </c>
      <c r="U142" s="851">
        <f t="shared" si="29"/>
        <v>0</v>
      </c>
      <c r="V142" s="852">
        <f>IF(E142='A. Allgemeine Informationen'!$D$14,$K142-W142,HLOOKUP('A. Allgemeine Informationen'!$D$14-1,$X$5:$AD$2005,ROW(E142)-4,FALSE)-$W142)</f>
        <v>0</v>
      </c>
      <c r="W142" s="851">
        <f>HLOOKUP('A. Allgemeine Informationen'!$D$14,$X$5:$AD$2005,ROW(E142)-4,FALSE)</f>
        <v>0</v>
      </c>
      <c r="X142" s="851">
        <f t="shared" si="25"/>
        <v>0</v>
      </c>
      <c r="Y142" s="851">
        <f t="shared" si="22"/>
        <v>0</v>
      </c>
      <c r="Z142" s="851">
        <f t="shared" si="22"/>
        <v>0</v>
      </c>
      <c r="AA142" s="851">
        <f t="shared" si="22"/>
        <v>0</v>
      </c>
      <c r="AB142" s="851">
        <f t="shared" si="22"/>
        <v>0</v>
      </c>
      <c r="AC142" s="851">
        <f t="shared" si="22"/>
        <v>0</v>
      </c>
      <c r="AD142" s="853">
        <f t="shared" si="22"/>
        <v>0</v>
      </c>
    </row>
    <row r="143" spans="2:30" s="971" customFormat="1" ht="15" customHeight="1" x14ac:dyDescent="0.2">
      <c r="B143" s="840"/>
      <c r="C143" s="970" t="str">
        <f>IF(B143="","",VLOOKUP(B143,'E8. KKauf_Berechnung'!$B$11:$D$140,2,0))</f>
        <v/>
      </c>
      <c r="D143" s="841"/>
      <c r="E143" s="842"/>
      <c r="F143" s="836"/>
      <c r="G143" s="836"/>
      <c r="H143" s="836"/>
      <c r="I143" s="843">
        <f t="shared" si="26"/>
        <v>0</v>
      </c>
      <c r="J143" s="836"/>
      <c r="K143" s="843">
        <f t="shared" si="27"/>
        <v>0</v>
      </c>
      <c r="L143" s="849">
        <f>IFERROR(VLOOKUP($D143,Listen!$F$3:$H$39,2,0),0)</f>
        <v>0</v>
      </c>
      <c r="M143" s="849">
        <f>IFERROR(VLOOKUP($D143,Listen!$F$3:$H$39,3,0),0)</f>
        <v>0</v>
      </c>
      <c r="N143" s="1115">
        <f t="shared" si="24"/>
        <v>0</v>
      </c>
      <c r="O143" s="1115">
        <f t="shared" si="28"/>
        <v>0</v>
      </c>
      <c r="P143" s="1115">
        <f t="shared" si="28"/>
        <v>0</v>
      </c>
      <c r="Q143" s="1115">
        <f t="shared" si="28"/>
        <v>0</v>
      </c>
      <c r="R143" s="1115">
        <f t="shared" si="28"/>
        <v>0</v>
      </c>
      <c r="S143" s="1115">
        <f t="shared" si="28"/>
        <v>0</v>
      </c>
      <c r="T143" s="1115">
        <f t="shared" si="28"/>
        <v>0</v>
      </c>
      <c r="U143" s="851">
        <f t="shared" si="29"/>
        <v>0</v>
      </c>
      <c r="V143" s="852">
        <f>IF(E143='A. Allgemeine Informationen'!$D$14,$K143-W143,HLOOKUP('A. Allgemeine Informationen'!$D$14-1,$X$5:$AD$2005,ROW(E143)-4,FALSE)-$W143)</f>
        <v>0</v>
      </c>
      <c r="W143" s="851">
        <f>HLOOKUP('A. Allgemeine Informationen'!$D$14,$X$5:$AD$2005,ROW(E143)-4,FALSE)</f>
        <v>0</v>
      </c>
      <c r="X143" s="851">
        <f t="shared" si="25"/>
        <v>0</v>
      </c>
      <c r="Y143" s="851">
        <f t="shared" si="22"/>
        <v>0</v>
      </c>
      <c r="Z143" s="851">
        <f t="shared" si="22"/>
        <v>0</v>
      </c>
      <c r="AA143" s="851">
        <f t="shared" si="22"/>
        <v>0</v>
      </c>
      <c r="AB143" s="851">
        <f t="shared" si="22"/>
        <v>0</v>
      </c>
      <c r="AC143" s="851">
        <f t="shared" si="22"/>
        <v>0</v>
      </c>
      <c r="AD143" s="853">
        <f t="shared" si="22"/>
        <v>0</v>
      </c>
    </row>
    <row r="144" spans="2:30" s="971" customFormat="1" ht="15" customHeight="1" x14ac:dyDescent="0.2">
      <c r="B144" s="840"/>
      <c r="C144" s="970" t="str">
        <f>IF(B144="","",VLOOKUP(B144,'E8. KKauf_Berechnung'!$B$11:$D$140,2,0))</f>
        <v/>
      </c>
      <c r="D144" s="841"/>
      <c r="E144" s="842"/>
      <c r="F144" s="836"/>
      <c r="G144" s="836"/>
      <c r="H144" s="836"/>
      <c r="I144" s="843">
        <f t="shared" si="26"/>
        <v>0</v>
      </c>
      <c r="J144" s="836"/>
      <c r="K144" s="843">
        <f t="shared" si="27"/>
        <v>0</v>
      </c>
      <c r="L144" s="849">
        <f>IFERROR(VLOOKUP($D144,Listen!$F$3:$H$39,2,0),0)</f>
        <v>0</v>
      </c>
      <c r="M144" s="849">
        <f>IFERROR(VLOOKUP($D144,Listen!$F$3:$H$39,3,0),0)</f>
        <v>0</v>
      </c>
      <c r="N144" s="1115">
        <f t="shared" si="24"/>
        <v>0</v>
      </c>
      <c r="O144" s="1115">
        <f t="shared" si="28"/>
        <v>0</v>
      </c>
      <c r="P144" s="1115">
        <f t="shared" si="28"/>
        <v>0</v>
      </c>
      <c r="Q144" s="1115">
        <f t="shared" si="28"/>
        <v>0</v>
      </c>
      <c r="R144" s="1115">
        <f t="shared" si="28"/>
        <v>0</v>
      </c>
      <c r="S144" s="1115">
        <f t="shared" si="28"/>
        <v>0</v>
      </c>
      <c r="T144" s="1115">
        <f t="shared" si="28"/>
        <v>0</v>
      </c>
      <c r="U144" s="851">
        <f t="shared" si="29"/>
        <v>0</v>
      </c>
      <c r="V144" s="852">
        <f>IF(E144='A. Allgemeine Informationen'!$D$14,$K144-W144,HLOOKUP('A. Allgemeine Informationen'!$D$14-1,$X$5:$AD$2005,ROW(E144)-4,FALSE)-$W144)</f>
        <v>0</v>
      </c>
      <c r="W144" s="851">
        <f>HLOOKUP('A. Allgemeine Informationen'!$D$14,$X$5:$AD$2005,ROW(E144)-4,FALSE)</f>
        <v>0</v>
      </c>
      <c r="X144" s="851">
        <f t="shared" si="25"/>
        <v>0</v>
      </c>
      <c r="Y144" s="851">
        <f t="shared" si="22"/>
        <v>0</v>
      </c>
      <c r="Z144" s="851">
        <f t="shared" si="22"/>
        <v>0</v>
      </c>
      <c r="AA144" s="851">
        <f t="shared" si="22"/>
        <v>0</v>
      </c>
      <c r="AB144" s="851">
        <f t="shared" si="22"/>
        <v>0</v>
      </c>
      <c r="AC144" s="851">
        <f t="shared" si="22"/>
        <v>0</v>
      </c>
      <c r="AD144" s="853">
        <f t="shared" si="22"/>
        <v>0</v>
      </c>
    </row>
    <row r="145" spans="2:30" s="971" customFormat="1" ht="15" customHeight="1" x14ac:dyDescent="0.2">
      <c r="B145" s="840"/>
      <c r="C145" s="970" t="str">
        <f>IF(B145="","",VLOOKUP(B145,'E8. KKauf_Berechnung'!$B$11:$D$140,2,0))</f>
        <v/>
      </c>
      <c r="D145" s="841"/>
      <c r="E145" s="842"/>
      <c r="F145" s="836"/>
      <c r="G145" s="836"/>
      <c r="H145" s="836"/>
      <c r="I145" s="843">
        <f t="shared" si="26"/>
        <v>0</v>
      </c>
      <c r="J145" s="836"/>
      <c r="K145" s="843">
        <f t="shared" si="27"/>
        <v>0</v>
      </c>
      <c r="L145" s="849">
        <f>IFERROR(VLOOKUP($D145,Listen!$F$3:$H$39,2,0),0)</f>
        <v>0</v>
      </c>
      <c r="M145" s="849">
        <f>IFERROR(VLOOKUP($D145,Listen!$F$3:$H$39,3,0),0)</f>
        <v>0</v>
      </c>
      <c r="N145" s="1115">
        <f t="shared" si="24"/>
        <v>0</v>
      </c>
      <c r="O145" s="1115">
        <f t="shared" si="28"/>
        <v>0</v>
      </c>
      <c r="P145" s="1115">
        <f t="shared" si="28"/>
        <v>0</v>
      </c>
      <c r="Q145" s="1115">
        <f t="shared" si="28"/>
        <v>0</v>
      </c>
      <c r="R145" s="1115">
        <f t="shared" si="28"/>
        <v>0</v>
      </c>
      <c r="S145" s="1115">
        <f t="shared" si="28"/>
        <v>0</v>
      </c>
      <c r="T145" s="1115">
        <f t="shared" si="28"/>
        <v>0</v>
      </c>
      <c r="U145" s="851">
        <f t="shared" si="29"/>
        <v>0</v>
      </c>
      <c r="V145" s="852">
        <f>IF(E145='A. Allgemeine Informationen'!$D$14,$K145-W145,HLOOKUP('A. Allgemeine Informationen'!$D$14-1,$X$5:$AD$2005,ROW(E145)-4,FALSE)-$W145)</f>
        <v>0</v>
      </c>
      <c r="W145" s="851">
        <f>HLOOKUP('A. Allgemeine Informationen'!$D$14,$X$5:$AD$2005,ROW(E145)-4,FALSE)</f>
        <v>0</v>
      </c>
      <c r="X145" s="851">
        <f t="shared" si="25"/>
        <v>0</v>
      </c>
      <c r="Y145" s="851">
        <f t="shared" si="22"/>
        <v>0</v>
      </c>
      <c r="Z145" s="851">
        <f t="shared" si="22"/>
        <v>0</v>
      </c>
      <c r="AA145" s="851">
        <f t="shared" si="22"/>
        <v>0</v>
      </c>
      <c r="AB145" s="851">
        <f t="shared" si="22"/>
        <v>0</v>
      </c>
      <c r="AC145" s="851">
        <f t="shared" si="22"/>
        <v>0</v>
      </c>
      <c r="AD145" s="853">
        <f t="shared" si="22"/>
        <v>0</v>
      </c>
    </row>
    <row r="146" spans="2:30" s="971" customFormat="1" ht="15" customHeight="1" x14ac:dyDescent="0.2">
      <c r="B146" s="840"/>
      <c r="C146" s="970" t="str">
        <f>IF(B146="","",VLOOKUP(B146,'E8. KKauf_Berechnung'!$B$11:$D$140,2,0))</f>
        <v/>
      </c>
      <c r="D146" s="841"/>
      <c r="E146" s="842"/>
      <c r="F146" s="836"/>
      <c r="G146" s="836"/>
      <c r="H146" s="836"/>
      <c r="I146" s="843">
        <f t="shared" si="26"/>
        <v>0</v>
      </c>
      <c r="J146" s="836"/>
      <c r="K146" s="843">
        <f t="shared" si="27"/>
        <v>0</v>
      </c>
      <c r="L146" s="849">
        <f>IFERROR(VLOOKUP($D146,Listen!$F$3:$H$39,2,0),0)</f>
        <v>0</v>
      </c>
      <c r="M146" s="849">
        <f>IFERROR(VLOOKUP($D146,Listen!$F$3:$H$39,3,0),0)</f>
        <v>0</v>
      </c>
      <c r="N146" s="1115">
        <f t="shared" si="24"/>
        <v>0</v>
      </c>
      <c r="O146" s="1115">
        <f t="shared" si="28"/>
        <v>0</v>
      </c>
      <c r="P146" s="1115">
        <f t="shared" si="28"/>
        <v>0</v>
      </c>
      <c r="Q146" s="1115">
        <f t="shared" si="28"/>
        <v>0</v>
      </c>
      <c r="R146" s="1115">
        <f t="shared" si="28"/>
        <v>0</v>
      </c>
      <c r="S146" s="1115">
        <f t="shared" si="28"/>
        <v>0</v>
      </c>
      <c r="T146" s="1115">
        <f t="shared" si="28"/>
        <v>0</v>
      </c>
      <c r="U146" s="851">
        <f t="shared" si="29"/>
        <v>0</v>
      </c>
      <c r="V146" s="852">
        <f>IF(E146='A. Allgemeine Informationen'!$D$14,$K146-W146,HLOOKUP('A. Allgemeine Informationen'!$D$14-1,$X$5:$AD$2005,ROW(E146)-4,FALSE)-$W146)</f>
        <v>0</v>
      </c>
      <c r="W146" s="851">
        <f>HLOOKUP('A. Allgemeine Informationen'!$D$14,$X$5:$AD$2005,ROW(E146)-4,FALSE)</f>
        <v>0</v>
      </c>
      <c r="X146" s="851">
        <f t="shared" si="25"/>
        <v>0</v>
      </c>
      <c r="Y146" s="851">
        <f t="shared" si="22"/>
        <v>0</v>
      </c>
      <c r="Z146" s="851">
        <f t="shared" si="22"/>
        <v>0</v>
      </c>
      <c r="AA146" s="851">
        <f t="shared" si="22"/>
        <v>0</v>
      </c>
      <c r="AB146" s="851">
        <f t="shared" si="22"/>
        <v>0</v>
      </c>
      <c r="AC146" s="851">
        <f t="shared" si="22"/>
        <v>0</v>
      </c>
      <c r="AD146" s="853">
        <f t="shared" si="22"/>
        <v>0</v>
      </c>
    </row>
    <row r="147" spans="2:30" s="971" customFormat="1" ht="15" customHeight="1" x14ac:dyDescent="0.2">
      <c r="B147" s="840"/>
      <c r="C147" s="970" t="str">
        <f>IF(B147="","",VLOOKUP(B147,'E8. KKauf_Berechnung'!$B$11:$D$140,2,0))</f>
        <v/>
      </c>
      <c r="D147" s="841"/>
      <c r="E147" s="842"/>
      <c r="F147" s="836"/>
      <c r="G147" s="836"/>
      <c r="H147" s="836"/>
      <c r="I147" s="843">
        <f t="shared" si="26"/>
        <v>0</v>
      </c>
      <c r="J147" s="836"/>
      <c r="K147" s="843">
        <f t="shared" si="27"/>
        <v>0</v>
      </c>
      <c r="L147" s="849">
        <f>IFERROR(VLOOKUP($D147,Listen!$F$3:$H$39,2,0),0)</f>
        <v>0</v>
      </c>
      <c r="M147" s="849">
        <f>IFERROR(VLOOKUP($D147,Listen!$F$3:$H$39,3,0),0)</f>
        <v>0</v>
      </c>
      <c r="N147" s="1115">
        <f t="shared" si="24"/>
        <v>0</v>
      </c>
      <c r="O147" s="1115">
        <f t="shared" si="28"/>
        <v>0</v>
      </c>
      <c r="P147" s="1115">
        <f t="shared" si="28"/>
        <v>0</v>
      </c>
      <c r="Q147" s="1115">
        <f t="shared" si="28"/>
        <v>0</v>
      </c>
      <c r="R147" s="1115">
        <f t="shared" si="28"/>
        <v>0</v>
      </c>
      <c r="S147" s="1115">
        <f t="shared" si="28"/>
        <v>0</v>
      </c>
      <c r="T147" s="1115">
        <f t="shared" si="28"/>
        <v>0</v>
      </c>
      <c r="U147" s="851">
        <f t="shared" si="29"/>
        <v>0</v>
      </c>
      <c r="V147" s="852">
        <f>IF(E147='A. Allgemeine Informationen'!$D$14,$K147-W147,HLOOKUP('A. Allgemeine Informationen'!$D$14-1,$X$5:$AD$2005,ROW(E147)-4,FALSE)-$W147)</f>
        <v>0</v>
      </c>
      <c r="W147" s="851">
        <f>HLOOKUP('A. Allgemeine Informationen'!$D$14,$X$5:$AD$2005,ROW(E147)-4,FALSE)</f>
        <v>0</v>
      </c>
      <c r="X147" s="851">
        <f t="shared" si="25"/>
        <v>0</v>
      </c>
      <c r="Y147" s="851">
        <f t="shared" si="22"/>
        <v>0</v>
      </c>
      <c r="Z147" s="851">
        <f t="shared" si="22"/>
        <v>0</v>
      </c>
      <c r="AA147" s="851">
        <f t="shared" si="22"/>
        <v>0</v>
      </c>
      <c r="AB147" s="851">
        <f t="shared" si="22"/>
        <v>0</v>
      </c>
      <c r="AC147" s="851">
        <f t="shared" si="22"/>
        <v>0</v>
      </c>
      <c r="AD147" s="853">
        <f t="shared" si="22"/>
        <v>0</v>
      </c>
    </row>
    <row r="148" spans="2:30" s="971" customFormat="1" ht="15" customHeight="1" x14ac:dyDescent="0.2">
      <c r="B148" s="840"/>
      <c r="C148" s="970" t="str">
        <f>IF(B148="","",VLOOKUP(B148,'E8. KKauf_Berechnung'!$B$11:$D$140,2,0))</f>
        <v/>
      </c>
      <c r="D148" s="841"/>
      <c r="E148" s="842"/>
      <c r="F148" s="836"/>
      <c r="G148" s="836"/>
      <c r="H148" s="836"/>
      <c r="I148" s="843">
        <f t="shared" si="26"/>
        <v>0</v>
      </c>
      <c r="J148" s="836"/>
      <c r="K148" s="843">
        <f t="shared" si="27"/>
        <v>0</v>
      </c>
      <c r="L148" s="849">
        <f>IFERROR(VLOOKUP($D148,Listen!$F$3:$H$39,2,0),0)</f>
        <v>0</v>
      </c>
      <c r="M148" s="849">
        <f>IFERROR(VLOOKUP($D148,Listen!$F$3:$H$39,3,0),0)</f>
        <v>0</v>
      </c>
      <c r="N148" s="1115">
        <f t="shared" si="24"/>
        <v>0</v>
      </c>
      <c r="O148" s="1115">
        <f t="shared" si="28"/>
        <v>0</v>
      </c>
      <c r="P148" s="1115">
        <f t="shared" si="28"/>
        <v>0</v>
      </c>
      <c r="Q148" s="1115">
        <f t="shared" si="28"/>
        <v>0</v>
      </c>
      <c r="R148" s="1115">
        <f t="shared" si="28"/>
        <v>0</v>
      </c>
      <c r="S148" s="1115">
        <f t="shared" si="28"/>
        <v>0</v>
      </c>
      <c r="T148" s="1115">
        <f t="shared" si="28"/>
        <v>0</v>
      </c>
      <c r="U148" s="851">
        <f t="shared" si="29"/>
        <v>0</v>
      </c>
      <c r="V148" s="852">
        <f>IF(E148='A. Allgemeine Informationen'!$D$14,$K148-W148,HLOOKUP('A. Allgemeine Informationen'!$D$14-1,$X$5:$AD$2005,ROW(E148)-4,FALSE)-$W148)</f>
        <v>0</v>
      </c>
      <c r="W148" s="851">
        <f>HLOOKUP('A. Allgemeine Informationen'!$D$14,$X$5:$AD$2005,ROW(E148)-4,FALSE)</f>
        <v>0</v>
      </c>
      <c r="X148" s="851">
        <f t="shared" si="25"/>
        <v>0</v>
      </c>
      <c r="Y148" s="851">
        <f t="shared" si="22"/>
        <v>0</v>
      </c>
      <c r="Z148" s="851">
        <f t="shared" si="22"/>
        <v>0</v>
      </c>
      <c r="AA148" s="851">
        <f t="shared" si="22"/>
        <v>0</v>
      </c>
      <c r="AB148" s="851">
        <f t="shared" si="22"/>
        <v>0</v>
      </c>
      <c r="AC148" s="851">
        <f t="shared" si="22"/>
        <v>0</v>
      </c>
      <c r="AD148" s="853">
        <f t="shared" si="22"/>
        <v>0</v>
      </c>
    </row>
    <row r="149" spans="2:30" s="971" customFormat="1" ht="15" customHeight="1" x14ac:dyDescent="0.2">
      <c r="B149" s="840"/>
      <c r="C149" s="970" t="str">
        <f>IF(B149="","",VLOOKUP(B149,'E8. KKauf_Berechnung'!$B$11:$D$140,2,0))</f>
        <v/>
      </c>
      <c r="D149" s="841"/>
      <c r="E149" s="842"/>
      <c r="F149" s="836"/>
      <c r="G149" s="836"/>
      <c r="H149" s="836"/>
      <c r="I149" s="843">
        <f t="shared" si="26"/>
        <v>0</v>
      </c>
      <c r="J149" s="836"/>
      <c r="K149" s="843">
        <f t="shared" si="27"/>
        <v>0</v>
      </c>
      <c r="L149" s="849">
        <f>IFERROR(VLOOKUP($D149,Listen!$F$3:$H$39,2,0),0)</f>
        <v>0</v>
      </c>
      <c r="M149" s="849">
        <f>IFERROR(VLOOKUP($D149,Listen!$F$3:$H$39,3,0),0)</f>
        <v>0</v>
      </c>
      <c r="N149" s="1115">
        <f t="shared" si="24"/>
        <v>0</v>
      </c>
      <c r="O149" s="1115">
        <f t="shared" si="28"/>
        <v>0</v>
      </c>
      <c r="P149" s="1115">
        <f t="shared" si="28"/>
        <v>0</v>
      </c>
      <c r="Q149" s="1115">
        <f t="shared" si="28"/>
        <v>0</v>
      </c>
      <c r="R149" s="1115">
        <f t="shared" si="28"/>
        <v>0</v>
      </c>
      <c r="S149" s="1115">
        <f t="shared" si="28"/>
        <v>0</v>
      </c>
      <c r="T149" s="1115">
        <f t="shared" si="28"/>
        <v>0</v>
      </c>
      <c r="U149" s="851">
        <f t="shared" si="29"/>
        <v>0</v>
      </c>
      <c r="V149" s="852">
        <f>IF(E149='A. Allgemeine Informationen'!$D$14,$K149-W149,HLOOKUP('A. Allgemeine Informationen'!$D$14-1,$X$5:$AD$2005,ROW(E149)-4,FALSE)-$W149)</f>
        <v>0</v>
      </c>
      <c r="W149" s="851">
        <f>HLOOKUP('A. Allgemeine Informationen'!$D$14,$X$5:$AD$2005,ROW(E149)-4,FALSE)</f>
        <v>0</v>
      </c>
      <c r="X149" s="851">
        <f t="shared" si="25"/>
        <v>0</v>
      </c>
      <c r="Y149" s="851">
        <f t="shared" si="22"/>
        <v>0</v>
      </c>
      <c r="Z149" s="851">
        <f t="shared" si="22"/>
        <v>0</v>
      </c>
      <c r="AA149" s="851">
        <f t="shared" si="22"/>
        <v>0</v>
      </c>
      <c r="AB149" s="851">
        <f t="shared" si="22"/>
        <v>0</v>
      </c>
      <c r="AC149" s="851">
        <f t="shared" si="22"/>
        <v>0</v>
      </c>
      <c r="AD149" s="853">
        <f t="shared" si="22"/>
        <v>0</v>
      </c>
    </row>
    <row r="150" spans="2:30" s="971" customFormat="1" ht="15" customHeight="1" x14ac:dyDescent="0.2">
      <c r="B150" s="840"/>
      <c r="C150" s="970" t="str">
        <f>IF(B150="","",VLOOKUP(B150,'E8. KKauf_Berechnung'!$B$11:$D$140,2,0))</f>
        <v/>
      </c>
      <c r="D150" s="841"/>
      <c r="E150" s="842"/>
      <c r="F150" s="836"/>
      <c r="G150" s="836"/>
      <c r="H150" s="836"/>
      <c r="I150" s="843">
        <f t="shared" si="26"/>
        <v>0</v>
      </c>
      <c r="J150" s="836"/>
      <c r="K150" s="843">
        <f t="shared" si="27"/>
        <v>0</v>
      </c>
      <c r="L150" s="849">
        <f>IFERROR(VLOOKUP($D150,Listen!$F$3:$H$39,2,0),0)</f>
        <v>0</v>
      </c>
      <c r="M150" s="849">
        <f>IFERROR(VLOOKUP($D150,Listen!$F$3:$H$39,3,0),0)</f>
        <v>0</v>
      </c>
      <c r="N150" s="1115">
        <f t="shared" si="24"/>
        <v>0</v>
      </c>
      <c r="O150" s="1115">
        <f t="shared" si="28"/>
        <v>0</v>
      </c>
      <c r="P150" s="1115">
        <f t="shared" si="28"/>
        <v>0</v>
      </c>
      <c r="Q150" s="1115">
        <f t="shared" si="28"/>
        <v>0</v>
      </c>
      <c r="R150" s="1115">
        <f t="shared" si="28"/>
        <v>0</v>
      </c>
      <c r="S150" s="1115">
        <f t="shared" si="28"/>
        <v>0</v>
      </c>
      <c r="T150" s="1115">
        <f t="shared" si="28"/>
        <v>0</v>
      </c>
      <c r="U150" s="851">
        <f t="shared" si="29"/>
        <v>0</v>
      </c>
      <c r="V150" s="852">
        <f>IF(E150='A. Allgemeine Informationen'!$D$14,$K150-W150,HLOOKUP('A. Allgemeine Informationen'!$D$14-1,$X$5:$AD$2005,ROW(E150)-4,FALSE)-$W150)</f>
        <v>0</v>
      </c>
      <c r="W150" s="851">
        <f>HLOOKUP('A. Allgemeine Informationen'!$D$14,$X$5:$AD$2005,ROW(E150)-4,FALSE)</f>
        <v>0</v>
      </c>
      <c r="X150" s="851">
        <f t="shared" si="25"/>
        <v>0</v>
      </c>
      <c r="Y150" s="851">
        <f t="shared" si="22"/>
        <v>0</v>
      </c>
      <c r="Z150" s="851">
        <f t="shared" si="22"/>
        <v>0</v>
      </c>
      <c r="AA150" s="851">
        <f t="shared" si="22"/>
        <v>0</v>
      </c>
      <c r="AB150" s="851">
        <f t="shared" si="22"/>
        <v>0</v>
      </c>
      <c r="AC150" s="851">
        <f t="shared" si="22"/>
        <v>0</v>
      </c>
      <c r="AD150" s="853">
        <f t="shared" si="22"/>
        <v>0</v>
      </c>
    </row>
    <row r="151" spans="2:30" s="971" customFormat="1" ht="15" customHeight="1" x14ac:dyDescent="0.2">
      <c r="B151" s="840"/>
      <c r="C151" s="970" t="str">
        <f>IF(B151="","",VLOOKUP(B151,'E8. KKauf_Berechnung'!$B$11:$D$140,2,0))</f>
        <v/>
      </c>
      <c r="D151" s="841"/>
      <c r="E151" s="842"/>
      <c r="F151" s="836"/>
      <c r="G151" s="836"/>
      <c r="H151" s="836"/>
      <c r="I151" s="843">
        <f t="shared" si="26"/>
        <v>0</v>
      </c>
      <c r="J151" s="836"/>
      <c r="K151" s="843">
        <f t="shared" si="27"/>
        <v>0</v>
      </c>
      <c r="L151" s="849">
        <f>IFERROR(VLOOKUP($D151,Listen!$F$3:$H$39,2,0),0)</f>
        <v>0</v>
      </c>
      <c r="M151" s="849">
        <f>IFERROR(VLOOKUP($D151,Listen!$F$3:$H$39,3,0),0)</f>
        <v>0</v>
      </c>
      <c r="N151" s="1115">
        <f t="shared" si="24"/>
        <v>0</v>
      </c>
      <c r="O151" s="1115">
        <f t="shared" ref="O151:T166" si="30">N151</f>
        <v>0</v>
      </c>
      <c r="P151" s="1115">
        <f t="shared" si="30"/>
        <v>0</v>
      </c>
      <c r="Q151" s="1115">
        <f t="shared" si="30"/>
        <v>0</v>
      </c>
      <c r="R151" s="1115">
        <f t="shared" si="30"/>
        <v>0</v>
      </c>
      <c r="S151" s="1115">
        <f t="shared" si="30"/>
        <v>0</v>
      </c>
      <c r="T151" s="1115">
        <f t="shared" si="30"/>
        <v>0</v>
      </c>
      <c r="U151" s="851">
        <f t="shared" si="29"/>
        <v>0</v>
      </c>
      <c r="V151" s="852">
        <f>IF(E151='A. Allgemeine Informationen'!$D$14,$K151-W151,HLOOKUP('A. Allgemeine Informationen'!$D$14-1,$X$5:$AD$2005,ROW(E151)-4,FALSE)-$W151)</f>
        <v>0</v>
      </c>
      <c r="W151" s="851">
        <f>HLOOKUP('A. Allgemeine Informationen'!$D$14,$X$5:$AD$2005,ROW(E151)-4,FALSE)</f>
        <v>0</v>
      </c>
      <c r="X151" s="851">
        <f t="shared" si="25"/>
        <v>0</v>
      </c>
      <c r="Y151" s="851">
        <f t="shared" si="22"/>
        <v>0</v>
      </c>
      <c r="Z151" s="851">
        <f t="shared" si="22"/>
        <v>0</v>
      </c>
      <c r="AA151" s="851">
        <f t="shared" si="22"/>
        <v>0</v>
      </c>
      <c r="AB151" s="851">
        <f t="shared" si="22"/>
        <v>0</v>
      </c>
      <c r="AC151" s="851">
        <f t="shared" si="22"/>
        <v>0</v>
      </c>
      <c r="AD151" s="853">
        <f t="shared" si="22"/>
        <v>0</v>
      </c>
    </row>
    <row r="152" spans="2:30" s="971" customFormat="1" ht="15" customHeight="1" x14ac:dyDescent="0.2">
      <c r="B152" s="840"/>
      <c r="C152" s="970" t="str">
        <f>IF(B152="","",VLOOKUP(B152,'E8. KKauf_Berechnung'!$B$11:$D$140,2,0))</f>
        <v/>
      </c>
      <c r="D152" s="841"/>
      <c r="E152" s="842"/>
      <c r="F152" s="836"/>
      <c r="G152" s="836"/>
      <c r="H152" s="836"/>
      <c r="I152" s="843">
        <f t="shared" si="26"/>
        <v>0</v>
      </c>
      <c r="J152" s="836"/>
      <c r="K152" s="843">
        <f t="shared" si="27"/>
        <v>0</v>
      </c>
      <c r="L152" s="849">
        <f>IFERROR(VLOOKUP($D152,Listen!$F$3:$H$39,2,0),0)</f>
        <v>0</v>
      </c>
      <c r="M152" s="849">
        <f>IFERROR(VLOOKUP($D152,Listen!$F$3:$H$39,3,0),0)</f>
        <v>0</v>
      </c>
      <c r="N152" s="1115">
        <f t="shared" si="24"/>
        <v>0</v>
      </c>
      <c r="O152" s="1115">
        <f t="shared" si="30"/>
        <v>0</v>
      </c>
      <c r="P152" s="1115">
        <f t="shared" si="30"/>
        <v>0</v>
      </c>
      <c r="Q152" s="1115">
        <f t="shared" si="30"/>
        <v>0</v>
      </c>
      <c r="R152" s="1115">
        <f t="shared" si="30"/>
        <v>0</v>
      </c>
      <c r="S152" s="1115">
        <f t="shared" si="30"/>
        <v>0</v>
      </c>
      <c r="T152" s="1115">
        <f t="shared" si="30"/>
        <v>0</v>
      </c>
      <c r="U152" s="851">
        <f t="shared" si="29"/>
        <v>0</v>
      </c>
      <c r="V152" s="852">
        <f>IF(E152='A. Allgemeine Informationen'!$D$14,$K152-W152,HLOOKUP('A. Allgemeine Informationen'!$D$14-1,$X$5:$AD$2005,ROW(E152)-4,FALSE)-$W152)</f>
        <v>0</v>
      </c>
      <c r="W152" s="851">
        <f>HLOOKUP('A. Allgemeine Informationen'!$D$14,$X$5:$AD$2005,ROW(E152)-4,FALSE)</f>
        <v>0</v>
      </c>
      <c r="X152" s="851">
        <f t="shared" si="25"/>
        <v>0</v>
      </c>
      <c r="Y152" s="851">
        <f t="shared" si="22"/>
        <v>0</v>
      </c>
      <c r="Z152" s="851">
        <f t="shared" si="22"/>
        <v>0</v>
      </c>
      <c r="AA152" s="851">
        <f t="shared" si="22"/>
        <v>0</v>
      </c>
      <c r="AB152" s="851">
        <f t="shared" si="22"/>
        <v>0</v>
      </c>
      <c r="AC152" s="851">
        <f t="shared" si="22"/>
        <v>0</v>
      </c>
      <c r="AD152" s="853">
        <f t="shared" si="22"/>
        <v>0</v>
      </c>
    </row>
    <row r="153" spans="2:30" s="971" customFormat="1" ht="15" customHeight="1" x14ac:dyDescent="0.2">
      <c r="B153" s="840"/>
      <c r="C153" s="970" t="str">
        <f>IF(B153="","",VLOOKUP(B153,'E8. KKauf_Berechnung'!$B$11:$D$140,2,0))</f>
        <v/>
      </c>
      <c r="D153" s="841"/>
      <c r="E153" s="842"/>
      <c r="F153" s="836"/>
      <c r="G153" s="836"/>
      <c r="H153" s="836"/>
      <c r="I153" s="843">
        <f t="shared" si="26"/>
        <v>0</v>
      </c>
      <c r="J153" s="836"/>
      <c r="K153" s="843">
        <f t="shared" si="27"/>
        <v>0</v>
      </c>
      <c r="L153" s="849">
        <f>IFERROR(VLOOKUP($D153,Listen!$F$3:$H$39,2,0),0)</f>
        <v>0</v>
      </c>
      <c r="M153" s="849">
        <f>IFERROR(VLOOKUP($D153,Listen!$F$3:$H$39,3,0),0)</f>
        <v>0</v>
      </c>
      <c r="N153" s="1115">
        <f t="shared" si="24"/>
        <v>0</v>
      </c>
      <c r="O153" s="1115">
        <f t="shared" si="30"/>
        <v>0</v>
      </c>
      <c r="P153" s="1115">
        <f t="shared" si="30"/>
        <v>0</v>
      </c>
      <c r="Q153" s="1115">
        <f t="shared" si="30"/>
        <v>0</v>
      </c>
      <c r="R153" s="1115">
        <f t="shared" si="30"/>
        <v>0</v>
      </c>
      <c r="S153" s="1115">
        <f t="shared" si="30"/>
        <v>0</v>
      </c>
      <c r="T153" s="1115">
        <f t="shared" si="30"/>
        <v>0</v>
      </c>
      <c r="U153" s="851">
        <f t="shared" si="29"/>
        <v>0</v>
      </c>
      <c r="V153" s="852">
        <f>IF(E153='A. Allgemeine Informationen'!$D$14,$K153-W153,HLOOKUP('A. Allgemeine Informationen'!$D$14-1,$X$5:$AD$2005,ROW(E153)-4,FALSE)-$W153)</f>
        <v>0</v>
      </c>
      <c r="W153" s="851">
        <f>HLOOKUP('A. Allgemeine Informationen'!$D$14,$X$5:$AD$2005,ROW(E153)-4,FALSE)</f>
        <v>0</v>
      </c>
      <c r="X153" s="851">
        <f t="shared" si="25"/>
        <v>0</v>
      </c>
      <c r="Y153" s="851">
        <f t="shared" si="22"/>
        <v>0</v>
      </c>
      <c r="Z153" s="851">
        <f t="shared" si="22"/>
        <v>0</v>
      </c>
      <c r="AA153" s="851">
        <f t="shared" si="22"/>
        <v>0</v>
      </c>
      <c r="AB153" s="851">
        <f t="shared" si="22"/>
        <v>0</v>
      </c>
      <c r="AC153" s="851">
        <f t="shared" si="22"/>
        <v>0</v>
      </c>
      <c r="AD153" s="853">
        <f t="shared" si="22"/>
        <v>0</v>
      </c>
    </row>
    <row r="154" spans="2:30" s="971" customFormat="1" ht="15" customHeight="1" x14ac:dyDescent="0.2">
      <c r="B154" s="840"/>
      <c r="C154" s="970" t="str">
        <f>IF(B154="","",VLOOKUP(B154,'E8. KKauf_Berechnung'!$B$11:$D$140,2,0))</f>
        <v/>
      </c>
      <c r="D154" s="841"/>
      <c r="E154" s="842"/>
      <c r="F154" s="836"/>
      <c r="G154" s="836"/>
      <c r="H154" s="836"/>
      <c r="I154" s="843">
        <f t="shared" si="26"/>
        <v>0</v>
      </c>
      <c r="J154" s="836"/>
      <c r="K154" s="843">
        <f t="shared" si="27"/>
        <v>0</v>
      </c>
      <c r="L154" s="849">
        <f>IFERROR(VLOOKUP($D154,Listen!$F$3:$H$39,2,0),0)</f>
        <v>0</v>
      </c>
      <c r="M154" s="849">
        <f>IFERROR(VLOOKUP($D154,Listen!$F$3:$H$39,3,0),0)</f>
        <v>0</v>
      </c>
      <c r="N154" s="1115">
        <f t="shared" si="24"/>
        <v>0</v>
      </c>
      <c r="O154" s="1115">
        <f t="shared" si="30"/>
        <v>0</v>
      </c>
      <c r="P154" s="1115">
        <f t="shared" si="30"/>
        <v>0</v>
      </c>
      <c r="Q154" s="1115">
        <f t="shared" si="30"/>
        <v>0</v>
      </c>
      <c r="R154" s="1115">
        <f t="shared" si="30"/>
        <v>0</v>
      </c>
      <c r="S154" s="1115">
        <f t="shared" si="30"/>
        <v>0</v>
      </c>
      <c r="T154" s="1115">
        <f t="shared" si="30"/>
        <v>0</v>
      </c>
      <c r="U154" s="851">
        <f t="shared" si="29"/>
        <v>0</v>
      </c>
      <c r="V154" s="852">
        <f>IF(E154='A. Allgemeine Informationen'!$D$14,$K154-W154,HLOOKUP('A. Allgemeine Informationen'!$D$14-1,$X$5:$AD$2005,ROW(E154)-4,FALSE)-$W154)</f>
        <v>0</v>
      </c>
      <c r="W154" s="851">
        <f>HLOOKUP('A. Allgemeine Informationen'!$D$14,$X$5:$AD$2005,ROW(E154)-4,FALSE)</f>
        <v>0</v>
      </c>
      <c r="X154" s="851">
        <f t="shared" si="25"/>
        <v>0</v>
      </c>
      <c r="Y154" s="851">
        <f t="shared" si="22"/>
        <v>0</v>
      </c>
      <c r="Z154" s="851">
        <f t="shared" si="22"/>
        <v>0</v>
      </c>
      <c r="AA154" s="851">
        <f t="shared" si="22"/>
        <v>0</v>
      </c>
      <c r="AB154" s="851">
        <f t="shared" si="22"/>
        <v>0</v>
      </c>
      <c r="AC154" s="851">
        <f t="shared" si="22"/>
        <v>0</v>
      </c>
      <c r="AD154" s="853">
        <f t="shared" si="22"/>
        <v>0</v>
      </c>
    </row>
    <row r="155" spans="2:30" s="971" customFormat="1" ht="15" customHeight="1" x14ac:dyDescent="0.2">
      <c r="B155" s="840"/>
      <c r="C155" s="970" t="str">
        <f>IF(B155="","",VLOOKUP(B155,'E8. KKauf_Berechnung'!$B$11:$D$140,2,0))</f>
        <v/>
      </c>
      <c r="D155" s="841"/>
      <c r="E155" s="842"/>
      <c r="F155" s="836"/>
      <c r="G155" s="836"/>
      <c r="H155" s="836"/>
      <c r="I155" s="843">
        <f t="shared" si="26"/>
        <v>0</v>
      </c>
      <c r="J155" s="836"/>
      <c r="K155" s="843">
        <f t="shared" si="27"/>
        <v>0</v>
      </c>
      <c r="L155" s="849">
        <f>IFERROR(VLOOKUP($D155,Listen!$F$3:$H$39,2,0),0)</f>
        <v>0</v>
      </c>
      <c r="M155" s="849">
        <f>IFERROR(VLOOKUP($D155,Listen!$F$3:$H$39,3,0),0)</f>
        <v>0</v>
      </c>
      <c r="N155" s="1115">
        <f t="shared" si="24"/>
        <v>0</v>
      </c>
      <c r="O155" s="1115">
        <f t="shared" si="30"/>
        <v>0</v>
      </c>
      <c r="P155" s="1115">
        <f t="shared" si="30"/>
        <v>0</v>
      </c>
      <c r="Q155" s="1115">
        <f t="shared" si="30"/>
        <v>0</v>
      </c>
      <c r="R155" s="1115">
        <f t="shared" si="30"/>
        <v>0</v>
      </c>
      <c r="S155" s="1115">
        <f t="shared" si="30"/>
        <v>0</v>
      </c>
      <c r="T155" s="1115">
        <f t="shared" si="30"/>
        <v>0</v>
      </c>
      <c r="U155" s="851">
        <f t="shared" si="29"/>
        <v>0</v>
      </c>
      <c r="V155" s="852">
        <f>IF(E155='A. Allgemeine Informationen'!$D$14,$K155-W155,HLOOKUP('A. Allgemeine Informationen'!$D$14-1,$X$5:$AD$2005,ROW(E155)-4,FALSE)-$W155)</f>
        <v>0</v>
      </c>
      <c r="W155" s="851">
        <f>HLOOKUP('A. Allgemeine Informationen'!$D$14,$X$5:$AD$2005,ROW(E155)-4,FALSE)</f>
        <v>0</v>
      </c>
      <c r="X155" s="851">
        <f t="shared" si="25"/>
        <v>0</v>
      </c>
      <c r="Y155" s="851">
        <f t="shared" si="22"/>
        <v>0</v>
      </c>
      <c r="Z155" s="851">
        <f t="shared" si="22"/>
        <v>0</v>
      </c>
      <c r="AA155" s="851">
        <f t="shared" si="22"/>
        <v>0</v>
      </c>
      <c r="AB155" s="851">
        <f t="shared" ref="AB155:AD218" si="31">IF(OR($E155=0,$K155=0,R155-(AB$5-$E155)=0),0,IF($E155&lt;AB$5,AA155-AA155/(R155-(AB$5-$E155)),IF($E155=AB$5,$K155-$K155/R155,0)))</f>
        <v>0</v>
      </c>
      <c r="AC155" s="851">
        <f t="shared" si="31"/>
        <v>0</v>
      </c>
      <c r="AD155" s="853">
        <f t="shared" si="31"/>
        <v>0</v>
      </c>
    </row>
    <row r="156" spans="2:30" s="971" customFormat="1" ht="15" customHeight="1" x14ac:dyDescent="0.2">
      <c r="B156" s="840"/>
      <c r="C156" s="970" t="str">
        <f>IF(B156="","",VLOOKUP(B156,'E8. KKauf_Berechnung'!$B$11:$D$140,2,0))</f>
        <v/>
      </c>
      <c r="D156" s="841"/>
      <c r="E156" s="842"/>
      <c r="F156" s="836"/>
      <c r="G156" s="836"/>
      <c r="H156" s="836"/>
      <c r="I156" s="843">
        <f t="shared" si="26"/>
        <v>0</v>
      </c>
      <c r="J156" s="836"/>
      <c r="K156" s="843">
        <f t="shared" si="27"/>
        <v>0</v>
      </c>
      <c r="L156" s="849">
        <f>IFERROR(VLOOKUP($D156,Listen!$F$3:$H$39,2,0),0)</f>
        <v>0</v>
      </c>
      <c r="M156" s="849">
        <f>IFERROR(VLOOKUP($D156,Listen!$F$3:$H$39,3,0),0)</f>
        <v>0</v>
      </c>
      <c r="N156" s="1115">
        <f t="shared" si="24"/>
        <v>0</v>
      </c>
      <c r="O156" s="1115">
        <f t="shared" si="30"/>
        <v>0</v>
      </c>
      <c r="P156" s="1115">
        <f t="shared" si="30"/>
        <v>0</v>
      </c>
      <c r="Q156" s="1115">
        <f t="shared" si="30"/>
        <v>0</v>
      </c>
      <c r="R156" s="1115">
        <f t="shared" si="30"/>
        <v>0</v>
      </c>
      <c r="S156" s="1115">
        <f t="shared" si="30"/>
        <v>0</v>
      </c>
      <c r="T156" s="1115">
        <f t="shared" si="30"/>
        <v>0</v>
      </c>
      <c r="U156" s="851">
        <f t="shared" si="29"/>
        <v>0</v>
      </c>
      <c r="V156" s="852">
        <f>IF(E156='A. Allgemeine Informationen'!$D$14,$K156-W156,HLOOKUP('A. Allgemeine Informationen'!$D$14-1,$X$5:$AD$2005,ROW(E156)-4,FALSE)-$W156)</f>
        <v>0</v>
      </c>
      <c r="W156" s="851">
        <f>HLOOKUP('A. Allgemeine Informationen'!$D$14,$X$5:$AD$2005,ROW(E156)-4,FALSE)</f>
        <v>0</v>
      </c>
      <c r="X156" s="851">
        <f t="shared" si="25"/>
        <v>0</v>
      </c>
      <c r="Y156" s="851">
        <f t="shared" ref="Y156:AD219" si="32">IF(OR($E156=0,$K156=0,O156-(Y$5-$E156)=0),0,IF($E156&lt;Y$5,X156-X156/(O156-(Y$5-$E156)),IF($E156=Y$5,$K156-$K156/O156,0)))</f>
        <v>0</v>
      </c>
      <c r="Z156" s="851">
        <f t="shared" si="32"/>
        <v>0</v>
      </c>
      <c r="AA156" s="851">
        <f t="shared" si="32"/>
        <v>0</v>
      </c>
      <c r="AB156" s="851">
        <f t="shared" si="31"/>
        <v>0</v>
      </c>
      <c r="AC156" s="851">
        <f t="shared" si="31"/>
        <v>0</v>
      </c>
      <c r="AD156" s="853">
        <f t="shared" si="31"/>
        <v>0</v>
      </c>
    </row>
    <row r="157" spans="2:30" s="971" customFormat="1" ht="15" customHeight="1" x14ac:dyDescent="0.2">
      <c r="B157" s="840"/>
      <c r="C157" s="970" t="str">
        <f>IF(B157="","",VLOOKUP(B157,'E8. KKauf_Berechnung'!$B$11:$D$140,2,0))</f>
        <v/>
      </c>
      <c r="D157" s="841"/>
      <c r="E157" s="842"/>
      <c r="F157" s="836"/>
      <c r="G157" s="836"/>
      <c r="H157" s="836"/>
      <c r="I157" s="843">
        <f t="shared" si="26"/>
        <v>0</v>
      </c>
      <c r="J157" s="836"/>
      <c r="K157" s="843">
        <f t="shared" si="27"/>
        <v>0</v>
      </c>
      <c r="L157" s="849">
        <f>IFERROR(VLOOKUP($D157,Listen!$F$3:$H$39,2,0),0)</f>
        <v>0</v>
      </c>
      <c r="M157" s="849">
        <f>IFERROR(VLOOKUP($D157,Listen!$F$3:$H$39,3,0),0)</f>
        <v>0</v>
      </c>
      <c r="N157" s="1115">
        <f t="shared" si="24"/>
        <v>0</v>
      </c>
      <c r="O157" s="1115">
        <f t="shared" si="30"/>
        <v>0</v>
      </c>
      <c r="P157" s="1115">
        <f t="shared" si="30"/>
        <v>0</v>
      </c>
      <c r="Q157" s="1115">
        <f t="shared" si="30"/>
        <v>0</v>
      </c>
      <c r="R157" s="1115">
        <f t="shared" si="30"/>
        <v>0</v>
      </c>
      <c r="S157" s="1115">
        <f t="shared" si="30"/>
        <v>0</v>
      </c>
      <c r="T157" s="1115">
        <f t="shared" si="30"/>
        <v>0</v>
      </c>
      <c r="U157" s="851">
        <f t="shared" si="29"/>
        <v>0</v>
      </c>
      <c r="V157" s="852">
        <f>IF(E157='A. Allgemeine Informationen'!$D$14,$K157-W157,HLOOKUP('A. Allgemeine Informationen'!$D$14-1,$X$5:$AD$2005,ROW(E157)-4,FALSE)-$W157)</f>
        <v>0</v>
      </c>
      <c r="W157" s="851">
        <f>HLOOKUP('A. Allgemeine Informationen'!$D$14,$X$5:$AD$2005,ROW(E157)-4,FALSE)</f>
        <v>0</v>
      </c>
      <c r="X157" s="851">
        <f t="shared" si="25"/>
        <v>0</v>
      </c>
      <c r="Y157" s="851">
        <f t="shared" si="32"/>
        <v>0</v>
      </c>
      <c r="Z157" s="851">
        <f t="shared" si="32"/>
        <v>0</v>
      </c>
      <c r="AA157" s="851">
        <f t="shared" si="32"/>
        <v>0</v>
      </c>
      <c r="AB157" s="851">
        <f t="shared" si="31"/>
        <v>0</v>
      </c>
      <c r="AC157" s="851">
        <f t="shared" si="31"/>
        <v>0</v>
      </c>
      <c r="AD157" s="853">
        <f t="shared" si="31"/>
        <v>0</v>
      </c>
    </row>
    <row r="158" spans="2:30" s="971" customFormat="1" ht="15" customHeight="1" x14ac:dyDescent="0.2">
      <c r="B158" s="840"/>
      <c r="C158" s="970" t="str">
        <f>IF(B158="","",VLOOKUP(B158,'E8. KKauf_Berechnung'!$B$11:$D$140,2,0))</f>
        <v/>
      </c>
      <c r="D158" s="841"/>
      <c r="E158" s="842"/>
      <c r="F158" s="836"/>
      <c r="G158" s="836"/>
      <c r="H158" s="836"/>
      <c r="I158" s="843">
        <f t="shared" si="26"/>
        <v>0</v>
      </c>
      <c r="J158" s="836"/>
      <c r="K158" s="843">
        <f t="shared" si="27"/>
        <v>0</v>
      </c>
      <c r="L158" s="849">
        <f>IFERROR(VLOOKUP($D158,Listen!$F$3:$H$39,2,0),0)</f>
        <v>0</v>
      </c>
      <c r="M158" s="849">
        <f>IFERROR(VLOOKUP($D158,Listen!$F$3:$H$39,3,0),0)</f>
        <v>0</v>
      </c>
      <c r="N158" s="1115">
        <f t="shared" si="24"/>
        <v>0</v>
      </c>
      <c r="O158" s="1115">
        <f t="shared" si="30"/>
        <v>0</v>
      </c>
      <c r="P158" s="1115">
        <f t="shared" si="30"/>
        <v>0</v>
      </c>
      <c r="Q158" s="1115">
        <f t="shared" si="30"/>
        <v>0</v>
      </c>
      <c r="R158" s="1115">
        <f t="shared" si="30"/>
        <v>0</v>
      </c>
      <c r="S158" s="1115">
        <f t="shared" si="30"/>
        <v>0</v>
      </c>
      <c r="T158" s="1115">
        <f t="shared" si="30"/>
        <v>0</v>
      </c>
      <c r="U158" s="851">
        <f t="shared" si="29"/>
        <v>0</v>
      </c>
      <c r="V158" s="852">
        <f>IF(E158='A. Allgemeine Informationen'!$D$14,$K158-W158,HLOOKUP('A. Allgemeine Informationen'!$D$14-1,$X$5:$AD$2005,ROW(E158)-4,FALSE)-$W158)</f>
        <v>0</v>
      </c>
      <c r="W158" s="851">
        <f>HLOOKUP('A. Allgemeine Informationen'!$D$14,$X$5:$AD$2005,ROW(E158)-4,FALSE)</f>
        <v>0</v>
      </c>
      <c r="X158" s="851">
        <f t="shared" si="25"/>
        <v>0</v>
      </c>
      <c r="Y158" s="851">
        <f t="shared" si="32"/>
        <v>0</v>
      </c>
      <c r="Z158" s="851">
        <f t="shared" si="32"/>
        <v>0</v>
      </c>
      <c r="AA158" s="851">
        <f t="shared" si="32"/>
        <v>0</v>
      </c>
      <c r="AB158" s="851">
        <f t="shared" si="31"/>
        <v>0</v>
      </c>
      <c r="AC158" s="851">
        <f t="shared" si="31"/>
        <v>0</v>
      </c>
      <c r="AD158" s="853">
        <f t="shared" si="31"/>
        <v>0</v>
      </c>
    </row>
    <row r="159" spans="2:30" s="971" customFormat="1" ht="15" customHeight="1" x14ac:dyDescent="0.2">
      <c r="B159" s="840"/>
      <c r="C159" s="970" t="str">
        <f>IF(B159="","",VLOOKUP(B159,'E8. KKauf_Berechnung'!$B$11:$D$140,2,0))</f>
        <v/>
      </c>
      <c r="D159" s="841"/>
      <c r="E159" s="842"/>
      <c r="F159" s="836"/>
      <c r="G159" s="836"/>
      <c r="H159" s="836"/>
      <c r="I159" s="843">
        <f t="shared" si="26"/>
        <v>0</v>
      </c>
      <c r="J159" s="836"/>
      <c r="K159" s="843">
        <f t="shared" si="27"/>
        <v>0</v>
      </c>
      <c r="L159" s="849">
        <f>IFERROR(VLOOKUP($D159,Listen!$F$3:$H$39,2,0),0)</f>
        <v>0</v>
      </c>
      <c r="M159" s="849">
        <f>IFERROR(VLOOKUP($D159,Listen!$F$3:$H$39,3,0),0)</f>
        <v>0</v>
      </c>
      <c r="N159" s="1115">
        <f t="shared" si="24"/>
        <v>0</v>
      </c>
      <c r="O159" s="1115">
        <f t="shared" si="30"/>
        <v>0</v>
      </c>
      <c r="P159" s="1115">
        <f t="shared" si="30"/>
        <v>0</v>
      </c>
      <c r="Q159" s="1115">
        <f t="shared" si="30"/>
        <v>0</v>
      </c>
      <c r="R159" s="1115">
        <f t="shared" si="30"/>
        <v>0</v>
      </c>
      <c r="S159" s="1115">
        <f t="shared" si="30"/>
        <v>0</v>
      </c>
      <c r="T159" s="1115">
        <f t="shared" si="30"/>
        <v>0</v>
      </c>
      <c r="U159" s="851">
        <f t="shared" si="29"/>
        <v>0</v>
      </c>
      <c r="V159" s="852">
        <f>IF(E159='A. Allgemeine Informationen'!$D$14,$K159-W159,HLOOKUP('A. Allgemeine Informationen'!$D$14-1,$X$5:$AD$2005,ROW(E159)-4,FALSE)-$W159)</f>
        <v>0</v>
      </c>
      <c r="W159" s="851">
        <f>HLOOKUP('A. Allgemeine Informationen'!$D$14,$X$5:$AD$2005,ROW(E159)-4,FALSE)</f>
        <v>0</v>
      </c>
      <c r="X159" s="851">
        <f t="shared" si="25"/>
        <v>0</v>
      </c>
      <c r="Y159" s="851">
        <f t="shared" si="32"/>
        <v>0</v>
      </c>
      <c r="Z159" s="851">
        <f t="shared" si="32"/>
        <v>0</v>
      </c>
      <c r="AA159" s="851">
        <f t="shared" si="32"/>
        <v>0</v>
      </c>
      <c r="AB159" s="851">
        <f t="shared" si="31"/>
        <v>0</v>
      </c>
      <c r="AC159" s="851">
        <f t="shared" si="31"/>
        <v>0</v>
      </c>
      <c r="AD159" s="853">
        <f t="shared" si="31"/>
        <v>0</v>
      </c>
    </row>
    <row r="160" spans="2:30" s="971" customFormat="1" ht="15" customHeight="1" x14ac:dyDescent="0.2">
      <c r="B160" s="840"/>
      <c r="C160" s="970" t="str">
        <f>IF(B160="","",VLOOKUP(B160,'E8. KKauf_Berechnung'!$B$11:$D$140,2,0))</f>
        <v/>
      </c>
      <c r="D160" s="841"/>
      <c r="E160" s="842"/>
      <c r="F160" s="836"/>
      <c r="G160" s="836"/>
      <c r="H160" s="836"/>
      <c r="I160" s="843">
        <f t="shared" si="26"/>
        <v>0</v>
      </c>
      <c r="J160" s="836"/>
      <c r="K160" s="843">
        <f t="shared" si="27"/>
        <v>0</v>
      </c>
      <c r="L160" s="849">
        <f>IFERROR(VLOOKUP($D160,Listen!$F$3:$H$39,2,0),0)</f>
        <v>0</v>
      </c>
      <c r="M160" s="849">
        <f>IFERROR(VLOOKUP($D160,Listen!$F$3:$H$39,3,0),0)</f>
        <v>0</v>
      </c>
      <c r="N160" s="1115">
        <f t="shared" si="24"/>
        <v>0</v>
      </c>
      <c r="O160" s="1115">
        <f t="shared" si="30"/>
        <v>0</v>
      </c>
      <c r="P160" s="1115">
        <f t="shared" si="30"/>
        <v>0</v>
      </c>
      <c r="Q160" s="1115">
        <f t="shared" si="30"/>
        <v>0</v>
      </c>
      <c r="R160" s="1115">
        <f t="shared" si="30"/>
        <v>0</v>
      </c>
      <c r="S160" s="1115">
        <f t="shared" si="30"/>
        <v>0</v>
      </c>
      <c r="T160" s="1115">
        <f t="shared" si="30"/>
        <v>0</v>
      </c>
      <c r="U160" s="851">
        <f t="shared" si="29"/>
        <v>0</v>
      </c>
      <c r="V160" s="852">
        <f>IF(E160='A. Allgemeine Informationen'!$D$14,$K160-W160,HLOOKUP('A. Allgemeine Informationen'!$D$14-1,$X$5:$AD$2005,ROW(E160)-4,FALSE)-$W160)</f>
        <v>0</v>
      </c>
      <c r="W160" s="851">
        <f>HLOOKUP('A. Allgemeine Informationen'!$D$14,$X$5:$AD$2005,ROW(E160)-4,FALSE)</f>
        <v>0</v>
      </c>
      <c r="X160" s="851">
        <f t="shared" si="25"/>
        <v>0</v>
      </c>
      <c r="Y160" s="851">
        <f t="shared" si="32"/>
        <v>0</v>
      </c>
      <c r="Z160" s="851">
        <f t="shared" si="32"/>
        <v>0</v>
      </c>
      <c r="AA160" s="851">
        <f t="shared" si="32"/>
        <v>0</v>
      </c>
      <c r="AB160" s="851">
        <f t="shared" si="31"/>
        <v>0</v>
      </c>
      <c r="AC160" s="851">
        <f t="shared" si="31"/>
        <v>0</v>
      </c>
      <c r="AD160" s="853">
        <f t="shared" si="31"/>
        <v>0</v>
      </c>
    </row>
    <row r="161" spans="2:30" s="971" customFormat="1" ht="15" customHeight="1" x14ac:dyDescent="0.2">
      <c r="B161" s="840"/>
      <c r="C161" s="970" t="str">
        <f>IF(B161="","",VLOOKUP(B161,'E8. KKauf_Berechnung'!$B$11:$D$140,2,0))</f>
        <v/>
      </c>
      <c r="D161" s="841"/>
      <c r="E161" s="842"/>
      <c r="F161" s="836"/>
      <c r="G161" s="836"/>
      <c r="H161" s="836"/>
      <c r="I161" s="843">
        <f t="shared" si="26"/>
        <v>0</v>
      </c>
      <c r="J161" s="836"/>
      <c r="K161" s="843">
        <f t="shared" si="27"/>
        <v>0</v>
      </c>
      <c r="L161" s="849">
        <f>IFERROR(VLOOKUP($D161,Listen!$F$3:$H$39,2,0),0)</f>
        <v>0</v>
      </c>
      <c r="M161" s="849">
        <f>IFERROR(VLOOKUP($D161,Listen!$F$3:$H$39,3,0),0)</f>
        <v>0</v>
      </c>
      <c r="N161" s="1115">
        <f t="shared" si="24"/>
        <v>0</v>
      </c>
      <c r="O161" s="1115">
        <f t="shared" si="30"/>
        <v>0</v>
      </c>
      <c r="P161" s="1115">
        <f t="shared" si="30"/>
        <v>0</v>
      </c>
      <c r="Q161" s="1115">
        <f t="shared" si="30"/>
        <v>0</v>
      </c>
      <c r="R161" s="1115">
        <f t="shared" si="30"/>
        <v>0</v>
      </c>
      <c r="S161" s="1115">
        <f t="shared" si="30"/>
        <v>0</v>
      </c>
      <c r="T161" s="1115">
        <f t="shared" si="30"/>
        <v>0</v>
      </c>
      <c r="U161" s="851">
        <f t="shared" si="29"/>
        <v>0</v>
      </c>
      <c r="V161" s="852">
        <f>IF(E161='A. Allgemeine Informationen'!$D$14,$K161-W161,HLOOKUP('A. Allgemeine Informationen'!$D$14-1,$X$5:$AD$2005,ROW(E161)-4,FALSE)-$W161)</f>
        <v>0</v>
      </c>
      <c r="W161" s="851">
        <f>HLOOKUP('A. Allgemeine Informationen'!$D$14,$X$5:$AD$2005,ROW(E161)-4,FALSE)</f>
        <v>0</v>
      </c>
      <c r="X161" s="851">
        <f t="shared" si="25"/>
        <v>0</v>
      </c>
      <c r="Y161" s="851">
        <f t="shared" si="32"/>
        <v>0</v>
      </c>
      <c r="Z161" s="851">
        <f t="shared" si="32"/>
        <v>0</v>
      </c>
      <c r="AA161" s="851">
        <f t="shared" si="32"/>
        <v>0</v>
      </c>
      <c r="AB161" s="851">
        <f t="shared" si="31"/>
        <v>0</v>
      </c>
      <c r="AC161" s="851">
        <f t="shared" si="31"/>
        <v>0</v>
      </c>
      <c r="AD161" s="853">
        <f t="shared" si="31"/>
        <v>0</v>
      </c>
    </row>
    <row r="162" spans="2:30" s="971" customFormat="1" ht="15" customHeight="1" x14ac:dyDescent="0.2">
      <c r="B162" s="840"/>
      <c r="C162" s="970" t="str">
        <f>IF(B162="","",VLOOKUP(B162,'E8. KKauf_Berechnung'!$B$11:$D$140,2,0))</f>
        <v/>
      </c>
      <c r="D162" s="841"/>
      <c r="E162" s="842"/>
      <c r="F162" s="836"/>
      <c r="G162" s="836"/>
      <c r="H162" s="836"/>
      <c r="I162" s="843">
        <f t="shared" si="26"/>
        <v>0</v>
      </c>
      <c r="J162" s="836"/>
      <c r="K162" s="843">
        <f t="shared" si="27"/>
        <v>0</v>
      </c>
      <c r="L162" s="849">
        <f>IFERROR(VLOOKUP($D162,Listen!$F$3:$H$39,2,0),0)</f>
        <v>0</v>
      </c>
      <c r="M162" s="849">
        <f>IFERROR(VLOOKUP($D162,Listen!$F$3:$H$39,3,0),0)</f>
        <v>0</v>
      </c>
      <c r="N162" s="1115">
        <f t="shared" si="24"/>
        <v>0</v>
      </c>
      <c r="O162" s="1115">
        <f t="shared" si="30"/>
        <v>0</v>
      </c>
      <c r="P162" s="1115">
        <f t="shared" si="30"/>
        <v>0</v>
      </c>
      <c r="Q162" s="1115">
        <f t="shared" si="30"/>
        <v>0</v>
      </c>
      <c r="R162" s="1115">
        <f t="shared" si="30"/>
        <v>0</v>
      </c>
      <c r="S162" s="1115">
        <f t="shared" si="30"/>
        <v>0</v>
      </c>
      <c r="T162" s="1115">
        <f t="shared" si="30"/>
        <v>0</v>
      </c>
      <c r="U162" s="851">
        <f t="shared" si="29"/>
        <v>0</v>
      </c>
      <c r="V162" s="852">
        <f>IF(E162='A. Allgemeine Informationen'!$D$14,$K162-W162,HLOOKUP('A. Allgemeine Informationen'!$D$14-1,$X$5:$AD$2005,ROW(E162)-4,FALSE)-$W162)</f>
        <v>0</v>
      </c>
      <c r="W162" s="851">
        <f>HLOOKUP('A. Allgemeine Informationen'!$D$14,$X$5:$AD$2005,ROW(E162)-4,FALSE)</f>
        <v>0</v>
      </c>
      <c r="X162" s="851">
        <f t="shared" si="25"/>
        <v>0</v>
      </c>
      <c r="Y162" s="851">
        <f t="shared" si="32"/>
        <v>0</v>
      </c>
      <c r="Z162" s="851">
        <f t="shared" si="32"/>
        <v>0</v>
      </c>
      <c r="AA162" s="851">
        <f t="shared" si="32"/>
        <v>0</v>
      </c>
      <c r="AB162" s="851">
        <f t="shared" si="31"/>
        <v>0</v>
      </c>
      <c r="AC162" s="851">
        <f t="shared" si="31"/>
        <v>0</v>
      </c>
      <c r="AD162" s="853">
        <f t="shared" si="31"/>
        <v>0</v>
      </c>
    </row>
    <row r="163" spans="2:30" s="971" customFormat="1" ht="15" customHeight="1" x14ac:dyDescent="0.2">
      <c r="B163" s="840"/>
      <c r="C163" s="970" t="str">
        <f>IF(B163="","",VLOOKUP(B163,'E8. KKauf_Berechnung'!$B$11:$D$140,2,0))</f>
        <v/>
      </c>
      <c r="D163" s="841"/>
      <c r="E163" s="842"/>
      <c r="F163" s="836"/>
      <c r="G163" s="836"/>
      <c r="H163" s="836"/>
      <c r="I163" s="843">
        <f t="shared" si="26"/>
        <v>0</v>
      </c>
      <c r="J163" s="836"/>
      <c r="K163" s="843">
        <f t="shared" si="27"/>
        <v>0</v>
      </c>
      <c r="L163" s="849">
        <f>IFERROR(VLOOKUP($D163,Listen!$F$3:$H$39,2,0),0)</f>
        <v>0</v>
      </c>
      <c r="M163" s="849">
        <f>IFERROR(VLOOKUP($D163,Listen!$F$3:$H$39,3,0),0)</f>
        <v>0</v>
      </c>
      <c r="N163" s="1115">
        <f t="shared" si="24"/>
        <v>0</v>
      </c>
      <c r="O163" s="1115">
        <f t="shared" si="30"/>
        <v>0</v>
      </c>
      <c r="P163" s="1115">
        <f t="shared" si="30"/>
        <v>0</v>
      </c>
      <c r="Q163" s="1115">
        <f t="shared" si="30"/>
        <v>0</v>
      </c>
      <c r="R163" s="1115">
        <f t="shared" si="30"/>
        <v>0</v>
      </c>
      <c r="S163" s="1115">
        <f t="shared" si="30"/>
        <v>0</v>
      </c>
      <c r="T163" s="1115">
        <f t="shared" si="30"/>
        <v>0</v>
      </c>
      <c r="U163" s="851">
        <f t="shared" si="29"/>
        <v>0</v>
      </c>
      <c r="V163" s="852">
        <f>IF(E163='A. Allgemeine Informationen'!$D$14,$K163-W163,HLOOKUP('A. Allgemeine Informationen'!$D$14-1,$X$5:$AD$2005,ROW(E163)-4,FALSE)-$W163)</f>
        <v>0</v>
      </c>
      <c r="W163" s="851">
        <f>HLOOKUP('A. Allgemeine Informationen'!$D$14,$X$5:$AD$2005,ROW(E163)-4,FALSE)</f>
        <v>0</v>
      </c>
      <c r="X163" s="851">
        <f t="shared" si="25"/>
        <v>0</v>
      </c>
      <c r="Y163" s="851">
        <f t="shared" si="32"/>
        <v>0</v>
      </c>
      <c r="Z163" s="851">
        <f t="shared" si="32"/>
        <v>0</v>
      </c>
      <c r="AA163" s="851">
        <f t="shared" si="32"/>
        <v>0</v>
      </c>
      <c r="AB163" s="851">
        <f t="shared" si="31"/>
        <v>0</v>
      </c>
      <c r="AC163" s="851">
        <f t="shared" si="31"/>
        <v>0</v>
      </c>
      <c r="AD163" s="853">
        <f t="shared" si="31"/>
        <v>0</v>
      </c>
    </row>
    <row r="164" spans="2:30" s="971" customFormat="1" ht="15" customHeight="1" x14ac:dyDescent="0.2">
      <c r="B164" s="840"/>
      <c r="C164" s="970" t="str">
        <f>IF(B164="","",VLOOKUP(B164,'E8. KKauf_Berechnung'!$B$11:$D$140,2,0))</f>
        <v/>
      </c>
      <c r="D164" s="841"/>
      <c r="E164" s="842"/>
      <c r="F164" s="836"/>
      <c r="G164" s="836"/>
      <c r="H164" s="836"/>
      <c r="I164" s="843">
        <f t="shared" si="26"/>
        <v>0</v>
      </c>
      <c r="J164" s="836"/>
      <c r="K164" s="843">
        <f t="shared" si="27"/>
        <v>0</v>
      </c>
      <c r="L164" s="849">
        <f>IFERROR(VLOOKUP($D164,Listen!$F$3:$H$39,2,0),0)</f>
        <v>0</v>
      </c>
      <c r="M164" s="849">
        <f>IFERROR(VLOOKUP($D164,Listen!$F$3:$H$39,3,0),0)</f>
        <v>0</v>
      </c>
      <c r="N164" s="1115">
        <f t="shared" si="24"/>
        <v>0</v>
      </c>
      <c r="O164" s="1115">
        <f t="shared" si="30"/>
        <v>0</v>
      </c>
      <c r="P164" s="1115">
        <f t="shared" si="30"/>
        <v>0</v>
      </c>
      <c r="Q164" s="1115">
        <f t="shared" si="30"/>
        <v>0</v>
      </c>
      <c r="R164" s="1115">
        <f t="shared" si="30"/>
        <v>0</v>
      </c>
      <c r="S164" s="1115">
        <f t="shared" si="30"/>
        <v>0</v>
      </c>
      <c r="T164" s="1115">
        <f t="shared" si="30"/>
        <v>0</v>
      </c>
      <c r="U164" s="851">
        <f t="shared" si="29"/>
        <v>0</v>
      </c>
      <c r="V164" s="852">
        <f>IF(E164='A. Allgemeine Informationen'!$D$14,$K164-W164,HLOOKUP('A. Allgemeine Informationen'!$D$14-1,$X$5:$AD$2005,ROW(E164)-4,FALSE)-$W164)</f>
        <v>0</v>
      </c>
      <c r="W164" s="851">
        <f>HLOOKUP('A. Allgemeine Informationen'!$D$14,$X$5:$AD$2005,ROW(E164)-4,FALSE)</f>
        <v>0</v>
      </c>
      <c r="X164" s="851">
        <f t="shared" si="25"/>
        <v>0</v>
      </c>
      <c r="Y164" s="851">
        <f t="shared" si="32"/>
        <v>0</v>
      </c>
      <c r="Z164" s="851">
        <f t="shared" si="32"/>
        <v>0</v>
      </c>
      <c r="AA164" s="851">
        <f t="shared" si="32"/>
        <v>0</v>
      </c>
      <c r="AB164" s="851">
        <f t="shared" si="31"/>
        <v>0</v>
      </c>
      <c r="AC164" s="851">
        <f t="shared" si="31"/>
        <v>0</v>
      </c>
      <c r="AD164" s="853">
        <f t="shared" si="31"/>
        <v>0</v>
      </c>
    </row>
    <row r="165" spans="2:30" s="971" customFormat="1" ht="15" customHeight="1" x14ac:dyDescent="0.2">
      <c r="B165" s="840"/>
      <c r="C165" s="970" t="str">
        <f>IF(B165="","",VLOOKUP(B165,'E8. KKauf_Berechnung'!$B$11:$D$140,2,0))</f>
        <v/>
      </c>
      <c r="D165" s="841"/>
      <c r="E165" s="842"/>
      <c r="F165" s="836"/>
      <c r="G165" s="836"/>
      <c r="H165" s="836"/>
      <c r="I165" s="843">
        <f t="shared" si="26"/>
        <v>0</v>
      </c>
      <c r="J165" s="836"/>
      <c r="K165" s="843">
        <f t="shared" si="27"/>
        <v>0</v>
      </c>
      <c r="L165" s="849">
        <f>IFERROR(VLOOKUP($D165,Listen!$F$3:$H$39,2,0),0)</f>
        <v>0</v>
      </c>
      <c r="M165" s="849">
        <f>IFERROR(VLOOKUP($D165,Listen!$F$3:$H$39,3,0),0)</f>
        <v>0</v>
      </c>
      <c r="N165" s="1115">
        <f t="shared" si="24"/>
        <v>0</v>
      </c>
      <c r="O165" s="1115">
        <f t="shared" si="30"/>
        <v>0</v>
      </c>
      <c r="P165" s="1115">
        <f t="shared" si="30"/>
        <v>0</v>
      </c>
      <c r="Q165" s="1115">
        <f t="shared" si="30"/>
        <v>0</v>
      </c>
      <c r="R165" s="1115">
        <f t="shared" si="30"/>
        <v>0</v>
      </c>
      <c r="S165" s="1115">
        <f t="shared" si="30"/>
        <v>0</v>
      </c>
      <c r="T165" s="1115">
        <f t="shared" si="30"/>
        <v>0</v>
      </c>
      <c r="U165" s="851">
        <f t="shared" si="29"/>
        <v>0</v>
      </c>
      <c r="V165" s="852">
        <f>IF(E165='A. Allgemeine Informationen'!$D$14,$K165-W165,HLOOKUP('A. Allgemeine Informationen'!$D$14-1,$X$5:$AD$2005,ROW(E165)-4,FALSE)-$W165)</f>
        <v>0</v>
      </c>
      <c r="W165" s="851">
        <f>HLOOKUP('A. Allgemeine Informationen'!$D$14,$X$5:$AD$2005,ROW(E165)-4,FALSE)</f>
        <v>0</v>
      </c>
      <c r="X165" s="851">
        <f t="shared" si="25"/>
        <v>0</v>
      </c>
      <c r="Y165" s="851">
        <f t="shared" si="32"/>
        <v>0</v>
      </c>
      <c r="Z165" s="851">
        <f t="shared" si="32"/>
        <v>0</v>
      </c>
      <c r="AA165" s="851">
        <f t="shared" si="32"/>
        <v>0</v>
      </c>
      <c r="AB165" s="851">
        <f t="shared" si="31"/>
        <v>0</v>
      </c>
      <c r="AC165" s="851">
        <f t="shared" si="31"/>
        <v>0</v>
      </c>
      <c r="AD165" s="853">
        <f t="shared" si="31"/>
        <v>0</v>
      </c>
    </row>
    <row r="166" spans="2:30" s="971" customFormat="1" ht="15" customHeight="1" x14ac:dyDescent="0.2">
      <c r="B166" s="840"/>
      <c r="C166" s="970" t="str">
        <f>IF(B166="","",VLOOKUP(B166,'E8. KKauf_Berechnung'!$B$11:$D$140,2,0))</f>
        <v/>
      </c>
      <c r="D166" s="841"/>
      <c r="E166" s="842"/>
      <c r="F166" s="836"/>
      <c r="G166" s="836"/>
      <c r="H166" s="836"/>
      <c r="I166" s="843">
        <f t="shared" si="26"/>
        <v>0</v>
      </c>
      <c r="J166" s="836"/>
      <c r="K166" s="843">
        <f t="shared" si="27"/>
        <v>0</v>
      </c>
      <c r="L166" s="849">
        <f>IFERROR(VLOOKUP($D166,Listen!$F$3:$H$39,2,0),0)</f>
        <v>0</v>
      </c>
      <c r="M166" s="849">
        <f>IFERROR(VLOOKUP($D166,Listen!$F$3:$H$39,3,0),0)</f>
        <v>0</v>
      </c>
      <c r="N166" s="1115">
        <f t="shared" si="24"/>
        <v>0</v>
      </c>
      <c r="O166" s="1115">
        <f t="shared" si="30"/>
        <v>0</v>
      </c>
      <c r="P166" s="1115">
        <f t="shared" si="30"/>
        <v>0</v>
      </c>
      <c r="Q166" s="1115">
        <f t="shared" si="30"/>
        <v>0</v>
      </c>
      <c r="R166" s="1115">
        <f t="shared" si="30"/>
        <v>0</v>
      </c>
      <c r="S166" s="1115">
        <f t="shared" si="30"/>
        <v>0</v>
      </c>
      <c r="T166" s="1115">
        <f t="shared" si="30"/>
        <v>0</v>
      </c>
      <c r="U166" s="851">
        <f t="shared" si="29"/>
        <v>0</v>
      </c>
      <c r="V166" s="852">
        <f>IF(E166='A. Allgemeine Informationen'!$D$14,$K166-W166,HLOOKUP('A. Allgemeine Informationen'!$D$14-1,$X$5:$AD$2005,ROW(E166)-4,FALSE)-$W166)</f>
        <v>0</v>
      </c>
      <c r="W166" s="851">
        <f>HLOOKUP('A. Allgemeine Informationen'!$D$14,$X$5:$AD$2005,ROW(E166)-4,FALSE)</f>
        <v>0</v>
      </c>
      <c r="X166" s="851">
        <f t="shared" si="25"/>
        <v>0</v>
      </c>
      <c r="Y166" s="851">
        <f t="shared" si="32"/>
        <v>0</v>
      </c>
      <c r="Z166" s="851">
        <f t="shared" si="32"/>
        <v>0</v>
      </c>
      <c r="AA166" s="851">
        <f t="shared" si="32"/>
        <v>0</v>
      </c>
      <c r="AB166" s="851">
        <f t="shared" si="31"/>
        <v>0</v>
      </c>
      <c r="AC166" s="851">
        <f t="shared" si="31"/>
        <v>0</v>
      </c>
      <c r="AD166" s="853">
        <f t="shared" si="31"/>
        <v>0</v>
      </c>
    </row>
    <row r="167" spans="2:30" s="971" customFormat="1" ht="15" customHeight="1" x14ac:dyDescent="0.2">
      <c r="B167" s="840"/>
      <c r="C167" s="970" t="str">
        <f>IF(B167="","",VLOOKUP(B167,'E8. KKauf_Berechnung'!$B$11:$D$140,2,0))</f>
        <v/>
      </c>
      <c r="D167" s="841"/>
      <c r="E167" s="842"/>
      <c r="F167" s="836"/>
      <c r="G167" s="836"/>
      <c r="H167" s="836"/>
      <c r="I167" s="843">
        <f t="shared" si="26"/>
        <v>0</v>
      </c>
      <c r="J167" s="836"/>
      <c r="K167" s="843">
        <f t="shared" si="27"/>
        <v>0</v>
      </c>
      <c r="L167" s="849">
        <f>IFERROR(VLOOKUP($D167,Listen!$F$3:$H$39,2,0),0)</f>
        <v>0</v>
      </c>
      <c r="M167" s="849">
        <f>IFERROR(VLOOKUP($D167,Listen!$F$3:$H$39,3,0),0)</f>
        <v>0</v>
      </c>
      <c r="N167" s="1115">
        <f t="shared" si="24"/>
        <v>0</v>
      </c>
      <c r="O167" s="1115">
        <f t="shared" ref="O167:T182" si="33">N167</f>
        <v>0</v>
      </c>
      <c r="P167" s="1115">
        <f t="shared" si="33"/>
        <v>0</v>
      </c>
      <c r="Q167" s="1115">
        <f t="shared" si="33"/>
        <v>0</v>
      </c>
      <c r="R167" s="1115">
        <f t="shared" si="33"/>
        <v>0</v>
      </c>
      <c r="S167" s="1115">
        <f t="shared" si="33"/>
        <v>0</v>
      </c>
      <c r="T167" s="1115">
        <f t="shared" si="33"/>
        <v>0</v>
      </c>
      <c r="U167" s="851">
        <f t="shared" si="29"/>
        <v>0</v>
      </c>
      <c r="V167" s="852">
        <f>IF(E167='A. Allgemeine Informationen'!$D$14,$K167-W167,HLOOKUP('A. Allgemeine Informationen'!$D$14-1,$X$5:$AD$2005,ROW(E167)-4,FALSE)-$W167)</f>
        <v>0</v>
      </c>
      <c r="W167" s="851">
        <f>HLOOKUP('A. Allgemeine Informationen'!$D$14,$X$5:$AD$2005,ROW(E167)-4,FALSE)</f>
        <v>0</v>
      </c>
      <c r="X167" s="851">
        <f t="shared" si="25"/>
        <v>0</v>
      </c>
      <c r="Y167" s="851">
        <f t="shared" si="32"/>
        <v>0</v>
      </c>
      <c r="Z167" s="851">
        <f t="shared" si="32"/>
        <v>0</v>
      </c>
      <c r="AA167" s="851">
        <f t="shared" si="32"/>
        <v>0</v>
      </c>
      <c r="AB167" s="851">
        <f t="shared" si="31"/>
        <v>0</v>
      </c>
      <c r="AC167" s="851">
        <f t="shared" si="31"/>
        <v>0</v>
      </c>
      <c r="AD167" s="853">
        <f t="shared" si="31"/>
        <v>0</v>
      </c>
    </row>
    <row r="168" spans="2:30" s="971" customFormat="1" ht="15" customHeight="1" x14ac:dyDescent="0.2">
      <c r="B168" s="840"/>
      <c r="C168" s="970" t="str">
        <f>IF(B168="","",VLOOKUP(B168,'E8. KKauf_Berechnung'!$B$11:$D$140,2,0))</f>
        <v/>
      </c>
      <c r="D168" s="841"/>
      <c r="E168" s="842"/>
      <c r="F168" s="836"/>
      <c r="G168" s="836"/>
      <c r="H168" s="836"/>
      <c r="I168" s="843">
        <f t="shared" si="26"/>
        <v>0</v>
      </c>
      <c r="J168" s="836"/>
      <c r="K168" s="843">
        <f t="shared" si="27"/>
        <v>0</v>
      </c>
      <c r="L168" s="849">
        <f>IFERROR(VLOOKUP($D168,Listen!$F$3:$H$39,2,0),0)</f>
        <v>0</v>
      </c>
      <c r="M168" s="849">
        <f>IFERROR(VLOOKUP($D168,Listen!$F$3:$H$39,3,0),0)</f>
        <v>0</v>
      </c>
      <c r="N168" s="1115">
        <f t="shared" si="24"/>
        <v>0</v>
      </c>
      <c r="O168" s="1115">
        <f t="shared" si="33"/>
        <v>0</v>
      </c>
      <c r="P168" s="1115">
        <f t="shared" si="33"/>
        <v>0</v>
      </c>
      <c r="Q168" s="1115">
        <f t="shared" si="33"/>
        <v>0</v>
      </c>
      <c r="R168" s="1115">
        <f t="shared" si="33"/>
        <v>0</v>
      </c>
      <c r="S168" s="1115">
        <f t="shared" si="33"/>
        <v>0</v>
      </c>
      <c r="T168" s="1115">
        <f t="shared" si="33"/>
        <v>0</v>
      </c>
      <c r="U168" s="851">
        <f t="shared" si="29"/>
        <v>0</v>
      </c>
      <c r="V168" s="852">
        <f>IF(E168='A. Allgemeine Informationen'!$D$14,$K168-W168,HLOOKUP('A. Allgemeine Informationen'!$D$14-1,$X$5:$AD$2005,ROW(E168)-4,FALSE)-$W168)</f>
        <v>0</v>
      </c>
      <c r="W168" s="851">
        <f>HLOOKUP('A. Allgemeine Informationen'!$D$14,$X$5:$AD$2005,ROW(E168)-4,FALSE)</f>
        <v>0</v>
      </c>
      <c r="X168" s="851">
        <f t="shared" si="25"/>
        <v>0</v>
      </c>
      <c r="Y168" s="851">
        <f t="shared" si="32"/>
        <v>0</v>
      </c>
      <c r="Z168" s="851">
        <f t="shared" si="32"/>
        <v>0</v>
      </c>
      <c r="AA168" s="851">
        <f t="shared" si="32"/>
        <v>0</v>
      </c>
      <c r="AB168" s="851">
        <f t="shared" si="31"/>
        <v>0</v>
      </c>
      <c r="AC168" s="851">
        <f t="shared" si="31"/>
        <v>0</v>
      </c>
      <c r="AD168" s="853">
        <f t="shared" si="31"/>
        <v>0</v>
      </c>
    </row>
    <row r="169" spans="2:30" s="971" customFormat="1" ht="15" customHeight="1" x14ac:dyDescent="0.2">
      <c r="B169" s="840"/>
      <c r="C169" s="970" t="str">
        <f>IF(B169="","",VLOOKUP(B169,'E8. KKauf_Berechnung'!$B$11:$D$140,2,0))</f>
        <v/>
      </c>
      <c r="D169" s="841"/>
      <c r="E169" s="842"/>
      <c r="F169" s="836"/>
      <c r="G169" s="836"/>
      <c r="H169" s="836"/>
      <c r="I169" s="843">
        <f t="shared" si="26"/>
        <v>0</v>
      </c>
      <c r="J169" s="836"/>
      <c r="K169" s="843">
        <f t="shared" si="27"/>
        <v>0</v>
      </c>
      <c r="L169" s="849">
        <f>IFERROR(VLOOKUP($D169,Listen!$F$3:$H$39,2,0),0)</f>
        <v>0</v>
      </c>
      <c r="M169" s="849">
        <f>IFERROR(VLOOKUP($D169,Listen!$F$3:$H$39,3,0),0)</f>
        <v>0</v>
      </c>
      <c r="N169" s="1115">
        <f t="shared" si="24"/>
        <v>0</v>
      </c>
      <c r="O169" s="1115">
        <f t="shared" si="33"/>
        <v>0</v>
      </c>
      <c r="P169" s="1115">
        <f t="shared" si="33"/>
        <v>0</v>
      </c>
      <c r="Q169" s="1115">
        <f t="shared" si="33"/>
        <v>0</v>
      </c>
      <c r="R169" s="1115">
        <f t="shared" si="33"/>
        <v>0</v>
      </c>
      <c r="S169" s="1115">
        <f t="shared" si="33"/>
        <v>0</v>
      </c>
      <c r="T169" s="1115">
        <f t="shared" si="33"/>
        <v>0</v>
      </c>
      <c r="U169" s="851">
        <f t="shared" si="29"/>
        <v>0</v>
      </c>
      <c r="V169" s="852">
        <f>IF(E169='A. Allgemeine Informationen'!$D$14,$K169-W169,HLOOKUP('A. Allgemeine Informationen'!$D$14-1,$X$5:$AD$2005,ROW(E169)-4,FALSE)-$W169)</f>
        <v>0</v>
      </c>
      <c r="W169" s="851">
        <f>HLOOKUP('A. Allgemeine Informationen'!$D$14,$X$5:$AD$2005,ROW(E169)-4,FALSE)</f>
        <v>0</v>
      </c>
      <c r="X169" s="851">
        <f t="shared" si="25"/>
        <v>0</v>
      </c>
      <c r="Y169" s="851">
        <f t="shared" si="32"/>
        <v>0</v>
      </c>
      <c r="Z169" s="851">
        <f t="shared" si="32"/>
        <v>0</v>
      </c>
      <c r="AA169" s="851">
        <f t="shared" si="32"/>
        <v>0</v>
      </c>
      <c r="AB169" s="851">
        <f t="shared" si="31"/>
        <v>0</v>
      </c>
      <c r="AC169" s="851">
        <f t="shared" si="31"/>
        <v>0</v>
      </c>
      <c r="AD169" s="853">
        <f t="shared" si="31"/>
        <v>0</v>
      </c>
    </row>
    <row r="170" spans="2:30" s="971" customFormat="1" ht="15" customHeight="1" x14ac:dyDescent="0.2">
      <c r="B170" s="840"/>
      <c r="C170" s="970" t="str">
        <f>IF(B170="","",VLOOKUP(B170,'E8. KKauf_Berechnung'!$B$11:$D$140,2,0))</f>
        <v/>
      </c>
      <c r="D170" s="841"/>
      <c r="E170" s="842"/>
      <c r="F170" s="836"/>
      <c r="G170" s="836"/>
      <c r="H170" s="836"/>
      <c r="I170" s="843">
        <f t="shared" si="26"/>
        <v>0</v>
      </c>
      <c r="J170" s="836"/>
      <c r="K170" s="843">
        <f t="shared" si="27"/>
        <v>0</v>
      </c>
      <c r="L170" s="849">
        <f>IFERROR(VLOOKUP($D170,Listen!$F$3:$H$39,2,0),0)</f>
        <v>0</v>
      </c>
      <c r="M170" s="849">
        <f>IFERROR(VLOOKUP($D170,Listen!$F$3:$H$39,3,0),0)</f>
        <v>0</v>
      </c>
      <c r="N170" s="1115">
        <f t="shared" si="24"/>
        <v>0</v>
      </c>
      <c r="O170" s="1115">
        <f t="shared" si="33"/>
        <v>0</v>
      </c>
      <c r="P170" s="1115">
        <f t="shared" si="33"/>
        <v>0</v>
      </c>
      <c r="Q170" s="1115">
        <f t="shared" si="33"/>
        <v>0</v>
      </c>
      <c r="R170" s="1115">
        <f t="shared" si="33"/>
        <v>0</v>
      </c>
      <c r="S170" s="1115">
        <f t="shared" si="33"/>
        <v>0</v>
      </c>
      <c r="T170" s="1115">
        <f t="shared" si="33"/>
        <v>0</v>
      </c>
      <c r="U170" s="851">
        <f t="shared" si="29"/>
        <v>0</v>
      </c>
      <c r="V170" s="852">
        <f>IF(E170='A. Allgemeine Informationen'!$D$14,$K170-W170,HLOOKUP('A. Allgemeine Informationen'!$D$14-1,$X$5:$AD$2005,ROW(E170)-4,FALSE)-$W170)</f>
        <v>0</v>
      </c>
      <c r="W170" s="851">
        <f>HLOOKUP('A. Allgemeine Informationen'!$D$14,$X$5:$AD$2005,ROW(E170)-4,FALSE)</f>
        <v>0</v>
      </c>
      <c r="X170" s="851">
        <f t="shared" si="25"/>
        <v>0</v>
      </c>
      <c r="Y170" s="851">
        <f t="shared" si="32"/>
        <v>0</v>
      </c>
      <c r="Z170" s="851">
        <f t="shared" si="32"/>
        <v>0</v>
      </c>
      <c r="AA170" s="851">
        <f t="shared" si="32"/>
        <v>0</v>
      </c>
      <c r="AB170" s="851">
        <f t="shared" si="31"/>
        <v>0</v>
      </c>
      <c r="AC170" s="851">
        <f t="shared" si="31"/>
        <v>0</v>
      </c>
      <c r="AD170" s="853">
        <f t="shared" si="31"/>
        <v>0</v>
      </c>
    </row>
    <row r="171" spans="2:30" s="971" customFormat="1" ht="15" customHeight="1" x14ac:dyDescent="0.2">
      <c r="B171" s="840"/>
      <c r="C171" s="970" t="str">
        <f>IF(B171="","",VLOOKUP(B171,'E8. KKauf_Berechnung'!$B$11:$D$140,2,0))</f>
        <v/>
      </c>
      <c r="D171" s="841"/>
      <c r="E171" s="842"/>
      <c r="F171" s="836"/>
      <c r="G171" s="836"/>
      <c r="H171" s="836"/>
      <c r="I171" s="843">
        <f t="shared" si="26"/>
        <v>0</v>
      </c>
      <c r="J171" s="836"/>
      <c r="K171" s="843">
        <f t="shared" si="27"/>
        <v>0</v>
      </c>
      <c r="L171" s="849">
        <f>IFERROR(VLOOKUP($D171,Listen!$F$3:$H$39,2,0),0)</f>
        <v>0</v>
      </c>
      <c r="M171" s="849">
        <f>IFERROR(VLOOKUP($D171,Listen!$F$3:$H$39,3,0),0)</f>
        <v>0</v>
      </c>
      <c r="N171" s="1115">
        <f t="shared" si="24"/>
        <v>0</v>
      </c>
      <c r="O171" s="1115">
        <f t="shared" si="33"/>
        <v>0</v>
      </c>
      <c r="P171" s="1115">
        <f t="shared" si="33"/>
        <v>0</v>
      </c>
      <c r="Q171" s="1115">
        <f t="shared" si="33"/>
        <v>0</v>
      </c>
      <c r="R171" s="1115">
        <f t="shared" si="33"/>
        <v>0</v>
      </c>
      <c r="S171" s="1115">
        <f t="shared" si="33"/>
        <v>0</v>
      </c>
      <c r="T171" s="1115">
        <f t="shared" si="33"/>
        <v>0</v>
      </c>
      <c r="U171" s="851">
        <f t="shared" si="29"/>
        <v>0</v>
      </c>
      <c r="V171" s="852">
        <f>IF(E171='A. Allgemeine Informationen'!$D$14,$K171-W171,HLOOKUP('A. Allgemeine Informationen'!$D$14-1,$X$5:$AD$2005,ROW(E171)-4,FALSE)-$W171)</f>
        <v>0</v>
      </c>
      <c r="W171" s="851">
        <f>HLOOKUP('A. Allgemeine Informationen'!$D$14,$X$5:$AD$2005,ROW(E171)-4,FALSE)</f>
        <v>0</v>
      </c>
      <c r="X171" s="851">
        <f t="shared" si="25"/>
        <v>0</v>
      </c>
      <c r="Y171" s="851">
        <f t="shared" si="32"/>
        <v>0</v>
      </c>
      <c r="Z171" s="851">
        <f t="shared" si="32"/>
        <v>0</v>
      </c>
      <c r="AA171" s="851">
        <f t="shared" si="32"/>
        <v>0</v>
      </c>
      <c r="AB171" s="851">
        <f t="shared" si="31"/>
        <v>0</v>
      </c>
      <c r="AC171" s="851">
        <f t="shared" si="31"/>
        <v>0</v>
      </c>
      <c r="AD171" s="853">
        <f t="shared" si="31"/>
        <v>0</v>
      </c>
    </row>
    <row r="172" spans="2:30" s="971" customFormat="1" ht="15" customHeight="1" x14ac:dyDescent="0.2">
      <c r="B172" s="840"/>
      <c r="C172" s="970" t="str">
        <f>IF(B172="","",VLOOKUP(B172,'E8. KKauf_Berechnung'!$B$11:$D$140,2,0))</f>
        <v/>
      </c>
      <c r="D172" s="841"/>
      <c r="E172" s="842"/>
      <c r="F172" s="836"/>
      <c r="G172" s="836"/>
      <c r="H172" s="836"/>
      <c r="I172" s="843">
        <f t="shared" si="26"/>
        <v>0</v>
      </c>
      <c r="J172" s="836"/>
      <c r="K172" s="843">
        <f t="shared" si="27"/>
        <v>0</v>
      </c>
      <c r="L172" s="849">
        <f>IFERROR(VLOOKUP($D172,Listen!$F$3:$H$39,2,0),0)</f>
        <v>0</v>
      </c>
      <c r="M172" s="849">
        <f>IFERROR(VLOOKUP($D172,Listen!$F$3:$H$39,3,0),0)</f>
        <v>0</v>
      </c>
      <c r="N172" s="1115">
        <f t="shared" si="24"/>
        <v>0</v>
      </c>
      <c r="O172" s="1115">
        <f t="shared" si="33"/>
        <v>0</v>
      </c>
      <c r="P172" s="1115">
        <f t="shared" si="33"/>
        <v>0</v>
      </c>
      <c r="Q172" s="1115">
        <f t="shared" si="33"/>
        <v>0</v>
      </c>
      <c r="R172" s="1115">
        <f t="shared" si="33"/>
        <v>0</v>
      </c>
      <c r="S172" s="1115">
        <f t="shared" si="33"/>
        <v>0</v>
      </c>
      <c r="T172" s="1115">
        <f t="shared" si="33"/>
        <v>0</v>
      </c>
      <c r="U172" s="851">
        <f t="shared" si="29"/>
        <v>0</v>
      </c>
      <c r="V172" s="852">
        <f>IF(E172='A. Allgemeine Informationen'!$D$14,$K172-W172,HLOOKUP('A. Allgemeine Informationen'!$D$14-1,$X$5:$AD$2005,ROW(E172)-4,FALSE)-$W172)</f>
        <v>0</v>
      </c>
      <c r="W172" s="851">
        <f>HLOOKUP('A. Allgemeine Informationen'!$D$14,$X$5:$AD$2005,ROW(E172)-4,FALSE)</f>
        <v>0</v>
      </c>
      <c r="X172" s="851">
        <f t="shared" si="25"/>
        <v>0</v>
      </c>
      <c r="Y172" s="851">
        <f t="shared" si="32"/>
        <v>0</v>
      </c>
      <c r="Z172" s="851">
        <f t="shared" si="32"/>
        <v>0</v>
      </c>
      <c r="AA172" s="851">
        <f t="shared" si="32"/>
        <v>0</v>
      </c>
      <c r="AB172" s="851">
        <f t="shared" si="31"/>
        <v>0</v>
      </c>
      <c r="AC172" s="851">
        <f t="shared" si="31"/>
        <v>0</v>
      </c>
      <c r="AD172" s="853">
        <f t="shared" si="31"/>
        <v>0</v>
      </c>
    </row>
    <row r="173" spans="2:30" s="971" customFormat="1" ht="15" customHeight="1" x14ac:dyDescent="0.2">
      <c r="B173" s="840"/>
      <c r="C173" s="970" t="str">
        <f>IF(B173="","",VLOOKUP(B173,'E8. KKauf_Berechnung'!$B$11:$D$140,2,0))</f>
        <v/>
      </c>
      <c r="D173" s="841"/>
      <c r="E173" s="842"/>
      <c r="F173" s="836"/>
      <c r="G173" s="836"/>
      <c r="H173" s="836"/>
      <c r="I173" s="843">
        <f t="shared" si="26"/>
        <v>0</v>
      </c>
      <c r="J173" s="836"/>
      <c r="K173" s="843">
        <f t="shared" si="27"/>
        <v>0</v>
      </c>
      <c r="L173" s="849">
        <f>IFERROR(VLOOKUP($D173,Listen!$F$3:$H$39,2,0),0)</f>
        <v>0</v>
      </c>
      <c r="M173" s="849">
        <f>IFERROR(VLOOKUP($D173,Listen!$F$3:$H$39,3,0),0)</f>
        <v>0</v>
      </c>
      <c r="N173" s="1115">
        <f t="shared" si="24"/>
        <v>0</v>
      </c>
      <c r="O173" s="1115">
        <f t="shared" si="33"/>
        <v>0</v>
      </c>
      <c r="P173" s="1115">
        <f t="shared" si="33"/>
        <v>0</v>
      </c>
      <c r="Q173" s="1115">
        <f t="shared" si="33"/>
        <v>0</v>
      </c>
      <c r="R173" s="1115">
        <f t="shared" si="33"/>
        <v>0</v>
      </c>
      <c r="S173" s="1115">
        <f t="shared" si="33"/>
        <v>0</v>
      </c>
      <c r="T173" s="1115">
        <f t="shared" si="33"/>
        <v>0</v>
      </c>
      <c r="U173" s="851">
        <f t="shared" si="29"/>
        <v>0</v>
      </c>
      <c r="V173" s="852">
        <f>IF(E173='A. Allgemeine Informationen'!$D$14,$K173-W173,HLOOKUP('A. Allgemeine Informationen'!$D$14-1,$X$5:$AD$2005,ROW(E173)-4,FALSE)-$W173)</f>
        <v>0</v>
      </c>
      <c r="W173" s="851">
        <f>HLOOKUP('A. Allgemeine Informationen'!$D$14,$X$5:$AD$2005,ROW(E173)-4,FALSE)</f>
        <v>0</v>
      </c>
      <c r="X173" s="851">
        <f t="shared" si="25"/>
        <v>0</v>
      </c>
      <c r="Y173" s="851">
        <f t="shared" si="32"/>
        <v>0</v>
      </c>
      <c r="Z173" s="851">
        <f t="shared" si="32"/>
        <v>0</v>
      </c>
      <c r="AA173" s="851">
        <f t="shared" si="32"/>
        <v>0</v>
      </c>
      <c r="AB173" s="851">
        <f t="shared" si="31"/>
        <v>0</v>
      </c>
      <c r="AC173" s="851">
        <f t="shared" si="31"/>
        <v>0</v>
      </c>
      <c r="AD173" s="853">
        <f t="shared" si="31"/>
        <v>0</v>
      </c>
    </row>
    <row r="174" spans="2:30" s="971" customFormat="1" ht="15" customHeight="1" x14ac:dyDescent="0.2">
      <c r="B174" s="840"/>
      <c r="C174" s="970" t="str">
        <f>IF(B174="","",VLOOKUP(B174,'E8. KKauf_Berechnung'!$B$11:$D$140,2,0))</f>
        <v/>
      </c>
      <c r="D174" s="841"/>
      <c r="E174" s="842"/>
      <c r="F174" s="836"/>
      <c r="G174" s="836"/>
      <c r="H174" s="836"/>
      <c r="I174" s="843">
        <f t="shared" si="26"/>
        <v>0</v>
      </c>
      <c r="J174" s="836"/>
      <c r="K174" s="843">
        <f t="shared" si="27"/>
        <v>0</v>
      </c>
      <c r="L174" s="849">
        <f>IFERROR(VLOOKUP($D174,Listen!$F$3:$H$39,2,0),0)</f>
        <v>0</v>
      </c>
      <c r="M174" s="849">
        <f>IFERROR(VLOOKUP($D174,Listen!$F$3:$H$39,3,0),0)</f>
        <v>0</v>
      </c>
      <c r="N174" s="1115">
        <f t="shared" si="24"/>
        <v>0</v>
      </c>
      <c r="O174" s="1115">
        <f t="shared" si="33"/>
        <v>0</v>
      </c>
      <c r="P174" s="1115">
        <f t="shared" si="33"/>
        <v>0</v>
      </c>
      <c r="Q174" s="1115">
        <f t="shared" si="33"/>
        <v>0</v>
      </c>
      <c r="R174" s="1115">
        <f t="shared" si="33"/>
        <v>0</v>
      </c>
      <c r="S174" s="1115">
        <f t="shared" si="33"/>
        <v>0</v>
      </c>
      <c r="T174" s="1115">
        <f t="shared" si="33"/>
        <v>0</v>
      </c>
      <c r="U174" s="851">
        <f t="shared" si="29"/>
        <v>0</v>
      </c>
      <c r="V174" s="852">
        <f>IF(E174='A. Allgemeine Informationen'!$D$14,$K174-W174,HLOOKUP('A. Allgemeine Informationen'!$D$14-1,$X$5:$AD$2005,ROW(E174)-4,FALSE)-$W174)</f>
        <v>0</v>
      </c>
      <c r="W174" s="851">
        <f>HLOOKUP('A. Allgemeine Informationen'!$D$14,$X$5:$AD$2005,ROW(E174)-4,FALSE)</f>
        <v>0</v>
      </c>
      <c r="X174" s="851">
        <f t="shared" si="25"/>
        <v>0</v>
      </c>
      <c r="Y174" s="851">
        <f t="shared" si="32"/>
        <v>0</v>
      </c>
      <c r="Z174" s="851">
        <f t="shared" si="32"/>
        <v>0</v>
      </c>
      <c r="AA174" s="851">
        <f t="shared" si="32"/>
        <v>0</v>
      </c>
      <c r="AB174" s="851">
        <f t="shared" si="31"/>
        <v>0</v>
      </c>
      <c r="AC174" s="851">
        <f t="shared" si="31"/>
        <v>0</v>
      </c>
      <c r="AD174" s="853">
        <f t="shared" si="31"/>
        <v>0</v>
      </c>
    </row>
    <row r="175" spans="2:30" s="971" customFormat="1" ht="15" customHeight="1" x14ac:dyDescent="0.2">
      <c r="B175" s="840"/>
      <c r="C175" s="970" t="str">
        <f>IF(B175="","",VLOOKUP(B175,'E8. KKauf_Berechnung'!$B$11:$D$140,2,0))</f>
        <v/>
      </c>
      <c r="D175" s="841"/>
      <c r="E175" s="842"/>
      <c r="F175" s="836"/>
      <c r="G175" s="836"/>
      <c r="H175" s="836"/>
      <c r="I175" s="843">
        <f t="shared" si="26"/>
        <v>0</v>
      </c>
      <c r="J175" s="836"/>
      <c r="K175" s="843">
        <f t="shared" si="27"/>
        <v>0</v>
      </c>
      <c r="L175" s="849">
        <f>IFERROR(VLOOKUP($D175,Listen!$F$3:$H$39,2,0),0)</f>
        <v>0</v>
      </c>
      <c r="M175" s="849">
        <f>IFERROR(VLOOKUP($D175,Listen!$F$3:$H$39,3,0),0)</f>
        <v>0</v>
      </c>
      <c r="N175" s="1115">
        <f t="shared" si="24"/>
        <v>0</v>
      </c>
      <c r="O175" s="1115">
        <f t="shared" si="33"/>
        <v>0</v>
      </c>
      <c r="P175" s="1115">
        <f t="shared" si="33"/>
        <v>0</v>
      </c>
      <c r="Q175" s="1115">
        <f t="shared" si="33"/>
        <v>0</v>
      </c>
      <c r="R175" s="1115">
        <f t="shared" si="33"/>
        <v>0</v>
      </c>
      <c r="S175" s="1115">
        <f t="shared" si="33"/>
        <v>0</v>
      </c>
      <c r="T175" s="1115">
        <f t="shared" si="33"/>
        <v>0</v>
      </c>
      <c r="U175" s="851">
        <f t="shared" si="29"/>
        <v>0</v>
      </c>
      <c r="V175" s="852">
        <f>IF(E175='A. Allgemeine Informationen'!$D$14,$K175-W175,HLOOKUP('A. Allgemeine Informationen'!$D$14-1,$X$5:$AD$2005,ROW(E175)-4,FALSE)-$W175)</f>
        <v>0</v>
      </c>
      <c r="W175" s="851">
        <f>HLOOKUP('A. Allgemeine Informationen'!$D$14,$X$5:$AD$2005,ROW(E175)-4,FALSE)</f>
        <v>0</v>
      </c>
      <c r="X175" s="851">
        <f t="shared" si="25"/>
        <v>0</v>
      </c>
      <c r="Y175" s="851">
        <f t="shared" si="32"/>
        <v>0</v>
      </c>
      <c r="Z175" s="851">
        <f t="shared" si="32"/>
        <v>0</v>
      </c>
      <c r="AA175" s="851">
        <f t="shared" si="32"/>
        <v>0</v>
      </c>
      <c r="AB175" s="851">
        <f t="shared" si="31"/>
        <v>0</v>
      </c>
      <c r="AC175" s="851">
        <f t="shared" si="31"/>
        <v>0</v>
      </c>
      <c r="AD175" s="853">
        <f t="shared" si="31"/>
        <v>0</v>
      </c>
    </row>
    <row r="176" spans="2:30" s="971" customFormat="1" ht="15" customHeight="1" x14ac:dyDescent="0.2">
      <c r="B176" s="840"/>
      <c r="C176" s="970" t="str">
        <f>IF(B176="","",VLOOKUP(B176,'E8. KKauf_Berechnung'!$B$11:$D$140,2,0))</f>
        <v/>
      </c>
      <c r="D176" s="841"/>
      <c r="E176" s="842"/>
      <c r="F176" s="836"/>
      <c r="G176" s="836"/>
      <c r="H176" s="836"/>
      <c r="I176" s="843">
        <f t="shared" si="26"/>
        <v>0</v>
      </c>
      <c r="J176" s="836"/>
      <c r="K176" s="843">
        <f t="shared" si="27"/>
        <v>0</v>
      </c>
      <c r="L176" s="849">
        <f>IFERROR(VLOOKUP($D176,Listen!$F$3:$H$39,2,0),0)</f>
        <v>0</v>
      </c>
      <c r="M176" s="849">
        <f>IFERROR(VLOOKUP($D176,Listen!$F$3:$H$39,3,0),0)</f>
        <v>0</v>
      </c>
      <c r="N176" s="1115">
        <f t="shared" si="24"/>
        <v>0</v>
      </c>
      <c r="O176" s="1115">
        <f t="shared" si="33"/>
        <v>0</v>
      </c>
      <c r="P176" s="1115">
        <f t="shared" si="33"/>
        <v>0</v>
      </c>
      <c r="Q176" s="1115">
        <f t="shared" si="33"/>
        <v>0</v>
      </c>
      <c r="R176" s="1115">
        <f t="shared" si="33"/>
        <v>0</v>
      </c>
      <c r="S176" s="1115">
        <f t="shared" si="33"/>
        <v>0</v>
      </c>
      <c r="T176" s="1115">
        <f t="shared" si="33"/>
        <v>0</v>
      </c>
      <c r="U176" s="851">
        <f t="shared" si="29"/>
        <v>0</v>
      </c>
      <c r="V176" s="852">
        <f>IF(E176='A. Allgemeine Informationen'!$D$14,$K176-W176,HLOOKUP('A. Allgemeine Informationen'!$D$14-1,$X$5:$AD$2005,ROW(E176)-4,FALSE)-$W176)</f>
        <v>0</v>
      </c>
      <c r="W176" s="851">
        <f>HLOOKUP('A. Allgemeine Informationen'!$D$14,$X$5:$AD$2005,ROW(E176)-4,FALSE)</f>
        <v>0</v>
      </c>
      <c r="X176" s="851">
        <f t="shared" si="25"/>
        <v>0</v>
      </c>
      <c r="Y176" s="851">
        <f t="shared" si="32"/>
        <v>0</v>
      </c>
      <c r="Z176" s="851">
        <f t="shared" si="32"/>
        <v>0</v>
      </c>
      <c r="AA176" s="851">
        <f t="shared" si="32"/>
        <v>0</v>
      </c>
      <c r="AB176" s="851">
        <f t="shared" si="31"/>
        <v>0</v>
      </c>
      <c r="AC176" s="851">
        <f t="shared" si="31"/>
        <v>0</v>
      </c>
      <c r="AD176" s="853">
        <f t="shared" si="31"/>
        <v>0</v>
      </c>
    </row>
    <row r="177" spans="2:30" s="971" customFormat="1" ht="15" customHeight="1" x14ac:dyDescent="0.2">
      <c r="B177" s="840"/>
      <c r="C177" s="970" t="str">
        <f>IF(B177="","",VLOOKUP(B177,'E8. KKauf_Berechnung'!$B$11:$D$140,2,0))</f>
        <v/>
      </c>
      <c r="D177" s="841"/>
      <c r="E177" s="842"/>
      <c r="F177" s="836"/>
      <c r="G177" s="836"/>
      <c r="H177" s="836"/>
      <c r="I177" s="843">
        <f t="shared" si="26"/>
        <v>0</v>
      </c>
      <c r="J177" s="836"/>
      <c r="K177" s="843">
        <f t="shared" si="27"/>
        <v>0</v>
      </c>
      <c r="L177" s="849">
        <f>IFERROR(VLOOKUP($D177,Listen!$F$3:$H$39,2,0),0)</f>
        <v>0</v>
      </c>
      <c r="M177" s="849">
        <f>IFERROR(VLOOKUP($D177,Listen!$F$3:$H$39,3,0),0)</f>
        <v>0</v>
      </c>
      <c r="N177" s="1115">
        <f t="shared" si="24"/>
        <v>0</v>
      </c>
      <c r="O177" s="1115">
        <f t="shared" si="33"/>
        <v>0</v>
      </c>
      <c r="P177" s="1115">
        <f t="shared" si="33"/>
        <v>0</v>
      </c>
      <c r="Q177" s="1115">
        <f t="shared" si="33"/>
        <v>0</v>
      </c>
      <c r="R177" s="1115">
        <f t="shared" si="33"/>
        <v>0</v>
      </c>
      <c r="S177" s="1115">
        <f t="shared" si="33"/>
        <v>0</v>
      </c>
      <c r="T177" s="1115">
        <f t="shared" si="33"/>
        <v>0</v>
      </c>
      <c r="U177" s="851">
        <f t="shared" si="29"/>
        <v>0</v>
      </c>
      <c r="V177" s="852">
        <f>IF(E177='A. Allgemeine Informationen'!$D$14,$K177-W177,HLOOKUP('A. Allgemeine Informationen'!$D$14-1,$X$5:$AD$2005,ROW(E177)-4,FALSE)-$W177)</f>
        <v>0</v>
      </c>
      <c r="W177" s="851">
        <f>HLOOKUP('A. Allgemeine Informationen'!$D$14,$X$5:$AD$2005,ROW(E177)-4,FALSE)</f>
        <v>0</v>
      </c>
      <c r="X177" s="851">
        <f t="shared" si="25"/>
        <v>0</v>
      </c>
      <c r="Y177" s="851">
        <f t="shared" si="32"/>
        <v>0</v>
      </c>
      <c r="Z177" s="851">
        <f t="shared" si="32"/>
        <v>0</v>
      </c>
      <c r="AA177" s="851">
        <f t="shared" si="32"/>
        <v>0</v>
      </c>
      <c r="AB177" s="851">
        <f t="shared" si="31"/>
        <v>0</v>
      </c>
      <c r="AC177" s="851">
        <f t="shared" si="31"/>
        <v>0</v>
      </c>
      <c r="AD177" s="853">
        <f t="shared" si="31"/>
        <v>0</v>
      </c>
    </row>
    <row r="178" spans="2:30" s="971" customFormat="1" ht="15" customHeight="1" x14ac:dyDescent="0.2">
      <c r="B178" s="840"/>
      <c r="C178" s="970" t="str">
        <f>IF(B178="","",VLOOKUP(B178,'E8. KKauf_Berechnung'!$B$11:$D$140,2,0))</f>
        <v/>
      </c>
      <c r="D178" s="841"/>
      <c r="E178" s="842"/>
      <c r="F178" s="836"/>
      <c r="G178" s="836"/>
      <c r="H178" s="836"/>
      <c r="I178" s="843">
        <f t="shared" si="26"/>
        <v>0</v>
      </c>
      <c r="J178" s="836"/>
      <c r="K178" s="843">
        <f t="shared" si="27"/>
        <v>0</v>
      </c>
      <c r="L178" s="849">
        <f>IFERROR(VLOOKUP($D178,Listen!$F$3:$H$39,2,0),0)</f>
        <v>0</v>
      </c>
      <c r="M178" s="849">
        <f>IFERROR(VLOOKUP($D178,Listen!$F$3:$H$39,3,0),0)</f>
        <v>0</v>
      </c>
      <c r="N178" s="1115">
        <f t="shared" si="24"/>
        <v>0</v>
      </c>
      <c r="O178" s="1115">
        <f t="shared" si="33"/>
        <v>0</v>
      </c>
      <c r="P178" s="1115">
        <f t="shared" si="33"/>
        <v>0</v>
      </c>
      <c r="Q178" s="1115">
        <f t="shared" si="33"/>
        <v>0</v>
      </c>
      <c r="R178" s="1115">
        <f t="shared" si="33"/>
        <v>0</v>
      </c>
      <c r="S178" s="1115">
        <f t="shared" si="33"/>
        <v>0</v>
      </c>
      <c r="T178" s="1115">
        <f t="shared" si="33"/>
        <v>0</v>
      </c>
      <c r="U178" s="851">
        <f t="shared" si="29"/>
        <v>0</v>
      </c>
      <c r="V178" s="852">
        <f>IF(E178='A. Allgemeine Informationen'!$D$14,$K178-W178,HLOOKUP('A. Allgemeine Informationen'!$D$14-1,$X$5:$AD$2005,ROW(E178)-4,FALSE)-$W178)</f>
        <v>0</v>
      </c>
      <c r="W178" s="851">
        <f>HLOOKUP('A. Allgemeine Informationen'!$D$14,$X$5:$AD$2005,ROW(E178)-4,FALSE)</f>
        <v>0</v>
      </c>
      <c r="X178" s="851">
        <f t="shared" si="25"/>
        <v>0</v>
      </c>
      <c r="Y178" s="851">
        <f t="shared" si="32"/>
        <v>0</v>
      </c>
      <c r="Z178" s="851">
        <f t="shared" si="32"/>
        <v>0</v>
      </c>
      <c r="AA178" s="851">
        <f t="shared" si="32"/>
        <v>0</v>
      </c>
      <c r="AB178" s="851">
        <f t="shared" si="31"/>
        <v>0</v>
      </c>
      <c r="AC178" s="851">
        <f t="shared" si="31"/>
        <v>0</v>
      </c>
      <c r="AD178" s="853">
        <f t="shared" si="31"/>
        <v>0</v>
      </c>
    </row>
    <row r="179" spans="2:30" s="971" customFormat="1" ht="15" customHeight="1" x14ac:dyDescent="0.2">
      <c r="B179" s="840"/>
      <c r="C179" s="970" t="str">
        <f>IF(B179="","",VLOOKUP(B179,'E8. KKauf_Berechnung'!$B$11:$D$140,2,0))</f>
        <v/>
      </c>
      <c r="D179" s="841"/>
      <c r="E179" s="842"/>
      <c r="F179" s="836"/>
      <c r="G179" s="836"/>
      <c r="H179" s="836"/>
      <c r="I179" s="843">
        <f t="shared" si="26"/>
        <v>0</v>
      </c>
      <c r="J179" s="836"/>
      <c r="K179" s="843">
        <f t="shared" si="27"/>
        <v>0</v>
      </c>
      <c r="L179" s="849">
        <f>IFERROR(VLOOKUP($D179,Listen!$F$3:$H$39,2,0),0)</f>
        <v>0</v>
      </c>
      <c r="M179" s="849">
        <f>IFERROR(VLOOKUP($D179,Listen!$F$3:$H$39,3,0),0)</f>
        <v>0</v>
      </c>
      <c r="N179" s="1115">
        <f t="shared" si="24"/>
        <v>0</v>
      </c>
      <c r="O179" s="1115">
        <f t="shared" si="33"/>
        <v>0</v>
      </c>
      <c r="P179" s="1115">
        <f t="shared" si="33"/>
        <v>0</v>
      </c>
      <c r="Q179" s="1115">
        <f t="shared" si="33"/>
        <v>0</v>
      </c>
      <c r="R179" s="1115">
        <f t="shared" si="33"/>
        <v>0</v>
      </c>
      <c r="S179" s="1115">
        <f t="shared" si="33"/>
        <v>0</v>
      </c>
      <c r="T179" s="1115">
        <f t="shared" si="33"/>
        <v>0</v>
      </c>
      <c r="U179" s="851">
        <f t="shared" si="29"/>
        <v>0</v>
      </c>
      <c r="V179" s="852">
        <f>IF(E179='A. Allgemeine Informationen'!$D$14,$K179-W179,HLOOKUP('A. Allgemeine Informationen'!$D$14-1,$X$5:$AD$2005,ROW(E179)-4,FALSE)-$W179)</f>
        <v>0</v>
      </c>
      <c r="W179" s="851">
        <f>HLOOKUP('A. Allgemeine Informationen'!$D$14,$X$5:$AD$2005,ROW(E179)-4,FALSE)</f>
        <v>0</v>
      </c>
      <c r="X179" s="851">
        <f t="shared" si="25"/>
        <v>0</v>
      </c>
      <c r="Y179" s="851">
        <f t="shared" si="32"/>
        <v>0</v>
      </c>
      <c r="Z179" s="851">
        <f t="shared" si="32"/>
        <v>0</v>
      </c>
      <c r="AA179" s="851">
        <f t="shared" si="32"/>
        <v>0</v>
      </c>
      <c r="AB179" s="851">
        <f t="shared" si="31"/>
        <v>0</v>
      </c>
      <c r="AC179" s="851">
        <f t="shared" si="31"/>
        <v>0</v>
      </c>
      <c r="AD179" s="853">
        <f t="shared" si="31"/>
        <v>0</v>
      </c>
    </row>
    <row r="180" spans="2:30" s="971" customFormat="1" ht="15" customHeight="1" x14ac:dyDescent="0.2">
      <c r="B180" s="840"/>
      <c r="C180" s="970" t="str">
        <f>IF(B180="","",VLOOKUP(B180,'E8. KKauf_Berechnung'!$B$11:$D$140,2,0))</f>
        <v/>
      </c>
      <c r="D180" s="841"/>
      <c r="E180" s="842"/>
      <c r="F180" s="836"/>
      <c r="G180" s="836"/>
      <c r="H180" s="836"/>
      <c r="I180" s="843">
        <f t="shared" si="26"/>
        <v>0</v>
      </c>
      <c r="J180" s="836"/>
      <c r="K180" s="843">
        <f t="shared" si="27"/>
        <v>0</v>
      </c>
      <c r="L180" s="849">
        <f>IFERROR(VLOOKUP($D180,Listen!$F$3:$H$39,2,0),0)</f>
        <v>0</v>
      </c>
      <c r="M180" s="849">
        <f>IFERROR(VLOOKUP($D180,Listen!$F$3:$H$39,3,0),0)</f>
        <v>0</v>
      </c>
      <c r="N180" s="1115">
        <f t="shared" si="24"/>
        <v>0</v>
      </c>
      <c r="O180" s="1115">
        <f t="shared" si="33"/>
        <v>0</v>
      </c>
      <c r="P180" s="1115">
        <f t="shared" si="33"/>
        <v>0</v>
      </c>
      <c r="Q180" s="1115">
        <f t="shared" si="33"/>
        <v>0</v>
      </c>
      <c r="R180" s="1115">
        <f t="shared" si="33"/>
        <v>0</v>
      </c>
      <c r="S180" s="1115">
        <f t="shared" si="33"/>
        <v>0</v>
      </c>
      <c r="T180" s="1115">
        <f t="shared" si="33"/>
        <v>0</v>
      </c>
      <c r="U180" s="851">
        <f t="shared" si="29"/>
        <v>0</v>
      </c>
      <c r="V180" s="852">
        <f>IF(E180='A. Allgemeine Informationen'!$D$14,$K180-W180,HLOOKUP('A. Allgemeine Informationen'!$D$14-1,$X$5:$AD$2005,ROW(E180)-4,FALSE)-$W180)</f>
        <v>0</v>
      </c>
      <c r="W180" s="851">
        <f>HLOOKUP('A. Allgemeine Informationen'!$D$14,$X$5:$AD$2005,ROW(E180)-4,FALSE)</f>
        <v>0</v>
      </c>
      <c r="X180" s="851">
        <f t="shared" si="25"/>
        <v>0</v>
      </c>
      <c r="Y180" s="851">
        <f t="shared" si="32"/>
        <v>0</v>
      </c>
      <c r="Z180" s="851">
        <f t="shared" si="32"/>
        <v>0</v>
      </c>
      <c r="AA180" s="851">
        <f t="shared" si="32"/>
        <v>0</v>
      </c>
      <c r="AB180" s="851">
        <f t="shared" si="31"/>
        <v>0</v>
      </c>
      <c r="AC180" s="851">
        <f t="shared" si="31"/>
        <v>0</v>
      </c>
      <c r="AD180" s="853">
        <f t="shared" si="31"/>
        <v>0</v>
      </c>
    </row>
    <row r="181" spans="2:30" s="971" customFormat="1" ht="15" customHeight="1" x14ac:dyDescent="0.2">
      <c r="B181" s="840"/>
      <c r="C181" s="970" t="str">
        <f>IF(B181="","",VLOOKUP(B181,'E8. KKauf_Berechnung'!$B$11:$D$140,2,0))</f>
        <v/>
      </c>
      <c r="D181" s="841"/>
      <c r="E181" s="842"/>
      <c r="F181" s="836"/>
      <c r="G181" s="836"/>
      <c r="H181" s="836"/>
      <c r="I181" s="843">
        <f t="shared" si="26"/>
        <v>0</v>
      </c>
      <c r="J181" s="836"/>
      <c r="K181" s="843">
        <f t="shared" si="27"/>
        <v>0</v>
      </c>
      <c r="L181" s="849">
        <f>IFERROR(VLOOKUP($D181,Listen!$F$3:$H$39,2,0),0)</f>
        <v>0</v>
      </c>
      <c r="M181" s="849">
        <f>IFERROR(VLOOKUP($D181,Listen!$F$3:$H$39,3,0),0)</f>
        <v>0</v>
      </c>
      <c r="N181" s="1115">
        <f t="shared" si="24"/>
        <v>0</v>
      </c>
      <c r="O181" s="1115">
        <f t="shared" si="33"/>
        <v>0</v>
      </c>
      <c r="P181" s="1115">
        <f t="shared" si="33"/>
        <v>0</v>
      </c>
      <c r="Q181" s="1115">
        <f t="shared" si="33"/>
        <v>0</v>
      </c>
      <c r="R181" s="1115">
        <f t="shared" si="33"/>
        <v>0</v>
      </c>
      <c r="S181" s="1115">
        <f t="shared" si="33"/>
        <v>0</v>
      </c>
      <c r="T181" s="1115">
        <f t="shared" si="33"/>
        <v>0</v>
      </c>
      <c r="U181" s="851">
        <f t="shared" si="29"/>
        <v>0</v>
      </c>
      <c r="V181" s="852">
        <f>IF(E181='A. Allgemeine Informationen'!$D$14,$K181-W181,HLOOKUP('A. Allgemeine Informationen'!$D$14-1,$X$5:$AD$2005,ROW(E181)-4,FALSE)-$W181)</f>
        <v>0</v>
      </c>
      <c r="W181" s="851">
        <f>HLOOKUP('A. Allgemeine Informationen'!$D$14,$X$5:$AD$2005,ROW(E181)-4,FALSE)</f>
        <v>0</v>
      </c>
      <c r="X181" s="851">
        <f t="shared" si="25"/>
        <v>0</v>
      </c>
      <c r="Y181" s="851">
        <f t="shared" si="32"/>
        <v>0</v>
      </c>
      <c r="Z181" s="851">
        <f t="shared" si="32"/>
        <v>0</v>
      </c>
      <c r="AA181" s="851">
        <f t="shared" si="32"/>
        <v>0</v>
      </c>
      <c r="AB181" s="851">
        <f t="shared" si="31"/>
        <v>0</v>
      </c>
      <c r="AC181" s="851">
        <f t="shared" si="31"/>
        <v>0</v>
      </c>
      <c r="AD181" s="853">
        <f t="shared" si="31"/>
        <v>0</v>
      </c>
    </row>
    <row r="182" spans="2:30" s="971" customFormat="1" ht="15" customHeight="1" x14ac:dyDescent="0.2">
      <c r="B182" s="840"/>
      <c r="C182" s="970" t="str">
        <f>IF(B182="","",VLOOKUP(B182,'E8. KKauf_Berechnung'!$B$11:$D$140,2,0))</f>
        <v/>
      </c>
      <c r="D182" s="841"/>
      <c r="E182" s="842"/>
      <c r="F182" s="836"/>
      <c r="G182" s="836"/>
      <c r="H182" s="836"/>
      <c r="I182" s="843">
        <f t="shared" si="26"/>
        <v>0</v>
      </c>
      <c r="J182" s="836"/>
      <c r="K182" s="843">
        <f t="shared" si="27"/>
        <v>0</v>
      </c>
      <c r="L182" s="849">
        <f>IFERROR(VLOOKUP($D182,Listen!$F$3:$H$39,2,0),0)</f>
        <v>0</v>
      </c>
      <c r="M182" s="849">
        <f>IFERROR(VLOOKUP($D182,Listen!$F$3:$H$39,3,0),0)</f>
        <v>0</v>
      </c>
      <c r="N182" s="1115">
        <f t="shared" si="24"/>
        <v>0</v>
      </c>
      <c r="O182" s="1115">
        <f t="shared" si="33"/>
        <v>0</v>
      </c>
      <c r="P182" s="1115">
        <f t="shared" si="33"/>
        <v>0</v>
      </c>
      <c r="Q182" s="1115">
        <f t="shared" si="33"/>
        <v>0</v>
      </c>
      <c r="R182" s="1115">
        <f t="shared" si="33"/>
        <v>0</v>
      </c>
      <c r="S182" s="1115">
        <f t="shared" si="33"/>
        <v>0</v>
      </c>
      <c r="T182" s="1115">
        <f t="shared" si="33"/>
        <v>0</v>
      </c>
      <c r="U182" s="851">
        <f t="shared" si="29"/>
        <v>0</v>
      </c>
      <c r="V182" s="852">
        <f>IF(E182='A. Allgemeine Informationen'!$D$14,$K182-W182,HLOOKUP('A. Allgemeine Informationen'!$D$14-1,$X$5:$AD$2005,ROW(E182)-4,FALSE)-$W182)</f>
        <v>0</v>
      </c>
      <c r="W182" s="851">
        <f>HLOOKUP('A. Allgemeine Informationen'!$D$14,$X$5:$AD$2005,ROW(E182)-4,FALSE)</f>
        <v>0</v>
      </c>
      <c r="X182" s="851">
        <f t="shared" si="25"/>
        <v>0</v>
      </c>
      <c r="Y182" s="851">
        <f t="shared" si="32"/>
        <v>0</v>
      </c>
      <c r="Z182" s="851">
        <f t="shared" si="32"/>
        <v>0</v>
      </c>
      <c r="AA182" s="851">
        <f t="shared" si="32"/>
        <v>0</v>
      </c>
      <c r="AB182" s="851">
        <f t="shared" si="31"/>
        <v>0</v>
      </c>
      <c r="AC182" s="851">
        <f t="shared" si="31"/>
        <v>0</v>
      </c>
      <c r="AD182" s="853">
        <f t="shared" si="31"/>
        <v>0</v>
      </c>
    </row>
    <row r="183" spans="2:30" s="971" customFormat="1" ht="15" customHeight="1" x14ac:dyDescent="0.2">
      <c r="B183" s="840"/>
      <c r="C183" s="970" t="str">
        <f>IF(B183="","",VLOOKUP(B183,'E8. KKauf_Berechnung'!$B$11:$D$140,2,0))</f>
        <v/>
      </c>
      <c r="D183" s="841"/>
      <c r="E183" s="842"/>
      <c r="F183" s="836"/>
      <c r="G183" s="836"/>
      <c r="H183" s="836"/>
      <c r="I183" s="843">
        <f t="shared" si="26"/>
        <v>0</v>
      </c>
      <c r="J183" s="836"/>
      <c r="K183" s="843">
        <f t="shared" si="27"/>
        <v>0</v>
      </c>
      <c r="L183" s="849">
        <f>IFERROR(VLOOKUP($D183,Listen!$F$3:$H$39,2,0),0)</f>
        <v>0</v>
      </c>
      <c r="M183" s="849">
        <f>IFERROR(VLOOKUP($D183,Listen!$F$3:$H$39,3,0),0)</f>
        <v>0</v>
      </c>
      <c r="N183" s="1115">
        <f t="shared" si="24"/>
        <v>0</v>
      </c>
      <c r="O183" s="1115">
        <f t="shared" ref="O183:T198" si="34">N183</f>
        <v>0</v>
      </c>
      <c r="P183" s="1115">
        <f t="shared" si="34"/>
        <v>0</v>
      </c>
      <c r="Q183" s="1115">
        <f t="shared" si="34"/>
        <v>0</v>
      </c>
      <c r="R183" s="1115">
        <f t="shared" si="34"/>
        <v>0</v>
      </c>
      <c r="S183" s="1115">
        <f t="shared" si="34"/>
        <v>0</v>
      </c>
      <c r="T183" s="1115">
        <f t="shared" si="34"/>
        <v>0</v>
      </c>
      <c r="U183" s="851">
        <f t="shared" si="29"/>
        <v>0</v>
      </c>
      <c r="V183" s="852">
        <f>IF(E183='A. Allgemeine Informationen'!$D$14,$K183-W183,HLOOKUP('A. Allgemeine Informationen'!$D$14-1,$X$5:$AD$2005,ROW(E183)-4,FALSE)-$W183)</f>
        <v>0</v>
      </c>
      <c r="W183" s="851">
        <f>HLOOKUP('A. Allgemeine Informationen'!$D$14,$X$5:$AD$2005,ROW(E183)-4,FALSE)</f>
        <v>0</v>
      </c>
      <c r="X183" s="851">
        <f t="shared" si="25"/>
        <v>0</v>
      </c>
      <c r="Y183" s="851">
        <f t="shared" si="32"/>
        <v>0</v>
      </c>
      <c r="Z183" s="851">
        <f t="shared" si="32"/>
        <v>0</v>
      </c>
      <c r="AA183" s="851">
        <f t="shared" si="32"/>
        <v>0</v>
      </c>
      <c r="AB183" s="851">
        <f t="shared" si="31"/>
        <v>0</v>
      </c>
      <c r="AC183" s="851">
        <f t="shared" si="31"/>
        <v>0</v>
      </c>
      <c r="AD183" s="853">
        <f t="shared" si="31"/>
        <v>0</v>
      </c>
    </row>
    <row r="184" spans="2:30" s="971" customFormat="1" ht="15" customHeight="1" x14ac:dyDescent="0.2">
      <c r="B184" s="840"/>
      <c r="C184" s="970" t="str">
        <f>IF(B184="","",VLOOKUP(B184,'E8. KKauf_Berechnung'!$B$11:$D$140,2,0))</f>
        <v/>
      </c>
      <c r="D184" s="841"/>
      <c r="E184" s="842"/>
      <c r="F184" s="836"/>
      <c r="G184" s="836"/>
      <c r="H184" s="836"/>
      <c r="I184" s="843">
        <f t="shared" si="26"/>
        <v>0</v>
      </c>
      <c r="J184" s="836"/>
      <c r="K184" s="843">
        <f t="shared" si="27"/>
        <v>0</v>
      </c>
      <c r="L184" s="849">
        <f>IFERROR(VLOOKUP($D184,Listen!$F$3:$H$39,2,0),0)</f>
        <v>0</v>
      </c>
      <c r="M184" s="849">
        <f>IFERROR(VLOOKUP($D184,Listen!$F$3:$H$39,3,0),0)</f>
        <v>0</v>
      </c>
      <c r="N184" s="1115">
        <f t="shared" si="24"/>
        <v>0</v>
      </c>
      <c r="O184" s="1115">
        <f t="shared" si="34"/>
        <v>0</v>
      </c>
      <c r="P184" s="1115">
        <f t="shared" si="34"/>
        <v>0</v>
      </c>
      <c r="Q184" s="1115">
        <f t="shared" si="34"/>
        <v>0</v>
      </c>
      <c r="R184" s="1115">
        <f t="shared" si="34"/>
        <v>0</v>
      </c>
      <c r="S184" s="1115">
        <f t="shared" si="34"/>
        <v>0</v>
      </c>
      <c r="T184" s="1115">
        <f t="shared" si="34"/>
        <v>0</v>
      </c>
      <c r="U184" s="851">
        <f t="shared" si="29"/>
        <v>0</v>
      </c>
      <c r="V184" s="852">
        <f>IF(E184='A. Allgemeine Informationen'!$D$14,$K184-W184,HLOOKUP('A. Allgemeine Informationen'!$D$14-1,$X$5:$AD$2005,ROW(E184)-4,FALSE)-$W184)</f>
        <v>0</v>
      </c>
      <c r="W184" s="851">
        <f>HLOOKUP('A. Allgemeine Informationen'!$D$14,$X$5:$AD$2005,ROW(E184)-4,FALSE)</f>
        <v>0</v>
      </c>
      <c r="X184" s="851">
        <f t="shared" si="25"/>
        <v>0</v>
      </c>
      <c r="Y184" s="851">
        <f t="shared" si="32"/>
        <v>0</v>
      </c>
      <c r="Z184" s="851">
        <f t="shared" si="32"/>
        <v>0</v>
      </c>
      <c r="AA184" s="851">
        <f t="shared" si="32"/>
        <v>0</v>
      </c>
      <c r="AB184" s="851">
        <f t="shared" si="31"/>
        <v>0</v>
      </c>
      <c r="AC184" s="851">
        <f t="shared" si="31"/>
        <v>0</v>
      </c>
      <c r="AD184" s="853">
        <f t="shared" si="31"/>
        <v>0</v>
      </c>
    </row>
    <row r="185" spans="2:30" s="971" customFormat="1" ht="15" customHeight="1" x14ac:dyDescent="0.2">
      <c r="B185" s="840"/>
      <c r="C185" s="970" t="str">
        <f>IF(B185="","",VLOOKUP(B185,'E8. KKauf_Berechnung'!$B$11:$D$140,2,0))</f>
        <v/>
      </c>
      <c r="D185" s="841"/>
      <c r="E185" s="842"/>
      <c r="F185" s="836"/>
      <c r="G185" s="836"/>
      <c r="H185" s="836"/>
      <c r="I185" s="843">
        <f t="shared" si="26"/>
        <v>0</v>
      </c>
      <c r="J185" s="836"/>
      <c r="K185" s="843">
        <f t="shared" si="27"/>
        <v>0</v>
      </c>
      <c r="L185" s="849">
        <f>IFERROR(VLOOKUP($D185,Listen!$F$3:$H$39,2,0),0)</f>
        <v>0</v>
      </c>
      <c r="M185" s="849">
        <f>IFERROR(VLOOKUP($D185,Listen!$F$3:$H$39,3,0),0)</f>
        <v>0</v>
      </c>
      <c r="N185" s="1115">
        <f t="shared" si="24"/>
        <v>0</v>
      </c>
      <c r="O185" s="1115">
        <f t="shared" si="34"/>
        <v>0</v>
      </c>
      <c r="P185" s="1115">
        <f t="shared" si="34"/>
        <v>0</v>
      </c>
      <c r="Q185" s="1115">
        <f t="shared" si="34"/>
        <v>0</v>
      </c>
      <c r="R185" s="1115">
        <f t="shared" si="34"/>
        <v>0</v>
      </c>
      <c r="S185" s="1115">
        <f t="shared" si="34"/>
        <v>0</v>
      </c>
      <c r="T185" s="1115">
        <f t="shared" si="34"/>
        <v>0</v>
      </c>
      <c r="U185" s="851">
        <f t="shared" si="29"/>
        <v>0</v>
      </c>
      <c r="V185" s="852">
        <f>IF(E185='A. Allgemeine Informationen'!$D$14,$K185-W185,HLOOKUP('A. Allgemeine Informationen'!$D$14-1,$X$5:$AD$2005,ROW(E185)-4,FALSE)-$W185)</f>
        <v>0</v>
      </c>
      <c r="W185" s="851">
        <f>HLOOKUP('A. Allgemeine Informationen'!$D$14,$X$5:$AD$2005,ROW(E185)-4,FALSE)</f>
        <v>0</v>
      </c>
      <c r="X185" s="851">
        <f t="shared" si="25"/>
        <v>0</v>
      </c>
      <c r="Y185" s="851">
        <f t="shared" si="32"/>
        <v>0</v>
      </c>
      <c r="Z185" s="851">
        <f t="shared" si="32"/>
        <v>0</v>
      </c>
      <c r="AA185" s="851">
        <f t="shared" si="32"/>
        <v>0</v>
      </c>
      <c r="AB185" s="851">
        <f t="shared" si="31"/>
        <v>0</v>
      </c>
      <c r="AC185" s="851">
        <f t="shared" si="31"/>
        <v>0</v>
      </c>
      <c r="AD185" s="853">
        <f t="shared" si="31"/>
        <v>0</v>
      </c>
    </row>
    <row r="186" spans="2:30" s="971" customFormat="1" ht="15" customHeight="1" x14ac:dyDescent="0.2">
      <c r="B186" s="840"/>
      <c r="C186" s="970" t="str">
        <f>IF(B186="","",VLOOKUP(B186,'E8. KKauf_Berechnung'!$B$11:$D$140,2,0))</f>
        <v/>
      </c>
      <c r="D186" s="841"/>
      <c r="E186" s="842"/>
      <c r="F186" s="836"/>
      <c r="G186" s="836"/>
      <c r="H186" s="836"/>
      <c r="I186" s="843">
        <f t="shared" si="26"/>
        <v>0</v>
      </c>
      <c r="J186" s="836"/>
      <c r="K186" s="843">
        <f t="shared" si="27"/>
        <v>0</v>
      </c>
      <c r="L186" s="849">
        <f>IFERROR(VLOOKUP($D186,Listen!$F$3:$H$39,2,0),0)</f>
        <v>0</v>
      </c>
      <c r="M186" s="849">
        <f>IFERROR(VLOOKUP($D186,Listen!$F$3:$H$39,3,0),0)</f>
        <v>0</v>
      </c>
      <c r="N186" s="1115">
        <f t="shared" si="24"/>
        <v>0</v>
      </c>
      <c r="O186" s="1115">
        <f t="shared" si="34"/>
        <v>0</v>
      </c>
      <c r="P186" s="1115">
        <f t="shared" si="34"/>
        <v>0</v>
      </c>
      <c r="Q186" s="1115">
        <f t="shared" si="34"/>
        <v>0</v>
      </c>
      <c r="R186" s="1115">
        <f t="shared" si="34"/>
        <v>0</v>
      </c>
      <c r="S186" s="1115">
        <f t="shared" si="34"/>
        <v>0</v>
      </c>
      <c r="T186" s="1115">
        <f t="shared" si="34"/>
        <v>0</v>
      </c>
      <c r="U186" s="851">
        <f t="shared" si="29"/>
        <v>0</v>
      </c>
      <c r="V186" s="852">
        <f>IF(E186='A. Allgemeine Informationen'!$D$14,$K186-W186,HLOOKUP('A. Allgemeine Informationen'!$D$14-1,$X$5:$AD$2005,ROW(E186)-4,FALSE)-$W186)</f>
        <v>0</v>
      </c>
      <c r="W186" s="851">
        <f>HLOOKUP('A. Allgemeine Informationen'!$D$14,$X$5:$AD$2005,ROW(E186)-4,FALSE)</f>
        <v>0</v>
      </c>
      <c r="X186" s="851">
        <f t="shared" si="25"/>
        <v>0</v>
      </c>
      <c r="Y186" s="851">
        <f t="shared" si="32"/>
        <v>0</v>
      </c>
      <c r="Z186" s="851">
        <f t="shared" si="32"/>
        <v>0</v>
      </c>
      <c r="AA186" s="851">
        <f t="shared" si="32"/>
        <v>0</v>
      </c>
      <c r="AB186" s="851">
        <f t="shared" si="31"/>
        <v>0</v>
      </c>
      <c r="AC186" s="851">
        <f t="shared" si="31"/>
        <v>0</v>
      </c>
      <c r="AD186" s="853">
        <f t="shared" si="31"/>
        <v>0</v>
      </c>
    </row>
    <row r="187" spans="2:30" s="971" customFormat="1" ht="15" customHeight="1" x14ac:dyDescent="0.2">
      <c r="B187" s="840"/>
      <c r="C187" s="970" t="str">
        <f>IF(B187="","",VLOOKUP(B187,'E8. KKauf_Berechnung'!$B$11:$D$140,2,0))</f>
        <v/>
      </c>
      <c r="D187" s="841"/>
      <c r="E187" s="842"/>
      <c r="F187" s="836"/>
      <c r="G187" s="836"/>
      <c r="H187" s="836"/>
      <c r="I187" s="843">
        <f t="shared" si="26"/>
        <v>0</v>
      </c>
      <c r="J187" s="836"/>
      <c r="K187" s="843">
        <f t="shared" si="27"/>
        <v>0</v>
      </c>
      <c r="L187" s="849">
        <f>IFERROR(VLOOKUP($D187,Listen!$F$3:$H$39,2,0),0)</f>
        <v>0</v>
      </c>
      <c r="M187" s="849">
        <f>IFERROR(VLOOKUP($D187,Listen!$F$3:$H$39,3,0),0)</f>
        <v>0</v>
      </c>
      <c r="N187" s="1115">
        <f t="shared" si="24"/>
        <v>0</v>
      </c>
      <c r="O187" s="1115">
        <f t="shared" si="34"/>
        <v>0</v>
      </c>
      <c r="P187" s="1115">
        <f t="shared" si="34"/>
        <v>0</v>
      </c>
      <c r="Q187" s="1115">
        <f t="shared" si="34"/>
        <v>0</v>
      </c>
      <c r="R187" s="1115">
        <f t="shared" si="34"/>
        <v>0</v>
      </c>
      <c r="S187" s="1115">
        <f t="shared" si="34"/>
        <v>0</v>
      </c>
      <c r="T187" s="1115">
        <f t="shared" si="34"/>
        <v>0</v>
      </c>
      <c r="U187" s="851">
        <f t="shared" si="29"/>
        <v>0</v>
      </c>
      <c r="V187" s="852">
        <f>IF(E187='A. Allgemeine Informationen'!$D$14,$K187-W187,HLOOKUP('A. Allgemeine Informationen'!$D$14-1,$X$5:$AD$2005,ROW(E187)-4,FALSE)-$W187)</f>
        <v>0</v>
      </c>
      <c r="W187" s="851">
        <f>HLOOKUP('A. Allgemeine Informationen'!$D$14,$X$5:$AD$2005,ROW(E187)-4,FALSE)</f>
        <v>0</v>
      </c>
      <c r="X187" s="851">
        <f t="shared" si="25"/>
        <v>0</v>
      </c>
      <c r="Y187" s="851">
        <f t="shared" si="32"/>
        <v>0</v>
      </c>
      <c r="Z187" s="851">
        <f t="shared" si="32"/>
        <v>0</v>
      </c>
      <c r="AA187" s="851">
        <f t="shared" si="32"/>
        <v>0</v>
      </c>
      <c r="AB187" s="851">
        <f t="shared" si="31"/>
        <v>0</v>
      </c>
      <c r="AC187" s="851">
        <f t="shared" si="31"/>
        <v>0</v>
      </c>
      <c r="AD187" s="853">
        <f t="shared" si="31"/>
        <v>0</v>
      </c>
    </row>
    <row r="188" spans="2:30" s="971" customFormat="1" ht="15" customHeight="1" x14ac:dyDescent="0.2">
      <c r="B188" s="840"/>
      <c r="C188" s="970" t="str">
        <f>IF(B188="","",VLOOKUP(B188,'E8. KKauf_Berechnung'!$B$11:$D$140,2,0))</f>
        <v/>
      </c>
      <c r="D188" s="841"/>
      <c r="E188" s="842"/>
      <c r="F188" s="836"/>
      <c r="G188" s="836"/>
      <c r="H188" s="836"/>
      <c r="I188" s="843">
        <f t="shared" si="26"/>
        <v>0</v>
      </c>
      <c r="J188" s="836"/>
      <c r="K188" s="843">
        <f t="shared" si="27"/>
        <v>0</v>
      </c>
      <c r="L188" s="849">
        <f>IFERROR(VLOOKUP($D188,Listen!$F$3:$H$39,2,0),0)</f>
        <v>0</v>
      </c>
      <c r="M188" s="849">
        <f>IFERROR(VLOOKUP($D188,Listen!$F$3:$H$39,3,0),0)</f>
        <v>0</v>
      </c>
      <c r="N188" s="1115">
        <f t="shared" si="24"/>
        <v>0</v>
      </c>
      <c r="O188" s="1115">
        <f t="shared" si="34"/>
        <v>0</v>
      </c>
      <c r="P188" s="1115">
        <f t="shared" si="34"/>
        <v>0</v>
      </c>
      <c r="Q188" s="1115">
        <f t="shared" si="34"/>
        <v>0</v>
      </c>
      <c r="R188" s="1115">
        <f t="shared" si="34"/>
        <v>0</v>
      </c>
      <c r="S188" s="1115">
        <f t="shared" si="34"/>
        <v>0</v>
      </c>
      <c r="T188" s="1115">
        <f t="shared" si="34"/>
        <v>0</v>
      </c>
      <c r="U188" s="851">
        <f t="shared" si="29"/>
        <v>0</v>
      </c>
      <c r="V188" s="852">
        <f>IF(E188='A. Allgemeine Informationen'!$D$14,$K188-W188,HLOOKUP('A. Allgemeine Informationen'!$D$14-1,$X$5:$AD$2005,ROW(E188)-4,FALSE)-$W188)</f>
        <v>0</v>
      </c>
      <c r="W188" s="851">
        <f>HLOOKUP('A. Allgemeine Informationen'!$D$14,$X$5:$AD$2005,ROW(E188)-4,FALSE)</f>
        <v>0</v>
      </c>
      <c r="X188" s="851">
        <f t="shared" si="25"/>
        <v>0</v>
      </c>
      <c r="Y188" s="851">
        <f t="shared" si="32"/>
        <v>0</v>
      </c>
      <c r="Z188" s="851">
        <f t="shared" si="32"/>
        <v>0</v>
      </c>
      <c r="AA188" s="851">
        <f t="shared" si="32"/>
        <v>0</v>
      </c>
      <c r="AB188" s="851">
        <f t="shared" si="31"/>
        <v>0</v>
      </c>
      <c r="AC188" s="851">
        <f t="shared" si="31"/>
        <v>0</v>
      </c>
      <c r="AD188" s="853">
        <f t="shared" si="31"/>
        <v>0</v>
      </c>
    </row>
    <row r="189" spans="2:30" s="971" customFormat="1" ht="15" customHeight="1" x14ac:dyDescent="0.2">
      <c r="B189" s="840"/>
      <c r="C189" s="970" t="str">
        <f>IF(B189="","",VLOOKUP(B189,'E8. KKauf_Berechnung'!$B$11:$D$140,2,0))</f>
        <v/>
      </c>
      <c r="D189" s="841"/>
      <c r="E189" s="842"/>
      <c r="F189" s="836"/>
      <c r="G189" s="836"/>
      <c r="H189" s="836"/>
      <c r="I189" s="843">
        <f t="shared" si="26"/>
        <v>0</v>
      </c>
      <c r="J189" s="836"/>
      <c r="K189" s="843">
        <f t="shared" si="27"/>
        <v>0</v>
      </c>
      <c r="L189" s="849">
        <f>IFERROR(VLOOKUP($D189,Listen!$F$3:$H$39,2,0),0)</f>
        <v>0</v>
      </c>
      <c r="M189" s="849">
        <f>IFERROR(VLOOKUP($D189,Listen!$F$3:$H$39,3,0),0)</f>
        <v>0</v>
      </c>
      <c r="N189" s="1115">
        <f t="shared" si="24"/>
        <v>0</v>
      </c>
      <c r="O189" s="1115">
        <f t="shared" si="34"/>
        <v>0</v>
      </c>
      <c r="P189" s="1115">
        <f t="shared" si="34"/>
        <v>0</v>
      </c>
      <c r="Q189" s="1115">
        <f t="shared" si="34"/>
        <v>0</v>
      </c>
      <c r="R189" s="1115">
        <f t="shared" si="34"/>
        <v>0</v>
      </c>
      <c r="S189" s="1115">
        <f t="shared" si="34"/>
        <v>0</v>
      </c>
      <c r="T189" s="1115">
        <f t="shared" si="34"/>
        <v>0</v>
      </c>
      <c r="U189" s="851">
        <f t="shared" si="29"/>
        <v>0</v>
      </c>
      <c r="V189" s="852">
        <f>IF(E189='A. Allgemeine Informationen'!$D$14,$K189-W189,HLOOKUP('A. Allgemeine Informationen'!$D$14-1,$X$5:$AD$2005,ROW(E189)-4,FALSE)-$W189)</f>
        <v>0</v>
      </c>
      <c r="W189" s="851">
        <f>HLOOKUP('A. Allgemeine Informationen'!$D$14,$X$5:$AD$2005,ROW(E189)-4,FALSE)</f>
        <v>0</v>
      </c>
      <c r="X189" s="851">
        <f t="shared" si="25"/>
        <v>0</v>
      </c>
      <c r="Y189" s="851">
        <f t="shared" si="32"/>
        <v>0</v>
      </c>
      <c r="Z189" s="851">
        <f t="shared" si="32"/>
        <v>0</v>
      </c>
      <c r="AA189" s="851">
        <f t="shared" si="32"/>
        <v>0</v>
      </c>
      <c r="AB189" s="851">
        <f t="shared" si="31"/>
        <v>0</v>
      </c>
      <c r="AC189" s="851">
        <f t="shared" si="31"/>
        <v>0</v>
      </c>
      <c r="AD189" s="853">
        <f t="shared" si="31"/>
        <v>0</v>
      </c>
    </row>
    <row r="190" spans="2:30" s="971" customFormat="1" ht="15" customHeight="1" x14ac:dyDescent="0.2">
      <c r="B190" s="840"/>
      <c r="C190" s="970" t="str">
        <f>IF(B190="","",VLOOKUP(B190,'E8. KKauf_Berechnung'!$B$11:$D$140,2,0))</f>
        <v/>
      </c>
      <c r="D190" s="841"/>
      <c r="E190" s="842"/>
      <c r="F190" s="836"/>
      <c r="G190" s="836"/>
      <c r="H190" s="836"/>
      <c r="I190" s="843">
        <f t="shared" si="26"/>
        <v>0</v>
      </c>
      <c r="J190" s="836"/>
      <c r="K190" s="843">
        <f t="shared" si="27"/>
        <v>0</v>
      </c>
      <c r="L190" s="849">
        <f>IFERROR(VLOOKUP($D190,Listen!$F$3:$H$39,2,0),0)</f>
        <v>0</v>
      </c>
      <c r="M190" s="849">
        <f>IFERROR(VLOOKUP($D190,Listen!$F$3:$H$39,3,0),0)</f>
        <v>0</v>
      </c>
      <c r="N190" s="1115">
        <f t="shared" si="24"/>
        <v>0</v>
      </c>
      <c r="O190" s="1115">
        <f t="shared" si="34"/>
        <v>0</v>
      </c>
      <c r="P190" s="1115">
        <f t="shared" si="34"/>
        <v>0</v>
      </c>
      <c r="Q190" s="1115">
        <f t="shared" si="34"/>
        <v>0</v>
      </c>
      <c r="R190" s="1115">
        <f t="shared" si="34"/>
        <v>0</v>
      </c>
      <c r="S190" s="1115">
        <f t="shared" si="34"/>
        <v>0</v>
      </c>
      <c r="T190" s="1115">
        <f t="shared" si="34"/>
        <v>0</v>
      </c>
      <c r="U190" s="851">
        <f t="shared" si="29"/>
        <v>0</v>
      </c>
      <c r="V190" s="852">
        <f>IF(E190='A. Allgemeine Informationen'!$D$14,$K190-W190,HLOOKUP('A. Allgemeine Informationen'!$D$14-1,$X$5:$AD$2005,ROW(E190)-4,FALSE)-$W190)</f>
        <v>0</v>
      </c>
      <c r="W190" s="851">
        <f>HLOOKUP('A. Allgemeine Informationen'!$D$14,$X$5:$AD$2005,ROW(E190)-4,FALSE)</f>
        <v>0</v>
      </c>
      <c r="X190" s="851">
        <f t="shared" si="25"/>
        <v>0</v>
      </c>
      <c r="Y190" s="851">
        <f t="shared" si="32"/>
        <v>0</v>
      </c>
      <c r="Z190" s="851">
        <f t="shared" si="32"/>
        <v>0</v>
      </c>
      <c r="AA190" s="851">
        <f t="shared" si="32"/>
        <v>0</v>
      </c>
      <c r="AB190" s="851">
        <f t="shared" si="31"/>
        <v>0</v>
      </c>
      <c r="AC190" s="851">
        <f t="shared" si="31"/>
        <v>0</v>
      </c>
      <c r="AD190" s="853">
        <f t="shared" si="31"/>
        <v>0</v>
      </c>
    </row>
    <row r="191" spans="2:30" s="971" customFormat="1" ht="15" customHeight="1" x14ac:dyDescent="0.2">
      <c r="B191" s="840"/>
      <c r="C191" s="970" t="str">
        <f>IF(B191="","",VLOOKUP(B191,'E8. KKauf_Berechnung'!$B$11:$D$140,2,0))</f>
        <v/>
      </c>
      <c r="D191" s="841"/>
      <c r="E191" s="842"/>
      <c r="F191" s="836"/>
      <c r="G191" s="836"/>
      <c r="H191" s="836"/>
      <c r="I191" s="843">
        <f t="shared" si="26"/>
        <v>0</v>
      </c>
      <c r="J191" s="836"/>
      <c r="K191" s="843">
        <f t="shared" si="27"/>
        <v>0</v>
      </c>
      <c r="L191" s="849">
        <f>IFERROR(VLOOKUP($D191,Listen!$F$3:$H$39,2,0),0)</f>
        <v>0</v>
      </c>
      <c r="M191" s="849">
        <f>IFERROR(VLOOKUP($D191,Listen!$F$3:$H$39,3,0),0)</f>
        <v>0</v>
      </c>
      <c r="N191" s="1115">
        <f t="shared" si="24"/>
        <v>0</v>
      </c>
      <c r="O191" s="1115">
        <f t="shared" si="34"/>
        <v>0</v>
      </c>
      <c r="P191" s="1115">
        <f t="shared" si="34"/>
        <v>0</v>
      </c>
      <c r="Q191" s="1115">
        <f t="shared" si="34"/>
        <v>0</v>
      </c>
      <c r="R191" s="1115">
        <f t="shared" si="34"/>
        <v>0</v>
      </c>
      <c r="S191" s="1115">
        <f t="shared" si="34"/>
        <v>0</v>
      </c>
      <c r="T191" s="1115">
        <f t="shared" si="34"/>
        <v>0</v>
      </c>
      <c r="U191" s="851">
        <f t="shared" si="29"/>
        <v>0</v>
      </c>
      <c r="V191" s="852">
        <f>IF(E191='A. Allgemeine Informationen'!$D$14,$K191-W191,HLOOKUP('A. Allgemeine Informationen'!$D$14-1,$X$5:$AD$2005,ROW(E191)-4,FALSE)-$W191)</f>
        <v>0</v>
      </c>
      <c r="W191" s="851">
        <f>HLOOKUP('A. Allgemeine Informationen'!$D$14,$X$5:$AD$2005,ROW(E191)-4,FALSE)</f>
        <v>0</v>
      </c>
      <c r="X191" s="851">
        <f t="shared" si="25"/>
        <v>0</v>
      </c>
      <c r="Y191" s="851">
        <f t="shared" si="32"/>
        <v>0</v>
      </c>
      <c r="Z191" s="851">
        <f t="shared" si="32"/>
        <v>0</v>
      </c>
      <c r="AA191" s="851">
        <f t="shared" si="32"/>
        <v>0</v>
      </c>
      <c r="AB191" s="851">
        <f t="shared" si="31"/>
        <v>0</v>
      </c>
      <c r="AC191" s="851">
        <f t="shared" si="31"/>
        <v>0</v>
      </c>
      <c r="AD191" s="853">
        <f t="shared" si="31"/>
        <v>0</v>
      </c>
    </row>
    <row r="192" spans="2:30" s="971" customFormat="1" ht="15" customHeight="1" x14ac:dyDescent="0.2">
      <c r="B192" s="840"/>
      <c r="C192" s="970" t="str">
        <f>IF(B192="","",VLOOKUP(B192,'E8. KKauf_Berechnung'!$B$11:$D$140,2,0))</f>
        <v/>
      </c>
      <c r="D192" s="841"/>
      <c r="E192" s="842"/>
      <c r="F192" s="836"/>
      <c r="G192" s="836"/>
      <c r="H192" s="836"/>
      <c r="I192" s="843">
        <f t="shared" si="26"/>
        <v>0</v>
      </c>
      <c r="J192" s="836"/>
      <c r="K192" s="843">
        <f t="shared" si="27"/>
        <v>0</v>
      </c>
      <c r="L192" s="849">
        <f>IFERROR(VLOOKUP($D192,Listen!$F$3:$H$39,2,0),0)</f>
        <v>0</v>
      </c>
      <c r="M192" s="849">
        <f>IFERROR(VLOOKUP($D192,Listen!$F$3:$H$39,3,0),0)</f>
        <v>0</v>
      </c>
      <c r="N192" s="1115">
        <f t="shared" si="24"/>
        <v>0</v>
      </c>
      <c r="O192" s="1115">
        <f t="shared" si="34"/>
        <v>0</v>
      </c>
      <c r="P192" s="1115">
        <f t="shared" si="34"/>
        <v>0</v>
      </c>
      <c r="Q192" s="1115">
        <f t="shared" si="34"/>
        <v>0</v>
      </c>
      <c r="R192" s="1115">
        <f t="shared" si="34"/>
        <v>0</v>
      </c>
      <c r="S192" s="1115">
        <f t="shared" si="34"/>
        <v>0</v>
      </c>
      <c r="T192" s="1115">
        <f t="shared" si="34"/>
        <v>0</v>
      </c>
      <c r="U192" s="851">
        <f t="shared" si="29"/>
        <v>0</v>
      </c>
      <c r="V192" s="852">
        <f>IF(E192='A. Allgemeine Informationen'!$D$14,$K192-W192,HLOOKUP('A. Allgemeine Informationen'!$D$14-1,$X$5:$AD$2005,ROW(E192)-4,FALSE)-$W192)</f>
        <v>0</v>
      </c>
      <c r="W192" s="851">
        <f>HLOOKUP('A. Allgemeine Informationen'!$D$14,$X$5:$AD$2005,ROW(E192)-4,FALSE)</f>
        <v>0</v>
      </c>
      <c r="X192" s="851">
        <f t="shared" si="25"/>
        <v>0</v>
      </c>
      <c r="Y192" s="851">
        <f t="shared" si="32"/>
        <v>0</v>
      </c>
      <c r="Z192" s="851">
        <f t="shared" si="32"/>
        <v>0</v>
      </c>
      <c r="AA192" s="851">
        <f t="shared" si="32"/>
        <v>0</v>
      </c>
      <c r="AB192" s="851">
        <f t="shared" si="31"/>
        <v>0</v>
      </c>
      <c r="AC192" s="851">
        <f t="shared" si="31"/>
        <v>0</v>
      </c>
      <c r="AD192" s="853">
        <f t="shared" si="31"/>
        <v>0</v>
      </c>
    </row>
    <row r="193" spans="2:30" s="971" customFormat="1" ht="15" customHeight="1" x14ac:dyDescent="0.2">
      <c r="B193" s="840"/>
      <c r="C193" s="970" t="str">
        <f>IF(B193="","",VLOOKUP(B193,'E8. KKauf_Berechnung'!$B$11:$D$140,2,0))</f>
        <v/>
      </c>
      <c r="D193" s="841"/>
      <c r="E193" s="842"/>
      <c r="F193" s="836"/>
      <c r="G193" s="836"/>
      <c r="H193" s="836"/>
      <c r="I193" s="843">
        <f t="shared" si="26"/>
        <v>0</v>
      </c>
      <c r="J193" s="836"/>
      <c r="K193" s="843">
        <f t="shared" si="27"/>
        <v>0</v>
      </c>
      <c r="L193" s="849">
        <f>IFERROR(VLOOKUP($D193,Listen!$F$3:$H$39,2,0),0)</f>
        <v>0</v>
      </c>
      <c r="M193" s="849">
        <f>IFERROR(VLOOKUP($D193,Listen!$F$3:$H$39,3,0),0)</f>
        <v>0</v>
      </c>
      <c r="N193" s="1115">
        <f t="shared" si="24"/>
        <v>0</v>
      </c>
      <c r="O193" s="1115">
        <f t="shared" si="34"/>
        <v>0</v>
      </c>
      <c r="P193" s="1115">
        <f t="shared" si="34"/>
        <v>0</v>
      </c>
      <c r="Q193" s="1115">
        <f t="shared" si="34"/>
        <v>0</v>
      </c>
      <c r="R193" s="1115">
        <f t="shared" si="34"/>
        <v>0</v>
      </c>
      <c r="S193" s="1115">
        <f t="shared" si="34"/>
        <v>0</v>
      </c>
      <c r="T193" s="1115">
        <f t="shared" si="34"/>
        <v>0</v>
      </c>
      <c r="U193" s="851">
        <f t="shared" si="29"/>
        <v>0</v>
      </c>
      <c r="V193" s="852">
        <f>IF(E193='A. Allgemeine Informationen'!$D$14,$K193-W193,HLOOKUP('A. Allgemeine Informationen'!$D$14-1,$X$5:$AD$2005,ROW(E193)-4,FALSE)-$W193)</f>
        <v>0</v>
      </c>
      <c r="W193" s="851">
        <f>HLOOKUP('A. Allgemeine Informationen'!$D$14,$X$5:$AD$2005,ROW(E193)-4,FALSE)</f>
        <v>0</v>
      </c>
      <c r="X193" s="851">
        <f t="shared" si="25"/>
        <v>0</v>
      </c>
      <c r="Y193" s="851">
        <f t="shared" si="32"/>
        <v>0</v>
      </c>
      <c r="Z193" s="851">
        <f t="shared" si="32"/>
        <v>0</v>
      </c>
      <c r="AA193" s="851">
        <f t="shared" si="32"/>
        <v>0</v>
      </c>
      <c r="AB193" s="851">
        <f t="shared" si="31"/>
        <v>0</v>
      </c>
      <c r="AC193" s="851">
        <f t="shared" si="31"/>
        <v>0</v>
      </c>
      <c r="AD193" s="853">
        <f t="shared" si="31"/>
        <v>0</v>
      </c>
    </row>
    <row r="194" spans="2:30" s="971" customFormat="1" ht="15" customHeight="1" x14ac:dyDescent="0.2">
      <c r="B194" s="840"/>
      <c r="C194" s="970" t="str">
        <f>IF(B194="","",VLOOKUP(B194,'E8. KKauf_Berechnung'!$B$11:$D$140,2,0))</f>
        <v/>
      </c>
      <c r="D194" s="841"/>
      <c r="E194" s="842"/>
      <c r="F194" s="836"/>
      <c r="G194" s="836"/>
      <c r="H194" s="836"/>
      <c r="I194" s="843">
        <f t="shared" si="26"/>
        <v>0</v>
      </c>
      <c r="J194" s="836"/>
      <c r="K194" s="843">
        <f t="shared" si="27"/>
        <v>0</v>
      </c>
      <c r="L194" s="849">
        <f>IFERROR(VLOOKUP($D194,Listen!$F$3:$H$39,2,0),0)</f>
        <v>0</v>
      </c>
      <c r="M194" s="849">
        <f>IFERROR(VLOOKUP($D194,Listen!$F$3:$H$39,3,0),0)</f>
        <v>0</v>
      </c>
      <c r="N194" s="1115">
        <f t="shared" si="24"/>
        <v>0</v>
      </c>
      <c r="O194" s="1115">
        <f t="shared" si="34"/>
        <v>0</v>
      </c>
      <c r="P194" s="1115">
        <f t="shared" si="34"/>
        <v>0</v>
      </c>
      <c r="Q194" s="1115">
        <f t="shared" si="34"/>
        <v>0</v>
      </c>
      <c r="R194" s="1115">
        <f t="shared" si="34"/>
        <v>0</v>
      </c>
      <c r="S194" s="1115">
        <f t="shared" si="34"/>
        <v>0</v>
      </c>
      <c r="T194" s="1115">
        <f t="shared" si="34"/>
        <v>0</v>
      </c>
      <c r="U194" s="851">
        <f t="shared" si="29"/>
        <v>0</v>
      </c>
      <c r="V194" s="852">
        <f>IF(E194='A. Allgemeine Informationen'!$D$14,$K194-W194,HLOOKUP('A. Allgemeine Informationen'!$D$14-1,$X$5:$AD$2005,ROW(E194)-4,FALSE)-$W194)</f>
        <v>0</v>
      </c>
      <c r="W194" s="851">
        <f>HLOOKUP('A. Allgemeine Informationen'!$D$14,$X$5:$AD$2005,ROW(E194)-4,FALSE)</f>
        <v>0</v>
      </c>
      <c r="X194" s="851">
        <f t="shared" si="25"/>
        <v>0</v>
      </c>
      <c r="Y194" s="851">
        <f t="shared" si="32"/>
        <v>0</v>
      </c>
      <c r="Z194" s="851">
        <f t="shared" si="32"/>
        <v>0</v>
      </c>
      <c r="AA194" s="851">
        <f t="shared" si="32"/>
        <v>0</v>
      </c>
      <c r="AB194" s="851">
        <f t="shared" si="31"/>
        <v>0</v>
      </c>
      <c r="AC194" s="851">
        <f t="shared" si="31"/>
        <v>0</v>
      </c>
      <c r="AD194" s="853">
        <f t="shared" si="31"/>
        <v>0</v>
      </c>
    </row>
    <row r="195" spans="2:30" s="971" customFormat="1" ht="15" customHeight="1" x14ac:dyDescent="0.2">
      <c r="B195" s="840"/>
      <c r="C195" s="970" t="str">
        <f>IF(B195="","",VLOOKUP(B195,'E8. KKauf_Berechnung'!$B$11:$D$140,2,0))</f>
        <v/>
      </c>
      <c r="D195" s="841"/>
      <c r="E195" s="842"/>
      <c r="F195" s="836"/>
      <c r="G195" s="836"/>
      <c r="H195" s="836"/>
      <c r="I195" s="843">
        <f t="shared" si="26"/>
        <v>0</v>
      </c>
      <c r="J195" s="836"/>
      <c r="K195" s="843">
        <f t="shared" si="27"/>
        <v>0</v>
      </c>
      <c r="L195" s="849">
        <f>IFERROR(VLOOKUP($D195,Listen!$F$3:$H$39,2,0),0)</f>
        <v>0</v>
      </c>
      <c r="M195" s="849">
        <f>IFERROR(VLOOKUP($D195,Listen!$F$3:$H$39,3,0),0)</f>
        <v>0</v>
      </c>
      <c r="N195" s="1115">
        <f t="shared" si="24"/>
        <v>0</v>
      </c>
      <c r="O195" s="1115">
        <f t="shared" si="34"/>
        <v>0</v>
      </c>
      <c r="P195" s="1115">
        <f t="shared" si="34"/>
        <v>0</v>
      </c>
      <c r="Q195" s="1115">
        <f t="shared" si="34"/>
        <v>0</v>
      </c>
      <c r="R195" s="1115">
        <f t="shared" si="34"/>
        <v>0</v>
      </c>
      <c r="S195" s="1115">
        <f t="shared" si="34"/>
        <v>0</v>
      </c>
      <c r="T195" s="1115">
        <f t="shared" si="34"/>
        <v>0</v>
      </c>
      <c r="U195" s="851">
        <f t="shared" si="29"/>
        <v>0</v>
      </c>
      <c r="V195" s="852">
        <f>IF(E195='A. Allgemeine Informationen'!$D$14,$K195-W195,HLOOKUP('A. Allgemeine Informationen'!$D$14-1,$X$5:$AD$2005,ROW(E195)-4,FALSE)-$W195)</f>
        <v>0</v>
      </c>
      <c r="W195" s="851">
        <f>HLOOKUP('A. Allgemeine Informationen'!$D$14,$X$5:$AD$2005,ROW(E195)-4,FALSE)</f>
        <v>0</v>
      </c>
      <c r="X195" s="851">
        <f t="shared" si="25"/>
        <v>0</v>
      </c>
      <c r="Y195" s="851">
        <f t="shared" si="32"/>
        <v>0</v>
      </c>
      <c r="Z195" s="851">
        <f t="shared" si="32"/>
        <v>0</v>
      </c>
      <c r="AA195" s="851">
        <f t="shared" si="32"/>
        <v>0</v>
      </c>
      <c r="AB195" s="851">
        <f t="shared" si="31"/>
        <v>0</v>
      </c>
      <c r="AC195" s="851">
        <f t="shared" si="31"/>
        <v>0</v>
      </c>
      <c r="AD195" s="853">
        <f t="shared" si="31"/>
        <v>0</v>
      </c>
    </row>
    <row r="196" spans="2:30" s="971" customFormat="1" ht="15" customHeight="1" x14ac:dyDescent="0.2">
      <c r="B196" s="840"/>
      <c r="C196" s="970" t="str">
        <f>IF(B196="","",VLOOKUP(B196,'E8. KKauf_Berechnung'!$B$11:$D$140,2,0))</f>
        <v/>
      </c>
      <c r="D196" s="841"/>
      <c r="E196" s="842"/>
      <c r="F196" s="836"/>
      <c r="G196" s="836"/>
      <c r="H196" s="836"/>
      <c r="I196" s="843">
        <f t="shared" si="26"/>
        <v>0</v>
      </c>
      <c r="J196" s="836"/>
      <c r="K196" s="843">
        <f t="shared" si="27"/>
        <v>0</v>
      </c>
      <c r="L196" s="849">
        <f>IFERROR(VLOOKUP($D196,Listen!$F$3:$H$39,2,0),0)</f>
        <v>0</v>
      </c>
      <c r="M196" s="849">
        <f>IFERROR(VLOOKUP($D196,Listen!$F$3:$H$39,3,0),0)</f>
        <v>0</v>
      </c>
      <c r="N196" s="1115">
        <f t="shared" si="24"/>
        <v>0</v>
      </c>
      <c r="O196" s="1115">
        <f t="shared" si="34"/>
        <v>0</v>
      </c>
      <c r="P196" s="1115">
        <f t="shared" si="34"/>
        <v>0</v>
      </c>
      <c r="Q196" s="1115">
        <f t="shared" si="34"/>
        <v>0</v>
      </c>
      <c r="R196" s="1115">
        <f t="shared" si="34"/>
        <v>0</v>
      </c>
      <c r="S196" s="1115">
        <f t="shared" si="34"/>
        <v>0</v>
      </c>
      <c r="T196" s="1115">
        <f t="shared" si="34"/>
        <v>0</v>
      </c>
      <c r="U196" s="851">
        <f t="shared" si="29"/>
        <v>0</v>
      </c>
      <c r="V196" s="852">
        <f>IF(E196='A. Allgemeine Informationen'!$D$14,$K196-W196,HLOOKUP('A. Allgemeine Informationen'!$D$14-1,$X$5:$AD$2005,ROW(E196)-4,FALSE)-$W196)</f>
        <v>0</v>
      </c>
      <c r="W196" s="851">
        <f>HLOOKUP('A. Allgemeine Informationen'!$D$14,$X$5:$AD$2005,ROW(E196)-4,FALSE)</f>
        <v>0</v>
      </c>
      <c r="X196" s="851">
        <f t="shared" si="25"/>
        <v>0</v>
      </c>
      <c r="Y196" s="851">
        <f t="shared" si="32"/>
        <v>0</v>
      </c>
      <c r="Z196" s="851">
        <f t="shared" si="32"/>
        <v>0</v>
      </c>
      <c r="AA196" s="851">
        <f t="shared" si="32"/>
        <v>0</v>
      </c>
      <c r="AB196" s="851">
        <f t="shared" si="31"/>
        <v>0</v>
      </c>
      <c r="AC196" s="851">
        <f t="shared" si="31"/>
        <v>0</v>
      </c>
      <c r="AD196" s="853">
        <f t="shared" si="31"/>
        <v>0</v>
      </c>
    </row>
    <row r="197" spans="2:30" s="971" customFormat="1" ht="15" customHeight="1" x14ac:dyDescent="0.2">
      <c r="B197" s="840"/>
      <c r="C197" s="970" t="str">
        <f>IF(B197="","",VLOOKUP(B197,'E8. KKauf_Berechnung'!$B$11:$D$140,2,0))</f>
        <v/>
      </c>
      <c r="D197" s="841"/>
      <c r="E197" s="842"/>
      <c r="F197" s="836"/>
      <c r="G197" s="836"/>
      <c r="H197" s="836"/>
      <c r="I197" s="843">
        <f t="shared" si="26"/>
        <v>0</v>
      </c>
      <c r="J197" s="836"/>
      <c r="K197" s="843">
        <f t="shared" si="27"/>
        <v>0</v>
      </c>
      <c r="L197" s="849">
        <f>IFERROR(VLOOKUP($D197,Listen!$F$3:$H$39,2,0),0)</f>
        <v>0</v>
      </c>
      <c r="M197" s="849">
        <f>IFERROR(VLOOKUP($D197,Listen!$F$3:$H$39,3,0),0)</f>
        <v>0</v>
      </c>
      <c r="N197" s="1115">
        <f t="shared" si="24"/>
        <v>0</v>
      </c>
      <c r="O197" s="1115">
        <f t="shared" si="34"/>
        <v>0</v>
      </c>
      <c r="P197" s="1115">
        <f t="shared" si="34"/>
        <v>0</v>
      </c>
      <c r="Q197" s="1115">
        <f t="shared" si="34"/>
        <v>0</v>
      </c>
      <c r="R197" s="1115">
        <f t="shared" si="34"/>
        <v>0</v>
      </c>
      <c r="S197" s="1115">
        <f t="shared" si="34"/>
        <v>0</v>
      </c>
      <c r="T197" s="1115">
        <f t="shared" si="34"/>
        <v>0</v>
      </c>
      <c r="U197" s="851">
        <f t="shared" si="29"/>
        <v>0</v>
      </c>
      <c r="V197" s="852">
        <f>IF(E197='A. Allgemeine Informationen'!$D$14,$K197-W197,HLOOKUP('A. Allgemeine Informationen'!$D$14-1,$X$5:$AD$2005,ROW(E197)-4,FALSE)-$W197)</f>
        <v>0</v>
      </c>
      <c r="W197" s="851">
        <f>HLOOKUP('A. Allgemeine Informationen'!$D$14,$X$5:$AD$2005,ROW(E197)-4,FALSE)</f>
        <v>0</v>
      </c>
      <c r="X197" s="851">
        <f t="shared" si="25"/>
        <v>0</v>
      </c>
      <c r="Y197" s="851">
        <f t="shared" si="32"/>
        <v>0</v>
      </c>
      <c r="Z197" s="851">
        <f t="shared" si="32"/>
        <v>0</v>
      </c>
      <c r="AA197" s="851">
        <f t="shared" si="32"/>
        <v>0</v>
      </c>
      <c r="AB197" s="851">
        <f t="shared" si="31"/>
        <v>0</v>
      </c>
      <c r="AC197" s="851">
        <f t="shared" si="31"/>
        <v>0</v>
      </c>
      <c r="AD197" s="853">
        <f t="shared" si="31"/>
        <v>0</v>
      </c>
    </row>
    <row r="198" spans="2:30" s="971" customFormat="1" ht="15" customHeight="1" x14ac:dyDescent="0.2">
      <c r="B198" s="840"/>
      <c r="C198" s="970" t="str">
        <f>IF(B198="","",VLOOKUP(B198,'E8. KKauf_Berechnung'!$B$11:$D$140,2,0))</f>
        <v/>
      </c>
      <c r="D198" s="841"/>
      <c r="E198" s="842"/>
      <c r="F198" s="836"/>
      <c r="G198" s="836"/>
      <c r="H198" s="836"/>
      <c r="I198" s="843">
        <f t="shared" si="26"/>
        <v>0</v>
      </c>
      <c r="J198" s="836"/>
      <c r="K198" s="843">
        <f t="shared" si="27"/>
        <v>0</v>
      </c>
      <c r="L198" s="849">
        <f>IFERROR(VLOOKUP($D198,Listen!$F$3:$H$39,2,0),0)</f>
        <v>0</v>
      </c>
      <c r="M198" s="849">
        <f>IFERROR(VLOOKUP($D198,Listen!$F$3:$H$39,3,0),0)</f>
        <v>0</v>
      </c>
      <c r="N198" s="1115">
        <f t="shared" ref="N198:N261" si="35">$L198</f>
        <v>0</v>
      </c>
      <c r="O198" s="1115">
        <f t="shared" si="34"/>
        <v>0</v>
      </c>
      <c r="P198" s="1115">
        <f t="shared" si="34"/>
        <v>0</v>
      </c>
      <c r="Q198" s="1115">
        <f t="shared" si="34"/>
        <v>0</v>
      </c>
      <c r="R198" s="1115">
        <f t="shared" si="34"/>
        <v>0</v>
      </c>
      <c r="S198" s="1115">
        <f t="shared" si="34"/>
        <v>0</v>
      </c>
      <c r="T198" s="1115">
        <f t="shared" si="34"/>
        <v>0</v>
      </c>
      <c r="U198" s="851">
        <f t="shared" si="29"/>
        <v>0</v>
      </c>
      <c r="V198" s="852">
        <f>IF(E198='A. Allgemeine Informationen'!$D$14,$K198-W198,HLOOKUP('A. Allgemeine Informationen'!$D$14-1,$X$5:$AD$2005,ROW(E198)-4,FALSE)-$W198)</f>
        <v>0</v>
      </c>
      <c r="W198" s="851">
        <f>HLOOKUP('A. Allgemeine Informationen'!$D$14,$X$5:$AD$2005,ROW(E198)-4,FALSE)</f>
        <v>0</v>
      </c>
      <c r="X198" s="851">
        <f t="shared" ref="X198:X261" si="36">IF(OR($E198=0,$K198=0),0,IF($E198&lt;=X$5,$K198-$K198/N198*(X$5-$E198+1),0))</f>
        <v>0</v>
      </c>
      <c r="Y198" s="851">
        <f t="shared" si="32"/>
        <v>0</v>
      </c>
      <c r="Z198" s="851">
        <f t="shared" si="32"/>
        <v>0</v>
      </c>
      <c r="AA198" s="851">
        <f t="shared" si="32"/>
        <v>0</v>
      </c>
      <c r="AB198" s="851">
        <f t="shared" si="31"/>
        <v>0</v>
      </c>
      <c r="AC198" s="851">
        <f t="shared" si="31"/>
        <v>0</v>
      </c>
      <c r="AD198" s="853">
        <f t="shared" si="31"/>
        <v>0</v>
      </c>
    </row>
    <row r="199" spans="2:30" s="971" customFormat="1" ht="15" customHeight="1" x14ac:dyDescent="0.2">
      <c r="B199" s="840"/>
      <c r="C199" s="970" t="str">
        <f>IF(B199="","",VLOOKUP(B199,'E8. KKauf_Berechnung'!$B$11:$D$140,2,0))</f>
        <v/>
      </c>
      <c r="D199" s="841"/>
      <c r="E199" s="842"/>
      <c r="F199" s="836"/>
      <c r="G199" s="836"/>
      <c r="H199" s="836"/>
      <c r="I199" s="843">
        <f t="shared" ref="I199:I262" si="37">F199+G199-H199</f>
        <v>0</v>
      </c>
      <c r="J199" s="836"/>
      <c r="K199" s="843">
        <f t="shared" ref="K199:K262" si="38">I199-J199</f>
        <v>0</v>
      </c>
      <c r="L199" s="849">
        <f>IFERROR(VLOOKUP($D199,Listen!$F$3:$H$39,2,0),0)</f>
        <v>0</v>
      </c>
      <c r="M199" s="849">
        <f>IFERROR(VLOOKUP($D199,Listen!$F$3:$H$39,3,0),0)</f>
        <v>0</v>
      </c>
      <c r="N199" s="1115">
        <f t="shared" si="35"/>
        <v>0</v>
      </c>
      <c r="O199" s="1115">
        <f t="shared" ref="O199:T214" si="39">N199</f>
        <v>0</v>
      </c>
      <c r="P199" s="1115">
        <f t="shared" si="39"/>
        <v>0</v>
      </c>
      <c r="Q199" s="1115">
        <f t="shared" si="39"/>
        <v>0</v>
      </c>
      <c r="R199" s="1115">
        <f t="shared" si="39"/>
        <v>0</v>
      </c>
      <c r="S199" s="1115">
        <f t="shared" si="39"/>
        <v>0</v>
      </c>
      <c r="T199" s="1115">
        <f t="shared" si="39"/>
        <v>0</v>
      </c>
      <c r="U199" s="851">
        <f t="shared" ref="U199:U262" si="40">W199+V199</f>
        <v>0</v>
      </c>
      <c r="V199" s="852">
        <f>IF(E199='A. Allgemeine Informationen'!$D$14,$K199-W199,HLOOKUP('A. Allgemeine Informationen'!$D$14-1,$X$5:$AD$2005,ROW(E199)-4,FALSE)-$W199)</f>
        <v>0</v>
      </c>
      <c r="W199" s="851">
        <f>HLOOKUP('A. Allgemeine Informationen'!$D$14,$X$5:$AD$2005,ROW(E199)-4,FALSE)</f>
        <v>0</v>
      </c>
      <c r="X199" s="851">
        <f t="shared" si="36"/>
        <v>0</v>
      </c>
      <c r="Y199" s="851">
        <f t="shared" si="32"/>
        <v>0</v>
      </c>
      <c r="Z199" s="851">
        <f t="shared" si="32"/>
        <v>0</v>
      </c>
      <c r="AA199" s="851">
        <f t="shared" si="32"/>
        <v>0</v>
      </c>
      <c r="AB199" s="851">
        <f t="shared" si="31"/>
        <v>0</v>
      </c>
      <c r="AC199" s="851">
        <f t="shared" si="31"/>
        <v>0</v>
      </c>
      <c r="AD199" s="853">
        <f t="shared" si="31"/>
        <v>0</v>
      </c>
    </row>
    <row r="200" spans="2:30" s="971" customFormat="1" ht="15" customHeight="1" x14ac:dyDescent="0.2">
      <c r="B200" s="840"/>
      <c r="C200" s="970" t="str">
        <f>IF(B200="","",VLOOKUP(B200,'E8. KKauf_Berechnung'!$B$11:$D$140,2,0))</f>
        <v/>
      </c>
      <c r="D200" s="841"/>
      <c r="E200" s="842"/>
      <c r="F200" s="836"/>
      <c r="G200" s="836"/>
      <c r="H200" s="836"/>
      <c r="I200" s="843">
        <f t="shared" si="37"/>
        <v>0</v>
      </c>
      <c r="J200" s="836"/>
      <c r="K200" s="843">
        <f t="shared" si="38"/>
        <v>0</v>
      </c>
      <c r="L200" s="849">
        <f>IFERROR(VLOOKUP($D200,Listen!$F$3:$H$39,2,0),0)</f>
        <v>0</v>
      </c>
      <c r="M200" s="849">
        <f>IFERROR(VLOOKUP($D200,Listen!$F$3:$H$39,3,0),0)</f>
        <v>0</v>
      </c>
      <c r="N200" s="1115">
        <f t="shared" si="35"/>
        <v>0</v>
      </c>
      <c r="O200" s="1115">
        <f t="shared" si="39"/>
        <v>0</v>
      </c>
      <c r="P200" s="1115">
        <f t="shared" si="39"/>
        <v>0</v>
      </c>
      <c r="Q200" s="1115">
        <f t="shared" si="39"/>
        <v>0</v>
      </c>
      <c r="R200" s="1115">
        <f t="shared" si="39"/>
        <v>0</v>
      </c>
      <c r="S200" s="1115">
        <f t="shared" si="39"/>
        <v>0</v>
      </c>
      <c r="T200" s="1115">
        <f t="shared" si="39"/>
        <v>0</v>
      </c>
      <c r="U200" s="851">
        <f t="shared" si="40"/>
        <v>0</v>
      </c>
      <c r="V200" s="852">
        <f>IF(E200='A. Allgemeine Informationen'!$D$14,$K200-W200,HLOOKUP('A. Allgemeine Informationen'!$D$14-1,$X$5:$AD$2005,ROW(E200)-4,FALSE)-$W200)</f>
        <v>0</v>
      </c>
      <c r="W200" s="851">
        <f>HLOOKUP('A. Allgemeine Informationen'!$D$14,$X$5:$AD$2005,ROW(E200)-4,FALSE)</f>
        <v>0</v>
      </c>
      <c r="X200" s="851">
        <f t="shared" si="36"/>
        <v>0</v>
      </c>
      <c r="Y200" s="851">
        <f t="shared" si="32"/>
        <v>0</v>
      </c>
      <c r="Z200" s="851">
        <f t="shared" si="32"/>
        <v>0</v>
      </c>
      <c r="AA200" s="851">
        <f t="shared" si="32"/>
        <v>0</v>
      </c>
      <c r="AB200" s="851">
        <f t="shared" si="31"/>
        <v>0</v>
      </c>
      <c r="AC200" s="851">
        <f t="shared" si="31"/>
        <v>0</v>
      </c>
      <c r="AD200" s="853">
        <f t="shared" si="31"/>
        <v>0</v>
      </c>
    </row>
    <row r="201" spans="2:30" s="971" customFormat="1" ht="15" customHeight="1" x14ac:dyDescent="0.2">
      <c r="B201" s="840"/>
      <c r="C201" s="970" t="str">
        <f>IF(B201="","",VLOOKUP(B201,'E8. KKauf_Berechnung'!$B$11:$D$140,2,0))</f>
        <v/>
      </c>
      <c r="D201" s="841"/>
      <c r="E201" s="842"/>
      <c r="F201" s="836"/>
      <c r="G201" s="836"/>
      <c r="H201" s="836"/>
      <c r="I201" s="843">
        <f t="shared" si="37"/>
        <v>0</v>
      </c>
      <c r="J201" s="836"/>
      <c r="K201" s="843">
        <f t="shared" si="38"/>
        <v>0</v>
      </c>
      <c r="L201" s="849">
        <f>IFERROR(VLOOKUP($D201,Listen!$F$3:$H$39,2,0),0)</f>
        <v>0</v>
      </c>
      <c r="M201" s="849">
        <f>IFERROR(VLOOKUP($D201,Listen!$F$3:$H$39,3,0),0)</f>
        <v>0</v>
      </c>
      <c r="N201" s="1115">
        <f t="shared" si="35"/>
        <v>0</v>
      </c>
      <c r="O201" s="1115">
        <f t="shared" si="39"/>
        <v>0</v>
      </c>
      <c r="P201" s="1115">
        <f t="shared" si="39"/>
        <v>0</v>
      </c>
      <c r="Q201" s="1115">
        <f t="shared" si="39"/>
        <v>0</v>
      </c>
      <c r="R201" s="1115">
        <f t="shared" si="39"/>
        <v>0</v>
      </c>
      <c r="S201" s="1115">
        <f t="shared" si="39"/>
        <v>0</v>
      </c>
      <c r="T201" s="1115">
        <f t="shared" si="39"/>
        <v>0</v>
      </c>
      <c r="U201" s="851">
        <f t="shared" si="40"/>
        <v>0</v>
      </c>
      <c r="V201" s="852">
        <f>IF(E201='A. Allgemeine Informationen'!$D$14,$K201-W201,HLOOKUP('A. Allgemeine Informationen'!$D$14-1,$X$5:$AD$2005,ROW(E201)-4,FALSE)-$W201)</f>
        <v>0</v>
      </c>
      <c r="W201" s="851">
        <f>HLOOKUP('A. Allgemeine Informationen'!$D$14,$X$5:$AD$2005,ROW(E201)-4,FALSE)</f>
        <v>0</v>
      </c>
      <c r="X201" s="851">
        <f t="shared" si="36"/>
        <v>0</v>
      </c>
      <c r="Y201" s="851">
        <f t="shared" si="32"/>
        <v>0</v>
      </c>
      <c r="Z201" s="851">
        <f t="shared" si="32"/>
        <v>0</v>
      </c>
      <c r="AA201" s="851">
        <f t="shared" si="32"/>
        <v>0</v>
      </c>
      <c r="AB201" s="851">
        <f t="shared" si="31"/>
        <v>0</v>
      </c>
      <c r="AC201" s="851">
        <f t="shared" si="31"/>
        <v>0</v>
      </c>
      <c r="AD201" s="853">
        <f t="shared" si="31"/>
        <v>0</v>
      </c>
    </row>
    <row r="202" spans="2:30" s="971" customFormat="1" ht="15" customHeight="1" x14ac:dyDescent="0.2">
      <c r="B202" s="840"/>
      <c r="C202" s="970" t="str">
        <f>IF(B202="","",VLOOKUP(B202,'E8. KKauf_Berechnung'!$B$11:$D$140,2,0))</f>
        <v/>
      </c>
      <c r="D202" s="841"/>
      <c r="E202" s="842"/>
      <c r="F202" s="836"/>
      <c r="G202" s="836"/>
      <c r="H202" s="836"/>
      <c r="I202" s="843">
        <f t="shared" si="37"/>
        <v>0</v>
      </c>
      <c r="J202" s="836"/>
      <c r="K202" s="843">
        <f t="shared" si="38"/>
        <v>0</v>
      </c>
      <c r="L202" s="849">
        <f>IFERROR(VLOOKUP($D202,Listen!$F$3:$H$39,2,0),0)</f>
        <v>0</v>
      </c>
      <c r="M202" s="849">
        <f>IFERROR(VLOOKUP($D202,Listen!$F$3:$H$39,3,0),0)</f>
        <v>0</v>
      </c>
      <c r="N202" s="1115">
        <f t="shared" si="35"/>
        <v>0</v>
      </c>
      <c r="O202" s="1115">
        <f t="shared" si="39"/>
        <v>0</v>
      </c>
      <c r="P202" s="1115">
        <f t="shared" si="39"/>
        <v>0</v>
      </c>
      <c r="Q202" s="1115">
        <f t="shared" si="39"/>
        <v>0</v>
      </c>
      <c r="R202" s="1115">
        <f t="shared" si="39"/>
        <v>0</v>
      </c>
      <c r="S202" s="1115">
        <f t="shared" si="39"/>
        <v>0</v>
      </c>
      <c r="T202" s="1115">
        <f t="shared" si="39"/>
        <v>0</v>
      </c>
      <c r="U202" s="851">
        <f t="shared" si="40"/>
        <v>0</v>
      </c>
      <c r="V202" s="852">
        <f>IF(E202='A. Allgemeine Informationen'!$D$14,$K202-W202,HLOOKUP('A. Allgemeine Informationen'!$D$14-1,$X$5:$AD$2005,ROW(E202)-4,FALSE)-$W202)</f>
        <v>0</v>
      </c>
      <c r="W202" s="851">
        <f>HLOOKUP('A. Allgemeine Informationen'!$D$14,$X$5:$AD$2005,ROW(E202)-4,FALSE)</f>
        <v>0</v>
      </c>
      <c r="X202" s="851">
        <f t="shared" si="36"/>
        <v>0</v>
      </c>
      <c r="Y202" s="851">
        <f t="shared" si="32"/>
        <v>0</v>
      </c>
      <c r="Z202" s="851">
        <f t="shared" si="32"/>
        <v>0</v>
      </c>
      <c r="AA202" s="851">
        <f t="shared" si="32"/>
        <v>0</v>
      </c>
      <c r="AB202" s="851">
        <f t="shared" si="31"/>
        <v>0</v>
      </c>
      <c r="AC202" s="851">
        <f t="shared" si="31"/>
        <v>0</v>
      </c>
      <c r="AD202" s="853">
        <f t="shared" si="31"/>
        <v>0</v>
      </c>
    </row>
    <row r="203" spans="2:30" s="971" customFormat="1" ht="15" customHeight="1" x14ac:dyDescent="0.2">
      <c r="B203" s="840"/>
      <c r="C203" s="970" t="str">
        <f>IF(B203="","",VLOOKUP(B203,'E8. KKauf_Berechnung'!$B$11:$D$140,2,0))</f>
        <v/>
      </c>
      <c r="D203" s="841"/>
      <c r="E203" s="842"/>
      <c r="F203" s="836"/>
      <c r="G203" s="836"/>
      <c r="H203" s="836"/>
      <c r="I203" s="843">
        <f t="shared" si="37"/>
        <v>0</v>
      </c>
      <c r="J203" s="836"/>
      <c r="K203" s="843">
        <f t="shared" si="38"/>
        <v>0</v>
      </c>
      <c r="L203" s="849">
        <f>IFERROR(VLOOKUP($D203,Listen!$F$3:$H$39,2,0),0)</f>
        <v>0</v>
      </c>
      <c r="M203" s="849">
        <f>IFERROR(VLOOKUP($D203,Listen!$F$3:$H$39,3,0),0)</f>
        <v>0</v>
      </c>
      <c r="N203" s="1115">
        <f t="shared" si="35"/>
        <v>0</v>
      </c>
      <c r="O203" s="1115">
        <f t="shared" si="39"/>
        <v>0</v>
      </c>
      <c r="P203" s="1115">
        <f t="shared" si="39"/>
        <v>0</v>
      </c>
      <c r="Q203" s="1115">
        <f t="shared" si="39"/>
        <v>0</v>
      </c>
      <c r="R203" s="1115">
        <f t="shared" si="39"/>
        <v>0</v>
      </c>
      <c r="S203" s="1115">
        <f t="shared" si="39"/>
        <v>0</v>
      </c>
      <c r="T203" s="1115">
        <f t="shared" si="39"/>
        <v>0</v>
      </c>
      <c r="U203" s="851">
        <f t="shared" si="40"/>
        <v>0</v>
      </c>
      <c r="V203" s="852">
        <f>IF(E203='A. Allgemeine Informationen'!$D$14,$K203-W203,HLOOKUP('A. Allgemeine Informationen'!$D$14-1,$X$5:$AD$2005,ROW(E203)-4,FALSE)-$W203)</f>
        <v>0</v>
      </c>
      <c r="W203" s="851">
        <f>HLOOKUP('A. Allgemeine Informationen'!$D$14,$X$5:$AD$2005,ROW(E203)-4,FALSE)</f>
        <v>0</v>
      </c>
      <c r="X203" s="851">
        <f t="shared" si="36"/>
        <v>0</v>
      </c>
      <c r="Y203" s="851">
        <f t="shared" si="32"/>
        <v>0</v>
      </c>
      <c r="Z203" s="851">
        <f t="shared" si="32"/>
        <v>0</v>
      </c>
      <c r="AA203" s="851">
        <f t="shared" si="32"/>
        <v>0</v>
      </c>
      <c r="AB203" s="851">
        <f t="shared" si="31"/>
        <v>0</v>
      </c>
      <c r="AC203" s="851">
        <f t="shared" si="31"/>
        <v>0</v>
      </c>
      <c r="AD203" s="853">
        <f t="shared" si="31"/>
        <v>0</v>
      </c>
    </row>
    <row r="204" spans="2:30" s="971" customFormat="1" ht="15" customHeight="1" x14ac:dyDescent="0.2">
      <c r="B204" s="840"/>
      <c r="C204" s="970" t="str">
        <f>IF(B204="","",VLOOKUP(B204,'E8. KKauf_Berechnung'!$B$11:$D$140,2,0))</f>
        <v/>
      </c>
      <c r="D204" s="841"/>
      <c r="E204" s="842"/>
      <c r="F204" s="836"/>
      <c r="G204" s="836"/>
      <c r="H204" s="836"/>
      <c r="I204" s="843">
        <f t="shared" si="37"/>
        <v>0</v>
      </c>
      <c r="J204" s="836"/>
      <c r="K204" s="843">
        <f t="shared" si="38"/>
        <v>0</v>
      </c>
      <c r="L204" s="849">
        <f>IFERROR(VLOOKUP($D204,Listen!$F$3:$H$39,2,0),0)</f>
        <v>0</v>
      </c>
      <c r="M204" s="849">
        <f>IFERROR(VLOOKUP($D204,Listen!$F$3:$H$39,3,0),0)</f>
        <v>0</v>
      </c>
      <c r="N204" s="1115">
        <f t="shared" si="35"/>
        <v>0</v>
      </c>
      <c r="O204" s="1115">
        <f t="shared" si="39"/>
        <v>0</v>
      </c>
      <c r="P204" s="1115">
        <f t="shared" si="39"/>
        <v>0</v>
      </c>
      <c r="Q204" s="1115">
        <f t="shared" si="39"/>
        <v>0</v>
      </c>
      <c r="R204" s="1115">
        <f t="shared" si="39"/>
        <v>0</v>
      </c>
      <c r="S204" s="1115">
        <f t="shared" si="39"/>
        <v>0</v>
      </c>
      <c r="T204" s="1115">
        <f t="shared" si="39"/>
        <v>0</v>
      </c>
      <c r="U204" s="851">
        <f t="shared" si="40"/>
        <v>0</v>
      </c>
      <c r="V204" s="852">
        <f>IF(E204='A. Allgemeine Informationen'!$D$14,$K204-W204,HLOOKUP('A. Allgemeine Informationen'!$D$14-1,$X$5:$AD$2005,ROW(E204)-4,FALSE)-$W204)</f>
        <v>0</v>
      </c>
      <c r="W204" s="851">
        <f>HLOOKUP('A. Allgemeine Informationen'!$D$14,$X$5:$AD$2005,ROW(E204)-4,FALSE)</f>
        <v>0</v>
      </c>
      <c r="X204" s="851">
        <f t="shared" si="36"/>
        <v>0</v>
      </c>
      <c r="Y204" s="851">
        <f t="shared" si="32"/>
        <v>0</v>
      </c>
      <c r="Z204" s="851">
        <f t="shared" si="32"/>
        <v>0</v>
      </c>
      <c r="AA204" s="851">
        <f t="shared" si="32"/>
        <v>0</v>
      </c>
      <c r="AB204" s="851">
        <f t="shared" si="31"/>
        <v>0</v>
      </c>
      <c r="AC204" s="851">
        <f t="shared" si="31"/>
        <v>0</v>
      </c>
      <c r="AD204" s="853">
        <f t="shared" si="31"/>
        <v>0</v>
      </c>
    </row>
    <row r="205" spans="2:30" s="971" customFormat="1" ht="15" customHeight="1" x14ac:dyDescent="0.2">
      <c r="B205" s="840"/>
      <c r="C205" s="970" t="str">
        <f>IF(B205="","",VLOOKUP(B205,'E8. KKauf_Berechnung'!$B$11:$D$140,2,0))</f>
        <v/>
      </c>
      <c r="D205" s="841"/>
      <c r="E205" s="842"/>
      <c r="F205" s="836"/>
      <c r="G205" s="836"/>
      <c r="H205" s="836"/>
      <c r="I205" s="843">
        <f t="shared" si="37"/>
        <v>0</v>
      </c>
      <c r="J205" s="836"/>
      <c r="K205" s="843">
        <f t="shared" si="38"/>
        <v>0</v>
      </c>
      <c r="L205" s="849">
        <f>IFERROR(VLOOKUP($D205,Listen!$F$3:$H$39,2,0),0)</f>
        <v>0</v>
      </c>
      <c r="M205" s="849">
        <f>IFERROR(VLOOKUP($D205,Listen!$F$3:$H$39,3,0),0)</f>
        <v>0</v>
      </c>
      <c r="N205" s="1115">
        <f t="shared" si="35"/>
        <v>0</v>
      </c>
      <c r="O205" s="1115">
        <f t="shared" si="39"/>
        <v>0</v>
      </c>
      <c r="P205" s="1115">
        <f t="shared" si="39"/>
        <v>0</v>
      </c>
      <c r="Q205" s="1115">
        <f t="shared" si="39"/>
        <v>0</v>
      </c>
      <c r="R205" s="1115">
        <f t="shared" si="39"/>
        <v>0</v>
      </c>
      <c r="S205" s="1115">
        <f t="shared" si="39"/>
        <v>0</v>
      </c>
      <c r="T205" s="1115">
        <f t="shared" si="39"/>
        <v>0</v>
      </c>
      <c r="U205" s="851">
        <f t="shared" si="40"/>
        <v>0</v>
      </c>
      <c r="V205" s="852">
        <f>IF(E205='A. Allgemeine Informationen'!$D$14,$K205-W205,HLOOKUP('A. Allgemeine Informationen'!$D$14-1,$X$5:$AD$2005,ROW(E205)-4,FALSE)-$W205)</f>
        <v>0</v>
      </c>
      <c r="W205" s="851">
        <f>HLOOKUP('A. Allgemeine Informationen'!$D$14,$X$5:$AD$2005,ROW(E205)-4,FALSE)</f>
        <v>0</v>
      </c>
      <c r="X205" s="851">
        <f t="shared" si="36"/>
        <v>0</v>
      </c>
      <c r="Y205" s="851">
        <f t="shared" si="32"/>
        <v>0</v>
      </c>
      <c r="Z205" s="851">
        <f t="shared" si="32"/>
        <v>0</v>
      </c>
      <c r="AA205" s="851">
        <f t="shared" si="32"/>
        <v>0</v>
      </c>
      <c r="AB205" s="851">
        <f t="shared" si="31"/>
        <v>0</v>
      </c>
      <c r="AC205" s="851">
        <f t="shared" si="31"/>
        <v>0</v>
      </c>
      <c r="AD205" s="853">
        <f t="shared" si="31"/>
        <v>0</v>
      </c>
    </row>
    <row r="206" spans="2:30" s="971" customFormat="1" ht="15" customHeight="1" x14ac:dyDescent="0.2">
      <c r="B206" s="840"/>
      <c r="C206" s="970" t="str">
        <f>IF(B206="","",VLOOKUP(B206,'E8. KKauf_Berechnung'!$B$11:$D$140,2,0))</f>
        <v/>
      </c>
      <c r="D206" s="841"/>
      <c r="E206" s="842"/>
      <c r="F206" s="836"/>
      <c r="G206" s="836"/>
      <c r="H206" s="836"/>
      <c r="I206" s="843">
        <f t="shared" si="37"/>
        <v>0</v>
      </c>
      <c r="J206" s="836"/>
      <c r="K206" s="843">
        <f t="shared" si="38"/>
        <v>0</v>
      </c>
      <c r="L206" s="849">
        <f>IFERROR(VLOOKUP($D206,Listen!$F$3:$H$39,2,0),0)</f>
        <v>0</v>
      </c>
      <c r="M206" s="849">
        <f>IFERROR(VLOOKUP($D206,Listen!$F$3:$H$39,3,0),0)</f>
        <v>0</v>
      </c>
      <c r="N206" s="1115">
        <f t="shared" si="35"/>
        <v>0</v>
      </c>
      <c r="O206" s="1115">
        <f t="shared" si="39"/>
        <v>0</v>
      </c>
      <c r="P206" s="1115">
        <f t="shared" si="39"/>
        <v>0</v>
      </c>
      <c r="Q206" s="1115">
        <f t="shared" si="39"/>
        <v>0</v>
      </c>
      <c r="R206" s="1115">
        <f t="shared" si="39"/>
        <v>0</v>
      </c>
      <c r="S206" s="1115">
        <f t="shared" si="39"/>
        <v>0</v>
      </c>
      <c r="T206" s="1115">
        <f t="shared" si="39"/>
        <v>0</v>
      </c>
      <c r="U206" s="851">
        <f t="shared" si="40"/>
        <v>0</v>
      </c>
      <c r="V206" s="852">
        <f>IF(E206='A. Allgemeine Informationen'!$D$14,$K206-W206,HLOOKUP('A. Allgemeine Informationen'!$D$14-1,$X$5:$AD$2005,ROW(E206)-4,FALSE)-$W206)</f>
        <v>0</v>
      </c>
      <c r="W206" s="851">
        <f>HLOOKUP('A. Allgemeine Informationen'!$D$14,$X$5:$AD$2005,ROW(E206)-4,FALSE)</f>
        <v>0</v>
      </c>
      <c r="X206" s="851">
        <f t="shared" si="36"/>
        <v>0</v>
      </c>
      <c r="Y206" s="851">
        <f t="shared" si="32"/>
        <v>0</v>
      </c>
      <c r="Z206" s="851">
        <f t="shared" si="32"/>
        <v>0</v>
      </c>
      <c r="AA206" s="851">
        <f t="shared" si="32"/>
        <v>0</v>
      </c>
      <c r="AB206" s="851">
        <f t="shared" si="31"/>
        <v>0</v>
      </c>
      <c r="AC206" s="851">
        <f t="shared" si="31"/>
        <v>0</v>
      </c>
      <c r="AD206" s="853">
        <f t="shared" si="31"/>
        <v>0</v>
      </c>
    </row>
    <row r="207" spans="2:30" s="971" customFormat="1" ht="15" customHeight="1" x14ac:dyDescent="0.2">
      <c r="B207" s="840"/>
      <c r="C207" s="970" t="str">
        <f>IF(B207="","",VLOOKUP(B207,'E8. KKauf_Berechnung'!$B$11:$D$140,2,0))</f>
        <v/>
      </c>
      <c r="D207" s="841"/>
      <c r="E207" s="842"/>
      <c r="F207" s="836"/>
      <c r="G207" s="836"/>
      <c r="H207" s="836"/>
      <c r="I207" s="843">
        <f t="shared" si="37"/>
        <v>0</v>
      </c>
      <c r="J207" s="836"/>
      <c r="K207" s="843">
        <f t="shared" si="38"/>
        <v>0</v>
      </c>
      <c r="L207" s="849">
        <f>IFERROR(VLOOKUP($D207,Listen!$F$3:$H$39,2,0),0)</f>
        <v>0</v>
      </c>
      <c r="M207" s="849">
        <f>IFERROR(VLOOKUP($D207,Listen!$F$3:$H$39,3,0),0)</f>
        <v>0</v>
      </c>
      <c r="N207" s="1115">
        <f t="shared" si="35"/>
        <v>0</v>
      </c>
      <c r="O207" s="1115">
        <f t="shared" si="39"/>
        <v>0</v>
      </c>
      <c r="P207" s="1115">
        <f t="shared" si="39"/>
        <v>0</v>
      </c>
      <c r="Q207" s="1115">
        <f t="shared" si="39"/>
        <v>0</v>
      </c>
      <c r="R207" s="1115">
        <f t="shared" si="39"/>
        <v>0</v>
      </c>
      <c r="S207" s="1115">
        <f t="shared" si="39"/>
        <v>0</v>
      </c>
      <c r="T207" s="1115">
        <f t="shared" si="39"/>
        <v>0</v>
      </c>
      <c r="U207" s="851">
        <f t="shared" si="40"/>
        <v>0</v>
      </c>
      <c r="V207" s="852">
        <f>IF(E207='A. Allgemeine Informationen'!$D$14,$K207-W207,HLOOKUP('A. Allgemeine Informationen'!$D$14-1,$X$5:$AD$2005,ROW(E207)-4,FALSE)-$W207)</f>
        <v>0</v>
      </c>
      <c r="W207" s="851">
        <f>HLOOKUP('A. Allgemeine Informationen'!$D$14,$X$5:$AD$2005,ROW(E207)-4,FALSE)</f>
        <v>0</v>
      </c>
      <c r="X207" s="851">
        <f t="shared" si="36"/>
        <v>0</v>
      </c>
      <c r="Y207" s="851">
        <f t="shared" si="32"/>
        <v>0</v>
      </c>
      <c r="Z207" s="851">
        <f t="shared" si="32"/>
        <v>0</v>
      </c>
      <c r="AA207" s="851">
        <f t="shared" si="32"/>
        <v>0</v>
      </c>
      <c r="AB207" s="851">
        <f t="shared" si="31"/>
        <v>0</v>
      </c>
      <c r="AC207" s="851">
        <f t="shared" si="31"/>
        <v>0</v>
      </c>
      <c r="AD207" s="853">
        <f t="shared" si="31"/>
        <v>0</v>
      </c>
    </row>
    <row r="208" spans="2:30" s="971" customFormat="1" ht="15" customHeight="1" x14ac:dyDescent="0.2">
      <c r="B208" s="840"/>
      <c r="C208" s="970" t="str">
        <f>IF(B208="","",VLOOKUP(B208,'E8. KKauf_Berechnung'!$B$11:$D$140,2,0))</f>
        <v/>
      </c>
      <c r="D208" s="841"/>
      <c r="E208" s="842"/>
      <c r="F208" s="836"/>
      <c r="G208" s="836"/>
      <c r="H208" s="836"/>
      <c r="I208" s="843">
        <f t="shared" si="37"/>
        <v>0</v>
      </c>
      <c r="J208" s="836"/>
      <c r="K208" s="843">
        <f t="shared" si="38"/>
        <v>0</v>
      </c>
      <c r="L208" s="849">
        <f>IFERROR(VLOOKUP($D208,Listen!$F$3:$H$39,2,0),0)</f>
        <v>0</v>
      </c>
      <c r="M208" s="849">
        <f>IFERROR(VLOOKUP($D208,Listen!$F$3:$H$39,3,0),0)</f>
        <v>0</v>
      </c>
      <c r="N208" s="1115">
        <f t="shared" si="35"/>
        <v>0</v>
      </c>
      <c r="O208" s="1115">
        <f t="shared" si="39"/>
        <v>0</v>
      </c>
      <c r="P208" s="1115">
        <f t="shared" si="39"/>
        <v>0</v>
      </c>
      <c r="Q208" s="1115">
        <f t="shared" si="39"/>
        <v>0</v>
      </c>
      <c r="R208" s="1115">
        <f t="shared" si="39"/>
        <v>0</v>
      </c>
      <c r="S208" s="1115">
        <f t="shared" si="39"/>
        <v>0</v>
      </c>
      <c r="T208" s="1115">
        <f t="shared" si="39"/>
        <v>0</v>
      </c>
      <c r="U208" s="851">
        <f t="shared" si="40"/>
        <v>0</v>
      </c>
      <c r="V208" s="852">
        <f>IF(E208='A. Allgemeine Informationen'!$D$14,$K208-W208,HLOOKUP('A. Allgemeine Informationen'!$D$14-1,$X$5:$AD$2005,ROW(E208)-4,FALSE)-$W208)</f>
        <v>0</v>
      </c>
      <c r="W208" s="851">
        <f>HLOOKUP('A. Allgemeine Informationen'!$D$14,$X$5:$AD$2005,ROW(E208)-4,FALSE)</f>
        <v>0</v>
      </c>
      <c r="X208" s="851">
        <f t="shared" si="36"/>
        <v>0</v>
      </c>
      <c r="Y208" s="851">
        <f t="shared" si="32"/>
        <v>0</v>
      </c>
      <c r="Z208" s="851">
        <f t="shared" si="32"/>
        <v>0</v>
      </c>
      <c r="AA208" s="851">
        <f t="shared" si="32"/>
        <v>0</v>
      </c>
      <c r="AB208" s="851">
        <f t="shared" si="31"/>
        <v>0</v>
      </c>
      <c r="AC208" s="851">
        <f t="shared" si="31"/>
        <v>0</v>
      </c>
      <c r="AD208" s="853">
        <f t="shared" si="31"/>
        <v>0</v>
      </c>
    </row>
    <row r="209" spans="2:30" s="971" customFormat="1" ht="15" customHeight="1" x14ac:dyDescent="0.2">
      <c r="B209" s="840"/>
      <c r="C209" s="970" t="str">
        <f>IF(B209="","",VLOOKUP(B209,'E8. KKauf_Berechnung'!$B$11:$D$140,2,0))</f>
        <v/>
      </c>
      <c r="D209" s="841"/>
      <c r="E209" s="842"/>
      <c r="F209" s="836"/>
      <c r="G209" s="836"/>
      <c r="H209" s="836"/>
      <c r="I209" s="843">
        <f t="shared" si="37"/>
        <v>0</v>
      </c>
      <c r="J209" s="836"/>
      <c r="K209" s="843">
        <f t="shared" si="38"/>
        <v>0</v>
      </c>
      <c r="L209" s="849">
        <f>IFERROR(VLOOKUP($D209,Listen!$F$3:$H$39,2,0),0)</f>
        <v>0</v>
      </c>
      <c r="M209" s="849">
        <f>IFERROR(VLOOKUP($D209,Listen!$F$3:$H$39,3,0),0)</f>
        <v>0</v>
      </c>
      <c r="N209" s="1115">
        <f t="shared" si="35"/>
        <v>0</v>
      </c>
      <c r="O209" s="1115">
        <f t="shared" si="39"/>
        <v>0</v>
      </c>
      <c r="P209" s="1115">
        <f t="shared" si="39"/>
        <v>0</v>
      </c>
      <c r="Q209" s="1115">
        <f t="shared" si="39"/>
        <v>0</v>
      </c>
      <c r="R209" s="1115">
        <f t="shared" si="39"/>
        <v>0</v>
      </c>
      <c r="S209" s="1115">
        <f t="shared" si="39"/>
        <v>0</v>
      </c>
      <c r="T209" s="1115">
        <f t="shared" si="39"/>
        <v>0</v>
      </c>
      <c r="U209" s="851">
        <f t="shared" si="40"/>
        <v>0</v>
      </c>
      <c r="V209" s="852">
        <f>IF(E209='A. Allgemeine Informationen'!$D$14,$K209-W209,HLOOKUP('A. Allgemeine Informationen'!$D$14-1,$X$5:$AD$2005,ROW(E209)-4,FALSE)-$W209)</f>
        <v>0</v>
      </c>
      <c r="W209" s="851">
        <f>HLOOKUP('A. Allgemeine Informationen'!$D$14,$X$5:$AD$2005,ROW(E209)-4,FALSE)</f>
        <v>0</v>
      </c>
      <c r="X209" s="851">
        <f t="shared" si="36"/>
        <v>0</v>
      </c>
      <c r="Y209" s="851">
        <f t="shared" si="32"/>
        <v>0</v>
      </c>
      <c r="Z209" s="851">
        <f t="shared" si="32"/>
        <v>0</v>
      </c>
      <c r="AA209" s="851">
        <f t="shared" si="32"/>
        <v>0</v>
      </c>
      <c r="AB209" s="851">
        <f t="shared" si="31"/>
        <v>0</v>
      </c>
      <c r="AC209" s="851">
        <f t="shared" si="31"/>
        <v>0</v>
      </c>
      <c r="AD209" s="853">
        <f t="shared" si="31"/>
        <v>0</v>
      </c>
    </row>
    <row r="210" spans="2:30" s="971" customFormat="1" ht="15" customHeight="1" x14ac:dyDescent="0.2">
      <c r="B210" s="840"/>
      <c r="C210" s="970" t="str">
        <f>IF(B210="","",VLOOKUP(B210,'E8. KKauf_Berechnung'!$B$11:$D$140,2,0))</f>
        <v/>
      </c>
      <c r="D210" s="841"/>
      <c r="E210" s="842"/>
      <c r="F210" s="836"/>
      <c r="G210" s="836"/>
      <c r="H210" s="836"/>
      <c r="I210" s="843">
        <f t="shared" si="37"/>
        <v>0</v>
      </c>
      <c r="J210" s="836"/>
      <c r="K210" s="843">
        <f t="shared" si="38"/>
        <v>0</v>
      </c>
      <c r="L210" s="849">
        <f>IFERROR(VLOOKUP($D210,Listen!$F$3:$H$39,2,0),0)</f>
        <v>0</v>
      </c>
      <c r="M210" s="849">
        <f>IFERROR(VLOOKUP($D210,Listen!$F$3:$H$39,3,0),0)</f>
        <v>0</v>
      </c>
      <c r="N210" s="1115">
        <f t="shared" si="35"/>
        <v>0</v>
      </c>
      <c r="O210" s="1115">
        <f t="shared" si="39"/>
        <v>0</v>
      </c>
      <c r="P210" s="1115">
        <f t="shared" si="39"/>
        <v>0</v>
      </c>
      <c r="Q210" s="1115">
        <f t="shared" si="39"/>
        <v>0</v>
      </c>
      <c r="R210" s="1115">
        <f t="shared" si="39"/>
        <v>0</v>
      </c>
      <c r="S210" s="1115">
        <f t="shared" si="39"/>
        <v>0</v>
      </c>
      <c r="T210" s="1115">
        <f t="shared" si="39"/>
        <v>0</v>
      </c>
      <c r="U210" s="851">
        <f t="shared" si="40"/>
        <v>0</v>
      </c>
      <c r="V210" s="852">
        <f>IF(E210='A. Allgemeine Informationen'!$D$14,$K210-W210,HLOOKUP('A. Allgemeine Informationen'!$D$14-1,$X$5:$AD$2005,ROW(E210)-4,FALSE)-$W210)</f>
        <v>0</v>
      </c>
      <c r="W210" s="851">
        <f>HLOOKUP('A. Allgemeine Informationen'!$D$14,$X$5:$AD$2005,ROW(E210)-4,FALSE)</f>
        <v>0</v>
      </c>
      <c r="X210" s="851">
        <f t="shared" si="36"/>
        <v>0</v>
      </c>
      <c r="Y210" s="851">
        <f t="shared" si="32"/>
        <v>0</v>
      </c>
      <c r="Z210" s="851">
        <f t="shared" si="32"/>
        <v>0</v>
      </c>
      <c r="AA210" s="851">
        <f t="shared" si="32"/>
        <v>0</v>
      </c>
      <c r="AB210" s="851">
        <f t="shared" si="31"/>
        <v>0</v>
      </c>
      <c r="AC210" s="851">
        <f t="shared" si="31"/>
        <v>0</v>
      </c>
      <c r="AD210" s="853">
        <f t="shared" si="31"/>
        <v>0</v>
      </c>
    </row>
    <row r="211" spans="2:30" s="971" customFormat="1" ht="15" customHeight="1" x14ac:dyDescent="0.2">
      <c r="B211" s="840"/>
      <c r="C211" s="970" t="str">
        <f>IF(B211="","",VLOOKUP(B211,'E8. KKauf_Berechnung'!$B$11:$D$140,2,0))</f>
        <v/>
      </c>
      <c r="D211" s="841"/>
      <c r="E211" s="842"/>
      <c r="F211" s="836"/>
      <c r="G211" s="836"/>
      <c r="H211" s="836"/>
      <c r="I211" s="843">
        <f t="shared" si="37"/>
        <v>0</v>
      </c>
      <c r="J211" s="836"/>
      <c r="K211" s="843">
        <f t="shared" si="38"/>
        <v>0</v>
      </c>
      <c r="L211" s="849">
        <f>IFERROR(VLOOKUP($D211,Listen!$F$3:$H$39,2,0),0)</f>
        <v>0</v>
      </c>
      <c r="M211" s="849">
        <f>IFERROR(VLOOKUP($D211,Listen!$F$3:$H$39,3,0),0)</f>
        <v>0</v>
      </c>
      <c r="N211" s="1115">
        <f t="shared" si="35"/>
        <v>0</v>
      </c>
      <c r="O211" s="1115">
        <f t="shared" si="39"/>
        <v>0</v>
      </c>
      <c r="P211" s="1115">
        <f t="shared" si="39"/>
        <v>0</v>
      </c>
      <c r="Q211" s="1115">
        <f t="shared" si="39"/>
        <v>0</v>
      </c>
      <c r="R211" s="1115">
        <f t="shared" si="39"/>
        <v>0</v>
      </c>
      <c r="S211" s="1115">
        <f t="shared" si="39"/>
        <v>0</v>
      </c>
      <c r="T211" s="1115">
        <f t="shared" si="39"/>
        <v>0</v>
      </c>
      <c r="U211" s="851">
        <f t="shared" si="40"/>
        <v>0</v>
      </c>
      <c r="V211" s="852">
        <f>IF(E211='A. Allgemeine Informationen'!$D$14,$K211-W211,HLOOKUP('A. Allgemeine Informationen'!$D$14-1,$X$5:$AD$2005,ROW(E211)-4,FALSE)-$W211)</f>
        <v>0</v>
      </c>
      <c r="W211" s="851">
        <f>HLOOKUP('A. Allgemeine Informationen'!$D$14,$X$5:$AD$2005,ROW(E211)-4,FALSE)</f>
        <v>0</v>
      </c>
      <c r="X211" s="851">
        <f t="shared" si="36"/>
        <v>0</v>
      </c>
      <c r="Y211" s="851">
        <f t="shared" si="32"/>
        <v>0</v>
      </c>
      <c r="Z211" s="851">
        <f t="shared" si="32"/>
        <v>0</v>
      </c>
      <c r="AA211" s="851">
        <f t="shared" si="32"/>
        <v>0</v>
      </c>
      <c r="AB211" s="851">
        <f t="shared" si="31"/>
        <v>0</v>
      </c>
      <c r="AC211" s="851">
        <f t="shared" si="31"/>
        <v>0</v>
      </c>
      <c r="AD211" s="853">
        <f t="shared" si="31"/>
        <v>0</v>
      </c>
    </row>
    <row r="212" spans="2:30" s="971" customFormat="1" ht="15" customHeight="1" x14ac:dyDescent="0.2">
      <c r="B212" s="840"/>
      <c r="C212" s="970" t="str">
        <f>IF(B212="","",VLOOKUP(B212,'E8. KKauf_Berechnung'!$B$11:$D$140,2,0))</f>
        <v/>
      </c>
      <c r="D212" s="841"/>
      <c r="E212" s="842"/>
      <c r="F212" s="836"/>
      <c r="G212" s="836"/>
      <c r="H212" s="836"/>
      <c r="I212" s="843">
        <f t="shared" si="37"/>
        <v>0</v>
      </c>
      <c r="J212" s="836"/>
      <c r="K212" s="843">
        <f t="shared" si="38"/>
        <v>0</v>
      </c>
      <c r="L212" s="849">
        <f>IFERROR(VLOOKUP($D212,Listen!$F$3:$H$39,2,0),0)</f>
        <v>0</v>
      </c>
      <c r="M212" s="849">
        <f>IFERROR(VLOOKUP($D212,Listen!$F$3:$H$39,3,0),0)</f>
        <v>0</v>
      </c>
      <c r="N212" s="1115">
        <f t="shared" si="35"/>
        <v>0</v>
      </c>
      <c r="O212" s="1115">
        <f t="shared" si="39"/>
        <v>0</v>
      </c>
      <c r="P212" s="1115">
        <f t="shared" si="39"/>
        <v>0</v>
      </c>
      <c r="Q212" s="1115">
        <f t="shared" si="39"/>
        <v>0</v>
      </c>
      <c r="R212" s="1115">
        <f t="shared" si="39"/>
        <v>0</v>
      </c>
      <c r="S212" s="1115">
        <f t="shared" si="39"/>
        <v>0</v>
      </c>
      <c r="T212" s="1115">
        <f t="shared" si="39"/>
        <v>0</v>
      </c>
      <c r="U212" s="851">
        <f t="shared" si="40"/>
        <v>0</v>
      </c>
      <c r="V212" s="852">
        <f>IF(E212='A. Allgemeine Informationen'!$D$14,$K212-W212,HLOOKUP('A. Allgemeine Informationen'!$D$14-1,$X$5:$AD$2005,ROW(E212)-4,FALSE)-$W212)</f>
        <v>0</v>
      </c>
      <c r="W212" s="851">
        <f>HLOOKUP('A. Allgemeine Informationen'!$D$14,$X$5:$AD$2005,ROW(E212)-4,FALSE)</f>
        <v>0</v>
      </c>
      <c r="X212" s="851">
        <f t="shared" si="36"/>
        <v>0</v>
      </c>
      <c r="Y212" s="851">
        <f t="shared" si="32"/>
        <v>0</v>
      </c>
      <c r="Z212" s="851">
        <f t="shared" si="32"/>
        <v>0</v>
      </c>
      <c r="AA212" s="851">
        <f t="shared" si="32"/>
        <v>0</v>
      </c>
      <c r="AB212" s="851">
        <f t="shared" si="31"/>
        <v>0</v>
      </c>
      <c r="AC212" s="851">
        <f t="shared" si="31"/>
        <v>0</v>
      </c>
      <c r="AD212" s="853">
        <f t="shared" si="31"/>
        <v>0</v>
      </c>
    </row>
    <row r="213" spans="2:30" s="971" customFormat="1" ht="15" customHeight="1" x14ac:dyDescent="0.2">
      <c r="B213" s="840"/>
      <c r="C213" s="970" t="str">
        <f>IF(B213="","",VLOOKUP(B213,'E8. KKauf_Berechnung'!$B$11:$D$140,2,0))</f>
        <v/>
      </c>
      <c r="D213" s="841"/>
      <c r="E213" s="842"/>
      <c r="F213" s="836"/>
      <c r="G213" s="836"/>
      <c r="H213" s="836"/>
      <c r="I213" s="843">
        <f t="shared" si="37"/>
        <v>0</v>
      </c>
      <c r="J213" s="836"/>
      <c r="K213" s="843">
        <f t="shared" si="38"/>
        <v>0</v>
      </c>
      <c r="L213" s="849">
        <f>IFERROR(VLOOKUP($D213,Listen!$F$3:$H$39,2,0),0)</f>
        <v>0</v>
      </c>
      <c r="M213" s="849">
        <f>IFERROR(VLOOKUP($D213,Listen!$F$3:$H$39,3,0),0)</f>
        <v>0</v>
      </c>
      <c r="N213" s="1115">
        <f t="shared" si="35"/>
        <v>0</v>
      </c>
      <c r="O213" s="1115">
        <f t="shared" si="39"/>
        <v>0</v>
      </c>
      <c r="P213" s="1115">
        <f t="shared" si="39"/>
        <v>0</v>
      </c>
      <c r="Q213" s="1115">
        <f t="shared" si="39"/>
        <v>0</v>
      </c>
      <c r="R213" s="1115">
        <f t="shared" si="39"/>
        <v>0</v>
      </c>
      <c r="S213" s="1115">
        <f t="shared" si="39"/>
        <v>0</v>
      </c>
      <c r="T213" s="1115">
        <f t="shared" si="39"/>
        <v>0</v>
      </c>
      <c r="U213" s="851">
        <f t="shared" si="40"/>
        <v>0</v>
      </c>
      <c r="V213" s="852">
        <f>IF(E213='A. Allgemeine Informationen'!$D$14,$K213-W213,HLOOKUP('A. Allgemeine Informationen'!$D$14-1,$X$5:$AD$2005,ROW(E213)-4,FALSE)-$W213)</f>
        <v>0</v>
      </c>
      <c r="W213" s="851">
        <f>HLOOKUP('A. Allgemeine Informationen'!$D$14,$X$5:$AD$2005,ROW(E213)-4,FALSE)</f>
        <v>0</v>
      </c>
      <c r="X213" s="851">
        <f t="shared" si="36"/>
        <v>0</v>
      </c>
      <c r="Y213" s="851">
        <f t="shared" si="32"/>
        <v>0</v>
      </c>
      <c r="Z213" s="851">
        <f t="shared" si="32"/>
        <v>0</v>
      </c>
      <c r="AA213" s="851">
        <f t="shared" si="32"/>
        <v>0</v>
      </c>
      <c r="AB213" s="851">
        <f t="shared" si="31"/>
        <v>0</v>
      </c>
      <c r="AC213" s="851">
        <f t="shared" si="31"/>
        <v>0</v>
      </c>
      <c r="AD213" s="853">
        <f t="shared" si="31"/>
        <v>0</v>
      </c>
    </row>
    <row r="214" spans="2:30" s="971" customFormat="1" ht="15" customHeight="1" x14ac:dyDescent="0.2">
      <c r="B214" s="840"/>
      <c r="C214" s="970" t="str">
        <f>IF(B214="","",VLOOKUP(B214,'E8. KKauf_Berechnung'!$B$11:$D$140,2,0))</f>
        <v/>
      </c>
      <c r="D214" s="841"/>
      <c r="E214" s="842"/>
      <c r="F214" s="836"/>
      <c r="G214" s="836"/>
      <c r="H214" s="836"/>
      <c r="I214" s="843">
        <f t="shared" si="37"/>
        <v>0</v>
      </c>
      <c r="J214" s="836"/>
      <c r="K214" s="843">
        <f t="shared" si="38"/>
        <v>0</v>
      </c>
      <c r="L214" s="849">
        <f>IFERROR(VLOOKUP($D214,Listen!$F$3:$H$39,2,0),0)</f>
        <v>0</v>
      </c>
      <c r="M214" s="849">
        <f>IFERROR(VLOOKUP($D214,Listen!$F$3:$H$39,3,0),0)</f>
        <v>0</v>
      </c>
      <c r="N214" s="1115">
        <f t="shared" si="35"/>
        <v>0</v>
      </c>
      <c r="O214" s="1115">
        <f t="shared" si="39"/>
        <v>0</v>
      </c>
      <c r="P214" s="1115">
        <f t="shared" si="39"/>
        <v>0</v>
      </c>
      <c r="Q214" s="1115">
        <f t="shared" si="39"/>
        <v>0</v>
      </c>
      <c r="R214" s="1115">
        <f t="shared" si="39"/>
        <v>0</v>
      </c>
      <c r="S214" s="1115">
        <f t="shared" si="39"/>
        <v>0</v>
      </c>
      <c r="T214" s="1115">
        <f t="shared" si="39"/>
        <v>0</v>
      </c>
      <c r="U214" s="851">
        <f t="shared" si="40"/>
        <v>0</v>
      </c>
      <c r="V214" s="852">
        <f>IF(E214='A. Allgemeine Informationen'!$D$14,$K214-W214,HLOOKUP('A. Allgemeine Informationen'!$D$14-1,$X$5:$AD$2005,ROW(E214)-4,FALSE)-$W214)</f>
        <v>0</v>
      </c>
      <c r="W214" s="851">
        <f>HLOOKUP('A. Allgemeine Informationen'!$D$14,$X$5:$AD$2005,ROW(E214)-4,FALSE)</f>
        <v>0</v>
      </c>
      <c r="X214" s="851">
        <f t="shared" si="36"/>
        <v>0</v>
      </c>
      <c r="Y214" s="851">
        <f t="shared" si="32"/>
        <v>0</v>
      </c>
      <c r="Z214" s="851">
        <f t="shared" si="32"/>
        <v>0</v>
      </c>
      <c r="AA214" s="851">
        <f t="shared" si="32"/>
        <v>0</v>
      </c>
      <c r="AB214" s="851">
        <f t="shared" si="31"/>
        <v>0</v>
      </c>
      <c r="AC214" s="851">
        <f t="shared" si="31"/>
        <v>0</v>
      </c>
      <c r="AD214" s="853">
        <f t="shared" si="31"/>
        <v>0</v>
      </c>
    </row>
    <row r="215" spans="2:30" s="971" customFormat="1" ht="15" customHeight="1" x14ac:dyDescent="0.2">
      <c r="B215" s="840"/>
      <c r="C215" s="970" t="str">
        <f>IF(B215="","",VLOOKUP(B215,'E8. KKauf_Berechnung'!$B$11:$D$140,2,0))</f>
        <v/>
      </c>
      <c r="D215" s="841"/>
      <c r="E215" s="842"/>
      <c r="F215" s="836"/>
      <c r="G215" s="836"/>
      <c r="H215" s="836"/>
      <c r="I215" s="843">
        <f t="shared" si="37"/>
        <v>0</v>
      </c>
      <c r="J215" s="836"/>
      <c r="K215" s="843">
        <f t="shared" si="38"/>
        <v>0</v>
      </c>
      <c r="L215" s="849">
        <f>IFERROR(VLOOKUP($D215,Listen!$F$3:$H$39,2,0),0)</f>
        <v>0</v>
      </c>
      <c r="M215" s="849">
        <f>IFERROR(VLOOKUP($D215,Listen!$F$3:$H$39,3,0),0)</f>
        <v>0</v>
      </c>
      <c r="N215" s="1115">
        <f t="shared" si="35"/>
        <v>0</v>
      </c>
      <c r="O215" s="1115">
        <f t="shared" ref="O215:T230" si="41">N215</f>
        <v>0</v>
      </c>
      <c r="P215" s="1115">
        <f t="shared" si="41"/>
        <v>0</v>
      </c>
      <c r="Q215" s="1115">
        <f t="shared" si="41"/>
        <v>0</v>
      </c>
      <c r="R215" s="1115">
        <f t="shared" si="41"/>
        <v>0</v>
      </c>
      <c r="S215" s="1115">
        <f t="shared" si="41"/>
        <v>0</v>
      </c>
      <c r="T215" s="1115">
        <f t="shared" si="41"/>
        <v>0</v>
      </c>
      <c r="U215" s="851">
        <f t="shared" si="40"/>
        <v>0</v>
      </c>
      <c r="V215" s="852">
        <f>IF(E215='A. Allgemeine Informationen'!$D$14,$K215-W215,HLOOKUP('A. Allgemeine Informationen'!$D$14-1,$X$5:$AD$2005,ROW(E215)-4,FALSE)-$W215)</f>
        <v>0</v>
      </c>
      <c r="W215" s="851">
        <f>HLOOKUP('A. Allgemeine Informationen'!$D$14,$X$5:$AD$2005,ROW(E215)-4,FALSE)</f>
        <v>0</v>
      </c>
      <c r="X215" s="851">
        <f t="shared" si="36"/>
        <v>0</v>
      </c>
      <c r="Y215" s="851">
        <f t="shared" si="32"/>
        <v>0</v>
      </c>
      <c r="Z215" s="851">
        <f t="shared" si="32"/>
        <v>0</v>
      </c>
      <c r="AA215" s="851">
        <f t="shared" si="32"/>
        <v>0</v>
      </c>
      <c r="AB215" s="851">
        <f t="shared" si="31"/>
        <v>0</v>
      </c>
      <c r="AC215" s="851">
        <f t="shared" si="31"/>
        <v>0</v>
      </c>
      <c r="AD215" s="853">
        <f t="shared" si="31"/>
        <v>0</v>
      </c>
    </row>
    <row r="216" spans="2:30" s="971" customFormat="1" ht="15" customHeight="1" x14ac:dyDescent="0.2">
      <c r="B216" s="840"/>
      <c r="C216" s="970" t="str">
        <f>IF(B216="","",VLOOKUP(B216,'E8. KKauf_Berechnung'!$B$11:$D$140,2,0))</f>
        <v/>
      </c>
      <c r="D216" s="841"/>
      <c r="E216" s="842"/>
      <c r="F216" s="836"/>
      <c r="G216" s="836"/>
      <c r="H216" s="836"/>
      <c r="I216" s="843">
        <f t="shared" si="37"/>
        <v>0</v>
      </c>
      <c r="J216" s="836"/>
      <c r="K216" s="843">
        <f t="shared" si="38"/>
        <v>0</v>
      </c>
      <c r="L216" s="849">
        <f>IFERROR(VLOOKUP($D216,Listen!$F$3:$H$39,2,0),0)</f>
        <v>0</v>
      </c>
      <c r="M216" s="849">
        <f>IFERROR(VLOOKUP($D216,Listen!$F$3:$H$39,3,0),0)</f>
        <v>0</v>
      </c>
      <c r="N216" s="1115">
        <f t="shared" si="35"/>
        <v>0</v>
      </c>
      <c r="O216" s="1115">
        <f t="shared" si="41"/>
        <v>0</v>
      </c>
      <c r="P216" s="1115">
        <f t="shared" si="41"/>
        <v>0</v>
      </c>
      <c r="Q216" s="1115">
        <f t="shared" si="41"/>
        <v>0</v>
      </c>
      <c r="R216" s="1115">
        <f t="shared" si="41"/>
        <v>0</v>
      </c>
      <c r="S216" s="1115">
        <f t="shared" si="41"/>
        <v>0</v>
      </c>
      <c r="T216" s="1115">
        <f t="shared" si="41"/>
        <v>0</v>
      </c>
      <c r="U216" s="851">
        <f t="shared" si="40"/>
        <v>0</v>
      </c>
      <c r="V216" s="852">
        <f>IF(E216='A. Allgemeine Informationen'!$D$14,$K216-W216,HLOOKUP('A. Allgemeine Informationen'!$D$14-1,$X$5:$AD$2005,ROW(E216)-4,FALSE)-$W216)</f>
        <v>0</v>
      </c>
      <c r="W216" s="851">
        <f>HLOOKUP('A. Allgemeine Informationen'!$D$14,$X$5:$AD$2005,ROW(E216)-4,FALSE)</f>
        <v>0</v>
      </c>
      <c r="X216" s="851">
        <f t="shared" si="36"/>
        <v>0</v>
      </c>
      <c r="Y216" s="851">
        <f t="shared" si="32"/>
        <v>0</v>
      </c>
      <c r="Z216" s="851">
        <f t="shared" si="32"/>
        <v>0</v>
      </c>
      <c r="AA216" s="851">
        <f t="shared" si="32"/>
        <v>0</v>
      </c>
      <c r="AB216" s="851">
        <f t="shared" si="31"/>
        <v>0</v>
      </c>
      <c r="AC216" s="851">
        <f t="shared" si="31"/>
        <v>0</v>
      </c>
      <c r="AD216" s="853">
        <f t="shared" si="31"/>
        <v>0</v>
      </c>
    </row>
    <row r="217" spans="2:30" s="971" customFormat="1" ht="15" customHeight="1" x14ac:dyDescent="0.2">
      <c r="B217" s="840"/>
      <c r="C217" s="970" t="str">
        <f>IF(B217="","",VLOOKUP(B217,'E8. KKauf_Berechnung'!$B$11:$D$140,2,0))</f>
        <v/>
      </c>
      <c r="D217" s="841"/>
      <c r="E217" s="842"/>
      <c r="F217" s="836"/>
      <c r="G217" s="836"/>
      <c r="H217" s="836"/>
      <c r="I217" s="843">
        <f t="shared" si="37"/>
        <v>0</v>
      </c>
      <c r="J217" s="836"/>
      <c r="K217" s="843">
        <f t="shared" si="38"/>
        <v>0</v>
      </c>
      <c r="L217" s="849">
        <f>IFERROR(VLOOKUP($D217,Listen!$F$3:$H$39,2,0),0)</f>
        <v>0</v>
      </c>
      <c r="M217" s="849">
        <f>IFERROR(VLOOKUP($D217,Listen!$F$3:$H$39,3,0),0)</f>
        <v>0</v>
      </c>
      <c r="N217" s="1115">
        <f t="shared" si="35"/>
        <v>0</v>
      </c>
      <c r="O217" s="1115">
        <f t="shared" si="41"/>
        <v>0</v>
      </c>
      <c r="P217" s="1115">
        <f t="shared" si="41"/>
        <v>0</v>
      </c>
      <c r="Q217" s="1115">
        <f t="shared" si="41"/>
        <v>0</v>
      </c>
      <c r="R217" s="1115">
        <f t="shared" si="41"/>
        <v>0</v>
      </c>
      <c r="S217" s="1115">
        <f t="shared" si="41"/>
        <v>0</v>
      </c>
      <c r="T217" s="1115">
        <f t="shared" si="41"/>
        <v>0</v>
      </c>
      <c r="U217" s="851">
        <f t="shared" si="40"/>
        <v>0</v>
      </c>
      <c r="V217" s="852">
        <f>IF(E217='A. Allgemeine Informationen'!$D$14,$K217-W217,HLOOKUP('A. Allgemeine Informationen'!$D$14-1,$X$5:$AD$2005,ROW(E217)-4,FALSE)-$W217)</f>
        <v>0</v>
      </c>
      <c r="W217" s="851">
        <f>HLOOKUP('A. Allgemeine Informationen'!$D$14,$X$5:$AD$2005,ROW(E217)-4,FALSE)</f>
        <v>0</v>
      </c>
      <c r="X217" s="851">
        <f t="shared" si="36"/>
        <v>0</v>
      </c>
      <c r="Y217" s="851">
        <f t="shared" si="32"/>
        <v>0</v>
      </c>
      <c r="Z217" s="851">
        <f t="shared" si="32"/>
        <v>0</v>
      </c>
      <c r="AA217" s="851">
        <f t="shared" si="32"/>
        <v>0</v>
      </c>
      <c r="AB217" s="851">
        <f t="shared" si="31"/>
        <v>0</v>
      </c>
      <c r="AC217" s="851">
        <f t="shared" si="31"/>
        <v>0</v>
      </c>
      <c r="AD217" s="853">
        <f t="shared" si="31"/>
        <v>0</v>
      </c>
    </row>
    <row r="218" spans="2:30" s="971" customFormat="1" ht="15" customHeight="1" x14ac:dyDescent="0.2">
      <c r="B218" s="840"/>
      <c r="C218" s="970" t="str">
        <f>IF(B218="","",VLOOKUP(B218,'E8. KKauf_Berechnung'!$B$11:$D$140,2,0))</f>
        <v/>
      </c>
      <c r="D218" s="841"/>
      <c r="E218" s="842"/>
      <c r="F218" s="836"/>
      <c r="G218" s="836"/>
      <c r="H218" s="836"/>
      <c r="I218" s="843">
        <f t="shared" si="37"/>
        <v>0</v>
      </c>
      <c r="J218" s="836"/>
      <c r="K218" s="843">
        <f t="shared" si="38"/>
        <v>0</v>
      </c>
      <c r="L218" s="849">
        <f>IFERROR(VLOOKUP($D218,Listen!$F$3:$H$39,2,0),0)</f>
        <v>0</v>
      </c>
      <c r="M218" s="849">
        <f>IFERROR(VLOOKUP($D218,Listen!$F$3:$H$39,3,0),0)</f>
        <v>0</v>
      </c>
      <c r="N218" s="1115">
        <f t="shared" si="35"/>
        <v>0</v>
      </c>
      <c r="O218" s="1115">
        <f t="shared" si="41"/>
        <v>0</v>
      </c>
      <c r="P218" s="1115">
        <f t="shared" si="41"/>
        <v>0</v>
      </c>
      <c r="Q218" s="1115">
        <f t="shared" si="41"/>
        <v>0</v>
      </c>
      <c r="R218" s="1115">
        <f t="shared" si="41"/>
        <v>0</v>
      </c>
      <c r="S218" s="1115">
        <f t="shared" si="41"/>
        <v>0</v>
      </c>
      <c r="T218" s="1115">
        <f t="shared" si="41"/>
        <v>0</v>
      </c>
      <c r="U218" s="851">
        <f t="shared" si="40"/>
        <v>0</v>
      </c>
      <c r="V218" s="852">
        <f>IF(E218='A. Allgemeine Informationen'!$D$14,$K218-W218,HLOOKUP('A. Allgemeine Informationen'!$D$14-1,$X$5:$AD$2005,ROW(E218)-4,FALSE)-$W218)</f>
        <v>0</v>
      </c>
      <c r="W218" s="851">
        <f>HLOOKUP('A. Allgemeine Informationen'!$D$14,$X$5:$AD$2005,ROW(E218)-4,FALSE)</f>
        <v>0</v>
      </c>
      <c r="X218" s="851">
        <f t="shared" si="36"/>
        <v>0</v>
      </c>
      <c r="Y218" s="851">
        <f t="shared" si="32"/>
        <v>0</v>
      </c>
      <c r="Z218" s="851">
        <f t="shared" si="32"/>
        <v>0</v>
      </c>
      <c r="AA218" s="851">
        <f t="shared" si="32"/>
        <v>0</v>
      </c>
      <c r="AB218" s="851">
        <f t="shared" si="31"/>
        <v>0</v>
      </c>
      <c r="AC218" s="851">
        <f t="shared" si="31"/>
        <v>0</v>
      </c>
      <c r="AD218" s="853">
        <f t="shared" si="31"/>
        <v>0</v>
      </c>
    </row>
    <row r="219" spans="2:30" s="971" customFormat="1" ht="15" customHeight="1" x14ac:dyDescent="0.2">
      <c r="B219" s="840"/>
      <c r="C219" s="970" t="str">
        <f>IF(B219="","",VLOOKUP(B219,'E8. KKauf_Berechnung'!$B$11:$D$140,2,0))</f>
        <v/>
      </c>
      <c r="D219" s="841"/>
      <c r="E219" s="842"/>
      <c r="F219" s="836"/>
      <c r="G219" s="836"/>
      <c r="H219" s="836"/>
      <c r="I219" s="843">
        <f t="shared" si="37"/>
        <v>0</v>
      </c>
      <c r="J219" s="836"/>
      <c r="K219" s="843">
        <f t="shared" si="38"/>
        <v>0</v>
      </c>
      <c r="L219" s="849">
        <f>IFERROR(VLOOKUP($D219,Listen!$F$3:$H$39,2,0),0)</f>
        <v>0</v>
      </c>
      <c r="M219" s="849">
        <f>IFERROR(VLOOKUP($D219,Listen!$F$3:$H$39,3,0),0)</f>
        <v>0</v>
      </c>
      <c r="N219" s="1115">
        <f t="shared" si="35"/>
        <v>0</v>
      </c>
      <c r="O219" s="1115">
        <f t="shared" si="41"/>
        <v>0</v>
      </c>
      <c r="P219" s="1115">
        <f t="shared" si="41"/>
        <v>0</v>
      </c>
      <c r="Q219" s="1115">
        <f t="shared" si="41"/>
        <v>0</v>
      </c>
      <c r="R219" s="1115">
        <f t="shared" si="41"/>
        <v>0</v>
      </c>
      <c r="S219" s="1115">
        <f t="shared" si="41"/>
        <v>0</v>
      </c>
      <c r="T219" s="1115">
        <f t="shared" si="41"/>
        <v>0</v>
      </c>
      <c r="U219" s="851">
        <f t="shared" si="40"/>
        <v>0</v>
      </c>
      <c r="V219" s="852">
        <f>IF(E219='A. Allgemeine Informationen'!$D$14,$K219-W219,HLOOKUP('A. Allgemeine Informationen'!$D$14-1,$X$5:$AD$2005,ROW(E219)-4,FALSE)-$W219)</f>
        <v>0</v>
      </c>
      <c r="W219" s="851">
        <f>HLOOKUP('A. Allgemeine Informationen'!$D$14,$X$5:$AD$2005,ROW(E219)-4,FALSE)</f>
        <v>0</v>
      </c>
      <c r="X219" s="851">
        <f t="shared" si="36"/>
        <v>0</v>
      </c>
      <c r="Y219" s="851">
        <f t="shared" si="32"/>
        <v>0</v>
      </c>
      <c r="Z219" s="851">
        <f t="shared" si="32"/>
        <v>0</v>
      </c>
      <c r="AA219" s="851">
        <f t="shared" si="32"/>
        <v>0</v>
      </c>
      <c r="AB219" s="851">
        <f t="shared" si="32"/>
        <v>0</v>
      </c>
      <c r="AC219" s="851">
        <f t="shared" si="32"/>
        <v>0</v>
      </c>
      <c r="AD219" s="853">
        <f t="shared" si="32"/>
        <v>0</v>
      </c>
    </row>
    <row r="220" spans="2:30" s="971" customFormat="1" ht="15" customHeight="1" x14ac:dyDescent="0.2">
      <c r="B220" s="840"/>
      <c r="C220" s="970" t="str">
        <f>IF(B220="","",VLOOKUP(B220,'E8. KKauf_Berechnung'!$B$11:$D$140,2,0))</f>
        <v/>
      </c>
      <c r="D220" s="841"/>
      <c r="E220" s="842"/>
      <c r="F220" s="836"/>
      <c r="G220" s="836"/>
      <c r="H220" s="836"/>
      <c r="I220" s="843">
        <f t="shared" si="37"/>
        <v>0</v>
      </c>
      <c r="J220" s="836"/>
      <c r="K220" s="843">
        <f t="shared" si="38"/>
        <v>0</v>
      </c>
      <c r="L220" s="849">
        <f>IFERROR(VLOOKUP($D220,Listen!$F$3:$H$39,2,0),0)</f>
        <v>0</v>
      </c>
      <c r="M220" s="849">
        <f>IFERROR(VLOOKUP($D220,Listen!$F$3:$H$39,3,0),0)</f>
        <v>0</v>
      </c>
      <c r="N220" s="1115">
        <f t="shared" si="35"/>
        <v>0</v>
      </c>
      <c r="O220" s="1115">
        <f t="shared" si="41"/>
        <v>0</v>
      </c>
      <c r="P220" s="1115">
        <f t="shared" si="41"/>
        <v>0</v>
      </c>
      <c r="Q220" s="1115">
        <f t="shared" si="41"/>
        <v>0</v>
      </c>
      <c r="R220" s="1115">
        <f t="shared" si="41"/>
        <v>0</v>
      </c>
      <c r="S220" s="1115">
        <f t="shared" si="41"/>
        <v>0</v>
      </c>
      <c r="T220" s="1115">
        <f t="shared" si="41"/>
        <v>0</v>
      </c>
      <c r="U220" s="851">
        <f t="shared" si="40"/>
        <v>0</v>
      </c>
      <c r="V220" s="852">
        <f>IF(E220='A. Allgemeine Informationen'!$D$14,$K220-W220,HLOOKUP('A. Allgemeine Informationen'!$D$14-1,$X$5:$AD$2005,ROW(E220)-4,FALSE)-$W220)</f>
        <v>0</v>
      </c>
      <c r="W220" s="851">
        <f>HLOOKUP('A. Allgemeine Informationen'!$D$14,$X$5:$AD$2005,ROW(E220)-4,FALSE)</f>
        <v>0</v>
      </c>
      <c r="X220" s="851">
        <f t="shared" si="36"/>
        <v>0</v>
      </c>
      <c r="Y220" s="851">
        <f t="shared" ref="Y220:AD262" si="42">IF(OR($E220=0,$K220=0,O220-(Y$5-$E220)=0),0,IF($E220&lt;Y$5,X220-X220/(O220-(Y$5-$E220)),IF($E220=Y$5,$K220-$K220/O220,0)))</f>
        <v>0</v>
      </c>
      <c r="Z220" s="851">
        <f t="shared" si="42"/>
        <v>0</v>
      </c>
      <c r="AA220" s="851">
        <f t="shared" si="42"/>
        <v>0</v>
      </c>
      <c r="AB220" s="851">
        <f t="shared" si="42"/>
        <v>0</v>
      </c>
      <c r="AC220" s="851">
        <f t="shared" si="42"/>
        <v>0</v>
      </c>
      <c r="AD220" s="853">
        <f t="shared" si="42"/>
        <v>0</v>
      </c>
    </row>
    <row r="221" spans="2:30" s="971" customFormat="1" ht="15" customHeight="1" x14ac:dyDescent="0.2">
      <c r="B221" s="840"/>
      <c r="C221" s="970" t="str">
        <f>IF(B221="","",VLOOKUP(B221,'E8. KKauf_Berechnung'!$B$11:$D$140,2,0))</f>
        <v/>
      </c>
      <c r="D221" s="841"/>
      <c r="E221" s="842"/>
      <c r="F221" s="836"/>
      <c r="G221" s="836"/>
      <c r="H221" s="836"/>
      <c r="I221" s="843">
        <f t="shared" si="37"/>
        <v>0</v>
      </c>
      <c r="J221" s="836"/>
      <c r="K221" s="843">
        <f t="shared" si="38"/>
        <v>0</v>
      </c>
      <c r="L221" s="849">
        <f>IFERROR(VLOOKUP($D221,Listen!$F$3:$H$39,2,0),0)</f>
        <v>0</v>
      </c>
      <c r="M221" s="849">
        <f>IFERROR(VLOOKUP($D221,Listen!$F$3:$H$39,3,0),0)</f>
        <v>0</v>
      </c>
      <c r="N221" s="1115">
        <f t="shared" si="35"/>
        <v>0</v>
      </c>
      <c r="O221" s="1115">
        <f t="shared" si="41"/>
        <v>0</v>
      </c>
      <c r="P221" s="1115">
        <f t="shared" si="41"/>
        <v>0</v>
      </c>
      <c r="Q221" s="1115">
        <f t="shared" si="41"/>
        <v>0</v>
      </c>
      <c r="R221" s="1115">
        <f t="shared" si="41"/>
        <v>0</v>
      </c>
      <c r="S221" s="1115">
        <f t="shared" si="41"/>
        <v>0</v>
      </c>
      <c r="T221" s="1115">
        <f t="shared" si="41"/>
        <v>0</v>
      </c>
      <c r="U221" s="851">
        <f t="shared" si="40"/>
        <v>0</v>
      </c>
      <c r="V221" s="852">
        <f>IF(E221='A. Allgemeine Informationen'!$D$14,$K221-W221,HLOOKUP('A. Allgemeine Informationen'!$D$14-1,$X$5:$AD$2005,ROW(E221)-4,FALSE)-$W221)</f>
        <v>0</v>
      </c>
      <c r="W221" s="851">
        <f>HLOOKUP('A. Allgemeine Informationen'!$D$14,$X$5:$AD$2005,ROW(E221)-4,FALSE)</f>
        <v>0</v>
      </c>
      <c r="X221" s="851">
        <f t="shared" si="36"/>
        <v>0</v>
      </c>
      <c r="Y221" s="851">
        <f t="shared" si="42"/>
        <v>0</v>
      </c>
      <c r="Z221" s="851">
        <f t="shared" si="42"/>
        <v>0</v>
      </c>
      <c r="AA221" s="851">
        <f t="shared" si="42"/>
        <v>0</v>
      </c>
      <c r="AB221" s="851">
        <f t="shared" si="42"/>
        <v>0</v>
      </c>
      <c r="AC221" s="851">
        <f t="shared" si="42"/>
        <v>0</v>
      </c>
      <c r="AD221" s="853">
        <f t="shared" si="42"/>
        <v>0</v>
      </c>
    </row>
    <row r="222" spans="2:30" s="971" customFormat="1" ht="15" customHeight="1" x14ac:dyDescent="0.2">
      <c r="B222" s="840"/>
      <c r="C222" s="970" t="str">
        <f>IF(B222="","",VLOOKUP(B222,'E8. KKauf_Berechnung'!$B$11:$D$140,2,0))</f>
        <v/>
      </c>
      <c r="D222" s="841"/>
      <c r="E222" s="842"/>
      <c r="F222" s="836"/>
      <c r="G222" s="836"/>
      <c r="H222" s="836"/>
      <c r="I222" s="843">
        <f t="shared" si="37"/>
        <v>0</v>
      </c>
      <c r="J222" s="836"/>
      <c r="K222" s="843">
        <f t="shared" si="38"/>
        <v>0</v>
      </c>
      <c r="L222" s="849">
        <f>IFERROR(VLOOKUP($D222,Listen!$F$3:$H$39,2,0),0)</f>
        <v>0</v>
      </c>
      <c r="M222" s="849">
        <f>IFERROR(VLOOKUP($D222,Listen!$F$3:$H$39,3,0),0)</f>
        <v>0</v>
      </c>
      <c r="N222" s="1115">
        <f t="shared" si="35"/>
        <v>0</v>
      </c>
      <c r="O222" s="1115">
        <f t="shared" si="41"/>
        <v>0</v>
      </c>
      <c r="P222" s="1115">
        <f t="shared" si="41"/>
        <v>0</v>
      </c>
      <c r="Q222" s="1115">
        <f t="shared" si="41"/>
        <v>0</v>
      </c>
      <c r="R222" s="1115">
        <f t="shared" si="41"/>
        <v>0</v>
      </c>
      <c r="S222" s="1115">
        <f t="shared" si="41"/>
        <v>0</v>
      </c>
      <c r="T222" s="1115">
        <f t="shared" si="41"/>
        <v>0</v>
      </c>
      <c r="U222" s="851">
        <f t="shared" si="40"/>
        <v>0</v>
      </c>
      <c r="V222" s="852">
        <f>IF(E222='A. Allgemeine Informationen'!$D$14,$K222-W222,HLOOKUP('A. Allgemeine Informationen'!$D$14-1,$X$5:$AD$2005,ROW(E222)-4,FALSE)-$W222)</f>
        <v>0</v>
      </c>
      <c r="W222" s="851">
        <f>HLOOKUP('A. Allgemeine Informationen'!$D$14,$X$5:$AD$2005,ROW(E222)-4,FALSE)</f>
        <v>0</v>
      </c>
      <c r="X222" s="851">
        <f t="shared" si="36"/>
        <v>0</v>
      </c>
      <c r="Y222" s="851">
        <f t="shared" si="42"/>
        <v>0</v>
      </c>
      <c r="Z222" s="851">
        <f t="shared" si="42"/>
        <v>0</v>
      </c>
      <c r="AA222" s="851">
        <f t="shared" si="42"/>
        <v>0</v>
      </c>
      <c r="AB222" s="851">
        <f t="shared" si="42"/>
        <v>0</v>
      </c>
      <c r="AC222" s="851">
        <f t="shared" si="42"/>
        <v>0</v>
      </c>
      <c r="AD222" s="853">
        <f t="shared" si="42"/>
        <v>0</v>
      </c>
    </row>
    <row r="223" spans="2:30" s="971" customFormat="1" ht="15" customHeight="1" x14ac:dyDescent="0.2">
      <c r="B223" s="840"/>
      <c r="C223" s="970" t="str">
        <f>IF(B223="","",VLOOKUP(B223,'E8. KKauf_Berechnung'!$B$11:$D$140,2,0))</f>
        <v/>
      </c>
      <c r="D223" s="841"/>
      <c r="E223" s="842"/>
      <c r="F223" s="836"/>
      <c r="G223" s="836"/>
      <c r="H223" s="836"/>
      <c r="I223" s="843">
        <f t="shared" si="37"/>
        <v>0</v>
      </c>
      <c r="J223" s="836"/>
      <c r="K223" s="843">
        <f t="shared" si="38"/>
        <v>0</v>
      </c>
      <c r="L223" s="849">
        <f>IFERROR(VLOOKUP($D223,Listen!$F$3:$H$39,2,0),0)</f>
        <v>0</v>
      </c>
      <c r="M223" s="849">
        <f>IFERROR(VLOOKUP($D223,Listen!$F$3:$H$39,3,0),0)</f>
        <v>0</v>
      </c>
      <c r="N223" s="1115">
        <f t="shared" si="35"/>
        <v>0</v>
      </c>
      <c r="O223" s="1115">
        <f t="shared" si="41"/>
        <v>0</v>
      </c>
      <c r="P223" s="1115">
        <f t="shared" si="41"/>
        <v>0</v>
      </c>
      <c r="Q223" s="1115">
        <f t="shared" si="41"/>
        <v>0</v>
      </c>
      <c r="R223" s="1115">
        <f t="shared" si="41"/>
        <v>0</v>
      </c>
      <c r="S223" s="1115">
        <f t="shared" si="41"/>
        <v>0</v>
      </c>
      <c r="T223" s="1115">
        <f t="shared" si="41"/>
        <v>0</v>
      </c>
      <c r="U223" s="851">
        <f t="shared" si="40"/>
        <v>0</v>
      </c>
      <c r="V223" s="852">
        <f>IF(E223='A. Allgemeine Informationen'!$D$14,$K223-W223,HLOOKUP('A. Allgemeine Informationen'!$D$14-1,$X$5:$AD$2005,ROW(E223)-4,FALSE)-$W223)</f>
        <v>0</v>
      </c>
      <c r="W223" s="851">
        <f>HLOOKUP('A. Allgemeine Informationen'!$D$14,$X$5:$AD$2005,ROW(E223)-4,FALSE)</f>
        <v>0</v>
      </c>
      <c r="X223" s="851">
        <f t="shared" si="36"/>
        <v>0</v>
      </c>
      <c r="Y223" s="851">
        <f t="shared" si="42"/>
        <v>0</v>
      </c>
      <c r="Z223" s="851">
        <f t="shared" si="42"/>
        <v>0</v>
      </c>
      <c r="AA223" s="851">
        <f t="shared" si="42"/>
        <v>0</v>
      </c>
      <c r="AB223" s="851">
        <f t="shared" si="42"/>
        <v>0</v>
      </c>
      <c r="AC223" s="851">
        <f t="shared" si="42"/>
        <v>0</v>
      </c>
      <c r="AD223" s="853">
        <f t="shared" si="42"/>
        <v>0</v>
      </c>
    </row>
    <row r="224" spans="2:30" s="971" customFormat="1" ht="15" customHeight="1" x14ac:dyDescent="0.2">
      <c r="B224" s="840"/>
      <c r="C224" s="970" t="str">
        <f>IF(B224="","",VLOOKUP(B224,'E8. KKauf_Berechnung'!$B$11:$D$140,2,0))</f>
        <v/>
      </c>
      <c r="D224" s="841"/>
      <c r="E224" s="842"/>
      <c r="F224" s="836"/>
      <c r="G224" s="836"/>
      <c r="H224" s="836"/>
      <c r="I224" s="843">
        <f t="shared" si="37"/>
        <v>0</v>
      </c>
      <c r="J224" s="836"/>
      <c r="K224" s="843">
        <f t="shared" si="38"/>
        <v>0</v>
      </c>
      <c r="L224" s="849">
        <f>IFERROR(VLOOKUP($D224,Listen!$F$3:$H$39,2,0),0)</f>
        <v>0</v>
      </c>
      <c r="M224" s="849">
        <f>IFERROR(VLOOKUP($D224,Listen!$F$3:$H$39,3,0),0)</f>
        <v>0</v>
      </c>
      <c r="N224" s="1115">
        <f t="shared" si="35"/>
        <v>0</v>
      </c>
      <c r="O224" s="1115">
        <f t="shared" si="41"/>
        <v>0</v>
      </c>
      <c r="P224" s="1115">
        <f t="shared" si="41"/>
        <v>0</v>
      </c>
      <c r="Q224" s="1115">
        <f t="shared" si="41"/>
        <v>0</v>
      </c>
      <c r="R224" s="1115">
        <f t="shared" si="41"/>
        <v>0</v>
      </c>
      <c r="S224" s="1115">
        <f t="shared" si="41"/>
        <v>0</v>
      </c>
      <c r="T224" s="1115">
        <f t="shared" si="41"/>
        <v>0</v>
      </c>
      <c r="U224" s="851">
        <f t="shared" si="40"/>
        <v>0</v>
      </c>
      <c r="V224" s="852">
        <f>IF(E224='A. Allgemeine Informationen'!$D$14,$K224-W224,HLOOKUP('A. Allgemeine Informationen'!$D$14-1,$X$5:$AD$2005,ROW(E224)-4,FALSE)-$W224)</f>
        <v>0</v>
      </c>
      <c r="W224" s="851">
        <f>HLOOKUP('A. Allgemeine Informationen'!$D$14,$X$5:$AD$2005,ROW(E224)-4,FALSE)</f>
        <v>0</v>
      </c>
      <c r="X224" s="851">
        <f t="shared" si="36"/>
        <v>0</v>
      </c>
      <c r="Y224" s="851">
        <f t="shared" si="42"/>
        <v>0</v>
      </c>
      <c r="Z224" s="851">
        <f t="shared" si="42"/>
        <v>0</v>
      </c>
      <c r="AA224" s="851">
        <f t="shared" si="42"/>
        <v>0</v>
      </c>
      <c r="AB224" s="851">
        <f t="shared" si="42"/>
        <v>0</v>
      </c>
      <c r="AC224" s="851">
        <f t="shared" si="42"/>
        <v>0</v>
      </c>
      <c r="AD224" s="853">
        <f t="shared" si="42"/>
        <v>0</v>
      </c>
    </row>
    <row r="225" spans="2:30" s="971" customFormat="1" ht="15" customHeight="1" x14ac:dyDescent="0.2">
      <c r="B225" s="840"/>
      <c r="C225" s="970" t="str">
        <f>IF(B225="","",VLOOKUP(B225,'E8. KKauf_Berechnung'!$B$11:$D$140,2,0))</f>
        <v/>
      </c>
      <c r="D225" s="841"/>
      <c r="E225" s="842"/>
      <c r="F225" s="836"/>
      <c r="G225" s="836"/>
      <c r="H225" s="836"/>
      <c r="I225" s="843">
        <f t="shared" si="37"/>
        <v>0</v>
      </c>
      <c r="J225" s="836"/>
      <c r="K225" s="843">
        <f t="shared" si="38"/>
        <v>0</v>
      </c>
      <c r="L225" s="849">
        <f>IFERROR(VLOOKUP($D225,Listen!$F$3:$H$39,2,0),0)</f>
        <v>0</v>
      </c>
      <c r="M225" s="849">
        <f>IFERROR(VLOOKUP($D225,Listen!$F$3:$H$39,3,0),0)</f>
        <v>0</v>
      </c>
      <c r="N225" s="1115">
        <f t="shared" si="35"/>
        <v>0</v>
      </c>
      <c r="O225" s="1115">
        <f t="shared" si="41"/>
        <v>0</v>
      </c>
      <c r="P225" s="1115">
        <f t="shared" si="41"/>
        <v>0</v>
      </c>
      <c r="Q225" s="1115">
        <f t="shared" si="41"/>
        <v>0</v>
      </c>
      <c r="R225" s="1115">
        <f t="shared" si="41"/>
        <v>0</v>
      </c>
      <c r="S225" s="1115">
        <f t="shared" si="41"/>
        <v>0</v>
      </c>
      <c r="T225" s="1115">
        <f t="shared" si="41"/>
        <v>0</v>
      </c>
      <c r="U225" s="851">
        <f t="shared" si="40"/>
        <v>0</v>
      </c>
      <c r="V225" s="852">
        <f>IF(E225='A. Allgemeine Informationen'!$D$14,$K225-W225,HLOOKUP('A. Allgemeine Informationen'!$D$14-1,$X$5:$AD$2005,ROW(E225)-4,FALSE)-$W225)</f>
        <v>0</v>
      </c>
      <c r="W225" s="851">
        <f>HLOOKUP('A. Allgemeine Informationen'!$D$14,$X$5:$AD$2005,ROW(E225)-4,FALSE)</f>
        <v>0</v>
      </c>
      <c r="X225" s="851">
        <f t="shared" si="36"/>
        <v>0</v>
      </c>
      <c r="Y225" s="851">
        <f t="shared" si="42"/>
        <v>0</v>
      </c>
      <c r="Z225" s="851">
        <f t="shared" si="42"/>
        <v>0</v>
      </c>
      <c r="AA225" s="851">
        <f t="shared" si="42"/>
        <v>0</v>
      </c>
      <c r="AB225" s="851">
        <f t="shared" si="42"/>
        <v>0</v>
      </c>
      <c r="AC225" s="851">
        <f t="shared" si="42"/>
        <v>0</v>
      </c>
      <c r="AD225" s="853">
        <f t="shared" si="42"/>
        <v>0</v>
      </c>
    </row>
    <row r="226" spans="2:30" s="971" customFormat="1" ht="15" customHeight="1" x14ac:dyDescent="0.2">
      <c r="B226" s="840"/>
      <c r="C226" s="970" t="str">
        <f>IF(B226="","",VLOOKUP(B226,'E8. KKauf_Berechnung'!$B$11:$D$140,2,0))</f>
        <v/>
      </c>
      <c r="D226" s="841"/>
      <c r="E226" s="842"/>
      <c r="F226" s="836"/>
      <c r="G226" s="836"/>
      <c r="H226" s="836"/>
      <c r="I226" s="843">
        <f t="shared" si="37"/>
        <v>0</v>
      </c>
      <c r="J226" s="836"/>
      <c r="K226" s="843">
        <f t="shared" si="38"/>
        <v>0</v>
      </c>
      <c r="L226" s="849">
        <f>IFERROR(VLOOKUP($D226,Listen!$F$3:$H$39,2,0),0)</f>
        <v>0</v>
      </c>
      <c r="M226" s="849">
        <f>IFERROR(VLOOKUP($D226,Listen!$F$3:$H$39,3,0),0)</f>
        <v>0</v>
      </c>
      <c r="N226" s="1115">
        <f t="shared" si="35"/>
        <v>0</v>
      </c>
      <c r="O226" s="1115">
        <f t="shared" si="41"/>
        <v>0</v>
      </c>
      <c r="P226" s="1115">
        <f t="shared" si="41"/>
        <v>0</v>
      </c>
      <c r="Q226" s="1115">
        <f t="shared" si="41"/>
        <v>0</v>
      </c>
      <c r="R226" s="1115">
        <f t="shared" si="41"/>
        <v>0</v>
      </c>
      <c r="S226" s="1115">
        <f t="shared" si="41"/>
        <v>0</v>
      </c>
      <c r="T226" s="1115">
        <f t="shared" si="41"/>
        <v>0</v>
      </c>
      <c r="U226" s="851">
        <f t="shared" si="40"/>
        <v>0</v>
      </c>
      <c r="V226" s="852">
        <f>IF(E226='A. Allgemeine Informationen'!$D$14,$K226-W226,HLOOKUP('A. Allgemeine Informationen'!$D$14-1,$X$5:$AD$2005,ROW(E226)-4,FALSE)-$W226)</f>
        <v>0</v>
      </c>
      <c r="W226" s="851">
        <f>HLOOKUP('A. Allgemeine Informationen'!$D$14,$X$5:$AD$2005,ROW(E226)-4,FALSE)</f>
        <v>0</v>
      </c>
      <c r="X226" s="851">
        <f t="shared" si="36"/>
        <v>0</v>
      </c>
      <c r="Y226" s="851">
        <f t="shared" si="42"/>
        <v>0</v>
      </c>
      <c r="Z226" s="851">
        <f t="shared" si="42"/>
        <v>0</v>
      </c>
      <c r="AA226" s="851">
        <f t="shared" si="42"/>
        <v>0</v>
      </c>
      <c r="AB226" s="851">
        <f t="shared" si="42"/>
        <v>0</v>
      </c>
      <c r="AC226" s="851">
        <f t="shared" si="42"/>
        <v>0</v>
      </c>
      <c r="AD226" s="853">
        <f t="shared" si="42"/>
        <v>0</v>
      </c>
    </row>
    <row r="227" spans="2:30" s="971" customFormat="1" ht="15" customHeight="1" x14ac:dyDescent="0.2">
      <c r="B227" s="840"/>
      <c r="C227" s="970" t="str">
        <f>IF(B227="","",VLOOKUP(B227,'E8. KKauf_Berechnung'!$B$11:$D$140,2,0))</f>
        <v/>
      </c>
      <c r="D227" s="841"/>
      <c r="E227" s="842"/>
      <c r="F227" s="836"/>
      <c r="G227" s="836"/>
      <c r="H227" s="836"/>
      <c r="I227" s="843">
        <f t="shared" si="37"/>
        <v>0</v>
      </c>
      <c r="J227" s="836"/>
      <c r="K227" s="843">
        <f t="shared" si="38"/>
        <v>0</v>
      </c>
      <c r="L227" s="849">
        <f>IFERROR(VLOOKUP($D227,Listen!$F$3:$H$39,2,0),0)</f>
        <v>0</v>
      </c>
      <c r="M227" s="849">
        <f>IFERROR(VLOOKUP($D227,Listen!$F$3:$H$39,3,0),0)</f>
        <v>0</v>
      </c>
      <c r="N227" s="1115">
        <f t="shared" si="35"/>
        <v>0</v>
      </c>
      <c r="O227" s="1115">
        <f t="shared" si="41"/>
        <v>0</v>
      </c>
      <c r="P227" s="1115">
        <f t="shared" si="41"/>
        <v>0</v>
      </c>
      <c r="Q227" s="1115">
        <f t="shared" si="41"/>
        <v>0</v>
      </c>
      <c r="R227" s="1115">
        <f t="shared" si="41"/>
        <v>0</v>
      </c>
      <c r="S227" s="1115">
        <f t="shared" si="41"/>
        <v>0</v>
      </c>
      <c r="T227" s="1115">
        <f t="shared" si="41"/>
        <v>0</v>
      </c>
      <c r="U227" s="851">
        <f t="shared" si="40"/>
        <v>0</v>
      </c>
      <c r="V227" s="852">
        <f>IF(E227='A. Allgemeine Informationen'!$D$14,$K227-W227,HLOOKUP('A. Allgemeine Informationen'!$D$14-1,$X$5:$AD$2005,ROW(E227)-4,FALSE)-$W227)</f>
        <v>0</v>
      </c>
      <c r="W227" s="851">
        <f>HLOOKUP('A. Allgemeine Informationen'!$D$14,$X$5:$AD$2005,ROW(E227)-4,FALSE)</f>
        <v>0</v>
      </c>
      <c r="X227" s="851">
        <f t="shared" si="36"/>
        <v>0</v>
      </c>
      <c r="Y227" s="851">
        <f t="shared" si="42"/>
        <v>0</v>
      </c>
      <c r="Z227" s="851">
        <f t="shared" si="42"/>
        <v>0</v>
      </c>
      <c r="AA227" s="851">
        <f t="shared" si="42"/>
        <v>0</v>
      </c>
      <c r="AB227" s="851">
        <f t="shared" si="42"/>
        <v>0</v>
      </c>
      <c r="AC227" s="851">
        <f t="shared" si="42"/>
        <v>0</v>
      </c>
      <c r="AD227" s="853">
        <f t="shared" si="42"/>
        <v>0</v>
      </c>
    </row>
    <row r="228" spans="2:30" s="971" customFormat="1" ht="15" customHeight="1" x14ac:dyDescent="0.2">
      <c r="B228" s="840"/>
      <c r="C228" s="970" t="str">
        <f>IF(B228="","",VLOOKUP(B228,'E8. KKauf_Berechnung'!$B$11:$D$140,2,0))</f>
        <v/>
      </c>
      <c r="D228" s="841"/>
      <c r="E228" s="842"/>
      <c r="F228" s="836"/>
      <c r="G228" s="836"/>
      <c r="H228" s="836"/>
      <c r="I228" s="843">
        <f t="shared" si="37"/>
        <v>0</v>
      </c>
      <c r="J228" s="836"/>
      <c r="K228" s="843">
        <f t="shared" si="38"/>
        <v>0</v>
      </c>
      <c r="L228" s="849">
        <f>IFERROR(VLOOKUP($D228,Listen!$F$3:$H$39,2,0),0)</f>
        <v>0</v>
      </c>
      <c r="M228" s="849">
        <f>IFERROR(VLOOKUP($D228,Listen!$F$3:$H$39,3,0),0)</f>
        <v>0</v>
      </c>
      <c r="N228" s="1115">
        <f t="shared" si="35"/>
        <v>0</v>
      </c>
      <c r="O228" s="1115">
        <f t="shared" si="41"/>
        <v>0</v>
      </c>
      <c r="P228" s="1115">
        <f t="shared" si="41"/>
        <v>0</v>
      </c>
      <c r="Q228" s="1115">
        <f t="shared" si="41"/>
        <v>0</v>
      </c>
      <c r="R228" s="1115">
        <f t="shared" si="41"/>
        <v>0</v>
      </c>
      <c r="S228" s="1115">
        <f t="shared" si="41"/>
        <v>0</v>
      </c>
      <c r="T228" s="1115">
        <f t="shared" si="41"/>
        <v>0</v>
      </c>
      <c r="U228" s="851">
        <f t="shared" si="40"/>
        <v>0</v>
      </c>
      <c r="V228" s="852">
        <f>IF(E228='A. Allgemeine Informationen'!$D$14,$K228-W228,HLOOKUP('A. Allgemeine Informationen'!$D$14-1,$X$5:$AD$2005,ROW(E228)-4,FALSE)-$W228)</f>
        <v>0</v>
      </c>
      <c r="W228" s="851">
        <f>HLOOKUP('A. Allgemeine Informationen'!$D$14,$X$5:$AD$2005,ROW(E228)-4,FALSE)</f>
        <v>0</v>
      </c>
      <c r="X228" s="851">
        <f t="shared" si="36"/>
        <v>0</v>
      </c>
      <c r="Y228" s="851">
        <f t="shared" si="42"/>
        <v>0</v>
      </c>
      <c r="Z228" s="851">
        <f t="shared" si="42"/>
        <v>0</v>
      </c>
      <c r="AA228" s="851">
        <f t="shared" si="42"/>
        <v>0</v>
      </c>
      <c r="AB228" s="851">
        <f t="shared" si="42"/>
        <v>0</v>
      </c>
      <c r="AC228" s="851">
        <f t="shared" si="42"/>
        <v>0</v>
      </c>
      <c r="AD228" s="853">
        <f t="shared" si="42"/>
        <v>0</v>
      </c>
    </row>
    <row r="229" spans="2:30" s="971" customFormat="1" ht="15" customHeight="1" x14ac:dyDescent="0.2">
      <c r="B229" s="840"/>
      <c r="C229" s="970" t="str">
        <f>IF(B229="","",VLOOKUP(B229,'E8. KKauf_Berechnung'!$B$11:$D$140,2,0))</f>
        <v/>
      </c>
      <c r="D229" s="841"/>
      <c r="E229" s="842"/>
      <c r="F229" s="836"/>
      <c r="G229" s="836"/>
      <c r="H229" s="836"/>
      <c r="I229" s="843">
        <f t="shared" si="37"/>
        <v>0</v>
      </c>
      <c r="J229" s="836"/>
      <c r="K229" s="843">
        <f t="shared" si="38"/>
        <v>0</v>
      </c>
      <c r="L229" s="849">
        <f>IFERROR(VLOOKUP($D229,Listen!$F$3:$H$39,2,0),0)</f>
        <v>0</v>
      </c>
      <c r="M229" s="849">
        <f>IFERROR(VLOOKUP($D229,Listen!$F$3:$H$39,3,0),0)</f>
        <v>0</v>
      </c>
      <c r="N229" s="1115">
        <f t="shared" si="35"/>
        <v>0</v>
      </c>
      <c r="O229" s="1115">
        <f t="shared" si="41"/>
        <v>0</v>
      </c>
      <c r="P229" s="1115">
        <f t="shared" si="41"/>
        <v>0</v>
      </c>
      <c r="Q229" s="1115">
        <f t="shared" si="41"/>
        <v>0</v>
      </c>
      <c r="R229" s="1115">
        <f t="shared" si="41"/>
        <v>0</v>
      </c>
      <c r="S229" s="1115">
        <f t="shared" si="41"/>
        <v>0</v>
      </c>
      <c r="T229" s="1115">
        <f t="shared" si="41"/>
        <v>0</v>
      </c>
      <c r="U229" s="851">
        <f t="shared" si="40"/>
        <v>0</v>
      </c>
      <c r="V229" s="852">
        <f>IF(E229='A. Allgemeine Informationen'!$D$14,$K229-W229,HLOOKUP('A. Allgemeine Informationen'!$D$14-1,$X$5:$AD$2005,ROW(E229)-4,FALSE)-$W229)</f>
        <v>0</v>
      </c>
      <c r="W229" s="851">
        <f>HLOOKUP('A. Allgemeine Informationen'!$D$14,$X$5:$AD$2005,ROW(E229)-4,FALSE)</f>
        <v>0</v>
      </c>
      <c r="X229" s="851">
        <f t="shared" si="36"/>
        <v>0</v>
      </c>
      <c r="Y229" s="851">
        <f t="shared" si="42"/>
        <v>0</v>
      </c>
      <c r="Z229" s="851">
        <f t="shared" si="42"/>
        <v>0</v>
      </c>
      <c r="AA229" s="851">
        <f t="shared" si="42"/>
        <v>0</v>
      </c>
      <c r="AB229" s="851">
        <f t="shared" si="42"/>
        <v>0</v>
      </c>
      <c r="AC229" s="851">
        <f t="shared" si="42"/>
        <v>0</v>
      </c>
      <c r="AD229" s="853">
        <f t="shared" si="42"/>
        <v>0</v>
      </c>
    </row>
    <row r="230" spans="2:30" s="971" customFormat="1" ht="15" customHeight="1" x14ac:dyDescent="0.2">
      <c r="B230" s="840"/>
      <c r="C230" s="970" t="str">
        <f>IF(B230="","",VLOOKUP(B230,'E8. KKauf_Berechnung'!$B$11:$D$140,2,0))</f>
        <v/>
      </c>
      <c r="D230" s="841"/>
      <c r="E230" s="842"/>
      <c r="F230" s="836"/>
      <c r="G230" s="836"/>
      <c r="H230" s="836"/>
      <c r="I230" s="843">
        <f t="shared" si="37"/>
        <v>0</v>
      </c>
      <c r="J230" s="836"/>
      <c r="K230" s="843">
        <f t="shared" si="38"/>
        <v>0</v>
      </c>
      <c r="L230" s="849">
        <f>IFERROR(VLOOKUP($D230,Listen!$F$3:$H$39,2,0),0)</f>
        <v>0</v>
      </c>
      <c r="M230" s="849">
        <f>IFERROR(VLOOKUP($D230,Listen!$F$3:$H$39,3,0),0)</f>
        <v>0</v>
      </c>
      <c r="N230" s="1115">
        <f t="shared" si="35"/>
        <v>0</v>
      </c>
      <c r="O230" s="1115">
        <f t="shared" si="41"/>
        <v>0</v>
      </c>
      <c r="P230" s="1115">
        <f t="shared" si="41"/>
        <v>0</v>
      </c>
      <c r="Q230" s="1115">
        <f t="shared" si="41"/>
        <v>0</v>
      </c>
      <c r="R230" s="1115">
        <f t="shared" si="41"/>
        <v>0</v>
      </c>
      <c r="S230" s="1115">
        <f t="shared" si="41"/>
        <v>0</v>
      </c>
      <c r="T230" s="1115">
        <f t="shared" si="41"/>
        <v>0</v>
      </c>
      <c r="U230" s="851">
        <f t="shared" si="40"/>
        <v>0</v>
      </c>
      <c r="V230" s="852">
        <f>IF(E230='A. Allgemeine Informationen'!$D$14,$K230-W230,HLOOKUP('A. Allgemeine Informationen'!$D$14-1,$X$5:$AD$2005,ROW(E230)-4,FALSE)-$W230)</f>
        <v>0</v>
      </c>
      <c r="W230" s="851">
        <f>HLOOKUP('A. Allgemeine Informationen'!$D$14,$X$5:$AD$2005,ROW(E230)-4,FALSE)</f>
        <v>0</v>
      </c>
      <c r="X230" s="851">
        <f t="shared" si="36"/>
        <v>0</v>
      </c>
      <c r="Y230" s="851">
        <f t="shared" si="42"/>
        <v>0</v>
      </c>
      <c r="Z230" s="851">
        <f t="shared" si="42"/>
        <v>0</v>
      </c>
      <c r="AA230" s="851">
        <f t="shared" si="42"/>
        <v>0</v>
      </c>
      <c r="AB230" s="851">
        <f t="shared" si="42"/>
        <v>0</v>
      </c>
      <c r="AC230" s="851">
        <f t="shared" si="42"/>
        <v>0</v>
      </c>
      <c r="AD230" s="853">
        <f t="shared" si="42"/>
        <v>0</v>
      </c>
    </row>
    <row r="231" spans="2:30" s="971" customFormat="1" ht="15" customHeight="1" x14ac:dyDescent="0.2">
      <c r="B231" s="840"/>
      <c r="C231" s="970" t="str">
        <f>IF(B231="","",VLOOKUP(B231,'E8. KKauf_Berechnung'!$B$11:$D$140,2,0))</f>
        <v/>
      </c>
      <c r="D231" s="841"/>
      <c r="E231" s="842"/>
      <c r="F231" s="836"/>
      <c r="G231" s="836"/>
      <c r="H231" s="836"/>
      <c r="I231" s="843">
        <f t="shared" si="37"/>
        <v>0</v>
      </c>
      <c r="J231" s="836"/>
      <c r="K231" s="843">
        <f t="shared" si="38"/>
        <v>0</v>
      </c>
      <c r="L231" s="849">
        <f>IFERROR(VLOOKUP($D231,Listen!$F$3:$H$39,2,0),0)</f>
        <v>0</v>
      </c>
      <c r="M231" s="849">
        <f>IFERROR(VLOOKUP($D231,Listen!$F$3:$H$39,3,0),0)</f>
        <v>0</v>
      </c>
      <c r="N231" s="1115">
        <f t="shared" si="35"/>
        <v>0</v>
      </c>
      <c r="O231" s="1115">
        <f t="shared" ref="O231:T246" si="43">N231</f>
        <v>0</v>
      </c>
      <c r="P231" s="1115">
        <f t="shared" si="43"/>
        <v>0</v>
      </c>
      <c r="Q231" s="1115">
        <f t="shared" si="43"/>
        <v>0</v>
      </c>
      <c r="R231" s="1115">
        <f t="shared" si="43"/>
        <v>0</v>
      </c>
      <c r="S231" s="1115">
        <f t="shared" si="43"/>
        <v>0</v>
      </c>
      <c r="T231" s="1115">
        <f t="shared" si="43"/>
        <v>0</v>
      </c>
      <c r="U231" s="851">
        <f t="shared" si="40"/>
        <v>0</v>
      </c>
      <c r="V231" s="852">
        <f>IF(E231='A. Allgemeine Informationen'!$D$14,$K231-W231,HLOOKUP('A. Allgemeine Informationen'!$D$14-1,$X$5:$AD$2005,ROW(E231)-4,FALSE)-$W231)</f>
        <v>0</v>
      </c>
      <c r="W231" s="851">
        <f>HLOOKUP('A. Allgemeine Informationen'!$D$14,$X$5:$AD$2005,ROW(E231)-4,FALSE)</f>
        <v>0</v>
      </c>
      <c r="X231" s="851">
        <f t="shared" si="36"/>
        <v>0</v>
      </c>
      <c r="Y231" s="851">
        <f t="shared" si="42"/>
        <v>0</v>
      </c>
      <c r="Z231" s="851">
        <f t="shared" si="42"/>
        <v>0</v>
      </c>
      <c r="AA231" s="851">
        <f t="shared" si="42"/>
        <v>0</v>
      </c>
      <c r="AB231" s="851">
        <f t="shared" si="42"/>
        <v>0</v>
      </c>
      <c r="AC231" s="851">
        <f t="shared" si="42"/>
        <v>0</v>
      </c>
      <c r="AD231" s="853">
        <f t="shared" si="42"/>
        <v>0</v>
      </c>
    </row>
    <row r="232" spans="2:30" s="971" customFormat="1" ht="15" customHeight="1" x14ac:dyDescent="0.2">
      <c r="B232" s="840"/>
      <c r="C232" s="970" t="str">
        <f>IF(B232="","",VLOOKUP(B232,'E8. KKauf_Berechnung'!$B$11:$D$140,2,0))</f>
        <v/>
      </c>
      <c r="D232" s="841"/>
      <c r="E232" s="842"/>
      <c r="F232" s="836"/>
      <c r="G232" s="836"/>
      <c r="H232" s="836"/>
      <c r="I232" s="843">
        <f t="shared" si="37"/>
        <v>0</v>
      </c>
      <c r="J232" s="836"/>
      <c r="K232" s="843">
        <f t="shared" si="38"/>
        <v>0</v>
      </c>
      <c r="L232" s="849">
        <f>IFERROR(VLOOKUP($D232,Listen!$F$3:$H$39,2,0),0)</f>
        <v>0</v>
      </c>
      <c r="M232" s="849">
        <f>IFERROR(VLOOKUP($D232,Listen!$F$3:$H$39,3,0),0)</f>
        <v>0</v>
      </c>
      <c r="N232" s="1115">
        <f t="shared" si="35"/>
        <v>0</v>
      </c>
      <c r="O232" s="1115">
        <f t="shared" si="43"/>
        <v>0</v>
      </c>
      <c r="P232" s="1115">
        <f t="shared" si="43"/>
        <v>0</v>
      </c>
      <c r="Q232" s="1115">
        <f t="shared" si="43"/>
        <v>0</v>
      </c>
      <c r="R232" s="1115">
        <f t="shared" si="43"/>
        <v>0</v>
      </c>
      <c r="S232" s="1115">
        <f t="shared" si="43"/>
        <v>0</v>
      </c>
      <c r="T232" s="1115">
        <f t="shared" si="43"/>
        <v>0</v>
      </c>
      <c r="U232" s="851">
        <f t="shared" si="40"/>
        <v>0</v>
      </c>
      <c r="V232" s="852">
        <f>IF(E232='A. Allgemeine Informationen'!$D$14,$K232-W232,HLOOKUP('A. Allgemeine Informationen'!$D$14-1,$X$5:$AD$2005,ROW(E232)-4,FALSE)-$W232)</f>
        <v>0</v>
      </c>
      <c r="W232" s="851">
        <f>HLOOKUP('A. Allgemeine Informationen'!$D$14,$X$5:$AD$2005,ROW(E232)-4,FALSE)</f>
        <v>0</v>
      </c>
      <c r="X232" s="851">
        <f t="shared" si="36"/>
        <v>0</v>
      </c>
      <c r="Y232" s="851">
        <f t="shared" si="42"/>
        <v>0</v>
      </c>
      <c r="Z232" s="851">
        <f t="shared" si="42"/>
        <v>0</v>
      </c>
      <c r="AA232" s="851">
        <f t="shared" si="42"/>
        <v>0</v>
      </c>
      <c r="AB232" s="851">
        <f t="shared" si="42"/>
        <v>0</v>
      </c>
      <c r="AC232" s="851">
        <f t="shared" si="42"/>
        <v>0</v>
      </c>
      <c r="AD232" s="853">
        <f t="shared" si="42"/>
        <v>0</v>
      </c>
    </row>
    <row r="233" spans="2:30" s="971" customFormat="1" ht="15" customHeight="1" x14ac:dyDescent="0.2">
      <c r="B233" s="840"/>
      <c r="C233" s="970" t="str">
        <f>IF(B233="","",VLOOKUP(B233,'E8. KKauf_Berechnung'!$B$11:$D$140,2,0))</f>
        <v/>
      </c>
      <c r="D233" s="841"/>
      <c r="E233" s="842"/>
      <c r="F233" s="836"/>
      <c r="G233" s="836"/>
      <c r="H233" s="836"/>
      <c r="I233" s="843">
        <f t="shared" si="37"/>
        <v>0</v>
      </c>
      <c r="J233" s="836"/>
      <c r="K233" s="843">
        <f t="shared" si="38"/>
        <v>0</v>
      </c>
      <c r="L233" s="849">
        <f>IFERROR(VLOOKUP($D233,Listen!$F$3:$H$39,2,0),0)</f>
        <v>0</v>
      </c>
      <c r="M233" s="849">
        <f>IFERROR(VLOOKUP($D233,Listen!$F$3:$H$39,3,0),0)</f>
        <v>0</v>
      </c>
      <c r="N233" s="1115">
        <f t="shared" si="35"/>
        <v>0</v>
      </c>
      <c r="O233" s="1115">
        <f t="shared" si="43"/>
        <v>0</v>
      </c>
      <c r="P233" s="1115">
        <f t="shared" si="43"/>
        <v>0</v>
      </c>
      <c r="Q233" s="1115">
        <f t="shared" si="43"/>
        <v>0</v>
      </c>
      <c r="R233" s="1115">
        <f t="shared" si="43"/>
        <v>0</v>
      </c>
      <c r="S233" s="1115">
        <f t="shared" si="43"/>
        <v>0</v>
      </c>
      <c r="T233" s="1115">
        <f t="shared" si="43"/>
        <v>0</v>
      </c>
      <c r="U233" s="851">
        <f t="shared" si="40"/>
        <v>0</v>
      </c>
      <c r="V233" s="852">
        <f>IF(E233='A. Allgemeine Informationen'!$D$14,$K233-W233,HLOOKUP('A. Allgemeine Informationen'!$D$14-1,$X$5:$AD$2005,ROW(E233)-4,FALSE)-$W233)</f>
        <v>0</v>
      </c>
      <c r="W233" s="851">
        <f>HLOOKUP('A. Allgemeine Informationen'!$D$14,$X$5:$AD$2005,ROW(E233)-4,FALSE)</f>
        <v>0</v>
      </c>
      <c r="X233" s="851">
        <f t="shared" si="36"/>
        <v>0</v>
      </c>
      <c r="Y233" s="851">
        <f t="shared" si="42"/>
        <v>0</v>
      </c>
      <c r="Z233" s="851">
        <f t="shared" si="42"/>
        <v>0</v>
      </c>
      <c r="AA233" s="851">
        <f t="shared" si="42"/>
        <v>0</v>
      </c>
      <c r="AB233" s="851">
        <f t="shared" si="42"/>
        <v>0</v>
      </c>
      <c r="AC233" s="851">
        <f t="shared" si="42"/>
        <v>0</v>
      </c>
      <c r="AD233" s="853">
        <f t="shared" si="42"/>
        <v>0</v>
      </c>
    </row>
    <row r="234" spans="2:30" s="971" customFormat="1" ht="15" customHeight="1" x14ac:dyDescent="0.2">
      <c r="B234" s="840"/>
      <c r="C234" s="970" t="str">
        <f>IF(B234="","",VLOOKUP(B234,'E8. KKauf_Berechnung'!$B$11:$D$140,2,0))</f>
        <v/>
      </c>
      <c r="D234" s="841"/>
      <c r="E234" s="842"/>
      <c r="F234" s="836"/>
      <c r="G234" s="836"/>
      <c r="H234" s="836"/>
      <c r="I234" s="843">
        <f t="shared" si="37"/>
        <v>0</v>
      </c>
      <c r="J234" s="836"/>
      <c r="K234" s="843">
        <f t="shared" si="38"/>
        <v>0</v>
      </c>
      <c r="L234" s="849">
        <f>IFERROR(VLOOKUP($D234,Listen!$F$3:$H$39,2,0),0)</f>
        <v>0</v>
      </c>
      <c r="M234" s="849">
        <f>IFERROR(VLOOKUP($D234,Listen!$F$3:$H$39,3,0),0)</f>
        <v>0</v>
      </c>
      <c r="N234" s="1115">
        <f t="shared" si="35"/>
        <v>0</v>
      </c>
      <c r="O234" s="1115">
        <f t="shared" si="43"/>
        <v>0</v>
      </c>
      <c r="P234" s="1115">
        <f t="shared" si="43"/>
        <v>0</v>
      </c>
      <c r="Q234" s="1115">
        <f t="shared" si="43"/>
        <v>0</v>
      </c>
      <c r="R234" s="1115">
        <f t="shared" si="43"/>
        <v>0</v>
      </c>
      <c r="S234" s="1115">
        <f t="shared" si="43"/>
        <v>0</v>
      </c>
      <c r="T234" s="1115">
        <f t="shared" si="43"/>
        <v>0</v>
      </c>
      <c r="U234" s="851">
        <f t="shared" si="40"/>
        <v>0</v>
      </c>
      <c r="V234" s="852">
        <f>IF(E234='A. Allgemeine Informationen'!$D$14,$K234-W234,HLOOKUP('A. Allgemeine Informationen'!$D$14-1,$X$5:$AD$2005,ROW(E234)-4,FALSE)-$W234)</f>
        <v>0</v>
      </c>
      <c r="W234" s="851">
        <f>HLOOKUP('A. Allgemeine Informationen'!$D$14,$X$5:$AD$2005,ROW(E234)-4,FALSE)</f>
        <v>0</v>
      </c>
      <c r="X234" s="851">
        <f t="shared" si="36"/>
        <v>0</v>
      </c>
      <c r="Y234" s="851">
        <f t="shared" si="42"/>
        <v>0</v>
      </c>
      <c r="Z234" s="851">
        <f t="shared" si="42"/>
        <v>0</v>
      </c>
      <c r="AA234" s="851">
        <f t="shared" si="42"/>
        <v>0</v>
      </c>
      <c r="AB234" s="851">
        <f t="shared" si="42"/>
        <v>0</v>
      </c>
      <c r="AC234" s="851">
        <f t="shared" si="42"/>
        <v>0</v>
      </c>
      <c r="AD234" s="853">
        <f t="shared" si="42"/>
        <v>0</v>
      </c>
    </row>
    <row r="235" spans="2:30" s="971" customFormat="1" ht="15" customHeight="1" x14ac:dyDescent="0.2">
      <c r="B235" s="840"/>
      <c r="C235" s="970" t="str">
        <f>IF(B235="","",VLOOKUP(B235,'E8. KKauf_Berechnung'!$B$11:$D$140,2,0))</f>
        <v/>
      </c>
      <c r="D235" s="841"/>
      <c r="E235" s="842"/>
      <c r="F235" s="836"/>
      <c r="G235" s="836"/>
      <c r="H235" s="836"/>
      <c r="I235" s="843">
        <f t="shared" si="37"/>
        <v>0</v>
      </c>
      <c r="J235" s="836"/>
      <c r="K235" s="843">
        <f t="shared" si="38"/>
        <v>0</v>
      </c>
      <c r="L235" s="849">
        <f>IFERROR(VLOOKUP($D235,Listen!$F$3:$H$39,2,0),0)</f>
        <v>0</v>
      </c>
      <c r="M235" s="849">
        <f>IFERROR(VLOOKUP($D235,Listen!$F$3:$H$39,3,0),0)</f>
        <v>0</v>
      </c>
      <c r="N235" s="1115">
        <f t="shared" si="35"/>
        <v>0</v>
      </c>
      <c r="O235" s="1115">
        <f t="shared" si="43"/>
        <v>0</v>
      </c>
      <c r="P235" s="1115">
        <f t="shared" si="43"/>
        <v>0</v>
      </c>
      <c r="Q235" s="1115">
        <f t="shared" si="43"/>
        <v>0</v>
      </c>
      <c r="R235" s="1115">
        <f t="shared" si="43"/>
        <v>0</v>
      </c>
      <c r="S235" s="1115">
        <f t="shared" si="43"/>
        <v>0</v>
      </c>
      <c r="T235" s="1115">
        <f t="shared" si="43"/>
        <v>0</v>
      </c>
      <c r="U235" s="851">
        <f t="shared" si="40"/>
        <v>0</v>
      </c>
      <c r="V235" s="852">
        <f>IF(E235='A. Allgemeine Informationen'!$D$14,$K235-W235,HLOOKUP('A. Allgemeine Informationen'!$D$14-1,$X$5:$AD$2005,ROW(E235)-4,FALSE)-$W235)</f>
        <v>0</v>
      </c>
      <c r="W235" s="851">
        <f>HLOOKUP('A. Allgemeine Informationen'!$D$14,$X$5:$AD$2005,ROW(E235)-4,FALSE)</f>
        <v>0</v>
      </c>
      <c r="X235" s="851">
        <f t="shared" si="36"/>
        <v>0</v>
      </c>
      <c r="Y235" s="851">
        <f t="shared" si="42"/>
        <v>0</v>
      </c>
      <c r="Z235" s="851">
        <f t="shared" si="42"/>
        <v>0</v>
      </c>
      <c r="AA235" s="851">
        <f t="shared" si="42"/>
        <v>0</v>
      </c>
      <c r="AB235" s="851">
        <f t="shared" si="42"/>
        <v>0</v>
      </c>
      <c r="AC235" s="851">
        <f t="shared" si="42"/>
        <v>0</v>
      </c>
      <c r="AD235" s="853">
        <f t="shared" si="42"/>
        <v>0</v>
      </c>
    </row>
    <row r="236" spans="2:30" s="971" customFormat="1" ht="15" customHeight="1" x14ac:dyDescent="0.2">
      <c r="B236" s="840"/>
      <c r="C236" s="970" t="str">
        <f>IF(B236="","",VLOOKUP(B236,'E8. KKauf_Berechnung'!$B$11:$D$140,2,0))</f>
        <v/>
      </c>
      <c r="D236" s="841"/>
      <c r="E236" s="842"/>
      <c r="F236" s="836"/>
      <c r="G236" s="836"/>
      <c r="H236" s="836"/>
      <c r="I236" s="843">
        <f t="shared" si="37"/>
        <v>0</v>
      </c>
      <c r="J236" s="836"/>
      <c r="K236" s="843">
        <f t="shared" si="38"/>
        <v>0</v>
      </c>
      <c r="L236" s="849">
        <f>IFERROR(VLOOKUP($D236,Listen!$F$3:$H$39,2,0),0)</f>
        <v>0</v>
      </c>
      <c r="M236" s="849">
        <f>IFERROR(VLOOKUP($D236,Listen!$F$3:$H$39,3,0),0)</f>
        <v>0</v>
      </c>
      <c r="N236" s="1115">
        <f t="shared" si="35"/>
        <v>0</v>
      </c>
      <c r="O236" s="1115">
        <f t="shared" si="43"/>
        <v>0</v>
      </c>
      <c r="P236" s="1115">
        <f t="shared" si="43"/>
        <v>0</v>
      </c>
      <c r="Q236" s="1115">
        <f t="shared" si="43"/>
        <v>0</v>
      </c>
      <c r="R236" s="1115">
        <f t="shared" si="43"/>
        <v>0</v>
      </c>
      <c r="S236" s="1115">
        <f t="shared" si="43"/>
        <v>0</v>
      </c>
      <c r="T236" s="1115">
        <f t="shared" si="43"/>
        <v>0</v>
      </c>
      <c r="U236" s="851">
        <f t="shared" si="40"/>
        <v>0</v>
      </c>
      <c r="V236" s="852">
        <f>IF(E236='A. Allgemeine Informationen'!$D$14,$K236-W236,HLOOKUP('A. Allgemeine Informationen'!$D$14-1,$X$5:$AD$2005,ROW(E236)-4,FALSE)-$W236)</f>
        <v>0</v>
      </c>
      <c r="W236" s="851">
        <f>HLOOKUP('A. Allgemeine Informationen'!$D$14,$X$5:$AD$2005,ROW(E236)-4,FALSE)</f>
        <v>0</v>
      </c>
      <c r="X236" s="851">
        <f t="shared" si="36"/>
        <v>0</v>
      </c>
      <c r="Y236" s="851">
        <f t="shared" si="42"/>
        <v>0</v>
      </c>
      <c r="Z236" s="851">
        <f t="shared" si="42"/>
        <v>0</v>
      </c>
      <c r="AA236" s="851">
        <f t="shared" si="42"/>
        <v>0</v>
      </c>
      <c r="AB236" s="851">
        <f t="shared" si="42"/>
        <v>0</v>
      </c>
      <c r="AC236" s="851">
        <f t="shared" si="42"/>
        <v>0</v>
      </c>
      <c r="AD236" s="853">
        <f t="shared" si="42"/>
        <v>0</v>
      </c>
    </row>
    <row r="237" spans="2:30" s="971" customFormat="1" ht="15" customHeight="1" x14ac:dyDescent="0.2">
      <c r="B237" s="840"/>
      <c r="C237" s="970" t="str">
        <f>IF(B237="","",VLOOKUP(B237,'E8. KKauf_Berechnung'!$B$11:$D$140,2,0))</f>
        <v/>
      </c>
      <c r="D237" s="841"/>
      <c r="E237" s="842"/>
      <c r="F237" s="836"/>
      <c r="G237" s="836"/>
      <c r="H237" s="836"/>
      <c r="I237" s="843">
        <f t="shared" si="37"/>
        <v>0</v>
      </c>
      <c r="J237" s="836"/>
      <c r="K237" s="843">
        <f t="shared" si="38"/>
        <v>0</v>
      </c>
      <c r="L237" s="849">
        <f>IFERROR(VLOOKUP($D237,Listen!$F$3:$H$39,2,0),0)</f>
        <v>0</v>
      </c>
      <c r="M237" s="849">
        <f>IFERROR(VLOOKUP($D237,Listen!$F$3:$H$39,3,0),0)</f>
        <v>0</v>
      </c>
      <c r="N237" s="1115">
        <f t="shared" si="35"/>
        <v>0</v>
      </c>
      <c r="O237" s="1115">
        <f t="shared" si="43"/>
        <v>0</v>
      </c>
      <c r="P237" s="1115">
        <f t="shared" si="43"/>
        <v>0</v>
      </c>
      <c r="Q237" s="1115">
        <f t="shared" si="43"/>
        <v>0</v>
      </c>
      <c r="R237" s="1115">
        <f t="shared" si="43"/>
        <v>0</v>
      </c>
      <c r="S237" s="1115">
        <f t="shared" si="43"/>
        <v>0</v>
      </c>
      <c r="T237" s="1115">
        <f t="shared" si="43"/>
        <v>0</v>
      </c>
      <c r="U237" s="851">
        <f t="shared" si="40"/>
        <v>0</v>
      </c>
      <c r="V237" s="852">
        <f>IF(E237='A. Allgemeine Informationen'!$D$14,$K237-W237,HLOOKUP('A. Allgemeine Informationen'!$D$14-1,$X$5:$AD$2005,ROW(E237)-4,FALSE)-$W237)</f>
        <v>0</v>
      </c>
      <c r="W237" s="851">
        <f>HLOOKUP('A. Allgemeine Informationen'!$D$14,$X$5:$AD$2005,ROW(E237)-4,FALSE)</f>
        <v>0</v>
      </c>
      <c r="X237" s="851">
        <f t="shared" si="36"/>
        <v>0</v>
      </c>
      <c r="Y237" s="851">
        <f t="shared" si="42"/>
        <v>0</v>
      </c>
      <c r="Z237" s="851">
        <f t="shared" si="42"/>
        <v>0</v>
      </c>
      <c r="AA237" s="851">
        <f t="shared" si="42"/>
        <v>0</v>
      </c>
      <c r="AB237" s="851">
        <f t="shared" si="42"/>
        <v>0</v>
      </c>
      <c r="AC237" s="851">
        <f t="shared" si="42"/>
        <v>0</v>
      </c>
      <c r="AD237" s="853">
        <f t="shared" si="42"/>
        <v>0</v>
      </c>
    </row>
    <row r="238" spans="2:30" s="971" customFormat="1" ht="15" customHeight="1" x14ac:dyDescent="0.2">
      <c r="B238" s="840"/>
      <c r="C238" s="970" t="str">
        <f>IF(B238="","",VLOOKUP(B238,'E8. KKauf_Berechnung'!$B$11:$D$140,2,0))</f>
        <v/>
      </c>
      <c r="D238" s="841"/>
      <c r="E238" s="842"/>
      <c r="F238" s="836"/>
      <c r="G238" s="836"/>
      <c r="H238" s="836"/>
      <c r="I238" s="843">
        <f t="shared" si="37"/>
        <v>0</v>
      </c>
      <c r="J238" s="836"/>
      <c r="K238" s="843">
        <f t="shared" si="38"/>
        <v>0</v>
      </c>
      <c r="L238" s="849">
        <f>IFERROR(VLOOKUP($D238,Listen!$F$3:$H$39,2,0),0)</f>
        <v>0</v>
      </c>
      <c r="M238" s="849">
        <f>IFERROR(VLOOKUP($D238,Listen!$F$3:$H$39,3,0),0)</f>
        <v>0</v>
      </c>
      <c r="N238" s="1115">
        <f t="shared" si="35"/>
        <v>0</v>
      </c>
      <c r="O238" s="1115">
        <f t="shared" si="43"/>
        <v>0</v>
      </c>
      <c r="P238" s="1115">
        <f t="shared" si="43"/>
        <v>0</v>
      </c>
      <c r="Q238" s="1115">
        <f t="shared" si="43"/>
        <v>0</v>
      </c>
      <c r="R238" s="1115">
        <f t="shared" si="43"/>
        <v>0</v>
      </c>
      <c r="S238" s="1115">
        <f t="shared" si="43"/>
        <v>0</v>
      </c>
      <c r="T238" s="1115">
        <f t="shared" si="43"/>
        <v>0</v>
      </c>
      <c r="U238" s="851">
        <f t="shared" si="40"/>
        <v>0</v>
      </c>
      <c r="V238" s="852">
        <f>IF(E238='A. Allgemeine Informationen'!$D$14,$K238-W238,HLOOKUP('A. Allgemeine Informationen'!$D$14-1,$X$5:$AD$2005,ROW(E238)-4,FALSE)-$W238)</f>
        <v>0</v>
      </c>
      <c r="W238" s="851">
        <f>HLOOKUP('A. Allgemeine Informationen'!$D$14,$X$5:$AD$2005,ROW(E238)-4,FALSE)</f>
        <v>0</v>
      </c>
      <c r="X238" s="851">
        <f t="shared" si="36"/>
        <v>0</v>
      </c>
      <c r="Y238" s="851">
        <f t="shared" si="42"/>
        <v>0</v>
      </c>
      <c r="Z238" s="851">
        <f t="shared" si="42"/>
        <v>0</v>
      </c>
      <c r="AA238" s="851">
        <f t="shared" si="42"/>
        <v>0</v>
      </c>
      <c r="AB238" s="851">
        <f t="shared" si="42"/>
        <v>0</v>
      </c>
      <c r="AC238" s="851">
        <f t="shared" si="42"/>
        <v>0</v>
      </c>
      <c r="AD238" s="853">
        <f t="shared" si="42"/>
        <v>0</v>
      </c>
    </row>
    <row r="239" spans="2:30" s="971" customFormat="1" ht="15" customHeight="1" x14ac:dyDescent="0.2">
      <c r="B239" s="840"/>
      <c r="C239" s="970" t="str">
        <f>IF(B239="","",VLOOKUP(B239,'E8. KKauf_Berechnung'!$B$11:$D$140,2,0))</f>
        <v/>
      </c>
      <c r="D239" s="841"/>
      <c r="E239" s="842"/>
      <c r="F239" s="836"/>
      <c r="G239" s="836"/>
      <c r="H239" s="836"/>
      <c r="I239" s="843">
        <f t="shared" si="37"/>
        <v>0</v>
      </c>
      <c r="J239" s="836"/>
      <c r="K239" s="843">
        <f t="shared" si="38"/>
        <v>0</v>
      </c>
      <c r="L239" s="849">
        <f>IFERROR(VLOOKUP($D239,Listen!$F$3:$H$39,2,0),0)</f>
        <v>0</v>
      </c>
      <c r="M239" s="849">
        <f>IFERROR(VLOOKUP($D239,Listen!$F$3:$H$39,3,0),0)</f>
        <v>0</v>
      </c>
      <c r="N239" s="1115">
        <f t="shared" si="35"/>
        <v>0</v>
      </c>
      <c r="O239" s="1115">
        <f t="shared" si="43"/>
        <v>0</v>
      </c>
      <c r="P239" s="1115">
        <f t="shared" si="43"/>
        <v>0</v>
      </c>
      <c r="Q239" s="1115">
        <f t="shared" si="43"/>
        <v>0</v>
      </c>
      <c r="R239" s="1115">
        <f t="shared" si="43"/>
        <v>0</v>
      </c>
      <c r="S239" s="1115">
        <f t="shared" si="43"/>
        <v>0</v>
      </c>
      <c r="T239" s="1115">
        <f t="shared" si="43"/>
        <v>0</v>
      </c>
      <c r="U239" s="851">
        <f t="shared" si="40"/>
        <v>0</v>
      </c>
      <c r="V239" s="852">
        <f>IF(E239='A. Allgemeine Informationen'!$D$14,$K239-W239,HLOOKUP('A. Allgemeine Informationen'!$D$14-1,$X$5:$AD$2005,ROW(E239)-4,FALSE)-$W239)</f>
        <v>0</v>
      </c>
      <c r="W239" s="851">
        <f>HLOOKUP('A. Allgemeine Informationen'!$D$14,$X$5:$AD$2005,ROW(E239)-4,FALSE)</f>
        <v>0</v>
      </c>
      <c r="X239" s="851">
        <f t="shared" si="36"/>
        <v>0</v>
      </c>
      <c r="Y239" s="851">
        <f t="shared" si="42"/>
        <v>0</v>
      </c>
      <c r="Z239" s="851">
        <f t="shared" si="42"/>
        <v>0</v>
      </c>
      <c r="AA239" s="851">
        <f t="shared" si="42"/>
        <v>0</v>
      </c>
      <c r="AB239" s="851">
        <f t="shared" si="42"/>
        <v>0</v>
      </c>
      <c r="AC239" s="851">
        <f t="shared" si="42"/>
        <v>0</v>
      </c>
      <c r="AD239" s="853">
        <f t="shared" si="42"/>
        <v>0</v>
      </c>
    </row>
    <row r="240" spans="2:30" s="971" customFormat="1" ht="15" customHeight="1" x14ac:dyDescent="0.2">
      <c r="B240" s="840"/>
      <c r="C240" s="970" t="str">
        <f>IF(B240="","",VLOOKUP(B240,'E8. KKauf_Berechnung'!$B$11:$D$140,2,0))</f>
        <v/>
      </c>
      <c r="D240" s="841"/>
      <c r="E240" s="842"/>
      <c r="F240" s="836"/>
      <c r="G240" s="836"/>
      <c r="H240" s="836"/>
      <c r="I240" s="843">
        <f t="shared" si="37"/>
        <v>0</v>
      </c>
      <c r="J240" s="836"/>
      <c r="K240" s="843">
        <f t="shared" si="38"/>
        <v>0</v>
      </c>
      <c r="L240" s="849">
        <f>IFERROR(VLOOKUP($D240,Listen!$F$3:$H$39,2,0),0)</f>
        <v>0</v>
      </c>
      <c r="M240" s="849">
        <f>IFERROR(VLOOKUP($D240,Listen!$F$3:$H$39,3,0),0)</f>
        <v>0</v>
      </c>
      <c r="N240" s="1115">
        <f t="shared" si="35"/>
        <v>0</v>
      </c>
      <c r="O240" s="1115">
        <f t="shared" si="43"/>
        <v>0</v>
      </c>
      <c r="P240" s="1115">
        <f t="shared" si="43"/>
        <v>0</v>
      </c>
      <c r="Q240" s="1115">
        <f t="shared" si="43"/>
        <v>0</v>
      </c>
      <c r="R240" s="1115">
        <f t="shared" si="43"/>
        <v>0</v>
      </c>
      <c r="S240" s="1115">
        <f t="shared" si="43"/>
        <v>0</v>
      </c>
      <c r="T240" s="1115">
        <f t="shared" si="43"/>
        <v>0</v>
      </c>
      <c r="U240" s="851">
        <f t="shared" si="40"/>
        <v>0</v>
      </c>
      <c r="V240" s="852">
        <f>IF(E240='A. Allgemeine Informationen'!$D$14,$K240-W240,HLOOKUP('A. Allgemeine Informationen'!$D$14-1,$X$5:$AD$2005,ROW(E240)-4,FALSE)-$W240)</f>
        <v>0</v>
      </c>
      <c r="W240" s="851">
        <f>HLOOKUP('A. Allgemeine Informationen'!$D$14,$X$5:$AD$2005,ROW(E240)-4,FALSE)</f>
        <v>0</v>
      </c>
      <c r="X240" s="851">
        <f t="shared" si="36"/>
        <v>0</v>
      </c>
      <c r="Y240" s="851">
        <f t="shared" si="42"/>
        <v>0</v>
      </c>
      <c r="Z240" s="851">
        <f t="shared" si="42"/>
        <v>0</v>
      </c>
      <c r="AA240" s="851">
        <f t="shared" si="42"/>
        <v>0</v>
      </c>
      <c r="AB240" s="851">
        <f t="shared" si="42"/>
        <v>0</v>
      </c>
      <c r="AC240" s="851">
        <f t="shared" si="42"/>
        <v>0</v>
      </c>
      <c r="AD240" s="853">
        <f t="shared" si="42"/>
        <v>0</v>
      </c>
    </row>
    <row r="241" spans="2:30" s="971" customFormat="1" ht="15" customHeight="1" x14ac:dyDescent="0.2">
      <c r="B241" s="840"/>
      <c r="C241" s="970" t="str">
        <f>IF(B241="","",VLOOKUP(B241,'E8. KKauf_Berechnung'!$B$11:$D$140,2,0))</f>
        <v/>
      </c>
      <c r="D241" s="841"/>
      <c r="E241" s="842"/>
      <c r="F241" s="836"/>
      <c r="G241" s="836"/>
      <c r="H241" s="836"/>
      <c r="I241" s="843">
        <f t="shared" si="37"/>
        <v>0</v>
      </c>
      <c r="J241" s="836"/>
      <c r="K241" s="843">
        <f t="shared" si="38"/>
        <v>0</v>
      </c>
      <c r="L241" s="849">
        <f>IFERROR(VLOOKUP($D241,Listen!$F$3:$H$39,2,0),0)</f>
        <v>0</v>
      </c>
      <c r="M241" s="849">
        <f>IFERROR(VLOOKUP($D241,Listen!$F$3:$H$39,3,0),0)</f>
        <v>0</v>
      </c>
      <c r="N241" s="1115">
        <f t="shared" si="35"/>
        <v>0</v>
      </c>
      <c r="O241" s="1115">
        <f t="shared" si="43"/>
        <v>0</v>
      </c>
      <c r="P241" s="1115">
        <f t="shared" si="43"/>
        <v>0</v>
      </c>
      <c r="Q241" s="1115">
        <f t="shared" si="43"/>
        <v>0</v>
      </c>
      <c r="R241" s="1115">
        <f t="shared" si="43"/>
        <v>0</v>
      </c>
      <c r="S241" s="1115">
        <f t="shared" si="43"/>
        <v>0</v>
      </c>
      <c r="T241" s="1115">
        <f t="shared" si="43"/>
        <v>0</v>
      </c>
      <c r="U241" s="851">
        <f t="shared" si="40"/>
        <v>0</v>
      </c>
      <c r="V241" s="852">
        <f>IF(E241='A. Allgemeine Informationen'!$D$14,$K241-W241,HLOOKUP('A. Allgemeine Informationen'!$D$14-1,$X$5:$AD$2005,ROW(E241)-4,FALSE)-$W241)</f>
        <v>0</v>
      </c>
      <c r="W241" s="851">
        <f>HLOOKUP('A. Allgemeine Informationen'!$D$14,$X$5:$AD$2005,ROW(E241)-4,FALSE)</f>
        <v>0</v>
      </c>
      <c r="X241" s="851">
        <f t="shared" si="36"/>
        <v>0</v>
      </c>
      <c r="Y241" s="851">
        <f t="shared" si="42"/>
        <v>0</v>
      </c>
      <c r="Z241" s="851">
        <f t="shared" si="42"/>
        <v>0</v>
      </c>
      <c r="AA241" s="851">
        <f t="shared" si="42"/>
        <v>0</v>
      </c>
      <c r="AB241" s="851">
        <f t="shared" si="42"/>
        <v>0</v>
      </c>
      <c r="AC241" s="851">
        <f t="shared" si="42"/>
        <v>0</v>
      </c>
      <c r="AD241" s="853">
        <f t="shared" si="42"/>
        <v>0</v>
      </c>
    </row>
    <row r="242" spans="2:30" s="971" customFormat="1" ht="15" customHeight="1" x14ac:dyDescent="0.2">
      <c r="B242" s="840"/>
      <c r="C242" s="970" t="str">
        <f>IF(B242="","",VLOOKUP(B242,'E8. KKauf_Berechnung'!$B$11:$D$140,2,0))</f>
        <v/>
      </c>
      <c r="D242" s="841"/>
      <c r="E242" s="842"/>
      <c r="F242" s="836"/>
      <c r="G242" s="836"/>
      <c r="H242" s="836"/>
      <c r="I242" s="843">
        <f t="shared" si="37"/>
        <v>0</v>
      </c>
      <c r="J242" s="836"/>
      <c r="K242" s="843">
        <f t="shared" si="38"/>
        <v>0</v>
      </c>
      <c r="L242" s="849">
        <f>IFERROR(VLOOKUP($D242,Listen!$F$3:$H$39,2,0),0)</f>
        <v>0</v>
      </c>
      <c r="M242" s="849">
        <f>IFERROR(VLOOKUP($D242,Listen!$F$3:$H$39,3,0),0)</f>
        <v>0</v>
      </c>
      <c r="N242" s="1115">
        <f t="shared" si="35"/>
        <v>0</v>
      </c>
      <c r="O242" s="1115">
        <f t="shared" si="43"/>
        <v>0</v>
      </c>
      <c r="P242" s="1115">
        <f t="shared" si="43"/>
        <v>0</v>
      </c>
      <c r="Q242" s="1115">
        <f t="shared" si="43"/>
        <v>0</v>
      </c>
      <c r="R242" s="1115">
        <f t="shared" si="43"/>
        <v>0</v>
      </c>
      <c r="S242" s="1115">
        <f t="shared" si="43"/>
        <v>0</v>
      </c>
      <c r="T242" s="1115">
        <f t="shared" si="43"/>
        <v>0</v>
      </c>
      <c r="U242" s="851">
        <f t="shared" si="40"/>
        <v>0</v>
      </c>
      <c r="V242" s="852">
        <f>IF(E242='A. Allgemeine Informationen'!$D$14,$K242-W242,HLOOKUP('A. Allgemeine Informationen'!$D$14-1,$X$5:$AD$2005,ROW(E242)-4,FALSE)-$W242)</f>
        <v>0</v>
      </c>
      <c r="W242" s="851">
        <f>HLOOKUP('A. Allgemeine Informationen'!$D$14,$X$5:$AD$2005,ROW(E242)-4,FALSE)</f>
        <v>0</v>
      </c>
      <c r="X242" s="851">
        <f t="shared" si="36"/>
        <v>0</v>
      </c>
      <c r="Y242" s="851">
        <f t="shared" si="42"/>
        <v>0</v>
      </c>
      <c r="Z242" s="851">
        <f t="shared" si="42"/>
        <v>0</v>
      </c>
      <c r="AA242" s="851">
        <f t="shared" si="42"/>
        <v>0</v>
      </c>
      <c r="AB242" s="851">
        <f t="shared" si="42"/>
        <v>0</v>
      </c>
      <c r="AC242" s="851">
        <f t="shared" si="42"/>
        <v>0</v>
      </c>
      <c r="AD242" s="853">
        <f t="shared" si="42"/>
        <v>0</v>
      </c>
    </row>
    <row r="243" spans="2:30" s="971" customFormat="1" ht="15" customHeight="1" x14ac:dyDescent="0.2">
      <c r="B243" s="840"/>
      <c r="C243" s="970" t="str">
        <f>IF(B243="","",VLOOKUP(B243,'E8. KKauf_Berechnung'!$B$11:$D$140,2,0))</f>
        <v/>
      </c>
      <c r="D243" s="841"/>
      <c r="E243" s="842"/>
      <c r="F243" s="836"/>
      <c r="G243" s="836"/>
      <c r="H243" s="836"/>
      <c r="I243" s="843">
        <f t="shared" si="37"/>
        <v>0</v>
      </c>
      <c r="J243" s="836"/>
      <c r="K243" s="843">
        <f t="shared" si="38"/>
        <v>0</v>
      </c>
      <c r="L243" s="849">
        <f>IFERROR(VLOOKUP($D243,Listen!$F$3:$H$39,2,0),0)</f>
        <v>0</v>
      </c>
      <c r="M243" s="849">
        <f>IFERROR(VLOOKUP($D243,Listen!$F$3:$H$39,3,0),0)</f>
        <v>0</v>
      </c>
      <c r="N243" s="1115">
        <f t="shared" si="35"/>
        <v>0</v>
      </c>
      <c r="O243" s="1115">
        <f t="shared" si="43"/>
        <v>0</v>
      </c>
      <c r="P243" s="1115">
        <f t="shared" si="43"/>
        <v>0</v>
      </c>
      <c r="Q243" s="1115">
        <f t="shared" si="43"/>
        <v>0</v>
      </c>
      <c r="R243" s="1115">
        <f t="shared" si="43"/>
        <v>0</v>
      </c>
      <c r="S243" s="1115">
        <f t="shared" si="43"/>
        <v>0</v>
      </c>
      <c r="T243" s="1115">
        <f t="shared" si="43"/>
        <v>0</v>
      </c>
      <c r="U243" s="851">
        <f t="shared" si="40"/>
        <v>0</v>
      </c>
      <c r="V243" s="852">
        <f>IF(E243='A. Allgemeine Informationen'!$D$14,$K243-W243,HLOOKUP('A. Allgemeine Informationen'!$D$14-1,$X$5:$AD$2005,ROW(E243)-4,FALSE)-$W243)</f>
        <v>0</v>
      </c>
      <c r="W243" s="851">
        <f>HLOOKUP('A. Allgemeine Informationen'!$D$14,$X$5:$AD$2005,ROW(E243)-4,FALSE)</f>
        <v>0</v>
      </c>
      <c r="X243" s="851">
        <f t="shared" si="36"/>
        <v>0</v>
      </c>
      <c r="Y243" s="851">
        <f t="shared" si="42"/>
        <v>0</v>
      </c>
      <c r="Z243" s="851">
        <f t="shared" si="42"/>
        <v>0</v>
      </c>
      <c r="AA243" s="851">
        <f t="shared" si="42"/>
        <v>0</v>
      </c>
      <c r="AB243" s="851">
        <f t="shared" si="42"/>
        <v>0</v>
      </c>
      <c r="AC243" s="851">
        <f t="shared" si="42"/>
        <v>0</v>
      </c>
      <c r="AD243" s="853">
        <f t="shared" si="42"/>
        <v>0</v>
      </c>
    </row>
    <row r="244" spans="2:30" s="971" customFormat="1" ht="15" customHeight="1" x14ac:dyDescent="0.2">
      <c r="B244" s="840"/>
      <c r="C244" s="970" t="str">
        <f>IF(B244="","",VLOOKUP(B244,'E8. KKauf_Berechnung'!$B$11:$D$140,2,0))</f>
        <v/>
      </c>
      <c r="D244" s="841"/>
      <c r="E244" s="842"/>
      <c r="F244" s="836"/>
      <c r="G244" s="836"/>
      <c r="H244" s="836"/>
      <c r="I244" s="843">
        <f t="shared" si="37"/>
        <v>0</v>
      </c>
      <c r="J244" s="836"/>
      <c r="K244" s="843">
        <f t="shared" si="38"/>
        <v>0</v>
      </c>
      <c r="L244" s="849">
        <f>IFERROR(VLOOKUP($D244,Listen!$F$3:$H$39,2,0),0)</f>
        <v>0</v>
      </c>
      <c r="M244" s="849">
        <f>IFERROR(VLOOKUP($D244,Listen!$F$3:$H$39,3,0),0)</f>
        <v>0</v>
      </c>
      <c r="N244" s="1115">
        <f t="shared" si="35"/>
        <v>0</v>
      </c>
      <c r="O244" s="1115">
        <f t="shared" si="43"/>
        <v>0</v>
      </c>
      <c r="P244" s="1115">
        <f t="shared" si="43"/>
        <v>0</v>
      </c>
      <c r="Q244" s="1115">
        <f t="shared" si="43"/>
        <v>0</v>
      </c>
      <c r="R244" s="1115">
        <f t="shared" si="43"/>
        <v>0</v>
      </c>
      <c r="S244" s="1115">
        <f t="shared" si="43"/>
        <v>0</v>
      </c>
      <c r="T244" s="1115">
        <f t="shared" si="43"/>
        <v>0</v>
      </c>
      <c r="U244" s="851">
        <f t="shared" si="40"/>
        <v>0</v>
      </c>
      <c r="V244" s="852">
        <f>IF(E244='A. Allgemeine Informationen'!$D$14,$K244-W244,HLOOKUP('A. Allgemeine Informationen'!$D$14-1,$X$5:$AD$2005,ROW(E244)-4,FALSE)-$W244)</f>
        <v>0</v>
      </c>
      <c r="W244" s="851">
        <f>HLOOKUP('A. Allgemeine Informationen'!$D$14,$X$5:$AD$2005,ROW(E244)-4,FALSE)</f>
        <v>0</v>
      </c>
      <c r="X244" s="851">
        <f t="shared" si="36"/>
        <v>0</v>
      </c>
      <c r="Y244" s="851">
        <f t="shared" si="42"/>
        <v>0</v>
      </c>
      <c r="Z244" s="851">
        <f t="shared" si="42"/>
        <v>0</v>
      </c>
      <c r="AA244" s="851">
        <f t="shared" si="42"/>
        <v>0</v>
      </c>
      <c r="AB244" s="851">
        <f t="shared" si="42"/>
        <v>0</v>
      </c>
      <c r="AC244" s="851">
        <f t="shared" si="42"/>
        <v>0</v>
      </c>
      <c r="AD244" s="853">
        <f t="shared" si="42"/>
        <v>0</v>
      </c>
    </row>
    <row r="245" spans="2:30" s="971" customFormat="1" ht="15" customHeight="1" x14ac:dyDescent="0.2">
      <c r="B245" s="840"/>
      <c r="C245" s="970" t="str">
        <f>IF(B245="","",VLOOKUP(B245,'E8. KKauf_Berechnung'!$B$11:$D$140,2,0))</f>
        <v/>
      </c>
      <c r="D245" s="841"/>
      <c r="E245" s="842"/>
      <c r="F245" s="836"/>
      <c r="G245" s="836"/>
      <c r="H245" s="836"/>
      <c r="I245" s="843">
        <f t="shared" si="37"/>
        <v>0</v>
      </c>
      <c r="J245" s="836"/>
      <c r="K245" s="843">
        <f t="shared" si="38"/>
        <v>0</v>
      </c>
      <c r="L245" s="849">
        <f>IFERROR(VLOOKUP($D245,Listen!$F$3:$H$39,2,0),0)</f>
        <v>0</v>
      </c>
      <c r="M245" s="849">
        <f>IFERROR(VLOOKUP($D245,Listen!$F$3:$H$39,3,0),0)</f>
        <v>0</v>
      </c>
      <c r="N245" s="1115">
        <f t="shared" si="35"/>
        <v>0</v>
      </c>
      <c r="O245" s="1115">
        <f t="shared" si="43"/>
        <v>0</v>
      </c>
      <c r="P245" s="1115">
        <f t="shared" si="43"/>
        <v>0</v>
      </c>
      <c r="Q245" s="1115">
        <f t="shared" si="43"/>
        <v>0</v>
      </c>
      <c r="R245" s="1115">
        <f t="shared" si="43"/>
        <v>0</v>
      </c>
      <c r="S245" s="1115">
        <f t="shared" si="43"/>
        <v>0</v>
      </c>
      <c r="T245" s="1115">
        <f t="shared" si="43"/>
        <v>0</v>
      </c>
      <c r="U245" s="851">
        <f t="shared" si="40"/>
        <v>0</v>
      </c>
      <c r="V245" s="852">
        <f>IF(E245='A. Allgemeine Informationen'!$D$14,$K245-W245,HLOOKUP('A. Allgemeine Informationen'!$D$14-1,$X$5:$AD$2005,ROW(E245)-4,FALSE)-$W245)</f>
        <v>0</v>
      </c>
      <c r="W245" s="851">
        <f>HLOOKUP('A. Allgemeine Informationen'!$D$14,$X$5:$AD$2005,ROW(E245)-4,FALSE)</f>
        <v>0</v>
      </c>
      <c r="X245" s="851">
        <f t="shared" si="36"/>
        <v>0</v>
      </c>
      <c r="Y245" s="851">
        <f t="shared" si="42"/>
        <v>0</v>
      </c>
      <c r="Z245" s="851">
        <f t="shared" si="42"/>
        <v>0</v>
      </c>
      <c r="AA245" s="851">
        <f t="shared" si="42"/>
        <v>0</v>
      </c>
      <c r="AB245" s="851">
        <f t="shared" si="42"/>
        <v>0</v>
      </c>
      <c r="AC245" s="851">
        <f t="shared" si="42"/>
        <v>0</v>
      </c>
      <c r="AD245" s="853">
        <f t="shared" si="42"/>
        <v>0</v>
      </c>
    </row>
    <row r="246" spans="2:30" s="971" customFormat="1" ht="15" customHeight="1" x14ac:dyDescent="0.2">
      <c r="B246" s="840"/>
      <c r="C246" s="970" t="str">
        <f>IF(B246="","",VLOOKUP(B246,'E8. KKauf_Berechnung'!$B$11:$D$140,2,0))</f>
        <v/>
      </c>
      <c r="D246" s="841"/>
      <c r="E246" s="842"/>
      <c r="F246" s="836"/>
      <c r="G246" s="836"/>
      <c r="H246" s="836"/>
      <c r="I246" s="843">
        <f t="shared" si="37"/>
        <v>0</v>
      </c>
      <c r="J246" s="836"/>
      <c r="K246" s="843">
        <f t="shared" si="38"/>
        <v>0</v>
      </c>
      <c r="L246" s="849">
        <f>IFERROR(VLOOKUP($D246,Listen!$F$3:$H$39,2,0),0)</f>
        <v>0</v>
      </c>
      <c r="M246" s="849">
        <f>IFERROR(VLOOKUP($D246,Listen!$F$3:$H$39,3,0),0)</f>
        <v>0</v>
      </c>
      <c r="N246" s="1115">
        <f t="shared" si="35"/>
        <v>0</v>
      </c>
      <c r="O246" s="1115">
        <f t="shared" si="43"/>
        <v>0</v>
      </c>
      <c r="P246" s="1115">
        <f t="shared" si="43"/>
        <v>0</v>
      </c>
      <c r="Q246" s="1115">
        <f t="shared" si="43"/>
        <v>0</v>
      </c>
      <c r="R246" s="1115">
        <f t="shared" si="43"/>
        <v>0</v>
      </c>
      <c r="S246" s="1115">
        <f t="shared" si="43"/>
        <v>0</v>
      </c>
      <c r="T246" s="1115">
        <f t="shared" si="43"/>
        <v>0</v>
      </c>
      <c r="U246" s="851">
        <f t="shared" si="40"/>
        <v>0</v>
      </c>
      <c r="V246" s="852">
        <f>IF(E246='A. Allgemeine Informationen'!$D$14,$K246-W246,HLOOKUP('A. Allgemeine Informationen'!$D$14-1,$X$5:$AD$2005,ROW(E246)-4,FALSE)-$W246)</f>
        <v>0</v>
      </c>
      <c r="W246" s="851">
        <f>HLOOKUP('A. Allgemeine Informationen'!$D$14,$X$5:$AD$2005,ROW(E246)-4,FALSE)</f>
        <v>0</v>
      </c>
      <c r="X246" s="851">
        <f t="shared" si="36"/>
        <v>0</v>
      </c>
      <c r="Y246" s="851">
        <f t="shared" si="42"/>
        <v>0</v>
      </c>
      <c r="Z246" s="851">
        <f t="shared" si="42"/>
        <v>0</v>
      </c>
      <c r="AA246" s="851">
        <f t="shared" si="42"/>
        <v>0</v>
      </c>
      <c r="AB246" s="851">
        <f t="shared" si="42"/>
        <v>0</v>
      </c>
      <c r="AC246" s="851">
        <f t="shared" si="42"/>
        <v>0</v>
      </c>
      <c r="AD246" s="853">
        <f t="shared" si="42"/>
        <v>0</v>
      </c>
    </row>
    <row r="247" spans="2:30" s="971" customFormat="1" ht="15" customHeight="1" x14ac:dyDescent="0.2">
      <c r="B247" s="840"/>
      <c r="C247" s="970" t="str">
        <f>IF(B247="","",VLOOKUP(B247,'E8. KKauf_Berechnung'!$B$11:$D$140,2,0))</f>
        <v/>
      </c>
      <c r="D247" s="841"/>
      <c r="E247" s="842"/>
      <c r="F247" s="836"/>
      <c r="G247" s="836"/>
      <c r="H247" s="836"/>
      <c r="I247" s="843">
        <f t="shared" si="37"/>
        <v>0</v>
      </c>
      <c r="J247" s="836"/>
      <c r="K247" s="843">
        <f t="shared" si="38"/>
        <v>0</v>
      </c>
      <c r="L247" s="849">
        <f>IFERROR(VLOOKUP($D247,Listen!$F$3:$H$39,2,0),0)</f>
        <v>0</v>
      </c>
      <c r="M247" s="849">
        <f>IFERROR(VLOOKUP($D247,Listen!$F$3:$H$39,3,0),0)</f>
        <v>0</v>
      </c>
      <c r="N247" s="1115">
        <f t="shared" si="35"/>
        <v>0</v>
      </c>
      <c r="O247" s="1115">
        <f t="shared" ref="O247:T262" si="44">N247</f>
        <v>0</v>
      </c>
      <c r="P247" s="1115">
        <f t="shared" si="44"/>
        <v>0</v>
      </c>
      <c r="Q247" s="1115">
        <f t="shared" si="44"/>
        <v>0</v>
      </c>
      <c r="R247" s="1115">
        <f t="shared" si="44"/>
        <v>0</v>
      </c>
      <c r="S247" s="1115">
        <f t="shared" si="44"/>
        <v>0</v>
      </c>
      <c r="T247" s="1115">
        <f t="shared" si="44"/>
        <v>0</v>
      </c>
      <c r="U247" s="851">
        <f t="shared" si="40"/>
        <v>0</v>
      </c>
      <c r="V247" s="852">
        <f>IF(E247='A. Allgemeine Informationen'!$D$14,$K247-W247,HLOOKUP('A. Allgemeine Informationen'!$D$14-1,$X$5:$AD$2005,ROW(E247)-4,FALSE)-$W247)</f>
        <v>0</v>
      </c>
      <c r="W247" s="851">
        <f>HLOOKUP('A. Allgemeine Informationen'!$D$14,$X$5:$AD$2005,ROW(E247)-4,FALSE)</f>
        <v>0</v>
      </c>
      <c r="X247" s="851">
        <f t="shared" si="36"/>
        <v>0</v>
      </c>
      <c r="Y247" s="851">
        <f t="shared" si="42"/>
        <v>0</v>
      </c>
      <c r="Z247" s="851">
        <f t="shared" si="42"/>
        <v>0</v>
      </c>
      <c r="AA247" s="851">
        <f t="shared" si="42"/>
        <v>0</v>
      </c>
      <c r="AB247" s="851">
        <f t="shared" si="42"/>
        <v>0</v>
      </c>
      <c r="AC247" s="851">
        <f t="shared" si="42"/>
        <v>0</v>
      </c>
      <c r="AD247" s="853">
        <f t="shared" si="42"/>
        <v>0</v>
      </c>
    </row>
    <row r="248" spans="2:30" s="971" customFormat="1" ht="15" customHeight="1" x14ac:dyDescent="0.2">
      <c r="B248" s="840"/>
      <c r="C248" s="970" t="str">
        <f>IF(B248="","",VLOOKUP(B248,'E8. KKauf_Berechnung'!$B$11:$D$140,2,0))</f>
        <v/>
      </c>
      <c r="D248" s="841"/>
      <c r="E248" s="842"/>
      <c r="F248" s="836"/>
      <c r="G248" s="836"/>
      <c r="H248" s="836"/>
      <c r="I248" s="843">
        <f t="shared" si="37"/>
        <v>0</v>
      </c>
      <c r="J248" s="836"/>
      <c r="K248" s="843">
        <f t="shared" si="38"/>
        <v>0</v>
      </c>
      <c r="L248" s="849">
        <f>IFERROR(VLOOKUP($D248,Listen!$F$3:$H$39,2,0),0)</f>
        <v>0</v>
      </c>
      <c r="M248" s="849">
        <f>IFERROR(VLOOKUP($D248,Listen!$F$3:$H$39,3,0),0)</f>
        <v>0</v>
      </c>
      <c r="N248" s="1115">
        <f t="shared" si="35"/>
        <v>0</v>
      </c>
      <c r="O248" s="1115">
        <f t="shared" si="44"/>
        <v>0</v>
      </c>
      <c r="P248" s="1115">
        <f t="shared" si="44"/>
        <v>0</v>
      </c>
      <c r="Q248" s="1115">
        <f t="shared" si="44"/>
        <v>0</v>
      </c>
      <c r="R248" s="1115">
        <f t="shared" si="44"/>
        <v>0</v>
      </c>
      <c r="S248" s="1115">
        <f t="shared" si="44"/>
        <v>0</v>
      </c>
      <c r="T248" s="1115">
        <f t="shared" si="44"/>
        <v>0</v>
      </c>
      <c r="U248" s="851">
        <f t="shared" si="40"/>
        <v>0</v>
      </c>
      <c r="V248" s="852">
        <f>IF(E248='A. Allgemeine Informationen'!$D$14,$K248-W248,HLOOKUP('A. Allgemeine Informationen'!$D$14-1,$X$5:$AD$2005,ROW(E248)-4,FALSE)-$W248)</f>
        <v>0</v>
      </c>
      <c r="W248" s="851">
        <f>HLOOKUP('A. Allgemeine Informationen'!$D$14,$X$5:$AD$2005,ROW(E248)-4,FALSE)</f>
        <v>0</v>
      </c>
      <c r="X248" s="851">
        <f t="shared" si="36"/>
        <v>0</v>
      </c>
      <c r="Y248" s="851">
        <f t="shared" si="42"/>
        <v>0</v>
      </c>
      <c r="Z248" s="851">
        <f t="shared" si="42"/>
        <v>0</v>
      </c>
      <c r="AA248" s="851">
        <f t="shared" si="42"/>
        <v>0</v>
      </c>
      <c r="AB248" s="851">
        <f t="shared" si="42"/>
        <v>0</v>
      </c>
      <c r="AC248" s="851">
        <f t="shared" si="42"/>
        <v>0</v>
      </c>
      <c r="AD248" s="853">
        <f t="shared" si="42"/>
        <v>0</v>
      </c>
    </row>
    <row r="249" spans="2:30" s="971" customFormat="1" ht="15" customHeight="1" x14ac:dyDescent="0.2">
      <c r="B249" s="840"/>
      <c r="C249" s="970" t="str">
        <f>IF(B249="","",VLOOKUP(B249,'E8. KKauf_Berechnung'!$B$11:$D$140,2,0))</f>
        <v/>
      </c>
      <c r="D249" s="841"/>
      <c r="E249" s="842"/>
      <c r="F249" s="836"/>
      <c r="G249" s="836"/>
      <c r="H249" s="836"/>
      <c r="I249" s="843">
        <f t="shared" si="37"/>
        <v>0</v>
      </c>
      <c r="J249" s="836"/>
      <c r="K249" s="843">
        <f t="shared" si="38"/>
        <v>0</v>
      </c>
      <c r="L249" s="849">
        <f>IFERROR(VLOOKUP($D249,Listen!$F$3:$H$39,2,0),0)</f>
        <v>0</v>
      </c>
      <c r="M249" s="849">
        <f>IFERROR(VLOOKUP($D249,Listen!$F$3:$H$39,3,0),0)</f>
        <v>0</v>
      </c>
      <c r="N249" s="1115">
        <f t="shared" si="35"/>
        <v>0</v>
      </c>
      <c r="O249" s="1115">
        <f t="shared" si="44"/>
        <v>0</v>
      </c>
      <c r="P249" s="1115">
        <f t="shared" si="44"/>
        <v>0</v>
      </c>
      <c r="Q249" s="1115">
        <f t="shared" si="44"/>
        <v>0</v>
      </c>
      <c r="R249" s="1115">
        <f t="shared" si="44"/>
        <v>0</v>
      </c>
      <c r="S249" s="1115">
        <f t="shared" si="44"/>
        <v>0</v>
      </c>
      <c r="T249" s="1115">
        <f t="shared" si="44"/>
        <v>0</v>
      </c>
      <c r="U249" s="851">
        <f t="shared" si="40"/>
        <v>0</v>
      </c>
      <c r="V249" s="852">
        <f>IF(E249='A. Allgemeine Informationen'!$D$14,$K249-W249,HLOOKUP('A. Allgemeine Informationen'!$D$14-1,$X$5:$AD$2005,ROW(E249)-4,FALSE)-$W249)</f>
        <v>0</v>
      </c>
      <c r="W249" s="851">
        <f>HLOOKUP('A. Allgemeine Informationen'!$D$14,$X$5:$AD$2005,ROW(E249)-4,FALSE)</f>
        <v>0</v>
      </c>
      <c r="X249" s="851">
        <f t="shared" si="36"/>
        <v>0</v>
      </c>
      <c r="Y249" s="851">
        <f t="shared" si="42"/>
        <v>0</v>
      </c>
      <c r="Z249" s="851">
        <f t="shared" si="42"/>
        <v>0</v>
      </c>
      <c r="AA249" s="851">
        <f t="shared" si="42"/>
        <v>0</v>
      </c>
      <c r="AB249" s="851">
        <f t="shared" si="42"/>
        <v>0</v>
      </c>
      <c r="AC249" s="851">
        <f t="shared" si="42"/>
        <v>0</v>
      </c>
      <c r="AD249" s="853">
        <f t="shared" si="42"/>
        <v>0</v>
      </c>
    </row>
    <row r="250" spans="2:30" s="971" customFormat="1" ht="15" customHeight="1" x14ac:dyDescent="0.2">
      <c r="B250" s="840"/>
      <c r="C250" s="970" t="str">
        <f>IF(B250="","",VLOOKUP(B250,'E8. KKauf_Berechnung'!$B$11:$D$140,2,0))</f>
        <v/>
      </c>
      <c r="D250" s="841"/>
      <c r="E250" s="842"/>
      <c r="F250" s="836"/>
      <c r="G250" s="836"/>
      <c r="H250" s="836"/>
      <c r="I250" s="843">
        <f t="shared" si="37"/>
        <v>0</v>
      </c>
      <c r="J250" s="836"/>
      <c r="K250" s="843">
        <f t="shared" si="38"/>
        <v>0</v>
      </c>
      <c r="L250" s="849">
        <f>IFERROR(VLOOKUP($D250,Listen!$F$3:$H$39,2,0),0)</f>
        <v>0</v>
      </c>
      <c r="M250" s="849">
        <f>IFERROR(VLOOKUP($D250,Listen!$F$3:$H$39,3,0),0)</f>
        <v>0</v>
      </c>
      <c r="N250" s="1115">
        <f t="shared" si="35"/>
        <v>0</v>
      </c>
      <c r="O250" s="1115">
        <f t="shared" si="44"/>
        <v>0</v>
      </c>
      <c r="P250" s="1115">
        <f t="shared" si="44"/>
        <v>0</v>
      </c>
      <c r="Q250" s="1115">
        <f t="shared" si="44"/>
        <v>0</v>
      </c>
      <c r="R250" s="1115">
        <f t="shared" si="44"/>
        <v>0</v>
      </c>
      <c r="S250" s="1115">
        <f t="shared" si="44"/>
        <v>0</v>
      </c>
      <c r="T250" s="1115">
        <f t="shared" si="44"/>
        <v>0</v>
      </c>
      <c r="U250" s="851">
        <f t="shared" si="40"/>
        <v>0</v>
      </c>
      <c r="V250" s="852">
        <f>IF(E250='A. Allgemeine Informationen'!$D$14,$K250-W250,HLOOKUP('A. Allgemeine Informationen'!$D$14-1,$X$5:$AD$2005,ROW(E250)-4,FALSE)-$W250)</f>
        <v>0</v>
      </c>
      <c r="W250" s="851">
        <f>HLOOKUP('A. Allgemeine Informationen'!$D$14,$X$5:$AD$2005,ROW(E250)-4,FALSE)</f>
        <v>0</v>
      </c>
      <c r="X250" s="851">
        <f t="shared" si="36"/>
        <v>0</v>
      </c>
      <c r="Y250" s="851">
        <f t="shared" si="42"/>
        <v>0</v>
      </c>
      <c r="Z250" s="851">
        <f t="shared" si="42"/>
        <v>0</v>
      </c>
      <c r="AA250" s="851">
        <f t="shared" si="42"/>
        <v>0</v>
      </c>
      <c r="AB250" s="851">
        <f t="shared" si="42"/>
        <v>0</v>
      </c>
      <c r="AC250" s="851">
        <f t="shared" si="42"/>
        <v>0</v>
      </c>
      <c r="AD250" s="853">
        <f t="shared" si="42"/>
        <v>0</v>
      </c>
    </row>
    <row r="251" spans="2:30" s="971" customFormat="1" ht="15" customHeight="1" x14ac:dyDescent="0.2">
      <c r="B251" s="840"/>
      <c r="C251" s="970" t="str">
        <f>IF(B251="","",VLOOKUP(B251,'E8. KKauf_Berechnung'!$B$11:$D$140,2,0))</f>
        <v/>
      </c>
      <c r="D251" s="841"/>
      <c r="E251" s="842"/>
      <c r="F251" s="836"/>
      <c r="G251" s="836"/>
      <c r="H251" s="836"/>
      <c r="I251" s="843">
        <f t="shared" si="37"/>
        <v>0</v>
      </c>
      <c r="J251" s="836"/>
      <c r="K251" s="843">
        <f t="shared" si="38"/>
        <v>0</v>
      </c>
      <c r="L251" s="849">
        <f>IFERROR(VLOOKUP($D251,Listen!$F$3:$H$39,2,0),0)</f>
        <v>0</v>
      </c>
      <c r="M251" s="849">
        <f>IFERROR(VLOOKUP($D251,Listen!$F$3:$H$39,3,0),0)</f>
        <v>0</v>
      </c>
      <c r="N251" s="1115">
        <f t="shared" si="35"/>
        <v>0</v>
      </c>
      <c r="O251" s="1115">
        <f t="shared" si="44"/>
        <v>0</v>
      </c>
      <c r="P251" s="1115">
        <f t="shared" si="44"/>
        <v>0</v>
      </c>
      <c r="Q251" s="1115">
        <f t="shared" si="44"/>
        <v>0</v>
      </c>
      <c r="R251" s="1115">
        <f t="shared" si="44"/>
        <v>0</v>
      </c>
      <c r="S251" s="1115">
        <f t="shared" si="44"/>
        <v>0</v>
      </c>
      <c r="T251" s="1115">
        <f t="shared" si="44"/>
        <v>0</v>
      </c>
      <c r="U251" s="851">
        <f t="shared" si="40"/>
        <v>0</v>
      </c>
      <c r="V251" s="852">
        <f>IF(E251='A. Allgemeine Informationen'!$D$14,$K251-W251,HLOOKUP('A. Allgemeine Informationen'!$D$14-1,$X$5:$AD$2005,ROW(E251)-4,FALSE)-$W251)</f>
        <v>0</v>
      </c>
      <c r="W251" s="851">
        <f>HLOOKUP('A. Allgemeine Informationen'!$D$14,$X$5:$AD$2005,ROW(E251)-4,FALSE)</f>
        <v>0</v>
      </c>
      <c r="X251" s="851">
        <f t="shared" si="36"/>
        <v>0</v>
      </c>
      <c r="Y251" s="851">
        <f t="shared" si="42"/>
        <v>0</v>
      </c>
      <c r="Z251" s="851">
        <f t="shared" si="42"/>
        <v>0</v>
      </c>
      <c r="AA251" s="851">
        <f t="shared" si="42"/>
        <v>0</v>
      </c>
      <c r="AB251" s="851">
        <f t="shared" si="42"/>
        <v>0</v>
      </c>
      <c r="AC251" s="851">
        <f t="shared" si="42"/>
        <v>0</v>
      </c>
      <c r="AD251" s="853">
        <f t="shared" si="42"/>
        <v>0</v>
      </c>
    </row>
    <row r="252" spans="2:30" s="971" customFormat="1" ht="15" customHeight="1" x14ac:dyDescent="0.2">
      <c r="B252" s="840"/>
      <c r="C252" s="970" t="str">
        <f>IF(B252="","",VLOOKUP(B252,'E8. KKauf_Berechnung'!$B$11:$D$140,2,0))</f>
        <v/>
      </c>
      <c r="D252" s="841"/>
      <c r="E252" s="842"/>
      <c r="F252" s="836"/>
      <c r="G252" s="836"/>
      <c r="H252" s="836"/>
      <c r="I252" s="843">
        <f t="shared" si="37"/>
        <v>0</v>
      </c>
      <c r="J252" s="836"/>
      <c r="K252" s="843">
        <f t="shared" si="38"/>
        <v>0</v>
      </c>
      <c r="L252" s="849">
        <f>IFERROR(VLOOKUP($D252,Listen!$F$3:$H$39,2,0),0)</f>
        <v>0</v>
      </c>
      <c r="M252" s="849">
        <f>IFERROR(VLOOKUP($D252,Listen!$F$3:$H$39,3,0),0)</f>
        <v>0</v>
      </c>
      <c r="N252" s="1115">
        <f t="shared" si="35"/>
        <v>0</v>
      </c>
      <c r="O252" s="1115">
        <f t="shared" si="44"/>
        <v>0</v>
      </c>
      <c r="P252" s="1115">
        <f t="shared" si="44"/>
        <v>0</v>
      </c>
      <c r="Q252" s="1115">
        <f t="shared" si="44"/>
        <v>0</v>
      </c>
      <c r="R252" s="1115">
        <f t="shared" si="44"/>
        <v>0</v>
      </c>
      <c r="S252" s="1115">
        <f t="shared" si="44"/>
        <v>0</v>
      </c>
      <c r="T252" s="1115">
        <f t="shared" si="44"/>
        <v>0</v>
      </c>
      <c r="U252" s="851">
        <f t="shared" si="40"/>
        <v>0</v>
      </c>
      <c r="V252" s="852">
        <f>IF(E252='A. Allgemeine Informationen'!$D$14,$K252-W252,HLOOKUP('A. Allgemeine Informationen'!$D$14-1,$X$5:$AD$2005,ROW(E252)-4,FALSE)-$W252)</f>
        <v>0</v>
      </c>
      <c r="W252" s="851">
        <f>HLOOKUP('A. Allgemeine Informationen'!$D$14,$X$5:$AD$2005,ROW(E252)-4,FALSE)</f>
        <v>0</v>
      </c>
      <c r="X252" s="851">
        <f t="shared" si="36"/>
        <v>0</v>
      </c>
      <c r="Y252" s="851">
        <f t="shared" si="42"/>
        <v>0</v>
      </c>
      <c r="Z252" s="851">
        <f t="shared" si="42"/>
        <v>0</v>
      </c>
      <c r="AA252" s="851">
        <f t="shared" si="42"/>
        <v>0</v>
      </c>
      <c r="AB252" s="851">
        <f t="shared" si="42"/>
        <v>0</v>
      </c>
      <c r="AC252" s="851">
        <f t="shared" si="42"/>
        <v>0</v>
      </c>
      <c r="AD252" s="853">
        <f t="shared" si="42"/>
        <v>0</v>
      </c>
    </row>
    <row r="253" spans="2:30" s="971" customFormat="1" ht="15" customHeight="1" x14ac:dyDescent="0.2">
      <c r="B253" s="840"/>
      <c r="C253" s="970" t="str">
        <f>IF(B253="","",VLOOKUP(B253,'E8. KKauf_Berechnung'!$B$11:$D$140,2,0))</f>
        <v/>
      </c>
      <c r="D253" s="841"/>
      <c r="E253" s="842"/>
      <c r="F253" s="836"/>
      <c r="G253" s="836"/>
      <c r="H253" s="836"/>
      <c r="I253" s="843">
        <f t="shared" si="37"/>
        <v>0</v>
      </c>
      <c r="J253" s="836"/>
      <c r="K253" s="843">
        <f t="shared" si="38"/>
        <v>0</v>
      </c>
      <c r="L253" s="849">
        <f>IFERROR(VLOOKUP($D253,Listen!$F$3:$H$39,2,0),0)</f>
        <v>0</v>
      </c>
      <c r="M253" s="849">
        <f>IFERROR(VLOOKUP($D253,Listen!$F$3:$H$39,3,0),0)</f>
        <v>0</v>
      </c>
      <c r="N253" s="1115">
        <f t="shared" si="35"/>
        <v>0</v>
      </c>
      <c r="O253" s="1115">
        <f t="shared" si="44"/>
        <v>0</v>
      </c>
      <c r="P253" s="1115">
        <f t="shared" si="44"/>
        <v>0</v>
      </c>
      <c r="Q253" s="1115">
        <f t="shared" si="44"/>
        <v>0</v>
      </c>
      <c r="R253" s="1115">
        <f t="shared" si="44"/>
        <v>0</v>
      </c>
      <c r="S253" s="1115">
        <f t="shared" si="44"/>
        <v>0</v>
      </c>
      <c r="T253" s="1115">
        <f t="shared" si="44"/>
        <v>0</v>
      </c>
      <c r="U253" s="851">
        <f t="shared" si="40"/>
        <v>0</v>
      </c>
      <c r="V253" s="852">
        <f>IF(E253='A. Allgemeine Informationen'!$D$14,$K253-W253,HLOOKUP('A. Allgemeine Informationen'!$D$14-1,$X$5:$AD$2005,ROW(E253)-4,FALSE)-$W253)</f>
        <v>0</v>
      </c>
      <c r="W253" s="851">
        <f>HLOOKUP('A. Allgemeine Informationen'!$D$14,$X$5:$AD$2005,ROW(E253)-4,FALSE)</f>
        <v>0</v>
      </c>
      <c r="X253" s="851">
        <f t="shared" si="36"/>
        <v>0</v>
      </c>
      <c r="Y253" s="851">
        <f t="shared" si="42"/>
        <v>0</v>
      </c>
      <c r="Z253" s="851">
        <f t="shared" si="42"/>
        <v>0</v>
      </c>
      <c r="AA253" s="851">
        <f t="shared" si="42"/>
        <v>0</v>
      </c>
      <c r="AB253" s="851">
        <f t="shared" si="42"/>
        <v>0</v>
      </c>
      <c r="AC253" s="851">
        <f t="shared" si="42"/>
        <v>0</v>
      </c>
      <c r="AD253" s="853">
        <f t="shared" si="42"/>
        <v>0</v>
      </c>
    </row>
    <row r="254" spans="2:30" s="971" customFormat="1" ht="15" customHeight="1" x14ac:dyDescent="0.2">
      <c r="B254" s="840"/>
      <c r="C254" s="970" t="str">
        <f>IF(B254="","",VLOOKUP(B254,'E8. KKauf_Berechnung'!$B$11:$D$140,2,0))</f>
        <v/>
      </c>
      <c r="D254" s="841"/>
      <c r="E254" s="842"/>
      <c r="F254" s="836"/>
      <c r="G254" s="836"/>
      <c r="H254" s="836"/>
      <c r="I254" s="843">
        <f t="shared" si="37"/>
        <v>0</v>
      </c>
      <c r="J254" s="836"/>
      <c r="K254" s="843">
        <f t="shared" si="38"/>
        <v>0</v>
      </c>
      <c r="L254" s="849">
        <f>IFERROR(VLOOKUP($D254,Listen!$F$3:$H$39,2,0),0)</f>
        <v>0</v>
      </c>
      <c r="M254" s="849">
        <f>IFERROR(VLOOKUP($D254,Listen!$F$3:$H$39,3,0),0)</f>
        <v>0</v>
      </c>
      <c r="N254" s="1115">
        <f t="shared" si="35"/>
        <v>0</v>
      </c>
      <c r="O254" s="1115">
        <f t="shared" si="44"/>
        <v>0</v>
      </c>
      <c r="P254" s="1115">
        <f t="shared" si="44"/>
        <v>0</v>
      </c>
      <c r="Q254" s="1115">
        <f t="shared" si="44"/>
        <v>0</v>
      </c>
      <c r="R254" s="1115">
        <f t="shared" si="44"/>
        <v>0</v>
      </c>
      <c r="S254" s="1115">
        <f t="shared" si="44"/>
        <v>0</v>
      </c>
      <c r="T254" s="1115">
        <f t="shared" si="44"/>
        <v>0</v>
      </c>
      <c r="U254" s="851">
        <f t="shared" si="40"/>
        <v>0</v>
      </c>
      <c r="V254" s="852">
        <f>IF(E254='A. Allgemeine Informationen'!$D$14,$K254-W254,HLOOKUP('A. Allgemeine Informationen'!$D$14-1,$X$5:$AD$2005,ROW(E254)-4,FALSE)-$W254)</f>
        <v>0</v>
      </c>
      <c r="W254" s="851">
        <f>HLOOKUP('A. Allgemeine Informationen'!$D$14,$X$5:$AD$2005,ROW(E254)-4,FALSE)</f>
        <v>0</v>
      </c>
      <c r="X254" s="851">
        <f t="shared" si="36"/>
        <v>0</v>
      </c>
      <c r="Y254" s="851">
        <f t="shared" si="42"/>
        <v>0</v>
      </c>
      <c r="Z254" s="851">
        <f t="shared" si="42"/>
        <v>0</v>
      </c>
      <c r="AA254" s="851">
        <f t="shared" si="42"/>
        <v>0</v>
      </c>
      <c r="AB254" s="851">
        <f t="shared" si="42"/>
        <v>0</v>
      </c>
      <c r="AC254" s="851">
        <f t="shared" si="42"/>
        <v>0</v>
      </c>
      <c r="AD254" s="853">
        <f t="shared" si="42"/>
        <v>0</v>
      </c>
    </row>
    <row r="255" spans="2:30" s="971" customFormat="1" ht="15" customHeight="1" x14ac:dyDescent="0.2">
      <c r="B255" s="840"/>
      <c r="C255" s="970" t="str">
        <f>IF(B255="","",VLOOKUP(B255,'E8. KKauf_Berechnung'!$B$11:$D$140,2,0))</f>
        <v/>
      </c>
      <c r="D255" s="841"/>
      <c r="E255" s="842"/>
      <c r="F255" s="836"/>
      <c r="G255" s="836"/>
      <c r="H255" s="836"/>
      <c r="I255" s="843">
        <f t="shared" si="37"/>
        <v>0</v>
      </c>
      <c r="J255" s="836"/>
      <c r="K255" s="843">
        <f t="shared" si="38"/>
        <v>0</v>
      </c>
      <c r="L255" s="849">
        <f>IFERROR(VLOOKUP($D255,Listen!$F$3:$H$39,2,0),0)</f>
        <v>0</v>
      </c>
      <c r="M255" s="849">
        <f>IFERROR(VLOOKUP($D255,Listen!$F$3:$H$39,3,0),0)</f>
        <v>0</v>
      </c>
      <c r="N255" s="1115">
        <f t="shared" si="35"/>
        <v>0</v>
      </c>
      <c r="O255" s="1115">
        <f t="shared" si="44"/>
        <v>0</v>
      </c>
      <c r="P255" s="1115">
        <f t="shared" si="44"/>
        <v>0</v>
      </c>
      <c r="Q255" s="1115">
        <f t="shared" si="44"/>
        <v>0</v>
      </c>
      <c r="R255" s="1115">
        <f t="shared" si="44"/>
        <v>0</v>
      </c>
      <c r="S255" s="1115">
        <f t="shared" si="44"/>
        <v>0</v>
      </c>
      <c r="T255" s="1115">
        <f t="shared" si="44"/>
        <v>0</v>
      </c>
      <c r="U255" s="851">
        <f t="shared" si="40"/>
        <v>0</v>
      </c>
      <c r="V255" s="852">
        <f>IF(E255='A. Allgemeine Informationen'!$D$14,$K255-W255,HLOOKUP('A. Allgemeine Informationen'!$D$14-1,$X$5:$AD$2005,ROW(E255)-4,FALSE)-$W255)</f>
        <v>0</v>
      </c>
      <c r="W255" s="851">
        <f>HLOOKUP('A. Allgemeine Informationen'!$D$14,$X$5:$AD$2005,ROW(E255)-4,FALSE)</f>
        <v>0</v>
      </c>
      <c r="X255" s="851">
        <f t="shared" si="36"/>
        <v>0</v>
      </c>
      <c r="Y255" s="851">
        <f t="shared" si="42"/>
        <v>0</v>
      </c>
      <c r="Z255" s="851">
        <f t="shared" si="42"/>
        <v>0</v>
      </c>
      <c r="AA255" s="851">
        <f t="shared" si="42"/>
        <v>0</v>
      </c>
      <c r="AB255" s="851">
        <f t="shared" si="42"/>
        <v>0</v>
      </c>
      <c r="AC255" s="851">
        <f t="shared" si="42"/>
        <v>0</v>
      </c>
      <c r="AD255" s="853">
        <f t="shared" si="42"/>
        <v>0</v>
      </c>
    </row>
    <row r="256" spans="2:30" s="971" customFormat="1" ht="15" customHeight="1" x14ac:dyDescent="0.2">
      <c r="B256" s="840"/>
      <c r="C256" s="970" t="str">
        <f>IF(B256="","",VLOOKUP(B256,'E8. KKauf_Berechnung'!$B$11:$D$140,2,0))</f>
        <v/>
      </c>
      <c r="D256" s="841"/>
      <c r="E256" s="842"/>
      <c r="F256" s="836"/>
      <c r="G256" s="836"/>
      <c r="H256" s="836"/>
      <c r="I256" s="843">
        <f t="shared" si="37"/>
        <v>0</v>
      </c>
      <c r="J256" s="836"/>
      <c r="K256" s="843">
        <f t="shared" si="38"/>
        <v>0</v>
      </c>
      <c r="L256" s="849">
        <f>IFERROR(VLOOKUP($D256,Listen!$F$3:$H$39,2,0),0)</f>
        <v>0</v>
      </c>
      <c r="M256" s="849">
        <f>IFERROR(VLOOKUP($D256,Listen!$F$3:$H$39,3,0),0)</f>
        <v>0</v>
      </c>
      <c r="N256" s="1115">
        <f t="shared" si="35"/>
        <v>0</v>
      </c>
      <c r="O256" s="1115">
        <f t="shared" si="44"/>
        <v>0</v>
      </c>
      <c r="P256" s="1115">
        <f t="shared" si="44"/>
        <v>0</v>
      </c>
      <c r="Q256" s="1115">
        <f t="shared" si="44"/>
        <v>0</v>
      </c>
      <c r="R256" s="1115">
        <f t="shared" si="44"/>
        <v>0</v>
      </c>
      <c r="S256" s="1115">
        <f t="shared" si="44"/>
        <v>0</v>
      </c>
      <c r="T256" s="1115">
        <f t="shared" si="44"/>
        <v>0</v>
      </c>
      <c r="U256" s="851">
        <f t="shared" si="40"/>
        <v>0</v>
      </c>
      <c r="V256" s="852">
        <f>IF(E256='A. Allgemeine Informationen'!$D$14,$K256-W256,HLOOKUP('A. Allgemeine Informationen'!$D$14-1,$X$5:$AD$2005,ROW(E256)-4,FALSE)-$W256)</f>
        <v>0</v>
      </c>
      <c r="W256" s="851">
        <f>HLOOKUP('A. Allgemeine Informationen'!$D$14,$X$5:$AD$2005,ROW(E256)-4,FALSE)</f>
        <v>0</v>
      </c>
      <c r="X256" s="851">
        <f t="shared" si="36"/>
        <v>0</v>
      </c>
      <c r="Y256" s="851">
        <f t="shared" si="42"/>
        <v>0</v>
      </c>
      <c r="Z256" s="851">
        <f t="shared" si="42"/>
        <v>0</v>
      </c>
      <c r="AA256" s="851">
        <f t="shared" si="42"/>
        <v>0</v>
      </c>
      <c r="AB256" s="851">
        <f t="shared" si="42"/>
        <v>0</v>
      </c>
      <c r="AC256" s="851">
        <f t="shared" si="42"/>
        <v>0</v>
      </c>
      <c r="AD256" s="853">
        <f t="shared" si="42"/>
        <v>0</v>
      </c>
    </row>
    <row r="257" spans="2:30" s="971" customFormat="1" ht="15" customHeight="1" x14ac:dyDescent="0.2">
      <c r="B257" s="840"/>
      <c r="C257" s="970" t="str">
        <f>IF(B257="","",VLOOKUP(B257,'E8. KKauf_Berechnung'!$B$11:$D$140,2,0))</f>
        <v/>
      </c>
      <c r="D257" s="841"/>
      <c r="E257" s="842"/>
      <c r="F257" s="836"/>
      <c r="G257" s="836"/>
      <c r="H257" s="836"/>
      <c r="I257" s="843">
        <f t="shared" si="37"/>
        <v>0</v>
      </c>
      <c r="J257" s="836"/>
      <c r="K257" s="843">
        <f t="shared" si="38"/>
        <v>0</v>
      </c>
      <c r="L257" s="849">
        <f>IFERROR(VLOOKUP($D257,Listen!$F$3:$H$39,2,0),0)</f>
        <v>0</v>
      </c>
      <c r="M257" s="849">
        <f>IFERROR(VLOOKUP($D257,Listen!$F$3:$H$39,3,0),0)</f>
        <v>0</v>
      </c>
      <c r="N257" s="1115">
        <f t="shared" si="35"/>
        <v>0</v>
      </c>
      <c r="O257" s="1115">
        <f t="shared" si="44"/>
        <v>0</v>
      </c>
      <c r="P257" s="1115">
        <f t="shared" si="44"/>
        <v>0</v>
      </c>
      <c r="Q257" s="1115">
        <f t="shared" si="44"/>
        <v>0</v>
      </c>
      <c r="R257" s="1115">
        <f t="shared" si="44"/>
        <v>0</v>
      </c>
      <c r="S257" s="1115">
        <f t="shared" si="44"/>
        <v>0</v>
      </c>
      <c r="T257" s="1115">
        <f t="shared" si="44"/>
        <v>0</v>
      </c>
      <c r="U257" s="851">
        <f t="shared" si="40"/>
        <v>0</v>
      </c>
      <c r="V257" s="852">
        <f>IF(E257='A. Allgemeine Informationen'!$D$14,$K257-W257,HLOOKUP('A. Allgemeine Informationen'!$D$14-1,$X$5:$AD$2005,ROW(E257)-4,FALSE)-$W257)</f>
        <v>0</v>
      </c>
      <c r="W257" s="851">
        <f>HLOOKUP('A. Allgemeine Informationen'!$D$14,$X$5:$AD$2005,ROW(E257)-4,FALSE)</f>
        <v>0</v>
      </c>
      <c r="X257" s="851">
        <f t="shared" si="36"/>
        <v>0</v>
      </c>
      <c r="Y257" s="851">
        <f t="shared" si="42"/>
        <v>0</v>
      </c>
      <c r="Z257" s="851">
        <f t="shared" si="42"/>
        <v>0</v>
      </c>
      <c r="AA257" s="851">
        <f t="shared" si="42"/>
        <v>0</v>
      </c>
      <c r="AB257" s="851">
        <f t="shared" si="42"/>
        <v>0</v>
      </c>
      <c r="AC257" s="851">
        <f t="shared" si="42"/>
        <v>0</v>
      </c>
      <c r="AD257" s="853">
        <f t="shared" si="42"/>
        <v>0</v>
      </c>
    </row>
    <row r="258" spans="2:30" s="971" customFormat="1" ht="15" customHeight="1" x14ac:dyDescent="0.2">
      <c r="B258" s="840"/>
      <c r="C258" s="970" t="str">
        <f>IF(B258="","",VLOOKUP(B258,'E8. KKauf_Berechnung'!$B$11:$D$140,2,0))</f>
        <v/>
      </c>
      <c r="D258" s="841"/>
      <c r="E258" s="842"/>
      <c r="F258" s="836"/>
      <c r="G258" s="836"/>
      <c r="H258" s="836"/>
      <c r="I258" s="843">
        <f t="shared" si="37"/>
        <v>0</v>
      </c>
      <c r="J258" s="836"/>
      <c r="K258" s="843">
        <f t="shared" si="38"/>
        <v>0</v>
      </c>
      <c r="L258" s="849">
        <f>IFERROR(VLOOKUP($D258,Listen!$F$3:$H$39,2,0),0)</f>
        <v>0</v>
      </c>
      <c r="M258" s="849">
        <f>IFERROR(VLOOKUP($D258,Listen!$F$3:$H$39,3,0),0)</f>
        <v>0</v>
      </c>
      <c r="N258" s="1115">
        <f t="shared" si="35"/>
        <v>0</v>
      </c>
      <c r="O258" s="1115">
        <f t="shared" si="44"/>
        <v>0</v>
      </c>
      <c r="P258" s="1115">
        <f t="shared" si="44"/>
        <v>0</v>
      </c>
      <c r="Q258" s="1115">
        <f t="shared" si="44"/>
        <v>0</v>
      </c>
      <c r="R258" s="1115">
        <f t="shared" si="44"/>
        <v>0</v>
      </c>
      <c r="S258" s="1115">
        <f t="shared" si="44"/>
        <v>0</v>
      </c>
      <c r="T258" s="1115">
        <f t="shared" si="44"/>
        <v>0</v>
      </c>
      <c r="U258" s="851">
        <f t="shared" si="40"/>
        <v>0</v>
      </c>
      <c r="V258" s="852">
        <f>IF(E258='A. Allgemeine Informationen'!$D$14,$K258-W258,HLOOKUP('A. Allgemeine Informationen'!$D$14-1,$X$5:$AD$2005,ROW(E258)-4,FALSE)-$W258)</f>
        <v>0</v>
      </c>
      <c r="W258" s="851">
        <f>HLOOKUP('A. Allgemeine Informationen'!$D$14,$X$5:$AD$2005,ROW(E258)-4,FALSE)</f>
        <v>0</v>
      </c>
      <c r="X258" s="851">
        <f t="shared" si="36"/>
        <v>0</v>
      </c>
      <c r="Y258" s="851">
        <f t="shared" si="42"/>
        <v>0</v>
      </c>
      <c r="Z258" s="851">
        <f t="shared" si="42"/>
        <v>0</v>
      </c>
      <c r="AA258" s="851">
        <f t="shared" si="42"/>
        <v>0</v>
      </c>
      <c r="AB258" s="851">
        <f t="shared" si="42"/>
        <v>0</v>
      </c>
      <c r="AC258" s="851">
        <f t="shared" si="42"/>
        <v>0</v>
      </c>
      <c r="AD258" s="853">
        <f t="shared" si="42"/>
        <v>0</v>
      </c>
    </row>
    <row r="259" spans="2:30" s="971" customFormat="1" ht="15" customHeight="1" x14ac:dyDescent="0.2">
      <c r="B259" s="840"/>
      <c r="C259" s="970" t="str">
        <f>IF(B259="","",VLOOKUP(B259,'E8. KKauf_Berechnung'!$B$11:$D$140,2,0))</f>
        <v/>
      </c>
      <c r="D259" s="841"/>
      <c r="E259" s="842"/>
      <c r="F259" s="836"/>
      <c r="G259" s="836"/>
      <c r="H259" s="836"/>
      <c r="I259" s="843">
        <f t="shared" si="37"/>
        <v>0</v>
      </c>
      <c r="J259" s="836"/>
      <c r="K259" s="843">
        <f t="shared" si="38"/>
        <v>0</v>
      </c>
      <c r="L259" s="849">
        <f>IFERROR(VLOOKUP($D259,Listen!$F$3:$H$39,2,0),0)</f>
        <v>0</v>
      </c>
      <c r="M259" s="849">
        <f>IFERROR(VLOOKUP($D259,Listen!$F$3:$H$39,3,0),0)</f>
        <v>0</v>
      </c>
      <c r="N259" s="1115">
        <f t="shared" si="35"/>
        <v>0</v>
      </c>
      <c r="O259" s="1115">
        <f t="shared" si="44"/>
        <v>0</v>
      </c>
      <c r="P259" s="1115">
        <f t="shared" si="44"/>
        <v>0</v>
      </c>
      <c r="Q259" s="1115">
        <f t="shared" si="44"/>
        <v>0</v>
      </c>
      <c r="R259" s="1115">
        <f t="shared" si="44"/>
        <v>0</v>
      </c>
      <c r="S259" s="1115">
        <f t="shared" si="44"/>
        <v>0</v>
      </c>
      <c r="T259" s="1115">
        <f t="shared" si="44"/>
        <v>0</v>
      </c>
      <c r="U259" s="851">
        <f t="shared" si="40"/>
        <v>0</v>
      </c>
      <c r="V259" s="852">
        <f>IF(E259='A. Allgemeine Informationen'!$D$14,$K259-W259,HLOOKUP('A. Allgemeine Informationen'!$D$14-1,$X$5:$AD$2005,ROW(E259)-4,FALSE)-$W259)</f>
        <v>0</v>
      </c>
      <c r="W259" s="851">
        <f>HLOOKUP('A. Allgemeine Informationen'!$D$14,$X$5:$AD$2005,ROW(E259)-4,FALSE)</f>
        <v>0</v>
      </c>
      <c r="X259" s="851">
        <f t="shared" si="36"/>
        <v>0</v>
      </c>
      <c r="Y259" s="851">
        <f t="shared" si="42"/>
        <v>0</v>
      </c>
      <c r="Z259" s="851">
        <f t="shared" si="42"/>
        <v>0</v>
      </c>
      <c r="AA259" s="851">
        <f t="shared" si="42"/>
        <v>0</v>
      </c>
      <c r="AB259" s="851">
        <f t="shared" si="42"/>
        <v>0</v>
      </c>
      <c r="AC259" s="851">
        <f t="shared" si="42"/>
        <v>0</v>
      </c>
      <c r="AD259" s="853">
        <f t="shared" si="42"/>
        <v>0</v>
      </c>
    </row>
    <row r="260" spans="2:30" s="971" customFormat="1" ht="15" customHeight="1" x14ac:dyDescent="0.2">
      <c r="B260" s="840"/>
      <c r="C260" s="970" t="str">
        <f>IF(B260="","",VLOOKUP(B260,'E8. KKauf_Berechnung'!$B$11:$D$140,2,0))</f>
        <v/>
      </c>
      <c r="D260" s="841"/>
      <c r="E260" s="842"/>
      <c r="F260" s="836"/>
      <c r="G260" s="836"/>
      <c r="H260" s="836"/>
      <c r="I260" s="843">
        <f t="shared" si="37"/>
        <v>0</v>
      </c>
      <c r="J260" s="836"/>
      <c r="K260" s="843">
        <f t="shared" si="38"/>
        <v>0</v>
      </c>
      <c r="L260" s="849">
        <f>IFERROR(VLOOKUP($D260,Listen!$F$3:$H$39,2,0),0)</f>
        <v>0</v>
      </c>
      <c r="M260" s="849">
        <f>IFERROR(VLOOKUP($D260,Listen!$F$3:$H$39,3,0),0)</f>
        <v>0</v>
      </c>
      <c r="N260" s="1115">
        <f t="shared" si="35"/>
        <v>0</v>
      </c>
      <c r="O260" s="1115">
        <f t="shared" si="44"/>
        <v>0</v>
      </c>
      <c r="P260" s="1115">
        <f t="shared" si="44"/>
        <v>0</v>
      </c>
      <c r="Q260" s="1115">
        <f t="shared" si="44"/>
        <v>0</v>
      </c>
      <c r="R260" s="1115">
        <f t="shared" si="44"/>
        <v>0</v>
      </c>
      <c r="S260" s="1115">
        <f t="shared" si="44"/>
        <v>0</v>
      </c>
      <c r="T260" s="1115">
        <f t="shared" si="44"/>
        <v>0</v>
      </c>
      <c r="U260" s="851">
        <f t="shared" si="40"/>
        <v>0</v>
      </c>
      <c r="V260" s="852">
        <f>IF(E260='A. Allgemeine Informationen'!$D$14,$K260-W260,HLOOKUP('A. Allgemeine Informationen'!$D$14-1,$X$5:$AD$2005,ROW(E260)-4,FALSE)-$W260)</f>
        <v>0</v>
      </c>
      <c r="W260" s="851">
        <f>HLOOKUP('A. Allgemeine Informationen'!$D$14,$X$5:$AD$2005,ROW(E260)-4,FALSE)</f>
        <v>0</v>
      </c>
      <c r="X260" s="851">
        <f t="shared" si="36"/>
        <v>0</v>
      </c>
      <c r="Y260" s="851">
        <f t="shared" si="42"/>
        <v>0</v>
      </c>
      <c r="Z260" s="851">
        <f t="shared" si="42"/>
        <v>0</v>
      </c>
      <c r="AA260" s="851">
        <f t="shared" si="42"/>
        <v>0</v>
      </c>
      <c r="AB260" s="851">
        <f t="shared" si="42"/>
        <v>0</v>
      </c>
      <c r="AC260" s="851">
        <f t="shared" si="42"/>
        <v>0</v>
      </c>
      <c r="AD260" s="853">
        <f t="shared" si="42"/>
        <v>0</v>
      </c>
    </row>
    <row r="261" spans="2:30" s="971" customFormat="1" ht="15" customHeight="1" x14ac:dyDescent="0.2">
      <c r="B261" s="840"/>
      <c r="C261" s="970" t="str">
        <f>IF(B261="","",VLOOKUP(B261,'E8. KKauf_Berechnung'!$B$11:$D$140,2,0))</f>
        <v/>
      </c>
      <c r="D261" s="841"/>
      <c r="E261" s="842"/>
      <c r="F261" s="836"/>
      <c r="G261" s="836"/>
      <c r="H261" s="836"/>
      <c r="I261" s="843">
        <f t="shared" si="37"/>
        <v>0</v>
      </c>
      <c r="J261" s="836"/>
      <c r="K261" s="843">
        <f t="shared" si="38"/>
        <v>0</v>
      </c>
      <c r="L261" s="849">
        <f>IFERROR(VLOOKUP($D261,Listen!$F$3:$H$39,2,0),0)</f>
        <v>0</v>
      </c>
      <c r="M261" s="849">
        <f>IFERROR(VLOOKUP($D261,Listen!$F$3:$H$39,3,0),0)</f>
        <v>0</v>
      </c>
      <c r="N261" s="1115">
        <f t="shared" si="35"/>
        <v>0</v>
      </c>
      <c r="O261" s="1115">
        <f t="shared" si="44"/>
        <v>0</v>
      </c>
      <c r="P261" s="1115">
        <f t="shared" si="44"/>
        <v>0</v>
      </c>
      <c r="Q261" s="1115">
        <f t="shared" si="44"/>
        <v>0</v>
      </c>
      <c r="R261" s="1115">
        <f t="shared" si="44"/>
        <v>0</v>
      </c>
      <c r="S261" s="1115">
        <f t="shared" si="44"/>
        <v>0</v>
      </c>
      <c r="T261" s="1115">
        <f t="shared" si="44"/>
        <v>0</v>
      </c>
      <c r="U261" s="851">
        <f t="shared" si="40"/>
        <v>0</v>
      </c>
      <c r="V261" s="852">
        <f>IF(E261='A. Allgemeine Informationen'!$D$14,$K261-W261,HLOOKUP('A. Allgemeine Informationen'!$D$14-1,$X$5:$AD$2005,ROW(E261)-4,FALSE)-$W261)</f>
        <v>0</v>
      </c>
      <c r="W261" s="851">
        <f>HLOOKUP('A. Allgemeine Informationen'!$D$14,$X$5:$AD$2005,ROW(E261)-4,FALSE)</f>
        <v>0</v>
      </c>
      <c r="X261" s="851">
        <f t="shared" si="36"/>
        <v>0</v>
      </c>
      <c r="Y261" s="851">
        <f t="shared" si="42"/>
        <v>0</v>
      </c>
      <c r="Z261" s="851">
        <f t="shared" si="42"/>
        <v>0</v>
      </c>
      <c r="AA261" s="851">
        <f t="shared" si="42"/>
        <v>0</v>
      </c>
      <c r="AB261" s="851">
        <f t="shared" si="42"/>
        <v>0</v>
      </c>
      <c r="AC261" s="851">
        <f t="shared" si="42"/>
        <v>0</v>
      </c>
      <c r="AD261" s="853">
        <f t="shared" si="42"/>
        <v>0</v>
      </c>
    </row>
    <row r="262" spans="2:30" s="971" customFormat="1" ht="15" customHeight="1" x14ac:dyDescent="0.2">
      <c r="B262" s="840"/>
      <c r="C262" s="970" t="str">
        <f>IF(B262="","",VLOOKUP(B262,'E8. KKauf_Berechnung'!$B$11:$D$140,2,0))</f>
        <v/>
      </c>
      <c r="D262" s="841"/>
      <c r="E262" s="842"/>
      <c r="F262" s="836"/>
      <c r="G262" s="836"/>
      <c r="H262" s="836"/>
      <c r="I262" s="843">
        <f t="shared" si="37"/>
        <v>0</v>
      </c>
      <c r="J262" s="836"/>
      <c r="K262" s="843">
        <f t="shared" si="38"/>
        <v>0</v>
      </c>
      <c r="L262" s="849">
        <f>IFERROR(VLOOKUP($D262,Listen!$F$3:$H$39,2,0),0)</f>
        <v>0</v>
      </c>
      <c r="M262" s="849">
        <f>IFERROR(VLOOKUP($D262,Listen!$F$3:$H$39,3,0),0)</f>
        <v>0</v>
      </c>
      <c r="N262" s="1115">
        <f t="shared" ref="N262:N325" si="45">$L262</f>
        <v>0</v>
      </c>
      <c r="O262" s="1115">
        <f t="shared" si="44"/>
        <v>0</v>
      </c>
      <c r="P262" s="1115">
        <f t="shared" si="44"/>
        <v>0</v>
      </c>
      <c r="Q262" s="1115">
        <f t="shared" si="44"/>
        <v>0</v>
      </c>
      <c r="R262" s="1115">
        <f t="shared" si="44"/>
        <v>0</v>
      </c>
      <c r="S262" s="1115">
        <f t="shared" si="44"/>
        <v>0</v>
      </c>
      <c r="T262" s="1115">
        <f t="shared" si="44"/>
        <v>0</v>
      </c>
      <c r="U262" s="851">
        <f t="shared" si="40"/>
        <v>0</v>
      </c>
      <c r="V262" s="852">
        <f>IF(E262='A. Allgemeine Informationen'!$D$14,$K262-W262,HLOOKUP('A. Allgemeine Informationen'!$D$14-1,$X$5:$AD$2005,ROW(E262)-4,FALSE)-$W262)</f>
        <v>0</v>
      </c>
      <c r="W262" s="851">
        <f>HLOOKUP('A. Allgemeine Informationen'!$D$14,$X$5:$AD$2005,ROW(E262)-4,FALSE)</f>
        <v>0</v>
      </c>
      <c r="X262" s="851">
        <f t="shared" ref="X262:X325" si="46">IF(OR($E262=0,$K262=0),0,IF($E262&lt;=X$5,$K262-$K262/N262*(X$5-$E262+1),0))</f>
        <v>0</v>
      </c>
      <c r="Y262" s="851">
        <f t="shared" si="42"/>
        <v>0</v>
      </c>
      <c r="Z262" s="851">
        <f t="shared" si="42"/>
        <v>0</v>
      </c>
      <c r="AA262" s="851">
        <f t="shared" si="42"/>
        <v>0</v>
      </c>
      <c r="AB262" s="851">
        <f t="shared" ref="AB262:AD325" si="47">IF(OR($E262=0,$K262=0,R262-(AB$5-$E262)=0),0,IF($E262&lt;AB$5,AA262-AA262/(R262-(AB$5-$E262)),IF($E262=AB$5,$K262-$K262/R262,0)))</f>
        <v>0</v>
      </c>
      <c r="AC262" s="851">
        <f t="shared" si="47"/>
        <v>0</v>
      </c>
      <c r="AD262" s="853">
        <f t="shared" si="47"/>
        <v>0</v>
      </c>
    </row>
    <row r="263" spans="2:30" s="971" customFormat="1" ht="15" customHeight="1" x14ac:dyDescent="0.2">
      <c r="B263" s="840"/>
      <c r="C263" s="970" t="str">
        <f>IF(B263="","",VLOOKUP(B263,'E8. KKauf_Berechnung'!$B$11:$D$140,2,0))</f>
        <v/>
      </c>
      <c r="D263" s="841"/>
      <c r="E263" s="842"/>
      <c r="F263" s="836"/>
      <c r="G263" s="836"/>
      <c r="H263" s="836"/>
      <c r="I263" s="843">
        <f t="shared" ref="I263:I326" si="48">F263+G263-H263</f>
        <v>0</v>
      </c>
      <c r="J263" s="836"/>
      <c r="K263" s="843">
        <f t="shared" ref="K263:K326" si="49">I263-J263</f>
        <v>0</v>
      </c>
      <c r="L263" s="849">
        <f>IFERROR(VLOOKUP($D263,Listen!$F$3:$H$39,2,0),0)</f>
        <v>0</v>
      </c>
      <c r="M263" s="849">
        <f>IFERROR(VLOOKUP($D263,Listen!$F$3:$H$39,3,0),0)</f>
        <v>0</v>
      </c>
      <c r="N263" s="1115">
        <f t="shared" si="45"/>
        <v>0</v>
      </c>
      <c r="O263" s="1115">
        <f t="shared" ref="O263:T278" si="50">N263</f>
        <v>0</v>
      </c>
      <c r="P263" s="1115">
        <f t="shared" si="50"/>
        <v>0</v>
      </c>
      <c r="Q263" s="1115">
        <f t="shared" si="50"/>
        <v>0</v>
      </c>
      <c r="R263" s="1115">
        <f t="shared" si="50"/>
        <v>0</v>
      </c>
      <c r="S263" s="1115">
        <f t="shared" si="50"/>
        <v>0</v>
      </c>
      <c r="T263" s="1115">
        <f t="shared" si="50"/>
        <v>0</v>
      </c>
      <c r="U263" s="851">
        <f t="shared" ref="U263:U326" si="51">W263+V263</f>
        <v>0</v>
      </c>
      <c r="V263" s="852">
        <f>IF(E263='A. Allgemeine Informationen'!$D$14,$K263-W263,HLOOKUP('A. Allgemeine Informationen'!$D$14-1,$X$5:$AD$2005,ROW(E263)-4,FALSE)-$W263)</f>
        <v>0</v>
      </c>
      <c r="W263" s="851">
        <f>HLOOKUP('A. Allgemeine Informationen'!$D$14,$X$5:$AD$2005,ROW(E263)-4,FALSE)</f>
        <v>0</v>
      </c>
      <c r="X263" s="851">
        <f t="shared" si="46"/>
        <v>0</v>
      </c>
      <c r="Y263" s="851">
        <f t="shared" ref="Y263:AD326" si="52">IF(OR($E263=0,$K263=0,O263-(Y$5-$E263)=0),0,IF($E263&lt;Y$5,X263-X263/(O263-(Y$5-$E263)),IF($E263=Y$5,$K263-$K263/O263,0)))</f>
        <v>0</v>
      </c>
      <c r="Z263" s="851">
        <f t="shared" si="52"/>
        <v>0</v>
      </c>
      <c r="AA263" s="851">
        <f t="shared" si="52"/>
        <v>0</v>
      </c>
      <c r="AB263" s="851">
        <f t="shared" si="47"/>
        <v>0</v>
      </c>
      <c r="AC263" s="851">
        <f t="shared" si="47"/>
        <v>0</v>
      </c>
      <c r="AD263" s="853">
        <f t="shared" si="47"/>
        <v>0</v>
      </c>
    </row>
    <row r="264" spans="2:30" s="971" customFormat="1" ht="15" customHeight="1" x14ac:dyDescent="0.2">
      <c r="B264" s="840"/>
      <c r="C264" s="970" t="str">
        <f>IF(B264="","",VLOOKUP(B264,'E8. KKauf_Berechnung'!$B$11:$D$140,2,0))</f>
        <v/>
      </c>
      <c r="D264" s="841"/>
      <c r="E264" s="842"/>
      <c r="F264" s="836"/>
      <c r="G264" s="836"/>
      <c r="H264" s="836"/>
      <c r="I264" s="843">
        <f t="shared" si="48"/>
        <v>0</v>
      </c>
      <c r="J264" s="836"/>
      <c r="K264" s="843">
        <f t="shared" si="49"/>
        <v>0</v>
      </c>
      <c r="L264" s="849">
        <f>IFERROR(VLOOKUP($D264,Listen!$F$3:$H$39,2,0),0)</f>
        <v>0</v>
      </c>
      <c r="M264" s="849">
        <f>IFERROR(VLOOKUP($D264,Listen!$F$3:$H$39,3,0),0)</f>
        <v>0</v>
      </c>
      <c r="N264" s="1115">
        <f t="shared" si="45"/>
        <v>0</v>
      </c>
      <c r="O264" s="1115">
        <f t="shared" si="50"/>
        <v>0</v>
      </c>
      <c r="P264" s="1115">
        <f t="shared" si="50"/>
        <v>0</v>
      </c>
      <c r="Q264" s="1115">
        <f t="shared" si="50"/>
        <v>0</v>
      </c>
      <c r="R264" s="1115">
        <f t="shared" si="50"/>
        <v>0</v>
      </c>
      <c r="S264" s="1115">
        <f t="shared" si="50"/>
        <v>0</v>
      </c>
      <c r="T264" s="1115">
        <f t="shared" si="50"/>
        <v>0</v>
      </c>
      <c r="U264" s="851">
        <f t="shared" si="51"/>
        <v>0</v>
      </c>
      <c r="V264" s="852">
        <f>IF(E264='A. Allgemeine Informationen'!$D$14,$K264-W264,HLOOKUP('A. Allgemeine Informationen'!$D$14-1,$X$5:$AD$2005,ROW(E264)-4,FALSE)-$W264)</f>
        <v>0</v>
      </c>
      <c r="W264" s="851">
        <f>HLOOKUP('A. Allgemeine Informationen'!$D$14,$X$5:$AD$2005,ROW(E264)-4,FALSE)</f>
        <v>0</v>
      </c>
      <c r="X264" s="851">
        <f t="shared" si="46"/>
        <v>0</v>
      </c>
      <c r="Y264" s="851">
        <f t="shared" si="52"/>
        <v>0</v>
      </c>
      <c r="Z264" s="851">
        <f t="shared" si="52"/>
        <v>0</v>
      </c>
      <c r="AA264" s="851">
        <f t="shared" si="52"/>
        <v>0</v>
      </c>
      <c r="AB264" s="851">
        <f t="shared" si="47"/>
        <v>0</v>
      </c>
      <c r="AC264" s="851">
        <f t="shared" si="47"/>
        <v>0</v>
      </c>
      <c r="AD264" s="853">
        <f t="shared" si="47"/>
        <v>0</v>
      </c>
    </row>
    <row r="265" spans="2:30" s="971" customFormat="1" ht="15" customHeight="1" x14ac:dyDescent="0.2">
      <c r="B265" s="840"/>
      <c r="C265" s="970" t="str">
        <f>IF(B265="","",VLOOKUP(B265,'E8. KKauf_Berechnung'!$B$11:$D$140,2,0))</f>
        <v/>
      </c>
      <c r="D265" s="841"/>
      <c r="E265" s="842"/>
      <c r="F265" s="836"/>
      <c r="G265" s="836"/>
      <c r="H265" s="836"/>
      <c r="I265" s="843">
        <f t="shared" si="48"/>
        <v>0</v>
      </c>
      <c r="J265" s="836"/>
      <c r="K265" s="843">
        <f t="shared" si="49"/>
        <v>0</v>
      </c>
      <c r="L265" s="849">
        <f>IFERROR(VLOOKUP($D265,Listen!$F$3:$H$39,2,0),0)</f>
        <v>0</v>
      </c>
      <c r="M265" s="849">
        <f>IFERROR(VLOOKUP($D265,Listen!$F$3:$H$39,3,0),0)</f>
        <v>0</v>
      </c>
      <c r="N265" s="1115">
        <f t="shared" si="45"/>
        <v>0</v>
      </c>
      <c r="O265" s="1115">
        <f t="shared" si="50"/>
        <v>0</v>
      </c>
      <c r="P265" s="1115">
        <f t="shared" si="50"/>
        <v>0</v>
      </c>
      <c r="Q265" s="1115">
        <f t="shared" si="50"/>
        <v>0</v>
      </c>
      <c r="R265" s="1115">
        <f t="shared" si="50"/>
        <v>0</v>
      </c>
      <c r="S265" s="1115">
        <f t="shared" si="50"/>
        <v>0</v>
      </c>
      <c r="T265" s="1115">
        <f t="shared" si="50"/>
        <v>0</v>
      </c>
      <c r="U265" s="851">
        <f t="shared" si="51"/>
        <v>0</v>
      </c>
      <c r="V265" s="852">
        <f>IF(E265='A. Allgemeine Informationen'!$D$14,$K265-W265,HLOOKUP('A. Allgemeine Informationen'!$D$14-1,$X$5:$AD$2005,ROW(E265)-4,FALSE)-$W265)</f>
        <v>0</v>
      </c>
      <c r="W265" s="851">
        <f>HLOOKUP('A. Allgemeine Informationen'!$D$14,$X$5:$AD$2005,ROW(E265)-4,FALSE)</f>
        <v>0</v>
      </c>
      <c r="X265" s="851">
        <f t="shared" si="46"/>
        <v>0</v>
      </c>
      <c r="Y265" s="851">
        <f t="shared" si="52"/>
        <v>0</v>
      </c>
      <c r="Z265" s="851">
        <f t="shared" si="52"/>
        <v>0</v>
      </c>
      <c r="AA265" s="851">
        <f t="shared" si="52"/>
        <v>0</v>
      </c>
      <c r="AB265" s="851">
        <f t="shared" si="47"/>
        <v>0</v>
      </c>
      <c r="AC265" s="851">
        <f t="shared" si="47"/>
        <v>0</v>
      </c>
      <c r="AD265" s="853">
        <f t="shared" si="47"/>
        <v>0</v>
      </c>
    </row>
    <row r="266" spans="2:30" s="971" customFormat="1" ht="15" customHeight="1" x14ac:dyDescent="0.2">
      <c r="B266" s="840"/>
      <c r="C266" s="970" t="str">
        <f>IF(B266="","",VLOOKUP(B266,'E8. KKauf_Berechnung'!$B$11:$D$140,2,0))</f>
        <v/>
      </c>
      <c r="D266" s="841"/>
      <c r="E266" s="842"/>
      <c r="F266" s="836"/>
      <c r="G266" s="836"/>
      <c r="H266" s="836"/>
      <c r="I266" s="843">
        <f t="shared" si="48"/>
        <v>0</v>
      </c>
      <c r="J266" s="836"/>
      <c r="K266" s="843">
        <f t="shared" si="49"/>
        <v>0</v>
      </c>
      <c r="L266" s="849">
        <f>IFERROR(VLOOKUP($D266,Listen!$F$3:$H$39,2,0),0)</f>
        <v>0</v>
      </c>
      <c r="M266" s="849">
        <f>IFERROR(VLOOKUP($D266,Listen!$F$3:$H$39,3,0),0)</f>
        <v>0</v>
      </c>
      <c r="N266" s="1115">
        <f t="shared" si="45"/>
        <v>0</v>
      </c>
      <c r="O266" s="1115">
        <f t="shared" si="50"/>
        <v>0</v>
      </c>
      <c r="P266" s="1115">
        <f t="shared" si="50"/>
        <v>0</v>
      </c>
      <c r="Q266" s="1115">
        <f t="shared" si="50"/>
        <v>0</v>
      </c>
      <c r="R266" s="1115">
        <f t="shared" si="50"/>
        <v>0</v>
      </c>
      <c r="S266" s="1115">
        <f t="shared" si="50"/>
        <v>0</v>
      </c>
      <c r="T266" s="1115">
        <f t="shared" si="50"/>
        <v>0</v>
      </c>
      <c r="U266" s="851">
        <f t="shared" si="51"/>
        <v>0</v>
      </c>
      <c r="V266" s="852">
        <f>IF(E266='A. Allgemeine Informationen'!$D$14,$K266-W266,HLOOKUP('A. Allgemeine Informationen'!$D$14-1,$X$5:$AD$2005,ROW(E266)-4,FALSE)-$W266)</f>
        <v>0</v>
      </c>
      <c r="W266" s="851">
        <f>HLOOKUP('A. Allgemeine Informationen'!$D$14,$X$5:$AD$2005,ROW(E266)-4,FALSE)</f>
        <v>0</v>
      </c>
      <c r="X266" s="851">
        <f t="shared" si="46"/>
        <v>0</v>
      </c>
      <c r="Y266" s="851">
        <f t="shared" si="52"/>
        <v>0</v>
      </c>
      <c r="Z266" s="851">
        <f t="shared" si="52"/>
        <v>0</v>
      </c>
      <c r="AA266" s="851">
        <f t="shared" si="52"/>
        <v>0</v>
      </c>
      <c r="AB266" s="851">
        <f t="shared" si="47"/>
        <v>0</v>
      </c>
      <c r="AC266" s="851">
        <f t="shared" si="47"/>
        <v>0</v>
      </c>
      <c r="AD266" s="853">
        <f t="shared" si="47"/>
        <v>0</v>
      </c>
    </row>
    <row r="267" spans="2:30" s="971" customFormat="1" ht="15" customHeight="1" x14ac:dyDescent="0.2">
      <c r="B267" s="840"/>
      <c r="C267" s="970" t="str">
        <f>IF(B267="","",VLOOKUP(B267,'E8. KKauf_Berechnung'!$B$11:$D$140,2,0))</f>
        <v/>
      </c>
      <c r="D267" s="841"/>
      <c r="E267" s="842"/>
      <c r="F267" s="836"/>
      <c r="G267" s="836"/>
      <c r="H267" s="836"/>
      <c r="I267" s="843">
        <f t="shared" si="48"/>
        <v>0</v>
      </c>
      <c r="J267" s="836"/>
      <c r="K267" s="843">
        <f t="shared" si="49"/>
        <v>0</v>
      </c>
      <c r="L267" s="849">
        <f>IFERROR(VLOOKUP($D267,Listen!$F$3:$H$39,2,0),0)</f>
        <v>0</v>
      </c>
      <c r="M267" s="849">
        <f>IFERROR(VLOOKUP($D267,Listen!$F$3:$H$39,3,0),0)</f>
        <v>0</v>
      </c>
      <c r="N267" s="1115">
        <f t="shared" si="45"/>
        <v>0</v>
      </c>
      <c r="O267" s="1115">
        <f t="shared" si="50"/>
        <v>0</v>
      </c>
      <c r="P267" s="1115">
        <f t="shared" si="50"/>
        <v>0</v>
      </c>
      <c r="Q267" s="1115">
        <f t="shared" si="50"/>
        <v>0</v>
      </c>
      <c r="R267" s="1115">
        <f t="shared" si="50"/>
        <v>0</v>
      </c>
      <c r="S267" s="1115">
        <f t="shared" si="50"/>
        <v>0</v>
      </c>
      <c r="T267" s="1115">
        <f t="shared" si="50"/>
        <v>0</v>
      </c>
      <c r="U267" s="851">
        <f t="shared" si="51"/>
        <v>0</v>
      </c>
      <c r="V267" s="852">
        <f>IF(E267='A. Allgemeine Informationen'!$D$14,$K267-W267,HLOOKUP('A. Allgemeine Informationen'!$D$14-1,$X$5:$AD$2005,ROW(E267)-4,FALSE)-$W267)</f>
        <v>0</v>
      </c>
      <c r="W267" s="851">
        <f>HLOOKUP('A. Allgemeine Informationen'!$D$14,$X$5:$AD$2005,ROW(E267)-4,FALSE)</f>
        <v>0</v>
      </c>
      <c r="X267" s="851">
        <f t="shared" si="46"/>
        <v>0</v>
      </c>
      <c r="Y267" s="851">
        <f t="shared" si="52"/>
        <v>0</v>
      </c>
      <c r="Z267" s="851">
        <f t="shared" si="52"/>
        <v>0</v>
      </c>
      <c r="AA267" s="851">
        <f t="shared" si="52"/>
        <v>0</v>
      </c>
      <c r="AB267" s="851">
        <f t="shared" si="47"/>
        <v>0</v>
      </c>
      <c r="AC267" s="851">
        <f t="shared" si="47"/>
        <v>0</v>
      </c>
      <c r="AD267" s="853">
        <f t="shared" si="47"/>
        <v>0</v>
      </c>
    </row>
    <row r="268" spans="2:30" s="971" customFormat="1" ht="15" customHeight="1" x14ac:dyDescent="0.2">
      <c r="B268" s="840"/>
      <c r="C268" s="970" t="str">
        <f>IF(B268="","",VLOOKUP(B268,'E8. KKauf_Berechnung'!$B$11:$D$140,2,0))</f>
        <v/>
      </c>
      <c r="D268" s="841"/>
      <c r="E268" s="842"/>
      <c r="F268" s="836"/>
      <c r="G268" s="836"/>
      <c r="H268" s="836"/>
      <c r="I268" s="843">
        <f t="shared" si="48"/>
        <v>0</v>
      </c>
      <c r="J268" s="836"/>
      <c r="K268" s="843">
        <f t="shared" si="49"/>
        <v>0</v>
      </c>
      <c r="L268" s="849">
        <f>IFERROR(VLOOKUP($D268,Listen!$F$3:$H$39,2,0),0)</f>
        <v>0</v>
      </c>
      <c r="M268" s="849">
        <f>IFERROR(VLOOKUP($D268,Listen!$F$3:$H$39,3,0),0)</f>
        <v>0</v>
      </c>
      <c r="N268" s="1115">
        <f t="shared" si="45"/>
        <v>0</v>
      </c>
      <c r="O268" s="1115">
        <f t="shared" si="50"/>
        <v>0</v>
      </c>
      <c r="P268" s="1115">
        <f t="shared" si="50"/>
        <v>0</v>
      </c>
      <c r="Q268" s="1115">
        <f t="shared" si="50"/>
        <v>0</v>
      </c>
      <c r="R268" s="1115">
        <f t="shared" si="50"/>
        <v>0</v>
      </c>
      <c r="S268" s="1115">
        <f t="shared" si="50"/>
        <v>0</v>
      </c>
      <c r="T268" s="1115">
        <f t="shared" si="50"/>
        <v>0</v>
      </c>
      <c r="U268" s="851">
        <f t="shared" si="51"/>
        <v>0</v>
      </c>
      <c r="V268" s="852">
        <f>IF(E268='A. Allgemeine Informationen'!$D$14,$K268-W268,HLOOKUP('A. Allgemeine Informationen'!$D$14-1,$X$5:$AD$2005,ROW(E268)-4,FALSE)-$W268)</f>
        <v>0</v>
      </c>
      <c r="W268" s="851">
        <f>HLOOKUP('A. Allgemeine Informationen'!$D$14,$X$5:$AD$2005,ROW(E268)-4,FALSE)</f>
        <v>0</v>
      </c>
      <c r="X268" s="851">
        <f t="shared" si="46"/>
        <v>0</v>
      </c>
      <c r="Y268" s="851">
        <f t="shared" si="52"/>
        <v>0</v>
      </c>
      <c r="Z268" s="851">
        <f t="shared" si="52"/>
        <v>0</v>
      </c>
      <c r="AA268" s="851">
        <f t="shared" si="52"/>
        <v>0</v>
      </c>
      <c r="AB268" s="851">
        <f t="shared" si="47"/>
        <v>0</v>
      </c>
      <c r="AC268" s="851">
        <f t="shared" si="47"/>
        <v>0</v>
      </c>
      <c r="AD268" s="853">
        <f t="shared" si="47"/>
        <v>0</v>
      </c>
    </row>
    <row r="269" spans="2:30" s="971" customFormat="1" ht="15" customHeight="1" x14ac:dyDescent="0.2">
      <c r="B269" s="840"/>
      <c r="C269" s="970" t="str">
        <f>IF(B269="","",VLOOKUP(B269,'E8. KKauf_Berechnung'!$B$11:$D$140,2,0))</f>
        <v/>
      </c>
      <c r="D269" s="841"/>
      <c r="E269" s="842"/>
      <c r="F269" s="836"/>
      <c r="G269" s="836"/>
      <c r="H269" s="836"/>
      <c r="I269" s="843">
        <f t="shared" si="48"/>
        <v>0</v>
      </c>
      <c r="J269" s="836"/>
      <c r="K269" s="843">
        <f t="shared" si="49"/>
        <v>0</v>
      </c>
      <c r="L269" s="849">
        <f>IFERROR(VLOOKUP($D269,Listen!$F$3:$H$39,2,0),0)</f>
        <v>0</v>
      </c>
      <c r="M269" s="849">
        <f>IFERROR(VLOOKUP($D269,Listen!$F$3:$H$39,3,0),0)</f>
        <v>0</v>
      </c>
      <c r="N269" s="1115">
        <f t="shared" si="45"/>
        <v>0</v>
      </c>
      <c r="O269" s="1115">
        <f t="shared" si="50"/>
        <v>0</v>
      </c>
      <c r="P269" s="1115">
        <f t="shared" si="50"/>
        <v>0</v>
      </c>
      <c r="Q269" s="1115">
        <f t="shared" si="50"/>
        <v>0</v>
      </c>
      <c r="R269" s="1115">
        <f t="shared" si="50"/>
        <v>0</v>
      </c>
      <c r="S269" s="1115">
        <f t="shared" si="50"/>
        <v>0</v>
      </c>
      <c r="T269" s="1115">
        <f t="shared" si="50"/>
        <v>0</v>
      </c>
      <c r="U269" s="851">
        <f t="shared" si="51"/>
        <v>0</v>
      </c>
      <c r="V269" s="852">
        <f>IF(E269='A. Allgemeine Informationen'!$D$14,$K269-W269,HLOOKUP('A. Allgemeine Informationen'!$D$14-1,$X$5:$AD$2005,ROW(E269)-4,FALSE)-$W269)</f>
        <v>0</v>
      </c>
      <c r="W269" s="851">
        <f>HLOOKUP('A. Allgemeine Informationen'!$D$14,$X$5:$AD$2005,ROW(E269)-4,FALSE)</f>
        <v>0</v>
      </c>
      <c r="X269" s="851">
        <f t="shared" si="46"/>
        <v>0</v>
      </c>
      <c r="Y269" s="851">
        <f t="shared" si="52"/>
        <v>0</v>
      </c>
      <c r="Z269" s="851">
        <f t="shared" si="52"/>
        <v>0</v>
      </c>
      <c r="AA269" s="851">
        <f t="shared" si="52"/>
        <v>0</v>
      </c>
      <c r="AB269" s="851">
        <f t="shared" si="47"/>
        <v>0</v>
      </c>
      <c r="AC269" s="851">
        <f t="shared" si="47"/>
        <v>0</v>
      </c>
      <c r="AD269" s="853">
        <f t="shared" si="47"/>
        <v>0</v>
      </c>
    </row>
    <row r="270" spans="2:30" s="971" customFormat="1" ht="15" customHeight="1" x14ac:dyDescent="0.2">
      <c r="B270" s="840"/>
      <c r="C270" s="970" t="str">
        <f>IF(B270="","",VLOOKUP(B270,'E8. KKauf_Berechnung'!$B$11:$D$140,2,0))</f>
        <v/>
      </c>
      <c r="D270" s="841"/>
      <c r="E270" s="842"/>
      <c r="F270" s="836"/>
      <c r="G270" s="836"/>
      <c r="H270" s="836"/>
      <c r="I270" s="843">
        <f t="shared" si="48"/>
        <v>0</v>
      </c>
      <c r="J270" s="836"/>
      <c r="K270" s="843">
        <f t="shared" si="49"/>
        <v>0</v>
      </c>
      <c r="L270" s="849">
        <f>IFERROR(VLOOKUP($D270,Listen!$F$3:$H$39,2,0),0)</f>
        <v>0</v>
      </c>
      <c r="M270" s="849">
        <f>IFERROR(VLOOKUP($D270,Listen!$F$3:$H$39,3,0),0)</f>
        <v>0</v>
      </c>
      <c r="N270" s="1115">
        <f t="shared" si="45"/>
        <v>0</v>
      </c>
      <c r="O270" s="1115">
        <f t="shared" si="50"/>
        <v>0</v>
      </c>
      <c r="P270" s="1115">
        <f t="shared" si="50"/>
        <v>0</v>
      </c>
      <c r="Q270" s="1115">
        <f t="shared" si="50"/>
        <v>0</v>
      </c>
      <c r="R270" s="1115">
        <f t="shared" si="50"/>
        <v>0</v>
      </c>
      <c r="S270" s="1115">
        <f t="shared" si="50"/>
        <v>0</v>
      </c>
      <c r="T270" s="1115">
        <f t="shared" si="50"/>
        <v>0</v>
      </c>
      <c r="U270" s="851">
        <f t="shared" si="51"/>
        <v>0</v>
      </c>
      <c r="V270" s="852">
        <f>IF(E270='A. Allgemeine Informationen'!$D$14,$K270-W270,HLOOKUP('A. Allgemeine Informationen'!$D$14-1,$X$5:$AD$2005,ROW(E270)-4,FALSE)-$W270)</f>
        <v>0</v>
      </c>
      <c r="W270" s="851">
        <f>HLOOKUP('A. Allgemeine Informationen'!$D$14,$X$5:$AD$2005,ROW(E270)-4,FALSE)</f>
        <v>0</v>
      </c>
      <c r="X270" s="851">
        <f t="shared" si="46"/>
        <v>0</v>
      </c>
      <c r="Y270" s="851">
        <f t="shared" si="52"/>
        <v>0</v>
      </c>
      <c r="Z270" s="851">
        <f t="shared" si="52"/>
        <v>0</v>
      </c>
      <c r="AA270" s="851">
        <f t="shared" si="52"/>
        <v>0</v>
      </c>
      <c r="AB270" s="851">
        <f t="shared" si="47"/>
        <v>0</v>
      </c>
      <c r="AC270" s="851">
        <f t="shared" si="47"/>
        <v>0</v>
      </c>
      <c r="AD270" s="853">
        <f t="shared" si="47"/>
        <v>0</v>
      </c>
    </row>
    <row r="271" spans="2:30" s="971" customFormat="1" ht="15" customHeight="1" x14ac:dyDescent="0.2">
      <c r="B271" s="840"/>
      <c r="C271" s="970" t="str">
        <f>IF(B271="","",VLOOKUP(B271,'E8. KKauf_Berechnung'!$B$11:$D$140,2,0))</f>
        <v/>
      </c>
      <c r="D271" s="841"/>
      <c r="E271" s="842"/>
      <c r="F271" s="836"/>
      <c r="G271" s="836"/>
      <c r="H271" s="836"/>
      <c r="I271" s="843">
        <f t="shared" si="48"/>
        <v>0</v>
      </c>
      <c r="J271" s="836"/>
      <c r="K271" s="843">
        <f t="shared" si="49"/>
        <v>0</v>
      </c>
      <c r="L271" s="849">
        <f>IFERROR(VLOOKUP($D271,Listen!$F$3:$H$39,2,0),0)</f>
        <v>0</v>
      </c>
      <c r="M271" s="849">
        <f>IFERROR(VLOOKUP($D271,Listen!$F$3:$H$39,3,0),0)</f>
        <v>0</v>
      </c>
      <c r="N271" s="1115">
        <f t="shared" si="45"/>
        <v>0</v>
      </c>
      <c r="O271" s="1115">
        <f t="shared" si="50"/>
        <v>0</v>
      </c>
      <c r="P271" s="1115">
        <f t="shared" si="50"/>
        <v>0</v>
      </c>
      <c r="Q271" s="1115">
        <f t="shared" si="50"/>
        <v>0</v>
      </c>
      <c r="R271" s="1115">
        <f t="shared" si="50"/>
        <v>0</v>
      </c>
      <c r="S271" s="1115">
        <f t="shared" si="50"/>
        <v>0</v>
      </c>
      <c r="T271" s="1115">
        <f t="shared" si="50"/>
        <v>0</v>
      </c>
      <c r="U271" s="851">
        <f t="shared" si="51"/>
        <v>0</v>
      </c>
      <c r="V271" s="852">
        <f>IF(E271='A. Allgemeine Informationen'!$D$14,$K271-W271,HLOOKUP('A. Allgemeine Informationen'!$D$14-1,$X$5:$AD$2005,ROW(E271)-4,FALSE)-$W271)</f>
        <v>0</v>
      </c>
      <c r="W271" s="851">
        <f>HLOOKUP('A. Allgemeine Informationen'!$D$14,$X$5:$AD$2005,ROW(E271)-4,FALSE)</f>
        <v>0</v>
      </c>
      <c r="X271" s="851">
        <f t="shared" si="46"/>
        <v>0</v>
      </c>
      <c r="Y271" s="851">
        <f t="shared" si="52"/>
        <v>0</v>
      </c>
      <c r="Z271" s="851">
        <f t="shared" si="52"/>
        <v>0</v>
      </c>
      <c r="AA271" s="851">
        <f t="shared" si="52"/>
        <v>0</v>
      </c>
      <c r="AB271" s="851">
        <f t="shared" si="47"/>
        <v>0</v>
      </c>
      <c r="AC271" s="851">
        <f t="shared" si="47"/>
        <v>0</v>
      </c>
      <c r="AD271" s="853">
        <f t="shared" si="47"/>
        <v>0</v>
      </c>
    </row>
    <row r="272" spans="2:30" s="971" customFormat="1" ht="15" customHeight="1" x14ac:dyDescent="0.2">
      <c r="B272" s="840"/>
      <c r="C272" s="970" t="str">
        <f>IF(B272="","",VLOOKUP(B272,'E8. KKauf_Berechnung'!$B$11:$D$140,2,0))</f>
        <v/>
      </c>
      <c r="D272" s="841"/>
      <c r="E272" s="842"/>
      <c r="F272" s="836"/>
      <c r="G272" s="836"/>
      <c r="H272" s="836"/>
      <c r="I272" s="843">
        <f t="shared" si="48"/>
        <v>0</v>
      </c>
      <c r="J272" s="836"/>
      <c r="K272" s="843">
        <f t="shared" si="49"/>
        <v>0</v>
      </c>
      <c r="L272" s="849">
        <f>IFERROR(VLOOKUP($D272,Listen!$F$3:$H$39,2,0),0)</f>
        <v>0</v>
      </c>
      <c r="M272" s="849">
        <f>IFERROR(VLOOKUP($D272,Listen!$F$3:$H$39,3,0),0)</f>
        <v>0</v>
      </c>
      <c r="N272" s="1115">
        <f t="shared" si="45"/>
        <v>0</v>
      </c>
      <c r="O272" s="1115">
        <f t="shared" si="50"/>
        <v>0</v>
      </c>
      <c r="P272" s="1115">
        <f t="shared" si="50"/>
        <v>0</v>
      </c>
      <c r="Q272" s="1115">
        <f t="shared" si="50"/>
        <v>0</v>
      </c>
      <c r="R272" s="1115">
        <f t="shared" si="50"/>
        <v>0</v>
      </c>
      <c r="S272" s="1115">
        <f t="shared" si="50"/>
        <v>0</v>
      </c>
      <c r="T272" s="1115">
        <f t="shared" si="50"/>
        <v>0</v>
      </c>
      <c r="U272" s="851">
        <f t="shared" si="51"/>
        <v>0</v>
      </c>
      <c r="V272" s="852">
        <f>IF(E272='A. Allgemeine Informationen'!$D$14,$K272-W272,HLOOKUP('A. Allgemeine Informationen'!$D$14-1,$X$5:$AD$2005,ROW(E272)-4,FALSE)-$W272)</f>
        <v>0</v>
      </c>
      <c r="W272" s="851">
        <f>HLOOKUP('A. Allgemeine Informationen'!$D$14,$X$5:$AD$2005,ROW(E272)-4,FALSE)</f>
        <v>0</v>
      </c>
      <c r="X272" s="851">
        <f t="shared" si="46"/>
        <v>0</v>
      </c>
      <c r="Y272" s="851">
        <f t="shared" si="52"/>
        <v>0</v>
      </c>
      <c r="Z272" s="851">
        <f t="shared" si="52"/>
        <v>0</v>
      </c>
      <c r="AA272" s="851">
        <f t="shared" si="52"/>
        <v>0</v>
      </c>
      <c r="AB272" s="851">
        <f t="shared" si="47"/>
        <v>0</v>
      </c>
      <c r="AC272" s="851">
        <f t="shared" si="47"/>
        <v>0</v>
      </c>
      <c r="AD272" s="853">
        <f t="shared" si="47"/>
        <v>0</v>
      </c>
    </row>
    <row r="273" spans="2:30" s="971" customFormat="1" ht="15" customHeight="1" x14ac:dyDescent="0.2">
      <c r="B273" s="840"/>
      <c r="C273" s="970" t="str">
        <f>IF(B273="","",VLOOKUP(B273,'E8. KKauf_Berechnung'!$B$11:$D$140,2,0))</f>
        <v/>
      </c>
      <c r="D273" s="841"/>
      <c r="E273" s="842"/>
      <c r="F273" s="836"/>
      <c r="G273" s="836"/>
      <c r="H273" s="836"/>
      <c r="I273" s="843">
        <f t="shared" si="48"/>
        <v>0</v>
      </c>
      <c r="J273" s="836"/>
      <c r="K273" s="843">
        <f t="shared" si="49"/>
        <v>0</v>
      </c>
      <c r="L273" s="849">
        <f>IFERROR(VLOOKUP($D273,Listen!$F$3:$H$39,2,0),0)</f>
        <v>0</v>
      </c>
      <c r="M273" s="849">
        <f>IFERROR(VLOOKUP($D273,Listen!$F$3:$H$39,3,0),0)</f>
        <v>0</v>
      </c>
      <c r="N273" s="1115">
        <f t="shared" si="45"/>
        <v>0</v>
      </c>
      <c r="O273" s="1115">
        <f t="shared" si="50"/>
        <v>0</v>
      </c>
      <c r="P273" s="1115">
        <f t="shared" si="50"/>
        <v>0</v>
      </c>
      <c r="Q273" s="1115">
        <f t="shared" si="50"/>
        <v>0</v>
      </c>
      <c r="R273" s="1115">
        <f t="shared" si="50"/>
        <v>0</v>
      </c>
      <c r="S273" s="1115">
        <f t="shared" si="50"/>
        <v>0</v>
      </c>
      <c r="T273" s="1115">
        <f t="shared" si="50"/>
        <v>0</v>
      </c>
      <c r="U273" s="851">
        <f t="shared" si="51"/>
        <v>0</v>
      </c>
      <c r="V273" s="852">
        <f>IF(E273='A. Allgemeine Informationen'!$D$14,$K273-W273,HLOOKUP('A. Allgemeine Informationen'!$D$14-1,$X$5:$AD$2005,ROW(E273)-4,FALSE)-$W273)</f>
        <v>0</v>
      </c>
      <c r="W273" s="851">
        <f>HLOOKUP('A. Allgemeine Informationen'!$D$14,$X$5:$AD$2005,ROW(E273)-4,FALSE)</f>
        <v>0</v>
      </c>
      <c r="X273" s="851">
        <f t="shared" si="46"/>
        <v>0</v>
      </c>
      <c r="Y273" s="851">
        <f t="shared" si="52"/>
        <v>0</v>
      </c>
      <c r="Z273" s="851">
        <f t="shared" si="52"/>
        <v>0</v>
      </c>
      <c r="AA273" s="851">
        <f t="shared" si="52"/>
        <v>0</v>
      </c>
      <c r="AB273" s="851">
        <f t="shared" si="47"/>
        <v>0</v>
      </c>
      <c r="AC273" s="851">
        <f t="shared" si="47"/>
        <v>0</v>
      </c>
      <c r="AD273" s="853">
        <f t="shared" si="47"/>
        <v>0</v>
      </c>
    </row>
    <row r="274" spans="2:30" s="971" customFormat="1" ht="15" customHeight="1" x14ac:dyDescent="0.2">
      <c r="B274" s="840"/>
      <c r="C274" s="970" t="str">
        <f>IF(B274="","",VLOOKUP(B274,'E8. KKauf_Berechnung'!$B$11:$D$140,2,0))</f>
        <v/>
      </c>
      <c r="D274" s="841"/>
      <c r="E274" s="842"/>
      <c r="F274" s="836"/>
      <c r="G274" s="836"/>
      <c r="H274" s="836"/>
      <c r="I274" s="843">
        <f t="shared" si="48"/>
        <v>0</v>
      </c>
      <c r="J274" s="836"/>
      <c r="K274" s="843">
        <f t="shared" si="49"/>
        <v>0</v>
      </c>
      <c r="L274" s="849">
        <f>IFERROR(VLOOKUP($D274,Listen!$F$3:$H$39,2,0),0)</f>
        <v>0</v>
      </c>
      <c r="M274" s="849">
        <f>IFERROR(VLOOKUP($D274,Listen!$F$3:$H$39,3,0),0)</f>
        <v>0</v>
      </c>
      <c r="N274" s="1115">
        <f t="shared" si="45"/>
        <v>0</v>
      </c>
      <c r="O274" s="1115">
        <f t="shared" si="50"/>
        <v>0</v>
      </c>
      <c r="P274" s="1115">
        <f t="shared" si="50"/>
        <v>0</v>
      </c>
      <c r="Q274" s="1115">
        <f t="shared" si="50"/>
        <v>0</v>
      </c>
      <c r="R274" s="1115">
        <f t="shared" si="50"/>
        <v>0</v>
      </c>
      <c r="S274" s="1115">
        <f t="shared" si="50"/>
        <v>0</v>
      </c>
      <c r="T274" s="1115">
        <f t="shared" si="50"/>
        <v>0</v>
      </c>
      <c r="U274" s="851">
        <f t="shared" si="51"/>
        <v>0</v>
      </c>
      <c r="V274" s="852">
        <f>IF(E274='A. Allgemeine Informationen'!$D$14,$K274-W274,HLOOKUP('A. Allgemeine Informationen'!$D$14-1,$X$5:$AD$2005,ROW(E274)-4,FALSE)-$W274)</f>
        <v>0</v>
      </c>
      <c r="W274" s="851">
        <f>HLOOKUP('A. Allgemeine Informationen'!$D$14,$X$5:$AD$2005,ROW(E274)-4,FALSE)</f>
        <v>0</v>
      </c>
      <c r="X274" s="851">
        <f t="shared" si="46"/>
        <v>0</v>
      </c>
      <c r="Y274" s="851">
        <f t="shared" si="52"/>
        <v>0</v>
      </c>
      <c r="Z274" s="851">
        <f t="shared" si="52"/>
        <v>0</v>
      </c>
      <c r="AA274" s="851">
        <f t="shared" si="52"/>
        <v>0</v>
      </c>
      <c r="AB274" s="851">
        <f t="shared" si="47"/>
        <v>0</v>
      </c>
      <c r="AC274" s="851">
        <f t="shared" si="47"/>
        <v>0</v>
      </c>
      <c r="AD274" s="853">
        <f t="shared" si="47"/>
        <v>0</v>
      </c>
    </row>
    <row r="275" spans="2:30" s="971" customFormat="1" ht="15" customHeight="1" x14ac:dyDescent="0.2">
      <c r="B275" s="840"/>
      <c r="C275" s="970" t="str">
        <f>IF(B275="","",VLOOKUP(B275,'E8. KKauf_Berechnung'!$B$11:$D$140,2,0))</f>
        <v/>
      </c>
      <c r="D275" s="841"/>
      <c r="E275" s="842"/>
      <c r="F275" s="836"/>
      <c r="G275" s="836"/>
      <c r="H275" s="836"/>
      <c r="I275" s="843">
        <f t="shared" si="48"/>
        <v>0</v>
      </c>
      <c r="J275" s="836"/>
      <c r="K275" s="843">
        <f t="shared" si="49"/>
        <v>0</v>
      </c>
      <c r="L275" s="849">
        <f>IFERROR(VLOOKUP($D275,Listen!$F$3:$H$39,2,0),0)</f>
        <v>0</v>
      </c>
      <c r="M275" s="849">
        <f>IFERROR(VLOOKUP($D275,Listen!$F$3:$H$39,3,0),0)</f>
        <v>0</v>
      </c>
      <c r="N275" s="1115">
        <f t="shared" si="45"/>
        <v>0</v>
      </c>
      <c r="O275" s="1115">
        <f t="shared" si="50"/>
        <v>0</v>
      </c>
      <c r="P275" s="1115">
        <f t="shared" si="50"/>
        <v>0</v>
      </c>
      <c r="Q275" s="1115">
        <f t="shared" si="50"/>
        <v>0</v>
      </c>
      <c r="R275" s="1115">
        <f t="shared" si="50"/>
        <v>0</v>
      </c>
      <c r="S275" s="1115">
        <f t="shared" si="50"/>
        <v>0</v>
      </c>
      <c r="T275" s="1115">
        <f t="shared" si="50"/>
        <v>0</v>
      </c>
      <c r="U275" s="851">
        <f t="shared" si="51"/>
        <v>0</v>
      </c>
      <c r="V275" s="852">
        <f>IF(E275='A. Allgemeine Informationen'!$D$14,$K275-W275,HLOOKUP('A. Allgemeine Informationen'!$D$14-1,$X$5:$AD$2005,ROW(E275)-4,FALSE)-$W275)</f>
        <v>0</v>
      </c>
      <c r="W275" s="851">
        <f>HLOOKUP('A. Allgemeine Informationen'!$D$14,$X$5:$AD$2005,ROW(E275)-4,FALSE)</f>
        <v>0</v>
      </c>
      <c r="X275" s="851">
        <f t="shared" si="46"/>
        <v>0</v>
      </c>
      <c r="Y275" s="851">
        <f t="shared" si="52"/>
        <v>0</v>
      </c>
      <c r="Z275" s="851">
        <f t="shared" si="52"/>
        <v>0</v>
      </c>
      <c r="AA275" s="851">
        <f t="shared" si="52"/>
        <v>0</v>
      </c>
      <c r="AB275" s="851">
        <f t="shared" si="47"/>
        <v>0</v>
      </c>
      <c r="AC275" s="851">
        <f t="shared" si="47"/>
        <v>0</v>
      </c>
      <c r="AD275" s="853">
        <f t="shared" si="47"/>
        <v>0</v>
      </c>
    </row>
    <row r="276" spans="2:30" s="971" customFormat="1" ht="15" customHeight="1" x14ac:dyDescent="0.2">
      <c r="B276" s="840"/>
      <c r="C276" s="970" t="str">
        <f>IF(B276="","",VLOOKUP(B276,'E8. KKauf_Berechnung'!$B$11:$D$140,2,0))</f>
        <v/>
      </c>
      <c r="D276" s="841"/>
      <c r="E276" s="842"/>
      <c r="F276" s="836"/>
      <c r="G276" s="836"/>
      <c r="H276" s="836"/>
      <c r="I276" s="843">
        <f t="shared" si="48"/>
        <v>0</v>
      </c>
      <c r="J276" s="836"/>
      <c r="K276" s="843">
        <f t="shared" si="49"/>
        <v>0</v>
      </c>
      <c r="L276" s="849">
        <f>IFERROR(VLOOKUP($D276,Listen!$F$3:$H$39,2,0),0)</f>
        <v>0</v>
      </c>
      <c r="M276" s="849">
        <f>IFERROR(VLOOKUP($D276,Listen!$F$3:$H$39,3,0),0)</f>
        <v>0</v>
      </c>
      <c r="N276" s="1115">
        <f t="shared" si="45"/>
        <v>0</v>
      </c>
      <c r="O276" s="1115">
        <f t="shared" si="50"/>
        <v>0</v>
      </c>
      <c r="P276" s="1115">
        <f t="shared" si="50"/>
        <v>0</v>
      </c>
      <c r="Q276" s="1115">
        <f t="shared" si="50"/>
        <v>0</v>
      </c>
      <c r="R276" s="1115">
        <f t="shared" si="50"/>
        <v>0</v>
      </c>
      <c r="S276" s="1115">
        <f t="shared" si="50"/>
        <v>0</v>
      </c>
      <c r="T276" s="1115">
        <f t="shared" si="50"/>
        <v>0</v>
      </c>
      <c r="U276" s="851">
        <f t="shared" si="51"/>
        <v>0</v>
      </c>
      <c r="V276" s="852">
        <f>IF(E276='A. Allgemeine Informationen'!$D$14,$K276-W276,HLOOKUP('A. Allgemeine Informationen'!$D$14-1,$X$5:$AD$2005,ROW(E276)-4,FALSE)-$W276)</f>
        <v>0</v>
      </c>
      <c r="W276" s="851">
        <f>HLOOKUP('A. Allgemeine Informationen'!$D$14,$X$5:$AD$2005,ROW(E276)-4,FALSE)</f>
        <v>0</v>
      </c>
      <c r="X276" s="851">
        <f t="shared" si="46"/>
        <v>0</v>
      </c>
      <c r="Y276" s="851">
        <f t="shared" si="52"/>
        <v>0</v>
      </c>
      <c r="Z276" s="851">
        <f t="shared" si="52"/>
        <v>0</v>
      </c>
      <c r="AA276" s="851">
        <f t="shared" si="52"/>
        <v>0</v>
      </c>
      <c r="AB276" s="851">
        <f t="shared" si="47"/>
        <v>0</v>
      </c>
      <c r="AC276" s="851">
        <f t="shared" si="47"/>
        <v>0</v>
      </c>
      <c r="AD276" s="853">
        <f t="shared" si="47"/>
        <v>0</v>
      </c>
    </row>
    <row r="277" spans="2:30" s="971" customFormat="1" ht="15" customHeight="1" x14ac:dyDescent="0.2">
      <c r="B277" s="840"/>
      <c r="C277" s="970" t="str">
        <f>IF(B277="","",VLOOKUP(B277,'E8. KKauf_Berechnung'!$B$11:$D$140,2,0))</f>
        <v/>
      </c>
      <c r="D277" s="841"/>
      <c r="E277" s="842"/>
      <c r="F277" s="836"/>
      <c r="G277" s="836"/>
      <c r="H277" s="836"/>
      <c r="I277" s="843">
        <f t="shared" si="48"/>
        <v>0</v>
      </c>
      <c r="J277" s="836"/>
      <c r="K277" s="843">
        <f t="shared" si="49"/>
        <v>0</v>
      </c>
      <c r="L277" s="849">
        <f>IFERROR(VLOOKUP($D277,Listen!$F$3:$H$39,2,0),0)</f>
        <v>0</v>
      </c>
      <c r="M277" s="849">
        <f>IFERROR(VLOOKUP($D277,Listen!$F$3:$H$39,3,0),0)</f>
        <v>0</v>
      </c>
      <c r="N277" s="1115">
        <f t="shared" si="45"/>
        <v>0</v>
      </c>
      <c r="O277" s="1115">
        <f t="shared" si="50"/>
        <v>0</v>
      </c>
      <c r="P277" s="1115">
        <f t="shared" si="50"/>
        <v>0</v>
      </c>
      <c r="Q277" s="1115">
        <f t="shared" si="50"/>
        <v>0</v>
      </c>
      <c r="R277" s="1115">
        <f t="shared" si="50"/>
        <v>0</v>
      </c>
      <c r="S277" s="1115">
        <f t="shared" si="50"/>
        <v>0</v>
      </c>
      <c r="T277" s="1115">
        <f t="shared" si="50"/>
        <v>0</v>
      </c>
      <c r="U277" s="851">
        <f t="shared" si="51"/>
        <v>0</v>
      </c>
      <c r="V277" s="852">
        <f>IF(E277='A. Allgemeine Informationen'!$D$14,$K277-W277,HLOOKUP('A. Allgemeine Informationen'!$D$14-1,$X$5:$AD$2005,ROW(E277)-4,FALSE)-$W277)</f>
        <v>0</v>
      </c>
      <c r="W277" s="851">
        <f>HLOOKUP('A. Allgemeine Informationen'!$D$14,$X$5:$AD$2005,ROW(E277)-4,FALSE)</f>
        <v>0</v>
      </c>
      <c r="X277" s="851">
        <f t="shared" si="46"/>
        <v>0</v>
      </c>
      <c r="Y277" s="851">
        <f t="shared" si="52"/>
        <v>0</v>
      </c>
      <c r="Z277" s="851">
        <f t="shared" si="52"/>
        <v>0</v>
      </c>
      <c r="AA277" s="851">
        <f t="shared" si="52"/>
        <v>0</v>
      </c>
      <c r="AB277" s="851">
        <f t="shared" si="47"/>
        <v>0</v>
      </c>
      <c r="AC277" s="851">
        <f t="shared" si="47"/>
        <v>0</v>
      </c>
      <c r="AD277" s="853">
        <f t="shared" si="47"/>
        <v>0</v>
      </c>
    </row>
    <row r="278" spans="2:30" s="971" customFormat="1" ht="15" customHeight="1" x14ac:dyDescent="0.2">
      <c r="B278" s="840"/>
      <c r="C278" s="970" t="str">
        <f>IF(B278="","",VLOOKUP(B278,'E8. KKauf_Berechnung'!$B$11:$D$140,2,0))</f>
        <v/>
      </c>
      <c r="D278" s="841"/>
      <c r="E278" s="842"/>
      <c r="F278" s="836"/>
      <c r="G278" s="836"/>
      <c r="H278" s="836"/>
      <c r="I278" s="843">
        <f t="shared" si="48"/>
        <v>0</v>
      </c>
      <c r="J278" s="836"/>
      <c r="K278" s="843">
        <f t="shared" si="49"/>
        <v>0</v>
      </c>
      <c r="L278" s="849">
        <f>IFERROR(VLOOKUP($D278,Listen!$F$3:$H$39,2,0),0)</f>
        <v>0</v>
      </c>
      <c r="M278" s="849">
        <f>IFERROR(VLOOKUP($D278,Listen!$F$3:$H$39,3,0),0)</f>
        <v>0</v>
      </c>
      <c r="N278" s="1115">
        <f t="shared" si="45"/>
        <v>0</v>
      </c>
      <c r="O278" s="1115">
        <f t="shared" si="50"/>
        <v>0</v>
      </c>
      <c r="P278" s="1115">
        <f t="shared" si="50"/>
        <v>0</v>
      </c>
      <c r="Q278" s="1115">
        <f t="shared" si="50"/>
        <v>0</v>
      </c>
      <c r="R278" s="1115">
        <f t="shared" si="50"/>
        <v>0</v>
      </c>
      <c r="S278" s="1115">
        <f t="shared" si="50"/>
        <v>0</v>
      </c>
      <c r="T278" s="1115">
        <f t="shared" si="50"/>
        <v>0</v>
      </c>
      <c r="U278" s="851">
        <f t="shared" si="51"/>
        <v>0</v>
      </c>
      <c r="V278" s="852">
        <f>IF(E278='A. Allgemeine Informationen'!$D$14,$K278-W278,HLOOKUP('A. Allgemeine Informationen'!$D$14-1,$X$5:$AD$2005,ROW(E278)-4,FALSE)-$W278)</f>
        <v>0</v>
      </c>
      <c r="W278" s="851">
        <f>HLOOKUP('A. Allgemeine Informationen'!$D$14,$X$5:$AD$2005,ROW(E278)-4,FALSE)</f>
        <v>0</v>
      </c>
      <c r="X278" s="851">
        <f t="shared" si="46"/>
        <v>0</v>
      </c>
      <c r="Y278" s="851">
        <f t="shared" si="52"/>
        <v>0</v>
      </c>
      <c r="Z278" s="851">
        <f t="shared" si="52"/>
        <v>0</v>
      </c>
      <c r="AA278" s="851">
        <f t="shared" si="52"/>
        <v>0</v>
      </c>
      <c r="AB278" s="851">
        <f t="shared" si="47"/>
        <v>0</v>
      </c>
      <c r="AC278" s="851">
        <f t="shared" si="47"/>
        <v>0</v>
      </c>
      <c r="AD278" s="853">
        <f t="shared" si="47"/>
        <v>0</v>
      </c>
    </row>
    <row r="279" spans="2:30" s="971" customFormat="1" ht="15" customHeight="1" x14ac:dyDescent="0.2">
      <c r="B279" s="840"/>
      <c r="C279" s="970" t="str">
        <f>IF(B279="","",VLOOKUP(B279,'E8. KKauf_Berechnung'!$B$11:$D$140,2,0))</f>
        <v/>
      </c>
      <c r="D279" s="841"/>
      <c r="E279" s="842"/>
      <c r="F279" s="836"/>
      <c r="G279" s="836"/>
      <c r="H279" s="836"/>
      <c r="I279" s="843">
        <f t="shared" si="48"/>
        <v>0</v>
      </c>
      <c r="J279" s="836"/>
      <c r="K279" s="843">
        <f t="shared" si="49"/>
        <v>0</v>
      </c>
      <c r="L279" s="849">
        <f>IFERROR(VLOOKUP($D279,Listen!$F$3:$H$39,2,0),0)</f>
        <v>0</v>
      </c>
      <c r="M279" s="849">
        <f>IFERROR(VLOOKUP($D279,Listen!$F$3:$H$39,3,0),0)</f>
        <v>0</v>
      </c>
      <c r="N279" s="1115">
        <f t="shared" si="45"/>
        <v>0</v>
      </c>
      <c r="O279" s="1115">
        <f t="shared" ref="O279:T294" si="53">N279</f>
        <v>0</v>
      </c>
      <c r="P279" s="1115">
        <f t="shared" si="53"/>
        <v>0</v>
      </c>
      <c r="Q279" s="1115">
        <f t="shared" si="53"/>
        <v>0</v>
      </c>
      <c r="R279" s="1115">
        <f t="shared" si="53"/>
        <v>0</v>
      </c>
      <c r="S279" s="1115">
        <f t="shared" si="53"/>
        <v>0</v>
      </c>
      <c r="T279" s="1115">
        <f t="shared" si="53"/>
        <v>0</v>
      </c>
      <c r="U279" s="851">
        <f t="shared" si="51"/>
        <v>0</v>
      </c>
      <c r="V279" s="852">
        <f>IF(E279='A. Allgemeine Informationen'!$D$14,$K279-W279,HLOOKUP('A. Allgemeine Informationen'!$D$14-1,$X$5:$AD$2005,ROW(E279)-4,FALSE)-$W279)</f>
        <v>0</v>
      </c>
      <c r="W279" s="851">
        <f>HLOOKUP('A. Allgemeine Informationen'!$D$14,$X$5:$AD$2005,ROW(E279)-4,FALSE)</f>
        <v>0</v>
      </c>
      <c r="X279" s="851">
        <f t="shared" si="46"/>
        <v>0</v>
      </c>
      <c r="Y279" s="851">
        <f t="shared" si="52"/>
        <v>0</v>
      </c>
      <c r="Z279" s="851">
        <f t="shared" si="52"/>
        <v>0</v>
      </c>
      <c r="AA279" s="851">
        <f t="shared" si="52"/>
        <v>0</v>
      </c>
      <c r="AB279" s="851">
        <f t="shared" si="47"/>
        <v>0</v>
      </c>
      <c r="AC279" s="851">
        <f t="shared" si="47"/>
        <v>0</v>
      </c>
      <c r="AD279" s="853">
        <f t="shared" si="47"/>
        <v>0</v>
      </c>
    </row>
    <row r="280" spans="2:30" s="971" customFormat="1" ht="15" customHeight="1" x14ac:dyDescent="0.2">
      <c r="B280" s="840"/>
      <c r="C280" s="970" t="str">
        <f>IF(B280="","",VLOOKUP(B280,'E8. KKauf_Berechnung'!$B$11:$D$140,2,0))</f>
        <v/>
      </c>
      <c r="D280" s="841"/>
      <c r="E280" s="842"/>
      <c r="F280" s="836"/>
      <c r="G280" s="836"/>
      <c r="H280" s="836"/>
      <c r="I280" s="843">
        <f t="shared" si="48"/>
        <v>0</v>
      </c>
      <c r="J280" s="836"/>
      <c r="K280" s="843">
        <f t="shared" si="49"/>
        <v>0</v>
      </c>
      <c r="L280" s="849">
        <f>IFERROR(VLOOKUP($D280,Listen!$F$3:$H$39,2,0),0)</f>
        <v>0</v>
      </c>
      <c r="M280" s="849">
        <f>IFERROR(VLOOKUP($D280,Listen!$F$3:$H$39,3,0),0)</f>
        <v>0</v>
      </c>
      <c r="N280" s="1115">
        <f t="shared" si="45"/>
        <v>0</v>
      </c>
      <c r="O280" s="1115">
        <f t="shared" si="53"/>
        <v>0</v>
      </c>
      <c r="P280" s="1115">
        <f t="shared" si="53"/>
        <v>0</v>
      </c>
      <c r="Q280" s="1115">
        <f t="shared" si="53"/>
        <v>0</v>
      </c>
      <c r="R280" s="1115">
        <f t="shared" si="53"/>
        <v>0</v>
      </c>
      <c r="S280" s="1115">
        <f t="shared" si="53"/>
        <v>0</v>
      </c>
      <c r="T280" s="1115">
        <f t="shared" si="53"/>
        <v>0</v>
      </c>
      <c r="U280" s="851">
        <f t="shared" si="51"/>
        <v>0</v>
      </c>
      <c r="V280" s="852">
        <f>IF(E280='A. Allgemeine Informationen'!$D$14,$K280-W280,HLOOKUP('A. Allgemeine Informationen'!$D$14-1,$X$5:$AD$2005,ROW(E280)-4,FALSE)-$W280)</f>
        <v>0</v>
      </c>
      <c r="W280" s="851">
        <f>HLOOKUP('A. Allgemeine Informationen'!$D$14,$X$5:$AD$2005,ROW(E280)-4,FALSE)</f>
        <v>0</v>
      </c>
      <c r="X280" s="851">
        <f t="shared" si="46"/>
        <v>0</v>
      </c>
      <c r="Y280" s="851">
        <f t="shared" si="52"/>
        <v>0</v>
      </c>
      <c r="Z280" s="851">
        <f t="shared" si="52"/>
        <v>0</v>
      </c>
      <c r="AA280" s="851">
        <f t="shared" si="52"/>
        <v>0</v>
      </c>
      <c r="AB280" s="851">
        <f t="shared" si="47"/>
        <v>0</v>
      </c>
      <c r="AC280" s="851">
        <f t="shared" si="47"/>
        <v>0</v>
      </c>
      <c r="AD280" s="853">
        <f t="shared" si="47"/>
        <v>0</v>
      </c>
    </row>
    <row r="281" spans="2:30" s="971" customFormat="1" ht="15" customHeight="1" x14ac:dyDescent="0.2">
      <c r="B281" s="840"/>
      <c r="C281" s="970" t="str">
        <f>IF(B281="","",VLOOKUP(B281,'E8. KKauf_Berechnung'!$B$11:$D$140,2,0))</f>
        <v/>
      </c>
      <c r="D281" s="841"/>
      <c r="E281" s="842"/>
      <c r="F281" s="836"/>
      <c r="G281" s="836"/>
      <c r="H281" s="836"/>
      <c r="I281" s="843">
        <f t="shared" si="48"/>
        <v>0</v>
      </c>
      <c r="J281" s="836"/>
      <c r="K281" s="843">
        <f t="shared" si="49"/>
        <v>0</v>
      </c>
      <c r="L281" s="849">
        <f>IFERROR(VLOOKUP($D281,Listen!$F$3:$H$39,2,0),0)</f>
        <v>0</v>
      </c>
      <c r="M281" s="849">
        <f>IFERROR(VLOOKUP($D281,Listen!$F$3:$H$39,3,0),0)</f>
        <v>0</v>
      </c>
      <c r="N281" s="1115">
        <f t="shared" si="45"/>
        <v>0</v>
      </c>
      <c r="O281" s="1115">
        <f t="shared" si="53"/>
        <v>0</v>
      </c>
      <c r="P281" s="1115">
        <f t="shared" si="53"/>
        <v>0</v>
      </c>
      <c r="Q281" s="1115">
        <f t="shared" si="53"/>
        <v>0</v>
      </c>
      <c r="R281" s="1115">
        <f t="shared" si="53"/>
        <v>0</v>
      </c>
      <c r="S281" s="1115">
        <f t="shared" si="53"/>
        <v>0</v>
      </c>
      <c r="T281" s="1115">
        <f t="shared" si="53"/>
        <v>0</v>
      </c>
      <c r="U281" s="851">
        <f t="shared" si="51"/>
        <v>0</v>
      </c>
      <c r="V281" s="852">
        <f>IF(E281='A. Allgemeine Informationen'!$D$14,$K281-W281,HLOOKUP('A. Allgemeine Informationen'!$D$14-1,$X$5:$AD$2005,ROW(E281)-4,FALSE)-$W281)</f>
        <v>0</v>
      </c>
      <c r="W281" s="851">
        <f>HLOOKUP('A. Allgemeine Informationen'!$D$14,$X$5:$AD$2005,ROW(E281)-4,FALSE)</f>
        <v>0</v>
      </c>
      <c r="X281" s="851">
        <f t="shared" si="46"/>
        <v>0</v>
      </c>
      <c r="Y281" s="851">
        <f t="shared" si="52"/>
        <v>0</v>
      </c>
      <c r="Z281" s="851">
        <f t="shared" si="52"/>
        <v>0</v>
      </c>
      <c r="AA281" s="851">
        <f t="shared" si="52"/>
        <v>0</v>
      </c>
      <c r="AB281" s="851">
        <f t="shared" si="47"/>
        <v>0</v>
      </c>
      <c r="AC281" s="851">
        <f t="shared" si="47"/>
        <v>0</v>
      </c>
      <c r="AD281" s="853">
        <f t="shared" si="47"/>
        <v>0</v>
      </c>
    </row>
    <row r="282" spans="2:30" s="971" customFormat="1" ht="15" customHeight="1" x14ac:dyDescent="0.2">
      <c r="B282" s="840"/>
      <c r="C282" s="970" t="str">
        <f>IF(B282="","",VLOOKUP(B282,'E8. KKauf_Berechnung'!$B$11:$D$140,2,0))</f>
        <v/>
      </c>
      <c r="D282" s="841"/>
      <c r="E282" s="842"/>
      <c r="F282" s="836"/>
      <c r="G282" s="836"/>
      <c r="H282" s="836"/>
      <c r="I282" s="843">
        <f t="shared" si="48"/>
        <v>0</v>
      </c>
      <c r="J282" s="836"/>
      <c r="K282" s="843">
        <f t="shared" si="49"/>
        <v>0</v>
      </c>
      <c r="L282" s="849">
        <f>IFERROR(VLOOKUP($D282,Listen!$F$3:$H$39,2,0),0)</f>
        <v>0</v>
      </c>
      <c r="M282" s="849">
        <f>IFERROR(VLOOKUP($D282,Listen!$F$3:$H$39,3,0),0)</f>
        <v>0</v>
      </c>
      <c r="N282" s="1115">
        <f t="shared" si="45"/>
        <v>0</v>
      </c>
      <c r="O282" s="1115">
        <f t="shared" si="53"/>
        <v>0</v>
      </c>
      <c r="P282" s="1115">
        <f t="shared" si="53"/>
        <v>0</v>
      </c>
      <c r="Q282" s="1115">
        <f t="shared" si="53"/>
        <v>0</v>
      </c>
      <c r="R282" s="1115">
        <f t="shared" si="53"/>
        <v>0</v>
      </c>
      <c r="S282" s="1115">
        <f t="shared" si="53"/>
        <v>0</v>
      </c>
      <c r="T282" s="1115">
        <f t="shared" si="53"/>
        <v>0</v>
      </c>
      <c r="U282" s="851">
        <f t="shared" si="51"/>
        <v>0</v>
      </c>
      <c r="V282" s="852">
        <f>IF(E282='A. Allgemeine Informationen'!$D$14,$K282-W282,HLOOKUP('A. Allgemeine Informationen'!$D$14-1,$X$5:$AD$2005,ROW(E282)-4,FALSE)-$W282)</f>
        <v>0</v>
      </c>
      <c r="W282" s="851">
        <f>HLOOKUP('A. Allgemeine Informationen'!$D$14,$X$5:$AD$2005,ROW(E282)-4,FALSE)</f>
        <v>0</v>
      </c>
      <c r="X282" s="851">
        <f t="shared" si="46"/>
        <v>0</v>
      </c>
      <c r="Y282" s="851">
        <f t="shared" si="52"/>
        <v>0</v>
      </c>
      <c r="Z282" s="851">
        <f t="shared" si="52"/>
        <v>0</v>
      </c>
      <c r="AA282" s="851">
        <f t="shared" si="52"/>
        <v>0</v>
      </c>
      <c r="AB282" s="851">
        <f t="shared" si="47"/>
        <v>0</v>
      </c>
      <c r="AC282" s="851">
        <f t="shared" si="47"/>
        <v>0</v>
      </c>
      <c r="AD282" s="853">
        <f t="shared" si="47"/>
        <v>0</v>
      </c>
    </row>
    <row r="283" spans="2:30" s="971" customFormat="1" ht="15" customHeight="1" x14ac:dyDescent="0.2">
      <c r="B283" s="840"/>
      <c r="C283" s="970" t="str">
        <f>IF(B283="","",VLOOKUP(B283,'E8. KKauf_Berechnung'!$B$11:$D$140,2,0))</f>
        <v/>
      </c>
      <c r="D283" s="841"/>
      <c r="E283" s="842"/>
      <c r="F283" s="836"/>
      <c r="G283" s="836"/>
      <c r="H283" s="836"/>
      <c r="I283" s="843">
        <f t="shared" si="48"/>
        <v>0</v>
      </c>
      <c r="J283" s="836"/>
      <c r="K283" s="843">
        <f t="shared" si="49"/>
        <v>0</v>
      </c>
      <c r="L283" s="849">
        <f>IFERROR(VLOOKUP($D283,Listen!$F$3:$H$39,2,0),0)</f>
        <v>0</v>
      </c>
      <c r="M283" s="849">
        <f>IFERROR(VLOOKUP($D283,Listen!$F$3:$H$39,3,0),0)</f>
        <v>0</v>
      </c>
      <c r="N283" s="1115">
        <f t="shared" si="45"/>
        <v>0</v>
      </c>
      <c r="O283" s="1115">
        <f t="shared" si="53"/>
        <v>0</v>
      </c>
      <c r="P283" s="1115">
        <f t="shared" si="53"/>
        <v>0</v>
      </c>
      <c r="Q283" s="1115">
        <f t="shared" si="53"/>
        <v>0</v>
      </c>
      <c r="R283" s="1115">
        <f t="shared" si="53"/>
        <v>0</v>
      </c>
      <c r="S283" s="1115">
        <f t="shared" si="53"/>
        <v>0</v>
      </c>
      <c r="T283" s="1115">
        <f t="shared" si="53"/>
        <v>0</v>
      </c>
      <c r="U283" s="851">
        <f t="shared" si="51"/>
        <v>0</v>
      </c>
      <c r="V283" s="852">
        <f>IF(E283='A. Allgemeine Informationen'!$D$14,$K283-W283,HLOOKUP('A. Allgemeine Informationen'!$D$14-1,$X$5:$AD$2005,ROW(E283)-4,FALSE)-$W283)</f>
        <v>0</v>
      </c>
      <c r="W283" s="851">
        <f>HLOOKUP('A. Allgemeine Informationen'!$D$14,$X$5:$AD$2005,ROW(E283)-4,FALSE)</f>
        <v>0</v>
      </c>
      <c r="X283" s="851">
        <f t="shared" si="46"/>
        <v>0</v>
      </c>
      <c r="Y283" s="851">
        <f t="shared" si="52"/>
        <v>0</v>
      </c>
      <c r="Z283" s="851">
        <f t="shared" si="52"/>
        <v>0</v>
      </c>
      <c r="AA283" s="851">
        <f t="shared" si="52"/>
        <v>0</v>
      </c>
      <c r="AB283" s="851">
        <f t="shared" si="47"/>
        <v>0</v>
      </c>
      <c r="AC283" s="851">
        <f t="shared" si="47"/>
        <v>0</v>
      </c>
      <c r="AD283" s="853">
        <f t="shared" si="47"/>
        <v>0</v>
      </c>
    </row>
    <row r="284" spans="2:30" s="971" customFormat="1" ht="15" customHeight="1" x14ac:dyDescent="0.2">
      <c r="B284" s="840"/>
      <c r="C284" s="970" t="str">
        <f>IF(B284="","",VLOOKUP(B284,'E8. KKauf_Berechnung'!$B$11:$D$140,2,0))</f>
        <v/>
      </c>
      <c r="D284" s="841"/>
      <c r="E284" s="842"/>
      <c r="F284" s="836"/>
      <c r="G284" s="836"/>
      <c r="H284" s="836"/>
      <c r="I284" s="843">
        <f t="shared" si="48"/>
        <v>0</v>
      </c>
      <c r="J284" s="836"/>
      <c r="K284" s="843">
        <f t="shared" si="49"/>
        <v>0</v>
      </c>
      <c r="L284" s="849">
        <f>IFERROR(VLOOKUP($D284,Listen!$F$3:$H$39,2,0),0)</f>
        <v>0</v>
      </c>
      <c r="M284" s="849">
        <f>IFERROR(VLOOKUP($D284,Listen!$F$3:$H$39,3,0),0)</f>
        <v>0</v>
      </c>
      <c r="N284" s="1115">
        <f t="shared" si="45"/>
        <v>0</v>
      </c>
      <c r="O284" s="1115">
        <f t="shared" si="53"/>
        <v>0</v>
      </c>
      <c r="P284" s="1115">
        <f t="shared" si="53"/>
        <v>0</v>
      </c>
      <c r="Q284" s="1115">
        <f t="shared" si="53"/>
        <v>0</v>
      </c>
      <c r="R284" s="1115">
        <f t="shared" si="53"/>
        <v>0</v>
      </c>
      <c r="S284" s="1115">
        <f t="shared" si="53"/>
        <v>0</v>
      </c>
      <c r="T284" s="1115">
        <f t="shared" si="53"/>
        <v>0</v>
      </c>
      <c r="U284" s="851">
        <f t="shared" si="51"/>
        <v>0</v>
      </c>
      <c r="V284" s="852">
        <f>IF(E284='A. Allgemeine Informationen'!$D$14,$K284-W284,HLOOKUP('A. Allgemeine Informationen'!$D$14-1,$X$5:$AD$2005,ROW(E284)-4,FALSE)-$W284)</f>
        <v>0</v>
      </c>
      <c r="W284" s="851">
        <f>HLOOKUP('A. Allgemeine Informationen'!$D$14,$X$5:$AD$2005,ROW(E284)-4,FALSE)</f>
        <v>0</v>
      </c>
      <c r="X284" s="851">
        <f t="shared" si="46"/>
        <v>0</v>
      </c>
      <c r="Y284" s="851">
        <f t="shared" si="52"/>
        <v>0</v>
      </c>
      <c r="Z284" s="851">
        <f t="shared" si="52"/>
        <v>0</v>
      </c>
      <c r="AA284" s="851">
        <f t="shared" si="52"/>
        <v>0</v>
      </c>
      <c r="AB284" s="851">
        <f t="shared" si="47"/>
        <v>0</v>
      </c>
      <c r="AC284" s="851">
        <f t="shared" si="47"/>
        <v>0</v>
      </c>
      <c r="AD284" s="853">
        <f t="shared" si="47"/>
        <v>0</v>
      </c>
    </row>
    <row r="285" spans="2:30" s="971" customFormat="1" ht="15" customHeight="1" x14ac:dyDescent="0.2">
      <c r="B285" s="840"/>
      <c r="C285" s="970" t="str">
        <f>IF(B285="","",VLOOKUP(B285,'E8. KKauf_Berechnung'!$B$11:$D$140,2,0))</f>
        <v/>
      </c>
      <c r="D285" s="841"/>
      <c r="E285" s="842"/>
      <c r="F285" s="836"/>
      <c r="G285" s="836"/>
      <c r="H285" s="836"/>
      <c r="I285" s="843">
        <f t="shared" si="48"/>
        <v>0</v>
      </c>
      <c r="J285" s="836"/>
      <c r="K285" s="843">
        <f t="shared" si="49"/>
        <v>0</v>
      </c>
      <c r="L285" s="849">
        <f>IFERROR(VLOOKUP($D285,Listen!$F$3:$H$39,2,0),0)</f>
        <v>0</v>
      </c>
      <c r="M285" s="849">
        <f>IFERROR(VLOOKUP($D285,Listen!$F$3:$H$39,3,0),0)</f>
        <v>0</v>
      </c>
      <c r="N285" s="1115">
        <f t="shared" si="45"/>
        <v>0</v>
      </c>
      <c r="O285" s="1115">
        <f t="shared" si="53"/>
        <v>0</v>
      </c>
      <c r="P285" s="1115">
        <f t="shared" si="53"/>
        <v>0</v>
      </c>
      <c r="Q285" s="1115">
        <f t="shared" si="53"/>
        <v>0</v>
      </c>
      <c r="R285" s="1115">
        <f t="shared" si="53"/>
        <v>0</v>
      </c>
      <c r="S285" s="1115">
        <f t="shared" si="53"/>
        <v>0</v>
      </c>
      <c r="T285" s="1115">
        <f t="shared" si="53"/>
        <v>0</v>
      </c>
      <c r="U285" s="851">
        <f t="shared" si="51"/>
        <v>0</v>
      </c>
      <c r="V285" s="852">
        <f>IF(E285='A. Allgemeine Informationen'!$D$14,$K285-W285,HLOOKUP('A. Allgemeine Informationen'!$D$14-1,$X$5:$AD$2005,ROW(E285)-4,FALSE)-$W285)</f>
        <v>0</v>
      </c>
      <c r="W285" s="851">
        <f>HLOOKUP('A. Allgemeine Informationen'!$D$14,$X$5:$AD$2005,ROW(E285)-4,FALSE)</f>
        <v>0</v>
      </c>
      <c r="X285" s="851">
        <f t="shared" si="46"/>
        <v>0</v>
      </c>
      <c r="Y285" s="851">
        <f t="shared" si="52"/>
        <v>0</v>
      </c>
      <c r="Z285" s="851">
        <f t="shared" si="52"/>
        <v>0</v>
      </c>
      <c r="AA285" s="851">
        <f t="shared" si="52"/>
        <v>0</v>
      </c>
      <c r="AB285" s="851">
        <f t="shared" si="47"/>
        <v>0</v>
      </c>
      <c r="AC285" s="851">
        <f t="shared" si="47"/>
        <v>0</v>
      </c>
      <c r="AD285" s="853">
        <f t="shared" si="47"/>
        <v>0</v>
      </c>
    </row>
    <row r="286" spans="2:30" s="971" customFormat="1" ht="15" customHeight="1" x14ac:dyDescent="0.2">
      <c r="B286" s="840"/>
      <c r="C286" s="970" t="str">
        <f>IF(B286="","",VLOOKUP(B286,'E8. KKauf_Berechnung'!$B$11:$D$140,2,0))</f>
        <v/>
      </c>
      <c r="D286" s="841"/>
      <c r="E286" s="842"/>
      <c r="F286" s="836"/>
      <c r="G286" s="836"/>
      <c r="H286" s="836"/>
      <c r="I286" s="843">
        <f t="shared" si="48"/>
        <v>0</v>
      </c>
      <c r="J286" s="836"/>
      <c r="K286" s="843">
        <f t="shared" si="49"/>
        <v>0</v>
      </c>
      <c r="L286" s="849">
        <f>IFERROR(VLOOKUP($D286,Listen!$F$3:$H$39,2,0),0)</f>
        <v>0</v>
      </c>
      <c r="M286" s="849">
        <f>IFERROR(VLOOKUP($D286,Listen!$F$3:$H$39,3,0),0)</f>
        <v>0</v>
      </c>
      <c r="N286" s="1115">
        <f t="shared" si="45"/>
        <v>0</v>
      </c>
      <c r="O286" s="1115">
        <f t="shared" si="53"/>
        <v>0</v>
      </c>
      <c r="P286" s="1115">
        <f t="shared" si="53"/>
        <v>0</v>
      </c>
      <c r="Q286" s="1115">
        <f t="shared" si="53"/>
        <v>0</v>
      </c>
      <c r="R286" s="1115">
        <f t="shared" si="53"/>
        <v>0</v>
      </c>
      <c r="S286" s="1115">
        <f t="shared" si="53"/>
        <v>0</v>
      </c>
      <c r="T286" s="1115">
        <f t="shared" si="53"/>
        <v>0</v>
      </c>
      <c r="U286" s="851">
        <f t="shared" si="51"/>
        <v>0</v>
      </c>
      <c r="V286" s="852">
        <f>IF(E286='A. Allgemeine Informationen'!$D$14,$K286-W286,HLOOKUP('A. Allgemeine Informationen'!$D$14-1,$X$5:$AD$2005,ROW(E286)-4,FALSE)-$W286)</f>
        <v>0</v>
      </c>
      <c r="W286" s="851">
        <f>HLOOKUP('A. Allgemeine Informationen'!$D$14,$X$5:$AD$2005,ROW(E286)-4,FALSE)</f>
        <v>0</v>
      </c>
      <c r="X286" s="851">
        <f t="shared" si="46"/>
        <v>0</v>
      </c>
      <c r="Y286" s="851">
        <f t="shared" si="52"/>
        <v>0</v>
      </c>
      <c r="Z286" s="851">
        <f t="shared" si="52"/>
        <v>0</v>
      </c>
      <c r="AA286" s="851">
        <f t="shared" si="52"/>
        <v>0</v>
      </c>
      <c r="AB286" s="851">
        <f t="shared" si="47"/>
        <v>0</v>
      </c>
      <c r="AC286" s="851">
        <f t="shared" si="47"/>
        <v>0</v>
      </c>
      <c r="AD286" s="853">
        <f t="shared" si="47"/>
        <v>0</v>
      </c>
    </row>
    <row r="287" spans="2:30" s="971" customFormat="1" ht="15" customHeight="1" x14ac:dyDescent="0.2">
      <c r="B287" s="840"/>
      <c r="C287" s="970" t="str">
        <f>IF(B287="","",VLOOKUP(B287,'E8. KKauf_Berechnung'!$B$11:$D$140,2,0))</f>
        <v/>
      </c>
      <c r="D287" s="841"/>
      <c r="E287" s="842"/>
      <c r="F287" s="836"/>
      <c r="G287" s="836"/>
      <c r="H287" s="836"/>
      <c r="I287" s="843">
        <f t="shared" si="48"/>
        <v>0</v>
      </c>
      <c r="J287" s="836"/>
      <c r="K287" s="843">
        <f t="shared" si="49"/>
        <v>0</v>
      </c>
      <c r="L287" s="849">
        <f>IFERROR(VLOOKUP($D287,Listen!$F$3:$H$39,2,0),0)</f>
        <v>0</v>
      </c>
      <c r="M287" s="849">
        <f>IFERROR(VLOOKUP($D287,Listen!$F$3:$H$39,3,0),0)</f>
        <v>0</v>
      </c>
      <c r="N287" s="1115">
        <f t="shared" si="45"/>
        <v>0</v>
      </c>
      <c r="O287" s="1115">
        <f t="shared" si="53"/>
        <v>0</v>
      </c>
      <c r="P287" s="1115">
        <f t="shared" si="53"/>
        <v>0</v>
      </c>
      <c r="Q287" s="1115">
        <f t="shared" si="53"/>
        <v>0</v>
      </c>
      <c r="R287" s="1115">
        <f t="shared" si="53"/>
        <v>0</v>
      </c>
      <c r="S287" s="1115">
        <f t="shared" si="53"/>
        <v>0</v>
      </c>
      <c r="T287" s="1115">
        <f t="shared" si="53"/>
        <v>0</v>
      </c>
      <c r="U287" s="851">
        <f t="shared" si="51"/>
        <v>0</v>
      </c>
      <c r="V287" s="852">
        <f>IF(E287='A. Allgemeine Informationen'!$D$14,$K287-W287,HLOOKUP('A. Allgemeine Informationen'!$D$14-1,$X$5:$AD$2005,ROW(E287)-4,FALSE)-$W287)</f>
        <v>0</v>
      </c>
      <c r="W287" s="851">
        <f>HLOOKUP('A. Allgemeine Informationen'!$D$14,$X$5:$AD$2005,ROW(E287)-4,FALSE)</f>
        <v>0</v>
      </c>
      <c r="X287" s="851">
        <f t="shared" si="46"/>
        <v>0</v>
      </c>
      <c r="Y287" s="851">
        <f t="shared" si="52"/>
        <v>0</v>
      </c>
      <c r="Z287" s="851">
        <f t="shared" si="52"/>
        <v>0</v>
      </c>
      <c r="AA287" s="851">
        <f t="shared" si="52"/>
        <v>0</v>
      </c>
      <c r="AB287" s="851">
        <f t="shared" si="47"/>
        <v>0</v>
      </c>
      <c r="AC287" s="851">
        <f t="shared" si="47"/>
        <v>0</v>
      </c>
      <c r="AD287" s="853">
        <f t="shared" si="47"/>
        <v>0</v>
      </c>
    </row>
    <row r="288" spans="2:30" s="971" customFormat="1" ht="15" customHeight="1" x14ac:dyDescent="0.2">
      <c r="B288" s="840"/>
      <c r="C288" s="970" t="str">
        <f>IF(B288="","",VLOOKUP(B288,'E8. KKauf_Berechnung'!$B$11:$D$140,2,0))</f>
        <v/>
      </c>
      <c r="D288" s="841"/>
      <c r="E288" s="842"/>
      <c r="F288" s="836"/>
      <c r="G288" s="836"/>
      <c r="H288" s="836"/>
      <c r="I288" s="843">
        <f t="shared" si="48"/>
        <v>0</v>
      </c>
      <c r="J288" s="836"/>
      <c r="K288" s="843">
        <f t="shared" si="49"/>
        <v>0</v>
      </c>
      <c r="L288" s="849">
        <f>IFERROR(VLOOKUP($D288,Listen!$F$3:$H$39,2,0),0)</f>
        <v>0</v>
      </c>
      <c r="M288" s="849">
        <f>IFERROR(VLOOKUP($D288,Listen!$F$3:$H$39,3,0),0)</f>
        <v>0</v>
      </c>
      <c r="N288" s="1115">
        <f t="shared" si="45"/>
        <v>0</v>
      </c>
      <c r="O288" s="1115">
        <f t="shared" si="53"/>
        <v>0</v>
      </c>
      <c r="P288" s="1115">
        <f t="shared" si="53"/>
        <v>0</v>
      </c>
      <c r="Q288" s="1115">
        <f t="shared" si="53"/>
        <v>0</v>
      </c>
      <c r="R288" s="1115">
        <f t="shared" si="53"/>
        <v>0</v>
      </c>
      <c r="S288" s="1115">
        <f t="shared" si="53"/>
        <v>0</v>
      </c>
      <c r="T288" s="1115">
        <f t="shared" si="53"/>
        <v>0</v>
      </c>
      <c r="U288" s="851">
        <f t="shared" si="51"/>
        <v>0</v>
      </c>
      <c r="V288" s="852">
        <f>IF(E288='A. Allgemeine Informationen'!$D$14,$K288-W288,HLOOKUP('A. Allgemeine Informationen'!$D$14-1,$X$5:$AD$2005,ROW(E288)-4,FALSE)-$W288)</f>
        <v>0</v>
      </c>
      <c r="W288" s="851">
        <f>HLOOKUP('A. Allgemeine Informationen'!$D$14,$X$5:$AD$2005,ROW(E288)-4,FALSE)</f>
        <v>0</v>
      </c>
      <c r="X288" s="851">
        <f t="shared" si="46"/>
        <v>0</v>
      </c>
      <c r="Y288" s="851">
        <f t="shared" si="52"/>
        <v>0</v>
      </c>
      <c r="Z288" s="851">
        <f t="shared" si="52"/>
        <v>0</v>
      </c>
      <c r="AA288" s="851">
        <f t="shared" si="52"/>
        <v>0</v>
      </c>
      <c r="AB288" s="851">
        <f t="shared" si="47"/>
        <v>0</v>
      </c>
      <c r="AC288" s="851">
        <f t="shared" si="47"/>
        <v>0</v>
      </c>
      <c r="AD288" s="853">
        <f t="shared" si="47"/>
        <v>0</v>
      </c>
    </row>
    <row r="289" spans="2:30" s="971" customFormat="1" ht="15" customHeight="1" x14ac:dyDescent="0.2">
      <c r="B289" s="840"/>
      <c r="C289" s="970" t="str">
        <f>IF(B289="","",VLOOKUP(B289,'E8. KKauf_Berechnung'!$B$11:$D$140,2,0))</f>
        <v/>
      </c>
      <c r="D289" s="841"/>
      <c r="E289" s="842"/>
      <c r="F289" s="836"/>
      <c r="G289" s="836"/>
      <c r="H289" s="836"/>
      <c r="I289" s="843">
        <f t="shared" si="48"/>
        <v>0</v>
      </c>
      <c r="J289" s="836"/>
      <c r="K289" s="843">
        <f t="shared" si="49"/>
        <v>0</v>
      </c>
      <c r="L289" s="849">
        <f>IFERROR(VLOOKUP($D289,Listen!$F$3:$H$39,2,0),0)</f>
        <v>0</v>
      </c>
      <c r="M289" s="849">
        <f>IFERROR(VLOOKUP($D289,Listen!$F$3:$H$39,3,0),0)</f>
        <v>0</v>
      </c>
      <c r="N289" s="1115">
        <f t="shared" si="45"/>
        <v>0</v>
      </c>
      <c r="O289" s="1115">
        <f t="shared" si="53"/>
        <v>0</v>
      </c>
      <c r="P289" s="1115">
        <f t="shared" si="53"/>
        <v>0</v>
      </c>
      <c r="Q289" s="1115">
        <f t="shared" si="53"/>
        <v>0</v>
      </c>
      <c r="R289" s="1115">
        <f t="shared" si="53"/>
        <v>0</v>
      </c>
      <c r="S289" s="1115">
        <f t="shared" si="53"/>
        <v>0</v>
      </c>
      <c r="T289" s="1115">
        <f t="shared" si="53"/>
        <v>0</v>
      </c>
      <c r="U289" s="851">
        <f t="shared" si="51"/>
        <v>0</v>
      </c>
      <c r="V289" s="852">
        <f>IF(E289='A. Allgemeine Informationen'!$D$14,$K289-W289,HLOOKUP('A. Allgemeine Informationen'!$D$14-1,$X$5:$AD$2005,ROW(E289)-4,FALSE)-$W289)</f>
        <v>0</v>
      </c>
      <c r="W289" s="851">
        <f>HLOOKUP('A. Allgemeine Informationen'!$D$14,$X$5:$AD$2005,ROW(E289)-4,FALSE)</f>
        <v>0</v>
      </c>
      <c r="X289" s="851">
        <f t="shared" si="46"/>
        <v>0</v>
      </c>
      <c r="Y289" s="851">
        <f t="shared" si="52"/>
        <v>0</v>
      </c>
      <c r="Z289" s="851">
        <f t="shared" si="52"/>
        <v>0</v>
      </c>
      <c r="AA289" s="851">
        <f t="shared" si="52"/>
        <v>0</v>
      </c>
      <c r="AB289" s="851">
        <f t="shared" si="47"/>
        <v>0</v>
      </c>
      <c r="AC289" s="851">
        <f t="shared" si="47"/>
        <v>0</v>
      </c>
      <c r="AD289" s="853">
        <f t="shared" si="47"/>
        <v>0</v>
      </c>
    </row>
    <row r="290" spans="2:30" s="971" customFormat="1" ht="15" customHeight="1" x14ac:dyDescent="0.2">
      <c r="B290" s="840"/>
      <c r="C290" s="970" t="str">
        <f>IF(B290="","",VLOOKUP(B290,'E8. KKauf_Berechnung'!$B$11:$D$140,2,0))</f>
        <v/>
      </c>
      <c r="D290" s="841"/>
      <c r="E290" s="842"/>
      <c r="F290" s="836"/>
      <c r="G290" s="836"/>
      <c r="H290" s="836"/>
      <c r="I290" s="843">
        <f t="shared" si="48"/>
        <v>0</v>
      </c>
      <c r="J290" s="836"/>
      <c r="K290" s="843">
        <f t="shared" si="49"/>
        <v>0</v>
      </c>
      <c r="L290" s="849">
        <f>IFERROR(VLOOKUP($D290,Listen!$F$3:$H$39,2,0),0)</f>
        <v>0</v>
      </c>
      <c r="M290" s="849">
        <f>IFERROR(VLOOKUP($D290,Listen!$F$3:$H$39,3,0),0)</f>
        <v>0</v>
      </c>
      <c r="N290" s="1115">
        <f t="shared" si="45"/>
        <v>0</v>
      </c>
      <c r="O290" s="1115">
        <f t="shared" si="53"/>
        <v>0</v>
      </c>
      <c r="P290" s="1115">
        <f t="shared" si="53"/>
        <v>0</v>
      </c>
      <c r="Q290" s="1115">
        <f t="shared" si="53"/>
        <v>0</v>
      </c>
      <c r="R290" s="1115">
        <f t="shared" si="53"/>
        <v>0</v>
      </c>
      <c r="S290" s="1115">
        <f t="shared" si="53"/>
        <v>0</v>
      </c>
      <c r="T290" s="1115">
        <f t="shared" si="53"/>
        <v>0</v>
      </c>
      <c r="U290" s="851">
        <f t="shared" si="51"/>
        <v>0</v>
      </c>
      <c r="V290" s="852">
        <f>IF(E290='A. Allgemeine Informationen'!$D$14,$K290-W290,HLOOKUP('A. Allgemeine Informationen'!$D$14-1,$X$5:$AD$2005,ROW(E290)-4,FALSE)-$W290)</f>
        <v>0</v>
      </c>
      <c r="W290" s="851">
        <f>HLOOKUP('A. Allgemeine Informationen'!$D$14,$X$5:$AD$2005,ROW(E290)-4,FALSE)</f>
        <v>0</v>
      </c>
      <c r="X290" s="851">
        <f t="shared" si="46"/>
        <v>0</v>
      </c>
      <c r="Y290" s="851">
        <f t="shared" si="52"/>
        <v>0</v>
      </c>
      <c r="Z290" s="851">
        <f t="shared" si="52"/>
        <v>0</v>
      </c>
      <c r="AA290" s="851">
        <f t="shared" si="52"/>
        <v>0</v>
      </c>
      <c r="AB290" s="851">
        <f t="shared" si="47"/>
        <v>0</v>
      </c>
      <c r="AC290" s="851">
        <f t="shared" si="47"/>
        <v>0</v>
      </c>
      <c r="AD290" s="853">
        <f t="shared" si="47"/>
        <v>0</v>
      </c>
    </row>
    <row r="291" spans="2:30" s="971" customFormat="1" ht="15" customHeight="1" x14ac:dyDescent="0.2">
      <c r="B291" s="840"/>
      <c r="C291" s="970" t="str">
        <f>IF(B291="","",VLOOKUP(B291,'E8. KKauf_Berechnung'!$B$11:$D$140,2,0))</f>
        <v/>
      </c>
      <c r="D291" s="841"/>
      <c r="E291" s="842"/>
      <c r="F291" s="836"/>
      <c r="G291" s="836"/>
      <c r="H291" s="836"/>
      <c r="I291" s="843">
        <f t="shared" si="48"/>
        <v>0</v>
      </c>
      <c r="J291" s="836"/>
      <c r="K291" s="843">
        <f t="shared" si="49"/>
        <v>0</v>
      </c>
      <c r="L291" s="849">
        <f>IFERROR(VLOOKUP($D291,Listen!$F$3:$H$39,2,0),0)</f>
        <v>0</v>
      </c>
      <c r="M291" s="849">
        <f>IFERROR(VLOOKUP($D291,Listen!$F$3:$H$39,3,0),0)</f>
        <v>0</v>
      </c>
      <c r="N291" s="1115">
        <f t="shared" si="45"/>
        <v>0</v>
      </c>
      <c r="O291" s="1115">
        <f t="shared" si="53"/>
        <v>0</v>
      </c>
      <c r="P291" s="1115">
        <f t="shared" si="53"/>
        <v>0</v>
      </c>
      <c r="Q291" s="1115">
        <f t="shared" si="53"/>
        <v>0</v>
      </c>
      <c r="R291" s="1115">
        <f t="shared" si="53"/>
        <v>0</v>
      </c>
      <c r="S291" s="1115">
        <f t="shared" si="53"/>
        <v>0</v>
      </c>
      <c r="T291" s="1115">
        <f t="shared" si="53"/>
        <v>0</v>
      </c>
      <c r="U291" s="851">
        <f t="shared" si="51"/>
        <v>0</v>
      </c>
      <c r="V291" s="852">
        <f>IF(E291='A. Allgemeine Informationen'!$D$14,$K291-W291,HLOOKUP('A. Allgemeine Informationen'!$D$14-1,$X$5:$AD$2005,ROW(E291)-4,FALSE)-$W291)</f>
        <v>0</v>
      </c>
      <c r="W291" s="851">
        <f>HLOOKUP('A. Allgemeine Informationen'!$D$14,$X$5:$AD$2005,ROW(E291)-4,FALSE)</f>
        <v>0</v>
      </c>
      <c r="X291" s="851">
        <f t="shared" si="46"/>
        <v>0</v>
      </c>
      <c r="Y291" s="851">
        <f t="shared" si="52"/>
        <v>0</v>
      </c>
      <c r="Z291" s="851">
        <f t="shared" si="52"/>
        <v>0</v>
      </c>
      <c r="AA291" s="851">
        <f t="shared" si="52"/>
        <v>0</v>
      </c>
      <c r="AB291" s="851">
        <f t="shared" si="47"/>
        <v>0</v>
      </c>
      <c r="AC291" s="851">
        <f t="shared" si="47"/>
        <v>0</v>
      </c>
      <c r="AD291" s="853">
        <f t="shared" si="47"/>
        <v>0</v>
      </c>
    </row>
    <row r="292" spans="2:30" s="971" customFormat="1" ht="15" customHeight="1" x14ac:dyDescent="0.2">
      <c r="B292" s="840"/>
      <c r="C292" s="970" t="str">
        <f>IF(B292="","",VLOOKUP(B292,'E8. KKauf_Berechnung'!$B$11:$D$140,2,0))</f>
        <v/>
      </c>
      <c r="D292" s="841"/>
      <c r="E292" s="842"/>
      <c r="F292" s="836"/>
      <c r="G292" s="836"/>
      <c r="H292" s="836"/>
      <c r="I292" s="843">
        <f t="shared" si="48"/>
        <v>0</v>
      </c>
      <c r="J292" s="836"/>
      <c r="K292" s="843">
        <f t="shared" si="49"/>
        <v>0</v>
      </c>
      <c r="L292" s="849">
        <f>IFERROR(VLOOKUP($D292,Listen!$F$3:$H$39,2,0),0)</f>
        <v>0</v>
      </c>
      <c r="M292" s="849">
        <f>IFERROR(VLOOKUP($D292,Listen!$F$3:$H$39,3,0),0)</f>
        <v>0</v>
      </c>
      <c r="N292" s="1115">
        <f t="shared" si="45"/>
        <v>0</v>
      </c>
      <c r="O292" s="1115">
        <f t="shared" si="53"/>
        <v>0</v>
      </c>
      <c r="P292" s="1115">
        <f t="shared" si="53"/>
        <v>0</v>
      </c>
      <c r="Q292" s="1115">
        <f t="shared" si="53"/>
        <v>0</v>
      </c>
      <c r="R292" s="1115">
        <f t="shared" si="53"/>
        <v>0</v>
      </c>
      <c r="S292" s="1115">
        <f t="shared" si="53"/>
        <v>0</v>
      </c>
      <c r="T292" s="1115">
        <f t="shared" si="53"/>
        <v>0</v>
      </c>
      <c r="U292" s="851">
        <f t="shared" si="51"/>
        <v>0</v>
      </c>
      <c r="V292" s="852">
        <f>IF(E292='A. Allgemeine Informationen'!$D$14,$K292-W292,HLOOKUP('A. Allgemeine Informationen'!$D$14-1,$X$5:$AD$2005,ROW(E292)-4,FALSE)-$W292)</f>
        <v>0</v>
      </c>
      <c r="W292" s="851">
        <f>HLOOKUP('A. Allgemeine Informationen'!$D$14,$X$5:$AD$2005,ROW(E292)-4,FALSE)</f>
        <v>0</v>
      </c>
      <c r="X292" s="851">
        <f t="shared" si="46"/>
        <v>0</v>
      </c>
      <c r="Y292" s="851">
        <f t="shared" si="52"/>
        <v>0</v>
      </c>
      <c r="Z292" s="851">
        <f t="shared" si="52"/>
        <v>0</v>
      </c>
      <c r="AA292" s="851">
        <f t="shared" si="52"/>
        <v>0</v>
      </c>
      <c r="AB292" s="851">
        <f t="shared" si="47"/>
        <v>0</v>
      </c>
      <c r="AC292" s="851">
        <f t="shared" si="47"/>
        <v>0</v>
      </c>
      <c r="AD292" s="853">
        <f t="shared" si="47"/>
        <v>0</v>
      </c>
    </row>
    <row r="293" spans="2:30" s="971" customFormat="1" ht="15" customHeight="1" x14ac:dyDescent="0.2">
      <c r="B293" s="840"/>
      <c r="C293" s="970" t="str">
        <f>IF(B293="","",VLOOKUP(B293,'E8. KKauf_Berechnung'!$B$11:$D$140,2,0))</f>
        <v/>
      </c>
      <c r="D293" s="841"/>
      <c r="E293" s="842"/>
      <c r="F293" s="836"/>
      <c r="G293" s="836"/>
      <c r="H293" s="836"/>
      <c r="I293" s="843">
        <f t="shared" si="48"/>
        <v>0</v>
      </c>
      <c r="J293" s="836"/>
      <c r="K293" s="843">
        <f t="shared" si="49"/>
        <v>0</v>
      </c>
      <c r="L293" s="849">
        <f>IFERROR(VLOOKUP($D293,Listen!$F$3:$H$39,2,0),0)</f>
        <v>0</v>
      </c>
      <c r="M293" s="849">
        <f>IFERROR(VLOOKUP($D293,Listen!$F$3:$H$39,3,0),0)</f>
        <v>0</v>
      </c>
      <c r="N293" s="1115">
        <f t="shared" si="45"/>
        <v>0</v>
      </c>
      <c r="O293" s="1115">
        <f t="shared" si="53"/>
        <v>0</v>
      </c>
      <c r="P293" s="1115">
        <f t="shared" si="53"/>
        <v>0</v>
      </c>
      <c r="Q293" s="1115">
        <f t="shared" si="53"/>
        <v>0</v>
      </c>
      <c r="R293" s="1115">
        <f t="shared" si="53"/>
        <v>0</v>
      </c>
      <c r="S293" s="1115">
        <f t="shared" si="53"/>
        <v>0</v>
      </c>
      <c r="T293" s="1115">
        <f t="shared" si="53"/>
        <v>0</v>
      </c>
      <c r="U293" s="851">
        <f t="shared" si="51"/>
        <v>0</v>
      </c>
      <c r="V293" s="852">
        <f>IF(E293='A. Allgemeine Informationen'!$D$14,$K293-W293,HLOOKUP('A. Allgemeine Informationen'!$D$14-1,$X$5:$AD$2005,ROW(E293)-4,FALSE)-$W293)</f>
        <v>0</v>
      </c>
      <c r="W293" s="851">
        <f>HLOOKUP('A. Allgemeine Informationen'!$D$14,$X$5:$AD$2005,ROW(E293)-4,FALSE)</f>
        <v>0</v>
      </c>
      <c r="X293" s="851">
        <f t="shared" si="46"/>
        <v>0</v>
      </c>
      <c r="Y293" s="851">
        <f t="shared" si="52"/>
        <v>0</v>
      </c>
      <c r="Z293" s="851">
        <f t="shared" si="52"/>
        <v>0</v>
      </c>
      <c r="AA293" s="851">
        <f t="shared" si="52"/>
        <v>0</v>
      </c>
      <c r="AB293" s="851">
        <f t="shared" si="47"/>
        <v>0</v>
      </c>
      <c r="AC293" s="851">
        <f t="shared" si="47"/>
        <v>0</v>
      </c>
      <c r="AD293" s="853">
        <f t="shared" si="47"/>
        <v>0</v>
      </c>
    </row>
    <row r="294" spans="2:30" s="971" customFormat="1" ht="15" customHeight="1" x14ac:dyDescent="0.2">
      <c r="B294" s="840"/>
      <c r="C294" s="970" t="str">
        <f>IF(B294="","",VLOOKUP(B294,'E8. KKauf_Berechnung'!$B$11:$D$140,2,0))</f>
        <v/>
      </c>
      <c r="D294" s="841"/>
      <c r="E294" s="842"/>
      <c r="F294" s="836"/>
      <c r="G294" s="836"/>
      <c r="H294" s="836"/>
      <c r="I294" s="843">
        <f t="shared" si="48"/>
        <v>0</v>
      </c>
      <c r="J294" s="836"/>
      <c r="K294" s="843">
        <f t="shared" si="49"/>
        <v>0</v>
      </c>
      <c r="L294" s="849">
        <f>IFERROR(VLOOKUP($D294,Listen!$F$3:$H$39,2,0),0)</f>
        <v>0</v>
      </c>
      <c r="M294" s="849">
        <f>IFERROR(VLOOKUP($D294,Listen!$F$3:$H$39,3,0),0)</f>
        <v>0</v>
      </c>
      <c r="N294" s="1115">
        <f t="shared" si="45"/>
        <v>0</v>
      </c>
      <c r="O294" s="1115">
        <f t="shared" si="53"/>
        <v>0</v>
      </c>
      <c r="P294" s="1115">
        <f t="shared" si="53"/>
        <v>0</v>
      </c>
      <c r="Q294" s="1115">
        <f t="shared" si="53"/>
        <v>0</v>
      </c>
      <c r="R294" s="1115">
        <f t="shared" si="53"/>
        <v>0</v>
      </c>
      <c r="S294" s="1115">
        <f t="shared" si="53"/>
        <v>0</v>
      </c>
      <c r="T294" s="1115">
        <f t="shared" si="53"/>
        <v>0</v>
      </c>
      <c r="U294" s="851">
        <f t="shared" si="51"/>
        <v>0</v>
      </c>
      <c r="V294" s="852">
        <f>IF(E294='A. Allgemeine Informationen'!$D$14,$K294-W294,HLOOKUP('A. Allgemeine Informationen'!$D$14-1,$X$5:$AD$2005,ROW(E294)-4,FALSE)-$W294)</f>
        <v>0</v>
      </c>
      <c r="W294" s="851">
        <f>HLOOKUP('A. Allgemeine Informationen'!$D$14,$X$5:$AD$2005,ROW(E294)-4,FALSE)</f>
        <v>0</v>
      </c>
      <c r="X294" s="851">
        <f t="shared" si="46"/>
        <v>0</v>
      </c>
      <c r="Y294" s="851">
        <f t="shared" si="52"/>
        <v>0</v>
      </c>
      <c r="Z294" s="851">
        <f t="shared" si="52"/>
        <v>0</v>
      </c>
      <c r="AA294" s="851">
        <f t="shared" si="52"/>
        <v>0</v>
      </c>
      <c r="AB294" s="851">
        <f t="shared" si="47"/>
        <v>0</v>
      </c>
      <c r="AC294" s="851">
        <f t="shared" si="47"/>
        <v>0</v>
      </c>
      <c r="AD294" s="853">
        <f t="shared" si="47"/>
        <v>0</v>
      </c>
    </row>
    <row r="295" spans="2:30" s="971" customFormat="1" ht="15" customHeight="1" x14ac:dyDescent="0.2">
      <c r="B295" s="840"/>
      <c r="C295" s="970" t="str">
        <f>IF(B295="","",VLOOKUP(B295,'E8. KKauf_Berechnung'!$B$11:$D$140,2,0))</f>
        <v/>
      </c>
      <c r="D295" s="841"/>
      <c r="E295" s="842"/>
      <c r="F295" s="836"/>
      <c r="G295" s="836"/>
      <c r="H295" s="836"/>
      <c r="I295" s="843">
        <f t="shared" si="48"/>
        <v>0</v>
      </c>
      <c r="J295" s="836"/>
      <c r="K295" s="843">
        <f t="shared" si="49"/>
        <v>0</v>
      </c>
      <c r="L295" s="849">
        <f>IFERROR(VLOOKUP($D295,Listen!$F$3:$H$39,2,0),0)</f>
        <v>0</v>
      </c>
      <c r="M295" s="849">
        <f>IFERROR(VLOOKUP($D295,Listen!$F$3:$H$39,3,0),0)</f>
        <v>0</v>
      </c>
      <c r="N295" s="1115">
        <f t="shared" si="45"/>
        <v>0</v>
      </c>
      <c r="O295" s="1115">
        <f t="shared" ref="O295:T310" si="54">N295</f>
        <v>0</v>
      </c>
      <c r="P295" s="1115">
        <f t="shared" si="54"/>
        <v>0</v>
      </c>
      <c r="Q295" s="1115">
        <f t="shared" si="54"/>
        <v>0</v>
      </c>
      <c r="R295" s="1115">
        <f t="shared" si="54"/>
        <v>0</v>
      </c>
      <c r="S295" s="1115">
        <f t="shared" si="54"/>
        <v>0</v>
      </c>
      <c r="T295" s="1115">
        <f t="shared" si="54"/>
        <v>0</v>
      </c>
      <c r="U295" s="851">
        <f t="shared" si="51"/>
        <v>0</v>
      </c>
      <c r="V295" s="852">
        <f>IF(E295='A. Allgemeine Informationen'!$D$14,$K295-W295,HLOOKUP('A. Allgemeine Informationen'!$D$14-1,$X$5:$AD$2005,ROW(E295)-4,FALSE)-$W295)</f>
        <v>0</v>
      </c>
      <c r="W295" s="851">
        <f>HLOOKUP('A. Allgemeine Informationen'!$D$14,$X$5:$AD$2005,ROW(E295)-4,FALSE)</f>
        <v>0</v>
      </c>
      <c r="X295" s="851">
        <f t="shared" si="46"/>
        <v>0</v>
      </c>
      <c r="Y295" s="851">
        <f t="shared" si="52"/>
        <v>0</v>
      </c>
      <c r="Z295" s="851">
        <f t="shared" si="52"/>
        <v>0</v>
      </c>
      <c r="AA295" s="851">
        <f t="shared" si="52"/>
        <v>0</v>
      </c>
      <c r="AB295" s="851">
        <f t="shared" si="47"/>
        <v>0</v>
      </c>
      <c r="AC295" s="851">
        <f t="shared" si="47"/>
        <v>0</v>
      </c>
      <c r="AD295" s="853">
        <f t="shared" si="47"/>
        <v>0</v>
      </c>
    </row>
    <row r="296" spans="2:30" s="971" customFormat="1" ht="15" customHeight="1" x14ac:dyDescent="0.2">
      <c r="B296" s="840"/>
      <c r="C296" s="970" t="str">
        <f>IF(B296="","",VLOOKUP(B296,'E8. KKauf_Berechnung'!$B$11:$D$140,2,0))</f>
        <v/>
      </c>
      <c r="D296" s="841"/>
      <c r="E296" s="842"/>
      <c r="F296" s="836"/>
      <c r="G296" s="836"/>
      <c r="H296" s="836"/>
      <c r="I296" s="843">
        <f t="shared" si="48"/>
        <v>0</v>
      </c>
      <c r="J296" s="836"/>
      <c r="K296" s="843">
        <f t="shared" si="49"/>
        <v>0</v>
      </c>
      <c r="L296" s="849">
        <f>IFERROR(VLOOKUP($D296,Listen!$F$3:$H$39,2,0),0)</f>
        <v>0</v>
      </c>
      <c r="M296" s="849">
        <f>IFERROR(VLOOKUP($D296,Listen!$F$3:$H$39,3,0),0)</f>
        <v>0</v>
      </c>
      <c r="N296" s="1115">
        <f t="shared" si="45"/>
        <v>0</v>
      </c>
      <c r="O296" s="1115">
        <f t="shared" si="54"/>
        <v>0</v>
      </c>
      <c r="P296" s="1115">
        <f t="shared" si="54"/>
        <v>0</v>
      </c>
      <c r="Q296" s="1115">
        <f t="shared" si="54"/>
        <v>0</v>
      </c>
      <c r="R296" s="1115">
        <f t="shared" si="54"/>
        <v>0</v>
      </c>
      <c r="S296" s="1115">
        <f t="shared" si="54"/>
        <v>0</v>
      </c>
      <c r="T296" s="1115">
        <f t="shared" si="54"/>
        <v>0</v>
      </c>
      <c r="U296" s="851">
        <f t="shared" si="51"/>
        <v>0</v>
      </c>
      <c r="V296" s="852">
        <f>IF(E296='A. Allgemeine Informationen'!$D$14,$K296-W296,HLOOKUP('A. Allgemeine Informationen'!$D$14-1,$X$5:$AD$2005,ROW(E296)-4,FALSE)-$W296)</f>
        <v>0</v>
      </c>
      <c r="W296" s="851">
        <f>HLOOKUP('A. Allgemeine Informationen'!$D$14,$X$5:$AD$2005,ROW(E296)-4,FALSE)</f>
        <v>0</v>
      </c>
      <c r="X296" s="851">
        <f t="shared" si="46"/>
        <v>0</v>
      </c>
      <c r="Y296" s="851">
        <f t="shared" si="52"/>
        <v>0</v>
      </c>
      <c r="Z296" s="851">
        <f t="shared" si="52"/>
        <v>0</v>
      </c>
      <c r="AA296" s="851">
        <f t="shared" si="52"/>
        <v>0</v>
      </c>
      <c r="AB296" s="851">
        <f t="shared" si="47"/>
        <v>0</v>
      </c>
      <c r="AC296" s="851">
        <f t="shared" si="47"/>
        <v>0</v>
      </c>
      <c r="AD296" s="853">
        <f t="shared" si="47"/>
        <v>0</v>
      </c>
    </row>
    <row r="297" spans="2:30" s="971" customFormat="1" ht="15" customHeight="1" x14ac:dyDescent="0.2">
      <c r="B297" s="840"/>
      <c r="C297" s="970" t="str">
        <f>IF(B297="","",VLOOKUP(B297,'E8. KKauf_Berechnung'!$B$11:$D$140,2,0))</f>
        <v/>
      </c>
      <c r="D297" s="841"/>
      <c r="E297" s="842"/>
      <c r="F297" s="836"/>
      <c r="G297" s="836"/>
      <c r="H297" s="836"/>
      <c r="I297" s="843">
        <f t="shared" si="48"/>
        <v>0</v>
      </c>
      <c r="J297" s="836"/>
      <c r="K297" s="843">
        <f t="shared" si="49"/>
        <v>0</v>
      </c>
      <c r="L297" s="849">
        <f>IFERROR(VLOOKUP($D297,Listen!$F$3:$H$39,2,0),0)</f>
        <v>0</v>
      </c>
      <c r="M297" s="849">
        <f>IFERROR(VLOOKUP($D297,Listen!$F$3:$H$39,3,0),0)</f>
        <v>0</v>
      </c>
      <c r="N297" s="1115">
        <f t="shared" si="45"/>
        <v>0</v>
      </c>
      <c r="O297" s="1115">
        <f t="shared" si="54"/>
        <v>0</v>
      </c>
      <c r="P297" s="1115">
        <f t="shared" si="54"/>
        <v>0</v>
      </c>
      <c r="Q297" s="1115">
        <f t="shared" si="54"/>
        <v>0</v>
      </c>
      <c r="R297" s="1115">
        <f t="shared" si="54"/>
        <v>0</v>
      </c>
      <c r="S297" s="1115">
        <f t="shared" si="54"/>
        <v>0</v>
      </c>
      <c r="T297" s="1115">
        <f t="shared" si="54"/>
        <v>0</v>
      </c>
      <c r="U297" s="851">
        <f t="shared" si="51"/>
        <v>0</v>
      </c>
      <c r="V297" s="852">
        <f>IF(E297='A. Allgemeine Informationen'!$D$14,$K297-W297,HLOOKUP('A. Allgemeine Informationen'!$D$14-1,$X$5:$AD$2005,ROW(E297)-4,FALSE)-$W297)</f>
        <v>0</v>
      </c>
      <c r="W297" s="851">
        <f>HLOOKUP('A. Allgemeine Informationen'!$D$14,$X$5:$AD$2005,ROW(E297)-4,FALSE)</f>
        <v>0</v>
      </c>
      <c r="X297" s="851">
        <f t="shared" si="46"/>
        <v>0</v>
      </c>
      <c r="Y297" s="851">
        <f t="shared" si="52"/>
        <v>0</v>
      </c>
      <c r="Z297" s="851">
        <f t="shared" si="52"/>
        <v>0</v>
      </c>
      <c r="AA297" s="851">
        <f t="shared" si="52"/>
        <v>0</v>
      </c>
      <c r="AB297" s="851">
        <f t="shared" si="47"/>
        <v>0</v>
      </c>
      <c r="AC297" s="851">
        <f t="shared" si="47"/>
        <v>0</v>
      </c>
      <c r="AD297" s="853">
        <f t="shared" si="47"/>
        <v>0</v>
      </c>
    </row>
    <row r="298" spans="2:30" s="971" customFormat="1" ht="15" customHeight="1" x14ac:dyDescent="0.2">
      <c r="B298" s="840"/>
      <c r="C298" s="970" t="str">
        <f>IF(B298="","",VLOOKUP(B298,'E8. KKauf_Berechnung'!$B$11:$D$140,2,0))</f>
        <v/>
      </c>
      <c r="D298" s="841"/>
      <c r="E298" s="842"/>
      <c r="F298" s="836"/>
      <c r="G298" s="836"/>
      <c r="H298" s="836"/>
      <c r="I298" s="843">
        <f t="shared" si="48"/>
        <v>0</v>
      </c>
      <c r="J298" s="836"/>
      <c r="K298" s="843">
        <f t="shared" si="49"/>
        <v>0</v>
      </c>
      <c r="L298" s="849">
        <f>IFERROR(VLOOKUP($D298,Listen!$F$3:$H$39,2,0),0)</f>
        <v>0</v>
      </c>
      <c r="M298" s="849">
        <f>IFERROR(VLOOKUP($D298,Listen!$F$3:$H$39,3,0),0)</f>
        <v>0</v>
      </c>
      <c r="N298" s="1115">
        <f t="shared" si="45"/>
        <v>0</v>
      </c>
      <c r="O298" s="1115">
        <f t="shared" si="54"/>
        <v>0</v>
      </c>
      <c r="P298" s="1115">
        <f t="shared" si="54"/>
        <v>0</v>
      </c>
      <c r="Q298" s="1115">
        <f t="shared" si="54"/>
        <v>0</v>
      </c>
      <c r="R298" s="1115">
        <f t="shared" si="54"/>
        <v>0</v>
      </c>
      <c r="S298" s="1115">
        <f t="shared" si="54"/>
        <v>0</v>
      </c>
      <c r="T298" s="1115">
        <f t="shared" si="54"/>
        <v>0</v>
      </c>
      <c r="U298" s="851">
        <f t="shared" si="51"/>
        <v>0</v>
      </c>
      <c r="V298" s="852">
        <f>IF(E298='A. Allgemeine Informationen'!$D$14,$K298-W298,HLOOKUP('A. Allgemeine Informationen'!$D$14-1,$X$5:$AD$2005,ROW(E298)-4,FALSE)-$W298)</f>
        <v>0</v>
      </c>
      <c r="W298" s="851">
        <f>HLOOKUP('A. Allgemeine Informationen'!$D$14,$X$5:$AD$2005,ROW(E298)-4,FALSE)</f>
        <v>0</v>
      </c>
      <c r="X298" s="851">
        <f t="shared" si="46"/>
        <v>0</v>
      </c>
      <c r="Y298" s="851">
        <f t="shared" si="52"/>
        <v>0</v>
      </c>
      <c r="Z298" s="851">
        <f t="shared" si="52"/>
        <v>0</v>
      </c>
      <c r="AA298" s="851">
        <f t="shared" si="52"/>
        <v>0</v>
      </c>
      <c r="AB298" s="851">
        <f t="shared" si="47"/>
        <v>0</v>
      </c>
      <c r="AC298" s="851">
        <f t="shared" si="47"/>
        <v>0</v>
      </c>
      <c r="AD298" s="853">
        <f t="shared" si="47"/>
        <v>0</v>
      </c>
    </row>
    <row r="299" spans="2:30" s="971" customFormat="1" ht="15" customHeight="1" x14ac:dyDescent="0.2">
      <c r="B299" s="840"/>
      <c r="C299" s="970" t="str">
        <f>IF(B299="","",VLOOKUP(B299,'E8. KKauf_Berechnung'!$B$11:$D$140,2,0))</f>
        <v/>
      </c>
      <c r="D299" s="841"/>
      <c r="E299" s="842"/>
      <c r="F299" s="836"/>
      <c r="G299" s="836"/>
      <c r="H299" s="836"/>
      <c r="I299" s="843">
        <f t="shared" si="48"/>
        <v>0</v>
      </c>
      <c r="J299" s="836"/>
      <c r="K299" s="843">
        <f t="shared" si="49"/>
        <v>0</v>
      </c>
      <c r="L299" s="849">
        <f>IFERROR(VLOOKUP($D299,Listen!$F$3:$H$39,2,0),0)</f>
        <v>0</v>
      </c>
      <c r="M299" s="849">
        <f>IFERROR(VLOOKUP($D299,Listen!$F$3:$H$39,3,0),0)</f>
        <v>0</v>
      </c>
      <c r="N299" s="1115">
        <f t="shared" si="45"/>
        <v>0</v>
      </c>
      <c r="O299" s="1115">
        <f t="shared" si="54"/>
        <v>0</v>
      </c>
      <c r="P299" s="1115">
        <f t="shared" si="54"/>
        <v>0</v>
      </c>
      <c r="Q299" s="1115">
        <f t="shared" si="54"/>
        <v>0</v>
      </c>
      <c r="R299" s="1115">
        <f t="shared" si="54"/>
        <v>0</v>
      </c>
      <c r="S299" s="1115">
        <f t="shared" si="54"/>
        <v>0</v>
      </c>
      <c r="T299" s="1115">
        <f t="shared" si="54"/>
        <v>0</v>
      </c>
      <c r="U299" s="851">
        <f t="shared" si="51"/>
        <v>0</v>
      </c>
      <c r="V299" s="852">
        <f>IF(E299='A. Allgemeine Informationen'!$D$14,$K299-W299,HLOOKUP('A. Allgemeine Informationen'!$D$14-1,$X$5:$AD$2005,ROW(E299)-4,FALSE)-$W299)</f>
        <v>0</v>
      </c>
      <c r="W299" s="851">
        <f>HLOOKUP('A. Allgemeine Informationen'!$D$14,$X$5:$AD$2005,ROW(E299)-4,FALSE)</f>
        <v>0</v>
      </c>
      <c r="X299" s="851">
        <f t="shared" si="46"/>
        <v>0</v>
      </c>
      <c r="Y299" s="851">
        <f t="shared" si="52"/>
        <v>0</v>
      </c>
      <c r="Z299" s="851">
        <f t="shared" si="52"/>
        <v>0</v>
      </c>
      <c r="AA299" s="851">
        <f t="shared" si="52"/>
        <v>0</v>
      </c>
      <c r="AB299" s="851">
        <f t="shared" si="47"/>
        <v>0</v>
      </c>
      <c r="AC299" s="851">
        <f t="shared" si="47"/>
        <v>0</v>
      </c>
      <c r="AD299" s="853">
        <f t="shared" si="47"/>
        <v>0</v>
      </c>
    </row>
    <row r="300" spans="2:30" s="971" customFormat="1" ht="15" customHeight="1" x14ac:dyDescent="0.2">
      <c r="B300" s="840"/>
      <c r="C300" s="970" t="str">
        <f>IF(B300="","",VLOOKUP(B300,'E8. KKauf_Berechnung'!$B$11:$D$140,2,0))</f>
        <v/>
      </c>
      <c r="D300" s="841"/>
      <c r="E300" s="842"/>
      <c r="F300" s="836"/>
      <c r="G300" s="836"/>
      <c r="H300" s="836"/>
      <c r="I300" s="843">
        <f t="shared" si="48"/>
        <v>0</v>
      </c>
      <c r="J300" s="836"/>
      <c r="K300" s="843">
        <f t="shared" si="49"/>
        <v>0</v>
      </c>
      <c r="L300" s="849">
        <f>IFERROR(VLOOKUP($D300,Listen!$F$3:$H$39,2,0),0)</f>
        <v>0</v>
      </c>
      <c r="M300" s="849">
        <f>IFERROR(VLOOKUP($D300,Listen!$F$3:$H$39,3,0),0)</f>
        <v>0</v>
      </c>
      <c r="N300" s="1115">
        <f t="shared" si="45"/>
        <v>0</v>
      </c>
      <c r="O300" s="1115">
        <f t="shared" si="54"/>
        <v>0</v>
      </c>
      <c r="P300" s="1115">
        <f t="shared" si="54"/>
        <v>0</v>
      </c>
      <c r="Q300" s="1115">
        <f t="shared" si="54"/>
        <v>0</v>
      </c>
      <c r="R300" s="1115">
        <f t="shared" si="54"/>
        <v>0</v>
      </c>
      <c r="S300" s="1115">
        <f t="shared" si="54"/>
        <v>0</v>
      </c>
      <c r="T300" s="1115">
        <f t="shared" si="54"/>
        <v>0</v>
      </c>
      <c r="U300" s="851">
        <f t="shared" si="51"/>
        <v>0</v>
      </c>
      <c r="V300" s="852">
        <f>IF(E300='A. Allgemeine Informationen'!$D$14,$K300-W300,HLOOKUP('A. Allgemeine Informationen'!$D$14-1,$X$5:$AD$2005,ROW(E300)-4,FALSE)-$W300)</f>
        <v>0</v>
      </c>
      <c r="W300" s="851">
        <f>HLOOKUP('A. Allgemeine Informationen'!$D$14,$X$5:$AD$2005,ROW(E300)-4,FALSE)</f>
        <v>0</v>
      </c>
      <c r="X300" s="851">
        <f t="shared" si="46"/>
        <v>0</v>
      </c>
      <c r="Y300" s="851">
        <f t="shared" si="52"/>
        <v>0</v>
      </c>
      <c r="Z300" s="851">
        <f t="shared" si="52"/>
        <v>0</v>
      </c>
      <c r="AA300" s="851">
        <f t="shared" si="52"/>
        <v>0</v>
      </c>
      <c r="AB300" s="851">
        <f t="shared" si="47"/>
        <v>0</v>
      </c>
      <c r="AC300" s="851">
        <f t="shared" si="47"/>
        <v>0</v>
      </c>
      <c r="AD300" s="853">
        <f t="shared" si="47"/>
        <v>0</v>
      </c>
    </row>
    <row r="301" spans="2:30" s="971" customFormat="1" ht="15" customHeight="1" x14ac:dyDescent="0.2">
      <c r="B301" s="840"/>
      <c r="C301" s="970" t="str">
        <f>IF(B301="","",VLOOKUP(B301,'E8. KKauf_Berechnung'!$B$11:$D$140,2,0))</f>
        <v/>
      </c>
      <c r="D301" s="841"/>
      <c r="E301" s="842"/>
      <c r="F301" s="836"/>
      <c r="G301" s="836"/>
      <c r="H301" s="836"/>
      <c r="I301" s="843">
        <f t="shared" si="48"/>
        <v>0</v>
      </c>
      <c r="J301" s="836"/>
      <c r="K301" s="843">
        <f t="shared" si="49"/>
        <v>0</v>
      </c>
      <c r="L301" s="849">
        <f>IFERROR(VLOOKUP($D301,Listen!$F$3:$H$39,2,0),0)</f>
        <v>0</v>
      </c>
      <c r="M301" s="849">
        <f>IFERROR(VLOOKUP($D301,Listen!$F$3:$H$39,3,0),0)</f>
        <v>0</v>
      </c>
      <c r="N301" s="1115">
        <f t="shared" si="45"/>
        <v>0</v>
      </c>
      <c r="O301" s="1115">
        <f t="shared" si="54"/>
        <v>0</v>
      </c>
      <c r="P301" s="1115">
        <f t="shared" si="54"/>
        <v>0</v>
      </c>
      <c r="Q301" s="1115">
        <f t="shared" si="54"/>
        <v>0</v>
      </c>
      <c r="R301" s="1115">
        <f t="shared" si="54"/>
        <v>0</v>
      </c>
      <c r="S301" s="1115">
        <f t="shared" si="54"/>
        <v>0</v>
      </c>
      <c r="T301" s="1115">
        <f t="shared" si="54"/>
        <v>0</v>
      </c>
      <c r="U301" s="851">
        <f t="shared" si="51"/>
        <v>0</v>
      </c>
      <c r="V301" s="852">
        <f>IF(E301='A. Allgemeine Informationen'!$D$14,$K301-W301,HLOOKUP('A. Allgemeine Informationen'!$D$14-1,$X$5:$AD$2005,ROW(E301)-4,FALSE)-$W301)</f>
        <v>0</v>
      </c>
      <c r="W301" s="851">
        <f>HLOOKUP('A. Allgemeine Informationen'!$D$14,$X$5:$AD$2005,ROW(E301)-4,FALSE)</f>
        <v>0</v>
      </c>
      <c r="X301" s="851">
        <f t="shared" si="46"/>
        <v>0</v>
      </c>
      <c r="Y301" s="851">
        <f t="shared" si="52"/>
        <v>0</v>
      </c>
      <c r="Z301" s="851">
        <f t="shared" si="52"/>
        <v>0</v>
      </c>
      <c r="AA301" s="851">
        <f t="shared" si="52"/>
        <v>0</v>
      </c>
      <c r="AB301" s="851">
        <f t="shared" si="47"/>
        <v>0</v>
      </c>
      <c r="AC301" s="851">
        <f t="shared" si="47"/>
        <v>0</v>
      </c>
      <c r="AD301" s="853">
        <f t="shared" si="47"/>
        <v>0</v>
      </c>
    </row>
    <row r="302" spans="2:30" s="971" customFormat="1" ht="15" customHeight="1" x14ac:dyDescent="0.2">
      <c r="B302" s="840"/>
      <c r="C302" s="970" t="str">
        <f>IF(B302="","",VLOOKUP(B302,'E8. KKauf_Berechnung'!$B$11:$D$140,2,0))</f>
        <v/>
      </c>
      <c r="D302" s="841"/>
      <c r="E302" s="842"/>
      <c r="F302" s="836"/>
      <c r="G302" s="836"/>
      <c r="H302" s="836"/>
      <c r="I302" s="843">
        <f t="shared" si="48"/>
        <v>0</v>
      </c>
      <c r="J302" s="836"/>
      <c r="K302" s="843">
        <f t="shared" si="49"/>
        <v>0</v>
      </c>
      <c r="L302" s="849">
        <f>IFERROR(VLOOKUP($D302,Listen!$F$3:$H$39,2,0),0)</f>
        <v>0</v>
      </c>
      <c r="M302" s="849">
        <f>IFERROR(VLOOKUP($D302,Listen!$F$3:$H$39,3,0),0)</f>
        <v>0</v>
      </c>
      <c r="N302" s="1115">
        <f t="shared" si="45"/>
        <v>0</v>
      </c>
      <c r="O302" s="1115">
        <f t="shared" si="54"/>
        <v>0</v>
      </c>
      <c r="P302" s="1115">
        <f t="shared" si="54"/>
        <v>0</v>
      </c>
      <c r="Q302" s="1115">
        <f t="shared" si="54"/>
        <v>0</v>
      </c>
      <c r="R302" s="1115">
        <f t="shared" si="54"/>
        <v>0</v>
      </c>
      <c r="S302" s="1115">
        <f t="shared" si="54"/>
        <v>0</v>
      </c>
      <c r="T302" s="1115">
        <f t="shared" si="54"/>
        <v>0</v>
      </c>
      <c r="U302" s="851">
        <f t="shared" si="51"/>
        <v>0</v>
      </c>
      <c r="V302" s="852">
        <f>IF(E302='A. Allgemeine Informationen'!$D$14,$K302-W302,HLOOKUP('A. Allgemeine Informationen'!$D$14-1,$X$5:$AD$2005,ROW(E302)-4,FALSE)-$W302)</f>
        <v>0</v>
      </c>
      <c r="W302" s="851">
        <f>HLOOKUP('A. Allgemeine Informationen'!$D$14,$X$5:$AD$2005,ROW(E302)-4,FALSE)</f>
        <v>0</v>
      </c>
      <c r="X302" s="851">
        <f t="shared" si="46"/>
        <v>0</v>
      </c>
      <c r="Y302" s="851">
        <f t="shared" si="52"/>
        <v>0</v>
      </c>
      <c r="Z302" s="851">
        <f t="shared" si="52"/>
        <v>0</v>
      </c>
      <c r="AA302" s="851">
        <f t="shared" si="52"/>
        <v>0</v>
      </c>
      <c r="AB302" s="851">
        <f t="shared" si="47"/>
        <v>0</v>
      </c>
      <c r="AC302" s="851">
        <f t="shared" si="47"/>
        <v>0</v>
      </c>
      <c r="AD302" s="853">
        <f t="shared" si="47"/>
        <v>0</v>
      </c>
    </row>
    <row r="303" spans="2:30" s="971" customFormat="1" ht="15" customHeight="1" x14ac:dyDescent="0.2">
      <c r="B303" s="840"/>
      <c r="C303" s="970" t="str">
        <f>IF(B303="","",VLOOKUP(B303,'E8. KKauf_Berechnung'!$B$11:$D$140,2,0))</f>
        <v/>
      </c>
      <c r="D303" s="841"/>
      <c r="E303" s="842"/>
      <c r="F303" s="836"/>
      <c r="G303" s="836"/>
      <c r="H303" s="836"/>
      <c r="I303" s="843">
        <f t="shared" si="48"/>
        <v>0</v>
      </c>
      <c r="J303" s="836"/>
      <c r="K303" s="843">
        <f t="shared" si="49"/>
        <v>0</v>
      </c>
      <c r="L303" s="849">
        <f>IFERROR(VLOOKUP($D303,Listen!$F$3:$H$39,2,0),0)</f>
        <v>0</v>
      </c>
      <c r="M303" s="849">
        <f>IFERROR(VLOOKUP($D303,Listen!$F$3:$H$39,3,0),0)</f>
        <v>0</v>
      </c>
      <c r="N303" s="1115">
        <f t="shared" si="45"/>
        <v>0</v>
      </c>
      <c r="O303" s="1115">
        <f t="shared" si="54"/>
        <v>0</v>
      </c>
      <c r="P303" s="1115">
        <f t="shared" si="54"/>
        <v>0</v>
      </c>
      <c r="Q303" s="1115">
        <f t="shared" si="54"/>
        <v>0</v>
      </c>
      <c r="R303" s="1115">
        <f t="shared" si="54"/>
        <v>0</v>
      </c>
      <c r="S303" s="1115">
        <f t="shared" si="54"/>
        <v>0</v>
      </c>
      <c r="T303" s="1115">
        <f t="shared" si="54"/>
        <v>0</v>
      </c>
      <c r="U303" s="851">
        <f t="shared" si="51"/>
        <v>0</v>
      </c>
      <c r="V303" s="852">
        <f>IF(E303='A. Allgemeine Informationen'!$D$14,$K303-W303,HLOOKUP('A. Allgemeine Informationen'!$D$14-1,$X$5:$AD$2005,ROW(E303)-4,FALSE)-$W303)</f>
        <v>0</v>
      </c>
      <c r="W303" s="851">
        <f>HLOOKUP('A. Allgemeine Informationen'!$D$14,$X$5:$AD$2005,ROW(E303)-4,FALSE)</f>
        <v>0</v>
      </c>
      <c r="X303" s="851">
        <f t="shared" si="46"/>
        <v>0</v>
      </c>
      <c r="Y303" s="851">
        <f t="shared" si="52"/>
        <v>0</v>
      </c>
      <c r="Z303" s="851">
        <f t="shared" si="52"/>
        <v>0</v>
      </c>
      <c r="AA303" s="851">
        <f t="shared" si="52"/>
        <v>0</v>
      </c>
      <c r="AB303" s="851">
        <f t="shared" si="47"/>
        <v>0</v>
      </c>
      <c r="AC303" s="851">
        <f t="shared" si="47"/>
        <v>0</v>
      </c>
      <c r="AD303" s="853">
        <f t="shared" si="47"/>
        <v>0</v>
      </c>
    </row>
    <row r="304" spans="2:30" s="971" customFormat="1" ht="15" customHeight="1" x14ac:dyDescent="0.2">
      <c r="B304" s="840"/>
      <c r="C304" s="970" t="str">
        <f>IF(B304="","",VLOOKUP(B304,'E8. KKauf_Berechnung'!$B$11:$D$140,2,0))</f>
        <v/>
      </c>
      <c r="D304" s="841"/>
      <c r="E304" s="842"/>
      <c r="F304" s="836"/>
      <c r="G304" s="836"/>
      <c r="H304" s="836"/>
      <c r="I304" s="843">
        <f t="shared" si="48"/>
        <v>0</v>
      </c>
      <c r="J304" s="836"/>
      <c r="K304" s="843">
        <f t="shared" si="49"/>
        <v>0</v>
      </c>
      <c r="L304" s="849">
        <f>IFERROR(VLOOKUP($D304,Listen!$F$3:$H$39,2,0),0)</f>
        <v>0</v>
      </c>
      <c r="M304" s="849">
        <f>IFERROR(VLOOKUP($D304,Listen!$F$3:$H$39,3,0),0)</f>
        <v>0</v>
      </c>
      <c r="N304" s="1115">
        <f t="shared" si="45"/>
        <v>0</v>
      </c>
      <c r="O304" s="1115">
        <f t="shared" si="54"/>
        <v>0</v>
      </c>
      <c r="P304" s="1115">
        <f t="shared" si="54"/>
        <v>0</v>
      </c>
      <c r="Q304" s="1115">
        <f t="shared" si="54"/>
        <v>0</v>
      </c>
      <c r="R304" s="1115">
        <f t="shared" si="54"/>
        <v>0</v>
      </c>
      <c r="S304" s="1115">
        <f t="shared" si="54"/>
        <v>0</v>
      </c>
      <c r="T304" s="1115">
        <f t="shared" si="54"/>
        <v>0</v>
      </c>
      <c r="U304" s="851">
        <f t="shared" si="51"/>
        <v>0</v>
      </c>
      <c r="V304" s="852">
        <f>IF(E304='A. Allgemeine Informationen'!$D$14,$K304-W304,HLOOKUP('A. Allgemeine Informationen'!$D$14-1,$X$5:$AD$2005,ROW(E304)-4,FALSE)-$W304)</f>
        <v>0</v>
      </c>
      <c r="W304" s="851">
        <f>HLOOKUP('A. Allgemeine Informationen'!$D$14,$X$5:$AD$2005,ROW(E304)-4,FALSE)</f>
        <v>0</v>
      </c>
      <c r="X304" s="851">
        <f t="shared" si="46"/>
        <v>0</v>
      </c>
      <c r="Y304" s="851">
        <f t="shared" si="52"/>
        <v>0</v>
      </c>
      <c r="Z304" s="851">
        <f t="shared" si="52"/>
        <v>0</v>
      </c>
      <c r="AA304" s="851">
        <f t="shared" si="52"/>
        <v>0</v>
      </c>
      <c r="AB304" s="851">
        <f t="shared" si="47"/>
        <v>0</v>
      </c>
      <c r="AC304" s="851">
        <f t="shared" si="47"/>
        <v>0</v>
      </c>
      <c r="AD304" s="853">
        <f t="shared" si="47"/>
        <v>0</v>
      </c>
    </row>
    <row r="305" spans="2:30" s="971" customFormat="1" ht="15" customHeight="1" x14ac:dyDescent="0.2">
      <c r="B305" s="840"/>
      <c r="C305" s="970" t="str">
        <f>IF(B305="","",VLOOKUP(B305,'E8. KKauf_Berechnung'!$B$11:$D$140,2,0))</f>
        <v/>
      </c>
      <c r="D305" s="841"/>
      <c r="E305" s="842"/>
      <c r="F305" s="836"/>
      <c r="G305" s="836"/>
      <c r="H305" s="836"/>
      <c r="I305" s="843">
        <f t="shared" si="48"/>
        <v>0</v>
      </c>
      <c r="J305" s="836"/>
      <c r="K305" s="843">
        <f t="shared" si="49"/>
        <v>0</v>
      </c>
      <c r="L305" s="849">
        <f>IFERROR(VLOOKUP($D305,Listen!$F$3:$H$39,2,0),0)</f>
        <v>0</v>
      </c>
      <c r="M305" s="849">
        <f>IFERROR(VLOOKUP($D305,Listen!$F$3:$H$39,3,0),0)</f>
        <v>0</v>
      </c>
      <c r="N305" s="1115">
        <f t="shared" si="45"/>
        <v>0</v>
      </c>
      <c r="O305" s="1115">
        <f t="shared" si="54"/>
        <v>0</v>
      </c>
      <c r="P305" s="1115">
        <f t="shared" si="54"/>
        <v>0</v>
      </c>
      <c r="Q305" s="1115">
        <f t="shared" si="54"/>
        <v>0</v>
      </c>
      <c r="R305" s="1115">
        <f t="shared" si="54"/>
        <v>0</v>
      </c>
      <c r="S305" s="1115">
        <f t="shared" si="54"/>
        <v>0</v>
      </c>
      <c r="T305" s="1115">
        <f t="shared" si="54"/>
        <v>0</v>
      </c>
      <c r="U305" s="851">
        <f t="shared" si="51"/>
        <v>0</v>
      </c>
      <c r="V305" s="852">
        <f>IF(E305='A. Allgemeine Informationen'!$D$14,$K305-W305,HLOOKUP('A. Allgemeine Informationen'!$D$14-1,$X$5:$AD$2005,ROW(E305)-4,FALSE)-$W305)</f>
        <v>0</v>
      </c>
      <c r="W305" s="851">
        <f>HLOOKUP('A. Allgemeine Informationen'!$D$14,$X$5:$AD$2005,ROW(E305)-4,FALSE)</f>
        <v>0</v>
      </c>
      <c r="X305" s="851">
        <f t="shared" si="46"/>
        <v>0</v>
      </c>
      <c r="Y305" s="851">
        <f t="shared" si="52"/>
        <v>0</v>
      </c>
      <c r="Z305" s="851">
        <f t="shared" si="52"/>
        <v>0</v>
      </c>
      <c r="AA305" s="851">
        <f t="shared" si="52"/>
        <v>0</v>
      </c>
      <c r="AB305" s="851">
        <f t="shared" si="47"/>
        <v>0</v>
      </c>
      <c r="AC305" s="851">
        <f t="shared" si="47"/>
        <v>0</v>
      </c>
      <c r="AD305" s="853">
        <f t="shared" si="47"/>
        <v>0</v>
      </c>
    </row>
    <row r="306" spans="2:30" s="971" customFormat="1" ht="15" customHeight="1" x14ac:dyDescent="0.2">
      <c r="B306" s="840"/>
      <c r="C306" s="970" t="str">
        <f>IF(B306="","",VLOOKUP(B306,'E8. KKauf_Berechnung'!$B$11:$D$140,2,0))</f>
        <v/>
      </c>
      <c r="D306" s="841"/>
      <c r="E306" s="842"/>
      <c r="F306" s="836"/>
      <c r="G306" s="836"/>
      <c r="H306" s="836"/>
      <c r="I306" s="843">
        <f t="shared" si="48"/>
        <v>0</v>
      </c>
      <c r="J306" s="836"/>
      <c r="K306" s="843">
        <f t="shared" si="49"/>
        <v>0</v>
      </c>
      <c r="L306" s="849">
        <f>IFERROR(VLOOKUP($D306,Listen!$F$3:$H$39,2,0),0)</f>
        <v>0</v>
      </c>
      <c r="M306" s="849">
        <f>IFERROR(VLOOKUP($D306,Listen!$F$3:$H$39,3,0),0)</f>
        <v>0</v>
      </c>
      <c r="N306" s="1115">
        <f t="shared" si="45"/>
        <v>0</v>
      </c>
      <c r="O306" s="1115">
        <f t="shared" si="54"/>
        <v>0</v>
      </c>
      <c r="P306" s="1115">
        <f t="shared" si="54"/>
        <v>0</v>
      </c>
      <c r="Q306" s="1115">
        <f t="shared" si="54"/>
        <v>0</v>
      </c>
      <c r="R306" s="1115">
        <f t="shared" si="54"/>
        <v>0</v>
      </c>
      <c r="S306" s="1115">
        <f t="shared" si="54"/>
        <v>0</v>
      </c>
      <c r="T306" s="1115">
        <f t="shared" si="54"/>
        <v>0</v>
      </c>
      <c r="U306" s="851">
        <f t="shared" si="51"/>
        <v>0</v>
      </c>
      <c r="V306" s="852">
        <f>IF(E306='A. Allgemeine Informationen'!$D$14,$K306-W306,HLOOKUP('A. Allgemeine Informationen'!$D$14-1,$X$5:$AD$2005,ROW(E306)-4,FALSE)-$W306)</f>
        <v>0</v>
      </c>
      <c r="W306" s="851">
        <f>HLOOKUP('A. Allgemeine Informationen'!$D$14,$X$5:$AD$2005,ROW(E306)-4,FALSE)</f>
        <v>0</v>
      </c>
      <c r="X306" s="851">
        <f t="shared" si="46"/>
        <v>0</v>
      </c>
      <c r="Y306" s="851">
        <f t="shared" si="52"/>
        <v>0</v>
      </c>
      <c r="Z306" s="851">
        <f t="shared" si="52"/>
        <v>0</v>
      </c>
      <c r="AA306" s="851">
        <f t="shared" si="52"/>
        <v>0</v>
      </c>
      <c r="AB306" s="851">
        <f t="shared" si="47"/>
        <v>0</v>
      </c>
      <c r="AC306" s="851">
        <f t="shared" si="47"/>
        <v>0</v>
      </c>
      <c r="AD306" s="853">
        <f t="shared" si="47"/>
        <v>0</v>
      </c>
    </row>
    <row r="307" spans="2:30" s="971" customFormat="1" ht="15" customHeight="1" x14ac:dyDescent="0.2">
      <c r="B307" s="840"/>
      <c r="C307" s="970" t="str">
        <f>IF(B307="","",VLOOKUP(B307,'E8. KKauf_Berechnung'!$B$11:$D$140,2,0))</f>
        <v/>
      </c>
      <c r="D307" s="841"/>
      <c r="E307" s="842"/>
      <c r="F307" s="836"/>
      <c r="G307" s="836"/>
      <c r="H307" s="836"/>
      <c r="I307" s="843">
        <f t="shared" si="48"/>
        <v>0</v>
      </c>
      <c r="J307" s="836"/>
      <c r="K307" s="843">
        <f t="shared" si="49"/>
        <v>0</v>
      </c>
      <c r="L307" s="849">
        <f>IFERROR(VLOOKUP($D307,Listen!$F$3:$H$39,2,0),0)</f>
        <v>0</v>
      </c>
      <c r="M307" s="849">
        <f>IFERROR(VLOOKUP($D307,Listen!$F$3:$H$39,3,0),0)</f>
        <v>0</v>
      </c>
      <c r="N307" s="1115">
        <f t="shared" si="45"/>
        <v>0</v>
      </c>
      <c r="O307" s="1115">
        <f t="shared" si="54"/>
        <v>0</v>
      </c>
      <c r="P307" s="1115">
        <f t="shared" si="54"/>
        <v>0</v>
      </c>
      <c r="Q307" s="1115">
        <f t="shared" si="54"/>
        <v>0</v>
      </c>
      <c r="R307" s="1115">
        <f t="shared" si="54"/>
        <v>0</v>
      </c>
      <c r="S307" s="1115">
        <f t="shared" si="54"/>
        <v>0</v>
      </c>
      <c r="T307" s="1115">
        <f t="shared" si="54"/>
        <v>0</v>
      </c>
      <c r="U307" s="851">
        <f t="shared" si="51"/>
        <v>0</v>
      </c>
      <c r="V307" s="852">
        <f>IF(E307='A. Allgemeine Informationen'!$D$14,$K307-W307,HLOOKUP('A. Allgemeine Informationen'!$D$14-1,$X$5:$AD$2005,ROW(E307)-4,FALSE)-$W307)</f>
        <v>0</v>
      </c>
      <c r="W307" s="851">
        <f>HLOOKUP('A. Allgemeine Informationen'!$D$14,$X$5:$AD$2005,ROW(E307)-4,FALSE)</f>
        <v>0</v>
      </c>
      <c r="X307" s="851">
        <f t="shared" si="46"/>
        <v>0</v>
      </c>
      <c r="Y307" s="851">
        <f t="shared" si="52"/>
        <v>0</v>
      </c>
      <c r="Z307" s="851">
        <f t="shared" si="52"/>
        <v>0</v>
      </c>
      <c r="AA307" s="851">
        <f t="shared" si="52"/>
        <v>0</v>
      </c>
      <c r="AB307" s="851">
        <f t="shared" si="47"/>
        <v>0</v>
      </c>
      <c r="AC307" s="851">
        <f t="shared" si="47"/>
        <v>0</v>
      </c>
      <c r="AD307" s="853">
        <f t="shared" si="47"/>
        <v>0</v>
      </c>
    </row>
    <row r="308" spans="2:30" s="971" customFormat="1" ht="15" customHeight="1" x14ac:dyDescent="0.2">
      <c r="B308" s="840"/>
      <c r="C308" s="970" t="str">
        <f>IF(B308="","",VLOOKUP(B308,'E8. KKauf_Berechnung'!$B$11:$D$140,2,0))</f>
        <v/>
      </c>
      <c r="D308" s="841"/>
      <c r="E308" s="842"/>
      <c r="F308" s="836"/>
      <c r="G308" s="836"/>
      <c r="H308" s="836"/>
      <c r="I308" s="843">
        <f t="shared" si="48"/>
        <v>0</v>
      </c>
      <c r="J308" s="836"/>
      <c r="K308" s="843">
        <f t="shared" si="49"/>
        <v>0</v>
      </c>
      <c r="L308" s="849">
        <f>IFERROR(VLOOKUP($D308,Listen!$F$3:$H$39,2,0),0)</f>
        <v>0</v>
      </c>
      <c r="M308" s="849">
        <f>IFERROR(VLOOKUP($D308,Listen!$F$3:$H$39,3,0),0)</f>
        <v>0</v>
      </c>
      <c r="N308" s="1115">
        <f t="shared" si="45"/>
        <v>0</v>
      </c>
      <c r="O308" s="1115">
        <f t="shared" si="54"/>
        <v>0</v>
      </c>
      <c r="P308" s="1115">
        <f t="shared" si="54"/>
        <v>0</v>
      </c>
      <c r="Q308" s="1115">
        <f t="shared" si="54"/>
        <v>0</v>
      </c>
      <c r="R308" s="1115">
        <f t="shared" si="54"/>
        <v>0</v>
      </c>
      <c r="S308" s="1115">
        <f t="shared" si="54"/>
        <v>0</v>
      </c>
      <c r="T308" s="1115">
        <f t="shared" si="54"/>
        <v>0</v>
      </c>
      <c r="U308" s="851">
        <f t="shared" si="51"/>
        <v>0</v>
      </c>
      <c r="V308" s="852">
        <f>IF(E308='A. Allgemeine Informationen'!$D$14,$K308-W308,HLOOKUP('A. Allgemeine Informationen'!$D$14-1,$X$5:$AD$2005,ROW(E308)-4,FALSE)-$W308)</f>
        <v>0</v>
      </c>
      <c r="W308" s="851">
        <f>HLOOKUP('A. Allgemeine Informationen'!$D$14,$X$5:$AD$2005,ROW(E308)-4,FALSE)</f>
        <v>0</v>
      </c>
      <c r="X308" s="851">
        <f t="shared" si="46"/>
        <v>0</v>
      </c>
      <c r="Y308" s="851">
        <f t="shared" si="52"/>
        <v>0</v>
      </c>
      <c r="Z308" s="851">
        <f t="shared" si="52"/>
        <v>0</v>
      </c>
      <c r="AA308" s="851">
        <f t="shared" si="52"/>
        <v>0</v>
      </c>
      <c r="AB308" s="851">
        <f t="shared" si="47"/>
        <v>0</v>
      </c>
      <c r="AC308" s="851">
        <f t="shared" si="47"/>
        <v>0</v>
      </c>
      <c r="AD308" s="853">
        <f t="shared" si="47"/>
        <v>0</v>
      </c>
    </row>
    <row r="309" spans="2:30" s="971" customFormat="1" ht="15" customHeight="1" x14ac:dyDescent="0.2">
      <c r="B309" s="840"/>
      <c r="C309" s="970" t="str">
        <f>IF(B309="","",VLOOKUP(B309,'E8. KKauf_Berechnung'!$B$11:$D$140,2,0))</f>
        <v/>
      </c>
      <c r="D309" s="841"/>
      <c r="E309" s="842"/>
      <c r="F309" s="836"/>
      <c r="G309" s="836"/>
      <c r="H309" s="836"/>
      <c r="I309" s="843">
        <f t="shared" si="48"/>
        <v>0</v>
      </c>
      <c r="J309" s="836"/>
      <c r="K309" s="843">
        <f t="shared" si="49"/>
        <v>0</v>
      </c>
      <c r="L309" s="849">
        <f>IFERROR(VLOOKUP($D309,Listen!$F$3:$H$39,2,0),0)</f>
        <v>0</v>
      </c>
      <c r="M309" s="849">
        <f>IFERROR(VLOOKUP($D309,Listen!$F$3:$H$39,3,0),0)</f>
        <v>0</v>
      </c>
      <c r="N309" s="1115">
        <f t="shared" si="45"/>
        <v>0</v>
      </c>
      <c r="O309" s="1115">
        <f t="shared" si="54"/>
        <v>0</v>
      </c>
      <c r="P309" s="1115">
        <f t="shared" si="54"/>
        <v>0</v>
      </c>
      <c r="Q309" s="1115">
        <f t="shared" si="54"/>
        <v>0</v>
      </c>
      <c r="R309" s="1115">
        <f t="shared" si="54"/>
        <v>0</v>
      </c>
      <c r="S309" s="1115">
        <f t="shared" si="54"/>
        <v>0</v>
      </c>
      <c r="T309" s="1115">
        <f t="shared" si="54"/>
        <v>0</v>
      </c>
      <c r="U309" s="851">
        <f t="shared" si="51"/>
        <v>0</v>
      </c>
      <c r="V309" s="852">
        <f>IF(E309='A. Allgemeine Informationen'!$D$14,$K309-W309,HLOOKUP('A. Allgemeine Informationen'!$D$14-1,$X$5:$AD$2005,ROW(E309)-4,FALSE)-$W309)</f>
        <v>0</v>
      </c>
      <c r="W309" s="851">
        <f>HLOOKUP('A. Allgemeine Informationen'!$D$14,$X$5:$AD$2005,ROW(E309)-4,FALSE)</f>
        <v>0</v>
      </c>
      <c r="X309" s="851">
        <f t="shared" si="46"/>
        <v>0</v>
      </c>
      <c r="Y309" s="851">
        <f t="shared" si="52"/>
        <v>0</v>
      </c>
      <c r="Z309" s="851">
        <f t="shared" si="52"/>
        <v>0</v>
      </c>
      <c r="AA309" s="851">
        <f t="shared" si="52"/>
        <v>0</v>
      </c>
      <c r="AB309" s="851">
        <f t="shared" si="47"/>
        <v>0</v>
      </c>
      <c r="AC309" s="851">
        <f t="shared" si="47"/>
        <v>0</v>
      </c>
      <c r="AD309" s="853">
        <f t="shared" si="47"/>
        <v>0</v>
      </c>
    </row>
    <row r="310" spans="2:30" s="971" customFormat="1" ht="15" customHeight="1" x14ac:dyDescent="0.2">
      <c r="B310" s="840"/>
      <c r="C310" s="970" t="str">
        <f>IF(B310="","",VLOOKUP(B310,'E8. KKauf_Berechnung'!$B$11:$D$140,2,0))</f>
        <v/>
      </c>
      <c r="D310" s="841"/>
      <c r="E310" s="842"/>
      <c r="F310" s="836"/>
      <c r="G310" s="836"/>
      <c r="H310" s="836"/>
      <c r="I310" s="843">
        <f t="shared" si="48"/>
        <v>0</v>
      </c>
      <c r="J310" s="836"/>
      <c r="K310" s="843">
        <f t="shared" si="49"/>
        <v>0</v>
      </c>
      <c r="L310" s="849">
        <f>IFERROR(VLOOKUP($D310,Listen!$F$3:$H$39,2,0),0)</f>
        <v>0</v>
      </c>
      <c r="M310" s="849">
        <f>IFERROR(VLOOKUP($D310,Listen!$F$3:$H$39,3,0),0)</f>
        <v>0</v>
      </c>
      <c r="N310" s="1115">
        <f t="shared" si="45"/>
        <v>0</v>
      </c>
      <c r="O310" s="1115">
        <f t="shared" si="54"/>
        <v>0</v>
      </c>
      <c r="P310" s="1115">
        <f t="shared" si="54"/>
        <v>0</v>
      </c>
      <c r="Q310" s="1115">
        <f t="shared" si="54"/>
        <v>0</v>
      </c>
      <c r="R310" s="1115">
        <f t="shared" si="54"/>
        <v>0</v>
      </c>
      <c r="S310" s="1115">
        <f t="shared" si="54"/>
        <v>0</v>
      </c>
      <c r="T310" s="1115">
        <f t="shared" si="54"/>
        <v>0</v>
      </c>
      <c r="U310" s="851">
        <f t="shared" si="51"/>
        <v>0</v>
      </c>
      <c r="V310" s="852">
        <f>IF(E310='A. Allgemeine Informationen'!$D$14,$K310-W310,HLOOKUP('A. Allgemeine Informationen'!$D$14-1,$X$5:$AD$2005,ROW(E310)-4,FALSE)-$W310)</f>
        <v>0</v>
      </c>
      <c r="W310" s="851">
        <f>HLOOKUP('A. Allgemeine Informationen'!$D$14,$X$5:$AD$2005,ROW(E310)-4,FALSE)</f>
        <v>0</v>
      </c>
      <c r="X310" s="851">
        <f t="shared" si="46"/>
        <v>0</v>
      </c>
      <c r="Y310" s="851">
        <f t="shared" si="52"/>
        <v>0</v>
      </c>
      <c r="Z310" s="851">
        <f t="shared" si="52"/>
        <v>0</v>
      </c>
      <c r="AA310" s="851">
        <f t="shared" si="52"/>
        <v>0</v>
      </c>
      <c r="AB310" s="851">
        <f t="shared" si="47"/>
        <v>0</v>
      </c>
      <c r="AC310" s="851">
        <f t="shared" si="47"/>
        <v>0</v>
      </c>
      <c r="AD310" s="853">
        <f t="shared" si="47"/>
        <v>0</v>
      </c>
    </row>
    <row r="311" spans="2:30" s="971" customFormat="1" ht="15" customHeight="1" x14ac:dyDescent="0.2">
      <c r="B311" s="840"/>
      <c r="C311" s="970" t="str">
        <f>IF(B311="","",VLOOKUP(B311,'E8. KKauf_Berechnung'!$B$11:$D$140,2,0))</f>
        <v/>
      </c>
      <c r="D311" s="841"/>
      <c r="E311" s="842"/>
      <c r="F311" s="836"/>
      <c r="G311" s="836"/>
      <c r="H311" s="836"/>
      <c r="I311" s="843">
        <f t="shared" si="48"/>
        <v>0</v>
      </c>
      <c r="J311" s="836"/>
      <c r="K311" s="843">
        <f t="shared" si="49"/>
        <v>0</v>
      </c>
      <c r="L311" s="849">
        <f>IFERROR(VLOOKUP($D311,Listen!$F$3:$H$39,2,0),0)</f>
        <v>0</v>
      </c>
      <c r="M311" s="849">
        <f>IFERROR(VLOOKUP($D311,Listen!$F$3:$H$39,3,0),0)</f>
        <v>0</v>
      </c>
      <c r="N311" s="1115">
        <f t="shared" si="45"/>
        <v>0</v>
      </c>
      <c r="O311" s="1115">
        <f t="shared" ref="O311:T326" si="55">N311</f>
        <v>0</v>
      </c>
      <c r="P311" s="1115">
        <f t="shared" si="55"/>
        <v>0</v>
      </c>
      <c r="Q311" s="1115">
        <f t="shared" si="55"/>
        <v>0</v>
      </c>
      <c r="R311" s="1115">
        <f t="shared" si="55"/>
        <v>0</v>
      </c>
      <c r="S311" s="1115">
        <f t="shared" si="55"/>
        <v>0</v>
      </c>
      <c r="T311" s="1115">
        <f t="shared" si="55"/>
        <v>0</v>
      </c>
      <c r="U311" s="851">
        <f t="shared" si="51"/>
        <v>0</v>
      </c>
      <c r="V311" s="852">
        <f>IF(E311='A. Allgemeine Informationen'!$D$14,$K311-W311,HLOOKUP('A. Allgemeine Informationen'!$D$14-1,$X$5:$AD$2005,ROW(E311)-4,FALSE)-$W311)</f>
        <v>0</v>
      </c>
      <c r="W311" s="851">
        <f>HLOOKUP('A. Allgemeine Informationen'!$D$14,$X$5:$AD$2005,ROW(E311)-4,FALSE)</f>
        <v>0</v>
      </c>
      <c r="X311" s="851">
        <f t="shared" si="46"/>
        <v>0</v>
      </c>
      <c r="Y311" s="851">
        <f t="shared" si="52"/>
        <v>0</v>
      </c>
      <c r="Z311" s="851">
        <f t="shared" si="52"/>
        <v>0</v>
      </c>
      <c r="AA311" s="851">
        <f t="shared" si="52"/>
        <v>0</v>
      </c>
      <c r="AB311" s="851">
        <f t="shared" si="47"/>
        <v>0</v>
      </c>
      <c r="AC311" s="851">
        <f t="shared" si="47"/>
        <v>0</v>
      </c>
      <c r="AD311" s="853">
        <f t="shared" si="47"/>
        <v>0</v>
      </c>
    </row>
    <row r="312" spans="2:30" s="971" customFormat="1" ht="15" customHeight="1" x14ac:dyDescent="0.2">
      <c r="B312" s="840"/>
      <c r="C312" s="970" t="str">
        <f>IF(B312="","",VLOOKUP(B312,'E8. KKauf_Berechnung'!$B$11:$D$140,2,0))</f>
        <v/>
      </c>
      <c r="D312" s="841"/>
      <c r="E312" s="842"/>
      <c r="F312" s="836"/>
      <c r="G312" s="836"/>
      <c r="H312" s="836"/>
      <c r="I312" s="843">
        <f t="shared" si="48"/>
        <v>0</v>
      </c>
      <c r="J312" s="836"/>
      <c r="K312" s="843">
        <f t="shared" si="49"/>
        <v>0</v>
      </c>
      <c r="L312" s="849">
        <f>IFERROR(VLOOKUP($D312,Listen!$F$3:$H$39,2,0),0)</f>
        <v>0</v>
      </c>
      <c r="M312" s="849">
        <f>IFERROR(VLOOKUP($D312,Listen!$F$3:$H$39,3,0),0)</f>
        <v>0</v>
      </c>
      <c r="N312" s="1115">
        <f t="shared" si="45"/>
        <v>0</v>
      </c>
      <c r="O312" s="1115">
        <f t="shared" si="55"/>
        <v>0</v>
      </c>
      <c r="P312" s="1115">
        <f t="shared" si="55"/>
        <v>0</v>
      </c>
      <c r="Q312" s="1115">
        <f t="shared" si="55"/>
        <v>0</v>
      </c>
      <c r="R312" s="1115">
        <f t="shared" si="55"/>
        <v>0</v>
      </c>
      <c r="S312" s="1115">
        <f t="shared" si="55"/>
        <v>0</v>
      </c>
      <c r="T312" s="1115">
        <f t="shared" si="55"/>
        <v>0</v>
      </c>
      <c r="U312" s="851">
        <f t="shared" si="51"/>
        <v>0</v>
      </c>
      <c r="V312" s="852">
        <f>IF(E312='A. Allgemeine Informationen'!$D$14,$K312-W312,HLOOKUP('A. Allgemeine Informationen'!$D$14-1,$X$5:$AD$2005,ROW(E312)-4,FALSE)-$W312)</f>
        <v>0</v>
      </c>
      <c r="W312" s="851">
        <f>HLOOKUP('A. Allgemeine Informationen'!$D$14,$X$5:$AD$2005,ROW(E312)-4,FALSE)</f>
        <v>0</v>
      </c>
      <c r="X312" s="851">
        <f t="shared" si="46"/>
        <v>0</v>
      </c>
      <c r="Y312" s="851">
        <f t="shared" si="52"/>
        <v>0</v>
      </c>
      <c r="Z312" s="851">
        <f t="shared" si="52"/>
        <v>0</v>
      </c>
      <c r="AA312" s="851">
        <f t="shared" si="52"/>
        <v>0</v>
      </c>
      <c r="AB312" s="851">
        <f t="shared" si="47"/>
        <v>0</v>
      </c>
      <c r="AC312" s="851">
        <f t="shared" si="47"/>
        <v>0</v>
      </c>
      <c r="AD312" s="853">
        <f t="shared" si="47"/>
        <v>0</v>
      </c>
    </row>
    <row r="313" spans="2:30" s="971" customFormat="1" ht="15" customHeight="1" x14ac:dyDescent="0.2">
      <c r="B313" s="840"/>
      <c r="C313" s="970" t="str">
        <f>IF(B313="","",VLOOKUP(B313,'E8. KKauf_Berechnung'!$B$11:$D$140,2,0))</f>
        <v/>
      </c>
      <c r="D313" s="841"/>
      <c r="E313" s="842"/>
      <c r="F313" s="836"/>
      <c r="G313" s="836"/>
      <c r="H313" s="836"/>
      <c r="I313" s="843">
        <f t="shared" si="48"/>
        <v>0</v>
      </c>
      <c r="J313" s="836"/>
      <c r="K313" s="843">
        <f t="shared" si="49"/>
        <v>0</v>
      </c>
      <c r="L313" s="849">
        <f>IFERROR(VLOOKUP($D313,Listen!$F$3:$H$39,2,0),0)</f>
        <v>0</v>
      </c>
      <c r="M313" s="849">
        <f>IFERROR(VLOOKUP($D313,Listen!$F$3:$H$39,3,0),0)</f>
        <v>0</v>
      </c>
      <c r="N313" s="1115">
        <f t="shared" si="45"/>
        <v>0</v>
      </c>
      <c r="O313" s="1115">
        <f t="shared" si="55"/>
        <v>0</v>
      </c>
      <c r="P313" s="1115">
        <f t="shared" si="55"/>
        <v>0</v>
      </c>
      <c r="Q313" s="1115">
        <f t="shared" si="55"/>
        <v>0</v>
      </c>
      <c r="R313" s="1115">
        <f t="shared" si="55"/>
        <v>0</v>
      </c>
      <c r="S313" s="1115">
        <f t="shared" si="55"/>
        <v>0</v>
      </c>
      <c r="T313" s="1115">
        <f t="shared" si="55"/>
        <v>0</v>
      </c>
      <c r="U313" s="851">
        <f t="shared" si="51"/>
        <v>0</v>
      </c>
      <c r="V313" s="852">
        <f>IF(E313='A. Allgemeine Informationen'!$D$14,$K313-W313,HLOOKUP('A. Allgemeine Informationen'!$D$14-1,$X$5:$AD$2005,ROW(E313)-4,FALSE)-$W313)</f>
        <v>0</v>
      </c>
      <c r="W313" s="851">
        <f>HLOOKUP('A. Allgemeine Informationen'!$D$14,$X$5:$AD$2005,ROW(E313)-4,FALSE)</f>
        <v>0</v>
      </c>
      <c r="X313" s="851">
        <f t="shared" si="46"/>
        <v>0</v>
      </c>
      <c r="Y313" s="851">
        <f t="shared" si="52"/>
        <v>0</v>
      </c>
      <c r="Z313" s="851">
        <f t="shared" si="52"/>
        <v>0</v>
      </c>
      <c r="AA313" s="851">
        <f t="shared" si="52"/>
        <v>0</v>
      </c>
      <c r="AB313" s="851">
        <f t="shared" si="47"/>
        <v>0</v>
      </c>
      <c r="AC313" s="851">
        <f t="shared" si="47"/>
        <v>0</v>
      </c>
      <c r="AD313" s="853">
        <f t="shared" si="47"/>
        <v>0</v>
      </c>
    </row>
    <row r="314" spans="2:30" s="971" customFormat="1" ht="15" customHeight="1" x14ac:dyDescent="0.2">
      <c r="B314" s="840"/>
      <c r="C314" s="970" t="str">
        <f>IF(B314="","",VLOOKUP(B314,'E8. KKauf_Berechnung'!$B$11:$D$140,2,0))</f>
        <v/>
      </c>
      <c r="D314" s="841"/>
      <c r="E314" s="842"/>
      <c r="F314" s="836"/>
      <c r="G314" s="836"/>
      <c r="H314" s="836"/>
      <c r="I314" s="843">
        <f t="shared" si="48"/>
        <v>0</v>
      </c>
      <c r="J314" s="836"/>
      <c r="K314" s="843">
        <f t="shared" si="49"/>
        <v>0</v>
      </c>
      <c r="L314" s="849">
        <f>IFERROR(VLOOKUP($D314,Listen!$F$3:$H$39,2,0),0)</f>
        <v>0</v>
      </c>
      <c r="M314" s="849">
        <f>IFERROR(VLOOKUP($D314,Listen!$F$3:$H$39,3,0),0)</f>
        <v>0</v>
      </c>
      <c r="N314" s="1115">
        <f t="shared" si="45"/>
        <v>0</v>
      </c>
      <c r="O314" s="1115">
        <f t="shared" si="55"/>
        <v>0</v>
      </c>
      <c r="P314" s="1115">
        <f t="shared" si="55"/>
        <v>0</v>
      </c>
      <c r="Q314" s="1115">
        <f t="shared" si="55"/>
        <v>0</v>
      </c>
      <c r="R314" s="1115">
        <f t="shared" si="55"/>
        <v>0</v>
      </c>
      <c r="S314" s="1115">
        <f t="shared" si="55"/>
        <v>0</v>
      </c>
      <c r="T314" s="1115">
        <f t="shared" si="55"/>
        <v>0</v>
      </c>
      <c r="U314" s="851">
        <f t="shared" si="51"/>
        <v>0</v>
      </c>
      <c r="V314" s="852">
        <f>IF(E314='A. Allgemeine Informationen'!$D$14,$K314-W314,HLOOKUP('A. Allgemeine Informationen'!$D$14-1,$X$5:$AD$2005,ROW(E314)-4,FALSE)-$W314)</f>
        <v>0</v>
      </c>
      <c r="W314" s="851">
        <f>HLOOKUP('A. Allgemeine Informationen'!$D$14,$X$5:$AD$2005,ROW(E314)-4,FALSE)</f>
        <v>0</v>
      </c>
      <c r="X314" s="851">
        <f t="shared" si="46"/>
        <v>0</v>
      </c>
      <c r="Y314" s="851">
        <f t="shared" si="52"/>
        <v>0</v>
      </c>
      <c r="Z314" s="851">
        <f t="shared" si="52"/>
        <v>0</v>
      </c>
      <c r="AA314" s="851">
        <f t="shared" si="52"/>
        <v>0</v>
      </c>
      <c r="AB314" s="851">
        <f t="shared" si="47"/>
        <v>0</v>
      </c>
      <c r="AC314" s="851">
        <f t="shared" si="47"/>
        <v>0</v>
      </c>
      <c r="AD314" s="853">
        <f t="shared" si="47"/>
        <v>0</v>
      </c>
    </row>
    <row r="315" spans="2:30" s="971" customFormat="1" ht="15" customHeight="1" x14ac:dyDescent="0.2">
      <c r="B315" s="840"/>
      <c r="C315" s="970" t="str">
        <f>IF(B315="","",VLOOKUP(B315,'E8. KKauf_Berechnung'!$B$11:$D$140,2,0))</f>
        <v/>
      </c>
      <c r="D315" s="841"/>
      <c r="E315" s="842"/>
      <c r="F315" s="836"/>
      <c r="G315" s="836"/>
      <c r="H315" s="836"/>
      <c r="I315" s="843">
        <f t="shared" si="48"/>
        <v>0</v>
      </c>
      <c r="J315" s="836"/>
      <c r="K315" s="843">
        <f t="shared" si="49"/>
        <v>0</v>
      </c>
      <c r="L315" s="849">
        <f>IFERROR(VLOOKUP($D315,Listen!$F$3:$H$39,2,0),0)</f>
        <v>0</v>
      </c>
      <c r="M315" s="849">
        <f>IFERROR(VLOOKUP($D315,Listen!$F$3:$H$39,3,0),0)</f>
        <v>0</v>
      </c>
      <c r="N315" s="1115">
        <f t="shared" si="45"/>
        <v>0</v>
      </c>
      <c r="O315" s="1115">
        <f t="shared" si="55"/>
        <v>0</v>
      </c>
      <c r="P315" s="1115">
        <f t="shared" si="55"/>
        <v>0</v>
      </c>
      <c r="Q315" s="1115">
        <f t="shared" si="55"/>
        <v>0</v>
      </c>
      <c r="R315" s="1115">
        <f t="shared" si="55"/>
        <v>0</v>
      </c>
      <c r="S315" s="1115">
        <f t="shared" si="55"/>
        <v>0</v>
      </c>
      <c r="T315" s="1115">
        <f t="shared" si="55"/>
        <v>0</v>
      </c>
      <c r="U315" s="851">
        <f t="shared" si="51"/>
        <v>0</v>
      </c>
      <c r="V315" s="852">
        <f>IF(E315='A. Allgemeine Informationen'!$D$14,$K315-W315,HLOOKUP('A. Allgemeine Informationen'!$D$14-1,$X$5:$AD$2005,ROW(E315)-4,FALSE)-$W315)</f>
        <v>0</v>
      </c>
      <c r="W315" s="851">
        <f>HLOOKUP('A. Allgemeine Informationen'!$D$14,$X$5:$AD$2005,ROW(E315)-4,FALSE)</f>
        <v>0</v>
      </c>
      <c r="X315" s="851">
        <f t="shared" si="46"/>
        <v>0</v>
      </c>
      <c r="Y315" s="851">
        <f t="shared" si="52"/>
        <v>0</v>
      </c>
      <c r="Z315" s="851">
        <f t="shared" si="52"/>
        <v>0</v>
      </c>
      <c r="AA315" s="851">
        <f t="shared" si="52"/>
        <v>0</v>
      </c>
      <c r="AB315" s="851">
        <f t="shared" si="47"/>
        <v>0</v>
      </c>
      <c r="AC315" s="851">
        <f t="shared" si="47"/>
        <v>0</v>
      </c>
      <c r="AD315" s="853">
        <f t="shared" si="47"/>
        <v>0</v>
      </c>
    </row>
    <row r="316" spans="2:30" s="971" customFormat="1" ht="15" customHeight="1" x14ac:dyDescent="0.2">
      <c r="B316" s="840"/>
      <c r="C316" s="970" t="str">
        <f>IF(B316="","",VLOOKUP(B316,'E8. KKauf_Berechnung'!$B$11:$D$140,2,0))</f>
        <v/>
      </c>
      <c r="D316" s="841"/>
      <c r="E316" s="842"/>
      <c r="F316" s="836"/>
      <c r="G316" s="836"/>
      <c r="H316" s="836"/>
      <c r="I316" s="843">
        <f t="shared" si="48"/>
        <v>0</v>
      </c>
      <c r="J316" s="836"/>
      <c r="K316" s="843">
        <f t="shared" si="49"/>
        <v>0</v>
      </c>
      <c r="L316" s="849">
        <f>IFERROR(VLOOKUP($D316,Listen!$F$3:$H$39,2,0),0)</f>
        <v>0</v>
      </c>
      <c r="M316" s="849">
        <f>IFERROR(VLOOKUP($D316,Listen!$F$3:$H$39,3,0),0)</f>
        <v>0</v>
      </c>
      <c r="N316" s="1115">
        <f t="shared" si="45"/>
        <v>0</v>
      </c>
      <c r="O316" s="1115">
        <f t="shared" si="55"/>
        <v>0</v>
      </c>
      <c r="P316" s="1115">
        <f t="shared" si="55"/>
        <v>0</v>
      </c>
      <c r="Q316" s="1115">
        <f t="shared" si="55"/>
        <v>0</v>
      </c>
      <c r="R316" s="1115">
        <f t="shared" si="55"/>
        <v>0</v>
      </c>
      <c r="S316" s="1115">
        <f t="shared" si="55"/>
        <v>0</v>
      </c>
      <c r="T316" s="1115">
        <f t="shared" si="55"/>
        <v>0</v>
      </c>
      <c r="U316" s="851">
        <f t="shared" si="51"/>
        <v>0</v>
      </c>
      <c r="V316" s="852">
        <f>IF(E316='A. Allgemeine Informationen'!$D$14,$K316-W316,HLOOKUP('A. Allgemeine Informationen'!$D$14-1,$X$5:$AD$2005,ROW(E316)-4,FALSE)-$W316)</f>
        <v>0</v>
      </c>
      <c r="W316" s="851">
        <f>HLOOKUP('A. Allgemeine Informationen'!$D$14,$X$5:$AD$2005,ROW(E316)-4,FALSE)</f>
        <v>0</v>
      </c>
      <c r="X316" s="851">
        <f t="shared" si="46"/>
        <v>0</v>
      </c>
      <c r="Y316" s="851">
        <f t="shared" si="52"/>
        <v>0</v>
      </c>
      <c r="Z316" s="851">
        <f t="shared" si="52"/>
        <v>0</v>
      </c>
      <c r="AA316" s="851">
        <f t="shared" si="52"/>
        <v>0</v>
      </c>
      <c r="AB316" s="851">
        <f t="shared" si="47"/>
        <v>0</v>
      </c>
      <c r="AC316" s="851">
        <f t="shared" si="47"/>
        <v>0</v>
      </c>
      <c r="AD316" s="853">
        <f t="shared" si="47"/>
        <v>0</v>
      </c>
    </row>
    <row r="317" spans="2:30" s="971" customFormat="1" ht="15" customHeight="1" x14ac:dyDescent="0.2">
      <c r="B317" s="840"/>
      <c r="C317" s="970" t="str">
        <f>IF(B317="","",VLOOKUP(B317,'E8. KKauf_Berechnung'!$B$11:$D$140,2,0))</f>
        <v/>
      </c>
      <c r="D317" s="841"/>
      <c r="E317" s="842"/>
      <c r="F317" s="836"/>
      <c r="G317" s="836"/>
      <c r="H317" s="836"/>
      <c r="I317" s="843">
        <f t="shared" si="48"/>
        <v>0</v>
      </c>
      <c r="J317" s="836"/>
      <c r="K317" s="843">
        <f t="shared" si="49"/>
        <v>0</v>
      </c>
      <c r="L317" s="849">
        <f>IFERROR(VLOOKUP($D317,Listen!$F$3:$H$39,2,0),0)</f>
        <v>0</v>
      </c>
      <c r="M317" s="849">
        <f>IFERROR(VLOOKUP($D317,Listen!$F$3:$H$39,3,0),0)</f>
        <v>0</v>
      </c>
      <c r="N317" s="1115">
        <f t="shared" si="45"/>
        <v>0</v>
      </c>
      <c r="O317" s="1115">
        <f t="shared" si="55"/>
        <v>0</v>
      </c>
      <c r="P317" s="1115">
        <f t="shared" si="55"/>
        <v>0</v>
      </c>
      <c r="Q317" s="1115">
        <f t="shared" si="55"/>
        <v>0</v>
      </c>
      <c r="R317" s="1115">
        <f t="shared" si="55"/>
        <v>0</v>
      </c>
      <c r="S317" s="1115">
        <f t="shared" si="55"/>
        <v>0</v>
      </c>
      <c r="T317" s="1115">
        <f t="shared" si="55"/>
        <v>0</v>
      </c>
      <c r="U317" s="851">
        <f t="shared" si="51"/>
        <v>0</v>
      </c>
      <c r="V317" s="852">
        <f>IF(E317='A. Allgemeine Informationen'!$D$14,$K317-W317,HLOOKUP('A. Allgemeine Informationen'!$D$14-1,$X$5:$AD$2005,ROW(E317)-4,FALSE)-$W317)</f>
        <v>0</v>
      </c>
      <c r="W317" s="851">
        <f>HLOOKUP('A. Allgemeine Informationen'!$D$14,$X$5:$AD$2005,ROW(E317)-4,FALSE)</f>
        <v>0</v>
      </c>
      <c r="X317" s="851">
        <f t="shared" si="46"/>
        <v>0</v>
      </c>
      <c r="Y317" s="851">
        <f t="shared" si="52"/>
        <v>0</v>
      </c>
      <c r="Z317" s="851">
        <f t="shared" si="52"/>
        <v>0</v>
      </c>
      <c r="AA317" s="851">
        <f t="shared" si="52"/>
        <v>0</v>
      </c>
      <c r="AB317" s="851">
        <f t="shared" si="47"/>
        <v>0</v>
      </c>
      <c r="AC317" s="851">
        <f t="shared" si="47"/>
        <v>0</v>
      </c>
      <c r="AD317" s="853">
        <f t="shared" si="47"/>
        <v>0</v>
      </c>
    </row>
    <row r="318" spans="2:30" s="971" customFormat="1" ht="15" customHeight="1" x14ac:dyDescent="0.2">
      <c r="B318" s="840"/>
      <c r="C318" s="970" t="str">
        <f>IF(B318="","",VLOOKUP(B318,'E8. KKauf_Berechnung'!$B$11:$D$140,2,0))</f>
        <v/>
      </c>
      <c r="D318" s="841"/>
      <c r="E318" s="842"/>
      <c r="F318" s="836"/>
      <c r="G318" s="836"/>
      <c r="H318" s="836"/>
      <c r="I318" s="843">
        <f t="shared" si="48"/>
        <v>0</v>
      </c>
      <c r="J318" s="836"/>
      <c r="K318" s="843">
        <f t="shared" si="49"/>
        <v>0</v>
      </c>
      <c r="L318" s="849">
        <f>IFERROR(VLOOKUP($D318,Listen!$F$3:$H$39,2,0),0)</f>
        <v>0</v>
      </c>
      <c r="M318" s="849">
        <f>IFERROR(VLOOKUP($D318,Listen!$F$3:$H$39,3,0),0)</f>
        <v>0</v>
      </c>
      <c r="N318" s="1115">
        <f t="shared" si="45"/>
        <v>0</v>
      </c>
      <c r="O318" s="1115">
        <f t="shared" si="55"/>
        <v>0</v>
      </c>
      <c r="P318" s="1115">
        <f t="shared" si="55"/>
        <v>0</v>
      </c>
      <c r="Q318" s="1115">
        <f t="shared" si="55"/>
        <v>0</v>
      </c>
      <c r="R318" s="1115">
        <f t="shared" si="55"/>
        <v>0</v>
      </c>
      <c r="S318" s="1115">
        <f t="shared" si="55"/>
        <v>0</v>
      </c>
      <c r="T318" s="1115">
        <f t="shared" si="55"/>
        <v>0</v>
      </c>
      <c r="U318" s="851">
        <f t="shared" si="51"/>
        <v>0</v>
      </c>
      <c r="V318" s="852">
        <f>IF(E318='A. Allgemeine Informationen'!$D$14,$K318-W318,HLOOKUP('A. Allgemeine Informationen'!$D$14-1,$X$5:$AD$2005,ROW(E318)-4,FALSE)-$W318)</f>
        <v>0</v>
      </c>
      <c r="W318" s="851">
        <f>HLOOKUP('A. Allgemeine Informationen'!$D$14,$X$5:$AD$2005,ROW(E318)-4,FALSE)</f>
        <v>0</v>
      </c>
      <c r="X318" s="851">
        <f t="shared" si="46"/>
        <v>0</v>
      </c>
      <c r="Y318" s="851">
        <f t="shared" si="52"/>
        <v>0</v>
      </c>
      <c r="Z318" s="851">
        <f t="shared" si="52"/>
        <v>0</v>
      </c>
      <c r="AA318" s="851">
        <f t="shared" si="52"/>
        <v>0</v>
      </c>
      <c r="AB318" s="851">
        <f t="shared" si="47"/>
        <v>0</v>
      </c>
      <c r="AC318" s="851">
        <f t="shared" si="47"/>
        <v>0</v>
      </c>
      <c r="AD318" s="853">
        <f t="shared" si="47"/>
        <v>0</v>
      </c>
    </row>
    <row r="319" spans="2:30" s="971" customFormat="1" ht="15" customHeight="1" x14ac:dyDescent="0.2">
      <c r="B319" s="840"/>
      <c r="C319" s="970" t="str">
        <f>IF(B319="","",VLOOKUP(B319,'E8. KKauf_Berechnung'!$B$11:$D$140,2,0))</f>
        <v/>
      </c>
      <c r="D319" s="841"/>
      <c r="E319" s="842"/>
      <c r="F319" s="836"/>
      <c r="G319" s="836"/>
      <c r="H319" s="836"/>
      <c r="I319" s="843">
        <f t="shared" si="48"/>
        <v>0</v>
      </c>
      <c r="J319" s="836"/>
      <c r="K319" s="843">
        <f t="shared" si="49"/>
        <v>0</v>
      </c>
      <c r="L319" s="849">
        <f>IFERROR(VLOOKUP($D319,Listen!$F$3:$H$39,2,0),0)</f>
        <v>0</v>
      </c>
      <c r="M319" s="849">
        <f>IFERROR(VLOOKUP($D319,Listen!$F$3:$H$39,3,0),0)</f>
        <v>0</v>
      </c>
      <c r="N319" s="1115">
        <f t="shared" si="45"/>
        <v>0</v>
      </c>
      <c r="O319" s="1115">
        <f t="shared" si="55"/>
        <v>0</v>
      </c>
      <c r="P319" s="1115">
        <f t="shared" si="55"/>
        <v>0</v>
      </c>
      <c r="Q319" s="1115">
        <f t="shared" si="55"/>
        <v>0</v>
      </c>
      <c r="R319" s="1115">
        <f t="shared" si="55"/>
        <v>0</v>
      </c>
      <c r="S319" s="1115">
        <f t="shared" si="55"/>
        <v>0</v>
      </c>
      <c r="T319" s="1115">
        <f t="shared" si="55"/>
        <v>0</v>
      </c>
      <c r="U319" s="851">
        <f t="shared" si="51"/>
        <v>0</v>
      </c>
      <c r="V319" s="852">
        <f>IF(E319='A. Allgemeine Informationen'!$D$14,$K319-W319,HLOOKUP('A. Allgemeine Informationen'!$D$14-1,$X$5:$AD$2005,ROW(E319)-4,FALSE)-$W319)</f>
        <v>0</v>
      </c>
      <c r="W319" s="851">
        <f>HLOOKUP('A. Allgemeine Informationen'!$D$14,$X$5:$AD$2005,ROW(E319)-4,FALSE)</f>
        <v>0</v>
      </c>
      <c r="X319" s="851">
        <f t="shared" si="46"/>
        <v>0</v>
      </c>
      <c r="Y319" s="851">
        <f t="shared" si="52"/>
        <v>0</v>
      </c>
      <c r="Z319" s="851">
        <f t="shared" si="52"/>
        <v>0</v>
      </c>
      <c r="AA319" s="851">
        <f t="shared" si="52"/>
        <v>0</v>
      </c>
      <c r="AB319" s="851">
        <f t="shared" si="47"/>
        <v>0</v>
      </c>
      <c r="AC319" s="851">
        <f t="shared" si="47"/>
        <v>0</v>
      </c>
      <c r="AD319" s="853">
        <f t="shared" si="47"/>
        <v>0</v>
      </c>
    </row>
    <row r="320" spans="2:30" s="971" customFormat="1" ht="15" customHeight="1" x14ac:dyDescent="0.2">
      <c r="B320" s="840"/>
      <c r="C320" s="970" t="str">
        <f>IF(B320="","",VLOOKUP(B320,'E8. KKauf_Berechnung'!$B$11:$D$140,2,0))</f>
        <v/>
      </c>
      <c r="D320" s="841"/>
      <c r="E320" s="842"/>
      <c r="F320" s="836"/>
      <c r="G320" s="836"/>
      <c r="H320" s="836"/>
      <c r="I320" s="843">
        <f t="shared" si="48"/>
        <v>0</v>
      </c>
      <c r="J320" s="836"/>
      <c r="K320" s="843">
        <f t="shared" si="49"/>
        <v>0</v>
      </c>
      <c r="L320" s="849">
        <f>IFERROR(VLOOKUP($D320,Listen!$F$3:$H$39,2,0),0)</f>
        <v>0</v>
      </c>
      <c r="M320" s="849">
        <f>IFERROR(VLOOKUP($D320,Listen!$F$3:$H$39,3,0),0)</f>
        <v>0</v>
      </c>
      <c r="N320" s="1115">
        <f t="shared" si="45"/>
        <v>0</v>
      </c>
      <c r="O320" s="1115">
        <f t="shared" si="55"/>
        <v>0</v>
      </c>
      <c r="P320" s="1115">
        <f t="shared" si="55"/>
        <v>0</v>
      </c>
      <c r="Q320" s="1115">
        <f t="shared" si="55"/>
        <v>0</v>
      </c>
      <c r="R320" s="1115">
        <f t="shared" si="55"/>
        <v>0</v>
      </c>
      <c r="S320" s="1115">
        <f t="shared" si="55"/>
        <v>0</v>
      </c>
      <c r="T320" s="1115">
        <f t="shared" si="55"/>
        <v>0</v>
      </c>
      <c r="U320" s="851">
        <f t="shared" si="51"/>
        <v>0</v>
      </c>
      <c r="V320" s="852">
        <f>IF(E320='A. Allgemeine Informationen'!$D$14,$K320-W320,HLOOKUP('A. Allgemeine Informationen'!$D$14-1,$X$5:$AD$2005,ROW(E320)-4,FALSE)-$W320)</f>
        <v>0</v>
      </c>
      <c r="W320" s="851">
        <f>HLOOKUP('A. Allgemeine Informationen'!$D$14,$X$5:$AD$2005,ROW(E320)-4,FALSE)</f>
        <v>0</v>
      </c>
      <c r="X320" s="851">
        <f t="shared" si="46"/>
        <v>0</v>
      </c>
      <c r="Y320" s="851">
        <f t="shared" si="52"/>
        <v>0</v>
      </c>
      <c r="Z320" s="851">
        <f t="shared" si="52"/>
        <v>0</v>
      </c>
      <c r="AA320" s="851">
        <f t="shared" si="52"/>
        <v>0</v>
      </c>
      <c r="AB320" s="851">
        <f t="shared" si="47"/>
        <v>0</v>
      </c>
      <c r="AC320" s="851">
        <f t="shared" si="47"/>
        <v>0</v>
      </c>
      <c r="AD320" s="853">
        <f t="shared" si="47"/>
        <v>0</v>
      </c>
    </row>
    <row r="321" spans="2:30" s="971" customFormat="1" ht="15" customHeight="1" x14ac:dyDescent="0.2">
      <c r="B321" s="840"/>
      <c r="C321" s="970" t="str">
        <f>IF(B321="","",VLOOKUP(B321,'E8. KKauf_Berechnung'!$B$11:$D$140,2,0))</f>
        <v/>
      </c>
      <c r="D321" s="841"/>
      <c r="E321" s="842"/>
      <c r="F321" s="836"/>
      <c r="G321" s="836"/>
      <c r="H321" s="836"/>
      <c r="I321" s="843">
        <f t="shared" si="48"/>
        <v>0</v>
      </c>
      <c r="J321" s="836"/>
      <c r="K321" s="843">
        <f t="shared" si="49"/>
        <v>0</v>
      </c>
      <c r="L321" s="849">
        <f>IFERROR(VLOOKUP($D321,Listen!$F$3:$H$39,2,0),0)</f>
        <v>0</v>
      </c>
      <c r="M321" s="849">
        <f>IFERROR(VLOOKUP($D321,Listen!$F$3:$H$39,3,0),0)</f>
        <v>0</v>
      </c>
      <c r="N321" s="1115">
        <f t="shared" si="45"/>
        <v>0</v>
      </c>
      <c r="O321" s="1115">
        <f t="shared" si="55"/>
        <v>0</v>
      </c>
      <c r="P321" s="1115">
        <f t="shared" si="55"/>
        <v>0</v>
      </c>
      <c r="Q321" s="1115">
        <f t="shared" si="55"/>
        <v>0</v>
      </c>
      <c r="R321" s="1115">
        <f t="shared" si="55"/>
        <v>0</v>
      </c>
      <c r="S321" s="1115">
        <f t="shared" si="55"/>
        <v>0</v>
      </c>
      <c r="T321" s="1115">
        <f t="shared" si="55"/>
        <v>0</v>
      </c>
      <c r="U321" s="851">
        <f t="shared" si="51"/>
        <v>0</v>
      </c>
      <c r="V321" s="852">
        <f>IF(E321='A. Allgemeine Informationen'!$D$14,$K321-W321,HLOOKUP('A. Allgemeine Informationen'!$D$14-1,$X$5:$AD$2005,ROW(E321)-4,FALSE)-$W321)</f>
        <v>0</v>
      </c>
      <c r="W321" s="851">
        <f>HLOOKUP('A. Allgemeine Informationen'!$D$14,$X$5:$AD$2005,ROW(E321)-4,FALSE)</f>
        <v>0</v>
      </c>
      <c r="X321" s="851">
        <f t="shared" si="46"/>
        <v>0</v>
      </c>
      <c r="Y321" s="851">
        <f t="shared" si="52"/>
        <v>0</v>
      </c>
      <c r="Z321" s="851">
        <f t="shared" si="52"/>
        <v>0</v>
      </c>
      <c r="AA321" s="851">
        <f t="shared" si="52"/>
        <v>0</v>
      </c>
      <c r="AB321" s="851">
        <f t="shared" si="47"/>
        <v>0</v>
      </c>
      <c r="AC321" s="851">
        <f t="shared" si="47"/>
        <v>0</v>
      </c>
      <c r="AD321" s="853">
        <f t="shared" si="47"/>
        <v>0</v>
      </c>
    </row>
    <row r="322" spans="2:30" s="971" customFormat="1" ht="15" customHeight="1" x14ac:dyDescent="0.2">
      <c r="B322" s="840"/>
      <c r="C322" s="970" t="str">
        <f>IF(B322="","",VLOOKUP(B322,'E8. KKauf_Berechnung'!$B$11:$D$140,2,0))</f>
        <v/>
      </c>
      <c r="D322" s="841"/>
      <c r="E322" s="842"/>
      <c r="F322" s="836"/>
      <c r="G322" s="836"/>
      <c r="H322" s="836"/>
      <c r="I322" s="843">
        <f t="shared" si="48"/>
        <v>0</v>
      </c>
      <c r="J322" s="836"/>
      <c r="K322" s="843">
        <f t="shared" si="49"/>
        <v>0</v>
      </c>
      <c r="L322" s="849">
        <f>IFERROR(VLOOKUP($D322,Listen!$F$3:$H$39,2,0),0)</f>
        <v>0</v>
      </c>
      <c r="M322" s="849">
        <f>IFERROR(VLOOKUP($D322,Listen!$F$3:$H$39,3,0),0)</f>
        <v>0</v>
      </c>
      <c r="N322" s="1115">
        <f t="shared" si="45"/>
        <v>0</v>
      </c>
      <c r="O322" s="1115">
        <f t="shared" si="55"/>
        <v>0</v>
      </c>
      <c r="P322" s="1115">
        <f t="shared" si="55"/>
        <v>0</v>
      </c>
      <c r="Q322" s="1115">
        <f t="shared" si="55"/>
        <v>0</v>
      </c>
      <c r="R322" s="1115">
        <f t="shared" si="55"/>
        <v>0</v>
      </c>
      <c r="S322" s="1115">
        <f t="shared" si="55"/>
        <v>0</v>
      </c>
      <c r="T322" s="1115">
        <f t="shared" si="55"/>
        <v>0</v>
      </c>
      <c r="U322" s="851">
        <f t="shared" si="51"/>
        <v>0</v>
      </c>
      <c r="V322" s="852">
        <f>IF(E322='A. Allgemeine Informationen'!$D$14,$K322-W322,HLOOKUP('A. Allgemeine Informationen'!$D$14-1,$X$5:$AD$2005,ROW(E322)-4,FALSE)-$W322)</f>
        <v>0</v>
      </c>
      <c r="W322" s="851">
        <f>HLOOKUP('A. Allgemeine Informationen'!$D$14,$X$5:$AD$2005,ROW(E322)-4,FALSE)</f>
        <v>0</v>
      </c>
      <c r="X322" s="851">
        <f t="shared" si="46"/>
        <v>0</v>
      </c>
      <c r="Y322" s="851">
        <f t="shared" si="52"/>
        <v>0</v>
      </c>
      <c r="Z322" s="851">
        <f t="shared" si="52"/>
        <v>0</v>
      </c>
      <c r="AA322" s="851">
        <f t="shared" si="52"/>
        <v>0</v>
      </c>
      <c r="AB322" s="851">
        <f t="shared" si="47"/>
        <v>0</v>
      </c>
      <c r="AC322" s="851">
        <f t="shared" si="47"/>
        <v>0</v>
      </c>
      <c r="AD322" s="853">
        <f t="shared" si="47"/>
        <v>0</v>
      </c>
    </row>
    <row r="323" spans="2:30" s="971" customFormat="1" ht="15" customHeight="1" x14ac:dyDescent="0.2">
      <c r="B323" s="840"/>
      <c r="C323" s="970" t="str">
        <f>IF(B323="","",VLOOKUP(B323,'E8. KKauf_Berechnung'!$B$11:$D$140,2,0))</f>
        <v/>
      </c>
      <c r="D323" s="841"/>
      <c r="E323" s="842"/>
      <c r="F323" s="836"/>
      <c r="G323" s="836"/>
      <c r="H323" s="836"/>
      <c r="I323" s="843">
        <f t="shared" si="48"/>
        <v>0</v>
      </c>
      <c r="J323" s="836"/>
      <c r="K323" s="843">
        <f t="shared" si="49"/>
        <v>0</v>
      </c>
      <c r="L323" s="849">
        <f>IFERROR(VLOOKUP($D323,Listen!$F$3:$H$39,2,0),0)</f>
        <v>0</v>
      </c>
      <c r="M323" s="849">
        <f>IFERROR(VLOOKUP($D323,Listen!$F$3:$H$39,3,0),0)</f>
        <v>0</v>
      </c>
      <c r="N323" s="1115">
        <f t="shared" si="45"/>
        <v>0</v>
      </c>
      <c r="O323" s="1115">
        <f t="shared" si="55"/>
        <v>0</v>
      </c>
      <c r="P323" s="1115">
        <f t="shared" si="55"/>
        <v>0</v>
      </c>
      <c r="Q323" s="1115">
        <f t="shared" si="55"/>
        <v>0</v>
      </c>
      <c r="R323" s="1115">
        <f t="shared" si="55"/>
        <v>0</v>
      </c>
      <c r="S323" s="1115">
        <f t="shared" si="55"/>
        <v>0</v>
      </c>
      <c r="T323" s="1115">
        <f t="shared" si="55"/>
        <v>0</v>
      </c>
      <c r="U323" s="851">
        <f t="shared" si="51"/>
        <v>0</v>
      </c>
      <c r="V323" s="852">
        <f>IF(E323='A. Allgemeine Informationen'!$D$14,$K323-W323,HLOOKUP('A. Allgemeine Informationen'!$D$14-1,$X$5:$AD$2005,ROW(E323)-4,FALSE)-$W323)</f>
        <v>0</v>
      </c>
      <c r="W323" s="851">
        <f>HLOOKUP('A. Allgemeine Informationen'!$D$14,$X$5:$AD$2005,ROW(E323)-4,FALSE)</f>
        <v>0</v>
      </c>
      <c r="X323" s="851">
        <f t="shared" si="46"/>
        <v>0</v>
      </c>
      <c r="Y323" s="851">
        <f t="shared" si="52"/>
        <v>0</v>
      </c>
      <c r="Z323" s="851">
        <f t="shared" si="52"/>
        <v>0</v>
      </c>
      <c r="AA323" s="851">
        <f t="shared" si="52"/>
        <v>0</v>
      </c>
      <c r="AB323" s="851">
        <f t="shared" si="47"/>
        <v>0</v>
      </c>
      <c r="AC323" s="851">
        <f t="shared" si="47"/>
        <v>0</v>
      </c>
      <c r="AD323" s="853">
        <f t="shared" si="47"/>
        <v>0</v>
      </c>
    </row>
    <row r="324" spans="2:30" s="971" customFormat="1" ht="15" customHeight="1" x14ac:dyDescent="0.2">
      <c r="B324" s="840"/>
      <c r="C324" s="970" t="str">
        <f>IF(B324="","",VLOOKUP(B324,'E8. KKauf_Berechnung'!$B$11:$D$140,2,0))</f>
        <v/>
      </c>
      <c r="D324" s="841"/>
      <c r="E324" s="842"/>
      <c r="F324" s="836"/>
      <c r="G324" s="836"/>
      <c r="H324" s="836"/>
      <c r="I324" s="843">
        <f t="shared" si="48"/>
        <v>0</v>
      </c>
      <c r="J324" s="836"/>
      <c r="K324" s="843">
        <f t="shared" si="49"/>
        <v>0</v>
      </c>
      <c r="L324" s="849">
        <f>IFERROR(VLOOKUP($D324,Listen!$F$3:$H$39,2,0),0)</f>
        <v>0</v>
      </c>
      <c r="M324" s="849">
        <f>IFERROR(VLOOKUP($D324,Listen!$F$3:$H$39,3,0),0)</f>
        <v>0</v>
      </c>
      <c r="N324" s="1115">
        <f t="shared" si="45"/>
        <v>0</v>
      </c>
      <c r="O324" s="1115">
        <f t="shared" si="55"/>
        <v>0</v>
      </c>
      <c r="P324" s="1115">
        <f t="shared" si="55"/>
        <v>0</v>
      </c>
      <c r="Q324" s="1115">
        <f t="shared" si="55"/>
        <v>0</v>
      </c>
      <c r="R324" s="1115">
        <f t="shared" si="55"/>
        <v>0</v>
      </c>
      <c r="S324" s="1115">
        <f t="shared" si="55"/>
        <v>0</v>
      </c>
      <c r="T324" s="1115">
        <f t="shared" si="55"/>
        <v>0</v>
      </c>
      <c r="U324" s="851">
        <f t="shared" si="51"/>
        <v>0</v>
      </c>
      <c r="V324" s="852">
        <f>IF(E324='A. Allgemeine Informationen'!$D$14,$K324-W324,HLOOKUP('A. Allgemeine Informationen'!$D$14-1,$X$5:$AD$2005,ROW(E324)-4,FALSE)-$W324)</f>
        <v>0</v>
      </c>
      <c r="W324" s="851">
        <f>HLOOKUP('A. Allgemeine Informationen'!$D$14,$X$5:$AD$2005,ROW(E324)-4,FALSE)</f>
        <v>0</v>
      </c>
      <c r="X324" s="851">
        <f t="shared" si="46"/>
        <v>0</v>
      </c>
      <c r="Y324" s="851">
        <f t="shared" si="52"/>
        <v>0</v>
      </c>
      <c r="Z324" s="851">
        <f t="shared" si="52"/>
        <v>0</v>
      </c>
      <c r="AA324" s="851">
        <f t="shared" si="52"/>
        <v>0</v>
      </c>
      <c r="AB324" s="851">
        <f t="shared" si="47"/>
        <v>0</v>
      </c>
      <c r="AC324" s="851">
        <f t="shared" si="47"/>
        <v>0</v>
      </c>
      <c r="AD324" s="853">
        <f t="shared" si="47"/>
        <v>0</v>
      </c>
    </row>
    <row r="325" spans="2:30" s="971" customFormat="1" ht="15" customHeight="1" x14ac:dyDescent="0.2">
      <c r="B325" s="840"/>
      <c r="C325" s="970" t="str">
        <f>IF(B325="","",VLOOKUP(B325,'E8. KKauf_Berechnung'!$B$11:$D$140,2,0))</f>
        <v/>
      </c>
      <c r="D325" s="841"/>
      <c r="E325" s="842"/>
      <c r="F325" s="836"/>
      <c r="G325" s="836"/>
      <c r="H325" s="836"/>
      <c r="I325" s="843">
        <f t="shared" si="48"/>
        <v>0</v>
      </c>
      <c r="J325" s="836"/>
      <c r="K325" s="843">
        <f t="shared" si="49"/>
        <v>0</v>
      </c>
      <c r="L325" s="849">
        <f>IFERROR(VLOOKUP($D325,Listen!$F$3:$H$39,2,0),0)</f>
        <v>0</v>
      </c>
      <c r="M325" s="849">
        <f>IFERROR(VLOOKUP($D325,Listen!$F$3:$H$39,3,0),0)</f>
        <v>0</v>
      </c>
      <c r="N325" s="1115">
        <f t="shared" si="45"/>
        <v>0</v>
      </c>
      <c r="O325" s="1115">
        <f t="shared" si="55"/>
        <v>0</v>
      </c>
      <c r="P325" s="1115">
        <f t="shared" si="55"/>
        <v>0</v>
      </c>
      <c r="Q325" s="1115">
        <f t="shared" si="55"/>
        <v>0</v>
      </c>
      <c r="R325" s="1115">
        <f t="shared" si="55"/>
        <v>0</v>
      </c>
      <c r="S325" s="1115">
        <f t="shared" si="55"/>
        <v>0</v>
      </c>
      <c r="T325" s="1115">
        <f t="shared" si="55"/>
        <v>0</v>
      </c>
      <c r="U325" s="851">
        <f t="shared" si="51"/>
        <v>0</v>
      </c>
      <c r="V325" s="852">
        <f>IF(E325='A. Allgemeine Informationen'!$D$14,$K325-W325,HLOOKUP('A. Allgemeine Informationen'!$D$14-1,$X$5:$AD$2005,ROW(E325)-4,FALSE)-$W325)</f>
        <v>0</v>
      </c>
      <c r="W325" s="851">
        <f>HLOOKUP('A. Allgemeine Informationen'!$D$14,$X$5:$AD$2005,ROW(E325)-4,FALSE)</f>
        <v>0</v>
      </c>
      <c r="X325" s="851">
        <f t="shared" si="46"/>
        <v>0</v>
      </c>
      <c r="Y325" s="851">
        <f t="shared" si="52"/>
        <v>0</v>
      </c>
      <c r="Z325" s="851">
        <f t="shared" si="52"/>
        <v>0</v>
      </c>
      <c r="AA325" s="851">
        <f t="shared" si="52"/>
        <v>0</v>
      </c>
      <c r="AB325" s="851">
        <f t="shared" si="47"/>
        <v>0</v>
      </c>
      <c r="AC325" s="851">
        <f t="shared" si="47"/>
        <v>0</v>
      </c>
      <c r="AD325" s="853">
        <f t="shared" si="47"/>
        <v>0</v>
      </c>
    </row>
    <row r="326" spans="2:30" s="971" customFormat="1" ht="15" customHeight="1" x14ac:dyDescent="0.2">
      <c r="B326" s="840"/>
      <c r="C326" s="970" t="str">
        <f>IF(B326="","",VLOOKUP(B326,'E8. KKauf_Berechnung'!$B$11:$D$140,2,0))</f>
        <v/>
      </c>
      <c r="D326" s="841"/>
      <c r="E326" s="842"/>
      <c r="F326" s="836"/>
      <c r="G326" s="836"/>
      <c r="H326" s="836"/>
      <c r="I326" s="843">
        <f t="shared" si="48"/>
        <v>0</v>
      </c>
      <c r="J326" s="836"/>
      <c r="K326" s="843">
        <f t="shared" si="49"/>
        <v>0</v>
      </c>
      <c r="L326" s="849">
        <f>IFERROR(VLOOKUP($D326,Listen!$F$3:$H$39,2,0),0)</f>
        <v>0</v>
      </c>
      <c r="M326" s="849">
        <f>IFERROR(VLOOKUP($D326,Listen!$F$3:$H$39,3,0),0)</f>
        <v>0</v>
      </c>
      <c r="N326" s="1115">
        <f t="shared" ref="N326:N389" si="56">$L326</f>
        <v>0</v>
      </c>
      <c r="O326" s="1115">
        <f t="shared" si="55"/>
        <v>0</v>
      </c>
      <c r="P326" s="1115">
        <f t="shared" si="55"/>
        <v>0</v>
      </c>
      <c r="Q326" s="1115">
        <f t="shared" si="55"/>
        <v>0</v>
      </c>
      <c r="R326" s="1115">
        <f t="shared" si="55"/>
        <v>0</v>
      </c>
      <c r="S326" s="1115">
        <f t="shared" si="55"/>
        <v>0</v>
      </c>
      <c r="T326" s="1115">
        <f t="shared" si="55"/>
        <v>0</v>
      </c>
      <c r="U326" s="851">
        <f t="shared" si="51"/>
        <v>0</v>
      </c>
      <c r="V326" s="852">
        <f>IF(E326='A. Allgemeine Informationen'!$D$14,$K326-W326,HLOOKUP('A. Allgemeine Informationen'!$D$14-1,$X$5:$AD$2005,ROW(E326)-4,FALSE)-$W326)</f>
        <v>0</v>
      </c>
      <c r="W326" s="851">
        <f>HLOOKUP('A. Allgemeine Informationen'!$D$14,$X$5:$AD$2005,ROW(E326)-4,FALSE)</f>
        <v>0</v>
      </c>
      <c r="X326" s="851">
        <f t="shared" ref="X326:X389" si="57">IF(OR($E326=0,$K326=0),0,IF($E326&lt;=X$5,$K326-$K326/N326*(X$5-$E326+1),0))</f>
        <v>0</v>
      </c>
      <c r="Y326" s="851">
        <f t="shared" si="52"/>
        <v>0</v>
      </c>
      <c r="Z326" s="851">
        <f t="shared" si="52"/>
        <v>0</v>
      </c>
      <c r="AA326" s="851">
        <f t="shared" si="52"/>
        <v>0</v>
      </c>
      <c r="AB326" s="851">
        <f t="shared" si="52"/>
        <v>0</v>
      </c>
      <c r="AC326" s="851">
        <f t="shared" si="52"/>
        <v>0</v>
      </c>
      <c r="AD326" s="853">
        <f t="shared" si="52"/>
        <v>0</v>
      </c>
    </row>
    <row r="327" spans="2:30" s="971" customFormat="1" ht="15" customHeight="1" x14ac:dyDescent="0.2">
      <c r="B327" s="840"/>
      <c r="C327" s="970" t="str">
        <f>IF(B327="","",VLOOKUP(B327,'E8. KKauf_Berechnung'!$B$11:$D$140,2,0))</f>
        <v/>
      </c>
      <c r="D327" s="841"/>
      <c r="E327" s="842"/>
      <c r="F327" s="836"/>
      <c r="G327" s="836"/>
      <c r="H327" s="836"/>
      <c r="I327" s="843">
        <f t="shared" ref="I327:I390" si="58">F327+G327-H327</f>
        <v>0</v>
      </c>
      <c r="J327" s="836"/>
      <c r="K327" s="843">
        <f t="shared" ref="K327:K390" si="59">I327-J327</f>
        <v>0</v>
      </c>
      <c r="L327" s="849">
        <f>IFERROR(VLOOKUP($D327,Listen!$F$3:$H$39,2,0),0)</f>
        <v>0</v>
      </c>
      <c r="M327" s="849">
        <f>IFERROR(VLOOKUP($D327,Listen!$F$3:$H$39,3,0),0)</f>
        <v>0</v>
      </c>
      <c r="N327" s="1115">
        <f t="shared" si="56"/>
        <v>0</v>
      </c>
      <c r="O327" s="1115">
        <f t="shared" ref="O327:T342" si="60">N327</f>
        <v>0</v>
      </c>
      <c r="P327" s="1115">
        <f t="shared" si="60"/>
        <v>0</v>
      </c>
      <c r="Q327" s="1115">
        <f t="shared" si="60"/>
        <v>0</v>
      </c>
      <c r="R327" s="1115">
        <f t="shared" si="60"/>
        <v>0</v>
      </c>
      <c r="S327" s="1115">
        <f t="shared" si="60"/>
        <v>0</v>
      </c>
      <c r="T327" s="1115">
        <f t="shared" si="60"/>
        <v>0</v>
      </c>
      <c r="U327" s="851">
        <f t="shared" ref="U327:U390" si="61">W327+V327</f>
        <v>0</v>
      </c>
      <c r="V327" s="852">
        <f>IF(E327='A. Allgemeine Informationen'!$D$14,$K327-W327,HLOOKUP('A. Allgemeine Informationen'!$D$14-1,$X$5:$AD$2005,ROW(E327)-4,FALSE)-$W327)</f>
        <v>0</v>
      </c>
      <c r="W327" s="851">
        <f>HLOOKUP('A. Allgemeine Informationen'!$D$14,$X$5:$AD$2005,ROW(E327)-4,FALSE)</f>
        <v>0</v>
      </c>
      <c r="X327" s="851">
        <f t="shared" si="57"/>
        <v>0</v>
      </c>
      <c r="Y327" s="851">
        <f t="shared" ref="Y327:AD369" si="62">IF(OR($E327=0,$K327=0,O327-(Y$5-$E327)=0),0,IF($E327&lt;Y$5,X327-X327/(O327-(Y$5-$E327)),IF($E327=Y$5,$K327-$K327/O327,0)))</f>
        <v>0</v>
      </c>
      <c r="Z327" s="851">
        <f t="shared" si="62"/>
        <v>0</v>
      </c>
      <c r="AA327" s="851">
        <f t="shared" si="62"/>
        <v>0</v>
      </c>
      <c r="AB327" s="851">
        <f t="shared" si="62"/>
        <v>0</v>
      </c>
      <c r="AC327" s="851">
        <f t="shared" si="62"/>
        <v>0</v>
      </c>
      <c r="AD327" s="853">
        <f t="shared" si="62"/>
        <v>0</v>
      </c>
    </row>
    <row r="328" spans="2:30" s="971" customFormat="1" ht="15" customHeight="1" x14ac:dyDescent="0.2">
      <c r="B328" s="840"/>
      <c r="C328" s="970" t="str">
        <f>IF(B328="","",VLOOKUP(B328,'E8. KKauf_Berechnung'!$B$11:$D$140,2,0))</f>
        <v/>
      </c>
      <c r="D328" s="841"/>
      <c r="E328" s="842"/>
      <c r="F328" s="836"/>
      <c r="G328" s="836"/>
      <c r="H328" s="836"/>
      <c r="I328" s="843">
        <f t="shared" si="58"/>
        <v>0</v>
      </c>
      <c r="J328" s="836"/>
      <c r="K328" s="843">
        <f t="shared" si="59"/>
        <v>0</v>
      </c>
      <c r="L328" s="849">
        <f>IFERROR(VLOOKUP($D328,Listen!$F$3:$H$39,2,0),0)</f>
        <v>0</v>
      </c>
      <c r="M328" s="849">
        <f>IFERROR(VLOOKUP($D328,Listen!$F$3:$H$39,3,0),0)</f>
        <v>0</v>
      </c>
      <c r="N328" s="1115">
        <f t="shared" si="56"/>
        <v>0</v>
      </c>
      <c r="O328" s="1115">
        <f t="shared" si="60"/>
        <v>0</v>
      </c>
      <c r="P328" s="1115">
        <f t="shared" si="60"/>
        <v>0</v>
      </c>
      <c r="Q328" s="1115">
        <f t="shared" si="60"/>
        <v>0</v>
      </c>
      <c r="R328" s="1115">
        <f t="shared" si="60"/>
        <v>0</v>
      </c>
      <c r="S328" s="1115">
        <f t="shared" si="60"/>
        <v>0</v>
      </c>
      <c r="T328" s="1115">
        <f t="shared" si="60"/>
        <v>0</v>
      </c>
      <c r="U328" s="851">
        <f t="shared" si="61"/>
        <v>0</v>
      </c>
      <c r="V328" s="852">
        <f>IF(E328='A. Allgemeine Informationen'!$D$14,$K328-W328,HLOOKUP('A. Allgemeine Informationen'!$D$14-1,$X$5:$AD$2005,ROW(E328)-4,FALSE)-$W328)</f>
        <v>0</v>
      </c>
      <c r="W328" s="851">
        <f>HLOOKUP('A. Allgemeine Informationen'!$D$14,$X$5:$AD$2005,ROW(E328)-4,FALSE)</f>
        <v>0</v>
      </c>
      <c r="X328" s="851">
        <f t="shared" si="57"/>
        <v>0</v>
      </c>
      <c r="Y328" s="851">
        <f t="shared" si="62"/>
        <v>0</v>
      </c>
      <c r="Z328" s="851">
        <f t="shared" si="62"/>
        <v>0</v>
      </c>
      <c r="AA328" s="851">
        <f t="shared" si="62"/>
        <v>0</v>
      </c>
      <c r="AB328" s="851">
        <f t="shared" si="62"/>
        <v>0</v>
      </c>
      <c r="AC328" s="851">
        <f t="shared" si="62"/>
        <v>0</v>
      </c>
      <c r="AD328" s="853">
        <f t="shared" si="62"/>
        <v>0</v>
      </c>
    </row>
    <row r="329" spans="2:30" s="971" customFormat="1" ht="15" customHeight="1" x14ac:dyDescent="0.2">
      <c r="B329" s="840"/>
      <c r="C329" s="970" t="str">
        <f>IF(B329="","",VLOOKUP(B329,'E8. KKauf_Berechnung'!$B$11:$D$140,2,0))</f>
        <v/>
      </c>
      <c r="D329" s="841"/>
      <c r="E329" s="842"/>
      <c r="F329" s="836"/>
      <c r="G329" s="836"/>
      <c r="H329" s="836"/>
      <c r="I329" s="843">
        <f t="shared" si="58"/>
        <v>0</v>
      </c>
      <c r="J329" s="836"/>
      <c r="K329" s="843">
        <f t="shared" si="59"/>
        <v>0</v>
      </c>
      <c r="L329" s="849">
        <f>IFERROR(VLOOKUP($D329,Listen!$F$3:$H$39,2,0),0)</f>
        <v>0</v>
      </c>
      <c r="M329" s="849">
        <f>IFERROR(VLOOKUP($D329,Listen!$F$3:$H$39,3,0),0)</f>
        <v>0</v>
      </c>
      <c r="N329" s="1115">
        <f t="shared" si="56"/>
        <v>0</v>
      </c>
      <c r="O329" s="1115">
        <f t="shared" si="60"/>
        <v>0</v>
      </c>
      <c r="P329" s="1115">
        <f t="shared" si="60"/>
        <v>0</v>
      </c>
      <c r="Q329" s="1115">
        <f t="shared" si="60"/>
        <v>0</v>
      </c>
      <c r="R329" s="1115">
        <f t="shared" si="60"/>
        <v>0</v>
      </c>
      <c r="S329" s="1115">
        <f t="shared" si="60"/>
        <v>0</v>
      </c>
      <c r="T329" s="1115">
        <f t="shared" si="60"/>
        <v>0</v>
      </c>
      <c r="U329" s="851">
        <f t="shared" si="61"/>
        <v>0</v>
      </c>
      <c r="V329" s="852">
        <f>IF(E329='A. Allgemeine Informationen'!$D$14,$K329-W329,HLOOKUP('A. Allgemeine Informationen'!$D$14-1,$X$5:$AD$2005,ROW(E329)-4,FALSE)-$W329)</f>
        <v>0</v>
      </c>
      <c r="W329" s="851">
        <f>HLOOKUP('A. Allgemeine Informationen'!$D$14,$X$5:$AD$2005,ROW(E329)-4,FALSE)</f>
        <v>0</v>
      </c>
      <c r="X329" s="851">
        <f t="shared" si="57"/>
        <v>0</v>
      </c>
      <c r="Y329" s="851">
        <f t="shared" si="62"/>
        <v>0</v>
      </c>
      <c r="Z329" s="851">
        <f t="shared" si="62"/>
        <v>0</v>
      </c>
      <c r="AA329" s="851">
        <f t="shared" si="62"/>
        <v>0</v>
      </c>
      <c r="AB329" s="851">
        <f t="shared" si="62"/>
        <v>0</v>
      </c>
      <c r="AC329" s="851">
        <f t="shared" si="62"/>
        <v>0</v>
      </c>
      <c r="AD329" s="853">
        <f t="shared" si="62"/>
        <v>0</v>
      </c>
    </row>
    <row r="330" spans="2:30" s="971" customFormat="1" ht="15" customHeight="1" x14ac:dyDescent="0.2">
      <c r="B330" s="840"/>
      <c r="C330" s="970" t="str">
        <f>IF(B330="","",VLOOKUP(B330,'E8. KKauf_Berechnung'!$B$11:$D$140,2,0))</f>
        <v/>
      </c>
      <c r="D330" s="841"/>
      <c r="E330" s="842"/>
      <c r="F330" s="836"/>
      <c r="G330" s="836"/>
      <c r="H330" s="836"/>
      <c r="I330" s="843">
        <f t="shared" si="58"/>
        <v>0</v>
      </c>
      <c r="J330" s="836"/>
      <c r="K330" s="843">
        <f t="shared" si="59"/>
        <v>0</v>
      </c>
      <c r="L330" s="849">
        <f>IFERROR(VLOOKUP($D330,Listen!$F$3:$H$39,2,0),0)</f>
        <v>0</v>
      </c>
      <c r="M330" s="849">
        <f>IFERROR(VLOOKUP($D330,Listen!$F$3:$H$39,3,0),0)</f>
        <v>0</v>
      </c>
      <c r="N330" s="1115">
        <f t="shared" si="56"/>
        <v>0</v>
      </c>
      <c r="O330" s="1115">
        <f t="shared" si="60"/>
        <v>0</v>
      </c>
      <c r="P330" s="1115">
        <f t="shared" si="60"/>
        <v>0</v>
      </c>
      <c r="Q330" s="1115">
        <f t="shared" si="60"/>
        <v>0</v>
      </c>
      <c r="R330" s="1115">
        <f t="shared" si="60"/>
        <v>0</v>
      </c>
      <c r="S330" s="1115">
        <f t="shared" si="60"/>
        <v>0</v>
      </c>
      <c r="T330" s="1115">
        <f t="shared" si="60"/>
        <v>0</v>
      </c>
      <c r="U330" s="851">
        <f t="shared" si="61"/>
        <v>0</v>
      </c>
      <c r="V330" s="852">
        <f>IF(E330='A. Allgemeine Informationen'!$D$14,$K330-W330,HLOOKUP('A. Allgemeine Informationen'!$D$14-1,$X$5:$AD$2005,ROW(E330)-4,FALSE)-$W330)</f>
        <v>0</v>
      </c>
      <c r="W330" s="851">
        <f>HLOOKUP('A. Allgemeine Informationen'!$D$14,$X$5:$AD$2005,ROW(E330)-4,FALSE)</f>
        <v>0</v>
      </c>
      <c r="X330" s="851">
        <f t="shared" si="57"/>
        <v>0</v>
      </c>
      <c r="Y330" s="851">
        <f t="shared" si="62"/>
        <v>0</v>
      </c>
      <c r="Z330" s="851">
        <f t="shared" si="62"/>
        <v>0</v>
      </c>
      <c r="AA330" s="851">
        <f t="shared" si="62"/>
        <v>0</v>
      </c>
      <c r="AB330" s="851">
        <f t="shared" si="62"/>
        <v>0</v>
      </c>
      <c r="AC330" s="851">
        <f t="shared" si="62"/>
        <v>0</v>
      </c>
      <c r="AD330" s="853">
        <f t="shared" si="62"/>
        <v>0</v>
      </c>
    </row>
    <row r="331" spans="2:30" s="971" customFormat="1" ht="15" customHeight="1" x14ac:dyDescent="0.2">
      <c r="B331" s="840"/>
      <c r="C331" s="970" t="str">
        <f>IF(B331="","",VLOOKUP(B331,'E8. KKauf_Berechnung'!$B$11:$D$140,2,0))</f>
        <v/>
      </c>
      <c r="D331" s="841"/>
      <c r="E331" s="842"/>
      <c r="F331" s="836"/>
      <c r="G331" s="836"/>
      <c r="H331" s="836"/>
      <c r="I331" s="843">
        <f t="shared" si="58"/>
        <v>0</v>
      </c>
      <c r="J331" s="836"/>
      <c r="K331" s="843">
        <f t="shared" si="59"/>
        <v>0</v>
      </c>
      <c r="L331" s="849">
        <f>IFERROR(VLOOKUP($D331,Listen!$F$3:$H$39,2,0),0)</f>
        <v>0</v>
      </c>
      <c r="M331" s="849">
        <f>IFERROR(VLOOKUP($D331,Listen!$F$3:$H$39,3,0),0)</f>
        <v>0</v>
      </c>
      <c r="N331" s="1115">
        <f t="shared" si="56"/>
        <v>0</v>
      </c>
      <c r="O331" s="1115">
        <f t="shared" si="60"/>
        <v>0</v>
      </c>
      <c r="P331" s="1115">
        <f t="shared" si="60"/>
        <v>0</v>
      </c>
      <c r="Q331" s="1115">
        <f t="shared" si="60"/>
        <v>0</v>
      </c>
      <c r="R331" s="1115">
        <f t="shared" si="60"/>
        <v>0</v>
      </c>
      <c r="S331" s="1115">
        <f t="shared" si="60"/>
        <v>0</v>
      </c>
      <c r="T331" s="1115">
        <f t="shared" si="60"/>
        <v>0</v>
      </c>
      <c r="U331" s="851">
        <f t="shared" si="61"/>
        <v>0</v>
      </c>
      <c r="V331" s="852">
        <f>IF(E331='A. Allgemeine Informationen'!$D$14,$K331-W331,HLOOKUP('A. Allgemeine Informationen'!$D$14-1,$X$5:$AD$2005,ROW(E331)-4,FALSE)-$W331)</f>
        <v>0</v>
      </c>
      <c r="W331" s="851">
        <f>HLOOKUP('A. Allgemeine Informationen'!$D$14,$X$5:$AD$2005,ROW(E331)-4,FALSE)</f>
        <v>0</v>
      </c>
      <c r="X331" s="851">
        <f t="shared" si="57"/>
        <v>0</v>
      </c>
      <c r="Y331" s="851">
        <f t="shared" si="62"/>
        <v>0</v>
      </c>
      <c r="Z331" s="851">
        <f t="shared" si="62"/>
        <v>0</v>
      </c>
      <c r="AA331" s="851">
        <f t="shared" si="62"/>
        <v>0</v>
      </c>
      <c r="AB331" s="851">
        <f t="shared" si="62"/>
        <v>0</v>
      </c>
      <c r="AC331" s="851">
        <f t="shared" si="62"/>
        <v>0</v>
      </c>
      <c r="AD331" s="853">
        <f t="shared" si="62"/>
        <v>0</v>
      </c>
    </row>
    <row r="332" spans="2:30" s="971" customFormat="1" ht="15" customHeight="1" x14ac:dyDescent="0.2">
      <c r="B332" s="840"/>
      <c r="C332" s="970" t="str">
        <f>IF(B332="","",VLOOKUP(B332,'E8. KKauf_Berechnung'!$B$11:$D$140,2,0))</f>
        <v/>
      </c>
      <c r="D332" s="841"/>
      <c r="E332" s="842"/>
      <c r="F332" s="836"/>
      <c r="G332" s="836"/>
      <c r="H332" s="836"/>
      <c r="I332" s="843">
        <f t="shared" si="58"/>
        <v>0</v>
      </c>
      <c r="J332" s="836"/>
      <c r="K332" s="843">
        <f t="shared" si="59"/>
        <v>0</v>
      </c>
      <c r="L332" s="849">
        <f>IFERROR(VLOOKUP($D332,Listen!$F$3:$H$39,2,0),0)</f>
        <v>0</v>
      </c>
      <c r="M332" s="849">
        <f>IFERROR(VLOOKUP($D332,Listen!$F$3:$H$39,3,0),0)</f>
        <v>0</v>
      </c>
      <c r="N332" s="1115">
        <f t="shared" si="56"/>
        <v>0</v>
      </c>
      <c r="O332" s="1115">
        <f t="shared" si="60"/>
        <v>0</v>
      </c>
      <c r="P332" s="1115">
        <f t="shared" si="60"/>
        <v>0</v>
      </c>
      <c r="Q332" s="1115">
        <f t="shared" si="60"/>
        <v>0</v>
      </c>
      <c r="R332" s="1115">
        <f t="shared" si="60"/>
        <v>0</v>
      </c>
      <c r="S332" s="1115">
        <f t="shared" si="60"/>
        <v>0</v>
      </c>
      <c r="T332" s="1115">
        <f t="shared" si="60"/>
        <v>0</v>
      </c>
      <c r="U332" s="851">
        <f t="shared" si="61"/>
        <v>0</v>
      </c>
      <c r="V332" s="852">
        <f>IF(E332='A. Allgemeine Informationen'!$D$14,$K332-W332,HLOOKUP('A. Allgemeine Informationen'!$D$14-1,$X$5:$AD$2005,ROW(E332)-4,FALSE)-$W332)</f>
        <v>0</v>
      </c>
      <c r="W332" s="851">
        <f>HLOOKUP('A. Allgemeine Informationen'!$D$14,$X$5:$AD$2005,ROW(E332)-4,FALSE)</f>
        <v>0</v>
      </c>
      <c r="X332" s="851">
        <f t="shared" si="57"/>
        <v>0</v>
      </c>
      <c r="Y332" s="851">
        <f t="shared" si="62"/>
        <v>0</v>
      </c>
      <c r="Z332" s="851">
        <f t="shared" si="62"/>
        <v>0</v>
      </c>
      <c r="AA332" s="851">
        <f t="shared" si="62"/>
        <v>0</v>
      </c>
      <c r="AB332" s="851">
        <f t="shared" si="62"/>
        <v>0</v>
      </c>
      <c r="AC332" s="851">
        <f t="shared" si="62"/>
        <v>0</v>
      </c>
      <c r="AD332" s="853">
        <f t="shared" si="62"/>
        <v>0</v>
      </c>
    </row>
    <row r="333" spans="2:30" s="971" customFormat="1" ht="15" customHeight="1" x14ac:dyDescent="0.2">
      <c r="B333" s="840"/>
      <c r="C333" s="970" t="str">
        <f>IF(B333="","",VLOOKUP(B333,'E8. KKauf_Berechnung'!$B$11:$D$140,2,0))</f>
        <v/>
      </c>
      <c r="D333" s="841"/>
      <c r="E333" s="842"/>
      <c r="F333" s="836"/>
      <c r="G333" s="836"/>
      <c r="H333" s="836"/>
      <c r="I333" s="843">
        <f t="shared" si="58"/>
        <v>0</v>
      </c>
      <c r="J333" s="836"/>
      <c r="K333" s="843">
        <f t="shared" si="59"/>
        <v>0</v>
      </c>
      <c r="L333" s="849">
        <f>IFERROR(VLOOKUP($D333,Listen!$F$3:$H$39,2,0),0)</f>
        <v>0</v>
      </c>
      <c r="M333" s="849">
        <f>IFERROR(VLOOKUP($D333,Listen!$F$3:$H$39,3,0),0)</f>
        <v>0</v>
      </c>
      <c r="N333" s="1115">
        <f t="shared" si="56"/>
        <v>0</v>
      </c>
      <c r="O333" s="1115">
        <f t="shared" si="60"/>
        <v>0</v>
      </c>
      <c r="P333" s="1115">
        <f t="shared" si="60"/>
        <v>0</v>
      </c>
      <c r="Q333" s="1115">
        <f t="shared" si="60"/>
        <v>0</v>
      </c>
      <c r="R333" s="1115">
        <f t="shared" si="60"/>
        <v>0</v>
      </c>
      <c r="S333" s="1115">
        <f t="shared" si="60"/>
        <v>0</v>
      </c>
      <c r="T333" s="1115">
        <f t="shared" si="60"/>
        <v>0</v>
      </c>
      <c r="U333" s="851">
        <f t="shared" si="61"/>
        <v>0</v>
      </c>
      <c r="V333" s="852">
        <f>IF(E333='A. Allgemeine Informationen'!$D$14,$K333-W333,HLOOKUP('A. Allgemeine Informationen'!$D$14-1,$X$5:$AD$2005,ROW(E333)-4,FALSE)-$W333)</f>
        <v>0</v>
      </c>
      <c r="W333" s="851">
        <f>HLOOKUP('A. Allgemeine Informationen'!$D$14,$X$5:$AD$2005,ROW(E333)-4,FALSE)</f>
        <v>0</v>
      </c>
      <c r="X333" s="851">
        <f t="shared" si="57"/>
        <v>0</v>
      </c>
      <c r="Y333" s="851">
        <f t="shared" si="62"/>
        <v>0</v>
      </c>
      <c r="Z333" s="851">
        <f t="shared" si="62"/>
        <v>0</v>
      </c>
      <c r="AA333" s="851">
        <f t="shared" si="62"/>
        <v>0</v>
      </c>
      <c r="AB333" s="851">
        <f t="shared" si="62"/>
        <v>0</v>
      </c>
      <c r="AC333" s="851">
        <f t="shared" si="62"/>
        <v>0</v>
      </c>
      <c r="AD333" s="853">
        <f t="shared" si="62"/>
        <v>0</v>
      </c>
    </row>
    <row r="334" spans="2:30" s="971" customFormat="1" ht="15" customHeight="1" x14ac:dyDescent="0.2">
      <c r="B334" s="840"/>
      <c r="C334" s="970" t="str">
        <f>IF(B334="","",VLOOKUP(B334,'E8. KKauf_Berechnung'!$B$11:$D$140,2,0))</f>
        <v/>
      </c>
      <c r="D334" s="841"/>
      <c r="E334" s="842"/>
      <c r="F334" s="836"/>
      <c r="G334" s="836"/>
      <c r="H334" s="836"/>
      <c r="I334" s="843">
        <f t="shared" si="58"/>
        <v>0</v>
      </c>
      <c r="J334" s="836"/>
      <c r="K334" s="843">
        <f t="shared" si="59"/>
        <v>0</v>
      </c>
      <c r="L334" s="849">
        <f>IFERROR(VLOOKUP($D334,Listen!$F$3:$H$39,2,0),0)</f>
        <v>0</v>
      </c>
      <c r="M334" s="849">
        <f>IFERROR(VLOOKUP($D334,Listen!$F$3:$H$39,3,0),0)</f>
        <v>0</v>
      </c>
      <c r="N334" s="1115">
        <f t="shared" si="56"/>
        <v>0</v>
      </c>
      <c r="O334" s="1115">
        <f t="shared" si="60"/>
        <v>0</v>
      </c>
      <c r="P334" s="1115">
        <f t="shared" si="60"/>
        <v>0</v>
      </c>
      <c r="Q334" s="1115">
        <f t="shared" si="60"/>
        <v>0</v>
      </c>
      <c r="R334" s="1115">
        <f t="shared" si="60"/>
        <v>0</v>
      </c>
      <c r="S334" s="1115">
        <f t="shared" si="60"/>
        <v>0</v>
      </c>
      <c r="T334" s="1115">
        <f t="shared" si="60"/>
        <v>0</v>
      </c>
      <c r="U334" s="851">
        <f t="shared" si="61"/>
        <v>0</v>
      </c>
      <c r="V334" s="852">
        <f>IF(E334='A. Allgemeine Informationen'!$D$14,$K334-W334,HLOOKUP('A. Allgemeine Informationen'!$D$14-1,$X$5:$AD$2005,ROW(E334)-4,FALSE)-$W334)</f>
        <v>0</v>
      </c>
      <c r="W334" s="851">
        <f>HLOOKUP('A. Allgemeine Informationen'!$D$14,$X$5:$AD$2005,ROW(E334)-4,FALSE)</f>
        <v>0</v>
      </c>
      <c r="X334" s="851">
        <f t="shared" si="57"/>
        <v>0</v>
      </c>
      <c r="Y334" s="851">
        <f t="shared" si="62"/>
        <v>0</v>
      </c>
      <c r="Z334" s="851">
        <f t="shared" si="62"/>
        <v>0</v>
      </c>
      <c r="AA334" s="851">
        <f t="shared" si="62"/>
        <v>0</v>
      </c>
      <c r="AB334" s="851">
        <f t="shared" si="62"/>
        <v>0</v>
      </c>
      <c r="AC334" s="851">
        <f t="shared" si="62"/>
        <v>0</v>
      </c>
      <c r="AD334" s="853">
        <f t="shared" si="62"/>
        <v>0</v>
      </c>
    </row>
    <row r="335" spans="2:30" s="971" customFormat="1" ht="15" customHeight="1" x14ac:dyDescent="0.2">
      <c r="B335" s="840"/>
      <c r="C335" s="970" t="str">
        <f>IF(B335="","",VLOOKUP(B335,'E8. KKauf_Berechnung'!$B$11:$D$140,2,0))</f>
        <v/>
      </c>
      <c r="D335" s="841"/>
      <c r="E335" s="842"/>
      <c r="F335" s="836"/>
      <c r="G335" s="836"/>
      <c r="H335" s="836"/>
      <c r="I335" s="843">
        <f t="shared" si="58"/>
        <v>0</v>
      </c>
      <c r="J335" s="836"/>
      <c r="K335" s="843">
        <f t="shared" si="59"/>
        <v>0</v>
      </c>
      <c r="L335" s="849">
        <f>IFERROR(VLOOKUP($D335,Listen!$F$3:$H$39,2,0),0)</f>
        <v>0</v>
      </c>
      <c r="M335" s="849">
        <f>IFERROR(VLOOKUP($D335,Listen!$F$3:$H$39,3,0),0)</f>
        <v>0</v>
      </c>
      <c r="N335" s="1115">
        <f t="shared" si="56"/>
        <v>0</v>
      </c>
      <c r="O335" s="1115">
        <f t="shared" si="60"/>
        <v>0</v>
      </c>
      <c r="P335" s="1115">
        <f t="shared" si="60"/>
        <v>0</v>
      </c>
      <c r="Q335" s="1115">
        <f t="shared" si="60"/>
        <v>0</v>
      </c>
      <c r="R335" s="1115">
        <f t="shared" si="60"/>
        <v>0</v>
      </c>
      <c r="S335" s="1115">
        <f t="shared" si="60"/>
        <v>0</v>
      </c>
      <c r="T335" s="1115">
        <f t="shared" si="60"/>
        <v>0</v>
      </c>
      <c r="U335" s="851">
        <f t="shared" si="61"/>
        <v>0</v>
      </c>
      <c r="V335" s="852">
        <f>IF(E335='A. Allgemeine Informationen'!$D$14,$K335-W335,HLOOKUP('A. Allgemeine Informationen'!$D$14-1,$X$5:$AD$2005,ROW(E335)-4,FALSE)-$W335)</f>
        <v>0</v>
      </c>
      <c r="W335" s="851">
        <f>HLOOKUP('A. Allgemeine Informationen'!$D$14,$X$5:$AD$2005,ROW(E335)-4,FALSE)</f>
        <v>0</v>
      </c>
      <c r="X335" s="851">
        <f t="shared" si="57"/>
        <v>0</v>
      </c>
      <c r="Y335" s="851">
        <f t="shared" si="62"/>
        <v>0</v>
      </c>
      <c r="Z335" s="851">
        <f t="shared" si="62"/>
        <v>0</v>
      </c>
      <c r="AA335" s="851">
        <f t="shared" si="62"/>
        <v>0</v>
      </c>
      <c r="AB335" s="851">
        <f t="shared" si="62"/>
        <v>0</v>
      </c>
      <c r="AC335" s="851">
        <f t="shared" si="62"/>
        <v>0</v>
      </c>
      <c r="AD335" s="853">
        <f t="shared" si="62"/>
        <v>0</v>
      </c>
    </row>
    <row r="336" spans="2:30" s="971" customFormat="1" ht="15" customHeight="1" x14ac:dyDescent="0.2">
      <c r="B336" s="840"/>
      <c r="C336" s="970" t="str">
        <f>IF(B336="","",VLOOKUP(B336,'E8. KKauf_Berechnung'!$B$11:$D$140,2,0))</f>
        <v/>
      </c>
      <c r="D336" s="841"/>
      <c r="E336" s="842"/>
      <c r="F336" s="836"/>
      <c r="G336" s="836"/>
      <c r="H336" s="836"/>
      <c r="I336" s="843">
        <f t="shared" si="58"/>
        <v>0</v>
      </c>
      <c r="J336" s="836"/>
      <c r="K336" s="843">
        <f t="shared" si="59"/>
        <v>0</v>
      </c>
      <c r="L336" s="849">
        <f>IFERROR(VLOOKUP($D336,Listen!$F$3:$H$39,2,0),0)</f>
        <v>0</v>
      </c>
      <c r="M336" s="849">
        <f>IFERROR(VLOOKUP($D336,Listen!$F$3:$H$39,3,0),0)</f>
        <v>0</v>
      </c>
      <c r="N336" s="1115">
        <f t="shared" si="56"/>
        <v>0</v>
      </c>
      <c r="O336" s="1115">
        <f t="shared" si="60"/>
        <v>0</v>
      </c>
      <c r="P336" s="1115">
        <f t="shared" si="60"/>
        <v>0</v>
      </c>
      <c r="Q336" s="1115">
        <f t="shared" si="60"/>
        <v>0</v>
      </c>
      <c r="R336" s="1115">
        <f t="shared" si="60"/>
        <v>0</v>
      </c>
      <c r="S336" s="1115">
        <f t="shared" si="60"/>
        <v>0</v>
      </c>
      <c r="T336" s="1115">
        <f t="shared" si="60"/>
        <v>0</v>
      </c>
      <c r="U336" s="851">
        <f t="shared" si="61"/>
        <v>0</v>
      </c>
      <c r="V336" s="852">
        <f>IF(E336='A. Allgemeine Informationen'!$D$14,$K336-W336,HLOOKUP('A. Allgemeine Informationen'!$D$14-1,$X$5:$AD$2005,ROW(E336)-4,FALSE)-$W336)</f>
        <v>0</v>
      </c>
      <c r="W336" s="851">
        <f>HLOOKUP('A. Allgemeine Informationen'!$D$14,$X$5:$AD$2005,ROW(E336)-4,FALSE)</f>
        <v>0</v>
      </c>
      <c r="X336" s="851">
        <f t="shared" si="57"/>
        <v>0</v>
      </c>
      <c r="Y336" s="851">
        <f t="shared" si="62"/>
        <v>0</v>
      </c>
      <c r="Z336" s="851">
        <f t="shared" si="62"/>
        <v>0</v>
      </c>
      <c r="AA336" s="851">
        <f t="shared" si="62"/>
        <v>0</v>
      </c>
      <c r="AB336" s="851">
        <f t="shared" si="62"/>
        <v>0</v>
      </c>
      <c r="AC336" s="851">
        <f t="shared" si="62"/>
        <v>0</v>
      </c>
      <c r="AD336" s="853">
        <f t="shared" si="62"/>
        <v>0</v>
      </c>
    </row>
    <row r="337" spans="2:30" s="971" customFormat="1" ht="15" customHeight="1" x14ac:dyDescent="0.2">
      <c r="B337" s="840"/>
      <c r="C337" s="970" t="str">
        <f>IF(B337="","",VLOOKUP(B337,'E8. KKauf_Berechnung'!$B$11:$D$140,2,0))</f>
        <v/>
      </c>
      <c r="D337" s="841"/>
      <c r="E337" s="842"/>
      <c r="F337" s="836"/>
      <c r="G337" s="836"/>
      <c r="H337" s="836"/>
      <c r="I337" s="843">
        <f t="shared" si="58"/>
        <v>0</v>
      </c>
      <c r="J337" s="836"/>
      <c r="K337" s="843">
        <f t="shared" si="59"/>
        <v>0</v>
      </c>
      <c r="L337" s="849">
        <f>IFERROR(VLOOKUP($D337,Listen!$F$3:$H$39,2,0),0)</f>
        <v>0</v>
      </c>
      <c r="M337" s="849">
        <f>IFERROR(VLOOKUP($D337,Listen!$F$3:$H$39,3,0),0)</f>
        <v>0</v>
      </c>
      <c r="N337" s="1115">
        <f t="shared" si="56"/>
        <v>0</v>
      </c>
      <c r="O337" s="1115">
        <f t="shared" si="60"/>
        <v>0</v>
      </c>
      <c r="P337" s="1115">
        <f t="shared" si="60"/>
        <v>0</v>
      </c>
      <c r="Q337" s="1115">
        <f t="shared" si="60"/>
        <v>0</v>
      </c>
      <c r="R337" s="1115">
        <f t="shared" si="60"/>
        <v>0</v>
      </c>
      <c r="S337" s="1115">
        <f t="shared" si="60"/>
        <v>0</v>
      </c>
      <c r="T337" s="1115">
        <f t="shared" si="60"/>
        <v>0</v>
      </c>
      <c r="U337" s="851">
        <f t="shared" si="61"/>
        <v>0</v>
      </c>
      <c r="V337" s="852">
        <f>IF(E337='A. Allgemeine Informationen'!$D$14,$K337-W337,HLOOKUP('A. Allgemeine Informationen'!$D$14-1,$X$5:$AD$2005,ROW(E337)-4,FALSE)-$W337)</f>
        <v>0</v>
      </c>
      <c r="W337" s="851">
        <f>HLOOKUP('A. Allgemeine Informationen'!$D$14,$X$5:$AD$2005,ROW(E337)-4,FALSE)</f>
        <v>0</v>
      </c>
      <c r="X337" s="851">
        <f t="shared" si="57"/>
        <v>0</v>
      </c>
      <c r="Y337" s="851">
        <f t="shared" si="62"/>
        <v>0</v>
      </c>
      <c r="Z337" s="851">
        <f t="shared" si="62"/>
        <v>0</v>
      </c>
      <c r="AA337" s="851">
        <f t="shared" si="62"/>
        <v>0</v>
      </c>
      <c r="AB337" s="851">
        <f t="shared" si="62"/>
        <v>0</v>
      </c>
      <c r="AC337" s="851">
        <f t="shared" si="62"/>
        <v>0</v>
      </c>
      <c r="AD337" s="853">
        <f t="shared" si="62"/>
        <v>0</v>
      </c>
    </row>
    <row r="338" spans="2:30" s="971" customFormat="1" ht="15" customHeight="1" x14ac:dyDescent="0.2">
      <c r="B338" s="840"/>
      <c r="C338" s="970" t="str">
        <f>IF(B338="","",VLOOKUP(B338,'E8. KKauf_Berechnung'!$B$11:$D$140,2,0))</f>
        <v/>
      </c>
      <c r="D338" s="841"/>
      <c r="E338" s="842"/>
      <c r="F338" s="836"/>
      <c r="G338" s="836"/>
      <c r="H338" s="836"/>
      <c r="I338" s="843">
        <f t="shared" si="58"/>
        <v>0</v>
      </c>
      <c r="J338" s="836"/>
      <c r="K338" s="843">
        <f t="shared" si="59"/>
        <v>0</v>
      </c>
      <c r="L338" s="849">
        <f>IFERROR(VLOOKUP($D338,Listen!$F$3:$H$39,2,0),0)</f>
        <v>0</v>
      </c>
      <c r="M338" s="849">
        <f>IFERROR(VLOOKUP($D338,Listen!$F$3:$H$39,3,0),0)</f>
        <v>0</v>
      </c>
      <c r="N338" s="1115">
        <f t="shared" si="56"/>
        <v>0</v>
      </c>
      <c r="O338" s="1115">
        <f t="shared" si="60"/>
        <v>0</v>
      </c>
      <c r="P338" s="1115">
        <f t="shared" si="60"/>
        <v>0</v>
      </c>
      <c r="Q338" s="1115">
        <f t="shared" si="60"/>
        <v>0</v>
      </c>
      <c r="R338" s="1115">
        <f t="shared" si="60"/>
        <v>0</v>
      </c>
      <c r="S338" s="1115">
        <f t="shared" si="60"/>
        <v>0</v>
      </c>
      <c r="T338" s="1115">
        <f t="shared" si="60"/>
        <v>0</v>
      </c>
      <c r="U338" s="851">
        <f t="shared" si="61"/>
        <v>0</v>
      </c>
      <c r="V338" s="852">
        <f>IF(E338='A. Allgemeine Informationen'!$D$14,$K338-W338,HLOOKUP('A. Allgemeine Informationen'!$D$14-1,$X$5:$AD$2005,ROW(E338)-4,FALSE)-$W338)</f>
        <v>0</v>
      </c>
      <c r="W338" s="851">
        <f>HLOOKUP('A. Allgemeine Informationen'!$D$14,$X$5:$AD$2005,ROW(E338)-4,FALSE)</f>
        <v>0</v>
      </c>
      <c r="X338" s="851">
        <f t="shared" si="57"/>
        <v>0</v>
      </c>
      <c r="Y338" s="851">
        <f t="shared" si="62"/>
        <v>0</v>
      </c>
      <c r="Z338" s="851">
        <f t="shared" si="62"/>
        <v>0</v>
      </c>
      <c r="AA338" s="851">
        <f t="shared" si="62"/>
        <v>0</v>
      </c>
      <c r="AB338" s="851">
        <f t="shared" si="62"/>
        <v>0</v>
      </c>
      <c r="AC338" s="851">
        <f t="shared" si="62"/>
        <v>0</v>
      </c>
      <c r="AD338" s="853">
        <f t="shared" si="62"/>
        <v>0</v>
      </c>
    </row>
    <row r="339" spans="2:30" s="971" customFormat="1" ht="15" customHeight="1" x14ac:dyDescent="0.2">
      <c r="B339" s="840"/>
      <c r="C339" s="970" t="str">
        <f>IF(B339="","",VLOOKUP(B339,'E8. KKauf_Berechnung'!$B$11:$D$140,2,0))</f>
        <v/>
      </c>
      <c r="D339" s="841"/>
      <c r="E339" s="842"/>
      <c r="F339" s="836"/>
      <c r="G339" s="836"/>
      <c r="H339" s="836"/>
      <c r="I339" s="843">
        <f t="shared" si="58"/>
        <v>0</v>
      </c>
      <c r="J339" s="836"/>
      <c r="K339" s="843">
        <f t="shared" si="59"/>
        <v>0</v>
      </c>
      <c r="L339" s="849">
        <f>IFERROR(VLOOKUP($D339,Listen!$F$3:$H$39,2,0),0)</f>
        <v>0</v>
      </c>
      <c r="M339" s="849">
        <f>IFERROR(VLOOKUP($D339,Listen!$F$3:$H$39,3,0),0)</f>
        <v>0</v>
      </c>
      <c r="N339" s="1115">
        <f t="shared" si="56"/>
        <v>0</v>
      </c>
      <c r="O339" s="1115">
        <f t="shared" si="60"/>
        <v>0</v>
      </c>
      <c r="P339" s="1115">
        <f t="shared" si="60"/>
        <v>0</v>
      </c>
      <c r="Q339" s="1115">
        <f t="shared" si="60"/>
        <v>0</v>
      </c>
      <c r="R339" s="1115">
        <f t="shared" si="60"/>
        <v>0</v>
      </c>
      <c r="S339" s="1115">
        <f t="shared" si="60"/>
        <v>0</v>
      </c>
      <c r="T339" s="1115">
        <f t="shared" si="60"/>
        <v>0</v>
      </c>
      <c r="U339" s="851">
        <f t="shared" si="61"/>
        <v>0</v>
      </c>
      <c r="V339" s="852">
        <f>IF(E339='A. Allgemeine Informationen'!$D$14,$K339-W339,HLOOKUP('A. Allgemeine Informationen'!$D$14-1,$X$5:$AD$2005,ROW(E339)-4,FALSE)-$W339)</f>
        <v>0</v>
      </c>
      <c r="W339" s="851">
        <f>HLOOKUP('A. Allgemeine Informationen'!$D$14,$X$5:$AD$2005,ROW(E339)-4,FALSE)</f>
        <v>0</v>
      </c>
      <c r="X339" s="851">
        <f t="shared" si="57"/>
        <v>0</v>
      </c>
      <c r="Y339" s="851">
        <f t="shared" si="62"/>
        <v>0</v>
      </c>
      <c r="Z339" s="851">
        <f t="shared" si="62"/>
        <v>0</v>
      </c>
      <c r="AA339" s="851">
        <f t="shared" si="62"/>
        <v>0</v>
      </c>
      <c r="AB339" s="851">
        <f t="shared" si="62"/>
        <v>0</v>
      </c>
      <c r="AC339" s="851">
        <f t="shared" si="62"/>
        <v>0</v>
      </c>
      <c r="AD339" s="853">
        <f t="shared" si="62"/>
        <v>0</v>
      </c>
    </row>
    <row r="340" spans="2:30" s="971" customFormat="1" ht="15" customHeight="1" x14ac:dyDescent="0.2">
      <c r="B340" s="840"/>
      <c r="C340" s="970" t="str">
        <f>IF(B340="","",VLOOKUP(B340,'E8. KKauf_Berechnung'!$B$11:$D$140,2,0))</f>
        <v/>
      </c>
      <c r="D340" s="841"/>
      <c r="E340" s="842"/>
      <c r="F340" s="836"/>
      <c r="G340" s="836"/>
      <c r="H340" s="836"/>
      <c r="I340" s="843">
        <f t="shared" si="58"/>
        <v>0</v>
      </c>
      <c r="J340" s="836"/>
      <c r="K340" s="843">
        <f t="shared" si="59"/>
        <v>0</v>
      </c>
      <c r="L340" s="849">
        <f>IFERROR(VLOOKUP($D340,Listen!$F$3:$H$39,2,0),0)</f>
        <v>0</v>
      </c>
      <c r="M340" s="849">
        <f>IFERROR(VLOOKUP($D340,Listen!$F$3:$H$39,3,0),0)</f>
        <v>0</v>
      </c>
      <c r="N340" s="1115">
        <f t="shared" si="56"/>
        <v>0</v>
      </c>
      <c r="O340" s="1115">
        <f t="shared" si="60"/>
        <v>0</v>
      </c>
      <c r="P340" s="1115">
        <f t="shared" si="60"/>
        <v>0</v>
      </c>
      <c r="Q340" s="1115">
        <f t="shared" si="60"/>
        <v>0</v>
      </c>
      <c r="R340" s="1115">
        <f t="shared" si="60"/>
        <v>0</v>
      </c>
      <c r="S340" s="1115">
        <f t="shared" si="60"/>
        <v>0</v>
      </c>
      <c r="T340" s="1115">
        <f t="shared" si="60"/>
        <v>0</v>
      </c>
      <c r="U340" s="851">
        <f t="shared" si="61"/>
        <v>0</v>
      </c>
      <c r="V340" s="852">
        <f>IF(E340='A. Allgemeine Informationen'!$D$14,$K340-W340,HLOOKUP('A. Allgemeine Informationen'!$D$14-1,$X$5:$AD$2005,ROW(E340)-4,FALSE)-$W340)</f>
        <v>0</v>
      </c>
      <c r="W340" s="851">
        <f>HLOOKUP('A. Allgemeine Informationen'!$D$14,$X$5:$AD$2005,ROW(E340)-4,FALSE)</f>
        <v>0</v>
      </c>
      <c r="X340" s="851">
        <f t="shared" si="57"/>
        <v>0</v>
      </c>
      <c r="Y340" s="851">
        <f t="shared" si="62"/>
        <v>0</v>
      </c>
      <c r="Z340" s="851">
        <f t="shared" si="62"/>
        <v>0</v>
      </c>
      <c r="AA340" s="851">
        <f t="shared" si="62"/>
        <v>0</v>
      </c>
      <c r="AB340" s="851">
        <f t="shared" si="62"/>
        <v>0</v>
      </c>
      <c r="AC340" s="851">
        <f t="shared" si="62"/>
        <v>0</v>
      </c>
      <c r="AD340" s="853">
        <f t="shared" si="62"/>
        <v>0</v>
      </c>
    </row>
    <row r="341" spans="2:30" s="971" customFormat="1" ht="15" customHeight="1" x14ac:dyDescent="0.2">
      <c r="B341" s="840"/>
      <c r="C341" s="970" t="str">
        <f>IF(B341="","",VLOOKUP(B341,'E8. KKauf_Berechnung'!$B$11:$D$140,2,0))</f>
        <v/>
      </c>
      <c r="D341" s="841"/>
      <c r="E341" s="842"/>
      <c r="F341" s="836"/>
      <c r="G341" s="836"/>
      <c r="H341" s="836"/>
      <c r="I341" s="843">
        <f t="shared" si="58"/>
        <v>0</v>
      </c>
      <c r="J341" s="836"/>
      <c r="K341" s="843">
        <f t="shared" si="59"/>
        <v>0</v>
      </c>
      <c r="L341" s="849">
        <f>IFERROR(VLOOKUP($D341,Listen!$F$3:$H$39,2,0),0)</f>
        <v>0</v>
      </c>
      <c r="M341" s="849">
        <f>IFERROR(VLOOKUP($D341,Listen!$F$3:$H$39,3,0),0)</f>
        <v>0</v>
      </c>
      <c r="N341" s="1115">
        <f t="shared" si="56"/>
        <v>0</v>
      </c>
      <c r="O341" s="1115">
        <f t="shared" si="60"/>
        <v>0</v>
      </c>
      <c r="P341" s="1115">
        <f t="shared" si="60"/>
        <v>0</v>
      </c>
      <c r="Q341" s="1115">
        <f t="shared" si="60"/>
        <v>0</v>
      </c>
      <c r="R341" s="1115">
        <f t="shared" si="60"/>
        <v>0</v>
      </c>
      <c r="S341" s="1115">
        <f t="shared" si="60"/>
        <v>0</v>
      </c>
      <c r="T341" s="1115">
        <f t="shared" si="60"/>
        <v>0</v>
      </c>
      <c r="U341" s="851">
        <f t="shared" si="61"/>
        <v>0</v>
      </c>
      <c r="V341" s="852">
        <f>IF(E341='A. Allgemeine Informationen'!$D$14,$K341-W341,HLOOKUP('A. Allgemeine Informationen'!$D$14-1,$X$5:$AD$2005,ROW(E341)-4,FALSE)-$W341)</f>
        <v>0</v>
      </c>
      <c r="W341" s="851">
        <f>HLOOKUP('A. Allgemeine Informationen'!$D$14,$X$5:$AD$2005,ROW(E341)-4,FALSE)</f>
        <v>0</v>
      </c>
      <c r="X341" s="851">
        <f t="shared" si="57"/>
        <v>0</v>
      </c>
      <c r="Y341" s="851">
        <f t="shared" si="62"/>
        <v>0</v>
      </c>
      <c r="Z341" s="851">
        <f t="shared" si="62"/>
        <v>0</v>
      </c>
      <c r="AA341" s="851">
        <f t="shared" si="62"/>
        <v>0</v>
      </c>
      <c r="AB341" s="851">
        <f t="shared" si="62"/>
        <v>0</v>
      </c>
      <c r="AC341" s="851">
        <f t="shared" si="62"/>
        <v>0</v>
      </c>
      <c r="AD341" s="853">
        <f t="shared" si="62"/>
        <v>0</v>
      </c>
    </row>
    <row r="342" spans="2:30" s="971" customFormat="1" ht="15" customHeight="1" x14ac:dyDescent="0.2">
      <c r="B342" s="840"/>
      <c r="C342" s="970" t="str">
        <f>IF(B342="","",VLOOKUP(B342,'E8. KKauf_Berechnung'!$B$11:$D$140,2,0))</f>
        <v/>
      </c>
      <c r="D342" s="841"/>
      <c r="E342" s="842"/>
      <c r="F342" s="836"/>
      <c r="G342" s="836"/>
      <c r="H342" s="836"/>
      <c r="I342" s="843">
        <f t="shared" si="58"/>
        <v>0</v>
      </c>
      <c r="J342" s="836"/>
      <c r="K342" s="843">
        <f t="shared" si="59"/>
        <v>0</v>
      </c>
      <c r="L342" s="849">
        <f>IFERROR(VLOOKUP($D342,Listen!$F$3:$H$39,2,0),0)</f>
        <v>0</v>
      </c>
      <c r="M342" s="849">
        <f>IFERROR(VLOOKUP($D342,Listen!$F$3:$H$39,3,0),0)</f>
        <v>0</v>
      </c>
      <c r="N342" s="1115">
        <f t="shared" si="56"/>
        <v>0</v>
      </c>
      <c r="O342" s="1115">
        <f t="shared" si="60"/>
        <v>0</v>
      </c>
      <c r="P342" s="1115">
        <f t="shared" si="60"/>
        <v>0</v>
      </c>
      <c r="Q342" s="1115">
        <f t="shared" si="60"/>
        <v>0</v>
      </c>
      <c r="R342" s="1115">
        <f t="shared" si="60"/>
        <v>0</v>
      </c>
      <c r="S342" s="1115">
        <f t="shared" si="60"/>
        <v>0</v>
      </c>
      <c r="T342" s="1115">
        <f t="shared" si="60"/>
        <v>0</v>
      </c>
      <c r="U342" s="851">
        <f t="shared" si="61"/>
        <v>0</v>
      </c>
      <c r="V342" s="852">
        <f>IF(E342='A. Allgemeine Informationen'!$D$14,$K342-W342,HLOOKUP('A. Allgemeine Informationen'!$D$14-1,$X$5:$AD$2005,ROW(E342)-4,FALSE)-$W342)</f>
        <v>0</v>
      </c>
      <c r="W342" s="851">
        <f>HLOOKUP('A. Allgemeine Informationen'!$D$14,$X$5:$AD$2005,ROW(E342)-4,FALSE)</f>
        <v>0</v>
      </c>
      <c r="X342" s="851">
        <f t="shared" si="57"/>
        <v>0</v>
      </c>
      <c r="Y342" s="851">
        <f t="shared" si="62"/>
        <v>0</v>
      </c>
      <c r="Z342" s="851">
        <f t="shared" si="62"/>
        <v>0</v>
      </c>
      <c r="AA342" s="851">
        <f t="shared" si="62"/>
        <v>0</v>
      </c>
      <c r="AB342" s="851">
        <f t="shared" si="62"/>
        <v>0</v>
      </c>
      <c r="AC342" s="851">
        <f t="shared" si="62"/>
        <v>0</v>
      </c>
      <c r="AD342" s="853">
        <f t="shared" si="62"/>
        <v>0</v>
      </c>
    </row>
    <row r="343" spans="2:30" s="971" customFormat="1" ht="15" customHeight="1" x14ac:dyDescent="0.2">
      <c r="B343" s="840"/>
      <c r="C343" s="970" t="str">
        <f>IF(B343="","",VLOOKUP(B343,'E8. KKauf_Berechnung'!$B$11:$D$140,2,0))</f>
        <v/>
      </c>
      <c r="D343" s="841"/>
      <c r="E343" s="842"/>
      <c r="F343" s="836"/>
      <c r="G343" s="836"/>
      <c r="H343" s="836"/>
      <c r="I343" s="843">
        <f t="shared" si="58"/>
        <v>0</v>
      </c>
      <c r="J343" s="836"/>
      <c r="K343" s="843">
        <f t="shared" si="59"/>
        <v>0</v>
      </c>
      <c r="L343" s="849">
        <f>IFERROR(VLOOKUP($D343,Listen!$F$3:$H$39,2,0),0)</f>
        <v>0</v>
      </c>
      <c r="M343" s="849">
        <f>IFERROR(VLOOKUP($D343,Listen!$F$3:$H$39,3,0),0)</f>
        <v>0</v>
      </c>
      <c r="N343" s="1115">
        <f t="shared" si="56"/>
        <v>0</v>
      </c>
      <c r="O343" s="1115">
        <f t="shared" ref="O343:T358" si="63">N343</f>
        <v>0</v>
      </c>
      <c r="P343" s="1115">
        <f t="shared" si="63"/>
        <v>0</v>
      </c>
      <c r="Q343" s="1115">
        <f t="shared" si="63"/>
        <v>0</v>
      </c>
      <c r="R343" s="1115">
        <f t="shared" si="63"/>
        <v>0</v>
      </c>
      <c r="S343" s="1115">
        <f t="shared" si="63"/>
        <v>0</v>
      </c>
      <c r="T343" s="1115">
        <f t="shared" si="63"/>
        <v>0</v>
      </c>
      <c r="U343" s="851">
        <f t="shared" si="61"/>
        <v>0</v>
      </c>
      <c r="V343" s="852">
        <f>IF(E343='A. Allgemeine Informationen'!$D$14,$K343-W343,HLOOKUP('A. Allgemeine Informationen'!$D$14-1,$X$5:$AD$2005,ROW(E343)-4,FALSE)-$W343)</f>
        <v>0</v>
      </c>
      <c r="W343" s="851">
        <f>HLOOKUP('A. Allgemeine Informationen'!$D$14,$X$5:$AD$2005,ROW(E343)-4,FALSE)</f>
        <v>0</v>
      </c>
      <c r="X343" s="851">
        <f t="shared" si="57"/>
        <v>0</v>
      </c>
      <c r="Y343" s="851">
        <f t="shared" si="62"/>
        <v>0</v>
      </c>
      <c r="Z343" s="851">
        <f t="shared" si="62"/>
        <v>0</v>
      </c>
      <c r="AA343" s="851">
        <f t="shared" si="62"/>
        <v>0</v>
      </c>
      <c r="AB343" s="851">
        <f t="shared" si="62"/>
        <v>0</v>
      </c>
      <c r="AC343" s="851">
        <f t="shared" si="62"/>
        <v>0</v>
      </c>
      <c r="AD343" s="853">
        <f t="shared" si="62"/>
        <v>0</v>
      </c>
    </row>
    <row r="344" spans="2:30" s="971" customFormat="1" ht="15" customHeight="1" x14ac:dyDescent="0.2">
      <c r="B344" s="840"/>
      <c r="C344" s="970" t="str">
        <f>IF(B344="","",VLOOKUP(B344,'E8. KKauf_Berechnung'!$B$11:$D$140,2,0))</f>
        <v/>
      </c>
      <c r="D344" s="841"/>
      <c r="E344" s="842"/>
      <c r="F344" s="836"/>
      <c r="G344" s="836"/>
      <c r="H344" s="836"/>
      <c r="I344" s="843">
        <f t="shared" si="58"/>
        <v>0</v>
      </c>
      <c r="J344" s="836"/>
      <c r="K344" s="843">
        <f t="shared" si="59"/>
        <v>0</v>
      </c>
      <c r="L344" s="849">
        <f>IFERROR(VLOOKUP($D344,Listen!$F$3:$H$39,2,0),0)</f>
        <v>0</v>
      </c>
      <c r="M344" s="849">
        <f>IFERROR(VLOOKUP($D344,Listen!$F$3:$H$39,3,0),0)</f>
        <v>0</v>
      </c>
      <c r="N344" s="1115">
        <f t="shared" si="56"/>
        <v>0</v>
      </c>
      <c r="O344" s="1115">
        <f t="shared" si="63"/>
        <v>0</v>
      </c>
      <c r="P344" s="1115">
        <f t="shared" si="63"/>
        <v>0</v>
      </c>
      <c r="Q344" s="1115">
        <f t="shared" si="63"/>
        <v>0</v>
      </c>
      <c r="R344" s="1115">
        <f t="shared" si="63"/>
        <v>0</v>
      </c>
      <c r="S344" s="1115">
        <f t="shared" si="63"/>
        <v>0</v>
      </c>
      <c r="T344" s="1115">
        <f t="shared" si="63"/>
        <v>0</v>
      </c>
      <c r="U344" s="851">
        <f t="shared" si="61"/>
        <v>0</v>
      </c>
      <c r="V344" s="852">
        <f>IF(E344='A. Allgemeine Informationen'!$D$14,$K344-W344,HLOOKUP('A. Allgemeine Informationen'!$D$14-1,$X$5:$AD$2005,ROW(E344)-4,FALSE)-$W344)</f>
        <v>0</v>
      </c>
      <c r="W344" s="851">
        <f>HLOOKUP('A. Allgemeine Informationen'!$D$14,$X$5:$AD$2005,ROW(E344)-4,FALSE)</f>
        <v>0</v>
      </c>
      <c r="X344" s="851">
        <f t="shared" si="57"/>
        <v>0</v>
      </c>
      <c r="Y344" s="851">
        <f t="shared" si="62"/>
        <v>0</v>
      </c>
      <c r="Z344" s="851">
        <f t="shared" si="62"/>
        <v>0</v>
      </c>
      <c r="AA344" s="851">
        <f t="shared" si="62"/>
        <v>0</v>
      </c>
      <c r="AB344" s="851">
        <f t="shared" si="62"/>
        <v>0</v>
      </c>
      <c r="AC344" s="851">
        <f t="shared" si="62"/>
        <v>0</v>
      </c>
      <c r="AD344" s="853">
        <f t="shared" si="62"/>
        <v>0</v>
      </c>
    </row>
    <row r="345" spans="2:30" s="971" customFormat="1" ht="15" customHeight="1" x14ac:dyDescent="0.2">
      <c r="B345" s="840"/>
      <c r="C345" s="970" t="str">
        <f>IF(B345="","",VLOOKUP(B345,'E8. KKauf_Berechnung'!$B$11:$D$140,2,0))</f>
        <v/>
      </c>
      <c r="D345" s="841"/>
      <c r="E345" s="842"/>
      <c r="F345" s="836"/>
      <c r="G345" s="836"/>
      <c r="H345" s="836"/>
      <c r="I345" s="843">
        <f t="shared" si="58"/>
        <v>0</v>
      </c>
      <c r="J345" s="836"/>
      <c r="K345" s="843">
        <f t="shared" si="59"/>
        <v>0</v>
      </c>
      <c r="L345" s="849">
        <f>IFERROR(VLOOKUP($D345,Listen!$F$3:$H$39,2,0),0)</f>
        <v>0</v>
      </c>
      <c r="M345" s="849">
        <f>IFERROR(VLOOKUP($D345,Listen!$F$3:$H$39,3,0),0)</f>
        <v>0</v>
      </c>
      <c r="N345" s="1115">
        <f t="shared" si="56"/>
        <v>0</v>
      </c>
      <c r="O345" s="1115">
        <f t="shared" si="63"/>
        <v>0</v>
      </c>
      <c r="P345" s="1115">
        <f t="shared" si="63"/>
        <v>0</v>
      </c>
      <c r="Q345" s="1115">
        <f t="shared" si="63"/>
        <v>0</v>
      </c>
      <c r="R345" s="1115">
        <f t="shared" si="63"/>
        <v>0</v>
      </c>
      <c r="S345" s="1115">
        <f t="shared" si="63"/>
        <v>0</v>
      </c>
      <c r="T345" s="1115">
        <f t="shared" si="63"/>
        <v>0</v>
      </c>
      <c r="U345" s="851">
        <f t="shared" si="61"/>
        <v>0</v>
      </c>
      <c r="V345" s="852">
        <f>IF(E345='A. Allgemeine Informationen'!$D$14,$K345-W345,HLOOKUP('A. Allgemeine Informationen'!$D$14-1,$X$5:$AD$2005,ROW(E345)-4,FALSE)-$W345)</f>
        <v>0</v>
      </c>
      <c r="W345" s="851">
        <f>HLOOKUP('A. Allgemeine Informationen'!$D$14,$X$5:$AD$2005,ROW(E345)-4,FALSE)</f>
        <v>0</v>
      </c>
      <c r="X345" s="851">
        <f t="shared" si="57"/>
        <v>0</v>
      </c>
      <c r="Y345" s="851">
        <f t="shared" si="62"/>
        <v>0</v>
      </c>
      <c r="Z345" s="851">
        <f t="shared" si="62"/>
        <v>0</v>
      </c>
      <c r="AA345" s="851">
        <f t="shared" si="62"/>
        <v>0</v>
      </c>
      <c r="AB345" s="851">
        <f t="shared" si="62"/>
        <v>0</v>
      </c>
      <c r="AC345" s="851">
        <f t="shared" si="62"/>
        <v>0</v>
      </c>
      <c r="AD345" s="853">
        <f t="shared" si="62"/>
        <v>0</v>
      </c>
    </row>
    <row r="346" spans="2:30" s="971" customFormat="1" ht="15" customHeight="1" x14ac:dyDescent="0.2">
      <c r="B346" s="840"/>
      <c r="C346" s="970" t="str">
        <f>IF(B346="","",VLOOKUP(B346,'E8. KKauf_Berechnung'!$B$11:$D$140,2,0))</f>
        <v/>
      </c>
      <c r="D346" s="841"/>
      <c r="E346" s="842"/>
      <c r="F346" s="836"/>
      <c r="G346" s="836"/>
      <c r="H346" s="836"/>
      <c r="I346" s="843">
        <f t="shared" si="58"/>
        <v>0</v>
      </c>
      <c r="J346" s="836"/>
      <c r="K346" s="843">
        <f t="shared" si="59"/>
        <v>0</v>
      </c>
      <c r="L346" s="849">
        <f>IFERROR(VLOOKUP($D346,Listen!$F$3:$H$39,2,0),0)</f>
        <v>0</v>
      </c>
      <c r="M346" s="849">
        <f>IFERROR(VLOOKUP($D346,Listen!$F$3:$H$39,3,0),0)</f>
        <v>0</v>
      </c>
      <c r="N346" s="1115">
        <f t="shared" si="56"/>
        <v>0</v>
      </c>
      <c r="O346" s="1115">
        <f t="shared" si="63"/>
        <v>0</v>
      </c>
      <c r="P346" s="1115">
        <f t="shared" si="63"/>
        <v>0</v>
      </c>
      <c r="Q346" s="1115">
        <f t="shared" si="63"/>
        <v>0</v>
      </c>
      <c r="R346" s="1115">
        <f t="shared" si="63"/>
        <v>0</v>
      </c>
      <c r="S346" s="1115">
        <f t="shared" si="63"/>
        <v>0</v>
      </c>
      <c r="T346" s="1115">
        <f t="shared" si="63"/>
        <v>0</v>
      </c>
      <c r="U346" s="851">
        <f t="shared" si="61"/>
        <v>0</v>
      </c>
      <c r="V346" s="852">
        <f>IF(E346='A. Allgemeine Informationen'!$D$14,$K346-W346,HLOOKUP('A. Allgemeine Informationen'!$D$14-1,$X$5:$AD$2005,ROW(E346)-4,FALSE)-$W346)</f>
        <v>0</v>
      </c>
      <c r="W346" s="851">
        <f>HLOOKUP('A. Allgemeine Informationen'!$D$14,$X$5:$AD$2005,ROW(E346)-4,FALSE)</f>
        <v>0</v>
      </c>
      <c r="X346" s="851">
        <f t="shared" si="57"/>
        <v>0</v>
      </c>
      <c r="Y346" s="851">
        <f t="shared" si="62"/>
        <v>0</v>
      </c>
      <c r="Z346" s="851">
        <f t="shared" si="62"/>
        <v>0</v>
      </c>
      <c r="AA346" s="851">
        <f t="shared" si="62"/>
        <v>0</v>
      </c>
      <c r="AB346" s="851">
        <f t="shared" si="62"/>
        <v>0</v>
      </c>
      <c r="AC346" s="851">
        <f t="shared" si="62"/>
        <v>0</v>
      </c>
      <c r="AD346" s="853">
        <f t="shared" si="62"/>
        <v>0</v>
      </c>
    </row>
    <row r="347" spans="2:30" s="971" customFormat="1" ht="15" customHeight="1" x14ac:dyDescent="0.2">
      <c r="B347" s="840"/>
      <c r="C347" s="970" t="str">
        <f>IF(B347="","",VLOOKUP(B347,'E8. KKauf_Berechnung'!$B$11:$D$140,2,0))</f>
        <v/>
      </c>
      <c r="D347" s="841"/>
      <c r="E347" s="842"/>
      <c r="F347" s="836"/>
      <c r="G347" s="836"/>
      <c r="H347" s="836"/>
      <c r="I347" s="843">
        <f t="shared" si="58"/>
        <v>0</v>
      </c>
      <c r="J347" s="836"/>
      <c r="K347" s="843">
        <f t="shared" si="59"/>
        <v>0</v>
      </c>
      <c r="L347" s="849">
        <f>IFERROR(VLOOKUP($D347,Listen!$F$3:$H$39,2,0),0)</f>
        <v>0</v>
      </c>
      <c r="M347" s="849">
        <f>IFERROR(VLOOKUP($D347,Listen!$F$3:$H$39,3,0),0)</f>
        <v>0</v>
      </c>
      <c r="N347" s="1115">
        <f t="shared" si="56"/>
        <v>0</v>
      </c>
      <c r="O347" s="1115">
        <f t="shared" si="63"/>
        <v>0</v>
      </c>
      <c r="P347" s="1115">
        <f t="shared" si="63"/>
        <v>0</v>
      </c>
      <c r="Q347" s="1115">
        <f t="shared" si="63"/>
        <v>0</v>
      </c>
      <c r="R347" s="1115">
        <f t="shared" si="63"/>
        <v>0</v>
      </c>
      <c r="S347" s="1115">
        <f t="shared" si="63"/>
        <v>0</v>
      </c>
      <c r="T347" s="1115">
        <f t="shared" si="63"/>
        <v>0</v>
      </c>
      <c r="U347" s="851">
        <f t="shared" si="61"/>
        <v>0</v>
      </c>
      <c r="V347" s="852">
        <f>IF(E347='A. Allgemeine Informationen'!$D$14,$K347-W347,HLOOKUP('A. Allgemeine Informationen'!$D$14-1,$X$5:$AD$2005,ROW(E347)-4,FALSE)-$W347)</f>
        <v>0</v>
      </c>
      <c r="W347" s="851">
        <f>HLOOKUP('A. Allgemeine Informationen'!$D$14,$X$5:$AD$2005,ROW(E347)-4,FALSE)</f>
        <v>0</v>
      </c>
      <c r="X347" s="851">
        <f t="shared" si="57"/>
        <v>0</v>
      </c>
      <c r="Y347" s="851">
        <f t="shared" si="62"/>
        <v>0</v>
      </c>
      <c r="Z347" s="851">
        <f t="shared" si="62"/>
        <v>0</v>
      </c>
      <c r="AA347" s="851">
        <f t="shared" si="62"/>
        <v>0</v>
      </c>
      <c r="AB347" s="851">
        <f t="shared" si="62"/>
        <v>0</v>
      </c>
      <c r="AC347" s="851">
        <f t="shared" si="62"/>
        <v>0</v>
      </c>
      <c r="AD347" s="853">
        <f t="shared" si="62"/>
        <v>0</v>
      </c>
    </row>
    <row r="348" spans="2:30" s="971" customFormat="1" ht="15" customHeight="1" x14ac:dyDescent="0.2">
      <c r="B348" s="840"/>
      <c r="C348" s="970" t="str">
        <f>IF(B348="","",VLOOKUP(B348,'E8. KKauf_Berechnung'!$B$11:$D$140,2,0))</f>
        <v/>
      </c>
      <c r="D348" s="841"/>
      <c r="E348" s="842"/>
      <c r="F348" s="836"/>
      <c r="G348" s="836"/>
      <c r="H348" s="836"/>
      <c r="I348" s="843">
        <f t="shared" si="58"/>
        <v>0</v>
      </c>
      <c r="J348" s="836"/>
      <c r="K348" s="843">
        <f t="shared" si="59"/>
        <v>0</v>
      </c>
      <c r="L348" s="849">
        <f>IFERROR(VLOOKUP($D348,Listen!$F$3:$H$39,2,0),0)</f>
        <v>0</v>
      </c>
      <c r="M348" s="849">
        <f>IFERROR(VLOOKUP($D348,Listen!$F$3:$H$39,3,0),0)</f>
        <v>0</v>
      </c>
      <c r="N348" s="1115">
        <f t="shared" si="56"/>
        <v>0</v>
      </c>
      <c r="O348" s="1115">
        <f t="shared" si="63"/>
        <v>0</v>
      </c>
      <c r="P348" s="1115">
        <f t="shared" si="63"/>
        <v>0</v>
      </c>
      <c r="Q348" s="1115">
        <f t="shared" si="63"/>
        <v>0</v>
      </c>
      <c r="R348" s="1115">
        <f t="shared" si="63"/>
        <v>0</v>
      </c>
      <c r="S348" s="1115">
        <f t="shared" si="63"/>
        <v>0</v>
      </c>
      <c r="T348" s="1115">
        <f t="shared" si="63"/>
        <v>0</v>
      </c>
      <c r="U348" s="851">
        <f t="shared" si="61"/>
        <v>0</v>
      </c>
      <c r="V348" s="852">
        <f>IF(E348='A. Allgemeine Informationen'!$D$14,$K348-W348,HLOOKUP('A. Allgemeine Informationen'!$D$14-1,$X$5:$AD$2005,ROW(E348)-4,FALSE)-$W348)</f>
        <v>0</v>
      </c>
      <c r="W348" s="851">
        <f>HLOOKUP('A. Allgemeine Informationen'!$D$14,$X$5:$AD$2005,ROW(E348)-4,FALSE)</f>
        <v>0</v>
      </c>
      <c r="X348" s="851">
        <f t="shared" si="57"/>
        <v>0</v>
      </c>
      <c r="Y348" s="851">
        <f t="shared" si="62"/>
        <v>0</v>
      </c>
      <c r="Z348" s="851">
        <f t="shared" si="62"/>
        <v>0</v>
      </c>
      <c r="AA348" s="851">
        <f t="shared" si="62"/>
        <v>0</v>
      </c>
      <c r="AB348" s="851">
        <f t="shared" si="62"/>
        <v>0</v>
      </c>
      <c r="AC348" s="851">
        <f t="shared" si="62"/>
        <v>0</v>
      </c>
      <c r="AD348" s="853">
        <f t="shared" si="62"/>
        <v>0</v>
      </c>
    </row>
    <row r="349" spans="2:30" s="971" customFormat="1" ht="15" customHeight="1" x14ac:dyDescent="0.2">
      <c r="B349" s="840"/>
      <c r="C349" s="970" t="str">
        <f>IF(B349="","",VLOOKUP(B349,'E8. KKauf_Berechnung'!$B$11:$D$140,2,0))</f>
        <v/>
      </c>
      <c r="D349" s="841"/>
      <c r="E349" s="842"/>
      <c r="F349" s="836"/>
      <c r="G349" s="836"/>
      <c r="H349" s="836"/>
      <c r="I349" s="843">
        <f t="shared" si="58"/>
        <v>0</v>
      </c>
      <c r="J349" s="836"/>
      <c r="K349" s="843">
        <f t="shared" si="59"/>
        <v>0</v>
      </c>
      <c r="L349" s="849">
        <f>IFERROR(VLOOKUP($D349,Listen!$F$3:$H$39,2,0),0)</f>
        <v>0</v>
      </c>
      <c r="M349" s="849">
        <f>IFERROR(VLOOKUP($D349,Listen!$F$3:$H$39,3,0),0)</f>
        <v>0</v>
      </c>
      <c r="N349" s="1115">
        <f t="shared" si="56"/>
        <v>0</v>
      </c>
      <c r="O349" s="1115">
        <f t="shared" si="63"/>
        <v>0</v>
      </c>
      <c r="P349" s="1115">
        <f t="shared" si="63"/>
        <v>0</v>
      </c>
      <c r="Q349" s="1115">
        <f t="shared" si="63"/>
        <v>0</v>
      </c>
      <c r="R349" s="1115">
        <f t="shared" si="63"/>
        <v>0</v>
      </c>
      <c r="S349" s="1115">
        <f t="shared" si="63"/>
        <v>0</v>
      </c>
      <c r="T349" s="1115">
        <f t="shared" si="63"/>
        <v>0</v>
      </c>
      <c r="U349" s="851">
        <f t="shared" si="61"/>
        <v>0</v>
      </c>
      <c r="V349" s="852">
        <f>IF(E349='A. Allgemeine Informationen'!$D$14,$K349-W349,HLOOKUP('A. Allgemeine Informationen'!$D$14-1,$X$5:$AD$2005,ROW(E349)-4,FALSE)-$W349)</f>
        <v>0</v>
      </c>
      <c r="W349" s="851">
        <f>HLOOKUP('A. Allgemeine Informationen'!$D$14,$X$5:$AD$2005,ROW(E349)-4,FALSE)</f>
        <v>0</v>
      </c>
      <c r="X349" s="851">
        <f t="shared" si="57"/>
        <v>0</v>
      </c>
      <c r="Y349" s="851">
        <f t="shared" si="62"/>
        <v>0</v>
      </c>
      <c r="Z349" s="851">
        <f t="shared" si="62"/>
        <v>0</v>
      </c>
      <c r="AA349" s="851">
        <f t="shared" si="62"/>
        <v>0</v>
      </c>
      <c r="AB349" s="851">
        <f t="shared" si="62"/>
        <v>0</v>
      </c>
      <c r="AC349" s="851">
        <f t="shared" si="62"/>
        <v>0</v>
      </c>
      <c r="AD349" s="853">
        <f t="shared" si="62"/>
        <v>0</v>
      </c>
    </row>
    <row r="350" spans="2:30" s="971" customFormat="1" ht="15" customHeight="1" x14ac:dyDescent="0.2">
      <c r="B350" s="840"/>
      <c r="C350" s="970" t="str">
        <f>IF(B350="","",VLOOKUP(B350,'E8. KKauf_Berechnung'!$B$11:$D$140,2,0))</f>
        <v/>
      </c>
      <c r="D350" s="841"/>
      <c r="E350" s="842"/>
      <c r="F350" s="836"/>
      <c r="G350" s="836"/>
      <c r="H350" s="836"/>
      <c r="I350" s="843">
        <f t="shared" si="58"/>
        <v>0</v>
      </c>
      <c r="J350" s="836"/>
      <c r="K350" s="843">
        <f t="shared" si="59"/>
        <v>0</v>
      </c>
      <c r="L350" s="849">
        <f>IFERROR(VLOOKUP($D350,Listen!$F$3:$H$39,2,0),0)</f>
        <v>0</v>
      </c>
      <c r="M350" s="849">
        <f>IFERROR(VLOOKUP($D350,Listen!$F$3:$H$39,3,0),0)</f>
        <v>0</v>
      </c>
      <c r="N350" s="1115">
        <f t="shared" si="56"/>
        <v>0</v>
      </c>
      <c r="O350" s="1115">
        <f t="shared" si="63"/>
        <v>0</v>
      </c>
      <c r="P350" s="1115">
        <f t="shared" si="63"/>
        <v>0</v>
      </c>
      <c r="Q350" s="1115">
        <f t="shared" si="63"/>
        <v>0</v>
      </c>
      <c r="R350" s="1115">
        <f t="shared" si="63"/>
        <v>0</v>
      </c>
      <c r="S350" s="1115">
        <f t="shared" si="63"/>
        <v>0</v>
      </c>
      <c r="T350" s="1115">
        <f t="shared" si="63"/>
        <v>0</v>
      </c>
      <c r="U350" s="851">
        <f t="shared" si="61"/>
        <v>0</v>
      </c>
      <c r="V350" s="852">
        <f>IF(E350='A. Allgemeine Informationen'!$D$14,$K350-W350,HLOOKUP('A. Allgemeine Informationen'!$D$14-1,$X$5:$AD$2005,ROW(E350)-4,FALSE)-$W350)</f>
        <v>0</v>
      </c>
      <c r="W350" s="851">
        <f>HLOOKUP('A. Allgemeine Informationen'!$D$14,$X$5:$AD$2005,ROW(E350)-4,FALSE)</f>
        <v>0</v>
      </c>
      <c r="X350" s="851">
        <f t="shared" si="57"/>
        <v>0</v>
      </c>
      <c r="Y350" s="851">
        <f t="shared" si="62"/>
        <v>0</v>
      </c>
      <c r="Z350" s="851">
        <f t="shared" si="62"/>
        <v>0</v>
      </c>
      <c r="AA350" s="851">
        <f t="shared" si="62"/>
        <v>0</v>
      </c>
      <c r="AB350" s="851">
        <f t="shared" si="62"/>
        <v>0</v>
      </c>
      <c r="AC350" s="851">
        <f t="shared" si="62"/>
        <v>0</v>
      </c>
      <c r="AD350" s="853">
        <f t="shared" si="62"/>
        <v>0</v>
      </c>
    </row>
    <row r="351" spans="2:30" s="971" customFormat="1" ht="15" customHeight="1" x14ac:dyDescent="0.2">
      <c r="B351" s="840"/>
      <c r="C351" s="970" t="str">
        <f>IF(B351="","",VLOOKUP(B351,'E8. KKauf_Berechnung'!$B$11:$D$140,2,0))</f>
        <v/>
      </c>
      <c r="D351" s="841"/>
      <c r="E351" s="842"/>
      <c r="F351" s="836"/>
      <c r="G351" s="836"/>
      <c r="H351" s="836"/>
      <c r="I351" s="843">
        <f t="shared" si="58"/>
        <v>0</v>
      </c>
      <c r="J351" s="836"/>
      <c r="K351" s="843">
        <f t="shared" si="59"/>
        <v>0</v>
      </c>
      <c r="L351" s="849">
        <f>IFERROR(VLOOKUP($D351,Listen!$F$3:$H$39,2,0),0)</f>
        <v>0</v>
      </c>
      <c r="M351" s="849">
        <f>IFERROR(VLOOKUP($D351,Listen!$F$3:$H$39,3,0),0)</f>
        <v>0</v>
      </c>
      <c r="N351" s="1115">
        <f t="shared" si="56"/>
        <v>0</v>
      </c>
      <c r="O351" s="1115">
        <f t="shared" si="63"/>
        <v>0</v>
      </c>
      <c r="P351" s="1115">
        <f t="shared" si="63"/>
        <v>0</v>
      </c>
      <c r="Q351" s="1115">
        <f t="shared" si="63"/>
        <v>0</v>
      </c>
      <c r="R351" s="1115">
        <f t="shared" si="63"/>
        <v>0</v>
      </c>
      <c r="S351" s="1115">
        <f t="shared" si="63"/>
        <v>0</v>
      </c>
      <c r="T351" s="1115">
        <f t="shared" si="63"/>
        <v>0</v>
      </c>
      <c r="U351" s="851">
        <f t="shared" si="61"/>
        <v>0</v>
      </c>
      <c r="V351" s="852">
        <f>IF(E351='A. Allgemeine Informationen'!$D$14,$K351-W351,HLOOKUP('A. Allgemeine Informationen'!$D$14-1,$X$5:$AD$2005,ROW(E351)-4,FALSE)-$W351)</f>
        <v>0</v>
      </c>
      <c r="W351" s="851">
        <f>HLOOKUP('A. Allgemeine Informationen'!$D$14,$X$5:$AD$2005,ROW(E351)-4,FALSE)</f>
        <v>0</v>
      </c>
      <c r="X351" s="851">
        <f t="shared" si="57"/>
        <v>0</v>
      </c>
      <c r="Y351" s="851">
        <f t="shared" si="62"/>
        <v>0</v>
      </c>
      <c r="Z351" s="851">
        <f t="shared" si="62"/>
        <v>0</v>
      </c>
      <c r="AA351" s="851">
        <f t="shared" si="62"/>
        <v>0</v>
      </c>
      <c r="AB351" s="851">
        <f t="shared" si="62"/>
        <v>0</v>
      </c>
      <c r="AC351" s="851">
        <f t="shared" si="62"/>
        <v>0</v>
      </c>
      <c r="AD351" s="853">
        <f t="shared" si="62"/>
        <v>0</v>
      </c>
    </row>
    <row r="352" spans="2:30" s="971" customFormat="1" ht="15" customHeight="1" x14ac:dyDescent="0.2">
      <c r="B352" s="840"/>
      <c r="C352" s="970" t="str">
        <f>IF(B352="","",VLOOKUP(B352,'E8. KKauf_Berechnung'!$B$11:$D$140,2,0))</f>
        <v/>
      </c>
      <c r="D352" s="841"/>
      <c r="E352" s="842"/>
      <c r="F352" s="836"/>
      <c r="G352" s="836"/>
      <c r="H352" s="836"/>
      <c r="I352" s="843">
        <f t="shared" si="58"/>
        <v>0</v>
      </c>
      <c r="J352" s="836"/>
      <c r="K352" s="843">
        <f t="shared" si="59"/>
        <v>0</v>
      </c>
      <c r="L352" s="849">
        <f>IFERROR(VLOOKUP($D352,Listen!$F$3:$H$39,2,0),0)</f>
        <v>0</v>
      </c>
      <c r="M352" s="849">
        <f>IFERROR(VLOOKUP($D352,Listen!$F$3:$H$39,3,0),0)</f>
        <v>0</v>
      </c>
      <c r="N352" s="1115">
        <f t="shared" si="56"/>
        <v>0</v>
      </c>
      <c r="O352" s="1115">
        <f t="shared" si="63"/>
        <v>0</v>
      </c>
      <c r="P352" s="1115">
        <f t="shared" si="63"/>
        <v>0</v>
      </c>
      <c r="Q352" s="1115">
        <f t="shared" si="63"/>
        <v>0</v>
      </c>
      <c r="R352" s="1115">
        <f t="shared" si="63"/>
        <v>0</v>
      </c>
      <c r="S352" s="1115">
        <f t="shared" si="63"/>
        <v>0</v>
      </c>
      <c r="T352" s="1115">
        <f t="shared" si="63"/>
        <v>0</v>
      </c>
      <c r="U352" s="851">
        <f t="shared" si="61"/>
        <v>0</v>
      </c>
      <c r="V352" s="852">
        <f>IF(E352='A. Allgemeine Informationen'!$D$14,$K352-W352,HLOOKUP('A. Allgemeine Informationen'!$D$14-1,$X$5:$AD$2005,ROW(E352)-4,FALSE)-$W352)</f>
        <v>0</v>
      </c>
      <c r="W352" s="851">
        <f>HLOOKUP('A. Allgemeine Informationen'!$D$14,$X$5:$AD$2005,ROW(E352)-4,FALSE)</f>
        <v>0</v>
      </c>
      <c r="X352" s="851">
        <f t="shared" si="57"/>
        <v>0</v>
      </c>
      <c r="Y352" s="851">
        <f t="shared" si="62"/>
        <v>0</v>
      </c>
      <c r="Z352" s="851">
        <f t="shared" si="62"/>
        <v>0</v>
      </c>
      <c r="AA352" s="851">
        <f t="shared" si="62"/>
        <v>0</v>
      </c>
      <c r="AB352" s="851">
        <f t="shared" si="62"/>
        <v>0</v>
      </c>
      <c r="AC352" s="851">
        <f t="shared" si="62"/>
        <v>0</v>
      </c>
      <c r="AD352" s="853">
        <f t="shared" si="62"/>
        <v>0</v>
      </c>
    </row>
    <row r="353" spans="2:30" s="971" customFormat="1" ht="15" customHeight="1" x14ac:dyDescent="0.2">
      <c r="B353" s="840"/>
      <c r="C353" s="970" t="str">
        <f>IF(B353="","",VLOOKUP(B353,'E8. KKauf_Berechnung'!$B$11:$D$140,2,0))</f>
        <v/>
      </c>
      <c r="D353" s="841"/>
      <c r="E353" s="842"/>
      <c r="F353" s="836"/>
      <c r="G353" s="836"/>
      <c r="H353" s="836"/>
      <c r="I353" s="843">
        <f t="shared" si="58"/>
        <v>0</v>
      </c>
      <c r="J353" s="836"/>
      <c r="K353" s="843">
        <f t="shared" si="59"/>
        <v>0</v>
      </c>
      <c r="L353" s="849">
        <f>IFERROR(VLOOKUP($D353,Listen!$F$3:$H$39,2,0),0)</f>
        <v>0</v>
      </c>
      <c r="M353" s="849">
        <f>IFERROR(VLOOKUP($D353,Listen!$F$3:$H$39,3,0),0)</f>
        <v>0</v>
      </c>
      <c r="N353" s="1115">
        <f t="shared" si="56"/>
        <v>0</v>
      </c>
      <c r="O353" s="1115">
        <f t="shared" si="63"/>
        <v>0</v>
      </c>
      <c r="P353" s="1115">
        <f t="shared" si="63"/>
        <v>0</v>
      </c>
      <c r="Q353" s="1115">
        <f t="shared" si="63"/>
        <v>0</v>
      </c>
      <c r="R353" s="1115">
        <f t="shared" si="63"/>
        <v>0</v>
      </c>
      <c r="S353" s="1115">
        <f t="shared" si="63"/>
        <v>0</v>
      </c>
      <c r="T353" s="1115">
        <f t="shared" si="63"/>
        <v>0</v>
      </c>
      <c r="U353" s="851">
        <f t="shared" si="61"/>
        <v>0</v>
      </c>
      <c r="V353" s="852">
        <f>IF(E353='A. Allgemeine Informationen'!$D$14,$K353-W353,HLOOKUP('A. Allgemeine Informationen'!$D$14-1,$X$5:$AD$2005,ROW(E353)-4,FALSE)-$W353)</f>
        <v>0</v>
      </c>
      <c r="W353" s="851">
        <f>HLOOKUP('A. Allgemeine Informationen'!$D$14,$X$5:$AD$2005,ROW(E353)-4,FALSE)</f>
        <v>0</v>
      </c>
      <c r="X353" s="851">
        <f t="shared" si="57"/>
        <v>0</v>
      </c>
      <c r="Y353" s="851">
        <f t="shared" si="62"/>
        <v>0</v>
      </c>
      <c r="Z353" s="851">
        <f t="shared" si="62"/>
        <v>0</v>
      </c>
      <c r="AA353" s="851">
        <f t="shared" si="62"/>
        <v>0</v>
      </c>
      <c r="AB353" s="851">
        <f t="shared" si="62"/>
        <v>0</v>
      </c>
      <c r="AC353" s="851">
        <f t="shared" si="62"/>
        <v>0</v>
      </c>
      <c r="AD353" s="853">
        <f t="shared" si="62"/>
        <v>0</v>
      </c>
    </row>
    <row r="354" spans="2:30" s="971" customFormat="1" ht="15" customHeight="1" x14ac:dyDescent="0.2">
      <c r="B354" s="840"/>
      <c r="C354" s="970" t="str">
        <f>IF(B354="","",VLOOKUP(B354,'E8. KKauf_Berechnung'!$B$11:$D$140,2,0))</f>
        <v/>
      </c>
      <c r="D354" s="841"/>
      <c r="E354" s="842"/>
      <c r="F354" s="836"/>
      <c r="G354" s="836"/>
      <c r="H354" s="836"/>
      <c r="I354" s="843">
        <f t="shared" si="58"/>
        <v>0</v>
      </c>
      <c r="J354" s="836"/>
      <c r="K354" s="843">
        <f t="shared" si="59"/>
        <v>0</v>
      </c>
      <c r="L354" s="849">
        <f>IFERROR(VLOOKUP($D354,Listen!$F$3:$H$39,2,0),0)</f>
        <v>0</v>
      </c>
      <c r="M354" s="849">
        <f>IFERROR(VLOOKUP($D354,Listen!$F$3:$H$39,3,0),0)</f>
        <v>0</v>
      </c>
      <c r="N354" s="1115">
        <f t="shared" si="56"/>
        <v>0</v>
      </c>
      <c r="O354" s="1115">
        <f t="shared" si="63"/>
        <v>0</v>
      </c>
      <c r="P354" s="1115">
        <f t="shared" si="63"/>
        <v>0</v>
      </c>
      <c r="Q354" s="1115">
        <f t="shared" si="63"/>
        <v>0</v>
      </c>
      <c r="R354" s="1115">
        <f t="shared" si="63"/>
        <v>0</v>
      </c>
      <c r="S354" s="1115">
        <f t="shared" si="63"/>
        <v>0</v>
      </c>
      <c r="T354" s="1115">
        <f t="shared" si="63"/>
        <v>0</v>
      </c>
      <c r="U354" s="851">
        <f t="shared" si="61"/>
        <v>0</v>
      </c>
      <c r="V354" s="852">
        <f>IF(E354='A. Allgemeine Informationen'!$D$14,$K354-W354,HLOOKUP('A. Allgemeine Informationen'!$D$14-1,$X$5:$AD$2005,ROW(E354)-4,FALSE)-$W354)</f>
        <v>0</v>
      </c>
      <c r="W354" s="851">
        <f>HLOOKUP('A. Allgemeine Informationen'!$D$14,$X$5:$AD$2005,ROW(E354)-4,FALSE)</f>
        <v>0</v>
      </c>
      <c r="X354" s="851">
        <f t="shared" si="57"/>
        <v>0</v>
      </c>
      <c r="Y354" s="851">
        <f t="shared" si="62"/>
        <v>0</v>
      </c>
      <c r="Z354" s="851">
        <f t="shared" si="62"/>
        <v>0</v>
      </c>
      <c r="AA354" s="851">
        <f t="shared" si="62"/>
        <v>0</v>
      </c>
      <c r="AB354" s="851">
        <f t="shared" si="62"/>
        <v>0</v>
      </c>
      <c r="AC354" s="851">
        <f t="shared" si="62"/>
        <v>0</v>
      </c>
      <c r="AD354" s="853">
        <f t="shared" si="62"/>
        <v>0</v>
      </c>
    </row>
    <row r="355" spans="2:30" s="971" customFormat="1" ht="15" customHeight="1" x14ac:dyDescent="0.2">
      <c r="B355" s="840"/>
      <c r="C355" s="970" t="str">
        <f>IF(B355="","",VLOOKUP(B355,'E8. KKauf_Berechnung'!$B$11:$D$140,2,0))</f>
        <v/>
      </c>
      <c r="D355" s="841"/>
      <c r="E355" s="842"/>
      <c r="F355" s="836"/>
      <c r="G355" s="836"/>
      <c r="H355" s="836"/>
      <c r="I355" s="843">
        <f t="shared" si="58"/>
        <v>0</v>
      </c>
      <c r="J355" s="836"/>
      <c r="K355" s="843">
        <f t="shared" si="59"/>
        <v>0</v>
      </c>
      <c r="L355" s="849">
        <f>IFERROR(VLOOKUP($D355,Listen!$F$3:$H$39,2,0),0)</f>
        <v>0</v>
      </c>
      <c r="M355" s="849">
        <f>IFERROR(VLOOKUP($D355,Listen!$F$3:$H$39,3,0),0)</f>
        <v>0</v>
      </c>
      <c r="N355" s="1115">
        <f t="shared" si="56"/>
        <v>0</v>
      </c>
      <c r="O355" s="1115">
        <f t="shared" si="63"/>
        <v>0</v>
      </c>
      <c r="P355" s="1115">
        <f t="shared" si="63"/>
        <v>0</v>
      </c>
      <c r="Q355" s="1115">
        <f t="shared" si="63"/>
        <v>0</v>
      </c>
      <c r="R355" s="1115">
        <f t="shared" si="63"/>
        <v>0</v>
      </c>
      <c r="S355" s="1115">
        <f t="shared" si="63"/>
        <v>0</v>
      </c>
      <c r="T355" s="1115">
        <f t="shared" si="63"/>
        <v>0</v>
      </c>
      <c r="U355" s="851">
        <f t="shared" si="61"/>
        <v>0</v>
      </c>
      <c r="V355" s="852">
        <f>IF(E355='A. Allgemeine Informationen'!$D$14,$K355-W355,HLOOKUP('A. Allgemeine Informationen'!$D$14-1,$X$5:$AD$2005,ROW(E355)-4,FALSE)-$W355)</f>
        <v>0</v>
      </c>
      <c r="W355" s="851">
        <f>HLOOKUP('A. Allgemeine Informationen'!$D$14,$X$5:$AD$2005,ROW(E355)-4,FALSE)</f>
        <v>0</v>
      </c>
      <c r="X355" s="851">
        <f t="shared" si="57"/>
        <v>0</v>
      </c>
      <c r="Y355" s="851">
        <f t="shared" si="62"/>
        <v>0</v>
      </c>
      <c r="Z355" s="851">
        <f t="shared" si="62"/>
        <v>0</v>
      </c>
      <c r="AA355" s="851">
        <f t="shared" si="62"/>
        <v>0</v>
      </c>
      <c r="AB355" s="851">
        <f t="shared" si="62"/>
        <v>0</v>
      </c>
      <c r="AC355" s="851">
        <f t="shared" si="62"/>
        <v>0</v>
      </c>
      <c r="AD355" s="853">
        <f t="shared" si="62"/>
        <v>0</v>
      </c>
    </row>
    <row r="356" spans="2:30" s="971" customFormat="1" ht="15" customHeight="1" x14ac:dyDescent="0.2">
      <c r="B356" s="840"/>
      <c r="C356" s="970" t="str">
        <f>IF(B356="","",VLOOKUP(B356,'E8. KKauf_Berechnung'!$B$11:$D$140,2,0))</f>
        <v/>
      </c>
      <c r="D356" s="841"/>
      <c r="E356" s="842"/>
      <c r="F356" s="836"/>
      <c r="G356" s="836"/>
      <c r="H356" s="836"/>
      <c r="I356" s="843">
        <f t="shared" si="58"/>
        <v>0</v>
      </c>
      <c r="J356" s="836"/>
      <c r="K356" s="843">
        <f t="shared" si="59"/>
        <v>0</v>
      </c>
      <c r="L356" s="849">
        <f>IFERROR(VLOOKUP($D356,Listen!$F$3:$H$39,2,0),0)</f>
        <v>0</v>
      </c>
      <c r="M356" s="849">
        <f>IFERROR(VLOOKUP($D356,Listen!$F$3:$H$39,3,0),0)</f>
        <v>0</v>
      </c>
      <c r="N356" s="1115">
        <f t="shared" si="56"/>
        <v>0</v>
      </c>
      <c r="O356" s="1115">
        <f t="shared" si="63"/>
        <v>0</v>
      </c>
      <c r="P356" s="1115">
        <f t="shared" si="63"/>
        <v>0</v>
      </c>
      <c r="Q356" s="1115">
        <f t="shared" si="63"/>
        <v>0</v>
      </c>
      <c r="R356" s="1115">
        <f t="shared" si="63"/>
        <v>0</v>
      </c>
      <c r="S356" s="1115">
        <f t="shared" si="63"/>
        <v>0</v>
      </c>
      <c r="T356" s="1115">
        <f t="shared" si="63"/>
        <v>0</v>
      </c>
      <c r="U356" s="851">
        <f t="shared" si="61"/>
        <v>0</v>
      </c>
      <c r="V356" s="852">
        <f>IF(E356='A. Allgemeine Informationen'!$D$14,$K356-W356,HLOOKUP('A. Allgemeine Informationen'!$D$14-1,$X$5:$AD$2005,ROW(E356)-4,FALSE)-$W356)</f>
        <v>0</v>
      </c>
      <c r="W356" s="851">
        <f>HLOOKUP('A. Allgemeine Informationen'!$D$14,$X$5:$AD$2005,ROW(E356)-4,FALSE)</f>
        <v>0</v>
      </c>
      <c r="X356" s="851">
        <f t="shared" si="57"/>
        <v>0</v>
      </c>
      <c r="Y356" s="851">
        <f t="shared" si="62"/>
        <v>0</v>
      </c>
      <c r="Z356" s="851">
        <f t="shared" si="62"/>
        <v>0</v>
      </c>
      <c r="AA356" s="851">
        <f t="shared" si="62"/>
        <v>0</v>
      </c>
      <c r="AB356" s="851">
        <f t="shared" si="62"/>
        <v>0</v>
      </c>
      <c r="AC356" s="851">
        <f t="shared" si="62"/>
        <v>0</v>
      </c>
      <c r="AD356" s="853">
        <f t="shared" si="62"/>
        <v>0</v>
      </c>
    </row>
    <row r="357" spans="2:30" s="971" customFormat="1" ht="15" customHeight="1" x14ac:dyDescent="0.2">
      <c r="B357" s="840"/>
      <c r="C357" s="970" t="str">
        <f>IF(B357="","",VLOOKUP(B357,'E8. KKauf_Berechnung'!$B$11:$D$140,2,0))</f>
        <v/>
      </c>
      <c r="D357" s="841"/>
      <c r="E357" s="842"/>
      <c r="F357" s="836"/>
      <c r="G357" s="836"/>
      <c r="H357" s="836"/>
      <c r="I357" s="843">
        <f t="shared" si="58"/>
        <v>0</v>
      </c>
      <c r="J357" s="836"/>
      <c r="K357" s="843">
        <f t="shared" si="59"/>
        <v>0</v>
      </c>
      <c r="L357" s="849">
        <f>IFERROR(VLOOKUP($D357,Listen!$F$3:$H$39,2,0),0)</f>
        <v>0</v>
      </c>
      <c r="M357" s="849">
        <f>IFERROR(VLOOKUP($D357,Listen!$F$3:$H$39,3,0),0)</f>
        <v>0</v>
      </c>
      <c r="N357" s="1115">
        <f t="shared" si="56"/>
        <v>0</v>
      </c>
      <c r="O357" s="1115">
        <f t="shared" si="63"/>
        <v>0</v>
      </c>
      <c r="P357" s="1115">
        <f t="shared" si="63"/>
        <v>0</v>
      </c>
      <c r="Q357" s="1115">
        <f t="shared" si="63"/>
        <v>0</v>
      </c>
      <c r="R357" s="1115">
        <f t="shared" si="63"/>
        <v>0</v>
      </c>
      <c r="S357" s="1115">
        <f t="shared" si="63"/>
        <v>0</v>
      </c>
      <c r="T357" s="1115">
        <f t="shared" si="63"/>
        <v>0</v>
      </c>
      <c r="U357" s="851">
        <f t="shared" si="61"/>
        <v>0</v>
      </c>
      <c r="V357" s="852">
        <f>IF(E357='A. Allgemeine Informationen'!$D$14,$K357-W357,HLOOKUP('A. Allgemeine Informationen'!$D$14-1,$X$5:$AD$2005,ROW(E357)-4,FALSE)-$W357)</f>
        <v>0</v>
      </c>
      <c r="W357" s="851">
        <f>HLOOKUP('A. Allgemeine Informationen'!$D$14,$X$5:$AD$2005,ROW(E357)-4,FALSE)</f>
        <v>0</v>
      </c>
      <c r="X357" s="851">
        <f t="shared" si="57"/>
        <v>0</v>
      </c>
      <c r="Y357" s="851">
        <f t="shared" si="62"/>
        <v>0</v>
      </c>
      <c r="Z357" s="851">
        <f t="shared" si="62"/>
        <v>0</v>
      </c>
      <c r="AA357" s="851">
        <f t="shared" si="62"/>
        <v>0</v>
      </c>
      <c r="AB357" s="851">
        <f t="shared" si="62"/>
        <v>0</v>
      </c>
      <c r="AC357" s="851">
        <f t="shared" si="62"/>
        <v>0</v>
      </c>
      <c r="AD357" s="853">
        <f t="shared" si="62"/>
        <v>0</v>
      </c>
    </row>
    <row r="358" spans="2:30" s="971" customFormat="1" ht="15" customHeight="1" x14ac:dyDescent="0.2">
      <c r="B358" s="840"/>
      <c r="C358" s="970" t="str">
        <f>IF(B358="","",VLOOKUP(B358,'E8. KKauf_Berechnung'!$B$11:$D$140,2,0))</f>
        <v/>
      </c>
      <c r="D358" s="841"/>
      <c r="E358" s="842"/>
      <c r="F358" s="836"/>
      <c r="G358" s="836"/>
      <c r="H358" s="836"/>
      <c r="I358" s="843">
        <f t="shared" si="58"/>
        <v>0</v>
      </c>
      <c r="J358" s="836"/>
      <c r="K358" s="843">
        <f t="shared" si="59"/>
        <v>0</v>
      </c>
      <c r="L358" s="849">
        <f>IFERROR(VLOOKUP($D358,Listen!$F$3:$H$39,2,0),0)</f>
        <v>0</v>
      </c>
      <c r="M358" s="849">
        <f>IFERROR(VLOOKUP($D358,Listen!$F$3:$H$39,3,0),0)</f>
        <v>0</v>
      </c>
      <c r="N358" s="1115">
        <f t="shared" si="56"/>
        <v>0</v>
      </c>
      <c r="O358" s="1115">
        <f t="shared" si="63"/>
        <v>0</v>
      </c>
      <c r="P358" s="1115">
        <f t="shared" si="63"/>
        <v>0</v>
      </c>
      <c r="Q358" s="1115">
        <f t="shared" si="63"/>
        <v>0</v>
      </c>
      <c r="R358" s="1115">
        <f t="shared" si="63"/>
        <v>0</v>
      </c>
      <c r="S358" s="1115">
        <f t="shared" si="63"/>
        <v>0</v>
      </c>
      <c r="T358" s="1115">
        <f t="shared" si="63"/>
        <v>0</v>
      </c>
      <c r="U358" s="851">
        <f t="shared" si="61"/>
        <v>0</v>
      </c>
      <c r="V358" s="852">
        <f>IF(E358='A. Allgemeine Informationen'!$D$14,$K358-W358,HLOOKUP('A. Allgemeine Informationen'!$D$14-1,$X$5:$AD$2005,ROW(E358)-4,FALSE)-$W358)</f>
        <v>0</v>
      </c>
      <c r="W358" s="851">
        <f>HLOOKUP('A. Allgemeine Informationen'!$D$14,$X$5:$AD$2005,ROW(E358)-4,FALSE)</f>
        <v>0</v>
      </c>
      <c r="X358" s="851">
        <f t="shared" si="57"/>
        <v>0</v>
      </c>
      <c r="Y358" s="851">
        <f t="shared" si="62"/>
        <v>0</v>
      </c>
      <c r="Z358" s="851">
        <f t="shared" si="62"/>
        <v>0</v>
      </c>
      <c r="AA358" s="851">
        <f t="shared" si="62"/>
        <v>0</v>
      </c>
      <c r="AB358" s="851">
        <f t="shared" si="62"/>
        <v>0</v>
      </c>
      <c r="AC358" s="851">
        <f t="shared" si="62"/>
        <v>0</v>
      </c>
      <c r="AD358" s="853">
        <f t="shared" si="62"/>
        <v>0</v>
      </c>
    </row>
    <row r="359" spans="2:30" s="971" customFormat="1" ht="15" customHeight="1" x14ac:dyDescent="0.2">
      <c r="B359" s="840"/>
      <c r="C359" s="970" t="str">
        <f>IF(B359="","",VLOOKUP(B359,'E8. KKauf_Berechnung'!$B$11:$D$140,2,0))</f>
        <v/>
      </c>
      <c r="D359" s="841"/>
      <c r="E359" s="842"/>
      <c r="F359" s="836"/>
      <c r="G359" s="836"/>
      <c r="H359" s="836"/>
      <c r="I359" s="843">
        <f t="shared" si="58"/>
        <v>0</v>
      </c>
      <c r="J359" s="836"/>
      <c r="K359" s="843">
        <f t="shared" si="59"/>
        <v>0</v>
      </c>
      <c r="L359" s="849">
        <f>IFERROR(VLOOKUP($D359,Listen!$F$3:$H$39,2,0),0)</f>
        <v>0</v>
      </c>
      <c r="M359" s="849">
        <f>IFERROR(VLOOKUP($D359,Listen!$F$3:$H$39,3,0),0)</f>
        <v>0</v>
      </c>
      <c r="N359" s="1115">
        <f t="shared" si="56"/>
        <v>0</v>
      </c>
      <c r="O359" s="1115">
        <f t="shared" ref="O359:T374" si="64">N359</f>
        <v>0</v>
      </c>
      <c r="P359" s="1115">
        <f t="shared" si="64"/>
        <v>0</v>
      </c>
      <c r="Q359" s="1115">
        <f t="shared" si="64"/>
        <v>0</v>
      </c>
      <c r="R359" s="1115">
        <f t="shared" si="64"/>
        <v>0</v>
      </c>
      <c r="S359" s="1115">
        <f t="shared" si="64"/>
        <v>0</v>
      </c>
      <c r="T359" s="1115">
        <f t="shared" si="64"/>
        <v>0</v>
      </c>
      <c r="U359" s="851">
        <f t="shared" si="61"/>
        <v>0</v>
      </c>
      <c r="V359" s="852">
        <f>IF(E359='A. Allgemeine Informationen'!$D$14,$K359-W359,HLOOKUP('A. Allgemeine Informationen'!$D$14-1,$X$5:$AD$2005,ROW(E359)-4,FALSE)-$W359)</f>
        <v>0</v>
      </c>
      <c r="W359" s="851">
        <f>HLOOKUP('A. Allgemeine Informationen'!$D$14,$X$5:$AD$2005,ROW(E359)-4,FALSE)</f>
        <v>0</v>
      </c>
      <c r="X359" s="851">
        <f t="shared" si="57"/>
        <v>0</v>
      </c>
      <c r="Y359" s="851">
        <f t="shared" si="62"/>
        <v>0</v>
      </c>
      <c r="Z359" s="851">
        <f t="shared" si="62"/>
        <v>0</v>
      </c>
      <c r="AA359" s="851">
        <f t="shared" si="62"/>
        <v>0</v>
      </c>
      <c r="AB359" s="851">
        <f t="shared" si="62"/>
        <v>0</v>
      </c>
      <c r="AC359" s="851">
        <f t="shared" si="62"/>
        <v>0</v>
      </c>
      <c r="AD359" s="853">
        <f t="shared" si="62"/>
        <v>0</v>
      </c>
    </row>
    <row r="360" spans="2:30" s="971" customFormat="1" ht="15" customHeight="1" x14ac:dyDescent="0.2">
      <c r="B360" s="840"/>
      <c r="C360" s="970" t="str">
        <f>IF(B360="","",VLOOKUP(B360,'E8. KKauf_Berechnung'!$B$11:$D$140,2,0))</f>
        <v/>
      </c>
      <c r="D360" s="841"/>
      <c r="E360" s="842"/>
      <c r="F360" s="836"/>
      <c r="G360" s="836"/>
      <c r="H360" s="836"/>
      <c r="I360" s="843">
        <f t="shared" si="58"/>
        <v>0</v>
      </c>
      <c r="J360" s="836"/>
      <c r="K360" s="843">
        <f t="shared" si="59"/>
        <v>0</v>
      </c>
      <c r="L360" s="849">
        <f>IFERROR(VLOOKUP($D360,Listen!$F$3:$H$39,2,0),0)</f>
        <v>0</v>
      </c>
      <c r="M360" s="849">
        <f>IFERROR(VLOOKUP($D360,Listen!$F$3:$H$39,3,0),0)</f>
        <v>0</v>
      </c>
      <c r="N360" s="1115">
        <f t="shared" si="56"/>
        <v>0</v>
      </c>
      <c r="O360" s="1115">
        <f t="shared" si="64"/>
        <v>0</v>
      </c>
      <c r="P360" s="1115">
        <f t="shared" si="64"/>
        <v>0</v>
      </c>
      <c r="Q360" s="1115">
        <f t="shared" si="64"/>
        <v>0</v>
      </c>
      <c r="R360" s="1115">
        <f t="shared" si="64"/>
        <v>0</v>
      </c>
      <c r="S360" s="1115">
        <f t="shared" si="64"/>
        <v>0</v>
      </c>
      <c r="T360" s="1115">
        <f t="shared" si="64"/>
        <v>0</v>
      </c>
      <c r="U360" s="851">
        <f t="shared" si="61"/>
        <v>0</v>
      </c>
      <c r="V360" s="852">
        <f>IF(E360='A. Allgemeine Informationen'!$D$14,$K360-W360,HLOOKUP('A. Allgemeine Informationen'!$D$14-1,$X$5:$AD$2005,ROW(E360)-4,FALSE)-$W360)</f>
        <v>0</v>
      </c>
      <c r="W360" s="851">
        <f>HLOOKUP('A. Allgemeine Informationen'!$D$14,$X$5:$AD$2005,ROW(E360)-4,FALSE)</f>
        <v>0</v>
      </c>
      <c r="X360" s="851">
        <f t="shared" si="57"/>
        <v>0</v>
      </c>
      <c r="Y360" s="851">
        <f t="shared" si="62"/>
        <v>0</v>
      </c>
      <c r="Z360" s="851">
        <f t="shared" si="62"/>
        <v>0</v>
      </c>
      <c r="AA360" s="851">
        <f t="shared" si="62"/>
        <v>0</v>
      </c>
      <c r="AB360" s="851">
        <f t="shared" si="62"/>
        <v>0</v>
      </c>
      <c r="AC360" s="851">
        <f t="shared" si="62"/>
        <v>0</v>
      </c>
      <c r="AD360" s="853">
        <f t="shared" si="62"/>
        <v>0</v>
      </c>
    </row>
    <row r="361" spans="2:30" s="971" customFormat="1" ht="15" customHeight="1" x14ac:dyDescent="0.2">
      <c r="B361" s="840"/>
      <c r="C361" s="970" t="str">
        <f>IF(B361="","",VLOOKUP(B361,'E8. KKauf_Berechnung'!$B$11:$D$140,2,0))</f>
        <v/>
      </c>
      <c r="D361" s="841"/>
      <c r="E361" s="842"/>
      <c r="F361" s="836"/>
      <c r="G361" s="836"/>
      <c r="H361" s="836"/>
      <c r="I361" s="843">
        <f t="shared" si="58"/>
        <v>0</v>
      </c>
      <c r="J361" s="836"/>
      <c r="K361" s="843">
        <f t="shared" si="59"/>
        <v>0</v>
      </c>
      <c r="L361" s="849">
        <f>IFERROR(VLOOKUP($D361,Listen!$F$3:$H$39,2,0),0)</f>
        <v>0</v>
      </c>
      <c r="M361" s="849">
        <f>IFERROR(VLOOKUP($D361,Listen!$F$3:$H$39,3,0),0)</f>
        <v>0</v>
      </c>
      <c r="N361" s="1115">
        <f t="shared" si="56"/>
        <v>0</v>
      </c>
      <c r="O361" s="1115">
        <f t="shared" si="64"/>
        <v>0</v>
      </c>
      <c r="P361" s="1115">
        <f t="shared" si="64"/>
        <v>0</v>
      </c>
      <c r="Q361" s="1115">
        <f t="shared" si="64"/>
        <v>0</v>
      </c>
      <c r="R361" s="1115">
        <f t="shared" si="64"/>
        <v>0</v>
      </c>
      <c r="S361" s="1115">
        <f t="shared" si="64"/>
        <v>0</v>
      </c>
      <c r="T361" s="1115">
        <f t="shared" si="64"/>
        <v>0</v>
      </c>
      <c r="U361" s="851">
        <f t="shared" si="61"/>
        <v>0</v>
      </c>
      <c r="V361" s="852">
        <f>IF(E361='A. Allgemeine Informationen'!$D$14,$K361-W361,HLOOKUP('A. Allgemeine Informationen'!$D$14-1,$X$5:$AD$2005,ROW(E361)-4,FALSE)-$W361)</f>
        <v>0</v>
      </c>
      <c r="W361" s="851">
        <f>HLOOKUP('A. Allgemeine Informationen'!$D$14,$X$5:$AD$2005,ROW(E361)-4,FALSE)</f>
        <v>0</v>
      </c>
      <c r="X361" s="851">
        <f t="shared" si="57"/>
        <v>0</v>
      </c>
      <c r="Y361" s="851">
        <f t="shared" si="62"/>
        <v>0</v>
      </c>
      <c r="Z361" s="851">
        <f t="shared" si="62"/>
        <v>0</v>
      </c>
      <c r="AA361" s="851">
        <f t="shared" si="62"/>
        <v>0</v>
      </c>
      <c r="AB361" s="851">
        <f t="shared" si="62"/>
        <v>0</v>
      </c>
      <c r="AC361" s="851">
        <f t="shared" si="62"/>
        <v>0</v>
      </c>
      <c r="AD361" s="853">
        <f t="shared" si="62"/>
        <v>0</v>
      </c>
    </row>
    <row r="362" spans="2:30" s="971" customFormat="1" ht="15" customHeight="1" x14ac:dyDescent="0.2">
      <c r="B362" s="840"/>
      <c r="C362" s="970" t="str">
        <f>IF(B362="","",VLOOKUP(B362,'E8. KKauf_Berechnung'!$B$11:$D$140,2,0))</f>
        <v/>
      </c>
      <c r="D362" s="841"/>
      <c r="E362" s="842"/>
      <c r="F362" s="836"/>
      <c r="G362" s="836"/>
      <c r="H362" s="836"/>
      <c r="I362" s="843">
        <f t="shared" si="58"/>
        <v>0</v>
      </c>
      <c r="J362" s="836"/>
      <c r="K362" s="843">
        <f t="shared" si="59"/>
        <v>0</v>
      </c>
      <c r="L362" s="849">
        <f>IFERROR(VLOOKUP($D362,Listen!$F$3:$H$39,2,0),0)</f>
        <v>0</v>
      </c>
      <c r="M362" s="849">
        <f>IFERROR(VLOOKUP($D362,Listen!$F$3:$H$39,3,0),0)</f>
        <v>0</v>
      </c>
      <c r="N362" s="1115">
        <f t="shared" si="56"/>
        <v>0</v>
      </c>
      <c r="O362" s="1115">
        <f t="shared" si="64"/>
        <v>0</v>
      </c>
      <c r="P362" s="1115">
        <f t="shared" si="64"/>
        <v>0</v>
      </c>
      <c r="Q362" s="1115">
        <f t="shared" si="64"/>
        <v>0</v>
      </c>
      <c r="R362" s="1115">
        <f t="shared" si="64"/>
        <v>0</v>
      </c>
      <c r="S362" s="1115">
        <f t="shared" si="64"/>
        <v>0</v>
      </c>
      <c r="T362" s="1115">
        <f t="shared" si="64"/>
        <v>0</v>
      </c>
      <c r="U362" s="851">
        <f t="shared" si="61"/>
        <v>0</v>
      </c>
      <c r="V362" s="852">
        <f>IF(E362='A. Allgemeine Informationen'!$D$14,$K362-W362,HLOOKUP('A. Allgemeine Informationen'!$D$14-1,$X$5:$AD$2005,ROW(E362)-4,FALSE)-$W362)</f>
        <v>0</v>
      </c>
      <c r="W362" s="851">
        <f>HLOOKUP('A. Allgemeine Informationen'!$D$14,$X$5:$AD$2005,ROW(E362)-4,FALSE)</f>
        <v>0</v>
      </c>
      <c r="X362" s="851">
        <f t="shared" si="57"/>
        <v>0</v>
      </c>
      <c r="Y362" s="851">
        <f t="shared" si="62"/>
        <v>0</v>
      </c>
      <c r="Z362" s="851">
        <f t="shared" si="62"/>
        <v>0</v>
      </c>
      <c r="AA362" s="851">
        <f t="shared" si="62"/>
        <v>0</v>
      </c>
      <c r="AB362" s="851">
        <f t="shared" si="62"/>
        <v>0</v>
      </c>
      <c r="AC362" s="851">
        <f t="shared" si="62"/>
        <v>0</v>
      </c>
      <c r="AD362" s="853">
        <f t="shared" si="62"/>
        <v>0</v>
      </c>
    </row>
    <row r="363" spans="2:30" s="971" customFormat="1" ht="15" customHeight="1" x14ac:dyDescent="0.2">
      <c r="B363" s="840"/>
      <c r="C363" s="970" t="str">
        <f>IF(B363="","",VLOOKUP(B363,'E8. KKauf_Berechnung'!$B$11:$D$140,2,0))</f>
        <v/>
      </c>
      <c r="D363" s="841"/>
      <c r="E363" s="842"/>
      <c r="F363" s="836"/>
      <c r="G363" s="836"/>
      <c r="H363" s="836"/>
      <c r="I363" s="843">
        <f t="shared" si="58"/>
        <v>0</v>
      </c>
      <c r="J363" s="836"/>
      <c r="K363" s="843">
        <f t="shared" si="59"/>
        <v>0</v>
      </c>
      <c r="L363" s="849">
        <f>IFERROR(VLOOKUP($D363,Listen!$F$3:$H$39,2,0),0)</f>
        <v>0</v>
      </c>
      <c r="M363" s="849">
        <f>IFERROR(VLOOKUP($D363,Listen!$F$3:$H$39,3,0),0)</f>
        <v>0</v>
      </c>
      <c r="N363" s="1115">
        <f t="shared" si="56"/>
        <v>0</v>
      </c>
      <c r="O363" s="1115">
        <f t="shared" si="64"/>
        <v>0</v>
      </c>
      <c r="P363" s="1115">
        <f t="shared" si="64"/>
        <v>0</v>
      </c>
      <c r="Q363" s="1115">
        <f t="shared" si="64"/>
        <v>0</v>
      </c>
      <c r="R363" s="1115">
        <f t="shared" si="64"/>
        <v>0</v>
      </c>
      <c r="S363" s="1115">
        <f t="shared" si="64"/>
        <v>0</v>
      </c>
      <c r="T363" s="1115">
        <f t="shared" si="64"/>
        <v>0</v>
      </c>
      <c r="U363" s="851">
        <f t="shared" si="61"/>
        <v>0</v>
      </c>
      <c r="V363" s="852">
        <f>IF(E363='A. Allgemeine Informationen'!$D$14,$K363-W363,HLOOKUP('A. Allgemeine Informationen'!$D$14-1,$X$5:$AD$2005,ROW(E363)-4,FALSE)-$W363)</f>
        <v>0</v>
      </c>
      <c r="W363" s="851">
        <f>HLOOKUP('A. Allgemeine Informationen'!$D$14,$X$5:$AD$2005,ROW(E363)-4,FALSE)</f>
        <v>0</v>
      </c>
      <c r="X363" s="851">
        <f t="shared" si="57"/>
        <v>0</v>
      </c>
      <c r="Y363" s="851">
        <f t="shared" si="62"/>
        <v>0</v>
      </c>
      <c r="Z363" s="851">
        <f t="shared" si="62"/>
        <v>0</v>
      </c>
      <c r="AA363" s="851">
        <f t="shared" si="62"/>
        <v>0</v>
      </c>
      <c r="AB363" s="851">
        <f t="shared" si="62"/>
        <v>0</v>
      </c>
      <c r="AC363" s="851">
        <f t="shared" si="62"/>
        <v>0</v>
      </c>
      <c r="AD363" s="853">
        <f t="shared" si="62"/>
        <v>0</v>
      </c>
    </row>
    <row r="364" spans="2:30" s="971" customFormat="1" ht="15" customHeight="1" x14ac:dyDescent="0.2">
      <c r="B364" s="840"/>
      <c r="C364" s="970" t="str">
        <f>IF(B364="","",VLOOKUP(B364,'E8. KKauf_Berechnung'!$B$11:$D$140,2,0))</f>
        <v/>
      </c>
      <c r="D364" s="841"/>
      <c r="E364" s="842"/>
      <c r="F364" s="836"/>
      <c r="G364" s="836"/>
      <c r="H364" s="836"/>
      <c r="I364" s="843">
        <f t="shared" si="58"/>
        <v>0</v>
      </c>
      <c r="J364" s="836"/>
      <c r="K364" s="843">
        <f t="shared" si="59"/>
        <v>0</v>
      </c>
      <c r="L364" s="849">
        <f>IFERROR(VLOOKUP($D364,Listen!$F$3:$H$39,2,0),0)</f>
        <v>0</v>
      </c>
      <c r="M364" s="849">
        <f>IFERROR(VLOOKUP($D364,Listen!$F$3:$H$39,3,0),0)</f>
        <v>0</v>
      </c>
      <c r="N364" s="1115">
        <f t="shared" si="56"/>
        <v>0</v>
      </c>
      <c r="O364" s="1115">
        <f t="shared" si="64"/>
        <v>0</v>
      </c>
      <c r="P364" s="1115">
        <f t="shared" si="64"/>
        <v>0</v>
      </c>
      <c r="Q364" s="1115">
        <f t="shared" si="64"/>
        <v>0</v>
      </c>
      <c r="R364" s="1115">
        <f t="shared" si="64"/>
        <v>0</v>
      </c>
      <c r="S364" s="1115">
        <f t="shared" si="64"/>
        <v>0</v>
      </c>
      <c r="T364" s="1115">
        <f t="shared" si="64"/>
        <v>0</v>
      </c>
      <c r="U364" s="851">
        <f t="shared" si="61"/>
        <v>0</v>
      </c>
      <c r="V364" s="852">
        <f>IF(E364='A. Allgemeine Informationen'!$D$14,$K364-W364,HLOOKUP('A. Allgemeine Informationen'!$D$14-1,$X$5:$AD$2005,ROW(E364)-4,FALSE)-$W364)</f>
        <v>0</v>
      </c>
      <c r="W364" s="851">
        <f>HLOOKUP('A. Allgemeine Informationen'!$D$14,$X$5:$AD$2005,ROW(E364)-4,FALSE)</f>
        <v>0</v>
      </c>
      <c r="X364" s="851">
        <f t="shared" si="57"/>
        <v>0</v>
      </c>
      <c r="Y364" s="851">
        <f t="shared" si="62"/>
        <v>0</v>
      </c>
      <c r="Z364" s="851">
        <f t="shared" si="62"/>
        <v>0</v>
      </c>
      <c r="AA364" s="851">
        <f t="shared" si="62"/>
        <v>0</v>
      </c>
      <c r="AB364" s="851">
        <f t="shared" si="62"/>
        <v>0</v>
      </c>
      <c r="AC364" s="851">
        <f t="shared" si="62"/>
        <v>0</v>
      </c>
      <c r="AD364" s="853">
        <f t="shared" si="62"/>
        <v>0</v>
      </c>
    </row>
    <row r="365" spans="2:30" s="971" customFormat="1" ht="15" customHeight="1" x14ac:dyDescent="0.2">
      <c r="B365" s="840"/>
      <c r="C365" s="970" t="str">
        <f>IF(B365="","",VLOOKUP(B365,'E8. KKauf_Berechnung'!$B$11:$D$140,2,0))</f>
        <v/>
      </c>
      <c r="D365" s="841"/>
      <c r="E365" s="842"/>
      <c r="F365" s="836"/>
      <c r="G365" s="836"/>
      <c r="H365" s="836"/>
      <c r="I365" s="843">
        <f t="shared" si="58"/>
        <v>0</v>
      </c>
      <c r="J365" s="836"/>
      <c r="K365" s="843">
        <f t="shared" si="59"/>
        <v>0</v>
      </c>
      <c r="L365" s="849">
        <f>IFERROR(VLOOKUP($D365,Listen!$F$3:$H$39,2,0),0)</f>
        <v>0</v>
      </c>
      <c r="M365" s="849">
        <f>IFERROR(VLOOKUP($D365,Listen!$F$3:$H$39,3,0),0)</f>
        <v>0</v>
      </c>
      <c r="N365" s="1115">
        <f t="shared" si="56"/>
        <v>0</v>
      </c>
      <c r="O365" s="1115">
        <f t="shared" si="64"/>
        <v>0</v>
      </c>
      <c r="P365" s="1115">
        <f t="shared" si="64"/>
        <v>0</v>
      </c>
      <c r="Q365" s="1115">
        <f t="shared" si="64"/>
        <v>0</v>
      </c>
      <c r="R365" s="1115">
        <f t="shared" si="64"/>
        <v>0</v>
      </c>
      <c r="S365" s="1115">
        <f t="shared" si="64"/>
        <v>0</v>
      </c>
      <c r="T365" s="1115">
        <f t="shared" si="64"/>
        <v>0</v>
      </c>
      <c r="U365" s="851">
        <f t="shared" si="61"/>
        <v>0</v>
      </c>
      <c r="V365" s="852">
        <f>IF(E365='A. Allgemeine Informationen'!$D$14,$K365-W365,HLOOKUP('A. Allgemeine Informationen'!$D$14-1,$X$5:$AD$2005,ROW(E365)-4,FALSE)-$W365)</f>
        <v>0</v>
      </c>
      <c r="W365" s="851">
        <f>HLOOKUP('A. Allgemeine Informationen'!$D$14,$X$5:$AD$2005,ROW(E365)-4,FALSE)</f>
        <v>0</v>
      </c>
      <c r="X365" s="851">
        <f t="shared" si="57"/>
        <v>0</v>
      </c>
      <c r="Y365" s="851">
        <f t="shared" si="62"/>
        <v>0</v>
      </c>
      <c r="Z365" s="851">
        <f t="shared" si="62"/>
        <v>0</v>
      </c>
      <c r="AA365" s="851">
        <f t="shared" si="62"/>
        <v>0</v>
      </c>
      <c r="AB365" s="851">
        <f t="shared" si="62"/>
        <v>0</v>
      </c>
      <c r="AC365" s="851">
        <f t="shared" si="62"/>
        <v>0</v>
      </c>
      <c r="AD365" s="853">
        <f t="shared" si="62"/>
        <v>0</v>
      </c>
    </row>
    <row r="366" spans="2:30" s="971" customFormat="1" ht="15" customHeight="1" x14ac:dyDescent="0.2">
      <c r="B366" s="840"/>
      <c r="C366" s="970" t="str">
        <f>IF(B366="","",VLOOKUP(B366,'E8. KKauf_Berechnung'!$B$11:$D$140,2,0))</f>
        <v/>
      </c>
      <c r="D366" s="841"/>
      <c r="E366" s="842"/>
      <c r="F366" s="836"/>
      <c r="G366" s="836"/>
      <c r="H366" s="836"/>
      <c r="I366" s="843">
        <f t="shared" si="58"/>
        <v>0</v>
      </c>
      <c r="J366" s="836"/>
      <c r="K366" s="843">
        <f t="shared" si="59"/>
        <v>0</v>
      </c>
      <c r="L366" s="849">
        <f>IFERROR(VLOOKUP($D366,Listen!$F$3:$H$39,2,0),0)</f>
        <v>0</v>
      </c>
      <c r="M366" s="849">
        <f>IFERROR(VLOOKUP($D366,Listen!$F$3:$H$39,3,0),0)</f>
        <v>0</v>
      </c>
      <c r="N366" s="1115">
        <f t="shared" si="56"/>
        <v>0</v>
      </c>
      <c r="O366" s="1115">
        <f t="shared" si="64"/>
        <v>0</v>
      </c>
      <c r="P366" s="1115">
        <f t="shared" si="64"/>
        <v>0</v>
      </c>
      <c r="Q366" s="1115">
        <f t="shared" si="64"/>
        <v>0</v>
      </c>
      <c r="R366" s="1115">
        <f t="shared" si="64"/>
        <v>0</v>
      </c>
      <c r="S366" s="1115">
        <f t="shared" si="64"/>
        <v>0</v>
      </c>
      <c r="T366" s="1115">
        <f t="shared" si="64"/>
        <v>0</v>
      </c>
      <c r="U366" s="851">
        <f t="shared" si="61"/>
        <v>0</v>
      </c>
      <c r="V366" s="852">
        <f>IF(E366='A. Allgemeine Informationen'!$D$14,$K366-W366,HLOOKUP('A. Allgemeine Informationen'!$D$14-1,$X$5:$AD$2005,ROW(E366)-4,FALSE)-$W366)</f>
        <v>0</v>
      </c>
      <c r="W366" s="851">
        <f>HLOOKUP('A. Allgemeine Informationen'!$D$14,$X$5:$AD$2005,ROW(E366)-4,FALSE)</f>
        <v>0</v>
      </c>
      <c r="X366" s="851">
        <f t="shared" si="57"/>
        <v>0</v>
      </c>
      <c r="Y366" s="851">
        <f t="shared" si="62"/>
        <v>0</v>
      </c>
      <c r="Z366" s="851">
        <f t="shared" si="62"/>
        <v>0</v>
      </c>
      <c r="AA366" s="851">
        <f t="shared" si="62"/>
        <v>0</v>
      </c>
      <c r="AB366" s="851">
        <f t="shared" si="62"/>
        <v>0</v>
      </c>
      <c r="AC366" s="851">
        <f t="shared" si="62"/>
        <v>0</v>
      </c>
      <c r="AD366" s="853">
        <f t="shared" si="62"/>
        <v>0</v>
      </c>
    </row>
    <row r="367" spans="2:30" s="971" customFormat="1" ht="15" customHeight="1" x14ac:dyDescent="0.2">
      <c r="B367" s="840"/>
      <c r="C367" s="970" t="str">
        <f>IF(B367="","",VLOOKUP(B367,'E8. KKauf_Berechnung'!$B$11:$D$140,2,0))</f>
        <v/>
      </c>
      <c r="D367" s="841"/>
      <c r="E367" s="842"/>
      <c r="F367" s="836"/>
      <c r="G367" s="836"/>
      <c r="H367" s="836"/>
      <c r="I367" s="843">
        <f t="shared" si="58"/>
        <v>0</v>
      </c>
      <c r="J367" s="836"/>
      <c r="K367" s="843">
        <f t="shared" si="59"/>
        <v>0</v>
      </c>
      <c r="L367" s="849">
        <f>IFERROR(VLOOKUP($D367,Listen!$F$3:$H$39,2,0),0)</f>
        <v>0</v>
      </c>
      <c r="M367" s="849">
        <f>IFERROR(VLOOKUP($D367,Listen!$F$3:$H$39,3,0),0)</f>
        <v>0</v>
      </c>
      <c r="N367" s="1115">
        <f t="shared" si="56"/>
        <v>0</v>
      </c>
      <c r="O367" s="1115">
        <f t="shared" si="64"/>
        <v>0</v>
      </c>
      <c r="P367" s="1115">
        <f t="shared" si="64"/>
        <v>0</v>
      </c>
      <c r="Q367" s="1115">
        <f t="shared" si="64"/>
        <v>0</v>
      </c>
      <c r="R367" s="1115">
        <f t="shared" si="64"/>
        <v>0</v>
      </c>
      <c r="S367" s="1115">
        <f t="shared" si="64"/>
        <v>0</v>
      </c>
      <c r="T367" s="1115">
        <f t="shared" si="64"/>
        <v>0</v>
      </c>
      <c r="U367" s="851">
        <f t="shared" si="61"/>
        <v>0</v>
      </c>
      <c r="V367" s="852">
        <f>IF(E367='A. Allgemeine Informationen'!$D$14,$K367-W367,HLOOKUP('A. Allgemeine Informationen'!$D$14-1,$X$5:$AD$2005,ROW(E367)-4,FALSE)-$W367)</f>
        <v>0</v>
      </c>
      <c r="W367" s="851">
        <f>HLOOKUP('A. Allgemeine Informationen'!$D$14,$X$5:$AD$2005,ROW(E367)-4,FALSE)</f>
        <v>0</v>
      </c>
      <c r="X367" s="851">
        <f t="shared" si="57"/>
        <v>0</v>
      </c>
      <c r="Y367" s="851">
        <f t="shared" si="62"/>
        <v>0</v>
      </c>
      <c r="Z367" s="851">
        <f t="shared" si="62"/>
        <v>0</v>
      </c>
      <c r="AA367" s="851">
        <f t="shared" si="62"/>
        <v>0</v>
      </c>
      <c r="AB367" s="851">
        <f t="shared" si="62"/>
        <v>0</v>
      </c>
      <c r="AC367" s="851">
        <f t="shared" si="62"/>
        <v>0</v>
      </c>
      <c r="AD367" s="853">
        <f t="shared" si="62"/>
        <v>0</v>
      </c>
    </row>
    <row r="368" spans="2:30" s="971" customFormat="1" ht="15" customHeight="1" x14ac:dyDescent="0.2">
      <c r="B368" s="840"/>
      <c r="C368" s="970" t="str">
        <f>IF(B368="","",VLOOKUP(B368,'E8. KKauf_Berechnung'!$B$11:$D$140,2,0))</f>
        <v/>
      </c>
      <c r="D368" s="841"/>
      <c r="E368" s="842"/>
      <c r="F368" s="836"/>
      <c r="G368" s="836"/>
      <c r="H368" s="836"/>
      <c r="I368" s="843">
        <f t="shared" si="58"/>
        <v>0</v>
      </c>
      <c r="J368" s="836"/>
      <c r="K368" s="843">
        <f t="shared" si="59"/>
        <v>0</v>
      </c>
      <c r="L368" s="849">
        <f>IFERROR(VLOOKUP($D368,Listen!$F$3:$H$39,2,0),0)</f>
        <v>0</v>
      </c>
      <c r="M368" s="849">
        <f>IFERROR(VLOOKUP($D368,Listen!$F$3:$H$39,3,0),0)</f>
        <v>0</v>
      </c>
      <c r="N368" s="1115">
        <f t="shared" si="56"/>
        <v>0</v>
      </c>
      <c r="O368" s="1115">
        <f t="shared" si="64"/>
        <v>0</v>
      </c>
      <c r="P368" s="1115">
        <f t="shared" si="64"/>
        <v>0</v>
      </c>
      <c r="Q368" s="1115">
        <f t="shared" si="64"/>
        <v>0</v>
      </c>
      <c r="R368" s="1115">
        <f t="shared" si="64"/>
        <v>0</v>
      </c>
      <c r="S368" s="1115">
        <f t="shared" si="64"/>
        <v>0</v>
      </c>
      <c r="T368" s="1115">
        <f t="shared" si="64"/>
        <v>0</v>
      </c>
      <c r="U368" s="851">
        <f t="shared" si="61"/>
        <v>0</v>
      </c>
      <c r="V368" s="852">
        <f>IF(E368='A. Allgemeine Informationen'!$D$14,$K368-W368,HLOOKUP('A. Allgemeine Informationen'!$D$14-1,$X$5:$AD$2005,ROW(E368)-4,FALSE)-$W368)</f>
        <v>0</v>
      </c>
      <c r="W368" s="851">
        <f>HLOOKUP('A. Allgemeine Informationen'!$D$14,$X$5:$AD$2005,ROW(E368)-4,FALSE)</f>
        <v>0</v>
      </c>
      <c r="X368" s="851">
        <f t="shared" si="57"/>
        <v>0</v>
      </c>
      <c r="Y368" s="851">
        <f t="shared" si="62"/>
        <v>0</v>
      </c>
      <c r="Z368" s="851">
        <f t="shared" si="62"/>
        <v>0</v>
      </c>
      <c r="AA368" s="851">
        <f t="shared" si="62"/>
        <v>0</v>
      </c>
      <c r="AB368" s="851">
        <f t="shared" si="62"/>
        <v>0</v>
      </c>
      <c r="AC368" s="851">
        <f t="shared" si="62"/>
        <v>0</v>
      </c>
      <c r="AD368" s="853">
        <f t="shared" si="62"/>
        <v>0</v>
      </c>
    </row>
    <row r="369" spans="2:30" s="971" customFormat="1" ht="15" customHeight="1" x14ac:dyDescent="0.2">
      <c r="B369" s="840"/>
      <c r="C369" s="970" t="str">
        <f>IF(B369="","",VLOOKUP(B369,'E8. KKauf_Berechnung'!$B$11:$D$140,2,0))</f>
        <v/>
      </c>
      <c r="D369" s="841"/>
      <c r="E369" s="842"/>
      <c r="F369" s="836"/>
      <c r="G369" s="836"/>
      <c r="H369" s="836"/>
      <c r="I369" s="843">
        <f t="shared" si="58"/>
        <v>0</v>
      </c>
      <c r="J369" s="836"/>
      <c r="K369" s="843">
        <f t="shared" si="59"/>
        <v>0</v>
      </c>
      <c r="L369" s="849">
        <f>IFERROR(VLOOKUP($D369,Listen!$F$3:$H$39,2,0),0)</f>
        <v>0</v>
      </c>
      <c r="M369" s="849">
        <f>IFERROR(VLOOKUP($D369,Listen!$F$3:$H$39,3,0),0)</f>
        <v>0</v>
      </c>
      <c r="N369" s="1115">
        <f t="shared" si="56"/>
        <v>0</v>
      </c>
      <c r="O369" s="1115">
        <f t="shared" si="64"/>
        <v>0</v>
      </c>
      <c r="P369" s="1115">
        <f t="shared" si="64"/>
        <v>0</v>
      </c>
      <c r="Q369" s="1115">
        <f t="shared" si="64"/>
        <v>0</v>
      </c>
      <c r="R369" s="1115">
        <f t="shared" si="64"/>
        <v>0</v>
      </c>
      <c r="S369" s="1115">
        <f t="shared" si="64"/>
        <v>0</v>
      </c>
      <c r="T369" s="1115">
        <f t="shared" si="64"/>
        <v>0</v>
      </c>
      <c r="U369" s="851">
        <f t="shared" si="61"/>
        <v>0</v>
      </c>
      <c r="V369" s="852">
        <f>IF(E369='A. Allgemeine Informationen'!$D$14,$K369-W369,HLOOKUP('A. Allgemeine Informationen'!$D$14-1,$X$5:$AD$2005,ROW(E369)-4,FALSE)-$W369)</f>
        <v>0</v>
      </c>
      <c r="W369" s="851">
        <f>HLOOKUP('A. Allgemeine Informationen'!$D$14,$X$5:$AD$2005,ROW(E369)-4,FALSE)</f>
        <v>0</v>
      </c>
      <c r="X369" s="851">
        <f t="shared" si="57"/>
        <v>0</v>
      </c>
      <c r="Y369" s="851">
        <f t="shared" si="62"/>
        <v>0</v>
      </c>
      <c r="Z369" s="851">
        <f t="shared" si="62"/>
        <v>0</v>
      </c>
      <c r="AA369" s="851">
        <f t="shared" si="62"/>
        <v>0</v>
      </c>
      <c r="AB369" s="851">
        <f t="shared" ref="AB369:AD432" si="65">IF(OR($E369=0,$K369=0,R369-(AB$5-$E369)=0),0,IF($E369&lt;AB$5,AA369-AA369/(R369-(AB$5-$E369)),IF($E369=AB$5,$K369-$K369/R369,0)))</f>
        <v>0</v>
      </c>
      <c r="AC369" s="851">
        <f t="shared" si="65"/>
        <v>0</v>
      </c>
      <c r="AD369" s="853">
        <f t="shared" si="65"/>
        <v>0</v>
      </c>
    </row>
    <row r="370" spans="2:30" s="971" customFormat="1" ht="15" customHeight="1" x14ac:dyDescent="0.2">
      <c r="B370" s="840"/>
      <c r="C370" s="970" t="str">
        <f>IF(B370="","",VLOOKUP(B370,'E8. KKauf_Berechnung'!$B$11:$D$140,2,0))</f>
        <v/>
      </c>
      <c r="D370" s="841"/>
      <c r="E370" s="842"/>
      <c r="F370" s="836"/>
      <c r="G370" s="836"/>
      <c r="H370" s="836"/>
      <c r="I370" s="843">
        <f t="shared" si="58"/>
        <v>0</v>
      </c>
      <c r="J370" s="836"/>
      <c r="K370" s="843">
        <f t="shared" si="59"/>
        <v>0</v>
      </c>
      <c r="L370" s="849">
        <f>IFERROR(VLOOKUP($D370,Listen!$F$3:$H$39,2,0),0)</f>
        <v>0</v>
      </c>
      <c r="M370" s="849">
        <f>IFERROR(VLOOKUP($D370,Listen!$F$3:$H$39,3,0),0)</f>
        <v>0</v>
      </c>
      <c r="N370" s="1115">
        <f t="shared" si="56"/>
        <v>0</v>
      </c>
      <c r="O370" s="1115">
        <f t="shared" si="64"/>
        <v>0</v>
      </c>
      <c r="P370" s="1115">
        <f t="shared" si="64"/>
        <v>0</v>
      </c>
      <c r="Q370" s="1115">
        <f t="shared" si="64"/>
        <v>0</v>
      </c>
      <c r="R370" s="1115">
        <f t="shared" si="64"/>
        <v>0</v>
      </c>
      <c r="S370" s="1115">
        <f t="shared" si="64"/>
        <v>0</v>
      </c>
      <c r="T370" s="1115">
        <f t="shared" si="64"/>
        <v>0</v>
      </c>
      <c r="U370" s="851">
        <f t="shared" si="61"/>
        <v>0</v>
      </c>
      <c r="V370" s="852">
        <f>IF(E370='A. Allgemeine Informationen'!$D$14,$K370-W370,HLOOKUP('A. Allgemeine Informationen'!$D$14-1,$X$5:$AD$2005,ROW(E370)-4,FALSE)-$W370)</f>
        <v>0</v>
      </c>
      <c r="W370" s="851">
        <f>HLOOKUP('A. Allgemeine Informationen'!$D$14,$X$5:$AD$2005,ROW(E370)-4,FALSE)</f>
        <v>0</v>
      </c>
      <c r="X370" s="851">
        <f t="shared" si="57"/>
        <v>0</v>
      </c>
      <c r="Y370" s="851">
        <f t="shared" ref="Y370:AD433" si="66">IF(OR($E370=0,$K370=0,O370-(Y$5-$E370)=0),0,IF($E370&lt;Y$5,X370-X370/(O370-(Y$5-$E370)),IF($E370=Y$5,$K370-$K370/O370,0)))</f>
        <v>0</v>
      </c>
      <c r="Z370" s="851">
        <f t="shared" si="66"/>
        <v>0</v>
      </c>
      <c r="AA370" s="851">
        <f t="shared" si="66"/>
        <v>0</v>
      </c>
      <c r="AB370" s="851">
        <f t="shared" si="65"/>
        <v>0</v>
      </c>
      <c r="AC370" s="851">
        <f t="shared" si="65"/>
        <v>0</v>
      </c>
      <c r="AD370" s="853">
        <f t="shared" si="65"/>
        <v>0</v>
      </c>
    </row>
    <row r="371" spans="2:30" s="971" customFormat="1" ht="15" customHeight="1" x14ac:dyDescent="0.2">
      <c r="B371" s="840"/>
      <c r="C371" s="970" t="str">
        <f>IF(B371="","",VLOOKUP(B371,'E8. KKauf_Berechnung'!$B$11:$D$140,2,0))</f>
        <v/>
      </c>
      <c r="D371" s="841"/>
      <c r="E371" s="842"/>
      <c r="F371" s="836"/>
      <c r="G371" s="836"/>
      <c r="H371" s="836"/>
      <c r="I371" s="843">
        <f t="shared" si="58"/>
        <v>0</v>
      </c>
      <c r="J371" s="836"/>
      <c r="K371" s="843">
        <f t="shared" si="59"/>
        <v>0</v>
      </c>
      <c r="L371" s="849">
        <f>IFERROR(VLOOKUP($D371,Listen!$F$3:$H$39,2,0),0)</f>
        <v>0</v>
      </c>
      <c r="M371" s="849">
        <f>IFERROR(VLOOKUP($D371,Listen!$F$3:$H$39,3,0),0)</f>
        <v>0</v>
      </c>
      <c r="N371" s="1115">
        <f t="shared" si="56"/>
        <v>0</v>
      </c>
      <c r="O371" s="1115">
        <f t="shared" si="64"/>
        <v>0</v>
      </c>
      <c r="P371" s="1115">
        <f t="shared" si="64"/>
        <v>0</v>
      </c>
      <c r="Q371" s="1115">
        <f t="shared" si="64"/>
        <v>0</v>
      </c>
      <c r="R371" s="1115">
        <f t="shared" si="64"/>
        <v>0</v>
      </c>
      <c r="S371" s="1115">
        <f t="shared" si="64"/>
        <v>0</v>
      </c>
      <c r="T371" s="1115">
        <f t="shared" si="64"/>
        <v>0</v>
      </c>
      <c r="U371" s="851">
        <f t="shared" si="61"/>
        <v>0</v>
      </c>
      <c r="V371" s="852">
        <f>IF(E371='A. Allgemeine Informationen'!$D$14,$K371-W371,HLOOKUP('A. Allgemeine Informationen'!$D$14-1,$X$5:$AD$2005,ROW(E371)-4,FALSE)-$W371)</f>
        <v>0</v>
      </c>
      <c r="W371" s="851">
        <f>HLOOKUP('A. Allgemeine Informationen'!$D$14,$X$5:$AD$2005,ROW(E371)-4,FALSE)</f>
        <v>0</v>
      </c>
      <c r="X371" s="851">
        <f t="shared" si="57"/>
        <v>0</v>
      </c>
      <c r="Y371" s="851">
        <f t="shared" si="66"/>
        <v>0</v>
      </c>
      <c r="Z371" s="851">
        <f t="shared" si="66"/>
        <v>0</v>
      </c>
      <c r="AA371" s="851">
        <f t="shared" si="66"/>
        <v>0</v>
      </c>
      <c r="AB371" s="851">
        <f t="shared" si="65"/>
        <v>0</v>
      </c>
      <c r="AC371" s="851">
        <f t="shared" si="65"/>
        <v>0</v>
      </c>
      <c r="AD371" s="853">
        <f t="shared" si="65"/>
        <v>0</v>
      </c>
    </row>
    <row r="372" spans="2:30" s="971" customFormat="1" ht="15" customHeight="1" x14ac:dyDescent="0.2">
      <c r="B372" s="840"/>
      <c r="C372" s="970" t="str">
        <f>IF(B372="","",VLOOKUP(B372,'E8. KKauf_Berechnung'!$B$11:$D$140,2,0))</f>
        <v/>
      </c>
      <c r="D372" s="841"/>
      <c r="E372" s="842"/>
      <c r="F372" s="836"/>
      <c r="G372" s="836"/>
      <c r="H372" s="836"/>
      <c r="I372" s="843">
        <f t="shared" si="58"/>
        <v>0</v>
      </c>
      <c r="J372" s="836"/>
      <c r="K372" s="843">
        <f t="shared" si="59"/>
        <v>0</v>
      </c>
      <c r="L372" s="849">
        <f>IFERROR(VLOOKUP($D372,Listen!$F$3:$H$39,2,0),0)</f>
        <v>0</v>
      </c>
      <c r="M372" s="849">
        <f>IFERROR(VLOOKUP($D372,Listen!$F$3:$H$39,3,0),0)</f>
        <v>0</v>
      </c>
      <c r="N372" s="1115">
        <f t="shared" si="56"/>
        <v>0</v>
      </c>
      <c r="O372" s="1115">
        <f t="shared" si="64"/>
        <v>0</v>
      </c>
      <c r="P372" s="1115">
        <f t="shared" si="64"/>
        <v>0</v>
      </c>
      <c r="Q372" s="1115">
        <f t="shared" si="64"/>
        <v>0</v>
      </c>
      <c r="R372" s="1115">
        <f t="shared" si="64"/>
        <v>0</v>
      </c>
      <c r="S372" s="1115">
        <f t="shared" si="64"/>
        <v>0</v>
      </c>
      <c r="T372" s="1115">
        <f t="shared" si="64"/>
        <v>0</v>
      </c>
      <c r="U372" s="851">
        <f t="shared" si="61"/>
        <v>0</v>
      </c>
      <c r="V372" s="852">
        <f>IF(E372='A. Allgemeine Informationen'!$D$14,$K372-W372,HLOOKUP('A. Allgemeine Informationen'!$D$14-1,$X$5:$AD$2005,ROW(E372)-4,FALSE)-$W372)</f>
        <v>0</v>
      </c>
      <c r="W372" s="851">
        <f>HLOOKUP('A. Allgemeine Informationen'!$D$14,$X$5:$AD$2005,ROW(E372)-4,FALSE)</f>
        <v>0</v>
      </c>
      <c r="X372" s="851">
        <f t="shared" si="57"/>
        <v>0</v>
      </c>
      <c r="Y372" s="851">
        <f t="shared" si="66"/>
        <v>0</v>
      </c>
      <c r="Z372" s="851">
        <f t="shared" si="66"/>
        <v>0</v>
      </c>
      <c r="AA372" s="851">
        <f t="shared" si="66"/>
        <v>0</v>
      </c>
      <c r="AB372" s="851">
        <f t="shared" si="65"/>
        <v>0</v>
      </c>
      <c r="AC372" s="851">
        <f t="shared" si="65"/>
        <v>0</v>
      </c>
      <c r="AD372" s="853">
        <f t="shared" si="65"/>
        <v>0</v>
      </c>
    </row>
    <row r="373" spans="2:30" s="971" customFormat="1" ht="15" customHeight="1" x14ac:dyDescent="0.2">
      <c r="B373" s="840"/>
      <c r="C373" s="970" t="str">
        <f>IF(B373="","",VLOOKUP(B373,'E8. KKauf_Berechnung'!$B$11:$D$140,2,0))</f>
        <v/>
      </c>
      <c r="D373" s="841"/>
      <c r="E373" s="842"/>
      <c r="F373" s="836"/>
      <c r="G373" s="836"/>
      <c r="H373" s="836"/>
      <c r="I373" s="843">
        <f t="shared" si="58"/>
        <v>0</v>
      </c>
      <c r="J373" s="836"/>
      <c r="K373" s="843">
        <f t="shared" si="59"/>
        <v>0</v>
      </c>
      <c r="L373" s="849">
        <f>IFERROR(VLOOKUP($D373,Listen!$F$3:$H$39,2,0),0)</f>
        <v>0</v>
      </c>
      <c r="M373" s="849">
        <f>IFERROR(VLOOKUP($D373,Listen!$F$3:$H$39,3,0),0)</f>
        <v>0</v>
      </c>
      <c r="N373" s="1115">
        <f t="shared" si="56"/>
        <v>0</v>
      </c>
      <c r="O373" s="1115">
        <f t="shared" si="64"/>
        <v>0</v>
      </c>
      <c r="P373" s="1115">
        <f t="shared" si="64"/>
        <v>0</v>
      </c>
      <c r="Q373" s="1115">
        <f t="shared" si="64"/>
        <v>0</v>
      </c>
      <c r="R373" s="1115">
        <f t="shared" si="64"/>
        <v>0</v>
      </c>
      <c r="S373" s="1115">
        <f t="shared" si="64"/>
        <v>0</v>
      </c>
      <c r="T373" s="1115">
        <f t="shared" si="64"/>
        <v>0</v>
      </c>
      <c r="U373" s="851">
        <f t="shared" si="61"/>
        <v>0</v>
      </c>
      <c r="V373" s="852">
        <f>IF(E373='A. Allgemeine Informationen'!$D$14,$K373-W373,HLOOKUP('A. Allgemeine Informationen'!$D$14-1,$X$5:$AD$2005,ROW(E373)-4,FALSE)-$W373)</f>
        <v>0</v>
      </c>
      <c r="W373" s="851">
        <f>HLOOKUP('A. Allgemeine Informationen'!$D$14,$X$5:$AD$2005,ROW(E373)-4,FALSE)</f>
        <v>0</v>
      </c>
      <c r="X373" s="851">
        <f t="shared" si="57"/>
        <v>0</v>
      </c>
      <c r="Y373" s="851">
        <f t="shared" si="66"/>
        <v>0</v>
      </c>
      <c r="Z373" s="851">
        <f t="shared" si="66"/>
        <v>0</v>
      </c>
      <c r="AA373" s="851">
        <f t="shared" si="66"/>
        <v>0</v>
      </c>
      <c r="AB373" s="851">
        <f t="shared" si="65"/>
        <v>0</v>
      </c>
      <c r="AC373" s="851">
        <f t="shared" si="65"/>
        <v>0</v>
      </c>
      <c r="AD373" s="853">
        <f t="shared" si="65"/>
        <v>0</v>
      </c>
    </row>
    <row r="374" spans="2:30" s="971" customFormat="1" ht="15" customHeight="1" x14ac:dyDescent="0.2">
      <c r="B374" s="840"/>
      <c r="C374" s="970" t="str">
        <f>IF(B374="","",VLOOKUP(B374,'E8. KKauf_Berechnung'!$B$11:$D$140,2,0))</f>
        <v/>
      </c>
      <c r="D374" s="841"/>
      <c r="E374" s="842"/>
      <c r="F374" s="836"/>
      <c r="G374" s="836"/>
      <c r="H374" s="836"/>
      <c r="I374" s="843">
        <f t="shared" si="58"/>
        <v>0</v>
      </c>
      <c r="J374" s="836"/>
      <c r="K374" s="843">
        <f t="shared" si="59"/>
        <v>0</v>
      </c>
      <c r="L374" s="849">
        <f>IFERROR(VLOOKUP($D374,Listen!$F$3:$H$39,2,0),0)</f>
        <v>0</v>
      </c>
      <c r="M374" s="849">
        <f>IFERROR(VLOOKUP($D374,Listen!$F$3:$H$39,3,0),0)</f>
        <v>0</v>
      </c>
      <c r="N374" s="1115">
        <f t="shared" si="56"/>
        <v>0</v>
      </c>
      <c r="O374" s="1115">
        <f t="shared" si="64"/>
        <v>0</v>
      </c>
      <c r="P374" s="1115">
        <f t="shared" si="64"/>
        <v>0</v>
      </c>
      <c r="Q374" s="1115">
        <f t="shared" si="64"/>
        <v>0</v>
      </c>
      <c r="R374" s="1115">
        <f t="shared" si="64"/>
        <v>0</v>
      </c>
      <c r="S374" s="1115">
        <f t="shared" si="64"/>
        <v>0</v>
      </c>
      <c r="T374" s="1115">
        <f t="shared" si="64"/>
        <v>0</v>
      </c>
      <c r="U374" s="851">
        <f t="shared" si="61"/>
        <v>0</v>
      </c>
      <c r="V374" s="852">
        <f>IF(E374='A. Allgemeine Informationen'!$D$14,$K374-W374,HLOOKUP('A. Allgemeine Informationen'!$D$14-1,$X$5:$AD$2005,ROW(E374)-4,FALSE)-$W374)</f>
        <v>0</v>
      </c>
      <c r="W374" s="851">
        <f>HLOOKUP('A. Allgemeine Informationen'!$D$14,$X$5:$AD$2005,ROW(E374)-4,FALSE)</f>
        <v>0</v>
      </c>
      <c r="X374" s="851">
        <f t="shared" si="57"/>
        <v>0</v>
      </c>
      <c r="Y374" s="851">
        <f t="shared" si="66"/>
        <v>0</v>
      </c>
      <c r="Z374" s="851">
        <f t="shared" si="66"/>
        <v>0</v>
      </c>
      <c r="AA374" s="851">
        <f t="shared" si="66"/>
        <v>0</v>
      </c>
      <c r="AB374" s="851">
        <f t="shared" si="65"/>
        <v>0</v>
      </c>
      <c r="AC374" s="851">
        <f t="shared" si="65"/>
        <v>0</v>
      </c>
      <c r="AD374" s="853">
        <f t="shared" si="65"/>
        <v>0</v>
      </c>
    </row>
    <row r="375" spans="2:30" s="971" customFormat="1" ht="15" customHeight="1" x14ac:dyDescent="0.2">
      <c r="B375" s="840"/>
      <c r="C375" s="970" t="str">
        <f>IF(B375="","",VLOOKUP(B375,'E8. KKauf_Berechnung'!$B$11:$D$140,2,0))</f>
        <v/>
      </c>
      <c r="D375" s="841"/>
      <c r="E375" s="842"/>
      <c r="F375" s="836"/>
      <c r="G375" s="836"/>
      <c r="H375" s="836"/>
      <c r="I375" s="843">
        <f t="shared" si="58"/>
        <v>0</v>
      </c>
      <c r="J375" s="836"/>
      <c r="K375" s="843">
        <f t="shared" si="59"/>
        <v>0</v>
      </c>
      <c r="L375" s="849">
        <f>IFERROR(VLOOKUP($D375,Listen!$F$3:$H$39,2,0),0)</f>
        <v>0</v>
      </c>
      <c r="M375" s="849">
        <f>IFERROR(VLOOKUP($D375,Listen!$F$3:$H$39,3,0),0)</f>
        <v>0</v>
      </c>
      <c r="N375" s="1115">
        <f t="shared" si="56"/>
        <v>0</v>
      </c>
      <c r="O375" s="1115">
        <f t="shared" ref="O375:T390" si="67">N375</f>
        <v>0</v>
      </c>
      <c r="P375" s="1115">
        <f t="shared" si="67"/>
        <v>0</v>
      </c>
      <c r="Q375" s="1115">
        <f t="shared" si="67"/>
        <v>0</v>
      </c>
      <c r="R375" s="1115">
        <f t="shared" si="67"/>
        <v>0</v>
      </c>
      <c r="S375" s="1115">
        <f t="shared" si="67"/>
        <v>0</v>
      </c>
      <c r="T375" s="1115">
        <f t="shared" si="67"/>
        <v>0</v>
      </c>
      <c r="U375" s="851">
        <f t="shared" si="61"/>
        <v>0</v>
      </c>
      <c r="V375" s="852">
        <f>IF(E375='A. Allgemeine Informationen'!$D$14,$K375-W375,HLOOKUP('A. Allgemeine Informationen'!$D$14-1,$X$5:$AD$2005,ROW(E375)-4,FALSE)-$W375)</f>
        <v>0</v>
      </c>
      <c r="W375" s="851">
        <f>HLOOKUP('A. Allgemeine Informationen'!$D$14,$X$5:$AD$2005,ROW(E375)-4,FALSE)</f>
        <v>0</v>
      </c>
      <c r="X375" s="851">
        <f t="shared" si="57"/>
        <v>0</v>
      </c>
      <c r="Y375" s="851">
        <f t="shared" si="66"/>
        <v>0</v>
      </c>
      <c r="Z375" s="851">
        <f t="shared" si="66"/>
        <v>0</v>
      </c>
      <c r="AA375" s="851">
        <f t="shared" si="66"/>
        <v>0</v>
      </c>
      <c r="AB375" s="851">
        <f t="shared" si="65"/>
        <v>0</v>
      </c>
      <c r="AC375" s="851">
        <f t="shared" si="65"/>
        <v>0</v>
      </c>
      <c r="AD375" s="853">
        <f t="shared" si="65"/>
        <v>0</v>
      </c>
    </row>
    <row r="376" spans="2:30" s="971" customFormat="1" ht="15" customHeight="1" x14ac:dyDescent="0.2">
      <c r="B376" s="840"/>
      <c r="C376" s="970" t="str">
        <f>IF(B376="","",VLOOKUP(B376,'E8. KKauf_Berechnung'!$B$11:$D$140,2,0))</f>
        <v/>
      </c>
      <c r="D376" s="841"/>
      <c r="E376" s="842"/>
      <c r="F376" s="836"/>
      <c r="G376" s="836"/>
      <c r="H376" s="836"/>
      <c r="I376" s="843">
        <f t="shared" si="58"/>
        <v>0</v>
      </c>
      <c r="J376" s="836"/>
      <c r="K376" s="843">
        <f t="shared" si="59"/>
        <v>0</v>
      </c>
      <c r="L376" s="849">
        <f>IFERROR(VLOOKUP($D376,Listen!$F$3:$H$39,2,0),0)</f>
        <v>0</v>
      </c>
      <c r="M376" s="849">
        <f>IFERROR(VLOOKUP($D376,Listen!$F$3:$H$39,3,0),0)</f>
        <v>0</v>
      </c>
      <c r="N376" s="1115">
        <f t="shared" si="56"/>
        <v>0</v>
      </c>
      <c r="O376" s="1115">
        <f t="shared" si="67"/>
        <v>0</v>
      </c>
      <c r="P376" s="1115">
        <f t="shared" si="67"/>
        <v>0</v>
      </c>
      <c r="Q376" s="1115">
        <f t="shared" si="67"/>
        <v>0</v>
      </c>
      <c r="R376" s="1115">
        <f t="shared" si="67"/>
        <v>0</v>
      </c>
      <c r="S376" s="1115">
        <f t="shared" si="67"/>
        <v>0</v>
      </c>
      <c r="T376" s="1115">
        <f t="shared" si="67"/>
        <v>0</v>
      </c>
      <c r="U376" s="851">
        <f t="shared" si="61"/>
        <v>0</v>
      </c>
      <c r="V376" s="852">
        <f>IF(E376='A. Allgemeine Informationen'!$D$14,$K376-W376,HLOOKUP('A. Allgemeine Informationen'!$D$14-1,$X$5:$AD$2005,ROW(E376)-4,FALSE)-$W376)</f>
        <v>0</v>
      </c>
      <c r="W376" s="851">
        <f>HLOOKUP('A. Allgemeine Informationen'!$D$14,$X$5:$AD$2005,ROW(E376)-4,FALSE)</f>
        <v>0</v>
      </c>
      <c r="X376" s="851">
        <f t="shared" si="57"/>
        <v>0</v>
      </c>
      <c r="Y376" s="851">
        <f t="shared" si="66"/>
        <v>0</v>
      </c>
      <c r="Z376" s="851">
        <f t="shared" si="66"/>
        <v>0</v>
      </c>
      <c r="AA376" s="851">
        <f t="shared" si="66"/>
        <v>0</v>
      </c>
      <c r="AB376" s="851">
        <f t="shared" si="65"/>
        <v>0</v>
      </c>
      <c r="AC376" s="851">
        <f t="shared" si="65"/>
        <v>0</v>
      </c>
      <c r="AD376" s="853">
        <f t="shared" si="65"/>
        <v>0</v>
      </c>
    </row>
    <row r="377" spans="2:30" s="971" customFormat="1" ht="15" customHeight="1" x14ac:dyDescent="0.2">
      <c r="B377" s="840"/>
      <c r="C377" s="970" t="str">
        <f>IF(B377="","",VLOOKUP(B377,'E8. KKauf_Berechnung'!$B$11:$D$140,2,0))</f>
        <v/>
      </c>
      <c r="D377" s="841"/>
      <c r="E377" s="842"/>
      <c r="F377" s="836"/>
      <c r="G377" s="836"/>
      <c r="H377" s="836"/>
      <c r="I377" s="843">
        <f t="shared" si="58"/>
        <v>0</v>
      </c>
      <c r="J377" s="836"/>
      <c r="K377" s="843">
        <f t="shared" si="59"/>
        <v>0</v>
      </c>
      <c r="L377" s="849">
        <f>IFERROR(VLOOKUP($D377,Listen!$F$3:$H$39,2,0),0)</f>
        <v>0</v>
      </c>
      <c r="M377" s="849">
        <f>IFERROR(VLOOKUP($D377,Listen!$F$3:$H$39,3,0),0)</f>
        <v>0</v>
      </c>
      <c r="N377" s="1115">
        <f t="shared" si="56"/>
        <v>0</v>
      </c>
      <c r="O377" s="1115">
        <f t="shared" si="67"/>
        <v>0</v>
      </c>
      <c r="P377" s="1115">
        <f t="shared" si="67"/>
        <v>0</v>
      </c>
      <c r="Q377" s="1115">
        <f t="shared" si="67"/>
        <v>0</v>
      </c>
      <c r="R377" s="1115">
        <f t="shared" si="67"/>
        <v>0</v>
      </c>
      <c r="S377" s="1115">
        <f t="shared" si="67"/>
        <v>0</v>
      </c>
      <c r="T377" s="1115">
        <f t="shared" si="67"/>
        <v>0</v>
      </c>
      <c r="U377" s="851">
        <f t="shared" si="61"/>
        <v>0</v>
      </c>
      <c r="V377" s="852">
        <f>IF(E377='A. Allgemeine Informationen'!$D$14,$K377-W377,HLOOKUP('A. Allgemeine Informationen'!$D$14-1,$X$5:$AD$2005,ROW(E377)-4,FALSE)-$W377)</f>
        <v>0</v>
      </c>
      <c r="W377" s="851">
        <f>HLOOKUP('A. Allgemeine Informationen'!$D$14,$X$5:$AD$2005,ROW(E377)-4,FALSE)</f>
        <v>0</v>
      </c>
      <c r="X377" s="851">
        <f t="shared" si="57"/>
        <v>0</v>
      </c>
      <c r="Y377" s="851">
        <f t="shared" si="66"/>
        <v>0</v>
      </c>
      <c r="Z377" s="851">
        <f t="shared" si="66"/>
        <v>0</v>
      </c>
      <c r="AA377" s="851">
        <f t="shared" si="66"/>
        <v>0</v>
      </c>
      <c r="AB377" s="851">
        <f t="shared" si="65"/>
        <v>0</v>
      </c>
      <c r="AC377" s="851">
        <f t="shared" si="65"/>
        <v>0</v>
      </c>
      <c r="AD377" s="853">
        <f t="shared" si="65"/>
        <v>0</v>
      </c>
    </row>
    <row r="378" spans="2:30" s="971" customFormat="1" ht="15" customHeight="1" x14ac:dyDescent="0.2">
      <c r="B378" s="840"/>
      <c r="C378" s="970" t="str">
        <f>IF(B378="","",VLOOKUP(B378,'E8. KKauf_Berechnung'!$B$11:$D$140,2,0))</f>
        <v/>
      </c>
      <c r="D378" s="841"/>
      <c r="E378" s="842"/>
      <c r="F378" s="836"/>
      <c r="G378" s="836"/>
      <c r="H378" s="836"/>
      <c r="I378" s="843">
        <f t="shared" si="58"/>
        <v>0</v>
      </c>
      <c r="J378" s="836"/>
      <c r="K378" s="843">
        <f t="shared" si="59"/>
        <v>0</v>
      </c>
      <c r="L378" s="849">
        <f>IFERROR(VLOOKUP($D378,Listen!$F$3:$H$39,2,0),0)</f>
        <v>0</v>
      </c>
      <c r="M378" s="849">
        <f>IFERROR(VLOOKUP($D378,Listen!$F$3:$H$39,3,0),0)</f>
        <v>0</v>
      </c>
      <c r="N378" s="1115">
        <f t="shared" si="56"/>
        <v>0</v>
      </c>
      <c r="O378" s="1115">
        <f t="shared" si="67"/>
        <v>0</v>
      </c>
      <c r="P378" s="1115">
        <f t="shared" si="67"/>
        <v>0</v>
      </c>
      <c r="Q378" s="1115">
        <f t="shared" si="67"/>
        <v>0</v>
      </c>
      <c r="R378" s="1115">
        <f t="shared" si="67"/>
        <v>0</v>
      </c>
      <c r="S378" s="1115">
        <f t="shared" si="67"/>
        <v>0</v>
      </c>
      <c r="T378" s="1115">
        <f t="shared" si="67"/>
        <v>0</v>
      </c>
      <c r="U378" s="851">
        <f t="shared" si="61"/>
        <v>0</v>
      </c>
      <c r="V378" s="852">
        <f>IF(E378='A. Allgemeine Informationen'!$D$14,$K378-W378,HLOOKUP('A. Allgemeine Informationen'!$D$14-1,$X$5:$AD$2005,ROW(E378)-4,FALSE)-$W378)</f>
        <v>0</v>
      </c>
      <c r="W378" s="851">
        <f>HLOOKUP('A. Allgemeine Informationen'!$D$14,$X$5:$AD$2005,ROW(E378)-4,FALSE)</f>
        <v>0</v>
      </c>
      <c r="X378" s="851">
        <f t="shared" si="57"/>
        <v>0</v>
      </c>
      <c r="Y378" s="851">
        <f t="shared" si="66"/>
        <v>0</v>
      </c>
      <c r="Z378" s="851">
        <f t="shared" si="66"/>
        <v>0</v>
      </c>
      <c r="AA378" s="851">
        <f t="shared" si="66"/>
        <v>0</v>
      </c>
      <c r="AB378" s="851">
        <f t="shared" si="65"/>
        <v>0</v>
      </c>
      <c r="AC378" s="851">
        <f t="shared" si="65"/>
        <v>0</v>
      </c>
      <c r="AD378" s="853">
        <f t="shared" si="65"/>
        <v>0</v>
      </c>
    </row>
    <row r="379" spans="2:30" s="971" customFormat="1" ht="15" customHeight="1" x14ac:dyDescent="0.2">
      <c r="B379" s="840"/>
      <c r="C379" s="970" t="str">
        <f>IF(B379="","",VLOOKUP(B379,'E8. KKauf_Berechnung'!$B$11:$D$140,2,0))</f>
        <v/>
      </c>
      <c r="D379" s="841"/>
      <c r="E379" s="842"/>
      <c r="F379" s="836"/>
      <c r="G379" s="836"/>
      <c r="H379" s="836"/>
      <c r="I379" s="843">
        <f t="shared" si="58"/>
        <v>0</v>
      </c>
      <c r="J379" s="836"/>
      <c r="K379" s="843">
        <f t="shared" si="59"/>
        <v>0</v>
      </c>
      <c r="L379" s="849">
        <f>IFERROR(VLOOKUP($D379,Listen!$F$3:$H$39,2,0),0)</f>
        <v>0</v>
      </c>
      <c r="M379" s="849">
        <f>IFERROR(VLOOKUP($D379,Listen!$F$3:$H$39,3,0),0)</f>
        <v>0</v>
      </c>
      <c r="N379" s="1115">
        <f t="shared" si="56"/>
        <v>0</v>
      </c>
      <c r="O379" s="1115">
        <f t="shared" si="67"/>
        <v>0</v>
      </c>
      <c r="P379" s="1115">
        <f t="shared" si="67"/>
        <v>0</v>
      </c>
      <c r="Q379" s="1115">
        <f t="shared" si="67"/>
        <v>0</v>
      </c>
      <c r="R379" s="1115">
        <f t="shared" si="67"/>
        <v>0</v>
      </c>
      <c r="S379" s="1115">
        <f t="shared" si="67"/>
        <v>0</v>
      </c>
      <c r="T379" s="1115">
        <f t="shared" si="67"/>
        <v>0</v>
      </c>
      <c r="U379" s="851">
        <f t="shared" si="61"/>
        <v>0</v>
      </c>
      <c r="V379" s="852">
        <f>IF(E379='A. Allgemeine Informationen'!$D$14,$K379-W379,HLOOKUP('A. Allgemeine Informationen'!$D$14-1,$X$5:$AD$2005,ROW(E379)-4,FALSE)-$W379)</f>
        <v>0</v>
      </c>
      <c r="W379" s="851">
        <f>HLOOKUP('A. Allgemeine Informationen'!$D$14,$X$5:$AD$2005,ROW(E379)-4,FALSE)</f>
        <v>0</v>
      </c>
      <c r="X379" s="851">
        <f t="shared" si="57"/>
        <v>0</v>
      </c>
      <c r="Y379" s="851">
        <f t="shared" si="66"/>
        <v>0</v>
      </c>
      <c r="Z379" s="851">
        <f t="shared" si="66"/>
        <v>0</v>
      </c>
      <c r="AA379" s="851">
        <f t="shared" si="66"/>
        <v>0</v>
      </c>
      <c r="AB379" s="851">
        <f t="shared" si="65"/>
        <v>0</v>
      </c>
      <c r="AC379" s="851">
        <f t="shared" si="65"/>
        <v>0</v>
      </c>
      <c r="AD379" s="853">
        <f t="shared" si="65"/>
        <v>0</v>
      </c>
    </row>
    <row r="380" spans="2:30" s="971" customFormat="1" ht="15" customHeight="1" x14ac:dyDescent="0.2">
      <c r="B380" s="840"/>
      <c r="C380" s="970" t="str">
        <f>IF(B380="","",VLOOKUP(B380,'E8. KKauf_Berechnung'!$B$11:$D$140,2,0))</f>
        <v/>
      </c>
      <c r="D380" s="841"/>
      <c r="E380" s="842"/>
      <c r="F380" s="836"/>
      <c r="G380" s="836"/>
      <c r="H380" s="836"/>
      <c r="I380" s="843">
        <f t="shared" si="58"/>
        <v>0</v>
      </c>
      <c r="J380" s="836"/>
      <c r="K380" s="843">
        <f t="shared" si="59"/>
        <v>0</v>
      </c>
      <c r="L380" s="849">
        <f>IFERROR(VLOOKUP($D380,Listen!$F$3:$H$39,2,0),0)</f>
        <v>0</v>
      </c>
      <c r="M380" s="849">
        <f>IFERROR(VLOOKUP($D380,Listen!$F$3:$H$39,3,0),0)</f>
        <v>0</v>
      </c>
      <c r="N380" s="1115">
        <f t="shared" si="56"/>
        <v>0</v>
      </c>
      <c r="O380" s="1115">
        <f t="shared" si="67"/>
        <v>0</v>
      </c>
      <c r="P380" s="1115">
        <f t="shared" si="67"/>
        <v>0</v>
      </c>
      <c r="Q380" s="1115">
        <f t="shared" si="67"/>
        <v>0</v>
      </c>
      <c r="R380" s="1115">
        <f t="shared" si="67"/>
        <v>0</v>
      </c>
      <c r="S380" s="1115">
        <f t="shared" si="67"/>
        <v>0</v>
      </c>
      <c r="T380" s="1115">
        <f t="shared" si="67"/>
        <v>0</v>
      </c>
      <c r="U380" s="851">
        <f t="shared" si="61"/>
        <v>0</v>
      </c>
      <c r="V380" s="852">
        <f>IF(E380='A. Allgemeine Informationen'!$D$14,$K380-W380,HLOOKUP('A. Allgemeine Informationen'!$D$14-1,$X$5:$AD$2005,ROW(E380)-4,FALSE)-$W380)</f>
        <v>0</v>
      </c>
      <c r="W380" s="851">
        <f>HLOOKUP('A. Allgemeine Informationen'!$D$14,$X$5:$AD$2005,ROW(E380)-4,FALSE)</f>
        <v>0</v>
      </c>
      <c r="X380" s="851">
        <f t="shared" si="57"/>
        <v>0</v>
      </c>
      <c r="Y380" s="851">
        <f t="shared" si="66"/>
        <v>0</v>
      </c>
      <c r="Z380" s="851">
        <f t="shared" si="66"/>
        <v>0</v>
      </c>
      <c r="AA380" s="851">
        <f t="shared" si="66"/>
        <v>0</v>
      </c>
      <c r="AB380" s="851">
        <f t="shared" si="65"/>
        <v>0</v>
      </c>
      <c r="AC380" s="851">
        <f t="shared" si="65"/>
        <v>0</v>
      </c>
      <c r="AD380" s="853">
        <f t="shared" si="65"/>
        <v>0</v>
      </c>
    </row>
    <row r="381" spans="2:30" s="971" customFormat="1" ht="15" customHeight="1" x14ac:dyDescent="0.2">
      <c r="B381" s="840"/>
      <c r="C381" s="970" t="str">
        <f>IF(B381="","",VLOOKUP(B381,'E8. KKauf_Berechnung'!$B$11:$D$140,2,0))</f>
        <v/>
      </c>
      <c r="D381" s="841"/>
      <c r="E381" s="842"/>
      <c r="F381" s="836"/>
      <c r="G381" s="836"/>
      <c r="H381" s="836"/>
      <c r="I381" s="843">
        <f t="shared" si="58"/>
        <v>0</v>
      </c>
      <c r="J381" s="836"/>
      <c r="K381" s="843">
        <f t="shared" si="59"/>
        <v>0</v>
      </c>
      <c r="L381" s="849">
        <f>IFERROR(VLOOKUP($D381,Listen!$F$3:$H$39,2,0),0)</f>
        <v>0</v>
      </c>
      <c r="M381" s="849">
        <f>IFERROR(VLOOKUP($D381,Listen!$F$3:$H$39,3,0),0)</f>
        <v>0</v>
      </c>
      <c r="N381" s="1115">
        <f t="shared" si="56"/>
        <v>0</v>
      </c>
      <c r="O381" s="1115">
        <f t="shared" si="67"/>
        <v>0</v>
      </c>
      <c r="P381" s="1115">
        <f t="shared" si="67"/>
        <v>0</v>
      </c>
      <c r="Q381" s="1115">
        <f t="shared" si="67"/>
        <v>0</v>
      </c>
      <c r="R381" s="1115">
        <f t="shared" si="67"/>
        <v>0</v>
      </c>
      <c r="S381" s="1115">
        <f t="shared" si="67"/>
        <v>0</v>
      </c>
      <c r="T381" s="1115">
        <f t="shared" si="67"/>
        <v>0</v>
      </c>
      <c r="U381" s="851">
        <f t="shared" si="61"/>
        <v>0</v>
      </c>
      <c r="V381" s="852">
        <f>IF(E381='A. Allgemeine Informationen'!$D$14,$K381-W381,HLOOKUP('A. Allgemeine Informationen'!$D$14-1,$X$5:$AD$2005,ROW(E381)-4,FALSE)-$W381)</f>
        <v>0</v>
      </c>
      <c r="W381" s="851">
        <f>HLOOKUP('A. Allgemeine Informationen'!$D$14,$X$5:$AD$2005,ROW(E381)-4,FALSE)</f>
        <v>0</v>
      </c>
      <c r="X381" s="851">
        <f t="shared" si="57"/>
        <v>0</v>
      </c>
      <c r="Y381" s="851">
        <f t="shared" si="66"/>
        <v>0</v>
      </c>
      <c r="Z381" s="851">
        <f t="shared" si="66"/>
        <v>0</v>
      </c>
      <c r="AA381" s="851">
        <f t="shared" si="66"/>
        <v>0</v>
      </c>
      <c r="AB381" s="851">
        <f t="shared" si="65"/>
        <v>0</v>
      </c>
      <c r="AC381" s="851">
        <f t="shared" si="65"/>
        <v>0</v>
      </c>
      <c r="AD381" s="853">
        <f t="shared" si="65"/>
        <v>0</v>
      </c>
    </row>
    <row r="382" spans="2:30" s="971" customFormat="1" ht="15" customHeight="1" x14ac:dyDescent="0.2">
      <c r="B382" s="840"/>
      <c r="C382" s="970" t="str">
        <f>IF(B382="","",VLOOKUP(B382,'E8. KKauf_Berechnung'!$B$11:$D$140,2,0))</f>
        <v/>
      </c>
      <c r="D382" s="841"/>
      <c r="E382" s="842"/>
      <c r="F382" s="836"/>
      <c r="G382" s="836"/>
      <c r="H382" s="836"/>
      <c r="I382" s="843">
        <f t="shared" si="58"/>
        <v>0</v>
      </c>
      <c r="J382" s="836"/>
      <c r="K382" s="843">
        <f t="shared" si="59"/>
        <v>0</v>
      </c>
      <c r="L382" s="849">
        <f>IFERROR(VLOOKUP($D382,Listen!$F$3:$H$39,2,0),0)</f>
        <v>0</v>
      </c>
      <c r="M382" s="849">
        <f>IFERROR(VLOOKUP($D382,Listen!$F$3:$H$39,3,0),0)</f>
        <v>0</v>
      </c>
      <c r="N382" s="1115">
        <f t="shared" si="56"/>
        <v>0</v>
      </c>
      <c r="O382" s="1115">
        <f t="shared" si="67"/>
        <v>0</v>
      </c>
      <c r="P382" s="1115">
        <f t="shared" si="67"/>
        <v>0</v>
      </c>
      <c r="Q382" s="1115">
        <f t="shared" si="67"/>
        <v>0</v>
      </c>
      <c r="R382" s="1115">
        <f t="shared" si="67"/>
        <v>0</v>
      </c>
      <c r="S382" s="1115">
        <f t="shared" si="67"/>
        <v>0</v>
      </c>
      <c r="T382" s="1115">
        <f t="shared" si="67"/>
        <v>0</v>
      </c>
      <c r="U382" s="851">
        <f t="shared" si="61"/>
        <v>0</v>
      </c>
      <c r="V382" s="852">
        <f>IF(E382='A. Allgemeine Informationen'!$D$14,$K382-W382,HLOOKUP('A. Allgemeine Informationen'!$D$14-1,$X$5:$AD$2005,ROW(E382)-4,FALSE)-$W382)</f>
        <v>0</v>
      </c>
      <c r="W382" s="851">
        <f>HLOOKUP('A. Allgemeine Informationen'!$D$14,$X$5:$AD$2005,ROW(E382)-4,FALSE)</f>
        <v>0</v>
      </c>
      <c r="X382" s="851">
        <f t="shared" si="57"/>
        <v>0</v>
      </c>
      <c r="Y382" s="851">
        <f t="shared" si="66"/>
        <v>0</v>
      </c>
      <c r="Z382" s="851">
        <f t="shared" si="66"/>
        <v>0</v>
      </c>
      <c r="AA382" s="851">
        <f t="shared" si="66"/>
        <v>0</v>
      </c>
      <c r="AB382" s="851">
        <f t="shared" si="65"/>
        <v>0</v>
      </c>
      <c r="AC382" s="851">
        <f t="shared" si="65"/>
        <v>0</v>
      </c>
      <c r="AD382" s="853">
        <f t="shared" si="65"/>
        <v>0</v>
      </c>
    </row>
    <row r="383" spans="2:30" s="971" customFormat="1" ht="15" customHeight="1" x14ac:dyDescent="0.2">
      <c r="B383" s="840"/>
      <c r="C383" s="970" t="str">
        <f>IF(B383="","",VLOOKUP(B383,'E8. KKauf_Berechnung'!$B$11:$D$140,2,0))</f>
        <v/>
      </c>
      <c r="D383" s="841"/>
      <c r="E383" s="842"/>
      <c r="F383" s="836"/>
      <c r="G383" s="836"/>
      <c r="H383" s="836"/>
      <c r="I383" s="843">
        <f t="shared" si="58"/>
        <v>0</v>
      </c>
      <c r="J383" s="836"/>
      <c r="K383" s="843">
        <f t="shared" si="59"/>
        <v>0</v>
      </c>
      <c r="L383" s="849">
        <f>IFERROR(VLOOKUP($D383,Listen!$F$3:$H$39,2,0),0)</f>
        <v>0</v>
      </c>
      <c r="M383" s="849">
        <f>IFERROR(VLOOKUP($D383,Listen!$F$3:$H$39,3,0),0)</f>
        <v>0</v>
      </c>
      <c r="N383" s="1115">
        <f t="shared" si="56"/>
        <v>0</v>
      </c>
      <c r="O383" s="1115">
        <f t="shared" si="67"/>
        <v>0</v>
      </c>
      <c r="P383" s="1115">
        <f t="shared" si="67"/>
        <v>0</v>
      </c>
      <c r="Q383" s="1115">
        <f t="shared" si="67"/>
        <v>0</v>
      </c>
      <c r="R383" s="1115">
        <f t="shared" si="67"/>
        <v>0</v>
      </c>
      <c r="S383" s="1115">
        <f t="shared" si="67"/>
        <v>0</v>
      </c>
      <c r="T383" s="1115">
        <f t="shared" si="67"/>
        <v>0</v>
      </c>
      <c r="U383" s="851">
        <f t="shared" si="61"/>
        <v>0</v>
      </c>
      <c r="V383" s="852">
        <f>IF(E383='A. Allgemeine Informationen'!$D$14,$K383-W383,HLOOKUP('A. Allgemeine Informationen'!$D$14-1,$X$5:$AD$2005,ROW(E383)-4,FALSE)-$W383)</f>
        <v>0</v>
      </c>
      <c r="W383" s="851">
        <f>HLOOKUP('A. Allgemeine Informationen'!$D$14,$X$5:$AD$2005,ROW(E383)-4,FALSE)</f>
        <v>0</v>
      </c>
      <c r="X383" s="851">
        <f t="shared" si="57"/>
        <v>0</v>
      </c>
      <c r="Y383" s="851">
        <f t="shared" si="66"/>
        <v>0</v>
      </c>
      <c r="Z383" s="851">
        <f t="shared" si="66"/>
        <v>0</v>
      </c>
      <c r="AA383" s="851">
        <f t="shared" si="66"/>
        <v>0</v>
      </c>
      <c r="AB383" s="851">
        <f t="shared" si="65"/>
        <v>0</v>
      </c>
      <c r="AC383" s="851">
        <f t="shared" si="65"/>
        <v>0</v>
      </c>
      <c r="AD383" s="853">
        <f t="shared" si="65"/>
        <v>0</v>
      </c>
    </row>
    <row r="384" spans="2:30" s="971" customFormat="1" ht="15" customHeight="1" x14ac:dyDescent="0.2">
      <c r="B384" s="840"/>
      <c r="C384" s="970" t="str">
        <f>IF(B384="","",VLOOKUP(B384,'E8. KKauf_Berechnung'!$B$11:$D$140,2,0))</f>
        <v/>
      </c>
      <c r="D384" s="841"/>
      <c r="E384" s="842"/>
      <c r="F384" s="836"/>
      <c r="G384" s="836"/>
      <c r="H384" s="836"/>
      <c r="I384" s="843">
        <f t="shared" si="58"/>
        <v>0</v>
      </c>
      <c r="J384" s="836"/>
      <c r="K384" s="843">
        <f t="shared" si="59"/>
        <v>0</v>
      </c>
      <c r="L384" s="849">
        <f>IFERROR(VLOOKUP($D384,Listen!$F$3:$H$39,2,0),0)</f>
        <v>0</v>
      </c>
      <c r="M384" s="849">
        <f>IFERROR(VLOOKUP($D384,Listen!$F$3:$H$39,3,0),0)</f>
        <v>0</v>
      </c>
      <c r="N384" s="1115">
        <f t="shared" si="56"/>
        <v>0</v>
      </c>
      <c r="O384" s="1115">
        <f t="shared" si="67"/>
        <v>0</v>
      </c>
      <c r="P384" s="1115">
        <f t="shared" si="67"/>
        <v>0</v>
      </c>
      <c r="Q384" s="1115">
        <f t="shared" si="67"/>
        <v>0</v>
      </c>
      <c r="R384" s="1115">
        <f t="shared" si="67"/>
        <v>0</v>
      </c>
      <c r="S384" s="1115">
        <f t="shared" si="67"/>
        <v>0</v>
      </c>
      <c r="T384" s="1115">
        <f t="shared" si="67"/>
        <v>0</v>
      </c>
      <c r="U384" s="851">
        <f t="shared" si="61"/>
        <v>0</v>
      </c>
      <c r="V384" s="852">
        <f>IF(E384='A. Allgemeine Informationen'!$D$14,$K384-W384,HLOOKUP('A. Allgemeine Informationen'!$D$14-1,$X$5:$AD$2005,ROW(E384)-4,FALSE)-$W384)</f>
        <v>0</v>
      </c>
      <c r="W384" s="851">
        <f>HLOOKUP('A. Allgemeine Informationen'!$D$14,$X$5:$AD$2005,ROW(E384)-4,FALSE)</f>
        <v>0</v>
      </c>
      <c r="X384" s="851">
        <f t="shared" si="57"/>
        <v>0</v>
      </c>
      <c r="Y384" s="851">
        <f t="shared" si="66"/>
        <v>0</v>
      </c>
      <c r="Z384" s="851">
        <f t="shared" si="66"/>
        <v>0</v>
      </c>
      <c r="AA384" s="851">
        <f t="shared" si="66"/>
        <v>0</v>
      </c>
      <c r="AB384" s="851">
        <f t="shared" si="65"/>
        <v>0</v>
      </c>
      <c r="AC384" s="851">
        <f t="shared" si="65"/>
        <v>0</v>
      </c>
      <c r="AD384" s="853">
        <f t="shared" si="65"/>
        <v>0</v>
      </c>
    </row>
    <row r="385" spans="2:30" s="971" customFormat="1" ht="15" customHeight="1" x14ac:dyDescent="0.2">
      <c r="B385" s="840"/>
      <c r="C385" s="970" t="str">
        <f>IF(B385="","",VLOOKUP(B385,'E8. KKauf_Berechnung'!$B$11:$D$140,2,0))</f>
        <v/>
      </c>
      <c r="D385" s="841"/>
      <c r="E385" s="842"/>
      <c r="F385" s="836"/>
      <c r="G385" s="836"/>
      <c r="H385" s="836"/>
      <c r="I385" s="843">
        <f t="shared" si="58"/>
        <v>0</v>
      </c>
      <c r="J385" s="836"/>
      <c r="K385" s="843">
        <f t="shared" si="59"/>
        <v>0</v>
      </c>
      <c r="L385" s="849">
        <f>IFERROR(VLOOKUP($D385,Listen!$F$3:$H$39,2,0),0)</f>
        <v>0</v>
      </c>
      <c r="M385" s="849">
        <f>IFERROR(VLOOKUP($D385,Listen!$F$3:$H$39,3,0),0)</f>
        <v>0</v>
      </c>
      <c r="N385" s="1115">
        <f t="shared" si="56"/>
        <v>0</v>
      </c>
      <c r="O385" s="1115">
        <f t="shared" si="67"/>
        <v>0</v>
      </c>
      <c r="P385" s="1115">
        <f t="shared" si="67"/>
        <v>0</v>
      </c>
      <c r="Q385" s="1115">
        <f t="shared" si="67"/>
        <v>0</v>
      </c>
      <c r="R385" s="1115">
        <f t="shared" si="67"/>
        <v>0</v>
      </c>
      <c r="S385" s="1115">
        <f t="shared" si="67"/>
        <v>0</v>
      </c>
      <c r="T385" s="1115">
        <f t="shared" si="67"/>
        <v>0</v>
      </c>
      <c r="U385" s="851">
        <f t="shared" si="61"/>
        <v>0</v>
      </c>
      <c r="V385" s="852">
        <f>IF(E385='A. Allgemeine Informationen'!$D$14,$K385-W385,HLOOKUP('A. Allgemeine Informationen'!$D$14-1,$X$5:$AD$2005,ROW(E385)-4,FALSE)-$W385)</f>
        <v>0</v>
      </c>
      <c r="W385" s="851">
        <f>HLOOKUP('A. Allgemeine Informationen'!$D$14,$X$5:$AD$2005,ROW(E385)-4,FALSE)</f>
        <v>0</v>
      </c>
      <c r="X385" s="851">
        <f t="shared" si="57"/>
        <v>0</v>
      </c>
      <c r="Y385" s="851">
        <f t="shared" si="66"/>
        <v>0</v>
      </c>
      <c r="Z385" s="851">
        <f t="shared" si="66"/>
        <v>0</v>
      </c>
      <c r="AA385" s="851">
        <f t="shared" si="66"/>
        <v>0</v>
      </c>
      <c r="AB385" s="851">
        <f t="shared" si="65"/>
        <v>0</v>
      </c>
      <c r="AC385" s="851">
        <f t="shared" si="65"/>
        <v>0</v>
      </c>
      <c r="AD385" s="853">
        <f t="shared" si="65"/>
        <v>0</v>
      </c>
    </row>
    <row r="386" spans="2:30" s="971" customFormat="1" ht="15" customHeight="1" x14ac:dyDescent="0.2">
      <c r="B386" s="840"/>
      <c r="C386" s="970" t="str">
        <f>IF(B386="","",VLOOKUP(B386,'E8. KKauf_Berechnung'!$B$11:$D$140,2,0))</f>
        <v/>
      </c>
      <c r="D386" s="841"/>
      <c r="E386" s="842"/>
      <c r="F386" s="836"/>
      <c r="G386" s="836"/>
      <c r="H386" s="836"/>
      <c r="I386" s="843">
        <f t="shared" si="58"/>
        <v>0</v>
      </c>
      <c r="J386" s="836"/>
      <c r="K386" s="843">
        <f t="shared" si="59"/>
        <v>0</v>
      </c>
      <c r="L386" s="849">
        <f>IFERROR(VLOOKUP($D386,Listen!$F$3:$H$39,2,0),0)</f>
        <v>0</v>
      </c>
      <c r="M386" s="849">
        <f>IFERROR(VLOOKUP($D386,Listen!$F$3:$H$39,3,0),0)</f>
        <v>0</v>
      </c>
      <c r="N386" s="1115">
        <f t="shared" si="56"/>
        <v>0</v>
      </c>
      <c r="O386" s="1115">
        <f t="shared" si="67"/>
        <v>0</v>
      </c>
      <c r="P386" s="1115">
        <f t="shared" si="67"/>
        <v>0</v>
      </c>
      <c r="Q386" s="1115">
        <f t="shared" si="67"/>
        <v>0</v>
      </c>
      <c r="R386" s="1115">
        <f t="shared" si="67"/>
        <v>0</v>
      </c>
      <c r="S386" s="1115">
        <f t="shared" si="67"/>
        <v>0</v>
      </c>
      <c r="T386" s="1115">
        <f t="shared" si="67"/>
        <v>0</v>
      </c>
      <c r="U386" s="851">
        <f t="shared" si="61"/>
        <v>0</v>
      </c>
      <c r="V386" s="852">
        <f>IF(E386='A. Allgemeine Informationen'!$D$14,$K386-W386,HLOOKUP('A. Allgemeine Informationen'!$D$14-1,$X$5:$AD$2005,ROW(E386)-4,FALSE)-$W386)</f>
        <v>0</v>
      </c>
      <c r="W386" s="851">
        <f>HLOOKUP('A. Allgemeine Informationen'!$D$14,$X$5:$AD$2005,ROW(E386)-4,FALSE)</f>
        <v>0</v>
      </c>
      <c r="X386" s="851">
        <f t="shared" si="57"/>
        <v>0</v>
      </c>
      <c r="Y386" s="851">
        <f t="shared" si="66"/>
        <v>0</v>
      </c>
      <c r="Z386" s="851">
        <f t="shared" si="66"/>
        <v>0</v>
      </c>
      <c r="AA386" s="851">
        <f t="shared" si="66"/>
        <v>0</v>
      </c>
      <c r="AB386" s="851">
        <f t="shared" si="65"/>
        <v>0</v>
      </c>
      <c r="AC386" s="851">
        <f t="shared" si="65"/>
        <v>0</v>
      </c>
      <c r="AD386" s="853">
        <f t="shared" si="65"/>
        <v>0</v>
      </c>
    </row>
    <row r="387" spans="2:30" s="971" customFormat="1" ht="15" customHeight="1" x14ac:dyDescent="0.2">
      <c r="B387" s="840"/>
      <c r="C387" s="970" t="str">
        <f>IF(B387="","",VLOOKUP(B387,'E8. KKauf_Berechnung'!$B$11:$D$140,2,0))</f>
        <v/>
      </c>
      <c r="D387" s="841"/>
      <c r="E387" s="842"/>
      <c r="F387" s="836"/>
      <c r="G387" s="836"/>
      <c r="H387" s="836"/>
      <c r="I387" s="843">
        <f t="shared" si="58"/>
        <v>0</v>
      </c>
      <c r="J387" s="836"/>
      <c r="K387" s="843">
        <f t="shared" si="59"/>
        <v>0</v>
      </c>
      <c r="L387" s="849">
        <f>IFERROR(VLOOKUP($D387,Listen!$F$3:$H$39,2,0),0)</f>
        <v>0</v>
      </c>
      <c r="M387" s="849">
        <f>IFERROR(VLOOKUP($D387,Listen!$F$3:$H$39,3,0),0)</f>
        <v>0</v>
      </c>
      <c r="N387" s="1115">
        <f t="shared" si="56"/>
        <v>0</v>
      </c>
      <c r="O387" s="1115">
        <f t="shared" si="67"/>
        <v>0</v>
      </c>
      <c r="P387" s="1115">
        <f t="shared" si="67"/>
        <v>0</v>
      </c>
      <c r="Q387" s="1115">
        <f t="shared" si="67"/>
        <v>0</v>
      </c>
      <c r="R387" s="1115">
        <f t="shared" si="67"/>
        <v>0</v>
      </c>
      <c r="S387" s="1115">
        <f t="shared" si="67"/>
        <v>0</v>
      </c>
      <c r="T387" s="1115">
        <f t="shared" si="67"/>
        <v>0</v>
      </c>
      <c r="U387" s="851">
        <f t="shared" si="61"/>
        <v>0</v>
      </c>
      <c r="V387" s="852">
        <f>IF(E387='A. Allgemeine Informationen'!$D$14,$K387-W387,HLOOKUP('A. Allgemeine Informationen'!$D$14-1,$X$5:$AD$2005,ROW(E387)-4,FALSE)-$W387)</f>
        <v>0</v>
      </c>
      <c r="W387" s="851">
        <f>HLOOKUP('A. Allgemeine Informationen'!$D$14,$X$5:$AD$2005,ROW(E387)-4,FALSE)</f>
        <v>0</v>
      </c>
      <c r="X387" s="851">
        <f t="shared" si="57"/>
        <v>0</v>
      </c>
      <c r="Y387" s="851">
        <f t="shared" si="66"/>
        <v>0</v>
      </c>
      <c r="Z387" s="851">
        <f t="shared" si="66"/>
        <v>0</v>
      </c>
      <c r="AA387" s="851">
        <f t="shared" si="66"/>
        <v>0</v>
      </c>
      <c r="AB387" s="851">
        <f t="shared" si="65"/>
        <v>0</v>
      </c>
      <c r="AC387" s="851">
        <f t="shared" si="65"/>
        <v>0</v>
      </c>
      <c r="AD387" s="853">
        <f t="shared" si="65"/>
        <v>0</v>
      </c>
    </row>
    <row r="388" spans="2:30" s="971" customFormat="1" ht="15" customHeight="1" x14ac:dyDescent="0.2">
      <c r="B388" s="840"/>
      <c r="C388" s="970" t="str">
        <f>IF(B388="","",VLOOKUP(B388,'E8. KKauf_Berechnung'!$B$11:$D$140,2,0))</f>
        <v/>
      </c>
      <c r="D388" s="841"/>
      <c r="E388" s="842"/>
      <c r="F388" s="836"/>
      <c r="G388" s="836"/>
      <c r="H388" s="836"/>
      <c r="I388" s="843">
        <f t="shared" si="58"/>
        <v>0</v>
      </c>
      <c r="J388" s="836"/>
      <c r="K388" s="843">
        <f t="shared" si="59"/>
        <v>0</v>
      </c>
      <c r="L388" s="849">
        <f>IFERROR(VLOOKUP($D388,Listen!$F$3:$H$39,2,0),0)</f>
        <v>0</v>
      </c>
      <c r="M388" s="849">
        <f>IFERROR(VLOOKUP($D388,Listen!$F$3:$H$39,3,0),0)</f>
        <v>0</v>
      </c>
      <c r="N388" s="1115">
        <f t="shared" si="56"/>
        <v>0</v>
      </c>
      <c r="O388" s="1115">
        <f t="shared" si="67"/>
        <v>0</v>
      </c>
      <c r="P388" s="1115">
        <f t="shared" si="67"/>
        <v>0</v>
      </c>
      <c r="Q388" s="1115">
        <f t="shared" si="67"/>
        <v>0</v>
      </c>
      <c r="R388" s="1115">
        <f t="shared" si="67"/>
        <v>0</v>
      </c>
      <c r="S388" s="1115">
        <f t="shared" si="67"/>
        <v>0</v>
      </c>
      <c r="T388" s="1115">
        <f t="shared" si="67"/>
        <v>0</v>
      </c>
      <c r="U388" s="851">
        <f t="shared" si="61"/>
        <v>0</v>
      </c>
      <c r="V388" s="852">
        <f>IF(E388='A. Allgemeine Informationen'!$D$14,$K388-W388,HLOOKUP('A. Allgemeine Informationen'!$D$14-1,$X$5:$AD$2005,ROW(E388)-4,FALSE)-$W388)</f>
        <v>0</v>
      </c>
      <c r="W388" s="851">
        <f>HLOOKUP('A. Allgemeine Informationen'!$D$14,$X$5:$AD$2005,ROW(E388)-4,FALSE)</f>
        <v>0</v>
      </c>
      <c r="X388" s="851">
        <f t="shared" si="57"/>
        <v>0</v>
      </c>
      <c r="Y388" s="851">
        <f t="shared" si="66"/>
        <v>0</v>
      </c>
      <c r="Z388" s="851">
        <f t="shared" si="66"/>
        <v>0</v>
      </c>
      <c r="AA388" s="851">
        <f t="shared" si="66"/>
        <v>0</v>
      </c>
      <c r="AB388" s="851">
        <f t="shared" si="65"/>
        <v>0</v>
      </c>
      <c r="AC388" s="851">
        <f t="shared" si="65"/>
        <v>0</v>
      </c>
      <c r="AD388" s="853">
        <f t="shared" si="65"/>
        <v>0</v>
      </c>
    </row>
    <row r="389" spans="2:30" s="971" customFormat="1" ht="15" customHeight="1" x14ac:dyDescent="0.2">
      <c r="B389" s="840"/>
      <c r="C389" s="970" t="str">
        <f>IF(B389="","",VLOOKUP(B389,'E8. KKauf_Berechnung'!$B$11:$D$140,2,0))</f>
        <v/>
      </c>
      <c r="D389" s="841"/>
      <c r="E389" s="842"/>
      <c r="F389" s="836"/>
      <c r="G389" s="836"/>
      <c r="H389" s="836"/>
      <c r="I389" s="843">
        <f t="shared" si="58"/>
        <v>0</v>
      </c>
      <c r="J389" s="836"/>
      <c r="K389" s="843">
        <f t="shared" si="59"/>
        <v>0</v>
      </c>
      <c r="L389" s="849">
        <f>IFERROR(VLOOKUP($D389,Listen!$F$3:$H$39,2,0),0)</f>
        <v>0</v>
      </c>
      <c r="M389" s="849">
        <f>IFERROR(VLOOKUP($D389,Listen!$F$3:$H$39,3,0),0)</f>
        <v>0</v>
      </c>
      <c r="N389" s="1115">
        <f t="shared" si="56"/>
        <v>0</v>
      </c>
      <c r="O389" s="1115">
        <f t="shared" si="67"/>
        <v>0</v>
      </c>
      <c r="P389" s="1115">
        <f t="shared" si="67"/>
        <v>0</v>
      </c>
      <c r="Q389" s="1115">
        <f t="shared" si="67"/>
        <v>0</v>
      </c>
      <c r="R389" s="1115">
        <f t="shared" si="67"/>
        <v>0</v>
      </c>
      <c r="S389" s="1115">
        <f t="shared" si="67"/>
        <v>0</v>
      </c>
      <c r="T389" s="1115">
        <f t="shared" si="67"/>
        <v>0</v>
      </c>
      <c r="U389" s="851">
        <f t="shared" si="61"/>
        <v>0</v>
      </c>
      <c r="V389" s="852">
        <f>IF(E389='A. Allgemeine Informationen'!$D$14,$K389-W389,HLOOKUP('A. Allgemeine Informationen'!$D$14-1,$X$5:$AD$2005,ROW(E389)-4,FALSE)-$W389)</f>
        <v>0</v>
      </c>
      <c r="W389" s="851">
        <f>HLOOKUP('A. Allgemeine Informationen'!$D$14,$X$5:$AD$2005,ROW(E389)-4,FALSE)</f>
        <v>0</v>
      </c>
      <c r="X389" s="851">
        <f t="shared" si="57"/>
        <v>0</v>
      </c>
      <c r="Y389" s="851">
        <f t="shared" si="66"/>
        <v>0</v>
      </c>
      <c r="Z389" s="851">
        <f t="shared" si="66"/>
        <v>0</v>
      </c>
      <c r="AA389" s="851">
        <f t="shared" si="66"/>
        <v>0</v>
      </c>
      <c r="AB389" s="851">
        <f t="shared" si="65"/>
        <v>0</v>
      </c>
      <c r="AC389" s="851">
        <f t="shared" si="65"/>
        <v>0</v>
      </c>
      <c r="AD389" s="853">
        <f t="shared" si="65"/>
        <v>0</v>
      </c>
    </row>
    <row r="390" spans="2:30" s="971" customFormat="1" ht="15" customHeight="1" x14ac:dyDescent="0.2">
      <c r="B390" s="840"/>
      <c r="C390" s="970" t="str">
        <f>IF(B390="","",VLOOKUP(B390,'E8. KKauf_Berechnung'!$B$11:$D$140,2,0))</f>
        <v/>
      </c>
      <c r="D390" s="841"/>
      <c r="E390" s="842"/>
      <c r="F390" s="836"/>
      <c r="G390" s="836"/>
      <c r="H390" s="836"/>
      <c r="I390" s="843">
        <f t="shared" si="58"/>
        <v>0</v>
      </c>
      <c r="J390" s="836"/>
      <c r="K390" s="843">
        <f t="shared" si="59"/>
        <v>0</v>
      </c>
      <c r="L390" s="849">
        <f>IFERROR(VLOOKUP($D390,Listen!$F$3:$H$39,2,0),0)</f>
        <v>0</v>
      </c>
      <c r="M390" s="849">
        <f>IFERROR(VLOOKUP($D390,Listen!$F$3:$H$39,3,0),0)</f>
        <v>0</v>
      </c>
      <c r="N390" s="1115">
        <f t="shared" ref="N390:N453" si="68">$L390</f>
        <v>0</v>
      </c>
      <c r="O390" s="1115">
        <f t="shared" si="67"/>
        <v>0</v>
      </c>
      <c r="P390" s="1115">
        <f t="shared" si="67"/>
        <v>0</v>
      </c>
      <c r="Q390" s="1115">
        <f t="shared" si="67"/>
        <v>0</v>
      </c>
      <c r="R390" s="1115">
        <f t="shared" si="67"/>
        <v>0</v>
      </c>
      <c r="S390" s="1115">
        <f t="shared" si="67"/>
        <v>0</v>
      </c>
      <c r="T390" s="1115">
        <f t="shared" si="67"/>
        <v>0</v>
      </c>
      <c r="U390" s="851">
        <f t="shared" si="61"/>
        <v>0</v>
      </c>
      <c r="V390" s="852">
        <f>IF(E390='A. Allgemeine Informationen'!$D$14,$K390-W390,HLOOKUP('A. Allgemeine Informationen'!$D$14-1,$X$5:$AD$2005,ROW(E390)-4,FALSE)-$W390)</f>
        <v>0</v>
      </c>
      <c r="W390" s="851">
        <f>HLOOKUP('A. Allgemeine Informationen'!$D$14,$X$5:$AD$2005,ROW(E390)-4,FALSE)</f>
        <v>0</v>
      </c>
      <c r="X390" s="851">
        <f t="shared" ref="X390:X453" si="69">IF(OR($E390=0,$K390=0),0,IF($E390&lt;=X$5,$K390-$K390/N390*(X$5-$E390+1),0))</f>
        <v>0</v>
      </c>
      <c r="Y390" s="851">
        <f t="shared" si="66"/>
        <v>0</v>
      </c>
      <c r="Z390" s="851">
        <f t="shared" si="66"/>
        <v>0</v>
      </c>
      <c r="AA390" s="851">
        <f t="shared" si="66"/>
        <v>0</v>
      </c>
      <c r="AB390" s="851">
        <f t="shared" si="65"/>
        <v>0</v>
      </c>
      <c r="AC390" s="851">
        <f t="shared" si="65"/>
        <v>0</v>
      </c>
      <c r="AD390" s="853">
        <f t="shared" si="65"/>
        <v>0</v>
      </c>
    </row>
    <row r="391" spans="2:30" s="971" customFormat="1" ht="15" customHeight="1" x14ac:dyDescent="0.2">
      <c r="B391" s="840"/>
      <c r="C391" s="970" t="str">
        <f>IF(B391="","",VLOOKUP(B391,'E8. KKauf_Berechnung'!$B$11:$D$140,2,0))</f>
        <v/>
      </c>
      <c r="D391" s="841"/>
      <c r="E391" s="842"/>
      <c r="F391" s="836"/>
      <c r="G391" s="836"/>
      <c r="H391" s="836"/>
      <c r="I391" s="843">
        <f t="shared" ref="I391:I454" si="70">F391+G391-H391</f>
        <v>0</v>
      </c>
      <c r="J391" s="836"/>
      <c r="K391" s="843">
        <f t="shared" ref="K391:K454" si="71">I391-J391</f>
        <v>0</v>
      </c>
      <c r="L391" s="849">
        <f>IFERROR(VLOOKUP($D391,Listen!$F$3:$H$39,2,0),0)</f>
        <v>0</v>
      </c>
      <c r="M391" s="849">
        <f>IFERROR(VLOOKUP($D391,Listen!$F$3:$H$39,3,0),0)</f>
        <v>0</v>
      </c>
      <c r="N391" s="1115">
        <f t="shared" si="68"/>
        <v>0</v>
      </c>
      <c r="O391" s="1115">
        <f t="shared" ref="O391:T406" si="72">N391</f>
        <v>0</v>
      </c>
      <c r="P391" s="1115">
        <f t="shared" si="72"/>
        <v>0</v>
      </c>
      <c r="Q391" s="1115">
        <f t="shared" si="72"/>
        <v>0</v>
      </c>
      <c r="R391" s="1115">
        <f t="shared" si="72"/>
        <v>0</v>
      </c>
      <c r="S391" s="1115">
        <f t="shared" si="72"/>
        <v>0</v>
      </c>
      <c r="T391" s="1115">
        <f t="shared" si="72"/>
        <v>0</v>
      </c>
      <c r="U391" s="851">
        <f t="shared" ref="U391:U454" si="73">W391+V391</f>
        <v>0</v>
      </c>
      <c r="V391" s="852">
        <f>IF(E391='A. Allgemeine Informationen'!$D$14,$K391-W391,HLOOKUP('A. Allgemeine Informationen'!$D$14-1,$X$5:$AD$2005,ROW(E391)-4,FALSE)-$W391)</f>
        <v>0</v>
      </c>
      <c r="W391" s="851">
        <f>HLOOKUP('A. Allgemeine Informationen'!$D$14,$X$5:$AD$2005,ROW(E391)-4,FALSE)</f>
        <v>0</v>
      </c>
      <c r="X391" s="851">
        <f t="shared" si="69"/>
        <v>0</v>
      </c>
      <c r="Y391" s="851">
        <f t="shared" si="66"/>
        <v>0</v>
      </c>
      <c r="Z391" s="851">
        <f t="shared" si="66"/>
        <v>0</v>
      </c>
      <c r="AA391" s="851">
        <f t="shared" si="66"/>
        <v>0</v>
      </c>
      <c r="AB391" s="851">
        <f t="shared" si="65"/>
        <v>0</v>
      </c>
      <c r="AC391" s="851">
        <f t="shared" si="65"/>
        <v>0</v>
      </c>
      <c r="AD391" s="853">
        <f t="shared" si="65"/>
        <v>0</v>
      </c>
    </row>
    <row r="392" spans="2:30" s="971" customFormat="1" ht="15" customHeight="1" x14ac:dyDescent="0.2">
      <c r="B392" s="840"/>
      <c r="C392" s="970" t="str">
        <f>IF(B392="","",VLOOKUP(B392,'E8. KKauf_Berechnung'!$B$11:$D$140,2,0))</f>
        <v/>
      </c>
      <c r="D392" s="841"/>
      <c r="E392" s="842"/>
      <c r="F392" s="836"/>
      <c r="G392" s="836"/>
      <c r="H392" s="836"/>
      <c r="I392" s="843">
        <f t="shared" si="70"/>
        <v>0</v>
      </c>
      <c r="J392" s="836"/>
      <c r="K392" s="843">
        <f t="shared" si="71"/>
        <v>0</v>
      </c>
      <c r="L392" s="849">
        <f>IFERROR(VLOOKUP($D392,Listen!$F$3:$H$39,2,0),0)</f>
        <v>0</v>
      </c>
      <c r="M392" s="849">
        <f>IFERROR(VLOOKUP($D392,Listen!$F$3:$H$39,3,0),0)</f>
        <v>0</v>
      </c>
      <c r="N392" s="1115">
        <f t="shared" si="68"/>
        <v>0</v>
      </c>
      <c r="O392" s="1115">
        <f t="shared" si="72"/>
        <v>0</v>
      </c>
      <c r="P392" s="1115">
        <f t="shared" si="72"/>
        <v>0</v>
      </c>
      <c r="Q392" s="1115">
        <f t="shared" si="72"/>
        <v>0</v>
      </c>
      <c r="R392" s="1115">
        <f t="shared" si="72"/>
        <v>0</v>
      </c>
      <c r="S392" s="1115">
        <f t="shared" si="72"/>
        <v>0</v>
      </c>
      <c r="T392" s="1115">
        <f t="shared" si="72"/>
        <v>0</v>
      </c>
      <c r="U392" s="851">
        <f t="shared" si="73"/>
        <v>0</v>
      </c>
      <c r="V392" s="852">
        <f>IF(E392='A. Allgemeine Informationen'!$D$14,$K392-W392,HLOOKUP('A. Allgemeine Informationen'!$D$14-1,$X$5:$AD$2005,ROW(E392)-4,FALSE)-$W392)</f>
        <v>0</v>
      </c>
      <c r="W392" s="851">
        <f>HLOOKUP('A. Allgemeine Informationen'!$D$14,$X$5:$AD$2005,ROW(E392)-4,FALSE)</f>
        <v>0</v>
      </c>
      <c r="X392" s="851">
        <f t="shared" si="69"/>
        <v>0</v>
      </c>
      <c r="Y392" s="851">
        <f t="shared" si="66"/>
        <v>0</v>
      </c>
      <c r="Z392" s="851">
        <f t="shared" si="66"/>
        <v>0</v>
      </c>
      <c r="AA392" s="851">
        <f t="shared" si="66"/>
        <v>0</v>
      </c>
      <c r="AB392" s="851">
        <f t="shared" si="65"/>
        <v>0</v>
      </c>
      <c r="AC392" s="851">
        <f t="shared" si="65"/>
        <v>0</v>
      </c>
      <c r="AD392" s="853">
        <f t="shared" si="65"/>
        <v>0</v>
      </c>
    </row>
    <row r="393" spans="2:30" s="971" customFormat="1" ht="15" customHeight="1" x14ac:dyDescent="0.2">
      <c r="B393" s="840"/>
      <c r="C393" s="970" t="str">
        <f>IF(B393="","",VLOOKUP(B393,'E8. KKauf_Berechnung'!$B$11:$D$140,2,0))</f>
        <v/>
      </c>
      <c r="D393" s="841"/>
      <c r="E393" s="842"/>
      <c r="F393" s="836"/>
      <c r="G393" s="836"/>
      <c r="H393" s="836"/>
      <c r="I393" s="843">
        <f t="shared" si="70"/>
        <v>0</v>
      </c>
      <c r="J393" s="836"/>
      <c r="K393" s="843">
        <f t="shared" si="71"/>
        <v>0</v>
      </c>
      <c r="L393" s="849">
        <f>IFERROR(VLOOKUP($D393,Listen!$F$3:$H$39,2,0),0)</f>
        <v>0</v>
      </c>
      <c r="M393" s="849">
        <f>IFERROR(VLOOKUP($D393,Listen!$F$3:$H$39,3,0),0)</f>
        <v>0</v>
      </c>
      <c r="N393" s="1115">
        <f t="shared" si="68"/>
        <v>0</v>
      </c>
      <c r="O393" s="1115">
        <f t="shared" si="72"/>
        <v>0</v>
      </c>
      <c r="P393" s="1115">
        <f t="shared" si="72"/>
        <v>0</v>
      </c>
      <c r="Q393" s="1115">
        <f t="shared" si="72"/>
        <v>0</v>
      </c>
      <c r="R393" s="1115">
        <f t="shared" si="72"/>
        <v>0</v>
      </c>
      <c r="S393" s="1115">
        <f t="shared" si="72"/>
        <v>0</v>
      </c>
      <c r="T393" s="1115">
        <f t="shared" si="72"/>
        <v>0</v>
      </c>
      <c r="U393" s="851">
        <f t="shared" si="73"/>
        <v>0</v>
      </c>
      <c r="V393" s="852">
        <f>IF(E393='A. Allgemeine Informationen'!$D$14,$K393-W393,HLOOKUP('A. Allgemeine Informationen'!$D$14-1,$X$5:$AD$2005,ROW(E393)-4,FALSE)-$W393)</f>
        <v>0</v>
      </c>
      <c r="W393" s="851">
        <f>HLOOKUP('A. Allgemeine Informationen'!$D$14,$X$5:$AD$2005,ROW(E393)-4,FALSE)</f>
        <v>0</v>
      </c>
      <c r="X393" s="851">
        <f t="shared" si="69"/>
        <v>0</v>
      </c>
      <c r="Y393" s="851">
        <f t="shared" si="66"/>
        <v>0</v>
      </c>
      <c r="Z393" s="851">
        <f t="shared" si="66"/>
        <v>0</v>
      </c>
      <c r="AA393" s="851">
        <f t="shared" si="66"/>
        <v>0</v>
      </c>
      <c r="AB393" s="851">
        <f t="shared" si="65"/>
        <v>0</v>
      </c>
      <c r="AC393" s="851">
        <f t="shared" si="65"/>
        <v>0</v>
      </c>
      <c r="AD393" s="853">
        <f t="shared" si="65"/>
        <v>0</v>
      </c>
    </row>
    <row r="394" spans="2:30" s="971" customFormat="1" ht="15" customHeight="1" x14ac:dyDescent="0.2">
      <c r="B394" s="840"/>
      <c r="C394" s="970" t="str">
        <f>IF(B394="","",VLOOKUP(B394,'E8. KKauf_Berechnung'!$B$11:$D$140,2,0))</f>
        <v/>
      </c>
      <c r="D394" s="841"/>
      <c r="E394" s="842"/>
      <c r="F394" s="836"/>
      <c r="G394" s="836"/>
      <c r="H394" s="836"/>
      <c r="I394" s="843">
        <f t="shared" si="70"/>
        <v>0</v>
      </c>
      <c r="J394" s="836"/>
      <c r="K394" s="843">
        <f t="shared" si="71"/>
        <v>0</v>
      </c>
      <c r="L394" s="849">
        <f>IFERROR(VLOOKUP($D394,Listen!$F$3:$H$39,2,0),0)</f>
        <v>0</v>
      </c>
      <c r="M394" s="849">
        <f>IFERROR(VLOOKUP($D394,Listen!$F$3:$H$39,3,0),0)</f>
        <v>0</v>
      </c>
      <c r="N394" s="1115">
        <f t="shared" si="68"/>
        <v>0</v>
      </c>
      <c r="O394" s="1115">
        <f t="shared" si="72"/>
        <v>0</v>
      </c>
      <c r="P394" s="1115">
        <f t="shared" si="72"/>
        <v>0</v>
      </c>
      <c r="Q394" s="1115">
        <f t="shared" si="72"/>
        <v>0</v>
      </c>
      <c r="R394" s="1115">
        <f t="shared" si="72"/>
        <v>0</v>
      </c>
      <c r="S394" s="1115">
        <f t="shared" si="72"/>
        <v>0</v>
      </c>
      <c r="T394" s="1115">
        <f t="shared" si="72"/>
        <v>0</v>
      </c>
      <c r="U394" s="851">
        <f t="shared" si="73"/>
        <v>0</v>
      </c>
      <c r="V394" s="852">
        <f>IF(E394='A. Allgemeine Informationen'!$D$14,$K394-W394,HLOOKUP('A. Allgemeine Informationen'!$D$14-1,$X$5:$AD$2005,ROW(E394)-4,FALSE)-$W394)</f>
        <v>0</v>
      </c>
      <c r="W394" s="851">
        <f>HLOOKUP('A. Allgemeine Informationen'!$D$14,$X$5:$AD$2005,ROW(E394)-4,FALSE)</f>
        <v>0</v>
      </c>
      <c r="X394" s="851">
        <f t="shared" si="69"/>
        <v>0</v>
      </c>
      <c r="Y394" s="851">
        <f t="shared" si="66"/>
        <v>0</v>
      </c>
      <c r="Z394" s="851">
        <f t="shared" si="66"/>
        <v>0</v>
      </c>
      <c r="AA394" s="851">
        <f t="shared" si="66"/>
        <v>0</v>
      </c>
      <c r="AB394" s="851">
        <f t="shared" si="65"/>
        <v>0</v>
      </c>
      <c r="AC394" s="851">
        <f t="shared" si="65"/>
        <v>0</v>
      </c>
      <c r="AD394" s="853">
        <f t="shared" si="65"/>
        <v>0</v>
      </c>
    </row>
    <row r="395" spans="2:30" s="971" customFormat="1" ht="15" customHeight="1" x14ac:dyDescent="0.2">
      <c r="B395" s="840"/>
      <c r="C395" s="970" t="str">
        <f>IF(B395="","",VLOOKUP(B395,'E8. KKauf_Berechnung'!$B$11:$D$140,2,0))</f>
        <v/>
      </c>
      <c r="D395" s="841"/>
      <c r="E395" s="842"/>
      <c r="F395" s="836"/>
      <c r="G395" s="836"/>
      <c r="H395" s="836"/>
      <c r="I395" s="843">
        <f t="shared" si="70"/>
        <v>0</v>
      </c>
      <c r="J395" s="836"/>
      <c r="K395" s="843">
        <f t="shared" si="71"/>
        <v>0</v>
      </c>
      <c r="L395" s="849">
        <f>IFERROR(VLOOKUP($D395,Listen!$F$3:$H$39,2,0),0)</f>
        <v>0</v>
      </c>
      <c r="M395" s="849">
        <f>IFERROR(VLOOKUP($D395,Listen!$F$3:$H$39,3,0),0)</f>
        <v>0</v>
      </c>
      <c r="N395" s="1115">
        <f t="shared" si="68"/>
        <v>0</v>
      </c>
      <c r="O395" s="1115">
        <f t="shared" si="72"/>
        <v>0</v>
      </c>
      <c r="P395" s="1115">
        <f t="shared" si="72"/>
        <v>0</v>
      </c>
      <c r="Q395" s="1115">
        <f t="shared" si="72"/>
        <v>0</v>
      </c>
      <c r="R395" s="1115">
        <f t="shared" si="72"/>
        <v>0</v>
      </c>
      <c r="S395" s="1115">
        <f t="shared" si="72"/>
        <v>0</v>
      </c>
      <c r="T395" s="1115">
        <f t="shared" si="72"/>
        <v>0</v>
      </c>
      <c r="U395" s="851">
        <f t="shared" si="73"/>
        <v>0</v>
      </c>
      <c r="V395" s="852">
        <f>IF(E395='A. Allgemeine Informationen'!$D$14,$K395-W395,HLOOKUP('A. Allgemeine Informationen'!$D$14-1,$X$5:$AD$2005,ROW(E395)-4,FALSE)-$W395)</f>
        <v>0</v>
      </c>
      <c r="W395" s="851">
        <f>HLOOKUP('A. Allgemeine Informationen'!$D$14,$X$5:$AD$2005,ROW(E395)-4,FALSE)</f>
        <v>0</v>
      </c>
      <c r="X395" s="851">
        <f t="shared" si="69"/>
        <v>0</v>
      </c>
      <c r="Y395" s="851">
        <f t="shared" si="66"/>
        <v>0</v>
      </c>
      <c r="Z395" s="851">
        <f t="shared" si="66"/>
        <v>0</v>
      </c>
      <c r="AA395" s="851">
        <f t="shared" si="66"/>
        <v>0</v>
      </c>
      <c r="AB395" s="851">
        <f t="shared" si="65"/>
        <v>0</v>
      </c>
      <c r="AC395" s="851">
        <f t="shared" si="65"/>
        <v>0</v>
      </c>
      <c r="AD395" s="853">
        <f t="shared" si="65"/>
        <v>0</v>
      </c>
    </row>
    <row r="396" spans="2:30" s="971" customFormat="1" ht="15" customHeight="1" x14ac:dyDescent="0.2">
      <c r="B396" s="840"/>
      <c r="C396" s="970" t="str">
        <f>IF(B396="","",VLOOKUP(B396,'E8. KKauf_Berechnung'!$B$11:$D$140,2,0))</f>
        <v/>
      </c>
      <c r="D396" s="841"/>
      <c r="E396" s="842"/>
      <c r="F396" s="836"/>
      <c r="G396" s="836"/>
      <c r="H396" s="836"/>
      <c r="I396" s="843">
        <f t="shared" si="70"/>
        <v>0</v>
      </c>
      <c r="J396" s="836"/>
      <c r="K396" s="843">
        <f t="shared" si="71"/>
        <v>0</v>
      </c>
      <c r="L396" s="849">
        <f>IFERROR(VLOOKUP($D396,Listen!$F$3:$H$39,2,0),0)</f>
        <v>0</v>
      </c>
      <c r="M396" s="849">
        <f>IFERROR(VLOOKUP($D396,Listen!$F$3:$H$39,3,0),0)</f>
        <v>0</v>
      </c>
      <c r="N396" s="1115">
        <f t="shared" si="68"/>
        <v>0</v>
      </c>
      <c r="O396" s="1115">
        <f t="shared" si="72"/>
        <v>0</v>
      </c>
      <c r="P396" s="1115">
        <f t="shared" si="72"/>
        <v>0</v>
      </c>
      <c r="Q396" s="1115">
        <f t="shared" si="72"/>
        <v>0</v>
      </c>
      <c r="R396" s="1115">
        <f t="shared" si="72"/>
        <v>0</v>
      </c>
      <c r="S396" s="1115">
        <f t="shared" si="72"/>
        <v>0</v>
      </c>
      <c r="T396" s="1115">
        <f t="shared" si="72"/>
        <v>0</v>
      </c>
      <c r="U396" s="851">
        <f t="shared" si="73"/>
        <v>0</v>
      </c>
      <c r="V396" s="852">
        <f>IF(E396='A. Allgemeine Informationen'!$D$14,$K396-W396,HLOOKUP('A. Allgemeine Informationen'!$D$14-1,$X$5:$AD$2005,ROW(E396)-4,FALSE)-$W396)</f>
        <v>0</v>
      </c>
      <c r="W396" s="851">
        <f>HLOOKUP('A. Allgemeine Informationen'!$D$14,$X$5:$AD$2005,ROW(E396)-4,FALSE)</f>
        <v>0</v>
      </c>
      <c r="X396" s="851">
        <f t="shared" si="69"/>
        <v>0</v>
      </c>
      <c r="Y396" s="851">
        <f t="shared" si="66"/>
        <v>0</v>
      </c>
      <c r="Z396" s="851">
        <f t="shared" si="66"/>
        <v>0</v>
      </c>
      <c r="AA396" s="851">
        <f t="shared" si="66"/>
        <v>0</v>
      </c>
      <c r="AB396" s="851">
        <f t="shared" si="65"/>
        <v>0</v>
      </c>
      <c r="AC396" s="851">
        <f t="shared" si="65"/>
        <v>0</v>
      </c>
      <c r="AD396" s="853">
        <f t="shared" si="65"/>
        <v>0</v>
      </c>
    </row>
    <row r="397" spans="2:30" s="971" customFormat="1" ht="15" customHeight="1" x14ac:dyDescent="0.2">
      <c r="B397" s="840"/>
      <c r="C397" s="970" t="str">
        <f>IF(B397="","",VLOOKUP(B397,'E8. KKauf_Berechnung'!$B$11:$D$140,2,0))</f>
        <v/>
      </c>
      <c r="D397" s="841"/>
      <c r="E397" s="842"/>
      <c r="F397" s="836"/>
      <c r="G397" s="836"/>
      <c r="H397" s="836"/>
      <c r="I397" s="843">
        <f t="shared" si="70"/>
        <v>0</v>
      </c>
      <c r="J397" s="836"/>
      <c r="K397" s="843">
        <f t="shared" si="71"/>
        <v>0</v>
      </c>
      <c r="L397" s="849">
        <f>IFERROR(VLOOKUP($D397,Listen!$F$3:$H$39,2,0),0)</f>
        <v>0</v>
      </c>
      <c r="M397" s="849">
        <f>IFERROR(VLOOKUP($D397,Listen!$F$3:$H$39,3,0),0)</f>
        <v>0</v>
      </c>
      <c r="N397" s="1115">
        <f t="shared" si="68"/>
        <v>0</v>
      </c>
      <c r="O397" s="1115">
        <f t="shared" si="72"/>
        <v>0</v>
      </c>
      <c r="P397" s="1115">
        <f t="shared" si="72"/>
        <v>0</v>
      </c>
      <c r="Q397" s="1115">
        <f t="shared" si="72"/>
        <v>0</v>
      </c>
      <c r="R397" s="1115">
        <f t="shared" si="72"/>
        <v>0</v>
      </c>
      <c r="S397" s="1115">
        <f t="shared" si="72"/>
        <v>0</v>
      </c>
      <c r="T397" s="1115">
        <f t="shared" si="72"/>
        <v>0</v>
      </c>
      <c r="U397" s="851">
        <f t="shared" si="73"/>
        <v>0</v>
      </c>
      <c r="V397" s="852">
        <f>IF(E397='A. Allgemeine Informationen'!$D$14,$K397-W397,HLOOKUP('A. Allgemeine Informationen'!$D$14-1,$X$5:$AD$2005,ROW(E397)-4,FALSE)-$W397)</f>
        <v>0</v>
      </c>
      <c r="W397" s="851">
        <f>HLOOKUP('A. Allgemeine Informationen'!$D$14,$X$5:$AD$2005,ROW(E397)-4,FALSE)</f>
        <v>0</v>
      </c>
      <c r="X397" s="851">
        <f t="shared" si="69"/>
        <v>0</v>
      </c>
      <c r="Y397" s="851">
        <f t="shared" si="66"/>
        <v>0</v>
      </c>
      <c r="Z397" s="851">
        <f t="shared" si="66"/>
        <v>0</v>
      </c>
      <c r="AA397" s="851">
        <f t="shared" si="66"/>
        <v>0</v>
      </c>
      <c r="AB397" s="851">
        <f t="shared" si="65"/>
        <v>0</v>
      </c>
      <c r="AC397" s="851">
        <f t="shared" si="65"/>
        <v>0</v>
      </c>
      <c r="AD397" s="853">
        <f t="shared" si="65"/>
        <v>0</v>
      </c>
    </row>
    <row r="398" spans="2:30" s="971" customFormat="1" ht="15" customHeight="1" x14ac:dyDescent="0.2">
      <c r="B398" s="840"/>
      <c r="C398" s="970" t="str">
        <f>IF(B398="","",VLOOKUP(B398,'E8. KKauf_Berechnung'!$B$11:$D$140,2,0))</f>
        <v/>
      </c>
      <c r="D398" s="841"/>
      <c r="E398" s="842"/>
      <c r="F398" s="836"/>
      <c r="G398" s="836"/>
      <c r="H398" s="836"/>
      <c r="I398" s="843">
        <f t="shared" si="70"/>
        <v>0</v>
      </c>
      <c r="J398" s="836"/>
      <c r="K398" s="843">
        <f t="shared" si="71"/>
        <v>0</v>
      </c>
      <c r="L398" s="849">
        <f>IFERROR(VLOOKUP($D398,Listen!$F$3:$H$39,2,0),0)</f>
        <v>0</v>
      </c>
      <c r="M398" s="849">
        <f>IFERROR(VLOOKUP($D398,Listen!$F$3:$H$39,3,0),0)</f>
        <v>0</v>
      </c>
      <c r="N398" s="1115">
        <f t="shared" si="68"/>
        <v>0</v>
      </c>
      <c r="O398" s="1115">
        <f t="shared" si="72"/>
        <v>0</v>
      </c>
      <c r="P398" s="1115">
        <f t="shared" si="72"/>
        <v>0</v>
      </c>
      <c r="Q398" s="1115">
        <f t="shared" si="72"/>
        <v>0</v>
      </c>
      <c r="R398" s="1115">
        <f t="shared" si="72"/>
        <v>0</v>
      </c>
      <c r="S398" s="1115">
        <f t="shared" si="72"/>
        <v>0</v>
      </c>
      <c r="T398" s="1115">
        <f t="shared" si="72"/>
        <v>0</v>
      </c>
      <c r="U398" s="851">
        <f t="shared" si="73"/>
        <v>0</v>
      </c>
      <c r="V398" s="852">
        <f>IF(E398='A. Allgemeine Informationen'!$D$14,$K398-W398,HLOOKUP('A. Allgemeine Informationen'!$D$14-1,$X$5:$AD$2005,ROW(E398)-4,FALSE)-$W398)</f>
        <v>0</v>
      </c>
      <c r="W398" s="851">
        <f>HLOOKUP('A. Allgemeine Informationen'!$D$14,$X$5:$AD$2005,ROW(E398)-4,FALSE)</f>
        <v>0</v>
      </c>
      <c r="X398" s="851">
        <f t="shared" si="69"/>
        <v>0</v>
      </c>
      <c r="Y398" s="851">
        <f t="shared" si="66"/>
        <v>0</v>
      </c>
      <c r="Z398" s="851">
        <f t="shared" si="66"/>
        <v>0</v>
      </c>
      <c r="AA398" s="851">
        <f t="shared" si="66"/>
        <v>0</v>
      </c>
      <c r="AB398" s="851">
        <f t="shared" si="65"/>
        <v>0</v>
      </c>
      <c r="AC398" s="851">
        <f t="shared" si="65"/>
        <v>0</v>
      </c>
      <c r="AD398" s="853">
        <f t="shared" si="65"/>
        <v>0</v>
      </c>
    </row>
    <row r="399" spans="2:30" s="971" customFormat="1" ht="15" customHeight="1" x14ac:dyDescent="0.2">
      <c r="B399" s="840"/>
      <c r="C399" s="970" t="str">
        <f>IF(B399="","",VLOOKUP(B399,'E8. KKauf_Berechnung'!$B$11:$D$140,2,0))</f>
        <v/>
      </c>
      <c r="D399" s="841"/>
      <c r="E399" s="842"/>
      <c r="F399" s="836"/>
      <c r="G399" s="836"/>
      <c r="H399" s="836"/>
      <c r="I399" s="843">
        <f t="shared" si="70"/>
        <v>0</v>
      </c>
      <c r="J399" s="836"/>
      <c r="K399" s="843">
        <f t="shared" si="71"/>
        <v>0</v>
      </c>
      <c r="L399" s="849">
        <f>IFERROR(VLOOKUP($D399,Listen!$F$3:$H$39,2,0),0)</f>
        <v>0</v>
      </c>
      <c r="M399" s="849">
        <f>IFERROR(VLOOKUP($D399,Listen!$F$3:$H$39,3,0),0)</f>
        <v>0</v>
      </c>
      <c r="N399" s="1115">
        <f t="shared" si="68"/>
        <v>0</v>
      </c>
      <c r="O399" s="1115">
        <f t="shared" si="72"/>
        <v>0</v>
      </c>
      <c r="P399" s="1115">
        <f t="shared" si="72"/>
        <v>0</v>
      </c>
      <c r="Q399" s="1115">
        <f t="shared" si="72"/>
        <v>0</v>
      </c>
      <c r="R399" s="1115">
        <f t="shared" si="72"/>
        <v>0</v>
      </c>
      <c r="S399" s="1115">
        <f t="shared" si="72"/>
        <v>0</v>
      </c>
      <c r="T399" s="1115">
        <f t="shared" si="72"/>
        <v>0</v>
      </c>
      <c r="U399" s="851">
        <f t="shared" si="73"/>
        <v>0</v>
      </c>
      <c r="V399" s="852">
        <f>IF(E399='A. Allgemeine Informationen'!$D$14,$K399-W399,HLOOKUP('A. Allgemeine Informationen'!$D$14-1,$X$5:$AD$2005,ROW(E399)-4,FALSE)-$W399)</f>
        <v>0</v>
      </c>
      <c r="W399" s="851">
        <f>HLOOKUP('A. Allgemeine Informationen'!$D$14,$X$5:$AD$2005,ROW(E399)-4,FALSE)</f>
        <v>0</v>
      </c>
      <c r="X399" s="851">
        <f t="shared" si="69"/>
        <v>0</v>
      </c>
      <c r="Y399" s="851">
        <f t="shared" si="66"/>
        <v>0</v>
      </c>
      <c r="Z399" s="851">
        <f t="shared" si="66"/>
        <v>0</v>
      </c>
      <c r="AA399" s="851">
        <f t="shared" si="66"/>
        <v>0</v>
      </c>
      <c r="AB399" s="851">
        <f t="shared" si="65"/>
        <v>0</v>
      </c>
      <c r="AC399" s="851">
        <f t="shared" si="65"/>
        <v>0</v>
      </c>
      <c r="AD399" s="853">
        <f t="shared" si="65"/>
        <v>0</v>
      </c>
    </row>
    <row r="400" spans="2:30" s="971" customFormat="1" ht="15" customHeight="1" x14ac:dyDescent="0.2">
      <c r="B400" s="840"/>
      <c r="C400" s="970" t="str">
        <f>IF(B400="","",VLOOKUP(B400,'E8. KKauf_Berechnung'!$B$11:$D$140,2,0))</f>
        <v/>
      </c>
      <c r="D400" s="841"/>
      <c r="E400" s="842"/>
      <c r="F400" s="836"/>
      <c r="G400" s="836"/>
      <c r="H400" s="836"/>
      <c r="I400" s="843">
        <f t="shared" si="70"/>
        <v>0</v>
      </c>
      <c r="J400" s="836"/>
      <c r="K400" s="843">
        <f t="shared" si="71"/>
        <v>0</v>
      </c>
      <c r="L400" s="849">
        <f>IFERROR(VLOOKUP($D400,Listen!$F$3:$H$39,2,0),0)</f>
        <v>0</v>
      </c>
      <c r="M400" s="849">
        <f>IFERROR(VLOOKUP($D400,Listen!$F$3:$H$39,3,0),0)</f>
        <v>0</v>
      </c>
      <c r="N400" s="1115">
        <f t="shared" si="68"/>
        <v>0</v>
      </c>
      <c r="O400" s="1115">
        <f t="shared" si="72"/>
        <v>0</v>
      </c>
      <c r="P400" s="1115">
        <f t="shared" si="72"/>
        <v>0</v>
      </c>
      <c r="Q400" s="1115">
        <f t="shared" si="72"/>
        <v>0</v>
      </c>
      <c r="R400" s="1115">
        <f t="shared" si="72"/>
        <v>0</v>
      </c>
      <c r="S400" s="1115">
        <f t="shared" si="72"/>
        <v>0</v>
      </c>
      <c r="T400" s="1115">
        <f t="shared" si="72"/>
        <v>0</v>
      </c>
      <c r="U400" s="851">
        <f t="shared" si="73"/>
        <v>0</v>
      </c>
      <c r="V400" s="852">
        <f>IF(E400='A. Allgemeine Informationen'!$D$14,$K400-W400,HLOOKUP('A. Allgemeine Informationen'!$D$14-1,$X$5:$AD$2005,ROW(E400)-4,FALSE)-$W400)</f>
        <v>0</v>
      </c>
      <c r="W400" s="851">
        <f>HLOOKUP('A. Allgemeine Informationen'!$D$14,$X$5:$AD$2005,ROW(E400)-4,FALSE)</f>
        <v>0</v>
      </c>
      <c r="X400" s="851">
        <f t="shared" si="69"/>
        <v>0</v>
      </c>
      <c r="Y400" s="851">
        <f t="shared" si="66"/>
        <v>0</v>
      </c>
      <c r="Z400" s="851">
        <f t="shared" si="66"/>
        <v>0</v>
      </c>
      <c r="AA400" s="851">
        <f t="shared" si="66"/>
        <v>0</v>
      </c>
      <c r="AB400" s="851">
        <f t="shared" si="65"/>
        <v>0</v>
      </c>
      <c r="AC400" s="851">
        <f t="shared" si="65"/>
        <v>0</v>
      </c>
      <c r="AD400" s="853">
        <f t="shared" si="65"/>
        <v>0</v>
      </c>
    </row>
    <row r="401" spans="2:30" s="971" customFormat="1" ht="15" customHeight="1" x14ac:dyDescent="0.2">
      <c r="B401" s="840"/>
      <c r="C401" s="970" t="str">
        <f>IF(B401="","",VLOOKUP(B401,'E8. KKauf_Berechnung'!$B$11:$D$140,2,0))</f>
        <v/>
      </c>
      <c r="D401" s="841"/>
      <c r="E401" s="842"/>
      <c r="F401" s="836"/>
      <c r="G401" s="836"/>
      <c r="H401" s="836"/>
      <c r="I401" s="843">
        <f t="shared" si="70"/>
        <v>0</v>
      </c>
      <c r="J401" s="836"/>
      <c r="K401" s="843">
        <f t="shared" si="71"/>
        <v>0</v>
      </c>
      <c r="L401" s="849">
        <f>IFERROR(VLOOKUP($D401,Listen!$F$3:$H$39,2,0),0)</f>
        <v>0</v>
      </c>
      <c r="M401" s="849">
        <f>IFERROR(VLOOKUP($D401,Listen!$F$3:$H$39,3,0),0)</f>
        <v>0</v>
      </c>
      <c r="N401" s="1115">
        <f t="shared" si="68"/>
        <v>0</v>
      </c>
      <c r="O401" s="1115">
        <f t="shared" si="72"/>
        <v>0</v>
      </c>
      <c r="P401" s="1115">
        <f t="shared" si="72"/>
        <v>0</v>
      </c>
      <c r="Q401" s="1115">
        <f t="shared" si="72"/>
        <v>0</v>
      </c>
      <c r="R401" s="1115">
        <f t="shared" si="72"/>
        <v>0</v>
      </c>
      <c r="S401" s="1115">
        <f t="shared" si="72"/>
        <v>0</v>
      </c>
      <c r="T401" s="1115">
        <f t="shared" si="72"/>
        <v>0</v>
      </c>
      <c r="U401" s="851">
        <f t="shared" si="73"/>
        <v>0</v>
      </c>
      <c r="V401" s="852">
        <f>IF(E401='A. Allgemeine Informationen'!$D$14,$K401-W401,HLOOKUP('A. Allgemeine Informationen'!$D$14-1,$X$5:$AD$2005,ROW(E401)-4,FALSE)-$W401)</f>
        <v>0</v>
      </c>
      <c r="W401" s="851">
        <f>HLOOKUP('A. Allgemeine Informationen'!$D$14,$X$5:$AD$2005,ROW(E401)-4,FALSE)</f>
        <v>0</v>
      </c>
      <c r="X401" s="851">
        <f t="shared" si="69"/>
        <v>0</v>
      </c>
      <c r="Y401" s="851">
        <f t="shared" si="66"/>
        <v>0</v>
      </c>
      <c r="Z401" s="851">
        <f t="shared" si="66"/>
        <v>0</v>
      </c>
      <c r="AA401" s="851">
        <f t="shared" si="66"/>
        <v>0</v>
      </c>
      <c r="AB401" s="851">
        <f t="shared" si="65"/>
        <v>0</v>
      </c>
      <c r="AC401" s="851">
        <f t="shared" si="65"/>
        <v>0</v>
      </c>
      <c r="AD401" s="853">
        <f t="shared" si="65"/>
        <v>0</v>
      </c>
    </row>
    <row r="402" spans="2:30" s="971" customFormat="1" ht="15" customHeight="1" x14ac:dyDescent="0.2">
      <c r="B402" s="840"/>
      <c r="C402" s="970" t="str">
        <f>IF(B402="","",VLOOKUP(B402,'E8. KKauf_Berechnung'!$B$11:$D$140,2,0))</f>
        <v/>
      </c>
      <c r="D402" s="841"/>
      <c r="E402" s="842"/>
      <c r="F402" s="836"/>
      <c r="G402" s="836"/>
      <c r="H402" s="836"/>
      <c r="I402" s="843">
        <f t="shared" si="70"/>
        <v>0</v>
      </c>
      <c r="J402" s="836"/>
      <c r="K402" s="843">
        <f t="shared" si="71"/>
        <v>0</v>
      </c>
      <c r="L402" s="849">
        <f>IFERROR(VLOOKUP($D402,Listen!$F$3:$H$39,2,0),0)</f>
        <v>0</v>
      </c>
      <c r="M402" s="849">
        <f>IFERROR(VLOOKUP($D402,Listen!$F$3:$H$39,3,0),0)</f>
        <v>0</v>
      </c>
      <c r="N402" s="1115">
        <f t="shared" si="68"/>
        <v>0</v>
      </c>
      <c r="O402" s="1115">
        <f t="shared" si="72"/>
        <v>0</v>
      </c>
      <c r="P402" s="1115">
        <f t="shared" si="72"/>
        <v>0</v>
      </c>
      <c r="Q402" s="1115">
        <f t="shared" si="72"/>
        <v>0</v>
      </c>
      <c r="R402" s="1115">
        <f t="shared" si="72"/>
        <v>0</v>
      </c>
      <c r="S402" s="1115">
        <f t="shared" si="72"/>
        <v>0</v>
      </c>
      <c r="T402" s="1115">
        <f t="shared" si="72"/>
        <v>0</v>
      </c>
      <c r="U402" s="851">
        <f t="shared" si="73"/>
        <v>0</v>
      </c>
      <c r="V402" s="852">
        <f>IF(E402='A. Allgemeine Informationen'!$D$14,$K402-W402,HLOOKUP('A. Allgemeine Informationen'!$D$14-1,$X$5:$AD$2005,ROW(E402)-4,FALSE)-$W402)</f>
        <v>0</v>
      </c>
      <c r="W402" s="851">
        <f>HLOOKUP('A. Allgemeine Informationen'!$D$14,$X$5:$AD$2005,ROW(E402)-4,FALSE)</f>
        <v>0</v>
      </c>
      <c r="X402" s="851">
        <f t="shared" si="69"/>
        <v>0</v>
      </c>
      <c r="Y402" s="851">
        <f t="shared" si="66"/>
        <v>0</v>
      </c>
      <c r="Z402" s="851">
        <f t="shared" si="66"/>
        <v>0</v>
      </c>
      <c r="AA402" s="851">
        <f t="shared" si="66"/>
        <v>0</v>
      </c>
      <c r="AB402" s="851">
        <f t="shared" si="65"/>
        <v>0</v>
      </c>
      <c r="AC402" s="851">
        <f t="shared" si="65"/>
        <v>0</v>
      </c>
      <c r="AD402" s="853">
        <f t="shared" si="65"/>
        <v>0</v>
      </c>
    </row>
    <row r="403" spans="2:30" s="971" customFormat="1" ht="15" customHeight="1" x14ac:dyDescent="0.2">
      <c r="B403" s="840"/>
      <c r="C403" s="970" t="str">
        <f>IF(B403="","",VLOOKUP(B403,'E8. KKauf_Berechnung'!$B$11:$D$140,2,0))</f>
        <v/>
      </c>
      <c r="D403" s="841"/>
      <c r="E403" s="842"/>
      <c r="F403" s="836"/>
      <c r="G403" s="836"/>
      <c r="H403" s="836"/>
      <c r="I403" s="843">
        <f t="shared" si="70"/>
        <v>0</v>
      </c>
      <c r="J403" s="836"/>
      <c r="K403" s="843">
        <f t="shared" si="71"/>
        <v>0</v>
      </c>
      <c r="L403" s="849">
        <f>IFERROR(VLOOKUP($D403,Listen!$F$3:$H$39,2,0),0)</f>
        <v>0</v>
      </c>
      <c r="M403" s="849">
        <f>IFERROR(VLOOKUP($D403,Listen!$F$3:$H$39,3,0),0)</f>
        <v>0</v>
      </c>
      <c r="N403" s="1115">
        <f t="shared" si="68"/>
        <v>0</v>
      </c>
      <c r="O403" s="1115">
        <f t="shared" si="72"/>
        <v>0</v>
      </c>
      <c r="P403" s="1115">
        <f t="shared" si="72"/>
        <v>0</v>
      </c>
      <c r="Q403" s="1115">
        <f t="shared" si="72"/>
        <v>0</v>
      </c>
      <c r="R403" s="1115">
        <f t="shared" si="72"/>
        <v>0</v>
      </c>
      <c r="S403" s="1115">
        <f t="shared" si="72"/>
        <v>0</v>
      </c>
      <c r="T403" s="1115">
        <f t="shared" si="72"/>
        <v>0</v>
      </c>
      <c r="U403" s="851">
        <f t="shared" si="73"/>
        <v>0</v>
      </c>
      <c r="V403" s="852">
        <f>IF(E403='A. Allgemeine Informationen'!$D$14,$K403-W403,HLOOKUP('A. Allgemeine Informationen'!$D$14-1,$X$5:$AD$2005,ROW(E403)-4,FALSE)-$W403)</f>
        <v>0</v>
      </c>
      <c r="W403" s="851">
        <f>HLOOKUP('A. Allgemeine Informationen'!$D$14,$X$5:$AD$2005,ROW(E403)-4,FALSE)</f>
        <v>0</v>
      </c>
      <c r="X403" s="851">
        <f t="shared" si="69"/>
        <v>0</v>
      </c>
      <c r="Y403" s="851">
        <f t="shared" si="66"/>
        <v>0</v>
      </c>
      <c r="Z403" s="851">
        <f t="shared" si="66"/>
        <v>0</v>
      </c>
      <c r="AA403" s="851">
        <f t="shared" si="66"/>
        <v>0</v>
      </c>
      <c r="AB403" s="851">
        <f t="shared" si="65"/>
        <v>0</v>
      </c>
      <c r="AC403" s="851">
        <f t="shared" si="65"/>
        <v>0</v>
      </c>
      <c r="AD403" s="853">
        <f t="shared" si="65"/>
        <v>0</v>
      </c>
    </row>
    <row r="404" spans="2:30" s="971" customFormat="1" ht="15" customHeight="1" x14ac:dyDescent="0.2">
      <c r="B404" s="840"/>
      <c r="C404" s="970" t="str">
        <f>IF(B404="","",VLOOKUP(B404,'E8. KKauf_Berechnung'!$B$11:$D$140,2,0))</f>
        <v/>
      </c>
      <c r="D404" s="841"/>
      <c r="E404" s="842"/>
      <c r="F404" s="836"/>
      <c r="G404" s="836"/>
      <c r="H404" s="836"/>
      <c r="I404" s="843">
        <f t="shared" si="70"/>
        <v>0</v>
      </c>
      <c r="J404" s="836"/>
      <c r="K404" s="843">
        <f t="shared" si="71"/>
        <v>0</v>
      </c>
      <c r="L404" s="849">
        <f>IFERROR(VLOOKUP($D404,Listen!$F$3:$H$39,2,0),0)</f>
        <v>0</v>
      </c>
      <c r="M404" s="849">
        <f>IFERROR(VLOOKUP($D404,Listen!$F$3:$H$39,3,0),0)</f>
        <v>0</v>
      </c>
      <c r="N404" s="1115">
        <f t="shared" si="68"/>
        <v>0</v>
      </c>
      <c r="O404" s="1115">
        <f t="shared" si="72"/>
        <v>0</v>
      </c>
      <c r="P404" s="1115">
        <f t="shared" si="72"/>
        <v>0</v>
      </c>
      <c r="Q404" s="1115">
        <f t="shared" si="72"/>
        <v>0</v>
      </c>
      <c r="R404" s="1115">
        <f t="shared" si="72"/>
        <v>0</v>
      </c>
      <c r="S404" s="1115">
        <f t="shared" si="72"/>
        <v>0</v>
      </c>
      <c r="T404" s="1115">
        <f t="shared" si="72"/>
        <v>0</v>
      </c>
      <c r="U404" s="851">
        <f t="shared" si="73"/>
        <v>0</v>
      </c>
      <c r="V404" s="852">
        <f>IF(E404='A. Allgemeine Informationen'!$D$14,$K404-W404,HLOOKUP('A. Allgemeine Informationen'!$D$14-1,$X$5:$AD$2005,ROW(E404)-4,FALSE)-$W404)</f>
        <v>0</v>
      </c>
      <c r="W404" s="851">
        <f>HLOOKUP('A. Allgemeine Informationen'!$D$14,$X$5:$AD$2005,ROW(E404)-4,FALSE)</f>
        <v>0</v>
      </c>
      <c r="X404" s="851">
        <f t="shared" si="69"/>
        <v>0</v>
      </c>
      <c r="Y404" s="851">
        <f t="shared" si="66"/>
        <v>0</v>
      </c>
      <c r="Z404" s="851">
        <f t="shared" si="66"/>
        <v>0</v>
      </c>
      <c r="AA404" s="851">
        <f t="shared" si="66"/>
        <v>0</v>
      </c>
      <c r="AB404" s="851">
        <f t="shared" si="65"/>
        <v>0</v>
      </c>
      <c r="AC404" s="851">
        <f t="shared" si="65"/>
        <v>0</v>
      </c>
      <c r="AD404" s="853">
        <f t="shared" si="65"/>
        <v>0</v>
      </c>
    </row>
    <row r="405" spans="2:30" s="971" customFormat="1" ht="15" customHeight="1" x14ac:dyDescent="0.2">
      <c r="B405" s="840"/>
      <c r="C405" s="970" t="str">
        <f>IF(B405="","",VLOOKUP(B405,'E8. KKauf_Berechnung'!$B$11:$D$140,2,0))</f>
        <v/>
      </c>
      <c r="D405" s="841"/>
      <c r="E405" s="842"/>
      <c r="F405" s="836"/>
      <c r="G405" s="836"/>
      <c r="H405" s="836"/>
      <c r="I405" s="843">
        <f t="shared" si="70"/>
        <v>0</v>
      </c>
      <c r="J405" s="836"/>
      <c r="K405" s="843">
        <f t="shared" si="71"/>
        <v>0</v>
      </c>
      <c r="L405" s="849">
        <f>IFERROR(VLOOKUP($D405,Listen!$F$3:$H$39,2,0),0)</f>
        <v>0</v>
      </c>
      <c r="M405" s="849">
        <f>IFERROR(VLOOKUP($D405,Listen!$F$3:$H$39,3,0),0)</f>
        <v>0</v>
      </c>
      <c r="N405" s="1115">
        <f t="shared" si="68"/>
        <v>0</v>
      </c>
      <c r="O405" s="1115">
        <f t="shared" si="72"/>
        <v>0</v>
      </c>
      <c r="P405" s="1115">
        <f t="shared" si="72"/>
        <v>0</v>
      </c>
      <c r="Q405" s="1115">
        <f t="shared" si="72"/>
        <v>0</v>
      </c>
      <c r="R405" s="1115">
        <f t="shared" si="72"/>
        <v>0</v>
      </c>
      <c r="S405" s="1115">
        <f t="shared" si="72"/>
        <v>0</v>
      </c>
      <c r="T405" s="1115">
        <f t="shared" si="72"/>
        <v>0</v>
      </c>
      <c r="U405" s="851">
        <f t="shared" si="73"/>
        <v>0</v>
      </c>
      <c r="V405" s="852">
        <f>IF(E405='A. Allgemeine Informationen'!$D$14,$K405-W405,HLOOKUP('A. Allgemeine Informationen'!$D$14-1,$X$5:$AD$2005,ROW(E405)-4,FALSE)-$W405)</f>
        <v>0</v>
      </c>
      <c r="W405" s="851">
        <f>HLOOKUP('A. Allgemeine Informationen'!$D$14,$X$5:$AD$2005,ROW(E405)-4,FALSE)</f>
        <v>0</v>
      </c>
      <c r="X405" s="851">
        <f t="shared" si="69"/>
        <v>0</v>
      </c>
      <c r="Y405" s="851">
        <f t="shared" si="66"/>
        <v>0</v>
      </c>
      <c r="Z405" s="851">
        <f t="shared" si="66"/>
        <v>0</v>
      </c>
      <c r="AA405" s="851">
        <f t="shared" si="66"/>
        <v>0</v>
      </c>
      <c r="AB405" s="851">
        <f t="shared" si="65"/>
        <v>0</v>
      </c>
      <c r="AC405" s="851">
        <f t="shared" si="65"/>
        <v>0</v>
      </c>
      <c r="AD405" s="853">
        <f t="shared" si="65"/>
        <v>0</v>
      </c>
    </row>
    <row r="406" spans="2:30" s="971" customFormat="1" ht="15" customHeight="1" x14ac:dyDescent="0.2">
      <c r="B406" s="840"/>
      <c r="C406" s="970" t="str">
        <f>IF(B406="","",VLOOKUP(B406,'E8. KKauf_Berechnung'!$B$11:$D$140,2,0))</f>
        <v/>
      </c>
      <c r="D406" s="841"/>
      <c r="E406" s="842"/>
      <c r="F406" s="836"/>
      <c r="G406" s="836"/>
      <c r="H406" s="836"/>
      <c r="I406" s="843">
        <f t="shared" si="70"/>
        <v>0</v>
      </c>
      <c r="J406" s="836"/>
      <c r="K406" s="843">
        <f t="shared" si="71"/>
        <v>0</v>
      </c>
      <c r="L406" s="849">
        <f>IFERROR(VLOOKUP($D406,Listen!$F$3:$H$39,2,0),0)</f>
        <v>0</v>
      </c>
      <c r="M406" s="849">
        <f>IFERROR(VLOOKUP($D406,Listen!$F$3:$H$39,3,0),0)</f>
        <v>0</v>
      </c>
      <c r="N406" s="1115">
        <f t="shared" si="68"/>
        <v>0</v>
      </c>
      <c r="O406" s="1115">
        <f t="shared" si="72"/>
        <v>0</v>
      </c>
      <c r="P406" s="1115">
        <f t="shared" si="72"/>
        <v>0</v>
      </c>
      <c r="Q406" s="1115">
        <f t="shared" si="72"/>
        <v>0</v>
      </c>
      <c r="R406" s="1115">
        <f t="shared" si="72"/>
        <v>0</v>
      </c>
      <c r="S406" s="1115">
        <f t="shared" si="72"/>
        <v>0</v>
      </c>
      <c r="T406" s="1115">
        <f t="shared" si="72"/>
        <v>0</v>
      </c>
      <c r="U406" s="851">
        <f t="shared" si="73"/>
        <v>0</v>
      </c>
      <c r="V406" s="852">
        <f>IF(E406='A. Allgemeine Informationen'!$D$14,$K406-W406,HLOOKUP('A. Allgemeine Informationen'!$D$14-1,$X$5:$AD$2005,ROW(E406)-4,FALSE)-$W406)</f>
        <v>0</v>
      </c>
      <c r="W406" s="851">
        <f>HLOOKUP('A. Allgemeine Informationen'!$D$14,$X$5:$AD$2005,ROW(E406)-4,FALSE)</f>
        <v>0</v>
      </c>
      <c r="X406" s="851">
        <f t="shared" si="69"/>
        <v>0</v>
      </c>
      <c r="Y406" s="851">
        <f t="shared" si="66"/>
        <v>0</v>
      </c>
      <c r="Z406" s="851">
        <f t="shared" si="66"/>
        <v>0</v>
      </c>
      <c r="AA406" s="851">
        <f t="shared" si="66"/>
        <v>0</v>
      </c>
      <c r="AB406" s="851">
        <f t="shared" si="65"/>
        <v>0</v>
      </c>
      <c r="AC406" s="851">
        <f t="shared" si="65"/>
        <v>0</v>
      </c>
      <c r="AD406" s="853">
        <f t="shared" si="65"/>
        <v>0</v>
      </c>
    </row>
    <row r="407" spans="2:30" s="971" customFormat="1" ht="15" customHeight="1" x14ac:dyDescent="0.2">
      <c r="B407" s="840"/>
      <c r="C407" s="970" t="str">
        <f>IF(B407="","",VLOOKUP(B407,'E8. KKauf_Berechnung'!$B$11:$D$140,2,0))</f>
        <v/>
      </c>
      <c r="D407" s="841"/>
      <c r="E407" s="842"/>
      <c r="F407" s="836"/>
      <c r="G407" s="836"/>
      <c r="H407" s="836"/>
      <c r="I407" s="843">
        <f t="shared" si="70"/>
        <v>0</v>
      </c>
      <c r="J407" s="836"/>
      <c r="K407" s="843">
        <f t="shared" si="71"/>
        <v>0</v>
      </c>
      <c r="L407" s="849">
        <f>IFERROR(VLOOKUP($D407,Listen!$F$3:$H$39,2,0),0)</f>
        <v>0</v>
      </c>
      <c r="M407" s="849">
        <f>IFERROR(VLOOKUP($D407,Listen!$F$3:$H$39,3,0),0)</f>
        <v>0</v>
      </c>
      <c r="N407" s="1115">
        <f t="shared" si="68"/>
        <v>0</v>
      </c>
      <c r="O407" s="1115">
        <f t="shared" ref="O407:T422" si="74">N407</f>
        <v>0</v>
      </c>
      <c r="P407" s="1115">
        <f t="shared" si="74"/>
        <v>0</v>
      </c>
      <c r="Q407" s="1115">
        <f t="shared" si="74"/>
        <v>0</v>
      </c>
      <c r="R407" s="1115">
        <f t="shared" si="74"/>
        <v>0</v>
      </c>
      <c r="S407" s="1115">
        <f t="shared" si="74"/>
        <v>0</v>
      </c>
      <c r="T407" s="1115">
        <f t="shared" si="74"/>
        <v>0</v>
      </c>
      <c r="U407" s="851">
        <f t="shared" si="73"/>
        <v>0</v>
      </c>
      <c r="V407" s="852">
        <f>IF(E407='A. Allgemeine Informationen'!$D$14,$K407-W407,HLOOKUP('A. Allgemeine Informationen'!$D$14-1,$X$5:$AD$2005,ROW(E407)-4,FALSE)-$W407)</f>
        <v>0</v>
      </c>
      <c r="W407" s="851">
        <f>HLOOKUP('A. Allgemeine Informationen'!$D$14,$X$5:$AD$2005,ROW(E407)-4,FALSE)</f>
        <v>0</v>
      </c>
      <c r="X407" s="851">
        <f t="shared" si="69"/>
        <v>0</v>
      </c>
      <c r="Y407" s="851">
        <f t="shared" si="66"/>
        <v>0</v>
      </c>
      <c r="Z407" s="851">
        <f t="shared" si="66"/>
        <v>0</v>
      </c>
      <c r="AA407" s="851">
        <f t="shared" si="66"/>
        <v>0</v>
      </c>
      <c r="AB407" s="851">
        <f t="shared" si="65"/>
        <v>0</v>
      </c>
      <c r="AC407" s="851">
        <f t="shared" si="65"/>
        <v>0</v>
      </c>
      <c r="AD407" s="853">
        <f t="shared" si="65"/>
        <v>0</v>
      </c>
    </row>
    <row r="408" spans="2:30" s="971" customFormat="1" ht="15" customHeight="1" x14ac:dyDescent="0.2">
      <c r="B408" s="840"/>
      <c r="C408" s="970" t="str">
        <f>IF(B408="","",VLOOKUP(B408,'E8. KKauf_Berechnung'!$B$11:$D$140,2,0))</f>
        <v/>
      </c>
      <c r="D408" s="841"/>
      <c r="E408" s="842"/>
      <c r="F408" s="836"/>
      <c r="G408" s="836"/>
      <c r="H408" s="836"/>
      <c r="I408" s="843">
        <f t="shared" si="70"/>
        <v>0</v>
      </c>
      <c r="J408" s="836"/>
      <c r="K408" s="843">
        <f t="shared" si="71"/>
        <v>0</v>
      </c>
      <c r="L408" s="849">
        <f>IFERROR(VLOOKUP($D408,Listen!$F$3:$H$39,2,0),0)</f>
        <v>0</v>
      </c>
      <c r="M408" s="849">
        <f>IFERROR(VLOOKUP($D408,Listen!$F$3:$H$39,3,0),0)</f>
        <v>0</v>
      </c>
      <c r="N408" s="1115">
        <f t="shared" si="68"/>
        <v>0</v>
      </c>
      <c r="O408" s="1115">
        <f t="shared" si="74"/>
        <v>0</v>
      </c>
      <c r="P408" s="1115">
        <f t="shared" si="74"/>
        <v>0</v>
      </c>
      <c r="Q408" s="1115">
        <f t="shared" si="74"/>
        <v>0</v>
      </c>
      <c r="R408" s="1115">
        <f t="shared" si="74"/>
        <v>0</v>
      </c>
      <c r="S408" s="1115">
        <f t="shared" si="74"/>
        <v>0</v>
      </c>
      <c r="T408" s="1115">
        <f t="shared" si="74"/>
        <v>0</v>
      </c>
      <c r="U408" s="851">
        <f t="shared" si="73"/>
        <v>0</v>
      </c>
      <c r="V408" s="852">
        <f>IF(E408='A. Allgemeine Informationen'!$D$14,$K408-W408,HLOOKUP('A. Allgemeine Informationen'!$D$14-1,$X$5:$AD$2005,ROW(E408)-4,FALSE)-$W408)</f>
        <v>0</v>
      </c>
      <c r="W408" s="851">
        <f>HLOOKUP('A. Allgemeine Informationen'!$D$14,$X$5:$AD$2005,ROW(E408)-4,FALSE)</f>
        <v>0</v>
      </c>
      <c r="X408" s="851">
        <f t="shared" si="69"/>
        <v>0</v>
      </c>
      <c r="Y408" s="851">
        <f t="shared" si="66"/>
        <v>0</v>
      </c>
      <c r="Z408" s="851">
        <f t="shared" si="66"/>
        <v>0</v>
      </c>
      <c r="AA408" s="851">
        <f t="shared" si="66"/>
        <v>0</v>
      </c>
      <c r="AB408" s="851">
        <f t="shared" si="65"/>
        <v>0</v>
      </c>
      <c r="AC408" s="851">
        <f t="shared" si="65"/>
        <v>0</v>
      </c>
      <c r="AD408" s="853">
        <f t="shared" si="65"/>
        <v>0</v>
      </c>
    </row>
    <row r="409" spans="2:30" s="971" customFormat="1" ht="15" customHeight="1" x14ac:dyDescent="0.2">
      <c r="B409" s="840"/>
      <c r="C409" s="970" t="str">
        <f>IF(B409="","",VLOOKUP(B409,'E8. KKauf_Berechnung'!$B$11:$D$140,2,0))</f>
        <v/>
      </c>
      <c r="D409" s="841"/>
      <c r="E409" s="842"/>
      <c r="F409" s="836"/>
      <c r="G409" s="836"/>
      <c r="H409" s="836"/>
      <c r="I409" s="843">
        <f t="shared" si="70"/>
        <v>0</v>
      </c>
      <c r="J409" s="836"/>
      <c r="K409" s="843">
        <f t="shared" si="71"/>
        <v>0</v>
      </c>
      <c r="L409" s="849">
        <f>IFERROR(VLOOKUP($D409,Listen!$F$3:$H$39,2,0),0)</f>
        <v>0</v>
      </c>
      <c r="M409" s="849">
        <f>IFERROR(VLOOKUP($D409,Listen!$F$3:$H$39,3,0),0)</f>
        <v>0</v>
      </c>
      <c r="N409" s="1115">
        <f t="shared" si="68"/>
        <v>0</v>
      </c>
      <c r="O409" s="1115">
        <f t="shared" si="74"/>
        <v>0</v>
      </c>
      <c r="P409" s="1115">
        <f t="shared" si="74"/>
        <v>0</v>
      </c>
      <c r="Q409" s="1115">
        <f t="shared" si="74"/>
        <v>0</v>
      </c>
      <c r="R409" s="1115">
        <f t="shared" si="74"/>
        <v>0</v>
      </c>
      <c r="S409" s="1115">
        <f t="shared" si="74"/>
        <v>0</v>
      </c>
      <c r="T409" s="1115">
        <f t="shared" si="74"/>
        <v>0</v>
      </c>
      <c r="U409" s="851">
        <f t="shared" si="73"/>
        <v>0</v>
      </c>
      <c r="V409" s="852">
        <f>IF(E409='A. Allgemeine Informationen'!$D$14,$K409-W409,HLOOKUP('A. Allgemeine Informationen'!$D$14-1,$X$5:$AD$2005,ROW(E409)-4,FALSE)-$W409)</f>
        <v>0</v>
      </c>
      <c r="W409" s="851">
        <f>HLOOKUP('A. Allgemeine Informationen'!$D$14,$X$5:$AD$2005,ROW(E409)-4,FALSE)</f>
        <v>0</v>
      </c>
      <c r="X409" s="851">
        <f t="shared" si="69"/>
        <v>0</v>
      </c>
      <c r="Y409" s="851">
        <f t="shared" si="66"/>
        <v>0</v>
      </c>
      <c r="Z409" s="851">
        <f t="shared" si="66"/>
        <v>0</v>
      </c>
      <c r="AA409" s="851">
        <f t="shared" si="66"/>
        <v>0</v>
      </c>
      <c r="AB409" s="851">
        <f t="shared" si="65"/>
        <v>0</v>
      </c>
      <c r="AC409" s="851">
        <f t="shared" si="65"/>
        <v>0</v>
      </c>
      <c r="AD409" s="853">
        <f t="shared" si="65"/>
        <v>0</v>
      </c>
    </row>
    <row r="410" spans="2:30" s="971" customFormat="1" ht="15" customHeight="1" x14ac:dyDescent="0.2">
      <c r="B410" s="840"/>
      <c r="C410" s="970" t="str">
        <f>IF(B410="","",VLOOKUP(B410,'E8. KKauf_Berechnung'!$B$11:$D$140,2,0))</f>
        <v/>
      </c>
      <c r="D410" s="841"/>
      <c r="E410" s="842"/>
      <c r="F410" s="836"/>
      <c r="G410" s="836"/>
      <c r="H410" s="836"/>
      <c r="I410" s="843">
        <f t="shared" si="70"/>
        <v>0</v>
      </c>
      <c r="J410" s="836"/>
      <c r="K410" s="843">
        <f t="shared" si="71"/>
        <v>0</v>
      </c>
      <c r="L410" s="849">
        <f>IFERROR(VLOOKUP($D410,Listen!$F$3:$H$39,2,0),0)</f>
        <v>0</v>
      </c>
      <c r="M410" s="849">
        <f>IFERROR(VLOOKUP($D410,Listen!$F$3:$H$39,3,0),0)</f>
        <v>0</v>
      </c>
      <c r="N410" s="1115">
        <f t="shared" si="68"/>
        <v>0</v>
      </c>
      <c r="O410" s="1115">
        <f t="shared" si="74"/>
        <v>0</v>
      </c>
      <c r="P410" s="1115">
        <f t="shared" si="74"/>
        <v>0</v>
      </c>
      <c r="Q410" s="1115">
        <f t="shared" si="74"/>
        <v>0</v>
      </c>
      <c r="R410" s="1115">
        <f t="shared" si="74"/>
        <v>0</v>
      </c>
      <c r="S410" s="1115">
        <f t="shared" si="74"/>
        <v>0</v>
      </c>
      <c r="T410" s="1115">
        <f t="shared" si="74"/>
        <v>0</v>
      </c>
      <c r="U410" s="851">
        <f t="shared" si="73"/>
        <v>0</v>
      </c>
      <c r="V410" s="852">
        <f>IF(E410='A. Allgemeine Informationen'!$D$14,$K410-W410,HLOOKUP('A. Allgemeine Informationen'!$D$14-1,$X$5:$AD$2005,ROW(E410)-4,FALSE)-$W410)</f>
        <v>0</v>
      </c>
      <c r="W410" s="851">
        <f>HLOOKUP('A. Allgemeine Informationen'!$D$14,$X$5:$AD$2005,ROW(E410)-4,FALSE)</f>
        <v>0</v>
      </c>
      <c r="X410" s="851">
        <f t="shared" si="69"/>
        <v>0</v>
      </c>
      <c r="Y410" s="851">
        <f t="shared" si="66"/>
        <v>0</v>
      </c>
      <c r="Z410" s="851">
        <f t="shared" si="66"/>
        <v>0</v>
      </c>
      <c r="AA410" s="851">
        <f t="shared" si="66"/>
        <v>0</v>
      </c>
      <c r="AB410" s="851">
        <f t="shared" si="65"/>
        <v>0</v>
      </c>
      <c r="AC410" s="851">
        <f t="shared" si="65"/>
        <v>0</v>
      </c>
      <c r="AD410" s="853">
        <f t="shared" si="65"/>
        <v>0</v>
      </c>
    </row>
    <row r="411" spans="2:30" s="971" customFormat="1" ht="15" customHeight="1" x14ac:dyDescent="0.2">
      <c r="B411" s="840"/>
      <c r="C411" s="970" t="str">
        <f>IF(B411="","",VLOOKUP(B411,'E8. KKauf_Berechnung'!$B$11:$D$140,2,0))</f>
        <v/>
      </c>
      <c r="D411" s="841"/>
      <c r="E411" s="842"/>
      <c r="F411" s="836"/>
      <c r="G411" s="836"/>
      <c r="H411" s="836"/>
      <c r="I411" s="843">
        <f t="shared" si="70"/>
        <v>0</v>
      </c>
      <c r="J411" s="836"/>
      <c r="K411" s="843">
        <f t="shared" si="71"/>
        <v>0</v>
      </c>
      <c r="L411" s="849">
        <f>IFERROR(VLOOKUP($D411,Listen!$F$3:$H$39,2,0),0)</f>
        <v>0</v>
      </c>
      <c r="M411" s="849">
        <f>IFERROR(VLOOKUP($D411,Listen!$F$3:$H$39,3,0),0)</f>
        <v>0</v>
      </c>
      <c r="N411" s="1115">
        <f t="shared" si="68"/>
        <v>0</v>
      </c>
      <c r="O411" s="1115">
        <f t="shared" si="74"/>
        <v>0</v>
      </c>
      <c r="P411" s="1115">
        <f t="shared" si="74"/>
        <v>0</v>
      </c>
      <c r="Q411" s="1115">
        <f t="shared" si="74"/>
        <v>0</v>
      </c>
      <c r="R411" s="1115">
        <f t="shared" si="74"/>
        <v>0</v>
      </c>
      <c r="S411" s="1115">
        <f t="shared" si="74"/>
        <v>0</v>
      </c>
      <c r="T411" s="1115">
        <f t="shared" si="74"/>
        <v>0</v>
      </c>
      <c r="U411" s="851">
        <f t="shared" si="73"/>
        <v>0</v>
      </c>
      <c r="V411" s="852">
        <f>IF(E411='A. Allgemeine Informationen'!$D$14,$K411-W411,HLOOKUP('A. Allgemeine Informationen'!$D$14-1,$X$5:$AD$2005,ROW(E411)-4,FALSE)-$W411)</f>
        <v>0</v>
      </c>
      <c r="W411" s="851">
        <f>HLOOKUP('A. Allgemeine Informationen'!$D$14,$X$5:$AD$2005,ROW(E411)-4,FALSE)</f>
        <v>0</v>
      </c>
      <c r="X411" s="851">
        <f t="shared" si="69"/>
        <v>0</v>
      </c>
      <c r="Y411" s="851">
        <f t="shared" si="66"/>
        <v>0</v>
      </c>
      <c r="Z411" s="851">
        <f t="shared" si="66"/>
        <v>0</v>
      </c>
      <c r="AA411" s="851">
        <f t="shared" si="66"/>
        <v>0</v>
      </c>
      <c r="AB411" s="851">
        <f t="shared" si="65"/>
        <v>0</v>
      </c>
      <c r="AC411" s="851">
        <f t="shared" si="65"/>
        <v>0</v>
      </c>
      <c r="AD411" s="853">
        <f t="shared" si="65"/>
        <v>0</v>
      </c>
    </row>
    <row r="412" spans="2:30" s="971" customFormat="1" ht="15" customHeight="1" x14ac:dyDescent="0.2">
      <c r="B412" s="840"/>
      <c r="C412" s="970" t="str">
        <f>IF(B412="","",VLOOKUP(B412,'E8. KKauf_Berechnung'!$B$11:$D$140,2,0))</f>
        <v/>
      </c>
      <c r="D412" s="841"/>
      <c r="E412" s="842"/>
      <c r="F412" s="836"/>
      <c r="G412" s="836"/>
      <c r="H412" s="836"/>
      <c r="I412" s="843">
        <f t="shared" si="70"/>
        <v>0</v>
      </c>
      <c r="J412" s="836"/>
      <c r="K412" s="843">
        <f t="shared" si="71"/>
        <v>0</v>
      </c>
      <c r="L412" s="849">
        <f>IFERROR(VLOOKUP($D412,Listen!$F$3:$H$39,2,0),0)</f>
        <v>0</v>
      </c>
      <c r="M412" s="849">
        <f>IFERROR(VLOOKUP($D412,Listen!$F$3:$H$39,3,0),0)</f>
        <v>0</v>
      </c>
      <c r="N412" s="1115">
        <f t="shared" si="68"/>
        <v>0</v>
      </c>
      <c r="O412" s="1115">
        <f t="shared" si="74"/>
        <v>0</v>
      </c>
      <c r="P412" s="1115">
        <f t="shared" si="74"/>
        <v>0</v>
      </c>
      <c r="Q412" s="1115">
        <f t="shared" si="74"/>
        <v>0</v>
      </c>
      <c r="R412" s="1115">
        <f t="shared" si="74"/>
        <v>0</v>
      </c>
      <c r="S412" s="1115">
        <f t="shared" si="74"/>
        <v>0</v>
      </c>
      <c r="T412" s="1115">
        <f t="shared" si="74"/>
        <v>0</v>
      </c>
      <c r="U412" s="851">
        <f t="shared" si="73"/>
        <v>0</v>
      </c>
      <c r="V412" s="852">
        <f>IF(E412='A. Allgemeine Informationen'!$D$14,$K412-W412,HLOOKUP('A. Allgemeine Informationen'!$D$14-1,$X$5:$AD$2005,ROW(E412)-4,FALSE)-$W412)</f>
        <v>0</v>
      </c>
      <c r="W412" s="851">
        <f>HLOOKUP('A. Allgemeine Informationen'!$D$14,$X$5:$AD$2005,ROW(E412)-4,FALSE)</f>
        <v>0</v>
      </c>
      <c r="X412" s="851">
        <f t="shared" si="69"/>
        <v>0</v>
      </c>
      <c r="Y412" s="851">
        <f t="shared" si="66"/>
        <v>0</v>
      </c>
      <c r="Z412" s="851">
        <f t="shared" si="66"/>
        <v>0</v>
      </c>
      <c r="AA412" s="851">
        <f t="shared" si="66"/>
        <v>0</v>
      </c>
      <c r="AB412" s="851">
        <f t="shared" si="65"/>
        <v>0</v>
      </c>
      <c r="AC412" s="851">
        <f t="shared" si="65"/>
        <v>0</v>
      </c>
      <c r="AD412" s="853">
        <f t="shared" si="65"/>
        <v>0</v>
      </c>
    </row>
    <row r="413" spans="2:30" s="971" customFormat="1" ht="15" customHeight="1" x14ac:dyDescent="0.2">
      <c r="B413" s="840"/>
      <c r="C413" s="970" t="str">
        <f>IF(B413="","",VLOOKUP(B413,'E8. KKauf_Berechnung'!$B$11:$D$140,2,0))</f>
        <v/>
      </c>
      <c r="D413" s="841"/>
      <c r="E413" s="842"/>
      <c r="F413" s="836"/>
      <c r="G413" s="836"/>
      <c r="H413" s="836"/>
      <c r="I413" s="843">
        <f t="shared" si="70"/>
        <v>0</v>
      </c>
      <c r="J413" s="836"/>
      <c r="K413" s="843">
        <f t="shared" si="71"/>
        <v>0</v>
      </c>
      <c r="L413" s="849">
        <f>IFERROR(VLOOKUP($D413,Listen!$F$3:$H$39,2,0),0)</f>
        <v>0</v>
      </c>
      <c r="M413" s="849">
        <f>IFERROR(VLOOKUP($D413,Listen!$F$3:$H$39,3,0),0)</f>
        <v>0</v>
      </c>
      <c r="N413" s="1115">
        <f t="shared" si="68"/>
        <v>0</v>
      </c>
      <c r="O413" s="1115">
        <f t="shared" si="74"/>
        <v>0</v>
      </c>
      <c r="P413" s="1115">
        <f t="shared" si="74"/>
        <v>0</v>
      </c>
      <c r="Q413" s="1115">
        <f t="shared" si="74"/>
        <v>0</v>
      </c>
      <c r="R413" s="1115">
        <f t="shared" si="74"/>
        <v>0</v>
      </c>
      <c r="S413" s="1115">
        <f t="shared" si="74"/>
        <v>0</v>
      </c>
      <c r="T413" s="1115">
        <f t="shared" si="74"/>
        <v>0</v>
      </c>
      <c r="U413" s="851">
        <f t="shared" si="73"/>
        <v>0</v>
      </c>
      <c r="V413" s="852">
        <f>IF(E413='A. Allgemeine Informationen'!$D$14,$K413-W413,HLOOKUP('A. Allgemeine Informationen'!$D$14-1,$X$5:$AD$2005,ROW(E413)-4,FALSE)-$W413)</f>
        <v>0</v>
      </c>
      <c r="W413" s="851">
        <f>HLOOKUP('A. Allgemeine Informationen'!$D$14,$X$5:$AD$2005,ROW(E413)-4,FALSE)</f>
        <v>0</v>
      </c>
      <c r="X413" s="851">
        <f t="shared" si="69"/>
        <v>0</v>
      </c>
      <c r="Y413" s="851">
        <f t="shared" si="66"/>
        <v>0</v>
      </c>
      <c r="Z413" s="851">
        <f t="shared" si="66"/>
        <v>0</v>
      </c>
      <c r="AA413" s="851">
        <f t="shared" si="66"/>
        <v>0</v>
      </c>
      <c r="AB413" s="851">
        <f t="shared" si="65"/>
        <v>0</v>
      </c>
      <c r="AC413" s="851">
        <f t="shared" si="65"/>
        <v>0</v>
      </c>
      <c r="AD413" s="853">
        <f t="shared" si="65"/>
        <v>0</v>
      </c>
    </row>
    <row r="414" spans="2:30" s="971" customFormat="1" ht="15" customHeight="1" x14ac:dyDescent="0.2">
      <c r="B414" s="840"/>
      <c r="C414" s="970" t="str">
        <f>IF(B414="","",VLOOKUP(B414,'E8. KKauf_Berechnung'!$B$11:$D$140,2,0))</f>
        <v/>
      </c>
      <c r="D414" s="841"/>
      <c r="E414" s="842"/>
      <c r="F414" s="836"/>
      <c r="G414" s="836"/>
      <c r="H414" s="836"/>
      <c r="I414" s="843">
        <f t="shared" si="70"/>
        <v>0</v>
      </c>
      <c r="J414" s="836"/>
      <c r="K414" s="843">
        <f t="shared" si="71"/>
        <v>0</v>
      </c>
      <c r="L414" s="849">
        <f>IFERROR(VLOOKUP($D414,Listen!$F$3:$H$39,2,0),0)</f>
        <v>0</v>
      </c>
      <c r="M414" s="849">
        <f>IFERROR(VLOOKUP($D414,Listen!$F$3:$H$39,3,0),0)</f>
        <v>0</v>
      </c>
      <c r="N414" s="1115">
        <f t="shared" si="68"/>
        <v>0</v>
      </c>
      <c r="O414" s="1115">
        <f t="shared" si="74"/>
        <v>0</v>
      </c>
      <c r="P414" s="1115">
        <f t="shared" si="74"/>
        <v>0</v>
      </c>
      <c r="Q414" s="1115">
        <f t="shared" si="74"/>
        <v>0</v>
      </c>
      <c r="R414" s="1115">
        <f t="shared" si="74"/>
        <v>0</v>
      </c>
      <c r="S414" s="1115">
        <f t="shared" si="74"/>
        <v>0</v>
      </c>
      <c r="T414" s="1115">
        <f t="shared" si="74"/>
        <v>0</v>
      </c>
      <c r="U414" s="851">
        <f t="shared" si="73"/>
        <v>0</v>
      </c>
      <c r="V414" s="852">
        <f>IF(E414='A. Allgemeine Informationen'!$D$14,$K414-W414,HLOOKUP('A. Allgemeine Informationen'!$D$14-1,$X$5:$AD$2005,ROW(E414)-4,FALSE)-$W414)</f>
        <v>0</v>
      </c>
      <c r="W414" s="851">
        <f>HLOOKUP('A. Allgemeine Informationen'!$D$14,$X$5:$AD$2005,ROW(E414)-4,FALSE)</f>
        <v>0</v>
      </c>
      <c r="X414" s="851">
        <f t="shared" si="69"/>
        <v>0</v>
      </c>
      <c r="Y414" s="851">
        <f t="shared" si="66"/>
        <v>0</v>
      </c>
      <c r="Z414" s="851">
        <f t="shared" si="66"/>
        <v>0</v>
      </c>
      <c r="AA414" s="851">
        <f t="shared" si="66"/>
        <v>0</v>
      </c>
      <c r="AB414" s="851">
        <f t="shared" si="65"/>
        <v>0</v>
      </c>
      <c r="AC414" s="851">
        <f t="shared" si="65"/>
        <v>0</v>
      </c>
      <c r="AD414" s="853">
        <f t="shared" si="65"/>
        <v>0</v>
      </c>
    </row>
    <row r="415" spans="2:30" s="971" customFormat="1" ht="15" customHeight="1" x14ac:dyDescent="0.2">
      <c r="B415" s="840"/>
      <c r="C415" s="970" t="str">
        <f>IF(B415="","",VLOOKUP(B415,'E8. KKauf_Berechnung'!$B$11:$D$140,2,0))</f>
        <v/>
      </c>
      <c r="D415" s="841"/>
      <c r="E415" s="842"/>
      <c r="F415" s="836"/>
      <c r="G415" s="836"/>
      <c r="H415" s="836"/>
      <c r="I415" s="843">
        <f t="shared" si="70"/>
        <v>0</v>
      </c>
      <c r="J415" s="836"/>
      <c r="K415" s="843">
        <f t="shared" si="71"/>
        <v>0</v>
      </c>
      <c r="L415" s="849">
        <f>IFERROR(VLOOKUP($D415,Listen!$F$3:$H$39,2,0),0)</f>
        <v>0</v>
      </c>
      <c r="M415" s="849">
        <f>IFERROR(VLOOKUP($D415,Listen!$F$3:$H$39,3,0),0)</f>
        <v>0</v>
      </c>
      <c r="N415" s="1115">
        <f t="shared" si="68"/>
        <v>0</v>
      </c>
      <c r="O415" s="1115">
        <f t="shared" si="74"/>
        <v>0</v>
      </c>
      <c r="P415" s="1115">
        <f t="shared" si="74"/>
        <v>0</v>
      </c>
      <c r="Q415" s="1115">
        <f t="shared" si="74"/>
        <v>0</v>
      </c>
      <c r="R415" s="1115">
        <f t="shared" si="74"/>
        <v>0</v>
      </c>
      <c r="S415" s="1115">
        <f t="shared" si="74"/>
        <v>0</v>
      </c>
      <c r="T415" s="1115">
        <f t="shared" si="74"/>
        <v>0</v>
      </c>
      <c r="U415" s="851">
        <f t="shared" si="73"/>
        <v>0</v>
      </c>
      <c r="V415" s="852">
        <f>IF(E415='A. Allgemeine Informationen'!$D$14,$K415-W415,HLOOKUP('A. Allgemeine Informationen'!$D$14-1,$X$5:$AD$2005,ROW(E415)-4,FALSE)-$W415)</f>
        <v>0</v>
      </c>
      <c r="W415" s="851">
        <f>HLOOKUP('A. Allgemeine Informationen'!$D$14,$X$5:$AD$2005,ROW(E415)-4,FALSE)</f>
        <v>0</v>
      </c>
      <c r="X415" s="851">
        <f t="shared" si="69"/>
        <v>0</v>
      </c>
      <c r="Y415" s="851">
        <f t="shared" si="66"/>
        <v>0</v>
      </c>
      <c r="Z415" s="851">
        <f t="shared" si="66"/>
        <v>0</v>
      </c>
      <c r="AA415" s="851">
        <f t="shared" si="66"/>
        <v>0</v>
      </c>
      <c r="AB415" s="851">
        <f t="shared" si="65"/>
        <v>0</v>
      </c>
      <c r="AC415" s="851">
        <f t="shared" si="65"/>
        <v>0</v>
      </c>
      <c r="AD415" s="853">
        <f t="shared" si="65"/>
        <v>0</v>
      </c>
    </row>
    <row r="416" spans="2:30" s="971" customFormat="1" ht="15" customHeight="1" x14ac:dyDescent="0.2">
      <c r="B416" s="840"/>
      <c r="C416" s="970" t="str">
        <f>IF(B416="","",VLOOKUP(B416,'E8. KKauf_Berechnung'!$B$11:$D$140,2,0))</f>
        <v/>
      </c>
      <c r="D416" s="841"/>
      <c r="E416" s="842"/>
      <c r="F416" s="836"/>
      <c r="G416" s="836"/>
      <c r="H416" s="836"/>
      <c r="I416" s="843">
        <f t="shared" si="70"/>
        <v>0</v>
      </c>
      <c r="J416" s="836"/>
      <c r="K416" s="843">
        <f t="shared" si="71"/>
        <v>0</v>
      </c>
      <c r="L416" s="849">
        <f>IFERROR(VLOOKUP($D416,Listen!$F$3:$H$39,2,0),0)</f>
        <v>0</v>
      </c>
      <c r="M416" s="849">
        <f>IFERROR(VLOOKUP($D416,Listen!$F$3:$H$39,3,0),0)</f>
        <v>0</v>
      </c>
      <c r="N416" s="1115">
        <f t="shared" si="68"/>
        <v>0</v>
      </c>
      <c r="O416" s="1115">
        <f t="shared" si="74"/>
        <v>0</v>
      </c>
      <c r="P416" s="1115">
        <f t="shared" si="74"/>
        <v>0</v>
      </c>
      <c r="Q416" s="1115">
        <f t="shared" si="74"/>
        <v>0</v>
      </c>
      <c r="R416" s="1115">
        <f t="shared" si="74"/>
        <v>0</v>
      </c>
      <c r="S416" s="1115">
        <f t="shared" si="74"/>
        <v>0</v>
      </c>
      <c r="T416" s="1115">
        <f t="shared" si="74"/>
        <v>0</v>
      </c>
      <c r="U416" s="851">
        <f t="shared" si="73"/>
        <v>0</v>
      </c>
      <c r="V416" s="852">
        <f>IF(E416='A. Allgemeine Informationen'!$D$14,$K416-W416,HLOOKUP('A. Allgemeine Informationen'!$D$14-1,$X$5:$AD$2005,ROW(E416)-4,FALSE)-$W416)</f>
        <v>0</v>
      </c>
      <c r="W416" s="851">
        <f>HLOOKUP('A. Allgemeine Informationen'!$D$14,$X$5:$AD$2005,ROW(E416)-4,FALSE)</f>
        <v>0</v>
      </c>
      <c r="X416" s="851">
        <f t="shared" si="69"/>
        <v>0</v>
      </c>
      <c r="Y416" s="851">
        <f t="shared" si="66"/>
        <v>0</v>
      </c>
      <c r="Z416" s="851">
        <f t="shared" si="66"/>
        <v>0</v>
      </c>
      <c r="AA416" s="851">
        <f t="shared" si="66"/>
        <v>0</v>
      </c>
      <c r="AB416" s="851">
        <f t="shared" si="65"/>
        <v>0</v>
      </c>
      <c r="AC416" s="851">
        <f t="shared" si="65"/>
        <v>0</v>
      </c>
      <c r="AD416" s="853">
        <f t="shared" si="65"/>
        <v>0</v>
      </c>
    </row>
    <row r="417" spans="2:30" s="971" customFormat="1" ht="15" customHeight="1" x14ac:dyDescent="0.2">
      <c r="B417" s="840"/>
      <c r="C417" s="970" t="str">
        <f>IF(B417="","",VLOOKUP(B417,'E8. KKauf_Berechnung'!$B$11:$D$140,2,0))</f>
        <v/>
      </c>
      <c r="D417" s="841"/>
      <c r="E417" s="842"/>
      <c r="F417" s="836"/>
      <c r="G417" s="836"/>
      <c r="H417" s="836"/>
      <c r="I417" s="843">
        <f t="shared" si="70"/>
        <v>0</v>
      </c>
      <c r="J417" s="836"/>
      <c r="K417" s="843">
        <f t="shared" si="71"/>
        <v>0</v>
      </c>
      <c r="L417" s="849">
        <f>IFERROR(VLOOKUP($D417,Listen!$F$3:$H$39,2,0),0)</f>
        <v>0</v>
      </c>
      <c r="M417" s="849">
        <f>IFERROR(VLOOKUP($D417,Listen!$F$3:$H$39,3,0),0)</f>
        <v>0</v>
      </c>
      <c r="N417" s="1115">
        <f t="shared" si="68"/>
        <v>0</v>
      </c>
      <c r="O417" s="1115">
        <f t="shared" si="74"/>
        <v>0</v>
      </c>
      <c r="P417" s="1115">
        <f t="shared" si="74"/>
        <v>0</v>
      </c>
      <c r="Q417" s="1115">
        <f t="shared" si="74"/>
        <v>0</v>
      </c>
      <c r="R417" s="1115">
        <f t="shared" si="74"/>
        <v>0</v>
      </c>
      <c r="S417" s="1115">
        <f t="shared" si="74"/>
        <v>0</v>
      </c>
      <c r="T417" s="1115">
        <f t="shared" si="74"/>
        <v>0</v>
      </c>
      <c r="U417" s="851">
        <f t="shared" si="73"/>
        <v>0</v>
      </c>
      <c r="V417" s="852">
        <f>IF(E417='A. Allgemeine Informationen'!$D$14,$K417-W417,HLOOKUP('A. Allgemeine Informationen'!$D$14-1,$X$5:$AD$2005,ROW(E417)-4,FALSE)-$W417)</f>
        <v>0</v>
      </c>
      <c r="W417" s="851">
        <f>HLOOKUP('A. Allgemeine Informationen'!$D$14,$X$5:$AD$2005,ROW(E417)-4,FALSE)</f>
        <v>0</v>
      </c>
      <c r="X417" s="851">
        <f t="shared" si="69"/>
        <v>0</v>
      </c>
      <c r="Y417" s="851">
        <f t="shared" si="66"/>
        <v>0</v>
      </c>
      <c r="Z417" s="851">
        <f t="shared" si="66"/>
        <v>0</v>
      </c>
      <c r="AA417" s="851">
        <f t="shared" si="66"/>
        <v>0</v>
      </c>
      <c r="AB417" s="851">
        <f t="shared" si="65"/>
        <v>0</v>
      </c>
      <c r="AC417" s="851">
        <f t="shared" si="65"/>
        <v>0</v>
      </c>
      <c r="AD417" s="853">
        <f t="shared" si="65"/>
        <v>0</v>
      </c>
    </row>
    <row r="418" spans="2:30" s="971" customFormat="1" ht="15" customHeight="1" x14ac:dyDescent="0.2">
      <c r="B418" s="840"/>
      <c r="C418" s="970" t="str">
        <f>IF(B418="","",VLOOKUP(B418,'E8. KKauf_Berechnung'!$B$11:$D$140,2,0))</f>
        <v/>
      </c>
      <c r="D418" s="841"/>
      <c r="E418" s="842"/>
      <c r="F418" s="836"/>
      <c r="G418" s="836"/>
      <c r="H418" s="836"/>
      <c r="I418" s="843">
        <f t="shared" si="70"/>
        <v>0</v>
      </c>
      <c r="J418" s="836"/>
      <c r="K418" s="843">
        <f t="shared" si="71"/>
        <v>0</v>
      </c>
      <c r="L418" s="849">
        <f>IFERROR(VLOOKUP($D418,Listen!$F$3:$H$39,2,0),0)</f>
        <v>0</v>
      </c>
      <c r="M418" s="849">
        <f>IFERROR(VLOOKUP($D418,Listen!$F$3:$H$39,3,0),0)</f>
        <v>0</v>
      </c>
      <c r="N418" s="1115">
        <f t="shared" si="68"/>
        <v>0</v>
      </c>
      <c r="O418" s="1115">
        <f t="shared" si="74"/>
        <v>0</v>
      </c>
      <c r="P418" s="1115">
        <f t="shared" si="74"/>
        <v>0</v>
      </c>
      <c r="Q418" s="1115">
        <f t="shared" si="74"/>
        <v>0</v>
      </c>
      <c r="R418" s="1115">
        <f t="shared" si="74"/>
        <v>0</v>
      </c>
      <c r="S418" s="1115">
        <f t="shared" si="74"/>
        <v>0</v>
      </c>
      <c r="T418" s="1115">
        <f t="shared" si="74"/>
        <v>0</v>
      </c>
      <c r="U418" s="851">
        <f t="shared" si="73"/>
        <v>0</v>
      </c>
      <c r="V418" s="852">
        <f>IF(E418='A. Allgemeine Informationen'!$D$14,$K418-W418,HLOOKUP('A. Allgemeine Informationen'!$D$14-1,$X$5:$AD$2005,ROW(E418)-4,FALSE)-$W418)</f>
        <v>0</v>
      </c>
      <c r="W418" s="851">
        <f>HLOOKUP('A. Allgemeine Informationen'!$D$14,$X$5:$AD$2005,ROW(E418)-4,FALSE)</f>
        <v>0</v>
      </c>
      <c r="X418" s="851">
        <f t="shared" si="69"/>
        <v>0</v>
      </c>
      <c r="Y418" s="851">
        <f t="shared" si="66"/>
        <v>0</v>
      </c>
      <c r="Z418" s="851">
        <f t="shared" si="66"/>
        <v>0</v>
      </c>
      <c r="AA418" s="851">
        <f t="shared" si="66"/>
        <v>0</v>
      </c>
      <c r="AB418" s="851">
        <f t="shared" si="65"/>
        <v>0</v>
      </c>
      <c r="AC418" s="851">
        <f t="shared" si="65"/>
        <v>0</v>
      </c>
      <c r="AD418" s="853">
        <f t="shared" si="65"/>
        <v>0</v>
      </c>
    </row>
    <row r="419" spans="2:30" s="971" customFormat="1" ht="15" customHeight="1" x14ac:dyDescent="0.2">
      <c r="B419" s="840"/>
      <c r="C419" s="970" t="str">
        <f>IF(B419="","",VLOOKUP(B419,'E8. KKauf_Berechnung'!$B$11:$D$140,2,0))</f>
        <v/>
      </c>
      <c r="D419" s="841"/>
      <c r="E419" s="842"/>
      <c r="F419" s="836"/>
      <c r="G419" s="836"/>
      <c r="H419" s="836"/>
      <c r="I419" s="843">
        <f t="shared" si="70"/>
        <v>0</v>
      </c>
      <c r="J419" s="836"/>
      <c r="K419" s="843">
        <f t="shared" si="71"/>
        <v>0</v>
      </c>
      <c r="L419" s="849">
        <f>IFERROR(VLOOKUP($D419,Listen!$F$3:$H$39,2,0),0)</f>
        <v>0</v>
      </c>
      <c r="M419" s="849">
        <f>IFERROR(VLOOKUP($D419,Listen!$F$3:$H$39,3,0),0)</f>
        <v>0</v>
      </c>
      <c r="N419" s="1115">
        <f t="shared" si="68"/>
        <v>0</v>
      </c>
      <c r="O419" s="1115">
        <f t="shared" si="74"/>
        <v>0</v>
      </c>
      <c r="P419" s="1115">
        <f t="shared" si="74"/>
        <v>0</v>
      </c>
      <c r="Q419" s="1115">
        <f t="shared" si="74"/>
        <v>0</v>
      </c>
      <c r="R419" s="1115">
        <f t="shared" si="74"/>
        <v>0</v>
      </c>
      <c r="S419" s="1115">
        <f t="shared" si="74"/>
        <v>0</v>
      </c>
      <c r="T419" s="1115">
        <f t="shared" si="74"/>
        <v>0</v>
      </c>
      <c r="U419" s="851">
        <f t="shared" si="73"/>
        <v>0</v>
      </c>
      <c r="V419" s="852">
        <f>IF(E419='A. Allgemeine Informationen'!$D$14,$K419-W419,HLOOKUP('A. Allgemeine Informationen'!$D$14-1,$X$5:$AD$2005,ROW(E419)-4,FALSE)-$W419)</f>
        <v>0</v>
      </c>
      <c r="W419" s="851">
        <f>HLOOKUP('A. Allgemeine Informationen'!$D$14,$X$5:$AD$2005,ROW(E419)-4,FALSE)</f>
        <v>0</v>
      </c>
      <c r="X419" s="851">
        <f t="shared" si="69"/>
        <v>0</v>
      </c>
      <c r="Y419" s="851">
        <f t="shared" si="66"/>
        <v>0</v>
      </c>
      <c r="Z419" s="851">
        <f t="shared" si="66"/>
        <v>0</v>
      </c>
      <c r="AA419" s="851">
        <f t="shared" si="66"/>
        <v>0</v>
      </c>
      <c r="AB419" s="851">
        <f t="shared" si="65"/>
        <v>0</v>
      </c>
      <c r="AC419" s="851">
        <f t="shared" si="65"/>
        <v>0</v>
      </c>
      <c r="AD419" s="853">
        <f t="shared" si="65"/>
        <v>0</v>
      </c>
    </row>
    <row r="420" spans="2:30" s="971" customFormat="1" ht="15" customHeight="1" x14ac:dyDescent="0.2">
      <c r="B420" s="840"/>
      <c r="C420" s="970" t="str">
        <f>IF(B420="","",VLOOKUP(B420,'E8. KKauf_Berechnung'!$B$11:$D$140,2,0))</f>
        <v/>
      </c>
      <c r="D420" s="841"/>
      <c r="E420" s="842"/>
      <c r="F420" s="836"/>
      <c r="G420" s="836"/>
      <c r="H420" s="836"/>
      <c r="I420" s="843">
        <f t="shared" si="70"/>
        <v>0</v>
      </c>
      <c r="J420" s="836"/>
      <c r="K420" s="843">
        <f t="shared" si="71"/>
        <v>0</v>
      </c>
      <c r="L420" s="849">
        <f>IFERROR(VLOOKUP($D420,Listen!$F$3:$H$39,2,0),0)</f>
        <v>0</v>
      </c>
      <c r="M420" s="849">
        <f>IFERROR(VLOOKUP($D420,Listen!$F$3:$H$39,3,0),0)</f>
        <v>0</v>
      </c>
      <c r="N420" s="1115">
        <f t="shared" si="68"/>
        <v>0</v>
      </c>
      <c r="O420" s="1115">
        <f t="shared" si="74"/>
        <v>0</v>
      </c>
      <c r="P420" s="1115">
        <f t="shared" si="74"/>
        <v>0</v>
      </c>
      <c r="Q420" s="1115">
        <f t="shared" si="74"/>
        <v>0</v>
      </c>
      <c r="R420" s="1115">
        <f t="shared" si="74"/>
        <v>0</v>
      </c>
      <c r="S420" s="1115">
        <f t="shared" si="74"/>
        <v>0</v>
      </c>
      <c r="T420" s="1115">
        <f t="shared" si="74"/>
        <v>0</v>
      </c>
      <c r="U420" s="851">
        <f t="shared" si="73"/>
        <v>0</v>
      </c>
      <c r="V420" s="852">
        <f>IF(E420='A. Allgemeine Informationen'!$D$14,$K420-W420,HLOOKUP('A. Allgemeine Informationen'!$D$14-1,$X$5:$AD$2005,ROW(E420)-4,FALSE)-$W420)</f>
        <v>0</v>
      </c>
      <c r="W420" s="851">
        <f>HLOOKUP('A. Allgemeine Informationen'!$D$14,$X$5:$AD$2005,ROW(E420)-4,FALSE)</f>
        <v>0</v>
      </c>
      <c r="X420" s="851">
        <f t="shared" si="69"/>
        <v>0</v>
      </c>
      <c r="Y420" s="851">
        <f t="shared" si="66"/>
        <v>0</v>
      </c>
      <c r="Z420" s="851">
        <f t="shared" si="66"/>
        <v>0</v>
      </c>
      <c r="AA420" s="851">
        <f t="shared" si="66"/>
        <v>0</v>
      </c>
      <c r="AB420" s="851">
        <f t="shared" si="65"/>
        <v>0</v>
      </c>
      <c r="AC420" s="851">
        <f t="shared" si="65"/>
        <v>0</v>
      </c>
      <c r="AD420" s="853">
        <f t="shared" si="65"/>
        <v>0</v>
      </c>
    </row>
    <row r="421" spans="2:30" s="971" customFormat="1" ht="15" customHeight="1" x14ac:dyDescent="0.2">
      <c r="B421" s="840"/>
      <c r="C421" s="970" t="str">
        <f>IF(B421="","",VLOOKUP(B421,'E8. KKauf_Berechnung'!$B$11:$D$140,2,0))</f>
        <v/>
      </c>
      <c r="D421" s="841"/>
      <c r="E421" s="842"/>
      <c r="F421" s="836"/>
      <c r="G421" s="836"/>
      <c r="H421" s="836"/>
      <c r="I421" s="843">
        <f t="shared" si="70"/>
        <v>0</v>
      </c>
      <c r="J421" s="836"/>
      <c r="K421" s="843">
        <f t="shared" si="71"/>
        <v>0</v>
      </c>
      <c r="L421" s="849">
        <f>IFERROR(VLOOKUP($D421,Listen!$F$3:$H$39,2,0),0)</f>
        <v>0</v>
      </c>
      <c r="M421" s="849">
        <f>IFERROR(VLOOKUP($D421,Listen!$F$3:$H$39,3,0),0)</f>
        <v>0</v>
      </c>
      <c r="N421" s="1115">
        <f t="shared" si="68"/>
        <v>0</v>
      </c>
      <c r="O421" s="1115">
        <f t="shared" si="74"/>
        <v>0</v>
      </c>
      <c r="P421" s="1115">
        <f t="shared" si="74"/>
        <v>0</v>
      </c>
      <c r="Q421" s="1115">
        <f t="shared" si="74"/>
        <v>0</v>
      </c>
      <c r="R421" s="1115">
        <f t="shared" si="74"/>
        <v>0</v>
      </c>
      <c r="S421" s="1115">
        <f t="shared" si="74"/>
        <v>0</v>
      </c>
      <c r="T421" s="1115">
        <f t="shared" si="74"/>
        <v>0</v>
      </c>
      <c r="U421" s="851">
        <f t="shared" si="73"/>
        <v>0</v>
      </c>
      <c r="V421" s="852">
        <f>IF(E421='A. Allgemeine Informationen'!$D$14,$K421-W421,HLOOKUP('A. Allgemeine Informationen'!$D$14-1,$X$5:$AD$2005,ROW(E421)-4,FALSE)-$W421)</f>
        <v>0</v>
      </c>
      <c r="W421" s="851">
        <f>HLOOKUP('A. Allgemeine Informationen'!$D$14,$X$5:$AD$2005,ROW(E421)-4,FALSE)</f>
        <v>0</v>
      </c>
      <c r="X421" s="851">
        <f t="shared" si="69"/>
        <v>0</v>
      </c>
      <c r="Y421" s="851">
        <f t="shared" si="66"/>
        <v>0</v>
      </c>
      <c r="Z421" s="851">
        <f t="shared" si="66"/>
        <v>0</v>
      </c>
      <c r="AA421" s="851">
        <f t="shared" si="66"/>
        <v>0</v>
      </c>
      <c r="AB421" s="851">
        <f t="shared" si="65"/>
        <v>0</v>
      </c>
      <c r="AC421" s="851">
        <f t="shared" si="65"/>
        <v>0</v>
      </c>
      <c r="AD421" s="853">
        <f t="shared" si="65"/>
        <v>0</v>
      </c>
    </row>
    <row r="422" spans="2:30" s="971" customFormat="1" ht="15" customHeight="1" x14ac:dyDescent="0.2">
      <c r="B422" s="840"/>
      <c r="C422" s="970" t="str">
        <f>IF(B422="","",VLOOKUP(B422,'E8. KKauf_Berechnung'!$B$11:$D$140,2,0))</f>
        <v/>
      </c>
      <c r="D422" s="841"/>
      <c r="E422" s="842"/>
      <c r="F422" s="836"/>
      <c r="G422" s="836"/>
      <c r="H422" s="836"/>
      <c r="I422" s="843">
        <f t="shared" si="70"/>
        <v>0</v>
      </c>
      <c r="J422" s="836"/>
      <c r="K422" s="843">
        <f t="shared" si="71"/>
        <v>0</v>
      </c>
      <c r="L422" s="849">
        <f>IFERROR(VLOOKUP($D422,Listen!$F$3:$H$39,2,0),0)</f>
        <v>0</v>
      </c>
      <c r="M422" s="849">
        <f>IFERROR(VLOOKUP($D422,Listen!$F$3:$H$39,3,0),0)</f>
        <v>0</v>
      </c>
      <c r="N422" s="1115">
        <f t="shared" si="68"/>
        <v>0</v>
      </c>
      <c r="O422" s="1115">
        <f t="shared" si="74"/>
        <v>0</v>
      </c>
      <c r="P422" s="1115">
        <f t="shared" si="74"/>
        <v>0</v>
      </c>
      <c r="Q422" s="1115">
        <f t="shared" si="74"/>
        <v>0</v>
      </c>
      <c r="R422" s="1115">
        <f t="shared" si="74"/>
        <v>0</v>
      </c>
      <c r="S422" s="1115">
        <f t="shared" si="74"/>
        <v>0</v>
      </c>
      <c r="T422" s="1115">
        <f t="shared" si="74"/>
        <v>0</v>
      </c>
      <c r="U422" s="851">
        <f t="shared" si="73"/>
        <v>0</v>
      </c>
      <c r="V422" s="852">
        <f>IF(E422='A. Allgemeine Informationen'!$D$14,$K422-W422,HLOOKUP('A. Allgemeine Informationen'!$D$14-1,$X$5:$AD$2005,ROW(E422)-4,FALSE)-$W422)</f>
        <v>0</v>
      </c>
      <c r="W422" s="851">
        <f>HLOOKUP('A. Allgemeine Informationen'!$D$14,$X$5:$AD$2005,ROW(E422)-4,FALSE)</f>
        <v>0</v>
      </c>
      <c r="X422" s="851">
        <f t="shared" si="69"/>
        <v>0</v>
      </c>
      <c r="Y422" s="851">
        <f t="shared" si="66"/>
        <v>0</v>
      </c>
      <c r="Z422" s="851">
        <f t="shared" si="66"/>
        <v>0</v>
      </c>
      <c r="AA422" s="851">
        <f t="shared" si="66"/>
        <v>0</v>
      </c>
      <c r="AB422" s="851">
        <f t="shared" si="65"/>
        <v>0</v>
      </c>
      <c r="AC422" s="851">
        <f t="shared" si="65"/>
        <v>0</v>
      </c>
      <c r="AD422" s="853">
        <f t="shared" si="65"/>
        <v>0</v>
      </c>
    </row>
    <row r="423" spans="2:30" s="971" customFormat="1" ht="15" customHeight="1" x14ac:dyDescent="0.2">
      <c r="B423" s="840"/>
      <c r="C423" s="970" t="str">
        <f>IF(B423="","",VLOOKUP(B423,'E8. KKauf_Berechnung'!$B$11:$D$140,2,0))</f>
        <v/>
      </c>
      <c r="D423" s="841"/>
      <c r="E423" s="842"/>
      <c r="F423" s="836"/>
      <c r="G423" s="836"/>
      <c r="H423" s="836"/>
      <c r="I423" s="843">
        <f t="shared" si="70"/>
        <v>0</v>
      </c>
      <c r="J423" s="836"/>
      <c r="K423" s="843">
        <f t="shared" si="71"/>
        <v>0</v>
      </c>
      <c r="L423" s="849">
        <f>IFERROR(VLOOKUP($D423,Listen!$F$3:$H$39,2,0),0)</f>
        <v>0</v>
      </c>
      <c r="M423" s="849">
        <f>IFERROR(VLOOKUP($D423,Listen!$F$3:$H$39,3,0),0)</f>
        <v>0</v>
      </c>
      <c r="N423" s="1115">
        <f t="shared" si="68"/>
        <v>0</v>
      </c>
      <c r="O423" s="1115">
        <f t="shared" ref="O423:T438" si="75">N423</f>
        <v>0</v>
      </c>
      <c r="P423" s="1115">
        <f t="shared" si="75"/>
        <v>0</v>
      </c>
      <c r="Q423" s="1115">
        <f t="shared" si="75"/>
        <v>0</v>
      </c>
      <c r="R423" s="1115">
        <f t="shared" si="75"/>
        <v>0</v>
      </c>
      <c r="S423" s="1115">
        <f t="shared" si="75"/>
        <v>0</v>
      </c>
      <c r="T423" s="1115">
        <f t="shared" si="75"/>
        <v>0</v>
      </c>
      <c r="U423" s="851">
        <f t="shared" si="73"/>
        <v>0</v>
      </c>
      <c r="V423" s="852">
        <f>IF(E423='A. Allgemeine Informationen'!$D$14,$K423-W423,HLOOKUP('A. Allgemeine Informationen'!$D$14-1,$X$5:$AD$2005,ROW(E423)-4,FALSE)-$W423)</f>
        <v>0</v>
      </c>
      <c r="W423" s="851">
        <f>HLOOKUP('A. Allgemeine Informationen'!$D$14,$X$5:$AD$2005,ROW(E423)-4,FALSE)</f>
        <v>0</v>
      </c>
      <c r="X423" s="851">
        <f t="shared" si="69"/>
        <v>0</v>
      </c>
      <c r="Y423" s="851">
        <f t="shared" si="66"/>
        <v>0</v>
      </c>
      <c r="Z423" s="851">
        <f t="shared" si="66"/>
        <v>0</v>
      </c>
      <c r="AA423" s="851">
        <f t="shared" si="66"/>
        <v>0</v>
      </c>
      <c r="AB423" s="851">
        <f t="shared" si="65"/>
        <v>0</v>
      </c>
      <c r="AC423" s="851">
        <f t="shared" si="65"/>
        <v>0</v>
      </c>
      <c r="AD423" s="853">
        <f t="shared" si="65"/>
        <v>0</v>
      </c>
    </row>
    <row r="424" spans="2:30" s="971" customFormat="1" ht="15" customHeight="1" x14ac:dyDescent="0.2">
      <c r="B424" s="840"/>
      <c r="C424" s="970" t="str">
        <f>IF(B424="","",VLOOKUP(B424,'E8. KKauf_Berechnung'!$B$11:$D$140,2,0))</f>
        <v/>
      </c>
      <c r="D424" s="841"/>
      <c r="E424" s="842"/>
      <c r="F424" s="836"/>
      <c r="G424" s="836"/>
      <c r="H424" s="836"/>
      <c r="I424" s="843">
        <f t="shared" si="70"/>
        <v>0</v>
      </c>
      <c r="J424" s="836"/>
      <c r="K424" s="843">
        <f t="shared" si="71"/>
        <v>0</v>
      </c>
      <c r="L424" s="849">
        <f>IFERROR(VLOOKUP($D424,Listen!$F$3:$H$39,2,0),0)</f>
        <v>0</v>
      </c>
      <c r="M424" s="849">
        <f>IFERROR(VLOOKUP($D424,Listen!$F$3:$H$39,3,0),0)</f>
        <v>0</v>
      </c>
      <c r="N424" s="1115">
        <f t="shared" si="68"/>
        <v>0</v>
      </c>
      <c r="O424" s="1115">
        <f t="shared" si="75"/>
        <v>0</v>
      </c>
      <c r="P424" s="1115">
        <f t="shared" si="75"/>
        <v>0</v>
      </c>
      <c r="Q424" s="1115">
        <f t="shared" si="75"/>
        <v>0</v>
      </c>
      <c r="R424" s="1115">
        <f t="shared" si="75"/>
        <v>0</v>
      </c>
      <c r="S424" s="1115">
        <f t="shared" si="75"/>
        <v>0</v>
      </c>
      <c r="T424" s="1115">
        <f t="shared" si="75"/>
        <v>0</v>
      </c>
      <c r="U424" s="851">
        <f t="shared" si="73"/>
        <v>0</v>
      </c>
      <c r="V424" s="852">
        <f>IF(E424='A. Allgemeine Informationen'!$D$14,$K424-W424,HLOOKUP('A. Allgemeine Informationen'!$D$14-1,$X$5:$AD$2005,ROW(E424)-4,FALSE)-$W424)</f>
        <v>0</v>
      </c>
      <c r="W424" s="851">
        <f>HLOOKUP('A. Allgemeine Informationen'!$D$14,$X$5:$AD$2005,ROW(E424)-4,FALSE)</f>
        <v>0</v>
      </c>
      <c r="X424" s="851">
        <f t="shared" si="69"/>
        <v>0</v>
      </c>
      <c r="Y424" s="851">
        <f t="shared" si="66"/>
        <v>0</v>
      </c>
      <c r="Z424" s="851">
        <f t="shared" si="66"/>
        <v>0</v>
      </c>
      <c r="AA424" s="851">
        <f t="shared" si="66"/>
        <v>0</v>
      </c>
      <c r="AB424" s="851">
        <f t="shared" si="65"/>
        <v>0</v>
      </c>
      <c r="AC424" s="851">
        <f t="shared" si="65"/>
        <v>0</v>
      </c>
      <c r="AD424" s="853">
        <f t="shared" si="65"/>
        <v>0</v>
      </c>
    </row>
    <row r="425" spans="2:30" s="971" customFormat="1" ht="15" customHeight="1" x14ac:dyDescent="0.2">
      <c r="B425" s="840"/>
      <c r="C425" s="970" t="str">
        <f>IF(B425="","",VLOOKUP(B425,'E8. KKauf_Berechnung'!$B$11:$D$140,2,0))</f>
        <v/>
      </c>
      <c r="D425" s="841"/>
      <c r="E425" s="842"/>
      <c r="F425" s="836"/>
      <c r="G425" s="836"/>
      <c r="H425" s="836"/>
      <c r="I425" s="843">
        <f t="shared" si="70"/>
        <v>0</v>
      </c>
      <c r="J425" s="836"/>
      <c r="K425" s="843">
        <f t="shared" si="71"/>
        <v>0</v>
      </c>
      <c r="L425" s="849">
        <f>IFERROR(VLOOKUP($D425,Listen!$F$3:$H$39,2,0),0)</f>
        <v>0</v>
      </c>
      <c r="M425" s="849">
        <f>IFERROR(VLOOKUP($D425,Listen!$F$3:$H$39,3,0),0)</f>
        <v>0</v>
      </c>
      <c r="N425" s="1115">
        <f t="shared" si="68"/>
        <v>0</v>
      </c>
      <c r="O425" s="1115">
        <f t="shared" si="75"/>
        <v>0</v>
      </c>
      <c r="P425" s="1115">
        <f t="shared" si="75"/>
        <v>0</v>
      </c>
      <c r="Q425" s="1115">
        <f t="shared" si="75"/>
        <v>0</v>
      </c>
      <c r="R425" s="1115">
        <f t="shared" si="75"/>
        <v>0</v>
      </c>
      <c r="S425" s="1115">
        <f t="shared" si="75"/>
        <v>0</v>
      </c>
      <c r="T425" s="1115">
        <f t="shared" si="75"/>
        <v>0</v>
      </c>
      <c r="U425" s="851">
        <f t="shared" si="73"/>
        <v>0</v>
      </c>
      <c r="V425" s="852">
        <f>IF(E425='A. Allgemeine Informationen'!$D$14,$K425-W425,HLOOKUP('A. Allgemeine Informationen'!$D$14-1,$X$5:$AD$2005,ROW(E425)-4,FALSE)-$W425)</f>
        <v>0</v>
      </c>
      <c r="W425" s="851">
        <f>HLOOKUP('A. Allgemeine Informationen'!$D$14,$X$5:$AD$2005,ROW(E425)-4,FALSE)</f>
        <v>0</v>
      </c>
      <c r="X425" s="851">
        <f t="shared" si="69"/>
        <v>0</v>
      </c>
      <c r="Y425" s="851">
        <f t="shared" si="66"/>
        <v>0</v>
      </c>
      <c r="Z425" s="851">
        <f t="shared" si="66"/>
        <v>0</v>
      </c>
      <c r="AA425" s="851">
        <f t="shared" si="66"/>
        <v>0</v>
      </c>
      <c r="AB425" s="851">
        <f t="shared" si="65"/>
        <v>0</v>
      </c>
      <c r="AC425" s="851">
        <f t="shared" si="65"/>
        <v>0</v>
      </c>
      <c r="AD425" s="853">
        <f t="shared" si="65"/>
        <v>0</v>
      </c>
    </row>
    <row r="426" spans="2:30" s="971" customFormat="1" ht="15" customHeight="1" x14ac:dyDescent="0.2">
      <c r="B426" s="840"/>
      <c r="C426" s="970" t="str">
        <f>IF(B426="","",VLOOKUP(B426,'E8. KKauf_Berechnung'!$B$11:$D$140,2,0))</f>
        <v/>
      </c>
      <c r="D426" s="841"/>
      <c r="E426" s="842"/>
      <c r="F426" s="836"/>
      <c r="G426" s="836"/>
      <c r="H426" s="836"/>
      <c r="I426" s="843">
        <f t="shared" si="70"/>
        <v>0</v>
      </c>
      <c r="J426" s="836"/>
      <c r="K426" s="843">
        <f t="shared" si="71"/>
        <v>0</v>
      </c>
      <c r="L426" s="849">
        <f>IFERROR(VLOOKUP($D426,Listen!$F$3:$H$39,2,0),0)</f>
        <v>0</v>
      </c>
      <c r="M426" s="849">
        <f>IFERROR(VLOOKUP($D426,Listen!$F$3:$H$39,3,0),0)</f>
        <v>0</v>
      </c>
      <c r="N426" s="1115">
        <f t="shared" si="68"/>
        <v>0</v>
      </c>
      <c r="O426" s="1115">
        <f t="shared" si="75"/>
        <v>0</v>
      </c>
      <c r="P426" s="1115">
        <f t="shared" si="75"/>
        <v>0</v>
      </c>
      <c r="Q426" s="1115">
        <f t="shared" si="75"/>
        <v>0</v>
      </c>
      <c r="R426" s="1115">
        <f t="shared" si="75"/>
        <v>0</v>
      </c>
      <c r="S426" s="1115">
        <f t="shared" si="75"/>
        <v>0</v>
      </c>
      <c r="T426" s="1115">
        <f t="shared" si="75"/>
        <v>0</v>
      </c>
      <c r="U426" s="851">
        <f t="shared" si="73"/>
        <v>0</v>
      </c>
      <c r="V426" s="852">
        <f>IF(E426='A. Allgemeine Informationen'!$D$14,$K426-W426,HLOOKUP('A. Allgemeine Informationen'!$D$14-1,$X$5:$AD$2005,ROW(E426)-4,FALSE)-$W426)</f>
        <v>0</v>
      </c>
      <c r="W426" s="851">
        <f>HLOOKUP('A. Allgemeine Informationen'!$D$14,$X$5:$AD$2005,ROW(E426)-4,FALSE)</f>
        <v>0</v>
      </c>
      <c r="X426" s="851">
        <f t="shared" si="69"/>
        <v>0</v>
      </c>
      <c r="Y426" s="851">
        <f t="shared" si="66"/>
        <v>0</v>
      </c>
      <c r="Z426" s="851">
        <f t="shared" si="66"/>
        <v>0</v>
      </c>
      <c r="AA426" s="851">
        <f t="shared" si="66"/>
        <v>0</v>
      </c>
      <c r="AB426" s="851">
        <f t="shared" si="65"/>
        <v>0</v>
      </c>
      <c r="AC426" s="851">
        <f t="shared" si="65"/>
        <v>0</v>
      </c>
      <c r="AD426" s="853">
        <f t="shared" si="65"/>
        <v>0</v>
      </c>
    </row>
    <row r="427" spans="2:30" s="971" customFormat="1" ht="15" customHeight="1" x14ac:dyDescent="0.2">
      <c r="B427" s="840"/>
      <c r="C427" s="970" t="str">
        <f>IF(B427="","",VLOOKUP(B427,'E8. KKauf_Berechnung'!$B$11:$D$140,2,0))</f>
        <v/>
      </c>
      <c r="D427" s="841"/>
      <c r="E427" s="842"/>
      <c r="F427" s="836"/>
      <c r="G427" s="836"/>
      <c r="H427" s="836"/>
      <c r="I427" s="843">
        <f t="shared" si="70"/>
        <v>0</v>
      </c>
      <c r="J427" s="836"/>
      <c r="K427" s="843">
        <f t="shared" si="71"/>
        <v>0</v>
      </c>
      <c r="L427" s="849">
        <f>IFERROR(VLOOKUP($D427,Listen!$F$3:$H$39,2,0),0)</f>
        <v>0</v>
      </c>
      <c r="M427" s="849">
        <f>IFERROR(VLOOKUP($D427,Listen!$F$3:$H$39,3,0),0)</f>
        <v>0</v>
      </c>
      <c r="N427" s="1115">
        <f t="shared" si="68"/>
        <v>0</v>
      </c>
      <c r="O427" s="1115">
        <f t="shared" si="75"/>
        <v>0</v>
      </c>
      <c r="P427" s="1115">
        <f t="shared" si="75"/>
        <v>0</v>
      </c>
      <c r="Q427" s="1115">
        <f t="shared" si="75"/>
        <v>0</v>
      </c>
      <c r="R427" s="1115">
        <f t="shared" si="75"/>
        <v>0</v>
      </c>
      <c r="S427" s="1115">
        <f t="shared" si="75"/>
        <v>0</v>
      </c>
      <c r="T427" s="1115">
        <f t="shared" si="75"/>
        <v>0</v>
      </c>
      <c r="U427" s="851">
        <f t="shared" si="73"/>
        <v>0</v>
      </c>
      <c r="V427" s="852">
        <f>IF(E427='A. Allgemeine Informationen'!$D$14,$K427-W427,HLOOKUP('A. Allgemeine Informationen'!$D$14-1,$X$5:$AD$2005,ROW(E427)-4,FALSE)-$W427)</f>
        <v>0</v>
      </c>
      <c r="W427" s="851">
        <f>HLOOKUP('A. Allgemeine Informationen'!$D$14,$X$5:$AD$2005,ROW(E427)-4,FALSE)</f>
        <v>0</v>
      </c>
      <c r="X427" s="851">
        <f t="shared" si="69"/>
        <v>0</v>
      </c>
      <c r="Y427" s="851">
        <f t="shared" si="66"/>
        <v>0</v>
      </c>
      <c r="Z427" s="851">
        <f t="shared" si="66"/>
        <v>0</v>
      </c>
      <c r="AA427" s="851">
        <f t="shared" si="66"/>
        <v>0</v>
      </c>
      <c r="AB427" s="851">
        <f t="shared" si="65"/>
        <v>0</v>
      </c>
      <c r="AC427" s="851">
        <f t="shared" si="65"/>
        <v>0</v>
      </c>
      <c r="AD427" s="853">
        <f t="shared" si="65"/>
        <v>0</v>
      </c>
    </row>
    <row r="428" spans="2:30" s="971" customFormat="1" ht="15" customHeight="1" x14ac:dyDescent="0.2">
      <c r="B428" s="840"/>
      <c r="C428" s="970" t="str">
        <f>IF(B428="","",VLOOKUP(B428,'E8. KKauf_Berechnung'!$B$11:$D$140,2,0))</f>
        <v/>
      </c>
      <c r="D428" s="841"/>
      <c r="E428" s="842"/>
      <c r="F428" s="836"/>
      <c r="G428" s="836"/>
      <c r="H428" s="836"/>
      <c r="I428" s="843">
        <f t="shared" si="70"/>
        <v>0</v>
      </c>
      <c r="J428" s="836"/>
      <c r="K428" s="843">
        <f t="shared" si="71"/>
        <v>0</v>
      </c>
      <c r="L428" s="849">
        <f>IFERROR(VLOOKUP($D428,Listen!$F$3:$H$39,2,0),0)</f>
        <v>0</v>
      </c>
      <c r="M428" s="849">
        <f>IFERROR(VLOOKUP($D428,Listen!$F$3:$H$39,3,0),0)</f>
        <v>0</v>
      </c>
      <c r="N428" s="1115">
        <f t="shared" si="68"/>
        <v>0</v>
      </c>
      <c r="O428" s="1115">
        <f t="shared" si="75"/>
        <v>0</v>
      </c>
      <c r="P428" s="1115">
        <f t="shared" si="75"/>
        <v>0</v>
      </c>
      <c r="Q428" s="1115">
        <f t="shared" si="75"/>
        <v>0</v>
      </c>
      <c r="R428" s="1115">
        <f t="shared" si="75"/>
        <v>0</v>
      </c>
      <c r="S428" s="1115">
        <f t="shared" si="75"/>
        <v>0</v>
      </c>
      <c r="T428" s="1115">
        <f t="shared" si="75"/>
        <v>0</v>
      </c>
      <c r="U428" s="851">
        <f t="shared" si="73"/>
        <v>0</v>
      </c>
      <c r="V428" s="852">
        <f>IF(E428='A. Allgemeine Informationen'!$D$14,$K428-W428,HLOOKUP('A. Allgemeine Informationen'!$D$14-1,$X$5:$AD$2005,ROW(E428)-4,FALSE)-$W428)</f>
        <v>0</v>
      </c>
      <c r="W428" s="851">
        <f>HLOOKUP('A. Allgemeine Informationen'!$D$14,$X$5:$AD$2005,ROW(E428)-4,FALSE)</f>
        <v>0</v>
      </c>
      <c r="X428" s="851">
        <f t="shared" si="69"/>
        <v>0</v>
      </c>
      <c r="Y428" s="851">
        <f t="shared" si="66"/>
        <v>0</v>
      </c>
      <c r="Z428" s="851">
        <f t="shared" si="66"/>
        <v>0</v>
      </c>
      <c r="AA428" s="851">
        <f t="shared" si="66"/>
        <v>0</v>
      </c>
      <c r="AB428" s="851">
        <f t="shared" si="65"/>
        <v>0</v>
      </c>
      <c r="AC428" s="851">
        <f t="shared" si="65"/>
        <v>0</v>
      </c>
      <c r="AD428" s="853">
        <f t="shared" si="65"/>
        <v>0</v>
      </c>
    </row>
    <row r="429" spans="2:30" s="971" customFormat="1" ht="15" customHeight="1" x14ac:dyDescent="0.2">
      <c r="B429" s="840"/>
      <c r="C429" s="970" t="str">
        <f>IF(B429="","",VLOOKUP(B429,'E8. KKauf_Berechnung'!$B$11:$D$140,2,0))</f>
        <v/>
      </c>
      <c r="D429" s="841"/>
      <c r="E429" s="842"/>
      <c r="F429" s="836"/>
      <c r="G429" s="836"/>
      <c r="H429" s="836"/>
      <c r="I429" s="843">
        <f t="shared" si="70"/>
        <v>0</v>
      </c>
      <c r="J429" s="836"/>
      <c r="K429" s="843">
        <f t="shared" si="71"/>
        <v>0</v>
      </c>
      <c r="L429" s="849">
        <f>IFERROR(VLOOKUP($D429,Listen!$F$3:$H$39,2,0),0)</f>
        <v>0</v>
      </c>
      <c r="M429" s="849">
        <f>IFERROR(VLOOKUP($D429,Listen!$F$3:$H$39,3,0),0)</f>
        <v>0</v>
      </c>
      <c r="N429" s="1115">
        <f t="shared" si="68"/>
        <v>0</v>
      </c>
      <c r="O429" s="1115">
        <f t="shared" si="75"/>
        <v>0</v>
      </c>
      <c r="P429" s="1115">
        <f t="shared" si="75"/>
        <v>0</v>
      </c>
      <c r="Q429" s="1115">
        <f t="shared" si="75"/>
        <v>0</v>
      </c>
      <c r="R429" s="1115">
        <f t="shared" si="75"/>
        <v>0</v>
      </c>
      <c r="S429" s="1115">
        <f t="shared" si="75"/>
        <v>0</v>
      </c>
      <c r="T429" s="1115">
        <f t="shared" si="75"/>
        <v>0</v>
      </c>
      <c r="U429" s="851">
        <f t="shared" si="73"/>
        <v>0</v>
      </c>
      <c r="V429" s="852">
        <f>IF(E429='A. Allgemeine Informationen'!$D$14,$K429-W429,HLOOKUP('A. Allgemeine Informationen'!$D$14-1,$X$5:$AD$2005,ROW(E429)-4,FALSE)-$W429)</f>
        <v>0</v>
      </c>
      <c r="W429" s="851">
        <f>HLOOKUP('A. Allgemeine Informationen'!$D$14,$X$5:$AD$2005,ROW(E429)-4,FALSE)</f>
        <v>0</v>
      </c>
      <c r="X429" s="851">
        <f t="shared" si="69"/>
        <v>0</v>
      </c>
      <c r="Y429" s="851">
        <f t="shared" si="66"/>
        <v>0</v>
      </c>
      <c r="Z429" s="851">
        <f t="shared" si="66"/>
        <v>0</v>
      </c>
      <c r="AA429" s="851">
        <f t="shared" si="66"/>
        <v>0</v>
      </c>
      <c r="AB429" s="851">
        <f t="shared" si="65"/>
        <v>0</v>
      </c>
      <c r="AC429" s="851">
        <f t="shared" si="65"/>
        <v>0</v>
      </c>
      <c r="AD429" s="853">
        <f t="shared" si="65"/>
        <v>0</v>
      </c>
    </row>
    <row r="430" spans="2:30" s="971" customFormat="1" ht="15" customHeight="1" x14ac:dyDescent="0.2">
      <c r="B430" s="840"/>
      <c r="C430" s="970" t="str">
        <f>IF(B430="","",VLOOKUP(B430,'E8. KKauf_Berechnung'!$B$11:$D$140,2,0))</f>
        <v/>
      </c>
      <c r="D430" s="841"/>
      <c r="E430" s="842"/>
      <c r="F430" s="836"/>
      <c r="G430" s="836"/>
      <c r="H430" s="836"/>
      <c r="I430" s="843">
        <f t="shared" si="70"/>
        <v>0</v>
      </c>
      <c r="J430" s="836"/>
      <c r="K430" s="843">
        <f t="shared" si="71"/>
        <v>0</v>
      </c>
      <c r="L430" s="849">
        <f>IFERROR(VLOOKUP($D430,Listen!$F$3:$H$39,2,0),0)</f>
        <v>0</v>
      </c>
      <c r="M430" s="849">
        <f>IFERROR(VLOOKUP($D430,Listen!$F$3:$H$39,3,0),0)</f>
        <v>0</v>
      </c>
      <c r="N430" s="1115">
        <f t="shared" si="68"/>
        <v>0</v>
      </c>
      <c r="O430" s="1115">
        <f t="shared" si="75"/>
        <v>0</v>
      </c>
      <c r="P430" s="1115">
        <f t="shared" si="75"/>
        <v>0</v>
      </c>
      <c r="Q430" s="1115">
        <f t="shared" si="75"/>
        <v>0</v>
      </c>
      <c r="R430" s="1115">
        <f t="shared" si="75"/>
        <v>0</v>
      </c>
      <c r="S430" s="1115">
        <f t="shared" si="75"/>
        <v>0</v>
      </c>
      <c r="T430" s="1115">
        <f t="shared" si="75"/>
        <v>0</v>
      </c>
      <c r="U430" s="851">
        <f t="shared" si="73"/>
        <v>0</v>
      </c>
      <c r="V430" s="852">
        <f>IF(E430='A. Allgemeine Informationen'!$D$14,$K430-W430,HLOOKUP('A. Allgemeine Informationen'!$D$14-1,$X$5:$AD$2005,ROW(E430)-4,FALSE)-$W430)</f>
        <v>0</v>
      </c>
      <c r="W430" s="851">
        <f>HLOOKUP('A. Allgemeine Informationen'!$D$14,$X$5:$AD$2005,ROW(E430)-4,FALSE)</f>
        <v>0</v>
      </c>
      <c r="X430" s="851">
        <f t="shared" si="69"/>
        <v>0</v>
      </c>
      <c r="Y430" s="851">
        <f t="shared" si="66"/>
        <v>0</v>
      </c>
      <c r="Z430" s="851">
        <f t="shared" si="66"/>
        <v>0</v>
      </c>
      <c r="AA430" s="851">
        <f t="shared" si="66"/>
        <v>0</v>
      </c>
      <c r="AB430" s="851">
        <f t="shared" si="65"/>
        <v>0</v>
      </c>
      <c r="AC430" s="851">
        <f t="shared" si="65"/>
        <v>0</v>
      </c>
      <c r="AD430" s="853">
        <f t="shared" si="65"/>
        <v>0</v>
      </c>
    </row>
    <row r="431" spans="2:30" s="971" customFormat="1" ht="15" customHeight="1" x14ac:dyDescent="0.2">
      <c r="B431" s="840"/>
      <c r="C431" s="970" t="str">
        <f>IF(B431="","",VLOOKUP(B431,'E8. KKauf_Berechnung'!$B$11:$D$140,2,0))</f>
        <v/>
      </c>
      <c r="D431" s="841"/>
      <c r="E431" s="842"/>
      <c r="F431" s="836"/>
      <c r="G431" s="836"/>
      <c r="H431" s="836"/>
      <c r="I431" s="843">
        <f t="shared" si="70"/>
        <v>0</v>
      </c>
      <c r="J431" s="836"/>
      <c r="K431" s="843">
        <f t="shared" si="71"/>
        <v>0</v>
      </c>
      <c r="L431" s="849">
        <f>IFERROR(VLOOKUP($D431,Listen!$F$3:$H$39,2,0),0)</f>
        <v>0</v>
      </c>
      <c r="M431" s="849">
        <f>IFERROR(VLOOKUP($D431,Listen!$F$3:$H$39,3,0),0)</f>
        <v>0</v>
      </c>
      <c r="N431" s="1115">
        <f t="shared" si="68"/>
        <v>0</v>
      </c>
      <c r="O431" s="1115">
        <f t="shared" si="75"/>
        <v>0</v>
      </c>
      <c r="P431" s="1115">
        <f t="shared" si="75"/>
        <v>0</v>
      </c>
      <c r="Q431" s="1115">
        <f t="shared" si="75"/>
        <v>0</v>
      </c>
      <c r="R431" s="1115">
        <f t="shared" si="75"/>
        <v>0</v>
      </c>
      <c r="S431" s="1115">
        <f t="shared" si="75"/>
        <v>0</v>
      </c>
      <c r="T431" s="1115">
        <f t="shared" si="75"/>
        <v>0</v>
      </c>
      <c r="U431" s="851">
        <f t="shared" si="73"/>
        <v>0</v>
      </c>
      <c r="V431" s="852">
        <f>IF(E431='A. Allgemeine Informationen'!$D$14,$K431-W431,HLOOKUP('A. Allgemeine Informationen'!$D$14-1,$X$5:$AD$2005,ROW(E431)-4,FALSE)-$W431)</f>
        <v>0</v>
      </c>
      <c r="W431" s="851">
        <f>HLOOKUP('A. Allgemeine Informationen'!$D$14,$X$5:$AD$2005,ROW(E431)-4,FALSE)</f>
        <v>0</v>
      </c>
      <c r="X431" s="851">
        <f t="shared" si="69"/>
        <v>0</v>
      </c>
      <c r="Y431" s="851">
        <f t="shared" si="66"/>
        <v>0</v>
      </c>
      <c r="Z431" s="851">
        <f t="shared" si="66"/>
        <v>0</v>
      </c>
      <c r="AA431" s="851">
        <f t="shared" si="66"/>
        <v>0</v>
      </c>
      <c r="AB431" s="851">
        <f t="shared" si="65"/>
        <v>0</v>
      </c>
      <c r="AC431" s="851">
        <f t="shared" si="65"/>
        <v>0</v>
      </c>
      <c r="AD431" s="853">
        <f t="shared" si="65"/>
        <v>0</v>
      </c>
    </row>
    <row r="432" spans="2:30" s="971" customFormat="1" ht="15" customHeight="1" x14ac:dyDescent="0.2">
      <c r="B432" s="840"/>
      <c r="C432" s="970" t="str">
        <f>IF(B432="","",VLOOKUP(B432,'E8. KKauf_Berechnung'!$B$11:$D$140,2,0))</f>
        <v/>
      </c>
      <c r="D432" s="841"/>
      <c r="E432" s="842"/>
      <c r="F432" s="836"/>
      <c r="G432" s="836"/>
      <c r="H432" s="836"/>
      <c r="I432" s="843">
        <f t="shared" si="70"/>
        <v>0</v>
      </c>
      <c r="J432" s="836"/>
      <c r="K432" s="843">
        <f t="shared" si="71"/>
        <v>0</v>
      </c>
      <c r="L432" s="849">
        <f>IFERROR(VLOOKUP($D432,Listen!$F$3:$H$39,2,0),0)</f>
        <v>0</v>
      </c>
      <c r="M432" s="849">
        <f>IFERROR(VLOOKUP($D432,Listen!$F$3:$H$39,3,0),0)</f>
        <v>0</v>
      </c>
      <c r="N432" s="1115">
        <f t="shared" si="68"/>
        <v>0</v>
      </c>
      <c r="O432" s="1115">
        <f t="shared" si="75"/>
        <v>0</v>
      </c>
      <c r="P432" s="1115">
        <f t="shared" si="75"/>
        <v>0</v>
      </c>
      <c r="Q432" s="1115">
        <f t="shared" si="75"/>
        <v>0</v>
      </c>
      <c r="R432" s="1115">
        <f t="shared" si="75"/>
        <v>0</v>
      </c>
      <c r="S432" s="1115">
        <f t="shared" si="75"/>
        <v>0</v>
      </c>
      <c r="T432" s="1115">
        <f t="shared" si="75"/>
        <v>0</v>
      </c>
      <c r="U432" s="851">
        <f t="shared" si="73"/>
        <v>0</v>
      </c>
      <c r="V432" s="852">
        <f>IF(E432='A. Allgemeine Informationen'!$D$14,$K432-W432,HLOOKUP('A. Allgemeine Informationen'!$D$14-1,$X$5:$AD$2005,ROW(E432)-4,FALSE)-$W432)</f>
        <v>0</v>
      </c>
      <c r="W432" s="851">
        <f>HLOOKUP('A. Allgemeine Informationen'!$D$14,$X$5:$AD$2005,ROW(E432)-4,FALSE)</f>
        <v>0</v>
      </c>
      <c r="X432" s="851">
        <f t="shared" si="69"/>
        <v>0</v>
      </c>
      <c r="Y432" s="851">
        <f t="shared" si="66"/>
        <v>0</v>
      </c>
      <c r="Z432" s="851">
        <f t="shared" si="66"/>
        <v>0</v>
      </c>
      <c r="AA432" s="851">
        <f t="shared" si="66"/>
        <v>0</v>
      </c>
      <c r="AB432" s="851">
        <f t="shared" si="65"/>
        <v>0</v>
      </c>
      <c r="AC432" s="851">
        <f t="shared" si="65"/>
        <v>0</v>
      </c>
      <c r="AD432" s="853">
        <f t="shared" si="65"/>
        <v>0</v>
      </c>
    </row>
    <row r="433" spans="2:30" s="971" customFormat="1" ht="15" customHeight="1" x14ac:dyDescent="0.2">
      <c r="B433" s="840"/>
      <c r="C433" s="970" t="str">
        <f>IF(B433="","",VLOOKUP(B433,'E8. KKauf_Berechnung'!$B$11:$D$140,2,0))</f>
        <v/>
      </c>
      <c r="D433" s="841"/>
      <c r="E433" s="842"/>
      <c r="F433" s="836"/>
      <c r="G433" s="836"/>
      <c r="H433" s="836"/>
      <c r="I433" s="843">
        <f t="shared" si="70"/>
        <v>0</v>
      </c>
      <c r="J433" s="836"/>
      <c r="K433" s="843">
        <f t="shared" si="71"/>
        <v>0</v>
      </c>
      <c r="L433" s="849">
        <f>IFERROR(VLOOKUP($D433,Listen!$F$3:$H$39,2,0),0)</f>
        <v>0</v>
      </c>
      <c r="M433" s="849">
        <f>IFERROR(VLOOKUP($D433,Listen!$F$3:$H$39,3,0),0)</f>
        <v>0</v>
      </c>
      <c r="N433" s="1115">
        <f t="shared" si="68"/>
        <v>0</v>
      </c>
      <c r="O433" s="1115">
        <f t="shared" si="75"/>
        <v>0</v>
      </c>
      <c r="P433" s="1115">
        <f t="shared" si="75"/>
        <v>0</v>
      </c>
      <c r="Q433" s="1115">
        <f t="shared" si="75"/>
        <v>0</v>
      </c>
      <c r="R433" s="1115">
        <f t="shared" si="75"/>
        <v>0</v>
      </c>
      <c r="S433" s="1115">
        <f t="shared" si="75"/>
        <v>0</v>
      </c>
      <c r="T433" s="1115">
        <f t="shared" si="75"/>
        <v>0</v>
      </c>
      <c r="U433" s="851">
        <f t="shared" si="73"/>
        <v>0</v>
      </c>
      <c r="V433" s="852">
        <f>IF(E433='A. Allgemeine Informationen'!$D$14,$K433-W433,HLOOKUP('A. Allgemeine Informationen'!$D$14-1,$X$5:$AD$2005,ROW(E433)-4,FALSE)-$W433)</f>
        <v>0</v>
      </c>
      <c r="W433" s="851">
        <f>HLOOKUP('A. Allgemeine Informationen'!$D$14,$X$5:$AD$2005,ROW(E433)-4,FALSE)</f>
        <v>0</v>
      </c>
      <c r="X433" s="851">
        <f t="shared" si="69"/>
        <v>0</v>
      </c>
      <c r="Y433" s="851">
        <f t="shared" si="66"/>
        <v>0</v>
      </c>
      <c r="Z433" s="851">
        <f t="shared" si="66"/>
        <v>0</v>
      </c>
      <c r="AA433" s="851">
        <f t="shared" si="66"/>
        <v>0</v>
      </c>
      <c r="AB433" s="851">
        <f t="shared" si="66"/>
        <v>0</v>
      </c>
      <c r="AC433" s="851">
        <f t="shared" si="66"/>
        <v>0</v>
      </c>
      <c r="AD433" s="853">
        <f t="shared" si="66"/>
        <v>0</v>
      </c>
    </row>
    <row r="434" spans="2:30" s="971" customFormat="1" ht="15" customHeight="1" x14ac:dyDescent="0.2">
      <c r="B434" s="840"/>
      <c r="C434" s="970" t="str">
        <f>IF(B434="","",VLOOKUP(B434,'E8. KKauf_Berechnung'!$B$11:$D$140,2,0))</f>
        <v/>
      </c>
      <c r="D434" s="841"/>
      <c r="E434" s="842"/>
      <c r="F434" s="836"/>
      <c r="G434" s="836"/>
      <c r="H434" s="836"/>
      <c r="I434" s="843">
        <f t="shared" si="70"/>
        <v>0</v>
      </c>
      <c r="J434" s="836"/>
      <c r="K434" s="843">
        <f t="shared" si="71"/>
        <v>0</v>
      </c>
      <c r="L434" s="849">
        <f>IFERROR(VLOOKUP($D434,Listen!$F$3:$H$39,2,0),0)</f>
        <v>0</v>
      </c>
      <c r="M434" s="849">
        <f>IFERROR(VLOOKUP($D434,Listen!$F$3:$H$39,3,0),0)</f>
        <v>0</v>
      </c>
      <c r="N434" s="1115">
        <f t="shared" si="68"/>
        <v>0</v>
      </c>
      <c r="O434" s="1115">
        <f t="shared" si="75"/>
        <v>0</v>
      </c>
      <c r="P434" s="1115">
        <f t="shared" si="75"/>
        <v>0</v>
      </c>
      <c r="Q434" s="1115">
        <f t="shared" si="75"/>
        <v>0</v>
      </c>
      <c r="R434" s="1115">
        <f t="shared" si="75"/>
        <v>0</v>
      </c>
      <c r="S434" s="1115">
        <f t="shared" si="75"/>
        <v>0</v>
      </c>
      <c r="T434" s="1115">
        <f t="shared" si="75"/>
        <v>0</v>
      </c>
      <c r="U434" s="851">
        <f t="shared" si="73"/>
        <v>0</v>
      </c>
      <c r="V434" s="852">
        <f>IF(E434='A. Allgemeine Informationen'!$D$14,$K434-W434,HLOOKUP('A. Allgemeine Informationen'!$D$14-1,$X$5:$AD$2005,ROW(E434)-4,FALSE)-$W434)</f>
        <v>0</v>
      </c>
      <c r="W434" s="851">
        <f>HLOOKUP('A. Allgemeine Informationen'!$D$14,$X$5:$AD$2005,ROW(E434)-4,FALSE)</f>
        <v>0</v>
      </c>
      <c r="X434" s="851">
        <f t="shared" si="69"/>
        <v>0</v>
      </c>
      <c r="Y434" s="851">
        <f t="shared" ref="Y434:AD476" si="76">IF(OR($E434=0,$K434=0,O434-(Y$5-$E434)=0),0,IF($E434&lt;Y$5,X434-X434/(O434-(Y$5-$E434)),IF($E434=Y$5,$K434-$K434/O434,0)))</f>
        <v>0</v>
      </c>
      <c r="Z434" s="851">
        <f t="shared" si="76"/>
        <v>0</v>
      </c>
      <c r="AA434" s="851">
        <f t="shared" si="76"/>
        <v>0</v>
      </c>
      <c r="AB434" s="851">
        <f t="shared" si="76"/>
        <v>0</v>
      </c>
      <c r="AC434" s="851">
        <f t="shared" si="76"/>
        <v>0</v>
      </c>
      <c r="AD434" s="853">
        <f t="shared" si="76"/>
        <v>0</v>
      </c>
    </row>
    <row r="435" spans="2:30" s="971" customFormat="1" ht="15" customHeight="1" x14ac:dyDescent="0.2">
      <c r="B435" s="840"/>
      <c r="C435" s="970" t="str">
        <f>IF(B435="","",VLOOKUP(B435,'E8. KKauf_Berechnung'!$B$11:$D$140,2,0))</f>
        <v/>
      </c>
      <c r="D435" s="841"/>
      <c r="E435" s="842"/>
      <c r="F435" s="836"/>
      <c r="G435" s="836"/>
      <c r="H435" s="836"/>
      <c r="I435" s="843">
        <f t="shared" si="70"/>
        <v>0</v>
      </c>
      <c r="J435" s="836"/>
      <c r="K435" s="843">
        <f t="shared" si="71"/>
        <v>0</v>
      </c>
      <c r="L435" s="849">
        <f>IFERROR(VLOOKUP($D435,Listen!$F$3:$H$39,2,0),0)</f>
        <v>0</v>
      </c>
      <c r="M435" s="849">
        <f>IFERROR(VLOOKUP($D435,Listen!$F$3:$H$39,3,0),0)</f>
        <v>0</v>
      </c>
      <c r="N435" s="1115">
        <f t="shared" si="68"/>
        <v>0</v>
      </c>
      <c r="O435" s="1115">
        <f t="shared" si="75"/>
        <v>0</v>
      </c>
      <c r="P435" s="1115">
        <f t="shared" si="75"/>
        <v>0</v>
      </c>
      <c r="Q435" s="1115">
        <f t="shared" si="75"/>
        <v>0</v>
      </c>
      <c r="R435" s="1115">
        <f t="shared" si="75"/>
        <v>0</v>
      </c>
      <c r="S435" s="1115">
        <f t="shared" si="75"/>
        <v>0</v>
      </c>
      <c r="T435" s="1115">
        <f t="shared" si="75"/>
        <v>0</v>
      </c>
      <c r="U435" s="851">
        <f t="shared" si="73"/>
        <v>0</v>
      </c>
      <c r="V435" s="852">
        <f>IF(E435='A. Allgemeine Informationen'!$D$14,$K435-W435,HLOOKUP('A. Allgemeine Informationen'!$D$14-1,$X$5:$AD$2005,ROW(E435)-4,FALSE)-$W435)</f>
        <v>0</v>
      </c>
      <c r="W435" s="851">
        <f>HLOOKUP('A. Allgemeine Informationen'!$D$14,$X$5:$AD$2005,ROW(E435)-4,FALSE)</f>
        <v>0</v>
      </c>
      <c r="X435" s="851">
        <f t="shared" si="69"/>
        <v>0</v>
      </c>
      <c r="Y435" s="851">
        <f t="shared" si="76"/>
        <v>0</v>
      </c>
      <c r="Z435" s="851">
        <f t="shared" si="76"/>
        <v>0</v>
      </c>
      <c r="AA435" s="851">
        <f t="shared" si="76"/>
        <v>0</v>
      </c>
      <c r="AB435" s="851">
        <f t="shared" si="76"/>
        <v>0</v>
      </c>
      <c r="AC435" s="851">
        <f t="shared" si="76"/>
        <v>0</v>
      </c>
      <c r="AD435" s="853">
        <f t="shared" si="76"/>
        <v>0</v>
      </c>
    </row>
    <row r="436" spans="2:30" s="971" customFormat="1" ht="15" customHeight="1" x14ac:dyDescent="0.2">
      <c r="B436" s="840"/>
      <c r="C436" s="970" t="str">
        <f>IF(B436="","",VLOOKUP(B436,'E8. KKauf_Berechnung'!$B$11:$D$140,2,0))</f>
        <v/>
      </c>
      <c r="D436" s="841"/>
      <c r="E436" s="842"/>
      <c r="F436" s="836"/>
      <c r="G436" s="836"/>
      <c r="H436" s="836"/>
      <c r="I436" s="843">
        <f t="shared" si="70"/>
        <v>0</v>
      </c>
      <c r="J436" s="836"/>
      <c r="K436" s="843">
        <f t="shared" si="71"/>
        <v>0</v>
      </c>
      <c r="L436" s="849">
        <f>IFERROR(VLOOKUP($D436,Listen!$F$3:$H$39,2,0),0)</f>
        <v>0</v>
      </c>
      <c r="M436" s="849">
        <f>IFERROR(VLOOKUP($D436,Listen!$F$3:$H$39,3,0),0)</f>
        <v>0</v>
      </c>
      <c r="N436" s="1115">
        <f t="shared" si="68"/>
        <v>0</v>
      </c>
      <c r="O436" s="1115">
        <f t="shared" si="75"/>
        <v>0</v>
      </c>
      <c r="P436" s="1115">
        <f t="shared" si="75"/>
        <v>0</v>
      </c>
      <c r="Q436" s="1115">
        <f t="shared" si="75"/>
        <v>0</v>
      </c>
      <c r="R436" s="1115">
        <f t="shared" si="75"/>
        <v>0</v>
      </c>
      <c r="S436" s="1115">
        <f t="shared" si="75"/>
        <v>0</v>
      </c>
      <c r="T436" s="1115">
        <f t="shared" si="75"/>
        <v>0</v>
      </c>
      <c r="U436" s="851">
        <f t="shared" si="73"/>
        <v>0</v>
      </c>
      <c r="V436" s="852">
        <f>IF(E436='A. Allgemeine Informationen'!$D$14,$K436-W436,HLOOKUP('A. Allgemeine Informationen'!$D$14-1,$X$5:$AD$2005,ROW(E436)-4,FALSE)-$W436)</f>
        <v>0</v>
      </c>
      <c r="W436" s="851">
        <f>HLOOKUP('A. Allgemeine Informationen'!$D$14,$X$5:$AD$2005,ROW(E436)-4,FALSE)</f>
        <v>0</v>
      </c>
      <c r="X436" s="851">
        <f t="shared" si="69"/>
        <v>0</v>
      </c>
      <c r="Y436" s="851">
        <f t="shared" si="76"/>
        <v>0</v>
      </c>
      <c r="Z436" s="851">
        <f t="shared" si="76"/>
        <v>0</v>
      </c>
      <c r="AA436" s="851">
        <f t="shared" si="76"/>
        <v>0</v>
      </c>
      <c r="AB436" s="851">
        <f t="shared" si="76"/>
        <v>0</v>
      </c>
      <c r="AC436" s="851">
        <f t="shared" si="76"/>
        <v>0</v>
      </c>
      <c r="AD436" s="853">
        <f t="shared" si="76"/>
        <v>0</v>
      </c>
    </row>
    <row r="437" spans="2:30" s="971" customFormat="1" ht="15" customHeight="1" x14ac:dyDescent="0.2">
      <c r="B437" s="840"/>
      <c r="C437" s="970" t="str">
        <f>IF(B437="","",VLOOKUP(B437,'E8. KKauf_Berechnung'!$B$11:$D$140,2,0))</f>
        <v/>
      </c>
      <c r="D437" s="841"/>
      <c r="E437" s="842"/>
      <c r="F437" s="836"/>
      <c r="G437" s="836"/>
      <c r="H437" s="836"/>
      <c r="I437" s="843">
        <f t="shared" si="70"/>
        <v>0</v>
      </c>
      <c r="J437" s="836"/>
      <c r="K437" s="843">
        <f t="shared" si="71"/>
        <v>0</v>
      </c>
      <c r="L437" s="849">
        <f>IFERROR(VLOOKUP($D437,Listen!$F$3:$H$39,2,0),0)</f>
        <v>0</v>
      </c>
      <c r="M437" s="849">
        <f>IFERROR(VLOOKUP($D437,Listen!$F$3:$H$39,3,0),0)</f>
        <v>0</v>
      </c>
      <c r="N437" s="1115">
        <f t="shared" si="68"/>
        <v>0</v>
      </c>
      <c r="O437" s="1115">
        <f t="shared" si="75"/>
        <v>0</v>
      </c>
      <c r="P437" s="1115">
        <f t="shared" si="75"/>
        <v>0</v>
      </c>
      <c r="Q437" s="1115">
        <f t="shared" si="75"/>
        <v>0</v>
      </c>
      <c r="R437" s="1115">
        <f t="shared" si="75"/>
        <v>0</v>
      </c>
      <c r="S437" s="1115">
        <f t="shared" si="75"/>
        <v>0</v>
      </c>
      <c r="T437" s="1115">
        <f t="shared" si="75"/>
        <v>0</v>
      </c>
      <c r="U437" s="851">
        <f t="shared" si="73"/>
        <v>0</v>
      </c>
      <c r="V437" s="852">
        <f>IF(E437='A. Allgemeine Informationen'!$D$14,$K437-W437,HLOOKUP('A. Allgemeine Informationen'!$D$14-1,$X$5:$AD$2005,ROW(E437)-4,FALSE)-$W437)</f>
        <v>0</v>
      </c>
      <c r="W437" s="851">
        <f>HLOOKUP('A. Allgemeine Informationen'!$D$14,$X$5:$AD$2005,ROW(E437)-4,FALSE)</f>
        <v>0</v>
      </c>
      <c r="X437" s="851">
        <f t="shared" si="69"/>
        <v>0</v>
      </c>
      <c r="Y437" s="851">
        <f t="shared" si="76"/>
        <v>0</v>
      </c>
      <c r="Z437" s="851">
        <f t="shared" si="76"/>
        <v>0</v>
      </c>
      <c r="AA437" s="851">
        <f t="shared" si="76"/>
        <v>0</v>
      </c>
      <c r="AB437" s="851">
        <f t="shared" si="76"/>
        <v>0</v>
      </c>
      <c r="AC437" s="851">
        <f t="shared" si="76"/>
        <v>0</v>
      </c>
      <c r="AD437" s="853">
        <f t="shared" si="76"/>
        <v>0</v>
      </c>
    </row>
    <row r="438" spans="2:30" s="971" customFormat="1" ht="15" customHeight="1" x14ac:dyDescent="0.2">
      <c r="B438" s="840"/>
      <c r="C438" s="970" t="str">
        <f>IF(B438="","",VLOOKUP(B438,'E8. KKauf_Berechnung'!$B$11:$D$140,2,0))</f>
        <v/>
      </c>
      <c r="D438" s="841"/>
      <c r="E438" s="842"/>
      <c r="F438" s="836"/>
      <c r="G438" s="836"/>
      <c r="H438" s="836"/>
      <c r="I438" s="843">
        <f t="shared" si="70"/>
        <v>0</v>
      </c>
      <c r="J438" s="836"/>
      <c r="K438" s="843">
        <f t="shared" si="71"/>
        <v>0</v>
      </c>
      <c r="L438" s="849">
        <f>IFERROR(VLOOKUP($D438,Listen!$F$3:$H$39,2,0),0)</f>
        <v>0</v>
      </c>
      <c r="M438" s="849">
        <f>IFERROR(VLOOKUP($D438,Listen!$F$3:$H$39,3,0),0)</f>
        <v>0</v>
      </c>
      <c r="N438" s="1115">
        <f t="shared" si="68"/>
        <v>0</v>
      </c>
      <c r="O438" s="1115">
        <f t="shared" si="75"/>
        <v>0</v>
      </c>
      <c r="P438" s="1115">
        <f t="shared" si="75"/>
        <v>0</v>
      </c>
      <c r="Q438" s="1115">
        <f t="shared" si="75"/>
        <v>0</v>
      </c>
      <c r="R438" s="1115">
        <f t="shared" si="75"/>
        <v>0</v>
      </c>
      <c r="S438" s="1115">
        <f t="shared" si="75"/>
        <v>0</v>
      </c>
      <c r="T438" s="1115">
        <f t="shared" si="75"/>
        <v>0</v>
      </c>
      <c r="U438" s="851">
        <f t="shared" si="73"/>
        <v>0</v>
      </c>
      <c r="V438" s="852">
        <f>IF(E438='A. Allgemeine Informationen'!$D$14,$K438-W438,HLOOKUP('A. Allgemeine Informationen'!$D$14-1,$X$5:$AD$2005,ROW(E438)-4,FALSE)-$W438)</f>
        <v>0</v>
      </c>
      <c r="W438" s="851">
        <f>HLOOKUP('A. Allgemeine Informationen'!$D$14,$X$5:$AD$2005,ROW(E438)-4,FALSE)</f>
        <v>0</v>
      </c>
      <c r="X438" s="851">
        <f t="shared" si="69"/>
        <v>0</v>
      </c>
      <c r="Y438" s="851">
        <f t="shared" si="76"/>
        <v>0</v>
      </c>
      <c r="Z438" s="851">
        <f t="shared" si="76"/>
        <v>0</v>
      </c>
      <c r="AA438" s="851">
        <f t="shared" si="76"/>
        <v>0</v>
      </c>
      <c r="AB438" s="851">
        <f t="shared" si="76"/>
        <v>0</v>
      </c>
      <c r="AC438" s="851">
        <f t="shared" si="76"/>
        <v>0</v>
      </c>
      <c r="AD438" s="853">
        <f t="shared" si="76"/>
        <v>0</v>
      </c>
    </row>
    <row r="439" spans="2:30" s="971" customFormat="1" ht="15" customHeight="1" x14ac:dyDescent="0.2">
      <c r="B439" s="840"/>
      <c r="C439" s="970" t="str">
        <f>IF(B439="","",VLOOKUP(B439,'E8. KKauf_Berechnung'!$B$11:$D$140,2,0))</f>
        <v/>
      </c>
      <c r="D439" s="841"/>
      <c r="E439" s="842"/>
      <c r="F439" s="836"/>
      <c r="G439" s="836"/>
      <c r="H439" s="836"/>
      <c r="I439" s="843">
        <f t="shared" si="70"/>
        <v>0</v>
      </c>
      <c r="J439" s="836"/>
      <c r="K439" s="843">
        <f t="shared" si="71"/>
        <v>0</v>
      </c>
      <c r="L439" s="849">
        <f>IFERROR(VLOOKUP($D439,Listen!$F$3:$H$39,2,0),0)</f>
        <v>0</v>
      </c>
      <c r="M439" s="849">
        <f>IFERROR(VLOOKUP($D439,Listen!$F$3:$H$39,3,0),0)</f>
        <v>0</v>
      </c>
      <c r="N439" s="1115">
        <f t="shared" si="68"/>
        <v>0</v>
      </c>
      <c r="O439" s="1115">
        <f t="shared" ref="O439:T454" si="77">N439</f>
        <v>0</v>
      </c>
      <c r="P439" s="1115">
        <f t="shared" si="77"/>
        <v>0</v>
      </c>
      <c r="Q439" s="1115">
        <f t="shared" si="77"/>
        <v>0</v>
      </c>
      <c r="R439" s="1115">
        <f t="shared" si="77"/>
        <v>0</v>
      </c>
      <c r="S439" s="1115">
        <f t="shared" si="77"/>
        <v>0</v>
      </c>
      <c r="T439" s="1115">
        <f t="shared" si="77"/>
        <v>0</v>
      </c>
      <c r="U439" s="851">
        <f t="shared" si="73"/>
        <v>0</v>
      </c>
      <c r="V439" s="852">
        <f>IF(E439='A. Allgemeine Informationen'!$D$14,$K439-W439,HLOOKUP('A. Allgemeine Informationen'!$D$14-1,$X$5:$AD$2005,ROW(E439)-4,FALSE)-$W439)</f>
        <v>0</v>
      </c>
      <c r="W439" s="851">
        <f>HLOOKUP('A. Allgemeine Informationen'!$D$14,$X$5:$AD$2005,ROW(E439)-4,FALSE)</f>
        <v>0</v>
      </c>
      <c r="X439" s="851">
        <f t="shared" si="69"/>
        <v>0</v>
      </c>
      <c r="Y439" s="851">
        <f t="shared" si="76"/>
        <v>0</v>
      </c>
      <c r="Z439" s="851">
        <f t="shared" si="76"/>
        <v>0</v>
      </c>
      <c r="AA439" s="851">
        <f t="shared" si="76"/>
        <v>0</v>
      </c>
      <c r="AB439" s="851">
        <f t="shared" si="76"/>
        <v>0</v>
      </c>
      <c r="AC439" s="851">
        <f t="shared" si="76"/>
        <v>0</v>
      </c>
      <c r="AD439" s="853">
        <f t="shared" si="76"/>
        <v>0</v>
      </c>
    </row>
    <row r="440" spans="2:30" s="971" customFormat="1" ht="15" customHeight="1" x14ac:dyDescent="0.2">
      <c r="B440" s="840"/>
      <c r="C440" s="970" t="str">
        <f>IF(B440="","",VLOOKUP(B440,'E8. KKauf_Berechnung'!$B$11:$D$140,2,0))</f>
        <v/>
      </c>
      <c r="D440" s="841"/>
      <c r="E440" s="842"/>
      <c r="F440" s="836"/>
      <c r="G440" s="836"/>
      <c r="H440" s="836"/>
      <c r="I440" s="843">
        <f t="shared" si="70"/>
        <v>0</v>
      </c>
      <c r="J440" s="836"/>
      <c r="K440" s="843">
        <f t="shared" si="71"/>
        <v>0</v>
      </c>
      <c r="L440" s="849">
        <f>IFERROR(VLOOKUP($D440,Listen!$F$3:$H$39,2,0),0)</f>
        <v>0</v>
      </c>
      <c r="M440" s="849">
        <f>IFERROR(VLOOKUP($D440,Listen!$F$3:$H$39,3,0),0)</f>
        <v>0</v>
      </c>
      <c r="N440" s="1115">
        <f t="shared" si="68"/>
        <v>0</v>
      </c>
      <c r="O440" s="1115">
        <f t="shared" si="77"/>
        <v>0</v>
      </c>
      <c r="P440" s="1115">
        <f t="shared" si="77"/>
        <v>0</v>
      </c>
      <c r="Q440" s="1115">
        <f t="shared" si="77"/>
        <v>0</v>
      </c>
      <c r="R440" s="1115">
        <f t="shared" si="77"/>
        <v>0</v>
      </c>
      <c r="S440" s="1115">
        <f t="shared" si="77"/>
        <v>0</v>
      </c>
      <c r="T440" s="1115">
        <f t="shared" si="77"/>
        <v>0</v>
      </c>
      <c r="U440" s="851">
        <f t="shared" si="73"/>
        <v>0</v>
      </c>
      <c r="V440" s="852">
        <f>IF(E440='A. Allgemeine Informationen'!$D$14,$K440-W440,HLOOKUP('A. Allgemeine Informationen'!$D$14-1,$X$5:$AD$2005,ROW(E440)-4,FALSE)-$W440)</f>
        <v>0</v>
      </c>
      <c r="W440" s="851">
        <f>HLOOKUP('A. Allgemeine Informationen'!$D$14,$X$5:$AD$2005,ROW(E440)-4,FALSE)</f>
        <v>0</v>
      </c>
      <c r="X440" s="851">
        <f t="shared" si="69"/>
        <v>0</v>
      </c>
      <c r="Y440" s="851">
        <f t="shared" si="76"/>
        <v>0</v>
      </c>
      <c r="Z440" s="851">
        <f t="shared" si="76"/>
        <v>0</v>
      </c>
      <c r="AA440" s="851">
        <f t="shared" si="76"/>
        <v>0</v>
      </c>
      <c r="AB440" s="851">
        <f t="shared" si="76"/>
        <v>0</v>
      </c>
      <c r="AC440" s="851">
        <f t="shared" si="76"/>
        <v>0</v>
      </c>
      <c r="AD440" s="853">
        <f t="shared" si="76"/>
        <v>0</v>
      </c>
    </row>
    <row r="441" spans="2:30" s="971" customFormat="1" ht="15" customHeight="1" x14ac:dyDescent="0.2">
      <c r="B441" s="840"/>
      <c r="C441" s="970" t="str">
        <f>IF(B441="","",VLOOKUP(B441,'E8. KKauf_Berechnung'!$B$11:$D$140,2,0))</f>
        <v/>
      </c>
      <c r="D441" s="841"/>
      <c r="E441" s="842"/>
      <c r="F441" s="836"/>
      <c r="G441" s="836"/>
      <c r="H441" s="836"/>
      <c r="I441" s="843">
        <f t="shared" si="70"/>
        <v>0</v>
      </c>
      <c r="J441" s="836"/>
      <c r="K441" s="843">
        <f t="shared" si="71"/>
        <v>0</v>
      </c>
      <c r="L441" s="849">
        <f>IFERROR(VLOOKUP($D441,Listen!$F$3:$H$39,2,0),0)</f>
        <v>0</v>
      </c>
      <c r="M441" s="849">
        <f>IFERROR(VLOOKUP($D441,Listen!$F$3:$H$39,3,0),0)</f>
        <v>0</v>
      </c>
      <c r="N441" s="1115">
        <f t="shared" si="68"/>
        <v>0</v>
      </c>
      <c r="O441" s="1115">
        <f t="shared" si="77"/>
        <v>0</v>
      </c>
      <c r="P441" s="1115">
        <f t="shared" si="77"/>
        <v>0</v>
      </c>
      <c r="Q441" s="1115">
        <f t="shared" si="77"/>
        <v>0</v>
      </c>
      <c r="R441" s="1115">
        <f t="shared" si="77"/>
        <v>0</v>
      </c>
      <c r="S441" s="1115">
        <f t="shared" si="77"/>
        <v>0</v>
      </c>
      <c r="T441" s="1115">
        <f t="shared" si="77"/>
        <v>0</v>
      </c>
      <c r="U441" s="851">
        <f t="shared" si="73"/>
        <v>0</v>
      </c>
      <c r="V441" s="852">
        <f>IF(E441='A. Allgemeine Informationen'!$D$14,$K441-W441,HLOOKUP('A. Allgemeine Informationen'!$D$14-1,$X$5:$AD$2005,ROW(E441)-4,FALSE)-$W441)</f>
        <v>0</v>
      </c>
      <c r="W441" s="851">
        <f>HLOOKUP('A. Allgemeine Informationen'!$D$14,$X$5:$AD$2005,ROW(E441)-4,FALSE)</f>
        <v>0</v>
      </c>
      <c r="X441" s="851">
        <f t="shared" si="69"/>
        <v>0</v>
      </c>
      <c r="Y441" s="851">
        <f t="shared" si="76"/>
        <v>0</v>
      </c>
      <c r="Z441" s="851">
        <f t="shared" si="76"/>
        <v>0</v>
      </c>
      <c r="AA441" s="851">
        <f t="shared" si="76"/>
        <v>0</v>
      </c>
      <c r="AB441" s="851">
        <f t="shared" si="76"/>
        <v>0</v>
      </c>
      <c r="AC441" s="851">
        <f t="shared" si="76"/>
        <v>0</v>
      </c>
      <c r="AD441" s="853">
        <f t="shared" si="76"/>
        <v>0</v>
      </c>
    </row>
    <row r="442" spans="2:30" s="971" customFormat="1" ht="15" customHeight="1" x14ac:dyDescent="0.2">
      <c r="B442" s="840"/>
      <c r="C442" s="970" t="str">
        <f>IF(B442="","",VLOOKUP(B442,'E8. KKauf_Berechnung'!$B$11:$D$140,2,0))</f>
        <v/>
      </c>
      <c r="D442" s="841"/>
      <c r="E442" s="842"/>
      <c r="F442" s="836"/>
      <c r="G442" s="836"/>
      <c r="H442" s="836"/>
      <c r="I442" s="843">
        <f t="shared" si="70"/>
        <v>0</v>
      </c>
      <c r="J442" s="836"/>
      <c r="K442" s="843">
        <f t="shared" si="71"/>
        <v>0</v>
      </c>
      <c r="L442" s="849">
        <f>IFERROR(VLOOKUP($D442,Listen!$F$3:$H$39,2,0),0)</f>
        <v>0</v>
      </c>
      <c r="M442" s="849">
        <f>IFERROR(VLOOKUP($D442,Listen!$F$3:$H$39,3,0),0)</f>
        <v>0</v>
      </c>
      <c r="N442" s="1115">
        <f t="shared" si="68"/>
        <v>0</v>
      </c>
      <c r="O442" s="1115">
        <f t="shared" si="77"/>
        <v>0</v>
      </c>
      <c r="P442" s="1115">
        <f t="shared" si="77"/>
        <v>0</v>
      </c>
      <c r="Q442" s="1115">
        <f t="shared" si="77"/>
        <v>0</v>
      </c>
      <c r="R442" s="1115">
        <f t="shared" si="77"/>
        <v>0</v>
      </c>
      <c r="S442" s="1115">
        <f t="shared" si="77"/>
        <v>0</v>
      </c>
      <c r="T442" s="1115">
        <f t="shared" si="77"/>
        <v>0</v>
      </c>
      <c r="U442" s="851">
        <f t="shared" si="73"/>
        <v>0</v>
      </c>
      <c r="V442" s="852">
        <f>IF(E442='A. Allgemeine Informationen'!$D$14,$K442-W442,HLOOKUP('A. Allgemeine Informationen'!$D$14-1,$X$5:$AD$2005,ROW(E442)-4,FALSE)-$W442)</f>
        <v>0</v>
      </c>
      <c r="W442" s="851">
        <f>HLOOKUP('A. Allgemeine Informationen'!$D$14,$X$5:$AD$2005,ROW(E442)-4,FALSE)</f>
        <v>0</v>
      </c>
      <c r="X442" s="851">
        <f t="shared" si="69"/>
        <v>0</v>
      </c>
      <c r="Y442" s="851">
        <f t="shared" si="76"/>
        <v>0</v>
      </c>
      <c r="Z442" s="851">
        <f t="shared" si="76"/>
        <v>0</v>
      </c>
      <c r="AA442" s="851">
        <f t="shared" si="76"/>
        <v>0</v>
      </c>
      <c r="AB442" s="851">
        <f t="shared" si="76"/>
        <v>0</v>
      </c>
      <c r="AC442" s="851">
        <f t="shared" si="76"/>
        <v>0</v>
      </c>
      <c r="AD442" s="853">
        <f t="shared" si="76"/>
        <v>0</v>
      </c>
    </row>
    <row r="443" spans="2:30" s="971" customFormat="1" ht="15" customHeight="1" x14ac:dyDescent="0.2">
      <c r="B443" s="840"/>
      <c r="C443" s="970" t="str">
        <f>IF(B443="","",VLOOKUP(B443,'E8. KKauf_Berechnung'!$B$11:$D$140,2,0))</f>
        <v/>
      </c>
      <c r="D443" s="841"/>
      <c r="E443" s="842"/>
      <c r="F443" s="836"/>
      <c r="G443" s="836"/>
      <c r="H443" s="836"/>
      <c r="I443" s="843">
        <f t="shared" si="70"/>
        <v>0</v>
      </c>
      <c r="J443" s="836"/>
      <c r="K443" s="843">
        <f t="shared" si="71"/>
        <v>0</v>
      </c>
      <c r="L443" s="849">
        <f>IFERROR(VLOOKUP($D443,Listen!$F$3:$H$39,2,0),0)</f>
        <v>0</v>
      </c>
      <c r="M443" s="849">
        <f>IFERROR(VLOOKUP($D443,Listen!$F$3:$H$39,3,0),0)</f>
        <v>0</v>
      </c>
      <c r="N443" s="1115">
        <f t="shared" si="68"/>
        <v>0</v>
      </c>
      <c r="O443" s="1115">
        <f t="shared" si="77"/>
        <v>0</v>
      </c>
      <c r="P443" s="1115">
        <f t="shared" si="77"/>
        <v>0</v>
      </c>
      <c r="Q443" s="1115">
        <f t="shared" si="77"/>
        <v>0</v>
      </c>
      <c r="R443" s="1115">
        <f t="shared" si="77"/>
        <v>0</v>
      </c>
      <c r="S443" s="1115">
        <f t="shared" si="77"/>
        <v>0</v>
      </c>
      <c r="T443" s="1115">
        <f t="shared" si="77"/>
        <v>0</v>
      </c>
      <c r="U443" s="851">
        <f t="shared" si="73"/>
        <v>0</v>
      </c>
      <c r="V443" s="852">
        <f>IF(E443='A. Allgemeine Informationen'!$D$14,$K443-W443,HLOOKUP('A. Allgemeine Informationen'!$D$14-1,$X$5:$AD$2005,ROW(E443)-4,FALSE)-$W443)</f>
        <v>0</v>
      </c>
      <c r="W443" s="851">
        <f>HLOOKUP('A. Allgemeine Informationen'!$D$14,$X$5:$AD$2005,ROW(E443)-4,FALSE)</f>
        <v>0</v>
      </c>
      <c r="X443" s="851">
        <f t="shared" si="69"/>
        <v>0</v>
      </c>
      <c r="Y443" s="851">
        <f t="shared" si="76"/>
        <v>0</v>
      </c>
      <c r="Z443" s="851">
        <f t="shared" si="76"/>
        <v>0</v>
      </c>
      <c r="AA443" s="851">
        <f t="shared" si="76"/>
        <v>0</v>
      </c>
      <c r="AB443" s="851">
        <f t="shared" si="76"/>
        <v>0</v>
      </c>
      <c r="AC443" s="851">
        <f t="shared" si="76"/>
        <v>0</v>
      </c>
      <c r="AD443" s="853">
        <f t="shared" si="76"/>
        <v>0</v>
      </c>
    </row>
    <row r="444" spans="2:30" s="971" customFormat="1" ht="15" customHeight="1" x14ac:dyDescent="0.2">
      <c r="B444" s="840"/>
      <c r="C444" s="970" t="str">
        <f>IF(B444="","",VLOOKUP(B444,'E8. KKauf_Berechnung'!$B$11:$D$140,2,0))</f>
        <v/>
      </c>
      <c r="D444" s="841"/>
      <c r="E444" s="842"/>
      <c r="F444" s="836"/>
      <c r="G444" s="836"/>
      <c r="H444" s="836"/>
      <c r="I444" s="843">
        <f t="shared" si="70"/>
        <v>0</v>
      </c>
      <c r="J444" s="836"/>
      <c r="K444" s="843">
        <f t="shared" si="71"/>
        <v>0</v>
      </c>
      <c r="L444" s="849">
        <f>IFERROR(VLOOKUP($D444,Listen!$F$3:$H$39,2,0),0)</f>
        <v>0</v>
      </c>
      <c r="M444" s="849">
        <f>IFERROR(VLOOKUP($D444,Listen!$F$3:$H$39,3,0),0)</f>
        <v>0</v>
      </c>
      <c r="N444" s="1115">
        <f t="shared" si="68"/>
        <v>0</v>
      </c>
      <c r="O444" s="1115">
        <f t="shared" si="77"/>
        <v>0</v>
      </c>
      <c r="P444" s="1115">
        <f t="shared" si="77"/>
        <v>0</v>
      </c>
      <c r="Q444" s="1115">
        <f t="shared" si="77"/>
        <v>0</v>
      </c>
      <c r="R444" s="1115">
        <f t="shared" si="77"/>
        <v>0</v>
      </c>
      <c r="S444" s="1115">
        <f t="shared" si="77"/>
        <v>0</v>
      </c>
      <c r="T444" s="1115">
        <f t="shared" si="77"/>
        <v>0</v>
      </c>
      <c r="U444" s="851">
        <f t="shared" si="73"/>
        <v>0</v>
      </c>
      <c r="V444" s="852">
        <f>IF(E444='A. Allgemeine Informationen'!$D$14,$K444-W444,HLOOKUP('A. Allgemeine Informationen'!$D$14-1,$X$5:$AD$2005,ROW(E444)-4,FALSE)-$W444)</f>
        <v>0</v>
      </c>
      <c r="W444" s="851">
        <f>HLOOKUP('A. Allgemeine Informationen'!$D$14,$X$5:$AD$2005,ROW(E444)-4,FALSE)</f>
        <v>0</v>
      </c>
      <c r="X444" s="851">
        <f t="shared" si="69"/>
        <v>0</v>
      </c>
      <c r="Y444" s="851">
        <f t="shared" si="76"/>
        <v>0</v>
      </c>
      <c r="Z444" s="851">
        <f t="shared" si="76"/>
        <v>0</v>
      </c>
      <c r="AA444" s="851">
        <f t="shared" si="76"/>
        <v>0</v>
      </c>
      <c r="AB444" s="851">
        <f t="shared" si="76"/>
        <v>0</v>
      </c>
      <c r="AC444" s="851">
        <f t="shared" si="76"/>
        <v>0</v>
      </c>
      <c r="AD444" s="853">
        <f t="shared" si="76"/>
        <v>0</v>
      </c>
    </row>
    <row r="445" spans="2:30" s="971" customFormat="1" ht="15" customHeight="1" x14ac:dyDescent="0.2">
      <c r="B445" s="840"/>
      <c r="C445" s="970" t="str">
        <f>IF(B445="","",VLOOKUP(B445,'E8. KKauf_Berechnung'!$B$11:$D$140,2,0))</f>
        <v/>
      </c>
      <c r="D445" s="841"/>
      <c r="E445" s="842"/>
      <c r="F445" s="836"/>
      <c r="G445" s="836"/>
      <c r="H445" s="836"/>
      <c r="I445" s="843">
        <f t="shared" si="70"/>
        <v>0</v>
      </c>
      <c r="J445" s="836"/>
      <c r="K445" s="843">
        <f t="shared" si="71"/>
        <v>0</v>
      </c>
      <c r="L445" s="849">
        <f>IFERROR(VLOOKUP($D445,Listen!$F$3:$H$39,2,0),0)</f>
        <v>0</v>
      </c>
      <c r="M445" s="849">
        <f>IFERROR(VLOOKUP($D445,Listen!$F$3:$H$39,3,0),0)</f>
        <v>0</v>
      </c>
      <c r="N445" s="1115">
        <f t="shared" si="68"/>
        <v>0</v>
      </c>
      <c r="O445" s="1115">
        <f t="shared" si="77"/>
        <v>0</v>
      </c>
      <c r="P445" s="1115">
        <f t="shared" si="77"/>
        <v>0</v>
      </c>
      <c r="Q445" s="1115">
        <f t="shared" si="77"/>
        <v>0</v>
      </c>
      <c r="R445" s="1115">
        <f t="shared" si="77"/>
        <v>0</v>
      </c>
      <c r="S445" s="1115">
        <f t="shared" si="77"/>
        <v>0</v>
      </c>
      <c r="T445" s="1115">
        <f t="shared" si="77"/>
        <v>0</v>
      </c>
      <c r="U445" s="851">
        <f t="shared" si="73"/>
        <v>0</v>
      </c>
      <c r="V445" s="852">
        <f>IF(E445='A. Allgemeine Informationen'!$D$14,$K445-W445,HLOOKUP('A. Allgemeine Informationen'!$D$14-1,$X$5:$AD$2005,ROW(E445)-4,FALSE)-$W445)</f>
        <v>0</v>
      </c>
      <c r="W445" s="851">
        <f>HLOOKUP('A. Allgemeine Informationen'!$D$14,$X$5:$AD$2005,ROW(E445)-4,FALSE)</f>
        <v>0</v>
      </c>
      <c r="X445" s="851">
        <f t="shared" si="69"/>
        <v>0</v>
      </c>
      <c r="Y445" s="851">
        <f t="shared" si="76"/>
        <v>0</v>
      </c>
      <c r="Z445" s="851">
        <f t="shared" si="76"/>
        <v>0</v>
      </c>
      <c r="AA445" s="851">
        <f t="shared" si="76"/>
        <v>0</v>
      </c>
      <c r="AB445" s="851">
        <f t="shared" si="76"/>
        <v>0</v>
      </c>
      <c r="AC445" s="851">
        <f t="shared" si="76"/>
        <v>0</v>
      </c>
      <c r="AD445" s="853">
        <f t="shared" si="76"/>
        <v>0</v>
      </c>
    </row>
    <row r="446" spans="2:30" s="971" customFormat="1" ht="15" customHeight="1" x14ac:dyDescent="0.2">
      <c r="B446" s="840"/>
      <c r="C446" s="970" t="str">
        <f>IF(B446="","",VLOOKUP(B446,'E8. KKauf_Berechnung'!$B$11:$D$140,2,0))</f>
        <v/>
      </c>
      <c r="D446" s="841"/>
      <c r="E446" s="842"/>
      <c r="F446" s="836"/>
      <c r="G446" s="836"/>
      <c r="H446" s="836"/>
      <c r="I446" s="843">
        <f t="shared" si="70"/>
        <v>0</v>
      </c>
      <c r="J446" s="836"/>
      <c r="K446" s="843">
        <f t="shared" si="71"/>
        <v>0</v>
      </c>
      <c r="L446" s="849">
        <f>IFERROR(VLOOKUP($D446,Listen!$F$3:$H$39,2,0),0)</f>
        <v>0</v>
      </c>
      <c r="M446" s="849">
        <f>IFERROR(VLOOKUP($D446,Listen!$F$3:$H$39,3,0),0)</f>
        <v>0</v>
      </c>
      <c r="N446" s="1115">
        <f t="shared" si="68"/>
        <v>0</v>
      </c>
      <c r="O446" s="1115">
        <f t="shared" si="77"/>
        <v>0</v>
      </c>
      <c r="P446" s="1115">
        <f t="shared" si="77"/>
        <v>0</v>
      </c>
      <c r="Q446" s="1115">
        <f t="shared" si="77"/>
        <v>0</v>
      </c>
      <c r="R446" s="1115">
        <f t="shared" si="77"/>
        <v>0</v>
      </c>
      <c r="S446" s="1115">
        <f t="shared" si="77"/>
        <v>0</v>
      </c>
      <c r="T446" s="1115">
        <f t="shared" si="77"/>
        <v>0</v>
      </c>
      <c r="U446" s="851">
        <f t="shared" si="73"/>
        <v>0</v>
      </c>
      <c r="V446" s="852">
        <f>IF(E446='A. Allgemeine Informationen'!$D$14,$K446-W446,HLOOKUP('A. Allgemeine Informationen'!$D$14-1,$X$5:$AD$2005,ROW(E446)-4,FALSE)-$W446)</f>
        <v>0</v>
      </c>
      <c r="W446" s="851">
        <f>HLOOKUP('A. Allgemeine Informationen'!$D$14,$X$5:$AD$2005,ROW(E446)-4,FALSE)</f>
        <v>0</v>
      </c>
      <c r="X446" s="851">
        <f t="shared" si="69"/>
        <v>0</v>
      </c>
      <c r="Y446" s="851">
        <f t="shared" si="76"/>
        <v>0</v>
      </c>
      <c r="Z446" s="851">
        <f t="shared" si="76"/>
        <v>0</v>
      </c>
      <c r="AA446" s="851">
        <f t="shared" si="76"/>
        <v>0</v>
      </c>
      <c r="AB446" s="851">
        <f t="shared" si="76"/>
        <v>0</v>
      </c>
      <c r="AC446" s="851">
        <f t="shared" si="76"/>
        <v>0</v>
      </c>
      <c r="AD446" s="853">
        <f t="shared" si="76"/>
        <v>0</v>
      </c>
    </row>
    <row r="447" spans="2:30" s="971" customFormat="1" ht="15" customHeight="1" x14ac:dyDescent="0.2">
      <c r="B447" s="840"/>
      <c r="C447" s="970" t="str">
        <f>IF(B447="","",VLOOKUP(B447,'E8. KKauf_Berechnung'!$B$11:$D$140,2,0))</f>
        <v/>
      </c>
      <c r="D447" s="841"/>
      <c r="E447" s="842"/>
      <c r="F447" s="836"/>
      <c r="G447" s="836"/>
      <c r="H447" s="836"/>
      <c r="I447" s="843">
        <f t="shared" si="70"/>
        <v>0</v>
      </c>
      <c r="J447" s="836"/>
      <c r="K447" s="843">
        <f t="shared" si="71"/>
        <v>0</v>
      </c>
      <c r="L447" s="849">
        <f>IFERROR(VLOOKUP($D447,Listen!$F$3:$H$39,2,0),0)</f>
        <v>0</v>
      </c>
      <c r="M447" s="849">
        <f>IFERROR(VLOOKUP($D447,Listen!$F$3:$H$39,3,0),0)</f>
        <v>0</v>
      </c>
      <c r="N447" s="1115">
        <f t="shared" si="68"/>
        <v>0</v>
      </c>
      <c r="O447" s="1115">
        <f t="shared" si="77"/>
        <v>0</v>
      </c>
      <c r="P447" s="1115">
        <f t="shared" si="77"/>
        <v>0</v>
      </c>
      <c r="Q447" s="1115">
        <f t="shared" si="77"/>
        <v>0</v>
      </c>
      <c r="R447" s="1115">
        <f t="shared" si="77"/>
        <v>0</v>
      </c>
      <c r="S447" s="1115">
        <f t="shared" si="77"/>
        <v>0</v>
      </c>
      <c r="T447" s="1115">
        <f t="shared" si="77"/>
        <v>0</v>
      </c>
      <c r="U447" s="851">
        <f t="shared" si="73"/>
        <v>0</v>
      </c>
      <c r="V447" s="852">
        <f>IF(E447='A. Allgemeine Informationen'!$D$14,$K447-W447,HLOOKUP('A. Allgemeine Informationen'!$D$14-1,$X$5:$AD$2005,ROW(E447)-4,FALSE)-$W447)</f>
        <v>0</v>
      </c>
      <c r="W447" s="851">
        <f>HLOOKUP('A. Allgemeine Informationen'!$D$14,$X$5:$AD$2005,ROW(E447)-4,FALSE)</f>
        <v>0</v>
      </c>
      <c r="X447" s="851">
        <f t="shared" si="69"/>
        <v>0</v>
      </c>
      <c r="Y447" s="851">
        <f t="shared" si="76"/>
        <v>0</v>
      </c>
      <c r="Z447" s="851">
        <f t="shared" si="76"/>
        <v>0</v>
      </c>
      <c r="AA447" s="851">
        <f t="shared" si="76"/>
        <v>0</v>
      </c>
      <c r="AB447" s="851">
        <f t="shared" si="76"/>
        <v>0</v>
      </c>
      <c r="AC447" s="851">
        <f t="shared" si="76"/>
        <v>0</v>
      </c>
      <c r="AD447" s="853">
        <f t="shared" si="76"/>
        <v>0</v>
      </c>
    </row>
    <row r="448" spans="2:30" s="971" customFormat="1" ht="15" customHeight="1" x14ac:dyDescent="0.2">
      <c r="B448" s="840"/>
      <c r="C448" s="970" t="str">
        <f>IF(B448="","",VLOOKUP(B448,'E8. KKauf_Berechnung'!$B$11:$D$140,2,0))</f>
        <v/>
      </c>
      <c r="D448" s="841"/>
      <c r="E448" s="842"/>
      <c r="F448" s="836"/>
      <c r="G448" s="836"/>
      <c r="H448" s="836"/>
      <c r="I448" s="843">
        <f t="shared" si="70"/>
        <v>0</v>
      </c>
      <c r="J448" s="836"/>
      <c r="K448" s="843">
        <f t="shared" si="71"/>
        <v>0</v>
      </c>
      <c r="L448" s="849">
        <f>IFERROR(VLOOKUP($D448,Listen!$F$3:$H$39,2,0),0)</f>
        <v>0</v>
      </c>
      <c r="M448" s="849">
        <f>IFERROR(VLOOKUP($D448,Listen!$F$3:$H$39,3,0),0)</f>
        <v>0</v>
      </c>
      <c r="N448" s="1115">
        <f t="shared" si="68"/>
        <v>0</v>
      </c>
      <c r="O448" s="1115">
        <f t="shared" si="77"/>
        <v>0</v>
      </c>
      <c r="P448" s="1115">
        <f t="shared" si="77"/>
        <v>0</v>
      </c>
      <c r="Q448" s="1115">
        <f t="shared" si="77"/>
        <v>0</v>
      </c>
      <c r="R448" s="1115">
        <f t="shared" si="77"/>
        <v>0</v>
      </c>
      <c r="S448" s="1115">
        <f t="shared" si="77"/>
        <v>0</v>
      </c>
      <c r="T448" s="1115">
        <f t="shared" si="77"/>
        <v>0</v>
      </c>
      <c r="U448" s="851">
        <f t="shared" si="73"/>
        <v>0</v>
      </c>
      <c r="V448" s="852">
        <f>IF(E448='A. Allgemeine Informationen'!$D$14,$K448-W448,HLOOKUP('A. Allgemeine Informationen'!$D$14-1,$X$5:$AD$2005,ROW(E448)-4,FALSE)-$W448)</f>
        <v>0</v>
      </c>
      <c r="W448" s="851">
        <f>HLOOKUP('A. Allgemeine Informationen'!$D$14,$X$5:$AD$2005,ROW(E448)-4,FALSE)</f>
        <v>0</v>
      </c>
      <c r="X448" s="851">
        <f t="shared" si="69"/>
        <v>0</v>
      </c>
      <c r="Y448" s="851">
        <f t="shared" si="76"/>
        <v>0</v>
      </c>
      <c r="Z448" s="851">
        <f t="shared" si="76"/>
        <v>0</v>
      </c>
      <c r="AA448" s="851">
        <f t="shared" si="76"/>
        <v>0</v>
      </c>
      <c r="AB448" s="851">
        <f t="shared" si="76"/>
        <v>0</v>
      </c>
      <c r="AC448" s="851">
        <f t="shared" si="76"/>
        <v>0</v>
      </c>
      <c r="AD448" s="853">
        <f t="shared" si="76"/>
        <v>0</v>
      </c>
    </row>
    <row r="449" spans="2:30" s="971" customFormat="1" ht="15" customHeight="1" x14ac:dyDescent="0.2">
      <c r="B449" s="840"/>
      <c r="C449" s="970" t="str">
        <f>IF(B449="","",VLOOKUP(B449,'E8. KKauf_Berechnung'!$B$11:$D$140,2,0))</f>
        <v/>
      </c>
      <c r="D449" s="841"/>
      <c r="E449" s="842"/>
      <c r="F449" s="836"/>
      <c r="G449" s="836"/>
      <c r="H449" s="836"/>
      <c r="I449" s="843">
        <f t="shared" si="70"/>
        <v>0</v>
      </c>
      <c r="J449" s="836"/>
      <c r="K449" s="843">
        <f t="shared" si="71"/>
        <v>0</v>
      </c>
      <c r="L449" s="849">
        <f>IFERROR(VLOOKUP($D449,Listen!$F$3:$H$39,2,0),0)</f>
        <v>0</v>
      </c>
      <c r="M449" s="849">
        <f>IFERROR(VLOOKUP($D449,Listen!$F$3:$H$39,3,0),0)</f>
        <v>0</v>
      </c>
      <c r="N449" s="1115">
        <f t="shared" si="68"/>
        <v>0</v>
      </c>
      <c r="O449" s="1115">
        <f t="shared" si="77"/>
        <v>0</v>
      </c>
      <c r="P449" s="1115">
        <f t="shared" si="77"/>
        <v>0</v>
      </c>
      <c r="Q449" s="1115">
        <f t="shared" si="77"/>
        <v>0</v>
      </c>
      <c r="R449" s="1115">
        <f t="shared" si="77"/>
        <v>0</v>
      </c>
      <c r="S449" s="1115">
        <f t="shared" si="77"/>
        <v>0</v>
      </c>
      <c r="T449" s="1115">
        <f t="shared" si="77"/>
        <v>0</v>
      </c>
      <c r="U449" s="851">
        <f t="shared" si="73"/>
        <v>0</v>
      </c>
      <c r="V449" s="852">
        <f>IF(E449='A. Allgemeine Informationen'!$D$14,$K449-W449,HLOOKUP('A. Allgemeine Informationen'!$D$14-1,$X$5:$AD$2005,ROW(E449)-4,FALSE)-$W449)</f>
        <v>0</v>
      </c>
      <c r="W449" s="851">
        <f>HLOOKUP('A. Allgemeine Informationen'!$D$14,$X$5:$AD$2005,ROW(E449)-4,FALSE)</f>
        <v>0</v>
      </c>
      <c r="X449" s="851">
        <f t="shared" si="69"/>
        <v>0</v>
      </c>
      <c r="Y449" s="851">
        <f t="shared" si="76"/>
        <v>0</v>
      </c>
      <c r="Z449" s="851">
        <f t="shared" si="76"/>
        <v>0</v>
      </c>
      <c r="AA449" s="851">
        <f t="shared" si="76"/>
        <v>0</v>
      </c>
      <c r="AB449" s="851">
        <f t="shared" si="76"/>
        <v>0</v>
      </c>
      <c r="AC449" s="851">
        <f t="shared" si="76"/>
        <v>0</v>
      </c>
      <c r="AD449" s="853">
        <f t="shared" si="76"/>
        <v>0</v>
      </c>
    </row>
    <row r="450" spans="2:30" s="971" customFormat="1" ht="15" customHeight="1" x14ac:dyDescent="0.2">
      <c r="B450" s="840"/>
      <c r="C450" s="970" t="str">
        <f>IF(B450="","",VLOOKUP(B450,'E8. KKauf_Berechnung'!$B$11:$D$140,2,0))</f>
        <v/>
      </c>
      <c r="D450" s="841"/>
      <c r="E450" s="842"/>
      <c r="F450" s="836"/>
      <c r="G450" s="836"/>
      <c r="H450" s="836"/>
      <c r="I450" s="843">
        <f t="shared" si="70"/>
        <v>0</v>
      </c>
      <c r="J450" s="836"/>
      <c r="K450" s="843">
        <f t="shared" si="71"/>
        <v>0</v>
      </c>
      <c r="L450" s="849">
        <f>IFERROR(VLOOKUP($D450,Listen!$F$3:$H$39,2,0),0)</f>
        <v>0</v>
      </c>
      <c r="M450" s="849">
        <f>IFERROR(VLOOKUP($D450,Listen!$F$3:$H$39,3,0),0)</f>
        <v>0</v>
      </c>
      <c r="N450" s="1115">
        <f t="shared" si="68"/>
        <v>0</v>
      </c>
      <c r="O450" s="1115">
        <f t="shared" si="77"/>
        <v>0</v>
      </c>
      <c r="P450" s="1115">
        <f t="shared" si="77"/>
        <v>0</v>
      </c>
      <c r="Q450" s="1115">
        <f t="shared" si="77"/>
        <v>0</v>
      </c>
      <c r="R450" s="1115">
        <f t="shared" si="77"/>
        <v>0</v>
      </c>
      <c r="S450" s="1115">
        <f t="shared" si="77"/>
        <v>0</v>
      </c>
      <c r="T450" s="1115">
        <f t="shared" si="77"/>
        <v>0</v>
      </c>
      <c r="U450" s="851">
        <f t="shared" si="73"/>
        <v>0</v>
      </c>
      <c r="V450" s="852">
        <f>IF(E450='A. Allgemeine Informationen'!$D$14,$K450-W450,HLOOKUP('A. Allgemeine Informationen'!$D$14-1,$X$5:$AD$2005,ROW(E450)-4,FALSE)-$W450)</f>
        <v>0</v>
      </c>
      <c r="W450" s="851">
        <f>HLOOKUP('A. Allgemeine Informationen'!$D$14,$X$5:$AD$2005,ROW(E450)-4,FALSE)</f>
        <v>0</v>
      </c>
      <c r="X450" s="851">
        <f t="shared" si="69"/>
        <v>0</v>
      </c>
      <c r="Y450" s="851">
        <f t="shared" si="76"/>
        <v>0</v>
      </c>
      <c r="Z450" s="851">
        <f t="shared" si="76"/>
        <v>0</v>
      </c>
      <c r="AA450" s="851">
        <f t="shared" si="76"/>
        <v>0</v>
      </c>
      <c r="AB450" s="851">
        <f t="shared" si="76"/>
        <v>0</v>
      </c>
      <c r="AC450" s="851">
        <f t="shared" si="76"/>
        <v>0</v>
      </c>
      <c r="AD450" s="853">
        <f t="shared" si="76"/>
        <v>0</v>
      </c>
    </row>
    <row r="451" spans="2:30" s="971" customFormat="1" ht="15" customHeight="1" x14ac:dyDescent="0.2">
      <c r="B451" s="840"/>
      <c r="C451" s="970" t="str">
        <f>IF(B451="","",VLOOKUP(B451,'E8. KKauf_Berechnung'!$B$11:$D$140,2,0))</f>
        <v/>
      </c>
      <c r="D451" s="841"/>
      <c r="E451" s="842"/>
      <c r="F451" s="836"/>
      <c r="G451" s="836"/>
      <c r="H451" s="836"/>
      <c r="I451" s="843">
        <f t="shared" si="70"/>
        <v>0</v>
      </c>
      <c r="J451" s="836"/>
      <c r="K451" s="843">
        <f t="shared" si="71"/>
        <v>0</v>
      </c>
      <c r="L451" s="849">
        <f>IFERROR(VLOOKUP($D451,Listen!$F$3:$H$39,2,0),0)</f>
        <v>0</v>
      </c>
      <c r="M451" s="849">
        <f>IFERROR(VLOOKUP($D451,Listen!$F$3:$H$39,3,0),0)</f>
        <v>0</v>
      </c>
      <c r="N451" s="1115">
        <f t="shared" si="68"/>
        <v>0</v>
      </c>
      <c r="O451" s="1115">
        <f t="shared" si="77"/>
        <v>0</v>
      </c>
      <c r="P451" s="1115">
        <f t="shared" si="77"/>
        <v>0</v>
      </c>
      <c r="Q451" s="1115">
        <f t="shared" si="77"/>
        <v>0</v>
      </c>
      <c r="R451" s="1115">
        <f t="shared" si="77"/>
        <v>0</v>
      </c>
      <c r="S451" s="1115">
        <f t="shared" si="77"/>
        <v>0</v>
      </c>
      <c r="T451" s="1115">
        <f t="shared" si="77"/>
        <v>0</v>
      </c>
      <c r="U451" s="851">
        <f t="shared" si="73"/>
        <v>0</v>
      </c>
      <c r="V451" s="852">
        <f>IF(E451='A. Allgemeine Informationen'!$D$14,$K451-W451,HLOOKUP('A. Allgemeine Informationen'!$D$14-1,$X$5:$AD$2005,ROW(E451)-4,FALSE)-$W451)</f>
        <v>0</v>
      </c>
      <c r="W451" s="851">
        <f>HLOOKUP('A. Allgemeine Informationen'!$D$14,$X$5:$AD$2005,ROW(E451)-4,FALSE)</f>
        <v>0</v>
      </c>
      <c r="X451" s="851">
        <f t="shared" si="69"/>
        <v>0</v>
      </c>
      <c r="Y451" s="851">
        <f t="shared" si="76"/>
        <v>0</v>
      </c>
      <c r="Z451" s="851">
        <f t="shared" si="76"/>
        <v>0</v>
      </c>
      <c r="AA451" s="851">
        <f t="shared" si="76"/>
        <v>0</v>
      </c>
      <c r="AB451" s="851">
        <f t="shared" si="76"/>
        <v>0</v>
      </c>
      <c r="AC451" s="851">
        <f t="shared" si="76"/>
        <v>0</v>
      </c>
      <c r="AD451" s="853">
        <f t="shared" si="76"/>
        <v>0</v>
      </c>
    </row>
    <row r="452" spans="2:30" s="971" customFormat="1" ht="15" customHeight="1" x14ac:dyDescent="0.2">
      <c r="B452" s="840"/>
      <c r="C452" s="970" t="str">
        <f>IF(B452="","",VLOOKUP(B452,'E8. KKauf_Berechnung'!$B$11:$D$140,2,0))</f>
        <v/>
      </c>
      <c r="D452" s="841"/>
      <c r="E452" s="842"/>
      <c r="F452" s="836"/>
      <c r="G452" s="836"/>
      <c r="H452" s="836"/>
      <c r="I452" s="843">
        <f t="shared" si="70"/>
        <v>0</v>
      </c>
      <c r="J452" s="836"/>
      <c r="K452" s="843">
        <f t="shared" si="71"/>
        <v>0</v>
      </c>
      <c r="L452" s="849">
        <f>IFERROR(VLOOKUP($D452,Listen!$F$3:$H$39,2,0),0)</f>
        <v>0</v>
      </c>
      <c r="M452" s="849">
        <f>IFERROR(VLOOKUP($D452,Listen!$F$3:$H$39,3,0),0)</f>
        <v>0</v>
      </c>
      <c r="N452" s="1115">
        <f t="shared" si="68"/>
        <v>0</v>
      </c>
      <c r="O452" s="1115">
        <f t="shared" si="77"/>
        <v>0</v>
      </c>
      <c r="P452" s="1115">
        <f t="shared" si="77"/>
        <v>0</v>
      </c>
      <c r="Q452" s="1115">
        <f t="shared" si="77"/>
        <v>0</v>
      </c>
      <c r="R452" s="1115">
        <f t="shared" si="77"/>
        <v>0</v>
      </c>
      <c r="S452" s="1115">
        <f t="shared" si="77"/>
        <v>0</v>
      </c>
      <c r="T452" s="1115">
        <f t="shared" si="77"/>
        <v>0</v>
      </c>
      <c r="U452" s="851">
        <f t="shared" si="73"/>
        <v>0</v>
      </c>
      <c r="V452" s="852">
        <f>IF(E452='A. Allgemeine Informationen'!$D$14,$K452-W452,HLOOKUP('A. Allgemeine Informationen'!$D$14-1,$X$5:$AD$2005,ROW(E452)-4,FALSE)-$W452)</f>
        <v>0</v>
      </c>
      <c r="W452" s="851">
        <f>HLOOKUP('A. Allgemeine Informationen'!$D$14,$X$5:$AD$2005,ROW(E452)-4,FALSE)</f>
        <v>0</v>
      </c>
      <c r="X452" s="851">
        <f t="shared" si="69"/>
        <v>0</v>
      </c>
      <c r="Y452" s="851">
        <f t="shared" si="76"/>
        <v>0</v>
      </c>
      <c r="Z452" s="851">
        <f t="shared" si="76"/>
        <v>0</v>
      </c>
      <c r="AA452" s="851">
        <f t="shared" si="76"/>
        <v>0</v>
      </c>
      <c r="AB452" s="851">
        <f t="shared" si="76"/>
        <v>0</v>
      </c>
      <c r="AC452" s="851">
        <f t="shared" si="76"/>
        <v>0</v>
      </c>
      <c r="AD452" s="853">
        <f t="shared" si="76"/>
        <v>0</v>
      </c>
    </row>
    <row r="453" spans="2:30" s="971" customFormat="1" ht="15" customHeight="1" x14ac:dyDescent="0.2">
      <c r="B453" s="840"/>
      <c r="C453" s="970" t="str">
        <f>IF(B453="","",VLOOKUP(B453,'E8. KKauf_Berechnung'!$B$11:$D$140,2,0))</f>
        <v/>
      </c>
      <c r="D453" s="841"/>
      <c r="E453" s="842"/>
      <c r="F453" s="836"/>
      <c r="G453" s="836"/>
      <c r="H453" s="836"/>
      <c r="I453" s="843">
        <f t="shared" si="70"/>
        <v>0</v>
      </c>
      <c r="J453" s="836"/>
      <c r="K453" s="843">
        <f t="shared" si="71"/>
        <v>0</v>
      </c>
      <c r="L453" s="849">
        <f>IFERROR(VLOOKUP($D453,Listen!$F$3:$H$39,2,0),0)</f>
        <v>0</v>
      </c>
      <c r="M453" s="849">
        <f>IFERROR(VLOOKUP($D453,Listen!$F$3:$H$39,3,0),0)</f>
        <v>0</v>
      </c>
      <c r="N453" s="1115">
        <f t="shared" si="68"/>
        <v>0</v>
      </c>
      <c r="O453" s="1115">
        <f t="shared" si="77"/>
        <v>0</v>
      </c>
      <c r="P453" s="1115">
        <f t="shared" si="77"/>
        <v>0</v>
      </c>
      <c r="Q453" s="1115">
        <f t="shared" si="77"/>
        <v>0</v>
      </c>
      <c r="R453" s="1115">
        <f t="shared" si="77"/>
        <v>0</v>
      </c>
      <c r="S453" s="1115">
        <f t="shared" si="77"/>
        <v>0</v>
      </c>
      <c r="T453" s="1115">
        <f t="shared" si="77"/>
        <v>0</v>
      </c>
      <c r="U453" s="851">
        <f t="shared" si="73"/>
        <v>0</v>
      </c>
      <c r="V453" s="852">
        <f>IF(E453='A. Allgemeine Informationen'!$D$14,$K453-W453,HLOOKUP('A. Allgemeine Informationen'!$D$14-1,$X$5:$AD$2005,ROW(E453)-4,FALSE)-$W453)</f>
        <v>0</v>
      </c>
      <c r="W453" s="851">
        <f>HLOOKUP('A. Allgemeine Informationen'!$D$14,$X$5:$AD$2005,ROW(E453)-4,FALSE)</f>
        <v>0</v>
      </c>
      <c r="X453" s="851">
        <f t="shared" si="69"/>
        <v>0</v>
      </c>
      <c r="Y453" s="851">
        <f t="shared" si="76"/>
        <v>0</v>
      </c>
      <c r="Z453" s="851">
        <f t="shared" si="76"/>
        <v>0</v>
      </c>
      <c r="AA453" s="851">
        <f t="shared" si="76"/>
        <v>0</v>
      </c>
      <c r="AB453" s="851">
        <f t="shared" si="76"/>
        <v>0</v>
      </c>
      <c r="AC453" s="851">
        <f t="shared" si="76"/>
        <v>0</v>
      </c>
      <c r="AD453" s="853">
        <f t="shared" si="76"/>
        <v>0</v>
      </c>
    </row>
    <row r="454" spans="2:30" s="971" customFormat="1" ht="15" customHeight="1" x14ac:dyDescent="0.2">
      <c r="B454" s="840"/>
      <c r="C454" s="970" t="str">
        <f>IF(B454="","",VLOOKUP(B454,'E8. KKauf_Berechnung'!$B$11:$D$140,2,0))</f>
        <v/>
      </c>
      <c r="D454" s="841"/>
      <c r="E454" s="842"/>
      <c r="F454" s="836"/>
      <c r="G454" s="836"/>
      <c r="H454" s="836"/>
      <c r="I454" s="843">
        <f t="shared" si="70"/>
        <v>0</v>
      </c>
      <c r="J454" s="836"/>
      <c r="K454" s="843">
        <f t="shared" si="71"/>
        <v>0</v>
      </c>
      <c r="L454" s="849">
        <f>IFERROR(VLOOKUP($D454,Listen!$F$3:$H$39,2,0),0)</f>
        <v>0</v>
      </c>
      <c r="M454" s="849">
        <f>IFERROR(VLOOKUP($D454,Listen!$F$3:$H$39,3,0),0)</f>
        <v>0</v>
      </c>
      <c r="N454" s="1115">
        <f t="shared" ref="N454:N517" si="78">$L454</f>
        <v>0</v>
      </c>
      <c r="O454" s="1115">
        <f t="shared" si="77"/>
        <v>0</v>
      </c>
      <c r="P454" s="1115">
        <f t="shared" si="77"/>
        <v>0</v>
      </c>
      <c r="Q454" s="1115">
        <f t="shared" si="77"/>
        <v>0</v>
      </c>
      <c r="R454" s="1115">
        <f t="shared" si="77"/>
        <v>0</v>
      </c>
      <c r="S454" s="1115">
        <f t="shared" si="77"/>
        <v>0</v>
      </c>
      <c r="T454" s="1115">
        <f t="shared" si="77"/>
        <v>0</v>
      </c>
      <c r="U454" s="851">
        <f t="shared" si="73"/>
        <v>0</v>
      </c>
      <c r="V454" s="852">
        <f>IF(E454='A. Allgemeine Informationen'!$D$14,$K454-W454,HLOOKUP('A. Allgemeine Informationen'!$D$14-1,$X$5:$AD$2005,ROW(E454)-4,FALSE)-$W454)</f>
        <v>0</v>
      </c>
      <c r="W454" s="851">
        <f>HLOOKUP('A. Allgemeine Informationen'!$D$14,$X$5:$AD$2005,ROW(E454)-4,FALSE)</f>
        <v>0</v>
      </c>
      <c r="X454" s="851">
        <f t="shared" ref="X454:X517" si="79">IF(OR($E454=0,$K454=0),0,IF($E454&lt;=X$5,$K454-$K454/N454*(X$5-$E454+1),0))</f>
        <v>0</v>
      </c>
      <c r="Y454" s="851">
        <f t="shared" si="76"/>
        <v>0</v>
      </c>
      <c r="Z454" s="851">
        <f t="shared" si="76"/>
        <v>0</v>
      </c>
      <c r="AA454" s="851">
        <f t="shared" si="76"/>
        <v>0</v>
      </c>
      <c r="AB454" s="851">
        <f t="shared" si="76"/>
        <v>0</v>
      </c>
      <c r="AC454" s="851">
        <f t="shared" si="76"/>
        <v>0</v>
      </c>
      <c r="AD454" s="853">
        <f t="shared" si="76"/>
        <v>0</v>
      </c>
    </row>
    <row r="455" spans="2:30" s="971" customFormat="1" ht="15" customHeight="1" x14ac:dyDescent="0.2">
      <c r="B455" s="840"/>
      <c r="C455" s="970" t="str">
        <f>IF(B455="","",VLOOKUP(B455,'E8. KKauf_Berechnung'!$B$11:$D$140,2,0))</f>
        <v/>
      </c>
      <c r="D455" s="841"/>
      <c r="E455" s="842"/>
      <c r="F455" s="836"/>
      <c r="G455" s="836"/>
      <c r="H455" s="836"/>
      <c r="I455" s="843">
        <f t="shared" ref="I455:I518" si="80">F455+G455-H455</f>
        <v>0</v>
      </c>
      <c r="J455" s="836"/>
      <c r="K455" s="843">
        <f t="shared" ref="K455:K518" si="81">I455-J455</f>
        <v>0</v>
      </c>
      <c r="L455" s="849">
        <f>IFERROR(VLOOKUP($D455,Listen!$F$3:$H$39,2,0),0)</f>
        <v>0</v>
      </c>
      <c r="M455" s="849">
        <f>IFERROR(VLOOKUP($D455,Listen!$F$3:$H$39,3,0),0)</f>
        <v>0</v>
      </c>
      <c r="N455" s="1115">
        <f t="shared" si="78"/>
        <v>0</v>
      </c>
      <c r="O455" s="1115">
        <f t="shared" ref="O455:T470" si="82">N455</f>
        <v>0</v>
      </c>
      <c r="P455" s="1115">
        <f t="shared" si="82"/>
        <v>0</v>
      </c>
      <c r="Q455" s="1115">
        <f t="shared" si="82"/>
        <v>0</v>
      </c>
      <c r="R455" s="1115">
        <f t="shared" si="82"/>
        <v>0</v>
      </c>
      <c r="S455" s="1115">
        <f t="shared" si="82"/>
        <v>0</v>
      </c>
      <c r="T455" s="1115">
        <f t="shared" si="82"/>
        <v>0</v>
      </c>
      <c r="U455" s="851">
        <f t="shared" ref="U455:U518" si="83">W455+V455</f>
        <v>0</v>
      </c>
      <c r="V455" s="852">
        <f>IF(E455='A. Allgemeine Informationen'!$D$14,$K455-W455,HLOOKUP('A. Allgemeine Informationen'!$D$14-1,$X$5:$AD$2005,ROW(E455)-4,FALSE)-$W455)</f>
        <v>0</v>
      </c>
      <c r="W455" s="851">
        <f>HLOOKUP('A. Allgemeine Informationen'!$D$14,$X$5:$AD$2005,ROW(E455)-4,FALSE)</f>
        <v>0</v>
      </c>
      <c r="X455" s="851">
        <f t="shared" si="79"/>
        <v>0</v>
      </c>
      <c r="Y455" s="851">
        <f t="shared" si="76"/>
        <v>0</v>
      </c>
      <c r="Z455" s="851">
        <f t="shared" si="76"/>
        <v>0</v>
      </c>
      <c r="AA455" s="851">
        <f t="shared" si="76"/>
        <v>0</v>
      </c>
      <c r="AB455" s="851">
        <f t="shared" si="76"/>
        <v>0</v>
      </c>
      <c r="AC455" s="851">
        <f t="shared" si="76"/>
        <v>0</v>
      </c>
      <c r="AD455" s="853">
        <f t="shared" si="76"/>
        <v>0</v>
      </c>
    </row>
    <row r="456" spans="2:30" s="971" customFormat="1" ht="15" customHeight="1" x14ac:dyDescent="0.2">
      <c r="B456" s="840"/>
      <c r="C456" s="970" t="str">
        <f>IF(B456="","",VLOOKUP(B456,'E8. KKauf_Berechnung'!$B$11:$D$140,2,0))</f>
        <v/>
      </c>
      <c r="D456" s="841"/>
      <c r="E456" s="842"/>
      <c r="F456" s="836"/>
      <c r="G456" s="836"/>
      <c r="H456" s="836"/>
      <c r="I456" s="843">
        <f t="shared" si="80"/>
        <v>0</v>
      </c>
      <c r="J456" s="836"/>
      <c r="K456" s="843">
        <f t="shared" si="81"/>
        <v>0</v>
      </c>
      <c r="L456" s="849">
        <f>IFERROR(VLOOKUP($D456,Listen!$F$3:$H$39,2,0),0)</f>
        <v>0</v>
      </c>
      <c r="M456" s="849">
        <f>IFERROR(VLOOKUP($D456,Listen!$F$3:$H$39,3,0),0)</f>
        <v>0</v>
      </c>
      <c r="N456" s="1115">
        <f t="shared" si="78"/>
        <v>0</v>
      </c>
      <c r="O456" s="1115">
        <f t="shared" si="82"/>
        <v>0</v>
      </c>
      <c r="P456" s="1115">
        <f t="shared" si="82"/>
        <v>0</v>
      </c>
      <c r="Q456" s="1115">
        <f t="shared" si="82"/>
        <v>0</v>
      </c>
      <c r="R456" s="1115">
        <f t="shared" si="82"/>
        <v>0</v>
      </c>
      <c r="S456" s="1115">
        <f t="shared" si="82"/>
        <v>0</v>
      </c>
      <c r="T456" s="1115">
        <f t="shared" si="82"/>
        <v>0</v>
      </c>
      <c r="U456" s="851">
        <f t="shared" si="83"/>
        <v>0</v>
      </c>
      <c r="V456" s="852">
        <f>IF(E456='A. Allgemeine Informationen'!$D$14,$K456-W456,HLOOKUP('A. Allgemeine Informationen'!$D$14-1,$X$5:$AD$2005,ROW(E456)-4,FALSE)-$W456)</f>
        <v>0</v>
      </c>
      <c r="W456" s="851">
        <f>HLOOKUP('A. Allgemeine Informationen'!$D$14,$X$5:$AD$2005,ROW(E456)-4,FALSE)</f>
        <v>0</v>
      </c>
      <c r="X456" s="851">
        <f t="shared" si="79"/>
        <v>0</v>
      </c>
      <c r="Y456" s="851">
        <f t="shared" si="76"/>
        <v>0</v>
      </c>
      <c r="Z456" s="851">
        <f t="shared" si="76"/>
        <v>0</v>
      </c>
      <c r="AA456" s="851">
        <f t="shared" si="76"/>
        <v>0</v>
      </c>
      <c r="AB456" s="851">
        <f t="shared" si="76"/>
        <v>0</v>
      </c>
      <c r="AC456" s="851">
        <f t="shared" si="76"/>
        <v>0</v>
      </c>
      <c r="AD456" s="853">
        <f t="shared" si="76"/>
        <v>0</v>
      </c>
    </row>
    <row r="457" spans="2:30" s="971" customFormat="1" ht="15" customHeight="1" x14ac:dyDescent="0.2">
      <c r="B457" s="840"/>
      <c r="C457" s="970" t="str">
        <f>IF(B457="","",VLOOKUP(B457,'E8. KKauf_Berechnung'!$B$11:$D$140,2,0))</f>
        <v/>
      </c>
      <c r="D457" s="841"/>
      <c r="E457" s="842"/>
      <c r="F457" s="836"/>
      <c r="G457" s="836"/>
      <c r="H457" s="836"/>
      <c r="I457" s="843">
        <f t="shared" si="80"/>
        <v>0</v>
      </c>
      <c r="J457" s="836"/>
      <c r="K457" s="843">
        <f t="shared" si="81"/>
        <v>0</v>
      </c>
      <c r="L457" s="849">
        <f>IFERROR(VLOOKUP($D457,Listen!$F$3:$H$39,2,0),0)</f>
        <v>0</v>
      </c>
      <c r="M457" s="849">
        <f>IFERROR(VLOOKUP($D457,Listen!$F$3:$H$39,3,0),0)</f>
        <v>0</v>
      </c>
      <c r="N457" s="1115">
        <f t="shared" si="78"/>
        <v>0</v>
      </c>
      <c r="O457" s="1115">
        <f t="shared" si="82"/>
        <v>0</v>
      </c>
      <c r="P457" s="1115">
        <f t="shared" si="82"/>
        <v>0</v>
      </c>
      <c r="Q457" s="1115">
        <f t="shared" si="82"/>
        <v>0</v>
      </c>
      <c r="R457" s="1115">
        <f t="shared" si="82"/>
        <v>0</v>
      </c>
      <c r="S457" s="1115">
        <f t="shared" si="82"/>
        <v>0</v>
      </c>
      <c r="T457" s="1115">
        <f t="shared" si="82"/>
        <v>0</v>
      </c>
      <c r="U457" s="851">
        <f t="shared" si="83"/>
        <v>0</v>
      </c>
      <c r="V457" s="852">
        <f>IF(E457='A. Allgemeine Informationen'!$D$14,$K457-W457,HLOOKUP('A. Allgemeine Informationen'!$D$14-1,$X$5:$AD$2005,ROW(E457)-4,FALSE)-$W457)</f>
        <v>0</v>
      </c>
      <c r="W457" s="851">
        <f>HLOOKUP('A. Allgemeine Informationen'!$D$14,$X$5:$AD$2005,ROW(E457)-4,FALSE)</f>
        <v>0</v>
      </c>
      <c r="X457" s="851">
        <f t="shared" si="79"/>
        <v>0</v>
      </c>
      <c r="Y457" s="851">
        <f t="shared" si="76"/>
        <v>0</v>
      </c>
      <c r="Z457" s="851">
        <f t="shared" si="76"/>
        <v>0</v>
      </c>
      <c r="AA457" s="851">
        <f t="shared" si="76"/>
        <v>0</v>
      </c>
      <c r="AB457" s="851">
        <f t="shared" si="76"/>
        <v>0</v>
      </c>
      <c r="AC457" s="851">
        <f t="shared" si="76"/>
        <v>0</v>
      </c>
      <c r="AD457" s="853">
        <f t="shared" si="76"/>
        <v>0</v>
      </c>
    </row>
    <row r="458" spans="2:30" s="971" customFormat="1" ht="15" customHeight="1" x14ac:dyDescent="0.2">
      <c r="B458" s="840"/>
      <c r="C458" s="970" t="str">
        <f>IF(B458="","",VLOOKUP(B458,'E8. KKauf_Berechnung'!$B$11:$D$140,2,0))</f>
        <v/>
      </c>
      <c r="D458" s="841"/>
      <c r="E458" s="842"/>
      <c r="F458" s="836"/>
      <c r="G458" s="836"/>
      <c r="H458" s="836"/>
      <c r="I458" s="843">
        <f t="shared" si="80"/>
        <v>0</v>
      </c>
      <c r="J458" s="836"/>
      <c r="K458" s="843">
        <f t="shared" si="81"/>
        <v>0</v>
      </c>
      <c r="L458" s="849">
        <f>IFERROR(VLOOKUP($D458,Listen!$F$3:$H$39,2,0),0)</f>
        <v>0</v>
      </c>
      <c r="M458" s="849">
        <f>IFERROR(VLOOKUP($D458,Listen!$F$3:$H$39,3,0),0)</f>
        <v>0</v>
      </c>
      <c r="N458" s="1115">
        <f t="shared" si="78"/>
        <v>0</v>
      </c>
      <c r="O458" s="1115">
        <f t="shared" si="82"/>
        <v>0</v>
      </c>
      <c r="P458" s="1115">
        <f t="shared" si="82"/>
        <v>0</v>
      </c>
      <c r="Q458" s="1115">
        <f t="shared" si="82"/>
        <v>0</v>
      </c>
      <c r="R458" s="1115">
        <f t="shared" si="82"/>
        <v>0</v>
      </c>
      <c r="S458" s="1115">
        <f t="shared" si="82"/>
        <v>0</v>
      </c>
      <c r="T458" s="1115">
        <f t="shared" si="82"/>
        <v>0</v>
      </c>
      <c r="U458" s="851">
        <f t="shared" si="83"/>
        <v>0</v>
      </c>
      <c r="V458" s="852">
        <f>IF(E458='A. Allgemeine Informationen'!$D$14,$K458-W458,HLOOKUP('A. Allgemeine Informationen'!$D$14-1,$X$5:$AD$2005,ROW(E458)-4,FALSE)-$W458)</f>
        <v>0</v>
      </c>
      <c r="W458" s="851">
        <f>HLOOKUP('A. Allgemeine Informationen'!$D$14,$X$5:$AD$2005,ROW(E458)-4,FALSE)</f>
        <v>0</v>
      </c>
      <c r="X458" s="851">
        <f t="shared" si="79"/>
        <v>0</v>
      </c>
      <c r="Y458" s="851">
        <f t="shared" si="76"/>
        <v>0</v>
      </c>
      <c r="Z458" s="851">
        <f t="shared" si="76"/>
        <v>0</v>
      </c>
      <c r="AA458" s="851">
        <f t="shared" si="76"/>
        <v>0</v>
      </c>
      <c r="AB458" s="851">
        <f t="shared" si="76"/>
        <v>0</v>
      </c>
      <c r="AC458" s="851">
        <f t="shared" si="76"/>
        <v>0</v>
      </c>
      <c r="AD458" s="853">
        <f t="shared" si="76"/>
        <v>0</v>
      </c>
    </row>
    <row r="459" spans="2:30" s="971" customFormat="1" ht="15" customHeight="1" x14ac:dyDescent="0.2">
      <c r="B459" s="840"/>
      <c r="C459" s="970" t="str">
        <f>IF(B459="","",VLOOKUP(B459,'E8. KKauf_Berechnung'!$B$11:$D$140,2,0))</f>
        <v/>
      </c>
      <c r="D459" s="841"/>
      <c r="E459" s="842"/>
      <c r="F459" s="836"/>
      <c r="G459" s="836"/>
      <c r="H459" s="836"/>
      <c r="I459" s="843">
        <f t="shared" si="80"/>
        <v>0</v>
      </c>
      <c r="J459" s="836"/>
      <c r="K459" s="843">
        <f t="shared" si="81"/>
        <v>0</v>
      </c>
      <c r="L459" s="849">
        <f>IFERROR(VLOOKUP($D459,Listen!$F$3:$H$39,2,0),0)</f>
        <v>0</v>
      </c>
      <c r="M459" s="849">
        <f>IFERROR(VLOOKUP($D459,Listen!$F$3:$H$39,3,0),0)</f>
        <v>0</v>
      </c>
      <c r="N459" s="1115">
        <f t="shared" si="78"/>
        <v>0</v>
      </c>
      <c r="O459" s="1115">
        <f t="shared" si="82"/>
        <v>0</v>
      </c>
      <c r="P459" s="1115">
        <f t="shared" si="82"/>
        <v>0</v>
      </c>
      <c r="Q459" s="1115">
        <f t="shared" si="82"/>
        <v>0</v>
      </c>
      <c r="R459" s="1115">
        <f t="shared" si="82"/>
        <v>0</v>
      </c>
      <c r="S459" s="1115">
        <f t="shared" si="82"/>
        <v>0</v>
      </c>
      <c r="T459" s="1115">
        <f t="shared" si="82"/>
        <v>0</v>
      </c>
      <c r="U459" s="851">
        <f t="shared" si="83"/>
        <v>0</v>
      </c>
      <c r="V459" s="852">
        <f>IF(E459='A. Allgemeine Informationen'!$D$14,$K459-W459,HLOOKUP('A. Allgemeine Informationen'!$D$14-1,$X$5:$AD$2005,ROW(E459)-4,FALSE)-$W459)</f>
        <v>0</v>
      </c>
      <c r="W459" s="851">
        <f>HLOOKUP('A. Allgemeine Informationen'!$D$14,$X$5:$AD$2005,ROW(E459)-4,FALSE)</f>
        <v>0</v>
      </c>
      <c r="X459" s="851">
        <f t="shared" si="79"/>
        <v>0</v>
      </c>
      <c r="Y459" s="851">
        <f t="shared" si="76"/>
        <v>0</v>
      </c>
      <c r="Z459" s="851">
        <f t="shared" si="76"/>
        <v>0</v>
      </c>
      <c r="AA459" s="851">
        <f t="shared" si="76"/>
        <v>0</v>
      </c>
      <c r="AB459" s="851">
        <f t="shared" si="76"/>
        <v>0</v>
      </c>
      <c r="AC459" s="851">
        <f t="shared" si="76"/>
        <v>0</v>
      </c>
      <c r="AD459" s="853">
        <f t="shared" si="76"/>
        <v>0</v>
      </c>
    </row>
    <row r="460" spans="2:30" s="971" customFormat="1" ht="15" customHeight="1" x14ac:dyDescent="0.2">
      <c r="B460" s="840"/>
      <c r="C460" s="970" t="str">
        <f>IF(B460="","",VLOOKUP(B460,'E8. KKauf_Berechnung'!$B$11:$D$140,2,0))</f>
        <v/>
      </c>
      <c r="D460" s="841"/>
      <c r="E460" s="842"/>
      <c r="F460" s="836"/>
      <c r="G460" s="836"/>
      <c r="H460" s="836"/>
      <c r="I460" s="843">
        <f t="shared" si="80"/>
        <v>0</v>
      </c>
      <c r="J460" s="836"/>
      <c r="K460" s="843">
        <f t="shared" si="81"/>
        <v>0</v>
      </c>
      <c r="L460" s="849">
        <f>IFERROR(VLOOKUP($D460,Listen!$F$3:$H$39,2,0),0)</f>
        <v>0</v>
      </c>
      <c r="M460" s="849">
        <f>IFERROR(VLOOKUP($D460,Listen!$F$3:$H$39,3,0),0)</f>
        <v>0</v>
      </c>
      <c r="N460" s="1115">
        <f t="shared" si="78"/>
        <v>0</v>
      </c>
      <c r="O460" s="1115">
        <f t="shared" si="82"/>
        <v>0</v>
      </c>
      <c r="P460" s="1115">
        <f t="shared" si="82"/>
        <v>0</v>
      </c>
      <c r="Q460" s="1115">
        <f t="shared" si="82"/>
        <v>0</v>
      </c>
      <c r="R460" s="1115">
        <f t="shared" si="82"/>
        <v>0</v>
      </c>
      <c r="S460" s="1115">
        <f t="shared" si="82"/>
        <v>0</v>
      </c>
      <c r="T460" s="1115">
        <f t="shared" si="82"/>
        <v>0</v>
      </c>
      <c r="U460" s="851">
        <f t="shared" si="83"/>
        <v>0</v>
      </c>
      <c r="V460" s="852">
        <f>IF(E460='A. Allgemeine Informationen'!$D$14,$K460-W460,HLOOKUP('A. Allgemeine Informationen'!$D$14-1,$X$5:$AD$2005,ROW(E460)-4,FALSE)-$W460)</f>
        <v>0</v>
      </c>
      <c r="W460" s="851">
        <f>HLOOKUP('A. Allgemeine Informationen'!$D$14,$X$5:$AD$2005,ROW(E460)-4,FALSE)</f>
        <v>0</v>
      </c>
      <c r="X460" s="851">
        <f t="shared" si="79"/>
        <v>0</v>
      </c>
      <c r="Y460" s="851">
        <f t="shared" si="76"/>
        <v>0</v>
      </c>
      <c r="Z460" s="851">
        <f t="shared" si="76"/>
        <v>0</v>
      </c>
      <c r="AA460" s="851">
        <f t="shared" si="76"/>
        <v>0</v>
      </c>
      <c r="AB460" s="851">
        <f t="shared" si="76"/>
        <v>0</v>
      </c>
      <c r="AC460" s="851">
        <f t="shared" si="76"/>
        <v>0</v>
      </c>
      <c r="AD460" s="853">
        <f t="shared" si="76"/>
        <v>0</v>
      </c>
    </row>
    <row r="461" spans="2:30" s="971" customFormat="1" ht="15" customHeight="1" x14ac:dyDescent="0.2">
      <c r="B461" s="840"/>
      <c r="C461" s="970" t="str">
        <f>IF(B461="","",VLOOKUP(B461,'E8. KKauf_Berechnung'!$B$11:$D$140,2,0))</f>
        <v/>
      </c>
      <c r="D461" s="841"/>
      <c r="E461" s="842"/>
      <c r="F461" s="836"/>
      <c r="G461" s="836"/>
      <c r="H461" s="836"/>
      <c r="I461" s="843">
        <f t="shared" si="80"/>
        <v>0</v>
      </c>
      <c r="J461" s="836"/>
      <c r="K461" s="843">
        <f t="shared" si="81"/>
        <v>0</v>
      </c>
      <c r="L461" s="849">
        <f>IFERROR(VLOOKUP($D461,Listen!$F$3:$H$39,2,0),0)</f>
        <v>0</v>
      </c>
      <c r="M461" s="849">
        <f>IFERROR(VLOOKUP($D461,Listen!$F$3:$H$39,3,0),0)</f>
        <v>0</v>
      </c>
      <c r="N461" s="1115">
        <f t="shared" si="78"/>
        <v>0</v>
      </c>
      <c r="O461" s="1115">
        <f t="shared" si="82"/>
        <v>0</v>
      </c>
      <c r="P461" s="1115">
        <f t="shared" si="82"/>
        <v>0</v>
      </c>
      <c r="Q461" s="1115">
        <f t="shared" si="82"/>
        <v>0</v>
      </c>
      <c r="R461" s="1115">
        <f t="shared" si="82"/>
        <v>0</v>
      </c>
      <c r="S461" s="1115">
        <f t="shared" si="82"/>
        <v>0</v>
      </c>
      <c r="T461" s="1115">
        <f t="shared" si="82"/>
        <v>0</v>
      </c>
      <c r="U461" s="851">
        <f t="shared" si="83"/>
        <v>0</v>
      </c>
      <c r="V461" s="852">
        <f>IF(E461='A. Allgemeine Informationen'!$D$14,$K461-W461,HLOOKUP('A. Allgemeine Informationen'!$D$14-1,$X$5:$AD$2005,ROW(E461)-4,FALSE)-$W461)</f>
        <v>0</v>
      </c>
      <c r="W461" s="851">
        <f>HLOOKUP('A. Allgemeine Informationen'!$D$14,$X$5:$AD$2005,ROW(E461)-4,FALSE)</f>
        <v>0</v>
      </c>
      <c r="X461" s="851">
        <f t="shared" si="79"/>
        <v>0</v>
      </c>
      <c r="Y461" s="851">
        <f t="shared" si="76"/>
        <v>0</v>
      </c>
      <c r="Z461" s="851">
        <f t="shared" si="76"/>
        <v>0</v>
      </c>
      <c r="AA461" s="851">
        <f t="shared" si="76"/>
        <v>0</v>
      </c>
      <c r="AB461" s="851">
        <f t="shared" si="76"/>
        <v>0</v>
      </c>
      <c r="AC461" s="851">
        <f t="shared" si="76"/>
        <v>0</v>
      </c>
      <c r="AD461" s="853">
        <f t="shared" si="76"/>
        <v>0</v>
      </c>
    </row>
    <row r="462" spans="2:30" s="971" customFormat="1" ht="15" customHeight="1" x14ac:dyDescent="0.2">
      <c r="B462" s="840"/>
      <c r="C462" s="970" t="str">
        <f>IF(B462="","",VLOOKUP(B462,'E8. KKauf_Berechnung'!$B$11:$D$140,2,0))</f>
        <v/>
      </c>
      <c r="D462" s="841"/>
      <c r="E462" s="842"/>
      <c r="F462" s="836"/>
      <c r="G462" s="836"/>
      <c r="H462" s="836"/>
      <c r="I462" s="843">
        <f t="shared" si="80"/>
        <v>0</v>
      </c>
      <c r="J462" s="836"/>
      <c r="K462" s="843">
        <f t="shared" si="81"/>
        <v>0</v>
      </c>
      <c r="L462" s="849">
        <f>IFERROR(VLOOKUP($D462,Listen!$F$3:$H$39,2,0),0)</f>
        <v>0</v>
      </c>
      <c r="M462" s="849">
        <f>IFERROR(VLOOKUP($D462,Listen!$F$3:$H$39,3,0),0)</f>
        <v>0</v>
      </c>
      <c r="N462" s="1115">
        <f t="shared" si="78"/>
        <v>0</v>
      </c>
      <c r="O462" s="1115">
        <f t="shared" si="82"/>
        <v>0</v>
      </c>
      <c r="P462" s="1115">
        <f t="shared" si="82"/>
        <v>0</v>
      </c>
      <c r="Q462" s="1115">
        <f t="shared" si="82"/>
        <v>0</v>
      </c>
      <c r="R462" s="1115">
        <f t="shared" si="82"/>
        <v>0</v>
      </c>
      <c r="S462" s="1115">
        <f t="shared" si="82"/>
        <v>0</v>
      </c>
      <c r="T462" s="1115">
        <f t="shared" si="82"/>
        <v>0</v>
      </c>
      <c r="U462" s="851">
        <f t="shared" si="83"/>
        <v>0</v>
      </c>
      <c r="V462" s="852">
        <f>IF(E462='A. Allgemeine Informationen'!$D$14,$K462-W462,HLOOKUP('A. Allgemeine Informationen'!$D$14-1,$X$5:$AD$2005,ROW(E462)-4,FALSE)-$W462)</f>
        <v>0</v>
      </c>
      <c r="W462" s="851">
        <f>HLOOKUP('A. Allgemeine Informationen'!$D$14,$X$5:$AD$2005,ROW(E462)-4,FALSE)</f>
        <v>0</v>
      </c>
      <c r="X462" s="851">
        <f t="shared" si="79"/>
        <v>0</v>
      </c>
      <c r="Y462" s="851">
        <f t="shared" si="76"/>
        <v>0</v>
      </c>
      <c r="Z462" s="851">
        <f t="shared" si="76"/>
        <v>0</v>
      </c>
      <c r="AA462" s="851">
        <f t="shared" si="76"/>
        <v>0</v>
      </c>
      <c r="AB462" s="851">
        <f t="shared" si="76"/>
        <v>0</v>
      </c>
      <c r="AC462" s="851">
        <f t="shared" si="76"/>
        <v>0</v>
      </c>
      <c r="AD462" s="853">
        <f t="shared" si="76"/>
        <v>0</v>
      </c>
    </row>
    <row r="463" spans="2:30" s="971" customFormat="1" ht="15" customHeight="1" x14ac:dyDescent="0.2">
      <c r="B463" s="840"/>
      <c r="C463" s="970" t="str">
        <f>IF(B463="","",VLOOKUP(B463,'E8. KKauf_Berechnung'!$B$11:$D$140,2,0))</f>
        <v/>
      </c>
      <c r="D463" s="841"/>
      <c r="E463" s="842"/>
      <c r="F463" s="836"/>
      <c r="G463" s="836"/>
      <c r="H463" s="836"/>
      <c r="I463" s="843">
        <f t="shared" si="80"/>
        <v>0</v>
      </c>
      <c r="J463" s="836"/>
      <c r="K463" s="843">
        <f t="shared" si="81"/>
        <v>0</v>
      </c>
      <c r="L463" s="849">
        <f>IFERROR(VLOOKUP($D463,Listen!$F$3:$H$39,2,0),0)</f>
        <v>0</v>
      </c>
      <c r="M463" s="849">
        <f>IFERROR(VLOOKUP($D463,Listen!$F$3:$H$39,3,0),0)</f>
        <v>0</v>
      </c>
      <c r="N463" s="1115">
        <f t="shared" si="78"/>
        <v>0</v>
      </c>
      <c r="O463" s="1115">
        <f t="shared" si="82"/>
        <v>0</v>
      </c>
      <c r="P463" s="1115">
        <f t="shared" si="82"/>
        <v>0</v>
      </c>
      <c r="Q463" s="1115">
        <f t="shared" si="82"/>
        <v>0</v>
      </c>
      <c r="R463" s="1115">
        <f t="shared" si="82"/>
        <v>0</v>
      </c>
      <c r="S463" s="1115">
        <f t="shared" si="82"/>
        <v>0</v>
      </c>
      <c r="T463" s="1115">
        <f t="shared" si="82"/>
        <v>0</v>
      </c>
      <c r="U463" s="851">
        <f t="shared" si="83"/>
        <v>0</v>
      </c>
      <c r="V463" s="852">
        <f>IF(E463='A. Allgemeine Informationen'!$D$14,$K463-W463,HLOOKUP('A. Allgemeine Informationen'!$D$14-1,$X$5:$AD$2005,ROW(E463)-4,FALSE)-$W463)</f>
        <v>0</v>
      </c>
      <c r="W463" s="851">
        <f>HLOOKUP('A. Allgemeine Informationen'!$D$14,$X$5:$AD$2005,ROW(E463)-4,FALSE)</f>
        <v>0</v>
      </c>
      <c r="X463" s="851">
        <f t="shared" si="79"/>
        <v>0</v>
      </c>
      <c r="Y463" s="851">
        <f t="shared" si="76"/>
        <v>0</v>
      </c>
      <c r="Z463" s="851">
        <f t="shared" si="76"/>
        <v>0</v>
      </c>
      <c r="AA463" s="851">
        <f t="shared" si="76"/>
        <v>0</v>
      </c>
      <c r="AB463" s="851">
        <f t="shared" si="76"/>
        <v>0</v>
      </c>
      <c r="AC463" s="851">
        <f t="shared" si="76"/>
        <v>0</v>
      </c>
      <c r="AD463" s="853">
        <f t="shared" si="76"/>
        <v>0</v>
      </c>
    </row>
    <row r="464" spans="2:30" s="971" customFormat="1" ht="15" customHeight="1" x14ac:dyDescent="0.2">
      <c r="B464" s="840"/>
      <c r="C464" s="970" t="str">
        <f>IF(B464="","",VLOOKUP(B464,'E8. KKauf_Berechnung'!$B$11:$D$140,2,0))</f>
        <v/>
      </c>
      <c r="D464" s="841"/>
      <c r="E464" s="842"/>
      <c r="F464" s="836"/>
      <c r="G464" s="836"/>
      <c r="H464" s="836"/>
      <c r="I464" s="843">
        <f t="shared" si="80"/>
        <v>0</v>
      </c>
      <c r="J464" s="836"/>
      <c r="K464" s="843">
        <f t="shared" si="81"/>
        <v>0</v>
      </c>
      <c r="L464" s="849">
        <f>IFERROR(VLOOKUP($D464,Listen!$F$3:$H$39,2,0),0)</f>
        <v>0</v>
      </c>
      <c r="M464" s="849">
        <f>IFERROR(VLOOKUP($D464,Listen!$F$3:$H$39,3,0),0)</f>
        <v>0</v>
      </c>
      <c r="N464" s="1115">
        <f t="shared" si="78"/>
        <v>0</v>
      </c>
      <c r="O464" s="1115">
        <f t="shared" si="82"/>
        <v>0</v>
      </c>
      <c r="P464" s="1115">
        <f t="shared" si="82"/>
        <v>0</v>
      </c>
      <c r="Q464" s="1115">
        <f t="shared" si="82"/>
        <v>0</v>
      </c>
      <c r="R464" s="1115">
        <f t="shared" si="82"/>
        <v>0</v>
      </c>
      <c r="S464" s="1115">
        <f t="shared" si="82"/>
        <v>0</v>
      </c>
      <c r="T464" s="1115">
        <f t="shared" si="82"/>
        <v>0</v>
      </c>
      <c r="U464" s="851">
        <f t="shared" si="83"/>
        <v>0</v>
      </c>
      <c r="V464" s="852">
        <f>IF(E464='A. Allgemeine Informationen'!$D$14,$K464-W464,HLOOKUP('A. Allgemeine Informationen'!$D$14-1,$X$5:$AD$2005,ROW(E464)-4,FALSE)-$W464)</f>
        <v>0</v>
      </c>
      <c r="W464" s="851">
        <f>HLOOKUP('A. Allgemeine Informationen'!$D$14,$X$5:$AD$2005,ROW(E464)-4,FALSE)</f>
        <v>0</v>
      </c>
      <c r="X464" s="851">
        <f t="shared" si="79"/>
        <v>0</v>
      </c>
      <c r="Y464" s="851">
        <f t="shared" si="76"/>
        <v>0</v>
      </c>
      <c r="Z464" s="851">
        <f t="shared" si="76"/>
        <v>0</v>
      </c>
      <c r="AA464" s="851">
        <f t="shared" si="76"/>
        <v>0</v>
      </c>
      <c r="AB464" s="851">
        <f t="shared" si="76"/>
        <v>0</v>
      </c>
      <c r="AC464" s="851">
        <f t="shared" si="76"/>
        <v>0</v>
      </c>
      <c r="AD464" s="853">
        <f t="shared" si="76"/>
        <v>0</v>
      </c>
    </row>
    <row r="465" spans="2:30" s="971" customFormat="1" ht="15" customHeight="1" x14ac:dyDescent="0.2">
      <c r="B465" s="840"/>
      <c r="C465" s="970" t="str">
        <f>IF(B465="","",VLOOKUP(B465,'E8. KKauf_Berechnung'!$B$11:$D$140,2,0))</f>
        <v/>
      </c>
      <c r="D465" s="841"/>
      <c r="E465" s="842"/>
      <c r="F465" s="836"/>
      <c r="G465" s="836"/>
      <c r="H465" s="836"/>
      <c r="I465" s="843">
        <f t="shared" si="80"/>
        <v>0</v>
      </c>
      <c r="J465" s="836"/>
      <c r="K465" s="843">
        <f t="shared" si="81"/>
        <v>0</v>
      </c>
      <c r="L465" s="849">
        <f>IFERROR(VLOOKUP($D465,Listen!$F$3:$H$39,2,0),0)</f>
        <v>0</v>
      </c>
      <c r="M465" s="849">
        <f>IFERROR(VLOOKUP($D465,Listen!$F$3:$H$39,3,0),0)</f>
        <v>0</v>
      </c>
      <c r="N465" s="1115">
        <f t="shared" si="78"/>
        <v>0</v>
      </c>
      <c r="O465" s="1115">
        <f t="shared" si="82"/>
        <v>0</v>
      </c>
      <c r="P465" s="1115">
        <f t="shared" si="82"/>
        <v>0</v>
      </c>
      <c r="Q465" s="1115">
        <f t="shared" si="82"/>
        <v>0</v>
      </c>
      <c r="R465" s="1115">
        <f t="shared" si="82"/>
        <v>0</v>
      </c>
      <c r="S465" s="1115">
        <f t="shared" si="82"/>
        <v>0</v>
      </c>
      <c r="T465" s="1115">
        <f t="shared" si="82"/>
        <v>0</v>
      </c>
      <c r="U465" s="851">
        <f t="shared" si="83"/>
        <v>0</v>
      </c>
      <c r="V465" s="852">
        <f>IF(E465='A. Allgemeine Informationen'!$D$14,$K465-W465,HLOOKUP('A. Allgemeine Informationen'!$D$14-1,$X$5:$AD$2005,ROW(E465)-4,FALSE)-$W465)</f>
        <v>0</v>
      </c>
      <c r="W465" s="851">
        <f>HLOOKUP('A. Allgemeine Informationen'!$D$14,$X$5:$AD$2005,ROW(E465)-4,FALSE)</f>
        <v>0</v>
      </c>
      <c r="X465" s="851">
        <f t="shared" si="79"/>
        <v>0</v>
      </c>
      <c r="Y465" s="851">
        <f t="shared" si="76"/>
        <v>0</v>
      </c>
      <c r="Z465" s="851">
        <f t="shared" si="76"/>
        <v>0</v>
      </c>
      <c r="AA465" s="851">
        <f t="shared" si="76"/>
        <v>0</v>
      </c>
      <c r="AB465" s="851">
        <f t="shared" si="76"/>
        <v>0</v>
      </c>
      <c r="AC465" s="851">
        <f t="shared" si="76"/>
        <v>0</v>
      </c>
      <c r="AD465" s="853">
        <f t="shared" si="76"/>
        <v>0</v>
      </c>
    </row>
    <row r="466" spans="2:30" s="971" customFormat="1" ht="15" customHeight="1" x14ac:dyDescent="0.2">
      <c r="B466" s="840"/>
      <c r="C466" s="970" t="str">
        <f>IF(B466="","",VLOOKUP(B466,'E8. KKauf_Berechnung'!$B$11:$D$140,2,0))</f>
        <v/>
      </c>
      <c r="D466" s="841"/>
      <c r="E466" s="842"/>
      <c r="F466" s="836"/>
      <c r="G466" s="836"/>
      <c r="H466" s="836"/>
      <c r="I466" s="843">
        <f t="shared" si="80"/>
        <v>0</v>
      </c>
      <c r="J466" s="836"/>
      <c r="K466" s="843">
        <f t="shared" si="81"/>
        <v>0</v>
      </c>
      <c r="L466" s="849">
        <f>IFERROR(VLOOKUP($D466,Listen!$F$3:$H$39,2,0),0)</f>
        <v>0</v>
      </c>
      <c r="M466" s="849">
        <f>IFERROR(VLOOKUP($D466,Listen!$F$3:$H$39,3,0),0)</f>
        <v>0</v>
      </c>
      <c r="N466" s="1115">
        <f t="shared" si="78"/>
        <v>0</v>
      </c>
      <c r="O466" s="1115">
        <f t="shared" si="82"/>
        <v>0</v>
      </c>
      <c r="P466" s="1115">
        <f t="shared" si="82"/>
        <v>0</v>
      </c>
      <c r="Q466" s="1115">
        <f t="shared" si="82"/>
        <v>0</v>
      </c>
      <c r="R466" s="1115">
        <f t="shared" si="82"/>
        <v>0</v>
      </c>
      <c r="S466" s="1115">
        <f t="shared" si="82"/>
        <v>0</v>
      </c>
      <c r="T466" s="1115">
        <f t="shared" si="82"/>
        <v>0</v>
      </c>
      <c r="U466" s="851">
        <f t="shared" si="83"/>
        <v>0</v>
      </c>
      <c r="V466" s="852">
        <f>IF(E466='A. Allgemeine Informationen'!$D$14,$K466-W466,HLOOKUP('A. Allgemeine Informationen'!$D$14-1,$X$5:$AD$2005,ROW(E466)-4,FALSE)-$W466)</f>
        <v>0</v>
      </c>
      <c r="W466" s="851">
        <f>HLOOKUP('A. Allgemeine Informationen'!$D$14,$X$5:$AD$2005,ROW(E466)-4,FALSE)</f>
        <v>0</v>
      </c>
      <c r="X466" s="851">
        <f t="shared" si="79"/>
        <v>0</v>
      </c>
      <c r="Y466" s="851">
        <f t="shared" si="76"/>
        <v>0</v>
      </c>
      <c r="Z466" s="851">
        <f t="shared" si="76"/>
        <v>0</v>
      </c>
      <c r="AA466" s="851">
        <f t="shared" si="76"/>
        <v>0</v>
      </c>
      <c r="AB466" s="851">
        <f t="shared" si="76"/>
        <v>0</v>
      </c>
      <c r="AC466" s="851">
        <f t="shared" si="76"/>
        <v>0</v>
      </c>
      <c r="AD466" s="853">
        <f t="shared" si="76"/>
        <v>0</v>
      </c>
    </row>
    <row r="467" spans="2:30" s="971" customFormat="1" ht="15" customHeight="1" x14ac:dyDescent="0.2">
      <c r="B467" s="840"/>
      <c r="C467" s="970" t="str">
        <f>IF(B467="","",VLOOKUP(B467,'E8. KKauf_Berechnung'!$B$11:$D$140,2,0))</f>
        <v/>
      </c>
      <c r="D467" s="841"/>
      <c r="E467" s="842"/>
      <c r="F467" s="836"/>
      <c r="G467" s="836"/>
      <c r="H467" s="836"/>
      <c r="I467" s="843">
        <f t="shared" si="80"/>
        <v>0</v>
      </c>
      <c r="J467" s="836"/>
      <c r="K467" s="843">
        <f t="shared" si="81"/>
        <v>0</v>
      </c>
      <c r="L467" s="849">
        <f>IFERROR(VLOOKUP($D467,Listen!$F$3:$H$39,2,0),0)</f>
        <v>0</v>
      </c>
      <c r="M467" s="849">
        <f>IFERROR(VLOOKUP($D467,Listen!$F$3:$H$39,3,0),0)</f>
        <v>0</v>
      </c>
      <c r="N467" s="1115">
        <f t="shared" si="78"/>
        <v>0</v>
      </c>
      <c r="O467" s="1115">
        <f t="shared" si="82"/>
        <v>0</v>
      </c>
      <c r="P467" s="1115">
        <f t="shared" si="82"/>
        <v>0</v>
      </c>
      <c r="Q467" s="1115">
        <f t="shared" si="82"/>
        <v>0</v>
      </c>
      <c r="R467" s="1115">
        <f t="shared" si="82"/>
        <v>0</v>
      </c>
      <c r="S467" s="1115">
        <f t="shared" si="82"/>
        <v>0</v>
      </c>
      <c r="T467" s="1115">
        <f t="shared" si="82"/>
        <v>0</v>
      </c>
      <c r="U467" s="851">
        <f t="shared" si="83"/>
        <v>0</v>
      </c>
      <c r="V467" s="852">
        <f>IF(E467='A. Allgemeine Informationen'!$D$14,$K467-W467,HLOOKUP('A. Allgemeine Informationen'!$D$14-1,$X$5:$AD$2005,ROW(E467)-4,FALSE)-$W467)</f>
        <v>0</v>
      </c>
      <c r="W467" s="851">
        <f>HLOOKUP('A. Allgemeine Informationen'!$D$14,$X$5:$AD$2005,ROW(E467)-4,FALSE)</f>
        <v>0</v>
      </c>
      <c r="X467" s="851">
        <f t="shared" si="79"/>
        <v>0</v>
      </c>
      <c r="Y467" s="851">
        <f t="shared" si="76"/>
        <v>0</v>
      </c>
      <c r="Z467" s="851">
        <f t="shared" si="76"/>
        <v>0</v>
      </c>
      <c r="AA467" s="851">
        <f t="shared" si="76"/>
        <v>0</v>
      </c>
      <c r="AB467" s="851">
        <f t="shared" si="76"/>
        <v>0</v>
      </c>
      <c r="AC467" s="851">
        <f t="shared" si="76"/>
        <v>0</v>
      </c>
      <c r="AD467" s="853">
        <f t="shared" si="76"/>
        <v>0</v>
      </c>
    </row>
    <row r="468" spans="2:30" s="971" customFormat="1" ht="15" customHeight="1" x14ac:dyDescent="0.2">
      <c r="B468" s="840"/>
      <c r="C468" s="970" t="str">
        <f>IF(B468="","",VLOOKUP(B468,'E8. KKauf_Berechnung'!$B$11:$D$140,2,0))</f>
        <v/>
      </c>
      <c r="D468" s="841"/>
      <c r="E468" s="842"/>
      <c r="F468" s="836"/>
      <c r="G468" s="836"/>
      <c r="H468" s="836"/>
      <c r="I468" s="843">
        <f t="shared" si="80"/>
        <v>0</v>
      </c>
      <c r="J468" s="836"/>
      <c r="K468" s="843">
        <f t="shared" si="81"/>
        <v>0</v>
      </c>
      <c r="L468" s="849">
        <f>IFERROR(VLOOKUP($D468,Listen!$F$3:$H$39,2,0),0)</f>
        <v>0</v>
      </c>
      <c r="M468" s="849">
        <f>IFERROR(VLOOKUP($D468,Listen!$F$3:$H$39,3,0),0)</f>
        <v>0</v>
      </c>
      <c r="N468" s="1115">
        <f t="shared" si="78"/>
        <v>0</v>
      </c>
      <c r="O468" s="1115">
        <f t="shared" si="82"/>
        <v>0</v>
      </c>
      <c r="P468" s="1115">
        <f t="shared" si="82"/>
        <v>0</v>
      </c>
      <c r="Q468" s="1115">
        <f t="shared" si="82"/>
        <v>0</v>
      </c>
      <c r="R468" s="1115">
        <f t="shared" si="82"/>
        <v>0</v>
      </c>
      <c r="S468" s="1115">
        <f t="shared" si="82"/>
        <v>0</v>
      </c>
      <c r="T468" s="1115">
        <f t="shared" si="82"/>
        <v>0</v>
      </c>
      <c r="U468" s="851">
        <f t="shared" si="83"/>
        <v>0</v>
      </c>
      <c r="V468" s="852">
        <f>IF(E468='A. Allgemeine Informationen'!$D$14,$K468-W468,HLOOKUP('A. Allgemeine Informationen'!$D$14-1,$X$5:$AD$2005,ROW(E468)-4,FALSE)-$W468)</f>
        <v>0</v>
      </c>
      <c r="W468" s="851">
        <f>HLOOKUP('A. Allgemeine Informationen'!$D$14,$X$5:$AD$2005,ROW(E468)-4,FALSE)</f>
        <v>0</v>
      </c>
      <c r="X468" s="851">
        <f t="shared" si="79"/>
        <v>0</v>
      </c>
      <c r="Y468" s="851">
        <f t="shared" si="76"/>
        <v>0</v>
      </c>
      <c r="Z468" s="851">
        <f t="shared" si="76"/>
        <v>0</v>
      </c>
      <c r="AA468" s="851">
        <f t="shared" si="76"/>
        <v>0</v>
      </c>
      <c r="AB468" s="851">
        <f t="shared" si="76"/>
        <v>0</v>
      </c>
      <c r="AC468" s="851">
        <f t="shared" si="76"/>
        <v>0</v>
      </c>
      <c r="AD468" s="853">
        <f t="shared" si="76"/>
        <v>0</v>
      </c>
    </row>
    <row r="469" spans="2:30" s="971" customFormat="1" ht="15" customHeight="1" x14ac:dyDescent="0.2">
      <c r="B469" s="840"/>
      <c r="C469" s="970" t="str">
        <f>IF(B469="","",VLOOKUP(B469,'E8. KKauf_Berechnung'!$B$11:$D$140,2,0))</f>
        <v/>
      </c>
      <c r="D469" s="841"/>
      <c r="E469" s="842"/>
      <c r="F469" s="836"/>
      <c r="G469" s="836"/>
      <c r="H469" s="836"/>
      <c r="I469" s="843">
        <f t="shared" si="80"/>
        <v>0</v>
      </c>
      <c r="J469" s="836"/>
      <c r="K469" s="843">
        <f t="shared" si="81"/>
        <v>0</v>
      </c>
      <c r="L469" s="849">
        <f>IFERROR(VLOOKUP($D469,Listen!$F$3:$H$39,2,0),0)</f>
        <v>0</v>
      </c>
      <c r="M469" s="849">
        <f>IFERROR(VLOOKUP($D469,Listen!$F$3:$H$39,3,0),0)</f>
        <v>0</v>
      </c>
      <c r="N469" s="1115">
        <f t="shared" si="78"/>
        <v>0</v>
      </c>
      <c r="O469" s="1115">
        <f t="shared" si="82"/>
        <v>0</v>
      </c>
      <c r="P469" s="1115">
        <f t="shared" si="82"/>
        <v>0</v>
      </c>
      <c r="Q469" s="1115">
        <f t="shared" si="82"/>
        <v>0</v>
      </c>
      <c r="R469" s="1115">
        <f t="shared" si="82"/>
        <v>0</v>
      </c>
      <c r="S469" s="1115">
        <f t="shared" si="82"/>
        <v>0</v>
      </c>
      <c r="T469" s="1115">
        <f t="shared" si="82"/>
        <v>0</v>
      </c>
      <c r="U469" s="851">
        <f t="shared" si="83"/>
        <v>0</v>
      </c>
      <c r="V469" s="852">
        <f>IF(E469='A. Allgemeine Informationen'!$D$14,$K469-W469,HLOOKUP('A. Allgemeine Informationen'!$D$14-1,$X$5:$AD$2005,ROW(E469)-4,FALSE)-$W469)</f>
        <v>0</v>
      </c>
      <c r="W469" s="851">
        <f>HLOOKUP('A. Allgemeine Informationen'!$D$14,$X$5:$AD$2005,ROW(E469)-4,FALSE)</f>
        <v>0</v>
      </c>
      <c r="X469" s="851">
        <f t="shared" si="79"/>
        <v>0</v>
      </c>
      <c r="Y469" s="851">
        <f t="shared" si="76"/>
        <v>0</v>
      </c>
      <c r="Z469" s="851">
        <f t="shared" si="76"/>
        <v>0</v>
      </c>
      <c r="AA469" s="851">
        <f t="shared" si="76"/>
        <v>0</v>
      </c>
      <c r="AB469" s="851">
        <f t="shared" si="76"/>
        <v>0</v>
      </c>
      <c r="AC469" s="851">
        <f t="shared" si="76"/>
        <v>0</v>
      </c>
      <c r="AD469" s="853">
        <f t="shared" si="76"/>
        <v>0</v>
      </c>
    </row>
    <row r="470" spans="2:30" s="971" customFormat="1" ht="15" customHeight="1" x14ac:dyDescent="0.2">
      <c r="B470" s="840"/>
      <c r="C470" s="970" t="str">
        <f>IF(B470="","",VLOOKUP(B470,'E8. KKauf_Berechnung'!$B$11:$D$140,2,0))</f>
        <v/>
      </c>
      <c r="D470" s="841"/>
      <c r="E470" s="842"/>
      <c r="F470" s="836"/>
      <c r="G470" s="836"/>
      <c r="H470" s="836"/>
      <c r="I470" s="843">
        <f t="shared" si="80"/>
        <v>0</v>
      </c>
      <c r="J470" s="836"/>
      <c r="K470" s="843">
        <f t="shared" si="81"/>
        <v>0</v>
      </c>
      <c r="L470" s="849">
        <f>IFERROR(VLOOKUP($D470,Listen!$F$3:$H$39,2,0),0)</f>
        <v>0</v>
      </c>
      <c r="M470" s="849">
        <f>IFERROR(VLOOKUP($D470,Listen!$F$3:$H$39,3,0),0)</f>
        <v>0</v>
      </c>
      <c r="N470" s="1115">
        <f t="shared" si="78"/>
        <v>0</v>
      </c>
      <c r="O470" s="1115">
        <f t="shared" si="82"/>
        <v>0</v>
      </c>
      <c r="P470" s="1115">
        <f t="shared" si="82"/>
        <v>0</v>
      </c>
      <c r="Q470" s="1115">
        <f t="shared" si="82"/>
        <v>0</v>
      </c>
      <c r="R470" s="1115">
        <f t="shared" si="82"/>
        <v>0</v>
      </c>
      <c r="S470" s="1115">
        <f t="shared" si="82"/>
        <v>0</v>
      </c>
      <c r="T470" s="1115">
        <f t="shared" si="82"/>
        <v>0</v>
      </c>
      <c r="U470" s="851">
        <f t="shared" si="83"/>
        <v>0</v>
      </c>
      <c r="V470" s="852">
        <f>IF(E470='A. Allgemeine Informationen'!$D$14,$K470-W470,HLOOKUP('A. Allgemeine Informationen'!$D$14-1,$X$5:$AD$2005,ROW(E470)-4,FALSE)-$W470)</f>
        <v>0</v>
      </c>
      <c r="W470" s="851">
        <f>HLOOKUP('A. Allgemeine Informationen'!$D$14,$X$5:$AD$2005,ROW(E470)-4,FALSE)</f>
        <v>0</v>
      </c>
      <c r="X470" s="851">
        <f t="shared" si="79"/>
        <v>0</v>
      </c>
      <c r="Y470" s="851">
        <f t="shared" si="76"/>
        <v>0</v>
      </c>
      <c r="Z470" s="851">
        <f t="shared" si="76"/>
        <v>0</v>
      </c>
      <c r="AA470" s="851">
        <f t="shared" si="76"/>
        <v>0</v>
      </c>
      <c r="AB470" s="851">
        <f t="shared" si="76"/>
        <v>0</v>
      </c>
      <c r="AC470" s="851">
        <f t="shared" si="76"/>
        <v>0</v>
      </c>
      <c r="AD470" s="853">
        <f t="shared" si="76"/>
        <v>0</v>
      </c>
    </row>
    <row r="471" spans="2:30" s="971" customFormat="1" ht="15" customHeight="1" x14ac:dyDescent="0.2">
      <c r="B471" s="840"/>
      <c r="C471" s="970" t="str">
        <f>IF(B471="","",VLOOKUP(B471,'E8. KKauf_Berechnung'!$B$11:$D$140,2,0))</f>
        <v/>
      </c>
      <c r="D471" s="841"/>
      <c r="E471" s="842"/>
      <c r="F471" s="836"/>
      <c r="G471" s="836"/>
      <c r="H471" s="836"/>
      <c r="I471" s="843">
        <f t="shared" si="80"/>
        <v>0</v>
      </c>
      <c r="J471" s="836"/>
      <c r="K471" s="843">
        <f t="shared" si="81"/>
        <v>0</v>
      </c>
      <c r="L471" s="849">
        <f>IFERROR(VLOOKUP($D471,Listen!$F$3:$H$39,2,0),0)</f>
        <v>0</v>
      </c>
      <c r="M471" s="849">
        <f>IFERROR(VLOOKUP($D471,Listen!$F$3:$H$39,3,0),0)</f>
        <v>0</v>
      </c>
      <c r="N471" s="1115">
        <f t="shared" si="78"/>
        <v>0</v>
      </c>
      <c r="O471" s="1115">
        <f t="shared" ref="O471:T486" si="84">N471</f>
        <v>0</v>
      </c>
      <c r="P471" s="1115">
        <f t="shared" si="84"/>
        <v>0</v>
      </c>
      <c r="Q471" s="1115">
        <f t="shared" si="84"/>
        <v>0</v>
      </c>
      <c r="R471" s="1115">
        <f t="shared" si="84"/>
        <v>0</v>
      </c>
      <c r="S471" s="1115">
        <f t="shared" si="84"/>
        <v>0</v>
      </c>
      <c r="T471" s="1115">
        <f t="shared" si="84"/>
        <v>0</v>
      </c>
      <c r="U471" s="851">
        <f t="shared" si="83"/>
        <v>0</v>
      </c>
      <c r="V471" s="852">
        <f>IF(E471='A. Allgemeine Informationen'!$D$14,$K471-W471,HLOOKUP('A. Allgemeine Informationen'!$D$14-1,$X$5:$AD$2005,ROW(E471)-4,FALSE)-$W471)</f>
        <v>0</v>
      </c>
      <c r="W471" s="851">
        <f>HLOOKUP('A. Allgemeine Informationen'!$D$14,$X$5:$AD$2005,ROW(E471)-4,FALSE)</f>
        <v>0</v>
      </c>
      <c r="X471" s="851">
        <f t="shared" si="79"/>
        <v>0</v>
      </c>
      <c r="Y471" s="851">
        <f t="shared" si="76"/>
        <v>0</v>
      </c>
      <c r="Z471" s="851">
        <f t="shared" si="76"/>
        <v>0</v>
      </c>
      <c r="AA471" s="851">
        <f t="shared" si="76"/>
        <v>0</v>
      </c>
      <c r="AB471" s="851">
        <f t="shared" si="76"/>
        <v>0</v>
      </c>
      <c r="AC471" s="851">
        <f t="shared" si="76"/>
        <v>0</v>
      </c>
      <c r="AD471" s="853">
        <f t="shared" si="76"/>
        <v>0</v>
      </c>
    </row>
    <row r="472" spans="2:30" s="971" customFormat="1" ht="15" customHeight="1" x14ac:dyDescent="0.2">
      <c r="B472" s="840"/>
      <c r="C472" s="970" t="str">
        <f>IF(B472="","",VLOOKUP(B472,'E8. KKauf_Berechnung'!$B$11:$D$140,2,0))</f>
        <v/>
      </c>
      <c r="D472" s="841"/>
      <c r="E472" s="842"/>
      <c r="F472" s="836"/>
      <c r="G472" s="836"/>
      <c r="H472" s="836"/>
      <c r="I472" s="843">
        <f t="shared" si="80"/>
        <v>0</v>
      </c>
      <c r="J472" s="836"/>
      <c r="K472" s="843">
        <f t="shared" si="81"/>
        <v>0</v>
      </c>
      <c r="L472" s="849">
        <f>IFERROR(VLOOKUP($D472,Listen!$F$3:$H$39,2,0),0)</f>
        <v>0</v>
      </c>
      <c r="M472" s="849">
        <f>IFERROR(VLOOKUP($D472,Listen!$F$3:$H$39,3,0),0)</f>
        <v>0</v>
      </c>
      <c r="N472" s="1115">
        <f t="shared" si="78"/>
        <v>0</v>
      </c>
      <c r="O472" s="1115">
        <f t="shared" si="84"/>
        <v>0</v>
      </c>
      <c r="P472" s="1115">
        <f t="shared" si="84"/>
        <v>0</v>
      </c>
      <c r="Q472" s="1115">
        <f t="shared" si="84"/>
        <v>0</v>
      </c>
      <c r="R472" s="1115">
        <f t="shared" si="84"/>
        <v>0</v>
      </c>
      <c r="S472" s="1115">
        <f t="shared" si="84"/>
        <v>0</v>
      </c>
      <c r="T472" s="1115">
        <f t="shared" si="84"/>
        <v>0</v>
      </c>
      <c r="U472" s="851">
        <f t="shared" si="83"/>
        <v>0</v>
      </c>
      <c r="V472" s="852">
        <f>IF(E472='A. Allgemeine Informationen'!$D$14,$K472-W472,HLOOKUP('A. Allgemeine Informationen'!$D$14-1,$X$5:$AD$2005,ROW(E472)-4,FALSE)-$W472)</f>
        <v>0</v>
      </c>
      <c r="W472" s="851">
        <f>HLOOKUP('A. Allgemeine Informationen'!$D$14,$X$5:$AD$2005,ROW(E472)-4,FALSE)</f>
        <v>0</v>
      </c>
      <c r="X472" s="851">
        <f t="shared" si="79"/>
        <v>0</v>
      </c>
      <c r="Y472" s="851">
        <f t="shared" si="76"/>
        <v>0</v>
      </c>
      <c r="Z472" s="851">
        <f t="shared" si="76"/>
        <v>0</v>
      </c>
      <c r="AA472" s="851">
        <f t="shared" si="76"/>
        <v>0</v>
      </c>
      <c r="AB472" s="851">
        <f t="shared" si="76"/>
        <v>0</v>
      </c>
      <c r="AC472" s="851">
        <f t="shared" si="76"/>
        <v>0</v>
      </c>
      <c r="AD472" s="853">
        <f t="shared" si="76"/>
        <v>0</v>
      </c>
    </row>
    <row r="473" spans="2:30" s="971" customFormat="1" ht="15" customHeight="1" x14ac:dyDescent="0.2">
      <c r="B473" s="840"/>
      <c r="C473" s="970" t="str">
        <f>IF(B473="","",VLOOKUP(B473,'E8. KKauf_Berechnung'!$B$11:$D$140,2,0))</f>
        <v/>
      </c>
      <c r="D473" s="841"/>
      <c r="E473" s="842"/>
      <c r="F473" s="836"/>
      <c r="G473" s="836"/>
      <c r="H473" s="836"/>
      <c r="I473" s="843">
        <f t="shared" si="80"/>
        <v>0</v>
      </c>
      <c r="J473" s="836"/>
      <c r="K473" s="843">
        <f t="shared" si="81"/>
        <v>0</v>
      </c>
      <c r="L473" s="849">
        <f>IFERROR(VLOOKUP($D473,Listen!$F$3:$H$39,2,0),0)</f>
        <v>0</v>
      </c>
      <c r="M473" s="849">
        <f>IFERROR(VLOOKUP($D473,Listen!$F$3:$H$39,3,0),0)</f>
        <v>0</v>
      </c>
      <c r="N473" s="1115">
        <f t="shared" si="78"/>
        <v>0</v>
      </c>
      <c r="O473" s="1115">
        <f t="shared" si="84"/>
        <v>0</v>
      </c>
      <c r="P473" s="1115">
        <f t="shared" si="84"/>
        <v>0</v>
      </c>
      <c r="Q473" s="1115">
        <f t="shared" si="84"/>
        <v>0</v>
      </c>
      <c r="R473" s="1115">
        <f t="shared" si="84"/>
        <v>0</v>
      </c>
      <c r="S473" s="1115">
        <f t="shared" si="84"/>
        <v>0</v>
      </c>
      <c r="T473" s="1115">
        <f t="shared" si="84"/>
        <v>0</v>
      </c>
      <c r="U473" s="851">
        <f t="shared" si="83"/>
        <v>0</v>
      </c>
      <c r="V473" s="852">
        <f>IF(E473='A. Allgemeine Informationen'!$D$14,$K473-W473,HLOOKUP('A. Allgemeine Informationen'!$D$14-1,$X$5:$AD$2005,ROW(E473)-4,FALSE)-$W473)</f>
        <v>0</v>
      </c>
      <c r="W473" s="851">
        <f>HLOOKUP('A. Allgemeine Informationen'!$D$14,$X$5:$AD$2005,ROW(E473)-4,FALSE)</f>
        <v>0</v>
      </c>
      <c r="X473" s="851">
        <f t="shared" si="79"/>
        <v>0</v>
      </c>
      <c r="Y473" s="851">
        <f t="shared" si="76"/>
        <v>0</v>
      </c>
      <c r="Z473" s="851">
        <f t="shared" si="76"/>
        <v>0</v>
      </c>
      <c r="AA473" s="851">
        <f t="shared" si="76"/>
        <v>0</v>
      </c>
      <c r="AB473" s="851">
        <f t="shared" si="76"/>
        <v>0</v>
      </c>
      <c r="AC473" s="851">
        <f t="shared" si="76"/>
        <v>0</v>
      </c>
      <c r="AD473" s="853">
        <f t="shared" si="76"/>
        <v>0</v>
      </c>
    </row>
    <row r="474" spans="2:30" s="971" customFormat="1" ht="15" customHeight="1" x14ac:dyDescent="0.2">
      <c r="B474" s="840"/>
      <c r="C474" s="970" t="str">
        <f>IF(B474="","",VLOOKUP(B474,'E8. KKauf_Berechnung'!$B$11:$D$140,2,0))</f>
        <v/>
      </c>
      <c r="D474" s="841"/>
      <c r="E474" s="842"/>
      <c r="F474" s="836"/>
      <c r="G474" s="836"/>
      <c r="H474" s="836"/>
      <c r="I474" s="843">
        <f t="shared" si="80"/>
        <v>0</v>
      </c>
      <c r="J474" s="836"/>
      <c r="K474" s="843">
        <f t="shared" si="81"/>
        <v>0</v>
      </c>
      <c r="L474" s="849">
        <f>IFERROR(VLOOKUP($D474,Listen!$F$3:$H$39,2,0),0)</f>
        <v>0</v>
      </c>
      <c r="M474" s="849">
        <f>IFERROR(VLOOKUP($D474,Listen!$F$3:$H$39,3,0),0)</f>
        <v>0</v>
      </c>
      <c r="N474" s="1115">
        <f t="shared" si="78"/>
        <v>0</v>
      </c>
      <c r="O474" s="1115">
        <f t="shared" si="84"/>
        <v>0</v>
      </c>
      <c r="P474" s="1115">
        <f t="shared" si="84"/>
        <v>0</v>
      </c>
      <c r="Q474" s="1115">
        <f t="shared" si="84"/>
        <v>0</v>
      </c>
      <c r="R474" s="1115">
        <f t="shared" si="84"/>
        <v>0</v>
      </c>
      <c r="S474" s="1115">
        <f t="shared" si="84"/>
        <v>0</v>
      </c>
      <c r="T474" s="1115">
        <f t="shared" si="84"/>
        <v>0</v>
      </c>
      <c r="U474" s="851">
        <f t="shared" si="83"/>
        <v>0</v>
      </c>
      <c r="V474" s="852">
        <f>IF(E474='A. Allgemeine Informationen'!$D$14,$K474-W474,HLOOKUP('A. Allgemeine Informationen'!$D$14-1,$X$5:$AD$2005,ROW(E474)-4,FALSE)-$W474)</f>
        <v>0</v>
      </c>
      <c r="W474" s="851">
        <f>HLOOKUP('A. Allgemeine Informationen'!$D$14,$X$5:$AD$2005,ROW(E474)-4,FALSE)</f>
        <v>0</v>
      </c>
      <c r="X474" s="851">
        <f t="shared" si="79"/>
        <v>0</v>
      </c>
      <c r="Y474" s="851">
        <f t="shared" si="76"/>
        <v>0</v>
      </c>
      <c r="Z474" s="851">
        <f t="shared" si="76"/>
        <v>0</v>
      </c>
      <c r="AA474" s="851">
        <f t="shared" si="76"/>
        <v>0</v>
      </c>
      <c r="AB474" s="851">
        <f t="shared" si="76"/>
        <v>0</v>
      </c>
      <c r="AC474" s="851">
        <f t="shared" si="76"/>
        <v>0</v>
      </c>
      <c r="AD474" s="853">
        <f t="shared" si="76"/>
        <v>0</v>
      </c>
    </row>
    <row r="475" spans="2:30" s="971" customFormat="1" ht="15" customHeight="1" x14ac:dyDescent="0.2">
      <c r="B475" s="840"/>
      <c r="C475" s="970" t="str">
        <f>IF(B475="","",VLOOKUP(B475,'E8. KKauf_Berechnung'!$B$11:$D$140,2,0))</f>
        <v/>
      </c>
      <c r="D475" s="841"/>
      <c r="E475" s="842"/>
      <c r="F475" s="836"/>
      <c r="G475" s="836"/>
      <c r="H475" s="836"/>
      <c r="I475" s="843">
        <f t="shared" si="80"/>
        <v>0</v>
      </c>
      <c r="J475" s="836"/>
      <c r="K475" s="843">
        <f t="shared" si="81"/>
        <v>0</v>
      </c>
      <c r="L475" s="849">
        <f>IFERROR(VLOOKUP($D475,Listen!$F$3:$H$39,2,0),0)</f>
        <v>0</v>
      </c>
      <c r="M475" s="849">
        <f>IFERROR(VLOOKUP($D475,Listen!$F$3:$H$39,3,0),0)</f>
        <v>0</v>
      </c>
      <c r="N475" s="1115">
        <f t="shared" si="78"/>
        <v>0</v>
      </c>
      <c r="O475" s="1115">
        <f t="shared" si="84"/>
        <v>0</v>
      </c>
      <c r="P475" s="1115">
        <f t="shared" si="84"/>
        <v>0</v>
      </c>
      <c r="Q475" s="1115">
        <f t="shared" si="84"/>
        <v>0</v>
      </c>
      <c r="R475" s="1115">
        <f t="shared" si="84"/>
        <v>0</v>
      </c>
      <c r="S475" s="1115">
        <f t="shared" si="84"/>
        <v>0</v>
      </c>
      <c r="T475" s="1115">
        <f t="shared" si="84"/>
        <v>0</v>
      </c>
      <c r="U475" s="851">
        <f t="shared" si="83"/>
        <v>0</v>
      </c>
      <c r="V475" s="852">
        <f>IF(E475='A. Allgemeine Informationen'!$D$14,$K475-W475,HLOOKUP('A. Allgemeine Informationen'!$D$14-1,$X$5:$AD$2005,ROW(E475)-4,FALSE)-$W475)</f>
        <v>0</v>
      </c>
      <c r="W475" s="851">
        <f>HLOOKUP('A. Allgemeine Informationen'!$D$14,$X$5:$AD$2005,ROW(E475)-4,FALSE)</f>
        <v>0</v>
      </c>
      <c r="X475" s="851">
        <f t="shared" si="79"/>
        <v>0</v>
      </c>
      <c r="Y475" s="851">
        <f t="shared" si="76"/>
        <v>0</v>
      </c>
      <c r="Z475" s="851">
        <f t="shared" si="76"/>
        <v>0</v>
      </c>
      <c r="AA475" s="851">
        <f t="shared" si="76"/>
        <v>0</v>
      </c>
      <c r="AB475" s="851">
        <f t="shared" si="76"/>
        <v>0</v>
      </c>
      <c r="AC475" s="851">
        <f t="shared" si="76"/>
        <v>0</v>
      </c>
      <c r="AD475" s="853">
        <f t="shared" si="76"/>
        <v>0</v>
      </c>
    </row>
    <row r="476" spans="2:30" s="971" customFormat="1" ht="15" customHeight="1" x14ac:dyDescent="0.2">
      <c r="B476" s="840"/>
      <c r="C476" s="970" t="str">
        <f>IF(B476="","",VLOOKUP(B476,'E8. KKauf_Berechnung'!$B$11:$D$140,2,0))</f>
        <v/>
      </c>
      <c r="D476" s="841"/>
      <c r="E476" s="842"/>
      <c r="F476" s="836"/>
      <c r="G476" s="836"/>
      <c r="H476" s="836"/>
      <c r="I476" s="843">
        <f t="shared" si="80"/>
        <v>0</v>
      </c>
      <c r="J476" s="836"/>
      <c r="K476" s="843">
        <f t="shared" si="81"/>
        <v>0</v>
      </c>
      <c r="L476" s="849">
        <f>IFERROR(VLOOKUP($D476,Listen!$F$3:$H$39,2,0),0)</f>
        <v>0</v>
      </c>
      <c r="M476" s="849">
        <f>IFERROR(VLOOKUP($D476,Listen!$F$3:$H$39,3,0),0)</f>
        <v>0</v>
      </c>
      <c r="N476" s="1115">
        <f t="shared" si="78"/>
        <v>0</v>
      </c>
      <c r="O476" s="1115">
        <f t="shared" si="84"/>
        <v>0</v>
      </c>
      <c r="P476" s="1115">
        <f t="shared" si="84"/>
        <v>0</v>
      </c>
      <c r="Q476" s="1115">
        <f t="shared" si="84"/>
        <v>0</v>
      </c>
      <c r="R476" s="1115">
        <f t="shared" si="84"/>
        <v>0</v>
      </c>
      <c r="S476" s="1115">
        <f t="shared" si="84"/>
        <v>0</v>
      </c>
      <c r="T476" s="1115">
        <f t="shared" si="84"/>
        <v>0</v>
      </c>
      <c r="U476" s="851">
        <f t="shared" si="83"/>
        <v>0</v>
      </c>
      <c r="V476" s="852">
        <f>IF(E476='A. Allgemeine Informationen'!$D$14,$K476-W476,HLOOKUP('A. Allgemeine Informationen'!$D$14-1,$X$5:$AD$2005,ROW(E476)-4,FALSE)-$W476)</f>
        <v>0</v>
      </c>
      <c r="W476" s="851">
        <f>HLOOKUP('A. Allgemeine Informationen'!$D$14,$X$5:$AD$2005,ROW(E476)-4,FALSE)</f>
        <v>0</v>
      </c>
      <c r="X476" s="851">
        <f t="shared" si="79"/>
        <v>0</v>
      </c>
      <c r="Y476" s="851">
        <f t="shared" si="76"/>
        <v>0</v>
      </c>
      <c r="Z476" s="851">
        <f t="shared" si="76"/>
        <v>0</v>
      </c>
      <c r="AA476" s="851">
        <f t="shared" si="76"/>
        <v>0</v>
      </c>
      <c r="AB476" s="851">
        <f t="shared" ref="AB476:AD539" si="85">IF(OR($E476=0,$K476=0,R476-(AB$5-$E476)=0),0,IF($E476&lt;AB$5,AA476-AA476/(R476-(AB$5-$E476)),IF($E476=AB$5,$K476-$K476/R476,0)))</f>
        <v>0</v>
      </c>
      <c r="AC476" s="851">
        <f t="shared" si="85"/>
        <v>0</v>
      </c>
      <c r="AD476" s="853">
        <f t="shared" si="85"/>
        <v>0</v>
      </c>
    </row>
    <row r="477" spans="2:30" s="971" customFormat="1" ht="15" customHeight="1" x14ac:dyDescent="0.2">
      <c r="B477" s="840"/>
      <c r="C477" s="970" t="str">
        <f>IF(B477="","",VLOOKUP(B477,'E8. KKauf_Berechnung'!$B$11:$D$140,2,0))</f>
        <v/>
      </c>
      <c r="D477" s="841"/>
      <c r="E477" s="842"/>
      <c r="F477" s="836"/>
      <c r="G477" s="836"/>
      <c r="H477" s="836"/>
      <c r="I477" s="843">
        <f t="shared" si="80"/>
        <v>0</v>
      </c>
      <c r="J477" s="836"/>
      <c r="K477" s="843">
        <f t="shared" si="81"/>
        <v>0</v>
      </c>
      <c r="L477" s="849">
        <f>IFERROR(VLOOKUP($D477,Listen!$F$3:$H$39,2,0),0)</f>
        <v>0</v>
      </c>
      <c r="M477" s="849">
        <f>IFERROR(VLOOKUP($D477,Listen!$F$3:$H$39,3,0),0)</f>
        <v>0</v>
      </c>
      <c r="N477" s="1115">
        <f t="shared" si="78"/>
        <v>0</v>
      </c>
      <c r="O477" s="1115">
        <f t="shared" si="84"/>
        <v>0</v>
      </c>
      <c r="P477" s="1115">
        <f t="shared" si="84"/>
        <v>0</v>
      </c>
      <c r="Q477" s="1115">
        <f t="shared" si="84"/>
        <v>0</v>
      </c>
      <c r="R477" s="1115">
        <f t="shared" si="84"/>
        <v>0</v>
      </c>
      <c r="S477" s="1115">
        <f t="shared" si="84"/>
        <v>0</v>
      </c>
      <c r="T477" s="1115">
        <f t="shared" si="84"/>
        <v>0</v>
      </c>
      <c r="U477" s="851">
        <f t="shared" si="83"/>
        <v>0</v>
      </c>
      <c r="V477" s="852">
        <f>IF(E477='A. Allgemeine Informationen'!$D$14,$K477-W477,HLOOKUP('A. Allgemeine Informationen'!$D$14-1,$X$5:$AD$2005,ROW(E477)-4,FALSE)-$W477)</f>
        <v>0</v>
      </c>
      <c r="W477" s="851">
        <f>HLOOKUP('A. Allgemeine Informationen'!$D$14,$X$5:$AD$2005,ROW(E477)-4,FALSE)</f>
        <v>0</v>
      </c>
      <c r="X477" s="851">
        <f t="shared" si="79"/>
        <v>0</v>
      </c>
      <c r="Y477" s="851">
        <f t="shared" ref="Y477:AD540" si="86">IF(OR($E477=0,$K477=0,O477-(Y$5-$E477)=0),0,IF($E477&lt;Y$5,X477-X477/(O477-(Y$5-$E477)),IF($E477=Y$5,$K477-$K477/O477,0)))</f>
        <v>0</v>
      </c>
      <c r="Z477" s="851">
        <f t="shared" si="86"/>
        <v>0</v>
      </c>
      <c r="AA477" s="851">
        <f t="shared" si="86"/>
        <v>0</v>
      </c>
      <c r="AB477" s="851">
        <f t="shared" si="85"/>
        <v>0</v>
      </c>
      <c r="AC477" s="851">
        <f t="shared" si="85"/>
        <v>0</v>
      </c>
      <c r="AD477" s="853">
        <f t="shared" si="85"/>
        <v>0</v>
      </c>
    </row>
    <row r="478" spans="2:30" s="971" customFormat="1" ht="15" customHeight="1" x14ac:dyDescent="0.2">
      <c r="B478" s="840"/>
      <c r="C478" s="970" t="str">
        <f>IF(B478="","",VLOOKUP(B478,'E8. KKauf_Berechnung'!$B$11:$D$140,2,0))</f>
        <v/>
      </c>
      <c r="D478" s="841"/>
      <c r="E478" s="842"/>
      <c r="F478" s="836"/>
      <c r="G478" s="836"/>
      <c r="H478" s="836"/>
      <c r="I478" s="843">
        <f t="shared" si="80"/>
        <v>0</v>
      </c>
      <c r="J478" s="836"/>
      <c r="K478" s="843">
        <f t="shared" si="81"/>
        <v>0</v>
      </c>
      <c r="L478" s="849">
        <f>IFERROR(VLOOKUP($D478,Listen!$F$3:$H$39,2,0),0)</f>
        <v>0</v>
      </c>
      <c r="M478" s="849">
        <f>IFERROR(VLOOKUP($D478,Listen!$F$3:$H$39,3,0),0)</f>
        <v>0</v>
      </c>
      <c r="N478" s="1115">
        <f t="shared" si="78"/>
        <v>0</v>
      </c>
      <c r="O478" s="1115">
        <f t="shared" si="84"/>
        <v>0</v>
      </c>
      <c r="P478" s="1115">
        <f t="shared" si="84"/>
        <v>0</v>
      </c>
      <c r="Q478" s="1115">
        <f t="shared" si="84"/>
        <v>0</v>
      </c>
      <c r="R478" s="1115">
        <f t="shared" si="84"/>
        <v>0</v>
      </c>
      <c r="S478" s="1115">
        <f t="shared" si="84"/>
        <v>0</v>
      </c>
      <c r="T478" s="1115">
        <f t="shared" si="84"/>
        <v>0</v>
      </c>
      <c r="U478" s="851">
        <f t="shared" si="83"/>
        <v>0</v>
      </c>
      <c r="V478" s="852">
        <f>IF(E478='A. Allgemeine Informationen'!$D$14,$K478-W478,HLOOKUP('A. Allgemeine Informationen'!$D$14-1,$X$5:$AD$2005,ROW(E478)-4,FALSE)-$W478)</f>
        <v>0</v>
      </c>
      <c r="W478" s="851">
        <f>HLOOKUP('A. Allgemeine Informationen'!$D$14,$X$5:$AD$2005,ROW(E478)-4,FALSE)</f>
        <v>0</v>
      </c>
      <c r="X478" s="851">
        <f t="shared" si="79"/>
        <v>0</v>
      </c>
      <c r="Y478" s="851">
        <f t="shared" si="86"/>
        <v>0</v>
      </c>
      <c r="Z478" s="851">
        <f t="shared" si="86"/>
        <v>0</v>
      </c>
      <c r="AA478" s="851">
        <f t="shared" si="86"/>
        <v>0</v>
      </c>
      <c r="AB478" s="851">
        <f t="shared" si="85"/>
        <v>0</v>
      </c>
      <c r="AC478" s="851">
        <f t="shared" si="85"/>
        <v>0</v>
      </c>
      <c r="AD478" s="853">
        <f t="shared" si="85"/>
        <v>0</v>
      </c>
    </row>
    <row r="479" spans="2:30" s="971" customFormat="1" ht="15" customHeight="1" x14ac:dyDescent="0.2">
      <c r="B479" s="840"/>
      <c r="C479" s="970" t="str">
        <f>IF(B479="","",VLOOKUP(B479,'E8. KKauf_Berechnung'!$B$11:$D$140,2,0))</f>
        <v/>
      </c>
      <c r="D479" s="841"/>
      <c r="E479" s="842"/>
      <c r="F479" s="836"/>
      <c r="G479" s="836"/>
      <c r="H479" s="836"/>
      <c r="I479" s="843">
        <f t="shared" si="80"/>
        <v>0</v>
      </c>
      <c r="J479" s="836"/>
      <c r="K479" s="843">
        <f t="shared" si="81"/>
        <v>0</v>
      </c>
      <c r="L479" s="849">
        <f>IFERROR(VLOOKUP($D479,Listen!$F$3:$H$39,2,0),0)</f>
        <v>0</v>
      </c>
      <c r="M479" s="849">
        <f>IFERROR(VLOOKUP($D479,Listen!$F$3:$H$39,3,0),0)</f>
        <v>0</v>
      </c>
      <c r="N479" s="1115">
        <f t="shared" si="78"/>
        <v>0</v>
      </c>
      <c r="O479" s="1115">
        <f t="shared" si="84"/>
        <v>0</v>
      </c>
      <c r="P479" s="1115">
        <f t="shared" si="84"/>
        <v>0</v>
      </c>
      <c r="Q479" s="1115">
        <f t="shared" si="84"/>
        <v>0</v>
      </c>
      <c r="R479" s="1115">
        <f t="shared" si="84"/>
        <v>0</v>
      </c>
      <c r="S479" s="1115">
        <f t="shared" si="84"/>
        <v>0</v>
      </c>
      <c r="T479" s="1115">
        <f t="shared" si="84"/>
        <v>0</v>
      </c>
      <c r="U479" s="851">
        <f t="shared" si="83"/>
        <v>0</v>
      </c>
      <c r="V479" s="852">
        <f>IF(E479='A. Allgemeine Informationen'!$D$14,$K479-W479,HLOOKUP('A. Allgemeine Informationen'!$D$14-1,$X$5:$AD$2005,ROW(E479)-4,FALSE)-$W479)</f>
        <v>0</v>
      </c>
      <c r="W479" s="851">
        <f>HLOOKUP('A. Allgemeine Informationen'!$D$14,$X$5:$AD$2005,ROW(E479)-4,FALSE)</f>
        <v>0</v>
      </c>
      <c r="X479" s="851">
        <f t="shared" si="79"/>
        <v>0</v>
      </c>
      <c r="Y479" s="851">
        <f t="shared" si="86"/>
        <v>0</v>
      </c>
      <c r="Z479" s="851">
        <f t="shared" si="86"/>
        <v>0</v>
      </c>
      <c r="AA479" s="851">
        <f t="shared" si="86"/>
        <v>0</v>
      </c>
      <c r="AB479" s="851">
        <f t="shared" si="85"/>
        <v>0</v>
      </c>
      <c r="AC479" s="851">
        <f t="shared" si="85"/>
        <v>0</v>
      </c>
      <c r="AD479" s="853">
        <f t="shared" si="85"/>
        <v>0</v>
      </c>
    </row>
    <row r="480" spans="2:30" s="971" customFormat="1" ht="15" customHeight="1" x14ac:dyDescent="0.2">
      <c r="B480" s="840"/>
      <c r="C480" s="970" t="str">
        <f>IF(B480="","",VLOOKUP(B480,'E8. KKauf_Berechnung'!$B$11:$D$140,2,0))</f>
        <v/>
      </c>
      <c r="D480" s="841"/>
      <c r="E480" s="842"/>
      <c r="F480" s="836"/>
      <c r="G480" s="836"/>
      <c r="H480" s="836"/>
      <c r="I480" s="843">
        <f t="shared" si="80"/>
        <v>0</v>
      </c>
      <c r="J480" s="836"/>
      <c r="K480" s="843">
        <f t="shared" si="81"/>
        <v>0</v>
      </c>
      <c r="L480" s="849">
        <f>IFERROR(VLOOKUP($D480,Listen!$F$3:$H$39,2,0),0)</f>
        <v>0</v>
      </c>
      <c r="M480" s="849">
        <f>IFERROR(VLOOKUP($D480,Listen!$F$3:$H$39,3,0),0)</f>
        <v>0</v>
      </c>
      <c r="N480" s="1115">
        <f t="shared" si="78"/>
        <v>0</v>
      </c>
      <c r="O480" s="1115">
        <f t="shared" si="84"/>
        <v>0</v>
      </c>
      <c r="P480" s="1115">
        <f t="shared" si="84"/>
        <v>0</v>
      </c>
      <c r="Q480" s="1115">
        <f t="shared" si="84"/>
        <v>0</v>
      </c>
      <c r="R480" s="1115">
        <f t="shared" si="84"/>
        <v>0</v>
      </c>
      <c r="S480" s="1115">
        <f t="shared" si="84"/>
        <v>0</v>
      </c>
      <c r="T480" s="1115">
        <f t="shared" si="84"/>
        <v>0</v>
      </c>
      <c r="U480" s="851">
        <f t="shared" si="83"/>
        <v>0</v>
      </c>
      <c r="V480" s="852">
        <f>IF(E480='A. Allgemeine Informationen'!$D$14,$K480-W480,HLOOKUP('A. Allgemeine Informationen'!$D$14-1,$X$5:$AD$2005,ROW(E480)-4,FALSE)-$W480)</f>
        <v>0</v>
      </c>
      <c r="W480" s="851">
        <f>HLOOKUP('A. Allgemeine Informationen'!$D$14,$X$5:$AD$2005,ROW(E480)-4,FALSE)</f>
        <v>0</v>
      </c>
      <c r="X480" s="851">
        <f t="shared" si="79"/>
        <v>0</v>
      </c>
      <c r="Y480" s="851">
        <f t="shared" si="86"/>
        <v>0</v>
      </c>
      <c r="Z480" s="851">
        <f t="shared" si="86"/>
        <v>0</v>
      </c>
      <c r="AA480" s="851">
        <f t="shared" si="86"/>
        <v>0</v>
      </c>
      <c r="AB480" s="851">
        <f t="shared" si="85"/>
        <v>0</v>
      </c>
      <c r="AC480" s="851">
        <f t="shared" si="85"/>
        <v>0</v>
      </c>
      <c r="AD480" s="853">
        <f t="shared" si="85"/>
        <v>0</v>
      </c>
    </row>
    <row r="481" spans="2:30" s="971" customFormat="1" ht="15" customHeight="1" x14ac:dyDescent="0.2">
      <c r="B481" s="840"/>
      <c r="C481" s="970" t="str">
        <f>IF(B481="","",VLOOKUP(B481,'E8. KKauf_Berechnung'!$B$11:$D$140,2,0))</f>
        <v/>
      </c>
      <c r="D481" s="841"/>
      <c r="E481" s="842"/>
      <c r="F481" s="836"/>
      <c r="G481" s="836"/>
      <c r="H481" s="836"/>
      <c r="I481" s="843">
        <f t="shared" si="80"/>
        <v>0</v>
      </c>
      <c r="J481" s="836"/>
      <c r="K481" s="843">
        <f t="shared" si="81"/>
        <v>0</v>
      </c>
      <c r="L481" s="849">
        <f>IFERROR(VLOOKUP($D481,Listen!$F$3:$H$39,2,0),0)</f>
        <v>0</v>
      </c>
      <c r="M481" s="849">
        <f>IFERROR(VLOOKUP($D481,Listen!$F$3:$H$39,3,0),0)</f>
        <v>0</v>
      </c>
      <c r="N481" s="1115">
        <f t="shared" si="78"/>
        <v>0</v>
      </c>
      <c r="O481" s="1115">
        <f t="shared" si="84"/>
        <v>0</v>
      </c>
      <c r="P481" s="1115">
        <f t="shared" si="84"/>
        <v>0</v>
      </c>
      <c r="Q481" s="1115">
        <f t="shared" si="84"/>
        <v>0</v>
      </c>
      <c r="R481" s="1115">
        <f t="shared" si="84"/>
        <v>0</v>
      </c>
      <c r="S481" s="1115">
        <f t="shared" si="84"/>
        <v>0</v>
      </c>
      <c r="T481" s="1115">
        <f t="shared" si="84"/>
        <v>0</v>
      </c>
      <c r="U481" s="851">
        <f t="shared" si="83"/>
        <v>0</v>
      </c>
      <c r="V481" s="852">
        <f>IF(E481='A. Allgemeine Informationen'!$D$14,$K481-W481,HLOOKUP('A. Allgemeine Informationen'!$D$14-1,$X$5:$AD$2005,ROW(E481)-4,FALSE)-$W481)</f>
        <v>0</v>
      </c>
      <c r="W481" s="851">
        <f>HLOOKUP('A. Allgemeine Informationen'!$D$14,$X$5:$AD$2005,ROW(E481)-4,FALSE)</f>
        <v>0</v>
      </c>
      <c r="X481" s="851">
        <f t="shared" si="79"/>
        <v>0</v>
      </c>
      <c r="Y481" s="851">
        <f t="shared" si="86"/>
        <v>0</v>
      </c>
      <c r="Z481" s="851">
        <f t="shared" si="86"/>
        <v>0</v>
      </c>
      <c r="AA481" s="851">
        <f t="shared" si="86"/>
        <v>0</v>
      </c>
      <c r="AB481" s="851">
        <f t="shared" si="85"/>
        <v>0</v>
      </c>
      <c r="AC481" s="851">
        <f t="shared" si="85"/>
        <v>0</v>
      </c>
      <c r="AD481" s="853">
        <f t="shared" si="85"/>
        <v>0</v>
      </c>
    </row>
    <row r="482" spans="2:30" s="971" customFormat="1" ht="15" customHeight="1" x14ac:dyDescent="0.2">
      <c r="B482" s="840"/>
      <c r="C482" s="970" t="str">
        <f>IF(B482="","",VLOOKUP(B482,'E8. KKauf_Berechnung'!$B$11:$D$140,2,0))</f>
        <v/>
      </c>
      <c r="D482" s="841"/>
      <c r="E482" s="842"/>
      <c r="F482" s="836"/>
      <c r="G482" s="836"/>
      <c r="H482" s="836"/>
      <c r="I482" s="843">
        <f t="shared" si="80"/>
        <v>0</v>
      </c>
      <c r="J482" s="836"/>
      <c r="K482" s="843">
        <f t="shared" si="81"/>
        <v>0</v>
      </c>
      <c r="L482" s="849">
        <f>IFERROR(VLOOKUP($D482,Listen!$F$3:$H$39,2,0),0)</f>
        <v>0</v>
      </c>
      <c r="M482" s="849">
        <f>IFERROR(VLOOKUP($D482,Listen!$F$3:$H$39,3,0),0)</f>
        <v>0</v>
      </c>
      <c r="N482" s="1115">
        <f t="shared" si="78"/>
        <v>0</v>
      </c>
      <c r="O482" s="1115">
        <f t="shared" si="84"/>
        <v>0</v>
      </c>
      <c r="P482" s="1115">
        <f t="shared" si="84"/>
        <v>0</v>
      </c>
      <c r="Q482" s="1115">
        <f t="shared" si="84"/>
        <v>0</v>
      </c>
      <c r="R482" s="1115">
        <f t="shared" si="84"/>
        <v>0</v>
      </c>
      <c r="S482" s="1115">
        <f t="shared" si="84"/>
        <v>0</v>
      </c>
      <c r="T482" s="1115">
        <f t="shared" si="84"/>
        <v>0</v>
      </c>
      <c r="U482" s="851">
        <f t="shared" si="83"/>
        <v>0</v>
      </c>
      <c r="V482" s="852">
        <f>IF(E482='A. Allgemeine Informationen'!$D$14,$K482-W482,HLOOKUP('A. Allgemeine Informationen'!$D$14-1,$X$5:$AD$2005,ROW(E482)-4,FALSE)-$W482)</f>
        <v>0</v>
      </c>
      <c r="W482" s="851">
        <f>HLOOKUP('A. Allgemeine Informationen'!$D$14,$X$5:$AD$2005,ROW(E482)-4,FALSE)</f>
        <v>0</v>
      </c>
      <c r="X482" s="851">
        <f t="shared" si="79"/>
        <v>0</v>
      </c>
      <c r="Y482" s="851">
        <f t="shared" si="86"/>
        <v>0</v>
      </c>
      <c r="Z482" s="851">
        <f t="shared" si="86"/>
        <v>0</v>
      </c>
      <c r="AA482" s="851">
        <f t="shared" si="86"/>
        <v>0</v>
      </c>
      <c r="AB482" s="851">
        <f t="shared" si="85"/>
        <v>0</v>
      </c>
      <c r="AC482" s="851">
        <f t="shared" si="85"/>
        <v>0</v>
      </c>
      <c r="AD482" s="853">
        <f t="shared" si="85"/>
        <v>0</v>
      </c>
    </row>
    <row r="483" spans="2:30" s="971" customFormat="1" ht="15" customHeight="1" x14ac:dyDescent="0.2">
      <c r="B483" s="840"/>
      <c r="C483" s="970" t="str">
        <f>IF(B483="","",VLOOKUP(B483,'E8. KKauf_Berechnung'!$B$11:$D$140,2,0))</f>
        <v/>
      </c>
      <c r="D483" s="841"/>
      <c r="E483" s="842"/>
      <c r="F483" s="836"/>
      <c r="G483" s="836"/>
      <c r="H483" s="836"/>
      <c r="I483" s="843">
        <f t="shared" si="80"/>
        <v>0</v>
      </c>
      <c r="J483" s="836"/>
      <c r="K483" s="843">
        <f t="shared" si="81"/>
        <v>0</v>
      </c>
      <c r="L483" s="849">
        <f>IFERROR(VLOOKUP($D483,Listen!$F$3:$H$39,2,0),0)</f>
        <v>0</v>
      </c>
      <c r="M483" s="849">
        <f>IFERROR(VLOOKUP($D483,Listen!$F$3:$H$39,3,0),0)</f>
        <v>0</v>
      </c>
      <c r="N483" s="1115">
        <f t="shared" si="78"/>
        <v>0</v>
      </c>
      <c r="O483" s="1115">
        <f t="shared" si="84"/>
        <v>0</v>
      </c>
      <c r="P483" s="1115">
        <f t="shared" si="84"/>
        <v>0</v>
      </c>
      <c r="Q483" s="1115">
        <f t="shared" si="84"/>
        <v>0</v>
      </c>
      <c r="R483" s="1115">
        <f t="shared" si="84"/>
        <v>0</v>
      </c>
      <c r="S483" s="1115">
        <f t="shared" si="84"/>
        <v>0</v>
      </c>
      <c r="T483" s="1115">
        <f t="shared" si="84"/>
        <v>0</v>
      </c>
      <c r="U483" s="851">
        <f t="shared" si="83"/>
        <v>0</v>
      </c>
      <c r="V483" s="852">
        <f>IF(E483='A. Allgemeine Informationen'!$D$14,$K483-W483,HLOOKUP('A. Allgemeine Informationen'!$D$14-1,$X$5:$AD$2005,ROW(E483)-4,FALSE)-$W483)</f>
        <v>0</v>
      </c>
      <c r="W483" s="851">
        <f>HLOOKUP('A. Allgemeine Informationen'!$D$14,$X$5:$AD$2005,ROW(E483)-4,FALSE)</f>
        <v>0</v>
      </c>
      <c r="X483" s="851">
        <f t="shared" si="79"/>
        <v>0</v>
      </c>
      <c r="Y483" s="851">
        <f t="shared" si="86"/>
        <v>0</v>
      </c>
      <c r="Z483" s="851">
        <f t="shared" si="86"/>
        <v>0</v>
      </c>
      <c r="AA483" s="851">
        <f t="shared" si="86"/>
        <v>0</v>
      </c>
      <c r="AB483" s="851">
        <f t="shared" si="85"/>
        <v>0</v>
      </c>
      <c r="AC483" s="851">
        <f t="shared" si="85"/>
        <v>0</v>
      </c>
      <c r="AD483" s="853">
        <f t="shared" si="85"/>
        <v>0</v>
      </c>
    </row>
    <row r="484" spans="2:30" s="971" customFormat="1" ht="15" customHeight="1" x14ac:dyDescent="0.2">
      <c r="B484" s="840"/>
      <c r="C484" s="970" t="str">
        <f>IF(B484="","",VLOOKUP(B484,'E8. KKauf_Berechnung'!$B$11:$D$140,2,0))</f>
        <v/>
      </c>
      <c r="D484" s="841"/>
      <c r="E484" s="842"/>
      <c r="F484" s="836"/>
      <c r="G484" s="836"/>
      <c r="H484" s="836"/>
      <c r="I484" s="843">
        <f t="shared" si="80"/>
        <v>0</v>
      </c>
      <c r="J484" s="836"/>
      <c r="K484" s="843">
        <f t="shared" si="81"/>
        <v>0</v>
      </c>
      <c r="L484" s="849">
        <f>IFERROR(VLOOKUP($D484,Listen!$F$3:$H$39,2,0),0)</f>
        <v>0</v>
      </c>
      <c r="M484" s="849">
        <f>IFERROR(VLOOKUP($D484,Listen!$F$3:$H$39,3,0),0)</f>
        <v>0</v>
      </c>
      <c r="N484" s="1115">
        <f t="shared" si="78"/>
        <v>0</v>
      </c>
      <c r="O484" s="1115">
        <f t="shared" si="84"/>
        <v>0</v>
      </c>
      <c r="P484" s="1115">
        <f t="shared" si="84"/>
        <v>0</v>
      </c>
      <c r="Q484" s="1115">
        <f t="shared" si="84"/>
        <v>0</v>
      </c>
      <c r="R484" s="1115">
        <f t="shared" si="84"/>
        <v>0</v>
      </c>
      <c r="S484" s="1115">
        <f t="shared" si="84"/>
        <v>0</v>
      </c>
      <c r="T484" s="1115">
        <f t="shared" si="84"/>
        <v>0</v>
      </c>
      <c r="U484" s="851">
        <f t="shared" si="83"/>
        <v>0</v>
      </c>
      <c r="V484" s="852">
        <f>IF(E484='A. Allgemeine Informationen'!$D$14,$K484-W484,HLOOKUP('A. Allgemeine Informationen'!$D$14-1,$X$5:$AD$2005,ROW(E484)-4,FALSE)-$W484)</f>
        <v>0</v>
      </c>
      <c r="W484" s="851">
        <f>HLOOKUP('A. Allgemeine Informationen'!$D$14,$X$5:$AD$2005,ROW(E484)-4,FALSE)</f>
        <v>0</v>
      </c>
      <c r="X484" s="851">
        <f t="shared" si="79"/>
        <v>0</v>
      </c>
      <c r="Y484" s="851">
        <f t="shared" si="86"/>
        <v>0</v>
      </c>
      <c r="Z484" s="851">
        <f t="shared" si="86"/>
        <v>0</v>
      </c>
      <c r="AA484" s="851">
        <f t="shared" si="86"/>
        <v>0</v>
      </c>
      <c r="AB484" s="851">
        <f t="shared" si="85"/>
        <v>0</v>
      </c>
      <c r="AC484" s="851">
        <f t="shared" si="85"/>
        <v>0</v>
      </c>
      <c r="AD484" s="853">
        <f t="shared" si="85"/>
        <v>0</v>
      </c>
    </row>
    <row r="485" spans="2:30" s="971" customFormat="1" ht="15" customHeight="1" x14ac:dyDescent="0.2">
      <c r="B485" s="840"/>
      <c r="C485" s="970" t="str">
        <f>IF(B485="","",VLOOKUP(B485,'E8. KKauf_Berechnung'!$B$11:$D$140,2,0))</f>
        <v/>
      </c>
      <c r="D485" s="841"/>
      <c r="E485" s="842"/>
      <c r="F485" s="836"/>
      <c r="G485" s="836"/>
      <c r="H485" s="836"/>
      <c r="I485" s="843">
        <f t="shared" si="80"/>
        <v>0</v>
      </c>
      <c r="J485" s="836"/>
      <c r="K485" s="843">
        <f t="shared" si="81"/>
        <v>0</v>
      </c>
      <c r="L485" s="849">
        <f>IFERROR(VLOOKUP($D485,Listen!$F$3:$H$39,2,0),0)</f>
        <v>0</v>
      </c>
      <c r="M485" s="849">
        <f>IFERROR(VLOOKUP($D485,Listen!$F$3:$H$39,3,0),0)</f>
        <v>0</v>
      </c>
      <c r="N485" s="1115">
        <f t="shared" si="78"/>
        <v>0</v>
      </c>
      <c r="O485" s="1115">
        <f t="shared" si="84"/>
        <v>0</v>
      </c>
      <c r="P485" s="1115">
        <f t="shared" si="84"/>
        <v>0</v>
      </c>
      <c r="Q485" s="1115">
        <f t="shared" si="84"/>
        <v>0</v>
      </c>
      <c r="R485" s="1115">
        <f t="shared" si="84"/>
        <v>0</v>
      </c>
      <c r="S485" s="1115">
        <f t="shared" si="84"/>
        <v>0</v>
      </c>
      <c r="T485" s="1115">
        <f t="shared" si="84"/>
        <v>0</v>
      </c>
      <c r="U485" s="851">
        <f t="shared" si="83"/>
        <v>0</v>
      </c>
      <c r="V485" s="852">
        <f>IF(E485='A. Allgemeine Informationen'!$D$14,$K485-W485,HLOOKUP('A. Allgemeine Informationen'!$D$14-1,$X$5:$AD$2005,ROW(E485)-4,FALSE)-$W485)</f>
        <v>0</v>
      </c>
      <c r="W485" s="851">
        <f>HLOOKUP('A. Allgemeine Informationen'!$D$14,$X$5:$AD$2005,ROW(E485)-4,FALSE)</f>
        <v>0</v>
      </c>
      <c r="X485" s="851">
        <f t="shared" si="79"/>
        <v>0</v>
      </c>
      <c r="Y485" s="851">
        <f t="shared" si="86"/>
        <v>0</v>
      </c>
      <c r="Z485" s="851">
        <f t="shared" si="86"/>
        <v>0</v>
      </c>
      <c r="AA485" s="851">
        <f t="shared" si="86"/>
        <v>0</v>
      </c>
      <c r="AB485" s="851">
        <f t="shared" si="85"/>
        <v>0</v>
      </c>
      <c r="AC485" s="851">
        <f t="shared" si="85"/>
        <v>0</v>
      </c>
      <c r="AD485" s="853">
        <f t="shared" si="85"/>
        <v>0</v>
      </c>
    </row>
    <row r="486" spans="2:30" s="971" customFormat="1" ht="15" customHeight="1" x14ac:dyDescent="0.2">
      <c r="B486" s="840"/>
      <c r="C486" s="970" t="str">
        <f>IF(B486="","",VLOOKUP(B486,'E8. KKauf_Berechnung'!$B$11:$D$140,2,0))</f>
        <v/>
      </c>
      <c r="D486" s="841"/>
      <c r="E486" s="842"/>
      <c r="F486" s="836"/>
      <c r="G486" s="836"/>
      <c r="H486" s="836"/>
      <c r="I486" s="843">
        <f t="shared" si="80"/>
        <v>0</v>
      </c>
      <c r="J486" s="836"/>
      <c r="K486" s="843">
        <f t="shared" si="81"/>
        <v>0</v>
      </c>
      <c r="L486" s="849">
        <f>IFERROR(VLOOKUP($D486,Listen!$F$3:$H$39,2,0),0)</f>
        <v>0</v>
      </c>
      <c r="M486" s="849">
        <f>IFERROR(VLOOKUP($D486,Listen!$F$3:$H$39,3,0),0)</f>
        <v>0</v>
      </c>
      <c r="N486" s="1115">
        <f t="shared" si="78"/>
        <v>0</v>
      </c>
      <c r="O486" s="1115">
        <f t="shared" si="84"/>
        <v>0</v>
      </c>
      <c r="P486" s="1115">
        <f t="shared" si="84"/>
        <v>0</v>
      </c>
      <c r="Q486" s="1115">
        <f t="shared" si="84"/>
        <v>0</v>
      </c>
      <c r="R486" s="1115">
        <f t="shared" si="84"/>
        <v>0</v>
      </c>
      <c r="S486" s="1115">
        <f t="shared" si="84"/>
        <v>0</v>
      </c>
      <c r="T486" s="1115">
        <f t="shared" si="84"/>
        <v>0</v>
      </c>
      <c r="U486" s="851">
        <f t="shared" si="83"/>
        <v>0</v>
      </c>
      <c r="V486" s="852">
        <f>IF(E486='A. Allgemeine Informationen'!$D$14,$K486-W486,HLOOKUP('A. Allgemeine Informationen'!$D$14-1,$X$5:$AD$2005,ROW(E486)-4,FALSE)-$W486)</f>
        <v>0</v>
      </c>
      <c r="W486" s="851">
        <f>HLOOKUP('A. Allgemeine Informationen'!$D$14,$X$5:$AD$2005,ROW(E486)-4,FALSE)</f>
        <v>0</v>
      </c>
      <c r="X486" s="851">
        <f t="shared" si="79"/>
        <v>0</v>
      </c>
      <c r="Y486" s="851">
        <f t="shared" si="86"/>
        <v>0</v>
      </c>
      <c r="Z486" s="851">
        <f t="shared" si="86"/>
        <v>0</v>
      </c>
      <c r="AA486" s="851">
        <f t="shared" si="86"/>
        <v>0</v>
      </c>
      <c r="AB486" s="851">
        <f t="shared" si="85"/>
        <v>0</v>
      </c>
      <c r="AC486" s="851">
        <f t="shared" si="85"/>
        <v>0</v>
      </c>
      <c r="AD486" s="853">
        <f t="shared" si="85"/>
        <v>0</v>
      </c>
    </row>
    <row r="487" spans="2:30" s="971" customFormat="1" ht="15" customHeight="1" x14ac:dyDescent="0.2">
      <c r="B487" s="840"/>
      <c r="C487" s="970" t="str">
        <f>IF(B487="","",VLOOKUP(B487,'E8. KKauf_Berechnung'!$B$11:$D$140,2,0))</f>
        <v/>
      </c>
      <c r="D487" s="841"/>
      <c r="E487" s="842"/>
      <c r="F487" s="836"/>
      <c r="G487" s="836"/>
      <c r="H487" s="836"/>
      <c r="I487" s="843">
        <f t="shared" si="80"/>
        <v>0</v>
      </c>
      <c r="J487" s="836"/>
      <c r="K487" s="843">
        <f t="shared" si="81"/>
        <v>0</v>
      </c>
      <c r="L487" s="849">
        <f>IFERROR(VLOOKUP($D487,Listen!$F$3:$H$39,2,0),0)</f>
        <v>0</v>
      </c>
      <c r="M487" s="849">
        <f>IFERROR(VLOOKUP($D487,Listen!$F$3:$H$39,3,0),0)</f>
        <v>0</v>
      </c>
      <c r="N487" s="1115">
        <f t="shared" si="78"/>
        <v>0</v>
      </c>
      <c r="O487" s="1115">
        <f t="shared" ref="O487:T502" si="87">N487</f>
        <v>0</v>
      </c>
      <c r="P487" s="1115">
        <f t="shared" si="87"/>
        <v>0</v>
      </c>
      <c r="Q487" s="1115">
        <f t="shared" si="87"/>
        <v>0</v>
      </c>
      <c r="R487" s="1115">
        <f t="shared" si="87"/>
        <v>0</v>
      </c>
      <c r="S487" s="1115">
        <f t="shared" si="87"/>
        <v>0</v>
      </c>
      <c r="T487" s="1115">
        <f t="shared" si="87"/>
        <v>0</v>
      </c>
      <c r="U487" s="851">
        <f t="shared" si="83"/>
        <v>0</v>
      </c>
      <c r="V487" s="852">
        <f>IF(E487='A. Allgemeine Informationen'!$D$14,$K487-W487,HLOOKUP('A. Allgemeine Informationen'!$D$14-1,$X$5:$AD$2005,ROW(E487)-4,FALSE)-$W487)</f>
        <v>0</v>
      </c>
      <c r="W487" s="851">
        <f>HLOOKUP('A. Allgemeine Informationen'!$D$14,$X$5:$AD$2005,ROW(E487)-4,FALSE)</f>
        <v>0</v>
      </c>
      <c r="X487" s="851">
        <f t="shared" si="79"/>
        <v>0</v>
      </c>
      <c r="Y487" s="851">
        <f t="shared" si="86"/>
        <v>0</v>
      </c>
      <c r="Z487" s="851">
        <f t="shared" si="86"/>
        <v>0</v>
      </c>
      <c r="AA487" s="851">
        <f t="shared" si="86"/>
        <v>0</v>
      </c>
      <c r="AB487" s="851">
        <f t="shared" si="85"/>
        <v>0</v>
      </c>
      <c r="AC487" s="851">
        <f t="shared" si="85"/>
        <v>0</v>
      </c>
      <c r="AD487" s="853">
        <f t="shared" si="85"/>
        <v>0</v>
      </c>
    </row>
    <row r="488" spans="2:30" s="971" customFormat="1" ht="15" customHeight="1" x14ac:dyDescent="0.2">
      <c r="B488" s="840"/>
      <c r="C488" s="970" t="str">
        <f>IF(B488="","",VLOOKUP(B488,'E8. KKauf_Berechnung'!$B$11:$D$140,2,0))</f>
        <v/>
      </c>
      <c r="D488" s="841"/>
      <c r="E488" s="842"/>
      <c r="F488" s="836"/>
      <c r="G488" s="836"/>
      <c r="H488" s="836"/>
      <c r="I488" s="843">
        <f t="shared" si="80"/>
        <v>0</v>
      </c>
      <c r="J488" s="836"/>
      <c r="K488" s="843">
        <f t="shared" si="81"/>
        <v>0</v>
      </c>
      <c r="L488" s="849">
        <f>IFERROR(VLOOKUP($D488,Listen!$F$3:$H$39,2,0),0)</f>
        <v>0</v>
      </c>
      <c r="M488" s="849">
        <f>IFERROR(VLOOKUP($D488,Listen!$F$3:$H$39,3,0),0)</f>
        <v>0</v>
      </c>
      <c r="N488" s="1115">
        <f t="shared" si="78"/>
        <v>0</v>
      </c>
      <c r="O488" s="1115">
        <f t="shared" si="87"/>
        <v>0</v>
      </c>
      <c r="P488" s="1115">
        <f t="shared" si="87"/>
        <v>0</v>
      </c>
      <c r="Q488" s="1115">
        <f t="shared" si="87"/>
        <v>0</v>
      </c>
      <c r="R488" s="1115">
        <f t="shared" si="87"/>
        <v>0</v>
      </c>
      <c r="S488" s="1115">
        <f t="shared" si="87"/>
        <v>0</v>
      </c>
      <c r="T488" s="1115">
        <f t="shared" si="87"/>
        <v>0</v>
      </c>
      <c r="U488" s="851">
        <f t="shared" si="83"/>
        <v>0</v>
      </c>
      <c r="V488" s="852">
        <f>IF(E488='A. Allgemeine Informationen'!$D$14,$K488-W488,HLOOKUP('A. Allgemeine Informationen'!$D$14-1,$X$5:$AD$2005,ROW(E488)-4,FALSE)-$W488)</f>
        <v>0</v>
      </c>
      <c r="W488" s="851">
        <f>HLOOKUP('A. Allgemeine Informationen'!$D$14,$X$5:$AD$2005,ROW(E488)-4,FALSE)</f>
        <v>0</v>
      </c>
      <c r="X488" s="851">
        <f t="shared" si="79"/>
        <v>0</v>
      </c>
      <c r="Y488" s="851">
        <f t="shared" si="86"/>
        <v>0</v>
      </c>
      <c r="Z488" s="851">
        <f t="shared" si="86"/>
        <v>0</v>
      </c>
      <c r="AA488" s="851">
        <f t="shared" si="86"/>
        <v>0</v>
      </c>
      <c r="AB488" s="851">
        <f t="shared" si="85"/>
        <v>0</v>
      </c>
      <c r="AC488" s="851">
        <f t="shared" si="85"/>
        <v>0</v>
      </c>
      <c r="AD488" s="853">
        <f t="shared" si="85"/>
        <v>0</v>
      </c>
    </row>
    <row r="489" spans="2:30" s="971" customFormat="1" ht="15" customHeight="1" x14ac:dyDescent="0.2">
      <c r="B489" s="840"/>
      <c r="C489" s="970" t="str">
        <f>IF(B489="","",VLOOKUP(B489,'E8. KKauf_Berechnung'!$B$11:$D$140,2,0))</f>
        <v/>
      </c>
      <c r="D489" s="841"/>
      <c r="E489" s="842"/>
      <c r="F489" s="836"/>
      <c r="G489" s="836"/>
      <c r="H489" s="836"/>
      <c r="I489" s="843">
        <f t="shared" si="80"/>
        <v>0</v>
      </c>
      <c r="J489" s="836"/>
      <c r="K489" s="843">
        <f t="shared" si="81"/>
        <v>0</v>
      </c>
      <c r="L489" s="849">
        <f>IFERROR(VLOOKUP($D489,Listen!$F$3:$H$39,2,0),0)</f>
        <v>0</v>
      </c>
      <c r="M489" s="849">
        <f>IFERROR(VLOOKUP($D489,Listen!$F$3:$H$39,3,0),0)</f>
        <v>0</v>
      </c>
      <c r="N489" s="1115">
        <f t="shared" si="78"/>
        <v>0</v>
      </c>
      <c r="O489" s="1115">
        <f t="shared" si="87"/>
        <v>0</v>
      </c>
      <c r="P489" s="1115">
        <f t="shared" si="87"/>
        <v>0</v>
      </c>
      <c r="Q489" s="1115">
        <f t="shared" si="87"/>
        <v>0</v>
      </c>
      <c r="R489" s="1115">
        <f t="shared" si="87"/>
        <v>0</v>
      </c>
      <c r="S489" s="1115">
        <f t="shared" si="87"/>
        <v>0</v>
      </c>
      <c r="T489" s="1115">
        <f t="shared" si="87"/>
        <v>0</v>
      </c>
      <c r="U489" s="851">
        <f t="shared" si="83"/>
        <v>0</v>
      </c>
      <c r="V489" s="852">
        <f>IF(E489='A. Allgemeine Informationen'!$D$14,$K489-W489,HLOOKUP('A. Allgemeine Informationen'!$D$14-1,$X$5:$AD$2005,ROW(E489)-4,FALSE)-$W489)</f>
        <v>0</v>
      </c>
      <c r="W489" s="851">
        <f>HLOOKUP('A. Allgemeine Informationen'!$D$14,$X$5:$AD$2005,ROW(E489)-4,FALSE)</f>
        <v>0</v>
      </c>
      <c r="X489" s="851">
        <f t="shared" si="79"/>
        <v>0</v>
      </c>
      <c r="Y489" s="851">
        <f t="shared" si="86"/>
        <v>0</v>
      </c>
      <c r="Z489" s="851">
        <f t="shared" si="86"/>
        <v>0</v>
      </c>
      <c r="AA489" s="851">
        <f t="shared" si="86"/>
        <v>0</v>
      </c>
      <c r="AB489" s="851">
        <f t="shared" si="85"/>
        <v>0</v>
      </c>
      <c r="AC489" s="851">
        <f t="shared" si="85"/>
        <v>0</v>
      </c>
      <c r="AD489" s="853">
        <f t="shared" si="85"/>
        <v>0</v>
      </c>
    </row>
    <row r="490" spans="2:30" s="971" customFormat="1" ht="15" customHeight="1" x14ac:dyDescent="0.2">
      <c r="B490" s="840"/>
      <c r="C490" s="970" t="str">
        <f>IF(B490="","",VLOOKUP(B490,'E8. KKauf_Berechnung'!$B$11:$D$140,2,0))</f>
        <v/>
      </c>
      <c r="D490" s="841"/>
      <c r="E490" s="842"/>
      <c r="F490" s="836"/>
      <c r="G490" s="836"/>
      <c r="H490" s="836"/>
      <c r="I490" s="843">
        <f t="shared" si="80"/>
        <v>0</v>
      </c>
      <c r="J490" s="836"/>
      <c r="K490" s="843">
        <f t="shared" si="81"/>
        <v>0</v>
      </c>
      <c r="L490" s="849">
        <f>IFERROR(VLOOKUP($D490,Listen!$F$3:$H$39,2,0),0)</f>
        <v>0</v>
      </c>
      <c r="M490" s="849">
        <f>IFERROR(VLOOKUP($D490,Listen!$F$3:$H$39,3,0),0)</f>
        <v>0</v>
      </c>
      <c r="N490" s="1115">
        <f t="shared" si="78"/>
        <v>0</v>
      </c>
      <c r="O490" s="1115">
        <f t="shared" si="87"/>
        <v>0</v>
      </c>
      <c r="P490" s="1115">
        <f t="shared" si="87"/>
        <v>0</v>
      </c>
      <c r="Q490" s="1115">
        <f t="shared" si="87"/>
        <v>0</v>
      </c>
      <c r="R490" s="1115">
        <f t="shared" si="87"/>
        <v>0</v>
      </c>
      <c r="S490" s="1115">
        <f t="shared" si="87"/>
        <v>0</v>
      </c>
      <c r="T490" s="1115">
        <f t="shared" si="87"/>
        <v>0</v>
      </c>
      <c r="U490" s="851">
        <f t="shared" si="83"/>
        <v>0</v>
      </c>
      <c r="V490" s="852">
        <f>IF(E490='A. Allgemeine Informationen'!$D$14,$K490-W490,HLOOKUP('A. Allgemeine Informationen'!$D$14-1,$X$5:$AD$2005,ROW(E490)-4,FALSE)-$W490)</f>
        <v>0</v>
      </c>
      <c r="W490" s="851">
        <f>HLOOKUP('A. Allgemeine Informationen'!$D$14,$X$5:$AD$2005,ROW(E490)-4,FALSE)</f>
        <v>0</v>
      </c>
      <c r="X490" s="851">
        <f t="shared" si="79"/>
        <v>0</v>
      </c>
      <c r="Y490" s="851">
        <f t="shared" si="86"/>
        <v>0</v>
      </c>
      <c r="Z490" s="851">
        <f t="shared" si="86"/>
        <v>0</v>
      </c>
      <c r="AA490" s="851">
        <f t="shared" si="86"/>
        <v>0</v>
      </c>
      <c r="AB490" s="851">
        <f t="shared" si="85"/>
        <v>0</v>
      </c>
      <c r="AC490" s="851">
        <f t="shared" si="85"/>
        <v>0</v>
      </c>
      <c r="AD490" s="853">
        <f t="shared" si="85"/>
        <v>0</v>
      </c>
    </row>
    <row r="491" spans="2:30" s="971" customFormat="1" ht="15" customHeight="1" x14ac:dyDescent="0.2">
      <c r="B491" s="840"/>
      <c r="C491" s="970" t="str">
        <f>IF(B491="","",VLOOKUP(B491,'E8. KKauf_Berechnung'!$B$11:$D$140,2,0))</f>
        <v/>
      </c>
      <c r="D491" s="841"/>
      <c r="E491" s="842"/>
      <c r="F491" s="836"/>
      <c r="G491" s="836"/>
      <c r="H491" s="836"/>
      <c r="I491" s="843">
        <f t="shared" si="80"/>
        <v>0</v>
      </c>
      <c r="J491" s="836"/>
      <c r="K491" s="843">
        <f t="shared" si="81"/>
        <v>0</v>
      </c>
      <c r="L491" s="849">
        <f>IFERROR(VLOOKUP($D491,Listen!$F$3:$H$39,2,0),0)</f>
        <v>0</v>
      </c>
      <c r="M491" s="849">
        <f>IFERROR(VLOOKUP($D491,Listen!$F$3:$H$39,3,0),0)</f>
        <v>0</v>
      </c>
      <c r="N491" s="1115">
        <f t="shared" si="78"/>
        <v>0</v>
      </c>
      <c r="O491" s="1115">
        <f t="shared" si="87"/>
        <v>0</v>
      </c>
      <c r="P491" s="1115">
        <f t="shared" si="87"/>
        <v>0</v>
      </c>
      <c r="Q491" s="1115">
        <f t="shared" si="87"/>
        <v>0</v>
      </c>
      <c r="R491" s="1115">
        <f t="shared" si="87"/>
        <v>0</v>
      </c>
      <c r="S491" s="1115">
        <f t="shared" si="87"/>
        <v>0</v>
      </c>
      <c r="T491" s="1115">
        <f t="shared" si="87"/>
        <v>0</v>
      </c>
      <c r="U491" s="851">
        <f t="shared" si="83"/>
        <v>0</v>
      </c>
      <c r="V491" s="852">
        <f>IF(E491='A. Allgemeine Informationen'!$D$14,$K491-W491,HLOOKUP('A. Allgemeine Informationen'!$D$14-1,$X$5:$AD$2005,ROW(E491)-4,FALSE)-$W491)</f>
        <v>0</v>
      </c>
      <c r="W491" s="851">
        <f>HLOOKUP('A. Allgemeine Informationen'!$D$14,$X$5:$AD$2005,ROW(E491)-4,FALSE)</f>
        <v>0</v>
      </c>
      <c r="X491" s="851">
        <f t="shared" si="79"/>
        <v>0</v>
      </c>
      <c r="Y491" s="851">
        <f t="shared" si="86"/>
        <v>0</v>
      </c>
      <c r="Z491" s="851">
        <f t="shared" si="86"/>
        <v>0</v>
      </c>
      <c r="AA491" s="851">
        <f t="shared" si="86"/>
        <v>0</v>
      </c>
      <c r="AB491" s="851">
        <f t="shared" si="85"/>
        <v>0</v>
      </c>
      <c r="AC491" s="851">
        <f t="shared" si="85"/>
        <v>0</v>
      </c>
      <c r="AD491" s="853">
        <f t="shared" si="85"/>
        <v>0</v>
      </c>
    </row>
    <row r="492" spans="2:30" s="971" customFormat="1" ht="15" customHeight="1" x14ac:dyDescent="0.2">
      <c r="B492" s="840"/>
      <c r="C492" s="970" t="str">
        <f>IF(B492="","",VLOOKUP(B492,'E8. KKauf_Berechnung'!$B$11:$D$140,2,0))</f>
        <v/>
      </c>
      <c r="D492" s="841"/>
      <c r="E492" s="842"/>
      <c r="F492" s="836"/>
      <c r="G492" s="836"/>
      <c r="H492" s="836"/>
      <c r="I492" s="843">
        <f t="shared" si="80"/>
        <v>0</v>
      </c>
      <c r="J492" s="836"/>
      <c r="K492" s="843">
        <f t="shared" si="81"/>
        <v>0</v>
      </c>
      <c r="L492" s="849">
        <f>IFERROR(VLOOKUP($D492,Listen!$F$3:$H$39,2,0),0)</f>
        <v>0</v>
      </c>
      <c r="M492" s="849">
        <f>IFERROR(VLOOKUP($D492,Listen!$F$3:$H$39,3,0),0)</f>
        <v>0</v>
      </c>
      <c r="N492" s="1115">
        <f t="shared" si="78"/>
        <v>0</v>
      </c>
      <c r="O492" s="1115">
        <f t="shared" si="87"/>
        <v>0</v>
      </c>
      <c r="P492" s="1115">
        <f t="shared" si="87"/>
        <v>0</v>
      </c>
      <c r="Q492" s="1115">
        <f t="shared" si="87"/>
        <v>0</v>
      </c>
      <c r="R492" s="1115">
        <f t="shared" si="87"/>
        <v>0</v>
      </c>
      <c r="S492" s="1115">
        <f t="shared" si="87"/>
        <v>0</v>
      </c>
      <c r="T492" s="1115">
        <f t="shared" si="87"/>
        <v>0</v>
      </c>
      <c r="U492" s="851">
        <f t="shared" si="83"/>
        <v>0</v>
      </c>
      <c r="V492" s="852">
        <f>IF(E492='A. Allgemeine Informationen'!$D$14,$K492-W492,HLOOKUP('A. Allgemeine Informationen'!$D$14-1,$X$5:$AD$2005,ROW(E492)-4,FALSE)-$W492)</f>
        <v>0</v>
      </c>
      <c r="W492" s="851">
        <f>HLOOKUP('A. Allgemeine Informationen'!$D$14,$X$5:$AD$2005,ROW(E492)-4,FALSE)</f>
        <v>0</v>
      </c>
      <c r="X492" s="851">
        <f t="shared" si="79"/>
        <v>0</v>
      </c>
      <c r="Y492" s="851">
        <f t="shared" si="86"/>
        <v>0</v>
      </c>
      <c r="Z492" s="851">
        <f t="shared" si="86"/>
        <v>0</v>
      </c>
      <c r="AA492" s="851">
        <f t="shared" si="86"/>
        <v>0</v>
      </c>
      <c r="AB492" s="851">
        <f t="shared" si="85"/>
        <v>0</v>
      </c>
      <c r="AC492" s="851">
        <f t="shared" si="85"/>
        <v>0</v>
      </c>
      <c r="AD492" s="853">
        <f t="shared" si="85"/>
        <v>0</v>
      </c>
    </row>
    <row r="493" spans="2:30" s="971" customFormat="1" ht="15" customHeight="1" x14ac:dyDescent="0.2">
      <c r="B493" s="840"/>
      <c r="C493" s="970" t="str">
        <f>IF(B493="","",VLOOKUP(B493,'E8. KKauf_Berechnung'!$B$11:$D$140,2,0))</f>
        <v/>
      </c>
      <c r="D493" s="841"/>
      <c r="E493" s="842"/>
      <c r="F493" s="836"/>
      <c r="G493" s="836"/>
      <c r="H493" s="836"/>
      <c r="I493" s="843">
        <f t="shared" si="80"/>
        <v>0</v>
      </c>
      <c r="J493" s="836"/>
      <c r="K493" s="843">
        <f t="shared" si="81"/>
        <v>0</v>
      </c>
      <c r="L493" s="849">
        <f>IFERROR(VLOOKUP($D493,Listen!$F$3:$H$39,2,0),0)</f>
        <v>0</v>
      </c>
      <c r="M493" s="849">
        <f>IFERROR(VLOOKUP($D493,Listen!$F$3:$H$39,3,0),0)</f>
        <v>0</v>
      </c>
      <c r="N493" s="1115">
        <f t="shared" si="78"/>
        <v>0</v>
      </c>
      <c r="O493" s="1115">
        <f t="shared" si="87"/>
        <v>0</v>
      </c>
      <c r="P493" s="1115">
        <f t="shared" si="87"/>
        <v>0</v>
      </c>
      <c r="Q493" s="1115">
        <f t="shared" si="87"/>
        <v>0</v>
      </c>
      <c r="R493" s="1115">
        <f t="shared" si="87"/>
        <v>0</v>
      </c>
      <c r="S493" s="1115">
        <f t="shared" si="87"/>
        <v>0</v>
      </c>
      <c r="T493" s="1115">
        <f t="shared" si="87"/>
        <v>0</v>
      </c>
      <c r="U493" s="851">
        <f t="shared" si="83"/>
        <v>0</v>
      </c>
      <c r="V493" s="852">
        <f>IF(E493='A. Allgemeine Informationen'!$D$14,$K493-W493,HLOOKUP('A. Allgemeine Informationen'!$D$14-1,$X$5:$AD$2005,ROW(E493)-4,FALSE)-$W493)</f>
        <v>0</v>
      </c>
      <c r="W493" s="851">
        <f>HLOOKUP('A. Allgemeine Informationen'!$D$14,$X$5:$AD$2005,ROW(E493)-4,FALSE)</f>
        <v>0</v>
      </c>
      <c r="X493" s="851">
        <f t="shared" si="79"/>
        <v>0</v>
      </c>
      <c r="Y493" s="851">
        <f t="shared" si="86"/>
        <v>0</v>
      </c>
      <c r="Z493" s="851">
        <f t="shared" si="86"/>
        <v>0</v>
      </c>
      <c r="AA493" s="851">
        <f t="shared" si="86"/>
        <v>0</v>
      </c>
      <c r="AB493" s="851">
        <f t="shared" si="85"/>
        <v>0</v>
      </c>
      <c r="AC493" s="851">
        <f t="shared" si="85"/>
        <v>0</v>
      </c>
      <c r="AD493" s="853">
        <f t="shared" si="85"/>
        <v>0</v>
      </c>
    </row>
    <row r="494" spans="2:30" s="971" customFormat="1" ht="15" customHeight="1" x14ac:dyDescent="0.2">
      <c r="B494" s="840"/>
      <c r="C494" s="970" t="str">
        <f>IF(B494="","",VLOOKUP(B494,'E8. KKauf_Berechnung'!$B$11:$D$140,2,0))</f>
        <v/>
      </c>
      <c r="D494" s="841"/>
      <c r="E494" s="842"/>
      <c r="F494" s="836"/>
      <c r="G494" s="836"/>
      <c r="H494" s="836"/>
      <c r="I494" s="843">
        <f t="shared" si="80"/>
        <v>0</v>
      </c>
      <c r="J494" s="836"/>
      <c r="K494" s="843">
        <f t="shared" si="81"/>
        <v>0</v>
      </c>
      <c r="L494" s="849">
        <f>IFERROR(VLOOKUP($D494,Listen!$F$3:$H$39,2,0),0)</f>
        <v>0</v>
      </c>
      <c r="M494" s="849">
        <f>IFERROR(VLOOKUP($D494,Listen!$F$3:$H$39,3,0),0)</f>
        <v>0</v>
      </c>
      <c r="N494" s="1115">
        <f t="shared" si="78"/>
        <v>0</v>
      </c>
      <c r="O494" s="1115">
        <f t="shared" si="87"/>
        <v>0</v>
      </c>
      <c r="P494" s="1115">
        <f t="shared" si="87"/>
        <v>0</v>
      </c>
      <c r="Q494" s="1115">
        <f t="shared" si="87"/>
        <v>0</v>
      </c>
      <c r="R494" s="1115">
        <f t="shared" si="87"/>
        <v>0</v>
      </c>
      <c r="S494" s="1115">
        <f t="shared" si="87"/>
        <v>0</v>
      </c>
      <c r="T494" s="1115">
        <f t="shared" si="87"/>
        <v>0</v>
      </c>
      <c r="U494" s="851">
        <f t="shared" si="83"/>
        <v>0</v>
      </c>
      <c r="V494" s="852">
        <f>IF(E494='A. Allgemeine Informationen'!$D$14,$K494-W494,HLOOKUP('A. Allgemeine Informationen'!$D$14-1,$X$5:$AD$2005,ROW(E494)-4,FALSE)-$W494)</f>
        <v>0</v>
      </c>
      <c r="W494" s="851">
        <f>HLOOKUP('A. Allgemeine Informationen'!$D$14,$X$5:$AD$2005,ROW(E494)-4,FALSE)</f>
        <v>0</v>
      </c>
      <c r="X494" s="851">
        <f t="shared" si="79"/>
        <v>0</v>
      </c>
      <c r="Y494" s="851">
        <f t="shared" si="86"/>
        <v>0</v>
      </c>
      <c r="Z494" s="851">
        <f t="shared" si="86"/>
        <v>0</v>
      </c>
      <c r="AA494" s="851">
        <f t="shared" si="86"/>
        <v>0</v>
      </c>
      <c r="AB494" s="851">
        <f t="shared" si="85"/>
        <v>0</v>
      </c>
      <c r="AC494" s="851">
        <f t="shared" si="85"/>
        <v>0</v>
      </c>
      <c r="AD494" s="853">
        <f t="shared" si="85"/>
        <v>0</v>
      </c>
    </row>
    <row r="495" spans="2:30" s="971" customFormat="1" ht="15" customHeight="1" x14ac:dyDescent="0.2">
      <c r="B495" s="840"/>
      <c r="C495" s="970" t="str">
        <f>IF(B495="","",VLOOKUP(B495,'E8. KKauf_Berechnung'!$B$11:$D$140,2,0))</f>
        <v/>
      </c>
      <c r="D495" s="841"/>
      <c r="E495" s="842"/>
      <c r="F495" s="836"/>
      <c r="G495" s="836"/>
      <c r="H495" s="836"/>
      <c r="I495" s="843">
        <f t="shared" si="80"/>
        <v>0</v>
      </c>
      <c r="J495" s="836"/>
      <c r="K495" s="843">
        <f t="shared" si="81"/>
        <v>0</v>
      </c>
      <c r="L495" s="849">
        <f>IFERROR(VLOOKUP($D495,Listen!$F$3:$H$39,2,0),0)</f>
        <v>0</v>
      </c>
      <c r="M495" s="849">
        <f>IFERROR(VLOOKUP($D495,Listen!$F$3:$H$39,3,0),0)</f>
        <v>0</v>
      </c>
      <c r="N495" s="1115">
        <f t="shared" si="78"/>
        <v>0</v>
      </c>
      <c r="O495" s="1115">
        <f t="shared" si="87"/>
        <v>0</v>
      </c>
      <c r="P495" s="1115">
        <f t="shared" si="87"/>
        <v>0</v>
      </c>
      <c r="Q495" s="1115">
        <f t="shared" si="87"/>
        <v>0</v>
      </c>
      <c r="R495" s="1115">
        <f t="shared" si="87"/>
        <v>0</v>
      </c>
      <c r="S495" s="1115">
        <f t="shared" si="87"/>
        <v>0</v>
      </c>
      <c r="T495" s="1115">
        <f t="shared" si="87"/>
        <v>0</v>
      </c>
      <c r="U495" s="851">
        <f t="shared" si="83"/>
        <v>0</v>
      </c>
      <c r="V495" s="852">
        <f>IF(E495='A. Allgemeine Informationen'!$D$14,$K495-W495,HLOOKUP('A. Allgemeine Informationen'!$D$14-1,$X$5:$AD$2005,ROW(E495)-4,FALSE)-$W495)</f>
        <v>0</v>
      </c>
      <c r="W495" s="851">
        <f>HLOOKUP('A. Allgemeine Informationen'!$D$14,$X$5:$AD$2005,ROW(E495)-4,FALSE)</f>
        <v>0</v>
      </c>
      <c r="X495" s="851">
        <f t="shared" si="79"/>
        <v>0</v>
      </c>
      <c r="Y495" s="851">
        <f t="shared" si="86"/>
        <v>0</v>
      </c>
      <c r="Z495" s="851">
        <f t="shared" si="86"/>
        <v>0</v>
      </c>
      <c r="AA495" s="851">
        <f t="shared" si="86"/>
        <v>0</v>
      </c>
      <c r="AB495" s="851">
        <f t="shared" si="85"/>
        <v>0</v>
      </c>
      <c r="AC495" s="851">
        <f t="shared" si="85"/>
        <v>0</v>
      </c>
      <c r="AD495" s="853">
        <f t="shared" si="85"/>
        <v>0</v>
      </c>
    </row>
    <row r="496" spans="2:30" s="971" customFormat="1" ht="15" customHeight="1" x14ac:dyDescent="0.2">
      <c r="B496" s="840"/>
      <c r="C496" s="970" t="str">
        <f>IF(B496="","",VLOOKUP(B496,'E8. KKauf_Berechnung'!$B$11:$D$140,2,0))</f>
        <v/>
      </c>
      <c r="D496" s="841"/>
      <c r="E496" s="842"/>
      <c r="F496" s="836"/>
      <c r="G496" s="836"/>
      <c r="H496" s="836"/>
      <c r="I496" s="843">
        <f t="shared" si="80"/>
        <v>0</v>
      </c>
      <c r="J496" s="836"/>
      <c r="K496" s="843">
        <f t="shared" si="81"/>
        <v>0</v>
      </c>
      <c r="L496" s="849">
        <f>IFERROR(VLOOKUP($D496,Listen!$F$3:$H$39,2,0),0)</f>
        <v>0</v>
      </c>
      <c r="M496" s="849">
        <f>IFERROR(VLOOKUP($D496,Listen!$F$3:$H$39,3,0),0)</f>
        <v>0</v>
      </c>
      <c r="N496" s="1115">
        <f t="shared" si="78"/>
        <v>0</v>
      </c>
      <c r="O496" s="1115">
        <f t="shared" si="87"/>
        <v>0</v>
      </c>
      <c r="P496" s="1115">
        <f t="shared" si="87"/>
        <v>0</v>
      </c>
      <c r="Q496" s="1115">
        <f t="shared" si="87"/>
        <v>0</v>
      </c>
      <c r="R496" s="1115">
        <f t="shared" si="87"/>
        <v>0</v>
      </c>
      <c r="S496" s="1115">
        <f t="shared" si="87"/>
        <v>0</v>
      </c>
      <c r="T496" s="1115">
        <f t="shared" si="87"/>
        <v>0</v>
      </c>
      <c r="U496" s="851">
        <f t="shared" si="83"/>
        <v>0</v>
      </c>
      <c r="V496" s="852">
        <f>IF(E496='A. Allgemeine Informationen'!$D$14,$K496-W496,HLOOKUP('A. Allgemeine Informationen'!$D$14-1,$X$5:$AD$2005,ROW(E496)-4,FALSE)-$W496)</f>
        <v>0</v>
      </c>
      <c r="W496" s="851">
        <f>HLOOKUP('A. Allgemeine Informationen'!$D$14,$X$5:$AD$2005,ROW(E496)-4,FALSE)</f>
        <v>0</v>
      </c>
      <c r="X496" s="851">
        <f t="shared" si="79"/>
        <v>0</v>
      </c>
      <c r="Y496" s="851">
        <f t="shared" si="86"/>
        <v>0</v>
      </c>
      <c r="Z496" s="851">
        <f t="shared" si="86"/>
        <v>0</v>
      </c>
      <c r="AA496" s="851">
        <f t="shared" si="86"/>
        <v>0</v>
      </c>
      <c r="AB496" s="851">
        <f t="shared" si="85"/>
        <v>0</v>
      </c>
      <c r="AC496" s="851">
        <f t="shared" si="85"/>
        <v>0</v>
      </c>
      <c r="AD496" s="853">
        <f t="shared" si="85"/>
        <v>0</v>
      </c>
    </row>
    <row r="497" spans="2:30" s="971" customFormat="1" ht="15" customHeight="1" x14ac:dyDescent="0.2">
      <c r="B497" s="840"/>
      <c r="C497" s="970" t="str">
        <f>IF(B497="","",VLOOKUP(B497,'E8. KKauf_Berechnung'!$B$11:$D$140,2,0))</f>
        <v/>
      </c>
      <c r="D497" s="841"/>
      <c r="E497" s="842"/>
      <c r="F497" s="836"/>
      <c r="G497" s="836"/>
      <c r="H497" s="836"/>
      <c r="I497" s="843">
        <f t="shared" si="80"/>
        <v>0</v>
      </c>
      <c r="J497" s="836"/>
      <c r="K497" s="843">
        <f t="shared" si="81"/>
        <v>0</v>
      </c>
      <c r="L497" s="849">
        <f>IFERROR(VLOOKUP($D497,Listen!$F$3:$H$39,2,0),0)</f>
        <v>0</v>
      </c>
      <c r="M497" s="849">
        <f>IFERROR(VLOOKUP($D497,Listen!$F$3:$H$39,3,0),0)</f>
        <v>0</v>
      </c>
      <c r="N497" s="1115">
        <f t="shared" si="78"/>
        <v>0</v>
      </c>
      <c r="O497" s="1115">
        <f t="shared" si="87"/>
        <v>0</v>
      </c>
      <c r="P497" s="1115">
        <f t="shared" si="87"/>
        <v>0</v>
      </c>
      <c r="Q497" s="1115">
        <f t="shared" si="87"/>
        <v>0</v>
      </c>
      <c r="R497" s="1115">
        <f t="shared" si="87"/>
        <v>0</v>
      </c>
      <c r="S497" s="1115">
        <f t="shared" si="87"/>
        <v>0</v>
      </c>
      <c r="T497" s="1115">
        <f t="shared" si="87"/>
        <v>0</v>
      </c>
      <c r="U497" s="851">
        <f t="shared" si="83"/>
        <v>0</v>
      </c>
      <c r="V497" s="852">
        <f>IF(E497='A. Allgemeine Informationen'!$D$14,$K497-W497,HLOOKUP('A. Allgemeine Informationen'!$D$14-1,$X$5:$AD$2005,ROW(E497)-4,FALSE)-$W497)</f>
        <v>0</v>
      </c>
      <c r="W497" s="851">
        <f>HLOOKUP('A. Allgemeine Informationen'!$D$14,$X$5:$AD$2005,ROW(E497)-4,FALSE)</f>
        <v>0</v>
      </c>
      <c r="X497" s="851">
        <f t="shared" si="79"/>
        <v>0</v>
      </c>
      <c r="Y497" s="851">
        <f t="shared" si="86"/>
        <v>0</v>
      </c>
      <c r="Z497" s="851">
        <f t="shared" si="86"/>
        <v>0</v>
      </c>
      <c r="AA497" s="851">
        <f t="shared" si="86"/>
        <v>0</v>
      </c>
      <c r="AB497" s="851">
        <f t="shared" si="85"/>
        <v>0</v>
      </c>
      <c r="AC497" s="851">
        <f t="shared" si="85"/>
        <v>0</v>
      </c>
      <c r="AD497" s="853">
        <f t="shared" si="85"/>
        <v>0</v>
      </c>
    </row>
    <row r="498" spans="2:30" s="971" customFormat="1" ht="15" customHeight="1" x14ac:dyDescent="0.2">
      <c r="B498" s="840"/>
      <c r="C498" s="970" t="str">
        <f>IF(B498="","",VLOOKUP(B498,'E8. KKauf_Berechnung'!$B$11:$D$140,2,0))</f>
        <v/>
      </c>
      <c r="D498" s="841"/>
      <c r="E498" s="842"/>
      <c r="F498" s="836"/>
      <c r="G498" s="836"/>
      <c r="H498" s="836"/>
      <c r="I498" s="843">
        <f t="shared" si="80"/>
        <v>0</v>
      </c>
      <c r="J498" s="836"/>
      <c r="K498" s="843">
        <f t="shared" si="81"/>
        <v>0</v>
      </c>
      <c r="L498" s="849">
        <f>IFERROR(VLOOKUP($D498,Listen!$F$3:$H$39,2,0),0)</f>
        <v>0</v>
      </c>
      <c r="M498" s="849">
        <f>IFERROR(VLOOKUP($D498,Listen!$F$3:$H$39,3,0),0)</f>
        <v>0</v>
      </c>
      <c r="N498" s="1115">
        <f t="shared" si="78"/>
        <v>0</v>
      </c>
      <c r="O498" s="1115">
        <f t="shared" si="87"/>
        <v>0</v>
      </c>
      <c r="P498" s="1115">
        <f t="shared" si="87"/>
        <v>0</v>
      </c>
      <c r="Q498" s="1115">
        <f t="shared" si="87"/>
        <v>0</v>
      </c>
      <c r="R498" s="1115">
        <f t="shared" si="87"/>
        <v>0</v>
      </c>
      <c r="S498" s="1115">
        <f t="shared" si="87"/>
        <v>0</v>
      </c>
      <c r="T498" s="1115">
        <f t="shared" si="87"/>
        <v>0</v>
      </c>
      <c r="U498" s="851">
        <f t="shared" si="83"/>
        <v>0</v>
      </c>
      <c r="V498" s="852">
        <f>IF(E498='A. Allgemeine Informationen'!$D$14,$K498-W498,HLOOKUP('A. Allgemeine Informationen'!$D$14-1,$X$5:$AD$2005,ROW(E498)-4,FALSE)-$W498)</f>
        <v>0</v>
      </c>
      <c r="W498" s="851">
        <f>HLOOKUP('A. Allgemeine Informationen'!$D$14,$X$5:$AD$2005,ROW(E498)-4,FALSE)</f>
        <v>0</v>
      </c>
      <c r="X498" s="851">
        <f t="shared" si="79"/>
        <v>0</v>
      </c>
      <c r="Y498" s="851">
        <f t="shared" si="86"/>
        <v>0</v>
      </c>
      <c r="Z498" s="851">
        <f t="shared" si="86"/>
        <v>0</v>
      </c>
      <c r="AA498" s="851">
        <f t="shared" si="86"/>
        <v>0</v>
      </c>
      <c r="AB498" s="851">
        <f t="shared" si="85"/>
        <v>0</v>
      </c>
      <c r="AC498" s="851">
        <f t="shared" si="85"/>
        <v>0</v>
      </c>
      <c r="AD498" s="853">
        <f t="shared" si="85"/>
        <v>0</v>
      </c>
    </row>
    <row r="499" spans="2:30" s="971" customFormat="1" ht="15" customHeight="1" x14ac:dyDescent="0.2">
      <c r="B499" s="840"/>
      <c r="C499" s="970" t="str">
        <f>IF(B499="","",VLOOKUP(B499,'E8. KKauf_Berechnung'!$B$11:$D$140,2,0))</f>
        <v/>
      </c>
      <c r="D499" s="841"/>
      <c r="E499" s="842"/>
      <c r="F499" s="836"/>
      <c r="G499" s="836"/>
      <c r="H499" s="836"/>
      <c r="I499" s="843">
        <f t="shared" si="80"/>
        <v>0</v>
      </c>
      <c r="J499" s="836"/>
      <c r="K499" s="843">
        <f t="shared" si="81"/>
        <v>0</v>
      </c>
      <c r="L499" s="849">
        <f>IFERROR(VLOOKUP($D499,Listen!$F$3:$H$39,2,0),0)</f>
        <v>0</v>
      </c>
      <c r="M499" s="849">
        <f>IFERROR(VLOOKUP($D499,Listen!$F$3:$H$39,3,0),0)</f>
        <v>0</v>
      </c>
      <c r="N499" s="1115">
        <f t="shared" si="78"/>
        <v>0</v>
      </c>
      <c r="O499" s="1115">
        <f t="shared" si="87"/>
        <v>0</v>
      </c>
      <c r="P499" s="1115">
        <f t="shared" si="87"/>
        <v>0</v>
      </c>
      <c r="Q499" s="1115">
        <f t="shared" si="87"/>
        <v>0</v>
      </c>
      <c r="R499" s="1115">
        <f t="shared" si="87"/>
        <v>0</v>
      </c>
      <c r="S499" s="1115">
        <f t="shared" si="87"/>
        <v>0</v>
      </c>
      <c r="T499" s="1115">
        <f t="shared" si="87"/>
        <v>0</v>
      </c>
      <c r="U499" s="851">
        <f t="shared" si="83"/>
        <v>0</v>
      </c>
      <c r="V499" s="852">
        <f>IF(E499='A. Allgemeine Informationen'!$D$14,$K499-W499,HLOOKUP('A. Allgemeine Informationen'!$D$14-1,$X$5:$AD$2005,ROW(E499)-4,FALSE)-$W499)</f>
        <v>0</v>
      </c>
      <c r="W499" s="851">
        <f>HLOOKUP('A. Allgemeine Informationen'!$D$14,$X$5:$AD$2005,ROW(E499)-4,FALSE)</f>
        <v>0</v>
      </c>
      <c r="X499" s="851">
        <f t="shared" si="79"/>
        <v>0</v>
      </c>
      <c r="Y499" s="851">
        <f t="shared" si="86"/>
        <v>0</v>
      </c>
      <c r="Z499" s="851">
        <f t="shared" si="86"/>
        <v>0</v>
      </c>
      <c r="AA499" s="851">
        <f t="shared" si="86"/>
        <v>0</v>
      </c>
      <c r="AB499" s="851">
        <f t="shared" si="85"/>
        <v>0</v>
      </c>
      <c r="AC499" s="851">
        <f t="shared" si="85"/>
        <v>0</v>
      </c>
      <c r="AD499" s="853">
        <f t="shared" si="85"/>
        <v>0</v>
      </c>
    </row>
    <row r="500" spans="2:30" s="971" customFormat="1" ht="15" customHeight="1" x14ac:dyDescent="0.2">
      <c r="B500" s="840"/>
      <c r="C500" s="970" t="str">
        <f>IF(B500="","",VLOOKUP(B500,'E8. KKauf_Berechnung'!$B$11:$D$140,2,0))</f>
        <v/>
      </c>
      <c r="D500" s="841"/>
      <c r="E500" s="842"/>
      <c r="F500" s="836"/>
      <c r="G500" s="836"/>
      <c r="H500" s="836"/>
      <c r="I500" s="843">
        <f t="shared" si="80"/>
        <v>0</v>
      </c>
      <c r="J500" s="836"/>
      <c r="K500" s="843">
        <f t="shared" si="81"/>
        <v>0</v>
      </c>
      <c r="L500" s="849">
        <f>IFERROR(VLOOKUP($D500,Listen!$F$3:$H$39,2,0),0)</f>
        <v>0</v>
      </c>
      <c r="M500" s="849">
        <f>IFERROR(VLOOKUP($D500,Listen!$F$3:$H$39,3,0),0)</f>
        <v>0</v>
      </c>
      <c r="N500" s="1115">
        <f t="shared" si="78"/>
        <v>0</v>
      </c>
      <c r="O500" s="1115">
        <f t="shared" si="87"/>
        <v>0</v>
      </c>
      <c r="P500" s="1115">
        <f t="shared" si="87"/>
        <v>0</v>
      </c>
      <c r="Q500" s="1115">
        <f t="shared" si="87"/>
        <v>0</v>
      </c>
      <c r="R500" s="1115">
        <f t="shared" si="87"/>
        <v>0</v>
      </c>
      <c r="S500" s="1115">
        <f t="shared" si="87"/>
        <v>0</v>
      </c>
      <c r="T500" s="1115">
        <f t="shared" si="87"/>
        <v>0</v>
      </c>
      <c r="U500" s="851">
        <f t="shared" si="83"/>
        <v>0</v>
      </c>
      <c r="V500" s="852">
        <f>IF(E500='A. Allgemeine Informationen'!$D$14,$K500-W500,HLOOKUP('A. Allgemeine Informationen'!$D$14-1,$X$5:$AD$2005,ROW(E500)-4,FALSE)-$W500)</f>
        <v>0</v>
      </c>
      <c r="W500" s="851">
        <f>HLOOKUP('A. Allgemeine Informationen'!$D$14,$X$5:$AD$2005,ROW(E500)-4,FALSE)</f>
        <v>0</v>
      </c>
      <c r="X500" s="851">
        <f t="shared" si="79"/>
        <v>0</v>
      </c>
      <c r="Y500" s="851">
        <f t="shared" si="86"/>
        <v>0</v>
      </c>
      <c r="Z500" s="851">
        <f t="shared" si="86"/>
        <v>0</v>
      </c>
      <c r="AA500" s="851">
        <f t="shared" si="86"/>
        <v>0</v>
      </c>
      <c r="AB500" s="851">
        <f t="shared" si="85"/>
        <v>0</v>
      </c>
      <c r="AC500" s="851">
        <f t="shared" si="85"/>
        <v>0</v>
      </c>
      <c r="AD500" s="853">
        <f t="shared" si="85"/>
        <v>0</v>
      </c>
    </row>
    <row r="501" spans="2:30" s="971" customFormat="1" ht="15" customHeight="1" x14ac:dyDescent="0.2">
      <c r="B501" s="840"/>
      <c r="C501" s="970" t="str">
        <f>IF(B501="","",VLOOKUP(B501,'E8. KKauf_Berechnung'!$B$11:$D$140,2,0))</f>
        <v/>
      </c>
      <c r="D501" s="841"/>
      <c r="E501" s="842"/>
      <c r="F501" s="836"/>
      <c r="G501" s="836"/>
      <c r="H501" s="836"/>
      <c r="I501" s="843">
        <f t="shared" si="80"/>
        <v>0</v>
      </c>
      <c r="J501" s="836"/>
      <c r="K501" s="843">
        <f t="shared" si="81"/>
        <v>0</v>
      </c>
      <c r="L501" s="849">
        <f>IFERROR(VLOOKUP($D501,Listen!$F$3:$H$39,2,0),0)</f>
        <v>0</v>
      </c>
      <c r="M501" s="849">
        <f>IFERROR(VLOOKUP($D501,Listen!$F$3:$H$39,3,0),0)</f>
        <v>0</v>
      </c>
      <c r="N501" s="1115">
        <f t="shared" si="78"/>
        <v>0</v>
      </c>
      <c r="O501" s="1115">
        <f t="shared" si="87"/>
        <v>0</v>
      </c>
      <c r="P501" s="1115">
        <f t="shared" si="87"/>
        <v>0</v>
      </c>
      <c r="Q501" s="1115">
        <f t="shared" si="87"/>
        <v>0</v>
      </c>
      <c r="R501" s="1115">
        <f t="shared" si="87"/>
        <v>0</v>
      </c>
      <c r="S501" s="1115">
        <f t="shared" si="87"/>
        <v>0</v>
      </c>
      <c r="T501" s="1115">
        <f t="shared" si="87"/>
        <v>0</v>
      </c>
      <c r="U501" s="851">
        <f t="shared" si="83"/>
        <v>0</v>
      </c>
      <c r="V501" s="852">
        <f>IF(E501='A. Allgemeine Informationen'!$D$14,$K501-W501,HLOOKUP('A. Allgemeine Informationen'!$D$14-1,$X$5:$AD$2005,ROW(E501)-4,FALSE)-$W501)</f>
        <v>0</v>
      </c>
      <c r="W501" s="851">
        <f>HLOOKUP('A. Allgemeine Informationen'!$D$14,$X$5:$AD$2005,ROW(E501)-4,FALSE)</f>
        <v>0</v>
      </c>
      <c r="X501" s="851">
        <f t="shared" si="79"/>
        <v>0</v>
      </c>
      <c r="Y501" s="851">
        <f t="shared" si="86"/>
        <v>0</v>
      </c>
      <c r="Z501" s="851">
        <f t="shared" si="86"/>
        <v>0</v>
      </c>
      <c r="AA501" s="851">
        <f t="shared" si="86"/>
        <v>0</v>
      </c>
      <c r="AB501" s="851">
        <f t="shared" si="85"/>
        <v>0</v>
      </c>
      <c r="AC501" s="851">
        <f t="shared" si="85"/>
        <v>0</v>
      </c>
      <c r="AD501" s="853">
        <f t="shared" si="85"/>
        <v>0</v>
      </c>
    </row>
    <row r="502" spans="2:30" s="971" customFormat="1" ht="15" customHeight="1" x14ac:dyDescent="0.2">
      <c r="B502" s="840"/>
      <c r="C502" s="970" t="str">
        <f>IF(B502="","",VLOOKUP(B502,'E8. KKauf_Berechnung'!$B$11:$D$140,2,0))</f>
        <v/>
      </c>
      <c r="D502" s="841"/>
      <c r="E502" s="842"/>
      <c r="F502" s="836"/>
      <c r="G502" s="836"/>
      <c r="H502" s="836"/>
      <c r="I502" s="843">
        <f t="shared" si="80"/>
        <v>0</v>
      </c>
      <c r="J502" s="836"/>
      <c r="K502" s="843">
        <f t="shared" si="81"/>
        <v>0</v>
      </c>
      <c r="L502" s="849">
        <f>IFERROR(VLOOKUP($D502,Listen!$F$3:$H$39,2,0),0)</f>
        <v>0</v>
      </c>
      <c r="M502" s="849">
        <f>IFERROR(VLOOKUP($D502,Listen!$F$3:$H$39,3,0),0)</f>
        <v>0</v>
      </c>
      <c r="N502" s="1115">
        <f t="shared" si="78"/>
        <v>0</v>
      </c>
      <c r="O502" s="1115">
        <f t="shared" si="87"/>
        <v>0</v>
      </c>
      <c r="P502" s="1115">
        <f t="shared" si="87"/>
        <v>0</v>
      </c>
      <c r="Q502" s="1115">
        <f t="shared" si="87"/>
        <v>0</v>
      </c>
      <c r="R502" s="1115">
        <f t="shared" si="87"/>
        <v>0</v>
      </c>
      <c r="S502" s="1115">
        <f t="shared" si="87"/>
        <v>0</v>
      </c>
      <c r="T502" s="1115">
        <f t="shared" si="87"/>
        <v>0</v>
      </c>
      <c r="U502" s="851">
        <f t="shared" si="83"/>
        <v>0</v>
      </c>
      <c r="V502" s="852">
        <f>IF(E502='A. Allgemeine Informationen'!$D$14,$K502-W502,HLOOKUP('A. Allgemeine Informationen'!$D$14-1,$X$5:$AD$2005,ROW(E502)-4,FALSE)-$W502)</f>
        <v>0</v>
      </c>
      <c r="W502" s="851">
        <f>HLOOKUP('A. Allgemeine Informationen'!$D$14,$X$5:$AD$2005,ROW(E502)-4,FALSE)</f>
        <v>0</v>
      </c>
      <c r="X502" s="851">
        <f t="shared" si="79"/>
        <v>0</v>
      </c>
      <c r="Y502" s="851">
        <f t="shared" si="86"/>
        <v>0</v>
      </c>
      <c r="Z502" s="851">
        <f t="shared" si="86"/>
        <v>0</v>
      </c>
      <c r="AA502" s="851">
        <f t="shared" si="86"/>
        <v>0</v>
      </c>
      <c r="AB502" s="851">
        <f t="shared" si="85"/>
        <v>0</v>
      </c>
      <c r="AC502" s="851">
        <f t="shared" si="85"/>
        <v>0</v>
      </c>
      <c r="AD502" s="853">
        <f t="shared" si="85"/>
        <v>0</v>
      </c>
    </row>
    <row r="503" spans="2:30" s="971" customFormat="1" ht="15" customHeight="1" x14ac:dyDescent="0.2">
      <c r="B503" s="840"/>
      <c r="C503" s="970" t="str">
        <f>IF(B503="","",VLOOKUP(B503,'E8. KKauf_Berechnung'!$B$11:$D$140,2,0))</f>
        <v/>
      </c>
      <c r="D503" s="841"/>
      <c r="E503" s="842"/>
      <c r="F503" s="836"/>
      <c r="G503" s="836"/>
      <c r="H503" s="836"/>
      <c r="I503" s="843">
        <f t="shared" si="80"/>
        <v>0</v>
      </c>
      <c r="J503" s="836"/>
      <c r="K503" s="843">
        <f t="shared" si="81"/>
        <v>0</v>
      </c>
      <c r="L503" s="849">
        <f>IFERROR(VLOOKUP($D503,Listen!$F$3:$H$39,2,0),0)</f>
        <v>0</v>
      </c>
      <c r="M503" s="849">
        <f>IFERROR(VLOOKUP($D503,Listen!$F$3:$H$39,3,0),0)</f>
        <v>0</v>
      </c>
      <c r="N503" s="1115">
        <f t="shared" si="78"/>
        <v>0</v>
      </c>
      <c r="O503" s="1115">
        <f t="shared" ref="O503:T518" si="88">N503</f>
        <v>0</v>
      </c>
      <c r="P503" s="1115">
        <f t="shared" si="88"/>
        <v>0</v>
      </c>
      <c r="Q503" s="1115">
        <f t="shared" si="88"/>
        <v>0</v>
      </c>
      <c r="R503" s="1115">
        <f t="shared" si="88"/>
        <v>0</v>
      </c>
      <c r="S503" s="1115">
        <f t="shared" si="88"/>
        <v>0</v>
      </c>
      <c r="T503" s="1115">
        <f t="shared" si="88"/>
        <v>0</v>
      </c>
      <c r="U503" s="851">
        <f t="shared" si="83"/>
        <v>0</v>
      </c>
      <c r="V503" s="852">
        <f>IF(E503='A. Allgemeine Informationen'!$D$14,$K503-W503,HLOOKUP('A. Allgemeine Informationen'!$D$14-1,$X$5:$AD$2005,ROW(E503)-4,FALSE)-$W503)</f>
        <v>0</v>
      </c>
      <c r="W503" s="851">
        <f>HLOOKUP('A. Allgemeine Informationen'!$D$14,$X$5:$AD$2005,ROW(E503)-4,FALSE)</f>
        <v>0</v>
      </c>
      <c r="X503" s="851">
        <f t="shared" si="79"/>
        <v>0</v>
      </c>
      <c r="Y503" s="851">
        <f t="shared" si="86"/>
        <v>0</v>
      </c>
      <c r="Z503" s="851">
        <f t="shared" si="86"/>
        <v>0</v>
      </c>
      <c r="AA503" s="851">
        <f t="shared" si="86"/>
        <v>0</v>
      </c>
      <c r="AB503" s="851">
        <f t="shared" si="85"/>
        <v>0</v>
      </c>
      <c r="AC503" s="851">
        <f t="shared" si="85"/>
        <v>0</v>
      </c>
      <c r="AD503" s="853">
        <f t="shared" si="85"/>
        <v>0</v>
      </c>
    </row>
    <row r="504" spans="2:30" s="971" customFormat="1" ht="15" customHeight="1" x14ac:dyDescent="0.2">
      <c r="B504" s="840"/>
      <c r="C504" s="970" t="str">
        <f>IF(B504="","",VLOOKUP(B504,'E8. KKauf_Berechnung'!$B$11:$D$140,2,0))</f>
        <v/>
      </c>
      <c r="D504" s="841"/>
      <c r="E504" s="842"/>
      <c r="F504" s="836"/>
      <c r="G504" s="836"/>
      <c r="H504" s="836"/>
      <c r="I504" s="843">
        <f t="shared" si="80"/>
        <v>0</v>
      </c>
      <c r="J504" s="836"/>
      <c r="K504" s="843">
        <f t="shared" si="81"/>
        <v>0</v>
      </c>
      <c r="L504" s="849">
        <f>IFERROR(VLOOKUP($D504,Listen!$F$3:$H$39,2,0),0)</f>
        <v>0</v>
      </c>
      <c r="M504" s="849">
        <f>IFERROR(VLOOKUP($D504,Listen!$F$3:$H$39,3,0),0)</f>
        <v>0</v>
      </c>
      <c r="N504" s="1115">
        <f t="shared" si="78"/>
        <v>0</v>
      </c>
      <c r="O504" s="1115">
        <f t="shared" si="88"/>
        <v>0</v>
      </c>
      <c r="P504" s="1115">
        <f t="shared" si="88"/>
        <v>0</v>
      </c>
      <c r="Q504" s="1115">
        <f t="shared" si="88"/>
        <v>0</v>
      </c>
      <c r="R504" s="1115">
        <f t="shared" si="88"/>
        <v>0</v>
      </c>
      <c r="S504" s="1115">
        <f t="shared" si="88"/>
        <v>0</v>
      </c>
      <c r="T504" s="1115">
        <f t="shared" si="88"/>
        <v>0</v>
      </c>
      <c r="U504" s="851">
        <f t="shared" si="83"/>
        <v>0</v>
      </c>
      <c r="V504" s="852">
        <f>IF(E504='A. Allgemeine Informationen'!$D$14,$K504-W504,HLOOKUP('A. Allgemeine Informationen'!$D$14-1,$X$5:$AD$2005,ROW(E504)-4,FALSE)-$W504)</f>
        <v>0</v>
      </c>
      <c r="W504" s="851">
        <f>HLOOKUP('A. Allgemeine Informationen'!$D$14,$X$5:$AD$2005,ROW(E504)-4,FALSE)</f>
        <v>0</v>
      </c>
      <c r="X504" s="851">
        <f t="shared" si="79"/>
        <v>0</v>
      </c>
      <c r="Y504" s="851">
        <f t="shared" si="86"/>
        <v>0</v>
      </c>
      <c r="Z504" s="851">
        <f t="shared" si="86"/>
        <v>0</v>
      </c>
      <c r="AA504" s="851">
        <f t="shared" si="86"/>
        <v>0</v>
      </c>
      <c r="AB504" s="851">
        <f t="shared" si="85"/>
        <v>0</v>
      </c>
      <c r="AC504" s="851">
        <f t="shared" si="85"/>
        <v>0</v>
      </c>
      <c r="AD504" s="853">
        <f t="shared" si="85"/>
        <v>0</v>
      </c>
    </row>
    <row r="505" spans="2:30" s="971" customFormat="1" ht="15" customHeight="1" x14ac:dyDescent="0.2">
      <c r="B505" s="840"/>
      <c r="C505" s="970" t="str">
        <f>IF(B505="","",VLOOKUP(B505,'E8. KKauf_Berechnung'!$B$11:$D$140,2,0))</f>
        <v/>
      </c>
      <c r="D505" s="841"/>
      <c r="E505" s="842"/>
      <c r="F505" s="836"/>
      <c r="G505" s="836"/>
      <c r="H505" s="836"/>
      <c r="I505" s="843">
        <f t="shared" si="80"/>
        <v>0</v>
      </c>
      <c r="J505" s="836"/>
      <c r="K505" s="843">
        <f t="shared" si="81"/>
        <v>0</v>
      </c>
      <c r="L505" s="849">
        <f>IFERROR(VLOOKUP($D505,Listen!$F$3:$H$39,2,0),0)</f>
        <v>0</v>
      </c>
      <c r="M505" s="849">
        <f>IFERROR(VLOOKUP($D505,Listen!$F$3:$H$39,3,0),0)</f>
        <v>0</v>
      </c>
      <c r="N505" s="1115">
        <f t="shared" si="78"/>
        <v>0</v>
      </c>
      <c r="O505" s="1115">
        <f t="shared" si="88"/>
        <v>0</v>
      </c>
      <c r="P505" s="1115">
        <f t="shared" si="88"/>
        <v>0</v>
      </c>
      <c r="Q505" s="1115">
        <f t="shared" si="88"/>
        <v>0</v>
      </c>
      <c r="R505" s="1115">
        <f t="shared" si="88"/>
        <v>0</v>
      </c>
      <c r="S505" s="1115">
        <f t="shared" si="88"/>
        <v>0</v>
      </c>
      <c r="T505" s="1115">
        <f t="shared" si="88"/>
        <v>0</v>
      </c>
      <c r="U505" s="851">
        <f t="shared" si="83"/>
        <v>0</v>
      </c>
      <c r="V505" s="852">
        <f>IF(E505='A. Allgemeine Informationen'!$D$14,$K505-W505,HLOOKUP('A. Allgemeine Informationen'!$D$14-1,$X$5:$AD$2005,ROW(E505)-4,FALSE)-$W505)</f>
        <v>0</v>
      </c>
      <c r="W505" s="851">
        <f>HLOOKUP('A. Allgemeine Informationen'!$D$14,$X$5:$AD$2005,ROW(E505)-4,FALSE)</f>
        <v>0</v>
      </c>
      <c r="X505" s="851">
        <f t="shared" si="79"/>
        <v>0</v>
      </c>
      <c r="Y505" s="851">
        <f t="shared" si="86"/>
        <v>0</v>
      </c>
      <c r="Z505" s="851">
        <f t="shared" si="86"/>
        <v>0</v>
      </c>
      <c r="AA505" s="851">
        <f t="shared" si="86"/>
        <v>0</v>
      </c>
      <c r="AB505" s="851">
        <f t="shared" si="85"/>
        <v>0</v>
      </c>
      <c r="AC505" s="851">
        <f t="shared" si="85"/>
        <v>0</v>
      </c>
      <c r="AD505" s="853">
        <f t="shared" si="85"/>
        <v>0</v>
      </c>
    </row>
    <row r="506" spans="2:30" s="971" customFormat="1" ht="15" customHeight="1" x14ac:dyDescent="0.2">
      <c r="B506" s="840"/>
      <c r="C506" s="970" t="str">
        <f>IF(B506="","",VLOOKUP(B506,'E8. KKauf_Berechnung'!$B$11:$D$140,2,0))</f>
        <v/>
      </c>
      <c r="D506" s="841"/>
      <c r="E506" s="842"/>
      <c r="F506" s="836"/>
      <c r="G506" s="836"/>
      <c r="H506" s="836"/>
      <c r="I506" s="843">
        <f t="shared" si="80"/>
        <v>0</v>
      </c>
      <c r="J506" s="836"/>
      <c r="K506" s="843">
        <f t="shared" si="81"/>
        <v>0</v>
      </c>
      <c r="L506" s="849">
        <f>IFERROR(VLOOKUP($D506,Listen!$F$3:$H$39,2,0),0)</f>
        <v>0</v>
      </c>
      <c r="M506" s="849">
        <f>IFERROR(VLOOKUP($D506,Listen!$F$3:$H$39,3,0),0)</f>
        <v>0</v>
      </c>
      <c r="N506" s="1115">
        <f t="shared" si="78"/>
        <v>0</v>
      </c>
      <c r="O506" s="1115">
        <f t="shared" si="88"/>
        <v>0</v>
      </c>
      <c r="P506" s="1115">
        <f t="shared" si="88"/>
        <v>0</v>
      </c>
      <c r="Q506" s="1115">
        <f t="shared" si="88"/>
        <v>0</v>
      </c>
      <c r="R506" s="1115">
        <f t="shared" si="88"/>
        <v>0</v>
      </c>
      <c r="S506" s="1115">
        <f t="shared" si="88"/>
        <v>0</v>
      </c>
      <c r="T506" s="1115">
        <f t="shared" si="88"/>
        <v>0</v>
      </c>
      <c r="U506" s="851">
        <f t="shared" si="83"/>
        <v>0</v>
      </c>
      <c r="V506" s="852">
        <f>IF(E506='A. Allgemeine Informationen'!$D$14,$K506-W506,HLOOKUP('A. Allgemeine Informationen'!$D$14-1,$X$5:$AD$2005,ROW(E506)-4,FALSE)-$W506)</f>
        <v>0</v>
      </c>
      <c r="W506" s="851">
        <f>HLOOKUP('A. Allgemeine Informationen'!$D$14,$X$5:$AD$2005,ROW(E506)-4,FALSE)</f>
        <v>0</v>
      </c>
      <c r="X506" s="851">
        <f t="shared" si="79"/>
        <v>0</v>
      </c>
      <c r="Y506" s="851">
        <f t="shared" si="86"/>
        <v>0</v>
      </c>
      <c r="Z506" s="851">
        <f t="shared" si="86"/>
        <v>0</v>
      </c>
      <c r="AA506" s="851">
        <f t="shared" si="86"/>
        <v>0</v>
      </c>
      <c r="AB506" s="851">
        <f t="shared" si="85"/>
        <v>0</v>
      </c>
      <c r="AC506" s="851">
        <f t="shared" si="85"/>
        <v>0</v>
      </c>
      <c r="AD506" s="853">
        <f t="shared" si="85"/>
        <v>0</v>
      </c>
    </row>
    <row r="507" spans="2:30" s="971" customFormat="1" ht="15" customHeight="1" x14ac:dyDescent="0.2">
      <c r="B507" s="840"/>
      <c r="C507" s="970" t="str">
        <f>IF(B507="","",VLOOKUP(B507,'E8. KKauf_Berechnung'!$B$11:$D$140,2,0))</f>
        <v/>
      </c>
      <c r="D507" s="841"/>
      <c r="E507" s="842"/>
      <c r="F507" s="836"/>
      <c r="G507" s="836"/>
      <c r="H507" s="836"/>
      <c r="I507" s="843">
        <f t="shared" si="80"/>
        <v>0</v>
      </c>
      <c r="J507" s="836"/>
      <c r="K507" s="843">
        <f t="shared" si="81"/>
        <v>0</v>
      </c>
      <c r="L507" s="849">
        <f>IFERROR(VLOOKUP($D507,Listen!$F$3:$H$39,2,0),0)</f>
        <v>0</v>
      </c>
      <c r="M507" s="849">
        <f>IFERROR(VLOOKUP($D507,Listen!$F$3:$H$39,3,0),0)</f>
        <v>0</v>
      </c>
      <c r="N507" s="1115">
        <f t="shared" si="78"/>
        <v>0</v>
      </c>
      <c r="O507" s="1115">
        <f t="shared" si="88"/>
        <v>0</v>
      </c>
      <c r="P507" s="1115">
        <f t="shared" si="88"/>
        <v>0</v>
      </c>
      <c r="Q507" s="1115">
        <f t="shared" si="88"/>
        <v>0</v>
      </c>
      <c r="R507" s="1115">
        <f t="shared" si="88"/>
        <v>0</v>
      </c>
      <c r="S507" s="1115">
        <f t="shared" si="88"/>
        <v>0</v>
      </c>
      <c r="T507" s="1115">
        <f t="shared" si="88"/>
        <v>0</v>
      </c>
      <c r="U507" s="851">
        <f t="shared" si="83"/>
        <v>0</v>
      </c>
      <c r="V507" s="852">
        <f>IF(E507='A. Allgemeine Informationen'!$D$14,$K507-W507,HLOOKUP('A. Allgemeine Informationen'!$D$14-1,$X$5:$AD$2005,ROW(E507)-4,FALSE)-$W507)</f>
        <v>0</v>
      </c>
      <c r="W507" s="851">
        <f>HLOOKUP('A. Allgemeine Informationen'!$D$14,$X$5:$AD$2005,ROW(E507)-4,FALSE)</f>
        <v>0</v>
      </c>
      <c r="X507" s="851">
        <f t="shared" si="79"/>
        <v>0</v>
      </c>
      <c r="Y507" s="851">
        <f t="shared" si="86"/>
        <v>0</v>
      </c>
      <c r="Z507" s="851">
        <f t="shared" si="86"/>
        <v>0</v>
      </c>
      <c r="AA507" s="851">
        <f t="shared" si="86"/>
        <v>0</v>
      </c>
      <c r="AB507" s="851">
        <f t="shared" si="85"/>
        <v>0</v>
      </c>
      <c r="AC507" s="851">
        <f t="shared" si="85"/>
        <v>0</v>
      </c>
      <c r="AD507" s="853">
        <f t="shared" si="85"/>
        <v>0</v>
      </c>
    </row>
    <row r="508" spans="2:30" s="971" customFormat="1" ht="15" customHeight="1" x14ac:dyDescent="0.2">
      <c r="B508" s="840"/>
      <c r="C508" s="970" t="str">
        <f>IF(B508="","",VLOOKUP(B508,'E8. KKauf_Berechnung'!$B$11:$D$140,2,0))</f>
        <v/>
      </c>
      <c r="D508" s="841"/>
      <c r="E508" s="842"/>
      <c r="F508" s="836"/>
      <c r="G508" s="836"/>
      <c r="H508" s="836"/>
      <c r="I508" s="843">
        <f t="shared" si="80"/>
        <v>0</v>
      </c>
      <c r="J508" s="836"/>
      <c r="K508" s="843">
        <f t="shared" si="81"/>
        <v>0</v>
      </c>
      <c r="L508" s="849">
        <f>IFERROR(VLOOKUP($D508,Listen!$F$3:$H$39,2,0),0)</f>
        <v>0</v>
      </c>
      <c r="M508" s="849">
        <f>IFERROR(VLOOKUP($D508,Listen!$F$3:$H$39,3,0),0)</f>
        <v>0</v>
      </c>
      <c r="N508" s="1115">
        <f t="shared" si="78"/>
        <v>0</v>
      </c>
      <c r="O508" s="1115">
        <f t="shared" si="88"/>
        <v>0</v>
      </c>
      <c r="P508" s="1115">
        <f t="shared" si="88"/>
        <v>0</v>
      </c>
      <c r="Q508" s="1115">
        <f t="shared" si="88"/>
        <v>0</v>
      </c>
      <c r="R508" s="1115">
        <f t="shared" si="88"/>
        <v>0</v>
      </c>
      <c r="S508" s="1115">
        <f t="shared" si="88"/>
        <v>0</v>
      </c>
      <c r="T508" s="1115">
        <f t="shared" si="88"/>
        <v>0</v>
      </c>
      <c r="U508" s="851">
        <f t="shared" si="83"/>
        <v>0</v>
      </c>
      <c r="V508" s="852">
        <f>IF(E508='A. Allgemeine Informationen'!$D$14,$K508-W508,HLOOKUP('A. Allgemeine Informationen'!$D$14-1,$X$5:$AD$2005,ROW(E508)-4,FALSE)-$W508)</f>
        <v>0</v>
      </c>
      <c r="W508" s="851">
        <f>HLOOKUP('A. Allgemeine Informationen'!$D$14,$X$5:$AD$2005,ROW(E508)-4,FALSE)</f>
        <v>0</v>
      </c>
      <c r="X508" s="851">
        <f t="shared" si="79"/>
        <v>0</v>
      </c>
      <c r="Y508" s="851">
        <f t="shared" si="86"/>
        <v>0</v>
      </c>
      <c r="Z508" s="851">
        <f t="shared" si="86"/>
        <v>0</v>
      </c>
      <c r="AA508" s="851">
        <f t="shared" si="86"/>
        <v>0</v>
      </c>
      <c r="AB508" s="851">
        <f t="shared" si="85"/>
        <v>0</v>
      </c>
      <c r="AC508" s="851">
        <f t="shared" si="85"/>
        <v>0</v>
      </c>
      <c r="AD508" s="853">
        <f t="shared" si="85"/>
        <v>0</v>
      </c>
    </row>
    <row r="509" spans="2:30" s="971" customFormat="1" ht="15" customHeight="1" x14ac:dyDescent="0.2">
      <c r="B509" s="840"/>
      <c r="C509" s="970" t="str">
        <f>IF(B509="","",VLOOKUP(B509,'E8. KKauf_Berechnung'!$B$11:$D$140,2,0))</f>
        <v/>
      </c>
      <c r="D509" s="841"/>
      <c r="E509" s="842"/>
      <c r="F509" s="836"/>
      <c r="G509" s="836"/>
      <c r="H509" s="836"/>
      <c r="I509" s="843">
        <f t="shared" si="80"/>
        <v>0</v>
      </c>
      <c r="J509" s="836"/>
      <c r="K509" s="843">
        <f t="shared" si="81"/>
        <v>0</v>
      </c>
      <c r="L509" s="849">
        <f>IFERROR(VLOOKUP($D509,Listen!$F$3:$H$39,2,0),0)</f>
        <v>0</v>
      </c>
      <c r="M509" s="849">
        <f>IFERROR(VLOOKUP($D509,Listen!$F$3:$H$39,3,0),0)</f>
        <v>0</v>
      </c>
      <c r="N509" s="1115">
        <f t="shared" si="78"/>
        <v>0</v>
      </c>
      <c r="O509" s="1115">
        <f t="shared" si="88"/>
        <v>0</v>
      </c>
      <c r="P509" s="1115">
        <f t="shared" si="88"/>
        <v>0</v>
      </c>
      <c r="Q509" s="1115">
        <f t="shared" si="88"/>
        <v>0</v>
      </c>
      <c r="R509" s="1115">
        <f t="shared" si="88"/>
        <v>0</v>
      </c>
      <c r="S509" s="1115">
        <f t="shared" si="88"/>
        <v>0</v>
      </c>
      <c r="T509" s="1115">
        <f t="shared" si="88"/>
        <v>0</v>
      </c>
      <c r="U509" s="851">
        <f t="shared" si="83"/>
        <v>0</v>
      </c>
      <c r="V509" s="852">
        <f>IF(E509='A. Allgemeine Informationen'!$D$14,$K509-W509,HLOOKUP('A. Allgemeine Informationen'!$D$14-1,$X$5:$AD$2005,ROW(E509)-4,FALSE)-$W509)</f>
        <v>0</v>
      </c>
      <c r="W509" s="851">
        <f>HLOOKUP('A. Allgemeine Informationen'!$D$14,$X$5:$AD$2005,ROW(E509)-4,FALSE)</f>
        <v>0</v>
      </c>
      <c r="X509" s="851">
        <f t="shared" si="79"/>
        <v>0</v>
      </c>
      <c r="Y509" s="851">
        <f t="shared" si="86"/>
        <v>0</v>
      </c>
      <c r="Z509" s="851">
        <f t="shared" si="86"/>
        <v>0</v>
      </c>
      <c r="AA509" s="851">
        <f t="shared" si="86"/>
        <v>0</v>
      </c>
      <c r="AB509" s="851">
        <f t="shared" si="85"/>
        <v>0</v>
      </c>
      <c r="AC509" s="851">
        <f t="shared" si="85"/>
        <v>0</v>
      </c>
      <c r="AD509" s="853">
        <f t="shared" si="85"/>
        <v>0</v>
      </c>
    </row>
    <row r="510" spans="2:30" s="971" customFormat="1" ht="15" customHeight="1" x14ac:dyDescent="0.2">
      <c r="B510" s="840"/>
      <c r="C510" s="970" t="str">
        <f>IF(B510="","",VLOOKUP(B510,'E8. KKauf_Berechnung'!$B$11:$D$140,2,0))</f>
        <v/>
      </c>
      <c r="D510" s="841"/>
      <c r="E510" s="842"/>
      <c r="F510" s="836"/>
      <c r="G510" s="836"/>
      <c r="H510" s="836"/>
      <c r="I510" s="843">
        <f t="shared" si="80"/>
        <v>0</v>
      </c>
      <c r="J510" s="836"/>
      <c r="K510" s="843">
        <f t="shared" si="81"/>
        <v>0</v>
      </c>
      <c r="L510" s="849">
        <f>IFERROR(VLOOKUP($D510,Listen!$F$3:$H$39,2,0),0)</f>
        <v>0</v>
      </c>
      <c r="M510" s="849">
        <f>IFERROR(VLOOKUP($D510,Listen!$F$3:$H$39,3,0),0)</f>
        <v>0</v>
      </c>
      <c r="N510" s="1115">
        <f t="shared" si="78"/>
        <v>0</v>
      </c>
      <c r="O510" s="1115">
        <f t="shared" si="88"/>
        <v>0</v>
      </c>
      <c r="P510" s="1115">
        <f t="shared" si="88"/>
        <v>0</v>
      </c>
      <c r="Q510" s="1115">
        <f t="shared" si="88"/>
        <v>0</v>
      </c>
      <c r="R510" s="1115">
        <f t="shared" si="88"/>
        <v>0</v>
      </c>
      <c r="S510" s="1115">
        <f t="shared" si="88"/>
        <v>0</v>
      </c>
      <c r="T510" s="1115">
        <f t="shared" si="88"/>
        <v>0</v>
      </c>
      <c r="U510" s="851">
        <f t="shared" si="83"/>
        <v>0</v>
      </c>
      <c r="V510" s="852">
        <f>IF(E510='A. Allgemeine Informationen'!$D$14,$K510-W510,HLOOKUP('A. Allgemeine Informationen'!$D$14-1,$X$5:$AD$2005,ROW(E510)-4,FALSE)-$W510)</f>
        <v>0</v>
      </c>
      <c r="W510" s="851">
        <f>HLOOKUP('A. Allgemeine Informationen'!$D$14,$X$5:$AD$2005,ROW(E510)-4,FALSE)</f>
        <v>0</v>
      </c>
      <c r="X510" s="851">
        <f t="shared" si="79"/>
        <v>0</v>
      </c>
      <c r="Y510" s="851">
        <f t="shared" si="86"/>
        <v>0</v>
      </c>
      <c r="Z510" s="851">
        <f t="shared" si="86"/>
        <v>0</v>
      </c>
      <c r="AA510" s="851">
        <f t="shared" si="86"/>
        <v>0</v>
      </c>
      <c r="AB510" s="851">
        <f t="shared" si="85"/>
        <v>0</v>
      </c>
      <c r="AC510" s="851">
        <f t="shared" si="85"/>
        <v>0</v>
      </c>
      <c r="AD510" s="853">
        <f t="shared" si="85"/>
        <v>0</v>
      </c>
    </row>
    <row r="511" spans="2:30" s="971" customFormat="1" ht="15" customHeight="1" x14ac:dyDescent="0.2">
      <c r="B511" s="840"/>
      <c r="C511" s="970" t="str">
        <f>IF(B511="","",VLOOKUP(B511,'E8. KKauf_Berechnung'!$B$11:$D$140,2,0))</f>
        <v/>
      </c>
      <c r="D511" s="841"/>
      <c r="E511" s="842"/>
      <c r="F511" s="836"/>
      <c r="G511" s="836"/>
      <c r="H511" s="836"/>
      <c r="I511" s="843">
        <f t="shared" si="80"/>
        <v>0</v>
      </c>
      <c r="J511" s="836"/>
      <c r="K511" s="843">
        <f t="shared" si="81"/>
        <v>0</v>
      </c>
      <c r="L511" s="849">
        <f>IFERROR(VLOOKUP($D511,Listen!$F$3:$H$39,2,0),0)</f>
        <v>0</v>
      </c>
      <c r="M511" s="849">
        <f>IFERROR(VLOOKUP($D511,Listen!$F$3:$H$39,3,0),0)</f>
        <v>0</v>
      </c>
      <c r="N511" s="1115">
        <f t="shared" si="78"/>
        <v>0</v>
      </c>
      <c r="O511" s="1115">
        <f t="shared" si="88"/>
        <v>0</v>
      </c>
      <c r="P511" s="1115">
        <f t="shared" si="88"/>
        <v>0</v>
      </c>
      <c r="Q511" s="1115">
        <f t="shared" si="88"/>
        <v>0</v>
      </c>
      <c r="R511" s="1115">
        <f t="shared" si="88"/>
        <v>0</v>
      </c>
      <c r="S511" s="1115">
        <f t="shared" si="88"/>
        <v>0</v>
      </c>
      <c r="T511" s="1115">
        <f t="shared" si="88"/>
        <v>0</v>
      </c>
      <c r="U511" s="851">
        <f t="shared" si="83"/>
        <v>0</v>
      </c>
      <c r="V511" s="852">
        <f>IF(E511='A. Allgemeine Informationen'!$D$14,$K511-W511,HLOOKUP('A. Allgemeine Informationen'!$D$14-1,$X$5:$AD$2005,ROW(E511)-4,FALSE)-$W511)</f>
        <v>0</v>
      </c>
      <c r="W511" s="851">
        <f>HLOOKUP('A. Allgemeine Informationen'!$D$14,$X$5:$AD$2005,ROW(E511)-4,FALSE)</f>
        <v>0</v>
      </c>
      <c r="X511" s="851">
        <f t="shared" si="79"/>
        <v>0</v>
      </c>
      <c r="Y511" s="851">
        <f t="shared" si="86"/>
        <v>0</v>
      </c>
      <c r="Z511" s="851">
        <f t="shared" si="86"/>
        <v>0</v>
      </c>
      <c r="AA511" s="851">
        <f t="shared" si="86"/>
        <v>0</v>
      </c>
      <c r="AB511" s="851">
        <f t="shared" si="85"/>
        <v>0</v>
      </c>
      <c r="AC511" s="851">
        <f t="shared" si="85"/>
        <v>0</v>
      </c>
      <c r="AD511" s="853">
        <f t="shared" si="85"/>
        <v>0</v>
      </c>
    </row>
    <row r="512" spans="2:30" s="971" customFormat="1" ht="15" customHeight="1" x14ac:dyDescent="0.2">
      <c r="B512" s="840"/>
      <c r="C512" s="970" t="str">
        <f>IF(B512="","",VLOOKUP(B512,'E8. KKauf_Berechnung'!$B$11:$D$140,2,0))</f>
        <v/>
      </c>
      <c r="D512" s="841"/>
      <c r="E512" s="842"/>
      <c r="F512" s="836"/>
      <c r="G512" s="836"/>
      <c r="H512" s="836"/>
      <c r="I512" s="843">
        <f t="shared" si="80"/>
        <v>0</v>
      </c>
      <c r="J512" s="836"/>
      <c r="K512" s="843">
        <f t="shared" si="81"/>
        <v>0</v>
      </c>
      <c r="L512" s="849">
        <f>IFERROR(VLOOKUP($D512,Listen!$F$3:$H$39,2,0),0)</f>
        <v>0</v>
      </c>
      <c r="M512" s="849">
        <f>IFERROR(VLOOKUP($D512,Listen!$F$3:$H$39,3,0),0)</f>
        <v>0</v>
      </c>
      <c r="N512" s="1115">
        <f t="shared" si="78"/>
        <v>0</v>
      </c>
      <c r="O512" s="1115">
        <f t="shared" si="88"/>
        <v>0</v>
      </c>
      <c r="P512" s="1115">
        <f t="shared" si="88"/>
        <v>0</v>
      </c>
      <c r="Q512" s="1115">
        <f t="shared" si="88"/>
        <v>0</v>
      </c>
      <c r="R512" s="1115">
        <f t="shared" si="88"/>
        <v>0</v>
      </c>
      <c r="S512" s="1115">
        <f t="shared" si="88"/>
        <v>0</v>
      </c>
      <c r="T512" s="1115">
        <f t="shared" si="88"/>
        <v>0</v>
      </c>
      <c r="U512" s="851">
        <f t="shared" si="83"/>
        <v>0</v>
      </c>
      <c r="V512" s="852">
        <f>IF(E512='A. Allgemeine Informationen'!$D$14,$K512-W512,HLOOKUP('A. Allgemeine Informationen'!$D$14-1,$X$5:$AD$2005,ROW(E512)-4,FALSE)-$W512)</f>
        <v>0</v>
      </c>
      <c r="W512" s="851">
        <f>HLOOKUP('A. Allgemeine Informationen'!$D$14,$X$5:$AD$2005,ROW(E512)-4,FALSE)</f>
        <v>0</v>
      </c>
      <c r="X512" s="851">
        <f t="shared" si="79"/>
        <v>0</v>
      </c>
      <c r="Y512" s="851">
        <f t="shared" si="86"/>
        <v>0</v>
      </c>
      <c r="Z512" s="851">
        <f t="shared" si="86"/>
        <v>0</v>
      </c>
      <c r="AA512" s="851">
        <f t="shared" si="86"/>
        <v>0</v>
      </c>
      <c r="AB512" s="851">
        <f t="shared" si="85"/>
        <v>0</v>
      </c>
      <c r="AC512" s="851">
        <f t="shared" si="85"/>
        <v>0</v>
      </c>
      <c r="AD512" s="853">
        <f t="shared" si="85"/>
        <v>0</v>
      </c>
    </row>
    <row r="513" spans="2:30" s="971" customFormat="1" ht="15" customHeight="1" x14ac:dyDescent="0.2">
      <c r="B513" s="840"/>
      <c r="C513" s="970" t="str">
        <f>IF(B513="","",VLOOKUP(B513,'E8. KKauf_Berechnung'!$B$11:$D$140,2,0))</f>
        <v/>
      </c>
      <c r="D513" s="841"/>
      <c r="E513" s="842"/>
      <c r="F513" s="836"/>
      <c r="G513" s="836"/>
      <c r="H513" s="836"/>
      <c r="I513" s="843">
        <f t="shared" si="80"/>
        <v>0</v>
      </c>
      <c r="J513" s="836"/>
      <c r="K513" s="843">
        <f t="shared" si="81"/>
        <v>0</v>
      </c>
      <c r="L513" s="849">
        <f>IFERROR(VLOOKUP($D513,Listen!$F$3:$H$39,2,0),0)</f>
        <v>0</v>
      </c>
      <c r="M513" s="849">
        <f>IFERROR(VLOOKUP($D513,Listen!$F$3:$H$39,3,0),0)</f>
        <v>0</v>
      </c>
      <c r="N513" s="1115">
        <f t="shared" si="78"/>
        <v>0</v>
      </c>
      <c r="O513" s="1115">
        <f t="shared" si="88"/>
        <v>0</v>
      </c>
      <c r="P513" s="1115">
        <f t="shared" si="88"/>
        <v>0</v>
      </c>
      <c r="Q513" s="1115">
        <f t="shared" si="88"/>
        <v>0</v>
      </c>
      <c r="R513" s="1115">
        <f t="shared" si="88"/>
        <v>0</v>
      </c>
      <c r="S513" s="1115">
        <f t="shared" si="88"/>
        <v>0</v>
      </c>
      <c r="T513" s="1115">
        <f t="shared" si="88"/>
        <v>0</v>
      </c>
      <c r="U513" s="851">
        <f t="shared" si="83"/>
        <v>0</v>
      </c>
      <c r="V513" s="852">
        <f>IF(E513='A. Allgemeine Informationen'!$D$14,$K513-W513,HLOOKUP('A. Allgemeine Informationen'!$D$14-1,$X$5:$AD$2005,ROW(E513)-4,FALSE)-$W513)</f>
        <v>0</v>
      </c>
      <c r="W513" s="851">
        <f>HLOOKUP('A. Allgemeine Informationen'!$D$14,$X$5:$AD$2005,ROW(E513)-4,FALSE)</f>
        <v>0</v>
      </c>
      <c r="X513" s="851">
        <f t="shared" si="79"/>
        <v>0</v>
      </c>
      <c r="Y513" s="851">
        <f t="shared" si="86"/>
        <v>0</v>
      </c>
      <c r="Z513" s="851">
        <f t="shared" si="86"/>
        <v>0</v>
      </c>
      <c r="AA513" s="851">
        <f t="shared" si="86"/>
        <v>0</v>
      </c>
      <c r="AB513" s="851">
        <f t="shared" si="85"/>
        <v>0</v>
      </c>
      <c r="AC513" s="851">
        <f t="shared" si="85"/>
        <v>0</v>
      </c>
      <c r="AD513" s="853">
        <f t="shared" si="85"/>
        <v>0</v>
      </c>
    </row>
    <row r="514" spans="2:30" s="971" customFormat="1" ht="15" customHeight="1" x14ac:dyDescent="0.2">
      <c r="B514" s="840"/>
      <c r="C514" s="970" t="str">
        <f>IF(B514="","",VLOOKUP(B514,'E8. KKauf_Berechnung'!$B$11:$D$140,2,0))</f>
        <v/>
      </c>
      <c r="D514" s="841"/>
      <c r="E514" s="842"/>
      <c r="F514" s="836"/>
      <c r="G514" s="836"/>
      <c r="H514" s="836"/>
      <c r="I514" s="843">
        <f t="shared" si="80"/>
        <v>0</v>
      </c>
      <c r="J514" s="836"/>
      <c r="K514" s="843">
        <f t="shared" si="81"/>
        <v>0</v>
      </c>
      <c r="L514" s="849">
        <f>IFERROR(VLOOKUP($D514,Listen!$F$3:$H$39,2,0),0)</f>
        <v>0</v>
      </c>
      <c r="M514" s="849">
        <f>IFERROR(VLOOKUP($D514,Listen!$F$3:$H$39,3,0),0)</f>
        <v>0</v>
      </c>
      <c r="N514" s="1115">
        <f t="shared" si="78"/>
        <v>0</v>
      </c>
      <c r="O514" s="1115">
        <f t="shared" si="88"/>
        <v>0</v>
      </c>
      <c r="P514" s="1115">
        <f t="shared" si="88"/>
        <v>0</v>
      </c>
      <c r="Q514" s="1115">
        <f t="shared" si="88"/>
        <v>0</v>
      </c>
      <c r="R514" s="1115">
        <f t="shared" si="88"/>
        <v>0</v>
      </c>
      <c r="S514" s="1115">
        <f t="shared" si="88"/>
        <v>0</v>
      </c>
      <c r="T514" s="1115">
        <f t="shared" si="88"/>
        <v>0</v>
      </c>
      <c r="U514" s="851">
        <f t="shared" si="83"/>
        <v>0</v>
      </c>
      <c r="V514" s="852">
        <f>IF(E514='A. Allgemeine Informationen'!$D$14,$K514-W514,HLOOKUP('A. Allgemeine Informationen'!$D$14-1,$X$5:$AD$2005,ROW(E514)-4,FALSE)-$W514)</f>
        <v>0</v>
      </c>
      <c r="W514" s="851">
        <f>HLOOKUP('A. Allgemeine Informationen'!$D$14,$X$5:$AD$2005,ROW(E514)-4,FALSE)</f>
        <v>0</v>
      </c>
      <c r="X514" s="851">
        <f t="shared" si="79"/>
        <v>0</v>
      </c>
      <c r="Y514" s="851">
        <f t="shared" si="86"/>
        <v>0</v>
      </c>
      <c r="Z514" s="851">
        <f t="shared" si="86"/>
        <v>0</v>
      </c>
      <c r="AA514" s="851">
        <f t="shared" si="86"/>
        <v>0</v>
      </c>
      <c r="AB514" s="851">
        <f t="shared" si="85"/>
        <v>0</v>
      </c>
      <c r="AC514" s="851">
        <f t="shared" si="85"/>
        <v>0</v>
      </c>
      <c r="AD514" s="853">
        <f t="shared" si="85"/>
        <v>0</v>
      </c>
    </row>
    <row r="515" spans="2:30" s="971" customFormat="1" ht="15" customHeight="1" x14ac:dyDescent="0.2">
      <c r="B515" s="840"/>
      <c r="C515" s="970" t="str">
        <f>IF(B515="","",VLOOKUP(B515,'E8. KKauf_Berechnung'!$B$11:$D$140,2,0))</f>
        <v/>
      </c>
      <c r="D515" s="841"/>
      <c r="E515" s="842"/>
      <c r="F515" s="836"/>
      <c r="G515" s="836"/>
      <c r="H515" s="836"/>
      <c r="I515" s="843">
        <f t="shared" si="80"/>
        <v>0</v>
      </c>
      <c r="J515" s="836"/>
      <c r="K515" s="843">
        <f t="shared" si="81"/>
        <v>0</v>
      </c>
      <c r="L515" s="849">
        <f>IFERROR(VLOOKUP($D515,Listen!$F$3:$H$39,2,0),0)</f>
        <v>0</v>
      </c>
      <c r="M515" s="849">
        <f>IFERROR(VLOOKUP($D515,Listen!$F$3:$H$39,3,0),0)</f>
        <v>0</v>
      </c>
      <c r="N515" s="1115">
        <f t="shared" si="78"/>
        <v>0</v>
      </c>
      <c r="O515" s="1115">
        <f t="shared" si="88"/>
        <v>0</v>
      </c>
      <c r="P515" s="1115">
        <f t="shared" si="88"/>
        <v>0</v>
      </c>
      <c r="Q515" s="1115">
        <f t="shared" si="88"/>
        <v>0</v>
      </c>
      <c r="R515" s="1115">
        <f t="shared" si="88"/>
        <v>0</v>
      </c>
      <c r="S515" s="1115">
        <f t="shared" si="88"/>
        <v>0</v>
      </c>
      <c r="T515" s="1115">
        <f t="shared" si="88"/>
        <v>0</v>
      </c>
      <c r="U515" s="851">
        <f t="shared" si="83"/>
        <v>0</v>
      </c>
      <c r="V515" s="852">
        <f>IF(E515='A. Allgemeine Informationen'!$D$14,$K515-W515,HLOOKUP('A. Allgemeine Informationen'!$D$14-1,$X$5:$AD$2005,ROW(E515)-4,FALSE)-$W515)</f>
        <v>0</v>
      </c>
      <c r="W515" s="851">
        <f>HLOOKUP('A. Allgemeine Informationen'!$D$14,$X$5:$AD$2005,ROW(E515)-4,FALSE)</f>
        <v>0</v>
      </c>
      <c r="X515" s="851">
        <f t="shared" si="79"/>
        <v>0</v>
      </c>
      <c r="Y515" s="851">
        <f t="shared" si="86"/>
        <v>0</v>
      </c>
      <c r="Z515" s="851">
        <f t="shared" si="86"/>
        <v>0</v>
      </c>
      <c r="AA515" s="851">
        <f t="shared" si="86"/>
        <v>0</v>
      </c>
      <c r="AB515" s="851">
        <f t="shared" si="85"/>
        <v>0</v>
      </c>
      <c r="AC515" s="851">
        <f t="shared" si="85"/>
        <v>0</v>
      </c>
      <c r="AD515" s="853">
        <f t="shared" si="85"/>
        <v>0</v>
      </c>
    </row>
    <row r="516" spans="2:30" s="971" customFormat="1" ht="15" customHeight="1" x14ac:dyDescent="0.2">
      <c r="B516" s="840"/>
      <c r="C516" s="970" t="str">
        <f>IF(B516="","",VLOOKUP(B516,'E8. KKauf_Berechnung'!$B$11:$D$140,2,0))</f>
        <v/>
      </c>
      <c r="D516" s="841"/>
      <c r="E516" s="842"/>
      <c r="F516" s="836"/>
      <c r="G516" s="836"/>
      <c r="H516" s="836"/>
      <c r="I516" s="843">
        <f t="shared" si="80"/>
        <v>0</v>
      </c>
      <c r="J516" s="836"/>
      <c r="K516" s="843">
        <f t="shared" si="81"/>
        <v>0</v>
      </c>
      <c r="L516" s="849">
        <f>IFERROR(VLOOKUP($D516,Listen!$F$3:$H$39,2,0),0)</f>
        <v>0</v>
      </c>
      <c r="M516" s="849">
        <f>IFERROR(VLOOKUP($D516,Listen!$F$3:$H$39,3,0),0)</f>
        <v>0</v>
      </c>
      <c r="N516" s="1115">
        <f t="shared" si="78"/>
        <v>0</v>
      </c>
      <c r="O516" s="1115">
        <f t="shared" si="88"/>
        <v>0</v>
      </c>
      <c r="P516" s="1115">
        <f t="shared" si="88"/>
        <v>0</v>
      </c>
      <c r="Q516" s="1115">
        <f t="shared" si="88"/>
        <v>0</v>
      </c>
      <c r="R516" s="1115">
        <f t="shared" si="88"/>
        <v>0</v>
      </c>
      <c r="S516" s="1115">
        <f t="shared" si="88"/>
        <v>0</v>
      </c>
      <c r="T516" s="1115">
        <f t="shared" si="88"/>
        <v>0</v>
      </c>
      <c r="U516" s="851">
        <f t="shared" si="83"/>
        <v>0</v>
      </c>
      <c r="V516" s="852">
        <f>IF(E516='A. Allgemeine Informationen'!$D$14,$K516-W516,HLOOKUP('A. Allgemeine Informationen'!$D$14-1,$X$5:$AD$2005,ROW(E516)-4,FALSE)-$W516)</f>
        <v>0</v>
      </c>
      <c r="W516" s="851">
        <f>HLOOKUP('A. Allgemeine Informationen'!$D$14,$X$5:$AD$2005,ROW(E516)-4,FALSE)</f>
        <v>0</v>
      </c>
      <c r="X516" s="851">
        <f t="shared" si="79"/>
        <v>0</v>
      </c>
      <c r="Y516" s="851">
        <f t="shared" si="86"/>
        <v>0</v>
      </c>
      <c r="Z516" s="851">
        <f t="shared" si="86"/>
        <v>0</v>
      </c>
      <c r="AA516" s="851">
        <f t="shared" si="86"/>
        <v>0</v>
      </c>
      <c r="AB516" s="851">
        <f t="shared" si="85"/>
        <v>0</v>
      </c>
      <c r="AC516" s="851">
        <f t="shared" si="85"/>
        <v>0</v>
      </c>
      <c r="AD516" s="853">
        <f t="shared" si="85"/>
        <v>0</v>
      </c>
    </row>
    <row r="517" spans="2:30" s="971" customFormat="1" ht="15" customHeight="1" x14ac:dyDescent="0.2">
      <c r="B517" s="840"/>
      <c r="C517" s="970" t="str">
        <f>IF(B517="","",VLOOKUP(B517,'E8. KKauf_Berechnung'!$B$11:$D$140,2,0))</f>
        <v/>
      </c>
      <c r="D517" s="841"/>
      <c r="E517" s="842"/>
      <c r="F517" s="836"/>
      <c r="G517" s="836"/>
      <c r="H517" s="836"/>
      <c r="I517" s="843">
        <f t="shared" si="80"/>
        <v>0</v>
      </c>
      <c r="J517" s="836"/>
      <c r="K517" s="843">
        <f t="shared" si="81"/>
        <v>0</v>
      </c>
      <c r="L517" s="849">
        <f>IFERROR(VLOOKUP($D517,Listen!$F$3:$H$39,2,0),0)</f>
        <v>0</v>
      </c>
      <c r="M517" s="849">
        <f>IFERROR(VLOOKUP($D517,Listen!$F$3:$H$39,3,0),0)</f>
        <v>0</v>
      </c>
      <c r="N517" s="1115">
        <f t="shared" si="78"/>
        <v>0</v>
      </c>
      <c r="O517" s="1115">
        <f t="shared" si="88"/>
        <v>0</v>
      </c>
      <c r="P517" s="1115">
        <f t="shared" si="88"/>
        <v>0</v>
      </c>
      <c r="Q517" s="1115">
        <f t="shared" si="88"/>
        <v>0</v>
      </c>
      <c r="R517" s="1115">
        <f t="shared" si="88"/>
        <v>0</v>
      </c>
      <c r="S517" s="1115">
        <f t="shared" si="88"/>
        <v>0</v>
      </c>
      <c r="T517" s="1115">
        <f t="shared" si="88"/>
        <v>0</v>
      </c>
      <c r="U517" s="851">
        <f t="shared" si="83"/>
        <v>0</v>
      </c>
      <c r="V517" s="852">
        <f>IF(E517='A. Allgemeine Informationen'!$D$14,$K517-W517,HLOOKUP('A. Allgemeine Informationen'!$D$14-1,$X$5:$AD$2005,ROW(E517)-4,FALSE)-$W517)</f>
        <v>0</v>
      </c>
      <c r="W517" s="851">
        <f>HLOOKUP('A. Allgemeine Informationen'!$D$14,$X$5:$AD$2005,ROW(E517)-4,FALSE)</f>
        <v>0</v>
      </c>
      <c r="X517" s="851">
        <f t="shared" si="79"/>
        <v>0</v>
      </c>
      <c r="Y517" s="851">
        <f t="shared" si="86"/>
        <v>0</v>
      </c>
      <c r="Z517" s="851">
        <f t="shared" si="86"/>
        <v>0</v>
      </c>
      <c r="AA517" s="851">
        <f t="shared" si="86"/>
        <v>0</v>
      </c>
      <c r="AB517" s="851">
        <f t="shared" si="85"/>
        <v>0</v>
      </c>
      <c r="AC517" s="851">
        <f t="shared" si="85"/>
        <v>0</v>
      </c>
      <c r="AD517" s="853">
        <f t="shared" si="85"/>
        <v>0</v>
      </c>
    </row>
    <row r="518" spans="2:30" s="971" customFormat="1" ht="15" customHeight="1" x14ac:dyDescent="0.2">
      <c r="B518" s="840"/>
      <c r="C518" s="970" t="str">
        <f>IF(B518="","",VLOOKUP(B518,'E8. KKauf_Berechnung'!$B$11:$D$140,2,0))</f>
        <v/>
      </c>
      <c r="D518" s="841"/>
      <c r="E518" s="842"/>
      <c r="F518" s="836"/>
      <c r="G518" s="836"/>
      <c r="H518" s="836"/>
      <c r="I518" s="843">
        <f t="shared" si="80"/>
        <v>0</v>
      </c>
      <c r="J518" s="836"/>
      <c r="K518" s="843">
        <f t="shared" si="81"/>
        <v>0</v>
      </c>
      <c r="L518" s="849">
        <f>IFERROR(VLOOKUP($D518,Listen!$F$3:$H$39,2,0),0)</f>
        <v>0</v>
      </c>
      <c r="M518" s="849">
        <f>IFERROR(VLOOKUP($D518,Listen!$F$3:$H$39,3,0),0)</f>
        <v>0</v>
      </c>
      <c r="N518" s="1115">
        <f t="shared" ref="N518:N581" si="89">$L518</f>
        <v>0</v>
      </c>
      <c r="O518" s="1115">
        <f t="shared" si="88"/>
        <v>0</v>
      </c>
      <c r="P518" s="1115">
        <f t="shared" si="88"/>
        <v>0</v>
      </c>
      <c r="Q518" s="1115">
        <f t="shared" si="88"/>
        <v>0</v>
      </c>
      <c r="R518" s="1115">
        <f t="shared" si="88"/>
        <v>0</v>
      </c>
      <c r="S518" s="1115">
        <f t="shared" si="88"/>
        <v>0</v>
      </c>
      <c r="T518" s="1115">
        <f t="shared" si="88"/>
        <v>0</v>
      </c>
      <c r="U518" s="851">
        <f t="shared" si="83"/>
        <v>0</v>
      </c>
      <c r="V518" s="852">
        <f>IF(E518='A. Allgemeine Informationen'!$D$14,$K518-W518,HLOOKUP('A. Allgemeine Informationen'!$D$14-1,$X$5:$AD$2005,ROW(E518)-4,FALSE)-$W518)</f>
        <v>0</v>
      </c>
      <c r="W518" s="851">
        <f>HLOOKUP('A. Allgemeine Informationen'!$D$14,$X$5:$AD$2005,ROW(E518)-4,FALSE)</f>
        <v>0</v>
      </c>
      <c r="X518" s="851">
        <f t="shared" ref="X518:X581" si="90">IF(OR($E518=0,$K518=0),0,IF($E518&lt;=X$5,$K518-$K518/N518*(X$5-$E518+1),0))</f>
        <v>0</v>
      </c>
      <c r="Y518" s="851">
        <f t="shared" si="86"/>
        <v>0</v>
      </c>
      <c r="Z518" s="851">
        <f t="shared" si="86"/>
        <v>0</v>
      </c>
      <c r="AA518" s="851">
        <f t="shared" si="86"/>
        <v>0</v>
      </c>
      <c r="AB518" s="851">
        <f t="shared" si="85"/>
        <v>0</v>
      </c>
      <c r="AC518" s="851">
        <f t="shared" si="85"/>
        <v>0</v>
      </c>
      <c r="AD518" s="853">
        <f t="shared" si="85"/>
        <v>0</v>
      </c>
    </row>
    <row r="519" spans="2:30" s="971" customFormat="1" ht="15" customHeight="1" x14ac:dyDescent="0.2">
      <c r="B519" s="840"/>
      <c r="C519" s="970" t="str">
        <f>IF(B519="","",VLOOKUP(B519,'E8. KKauf_Berechnung'!$B$11:$D$140,2,0))</f>
        <v/>
      </c>
      <c r="D519" s="841"/>
      <c r="E519" s="842"/>
      <c r="F519" s="836"/>
      <c r="G519" s="836"/>
      <c r="H519" s="836"/>
      <c r="I519" s="843">
        <f t="shared" ref="I519:I582" si="91">F519+G519-H519</f>
        <v>0</v>
      </c>
      <c r="J519" s="836"/>
      <c r="K519" s="843">
        <f t="shared" ref="K519:K582" si="92">I519-J519</f>
        <v>0</v>
      </c>
      <c r="L519" s="849">
        <f>IFERROR(VLOOKUP($D519,Listen!$F$3:$H$39,2,0),0)</f>
        <v>0</v>
      </c>
      <c r="M519" s="849">
        <f>IFERROR(VLOOKUP($D519,Listen!$F$3:$H$39,3,0),0)</f>
        <v>0</v>
      </c>
      <c r="N519" s="1115">
        <f t="shared" si="89"/>
        <v>0</v>
      </c>
      <c r="O519" s="1115">
        <f t="shared" ref="O519:T534" si="93">N519</f>
        <v>0</v>
      </c>
      <c r="P519" s="1115">
        <f t="shared" si="93"/>
        <v>0</v>
      </c>
      <c r="Q519" s="1115">
        <f t="shared" si="93"/>
        <v>0</v>
      </c>
      <c r="R519" s="1115">
        <f t="shared" si="93"/>
        <v>0</v>
      </c>
      <c r="S519" s="1115">
        <f t="shared" si="93"/>
        <v>0</v>
      </c>
      <c r="T519" s="1115">
        <f t="shared" si="93"/>
        <v>0</v>
      </c>
      <c r="U519" s="851">
        <f t="shared" ref="U519:U582" si="94">W519+V519</f>
        <v>0</v>
      </c>
      <c r="V519" s="852">
        <f>IF(E519='A. Allgemeine Informationen'!$D$14,$K519-W519,HLOOKUP('A. Allgemeine Informationen'!$D$14-1,$X$5:$AD$2005,ROW(E519)-4,FALSE)-$W519)</f>
        <v>0</v>
      </c>
      <c r="W519" s="851">
        <f>HLOOKUP('A. Allgemeine Informationen'!$D$14,$X$5:$AD$2005,ROW(E519)-4,FALSE)</f>
        <v>0</v>
      </c>
      <c r="X519" s="851">
        <f t="shared" si="90"/>
        <v>0</v>
      </c>
      <c r="Y519" s="851">
        <f t="shared" si="86"/>
        <v>0</v>
      </c>
      <c r="Z519" s="851">
        <f t="shared" si="86"/>
        <v>0</v>
      </c>
      <c r="AA519" s="851">
        <f t="shared" si="86"/>
        <v>0</v>
      </c>
      <c r="AB519" s="851">
        <f t="shared" si="85"/>
        <v>0</v>
      </c>
      <c r="AC519" s="851">
        <f t="shared" si="85"/>
        <v>0</v>
      </c>
      <c r="AD519" s="853">
        <f t="shared" si="85"/>
        <v>0</v>
      </c>
    </row>
    <row r="520" spans="2:30" s="971" customFormat="1" ht="15" customHeight="1" x14ac:dyDescent="0.2">
      <c r="B520" s="840"/>
      <c r="C520" s="970" t="str">
        <f>IF(B520="","",VLOOKUP(B520,'E8. KKauf_Berechnung'!$B$11:$D$140,2,0))</f>
        <v/>
      </c>
      <c r="D520" s="841"/>
      <c r="E520" s="842"/>
      <c r="F520" s="836"/>
      <c r="G520" s="836"/>
      <c r="H520" s="836"/>
      <c r="I520" s="843">
        <f t="shared" si="91"/>
        <v>0</v>
      </c>
      <c r="J520" s="836"/>
      <c r="K520" s="843">
        <f t="shared" si="92"/>
        <v>0</v>
      </c>
      <c r="L520" s="849">
        <f>IFERROR(VLOOKUP($D520,Listen!$F$3:$H$39,2,0),0)</f>
        <v>0</v>
      </c>
      <c r="M520" s="849">
        <f>IFERROR(VLOOKUP($D520,Listen!$F$3:$H$39,3,0),0)</f>
        <v>0</v>
      </c>
      <c r="N520" s="1115">
        <f t="shared" si="89"/>
        <v>0</v>
      </c>
      <c r="O520" s="1115">
        <f t="shared" si="93"/>
        <v>0</v>
      </c>
      <c r="P520" s="1115">
        <f t="shared" si="93"/>
        <v>0</v>
      </c>
      <c r="Q520" s="1115">
        <f t="shared" si="93"/>
        <v>0</v>
      </c>
      <c r="R520" s="1115">
        <f t="shared" si="93"/>
        <v>0</v>
      </c>
      <c r="S520" s="1115">
        <f t="shared" si="93"/>
        <v>0</v>
      </c>
      <c r="T520" s="1115">
        <f t="shared" si="93"/>
        <v>0</v>
      </c>
      <c r="U520" s="851">
        <f t="shared" si="94"/>
        <v>0</v>
      </c>
      <c r="V520" s="852">
        <f>IF(E520='A. Allgemeine Informationen'!$D$14,$K520-W520,HLOOKUP('A. Allgemeine Informationen'!$D$14-1,$X$5:$AD$2005,ROW(E520)-4,FALSE)-$W520)</f>
        <v>0</v>
      </c>
      <c r="W520" s="851">
        <f>HLOOKUP('A. Allgemeine Informationen'!$D$14,$X$5:$AD$2005,ROW(E520)-4,FALSE)</f>
        <v>0</v>
      </c>
      <c r="X520" s="851">
        <f t="shared" si="90"/>
        <v>0</v>
      </c>
      <c r="Y520" s="851">
        <f t="shared" si="86"/>
        <v>0</v>
      </c>
      <c r="Z520" s="851">
        <f t="shared" si="86"/>
        <v>0</v>
      </c>
      <c r="AA520" s="851">
        <f t="shared" si="86"/>
        <v>0</v>
      </c>
      <c r="AB520" s="851">
        <f t="shared" si="85"/>
        <v>0</v>
      </c>
      <c r="AC520" s="851">
        <f t="shared" si="85"/>
        <v>0</v>
      </c>
      <c r="AD520" s="853">
        <f t="shared" si="85"/>
        <v>0</v>
      </c>
    </row>
    <row r="521" spans="2:30" s="971" customFormat="1" ht="15" customHeight="1" x14ac:dyDescent="0.2">
      <c r="B521" s="840"/>
      <c r="C521" s="970" t="str">
        <f>IF(B521="","",VLOOKUP(B521,'E8. KKauf_Berechnung'!$B$11:$D$140,2,0))</f>
        <v/>
      </c>
      <c r="D521" s="841"/>
      <c r="E521" s="842"/>
      <c r="F521" s="836"/>
      <c r="G521" s="836"/>
      <c r="H521" s="836"/>
      <c r="I521" s="843">
        <f t="shared" si="91"/>
        <v>0</v>
      </c>
      <c r="J521" s="836"/>
      <c r="K521" s="843">
        <f t="shared" si="92"/>
        <v>0</v>
      </c>
      <c r="L521" s="849">
        <f>IFERROR(VLOOKUP($D521,Listen!$F$3:$H$39,2,0),0)</f>
        <v>0</v>
      </c>
      <c r="M521" s="849">
        <f>IFERROR(VLOOKUP($D521,Listen!$F$3:$H$39,3,0),0)</f>
        <v>0</v>
      </c>
      <c r="N521" s="1115">
        <f t="shared" si="89"/>
        <v>0</v>
      </c>
      <c r="O521" s="1115">
        <f t="shared" si="93"/>
        <v>0</v>
      </c>
      <c r="P521" s="1115">
        <f t="shared" si="93"/>
        <v>0</v>
      </c>
      <c r="Q521" s="1115">
        <f t="shared" si="93"/>
        <v>0</v>
      </c>
      <c r="R521" s="1115">
        <f t="shared" si="93"/>
        <v>0</v>
      </c>
      <c r="S521" s="1115">
        <f t="shared" si="93"/>
        <v>0</v>
      </c>
      <c r="T521" s="1115">
        <f t="shared" si="93"/>
        <v>0</v>
      </c>
      <c r="U521" s="851">
        <f t="shared" si="94"/>
        <v>0</v>
      </c>
      <c r="V521" s="852">
        <f>IF(E521='A. Allgemeine Informationen'!$D$14,$K521-W521,HLOOKUP('A. Allgemeine Informationen'!$D$14-1,$X$5:$AD$2005,ROW(E521)-4,FALSE)-$W521)</f>
        <v>0</v>
      </c>
      <c r="W521" s="851">
        <f>HLOOKUP('A. Allgemeine Informationen'!$D$14,$X$5:$AD$2005,ROW(E521)-4,FALSE)</f>
        <v>0</v>
      </c>
      <c r="X521" s="851">
        <f t="shared" si="90"/>
        <v>0</v>
      </c>
      <c r="Y521" s="851">
        <f t="shared" si="86"/>
        <v>0</v>
      </c>
      <c r="Z521" s="851">
        <f t="shared" si="86"/>
        <v>0</v>
      </c>
      <c r="AA521" s="851">
        <f t="shared" si="86"/>
        <v>0</v>
      </c>
      <c r="AB521" s="851">
        <f t="shared" si="85"/>
        <v>0</v>
      </c>
      <c r="AC521" s="851">
        <f t="shared" si="85"/>
        <v>0</v>
      </c>
      <c r="AD521" s="853">
        <f t="shared" si="85"/>
        <v>0</v>
      </c>
    </row>
    <row r="522" spans="2:30" s="971" customFormat="1" ht="15" customHeight="1" x14ac:dyDescent="0.2">
      <c r="B522" s="840"/>
      <c r="C522" s="970" t="str">
        <f>IF(B522="","",VLOOKUP(B522,'E8. KKauf_Berechnung'!$B$11:$D$140,2,0))</f>
        <v/>
      </c>
      <c r="D522" s="841"/>
      <c r="E522" s="842"/>
      <c r="F522" s="836"/>
      <c r="G522" s="836"/>
      <c r="H522" s="836"/>
      <c r="I522" s="843">
        <f t="shared" si="91"/>
        <v>0</v>
      </c>
      <c r="J522" s="836"/>
      <c r="K522" s="843">
        <f t="shared" si="92"/>
        <v>0</v>
      </c>
      <c r="L522" s="849">
        <f>IFERROR(VLOOKUP($D522,Listen!$F$3:$H$39,2,0),0)</f>
        <v>0</v>
      </c>
      <c r="M522" s="849">
        <f>IFERROR(VLOOKUP($D522,Listen!$F$3:$H$39,3,0),0)</f>
        <v>0</v>
      </c>
      <c r="N522" s="1115">
        <f t="shared" si="89"/>
        <v>0</v>
      </c>
      <c r="O522" s="1115">
        <f t="shared" si="93"/>
        <v>0</v>
      </c>
      <c r="P522" s="1115">
        <f t="shared" si="93"/>
        <v>0</v>
      </c>
      <c r="Q522" s="1115">
        <f t="shared" si="93"/>
        <v>0</v>
      </c>
      <c r="R522" s="1115">
        <f t="shared" si="93"/>
        <v>0</v>
      </c>
      <c r="S522" s="1115">
        <f t="shared" si="93"/>
        <v>0</v>
      </c>
      <c r="T522" s="1115">
        <f t="shared" si="93"/>
        <v>0</v>
      </c>
      <c r="U522" s="851">
        <f t="shared" si="94"/>
        <v>0</v>
      </c>
      <c r="V522" s="852">
        <f>IF(E522='A. Allgemeine Informationen'!$D$14,$K522-W522,HLOOKUP('A. Allgemeine Informationen'!$D$14-1,$X$5:$AD$2005,ROW(E522)-4,FALSE)-$W522)</f>
        <v>0</v>
      </c>
      <c r="W522" s="851">
        <f>HLOOKUP('A. Allgemeine Informationen'!$D$14,$X$5:$AD$2005,ROW(E522)-4,FALSE)</f>
        <v>0</v>
      </c>
      <c r="X522" s="851">
        <f t="shared" si="90"/>
        <v>0</v>
      </c>
      <c r="Y522" s="851">
        <f t="shared" si="86"/>
        <v>0</v>
      </c>
      <c r="Z522" s="851">
        <f t="shared" si="86"/>
        <v>0</v>
      </c>
      <c r="AA522" s="851">
        <f t="shared" si="86"/>
        <v>0</v>
      </c>
      <c r="AB522" s="851">
        <f t="shared" si="85"/>
        <v>0</v>
      </c>
      <c r="AC522" s="851">
        <f t="shared" si="85"/>
        <v>0</v>
      </c>
      <c r="AD522" s="853">
        <f t="shared" si="85"/>
        <v>0</v>
      </c>
    </row>
    <row r="523" spans="2:30" s="971" customFormat="1" ht="15" customHeight="1" x14ac:dyDescent="0.2">
      <c r="B523" s="840"/>
      <c r="C523" s="970" t="str">
        <f>IF(B523="","",VLOOKUP(B523,'E8. KKauf_Berechnung'!$B$11:$D$140,2,0))</f>
        <v/>
      </c>
      <c r="D523" s="841"/>
      <c r="E523" s="842"/>
      <c r="F523" s="836"/>
      <c r="G523" s="836"/>
      <c r="H523" s="836"/>
      <c r="I523" s="843">
        <f t="shared" si="91"/>
        <v>0</v>
      </c>
      <c r="J523" s="836"/>
      <c r="K523" s="843">
        <f t="shared" si="92"/>
        <v>0</v>
      </c>
      <c r="L523" s="849">
        <f>IFERROR(VLOOKUP($D523,Listen!$F$3:$H$39,2,0),0)</f>
        <v>0</v>
      </c>
      <c r="M523" s="849">
        <f>IFERROR(VLOOKUP($D523,Listen!$F$3:$H$39,3,0),0)</f>
        <v>0</v>
      </c>
      <c r="N523" s="1115">
        <f t="shared" si="89"/>
        <v>0</v>
      </c>
      <c r="O523" s="1115">
        <f t="shared" si="93"/>
        <v>0</v>
      </c>
      <c r="P523" s="1115">
        <f t="shared" si="93"/>
        <v>0</v>
      </c>
      <c r="Q523" s="1115">
        <f t="shared" si="93"/>
        <v>0</v>
      </c>
      <c r="R523" s="1115">
        <f t="shared" si="93"/>
        <v>0</v>
      </c>
      <c r="S523" s="1115">
        <f t="shared" si="93"/>
        <v>0</v>
      </c>
      <c r="T523" s="1115">
        <f t="shared" si="93"/>
        <v>0</v>
      </c>
      <c r="U523" s="851">
        <f t="shared" si="94"/>
        <v>0</v>
      </c>
      <c r="V523" s="852">
        <f>IF(E523='A. Allgemeine Informationen'!$D$14,$K523-W523,HLOOKUP('A. Allgemeine Informationen'!$D$14-1,$X$5:$AD$2005,ROW(E523)-4,FALSE)-$W523)</f>
        <v>0</v>
      </c>
      <c r="W523" s="851">
        <f>HLOOKUP('A. Allgemeine Informationen'!$D$14,$X$5:$AD$2005,ROW(E523)-4,FALSE)</f>
        <v>0</v>
      </c>
      <c r="X523" s="851">
        <f t="shared" si="90"/>
        <v>0</v>
      </c>
      <c r="Y523" s="851">
        <f t="shared" si="86"/>
        <v>0</v>
      </c>
      <c r="Z523" s="851">
        <f t="shared" si="86"/>
        <v>0</v>
      </c>
      <c r="AA523" s="851">
        <f t="shared" si="86"/>
        <v>0</v>
      </c>
      <c r="AB523" s="851">
        <f t="shared" si="85"/>
        <v>0</v>
      </c>
      <c r="AC523" s="851">
        <f t="shared" si="85"/>
        <v>0</v>
      </c>
      <c r="AD523" s="853">
        <f t="shared" si="85"/>
        <v>0</v>
      </c>
    </row>
    <row r="524" spans="2:30" s="971" customFormat="1" ht="15" customHeight="1" x14ac:dyDescent="0.2">
      <c r="B524" s="840"/>
      <c r="C524" s="970" t="str">
        <f>IF(B524="","",VLOOKUP(B524,'E8. KKauf_Berechnung'!$B$11:$D$140,2,0))</f>
        <v/>
      </c>
      <c r="D524" s="841"/>
      <c r="E524" s="842"/>
      <c r="F524" s="836"/>
      <c r="G524" s="836"/>
      <c r="H524" s="836"/>
      <c r="I524" s="843">
        <f t="shared" si="91"/>
        <v>0</v>
      </c>
      <c r="J524" s="836"/>
      <c r="K524" s="843">
        <f t="shared" si="92"/>
        <v>0</v>
      </c>
      <c r="L524" s="849">
        <f>IFERROR(VLOOKUP($D524,Listen!$F$3:$H$39,2,0),0)</f>
        <v>0</v>
      </c>
      <c r="M524" s="849">
        <f>IFERROR(VLOOKUP($D524,Listen!$F$3:$H$39,3,0),0)</f>
        <v>0</v>
      </c>
      <c r="N524" s="1115">
        <f t="shared" si="89"/>
        <v>0</v>
      </c>
      <c r="O524" s="1115">
        <f t="shared" si="93"/>
        <v>0</v>
      </c>
      <c r="P524" s="1115">
        <f t="shared" si="93"/>
        <v>0</v>
      </c>
      <c r="Q524" s="1115">
        <f t="shared" si="93"/>
        <v>0</v>
      </c>
      <c r="R524" s="1115">
        <f t="shared" si="93"/>
        <v>0</v>
      </c>
      <c r="S524" s="1115">
        <f t="shared" si="93"/>
        <v>0</v>
      </c>
      <c r="T524" s="1115">
        <f t="shared" si="93"/>
        <v>0</v>
      </c>
      <c r="U524" s="851">
        <f t="shared" si="94"/>
        <v>0</v>
      </c>
      <c r="V524" s="852">
        <f>IF(E524='A. Allgemeine Informationen'!$D$14,$K524-W524,HLOOKUP('A. Allgemeine Informationen'!$D$14-1,$X$5:$AD$2005,ROW(E524)-4,FALSE)-$W524)</f>
        <v>0</v>
      </c>
      <c r="W524" s="851">
        <f>HLOOKUP('A. Allgemeine Informationen'!$D$14,$X$5:$AD$2005,ROW(E524)-4,FALSE)</f>
        <v>0</v>
      </c>
      <c r="X524" s="851">
        <f t="shared" si="90"/>
        <v>0</v>
      </c>
      <c r="Y524" s="851">
        <f t="shared" si="86"/>
        <v>0</v>
      </c>
      <c r="Z524" s="851">
        <f t="shared" si="86"/>
        <v>0</v>
      </c>
      <c r="AA524" s="851">
        <f t="shared" si="86"/>
        <v>0</v>
      </c>
      <c r="AB524" s="851">
        <f t="shared" si="85"/>
        <v>0</v>
      </c>
      <c r="AC524" s="851">
        <f t="shared" si="85"/>
        <v>0</v>
      </c>
      <c r="AD524" s="853">
        <f t="shared" si="85"/>
        <v>0</v>
      </c>
    </row>
    <row r="525" spans="2:30" s="971" customFormat="1" ht="15" customHeight="1" x14ac:dyDescent="0.2">
      <c r="B525" s="840"/>
      <c r="C525" s="970" t="str">
        <f>IF(B525="","",VLOOKUP(B525,'E8. KKauf_Berechnung'!$B$11:$D$140,2,0))</f>
        <v/>
      </c>
      <c r="D525" s="841"/>
      <c r="E525" s="842"/>
      <c r="F525" s="836"/>
      <c r="G525" s="836"/>
      <c r="H525" s="836"/>
      <c r="I525" s="843">
        <f t="shared" si="91"/>
        <v>0</v>
      </c>
      <c r="J525" s="836"/>
      <c r="K525" s="843">
        <f t="shared" si="92"/>
        <v>0</v>
      </c>
      <c r="L525" s="849">
        <f>IFERROR(VLOOKUP($D525,Listen!$F$3:$H$39,2,0),0)</f>
        <v>0</v>
      </c>
      <c r="M525" s="849">
        <f>IFERROR(VLOOKUP($D525,Listen!$F$3:$H$39,3,0),0)</f>
        <v>0</v>
      </c>
      <c r="N525" s="1115">
        <f t="shared" si="89"/>
        <v>0</v>
      </c>
      <c r="O525" s="1115">
        <f t="shared" si="93"/>
        <v>0</v>
      </c>
      <c r="P525" s="1115">
        <f t="shared" si="93"/>
        <v>0</v>
      </c>
      <c r="Q525" s="1115">
        <f t="shared" si="93"/>
        <v>0</v>
      </c>
      <c r="R525" s="1115">
        <f t="shared" si="93"/>
        <v>0</v>
      </c>
      <c r="S525" s="1115">
        <f t="shared" si="93"/>
        <v>0</v>
      </c>
      <c r="T525" s="1115">
        <f t="shared" si="93"/>
        <v>0</v>
      </c>
      <c r="U525" s="851">
        <f t="shared" si="94"/>
        <v>0</v>
      </c>
      <c r="V525" s="852">
        <f>IF(E525='A. Allgemeine Informationen'!$D$14,$K525-W525,HLOOKUP('A. Allgemeine Informationen'!$D$14-1,$X$5:$AD$2005,ROW(E525)-4,FALSE)-$W525)</f>
        <v>0</v>
      </c>
      <c r="W525" s="851">
        <f>HLOOKUP('A. Allgemeine Informationen'!$D$14,$X$5:$AD$2005,ROW(E525)-4,FALSE)</f>
        <v>0</v>
      </c>
      <c r="X525" s="851">
        <f t="shared" si="90"/>
        <v>0</v>
      </c>
      <c r="Y525" s="851">
        <f t="shared" si="86"/>
        <v>0</v>
      </c>
      <c r="Z525" s="851">
        <f t="shared" si="86"/>
        <v>0</v>
      </c>
      <c r="AA525" s="851">
        <f t="shared" si="86"/>
        <v>0</v>
      </c>
      <c r="AB525" s="851">
        <f t="shared" si="85"/>
        <v>0</v>
      </c>
      <c r="AC525" s="851">
        <f t="shared" si="85"/>
        <v>0</v>
      </c>
      <c r="AD525" s="853">
        <f t="shared" si="85"/>
        <v>0</v>
      </c>
    </row>
    <row r="526" spans="2:30" s="971" customFormat="1" ht="15" customHeight="1" x14ac:dyDescent="0.2">
      <c r="B526" s="840"/>
      <c r="C526" s="970" t="str">
        <f>IF(B526="","",VLOOKUP(B526,'E8. KKauf_Berechnung'!$B$11:$D$140,2,0))</f>
        <v/>
      </c>
      <c r="D526" s="841"/>
      <c r="E526" s="842"/>
      <c r="F526" s="836"/>
      <c r="G526" s="836"/>
      <c r="H526" s="836"/>
      <c r="I526" s="843">
        <f t="shared" si="91"/>
        <v>0</v>
      </c>
      <c r="J526" s="836"/>
      <c r="K526" s="843">
        <f t="shared" si="92"/>
        <v>0</v>
      </c>
      <c r="L526" s="849">
        <f>IFERROR(VLOOKUP($D526,Listen!$F$3:$H$39,2,0),0)</f>
        <v>0</v>
      </c>
      <c r="M526" s="849">
        <f>IFERROR(VLOOKUP($D526,Listen!$F$3:$H$39,3,0),0)</f>
        <v>0</v>
      </c>
      <c r="N526" s="1115">
        <f t="shared" si="89"/>
        <v>0</v>
      </c>
      <c r="O526" s="1115">
        <f t="shared" si="93"/>
        <v>0</v>
      </c>
      <c r="P526" s="1115">
        <f t="shared" si="93"/>
        <v>0</v>
      </c>
      <c r="Q526" s="1115">
        <f t="shared" si="93"/>
        <v>0</v>
      </c>
      <c r="R526" s="1115">
        <f t="shared" si="93"/>
        <v>0</v>
      </c>
      <c r="S526" s="1115">
        <f t="shared" si="93"/>
        <v>0</v>
      </c>
      <c r="T526" s="1115">
        <f t="shared" si="93"/>
        <v>0</v>
      </c>
      <c r="U526" s="851">
        <f t="shared" si="94"/>
        <v>0</v>
      </c>
      <c r="V526" s="852">
        <f>IF(E526='A. Allgemeine Informationen'!$D$14,$K526-W526,HLOOKUP('A. Allgemeine Informationen'!$D$14-1,$X$5:$AD$2005,ROW(E526)-4,FALSE)-$W526)</f>
        <v>0</v>
      </c>
      <c r="W526" s="851">
        <f>HLOOKUP('A. Allgemeine Informationen'!$D$14,$X$5:$AD$2005,ROW(E526)-4,FALSE)</f>
        <v>0</v>
      </c>
      <c r="X526" s="851">
        <f t="shared" si="90"/>
        <v>0</v>
      </c>
      <c r="Y526" s="851">
        <f t="shared" si="86"/>
        <v>0</v>
      </c>
      <c r="Z526" s="851">
        <f t="shared" si="86"/>
        <v>0</v>
      </c>
      <c r="AA526" s="851">
        <f t="shared" si="86"/>
        <v>0</v>
      </c>
      <c r="AB526" s="851">
        <f t="shared" si="85"/>
        <v>0</v>
      </c>
      <c r="AC526" s="851">
        <f t="shared" si="85"/>
        <v>0</v>
      </c>
      <c r="AD526" s="853">
        <f t="shared" si="85"/>
        <v>0</v>
      </c>
    </row>
    <row r="527" spans="2:30" s="971" customFormat="1" ht="15" customHeight="1" x14ac:dyDescent="0.2">
      <c r="B527" s="840"/>
      <c r="C527" s="970" t="str">
        <f>IF(B527="","",VLOOKUP(B527,'E8. KKauf_Berechnung'!$B$11:$D$140,2,0))</f>
        <v/>
      </c>
      <c r="D527" s="841"/>
      <c r="E527" s="842"/>
      <c r="F527" s="836"/>
      <c r="G527" s="836"/>
      <c r="H527" s="836"/>
      <c r="I527" s="843">
        <f t="shared" si="91"/>
        <v>0</v>
      </c>
      <c r="J527" s="836"/>
      <c r="K527" s="843">
        <f t="shared" si="92"/>
        <v>0</v>
      </c>
      <c r="L527" s="849">
        <f>IFERROR(VLOOKUP($D527,Listen!$F$3:$H$39,2,0),0)</f>
        <v>0</v>
      </c>
      <c r="M527" s="849">
        <f>IFERROR(VLOOKUP($D527,Listen!$F$3:$H$39,3,0),0)</f>
        <v>0</v>
      </c>
      <c r="N527" s="1115">
        <f t="shared" si="89"/>
        <v>0</v>
      </c>
      <c r="O527" s="1115">
        <f t="shared" si="93"/>
        <v>0</v>
      </c>
      <c r="P527" s="1115">
        <f t="shared" si="93"/>
        <v>0</v>
      </c>
      <c r="Q527" s="1115">
        <f t="shared" si="93"/>
        <v>0</v>
      </c>
      <c r="R527" s="1115">
        <f t="shared" si="93"/>
        <v>0</v>
      </c>
      <c r="S527" s="1115">
        <f t="shared" si="93"/>
        <v>0</v>
      </c>
      <c r="T527" s="1115">
        <f t="shared" si="93"/>
        <v>0</v>
      </c>
      <c r="U527" s="851">
        <f t="shared" si="94"/>
        <v>0</v>
      </c>
      <c r="V527" s="852">
        <f>IF(E527='A. Allgemeine Informationen'!$D$14,$K527-W527,HLOOKUP('A. Allgemeine Informationen'!$D$14-1,$X$5:$AD$2005,ROW(E527)-4,FALSE)-$W527)</f>
        <v>0</v>
      </c>
      <c r="W527" s="851">
        <f>HLOOKUP('A. Allgemeine Informationen'!$D$14,$X$5:$AD$2005,ROW(E527)-4,FALSE)</f>
        <v>0</v>
      </c>
      <c r="X527" s="851">
        <f t="shared" si="90"/>
        <v>0</v>
      </c>
      <c r="Y527" s="851">
        <f t="shared" si="86"/>
        <v>0</v>
      </c>
      <c r="Z527" s="851">
        <f t="shared" si="86"/>
        <v>0</v>
      </c>
      <c r="AA527" s="851">
        <f t="shared" si="86"/>
        <v>0</v>
      </c>
      <c r="AB527" s="851">
        <f t="shared" si="85"/>
        <v>0</v>
      </c>
      <c r="AC527" s="851">
        <f t="shared" si="85"/>
        <v>0</v>
      </c>
      <c r="AD527" s="853">
        <f t="shared" si="85"/>
        <v>0</v>
      </c>
    </row>
    <row r="528" spans="2:30" s="971" customFormat="1" ht="15" customHeight="1" x14ac:dyDescent="0.2">
      <c r="B528" s="840"/>
      <c r="C528" s="970" t="str">
        <f>IF(B528="","",VLOOKUP(B528,'E8. KKauf_Berechnung'!$B$11:$D$140,2,0))</f>
        <v/>
      </c>
      <c r="D528" s="841"/>
      <c r="E528" s="842"/>
      <c r="F528" s="836"/>
      <c r="G528" s="836"/>
      <c r="H528" s="836"/>
      <c r="I528" s="843">
        <f t="shared" si="91"/>
        <v>0</v>
      </c>
      <c r="J528" s="836"/>
      <c r="K528" s="843">
        <f t="shared" si="92"/>
        <v>0</v>
      </c>
      <c r="L528" s="849">
        <f>IFERROR(VLOOKUP($D528,Listen!$F$3:$H$39,2,0),0)</f>
        <v>0</v>
      </c>
      <c r="M528" s="849">
        <f>IFERROR(VLOOKUP($D528,Listen!$F$3:$H$39,3,0),0)</f>
        <v>0</v>
      </c>
      <c r="N528" s="1115">
        <f t="shared" si="89"/>
        <v>0</v>
      </c>
      <c r="O528" s="1115">
        <f t="shared" si="93"/>
        <v>0</v>
      </c>
      <c r="P528" s="1115">
        <f t="shared" si="93"/>
        <v>0</v>
      </c>
      <c r="Q528" s="1115">
        <f t="shared" si="93"/>
        <v>0</v>
      </c>
      <c r="R528" s="1115">
        <f t="shared" si="93"/>
        <v>0</v>
      </c>
      <c r="S528" s="1115">
        <f t="shared" si="93"/>
        <v>0</v>
      </c>
      <c r="T528" s="1115">
        <f t="shared" si="93"/>
        <v>0</v>
      </c>
      <c r="U528" s="851">
        <f t="shared" si="94"/>
        <v>0</v>
      </c>
      <c r="V528" s="852">
        <f>IF(E528='A. Allgemeine Informationen'!$D$14,$K528-W528,HLOOKUP('A. Allgemeine Informationen'!$D$14-1,$X$5:$AD$2005,ROW(E528)-4,FALSE)-$W528)</f>
        <v>0</v>
      </c>
      <c r="W528" s="851">
        <f>HLOOKUP('A. Allgemeine Informationen'!$D$14,$X$5:$AD$2005,ROW(E528)-4,FALSE)</f>
        <v>0</v>
      </c>
      <c r="X528" s="851">
        <f t="shared" si="90"/>
        <v>0</v>
      </c>
      <c r="Y528" s="851">
        <f t="shared" si="86"/>
        <v>0</v>
      </c>
      <c r="Z528" s="851">
        <f t="shared" si="86"/>
        <v>0</v>
      </c>
      <c r="AA528" s="851">
        <f t="shared" si="86"/>
        <v>0</v>
      </c>
      <c r="AB528" s="851">
        <f t="shared" si="85"/>
        <v>0</v>
      </c>
      <c r="AC528" s="851">
        <f t="shared" si="85"/>
        <v>0</v>
      </c>
      <c r="AD528" s="853">
        <f t="shared" si="85"/>
        <v>0</v>
      </c>
    </row>
    <row r="529" spans="2:30" s="971" customFormat="1" ht="15" customHeight="1" x14ac:dyDescent="0.2">
      <c r="B529" s="840"/>
      <c r="C529" s="970" t="str">
        <f>IF(B529="","",VLOOKUP(B529,'E8. KKauf_Berechnung'!$B$11:$D$140,2,0))</f>
        <v/>
      </c>
      <c r="D529" s="841"/>
      <c r="E529" s="842"/>
      <c r="F529" s="836"/>
      <c r="G529" s="836"/>
      <c r="H529" s="836"/>
      <c r="I529" s="843">
        <f t="shared" si="91"/>
        <v>0</v>
      </c>
      <c r="J529" s="836"/>
      <c r="K529" s="843">
        <f t="shared" si="92"/>
        <v>0</v>
      </c>
      <c r="L529" s="849">
        <f>IFERROR(VLOOKUP($D529,Listen!$F$3:$H$39,2,0),0)</f>
        <v>0</v>
      </c>
      <c r="M529" s="849">
        <f>IFERROR(VLOOKUP($D529,Listen!$F$3:$H$39,3,0),0)</f>
        <v>0</v>
      </c>
      <c r="N529" s="1115">
        <f t="shared" si="89"/>
        <v>0</v>
      </c>
      <c r="O529" s="1115">
        <f t="shared" si="93"/>
        <v>0</v>
      </c>
      <c r="P529" s="1115">
        <f t="shared" si="93"/>
        <v>0</v>
      </c>
      <c r="Q529" s="1115">
        <f t="shared" si="93"/>
        <v>0</v>
      </c>
      <c r="R529" s="1115">
        <f t="shared" si="93"/>
        <v>0</v>
      </c>
      <c r="S529" s="1115">
        <f t="shared" si="93"/>
        <v>0</v>
      </c>
      <c r="T529" s="1115">
        <f t="shared" si="93"/>
        <v>0</v>
      </c>
      <c r="U529" s="851">
        <f t="shared" si="94"/>
        <v>0</v>
      </c>
      <c r="V529" s="852">
        <f>IF(E529='A. Allgemeine Informationen'!$D$14,$K529-W529,HLOOKUP('A. Allgemeine Informationen'!$D$14-1,$X$5:$AD$2005,ROW(E529)-4,FALSE)-$W529)</f>
        <v>0</v>
      </c>
      <c r="W529" s="851">
        <f>HLOOKUP('A. Allgemeine Informationen'!$D$14,$X$5:$AD$2005,ROW(E529)-4,FALSE)</f>
        <v>0</v>
      </c>
      <c r="X529" s="851">
        <f t="shared" si="90"/>
        <v>0</v>
      </c>
      <c r="Y529" s="851">
        <f t="shared" si="86"/>
        <v>0</v>
      </c>
      <c r="Z529" s="851">
        <f t="shared" si="86"/>
        <v>0</v>
      </c>
      <c r="AA529" s="851">
        <f t="shared" si="86"/>
        <v>0</v>
      </c>
      <c r="AB529" s="851">
        <f t="shared" si="85"/>
        <v>0</v>
      </c>
      <c r="AC529" s="851">
        <f t="shared" si="85"/>
        <v>0</v>
      </c>
      <c r="AD529" s="853">
        <f t="shared" si="85"/>
        <v>0</v>
      </c>
    </row>
    <row r="530" spans="2:30" s="971" customFormat="1" ht="15" customHeight="1" x14ac:dyDescent="0.2">
      <c r="B530" s="840"/>
      <c r="C530" s="970" t="str">
        <f>IF(B530="","",VLOOKUP(B530,'E8. KKauf_Berechnung'!$B$11:$D$140,2,0))</f>
        <v/>
      </c>
      <c r="D530" s="841"/>
      <c r="E530" s="842"/>
      <c r="F530" s="836"/>
      <c r="G530" s="836"/>
      <c r="H530" s="836"/>
      <c r="I530" s="843">
        <f t="shared" si="91"/>
        <v>0</v>
      </c>
      <c r="J530" s="836"/>
      <c r="K530" s="843">
        <f t="shared" si="92"/>
        <v>0</v>
      </c>
      <c r="L530" s="849">
        <f>IFERROR(VLOOKUP($D530,Listen!$F$3:$H$39,2,0),0)</f>
        <v>0</v>
      </c>
      <c r="M530" s="849">
        <f>IFERROR(VLOOKUP($D530,Listen!$F$3:$H$39,3,0),0)</f>
        <v>0</v>
      </c>
      <c r="N530" s="1115">
        <f t="shared" si="89"/>
        <v>0</v>
      </c>
      <c r="O530" s="1115">
        <f t="shared" si="93"/>
        <v>0</v>
      </c>
      <c r="P530" s="1115">
        <f t="shared" si="93"/>
        <v>0</v>
      </c>
      <c r="Q530" s="1115">
        <f t="shared" si="93"/>
        <v>0</v>
      </c>
      <c r="R530" s="1115">
        <f t="shared" si="93"/>
        <v>0</v>
      </c>
      <c r="S530" s="1115">
        <f t="shared" si="93"/>
        <v>0</v>
      </c>
      <c r="T530" s="1115">
        <f t="shared" si="93"/>
        <v>0</v>
      </c>
      <c r="U530" s="851">
        <f t="shared" si="94"/>
        <v>0</v>
      </c>
      <c r="V530" s="852">
        <f>IF(E530='A. Allgemeine Informationen'!$D$14,$K530-W530,HLOOKUP('A. Allgemeine Informationen'!$D$14-1,$X$5:$AD$2005,ROW(E530)-4,FALSE)-$W530)</f>
        <v>0</v>
      </c>
      <c r="W530" s="851">
        <f>HLOOKUP('A. Allgemeine Informationen'!$D$14,$X$5:$AD$2005,ROW(E530)-4,FALSE)</f>
        <v>0</v>
      </c>
      <c r="X530" s="851">
        <f t="shared" si="90"/>
        <v>0</v>
      </c>
      <c r="Y530" s="851">
        <f t="shared" si="86"/>
        <v>0</v>
      </c>
      <c r="Z530" s="851">
        <f t="shared" si="86"/>
        <v>0</v>
      </c>
      <c r="AA530" s="851">
        <f t="shared" si="86"/>
        <v>0</v>
      </c>
      <c r="AB530" s="851">
        <f t="shared" si="85"/>
        <v>0</v>
      </c>
      <c r="AC530" s="851">
        <f t="shared" si="85"/>
        <v>0</v>
      </c>
      <c r="AD530" s="853">
        <f t="shared" si="85"/>
        <v>0</v>
      </c>
    </row>
    <row r="531" spans="2:30" s="971" customFormat="1" ht="15" customHeight="1" x14ac:dyDescent="0.2">
      <c r="B531" s="840"/>
      <c r="C531" s="970" t="str">
        <f>IF(B531="","",VLOOKUP(B531,'E8. KKauf_Berechnung'!$B$11:$D$140,2,0))</f>
        <v/>
      </c>
      <c r="D531" s="841"/>
      <c r="E531" s="842"/>
      <c r="F531" s="836"/>
      <c r="G531" s="836"/>
      <c r="H531" s="836"/>
      <c r="I531" s="843">
        <f t="shared" si="91"/>
        <v>0</v>
      </c>
      <c r="J531" s="836"/>
      <c r="K531" s="843">
        <f t="shared" si="92"/>
        <v>0</v>
      </c>
      <c r="L531" s="849">
        <f>IFERROR(VLOOKUP($D531,Listen!$F$3:$H$39,2,0),0)</f>
        <v>0</v>
      </c>
      <c r="M531" s="849">
        <f>IFERROR(VLOOKUP($D531,Listen!$F$3:$H$39,3,0),0)</f>
        <v>0</v>
      </c>
      <c r="N531" s="1115">
        <f t="shared" si="89"/>
        <v>0</v>
      </c>
      <c r="O531" s="1115">
        <f t="shared" si="93"/>
        <v>0</v>
      </c>
      <c r="P531" s="1115">
        <f t="shared" si="93"/>
        <v>0</v>
      </c>
      <c r="Q531" s="1115">
        <f t="shared" si="93"/>
        <v>0</v>
      </c>
      <c r="R531" s="1115">
        <f t="shared" si="93"/>
        <v>0</v>
      </c>
      <c r="S531" s="1115">
        <f t="shared" si="93"/>
        <v>0</v>
      </c>
      <c r="T531" s="1115">
        <f t="shared" si="93"/>
        <v>0</v>
      </c>
      <c r="U531" s="851">
        <f t="shared" si="94"/>
        <v>0</v>
      </c>
      <c r="V531" s="852">
        <f>IF(E531='A. Allgemeine Informationen'!$D$14,$K531-W531,HLOOKUP('A. Allgemeine Informationen'!$D$14-1,$X$5:$AD$2005,ROW(E531)-4,FALSE)-$W531)</f>
        <v>0</v>
      </c>
      <c r="W531" s="851">
        <f>HLOOKUP('A. Allgemeine Informationen'!$D$14,$X$5:$AD$2005,ROW(E531)-4,FALSE)</f>
        <v>0</v>
      </c>
      <c r="X531" s="851">
        <f t="shared" si="90"/>
        <v>0</v>
      </c>
      <c r="Y531" s="851">
        <f t="shared" si="86"/>
        <v>0</v>
      </c>
      <c r="Z531" s="851">
        <f t="shared" si="86"/>
        <v>0</v>
      </c>
      <c r="AA531" s="851">
        <f t="shared" si="86"/>
        <v>0</v>
      </c>
      <c r="AB531" s="851">
        <f t="shared" si="85"/>
        <v>0</v>
      </c>
      <c r="AC531" s="851">
        <f t="shared" si="85"/>
        <v>0</v>
      </c>
      <c r="AD531" s="853">
        <f t="shared" si="85"/>
        <v>0</v>
      </c>
    </row>
    <row r="532" spans="2:30" s="971" customFormat="1" ht="15" customHeight="1" x14ac:dyDescent="0.2">
      <c r="B532" s="840"/>
      <c r="C532" s="970" t="str">
        <f>IF(B532="","",VLOOKUP(B532,'E8. KKauf_Berechnung'!$B$11:$D$140,2,0))</f>
        <v/>
      </c>
      <c r="D532" s="841"/>
      <c r="E532" s="842"/>
      <c r="F532" s="836"/>
      <c r="G532" s="836"/>
      <c r="H532" s="836"/>
      <c r="I532" s="843">
        <f t="shared" si="91"/>
        <v>0</v>
      </c>
      <c r="J532" s="836"/>
      <c r="K532" s="843">
        <f t="shared" si="92"/>
        <v>0</v>
      </c>
      <c r="L532" s="849">
        <f>IFERROR(VLOOKUP($D532,Listen!$F$3:$H$39,2,0),0)</f>
        <v>0</v>
      </c>
      <c r="M532" s="849">
        <f>IFERROR(VLOOKUP($D532,Listen!$F$3:$H$39,3,0),0)</f>
        <v>0</v>
      </c>
      <c r="N532" s="1115">
        <f t="shared" si="89"/>
        <v>0</v>
      </c>
      <c r="O532" s="1115">
        <f t="shared" si="93"/>
        <v>0</v>
      </c>
      <c r="P532" s="1115">
        <f t="shared" si="93"/>
        <v>0</v>
      </c>
      <c r="Q532" s="1115">
        <f t="shared" si="93"/>
        <v>0</v>
      </c>
      <c r="R532" s="1115">
        <f t="shared" si="93"/>
        <v>0</v>
      </c>
      <c r="S532" s="1115">
        <f t="shared" si="93"/>
        <v>0</v>
      </c>
      <c r="T532" s="1115">
        <f t="shared" si="93"/>
        <v>0</v>
      </c>
      <c r="U532" s="851">
        <f t="shared" si="94"/>
        <v>0</v>
      </c>
      <c r="V532" s="852">
        <f>IF(E532='A. Allgemeine Informationen'!$D$14,$K532-W532,HLOOKUP('A. Allgemeine Informationen'!$D$14-1,$X$5:$AD$2005,ROW(E532)-4,FALSE)-$W532)</f>
        <v>0</v>
      </c>
      <c r="W532" s="851">
        <f>HLOOKUP('A. Allgemeine Informationen'!$D$14,$X$5:$AD$2005,ROW(E532)-4,FALSE)</f>
        <v>0</v>
      </c>
      <c r="X532" s="851">
        <f t="shared" si="90"/>
        <v>0</v>
      </c>
      <c r="Y532" s="851">
        <f t="shared" si="86"/>
        <v>0</v>
      </c>
      <c r="Z532" s="851">
        <f t="shared" si="86"/>
        <v>0</v>
      </c>
      <c r="AA532" s="851">
        <f t="shared" si="86"/>
        <v>0</v>
      </c>
      <c r="AB532" s="851">
        <f t="shared" si="85"/>
        <v>0</v>
      </c>
      <c r="AC532" s="851">
        <f t="shared" si="85"/>
        <v>0</v>
      </c>
      <c r="AD532" s="853">
        <f t="shared" si="85"/>
        <v>0</v>
      </c>
    </row>
    <row r="533" spans="2:30" s="971" customFormat="1" ht="15" customHeight="1" x14ac:dyDescent="0.2">
      <c r="B533" s="840"/>
      <c r="C533" s="970" t="str">
        <f>IF(B533="","",VLOOKUP(B533,'E8. KKauf_Berechnung'!$B$11:$D$140,2,0))</f>
        <v/>
      </c>
      <c r="D533" s="841"/>
      <c r="E533" s="842"/>
      <c r="F533" s="836"/>
      <c r="G533" s="836"/>
      <c r="H533" s="836"/>
      <c r="I533" s="843">
        <f t="shared" si="91"/>
        <v>0</v>
      </c>
      <c r="J533" s="836"/>
      <c r="K533" s="843">
        <f t="shared" si="92"/>
        <v>0</v>
      </c>
      <c r="L533" s="849">
        <f>IFERROR(VLOOKUP($D533,Listen!$F$3:$H$39,2,0),0)</f>
        <v>0</v>
      </c>
      <c r="M533" s="849">
        <f>IFERROR(VLOOKUP($D533,Listen!$F$3:$H$39,3,0),0)</f>
        <v>0</v>
      </c>
      <c r="N533" s="1115">
        <f t="shared" si="89"/>
        <v>0</v>
      </c>
      <c r="O533" s="1115">
        <f t="shared" si="93"/>
        <v>0</v>
      </c>
      <c r="P533" s="1115">
        <f t="shared" si="93"/>
        <v>0</v>
      </c>
      <c r="Q533" s="1115">
        <f t="shared" si="93"/>
        <v>0</v>
      </c>
      <c r="R533" s="1115">
        <f t="shared" si="93"/>
        <v>0</v>
      </c>
      <c r="S533" s="1115">
        <f t="shared" si="93"/>
        <v>0</v>
      </c>
      <c r="T533" s="1115">
        <f t="shared" si="93"/>
        <v>0</v>
      </c>
      <c r="U533" s="851">
        <f t="shared" si="94"/>
        <v>0</v>
      </c>
      <c r="V533" s="852">
        <f>IF(E533='A. Allgemeine Informationen'!$D$14,$K533-W533,HLOOKUP('A. Allgemeine Informationen'!$D$14-1,$X$5:$AD$2005,ROW(E533)-4,FALSE)-$W533)</f>
        <v>0</v>
      </c>
      <c r="W533" s="851">
        <f>HLOOKUP('A. Allgemeine Informationen'!$D$14,$X$5:$AD$2005,ROW(E533)-4,FALSE)</f>
        <v>0</v>
      </c>
      <c r="X533" s="851">
        <f t="shared" si="90"/>
        <v>0</v>
      </c>
      <c r="Y533" s="851">
        <f t="shared" si="86"/>
        <v>0</v>
      </c>
      <c r="Z533" s="851">
        <f t="shared" si="86"/>
        <v>0</v>
      </c>
      <c r="AA533" s="851">
        <f t="shared" si="86"/>
        <v>0</v>
      </c>
      <c r="AB533" s="851">
        <f t="shared" si="85"/>
        <v>0</v>
      </c>
      <c r="AC533" s="851">
        <f t="shared" si="85"/>
        <v>0</v>
      </c>
      <c r="AD533" s="853">
        <f t="shared" si="85"/>
        <v>0</v>
      </c>
    </row>
    <row r="534" spans="2:30" s="971" customFormat="1" ht="15" customHeight="1" x14ac:dyDescent="0.2">
      <c r="B534" s="840"/>
      <c r="C534" s="970" t="str">
        <f>IF(B534="","",VLOOKUP(B534,'E8. KKauf_Berechnung'!$B$11:$D$140,2,0))</f>
        <v/>
      </c>
      <c r="D534" s="841"/>
      <c r="E534" s="842"/>
      <c r="F534" s="836"/>
      <c r="G534" s="836"/>
      <c r="H534" s="836"/>
      <c r="I534" s="843">
        <f t="shared" si="91"/>
        <v>0</v>
      </c>
      <c r="J534" s="836"/>
      <c r="K534" s="843">
        <f t="shared" si="92"/>
        <v>0</v>
      </c>
      <c r="L534" s="849">
        <f>IFERROR(VLOOKUP($D534,Listen!$F$3:$H$39,2,0),0)</f>
        <v>0</v>
      </c>
      <c r="M534" s="849">
        <f>IFERROR(VLOOKUP($D534,Listen!$F$3:$H$39,3,0),0)</f>
        <v>0</v>
      </c>
      <c r="N534" s="1115">
        <f t="shared" si="89"/>
        <v>0</v>
      </c>
      <c r="O534" s="1115">
        <f t="shared" si="93"/>
        <v>0</v>
      </c>
      <c r="P534" s="1115">
        <f t="shared" si="93"/>
        <v>0</v>
      </c>
      <c r="Q534" s="1115">
        <f t="shared" si="93"/>
        <v>0</v>
      </c>
      <c r="R534" s="1115">
        <f t="shared" si="93"/>
        <v>0</v>
      </c>
      <c r="S534" s="1115">
        <f t="shared" si="93"/>
        <v>0</v>
      </c>
      <c r="T534" s="1115">
        <f t="shared" si="93"/>
        <v>0</v>
      </c>
      <c r="U534" s="851">
        <f t="shared" si="94"/>
        <v>0</v>
      </c>
      <c r="V534" s="852">
        <f>IF(E534='A. Allgemeine Informationen'!$D$14,$K534-W534,HLOOKUP('A. Allgemeine Informationen'!$D$14-1,$X$5:$AD$2005,ROW(E534)-4,FALSE)-$W534)</f>
        <v>0</v>
      </c>
      <c r="W534" s="851">
        <f>HLOOKUP('A. Allgemeine Informationen'!$D$14,$X$5:$AD$2005,ROW(E534)-4,FALSE)</f>
        <v>0</v>
      </c>
      <c r="X534" s="851">
        <f t="shared" si="90"/>
        <v>0</v>
      </c>
      <c r="Y534" s="851">
        <f t="shared" si="86"/>
        <v>0</v>
      </c>
      <c r="Z534" s="851">
        <f t="shared" si="86"/>
        <v>0</v>
      </c>
      <c r="AA534" s="851">
        <f t="shared" si="86"/>
        <v>0</v>
      </c>
      <c r="AB534" s="851">
        <f t="shared" si="85"/>
        <v>0</v>
      </c>
      <c r="AC534" s="851">
        <f t="shared" si="85"/>
        <v>0</v>
      </c>
      <c r="AD534" s="853">
        <f t="shared" si="85"/>
        <v>0</v>
      </c>
    </row>
    <row r="535" spans="2:30" s="971" customFormat="1" ht="15" customHeight="1" x14ac:dyDescent="0.2">
      <c r="B535" s="840"/>
      <c r="C535" s="970" t="str">
        <f>IF(B535="","",VLOOKUP(B535,'E8. KKauf_Berechnung'!$B$11:$D$140,2,0))</f>
        <v/>
      </c>
      <c r="D535" s="841"/>
      <c r="E535" s="842"/>
      <c r="F535" s="836"/>
      <c r="G535" s="836"/>
      <c r="H535" s="836"/>
      <c r="I535" s="843">
        <f t="shared" si="91"/>
        <v>0</v>
      </c>
      <c r="J535" s="836"/>
      <c r="K535" s="843">
        <f t="shared" si="92"/>
        <v>0</v>
      </c>
      <c r="L535" s="849">
        <f>IFERROR(VLOOKUP($D535,Listen!$F$3:$H$39,2,0),0)</f>
        <v>0</v>
      </c>
      <c r="M535" s="849">
        <f>IFERROR(VLOOKUP($D535,Listen!$F$3:$H$39,3,0),0)</f>
        <v>0</v>
      </c>
      <c r="N535" s="1115">
        <f t="shared" si="89"/>
        <v>0</v>
      </c>
      <c r="O535" s="1115">
        <f t="shared" ref="O535:T550" si="95">N535</f>
        <v>0</v>
      </c>
      <c r="P535" s="1115">
        <f t="shared" si="95"/>
        <v>0</v>
      </c>
      <c r="Q535" s="1115">
        <f t="shared" si="95"/>
        <v>0</v>
      </c>
      <c r="R535" s="1115">
        <f t="shared" si="95"/>
        <v>0</v>
      </c>
      <c r="S535" s="1115">
        <f t="shared" si="95"/>
        <v>0</v>
      </c>
      <c r="T535" s="1115">
        <f t="shared" si="95"/>
        <v>0</v>
      </c>
      <c r="U535" s="851">
        <f t="shared" si="94"/>
        <v>0</v>
      </c>
      <c r="V535" s="852">
        <f>IF(E535='A. Allgemeine Informationen'!$D$14,$K535-W535,HLOOKUP('A. Allgemeine Informationen'!$D$14-1,$X$5:$AD$2005,ROW(E535)-4,FALSE)-$W535)</f>
        <v>0</v>
      </c>
      <c r="W535" s="851">
        <f>HLOOKUP('A. Allgemeine Informationen'!$D$14,$X$5:$AD$2005,ROW(E535)-4,FALSE)</f>
        <v>0</v>
      </c>
      <c r="X535" s="851">
        <f t="shared" si="90"/>
        <v>0</v>
      </c>
      <c r="Y535" s="851">
        <f t="shared" si="86"/>
        <v>0</v>
      </c>
      <c r="Z535" s="851">
        <f t="shared" si="86"/>
        <v>0</v>
      </c>
      <c r="AA535" s="851">
        <f t="shared" si="86"/>
        <v>0</v>
      </c>
      <c r="AB535" s="851">
        <f t="shared" si="85"/>
        <v>0</v>
      </c>
      <c r="AC535" s="851">
        <f t="shared" si="85"/>
        <v>0</v>
      </c>
      <c r="AD535" s="853">
        <f t="shared" si="85"/>
        <v>0</v>
      </c>
    </row>
    <row r="536" spans="2:30" s="971" customFormat="1" ht="15" customHeight="1" x14ac:dyDescent="0.2">
      <c r="B536" s="840"/>
      <c r="C536" s="970" t="str">
        <f>IF(B536="","",VLOOKUP(B536,'E8. KKauf_Berechnung'!$B$11:$D$140,2,0))</f>
        <v/>
      </c>
      <c r="D536" s="841"/>
      <c r="E536" s="842"/>
      <c r="F536" s="836"/>
      <c r="G536" s="836"/>
      <c r="H536" s="836"/>
      <c r="I536" s="843">
        <f t="shared" si="91"/>
        <v>0</v>
      </c>
      <c r="J536" s="836"/>
      <c r="K536" s="843">
        <f t="shared" si="92"/>
        <v>0</v>
      </c>
      <c r="L536" s="849">
        <f>IFERROR(VLOOKUP($D536,Listen!$F$3:$H$39,2,0),0)</f>
        <v>0</v>
      </c>
      <c r="M536" s="849">
        <f>IFERROR(VLOOKUP($D536,Listen!$F$3:$H$39,3,0),0)</f>
        <v>0</v>
      </c>
      <c r="N536" s="1115">
        <f t="shared" si="89"/>
        <v>0</v>
      </c>
      <c r="O536" s="1115">
        <f t="shared" si="95"/>
        <v>0</v>
      </c>
      <c r="P536" s="1115">
        <f t="shared" si="95"/>
        <v>0</v>
      </c>
      <c r="Q536" s="1115">
        <f t="shared" si="95"/>
        <v>0</v>
      </c>
      <c r="R536" s="1115">
        <f t="shared" si="95"/>
        <v>0</v>
      </c>
      <c r="S536" s="1115">
        <f t="shared" si="95"/>
        <v>0</v>
      </c>
      <c r="T536" s="1115">
        <f t="shared" si="95"/>
        <v>0</v>
      </c>
      <c r="U536" s="851">
        <f t="shared" si="94"/>
        <v>0</v>
      </c>
      <c r="V536" s="852">
        <f>IF(E536='A. Allgemeine Informationen'!$D$14,$K536-W536,HLOOKUP('A. Allgemeine Informationen'!$D$14-1,$X$5:$AD$2005,ROW(E536)-4,FALSE)-$W536)</f>
        <v>0</v>
      </c>
      <c r="W536" s="851">
        <f>HLOOKUP('A. Allgemeine Informationen'!$D$14,$X$5:$AD$2005,ROW(E536)-4,FALSE)</f>
        <v>0</v>
      </c>
      <c r="X536" s="851">
        <f t="shared" si="90"/>
        <v>0</v>
      </c>
      <c r="Y536" s="851">
        <f t="shared" si="86"/>
        <v>0</v>
      </c>
      <c r="Z536" s="851">
        <f t="shared" si="86"/>
        <v>0</v>
      </c>
      <c r="AA536" s="851">
        <f t="shared" si="86"/>
        <v>0</v>
      </c>
      <c r="AB536" s="851">
        <f t="shared" si="85"/>
        <v>0</v>
      </c>
      <c r="AC536" s="851">
        <f t="shared" si="85"/>
        <v>0</v>
      </c>
      <c r="AD536" s="853">
        <f t="shared" si="85"/>
        <v>0</v>
      </c>
    </row>
    <row r="537" spans="2:30" s="971" customFormat="1" ht="15" customHeight="1" x14ac:dyDescent="0.2">
      <c r="B537" s="840"/>
      <c r="C537" s="970" t="str">
        <f>IF(B537="","",VLOOKUP(B537,'E8. KKauf_Berechnung'!$B$11:$D$140,2,0))</f>
        <v/>
      </c>
      <c r="D537" s="841"/>
      <c r="E537" s="842"/>
      <c r="F537" s="836"/>
      <c r="G537" s="836"/>
      <c r="H537" s="836"/>
      <c r="I537" s="843">
        <f t="shared" si="91"/>
        <v>0</v>
      </c>
      <c r="J537" s="836"/>
      <c r="K537" s="843">
        <f t="shared" si="92"/>
        <v>0</v>
      </c>
      <c r="L537" s="849">
        <f>IFERROR(VLOOKUP($D537,Listen!$F$3:$H$39,2,0),0)</f>
        <v>0</v>
      </c>
      <c r="M537" s="849">
        <f>IFERROR(VLOOKUP($D537,Listen!$F$3:$H$39,3,0),0)</f>
        <v>0</v>
      </c>
      <c r="N537" s="1115">
        <f t="shared" si="89"/>
        <v>0</v>
      </c>
      <c r="O537" s="1115">
        <f t="shared" si="95"/>
        <v>0</v>
      </c>
      <c r="P537" s="1115">
        <f t="shared" si="95"/>
        <v>0</v>
      </c>
      <c r="Q537" s="1115">
        <f t="shared" si="95"/>
        <v>0</v>
      </c>
      <c r="R537" s="1115">
        <f t="shared" si="95"/>
        <v>0</v>
      </c>
      <c r="S537" s="1115">
        <f t="shared" si="95"/>
        <v>0</v>
      </c>
      <c r="T537" s="1115">
        <f t="shared" si="95"/>
        <v>0</v>
      </c>
      <c r="U537" s="851">
        <f t="shared" si="94"/>
        <v>0</v>
      </c>
      <c r="V537" s="852">
        <f>IF(E537='A. Allgemeine Informationen'!$D$14,$K537-W537,HLOOKUP('A. Allgemeine Informationen'!$D$14-1,$X$5:$AD$2005,ROW(E537)-4,FALSE)-$W537)</f>
        <v>0</v>
      </c>
      <c r="W537" s="851">
        <f>HLOOKUP('A. Allgemeine Informationen'!$D$14,$X$5:$AD$2005,ROW(E537)-4,FALSE)</f>
        <v>0</v>
      </c>
      <c r="X537" s="851">
        <f t="shared" si="90"/>
        <v>0</v>
      </c>
      <c r="Y537" s="851">
        <f t="shared" si="86"/>
        <v>0</v>
      </c>
      <c r="Z537" s="851">
        <f t="shared" si="86"/>
        <v>0</v>
      </c>
      <c r="AA537" s="851">
        <f t="shared" si="86"/>
        <v>0</v>
      </c>
      <c r="AB537" s="851">
        <f t="shared" si="85"/>
        <v>0</v>
      </c>
      <c r="AC537" s="851">
        <f t="shared" si="85"/>
        <v>0</v>
      </c>
      <c r="AD537" s="853">
        <f t="shared" si="85"/>
        <v>0</v>
      </c>
    </row>
    <row r="538" spans="2:30" s="971" customFormat="1" ht="15" customHeight="1" x14ac:dyDescent="0.2">
      <c r="B538" s="840"/>
      <c r="C538" s="970" t="str">
        <f>IF(B538="","",VLOOKUP(B538,'E8. KKauf_Berechnung'!$B$11:$D$140,2,0))</f>
        <v/>
      </c>
      <c r="D538" s="841"/>
      <c r="E538" s="842"/>
      <c r="F538" s="836"/>
      <c r="G538" s="836"/>
      <c r="H538" s="836"/>
      <c r="I538" s="843">
        <f t="shared" si="91"/>
        <v>0</v>
      </c>
      <c r="J538" s="836"/>
      <c r="K538" s="843">
        <f t="shared" si="92"/>
        <v>0</v>
      </c>
      <c r="L538" s="849">
        <f>IFERROR(VLOOKUP($D538,Listen!$F$3:$H$39,2,0),0)</f>
        <v>0</v>
      </c>
      <c r="M538" s="849">
        <f>IFERROR(VLOOKUP($D538,Listen!$F$3:$H$39,3,0),0)</f>
        <v>0</v>
      </c>
      <c r="N538" s="1115">
        <f t="shared" si="89"/>
        <v>0</v>
      </c>
      <c r="O538" s="1115">
        <f t="shared" si="95"/>
        <v>0</v>
      </c>
      <c r="P538" s="1115">
        <f t="shared" si="95"/>
        <v>0</v>
      </c>
      <c r="Q538" s="1115">
        <f t="shared" si="95"/>
        <v>0</v>
      </c>
      <c r="R538" s="1115">
        <f t="shared" si="95"/>
        <v>0</v>
      </c>
      <c r="S538" s="1115">
        <f t="shared" si="95"/>
        <v>0</v>
      </c>
      <c r="T538" s="1115">
        <f t="shared" si="95"/>
        <v>0</v>
      </c>
      <c r="U538" s="851">
        <f t="shared" si="94"/>
        <v>0</v>
      </c>
      <c r="V538" s="852">
        <f>IF(E538='A. Allgemeine Informationen'!$D$14,$K538-W538,HLOOKUP('A. Allgemeine Informationen'!$D$14-1,$X$5:$AD$2005,ROW(E538)-4,FALSE)-$W538)</f>
        <v>0</v>
      </c>
      <c r="W538" s="851">
        <f>HLOOKUP('A. Allgemeine Informationen'!$D$14,$X$5:$AD$2005,ROW(E538)-4,FALSE)</f>
        <v>0</v>
      </c>
      <c r="X538" s="851">
        <f t="shared" si="90"/>
        <v>0</v>
      </c>
      <c r="Y538" s="851">
        <f t="shared" si="86"/>
        <v>0</v>
      </c>
      <c r="Z538" s="851">
        <f t="shared" si="86"/>
        <v>0</v>
      </c>
      <c r="AA538" s="851">
        <f t="shared" si="86"/>
        <v>0</v>
      </c>
      <c r="AB538" s="851">
        <f t="shared" si="85"/>
        <v>0</v>
      </c>
      <c r="AC538" s="851">
        <f t="shared" si="85"/>
        <v>0</v>
      </c>
      <c r="AD538" s="853">
        <f t="shared" si="85"/>
        <v>0</v>
      </c>
    </row>
    <row r="539" spans="2:30" s="971" customFormat="1" ht="15" customHeight="1" x14ac:dyDescent="0.2">
      <c r="B539" s="840"/>
      <c r="C539" s="970" t="str">
        <f>IF(B539="","",VLOOKUP(B539,'E8. KKauf_Berechnung'!$B$11:$D$140,2,0))</f>
        <v/>
      </c>
      <c r="D539" s="841"/>
      <c r="E539" s="842"/>
      <c r="F539" s="836"/>
      <c r="G539" s="836"/>
      <c r="H539" s="836"/>
      <c r="I539" s="843">
        <f t="shared" si="91"/>
        <v>0</v>
      </c>
      <c r="J539" s="836"/>
      <c r="K539" s="843">
        <f t="shared" si="92"/>
        <v>0</v>
      </c>
      <c r="L539" s="849">
        <f>IFERROR(VLOOKUP($D539,Listen!$F$3:$H$39,2,0),0)</f>
        <v>0</v>
      </c>
      <c r="M539" s="849">
        <f>IFERROR(VLOOKUP($D539,Listen!$F$3:$H$39,3,0),0)</f>
        <v>0</v>
      </c>
      <c r="N539" s="1115">
        <f t="shared" si="89"/>
        <v>0</v>
      </c>
      <c r="O539" s="1115">
        <f t="shared" si="95"/>
        <v>0</v>
      </c>
      <c r="P539" s="1115">
        <f t="shared" si="95"/>
        <v>0</v>
      </c>
      <c r="Q539" s="1115">
        <f t="shared" si="95"/>
        <v>0</v>
      </c>
      <c r="R539" s="1115">
        <f t="shared" si="95"/>
        <v>0</v>
      </c>
      <c r="S539" s="1115">
        <f t="shared" si="95"/>
        <v>0</v>
      </c>
      <c r="T539" s="1115">
        <f t="shared" si="95"/>
        <v>0</v>
      </c>
      <c r="U539" s="851">
        <f t="shared" si="94"/>
        <v>0</v>
      </c>
      <c r="V539" s="852">
        <f>IF(E539='A. Allgemeine Informationen'!$D$14,$K539-W539,HLOOKUP('A. Allgemeine Informationen'!$D$14-1,$X$5:$AD$2005,ROW(E539)-4,FALSE)-$W539)</f>
        <v>0</v>
      </c>
      <c r="W539" s="851">
        <f>HLOOKUP('A. Allgemeine Informationen'!$D$14,$X$5:$AD$2005,ROW(E539)-4,FALSE)</f>
        <v>0</v>
      </c>
      <c r="X539" s="851">
        <f t="shared" si="90"/>
        <v>0</v>
      </c>
      <c r="Y539" s="851">
        <f t="shared" si="86"/>
        <v>0</v>
      </c>
      <c r="Z539" s="851">
        <f t="shared" si="86"/>
        <v>0</v>
      </c>
      <c r="AA539" s="851">
        <f t="shared" si="86"/>
        <v>0</v>
      </c>
      <c r="AB539" s="851">
        <f t="shared" si="85"/>
        <v>0</v>
      </c>
      <c r="AC539" s="851">
        <f t="shared" si="85"/>
        <v>0</v>
      </c>
      <c r="AD539" s="853">
        <f t="shared" si="85"/>
        <v>0</v>
      </c>
    </row>
    <row r="540" spans="2:30" s="971" customFormat="1" ht="15" customHeight="1" x14ac:dyDescent="0.2">
      <c r="B540" s="840"/>
      <c r="C540" s="970" t="str">
        <f>IF(B540="","",VLOOKUP(B540,'E8. KKauf_Berechnung'!$B$11:$D$140,2,0))</f>
        <v/>
      </c>
      <c r="D540" s="841"/>
      <c r="E540" s="842"/>
      <c r="F540" s="836"/>
      <c r="G540" s="836"/>
      <c r="H540" s="836"/>
      <c r="I540" s="843">
        <f t="shared" si="91"/>
        <v>0</v>
      </c>
      <c r="J540" s="836"/>
      <c r="K540" s="843">
        <f t="shared" si="92"/>
        <v>0</v>
      </c>
      <c r="L540" s="849">
        <f>IFERROR(VLOOKUP($D540,Listen!$F$3:$H$39,2,0),0)</f>
        <v>0</v>
      </c>
      <c r="M540" s="849">
        <f>IFERROR(VLOOKUP($D540,Listen!$F$3:$H$39,3,0),0)</f>
        <v>0</v>
      </c>
      <c r="N540" s="1115">
        <f t="shared" si="89"/>
        <v>0</v>
      </c>
      <c r="O540" s="1115">
        <f t="shared" si="95"/>
        <v>0</v>
      </c>
      <c r="P540" s="1115">
        <f t="shared" si="95"/>
        <v>0</v>
      </c>
      <c r="Q540" s="1115">
        <f t="shared" si="95"/>
        <v>0</v>
      </c>
      <c r="R540" s="1115">
        <f t="shared" si="95"/>
        <v>0</v>
      </c>
      <c r="S540" s="1115">
        <f t="shared" si="95"/>
        <v>0</v>
      </c>
      <c r="T540" s="1115">
        <f t="shared" si="95"/>
        <v>0</v>
      </c>
      <c r="U540" s="851">
        <f t="shared" si="94"/>
        <v>0</v>
      </c>
      <c r="V540" s="852">
        <f>IF(E540='A. Allgemeine Informationen'!$D$14,$K540-W540,HLOOKUP('A. Allgemeine Informationen'!$D$14-1,$X$5:$AD$2005,ROW(E540)-4,FALSE)-$W540)</f>
        <v>0</v>
      </c>
      <c r="W540" s="851">
        <f>HLOOKUP('A. Allgemeine Informationen'!$D$14,$X$5:$AD$2005,ROW(E540)-4,FALSE)</f>
        <v>0</v>
      </c>
      <c r="X540" s="851">
        <f t="shared" si="90"/>
        <v>0</v>
      </c>
      <c r="Y540" s="851">
        <f t="shared" si="86"/>
        <v>0</v>
      </c>
      <c r="Z540" s="851">
        <f t="shared" si="86"/>
        <v>0</v>
      </c>
      <c r="AA540" s="851">
        <f t="shared" si="86"/>
        <v>0</v>
      </c>
      <c r="AB540" s="851">
        <f t="shared" si="86"/>
        <v>0</v>
      </c>
      <c r="AC540" s="851">
        <f t="shared" si="86"/>
        <v>0</v>
      </c>
      <c r="AD540" s="853">
        <f t="shared" si="86"/>
        <v>0</v>
      </c>
    </row>
    <row r="541" spans="2:30" s="971" customFormat="1" ht="15" customHeight="1" x14ac:dyDescent="0.2">
      <c r="B541" s="840"/>
      <c r="C541" s="970" t="str">
        <f>IF(B541="","",VLOOKUP(B541,'E8. KKauf_Berechnung'!$B$11:$D$140,2,0))</f>
        <v/>
      </c>
      <c r="D541" s="841"/>
      <c r="E541" s="842"/>
      <c r="F541" s="836"/>
      <c r="G541" s="836"/>
      <c r="H541" s="836"/>
      <c r="I541" s="843">
        <f t="shared" si="91"/>
        <v>0</v>
      </c>
      <c r="J541" s="836"/>
      <c r="K541" s="843">
        <f t="shared" si="92"/>
        <v>0</v>
      </c>
      <c r="L541" s="849">
        <f>IFERROR(VLOOKUP($D541,Listen!$F$3:$H$39,2,0),0)</f>
        <v>0</v>
      </c>
      <c r="M541" s="849">
        <f>IFERROR(VLOOKUP($D541,Listen!$F$3:$H$39,3,0),0)</f>
        <v>0</v>
      </c>
      <c r="N541" s="1115">
        <f t="shared" si="89"/>
        <v>0</v>
      </c>
      <c r="O541" s="1115">
        <f t="shared" si="95"/>
        <v>0</v>
      </c>
      <c r="P541" s="1115">
        <f t="shared" si="95"/>
        <v>0</v>
      </c>
      <c r="Q541" s="1115">
        <f t="shared" si="95"/>
        <v>0</v>
      </c>
      <c r="R541" s="1115">
        <f t="shared" si="95"/>
        <v>0</v>
      </c>
      <c r="S541" s="1115">
        <f t="shared" si="95"/>
        <v>0</v>
      </c>
      <c r="T541" s="1115">
        <f t="shared" si="95"/>
        <v>0</v>
      </c>
      <c r="U541" s="851">
        <f t="shared" si="94"/>
        <v>0</v>
      </c>
      <c r="V541" s="852">
        <f>IF(E541='A. Allgemeine Informationen'!$D$14,$K541-W541,HLOOKUP('A. Allgemeine Informationen'!$D$14-1,$X$5:$AD$2005,ROW(E541)-4,FALSE)-$W541)</f>
        <v>0</v>
      </c>
      <c r="W541" s="851">
        <f>HLOOKUP('A. Allgemeine Informationen'!$D$14,$X$5:$AD$2005,ROW(E541)-4,FALSE)</f>
        <v>0</v>
      </c>
      <c r="X541" s="851">
        <f t="shared" si="90"/>
        <v>0</v>
      </c>
      <c r="Y541" s="851">
        <f t="shared" ref="Y541:AD583" si="96">IF(OR($E541=0,$K541=0,O541-(Y$5-$E541)=0),0,IF($E541&lt;Y$5,X541-X541/(O541-(Y$5-$E541)),IF($E541=Y$5,$K541-$K541/O541,0)))</f>
        <v>0</v>
      </c>
      <c r="Z541" s="851">
        <f t="shared" si="96"/>
        <v>0</v>
      </c>
      <c r="AA541" s="851">
        <f t="shared" si="96"/>
        <v>0</v>
      </c>
      <c r="AB541" s="851">
        <f t="shared" si="96"/>
        <v>0</v>
      </c>
      <c r="AC541" s="851">
        <f t="shared" si="96"/>
        <v>0</v>
      </c>
      <c r="AD541" s="853">
        <f t="shared" si="96"/>
        <v>0</v>
      </c>
    </row>
    <row r="542" spans="2:30" s="971" customFormat="1" ht="15" customHeight="1" x14ac:dyDescent="0.2">
      <c r="B542" s="840"/>
      <c r="C542" s="970" t="str">
        <f>IF(B542="","",VLOOKUP(B542,'E8. KKauf_Berechnung'!$B$11:$D$140,2,0))</f>
        <v/>
      </c>
      <c r="D542" s="841"/>
      <c r="E542" s="842"/>
      <c r="F542" s="836"/>
      <c r="G542" s="836"/>
      <c r="H542" s="836"/>
      <c r="I542" s="843">
        <f t="shared" si="91"/>
        <v>0</v>
      </c>
      <c r="J542" s="836"/>
      <c r="K542" s="843">
        <f t="shared" si="92"/>
        <v>0</v>
      </c>
      <c r="L542" s="849">
        <f>IFERROR(VLOOKUP($D542,Listen!$F$3:$H$39,2,0),0)</f>
        <v>0</v>
      </c>
      <c r="M542" s="849">
        <f>IFERROR(VLOOKUP($D542,Listen!$F$3:$H$39,3,0),0)</f>
        <v>0</v>
      </c>
      <c r="N542" s="1115">
        <f t="shared" si="89"/>
        <v>0</v>
      </c>
      <c r="O542" s="1115">
        <f t="shared" si="95"/>
        <v>0</v>
      </c>
      <c r="P542" s="1115">
        <f t="shared" si="95"/>
        <v>0</v>
      </c>
      <c r="Q542" s="1115">
        <f t="shared" si="95"/>
        <v>0</v>
      </c>
      <c r="R542" s="1115">
        <f t="shared" si="95"/>
        <v>0</v>
      </c>
      <c r="S542" s="1115">
        <f t="shared" si="95"/>
        <v>0</v>
      </c>
      <c r="T542" s="1115">
        <f t="shared" si="95"/>
        <v>0</v>
      </c>
      <c r="U542" s="851">
        <f t="shared" si="94"/>
        <v>0</v>
      </c>
      <c r="V542" s="852">
        <f>IF(E542='A. Allgemeine Informationen'!$D$14,$K542-W542,HLOOKUP('A. Allgemeine Informationen'!$D$14-1,$X$5:$AD$2005,ROW(E542)-4,FALSE)-$W542)</f>
        <v>0</v>
      </c>
      <c r="W542" s="851">
        <f>HLOOKUP('A. Allgemeine Informationen'!$D$14,$X$5:$AD$2005,ROW(E542)-4,FALSE)</f>
        <v>0</v>
      </c>
      <c r="X542" s="851">
        <f t="shared" si="90"/>
        <v>0</v>
      </c>
      <c r="Y542" s="851">
        <f t="shared" si="96"/>
        <v>0</v>
      </c>
      <c r="Z542" s="851">
        <f t="shared" si="96"/>
        <v>0</v>
      </c>
      <c r="AA542" s="851">
        <f t="shared" si="96"/>
        <v>0</v>
      </c>
      <c r="AB542" s="851">
        <f t="shared" si="96"/>
        <v>0</v>
      </c>
      <c r="AC542" s="851">
        <f t="shared" si="96"/>
        <v>0</v>
      </c>
      <c r="AD542" s="853">
        <f t="shared" si="96"/>
        <v>0</v>
      </c>
    </row>
    <row r="543" spans="2:30" s="971" customFormat="1" ht="15" customHeight="1" x14ac:dyDescent="0.2">
      <c r="B543" s="840"/>
      <c r="C543" s="970" t="str">
        <f>IF(B543="","",VLOOKUP(B543,'E8. KKauf_Berechnung'!$B$11:$D$140,2,0))</f>
        <v/>
      </c>
      <c r="D543" s="841"/>
      <c r="E543" s="842"/>
      <c r="F543" s="836"/>
      <c r="G543" s="836"/>
      <c r="H543" s="836"/>
      <c r="I543" s="843">
        <f t="shared" si="91"/>
        <v>0</v>
      </c>
      <c r="J543" s="836"/>
      <c r="K543" s="843">
        <f t="shared" si="92"/>
        <v>0</v>
      </c>
      <c r="L543" s="849">
        <f>IFERROR(VLOOKUP($D543,Listen!$F$3:$H$39,2,0),0)</f>
        <v>0</v>
      </c>
      <c r="M543" s="849">
        <f>IFERROR(VLOOKUP($D543,Listen!$F$3:$H$39,3,0),0)</f>
        <v>0</v>
      </c>
      <c r="N543" s="1115">
        <f t="shared" si="89"/>
        <v>0</v>
      </c>
      <c r="O543" s="1115">
        <f t="shared" si="95"/>
        <v>0</v>
      </c>
      <c r="P543" s="1115">
        <f t="shared" si="95"/>
        <v>0</v>
      </c>
      <c r="Q543" s="1115">
        <f t="shared" si="95"/>
        <v>0</v>
      </c>
      <c r="R543" s="1115">
        <f t="shared" si="95"/>
        <v>0</v>
      </c>
      <c r="S543" s="1115">
        <f t="shared" si="95"/>
        <v>0</v>
      </c>
      <c r="T543" s="1115">
        <f t="shared" si="95"/>
        <v>0</v>
      </c>
      <c r="U543" s="851">
        <f t="shared" si="94"/>
        <v>0</v>
      </c>
      <c r="V543" s="852">
        <f>IF(E543='A. Allgemeine Informationen'!$D$14,$K543-W543,HLOOKUP('A. Allgemeine Informationen'!$D$14-1,$X$5:$AD$2005,ROW(E543)-4,FALSE)-$W543)</f>
        <v>0</v>
      </c>
      <c r="W543" s="851">
        <f>HLOOKUP('A. Allgemeine Informationen'!$D$14,$X$5:$AD$2005,ROW(E543)-4,FALSE)</f>
        <v>0</v>
      </c>
      <c r="X543" s="851">
        <f t="shared" si="90"/>
        <v>0</v>
      </c>
      <c r="Y543" s="851">
        <f t="shared" si="96"/>
        <v>0</v>
      </c>
      <c r="Z543" s="851">
        <f t="shared" si="96"/>
        <v>0</v>
      </c>
      <c r="AA543" s="851">
        <f t="shared" si="96"/>
        <v>0</v>
      </c>
      <c r="AB543" s="851">
        <f t="shared" si="96"/>
        <v>0</v>
      </c>
      <c r="AC543" s="851">
        <f t="shared" si="96"/>
        <v>0</v>
      </c>
      <c r="AD543" s="853">
        <f t="shared" si="96"/>
        <v>0</v>
      </c>
    </row>
    <row r="544" spans="2:30" s="971" customFormat="1" ht="15" customHeight="1" x14ac:dyDescent="0.2">
      <c r="B544" s="840"/>
      <c r="C544" s="970" t="str">
        <f>IF(B544="","",VLOOKUP(B544,'E8. KKauf_Berechnung'!$B$11:$D$140,2,0))</f>
        <v/>
      </c>
      <c r="D544" s="841"/>
      <c r="E544" s="842"/>
      <c r="F544" s="836"/>
      <c r="G544" s="836"/>
      <c r="H544" s="836"/>
      <c r="I544" s="843">
        <f t="shared" si="91"/>
        <v>0</v>
      </c>
      <c r="J544" s="836"/>
      <c r="K544" s="843">
        <f t="shared" si="92"/>
        <v>0</v>
      </c>
      <c r="L544" s="849">
        <f>IFERROR(VLOOKUP($D544,Listen!$F$3:$H$39,2,0),0)</f>
        <v>0</v>
      </c>
      <c r="M544" s="849">
        <f>IFERROR(VLOOKUP($D544,Listen!$F$3:$H$39,3,0),0)</f>
        <v>0</v>
      </c>
      <c r="N544" s="1115">
        <f t="shared" si="89"/>
        <v>0</v>
      </c>
      <c r="O544" s="1115">
        <f t="shared" si="95"/>
        <v>0</v>
      </c>
      <c r="P544" s="1115">
        <f t="shared" si="95"/>
        <v>0</v>
      </c>
      <c r="Q544" s="1115">
        <f t="shared" si="95"/>
        <v>0</v>
      </c>
      <c r="R544" s="1115">
        <f t="shared" si="95"/>
        <v>0</v>
      </c>
      <c r="S544" s="1115">
        <f t="shared" si="95"/>
        <v>0</v>
      </c>
      <c r="T544" s="1115">
        <f t="shared" si="95"/>
        <v>0</v>
      </c>
      <c r="U544" s="851">
        <f t="shared" si="94"/>
        <v>0</v>
      </c>
      <c r="V544" s="852">
        <f>IF(E544='A. Allgemeine Informationen'!$D$14,$K544-W544,HLOOKUP('A. Allgemeine Informationen'!$D$14-1,$X$5:$AD$2005,ROW(E544)-4,FALSE)-$W544)</f>
        <v>0</v>
      </c>
      <c r="W544" s="851">
        <f>HLOOKUP('A. Allgemeine Informationen'!$D$14,$X$5:$AD$2005,ROW(E544)-4,FALSE)</f>
        <v>0</v>
      </c>
      <c r="X544" s="851">
        <f t="shared" si="90"/>
        <v>0</v>
      </c>
      <c r="Y544" s="851">
        <f t="shared" si="96"/>
        <v>0</v>
      </c>
      <c r="Z544" s="851">
        <f t="shared" si="96"/>
        <v>0</v>
      </c>
      <c r="AA544" s="851">
        <f t="shared" si="96"/>
        <v>0</v>
      </c>
      <c r="AB544" s="851">
        <f t="shared" si="96"/>
        <v>0</v>
      </c>
      <c r="AC544" s="851">
        <f t="shared" si="96"/>
        <v>0</v>
      </c>
      <c r="AD544" s="853">
        <f t="shared" si="96"/>
        <v>0</v>
      </c>
    </row>
    <row r="545" spans="2:30" s="971" customFormat="1" ht="15" customHeight="1" x14ac:dyDescent="0.2">
      <c r="B545" s="840"/>
      <c r="C545" s="970" t="str">
        <f>IF(B545="","",VLOOKUP(B545,'E8. KKauf_Berechnung'!$B$11:$D$140,2,0))</f>
        <v/>
      </c>
      <c r="D545" s="841"/>
      <c r="E545" s="842"/>
      <c r="F545" s="836"/>
      <c r="G545" s="836"/>
      <c r="H545" s="836"/>
      <c r="I545" s="843">
        <f t="shared" si="91"/>
        <v>0</v>
      </c>
      <c r="J545" s="836"/>
      <c r="K545" s="843">
        <f t="shared" si="92"/>
        <v>0</v>
      </c>
      <c r="L545" s="849">
        <f>IFERROR(VLOOKUP($D545,Listen!$F$3:$H$39,2,0),0)</f>
        <v>0</v>
      </c>
      <c r="M545" s="849">
        <f>IFERROR(VLOOKUP($D545,Listen!$F$3:$H$39,3,0),0)</f>
        <v>0</v>
      </c>
      <c r="N545" s="1115">
        <f t="shared" si="89"/>
        <v>0</v>
      </c>
      <c r="O545" s="1115">
        <f t="shared" si="95"/>
        <v>0</v>
      </c>
      <c r="P545" s="1115">
        <f t="shared" si="95"/>
        <v>0</v>
      </c>
      <c r="Q545" s="1115">
        <f t="shared" si="95"/>
        <v>0</v>
      </c>
      <c r="R545" s="1115">
        <f t="shared" si="95"/>
        <v>0</v>
      </c>
      <c r="S545" s="1115">
        <f t="shared" si="95"/>
        <v>0</v>
      </c>
      <c r="T545" s="1115">
        <f t="shared" si="95"/>
        <v>0</v>
      </c>
      <c r="U545" s="851">
        <f t="shared" si="94"/>
        <v>0</v>
      </c>
      <c r="V545" s="852">
        <f>IF(E545='A. Allgemeine Informationen'!$D$14,$K545-W545,HLOOKUP('A. Allgemeine Informationen'!$D$14-1,$X$5:$AD$2005,ROW(E545)-4,FALSE)-$W545)</f>
        <v>0</v>
      </c>
      <c r="W545" s="851">
        <f>HLOOKUP('A. Allgemeine Informationen'!$D$14,$X$5:$AD$2005,ROW(E545)-4,FALSE)</f>
        <v>0</v>
      </c>
      <c r="X545" s="851">
        <f t="shared" si="90"/>
        <v>0</v>
      </c>
      <c r="Y545" s="851">
        <f t="shared" si="96"/>
        <v>0</v>
      </c>
      <c r="Z545" s="851">
        <f t="shared" si="96"/>
        <v>0</v>
      </c>
      <c r="AA545" s="851">
        <f t="shared" si="96"/>
        <v>0</v>
      </c>
      <c r="AB545" s="851">
        <f t="shared" si="96"/>
        <v>0</v>
      </c>
      <c r="AC545" s="851">
        <f t="shared" si="96"/>
        <v>0</v>
      </c>
      <c r="AD545" s="853">
        <f t="shared" si="96"/>
        <v>0</v>
      </c>
    </row>
    <row r="546" spans="2:30" s="971" customFormat="1" ht="15" customHeight="1" x14ac:dyDescent="0.2">
      <c r="B546" s="840"/>
      <c r="C546" s="970" t="str">
        <f>IF(B546="","",VLOOKUP(B546,'E8. KKauf_Berechnung'!$B$11:$D$140,2,0))</f>
        <v/>
      </c>
      <c r="D546" s="841"/>
      <c r="E546" s="842"/>
      <c r="F546" s="836"/>
      <c r="G546" s="836"/>
      <c r="H546" s="836"/>
      <c r="I546" s="843">
        <f t="shared" si="91"/>
        <v>0</v>
      </c>
      <c r="J546" s="836"/>
      <c r="K546" s="843">
        <f t="shared" si="92"/>
        <v>0</v>
      </c>
      <c r="L546" s="849">
        <f>IFERROR(VLOOKUP($D546,Listen!$F$3:$H$39,2,0),0)</f>
        <v>0</v>
      </c>
      <c r="M546" s="849">
        <f>IFERROR(VLOOKUP($D546,Listen!$F$3:$H$39,3,0),0)</f>
        <v>0</v>
      </c>
      <c r="N546" s="1115">
        <f t="shared" si="89"/>
        <v>0</v>
      </c>
      <c r="O546" s="1115">
        <f t="shared" si="95"/>
        <v>0</v>
      </c>
      <c r="P546" s="1115">
        <f t="shared" si="95"/>
        <v>0</v>
      </c>
      <c r="Q546" s="1115">
        <f t="shared" si="95"/>
        <v>0</v>
      </c>
      <c r="R546" s="1115">
        <f t="shared" si="95"/>
        <v>0</v>
      </c>
      <c r="S546" s="1115">
        <f t="shared" si="95"/>
        <v>0</v>
      </c>
      <c r="T546" s="1115">
        <f t="shared" si="95"/>
        <v>0</v>
      </c>
      <c r="U546" s="851">
        <f t="shared" si="94"/>
        <v>0</v>
      </c>
      <c r="V546" s="852">
        <f>IF(E546='A. Allgemeine Informationen'!$D$14,$K546-W546,HLOOKUP('A. Allgemeine Informationen'!$D$14-1,$X$5:$AD$2005,ROW(E546)-4,FALSE)-$W546)</f>
        <v>0</v>
      </c>
      <c r="W546" s="851">
        <f>HLOOKUP('A. Allgemeine Informationen'!$D$14,$X$5:$AD$2005,ROW(E546)-4,FALSE)</f>
        <v>0</v>
      </c>
      <c r="X546" s="851">
        <f t="shared" si="90"/>
        <v>0</v>
      </c>
      <c r="Y546" s="851">
        <f t="shared" si="96"/>
        <v>0</v>
      </c>
      <c r="Z546" s="851">
        <f t="shared" si="96"/>
        <v>0</v>
      </c>
      <c r="AA546" s="851">
        <f t="shared" si="96"/>
        <v>0</v>
      </c>
      <c r="AB546" s="851">
        <f t="shared" si="96"/>
        <v>0</v>
      </c>
      <c r="AC546" s="851">
        <f t="shared" si="96"/>
        <v>0</v>
      </c>
      <c r="AD546" s="853">
        <f t="shared" si="96"/>
        <v>0</v>
      </c>
    </row>
    <row r="547" spans="2:30" s="971" customFormat="1" ht="15" customHeight="1" x14ac:dyDescent="0.2">
      <c r="B547" s="840"/>
      <c r="C547" s="970" t="str">
        <f>IF(B547="","",VLOOKUP(B547,'E8. KKauf_Berechnung'!$B$11:$D$140,2,0))</f>
        <v/>
      </c>
      <c r="D547" s="841"/>
      <c r="E547" s="842"/>
      <c r="F547" s="836"/>
      <c r="G547" s="836"/>
      <c r="H547" s="836"/>
      <c r="I547" s="843">
        <f t="shared" si="91"/>
        <v>0</v>
      </c>
      <c r="J547" s="836"/>
      <c r="K547" s="843">
        <f t="shared" si="92"/>
        <v>0</v>
      </c>
      <c r="L547" s="849">
        <f>IFERROR(VLOOKUP($D547,Listen!$F$3:$H$39,2,0),0)</f>
        <v>0</v>
      </c>
      <c r="M547" s="849">
        <f>IFERROR(VLOOKUP($D547,Listen!$F$3:$H$39,3,0),0)</f>
        <v>0</v>
      </c>
      <c r="N547" s="1115">
        <f t="shared" si="89"/>
        <v>0</v>
      </c>
      <c r="O547" s="1115">
        <f t="shared" si="95"/>
        <v>0</v>
      </c>
      <c r="P547" s="1115">
        <f t="shared" si="95"/>
        <v>0</v>
      </c>
      <c r="Q547" s="1115">
        <f t="shared" si="95"/>
        <v>0</v>
      </c>
      <c r="R547" s="1115">
        <f t="shared" si="95"/>
        <v>0</v>
      </c>
      <c r="S547" s="1115">
        <f t="shared" si="95"/>
        <v>0</v>
      </c>
      <c r="T547" s="1115">
        <f t="shared" si="95"/>
        <v>0</v>
      </c>
      <c r="U547" s="851">
        <f t="shared" si="94"/>
        <v>0</v>
      </c>
      <c r="V547" s="852">
        <f>IF(E547='A. Allgemeine Informationen'!$D$14,$K547-W547,HLOOKUP('A. Allgemeine Informationen'!$D$14-1,$X$5:$AD$2005,ROW(E547)-4,FALSE)-$W547)</f>
        <v>0</v>
      </c>
      <c r="W547" s="851">
        <f>HLOOKUP('A. Allgemeine Informationen'!$D$14,$X$5:$AD$2005,ROW(E547)-4,FALSE)</f>
        <v>0</v>
      </c>
      <c r="X547" s="851">
        <f t="shared" si="90"/>
        <v>0</v>
      </c>
      <c r="Y547" s="851">
        <f t="shared" si="96"/>
        <v>0</v>
      </c>
      <c r="Z547" s="851">
        <f t="shared" si="96"/>
        <v>0</v>
      </c>
      <c r="AA547" s="851">
        <f t="shared" si="96"/>
        <v>0</v>
      </c>
      <c r="AB547" s="851">
        <f t="shared" si="96"/>
        <v>0</v>
      </c>
      <c r="AC547" s="851">
        <f t="shared" si="96"/>
        <v>0</v>
      </c>
      <c r="AD547" s="853">
        <f t="shared" si="96"/>
        <v>0</v>
      </c>
    </row>
    <row r="548" spans="2:30" s="971" customFormat="1" ht="15" customHeight="1" x14ac:dyDescent="0.2">
      <c r="B548" s="840"/>
      <c r="C548" s="970" t="str">
        <f>IF(B548="","",VLOOKUP(B548,'E8. KKauf_Berechnung'!$B$11:$D$140,2,0))</f>
        <v/>
      </c>
      <c r="D548" s="841"/>
      <c r="E548" s="842"/>
      <c r="F548" s="836"/>
      <c r="G548" s="836"/>
      <c r="H548" s="836"/>
      <c r="I548" s="843">
        <f t="shared" si="91"/>
        <v>0</v>
      </c>
      <c r="J548" s="836"/>
      <c r="K548" s="843">
        <f t="shared" si="92"/>
        <v>0</v>
      </c>
      <c r="L548" s="849">
        <f>IFERROR(VLOOKUP($D548,Listen!$F$3:$H$39,2,0),0)</f>
        <v>0</v>
      </c>
      <c r="M548" s="849">
        <f>IFERROR(VLOOKUP($D548,Listen!$F$3:$H$39,3,0),0)</f>
        <v>0</v>
      </c>
      <c r="N548" s="1115">
        <f t="shared" si="89"/>
        <v>0</v>
      </c>
      <c r="O548" s="1115">
        <f t="shared" si="95"/>
        <v>0</v>
      </c>
      <c r="P548" s="1115">
        <f t="shared" si="95"/>
        <v>0</v>
      </c>
      <c r="Q548" s="1115">
        <f t="shared" si="95"/>
        <v>0</v>
      </c>
      <c r="R548" s="1115">
        <f t="shared" si="95"/>
        <v>0</v>
      </c>
      <c r="S548" s="1115">
        <f t="shared" si="95"/>
        <v>0</v>
      </c>
      <c r="T548" s="1115">
        <f t="shared" si="95"/>
        <v>0</v>
      </c>
      <c r="U548" s="851">
        <f t="shared" si="94"/>
        <v>0</v>
      </c>
      <c r="V548" s="852">
        <f>IF(E548='A. Allgemeine Informationen'!$D$14,$K548-W548,HLOOKUP('A. Allgemeine Informationen'!$D$14-1,$X$5:$AD$2005,ROW(E548)-4,FALSE)-$W548)</f>
        <v>0</v>
      </c>
      <c r="W548" s="851">
        <f>HLOOKUP('A. Allgemeine Informationen'!$D$14,$X$5:$AD$2005,ROW(E548)-4,FALSE)</f>
        <v>0</v>
      </c>
      <c r="X548" s="851">
        <f t="shared" si="90"/>
        <v>0</v>
      </c>
      <c r="Y548" s="851">
        <f t="shared" si="96"/>
        <v>0</v>
      </c>
      <c r="Z548" s="851">
        <f t="shared" si="96"/>
        <v>0</v>
      </c>
      <c r="AA548" s="851">
        <f t="shared" si="96"/>
        <v>0</v>
      </c>
      <c r="AB548" s="851">
        <f t="shared" si="96"/>
        <v>0</v>
      </c>
      <c r="AC548" s="851">
        <f t="shared" si="96"/>
        <v>0</v>
      </c>
      <c r="AD548" s="853">
        <f t="shared" si="96"/>
        <v>0</v>
      </c>
    </row>
    <row r="549" spans="2:30" s="971" customFormat="1" ht="15" customHeight="1" x14ac:dyDescent="0.2">
      <c r="B549" s="840"/>
      <c r="C549" s="970" t="str">
        <f>IF(B549="","",VLOOKUP(B549,'E8. KKauf_Berechnung'!$B$11:$D$140,2,0))</f>
        <v/>
      </c>
      <c r="D549" s="841"/>
      <c r="E549" s="842"/>
      <c r="F549" s="836"/>
      <c r="G549" s="836"/>
      <c r="H549" s="836"/>
      <c r="I549" s="843">
        <f t="shared" si="91"/>
        <v>0</v>
      </c>
      <c r="J549" s="836"/>
      <c r="K549" s="843">
        <f t="shared" si="92"/>
        <v>0</v>
      </c>
      <c r="L549" s="849">
        <f>IFERROR(VLOOKUP($D549,Listen!$F$3:$H$39,2,0),0)</f>
        <v>0</v>
      </c>
      <c r="M549" s="849">
        <f>IFERROR(VLOOKUP($D549,Listen!$F$3:$H$39,3,0),0)</f>
        <v>0</v>
      </c>
      <c r="N549" s="1115">
        <f t="shared" si="89"/>
        <v>0</v>
      </c>
      <c r="O549" s="1115">
        <f t="shared" si="95"/>
        <v>0</v>
      </c>
      <c r="P549" s="1115">
        <f t="shared" si="95"/>
        <v>0</v>
      </c>
      <c r="Q549" s="1115">
        <f t="shared" si="95"/>
        <v>0</v>
      </c>
      <c r="R549" s="1115">
        <f t="shared" si="95"/>
        <v>0</v>
      </c>
      <c r="S549" s="1115">
        <f t="shared" si="95"/>
        <v>0</v>
      </c>
      <c r="T549" s="1115">
        <f t="shared" si="95"/>
        <v>0</v>
      </c>
      <c r="U549" s="851">
        <f t="shared" si="94"/>
        <v>0</v>
      </c>
      <c r="V549" s="852">
        <f>IF(E549='A. Allgemeine Informationen'!$D$14,$K549-W549,HLOOKUP('A. Allgemeine Informationen'!$D$14-1,$X$5:$AD$2005,ROW(E549)-4,FALSE)-$W549)</f>
        <v>0</v>
      </c>
      <c r="W549" s="851">
        <f>HLOOKUP('A. Allgemeine Informationen'!$D$14,$X$5:$AD$2005,ROW(E549)-4,FALSE)</f>
        <v>0</v>
      </c>
      <c r="X549" s="851">
        <f t="shared" si="90"/>
        <v>0</v>
      </c>
      <c r="Y549" s="851">
        <f t="shared" si="96"/>
        <v>0</v>
      </c>
      <c r="Z549" s="851">
        <f t="shared" si="96"/>
        <v>0</v>
      </c>
      <c r="AA549" s="851">
        <f t="shared" si="96"/>
        <v>0</v>
      </c>
      <c r="AB549" s="851">
        <f t="shared" si="96"/>
        <v>0</v>
      </c>
      <c r="AC549" s="851">
        <f t="shared" si="96"/>
        <v>0</v>
      </c>
      <c r="AD549" s="853">
        <f t="shared" si="96"/>
        <v>0</v>
      </c>
    </row>
    <row r="550" spans="2:30" s="971" customFormat="1" ht="15" customHeight="1" x14ac:dyDescent="0.2">
      <c r="B550" s="840"/>
      <c r="C550" s="970" t="str">
        <f>IF(B550="","",VLOOKUP(B550,'E8. KKauf_Berechnung'!$B$11:$D$140,2,0))</f>
        <v/>
      </c>
      <c r="D550" s="841"/>
      <c r="E550" s="842"/>
      <c r="F550" s="836"/>
      <c r="G550" s="836"/>
      <c r="H550" s="836"/>
      <c r="I550" s="843">
        <f t="shared" si="91"/>
        <v>0</v>
      </c>
      <c r="J550" s="836"/>
      <c r="K550" s="843">
        <f t="shared" si="92"/>
        <v>0</v>
      </c>
      <c r="L550" s="849">
        <f>IFERROR(VLOOKUP($D550,Listen!$F$3:$H$39,2,0),0)</f>
        <v>0</v>
      </c>
      <c r="M550" s="849">
        <f>IFERROR(VLOOKUP($D550,Listen!$F$3:$H$39,3,0),0)</f>
        <v>0</v>
      </c>
      <c r="N550" s="1115">
        <f t="shared" si="89"/>
        <v>0</v>
      </c>
      <c r="O550" s="1115">
        <f t="shared" si="95"/>
        <v>0</v>
      </c>
      <c r="P550" s="1115">
        <f t="shared" si="95"/>
        <v>0</v>
      </c>
      <c r="Q550" s="1115">
        <f t="shared" si="95"/>
        <v>0</v>
      </c>
      <c r="R550" s="1115">
        <f t="shared" si="95"/>
        <v>0</v>
      </c>
      <c r="S550" s="1115">
        <f t="shared" si="95"/>
        <v>0</v>
      </c>
      <c r="T550" s="1115">
        <f t="shared" si="95"/>
        <v>0</v>
      </c>
      <c r="U550" s="851">
        <f t="shared" si="94"/>
        <v>0</v>
      </c>
      <c r="V550" s="852">
        <f>IF(E550='A. Allgemeine Informationen'!$D$14,$K550-W550,HLOOKUP('A. Allgemeine Informationen'!$D$14-1,$X$5:$AD$2005,ROW(E550)-4,FALSE)-$W550)</f>
        <v>0</v>
      </c>
      <c r="W550" s="851">
        <f>HLOOKUP('A. Allgemeine Informationen'!$D$14,$X$5:$AD$2005,ROW(E550)-4,FALSE)</f>
        <v>0</v>
      </c>
      <c r="X550" s="851">
        <f t="shared" si="90"/>
        <v>0</v>
      </c>
      <c r="Y550" s="851">
        <f t="shared" si="96"/>
        <v>0</v>
      </c>
      <c r="Z550" s="851">
        <f t="shared" si="96"/>
        <v>0</v>
      </c>
      <c r="AA550" s="851">
        <f t="shared" si="96"/>
        <v>0</v>
      </c>
      <c r="AB550" s="851">
        <f t="shared" si="96"/>
        <v>0</v>
      </c>
      <c r="AC550" s="851">
        <f t="shared" si="96"/>
        <v>0</v>
      </c>
      <c r="AD550" s="853">
        <f t="shared" si="96"/>
        <v>0</v>
      </c>
    </row>
    <row r="551" spans="2:30" s="971" customFormat="1" ht="15" customHeight="1" x14ac:dyDescent="0.2">
      <c r="B551" s="840"/>
      <c r="C551" s="970" t="str">
        <f>IF(B551="","",VLOOKUP(B551,'E8. KKauf_Berechnung'!$B$11:$D$140,2,0))</f>
        <v/>
      </c>
      <c r="D551" s="841"/>
      <c r="E551" s="842"/>
      <c r="F551" s="836"/>
      <c r="G551" s="836"/>
      <c r="H551" s="836"/>
      <c r="I551" s="843">
        <f t="shared" si="91"/>
        <v>0</v>
      </c>
      <c r="J551" s="836"/>
      <c r="K551" s="843">
        <f t="shared" si="92"/>
        <v>0</v>
      </c>
      <c r="L551" s="849">
        <f>IFERROR(VLOOKUP($D551,Listen!$F$3:$H$39,2,0),0)</f>
        <v>0</v>
      </c>
      <c r="M551" s="849">
        <f>IFERROR(VLOOKUP($D551,Listen!$F$3:$H$39,3,0),0)</f>
        <v>0</v>
      </c>
      <c r="N551" s="1115">
        <f t="shared" si="89"/>
        <v>0</v>
      </c>
      <c r="O551" s="1115">
        <f t="shared" ref="O551:T566" si="97">N551</f>
        <v>0</v>
      </c>
      <c r="P551" s="1115">
        <f t="shared" si="97"/>
        <v>0</v>
      </c>
      <c r="Q551" s="1115">
        <f t="shared" si="97"/>
        <v>0</v>
      </c>
      <c r="R551" s="1115">
        <f t="shared" si="97"/>
        <v>0</v>
      </c>
      <c r="S551" s="1115">
        <f t="shared" si="97"/>
        <v>0</v>
      </c>
      <c r="T551" s="1115">
        <f t="shared" si="97"/>
        <v>0</v>
      </c>
      <c r="U551" s="851">
        <f t="shared" si="94"/>
        <v>0</v>
      </c>
      <c r="V551" s="852">
        <f>IF(E551='A. Allgemeine Informationen'!$D$14,$K551-W551,HLOOKUP('A. Allgemeine Informationen'!$D$14-1,$X$5:$AD$2005,ROW(E551)-4,FALSE)-$W551)</f>
        <v>0</v>
      </c>
      <c r="W551" s="851">
        <f>HLOOKUP('A. Allgemeine Informationen'!$D$14,$X$5:$AD$2005,ROW(E551)-4,FALSE)</f>
        <v>0</v>
      </c>
      <c r="X551" s="851">
        <f t="shared" si="90"/>
        <v>0</v>
      </c>
      <c r="Y551" s="851">
        <f t="shared" si="96"/>
        <v>0</v>
      </c>
      <c r="Z551" s="851">
        <f t="shared" si="96"/>
        <v>0</v>
      </c>
      <c r="AA551" s="851">
        <f t="shared" si="96"/>
        <v>0</v>
      </c>
      <c r="AB551" s="851">
        <f t="shared" si="96"/>
        <v>0</v>
      </c>
      <c r="AC551" s="851">
        <f t="shared" si="96"/>
        <v>0</v>
      </c>
      <c r="AD551" s="853">
        <f t="shared" si="96"/>
        <v>0</v>
      </c>
    </row>
    <row r="552" spans="2:30" s="971" customFormat="1" ht="15" customHeight="1" x14ac:dyDescent="0.2">
      <c r="B552" s="840"/>
      <c r="C552" s="970" t="str">
        <f>IF(B552="","",VLOOKUP(B552,'E8. KKauf_Berechnung'!$B$11:$D$140,2,0))</f>
        <v/>
      </c>
      <c r="D552" s="841"/>
      <c r="E552" s="842"/>
      <c r="F552" s="836"/>
      <c r="G552" s="836"/>
      <c r="H552" s="836"/>
      <c r="I552" s="843">
        <f t="shared" si="91"/>
        <v>0</v>
      </c>
      <c r="J552" s="836"/>
      <c r="K552" s="843">
        <f t="shared" si="92"/>
        <v>0</v>
      </c>
      <c r="L552" s="849">
        <f>IFERROR(VLOOKUP($D552,Listen!$F$3:$H$39,2,0),0)</f>
        <v>0</v>
      </c>
      <c r="M552" s="849">
        <f>IFERROR(VLOOKUP($D552,Listen!$F$3:$H$39,3,0),0)</f>
        <v>0</v>
      </c>
      <c r="N552" s="1115">
        <f t="shared" si="89"/>
        <v>0</v>
      </c>
      <c r="O552" s="1115">
        <f t="shared" si="97"/>
        <v>0</v>
      </c>
      <c r="P552" s="1115">
        <f t="shared" si="97"/>
        <v>0</v>
      </c>
      <c r="Q552" s="1115">
        <f t="shared" si="97"/>
        <v>0</v>
      </c>
      <c r="R552" s="1115">
        <f t="shared" si="97"/>
        <v>0</v>
      </c>
      <c r="S552" s="1115">
        <f t="shared" si="97"/>
        <v>0</v>
      </c>
      <c r="T552" s="1115">
        <f t="shared" si="97"/>
        <v>0</v>
      </c>
      <c r="U552" s="851">
        <f t="shared" si="94"/>
        <v>0</v>
      </c>
      <c r="V552" s="852">
        <f>IF(E552='A. Allgemeine Informationen'!$D$14,$K552-W552,HLOOKUP('A. Allgemeine Informationen'!$D$14-1,$X$5:$AD$2005,ROW(E552)-4,FALSE)-$W552)</f>
        <v>0</v>
      </c>
      <c r="W552" s="851">
        <f>HLOOKUP('A. Allgemeine Informationen'!$D$14,$X$5:$AD$2005,ROW(E552)-4,FALSE)</f>
        <v>0</v>
      </c>
      <c r="X552" s="851">
        <f t="shared" si="90"/>
        <v>0</v>
      </c>
      <c r="Y552" s="851">
        <f t="shared" si="96"/>
        <v>0</v>
      </c>
      <c r="Z552" s="851">
        <f t="shared" si="96"/>
        <v>0</v>
      </c>
      <c r="AA552" s="851">
        <f t="shared" si="96"/>
        <v>0</v>
      </c>
      <c r="AB552" s="851">
        <f t="shared" si="96"/>
        <v>0</v>
      </c>
      <c r="AC552" s="851">
        <f t="shared" si="96"/>
        <v>0</v>
      </c>
      <c r="AD552" s="853">
        <f t="shared" si="96"/>
        <v>0</v>
      </c>
    </row>
    <row r="553" spans="2:30" s="971" customFormat="1" ht="15" customHeight="1" x14ac:dyDescent="0.2">
      <c r="B553" s="840"/>
      <c r="C553" s="970" t="str">
        <f>IF(B553="","",VLOOKUP(B553,'E8. KKauf_Berechnung'!$B$11:$D$140,2,0))</f>
        <v/>
      </c>
      <c r="D553" s="841"/>
      <c r="E553" s="842"/>
      <c r="F553" s="836"/>
      <c r="G553" s="836"/>
      <c r="H553" s="836"/>
      <c r="I553" s="843">
        <f t="shared" si="91"/>
        <v>0</v>
      </c>
      <c r="J553" s="836"/>
      <c r="K553" s="843">
        <f t="shared" si="92"/>
        <v>0</v>
      </c>
      <c r="L553" s="849">
        <f>IFERROR(VLOOKUP($D553,Listen!$F$3:$H$39,2,0),0)</f>
        <v>0</v>
      </c>
      <c r="M553" s="849">
        <f>IFERROR(VLOOKUP($D553,Listen!$F$3:$H$39,3,0),0)</f>
        <v>0</v>
      </c>
      <c r="N553" s="1115">
        <f t="shared" si="89"/>
        <v>0</v>
      </c>
      <c r="O553" s="1115">
        <f t="shared" si="97"/>
        <v>0</v>
      </c>
      <c r="P553" s="1115">
        <f t="shared" si="97"/>
        <v>0</v>
      </c>
      <c r="Q553" s="1115">
        <f t="shared" si="97"/>
        <v>0</v>
      </c>
      <c r="R553" s="1115">
        <f t="shared" si="97"/>
        <v>0</v>
      </c>
      <c r="S553" s="1115">
        <f t="shared" si="97"/>
        <v>0</v>
      </c>
      <c r="T553" s="1115">
        <f t="shared" si="97"/>
        <v>0</v>
      </c>
      <c r="U553" s="851">
        <f t="shared" si="94"/>
        <v>0</v>
      </c>
      <c r="V553" s="852">
        <f>IF(E553='A. Allgemeine Informationen'!$D$14,$K553-W553,HLOOKUP('A. Allgemeine Informationen'!$D$14-1,$X$5:$AD$2005,ROW(E553)-4,FALSE)-$W553)</f>
        <v>0</v>
      </c>
      <c r="W553" s="851">
        <f>HLOOKUP('A. Allgemeine Informationen'!$D$14,$X$5:$AD$2005,ROW(E553)-4,FALSE)</f>
        <v>0</v>
      </c>
      <c r="X553" s="851">
        <f t="shared" si="90"/>
        <v>0</v>
      </c>
      <c r="Y553" s="851">
        <f t="shared" si="96"/>
        <v>0</v>
      </c>
      <c r="Z553" s="851">
        <f t="shared" si="96"/>
        <v>0</v>
      </c>
      <c r="AA553" s="851">
        <f t="shared" si="96"/>
        <v>0</v>
      </c>
      <c r="AB553" s="851">
        <f t="shared" si="96"/>
        <v>0</v>
      </c>
      <c r="AC553" s="851">
        <f t="shared" si="96"/>
        <v>0</v>
      </c>
      <c r="AD553" s="853">
        <f t="shared" si="96"/>
        <v>0</v>
      </c>
    </row>
    <row r="554" spans="2:30" s="971" customFormat="1" ht="15" customHeight="1" x14ac:dyDescent="0.2">
      <c r="B554" s="840"/>
      <c r="C554" s="970" t="str">
        <f>IF(B554="","",VLOOKUP(B554,'E8. KKauf_Berechnung'!$B$11:$D$140,2,0))</f>
        <v/>
      </c>
      <c r="D554" s="841"/>
      <c r="E554" s="842"/>
      <c r="F554" s="836"/>
      <c r="G554" s="836"/>
      <c r="H554" s="836"/>
      <c r="I554" s="843">
        <f t="shared" si="91"/>
        <v>0</v>
      </c>
      <c r="J554" s="836"/>
      <c r="K554" s="843">
        <f t="shared" si="92"/>
        <v>0</v>
      </c>
      <c r="L554" s="849">
        <f>IFERROR(VLOOKUP($D554,Listen!$F$3:$H$39,2,0),0)</f>
        <v>0</v>
      </c>
      <c r="M554" s="849">
        <f>IFERROR(VLOOKUP($D554,Listen!$F$3:$H$39,3,0),0)</f>
        <v>0</v>
      </c>
      <c r="N554" s="1115">
        <f t="shared" si="89"/>
        <v>0</v>
      </c>
      <c r="O554" s="1115">
        <f t="shared" si="97"/>
        <v>0</v>
      </c>
      <c r="P554" s="1115">
        <f t="shared" si="97"/>
        <v>0</v>
      </c>
      <c r="Q554" s="1115">
        <f t="shared" si="97"/>
        <v>0</v>
      </c>
      <c r="R554" s="1115">
        <f t="shared" si="97"/>
        <v>0</v>
      </c>
      <c r="S554" s="1115">
        <f t="shared" si="97"/>
        <v>0</v>
      </c>
      <c r="T554" s="1115">
        <f t="shared" si="97"/>
        <v>0</v>
      </c>
      <c r="U554" s="851">
        <f t="shared" si="94"/>
        <v>0</v>
      </c>
      <c r="V554" s="852">
        <f>IF(E554='A. Allgemeine Informationen'!$D$14,$K554-W554,HLOOKUP('A. Allgemeine Informationen'!$D$14-1,$X$5:$AD$2005,ROW(E554)-4,FALSE)-$W554)</f>
        <v>0</v>
      </c>
      <c r="W554" s="851">
        <f>HLOOKUP('A. Allgemeine Informationen'!$D$14,$X$5:$AD$2005,ROW(E554)-4,FALSE)</f>
        <v>0</v>
      </c>
      <c r="X554" s="851">
        <f t="shared" si="90"/>
        <v>0</v>
      </c>
      <c r="Y554" s="851">
        <f t="shared" si="96"/>
        <v>0</v>
      </c>
      <c r="Z554" s="851">
        <f t="shared" si="96"/>
        <v>0</v>
      </c>
      <c r="AA554" s="851">
        <f t="shared" si="96"/>
        <v>0</v>
      </c>
      <c r="AB554" s="851">
        <f t="shared" si="96"/>
        <v>0</v>
      </c>
      <c r="AC554" s="851">
        <f t="shared" si="96"/>
        <v>0</v>
      </c>
      <c r="AD554" s="853">
        <f t="shared" si="96"/>
        <v>0</v>
      </c>
    </row>
    <row r="555" spans="2:30" s="971" customFormat="1" ht="15" customHeight="1" x14ac:dyDescent="0.2">
      <c r="B555" s="840"/>
      <c r="C555" s="970" t="str">
        <f>IF(B555="","",VLOOKUP(B555,'E8. KKauf_Berechnung'!$B$11:$D$140,2,0))</f>
        <v/>
      </c>
      <c r="D555" s="841"/>
      <c r="E555" s="842"/>
      <c r="F555" s="836"/>
      <c r="G555" s="836"/>
      <c r="H555" s="836"/>
      <c r="I555" s="843">
        <f t="shared" si="91"/>
        <v>0</v>
      </c>
      <c r="J555" s="836"/>
      <c r="K555" s="843">
        <f t="shared" si="92"/>
        <v>0</v>
      </c>
      <c r="L555" s="849">
        <f>IFERROR(VLOOKUP($D555,Listen!$F$3:$H$39,2,0),0)</f>
        <v>0</v>
      </c>
      <c r="M555" s="849">
        <f>IFERROR(VLOOKUP($D555,Listen!$F$3:$H$39,3,0),0)</f>
        <v>0</v>
      </c>
      <c r="N555" s="1115">
        <f t="shared" si="89"/>
        <v>0</v>
      </c>
      <c r="O555" s="1115">
        <f t="shared" si="97"/>
        <v>0</v>
      </c>
      <c r="P555" s="1115">
        <f t="shared" si="97"/>
        <v>0</v>
      </c>
      <c r="Q555" s="1115">
        <f t="shared" si="97"/>
        <v>0</v>
      </c>
      <c r="R555" s="1115">
        <f t="shared" si="97"/>
        <v>0</v>
      </c>
      <c r="S555" s="1115">
        <f t="shared" si="97"/>
        <v>0</v>
      </c>
      <c r="T555" s="1115">
        <f t="shared" si="97"/>
        <v>0</v>
      </c>
      <c r="U555" s="851">
        <f t="shared" si="94"/>
        <v>0</v>
      </c>
      <c r="V555" s="852">
        <f>IF(E555='A. Allgemeine Informationen'!$D$14,$K555-W555,HLOOKUP('A. Allgemeine Informationen'!$D$14-1,$X$5:$AD$2005,ROW(E555)-4,FALSE)-$W555)</f>
        <v>0</v>
      </c>
      <c r="W555" s="851">
        <f>HLOOKUP('A. Allgemeine Informationen'!$D$14,$X$5:$AD$2005,ROW(E555)-4,FALSE)</f>
        <v>0</v>
      </c>
      <c r="X555" s="851">
        <f t="shared" si="90"/>
        <v>0</v>
      </c>
      <c r="Y555" s="851">
        <f t="shared" si="96"/>
        <v>0</v>
      </c>
      <c r="Z555" s="851">
        <f t="shared" si="96"/>
        <v>0</v>
      </c>
      <c r="AA555" s="851">
        <f t="shared" si="96"/>
        <v>0</v>
      </c>
      <c r="AB555" s="851">
        <f t="shared" si="96"/>
        <v>0</v>
      </c>
      <c r="AC555" s="851">
        <f t="shared" si="96"/>
        <v>0</v>
      </c>
      <c r="AD555" s="853">
        <f t="shared" si="96"/>
        <v>0</v>
      </c>
    </row>
    <row r="556" spans="2:30" s="971" customFormat="1" ht="15" customHeight="1" x14ac:dyDescent="0.2">
      <c r="B556" s="840"/>
      <c r="C556" s="970" t="str">
        <f>IF(B556="","",VLOOKUP(B556,'E8. KKauf_Berechnung'!$B$11:$D$140,2,0))</f>
        <v/>
      </c>
      <c r="D556" s="841"/>
      <c r="E556" s="842"/>
      <c r="F556" s="836"/>
      <c r="G556" s="836"/>
      <c r="H556" s="836"/>
      <c r="I556" s="843">
        <f t="shared" si="91"/>
        <v>0</v>
      </c>
      <c r="J556" s="836"/>
      <c r="K556" s="843">
        <f t="shared" si="92"/>
        <v>0</v>
      </c>
      <c r="L556" s="849">
        <f>IFERROR(VLOOKUP($D556,Listen!$F$3:$H$39,2,0),0)</f>
        <v>0</v>
      </c>
      <c r="M556" s="849">
        <f>IFERROR(VLOOKUP($D556,Listen!$F$3:$H$39,3,0),0)</f>
        <v>0</v>
      </c>
      <c r="N556" s="1115">
        <f t="shared" si="89"/>
        <v>0</v>
      </c>
      <c r="O556" s="1115">
        <f t="shared" si="97"/>
        <v>0</v>
      </c>
      <c r="P556" s="1115">
        <f t="shared" si="97"/>
        <v>0</v>
      </c>
      <c r="Q556" s="1115">
        <f t="shared" si="97"/>
        <v>0</v>
      </c>
      <c r="R556" s="1115">
        <f t="shared" si="97"/>
        <v>0</v>
      </c>
      <c r="S556" s="1115">
        <f t="shared" si="97"/>
        <v>0</v>
      </c>
      <c r="T556" s="1115">
        <f t="shared" si="97"/>
        <v>0</v>
      </c>
      <c r="U556" s="851">
        <f t="shared" si="94"/>
        <v>0</v>
      </c>
      <c r="V556" s="852">
        <f>IF(E556='A. Allgemeine Informationen'!$D$14,$K556-W556,HLOOKUP('A. Allgemeine Informationen'!$D$14-1,$X$5:$AD$2005,ROW(E556)-4,FALSE)-$W556)</f>
        <v>0</v>
      </c>
      <c r="W556" s="851">
        <f>HLOOKUP('A. Allgemeine Informationen'!$D$14,$X$5:$AD$2005,ROW(E556)-4,FALSE)</f>
        <v>0</v>
      </c>
      <c r="X556" s="851">
        <f t="shared" si="90"/>
        <v>0</v>
      </c>
      <c r="Y556" s="851">
        <f t="shared" si="96"/>
        <v>0</v>
      </c>
      <c r="Z556" s="851">
        <f t="shared" si="96"/>
        <v>0</v>
      </c>
      <c r="AA556" s="851">
        <f t="shared" si="96"/>
        <v>0</v>
      </c>
      <c r="AB556" s="851">
        <f t="shared" si="96"/>
        <v>0</v>
      </c>
      <c r="AC556" s="851">
        <f t="shared" si="96"/>
        <v>0</v>
      </c>
      <c r="AD556" s="853">
        <f t="shared" si="96"/>
        <v>0</v>
      </c>
    </row>
    <row r="557" spans="2:30" s="971" customFormat="1" ht="15" customHeight="1" x14ac:dyDescent="0.2">
      <c r="B557" s="840"/>
      <c r="C557" s="970" t="str">
        <f>IF(B557="","",VLOOKUP(B557,'E8. KKauf_Berechnung'!$B$11:$D$140,2,0))</f>
        <v/>
      </c>
      <c r="D557" s="841"/>
      <c r="E557" s="842"/>
      <c r="F557" s="836"/>
      <c r="G557" s="836"/>
      <c r="H557" s="836"/>
      <c r="I557" s="843">
        <f t="shared" si="91"/>
        <v>0</v>
      </c>
      <c r="J557" s="836"/>
      <c r="K557" s="843">
        <f t="shared" si="92"/>
        <v>0</v>
      </c>
      <c r="L557" s="849">
        <f>IFERROR(VLOOKUP($D557,Listen!$F$3:$H$39,2,0),0)</f>
        <v>0</v>
      </c>
      <c r="M557" s="849">
        <f>IFERROR(VLOOKUP($D557,Listen!$F$3:$H$39,3,0),0)</f>
        <v>0</v>
      </c>
      <c r="N557" s="1115">
        <f t="shared" si="89"/>
        <v>0</v>
      </c>
      <c r="O557" s="1115">
        <f t="shared" si="97"/>
        <v>0</v>
      </c>
      <c r="P557" s="1115">
        <f t="shared" si="97"/>
        <v>0</v>
      </c>
      <c r="Q557" s="1115">
        <f t="shared" si="97"/>
        <v>0</v>
      </c>
      <c r="R557" s="1115">
        <f t="shared" si="97"/>
        <v>0</v>
      </c>
      <c r="S557" s="1115">
        <f t="shared" si="97"/>
        <v>0</v>
      </c>
      <c r="T557" s="1115">
        <f t="shared" si="97"/>
        <v>0</v>
      </c>
      <c r="U557" s="851">
        <f t="shared" si="94"/>
        <v>0</v>
      </c>
      <c r="V557" s="852">
        <f>IF(E557='A. Allgemeine Informationen'!$D$14,$K557-W557,HLOOKUP('A. Allgemeine Informationen'!$D$14-1,$X$5:$AD$2005,ROW(E557)-4,FALSE)-$W557)</f>
        <v>0</v>
      </c>
      <c r="W557" s="851">
        <f>HLOOKUP('A. Allgemeine Informationen'!$D$14,$X$5:$AD$2005,ROW(E557)-4,FALSE)</f>
        <v>0</v>
      </c>
      <c r="X557" s="851">
        <f t="shared" si="90"/>
        <v>0</v>
      </c>
      <c r="Y557" s="851">
        <f t="shared" si="96"/>
        <v>0</v>
      </c>
      <c r="Z557" s="851">
        <f t="shared" si="96"/>
        <v>0</v>
      </c>
      <c r="AA557" s="851">
        <f t="shared" si="96"/>
        <v>0</v>
      </c>
      <c r="AB557" s="851">
        <f t="shared" si="96"/>
        <v>0</v>
      </c>
      <c r="AC557" s="851">
        <f t="shared" si="96"/>
        <v>0</v>
      </c>
      <c r="AD557" s="853">
        <f t="shared" si="96"/>
        <v>0</v>
      </c>
    </row>
    <row r="558" spans="2:30" s="971" customFormat="1" ht="15" customHeight="1" x14ac:dyDescent="0.2">
      <c r="B558" s="840"/>
      <c r="C558" s="970" t="str">
        <f>IF(B558="","",VLOOKUP(B558,'E8. KKauf_Berechnung'!$B$11:$D$140,2,0))</f>
        <v/>
      </c>
      <c r="D558" s="841"/>
      <c r="E558" s="842"/>
      <c r="F558" s="836"/>
      <c r="G558" s="836"/>
      <c r="H558" s="836"/>
      <c r="I558" s="843">
        <f t="shared" si="91"/>
        <v>0</v>
      </c>
      <c r="J558" s="836"/>
      <c r="K558" s="843">
        <f t="shared" si="92"/>
        <v>0</v>
      </c>
      <c r="L558" s="849">
        <f>IFERROR(VLOOKUP($D558,Listen!$F$3:$H$39,2,0),0)</f>
        <v>0</v>
      </c>
      <c r="M558" s="849">
        <f>IFERROR(VLOOKUP($D558,Listen!$F$3:$H$39,3,0),0)</f>
        <v>0</v>
      </c>
      <c r="N558" s="1115">
        <f t="shared" si="89"/>
        <v>0</v>
      </c>
      <c r="O558" s="1115">
        <f t="shared" si="97"/>
        <v>0</v>
      </c>
      <c r="P558" s="1115">
        <f t="shared" si="97"/>
        <v>0</v>
      </c>
      <c r="Q558" s="1115">
        <f t="shared" si="97"/>
        <v>0</v>
      </c>
      <c r="R558" s="1115">
        <f t="shared" si="97"/>
        <v>0</v>
      </c>
      <c r="S558" s="1115">
        <f t="shared" si="97"/>
        <v>0</v>
      </c>
      <c r="T558" s="1115">
        <f t="shared" si="97"/>
        <v>0</v>
      </c>
      <c r="U558" s="851">
        <f t="shared" si="94"/>
        <v>0</v>
      </c>
      <c r="V558" s="852">
        <f>IF(E558='A. Allgemeine Informationen'!$D$14,$K558-W558,HLOOKUP('A. Allgemeine Informationen'!$D$14-1,$X$5:$AD$2005,ROW(E558)-4,FALSE)-$W558)</f>
        <v>0</v>
      </c>
      <c r="W558" s="851">
        <f>HLOOKUP('A. Allgemeine Informationen'!$D$14,$X$5:$AD$2005,ROW(E558)-4,FALSE)</f>
        <v>0</v>
      </c>
      <c r="X558" s="851">
        <f t="shared" si="90"/>
        <v>0</v>
      </c>
      <c r="Y558" s="851">
        <f t="shared" si="96"/>
        <v>0</v>
      </c>
      <c r="Z558" s="851">
        <f t="shared" si="96"/>
        <v>0</v>
      </c>
      <c r="AA558" s="851">
        <f t="shared" si="96"/>
        <v>0</v>
      </c>
      <c r="AB558" s="851">
        <f t="shared" si="96"/>
        <v>0</v>
      </c>
      <c r="AC558" s="851">
        <f t="shared" si="96"/>
        <v>0</v>
      </c>
      <c r="AD558" s="853">
        <f t="shared" si="96"/>
        <v>0</v>
      </c>
    </row>
    <row r="559" spans="2:30" s="971" customFormat="1" ht="15" customHeight="1" x14ac:dyDescent="0.2">
      <c r="B559" s="840"/>
      <c r="C559" s="970" t="str">
        <f>IF(B559="","",VLOOKUP(B559,'E8. KKauf_Berechnung'!$B$11:$D$140,2,0))</f>
        <v/>
      </c>
      <c r="D559" s="841"/>
      <c r="E559" s="842"/>
      <c r="F559" s="836"/>
      <c r="G559" s="836"/>
      <c r="H559" s="836"/>
      <c r="I559" s="843">
        <f t="shared" si="91"/>
        <v>0</v>
      </c>
      <c r="J559" s="836"/>
      <c r="K559" s="843">
        <f t="shared" si="92"/>
        <v>0</v>
      </c>
      <c r="L559" s="849">
        <f>IFERROR(VLOOKUP($D559,Listen!$F$3:$H$39,2,0),0)</f>
        <v>0</v>
      </c>
      <c r="M559" s="849">
        <f>IFERROR(VLOOKUP($D559,Listen!$F$3:$H$39,3,0),0)</f>
        <v>0</v>
      </c>
      <c r="N559" s="1115">
        <f t="shared" si="89"/>
        <v>0</v>
      </c>
      <c r="O559" s="1115">
        <f t="shared" si="97"/>
        <v>0</v>
      </c>
      <c r="P559" s="1115">
        <f t="shared" si="97"/>
        <v>0</v>
      </c>
      <c r="Q559" s="1115">
        <f t="shared" si="97"/>
        <v>0</v>
      </c>
      <c r="R559" s="1115">
        <f t="shared" si="97"/>
        <v>0</v>
      </c>
      <c r="S559" s="1115">
        <f t="shared" si="97"/>
        <v>0</v>
      </c>
      <c r="T559" s="1115">
        <f t="shared" si="97"/>
        <v>0</v>
      </c>
      <c r="U559" s="851">
        <f t="shared" si="94"/>
        <v>0</v>
      </c>
      <c r="V559" s="852">
        <f>IF(E559='A. Allgemeine Informationen'!$D$14,$K559-W559,HLOOKUP('A. Allgemeine Informationen'!$D$14-1,$X$5:$AD$2005,ROW(E559)-4,FALSE)-$W559)</f>
        <v>0</v>
      </c>
      <c r="W559" s="851">
        <f>HLOOKUP('A. Allgemeine Informationen'!$D$14,$X$5:$AD$2005,ROW(E559)-4,FALSE)</f>
        <v>0</v>
      </c>
      <c r="X559" s="851">
        <f t="shared" si="90"/>
        <v>0</v>
      </c>
      <c r="Y559" s="851">
        <f t="shared" si="96"/>
        <v>0</v>
      </c>
      <c r="Z559" s="851">
        <f t="shared" si="96"/>
        <v>0</v>
      </c>
      <c r="AA559" s="851">
        <f t="shared" si="96"/>
        <v>0</v>
      </c>
      <c r="AB559" s="851">
        <f t="shared" si="96"/>
        <v>0</v>
      </c>
      <c r="AC559" s="851">
        <f t="shared" si="96"/>
        <v>0</v>
      </c>
      <c r="AD559" s="853">
        <f t="shared" si="96"/>
        <v>0</v>
      </c>
    </row>
    <row r="560" spans="2:30" s="971" customFormat="1" ht="15" customHeight="1" x14ac:dyDescent="0.2">
      <c r="B560" s="840"/>
      <c r="C560" s="970" t="str">
        <f>IF(B560="","",VLOOKUP(B560,'E8. KKauf_Berechnung'!$B$11:$D$140,2,0))</f>
        <v/>
      </c>
      <c r="D560" s="841"/>
      <c r="E560" s="842"/>
      <c r="F560" s="836"/>
      <c r="G560" s="836"/>
      <c r="H560" s="836"/>
      <c r="I560" s="843">
        <f t="shared" si="91"/>
        <v>0</v>
      </c>
      <c r="J560" s="836"/>
      <c r="K560" s="843">
        <f t="shared" si="92"/>
        <v>0</v>
      </c>
      <c r="L560" s="849">
        <f>IFERROR(VLOOKUP($D560,Listen!$F$3:$H$39,2,0),0)</f>
        <v>0</v>
      </c>
      <c r="M560" s="849">
        <f>IFERROR(VLOOKUP($D560,Listen!$F$3:$H$39,3,0),0)</f>
        <v>0</v>
      </c>
      <c r="N560" s="1115">
        <f t="shared" si="89"/>
        <v>0</v>
      </c>
      <c r="O560" s="1115">
        <f t="shared" si="97"/>
        <v>0</v>
      </c>
      <c r="P560" s="1115">
        <f t="shared" si="97"/>
        <v>0</v>
      </c>
      <c r="Q560" s="1115">
        <f t="shared" si="97"/>
        <v>0</v>
      </c>
      <c r="R560" s="1115">
        <f t="shared" si="97"/>
        <v>0</v>
      </c>
      <c r="S560" s="1115">
        <f t="shared" si="97"/>
        <v>0</v>
      </c>
      <c r="T560" s="1115">
        <f t="shared" si="97"/>
        <v>0</v>
      </c>
      <c r="U560" s="851">
        <f t="shared" si="94"/>
        <v>0</v>
      </c>
      <c r="V560" s="852">
        <f>IF(E560='A. Allgemeine Informationen'!$D$14,$K560-W560,HLOOKUP('A. Allgemeine Informationen'!$D$14-1,$X$5:$AD$2005,ROW(E560)-4,FALSE)-$W560)</f>
        <v>0</v>
      </c>
      <c r="W560" s="851">
        <f>HLOOKUP('A. Allgemeine Informationen'!$D$14,$X$5:$AD$2005,ROW(E560)-4,FALSE)</f>
        <v>0</v>
      </c>
      <c r="X560" s="851">
        <f t="shared" si="90"/>
        <v>0</v>
      </c>
      <c r="Y560" s="851">
        <f t="shared" si="96"/>
        <v>0</v>
      </c>
      <c r="Z560" s="851">
        <f t="shared" si="96"/>
        <v>0</v>
      </c>
      <c r="AA560" s="851">
        <f t="shared" si="96"/>
        <v>0</v>
      </c>
      <c r="AB560" s="851">
        <f t="shared" si="96"/>
        <v>0</v>
      </c>
      <c r="AC560" s="851">
        <f t="shared" si="96"/>
        <v>0</v>
      </c>
      <c r="AD560" s="853">
        <f t="shared" si="96"/>
        <v>0</v>
      </c>
    </row>
    <row r="561" spans="2:30" s="971" customFormat="1" ht="15" customHeight="1" x14ac:dyDescent="0.2">
      <c r="B561" s="840"/>
      <c r="C561" s="970" t="str">
        <f>IF(B561="","",VLOOKUP(B561,'E8. KKauf_Berechnung'!$B$11:$D$140,2,0))</f>
        <v/>
      </c>
      <c r="D561" s="841"/>
      <c r="E561" s="842"/>
      <c r="F561" s="836"/>
      <c r="G561" s="836"/>
      <c r="H561" s="836"/>
      <c r="I561" s="843">
        <f t="shared" si="91"/>
        <v>0</v>
      </c>
      <c r="J561" s="836"/>
      <c r="K561" s="843">
        <f t="shared" si="92"/>
        <v>0</v>
      </c>
      <c r="L561" s="849">
        <f>IFERROR(VLOOKUP($D561,Listen!$F$3:$H$39,2,0),0)</f>
        <v>0</v>
      </c>
      <c r="M561" s="849">
        <f>IFERROR(VLOOKUP($D561,Listen!$F$3:$H$39,3,0),0)</f>
        <v>0</v>
      </c>
      <c r="N561" s="1115">
        <f t="shared" si="89"/>
        <v>0</v>
      </c>
      <c r="O561" s="1115">
        <f t="shared" si="97"/>
        <v>0</v>
      </c>
      <c r="P561" s="1115">
        <f t="shared" si="97"/>
        <v>0</v>
      </c>
      <c r="Q561" s="1115">
        <f t="shared" si="97"/>
        <v>0</v>
      </c>
      <c r="R561" s="1115">
        <f t="shared" si="97"/>
        <v>0</v>
      </c>
      <c r="S561" s="1115">
        <f t="shared" si="97"/>
        <v>0</v>
      </c>
      <c r="T561" s="1115">
        <f t="shared" si="97"/>
        <v>0</v>
      </c>
      <c r="U561" s="851">
        <f t="shared" si="94"/>
        <v>0</v>
      </c>
      <c r="V561" s="852">
        <f>IF(E561='A. Allgemeine Informationen'!$D$14,$K561-W561,HLOOKUP('A. Allgemeine Informationen'!$D$14-1,$X$5:$AD$2005,ROW(E561)-4,FALSE)-$W561)</f>
        <v>0</v>
      </c>
      <c r="W561" s="851">
        <f>HLOOKUP('A. Allgemeine Informationen'!$D$14,$X$5:$AD$2005,ROW(E561)-4,FALSE)</f>
        <v>0</v>
      </c>
      <c r="X561" s="851">
        <f t="shared" si="90"/>
        <v>0</v>
      </c>
      <c r="Y561" s="851">
        <f t="shared" si="96"/>
        <v>0</v>
      </c>
      <c r="Z561" s="851">
        <f t="shared" si="96"/>
        <v>0</v>
      </c>
      <c r="AA561" s="851">
        <f t="shared" si="96"/>
        <v>0</v>
      </c>
      <c r="AB561" s="851">
        <f t="shared" si="96"/>
        <v>0</v>
      </c>
      <c r="AC561" s="851">
        <f t="shared" si="96"/>
        <v>0</v>
      </c>
      <c r="AD561" s="853">
        <f t="shared" si="96"/>
        <v>0</v>
      </c>
    </row>
    <row r="562" spans="2:30" s="971" customFormat="1" ht="15" customHeight="1" x14ac:dyDescent="0.2">
      <c r="B562" s="840"/>
      <c r="C562" s="970" t="str">
        <f>IF(B562="","",VLOOKUP(B562,'E8. KKauf_Berechnung'!$B$11:$D$140,2,0))</f>
        <v/>
      </c>
      <c r="D562" s="841"/>
      <c r="E562" s="842"/>
      <c r="F562" s="836"/>
      <c r="G562" s="836"/>
      <c r="H562" s="836"/>
      <c r="I562" s="843">
        <f t="shared" si="91"/>
        <v>0</v>
      </c>
      <c r="J562" s="836"/>
      <c r="K562" s="843">
        <f t="shared" si="92"/>
        <v>0</v>
      </c>
      <c r="L562" s="849">
        <f>IFERROR(VLOOKUP($D562,Listen!$F$3:$H$39,2,0),0)</f>
        <v>0</v>
      </c>
      <c r="M562" s="849">
        <f>IFERROR(VLOOKUP($D562,Listen!$F$3:$H$39,3,0),0)</f>
        <v>0</v>
      </c>
      <c r="N562" s="1115">
        <f t="shared" si="89"/>
        <v>0</v>
      </c>
      <c r="O562" s="1115">
        <f t="shared" si="97"/>
        <v>0</v>
      </c>
      <c r="P562" s="1115">
        <f t="shared" si="97"/>
        <v>0</v>
      </c>
      <c r="Q562" s="1115">
        <f t="shared" si="97"/>
        <v>0</v>
      </c>
      <c r="R562" s="1115">
        <f t="shared" si="97"/>
        <v>0</v>
      </c>
      <c r="S562" s="1115">
        <f t="shared" si="97"/>
        <v>0</v>
      </c>
      <c r="T562" s="1115">
        <f t="shared" si="97"/>
        <v>0</v>
      </c>
      <c r="U562" s="851">
        <f t="shared" si="94"/>
        <v>0</v>
      </c>
      <c r="V562" s="852">
        <f>IF(E562='A. Allgemeine Informationen'!$D$14,$K562-W562,HLOOKUP('A. Allgemeine Informationen'!$D$14-1,$X$5:$AD$2005,ROW(E562)-4,FALSE)-$W562)</f>
        <v>0</v>
      </c>
      <c r="W562" s="851">
        <f>HLOOKUP('A. Allgemeine Informationen'!$D$14,$X$5:$AD$2005,ROW(E562)-4,FALSE)</f>
        <v>0</v>
      </c>
      <c r="X562" s="851">
        <f t="shared" si="90"/>
        <v>0</v>
      </c>
      <c r="Y562" s="851">
        <f t="shared" si="96"/>
        <v>0</v>
      </c>
      <c r="Z562" s="851">
        <f t="shared" si="96"/>
        <v>0</v>
      </c>
      <c r="AA562" s="851">
        <f t="shared" si="96"/>
        <v>0</v>
      </c>
      <c r="AB562" s="851">
        <f t="shared" si="96"/>
        <v>0</v>
      </c>
      <c r="AC562" s="851">
        <f t="shared" si="96"/>
        <v>0</v>
      </c>
      <c r="AD562" s="853">
        <f t="shared" si="96"/>
        <v>0</v>
      </c>
    </row>
    <row r="563" spans="2:30" s="971" customFormat="1" ht="15" customHeight="1" x14ac:dyDescent="0.2">
      <c r="B563" s="840"/>
      <c r="C563" s="970" t="str">
        <f>IF(B563="","",VLOOKUP(B563,'E8. KKauf_Berechnung'!$B$11:$D$140,2,0))</f>
        <v/>
      </c>
      <c r="D563" s="841"/>
      <c r="E563" s="842"/>
      <c r="F563" s="836"/>
      <c r="G563" s="836"/>
      <c r="H563" s="836"/>
      <c r="I563" s="843">
        <f t="shared" si="91"/>
        <v>0</v>
      </c>
      <c r="J563" s="836"/>
      <c r="K563" s="843">
        <f t="shared" si="92"/>
        <v>0</v>
      </c>
      <c r="L563" s="849">
        <f>IFERROR(VLOOKUP($D563,Listen!$F$3:$H$39,2,0),0)</f>
        <v>0</v>
      </c>
      <c r="M563" s="849">
        <f>IFERROR(VLOOKUP($D563,Listen!$F$3:$H$39,3,0),0)</f>
        <v>0</v>
      </c>
      <c r="N563" s="1115">
        <f t="shared" si="89"/>
        <v>0</v>
      </c>
      <c r="O563" s="1115">
        <f t="shared" si="97"/>
        <v>0</v>
      </c>
      <c r="P563" s="1115">
        <f t="shared" si="97"/>
        <v>0</v>
      </c>
      <c r="Q563" s="1115">
        <f t="shared" si="97"/>
        <v>0</v>
      </c>
      <c r="R563" s="1115">
        <f t="shared" si="97"/>
        <v>0</v>
      </c>
      <c r="S563" s="1115">
        <f t="shared" si="97"/>
        <v>0</v>
      </c>
      <c r="T563" s="1115">
        <f t="shared" si="97"/>
        <v>0</v>
      </c>
      <c r="U563" s="851">
        <f t="shared" si="94"/>
        <v>0</v>
      </c>
      <c r="V563" s="852">
        <f>IF(E563='A. Allgemeine Informationen'!$D$14,$K563-W563,HLOOKUP('A. Allgemeine Informationen'!$D$14-1,$X$5:$AD$2005,ROW(E563)-4,FALSE)-$W563)</f>
        <v>0</v>
      </c>
      <c r="W563" s="851">
        <f>HLOOKUP('A. Allgemeine Informationen'!$D$14,$X$5:$AD$2005,ROW(E563)-4,FALSE)</f>
        <v>0</v>
      </c>
      <c r="X563" s="851">
        <f t="shared" si="90"/>
        <v>0</v>
      </c>
      <c r="Y563" s="851">
        <f t="shared" si="96"/>
        <v>0</v>
      </c>
      <c r="Z563" s="851">
        <f t="shared" si="96"/>
        <v>0</v>
      </c>
      <c r="AA563" s="851">
        <f t="shared" si="96"/>
        <v>0</v>
      </c>
      <c r="AB563" s="851">
        <f t="shared" si="96"/>
        <v>0</v>
      </c>
      <c r="AC563" s="851">
        <f t="shared" si="96"/>
        <v>0</v>
      </c>
      <c r="AD563" s="853">
        <f t="shared" si="96"/>
        <v>0</v>
      </c>
    </row>
    <row r="564" spans="2:30" s="971" customFormat="1" ht="15" customHeight="1" x14ac:dyDescent="0.2">
      <c r="B564" s="840"/>
      <c r="C564" s="970" t="str">
        <f>IF(B564="","",VLOOKUP(B564,'E8. KKauf_Berechnung'!$B$11:$D$140,2,0))</f>
        <v/>
      </c>
      <c r="D564" s="841"/>
      <c r="E564" s="842"/>
      <c r="F564" s="836"/>
      <c r="G564" s="836"/>
      <c r="H564" s="836"/>
      <c r="I564" s="843">
        <f t="shared" si="91"/>
        <v>0</v>
      </c>
      <c r="J564" s="836"/>
      <c r="K564" s="843">
        <f t="shared" si="92"/>
        <v>0</v>
      </c>
      <c r="L564" s="849">
        <f>IFERROR(VLOOKUP($D564,Listen!$F$3:$H$39,2,0),0)</f>
        <v>0</v>
      </c>
      <c r="M564" s="849">
        <f>IFERROR(VLOOKUP($D564,Listen!$F$3:$H$39,3,0),0)</f>
        <v>0</v>
      </c>
      <c r="N564" s="1115">
        <f t="shared" si="89"/>
        <v>0</v>
      </c>
      <c r="O564" s="1115">
        <f t="shared" si="97"/>
        <v>0</v>
      </c>
      <c r="P564" s="1115">
        <f t="shared" si="97"/>
        <v>0</v>
      </c>
      <c r="Q564" s="1115">
        <f t="shared" si="97"/>
        <v>0</v>
      </c>
      <c r="R564" s="1115">
        <f t="shared" si="97"/>
        <v>0</v>
      </c>
      <c r="S564" s="1115">
        <f t="shared" si="97"/>
        <v>0</v>
      </c>
      <c r="T564" s="1115">
        <f t="shared" si="97"/>
        <v>0</v>
      </c>
      <c r="U564" s="851">
        <f t="shared" si="94"/>
        <v>0</v>
      </c>
      <c r="V564" s="852">
        <f>IF(E564='A. Allgemeine Informationen'!$D$14,$K564-W564,HLOOKUP('A. Allgemeine Informationen'!$D$14-1,$X$5:$AD$2005,ROW(E564)-4,FALSE)-$W564)</f>
        <v>0</v>
      </c>
      <c r="W564" s="851">
        <f>HLOOKUP('A. Allgemeine Informationen'!$D$14,$X$5:$AD$2005,ROW(E564)-4,FALSE)</f>
        <v>0</v>
      </c>
      <c r="X564" s="851">
        <f t="shared" si="90"/>
        <v>0</v>
      </c>
      <c r="Y564" s="851">
        <f t="shared" si="96"/>
        <v>0</v>
      </c>
      <c r="Z564" s="851">
        <f t="shared" si="96"/>
        <v>0</v>
      </c>
      <c r="AA564" s="851">
        <f t="shared" si="96"/>
        <v>0</v>
      </c>
      <c r="AB564" s="851">
        <f t="shared" si="96"/>
        <v>0</v>
      </c>
      <c r="AC564" s="851">
        <f t="shared" si="96"/>
        <v>0</v>
      </c>
      <c r="AD564" s="853">
        <f t="shared" si="96"/>
        <v>0</v>
      </c>
    </row>
    <row r="565" spans="2:30" s="971" customFormat="1" ht="15" customHeight="1" x14ac:dyDescent="0.2">
      <c r="B565" s="840"/>
      <c r="C565" s="970" t="str">
        <f>IF(B565="","",VLOOKUP(B565,'E8. KKauf_Berechnung'!$B$11:$D$140,2,0))</f>
        <v/>
      </c>
      <c r="D565" s="841"/>
      <c r="E565" s="842"/>
      <c r="F565" s="836"/>
      <c r="G565" s="836"/>
      <c r="H565" s="836"/>
      <c r="I565" s="843">
        <f t="shared" si="91"/>
        <v>0</v>
      </c>
      <c r="J565" s="836"/>
      <c r="K565" s="843">
        <f t="shared" si="92"/>
        <v>0</v>
      </c>
      <c r="L565" s="849">
        <f>IFERROR(VLOOKUP($D565,Listen!$F$3:$H$39,2,0),0)</f>
        <v>0</v>
      </c>
      <c r="M565" s="849">
        <f>IFERROR(VLOOKUP($D565,Listen!$F$3:$H$39,3,0),0)</f>
        <v>0</v>
      </c>
      <c r="N565" s="1115">
        <f t="shared" si="89"/>
        <v>0</v>
      </c>
      <c r="O565" s="1115">
        <f t="shared" si="97"/>
        <v>0</v>
      </c>
      <c r="P565" s="1115">
        <f t="shared" si="97"/>
        <v>0</v>
      </c>
      <c r="Q565" s="1115">
        <f t="shared" si="97"/>
        <v>0</v>
      </c>
      <c r="R565" s="1115">
        <f t="shared" si="97"/>
        <v>0</v>
      </c>
      <c r="S565" s="1115">
        <f t="shared" si="97"/>
        <v>0</v>
      </c>
      <c r="T565" s="1115">
        <f t="shared" si="97"/>
        <v>0</v>
      </c>
      <c r="U565" s="851">
        <f t="shared" si="94"/>
        <v>0</v>
      </c>
      <c r="V565" s="852">
        <f>IF(E565='A. Allgemeine Informationen'!$D$14,$K565-W565,HLOOKUP('A. Allgemeine Informationen'!$D$14-1,$X$5:$AD$2005,ROW(E565)-4,FALSE)-$W565)</f>
        <v>0</v>
      </c>
      <c r="W565" s="851">
        <f>HLOOKUP('A. Allgemeine Informationen'!$D$14,$X$5:$AD$2005,ROW(E565)-4,FALSE)</f>
        <v>0</v>
      </c>
      <c r="X565" s="851">
        <f t="shared" si="90"/>
        <v>0</v>
      </c>
      <c r="Y565" s="851">
        <f t="shared" si="96"/>
        <v>0</v>
      </c>
      <c r="Z565" s="851">
        <f t="shared" si="96"/>
        <v>0</v>
      </c>
      <c r="AA565" s="851">
        <f t="shared" si="96"/>
        <v>0</v>
      </c>
      <c r="AB565" s="851">
        <f t="shared" si="96"/>
        <v>0</v>
      </c>
      <c r="AC565" s="851">
        <f t="shared" si="96"/>
        <v>0</v>
      </c>
      <c r="AD565" s="853">
        <f t="shared" si="96"/>
        <v>0</v>
      </c>
    </row>
    <row r="566" spans="2:30" s="971" customFormat="1" ht="15" customHeight="1" x14ac:dyDescent="0.2">
      <c r="B566" s="840"/>
      <c r="C566" s="970" t="str">
        <f>IF(B566="","",VLOOKUP(B566,'E8. KKauf_Berechnung'!$B$11:$D$140,2,0))</f>
        <v/>
      </c>
      <c r="D566" s="841"/>
      <c r="E566" s="842"/>
      <c r="F566" s="836"/>
      <c r="G566" s="836"/>
      <c r="H566" s="836"/>
      <c r="I566" s="843">
        <f t="shared" si="91"/>
        <v>0</v>
      </c>
      <c r="J566" s="836"/>
      <c r="K566" s="843">
        <f t="shared" si="92"/>
        <v>0</v>
      </c>
      <c r="L566" s="849">
        <f>IFERROR(VLOOKUP($D566,Listen!$F$3:$H$39,2,0),0)</f>
        <v>0</v>
      </c>
      <c r="M566" s="849">
        <f>IFERROR(VLOOKUP($D566,Listen!$F$3:$H$39,3,0),0)</f>
        <v>0</v>
      </c>
      <c r="N566" s="1115">
        <f t="shared" si="89"/>
        <v>0</v>
      </c>
      <c r="O566" s="1115">
        <f t="shared" si="97"/>
        <v>0</v>
      </c>
      <c r="P566" s="1115">
        <f t="shared" si="97"/>
        <v>0</v>
      </c>
      <c r="Q566" s="1115">
        <f t="shared" si="97"/>
        <v>0</v>
      </c>
      <c r="R566" s="1115">
        <f t="shared" si="97"/>
        <v>0</v>
      </c>
      <c r="S566" s="1115">
        <f t="shared" si="97"/>
        <v>0</v>
      </c>
      <c r="T566" s="1115">
        <f t="shared" si="97"/>
        <v>0</v>
      </c>
      <c r="U566" s="851">
        <f t="shared" si="94"/>
        <v>0</v>
      </c>
      <c r="V566" s="852">
        <f>IF(E566='A. Allgemeine Informationen'!$D$14,$K566-W566,HLOOKUP('A. Allgemeine Informationen'!$D$14-1,$X$5:$AD$2005,ROW(E566)-4,FALSE)-$W566)</f>
        <v>0</v>
      </c>
      <c r="W566" s="851">
        <f>HLOOKUP('A. Allgemeine Informationen'!$D$14,$X$5:$AD$2005,ROW(E566)-4,FALSE)</f>
        <v>0</v>
      </c>
      <c r="X566" s="851">
        <f t="shared" si="90"/>
        <v>0</v>
      </c>
      <c r="Y566" s="851">
        <f t="shared" si="96"/>
        <v>0</v>
      </c>
      <c r="Z566" s="851">
        <f t="shared" si="96"/>
        <v>0</v>
      </c>
      <c r="AA566" s="851">
        <f t="shared" si="96"/>
        <v>0</v>
      </c>
      <c r="AB566" s="851">
        <f t="shared" si="96"/>
        <v>0</v>
      </c>
      <c r="AC566" s="851">
        <f t="shared" si="96"/>
        <v>0</v>
      </c>
      <c r="AD566" s="853">
        <f t="shared" si="96"/>
        <v>0</v>
      </c>
    </row>
    <row r="567" spans="2:30" s="971" customFormat="1" ht="15" customHeight="1" x14ac:dyDescent="0.2">
      <c r="B567" s="840"/>
      <c r="C567" s="970" t="str">
        <f>IF(B567="","",VLOOKUP(B567,'E8. KKauf_Berechnung'!$B$11:$D$140,2,0))</f>
        <v/>
      </c>
      <c r="D567" s="841"/>
      <c r="E567" s="842"/>
      <c r="F567" s="836"/>
      <c r="G567" s="836"/>
      <c r="H567" s="836"/>
      <c r="I567" s="843">
        <f t="shared" si="91"/>
        <v>0</v>
      </c>
      <c r="J567" s="836"/>
      <c r="K567" s="843">
        <f t="shared" si="92"/>
        <v>0</v>
      </c>
      <c r="L567" s="849">
        <f>IFERROR(VLOOKUP($D567,Listen!$F$3:$H$39,2,0),0)</f>
        <v>0</v>
      </c>
      <c r="M567" s="849">
        <f>IFERROR(VLOOKUP($D567,Listen!$F$3:$H$39,3,0),0)</f>
        <v>0</v>
      </c>
      <c r="N567" s="1115">
        <f t="shared" si="89"/>
        <v>0</v>
      </c>
      <c r="O567" s="1115">
        <f t="shared" ref="O567:T582" si="98">N567</f>
        <v>0</v>
      </c>
      <c r="P567" s="1115">
        <f t="shared" si="98"/>
        <v>0</v>
      </c>
      <c r="Q567" s="1115">
        <f t="shared" si="98"/>
        <v>0</v>
      </c>
      <c r="R567" s="1115">
        <f t="shared" si="98"/>
        <v>0</v>
      </c>
      <c r="S567" s="1115">
        <f t="shared" si="98"/>
        <v>0</v>
      </c>
      <c r="T567" s="1115">
        <f t="shared" si="98"/>
        <v>0</v>
      </c>
      <c r="U567" s="851">
        <f t="shared" si="94"/>
        <v>0</v>
      </c>
      <c r="V567" s="852">
        <f>IF(E567='A. Allgemeine Informationen'!$D$14,$K567-W567,HLOOKUP('A. Allgemeine Informationen'!$D$14-1,$X$5:$AD$2005,ROW(E567)-4,FALSE)-$W567)</f>
        <v>0</v>
      </c>
      <c r="W567" s="851">
        <f>HLOOKUP('A. Allgemeine Informationen'!$D$14,$X$5:$AD$2005,ROW(E567)-4,FALSE)</f>
        <v>0</v>
      </c>
      <c r="X567" s="851">
        <f t="shared" si="90"/>
        <v>0</v>
      </c>
      <c r="Y567" s="851">
        <f t="shared" si="96"/>
        <v>0</v>
      </c>
      <c r="Z567" s="851">
        <f t="shared" si="96"/>
        <v>0</v>
      </c>
      <c r="AA567" s="851">
        <f t="shared" si="96"/>
        <v>0</v>
      </c>
      <c r="AB567" s="851">
        <f t="shared" si="96"/>
        <v>0</v>
      </c>
      <c r="AC567" s="851">
        <f t="shared" si="96"/>
        <v>0</v>
      </c>
      <c r="AD567" s="853">
        <f t="shared" si="96"/>
        <v>0</v>
      </c>
    </row>
    <row r="568" spans="2:30" s="971" customFormat="1" ht="15" customHeight="1" x14ac:dyDescent="0.2">
      <c r="B568" s="840"/>
      <c r="C568" s="970" t="str">
        <f>IF(B568="","",VLOOKUP(B568,'E8. KKauf_Berechnung'!$B$11:$D$140,2,0))</f>
        <v/>
      </c>
      <c r="D568" s="841"/>
      <c r="E568" s="842"/>
      <c r="F568" s="836"/>
      <c r="G568" s="836"/>
      <c r="H568" s="836"/>
      <c r="I568" s="843">
        <f t="shared" si="91"/>
        <v>0</v>
      </c>
      <c r="J568" s="836"/>
      <c r="K568" s="843">
        <f t="shared" si="92"/>
        <v>0</v>
      </c>
      <c r="L568" s="849">
        <f>IFERROR(VLOOKUP($D568,Listen!$F$3:$H$39,2,0),0)</f>
        <v>0</v>
      </c>
      <c r="M568" s="849">
        <f>IFERROR(VLOOKUP($D568,Listen!$F$3:$H$39,3,0),0)</f>
        <v>0</v>
      </c>
      <c r="N568" s="1115">
        <f t="shared" si="89"/>
        <v>0</v>
      </c>
      <c r="O568" s="1115">
        <f t="shared" si="98"/>
        <v>0</v>
      </c>
      <c r="P568" s="1115">
        <f t="shared" si="98"/>
        <v>0</v>
      </c>
      <c r="Q568" s="1115">
        <f t="shared" si="98"/>
        <v>0</v>
      </c>
      <c r="R568" s="1115">
        <f t="shared" si="98"/>
        <v>0</v>
      </c>
      <c r="S568" s="1115">
        <f t="shared" si="98"/>
        <v>0</v>
      </c>
      <c r="T568" s="1115">
        <f t="shared" si="98"/>
        <v>0</v>
      </c>
      <c r="U568" s="851">
        <f t="shared" si="94"/>
        <v>0</v>
      </c>
      <c r="V568" s="852">
        <f>IF(E568='A. Allgemeine Informationen'!$D$14,$K568-W568,HLOOKUP('A. Allgemeine Informationen'!$D$14-1,$X$5:$AD$2005,ROW(E568)-4,FALSE)-$W568)</f>
        <v>0</v>
      </c>
      <c r="W568" s="851">
        <f>HLOOKUP('A. Allgemeine Informationen'!$D$14,$X$5:$AD$2005,ROW(E568)-4,FALSE)</f>
        <v>0</v>
      </c>
      <c r="X568" s="851">
        <f t="shared" si="90"/>
        <v>0</v>
      </c>
      <c r="Y568" s="851">
        <f t="shared" si="96"/>
        <v>0</v>
      </c>
      <c r="Z568" s="851">
        <f t="shared" si="96"/>
        <v>0</v>
      </c>
      <c r="AA568" s="851">
        <f t="shared" si="96"/>
        <v>0</v>
      </c>
      <c r="AB568" s="851">
        <f t="shared" si="96"/>
        <v>0</v>
      </c>
      <c r="AC568" s="851">
        <f t="shared" si="96"/>
        <v>0</v>
      </c>
      <c r="AD568" s="853">
        <f t="shared" si="96"/>
        <v>0</v>
      </c>
    </row>
    <row r="569" spans="2:30" s="971" customFormat="1" ht="15" customHeight="1" x14ac:dyDescent="0.2">
      <c r="B569" s="840"/>
      <c r="C569" s="970" t="str">
        <f>IF(B569="","",VLOOKUP(B569,'E8. KKauf_Berechnung'!$B$11:$D$140,2,0))</f>
        <v/>
      </c>
      <c r="D569" s="841"/>
      <c r="E569" s="842"/>
      <c r="F569" s="836"/>
      <c r="G569" s="836"/>
      <c r="H569" s="836"/>
      <c r="I569" s="843">
        <f t="shared" si="91"/>
        <v>0</v>
      </c>
      <c r="J569" s="836"/>
      <c r="K569" s="843">
        <f t="shared" si="92"/>
        <v>0</v>
      </c>
      <c r="L569" s="849">
        <f>IFERROR(VLOOKUP($D569,Listen!$F$3:$H$39,2,0),0)</f>
        <v>0</v>
      </c>
      <c r="M569" s="849">
        <f>IFERROR(VLOOKUP($D569,Listen!$F$3:$H$39,3,0),0)</f>
        <v>0</v>
      </c>
      <c r="N569" s="1115">
        <f t="shared" si="89"/>
        <v>0</v>
      </c>
      <c r="O569" s="1115">
        <f t="shared" si="98"/>
        <v>0</v>
      </c>
      <c r="P569" s="1115">
        <f t="shared" si="98"/>
        <v>0</v>
      </c>
      <c r="Q569" s="1115">
        <f t="shared" si="98"/>
        <v>0</v>
      </c>
      <c r="R569" s="1115">
        <f t="shared" si="98"/>
        <v>0</v>
      </c>
      <c r="S569" s="1115">
        <f t="shared" si="98"/>
        <v>0</v>
      </c>
      <c r="T569" s="1115">
        <f t="shared" si="98"/>
        <v>0</v>
      </c>
      <c r="U569" s="851">
        <f t="shared" si="94"/>
        <v>0</v>
      </c>
      <c r="V569" s="852">
        <f>IF(E569='A. Allgemeine Informationen'!$D$14,$K569-W569,HLOOKUP('A. Allgemeine Informationen'!$D$14-1,$X$5:$AD$2005,ROW(E569)-4,FALSE)-$W569)</f>
        <v>0</v>
      </c>
      <c r="W569" s="851">
        <f>HLOOKUP('A. Allgemeine Informationen'!$D$14,$X$5:$AD$2005,ROW(E569)-4,FALSE)</f>
        <v>0</v>
      </c>
      <c r="X569" s="851">
        <f t="shared" si="90"/>
        <v>0</v>
      </c>
      <c r="Y569" s="851">
        <f t="shared" si="96"/>
        <v>0</v>
      </c>
      <c r="Z569" s="851">
        <f t="shared" si="96"/>
        <v>0</v>
      </c>
      <c r="AA569" s="851">
        <f t="shared" si="96"/>
        <v>0</v>
      </c>
      <c r="AB569" s="851">
        <f t="shared" si="96"/>
        <v>0</v>
      </c>
      <c r="AC569" s="851">
        <f t="shared" si="96"/>
        <v>0</v>
      </c>
      <c r="AD569" s="853">
        <f t="shared" si="96"/>
        <v>0</v>
      </c>
    </row>
    <row r="570" spans="2:30" s="971" customFormat="1" ht="15" customHeight="1" x14ac:dyDescent="0.2">
      <c r="B570" s="840"/>
      <c r="C570" s="970" t="str">
        <f>IF(B570="","",VLOOKUP(B570,'E8. KKauf_Berechnung'!$B$11:$D$140,2,0))</f>
        <v/>
      </c>
      <c r="D570" s="841"/>
      <c r="E570" s="842"/>
      <c r="F570" s="836"/>
      <c r="G570" s="836"/>
      <c r="H570" s="836"/>
      <c r="I570" s="843">
        <f t="shared" si="91"/>
        <v>0</v>
      </c>
      <c r="J570" s="836"/>
      <c r="K570" s="843">
        <f t="shared" si="92"/>
        <v>0</v>
      </c>
      <c r="L570" s="849">
        <f>IFERROR(VLOOKUP($D570,Listen!$F$3:$H$39,2,0),0)</f>
        <v>0</v>
      </c>
      <c r="M570" s="849">
        <f>IFERROR(VLOOKUP($D570,Listen!$F$3:$H$39,3,0),0)</f>
        <v>0</v>
      </c>
      <c r="N570" s="1115">
        <f t="shared" si="89"/>
        <v>0</v>
      </c>
      <c r="O570" s="1115">
        <f t="shared" si="98"/>
        <v>0</v>
      </c>
      <c r="P570" s="1115">
        <f t="shared" si="98"/>
        <v>0</v>
      </c>
      <c r="Q570" s="1115">
        <f t="shared" si="98"/>
        <v>0</v>
      </c>
      <c r="R570" s="1115">
        <f t="shared" si="98"/>
        <v>0</v>
      </c>
      <c r="S570" s="1115">
        <f t="shared" si="98"/>
        <v>0</v>
      </c>
      <c r="T570" s="1115">
        <f t="shared" si="98"/>
        <v>0</v>
      </c>
      <c r="U570" s="851">
        <f t="shared" si="94"/>
        <v>0</v>
      </c>
      <c r="V570" s="852">
        <f>IF(E570='A. Allgemeine Informationen'!$D$14,$K570-W570,HLOOKUP('A. Allgemeine Informationen'!$D$14-1,$X$5:$AD$2005,ROW(E570)-4,FALSE)-$W570)</f>
        <v>0</v>
      </c>
      <c r="W570" s="851">
        <f>HLOOKUP('A. Allgemeine Informationen'!$D$14,$X$5:$AD$2005,ROW(E570)-4,FALSE)</f>
        <v>0</v>
      </c>
      <c r="X570" s="851">
        <f t="shared" si="90"/>
        <v>0</v>
      </c>
      <c r="Y570" s="851">
        <f t="shared" si="96"/>
        <v>0</v>
      </c>
      <c r="Z570" s="851">
        <f t="shared" si="96"/>
        <v>0</v>
      </c>
      <c r="AA570" s="851">
        <f t="shared" si="96"/>
        <v>0</v>
      </c>
      <c r="AB570" s="851">
        <f t="shared" si="96"/>
        <v>0</v>
      </c>
      <c r="AC570" s="851">
        <f t="shared" si="96"/>
        <v>0</v>
      </c>
      <c r="AD570" s="853">
        <f t="shared" si="96"/>
        <v>0</v>
      </c>
    </row>
    <row r="571" spans="2:30" s="971" customFormat="1" ht="15" customHeight="1" x14ac:dyDescent="0.2">
      <c r="B571" s="840"/>
      <c r="C571" s="970" t="str">
        <f>IF(B571="","",VLOOKUP(B571,'E8. KKauf_Berechnung'!$B$11:$D$140,2,0))</f>
        <v/>
      </c>
      <c r="D571" s="841"/>
      <c r="E571" s="842"/>
      <c r="F571" s="836"/>
      <c r="G571" s="836"/>
      <c r="H571" s="836"/>
      <c r="I571" s="843">
        <f t="shared" si="91"/>
        <v>0</v>
      </c>
      <c r="J571" s="836"/>
      <c r="K571" s="843">
        <f t="shared" si="92"/>
        <v>0</v>
      </c>
      <c r="L571" s="849">
        <f>IFERROR(VLOOKUP($D571,Listen!$F$3:$H$39,2,0),0)</f>
        <v>0</v>
      </c>
      <c r="M571" s="849">
        <f>IFERROR(VLOOKUP($D571,Listen!$F$3:$H$39,3,0),0)</f>
        <v>0</v>
      </c>
      <c r="N571" s="1115">
        <f t="shared" si="89"/>
        <v>0</v>
      </c>
      <c r="O571" s="1115">
        <f t="shared" si="98"/>
        <v>0</v>
      </c>
      <c r="P571" s="1115">
        <f t="shared" si="98"/>
        <v>0</v>
      </c>
      <c r="Q571" s="1115">
        <f t="shared" si="98"/>
        <v>0</v>
      </c>
      <c r="R571" s="1115">
        <f t="shared" si="98"/>
        <v>0</v>
      </c>
      <c r="S571" s="1115">
        <f t="shared" si="98"/>
        <v>0</v>
      </c>
      <c r="T571" s="1115">
        <f t="shared" si="98"/>
        <v>0</v>
      </c>
      <c r="U571" s="851">
        <f t="shared" si="94"/>
        <v>0</v>
      </c>
      <c r="V571" s="852">
        <f>IF(E571='A. Allgemeine Informationen'!$D$14,$K571-W571,HLOOKUP('A. Allgemeine Informationen'!$D$14-1,$X$5:$AD$2005,ROW(E571)-4,FALSE)-$W571)</f>
        <v>0</v>
      </c>
      <c r="W571" s="851">
        <f>HLOOKUP('A. Allgemeine Informationen'!$D$14,$X$5:$AD$2005,ROW(E571)-4,FALSE)</f>
        <v>0</v>
      </c>
      <c r="X571" s="851">
        <f t="shared" si="90"/>
        <v>0</v>
      </c>
      <c r="Y571" s="851">
        <f t="shared" si="96"/>
        <v>0</v>
      </c>
      <c r="Z571" s="851">
        <f t="shared" si="96"/>
        <v>0</v>
      </c>
      <c r="AA571" s="851">
        <f t="shared" si="96"/>
        <v>0</v>
      </c>
      <c r="AB571" s="851">
        <f t="shared" si="96"/>
        <v>0</v>
      </c>
      <c r="AC571" s="851">
        <f t="shared" si="96"/>
        <v>0</v>
      </c>
      <c r="AD571" s="853">
        <f t="shared" si="96"/>
        <v>0</v>
      </c>
    </row>
    <row r="572" spans="2:30" s="971" customFormat="1" ht="15" customHeight="1" x14ac:dyDescent="0.2">
      <c r="B572" s="840"/>
      <c r="C572" s="970" t="str">
        <f>IF(B572="","",VLOOKUP(B572,'E8. KKauf_Berechnung'!$B$11:$D$140,2,0))</f>
        <v/>
      </c>
      <c r="D572" s="841"/>
      <c r="E572" s="842"/>
      <c r="F572" s="836"/>
      <c r="G572" s="836"/>
      <c r="H572" s="836"/>
      <c r="I572" s="843">
        <f t="shared" si="91"/>
        <v>0</v>
      </c>
      <c r="J572" s="836"/>
      <c r="K572" s="843">
        <f t="shared" si="92"/>
        <v>0</v>
      </c>
      <c r="L572" s="849">
        <f>IFERROR(VLOOKUP($D572,Listen!$F$3:$H$39,2,0),0)</f>
        <v>0</v>
      </c>
      <c r="M572" s="849">
        <f>IFERROR(VLOOKUP($D572,Listen!$F$3:$H$39,3,0),0)</f>
        <v>0</v>
      </c>
      <c r="N572" s="1115">
        <f t="shared" si="89"/>
        <v>0</v>
      </c>
      <c r="O572" s="1115">
        <f t="shared" si="98"/>
        <v>0</v>
      </c>
      <c r="P572" s="1115">
        <f t="shared" si="98"/>
        <v>0</v>
      </c>
      <c r="Q572" s="1115">
        <f t="shared" si="98"/>
        <v>0</v>
      </c>
      <c r="R572" s="1115">
        <f t="shared" si="98"/>
        <v>0</v>
      </c>
      <c r="S572" s="1115">
        <f t="shared" si="98"/>
        <v>0</v>
      </c>
      <c r="T572" s="1115">
        <f t="shared" si="98"/>
        <v>0</v>
      </c>
      <c r="U572" s="851">
        <f t="shared" si="94"/>
        <v>0</v>
      </c>
      <c r="V572" s="852">
        <f>IF(E572='A. Allgemeine Informationen'!$D$14,$K572-W572,HLOOKUP('A. Allgemeine Informationen'!$D$14-1,$X$5:$AD$2005,ROW(E572)-4,FALSE)-$W572)</f>
        <v>0</v>
      </c>
      <c r="W572" s="851">
        <f>HLOOKUP('A. Allgemeine Informationen'!$D$14,$X$5:$AD$2005,ROW(E572)-4,FALSE)</f>
        <v>0</v>
      </c>
      <c r="X572" s="851">
        <f t="shared" si="90"/>
        <v>0</v>
      </c>
      <c r="Y572" s="851">
        <f t="shared" si="96"/>
        <v>0</v>
      </c>
      <c r="Z572" s="851">
        <f t="shared" si="96"/>
        <v>0</v>
      </c>
      <c r="AA572" s="851">
        <f t="shared" si="96"/>
        <v>0</v>
      </c>
      <c r="AB572" s="851">
        <f t="shared" si="96"/>
        <v>0</v>
      </c>
      <c r="AC572" s="851">
        <f t="shared" si="96"/>
        <v>0</v>
      </c>
      <c r="AD572" s="853">
        <f t="shared" si="96"/>
        <v>0</v>
      </c>
    </row>
    <row r="573" spans="2:30" s="971" customFormat="1" ht="15" customHeight="1" x14ac:dyDescent="0.2">
      <c r="B573" s="840"/>
      <c r="C573" s="970" t="str">
        <f>IF(B573="","",VLOOKUP(B573,'E8. KKauf_Berechnung'!$B$11:$D$140,2,0))</f>
        <v/>
      </c>
      <c r="D573" s="841"/>
      <c r="E573" s="842"/>
      <c r="F573" s="836"/>
      <c r="G573" s="836"/>
      <c r="H573" s="836"/>
      <c r="I573" s="843">
        <f t="shared" si="91"/>
        <v>0</v>
      </c>
      <c r="J573" s="836"/>
      <c r="K573" s="843">
        <f t="shared" si="92"/>
        <v>0</v>
      </c>
      <c r="L573" s="849">
        <f>IFERROR(VLOOKUP($D573,Listen!$F$3:$H$39,2,0),0)</f>
        <v>0</v>
      </c>
      <c r="M573" s="849">
        <f>IFERROR(VLOOKUP($D573,Listen!$F$3:$H$39,3,0),0)</f>
        <v>0</v>
      </c>
      <c r="N573" s="1115">
        <f t="shared" si="89"/>
        <v>0</v>
      </c>
      <c r="O573" s="1115">
        <f t="shared" si="98"/>
        <v>0</v>
      </c>
      <c r="P573" s="1115">
        <f t="shared" si="98"/>
        <v>0</v>
      </c>
      <c r="Q573" s="1115">
        <f t="shared" si="98"/>
        <v>0</v>
      </c>
      <c r="R573" s="1115">
        <f t="shared" si="98"/>
        <v>0</v>
      </c>
      <c r="S573" s="1115">
        <f t="shared" si="98"/>
        <v>0</v>
      </c>
      <c r="T573" s="1115">
        <f t="shared" si="98"/>
        <v>0</v>
      </c>
      <c r="U573" s="851">
        <f t="shared" si="94"/>
        <v>0</v>
      </c>
      <c r="V573" s="852">
        <f>IF(E573='A. Allgemeine Informationen'!$D$14,$K573-W573,HLOOKUP('A. Allgemeine Informationen'!$D$14-1,$X$5:$AD$2005,ROW(E573)-4,FALSE)-$W573)</f>
        <v>0</v>
      </c>
      <c r="W573" s="851">
        <f>HLOOKUP('A. Allgemeine Informationen'!$D$14,$X$5:$AD$2005,ROW(E573)-4,FALSE)</f>
        <v>0</v>
      </c>
      <c r="X573" s="851">
        <f t="shared" si="90"/>
        <v>0</v>
      </c>
      <c r="Y573" s="851">
        <f t="shared" si="96"/>
        <v>0</v>
      </c>
      <c r="Z573" s="851">
        <f t="shared" si="96"/>
        <v>0</v>
      </c>
      <c r="AA573" s="851">
        <f t="shared" si="96"/>
        <v>0</v>
      </c>
      <c r="AB573" s="851">
        <f t="shared" si="96"/>
        <v>0</v>
      </c>
      <c r="AC573" s="851">
        <f t="shared" si="96"/>
        <v>0</v>
      </c>
      <c r="AD573" s="853">
        <f t="shared" si="96"/>
        <v>0</v>
      </c>
    </row>
    <row r="574" spans="2:30" s="971" customFormat="1" ht="15" customHeight="1" x14ac:dyDescent="0.2">
      <c r="B574" s="840"/>
      <c r="C574" s="970" t="str">
        <f>IF(B574="","",VLOOKUP(B574,'E8. KKauf_Berechnung'!$B$11:$D$140,2,0))</f>
        <v/>
      </c>
      <c r="D574" s="841"/>
      <c r="E574" s="842"/>
      <c r="F574" s="836"/>
      <c r="G574" s="836"/>
      <c r="H574" s="836"/>
      <c r="I574" s="843">
        <f t="shared" si="91"/>
        <v>0</v>
      </c>
      <c r="J574" s="836"/>
      <c r="K574" s="843">
        <f t="shared" si="92"/>
        <v>0</v>
      </c>
      <c r="L574" s="849">
        <f>IFERROR(VLOOKUP($D574,Listen!$F$3:$H$39,2,0),0)</f>
        <v>0</v>
      </c>
      <c r="M574" s="849">
        <f>IFERROR(VLOOKUP($D574,Listen!$F$3:$H$39,3,0),0)</f>
        <v>0</v>
      </c>
      <c r="N574" s="1115">
        <f t="shared" si="89"/>
        <v>0</v>
      </c>
      <c r="O574" s="1115">
        <f t="shared" si="98"/>
        <v>0</v>
      </c>
      <c r="P574" s="1115">
        <f t="shared" si="98"/>
        <v>0</v>
      </c>
      <c r="Q574" s="1115">
        <f t="shared" si="98"/>
        <v>0</v>
      </c>
      <c r="R574" s="1115">
        <f t="shared" si="98"/>
        <v>0</v>
      </c>
      <c r="S574" s="1115">
        <f t="shared" si="98"/>
        <v>0</v>
      </c>
      <c r="T574" s="1115">
        <f t="shared" si="98"/>
        <v>0</v>
      </c>
      <c r="U574" s="851">
        <f t="shared" si="94"/>
        <v>0</v>
      </c>
      <c r="V574" s="852">
        <f>IF(E574='A. Allgemeine Informationen'!$D$14,$K574-W574,HLOOKUP('A. Allgemeine Informationen'!$D$14-1,$X$5:$AD$2005,ROW(E574)-4,FALSE)-$W574)</f>
        <v>0</v>
      </c>
      <c r="W574" s="851">
        <f>HLOOKUP('A. Allgemeine Informationen'!$D$14,$X$5:$AD$2005,ROW(E574)-4,FALSE)</f>
        <v>0</v>
      </c>
      <c r="X574" s="851">
        <f t="shared" si="90"/>
        <v>0</v>
      </c>
      <c r="Y574" s="851">
        <f t="shared" si="96"/>
        <v>0</v>
      </c>
      <c r="Z574" s="851">
        <f t="shared" si="96"/>
        <v>0</v>
      </c>
      <c r="AA574" s="851">
        <f t="shared" si="96"/>
        <v>0</v>
      </c>
      <c r="AB574" s="851">
        <f t="shared" si="96"/>
        <v>0</v>
      </c>
      <c r="AC574" s="851">
        <f t="shared" si="96"/>
        <v>0</v>
      </c>
      <c r="AD574" s="853">
        <f t="shared" si="96"/>
        <v>0</v>
      </c>
    </row>
    <row r="575" spans="2:30" s="971" customFormat="1" ht="15" customHeight="1" x14ac:dyDescent="0.2">
      <c r="B575" s="840"/>
      <c r="C575" s="970" t="str">
        <f>IF(B575="","",VLOOKUP(B575,'E8. KKauf_Berechnung'!$B$11:$D$140,2,0))</f>
        <v/>
      </c>
      <c r="D575" s="841"/>
      <c r="E575" s="842"/>
      <c r="F575" s="836"/>
      <c r="G575" s="836"/>
      <c r="H575" s="836"/>
      <c r="I575" s="843">
        <f t="shared" si="91"/>
        <v>0</v>
      </c>
      <c r="J575" s="836"/>
      <c r="K575" s="843">
        <f t="shared" si="92"/>
        <v>0</v>
      </c>
      <c r="L575" s="849">
        <f>IFERROR(VLOOKUP($D575,Listen!$F$3:$H$39,2,0),0)</f>
        <v>0</v>
      </c>
      <c r="M575" s="849">
        <f>IFERROR(VLOOKUP($D575,Listen!$F$3:$H$39,3,0),0)</f>
        <v>0</v>
      </c>
      <c r="N575" s="1115">
        <f t="shared" si="89"/>
        <v>0</v>
      </c>
      <c r="O575" s="1115">
        <f t="shared" si="98"/>
        <v>0</v>
      </c>
      <c r="P575" s="1115">
        <f t="shared" si="98"/>
        <v>0</v>
      </c>
      <c r="Q575" s="1115">
        <f t="shared" si="98"/>
        <v>0</v>
      </c>
      <c r="R575" s="1115">
        <f t="shared" si="98"/>
        <v>0</v>
      </c>
      <c r="S575" s="1115">
        <f t="shared" si="98"/>
        <v>0</v>
      </c>
      <c r="T575" s="1115">
        <f t="shared" si="98"/>
        <v>0</v>
      </c>
      <c r="U575" s="851">
        <f t="shared" si="94"/>
        <v>0</v>
      </c>
      <c r="V575" s="852">
        <f>IF(E575='A. Allgemeine Informationen'!$D$14,$K575-W575,HLOOKUP('A. Allgemeine Informationen'!$D$14-1,$X$5:$AD$2005,ROW(E575)-4,FALSE)-$W575)</f>
        <v>0</v>
      </c>
      <c r="W575" s="851">
        <f>HLOOKUP('A. Allgemeine Informationen'!$D$14,$X$5:$AD$2005,ROW(E575)-4,FALSE)</f>
        <v>0</v>
      </c>
      <c r="X575" s="851">
        <f t="shared" si="90"/>
        <v>0</v>
      </c>
      <c r="Y575" s="851">
        <f t="shared" si="96"/>
        <v>0</v>
      </c>
      <c r="Z575" s="851">
        <f t="shared" si="96"/>
        <v>0</v>
      </c>
      <c r="AA575" s="851">
        <f t="shared" si="96"/>
        <v>0</v>
      </c>
      <c r="AB575" s="851">
        <f t="shared" si="96"/>
        <v>0</v>
      </c>
      <c r="AC575" s="851">
        <f t="shared" si="96"/>
        <v>0</v>
      </c>
      <c r="AD575" s="853">
        <f t="shared" si="96"/>
        <v>0</v>
      </c>
    </row>
    <row r="576" spans="2:30" s="971" customFormat="1" ht="15" customHeight="1" x14ac:dyDescent="0.2">
      <c r="B576" s="840"/>
      <c r="C576" s="970" t="str">
        <f>IF(B576="","",VLOOKUP(B576,'E8. KKauf_Berechnung'!$B$11:$D$140,2,0))</f>
        <v/>
      </c>
      <c r="D576" s="841"/>
      <c r="E576" s="842"/>
      <c r="F576" s="836"/>
      <c r="G576" s="836"/>
      <c r="H576" s="836"/>
      <c r="I576" s="843">
        <f t="shared" si="91"/>
        <v>0</v>
      </c>
      <c r="J576" s="836"/>
      <c r="K576" s="843">
        <f t="shared" si="92"/>
        <v>0</v>
      </c>
      <c r="L576" s="849">
        <f>IFERROR(VLOOKUP($D576,Listen!$F$3:$H$39,2,0),0)</f>
        <v>0</v>
      </c>
      <c r="M576" s="849">
        <f>IFERROR(VLOOKUP($D576,Listen!$F$3:$H$39,3,0),0)</f>
        <v>0</v>
      </c>
      <c r="N576" s="1115">
        <f t="shared" si="89"/>
        <v>0</v>
      </c>
      <c r="O576" s="1115">
        <f t="shared" si="98"/>
        <v>0</v>
      </c>
      <c r="P576" s="1115">
        <f t="shared" si="98"/>
        <v>0</v>
      </c>
      <c r="Q576" s="1115">
        <f t="shared" si="98"/>
        <v>0</v>
      </c>
      <c r="R576" s="1115">
        <f t="shared" si="98"/>
        <v>0</v>
      </c>
      <c r="S576" s="1115">
        <f t="shared" si="98"/>
        <v>0</v>
      </c>
      <c r="T576" s="1115">
        <f t="shared" si="98"/>
        <v>0</v>
      </c>
      <c r="U576" s="851">
        <f t="shared" si="94"/>
        <v>0</v>
      </c>
      <c r="V576" s="852">
        <f>IF(E576='A. Allgemeine Informationen'!$D$14,$K576-W576,HLOOKUP('A. Allgemeine Informationen'!$D$14-1,$X$5:$AD$2005,ROW(E576)-4,FALSE)-$W576)</f>
        <v>0</v>
      </c>
      <c r="W576" s="851">
        <f>HLOOKUP('A. Allgemeine Informationen'!$D$14,$X$5:$AD$2005,ROW(E576)-4,FALSE)</f>
        <v>0</v>
      </c>
      <c r="X576" s="851">
        <f t="shared" si="90"/>
        <v>0</v>
      </c>
      <c r="Y576" s="851">
        <f t="shared" si="96"/>
        <v>0</v>
      </c>
      <c r="Z576" s="851">
        <f t="shared" si="96"/>
        <v>0</v>
      </c>
      <c r="AA576" s="851">
        <f t="shared" si="96"/>
        <v>0</v>
      </c>
      <c r="AB576" s="851">
        <f t="shared" si="96"/>
        <v>0</v>
      </c>
      <c r="AC576" s="851">
        <f t="shared" si="96"/>
        <v>0</v>
      </c>
      <c r="AD576" s="853">
        <f t="shared" si="96"/>
        <v>0</v>
      </c>
    </row>
    <row r="577" spans="2:30" s="971" customFormat="1" ht="15" customHeight="1" x14ac:dyDescent="0.2">
      <c r="B577" s="840"/>
      <c r="C577" s="970" t="str">
        <f>IF(B577="","",VLOOKUP(B577,'E8. KKauf_Berechnung'!$B$11:$D$140,2,0))</f>
        <v/>
      </c>
      <c r="D577" s="841"/>
      <c r="E577" s="842"/>
      <c r="F577" s="836"/>
      <c r="G577" s="836"/>
      <c r="H577" s="836"/>
      <c r="I577" s="843">
        <f t="shared" si="91"/>
        <v>0</v>
      </c>
      <c r="J577" s="836"/>
      <c r="K577" s="843">
        <f t="shared" si="92"/>
        <v>0</v>
      </c>
      <c r="L577" s="849">
        <f>IFERROR(VLOOKUP($D577,Listen!$F$3:$H$39,2,0),0)</f>
        <v>0</v>
      </c>
      <c r="M577" s="849">
        <f>IFERROR(VLOOKUP($D577,Listen!$F$3:$H$39,3,0),0)</f>
        <v>0</v>
      </c>
      <c r="N577" s="1115">
        <f t="shared" si="89"/>
        <v>0</v>
      </c>
      <c r="O577" s="1115">
        <f t="shared" si="98"/>
        <v>0</v>
      </c>
      <c r="P577" s="1115">
        <f t="shared" si="98"/>
        <v>0</v>
      </c>
      <c r="Q577" s="1115">
        <f t="shared" si="98"/>
        <v>0</v>
      </c>
      <c r="R577" s="1115">
        <f t="shared" si="98"/>
        <v>0</v>
      </c>
      <c r="S577" s="1115">
        <f t="shared" si="98"/>
        <v>0</v>
      </c>
      <c r="T577" s="1115">
        <f t="shared" si="98"/>
        <v>0</v>
      </c>
      <c r="U577" s="851">
        <f t="shared" si="94"/>
        <v>0</v>
      </c>
      <c r="V577" s="852">
        <f>IF(E577='A. Allgemeine Informationen'!$D$14,$K577-W577,HLOOKUP('A. Allgemeine Informationen'!$D$14-1,$X$5:$AD$2005,ROW(E577)-4,FALSE)-$W577)</f>
        <v>0</v>
      </c>
      <c r="W577" s="851">
        <f>HLOOKUP('A. Allgemeine Informationen'!$D$14,$X$5:$AD$2005,ROW(E577)-4,FALSE)</f>
        <v>0</v>
      </c>
      <c r="X577" s="851">
        <f t="shared" si="90"/>
        <v>0</v>
      </c>
      <c r="Y577" s="851">
        <f t="shared" si="96"/>
        <v>0</v>
      </c>
      <c r="Z577" s="851">
        <f t="shared" si="96"/>
        <v>0</v>
      </c>
      <c r="AA577" s="851">
        <f t="shared" si="96"/>
        <v>0</v>
      </c>
      <c r="AB577" s="851">
        <f t="shared" si="96"/>
        <v>0</v>
      </c>
      <c r="AC577" s="851">
        <f t="shared" si="96"/>
        <v>0</v>
      </c>
      <c r="AD577" s="853">
        <f t="shared" si="96"/>
        <v>0</v>
      </c>
    </row>
    <row r="578" spans="2:30" s="971" customFormat="1" ht="15" customHeight="1" x14ac:dyDescent="0.2">
      <c r="B578" s="840"/>
      <c r="C578" s="970" t="str">
        <f>IF(B578="","",VLOOKUP(B578,'E8. KKauf_Berechnung'!$B$11:$D$140,2,0))</f>
        <v/>
      </c>
      <c r="D578" s="841"/>
      <c r="E578" s="842"/>
      <c r="F578" s="836"/>
      <c r="G578" s="836"/>
      <c r="H578" s="836"/>
      <c r="I578" s="843">
        <f t="shared" si="91"/>
        <v>0</v>
      </c>
      <c r="J578" s="836"/>
      <c r="K578" s="843">
        <f t="shared" si="92"/>
        <v>0</v>
      </c>
      <c r="L578" s="849">
        <f>IFERROR(VLOOKUP($D578,Listen!$F$3:$H$39,2,0),0)</f>
        <v>0</v>
      </c>
      <c r="M578" s="849">
        <f>IFERROR(VLOOKUP($D578,Listen!$F$3:$H$39,3,0),0)</f>
        <v>0</v>
      </c>
      <c r="N578" s="1115">
        <f t="shared" si="89"/>
        <v>0</v>
      </c>
      <c r="O578" s="1115">
        <f t="shared" si="98"/>
        <v>0</v>
      </c>
      <c r="P578" s="1115">
        <f t="shared" si="98"/>
        <v>0</v>
      </c>
      <c r="Q578" s="1115">
        <f t="shared" si="98"/>
        <v>0</v>
      </c>
      <c r="R578" s="1115">
        <f t="shared" si="98"/>
        <v>0</v>
      </c>
      <c r="S578" s="1115">
        <f t="shared" si="98"/>
        <v>0</v>
      </c>
      <c r="T578" s="1115">
        <f t="shared" si="98"/>
        <v>0</v>
      </c>
      <c r="U578" s="851">
        <f t="shared" si="94"/>
        <v>0</v>
      </c>
      <c r="V578" s="852">
        <f>IF(E578='A. Allgemeine Informationen'!$D$14,$K578-W578,HLOOKUP('A. Allgemeine Informationen'!$D$14-1,$X$5:$AD$2005,ROW(E578)-4,FALSE)-$W578)</f>
        <v>0</v>
      </c>
      <c r="W578" s="851">
        <f>HLOOKUP('A. Allgemeine Informationen'!$D$14,$X$5:$AD$2005,ROW(E578)-4,FALSE)</f>
        <v>0</v>
      </c>
      <c r="X578" s="851">
        <f t="shared" si="90"/>
        <v>0</v>
      </c>
      <c r="Y578" s="851">
        <f t="shared" si="96"/>
        <v>0</v>
      </c>
      <c r="Z578" s="851">
        <f t="shared" si="96"/>
        <v>0</v>
      </c>
      <c r="AA578" s="851">
        <f t="shared" si="96"/>
        <v>0</v>
      </c>
      <c r="AB578" s="851">
        <f t="shared" si="96"/>
        <v>0</v>
      </c>
      <c r="AC578" s="851">
        <f t="shared" si="96"/>
        <v>0</v>
      </c>
      <c r="AD578" s="853">
        <f t="shared" si="96"/>
        <v>0</v>
      </c>
    </row>
    <row r="579" spans="2:30" s="971" customFormat="1" ht="15" customHeight="1" x14ac:dyDescent="0.2">
      <c r="B579" s="840"/>
      <c r="C579" s="970" t="str">
        <f>IF(B579="","",VLOOKUP(B579,'E8. KKauf_Berechnung'!$B$11:$D$140,2,0))</f>
        <v/>
      </c>
      <c r="D579" s="841"/>
      <c r="E579" s="842"/>
      <c r="F579" s="836"/>
      <c r="G579" s="836"/>
      <c r="H579" s="836"/>
      <c r="I579" s="843">
        <f t="shared" si="91"/>
        <v>0</v>
      </c>
      <c r="J579" s="836"/>
      <c r="K579" s="843">
        <f t="shared" si="92"/>
        <v>0</v>
      </c>
      <c r="L579" s="849">
        <f>IFERROR(VLOOKUP($D579,Listen!$F$3:$H$39,2,0),0)</f>
        <v>0</v>
      </c>
      <c r="M579" s="849">
        <f>IFERROR(VLOOKUP($D579,Listen!$F$3:$H$39,3,0),0)</f>
        <v>0</v>
      </c>
      <c r="N579" s="1115">
        <f t="shared" si="89"/>
        <v>0</v>
      </c>
      <c r="O579" s="1115">
        <f t="shared" si="98"/>
        <v>0</v>
      </c>
      <c r="P579" s="1115">
        <f t="shared" si="98"/>
        <v>0</v>
      </c>
      <c r="Q579" s="1115">
        <f t="shared" si="98"/>
        <v>0</v>
      </c>
      <c r="R579" s="1115">
        <f t="shared" si="98"/>
        <v>0</v>
      </c>
      <c r="S579" s="1115">
        <f t="shared" si="98"/>
        <v>0</v>
      </c>
      <c r="T579" s="1115">
        <f t="shared" si="98"/>
        <v>0</v>
      </c>
      <c r="U579" s="851">
        <f t="shared" si="94"/>
        <v>0</v>
      </c>
      <c r="V579" s="852">
        <f>IF(E579='A. Allgemeine Informationen'!$D$14,$K579-W579,HLOOKUP('A. Allgemeine Informationen'!$D$14-1,$X$5:$AD$2005,ROW(E579)-4,FALSE)-$W579)</f>
        <v>0</v>
      </c>
      <c r="W579" s="851">
        <f>HLOOKUP('A. Allgemeine Informationen'!$D$14,$X$5:$AD$2005,ROW(E579)-4,FALSE)</f>
        <v>0</v>
      </c>
      <c r="X579" s="851">
        <f t="shared" si="90"/>
        <v>0</v>
      </c>
      <c r="Y579" s="851">
        <f t="shared" si="96"/>
        <v>0</v>
      </c>
      <c r="Z579" s="851">
        <f t="shared" si="96"/>
        <v>0</v>
      </c>
      <c r="AA579" s="851">
        <f t="shared" si="96"/>
        <v>0</v>
      </c>
      <c r="AB579" s="851">
        <f t="shared" si="96"/>
        <v>0</v>
      </c>
      <c r="AC579" s="851">
        <f t="shared" si="96"/>
        <v>0</v>
      </c>
      <c r="AD579" s="853">
        <f t="shared" si="96"/>
        <v>0</v>
      </c>
    </row>
    <row r="580" spans="2:30" s="971" customFormat="1" ht="15" customHeight="1" x14ac:dyDescent="0.2">
      <c r="B580" s="840"/>
      <c r="C580" s="970" t="str">
        <f>IF(B580="","",VLOOKUP(B580,'E8. KKauf_Berechnung'!$B$11:$D$140,2,0))</f>
        <v/>
      </c>
      <c r="D580" s="841"/>
      <c r="E580" s="842"/>
      <c r="F580" s="836"/>
      <c r="G580" s="836"/>
      <c r="H580" s="836"/>
      <c r="I580" s="843">
        <f t="shared" si="91"/>
        <v>0</v>
      </c>
      <c r="J580" s="836"/>
      <c r="K580" s="843">
        <f t="shared" si="92"/>
        <v>0</v>
      </c>
      <c r="L580" s="849">
        <f>IFERROR(VLOOKUP($D580,Listen!$F$3:$H$39,2,0),0)</f>
        <v>0</v>
      </c>
      <c r="M580" s="849">
        <f>IFERROR(VLOOKUP($D580,Listen!$F$3:$H$39,3,0),0)</f>
        <v>0</v>
      </c>
      <c r="N580" s="1115">
        <f t="shared" si="89"/>
        <v>0</v>
      </c>
      <c r="O580" s="1115">
        <f t="shared" si="98"/>
        <v>0</v>
      </c>
      <c r="P580" s="1115">
        <f t="shared" si="98"/>
        <v>0</v>
      </c>
      <c r="Q580" s="1115">
        <f t="shared" si="98"/>
        <v>0</v>
      </c>
      <c r="R580" s="1115">
        <f t="shared" si="98"/>
        <v>0</v>
      </c>
      <c r="S580" s="1115">
        <f t="shared" si="98"/>
        <v>0</v>
      </c>
      <c r="T580" s="1115">
        <f t="shared" si="98"/>
        <v>0</v>
      </c>
      <c r="U580" s="851">
        <f t="shared" si="94"/>
        <v>0</v>
      </c>
      <c r="V580" s="852">
        <f>IF(E580='A. Allgemeine Informationen'!$D$14,$K580-W580,HLOOKUP('A. Allgemeine Informationen'!$D$14-1,$X$5:$AD$2005,ROW(E580)-4,FALSE)-$W580)</f>
        <v>0</v>
      </c>
      <c r="W580" s="851">
        <f>HLOOKUP('A. Allgemeine Informationen'!$D$14,$X$5:$AD$2005,ROW(E580)-4,FALSE)</f>
        <v>0</v>
      </c>
      <c r="X580" s="851">
        <f t="shared" si="90"/>
        <v>0</v>
      </c>
      <c r="Y580" s="851">
        <f t="shared" si="96"/>
        <v>0</v>
      </c>
      <c r="Z580" s="851">
        <f t="shared" si="96"/>
        <v>0</v>
      </c>
      <c r="AA580" s="851">
        <f t="shared" si="96"/>
        <v>0</v>
      </c>
      <c r="AB580" s="851">
        <f t="shared" si="96"/>
        <v>0</v>
      </c>
      <c r="AC580" s="851">
        <f t="shared" si="96"/>
        <v>0</v>
      </c>
      <c r="AD580" s="853">
        <f t="shared" si="96"/>
        <v>0</v>
      </c>
    </row>
    <row r="581" spans="2:30" s="971" customFormat="1" ht="15" customHeight="1" x14ac:dyDescent="0.2">
      <c r="B581" s="840"/>
      <c r="C581" s="970" t="str">
        <f>IF(B581="","",VLOOKUP(B581,'E8. KKauf_Berechnung'!$B$11:$D$140,2,0))</f>
        <v/>
      </c>
      <c r="D581" s="841"/>
      <c r="E581" s="842"/>
      <c r="F581" s="836"/>
      <c r="G581" s="836"/>
      <c r="H581" s="836"/>
      <c r="I581" s="843">
        <f t="shared" si="91"/>
        <v>0</v>
      </c>
      <c r="J581" s="836"/>
      <c r="K581" s="843">
        <f t="shared" si="92"/>
        <v>0</v>
      </c>
      <c r="L581" s="849">
        <f>IFERROR(VLOOKUP($D581,Listen!$F$3:$H$39,2,0),0)</f>
        <v>0</v>
      </c>
      <c r="M581" s="849">
        <f>IFERROR(VLOOKUP($D581,Listen!$F$3:$H$39,3,0),0)</f>
        <v>0</v>
      </c>
      <c r="N581" s="1115">
        <f t="shared" si="89"/>
        <v>0</v>
      </c>
      <c r="O581" s="1115">
        <f t="shared" si="98"/>
        <v>0</v>
      </c>
      <c r="P581" s="1115">
        <f t="shared" si="98"/>
        <v>0</v>
      </c>
      <c r="Q581" s="1115">
        <f t="shared" si="98"/>
        <v>0</v>
      </c>
      <c r="R581" s="1115">
        <f t="shared" si="98"/>
        <v>0</v>
      </c>
      <c r="S581" s="1115">
        <f t="shared" si="98"/>
        <v>0</v>
      </c>
      <c r="T581" s="1115">
        <f t="shared" si="98"/>
        <v>0</v>
      </c>
      <c r="U581" s="851">
        <f t="shared" si="94"/>
        <v>0</v>
      </c>
      <c r="V581" s="852">
        <f>IF(E581='A. Allgemeine Informationen'!$D$14,$K581-W581,HLOOKUP('A. Allgemeine Informationen'!$D$14-1,$X$5:$AD$2005,ROW(E581)-4,FALSE)-$W581)</f>
        <v>0</v>
      </c>
      <c r="W581" s="851">
        <f>HLOOKUP('A. Allgemeine Informationen'!$D$14,$X$5:$AD$2005,ROW(E581)-4,FALSE)</f>
        <v>0</v>
      </c>
      <c r="X581" s="851">
        <f t="shared" si="90"/>
        <v>0</v>
      </c>
      <c r="Y581" s="851">
        <f t="shared" si="96"/>
        <v>0</v>
      </c>
      <c r="Z581" s="851">
        <f t="shared" si="96"/>
        <v>0</v>
      </c>
      <c r="AA581" s="851">
        <f t="shared" si="96"/>
        <v>0</v>
      </c>
      <c r="AB581" s="851">
        <f t="shared" si="96"/>
        <v>0</v>
      </c>
      <c r="AC581" s="851">
        <f t="shared" si="96"/>
        <v>0</v>
      </c>
      <c r="AD581" s="853">
        <f t="shared" si="96"/>
        <v>0</v>
      </c>
    </row>
    <row r="582" spans="2:30" s="971" customFormat="1" ht="15" customHeight="1" x14ac:dyDescent="0.2">
      <c r="B582" s="840"/>
      <c r="C582" s="970" t="str">
        <f>IF(B582="","",VLOOKUP(B582,'E8. KKauf_Berechnung'!$B$11:$D$140,2,0))</f>
        <v/>
      </c>
      <c r="D582" s="841"/>
      <c r="E582" s="842"/>
      <c r="F582" s="836"/>
      <c r="G582" s="836"/>
      <c r="H582" s="836"/>
      <c r="I582" s="843">
        <f t="shared" si="91"/>
        <v>0</v>
      </c>
      <c r="J582" s="836"/>
      <c r="K582" s="843">
        <f t="shared" si="92"/>
        <v>0</v>
      </c>
      <c r="L582" s="849">
        <f>IFERROR(VLOOKUP($D582,Listen!$F$3:$H$39,2,0),0)</f>
        <v>0</v>
      </c>
      <c r="M582" s="849">
        <f>IFERROR(VLOOKUP($D582,Listen!$F$3:$H$39,3,0),0)</f>
        <v>0</v>
      </c>
      <c r="N582" s="1115">
        <f t="shared" ref="N582:N645" si="99">$L582</f>
        <v>0</v>
      </c>
      <c r="O582" s="1115">
        <f t="shared" si="98"/>
        <v>0</v>
      </c>
      <c r="P582" s="1115">
        <f t="shared" si="98"/>
        <v>0</v>
      </c>
      <c r="Q582" s="1115">
        <f t="shared" si="98"/>
        <v>0</v>
      </c>
      <c r="R582" s="1115">
        <f t="shared" si="98"/>
        <v>0</v>
      </c>
      <c r="S582" s="1115">
        <f t="shared" si="98"/>
        <v>0</v>
      </c>
      <c r="T582" s="1115">
        <f t="shared" si="98"/>
        <v>0</v>
      </c>
      <c r="U582" s="851">
        <f t="shared" si="94"/>
        <v>0</v>
      </c>
      <c r="V582" s="852">
        <f>IF(E582='A. Allgemeine Informationen'!$D$14,$K582-W582,HLOOKUP('A. Allgemeine Informationen'!$D$14-1,$X$5:$AD$2005,ROW(E582)-4,FALSE)-$W582)</f>
        <v>0</v>
      </c>
      <c r="W582" s="851">
        <f>HLOOKUP('A. Allgemeine Informationen'!$D$14,$X$5:$AD$2005,ROW(E582)-4,FALSE)</f>
        <v>0</v>
      </c>
      <c r="X582" s="851">
        <f t="shared" ref="X582:X645" si="100">IF(OR($E582=0,$K582=0),0,IF($E582&lt;=X$5,$K582-$K582/N582*(X$5-$E582+1),0))</f>
        <v>0</v>
      </c>
      <c r="Y582" s="851">
        <f t="shared" si="96"/>
        <v>0</v>
      </c>
      <c r="Z582" s="851">
        <f t="shared" si="96"/>
        <v>0</v>
      </c>
      <c r="AA582" s="851">
        <f t="shared" si="96"/>
        <v>0</v>
      </c>
      <c r="AB582" s="851">
        <f t="shared" si="96"/>
        <v>0</v>
      </c>
      <c r="AC582" s="851">
        <f t="shared" si="96"/>
        <v>0</v>
      </c>
      <c r="AD582" s="853">
        <f t="shared" si="96"/>
        <v>0</v>
      </c>
    </row>
    <row r="583" spans="2:30" s="971" customFormat="1" ht="15" customHeight="1" x14ac:dyDescent="0.2">
      <c r="B583" s="840"/>
      <c r="C583" s="970" t="str">
        <f>IF(B583="","",VLOOKUP(B583,'E8. KKauf_Berechnung'!$B$11:$D$140,2,0))</f>
        <v/>
      </c>
      <c r="D583" s="841"/>
      <c r="E583" s="842"/>
      <c r="F583" s="836"/>
      <c r="G583" s="836"/>
      <c r="H583" s="836"/>
      <c r="I583" s="843">
        <f t="shared" ref="I583:I646" si="101">F583+G583-H583</f>
        <v>0</v>
      </c>
      <c r="J583" s="836"/>
      <c r="K583" s="843">
        <f t="shared" ref="K583:K646" si="102">I583-J583</f>
        <v>0</v>
      </c>
      <c r="L583" s="849">
        <f>IFERROR(VLOOKUP($D583,Listen!$F$3:$H$39,2,0),0)</f>
        <v>0</v>
      </c>
      <c r="M583" s="849">
        <f>IFERROR(VLOOKUP($D583,Listen!$F$3:$H$39,3,0),0)</f>
        <v>0</v>
      </c>
      <c r="N583" s="1115">
        <f t="shared" si="99"/>
        <v>0</v>
      </c>
      <c r="O583" s="1115">
        <f t="shared" ref="O583:T598" si="103">N583</f>
        <v>0</v>
      </c>
      <c r="P583" s="1115">
        <f t="shared" si="103"/>
        <v>0</v>
      </c>
      <c r="Q583" s="1115">
        <f t="shared" si="103"/>
        <v>0</v>
      </c>
      <c r="R583" s="1115">
        <f t="shared" si="103"/>
        <v>0</v>
      </c>
      <c r="S583" s="1115">
        <f t="shared" si="103"/>
        <v>0</v>
      </c>
      <c r="T583" s="1115">
        <f t="shared" si="103"/>
        <v>0</v>
      </c>
      <c r="U583" s="851">
        <f t="shared" ref="U583:U646" si="104">W583+V583</f>
        <v>0</v>
      </c>
      <c r="V583" s="852">
        <f>IF(E583='A. Allgemeine Informationen'!$D$14,$K583-W583,HLOOKUP('A. Allgemeine Informationen'!$D$14-1,$X$5:$AD$2005,ROW(E583)-4,FALSE)-$W583)</f>
        <v>0</v>
      </c>
      <c r="W583" s="851">
        <f>HLOOKUP('A. Allgemeine Informationen'!$D$14,$X$5:$AD$2005,ROW(E583)-4,FALSE)</f>
        <v>0</v>
      </c>
      <c r="X583" s="851">
        <f t="shared" si="100"/>
        <v>0</v>
      </c>
      <c r="Y583" s="851">
        <f t="shared" si="96"/>
        <v>0</v>
      </c>
      <c r="Z583" s="851">
        <f t="shared" si="96"/>
        <v>0</v>
      </c>
      <c r="AA583" s="851">
        <f t="shared" si="96"/>
        <v>0</v>
      </c>
      <c r="AB583" s="851">
        <f t="shared" ref="AB583:AD646" si="105">IF(OR($E583=0,$K583=0,R583-(AB$5-$E583)=0),0,IF($E583&lt;AB$5,AA583-AA583/(R583-(AB$5-$E583)),IF($E583=AB$5,$K583-$K583/R583,0)))</f>
        <v>0</v>
      </c>
      <c r="AC583" s="851">
        <f t="shared" si="105"/>
        <v>0</v>
      </c>
      <c r="AD583" s="853">
        <f t="shared" si="105"/>
        <v>0</v>
      </c>
    </row>
    <row r="584" spans="2:30" s="971" customFormat="1" ht="15" customHeight="1" x14ac:dyDescent="0.2">
      <c r="B584" s="840"/>
      <c r="C584" s="970" t="str">
        <f>IF(B584="","",VLOOKUP(B584,'E8. KKauf_Berechnung'!$B$11:$D$140,2,0))</f>
        <v/>
      </c>
      <c r="D584" s="841"/>
      <c r="E584" s="842"/>
      <c r="F584" s="836"/>
      <c r="G584" s="836"/>
      <c r="H584" s="836"/>
      <c r="I584" s="843">
        <f t="shared" si="101"/>
        <v>0</v>
      </c>
      <c r="J584" s="836"/>
      <c r="K584" s="843">
        <f t="shared" si="102"/>
        <v>0</v>
      </c>
      <c r="L584" s="849">
        <f>IFERROR(VLOOKUP($D584,Listen!$F$3:$H$39,2,0),0)</f>
        <v>0</v>
      </c>
      <c r="M584" s="849">
        <f>IFERROR(VLOOKUP($D584,Listen!$F$3:$H$39,3,0),0)</f>
        <v>0</v>
      </c>
      <c r="N584" s="1115">
        <f t="shared" si="99"/>
        <v>0</v>
      </c>
      <c r="O584" s="1115">
        <f t="shared" si="103"/>
        <v>0</v>
      </c>
      <c r="P584" s="1115">
        <f t="shared" si="103"/>
        <v>0</v>
      </c>
      <c r="Q584" s="1115">
        <f t="shared" si="103"/>
        <v>0</v>
      </c>
      <c r="R584" s="1115">
        <f t="shared" si="103"/>
        <v>0</v>
      </c>
      <c r="S584" s="1115">
        <f t="shared" si="103"/>
        <v>0</v>
      </c>
      <c r="T584" s="1115">
        <f t="shared" si="103"/>
        <v>0</v>
      </c>
      <c r="U584" s="851">
        <f t="shared" si="104"/>
        <v>0</v>
      </c>
      <c r="V584" s="852">
        <f>IF(E584='A. Allgemeine Informationen'!$D$14,$K584-W584,HLOOKUP('A. Allgemeine Informationen'!$D$14-1,$X$5:$AD$2005,ROW(E584)-4,FALSE)-$W584)</f>
        <v>0</v>
      </c>
      <c r="W584" s="851">
        <f>HLOOKUP('A. Allgemeine Informationen'!$D$14,$X$5:$AD$2005,ROW(E584)-4,FALSE)</f>
        <v>0</v>
      </c>
      <c r="X584" s="851">
        <f t="shared" si="100"/>
        <v>0</v>
      </c>
      <c r="Y584" s="851">
        <f t="shared" ref="Y584:AD647" si="106">IF(OR($E584=0,$K584=0,O584-(Y$5-$E584)=0),0,IF($E584&lt;Y$5,X584-X584/(O584-(Y$5-$E584)),IF($E584=Y$5,$K584-$K584/O584,0)))</f>
        <v>0</v>
      </c>
      <c r="Z584" s="851">
        <f t="shared" si="106"/>
        <v>0</v>
      </c>
      <c r="AA584" s="851">
        <f t="shared" si="106"/>
        <v>0</v>
      </c>
      <c r="AB584" s="851">
        <f t="shared" si="105"/>
        <v>0</v>
      </c>
      <c r="AC584" s="851">
        <f t="shared" si="105"/>
        <v>0</v>
      </c>
      <c r="AD584" s="853">
        <f t="shared" si="105"/>
        <v>0</v>
      </c>
    </row>
    <row r="585" spans="2:30" s="971" customFormat="1" ht="15" customHeight="1" x14ac:dyDescent="0.2">
      <c r="B585" s="840"/>
      <c r="C585" s="970" t="str">
        <f>IF(B585="","",VLOOKUP(B585,'E8. KKauf_Berechnung'!$B$11:$D$140,2,0))</f>
        <v/>
      </c>
      <c r="D585" s="841"/>
      <c r="E585" s="842"/>
      <c r="F585" s="836"/>
      <c r="G585" s="836"/>
      <c r="H585" s="836"/>
      <c r="I585" s="843">
        <f t="shared" si="101"/>
        <v>0</v>
      </c>
      <c r="J585" s="836"/>
      <c r="K585" s="843">
        <f t="shared" si="102"/>
        <v>0</v>
      </c>
      <c r="L585" s="849">
        <f>IFERROR(VLOOKUP($D585,Listen!$F$3:$H$39,2,0),0)</f>
        <v>0</v>
      </c>
      <c r="M585" s="849">
        <f>IFERROR(VLOOKUP($D585,Listen!$F$3:$H$39,3,0),0)</f>
        <v>0</v>
      </c>
      <c r="N585" s="1115">
        <f t="shared" si="99"/>
        <v>0</v>
      </c>
      <c r="O585" s="1115">
        <f t="shared" si="103"/>
        <v>0</v>
      </c>
      <c r="P585" s="1115">
        <f t="shared" si="103"/>
        <v>0</v>
      </c>
      <c r="Q585" s="1115">
        <f t="shared" si="103"/>
        <v>0</v>
      </c>
      <c r="R585" s="1115">
        <f t="shared" si="103"/>
        <v>0</v>
      </c>
      <c r="S585" s="1115">
        <f t="shared" si="103"/>
        <v>0</v>
      </c>
      <c r="T585" s="1115">
        <f t="shared" si="103"/>
        <v>0</v>
      </c>
      <c r="U585" s="851">
        <f t="shared" si="104"/>
        <v>0</v>
      </c>
      <c r="V585" s="852">
        <f>IF(E585='A. Allgemeine Informationen'!$D$14,$K585-W585,HLOOKUP('A. Allgemeine Informationen'!$D$14-1,$X$5:$AD$2005,ROW(E585)-4,FALSE)-$W585)</f>
        <v>0</v>
      </c>
      <c r="W585" s="851">
        <f>HLOOKUP('A. Allgemeine Informationen'!$D$14,$X$5:$AD$2005,ROW(E585)-4,FALSE)</f>
        <v>0</v>
      </c>
      <c r="X585" s="851">
        <f t="shared" si="100"/>
        <v>0</v>
      </c>
      <c r="Y585" s="851">
        <f t="shared" si="106"/>
        <v>0</v>
      </c>
      <c r="Z585" s="851">
        <f t="shared" si="106"/>
        <v>0</v>
      </c>
      <c r="AA585" s="851">
        <f t="shared" si="106"/>
        <v>0</v>
      </c>
      <c r="AB585" s="851">
        <f t="shared" si="105"/>
        <v>0</v>
      </c>
      <c r="AC585" s="851">
        <f t="shared" si="105"/>
        <v>0</v>
      </c>
      <c r="AD585" s="853">
        <f t="shared" si="105"/>
        <v>0</v>
      </c>
    </row>
    <row r="586" spans="2:30" s="971" customFormat="1" ht="15" customHeight="1" x14ac:dyDescent="0.2">
      <c r="B586" s="840"/>
      <c r="C586" s="970" t="str">
        <f>IF(B586="","",VLOOKUP(B586,'E8. KKauf_Berechnung'!$B$11:$D$140,2,0))</f>
        <v/>
      </c>
      <c r="D586" s="841"/>
      <c r="E586" s="842"/>
      <c r="F586" s="836"/>
      <c r="G586" s="836"/>
      <c r="H586" s="836"/>
      <c r="I586" s="843">
        <f t="shared" si="101"/>
        <v>0</v>
      </c>
      <c r="J586" s="836"/>
      <c r="K586" s="843">
        <f t="shared" si="102"/>
        <v>0</v>
      </c>
      <c r="L586" s="849">
        <f>IFERROR(VLOOKUP($D586,Listen!$F$3:$H$39,2,0),0)</f>
        <v>0</v>
      </c>
      <c r="M586" s="849">
        <f>IFERROR(VLOOKUP($D586,Listen!$F$3:$H$39,3,0),0)</f>
        <v>0</v>
      </c>
      <c r="N586" s="1115">
        <f t="shared" si="99"/>
        <v>0</v>
      </c>
      <c r="O586" s="1115">
        <f t="shared" si="103"/>
        <v>0</v>
      </c>
      <c r="P586" s="1115">
        <f t="shared" si="103"/>
        <v>0</v>
      </c>
      <c r="Q586" s="1115">
        <f t="shared" si="103"/>
        <v>0</v>
      </c>
      <c r="R586" s="1115">
        <f t="shared" si="103"/>
        <v>0</v>
      </c>
      <c r="S586" s="1115">
        <f t="shared" si="103"/>
        <v>0</v>
      </c>
      <c r="T586" s="1115">
        <f t="shared" si="103"/>
        <v>0</v>
      </c>
      <c r="U586" s="851">
        <f t="shared" si="104"/>
        <v>0</v>
      </c>
      <c r="V586" s="852">
        <f>IF(E586='A. Allgemeine Informationen'!$D$14,$K586-W586,HLOOKUP('A. Allgemeine Informationen'!$D$14-1,$X$5:$AD$2005,ROW(E586)-4,FALSE)-$W586)</f>
        <v>0</v>
      </c>
      <c r="W586" s="851">
        <f>HLOOKUP('A. Allgemeine Informationen'!$D$14,$X$5:$AD$2005,ROW(E586)-4,FALSE)</f>
        <v>0</v>
      </c>
      <c r="X586" s="851">
        <f t="shared" si="100"/>
        <v>0</v>
      </c>
      <c r="Y586" s="851">
        <f t="shared" si="106"/>
        <v>0</v>
      </c>
      <c r="Z586" s="851">
        <f t="shared" si="106"/>
        <v>0</v>
      </c>
      <c r="AA586" s="851">
        <f t="shared" si="106"/>
        <v>0</v>
      </c>
      <c r="AB586" s="851">
        <f t="shared" si="105"/>
        <v>0</v>
      </c>
      <c r="AC586" s="851">
        <f t="shared" si="105"/>
        <v>0</v>
      </c>
      <c r="AD586" s="853">
        <f t="shared" si="105"/>
        <v>0</v>
      </c>
    </row>
    <row r="587" spans="2:30" s="971" customFormat="1" ht="15" customHeight="1" x14ac:dyDescent="0.2">
      <c r="B587" s="840"/>
      <c r="C587" s="970" t="str">
        <f>IF(B587="","",VLOOKUP(B587,'E8. KKauf_Berechnung'!$B$11:$D$140,2,0))</f>
        <v/>
      </c>
      <c r="D587" s="841"/>
      <c r="E587" s="842"/>
      <c r="F587" s="836"/>
      <c r="G587" s="836"/>
      <c r="H587" s="836"/>
      <c r="I587" s="843">
        <f t="shared" si="101"/>
        <v>0</v>
      </c>
      <c r="J587" s="836"/>
      <c r="K587" s="843">
        <f t="shared" si="102"/>
        <v>0</v>
      </c>
      <c r="L587" s="849">
        <f>IFERROR(VLOOKUP($D587,Listen!$F$3:$H$39,2,0),0)</f>
        <v>0</v>
      </c>
      <c r="M587" s="849">
        <f>IFERROR(VLOOKUP($D587,Listen!$F$3:$H$39,3,0),0)</f>
        <v>0</v>
      </c>
      <c r="N587" s="1115">
        <f t="shared" si="99"/>
        <v>0</v>
      </c>
      <c r="O587" s="1115">
        <f t="shared" si="103"/>
        <v>0</v>
      </c>
      <c r="P587" s="1115">
        <f t="shared" si="103"/>
        <v>0</v>
      </c>
      <c r="Q587" s="1115">
        <f t="shared" si="103"/>
        <v>0</v>
      </c>
      <c r="R587" s="1115">
        <f t="shared" si="103"/>
        <v>0</v>
      </c>
      <c r="S587" s="1115">
        <f t="shared" si="103"/>
        <v>0</v>
      </c>
      <c r="T587" s="1115">
        <f t="shared" si="103"/>
        <v>0</v>
      </c>
      <c r="U587" s="851">
        <f t="shared" si="104"/>
        <v>0</v>
      </c>
      <c r="V587" s="852">
        <f>IF(E587='A. Allgemeine Informationen'!$D$14,$K587-W587,HLOOKUP('A. Allgemeine Informationen'!$D$14-1,$X$5:$AD$2005,ROW(E587)-4,FALSE)-$W587)</f>
        <v>0</v>
      </c>
      <c r="W587" s="851">
        <f>HLOOKUP('A. Allgemeine Informationen'!$D$14,$X$5:$AD$2005,ROW(E587)-4,FALSE)</f>
        <v>0</v>
      </c>
      <c r="X587" s="851">
        <f t="shared" si="100"/>
        <v>0</v>
      </c>
      <c r="Y587" s="851">
        <f t="shared" si="106"/>
        <v>0</v>
      </c>
      <c r="Z587" s="851">
        <f t="shared" si="106"/>
        <v>0</v>
      </c>
      <c r="AA587" s="851">
        <f t="shared" si="106"/>
        <v>0</v>
      </c>
      <c r="AB587" s="851">
        <f t="shared" si="105"/>
        <v>0</v>
      </c>
      <c r="AC587" s="851">
        <f t="shared" si="105"/>
        <v>0</v>
      </c>
      <c r="AD587" s="853">
        <f t="shared" si="105"/>
        <v>0</v>
      </c>
    </row>
    <row r="588" spans="2:30" s="971" customFormat="1" ht="15" customHeight="1" x14ac:dyDescent="0.2">
      <c r="B588" s="840"/>
      <c r="C588" s="970" t="str">
        <f>IF(B588="","",VLOOKUP(B588,'E8. KKauf_Berechnung'!$B$11:$D$140,2,0))</f>
        <v/>
      </c>
      <c r="D588" s="841"/>
      <c r="E588" s="842"/>
      <c r="F588" s="836"/>
      <c r="G588" s="836"/>
      <c r="H588" s="836"/>
      <c r="I588" s="843">
        <f t="shared" si="101"/>
        <v>0</v>
      </c>
      <c r="J588" s="836"/>
      <c r="K588" s="843">
        <f t="shared" si="102"/>
        <v>0</v>
      </c>
      <c r="L588" s="849">
        <f>IFERROR(VLOOKUP($D588,Listen!$F$3:$H$39,2,0),0)</f>
        <v>0</v>
      </c>
      <c r="M588" s="849">
        <f>IFERROR(VLOOKUP($D588,Listen!$F$3:$H$39,3,0),0)</f>
        <v>0</v>
      </c>
      <c r="N588" s="1115">
        <f t="shared" si="99"/>
        <v>0</v>
      </c>
      <c r="O588" s="1115">
        <f t="shared" si="103"/>
        <v>0</v>
      </c>
      <c r="P588" s="1115">
        <f t="shared" si="103"/>
        <v>0</v>
      </c>
      <c r="Q588" s="1115">
        <f t="shared" si="103"/>
        <v>0</v>
      </c>
      <c r="R588" s="1115">
        <f t="shared" si="103"/>
        <v>0</v>
      </c>
      <c r="S588" s="1115">
        <f t="shared" si="103"/>
        <v>0</v>
      </c>
      <c r="T588" s="1115">
        <f t="shared" si="103"/>
        <v>0</v>
      </c>
      <c r="U588" s="851">
        <f t="shared" si="104"/>
        <v>0</v>
      </c>
      <c r="V588" s="852">
        <f>IF(E588='A. Allgemeine Informationen'!$D$14,$K588-W588,HLOOKUP('A. Allgemeine Informationen'!$D$14-1,$X$5:$AD$2005,ROW(E588)-4,FALSE)-$W588)</f>
        <v>0</v>
      </c>
      <c r="W588" s="851">
        <f>HLOOKUP('A. Allgemeine Informationen'!$D$14,$X$5:$AD$2005,ROW(E588)-4,FALSE)</f>
        <v>0</v>
      </c>
      <c r="X588" s="851">
        <f t="shared" si="100"/>
        <v>0</v>
      </c>
      <c r="Y588" s="851">
        <f t="shared" si="106"/>
        <v>0</v>
      </c>
      <c r="Z588" s="851">
        <f t="shared" si="106"/>
        <v>0</v>
      </c>
      <c r="AA588" s="851">
        <f t="shared" si="106"/>
        <v>0</v>
      </c>
      <c r="AB588" s="851">
        <f t="shared" si="105"/>
        <v>0</v>
      </c>
      <c r="AC588" s="851">
        <f t="shared" si="105"/>
        <v>0</v>
      </c>
      <c r="AD588" s="853">
        <f t="shared" si="105"/>
        <v>0</v>
      </c>
    </row>
    <row r="589" spans="2:30" s="971" customFormat="1" ht="15" customHeight="1" x14ac:dyDescent="0.2">
      <c r="B589" s="840"/>
      <c r="C589" s="970" t="str">
        <f>IF(B589="","",VLOOKUP(B589,'E8. KKauf_Berechnung'!$B$11:$D$140,2,0))</f>
        <v/>
      </c>
      <c r="D589" s="841"/>
      <c r="E589" s="842"/>
      <c r="F589" s="836"/>
      <c r="G589" s="836"/>
      <c r="H589" s="836"/>
      <c r="I589" s="843">
        <f t="shared" si="101"/>
        <v>0</v>
      </c>
      <c r="J589" s="836"/>
      <c r="K589" s="843">
        <f t="shared" si="102"/>
        <v>0</v>
      </c>
      <c r="L589" s="849">
        <f>IFERROR(VLOOKUP($D589,Listen!$F$3:$H$39,2,0),0)</f>
        <v>0</v>
      </c>
      <c r="M589" s="849">
        <f>IFERROR(VLOOKUP($D589,Listen!$F$3:$H$39,3,0),0)</f>
        <v>0</v>
      </c>
      <c r="N589" s="1115">
        <f t="shared" si="99"/>
        <v>0</v>
      </c>
      <c r="O589" s="1115">
        <f t="shared" si="103"/>
        <v>0</v>
      </c>
      <c r="P589" s="1115">
        <f t="shared" si="103"/>
        <v>0</v>
      </c>
      <c r="Q589" s="1115">
        <f t="shared" si="103"/>
        <v>0</v>
      </c>
      <c r="R589" s="1115">
        <f t="shared" si="103"/>
        <v>0</v>
      </c>
      <c r="S589" s="1115">
        <f t="shared" si="103"/>
        <v>0</v>
      </c>
      <c r="T589" s="1115">
        <f t="shared" si="103"/>
        <v>0</v>
      </c>
      <c r="U589" s="851">
        <f t="shared" si="104"/>
        <v>0</v>
      </c>
      <c r="V589" s="852">
        <f>IF(E589='A. Allgemeine Informationen'!$D$14,$K589-W589,HLOOKUP('A. Allgemeine Informationen'!$D$14-1,$X$5:$AD$2005,ROW(E589)-4,FALSE)-$W589)</f>
        <v>0</v>
      </c>
      <c r="W589" s="851">
        <f>HLOOKUP('A. Allgemeine Informationen'!$D$14,$X$5:$AD$2005,ROW(E589)-4,FALSE)</f>
        <v>0</v>
      </c>
      <c r="X589" s="851">
        <f t="shared" si="100"/>
        <v>0</v>
      </c>
      <c r="Y589" s="851">
        <f t="shared" si="106"/>
        <v>0</v>
      </c>
      <c r="Z589" s="851">
        <f t="shared" si="106"/>
        <v>0</v>
      </c>
      <c r="AA589" s="851">
        <f t="shared" si="106"/>
        <v>0</v>
      </c>
      <c r="AB589" s="851">
        <f t="shared" si="105"/>
        <v>0</v>
      </c>
      <c r="AC589" s="851">
        <f t="shared" si="105"/>
        <v>0</v>
      </c>
      <c r="AD589" s="853">
        <f t="shared" si="105"/>
        <v>0</v>
      </c>
    </row>
    <row r="590" spans="2:30" s="971" customFormat="1" ht="15" customHeight="1" x14ac:dyDescent="0.2">
      <c r="B590" s="840"/>
      <c r="C590" s="970" t="str">
        <f>IF(B590="","",VLOOKUP(B590,'E8. KKauf_Berechnung'!$B$11:$D$140,2,0))</f>
        <v/>
      </c>
      <c r="D590" s="841"/>
      <c r="E590" s="842"/>
      <c r="F590" s="836"/>
      <c r="G590" s="836"/>
      <c r="H590" s="836"/>
      <c r="I590" s="843">
        <f t="shared" si="101"/>
        <v>0</v>
      </c>
      <c r="J590" s="836"/>
      <c r="K590" s="843">
        <f t="shared" si="102"/>
        <v>0</v>
      </c>
      <c r="L590" s="849">
        <f>IFERROR(VLOOKUP($D590,Listen!$F$3:$H$39,2,0),0)</f>
        <v>0</v>
      </c>
      <c r="M590" s="849">
        <f>IFERROR(VLOOKUP($D590,Listen!$F$3:$H$39,3,0),0)</f>
        <v>0</v>
      </c>
      <c r="N590" s="1115">
        <f t="shared" si="99"/>
        <v>0</v>
      </c>
      <c r="O590" s="1115">
        <f t="shared" si="103"/>
        <v>0</v>
      </c>
      <c r="P590" s="1115">
        <f t="shared" si="103"/>
        <v>0</v>
      </c>
      <c r="Q590" s="1115">
        <f t="shared" si="103"/>
        <v>0</v>
      </c>
      <c r="R590" s="1115">
        <f t="shared" si="103"/>
        <v>0</v>
      </c>
      <c r="S590" s="1115">
        <f t="shared" si="103"/>
        <v>0</v>
      </c>
      <c r="T590" s="1115">
        <f t="shared" si="103"/>
        <v>0</v>
      </c>
      <c r="U590" s="851">
        <f t="shared" si="104"/>
        <v>0</v>
      </c>
      <c r="V590" s="852">
        <f>IF(E590='A. Allgemeine Informationen'!$D$14,$K590-W590,HLOOKUP('A. Allgemeine Informationen'!$D$14-1,$X$5:$AD$2005,ROW(E590)-4,FALSE)-$W590)</f>
        <v>0</v>
      </c>
      <c r="W590" s="851">
        <f>HLOOKUP('A. Allgemeine Informationen'!$D$14,$X$5:$AD$2005,ROW(E590)-4,FALSE)</f>
        <v>0</v>
      </c>
      <c r="X590" s="851">
        <f t="shared" si="100"/>
        <v>0</v>
      </c>
      <c r="Y590" s="851">
        <f t="shared" si="106"/>
        <v>0</v>
      </c>
      <c r="Z590" s="851">
        <f t="shared" si="106"/>
        <v>0</v>
      </c>
      <c r="AA590" s="851">
        <f t="shared" si="106"/>
        <v>0</v>
      </c>
      <c r="AB590" s="851">
        <f t="shared" si="105"/>
        <v>0</v>
      </c>
      <c r="AC590" s="851">
        <f t="shared" si="105"/>
        <v>0</v>
      </c>
      <c r="AD590" s="853">
        <f t="shared" si="105"/>
        <v>0</v>
      </c>
    </row>
    <row r="591" spans="2:30" s="971" customFormat="1" ht="15" customHeight="1" x14ac:dyDescent="0.2">
      <c r="B591" s="840"/>
      <c r="C591" s="970" t="str">
        <f>IF(B591="","",VLOOKUP(B591,'E8. KKauf_Berechnung'!$B$11:$D$140,2,0))</f>
        <v/>
      </c>
      <c r="D591" s="841"/>
      <c r="E591" s="842"/>
      <c r="F591" s="836"/>
      <c r="G591" s="836"/>
      <c r="H591" s="836"/>
      <c r="I591" s="843">
        <f t="shared" si="101"/>
        <v>0</v>
      </c>
      <c r="J591" s="836"/>
      <c r="K591" s="843">
        <f t="shared" si="102"/>
        <v>0</v>
      </c>
      <c r="L591" s="849">
        <f>IFERROR(VLOOKUP($D591,Listen!$F$3:$H$39,2,0),0)</f>
        <v>0</v>
      </c>
      <c r="M591" s="849">
        <f>IFERROR(VLOOKUP($D591,Listen!$F$3:$H$39,3,0),0)</f>
        <v>0</v>
      </c>
      <c r="N591" s="1115">
        <f t="shared" si="99"/>
        <v>0</v>
      </c>
      <c r="O591" s="1115">
        <f t="shared" si="103"/>
        <v>0</v>
      </c>
      <c r="P591" s="1115">
        <f t="shared" si="103"/>
        <v>0</v>
      </c>
      <c r="Q591" s="1115">
        <f t="shared" si="103"/>
        <v>0</v>
      </c>
      <c r="R591" s="1115">
        <f t="shared" si="103"/>
        <v>0</v>
      </c>
      <c r="S591" s="1115">
        <f t="shared" si="103"/>
        <v>0</v>
      </c>
      <c r="T591" s="1115">
        <f t="shared" si="103"/>
        <v>0</v>
      </c>
      <c r="U591" s="851">
        <f t="shared" si="104"/>
        <v>0</v>
      </c>
      <c r="V591" s="852">
        <f>IF(E591='A. Allgemeine Informationen'!$D$14,$K591-W591,HLOOKUP('A. Allgemeine Informationen'!$D$14-1,$X$5:$AD$2005,ROW(E591)-4,FALSE)-$W591)</f>
        <v>0</v>
      </c>
      <c r="W591" s="851">
        <f>HLOOKUP('A. Allgemeine Informationen'!$D$14,$X$5:$AD$2005,ROW(E591)-4,FALSE)</f>
        <v>0</v>
      </c>
      <c r="X591" s="851">
        <f t="shared" si="100"/>
        <v>0</v>
      </c>
      <c r="Y591" s="851">
        <f t="shared" si="106"/>
        <v>0</v>
      </c>
      <c r="Z591" s="851">
        <f t="shared" si="106"/>
        <v>0</v>
      </c>
      <c r="AA591" s="851">
        <f t="shared" si="106"/>
        <v>0</v>
      </c>
      <c r="AB591" s="851">
        <f t="shared" si="105"/>
        <v>0</v>
      </c>
      <c r="AC591" s="851">
        <f t="shared" si="105"/>
        <v>0</v>
      </c>
      <c r="AD591" s="853">
        <f t="shared" si="105"/>
        <v>0</v>
      </c>
    </row>
    <row r="592" spans="2:30" s="971" customFormat="1" ht="15" customHeight="1" x14ac:dyDescent="0.2">
      <c r="B592" s="840"/>
      <c r="C592" s="970" t="str">
        <f>IF(B592="","",VLOOKUP(B592,'E8. KKauf_Berechnung'!$B$11:$D$140,2,0))</f>
        <v/>
      </c>
      <c r="D592" s="841"/>
      <c r="E592" s="842"/>
      <c r="F592" s="836"/>
      <c r="G592" s="836"/>
      <c r="H592" s="836"/>
      <c r="I592" s="843">
        <f t="shared" si="101"/>
        <v>0</v>
      </c>
      <c r="J592" s="836"/>
      <c r="K592" s="843">
        <f t="shared" si="102"/>
        <v>0</v>
      </c>
      <c r="L592" s="849">
        <f>IFERROR(VLOOKUP($D592,Listen!$F$3:$H$39,2,0),0)</f>
        <v>0</v>
      </c>
      <c r="M592" s="849">
        <f>IFERROR(VLOOKUP($D592,Listen!$F$3:$H$39,3,0),0)</f>
        <v>0</v>
      </c>
      <c r="N592" s="1115">
        <f t="shared" si="99"/>
        <v>0</v>
      </c>
      <c r="O592" s="1115">
        <f t="shared" si="103"/>
        <v>0</v>
      </c>
      <c r="P592" s="1115">
        <f t="shared" si="103"/>
        <v>0</v>
      </c>
      <c r="Q592" s="1115">
        <f t="shared" si="103"/>
        <v>0</v>
      </c>
      <c r="R592" s="1115">
        <f t="shared" si="103"/>
        <v>0</v>
      </c>
      <c r="S592" s="1115">
        <f t="shared" si="103"/>
        <v>0</v>
      </c>
      <c r="T592" s="1115">
        <f t="shared" si="103"/>
        <v>0</v>
      </c>
      <c r="U592" s="851">
        <f t="shared" si="104"/>
        <v>0</v>
      </c>
      <c r="V592" s="852">
        <f>IF(E592='A. Allgemeine Informationen'!$D$14,$K592-W592,HLOOKUP('A. Allgemeine Informationen'!$D$14-1,$X$5:$AD$2005,ROW(E592)-4,FALSE)-$W592)</f>
        <v>0</v>
      </c>
      <c r="W592" s="851">
        <f>HLOOKUP('A. Allgemeine Informationen'!$D$14,$X$5:$AD$2005,ROW(E592)-4,FALSE)</f>
        <v>0</v>
      </c>
      <c r="X592" s="851">
        <f t="shared" si="100"/>
        <v>0</v>
      </c>
      <c r="Y592" s="851">
        <f t="shared" si="106"/>
        <v>0</v>
      </c>
      <c r="Z592" s="851">
        <f t="shared" si="106"/>
        <v>0</v>
      </c>
      <c r="AA592" s="851">
        <f t="shared" si="106"/>
        <v>0</v>
      </c>
      <c r="AB592" s="851">
        <f t="shared" si="105"/>
        <v>0</v>
      </c>
      <c r="AC592" s="851">
        <f t="shared" si="105"/>
        <v>0</v>
      </c>
      <c r="AD592" s="853">
        <f t="shared" si="105"/>
        <v>0</v>
      </c>
    </row>
    <row r="593" spans="2:30" s="971" customFormat="1" ht="15" customHeight="1" x14ac:dyDescent="0.2">
      <c r="B593" s="840"/>
      <c r="C593" s="970" t="str">
        <f>IF(B593="","",VLOOKUP(B593,'E8. KKauf_Berechnung'!$B$11:$D$140,2,0))</f>
        <v/>
      </c>
      <c r="D593" s="841"/>
      <c r="E593" s="842"/>
      <c r="F593" s="836"/>
      <c r="G593" s="836"/>
      <c r="H593" s="836"/>
      <c r="I593" s="843">
        <f t="shared" si="101"/>
        <v>0</v>
      </c>
      <c r="J593" s="836"/>
      <c r="K593" s="843">
        <f t="shared" si="102"/>
        <v>0</v>
      </c>
      <c r="L593" s="849">
        <f>IFERROR(VLOOKUP($D593,Listen!$F$3:$H$39,2,0),0)</f>
        <v>0</v>
      </c>
      <c r="M593" s="849">
        <f>IFERROR(VLOOKUP($D593,Listen!$F$3:$H$39,3,0),0)</f>
        <v>0</v>
      </c>
      <c r="N593" s="1115">
        <f t="shared" si="99"/>
        <v>0</v>
      </c>
      <c r="O593" s="1115">
        <f t="shared" si="103"/>
        <v>0</v>
      </c>
      <c r="P593" s="1115">
        <f t="shared" si="103"/>
        <v>0</v>
      </c>
      <c r="Q593" s="1115">
        <f t="shared" si="103"/>
        <v>0</v>
      </c>
      <c r="R593" s="1115">
        <f t="shared" si="103"/>
        <v>0</v>
      </c>
      <c r="S593" s="1115">
        <f t="shared" si="103"/>
        <v>0</v>
      </c>
      <c r="T593" s="1115">
        <f t="shared" si="103"/>
        <v>0</v>
      </c>
      <c r="U593" s="851">
        <f t="shared" si="104"/>
        <v>0</v>
      </c>
      <c r="V593" s="852">
        <f>IF(E593='A. Allgemeine Informationen'!$D$14,$K593-W593,HLOOKUP('A. Allgemeine Informationen'!$D$14-1,$X$5:$AD$2005,ROW(E593)-4,FALSE)-$W593)</f>
        <v>0</v>
      </c>
      <c r="W593" s="851">
        <f>HLOOKUP('A. Allgemeine Informationen'!$D$14,$X$5:$AD$2005,ROW(E593)-4,FALSE)</f>
        <v>0</v>
      </c>
      <c r="X593" s="851">
        <f t="shared" si="100"/>
        <v>0</v>
      </c>
      <c r="Y593" s="851">
        <f t="shared" si="106"/>
        <v>0</v>
      </c>
      <c r="Z593" s="851">
        <f t="shared" si="106"/>
        <v>0</v>
      </c>
      <c r="AA593" s="851">
        <f t="shared" si="106"/>
        <v>0</v>
      </c>
      <c r="AB593" s="851">
        <f t="shared" si="105"/>
        <v>0</v>
      </c>
      <c r="AC593" s="851">
        <f t="shared" si="105"/>
        <v>0</v>
      </c>
      <c r="AD593" s="853">
        <f t="shared" si="105"/>
        <v>0</v>
      </c>
    </row>
    <row r="594" spans="2:30" s="971" customFormat="1" ht="15" customHeight="1" x14ac:dyDescent="0.2">
      <c r="B594" s="840"/>
      <c r="C594" s="970" t="str">
        <f>IF(B594="","",VLOOKUP(B594,'E8. KKauf_Berechnung'!$B$11:$D$140,2,0))</f>
        <v/>
      </c>
      <c r="D594" s="841"/>
      <c r="E594" s="842"/>
      <c r="F594" s="836"/>
      <c r="G594" s="836"/>
      <c r="H594" s="836"/>
      <c r="I594" s="843">
        <f t="shared" si="101"/>
        <v>0</v>
      </c>
      <c r="J594" s="836"/>
      <c r="K594" s="843">
        <f t="shared" si="102"/>
        <v>0</v>
      </c>
      <c r="L594" s="849">
        <f>IFERROR(VLOOKUP($D594,Listen!$F$3:$H$39,2,0),0)</f>
        <v>0</v>
      </c>
      <c r="M594" s="849">
        <f>IFERROR(VLOOKUP($D594,Listen!$F$3:$H$39,3,0),0)</f>
        <v>0</v>
      </c>
      <c r="N594" s="1115">
        <f t="shared" si="99"/>
        <v>0</v>
      </c>
      <c r="O594" s="1115">
        <f t="shared" si="103"/>
        <v>0</v>
      </c>
      <c r="P594" s="1115">
        <f t="shared" si="103"/>
        <v>0</v>
      </c>
      <c r="Q594" s="1115">
        <f t="shared" si="103"/>
        <v>0</v>
      </c>
      <c r="R594" s="1115">
        <f t="shared" si="103"/>
        <v>0</v>
      </c>
      <c r="S594" s="1115">
        <f t="shared" si="103"/>
        <v>0</v>
      </c>
      <c r="T594" s="1115">
        <f t="shared" si="103"/>
        <v>0</v>
      </c>
      <c r="U594" s="851">
        <f t="shared" si="104"/>
        <v>0</v>
      </c>
      <c r="V594" s="852">
        <f>IF(E594='A. Allgemeine Informationen'!$D$14,$K594-W594,HLOOKUP('A. Allgemeine Informationen'!$D$14-1,$X$5:$AD$2005,ROW(E594)-4,FALSE)-$W594)</f>
        <v>0</v>
      </c>
      <c r="W594" s="851">
        <f>HLOOKUP('A. Allgemeine Informationen'!$D$14,$X$5:$AD$2005,ROW(E594)-4,FALSE)</f>
        <v>0</v>
      </c>
      <c r="X594" s="851">
        <f t="shared" si="100"/>
        <v>0</v>
      </c>
      <c r="Y594" s="851">
        <f t="shared" si="106"/>
        <v>0</v>
      </c>
      <c r="Z594" s="851">
        <f t="shared" si="106"/>
        <v>0</v>
      </c>
      <c r="AA594" s="851">
        <f t="shared" si="106"/>
        <v>0</v>
      </c>
      <c r="AB594" s="851">
        <f t="shared" si="105"/>
        <v>0</v>
      </c>
      <c r="AC594" s="851">
        <f t="shared" si="105"/>
        <v>0</v>
      </c>
      <c r="AD594" s="853">
        <f t="shared" si="105"/>
        <v>0</v>
      </c>
    </row>
    <row r="595" spans="2:30" s="971" customFormat="1" ht="15" customHeight="1" x14ac:dyDescent="0.2">
      <c r="B595" s="840"/>
      <c r="C595" s="970" t="str">
        <f>IF(B595="","",VLOOKUP(B595,'E8. KKauf_Berechnung'!$B$11:$D$140,2,0))</f>
        <v/>
      </c>
      <c r="D595" s="841"/>
      <c r="E595" s="842"/>
      <c r="F595" s="836"/>
      <c r="G595" s="836"/>
      <c r="H595" s="836"/>
      <c r="I595" s="843">
        <f t="shared" si="101"/>
        <v>0</v>
      </c>
      <c r="J595" s="836"/>
      <c r="K595" s="843">
        <f t="shared" si="102"/>
        <v>0</v>
      </c>
      <c r="L595" s="849">
        <f>IFERROR(VLOOKUP($D595,Listen!$F$3:$H$39,2,0),0)</f>
        <v>0</v>
      </c>
      <c r="M595" s="849">
        <f>IFERROR(VLOOKUP($D595,Listen!$F$3:$H$39,3,0),0)</f>
        <v>0</v>
      </c>
      <c r="N595" s="1115">
        <f t="shared" si="99"/>
        <v>0</v>
      </c>
      <c r="O595" s="1115">
        <f t="shared" si="103"/>
        <v>0</v>
      </c>
      <c r="P595" s="1115">
        <f t="shared" si="103"/>
        <v>0</v>
      </c>
      <c r="Q595" s="1115">
        <f t="shared" si="103"/>
        <v>0</v>
      </c>
      <c r="R595" s="1115">
        <f t="shared" si="103"/>
        <v>0</v>
      </c>
      <c r="S595" s="1115">
        <f t="shared" si="103"/>
        <v>0</v>
      </c>
      <c r="T595" s="1115">
        <f t="shared" si="103"/>
        <v>0</v>
      </c>
      <c r="U595" s="851">
        <f t="shared" si="104"/>
        <v>0</v>
      </c>
      <c r="V595" s="852">
        <f>IF(E595='A. Allgemeine Informationen'!$D$14,$K595-W595,HLOOKUP('A. Allgemeine Informationen'!$D$14-1,$X$5:$AD$2005,ROW(E595)-4,FALSE)-$W595)</f>
        <v>0</v>
      </c>
      <c r="W595" s="851">
        <f>HLOOKUP('A. Allgemeine Informationen'!$D$14,$X$5:$AD$2005,ROW(E595)-4,FALSE)</f>
        <v>0</v>
      </c>
      <c r="X595" s="851">
        <f t="shared" si="100"/>
        <v>0</v>
      </c>
      <c r="Y595" s="851">
        <f t="shared" si="106"/>
        <v>0</v>
      </c>
      <c r="Z595" s="851">
        <f t="shared" si="106"/>
        <v>0</v>
      </c>
      <c r="AA595" s="851">
        <f t="shared" si="106"/>
        <v>0</v>
      </c>
      <c r="AB595" s="851">
        <f t="shared" si="105"/>
        <v>0</v>
      </c>
      <c r="AC595" s="851">
        <f t="shared" si="105"/>
        <v>0</v>
      </c>
      <c r="AD595" s="853">
        <f t="shared" si="105"/>
        <v>0</v>
      </c>
    </row>
    <row r="596" spans="2:30" s="971" customFormat="1" ht="15" customHeight="1" x14ac:dyDescent="0.2">
      <c r="B596" s="840"/>
      <c r="C596" s="970" t="str">
        <f>IF(B596="","",VLOOKUP(B596,'E8. KKauf_Berechnung'!$B$11:$D$140,2,0))</f>
        <v/>
      </c>
      <c r="D596" s="841"/>
      <c r="E596" s="842"/>
      <c r="F596" s="836"/>
      <c r="G596" s="836"/>
      <c r="H596" s="836"/>
      <c r="I596" s="843">
        <f t="shared" si="101"/>
        <v>0</v>
      </c>
      <c r="J596" s="836"/>
      <c r="K596" s="843">
        <f t="shared" si="102"/>
        <v>0</v>
      </c>
      <c r="L596" s="849">
        <f>IFERROR(VLOOKUP($D596,Listen!$F$3:$H$39,2,0),0)</f>
        <v>0</v>
      </c>
      <c r="M596" s="849">
        <f>IFERROR(VLOOKUP($D596,Listen!$F$3:$H$39,3,0),0)</f>
        <v>0</v>
      </c>
      <c r="N596" s="1115">
        <f t="shared" si="99"/>
        <v>0</v>
      </c>
      <c r="O596" s="1115">
        <f t="shared" si="103"/>
        <v>0</v>
      </c>
      <c r="P596" s="1115">
        <f t="shared" si="103"/>
        <v>0</v>
      </c>
      <c r="Q596" s="1115">
        <f t="shared" si="103"/>
        <v>0</v>
      </c>
      <c r="R596" s="1115">
        <f t="shared" si="103"/>
        <v>0</v>
      </c>
      <c r="S596" s="1115">
        <f t="shared" si="103"/>
        <v>0</v>
      </c>
      <c r="T596" s="1115">
        <f t="shared" si="103"/>
        <v>0</v>
      </c>
      <c r="U596" s="851">
        <f t="shared" si="104"/>
        <v>0</v>
      </c>
      <c r="V596" s="852">
        <f>IF(E596='A. Allgemeine Informationen'!$D$14,$K596-W596,HLOOKUP('A. Allgemeine Informationen'!$D$14-1,$X$5:$AD$2005,ROW(E596)-4,FALSE)-$W596)</f>
        <v>0</v>
      </c>
      <c r="W596" s="851">
        <f>HLOOKUP('A. Allgemeine Informationen'!$D$14,$X$5:$AD$2005,ROW(E596)-4,FALSE)</f>
        <v>0</v>
      </c>
      <c r="X596" s="851">
        <f t="shared" si="100"/>
        <v>0</v>
      </c>
      <c r="Y596" s="851">
        <f t="shared" si="106"/>
        <v>0</v>
      </c>
      <c r="Z596" s="851">
        <f t="shared" si="106"/>
        <v>0</v>
      </c>
      <c r="AA596" s="851">
        <f t="shared" si="106"/>
        <v>0</v>
      </c>
      <c r="AB596" s="851">
        <f t="shared" si="105"/>
        <v>0</v>
      </c>
      <c r="AC596" s="851">
        <f t="shared" si="105"/>
        <v>0</v>
      </c>
      <c r="AD596" s="853">
        <f t="shared" si="105"/>
        <v>0</v>
      </c>
    </row>
    <row r="597" spans="2:30" s="971" customFormat="1" ht="15" customHeight="1" x14ac:dyDescent="0.2">
      <c r="B597" s="840"/>
      <c r="C597" s="970" t="str">
        <f>IF(B597="","",VLOOKUP(B597,'E8. KKauf_Berechnung'!$B$11:$D$140,2,0))</f>
        <v/>
      </c>
      <c r="D597" s="841"/>
      <c r="E597" s="842"/>
      <c r="F597" s="836"/>
      <c r="G597" s="836"/>
      <c r="H597" s="836"/>
      <c r="I597" s="843">
        <f t="shared" si="101"/>
        <v>0</v>
      </c>
      <c r="J597" s="836"/>
      <c r="K597" s="843">
        <f t="shared" si="102"/>
        <v>0</v>
      </c>
      <c r="L597" s="849">
        <f>IFERROR(VLOOKUP($D597,Listen!$F$3:$H$39,2,0),0)</f>
        <v>0</v>
      </c>
      <c r="M597" s="849">
        <f>IFERROR(VLOOKUP($D597,Listen!$F$3:$H$39,3,0),0)</f>
        <v>0</v>
      </c>
      <c r="N597" s="1115">
        <f t="shared" si="99"/>
        <v>0</v>
      </c>
      <c r="O597" s="1115">
        <f t="shared" si="103"/>
        <v>0</v>
      </c>
      <c r="P597" s="1115">
        <f t="shared" si="103"/>
        <v>0</v>
      </c>
      <c r="Q597" s="1115">
        <f t="shared" si="103"/>
        <v>0</v>
      </c>
      <c r="R597" s="1115">
        <f t="shared" si="103"/>
        <v>0</v>
      </c>
      <c r="S597" s="1115">
        <f t="shared" si="103"/>
        <v>0</v>
      </c>
      <c r="T597" s="1115">
        <f t="shared" si="103"/>
        <v>0</v>
      </c>
      <c r="U597" s="851">
        <f t="shared" si="104"/>
        <v>0</v>
      </c>
      <c r="V597" s="852">
        <f>IF(E597='A. Allgemeine Informationen'!$D$14,$K597-W597,HLOOKUP('A. Allgemeine Informationen'!$D$14-1,$X$5:$AD$2005,ROW(E597)-4,FALSE)-$W597)</f>
        <v>0</v>
      </c>
      <c r="W597" s="851">
        <f>HLOOKUP('A. Allgemeine Informationen'!$D$14,$X$5:$AD$2005,ROW(E597)-4,FALSE)</f>
        <v>0</v>
      </c>
      <c r="X597" s="851">
        <f t="shared" si="100"/>
        <v>0</v>
      </c>
      <c r="Y597" s="851">
        <f t="shared" si="106"/>
        <v>0</v>
      </c>
      <c r="Z597" s="851">
        <f t="shared" si="106"/>
        <v>0</v>
      </c>
      <c r="AA597" s="851">
        <f t="shared" si="106"/>
        <v>0</v>
      </c>
      <c r="AB597" s="851">
        <f t="shared" si="105"/>
        <v>0</v>
      </c>
      <c r="AC597" s="851">
        <f t="shared" si="105"/>
        <v>0</v>
      </c>
      <c r="AD597" s="853">
        <f t="shared" si="105"/>
        <v>0</v>
      </c>
    </row>
    <row r="598" spans="2:30" s="971" customFormat="1" ht="15" customHeight="1" x14ac:dyDescent="0.2">
      <c r="B598" s="840"/>
      <c r="C598" s="970" t="str">
        <f>IF(B598="","",VLOOKUP(B598,'E8. KKauf_Berechnung'!$B$11:$D$140,2,0))</f>
        <v/>
      </c>
      <c r="D598" s="841"/>
      <c r="E598" s="842"/>
      <c r="F598" s="836"/>
      <c r="G598" s="836"/>
      <c r="H598" s="836"/>
      <c r="I598" s="843">
        <f t="shared" si="101"/>
        <v>0</v>
      </c>
      <c r="J598" s="836"/>
      <c r="K598" s="843">
        <f t="shared" si="102"/>
        <v>0</v>
      </c>
      <c r="L598" s="849">
        <f>IFERROR(VLOOKUP($D598,Listen!$F$3:$H$39,2,0),0)</f>
        <v>0</v>
      </c>
      <c r="M598" s="849">
        <f>IFERROR(VLOOKUP($D598,Listen!$F$3:$H$39,3,0),0)</f>
        <v>0</v>
      </c>
      <c r="N598" s="1115">
        <f t="shared" si="99"/>
        <v>0</v>
      </c>
      <c r="O598" s="1115">
        <f t="shared" si="103"/>
        <v>0</v>
      </c>
      <c r="P598" s="1115">
        <f t="shared" si="103"/>
        <v>0</v>
      </c>
      <c r="Q598" s="1115">
        <f t="shared" si="103"/>
        <v>0</v>
      </c>
      <c r="R598" s="1115">
        <f t="shared" si="103"/>
        <v>0</v>
      </c>
      <c r="S598" s="1115">
        <f t="shared" si="103"/>
        <v>0</v>
      </c>
      <c r="T598" s="1115">
        <f t="shared" si="103"/>
        <v>0</v>
      </c>
      <c r="U598" s="851">
        <f t="shared" si="104"/>
        <v>0</v>
      </c>
      <c r="V598" s="852">
        <f>IF(E598='A. Allgemeine Informationen'!$D$14,$K598-W598,HLOOKUP('A. Allgemeine Informationen'!$D$14-1,$X$5:$AD$2005,ROW(E598)-4,FALSE)-$W598)</f>
        <v>0</v>
      </c>
      <c r="W598" s="851">
        <f>HLOOKUP('A. Allgemeine Informationen'!$D$14,$X$5:$AD$2005,ROW(E598)-4,FALSE)</f>
        <v>0</v>
      </c>
      <c r="X598" s="851">
        <f t="shared" si="100"/>
        <v>0</v>
      </c>
      <c r="Y598" s="851">
        <f t="shared" si="106"/>
        <v>0</v>
      </c>
      <c r="Z598" s="851">
        <f t="shared" si="106"/>
        <v>0</v>
      </c>
      <c r="AA598" s="851">
        <f t="shared" si="106"/>
        <v>0</v>
      </c>
      <c r="AB598" s="851">
        <f t="shared" si="105"/>
        <v>0</v>
      </c>
      <c r="AC598" s="851">
        <f t="shared" si="105"/>
        <v>0</v>
      </c>
      <c r="AD598" s="853">
        <f t="shared" si="105"/>
        <v>0</v>
      </c>
    </row>
    <row r="599" spans="2:30" s="971" customFormat="1" ht="15" customHeight="1" x14ac:dyDescent="0.2">
      <c r="B599" s="840"/>
      <c r="C599" s="970" t="str">
        <f>IF(B599="","",VLOOKUP(B599,'E8. KKauf_Berechnung'!$B$11:$D$140,2,0))</f>
        <v/>
      </c>
      <c r="D599" s="841"/>
      <c r="E599" s="842"/>
      <c r="F599" s="836"/>
      <c r="G599" s="836"/>
      <c r="H599" s="836"/>
      <c r="I599" s="843">
        <f t="shared" si="101"/>
        <v>0</v>
      </c>
      <c r="J599" s="836"/>
      <c r="K599" s="843">
        <f t="shared" si="102"/>
        <v>0</v>
      </c>
      <c r="L599" s="849">
        <f>IFERROR(VLOOKUP($D599,Listen!$F$3:$H$39,2,0),0)</f>
        <v>0</v>
      </c>
      <c r="M599" s="849">
        <f>IFERROR(VLOOKUP($D599,Listen!$F$3:$H$39,3,0),0)</f>
        <v>0</v>
      </c>
      <c r="N599" s="1115">
        <f t="shared" si="99"/>
        <v>0</v>
      </c>
      <c r="O599" s="1115">
        <f t="shared" ref="O599:T614" si="107">N599</f>
        <v>0</v>
      </c>
      <c r="P599" s="1115">
        <f t="shared" si="107"/>
        <v>0</v>
      </c>
      <c r="Q599" s="1115">
        <f t="shared" si="107"/>
        <v>0</v>
      </c>
      <c r="R599" s="1115">
        <f t="shared" si="107"/>
        <v>0</v>
      </c>
      <c r="S599" s="1115">
        <f t="shared" si="107"/>
        <v>0</v>
      </c>
      <c r="T599" s="1115">
        <f t="shared" si="107"/>
        <v>0</v>
      </c>
      <c r="U599" s="851">
        <f t="shared" si="104"/>
        <v>0</v>
      </c>
      <c r="V599" s="852">
        <f>IF(E599='A. Allgemeine Informationen'!$D$14,$K599-W599,HLOOKUP('A. Allgemeine Informationen'!$D$14-1,$X$5:$AD$2005,ROW(E599)-4,FALSE)-$W599)</f>
        <v>0</v>
      </c>
      <c r="W599" s="851">
        <f>HLOOKUP('A. Allgemeine Informationen'!$D$14,$X$5:$AD$2005,ROW(E599)-4,FALSE)</f>
        <v>0</v>
      </c>
      <c r="X599" s="851">
        <f t="shared" si="100"/>
        <v>0</v>
      </c>
      <c r="Y599" s="851">
        <f t="shared" si="106"/>
        <v>0</v>
      </c>
      <c r="Z599" s="851">
        <f t="shared" si="106"/>
        <v>0</v>
      </c>
      <c r="AA599" s="851">
        <f t="shared" si="106"/>
        <v>0</v>
      </c>
      <c r="AB599" s="851">
        <f t="shared" si="105"/>
        <v>0</v>
      </c>
      <c r="AC599" s="851">
        <f t="shared" si="105"/>
        <v>0</v>
      </c>
      <c r="AD599" s="853">
        <f t="shared" si="105"/>
        <v>0</v>
      </c>
    </row>
    <row r="600" spans="2:30" s="971" customFormat="1" ht="15" customHeight="1" x14ac:dyDescent="0.2">
      <c r="B600" s="840"/>
      <c r="C600" s="970" t="str">
        <f>IF(B600="","",VLOOKUP(B600,'E8. KKauf_Berechnung'!$B$11:$D$140,2,0))</f>
        <v/>
      </c>
      <c r="D600" s="841"/>
      <c r="E600" s="842"/>
      <c r="F600" s="836"/>
      <c r="G600" s="836"/>
      <c r="H600" s="836"/>
      <c r="I600" s="843">
        <f t="shared" si="101"/>
        <v>0</v>
      </c>
      <c r="J600" s="836"/>
      <c r="K600" s="843">
        <f t="shared" si="102"/>
        <v>0</v>
      </c>
      <c r="L600" s="849">
        <f>IFERROR(VLOOKUP($D600,Listen!$F$3:$H$39,2,0),0)</f>
        <v>0</v>
      </c>
      <c r="M600" s="849">
        <f>IFERROR(VLOOKUP($D600,Listen!$F$3:$H$39,3,0),0)</f>
        <v>0</v>
      </c>
      <c r="N600" s="1115">
        <f t="shared" si="99"/>
        <v>0</v>
      </c>
      <c r="O600" s="1115">
        <f t="shared" si="107"/>
        <v>0</v>
      </c>
      <c r="P600" s="1115">
        <f t="shared" si="107"/>
        <v>0</v>
      </c>
      <c r="Q600" s="1115">
        <f t="shared" si="107"/>
        <v>0</v>
      </c>
      <c r="R600" s="1115">
        <f t="shared" si="107"/>
        <v>0</v>
      </c>
      <c r="S600" s="1115">
        <f t="shared" si="107"/>
        <v>0</v>
      </c>
      <c r="T600" s="1115">
        <f t="shared" si="107"/>
        <v>0</v>
      </c>
      <c r="U600" s="851">
        <f t="shared" si="104"/>
        <v>0</v>
      </c>
      <c r="V600" s="852">
        <f>IF(E600='A. Allgemeine Informationen'!$D$14,$K600-W600,HLOOKUP('A. Allgemeine Informationen'!$D$14-1,$X$5:$AD$2005,ROW(E600)-4,FALSE)-$W600)</f>
        <v>0</v>
      </c>
      <c r="W600" s="851">
        <f>HLOOKUP('A. Allgemeine Informationen'!$D$14,$X$5:$AD$2005,ROW(E600)-4,FALSE)</f>
        <v>0</v>
      </c>
      <c r="X600" s="851">
        <f t="shared" si="100"/>
        <v>0</v>
      </c>
      <c r="Y600" s="851">
        <f t="shared" si="106"/>
        <v>0</v>
      </c>
      <c r="Z600" s="851">
        <f t="shared" si="106"/>
        <v>0</v>
      </c>
      <c r="AA600" s="851">
        <f t="shared" si="106"/>
        <v>0</v>
      </c>
      <c r="AB600" s="851">
        <f t="shared" si="105"/>
        <v>0</v>
      </c>
      <c r="AC600" s="851">
        <f t="shared" si="105"/>
        <v>0</v>
      </c>
      <c r="AD600" s="853">
        <f t="shared" si="105"/>
        <v>0</v>
      </c>
    </row>
    <row r="601" spans="2:30" s="971" customFormat="1" ht="15" customHeight="1" x14ac:dyDescent="0.2">
      <c r="B601" s="840"/>
      <c r="C601" s="970" t="str">
        <f>IF(B601="","",VLOOKUP(B601,'E8. KKauf_Berechnung'!$B$11:$D$140,2,0))</f>
        <v/>
      </c>
      <c r="D601" s="841"/>
      <c r="E601" s="842"/>
      <c r="F601" s="836"/>
      <c r="G601" s="836"/>
      <c r="H601" s="836"/>
      <c r="I601" s="843">
        <f t="shared" si="101"/>
        <v>0</v>
      </c>
      <c r="J601" s="836"/>
      <c r="K601" s="843">
        <f t="shared" si="102"/>
        <v>0</v>
      </c>
      <c r="L601" s="849">
        <f>IFERROR(VLOOKUP($D601,Listen!$F$3:$H$39,2,0),0)</f>
        <v>0</v>
      </c>
      <c r="M601" s="849">
        <f>IFERROR(VLOOKUP($D601,Listen!$F$3:$H$39,3,0),0)</f>
        <v>0</v>
      </c>
      <c r="N601" s="1115">
        <f t="shared" si="99"/>
        <v>0</v>
      </c>
      <c r="O601" s="1115">
        <f t="shared" si="107"/>
        <v>0</v>
      </c>
      <c r="P601" s="1115">
        <f t="shared" si="107"/>
        <v>0</v>
      </c>
      <c r="Q601" s="1115">
        <f t="shared" si="107"/>
        <v>0</v>
      </c>
      <c r="R601" s="1115">
        <f t="shared" si="107"/>
        <v>0</v>
      </c>
      <c r="S601" s="1115">
        <f t="shared" si="107"/>
        <v>0</v>
      </c>
      <c r="T601" s="1115">
        <f t="shared" si="107"/>
        <v>0</v>
      </c>
      <c r="U601" s="851">
        <f t="shared" si="104"/>
        <v>0</v>
      </c>
      <c r="V601" s="852">
        <f>IF(E601='A. Allgemeine Informationen'!$D$14,$K601-W601,HLOOKUP('A. Allgemeine Informationen'!$D$14-1,$X$5:$AD$2005,ROW(E601)-4,FALSE)-$W601)</f>
        <v>0</v>
      </c>
      <c r="W601" s="851">
        <f>HLOOKUP('A. Allgemeine Informationen'!$D$14,$X$5:$AD$2005,ROW(E601)-4,FALSE)</f>
        <v>0</v>
      </c>
      <c r="X601" s="851">
        <f t="shared" si="100"/>
        <v>0</v>
      </c>
      <c r="Y601" s="851">
        <f t="shared" si="106"/>
        <v>0</v>
      </c>
      <c r="Z601" s="851">
        <f t="shared" si="106"/>
        <v>0</v>
      </c>
      <c r="AA601" s="851">
        <f t="shared" si="106"/>
        <v>0</v>
      </c>
      <c r="AB601" s="851">
        <f t="shared" si="105"/>
        <v>0</v>
      </c>
      <c r="AC601" s="851">
        <f t="shared" si="105"/>
        <v>0</v>
      </c>
      <c r="AD601" s="853">
        <f t="shared" si="105"/>
        <v>0</v>
      </c>
    </row>
    <row r="602" spans="2:30" s="971" customFormat="1" ht="15" customHeight="1" x14ac:dyDescent="0.2">
      <c r="B602" s="840"/>
      <c r="C602" s="970" t="str">
        <f>IF(B602="","",VLOOKUP(B602,'E8. KKauf_Berechnung'!$B$11:$D$140,2,0))</f>
        <v/>
      </c>
      <c r="D602" s="841"/>
      <c r="E602" s="842"/>
      <c r="F602" s="836"/>
      <c r="G602" s="836"/>
      <c r="H602" s="836"/>
      <c r="I602" s="843">
        <f t="shared" si="101"/>
        <v>0</v>
      </c>
      <c r="J602" s="836"/>
      <c r="K602" s="843">
        <f t="shared" si="102"/>
        <v>0</v>
      </c>
      <c r="L602" s="849">
        <f>IFERROR(VLOOKUP($D602,Listen!$F$3:$H$39,2,0),0)</f>
        <v>0</v>
      </c>
      <c r="M602" s="849">
        <f>IFERROR(VLOOKUP($D602,Listen!$F$3:$H$39,3,0),0)</f>
        <v>0</v>
      </c>
      <c r="N602" s="1115">
        <f t="shared" si="99"/>
        <v>0</v>
      </c>
      <c r="O602" s="1115">
        <f t="shared" si="107"/>
        <v>0</v>
      </c>
      <c r="P602" s="1115">
        <f t="shared" si="107"/>
        <v>0</v>
      </c>
      <c r="Q602" s="1115">
        <f t="shared" si="107"/>
        <v>0</v>
      </c>
      <c r="R602" s="1115">
        <f t="shared" si="107"/>
        <v>0</v>
      </c>
      <c r="S602" s="1115">
        <f t="shared" si="107"/>
        <v>0</v>
      </c>
      <c r="T602" s="1115">
        <f t="shared" si="107"/>
        <v>0</v>
      </c>
      <c r="U602" s="851">
        <f t="shared" si="104"/>
        <v>0</v>
      </c>
      <c r="V602" s="852">
        <f>IF(E602='A. Allgemeine Informationen'!$D$14,$K602-W602,HLOOKUP('A. Allgemeine Informationen'!$D$14-1,$X$5:$AD$2005,ROW(E602)-4,FALSE)-$W602)</f>
        <v>0</v>
      </c>
      <c r="W602" s="851">
        <f>HLOOKUP('A. Allgemeine Informationen'!$D$14,$X$5:$AD$2005,ROW(E602)-4,FALSE)</f>
        <v>0</v>
      </c>
      <c r="X602" s="851">
        <f t="shared" si="100"/>
        <v>0</v>
      </c>
      <c r="Y602" s="851">
        <f t="shared" si="106"/>
        <v>0</v>
      </c>
      <c r="Z602" s="851">
        <f t="shared" si="106"/>
        <v>0</v>
      </c>
      <c r="AA602" s="851">
        <f t="shared" si="106"/>
        <v>0</v>
      </c>
      <c r="AB602" s="851">
        <f t="shared" si="105"/>
        <v>0</v>
      </c>
      <c r="AC602" s="851">
        <f t="shared" si="105"/>
        <v>0</v>
      </c>
      <c r="AD602" s="853">
        <f t="shared" si="105"/>
        <v>0</v>
      </c>
    </row>
    <row r="603" spans="2:30" s="971" customFormat="1" ht="15" customHeight="1" x14ac:dyDescent="0.2">
      <c r="B603" s="840"/>
      <c r="C603" s="970" t="str">
        <f>IF(B603="","",VLOOKUP(B603,'E8. KKauf_Berechnung'!$B$11:$D$140,2,0))</f>
        <v/>
      </c>
      <c r="D603" s="841"/>
      <c r="E603" s="842"/>
      <c r="F603" s="836"/>
      <c r="G603" s="836"/>
      <c r="H603" s="836"/>
      <c r="I603" s="843">
        <f t="shared" si="101"/>
        <v>0</v>
      </c>
      <c r="J603" s="836"/>
      <c r="K603" s="843">
        <f t="shared" si="102"/>
        <v>0</v>
      </c>
      <c r="L603" s="849">
        <f>IFERROR(VLOOKUP($D603,Listen!$F$3:$H$39,2,0),0)</f>
        <v>0</v>
      </c>
      <c r="M603" s="849">
        <f>IFERROR(VLOOKUP($D603,Listen!$F$3:$H$39,3,0),0)</f>
        <v>0</v>
      </c>
      <c r="N603" s="1115">
        <f t="shared" si="99"/>
        <v>0</v>
      </c>
      <c r="O603" s="1115">
        <f t="shared" si="107"/>
        <v>0</v>
      </c>
      <c r="P603" s="1115">
        <f t="shared" si="107"/>
        <v>0</v>
      </c>
      <c r="Q603" s="1115">
        <f t="shared" si="107"/>
        <v>0</v>
      </c>
      <c r="R603" s="1115">
        <f t="shared" si="107"/>
        <v>0</v>
      </c>
      <c r="S603" s="1115">
        <f t="shared" si="107"/>
        <v>0</v>
      </c>
      <c r="T603" s="1115">
        <f t="shared" si="107"/>
        <v>0</v>
      </c>
      <c r="U603" s="851">
        <f t="shared" si="104"/>
        <v>0</v>
      </c>
      <c r="V603" s="852">
        <f>IF(E603='A. Allgemeine Informationen'!$D$14,$K603-W603,HLOOKUP('A. Allgemeine Informationen'!$D$14-1,$X$5:$AD$2005,ROW(E603)-4,FALSE)-$W603)</f>
        <v>0</v>
      </c>
      <c r="W603" s="851">
        <f>HLOOKUP('A. Allgemeine Informationen'!$D$14,$X$5:$AD$2005,ROW(E603)-4,FALSE)</f>
        <v>0</v>
      </c>
      <c r="X603" s="851">
        <f t="shared" si="100"/>
        <v>0</v>
      </c>
      <c r="Y603" s="851">
        <f t="shared" si="106"/>
        <v>0</v>
      </c>
      <c r="Z603" s="851">
        <f t="shared" si="106"/>
        <v>0</v>
      </c>
      <c r="AA603" s="851">
        <f t="shared" si="106"/>
        <v>0</v>
      </c>
      <c r="AB603" s="851">
        <f t="shared" si="105"/>
        <v>0</v>
      </c>
      <c r="AC603" s="851">
        <f t="shared" si="105"/>
        <v>0</v>
      </c>
      <c r="AD603" s="853">
        <f t="shared" si="105"/>
        <v>0</v>
      </c>
    </row>
    <row r="604" spans="2:30" s="971" customFormat="1" ht="15" customHeight="1" x14ac:dyDescent="0.2">
      <c r="B604" s="840"/>
      <c r="C604" s="970" t="str">
        <f>IF(B604="","",VLOOKUP(B604,'E8. KKauf_Berechnung'!$B$11:$D$140,2,0))</f>
        <v/>
      </c>
      <c r="D604" s="841"/>
      <c r="E604" s="842"/>
      <c r="F604" s="836"/>
      <c r="G604" s="836"/>
      <c r="H604" s="836"/>
      <c r="I604" s="843">
        <f t="shared" si="101"/>
        <v>0</v>
      </c>
      <c r="J604" s="836"/>
      <c r="K604" s="843">
        <f t="shared" si="102"/>
        <v>0</v>
      </c>
      <c r="L604" s="849">
        <f>IFERROR(VLOOKUP($D604,Listen!$F$3:$H$39,2,0),0)</f>
        <v>0</v>
      </c>
      <c r="M604" s="849">
        <f>IFERROR(VLOOKUP($D604,Listen!$F$3:$H$39,3,0),0)</f>
        <v>0</v>
      </c>
      <c r="N604" s="1115">
        <f t="shared" si="99"/>
        <v>0</v>
      </c>
      <c r="O604" s="1115">
        <f t="shared" si="107"/>
        <v>0</v>
      </c>
      <c r="P604" s="1115">
        <f t="shared" si="107"/>
        <v>0</v>
      </c>
      <c r="Q604" s="1115">
        <f t="shared" si="107"/>
        <v>0</v>
      </c>
      <c r="R604" s="1115">
        <f t="shared" si="107"/>
        <v>0</v>
      </c>
      <c r="S604" s="1115">
        <f t="shared" si="107"/>
        <v>0</v>
      </c>
      <c r="T604" s="1115">
        <f t="shared" si="107"/>
        <v>0</v>
      </c>
      <c r="U604" s="851">
        <f t="shared" si="104"/>
        <v>0</v>
      </c>
      <c r="V604" s="852">
        <f>IF(E604='A. Allgemeine Informationen'!$D$14,$K604-W604,HLOOKUP('A. Allgemeine Informationen'!$D$14-1,$X$5:$AD$2005,ROW(E604)-4,FALSE)-$W604)</f>
        <v>0</v>
      </c>
      <c r="W604" s="851">
        <f>HLOOKUP('A. Allgemeine Informationen'!$D$14,$X$5:$AD$2005,ROW(E604)-4,FALSE)</f>
        <v>0</v>
      </c>
      <c r="X604" s="851">
        <f t="shared" si="100"/>
        <v>0</v>
      </c>
      <c r="Y604" s="851">
        <f t="shared" si="106"/>
        <v>0</v>
      </c>
      <c r="Z604" s="851">
        <f t="shared" si="106"/>
        <v>0</v>
      </c>
      <c r="AA604" s="851">
        <f t="shared" si="106"/>
        <v>0</v>
      </c>
      <c r="AB604" s="851">
        <f t="shared" si="105"/>
        <v>0</v>
      </c>
      <c r="AC604" s="851">
        <f t="shared" si="105"/>
        <v>0</v>
      </c>
      <c r="AD604" s="853">
        <f t="shared" si="105"/>
        <v>0</v>
      </c>
    </row>
    <row r="605" spans="2:30" s="971" customFormat="1" ht="15" customHeight="1" x14ac:dyDescent="0.2">
      <c r="B605" s="840"/>
      <c r="C605" s="970" t="str">
        <f>IF(B605="","",VLOOKUP(B605,'E8. KKauf_Berechnung'!$B$11:$D$140,2,0))</f>
        <v/>
      </c>
      <c r="D605" s="841"/>
      <c r="E605" s="842"/>
      <c r="F605" s="836"/>
      <c r="G605" s="836"/>
      <c r="H605" s="836"/>
      <c r="I605" s="843">
        <f t="shared" si="101"/>
        <v>0</v>
      </c>
      <c r="J605" s="836"/>
      <c r="K605" s="843">
        <f t="shared" si="102"/>
        <v>0</v>
      </c>
      <c r="L605" s="849">
        <f>IFERROR(VLOOKUP($D605,Listen!$F$3:$H$39,2,0),0)</f>
        <v>0</v>
      </c>
      <c r="M605" s="849">
        <f>IFERROR(VLOOKUP($D605,Listen!$F$3:$H$39,3,0),0)</f>
        <v>0</v>
      </c>
      <c r="N605" s="1115">
        <f t="shared" si="99"/>
        <v>0</v>
      </c>
      <c r="O605" s="1115">
        <f t="shared" si="107"/>
        <v>0</v>
      </c>
      <c r="P605" s="1115">
        <f t="shared" si="107"/>
        <v>0</v>
      </c>
      <c r="Q605" s="1115">
        <f t="shared" si="107"/>
        <v>0</v>
      </c>
      <c r="R605" s="1115">
        <f t="shared" si="107"/>
        <v>0</v>
      </c>
      <c r="S605" s="1115">
        <f t="shared" si="107"/>
        <v>0</v>
      </c>
      <c r="T605" s="1115">
        <f t="shared" si="107"/>
        <v>0</v>
      </c>
      <c r="U605" s="851">
        <f t="shared" si="104"/>
        <v>0</v>
      </c>
      <c r="V605" s="852">
        <f>IF(E605='A. Allgemeine Informationen'!$D$14,$K605-W605,HLOOKUP('A. Allgemeine Informationen'!$D$14-1,$X$5:$AD$2005,ROW(E605)-4,FALSE)-$W605)</f>
        <v>0</v>
      </c>
      <c r="W605" s="851">
        <f>HLOOKUP('A. Allgemeine Informationen'!$D$14,$X$5:$AD$2005,ROW(E605)-4,FALSE)</f>
        <v>0</v>
      </c>
      <c r="X605" s="851">
        <f t="shared" si="100"/>
        <v>0</v>
      </c>
      <c r="Y605" s="851">
        <f t="shared" si="106"/>
        <v>0</v>
      </c>
      <c r="Z605" s="851">
        <f t="shared" si="106"/>
        <v>0</v>
      </c>
      <c r="AA605" s="851">
        <f t="shared" si="106"/>
        <v>0</v>
      </c>
      <c r="AB605" s="851">
        <f t="shared" si="105"/>
        <v>0</v>
      </c>
      <c r="AC605" s="851">
        <f t="shared" si="105"/>
        <v>0</v>
      </c>
      <c r="AD605" s="853">
        <f t="shared" si="105"/>
        <v>0</v>
      </c>
    </row>
    <row r="606" spans="2:30" s="971" customFormat="1" ht="15" customHeight="1" x14ac:dyDescent="0.2">
      <c r="B606" s="840"/>
      <c r="C606" s="970" t="str">
        <f>IF(B606="","",VLOOKUP(B606,'E8. KKauf_Berechnung'!$B$11:$D$140,2,0))</f>
        <v/>
      </c>
      <c r="D606" s="841"/>
      <c r="E606" s="842"/>
      <c r="F606" s="836"/>
      <c r="G606" s="836"/>
      <c r="H606" s="836"/>
      <c r="I606" s="843">
        <f t="shared" si="101"/>
        <v>0</v>
      </c>
      <c r="J606" s="836"/>
      <c r="K606" s="843">
        <f t="shared" si="102"/>
        <v>0</v>
      </c>
      <c r="L606" s="849">
        <f>IFERROR(VLOOKUP($D606,Listen!$F$3:$H$39,2,0),0)</f>
        <v>0</v>
      </c>
      <c r="M606" s="849">
        <f>IFERROR(VLOOKUP($D606,Listen!$F$3:$H$39,3,0),0)</f>
        <v>0</v>
      </c>
      <c r="N606" s="1115">
        <f t="shared" si="99"/>
        <v>0</v>
      </c>
      <c r="O606" s="1115">
        <f t="shared" si="107"/>
        <v>0</v>
      </c>
      <c r="P606" s="1115">
        <f t="shared" si="107"/>
        <v>0</v>
      </c>
      <c r="Q606" s="1115">
        <f t="shared" si="107"/>
        <v>0</v>
      </c>
      <c r="R606" s="1115">
        <f t="shared" si="107"/>
        <v>0</v>
      </c>
      <c r="S606" s="1115">
        <f t="shared" si="107"/>
        <v>0</v>
      </c>
      <c r="T606" s="1115">
        <f t="shared" si="107"/>
        <v>0</v>
      </c>
      <c r="U606" s="851">
        <f t="shared" si="104"/>
        <v>0</v>
      </c>
      <c r="V606" s="852">
        <f>IF(E606='A. Allgemeine Informationen'!$D$14,$K606-W606,HLOOKUP('A. Allgemeine Informationen'!$D$14-1,$X$5:$AD$2005,ROW(E606)-4,FALSE)-$W606)</f>
        <v>0</v>
      </c>
      <c r="W606" s="851">
        <f>HLOOKUP('A. Allgemeine Informationen'!$D$14,$X$5:$AD$2005,ROW(E606)-4,FALSE)</f>
        <v>0</v>
      </c>
      <c r="X606" s="851">
        <f t="shared" si="100"/>
        <v>0</v>
      </c>
      <c r="Y606" s="851">
        <f t="shared" si="106"/>
        <v>0</v>
      </c>
      <c r="Z606" s="851">
        <f t="shared" si="106"/>
        <v>0</v>
      </c>
      <c r="AA606" s="851">
        <f t="shared" si="106"/>
        <v>0</v>
      </c>
      <c r="AB606" s="851">
        <f t="shared" si="105"/>
        <v>0</v>
      </c>
      <c r="AC606" s="851">
        <f t="shared" si="105"/>
        <v>0</v>
      </c>
      <c r="AD606" s="853">
        <f t="shared" si="105"/>
        <v>0</v>
      </c>
    </row>
    <row r="607" spans="2:30" s="971" customFormat="1" ht="15" customHeight="1" x14ac:dyDescent="0.2">
      <c r="B607" s="840"/>
      <c r="C607" s="970" t="str">
        <f>IF(B607="","",VLOOKUP(B607,'E8. KKauf_Berechnung'!$B$11:$D$140,2,0))</f>
        <v/>
      </c>
      <c r="D607" s="841"/>
      <c r="E607" s="842"/>
      <c r="F607" s="836"/>
      <c r="G607" s="836"/>
      <c r="H607" s="836"/>
      <c r="I607" s="843">
        <f t="shared" si="101"/>
        <v>0</v>
      </c>
      <c r="J607" s="836"/>
      <c r="K607" s="843">
        <f t="shared" si="102"/>
        <v>0</v>
      </c>
      <c r="L607" s="849">
        <f>IFERROR(VLOOKUP($D607,Listen!$F$3:$H$39,2,0),0)</f>
        <v>0</v>
      </c>
      <c r="M607" s="849">
        <f>IFERROR(VLOOKUP($D607,Listen!$F$3:$H$39,3,0),0)</f>
        <v>0</v>
      </c>
      <c r="N607" s="1115">
        <f t="shared" si="99"/>
        <v>0</v>
      </c>
      <c r="O607" s="1115">
        <f t="shared" si="107"/>
        <v>0</v>
      </c>
      <c r="P607" s="1115">
        <f t="shared" si="107"/>
        <v>0</v>
      </c>
      <c r="Q607" s="1115">
        <f t="shared" si="107"/>
        <v>0</v>
      </c>
      <c r="R607" s="1115">
        <f t="shared" si="107"/>
        <v>0</v>
      </c>
      <c r="S607" s="1115">
        <f t="shared" si="107"/>
        <v>0</v>
      </c>
      <c r="T607" s="1115">
        <f t="shared" si="107"/>
        <v>0</v>
      </c>
      <c r="U607" s="851">
        <f t="shared" si="104"/>
        <v>0</v>
      </c>
      <c r="V607" s="852">
        <f>IF(E607='A. Allgemeine Informationen'!$D$14,$K607-W607,HLOOKUP('A. Allgemeine Informationen'!$D$14-1,$X$5:$AD$2005,ROW(E607)-4,FALSE)-$W607)</f>
        <v>0</v>
      </c>
      <c r="W607" s="851">
        <f>HLOOKUP('A. Allgemeine Informationen'!$D$14,$X$5:$AD$2005,ROW(E607)-4,FALSE)</f>
        <v>0</v>
      </c>
      <c r="X607" s="851">
        <f t="shared" si="100"/>
        <v>0</v>
      </c>
      <c r="Y607" s="851">
        <f t="shared" si="106"/>
        <v>0</v>
      </c>
      <c r="Z607" s="851">
        <f t="shared" si="106"/>
        <v>0</v>
      </c>
      <c r="AA607" s="851">
        <f t="shared" si="106"/>
        <v>0</v>
      </c>
      <c r="AB607" s="851">
        <f t="shared" si="105"/>
        <v>0</v>
      </c>
      <c r="AC607" s="851">
        <f t="shared" si="105"/>
        <v>0</v>
      </c>
      <c r="AD607" s="853">
        <f t="shared" si="105"/>
        <v>0</v>
      </c>
    </row>
    <row r="608" spans="2:30" s="971" customFormat="1" ht="15" customHeight="1" x14ac:dyDescent="0.2">
      <c r="B608" s="840"/>
      <c r="C608" s="970" t="str">
        <f>IF(B608="","",VLOOKUP(B608,'E8. KKauf_Berechnung'!$B$11:$D$140,2,0))</f>
        <v/>
      </c>
      <c r="D608" s="841"/>
      <c r="E608" s="842"/>
      <c r="F608" s="836"/>
      <c r="G608" s="836"/>
      <c r="H608" s="836"/>
      <c r="I608" s="843">
        <f t="shared" si="101"/>
        <v>0</v>
      </c>
      <c r="J608" s="836"/>
      <c r="K608" s="843">
        <f t="shared" si="102"/>
        <v>0</v>
      </c>
      <c r="L608" s="849">
        <f>IFERROR(VLOOKUP($D608,Listen!$F$3:$H$39,2,0),0)</f>
        <v>0</v>
      </c>
      <c r="M608" s="849">
        <f>IFERROR(VLOOKUP($D608,Listen!$F$3:$H$39,3,0),0)</f>
        <v>0</v>
      </c>
      <c r="N608" s="1115">
        <f t="shared" si="99"/>
        <v>0</v>
      </c>
      <c r="O608" s="1115">
        <f t="shared" si="107"/>
        <v>0</v>
      </c>
      <c r="P608" s="1115">
        <f t="shared" si="107"/>
        <v>0</v>
      </c>
      <c r="Q608" s="1115">
        <f t="shared" si="107"/>
        <v>0</v>
      </c>
      <c r="R608" s="1115">
        <f t="shared" si="107"/>
        <v>0</v>
      </c>
      <c r="S608" s="1115">
        <f t="shared" si="107"/>
        <v>0</v>
      </c>
      <c r="T608" s="1115">
        <f t="shared" si="107"/>
        <v>0</v>
      </c>
      <c r="U608" s="851">
        <f t="shared" si="104"/>
        <v>0</v>
      </c>
      <c r="V608" s="852">
        <f>IF(E608='A. Allgemeine Informationen'!$D$14,$K608-W608,HLOOKUP('A. Allgemeine Informationen'!$D$14-1,$X$5:$AD$2005,ROW(E608)-4,FALSE)-$W608)</f>
        <v>0</v>
      </c>
      <c r="W608" s="851">
        <f>HLOOKUP('A. Allgemeine Informationen'!$D$14,$X$5:$AD$2005,ROW(E608)-4,FALSE)</f>
        <v>0</v>
      </c>
      <c r="X608" s="851">
        <f t="shared" si="100"/>
        <v>0</v>
      </c>
      <c r="Y608" s="851">
        <f t="shared" si="106"/>
        <v>0</v>
      </c>
      <c r="Z608" s="851">
        <f t="shared" si="106"/>
        <v>0</v>
      </c>
      <c r="AA608" s="851">
        <f t="shared" si="106"/>
        <v>0</v>
      </c>
      <c r="AB608" s="851">
        <f t="shared" si="105"/>
        <v>0</v>
      </c>
      <c r="AC608" s="851">
        <f t="shared" si="105"/>
        <v>0</v>
      </c>
      <c r="AD608" s="853">
        <f t="shared" si="105"/>
        <v>0</v>
      </c>
    </row>
    <row r="609" spans="2:30" s="971" customFormat="1" ht="15" customHeight="1" x14ac:dyDescent="0.2">
      <c r="B609" s="840"/>
      <c r="C609" s="970" t="str">
        <f>IF(B609="","",VLOOKUP(B609,'E8. KKauf_Berechnung'!$B$11:$D$140,2,0))</f>
        <v/>
      </c>
      <c r="D609" s="841"/>
      <c r="E609" s="842"/>
      <c r="F609" s="836"/>
      <c r="G609" s="836"/>
      <c r="H609" s="836"/>
      <c r="I609" s="843">
        <f t="shared" si="101"/>
        <v>0</v>
      </c>
      <c r="J609" s="836"/>
      <c r="K609" s="843">
        <f t="shared" si="102"/>
        <v>0</v>
      </c>
      <c r="L609" s="849">
        <f>IFERROR(VLOOKUP($D609,Listen!$F$3:$H$39,2,0),0)</f>
        <v>0</v>
      </c>
      <c r="M609" s="849">
        <f>IFERROR(VLOOKUP($D609,Listen!$F$3:$H$39,3,0),0)</f>
        <v>0</v>
      </c>
      <c r="N609" s="1115">
        <f t="shared" si="99"/>
        <v>0</v>
      </c>
      <c r="O609" s="1115">
        <f t="shared" si="107"/>
        <v>0</v>
      </c>
      <c r="P609" s="1115">
        <f t="shared" si="107"/>
        <v>0</v>
      </c>
      <c r="Q609" s="1115">
        <f t="shared" si="107"/>
        <v>0</v>
      </c>
      <c r="R609" s="1115">
        <f t="shared" si="107"/>
        <v>0</v>
      </c>
      <c r="S609" s="1115">
        <f t="shared" si="107"/>
        <v>0</v>
      </c>
      <c r="T609" s="1115">
        <f t="shared" si="107"/>
        <v>0</v>
      </c>
      <c r="U609" s="851">
        <f t="shared" si="104"/>
        <v>0</v>
      </c>
      <c r="V609" s="852">
        <f>IF(E609='A. Allgemeine Informationen'!$D$14,$K609-W609,HLOOKUP('A. Allgemeine Informationen'!$D$14-1,$X$5:$AD$2005,ROW(E609)-4,FALSE)-$W609)</f>
        <v>0</v>
      </c>
      <c r="W609" s="851">
        <f>HLOOKUP('A. Allgemeine Informationen'!$D$14,$X$5:$AD$2005,ROW(E609)-4,FALSE)</f>
        <v>0</v>
      </c>
      <c r="X609" s="851">
        <f t="shared" si="100"/>
        <v>0</v>
      </c>
      <c r="Y609" s="851">
        <f t="shared" si="106"/>
        <v>0</v>
      </c>
      <c r="Z609" s="851">
        <f t="shared" si="106"/>
        <v>0</v>
      </c>
      <c r="AA609" s="851">
        <f t="shared" si="106"/>
        <v>0</v>
      </c>
      <c r="AB609" s="851">
        <f t="shared" si="105"/>
        <v>0</v>
      </c>
      <c r="AC609" s="851">
        <f t="shared" si="105"/>
        <v>0</v>
      </c>
      <c r="AD609" s="853">
        <f t="shared" si="105"/>
        <v>0</v>
      </c>
    </row>
    <row r="610" spans="2:30" s="971" customFormat="1" ht="15" customHeight="1" x14ac:dyDescent="0.2">
      <c r="B610" s="840"/>
      <c r="C610" s="970" t="str">
        <f>IF(B610="","",VLOOKUP(B610,'E8. KKauf_Berechnung'!$B$11:$D$140,2,0))</f>
        <v/>
      </c>
      <c r="D610" s="841"/>
      <c r="E610" s="842"/>
      <c r="F610" s="836"/>
      <c r="G610" s="836"/>
      <c r="H610" s="836"/>
      <c r="I610" s="843">
        <f t="shared" si="101"/>
        <v>0</v>
      </c>
      <c r="J610" s="836"/>
      <c r="K610" s="843">
        <f t="shared" si="102"/>
        <v>0</v>
      </c>
      <c r="L610" s="849">
        <f>IFERROR(VLOOKUP($D610,Listen!$F$3:$H$39,2,0),0)</f>
        <v>0</v>
      </c>
      <c r="M610" s="849">
        <f>IFERROR(VLOOKUP($D610,Listen!$F$3:$H$39,3,0),0)</f>
        <v>0</v>
      </c>
      <c r="N610" s="1115">
        <f t="shared" si="99"/>
        <v>0</v>
      </c>
      <c r="O610" s="1115">
        <f t="shared" si="107"/>
        <v>0</v>
      </c>
      <c r="P610" s="1115">
        <f t="shared" si="107"/>
        <v>0</v>
      </c>
      <c r="Q610" s="1115">
        <f t="shared" si="107"/>
        <v>0</v>
      </c>
      <c r="R610" s="1115">
        <f t="shared" si="107"/>
        <v>0</v>
      </c>
      <c r="S610" s="1115">
        <f t="shared" si="107"/>
        <v>0</v>
      </c>
      <c r="T610" s="1115">
        <f t="shared" si="107"/>
        <v>0</v>
      </c>
      <c r="U610" s="851">
        <f t="shared" si="104"/>
        <v>0</v>
      </c>
      <c r="V610" s="852">
        <f>IF(E610='A. Allgemeine Informationen'!$D$14,$K610-W610,HLOOKUP('A. Allgemeine Informationen'!$D$14-1,$X$5:$AD$2005,ROW(E610)-4,FALSE)-$W610)</f>
        <v>0</v>
      </c>
      <c r="W610" s="851">
        <f>HLOOKUP('A. Allgemeine Informationen'!$D$14,$X$5:$AD$2005,ROW(E610)-4,FALSE)</f>
        <v>0</v>
      </c>
      <c r="X610" s="851">
        <f t="shared" si="100"/>
        <v>0</v>
      </c>
      <c r="Y610" s="851">
        <f t="shared" si="106"/>
        <v>0</v>
      </c>
      <c r="Z610" s="851">
        <f t="shared" si="106"/>
        <v>0</v>
      </c>
      <c r="AA610" s="851">
        <f t="shared" si="106"/>
        <v>0</v>
      </c>
      <c r="AB610" s="851">
        <f t="shared" si="105"/>
        <v>0</v>
      </c>
      <c r="AC610" s="851">
        <f t="shared" si="105"/>
        <v>0</v>
      </c>
      <c r="AD610" s="853">
        <f t="shared" si="105"/>
        <v>0</v>
      </c>
    </row>
    <row r="611" spans="2:30" s="971" customFormat="1" ht="15" customHeight="1" x14ac:dyDescent="0.2">
      <c r="B611" s="840"/>
      <c r="C611" s="970" t="str">
        <f>IF(B611="","",VLOOKUP(B611,'E8. KKauf_Berechnung'!$B$11:$D$140,2,0))</f>
        <v/>
      </c>
      <c r="D611" s="841"/>
      <c r="E611" s="842"/>
      <c r="F611" s="836"/>
      <c r="G611" s="836"/>
      <c r="H611" s="836"/>
      <c r="I611" s="843">
        <f t="shared" si="101"/>
        <v>0</v>
      </c>
      <c r="J611" s="836"/>
      <c r="K611" s="843">
        <f t="shared" si="102"/>
        <v>0</v>
      </c>
      <c r="L611" s="849">
        <f>IFERROR(VLOOKUP($D611,Listen!$F$3:$H$39,2,0),0)</f>
        <v>0</v>
      </c>
      <c r="M611" s="849">
        <f>IFERROR(VLOOKUP($D611,Listen!$F$3:$H$39,3,0),0)</f>
        <v>0</v>
      </c>
      <c r="N611" s="1115">
        <f t="shared" si="99"/>
        <v>0</v>
      </c>
      <c r="O611" s="1115">
        <f t="shared" si="107"/>
        <v>0</v>
      </c>
      <c r="P611" s="1115">
        <f t="shared" si="107"/>
        <v>0</v>
      </c>
      <c r="Q611" s="1115">
        <f t="shared" si="107"/>
        <v>0</v>
      </c>
      <c r="R611" s="1115">
        <f t="shared" si="107"/>
        <v>0</v>
      </c>
      <c r="S611" s="1115">
        <f t="shared" si="107"/>
        <v>0</v>
      </c>
      <c r="T611" s="1115">
        <f t="shared" si="107"/>
        <v>0</v>
      </c>
      <c r="U611" s="851">
        <f t="shared" si="104"/>
        <v>0</v>
      </c>
      <c r="V611" s="852">
        <f>IF(E611='A. Allgemeine Informationen'!$D$14,$K611-W611,HLOOKUP('A. Allgemeine Informationen'!$D$14-1,$X$5:$AD$2005,ROW(E611)-4,FALSE)-$W611)</f>
        <v>0</v>
      </c>
      <c r="W611" s="851">
        <f>HLOOKUP('A. Allgemeine Informationen'!$D$14,$X$5:$AD$2005,ROW(E611)-4,FALSE)</f>
        <v>0</v>
      </c>
      <c r="X611" s="851">
        <f t="shared" si="100"/>
        <v>0</v>
      </c>
      <c r="Y611" s="851">
        <f t="shared" si="106"/>
        <v>0</v>
      </c>
      <c r="Z611" s="851">
        <f t="shared" si="106"/>
        <v>0</v>
      </c>
      <c r="AA611" s="851">
        <f t="shared" si="106"/>
        <v>0</v>
      </c>
      <c r="AB611" s="851">
        <f t="shared" si="105"/>
        <v>0</v>
      </c>
      <c r="AC611" s="851">
        <f t="shared" si="105"/>
        <v>0</v>
      </c>
      <c r="AD611" s="853">
        <f t="shared" si="105"/>
        <v>0</v>
      </c>
    </row>
    <row r="612" spans="2:30" s="971" customFormat="1" ht="15" customHeight="1" x14ac:dyDescent="0.2">
      <c r="B612" s="840"/>
      <c r="C612" s="970" t="str">
        <f>IF(B612="","",VLOOKUP(B612,'E8. KKauf_Berechnung'!$B$11:$D$140,2,0))</f>
        <v/>
      </c>
      <c r="D612" s="841"/>
      <c r="E612" s="842"/>
      <c r="F612" s="836"/>
      <c r="G612" s="836"/>
      <c r="H612" s="836"/>
      <c r="I612" s="843">
        <f t="shared" si="101"/>
        <v>0</v>
      </c>
      <c r="J612" s="836"/>
      <c r="K612" s="843">
        <f t="shared" si="102"/>
        <v>0</v>
      </c>
      <c r="L612" s="849">
        <f>IFERROR(VLOOKUP($D612,Listen!$F$3:$H$39,2,0),0)</f>
        <v>0</v>
      </c>
      <c r="M612" s="849">
        <f>IFERROR(VLOOKUP($D612,Listen!$F$3:$H$39,3,0),0)</f>
        <v>0</v>
      </c>
      <c r="N612" s="1115">
        <f t="shared" si="99"/>
        <v>0</v>
      </c>
      <c r="O612" s="1115">
        <f t="shared" si="107"/>
        <v>0</v>
      </c>
      <c r="P612" s="1115">
        <f t="shared" si="107"/>
        <v>0</v>
      </c>
      <c r="Q612" s="1115">
        <f t="shared" si="107"/>
        <v>0</v>
      </c>
      <c r="R612" s="1115">
        <f t="shared" si="107"/>
        <v>0</v>
      </c>
      <c r="S612" s="1115">
        <f t="shared" si="107"/>
        <v>0</v>
      </c>
      <c r="T612" s="1115">
        <f t="shared" si="107"/>
        <v>0</v>
      </c>
      <c r="U612" s="851">
        <f t="shared" si="104"/>
        <v>0</v>
      </c>
      <c r="V612" s="852">
        <f>IF(E612='A. Allgemeine Informationen'!$D$14,$K612-W612,HLOOKUP('A. Allgemeine Informationen'!$D$14-1,$X$5:$AD$2005,ROW(E612)-4,FALSE)-$W612)</f>
        <v>0</v>
      </c>
      <c r="W612" s="851">
        <f>HLOOKUP('A. Allgemeine Informationen'!$D$14,$X$5:$AD$2005,ROW(E612)-4,FALSE)</f>
        <v>0</v>
      </c>
      <c r="X612" s="851">
        <f t="shared" si="100"/>
        <v>0</v>
      </c>
      <c r="Y612" s="851">
        <f t="shared" si="106"/>
        <v>0</v>
      </c>
      <c r="Z612" s="851">
        <f t="shared" si="106"/>
        <v>0</v>
      </c>
      <c r="AA612" s="851">
        <f t="shared" si="106"/>
        <v>0</v>
      </c>
      <c r="AB612" s="851">
        <f t="shared" si="105"/>
        <v>0</v>
      </c>
      <c r="AC612" s="851">
        <f t="shared" si="105"/>
        <v>0</v>
      </c>
      <c r="AD612" s="853">
        <f t="shared" si="105"/>
        <v>0</v>
      </c>
    </row>
    <row r="613" spans="2:30" s="971" customFormat="1" ht="15" customHeight="1" x14ac:dyDescent="0.2">
      <c r="B613" s="840"/>
      <c r="C613" s="970" t="str">
        <f>IF(B613="","",VLOOKUP(B613,'E8. KKauf_Berechnung'!$B$11:$D$140,2,0))</f>
        <v/>
      </c>
      <c r="D613" s="841"/>
      <c r="E613" s="842"/>
      <c r="F613" s="836"/>
      <c r="G613" s="836"/>
      <c r="H613" s="836"/>
      <c r="I613" s="843">
        <f t="shared" si="101"/>
        <v>0</v>
      </c>
      <c r="J613" s="836"/>
      <c r="K613" s="843">
        <f t="shared" si="102"/>
        <v>0</v>
      </c>
      <c r="L613" s="849">
        <f>IFERROR(VLOOKUP($D613,Listen!$F$3:$H$39,2,0),0)</f>
        <v>0</v>
      </c>
      <c r="M613" s="849">
        <f>IFERROR(VLOOKUP($D613,Listen!$F$3:$H$39,3,0),0)</f>
        <v>0</v>
      </c>
      <c r="N613" s="1115">
        <f t="shared" si="99"/>
        <v>0</v>
      </c>
      <c r="O613" s="1115">
        <f t="shared" si="107"/>
        <v>0</v>
      </c>
      <c r="P613" s="1115">
        <f t="shared" si="107"/>
        <v>0</v>
      </c>
      <c r="Q613" s="1115">
        <f t="shared" si="107"/>
        <v>0</v>
      </c>
      <c r="R613" s="1115">
        <f t="shared" si="107"/>
        <v>0</v>
      </c>
      <c r="S613" s="1115">
        <f t="shared" si="107"/>
        <v>0</v>
      </c>
      <c r="T613" s="1115">
        <f t="shared" si="107"/>
        <v>0</v>
      </c>
      <c r="U613" s="851">
        <f t="shared" si="104"/>
        <v>0</v>
      </c>
      <c r="V613" s="852">
        <f>IF(E613='A. Allgemeine Informationen'!$D$14,$K613-W613,HLOOKUP('A. Allgemeine Informationen'!$D$14-1,$X$5:$AD$2005,ROW(E613)-4,FALSE)-$W613)</f>
        <v>0</v>
      </c>
      <c r="W613" s="851">
        <f>HLOOKUP('A. Allgemeine Informationen'!$D$14,$X$5:$AD$2005,ROW(E613)-4,FALSE)</f>
        <v>0</v>
      </c>
      <c r="X613" s="851">
        <f t="shared" si="100"/>
        <v>0</v>
      </c>
      <c r="Y613" s="851">
        <f t="shared" si="106"/>
        <v>0</v>
      </c>
      <c r="Z613" s="851">
        <f t="shared" si="106"/>
        <v>0</v>
      </c>
      <c r="AA613" s="851">
        <f t="shared" si="106"/>
        <v>0</v>
      </c>
      <c r="AB613" s="851">
        <f t="shared" si="105"/>
        <v>0</v>
      </c>
      <c r="AC613" s="851">
        <f t="shared" si="105"/>
        <v>0</v>
      </c>
      <c r="AD613" s="853">
        <f t="shared" si="105"/>
        <v>0</v>
      </c>
    </row>
    <row r="614" spans="2:30" s="971" customFormat="1" ht="15" customHeight="1" x14ac:dyDescent="0.2">
      <c r="B614" s="840"/>
      <c r="C614" s="970" t="str">
        <f>IF(B614="","",VLOOKUP(B614,'E8. KKauf_Berechnung'!$B$11:$D$140,2,0))</f>
        <v/>
      </c>
      <c r="D614" s="841"/>
      <c r="E614" s="842"/>
      <c r="F614" s="836"/>
      <c r="G614" s="836"/>
      <c r="H614" s="836"/>
      <c r="I614" s="843">
        <f t="shared" si="101"/>
        <v>0</v>
      </c>
      <c r="J614" s="836"/>
      <c r="K614" s="843">
        <f t="shared" si="102"/>
        <v>0</v>
      </c>
      <c r="L614" s="849">
        <f>IFERROR(VLOOKUP($D614,Listen!$F$3:$H$39,2,0),0)</f>
        <v>0</v>
      </c>
      <c r="M614" s="849">
        <f>IFERROR(VLOOKUP($D614,Listen!$F$3:$H$39,3,0),0)</f>
        <v>0</v>
      </c>
      <c r="N614" s="1115">
        <f t="shared" si="99"/>
        <v>0</v>
      </c>
      <c r="O614" s="1115">
        <f t="shared" si="107"/>
        <v>0</v>
      </c>
      <c r="P614" s="1115">
        <f t="shared" si="107"/>
        <v>0</v>
      </c>
      <c r="Q614" s="1115">
        <f t="shared" si="107"/>
        <v>0</v>
      </c>
      <c r="R614" s="1115">
        <f t="shared" si="107"/>
        <v>0</v>
      </c>
      <c r="S614" s="1115">
        <f t="shared" si="107"/>
        <v>0</v>
      </c>
      <c r="T614" s="1115">
        <f t="shared" si="107"/>
        <v>0</v>
      </c>
      <c r="U614" s="851">
        <f t="shared" si="104"/>
        <v>0</v>
      </c>
      <c r="V614" s="852">
        <f>IF(E614='A. Allgemeine Informationen'!$D$14,$K614-W614,HLOOKUP('A. Allgemeine Informationen'!$D$14-1,$X$5:$AD$2005,ROW(E614)-4,FALSE)-$W614)</f>
        <v>0</v>
      </c>
      <c r="W614" s="851">
        <f>HLOOKUP('A. Allgemeine Informationen'!$D$14,$X$5:$AD$2005,ROW(E614)-4,FALSE)</f>
        <v>0</v>
      </c>
      <c r="X614" s="851">
        <f t="shared" si="100"/>
        <v>0</v>
      </c>
      <c r="Y614" s="851">
        <f t="shared" si="106"/>
        <v>0</v>
      </c>
      <c r="Z614" s="851">
        <f t="shared" si="106"/>
        <v>0</v>
      </c>
      <c r="AA614" s="851">
        <f t="shared" si="106"/>
        <v>0</v>
      </c>
      <c r="AB614" s="851">
        <f t="shared" si="105"/>
        <v>0</v>
      </c>
      <c r="AC614" s="851">
        <f t="shared" si="105"/>
        <v>0</v>
      </c>
      <c r="AD614" s="853">
        <f t="shared" si="105"/>
        <v>0</v>
      </c>
    </row>
    <row r="615" spans="2:30" s="971" customFormat="1" ht="15" customHeight="1" x14ac:dyDescent="0.2">
      <c r="B615" s="840"/>
      <c r="C615" s="970" t="str">
        <f>IF(B615="","",VLOOKUP(B615,'E8. KKauf_Berechnung'!$B$11:$D$140,2,0))</f>
        <v/>
      </c>
      <c r="D615" s="841"/>
      <c r="E615" s="842"/>
      <c r="F615" s="836"/>
      <c r="G615" s="836"/>
      <c r="H615" s="836"/>
      <c r="I615" s="843">
        <f t="shared" si="101"/>
        <v>0</v>
      </c>
      <c r="J615" s="836"/>
      <c r="K615" s="843">
        <f t="shared" si="102"/>
        <v>0</v>
      </c>
      <c r="L615" s="849">
        <f>IFERROR(VLOOKUP($D615,Listen!$F$3:$H$39,2,0),0)</f>
        <v>0</v>
      </c>
      <c r="M615" s="849">
        <f>IFERROR(VLOOKUP($D615,Listen!$F$3:$H$39,3,0),0)</f>
        <v>0</v>
      </c>
      <c r="N615" s="1115">
        <f t="shared" si="99"/>
        <v>0</v>
      </c>
      <c r="O615" s="1115">
        <f t="shared" ref="O615:T630" si="108">N615</f>
        <v>0</v>
      </c>
      <c r="P615" s="1115">
        <f t="shared" si="108"/>
        <v>0</v>
      </c>
      <c r="Q615" s="1115">
        <f t="shared" si="108"/>
        <v>0</v>
      </c>
      <c r="R615" s="1115">
        <f t="shared" si="108"/>
        <v>0</v>
      </c>
      <c r="S615" s="1115">
        <f t="shared" si="108"/>
        <v>0</v>
      </c>
      <c r="T615" s="1115">
        <f t="shared" si="108"/>
        <v>0</v>
      </c>
      <c r="U615" s="851">
        <f t="shared" si="104"/>
        <v>0</v>
      </c>
      <c r="V615" s="852">
        <f>IF(E615='A. Allgemeine Informationen'!$D$14,$K615-W615,HLOOKUP('A. Allgemeine Informationen'!$D$14-1,$X$5:$AD$2005,ROW(E615)-4,FALSE)-$W615)</f>
        <v>0</v>
      </c>
      <c r="W615" s="851">
        <f>HLOOKUP('A. Allgemeine Informationen'!$D$14,$X$5:$AD$2005,ROW(E615)-4,FALSE)</f>
        <v>0</v>
      </c>
      <c r="X615" s="851">
        <f t="shared" si="100"/>
        <v>0</v>
      </c>
      <c r="Y615" s="851">
        <f t="shared" si="106"/>
        <v>0</v>
      </c>
      <c r="Z615" s="851">
        <f t="shared" si="106"/>
        <v>0</v>
      </c>
      <c r="AA615" s="851">
        <f t="shared" si="106"/>
        <v>0</v>
      </c>
      <c r="AB615" s="851">
        <f t="shared" si="105"/>
        <v>0</v>
      </c>
      <c r="AC615" s="851">
        <f t="shared" si="105"/>
        <v>0</v>
      </c>
      <c r="AD615" s="853">
        <f t="shared" si="105"/>
        <v>0</v>
      </c>
    </row>
    <row r="616" spans="2:30" s="971" customFormat="1" ht="15" customHeight="1" x14ac:dyDescent="0.2">
      <c r="B616" s="840"/>
      <c r="C616" s="970" t="str">
        <f>IF(B616="","",VLOOKUP(B616,'E8. KKauf_Berechnung'!$B$11:$D$140,2,0))</f>
        <v/>
      </c>
      <c r="D616" s="841"/>
      <c r="E616" s="842"/>
      <c r="F616" s="836"/>
      <c r="G616" s="836"/>
      <c r="H616" s="836"/>
      <c r="I616" s="843">
        <f t="shared" si="101"/>
        <v>0</v>
      </c>
      <c r="J616" s="836"/>
      <c r="K616" s="843">
        <f t="shared" si="102"/>
        <v>0</v>
      </c>
      <c r="L616" s="849">
        <f>IFERROR(VLOOKUP($D616,Listen!$F$3:$H$39,2,0),0)</f>
        <v>0</v>
      </c>
      <c r="M616" s="849">
        <f>IFERROR(VLOOKUP($D616,Listen!$F$3:$H$39,3,0),0)</f>
        <v>0</v>
      </c>
      <c r="N616" s="1115">
        <f t="shared" si="99"/>
        <v>0</v>
      </c>
      <c r="O616" s="1115">
        <f t="shared" si="108"/>
        <v>0</v>
      </c>
      <c r="P616" s="1115">
        <f t="shared" si="108"/>
        <v>0</v>
      </c>
      <c r="Q616" s="1115">
        <f t="shared" si="108"/>
        <v>0</v>
      </c>
      <c r="R616" s="1115">
        <f t="shared" si="108"/>
        <v>0</v>
      </c>
      <c r="S616" s="1115">
        <f t="shared" si="108"/>
        <v>0</v>
      </c>
      <c r="T616" s="1115">
        <f t="shared" si="108"/>
        <v>0</v>
      </c>
      <c r="U616" s="851">
        <f t="shared" si="104"/>
        <v>0</v>
      </c>
      <c r="V616" s="852">
        <f>IF(E616='A. Allgemeine Informationen'!$D$14,$K616-W616,HLOOKUP('A. Allgemeine Informationen'!$D$14-1,$X$5:$AD$2005,ROW(E616)-4,FALSE)-$W616)</f>
        <v>0</v>
      </c>
      <c r="W616" s="851">
        <f>HLOOKUP('A. Allgemeine Informationen'!$D$14,$X$5:$AD$2005,ROW(E616)-4,FALSE)</f>
        <v>0</v>
      </c>
      <c r="X616" s="851">
        <f t="shared" si="100"/>
        <v>0</v>
      </c>
      <c r="Y616" s="851">
        <f t="shared" si="106"/>
        <v>0</v>
      </c>
      <c r="Z616" s="851">
        <f t="shared" si="106"/>
        <v>0</v>
      </c>
      <c r="AA616" s="851">
        <f t="shared" si="106"/>
        <v>0</v>
      </c>
      <c r="AB616" s="851">
        <f t="shared" si="105"/>
        <v>0</v>
      </c>
      <c r="AC616" s="851">
        <f t="shared" si="105"/>
        <v>0</v>
      </c>
      <c r="AD616" s="853">
        <f t="shared" si="105"/>
        <v>0</v>
      </c>
    </row>
    <row r="617" spans="2:30" s="971" customFormat="1" ht="15" customHeight="1" x14ac:dyDescent="0.2">
      <c r="B617" s="840"/>
      <c r="C617" s="970" t="str">
        <f>IF(B617="","",VLOOKUP(B617,'E8. KKauf_Berechnung'!$B$11:$D$140,2,0))</f>
        <v/>
      </c>
      <c r="D617" s="841"/>
      <c r="E617" s="842"/>
      <c r="F617" s="836"/>
      <c r="G617" s="836"/>
      <c r="H617" s="836"/>
      <c r="I617" s="843">
        <f t="shared" si="101"/>
        <v>0</v>
      </c>
      <c r="J617" s="836"/>
      <c r="K617" s="843">
        <f t="shared" si="102"/>
        <v>0</v>
      </c>
      <c r="L617" s="849">
        <f>IFERROR(VLOOKUP($D617,Listen!$F$3:$H$39,2,0),0)</f>
        <v>0</v>
      </c>
      <c r="M617" s="849">
        <f>IFERROR(VLOOKUP($D617,Listen!$F$3:$H$39,3,0),0)</f>
        <v>0</v>
      </c>
      <c r="N617" s="1115">
        <f t="shared" si="99"/>
        <v>0</v>
      </c>
      <c r="O617" s="1115">
        <f t="shared" si="108"/>
        <v>0</v>
      </c>
      <c r="P617" s="1115">
        <f t="shared" si="108"/>
        <v>0</v>
      </c>
      <c r="Q617" s="1115">
        <f t="shared" si="108"/>
        <v>0</v>
      </c>
      <c r="R617" s="1115">
        <f t="shared" si="108"/>
        <v>0</v>
      </c>
      <c r="S617" s="1115">
        <f t="shared" si="108"/>
        <v>0</v>
      </c>
      <c r="T617" s="1115">
        <f t="shared" si="108"/>
        <v>0</v>
      </c>
      <c r="U617" s="851">
        <f t="shared" si="104"/>
        <v>0</v>
      </c>
      <c r="V617" s="852">
        <f>IF(E617='A. Allgemeine Informationen'!$D$14,$K617-W617,HLOOKUP('A. Allgemeine Informationen'!$D$14-1,$X$5:$AD$2005,ROW(E617)-4,FALSE)-$W617)</f>
        <v>0</v>
      </c>
      <c r="W617" s="851">
        <f>HLOOKUP('A. Allgemeine Informationen'!$D$14,$X$5:$AD$2005,ROW(E617)-4,FALSE)</f>
        <v>0</v>
      </c>
      <c r="X617" s="851">
        <f t="shared" si="100"/>
        <v>0</v>
      </c>
      <c r="Y617" s="851">
        <f t="shared" si="106"/>
        <v>0</v>
      </c>
      <c r="Z617" s="851">
        <f t="shared" si="106"/>
        <v>0</v>
      </c>
      <c r="AA617" s="851">
        <f t="shared" si="106"/>
        <v>0</v>
      </c>
      <c r="AB617" s="851">
        <f t="shared" si="105"/>
        <v>0</v>
      </c>
      <c r="AC617" s="851">
        <f t="shared" si="105"/>
        <v>0</v>
      </c>
      <c r="AD617" s="853">
        <f t="shared" si="105"/>
        <v>0</v>
      </c>
    </row>
    <row r="618" spans="2:30" s="971" customFormat="1" ht="15" customHeight="1" x14ac:dyDescent="0.2">
      <c r="B618" s="840"/>
      <c r="C618" s="970" t="str">
        <f>IF(B618="","",VLOOKUP(B618,'E8. KKauf_Berechnung'!$B$11:$D$140,2,0))</f>
        <v/>
      </c>
      <c r="D618" s="841"/>
      <c r="E618" s="842"/>
      <c r="F618" s="836"/>
      <c r="G618" s="836"/>
      <c r="H618" s="836"/>
      <c r="I618" s="843">
        <f t="shared" si="101"/>
        <v>0</v>
      </c>
      <c r="J618" s="836"/>
      <c r="K618" s="843">
        <f t="shared" si="102"/>
        <v>0</v>
      </c>
      <c r="L618" s="849">
        <f>IFERROR(VLOOKUP($D618,Listen!$F$3:$H$39,2,0),0)</f>
        <v>0</v>
      </c>
      <c r="M618" s="849">
        <f>IFERROR(VLOOKUP($D618,Listen!$F$3:$H$39,3,0),0)</f>
        <v>0</v>
      </c>
      <c r="N618" s="1115">
        <f t="shared" si="99"/>
        <v>0</v>
      </c>
      <c r="O618" s="1115">
        <f t="shared" si="108"/>
        <v>0</v>
      </c>
      <c r="P618" s="1115">
        <f t="shared" si="108"/>
        <v>0</v>
      </c>
      <c r="Q618" s="1115">
        <f t="shared" si="108"/>
        <v>0</v>
      </c>
      <c r="R618" s="1115">
        <f t="shared" si="108"/>
        <v>0</v>
      </c>
      <c r="S618" s="1115">
        <f t="shared" si="108"/>
        <v>0</v>
      </c>
      <c r="T618" s="1115">
        <f t="shared" si="108"/>
        <v>0</v>
      </c>
      <c r="U618" s="851">
        <f t="shared" si="104"/>
        <v>0</v>
      </c>
      <c r="V618" s="852">
        <f>IF(E618='A. Allgemeine Informationen'!$D$14,$K618-W618,HLOOKUP('A. Allgemeine Informationen'!$D$14-1,$X$5:$AD$2005,ROW(E618)-4,FALSE)-$W618)</f>
        <v>0</v>
      </c>
      <c r="W618" s="851">
        <f>HLOOKUP('A. Allgemeine Informationen'!$D$14,$X$5:$AD$2005,ROW(E618)-4,FALSE)</f>
        <v>0</v>
      </c>
      <c r="X618" s="851">
        <f t="shared" si="100"/>
        <v>0</v>
      </c>
      <c r="Y618" s="851">
        <f t="shared" si="106"/>
        <v>0</v>
      </c>
      <c r="Z618" s="851">
        <f t="shared" si="106"/>
        <v>0</v>
      </c>
      <c r="AA618" s="851">
        <f t="shared" si="106"/>
        <v>0</v>
      </c>
      <c r="AB618" s="851">
        <f t="shared" si="105"/>
        <v>0</v>
      </c>
      <c r="AC618" s="851">
        <f t="shared" si="105"/>
        <v>0</v>
      </c>
      <c r="AD618" s="853">
        <f t="shared" si="105"/>
        <v>0</v>
      </c>
    </row>
    <row r="619" spans="2:30" s="971" customFormat="1" ht="15" customHeight="1" x14ac:dyDescent="0.2">
      <c r="B619" s="840"/>
      <c r="C619" s="970" t="str">
        <f>IF(B619="","",VLOOKUP(B619,'E8. KKauf_Berechnung'!$B$11:$D$140,2,0))</f>
        <v/>
      </c>
      <c r="D619" s="841"/>
      <c r="E619" s="842"/>
      <c r="F619" s="836"/>
      <c r="G619" s="836"/>
      <c r="H619" s="836"/>
      <c r="I619" s="843">
        <f t="shared" si="101"/>
        <v>0</v>
      </c>
      <c r="J619" s="836"/>
      <c r="K619" s="843">
        <f t="shared" si="102"/>
        <v>0</v>
      </c>
      <c r="L619" s="849">
        <f>IFERROR(VLOOKUP($D619,Listen!$F$3:$H$39,2,0),0)</f>
        <v>0</v>
      </c>
      <c r="M619" s="849">
        <f>IFERROR(VLOOKUP($D619,Listen!$F$3:$H$39,3,0),0)</f>
        <v>0</v>
      </c>
      <c r="N619" s="1115">
        <f t="shared" si="99"/>
        <v>0</v>
      </c>
      <c r="O619" s="1115">
        <f t="shared" si="108"/>
        <v>0</v>
      </c>
      <c r="P619" s="1115">
        <f t="shared" si="108"/>
        <v>0</v>
      </c>
      <c r="Q619" s="1115">
        <f t="shared" si="108"/>
        <v>0</v>
      </c>
      <c r="R619" s="1115">
        <f t="shared" si="108"/>
        <v>0</v>
      </c>
      <c r="S619" s="1115">
        <f t="shared" si="108"/>
        <v>0</v>
      </c>
      <c r="T619" s="1115">
        <f t="shared" si="108"/>
        <v>0</v>
      </c>
      <c r="U619" s="851">
        <f t="shared" si="104"/>
        <v>0</v>
      </c>
      <c r="V619" s="852">
        <f>IF(E619='A. Allgemeine Informationen'!$D$14,$K619-W619,HLOOKUP('A. Allgemeine Informationen'!$D$14-1,$X$5:$AD$2005,ROW(E619)-4,FALSE)-$W619)</f>
        <v>0</v>
      </c>
      <c r="W619" s="851">
        <f>HLOOKUP('A. Allgemeine Informationen'!$D$14,$X$5:$AD$2005,ROW(E619)-4,FALSE)</f>
        <v>0</v>
      </c>
      <c r="X619" s="851">
        <f t="shared" si="100"/>
        <v>0</v>
      </c>
      <c r="Y619" s="851">
        <f t="shared" si="106"/>
        <v>0</v>
      </c>
      <c r="Z619" s="851">
        <f t="shared" si="106"/>
        <v>0</v>
      </c>
      <c r="AA619" s="851">
        <f t="shared" si="106"/>
        <v>0</v>
      </c>
      <c r="AB619" s="851">
        <f t="shared" si="105"/>
        <v>0</v>
      </c>
      <c r="AC619" s="851">
        <f t="shared" si="105"/>
        <v>0</v>
      </c>
      <c r="AD619" s="853">
        <f t="shared" si="105"/>
        <v>0</v>
      </c>
    </row>
    <row r="620" spans="2:30" s="971" customFormat="1" ht="15" customHeight="1" x14ac:dyDescent="0.2">
      <c r="B620" s="840"/>
      <c r="C620" s="970" t="str">
        <f>IF(B620="","",VLOOKUP(B620,'E8. KKauf_Berechnung'!$B$11:$D$140,2,0))</f>
        <v/>
      </c>
      <c r="D620" s="841"/>
      <c r="E620" s="842"/>
      <c r="F620" s="836"/>
      <c r="G620" s="836"/>
      <c r="H620" s="836"/>
      <c r="I620" s="843">
        <f t="shared" si="101"/>
        <v>0</v>
      </c>
      <c r="J620" s="836"/>
      <c r="K620" s="843">
        <f t="shared" si="102"/>
        <v>0</v>
      </c>
      <c r="L620" s="849">
        <f>IFERROR(VLOOKUP($D620,Listen!$F$3:$H$39,2,0),0)</f>
        <v>0</v>
      </c>
      <c r="M620" s="849">
        <f>IFERROR(VLOOKUP($D620,Listen!$F$3:$H$39,3,0),0)</f>
        <v>0</v>
      </c>
      <c r="N620" s="1115">
        <f t="shared" si="99"/>
        <v>0</v>
      </c>
      <c r="O620" s="1115">
        <f t="shared" si="108"/>
        <v>0</v>
      </c>
      <c r="P620" s="1115">
        <f t="shared" si="108"/>
        <v>0</v>
      </c>
      <c r="Q620" s="1115">
        <f t="shared" si="108"/>
        <v>0</v>
      </c>
      <c r="R620" s="1115">
        <f t="shared" si="108"/>
        <v>0</v>
      </c>
      <c r="S620" s="1115">
        <f t="shared" si="108"/>
        <v>0</v>
      </c>
      <c r="T620" s="1115">
        <f t="shared" si="108"/>
        <v>0</v>
      </c>
      <c r="U620" s="851">
        <f t="shared" si="104"/>
        <v>0</v>
      </c>
      <c r="V620" s="852">
        <f>IF(E620='A. Allgemeine Informationen'!$D$14,$K620-W620,HLOOKUP('A. Allgemeine Informationen'!$D$14-1,$X$5:$AD$2005,ROW(E620)-4,FALSE)-$W620)</f>
        <v>0</v>
      </c>
      <c r="W620" s="851">
        <f>HLOOKUP('A. Allgemeine Informationen'!$D$14,$X$5:$AD$2005,ROW(E620)-4,FALSE)</f>
        <v>0</v>
      </c>
      <c r="X620" s="851">
        <f t="shared" si="100"/>
        <v>0</v>
      </c>
      <c r="Y620" s="851">
        <f t="shared" si="106"/>
        <v>0</v>
      </c>
      <c r="Z620" s="851">
        <f t="shared" si="106"/>
        <v>0</v>
      </c>
      <c r="AA620" s="851">
        <f t="shared" si="106"/>
        <v>0</v>
      </c>
      <c r="AB620" s="851">
        <f t="shared" si="105"/>
        <v>0</v>
      </c>
      <c r="AC620" s="851">
        <f t="shared" si="105"/>
        <v>0</v>
      </c>
      <c r="AD620" s="853">
        <f t="shared" si="105"/>
        <v>0</v>
      </c>
    </row>
    <row r="621" spans="2:30" s="971" customFormat="1" ht="15" customHeight="1" x14ac:dyDescent="0.2">
      <c r="B621" s="840"/>
      <c r="C621" s="970" t="str">
        <f>IF(B621="","",VLOOKUP(B621,'E8. KKauf_Berechnung'!$B$11:$D$140,2,0))</f>
        <v/>
      </c>
      <c r="D621" s="841"/>
      <c r="E621" s="842"/>
      <c r="F621" s="836"/>
      <c r="G621" s="836"/>
      <c r="H621" s="836"/>
      <c r="I621" s="843">
        <f t="shared" si="101"/>
        <v>0</v>
      </c>
      <c r="J621" s="836"/>
      <c r="K621" s="843">
        <f t="shared" si="102"/>
        <v>0</v>
      </c>
      <c r="L621" s="849">
        <f>IFERROR(VLOOKUP($D621,Listen!$F$3:$H$39,2,0),0)</f>
        <v>0</v>
      </c>
      <c r="M621" s="849">
        <f>IFERROR(VLOOKUP($D621,Listen!$F$3:$H$39,3,0),0)</f>
        <v>0</v>
      </c>
      <c r="N621" s="1115">
        <f t="shared" si="99"/>
        <v>0</v>
      </c>
      <c r="O621" s="1115">
        <f t="shared" si="108"/>
        <v>0</v>
      </c>
      <c r="P621" s="1115">
        <f t="shared" si="108"/>
        <v>0</v>
      </c>
      <c r="Q621" s="1115">
        <f t="shared" si="108"/>
        <v>0</v>
      </c>
      <c r="R621" s="1115">
        <f t="shared" si="108"/>
        <v>0</v>
      </c>
      <c r="S621" s="1115">
        <f t="shared" si="108"/>
        <v>0</v>
      </c>
      <c r="T621" s="1115">
        <f t="shared" si="108"/>
        <v>0</v>
      </c>
      <c r="U621" s="851">
        <f t="shared" si="104"/>
        <v>0</v>
      </c>
      <c r="V621" s="852">
        <f>IF(E621='A. Allgemeine Informationen'!$D$14,$K621-W621,HLOOKUP('A. Allgemeine Informationen'!$D$14-1,$X$5:$AD$2005,ROW(E621)-4,FALSE)-$W621)</f>
        <v>0</v>
      </c>
      <c r="W621" s="851">
        <f>HLOOKUP('A. Allgemeine Informationen'!$D$14,$X$5:$AD$2005,ROW(E621)-4,FALSE)</f>
        <v>0</v>
      </c>
      <c r="X621" s="851">
        <f t="shared" si="100"/>
        <v>0</v>
      </c>
      <c r="Y621" s="851">
        <f t="shared" si="106"/>
        <v>0</v>
      </c>
      <c r="Z621" s="851">
        <f t="shared" si="106"/>
        <v>0</v>
      </c>
      <c r="AA621" s="851">
        <f t="shared" si="106"/>
        <v>0</v>
      </c>
      <c r="AB621" s="851">
        <f t="shared" si="105"/>
        <v>0</v>
      </c>
      <c r="AC621" s="851">
        <f t="shared" si="105"/>
        <v>0</v>
      </c>
      <c r="AD621" s="853">
        <f t="shared" si="105"/>
        <v>0</v>
      </c>
    </row>
    <row r="622" spans="2:30" s="971" customFormat="1" ht="15" customHeight="1" x14ac:dyDescent="0.2">
      <c r="B622" s="840"/>
      <c r="C622" s="970" t="str">
        <f>IF(B622="","",VLOOKUP(B622,'E8. KKauf_Berechnung'!$B$11:$D$140,2,0))</f>
        <v/>
      </c>
      <c r="D622" s="841"/>
      <c r="E622" s="842"/>
      <c r="F622" s="836"/>
      <c r="G622" s="836"/>
      <c r="H622" s="836"/>
      <c r="I622" s="843">
        <f t="shared" si="101"/>
        <v>0</v>
      </c>
      <c r="J622" s="836"/>
      <c r="K622" s="843">
        <f t="shared" si="102"/>
        <v>0</v>
      </c>
      <c r="L622" s="849">
        <f>IFERROR(VLOOKUP($D622,Listen!$F$3:$H$39,2,0),0)</f>
        <v>0</v>
      </c>
      <c r="M622" s="849">
        <f>IFERROR(VLOOKUP($D622,Listen!$F$3:$H$39,3,0),0)</f>
        <v>0</v>
      </c>
      <c r="N622" s="1115">
        <f t="shared" si="99"/>
        <v>0</v>
      </c>
      <c r="O622" s="1115">
        <f t="shared" si="108"/>
        <v>0</v>
      </c>
      <c r="P622" s="1115">
        <f t="shared" si="108"/>
        <v>0</v>
      </c>
      <c r="Q622" s="1115">
        <f t="shared" si="108"/>
        <v>0</v>
      </c>
      <c r="R622" s="1115">
        <f t="shared" si="108"/>
        <v>0</v>
      </c>
      <c r="S622" s="1115">
        <f t="shared" si="108"/>
        <v>0</v>
      </c>
      <c r="T622" s="1115">
        <f t="shared" si="108"/>
        <v>0</v>
      </c>
      <c r="U622" s="851">
        <f t="shared" si="104"/>
        <v>0</v>
      </c>
      <c r="V622" s="852">
        <f>IF(E622='A. Allgemeine Informationen'!$D$14,$K622-W622,HLOOKUP('A. Allgemeine Informationen'!$D$14-1,$X$5:$AD$2005,ROW(E622)-4,FALSE)-$W622)</f>
        <v>0</v>
      </c>
      <c r="W622" s="851">
        <f>HLOOKUP('A. Allgemeine Informationen'!$D$14,$X$5:$AD$2005,ROW(E622)-4,FALSE)</f>
        <v>0</v>
      </c>
      <c r="X622" s="851">
        <f t="shared" si="100"/>
        <v>0</v>
      </c>
      <c r="Y622" s="851">
        <f t="shared" si="106"/>
        <v>0</v>
      </c>
      <c r="Z622" s="851">
        <f t="shared" si="106"/>
        <v>0</v>
      </c>
      <c r="AA622" s="851">
        <f t="shared" si="106"/>
        <v>0</v>
      </c>
      <c r="AB622" s="851">
        <f t="shared" si="105"/>
        <v>0</v>
      </c>
      <c r="AC622" s="851">
        <f t="shared" si="105"/>
        <v>0</v>
      </c>
      <c r="AD622" s="853">
        <f t="shared" si="105"/>
        <v>0</v>
      </c>
    </row>
    <row r="623" spans="2:30" s="971" customFormat="1" ht="15" customHeight="1" x14ac:dyDescent="0.2">
      <c r="B623" s="840"/>
      <c r="C623" s="970" t="str">
        <f>IF(B623="","",VLOOKUP(B623,'E8. KKauf_Berechnung'!$B$11:$D$140,2,0))</f>
        <v/>
      </c>
      <c r="D623" s="841"/>
      <c r="E623" s="842"/>
      <c r="F623" s="836"/>
      <c r="G623" s="836"/>
      <c r="H623" s="836"/>
      <c r="I623" s="843">
        <f t="shared" si="101"/>
        <v>0</v>
      </c>
      <c r="J623" s="836"/>
      <c r="K623" s="843">
        <f t="shared" si="102"/>
        <v>0</v>
      </c>
      <c r="L623" s="849">
        <f>IFERROR(VLOOKUP($D623,Listen!$F$3:$H$39,2,0),0)</f>
        <v>0</v>
      </c>
      <c r="M623" s="849">
        <f>IFERROR(VLOOKUP($D623,Listen!$F$3:$H$39,3,0),0)</f>
        <v>0</v>
      </c>
      <c r="N623" s="1115">
        <f t="shared" si="99"/>
        <v>0</v>
      </c>
      <c r="O623" s="1115">
        <f t="shared" si="108"/>
        <v>0</v>
      </c>
      <c r="P623" s="1115">
        <f t="shared" si="108"/>
        <v>0</v>
      </c>
      <c r="Q623" s="1115">
        <f t="shared" si="108"/>
        <v>0</v>
      </c>
      <c r="R623" s="1115">
        <f t="shared" si="108"/>
        <v>0</v>
      </c>
      <c r="S623" s="1115">
        <f t="shared" si="108"/>
        <v>0</v>
      </c>
      <c r="T623" s="1115">
        <f t="shared" si="108"/>
        <v>0</v>
      </c>
      <c r="U623" s="851">
        <f t="shared" si="104"/>
        <v>0</v>
      </c>
      <c r="V623" s="852">
        <f>IF(E623='A. Allgemeine Informationen'!$D$14,$K623-W623,HLOOKUP('A. Allgemeine Informationen'!$D$14-1,$X$5:$AD$2005,ROW(E623)-4,FALSE)-$W623)</f>
        <v>0</v>
      </c>
      <c r="W623" s="851">
        <f>HLOOKUP('A. Allgemeine Informationen'!$D$14,$X$5:$AD$2005,ROW(E623)-4,FALSE)</f>
        <v>0</v>
      </c>
      <c r="X623" s="851">
        <f t="shared" si="100"/>
        <v>0</v>
      </c>
      <c r="Y623" s="851">
        <f t="shared" si="106"/>
        <v>0</v>
      </c>
      <c r="Z623" s="851">
        <f t="shared" si="106"/>
        <v>0</v>
      </c>
      <c r="AA623" s="851">
        <f t="shared" si="106"/>
        <v>0</v>
      </c>
      <c r="AB623" s="851">
        <f t="shared" si="105"/>
        <v>0</v>
      </c>
      <c r="AC623" s="851">
        <f t="shared" si="105"/>
        <v>0</v>
      </c>
      <c r="AD623" s="853">
        <f t="shared" si="105"/>
        <v>0</v>
      </c>
    </row>
    <row r="624" spans="2:30" s="971" customFormat="1" ht="15" customHeight="1" x14ac:dyDescent="0.2">
      <c r="B624" s="840"/>
      <c r="C624" s="970" t="str">
        <f>IF(B624="","",VLOOKUP(B624,'E8. KKauf_Berechnung'!$B$11:$D$140,2,0))</f>
        <v/>
      </c>
      <c r="D624" s="841"/>
      <c r="E624" s="842"/>
      <c r="F624" s="836"/>
      <c r="G624" s="836"/>
      <c r="H624" s="836"/>
      <c r="I624" s="843">
        <f t="shared" si="101"/>
        <v>0</v>
      </c>
      <c r="J624" s="836"/>
      <c r="K624" s="843">
        <f t="shared" si="102"/>
        <v>0</v>
      </c>
      <c r="L624" s="849">
        <f>IFERROR(VLOOKUP($D624,Listen!$F$3:$H$39,2,0),0)</f>
        <v>0</v>
      </c>
      <c r="M624" s="849">
        <f>IFERROR(VLOOKUP($D624,Listen!$F$3:$H$39,3,0),0)</f>
        <v>0</v>
      </c>
      <c r="N624" s="1115">
        <f t="shared" si="99"/>
        <v>0</v>
      </c>
      <c r="O624" s="1115">
        <f t="shared" si="108"/>
        <v>0</v>
      </c>
      <c r="P624" s="1115">
        <f t="shared" si="108"/>
        <v>0</v>
      </c>
      <c r="Q624" s="1115">
        <f t="shared" si="108"/>
        <v>0</v>
      </c>
      <c r="R624" s="1115">
        <f t="shared" si="108"/>
        <v>0</v>
      </c>
      <c r="S624" s="1115">
        <f t="shared" si="108"/>
        <v>0</v>
      </c>
      <c r="T624" s="1115">
        <f t="shared" si="108"/>
        <v>0</v>
      </c>
      <c r="U624" s="851">
        <f t="shared" si="104"/>
        <v>0</v>
      </c>
      <c r="V624" s="852">
        <f>IF(E624='A. Allgemeine Informationen'!$D$14,$K624-W624,HLOOKUP('A. Allgemeine Informationen'!$D$14-1,$X$5:$AD$2005,ROW(E624)-4,FALSE)-$W624)</f>
        <v>0</v>
      </c>
      <c r="W624" s="851">
        <f>HLOOKUP('A. Allgemeine Informationen'!$D$14,$X$5:$AD$2005,ROW(E624)-4,FALSE)</f>
        <v>0</v>
      </c>
      <c r="X624" s="851">
        <f t="shared" si="100"/>
        <v>0</v>
      </c>
      <c r="Y624" s="851">
        <f t="shared" si="106"/>
        <v>0</v>
      </c>
      <c r="Z624" s="851">
        <f t="shared" si="106"/>
        <v>0</v>
      </c>
      <c r="AA624" s="851">
        <f t="shared" si="106"/>
        <v>0</v>
      </c>
      <c r="AB624" s="851">
        <f t="shared" si="105"/>
        <v>0</v>
      </c>
      <c r="AC624" s="851">
        <f t="shared" si="105"/>
        <v>0</v>
      </c>
      <c r="AD624" s="853">
        <f t="shared" si="105"/>
        <v>0</v>
      </c>
    </row>
    <row r="625" spans="2:30" s="971" customFormat="1" ht="15" customHeight="1" x14ac:dyDescent="0.2">
      <c r="B625" s="840"/>
      <c r="C625" s="970" t="str">
        <f>IF(B625="","",VLOOKUP(B625,'E8. KKauf_Berechnung'!$B$11:$D$140,2,0))</f>
        <v/>
      </c>
      <c r="D625" s="841"/>
      <c r="E625" s="842"/>
      <c r="F625" s="836"/>
      <c r="G625" s="836"/>
      <c r="H625" s="836"/>
      <c r="I625" s="843">
        <f t="shared" si="101"/>
        <v>0</v>
      </c>
      <c r="J625" s="836"/>
      <c r="K625" s="843">
        <f t="shared" si="102"/>
        <v>0</v>
      </c>
      <c r="L625" s="849">
        <f>IFERROR(VLOOKUP($D625,Listen!$F$3:$H$39,2,0),0)</f>
        <v>0</v>
      </c>
      <c r="M625" s="849">
        <f>IFERROR(VLOOKUP($D625,Listen!$F$3:$H$39,3,0),0)</f>
        <v>0</v>
      </c>
      <c r="N625" s="1115">
        <f t="shared" si="99"/>
        <v>0</v>
      </c>
      <c r="O625" s="1115">
        <f t="shared" si="108"/>
        <v>0</v>
      </c>
      <c r="P625" s="1115">
        <f t="shared" si="108"/>
        <v>0</v>
      </c>
      <c r="Q625" s="1115">
        <f t="shared" si="108"/>
        <v>0</v>
      </c>
      <c r="R625" s="1115">
        <f t="shared" si="108"/>
        <v>0</v>
      </c>
      <c r="S625" s="1115">
        <f t="shared" si="108"/>
        <v>0</v>
      </c>
      <c r="T625" s="1115">
        <f t="shared" si="108"/>
        <v>0</v>
      </c>
      <c r="U625" s="851">
        <f t="shared" si="104"/>
        <v>0</v>
      </c>
      <c r="V625" s="852">
        <f>IF(E625='A. Allgemeine Informationen'!$D$14,$K625-W625,HLOOKUP('A. Allgemeine Informationen'!$D$14-1,$X$5:$AD$2005,ROW(E625)-4,FALSE)-$W625)</f>
        <v>0</v>
      </c>
      <c r="W625" s="851">
        <f>HLOOKUP('A. Allgemeine Informationen'!$D$14,$X$5:$AD$2005,ROW(E625)-4,FALSE)</f>
        <v>0</v>
      </c>
      <c r="X625" s="851">
        <f t="shared" si="100"/>
        <v>0</v>
      </c>
      <c r="Y625" s="851">
        <f t="shared" si="106"/>
        <v>0</v>
      </c>
      <c r="Z625" s="851">
        <f t="shared" si="106"/>
        <v>0</v>
      </c>
      <c r="AA625" s="851">
        <f t="shared" si="106"/>
        <v>0</v>
      </c>
      <c r="AB625" s="851">
        <f t="shared" si="105"/>
        <v>0</v>
      </c>
      <c r="AC625" s="851">
        <f t="shared" si="105"/>
        <v>0</v>
      </c>
      <c r="AD625" s="853">
        <f t="shared" si="105"/>
        <v>0</v>
      </c>
    </row>
    <row r="626" spans="2:30" s="971" customFormat="1" ht="15" customHeight="1" x14ac:dyDescent="0.2">
      <c r="B626" s="840"/>
      <c r="C626" s="970" t="str">
        <f>IF(B626="","",VLOOKUP(B626,'E8. KKauf_Berechnung'!$B$11:$D$140,2,0))</f>
        <v/>
      </c>
      <c r="D626" s="841"/>
      <c r="E626" s="842"/>
      <c r="F626" s="836"/>
      <c r="G626" s="836"/>
      <c r="H626" s="836"/>
      <c r="I626" s="843">
        <f t="shared" si="101"/>
        <v>0</v>
      </c>
      <c r="J626" s="836"/>
      <c r="K626" s="843">
        <f t="shared" si="102"/>
        <v>0</v>
      </c>
      <c r="L626" s="849">
        <f>IFERROR(VLOOKUP($D626,Listen!$F$3:$H$39,2,0),0)</f>
        <v>0</v>
      </c>
      <c r="M626" s="849">
        <f>IFERROR(VLOOKUP($D626,Listen!$F$3:$H$39,3,0),0)</f>
        <v>0</v>
      </c>
      <c r="N626" s="1115">
        <f t="shared" si="99"/>
        <v>0</v>
      </c>
      <c r="O626" s="1115">
        <f t="shared" si="108"/>
        <v>0</v>
      </c>
      <c r="P626" s="1115">
        <f t="shared" si="108"/>
        <v>0</v>
      </c>
      <c r="Q626" s="1115">
        <f t="shared" si="108"/>
        <v>0</v>
      </c>
      <c r="R626" s="1115">
        <f t="shared" si="108"/>
        <v>0</v>
      </c>
      <c r="S626" s="1115">
        <f t="shared" si="108"/>
        <v>0</v>
      </c>
      <c r="T626" s="1115">
        <f t="shared" si="108"/>
        <v>0</v>
      </c>
      <c r="U626" s="851">
        <f t="shared" si="104"/>
        <v>0</v>
      </c>
      <c r="V626" s="852">
        <f>IF(E626='A. Allgemeine Informationen'!$D$14,$K626-W626,HLOOKUP('A. Allgemeine Informationen'!$D$14-1,$X$5:$AD$2005,ROW(E626)-4,FALSE)-$W626)</f>
        <v>0</v>
      </c>
      <c r="W626" s="851">
        <f>HLOOKUP('A. Allgemeine Informationen'!$D$14,$X$5:$AD$2005,ROW(E626)-4,FALSE)</f>
        <v>0</v>
      </c>
      <c r="X626" s="851">
        <f t="shared" si="100"/>
        <v>0</v>
      </c>
      <c r="Y626" s="851">
        <f t="shared" si="106"/>
        <v>0</v>
      </c>
      <c r="Z626" s="851">
        <f t="shared" si="106"/>
        <v>0</v>
      </c>
      <c r="AA626" s="851">
        <f t="shared" si="106"/>
        <v>0</v>
      </c>
      <c r="AB626" s="851">
        <f t="shared" si="105"/>
        <v>0</v>
      </c>
      <c r="AC626" s="851">
        <f t="shared" si="105"/>
        <v>0</v>
      </c>
      <c r="AD626" s="853">
        <f t="shared" si="105"/>
        <v>0</v>
      </c>
    </row>
    <row r="627" spans="2:30" s="971" customFormat="1" ht="15" customHeight="1" x14ac:dyDescent="0.2">
      <c r="B627" s="840"/>
      <c r="C627" s="970" t="str">
        <f>IF(B627="","",VLOOKUP(B627,'E8. KKauf_Berechnung'!$B$11:$D$140,2,0))</f>
        <v/>
      </c>
      <c r="D627" s="841"/>
      <c r="E627" s="842"/>
      <c r="F627" s="836"/>
      <c r="G627" s="836"/>
      <c r="H627" s="836"/>
      <c r="I627" s="843">
        <f t="shared" si="101"/>
        <v>0</v>
      </c>
      <c r="J627" s="836"/>
      <c r="K627" s="843">
        <f t="shared" si="102"/>
        <v>0</v>
      </c>
      <c r="L627" s="849">
        <f>IFERROR(VLOOKUP($D627,Listen!$F$3:$H$39,2,0),0)</f>
        <v>0</v>
      </c>
      <c r="M627" s="849">
        <f>IFERROR(VLOOKUP($D627,Listen!$F$3:$H$39,3,0),0)</f>
        <v>0</v>
      </c>
      <c r="N627" s="1115">
        <f t="shared" si="99"/>
        <v>0</v>
      </c>
      <c r="O627" s="1115">
        <f t="shared" si="108"/>
        <v>0</v>
      </c>
      <c r="P627" s="1115">
        <f t="shared" si="108"/>
        <v>0</v>
      </c>
      <c r="Q627" s="1115">
        <f t="shared" si="108"/>
        <v>0</v>
      </c>
      <c r="R627" s="1115">
        <f t="shared" si="108"/>
        <v>0</v>
      </c>
      <c r="S627" s="1115">
        <f t="shared" si="108"/>
        <v>0</v>
      </c>
      <c r="T627" s="1115">
        <f t="shared" si="108"/>
        <v>0</v>
      </c>
      <c r="U627" s="851">
        <f t="shared" si="104"/>
        <v>0</v>
      </c>
      <c r="V627" s="852">
        <f>IF(E627='A. Allgemeine Informationen'!$D$14,$K627-W627,HLOOKUP('A. Allgemeine Informationen'!$D$14-1,$X$5:$AD$2005,ROW(E627)-4,FALSE)-$W627)</f>
        <v>0</v>
      </c>
      <c r="W627" s="851">
        <f>HLOOKUP('A. Allgemeine Informationen'!$D$14,$X$5:$AD$2005,ROW(E627)-4,FALSE)</f>
        <v>0</v>
      </c>
      <c r="X627" s="851">
        <f t="shared" si="100"/>
        <v>0</v>
      </c>
      <c r="Y627" s="851">
        <f t="shared" si="106"/>
        <v>0</v>
      </c>
      <c r="Z627" s="851">
        <f t="shared" si="106"/>
        <v>0</v>
      </c>
      <c r="AA627" s="851">
        <f t="shared" si="106"/>
        <v>0</v>
      </c>
      <c r="AB627" s="851">
        <f t="shared" si="105"/>
        <v>0</v>
      </c>
      <c r="AC627" s="851">
        <f t="shared" si="105"/>
        <v>0</v>
      </c>
      <c r="AD627" s="853">
        <f t="shared" si="105"/>
        <v>0</v>
      </c>
    </row>
    <row r="628" spans="2:30" s="971" customFormat="1" ht="15" customHeight="1" x14ac:dyDescent="0.2">
      <c r="B628" s="840"/>
      <c r="C628" s="970" t="str">
        <f>IF(B628="","",VLOOKUP(B628,'E8. KKauf_Berechnung'!$B$11:$D$140,2,0))</f>
        <v/>
      </c>
      <c r="D628" s="841"/>
      <c r="E628" s="842"/>
      <c r="F628" s="836"/>
      <c r="G628" s="836"/>
      <c r="H628" s="836"/>
      <c r="I628" s="843">
        <f t="shared" si="101"/>
        <v>0</v>
      </c>
      <c r="J628" s="836"/>
      <c r="K628" s="843">
        <f t="shared" si="102"/>
        <v>0</v>
      </c>
      <c r="L628" s="849">
        <f>IFERROR(VLOOKUP($D628,Listen!$F$3:$H$39,2,0),0)</f>
        <v>0</v>
      </c>
      <c r="M628" s="849">
        <f>IFERROR(VLOOKUP($D628,Listen!$F$3:$H$39,3,0),0)</f>
        <v>0</v>
      </c>
      <c r="N628" s="1115">
        <f t="shared" si="99"/>
        <v>0</v>
      </c>
      <c r="O628" s="1115">
        <f t="shared" si="108"/>
        <v>0</v>
      </c>
      <c r="P628" s="1115">
        <f t="shared" si="108"/>
        <v>0</v>
      </c>
      <c r="Q628" s="1115">
        <f t="shared" si="108"/>
        <v>0</v>
      </c>
      <c r="R628" s="1115">
        <f t="shared" si="108"/>
        <v>0</v>
      </c>
      <c r="S628" s="1115">
        <f t="shared" si="108"/>
        <v>0</v>
      </c>
      <c r="T628" s="1115">
        <f t="shared" si="108"/>
        <v>0</v>
      </c>
      <c r="U628" s="851">
        <f t="shared" si="104"/>
        <v>0</v>
      </c>
      <c r="V628" s="852">
        <f>IF(E628='A. Allgemeine Informationen'!$D$14,$K628-W628,HLOOKUP('A. Allgemeine Informationen'!$D$14-1,$X$5:$AD$2005,ROW(E628)-4,FALSE)-$W628)</f>
        <v>0</v>
      </c>
      <c r="W628" s="851">
        <f>HLOOKUP('A. Allgemeine Informationen'!$D$14,$X$5:$AD$2005,ROW(E628)-4,FALSE)</f>
        <v>0</v>
      </c>
      <c r="X628" s="851">
        <f t="shared" si="100"/>
        <v>0</v>
      </c>
      <c r="Y628" s="851">
        <f t="shared" si="106"/>
        <v>0</v>
      </c>
      <c r="Z628" s="851">
        <f t="shared" si="106"/>
        <v>0</v>
      </c>
      <c r="AA628" s="851">
        <f t="shared" si="106"/>
        <v>0</v>
      </c>
      <c r="AB628" s="851">
        <f t="shared" si="105"/>
        <v>0</v>
      </c>
      <c r="AC628" s="851">
        <f t="shared" si="105"/>
        <v>0</v>
      </c>
      <c r="AD628" s="853">
        <f t="shared" si="105"/>
        <v>0</v>
      </c>
    </row>
    <row r="629" spans="2:30" s="971" customFormat="1" ht="15" customHeight="1" x14ac:dyDescent="0.2">
      <c r="B629" s="840"/>
      <c r="C629" s="970" t="str">
        <f>IF(B629="","",VLOOKUP(B629,'E8. KKauf_Berechnung'!$B$11:$D$140,2,0))</f>
        <v/>
      </c>
      <c r="D629" s="841"/>
      <c r="E629" s="842"/>
      <c r="F629" s="836"/>
      <c r="G629" s="836"/>
      <c r="H629" s="836"/>
      <c r="I629" s="843">
        <f t="shared" si="101"/>
        <v>0</v>
      </c>
      <c r="J629" s="836"/>
      <c r="K629" s="843">
        <f t="shared" si="102"/>
        <v>0</v>
      </c>
      <c r="L629" s="849">
        <f>IFERROR(VLOOKUP($D629,Listen!$F$3:$H$39,2,0),0)</f>
        <v>0</v>
      </c>
      <c r="M629" s="849">
        <f>IFERROR(VLOOKUP($D629,Listen!$F$3:$H$39,3,0),0)</f>
        <v>0</v>
      </c>
      <c r="N629" s="1115">
        <f t="shared" si="99"/>
        <v>0</v>
      </c>
      <c r="O629" s="1115">
        <f t="shared" si="108"/>
        <v>0</v>
      </c>
      <c r="P629" s="1115">
        <f t="shared" si="108"/>
        <v>0</v>
      </c>
      <c r="Q629" s="1115">
        <f t="shared" si="108"/>
        <v>0</v>
      </c>
      <c r="R629" s="1115">
        <f t="shared" si="108"/>
        <v>0</v>
      </c>
      <c r="S629" s="1115">
        <f t="shared" si="108"/>
        <v>0</v>
      </c>
      <c r="T629" s="1115">
        <f t="shared" si="108"/>
        <v>0</v>
      </c>
      <c r="U629" s="851">
        <f t="shared" si="104"/>
        <v>0</v>
      </c>
      <c r="V629" s="852">
        <f>IF(E629='A. Allgemeine Informationen'!$D$14,$K629-W629,HLOOKUP('A. Allgemeine Informationen'!$D$14-1,$X$5:$AD$2005,ROW(E629)-4,FALSE)-$W629)</f>
        <v>0</v>
      </c>
      <c r="W629" s="851">
        <f>HLOOKUP('A. Allgemeine Informationen'!$D$14,$X$5:$AD$2005,ROW(E629)-4,FALSE)</f>
        <v>0</v>
      </c>
      <c r="X629" s="851">
        <f t="shared" si="100"/>
        <v>0</v>
      </c>
      <c r="Y629" s="851">
        <f t="shared" si="106"/>
        <v>0</v>
      </c>
      <c r="Z629" s="851">
        <f t="shared" si="106"/>
        <v>0</v>
      </c>
      <c r="AA629" s="851">
        <f t="shared" si="106"/>
        <v>0</v>
      </c>
      <c r="AB629" s="851">
        <f t="shared" si="105"/>
        <v>0</v>
      </c>
      <c r="AC629" s="851">
        <f t="shared" si="105"/>
        <v>0</v>
      </c>
      <c r="AD629" s="853">
        <f t="shared" si="105"/>
        <v>0</v>
      </c>
    </row>
    <row r="630" spans="2:30" s="971" customFormat="1" ht="15" customHeight="1" x14ac:dyDescent="0.2">
      <c r="B630" s="840"/>
      <c r="C630" s="970" t="str">
        <f>IF(B630="","",VLOOKUP(B630,'E8. KKauf_Berechnung'!$B$11:$D$140,2,0))</f>
        <v/>
      </c>
      <c r="D630" s="841"/>
      <c r="E630" s="842"/>
      <c r="F630" s="836"/>
      <c r="G630" s="836"/>
      <c r="H630" s="836"/>
      <c r="I630" s="843">
        <f t="shared" si="101"/>
        <v>0</v>
      </c>
      <c r="J630" s="836"/>
      <c r="K630" s="843">
        <f t="shared" si="102"/>
        <v>0</v>
      </c>
      <c r="L630" s="849">
        <f>IFERROR(VLOOKUP($D630,Listen!$F$3:$H$39,2,0),0)</f>
        <v>0</v>
      </c>
      <c r="M630" s="849">
        <f>IFERROR(VLOOKUP($D630,Listen!$F$3:$H$39,3,0),0)</f>
        <v>0</v>
      </c>
      <c r="N630" s="1115">
        <f t="shared" si="99"/>
        <v>0</v>
      </c>
      <c r="O630" s="1115">
        <f t="shared" si="108"/>
        <v>0</v>
      </c>
      <c r="P630" s="1115">
        <f t="shared" si="108"/>
        <v>0</v>
      </c>
      <c r="Q630" s="1115">
        <f t="shared" si="108"/>
        <v>0</v>
      </c>
      <c r="R630" s="1115">
        <f t="shared" si="108"/>
        <v>0</v>
      </c>
      <c r="S630" s="1115">
        <f t="shared" si="108"/>
        <v>0</v>
      </c>
      <c r="T630" s="1115">
        <f t="shared" si="108"/>
        <v>0</v>
      </c>
      <c r="U630" s="851">
        <f t="shared" si="104"/>
        <v>0</v>
      </c>
      <c r="V630" s="852">
        <f>IF(E630='A. Allgemeine Informationen'!$D$14,$K630-W630,HLOOKUP('A. Allgemeine Informationen'!$D$14-1,$X$5:$AD$2005,ROW(E630)-4,FALSE)-$W630)</f>
        <v>0</v>
      </c>
      <c r="W630" s="851">
        <f>HLOOKUP('A. Allgemeine Informationen'!$D$14,$X$5:$AD$2005,ROW(E630)-4,FALSE)</f>
        <v>0</v>
      </c>
      <c r="X630" s="851">
        <f t="shared" si="100"/>
        <v>0</v>
      </c>
      <c r="Y630" s="851">
        <f t="shared" si="106"/>
        <v>0</v>
      </c>
      <c r="Z630" s="851">
        <f t="shared" si="106"/>
        <v>0</v>
      </c>
      <c r="AA630" s="851">
        <f t="shared" si="106"/>
        <v>0</v>
      </c>
      <c r="AB630" s="851">
        <f t="shared" si="105"/>
        <v>0</v>
      </c>
      <c r="AC630" s="851">
        <f t="shared" si="105"/>
        <v>0</v>
      </c>
      <c r="AD630" s="853">
        <f t="shared" si="105"/>
        <v>0</v>
      </c>
    </row>
    <row r="631" spans="2:30" s="971" customFormat="1" ht="15" customHeight="1" x14ac:dyDescent="0.2">
      <c r="B631" s="840"/>
      <c r="C631" s="970" t="str">
        <f>IF(B631="","",VLOOKUP(B631,'E8. KKauf_Berechnung'!$B$11:$D$140,2,0))</f>
        <v/>
      </c>
      <c r="D631" s="841"/>
      <c r="E631" s="842"/>
      <c r="F631" s="836"/>
      <c r="G631" s="836"/>
      <c r="H631" s="836"/>
      <c r="I631" s="843">
        <f t="shared" si="101"/>
        <v>0</v>
      </c>
      <c r="J631" s="836"/>
      <c r="K631" s="843">
        <f t="shared" si="102"/>
        <v>0</v>
      </c>
      <c r="L631" s="849">
        <f>IFERROR(VLOOKUP($D631,Listen!$F$3:$H$39,2,0),0)</f>
        <v>0</v>
      </c>
      <c r="M631" s="849">
        <f>IFERROR(VLOOKUP($D631,Listen!$F$3:$H$39,3,0),0)</f>
        <v>0</v>
      </c>
      <c r="N631" s="1115">
        <f t="shared" si="99"/>
        <v>0</v>
      </c>
      <c r="O631" s="1115">
        <f t="shared" ref="O631:T646" si="109">N631</f>
        <v>0</v>
      </c>
      <c r="P631" s="1115">
        <f t="shared" si="109"/>
        <v>0</v>
      </c>
      <c r="Q631" s="1115">
        <f t="shared" si="109"/>
        <v>0</v>
      </c>
      <c r="R631" s="1115">
        <f t="shared" si="109"/>
        <v>0</v>
      </c>
      <c r="S631" s="1115">
        <f t="shared" si="109"/>
        <v>0</v>
      </c>
      <c r="T631" s="1115">
        <f t="shared" si="109"/>
        <v>0</v>
      </c>
      <c r="U631" s="851">
        <f t="shared" si="104"/>
        <v>0</v>
      </c>
      <c r="V631" s="852">
        <f>IF(E631='A. Allgemeine Informationen'!$D$14,$K631-W631,HLOOKUP('A. Allgemeine Informationen'!$D$14-1,$X$5:$AD$2005,ROW(E631)-4,FALSE)-$W631)</f>
        <v>0</v>
      </c>
      <c r="W631" s="851">
        <f>HLOOKUP('A. Allgemeine Informationen'!$D$14,$X$5:$AD$2005,ROW(E631)-4,FALSE)</f>
        <v>0</v>
      </c>
      <c r="X631" s="851">
        <f t="shared" si="100"/>
        <v>0</v>
      </c>
      <c r="Y631" s="851">
        <f t="shared" si="106"/>
        <v>0</v>
      </c>
      <c r="Z631" s="851">
        <f t="shared" si="106"/>
        <v>0</v>
      </c>
      <c r="AA631" s="851">
        <f t="shared" si="106"/>
        <v>0</v>
      </c>
      <c r="AB631" s="851">
        <f t="shared" si="105"/>
        <v>0</v>
      </c>
      <c r="AC631" s="851">
        <f t="shared" si="105"/>
        <v>0</v>
      </c>
      <c r="AD631" s="853">
        <f t="shared" si="105"/>
        <v>0</v>
      </c>
    </row>
    <row r="632" spans="2:30" s="971" customFormat="1" ht="15" customHeight="1" x14ac:dyDescent="0.2">
      <c r="B632" s="840"/>
      <c r="C632" s="970" t="str">
        <f>IF(B632="","",VLOOKUP(B632,'E8. KKauf_Berechnung'!$B$11:$D$140,2,0))</f>
        <v/>
      </c>
      <c r="D632" s="841"/>
      <c r="E632" s="842"/>
      <c r="F632" s="836"/>
      <c r="G632" s="836"/>
      <c r="H632" s="836"/>
      <c r="I632" s="843">
        <f t="shared" si="101"/>
        <v>0</v>
      </c>
      <c r="J632" s="836"/>
      <c r="K632" s="843">
        <f t="shared" si="102"/>
        <v>0</v>
      </c>
      <c r="L632" s="849">
        <f>IFERROR(VLOOKUP($D632,Listen!$F$3:$H$39,2,0),0)</f>
        <v>0</v>
      </c>
      <c r="M632" s="849">
        <f>IFERROR(VLOOKUP($D632,Listen!$F$3:$H$39,3,0),0)</f>
        <v>0</v>
      </c>
      <c r="N632" s="1115">
        <f t="shared" si="99"/>
        <v>0</v>
      </c>
      <c r="O632" s="1115">
        <f t="shared" si="109"/>
        <v>0</v>
      </c>
      <c r="P632" s="1115">
        <f t="shared" si="109"/>
        <v>0</v>
      </c>
      <c r="Q632" s="1115">
        <f t="shared" si="109"/>
        <v>0</v>
      </c>
      <c r="R632" s="1115">
        <f t="shared" si="109"/>
        <v>0</v>
      </c>
      <c r="S632" s="1115">
        <f t="shared" si="109"/>
        <v>0</v>
      </c>
      <c r="T632" s="1115">
        <f t="shared" si="109"/>
        <v>0</v>
      </c>
      <c r="U632" s="851">
        <f t="shared" si="104"/>
        <v>0</v>
      </c>
      <c r="V632" s="852">
        <f>IF(E632='A. Allgemeine Informationen'!$D$14,$K632-W632,HLOOKUP('A. Allgemeine Informationen'!$D$14-1,$X$5:$AD$2005,ROW(E632)-4,FALSE)-$W632)</f>
        <v>0</v>
      </c>
      <c r="W632" s="851">
        <f>HLOOKUP('A. Allgemeine Informationen'!$D$14,$X$5:$AD$2005,ROW(E632)-4,FALSE)</f>
        <v>0</v>
      </c>
      <c r="X632" s="851">
        <f t="shared" si="100"/>
        <v>0</v>
      </c>
      <c r="Y632" s="851">
        <f t="shared" si="106"/>
        <v>0</v>
      </c>
      <c r="Z632" s="851">
        <f t="shared" si="106"/>
        <v>0</v>
      </c>
      <c r="AA632" s="851">
        <f t="shared" si="106"/>
        <v>0</v>
      </c>
      <c r="AB632" s="851">
        <f t="shared" si="105"/>
        <v>0</v>
      </c>
      <c r="AC632" s="851">
        <f t="shared" si="105"/>
        <v>0</v>
      </c>
      <c r="AD632" s="853">
        <f t="shared" si="105"/>
        <v>0</v>
      </c>
    </row>
    <row r="633" spans="2:30" s="971" customFormat="1" ht="15" customHeight="1" x14ac:dyDescent="0.2">
      <c r="B633" s="840"/>
      <c r="C633" s="970" t="str">
        <f>IF(B633="","",VLOOKUP(B633,'E8. KKauf_Berechnung'!$B$11:$D$140,2,0))</f>
        <v/>
      </c>
      <c r="D633" s="841"/>
      <c r="E633" s="842"/>
      <c r="F633" s="836"/>
      <c r="G633" s="836"/>
      <c r="H633" s="836"/>
      <c r="I633" s="843">
        <f t="shared" si="101"/>
        <v>0</v>
      </c>
      <c r="J633" s="836"/>
      <c r="K633" s="843">
        <f t="shared" si="102"/>
        <v>0</v>
      </c>
      <c r="L633" s="849">
        <f>IFERROR(VLOOKUP($D633,Listen!$F$3:$H$39,2,0),0)</f>
        <v>0</v>
      </c>
      <c r="M633" s="849">
        <f>IFERROR(VLOOKUP($D633,Listen!$F$3:$H$39,3,0),0)</f>
        <v>0</v>
      </c>
      <c r="N633" s="1115">
        <f t="shared" si="99"/>
        <v>0</v>
      </c>
      <c r="O633" s="1115">
        <f t="shared" si="109"/>
        <v>0</v>
      </c>
      <c r="P633" s="1115">
        <f t="shared" si="109"/>
        <v>0</v>
      </c>
      <c r="Q633" s="1115">
        <f t="shared" si="109"/>
        <v>0</v>
      </c>
      <c r="R633" s="1115">
        <f t="shared" si="109"/>
        <v>0</v>
      </c>
      <c r="S633" s="1115">
        <f t="shared" si="109"/>
        <v>0</v>
      </c>
      <c r="T633" s="1115">
        <f t="shared" si="109"/>
        <v>0</v>
      </c>
      <c r="U633" s="851">
        <f t="shared" si="104"/>
        <v>0</v>
      </c>
      <c r="V633" s="852">
        <f>IF(E633='A. Allgemeine Informationen'!$D$14,$K633-W633,HLOOKUP('A. Allgemeine Informationen'!$D$14-1,$X$5:$AD$2005,ROW(E633)-4,FALSE)-$W633)</f>
        <v>0</v>
      </c>
      <c r="W633" s="851">
        <f>HLOOKUP('A. Allgemeine Informationen'!$D$14,$X$5:$AD$2005,ROW(E633)-4,FALSE)</f>
        <v>0</v>
      </c>
      <c r="X633" s="851">
        <f t="shared" si="100"/>
        <v>0</v>
      </c>
      <c r="Y633" s="851">
        <f t="shared" si="106"/>
        <v>0</v>
      </c>
      <c r="Z633" s="851">
        <f t="shared" si="106"/>
        <v>0</v>
      </c>
      <c r="AA633" s="851">
        <f t="shared" si="106"/>
        <v>0</v>
      </c>
      <c r="AB633" s="851">
        <f t="shared" si="105"/>
        <v>0</v>
      </c>
      <c r="AC633" s="851">
        <f t="shared" si="105"/>
        <v>0</v>
      </c>
      <c r="AD633" s="853">
        <f t="shared" si="105"/>
        <v>0</v>
      </c>
    </row>
    <row r="634" spans="2:30" s="971" customFormat="1" ht="15" customHeight="1" x14ac:dyDescent="0.2">
      <c r="B634" s="840"/>
      <c r="C634" s="970" t="str">
        <f>IF(B634="","",VLOOKUP(B634,'E8. KKauf_Berechnung'!$B$11:$D$140,2,0))</f>
        <v/>
      </c>
      <c r="D634" s="841"/>
      <c r="E634" s="842"/>
      <c r="F634" s="836"/>
      <c r="G634" s="836"/>
      <c r="H634" s="836"/>
      <c r="I634" s="843">
        <f t="shared" si="101"/>
        <v>0</v>
      </c>
      <c r="J634" s="836"/>
      <c r="K634" s="843">
        <f t="shared" si="102"/>
        <v>0</v>
      </c>
      <c r="L634" s="849">
        <f>IFERROR(VLOOKUP($D634,Listen!$F$3:$H$39,2,0),0)</f>
        <v>0</v>
      </c>
      <c r="M634" s="849">
        <f>IFERROR(VLOOKUP($D634,Listen!$F$3:$H$39,3,0),0)</f>
        <v>0</v>
      </c>
      <c r="N634" s="1115">
        <f t="shared" si="99"/>
        <v>0</v>
      </c>
      <c r="O634" s="1115">
        <f t="shared" si="109"/>
        <v>0</v>
      </c>
      <c r="P634" s="1115">
        <f t="shared" si="109"/>
        <v>0</v>
      </c>
      <c r="Q634" s="1115">
        <f t="shared" si="109"/>
        <v>0</v>
      </c>
      <c r="R634" s="1115">
        <f t="shared" si="109"/>
        <v>0</v>
      </c>
      <c r="S634" s="1115">
        <f t="shared" si="109"/>
        <v>0</v>
      </c>
      <c r="T634" s="1115">
        <f t="shared" si="109"/>
        <v>0</v>
      </c>
      <c r="U634" s="851">
        <f t="shared" si="104"/>
        <v>0</v>
      </c>
      <c r="V634" s="852">
        <f>IF(E634='A. Allgemeine Informationen'!$D$14,$K634-W634,HLOOKUP('A. Allgemeine Informationen'!$D$14-1,$X$5:$AD$2005,ROW(E634)-4,FALSE)-$W634)</f>
        <v>0</v>
      </c>
      <c r="W634" s="851">
        <f>HLOOKUP('A. Allgemeine Informationen'!$D$14,$X$5:$AD$2005,ROW(E634)-4,FALSE)</f>
        <v>0</v>
      </c>
      <c r="X634" s="851">
        <f t="shared" si="100"/>
        <v>0</v>
      </c>
      <c r="Y634" s="851">
        <f t="shared" si="106"/>
        <v>0</v>
      </c>
      <c r="Z634" s="851">
        <f t="shared" si="106"/>
        <v>0</v>
      </c>
      <c r="AA634" s="851">
        <f t="shared" si="106"/>
        <v>0</v>
      </c>
      <c r="AB634" s="851">
        <f t="shared" si="105"/>
        <v>0</v>
      </c>
      <c r="AC634" s="851">
        <f t="shared" si="105"/>
        <v>0</v>
      </c>
      <c r="AD634" s="853">
        <f t="shared" si="105"/>
        <v>0</v>
      </c>
    </row>
    <row r="635" spans="2:30" s="971" customFormat="1" ht="15" customHeight="1" x14ac:dyDescent="0.2">
      <c r="B635" s="840"/>
      <c r="C635" s="970" t="str">
        <f>IF(B635="","",VLOOKUP(B635,'E8. KKauf_Berechnung'!$B$11:$D$140,2,0))</f>
        <v/>
      </c>
      <c r="D635" s="841"/>
      <c r="E635" s="842"/>
      <c r="F635" s="836"/>
      <c r="G635" s="836"/>
      <c r="H635" s="836"/>
      <c r="I635" s="843">
        <f t="shared" si="101"/>
        <v>0</v>
      </c>
      <c r="J635" s="836"/>
      <c r="K635" s="843">
        <f t="shared" si="102"/>
        <v>0</v>
      </c>
      <c r="L635" s="849">
        <f>IFERROR(VLOOKUP($D635,Listen!$F$3:$H$39,2,0),0)</f>
        <v>0</v>
      </c>
      <c r="M635" s="849">
        <f>IFERROR(VLOOKUP($D635,Listen!$F$3:$H$39,3,0),0)</f>
        <v>0</v>
      </c>
      <c r="N635" s="1115">
        <f t="shared" si="99"/>
        <v>0</v>
      </c>
      <c r="O635" s="1115">
        <f t="shared" si="109"/>
        <v>0</v>
      </c>
      <c r="P635" s="1115">
        <f t="shared" si="109"/>
        <v>0</v>
      </c>
      <c r="Q635" s="1115">
        <f t="shared" si="109"/>
        <v>0</v>
      </c>
      <c r="R635" s="1115">
        <f t="shared" si="109"/>
        <v>0</v>
      </c>
      <c r="S635" s="1115">
        <f t="shared" si="109"/>
        <v>0</v>
      </c>
      <c r="T635" s="1115">
        <f t="shared" si="109"/>
        <v>0</v>
      </c>
      <c r="U635" s="851">
        <f t="shared" si="104"/>
        <v>0</v>
      </c>
      <c r="V635" s="852">
        <f>IF(E635='A. Allgemeine Informationen'!$D$14,$K635-W635,HLOOKUP('A. Allgemeine Informationen'!$D$14-1,$X$5:$AD$2005,ROW(E635)-4,FALSE)-$W635)</f>
        <v>0</v>
      </c>
      <c r="W635" s="851">
        <f>HLOOKUP('A. Allgemeine Informationen'!$D$14,$X$5:$AD$2005,ROW(E635)-4,FALSE)</f>
        <v>0</v>
      </c>
      <c r="X635" s="851">
        <f t="shared" si="100"/>
        <v>0</v>
      </c>
      <c r="Y635" s="851">
        <f t="shared" si="106"/>
        <v>0</v>
      </c>
      <c r="Z635" s="851">
        <f t="shared" si="106"/>
        <v>0</v>
      </c>
      <c r="AA635" s="851">
        <f t="shared" si="106"/>
        <v>0</v>
      </c>
      <c r="AB635" s="851">
        <f t="shared" si="105"/>
        <v>0</v>
      </c>
      <c r="AC635" s="851">
        <f t="shared" si="105"/>
        <v>0</v>
      </c>
      <c r="AD635" s="853">
        <f t="shared" si="105"/>
        <v>0</v>
      </c>
    </row>
    <row r="636" spans="2:30" s="971" customFormat="1" ht="15" customHeight="1" x14ac:dyDescent="0.2">
      <c r="B636" s="840"/>
      <c r="C636" s="970" t="str">
        <f>IF(B636="","",VLOOKUP(B636,'E8. KKauf_Berechnung'!$B$11:$D$140,2,0))</f>
        <v/>
      </c>
      <c r="D636" s="841"/>
      <c r="E636" s="842"/>
      <c r="F636" s="836"/>
      <c r="G636" s="836"/>
      <c r="H636" s="836"/>
      <c r="I636" s="843">
        <f t="shared" si="101"/>
        <v>0</v>
      </c>
      <c r="J636" s="836"/>
      <c r="K636" s="843">
        <f t="shared" si="102"/>
        <v>0</v>
      </c>
      <c r="L636" s="849">
        <f>IFERROR(VLOOKUP($D636,Listen!$F$3:$H$39,2,0),0)</f>
        <v>0</v>
      </c>
      <c r="M636" s="849">
        <f>IFERROR(VLOOKUP($D636,Listen!$F$3:$H$39,3,0),0)</f>
        <v>0</v>
      </c>
      <c r="N636" s="1115">
        <f t="shared" si="99"/>
        <v>0</v>
      </c>
      <c r="O636" s="1115">
        <f t="shared" si="109"/>
        <v>0</v>
      </c>
      <c r="P636" s="1115">
        <f t="shared" si="109"/>
        <v>0</v>
      </c>
      <c r="Q636" s="1115">
        <f t="shared" si="109"/>
        <v>0</v>
      </c>
      <c r="R636" s="1115">
        <f t="shared" si="109"/>
        <v>0</v>
      </c>
      <c r="S636" s="1115">
        <f t="shared" si="109"/>
        <v>0</v>
      </c>
      <c r="T636" s="1115">
        <f t="shared" si="109"/>
        <v>0</v>
      </c>
      <c r="U636" s="851">
        <f t="shared" si="104"/>
        <v>0</v>
      </c>
      <c r="V636" s="852">
        <f>IF(E636='A. Allgemeine Informationen'!$D$14,$K636-W636,HLOOKUP('A. Allgemeine Informationen'!$D$14-1,$X$5:$AD$2005,ROW(E636)-4,FALSE)-$W636)</f>
        <v>0</v>
      </c>
      <c r="W636" s="851">
        <f>HLOOKUP('A. Allgemeine Informationen'!$D$14,$X$5:$AD$2005,ROW(E636)-4,FALSE)</f>
        <v>0</v>
      </c>
      <c r="X636" s="851">
        <f t="shared" si="100"/>
        <v>0</v>
      </c>
      <c r="Y636" s="851">
        <f t="shared" si="106"/>
        <v>0</v>
      </c>
      <c r="Z636" s="851">
        <f t="shared" si="106"/>
        <v>0</v>
      </c>
      <c r="AA636" s="851">
        <f t="shared" si="106"/>
        <v>0</v>
      </c>
      <c r="AB636" s="851">
        <f t="shared" si="105"/>
        <v>0</v>
      </c>
      <c r="AC636" s="851">
        <f t="shared" si="105"/>
        <v>0</v>
      </c>
      <c r="AD636" s="853">
        <f t="shared" si="105"/>
        <v>0</v>
      </c>
    </row>
    <row r="637" spans="2:30" s="971" customFormat="1" ht="15" customHeight="1" x14ac:dyDescent="0.2">
      <c r="B637" s="840"/>
      <c r="C637" s="970" t="str">
        <f>IF(B637="","",VLOOKUP(B637,'E8. KKauf_Berechnung'!$B$11:$D$140,2,0))</f>
        <v/>
      </c>
      <c r="D637" s="841"/>
      <c r="E637" s="842"/>
      <c r="F637" s="836"/>
      <c r="G637" s="836"/>
      <c r="H637" s="836"/>
      <c r="I637" s="843">
        <f t="shared" si="101"/>
        <v>0</v>
      </c>
      <c r="J637" s="836"/>
      <c r="K637" s="843">
        <f t="shared" si="102"/>
        <v>0</v>
      </c>
      <c r="L637" s="849">
        <f>IFERROR(VLOOKUP($D637,Listen!$F$3:$H$39,2,0),0)</f>
        <v>0</v>
      </c>
      <c r="M637" s="849">
        <f>IFERROR(VLOOKUP($D637,Listen!$F$3:$H$39,3,0),0)</f>
        <v>0</v>
      </c>
      <c r="N637" s="1115">
        <f t="shared" si="99"/>
        <v>0</v>
      </c>
      <c r="O637" s="1115">
        <f t="shared" si="109"/>
        <v>0</v>
      </c>
      <c r="P637" s="1115">
        <f t="shared" si="109"/>
        <v>0</v>
      </c>
      <c r="Q637" s="1115">
        <f t="shared" si="109"/>
        <v>0</v>
      </c>
      <c r="R637" s="1115">
        <f t="shared" si="109"/>
        <v>0</v>
      </c>
      <c r="S637" s="1115">
        <f t="shared" si="109"/>
        <v>0</v>
      </c>
      <c r="T637" s="1115">
        <f t="shared" si="109"/>
        <v>0</v>
      </c>
      <c r="U637" s="851">
        <f t="shared" si="104"/>
        <v>0</v>
      </c>
      <c r="V637" s="852">
        <f>IF(E637='A. Allgemeine Informationen'!$D$14,$K637-W637,HLOOKUP('A. Allgemeine Informationen'!$D$14-1,$X$5:$AD$2005,ROW(E637)-4,FALSE)-$W637)</f>
        <v>0</v>
      </c>
      <c r="W637" s="851">
        <f>HLOOKUP('A. Allgemeine Informationen'!$D$14,$X$5:$AD$2005,ROW(E637)-4,FALSE)</f>
        <v>0</v>
      </c>
      <c r="X637" s="851">
        <f t="shared" si="100"/>
        <v>0</v>
      </c>
      <c r="Y637" s="851">
        <f t="shared" si="106"/>
        <v>0</v>
      </c>
      <c r="Z637" s="851">
        <f t="shared" si="106"/>
        <v>0</v>
      </c>
      <c r="AA637" s="851">
        <f t="shared" si="106"/>
        <v>0</v>
      </c>
      <c r="AB637" s="851">
        <f t="shared" si="105"/>
        <v>0</v>
      </c>
      <c r="AC637" s="851">
        <f t="shared" si="105"/>
        <v>0</v>
      </c>
      <c r="AD637" s="853">
        <f t="shared" si="105"/>
        <v>0</v>
      </c>
    </row>
    <row r="638" spans="2:30" s="971" customFormat="1" ht="15" customHeight="1" x14ac:dyDescent="0.2">
      <c r="B638" s="840"/>
      <c r="C638" s="970" t="str">
        <f>IF(B638="","",VLOOKUP(B638,'E8. KKauf_Berechnung'!$B$11:$D$140,2,0))</f>
        <v/>
      </c>
      <c r="D638" s="841"/>
      <c r="E638" s="842"/>
      <c r="F638" s="836"/>
      <c r="G638" s="836"/>
      <c r="H638" s="836"/>
      <c r="I638" s="843">
        <f t="shared" si="101"/>
        <v>0</v>
      </c>
      <c r="J638" s="836"/>
      <c r="K638" s="843">
        <f t="shared" si="102"/>
        <v>0</v>
      </c>
      <c r="L638" s="849">
        <f>IFERROR(VLOOKUP($D638,Listen!$F$3:$H$39,2,0),0)</f>
        <v>0</v>
      </c>
      <c r="M638" s="849">
        <f>IFERROR(VLOOKUP($D638,Listen!$F$3:$H$39,3,0),0)</f>
        <v>0</v>
      </c>
      <c r="N638" s="1115">
        <f t="shared" si="99"/>
        <v>0</v>
      </c>
      <c r="O638" s="1115">
        <f t="shared" si="109"/>
        <v>0</v>
      </c>
      <c r="P638" s="1115">
        <f t="shared" si="109"/>
        <v>0</v>
      </c>
      <c r="Q638" s="1115">
        <f t="shared" si="109"/>
        <v>0</v>
      </c>
      <c r="R638" s="1115">
        <f t="shared" si="109"/>
        <v>0</v>
      </c>
      <c r="S638" s="1115">
        <f t="shared" si="109"/>
        <v>0</v>
      </c>
      <c r="T638" s="1115">
        <f t="shared" si="109"/>
        <v>0</v>
      </c>
      <c r="U638" s="851">
        <f t="shared" si="104"/>
        <v>0</v>
      </c>
      <c r="V638" s="852">
        <f>IF(E638='A. Allgemeine Informationen'!$D$14,$K638-W638,HLOOKUP('A. Allgemeine Informationen'!$D$14-1,$X$5:$AD$2005,ROW(E638)-4,FALSE)-$W638)</f>
        <v>0</v>
      </c>
      <c r="W638" s="851">
        <f>HLOOKUP('A. Allgemeine Informationen'!$D$14,$X$5:$AD$2005,ROW(E638)-4,FALSE)</f>
        <v>0</v>
      </c>
      <c r="X638" s="851">
        <f t="shared" si="100"/>
        <v>0</v>
      </c>
      <c r="Y638" s="851">
        <f t="shared" si="106"/>
        <v>0</v>
      </c>
      <c r="Z638" s="851">
        <f t="shared" si="106"/>
        <v>0</v>
      </c>
      <c r="AA638" s="851">
        <f t="shared" si="106"/>
        <v>0</v>
      </c>
      <c r="AB638" s="851">
        <f t="shared" si="105"/>
        <v>0</v>
      </c>
      <c r="AC638" s="851">
        <f t="shared" si="105"/>
        <v>0</v>
      </c>
      <c r="AD638" s="853">
        <f t="shared" si="105"/>
        <v>0</v>
      </c>
    </row>
    <row r="639" spans="2:30" s="971" customFormat="1" ht="15" customHeight="1" x14ac:dyDescent="0.2">
      <c r="B639" s="840"/>
      <c r="C639" s="970" t="str">
        <f>IF(B639="","",VLOOKUP(B639,'E8. KKauf_Berechnung'!$B$11:$D$140,2,0))</f>
        <v/>
      </c>
      <c r="D639" s="841"/>
      <c r="E639" s="842"/>
      <c r="F639" s="836"/>
      <c r="G639" s="836"/>
      <c r="H639" s="836"/>
      <c r="I639" s="843">
        <f t="shared" si="101"/>
        <v>0</v>
      </c>
      <c r="J639" s="836"/>
      <c r="K639" s="843">
        <f t="shared" si="102"/>
        <v>0</v>
      </c>
      <c r="L639" s="849">
        <f>IFERROR(VLOOKUP($D639,Listen!$F$3:$H$39,2,0),0)</f>
        <v>0</v>
      </c>
      <c r="M639" s="849">
        <f>IFERROR(VLOOKUP($D639,Listen!$F$3:$H$39,3,0),0)</f>
        <v>0</v>
      </c>
      <c r="N639" s="1115">
        <f t="shared" si="99"/>
        <v>0</v>
      </c>
      <c r="O639" s="1115">
        <f t="shared" si="109"/>
        <v>0</v>
      </c>
      <c r="P639" s="1115">
        <f t="shared" si="109"/>
        <v>0</v>
      </c>
      <c r="Q639" s="1115">
        <f t="shared" si="109"/>
        <v>0</v>
      </c>
      <c r="R639" s="1115">
        <f t="shared" si="109"/>
        <v>0</v>
      </c>
      <c r="S639" s="1115">
        <f t="shared" si="109"/>
        <v>0</v>
      </c>
      <c r="T639" s="1115">
        <f t="shared" si="109"/>
        <v>0</v>
      </c>
      <c r="U639" s="851">
        <f t="shared" si="104"/>
        <v>0</v>
      </c>
      <c r="V639" s="852">
        <f>IF(E639='A. Allgemeine Informationen'!$D$14,$K639-W639,HLOOKUP('A. Allgemeine Informationen'!$D$14-1,$X$5:$AD$2005,ROW(E639)-4,FALSE)-$W639)</f>
        <v>0</v>
      </c>
      <c r="W639" s="851">
        <f>HLOOKUP('A. Allgemeine Informationen'!$D$14,$X$5:$AD$2005,ROW(E639)-4,FALSE)</f>
        <v>0</v>
      </c>
      <c r="X639" s="851">
        <f t="shared" si="100"/>
        <v>0</v>
      </c>
      <c r="Y639" s="851">
        <f t="shared" si="106"/>
        <v>0</v>
      </c>
      <c r="Z639" s="851">
        <f t="shared" si="106"/>
        <v>0</v>
      </c>
      <c r="AA639" s="851">
        <f t="shared" si="106"/>
        <v>0</v>
      </c>
      <c r="AB639" s="851">
        <f t="shared" si="105"/>
        <v>0</v>
      </c>
      <c r="AC639" s="851">
        <f t="shared" si="105"/>
        <v>0</v>
      </c>
      <c r="AD639" s="853">
        <f t="shared" si="105"/>
        <v>0</v>
      </c>
    </row>
    <row r="640" spans="2:30" s="971" customFormat="1" ht="15" customHeight="1" x14ac:dyDescent="0.2">
      <c r="B640" s="840"/>
      <c r="C640" s="970" t="str">
        <f>IF(B640="","",VLOOKUP(B640,'E8. KKauf_Berechnung'!$B$11:$D$140,2,0))</f>
        <v/>
      </c>
      <c r="D640" s="841"/>
      <c r="E640" s="842"/>
      <c r="F640" s="836"/>
      <c r="G640" s="836"/>
      <c r="H640" s="836"/>
      <c r="I640" s="843">
        <f t="shared" si="101"/>
        <v>0</v>
      </c>
      <c r="J640" s="836"/>
      <c r="K640" s="843">
        <f t="shared" si="102"/>
        <v>0</v>
      </c>
      <c r="L640" s="849">
        <f>IFERROR(VLOOKUP($D640,Listen!$F$3:$H$39,2,0),0)</f>
        <v>0</v>
      </c>
      <c r="M640" s="849">
        <f>IFERROR(VLOOKUP($D640,Listen!$F$3:$H$39,3,0),0)</f>
        <v>0</v>
      </c>
      <c r="N640" s="1115">
        <f t="shared" si="99"/>
        <v>0</v>
      </c>
      <c r="O640" s="1115">
        <f t="shared" si="109"/>
        <v>0</v>
      </c>
      <c r="P640" s="1115">
        <f t="shared" si="109"/>
        <v>0</v>
      </c>
      <c r="Q640" s="1115">
        <f t="shared" si="109"/>
        <v>0</v>
      </c>
      <c r="R640" s="1115">
        <f t="shared" si="109"/>
        <v>0</v>
      </c>
      <c r="S640" s="1115">
        <f t="shared" si="109"/>
        <v>0</v>
      </c>
      <c r="T640" s="1115">
        <f t="shared" si="109"/>
        <v>0</v>
      </c>
      <c r="U640" s="851">
        <f t="shared" si="104"/>
        <v>0</v>
      </c>
      <c r="V640" s="852">
        <f>IF(E640='A. Allgemeine Informationen'!$D$14,$K640-W640,HLOOKUP('A. Allgemeine Informationen'!$D$14-1,$X$5:$AD$2005,ROW(E640)-4,FALSE)-$W640)</f>
        <v>0</v>
      </c>
      <c r="W640" s="851">
        <f>HLOOKUP('A. Allgemeine Informationen'!$D$14,$X$5:$AD$2005,ROW(E640)-4,FALSE)</f>
        <v>0</v>
      </c>
      <c r="X640" s="851">
        <f t="shared" si="100"/>
        <v>0</v>
      </c>
      <c r="Y640" s="851">
        <f t="shared" si="106"/>
        <v>0</v>
      </c>
      <c r="Z640" s="851">
        <f t="shared" si="106"/>
        <v>0</v>
      </c>
      <c r="AA640" s="851">
        <f t="shared" si="106"/>
        <v>0</v>
      </c>
      <c r="AB640" s="851">
        <f t="shared" si="105"/>
        <v>0</v>
      </c>
      <c r="AC640" s="851">
        <f t="shared" si="105"/>
        <v>0</v>
      </c>
      <c r="AD640" s="853">
        <f t="shared" si="105"/>
        <v>0</v>
      </c>
    </row>
    <row r="641" spans="2:30" s="971" customFormat="1" ht="15" customHeight="1" x14ac:dyDescent="0.2">
      <c r="B641" s="840"/>
      <c r="C641" s="970" t="str">
        <f>IF(B641="","",VLOOKUP(B641,'E8. KKauf_Berechnung'!$B$11:$D$140,2,0))</f>
        <v/>
      </c>
      <c r="D641" s="841"/>
      <c r="E641" s="842"/>
      <c r="F641" s="836"/>
      <c r="G641" s="836"/>
      <c r="H641" s="836"/>
      <c r="I641" s="843">
        <f t="shared" si="101"/>
        <v>0</v>
      </c>
      <c r="J641" s="836"/>
      <c r="K641" s="843">
        <f t="shared" si="102"/>
        <v>0</v>
      </c>
      <c r="L641" s="849">
        <f>IFERROR(VLOOKUP($D641,Listen!$F$3:$H$39,2,0),0)</f>
        <v>0</v>
      </c>
      <c r="M641" s="849">
        <f>IFERROR(VLOOKUP($D641,Listen!$F$3:$H$39,3,0),0)</f>
        <v>0</v>
      </c>
      <c r="N641" s="1115">
        <f t="shared" si="99"/>
        <v>0</v>
      </c>
      <c r="O641" s="1115">
        <f t="shared" si="109"/>
        <v>0</v>
      </c>
      <c r="P641" s="1115">
        <f t="shared" si="109"/>
        <v>0</v>
      </c>
      <c r="Q641" s="1115">
        <f t="shared" si="109"/>
        <v>0</v>
      </c>
      <c r="R641" s="1115">
        <f t="shared" si="109"/>
        <v>0</v>
      </c>
      <c r="S641" s="1115">
        <f t="shared" si="109"/>
        <v>0</v>
      </c>
      <c r="T641" s="1115">
        <f t="shared" si="109"/>
        <v>0</v>
      </c>
      <c r="U641" s="851">
        <f t="shared" si="104"/>
        <v>0</v>
      </c>
      <c r="V641" s="852">
        <f>IF(E641='A. Allgemeine Informationen'!$D$14,$K641-W641,HLOOKUP('A. Allgemeine Informationen'!$D$14-1,$X$5:$AD$2005,ROW(E641)-4,FALSE)-$W641)</f>
        <v>0</v>
      </c>
      <c r="W641" s="851">
        <f>HLOOKUP('A. Allgemeine Informationen'!$D$14,$X$5:$AD$2005,ROW(E641)-4,FALSE)</f>
        <v>0</v>
      </c>
      <c r="X641" s="851">
        <f t="shared" si="100"/>
        <v>0</v>
      </c>
      <c r="Y641" s="851">
        <f t="shared" si="106"/>
        <v>0</v>
      </c>
      <c r="Z641" s="851">
        <f t="shared" si="106"/>
        <v>0</v>
      </c>
      <c r="AA641" s="851">
        <f t="shared" si="106"/>
        <v>0</v>
      </c>
      <c r="AB641" s="851">
        <f t="shared" si="105"/>
        <v>0</v>
      </c>
      <c r="AC641" s="851">
        <f t="shared" si="105"/>
        <v>0</v>
      </c>
      <c r="AD641" s="853">
        <f t="shared" si="105"/>
        <v>0</v>
      </c>
    </row>
    <row r="642" spans="2:30" s="971" customFormat="1" ht="15" customHeight="1" x14ac:dyDescent="0.2">
      <c r="B642" s="840"/>
      <c r="C642" s="970" t="str">
        <f>IF(B642="","",VLOOKUP(B642,'E8. KKauf_Berechnung'!$B$11:$D$140,2,0))</f>
        <v/>
      </c>
      <c r="D642" s="841"/>
      <c r="E642" s="842"/>
      <c r="F642" s="836"/>
      <c r="G642" s="836"/>
      <c r="H642" s="836"/>
      <c r="I642" s="843">
        <f t="shared" si="101"/>
        <v>0</v>
      </c>
      <c r="J642" s="836"/>
      <c r="K642" s="843">
        <f t="shared" si="102"/>
        <v>0</v>
      </c>
      <c r="L642" s="849">
        <f>IFERROR(VLOOKUP($D642,Listen!$F$3:$H$39,2,0),0)</f>
        <v>0</v>
      </c>
      <c r="M642" s="849">
        <f>IFERROR(VLOOKUP($D642,Listen!$F$3:$H$39,3,0),0)</f>
        <v>0</v>
      </c>
      <c r="N642" s="1115">
        <f t="shared" si="99"/>
        <v>0</v>
      </c>
      <c r="O642" s="1115">
        <f t="shared" si="109"/>
        <v>0</v>
      </c>
      <c r="P642" s="1115">
        <f t="shared" si="109"/>
        <v>0</v>
      </c>
      <c r="Q642" s="1115">
        <f t="shared" si="109"/>
        <v>0</v>
      </c>
      <c r="R642" s="1115">
        <f t="shared" si="109"/>
        <v>0</v>
      </c>
      <c r="S642" s="1115">
        <f t="shared" si="109"/>
        <v>0</v>
      </c>
      <c r="T642" s="1115">
        <f t="shared" si="109"/>
        <v>0</v>
      </c>
      <c r="U642" s="851">
        <f t="shared" si="104"/>
        <v>0</v>
      </c>
      <c r="V642" s="852">
        <f>IF(E642='A. Allgemeine Informationen'!$D$14,$K642-W642,HLOOKUP('A. Allgemeine Informationen'!$D$14-1,$X$5:$AD$2005,ROW(E642)-4,FALSE)-$W642)</f>
        <v>0</v>
      </c>
      <c r="W642" s="851">
        <f>HLOOKUP('A. Allgemeine Informationen'!$D$14,$X$5:$AD$2005,ROW(E642)-4,FALSE)</f>
        <v>0</v>
      </c>
      <c r="X642" s="851">
        <f t="shared" si="100"/>
        <v>0</v>
      </c>
      <c r="Y642" s="851">
        <f t="shared" si="106"/>
        <v>0</v>
      </c>
      <c r="Z642" s="851">
        <f t="shared" si="106"/>
        <v>0</v>
      </c>
      <c r="AA642" s="851">
        <f t="shared" si="106"/>
        <v>0</v>
      </c>
      <c r="AB642" s="851">
        <f t="shared" si="105"/>
        <v>0</v>
      </c>
      <c r="AC642" s="851">
        <f t="shared" si="105"/>
        <v>0</v>
      </c>
      <c r="AD642" s="853">
        <f t="shared" si="105"/>
        <v>0</v>
      </c>
    </row>
    <row r="643" spans="2:30" s="971" customFormat="1" ht="15" customHeight="1" x14ac:dyDescent="0.2">
      <c r="B643" s="840"/>
      <c r="C643" s="970" t="str">
        <f>IF(B643="","",VLOOKUP(B643,'E8. KKauf_Berechnung'!$B$11:$D$140,2,0))</f>
        <v/>
      </c>
      <c r="D643" s="841"/>
      <c r="E643" s="842"/>
      <c r="F643" s="836"/>
      <c r="G643" s="836"/>
      <c r="H643" s="836"/>
      <c r="I643" s="843">
        <f t="shared" si="101"/>
        <v>0</v>
      </c>
      <c r="J643" s="836"/>
      <c r="K643" s="843">
        <f t="shared" si="102"/>
        <v>0</v>
      </c>
      <c r="L643" s="849">
        <f>IFERROR(VLOOKUP($D643,Listen!$F$3:$H$39,2,0),0)</f>
        <v>0</v>
      </c>
      <c r="M643" s="849">
        <f>IFERROR(VLOOKUP($D643,Listen!$F$3:$H$39,3,0),0)</f>
        <v>0</v>
      </c>
      <c r="N643" s="1115">
        <f t="shared" si="99"/>
        <v>0</v>
      </c>
      <c r="O643" s="1115">
        <f t="shared" si="109"/>
        <v>0</v>
      </c>
      <c r="P643" s="1115">
        <f t="shared" si="109"/>
        <v>0</v>
      </c>
      <c r="Q643" s="1115">
        <f t="shared" si="109"/>
        <v>0</v>
      </c>
      <c r="R643" s="1115">
        <f t="shared" si="109"/>
        <v>0</v>
      </c>
      <c r="S643" s="1115">
        <f t="shared" si="109"/>
        <v>0</v>
      </c>
      <c r="T643" s="1115">
        <f t="shared" si="109"/>
        <v>0</v>
      </c>
      <c r="U643" s="851">
        <f t="shared" si="104"/>
        <v>0</v>
      </c>
      <c r="V643" s="852">
        <f>IF(E643='A. Allgemeine Informationen'!$D$14,$K643-W643,HLOOKUP('A. Allgemeine Informationen'!$D$14-1,$X$5:$AD$2005,ROW(E643)-4,FALSE)-$W643)</f>
        <v>0</v>
      </c>
      <c r="W643" s="851">
        <f>HLOOKUP('A. Allgemeine Informationen'!$D$14,$X$5:$AD$2005,ROW(E643)-4,FALSE)</f>
        <v>0</v>
      </c>
      <c r="X643" s="851">
        <f t="shared" si="100"/>
        <v>0</v>
      </c>
      <c r="Y643" s="851">
        <f t="shared" si="106"/>
        <v>0</v>
      </c>
      <c r="Z643" s="851">
        <f t="shared" si="106"/>
        <v>0</v>
      </c>
      <c r="AA643" s="851">
        <f t="shared" si="106"/>
        <v>0</v>
      </c>
      <c r="AB643" s="851">
        <f t="shared" si="105"/>
        <v>0</v>
      </c>
      <c r="AC643" s="851">
        <f t="shared" si="105"/>
        <v>0</v>
      </c>
      <c r="AD643" s="853">
        <f t="shared" si="105"/>
        <v>0</v>
      </c>
    </row>
    <row r="644" spans="2:30" s="971" customFormat="1" ht="15" customHeight="1" x14ac:dyDescent="0.2">
      <c r="B644" s="840"/>
      <c r="C644" s="970" t="str">
        <f>IF(B644="","",VLOOKUP(B644,'E8. KKauf_Berechnung'!$B$11:$D$140,2,0))</f>
        <v/>
      </c>
      <c r="D644" s="841"/>
      <c r="E644" s="842"/>
      <c r="F644" s="836"/>
      <c r="G644" s="836"/>
      <c r="H644" s="836"/>
      <c r="I644" s="843">
        <f t="shared" si="101"/>
        <v>0</v>
      </c>
      <c r="J644" s="836"/>
      <c r="K644" s="843">
        <f t="shared" si="102"/>
        <v>0</v>
      </c>
      <c r="L644" s="849">
        <f>IFERROR(VLOOKUP($D644,Listen!$F$3:$H$39,2,0),0)</f>
        <v>0</v>
      </c>
      <c r="M644" s="849">
        <f>IFERROR(VLOOKUP($D644,Listen!$F$3:$H$39,3,0),0)</f>
        <v>0</v>
      </c>
      <c r="N644" s="1115">
        <f t="shared" si="99"/>
        <v>0</v>
      </c>
      <c r="O644" s="1115">
        <f t="shared" si="109"/>
        <v>0</v>
      </c>
      <c r="P644" s="1115">
        <f t="shared" si="109"/>
        <v>0</v>
      </c>
      <c r="Q644" s="1115">
        <f t="shared" si="109"/>
        <v>0</v>
      </c>
      <c r="R644" s="1115">
        <f t="shared" si="109"/>
        <v>0</v>
      </c>
      <c r="S644" s="1115">
        <f t="shared" si="109"/>
        <v>0</v>
      </c>
      <c r="T644" s="1115">
        <f t="shared" si="109"/>
        <v>0</v>
      </c>
      <c r="U644" s="851">
        <f t="shared" si="104"/>
        <v>0</v>
      </c>
      <c r="V644" s="852">
        <f>IF(E644='A. Allgemeine Informationen'!$D$14,$K644-W644,HLOOKUP('A. Allgemeine Informationen'!$D$14-1,$X$5:$AD$2005,ROW(E644)-4,FALSE)-$W644)</f>
        <v>0</v>
      </c>
      <c r="W644" s="851">
        <f>HLOOKUP('A. Allgemeine Informationen'!$D$14,$X$5:$AD$2005,ROW(E644)-4,FALSE)</f>
        <v>0</v>
      </c>
      <c r="X644" s="851">
        <f t="shared" si="100"/>
        <v>0</v>
      </c>
      <c r="Y644" s="851">
        <f t="shared" si="106"/>
        <v>0</v>
      </c>
      <c r="Z644" s="851">
        <f t="shared" si="106"/>
        <v>0</v>
      </c>
      <c r="AA644" s="851">
        <f t="shared" si="106"/>
        <v>0</v>
      </c>
      <c r="AB644" s="851">
        <f t="shared" si="105"/>
        <v>0</v>
      </c>
      <c r="AC644" s="851">
        <f t="shared" si="105"/>
        <v>0</v>
      </c>
      <c r="AD644" s="853">
        <f t="shared" si="105"/>
        <v>0</v>
      </c>
    </row>
    <row r="645" spans="2:30" s="971" customFormat="1" ht="15" customHeight="1" x14ac:dyDescent="0.2">
      <c r="B645" s="840"/>
      <c r="C645" s="970" t="str">
        <f>IF(B645="","",VLOOKUP(B645,'E8. KKauf_Berechnung'!$B$11:$D$140,2,0))</f>
        <v/>
      </c>
      <c r="D645" s="841"/>
      <c r="E645" s="842"/>
      <c r="F645" s="836"/>
      <c r="G645" s="836"/>
      <c r="H645" s="836"/>
      <c r="I645" s="843">
        <f t="shared" si="101"/>
        <v>0</v>
      </c>
      <c r="J645" s="836"/>
      <c r="K645" s="843">
        <f t="shared" si="102"/>
        <v>0</v>
      </c>
      <c r="L645" s="849">
        <f>IFERROR(VLOOKUP($D645,Listen!$F$3:$H$39,2,0),0)</f>
        <v>0</v>
      </c>
      <c r="M645" s="849">
        <f>IFERROR(VLOOKUP($D645,Listen!$F$3:$H$39,3,0),0)</f>
        <v>0</v>
      </c>
      <c r="N645" s="1115">
        <f t="shared" si="99"/>
        <v>0</v>
      </c>
      <c r="O645" s="1115">
        <f t="shared" si="109"/>
        <v>0</v>
      </c>
      <c r="P645" s="1115">
        <f t="shared" si="109"/>
        <v>0</v>
      </c>
      <c r="Q645" s="1115">
        <f t="shared" si="109"/>
        <v>0</v>
      </c>
      <c r="R645" s="1115">
        <f t="shared" si="109"/>
        <v>0</v>
      </c>
      <c r="S645" s="1115">
        <f t="shared" si="109"/>
        <v>0</v>
      </c>
      <c r="T645" s="1115">
        <f t="shared" si="109"/>
        <v>0</v>
      </c>
      <c r="U645" s="851">
        <f t="shared" si="104"/>
        <v>0</v>
      </c>
      <c r="V645" s="852">
        <f>IF(E645='A. Allgemeine Informationen'!$D$14,$K645-W645,HLOOKUP('A. Allgemeine Informationen'!$D$14-1,$X$5:$AD$2005,ROW(E645)-4,FALSE)-$W645)</f>
        <v>0</v>
      </c>
      <c r="W645" s="851">
        <f>HLOOKUP('A. Allgemeine Informationen'!$D$14,$X$5:$AD$2005,ROW(E645)-4,FALSE)</f>
        <v>0</v>
      </c>
      <c r="X645" s="851">
        <f t="shared" si="100"/>
        <v>0</v>
      </c>
      <c r="Y645" s="851">
        <f t="shared" si="106"/>
        <v>0</v>
      </c>
      <c r="Z645" s="851">
        <f t="shared" si="106"/>
        <v>0</v>
      </c>
      <c r="AA645" s="851">
        <f t="shared" si="106"/>
        <v>0</v>
      </c>
      <c r="AB645" s="851">
        <f t="shared" si="105"/>
        <v>0</v>
      </c>
      <c r="AC645" s="851">
        <f t="shared" si="105"/>
        <v>0</v>
      </c>
      <c r="AD645" s="853">
        <f t="shared" si="105"/>
        <v>0</v>
      </c>
    </row>
    <row r="646" spans="2:30" s="971" customFormat="1" ht="15" customHeight="1" x14ac:dyDescent="0.2">
      <c r="B646" s="840"/>
      <c r="C646" s="970" t="str">
        <f>IF(B646="","",VLOOKUP(B646,'E8. KKauf_Berechnung'!$B$11:$D$140,2,0))</f>
        <v/>
      </c>
      <c r="D646" s="841"/>
      <c r="E646" s="842"/>
      <c r="F646" s="836"/>
      <c r="G646" s="836"/>
      <c r="H646" s="836"/>
      <c r="I646" s="843">
        <f t="shared" si="101"/>
        <v>0</v>
      </c>
      <c r="J646" s="836"/>
      <c r="K646" s="843">
        <f t="shared" si="102"/>
        <v>0</v>
      </c>
      <c r="L646" s="849">
        <f>IFERROR(VLOOKUP($D646,Listen!$F$3:$H$39,2,0),0)</f>
        <v>0</v>
      </c>
      <c r="M646" s="849">
        <f>IFERROR(VLOOKUP($D646,Listen!$F$3:$H$39,3,0),0)</f>
        <v>0</v>
      </c>
      <c r="N646" s="1115">
        <f t="shared" ref="N646:N709" si="110">$L646</f>
        <v>0</v>
      </c>
      <c r="O646" s="1115">
        <f t="shared" si="109"/>
        <v>0</v>
      </c>
      <c r="P646" s="1115">
        <f t="shared" si="109"/>
        <v>0</v>
      </c>
      <c r="Q646" s="1115">
        <f t="shared" si="109"/>
        <v>0</v>
      </c>
      <c r="R646" s="1115">
        <f t="shared" si="109"/>
        <v>0</v>
      </c>
      <c r="S646" s="1115">
        <f t="shared" si="109"/>
        <v>0</v>
      </c>
      <c r="T646" s="1115">
        <f t="shared" si="109"/>
        <v>0</v>
      </c>
      <c r="U646" s="851">
        <f t="shared" si="104"/>
        <v>0</v>
      </c>
      <c r="V646" s="852">
        <f>IF(E646='A. Allgemeine Informationen'!$D$14,$K646-W646,HLOOKUP('A. Allgemeine Informationen'!$D$14-1,$X$5:$AD$2005,ROW(E646)-4,FALSE)-$W646)</f>
        <v>0</v>
      </c>
      <c r="W646" s="851">
        <f>HLOOKUP('A. Allgemeine Informationen'!$D$14,$X$5:$AD$2005,ROW(E646)-4,FALSE)</f>
        <v>0</v>
      </c>
      <c r="X646" s="851">
        <f t="shared" ref="X646:X709" si="111">IF(OR($E646=0,$K646=0),0,IF($E646&lt;=X$5,$K646-$K646/N646*(X$5-$E646+1),0))</f>
        <v>0</v>
      </c>
      <c r="Y646" s="851">
        <f t="shared" si="106"/>
        <v>0</v>
      </c>
      <c r="Z646" s="851">
        <f t="shared" si="106"/>
        <v>0</v>
      </c>
      <c r="AA646" s="851">
        <f t="shared" si="106"/>
        <v>0</v>
      </c>
      <c r="AB646" s="851">
        <f t="shared" si="105"/>
        <v>0</v>
      </c>
      <c r="AC646" s="851">
        <f t="shared" si="105"/>
        <v>0</v>
      </c>
      <c r="AD646" s="853">
        <f t="shared" si="105"/>
        <v>0</v>
      </c>
    </row>
    <row r="647" spans="2:30" s="971" customFormat="1" ht="15" customHeight="1" x14ac:dyDescent="0.2">
      <c r="B647" s="840"/>
      <c r="C647" s="970" t="str">
        <f>IF(B647="","",VLOOKUP(B647,'E8. KKauf_Berechnung'!$B$11:$D$140,2,0))</f>
        <v/>
      </c>
      <c r="D647" s="841"/>
      <c r="E647" s="842"/>
      <c r="F647" s="836"/>
      <c r="G647" s="836"/>
      <c r="H647" s="836"/>
      <c r="I647" s="843">
        <f t="shared" ref="I647:I710" si="112">F647+G647-H647</f>
        <v>0</v>
      </c>
      <c r="J647" s="836"/>
      <c r="K647" s="843">
        <f t="shared" ref="K647:K710" si="113">I647-J647</f>
        <v>0</v>
      </c>
      <c r="L647" s="849">
        <f>IFERROR(VLOOKUP($D647,Listen!$F$3:$H$39,2,0),0)</f>
        <v>0</v>
      </c>
      <c r="M647" s="849">
        <f>IFERROR(VLOOKUP($D647,Listen!$F$3:$H$39,3,0),0)</f>
        <v>0</v>
      </c>
      <c r="N647" s="1115">
        <f t="shared" si="110"/>
        <v>0</v>
      </c>
      <c r="O647" s="1115">
        <f t="shared" ref="O647:T662" si="114">N647</f>
        <v>0</v>
      </c>
      <c r="P647" s="1115">
        <f t="shared" si="114"/>
        <v>0</v>
      </c>
      <c r="Q647" s="1115">
        <f t="shared" si="114"/>
        <v>0</v>
      </c>
      <c r="R647" s="1115">
        <f t="shared" si="114"/>
        <v>0</v>
      </c>
      <c r="S647" s="1115">
        <f t="shared" si="114"/>
        <v>0</v>
      </c>
      <c r="T647" s="1115">
        <f t="shared" si="114"/>
        <v>0</v>
      </c>
      <c r="U647" s="851">
        <f t="shared" ref="U647:U710" si="115">W647+V647</f>
        <v>0</v>
      </c>
      <c r="V647" s="852">
        <f>IF(E647='A. Allgemeine Informationen'!$D$14,$K647-W647,HLOOKUP('A. Allgemeine Informationen'!$D$14-1,$X$5:$AD$2005,ROW(E647)-4,FALSE)-$W647)</f>
        <v>0</v>
      </c>
      <c r="W647" s="851">
        <f>HLOOKUP('A. Allgemeine Informationen'!$D$14,$X$5:$AD$2005,ROW(E647)-4,FALSE)</f>
        <v>0</v>
      </c>
      <c r="X647" s="851">
        <f t="shared" si="111"/>
        <v>0</v>
      </c>
      <c r="Y647" s="851">
        <f t="shared" si="106"/>
        <v>0</v>
      </c>
      <c r="Z647" s="851">
        <f t="shared" si="106"/>
        <v>0</v>
      </c>
      <c r="AA647" s="851">
        <f t="shared" si="106"/>
        <v>0</v>
      </c>
      <c r="AB647" s="851">
        <f t="shared" si="106"/>
        <v>0</v>
      </c>
      <c r="AC647" s="851">
        <f t="shared" si="106"/>
        <v>0</v>
      </c>
      <c r="AD647" s="853">
        <f t="shared" si="106"/>
        <v>0</v>
      </c>
    </row>
    <row r="648" spans="2:30" s="971" customFormat="1" ht="15" customHeight="1" x14ac:dyDescent="0.2">
      <c r="B648" s="840"/>
      <c r="C648" s="970" t="str">
        <f>IF(B648="","",VLOOKUP(B648,'E8. KKauf_Berechnung'!$B$11:$D$140,2,0))</f>
        <v/>
      </c>
      <c r="D648" s="841"/>
      <c r="E648" s="842"/>
      <c r="F648" s="836"/>
      <c r="G648" s="836"/>
      <c r="H648" s="836"/>
      <c r="I648" s="843">
        <f t="shared" si="112"/>
        <v>0</v>
      </c>
      <c r="J648" s="836"/>
      <c r="K648" s="843">
        <f t="shared" si="113"/>
        <v>0</v>
      </c>
      <c r="L648" s="849">
        <f>IFERROR(VLOOKUP($D648,Listen!$F$3:$H$39,2,0),0)</f>
        <v>0</v>
      </c>
      <c r="M648" s="849">
        <f>IFERROR(VLOOKUP($D648,Listen!$F$3:$H$39,3,0),0)</f>
        <v>0</v>
      </c>
      <c r="N648" s="1115">
        <f t="shared" si="110"/>
        <v>0</v>
      </c>
      <c r="O648" s="1115">
        <f t="shared" si="114"/>
        <v>0</v>
      </c>
      <c r="P648" s="1115">
        <f t="shared" si="114"/>
        <v>0</v>
      </c>
      <c r="Q648" s="1115">
        <f t="shared" si="114"/>
        <v>0</v>
      </c>
      <c r="R648" s="1115">
        <f t="shared" si="114"/>
        <v>0</v>
      </c>
      <c r="S648" s="1115">
        <f t="shared" si="114"/>
        <v>0</v>
      </c>
      <c r="T648" s="1115">
        <f t="shared" si="114"/>
        <v>0</v>
      </c>
      <c r="U648" s="851">
        <f t="shared" si="115"/>
        <v>0</v>
      </c>
      <c r="V648" s="852">
        <f>IF(E648='A. Allgemeine Informationen'!$D$14,$K648-W648,HLOOKUP('A. Allgemeine Informationen'!$D$14-1,$X$5:$AD$2005,ROW(E648)-4,FALSE)-$W648)</f>
        <v>0</v>
      </c>
      <c r="W648" s="851">
        <f>HLOOKUP('A. Allgemeine Informationen'!$D$14,$X$5:$AD$2005,ROW(E648)-4,FALSE)</f>
        <v>0</v>
      </c>
      <c r="X648" s="851">
        <f t="shared" si="111"/>
        <v>0</v>
      </c>
      <c r="Y648" s="851">
        <f t="shared" ref="Y648:AD690" si="116">IF(OR($E648=0,$K648=0,O648-(Y$5-$E648)=0),0,IF($E648&lt;Y$5,X648-X648/(O648-(Y$5-$E648)),IF($E648=Y$5,$K648-$K648/O648,0)))</f>
        <v>0</v>
      </c>
      <c r="Z648" s="851">
        <f t="shared" si="116"/>
        <v>0</v>
      </c>
      <c r="AA648" s="851">
        <f t="shared" si="116"/>
        <v>0</v>
      </c>
      <c r="AB648" s="851">
        <f t="shared" si="116"/>
        <v>0</v>
      </c>
      <c r="AC648" s="851">
        <f t="shared" si="116"/>
        <v>0</v>
      </c>
      <c r="AD648" s="853">
        <f t="shared" si="116"/>
        <v>0</v>
      </c>
    </row>
    <row r="649" spans="2:30" s="971" customFormat="1" ht="15" customHeight="1" x14ac:dyDescent="0.2">
      <c r="B649" s="840"/>
      <c r="C649" s="970" t="str">
        <f>IF(B649="","",VLOOKUP(B649,'E8. KKauf_Berechnung'!$B$11:$D$140,2,0))</f>
        <v/>
      </c>
      <c r="D649" s="841"/>
      <c r="E649" s="842"/>
      <c r="F649" s="836"/>
      <c r="G649" s="836"/>
      <c r="H649" s="836"/>
      <c r="I649" s="843">
        <f t="shared" si="112"/>
        <v>0</v>
      </c>
      <c r="J649" s="836"/>
      <c r="K649" s="843">
        <f t="shared" si="113"/>
        <v>0</v>
      </c>
      <c r="L649" s="849">
        <f>IFERROR(VLOOKUP($D649,Listen!$F$3:$H$39,2,0),0)</f>
        <v>0</v>
      </c>
      <c r="M649" s="849">
        <f>IFERROR(VLOOKUP($D649,Listen!$F$3:$H$39,3,0),0)</f>
        <v>0</v>
      </c>
      <c r="N649" s="1115">
        <f t="shared" si="110"/>
        <v>0</v>
      </c>
      <c r="O649" s="1115">
        <f t="shared" si="114"/>
        <v>0</v>
      </c>
      <c r="P649" s="1115">
        <f t="shared" si="114"/>
        <v>0</v>
      </c>
      <c r="Q649" s="1115">
        <f t="shared" si="114"/>
        <v>0</v>
      </c>
      <c r="R649" s="1115">
        <f t="shared" si="114"/>
        <v>0</v>
      </c>
      <c r="S649" s="1115">
        <f t="shared" si="114"/>
        <v>0</v>
      </c>
      <c r="T649" s="1115">
        <f t="shared" si="114"/>
        <v>0</v>
      </c>
      <c r="U649" s="851">
        <f t="shared" si="115"/>
        <v>0</v>
      </c>
      <c r="V649" s="852">
        <f>IF(E649='A. Allgemeine Informationen'!$D$14,$K649-W649,HLOOKUP('A. Allgemeine Informationen'!$D$14-1,$X$5:$AD$2005,ROW(E649)-4,FALSE)-$W649)</f>
        <v>0</v>
      </c>
      <c r="W649" s="851">
        <f>HLOOKUP('A. Allgemeine Informationen'!$D$14,$X$5:$AD$2005,ROW(E649)-4,FALSE)</f>
        <v>0</v>
      </c>
      <c r="X649" s="851">
        <f t="shared" si="111"/>
        <v>0</v>
      </c>
      <c r="Y649" s="851">
        <f t="shared" si="116"/>
        <v>0</v>
      </c>
      <c r="Z649" s="851">
        <f t="shared" si="116"/>
        <v>0</v>
      </c>
      <c r="AA649" s="851">
        <f t="shared" si="116"/>
        <v>0</v>
      </c>
      <c r="AB649" s="851">
        <f t="shared" si="116"/>
        <v>0</v>
      </c>
      <c r="AC649" s="851">
        <f t="shared" si="116"/>
        <v>0</v>
      </c>
      <c r="AD649" s="853">
        <f t="shared" si="116"/>
        <v>0</v>
      </c>
    </row>
    <row r="650" spans="2:30" s="971" customFormat="1" ht="15" customHeight="1" x14ac:dyDescent="0.2">
      <c r="B650" s="840"/>
      <c r="C650" s="970" t="str">
        <f>IF(B650="","",VLOOKUP(B650,'E8. KKauf_Berechnung'!$B$11:$D$140,2,0))</f>
        <v/>
      </c>
      <c r="D650" s="841"/>
      <c r="E650" s="842"/>
      <c r="F650" s="836"/>
      <c r="G650" s="836"/>
      <c r="H650" s="836"/>
      <c r="I650" s="843">
        <f t="shared" si="112"/>
        <v>0</v>
      </c>
      <c r="J650" s="836"/>
      <c r="K650" s="843">
        <f t="shared" si="113"/>
        <v>0</v>
      </c>
      <c r="L650" s="849">
        <f>IFERROR(VLOOKUP($D650,Listen!$F$3:$H$39,2,0),0)</f>
        <v>0</v>
      </c>
      <c r="M650" s="849">
        <f>IFERROR(VLOOKUP($D650,Listen!$F$3:$H$39,3,0),0)</f>
        <v>0</v>
      </c>
      <c r="N650" s="1115">
        <f t="shared" si="110"/>
        <v>0</v>
      </c>
      <c r="O650" s="1115">
        <f t="shared" si="114"/>
        <v>0</v>
      </c>
      <c r="P650" s="1115">
        <f t="shared" si="114"/>
        <v>0</v>
      </c>
      <c r="Q650" s="1115">
        <f t="shared" si="114"/>
        <v>0</v>
      </c>
      <c r="R650" s="1115">
        <f t="shared" si="114"/>
        <v>0</v>
      </c>
      <c r="S650" s="1115">
        <f t="shared" si="114"/>
        <v>0</v>
      </c>
      <c r="T650" s="1115">
        <f t="shared" si="114"/>
        <v>0</v>
      </c>
      <c r="U650" s="851">
        <f t="shared" si="115"/>
        <v>0</v>
      </c>
      <c r="V650" s="852">
        <f>IF(E650='A. Allgemeine Informationen'!$D$14,$K650-W650,HLOOKUP('A. Allgemeine Informationen'!$D$14-1,$X$5:$AD$2005,ROW(E650)-4,FALSE)-$W650)</f>
        <v>0</v>
      </c>
      <c r="W650" s="851">
        <f>HLOOKUP('A. Allgemeine Informationen'!$D$14,$X$5:$AD$2005,ROW(E650)-4,FALSE)</f>
        <v>0</v>
      </c>
      <c r="X650" s="851">
        <f t="shared" si="111"/>
        <v>0</v>
      </c>
      <c r="Y650" s="851">
        <f t="shared" si="116"/>
        <v>0</v>
      </c>
      <c r="Z650" s="851">
        <f t="shared" si="116"/>
        <v>0</v>
      </c>
      <c r="AA650" s="851">
        <f t="shared" si="116"/>
        <v>0</v>
      </c>
      <c r="AB650" s="851">
        <f t="shared" si="116"/>
        <v>0</v>
      </c>
      <c r="AC650" s="851">
        <f t="shared" si="116"/>
        <v>0</v>
      </c>
      <c r="AD650" s="853">
        <f t="shared" si="116"/>
        <v>0</v>
      </c>
    </row>
    <row r="651" spans="2:30" s="971" customFormat="1" ht="15" customHeight="1" x14ac:dyDescent="0.2">
      <c r="B651" s="840"/>
      <c r="C651" s="970" t="str">
        <f>IF(B651="","",VLOOKUP(B651,'E8. KKauf_Berechnung'!$B$11:$D$140,2,0))</f>
        <v/>
      </c>
      <c r="D651" s="841"/>
      <c r="E651" s="842"/>
      <c r="F651" s="836"/>
      <c r="G651" s="836"/>
      <c r="H651" s="836"/>
      <c r="I651" s="843">
        <f t="shared" si="112"/>
        <v>0</v>
      </c>
      <c r="J651" s="836"/>
      <c r="K651" s="843">
        <f t="shared" si="113"/>
        <v>0</v>
      </c>
      <c r="L651" s="849">
        <f>IFERROR(VLOOKUP($D651,Listen!$F$3:$H$39,2,0),0)</f>
        <v>0</v>
      </c>
      <c r="M651" s="849">
        <f>IFERROR(VLOOKUP($D651,Listen!$F$3:$H$39,3,0),0)</f>
        <v>0</v>
      </c>
      <c r="N651" s="1115">
        <f t="shared" si="110"/>
        <v>0</v>
      </c>
      <c r="O651" s="1115">
        <f t="shared" si="114"/>
        <v>0</v>
      </c>
      <c r="P651" s="1115">
        <f t="shared" si="114"/>
        <v>0</v>
      </c>
      <c r="Q651" s="1115">
        <f t="shared" si="114"/>
        <v>0</v>
      </c>
      <c r="R651" s="1115">
        <f t="shared" si="114"/>
        <v>0</v>
      </c>
      <c r="S651" s="1115">
        <f t="shared" si="114"/>
        <v>0</v>
      </c>
      <c r="T651" s="1115">
        <f t="shared" si="114"/>
        <v>0</v>
      </c>
      <c r="U651" s="851">
        <f t="shared" si="115"/>
        <v>0</v>
      </c>
      <c r="V651" s="852">
        <f>IF(E651='A. Allgemeine Informationen'!$D$14,$K651-W651,HLOOKUP('A. Allgemeine Informationen'!$D$14-1,$X$5:$AD$2005,ROW(E651)-4,FALSE)-$W651)</f>
        <v>0</v>
      </c>
      <c r="W651" s="851">
        <f>HLOOKUP('A. Allgemeine Informationen'!$D$14,$X$5:$AD$2005,ROW(E651)-4,FALSE)</f>
        <v>0</v>
      </c>
      <c r="X651" s="851">
        <f t="shared" si="111"/>
        <v>0</v>
      </c>
      <c r="Y651" s="851">
        <f t="shared" si="116"/>
        <v>0</v>
      </c>
      <c r="Z651" s="851">
        <f t="shared" si="116"/>
        <v>0</v>
      </c>
      <c r="AA651" s="851">
        <f t="shared" si="116"/>
        <v>0</v>
      </c>
      <c r="AB651" s="851">
        <f t="shared" si="116"/>
        <v>0</v>
      </c>
      <c r="AC651" s="851">
        <f t="shared" si="116"/>
        <v>0</v>
      </c>
      <c r="AD651" s="853">
        <f t="shared" si="116"/>
        <v>0</v>
      </c>
    </row>
    <row r="652" spans="2:30" s="971" customFormat="1" ht="15" customHeight="1" x14ac:dyDescent="0.2">
      <c r="B652" s="840"/>
      <c r="C652" s="970" t="str">
        <f>IF(B652="","",VLOOKUP(B652,'E8. KKauf_Berechnung'!$B$11:$D$140,2,0))</f>
        <v/>
      </c>
      <c r="D652" s="841"/>
      <c r="E652" s="842"/>
      <c r="F652" s="836"/>
      <c r="G652" s="836"/>
      <c r="H652" s="836"/>
      <c r="I652" s="843">
        <f t="shared" si="112"/>
        <v>0</v>
      </c>
      <c r="J652" s="836"/>
      <c r="K652" s="843">
        <f t="shared" si="113"/>
        <v>0</v>
      </c>
      <c r="L652" s="849">
        <f>IFERROR(VLOOKUP($D652,Listen!$F$3:$H$39,2,0),0)</f>
        <v>0</v>
      </c>
      <c r="M652" s="849">
        <f>IFERROR(VLOOKUP($D652,Listen!$F$3:$H$39,3,0),0)</f>
        <v>0</v>
      </c>
      <c r="N652" s="1115">
        <f t="shared" si="110"/>
        <v>0</v>
      </c>
      <c r="O652" s="1115">
        <f t="shared" si="114"/>
        <v>0</v>
      </c>
      <c r="P652" s="1115">
        <f t="shared" si="114"/>
        <v>0</v>
      </c>
      <c r="Q652" s="1115">
        <f t="shared" si="114"/>
        <v>0</v>
      </c>
      <c r="R652" s="1115">
        <f t="shared" si="114"/>
        <v>0</v>
      </c>
      <c r="S652" s="1115">
        <f t="shared" si="114"/>
        <v>0</v>
      </c>
      <c r="T652" s="1115">
        <f t="shared" si="114"/>
        <v>0</v>
      </c>
      <c r="U652" s="851">
        <f t="shared" si="115"/>
        <v>0</v>
      </c>
      <c r="V652" s="852">
        <f>IF(E652='A. Allgemeine Informationen'!$D$14,$K652-W652,HLOOKUP('A. Allgemeine Informationen'!$D$14-1,$X$5:$AD$2005,ROW(E652)-4,FALSE)-$W652)</f>
        <v>0</v>
      </c>
      <c r="W652" s="851">
        <f>HLOOKUP('A. Allgemeine Informationen'!$D$14,$X$5:$AD$2005,ROW(E652)-4,FALSE)</f>
        <v>0</v>
      </c>
      <c r="X652" s="851">
        <f t="shared" si="111"/>
        <v>0</v>
      </c>
      <c r="Y652" s="851">
        <f t="shared" si="116"/>
        <v>0</v>
      </c>
      <c r="Z652" s="851">
        <f t="shared" si="116"/>
        <v>0</v>
      </c>
      <c r="AA652" s="851">
        <f t="shared" si="116"/>
        <v>0</v>
      </c>
      <c r="AB652" s="851">
        <f t="shared" si="116"/>
        <v>0</v>
      </c>
      <c r="AC652" s="851">
        <f t="shared" si="116"/>
        <v>0</v>
      </c>
      <c r="AD652" s="853">
        <f t="shared" si="116"/>
        <v>0</v>
      </c>
    </row>
    <row r="653" spans="2:30" s="971" customFormat="1" ht="15" customHeight="1" x14ac:dyDescent="0.2">
      <c r="B653" s="840"/>
      <c r="C653" s="970" t="str">
        <f>IF(B653="","",VLOOKUP(B653,'E8. KKauf_Berechnung'!$B$11:$D$140,2,0))</f>
        <v/>
      </c>
      <c r="D653" s="841"/>
      <c r="E653" s="842"/>
      <c r="F653" s="836"/>
      <c r="G653" s="836"/>
      <c r="H653" s="836"/>
      <c r="I653" s="843">
        <f t="shared" si="112"/>
        <v>0</v>
      </c>
      <c r="J653" s="836"/>
      <c r="K653" s="843">
        <f t="shared" si="113"/>
        <v>0</v>
      </c>
      <c r="L653" s="849">
        <f>IFERROR(VLOOKUP($D653,Listen!$F$3:$H$39,2,0),0)</f>
        <v>0</v>
      </c>
      <c r="M653" s="849">
        <f>IFERROR(VLOOKUP($D653,Listen!$F$3:$H$39,3,0),0)</f>
        <v>0</v>
      </c>
      <c r="N653" s="1115">
        <f t="shared" si="110"/>
        <v>0</v>
      </c>
      <c r="O653" s="1115">
        <f t="shared" si="114"/>
        <v>0</v>
      </c>
      <c r="P653" s="1115">
        <f t="shared" si="114"/>
        <v>0</v>
      </c>
      <c r="Q653" s="1115">
        <f t="shared" si="114"/>
        <v>0</v>
      </c>
      <c r="R653" s="1115">
        <f t="shared" si="114"/>
        <v>0</v>
      </c>
      <c r="S653" s="1115">
        <f t="shared" si="114"/>
        <v>0</v>
      </c>
      <c r="T653" s="1115">
        <f t="shared" si="114"/>
        <v>0</v>
      </c>
      <c r="U653" s="851">
        <f t="shared" si="115"/>
        <v>0</v>
      </c>
      <c r="V653" s="852">
        <f>IF(E653='A. Allgemeine Informationen'!$D$14,$K653-W653,HLOOKUP('A. Allgemeine Informationen'!$D$14-1,$X$5:$AD$2005,ROW(E653)-4,FALSE)-$W653)</f>
        <v>0</v>
      </c>
      <c r="W653" s="851">
        <f>HLOOKUP('A. Allgemeine Informationen'!$D$14,$X$5:$AD$2005,ROW(E653)-4,FALSE)</f>
        <v>0</v>
      </c>
      <c r="X653" s="851">
        <f t="shared" si="111"/>
        <v>0</v>
      </c>
      <c r="Y653" s="851">
        <f t="shared" si="116"/>
        <v>0</v>
      </c>
      <c r="Z653" s="851">
        <f t="shared" si="116"/>
        <v>0</v>
      </c>
      <c r="AA653" s="851">
        <f t="shared" si="116"/>
        <v>0</v>
      </c>
      <c r="AB653" s="851">
        <f t="shared" si="116"/>
        <v>0</v>
      </c>
      <c r="AC653" s="851">
        <f t="shared" si="116"/>
        <v>0</v>
      </c>
      <c r="AD653" s="853">
        <f t="shared" si="116"/>
        <v>0</v>
      </c>
    </row>
    <row r="654" spans="2:30" s="971" customFormat="1" ht="15" customHeight="1" x14ac:dyDescent="0.2">
      <c r="B654" s="840"/>
      <c r="C654" s="970" t="str">
        <f>IF(B654="","",VLOOKUP(B654,'E8. KKauf_Berechnung'!$B$11:$D$140,2,0))</f>
        <v/>
      </c>
      <c r="D654" s="841"/>
      <c r="E654" s="842"/>
      <c r="F654" s="836"/>
      <c r="G654" s="836"/>
      <c r="H654" s="836"/>
      <c r="I654" s="843">
        <f t="shared" si="112"/>
        <v>0</v>
      </c>
      <c r="J654" s="836"/>
      <c r="K654" s="843">
        <f t="shared" si="113"/>
        <v>0</v>
      </c>
      <c r="L654" s="849">
        <f>IFERROR(VLOOKUP($D654,Listen!$F$3:$H$39,2,0),0)</f>
        <v>0</v>
      </c>
      <c r="M654" s="849">
        <f>IFERROR(VLOOKUP($D654,Listen!$F$3:$H$39,3,0),0)</f>
        <v>0</v>
      </c>
      <c r="N654" s="1115">
        <f t="shared" si="110"/>
        <v>0</v>
      </c>
      <c r="O654" s="1115">
        <f t="shared" si="114"/>
        <v>0</v>
      </c>
      <c r="P654" s="1115">
        <f t="shared" si="114"/>
        <v>0</v>
      </c>
      <c r="Q654" s="1115">
        <f t="shared" si="114"/>
        <v>0</v>
      </c>
      <c r="R654" s="1115">
        <f t="shared" si="114"/>
        <v>0</v>
      </c>
      <c r="S654" s="1115">
        <f t="shared" si="114"/>
        <v>0</v>
      </c>
      <c r="T654" s="1115">
        <f t="shared" si="114"/>
        <v>0</v>
      </c>
      <c r="U654" s="851">
        <f t="shared" si="115"/>
        <v>0</v>
      </c>
      <c r="V654" s="852">
        <f>IF(E654='A. Allgemeine Informationen'!$D$14,$K654-W654,HLOOKUP('A. Allgemeine Informationen'!$D$14-1,$X$5:$AD$2005,ROW(E654)-4,FALSE)-$W654)</f>
        <v>0</v>
      </c>
      <c r="W654" s="851">
        <f>HLOOKUP('A. Allgemeine Informationen'!$D$14,$X$5:$AD$2005,ROW(E654)-4,FALSE)</f>
        <v>0</v>
      </c>
      <c r="X654" s="851">
        <f t="shared" si="111"/>
        <v>0</v>
      </c>
      <c r="Y654" s="851">
        <f t="shared" si="116"/>
        <v>0</v>
      </c>
      <c r="Z654" s="851">
        <f t="shared" si="116"/>
        <v>0</v>
      </c>
      <c r="AA654" s="851">
        <f t="shared" si="116"/>
        <v>0</v>
      </c>
      <c r="AB654" s="851">
        <f t="shared" si="116"/>
        <v>0</v>
      </c>
      <c r="AC654" s="851">
        <f t="shared" si="116"/>
        <v>0</v>
      </c>
      <c r="AD654" s="853">
        <f t="shared" si="116"/>
        <v>0</v>
      </c>
    </row>
    <row r="655" spans="2:30" s="971" customFormat="1" ht="15" customHeight="1" x14ac:dyDescent="0.2">
      <c r="B655" s="840"/>
      <c r="C655" s="970" t="str">
        <f>IF(B655="","",VLOOKUP(B655,'E8. KKauf_Berechnung'!$B$11:$D$140,2,0))</f>
        <v/>
      </c>
      <c r="D655" s="841"/>
      <c r="E655" s="842"/>
      <c r="F655" s="836"/>
      <c r="G655" s="836"/>
      <c r="H655" s="836"/>
      <c r="I655" s="843">
        <f t="shared" si="112"/>
        <v>0</v>
      </c>
      <c r="J655" s="836"/>
      <c r="K655" s="843">
        <f t="shared" si="113"/>
        <v>0</v>
      </c>
      <c r="L655" s="849">
        <f>IFERROR(VLOOKUP($D655,Listen!$F$3:$H$39,2,0),0)</f>
        <v>0</v>
      </c>
      <c r="M655" s="849">
        <f>IFERROR(VLOOKUP($D655,Listen!$F$3:$H$39,3,0),0)</f>
        <v>0</v>
      </c>
      <c r="N655" s="1115">
        <f t="shared" si="110"/>
        <v>0</v>
      </c>
      <c r="O655" s="1115">
        <f t="shared" si="114"/>
        <v>0</v>
      </c>
      <c r="P655" s="1115">
        <f t="shared" si="114"/>
        <v>0</v>
      </c>
      <c r="Q655" s="1115">
        <f t="shared" si="114"/>
        <v>0</v>
      </c>
      <c r="R655" s="1115">
        <f t="shared" si="114"/>
        <v>0</v>
      </c>
      <c r="S655" s="1115">
        <f t="shared" si="114"/>
        <v>0</v>
      </c>
      <c r="T655" s="1115">
        <f t="shared" si="114"/>
        <v>0</v>
      </c>
      <c r="U655" s="851">
        <f t="shared" si="115"/>
        <v>0</v>
      </c>
      <c r="V655" s="852">
        <f>IF(E655='A. Allgemeine Informationen'!$D$14,$K655-W655,HLOOKUP('A. Allgemeine Informationen'!$D$14-1,$X$5:$AD$2005,ROW(E655)-4,FALSE)-$W655)</f>
        <v>0</v>
      </c>
      <c r="W655" s="851">
        <f>HLOOKUP('A. Allgemeine Informationen'!$D$14,$X$5:$AD$2005,ROW(E655)-4,FALSE)</f>
        <v>0</v>
      </c>
      <c r="X655" s="851">
        <f t="shared" si="111"/>
        <v>0</v>
      </c>
      <c r="Y655" s="851">
        <f t="shared" si="116"/>
        <v>0</v>
      </c>
      <c r="Z655" s="851">
        <f t="shared" si="116"/>
        <v>0</v>
      </c>
      <c r="AA655" s="851">
        <f t="shared" si="116"/>
        <v>0</v>
      </c>
      <c r="AB655" s="851">
        <f t="shared" si="116"/>
        <v>0</v>
      </c>
      <c r="AC655" s="851">
        <f t="shared" si="116"/>
        <v>0</v>
      </c>
      <c r="AD655" s="853">
        <f t="shared" si="116"/>
        <v>0</v>
      </c>
    </row>
    <row r="656" spans="2:30" s="971" customFormat="1" ht="15" customHeight="1" x14ac:dyDescent="0.2">
      <c r="B656" s="840"/>
      <c r="C656" s="970" t="str">
        <f>IF(B656="","",VLOOKUP(B656,'E8. KKauf_Berechnung'!$B$11:$D$140,2,0))</f>
        <v/>
      </c>
      <c r="D656" s="841"/>
      <c r="E656" s="842"/>
      <c r="F656" s="836"/>
      <c r="G656" s="836"/>
      <c r="H656" s="836"/>
      <c r="I656" s="843">
        <f t="shared" si="112"/>
        <v>0</v>
      </c>
      <c r="J656" s="836"/>
      <c r="K656" s="843">
        <f t="shared" si="113"/>
        <v>0</v>
      </c>
      <c r="L656" s="849">
        <f>IFERROR(VLOOKUP($D656,Listen!$F$3:$H$39,2,0),0)</f>
        <v>0</v>
      </c>
      <c r="M656" s="849">
        <f>IFERROR(VLOOKUP($D656,Listen!$F$3:$H$39,3,0),0)</f>
        <v>0</v>
      </c>
      <c r="N656" s="1115">
        <f t="shared" si="110"/>
        <v>0</v>
      </c>
      <c r="O656" s="1115">
        <f t="shared" si="114"/>
        <v>0</v>
      </c>
      <c r="P656" s="1115">
        <f t="shared" si="114"/>
        <v>0</v>
      </c>
      <c r="Q656" s="1115">
        <f t="shared" si="114"/>
        <v>0</v>
      </c>
      <c r="R656" s="1115">
        <f t="shared" si="114"/>
        <v>0</v>
      </c>
      <c r="S656" s="1115">
        <f t="shared" si="114"/>
        <v>0</v>
      </c>
      <c r="T656" s="1115">
        <f t="shared" si="114"/>
        <v>0</v>
      </c>
      <c r="U656" s="851">
        <f t="shared" si="115"/>
        <v>0</v>
      </c>
      <c r="V656" s="852">
        <f>IF(E656='A. Allgemeine Informationen'!$D$14,$K656-W656,HLOOKUP('A. Allgemeine Informationen'!$D$14-1,$X$5:$AD$2005,ROW(E656)-4,FALSE)-$W656)</f>
        <v>0</v>
      </c>
      <c r="W656" s="851">
        <f>HLOOKUP('A. Allgemeine Informationen'!$D$14,$X$5:$AD$2005,ROW(E656)-4,FALSE)</f>
        <v>0</v>
      </c>
      <c r="X656" s="851">
        <f t="shared" si="111"/>
        <v>0</v>
      </c>
      <c r="Y656" s="851">
        <f t="shared" si="116"/>
        <v>0</v>
      </c>
      <c r="Z656" s="851">
        <f t="shared" si="116"/>
        <v>0</v>
      </c>
      <c r="AA656" s="851">
        <f t="shared" si="116"/>
        <v>0</v>
      </c>
      <c r="AB656" s="851">
        <f t="shared" si="116"/>
        <v>0</v>
      </c>
      <c r="AC656" s="851">
        <f t="shared" si="116"/>
        <v>0</v>
      </c>
      <c r="AD656" s="853">
        <f t="shared" si="116"/>
        <v>0</v>
      </c>
    </row>
    <row r="657" spans="2:30" s="971" customFormat="1" ht="15" customHeight="1" x14ac:dyDescent="0.2">
      <c r="B657" s="840"/>
      <c r="C657" s="970" t="str">
        <f>IF(B657="","",VLOOKUP(B657,'E8. KKauf_Berechnung'!$B$11:$D$140,2,0))</f>
        <v/>
      </c>
      <c r="D657" s="841"/>
      <c r="E657" s="842"/>
      <c r="F657" s="836"/>
      <c r="G657" s="836"/>
      <c r="H657" s="836"/>
      <c r="I657" s="843">
        <f t="shared" si="112"/>
        <v>0</v>
      </c>
      <c r="J657" s="836"/>
      <c r="K657" s="843">
        <f t="shared" si="113"/>
        <v>0</v>
      </c>
      <c r="L657" s="849">
        <f>IFERROR(VLOOKUP($D657,Listen!$F$3:$H$39,2,0),0)</f>
        <v>0</v>
      </c>
      <c r="M657" s="849">
        <f>IFERROR(VLOOKUP($D657,Listen!$F$3:$H$39,3,0),0)</f>
        <v>0</v>
      </c>
      <c r="N657" s="1115">
        <f t="shared" si="110"/>
        <v>0</v>
      </c>
      <c r="O657" s="1115">
        <f t="shared" si="114"/>
        <v>0</v>
      </c>
      <c r="P657" s="1115">
        <f t="shared" si="114"/>
        <v>0</v>
      </c>
      <c r="Q657" s="1115">
        <f t="shared" si="114"/>
        <v>0</v>
      </c>
      <c r="R657" s="1115">
        <f t="shared" si="114"/>
        <v>0</v>
      </c>
      <c r="S657" s="1115">
        <f t="shared" si="114"/>
        <v>0</v>
      </c>
      <c r="T657" s="1115">
        <f t="shared" si="114"/>
        <v>0</v>
      </c>
      <c r="U657" s="851">
        <f t="shared" si="115"/>
        <v>0</v>
      </c>
      <c r="V657" s="852">
        <f>IF(E657='A. Allgemeine Informationen'!$D$14,$K657-W657,HLOOKUP('A. Allgemeine Informationen'!$D$14-1,$X$5:$AD$2005,ROW(E657)-4,FALSE)-$W657)</f>
        <v>0</v>
      </c>
      <c r="W657" s="851">
        <f>HLOOKUP('A. Allgemeine Informationen'!$D$14,$X$5:$AD$2005,ROW(E657)-4,FALSE)</f>
        <v>0</v>
      </c>
      <c r="X657" s="851">
        <f t="shared" si="111"/>
        <v>0</v>
      </c>
      <c r="Y657" s="851">
        <f t="shared" si="116"/>
        <v>0</v>
      </c>
      <c r="Z657" s="851">
        <f t="shared" si="116"/>
        <v>0</v>
      </c>
      <c r="AA657" s="851">
        <f t="shared" si="116"/>
        <v>0</v>
      </c>
      <c r="AB657" s="851">
        <f t="shared" si="116"/>
        <v>0</v>
      </c>
      <c r="AC657" s="851">
        <f t="shared" si="116"/>
        <v>0</v>
      </c>
      <c r="AD657" s="853">
        <f t="shared" si="116"/>
        <v>0</v>
      </c>
    </row>
    <row r="658" spans="2:30" s="971" customFormat="1" ht="15" customHeight="1" x14ac:dyDescent="0.2">
      <c r="B658" s="840"/>
      <c r="C658" s="970" t="str">
        <f>IF(B658="","",VLOOKUP(B658,'E8. KKauf_Berechnung'!$B$11:$D$140,2,0))</f>
        <v/>
      </c>
      <c r="D658" s="841"/>
      <c r="E658" s="842"/>
      <c r="F658" s="836"/>
      <c r="G658" s="836"/>
      <c r="H658" s="836"/>
      <c r="I658" s="843">
        <f t="shared" si="112"/>
        <v>0</v>
      </c>
      <c r="J658" s="836"/>
      <c r="K658" s="843">
        <f t="shared" si="113"/>
        <v>0</v>
      </c>
      <c r="L658" s="849">
        <f>IFERROR(VLOOKUP($D658,Listen!$F$3:$H$39,2,0),0)</f>
        <v>0</v>
      </c>
      <c r="M658" s="849">
        <f>IFERROR(VLOOKUP($D658,Listen!$F$3:$H$39,3,0),0)</f>
        <v>0</v>
      </c>
      <c r="N658" s="1115">
        <f t="shared" si="110"/>
        <v>0</v>
      </c>
      <c r="O658" s="1115">
        <f t="shared" si="114"/>
        <v>0</v>
      </c>
      <c r="P658" s="1115">
        <f t="shared" si="114"/>
        <v>0</v>
      </c>
      <c r="Q658" s="1115">
        <f t="shared" si="114"/>
        <v>0</v>
      </c>
      <c r="R658" s="1115">
        <f t="shared" si="114"/>
        <v>0</v>
      </c>
      <c r="S658" s="1115">
        <f t="shared" si="114"/>
        <v>0</v>
      </c>
      <c r="T658" s="1115">
        <f t="shared" si="114"/>
        <v>0</v>
      </c>
      <c r="U658" s="851">
        <f t="shared" si="115"/>
        <v>0</v>
      </c>
      <c r="V658" s="852">
        <f>IF(E658='A. Allgemeine Informationen'!$D$14,$K658-W658,HLOOKUP('A. Allgemeine Informationen'!$D$14-1,$X$5:$AD$2005,ROW(E658)-4,FALSE)-$W658)</f>
        <v>0</v>
      </c>
      <c r="W658" s="851">
        <f>HLOOKUP('A. Allgemeine Informationen'!$D$14,$X$5:$AD$2005,ROW(E658)-4,FALSE)</f>
        <v>0</v>
      </c>
      <c r="X658" s="851">
        <f t="shared" si="111"/>
        <v>0</v>
      </c>
      <c r="Y658" s="851">
        <f t="shared" si="116"/>
        <v>0</v>
      </c>
      <c r="Z658" s="851">
        <f t="shared" si="116"/>
        <v>0</v>
      </c>
      <c r="AA658" s="851">
        <f t="shared" si="116"/>
        <v>0</v>
      </c>
      <c r="AB658" s="851">
        <f t="shared" si="116"/>
        <v>0</v>
      </c>
      <c r="AC658" s="851">
        <f t="shared" si="116"/>
        <v>0</v>
      </c>
      <c r="AD658" s="853">
        <f t="shared" si="116"/>
        <v>0</v>
      </c>
    </row>
    <row r="659" spans="2:30" s="971" customFormat="1" ht="15" customHeight="1" x14ac:dyDescent="0.2">
      <c r="B659" s="840"/>
      <c r="C659" s="970" t="str">
        <f>IF(B659="","",VLOOKUP(B659,'E8. KKauf_Berechnung'!$B$11:$D$140,2,0))</f>
        <v/>
      </c>
      <c r="D659" s="841"/>
      <c r="E659" s="842"/>
      <c r="F659" s="836"/>
      <c r="G659" s="836"/>
      <c r="H659" s="836"/>
      <c r="I659" s="843">
        <f t="shared" si="112"/>
        <v>0</v>
      </c>
      <c r="J659" s="836"/>
      <c r="K659" s="843">
        <f t="shared" si="113"/>
        <v>0</v>
      </c>
      <c r="L659" s="849">
        <f>IFERROR(VLOOKUP($D659,Listen!$F$3:$H$39,2,0),0)</f>
        <v>0</v>
      </c>
      <c r="M659" s="849">
        <f>IFERROR(VLOOKUP($D659,Listen!$F$3:$H$39,3,0),0)</f>
        <v>0</v>
      </c>
      <c r="N659" s="1115">
        <f t="shared" si="110"/>
        <v>0</v>
      </c>
      <c r="O659" s="1115">
        <f t="shared" si="114"/>
        <v>0</v>
      </c>
      <c r="P659" s="1115">
        <f t="shared" si="114"/>
        <v>0</v>
      </c>
      <c r="Q659" s="1115">
        <f t="shared" si="114"/>
        <v>0</v>
      </c>
      <c r="R659" s="1115">
        <f t="shared" si="114"/>
        <v>0</v>
      </c>
      <c r="S659" s="1115">
        <f t="shared" si="114"/>
        <v>0</v>
      </c>
      <c r="T659" s="1115">
        <f t="shared" si="114"/>
        <v>0</v>
      </c>
      <c r="U659" s="851">
        <f t="shared" si="115"/>
        <v>0</v>
      </c>
      <c r="V659" s="852">
        <f>IF(E659='A. Allgemeine Informationen'!$D$14,$K659-W659,HLOOKUP('A. Allgemeine Informationen'!$D$14-1,$X$5:$AD$2005,ROW(E659)-4,FALSE)-$W659)</f>
        <v>0</v>
      </c>
      <c r="W659" s="851">
        <f>HLOOKUP('A. Allgemeine Informationen'!$D$14,$X$5:$AD$2005,ROW(E659)-4,FALSE)</f>
        <v>0</v>
      </c>
      <c r="X659" s="851">
        <f t="shared" si="111"/>
        <v>0</v>
      </c>
      <c r="Y659" s="851">
        <f t="shared" si="116"/>
        <v>0</v>
      </c>
      <c r="Z659" s="851">
        <f t="shared" si="116"/>
        <v>0</v>
      </c>
      <c r="AA659" s="851">
        <f t="shared" si="116"/>
        <v>0</v>
      </c>
      <c r="AB659" s="851">
        <f t="shared" si="116"/>
        <v>0</v>
      </c>
      <c r="AC659" s="851">
        <f t="shared" si="116"/>
        <v>0</v>
      </c>
      <c r="AD659" s="853">
        <f t="shared" si="116"/>
        <v>0</v>
      </c>
    </row>
    <row r="660" spans="2:30" s="971" customFormat="1" ht="15" customHeight="1" x14ac:dyDescent="0.2">
      <c r="B660" s="840"/>
      <c r="C660" s="970" t="str">
        <f>IF(B660="","",VLOOKUP(B660,'E8. KKauf_Berechnung'!$B$11:$D$140,2,0))</f>
        <v/>
      </c>
      <c r="D660" s="841"/>
      <c r="E660" s="842"/>
      <c r="F660" s="836"/>
      <c r="G660" s="836"/>
      <c r="H660" s="836"/>
      <c r="I660" s="843">
        <f t="shared" si="112"/>
        <v>0</v>
      </c>
      <c r="J660" s="836"/>
      <c r="K660" s="843">
        <f t="shared" si="113"/>
        <v>0</v>
      </c>
      <c r="L660" s="849">
        <f>IFERROR(VLOOKUP($D660,Listen!$F$3:$H$39,2,0),0)</f>
        <v>0</v>
      </c>
      <c r="M660" s="849">
        <f>IFERROR(VLOOKUP($D660,Listen!$F$3:$H$39,3,0),0)</f>
        <v>0</v>
      </c>
      <c r="N660" s="1115">
        <f t="shared" si="110"/>
        <v>0</v>
      </c>
      <c r="O660" s="1115">
        <f t="shared" si="114"/>
        <v>0</v>
      </c>
      <c r="P660" s="1115">
        <f t="shared" si="114"/>
        <v>0</v>
      </c>
      <c r="Q660" s="1115">
        <f t="shared" si="114"/>
        <v>0</v>
      </c>
      <c r="R660" s="1115">
        <f t="shared" si="114"/>
        <v>0</v>
      </c>
      <c r="S660" s="1115">
        <f t="shared" si="114"/>
        <v>0</v>
      </c>
      <c r="T660" s="1115">
        <f t="shared" si="114"/>
        <v>0</v>
      </c>
      <c r="U660" s="851">
        <f t="shared" si="115"/>
        <v>0</v>
      </c>
      <c r="V660" s="852">
        <f>IF(E660='A. Allgemeine Informationen'!$D$14,$K660-W660,HLOOKUP('A. Allgemeine Informationen'!$D$14-1,$X$5:$AD$2005,ROW(E660)-4,FALSE)-$W660)</f>
        <v>0</v>
      </c>
      <c r="W660" s="851">
        <f>HLOOKUP('A. Allgemeine Informationen'!$D$14,$X$5:$AD$2005,ROW(E660)-4,FALSE)</f>
        <v>0</v>
      </c>
      <c r="X660" s="851">
        <f t="shared" si="111"/>
        <v>0</v>
      </c>
      <c r="Y660" s="851">
        <f t="shared" si="116"/>
        <v>0</v>
      </c>
      <c r="Z660" s="851">
        <f t="shared" si="116"/>
        <v>0</v>
      </c>
      <c r="AA660" s="851">
        <f t="shared" si="116"/>
        <v>0</v>
      </c>
      <c r="AB660" s="851">
        <f t="shared" si="116"/>
        <v>0</v>
      </c>
      <c r="AC660" s="851">
        <f t="shared" si="116"/>
        <v>0</v>
      </c>
      <c r="AD660" s="853">
        <f t="shared" si="116"/>
        <v>0</v>
      </c>
    </row>
    <row r="661" spans="2:30" s="971" customFormat="1" ht="15" customHeight="1" x14ac:dyDescent="0.2">
      <c r="B661" s="840"/>
      <c r="C661" s="970" t="str">
        <f>IF(B661="","",VLOOKUP(B661,'E8. KKauf_Berechnung'!$B$11:$D$140,2,0))</f>
        <v/>
      </c>
      <c r="D661" s="841"/>
      <c r="E661" s="842"/>
      <c r="F661" s="836"/>
      <c r="G661" s="836"/>
      <c r="H661" s="836"/>
      <c r="I661" s="843">
        <f t="shared" si="112"/>
        <v>0</v>
      </c>
      <c r="J661" s="836"/>
      <c r="K661" s="843">
        <f t="shared" si="113"/>
        <v>0</v>
      </c>
      <c r="L661" s="849">
        <f>IFERROR(VLOOKUP($D661,Listen!$F$3:$H$39,2,0),0)</f>
        <v>0</v>
      </c>
      <c r="M661" s="849">
        <f>IFERROR(VLOOKUP($D661,Listen!$F$3:$H$39,3,0),0)</f>
        <v>0</v>
      </c>
      <c r="N661" s="1115">
        <f t="shared" si="110"/>
        <v>0</v>
      </c>
      <c r="O661" s="1115">
        <f t="shared" si="114"/>
        <v>0</v>
      </c>
      <c r="P661" s="1115">
        <f t="shared" si="114"/>
        <v>0</v>
      </c>
      <c r="Q661" s="1115">
        <f t="shared" si="114"/>
        <v>0</v>
      </c>
      <c r="R661" s="1115">
        <f t="shared" si="114"/>
        <v>0</v>
      </c>
      <c r="S661" s="1115">
        <f t="shared" si="114"/>
        <v>0</v>
      </c>
      <c r="T661" s="1115">
        <f t="shared" si="114"/>
        <v>0</v>
      </c>
      <c r="U661" s="851">
        <f t="shared" si="115"/>
        <v>0</v>
      </c>
      <c r="V661" s="852">
        <f>IF(E661='A. Allgemeine Informationen'!$D$14,$K661-W661,HLOOKUP('A. Allgemeine Informationen'!$D$14-1,$X$5:$AD$2005,ROW(E661)-4,FALSE)-$W661)</f>
        <v>0</v>
      </c>
      <c r="W661" s="851">
        <f>HLOOKUP('A. Allgemeine Informationen'!$D$14,$X$5:$AD$2005,ROW(E661)-4,FALSE)</f>
        <v>0</v>
      </c>
      <c r="X661" s="851">
        <f t="shared" si="111"/>
        <v>0</v>
      </c>
      <c r="Y661" s="851">
        <f t="shared" si="116"/>
        <v>0</v>
      </c>
      <c r="Z661" s="851">
        <f t="shared" si="116"/>
        <v>0</v>
      </c>
      <c r="AA661" s="851">
        <f t="shared" si="116"/>
        <v>0</v>
      </c>
      <c r="AB661" s="851">
        <f t="shared" si="116"/>
        <v>0</v>
      </c>
      <c r="AC661" s="851">
        <f t="shared" si="116"/>
        <v>0</v>
      </c>
      <c r="AD661" s="853">
        <f t="shared" si="116"/>
        <v>0</v>
      </c>
    </row>
    <row r="662" spans="2:30" s="971" customFormat="1" ht="15" customHeight="1" x14ac:dyDescent="0.2">
      <c r="B662" s="840"/>
      <c r="C662" s="970" t="str">
        <f>IF(B662="","",VLOOKUP(B662,'E8. KKauf_Berechnung'!$B$11:$D$140,2,0))</f>
        <v/>
      </c>
      <c r="D662" s="841"/>
      <c r="E662" s="842"/>
      <c r="F662" s="836"/>
      <c r="G662" s="836"/>
      <c r="H662" s="836"/>
      <c r="I662" s="843">
        <f t="shared" si="112"/>
        <v>0</v>
      </c>
      <c r="J662" s="836"/>
      <c r="K662" s="843">
        <f t="shared" si="113"/>
        <v>0</v>
      </c>
      <c r="L662" s="849">
        <f>IFERROR(VLOOKUP($D662,Listen!$F$3:$H$39,2,0),0)</f>
        <v>0</v>
      </c>
      <c r="M662" s="849">
        <f>IFERROR(VLOOKUP($D662,Listen!$F$3:$H$39,3,0),0)</f>
        <v>0</v>
      </c>
      <c r="N662" s="1115">
        <f t="shared" si="110"/>
        <v>0</v>
      </c>
      <c r="O662" s="1115">
        <f t="shared" si="114"/>
        <v>0</v>
      </c>
      <c r="P662" s="1115">
        <f t="shared" si="114"/>
        <v>0</v>
      </c>
      <c r="Q662" s="1115">
        <f t="shared" si="114"/>
        <v>0</v>
      </c>
      <c r="R662" s="1115">
        <f t="shared" si="114"/>
        <v>0</v>
      </c>
      <c r="S662" s="1115">
        <f t="shared" si="114"/>
        <v>0</v>
      </c>
      <c r="T662" s="1115">
        <f t="shared" si="114"/>
        <v>0</v>
      </c>
      <c r="U662" s="851">
        <f t="shared" si="115"/>
        <v>0</v>
      </c>
      <c r="V662" s="852">
        <f>IF(E662='A. Allgemeine Informationen'!$D$14,$K662-W662,HLOOKUP('A. Allgemeine Informationen'!$D$14-1,$X$5:$AD$2005,ROW(E662)-4,FALSE)-$W662)</f>
        <v>0</v>
      </c>
      <c r="W662" s="851">
        <f>HLOOKUP('A. Allgemeine Informationen'!$D$14,$X$5:$AD$2005,ROW(E662)-4,FALSE)</f>
        <v>0</v>
      </c>
      <c r="X662" s="851">
        <f t="shared" si="111"/>
        <v>0</v>
      </c>
      <c r="Y662" s="851">
        <f t="shared" si="116"/>
        <v>0</v>
      </c>
      <c r="Z662" s="851">
        <f t="shared" si="116"/>
        <v>0</v>
      </c>
      <c r="AA662" s="851">
        <f t="shared" si="116"/>
        <v>0</v>
      </c>
      <c r="AB662" s="851">
        <f t="shared" si="116"/>
        <v>0</v>
      </c>
      <c r="AC662" s="851">
        <f t="shared" si="116"/>
        <v>0</v>
      </c>
      <c r="AD662" s="853">
        <f t="shared" si="116"/>
        <v>0</v>
      </c>
    </row>
    <row r="663" spans="2:30" s="971" customFormat="1" ht="15" customHeight="1" x14ac:dyDescent="0.2">
      <c r="B663" s="840"/>
      <c r="C663" s="970" t="str">
        <f>IF(B663="","",VLOOKUP(B663,'E8. KKauf_Berechnung'!$B$11:$D$140,2,0))</f>
        <v/>
      </c>
      <c r="D663" s="841"/>
      <c r="E663" s="842"/>
      <c r="F663" s="836"/>
      <c r="G663" s="836"/>
      <c r="H663" s="836"/>
      <c r="I663" s="843">
        <f t="shared" si="112"/>
        <v>0</v>
      </c>
      <c r="J663" s="836"/>
      <c r="K663" s="843">
        <f t="shared" si="113"/>
        <v>0</v>
      </c>
      <c r="L663" s="849">
        <f>IFERROR(VLOOKUP($D663,Listen!$F$3:$H$39,2,0),0)</f>
        <v>0</v>
      </c>
      <c r="M663" s="849">
        <f>IFERROR(VLOOKUP($D663,Listen!$F$3:$H$39,3,0),0)</f>
        <v>0</v>
      </c>
      <c r="N663" s="1115">
        <f t="shared" si="110"/>
        <v>0</v>
      </c>
      <c r="O663" s="1115">
        <f t="shared" ref="O663:T678" si="117">N663</f>
        <v>0</v>
      </c>
      <c r="P663" s="1115">
        <f t="shared" si="117"/>
        <v>0</v>
      </c>
      <c r="Q663" s="1115">
        <f t="shared" si="117"/>
        <v>0</v>
      </c>
      <c r="R663" s="1115">
        <f t="shared" si="117"/>
        <v>0</v>
      </c>
      <c r="S663" s="1115">
        <f t="shared" si="117"/>
        <v>0</v>
      </c>
      <c r="T663" s="1115">
        <f t="shared" si="117"/>
        <v>0</v>
      </c>
      <c r="U663" s="851">
        <f t="shared" si="115"/>
        <v>0</v>
      </c>
      <c r="V663" s="852">
        <f>IF(E663='A. Allgemeine Informationen'!$D$14,$K663-W663,HLOOKUP('A. Allgemeine Informationen'!$D$14-1,$X$5:$AD$2005,ROW(E663)-4,FALSE)-$W663)</f>
        <v>0</v>
      </c>
      <c r="W663" s="851">
        <f>HLOOKUP('A. Allgemeine Informationen'!$D$14,$X$5:$AD$2005,ROW(E663)-4,FALSE)</f>
        <v>0</v>
      </c>
      <c r="X663" s="851">
        <f t="shared" si="111"/>
        <v>0</v>
      </c>
      <c r="Y663" s="851">
        <f t="shared" si="116"/>
        <v>0</v>
      </c>
      <c r="Z663" s="851">
        <f t="shared" si="116"/>
        <v>0</v>
      </c>
      <c r="AA663" s="851">
        <f t="shared" si="116"/>
        <v>0</v>
      </c>
      <c r="AB663" s="851">
        <f t="shared" si="116"/>
        <v>0</v>
      </c>
      <c r="AC663" s="851">
        <f t="shared" si="116"/>
        <v>0</v>
      </c>
      <c r="AD663" s="853">
        <f t="shared" si="116"/>
        <v>0</v>
      </c>
    </row>
    <row r="664" spans="2:30" s="971" customFormat="1" ht="15" customHeight="1" x14ac:dyDescent="0.2">
      <c r="B664" s="840"/>
      <c r="C664" s="970" t="str">
        <f>IF(B664="","",VLOOKUP(B664,'E8. KKauf_Berechnung'!$B$11:$D$140,2,0))</f>
        <v/>
      </c>
      <c r="D664" s="841"/>
      <c r="E664" s="842"/>
      <c r="F664" s="836"/>
      <c r="G664" s="836"/>
      <c r="H664" s="836"/>
      <c r="I664" s="843">
        <f t="shared" si="112"/>
        <v>0</v>
      </c>
      <c r="J664" s="836"/>
      <c r="K664" s="843">
        <f t="shared" si="113"/>
        <v>0</v>
      </c>
      <c r="L664" s="849">
        <f>IFERROR(VLOOKUP($D664,Listen!$F$3:$H$39,2,0),0)</f>
        <v>0</v>
      </c>
      <c r="M664" s="849">
        <f>IFERROR(VLOOKUP($D664,Listen!$F$3:$H$39,3,0),0)</f>
        <v>0</v>
      </c>
      <c r="N664" s="1115">
        <f t="shared" si="110"/>
        <v>0</v>
      </c>
      <c r="O664" s="1115">
        <f t="shared" si="117"/>
        <v>0</v>
      </c>
      <c r="P664" s="1115">
        <f t="shared" si="117"/>
        <v>0</v>
      </c>
      <c r="Q664" s="1115">
        <f t="shared" si="117"/>
        <v>0</v>
      </c>
      <c r="R664" s="1115">
        <f t="shared" si="117"/>
        <v>0</v>
      </c>
      <c r="S664" s="1115">
        <f t="shared" si="117"/>
        <v>0</v>
      </c>
      <c r="T664" s="1115">
        <f t="shared" si="117"/>
        <v>0</v>
      </c>
      <c r="U664" s="851">
        <f t="shared" si="115"/>
        <v>0</v>
      </c>
      <c r="V664" s="852">
        <f>IF(E664='A. Allgemeine Informationen'!$D$14,$K664-W664,HLOOKUP('A. Allgemeine Informationen'!$D$14-1,$X$5:$AD$2005,ROW(E664)-4,FALSE)-$W664)</f>
        <v>0</v>
      </c>
      <c r="W664" s="851">
        <f>HLOOKUP('A. Allgemeine Informationen'!$D$14,$X$5:$AD$2005,ROW(E664)-4,FALSE)</f>
        <v>0</v>
      </c>
      <c r="X664" s="851">
        <f t="shared" si="111"/>
        <v>0</v>
      </c>
      <c r="Y664" s="851">
        <f t="shared" si="116"/>
        <v>0</v>
      </c>
      <c r="Z664" s="851">
        <f t="shared" si="116"/>
        <v>0</v>
      </c>
      <c r="AA664" s="851">
        <f t="shared" si="116"/>
        <v>0</v>
      </c>
      <c r="AB664" s="851">
        <f t="shared" si="116"/>
        <v>0</v>
      </c>
      <c r="AC664" s="851">
        <f t="shared" si="116"/>
        <v>0</v>
      </c>
      <c r="AD664" s="853">
        <f t="shared" si="116"/>
        <v>0</v>
      </c>
    </row>
    <row r="665" spans="2:30" s="971" customFormat="1" ht="15" customHeight="1" x14ac:dyDescent="0.2">
      <c r="B665" s="840"/>
      <c r="C665" s="970" t="str">
        <f>IF(B665="","",VLOOKUP(B665,'E8. KKauf_Berechnung'!$B$11:$D$140,2,0))</f>
        <v/>
      </c>
      <c r="D665" s="841"/>
      <c r="E665" s="842"/>
      <c r="F665" s="836"/>
      <c r="G665" s="836"/>
      <c r="H665" s="836"/>
      <c r="I665" s="843">
        <f t="shared" si="112"/>
        <v>0</v>
      </c>
      <c r="J665" s="836"/>
      <c r="K665" s="843">
        <f t="shared" si="113"/>
        <v>0</v>
      </c>
      <c r="L665" s="849">
        <f>IFERROR(VLOOKUP($D665,Listen!$F$3:$H$39,2,0),0)</f>
        <v>0</v>
      </c>
      <c r="M665" s="849">
        <f>IFERROR(VLOOKUP($D665,Listen!$F$3:$H$39,3,0),0)</f>
        <v>0</v>
      </c>
      <c r="N665" s="1115">
        <f t="shared" si="110"/>
        <v>0</v>
      </c>
      <c r="O665" s="1115">
        <f t="shared" si="117"/>
        <v>0</v>
      </c>
      <c r="P665" s="1115">
        <f t="shared" si="117"/>
        <v>0</v>
      </c>
      <c r="Q665" s="1115">
        <f t="shared" si="117"/>
        <v>0</v>
      </c>
      <c r="R665" s="1115">
        <f t="shared" si="117"/>
        <v>0</v>
      </c>
      <c r="S665" s="1115">
        <f t="shared" si="117"/>
        <v>0</v>
      </c>
      <c r="T665" s="1115">
        <f t="shared" si="117"/>
        <v>0</v>
      </c>
      <c r="U665" s="851">
        <f t="shared" si="115"/>
        <v>0</v>
      </c>
      <c r="V665" s="852">
        <f>IF(E665='A. Allgemeine Informationen'!$D$14,$K665-W665,HLOOKUP('A. Allgemeine Informationen'!$D$14-1,$X$5:$AD$2005,ROW(E665)-4,FALSE)-$W665)</f>
        <v>0</v>
      </c>
      <c r="W665" s="851">
        <f>HLOOKUP('A. Allgemeine Informationen'!$D$14,$X$5:$AD$2005,ROW(E665)-4,FALSE)</f>
        <v>0</v>
      </c>
      <c r="X665" s="851">
        <f t="shared" si="111"/>
        <v>0</v>
      </c>
      <c r="Y665" s="851">
        <f t="shared" si="116"/>
        <v>0</v>
      </c>
      <c r="Z665" s="851">
        <f t="shared" si="116"/>
        <v>0</v>
      </c>
      <c r="AA665" s="851">
        <f t="shared" si="116"/>
        <v>0</v>
      </c>
      <c r="AB665" s="851">
        <f t="shared" si="116"/>
        <v>0</v>
      </c>
      <c r="AC665" s="851">
        <f t="shared" si="116"/>
        <v>0</v>
      </c>
      <c r="AD665" s="853">
        <f t="shared" si="116"/>
        <v>0</v>
      </c>
    </row>
    <row r="666" spans="2:30" s="971" customFormat="1" ht="15" customHeight="1" x14ac:dyDescent="0.2">
      <c r="B666" s="840"/>
      <c r="C666" s="970" t="str">
        <f>IF(B666="","",VLOOKUP(B666,'E8. KKauf_Berechnung'!$B$11:$D$140,2,0))</f>
        <v/>
      </c>
      <c r="D666" s="841"/>
      <c r="E666" s="842"/>
      <c r="F666" s="836"/>
      <c r="G666" s="836"/>
      <c r="H666" s="836"/>
      <c r="I666" s="843">
        <f t="shared" si="112"/>
        <v>0</v>
      </c>
      <c r="J666" s="836"/>
      <c r="K666" s="843">
        <f t="shared" si="113"/>
        <v>0</v>
      </c>
      <c r="L666" s="849">
        <f>IFERROR(VLOOKUP($D666,Listen!$F$3:$H$39,2,0),0)</f>
        <v>0</v>
      </c>
      <c r="M666" s="849">
        <f>IFERROR(VLOOKUP($D666,Listen!$F$3:$H$39,3,0),0)</f>
        <v>0</v>
      </c>
      <c r="N666" s="1115">
        <f t="shared" si="110"/>
        <v>0</v>
      </c>
      <c r="O666" s="1115">
        <f t="shared" si="117"/>
        <v>0</v>
      </c>
      <c r="P666" s="1115">
        <f t="shared" si="117"/>
        <v>0</v>
      </c>
      <c r="Q666" s="1115">
        <f t="shared" si="117"/>
        <v>0</v>
      </c>
      <c r="R666" s="1115">
        <f t="shared" si="117"/>
        <v>0</v>
      </c>
      <c r="S666" s="1115">
        <f t="shared" si="117"/>
        <v>0</v>
      </c>
      <c r="T666" s="1115">
        <f t="shared" si="117"/>
        <v>0</v>
      </c>
      <c r="U666" s="851">
        <f t="shared" si="115"/>
        <v>0</v>
      </c>
      <c r="V666" s="852">
        <f>IF(E666='A. Allgemeine Informationen'!$D$14,$K666-W666,HLOOKUP('A. Allgemeine Informationen'!$D$14-1,$X$5:$AD$2005,ROW(E666)-4,FALSE)-$W666)</f>
        <v>0</v>
      </c>
      <c r="W666" s="851">
        <f>HLOOKUP('A. Allgemeine Informationen'!$D$14,$X$5:$AD$2005,ROW(E666)-4,FALSE)</f>
        <v>0</v>
      </c>
      <c r="X666" s="851">
        <f t="shared" si="111"/>
        <v>0</v>
      </c>
      <c r="Y666" s="851">
        <f t="shared" si="116"/>
        <v>0</v>
      </c>
      <c r="Z666" s="851">
        <f t="shared" si="116"/>
        <v>0</v>
      </c>
      <c r="AA666" s="851">
        <f t="shared" si="116"/>
        <v>0</v>
      </c>
      <c r="AB666" s="851">
        <f t="shared" si="116"/>
        <v>0</v>
      </c>
      <c r="AC666" s="851">
        <f t="shared" si="116"/>
        <v>0</v>
      </c>
      <c r="AD666" s="853">
        <f t="shared" si="116"/>
        <v>0</v>
      </c>
    </row>
    <row r="667" spans="2:30" s="971" customFormat="1" ht="15" customHeight="1" x14ac:dyDescent="0.2">
      <c r="B667" s="840"/>
      <c r="C667" s="970" t="str">
        <f>IF(B667="","",VLOOKUP(B667,'E8. KKauf_Berechnung'!$B$11:$D$140,2,0))</f>
        <v/>
      </c>
      <c r="D667" s="841"/>
      <c r="E667" s="842"/>
      <c r="F667" s="836"/>
      <c r="G667" s="836"/>
      <c r="H667" s="836"/>
      <c r="I667" s="843">
        <f t="shared" si="112"/>
        <v>0</v>
      </c>
      <c r="J667" s="836"/>
      <c r="K667" s="843">
        <f t="shared" si="113"/>
        <v>0</v>
      </c>
      <c r="L667" s="849">
        <f>IFERROR(VLOOKUP($D667,Listen!$F$3:$H$39,2,0),0)</f>
        <v>0</v>
      </c>
      <c r="M667" s="849">
        <f>IFERROR(VLOOKUP($D667,Listen!$F$3:$H$39,3,0),0)</f>
        <v>0</v>
      </c>
      <c r="N667" s="1115">
        <f t="shared" si="110"/>
        <v>0</v>
      </c>
      <c r="O667" s="1115">
        <f t="shared" si="117"/>
        <v>0</v>
      </c>
      <c r="P667" s="1115">
        <f t="shared" si="117"/>
        <v>0</v>
      </c>
      <c r="Q667" s="1115">
        <f t="shared" si="117"/>
        <v>0</v>
      </c>
      <c r="R667" s="1115">
        <f t="shared" si="117"/>
        <v>0</v>
      </c>
      <c r="S667" s="1115">
        <f t="shared" si="117"/>
        <v>0</v>
      </c>
      <c r="T667" s="1115">
        <f t="shared" si="117"/>
        <v>0</v>
      </c>
      <c r="U667" s="851">
        <f t="shared" si="115"/>
        <v>0</v>
      </c>
      <c r="V667" s="852">
        <f>IF(E667='A. Allgemeine Informationen'!$D$14,$K667-W667,HLOOKUP('A. Allgemeine Informationen'!$D$14-1,$X$5:$AD$2005,ROW(E667)-4,FALSE)-$W667)</f>
        <v>0</v>
      </c>
      <c r="W667" s="851">
        <f>HLOOKUP('A. Allgemeine Informationen'!$D$14,$X$5:$AD$2005,ROW(E667)-4,FALSE)</f>
        <v>0</v>
      </c>
      <c r="X667" s="851">
        <f t="shared" si="111"/>
        <v>0</v>
      </c>
      <c r="Y667" s="851">
        <f t="shared" si="116"/>
        <v>0</v>
      </c>
      <c r="Z667" s="851">
        <f t="shared" si="116"/>
        <v>0</v>
      </c>
      <c r="AA667" s="851">
        <f t="shared" si="116"/>
        <v>0</v>
      </c>
      <c r="AB667" s="851">
        <f t="shared" si="116"/>
        <v>0</v>
      </c>
      <c r="AC667" s="851">
        <f t="shared" si="116"/>
        <v>0</v>
      </c>
      <c r="AD667" s="853">
        <f t="shared" si="116"/>
        <v>0</v>
      </c>
    </row>
    <row r="668" spans="2:30" s="971" customFormat="1" ht="15" customHeight="1" x14ac:dyDescent="0.2">
      <c r="B668" s="840"/>
      <c r="C668" s="970" t="str">
        <f>IF(B668="","",VLOOKUP(B668,'E8. KKauf_Berechnung'!$B$11:$D$140,2,0))</f>
        <v/>
      </c>
      <c r="D668" s="841"/>
      <c r="E668" s="842"/>
      <c r="F668" s="836"/>
      <c r="G668" s="836"/>
      <c r="H668" s="836"/>
      <c r="I668" s="843">
        <f t="shared" si="112"/>
        <v>0</v>
      </c>
      <c r="J668" s="836"/>
      <c r="K668" s="843">
        <f t="shared" si="113"/>
        <v>0</v>
      </c>
      <c r="L668" s="849">
        <f>IFERROR(VLOOKUP($D668,Listen!$F$3:$H$39,2,0),0)</f>
        <v>0</v>
      </c>
      <c r="M668" s="849">
        <f>IFERROR(VLOOKUP($D668,Listen!$F$3:$H$39,3,0),0)</f>
        <v>0</v>
      </c>
      <c r="N668" s="1115">
        <f t="shared" si="110"/>
        <v>0</v>
      </c>
      <c r="O668" s="1115">
        <f t="shared" si="117"/>
        <v>0</v>
      </c>
      <c r="P668" s="1115">
        <f t="shared" si="117"/>
        <v>0</v>
      </c>
      <c r="Q668" s="1115">
        <f t="shared" si="117"/>
        <v>0</v>
      </c>
      <c r="R668" s="1115">
        <f t="shared" si="117"/>
        <v>0</v>
      </c>
      <c r="S668" s="1115">
        <f t="shared" si="117"/>
        <v>0</v>
      </c>
      <c r="T668" s="1115">
        <f t="shared" si="117"/>
        <v>0</v>
      </c>
      <c r="U668" s="851">
        <f t="shared" si="115"/>
        <v>0</v>
      </c>
      <c r="V668" s="852">
        <f>IF(E668='A. Allgemeine Informationen'!$D$14,$K668-W668,HLOOKUP('A. Allgemeine Informationen'!$D$14-1,$X$5:$AD$2005,ROW(E668)-4,FALSE)-$W668)</f>
        <v>0</v>
      </c>
      <c r="W668" s="851">
        <f>HLOOKUP('A. Allgemeine Informationen'!$D$14,$X$5:$AD$2005,ROW(E668)-4,FALSE)</f>
        <v>0</v>
      </c>
      <c r="X668" s="851">
        <f t="shared" si="111"/>
        <v>0</v>
      </c>
      <c r="Y668" s="851">
        <f t="shared" si="116"/>
        <v>0</v>
      </c>
      <c r="Z668" s="851">
        <f t="shared" si="116"/>
        <v>0</v>
      </c>
      <c r="AA668" s="851">
        <f t="shared" si="116"/>
        <v>0</v>
      </c>
      <c r="AB668" s="851">
        <f t="shared" si="116"/>
        <v>0</v>
      </c>
      <c r="AC668" s="851">
        <f t="shared" si="116"/>
        <v>0</v>
      </c>
      <c r="AD668" s="853">
        <f t="shared" si="116"/>
        <v>0</v>
      </c>
    </row>
    <row r="669" spans="2:30" s="971" customFormat="1" ht="15" customHeight="1" x14ac:dyDescent="0.2">
      <c r="B669" s="840"/>
      <c r="C669" s="970" t="str">
        <f>IF(B669="","",VLOOKUP(B669,'E8. KKauf_Berechnung'!$B$11:$D$140,2,0))</f>
        <v/>
      </c>
      <c r="D669" s="841"/>
      <c r="E669" s="842"/>
      <c r="F669" s="836"/>
      <c r="G669" s="836"/>
      <c r="H669" s="836"/>
      <c r="I669" s="843">
        <f t="shared" si="112"/>
        <v>0</v>
      </c>
      <c r="J669" s="836"/>
      <c r="K669" s="843">
        <f t="shared" si="113"/>
        <v>0</v>
      </c>
      <c r="L669" s="849">
        <f>IFERROR(VLOOKUP($D669,Listen!$F$3:$H$39,2,0),0)</f>
        <v>0</v>
      </c>
      <c r="M669" s="849">
        <f>IFERROR(VLOOKUP($D669,Listen!$F$3:$H$39,3,0),0)</f>
        <v>0</v>
      </c>
      <c r="N669" s="1115">
        <f t="shared" si="110"/>
        <v>0</v>
      </c>
      <c r="O669" s="1115">
        <f t="shared" si="117"/>
        <v>0</v>
      </c>
      <c r="P669" s="1115">
        <f t="shared" si="117"/>
        <v>0</v>
      </c>
      <c r="Q669" s="1115">
        <f t="shared" si="117"/>
        <v>0</v>
      </c>
      <c r="R669" s="1115">
        <f t="shared" si="117"/>
        <v>0</v>
      </c>
      <c r="S669" s="1115">
        <f t="shared" si="117"/>
        <v>0</v>
      </c>
      <c r="T669" s="1115">
        <f t="shared" si="117"/>
        <v>0</v>
      </c>
      <c r="U669" s="851">
        <f t="shared" si="115"/>
        <v>0</v>
      </c>
      <c r="V669" s="852">
        <f>IF(E669='A. Allgemeine Informationen'!$D$14,$K669-W669,HLOOKUP('A. Allgemeine Informationen'!$D$14-1,$X$5:$AD$2005,ROW(E669)-4,FALSE)-$W669)</f>
        <v>0</v>
      </c>
      <c r="W669" s="851">
        <f>HLOOKUP('A. Allgemeine Informationen'!$D$14,$X$5:$AD$2005,ROW(E669)-4,FALSE)</f>
        <v>0</v>
      </c>
      <c r="X669" s="851">
        <f t="shared" si="111"/>
        <v>0</v>
      </c>
      <c r="Y669" s="851">
        <f t="shared" si="116"/>
        <v>0</v>
      </c>
      <c r="Z669" s="851">
        <f t="shared" si="116"/>
        <v>0</v>
      </c>
      <c r="AA669" s="851">
        <f t="shared" si="116"/>
        <v>0</v>
      </c>
      <c r="AB669" s="851">
        <f t="shared" si="116"/>
        <v>0</v>
      </c>
      <c r="AC669" s="851">
        <f t="shared" si="116"/>
        <v>0</v>
      </c>
      <c r="AD669" s="853">
        <f t="shared" si="116"/>
        <v>0</v>
      </c>
    </row>
    <row r="670" spans="2:30" s="971" customFormat="1" ht="15" customHeight="1" x14ac:dyDescent="0.2">
      <c r="B670" s="840"/>
      <c r="C670" s="970" t="str">
        <f>IF(B670="","",VLOOKUP(B670,'E8. KKauf_Berechnung'!$B$11:$D$140,2,0))</f>
        <v/>
      </c>
      <c r="D670" s="841"/>
      <c r="E670" s="842"/>
      <c r="F670" s="836"/>
      <c r="G670" s="836"/>
      <c r="H670" s="836"/>
      <c r="I670" s="843">
        <f t="shared" si="112"/>
        <v>0</v>
      </c>
      <c r="J670" s="836"/>
      <c r="K670" s="843">
        <f t="shared" si="113"/>
        <v>0</v>
      </c>
      <c r="L670" s="849">
        <f>IFERROR(VLOOKUP($D670,Listen!$F$3:$H$39,2,0),0)</f>
        <v>0</v>
      </c>
      <c r="M670" s="849">
        <f>IFERROR(VLOOKUP($D670,Listen!$F$3:$H$39,3,0),0)</f>
        <v>0</v>
      </c>
      <c r="N670" s="1115">
        <f t="shared" si="110"/>
        <v>0</v>
      </c>
      <c r="O670" s="1115">
        <f t="shared" si="117"/>
        <v>0</v>
      </c>
      <c r="P670" s="1115">
        <f t="shared" si="117"/>
        <v>0</v>
      </c>
      <c r="Q670" s="1115">
        <f t="shared" si="117"/>
        <v>0</v>
      </c>
      <c r="R670" s="1115">
        <f t="shared" si="117"/>
        <v>0</v>
      </c>
      <c r="S670" s="1115">
        <f t="shared" si="117"/>
        <v>0</v>
      </c>
      <c r="T670" s="1115">
        <f t="shared" si="117"/>
        <v>0</v>
      </c>
      <c r="U670" s="851">
        <f t="shared" si="115"/>
        <v>0</v>
      </c>
      <c r="V670" s="852">
        <f>IF(E670='A. Allgemeine Informationen'!$D$14,$K670-W670,HLOOKUP('A. Allgemeine Informationen'!$D$14-1,$X$5:$AD$2005,ROW(E670)-4,FALSE)-$W670)</f>
        <v>0</v>
      </c>
      <c r="W670" s="851">
        <f>HLOOKUP('A. Allgemeine Informationen'!$D$14,$X$5:$AD$2005,ROW(E670)-4,FALSE)</f>
        <v>0</v>
      </c>
      <c r="X670" s="851">
        <f t="shared" si="111"/>
        <v>0</v>
      </c>
      <c r="Y670" s="851">
        <f t="shared" si="116"/>
        <v>0</v>
      </c>
      <c r="Z670" s="851">
        <f t="shared" si="116"/>
        <v>0</v>
      </c>
      <c r="AA670" s="851">
        <f t="shared" si="116"/>
        <v>0</v>
      </c>
      <c r="AB670" s="851">
        <f t="shared" si="116"/>
        <v>0</v>
      </c>
      <c r="AC670" s="851">
        <f t="shared" si="116"/>
        <v>0</v>
      </c>
      <c r="AD670" s="853">
        <f t="shared" si="116"/>
        <v>0</v>
      </c>
    </row>
    <row r="671" spans="2:30" s="971" customFormat="1" ht="15" customHeight="1" x14ac:dyDescent="0.2">
      <c r="B671" s="840"/>
      <c r="C671" s="970" t="str">
        <f>IF(B671="","",VLOOKUP(B671,'E8. KKauf_Berechnung'!$B$11:$D$140,2,0))</f>
        <v/>
      </c>
      <c r="D671" s="841"/>
      <c r="E671" s="842"/>
      <c r="F671" s="836"/>
      <c r="G671" s="836"/>
      <c r="H671" s="836"/>
      <c r="I671" s="843">
        <f t="shared" si="112"/>
        <v>0</v>
      </c>
      <c r="J671" s="836"/>
      <c r="K671" s="843">
        <f t="shared" si="113"/>
        <v>0</v>
      </c>
      <c r="L671" s="849">
        <f>IFERROR(VLOOKUP($D671,Listen!$F$3:$H$39,2,0),0)</f>
        <v>0</v>
      </c>
      <c r="M671" s="849">
        <f>IFERROR(VLOOKUP($D671,Listen!$F$3:$H$39,3,0),0)</f>
        <v>0</v>
      </c>
      <c r="N671" s="1115">
        <f t="shared" si="110"/>
        <v>0</v>
      </c>
      <c r="O671" s="1115">
        <f t="shared" si="117"/>
        <v>0</v>
      </c>
      <c r="P671" s="1115">
        <f t="shared" si="117"/>
        <v>0</v>
      </c>
      <c r="Q671" s="1115">
        <f t="shared" si="117"/>
        <v>0</v>
      </c>
      <c r="R671" s="1115">
        <f t="shared" si="117"/>
        <v>0</v>
      </c>
      <c r="S671" s="1115">
        <f t="shared" si="117"/>
        <v>0</v>
      </c>
      <c r="T671" s="1115">
        <f t="shared" si="117"/>
        <v>0</v>
      </c>
      <c r="U671" s="851">
        <f t="shared" si="115"/>
        <v>0</v>
      </c>
      <c r="V671" s="852">
        <f>IF(E671='A. Allgemeine Informationen'!$D$14,$K671-W671,HLOOKUP('A. Allgemeine Informationen'!$D$14-1,$X$5:$AD$2005,ROW(E671)-4,FALSE)-$W671)</f>
        <v>0</v>
      </c>
      <c r="W671" s="851">
        <f>HLOOKUP('A. Allgemeine Informationen'!$D$14,$X$5:$AD$2005,ROW(E671)-4,FALSE)</f>
        <v>0</v>
      </c>
      <c r="X671" s="851">
        <f t="shared" si="111"/>
        <v>0</v>
      </c>
      <c r="Y671" s="851">
        <f t="shared" si="116"/>
        <v>0</v>
      </c>
      <c r="Z671" s="851">
        <f t="shared" si="116"/>
        <v>0</v>
      </c>
      <c r="AA671" s="851">
        <f t="shared" si="116"/>
        <v>0</v>
      </c>
      <c r="AB671" s="851">
        <f t="shared" si="116"/>
        <v>0</v>
      </c>
      <c r="AC671" s="851">
        <f t="shared" si="116"/>
        <v>0</v>
      </c>
      <c r="AD671" s="853">
        <f t="shared" si="116"/>
        <v>0</v>
      </c>
    </row>
    <row r="672" spans="2:30" s="971" customFormat="1" ht="15" customHeight="1" x14ac:dyDescent="0.2">
      <c r="B672" s="840"/>
      <c r="C672" s="970" t="str">
        <f>IF(B672="","",VLOOKUP(B672,'E8. KKauf_Berechnung'!$B$11:$D$140,2,0))</f>
        <v/>
      </c>
      <c r="D672" s="841"/>
      <c r="E672" s="842"/>
      <c r="F672" s="836"/>
      <c r="G672" s="836"/>
      <c r="H672" s="836"/>
      <c r="I672" s="843">
        <f t="shared" si="112"/>
        <v>0</v>
      </c>
      <c r="J672" s="836"/>
      <c r="K672" s="843">
        <f t="shared" si="113"/>
        <v>0</v>
      </c>
      <c r="L672" s="849">
        <f>IFERROR(VLOOKUP($D672,Listen!$F$3:$H$39,2,0),0)</f>
        <v>0</v>
      </c>
      <c r="M672" s="849">
        <f>IFERROR(VLOOKUP($D672,Listen!$F$3:$H$39,3,0),0)</f>
        <v>0</v>
      </c>
      <c r="N672" s="1115">
        <f t="shared" si="110"/>
        <v>0</v>
      </c>
      <c r="O672" s="1115">
        <f t="shared" si="117"/>
        <v>0</v>
      </c>
      <c r="P672" s="1115">
        <f t="shared" si="117"/>
        <v>0</v>
      </c>
      <c r="Q672" s="1115">
        <f t="shared" si="117"/>
        <v>0</v>
      </c>
      <c r="R672" s="1115">
        <f t="shared" si="117"/>
        <v>0</v>
      </c>
      <c r="S672" s="1115">
        <f t="shared" si="117"/>
        <v>0</v>
      </c>
      <c r="T672" s="1115">
        <f t="shared" si="117"/>
        <v>0</v>
      </c>
      <c r="U672" s="851">
        <f t="shared" si="115"/>
        <v>0</v>
      </c>
      <c r="V672" s="852">
        <f>IF(E672='A. Allgemeine Informationen'!$D$14,$K672-W672,HLOOKUP('A. Allgemeine Informationen'!$D$14-1,$X$5:$AD$2005,ROW(E672)-4,FALSE)-$W672)</f>
        <v>0</v>
      </c>
      <c r="W672" s="851">
        <f>HLOOKUP('A. Allgemeine Informationen'!$D$14,$X$5:$AD$2005,ROW(E672)-4,FALSE)</f>
        <v>0</v>
      </c>
      <c r="X672" s="851">
        <f t="shared" si="111"/>
        <v>0</v>
      </c>
      <c r="Y672" s="851">
        <f t="shared" si="116"/>
        <v>0</v>
      </c>
      <c r="Z672" s="851">
        <f t="shared" si="116"/>
        <v>0</v>
      </c>
      <c r="AA672" s="851">
        <f t="shared" si="116"/>
        <v>0</v>
      </c>
      <c r="AB672" s="851">
        <f t="shared" si="116"/>
        <v>0</v>
      </c>
      <c r="AC672" s="851">
        <f t="shared" si="116"/>
        <v>0</v>
      </c>
      <c r="AD672" s="853">
        <f t="shared" si="116"/>
        <v>0</v>
      </c>
    </row>
    <row r="673" spans="2:30" s="971" customFormat="1" ht="15" customHeight="1" x14ac:dyDescent="0.2">
      <c r="B673" s="840"/>
      <c r="C673" s="970" t="str">
        <f>IF(B673="","",VLOOKUP(B673,'E8. KKauf_Berechnung'!$B$11:$D$140,2,0))</f>
        <v/>
      </c>
      <c r="D673" s="841"/>
      <c r="E673" s="842"/>
      <c r="F673" s="836"/>
      <c r="G673" s="836"/>
      <c r="H673" s="836"/>
      <c r="I673" s="843">
        <f t="shared" si="112"/>
        <v>0</v>
      </c>
      <c r="J673" s="836"/>
      <c r="K673" s="843">
        <f t="shared" si="113"/>
        <v>0</v>
      </c>
      <c r="L673" s="849">
        <f>IFERROR(VLOOKUP($D673,Listen!$F$3:$H$39,2,0),0)</f>
        <v>0</v>
      </c>
      <c r="M673" s="849">
        <f>IFERROR(VLOOKUP($D673,Listen!$F$3:$H$39,3,0),0)</f>
        <v>0</v>
      </c>
      <c r="N673" s="1115">
        <f t="shared" si="110"/>
        <v>0</v>
      </c>
      <c r="O673" s="1115">
        <f t="shared" si="117"/>
        <v>0</v>
      </c>
      <c r="P673" s="1115">
        <f t="shared" si="117"/>
        <v>0</v>
      </c>
      <c r="Q673" s="1115">
        <f t="shared" si="117"/>
        <v>0</v>
      </c>
      <c r="R673" s="1115">
        <f t="shared" si="117"/>
        <v>0</v>
      </c>
      <c r="S673" s="1115">
        <f t="shared" si="117"/>
        <v>0</v>
      </c>
      <c r="T673" s="1115">
        <f t="shared" si="117"/>
        <v>0</v>
      </c>
      <c r="U673" s="851">
        <f t="shared" si="115"/>
        <v>0</v>
      </c>
      <c r="V673" s="852">
        <f>IF(E673='A. Allgemeine Informationen'!$D$14,$K673-W673,HLOOKUP('A. Allgemeine Informationen'!$D$14-1,$X$5:$AD$2005,ROW(E673)-4,FALSE)-$W673)</f>
        <v>0</v>
      </c>
      <c r="W673" s="851">
        <f>HLOOKUP('A. Allgemeine Informationen'!$D$14,$X$5:$AD$2005,ROW(E673)-4,FALSE)</f>
        <v>0</v>
      </c>
      <c r="X673" s="851">
        <f t="shared" si="111"/>
        <v>0</v>
      </c>
      <c r="Y673" s="851">
        <f t="shared" si="116"/>
        <v>0</v>
      </c>
      <c r="Z673" s="851">
        <f t="shared" si="116"/>
        <v>0</v>
      </c>
      <c r="AA673" s="851">
        <f t="shared" si="116"/>
        <v>0</v>
      </c>
      <c r="AB673" s="851">
        <f t="shared" si="116"/>
        <v>0</v>
      </c>
      <c r="AC673" s="851">
        <f t="shared" si="116"/>
        <v>0</v>
      </c>
      <c r="AD673" s="853">
        <f t="shared" si="116"/>
        <v>0</v>
      </c>
    </row>
    <row r="674" spans="2:30" s="971" customFormat="1" ht="15" customHeight="1" x14ac:dyDescent="0.2">
      <c r="B674" s="840"/>
      <c r="C674" s="970" t="str">
        <f>IF(B674="","",VLOOKUP(B674,'E8. KKauf_Berechnung'!$B$11:$D$140,2,0))</f>
        <v/>
      </c>
      <c r="D674" s="841"/>
      <c r="E674" s="842"/>
      <c r="F674" s="836"/>
      <c r="G674" s="836"/>
      <c r="H674" s="836"/>
      <c r="I674" s="843">
        <f t="shared" si="112"/>
        <v>0</v>
      </c>
      <c r="J674" s="836"/>
      <c r="K674" s="843">
        <f t="shared" si="113"/>
        <v>0</v>
      </c>
      <c r="L674" s="849">
        <f>IFERROR(VLOOKUP($D674,Listen!$F$3:$H$39,2,0),0)</f>
        <v>0</v>
      </c>
      <c r="M674" s="849">
        <f>IFERROR(VLOOKUP($D674,Listen!$F$3:$H$39,3,0),0)</f>
        <v>0</v>
      </c>
      <c r="N674" s="1115">
        <f t="shared" si="110"/>
        <v>0</v>
      </c>
      <c r="O674" s="1115">
        <f t="shared" si="117"/>
        <v>0</v>
      </c>
      <c r="P674" s="1115">
        <f t="shared" si="117"/>
        <v>0</v>
      </c>
      <c r="Q674" s="1115">
        <f t="shared" si="117"/>
        <v>0</v>
      </c>
      <c r="R674" s="1115">
        <f t="shared" si="117"/>
        <v>0</v>
      </c>
      <c r="S674" s="1115">
        <f t="shared" si="117"/>
        <v>0</v>
      </c>
      <c r="T674" s="1115">
        <f t="shared" si="117"/>
        <v>0</v>
      </c>
      <c r="U674" s="851">
        <f t="shared" si="115"/>
        <v>0</v>
      </c>
      <c r="V674" s="852">
        <f>IF(E674='A. Allgemeine Informationen'!$D$14,$K674-W674,HLOOKUP('A. Allgemeine Informationen'!$D$14-1,$X$5:$AD$2005,ROW(E674)-4,FALSE)-$W674)</f>
        <v>0</v>
      </c>
      <c r="W674" s="851">
        <f>HLOOKUP('A. Allgemeine Informationen'!$D$14,$X$5:$AD$2005,ROW(E674)-4,FALSE)</f>
        <v>0</v>
      </c>
      <c r="X674" s="851">
        <f t="shared" si="111"/>
        <v>0</v>
      </c>
      <c r="Y674" s="851">
        <f t="shared" si="116"/>
        <v>0</v>
      </c>
      <c r="Z674" s="851">
        <f t="shared" si="116"/>
        <v>0</v>
      </c>
      <c r="AA674" s="851">
        <f t="shared" si="116"/>
        <v>0</v>
      </c>
      <c r="AB674" s="851">
        <f t="shared" si="116"/>
        <v>0</v>
      </c>
      <c r="AC674" s="851">
        <f t="shared" si="116"/>
        <v>0</v>
      </c>
      <c r="AD674" s="853">
        <f t="shared" si="116"/>
        <v>0</v>
      </c>
    </row>
    <row r="675" spans="2:30" s="971" customFormat="1" ht="15" customHeight="1" x14ac:dyDescent="0.2">
      <c r="B675" s="840"/>
      <c r="C675" s="970" t="str">
        <f>IF(B675="","",VLOOKUP(B675,'E8. KKauf_Berechnung'!$B$11:$D$140,2,0))</f>
        <v/>
      </c>
      <c r="D675" s="841"/>
      <c r="E675" s="842"/>
      <c r="F675" s="836"/>
      <c r="G675" s="836"/>
      <c r="H675" s="836"/>
      <c r="I675" s="843">
        <f t="shared" si="112"/>
        <v>0</v>
      </c>
      <c r="J675" s="836"/>
      <c r="K675" s="843">
        <f t="shared" si="113"/>
        <v>0</v>
      </c>
      <c r="L675" s="849">
        <f>IFERROR(VLOOKUP($D675,Listen!$F$3:$H$39,2,0),0)</f>
        <v>0</v>
      </c>
      <c r="M675" s="849">
        <f>IFERROR(VLOOKUP($D675,Listen!$F$3:$H$39,3,0),0)</f>
        <v>0</v>
      </c>
      <c r="N675" s="1115">
        <f t="shared" si="110"/>
        <v>0</v>
      </c>
      <c r="O675" s="1115">
        <f t="shared" si="117"/>
        <v>0</v>
      </c>
      <c r="P675" s="1115">
        <f t="shared" si="117"/>
        <v>0</v>
      </c>
      <c r="Q675" s="1115">
        <f t="shared" si="117"/>
        <v>0</v>
      </c>
      <c r="R675" s="1115">
        <f t="shared" si="117"/>
        <v>0</v>
      </c>
      <c r="S675" s="1115">
        <f t="shared" si="117"/>
        <v>0</v>
      </c>
      <c r="T675" s="1115">
        <f t="shared" si="117"/>
        <v>0</v>
      </c>
      <c r="U675" s="851">
        <f t="shared" si="115"/>
        <v>0</v>
      </c>
      <c r="V675" s="852">
        <f>IF(E675='A. Allgemeine Informationen'!$D$14,$K675-W675,HLOOKUP('A. Allgemeine Informationen'!$D$14-1,$X$5:$AD$2005,ROW(E675)-4,FALSE)-$W675)</f>
        <v>0</v>
      </c>
      <c r="W675" s="851">
        <f>HLOOKUP('A. Allgemeine Informationen'!$D$14,$X$5:$AD$2005,ROW(E675)-4,FALSE)</f>
        <v>0</v>
      </c>
      <c r="X675" s="851">
        <f t="shared" si="111"/>
        <v>0</v>
      </c>
      <c r="Y675" s="851">
        <f t="shared" si="116"/>
        <v>0</v>
      </c>
      <c r="Z675" s="851">
        <f t="shared" si="116"/>
        <v>0</v>
      </c>
      <c r="AA675" s="851">
        <f t="shared" si="116"/>
        <v>0</v>
      </c>
      <c r="AB675" s="851">
        <f t="shared" si="116"/>
        <v>0</v>
      </c>
      <c r="AC675" s="851">
        <f t="shared" si="116"/>
        <v>0</v>
      </c>
      <c r="AD675" s="853">
        <f t="shared" si="116"/>
        <v>0</v>
      </c>
    </row>
    <row r="676" spans="2:30" s="971" customFormat="1" ht="15" customHeight="1" x14ac:dyDescent="0.2">
      <c r="B676" s="840"/>
      <c r="C676" s="970" t="str">
        <f>IF(B676="","",VLOOKUP(B676,'E8. KKauf_Berechnung'!$B$11:$D$140,2,0))</f>
        <v/>
      </c>
      <c r="D676" s="841"/>
      <c r="E676" s="842"/>
      <c r="F676" s="836"/>
      <c r="G676" s="836"/>
      <c r="H676" s="836"/>
      <c r="I676" s="843">
        <f t="shared" si="112"/>
        <v>0</v>
      </c>
      <c r="J676" s="836"/>
      <c r="K676" s="843">
        <f t="shared" si="113"/>
        <v>0</v>
      </c>
      <c r="L676" s="849">
        <f>IFERROR(VLOOKUP($D676,Listen!$F$3:$H$39,2,0),0)</f>
        <v>0</v>
      </c>
      <c r="M676" s="849">
        <f>IFERROR(VLOOKUP($D676,Listen!$F$3:$H$39,3,0),0)</f>
        <v>0</v>
      </c>
      <c r="N676" s="1115">
        <f t="shared" si="110"/>
        <v>0</v>
      </c>
      <c r="O676" s="1115">
        <f t="shared" si="117"/>
        <v>0</v>
      </c>
      <c r="P676" s="1115">
        <f t="shared" si="117"/>
        <v>0</v>
      </c>
      <c r="Q676" s="1115">
        <f t="shared" si="117"/>
        <v>0</v>
      </c>
      <c r="R676" s="1115">
        <f t="shared" si="117"/>
        <v>0</v>
      </c>
      <c r="S676" s="1115">
        <f t="shared" si="117"/>
        <v>0</v>
      </c>
      <c r="T676" s="1115">
        <f t="shared" si="117"/>
        <v>0</v>
      </c>
      <c r="U676" s="851">
        <f t="shared" si="115"/>
        <v>0</v>
      </c>
      <c r="V676" s="852">
        <f>IF(E676='A. Allgemeine Informationen'!$D$14,$K676-W676,HLOOKUP('A. Allgemeine Informationen'!$D$14-1,$X$5:$AD$2005,ROW(E676)-4,FALSE)-$W676)</f>
        <v>0</v>
      </c>
      <c r="W676" s="851">
        <f>HLOOKUP('A. Allgemeine Informationen'!$D$14,$X$5:$AD$2005,ROW(E676)-4,FALSE)</f>
        <v>0</v>
      </c>
      <c r="X676" s="851">
        <f t="shared" si="111"/>
        <v>0</v>
      </c>
      <c r="Y676" s="851">
        <f t="shared" si="116"/>
        <v>0</v>
      </c>
      <c r="Z676" s="851">
        <f t="shared" si="116"/>
        <v>0</v>
      </c>
      <c r="AA676" s="851">
        <f t="shared" si="116"/>
        <v>0</v>
      </c>
      <c r="AB676" s="851">
        <f t="shared" si="116"/>
        <v>0</v>
      </c>
      <c r="AC676" s="851">
        <f t="shared" si="116"/>
        <v>0</v>
      </c>
      <c r="AD676" s="853">
        <f t="shared" si="116"/>
        <v>0</v>
      </c>
    </row>
    <row r="677" spans="2:30" s="971" customFormat="1" ht="15" customHeight="1" x14ac:dyDescent="0.2">
      <c r="B677" s="840"/>
      <c r="C677" s="970" t="str">
        <f>IF(B677="","",VLOOKUP(B677,'E8. KKauf_Berechnung'!$B$11:$D$140,2,0))</f>
        <v/>
      </c>
      <c r="D677" s="841"/>
      <c r="E677" s="842"/>
      <c r="F677" s="836"/>
      <c r="G677" s="836"/>
      <c r="H677" s="836"/>
      <c r="I677" s="843">
        <f t="shared" si="112"/>
        <v>0</v>
      </c>
      <c r="J677" s="836"/>
      <c r="K677" s="843">
        <f t="shared" si="113"/>
        <v>0</v>
      </c>
      <c r="L677" s="849">
        <f>IFERROR(VLOOKUP($D677,Listen!$F$3:$H$39,2,0),0)</f>
        <v>0</v>
      </c>
      <c r="M677" s="849">
        <f>IFERROR(VLOOKUP($D677,Listen!$F$3:$H$39,3,0),0)</f>
        <v>0</v>
      </c>
      <c r="N677" s="1115">
        <f t="shared" si="110"/>
        <v>0</v>
      </c>
      <c r="O677" s="1115">
        <f t="shared" si="117"/>
        <v>0</v>
      </c>
      <c r="P677" s="1115">
        <f t="shared" si="117"/>
        <v>0</v>
      </c>
      <c r="Q677" s="1115">
        <f t="shared" si="117"/>
        <v>0</v>
      </c>
      <c r="R677" s="1115">
        <f t="shared" si="117"/>
        <v>0</v>
      </c>
      <c r="S677" s="1115">
        <f t="shared" si="117"/>
        <v>0</v>
      </c>
      <c r="T677" s="1115">
        <f t="shared" si="117"/>
        <v>0</v>
      </c>
      <c r="U677" s="851">
        <f t="shared" si="115"/>
        <v>0</v>
      </c>
      <c r="V677" s="852">
        <f>IF(E677='A. Allgemeine Informationen'!$D$14,$K677-W677,HLOOKUP('A. Allgemeine Informationen'!$D$14-1,$X$5:$AD$2005,ROW(E677)-4,FALSE)-$W677)</f>
        <v>0</v>
      </c>
      <c r="W677" s="851">
        <f>HLOOKUP('A. Allgemeine Informationen'!$D$14,$X$5:$AD$2005,ROW(E677)-4,FALSE)</f>
        <v>0</v>
      </c>
      <c r="X677" s="851">
        <f t="shared" si="111"/>
        <v>0</v>
      </c>
      <c r="Y677" s="851">
        <f t="shared" si="116"/>
        <v>0</v>
      </c>
      <c r="Z677" s="851">
        <f t="shared" si="116"/>
        <v>0</v>
      </c>
      <c r="AA677" s="851">
        <f t="shared" si="116"/>
        <v>0</v>
      </c>
      <c r="AB677" s="851">
        <f t="shared" si="116"/>
        <v>0</v>
      </c>
      <c r="AC677" s="851">
        <f t="shared" si="116"/>
        <v>0</v>
      </c>
      <c r="AD677" s="853">
        <f t="shared" si="116"/>
        <v>0</v>
      </c>
    </row>
    <row r="678" spans="2:30" s="971" customFormat="1" ht="15" customHeight="1" x14ac:dyDescent="0.2">
      <c r="B678" s="840"/>
      <c r="C678" s="970" t="str">
        <f>IF(B678="","",VLOOKUP(B678,'E8. KKauf_Berechnung'!$B$11:$D$140,2,0))</f>
        <v/>
      </c>
      <c r="D678" s="841"/>
      <c r="E678" s="842"/>
      <c r="F678" s="836"/>
      <c r="G678" s="836"/>
      <c r="H678" s="836"/>
      <c r="I678" s="843">
        <f t="shared" si="112"/>
        <v>0</v>
      </c>
      <c r="J678" s="836"/>
      <c r="K678" s="843">
        <f t="shared" si="113"/>
        <v>0</v>
      </c>
      <c r="L678" s="849">
        <f>IFERROR(VLOOKUP($D678,Listen!$F$3:$H$39,2,0),0)</f>
        <v>0</v>
      </c>
      <c r="M678" s="849">
        <f>IFERROR(VLOOKUP($D678,Listen!$F$3:$H$39,3,0),0)</f>
        <v>0</v>
      </c>
      <c r="N678" s="1115">
        <f t="shared" si="110"/>
        <v>0</v>
      </c>
      <c r="O678" s="1115">
        <f t="shared" si="117"/>
        <v>0</v>
      </c>
      <c r="P678" s="1115">
        <f t="shared" si="117"/>
        <v>0</v>
      </c>
      <c r="Q678" s="1115">
        <f t="shared" si="117"/>
        <v>0</v>
      </c>
      <c r="R678" s="1115">
        <f t="shared" si="117"/>
        <v>0</v>
      </c>
      <c r="S678" s="1115">
        <f t="shared" si="117"/>
        <v>0</v>
      </c>
      <c r="T678" s="1115">
        <f t="shared" si="117"/>
        <v>0</v>
      </c>
      <c r="U678" s="851">
        <f t="shared" si="115"/>
        <v>0</v>
      </c>
      <c r="V678" s="852">
        <f>IF(E678='A. Allgemeine Informationen'!$D$14,$K678-W678,HLOOKUP('A. Allgemeine Informationen'!$D$14-1,$X$5:$AD$2005,ROW(E678)-4,FALSE)-$W678)</f>
        <v>0</v>
      </c>
      <c r="W678" s="851">
        <f>HLOOKUP('A. Allgemeine Informationen'!$D$14,$X$5:$AD$2005,ROW(E678)-4,FALSE)</f>
        <v>0</v>
      </c>
      <c r="X678" s="851">
        <f t="shared" si="111"/>
        <v>0</v>
      </c>
      <c r="Y678" s="851">
        <f t="shared" si="116"/>
        <v>0</v>
      </c>
      <c r="Z678" s="851">
        <f t="shared" si="116"/>
        <v>0</v>
      </c>
      <c r="AA678" s="851">
        <f t="shared" si="116"/>
        <v>0</v>
      </c>
      <c r="AB678" s="851">
        <f t="shared" si="116"/>
        <v>0</v>
      </c>
      <c r="AC678" s="851">
        <f t="shared" si="116"/>
        <v>0</v>
      </c>
      <c r="AD678" s="853">
        <f t="shared" si="116"/>
        <v>0</v>
      </c>
    </row>
    <row r="679" spans="2:30" s="971" customFormat="1" ht="15" customHeight="1" x14ac:dyDescent="0.2">
      <c r="B679" s="840"/>
      <c r="C679" s="970" t="str">
        <f>IF(B679="","",VLOOKUP(B679,'E8. KKauf_Berechnung'!$B$11:$D$140,2,0))</f>
        <v/>
      </c>
      <c r="D679" s="841"/>
      <c r="E679" s="842"/>
      <c r="F679" s="836"/>
      <c r="G679" s="836"/>
      <c r="H679" s="836"/>
      <c r="I679" s="843">
        <f t="shared" si="112"/>
        <v>0</v>
      </c>
      <c r="J679" s="836"/>
      <c r="K679" s="843">
        <f t="shared" si="113"/>
        <v>0</v>
      </c>
      <c r="L679" s="849">
        <f>IFERROR(VLOOKUP($D679,Listen!$F$3:$H$39,2,0),0)</f>
        <v>0</v>
      </c>
      <c r="M679" s="849">
        <f>IFERROR(VLOOKUP($D679,Listen!$F$3:$H$39,3,0),0)</f>
        <v>0</v>
      </c>
      <c r="N679" s="1115">
        <f t="shared" si="110"/>
        <v>0</v>
      </c>
      <c r="O679" s="1115">
        <f t="shared" ref="O679:T694" si="118">N679</f>
        <v>0</v>
      </c>
      <c r="P679" s="1115">
        <f t="shared" si="118"/>
        <v>0</v>
      </c>
      <c r="Q679" s="1115">
        <f t="shared" si="118"/>
        <v>0</v>
      </c>
      <c r="R679" s="1115">
        <f t="shared" si="118"/>
        <v>0</v>
      </c>
      <c r="S679" s="1115">
        <f t="shared" si="118"/>
        <v>0</v>
      </c>
      <c r="T679" s="1115">
        <f t="shared" si="118"/>
        <v>0</v>
      </c>
      <c r="U679" s="851">
        <f t="shared" si="115"/>
        <v>0</v>
      </c>
      <c r="V679" s="852">
        <f>IF(E679='A. Allgemeine Informationen'!$D$14,$K679-W679,HLOOKUP('A. Allgemeine Informationen'!$D$14-1,$X$5:$AD$2005,ROW(E679)-4,FALSE)-$W679)</f>
        <v>0</v>
      </c>
      <c r="W679" s="851">
        <f>HLOOKUP('A. Allgemeine Informationen'!$D$14,$X$5:$AD$2005,ROW(E679)-4,FALSE)</f>
        <v>0</v>
      </c>
      <c r="X679" s="851">
        <f t="shared" si="111"/>
        <v>0</v>
      </c>
      <c r="Y679" s="851">
        <f t="shared" si="116"/>
        <v>0</v>
      </c>
      <c r="Z679" s="851">
        <f t="shared" si="116"/>
        <v>0</v>
      </c>
      <c r="AA679" s="851">
        <f t="shared" si="116"/>
        <v>0</v>
      </c>
      <c r="AB679" s="851">
        <f t="shared" si="116"/>
        <v>0</v>
      </c>
      <c r="AC679" s="851">
        <f t="shared" si="116"/>
        <v>0</v>
      </c>
      <c r="AD679" s="853">
        <f t="shared" si="116"/>
        <v>0</v>
      </c>
    </row>
    <row r="680" spans="2:30" s="971" customFormat="1" ht="15" customHeight="1" x14ac:dyDescent="0.2">
      <c r="B680" s="840"/>
      <c r="C680" s="970" t="str">
        <f>IF(B680="","",VLOOKUP(B680,'E8. KKauf_Berechnung'!$B$11:$D$140,2,0))</f>
        <v/>
      </c>
      <c r="D680" s="841"/>
      <c r="E680" s="842"/>
      <c r="F680" s="836"/>
      <c r="G680" s="836"/>
      <c r="H680" s="836"/>
      <c r="I680" s="843">
        <f t="shared" si="112"/>
        <v>0</v>
      </c>
      <c r="J680" s="836"/>
      <c r="K680" s="843">
        <f t="shared" si="113"/>
        <v>0</v>
      </c>
      <c r="L680" s="849">
        <f>IFERROR(VLOOKUP($D680,Listen!$F$3:$H$39,2,0),0)</f>
        <v>0</v>
      </c>
      <c r="M680" s="849">
        <f>IFERROR(VLOOKUP($D680,Listen!$F$3:$H$39,3,0),0)</f>
        <v>0</v>
      </c>
      <c r="N680" s="1115">
        <f t="shared" si="110"/>
        <v>0</v>
      </c>
      <c r="O680" s="1115">
        <f t="shared" si="118"/>
        <v>0</v>
      </c>
      <c r="P680" s="1115">
        <f t="shared" si="118"/>
        <v>0</v>
      </c>
      <c r="Q680" s="1115">
        <f t="shared" si="118"/>
        <v>0</v>
      </c>
      <c r="R680" s="1115">
        <f t="shared" si="118"/>
        <v>0</v>
      </c>
      <c r="S680" s="1115">
        <f t="shared" si="118"/>
        <v>0</v>
      </c>
      <c r="T680" s="1115">
        <f t="shared" si="118"/>
        <v>0</v>
      </c>
      <c r="U680" s="851">
        <f t="shared" si="115"/>
        <v>0</v>
      </c>
      <c r="V680" s="852">
        <f>IF(E680='A. Allgemeine Informationen'!$D$14,$K680-W680,HLOOKUP('A. Allgemeine Informationen'!$D$14-1,$X$5:$AD$2005,ROW(E680)-4,FALSE)-$W680)</f>
        <v>0</v>
      </c>
      <c r="W680" s="851">
        <f>HLOOKUP('A. Allgemeine Informationen'!$D$14,$X$5:$AD$2005,ROW(E680)-4,FALSE)</f>
        <v>0</v>
      </c>
      <c r="X680" s="851">
        <f t="shared" si="111"/>
        <v>0</v>
      </c>
      <c r="Y680" s="851">
        <f t="shared" si="116"/>
        <v>0</v>
      </c>
      <c r="Z680" s="851">
        <f t="shared" si="116"/>
        <v>0</v>
      </c>
      <c r="AA680" s="851">
        <f t="shared" si="116"/>
        <v>0</v>
      </c>
      <c r="AB680" s="851">
        <f t="shared" si="116"/>
        <v>0</v>
      </c>
      <c r="AC680" s="851">
        <f t="shared" si="116"/>
        <v>0</v>
      </c>
      <c r="AD680" s="853">
        <f t="shared" si="116"/>
        <v>0</v>
      </c>
    </row>
    <row r="681" spans="2:30" s="971" customFormat="1" ht="15" customHeight="1" x14ac:dyDescent="0.2">
      <c r="B681" s="840"/>
      <c r="C681" s="970" t="str">
        <f>IF(B681="","",VLOOKUP(B681,'E8. KKauf_Berechnung'!$B$11:$D$140,2,0))</f>
        <v/>
      </c>
      <c r="D681" s="841"/>
      <c r="E681" s="842"/>
      <c r="F681" s="836"/>
      <c r="G681" s="836"/>
      <c r="H681" s="836"/>
      <c r="I681" s="843">
        <f t="shared" si="112"/>
        <v>0</v>
      </c>
      <c r="J681" s="836"/>
      <c r="K681" s="843">
        <f t="shared" si="113"/>
        <v>0</v>
      </c>
      <c r="L681" s="849">
        <f>IFERROR(VLOOKUP($D681,Listen!$F$3:$H$39,2,0),0)</f>
        <v>0</v>
      </c>
      <c r="M681" s="849">
        <f>IFERROR(VLOOKUP($D681,Listen!$F$3:$H$39,3,0),0)</f>
        <v>0</v>
      </c>
      <c r="N681" s="1115">
        <f t="shared" si="110"/>
        <v>0</v>
      </c>
      <c r="O681" s="1115">
        <f t="shared" si="118"/>
        <v>0</v>
      </c>
      <c r="P681" s="1115">
        <f t="shared" si="118"/>
        <v>0</v>
      </c>
      <c r="Q681" s="1115">
        <f t="shared" si="118"/>
        <v>0</v>
      </c>
      <c r="R681" s="1115">
        <f t="shared" si="118"/>
        <v>0</v>
      </c>
      <c r="S681" s="1115">
        <f t="shared" si="118"/>
        <v>0</v>
      </c>
      <c r="T681" s="1115">
        <f t="shared" si="118"/>
        <v>0</v>
      </c>
      <c r="U681" s="851">
        <f t="shared" si="115"/>
        <v>0</v>
      </c>
      <c r="V681" s="852">
        <f>IF(E681='A. Allgemeine Informationen'!$D$14,$K681-W681,HLOOKUP('A. Allgemeine Informationen'!$D$14-1,$X$5:$AD$2005,ROW(E681)-4,FALSE)-$W681)</f>
        <v>0</v>
      </c>
      <c r="W681" s="851">
        <f>HLOOKUP('A. Allgemeine Informationen'!$D$14,$X$5:$AD$2005,ROW(E681)-4,FALSE)</f>
        <v>0</v>
      </c>
      <c r="X681" s="851">
        <f t="shared" si="111"/>
        <v>0</v>
      </c>
      <c r="Y681" s="851">
        <f t="shared" si="116"/>
        <v>0</v>
      </c>
      <c r="Z681" s="851">
        <f t="shared" si="116"/>
        <v>0</v>
      </c>
      <c r="AA681" s="851">
        <f t="shared" si="116"/>
        <v>0</v>
      </c>
      <c r="AB681" s="851">
        <f t="shared" si="116"/>
        <v>0</v>
      </c>
      <c r="AC681" s="851">
        <f t="shared" si="116"/>
        <v>0</v>
      </c>
      <c r="AD681" s="853">
        <f t="shared" si="116"/>
        <v>0</v>
      </c>
    </row>
    <row r="682" spans="2:30" s="971" customFormat="1" ht="15" customHeight="1" x14ac:dyDescent="0.2">
      <c r="B682" s="840"/>
      <c r="C682" s="970" t="str">
        <f>IF(B682="","",VLOOKUP(B682,'E8. KKauf_Berechnung'!$B$11:$D$140,2,0))</f>
        <v/>
      </c>
      <c r="D682" s="841"/>
      <c r="E682" s="842"/>
      <c r="F682" s="836"/>
      <c r="G682" s="836"/>
      <c r="H682" s="836"/>
      <c r="I682" s="843">
        <f t="shared" si="112"/>
        <v>0</v>
      </c>
      <c r="J682" s="836"/>
      <c r="K682" s="843">
        <f t="shared" si="113"/>
        <v>0</v>
      </c>
      <c r="L682" s="849">
        <f>IFERROR(VLOOKUP($D682,Listen!$F$3:$H$39,2,0),0)</f>
        <v>0</v>
      </c>
      <c r="M682" s="849">
        <f>IFERROR(VLOOKUP($D682,Listen!$F$3:$H$39,3,0),0)</f>
        <v>0</v>
      </c>
      <c r="N682" s="1115">
        <f t="shared" si="110"/>
        <v>0</v>
      </c>
      <c r="O682" s="1115">
        <f t="shared" si="118"/>
        <v>0</v>
      </c>
      <c r="P682" s="1115">
        <f t="shared" si="118"/>
        <v>0</v>
      </c>
      <c r="Q682" s="1115">
        <f t="shared" si="118"/>
        <v>0</v>
      </c>
      <c r="R682" s="1115">
        <f t="shared" si="118"/>
        <v>0</v>
      </c>
      <c r="S682" s="1115">
        <f t="shared" si="118"/>
        <v>0</v>
      </c>
      <c r="T682" s="1115">
        <f t="shared" si="118"/>
        <v>0</v>
      </c>
      <c r="U682" s="851">
        <f t="shared" si="115"/>
        <v>0</v>
      </c>
      <c r="V682" s="852">
        <f>IF(E682='A. Allgemeine Informationen'!$D$14,$K682-W682,HLOOKUP('A. Allgemeine Informationen'!$D$14-1,$X$5:$AD$2005,ROW(E682)-4,FALSE)-$W682)</f>
        <v>0</v>
      </c>
      <c r="W682" s="851">
        <f>HLOOKUP('A. Allgemeine Informationen'!$D$14,$X$5:$AD$2005,ROW(E682)-4,FALSE)</f>
        <v>0</v>
      </c>
      <c r="X682" s="851">
        <f t="shared" si="111"/>
        <v>0</v>
      </c>
      <c r="Y682" s="851">
        <f t="shared" si="116"/>
        <v>0</v>
      </c>
      <c r="Z682" s="851">
        <f t="shared" si="116"/>
        <v>0</v>
      </c>
      <c r="AA682" s="851">
        <f t="shared" si="116"/>
        <v>0</v>
      </c>
      <c r="AB682" s="851">
        <f t="shared" si="116"/>
        <v>0</v>
      </c>
      <c r="AC682" s="851">
        <f t="shared" si="116"/>
        <v>0</v>
      </c>
      <c r="AD682" s="853">
        <f t="shared" si="116"/>
        <v>0</v>
      </c>
    </row>
    <row r="683" spans="2:30" s="971" customFormat="1" ht="15" customHeight="1" x14ac:dyDescent="0.2">
      <c r="B683" s="840"/>
      <c r="C683" s="970" t="str">
        <f>IF(B683="","",VLOOKUP(B683,'E8. KKauf_Berechnung'!$B$11:$D$140,2,0))</f>
        <v/>
      </c>
      <c r="D683" s="841"/>
      <c r="E683" s="842"/>
      <c r="F683" s="836"/>
      <c r="G683" s="836"/>
      <c r="H683" s="836"/>
      <c r="I683" s="843">
        <f t="shared" si="112"/>
        <v>0</v>
      </c>
      <c r="J683" s="836"/>
      <c r="K683" s="843">
        <f t="shared" si="113"/>
        <v>0</v>
      </c>
      <c r="L683" s="849">
        <f>IFERROR(VLOOKUP($D683,Listen!$F$3:$H$39,2,0),0)</f>
        <v>0</v>
      </c>
      <c r="M683" s="849">
        <f>IFERROR(VLOOKUP($D683,Listen!$F$3:$H$39,3,0),0)</f>
        <v>0</v>
      </c>
      <c r="N683" s="1115">
        <f t="shared" si="110"/>
        <v>0</v>
      </c>
      <c r="O683" s="1115">
        <f t="shared" si="118"/>
        <v>0</v>
      </c>
      <c r="P683" s="1115">
        <f t="shared" si="118"/>
        <v>0</v>
      </c>
      <c r="Q683" s="1115">
        <f t="shared" si="118"/>
        <v>0</v>
      </c>
      <c r="R683" s="1115">
        <f t="shared" si="118"/>
        <v>0</v>
      </c>
      <c r="S683" s="1115">
        <f t="shared" si="118"/>
        <v>0</v>
      </c>
      <c r="T683" s="1115">
        <f t="shared" si="118"/>
        <v>0</v>
      </c>
      <c r="U683" s="851">
        <f t="shared" si="115"/>
        <v>0</v>
      </c>
      <c r="V683" s="852">
        <f>IF(E683='A. Allgemeine Informationen'!$D$14,$K683-W683,HLOOKUP('A. Allgemeine Informationen'!$D$14-1,$X$5:$AD$2005,ROW(E683)-4,FALSE)-$W683)</f>
        <v>0</v>
      </c>
      <c r="W683" s="851">
        <f>HLOOKUP('A. Allgemeine Informationen'!$D$14,$X$5:$AD$2005,ROW(E683)-4,FALSE)</f>
        <v>0</v>
      </c>
      <c r="X683" s="851">
        <f t="shared" si="111"/>
        <v>0</v>
      </c>
      <c r="Y683" s="851">
        <f t="shared" si="116"/>
        <v>0</v>
      </c>
      <c r="Z683" s="851">
        <f t="shared" si="116"/>
        <v>0</v>
      </c>
      <c r="AA683" s="851">
        <f t="shared" si="116"/>
        <v>0</v>
      </c>
      <c r="AB683" s="851">
        <f t="shared" si="116"/>
        <v>0</v>
      </c>
      <c r="AC683" s="851">
        <f t="shared" si="116"/>
        <v>0</v>
      </c>
      <c r="AD683" s="853">
        <f t="shared" si="116"/>
        <v>0</v>
      </c>
    </row>
    <row r="684" spans="2:30" s="971" customFormat="1" ht="15" customHeight="1" x14ac:dyDescent="0.2">
      <c r="B684" s="840"/>
      <c r="C684" s="970" t="str">
        <f>IF(B684="","",VLOOKUP(B684,'E8. KKauf_Berechnung'!$B$11:$D$140,2,0))</f>
        <v/>
      </c>
      <c r="D684" s="841"/>
      <c r="E684" s="842"/>
      <c r="F684" s="836"/>
      <c r="G684" s="836"/>
      <c r="H684" s="836"/>
      <c r="I684" s="843">
        <f t="shared" si="112"/>
        <v>0</v>
      </c>
      <c r="J684" s="836"/>
      <c r="K684" s="843">
        <f t="shared" si="113"/>
        <v>0</v>
      </c>
      <c r="L684" s="849">
        <f>IFERROR(VLOOKUP($D684,Listen!$F$3:$H$39,2,0),0)</f>
        <v>0</v>
      </c>
      <c r="M684" s="849">
        <f>IFERROR(VLOOKUP($D684,Listen!$F$3:$H$39,3,0),0)</f>
        <v>0</v>
      </c>
      <c r="N684" s="1115">
        <f t="shared" si="110"/>
        <v>0</v>
      </c>
      <c r="O684" s="1115">
        <f t="shared" si="118"/>
        <v>0</v>
      </c>
      <c r="P684" s="1115">
        <f t="shared" si="118"/>
        <v>0</v>
      </c>
      <c r="Q684" s="1115">
        <f t="shared" si="118"/>
        <v>0</v>
      </c>
      <c r="R684" s="1115">
        <f t="shared" si="118"/>
        <v>0</v>
      </c>
      <c r="S684" s="1115">
        <f t="shared" si="118"/>
        <v>0</v>
      </c>
      <c r="T684" s="1115">
        <f t="shared" si="118"/>
        <v>0</v>
      </c>
      <c r="U684" s="851">
        <f t="shared" si="115"/>
        <v>0</v>
      </c>
      <c r="V684" s="852">
        <f>IF(E684='A. Allgemeine Informationen'!$D$14,$K684-W684,HLOOKUP('A. Allgemeine Informationen'!$D$14-1,$X$5:$AD$2005,ROW(E684)-4,FALSE)-$W684)</f>
        <v>0</v>
      </c>
      <c r="W684" s="851">
        <f>HLOOKUP('A. Allgemeine Informationen'!$D$14,$X$5:$AD$2005,ROW(E684)-4,FALSE)</f>
        <v>0</v>
      </c>
      <c r="X684" s="851">
        <f t="shared" si="111"/>
        <v>0</v>
      </c>
      <c r="Y684" s="851">
        <f t="shared" si="116"/>
        <v>0</v>
      </c>
      <c r="Z684" s="851">
        <f t="shared" si="116"/>
        <v>0</v>
      </c>
      <c r="AA684" s="851">
        <f t="shared" si="116"/>
        <v>0</v>
      </c>
      <c r="AB684" s="851">
        <f t="shared" si="116"/>
        <v>0</v>
      </c>
      <c r="AC684" s="851">
        <f t="shared" si="116"/>
        <v>0</v>
      </c>
      <c r="AD684" s="853">
        <f t="shared" si="116"/>
        <v>0</v>
      </c>
    </row>
    <row r="685" spans="2:30" s="971" customFormat="1" ht="15" customHeight="1" x14ac:dyDescent="0.2">
      <c r="B685" s="840"/>
      <c r="C685" s="970" t="str">
        <f>IF(B685="","",VLOOKUP(B685,'E8. KKauf_Berechnung'!$B$11:$D$140,2,0))</f>
        <v/>
      </c>
      <c r="D685" s="841"/>
      <c r="E685" s="842"/>
      <c r="F685" s="836"/>
      <c r="G685" s="836"/>
      <c r="H685" s="836"/>
      <c r="I685" s="843">
        <f t="shared" si="112"/>
        <v>0</v>
      </c>
      <c r="J685" s="836"/>
      <c r="K685" s="843">
        <f t="shared" si="113"/>
        <v>0</v>
      </c>
      <c r="L685" s="849">
        <f>IFERROR(VLOOKUP($D685,Listen!$F$3:$H$39,2,0),0)</f>
        <v>0</v>
      </c>
      <c r="M685" s="849">
        <f>IFERROR(VLOOKUP($D685,Listen!$F$3:$H$39,3,0),0)</f>
        <v>0</v>
      </c>
      <c r="N685" s="1115">
        <f t="shared" si="110"/>
        <v>0</v>
      </c>
      <c r="O685" s="1115">
        <f t="shared" si="118"/>
        <v>0</v>
      </c>
      <c r="P685" s="1115">
        <f t="shared" si="118"/>
        <v>0</v>
      </c>
      <c r="Q685" s="1115">
        <f t="shared" si="118"/>
        <v>0</v>
      </c>
      <c r="R685" s="1115">
        <f t="shared" si="118"/>
        <v>0</v>
      </c>
      <c r="S685" s="1115">
        <f t="shared" si="118"/>
        <v>0</v>
      </c>
      <c r="T685" s="1115">
        <f t="shared" si="118"/>
        <v>0</v>
      </c>
      <c r="U685" s="851">
        <f t="shared" si="115"/>
        <v>0</v>
      </c>
      <c r="V685" s="852">
        <f>IF(E685='A. Allgemeine Informationen'!$D$14,$K685-W685,HLOOKUP('A. Allgemeine Informationen'!$D$14-1,$X$5:$AD$2005,ROW(E685)-4,FALSE)-$W685)</f>
        <v>0</v>
      </c>
      <c r="W685" s="851">
        <f>HLOOKUP('A. Allgemeine Informationen'!$D$14,$X$5:$AD$2005,ROW(E685)-4,FALSE)</f>
        <v>0</v>
      </c>
      <c r="X685" s="851">
        <f t="shared" si="111"/>
        <v>0</v>
      </c>
      <c r="Y685" s="851">
        <f t="shared" si="116"/>
        <v>0</v>
      </c>
      <c r="Z685" s="851">
        <f t="shared" si="116"/>
        <v>0</v>
      </c>
      <c r="AA685" s="851">
        <f t="shared" si="116"/>
        <v>0</v>
      </c>
      <c r="AB685" s="851">
        <f t="shared" si="116"/>
        <v>0</v>
      </c>
      <c r="AC685" s="851">
        <f t="shared" si="116"/>
        <v>0</v>
      </c>
      <c r="AD685" s="853">
        <f t="shared" si="116"/>
        <v>0</v>
      </c>
    </row>
    <row r="686" spans="2:30" s="971" customFormat="1" ht="15" customHeight="1" x14ac:dyDescent="0.2">
      <c r="B686" s="840"/>
      <c r="C686" s="970" t="str">
        <f>IF(B686="","",VLOOKUP(B686,'E8. KKauf_Berechnung'!$B$11:$D$140,2,0))</f>
        <v/>
      </c>
      <c r="D686" s="841"/>
      <c r="E686" s="842"/>
      <c r="F686" s="836"/>
      <c r="G686" s="836"/>
      <c r="H686" s="836"/>
      <c r="I686" s="843">
        <f t="shared" si="112"/>
        <v>0</v>
      </c>
      <c r="J686" s="836"/>
      <c r="K686" s="843">
        <f t="shared" si="113"/>
        <v>0</v>
      </c>
      <c r="L686" s="849">
        <f>IFERROR(VLOOKUP($D686,Listen!$F$3:$H$39,2,0),0)</f>
        <v>0</v>
      </c>
      <c r="M686" s="849">
        <f>IFERROR(VLOOKUP($D686,Listen!$F$3:$H$39,3,0),0)</f>
        <v>0</v>
      </c>
      <c r="N686" s="1115">
        <f t="shared" si="110"/>
        <v>0</v>
      </c>
      <c r="O686" s="1115">
        <f t="shared" si="118"/>
        <v>0</v>
      </c>
      <c r="P686" s="1115">
        <f t="shared" si="118"/>
        <v>0</v>
      </c>
      <c r="Q686" s="1115">
        <f t="shared" si="118"/>
        <v>0</v>
      </c>
      <c r="R686" s="1115">
        <f t="shared" si="118"/>
        <v>0</v>
      </c>
      <c r="S686" s="1115">
        <f t="shared" si="118"/>
        <v>0</v>
      </c>
      <c r="T686" s="1115">
        <f t="shared" si="118"/>
        <v>0</v>
      </c>
      <c r="U686" s="851">
        <f t="shared" si="115"/>
        <v>0</v>
      </c>
      <c r="V686" s="852">
        <f>IF(E686='A. Allgemeine Informationen'!$D$14,$K686-W686,HLOOKUP('A. Allgemeine Informationen'!$D$14-1,$X$5:$AD$2005,ROW(E686)-4,FALSE)-$W686)</f>
        <v>0</v>
      </c>
      <c r="W686" s="851">
        <f>HLOOKUP('A. Allgemeine Informationen'!$D$14,$X$5:$AD$2005,ROW(E686)-4,FALSE)</f>
        <v>0</v>
      </c>
      <c r="X686" s="851">
        <f t="shared" si="111"/>
        <v>0</v>
      </c>
      <c r="Y686" s="851">
        <f t="shared" si="116"/>
        <v>0</v>
      </c>
      <c r="Z686" s="851">
        <f t="shared" si="116"/>
        <v>0</v>
      </c>
      <c r="AA686" s="851">
        <f t="shared" si="116"/>
        <v>0</v>
      </c>
      <c r="AB686" s="851">
        <f t="shared" si="116"/>
        <v>0</v>
      </c>
      <c r="AC686" s="851">
        <f t="shared" si="116"/>
        <v>0</v>
      </c>
      <c r="AD686" s="853">
        <f t="shared" si="116"/>
        <v>0</v>
      </c>
    </row>
    <row r="687" spans="2:30" s="971" customFormat="1" ht="15" customHeight="1" x14ac:dyDescent="0.2">
      <c r="B687" s="840"/>
      <c r="C687" s="970" t="str">
        <f>IF(B687="","",VLOOKUP(B687,'E8. KKauf_Berechnung'!$B$11:$D$140,2,0))</f>
        <v/>
      </c>
      <c r="D687" s="841"/>
      <c r="E687" s="842"/>
      <c r="F687" s="836"/>
      <c r="G687" s="836"/>
      <c r="H687" s="836"/>
      <c r="I687" s="843">
        <f t="shared" si="112"/>
        <v>0</v>
      </c>
      <c r="J687" s="836"/>
      <c r="K687" s="843">
        <f t="shared" si="113"/>
        <v>0</v>
      </c>
      <c r="L687" s="849">
        <f>IFERROR(VLOOKUP($D687,Listen!$F$3:$H$39,2,0),0)</f>
        <v>0</v>
      </c>
      <c r="M687" s="849">
        <f>IFERROR(VLOOKUP($D687,Listen!$F$3:$H$39,3,0),0)</f>
        <v>0</v>
      </c>
      <c r="N687" s="1115">
        <f t="shared" si="110"/>
        <v>0</v>
      </c>
      <c r="O687" s="1115">
        <f t="shared" si="118"/>
        <v>0</v>
      </c>
      <c r="P687" s="1115">
        <f t="shared" si="118"/>
        <v>0</v>
      </c>
      <c r="Q687" s="1115">
        <f t="shared" si="118"/>
        <v>0</v>
      </c>
      <c r="R687" s="1115">
        <f t="shared" si="118"/>
        <v>0</v>
      </c>
      <c r="S687" s="1115">
        <f t="shared" si="118"/>
        <v>0</v>
      </c>
      <c r="T687" s="1115">
        <f t="shared" si="118"/>
        <v>0</v>
      </c>
      <c r="U687" s="851">
        <f t="shared" si="115"/>
        <v>0</v>
      </c>
      <c r="V687" s="852">
        <f>IF(E687='A. Allgemeine Informationen'!$D$14,$K687-W687,HLOOKUP('A. Allgemeine Informationen'!$D$14-1,$X$5:$AD$2005,ROW(E687)-4,FALSE)-$W687)</f>
        <v>0</v>
      </c>
      <c r="W687" s="851">
        <f>HLOOKUP('A. Allgemeine Informationen'!$D$14,$X$5:$AD$2005,ROW(E687)-4,FALSE)</f>
        <v>0</v>
      </c>
      <c r="X687" s="851">
        <f t="shared" si="111"/>
        <v>0</v>
      </c>
      <c r="Y687" s="851">
        <f t="shared" si="116"/>
        <v>0</v>
      </c>
      <c r="Z687" s="851">
        <f t="shared" si="116"/>
        <v>0</v>
      </c>
      <c r="AA687" s="851">
        <f t="shared" si="116"/>
        <v>0</v>
      </c>
      <c r="AB687" s="851">
        <f t="shared" si="116"/>
        <v>0</v>
      </c>
      <c r="AC687" s="851">
        <f t="shared" si="116"/>
        <v>0</v>
      </c>
      <c r="AD687" s="853">
        <f t="shared" si="116"/>
        <v>0</v>
      </c>
    </row>
    <row r="688" spans="2:30" s="971" customFormat="1" ht="15" customHeight="1" x14ac:dyDescent="0.2">
      <c r="B688" s="840"/>
      <c r="C688" s="970" t="str">
        <f>IF(B688="","",VLOOKUP(B688,'E8. KKauf_Berechnung'!$B$11:$D$140,2,0))</f>
        <v/>
      </c>
      <c r="D688" s="841"/>
      <c r="E688" s="842"/>
      <c r="F688" s="836"/>
      <c r="G688" s="836"/>
      <c r="H688" s="836"/>
      <c r="I688" s="843">
        <f t="shared" si="112"/>
        <v>0</v>
      </c>
      <c r="J688" s="836"/>
      <c r="K688" s="843">
        <f t="shared" si="113"/>
        <v>0</v>
      </c>
      <c r="L688" s="849">
        <f>IFERROR(VLOOKUP($D688,Listen!$F$3:$H$39,2,0),0)</f>
        <v>0</v>
      </c>
      <c r="M688" s="849">
        <f>IFERROR(VLOOKUP($D688,Listen!$F$3:$H$39,3,0),0)</f>
        <v>0</v>
      </c>
      <c r="N688" s="1115">
        <f t="shared" si="110"/>
        <v>0</v>
      </c>
      <c r="O688" s="1115">
        <f t="shared" si="118"/>
        <v>0</v>
      </c>
      <c r="P688" s="1115">
        <f t="shared" si="118"/>
        <v>0</v>
      </c>
      <c r="Q688" s="1115">
        <f t="shared" si="118"/>
        <v>0</v>
      </c>
      <c r="R688" s="1115">
        <f t="shared" si="118"/>
        <v>0</v>
      </c>
      <c r="S688" s="1115">
        <f t="shared" si="118"/>
        <v>0</v>
      </c>
      <c r="T688" s="1115">
        <f t="shared" si="118"/>
        <v>0</v>
      </c>
      <c r="U688" s="851">
        <f t="shared" si="115"/>
        <v>0</v>
      </c>
      <c r="V688" s="852">
        <f>IF(E688='A. Allgemeine Informationen'!$D$14,$K688-W688,HLOOKUP('A. Allgemeine Informationen'!$D$14-1,$X$5:$AD$2005,ROW(E688)-4,FALSE)-$W688)</f>
        <v>0</v>
      </c>
      <c r="W688" s="851">
        <f>HLOOKUP('A. Allgemeine Informationen'!$D$14,$X$5:$AD$2005,ROW(E688)-4,FALSE)</f>
        <v>0</v>
      </c>
      <c r="X688" s="851">
        <f t="shared" si="111"/>
        <v>0</v>
      </c>
      <c r="Y688" s="851">
        <f t="shared" si="116"/>
        <v>0</v>
      </c>
      <c r="Z688" s="851">
        <f t="shared" si="116"/>
        <v>0</v>
      </c>
      <c r="AA688" s="851">
        <f t="shared" si="116"/>
        <v>0</v>
      </c>
      <c r="AB688" s="851">
        <f t="shared" si="116"/>
        <v>0</v>
      </c>
      <c r="AC688" s="851">
        <f t="shared" si="116"/>
        <v>0</v>
      </c>
      <c r="AD688" s="853">
        <f t="shared" si="116"/>
        <v>0</v>
      </c>
    </row>
    <row r="689" spans="2:30" s="971" customFormat="1" ht="15" customHeight="1" x14ac:dyDescent="0.2">
      <c r="B689" s="840"/>
      <c r="C689" s="970" t="str">
        <f>IF(B689="","",VLOOKUP(B689,'E8. KKauf_Berechnung'!$B$11:$D$140,2,0))</f>
        <v/>
      </c>
      <c r="D689" s="841"/>
      <c r="E689" s="842"/>
      <c r="F689" s="836"/>
      <c r="G689" s="836"/>
      <c r="H689" s="836"/>
      <c r="I689" s="843">
        <f t="shared" si="112"/>
        <v>0</v>
      </c>
      <c r="J689" s="836"/>
      <c r="K689" s="843">
        <f t="shared" si="113"/>
        <v>0</v>
      </c>
      <c r="L689" s="849">
        <f>IFERROR(VLOOKUP($D689,Listen!$F$3:$H$39,2,0),0)</f>
        <v>0</v>
      </c>
      <c r="M689" s="849">
        <f>IFERROR(VLOOKUP($D689,Listen!$F$3:$H$39,3,0),0)</f>
        <v>0</v>
      </c>
      <c r="N689" s="1115">
        <f t="shared" si="110"/>
        <v>0</v>
      </c>
      <c r="O689" s="1115">
        <f t="shared" si="118"/>
        <v>0</v>
      </c>
      <c r="P689" s="1115">
        <f t="shared" si="118"/>
        <v>0</v>
      </c>
      <c r="Q689" s="1115">
        <f t="shared" si="118"/>
        <v>0</v>
      </c>
      <c r="R689" s="1115">
        <f t="shared" si="118"/>
        <v>0</v>
      </c>
      <c r="S689" s="1115">
        <f t="shared" si="118"/>
        <v>0</v>
      </c>
      <c r="T689" s="1115">
        <f t="shared" si="118"/>
        <v>0</v>
      </c>
      <c r="U689" s="851">
        <f t="shared" si="115"/>
        <v>0</v>
      </c>
      <c r="V689" s="852">
        <f>IF(E689='A. Allgemeine Informationen'!$D$14,$K689-W689,HLOOKUP('A. Allgemeine Informationen'!$D$14-1,$X$5:$AD$2005,ROW(E689)-4,FALSE)-$W689)</f>
        <v>0</v>
      </c>
      <c r="W689" s="851">
        <f>HLOOKUP('A. Allgemeine Informationen'!$D$14,$X$5:$AD$2005,ROW(E689)-4,FALSE)</f>
        <v>0</v>
      </c>
      <c r="X689" s="851">
        <f t="shared" si="111"/>
        <v>0</v>
      </c>
      <c r="Y689" s="851">
        <f t="shared" si="116"/>
        <v>0</v>
      </c>
      <c r="Z689" s="851">
        <f t="shared" si="116"/>
        <v>0</v>
      </c>
      <c r="AA689" s="851">
        <f t="shared" si="116"/>
        <v>0</v>
      </c>
      <c r="AB689" s="851">
        <f t="shared" si="116"/>
        <v>0</v>
      </c>
      <c r="AC689" s="851">
        <f t="shared" si="116"/>
        <v>0</v>
      </c>
      <c r="AD689" s="853">
        <f t="shared" si="116"/>
        <v>0</v>
      </c>
    </row>
    <row r="690" spans="2:30" s="971" customFormat="1" ht="15" customHeight="1" x14ac:dyDescent="0.2">
      <c r="B690" s="840"/>
      <c r="C690" s="970" t="str">
        <f>IF(B690="","",VLOOKUP(B690,'E8. KKauf_Berechnung'!$B$11:$D$140,2,0))</f>
        <v/>
      </c>
      <c r="D690" s="841"/>
      <c r="E690" s="842"/>
      <c r="F690" s="836"/>
      <c r="G690" s="836"/>
      <c r="H690" s="836"/>
      <c r="I690" s="843">
        <f t="shared" si="112"/>
        <v>0</v>
      </c>
      <c r="J690" s="836"/>
      <c r="K690" s="843">
        <f t="shared" si="113"/>
        <v>0</v>
      </c>
      <c r="L690" s="849">
        <f>IFERROR(VLOOKUP($D690,Listen!$F$3:$H$39,2,0),0)</f>
        <v>0</v>
      </c>
      <c r="M690" s="849">
        <f>IFERROR(VLOOKUP($D690,Listen!$F$3:$H$39,3,0),0)</f>
        <v>0</v>
      </c>
      <c r="N690" s="1115">
        <f t="shared" si="110"/>
        <v>0</v>
      </c>
      <c r="O690" s="1115">
        <f t="shared" si="118"/>
        <v>0</v>
      </c>
      <c r="P690" s="1115">
        <f t="shared" si="118"/>
        <v>0</v>
      </c>
      <c r="Q690" s="1115">
        <f t="shared" si="118"/>
        <v>0</v>
      </c>
      <c r="R690" s="1115">
        <f t="shared" si="118"/>
        <v>0</v>
      </c>
      <c r="S690" s="1115">
        <f t="shared" si="118"/>
        <v>0</v>
      </c>
      <c r="T690" s="1115">
        <f t="shared" si="118"/>
        <v>0</v>
      </c>
      <c r="U690" s="851">
        <f t="shared" si="115"/>
        <v>0</v>
      </c>
      <c r="V690" s="852">
        <f>IF(E690='A. Allgemeine Informationen'!$D$14,$K690-W690,HLOOKUP('A. Allgemeine Informationen'!$D$14-1,$X$5:$AD$2005,ROW(E690)-4,FALSE)-$W690)</f>
        <v>0</v>
      </c>
      <c r="W690" s="851">
        <f>HLOOKUP('A. Allgemeine Informationen'!$D$14,$X$5:$AD$2005,ROW(E690)-4,FALSE)</f>
        <v>0</v>
      </c>
      <c r="X690" s="851">
        <f t="shared" si="111"/>
        <v>0</v>
      </c>
      <c r="Y690" s="851">
        <f t="shared" si="116"/>
        <v>0</v>
      </c>
      <c r="Z690" s="851">
        <f t="shared" si="116"/>
        <v>0</v>
      </c>
      <c r="AA690" s="851">
        <f t="shared" si="116"/>
        <v>0</v>
      </c>
      <c r="AB690" s="851">
        <f t="shared" ref="AB690:AD753" si="119">IF(OR($E690=0,$K690=0,R690-(AB$5-$E690)=0),0,IF($E690&lt;AB$5,AA690-AA690/(R690-(AB$5-$E690)),IF($E690=AB$5,$K690-$K690/R690,0)))</f>
        <v>0</v>
      </c>
      <c r="AC690" s="851">
        <f t="shared" si="119"/>
        <v>0</v>
      </c>
      <c r="AD690" s="853">
        <f t="shared" si="119"/>
        <v>0</v>
      </c>
    </row>
    <row r="691" spans="2:30" s="971" customFormat="1" ht="15" customHeight="1" x14ac:dyDescent="0.2">
      <c r="B691" s="840"/>
      <c r="C691" s="970" t="str">
        <f>IF(B691="","",VLOOKUP(B691,'E8. KKauf_Berechnung'!$B$11:$D$140,2,0))</f>
        <v/>
      </c>
      <c r="D691" s="841"/>
      <c r="E691" s="842"/>
      <c r="F691" s="836"/>
      <c r="G691" s="836"/>
      <c r="H691" s="836"/>
      <c r="I691" s="843">
        <f t="shared" si="112"/>
        <v>0</v>
      </c>
      <c r="J691" s="836"/>
      <c r="K691" s="843">
        <f t="shared" si="113"/>
        <v>0</v>
      </c>
      <c r="L691" s="849">
        <f>IFERROR(VLOOKUP($D691,Listen!$F$3:$H$39,2,0),0)</f>
        <v>0</v>
      </c>
      <c r="M691" s="849">
        <f>IFERROR(VLOOKUP($D691,Listen!$F$3:$H$39,3,0),0)</f>
        <v>0</v>
      </c>
      <c r="N691" s="1115">
        <f t="shared" si="110"/>
        <v>0</v>
      </c>
      <c r="O691" s="1115">
        <f t="shared" si="118"/>
        <v>0</v>
      </c>
      <c r="P691" s="1115">
        <f t="shared" si="118"/>
        <v>0</v>
      </c>
      <c r="Q691" s="1115">
        <f t="shared" si="118"/>
        <v>0</v>
      </c>
      <c r="R691" s="1115">
        <f t="shared" si="118"/>
        <v>0</v>
      </c>
      <c r="S691" s="1115">
        <f t="shared" si="118"/>
        <v>0</v>
      </c>
      <c r="T691" s="1115">
        <f t="shared" si="118"/>
        <v>0</v>
      </c>
      <c r="U691" s="851">
        <f t="shared" si="115"/>
        <v>0</v>
      </c>
      <c r="V691" s="852">
        <f>IF(E691='A. Allgemeine Informationen'!$D$14,$K691-W691,HLOOKUP('A. Allgemeine Informationen'!$D$14-1,$X$5:$AD$2005,ROW(E691)-4,FALSE)-$W691)</f>
        <v>0</v>
      </c>
      <c r="W691" s="851">
        <f>HLOOKUP('A. Allgemeine Informationen'!$D$14,$X$5:$AD$2005,ROW(E691)-4,FALSE)</f>
        <v>0</v>
      </c>
      <c r="X691" s="851">
        <f t="shared" si="111"/>
        <v>0</v>
      </c>
      <c r="Y691" s="851">
        <f t="shared" ref="Y691:AD754" si="120">IF(OR($E691=0,$K691=0,O691-(Y$5-$E691)=0),0,IF($E691&lt;Y$5,X691-X691/(O691-(Y$5-$E691)),IF($E691=Y$5,$K691-$K691/O691,0)))</f>
        <v>0</v>
      </c>
      <c r="Z691" s="851">
        <f t="shared" si="120"/>
        <v>0</v>
      </c>
      <c r="AA691" s="851">
        <f t="shared" si="120"/>
        <v>0</v>
      </c>
      <c r="AB691" s="851">
        <f t="shared" si="119"/>
        <v>0</v>
      </c>
      <c r="AC691" s="851">
        <f t="shared" si="119"/>
        <v>0</v>
      </c>
      <c r="AD691" s="853">
        <f t="shared" si="119"/>
        <v>0</v>
      </c>
    </row>
    <row r="692" spans="2:30" s="971" customFormat="1" ht="15" customHeight="1" x14ac:dyDescent="0.2">
      <c r="B692" s="840"/>
      <c r="C692" s="970" t="str">
        <f>IF(B692="","",VLOOKUP(B692,'E8. KKauf_Berechnung'!$B$11:$D$140,2,0))</f>
        <v/>
      </c>
      <c r="D692" s="841"/>
      <c r="E692" s="842"/>
      <c r="F692" s="836"/>
      <c r="G692" s="836"/>
      <c r="H692" s="836"/>
      <c r="I692" s="843">
        <f t="shared" si="112"/>
        <v>0</v>
      </c>
      <c r="J692" s="836"/>
      <c r="K692" s="843">
        <f t="shared" si="113"/>
        <v>0</v>
      </c>
      <c r="L692" s="849">
        <f>IFERROR(VLOOKUP($D692,Listen!$F$3:$H$39,2,0),0)</f>
        <v>0</v>
      </c>
      <c r="M692" s="849">
        <f>IFERROR(VLOOKUP($D692,Listen!$F$3:$H$39,3,0),0)</f>
        <v>0</v>
      </c>
      <c r="N692" s="1115">
        <f t="shared" si="110"/>
        <v>0</v>
      </c>
      <c r="O692" s="1115">
        <f t="shared" si="118"/>
        <v>0</v>
      </c>
      <c r="P692" s="1115">
        <f t="shared" si="118"/>
        <v>0</v>
      </c>
      <c r="Q692" s="1115">
        <f t="shared" si="118"/>
        <v>0</v>
      </c>
      <c r="R692" s="1115">
        <f t="shared" si="118"/>
        <v>0</v>
      </c>
      <c r="S692" s="1115">
        <f t="shared" si="118"/>
        <v>0</v>
      </c>
      <c r="T692" s="1115">
        <f t="shared" si="118"/>
        <v>0</v>
      </c>
      <c r="U692" s="851">
        <f t="shared" si="115"/>
        <v>0</v>
      </c>
      <c r="V692" s="852">
        <f>IF(E692='A. Allgemeine Informationen'!$D$14,$K692-W692,HLOOKUP('A. Allgemeine Informationen'!$D$14-1,$X$5:$AD$2005,ROW(E692)-4,FALSE)-$W692)</f>
        <v>0</v>
      </c>
      <c r="W692" s="851">
        <f>HLOOKUP('A. Allgemeine Informationen'!$D$14,$X$5:$AD$2005,ROW(E692)-4,FALSE)</f>
        <v>0</v>
      </c>
      <c r="X692" s="851">
        <f t="shared" si="111"/>
        <v>0</v>
      </c>
      <c r="Y692" s="851">
        <f t="shared" si="120"/>
        <v>0</v>
      </c>
      <c r="Z692" s="851">
        <f t="shared" si="120"/>
        <v>0</v>
      </c>
      <c r="AA692" s="851">
        <f t="shared" si="120"/>
        <v>0</v>
      </c>
      <c r="AB692" s="851">
        <f t="shared" si="119"/>
        <v>0</v>
      </c>
      <c r="AC692" s="851">
        <f t="shared" si="119"/>
        <v>0</v>
      </c>
      <c r="AD692" s="853">
        <f t="shared" si="119"/>
        <v>0</v>
      </c>
    </row>
    <row r="693" spans="2:30" s="971" customFormat="1" ht="15" customHeight="1" x14ac:dyDescent="0.2">
      <c r="B693" s="840"/>
      <c r="C693" s="970" t="str">
        <f>IF(B693="","",VLOOKUP(B693,'E8. KKauf_Berechnung'!$B$11:$D$140,2,0))</f>
        <v/>
      </c>
      <c r="D693" s="841"/>
      <c r="E693" s="842"/>
      <c r="F693" s="836"/>
      <c r="G693" s="836"/>
      <c r="H693" s="836"/>
      <c r="I693" s="843">
        <f t="shared" si="112"/>
        <v>0</v>
      </c>
      <c r="J693" s="836"/>
      <c r="K693" s="843">
        <f t="shared" si="113"/>
        <v>0</v>
      </c>
      <c r="L693" s="849">
        <f>IFERROR(VLOOKUP($D693,Listen!$F$3:$H$39,2,0),0)</f>
        <v>0</v>
      </c>
      <c r="M693" s="849">
        <f>IFERROR(VLOOKUP($D693,Listen!$F$3:$H$39,3,0),0)</f>
        <v>0</v>
      </c>
      <c r="N693" s="1115">
        <f t="shared" si="110"/>
        <v>0</v>
      </c>
      <c r="O693" s="1115">
        <f t="shared" si="118"/>
        <v>0</v>
      </c>
      <c r="P693" s="1115">
        <f t="shared" si="118"/>
        <v>0</v>
      </c>
      <c r="Q693" s="1115">
        <f t="shared" si="118"/>
        <v>0</v>
      </c>
      <c r="R693" s="1115">
        <f t="shared" si="118"/>
        <v>0</v>
      </c>
      <c r="S693" s="1115">
        <f t="shared" si="118"/>
        <v>0</v>
      </c>
      <c r="T693" s="1115">
        <f t="shared" si="118"/>
        <v>0</v>
      </c>
      <c r="U693" s="851">
        <f t="shared" si="115"/>
        <v>0</v>
      </c>
      <c r="V693" s="852">
        <f>IF(E693='A. Allgemeine Informationen'!$D$14,$K693-W693,HLOOKUP('A. Allgemeine Informationen'!$D$14-1,$X$5:$AD$2005,ROW(E693)-4,FALSE)-$W693)</f>
        <v>0</v>
      </c>
      <c r="W693" s="851">
        <f>HLOOKUP('A. Allgemeine Informationen'!$D$14,$X$5:$AD$2005,ROW(E693)-4,FALSE)</f>
        <v>0</v>
      </c>
      <c r="X693" s="851">
        <f t="shared" si="111"/>
        <v>0</v>
      </c>
      <c r="Y693" s="851">
        <f t="shared" si="120"/>
        <v>0</v>
      </c>
      <c r="Z693" s="851">
        <f t="shared" si="120"/>
        <v>0</v>
      </c>
      <c r="AA693" s="851">
        <f t="shared" si="120"/>
        <v>0</v>
      </c>
      <c r="AB693" s="851">
        <f t="shared" si="119"/>
        <v>0</v>
      </c>
      <c r="AC693" s="851">
        <f t="shared" si="119"/>
        <v>0</v>
      </c>
      <c r="AD693" s="853">
        <f t="shared" si="119"/>
        <v>0</v>
      </c>
    </row>
    <row r="694" spans="2:30" s="971" customFormat="1" ht="15" customHeight="1" x14ac:dyDescent="0.2">
      <c r="B694" s="840"/>
      <c r="C694" s="970" t="str">
        <f>IF(B694="","",VLOOKUP(B694,'E8. KKauf_Berechnung'!$B$11:$D$140,2,0))</f>
        <v/>
      </c>
      <c r="D694" s="841"/>
      <c r="E694" s="842"/>
      <c r="F694" s="836"/>
      <c r="G694" s="836"/>
      <c r="H694" s="836"/>
      <c r="I694" s="843">
        <f t="shared" si="112"/>
        <v>0</v>
      </c>
      <c r="J694" s="836"/>
      <c r="K694" s="843">
        <f t="shared" si="113"/>
        <v>0</v>
      </c>
      <c r="L694" s="849">
        <f>IFERROR(VLOOKUP($D694,Listen!$F$3:$H$39,2,0),0)</f>
        <v>0</v>
      </c>
      <c r="M694" s="849">
        <f>IFERROR(VLOOKUP($D694,Listen!$F$3:$H$39,3,0),0)</f>
        <v>0</v>
      </c>
      <c r="N694" s="1115">
        <f t="shared" si="110"/>
        <v>0</v>
      </c>
      <c r="O694" s="1115">
        <f t="shared" si="118"/>
        <v>0</v>
      </c>
      <c r="P694" s="1115">
        <f t="shared" si="118"/>
        <v>0</v>
      </c>
      <c r="Q694" s="1115">
        <f t="shared" si="118"/>
        <v>0</v>
      </c>
      <c r="R694" s="1115">
        <f t="shared" si="118"/>
        <v>0</v>
      </c>
      <c r="S694" s="1115">
        <f t="shared" si="118"/>
        <v>0</v>
      </c>
      <c r="T694" s="1115">
        <f t="shared" si="118"/>
        <v>0</v>
      </c>
      <c r="U694" s="851">
        <f t="shared" si="115"/>
        <v>0</v>
      </c>
      <c r="V694" s="852">
        <f>IF(E694='A. Allgemeine Informationen'!$D$14,$K694-W694,HLOOKUP('A. Allgemeine Informationen'!$D$14-1,$X$5:$AD$2005,ROW(E694)-4,FALSE)-$W694)</f>
        <v>0</v>
      </c>
      <c r="W694" s="851">
        <f>HLOOKUP('A. Allgemeine Informationen'!$D$14,$X$5:$AD$2005,ROW(E694)-4,FALSE)</f>
        <v>0</v>
      </c>
      <c r="X694" s="851">
        <f t="shared" si="111"/>
        <v>0</v>
      </c>
      <c r="Y694" s="851">
        <f t="shared" si="120"/>
        <v>0</v>
      </c>
      <c r="Z694" s="851">
        <f t="shared" si="120"/>
        <v>0</v>
      </c>
      <c r="AA694" s="851">
        <f t="shared" si="120"/>
        <v>0</v>
      </c>
      <c r="AB694" s="851">
        <f t="shared" si="119"/>
        <v>0</v>
      </c>
      <c r="AC694" s="851">
        <f t="shared" si="119"/>
        <v>0</v>
      </c>
      <c r="AD694" s="853">
        <f t="shared" si="119"/>
        <v>0</v>
      </c>
    </row>
    <row r="695" spans="2:30" s="971" customFormat="1" ht="15" customHeight="1" x14ac:dyDescent="0.2">
      <c r="B695" s="840"/>
      <c r="C695" s="970" t="str">
        <f>IF(B695="","",VLOOKUP(B695,'E8. KKauf_Berechnung'!$B$11:$D$140,2,0))</f>
        <v/>
      </c>
      <c r="D695" s="841"/>
      <c r="E695" s="842"/>
      <c r="F695" s="836"/>
      <c r="G695" s="836"/>
      <c r="H695" s="836"/>
      <c r="I695" s="843">
        <f t="shared" si="112"/>
        <v>0</v>
      </c>
      <c r="J695" s="836"/>
      <c r="K695" s="843">
        <f t="shared" si="113"/>
        <v>0</v>
      </c>
      <c r="L695" s="849">
        <f>IFERROR(VLOOKUP($D695,Listen!$F$3:$H$39,2,0),0)</f>
        <v>0</v>
      </c>
      <c r="M695" s="849">
        <f>IFERROR(VLOOKUP($D695,Listen!$F$3:$H$39,3,0),0)</f>
        <v>0</v>
      </c>
      <c r="N695" s="1115">
        <f t="shared" si="110"/>
        <v>0</v>
      </c>
      <c r="O695" s="1115">
        <f t="shared" ref="O695:T710" si="121">N695</f>
        <v>0</v>
      </c>
      <c r="P695" s="1115">
        <f t="shared" si="121"/>
        <v>0</v>
      </c>
      <c r="Q695" s="1115">
        <f t="shared" si="121"/>
        <v>0</v>
      </c>
      <c r="R695" s="1115">
        <f t="shared" si="121"/>
        <v>0</v>
      </c>
      <c r="S695" s="1115">
        <f t="shared" si="121"/>
        <v>0</v>
      </c>
      <c r="T695" s="1115">
        <f t="shared" si="121"/>
        <v>0</v>
      </c>
      <c r="U695" s="851">
        <f t="shared" si="115"/>
        <v>0</v>
      </c>
      <c r="V695" s="852">
        <f>IF(E695='A. Allgemeine Informationen'!$D$14,$K695-W695,HLOOKUP('A. Allgemeine Informationen'!$D$14-1,$X$5:$AD$2005,ROW(E695)-4,FALSE)-$W695)</f>
        <v>0</v>
      </c>
      <c r="W695" s="851">
        <f>HLOOKUP('A. Allgemeine Informationen'!$D$14,$X$5:$AD$2005,ROW(E695)-4,FALSE)</f>
        <v>0</v>
      </c>
      <c r="X695" s="851">
        <f t="shared" si="111"/>
        <v>0</v>
      </c>
      <c r="Y695" s="851">
        <f t="shared" si="120"/>
        <v>0</v>
      </c>
      <c r="Z695" s="851">
        <f t="shared" si="120"/>
        <v>0</v>
      </c>
      <c r="AA695" s="851">
        <f t="shared" si="120"/>
        <v>0</v>
      </c>
      <c r="AB695" s="851">
        <f t="shared" si="119"/>
        <v>0</v>
      </c>
      <c r="AC695" s="851">
        <f t="shared" si="119"/>
        <v>0</v>
      </c>
      <c r="AD695" s="853">
        <f t="shared" si="119"/>
        <v>0</v>
      </c>
    </row>
    <row r="696" spans="2:30" s="971" customFormat="1" ht="15" customHeight="1" x14ac:dyDescent="0.2">
      <c r="B696" s="840"/>
      <c r="C696" s="970" t="str">
        <f>IF(B696="","",VLOOKUP(B696,'E8. KKauf_Berechnung'!$B$11:$D$140,2,0))</f>
        <v/>
      </c>
      <c r="D696" s="841"/>
      <c r="E696" s="842"/>
      <c r="F696" s="836"/>
      <c r="G696" s="836"/>
      <c r="H696" s="836"/>
      <c r="I696" s="843">
        <f t="shared" si="112"/>
        <v>0</v>
      </c>
      <c r="J696" s="836"/>
      <c r="K696" s="843">
        <f t="shared" si="113"/>
        <v>0</v>
      </c>
      <c r="L696" s="849">
        <f>IFERROR(VLOOKUP($D696,Listen!$F$3:$H$39,2,0),0)</f>
        <v>0</v>
      </c>
      <c r="M696" s="849">
        <f>IFERROR(VLOOKUP($D696,Listen!$F$3:$H$39,3,0),0)</f>
        <v>0</v>
      </c>
      <c r="N696" s="1115">
        <f t="shared" si="110"/>
        <v>0</v>
      </c>
      <c r="O696" s="1115">
        <f t="shared" si="121"/>
        <v>0</v>
      </c>
      <c r="P696" s="1115">
        <f t="shared" si="121"/>
        <v>0</v>
      </c>
      <c r="Q696" s="1115">
        <f t="shared" si="121"/>
        <v>0</v>
      </c>
      <c r="R696" s="1115">
        <f t="shared" si="121"/>
        <v>0</v>
      </c>
      <c r="S696" s="1115">
        <f t="shared" si="121"/>
        <v>0</v>
      </c>
      <c r="T696" s="1115">
        <f t="shared" si="121"/>
        <v>0</v>
      </c>
      <c r="U696" s="851">
        <f t="shared" si="115"/>
        <v>0</v>
      </c>
      <c r="V696" s="852">
        <f>IF(E696='A. Allgemeine Informationen'!$D$14,$K696-W696,HLOOKUP('A. Allgemeine Informationen'!$D$14-1,$X$5:$AD$2005,ROW(E696)-4,FALSE)-$W696)</f>
        <v>0</v>
      </c>
      <c r="W696" s="851">
        <f>HLOOKUP('A. Allgemeine Informationen'!$D$14,$X$5:$AD$2005,ROW(E696)-4,FALSE)</f>
        <v>0</v>
      </c>
      <c r="X696" s="851">
        <f t="shared" si="111"/>
        <v>0</v>
      </c>
      <c r="Y696" s="851">
        <f t="shared" si="120"/>
        <v>0</v>
      </c>
      <c r="Z696" s="851">
        <f t="shared" si="120"/>
        <v>0</v>
      </c>
      <c r="AA696" s="851">
        <f t="shared" si="120"/>
        <v>0</v>
      </c>
      <c r="AB696" s="851">
        <f t="shared" si="119"/>
        <v>0</v>
      </c>
      <c r="AC696" s="851">
        <f t="shared" si="119"/>
        <v>0</v>
      </c>
      <c r="AD696" s="853">
        <f t="shared" si="119"/>
        <v>0</v>
      </c>
    </row>
    <row r="697" spans="2:30" s="971" customFormat="1" ht="15" customHeight="1" x14ac:dyDescent="0.2">
      <c r="B697" s="840"/>
      <c r="C697" s="970" t="str">
        <f>IF(B697="","",VLOOKUP(B697,'E8. KKauf_Berechnung'!$B$11:$D$140,2,0))</f>
        <v/>
      </c>
      <c r="D697" s="841"/>
      <c r="E697" s="842"/>
      <c r="F697" s="836"/>
      <c r="G697" s="836"/>
      <c r="H697" s="836"/>
      <c r="I697" s="843">
        <f t="shared" si="112"/>
        <v>0</v>
      </c>
      <c r="J697" s="836"/>
      <c r="K697" s="843">
        <f t="shared" si="113"/>
        <v>0</v>
      </c>
      <c r="L697" s="849">
        <f>IFERROR(VLOOKUP($D697,Listen!$F$3:$H$39,2,0),0)</f>
        <v>0</v>
      </c>
      <c r="M697" s="849">
        <f>IFERROR(VLOOKUP($D697,Listen!$F$3:$H$39,3,0),0)</f>
        <v>0</v>
      </c>
      <c r="N697" s="1115">
        <f t="shared" si="110"/>
        <v>0</v>
      </c>
      <c r="O697" s="1115">
        <f t="shared" si="121"/>
        <v>0</v>
      </c>
      <c r="P697" s="1115">
        <f t="shared" si="121"/>
        <v>0</v>
      </c>
      <c r="Q697" s="1115">
        <f t="shared" si="121"/>
        <v>0</v>
      </c>
      <c r="R697" s="1115">
        <f t="shared" si="121"/>
        <v>0</v>
      </c>
      <c r="S697" s="1115">
        <f t="shared" si="121"/>
        <v>0</v>
      </c>
      <c r="T697" s="1115">
        <f t="shared" si="121"/>
        <v>0</v>
      </c>
      <c r="U697" s="851">
        <f t="shared" si="115"/>
        <v>0</v>
      </c>
      <c r="V697" s="852">
        <f>IF(E697='A. Allgemeine Informationen'!$D$14,$K697-W697,HLOOKUP('A. Allgemeine Informationen'!$D$14-1,$X$5:$AD$2005,ROW(E697)-4,FALSE)-$W697)</f>
        <v>0</v>
      </c>
      <c r="W697" s="851">
        <f>HLOOKUP('A. Allgemeine Informationen'!$D$14,$X$5:$AD$2005,ROW(E697)-4,FALSE)</f>
        <v>0</v>
      </c>
      <c r="X697" s="851">
        <f t="shared" si="111"/>
        <v>0</v>
      </c>
      <c r="Y697" s="851">
        <f t="shared" si="120"/>
        <v>0</v>
      </c>
      <c r="Z697" s="851">
        <f t="shared" si="120"/>
        <v>0</v>
      </c>
      <c r="AA697" s="851">
        <f t="shared" si="120"/>
        <v>0</v>
      </c>
      <c r="AB697" s="851">
        <f t="shared" si="119"/>
        <v>0</v>
      </c>
      <c r="AC697" s="851">
        <f t="shared" si="119"/>
        <v>0</v>
      </c>
      <c r="AD697" s="853">
        <f t="shared" si="119"/>
        <v>0</v>
      </c>
    </row>
    <row r="698" spans="2:30" s="971" customFormat="1" ht="15" customHeight="1" x14ac:dyDescent="0.2">
      <c r="B698" s="840"/>
      <c r="C698" s="970" t="str">
        <f>IF(B698="","",VLOOKUP(B698,'E8. KKauf_Berechnung'!$B$11:$D$140,2,0))</f>
        <v/>
      </c>
      <c r="D698" s="841"/>
      <c r="E698" s="842"/>
      <c r="F698" s="836"/>
      <c r="G698" s="836"/>
      <c r="H698" s="836"/>
      <c r="I698" s="843">
        <f t="shared" si="112"/>
        <v>0</v>
      </c>
      <c r="J698" s="836"/>
      <c r="K698" s="843">
        <f t="shared" si="113"/>
        <v>0</v>
      </c>
      <c r="L698" s="849">
        <f>IFERROR(VLOOKUP($D698,Listen!$F$3:$H$39,2,0),0)</f>
        <v>0</v>
      </c>
      <c r="M698" s="849">
        <f>IFERROR(VLOOKUP($D698,Listen!$F$3:$H$39,3,0),0)</f>
        <v>0</v>
      </c>
      <c r="N698" s="1115">
        <f t="shared" si="110"/>
        <v>0</v>
      </c>
      <c r="O698" s="1115">
        <f t="shared" si="121"/>
        <v>0</v>
      </c>
      <c r="P698" s="1115">
        <f t="shared" si="121"/>
        <v>0</v>
      </c>
      <c r="Q698" s="1115">
        <f t="shared" si="121"/>
        <v>0</v>
      </c>
      <c r="R698" s="1115">
        <f t="shared" si="121"/>
        <v>0</v>
      </c>
      <c r="S698" s="1115">
        <f t="shared" si="121"/>
        <v>0</v>
      </c>
      <c r="T698" s="1115">
        <f t="shared" si="121"/>
        <v>0</v>
      </c>
      <c r="U698" s="851">
        <f t="shared" si="115"/>
        <v>0</v>
      </c>
      <c r="V698" s="852">
        <f>IF(E698='A. Allgemeine Informationen'!$D$14,$K698-W698,HLOOKUP('A. Allgemeine Informationen'!$D$14-1,$X$5:$AD$2005,ROW(E698)-4,FALSE)-$W698)</f>
        <v>0</v>
      </c>
      <c r="W698" s="851">
        <f>HLOOKUP('A. Allgemeine Informationen'!$D$14,$X$5:$AD$2005,ROW(E698)-4,FALSE)</f>
        <v>0</v>
      </c>
      <c r="X698" s="851">
        <f t="shared" si="111"/>
        <v>0</v>
      </c>
      <c r="Y698" s="851">
        <f t="shared" si="120"/>
        <v>0</v>
      </c>
      <c r="Z698" s="851">
        <f t="shared" si="120"/>
        <v>0</v>
      </c>
      <c r="AA698" s="851">
        <f t="shared" si="120"/>
        <v>0</v>
      </c>
      <c r="AB698" s="851">
        <f t="shared" si="119"/>
        <v>0</v>
      </c>
      <c r="AC698" s="851">
        <f t="shared" si="119"/>
        <v>0</v>
      </c>
      <c r="AD698" s="853">
        <f t="shared" si="119"/>
        <v>0</v>
      </c>
    </row>
    <row r="699" spans="2:30" s="971" customFormat="1" ht="15" customHeight="1" x14ac:dyDescent="0.2">
      <c r="B699" s="840"/>
      <c r="C699" s="970" t="str">
        <f>IF(B699="","",VLOOKUP(B699,'E8. KKauf_Berechnung'!$B$11:$D$140,2,0))</f>
        <v/>
      </c>
      <c r="D699" s="841"/>
      <c r="E699" s="842"/>
      <c r="F699" s="836"/>
      <c r="G699" s="836"/>
      <c r="H699" s="836"/>
      <c r="I699" s="843">
        <f t="shared" si="112"/>
        <v>0</v>
      </c>
      <c r="J699" s="836"/>
      <c r="K699" s="843">
        <f t="shared" si="113"/>
        <v>0</v>
      </c>
      <c r="L699" s="849">
        <f>IFERROR(VLOOKUP($D699,Listen!$F$3:$H$39,2,0),0)</f>
        <v>0</v>
      </c>
      <c r="M699" s="849">
        <f>IFERROR(VLOOKUP($D699,Listen!$F$3:$H$39,3,0),0)</f>
        <v>0</v>
      </c>
      <c r="N699" s="1115">
        <f t="shared" si="110"/>
        <v>0</v>
      </c>
      <c r="O699" s="1115">
        <f t="shared" si="121"/>
        <v>0</v>
      </c>
      <c r="P699" s="1115">
        <f t="shared" si="121"/>
        <v>0</v>
      </c>
      <c r="Q699" s="1115">
        <f t="shared" si="121"/>
        <v>0</v>
      </c>
      <c r="R699" s="1115">
        <f t="shared" si="121"/>
        <v>0</v>
      </c>
      <c r="S699" s="1115">
        <f t="shared" si="121"/>
        <v>0</v>
      </c>
      <c r="T699" s="1115">
        <f t="shared" si="121"/>
        <v>0</v>
      </c>
      <c r="U699" s="851">
        <f t="shared" si="115"/>
        <v>0</v>
      </c>
      <c r="V699" s="852">
        <f>IF(E699='A. Allgemeine Informationen'!$D$14,$K699-W699,HLOOKUP('A. Allgemeine Informationen'!$D$14-1,$X$5:$AD$2005,ROW(E699)-4,FALSE)-$W699)</f>
        <v>0</v>
      </c>
      <c r="W699" s="851">
        <f>HLOOKUP('A. Allgemeine Informationen'!$D$14,$X$5:$AD$2005,ROW(E699)-4,FALSE)</f>
        <v>0</v>
      </c>
      <c r="X699" s="851">
        <f t="shared" si="111"/>
        <v>0</v>
      </c>
      <c r="Y699" s="851">
        <f t="shared" si="120"/>
        <v>0</v>
      </c>
      <c r="Z699" s="851">
        <f t="shared" si="120"/>
        <v>0</v>
      </c>
      <c r="AA699" s="851">
        <f t="shared" si="120"/>
        <v>0</v>
      </c>
      <c r="AB699" s="851">
        <f t="shared" si="119"/>
        <v>0</v>
      </c>
      <c r="AC699" s="851">
        <f t="shared" si="119"/>
        <v>0</v>
      </c>
      <c r="AD699" s="853">
        <f t="shared" si="119"/>
        <v>0</v>
      </c>
    </row>
    <row r="700" spans="2:30" s="971" customFormat="1" ht="15" customHeight="1" x14ac:dyDescent="0.2">
      <c r="B700" s="840"/>
      <c r="C700" s="970" t="str">
        <f>IF(B700="","",VLOOKUP(B700,'E8. KKauf_Berechnung'!$B$11:$D$140,2,0))</f>
        <v/>
      </c>
      <c r="D700" s="841"/>
      <c r="E700" s="842"/>
      <c r="F700" s="836"/>
      <c r="G700" s="836"/>
      <c r="H700" s="836"/>
      <c r="I700" s="843">
        <f t="shared" si="112"/>
        <v>0</v>
      </c>
      <c r="J700" s="836"/>
      <c r="K700" s="843">
        <f t="shared" si="113"/>
        <v>0</v>
      </c>
      <c r="L700" s="849">
        <f>IFERROR(VLOOKUP($D700,Listen!$F$3:$H$39,2,0),0)</f>
        <v>0</v>
      </c>
      <c r="M700" s="849">
        <f>IFERROR(VLOOKUP($D700,Listen!$F$3:$H$39,3,0),0)</f>
        <v>0</v>
      </c>
      <c r="N700" s="1115">
        <f t="shared" si="110"/>
        <v>0</v>
      </c>
      <c r="O700" s="1115">
        <f t="shared" si="121"/>
        <v>0</v>
      </c>
      <c r="P700" s="1115">
        <f t="shared" si="121"/>
        <v>0</v>
      </c>
      <c r="Q700" s="1115">
        <f t="shared" si="121"/>
        <v>0</v>
      </c>
      <c r="R700" s="1115">
        <f t="shared" si="121"/>
        <v>0</v>
      </c>
      <c r="S700" s="1115">
        <f t="shared" si="121"/>
        <v>0</v>
      </c>
      <c r="T700" s="1115">
        <f t="shared" si="121"/>
        <v>0</v>
      </c>
      <c r="U700" s="851">
        <f t="shared" si="115"/>
        <v>0</v>
      </c>
      <c r="V700" s="852">
        <f>IF(E700='A. Allgemeine Informationen'!$D$14,$K700-W700,HLOOKUP('A. Allgemeine Informationen'!$D$14-1,$X$5:$AD$2005,ROW(E700)-4,FALSE)-$W700)</f>
        <v>0</v>
      </c>
      <c r="W700" s="851">
        <f>HLOOKUP('A. Allgemeine Informationen'!$D$14,$X$5:$AD$2005,ROW(E700)-4,FALSE)</f>
        <v>0</v>
      </c>
      <c r="X700" s="851">
        <f t="shared" si="111"/>
        <v>0</v>
      </c>
      <c r="Y700" s="851">
        <f t="shared" si="120"/>
        <v>0</v>
      </c>
      <c r="Z700" s="851">
        <f t="shared" si="120"/>
        <v>0</v>
      </c>
      <c r="AA700" s="851">
        <f t="shared" si="120"/>
        <v>0</v>
      </c>
      <c r="AB700" s="851">
        <f t="shared" si="119"/>
        <v>0</v>
      </c>
      <c r="AC700" s="851">
        <f t="shared" si="119"/>
        <v>0</v>
      </c>
      <c r="AD700" s="853">
        <f t="shared" si="119"/>
        <v>0</v>
      </c>
    </row>
    <row r="701" spans="2:30" s="971" customFormat="1" ht="15" customHeight="1" x14ac:dyDescent="0.2">
      <c r="B701" s="840"/>
      <c r="C701" s="970" t="str">
        <f>IF(B701="","",VLOOKUP(B701,'E8. KKauf_Berechnung'!$B$11:$D$140,2,0))</f>
        <v/>
      </c>
      <c r="D701" s="841"/>
      <c r="E701" s="842"/>
      <c r="F701" s="836"/>
      <c r="G701" s="836"/>
      <c r="H701" s="836"/>
      <c r="I701" s="843">
        <f t="shared" si="112"/>
        <v>0</v>
      </c>
      <c r="J701" s="836"/>
      <c r="K701" s="843">
        <f t="shared" si="113"/>
        <v>0</v>
      </c>
      <c r="L701" s="849">
        <f>IFERROR(VLOOKUP($D701,Listen!$F$3:$H$39,2,0),0)</f>
        <v>0</v>
      </c>
      <c r="M701" s="849">
        <f>IFERROR(VLOOKUP($D701,Listen!$F$3:$H$39,3,0),0)</f>
        <v>0</v>
      </c>
      <c r="N701" s="1115">
        <f t="shared" si="110"/>
        <v>0</v>
      </c>
      <c r="O701" s="1115">
        <f t="shared" si="121"/>
        <v>0</v>
      </c>
      <c r="P701" s="1115">
        <f t="shared" si="121"/>
        <v>0</v>
      </c>
      <c r="Q701" s="1115">
        <f t="shared" si="121"/>
        <v>0</v>
      </c>
      <c r="R701" s="1115">
        <f t="shared" si="121"/>
        <v>0</v>
      </c>
      <c r="S701" s="1115">
        <f t="shared" si="121"/>
        <v>0</v>
      </c>
      <c r="T701" s="1115">
        <f t="shared" si="121"/>
        <v>0</v>
      </c>
      <c r="U701" s="851">
        <f t="shared" si="115"/>
        <v>0</v>
      </c>
      <c r="V701" s="852">
        <f>IF(E701='A. Allgemeine Informationen'!$D$14,$K701-W701,HLOOKUP('A. Allgemeine Informationen'!$D$14-1,$X$5:$AD$2005,ROW(E701)-4,FALSE)-$W701)</f>
        <v>0</v>
      </c>
      <c r="W701" s="851">
        <f>HLOOKUP('A. Allgemeine Informationen'!$D$14,$X$5:$AD$2005,ROW(E701)-4,FALSE)</f>
        <v>0</v>
      </c>
      <c r="X701" s="851">
        <f t="shared" si="111"/>
        <v>0</v>
      </c>
      <c r="Y701" s="851">
        <f t="shared" si="120"/>
        <v>0</v>
      </c>
      <c r="Z701" s="851">
        <f t="shared" si="120"/>
        <v>0</v>
      </c>
      <c r="AA701" s="851">
        <f t="shared" si="120"/>
        <v>0</v>
      </c>
      <c r="AB701" s="851">
        <f t="shared" si="119"/>
        <v>0</v>
      </c>
      <c r="AC701" s="851">
        <f t="shared" si="119"/>
        <v>0</v>
      </c>
      <c r="AD701" s="853">
        <f t="shared" si="119"/>
        <v>0</v>
      </c>
    </row>
    <row r="702" spans="2:30" s="971" customFormat="1" ht="15" customHeight="1" x14ac:dyDescent="0.2">
      <c r="B702" s="840"/>
      <c r="C702" s="970" t="str">
        <f>IF(B702="","",VLOOKUP(B702,'E8. KKauf_Berechnung'!$B$11:$D$140,2,0))</f>
        <v/>
      </c>
      <c r="D702" s="841"/>
      <c r="E702" s="842"/>
      <c r="F702" s="836"/>
      <c r="G702" s="836"/>
      <c r="H702" s="836"/>
      <c r="I702" s="843">
        <f t="shared" si="112"/>
        <v>0</v>
      </c>
      <c r="J702" s="836"/>
      <c r="K702" s="843">
        <f t="shared" si="113"/>
        <v>0</v>
      </c>
      <c r="L702" s="849">
        <f>IFERROR(VLOOKUP($D702,Listen!$F$3:$H$39,2,0),0)</f>
        <v>0</v>
      </c>
      <c r="M702" s="849">
        <f>IFERROR(VLOOKUP($D702,Listen!$F$3:$H$39,3,0),0)</f>
        <v>0</v>
      </c>
      <c r="N702" s="1115">
        <f t="shared" si="110"/>
        <v>0</v>
      </c>
      <c r="O702" s="1115">
        <f t="shared" si="121"/>
        <v>0</v>
      </c>
      <c r="P702" s="1115">
        <f t="shared" si="121"/>
        <v>0</v>
      </c>
      <c r="Q702" s="1115">
        <f t="shared" si="121"/>
        <v>0</v>
      </c>
      <c r="R702" s="1115">
        <f t="shared" si="121"/>
        <v>0</v>
      </c>
      <c r="S702" s="1115">
        <f t="shared" si="121"/>
        <v>0</v>
      </c>
      <c r="T702" s="1115">
        <f t="shared" si="121"/>
        <v>0</v>
      </c>
      <c r="U702" s="851">
        <f t="shared" si="115"/>
        <v>0</v>
      </c>
      <c r="V702" s="852">
        <f>IF(E702='A. Allgemeine Informationen'!$D$14,$K702-W702,HLOOKUP('A. Allgemeine Informationen'!$D$14-1,$X$5:$AD$2005,ROW(E702)-4,FALSE)-$W702)</f>
        <v>0</v>
      </c>
      <c r="W702" s="851">
        <f>HLOOKUP('A. Allgemeine Informationen'!$D$14,$X$5:$AD$2005,ROW(E702)-4,FALSE)</f>
        <v>0</v>
      </c>
      <c r="X702" s="851">
        <f t="shared" si="111"/>
        <v>0</v>
      </c>
      <c r="Y702" s="851">
        <f t="shared" si="120"/>
        <v>0</v>
      </c>
      <c r="Z702" s="851">
        <f t="shared" si="120"/>
        <v>0</v>
      </c>
      <c r="AA702" s="851">
        <f t="shared" si="120"/>
        <v>0</v>
      </c>
      <c r="AB702" s="851">
        <f t="shared" si="119"/>
        <v>0</v>
      </c>
      <c r="AC702" s="851">
        <f t="shared" si="119"/>
        <v>0</v>
      </c>
      <c r="AD702" s="853">
        <f t="shared" si="119"/>
        <v>0</v>
      </c>
    </row>
    <row r="703" spans="2:30" s="971" customFormat="1" ht="15" customHeight="1" x14ac:dyDescent="0.2">
      <c r="B703" s="840"/>
      <c r="C703" s="970" t="str">
        <f>IF(B703="","",VLOOKUP(B703,'E8. KKauf_Berechnung'!$B$11:$D$140,2,0))</f>
        <v/>
      </c>
      <c r="D703" s="841"/>
      <c r="E703" s="842"/>
      <c r="F703" s="836"/>
      <c r="G703" s="836"/>
      <c r="H703" s="836"/>
      <c r="I703" s="843">
        <f t="shared" si="112"/>
        <v>0</v>
      </c>
      <c r="J703" s="836"/>
      <c r="K703" s="843">
        <f t="shared" si="113"/>
        <v>0</v>
      </c>
      <c r="L703" s="849">
        <f>IFERROR(VLOOKUP($D703,Listen!$F$3:$H$39,2,0),0)</f>
        <v>0</v>
      </c>
      <c r="M703" s="849">
        <f>IFERROR(VLOOKUP($D703,Listen!$F$3:$H$39,3,0),0)</f>
        <v>0</v>
      </c>
      <c r="N703" s="1115">
        <f t="shared" si="110"/>
        <v>0</v>
      </c>
      <c r="O703" s="1115">
        <f t="shared" si="121"/>
        <v>0</v>
      </c>
      <c r="P703" s="1115">
        <f t="shared" si="121"/>
        <v>0</v>
      </c>
      <c r="Q703" s="1115">
        <f t="shared" si="121"/>
        <v>0</v>
      </c>
      <c r="R703" s="1115">
        <f t="shared" si="121"/>
        <v>0</v>
      </c>
      <c r="S703" s="1115">
        <f t="shared" si="121"/>
        <v>0</v>
      </c>
      <c r="T703" s="1115">
        <f t="shared" si="121"/>
        <v>0</v>
      </c>
      <c r="U703" s="851">
        <f t="shared" si="115"/>
        <v>0</v>
      </c>
      <c r="V703" s="852">
        <f>IF(E703='A. Allgemeine Informationen'!$D$14,$K703-W703,HLOOKUP('A. Allgemeine Informationen'!$D$14-1,$X$5:$AD$2005,ROW(E703)-4,FALSE)-$W703)</f>
        <v>0</v>
      </c>
      <c r="W703" s="851">
        <f>HLOOKUP('A. Allgemeine Informationen'!$D$14,$X$5:$AD$2005,ROW(E703)-4,FALSE)</f>
        <v>0</v>
      </c>
      <c r="X703" s="851">
        <f t="shared" si="111"/>
        <v>0</v>
      </c>
      <c r="Y703" s="851">
        <f t="shared" si="120"/>
        <v>0</v>
      </c>
      <c r="Z703" s="851">
        <f t="shared" si="120"/>
        <v>0</v>
      </c>
      <c r="AA703" s="851">
        <f t="shared" si="120"/>
        <v>0</v>
      </c>
      <c r="AB703" s="851">
        <f t="shared" si="119"/>
        <v>0</v>
      </c>
      <c r="AC703" s="851">
        <f t="shared" si="119"/>
        <v>0</v>
      </c>
      <c r="AD703" s="853">
        <f t="shared" si="119"/>
        <v>0</v>
      </c>
    </row>
    <row r="704" spans="2:30" s="971" customFormat="1" ht="15" customHeight="1" x14ac:dyDescent="0.2">
      <c r="B704" s="840"/>
      <c r="C704" s="970" t="str">
        <f>IF(B704="","",VLOOKUP(B704,'E8. KKauf_Berechnung'!$B$11:$D$140,2,0))</f>
        <v/>
      </c>
      <c r="D704" s="841"/>
      <c r="E704" s="842"/>
      <c r="F704" s="836"/>
      <c r="G704" s="836"/>
      <c r="H704" s="836"/>
      <c r="I704" s="843">
        <f t="shared" si="112"/>
        <v>0</v>
      </c>
      <c r="J704" s="836"/>
      <c r="K704" s="843">
        <f t="shared" si="113"/>
        <v>0</v>
      </c>
      <c r="L704" s="849">
        <f>IFERROR(VLOOKUP($D704,Listen!$F$3:$H$39,2,0),0)</f>
        <v>0</v>
      </c>
      <c r="M704" s="849">
        <f>IFERROR(VLOOKUP($D704,Listen!$F$3:$H$39,3,0),0)</f>
        <v>0</v>
      </c>
      <c r="N704" s="1115">
        <f t="shared" si="110"/>
        <v>0</v>
      </c>
      <c r="O704" s="1115">
        <f t="shared" si="121"/>
        <v>0</v>
      </c>
      <c r="P704" s="1115">
        <f t="shared" si="121"/>
        <v>0</v>
      </c>
      <c r="Q704" s="1115">
        <f t="shared" si="121"/>
        <v>0</v>
      </c>
      <c r="R704" s="1115">
        <f t="shared" si="121"/>
        <v>0</v>
      </c>
      <c r="S704" s="1115">
        <f t="shared" si="121"/>
        <v>0</v>
      </c>
      <c r="T704" s="1115">
        <f t="shared" si="121"/>
        <v>0</v>
      </c>
      <c r="U704" s="851">
        <f t="shared" si="115"/>
        <v>0</v>
      </c>
      <c r="V704" s="852">
        <f>IF(E704='A. Allgemeine Informationen'!$D$14,$K704-W704,HLOOKUP('A. Allgemeine Informationen'!$D$14-1,$X$5:$AD$2005,ROW(E704)-4,FALSE)-$W704)</f>
        <v>0</v>
      </c>
      <c r="W704" s="851">
        <f>HLOOKUP('A. Allgemeine Informationen'!$D$14,$X$5:$AD$2005,ROW(E704)-4,FALSE)</f>
        <v>0</v>
      </c>
      <c r="X704" s="851">
        <f t="shared" si="111"/>
        <v>0</v>
      </c>
      <c r="Y704" s="851">
        <f t="shared" si="120"/>
        <v>0</v>
      </c>
      <c r="Z704" s="851">
        <f t="shared" si="120"/>
        <v>0</v>
      </c>
      <c r="AA704" s="851">
        <f t="shared" si="120"/>
        <v>0</v>
      </c>
      <c r="AB704" s="851">
        <f t="shared" si="119"/>
        <v>0</v>
      </c>
      <c r="AC704" s="851">
        <f t="shared" si="119"/>
        <v>0</v>
      </c>
      <c r="AD704" s="853">
        <f t="shared" si="119"/>
        <v>0</v>
      </c>
    </row>
    <row r="705" spans="2:30" s="971" customFormat="1" ht="15" customHeight="1" x14ac:dyDescent="0.2">
      <c r="B705" s="840"/>
      <c r="C705" s="970" t="str">
        <f>IF(B705="","",VLOOKUP(B705,'E8. KKauf_Berechnung'!$B$11:$D$140,2,0))</f>
        <v/>
      </c>
      <c r="D705" s="841"/>
      <c r="E705" s="842"/>
      <c r="F705" s="836"/>
      <c r="G705" s="836"/>
      <c r="H705" s="836"/>
      <c r="I705" s="843">
        <f t="shared" si="112"/>
        <v>0</v>
      </c>
      <c r="J705" s="836"/>
      <c r="K705" s="843">
        <f t="shared" si="113"/>
        <v>0</v>
      </c>
      <c r="L705" s="849">
        <f>IFERROR(VLOOKUP($D705,Listen!$F$3:$H$39,2,0),0)</f>
        <v>0</v>
      </c>
      <c r="M705" s="849">
        <f>IFERROR(VLOOKUP($D705,Listen!$F$3:$H$39,3,0),0)</f>
        <v>0</v>
      </c>
      <c r="N705" s="1115">
        <f t="shared" si="110"/>
        <v>0</v>
      </c>
      <c r="O705" s="1115">
        <f t="shared" si="121"/>
        <v>0</v>
      </c>
      <c r="P705" s="1115">
        <f t="shared" si="121"/>
        <v>0</v>
      </c>
      <c r="Q705" s="1115">
        <f t="shared" si="121"/>
        <v>0</v>
      </c>
      <c r="R705" s="1115">
        <f t="shared" si="121"/>
        <v>0</v>
      </c>
      <c r="S705" s="1115">
        <f t="shared" si="121"/>
        <v>0</v>
      </c>
      <c r="T705" s="1115">
        <f t="shared" si="121"/>
        <v>0</v>
      </c>
      <c r="U705" s="851">
        <f t="shared" si="115"/>
        <v>0</v>
      </c>
      <c r="V705" s="852">
        <f>IF(E705='A. Allgemeine Informationen'!$D$14,$K705-W705,HLOOKUP('A. Allgemeine Informationen'!$D$14-1,$X$5:$AD$2005,ROW(E705)-4,FALSE)-$W705)</f>
        <v>0</v>
      </c>
      <c r="W705" s="851">
        <f>HLOOKUP('A. Allgemeine Informationen'!$D$14,$X$5:$AD$2005,ROW(E705)-4,FALSE)</f>
        <v>0</v>
      </c>
      <c r="X705" s="851">
        <f t="shared" si="111"/>
        <v>0</v>
      </c>
      <c r="Y705" s="851">
        <f t="shared" si="120"/>
        <v>0</v>
      </c>
      <c r="Z705" s="851">
        <f t="shared" si="120"/>
        <v>0</v>
      </c>
      <c r="AA705" s="851">
        <f t="shared" si="120"/>
        <v>0</v>
      </c>
      <c r="AB705" s="851">
        <f t="shared" si="119"/>
        <v>0</v>
      </c>
      <c r="AC705" s="851">
        <f t="shared" si="119"/>
        <v>0</v>
      </c>
      <c r="AD705" s="853">
        <f t="shared" si="119"/>
        <v>0</v>
      </c>
    </row>
    <row r="706" spans="2:30" s="971" customFormat="1" ht="15" customHeight="1" x14ac:dyDescent="0.2">
      <c r="B706" s="840"/>
      <c r="C706" s="970" t="str">
        <f>IF(B706="","",VLOOKUP(B706,'E8. KKauf_Berechnung'!$B$11:$D$140,2,0))</f>
        <v/>
      </c>
      <c r="D706" s="841"/>
      <c r="E706" s="842"/>
      <c r="F706" s="836"/>
      <c r="G706" s="836"/>
      <c r="H706" s="836"/>
      <c r="I706" s="843">
        <f t="shared" si="112"/>
        <v>0</v>
      </c>
      <c r="J706" s="836"/>
      <c r="K706" s="843">
        <f t="shared" si="113"/>
        <v>0</v>
      </c>
      <c r="L706" s="849">
        <f>IFERROR(VLOOKUP($D706,Listen!$F$3:$H$39,2,0),0)</f>
        <v>0</v>
      </c>
      <c r="M706" s="849">
        <f>IFERROR(VLOOKUP($D706,Listen!$F$3:$H$39,3,0),0)</f>
        <v>0</v>
      </c>
      <c r="N706" s="1115">
        <f t="shared" si="110"/>
        <v>0</v>
      </c>
      <c r="O706" s="1115">
        <f t="shared" si="121"/>
        <v>0</v>
      </c>
      <c r="P706" s="1115">
        <f t="shared" si="121"/>
        <v>0</v>
      </c>
      <c r="Q706" s="1115">
        <f t="shared" si="121"/>
        <v>0</v>
      </c>
      <c r="R706" s="1115">
        <f t="shared" si="121"/>
        <v>0</v>
      </c>
      <c r="S706" s="1115">
        <f t="shared" si="121"/>
        <v>0</v>
      </c>
      <c r="T706" s="1115">
        <f t="shared" si="121"/>
        <v>0</v>
      </c>
      <c r="U706" s="851">
        <f t="shared" si="115"/>
        <v>0</v>
      </c>
      <c r="V706" s="852">
        <f>IF(E706='A. Allgemeine Informationen'!$D$14,$K706-W706,HLOOKUP('A. Allgemeine Informationen'!$D$14-1,$X$5:$AD$2005,ROW(E706)-4,FALSE)-$W706)</f>
        <v>0</v>
      </c>
      <c r="W706" s="851">
        <f>HLOOKUP('A. Allgemeine Informationen'!$D$14,$X$5:$AD$2005,ROW(E706)-4,FALSE)</f>
        <v>0</v>
      </c>
      <c r="X706" s="851">
        <f t="shared" si="111"/>
        <v>0</v>
      </c>
      <c r="Y706" s="851">
        <f t="shared" si="120"/>
        <v>0</v>
      </c>
      <c r="Z706" s="851">
        <f t="shared" si="120"/>
        <v>0</v>
      </c>
      <c r="AA706" s="851">
        <f t="shared" si="120"/>
        <v>0</v>
      </c>
      <c r="AB706" s="851">
        <f t="shared" si="119"/>
        <v>0</v>
      </c>
      <c r="AC706" s="851">
        <f t="shared" si="119"/>
        <v>0</v>
      </c>
      <c r="AD706" s="853">
        <f t="shared" si="119"/>
        <v>0</v>
      </c>
    </row>
    <row r="707" spans="2:30" s="971" customFormat="1" ht="15" customHeight="1" x14ac:dyDescent="0.2">
      <c r="B707" s="840"/>
      <c r="C707" s="970" t="str">
        <f>IF(B707="","",VLOOKUP(B707,'E8. KKauf_Berechnung'!$B$11:$D$140,2,0))</f>
        <v/>
      </c>
      <c r="D707" s="841"/>
      <c r="E707" s="842"/>
      <c r="F707" s="836"/>
      <c r="G707" s="836"/>
      <c r="H707" s="836"/>
      <c r="I707" s="843">
        <f t="shared" si="112"/>
        <v>0</v>
      </c>
      <c r="J707" s="836"/>
      <c r="K707" s="843">
        <f t="shared" si="113"/>
        <v>0</v>
      </c>
      <c r="L707" s="849">
        <f>IFERROR(VLOOKUP($D707,Listen!$F$3:$H$39,2,0),0)</f>
        <v>0</v>
      </c>
      <c r="M707" s="849">
        <f>IFERROR(VLOOKUP($D707,Listen!$F$3:$H$39,3,0),0)</f>
        <v>0</v>
      </c>
      <c r="N707" s="1115">
        <f t="shared" si="110"/>
        <v>0</v>
      </c>
      <c r="O707" s="1115">
        <f t="shared" si="121"/>
        <v>0</v>
      </c>
      <c r="P707" s="1115">
        <f t="shared" si="121"/>
        <v>0</v>
      </c>
      <c r="Q707" s="1115">
        <f t="shared" si="121"/>
        <v>0</v>
      </c>
      <c r="R707" s="1115">
        <f t="shared" si="121"/>
        <v>0</v>
      </c>
      <c r="S707" s="1115">
        <f t="shared" si="121"/>
        <v>0</v>
      </c>
      <c r="T707" s="1115">
        <f t="shared" si="121"/>
        <v>0</v>
      </c>
      <c r="U707" s="851">
        <f t="shared" si="115"/>
        <v>0</v>
      </c>
      <c r="V707" s="852">
        <f>IF(E707='A. Allgemeine Informationen'!$D$14,$K707-W707,HLOOKUP('A. Allgemeine Informationen'!$D$14-1,$X$5:$AD$2005,ROW(E707)-4,FALSE)-$W707)</f>
        <v>0</v>
      </c>
      <c r="W707" s="851">
        <f>HLOOKUP('A. Allgemeine Informationen'!$D$14,$X$5:$AD$2005,ROW(E707)-4,FALSE)</f>
        <v>0</v>
      </c>
      <c r="X707" s="851">
        <f t="shared" si="111"/>
        <v>0</v>
      </c>
      <c r="Y707" s="851">
        <f t="shared" si="120"/>
        <v>0</v>
      </c>
      <c r="Z707" s="851">
        <f t="shared" si="120"/>
        <v>0</v>
      </c>
      <c r="AA707" s="851">
        <f t="shared" si="120"/>
        <v>0</v>
      </c>
      <c r="AB707" s="851">
        <f t="shared" si="119"/>
        <v>0</v>
      </c>
      <c r="AC707" s="851">
        <f t="shared" si="119"/>
        <v>0</v>
      </c>
      <c r="AD707" s="853">
        <f t="shared" si="119"/>
        <v>0</v>
      </c>
    </row>
    <row r="708" spans="2:30" s="971" customFormat="1" ht="15" customHeight="1" x14ac:dyDescent="0.2">
      <c r="B708" s="840"/>
      <c r="C708" s="970" t="str">
        <f>IF(B708="","",VLOOKUP(B708,'E8. KKauf_Berechnung'!$B$11:$D$140,2,0))</f>
        <v/>
      </c>
      <c r="D708" s="841"/>
      <c r="E708" s="842"/>
      <c r="F708" s="836"/>
      <c r="G708" s="836"/>
      <c r="H708" s="836"/>
      <c r="I708" s="843">
        <f t="shared" si="112"/>
        <v>0</v>
      </c>
      <c r="J708" s="836"/>
      <c r="K708" s="843">
        <f t="shared" si="113"/>
        <v>0</v>
      </c>
      <c r="L708" s="849">
        <f>IFERROR(VLOOKUP($D708,Listen!$F$3:$H$39,2,0),0)</f>
        <v>0</v>
      </c>
      <c r="M708" s="849">
        <f>IFERROR(VLOOKUP($D708,Listen!$F$3:$H$39,3,0),0)</f>
        <v>0</v>
      </c>
      <c r="N708" s="1115">
        <f t="shared" si="110"/>
        <v>0</v>
      </c>
      <c r="O708" s="1115">
        <f t="shared" si="121"/>
        <v>0</v>
      </c>
      <c r="P708" s="1115">
        <f t="shared" si="121"/>
        <v>0</v>
      </c>
      <c r="Q708" s="1115">
        <f t="shared" si="121"/>
        <v>0</v>
      </c>
      <c r="R708" s="1115">
        <f t="shared" si="121"/>
        <v>0</v>
      </c>
      <c r="S708" s="1115">
        <f t="shared" si="121"/>
        <v>0</v>
      </c>
      <c r="T708" s="1115">
        <f t="shared" si="121"/>
        <v>0</v>
      </c>
      <c r="U708" s="851">
        <f t="shared" si="115"/>
        <v>0</v>
      </c>
      <c r="V708" s="852">
        <f>IF(E708='A. Allgemeine Informationen'!$D$14,$K708-W708,HLOOKUP('A. Allgemeine Informationen'!$D$14-1,$X$5:$AD$2005,ROW(E708)-4,FALSE)-$W708)</f>
        <v>0</v>
      </c>
      <c r="W708" s="851">
        <f>HLOOKUP('A. Allgemeine Informationen'!$D$14,$X$5:$AD$2005,ROW(E708)-4,FALSE)</f>
        <v>0</v>
      </c>
      <c r="X708" s="851">
        <f t="shared" si="111"/>
        <v>0</v>
      </c>
      <c r="Y708" s="851">
        <f t="shared" si="120"/>
        <v>0</v>
      </c>
      <c r="Z708" s="851">
        <f t="shared" si="120"/>
        <v>0</v>
      </c>
      <c r="AA708" s="851">
        <f t="shared" si="120"/>
        <v>0</v>
      </c>
      <c r="AB708" s="851">
        <f t="shared" si="119"/>
        <v>0</v>
      </c>
      <c r="AC708" s="851">
        <f t="shared" si="119"/>
        <v>0</v>
      </c>
      <c r="AD708" s="853">
        <f t="shared" si="119"/>
        <v>0</v>
      </c>
    </row>
    <row r="709" spans="2:30" s="971" customFormat="1" ht="15" customHeight="1" x14ac:dyDescent="0.2">
      <c r="B709" s="840"/>
      <c r="C709" s="970" t="str">
        <f>IF(B709="","",VLOOKUP(B709,'E8. KKauf_Berechnung'!$B$11:$D$140,2,0))</f>
        <v/>
      </c>
      <c r="D709" s="841"/>
      <c r="E709" s="842"/>
      <c r="F709" s="836"/>
      <c r="G709" s="836"/>
      <c r="H709" s="836"/>
      <c r="I709" s="843">
        <f t="shared" si="112"/>
        <v>0</v>
      </c>
      <c r="J709" s="836"/>
      <c r="K709" s="843">
        <f t="shared" si="113"/>
        <v>0</v>
      </c>
      <c r="L709" s="849">
        <f>IFERROR(VLOOKUP($D709,Listen!$F$3:$H$39,2,0),0)</f>
        <v>0</v>
      </c>
      <c r="M709" s="849">
        <f>IFERROR(VLOOKUP($D709,Listen!$F$3:$H$39,3,0),0)</f>
        <v>0</v>
      </c>
      <c r="N709" s="1115">
        <f t="shared" si="110"/>
        <v>0</v>
      </c>
      <c r="O709" s="1115">
        <f t="shared" si="121"/>
        <v>0</v>
      </c>
      <c r="P709" s="1115">
        <f t="shared" si="121"/>
        <v>0</v>
      </c>
      <c r="Q709" s="1115">
        <f t="shared" si="121"/>
        <v>0</v>
      </c>
      <c r="R709" s="1115">
        <f t="shared" si="121"/>
        <v>0</v>
      </c>
      <c r="S709" s="1115">
        <f t="shared" si="121"/>
        <v>0</v>
      </c>
      <c r="T709" s="1115">
        <f t="shared" si="121"/>
        <v>0</v>
      </c>
      <c r="U709" s="851">
        <f t="shared" si="115"/>
        <v>0</v>
      </c>
      <c r="V709" s="852">
        <f>IF(E709='A. Allgemeine Informationen'!$D$14,$K709-W709,HLOOKUP('A. Allgemeine Informationen'!$D$14-1,$X$5:$AD$2005,ROW(E709)-4,FALSE)-$W709)</f>
        <v>0</v>
      </c>
      <c r="W709" s="851">
        <f>HLOOKUP('A. Allgemeine Informationen'!$D$14,$X$5:$AD$2005,ROW(E709)-4,FALSE)</f>
        <v>0</v>
      </c>
      <c r="X709" s="851">
        <f t="shared" si="111"/>
        <v>0</v>
      </c>
      <c r="Y709" s="851">
        <f t="shared" si="120"/>
        <v>0</v>
      </c>
      <c r="Z709" s="851">
        <f t="shared" si="120"/>
        <v>0</v>
      </c>
      <c r="AA709" s="851">
        <f t="shared" si="120"/>
        <v>0</v>
      </c>
      <c r="AB709" s="851">
        <f t="shared" si="119"/>
        <v>0</v>
      </c>
      <c r="AC709" s="851">
        <f t="shared" si="119"/>
        <v>0</v>
      </c>
      <c r="AD709" s="853">
        <f t="shared" si="119"/>
        <v>0</v>
      </c>
    </row>
    <row r="710" spans="2:30" s="971" customFormat="1" ht="15" customHeight="1" x14ac:dyDescent="0.2">
      <c r="B710" s="840"/>
      <c r="C710" s="970" t="str">
        <f>IF(B710="","",VLOOKUP(B710,'E8. KKauf_Berechnung'!$B$11:$D$140,2,0))</f>
        <v/>
      </c>
      <c r="D710" s="841"/>
      <c r="E710" s="842"/>
      <c r="F710" s="836"/>
      <c r="G710" s="836"/>
      <c r="H710" s="836"/>
      <c r="I710" s="843">
        <f t="shared" si="112"/>
        <v>0</v>
      </c>
      <c r="J710" s="836"/>
      <c r="K710" s="843">
        <f t="shared" si="113"/>
        <v>0</v>
      </c>
      <c r="L710" s="849">
        <f>IFERROR(VLOOKUP($D710,Listen!$F$3:$H$39,2,0),0)</f>
        <v>0</v>
      </c>
      <c r="M710" s="849">
        <f>IFERROR(VLOOKUP($D710,Listen!$F$3:$H$39,3,0),0)</f>
        <v>0</v>
      </c>
      <c r="N710" s="1115">
        <f t="shared" ref="N710:N773" si="122">$L710</f>
        <v>0</v>
      </c>
      <c r="O710" s="1115">
        <f t="shared" si="121"/>
        <v>0</v>
      </c>
      <c r="P710" s="1115">
        <f t="shared" si="121"/>
        <v>0</v>
      </c>
      <c r="Q710" s="1115">
        <f t="shared" si="121"/>
        <v>0</v>
      </c>
      <c r="R710" s="1115">
        <f t="shared" si="121"/>
        <v>0</v>
      </c>
      <c r="S710" s="1115">
        <f t="shared" si="121"/>
        <v>0</v>
      </c>
      <c r="T710" s="1115">
        <f t="shared" si="121"/>
        <v>0</v>
      </c>
      <c r="U710" s="851">
        <f t="shared" si="115"/>
        <v>0</v>
      </c>
      <c r="V710" s="852">
        <f>IF(E710='A. Allgemeine Informationen'!$D$14,$K710-W710,HLOOKUP('A. Allgemeine Informationen'!$D$14-1,$X$5:$AD$2005,ROW(E710)-4,FALSE)-$W710)</f>
        <v>0</v>
      </c>
      <c r="W710" s="851">
        <f>HLOOKUP('A. Allgemeine Informationen'!$D$14,$X$5:$AD$2005,ROW(E710)-4,FALSE)</f>
        <v>0</v>
      </c>
      <c r="X710" s="851">
        <f t="shared" ref="X710:X773" si="123">IF(OR($E710=0,$K710=0),0,IF($E710&lt;=X$5,$K710-$K710/N710*(X$5-$E710+1),0))</f>
        <v>0</v>
      </c>
      <c r="Y710" s="851">
        <f t="shared" si="120"/>
        <v>0</v>
      </c>
      <c r="Z710" s="851">
        <f t="shared" si="120"/>
        <v>0</v>
      </c>
      <c r="AA710" s="851">
        <f t="shared" si="120"/>
        <v>0</v>
      </c>
      <c r="AB710" s="851">
        <f t="shared" si="119"/>
        <v>0</v>
      </c>
      <c r="AC710" s="851">
        <f t="shared" si="119"/>
        <v>0</v>
      </c>
      <c r="AD710" s="853">
        <f t="shared" si="119"/>
        <v>0</v>
      </c>
    </row>
    <row r="711" spans="2:30" s="971" customFormat="1" ht="15" customHeight="1" x14ac:dyDescent="0.2">
      <c r="B711" s="840"/>
      <c r="C711" s="970" t="str">
        <f>IF(B711="","",VLOOKUP(B711,'E8. KKauf_Berechnung'!$B$11:$D$140,2,0))</f>
        <v/>
      </c>
      <c r="D711" s="841"/>
      <c r="E711" s="842"/>
      <c r="F711" s="836"/>
      <c r="G711" s="836"/>
      <c r="H711" s="836"/>
      <c r="I711" s="843">
        <f t="shared" ref="I711:I774" si="124">F711+G711-H711</f>
        <v>0</v>
      </c>
      <c r="J711" s="836"/>
      <c r="K711" s="843">
        <f t="shared" ref="K711:K774" si="125">I711-J711</f>
        <v>0</v>
      </c>
      <c r="L711" s="849">
        <f>IFERROR(VLOOKUP($D711,Listen!$F$3:$H$39,2,0),0)</f>
        <v>0</v>
      </c>
      <c r="M711" s="849">
        <f>IFERROR(VLOOKUP($D711,Listen!$F$3:$H$39,3,0),0)</f>
        <v>0</v>
      </c>
      <c r="N711" s="1115">
        <f t="shared" si="122"/>
        <v>0</v>
      </c>
      <c r="O711" s="1115">
        <f t="shared" ref="O711:T726" si="126">N711</f>
        <v>0</v>
      </c>
      <c r="P711" s="1115">
        <f t="shared" si="126"/>
        <v>0</v>
      </c>
      <c r="Q711" s="1115">
        <f t="shared" si="126"/>
        <v>0</v>
      </c>
      <c r="R711" s="1115">
        <f t="shared" si="126"/>
        <v>0</v>
      </c>
      <c r="S711" s="1115">
        <f t="shared" si="126"/>
        <v>0</v>
      </c>
      <c r="T711" s="1115">
        <f t="shared" si="126"/>
        <v>0</v>
      </c>
      <c r="U711" s="851">
        <f t="shared" ref="U711:U774" si="127">W711+V711</f>
        <v>0</v>
      </c>
      <c r="V711" s="852">
        <f>IF(E711='A. Allgemeine Informationen'!$D$14,$K711-W711,HLOOKUP('A. Allgemeine Informationen'!$D$14-1,$X$5:$AD$2005,ROW(E711)-4,FALSE)-$W711)</f>
        <v>0</v>
      </c>
      <c r="W711" s="851">
        <f>HLOOKUP('A. Allgemeine Informationen'!$D$14,$X$5:$AD$2005,ROW(E711)-4,FALSE)</f>
        <v>0</v>
      </c>
      <c r="X711" s="851">
        <f t="shared" si="123"/>
        <v>0</v>
      </c>
      <c r="Y711" s="851">
        <f t="shared" si="120"/>
        <v>0</v>
      </c>
      <c r="Z711" s="851">
        <f t="shared" si="120"/>
        <v>0</v>
      </c>
      <c r="AA711" s="851">
        <f t="shared" si="120"/>
        <v>0</v>
      </c>
      <c r="AB711" s="851">
        <f t="shared" si="119"/>
        <v>0</v>
      </c>
      <c r="AC711" s="851">
        <f t="shared" si="119"/>
        <v>0</v>
      </c>
      <c r="AD711" s="853">
        <f t="shared" si="119"/>
        <v>0</v>
      </c>
    </row>
    <row r="712" spans="2:30" s="971" customFormat="1" ht="15" customHeight="1" x14ac:dyDescent="0.2">
      <c r="B712" s="840"/>
      <c r="C712" s="970" t="str">
        <f>IF(B712="","",VLOOKUP(B712,'E8. KKauf_Berechnung'!$B$11:$D$140,2,0))</f>
        <v/>
      </c>
      <c r="D712" s="841"/>
      <c r="E712" s="842"/>
      <c r="F712" s="836"/>
      <c r="G712" s="836"/>
      <c r="H712" s="836"/>
      <c r="I712" s="843">
        <f t="shared" si="124"/>
        <v>0</v>
      </c>
      <c r="J712" s="836"/>
      <c r="K712" s="843">
        <f t="shared" si="125"/>
        <v>0</v>
      </c>
      <c r="L712" s="849">
        <f>IFERROR(VLOOKUP($D712,Listen!$F$3:$H$39,2,0),0)</f>
        <v>0</v>
      </c>
      <c r="M712" s="849">
        <f>IFERROR(VLOOKUP($D712,Listen!$F$3:$H$39,3,0),0)</f>
        <v>0</v>
      </c>
      <c r="N712" s="1115">
        <f t="shared" si="122"/>
        <v>0</v>
      </c>
      <c r="O712" s="1115">
        <f t="shared" si="126"/>
        <v>0</v>
      </c>
      <c r="P712" s="1115">
        <f t="shared" si="126"/>
        <v>0</v>
      </c>
      <c r="Q712" s="1115">
        <f t="shared" si="126"/>
        <v>0</v>
      </c>
      <c r="R712" s="1115">
        <f t="shared" si="126"/>
        <v>0</v>
      </c>
      <c r="S712" s="1115">
        <f t="shared" si="126"/>
        <v>0</v>
      </c>
      <c r="T712" s="1115">
        <f t="shared" si="126"/>
        <v>0</v>
      </c>
      <c r="U712" s="851">
        <f t="shared" si="127"/>
        <v>0</v>
      </c>
      <c r="V712" s="852">
        <f>IF(E712='A. Allgemeine Informationen'!$D$14,$K712-W712,HLOOKUP('A. Allgemeine Informationen'!$D$14-1,$X$5:$AD$2005,ROW(E712)-4,FALSE)-$W712)</f>
        <v>0</v>
      </c>
      <c r="W712" s="851">
        <f>HLOOKUP('A. Allgemeine Informationen'!$D$14,$X$5:$AD$2005,ROW(E712)-4,FALSE)</f>
        <v>0</v>
      </c>
      <c r="X712" s="851">
        <f t="shared" si="123"/>
        <v>0</v>
      </c>
      <c r="Y712" s="851">
        <f t="shared" si="120"/>
        <v>0</v>
      </c>
      <c r="Z712" s="851">
        <f t="shared" si="120"/>
        <v>0</v>
      </c>
      <c r="AA712" s="851">
        <f t="shared" si="120"/>
        <v>0</v>
      </c>
      <c r="AB712" s="851">
        <f t="shared" si="119"/>
        <v>0</v>
      </c>
      <c r="AC712" s="851">
        <f t="shared" si="119"/>
        <v>0</v>
      </c>
      <c r="AD712" s="853">
        <f t="shared" si="119"/>
        <v>0</v>
      </c>
    </row>
    <row r="713" spans="2:30" s="971" customFormat="1" ht="15" customHeight="1" x14ac:dyDescent="0.2">
      <c r="B713" s="840"/>
      <c r="C713" s="970" t="str">
        <f>IF(B713="","",VLOOKUP(B713,'E8. KKauf_Berechnung'!$B$11:$D$140,2,0))</f>
        <v/>
      </c>
      <c r="D713" s="841"/>
      <c r="E713" s="842"/>
      <c r="F713" s="836"/>
      <c r="G713" s="836"/>
      <c r="H713" s="836"/>
      <c r="I713" s="843">
        <f t="shared" si="124"/>
        <v>0</v>
      </c>
      <c r="J713" s="836"/>
      <c r="K713" s="843">
        <f t="shared" si="125"/>
        <v>0</v>
      </c>
      <c r="L713" s="849">
        <f>IFERROR(VLOOKUP($D713,Listen!$F$3:$H$39,2,0),0)</f>
        <v>0</v>
      </c>
      <c r="M713" s="849">
        <f>IFERROR(VLOOKUP($D713,Listen!$F$3:$H$39,3,0),0)</f>
        <v>0</v>
      </c>
      <c r="N713" s="1115">
        <f t="shared" si="122"/>
        <v>0</v>
      </c>
      <c r="O713" s="1115">
        <f t="shared" si="126"/>
        <v>0</v>
      </c>
      <c r="P713" s="1115">
        <f t="shared" si="126"/>
        <v>0</v>
      </c>
      <c r="Q713" s="1115">
        <f t="shared" si="126"/>
        <v>0</v>
      </c>
      <c r="R713" s="1115">
        <f t="shared" si="126"/>
        <v>0</v>
      </c>
      <c r="S713" s="1115">
        <f t="shared" si="126"/>
        <v>0</v>
      </c>
      <c r="T713" s="1115">
        <f t="shared" si="126"/>
        <v>0</v>
      </c>
      <c r="U713" s="851">
        <f t="shared" si="127"/>
        <v>0</v>
      </c>
      <c r="V713" s="852">
        <f>IF(E713='A. Allgemeine Informationen'!$D$14,$K713-W713,HLOOKUP('A. Allgemeine Informationen'!$D$14-1,$X$5:$AD$2005,ROW(E713)-4,FALSE)-$W713)</f>
        <v>0</v>
      </c>
      <c r="W713" s="851">
        <f>HLOOKUP('A. Allgemeine Informationen'!$D$14,$X$5:$AD$2005,ROW(E713)-4,FALSE)</f>
        <v>0</v>
      </c>
      <c r="X713" s="851">
        <f t="shared" si="123"/>
        <v>0</v>
      </c>
      <c r="Y713" s="851">
        <f t="shared" si="120"/>
        <v>0</v>
      </c>
      <c r="Z713" s="851">
        <f t="shared" si="120"/>
        <v>0</v>
      </c>
      <c r="AA713" s="851">
        <f t="shared" si="120"/>
        <v>0</v>
      </c>
      <c r="AB713" s="851">
        <f t="shared" si="119"/>
        <v>0</v>
      </c>
      <c r="AC713" s="851">
        <f t="shared" si="119"/>
        <v>0</v>
      </c>
      <c r="AD713" s="853">
        <f t="shared" si="119"/>
        <v>0</v>
      </c>
    </row>
    <row r="714" spans="2:30" s="971" customFormat="1" ht="15" customHeight="1" x14ac:dyDescent="0.2">
      <c r="B714" s="840"/>
      <c r="C714" s="970" t="str">
        <f>IF(B714="","",VLOOKUP(B714,'E8. KKauf_Berechnung'!$B$11:$D$140,2,0))</f>
        <v/>
      </c>
      <c r="D714" s="841"/>
      <c r="E714" s="842"/>
      <c r="F714" s="836"/>
      <c r="G714" s="836"/>
      <c r="H714" s="836"/>
      <c r="I714" s="843">
        <f t="shared" si="124"/>
        <v>0</v>
      </c>
      <c r="J714" s="836"/>
      <c r="K714" s="843">
        <f t="shared" si="125"/>
        <v>0</v>
      </c>
      <c r="L714" s="849">
        <f>IFERROR(VLOOKUP($D714,Listen!$F$3:$H$39,2,0),0)</f>
        <v>0</v>
      </c>
      <c r="M714" s="849">
        <f>IFERROR(VLOOKUP($D714,Listen!$F$3:$H$39,3,0),0)</f>
        <v>0</v>
      </c>
      <c r="N714" s="1115">
        <f t="shared" si="122"/>
        <v>0</v>
      </c>
      <c r="O714" s="1115">
        <f t="shared" si="126"/>
        <v>0</v>
      </c>
      <c r="P714" s="1115">
        <f t="shared" si="126"/>
        <v>0</v>
      </c>
      <c r="Q714" s="1115">
        <f t="shared" si="126"/>
        <v>0</v>
      </c>
      <c r="R714" s="1115">
        <f t="shared" si="126"/>
        <v>0</v>
      </c>
      <c r="S714" s="1115">
        <f t="shared" si="126"/>
        <v>0</v>
      </c>
      <c r="T714" s="1115">
        <f t="shared" si="126"/>
        <v>0</v>
      </c>
      <c r="U714" s="851">
        <f t="shared" si="127"/>
        <v>0</v>
      </c>
      <c r="V714" s="852">
        <f>IF(E714='A. Allgemeine Informationen'!$D$14,$K714-W714,HLOOKUP('A. Allgemeine Informationen'!$D$14-1,$X$5:$AD$2005,ROW(E714)-4,FALSE)-$W714)</f>
        <v>0</v>
      </c>
      <c r="W714" s="851">
        <f>HLOOKUP('A. Allgemeine Informationen'!$D$14,$X$5:$AD$2005,ROW(E714)-4,FALSE)</f>
        <v>0</v>
      </c>
      <c r="X714" s="851">
        <f t="shared" si="123"/>
        <v>0</v>
      </c>
      <c r="Y714" s="851">
        <f t="shared" si="120"/>
        <v>0</v>
      </c>
      <c r="Z714" s="851">
        <f t="shared" si="120"/>
        <v>0</v>
      </c>
      <c r="AA714" s="851">
        <f t="shared" si="120"/>
        <v>0</v>
      </c>
      <c r="AB714" s="851">
        <f t="shared" si="119"/>
        <v>0</v>
      </c>
      <c r="AC714" s="851">
        <f t="shared" si="119"/>
        <v>0</v>
      </c>
      <c r="AD714" s="853">
        <f t="shared" si="119"/>
        <v>0</v>
      </c>
    </row>
    <row r="715" spans="2:30" s="971" customFormat="1" ht="15" customHeight="1" x14ac:dyDescent="0.2">
      <c r="B715" s="840"/>
      <c r="C715" s="970" t="str">
        <f>IF(B715="","",VLOOKUP(B715,'E8. KKauf_Berechnung'!$B$11:$D$140,2,0))</f>
        <v/>
      </c>
      <c r="D715" s="841"/>
      <c r="E715" s="842"/>
      <c r="F715" s="836"/>
      <c r="G715" s="836"/>
      <c r="H715" s="836"/>
      <c r="I715" s="843">
        <f t="shared" si="124"/>
        <v>0</v>
      </c>
      <c r="J715" s="836"/>
      <c r="K715" s="843">
        <f t="shared" si="125"/>
        <v>0</v>
      </c>
      <c r="L715" s="849">
        <f>IFERROR(VLOOKUP($D715,Listen!$F$3:$H$39,2,0),0)</f>
        <v>0</v>
      </c>
      <c r="M715" s="849">
        <f>IFERROR(VLOOKUP($D715,Listen!$F$3:$H$39,3,0),0)</f>
        <v>0</v>
      </c>
      <c r="N715" s="1115">
        <f t="shared" si="122"/>
        <v>0</v>
      </c>
      <c r="O715" s="1115">
        <f t="shared" si="126"/>
        <v>0</v>
      </c>
      <c r="P715" s="1115">
        <f t="shared" si="126"/>
        <v>0</v>
      </c>
      <c r="Q715" s="1115">
        <f t="shared" si="126"/>
        <v>0</v>
      </c>
      <c r="R715" s="1115">
        <f t="shared" si="126"/>
        <v>0</v>
      </c>
      <c r="S715" s="1115">
        <f t="shared" si="126"/>
        <v>0</v>
      </c>
      <c r="T715" s="1115">
        <f t="shared" si="126"/>
        <v>0</v>
      </c>
      <c r="U715" s="851">
        <f t="shared" si="127"/>
        <v>0</v>
      </c>
      <c r="V715" s="852">
        <f>IF(E715='A. Allgemeine Informationen'!$D$14,$K715-W715,HLOOKUP('A. Allgemeine Informationen'!$D$14-1,$X$5:$AD$2005,ROW(E715)-4,FALSE)-$W715)</f>
        <v>0</v>
      </c>
      <c r="W715" s="851">
        <f>HLOOKUP('A. Allgemeine Informationen'!$D$14,$X$5:$AD$2005,ROW(E715)-4,FALSE)</f>
        <v>0</v>
      </c>
      <c r="X715" s="851">
        <f t="shared" si="123"/>
        <v>0</v>
      </c>
      <c r="Y715" s="851">
        <f t="shared" si="120"/>
        <v>0</v>
      </c>
      <c r="Z715" s="851">
        <f t="shared" si="120"/>
        <v>0</v>
      </c>
      <c r="AA715" s="851">
        <f t="shared" si="120"/>
        <v>0</v>
      </c>
      <c r="AB715" s="851">
        <f t="shared" si="119"/>
        <v>0</v>
      </c>
      <c r="AC715" s="851">
        <f t="shared" si="119"/>
        <v>0</v>
      </c>
      <c r="AD715" s="853">
        <f t="shared" si="119"/>
        <v>0</v>
      </c>
    </row>
    <row r="716" spans="2:30" s="971" customFormat="1" ht="15" customHeight="1" x14ac:dyDescent="0.2">
      <c r="B716" s="840"/>
      <c r="C716" s="970" t="str">
        <f>IF(B716="","",VLOOKUP(B716,'E8. KKauf_Berechnung'!$B$11:$D$140,2,0))</f>
        <v/>
      </c>
      <c r="D716" s="841"/>
      <c r="E716" s="842"/>
      <c r="F716" s="836"/>
      <c r="G716" s="836"/>
      <c r="H716" s="836"/>
      <c r="I716" s="843">
        <f t="shared" si="124"/>
        <v>0</v>
      </c>
      <c r="J716" s="836"/>
      <c r="K716" s="843">
        <f t="shared" si="125"/>
        <v>0</v>
      </c>
      <c r="L716" s="849">
        <f>IFERROR(VLOOKUP($D716,Listen!$F$3:$H$39,2,0),0)</f>
        <v>0</v>
      </c>
      <c r="M716" s="849">
        <f>IFERROR(VLOOKUP($D716,Listen!$F$3:$H$39,3,0),0)</f>
        <v>0</v>
      </c>
      <c r="N716" s="1115">
        <f t="shared" si="122"/>
        <v>0</v>
      </c>
      <c r="O716" s="1115">
        <f t="shared" si="126"/>
        <v>0</v>
      </c>
      <c r="P716" s="1115">
        <f t="shared" si="126"/>
        <v>0</v>
      </c>
      <c r="Q716" s="1115">
        <f t="shared" si="126"/>
        <v>0</v>
      </c>
      <c r="R716" s="1115">
        <f t="shared" si="126"/>
        <v>0</v>
      </c>
      <c r="S716" s="1115">
        <f t="shared" si="126"/>
        <v>0</v>
      </c>
      <c r="T716" s="1115">
        <f t="shared" si="126"/>
        <v>0</v>
      </c>
      <c r="U716" s="851">
        <f t="shared" si="127"/>
        <v>0</v>
      </c>
      <c r="V716" s="852">
        <f>IF(E716='A. Allgemeine Informationen'!$D$14,$K716-W716,HLOOKUP('A. Allgemeine Informationen'!$D$14-1,$X$5:$AD$2005,ROW(E716)-4,FALSE)-$W716)</f>
        <v>0</v>
      </c>
      <c r="W716" s="851">
        <f>HLOOKUP('A. Allgemeine Informationen'!$D$14,$X$5:$AD$2005,ROW(E716)-4,FALSE)</f>
        <v>0</v>
      </c>
      <c r="X716" s="851">
        <f t="shared" si="123"/>
        <v>0</v>
      </c>
      <c r="Y716" s="851">
        <f t="shared" si="120"/>
        <v>0</v>
      </c>
      <c r="Z716" s="851">
        <f t="shared" si="120"/>
        <v>0</v>
      </c>
      <c r="AA716" s="851">
        <f t="shared" si="120"/>
        <v>0</v>
      </c>
      <c r="AB716" s="851">
        <f t="shared" si="119"/>
        <v>0</v>
      </c>
      <c r="AC716" s="851">
        <f t="shared" si="119"/>
        <v>0</v>
      </c>
      <c r="AD716" s="853">
        <f t="shared" si="119"/>
        <v>0</v>
      </c>
    </row>
    <row r="717" spans="2:30" s="971" customFormat="1" ht="15" customHeight="1" x14ac:dyDescent="0.2">
      <c r="B717" s="840"/>
      <c r="C717" s="970" t="str">
        <f>IF(B717="","",VLOOKUP(B717,'E8. KKauf_Berechnung'!$B$11:$D$140,2,0))</f>
        <v/>
      </c>
      <c r="D717" s="841"/>
      <c r="E717" s="842"/>
      <c r="F717" s="836"/>
      <c r="G717" s="836"/>
      <c r="H717" s="836"/>
      <c r="I717" s="843">
        <f t="shared" si="124"/>
        <v>0</v>
      </c>
      <c r="J717" s="836"/>
      <c r="K717" s="843">
        <f t="shared" si="125"/>
        <v>0</v>
      </c>
      <c r="L717" s="849">
        <f>IFERROR(VLOOKUP($D717,Listen!$F$3:$H$39,2,0),0)</f>
        <v>0</v>
      </c>
      <c r="M717" s="849">
        <f>IFERROR(VLOOKUP($D717,Listen!$F$3:$H$39,3,0),0)</f>
        <v>0</v>
      </c>
      <c r="N717" s="1115">
        <f t="shared" si="122"/>
        <v>0</v>
      </c>
      <c r="O717" s="1115">
        <f t="shared" si="126"/>
        <v>0</v>
      </c>
      <c r="P717" s="1115">
        <f t="shared" si="126"/>
        <v>0</v>
      </c>
      <c r="Q717" s="1115">
        <f t="shared" si="126"/>
        <v>0</v>
      </c>
      <c r="R717" s="1115">
        <f t="shared" si="126"/>
        <v>0</v>
      </c>
      <c r="S717" s="1115">
        <f t="shared" si="126"/>
        <v>0</v>
      </c>
      <c r="T717" s="1115">
        <f t="shared" si="126"/>
        <v>0</v>
      </c>
      <c r="U717" s="851">
        <f t="shared" si="127"/>
        <v>0</v>
      </c>
      <c r="V717" s="852">
        <f>IF(E717='A. Allgemeine Informationen'!$D$14,$K717-W717,HLOOKUP('A. Allgemeine Informationen'!$D$14-1,$X$5:$AD$2005,ROW(E717)-4,FALSE)-$W717)</f>
        <v>0</v>
      </c>
      <c r="W717" s="851">
        <f>HLOOKUP('A. Allgemeine Informationen'!$D$14,$X$5:$AD$2005,ROW(E717)-4,FALSE)</f>
        <v>0</v>
      </c>
      <c r="X717" s="851">
        <f t="shared" si="123"/>
        <v>0</v>
      </c>
      <c r="Y717" s="851">
        <f t="shared" si="120"/>
        <v>0</v>
      </c>
      <c r="Z717" s="851">
        <f t="shared" si="120"/>
        <v>0</v>
      </c>
      <c r="AA717" s="851">
        <f t="shared" si="120"/>
        <v>0</v>
      </c>
      <c r="AB717" s="851">
        <f t="shared" si="119"/>
        <v>0</v>
      </c>
      <c r="AC717" s="851">
        <f t="shared" si="119"/>
        <v>0</v>
      </c>
      <c r="AD717" s="853">
        <f t="shared" si="119"/>
        <v>0</v>
      </c>
    </row>
    <row r="718" spans="2:30" s="971" customFormat="1" ht="15" customHeight="1" x14ac:dyDescent="0.2">
      <c r="B718" s="840"/>
      <c r="C718" s="970" t="str">
        <f>IF(B718="","",VLOOKUP(B718,'E8. KKauf_Berechnung'!$B$11:$D$140,2,0))</f>
        <v/>
      </c>
      <c r="D718" s="841"/>
      <c r="E718" s="842"/>
      <c r="F718" s="836"/>
      <c r="G718" s="836"/>
      <c r="H718" s="836"/>
      <c r="I718" s="843">
        <f t="shared" si="124"/>
        <v>0</v>
      </c>
      <c r="J718" s="836"/>
      <c r="K718" s="843">
        <f t="shared" si="125"/>
        <v>0</v>
      </c>
      <c r="L718" s="849">
        <f>IFERROR(VLOOKUP($D718,Listen!$F$3:$H$39,2,0),0)</f>
        <v>0</v>
      </c>
      <c r="M718" s="849">
        <f>IFERROR(VLOOKUP($D718,Listen!$F$3:$H$39,3,0),0)</f>
        <v>0</v>
      </c>
      <c r="N718" s="1115">
        <f t="shared" si="122"/>
        <v>0</v>
      </c>
      <c r="O718" s="1115">
        <f t="shared" si="126"/>
        <v>0</v>
      </c>
      <c r="P718" s="1115">
        <f t="shared" si="126"/>
        <v>0</v>
      </c>
      <c r="Q718" s="1115">
        <f t="shared" si="126"/>
        <v>0</v>
      </c>
      <c r="R718" s="1115">
        <f t="shared" si="126"/>
        <v>0</v>
      </c>
      <c r="S718" s="1115">
        <f t="shared" si="126"/>
        <v>0</v>
      </c>
      <c r="T718" s="1115">
        <f t="shared" si="126"/>
        <v>0</v>
      </c>
      <c r="U718" s="851">
        <f t="shared" si="127"/>
        <v>0</v>
      </c>
      <c r="V718" s="852">
        <f>IF(E718='A. Allgemeine Informationen'!$D$14,$K718-W718,HLOOKUP('A. Allgemeine Informationen'!$D$14-1,$X$5:$AD$2005,ROW(E718)-4,FALSE)-$W718)</f>
        <v>0</v>
      </c>
      <c r="W718" s="851">
        <f>HLOOKUP('A. Allgemeine Informationen'!$D$14,$X$5:$AD$2005,ROW(E718)-4,FALSE)</f>
        <v>0</v>
      </c>
      <c r="X718" s="851">
        <f t="shared" si="123"/>
        <v>0</v>
      </c>
      <c r="Y718" s="851">
        <f t="shared" si="120"/>
        <v>0</v>
      </c>
      <c r="Z718" s="851">
        <f t="shared" si="120"/>
        <v>0</v>
      </c>
      <c r="AA718" s="851">
        <f t="shared" si="120"/>
        <v>0</v>
      </c>
      <c r="AB718" s="851">
        <f t="shared" si="119"/>
        <v>0</v>
      </c>
      <c r="AC718" s="851">
        <f t="shared" si="119"/>
        <v>0</v>
      </c>
      <c r="AD718" s="853">
        <f t="shared" si="119"/>
        <v>0</v>
      </c>
    </row>
    <row r="719" spans="2:30" s="971" customFormat="1" ht="15" customHeight="1" x14ac:dyDescent="0.2">
      <c r="B719" s="840"/>
      <c r="C719" s="970" t="str">
        <f>IF(B719="","",VLOOKUP(B719,'E8. KKauf_Berechnung'!$B$11:$D$140,2,0))</f>
        <v/>
      </c>
      <c r="D719" s="841"/>
      <c r="E719" s="842"/>
      <c r="F719" s="836"/>
      <c r="G719" s="836"/>
      <c r="H719" s="836"/>
      <c r="I719" s="843">
        <f t="shared" si="124"/>
        <v>0</v>
      </c>
      <c r="J719" s="836"/>
      <c r="K719" s="843">
        <f t="shared" si="125"/>
        <v>0</v>
      </c>
      <c r="L719" s="849">
        <f>IFERROR(VLOOKUP($D719,Listen!$F$3:$H$39,2,0),0)</f>
        <v>0</v>
      </c>
      <c r="M719" s="849">
        <f>IFERROR(VLOOKUP($D719,Listen!$F$3:$H$39,3,0),0)</f>
        <v>0</v>
      </c>
      <c r="N719" s="1115">
        <f t="shared" si="122"/>
        <v>0</v>
      </c>
      <c r="O719" s="1115">
        <f t="shared" si="126"/>
        <v>0</v>
      </c>
      <c r="P719" s="1115">
        <f t="shared" si="126"/>
        <v>0</v>
      </c>
      <c r="Q719" s="1115">
        <f t="shared" si="126"/>
        <v>0</v>
      </c>
      <c r="R719" s="1115">
        <f t="shared" si="126"/>
        <v>0</v>
      </c>
      <c r="S719" s="1115">
        <f t="shared" si="126"/>
        <v>0</v>
      </c>
      <c r="T719" s="1115">
        <f t="shared" si="126"/>
        <v>0</v>
      </c>
      <c r="U719" s="851">
        <f t="shared" si="127"/>
        <v>0</v>
      </c>
      <c r="V719" s="852">
        <f>IF(E719='A. Allgemeine Informationen'!$D$14,$K719-W719,HLOOKUP('A. Allgemeine Informationen'!$D$14-1,$X$5:$AD$2005,ROW(E719)-4,FALSE)-$W719)</f>
        <v>0</v>
      </c>
      <c r="W719" s="851">
        <f>HLOOKUP('A. Allgemeine Informationen'!$D$14,$X$5:$AD$2005,ROW(E719)-4,FALSE)</f>
        <v>0</v>
      </c>
      <c r="X719" s="851">
        <f t="shared" si="123"/>
        <v>0</v>
      </c>
      <c r="Y719" s="851">
        <f t="shared" si="120"/>
        <v>0</v>
      </c>
      <c r="Z719" s="851">
        <f t="shared" si="120"/>
        <v>0</v>
      </c>
      <c r="AA719" s="851">
        <f t="shared" si="120"/>
        <v>0</v>
      </c>
      <c r="AB719" s="851">
        <f t="shared" si="119"/>
        <v>0</v>
      </c>
      <c r="AC719" s="851">
        <f t="shared" si="119"/>
        <v>0</v>
      </c>
      <c r="AD719" s="853">
        <f t="shared" si="119"/>
        <v>0</v>
      </c>
    </row>
    <row r="720" spans="2:30" s="971" customFormat="1" ht="15" customHeight="1" x14ac:dyDescent="0.2">
      <c r="B720" s="840"/>
      <c r="C720" s="970" t="str">
        <f>IF(B720="","",VLOOKUP(B720,'E8. KKauf_Berechnung'!$B$11:$D$140,2,0))</f>
        <v/>
      </c>
      <c r="D720" s="841"/>
      <c r="E720" s="842"/>
      <c r="F720" s="836"/>
      <c r="G720" s="836"/>
      <c r="H720" s="836"/>
      <c r="I720" s="843">
        <f t="shared" si="124"/>
        <v>0</v>
      </c>
      <c r="J720" s="836"/>
      <c r="K720" s="843">
        <f t="shared" si="125"/>
        <v>0</v>
      </c>
      <c r="L720" s="849">
        <f>IFERROR(VLOOKUP($D720,Listen!$F$3:$H$39,2,0),0)</f>
        <v>0</v>
      </c>
      <c r="M720" s="849">
        <f>IFERROR(VLOOKUP($D720,Listen!$F$3:$H$39,3,0),0)</f>
        <v>0</v>
      </c>
      <c r="N720" s="1115">
        <f t="shared" si="122"/>
        <v>0</v>
      </c>
      <c r="O720" s="1115">
        <f t="shared" si="126"/>
        <v>0</v>
      </c>
      <c r="P720" s="1115">
        <f t="shared" si="126"/>
        <v>0</v>
      </c>
      <c r="Q720" s="1115">
        <f t="shared" si="126"/>
        <v>0</v>
      </c>
      <c r="R720" s="1115">
        <f t="shared" si="126"/>
        <v>0</v>
      </c>
      <c r="S720" s="1115">
        <f t="shared" si="126"/>
        <v>0</v>
      </c>
      <c r="T720" s="1115">
        <f t="shared" si="126"/>
        <v>0</v>
      </c>
      <c r="U720" s="851">
        <f t="shared" si="127"/>
        <v>0</v>
      </c>
      <c r="V720" s="852">
        <f>IF(E720='A. Allgemeine Informationen'!$D$14,$K720-W720,HLOOKUP('A. Allgemeine Informationen'!$D$14-1,$X$5:$AD$2005,ROW(E720)-4,FALSE)-$W720)</f>
        <v>0</v>
      </c>
      <c r="W720" s="851">
        <f>HLOOKUP('A. Allgemeine Informationen'!$D$14,$X$5:$AD$2005,ROW(E720)-4,FALSE)</f>
        <v>0</v>
      </c>
      <c r="X720" s="851">
        <f t="shared" si="123"/>
        <v>0</v>
      </c>
      <c r="Y720" s="851">
        <f t="shared" si="120"/>
        <v>0</v>
      </c>
      <c r="Z720" s="851">
        <f t="shared" si="120"/>
        <v>0</v>
      </c>
      <c r="AA720" s="851">
        <f t="shared" si="120"/>
        <v>0</v>
      </c>
      <c r="AB720" s="851">
        <f t="shared" si="119"/>
        <v>0</v>
      </c>
      <c r="AC720" s="851">
        <f t="shared" si="119"/>
        <v>0</v>
      </c>
      <c r="AD720" s="853">
        <f t="shared" si="119"/>
        <v>0</v>
      </c>
    </row>
    <row r="721" spans="2:30" s="971" customFormat="1" ht="15" customHeight="1" x14ac:dyDescent="0.2">
      <c r="B721" s="840"/>
      <c r="C721" s="970" t="str">
        <f>IF(B721="","",VLOOKUP(B721,'E8. KKauf_Berechnung'!$B$11:$D$140,2,0))</f>
        <v/>
      </c>
      <c r="D721" s="841"/>
      <c r="E721" s="842"/>
      <c r="F721" s="836"/>
      <c r="G721" s="836"/>
      <c r="H721" s="836"/>
      <c r="I721" s="843">
        <f t="shared" si="124"/>
        <v>0</v>
      </c>
      <c r="J721" s="836"/>
      <c r="K721" s="843">
        <f t="shared" si="125"/>
        <v>0</v>
      </c>
      <c r="L721" s="849">
        <f>IFERROR(VLOOKUP($D721,Listen!$F$3:$H$39,2,0),0)</f>
        <v>0</v>
      </c>
      <c r="M721" s="849">
        <f>IFERROR(VLOOKUP($D721,Listen!$F$3:$H$39,3,0),0)</f>
        <v>0</v>
      </c>
      <c r="N721" s="1115">
        <f t="shared" si="122"/>
        <v>0</v>
      </c>
      <c r="O721" s="1115">
        <f t="shared" si="126"/>
        <v>0</v>
      </c>
      <c r="P721" s="1115">
        <f t="shared" si="126"/>
        <v>0</v>
      </c>
      <c r="Q721" s="1115">
        <f t="shared" si="126"/>
        <v>0</v>
      </c>
      <c r="R721" s="1115">
        <f t="shared" si="126"/>
        <v>0</v>
      </c>
      <c r="S721" s="1115">
        <f t="shared" si="126"/>
        <v>0</v>
      </c>
      <c r="T721" s="1115">
        <f t="shared" si="126"/>
        <v>0</v>
      </c>
      <c r="U721" s="851">
        <f t="shared" si="127"/>
        <v>0</v>
      </c>
      <c r="V721" s="852">
        <f>IF(E721='A. Allgemeine Informationen'!$D$14,$K721-W721,HLOOKUP('A. Allgemeine Informationen'!$D$14-1,$X$5:$AD$2005,ROW(E721)-4,FALSE)-$W721)</f>
        <v>0</v>
      </c>
      <c r="W721" s="851">
        <f>HLOOKUP('A. Allgemeine Informationen'!$D$14,$X$5:$AD$2005,ROW(E721)-4,FALSE)</f>
        <v>0</v>
      </c>
      <c r="X721" s="851">
        <f t="shared" si="123"/>
        <v>0</v>
      </c>
      <c r="Y721" s="851">
        <f t="shared" si="120"/>
        <v>0</v>
      </c>
      <c r="Z721" s="851">
        <f t="shared" si="120"/>
        <v>0</v>
      </c>
      <c r="AA721" s="851">
        <f t="shared" si="120"/>
        <v>0</v>
      </c>
      <c r="AB721" s="851">
        <f t="shared" si="119"/>
        <v>0</v>
      </c>
      <c r="AC721" s="851">
        <f t="shared" si="119"/>
        <v>0</v>
      </c>
      <c r="AD721" s="853">
        <f t="shared" si="119"/>
        <v>0</v>
      </c>
    </row>
    <row r="722" spans="2:30" s="971" customFormat="1" ht="15" customHeight="1" x14ac:dyDescent="0.2">
      <c r="B722" s="840"/>
      <c r="C722" s="970" t="str">
        <f>IF(B722="","",VLOOKUP(B722,'E8. KKauf_Berechnung'!$B$11:$D$140,2,0))</f>
        <v/>
      </c>
      <c r="D722" s="841"/>
      <c r="E722" s="842"/>
      <c r="F722" s="836"/>
      <c r="G722" s="836"/>
      <c r="H722" s="836"/>
      <c r="I722" s="843">
        <f t="shared" si="124"/>
        <v>0</v>
      </c>
      <c r="J722" s="836"/>
      <c r="K722" s="843">
        <f t="shared" si="125"/>
        <v>0</v>
      </c>
      <c r="L722" s="849">
        <f>IFERROR(VLOOKUP($D722,Listen!$F$3:$H$39,2,0),0)</f>
        <v>0</v>
      </c>
      <c r="M722" s="849">
        <f>IFERROR(VLOOKUP($D722,Listen!$F$3:$H$39,3,0),0)</f>
        <v>0</v>
      </c>
      <c r="N722" s="1115">
        <f t="shared" si="122"/>
        <v>0</v>
      </c>
      <c r="O722" s="1115">
        <f t="shared" si="126"/>
        <v>0</v>
      </c>
      <c r="P722" s="1115">
        <f t="shared" si="126"/>
        <v>0</v>
      </c>
      <c r="Q722" s="1115">
        <f t="shared" si="126"/>
        <v>0</v>
      </c>
      <c r="R722" s="1115">
        <f t="shared" si="126"/>
        <v>0</v>
      </c>
      <c r="S722" s="1115">
        <f t="shared" si="126"/>
        <v>0</v>
      </c>
      <c r="T722" s="1115">
        <f t="shared" si="126"/>
        <v>0</v>
      </c>
      <c r="U722" s="851">
        <f t="shared" si="127"/>
        <v>0</v>
      </c>
      <c r="V722" s="852">
        <f>IF(E722='A. Allgemeine Informationen'!$D$14,$K722-W722,HLOOKUP('A. Allgemeine Informationen'!$D$14-1,$X$5:$AD$2005,ROW(E722)-4,FALSE)-$W722)</f>
        <v>0</v>
      </c>
      <c r="W722" s="851">
        <f>HLOOKUP('A. Allgemeine Informationen'!$D$14,$X$5:$AD$2005,ROW(E722)-4,FALSE)</f>
        <v>0</v>
      </c>
      <c r="X722" s="851">
        <f t="shared" si="123"/>
        <v>0</v>
      </c>
      <c r="Y722" s="851">
        <f t="shared" si="120"/>
        <v>0</v>
      </c>
      <c r="Z722" s="851">
        <f t="shared" si="120"/>
        <v>0</v>
      </c>
      <c r="AA722" s="851">
        <f t="shared" si="120"/>
        <v>0</v>
      </c>
      <c r="AB722" s="851">
        <f t="shared" si="119"/>
        <v>0</v>
      </c>
      <c r="AC722" s="851">
        <f t="shared" si="119"/>
        <v>0</v>
      </c>
      <c r="AD722" s="853">
        <f t="shared" si="119"/>
        <v>0</v>
      </c>
    </row>
    <row r="723" spans="2:30" s="971" customFormat="1" ht="15" customHeight="1" x14ac:dyDescent="0.2">
      <c r="B723" s="840"/>
      <c r="C723" s="970" t="str">
        <f>IF(B723="","",VLOOKUP(B723,'E8. KKauf_Berechnung'!$B$11:$D$140,2,0))</f>
        <v/>
      </c>
      <c r="D723" s="841"/>
      <c r="E723" s="842"/>
      <c r="F723" s="836"/>
      <c r="G723" s="836"/>
      <c r="H723" s="836"/>
      <c r="I723" s="843">
        <f t="shared" si="124"/>
        <v>0</v>
      </c>
      <c r="J723" s="836"/>
      <c r="K723" s="843">
        <f t="shared" si="125"/>
        <v>0</v>
      </c>
      <c r="L723" s="849">
        <f>IFERROR(VLOOKUP($D723,Listen!$F$3:$H$39,2,0),0)</f>
        <v>0</v>
      </c>
      <c r="M723" s="849">
        <f>IFERROR(VLOOKUP($D723,Listen!$F$3:$H$39,3,0),0)</f>
        <v>0</v>
      </c>
      <c r="N723" s="1115">
        <f t="shared" si="122"/>
        <v>0</v>
      </c>
      <c r="O723" s="1115">
        <f t="shared" si="126"/>
        <v>0</v>
      </c>
      <c r="P723" s="1115">
        <f t="shared" si="126"/>
        <v>0</v>
      </c>
      <c r="Q723" s="1115">
        <f t="shared" si="126"/>
        <v>0</v>
      </c>
      <c r="R723" s="1115">
        <f t="shared" si="126"/>
        <v>0</v>
      </c>
      <c r="S723" s="1115">
        <f t="shared" si="126"/>
        <v>0</v>
      </c>
      <c r="T723" s="1115">
        <f t="shared" si="126"/>
        <v>0</v>
      </c>
      <c r="U723" s="851">
        <f t="shared" si="127"/>
        <v>0</v>
      </c>
      <c r="V723" s="852">
        <f>IF(E723='A. Allgemeine Informationen'!$D$14,$K723-W723,HLOOKUP('A. Allgemeine Informationen'!$D$14-1,$X$5:$AD$2005,ROW(E723)-4,FALSE)-$W723)</f>
        <v>0</v>
      </c>
      <c r="W723" s="851">
        <f>HLOOKUP('A. Allgemeine Informationen'!$D$14,$X$5:$AD$2005,ROW(E723)-4,FALSE)</f>
        <v>0</v>
      </c>
      <c r="X723" s="851">
        <f t="shared" si="123"/>
        <v>0</v>
      </c>
      <c r="Y723" s="851">
        <f t="shared" si="120"/>
        <v>0</v>
      </c>
      <c r="Z723" s="851">
        <f t="shared" si="120"/>
        <v>0</v>
      </c>
      <c r="AA723" s="851">
        <f t="shared" si="120"/>
        <v>0</v>
      </c>
      <c r="AB723" s="851">
        <f t="shared" si="119"/>
        <v>0</v>
      </c>
      <c r="AC723" s="851">
        <f t="shared" si="119"/>
        <v>0</v>
      </c>
      <c r="AD723" s="853">
        <f t="shared" si="119"/>
        <v>0</v>
      </c>
    </row>
    <row r="724" spans="2:30" s="971" customFormat="1" ht="15" customHeight="1" x14ac:dyDescent="0.2">
      <c r="B724" s="840"/>
      <c r="C724" s="970" t="str">
        <f>IF(B724="","",VLOOKUP(B724,'E8. KKauf_Berechnung'!$B$11:$D$140,2,0))</f>
        <v/>
      </c>
      <c r="D724" s="841"/>
      <c r="E724" s="842"/>
      <c r="F724" s="836"/>
      <c r="G724" s="836"/>
      <c r="H724" s="836"/>
      <c r="I724" s="843">
        <f t="shared" si="124"/>
        <v>0</v>
      </c>
      <c r="J724" s="836"/>
      <c r="K724" s="843">
        <f t="shared" si="125"/>
        <v>0</v>
      </c>
      <c r="L724" s="849">
        <f>IFERROR(VLOOKUP($D724,Listen!$F$3:$H$39,2,0),0)</f>
        <v>0</v>
      </c>
      <c r="M724" s="849">
        <f>IFERROR(VLOOKUP($D724,Listen!$F$3:$H$39,3,0),0)</f>
        <v>0</v>
      </c>
      <c r="N724" s="1115">
        <f t="shared" si="122"/>
        <v>0</v>
      </c>
      <c r="O724" s="1115">
        <f t="shared" si="126"/>
        <v>0</v>
      </c>
      <c r="P724" s="1115">
        <f t="shared" si="126"/>
        <v>0</v>
      </c>
      <c r="Q724" s="1115">
        <f t="shared" si="126"/>
        <v>0</v>
      </c>
      <c r="R724" s="1115">
        <f t="shared" si="126"/>
        <v>0</v>
      </c>
      <c r="S724" s="1115">
        <f t="shared" si="126"/>
        <v>0</v>
      </c>
      <c r="T724" s="1115">
        <f t="shared" si="126"/>
        <v>0</v>
      </c>
      <c r="U724" s="851">
        <f t="shared" si="127"/>
        <v>0</v>
      </c>
      <c r="V724" s="852">
        <f>IF(E724='A. Allgemeine Informationen'!$D$14,$K724-W724,HLOOKUP('A. Allgemeine Informationen'!$D$14-1,$X$5:$AD$2005,ROW(E724)-4,FALSE)-$W724)</f>
        <v>0</v>
      </c>
      <c r="W724" s="851">
        <f>HLOOKUP('A. Allgemeine Informationen'!$D$14,$X$5:$AD$2005,ROW(E724)-4,FALSE)</f>
        <v>0</v>
      </c>
      <c r="X724" s="851">
        <f t="shared" si="123"/>
        <v>0</v>
      </c>
      <c r="Y724" s="851">
        <f t="shared" si="120"/>
        <v>0</v>
      </c>
      <c r="Z724" s="851">
        <f t="shared" si="120"/>
        <v>0</v>
      </c>
      <c r="AA724" s="851">
        <f t="shared" si="120"/>
        <v>0</v>
      </c>
      <c r="AB724" s="851">
        <f t="shared" si="119"/>
        <v>0</v>
      </c>
      <c r="AC724" s="851">
        <f t="shared" si="119"/>
        <v>0</v>
      </c>
      <c r="AD724" s="853">
        <f t="shared" si="119"/>
        <v>0</v>
      </c>
    </row>
    <row r="725" spans="2:30" s="971" customFormat="1" ht="15" customHeight="1" x14ac:dyDescent="0.2">
      <c r="B725" s="840"/>
      <c r="C725" s="970" t="str">
        <f>IF(B725="","",VLOOKUP(B725,'E8. KKauf_Berechnung'!$B$11:$D$140,2,0))</f>
        <v/>
      </c>
      <c r="D725" s="841"/>
      <c r="E725" s="842"/>
      <c r="F725" s="836"/>
      <c r="G725" s="836"/>
      <c r="H725" s="836"/>
      <c r="I725" s="843">
        <f t="shared" si="124"/>
        <v>0</v>
      </c>
      <c r="J725" s="836"/>
      <c r="K725" s="843">
        <f t="shared" si="125"/>
        <v>0</v>
      </c>
      <c r="L725" s="849">
        <f>IFERROR(VLOOKUP($D725,Listen!$F$3:$H$39,2,0),0)</f>
        <v>0</v>
      </c>
      <c r="M725" s="849">
        <f>IFERROR(VLOOKUP($D725,Listen!$F$3:$H$39,3,0),0)</f>
        <v>0</v>
      </c>
      <c r="N725" s="1115">
        <f t="shared" si="122"/>
        <v>0</v>
      </c>
      <c r="O725" s="1115">
        <f t="shared" si="126"/>
        <v>0</v>
      </c>
      <c r="P725" s="1115">
        <f t="shared" si="126"/>
        <v>0</v>
      </c>
      <c r="Q725" s="1115">
        <f t="shared" si="126"/>
        <v>0</v>
      </c>
      <c r="R725" s="1115">
        <f t="shared" si="126"/>
        <v>0</v>
      </c>
      <c r="S725" s="1115">
        <f t="shared" si="126"/>
        <v>0</v>
      </c>
      <c r="T725" s="1115">
        <f t="shared" si="126"/>
        <v>0</v>
      </c>
      <c r="U725" s="851">
        <f t="shared" si="127"/>
        <v>0</v>
      </c>
      <c r="V725" s="852">
        <f>IF(E725='A. Allgemeine Informationen'!$D$14,$K725-W725,HLOOKUP('A. Allgemeine Informationen'!$D$14-1,$X$5:$AD$2005,ROW(E725)-4,FALSE)-$W725)</f>
        <v>0</v>
      </c>
      <c r="W725" s="851">
        <f>HLOOKUP('A. Allgemeine Informationen'!$D$14,$X$5:$AD$2005,ROW(E725)-4,FALSE)</f>
        <v>0</v>
      </c>
      <c r="X725" s="851">
        <f t="shared" si="123"/>
        <v>0</v>
      </c>
      <c r="Y725" s="851">
        <f t="shared" si="120"/>
        <v>0</v>
      </c>
      <c r="Z725" s="851">
        <f t="shared" si="120"/>
        <v>0</v>
      </c>
      <c r="AA725" s="851">
        <f t="shared" si="120"/>
        <v>0</v>
      </c>
      <c r="AB725" s="851">
        <f t="shared" si="119"/>
        <v>0</v>
      </c>
      <c r="AC725" s="851">
        <f t="shared" si="119"/>
        <v>0</v>
      </c>
      <c r="AD725" s="853">
        <f t="shared" si="119"/>
        <v>0</v>
      </c>
    </row>
    <row r="726" spans="2:30" s="971" customFormat="1" ht="15" customHeight="1" x14ac:dyDescent="0.2">
      <c r="B726" s="840"/>
      <c r="C726" s="970" t="str">
        <f>IF(B726="","",VLOOKUP(B726,'E8. KKauf_Berechnung'!$B$11:$D$140,2,0))</f>
        <v/>
      </c>
      <c r="D726" s="841"/>
      <c r="E726" s="842"/>
      <c r="F726" s="836"/>
      <c r="G726" s="836"/>
      <c r="H726" s="836"/>
      <c r="I726" s="843">
        <f t="shared" si="124"/>
        <v>0</v>
      </c>
      <c r="J726" s="836"/>
      <c r="K726" s="843">
        <f t="shared" si="125"/>
        <v>0</v>
      </c>
      <c r="L726" s="849">
        <f>IFERROR(VLOOKUP($D726,Listen!$F$3:$H$39,2,0),0)</f>
        <v>0</v>
      </c>
      <c r="M726" s="849">
        <f>IFERROR(VLOOKUP($D726,Listen!$F$3:$H$39,3,0),0)</f>
        <v>0</v>
      </c>
      <c r="N726" s="1115">
        <f t="shared" si="122"/>
        <v>0</v>
      </c>
      <c r="O726" s="1115">
        <f t="shared" si="126"/>
        <v>0</v>
      </c>
      <c r="P726" s="1115">
        <f t="shared" si="126"/>
        <v>0</v>
      </c>
      <c r="Q726" s="1115">
        <f t="shared" si="126"/>
        <v>0</v>
      </c>
      <c r="R726" s="1115">
        <f t="shared" si="126"/>
        <v>0</v>
      </c>
      <c r="S726" s="1115">
        <f t="shared" si="126"/>
        <v>0</v>
      </c>
      <c r="T726" s="1115">
        <f t="shared" si="126"/>
        <v>0</v>
      </c>
      <c r="U726" s="851">
        <f t="shared" si="127"/>
        <v>0</v>
      </c>
      <c r="V726" s="852">
        <f>IF(E726='A. Allgemeine Informationen'!$D$14,$K726-W726,HLOOKUP('A. Allgemeine Informationen'!$D$14-1,$X$5:$AD$2005,ROW(E726)-4,FALSE)-$W726)</f>
        <v>0</v>
      </c>
      <c r="W726" s="851">
        <f>HLOOKUP('A. Allgemeine Informationen'!$D$14,$X$5:$AD$2005,ROW(E726)-4,FALSE)</f>
        <v>0</v>
      </c>
      <c r="X726" s="851">
        <f t="shared" si="123"/>
        <v>0</v>
      </c>
      <c r="Y726" s="851">
        <f t="shared" si="120"/>
        <v>0</v>
      </c>
      <c r="Z726" s="851">
        <f t="shared" si="120"/>
        <v>0</v>
      </c>
      <c r="AA726" s="851">
        <f t="shared" si="120"/>
        <v>0</v>
      </c>
      <c r="AB726" s="851">
        <f t="shared" si="119"/>
        <v>0</v>
      </c>
      <c r="AC726" s="851">
        <f t="shared" si="119"/>
        <v>0</v>
      </c>
      <c r="AD726" s="853">
        <f t="shared" si="119"/>
        <v>0</v>
      </c>
    </row>
    <row r="727" spans="2:30" s="971" customFormat="1" ht="15" customHeight="1" x14ac:dyDescent="0.2">
      <c r="B727" s="840"/>
      <c r="C727" s="970" t="str">
        <f>IF(B727="","",VLOOKUP(B727,'E8. KKauf_Berechnung'!$B$11:$D$140,2,0))</f>
        <v/>
      </c>
      <c r="D727" s="841"/>
      <c r="E727" s="842"/>
      <c r="F727" s="836"/>
      <c r="G727" s="836"/>
      <c r="H727" s="836"/>
      <c r="I727" s="843">
        <f t="shared" si="124"/>
        <v>0</v>
      </c>
      <c r="J727" s="836"/>
      <c r="K727" s="843">
        <f t="shared" si="125"/>
        <v>0</v>
      </c>
      <c r="L727" s="849">
        <f>IFERROR(VLOOKUP($D727,Listen!$F$3:$H$39,2,0),0)</f>
        <v>0</v>
      </c>
      <c r="M727" s="849">
        <f>IFERROR(VLOOKUP($D727,Listen!$F$3:$H$39,3,0),0)</f>
        <v>0</v>
      </c>
      <c r="N727" s="1115">
        <f t="shared" si="122"/>
        <v>0</v>
      </c>
      <c r="O727" s="1115">
        <f t="shared" ref="O727:T742" si="128">N727</f>
        <v>0</v>
      </c>
      <c r="P727" s="1115">
        <f t="shared" si="128"/>
        <v>0</v>
      </c>
      <c r="Q727" s="1115">
        <f t="shared" si="128"/>
        <v>0</v>
      </c>
      <c r="R727" s="1115">
        <f t="shared" si="128"/>
        <v>0</v>
      </c>
      <c r="S727" s="1115">
        <f t="shared" si="128"/>
        <v>0</v>
      </c>
      <c r="T727" s="1115">
        <f t="shared" si="128"/>
        <v>0</v>
      </c>
      <c r="U727" s="851">
        <f t="shared" si="127"/>
        <v>0</v>
      </c>
      <c r="V727" s="852">
        <f>IF(E727='A. Allgemeine Informationen'!$D$14,$K727-W727,HLOOKUP('A. Allgemeine Informationen'!$D$14-1,$X$5:$AD$2005,ROW(E727)-4,FALSE)-$W727)</f>
        <v>0</v>
      </c>
      <c r="W727" s="851">
        <f>HLOOKUP('A. Allgemeine Informationen'!$D$14,$X$5:$AD$2005,ROW(E727)-4,FALSE)</f>
        <v>0</v>
      </c>
      <c r="X727" s="851">
        <f t="shared" si="123"/>
        <v>0</v>
      </c>
      <c r="Y727" s="851">
        <f t="shared" si="120"/>
        <v>0</v>
      </c>
      <c r="Z727" s="851">
        <f t="shared" si="120"/>
        <v>0</v>
      </c>
      <c r="AA727" s="851">
        <f t="shared" si="120"/>
        <v>0</v>
      </c>
      <c r="AB727" s="851">
        <f t="shared" si="119"/>
        <v>0</v>
      </c>
      <c r="AC727" s="851">
        <f t="shared" si="119"/>
        <v>0</v>
      </c>
      <c r="AD727" s="853">
        <f t="shared" si="119"/>
        <v>0</v>
      </c>
    </row>
    <row r="728" spans="2:30" s="971" customFormat="1" ht="15" customHeight="1" x14ac:dyDescent="0.2">
      <c r="B728" s="840"/>
      <c r="C728" s="970" t="str">
        <f>IF(B728="","",VLOOKUP(B728,'E8. KKauf_Berechnung'!$B$11:$D$140,2,0))</f>
        <v/>
      </c>
      <c r="D728" s="841"/>
      <c r="E728" s="842"/>
      <c r="F728" s="836"/>
      <c r="G728" s="836"/>
      <c r="H728" s="836"/>
      <c r="I728" s="843">
        <f t="shared" si="124"/>
        <v>0</v>
      </c>
      <c r="J728" s="836"/>
      <c r="K728" s="843">
        <f t="shared" si="125"/>
        <v>0</v>
      </c>
      <c r="L728" s="849">
        <f>IFERROR(VLOOKUP($D728,Listen!$F$3:$H$39,2,0),0)</f>
        <v>0</v>
      </c>
      <c r="M728" s="849">
        <f>IFERROR(VLOOKUP($D728,Listen!$F$3:$H$39,3,0),0)</f>
        <v>0</v>
      </c>
      <c r="N728" s="1115">
        <f t="shared" si="122"/>
        <v>0</v>
      </c>
      <c r="O728" s="1115">
        <f t="shared" si="128"/>
        <v>0</v>
      </c>
      <c r="P728" s="1115">
        <f t="shared" si="128"/>
        <v>0</v>
      </c>
      <c r="Q728" s="1115">
        <f t="shared" si="128"/>
        <v>0</v>
      </c>
      <c r="R728" s="1115">
        <f t="shared" si="128"/>
        <v>0</v>
      </c>
      <c r="S728" s="1115">
        <f t="shared" si="128"/>
        <v>0</v>
      </c>
      <c r="T728" s="1115">
        <f t="shared" si="128"/>
        <v>0</v>
      </c>
      <c r="U728" s="851">
        <f t="shared" si="127"/>
        <v>0</v>
      </c>
      <c r="V728" s="852">
        <f>IF(E728='A. Allgemeine Informationen'!$D$14,$K728-W728,HLOOKUP('A. Allgemeine Informationen'!$D$14-1,$X$5:$AD$2005,ROW(E728)-4,FALSE)-$W728)</f>
        <v>0</v>
      </c>
      <c r="W728" s="851">
        <f>HLOOKUP('A. Allgemeine Informationen'!$D$14,$X$5:$AD$2005,ROW(E728)-4,FALSE)</f>
        <v>0</v>
      </c>
      <c r="X728" s="851">
        <f t="shared" si="123"/>
        <v>0</v>
      </c>
      <c r="Y728" s="851">
        <f t="shared" si="120"/>
        <v>0</v>
      </c>
      <c r="Z728" s="851">
        <f t="shared" si="120"/>
        <v>0</v>
      </c>
      <c r="AA728" s="851">
        <f t="shared" si="120"/>
        <v>0</v>
      </c>
      <c r="AB728" s="851">
        <f t="shared" si="119"/>
        <v>0</v>
      </c>
      <c r="AC728" s="851">
        <f t="shared" si="119"/>
        <v>0</v>
      </c>
      <c r="AD728" s="853">
        <f t="shared" si="119"/>
        <v>0</v>
      </c>
    </row>
    <row r="729" spans="2:30" s="971" customFormat="1" ht="15" customHeight="1" x14ac:dyDescent="0.2">
      <c r="B729" s="840"/>
      <c r="C729" s="970" t="str">
        <f>IF(B729="","",VLOOKUP(B729,'E8. KKauf_Berechnung'!$B$11:$D$140,2,0))</f>
        <v/>
      </c>
      <c r="D729" s="841"/>
      <c r="E729" s="842"/>
      <c r="F729" s="836"/>
      <c r="G729" s="836"/>
      <c r="H729" s="836"/>
      <c r="I729" s="843">
        <f t="shared" si="124"/>
        <v>0</v>
      </c>
      <c r="J729" s="836"/>
      <c r="K729" s="843">
        <f t="shared" si="125"/>
        <v>0</v>
      </c>
      <c r="L729" s="849">
        <f>IFERROR(VLOOKUP($D729,Listen!$F$3:$H$39,2,0),0)</f>
        <v>0</v>
      </c>
      <c r="M729" s="849">
        <f>IFERROR(VLOOKUP($D729,Listen!$F$3:$H$39,3,0),0)</f>
        <v>0</v>
      </c>
      <c r="N729" s="1115">
        <f t="shared" si="122"/>
        <v>0</v>
      </c>
      <c r="O729" s="1115">
        <f t="shared" si="128"/>
        <v>0</v>
      </c>
      <c r="P729" s="1115">
        <f t="shared" si="128"/>
        <v>0</v>
      </c>
      <c r="Q729" s="1115">
        <f t="shared" si="128"/>
        <v>0</v>
      </c>
      <c r="R729" s="1115">
        <f t="shared" si="128"/>
        <v>0</v>
      </c>
      <c r="S729" s="1115">
        <f t="shared" si="128"/>
        <v>0</v>
      </c>
      <c r="T729" s="1115">
        <f t="shared" si="128"/>
        <v>0</v>
      </c>
      <c r="U729" s="851">
        <f t="shared" si="127"/>
        <v>0</v>
      </c>
      <c r="V729" s="852">
        <f>IF(E729='A. Allgemeine Informationen'!$D$14,$K729-W729,HLOOKUP('A. Allgemeine Informationen'!$D$14-1,$X$5:$AD$2005,ROW(E729)-4,FALSE)-$W729)</f>
        <v>0</v>
      </c>
      <c r="W729" s="851">
        <f>HLOOKUP('A. Allgemeine Informationen'!$D$14,$X$5:$AD$2005,ROW(E729)-4,FALSE)</f>
        <v>0</v>
      </c>
      <c r="X729" s="851">
        <f t="shared" si="123"/>
        <v>0</v>
      </c>
      <c r="Y729" s="851">
        <f t="shared" si="120"/>
        <v>0</v>
      </c>
      <c r="Z729" s="851">
        <f t="shared" si="120"/>
        <v>0</v>
      </c>
      <c r="AA729" s="851">
        <f t="shared" si="120"/>
        <v>0</v>
      </c>
      <c r="AB729" s="851">
        <f t="shared" si="119"/>
        <v>0</v>
      </c>
      <c r="AC729" s="851">
        <f t="shared" si="119"/>
        <v>0</v>
      </c>
      <c r="AD729" s="853">
        <f t="shared" si="119"/>
        <v>0</v>
      </c>
    </row>
    <row r="730" spans="2:30" s="971" customFormat="1" ht="15" customHeight="1" x14ac:dyDescent="0.2">
      <c r="B730" s="840"/>
      <c r="C730" s="970" t="str">
        <f>IF(B730="","",VLOOKUP(B730,'E8. KKauf_Berechnung'!$B$11:$D$140,2,0))</f>
        <v/>
      </c>
      <c r="D730" s="841"/>
      <c r="E730" s="842"/>
      <c r="F730" s="836"/>
      <c r="G730" s="836"/>
      <c r="H730" s="836"/>
      <c r="I730" s="843">
        <f t="shared" si="124"/>
        <v>0</v>
      </c>
      <c r="J730" s="836"/>
      <c r="K730" s="843">
        <f t="shared" si="125"/>
        <v>0</v>
      </c>
      <c r="L730" s="849">
        <f>IFERROR(VLOOKUP($D730,Listen!$F$3:$H$39,2,0),0)</f>
        <v>0</v>
      </c>
      <c r="M730" s="849">
        <f>IFERROR(VLOOKUP($D730,Listen!$F$3:$H$39,3,0),0)</f>
        <v>0</v>
      </c>
      <c r="N730" s="1115">
        <f t="shared" si="122"/>
        <v>0</v>
      </c>
      <c r="O730" s="1115">
        <f t="shared" si="128"/>
        <v>0</v>
      </c>
      <c r="P730" s="1115">
        <f t="shared" si="128"/>
        <v>0</v>
      </c>
      <c r="Q730" s="1115">
        <f t="shared" si="128"/>
        <v>0</v>
      </c>
      <c r="R730" s="1115">
        <f t="shared" si="128"/>
        <v>0</v>
      </c>
      <c r="S730" s="1115">
        <f t="shared" si="128"/>
        <v>0</v>
      </c>
      <c r="T730" s="1115">
        <f t="shared" si="128"/>
        <v>0</v>
      </c>
      <c r="U730" s="851">
        <f t="shared" si="127"/>
        <v>0</v>
      </c>
      <c r="V730" s="852">
        <f>IF(E730='A. Allgemeine Informationen'!$D$14,$K730-W730,HLOOKUP('A. Allgemeine Informationen'!$D$14-1,$X$5:$AD$2005,ROW(E730)-4,FALSE)-$W730)</f>
        <v>0</v>
      </c>
      <c r="W730" s="851">
        <f>HLOOKUP('A. Allgemeine Informationen'!$D$14,$X$5:$AD$2005,ROW(E730)-4,FALSE)</f>
        <v>0</v>
      </c>
      <c r="X730" s="851">
        <f t="shared" si="123"/>
        <v>0</v>
      </c>
      <c r="Y730" s="851">
        <f t="shared" si="120"/>
        <v>0</v>
      </c>
      <c r="Z730" s="851">
        <f t="shared" si="120"/>
        <v>0</v>
      </c>
      <c r="AA730" s="851">
        <f t="shared" si="120"/>
        <v>0</v>
      </c>
      <c r="AB730" s="851">
        <f t="shared" si="119"/>
        <v>0</v>
      </c>
      <c r="AC730" s="851">
        <f t="shared" si="119"/>
        <v>0</v>
      </c>
      <c r="AD730" s="853">
        <f t="shared" si="119"/>
        <v>0</v>
      </c>
    </row>
    <row r="731" spans="2:30" s="971" customFormat="1" ht="15" customHeight="1" x14ac:dyDescent="0.2">
      <c r="B731" s="840"/>
      <c r="C731" s="970" t="str">
        <f>IF(B731="","",VLOOKUP(B731,'E8. KKauf_Berechnung'!$B$11:$D$140,2,0))</f>
        <v/>
      </c>
      <c r="D731" s="841"/>
      <c r="E731" s="842"/>
      <c r="F731" s="836"/>
      <c r="G731" s="836"/>
      <c r="H731" s="836"/>
      <c r="I731" s="843">
        <f t="shared" si="124"/>
        <v>0</v>
      </c>
      <c r="J731" s="836"/>
      <c r="K731" s="843">
        <f t="shared" si="125"/>
        <v>0</v>
      </c>
      <c r="L731" s="849">
        <f>IFERROR(VLOOKUP($D731,Listen!$F$3:$H$39,2,0),0)</f>
        <v>0</v>
      </c>
      <c r="M731" s="849">
        <f>IFERROR(VLOOKUP($D731,Listen!$F$3:$H$39,3,0),0)</f>
        <v>0</v>
      </c>
      <c r="N731" s="1115">
        <f t="shared" si="122"/>
        <v>0</v>
      </c>
      <c r="O731" s="1115">
        <f t="shared" si="128"/>
        <v>0</v>
      </c>
      <c r="P731" s="1115">
        <f t="shared" si="128"/>
        <v>0</v>
      </c>
      <c r="Q731" s="1115">
        <f t="shared" si="128"/>
        <v>0</v>
      </c>
      <c r="R731" s="1115">
        <f t="shared" si="128"/>
        <v>0</v>
      </c>
      <c r="S731" s="1115">
        <f t="shared" si="128"/>
        <v>0</v>
      </c>
      <c r="T731" s="1115">
        <f t="shared" si="128"/>
        <v>0</v>
      </c>
      <c r="U731" s="851">
        <f t="shared" si="127"/>
        <v>0</v>
      </c>
      <c r="V731" s="852">
        <f>IF(E731='A. Allgemeine Informationen'!$D$14,$K731-W731,HLOOKUP('A. Allgemeine Informationen'!$D$14-1,$X$5:$AD$2005,ROW(E731)-4,FALSE)-$W731)</f>
        <v>0</v>
      </c>
      <c r="W731" s="851">
        <f>HLOOKUP('A. Allgemeine Informationen'!$D$14,$X$5:$AD$2005,ROW(E731)-4,FALSE)</f>
        <v>0</v>
      </c>
      <c r="X731" s="851">
        <f t="shared" si="123"/>
        <v>0</v>
      </c>
      <c r="Y731" s="851">
        <f t="shared" si="120"/>
        <v>0</v>
      </c>
      <c r="Z731" s="851">
        <f t="shared" si="120"/>
        <v>0</v>
      </c>
      <c r="AA731" s="851">
        <f t="shared" si="120"/>
        <v>0</v>
      </c>
      <c r="AB731" s="851">
        <f t="shared" si="119"/>
        <v>0</v>
      </c>
      <c r="AC731" s="851">
        <f t="shared" si="119"/>
        <v>0</v>
      </c>
      <c r="AD731" s="853">
        <f t="shared" si="119"/>
        <v>0</v>
      </c>
    </row>
    <row r="732" spans="2:30" s="971" customFormat="1" ht="15" customHeight="1" x14ac:dyDescent="0.2">
      <c r="B732" s="840"/>
      <c r="C732" s="970" t="str">
        <f>IF(B732="","",VLOOKUP(B732,'E8. KKauf_Berechnung'!$B$11:$D$140,2,0))</f>
        <v/>
      </c>
      <c r="D732" s="841"/>
      <c r="E732" s="842"/>
      <c r="F732" s="836"/>
      <c r="G732" s="836"/>
      <c r="H732" s="836"/>
      <c r="I732" s="843">
        <f t="shared" si="124"/>
        <v>0</v>
      </c>
      <c r="J732" s="836"/>
      <c r="K732" s="843">
        <f t="shared" si="125"/>
        <v>0</v>
      </c>
      <c r="L732" s="849">
        <f>IFERROR(VLOOKUP($D732,Listen!$F$3:$H$39,2,0),0)</f>
        <v>0</v>
      </c>
      <c r="M732" s="849">
        <f>IFERROR(VLOOKUP($D732,Listen!$F$3:$H$39,3,0),0)</f>
        <v>0</v>
      </c>
      <c r="N732" s="1115">
        <f t="shared" si="122"/>
        <v>0</v>
      </c>
      <c r="O732" s="1115">
        <f t="shared" si="128"/>
        <v>0</v>
      </c>
      <c r="P732" s="1115">
        <f t="shared" si="128"/>
        <v>0</v>
      </c>
      <c r="Q732" s="1115">
        <f t="shared" si="128"/>
        <v>0</v>
      </c>
      <c r="R732" s="1115">
        <f t="shared" si="128"/>
        <v>0</v>
      </c>
      <c r="S732" s="1115">
        <f t="shared" si="128"/>
        <v>0</v>
      </c>
      <c r="T732" s="1115">
        <f t="shared" si="128"/>
        <v>0</v>
      </c>
      <c r="U732" s="851">
        <f t="shared" si="127"/>
        <v>0</v>
      </c>
      <c r="V732" s="852">
        <f>IF(E732='A. Allgemeine Informationen'!$D$14,$K732-W732,HLOOKUP('A. Allgemeine Informationen'!$D$14-1,$X$5:$AD$2005,ROW(E732)-4,FALSE)-$W732)</f>
        <v>0</v>
      </c>
      <c r="W732" s="851">
        <f>HLOOKUP('A. Allgemeine Informationen'!$D$14,$X$5:$AD$2005,ROW(E732)-4,FALSE)</f>
        <v>0</v>
      </c>
      <c r="X732" s="851">
        <f t="shared" si="123"/>
        <v>0</v>
      </c>
      <c r="Y732" s="851">
        <f t="shared" si="120"/>
        <v>0</v>
      </c>
      <c r="Z732" s="851">
        <f t="shared" si="120"/>
        <v>0</v>
      </c>
      <c r="AA732" s="851">
        <f t="shared" si="120"/>
        <v>0</v>
      </c>
      <c r="AB732" s="851">
        <f t="shared" si="119"/>
        <v>0</v>
      </c>
      <c r="AC732" s="851">
        <f t="shared" si="119"/>
        <v>0</v>
      </c>
      <c r="AD732" s="853">
        <f t="shared" si="119"/>
        <v>0</v>
      </c>
    </row>
    <row r="733" spans="2:30" s="971" customFormat="1" ht="15" customHeight="1" x14ac:dyDescent="0.2">
      <c r="B733" s="840"/>
      <c r="C733" s="970" t="str">
        <f>IF(B733="","",VLOOKUP(B733,'E8. KKauf_Berechnung'!$B$11:$D$140,2,0))</f>
        <v/>
      </c>
      <c r="D733" s="841"/>
      <c r="E733" s="842"/>
      <c r="F733" s="836"/>
      <c r="G733" s="836"/>
      <c r="H733" s="836"/>
      <c r="I733" s="843">
        <f t="shared" si="124"/>
        <v>0</v>
      </c>
      <c r="J733" s="836"/>
      <c r="K733" s="843">
        <f t="shared" si="125"/>
        <v>0</v>
      </c>
      <c r="L733" s="849">
        <f>IFERROR(VLOOKUP($D733,Listen!$F$3:$H$39,2,0),0)</f>
        <v>0</v>
      </c>
      <c r="M733" s="849">
        <f>IFERROR(VLOOKUP($D733,Listen!$F$3:$H$39,3,0),0)</f>
        <v>0</v>
      </c>
      <c r="N733" s="1115">
        <f t="shared" si="122"/>
        <v>0</v>
      </c>
      <c r="O733" s="1115">
        <f t="shared" si="128"/>
        <v>0</v>
      </c>
      <c r="P733" s="1115">
        <f t="shared" si="128"/>
        <v>0</v>
      </c>
      <c r="Q733" s="1115">
        <f t="shared" si="128"/>
        <v>0</v>
      </c>
      <c r="R733" s="1115">
        <f t="shared" si="128"/>
        <v>0</v>
      </c>
      <c r="S733" s="1115">
        <f t="shared" si="128"/>
        <v>0</v>
      </c>
      <c r="T733" s="1115">
        <f t="shared" si="128"/>
        <v>0</v>
      </c>
      <c r="U733" s="851">
        <f t="shared" si="127"/>
        <v>0</v>
      </c>
      <c r="V733" s="852">
        <f>IF(E733='A. Allgemeine Informationen'!$D$14,$K733-W733,HLOOKUP('A. Allgemeine Informationen'!$D$14-1,$X$5:$AD$2005,ROW(E733)-4,FALSE)-$W733)</f>
        <v>0</v>
      </c>
      <c r="W733" s="851">
        <f>HLOOKUP('A. Allgemeine Informationen'!$D$14,$X$5:$AD$2005,ROW(E733)-4,FALSE)</f>
        <v>0</v>
      </c>
      <c r="X733" s="851">
        <f t="shared" si="123"/>
        <v>0</v>
      </c>
      <c r="Y733" s="851">
        <f t="shared" si="120"/>
        <v>0</v>
      </c>
      <c r="Z733" s="851">
        <f t="shared" si="120"/>
        <v>0</v>
      </c>
      <c r="AA733" s="851">
        <f t="shared" si="120"/>
        <v>0</v>
      </c>
      <c r="AB733" s="851">
        <f t="shared" si="119"/>
        <v>0</v>
      </c>
      <c r="AC733" s="851">
        <f t="shared" si="119"/>
        <v>0</v>
      </c>
      <c r="AD733" s="853">
        <f t="shared" si="119"/>
        <v>0</v>
      </c>
    </row>
    <row r="734" spans="2:30" s="971" customFormat="1" ht="15" customHeight="1" x14ac:dyDescent="0.2">
      <c r="B734" s="840"/>
      <c r="C734" s="970" t="str">
        <f>IF(B734="","",VLOOKUP(B734,'E8. KKauf_Berechnung'!$B$11:$D$140,2,0))</f>
        <v/>
      </c>
      <c r="D734" s="841"/>
      <c r="E734" s="842"/>
      <c r="F734" s="836"/>
      <c r="G734" s="836"/>
      <c r="H734" s="836"/>
      <c r="I734" s="843">
        <f t="shared" si="124"/>
        <v>0</v>
      </c>
      <c r="J734" s="836"/>
      <c r="K734" s="843">
        <f t="shared" si="125"/>
        <v>0</v>
      </c>
      <c r="L734" s="849">
        <f>IFERROR(VLOOKUP($D734,Listen!$F$3:$H$39,2,0),0)</f>
        <v>0</v>
      </c>
      <c r="M734" s="849">
        <f>IFERROR(VLOOKUP($D734,Listen!$F$3:$H$39,3,0),0)</f>
        <v>0</v>
      </c>
      <c r="N734" s="1115">
        <f t="shared" si="122"/>
        <v>0</v>
      </c>
      <c r="O734" s="1115">
        <f t="shared" si="128"/>
        <v>0</v>
      </c>
      <c r="P734" s="1115">
        <f t="shared" si="128"/>
        <v>0</v>
      </c>
      <c r="Q734" s="1115">
        <f t="shared" si="128"/>
        <v>0</v>
      </c>
      <c r="R734" s="1115">
        <f t="shared" si="128"/>
        <v>0</v>
      </c>
      <c r="S734" s="1115">
        <f t="shared" si="128"/>
        <v>0</v>
      </c>
      <c r="T734" s="1115">
        <f t="shared" si="128"/>
        <v>0</v>
      </c>
      <c r="U734" s="851">
        <f t="shared" si="127"/>
        <v>0</v>
      </c>
      <c r="V734" s="852">
        <f>IF(E734='A. Allgemeine Informationen'!$D$14,$K734-W734,HLOOKUP('A. Allgemeine Informationen'!$D$14-1,$X$5:$AD$2005,ROW(E734)-4,FALSE)-$W734)</f>
        <v>0</v>
      </c>
      <c r="W734" s="851">
        <f>HLOOKUP('A. Allgemeine Informationen'!$D$14,$X$5:$AD$2005,ROW(E734)-4,FALSE)</f>
        <v>0</v>
      </c>
      <c r="X734" s="851">
        <f t="shared" si="123"/>
        <v>0</v>
      </c>
      <c r="Y734" s="851">
        <f t="shared" si="120"/>
        <v>0</v>
      </c>
      <c r="Z734" s="851">
        <f t="shared" si="120"/>
        <v>0</v>
      </c>
      <c r="AA734" s="851">
        <f t="shared" si="120"/>
        <v>0</v>
      </c>
      <c r="AB734" s="851">
        <f t="shared" si="119"/>
        <v>0</v>
      </c>
      <c r="AC734" s="851">
        <f t="shared" si="119"/>
        <v>0</v>
      </c>
      <c r="AD734" s="853">
        <f t="shared" si="119"/>
        <v>0</v>
      </c>
    </row>
    <row r="735" spans="2:30" s="971" customFormat="1" ht="15" customHeight="1" x14ac:dyDescent="0.2">
      <c r="B735" s="840"/>
      <c r="C735" s="970" t="str">
        <f>IF(B735="","",VLOOKUP(B735,'E8. KKauf_Berechnung'!$B$11:$D$140,2,0))</f>
        <v/>
      </c>
      <c r="D735" s="841"/>
      <c r="E735" s="842"/>
      <c r="F735" s="836"/>
      <c r="G735" s="836"/>
      <c r="H735" s="836"/>
      <c r="I735" s="843">
        <f t="shared" si="124"/>
        <v>0</v>
      </c>
      <c r="J735" s="836"/>
      <c r="K735" s="843">
        <f t="shared" si="125"/>
        <v>0</v>
      </c>
      <c r="L735" s="849">
        <f>IFERROR(VLOOKUP($D735,Listen!$F$3:$H$39,2,0),0)</f>
        <v>0</v>
      </c>
      <c r="M735" s="849">
        <f>IFERROR(VLOOKUP($D735,Listen!$F$3:$H$39,3,0),0)</f>
        <v>0</v>
      </c>
      <c r="N735" s="1115">
        <f t="shared" si="122"/>
        <v>0</v>
      </c>
      <c r="O735" s="1115">
        <f t="shared" si="128"/>
        <v>0</v>
      </c>
      <c r="P735" s="1115">
        <f t="shared" si="128"/>
        <v>0</v>
      </c>
      <c r="Q735" s="1115">
        <f t="shared" si="128"/>
        <v>0</v>
      </c>
      <c r="R735" s="1115">
        <f t="shared" si="128"/>
        <v>0</v>
      </c>
      <c r="S735" s="1115">
        <f t="shared" si="128"/>
        <v>0</v>
      </c>
      <c r="T735" s="1115">
        <f t="shared" si="128"/>
        <v>0</v>
      </c>
      <c r="U735" s="851">
        <f t="shared" si="127"/>
        <v>0</v>
      </c>
      <c r="V735" s="852">
        <f>IF(E735='A. Allgemeine Informationen'!$D$14,$K735-W735,HLOOKUP('A. Allgemeine Informationen'!$D$14-1,$X$5:$AD$2005,ROW(E735)-4,FALSE)-$W735)</f>
        <v>0</v>
      </c>
      <c r="W735" s="851">
        <f>HLOOKUP('A. Allgemeine Informationen'!$D$14,$X$5:$AD$2005,ROW(E735)-4,FALSE)</f>
        <v>0</v>
      </c>
      <c r="X735" s="851">
        <f t="shared" si="123"/>
        <v>0</v>
      </c>
      <c r="Y735" s="851">
        <f t="shared" si="120"/>
        <v>0</v>
      </c>
      <c r="Z735" s="851">
        <f t="shared" si="120"/>
        <v>0</v>
      </c>
      <c r="AA735" s="851">
        <f t="shared" si="120"/>
        <v>0</v>
      </c>
      <c r="AB735" s="851">
        <f t="shared" si="119"/>
        <v>0</v>
      </c>
      <c r="AC735" s="851">
        <f t="shared" si="119"/>
        <v>0</v>
      </c>
      <c r="AD735" s="853">
        <f t="shared" si="119"/>
        <v>0</v>
      </c>
    </row>
    <row r="736" spans="2:30" s="971" customFormat="1" ht="15" customHeight="1" x14ac:dyDescent="0.2">
      <c r="B736" s="840"/>
      <c r="C736" s="970" t="str">
        <f>IF(B736="","",VLOOKUP(B736,'E8. KKauf_Berechnung'!$B$11:$D$140,2,0))</f>
        <v/>
      </c>
      <c r="D736" s="841"/>
      <c r="E736" s="842"/>
      <c r="F736" s="836"/>
      <c r="G736" s="836"/>
      <c r="H736" s="836"/>
      <c r="I736" s="843">
        <f t="shared" si="124"/>
        <v>0</v>
      </c>
      <c r="J736" s="836"/>
      <c r="K736" s="843">
        <f t="shared" si="125"/>
        <v>0</v>
      </c>
      <c r="L736" s="849">
        <f>IFERROR(VLOOKUP($D736,Listen!$F$3:$H$39,2,0),0)</f>
        <v>0</v>
      </c>
      <c r="M736" s="849">
        <f>IFERROR(VLOOKUP($D736,Listen!$F$3:$H$39,3,0),0)</f>
        <v>0</v>
      </c>
      <c r="N736" s="1115">
        <f t="shared" si="122"/>
        <v>0</v>
      </c>
      <c r="O736" s="1115">
        <f t="shared" si="128"/>
        <v>0</v>
      </c>
      <c r="P736" s="1115">
        <f t="shared" si="128"/>
        <v>0</v>
      </c>
      <c r="Q736" s="1115">
        <f t="shared" si="128"/>
        <v>0</v>
      </c>
      <c r="R736" s="1115">
        <f t="shared" si="128"/>
        <v>0</v>
      </c>
      <c r="S736" s="1115">
        <f t="shared" si="128"/>
        <v>0</v>
      </c>
      <c r="T736" s="1115">
        <f t="shared" si="128"/>
        <v>0</v>
      </c>
      <c r="U736" s="851">
        <f t="shared" si="127"/>
        <v>0</v>
      </c>
      <c r="V736" s="852">
        <f>IF(E736='A. Allgemeine Informationen'!$D$14,$K736-W736,HLOOKUP('A. Allgemeine Informationen'!$D$14-1,$X$5:$AD$2005,ROW(E736)-4,FALSE)-$W736)</f>
        <v>0</v>
      </c>
      <c r="W736" s="851">
        <f>HLOOKUP('A. Allgemeine Informationen'!$D$14,$X$5:$AD$2005,ROW(E736)-4,FALSE)</f>
        <v>0</v>
      </c>
      <c r="X736" s="851">
        <f t="shared" si="123"/>
        <v>0</v>
      </c>
      <c r="Y736" s="851">
        <f t="shared" si="120"/>
        <v>0</v>
      </c>
      <c r="Z736" s="851">
        <f t="shared" si="120"/>
        <v>0</v>
      </c>
      <c r="AA736" s="851">
        <f t="shared" si="120"/>
        <v>0</v>
      </c>
      <c r="AB736" s="851">
        <f t="shared" si="119"/>
        <v>0</v>
      </c>
      <c r="AC736" s="851">
        <f t="shared" si="119"/>
        <v>0</v>
      </c>
      <c r="AD736" s="853">
        <f t="shared" si="119"/>
        <v>0</v>
      </c>
    </row>
    <row r="737" spans="2:30" s="971" customFormat="1" ht="15" customHeight="1" x14ac:dyDescent="0.2">
      <c r="B737" s="840"/>
      <c r="C737" s="970" t="str">
        <f>IF(B737="","",VLOOKUP(B737,'E8. KKauf_Berechnung'!$B$11:$D$140,2,0))</f>
        <v/>
      </c>
      <c r="D737" s="841"/>
      <c r="E737" s="842"/>
      <c r="F737" s="836"/>
      <c r="G737" s="836"/>
      <c r="H737" s="836"/>
      <c r="I737" s="843">
        <f t="shared" si="124"/>
        <v>0</v>
      </c>
      <c r="J737" s="836"/>
      <c r="K737" s="843">
        <f t="shared" si="125"/>
        <v>0</v>
      </c>
      <c r="L737" s="849">
        <f>IFERROR(VLOOKUP($D737,Listen!$F$3:$H$39,2,0),0)</f>
        <v>0</v>
      </c>
      <c r="M737" s="849">
        <f>IFERROR(VLOOKUP($D737,Listen!$F$3:$H$39,3,0),0)</f>
        <v>0</v>
      </c>
      <c r="N737" s="1115">
        <f t="shared" si="122"/>
        <v>0</v>
      </c>
      <c r="O737" s="1115">
        <f t="shared" si="128"/>
        <v>0</v>
      </c>
      <c r="P737" s="1115">
        <f t="shared" si="128"/>
        <v>0</v>
      </c>
      <c r="Q737" s="1115">
        <f t="shared" si="128"/>
        <v>0</v>
      </c>
      <c r="R737" s="1115">
        <f t="shared" si="128"/>
        <v>0</v>
      </c>
      <c r="S737" s="1115">
        <f t="shared" si="128"/>
        <v>0</v>
      </c>
      <c r="T737" s="1115">
        <f t="shared" si="128"/>
        <v>0</v>
      </c>
      <c r="U737" s="851">
        <f t="shared" si="127"/>
        <v>0</v>
      </c>
      <c r="V737" s="852">
        <f>IF(E737='A. Allgemeine Informationen'!$D$14,$K737-W737,HLOOKUP('A. Allgemeine Informationen'!$D$14-1,$X$5:$AD$2005,ROW(E737)-4,FALSE)-$W737)</f>
        <v>0</v>
      </c>
      <c r="W737" s="851">
        <f>HLOOKUP('A. Allgemeine Informationen'!$D$14,$X$5:$AD$2005,ROW(E737)-4,FALSE)</f>
        <v>0</v>
      </c>
      <c r="X737" s="851">
        <f t="shared" si="123"/>
        <v>0</v>
      </c>
      <c r="Y737" s="851">
        <f t="shared" si="120"/>
        <v>0</v>
      </c>
      <c r="Z737" s="851">
        <f t="shared" si="120"/>
        <v>0</v>
      </c>
      <c r="AA737" s="851">
        <f t="shared" si="120"/>
        <v>0</v>
      </c>
      <c r="AB737" s="851">
        <f t="shared" si="119"/>
        <v>0</v>
      </c>
      <c r="AC737" s="851">
        <f t="shared" si="119"/>
        <v>0</v>
      </c>
      <c r="AD737" s="853">
        <f t="shared" si="119"/>
        <v>0</v>
      </c>
    </row>
    <row r="738" spans="2:30" s="971" customFormat="1" ht="15" customHeight="1" x14ac:dyDescent="0.2">
      <c r="B738" s="840"/>
      <c r="C738" s="970" t="str">
        <f>IF(B738="","",VLOOKUP(B738,'E8. KKauf_Berechnung'!$B$11:$D$140,2,0))</f>
        <v/>
      </c>
      <c r="D738" s="841"/>
      <c r="E738" s="842"/>
      <c r="F738" s="836"/>
      <c r="G738" s="836"/>
      <c r="H738" s="836"/>
      <c r="I738" s="843">
        <f t="shared" si="124"/>
        <v>0</v>
      </c>
      <c r="J738" s="836"/>
      <c r="K738" s="843">
        <f t="shared" si="125"/>
        <v>0</v>
      </c>
      <c r="L738" s="849">
        <f>IFERROR(VLOOKUP($D738,Listen!$F$3:$H$39,2,0),0)</f>
        <v>0</v>
      </c>
      <c r="M738" s="849">
        <f>IFERROR(VLOOKUP($D738,Listen!$F$3:$H$39,3,0),0)</f>
        <v>0</v>
      </c>
      <c r="N738" s="1115">
        <f t="shared" si="122"/>
        <v>0</v>
      </c>
      <c r="O738" s="1115">
        <f t="shared" si="128"/>
        <v>0</v>
      </c>
      <c r="P738" s="1115">
        <f t="shared" si="128"/>
        <v>0</v>
      </c>
      <c r="Q738" s="1115">
        <f t="shared" si="128"/>
        <v>0</v>
      </c>
      <c r="R738" s="1115">
        <f t="shared" si="128"/>
        <v>0</v>
      </c>
      <c r="S738" s="1115">
        <f t="shared" si="128"/>
        <v>0</v>
      </c>
      <c r="T738" s="1115">
        <f t="shared" si="128"/>
        <v>0</v>
      </c>
      <c r="U738" s="851">
        <f t="shared" si="127"/>
        <v>0</v>
      </c>
      <c r="V738" s="852">
        <f>IF(E738='A. Allgemeine Informationen'!$D$14,$K738-W738,HLOOKUP('A. Allgemeine Informationen'!$D$14-1,$X$5:$AD$2005,ROW(E738)-4,FALSE)-$W738)</f>
        <v>0</v>
      </c>
      <c r="W738" s="851">
        <f>HLOOKUP('A. Allgemeine Informationen'!$D$14,$X$5:$AD$2005,ROW(E738)-4,FALSE)</f>
        <v>0</v>
      </c>
      <c r="X738" s="851">
        <f t="shared" si="123"/>
        <v>0</v>
      </c>
      <c r="Y738" s="851">
        <f t="shared" si="120"/>
        <v>0</v>
      </c>
      <c r="Z738" s="851">
        <f t="shared" si="120"/>
        <v>0</v>
      </c>
      <c r="AA738" s="851">
        <f t="shared" si="120"/>
        <v>0</v>
      </c>
      <c r="AB738" s="851">
        <f t="shared" si="119"/>
        <v>0</v>
      </c>
      <c r="AC738" s="851">
        <f t="shared" si="119"/>
        <v>0</v>
      </c>
      <c r="AD738" s="853">
        <f t="shared" si="119"/>
        <v>0</v>
      </c>
    </row>
    <row r="739" spans="2:30" s="971" customFormat="1" ht="15" customHeight="1" x14ac:dyDescent="0.2">
      <c r="B739" s="840"/>
      <c r="C739" s="970" t="str">
        <f>IF(B739="","",VLOOKUP(B739,'E8. KKauf_Berechnung'!$B$11:$D$140,2,0))</f>
        <v/>
      </c>
      <c r="D739" s="841"/>
      <c r="E739" s="842"/>
      <c r="F739" s="836"/>
      <c r="G739" s="836"/>
      <c r="H739" s="836"/>
      <c r="I739" s="843">
        <f t="shared" si="124"/>
        <v>0</v>
      </c>
      <c r="J739" s="836"/>
      <c r="K739" s="843">
        <f t="shared" si="125"/>
        <v>0</v>
      </c>
      <c r="L739" s="849">
        <f>IFERROR(VLOOKUP($D739,Listen!$F$3:$H$39,2,0),0)</f>
        <v>0</v>
      </c>
      <c r="M739" s="849">
        <f>IFERROR(VLOOKUP($D739,Listen!$F$3:$H$39,3,0),0)</f>
        <v>0</v>
      </c>
      <c r="N739" s="1115">
        <f t="shared" si="122"/>
        <v>0</v>
      </c>
      <c r="O739" s="1115">
        <f t="shared" si="128"/>
        <v>0</v>
      </c>
      <c r="P739" s="1115">
        <f t="shared" si="128"/>
        <v>0</v>
      </c>
      <c r="Q739" s="1115">
        <f t="shared" si="128"/>
        <v>0</v>
      </c>
      <c r="R739" s="1115">
        <f t="shared" si="128"/>
        <v>0</v>
      </c>
      <c r="S739" s="1115">
        <f t="shared" si="128"/>
        <v>0</v>
      </c>
      <c r="T739" s="1115">
        <f t="shared" si="128"/>
        <v>0</v>
      </c>
      <c r="U739" s="851">
        <f t="shared" si="127"/>
        <v>0</v>
      </c>
      <c r="V739" s="852">
        <f>IF(E739='A. Allgemeine Informationen'!$D$14,$K739-W739,HLOOKUP('A. Allgemeine Informationen'!$D$14-1,$X$5:$AD$2005,ROW(E739)-4,FALSE)-$W739)</f>
        <v>0</v>
      </c>
      <c r="W739" s="851">
        <f>HLOOKUP('A. Allgemeine Informationen'!$D$14,$X$5:$AD$2005,ROW(E739)-4,FALSE)</f>
        <v>0</v>
      </c>
      <c r="X739" s="851">
        <f t="shared" si="123"/>
        <v>0</v>
      </c>
      <c r="Y739" s="851">
        <f t="shared" si="120"/>
        <v>0</v>
      </c>
      <c r="Z739" s="851">
        <f t="shared" si="120"/>
        <v>0</v>
      </c>
      <c r="AA739" s="851">
        <f t="shared" si="120"/>
        <v>0</v>
      </c>
      <c r="AB739" s="851">
        <f t="shared" si="119"/>
        <v>0</v>
      </c>
      <c r="AC739" s="851">
        <f t="shared" si="119"/>
        <v>0</v>
      </c>
      <c r="AD739" s="853">
        <f t="shared" si="119"/>
        <v>0</v>
      </c>
    </row>
    <row r="740" spans="2:30" s="971" customFormat="1" ht="15" customHeight="1" x14ac:dyDescent="0.2">
      <c r="B740" s="840"/>
      <c r="C740" s="970" t="str">
        <f>IF(B740="","",VLOOKUP(B740,'E8. KKauf_Berechnung'!$B$11:$D$140,2,0))</f>
        <v/>
      </c>
      <c r="D740" s="841"/>
      <c r="E740" s="842"/>
      <c r="F740" s="836"/>
      <c r="G740" s="836"/>
      <c r="H740" s="836"/>
      <c r="I740" s="843">
        <f t="shared" si="124"/>
        <v>0</v>
      </c>
      <c r="J740" s="836"/>
      <c r="K740" s="843">
        <f t="shared" si="125"/>
        <v>0</v>
      </c>
      <c r="L740" s="849">
        <f>IFERROR(VLOOKUP($D740,Listen!$F$3:$H$39,2,0),0)</f>
        <v>0</v>
      </c>
      <c r="M740" s="849">
        <f>IFERROR(VLOOKUP($D740,Listen!$F$3:$H$39,3,0),0)</f>
        <v>0</v>
      </c>
      <c r="N740" s="1115">
        <f t="shared" si="122"/>
        <v>0</v>
      </c>
      <c r="O740" s="1115">
        <f t="shared" si="128"/>
        <v>0</v>
      </c>
      <c r="P740" s="1115">
        <f t="shared" si="128"/>
        <v>0</v>
      </c>
      <c r="Q740" s="1115">
        <f t="shared" si="128"/>
        <v>0</v>
      </c>
      <c r="R740" s="1115">
        <f t="shared" si="128"/>
        <v>0</v>
      </c>
      <c r="S740" s="1115">
        <f t="shared" si="128"/>
        <v>0</v>
      </c>
      <c r="T740" s="1115">
        <f t="shared" si="128"/>
        <v>0</v>
      </c>
      <c r="U740" s="851">
        <f t="shared" si="127"/>
        <v>0</v>
      </c>
      <c r="V740" s="852">
        <f>IF(E740='A. Allgemeine Informationen'!$D$14,$K740-W740,HLOOKUP('A. Allgemeine Informationen'!$D$14-1,$X$5:$AD$2005,ROW(E740)-4,FALSE)-$W740)</f>
        <v>0</v>
      </c>
      <c r="W740" s="851">
        <f>HLOOKUP('A. Allgemeine Informationen'!$D$14,$X$5:$AD$2005,ROW(E740)-4,FALSE)</f>
        <v>0</v>
      </c>
      <c r="X740" s="851">
        <f t="shared" si="123"/>
        <v>0</v>
      </c>
      <c r="Y740" s="851">
        <f t="shared" si="120"/>
        <v>0</v>
      </c>
      <c r="Z740" s="851">
        <f t="shared" si="120"/>
        <v>0</v>
      </c>
      <c r="AA740" s="851">
        <f t="shared" si="120"/>
        <v>0</v>
      </c>
      <c r="AB740" s="851">
        <f t="shared" si="119"/>
        <v>0</v>
      </c>
      <c r="AC740" s="851">
        <f t="shared" si="119"/>
        <v>0</v>
      </c>
      <c r="AD740" s="853">
        <f t="shared" si="119"/>
        <v>0</v>
      </c>
    </row>
    <row r="741" spans="2:30" s="971" customFormat="1" ht="15" customHeight="1" x14ac:dyDescent="0.2">
      <c r="B741" s="840"/>
      <c r="C741" s="970" t="str">
        <f>IF(B741="","",VLOOKUP(B741,'E8. KKauf_Berechnung'!$B$11:$D$140,2,0))</f>
        <v/>
      </c>
      <c r="D741" s="841"/>
      <c r="E741" s="842"/>
      <c r="F741" s="836"/>
      <c r="G741" s="836"/>
      <c r="H741" s="836"/>
      <c r="I741" s="843">
        <f t="shared" si="124"/>
        <v>0</v>
      </c>
      <c r="J741" s="836"/>
      <c r="K741" s="843">
        <f t="shared" si="125"/>
        <v>0</v>
      </c>
      <c r="L741" s="849">
        <f>IFERROR(VLOOKUP($D741,Listen!$F$3:$H$39,2,0),0)</f>
        <v>0</v>
      </c>
      <c r="M741" s="849">
        <f>IFERROR(VLOOKUP($D741,Listen!$F$3:$H$39,3,0),0)</f>
        <v>0</v>
      </c>
      <c r="N741" s="1115">
        <f t="shared" si="122"/>
        <v>0</v>
      </c>
      <c r="O741" s="1115">
        <f t="shared" si="128"/>
        <v>0</v>
      </c>
      <c r="P741" s="1115">
        <f t="shared" si="128"/>
        <v>0</v>
      </c>
      <c r="Q741" s="1115">
        <f t="shared" si="128"/>
        <v>0</v>
      </c>
      <c r="R741" s="1115">
        <f t="shared" si="128"/>
        <v>0</v>
      </c>
      <c r="S741" s="1115">
        <f t="shared" si="128"/>
        <v>0</v>
      </c>
      <c r="T741" s="1115">
        <f t="shared" si="128"/>
        <v>0</v>
      </c>
      <c r="U741" s="851">
        <f t="shared" si="127"/>
        <v>0</v>
      </c>
      <c r="V741" s="852">
        <f>IF(E741='A. Allgemeine Informationen'!$D$14,$K741-W741,HLOOKUP('A. Allgemeine Informationen'!$D$14-1,$X$5:$AD$2005,ROW(E741)-4,FALSE)-$W741)</f>
        <v>0</v>
      </c>
      <c r="W741" s="851">
        <f>HLOOKUP('A. Allgemeine Informationen'!$D$14,$X$5:$AD$2005,ROW(E741)-4,FALSE)</f>
        <v>0</v>
      </c>
      <c r="X741" s="851">
        <f t="shared" si="123"/>
        <v>0</v>
      </c>
      <c r="Y741" s="851">
        <f t="shared" si="120"/>
        <v>0</v>
      </c>
      <c r="Z741" s="851">
        <f t="shared" si="120"/>
        <v>0</v>
      </c>
      <c r="AA741" s="851">
        <f t="shared" si="120"/>
        <v>0</v>
      </c>
      <c r="AB741" s="851">
        <f t="shared" si="119"/>
        <v>0</v>
      </c>
      <c r="AC741" s="851">
        <f t="shared" si="119"/>
        <v>0</v>
      </c>
      <c r="AD741" s="853">
        <f t="shared" si="119"/>
        <v>0</v>
      </c>
    </row>
    <row r="742" spans="2:30" s="971" customFormat="1" ht="15" customHeight="1" x14ac:dyDescent="0.2">
      <c r="B742" s="840"/>
      <c r="C742" s="970" t="str">
        <f>IF(B742="","",VLOOKUP(B742,'E8. KKauf_Berechnung'!$B$11:$D$140,2,0))</f>
        <v/>
      </c>
      <c r="D742" s="841"/>
      <c r="E742" s="842"/>
      <c r="F742" s="836"/>
      <c r="G742" s="836"/>
      <c r="H742" s="836"/>
      <c r="I742" s="843">
        <f t="shared" si="124"/>
        <v>0</v>
      </c>
      <c r="J742" s="836"/>
      <c r="K742" s="843">
        <f t="shared" si="125"/>
        <v>0</v>
      </c>
      <c r="L742" s="849">
        <f>IFERROR(VLOOKUP($D742,Listen!$F$3:$H$39,2,0),0)</f>
        <v>0</v>
      </c>
      <c r="M742" s="849">
        <f>IFERROR(VLOOKUP($D742,Listen!$F$3:$H$39,3,0),0)</f>
        <v>0</v>
      </c>
      <c r="N742" s="1115">
        <f t="shared" si="122"/>
        <v>0</v>
      </c>
      <c r="O742" s="1115">
        <f t="shared" si="128"/>
        <v>0</v>
      </c>
      <c r="P742" s="1115">
        <f t="shared" si="128"/>
        <v>0</v>
      </c>
      <c r="Q742" s="1115">
        <f t="shared" si="128"/>
        <v>0</v>
      </c>
      <c r="R742" s="1115">
        <f t="shared" si="128"/>
        <v>0</v>
      </c>
      <c r="S742" s="1115">
        <f t="shared" si="128"/>
        <v>0</v>
      </c>
      <c r="T742" s="1115">
        <f t="shared" si="128"/>
        <v>0</v>
      </c>
      <c r="U742" s="851">
        <f t="shared" si="127"/>
        <v>0</v>
      </c>
      <c r="V742" s="852">
        <f>IF(E742='A. Allgemeine Informationen'!$D$14,$K742-W742,HLOOKUP('A. Allgemeine Informationen'!$D$14-1,$X$5:$AD$2005,ROW(E742)-4,FALSE)-$W742)</f>
        <v>0</v>
      </c>
      <c r="W742" s="851">
        <f>HLOOKUP('A. Allgemeine Informationen'!$D$14,$X$5:$AD$2005,ROW(E742)-4,FALSE)</f>
        <v>0</v>
      </c>
      <c r="X742" s="851">
        <f t="shared" si="123"/>
        <v>0</v>
      </c>
      <c r="Y742" s="851">
        <f t="shared" si="120"/>
        <v>0</v>
      </c>
      <c r="Z742" s="851">
        <f t="shared" si="120"/>
        <v>0</v>
      </c>
      <c r="AA742" s="851">
        <f t="shared" si="120"/>
        <v>0</v>
      </c>
      <c r="AB742" s="851">
        <f t="shared" si="119"/>
        <v>0</v>
      </c>
      <c r="AC742" s="851">
        <f t="shared" si="119"/>
        <v>0</v>
      </c>
      <c r="AD742" s="853">
        <f t="shared" si="119"/>
        <v>0</v>
      </c>
    </row>
    <row r="743" spans="2:30" s="971" customFormat="1" ht="15" customHeight="1" x14ac:dyDescent="0.2">
      <c r="B743" s="840"/>
      <c r="C743" s="970" t="str">
        <f>IF(B743="","",VLOOKUP(B743,'E8. KKauf_Berechnung'!$B$11:$D$140,2,0))</f>
        <v/>
      </c>
      <c r="D743" s="841"/>
      <c r="E743" s="842"/>
      <c r="F743" s="836"/>
      <c r="G743" s="836"/>
      <c r="H743" s="836"/>
      <c r="I743" s="843">
        <f t="shared" si="124"/>
        <v>0</v>
      </c>
      <c r="J743" s="836"/>
      <c r="K743" s="843">
        <f t="shared" si="125"/>
        <v>0</v>
      </c>
      <c r="L743" s="849">
        <f>IFERROR(VLOOKUP($D743,Listen!$F$3:$H$39,2,0),0)</f>
        <v>0</v>
      </c>
      <c r="M743" s="849">
        <f>IFERROR(VLOOKUP($D743,Listen!$F$3:$H$39,3,0),0)</f>
        <v>0</v>
      </c>
      <c r="N743" s="1115">
        <f t="shared" si="122"/>
        <v>0</v>
      </c>
      <c r="O743" s="1115">
        <f t="shared" ref="O743:T758" si="129">N743</f>
        <v>0</v>
      </c>
      <c r="P743" s="1115">
        <f t="shared" si="129"/>
        <v>0</v>
      </c>
      <c r="Q743" s="1115">
        <f t="shared" si="129"/>
        <v>0</v>
      </c>
      <c r="R743" s="1115">
        <f t="shared" si="129"/>
        <v>0</v>
      </c>
      <c r="S743" s="1115">
        <f t="shared" si="129"/>
        <v>0</v>
      </c>
      <c r="T743" s="1115">
        <f t="shared" si="129"/>
        <v>0</v>
      </c>
      <c r="U743" s="851">
        <f t="shared" si="127"/>
        <v>0</v>
      </c>
      <c r="V743" s="852">
        <f>IF(E743='A. Allgemeine Informationen'!$D$14,$K743-W743,HLOOKUP('A. Allgemeine Informationen'!$D$14-1,$X$5:$AD$2005,ROW(E743)-4,FALSE)-$W743)</f>
        <v>0</v>
      </c>
      <c r="W743" s="851">
        <f>HLOOKUP('A. Allgemeine Informationen'!$D$14,$X$5:$AD$2005,ROW(E743)-4,FALSE)</f>
        <v>0</v>
      </c>
      <c r="X743" s="851">
        <f t="shared" si="123"/>
        <v>0</v>
      </c>
      <c r="Y743" s="851">
        <f t="shared" si="120"/>
        <v>0</v>
      </c>
      <c r="Z743" s="851">
        <f t="shared" si="120"/>
        <v>0</v>
      </c>
      <c r="AA743" s="851">
        <f t="shared" si="120"/>
        <v>0</v>
      </c>
      <c r="AB743" s="851">
        <f t="shared" si="119"/>
        <v>0</v>
      </c>
      <c r="AC743" s="851">
        <f t="shared" si="119"/>
        <v>0</v>
      </c>
      <c r="AD743" s="853">
        <f t="shared" si="119"/>
        <v>0</v>
      </c>
    </row>
    <row r="744" spans="2:30" s="971" customFormat="1" ht="15" customHeight="1" x14ac:dyDescent="0.2">
      <c r="B744" s="840"/>
      <c r="C744" s="970" t="str">
        <f>IF(B744="","",VLOOKUP(B744,'E8. KKauf_Berechnung'!$B$11:$D$140,2,0))</f>
        <v/>
      </c>
      <c r="D744" s="841"/>
      <c r="E744" s="842"/>
      <c r="F744" s="836"/>
      <c r="G744" s="836"/>
      <c r="H744" s="836"/>
      <c r="I744" s="843">
        <f t="shared" si="124"/>
        <v>0</v>
      </c>
      <c r="J744" s="836"/>
      <c r="K744" s="843">
        <f t="shared" si="125"/>
        <v>0</v>
      </c>
      <c r="L744" s="849">
        <f>IFERROR(VLOOKUP($D744,Listen!$F$3:$H$39,2,0),0)</f>
        <v>0</v>
      </c>
      <c r="M744" s="849">
        <f>IFERROR(VLOOKUP($D744,Listen!$F$3:$H$39,3,0),0)</f>
        <v>0</v>
      </c>
      <c r="N744" s="1115">
        <f t="shared" si="122"/>
        <v>0</v>
      </c>
      <c r="O744" s="1115">
        <f t="shared" si="129"/>
        <v>0</v>
      </c>
      <c r="P744" s="1115">
        <f t="shared" si="129"/>
        <v>0</v>
      </c>
      <c r="Q744" s="1115">
        <f t="shared" si="129"/>
        <v>0</v>
      </c>
      <c r="R744" s="1115">
        <f t="shared" si="129"/>
        <v>0</v>
      </c>
      <c r="S744" s="1115">
        <f t="shared" si="129"/>
        <v>0</v>
      </c>
      <c r="T744" s="1115">
        <f t="shared" si="129"/>
        <v>0</v>
      </c>
      <c r="U744" s="851">
        <f t="shared" si="127"/>
        <v>0</v>
      </c>
      <c r="V744" s="852">
        <f>IF(E744='A. Allgemeine Informationen'!$D$14,$K744-W744,HLOOKUP('A. Allgemeine Informationen'!$D$14-1,$X$5:$AD$2005,ROW(E744)-4,FALSE)-$W744)</f>
        <v>0</v>
      </c>
      <c r="W744" s="851">
        <f>HLOOKUP('A. Allgemeine Informationen'!$D$14,$X$5:$AD$2005,ROW(E744)-4,FALSE)</f>
        <v>0</v>
      </c>
      <c r="X744" s="851">
        <f t="shared" si="123"/>
        <v>0</v>
      </c>
      <c r="Y744" s="851">
        <f t="shared" si="120"/>
        <v>0</v>
      </c>
      <c r="Z744" s="851">
        <f t="shared" si="120"/>
        <v>0</v>
      </c>
      <c r="AA744" s="851">
        <f t="shared" si="120"/>
        <v>0</v>
      </c>
      <c r="AB744" s="851">
        <f t="shared" si="119"/>
        <v>0</v>
      </c>
      <c r="AC744" s="851">
        <f t="shared" si="119"/>
        <v>0</v>
      </c>
      <c r="AD744" s="853">
        <f t="shared" si="119"/>
        <v>0</v>
      </c>
    </row>
    <row r="745" spans="2:30" s="971" customFormat="1" ht="15" customHeight="1" x14ac:dyDescent="0.2">
      <c r="B745" s="840"/>
      <c r="C745" s="970" t="str">
        <f>IF(B745="","",VLOOKUP(B745,'E8. KKauf_Berechnung'!$B$11:$D$140,2,0))</f>
        <v/>
      </c>
      <c r="D745" s="841"/>
      <c r="E745" s="842"/>
      <c r="F745" s="836"/>
      <c r="G745" s="836"/>
      <c r="H745" s="836"/>
      <c r="I745" s="843">
        <f t="shared" si="124"/>
        <v>0</v>
      </c>
      <c r="J745" s="836"/>
      <c r="K745" s="843">
        <f t="shared" si="125"/>
        <v>0</v>
      </c>
      <c r="L745" s="849">
        <f>IFERROR(VLOOKUP($D745,Listen!$F$3:$H$39,2,0),0)</f>
        <v>0</v>
      </c>
      <c r="M745" s="849">
        <f>IFERROR(VLOOKUP($D745,Listen!$F$3:$H$39,3,0),0)</f>
        <v>0</v>
      </c>
      <c r="N745" s="1115">
        <f t="shared" si="122"/>
        <v>0</v>
      </c>
      <c r="O745" s="1115">
        <f t="shared" si="129"/>
        <v>0</v>
      </c>
      <c r="P745" s="1115">
        <f t="shared" si="129"/>
        <v>0</v>
      </c>
      <c r="Q745" s="1115">
        <f t="shared" si="129"/>
        <v>0</v>
      </c>
      <c r="R745" s="1115">
        <f t="shared" si="129"/>
        <v>0</v>
      </c>
      <c r="S745" s="1115">
        <f t="shared" si="129"/>
        <v>0</v>
      </c>
      <c r="T745" s="1115">
        <f t="shared" si="129"/>
        <v>0</v>
      </c>
      <c r="U745" s="851">
        <f t="shared" si="127"/>
        <v>0</v>
      </c>
      <c r="V745" s="852">
        <f>IF(E745='A. Allgemeine Informationen'!$D$14,$K745-W745,HLOOKUP('A. Allgemeine Informationen'!$D$14-1,$X$5:$AD$2005,ROW(E745)-4,FALSE)-$W745)</f>
        <v>0</v>
      </c>
      <c r="W745" s="851">
        <f>HLOOKUP('A. Allgemeine Informationen'!$D$14,$X$5:$AD$2005,ROW(E745)-4,FALSE)</f>
        <v>0</v>
      </c>
      <c r="X745" s="851">
        <f t="shared" si="123"/>
        <v>0</v>
      </c>
      <c r="Y745" s="851">
        <f t="shared" si="120"/>
        <v>0</v>
      </c>
      <c r="Z745" s="851">
        <f t="shared" si="120"/>
        <v>0</v>
      </c>
      <c r="AA745" s="851">
        <f t="shared" si="120"/>
        <v>0</v>
      </c>
      <c r="AB745" s="851">
        <f t="shared" si="119"/>
        <v>0</v>
      </c>
      <c r="AC745" s="851">
        <f t="shared" si="119"/>
        <v>0</v>
      </c>
      <c r="AD745" s="853">
        <f t="shared" si="119"/>
        <v>0</v>
      </c>
    </row>
    <row r="746" spans="2:30" s="971" customFormat="1" ht="15" customHeight="1" x14ac:dyDescent="0.2">
      <c r="B746" s="840"/>
      <c r="C746" s="970" t="str">
        <f>IF(B746="","",VLOOKUP(B746,'E8. KKauf_Berechnung'!$B$11:$D$140,2,0))</f>
        <v/>
      </c>
      <c r="D746" s="841"/>
      <c r="E746" s="842"/>
      <c r="F746" s="836"/>
      <c r="G746" s="836"/>
      <c r="H746" s="836"/>
      <c r="I746" s="843">
        <f t="shared" si="124"/>
        <v>0</v>
      </c>
      <c r="J746" s="836"/>
      <c r="K746" s="843">
        <f t="shared" si="125"/>
        <v>0</v>
      </c>
      <c r="L746" s="849">
        <f>IFERROR(VLOOKUP($D746,Listen!$F$3:$H$39,2,0),0)</f>
        <v>0</v>
      </c>
      <c r="M746" s="849">
        <f>IFERROR(VLOOKUP($D746,Listen!$F$3:$H$39,3,0),0)</f>
        <v>0</v>
      </c>
      <c r="N746" s="1115">
        <f t="shared" si="122"/>
        <v>0</v>
      </c>
      <c r="O746" s="1115">
        <f t="shared" si="129"/>
        <v>0</v>
      </c>
      <c r="P746" s="1115">
        <f t="shared" si="129"/>
        <v>0</v>
      </c>
      <c r="Q746" s="1115">
        <f t="shared" si="129"/>
        <v>0</v>
      </c>
      <c r="R746" s="1115">
        <f t="shared" si="129"/>
        <v>0</v>
      </c>
      <c r="S746" s="1115">
        <f t="shared" si="129"/>
        <v>0</v>
      </c>
      <c r="T746" s="1115">
        <f t="shared" si="129"/>
        <v>0</v>
      </c>
      <c r="U746" s="851">
        <f t="shared" si="127"/>
        <v>0</v>
      </c>
      <c r="V746" s="852">
        <f>IF(E746='A. Allgemeine Informationen'!$D$14,$K746-W746,HLOOKUP('A. Allgemeine Informationen'!$D$14-1,$X$5:$AD$2005,ROW(E746)-4,FALSE)-$W746)</f>
        <v>0</v>
      </c>
      <c r="W746" s="851">
        <f>HLOOKUP('A. Allgemeine Informationen'!$D$14,$X$5:$AD$2005,ROW(E746)-4,FALSE)</f>
        <v>0</v>
      </c>
      <c r="X746" s="851">
        <f t="shared" si="123"/>
        <v>0</v>
      </c>
      <c r="Y746" s="851">
        <f t="shared" si="120"/>
        <v>0</v>
      </c>
      <c r="Z746" s="851">
        <f t="shared" si="120"/>
        <v>0</v>
      </c>
      <c r="AA746" s="851">
        <f t="shared" si="120"/>
        <v>0</v>
      </c>
      <c r="AB746" s="851">
        <f t="shared" si="119"/>
        <v>0</v>
      </c>
      <c r="AC746" s="851">
        <f t="shared" si="119"/>
        <v>0</v>
      </c>
      <c r="AD746" s="853">
        <f t="shared" si="119"/>
        <v>0</v>
      </c>
    </row>
    <row r="747" spans="2:30" s="971" customFormat="1" ht="15" customHeight="1" x14ac:dyDescent="0.2">
      <c r="B747" s="840"/>
      <c r="C747" s="970" t="str">
        <f>IF(B747="","",VLOOKUP(B747,'E8. KKauf_Berechnung'!$B$11:$D$140,2,0))</f>
        <v/>
      </c>
      <c r="D747" s="841"/>
      <c r="E747" s="842"/>
      <c r="F747" s="836"/>
      <c r="G747" s="836"/>
      <c r="H747" s="836"/>
      <c r="I747" s="843">
        <f t="shared" si="124"/>
        <v>0</v>
      </c>
      <c r="J747" s="836"/>
      <c r="K747" s="843">
        <f t="shared" si="125"/>
        <v>0</v>
      </c>
      <c r="L747" s="849">
        <f>IFERROR(VLOOKUP($D747,Listen!$F$3:$H$39,2,0),0)</f>
        <v>0</v>
      </c>
      <c r="M747" s="849">
        <f>IFERROR(VLOOKUP($D747,Listen!$F$3:$H$39,3,0),0)</f>
        <v>0</v>
      </c>
      <c r="N747" s="1115">
        <f t="shared" si="122"/>
        <v>0</v>
      </c>
      <c r="O747" s="1115">
        <f t="shared" si="129"/>
        <v>0</v>
      </c>
      <c r="P747" s="1115">
        <f t="shared" si="129"/>
        <v>0</v>
      </c>
      <c r="Q747" s="1115">
        <f t="shared" si="129"/>
        <v>0</v>
      </c>
      <c r="R747" s="1115">
        <f t="shared" si="129"/>
        <v>0</v>
      </c>
      <c r="S747" s="1115">
        <f t="shared" si="129"/>
        <v>0</v>
      </c>
      <c r="T747" s="1115">
        <f t="shared" si="129"/>
        <v>0</v>
      </c>
      <c r="U747" s="851">
        <f t="shared" si="127"/>
        <v>0</v>
      </c>
      <c r="V747" s="852">
        <f>IF(E747='A. Allgemeine Informationen'!$D$14,$K747-W747,HLOOKUP('A. Allgemeine Informationen'!$D$14-1,$X$5:$AD$2005,ROW(E747)-4,FALSE)-$W747)</f>
        <v>0</v>
      </c>
      <c r="W747" s="851">
        <f>HLOOKUP('A. Allgemeine Informationen'!$D$14,$X$5:$AD$2005,ROW(E747)-4,FALSE)</f>
        <v>0</v>
      </c>
      <c r="X747" s="851">
        <f t="shared" si="123"/>
        <v>0</v>
      </c>
      <c r="Y747" s="851">
        <f t="shared" si="120"/>
        <v>0</v>
      </c>
      <c r="Z747" s="851">
        <f t="shared" si="120"/>
        <v>0</v>
      </c>
      <c r="AA747" s="851">
        <f t="shared" si="120"/>
        <v>0</v>
      </c>
      <c r="AB747" s="851">
        <f t="shared" si="119"/>
        <v>0</v>
      </c>
      <c r="AC747" s="851">
        <f t="shared" si="119"/>
        <v>0</v>
      </c>
      <c r="AD747" s="853">
        <f t="shared" si="119"/>
        <v>0</v>
      </c>
    </row>
    <row r="748" spans="2:30" s="971" customFormat="1" ht="15" customHeight="1" x14ac:dyDescent="0.2">
      <c r="B748" s="840"/>
      <c r="C748" s="970" t="str">
        <f>IF(B748="","",VLOOKUP(B748,'E8. KKauf_Berechnung'!$B$11:$D$140,2,0))</f>
        <v/>
      </c>
      <c r="D748" s="841"/>
      <c r="E748" s="842"/>
      <c r="F748" s="836"/>
      <c r="G748" s="836"/>
      <c r="H748" s="836"/>
      <c r="I748" s="843">
        <f t="shared" si="124"/>
        <v>0</v>
      </c>
      <c r="J748" s="836"/>
      <c r="K748" s="843">
        <f t="shared" si="125"/>
        <v>0</v>
      </c>
      <c r="L748" s="849">
        <f>IFERROR(VLOOKUP($D748,Listen!$F$3:$H$39,2,0),0)</f>
        <v>0</v>
      </c>
      <c r="M748" s="849">
        <f>IFERROR(VLOOKUP($D748,Listen!$F$3:$H$39,3,0),0)</f>
        <v>0</v>
      </c>
      <c r="N748" s="1115">
        <f t="shared" si="122"/>
        <v>0</v>
      </c>
      <c r="O748" s="1115">
        <f t="shared" si="129"/>
        <v>0</v>
      </c>
      <c r="P748" s="1115">
        <f t="shared" si="129"/>
        <v>0</v>
      </c>
      <c r="Q748" s="1115">
        <f t="shared" si="129"/>
        <v>0</v>
      </c>
      <c r="R748" s="1115">
        <f t="shared" si="129"/>
        <v>0</v>
      </c>
      <c r="S748" s="1115">
        <f t="shared" si="129"/>
        <v>0</v>
      </c>
      <c r="T748" s="1115">
        <f t="shared" si="129"/>
        <v>0</v>
      </c>
      <c r="U748" s="851">
        <f t="shared" si="127"/>
        <v>0</v>
      </c>
      <c r="V748" s="852">
        <f>IF(E748='A. Allgemeine Informationen'!$D$14,$K748-W748,HLOOKUP('A. Allgemeine Informationen'!$D$14-1,$X$5:$AD$2005,ROW(E748)-4,FALSE)-$W748)</f>
        <v>0</v>
      </c>
      <c r="W748" s="851">
        <f>HLOOKUP('A. Allgemeine Informationen'!$D$14,$X$5:$AD$2005,ROW(E748)-4,FALSE)</f>
        <v>0</v>
      </c>
      <c r="X748" s="851">
        <f t="shared" si="123"/>
        <v>0</v>
      </c>
      <c r="Y748" s="851">
        <f t="shared" si="120"/>
        <v>0</v>
      </c>
      <c r="Z748" s="851">
        <f t="shared" si="120"/>
        <v>0</v>
      </c>
      <c r="AA748" s="851">
        <f t="shared" si="120"/>
        <v>0</v>
      </c>
      <c r="AB748" s="851">
        <f t="shared" si="119"/>
        <v>0</v>
      </c>
      <c r="AC748" s="851">
        <f t="shared" si="119"/>
        <v>0</v>
      </c>
      <c r="AD748" s="853">
        <f t="shared" si="119"/>
        <v>0</v>
      </c>
    </row>
    <row r="749" spans="2:30" s="971" customFormat="1" ht="15" customHeight="1" x14ac:dyDescent="0.2">
      <c r="B749" s="840"/>
      <c r="C749" s="970" t="str">
        <f>IF(B749="","",VLOOKUP(B749,'E8. KKauf_Berechnung'!$B$11:$D$140,2,0))</f>
        <v/>
      </c>
      <c r="D749" s="841"/>
      <c r="E749" s="842"/>
      <c r="F749" s="836"/>
      <c r="G749" s="836"/>
      <c r="H749" s="836"/>
      <c r="I749" s="843">
        <f t="shared" si="124"/>
        <v>0</v>
      </c>
      <c r="J749" s="836"/>
      <c r="K749" s="843">
        <f t="shared" si="125"/>
        <v>0</v>
      </c>
      <c r="L749" s="849">
        <f>IFERROR(VLOOKUP($D749,Listen!$F$3:$H$39,2,0),0)</f>
        <v>0</v>
      </c>
      <c r="M749" s="849">
        <f>IFERROR(VLOOKUP($D749,Listen!$F$3:$H$39,3,0),0)</f>
        <v>0</v>
      </c>
      <c r="N749" s="1115">
        <f t="shared" si="122"/>
        <v>0</v>
      </c>
      <c r="O749" s="1115">
        <f t="shared" si="129"/>
        <v>0</v>
      </c>
      <c r="P749" s="1115">
        <f t="shared" si="129"/>
        <v>0</v>
      </c>
      <c r="Q749" s="1115">
        <f t="shared" si="129"/>
        <v>0</v>
      </c>
      <c r="R749" s="1115">
        <f t="shared" si="129"/>
        <v>0</v>
      </c>
      <c r="S749" s="1115">
        <f t="shared" si="129"/>
        <v>0</v>
      </c>
      <c r="T749" s="1115">
        <f t="shared" si="129"/>
        <v>0</v>
      </c>
      <c r="U749" s="851">
        <f t="shared" si="127"/>
        <v>0</v>
      </c>
      <c r="V749" s="852">
        <f>IF(E749='A. Allgemeine Informationen'!$D$14,$K749-W749,HLOOKUP('A. Allgemeine Informationen'!$D$14-1,$X$5:$AD$2005,ROW(E749)-4,FALSE)-$W749)</f>
        <v>0</v>
      </c>
      <c r="W749" s="851">
        <f>HLOOKUP('A. Allgemeine Informationen'!$D$14,$X$5:$AD$2005,ROW(E749)-4,FALSE)</f>
        <v>0</v>
      </c>
      <c r="X749" s="851">
        <f t="shared" si="123"/>
        <v>0</v>
      </c>
      <c r="Y749" s="851">
        <f t="shared" si="120"/>
        <v>0</v>
      </c>
      <c r="Z749" s="851">
        <f t="shared" si="120"/>
        <v>0</v>
      </c>
      <c r="AA749" s="851">
        <f t="shared" si="120"/>
        <v>0</v>
      </c>
      <c r="AB749" s="851">
        <f t="shared" si="119"/>
        <v>0</v>
      </c>
      <c r="AC749" s="851">
        <f t="shared" si="119"/>
        <v>0</v>
      </c>
      <c r="AD749" s="853">
        <f t="shared" si="119"/>
        <v>0</v>
      </c>
    </row>
    <row r="750" spans="2:30" s="971" customFormat="1" ht="15" customHeight="1" x14ac:dyDescent="0.2">
      <c r="B750" s="840"/>
      <c r="C750" s="970" t="str">
        <f>IF(B750="","",VLOOKUP(B750,'E8. KKauf_Berechnung'!$B$11:$D$140,2,0))</f>
        <v/>
      </c>
      <c r="D750" s="841"/>
      <c r="E750" s="842"/>
      <c r="F750" s="836"/>
      <c r="G750" s="836"/>
      <c r="H750" s="836"/>
      <c r="I750" s="843">
        <f t="shared" si="124"/>
        <v>0</v>
      </c>
      <c r="J750" s="836"/>
      <c r="K750" s="843">
        <f t="shared" si="125"/>
        <v>0</v>
      </c>
      <c r="L750" s="849">
        <f>IFERROR(VLOOKUP($D750,Listen!$F$3:$H$39,2,0),0)</f>
        <v>0</v>
      </c>
      <c r="M750" s="849">
        <f>IFERROR(VLOOKUP($D750,Listen!$F$3:$H$39,3,0),0)</f>
        <v>0</v>
      </c>
      <c r="N750" s="1115">
        <f t="shared" si="122"/>
        <v>0</v>
      </c>
      <c r="O750" s="1115">
        <f t="shared" si="129"/>
        <v>0</v>
      </c>
      <c r="P750" s="1115">
        <f t="shared" si="129"/>
        <v>0</v>
      </c>
      <c r="Q750" s="1115">
        <f t="shared" si="129"/>
        <v>0</v>
      </c>
      <c r="R750" s="1115">
        <f t="shared" si="129"/>
        <v>0</v>
      </c>
      <c r="S750" s="1115">
        <f t="shared" si="129"/>
        <v>0</v>
      </c>
      <c r="T750" s="1115">
        <f t="shared" si="129"/>
        <v>0</v>
      </c>
      <c r="U750" s="851">
        <f t="shared" si="127"/>
        <v>0</v>
      </c>
      <c r="V750" s="852">
        <f>IF(E750='A. Allgemeine Informationen'!$D$14,$K750-W750,HLOOKUP('A. Allgemeine Informationen'!$D$14-1,$X$5:$AD$2005,ROW(E750)-4,FALSE)-$W750)</f>
        <v>0</v>
      </c>
      <c r="W750" s="851">
        <f>HLOOKUP('A. Allgemeine Informationen'!$D$14,$X$5:$AD$2005,ROW(E750)-4,FALSE)</f>
        <v>0</v>
      </c>
      <c r="X750" s="851">
        <f t="shared" si="123"/>
        <v>0</v>
      </c>
      <c r="Y750" s="851">
        <f t="shared" si="120"/>
        <v>0</v>
      </c>
      <c r="Z750" s="851">
        <f t="shared" si="120"/>
        <v>0</v>
      </c>
      <c r="AA750" s="851">
        <f t="shared" si="120"/>
        <v>0</v>
      </c>
      <c r="AB750" s="851">
        <f t="shared" si="119"/>
        <v>0</v>
      </c>
      <c r="AC750" s="851">
        <f t="shared" si="119"/>
        <v>0</v>
      </c>
      <c r="AD750" s="853">
        <f t="shared" si="119"/>
        <v>0</v>
      </c>
    </row>
    <row r="751" spans="2:30" s="971" customFormat="1" ht="15" customHeight="1" x14ac:dyDescent="0.2">
      <c r="B751" s="840"/>
      <c r="C751" s="970" t="str">
        <f>IF(B751="","",VLOOKUP(B751,'E8. KKauf_Berechnung'!$B$11:$D$140,2,0))</f>
        <v/>
      </c>
      <c r="D751" s="841"/>
      <c r="E751" s="842"/>
      <c r="F751" s="836"/>
      <c r="G751" s="836"/>
      <c r="H751" s="836"/>
      <c r="I751" s="843">
        <f t="shared" si="124"/>
        <v>0</v>
      </c>
      <c r="J751" s="836"/>
      <c r="K751" s="843">
        <f t="shared" si="125"/>
        <v>0</v>
      </c>
      <c r="L751" s="849">
        <f>IFERROR(VLOOKUP($D751,Listen!$F$3:$H$39,2,0),0)</f>
        <v>0</v>
      </c>
      <c r="M751" s="849">
        <f>IFERROR(VLOOKUP($D751,Listen!$F$3:$H$39,3,0),0)</f>
        <v>0</v>
      </c>
      <c r="N751" s="1115">
        <f t="shared" si="122"/>
        <v>0</v>
      </c>
      <c r="O751" s="1115">
        <f t="shared" si="129"/>
        <v>0</v>
      </c>
      <c r="P751" s="1115">
        <f t="shared" si="129"/>
        <v>0</v>
      </c>
      <c r="Q751" s="1115">
        <f t="shared" si="129"/>
        <v>0</v>
      </c>
      <c r="R751" s="1115">
        <f t="shared" si="129"/>
        <v>0</v>
      </c>
      <c r="S751" s="1115">
        <f t="shared" si="129"/>
        <v>0</v>
      </c>
      <c r="T751" s="1115">
        <f t="shared" si="129"/>
        <v>0</v>
      </c>
      <c r="U751" s="851">
        <f t="shared" si="127"/>
        <v>0</v>
      </c>
      <c r="V751" s="852">
        <f>IF(E751='A. Allgemeine Informationen'!$D$14,$K751-W751,HLOOKUP('A. Allgemeine Informationen'!$D$14-1,$X$5:$AD$2005,ROW(E751)-4,FALSE)-$W751)</f>
        <v>0</v>
      </c>
      <c r="W751" s="851">
        <f>HLOOKUP('A. Allgemeine Informationen'!$D$14,$X$5:$AD$2005,ROW(E751)-4,FALSE)</f>
        <v>0</v>
      </c>
      <c r="X751" s="851">
        <f t="shared" si="123"/>
        <v>0</v>
      </c>
      <c r="Y751" s="851">
        <f t="shared" si="120"/>
        <v>0</v>
      </c>
      <c r="Z751" s="851">
        <f t="shared" si="120"/>
        <v>0</v>
      </c>
      <c r="AA751" s="851">
        <f t="shared" si="120"/>
        <v>0</v>
      </c>
      <c r="AB751" s="851">
        <f t="shared" si="119"/>
        <v>0</v>
      </c>
      <c r="AC751" s="851">
        <f t="shared" si="119"/>
        <v>0</v>
      </c>
      <c r="AD751" s="853">
        <f t="shared" si="119"/>
        <v>0</v>
      </c>
    </row>
    <row r="752" spans="2:30" s="971" customFormat="1" ht="15" customHeight="1" x14ac:dyDescent="0.2">
      <c r="B752" s="840"/>
      <c r="C752" s="970" t="str">
        <f>IF(B752="","",VLOOKUP(B752,'E8. KKauf_Berechnung'!$B$11:$D$140,2,0))</f>
        <v/>
      </c>
      <c r="D752" s="841"/>
      <c r="E752" s="842"/>
      <c r="F752" s="836"/>
      <c r="G752" s="836"/>
      <c r="H752" s="836"/>
      <c r="I752" s="843">
        <f t="shared" si="124"/>
        <v>0</v>
      </c>
      <c r="J752" s="836"/>
      <c r="K752" s="843">
        <f t="shared" si="125"/>
        <v>0</v>
      </c>
      <c r="L752" s="849">
        <f>IFERROR(VLOOKUP($D752,Listen!$F$3:$H$39,2,0),0)</f>
        <v>0</v>
      </c>
      <c r="M752" s="849">
        <f>IFERROR(VLOOKUP($D752,Listen!$F$3:$H$39,3,0),0)</f>
        <v>0</v>
      </c>
      <c r="N752" s="1115">
        <f t="shared" si="122"/>
        <v>0</v>
      </c>
      <c r="O752" s="1115">
        <f t="shared" si="129"/>
        <v>0</v>
      </c>
      <c r="P752" s="1115">
        <f t="shared" si="129"/>
        <v>0</v>
      </c>
      <c r="Q752" s="1115">
        <f t="shared" si="129"/>
        <v>0</v>
      </c>
      <c r="R752" s="1115">
        <f t="shared" si="129"/>
        <v>0</v>
      </c>
      <c r="S752" s="1115">
        <f t="shared" si="129"/>
        <v>0</v>
      </c>
      <c r="T752" s="1115">
        <f t="shared" si="129"/>
        <v>0</v>
      </c>
      <c r="U752" s="851">
        <f t="shared" si="127"/>
        <v>0</v>
      </c>
      <c r="V752" s="852">
        <f>IF(E752='A. Allgemeine Informationen'!$D$14,$K752-W752,HLOOKUP('A. Allgemeine Informationen'!$D$14-1,$X$5:$AD$2005,ROW(E752)-4,FALSE)-$W752)</f>
        <v>0</v>
      </c>
      <c r="W752" s="851">
        <f>HLOOKUP('A. Allgemeine Informationen'!$D$14,$X$5:$AD$2005,ROW(E752)-4,FALSE)</f>
        <v>0</v>
      </c>
      <c r="X752" s="851">
        <f t="shared" si="123"/>
        <v>0</v>
      </c>
      <c r="Y752" s="851">
        <f t="shared" si="120"/>
        <v>0</v>
      </c>
      <c r="Z752" s="851">
        <f t="shared" si="120"/>
        <v>0</v>
      </c>
      <c r="AA752" s="851">
        <f t="shared" si="120"/>
        <v>0</v>
      </c>
      <c r="AB752" s="851">
        <f t="shared" si="119"/>
        <v>0</v>
      </c>
      <c r="AC752" s="851">
        <f t="shared" si="119"/>
        <v>0</v>
      </c>
      <c r="AD752" s="853">
        <f t="shared" si="119"/>
        <v>0</v>
      </c>
    </row>
    <row r="753" spans="2:30" s="971" customFormat="1" ht="15" customHeight="1" x14ac:dyDescent="0.2">
      <c r="B753" s="840"/>
      <c r="C753" s="970" t="str">
        <f>IF(B753="","",VLOOKUP(B753,'E8. KKauf_Berechnung'!$B$11:$D$140,2,0))</f>
        <v/>
      </c>
      <c r="D753" s="841"/>
      <c r="E753" s="842"/>
      <c r="F753" s="836"/>
      <c r="G753" s="836"/>
      <c r="H753" s="836"/>
      <c r="I753" s="843">
        <f t="shared" si="124"/>
        <v>0</v>
      </c>
      <c r="J753" s="836"/>
      <c r="K753" s="843">
        <f t="shared" si="125"/>
        <v>0</v>
      </c>
      <c r="L753" s="849">
        <f>IFERROR(VLOOKUP($D753,Listen!$F$3:$H$39,2,0),0)</f>
        <v>0</v>
      </c>
      <c r="M753" s="849">
        <f>IFERROR(VLOOKUP($D753,Listen!$F$3:$H$39,3,0),0)</f>
        <v>0</v>
      </c>
      <c r="N753" s="1115">
        <f t="shared" si="122"/>
        <v>0</v>
      </c>
      <c r="O753" s="1115">
        <f t="shared" si="129"/>
        <v>0</v>
      </c>
      <c r="P753" s="1115">
        <f t="shared" si="129"/>
        <v>0</v>
      </c>
      <c r="Q753" s="1115">
        <f t="shared" si="129"/>
        <v>0</v>
      </c>
      <c r="R753" s="1115">
        <f t="shared" si="129"/>
        <v>0</v>
      </c>
      <c r="S753" s="1115">
        <f t="shared" si="129"/>
        <v>0</v>
      </c>
      <c r="T753" s="1115">
        <f t="shared" si="129"/>
        <v>0</v>
      </c>
      <c r="U753" s="851">
        <f t="shared" si="127"/>
        <v>0</v>
      </c>
      <c r="V753" s="852">
        <f>IF(E753='A. Allgemeine Informationen'!$D$14,$K753-W753,HLOOKUP('A. Allgemeine Informationen'!$D$14-1,$X$5:$AD$2005,ROW(E753)-4,FALSE)-$W753)</f>
        <v>0</v>
      </c>
      <c r="W753" s="851">
        <f>HLOOKUP('A. Allgemeine Informationen'!$D$14,$X$5:$AD$2005,ROW(E753)-4,FALSE)</f>
        <v>0</v>
      </c>
      <c r="X753" s="851">
        <f t="shared" si="123"/>
        <v>0</v>
      </c>
      <c r="Y753" s="851">
        <f t="shared" si="120"/>
        <v>0</v>
      </c>
      <c r="Z753" s="851">
        <f t="shared" si="120"/>
        <v>0</v>
      </c>
      <c r="AA753" s="851">
        <f t="shared" si="120"/>
        <v>0</v>
      </c>
      <c r="AB753" s="851">
        <f t="shared" si="119"/>
        <v>0</v>
      </c>
      <c r="AC753" s="851">
        <f t="shared" si="119"/>
        <v>0</v>
      </c>
      <c r="AD753" s="853">
        <f t="shared" si="119"/>
        <v>0</v>
      </c>
    </row>
    <row r="754" spans="2:30" s="971" customFormat="1" ht="15" customHeight="1" x14ac:dyDescent="0.2">
      <c r="B754" s="840"/>
      <c r="C754" s="970" t="str">
        <f>IF(B754="","",VLOOKUP(B754,'E8. KKauf_Berechnung'!$B$11:$D$140,2,0))</f>
        <v/>
      </c>
      <c r="D754" s="841"/>
      <c r="E754" s="842"/>
      <c r="F754" s="836"/>
      <c r="G754" s="836"/>
      <c r="H754" s="836"/>
      <c r="I754" s="843">
        <f t="shared" si="124"/>
        <v>0</v>
      </c>
      <c r="J754" s="836"/>
      <c r="K754" s="843">
        <f t="shared" si="125"/>
        <v>0</v>
      </c>
      <c r="L754" s="849">
        <f>IFERROR(VLOOKUP($D754,Listen!$F$3:$H$39,2,0),0)</f>
        <v>0</v>
      </c>
      <c r="M754" s="849">
        <f>IFERROR(VLOOKUP($D754,Listen!$F$3:$H$39,3,0),0)</f>
        <v>0</v>
      </c>
      <c r="N754" s="1115">
        <f t="shared" si="122"/>
        <v>0</v>
      </c>
      <c r="O754" s="1115">
        <f t="shared" si="129"/>
        <v>0</v>
      </c>
      <c r="P754" s="1115">
        <f t="shared" si="129"/>
        <v>0</v>
      </c>
      <c r="Q754" s="1115">
        <f t="shared" si="129"/>
        <v>0</v>
      </c>
      <c r="R754" s="1115">
        <f t="shared" si="129"/>
        <v>0</v>
      </c>
      <c r="S754" s="1115">
        <f t="shared" si="129"/>
        <v>0</v>
      </c>
      <c r="T754" s="1115">
        <f t="shared" si="129"/>
        <v>0</v>
      </c>
      <c r="U754" s="851">
        <f t="shared" si="127"/>
        <v>0</v>
      </c>
      <c r="V754" s="852">
        <f>IF(E754='A. Allgemeine Informationen'!$D$14,$K754-W754,HLOOKUP('A. Allgemeine Informationen'!$D$14-1,$X$5:$AD$2005,ROW(E754)-4,FALSE)-$W754)</f>
        <v>0</v>
      </c>
      <c r="W754" s="851">
        <f>HLOOKUP('A. Allgemeine Informationen'!$D$14,$X$5:$AD$2005,ROW(E754)-4,FALSE)</f>
        <v>0</v>
      </c>
      <c r="X754" s="851">
        <f t="shared" si="123"/>
        <v>0</v>
      </c>
      <c r="Y754" s="851">
        <f t="shared" si="120"/>
        <v>0</v>
      </c>
      <c r="Z754" s="851">
        <f t="shared" si="120"/>
        <v>0</v>
      </c>
      <c r="AA754" s="851">
        <f t="shared" si="120"/>
        <v>0</v>
      </c>
      <c r="AB754" s="851">
        <f t="shared" si="120"/>
        <v>0</v>
      </c>
      <c r="AC754" s="851">
        <f t="shared" si="120"/>
        <v>0</v>
      </c>
      <c r="AD754" s="853">
        <f t="shared" si="120"/>
        <v>0</v>
      </c>
    </row>
    <row r="755" spans="2:30" s="971" customFormat="1" ht="15" customHeight="1" x14ac:dyDescent="0.2">
      <c r="B755" s="840"/>
      <c r="C755" s="970" t="str">
        <f>IF(B755="","",VLOOKUP(B755,'E8. KKauf_Berechnung'!$B$11:$D$140,2,0))</f>
        <v/>
      </c>
      <c r="D755" s="841"/>
      <c r="E755" s="842"/>
      <c r="F755" s="836"/>
      <c r="G755" s="836"/>
      <c r="H755" s="836"/>
      <c r="I755" s="843">
        <f t="shared" si="124"/>
        <v>0</v>
      </c>
      <c r="J755" s="836"/>
      <c r="K755" s="843">
        <f t="shared" si="125"/>
        <v>0</v>
      </c>
      <c r="L755" s="849">
        <f>IFERROR(VLOOKUP($D755,Listen!$F$3:$H$39,2,0),0)</f>
        <v>0</v>
      </c>
      <c r="M755" s="849">
        <f>IFERROR(VLOOKUP($D755,Listen!$F$3:$H$39,3,0),0)</f>
        <v>0</v>
      </c>
      <c r="N755" s="1115">
        <f t="shared" si="122"/>
        <v>0</v>
      </c>
      <c r="O755" s="1115">
        <f t="shared" si="129"/>
        <v>0</v>
      </c>
      <c r="P755" s="1115">
        <f t="shared" si="129"/>
        <v>0</v>
      </c>
      <c r="Q755" s="1115">
        <f t="shared" si="129"/>
        <v>0</v>
      </c>
      <c r="R755" s="1115">
        <f t="shared" si="129"/>
        <v>0</v>
      </c>
      <c r="S755" s="1115">
        <f t="shared" si="129"/>
        <v>0</v>
      </c>
      <c r="T755" s="1115">
        <f t="shared" si="129"/>
        <v>0</v>
      </c>
      <c r="U755" s="851">
        <f t="shared" si="127"/>
        <v>0</v>
      </c>
      <c r="V755" s="852">
        <f>IF(E755='A. Allgemeine Informationen'!$D$14,$K755-W755,HLOOKUP('A. Allgemeine Informationen'!$D$14-1,$X$5:$AD$2005,ROW(E755)-4,FALSE)-$W755)</f>
        <v>0</v>
      </c>
      <c r="W755" s="851">
        <f>HLOOKUP('A. Allgemeine Informationen'!$D$14,$X$5:$AD$2005,ROW(E755)-4,FALSE)</f>
        <v>0</v>
      </c>
      <c r="X755" s="851">
        <f t="shared" si="123"/>
        <v>0</v>
      </c>
      <c r="Y755" s="851">
        <f t="shared" ref="Y755:AD797" si="130">IF(OR($E755=0,$K755=0,O755-(Y$5-$E755)=0),0,IF($E755&lt;Y$5,X755-X755/(O755-(Y$5-$E755)),IF($E755=Y$5,$K755-$K755/O755,0)))</f>
        <v>0</v>
      </c>
      <c r="Z755" s="851">
        <f t="shared" si="130"/>
        <v>0</v>
      </c>
      <c r="AA755" s="851">
        <f t="shared" si="130"/>
        <v>0</v>
      </c>
      <c r="AB755" s="851">
        <f t="shared" si="130"/>
        <v>0</v>
      </c>
      <c r="AC755" s="851">
        <f t="shared" si="130"/>
        <v>0</v>
      </c>
      <c r="AD755" s="853">
        <f t="shared" si="130"/>
        <v>0</v>
      </c>
    </row>
    <row r="756" spans="2:30" s="971" customFormat="1" ht="15" customHeight="1" x14ac:dyDescent="0.2">
      <c r="B756" s="840"/>
      <c r="C756" s="970" t="str">
        <f>IF(B756="","",VLOOKUP(B756,'E8. KKauf_Berechnung'!$B$11:$D$140,2,0))</f>
        <v/>
      </c>
      <c r="D756" s="841"/>
      <c r="E756" s="842"/>
      <c r="F756" s="836"/>
      <c r="G756" s="836"/>
      <c r="H756" s="836"/>
      <c r="I756" s="843">
        <f t="shared" si="124"/>
        <v>0</v>
      </c>
      <c r="J756" s="836"/>
      <c r="K756" s="843">
        <f t="shared" si="125"/>
        <v>0</v>
      </c>
      <c r="L756" s="849">
        <f>IFERROR(VLOOKUP($D756,Listen!$F$3:$H$39,2,0),0)</f>
        <v>0</v>
      </c>
      <c r="M756" s="849">
        <f>IFERROR(VLOOKUP($D756,Listen!$F$3:$H$39,3,0),0)</f>
        <v>0</v>
      </c>
      <c r="N756" s="1115">
        <f t="shared" si="122"/>
        <v>0</v>
      </c>
      <c r="O756" s="1115">
        <f t="shared" si="129"/>
        <v>0</v>
      </c>
      <c r="P756" s="1115">
        <f t="shared" si="129"/>
        <v>0</v>
      </c>
      <c r="Q756" s="1115">
        <f t="shared" si="129"/>
        <v>0</v>
      </c>
      <c r="R756" s="1115">
        <f t="shared" si="129"/>
        <v>0</v>
      </c>
      <c r="S756" s="1115">
        <f t="shared" si="129"/>
        <v>0</v>
      </c>
      <c r="T756" s="1115">
        <f t="shared" si="129"/>
        <v>0</v>
      </c>
      <c r="U756" s="851">
        <f t="shared" si="127"/>
        <v>0</v>
      </c>
      <c r="V756" s="852">
        <f>IF(E756='A. Allgemeine Informationen'!$D$14,$K756-W756,HLOOKUP('A. Allgemeine Informationen'!$D$14-1,$X$5:$AD$2005,ROW(E756)-4,FALSE)-$W756)</f>
        <v>0</v>
      </c>
      <c r="W756" s="851">
        <f>HLOOKUP('A. Allgemeine Informationen'!$D$14,$X$5:$AD$2005,ROW(E756)-4,FALSE)</f>
        <v>0</v>
      </c>
      <c r="X756" s="851">
        <f t="shared" si="123"/>
        <v>0</v>
      </c>
      <c r="Y756" s="851">
        <f t="shared" si="130"/>
        <v>0</v>
      </c>
      <c r="Z756" s="851">
        <f t="shared" si="130"/>
        <v>0</v>
      </c>
      <c r="AA756" s="851">
        <f t="shared" si="130"/>
        <v>0</v>
      </c>
      <c r="AB756" s="851">
        <f t="shared" si="130"/>
        <v>0</v>
      </c>
      <c r="AC756" s="851">
        <f t="shared" si="130"/>
        <v>0</v>
      </c>
      <c r="AD756" s="853">
        <f t="shared" si="130"/>
        <v>0</v>
      </c>
    </row>
    <row r="757" spans="2:30" s="971" customFormat="1" ht="15" customHeight="1" x14ac:dyDescent="0.2">
      <c r="B757" s="840"/>
      <c r="C757" s="970" t="str">
        <f>IF(B757="","",VLOOKUP(B757,'E8. KKauf_Berechnung'!$B$11:$D$140,2,0))</f>
        <v/>
      </c>
      <c r="D757" s="841"/>
      <c r="E757" s="842"/>
      <c r="F757" s="836"/>
      <c r="G757" s="836"/>
      <c r="H757" s="836"/>
      <c r="I757" s="843">
        <f t="shared" si="124"/>
        <v>0</v>
      </c>
      <c r="J757" s="836"/>
      <c r="K757" s="843">
        <f t="shared" si="125"/>
        <v>0</v>
      </c>
      <c r="L757" s="849">
        <f>IFERROR(VLOOKUP($D757,Listen!$F$3:$H$39,2,0),0)</f>
        <v>0</v>
      </c>
      <c r="M757" s="849">
        <f>IFERROR(VLOOKUP($D757,Listen!$F$3:$H$39,3,0),0)</f>
        <v>0</v>
      </c>
      <c r="N757" s="1115">
        <f t="shared" si="122"/>
        <v>0</v>
      </c>
      <c r="O757" s="1115">
        <f t="shared" si="129"/>
        <v>0</v>
      </c>
      <c r="P757" s="1115">
        <f t="shared" si="129"/>
        <v>0</v>
      </c>
      <c r="Q757" s="1115">
        <f t="shared" si="129"/>
        <v>0</v>
      </c>
      <c r="R757" s="1115">
        <f t="shared" si="129"/>
        <v>0</v>
      </c>
      <c r="S757" s="1115">
        <f t="shared" si="129"/>
        <v>0</v>
      </c>
      <c r="T757" s="1115">
        <f t="shared" si="129"/>
        <v>0</v>
      </c>
      <c r="U757" s="851">
        <f t="shared" si="127"/>
        <v>0</v>
      </c>
      <c r="V757" s="852">
        <f>IF(E757='A. Allgemeine Informationen'!$D$14,$K757-W757,HLOOKUP('A. Allgemeine Informationen'!$D$14-1,$X$5:$AD$2005,ROW(E757)-4,FALSE)-$W757)</f>
        <v>0</v>
      </c>
      <c r="W757" s="851">
        <f>HLOOKUP('A. Allgemeine Informationen'!$D$14,$X$5:$AD$2005,ROW(E757)-4,FALSE)</f>
        <v>0</v>
      </c>
      <c r="X757" s="851">
        <f t="shared" si="123"/>
        <v>0</v>
      </c>
      <c r="Y757" s="851">
        <f t="shared" si="130"/>
        <v>0</v>
      </c>
      <c r="Z757" s="851">
        <f t="shared" si="130"/>
        <v>0</v>
      </c>
      <c r="AA757" s="851">
        <f t="shared" si="130"/>
        <v>0</v>
      </c>
      <c r="AB757" s="851">
        <f t="shared" si="130"/>
        <v>0</v>
      </c>
      <c r="AC757" s="851">
        <f t="shared" si="130"/>
        <v>0</v>
      </c>
      <c r="AD757" s="853">
        <f t="shared" si="130"/>
        <v>0</v>
      </c>
    </row>
    <row r="758" spans="2:30" s="971" customFormat="1" ht="15" customHeight="1" x14ac:dyDescent="0.2">
      <c r="B758" s="840"/>
      <c r="C758" s="970" t="str">
        <f>IF(B758="","",VLOOKUP(B758,'E8. KKauf_Berechnung'!$B$11:$D$140,2,0))</f>
        <v/>
      </c>
      <c r="D758" s="841"/>
      <c r="E758" s="842"/>
      <c r="F758" s="836"/>
      <c r="G758" s="836"/>
      <c r="H758" s="836"/>
      <c r="I758" s="843">
        <f t="shared" si="124"/>
        <v>0</v>
      </c>
      <c r="J758" s="836"/>
      <c r="K758" s="843">
        <f t="shared" si="125"/>
        <v>0</v>
      </c>
      <c r="L758" s="849">
        <f>IFERROR(VLOOKUP($D758,Listen!$F$3:$H$39,2,0),0)</f>
        <v>0</v>
      </c>
      <c r="M758" s="849">
        <f>IFERROR(VLOOKUP($D758,Listen!$F$3:$H$39,3,0),0)</f>
        <v>0</v>
      </c>
      <c r="N758" s="1115">
        <f t="shared" si="122"/>
        <v>0</v>
      </c>
      <c r="O758" s="1115">
        <f t="shared" si="129"/>
        <v>0</v>
      </c>
      <c r="P758" s="1115">
        <f t="shared" si="129"/>
        <v>0</v>
      </c>
      <c r="Q758" s="1115">
        <f t="shared" si="129"/>
        <v>0</v>
      </c>
      <c r="R758" s="1115">
        <f t="shared" si="129"/>
        <v>0</v>
      </c>
      <c r="S758" s="1115">
        <f t="shared" si="129"/>
        <v>0</v>
      </c>
      <c r="T758" s="1115">
        <f t="shared" si="129"/>
        <v>0</v>
      </c>
      <c r="U758" s="851">
        <f t="shared" si="127"/>
        <v>0</v>
      </c>
      <c r="V758" s="852">
        <f>IF(E758='A. Allgemeine Informationen'!$D$14,$K758-W758,HLOOKUP('A. Allgemeine Informationen'!$D$14-1,$X$5:$AD$2005,ROW(E758)-4,FALSE)-$W758)</f>
        <v>0</v>
      </c>
      <c r="W758" s="851">
        <f>HLOOKUP('A. Allgemeine Informationen'!$D$14,$X$5:$AD$2005,ROW(E758)-4,FALSE)</f>
        <v>0</v>
      </c>
      <c r="X758" s="851">
        <f t="shared" si="123"/>
        <v>0</v>
      </c>
      <c r="Y758" s="851">
        <f t="shared" si="130"/>
        <v>0</v>
      </c>
      <c r="Z758" s="851">
        <f t="shared" si="130"/>
        <v>0</v>
      </c>
      <c r="AA758" s="851">
        <f t="shared" si="130"/>
        <v>0</v>
      </c>
      <c r="AB758" s="851">
        <f t="shared" si="130"/>
        <v>0</v>
      </c>
      <c r="AC758" s="851">
        <f t="shared" si="130"/>
        <v>0</v>
      </c>
      <c r="AD758" s="853">
        <f t="shared" si="130"/>
        <v>0</v>
      </c>
    </row>
    <row r="759" spans="2:30" s="971" customFormat="1" ht="15" customHeight="1" x14ac:dyDescent="0.2">
      <c r="B759" s="840"/>
      <c r="C759" s="970" t="str">
        <f>IF(B759="","",VLOOKUP(B759,'E8. KKauf_Berechnung'!$B$11:$D$140,2,0))</f>
        <v/>
      </c>
      <c r="D759" s="841"/>
      <c r="E759" s="842"/>
      <c r="F759" s="836"/>
      <c r="G759" s="836"/>
      <c r="H759" s="836"/>
      <c r="I759" s="843">
        <f t="shared" si="124"/>
        <v>0</v>
      </c>
      <c r="J759" s="836"/>
      <c r="K759" s="843">
        <f t="shared" si="125"/>
        <v>0</v>
      </c>
      <c r="L759" s="849">
        <f>IFERROR(VLOOKUP($D759,Listen!$F$3:$H$39,2,0),0)</f>
        <v>0</v>
      </c>
      <c r="M759" s="849">
        <f>IFERROR(VLOOKUP($D759,Listen!$F$3:$H$39,3,0),0)</f>
        <v>0</v>
      </c>
      <c r="N759" s="1115">
        <f t="shared" si="122"/>
        <v>0</v>
      </c>
      <c r="O759" s="1115">
        <f t="shared" ref="O759:T774" si="131">N759</f>
        <v>0</v>
      </c>
      <c r="P759" s="1115">
        <f t="shared" si="131"/>
        <v>0</v>
      </c>
      <c r="Q759" s="1115">
        <f t="shared" si="131"/>
        <v>0</v>
      </c>
      <c r="R759" s="1115">
        <f t="shared" si="131"/>
        <v>0</v>
      </c>
      <c r="S759" s="1115">
        <f t="shared" si="131"/>
        <v>0</v>
      </c>
      <c r="T759" s="1115">
        <f t="shared" si="131"/>
        <v>0</v>
      </c>
      <c r="U759" s="851">
        <f t="shared" si="127"/>
        <v>0</v>
      </c>
      <c r="V759" s="852">
        <f>IF(E759='A. Allgemeine Informationen'!$D$14,$K759-W759,HLOOKUP('A. Allgemeine Informationen'!$D$14-1,$X$5:$AD$2005,ROW(E759)-4,FALSE)-$W759)</f>
        <v>0</v>
      </c>
      <c r="W759" s="851">
        <f>HLOOKUP('A. Allgemeine Informationen'!$D$14,$X$5:$AD$2005,ROW(E759)-4,FALSE)</f>
        <v>0</v>
      </c>
      <c r="X759" s="851">
        <f t="shared" si="123"/>
        <v>0</v>
      </c>
      <c r="Y759" s="851">
        <f t="shared" si="130"/>
        <v>0</v>
      </c>
      <c r="Z759" s="851">
        <f t="shared" si="130"/>
        <v>0</v>
      </c>
      <c r="AA759" s="851">
        <f t="shared" si="130"/>
        <v>0</v>
      </c>
      <c r="AB759" s="851">
        <f t="shared" si="130"/>
        <v>0</v>
      </c>
      <c r="AC759" s="851">
        <f t="shared" si="130"/>
        <v>0</v>
      </c>
      <c r="AD759" s="853">
        <f t="shared" si="130"/>
        <v>0</v>
      </c>
    </row>
    <row r="760" spans="2:30" s="971" customFormat="1" ht="15" customHeight="1" x14ac:dyDescent="0.2">
      <c r="B760" s="840"/>
      <c r="C760" s="970" t="str">
        <f>IF(B760="","",VLOOKUP(B760,'E8. KKauf_Berechnung'!$B$11:$D$140,2,0))</f>
        <v/>
      </c>
      <c r="D760" s="841"/>
      <c r="E760" s="842"/>
      <c r="F760" s="836"/>
      <c r="G760" s="836"/>
      <c r="H760" s="836"/>
      <c r="I760" s="843">
        <f t="shared" si="124"/>
        <v>0</v>
      </c>
      <c r="J760" s="836"/>
      <c r="K760" s="843">
        <f t="shared" si="125"/>
        <v>0</v>
      </c>
      <c r="L760" s="849">
        <f>IFERROR(VLOOKUP($D760,Listen!$F$3:$H$39,2,0),0)</f>
        <v>0</v>
      </c>
      <c r="M760" s="849">
        <f>IFERROR(VLOOKUP($D760,Listen!$F$3:$H$39,3,0),0)</f>
        <v>0</v>
      </c>
      <c r="N760" s="1115">
        <f t="shared" si="122"/>
        <v>0</v>
      </c>
      <c r="O760" s="1115">
        <f t="shared" si="131"/>
        <v>0</v>
      </c>
      <c r="P760" s="1115">
        <f t="shared" si="131"/>
        <v>0</v>
      </c>
      <c r="Q760" s="1115">
        <f t="shared" si="131"/>
        <v>0</v>
      </c>
      <c r="R760" s="1115">
        <f t="shared" si="131"/>
        <v>0</v>
      </c>
      <c r="S760" s="1115">
        <f t="shared" si="131"/>
        <v>0</v>
      </c>
      <c r="T760" s="1115">
        <f t="shared" si="131"/>
        <v>0</v>
      </c>
      <c r="U760" s="851">
        <f t="shared" si="127"/>
        <v>0</v>
      </c>
      <c r="V760" s="852">
        <f>IF(E760='A. Allgemeine Informationen'!$D$14,$K760-W760,HLOOKUP('A. Allgemeine Informationen'!$D$14-1,$X$5:$AD$2005,ROW(E760)-4,FALSE)-$W760)</f>
        <v>0</v>
      </c>
      <c r="W760" s="851">
        <f>HLOOKUP('A. Allgemeine Informationen'!$D$14,$X$5:$AD$2005,ROW(E760)-4,FALSE)</f>
        <v>0</v>
      </c>
      <c r="X760" s="851">
        <f t="shared" si="123"/>
        <v>0</v>
      </c>
      <c r="Y760" s="851">
        <f t="shared" si="130"/>
        <v>0</v>
      </c>
      <c r="Z760" s="851">
        <f t="shared" si="130"/>
        <v>0</v>
      </c>
      <c r="AA760" s="851">
        <f t="shared" si="130"/>
        <v>0</v>
      </c>
      <c r="AB760" s="851">
        <f t="shared" si="130"/>
        <v>0</v>
      </c>
      <c r="AC760" s="851">
        <f t="shared" si="130"/>
        <v>0</v>
      </c>
      <c r="AD760" s="853">
        <f t="shared" si="130"/>
        <v>0</v>
      </c>
    </row>
    <row r="761" spans="2:30" s="971" customFormat="1" ht="15" customHeight="1" x14ac:dyDescent="0.2">
      <c r="B761" s="840"/>
      <c r="C761" s="970" t="str">
        <f>IF(B761="","",VLOOKUP(B761,'E8. KKauf_Berechnung'!$B$11:$D$140,2,0))</f>
        <v/>
      </c>
      <c r="D761" s="841"/>
      <c r="E761" s="842"/>
      <c r="F761" s="836"/>
      <c r="G761" s="836"/>
      <c r="H761" s="836"/>
      <c r="I761" s="843">
        <f t="shared" si="124"/>
        <v>0</v>
      </c>
      <c r="J761" s="836"/>
      <c r="K761" s="843">
        <f t="shared" si="125"/>
        <v>0</v>
      </c>
      <c r="L761" s="849">
        <f>IFERROR(VLOOKUP($D761,Listen!$F$3:$H$39,2,0),0)</f>
        <v>0</v>
      </c>
      <c r="M761" s="849">
        <f>IFERROR(VLOOKUP($D761,Listen!$F$3:$H$39,3,0),0)</f>
        <v>0</v>
      </c>
      <c r="N761" s="1115">
        <f t="shared" si="122"/>
        <v>0</v>
      </c>
      <c r="O761" s="1115">
        <f t="shared" si="131"/>
        <v>0</v>
      </c>
      <c r="P761" s="1115">
        <f t="shared" si="131"/>
        <v>0</v>
      </c>
      <c r="Q761" s="1115">
        <f t="shared" si="131"/>
        <v>0</v>
      </c>
      <c r="R761" s="1115">
        <f t="shared" si="131"/>
        <v>0</v>
      </c>
      <c r="S761" s="1115">
        <f t="shared" si="131"/>
        <v>0</v>
      </c>
      <c r="T761" s="1115">
        <f t="shared" si="131"/>
        <v>0</v>
      </c>
      <c r="U761" s="851">
        <f t="shared" si="127"/>
        <v>0</v>
      </c>
      <c r="V761" s="852">
        <f>IF(E761='A. Allgemeine Informationen'!$D$14,$K761-W761,HLOOKUP('A. Allgemeine Informationen'!$D$14-1,$X$5:$AD$2005,ROW(E761)-4,FALSE)-$W761)</f>
        <v>0</v>
      </c>
      <c r="W761" s="851">
        <f>HLOOKUP('A. Allgemeine Informationen'!$D$14,$X$5:$AD$2005,ROW(E761)-4,FALSE)</f>
        <v>0</v>
      </c>
      <c r="X761" s="851">
        <f t="shared" si="123"/>
        <v>0</v>
      </c>
      <c r="Y761" s="851">
        <f t="shared" si="130"/>
        <v>0</v>
      </c>
      <c r="Z761" s="851">
        <f t="shared" si="130"/>
        <v>0</v>
      </c>
      <c r="AA761" s="851">
        <f t="shared" si="130"/>
        <v>0</v>
      </c>
      <c r="AB761" s="851">
        <f t="shared" si="130"/>
        <v>0</v>
      </c>
      <c r="AC761" s="851">
        <f t="shared" si="130"/>
        <v>0</v>
      </c>
      <c r="AD761" s="853">
        <f t="shared" si="130"/>
        <v>0</v>
      </c>
    </row>
    <row r="762" spans="2:30" s="971" customFormat="1" ht="15" customHeight="1" x14ac:dyDescent="0.2">
      <c r="B762" s="840"/>
      <c r="C762" s="970" t="str">
        <f>IF(B762="","",VLOOKUP(B762,'E8. KKauf_Berechnung'!$B$11:$D$140,2,0))</f>
        <v/>
      </c>
      <c r="D762" s="841"/>
      <c r="E762" s="842"/>
      <c r="F762" s="836"/>
      <c r="G762" s="836"/>
      <c r="H762" s="836"/>
      <c r="I762" s="843">
        <f t="shared" si="124"/>
        <v>0</v>
      </c>
      <c r="J762" s="836"/>
      <c r="K762" s="843">
        <f t="shared" si="125"/>
        <v>0</v>
      </c>
      <c r="L762" s="849">
        <f>IFERROR(VLOOKUP($D762,Listen!$F$3:$H$39,2,0),0)</f>
        <v>0</v>
      </c>
      <c r="M762" s="849">
        <f>IFERROR(VLOOKUP($D762,Listen!$F$3:$H$39,3,0),0)</f>
        <v>0</v>
      </c>
      <c r="N762" s="1115">
        <f t="shared" si="122"/>
        <v>0</v>
      </c>
      <c r="O762" s="1115">
        <f t="shared" si="131"/>
        <v>0</v>
      </c>
      <c r="P762" s="1115">
        <f t="shared" si="131"/>
        <v>0</v>
      </c>
      <c r="Q762" s="1115">
        <f t="shared" si="131"/>
        <v>0</v>
      </c>
      <c r="R762" s="1115">
        <f t="shared" si="131"/>
        <v>0</v>
      </c>
      <c r="S762" s="1115">
        <f t="shared" si="131"/>
        <v>0</v>
      </c>
      <c r="T762" s="1115">
        <f t="shared" si="131"/>
        <v>0</v>
      </c>
      <c r="U762" s="851">
        <f t="shared" si="127"/>
        <v>0</v>
      </c>
      <c r="V762" s="852">
        <f>IF(E762='A. Allgemeine Informationen'!$D$14,$K762-W762,HLOOKUP('A. Allgemeine Informationen'!$D$14-1,$X$5:$AD$2005,ROW(E762)-4,FALSE)-$W762)</f>
        <v>0</v>
      </c>
      <c r="W762" s="851">
        <f>HLOOKUP('A. Allgemeine Informationen'!$D$14,$X$5:$AD$2005,ROW(E762)-4,FALSE)</f>
        <v>0</v>
      </c>
      <c r="X762" s="851">
        <f t="shared" si="123"/>
        <v>0</v>
      </c>
      <c r="Y762" s="851">
        <f t="shared" si="130"/>
        <v>0</v>
      </c>
      <c r="Z762" s="851">
        <f t="shared" si="130"/>
        <v>0</v>
      </c>
      <c r="AA762" s="851">
        <f t="shared" si="130"/>
        <v>0</v>
      </c>
      <c r="AB762" s="851">
        <f t="shared" si="130"/>
        <v>0</v>
      </c>
      <c r="AC762" s="851">
        <f t="shared" si="130"/>
        <v>0</v>
      </c>
      <c r="AD762" s="853">
        <f t="shared" si="130"/>
        <v>0</v>
      </c>
    </row>
    <row r="763" spans="2:30" s="971" customFormat="1" ht="15" customHeight="1" x14ac:dyDescent="0.2">
      <c r="B763" s="840"/>
      <c r="C763" s="970" t="str">
        <f>IF(B763="","",VLOOKUP(B763,'E8. KKauf_Berechnung'!$B$11:$D$140,2,0))</f>
        <v/>
      </c>
      <c r="D763" s="841"/>
      <c r="E763" s="842"/>
      <c r="F763" s="836"/>
      <c r="G763" s="836"/>
      <c r="H763" s="836"/>
      <c r="I763" s="843">
        <f t="shared" si="124"/>
        <v>0</v>
      </c>
      <c r="J763" s="836"/>
      <c r="K763" s="843">
        <f t="shared" si="125"/>
        <v>0</v>
      </c>
      <c r="L763" s="849">
        <f>IFERROR(VLOOKUP($D763,Listen!$F$3:$H$39,2,0),0)</f>
        <v>0</v>
      </c>
      <c r="M763" s="849">
        <f>IFERROR(VLOOKUP($D763,Listen!$F$3:$H$39,3,0),0)</f>
        <v>0</v>
      </c>
      <c r="N763" s="1115">
        <f t="shared" si="122"/>
        <v>0</v>
      </c>
      <c r="O763" s="1115">
        <f t="shared" si="131"/>
        <v>0</v>
      </c>
      <c r="P763" s="1115">
        <f t="shared" si="131"/>
        <v>0</v>
      </c>
      <c r="Q763" s="1115">
        <f t="shared" si="131"/>
        <v>0</v>
      </c>
      <c r="R763" s="1115">
        <f t="shared" si="131"/>
        <v>0</v>
      </c>
      <c r="S763" s="1115">
        <f t="shared" si="131"/>
        <v>0</v>
      </c>
      <c r="T763" s="1115">
        <f t="shared" si="131"/>
        <v>0</v>
      </c>
      <c r="U763" s="851">
        <f t="shared" si="127"/>
        <v>0</v>
      </c>
      <c r="V763" s="852">
        <f>IF(E763='A. Allgemeine Informationen'!$D$14,$K763-W763,HLOOKUP('A. Allgemeine Informationen'!$D$14-1,$X$5:$AD$2005,ROW(E763)-4,FALSE)-$W763)</f>
        <v>0</v>
      </c>
      <c r="W763" s="851">
        <f>HLOOKUP('A. Allgemeine Informationen'!$D$14,$X$5:$AD$2005,ROW(E763)-4,FALSE)</f>
        <v>0</v>
      </c>
      <c r="X763" s="851">
        <f t="shared" si="123"/>
        <v>0</v>
      </c>
      <c r="Y763" s="851">
        <f t="shared" si="130"/>
        <v>0</v>
      </c>
      <c r="Z763" s="851">
        <f t="shared" si="130"/>
        <v>0</v>
      </c>
      <c r="AA763" s="851">
        <f t="shared" si="130"/>
        <v>0</v>
      </c>
      <c r="AB763" s="851">
        <f t="shared" si="130"/>
        <v>0</v>
      </c>
      <c r="AC763" s="851">
        <f t="shared" si="130"/>
        <v>0</v>
      </c>
      <c r="AD763" s="853">
        <f t="shared" si="130"/>
        <v>0</v>
      </c>
    </row>
    <row r="764" spans="2:30" s="971" customFormat="1" ht="15" customHeight="1" x14ac:dyDescent="0.2">
      <c r="B764" s="840"/>
      <c r="C764" s="970" t="str">
        <f>IF(B764="","",VLOOKUP(B764,'E8. KKauf_Berechnung'!$B$11:$D$140,2,0))</f>
        <v/>
      </c>
      <c r="D764" s="841"/>
      <c r="E764" s="842"/>
      <c r="F764" s="836"/>
      <c r="G764" s="836"/>
      <c r="H764" s="836"/>
      <c r="I764" s="843">
        <f t="shared" si="124"/>
        <v>0</v>
      </c>
      <c r="J764" s="836"/>
      <c r="K764" s="843">
        <f t="shared" si="125"/>
        <v>0</v>
      </c>
      <c r="L764" s="849">
        <f>IFERROR(VLOOKUP($D764,Listen!$F$3:$H$39,2,0),0)</f>
        <v>0</v>
      </c>
      <c r="M764" s="849">
        <f>IFERROR(VLOOKUP($D764,Listen!$F$3:$H$39,3,0),0)</f>
        <v>0</v>
      </c>
      <c r="N764" s="1115">
        <f t="shared" si="122"/>
        <v>0</v>
      </c>
      <c r="O764" s="1115">
        <f t="shared" si="131"/>
        <v>0</v>
      </c>
      <c r="P764" s="1115">
        <f t="shared" si="131"/>
        <v>0</v>
      </c>
      <c r="Q764" s="1115">
        <f t="shared" si="131"/>
        <v>0</v>
      </c>
      <c r="R764" s="1115">
        <f t="shared" si="131"/>
        <v>0</v>
      </c>
      <c r="S764" s="1115">
        <f t="shared" si="131"/>
        <v>0</v>
      </c>
      <c r="T764" s="1115">
        <f t="shared" si="131"/>
        <v>0</v>
      </c>
      <c r="U764" s="851">
        <f t="shared" si="127"/>
        <v>0</v>
      </c>
      <c r="V764" s="852">
        <f>IF(E764='A. Allgemeine Informationen'!$D$14,$K764-W764,HLOOKUP('A. Allgemeine Informationen'!$D$14-1,$X$5:$AD$2005,ROW(E764)-4,FALSE)-$W764)</f>
        <v>0</v>
      </c>
      <c r="W764" s="851">
        <f>HLOOKUP('A. Allgemeine Informationen'!$D$14,$X$5:$AD$2005,ROW(E764)-4,FALSE)</f>
        <v>0</v>
      </c>
      <c r="X764" s="851">
        <f t="shared" si="123"/>
        <v>0</v>
      </c>
      <c r="Y764" s="851">
        <f t="shared" si="130"/>
        <v>0</v>
      </c>
      <c r="Z764" s="851">
        <f t="shared" si="130"/>
        <v>0</v>
      </c>
      <c r="AA764" s="851">
        <f t="shared" si="130"/>
        <v>0</v>
      </c>
      <c r="AB764" s="851">
        <f t="shared" si="130"/>
        <v>0</v>
      </c>
      <c r="AC764" s="851">
        <f t="shared" si="130"/>
        <v>0</v>
      </c>
      <c r="AD764" s="853">
        <f t="shared" si="130"/>
        <v>0</v>
      </c>
    </row>
    <row r="765" spans="2:30" s="971" customFormat="1" ht="15" customHeight="1" x14ac:dyDescent="0.2">
      <c r="B765" s="840"/>
      <c r="C765" s="970" t="str">
        <f>IF(B765="","",VLOOKUP(B765,'E8. KKauf_Berechnung'!$B$11:$D$140,2,0))</f>
        <v/>
      </c>
      <c r="D765" s="841"/>
      <c r="E765" s="842"/>
      <c r="F765" s="836"/>
      <c r="G765" s="836"/>
      <c r="H765" s="836"/>
      <c r="I765" s="843">
        <f t="shared" si="124"/>
        <v>0</v>
      </c>
      <c r="J765" s="836"/>
      <c r="K765" s="843">
        <f t="shared" si="125"/>
        <v>0</v>
      </c>
      <c r="L765" s="849">
        <f>IFERROR(VLOOKUP($D765,Listen!$F$3:$H$39,2,0),0)</f>
        <v>0</v>
      </c>
      <c r="M765" s="849">
        <f>IFERROR(VLOOKUP($D765,Listen!$F$3:$H$39,3,0),0)</f>
        <v>0</v>
      </c>
      <c r="N765" s="1115">
        <f t="shared" si="122"/>
        <v>0</v>
      </c>
      <c r="O765" s="1115">
        <f t="shared" si="131"/>
        <v>0</v>
      </c>
      <c r="P765" s="1115">
        <f t="shared" si="131"/>
        <v>0</v>
      </c>
      <c r="Q765" s="1115">
        <f t="shared" si="131"/>
        <v>0</v>
      </c>
      <c r="R765" s="1115">
        <f t="shared" si="131"/>
        <v>0</v>
      </c>
      <c r="S765" s="1115">
        <f t="shared" si="131"/>
        <v>0</v>
      </c>
      <c r="T765" s="1115">
        <f t="shared" si="131"/>
        <v>0</v>
      </c>
      <c r="U765" s="851">
        <f t="shared" si="127"/>
        <v>0</v>
      </c>
      <c r="V765" s="852">
        <f>IF(E765='A. Allgemeine Informationen'!$D$14,$K765-W765,HLOOKUP('A. Allgemeine Informationen'!$D$14-1,$X$5:$AD$2005,ROW(E765)-4,FALSE)-$W765)</f>
        <v>0</v>
      </c>
      <c r="W765" s="851">
        <f>HLOOKUP('A. Allgemeine Informationen'!$D$14,$X$5:$AD$2005,ROW(E765)-4,FALSE)</f>
        <v>0</v>
      </c>
      <c r="X765" s="851">
        <f t="shared" si="123"/>
        <v>0</v>
      </c>
      <c r="Y765" s="851">
        <f t="shared" si="130"/>
        <v>0</v>
      </c>
      <c r="Z765" s="851">
        <f t="shared" si="130"/>
        <v>0</v>
      </c>
      <c r="AA765" s="851">
        <f t="shared" si="130"/>
        <v>0</v>
      </c>
      <c r="AB765" s="851">
        <f t="shared" si="130"/>
        <v>0</v>
      </c>
      <c r="AC765" s="851">
        <f t="shared" si="130"/>
        <v>0</v>
      </c>
      <c r="AD765" s="853">
        <f t="shared" si="130"/>
        <v>0</v>
      </c>
    </row>
    <row r="766" spans="2:30" s="971" customFormat="1" ht="15" customHeight="1" x14ac:dyDescent="0.2">
      <c r="B766" s="840"/>
      <c r="C766" s="970" t="str">
        <f>IF(B766="","",VLOOKUP(B766,'E8. KKauf_Berechnung'!$B$11:$D$140,2,0))</f>
        <v/>
      </c>
      <c r="D766" s="841"/>
      <c r="E766" s="842"/>
      <c r="F766" s="836"/>
      <c r="G766" s="836"/>
      <c r="H766" s="836"/>
      <c r="I766" s="843">
        <f t="shared" si="124"/>
        <v>0</v>
      </c>
      <c r="J766" s="836"/>
      <c r="K766" s="843">
        <f t="shared" si="125"/>
        <v>0</v>
      </c>
      <c r="L766" s="849">
        <f>IFERROR(VLOOKUP($D766,Listen!$F$3:$H$39,2,0),0)</f>
        <v>0</v>
      </c>
      <c r="M766" s="849">
        <f>IFERROR(VLOOKUP($D766,Listen!$F$3:$H$39,3,0),0)</f>
        <v>0</v>
      </c>
      <c r="N766" s="1115">
        <f t="shared" si="122"/>
        <v>0</v>
      </c>
      <c r="O766" s="1115">
        <f t="shared" si="131"/>
        <v>0</v>
      </c>
      <c r="P766" s="1115">
        <f t="shared" si="131"/>
        <v>0</v>
      </c>
      <c r="Q766" s="1115">
        <f t="shared" si="131"/>
        <v>0</v>
      </c>
      <c r="R766" s="1115">
        <f t="shared" si="131"/>
        <v>0</v>
      </c>
      <c r="S766" s="1115">
        <f t="shared" si="131"/>
        <v>0</v>
      </c>
      <c r="T766" s="1115">
        <f t="shared" si="131"/>
        <v>0</v>
      </c>
      <c r="U766" s="851">
        <f t="shared" si="127"/>
        <v>0</v>
      </c>
      <c r="V766" s="852">
        <f>IF(E766='A. Allgemeine Informationen'!$D$14,$K766-W766,HLOOKUP('A. Allgemeine Informationen'!$D$14-1,$X$5:$AD$2005,ROW(E766)-4,FALSE)-$W766)</f>
        <v>0</v>
      </c>
      <c r="W766" s="851">
        <f>HLOOKUP('A. Allgemeine Informationen'!$D$14,$X$5:$AD$2005,ROW(E766)-4,FALSE)</f>
        <v>0</v>
      </c>
      <c r="X766" s="851">
        <f t="shared" si="123"/>
        <v>0</v>
      </c>
      <c r="Y766" s="851">
        <f t="shared" si="130"/>
        <v>0</v>
      </c>
      <c r="Z766" s="851">
        <f t="shared" si="130"/>
        <v>0</v>
      </c>
      <c r="AA766" s="851">
        <f t="shared" si="130"/>
        <v>0</v>
      </c>
      <c r="AB766" s="851">
        <f t="shared" si="130"/>
        <v>0</v>
      </c>
      <c r="AC766" s="851">
        <f t="shared" si="130"/>
        <v>0</v>
      </c>
      <c r="AD766" s="853">
        <f t="shared" si="130"/>
        <v>0</v>
      </c>
    </row>
    <row r="767" spans="2:30" s="971" customFormat="1" ht="15" customHeight="1" x14ac:dyDescent="0.2">
      <c r="B767" s="840"/>
      <c r="C767" s="970" t="str">
        <f>IF(B767="","",VLOOKUP(B767,'E8. KKauf_Berechnung'!$B$11:$D$140,2,0))</f>
        <v/>
      </c>
      <c r="D767" s="841"/>
      <c r="E767" s="842"/>
      <c r="F767" s="836"/>
      <c r="G767" s="836"/>
      <c r="H767" s="836"/>
      <c r="I767" s="843">
        <f t="shared" si="124"/>
        <v>0</v>
      </c>
      <c r="J767" s="836"/>
      <c r="K767" s="843">
        <f t="shared" si="125"/>
        <v>0</v>
      </c>
      <c r="L767" s="849">
        <f>IFERROR(VLOOKUP($D767,Listen!$F$3:$H$39,2,0),0)</f>
        <v>0</v>
      </c>
      <c r="M767" s="849">
        <f>IFERROR(VLOOKUP($D767,Listen!$F$3:$H$39,3,0),0)</f>
        <v>0</v>
      </c>
      <c r="N767" s="1115">
        <f t="shared" si="122"/>
        <v>0</v>
      </c>
      <c r="O767" s="1115">
        <f t="shared" si="131"/>
        <v>0</v>
      </c>
      <c r="P767" s="1115">
        <f t="shared" si="131"/>
        <v>0</v>
      </c>
      <c r="Q767" s="1115">
        <f t="shared" si="131"/>
        <v>0</v>
      </c>
      <c r="R767" s="1115">
        <f t="shared" si="131"/>
        <v>0</v>
      </c>
      <c r="S767" s="1115">
        <f t="shared" si="131"/>
        <v>0</v>
      </c>
      <c r="T767" s="1115">
        <f t="shared" si="131"/>
        <v>0</v>
      </c>
      <c r="U767" s="851">
        <f t="shared" si="127"/>
        <v>0</v>
      </c>
      <c r="V767" s="852">
        <f>IF(E767='A. Allgemeine Informationen'!$D$14,$K767-W767,HLOOKUP('A. Allgemeine Informationen'!$D$14-1,$X$5:$AD$2005,ROW(E767)-4,FALSE)-$W767)</f>
        <v>0</v>
      </c>
      <c r="W767" s="851">
        <f>HLOOKUP('A. Allgemeine Informationen'!$D$14,$X$5:$AD$2005,ROW(E767)-4,FALSE)</f>
        <v>0</v>
      </c>
      <c r="X767" s="851">
        <f t="shared" si="123"/>
        <v>0</v>
      </c>
      <c r="Y767" s="851">
        <f t="shared" si="130"/>
        <v>0</v>
      </c>
      <c r="Z767" s="851">
        <f t="shared" si="130"/>
        <v>0</v>
      </c>
      <c r="AA767" s="851">
        <f t="shared" si="130"/>
        <v>0</v>
      </c>
      <c r="AB767" s="851">
        <f t="shared" si="130"/>
        <v>0</v>
      </c>
      <c r="AC767" s="851">
        <f t="shared" si="130"/>
        <v>0</v>
      </c>
      <c r="AD767" s="853">
        <f t="shared" si="130"/>
        <v>0</v>
      </c>
    </row>
    <row r="768" spans="2:30" s="971" customFormat="1" ht="15" customHeight="1" x14ac:dyDescent="0.2">
      <c r="B768" s="840"/>
      <c r="C768" s="970" t="str">
        <f>IF(B768="","",VLOOKUP(B768,'E8. KKauf_Berechnung'!$B$11:$D$140,2,0))</f>
        <v/>
      </c>
      <c r="D768" s="841"/>
      <c r="E768" s="842"/>
      <c r="F768" s="836"/>
      <c r="G768" s="836"/>
      <c r="H768" s="836"/>
      <c r="I768" s="843">
        <f t="shared" si="124"/>
        <v>0</v>
      </c>
      <c r="J768" s="836"/>
      <c r="K768" s="843">
        <f t="shared" si="125"/>
        <v>0</v>
      </c>
      <c r="L768" s="849">
        <f>IFERROR(VLOOKUP($D768,Listen!$F$3:$H$39,2,0),0)</f>
        <v>0</v>
      </c>
      <c r="M768" s="849">
        <f>IFERROR(VLOOKUP($D768,Listen!$F$3:$H$39,3,0),0)</f>
        <v>0</v>
      </c>
      <c r="N768" s="1115">
        <f t="shared" si="122"/>
        <v>0</v>
      </c>
      <c r="O768" s="1115">
        <f t="shared" si="131"/>
        <v>0</v>
      </c>
      <c r="P768" s="1115">
        <f t="shared" si="131"/>
        <v>0</v>
      </c>
      <c r="Q768" s="1115">
        <f t="shared" si="131"/>
        <v>0</v>
      </c>
      <c r="R768" s="1115">
        <f t="shared" si="131"/>
        <v>0</v>
      </c>
      <c r="S768" s="1115">
        <f t="shared" si="131"/>
        <v>0</v>
      </c>
      <c r="T768" s="1115">
        <f t="shared" si="131"/>
        <v>0</v>
      </c>
      <c r="U768" s="851">
        <f t="shared" si="127"/>
        <v>0</v>
      </c>
      <c r="V768" s="852">
        <f>IF(E768='A. Allgemeine Informationen'!$D$14,$K768-W768,HLOOKUP('A. Allgemeine Informationen'!$D$14-1,$X$5:$AD$2005,ROW(E768)-4,FALSE)-$W768)</f>
        <v>0</v>
      </c>
      <c r="W768" s="851">
        <f>HLOOKUP('A. Allgemeine Informationen'!$D$14,$X$5:$AD$2005,ROW(E768)-4,FALSE)</f>
        <v>0</v>
      </c>
      <c r="X768" s="851">
        <f t="shared" si="123"/>
        <v>0</v>
      </c>
      <c r="Y768" s="851">
        <f t="shared" si="130"/>
        <v>0</v>
      </c>
      <c r="Z768" s="851">
        <f t="shared" si="130"/>
        <v>0</v>
      </c>
      <c r="AA768" s="851">
        <f t="shared" si="130"/>
        <v>0</v>
      </c>
      <c r="AB768" s="851">
        <f t="shared" si="130"/>
        <v>0</v>
      </c>
      <c r="AC768" s="851">
        <f t="shared" si="130"/>
        <v>0</v>
      </c>
      <c r="AD768" s="853">
        <f t="shared" si="130"/>
        <v>0</v>
      </c>
    </row>
    <row r="769" spans="2:30" s="971" customFormat="1" ht="15" customHeight="1" x14ac:dyDescent="0.2">
      <c r="B769" s="840"/>
      <c r="C769" s="970" t="str">
        <f>IF(B769="","",VLOOKUP(B769,'E8. KKauf_Berechnung'!$B$11:$D$140,2,0))</f>
        <v/>
      </c>
      <c r="D769" s="841"/>
      <c r="E769" s="842"/>
      <c r="F769" s="836"/>
      <c r="G769" s="836"/>
      <c r="H769" s="836"/>
      <c r="I769" s="843">
        <f t="shared" si="124"/>
        <v>0</v>
      </c>
      <c r="J769" s="836"/>
      <c r="K769" s="843">
        <f t="shared" si="125"/>
        <v>0</v>
      </c>
      <c r="L769" s="849">
        <f>IFERROR(VLOOKUP($D769,Listen!$F$3:$H$39,2,0),0)</f>
        <v>0</v>
      </c>
      <c r="M769" s="849">
        <f>IFERROR(VLOOKUP($D769,Listen!$F$3:$H$39,3,0),0)</f>
        <v>0</v>
      </c>
      <c r="N769" s="1115">
        <f t="shared" si="122"/>
        <v>0</v>
      </c>
      <c r="O769" s="1115">
        <f t="shared" si="131"/>
        <v>0</v>
      </c>
      <c r="P769" s="1115">
        <f t="shared" si="131"/>
        <v>0</v>
      </c>
      <c r="Q769" s="1115">
        <f t="shared" si="131"/>
        <v>0</v>
      </c>
      <c r="R769" s="1115">
        <f t="shared" si="131"/>
        <v>0</v>
      </c>
      <c r="S769" s="1115">
        <f t="shared" si="131"/>
        <v>0</v>
      </c>
      <c r="T769" s="1115">
        <f t="shared" si="131"/>
        <v>0</v>
      </c>
      <c r="U769" s="851">
        <f t="shared" si="127"/>
        <v>0</v>
      </c>
      <c r="V769" s="852">
        <f>IF(E769='A. Allgemeine Informationen'!$D$14,$K769-W769,HLOOKUP('A. Allgemeine Informationen'!$D$14-1,$X$5:$AD$2005,ROW(E769)-4,FALSE)-$W769)</f>
        <v>0</v>
      </c>
      <c r="W769" s="851">
        <f>HLOOKUP('A. Allgemeine Informationen'!$D$14,$X$5:$AD$2005,ROW(E769)-4,FALSE)</f>
        <v>0</v>
      </c>
      <c r="X769" s="851">
        <f t="shared" si="123"/>
        <v>0</v>
      </c>
      <c r="Y769" s="851">
        <f t="shared" si="130"/>
        <v>0</v>
      </c>
      <c r="Z769" s="851">
        <f t="shared" si="130"/>
        <v>0</v>
      </c>
      <c r="AA769" s="851">
        <f t="shared" si="130"/>
        <v>0</v>
      </c>
      <c r="AB769" s="851">
        <f t="shared" si="130"/>
        <v>0</v>
      </c>
      <c r="AC769" s="851">
        <f t="shared" si="130"/>
        <v>0</v>
      </c>
      <c r="AD769" s="853">
        <f t="shared" si="130"/>
        <v>0</v>
      </c>
    </row>
    <row r="770" spans="2:30" s="971" customFormat="1" ht="15" customHeight="1" x14ac:dyDescent="0.2">
      <c r="B770" s="840"/>
      <c r="C770" s="970" t="str">
        <f>IF(B770="","",VLOOKUP(B770,'E8. KKauf_Berechnung'!$B$11:$D$140,2,0))</f>
        <v/>
      </c>
      <c r="D770" s="841"/>
      <c r="E770" s="842"/>
      <c r="F770" s="836"/>
      <c r="G770" s="836"/>
      <c r="H770" s="836"/>
      <c r="I770" s="843">
        <f t="shared" si="124"/>
        <v>0</v>
      </c>
      <c r="J770" s="836"/>
      <c r="K770" s="843">
        <f t="shared" si="125"/>
        <v>0</v>
      </c>
      <c r="L770" s="849">
        <f>IFERROR(VLOOKUP($D770,Listen!$F$3:$H$39,2,0),0)</f>
        <v>0</v>
      </c>
      <c r="M770" s="849">
        <f>IFERROR(VLOOKUP($D770,Listen!$F$3:$H$39,3,0),0)</f>
        <v>0</v>
      </c>
      <c r="N770" s="1115">
        <f t="shared" si="122"/>
        <v>0</v>
      </c>
      <c r="O770" s="1115">
        <f t="shared" si="131"/>
        <v>0</v>
      </c>
      <c r="P770" s="1115">
        <f t="shared" si="131"/>
        <v>0</v>
      </c>
      <c r="Q770" s="1115">
        <f t="shared" si="131"/>
        <v>0</v>
      </c>
      <c r="R770" s="1115">
        <f t="shared" si="131"/>
        <v>0</v>
      </c>
      <c r="S770" s="1115">
        <f t="shared" si="131"/>
        <v>0</v>
      </c>
      <c r="T770" s="1115">
        <f t="shared" si="131"/>
        <v>0</v>
      </c>
      <c r="U770" s="851">
        <f t="shared" si="127"/>
        <v>0</v>
      </c>
      <c r="V770" s="852">
        <f>IF(E770='A. Allgemeine Informationen'!$D$14,$K770-W770,HLOOKUP('A. Allgemeine Informationen'!$D$14-1,$X$5:$AD$2005,ROW(E770)-4,FALSE)-$W770)</f>
        <v>0</v>
      </c>
      <c r="W770" s="851">
        <f>HLOOKUP('A. Allgemeine Informationen'!$D$14,$X$5:$AD$2005,ROW(E770)-4,FALSE)</f>
        <v>0</v>
      </c>
      <c r="X770" s="851">
        <f t="shared" si="123"/>
        <v>0</v>
      </c>
      <c r="Y770" s="851">
        <f t="shared" si="130"/>
        <v>0</v>
      </c>
      <c r="Z770" s="851">
        <f t="shared" si="130"/>
        <v>0</v>
      </c>
      <c r="AA770" s="851">
        <f t="shared" si="130"/>
        <v>0</v>
      </c>
      <c r="AB770" s="851">
        <f t="shared" si="130"/>
        <v>0</v>
      </c>
      <c r="AC770" s="851">
        <f t="shared" si="130"/>
        <v>0</v>
      </c>
      <c r="AD770" s="853">
        <f t="shared" si="130"/>
        <v>0</v>
      </c>
    </row>
    <row r="771" spans="2:30" s="971" customFormat="1" ht="15" customHeight="1" x14ac:dyDescent="0.2">
      <c r="B771" s="840"/>
      <c r="C771" s="970" t="str">
        <f>IF(B771="","",VLOOKUP(B771,'E8. KKauf_Berechnung'!$B$11:$D$140,2,0))</f>
        <v/>
      </c>
      <c r="D771" s="841"/>
      <c r="E771" s="842"/>
      <c r="F771" s="836"/>
      <c r="G771" s="836"/>
      <c r="H771" s="836"/>
      <c r="I771" s="843">
        <f t="shared" si="124"/>
        <v>0</v>
      </c>
      <c r="J771" s="836"/>
      <c r="K771" s="843">
        <f t="shared" si="125"/>
        <v>0</v>
      </c>
      <c r="L771" s="849">
        <f>IFERROR(VLOOKUP($D771,Listen!$F$3:$H$39,2,0),0)</f>
        <v>0</v>
      </c>
      <c r="M771" s="849">
        <f>IFERROR(VLOOKUP($D771,Listen!$F$3:$H$39,3,0),0)</f>
        <v>0</v>
      </c>
      <c r="N771" s="1115">
        <f t="shared" si="122"/>
        <v>0</v>
      </c>
      <c r="O771" s="1115">
        <f t="shared" si="131"/>
        <v>0</v>
      </c>
      <c r="P771" s="1115">
        <f t="shared" si="131"/>
        <v>0</v>
      </c>
      <c r="Q771" s="1115">
        <f t="shared" si="131"/>
        <v>0</v>
      </c>
      <c r="R771" s="1115">
        <f t="shared" si="131"/>
        <v>0</v>
      </c>
      <c r="S771" s="1115">
        <f t="shared" si="131"/>
        <v>0</v>
      </c>
      <c r="T771" s="1115">
        <f t="shared" si="131"/>
        <v>0</v>
      </c>
      <c r="U771" s="851">
        <f t="shared" si="127"/>
        <v>0</v>
      </c>
      <c r="V771" s="852">
        <f>IF(E771='A. Allgemeine Informationen'!$D$14,$K771-W771,HLOOKUP('A. Allgemeine Informationen'!$D$14-1,$X$5:$AD$2005,ROW(E771)-4,FALSE)-$W771)</f>
        <v>0</v>
      </c>
      <c r="W771" s="851">
        <f>HLOOKUP('A. Allgemeine Informationen'!$D$14,$X$5:$AD$2005,ROW(E771)-4,FALSE)</f>
        <v>0</v>
      </c>
      <c r="X771" s="851">
        <f t="shared" si="123"/>
        <v>0</v>
      </c>
      <c r="Y771" s="851">
        <f t="shared" si="130"/>
        <v>0</v>
      </c>
      <c r="Z771" s="851">
        <f t="shared" si="130"/>
        <v>0</v>
      </c>
      <c r="AA771" s="851">
        <f t="shared" si="130"/>
        <v>0</v>
      </c>
      <c r="AB771" s="851">
        <f t="shared" si="130"/>
        <v>0</v>
      </c>
      <c r="AC771" s="851">
        <f t="shared" si="130"/>
        <v>0</v>
      </c>
      <c r="AD771" s="853">
        <f t="shared" si="130"/>
        <v>0</v>
      </c>
    </row>
    <row r="772" spans="2:30" s="971" customFormat="1" ht="15" customHeight="1" x14ac:dyDescent="0.2">
      <c r="B772" s="840"/>
      <c r="C772" s="970" t="str">
        <f>IF(B772="","",VLOOKUP(B772,'E8. KKauf_Berechnung'!$B$11:$D$140,2,0))</f>
        <v/>
      </c>
      <c r="D772" s="841"/>
      <c r="E772" s="842"/>
      <c r="F772" s="836"/>
      <c r="G772" s="836"/>
      <c r="H772" s="836"/>
      <c r="I772" s="843">
        <f t="shared" si="124"/>
        <v>0</v>
      </c>
      <c r="J772" s="836"/>
      <c r="K772" s="843">
        <f t="shared" si="125"/>
        <v>0</v>
      </c>
      <c r="L772" s="849">
        <f>IFERROR(VLOOKUP($D772,Listen!$F$3:$H$39,2,0),0)</f>
        <v>0</v>
      </c>
      <c r="M772" s="849">
        <f>IFERROR(VLOOKUP($D772,Listen!$F$3:$H$39,3,0),0)</f>
        <v>0</v>
      </c>
      <c r="N772" s="1115">
        <f t="shared" si="122"/>
        <v>0</v>
      </c>
      <c r="O772" s="1115">
        <f t="shared" si="131"/>
        <v>0</v>
      </c>
      <c r="P772" s="1115">
        <f t="shared" si="131"/>
        <v>0</v>
      </c>
      <c r="Q772" s="1115">
        <f t="shared" si="131"/>
        <v>0</v>
      </c>
      <c r="R772" s="1115">
        <f t="shared" si="131"/>
        <v>0</v>
      </c>
      <c r="S772" s="1115">
        <f t="shared" si="131"/>
        <v>0</v>
      </c>
      <c r="T772" s="1115">
        <f t="shared" si="131"/>
        <v>0</v>
      </c>
      <c r="U772" s="851">
        <f t="shared" si="127"/>
        <v>0</v>
      </c>
      <c r="V772" s="852">
        <f>IF(E772='A. Allgemeine Informationen'!$D$14,$K772-W772,HLOOKUP('A. Allgemeine Informationen'!$D$14-1,$X$5:$AD$2005,ROW(E772)-4,FALSE)-$W772)</f>
        <v>0</v>
      </c>
      <c r="W772" s="851">
        <f>HLOOKUP('A. Allgemeine Informationen'!$D$14,$X$5:$AD$2005,ROW(E772)-4,FALSE)</f>
        <v>0</v>
      </c>
      <c r="X772" s="851">
        <f t="shared" si="123"/>
        <v>0</v>
      </c>
      <c r="Y772" s="851">
        <f t="shared" si="130"/>
        <v>0</v>
      </c>
      <c r="Z772" s="851">
        <f t="shared" si="130"/>
        <v>0</v>
      </c>
      <c r="AA772" s="851">
        <f t="shared" si="130"/>
        <v>0</v>
      </c>
      <c r="AB772" s="851">
        <f t="shared" si="130"/>
        <v>0</v>
      </c>
      <c r="AC772" s="851">
        <f t="shared" si="130"/>
        <v>0</v>
      </c>
      <c r="AD772" s="853">
        <f t="shared" si="130"/>
        <v>0</v>
      </c>
    </row>
    <row r="773" spans="2:30" s="971" customFormat="1" ht="15" customHeight="1" x14ac:dyDescent="0.2">
      <c r="B773" s="840"/>
      <c r="C773" s="970" t="str">
        <f>IF(B773="","",VLOOKUP(B773,'E8. KKauf_Berechnung'!$B$11:$D$140,2,0))</f>
        <v/>
      </c>
      <c r="D773" s="841"/>
      <c r="E773" s="842"/>
      <c r="F773" s="836"/>
      <c r="G773" s="836"/>
      <c r="H773" s="836"/>
      <c r="I773" s="843">
        <f t="shared" si="124"/>
        <v>0</v>
      </c>
      <c r="J773" s="836"/>
      <c r="K773" s="843">
        <f t="shared" si="125"/>
        <v>0</v>
      </c>
      <c r="L773" s="849">
        <f>IFERROR(VLOOKUP($D773,Listen!$F$3:$H$39,2,0),0)</f>
        <v>0</v>
      </c>
      <c r="M773" s="849">
        <f>IFERROR(VLOOKUP($D773,Listen!$F$3:$H$39,3,0),0)</f>
        <v>0</v>
      </c>
      <c r="N773" s="1115">
        <f t="shared" si="122"/>
        <v>0</v>
      </c>
      <c r="O773" s="1115">
        <f t="shared" si="131"/>
        <v>0</v>
      </c>
      <c r="P773" s="1115">
        <f t="shared" si="131"/>
        <v>0</v>
      </c>
      <c r="Q773" s="1115">
        <f t="shared" si="131"/>
        <v>0</v>
      </c>
      <c r="R773" s="1115">
        <f t="shared" si="131"/>
        <v>0</v>
      </c>
      <c r="S773" s="1115">
        <f t="shared" si="131"/>
        <v>0</v>
      </c>
      <c r="T773" s="1115">
        <f t="shared" si="131"/>
        <v>0</v>
      </c>
      <c r="U773" s="851">
        <f t="shared" si="127"/>
        <v>0</v>
      </c>
      <c r="V773" s="852">
        <f>IF(E773='A. Allgemeine Informationen'!$D$14,$K773-W773,HLOOKUP('A. Allgemeine Informationen'!$D$14-1,$X$5:$AD$2005,ROW(E773)-4,FALSE)-$W773)</f>
        <v>0</v>
      </c>
      <c r="W773" s="851">
        <f>HLOOKUP('A. Allgemeine Informationen'!$D$14,$X$5:$AD$2005,ROW(E773)-4,FALSE)</f>
        <v>0</v>
      </c>
      <c r="X773" s="851">
        <f t="shared" si="123"/>
        <v>0</v>
      </c>
      <c r="Y773" s="851">
        <f t="shared" si="130"/>
        <v>0</v>
      </c>
      <c r="Z773" s="851">
        <f t="shared" si="130"/>
        <v>0</v>
      </c>
      <c r="AA773" s="851">
        <f t="shared" si="130"/>
        <v>0</v>
      </c>
      <c r="AB773" s="851">
        <f t="shared" si="130"/>
        <v>0</v>
      </c>
      <c r="AC773" s="851">
        <f t="shared" si="130"/>
        <v>0</v>
      </c>
      <c r="AD773" s="853">
        <f t="shared" si="130"/>
        <v>0</v>
      </c>
    </row>
    <row r="774" spans="2:30" s="971" customFormat="1" ht="15" customHeight="1" x14ac:dyDescent="0.2">
      <c r="B774" s="840"/>
      <c r="C774" s="970" t="str">
        <f>IF(B774="","",VLOOKUP(B774,'E8. KKauf_Berechnung'!$B$11:$D$140,2,0))</f>
        <v/>
      </c>
      <c r="D774" s="841"/>
      <c r="E774" s="842"/>
      <c r="F774" s="836"/>
      <c r="G774" s="836"/>
      <c r="H774" s="836"/>
      <c r="I774" s="843">
        <f t="shared" si="124"/>
        <v>0</v>
      </c>
      <c r="J774" s="836"/>
      <c r="K774" s="843">
        <f t="shared" si="125"/>
        <v>0</v>
      </c>
      <c r="L774" s="849">
        <f>IFERROR(VLOOKUP($D774,Listen!$F$3:$H$39,2,0),0)</f>
        <v>0</v>
      </c>
      <c r="M774" s="849">
        <f>IFERROR(VLOOKUP($D774,Listen!$F$3:$H$39,3,0),0)</f>
        <v>0</v>
      </c>
      <c r="N774" s="1115">
        <f t="shared" ref="N774:N837" si="132">$L774</f>
        <v>0</v>
      </c>
      <c r="O774" s="1115">
        <f t="shared" si="131"/>
        <v>0</v>
      </c>
      <c r="P774" s="1115">
        <f t="shared" si="131"/>
        <v>0</v>
      </c>
      <c r="Q774" s="1115">
        <f t="shared" si="131"/>
        <v>0</v>
      </c>
      <c r="R774" s="1115">
        <f t="shared" si="131"/>
        <v>0</v>
      </c>
      <c r="S774" s="1115">
        <f t="shared" si="131"/>
        <v>0</v>
      </c>
      <c r="T774" s="1115">
        <f t="shared" si="131"/>
        <v>0</v>
      </c>
      <c r="U774" s="851">
        <f t="shared" si="127"/>
        <v>0</v>
      </c>
      <c r="V774" s="852">
        <f>IF(E774='A. Allgemeine Informationen'!$D$14,$K774-W774,HLOOKUP('A. Allgemeine Informationen'!$D$14-1,$X$5:$AD$2005,ROW(E774)-4,FALSE)-$W774)</f>
        <v>0</v>
      </c>
      <c r="W774" s="851">
        <f>HLOOKUP('A. Allgemeine Informationen'!$D$14,$X$5:$AD$2005,ROW(E774)-4,FALSE)</f>
        <v>0</v>
      </c>
      <c r="X774" s="851">
        <f t="shared" ref="X774:X837" si="133">IF(OR($E774=0,$K774=0),0,IF($E774&lt;=X$5,$K774-$K774/N774*(X$5-$E774+1),0))</f>
        <v>0</v>
      </c>
      <c r="Y774" s="851">
        <f t="shared" si="130"/>
        <v>0</v>
      </c>
      <c r="Z774" s="851">
        <f t="shared" si="130"/>
        <v>0</v>
      </c>
      <c r="AA774" s="851">
        <f t="shared" si="130"/>
        <v>0</v>
      </c>
      <c r="AB774" s="851">
        <f t="shared" si="130"/>
        <v>0</v>
      </c>
      <c r="AC774" s="851">
        <f t="shared" si="130"/>
        <v>0</v>
      </c>
      <c r="AD774" s="853">
        <f t="shared" si="130"/>
        <v>0</v>
      </c>
    </row>
    <row r="775" spans="2:30" s="971" customFormat="1" ht="15" customHeight="1" x14ac:dyDescent="0.2">
      <c r="B775" s="840"/>
      <c r="C775" s="970" t="str">
        <f>IF(B775="","",VLOOKUP(B775,'E8. KKauf_Berechnung'!$B$11:$D$140,2,0))</f>
        <v/>
      </c>
      <c r="D775" s="841"/>
      <c r="E775" s="842"/>
      <c r="F775" s="836"/>
      <c r="G775" s="836"/>
      <c r="H775" s="836"/>
      <c r="I775" s="843">
        <f t="shared" ref="I775:I838" si="134">F775+G775-H775</f>
        <v>0</v>
      </c>
      <c r="J775" s="836"/>
      <c r="K775" s="843">
        <f t="shared" ref="K775:K838" si="135">I775-J775</f>
        <v>0</v>
      </c>
      <c r="L775" s="849">
        <f>IFERROR(VLOOKUP($D775,Listen!$F$3:$H$39,2,0),0)</f>
        <v>0</v>
      </c>
      <c r="M775" s="849">
        <f>IFERROR(VLOOKUP($D775,Listen!$F$3:$H$39,3,0),0)</f>
        <v>0</v>
      </c>
      <c r="N775" s="1115">
        <f t="shared" si="132"/>
        <v>0</v>
      </c>
      <c r="O775" s="1115">
        <f t="shared" ref="O775:T790" si="136">N775</f>
        <v>0</v>
      </c>
      <c r="P775" s="1115">
        <f t="shared" si="136"/>
        <v>0</v>
      </c>
      <c r="Q775" s="1115">
        <f t="shared" si="136"/>
        <v>0</v>
      </c>
      <c r="R775" s="1115">
        <f t="shared" si="136"/>
        <v>0</v>
      </c>
      <c r="S775" s="1115">
        <f t="shared" si="136"/>
        <v>0</v>
      </c>
      <c r="T775" s="1115">
        <f t="shared" si="136"/>
        <v>0</v>
      </c>
      <c r="U775" s="851">
        <f t="shared" ref="U775:U838" si="137">W775+V775</f>
        <v>0</v>
      </c>
      <c r="V775" s="852">
        <f>IF(E775='A. Allgemeine Informationen'!$D$14,$K775-W775,HLOOKUP('A. Allgemeine Informationen'!$D$14-1,$X$5:$AD$2005,ROW(E775)-4,FALSE)-$W775)</f>
        <v>0</v>
      </c>
      <c r="W775" s="851">
        <f>HLOOKUP('A. Allgemeine Informationen'!$D$14,$X$5:$AD$2005,ROW(E775)-4,FALSE)</f>
        <v>0</v>
      </c>
      <c r="X775" s="851">
        <f t="shared" si="133"/>
        <v>0</v>
      </c>
      <c r="Y775" s="851">
        <f t="shared" si="130"/>
        <v>0</v>
      </c>
      <c r="Z775" s="851">
        <f t="shared" si="130"/>
        <v>0</v>
      </c>
      <c r="AA775" s="851">
        <f t="shared" si="130"/>
        <v>0</v>
      </c>
      <c r="AB775" s="851">
        <f t="shared" si="130"/>
        <v>0</v>
      </c>
      <c r="AC775" s="851">
        <f t="shared" si="130"/>
        <v>0</v>
      </c>
      <c r="AD775" s="853">
        <f t="shared" si="130"/>
        <v>0</v>
      </c>
    </row>
    <row r="776" spans="2:30" s="971" customFormat="1" ht="15" customHeight="1" x14ac:dyDescent="0.2">
      <c r="B776" s="840"/>
      <c r="C776" s="970" t="str">
        <f>IF(B776="","",VLOOKUP(B776,'E8. KKauf_Berechnung'!$B$11:$D$140,2,0))</f>
        <v/>
      </c>
      <c r="D776" s="841"/>
      <c r="E776" s="842"/>
      <c r="F776" s="836"/>
      <c r="G776" s="836"/>
      <c r="H776" s="836"/>
      <c r="I776" s="843">
        <f t="shared" si="134"/>
        <v>0</v>
      </c>
      <c r="J776" s="836"/>
      <c r="K776" s="843">
        <f t="shared" si="135"/>
        <v>0</v>
      </c>
      <c r="L776" s="849">
        <f>IFERROR(VLOOKUP($D776,Listen!$F$3:$H$39,2,0),0)</f>
        <v>0</v>
      </c>
      <c r="M776" s="849">
        <f>IFERROR(VLOOKUP($D776,Listen!$F$3:$H$39,3,0),0)</f>
        <v>0</v>
      </c>
      <c r="N776" s="1115">
        <f t="shared" si="132"/>
        <v>0</v>
      </c>
      <c r="O776" s="1115">
        <f t="shared" si="136"/>
        <v>0</v>
      </c>
      <c r="P776" s="1115">
        <f t="shared" si="136"/>
        <v>0</v>
      </c>
      <c r="Q776" s="1115">
        <f t="shared" si="136"/>
        <v>0</v>
      </c>
      <c r="R776" s="1115">
        <f t="shared" si="136"/>
        <v>0</v>
      </c>
      <c r="S776" s="1115">
        <f t="shared" si="136"/>
        <v>0</v>
      </c>
      <c r="T776" s="1115">
        <f t="shared" si="136"/>
        <v>0</v>
      </c>
      <c r="U776" s="851">
        <f t="shared" si="137"/>
        <v>0</v>
      </c>
      <c r="V776" s="852">
        <f>IF(E776='A. Allgemeine Informationen'!$D$14,$K776-W776,HLOOKUP('A. Allgemeine Informationen'!$D$14-1,$X$5:$AD$2005,ROW(E776)-4,FALSE)-$W776)</f>
        <v>0</v>
      </c>
      <c r="W776" s="851">
        <f>HLOOKUP('A. Allgemeine Informationen'!$D$14,$X$5:$AD$2005,ROW(E776)-4,FALSE)</f>
        <v>0</v>
      </c>
      <c r="X776" s="851">
        <f t="shared" si="133"/>
        <v>0</v>
      </c>
      <c r="Y776" s="851">
        <f t="shared" si="130"/>
        <v>0</v>
      </c>
      <c r="Z776" s="851">
        <f t="shared" si="130"/>
        <v>0</v>
      </c>
      <c r="AA776" s="851">
        <f t="shared" si="130"/>
        <v>0</v>
      </c>
      <c r="AB776" s="851">
        <f t="shared" si="130"/>
        <v>0</v>
      </c>
      <c r="AC776" s="851">
        <f t="shared" si="130"/>
        <v>0</v>
      </c>
      <c r="AD776" s="853">
        <f t="shared" si="130"/>
        <v>0</v>
      </c>
    </row>
    <row r="777" spans="2:30" s="971" customFormat="1" ht="15" customHeight="1" x14ac:dyDescent="0.2">
      <c r="B777" s="840"/>
      <c r="C777" s="970" t="str">
        <f>IF(B777="","",VLOOKUP(B777,'E8. KKauf_Berechnung'!$B$11:$D$140,2,0))</f>
        <v/>
      </c>
      <c r="D777" s="841"/>
      <c r="E777" s="842"/>
      <c r="F777" s="836"/>
      <c r="G777" s="836"/>
      <c r="H777" s="836"/>
      <c r="I777" s="843">
        <f t="shared" si="134"/>
        <v>0</v>
      </c>
      <c r="J777" s="836"/>
      <c r="K777" s="843">
        <f t="shared" si="135"/>
        <v>0</v>
      </c>
      <c r="L777" s="849">
        <f>IFERROR(VLOOKUP($D777,Listen!$F$3:$H$39,2,0),0)</f>
        <v>0</v>
      </c>
      <c r="M777" s="849">
        <f>IFERROR(VLOOKUP($D777,Listen!$F$3:$H$39,3,0),0)</f>
        <v>0</v>
      </c>
      <c r="N777" s="1115">
        <f t="shared" si="132"/>
        <v>0</v>
      </c>
      <c r="O777" s="1115">
        <f t="shared" si="136"/>
        <v>0</v>
      </c>
      <c r="P777" s="1115">
        <f t="shared" si="136"/>
        <v>0</v>
      </c>
      <c r="Q777" s="1115">
        <f t="shared" si="136"/>
        <v>0</v>
      </c>
      <c r="R777" s="1115">
        <f t="shared" si="136"/>
        <v>0</v>
      </c>
      <c r="S777" s="1115">
        <f t="shared" si="136"/>
        <v>0</v>
      </c>
      <c r="T777" s="1115">
        <f t="shared" si="136"/>
        <v>0</v>
      </c>
      <c r="U777" s="851">
        <f t="shared" si="137"/>
        <v>0</v>
      </c>
      <c r="V777" s="852">
        <f>IF(E777='A. Allgemeine Informationen'!$D$14,$K777-W777,HLOOKUP('A. Allgemeine Informationen'!$D$14-1,$X$5:$AD$2005,ROW(E777)-4,FALSE)-$W777)</f>
        <v>0</v>
      </c>
      <c r="W777" s="851">
        <f>HLOOKUP('A. Allgemeine Informationen'!$D$14,$X$5:$AD$2005,ROW(E777)-4,FALSE)</f>
        <v>0</v>
      </c>
      <c r="X777" s="851">
        <f t="shared" si="133"/>
        <v>0</v>
      </c>
      <c r="Y777" s="851">
        <f t="shared" si="130"/>
        <v>0</v>
      </c>
      <c r="Z777" s="851">
        <f t="shared" si="130"/>
        <v>0</v>
      </c>
      <c r="AA777" s="851">
        <f t="shared" si="130"/>
        <v>0</v>
      </c>
      <c r="AB777" s="851">
        <f t="shared" si="130"/>
        <v>0</v>
      </c>
      <c r="AC777" s="851">
        <f t="shared" si="130"/>
        <v>0</v>
      </c>
      <c r="AD777" s="853">
        <f t="shared" si="130"/>
        <v>0</v>
      </c>
    </row>
    <row r="778" spans="2:30" s="971" customFormat="1" ht="15" customHeight="1" x14ac:dyDescent="0.2">
      <c r="B778" s="840"/>
      <c r="C778" s="970" t="str">
        <f>IF(B778="","",VLOOKUP(B778,'E8. KKauf_Berechnung'!$B$11:$D$140,2,0))</f>
        <v/>
      </c>
      <c r="D778" s="841"/>
      <c r="E778" s="842"/>
      <c r="F778" s="836"/>
      <c r="G778" s="836"/>
      <c r="H778" s="836"/>
      <c r="I778" s="843">
        <f t="shared" si="134"/>
        <v>0</v>
      </c>
      <c r="J778" s="836"/>
      <c r="K778" s="843">
        <f t="shared" si="135"/>
        <v>0</v>
      </c>
      <c r="L778" s="849">
        <f>IFERROR(VLOOKUP($D778,Listen!$F$3:$H$39,2,0),0)</f>
        <v>0</v>
      </c>
      <c r="M778" s="849">
        <f>IFERROR(VLOOKUP($D778,Listen!$F$3:$H$39,3,0),0)</f>
        <v>0</v>
      </c>
      <c r="N778" s="1115">
        <f t="shared" si="132"/>
        <v>0</v>
      </c>
      <c r="O778" s="1115">
        <f t="shared" si="136"/>
        <v>0</v>
      </c>
      <c r="P778" s="1115">
        <f t="shared" si="136"/>
        <v>0</v>
      </c>
      <c r="Q778" s="1115">
        <f t="shared" si="136"/>
        <v>0</v>
      </c>
      <c r="R778" s="1115">
        <f t="shared" si="136"/>
        <v>0</v>
      </c>
      <c r="S778" s="1115">
        <f t="shared" si="136"/>
        <v>0</v>
      </c>
      <c r="T778" s="1115">
        <f t="shared" si="136"/>
        <v>0</v>
      </c>
      <c r="U778" s="851">
        <f t="shared" si="137"/>
        <v>0</v>
      </c>
      <c r="V778" s="852">
        <f>IF(E778='A. Allgemeine Informationen'!$D$14,$K778-W778,HLOOKUP('A. Allgemeine Informationen'!$D$14-1,$X$5:$AD$2005,ROW(E778)-4,FALSE)-$W778)</f>
        <v>0</v>
      </c>
      <c r="W778" s="851">
        <f>HLOOKUP('A. Allgemeine Informationen'!$D$14,$X$5:$AD$2005,ROW(E778)-4,FALSE)</f>
        <v>0</v>
      </c>
      <c r="X778" s="851">
        <f t="shared" si="133"/>
        <v>0</v>
      </c>
      <c r="Y778" s="851">
        <f t="shared" si="130"/>
        <v>0</v>
      </c>
      <c r="Z778" s="851">
        <f t="shared" si="130"/>
        <v>0</v>
      </c>
      <c r="AA778" s="851">
        <f t="shared" si="130"/>
        <v>0</v>
      </c>
      <c r="AB778" s="851">
        <f t="shared" si="130"/>
        <v>0</v>
      </c>
      <c r="AC778" s="851">
        <f t="shared" si="130"/>
        <v>0</v>
      </c>
      <c r="AD778" s="853">
        <f t="shared" si="130"/>
        <v>0</v>
      </c>
    </row>
    <row r="779" spans="2:30" s="971" customFormat="1" ht="15" customHeight="1" x14ac:dyDescent="0.2">
      <c r="B779" s="840"/>
      <c r="C779" s="970" t="str">
        <f>IF(B779="","",VLOOKUP(B779,'E8. KKauf_Berechnung'!$B$11:$D$140,2,0))</f>
        <v/>
      </c>
      <c r="D779" s="841"/>
      <c r="E779" s="842"/>
      <c r="F779" s="836"/>
      <c r="G779" s="836"/>
      <c r="H779" s="836"/>
      <c r="I779" s="843">
        <f t="shared" si="134"/>
        <v>0</v>
      </c>
      <c r="J779" s="836"/>
      <c r="K779" s="843">
        <f t="shared" si="135"/>
        <v>0</v>
      </c>
      <c r="L779" s="849">
        <f>IFERROR(VLOOKUP($D779,Listen!$F$3:$H$39,2,0),0)</f>
        <v>0</v>
      </c>
      <c r="M779" s="849">
        <f>IFERROR(VLOOKUP($D779,Listen!$F$3:$H$39,3,0),0)</f>
        <v>0</v>
      </c>
      <c r="N779" s="1115">
        <f t="shared" si="132"/>
        <v>0</v>
      </c>
      <c r="O779" s="1115">
        <f t="shared" si="136"/>
        <v>0</v>
      </c>
      <c r="P779" s="1115">
        <f t="shared" si="136"/>
        <v>0</v>
      </c>
      <c r="Q779" s="1115">
        <f t="shared" si="136"/>
        <v>0</v>
      </c>
      <c r="R779" s="1115">
        <f t="shared" si="136"/>
        <v>0</v>
      </c>
      <c r="S779" s="1115">
        <f t="shared" si="136"/>
        <v>0</v>
      </c>
      <c r="T779" s="1115">
        <f t="shared" si="136"/>
        <v>0</v>
      </c>
      <c r="U779" s="851">
        <f t="shared" si="137"/>
        <v>0</v>
      </c>
      <c r="V779" s="852">
        <f>IF(E779='A. Allgemeine Informationen'!$D$14,$K779-W779,HLOOKUP('A. Allgemeine Informationen'!$D$14-1,$X$5:$AD$2005,ROW(E779)-4,FALSE)-$W779)</f>
        <v>0</v>
      </c>
      <c r="W779" s="851">
        <f>HLOOKUP('A. Allgemeine Informationen'!$D$14,$X$5:$AD$2005,ROW(E779)-4,FALSE)</f>
        <v>0</v>
      </c>
      <c r="X779" s="851">
        <f t="shared" si="133"/>
        <v>0</v>
      </c>
      <c r="Y779" s="851">
        <f t="shared" si="130"/>
        <v>0</v>
      </c>
      <c r="Z779" s="851">
        <f t="shared" si="130"/>
        <v>0</v>
      </c>
      <c r="AA779" s="851">
        <f t="shared" si="130"/>
        <v>0</v>
      </c>
      <c r="AB779" s="851">
        <f t="shared" si="130"/>
        <v>0</v>
      </c>
      <c r="AC779" s="851">
        <f t="shared" si="130"/>
        <v>0</v>
      </c>
      <c r="AD779" s="853">
        <f t="shared" si="130"/>
        <v>0</v>
      </c>
    </row>
    <row r="780" spans="2:30" s="971" customFormat="1" ht="15" customHeight="1" x14ac:dyDescent="0.2">
      <c r="B780" s="840"/>
      <c r="C780" s="970" t="str">
        <f>IF(B780="","",VLOOKUP(B780,'E8. KKauf_Berechnung'!$B$11:$D$140,2,0))</f>
        <v/>
      </c>
      <c r="D780" s="841"/>
      <c r="E780" s="842"/>
      <c r="F780" s="836"/>
      <c r="G780" s="836"/>
      <c r="H780" s="836"/>
      <c r="I780" s="843">
        <f t="shared" si="134"/>
        <v>0</v>
      </c>
      <c r="J780" s="836"/>
      <c r="K780" s="843">
        <f t="shared" si="135"/>
        <v>0</v>
      </c>
      <c r="L780" s="849">
        <f>IFERROR(VLOOKUP($D780,Listen!$F$3:$H$39,2,0),0)</f>
        <v>0</v>
      </c>
      <c r="M780" s="849">
        <f>IFERROR(VLOOKUP($D780,Listen!$F$3:$H$39,3,0),0)</f>
        <v>0</v>
      </c>
      <c r="N780" s="1115">
        <f t="shared" si="132"/>
        <v>0</v>
      </c>
      <c r="O780" s="1115">
        <f t="shared" si="136"/>
        <v>0</v>
      </c>
      <c r="P780" s="1115">
        <f t="shared" si="136"/>
        <v>0</v>
      </c>
      <c r="Q780" s="1115">
        <f t="shared" si="136"/>
        <v>0</v>
      </c>
      <c r="R780" s="1115">
        <f t="shared" si="136"/>
        <v>0</v>
      </c>
      <c r="S780" s="1115">
        <f t="shared" si="136"/>
        <v>0</v>
      </c>
      <c r="T780" s="1115">
        <f t="shared" si="136"/>
        <v>0</v>
      </c>
      <c r="U780" s="851">
        <f t="shared" si="137"/>
        <v>0</v>
      </c>
      <c r="V780" s="852">
        <f>IF(E780='A. Allgemeine Informationen'!$D$14,$K780-W780,HLOOKUP('A. Allgemeine Informationen'!$D$14-1,$X$5:$AD$2005,ROW(E780)-4,FALSE)-$W780)</f>
        <v>0</v>
      </c>
      <c r="W780" s="851">
        <f>HLOOKUP('A. Allgemeine Informationen'!$D$14,$X$5:$AD$2005,ROW(E780)-4,FALSE)</f>
        <v>0</v>
      </c>
      <c r="X780" s="851">
        <f t="shared" si="133"/>
        <v>0</v>
      </c>
      <c r="Y780" s="851">
        <f t="shared" si="130"/>
        <v>0</v>
      </c>
      <c r="Z780" s="851">
        <f t="shared" si="130"/>
        <v>0</v>
      </c>
      <c r="AA780" s="851">
        <f t="shared" si="130"/>
        <v>0</v>
      </c>
      <c r="AB780" s="851">
        <f t="shared" si="130"/>
        <v>0</v>
      </c>
      <c r="AC780" s="851">
        <f t="shared" si="130"/>
        <v>0</v>
      </c>
      <c r="AD780" s="853">
        <f t="shared" si="130"/>
        <v>0</v>
      </c>
    </row>
    <row r="781" spans="2:30" s="971" customFormat="1" ht="15" customHeight="1" x14ac:dyDescent="0.2">
      <c r="B781" s="840"/>
      <c r="C781" s="970" t="str">
        <f>IF(B781="","",VLOOKUP(B781,'E8. KKauf_Berechnung'!$B$11:$D$140,2,0))</f>
        <v/>
      </c>
      <c r="D781" s="841"/>
      <c r="E781" s="842"/>
      <c r="F781" s="836"/>
      <c r="G781" s="836"/>
      <c r="H781" s="836"/>
      <c r="I781" s="843">
        <f t="shared" si="134"/>
        <v>0</v>
      </c>
      <c r="J781" s="836"/>
      <c r="K781" s="843">
        <f t="shared" si="135"/>
        <v>0</v>
      </c>
      <c r="L781" s="849">
        <f>IFERROR(VLOOKUP($D781,Listen!$F$3:$H$39,2,0),0)</f>
        <v>0</v>
      </c>
      <c r="M781" s="849">
        <f>IFERROR(VLOOKUP($D781,Listen!$F$3:$H$39,3,0),0)</f>
        <v>0</v>
      </c>
      <c r="N781" s="1115">
        <f t="shared" si="132"/>
        <v>0</v>
      </c>
      <c r="O781" s="1115">
        <f t="shared" si="136"/>
        <v>0</v>
      </c>
      <c r="P781" s="1115">
        <f t="shared" si="136"/>
        <v>0</v>
      </c>
      <c r="Q781" s="1115">
        <f t="shared" si="136"/>
        <v>0</v>
      </c>
      <c r="R781" s="1115">
        <f t="shared" si="136"/>
        <v>0</v>
      </c>
      <c r="S781" s="1115">
        <f t="shared" si="136"/>
        <v>0</v>
      </c>
      <c r="T781" s="1115">
        <f t="shared" si="136"/>
        <v>0</v>
      </c>
      <c r="U781" s="851">
        <f t="shared" si="137"/>
        <v>0</v>
      </c>
      <c r="V781" s="852">
        <f>IF(E781='A. Allgemeine Informationen'!$D$14,$K781-W781,HLOOKUP('A. Allgemeine Informationen'!$D$14-1,$X$5:$AD$2005,ROW(E781)-4,FALSE)-$W781)</f>
        <v>0</v>
      </c>
      <c r="W781" s="851">
        <f>HLOOKUP('A. Allgemeine Informationen'!$D$14,$X$5:$AD$2005,ROW(E781)-4,FALSE)</f>
        <v>0</v>
      </c>
      <c r="X781" s="851">
        <f t="shared" si="133"/>
        <v>0</v>
      </c>
      <c r="Y781" s="851">
        <f t="shared" si="130"/>
        <v>0</v>
      </c>
      <c r="Z781" s="851">
        <f t="shared" si="130"/>
        <v>0</v>
      </c>
      <c r="AA781" s="851">
        <f t="shared" si="130"/>
        <v>0</v>
      </c>
      <c r="AB781" s="851">
        <f t="shared" si="130"/>
        <v>0</v>
      </c>
      <c r="AC781" s="851">
        <f t="shared" si="130"/>
        <v>0</v>
      </c>
      <c r="AD781" s="853">
        <f t="shared" si="130"/>
        <v>0</v>
      </c>
    </row>
    <row r="782" spans="2:30" s="971" customFormat="1" ht="15" customHeight="1" x14ac:dyDescent="0.2">
      <c r="B782" s="840"/>
      <c r="C782" s="970" t="str">
        <f>IF(B782="","",VLOOKUP(B782,'E8. KKauf_Berechnung'!$B$11:$D$140,2,0))</f>
        <v/>
      </c>
      <c r="D782" s="841"/>
      <c r="E782" s="842"/>
      <c r="F782" s="836"/>
      <c r="G782" s="836"/>
      <c r="H782" s="836"/>
      <c r="I782" s="843">
        <f t="shared" si="134"/>
        <v>0</v>
      </c>
      <c r="J782" s="836"/>
      <c r="K782" s="843">
        <f t="shared" si="135"/>
        <v>0</v>
      </c>
      <c r="L782" s="849">
        <f>IFERROR(VLOOKUP($D782,Listen!$F$3:$H$39,2,0),0)</f>
        <v>0</v>
      </c>
      <c r="M782" s="849">
        <f>IFERROR(VLOOKUP($D782,Listen!$F$3:$H$39,3,0),0)</f>
        <v>0</v>
      </c>
      <c r="N782" s="1115">
        <f t="shared" si="132"/>
        <v>0</v>
      </c>
      <c r="O782" s="1115">
        <f t="shared" si="136"/>
        <v>0</v>
      </c>
      <c r="P782" s="1115">
        <f t="shared" si="136"/>
        <v>0</v>
      </c>
      <c r="Q782" s="1115">
        <f t="shared" si="136"/>
        <v>0</v>
      </c>
      <c r="R782" s="1115">
        <f t="shared" si="136"/>
        <v>0</v>
      </c>
      <c r="S782" s="1115">
        <f t="shared" si="136"/>
        <v>0</v>
      </c>
      <c r="T782" s="1115">
        <f t="shared" si="136"/>
        <v>0</v>
      </c>
      <c r="U782" s="851">
        <f t="shared" si="137"/>
        <v>0</v>
      </c>
      <c r="V782" s="852">
        <f>IF(E782='A. Allgemeine Informationen'!$D$14,$K782-W782,HLOOKUP('A. Allgemeine Informationen'!$D$14-1,$X$5:$AD$2005,ROW(E782)-4,FALSE)-$W782)</f>
        <v>0</v>
      </c>
      <c r="W782" s="851">
        <f>HLOOKUP('A. Allgemeine Informationen'!$D$14,$X$5:$AD$2005,ROW(E782)-4,FALSE)</f>
        <v>0</v>
      </c>
      <c r="X782" s="851">
        <f t="shared" si="133"/>
        <v>0</v>
      </c>
      <c r="Y782" s="851">
        <f t="shared" si="130"/>
        <v>0</v>
      </c>
      <c r="Z782" s="851">
        <f t="shared" si="130"/>
        <v>0</v>
      </c>
      <c r="AA782" s="851">
        <f t="shared" si="130"/>
        <v>0</v>
      </c>
      <c r="AB782" s="851">
        <f t="shared" si="130"/>
        <v>0</v>
      </c>
      <c r="AC782" s="851">
        <f t="shared" si="130"/>
        <v>0</v>
      </c>
      <c r="AD782" s="853">
        <f t="shared" si="130"/>
        <v>0</v>
      </c>
    </row>
    <row r="783" spans="2:30" s="971" customFormat="1" ht="15" customHeight="1" x14ac:dyDescent="0.2">
      <c r="B783" s="840"/>
      <c r="C783" s="970" t="str">
        <f>IF(B783="","",VLOOKUP(B783,'E8. KKauf_Berechnung'!$B$11:$D$140,2,0))</f>
        <v/>
      </c>
      <c r="D783" s="841"/>
      <c r="E783" s="842"/>
      <c r="F783" s="836"/>
      <c r="G783" s="836"/>
      <c r="H783" s="836"/>
      <c r="I783" s="843">
        <f t="shared" si="134"/>
        <v>0</v>
      </c>
      <c r="J783" s="836"/>
      <c r="K783" s="843">
        <f t="shared" si="135"/>
        <v>0</v>
      </c>
      <c r="L783" s="849">
        <f>IFERROR(VLOOKUP($D783,Listen!$F$3:$H$39,2,0),0)</f>
        <v>0</v>
      </c>
      <c r="M783" s="849">
        <f>IFERROR(VLOOKUP($D783,Listen!$F$3:$H$39,3,0),0)</f>
        <v>0</v>
      </c>
      <c r="N783" s="1115">
        <f t="shared" si="132"/>
        <v>0</v>
      </c>
      <c r="O783" s="1115">
        <f t="shared" si="136"/>
        <v>0</v>
      </c>
      <c r="P783" s="1115">
        <f t="shared" si="136"/>
        <v>0</v>
      </c>
      <c r="Q783" s="1115">
        <f t="shared" si="136"/>
        <v>0</v>
      </c>
      <c r="R783" s="1115">
        <f t="shared" si="136"/>
        <v>0</v>
      </c>
      <c r="S783" s="1115">
        <f t="shared" si="136"/>
        <v>0</v>
      </c>
      <c r="T783" s="1115">
        <f t="shared" si="136"/>
        <v>0</v>
      </c>
      <c r="U783" s="851">
        <f t="shared" si="137"/>
        <v>0</v>
      </c>
      <c r="V783" s="852">
        <f>IF(E783='A. Allgemeine Informationen'!$D$14,$K783-W783,HLOOKUP('A. Allgemeine Informationen'!$D$14-1,$X$5:$AD$2005,ROW(E783)-4,FALSE)-$W783)</f>
        <v>0</v>
      </c>
      <c r="W783" s="851">
        <f>HLOOKUP('A. Allgemeine Informationen'!$D$14,$X$5:$AD$2005,ROW(E783)-4,FALSE)</f>
        <v>0</v>
      </c>
      <c r="X783" s="851">
        <f t="shared" si="133"/>
        <v>0</v>
      </c>
      <c r="Y783" s="851">
        <f t="shared" si="130"/>
        <v>0</v>
      </c>
      <c r="Z783" s="851">
        <f t="shared" si="130"/>
        <v>0</v>
      </c>
      <c r="AA783" s="851">
        <f t="shared" si="130"/>
        <v>0</v>
      </c>
      <c r="AB783" s="851">
        <f t="shared" si="130"/>
        <v>0</v>
      </c>
      <c r="AC783" s="851">
        <f t="shared" si="130"/>
        <v>0</v>
      </c>
      <c r="AD783" s="853">
        <f t="shared" si="130"/>
        <v>0</v>
      </c>
    </row>
    <row r="784" spans="2:30" s="971" customFormat="1" ht="15" customHeight="1" x14ac:dyDescent="0.2">
      <c r="B784" s="840"/>
      <c r="C784" s="970" t="str">
        <f>IF(B784="","",VLOOKUP(B784,'E8. KKauf_Berechnung'!$B$11:$D$140,2,0))</f>
        <v/>
      </c>
      <c r="D784" s="841"/>
      <c r="E784" s="842"/>
      <c r="F784" s="836"/>
      <c r="G784" s="836"/>
      <c r="H784" s="836"/>
      <c r="I784" s="843">
        <f t="shared" si="134"/>
        <v>0</v>
      </c>
      <c r="J784" s="836"/>
      <c r="K784" s="843">
        <f t="shared" si="135"/>
        <v>0</v>
      </c>
      <c r="L784" s="849">
        <f>IFERROR(VLOOKUP($D784,Listen!$F$3:$H$39,2,0),0)</f>
        <v>0</v>
      </c>
      <c r="M784" s="849">
        <f>IFERROR(VLOOKUP($D784,Listen!$F$3:$H$39,3,0),0)</f>
        <v>0</v>
      </c>
      <c r="N784" s="1115">
        <f t="shared" si="132"/>
        <v>0</v>
      </c>
      <c r="O784" s="1115">
        <f t="shared" si="136"/>
        <v>0</v>
      </c>
      <c r="P784" s="1115">
        <f t="shared" si="136"/>
        <v>0</v>
      </c>
      <c r="Q784" s="1115">
        <f t="shared" si="136"/>
        <v>0</v>
      </c>
      <c r="R784" s="1115">
        <f t="shared" si="136"/>
        <v>0</v>
      </c>
      <c r="S784" s="1115">
        <f t="shared" si="136"/>
        <v>0</v>
      </c>
      <c r="T784" s="1115">
        <f t="shared" si="136"/>
        <v>0</v>
      </c>
      <c r="U784" s="851">
        <f t="shared" si="137"/>
        <v>0</v>
      </c>
      <c r="V784" s="852">
        <f>IF(E784='A. Allgemeine Informationen'!$D$14,$K784-W784,HLOOKUP('A. Allgemeine Informationen'!$D$14-1,$X$5:$AD$2005,ROW(E784)-4,FALSE)-$W784)</f>
        <v>0</v>
      </c>
      <c r="W784" s="851">
        <f>HLOOKUP('A. Allgemeine Informationen'!$D$14,$X$5:$AD$2005,ROW(E784)-4,FALSE)</f>
        <v>0</v>
      </c>
      <c r="X784" s="851">
        <f t="shared" si="133"/>
        <v>0</v>
      </c>
      <c r="Y784" s="851">
        <f t="shared" si="130"/>
        <v>0</v>
      </c>
      <c r="Z784" s="851">
        <f t="shared" si="130"/>
        <v>0</v>
      </c>
      <c r="AA784" s="851">
        <f t="shared" si="130"/>
        <v>0</v>
      </c>
      <c r="AB784" s="851">
        <f t="shared" si="130"/>
        <v>0</v>
      </c>
      <c r="AC784" s="851">
        <f t="shared" si="130"/>
        <v>0</v>
      </c>
      <c r="AD784" s="853">
        <f t="shared" si="130"/>
        <v>0</v>
      </c>
    </row>
    <row r="785" spans="2:30" s="971" customFormat="1" ht="15" customHeight="1" x14ac:dyDescent="0.2">
      <c r="B785" s="840"/>
      <c r="C785" s="970" t="str">
        <f>IF(B785="","",VLOOKUP(B785,'E8. KKauf_Berechnung'!$B$11:$D$140,2,0))</f>
        <v/>
      </c>
      <c r="D785" s="841"/>
      <c r="E785" s="842"/>
      <c r="F785" s="836"/>
      <c r="G785" s="836"/>
      <c r="H785" s="836"/>
      <c r="I785" s="843">
        <f t="shared" si="134"/>
        <v>0</v>
      </c>
      <c r="J785" s="836"/>
      <c r="K785" s="843">
        <f t="shared" si="135"/>
        <v>0</v>
      </c>
      <c r="L785" s="849">
        <f>IFERROR(VLOOKUP($D785,Listen!$F$3:$H$39,2,0),0)</f>
        <v>0</v>
      </c>
      <c r="M785" s="849">
        <f>IFERROR(VLOOKUP($D785,Listen!$F$3:$H$39,3,0),0)</f>
        <v>0</v>
      </c>
      <c r="N785" s="1115">
        <f t="shared" si="132"/>
        <v>0</v>
      </c>
      <c r="O785" s="1115">
        <f t="shared" si="136"/>
        <v>0</v>
      </c>
      <c r="P785" s="1115">
        <f t="shared" si="136"/>
        <v>0</v>
      </c>
      <c r="Q785" s="1115">
        <f t="shared" si="136"/>
        <v>0</v>
      </c>
      <c r="R785" s="1115">
        <f t="shared" si="136"/>
        <v>0</v>
      </c>
      <c r="S785" s="1115">
        <f t="shared" si="136"/>
        <v>0</v>
      </c>
      <c r="T785" s="1115">
        <f t="shared" si="136"/>
        <v>0</v>
      </c>
      <c r="U785" s="851">
        <f t="shared" si="137"/>
        <v>0</v>
      </c>
      <c r="V785" s="852">
        <f>IF(E785='A. Allgemeine Informationen'!$D$14,$K785-W785,HLOOKUP('A. Allgemeine Informationen'!$D$14-1,$X$5:$AD$2005,ROW(E785)-4,FALSE)-$W785)</f>
        <v>0</v>
      </c>
      <c r="W785" s="851">
        <f>HLOOKUP('A. Allgemeine Informationen'!$D$14,$X$5:$AD$2005,ROW(E785)-4,FALSE)</f>
        <v>0</v>
      </c>
      <c r="X785" s="851">
        <f t="shared" si="133"/>
        <v>0</v>
      </c>
      <c r="Y785" s="851">
        <f t="shared" si="130"/>
        <v>0</v>
      </c>
      <c r="Z785" s="851">
        <f t="shared" si="130"/>
        <v>0</v>
      </c>
      <c r="AA785" s="851">
        <f t="shared" si="130"/>
        <v>0</v>
      </c>
      <c r="AB785" s="851">
        <f t="shared" si="130"/>
        <v>0</v>
      </c>
      <c r="AC785" s="851">
        <f t="shared" si="130"/>
        <v>0</v>
      </c>
      <c r="AD785" s="853">
        <f t="shared" si="130"/>
        <v>0</v>
      </c>
    </row>
    <row r="786" spans="2:30" s="971" customFormat="1" ht="15" customHeight="1" x14ac:dyDescent="0.2">
      <c r="B786" s="840"/>
      <c r="C786" s="970" t="str">
        <f>IF(B786="","",VLOOKUP(B786,'E8. KKauf_Berechnung'!$B$11:$D$140,2,0))</f>
        <v/>
      </c>
      <c r="D786" s="841"/>
      <c r="E786" s="842"/>
      <c r="F786" s="836"/>
      <c r="G786" s="836"/>
      <c r="H786" s="836"/>
      <c r="I786" s="843">
        <f t="shared" si="134"/>
        <v>0</v>
      </c>
      <c r="J786" s="836"/>
      <c r="K786" s="843">
        <f t="shared" si="135"/>
        <v>0</v>
      </c>
      <c r="L786" s="849">
        <f>IFERROR(VLOOKUP($D786,Listen!$F$3:$H$39,2,0),0)</f>
        <v>0</v>
      </c>
      <c r="M786" s="849">
        <f>IFERROR(VLOOKUP($D786,Listen!$F$3:$H$39,3,0),0)</f>
        <v>0</v>
      </c>
      <c r="N786" s="1115">
        <f t="shared" si="132"/>
        <v>0</v>
      </c>
      <c r="O786" s="1115">
        <f t="shared" si="136"/>
        <v>0</v>
      </c>
      <c r="P786" s="1115">
        <f t="shared" si="136"/>
        <v>0</v>
      </c>
      <c r="Q786" s="1115">
        <f t="shared" si="136"/>
        <v>0</v>
      </c>
      <c r="R786" s="1115">
        <f t="shared" si="136"/>
        <v>0</v>
      </c>
      <c r="S786" s="1115">
        <f t="shared" si="136"/>
        <v>0</v>
      </c>
      <c r="T786" s="1115">
        <f t="shared" si="136"/>
        <v>0</v>
      </c>
      <c r="U786" s="851">
        <f t="shared" si="137"/>
        <v>0</v>
      </c>
      <c r="V786" s="852">
        <f>IF(E786='A. Allgemeine Informationen'!$D$14,$K786-W786,HLOOKUP('A. Allgemeine Informationen'!$D$14-1,$X$5:$AD$2005,ROW(E786)-4,FALSE)-$W786)</f>
        <v>0</v>
      </c>
      <c r="W786" s="851">
        <f>HLOOKUP('A. Allgemeine Informationen'!$D$14,$X$5:$AD$2005,ROW(E786)-4,FALSE)</f>
        <v>0</v>
      </c>
      <c r="X786" s="851">
        <f t="shared" si="133"/>
        <v>0</v>
      </c>
      <c r="Y786" s="851">
        <f t="shared" si="130"/>
        <v>0</v>
      </c>
      <c r="Z786" s="851">
        <f t="shared" si="130"/>
        <v>0</v>
      </c>
      <c r="AA786" s="851">
        <f t="shared" si="130"/>
        <v>0</v>
      </c>
      <c r="AB786" s="851">
        <f t="shared" si="130"/>
        <v>0</v>
      </c>
      <c r="AC786" s="851">
        <f t="shared" si="130"/>
        <v>0</v>
      </c>
      <c r="AD786" s="853">
        <f t="shared" si="130"/>
        <v>0</v>
      </c>
    </row>
    <row r="787" spans="2:30" s="971" customFormat="1" ht="15" customHeight="1" x14ac:dyDescent="0.2">
      <c r="B787" s="840"/>
      <c r="C787" s="970" t="str">
        <f>IF(B787="","",VLOOKUP(B787,'E8. KKauf_Berechnung'!$B$11:$D$140,2,0))</f>
        <v/>
      </c>
      <c r="D787" s="841"/>
      <c r="E787" s="842"/>
      <c r="F787" s="836"/>
      <c r="G787" s="836"/>
      <c r="H787" s="836"/>
      <c r="I787" s="843">
        <f t="shared" si="134"/>
        <v>0</v>
      </c>
      <c r="J787" s="836"/>
      <c r="K787" s="843">
        <f t="shared" si="135"/>
        <v>0</v>
      </c>
      <c r="L787" s="849">
        <f>IFERROR(VLOOKUP($D787,Listen!$F$3:$H$39,2,0),0)</f>
        <v>0</v>
      </c>
      <c r="M787" s="849">
        <f>IFERROR(VLOOKUP($D787,Listen!$F$3:$H$39,3,0),0)</f>
        <v>0</v>
      </c>
      <c r="N787" s="1115">
        <f t="shared" si="132"/>
        <v>0</v>
      </c>
      <c r="O787" s="1115">
        <f t="shared" si="136"/>
        <v>0</v>
      </c>
      <c r="P787" s="1115">
        <f t="shared" si="136"/>
        <v>0</v>
      </c>
      <c r="Q787" s="1115">
        <f t="shared" si="136"/>
        <v>0</v>
      </c>
      <c r="R787" s="1115">
        <f t="shared" si="136"/>
        <v>0</v>
      </c>
      <c r="S787" s="1115">
        <f t="shared" si="136"/>
        <v>0</v>
      </c>
      <c r="T787" s="1115">
        <f t="shared" si="136"/>
        <v>0</v>
      </c>
      <c r="U787" s="851">
        <f t="shared" si="137"/>
        <v>0</v>
      </c>
      <c r="V787" s="852">
        <f>IF(E787='A. Allgemeine Informationen'!$D$14,$K787-W787,HLOOKUP('A. Allgemeine Informationen'!$D$14-1,$X$5:$AD$2005,ROW(E787)-4,FALSE)-$W787)</f>
        <v>0</v>
      </c>
      <c r="W787" s="851">
        <f>HLOOKUP('A. Allgemeine Informationen'!$D$14,$X$5:$AD$2005,ROW(E787)-4,FALSE)</f>
        <v>0</v>
      </c>
      <c r="X787" s="851">
        <f t="shared" si="133"/>
        <v>0</v>
      </c>
      <c r="Y787" s="851">
        <f t="shared" si="130"/>
        <v>0</v>
      </c>
      <c r="Z787" s="851">
        <f t="shared" si="130"/>
        <v>0</v>
      </c>
      <c r="AA787" s="851">
        <f t="shared" si="130"/>
        <v>0</v>
      </c>
      <c r="AB787" s="851">
        <f t="shared" si="130"/>
        <v>0</v>
      </c>
      <c r="AC787" s="851">
        <f t="shared" si="130"/>
        <v>0</v>
      </c>
      <c r="AD787" s="853">
        <f t="shared" si="130"/>
        <v>0</v>
      </c>
    </row>
    <row r="788" spans="2:30" s="971" customFormat="1" ht="15" customHeight="1" x14ac:dyDescent="0.2">
      <c r="B788" s="840"/>
      <c r="C788" s="970" t="str">
        <f>IF(B788="","",VLOOKUP(B788,'E8. KKauf_Berechnung'!$B$11:$D$140,2,0))</f>
        <v/>
      </c>
      <c r="D788" s="841"/>
      <c r="E788" s="842"/>
      <c r="F788" s="836"/>
      <c r="G788" s="836"/>
      <c r="H788" s="836"/>
      <c r="I788" s="843">
        <f t="shared" si="134"/>
        <v>0</v>
      </c>
      <c r="J788" s="836"/>
      <c r="K788" s="843">
        <f t="shared" si="135"/>
        <v>0</v>
      </c>
      <c r="L788" s="849">
        <f>IFERROR(VLOOKUP($D788,Listen!$F$3:$H$39,2,0),0)</f>
        <v>0</v>
      </c>
      <c r="M788" s="849">
        <f>IFERROR(VLOOKUP($D788,Listen!$F$3:$H$39,3,0),0)</f>
        <v>0</v>
      </c>
      <c r="N788" s="1115">
        <f t="shared" si="132"/>
        <v>0</v>
      </c>
      <c r="O788" s="1115">
        <f t="shared" si="136"/>
        <v>0</v>
      </c>
      <c r="P788" s="1115">
        <f t="shared" si="136"/>
        <v>0</v>
      </c>
      <c r="Q788" s="1115">
        <f t="shared" si="136"/>
        <v>0</v>
      </c>
      <c r="R788" s="1115">
        <f t="shared" si="136"/>
        <v>0</v>
      </c>
      <c r="S788" s="1115">
        <f t="shared" si="136"/>
        <v>0</v>
      </c>
      <c r="T788" s="1115">
        <f t="shared" si="136"/>
        <v>0</v>
      </c>
      <c r="U788" s="851">
        <f t="shared" si="137"/>
        <v>0</v>
      </c>
      <c r="V788" s="852">
        <f>IF(E788='A. Allgemeine Informationen'!$D$14,$K788-W788,HLOOKUP('A. Allgemeine Informationen'!$D$14-1,$X$5:$AD$2005,ROW(E788)-4,FALSE)-$W788)</f>
        <v>0</v>
      </c>
      <c r="W788" s="851">
        <f>HLOOKUP('A. Allgemeine Informationen'!$D$14,$X$5:$AD$2005,ROW(E788)-4,FALSE)</f>
        <v>0</v>
      </c>
      <c r="X788" s="851">
        <f t="shared" si="133"/>
        <v>0</v>
      </c>
      <c r="Y788" s="851">
        <f t="shared" si="130"/>
        <v>0</v>
      </c>
      <c r="Z788" s="851">
        <f t="shared" si="130"/>
        <v>0</v>
      </c>
      <c r="AA788" s="851">
        <f t="shared" si="130"/>
        <v>0</v>
      </c>
      <c r="AB788" s="851">
        <f t="shared" si="130"/>
        <v>0</v>
      </c>
      <c r="AC788" s="851">
        <f t="shared" si="130"/>
        <v>0</v>
      </c>
      <c r="AD788" s="853">
        <f t="shared" si="130"/>
        <v>0</v>
      </c>
    </row>
    <row r="789" spans="2:30" s="971" customFormat="1" ht="15" customHeight="1" x14ac:dyDescent="0.2">
      <c r="B789" s="840"/>
      <c r="C789" s="970" t="str">
        <f>IF(B789="","",VLOOKUP(B789,'E8. KKauf_Berechnung'!$B$11:$D$140,2,0))</f>
        <v/>
      </c>
      <c r="D789" s="841"/>
      <c r="E789" s="842"/>
      <c r="F789" s="836"/>
      <c r="G789" s="836"/>
      <c r="H789" s="836"/>
      <c r="I789" s="843">
        <f t="shared" si="134"/>
        <v>0</v>
      </c>
      <c r="J789" s="836"/>
      <c r="K789" s="843">
        <f t="shared" si="135"/>
        <v>0</v>
      </c>
      <c r="L789" s="849">
        <f>IFERROR(VLOOKUP($D789,Listen!$F$3:$H$39,2,0),0)</f>
        <v>0</v>
      </c>
      <c r="M789" s="849">
        <f>IFERROR(VLOOKUP($D789,Listen!$F$3:$H$39,3,0),0)</f>
        <v>0</v>
      </c>
      <c r="N789" s="1115">
        <f t="shared" si="132"/>
        <v>0</v>
      </c>
      <c r="O789" s="1115">
        <f t="shared" si="136"/>
        <v>0</v>
      </c>
      <c r="P789" s="1115">
        <f t="shared" si="136"/>
        <v>0</v>
      </c>
      <c r="Q789" s="1115">
        <f t="shared" si="136"/>
        <v>0</v>
      </c>
      <c r="R789" s="1115">
        <f t="shared" si="136"/>
        <v>0</v>
      </c>
      <c r="S789" s="1115">
        <f t="shared" si="136"/>
        <v>0</v>
      </c>
      <c r="T789" s="1115">
        <f t="shared" si="136"/>
        <v>0</v>
      </c>
      <c r="U789" s="851">
        <f t="shared" si="137"/>
        <v>0</v>
      </c>
      <c r="V789" s="852">
        <f>IF(E789='A. Allgemeine Informationen'!$D$14,$K789-W789,HLOOKUP('A. Allgemeine Informationen'!$D$14-1,$X$5:$AD$2005,ROW(E789)-4,FALSE)-$W789)</f>
        <v>0</v>
      </c>
      <c r="W789" s="851">
        <f>HLOOKUP('A. Allgemeine Informationen'!$D$14,$X$5:$AD$2005,ROW(E789)-4,FALSE)</f>
        <v>0</v>
      </c>
      <c r="X789" s="851">
        <f t="shared" si="133"/>
        <v>0</v>
      </c>
      <c r="Y789" s="851">
        <f t="shared" si="130"/>
        <v>0</v>
      </c>
      <c r="Z789" s="851">
        <f t="shared" si="130"/>
        <v>0</v>
      </c>
      <c r="AA789" s="851">
        <f t="shared" si="130"/>
        <v>0</v>
      </c>
      <c r="AB789" s="851">
        <f t="shared" si="130"/>
        <v>0</v>
      </c>
      <c r="AC789" s="851">
        <f t="shared" si="130"/>
        <v>0</v>
      </c>
      <c r="AD789" s="853">
        <f t="shared" si="130"/>
        <v>0</v>
      </c>
    </row>
    <row r="790" spans="2:30" s="971" customFormat="1" ht="15" customHeight="1" x14ac:dyDescent="0.2">
      <c r="B790" s="840"/>
      <c r="C790" s="970" t="str">
        <f>IF(B790="","",VLOOKUP(B790,'E8. KKauf_Berechnung'!$B$11:$D$140,2,0))</f>
        <v/>
      </c>
      <c r="D790" s="841"/>
      <c r="E790" s="842"/>
      <c r="F790" s="836"/>
      <c r="G790" s="836"/>
      <c r="H790" s="836"/>
      <c r="I790" s="843">
        <f t="shared" si="134"/>
        <v>0</v>
      </c>
      <c r="J790" s="836"/>
      <c r="K790" s="843">
        <f t="shared" si="135"/>
        <v>0</v>
      </c>
      <c r="L790" s="849">
        <f>IFERROR(VLOOKUP($D790,Listen!$F$3:$H$39,2,0),0)</f>
        <v>0</v>
      </c>
      <c r="M790" s="849">
        <f>IFERROR(VLOOKUP($D790,Listen!$F$3:$H$39,3,0),0)</f>
        <v>0</v>
      </c>
      <c r="N790" s="1115">
        <f t="shared" si="132"/>
        <v>0</v>
      </c>
      <c r="O790" s="1115">
        <f t="shared" si="136"/>
        <v>0</v>
      </c>
      <c r="P790" s="1115">
        <f t="shared" si="136"/>
        <v>0</v>
      </c>
      <c r="Q790" s="1115">
        <f t="shared" si="136"/>
        <v>0</v>
      </c>
      <c r="R790" s="1115">
        <f t="shared" si="136"/>
        <v>0</v>
      </c>
      <c r="S790" s="1115">
        <f t="shared" si="136"/>
        <v>0</v>
      </c>
      <c r="T790" s="1115">
        <f t="shared" si="136"/>
        <v>0</v>
      </c>
      <c r="U790" s="851">
        <f t="shared" si="137"/>
        <v>0</v>
      </c>
      <c r="V790" s="852">
        <f>IF(E790='A. Allgemeine Informationen'!$D$14,$K790-W790,HLOOKUP('A. Allgemeine Informationen'!$D$14-1,$X$5:$AD$2005,ROW(E790)-4,FALSE)-$W790)</f>
        <v>0</v>
      </c>
      <c r="W790" s="851">
        <f>HLOOKUP('A. Allgemeine Informationen'!$D$14,$X$5:$AD$2005,ROW(E790)-4,FALSE)</f>
        <v>0</v>
      </c>
      <c r="X790" s="851">
        <f t="shared" si="133"/>
        <v>0</v>
      </c>
      <c r="Y790" s="851">
        <f t="shared" si="130"/>
        <v>0</v>
      </c>
      <c r="Z790" s="851">
        <f t="shared" si="130"/>
        <v>0</v>
      </c>
      <c r="AA790" s="851">
        <f t="shared" si="130"/>
        <v>0</v>
      </c>
      <c r="AB790" s="851">
        <f t="shared" si="130"/>
        <v>0</v>
      </c>
      <c r="AC790" s="851">
        <f t="shared" si="130"/>
        <v>0</v>
      </c>
      <c r="AD790" s="853">
        <f t="shared" si="130"/>
        <v>0</v>
      </c>
    </row>
    <row r="791" spans="2:30" s="971" customFormat="1" ht="15" customHeight="1" x14ac:dyDescent="0.2">
      <c r="B791" s="840"/>
      <c r="C791" s="970" t="str">
        <f>IF(B791="","",VLOOKUP(B791,'E8. KKauf_Berechnung'!$B$11:$D$140,2,0))</f>
        <v/>
      </c>
      <c r="D791" s="841"/>
      <c r="E791" s="842"/>
      <c r="F791" s="836"/>
      <c r="G791" s="836"/>
      <c r="H791" s="836"/>
      <c r="I791" s="843">
        <f t="shared" si="134"/>
        <v>0</v>
      </c>
      <c r="J791" s="836"/>
      <c r="K791" s="843">
        <f t="shared" si="135"/>
        <v>0</v>
      </c>
      <c r="L791" s="849">
        <f>IFERROR(VLOOKUP($D791,Listen!$F$3:$H$39,2,0),0)</f>
        <v>0</v>
      </c>
      <c r="M791" s="849">
        <f>IFERROR(VLOOKUP($D791,Listen!$F$3:$H$39,3,0),0)</f>
        <v>0</v>
      </c>
      <c r="N791" s="1115">
        <f t="shared" si="132"/>
        <v>0</v>
      </c>
      <c r="O791" s="1115">
        <f t="shared" ref="O791:T806" si="138">N791</f>
        <v>0</v>
      </c>
      <c r="P791" s="1115">
        <f t="shared" si="138"/>
        <v>0</v>
      </c>
      <c r="Q791" s="1115">
        <f t="shared" si="138"/>
        <v>0</v>
      </c>
      <c r="R791" s="1115">
        <f t="shared" si="138"/>
        <v>0</v>
      </c>
      <c r="S791" s="1115">
        <f t="shared" si="138"/>
        <v>0</v>
      </c>
      <c r="T791" s="1115">
        <f t="shared" si="138"/>
        <v>0</v>
      </c>
      <c r="U791" s="851">
        <f t="shared" si="137"/>
        <v>0</v>
      </c>
      <c r="V791" s="852">
        <f>IF(E791='A. Allgemeine Informationen'!$D$14,$K791-W791,HLOOKUP('A. Allgemeine Informationen'!$D$14-1,$X$5:$AD$2005,ROW(E791)-4,FALSE)-$W791)</f>
        <v>0</v>
      </c>
      <c r="W791" s="851">
        <f>HLOOKUP('A. Allgemeine Informationen'!$D$14,$X$5:$AD$2005,ROW(E791)-4,FALSE)</f>
        <v>0</v>
      </c>
      <c r="X791" s="851">
        <f t="shared" si="133"/>
        <v>0</v>
      </c>
      <c r="Y791" s="851">
        <f t="shared" si="130"/>
        <v>0</v>
      </c>
      <c r="Z791" s="851">
        <f t="shared" si="130"/>
        <v>0</v>
      </c>
      <c r="AA791" s="851">
        <f t="shared" si="130"/>
        <v>0</v>
      </c>
      <c r="AB791" s="851">
        <f t="shared" si="130"/>
        <v>0</v>
      </c>
      <c r="AC791" s="851">
        <f t="shared" si="130"/>
        <v>0</v>
      </c>
      <c r="AD791" s="853">
        <f t="shared" si="130"/>
        <v>0</v>
      </c>
    </row>
    <row r="792" spans="2:30" s="971" customFormat="1" ht="15" customHeight="1" x14ac:dyDescent="0.2">
      <c r="B792" s="840"/>
      <c r="C792" s="970" t="str">
        <f>IF(B792="","",VLOOKUP(B792,'E8. KKauf_Berechnung'!$B$11:$D$140,2,0))</f>
        <v/>
      </c>
      <c r="D792" s="841"/>
      <c r="E792" s="842"/>
      <c r="F792" s="836"/>
      <c r="G792" s="836"/>
      <c r="H792" s="836"/>
      <c r="I792" s="843">
        <f t="shared" si="134"/>
        <v>0</v>
      </c>
      <c r="J792" s="836"/>
      <c r="K792" s="843">
        <f t="shared" si="135"/>
        <v>0</v>
      </c>
      <c r="L792" s="849">
        <f>IFERROR(VLOOKUP($D792,Listen!$F$3:$H$39,2,0),0)</f>
        <v>0</v>
      </c>
      <c r="M792" s="849">
        <f>IFERROR(VLOOKUP($D792,Listen!$F$3:$H$39,3,0),0)</f>
        <v>0</v>
      </c>
      <c r="N792" s="1115">
        <f t="shared" si="132"/>
        <v>0</v>
      </c>
      <c r="O792" s="1115">
        <f t="shared" si="138"/>
        <v>0</v>
      </c>
      <c r="P792" s="1115">
        <f t="shared" si="138"/>
        <v>0</v>
      </c>
      <c r="Q792" s="1115">
        <f t="shared" si="138"/>
        <v>0</v>
      </c>
      <c r="R792" s="1115">
        <f t="shared" si="138"/>
        <v>0</v>
      </c>
      <c r="S792" s="1115">
        <f t="shared" si="138"/>
        <v>0</v>
      </c>
      <c r="T792" s="1115">
        <f t="shared" si="138"/>
        <v>0</v>
      </c>
      <c r="U792" s="851">
        <f t="shared" si="137"/>
        <v>0</v>
      </c>
      <c r="V792" s="852">
        <f>IF(E792='A. Allgemeine Informationen'!$D$14,$K792-W792,HLOOKUP('A. Allgemeine Informationen'!$D$14-1,$X$5:$AD$2005,ROW(E792)-4,FALSE)-$W792)</f>
        <v>0</v>
      </c>
      <c r="W792" s="851">
        <f>HLOOKUP('A. Allgemeine Informationen'!$D$14,$X$5:$AD$2005,ROW(E792)-4,FALSE)</f>
        <v>0</v>
      </c>
      <c r="X792" s="851">
        <f t="shared" si="133"/>
        <v>0</v>
      </c>
      <c r="Y792" s="851">
        <f t="shared" si="130"/>
        <v>0</v>
      </c>
      <c r="Z792" s="851">
        <f t="shared" si="130"/>
        <v>0</v>
      </c>
      <c r="AA792" s="851">
        <f t="shared" si="130"/>
        <v>0</v>
      </c>
      <c r="AB792" s="851">
        <f t="shared" si="130"/>
        <v>0</v>
      </c>
      <c r="AC792" s="851">
        <f t="shared" si="130"/>
        <v>0</v>
      </c>
      <c r="AD792" s="853">
        <f t="shared" si="130"/>
        <v>0</v>
      </c>
    </row>
    <row r="793" spans="2:30" s="971" customFormat="1" ht="15" customHeight="1" x14ac:dyDescent="0.2">
      <c r="B793" s="840"/>
      <c r="C793" s="970" t="str">
        <f>IF(B793="","",VLOOKUP(B793,'E8. KKauf_Berechnung'!$B$11:$D$140,2,0))</f>
        <v/>
      </c>
      <c r="D793" s="841"/>
      <c r="E793" s="842"/>
      <c r="F793" s="836"/>
      <c r="G793" s="836"/>
      <c r="H793" s="836"/>
      <c r="I793" s="843">
        <f t="shared" si="134"/>
        <v>0</v>
      </c>
      <c r="J793" s="836"/>
      <c r="K793" s="843">
        <f t="shared" si="135"/>
        <v>0</v>
      </c>
      <c r="L793" s="849">
        <f>IFERROR(VLOOKUP($D793,Listen!$F$3:$H$39,2,0),0)</f>
        <v>0</v>
      </c>
      <c r="M793" s="849">
        <f>IFERROR(VLOOKUP($D793,Listen!$F$3:$H$39,3,0),0)</f>
        <v>0</v>
      </c>
      <c r="N793" s="1115">
        <f t="shared" si="132"/>
        <v>0</v>
      </c>
      <c r="O793" s="1115">
        <f t="shared" si="138"/>
        <v>0</v>
      </c>
      <c r="P793" s="1115">
        <f t="shared" si="138"/>
        <v>0</v>
      </c>
      <c r="Q793" s="1115">
        <f t="shared" si="138"/>
        <v>0</v>
      </c>
      <c r="R793" s="1115">
        <f t="shared" si="138"/>
        <v>0</v>
      </c>
      <c r="S793" s="1115">
        <f t="shared" si="138"/>
        <v>0</v>
      </c>
      <c r="T793" s="1115">
        <f t="shared" si="138"/>
        <v>0</v>
      </c>
      <c r="U793" s="851">
        <f t="shared" si="137"/>
        <v>0</v>
      </c>
      <c r="V793" s="852">
        <f>IF(E793='A. Allgemeine Informationen'!$D$14,$K793-W793,HLOOKUP('A. Allgemeine Informationen'!$D$14-1,$X$5:$AD$2005,ROW(E793)-4,FALSE)-$W793)</f>
        <v>0</v>
      </c>
      <c r="W793" s="851">
        <f>HLOOKUP('A. Allgemeine Informationen'!$D$14,$X$5:$AD$2005,ROW(E793)-4,FALSE)</f>
        <v>0</v>
      </c>
      <c r="X793" s="851">
        <f t="shared" si="133"/>
        <v>0</v>
      </c>
      <c r="Y793" s="851">
        <f t="shared" si="130"/>
        <v>0</v>
      </c>
      <c r="Z793" s="851">
        <f t="shared" si="130"/>
        <v>0</v>
      </c>
      <c r="AA793" s="851">
        <f t="shared" si="130"/>
        <v>0</v>
      </c>
      <c r="AB793" s="851">
        <f t="shared" si="130"/>
        <v>0</v>
      </c>
      <c r="AC793" s="851">
        <f t="shared" si="130"/>
        <v>0</v>
      </c>
      <c r="AD793" s="853">
        <f t="shared" si="130"/>
        <v>0</v>
      </c>
    </row>
    <row r="794" spans="2:30" s="971" customFormat="1" ht="15" customHeight="1" x14ac:dyDescent="0.2">
      <c r="B794" s="840"/>
      <c r="C794" s="970" t="str">
        <f>IF(B794="","",VLOOKUP(B794,'E8. KKauf_Berechnung'!$B$11:$D$140,2,0))</f>
        <v/>
      </c>
      <c r="D794" s="841"/>
      <c r="E794" s="842"/>
      <c r="F794" s="836"/>
      <c r="G794" s="836"/>
      <c r="H794" s="836"/>
      <c r="I794" s="843">
        <f t="shared" si="134"/>
        <v>0</v>
      </c>
      <c r="J794" s="836"/>
      <c r="K794" s="843">
        <f t="shared" si="135"/>
        <v>0</v>
      </c>
      <c r="L794" s="849">
        <f>IFERROR(VLOOKUP($D794,Listen!$F$3:$H$39,2,0),0)</f>
        <v>0</v>
      </c>
      <c r="M794" s="849">
        <f>IFERROR(VLOOKUP($D794,Listen!$F$3:$H$39,3,0),0)</f>
        <v>0</v>
      </c>
      <c r="N794" s="1115">
        <f t="shared" si="132"/>
        <v>0</v>
      </c>
      <c r="O794" s="1115">
        <f t="shared" si="138"/>
        <v>0</v>
      </c>
      <c r="P794" s="1115">
        <f t="shared" si="138"/>
        <v>0</v>
      </c>
      <c r="Q794" s="1115">
        <f t="shared" si="138"/>
        <v>0</v>
      </c>
      <c r="R794" s="1115">
        <f t="shared" si="138"/>
        <v>0</v>
      </c>
      <c r="S794" s="1115">
        <f t="shared" si="138"/>
        <v>0</v>
      </c>
      <c r="T794" s="1115">
        <f t="shared" si="138"/>
        <v>0</v>
      </c>
      <c r="U794" s="851">
        <f t="shared" si="137"/>
        <v>0</v>
      </c>
      <c r="V794" s="852">
        <f>IF(E794='A. Allgemeine Informationen'!$D$14,$K794-W794,HLOOKUP('A. Allgemeine Informationen'!$D$14-1,$X$5:$AD$2005,ROW(E794)-4,FALSE)-$W794)</f>
        <v>0</v>
      </c>
      <c r="W794" s="851">
        <f>HLOOKUP('A. Allgemeine Informationen'!$D$14,$X$5:$AD$2005,ROW(E794)-4,FALSE)</f>
        <v>0</v>
      </c>
      <c r="X794" s="851">
        <f t="shared" si="133"/>
        <v>0</v>
      </c>
      <c r="Y794" s="851">
        <f t="shared" si="130"/>
        <v>0</v>
      </c>
      <c r="Z794" s="851">
        <f t="shared" si="130"/>
        <v>0</v>
      </c>
      <c r="AA794" s="851">
        <f t="shared" si="130"/>
        <v>0</v>
      </c>
      <c r="AB794" s="851">
        <f t="shared" si="130"/>
        <v>0</v>
      </c>
      <c r="AC794" s="851">
        <f t="shared" si="130"/>
        <v>0</v>
      </c>
      <c r="AD794" s="853">
        <f t="shared" si="130"/>
        <v>0</v>
      </c>
    </row>
    <row r="795" spans="2:30" s="971" customFormat="1" ht="15" customHeight="1" x14ac:dyDescent="0.2">
      <c r="B795" s="840"/>
      <c r="C795" s="970" t="str">
        <f>IF(B795="","",VLOOKUP(B795,'E8. KKauf_Berechnung'!$B$11:$D$140,2,0))</f>
        <v/>
      </c>
      <c r="D795" s="841"/>
      <c r="E795" s="842"/>
      <c r="F795" s="836"/>
      <c r="G795" s="836"/>
      <c r="H795" s="836"/>
      <c r="I795" s="843">
        <f t="shared" si="134"/>
        <v>0</v>
      </c>
      <c r="J795" s="836"/>
      <c r="K795" s="843">
        <f t="shared" si="135"/>
        <v>0</v>
      </c>
      <c r="L795" s="849">
        <f>IFERROR(VLOOKUP($D795,Listen!$F$3:$H$39,2,0),0)</f>
        <v>0</v>
      </c>
      <c r="M795" s="849">
        <f>IFERROR(VLOOKUP($D795,Listen!$F$3:$H$39,3,0),0)</f>
        <v>0</v>
      </c>
      <c r="N795" s="1115">
        <f t="shared" si="132"/>
        <v>0</v>
      </c>
      <c r="O795" s="1115">
        <f t="shared" si="138"/>
        <v>0</v>
      </c>
      <c r="P795" s="1115">
        <f t="shared" si="138"/>
        <v>0</v>
      </c>
      <c r="Q795" s="1115">
        <f t="shared" si="138"/>
        <v>0</v>
      </c>
      <c r="R795" s="1115">
        <f t="shared" si="138"/>
        <v>0</v>
      </c>
      <c r="S795" s="1115">
        <f t="shared" si="138"/>
        <v>0</v>
      </c>
      <c r="T795" s="1115">
        <f t="shared" si="138"/>
        <v>0</v>
      </c>
      <c r="U795" s="851">
        <f t="shared" si="137"/>
        <v>0</v>
      </c>
      <c r="V795" s="852">
        <f>IF(E795='A. Allgemeine Informationen'!$D$14,$K795-W795,HLOOKUP('A. Allgemeine Informationen'!$D$14-1,$X$5:$AD$2005,ROW(E795)-4,FALSE)-$W795)</f>
        <v>0</v>
      </c>
      <c r="W795" s="851">
        <f>HLOOKUP('A. Allgemeine Informationen'!$D$14,$X$5:$AD$2005,ROW(E795)-4,FALSE)</f>
        <v>0</v>
      </c>
      <c r="X795" s="851">
        <f t="shared" si="133"/>
        <v>0</v>
      </c>
      <c r="Y795" s="851">
        <f t="shared" si="130"/>
        <v>0</v>
      </c>
      <c r="Z795" s="851">
        <f t="shared" si="130"/>
        <v>0</v>
      </c>
      <c r="AA795" s="851">
        <f t="shared" si="130"/>
        <v>0</v>
      </c>
      <c r="AB795" s="851">
        <f t="shared" si="130"/>
        <v>0</v>
      </c>
      <c r="AC795" s="851">
        <f t="shared" si="130"/>
        <v>0</v>
      </c>
      <c r="AD795" s="853">
        <f t="shared" si="130"/>
        <v>0</v>
      </c>
    </row>
    <row r="796" spans="2:30" s="971" customFormat="1" ht="15" customHeight="1" x14ac:dyDescent="0.2">
      <c r="B796" s="840"/>
      <c r="C796" s="970" t="str">
        <f>IF(B796="","",VLOOKUP(B796,'E8. KKauf_Berechnung'!$B$11:$D$140,2,0))</f>
        <v/>
      </c>
      <c r="D796" s="841"/>
      <c r="E796" s="842"/>
      <c r="F796" s="836"/>
      <c r="G796" s="836"/>
      <c r="H796" s="836"/>
      <c r="I796" s="843">
        <f t="shared" si="134"/>
        <v>0</v>
      </c>
      <c r="J796" s="836"/>
      <c r="K796" s="843">
        <f t="shared" si="135"/>
        <v>0</v>
      </c>
      <c r="L796" s="849">
        <f>IFERROR(VLOOKUP($D796,Listen!$F$3:$H$39,2,0),0)</f>
        <v>0</v>
      </c>
      <c r="M796" s="849">
        <f>IFERROR(VLOOKUP($D796,Listen!$F$3:$H$39,3,0),0)</f>
        <v>0</v>
      </c>
      <c r="N796" s="1115">
        <f t="shared" si="132"/>
        <v>0</v>
      </c>
      <c r="O796" s="1115">
        <f t="shared" si="138"/>
        <v>0</v>
      </c>
      <c r="P796" s="1115">
        <f t="shared" si="138"/>
        <v>0</v>
      </c>
      <c r="Q796" s="1115">
        <f t="shared" si="138"/>
        <v>0</v>
      </c>
      <c r="R796" s="1115">
        <f t="shared" si="138"/>
        <v>0</v>
      </c>
      <c r="S796" s="1115">
        <f t="shared" si="138"/>
        <v>0</v>
      </c>
      <c r="T796" s="1115">
        <f t="shared" si="138"/>
        <v>0</v>
      </c>
      <c r="U796" s="851">
        <f t="shared" si="137"/>
        <v>0</v>
      </c>
      <c r="V796" s="852">
        <f>IF(E796='A. Allgemeine Informationen'!$D$14,$K796-W796,HLOOKUP('A. Allgemeine Informationen'!$D$14-1,$X$5:$AD$2005,ROW(E796)-4,FALSE)-$W796)</f>
        <v>0</v>
      </c>
      <c r="W796" s="851">
        <f>HLOOKUP('A. Allgemeine Informationen'!$D$14,$X$5:$AD$2005,ROW(E796)-4,FALSE)</f>
        <v>0</v>
      </c>
      <c r="X796" s="851">
        <f t="shared" si="133"/>
        <v>0</v>
      </c>
      <c r="Y796" s="851">
        <f t="shared" si="130"/>
        <v>0</v>
      </c>
      <c r="Z796" s="851">
        <f t="shared" si="130"/>
        <v>0</v>
      </c>
      <c r="AA796" s="851">
        <f t="shared" si="130"/>
        <v>0</v>
      </c>
      <c r="AB796" s="851">
        <f t="shared" si="130"/>
        <v>0</v>
      </c>
      <c r="AC796" s="851">
        <f t="shared" si="130"/>
        <v>0</v>
      </c>
      <c r="AD796" s="853">
        <f t="shared" si="130"/>
        <v>0</v>
      </c>
    </row>
    <row r="797" spans="2:30" s="971" customFormat="1" ht="15" customHeight="1" x14ac:dyDescent="0.2">
      <c r="B797" s="840"/>
      <c r="C797" s="970" t="str">
        <f>IF(B797="","",VLOOKUP(B797,'E8. KKauf_Berechnung'!$B$11:$D$140,2,0))</f>
        <v/>
      </c>
      <c r="D797" s="841"/>
      <c r="E797" s="842"/>
      <c r="F797" s="836"/>
      <c r="G797" s="836"/>
      <c r="H797" s="836"/>
      <c r="I797" s="843">
        <f t="shared" si="134"/>
        <v>0</v>
      </c>
      <c r="J797" s="836"/>
      <c r="K797" s="843">
        <f t="shared" si="135"/>
        <v>0</v>
      </c>
      <c r="L797" s="849">
        <f>IFERROR(VLOOKUP($D797,Listen!$F$3:$H$39,2,0),0)</f>
        <v>0</v>
      </c>
      <c r="M797" s="849">
        <f>IFERROR(VLOOKUP($D797,Listen!$F$3:$H$39,3,0),0)</f>
        <v>0</v>
      </c>
      <c r="N797" s="1115">
        <f t="shared" si="132"/>
        <v>0</v>
      </c>
      <c r="O797" s="1115">
        <f t="shared" si="138"/>
        <v>0</v>
      </c>
      <c r="P797" s="1115">
        <f t="shared" si="138"/>
        <v>0</v>
      </c>
      <c r="Q797" s="1115">
        <f t="shared" si="138"/>
        <v>0</v>
      </c>
      <c r="R797" s="1115">
        <f t="shared" si="138"/>
        <v>0</v>
      </c>
      <c r="S797" s="1115">
        <f t="shared" si="138"/>
        <v>0</v>
      </c>
      <c r="T797" s="1115">
        <f t="shared" si="138"/>
        <v>0</v>
      </c>
      <c r="U797" s="851">
        <f t="shared" si="137"/>
        <v>0</v>
      </c>
      <c r="V797" s="852">
        <f>IF(E797='A. Allgemeine Informationen'!$D$14,$K797-W797,HLOOKUP('A. Allgemeine Informationen'!$D$14-1,$X$5:$AD$2005,ROW(E797)-4,FALSE)-$W797)</f>
        <v>0</v>
      </c>
      <c r="W797" s="851">
        <f>HLOOKUP('A. Allgemeine Informationen'!$D$14,$X$5:$AD$2005,ROW(E797)-4,FALSE)</f>
        <v>0</v>
      </c>
      <c r="X797" s="851">
        <f t="shared" si="133"/>
        <v>0</v>
      </c>
      <c r="Y797" s="851">
        <f t="shared" si="130"/>
        <v>0</v>
      </c>
      <c r="Z797" s="851">
        <f t="shared" si="130"/>
        <v>0</v>
      </c>
      <c r="AA797" s="851">
        <f t="shared" si="130"/>
        <v>0</v>
      </c>
      <c r="AB797" s="851">
        <f t="shared" ref="AB797:AD860" si="139">IF(OR($E797=0,$K797=0,R797-(AB$5-$E797)=0),0,IF($E797&lt;AB$5,AA797-AA797/(R797-(AB$5-$E797)),IF($E797=AB$5,$K797-$K797/R797,0)))</f>
        <v>0</v>
      </c>
      <c r="AC797" s="851">
        <f t="shared" si="139"/>
        <v>0</v>
      </c>
      <c r="AD797" s="853">
        <f t="shared" si="139"/>
        <v>0</v>
      </c>
    </row>
    <row r="798" spans="2:30" s="971" customFormat="1" ht="15" customHeight="1" x14ac:dyDescent="0.2">
      <c r="B798" s="840"/>
      <c r="C798" s="970" t="str">
        <f>IF(B798="","",VLOOKUP(B798,'E8. KKauf_Berechnung'!$B$11:$D$140,2,0))</f>
        <v/>
      </c>
      <c r="D798" s="841"/>
      <c r="E798" s="842"/>
      <c r="F798" s="836"/>
      <c r="G798" s="836"/>
      <c r="H798" s="836"/>
      <c r="I798" s="843">
        <f t="shared" si="134"/>
        <v>0</v>
      </c>
      <c r="J798" s="836"/>
      <c r="K798" s="843">
        <f t="shared" si="135"/>
        <v>0</v>
      </c>
      <c r="L798" s="849">
        <f>IFERROR(VLOOKUP($D798,Listen!$F$3:$H$39,2,0),0)</f>
        <v>0</v>
      </c>
      <c r="M798" s="849">
        <f>IFERROR(VLOOKUP($D798,Listen!$F$3:$H$39,3,0),0)</f>
        <v>0</v>
      </c>
      <c r="N798" s="1115">
        <f t="shared" si="132"/>
        <v>0</v>
      </c>
      <c r="O798" s="1115">
        <f t="shared" si="138"/>
        <v>0</v>
      </c>
      <c r="P798" s="1115">
        <f t="shared" si="138"/>
        <v>0</v>
      </c>
      <c r="Q798" s="1115">
        <f t="shared" si="138"/>
        <v>0</v>
      </c>
      <c r="R798" s="1115">
        <f t="shared" si="138"/>
        <v>0</v>
      </c>
      <c r="S798" s="1115">
        <f t="shared" si="138"/>
        <v>0</v>
      </c>
      <c r="T798" s="1115">
        <f t="shared" si="138"/>
        <v>0</v>
      </c>
      <c r="U798" s="851">
        <f t="shared" si="137"/>
        <v>0</v>
      </c>
      <c r="V798" s="852">
        <f>IF(E798='A. Allgemeine Informationen'!$D$14,$K798-W798,HLOOKUP('A. Allgemeine Informationen'!$D$14-1,$X$5:$AD$2005,ROW(E798)-4,FALSE)-$W798)</f>
        <v>0</v>
      </c>
      <c r="W798" s="851">
        <f>HLOOKUP('A. Allgemeine Informationen'!$D$14,$X$5:$AD$2005,ROW(E798)-4,FALSE)</f>
        <v>0</v>
      </c>
      <c r="X798" s="851">
        <f t="shared" si="133"/>
        <v>0</v>
      </c>
      <c r="Y798" s="851">
        <f t="shared" ref="Y798:AD861" si="140">IF(OR($E798=0,$K798=0,O798-(Y$5-$E798)=0),0,IF($E798&lt;Y$5,X798-X798/(O798-(Y$5-$E798)),IF($E798=Y$5,$K798-$K798/O798,0)))</f>
        <v>0</v>
      </c>
      <c r="Z798" s="851">
        <f t="shared" si="140"/>
        <v>0</v>
      </c>
      <c r="AA798" s="851">
        <f t="shared" si="140"/>
        <v>0</v>
      </c>
      <c r="AB798" s="851">
        <f t="shared" si="139"/>
        <v>0</v>
      </c>
      <c r="AC798" s="851">
        <f t="shared" si="139"/>
        <v>0</v>
      </c>
      <c r="AD798" s="853">
        <f t="shared" si="139"/>
        <v>0</v>
      </c>
    </row>
    <row r="799" spans="2:30" s="971" customFormat="1" ht="15" customHeight="1" x14ac:dyDescent="0.2">
      <c r="B799" s="840"/>
      <c r="C799" s="970" t="str">
        <f>IF(B799="","",VLOOKUP(B799,'E8. KKauf_Berechnung'!$B$11:$D$140,2,0))</f>
        <v/>
      </c>
      <c r="D799" s="841"/>
      <c r="E799" s="842"/>
      <c r="F799" s="836"/>
      <c r="G799" s="836"/>
      <c r="H799" s="836"/>
      <c r="I799" s="843">
        <f t="shared" si="134"/>
        <v>0</v>
      </c>
      <c r="J799" s="836"/>
      <c r="K799" s="843">
        <f t="shared" si="135"/>
        <v>0</v>
      </c>
      <c r="L799" s="849">
        <f>IFERROR(VLOOKUP($D799,Listen!$F$3:$H$39,2,0),0)</f>
        <v>0</v>
      </c>
      <c r="M799" s="849">
        <f>IFERROR(VLOOKUP($D799,Listen!$F$3:$H$39,3,0),0)</f>
        <v>0</v>
      </c>
      <c r="N799" s="1115">
        <f t="shared" si="132"/>
        <v>0</v>
      </c>
      <c r="O799" s="1115">
        <f t="shared" si="138"/>
        <v>0</v>
      </c>
      <c r="P799" s="1115">
        <f t="shared" si="138"/>
        <v>0</v>
      </c>
      <c r="Q799" s="1115">
        <f t="shared" si="138"/>
        <v>0</v>
      </c>
      <c r="R799" s="1115">
        <f t="shared" si="138"/>
        <v>0</v>
      </c>
      <c r="S799" s="1115">
        <f t="shared" si="138"/>
        <v>0</v>
      </c>
      <c r="T799" s="1115">
        <f t="shared" si="138"/>
        <v>0</v>
      </c>
      <c r="U799" s="851">
        <f t="shared" si="137"/>
        <v>0</v>
      </c>
      <c r="V799" s="852">
        <f>IF(E799='A. Allgemeine Informationen'!$D$14,$K799-W799,HLOOKUP('A. Allgemeine Informationen'!$D$14-1,$X$5:$AD$2005,ROW(E799)-4,FALSE)-$W799)</f>
        <v>0</v>
      </c>
      <c r="W799" s="851">
        <f>HLOOKUP('A. Allgemeine Informationen'!$D$14,$X$5:$AD$2005,ROW(E799)-4,FALSE)</f>
        <v>0</v>
      </c>
      <c r="X799" s="851">
        <f t="shared" si="133"/>
        <v>0</v>
      </c>
      <c r="Y799" s="851">
        <f t="shared" si="140"/>
        <v>0</v>
      </c>
      <c r="Z799" s="851">
        <f t="shared" si="140"/>
        <v>0</v>
      </c>
      <c r="AA799" s="851">
        <f t="shared" si="140"/>
        <v>0</v>
      </c>
      <c r="AB799" s="851">
        <f t="shared" si="139"/>
        <v>0</v>
      </c>
      <c r="AC799" s="851">
        <f t="shared" si="139"/>
        <v>0</v>
      </c>
      <c r="AD799" s="853">
        <f t="shared" si="139"/>
        <v>0</v>
      </c>
    </row>
    <row r="800" spans="2:30" s="971" customFormat="1" ht="15" customHeight="1" x14ac:dyDescent="0.2">
      <c r="B800" s="840"/>
      <c r="C800" s="970" t="str">
        <f>IF(B800="","",VLOOKUP(B800,'E8. KKauf_Berechnung'!$B$11:$D$140,2,0))</f>
        <v/>
      </c>
      <c r="D800" s="841"/>
      <c r="E800" s="842"/>
      <c r="F800" s="836"/>
      <c r="G800" s="836"/>
      <c r="H800" s="836"/>
      <c r="I800" s="843">
        <f t="shared" si="134"/>
        <v>0</v>
      </c>
      <c r="J800" s="836"/>
      <c r="K800" s="843">
        <f t="shared" si="135"/>
        <v>0</v>
      </c>
      <c r="L800" s="849">
        <f>IFERROR(VLOOKUP($D800,Listen!$F$3:$H$39,2,0),0)</f>
        <v>0</v>
      </c>
      <c r="M800" s="849">
        <f>IFERROR(VLOOKUP($D800,Listen!$F$3:$H$39,3,0),0)</f>
        <v>0</v>
      </c>
      <c r="N800" s="1115">
        <f t="shared" si="132"/>
        <v>0</v>
      </c>
      <c r="O800" s="1115">
        <f t="shared" si="138"/>
        <v>0</v>
      </c>
      <c r="P800" s="1115">
        <f t="shared" si="138"/>
        <v>0</v>
      </c>
      <c r="Q800" s="1115">
        <f t="shared" si="138"/>
        <v>0</v>
      </c>
      <c r="R800" s="1115">
        <f t="shared" si="138"/>
        <v>0</v>
      </c>
      <c r="S800" s="1115">
        <f t="shared" si="138"/>
        <v>0</v>
      </c>
      <c r="T800" s="1115">
        <f t="shared" si="138"/>
        <v>0</v>
      </c>
      <c r="U800" s="851">
        <f t="shared" si="137"/>
        <v>0</v>
      </c>
      <c r="V800" s="852">
        <f>IF(E800='A. Allgemeine Informationen'!$D$14,$K800-W800,HLOOKUP('A. Allgemeine Informationen'!$D$14-1,$X$5:$AD$2005,ROW(E800)-4,FALSE)-$W800)</f>
        <v>0</v>
      </c>
      <c r="W800" s="851">
        <f>HLOOKUP('A. Allgemeine Informationen'!$D$14,$X$5:$AD$2005,ROW(E800)-4,FALSE)</f>
        <v>0</v>
      </c>
      <c r="X800" s="851">
        <f t="shared" si="133"/>
        <v>0</v>
      </c>
      <c r="Y800" s="851">
        <f t="shared" si="140"/>
        <v>0</v>
      </c>
      <c r="Z800" s="851">
        <f t="shared" si="140"/>
        <v>0</v>
      </c>
      <c r="AA800" s="851">
        <f t="shared" si="140"/>
        <v>0</v>
      </c>
      <c r="AB800" s="851">
        <f t="shared" si="139"/>
        <v>0</v>
      </c>
      <c r="AC800" s="851">
        <f t="shared" si="139"/>
        <v>0</v>
      </c>
      <c r="AD800" s="853">
        <f t="shared" si="139"/>
        <v>0</v>
      </c>
    </row>
    <row r="801" spans="2:30" s="971" customFormat="1" ht="15" customHeight="1" x14ac:dyDescent="0.2">
      <c r="B801" s="840"/>
      <c r="C801" s="970" t="str">
        <f>IF(B801="","",VLOOKUP(B801,'E8. KKauf_Berechnung'!$B$11:$D$140,2,0))</f>
        <v/>
      </c>
      <c r="D801" s="841"/>
      <c r="E801" s="842"/>
      <c r="F801" s="836"/>
      <c r="G801" s="836"/>
      <c r="H801" s="836"/>
      <c r="I801" s="843">
        <f t="shared" si="134"/>
        <v>0</v>
      </c>
      <c r="J801" s="836"/>
      <c r="K801" s="843">
        <f t="shared" si="135"/>
        <v>0</v>
      </c>
      <c r="L801" s="849">
        <f>IFERROR(VLOOKUP($D801,Listen!$F$3:$H$39,2,0),0)</f>
        <v>0</v>
      </c>
      <c r="M801" s="849">
        <f>IFERROR(VLOOKUP($D801,Listen!$F$3:$H$39,3,0),0)</f>
        <v>0</v>
      </c>
      <c r="N801" s="1115">
        <f t="shared" si="132"/>
        <v>0</v>
      </c>
      <c r="O801" s="1115">
        <f t="shared" si="138"/>
        <v>0</v>
      </c>
      <c r="P801" s="1115">
        <f t="shared" si="138"/>
        <v>0</v>
      </c>
      <c r="Q801" s="1115">
        <f t="shared" si="138"/>
        <v>0</v>
      </c>
      <c r="R801" s="1115">
        <f t="shared" si="138"/>
        <v>0</v>
      </c>
      <c r="S801" s="1115">
        <f t="shared" si="138"/>
        <v>0</v>
      </c>
      <c r="T801" s="1115">
        <f t="shared" si="138"/>
        <v>0</v>
      </c>
      <c r="U801" s="851">
        <f t="shared" si="137"/>
        <v>0</v>
      </c>
      <c r="V801" s="852">
        <f>IF(E801='A. Allgemeine Informationen'!$D$14,$K801-W801,HLOOKUP('A. Allgemeine Informationen'!$D$14-1,$X$5:$AD$2005,ROW(E801)-4,FALSE)-$W801)</f>
        <v>0</v>
      </c>
      <c r="W801" s="851">
        <f>HLOOKUP('A. Allgemeine Informationen'!$D$14,$X$5:$AD$2005,ROW(E801)-4,FALSE)</f>
        <v>0</v>
      </c>
      <c r="X801" s="851">
        <f t="shared" si="133"/>
        <v>0</v>
      </c>
      <c r="Y801" s="851">
        <f t="shared" si="140"/>
        <v>0</v>
      </c>
      <c r="Z801" s="851">
        <f t="shared" si="140"/>
        <v>0</v>
      </c>
      <c r="AA801" s="851">
        <f t="shared" si="140"/>
        <v>0</v>
      </c>
      <c r="AB801" s="851">
        <f t="shared" si="139"/>
        <v>0</v>
      </c>
      <c r="AC801" s="851">
        <f t="shared" si="139"/>
        <v>0</v>
      </c>
      <c r="AD801" s="853">
        <f t="shared" si="139"/>
        <v>0</v>
      </c>
    </row>
    <row r="802" spans="2:30" s="971" customFormat="1" ht="15" customHeight="1" x14ac:dyDescent="0.2">
      <c r="B802" s="840"/>
      <c r="C802" s="970" t="str">
        <f>IF(B802="","",VLOOKUP(B802,'E8. KKauf_Berechnung'!$B$11:$D$140,2,0))</f>
        <v/>
      </c>
      <c r="D802" s="841"/>
      <c r="E802" s="842"/>
      <c r="F802" s="836"/>
      <c r="G802" s="836"/>
      <c r="H802" s="836"/>
      <c r="I802" s="843">
        <f t="shared" si="134"/>
        <v>0</v>
      </c>
      <c r="J802" s="836"/>
      <c r="K802" s="843">
        <f t="shared" si="135"/>
        <v>0</v>
      </c>
      <c r="L802" s="849">
        <f>IFERROR(VLOOKUP($D802,Listen!$F$3:$H$39,2,0),0)</f>
        <v>0</v>
      </c>
      <c r="M802" s="849">
        <f>IFERROR(VLOOKUP($D802,Listen!$F$3:$H$39,3,0),0)</f>
        <v>0</v>
      </c>
      <c r="N802" s="1115">
        <f t="shared" si="132"/>
        <v>0</v>
      </c>
      <c r="O802" s="1115">
        <f t="shared" si="138"/>
        <v>0</v>
      </c>
      <c r="P802" s="1115">
        <f t="shared" si="138"/>
        <v>0</v>
      </c>
      <c r="Q802" s="1115">
        <f t="shared" si="138"/>
        <v>0</v>
      </c>
      <c r="R802" s="1115">
        <f t="shared" si="138"/>
        <v>0</v>
      </c>
      <c r="S802" s="1115">
        <f t="shared" si="138"/>
        <v>0</v>
      </c>
      <c r="T802" s="1115">
        <f t="shared" si="138"/>
        <v>0</v>
      </c>
      <c r="U802" s="851">
        <f t="shared" si="137"/>
        <v>0</v>
      </c>
      <c r="V802" s="852">
        <f>IF(E802='A. Allgemeine Informationen'!$D$14,$K802-W802,HLOOKUP('A. Allgemeine Informationen'!$D$14-1,$X$5:$AD$2005,ROW(E802)-4,FALSE)-$W802)</f>
        <v>0</v>
      </c>
      <c r="W802" s="851">
        <f>HLOOKUP('A. Allgemeine Informationen'!$D$14,$X$5:$AD$2005,ROW(E802)-4,FALSE)</f>
        <v>0</v>
      </c>
      <c r="X802" s="851">
        <f t="shared" si="133"/>
        <v>0</v>
      </c>
      <c r="Y802" s="851">
        <f t="shared" si="140"/>
        <v>0</v>
      </c>
      <c r="Z802" s="851">
        <f t="shared" si="140"/>
        <v>0</v>
      </c>
      <c r="AA802" s="851">
        <f t="shared" si="140"/>
        <v>0</v>
      </c>
      <c r="AB802" s="851">
        <f t="shared" si="139"/>
        <v>0</v>
      </c>
      <c r="AC802" s="851">
        <f t="shared" si="139"/>
        <v>0</v>
      </c>
      <c r="AD802" s="853">
        <f t="shared" si="139"/>
        <v>0</v>
      </c>
    </row>
    <row r="803" spans="2:30" s="971" customFormat="1" ht="15" customHeight="1" x14ac:dyDescent="0.2">
      <c r="B803" s="840"/>
      <c r="C803" s="970" t="str">
        <f>IF(B803="","",VLOOKUP(B803,'E8. KKauf_Berechnung'!$B$11:$D$140,2,0))</f>
        <v/>
      </c>
      <c r="D803" s="841"/>
      <c r="E803" s="842"/>
      <c r="F803" s="836"/>
      <c r="G803" s="836"/>
      <c r="H803" s="836"/>
      <c r="I803" s="843">
        <f t="shared" si="134"/>
        <v>0</v>
      </c>
      <c r="J803" s="836"/>
      <c r="K803" s="843">
        <f t="shared" si="135"/>
        <v>0</v>
      </c>
      <c r="L803" s="849">
        <f>IFERROR(VLOOKUP($D803,Listen!$F$3:$H$39,2,0),0)</f>
        <v>0</v>
      </c>
      <c r="M803" s="849">
        <f>IFERROR(VLOOKUP($D803,Listen!$F$3:$H$39,3,0),0)</f>
        <v>0</v>
      </c>
      <c r="N803" s="1115">
        <f t="shared" si="132"/>
        <v>0</v>
      </c>
      <c r="O803" s="1115">
        <f t="shared" si="138"/>
        <v>0</v>
      </c>
      <c r="P803" s="1115">
        <f t="shared" si="138"/>
        <v>0</v>
      </c>
      <c r="Q803" s="1115">
        <f t="shared" si="138"/>
        <v>0</v>
      </c>
      <c r="R803" s="1115">
        <f t="shared" si="138"/>
        <v>0</v>
      </c>
      <c r="S803" s="1115">
        <f t="shared" si="138"/>
        <v>0</v>
      </c>
      <c r="T803" s="1115">
        <f t="shared" si="138"/>
        <v>0</v>
      </c>
      <c r="U803" s="851">
        <f t="shared" si="137"/>
        <v>0</v>
      </c>
      <c r="V803" s="852">
        <f>IF(E803='A. Allgemeine Informationen'!$D$14,$K803-W803,HLOOKUP('A. Allgemeine Informationen'!$D$14-1,$X$5:$AD$2005,ROW(E803)-4,FALSE)-$W803)</f>
        <v>0</v>
      </c>
      <c r="W803" s="851">
        <f>HLOOKUP('A. Allgemeine Informationen'!$D$14,$X$5:$AD$2005,ROW(E803)-4,FALSE)</f>
        <v>0</v>
      </c>
      <c r="X803" s="851">
        <f t="shared" si="133"/>
        <v>0</v>
      </c>
      <c r="Y803" s="851">
        <f t="shared" si="140"/>
        <v>0</v>
      </c>
      <c r="Z803" s="851">
        <f t="shared" si="140"/>
        <v>0</v>
      </c>
      <c r="AA803" s="851">
        <f t="shared" si="140"/>
        <v>0</v>
      </c>
      <c r="AB803" s="851">
        <f t="shared" si="139"/>
        <v>0</v>
      </c>
      <c r="AC803" s="851">
        <f t="shared" si="139"/>
        <v>0</v>
      </c>
      <c r="AD803" s="853">
        <f t="shared" si="139"/>
        <v>0</v>
      </c>
    </row>
    <row r="804" spans="2:30" s="971" customFormat="1" ht="15" customHeight="1" x14ac:dyDescent="0.2">
      <c r="B804" s="840"/>
      <c r="C804" s="970" t="str">
        <f>IF(B804="","",VLOOKUP(B804,'E8. KKauf_Berechnung'!$B$11:$D$140,2,0))</f>
        <v/>
      </c>
      <c r="D804" s="841"/>
      <c r="E804" s="842"/>
      <c r="F804" s="836"/>
      <c r="G804" s="836"/>
      <c r="H804" s="836"/>
      <c r="I804" s="843">
        <f t="shared" si="134"/>
        <v>0</v>
      </c>
      <c r="J804" s="836"/>
      <c r="K804" s="843">
        <f t="shared" si="135"/>
        <v>0</v>
      </c>
      <c r="L804" s="849">
        <f>IFERROR(VLOOKUP($D804,Listen!$F$3:$H$39,2,0),0)</f>
        <v>0</v>
      </c>
      <c r="M804" s="849">
        <f>IFERROR(VLOOKUP($D804,Listen!$F$3:$H$39,3,0),0)</f>
        <v>0</v>
      </c>
      <c r="N804" s="1115">
        <f t="shared" si="132"/>
        <v>0</v>
      </c>
      <c r="O804" s="1115">
        <f t="shared" si="138"/>
        <v>0</v>
      </c>
      <c r="P804" s="1115">
        <f t="shared" si="138"/>
        <v>0</v>
      </c>
      <c r="Q804" s="1115">
        <f t="shared" si="138"/>
        <v>0</v>
      </c>
      <c r="R804" s="1115">
        <f t="shared" si="138"/>
        <v>0</v>
      </c>
      <c r="S804" s="1115">
        <f t="shared" si="138"/>
        <v>0</v>
      </c>
      <c r="T804" s="1115">
        <f t="shared" si="138"/>
        <v>0</v>
      </c>
      <c r="U804" s="851">
        <f t="shared" si="137"/>
        <v>0</v>
      </c>
      <c r="V804" s="852">
        <f>IF(E804='A. Allgemeine Informationen'!$D$14,$K804-W804,HLOOKUP('A. Allgemeine Informationen'!$D$14-1,$X$5:$AD$2005,ROW(E804)-4,FALSE)-$W804)</f>
        <v>0</v>
      </c>
      <c r="W804" s="851">
        <f>HLOOKUP('A. Allgemeine Informationen'!$D$14,$X$5:$AD$2005,ROW(E804)-4,FALSE)</f>
        <v>0</v>
      </c>
      <c r="X804" s="851">
        <f t="shared" si="133"/>
        <v>0</v>
      </c>
      <c r="Y804" s="851">
        <f t="shared" si="140"/>
        <v>0</v>
      </c>
      <c r="Z804" s="851">
        <f t="shared" si="140"/>
        <v>0</v>
      </c>
      <c r="AA804" s="851">
        <f t="shared" si="140"/>
        <v>0</v>
      </c>
      <c r="AB804" s="851">
        <f t="shared" si="139"/>
        <v>0</v>
      </c>
      <c r="AC804" s="851">
        <f t="shared" si="139"/>
        <v>0</v>
      </c>
      <c r="AD804" s="853">
        <f t="shared" si="139"/>
        <v>0</v>
      </c>
    </row>
    <row r="805" spans="2:30" s="971" customFormat="1" ht="15" customHeight="1" x14ac:dyDescent="0.2">
      <c r="B805" s="840"/>
      <c r="C805" s="970" t="str">
        <f>IF(B805="","",VLOOKUP(B805,'E8. KKauf_Berechnung'!$B$11:$D$140,2,0))</f>
        <v/>
      </c>
      <c r="D805" s="841"/>
      <c r="E805" s="842"/>
      <c r="F805" s="836"/>
      <c r="G805" s="836"/>
      <c r="H805" s="836"/>
      <c r="I805" s="843">
        <f t="shared" si="134"/>
        <v>0</v>
      </c>
      <c r="J805" s="836"/>
      <c r="K805" s="843">
        <f t="shared" si="135"/>
        <v>0</v>
      </c>
      <c r="L805" s="849">
        <f>IFERROR(VLOOKUP($D805,Listen!$F$3:$H$39,2,0),0)</f>
        <v>0</v>
      </c>
      <c r="M805" s="849">
        <f>IFERROR(VLOOKUP($D805,Listen!$F$3:$H$39,3,0),0)</f>
        <v>0</v>
      </c>
      <c r="N805" s="1115">
        <f t="shared" si="132"/>
        <v>0</v>
      </c>
      <c r="O805" s="1115">
        <f t="shared" si="138"/>
        <v>0</v>
      </c>
      <c r="P805" s="1115">
        <f t="shared" si="138"/>
        <v>0</v>
      </c>
      <c r="Q805" s="1115">
        <f t="shared" si="138"/>
        <v>0</v>
      </c>
      <c r="R805" s="1115">
        <f t="shared" si="138"/>
        <v>0</v>
      </c>
      <c r="S805" s="1115">
        <f t="shared" si="138"/>
        <v>0</v>
      </c>
      <c r="T805" s="1115">
        <f t="shared" si="138"/>
        <v>0</v>
      </c>
      <c r="U805" s="851">
        <f t="shared" si="137"/>
        <v>0</v>
      </c>
      <c r="V805" s="852">
        <f>IF(E805='A. Allgemeine Informationen'!$D$14,$K805-W805,HLOOKUP('A. Allgemeine Informationen'!$D$14-1,$X$5:$AD$2005,ROW(E805)-4,FALSE)-$W805)</f>
        <v>0</v>
      </c>
      <c r="W805" s="851">
        <f>HLOOKUP('A. Allgemeine Informationen'!$D$14,$X$5:$AD$2005,ROW(E805)-4,FALSE)</f>
        <v>0</v>
      </c>
      <c r="X805" s="851">
        <f t="shared" si="133"/>
        <v>0</v>
      </c>
      <c r="Y805" s="851">
        <f t="shared" si="140"/>
        <v>0</v>
      </c>
      <c r="Z805" s="851">
        <f t="shared" si="140"/>
        <v>0</v>
      </c>
      <c r="AA805" s="851">
        <f t="shared" si="140"/>
        <v>0</v>
      </c>
      <c r="AB805" s="851">
        <f t="shared" si="139"/>
        <v>0</v>
      </c>
      <c r="AC805" s="851">
        <f t="shared" si="139"/>
        <v>0</v>
      </c>
      <c r="AD805" s="853">
        <f t="shared" si="139"/>
        <v>0</v>
      </c>
    </row>
    <row r="806" spans="2:30" s="971" customFormat="1" ht="15" customHeight="1" x14ac:dyDescent="0.2">
      <c r="B806" s="840"/>
      <c r="C806" s="970" t="str">
        <f>IF(B806="","",VLOOKUP(B806,'E8. KKauf_Berechnung'!$B$11:$D$140,2,0))</f>
        <v/>
      </c>
      <c r="D806" s="841"/>
      <c r="E806" s="842"/>
      <c r="F806" s="836"/>
      <c r="G806" s="836"/>
      <c r="H806" s="836"/>
      <c r="I806" s="843">
        <f t="shared" si="134"/>
        <v>0</v>
      </c>
      <c r="J806" s="836"/>
      <c r="K806" s="843">
        <f t="shared" si="135"/>
        <v>0</v>
      </c>
      <c r="L806" s="849">
        <f>IFERROR(VLOOKUP($D806,Listen!$F$3:$H$39,2,0),0)</f>
        <v>0</v>
      </c>
      <c r="M806" s="849">
        <f>IFERROR(VLOOKUP($D806,Listen!$F$3:$H$39,3,0),0)</f>
        <v>0</v>
      </c>
      <c r="N806" s="1115">
        <f t="shared" si="132"/>
        <v>0</v>
      </c>
      <c r="O806" s="1115">
        <f t="shared" si="138"/>
        <v>0</v>
      </c>
      <c r="P806" s="1115">
        <f t="shared" si="138"/>
        <v>0</v>
      </c>
      <c r="Q806" s="1115">
        <f t="shared" si="138"/>
        <v>0</v>
      </c>
      <c r="R806" s="1115">
        <f t="shared" si="138"/>
        <v>0</v>
      </c>
      <c r="S806" s="1115">
        <f t="shared" si="138"/>
        <v>0</v>
      </c>
      <c r="T806" s="1115">
        <f t="shared" si="138"/>
        <v>0</v>
      </c>
      <c r="U806" s="851">
        <f t="shared" si="137"/>
        <v>0</v>
      </c>
      <c r="V806" s="852">
        <f>IF(E806='A. Allgemeine Informationen'!$D$14,$K806-W806,HLOOKUP('A. Allgemeine Informationen'!$D$14-1,$X$5:$AD$2005,ROW(E806)-4,FALSE)-$W806)</f>
        <v>0</v>
      </c>
      <c r="W806" s="851">
        <f>HLOOKUP('A. Allgemeine Informationen'!$D$14,$X$5:$AD$2005,ROW(E806)-4,FALSE)</f>
        <v>0</v>
      </c>
      <c r="X806" s="851">
        <f t="shared" si="133"/>
        <v>0</v>
      </c>
      <c r="Y806" s="851">
        <f t="shared" si="140"/>
        <v>0</v>
      </c>
      <c r="Z806" s="851">
        <f t="shared" si="140"/>
        <v>0</v>
      </c>
      <c r="AA806" s="851">
        <f t="shared" si="140"/>
        <v>0</v>
      </c>
      <c r="AB806" s="851">
        <f t="shared" si="139"/>
        <v>0</v>
      </c>
      <c r="AC806" s="851">
        <f t="shared" si="139"/>
        <v>0</v>
      </c>
      <c r="AD806" s="853">
        <f t="shared" si="139"/>
        <v>0</v>
      </c>
    </row>
    <row r="807" spans="2:30" s="971" customFormat="1" ht="15" customHeight="1" x14ac:dyDescent="0.2">
      <c r="B807" s="840"/>
      <c r="C807" s="970" t="str">
        <f>IF(B807="","",VLOOKUP(B807,'E8. KKauf_Berechnung'!$B$11:$D$140,2,0))</f>
        <v/>
      </c>
      <c r="D807" s="841"/>
      <c r="E807" s="842"/>
      <c r="F807" s="836"/>
      <c r="G807" s="836"/>
      <c r="H807" s="836"/>
      <c r="I807" s="843">
        <f t="shared" si="134"/>
        <v>0</v>
      </c>
      <c r="J807" s="836"/>
      <c r="K807" s="843">
        <f t="shared" si="135"/>
        <v>0</v>
      </c>
      <c r="L807" s="849">
        <f>IFERROR(VLOOKUP($D807,Listen!$F$3:$H$39,2,0),0)</f>
        <v>0</v>
      </c>
      <c r="M807" s="849">
        <f>IFERROR(VLOOKUP($D807,Listen!$F$3:$H$39,3,0),0)</f>
        <v>0</v>
      </c>
      <c r="N807" s="1115">
        <f t="shared" si="132"/>
        <v>0</v>
      </c>
      <c r="O807" s="1115">
        <f t="shared" ref="O807:T822" si="141">N807</f>
        <v>0</v>
      </c>
      <c r="P807" s="1115">
        <f t="shared" si="141"/>
        <v>0</v>
      </c>
      <c r="Q807" s="1115">
        <f t="shared" si="141"/>
        <v>0</v>
      </c>
      <c r="R807" s="1115">
        <f t="shared" si="141"/>
        <v>0</v>
      </c>
      <c r="S807" s="1115">
        <f t="shared" si="141"/>
        <v>0</v>
      </c>
      <c r="T807" s="1115">
        <f t="shared" si="141"/>
        <v>0</v>
      </c>
      <c r="U807" s="851">
        <f t="shared" si="137"/>
        <v>0</v>
      </c>
      <c r="V807" s="852">
        <f>IF(E807='A. Allgemeine Informationen'!$D$14,$K807-W807,HLOOKUP('A. Allgemeine Informationen'!$D$14-1,$X$5:$AD$2005,ROW(E807)-4,FALSE)-$W807)</f>
        <v>0</v>
      </c>
      <c r="W807" s="851">
        <f>HLOOKUP('A. Allgemeine Informationen'!$D$14,$X$5:$AD$2005,ROW(E807)-4,FALSE)</f>
        <v>0</v>
      </c>
      <c r="X807" s="851">
        <f t="shared" si="133"/>
        <v>0</v>
      </c>
      <c r="Y807" s="851">
        <f t="shared" si="140"/>
        <v>0</v>
      </c>
      <c r="Z807" s="851">
        <f t="shared" si="140"/>
        <v>0</v>
      </c>
      <c r="AA807" s="851">
        <f t="shared" si="140"/>
        <v>0</v>
      </c>
      <c r="AB807" s="851">
        <f t="shared" si="139"/>
        <v>0</v>
      </c>
      <c r="AC807" s="851">
        <f t="shared" si="139"/>
        <v>0</v>
      </c>
      <c r="AD807" s="853">
        <f t="shared" si="139"/>
        <v>0</v>
      </c>
    </row>
    <row r="808" spans="2:30" s="971" customFormat="1" ht="15" customHeight="1" x14ac:dyDescent="0.2">
      <c r="B808" s="840"/>
      <c r="C808" s="970" t="str">
        <f>IF(B808="","",VLOOKUP(B808,'E8. KKauf_Berechnung'!$B$11:$D$140,2,0))</f>
        <v/>
      </c>
      <c r="D808" s="841"/>
      <c r="E808" s="842"/>
      <c r="F808" s="836"/>
      <c r="G808" s="836"/>
      <c r="H808" s="836"/>
      <c r="I808" s="843">
        <f t="shared" si="134"/>
        <v>0</v>
      </c>
      <c r="J808" s="836"/>
      <c r="K808" s="843">
        <f t="shared" si="135"/>
        <v>0</v>
      </c>
      <c r="L808" s="849">
        <f>IFERROR(VLOOKUP($D808,Listen!$F$3:$H$39,2,0),0)</f>
        <v>0</v>
      </c>
      <c r="M808" s="849">
        <f>IFERROR(VLOOKUP($D808,Listen!$F$3:$H$39,3,0),0)</f>
        <v>0</v>
      </c>
      <c r="N808" s="1115">
        <f t="shared" si="132"/>
        <v>0</v>
      </c>
      <c r="O808" s="1115">
        <f t="shared" si="141"/>
        <v>0</v>
      </c>
      <c r="P808" s="1115">
        <f t="shared" si="141"/>
        <v>0</v>
      </c>
      <c r="Q808" s="1115">
        <f t="shared" si="141"/>
        <v>0</v>
      </c>
      <c r="R808" s="1115">
        <f t="shared" si="141"/>
        <v>0</v>
      </c>
      <c r="S808" s="1115">
        <f t="shared" si="141"/>
        <v>0</v>
      </c>
      <c r="T808" s="1115">
        <f t="shared" si="141"/>
        <v>0</v>
      </c>
      <c r="U808" s="851">
        <f t="shared" si="137"/>
        <v>0</v>
      </c>
      <c r="V808" s="852">
        <f>IF(E808='A. Allgemeine Informationen'!$D$14,$K808-W808,HLOOKUP('A. Allgemeine Informationen'!$D$14-1,$X$5:$AD$2005,ROW(E808)-4,FALSE)-$W808)</f>
        <v>0</v>
      </c>
      <c r="W808" s="851">
        <f>HLOOKUP('A. Allgemeine Informationen'!$D$14,$X$5:$AD$2005,ROW(E808)-4,FALSE)</f>
        <v>0</v>
      </c>
      <c r="X808" s="851">
        <f t="shared" si="133"/>
        <v>0</v>
      </c>
      <c r="Y808" s="851">
        <f t="shared" si="140"/>
        <v>0</v>
      </c>
      <c r="Z808" s="851">
        <f t="shared" si="140"/>
        <v>0</v>
      </c>
      <c r="AA808" s="851">
        <f t="shared" si="140"/>
        <v>0</v>
      </c>
      <c r="AB808" s="851">
        <f t="shared" si="139"/>
        <v>0</v>
      </c>
      <c r="AC808" s="851">
        <f t="shared" si="139"/>
        <v>0</v>
      </c>
      <c r="AD808" s="853">
        <f t="shared" si="139"/>
        <v>0</v>
      </c>
    </row>
    <row r="809" spans="2:30" s="971" customFormat="1" ht="15" customHeight="1" x14ac:dyDescent="0.2">
      <c r="B809" s="840"/>
      <c r="C809" s="970" t="str">
        <f>IF(B809="","",VLOOKUP(B809,'E8. KKauf_Berechnung'!$B$11:$D$140,2,0))</f>
        <v/>
      </c>
      <c r="D809" s="841"/>
      <c r="E809" s="842"/>
      <c r="F809" s="836"/>
      <c r="G809" s="836"/>
      <c r="H809" s="836"/>
      <c r="I809" s="843">
        <f t="shared" si="134"/>
        <v>0</v>
      </c>
      <c r="J809" s="836"/>
      <c r="K809" s="843">
        <f t="shared" si="135"/>
        <v>0</v>
      </c>
      <c r="L809" s="849">
        <f>IFERROR(VLOOKUP($D809,Listen!$F$3:$H$39,2,0),0)</f>
        <v>0</v>
      </c>
      <c r="M809" s="849">
        <f>IFERROR(VLOOKUP($D809,Listen!$F$3:$H$39,3,0),0)</f>
        <v>0</v>
      </c>
      <c r="N809" s="1115">
        <f t="shared" si="132"/>
        <v>0</v>
      </c>
      <c r="O809" s="1115">
        <f t="shared" si="141"/>
        <v>0</v>
      </c>
      <c r="P809" s="1115">
        <f t="shared" si="141"/>
        <v>0</v>
      </c>
      <c r="Q809" s="1115">
        <f t="shared" si="141"/>
        <v>0</v>
      </c>
      <c r="R809" s="1115">
        <f t="shared" si="141"/>
        <v>0</v>
      </c>
      <c r="S809" s="1115">
        <f t="shared" si="141"/>
        <v>0</v>
      </c>
      <c r="T809" s="1115">
        <f t="shared" si="141"/>
        <v>0</v>
      </c>
      <c r="U809" s="851">
        <f t="shared" si="137"/>
        <v>0</v>
      </c>
      <c r="V809" s="852">
        <f>IF(E809='A. Allgemeine Informationen'!$D$14,$K809-W809,HLOOKUP('A. Allgemeine Informationen'!$D$14-1,$X$5:$AD$2005,ROW(E809)-4,FALSE)-$W809)</f>
        <v>0</v>
      </c>
      <c r="W809" s="851">
        <f>HLOOKUP('A. Allgemeine Informationen'!$D$14,$X$5:$AD$2005,ROW(E809)-4,FALSE)</f>
        <v>0</v>
      </c>
      <c r="X809" s="851">
        <f t="shared" si="133"/>
        <v>0</v>
      </c>
      <c r="Y809" s="851">
        <f t="shared" si="140"/>
        <v>0</v>
      </c>
      <c r="Z809" s="851">
        <f t="shared" si="140"/>
        <v>0</v>
      </c>
      <c r="AA809" s="851">
        <f t="shared" si="140"/>
        <v>0</v>
      </c>
      <c r="AB809" s="851">
        <f t="shared" si="139"/>
        <v>0</v>
      </c>
      <c r="AC809" s="851">
        <f t="shared" si="139"/>
        <v>0</v>
      </c>
      <c r="AD809" s="853">
        <f t="shared" si="139"/>
        <v>0</v>
      </c>
    </row>
    <row r="810" spans="2:30" s="971" customFormat="1" ht="15" customHeight="1" x14ac:dyDescent="0.2">
      <c r="B810" s="840"/>
      <c r="C810" s="970" t="str">
        <f>IF(B810="","",VLOOKUP(B810,'E8. KKauf_Berechnung'!$B$11:$D$140,2,0))</f>
        <v/>
      </c>
      <c r="D810" s="841"/>
      <c r="E810" s="842"/>
      <c r="F810" s="836"/>
      <c r="G810" s="836"/>
      <c r="H810" s="836"/>
      <c r="I810" s="843">
        <f t="shared" si="134"/>
        <v>0</v>
      </c>
      <c r="J810" s="836"/>
      <c r="K810" s="843">
        <f t="shared" si="135"/>
        <v>0</v>
      </c>
      <c r="L810" s="849">
        <f>IFERROR(VLOOKUP($D810,Listen!$F$3:$H$39,2,0),0)</f>
        <v>0</v>
      </c>
      <c r="M810" s="849">
        <f>IFERROR(VLOOKUP($D810,Listen!$F$3:$H$39,3,0),0)</f>
        <v>0</v>
      </c>
      <c r="N810" s="1115">
        <f t="shared" si="132"/>
        <v>0</v>
      </c>
      <c r="O810" s="1115">
        <f t="shared" si="141"/>
        <v>0</v>
      </c>
      <c r="P810" s="1115">
        <f t="shared" si="141"/>
        <v>0</v>
      </c>
      <c r="Q810" s="1115">
        <f t="shared" si="141"/>
        <v>0</v>
      </c>
      <c r="R810" s="1115">
        <f t="shared" si="141"/>
        <v>0</v>
      </c>
      <c r="S810" s="1115">
        <f t="shared" si="141"/>
        <v>0</v>
      </c>
      <c r="T810" s="1115">
        <f t="shared" si="141"/>
        <v>0</v>
      </c>
      <c r="U810" s="851">
        <f t="shared" si="137"/>
        <v>0</v>
      </c>
      <c r="V810" s="852">
        <f>IF(E810='A. Allgemeine Informationen'!$D$14,$K810-W810,HLOOKUP('A. Allgemeine Informationen'!$D$14-1,$X$5:$AD$2005,ROW(E810)-4,FALSE)-$W810)</f>
        <v>0</v>
      </c>
      <c r="W810" s="851">
        <f>HLOOKUP('A. Allgemeine Informationen'!$D$14,$X$5:$AD$2005,ROW(E810)-4,FALSE)</f>
        <v>0</v>
      </c>
      <c r="X810" s="851">
        <f t="shared" si="133"/>
        <v>0</v>
      </c>
      <c r="Y810" s="851">
        <f t="shared" si="140"/>
        <v>0</v>
      </c>
      <c r="Z810" s="851">
        <f t="shared" si="140"/>
        <v>0</v>
      </c>
      <c r="AA810" s="851">
        <f t="shared" si="140"/>
        <v>0</v>
      </c>
      <c r="AB810" s="851">
        <f t="shared" si="139"/>
        <v>0</v>
      </c>
      <c r="AC810" s="851">
        <f t="shared" si="139"/>
        <v>0</v>
      </c>
      <c r="AD810" s="853">
        <f t="shared" si="139"/>
        <v>0</v>
      </c>
    </row>
    <row r="811" spans="2:30" s="971" customFormat="1" ht="15" customHeight="1" x14ac:dyDescent="0.2">
      <c r="B811" s="840"/>
      <c r="C811" s="970" t="str">
        <f>IF(B811="","",VLOOKUP(B811,'E8. KKauf_Berechnung'!$B$11:$D$140,2,0))</f>
        <v/>
      </c>
      <c r="D811" s="841"/>
      <c r="E811" s="842"/>
      <c r="F811" s="836"/>
      <c r="G811" s="836"/>
      <c r="H811" s="836"/>
      <c r="I811" s="843">
        <f t="shared" si="134"/>
        <v>0</v>
      </c>
      <c r="J811" s="836"/>
      <c r="K811" s="843">
        <f t="shared" si="135"/>
        <v>0</v>
      </c>
      <c r="L811" s="849">
        <f>IFERROR(VLOOKUP($D811,Listen!$F$3:$H$39,2,0),0)</f>
        <v>0</v>
      </c>
      <c r="M811" s="849">
        <f>IFERROR(VLOOKUP($D811,Listen!$F$3:$H$39,3,0),0)</f>
        <v>0</v>
      </c>
      <c r="N811" s="1115">
        <f t="shared" si="132"/>
        <v>0</v>
      </c>
      <c r="O811" s="1115">
        <f t="shared" si="141"/>
        <v>0</v>
      </c>
      <c r="P811" s="1115">
        <f t="shared" si="141"/>
        <v>0</v>
      </c>
      <c r="Q811" s="1115">
        <f t="shared" si="141"/>
        <v>0</v>
      </c>
      <c r="R811" s="1115">
        <f t="shared" si="141"/>
        <v>0</v>
      </c>
      <c r="S811" s="1115">
        <f t="shared" si="141"/>
        <v>0</v>
      </c>
      <c r="T811" s="1115">
        <f t="shared" si="141"/>
        <v>0</v>
      </c>
      <c r="U811" s="851">
        <f t="shared" si="137"/>
        <v>0</v>
      </c>
      <c r="V811" s="852">
        <f>IF(E811='A. Allgemeine Informationen'!$D$14,$K811-W811,HLOOKUP('A. Allgemeine Informationen'!$D$14-1,$X$5:$AD$2005,ROW(E811)-4,FALSE)-$W811)</f>
        <v>0</v>
      </c>
      <c r="W811" s="851">
        <f>HLOOKUP('A. Allgemeine Informationen'!$D$14,$X$5:$AD$2005,ROW(E811)-4,FALSE)</f>
        <v>0</v>
      </c>
      <c r="X811" s="851">
        <f t="shared" si="133"/>
        <v>0</v>
      </c>
      <c r="Y811" s="851">
        <f t="shared" si="140"/>
        <v>0</v>
      </c>
      <c r="Z811" s="851">
        <f t="shared" si="140"/>
        <v>0</v>
      </c>
      <c r="AA811" s="851">
        <f t="shared" si="140"/>
        <v>0</v>
      </c>
      <c r="AB811" s="851">
        <f t="shared" si="139"/>
        <v>0</v>
      </c>
      <c r="AC811" s="851">
        <f t="shared" si="139"/>
        <v>0</v>
      </c>
      <c r="AD811" s="853">
        <f t="shared" si="139"/>
        <v>0</v>
      </c>
    </row>
    <row r="812" spans="2:30" s="971" customFormat="1" ht="15" customHeight="1" x14ac:dyDescent="0.2">
      <c r="B812" s="840"/>
      <c r="C812" s="970" t="str">
        <f>IF(B812="","",VLOOKUP(B812,'E8. KKauf_Berechnung'!$B$11:$D$140,2,0))</f>
        <v/>
      </c>
      <c r="D812" s="841"/>
      <c r="E812" s="842"/>
      <c r="F812" s="836"/>
      <c r="G812" s="836"/>
      <c r="H812" s="836"/>
      <c r="I812" s="843">
        <f t="shared" si="134"/>
        <v>0</v>
      </c>
      <c r="J812" s="836"/>
      <c r="K812" s="843">
        <f t="shared" si="135"/>
        <v>0</v>
      </c>
      <c r="L812" s="849">
        <f>IFERROR(VLOOKUP($D812,Listen!$F$3:$H$39,2,0),0)</f>
        <v>0</v>
      </c>
      <c r="M812" s="849">
        <f>IFERROR(VLOOKUP($D812,Listen!$F$3:$H$39,3,0),0)</f>
        <v>0</v>
      </c>
      <c r="N812" s="1115">
        <f t="shared" si="132"/>
        <v>0</v>
      </c>
      <c r="O812" s="1115">
        <f t="shared" si="141"/>
        <v>0</v>
      </c>
      <c r="P812" s="1115">
        <f t="shared" si="141"/>
        <v>0</v>
      </c>
      <c r="Q812" s="1115">
        <f t="shared" si="141"/>
        <v>0</v>
      </c>
      <c r="R812" s="1115">
        <f t="shared" si="141"/>
        <v>0</v>
      </c>
      <c r="S812" s="1115">
        <f t="shared" si="141"/>
        <v>0</v>
      </c>
      <c r="T812" s="1115">
        <f t="shared" si="141"/>
        <v>0</v>
      </c>
      <c r="U812" s="851">
        <f t="shared" si="137"/>
        <v>0</v>
      </c>
      <c r="V812" s="852">
        <f>IF(E812='A. Allgemeine Informationen'!$D$14,$K812-W812,HLOOKUP('A. Allgemeine Informationen'!$D$14-1,$X$5:$AD$2005,ROW(E812)-4,FALSE)-$W812)</f>
        <v>0</v>
      </c>
      <c r="W812" s="851">
        <f>HLOOKUP('A. Allgemeine Informationen'!$D$14,$X$5:$AD$2005,ROW(E812)-4,FALSE)</f>
        <v>0</v>
      </c>
      <c r="X812" s="851">
        <f t="shared" si="133"/>
        <v>0</v>
      </c>
      <c r="Y812" s="851">
        <f t="shared" si="140"/>
        <v>0</v>
      </c>
      <c r="Z812" s="851">
        <f t="shared" si="140"/>
        <v>0</v>
      </c>
      <c r="AA812" s="851">
        <f t="shared" si="140"/>
        <v>0</v>
      </c>
      <c r="AB812" s="851">
        <f t="shared" si="139"/>
        <v>0</v>
      </c>
      <c r="AC812" s="851">
        <f t="shared" si="139"/>
        <v>0</v>
      </c>
      <c r="AD812" s="853">
        <f t="shared" si="139"/>
        <v>0</v>
      </c>
    </row>
    <row r="813" spans="2:30" s="971" customFormat="1" ht="15" customHeight="1" x14ac:dyDescent="0.2">
      <c r="B813" s="840"/>
      <c r="C813" s="970" t="str">
        <f>IF(B813="","",VLOOKUP(B813,'E8. KKauf_Berechnung'!$B$11:$D$140,2,0))</f>
        <v/>
      </c>
      <c r="D813" s="841"/>
      <c r="E813" s="842"/>
      <c r="F813" s="836"/>
      <c r="G813" s="836"/>
      <c r="H813" s="836"/>
      <c r="I813" s="843">
        <f t="shared" si="134"/>
        <v>0</v>
      </c>
      <c r="J813" s="836"/>
      <c r="K813" s="843">
        <f t="shared" si="135"/>
        <v>0</v>
      </c>
      <c r="L813" s="849">
        <f>IFERROR(VLOOKUP($D813,Listen!$F$3:$H$39,2,0),0)</f>
        <v>0</v>
      </c>
      <c r="M813" s="849">
        <f>IFERROR(VLOOKUP($D813,Listen!$F$3:$H$39,3,0),0)</f>
        <v>0</v>
      </c>
      <c r="N813" s="1115">
        <f t="shared" si="132"/>
        <v>0</v>
      </c>
      <c r="O813" s="1115">
        <f t="shared" si="141"/>
        <v>0</v>
      </c>
      <c r="P813" s="1115">
        <f t="shared" si="141"/>
        <v>0</v>
      </c>
      <c r="Q813" s="1115">
        <f t="shared" si="141"/>
        <v>0</v>
      </c>
      <c r="R813" s="1115">
        <f t="shared" si="141"/>
        <v>0</v>
      </c>
      <c r="S813" s="1115">
        <f t="shared" si="141"/>
        <v>0</v>
      </c>
      <c r="T813" s="1115">
        <f t="shared" si="141"/>
        <v>0</v>
      </c>
      <c r="U813" s="851">
        <f t="shared" si="137"/>
        <v>0</v>
      </c>
      <c r="V813" s="852">
        <f>IF(E813='A. Allgemeine Informationen'!$D$14,$K813-W813,HLOOKUP('A. Allgemeine Informationen'!$D$14-1,$X$5:$AD$2005,ROW(E813)-4,FALSE)-$W813)</f>
        <v>0</v>
      </c>
      <c r="W813" s="851">
        <f>HLOOKUP('A. Allgemeine Informationen'!$D$14,$X$5:$AD$2005,ROW(E813)-4,FALSE)</f>
        <v>0</v>
      </c>
      <c r="X813" s="851">
        <f t="shared" si="133"/>
        <v>0</v>
      </c>
      <c r="Y813" s="851">
        <f t="shared" si="140"/>
        <v>0</v>
      </c>
      <c r="Z813" s="851">
        <f t="shared" si="140"/>
        <v>0</v>
      </c>
      <c r="AA813" s="851">
        <f t="shared" si="140"/>
        <v>0</v>
      </c>
      <c r="AB813" s="851">
        <f t="shared" si="139"/>
        <v>0</v>
      </c>
      <c r="AC813" s="851">
        <f t="shared" si="139"/>
        <v>0</v>
      </c>
      <c r="AD813" s="853">
        <f t="shared" si="139"/>
        <v>0</v>
      </c>
    </row>
    <row r="814" spans="2:30" s="971" customFormat="1" ht="15" customHeight="1" x14ac:dyDescent="0.2">
      <c r="B814" s="840"/>
      <c r="C814" s="970" t="str">
        <f>IF(B814="","",VLOOKUP(B814,'E8. KKauf_Berechnung'!$B$11:$D$140,2,0))</f>
        <v/>
      </c>
      <c r="D814" s="841"/>
      <c r="E814" s="842"/>
      <c r="F814" s="836"/>
      <c r="G814" s="836"/>
      <c r="H814" s="836"/>
      <c r="I814" s="843">
        <f t="shared" si="134"/>
        <v>0</v>
      </c>
      <c r="J814" s="836"/>
      <c r="K814" s="843">
        <f t="shared" si="135"/>
        <v>0</v>
      </c>
      <c r="L814" s="849">
        <f>IFERROR(VLOOKUP($D814,Listen!$F$3:$H$39,2,0),0)</f>
        <v>0</v>
      </c>
      <c r="M814" s="849">
        <f>IFERROR(VLOOKUP($D814,Listen!$F$3:$H$39,3,0),0)</f>
        <v>0</v>
      </c>
      <c r="N814" s="1115">
        <f t="shared" si="132"/>
        <v>0</v>
      </c>
      <c r="O814" s="1115">
        <f t="shared" si="141"/>
        <v>0</v>
      </c>
      <c r="P814" s="1115">
        <f t="shared" si="141"/>
        <v>0</v>
      </c>
      <c r="Q814" s="1115">
        <f t="shared" si="141"/>
        <v>0</v>
      </c>
      <c r="R814" s="1115">
        <f t="shared" si="141"/>
        <v>0</v>
      </c>
      <c r="S814" s="1115">
        <f t="shared" si="141"/>
        <v>0</v>
      </c>
      <c r="T814" s="1115">
        <f t="shared" si="141"/>
        <v>0</v>
      </c>
      <c r="U814" s="851">
        <f t="shared" si="137"/>
        <v>0</v>
      </c>
      <c r="V814" s="852">
        <f>IF(E814='A. Allgemeine Informationen'!$D$14,$K814-W814,HLOOKUP('A. Allgemeine Informationen'!$D$14-1,$X$5:$AD$2005,ROW(E814)-4,FALSE)-$W814)</f>
        <v>0</v>
      </c>
      <c r="W814" s="851">
        <f>HLOOKUP('A. Allgemeine Informationen'!$D$14,$X$5:$AD$2005,ROW(E814)-4,FALSE)</f>
        <v>0</v>
      </c>
      <c r="X814" s="851">
        <f t="shared" si="133"/>
        <v>0</v>
      </c>
      <c r="Y814" s="851">
        <f t="shared" si="140"/>
        <v>0</v>
      </c>
      <c r="Z814" s="851">
        <f t="shared" si="140"/>
        <v>0</v>
      </c>
      <c r="AA814" s="851">
        <f t="shared" si="140"/>
        <v>0</v>
      </c>
      <c r="AB814" s="851">
        <f t="shared" si="139"/>
        <v>0</v>
      </c>
      <c r="AC814" s="851">
        <f t="shared" si="139"/>
        <v>0</v>
      </c>
      <c r="AD814" s="853">
        <f t="shared" si="139"/>
        <v>0</v>
      </c>
    </row>
    <row r="815" spans="2:30" s="971" customFormat="1" ht="15" customHeight="1" x14ac:dyDescent="0.2">
      <c r="B815" s="840"/>
      <c r="C815" s="970" t="str">
        <f>IF(B815="","",VLOOKUP(B815,'E8. KKauf_Berechnung'!$B$11:$D$140,2,0))</f>
        <v/>
      </c>
      <c r="D815" s="841"/>
      <c r="E815" s="842"/>
      <c r="F815" s="836"/>
      <c r="G815" s="836"/>
      <c r="H815" s="836"/>
      <c r="I815" s="843">
        <f t="shared" si="134"/>
        <v>0</v>
      </c>
      <c r="J815" s="836"/>
      <c r="K815" s="843">
        <f t="shared" si="135"/>
        <v>0</v>
      </c>
      <c r="L815" s="849">
        <f>IFERROR(VLOOKUP($D815,Listen!$F$3:$H$39,2,0),0)</f>
        <v>0</v>
      </c>
      <c r="M815" s="849">
        <f>IFERROR(VLOOKUP($D815,Listen!$F$3:$H$39,3,0),0)</f>
        <v>0</v>
      </c>
      <c r="N815" s="1115">
        <f t="shared" si="132"/>
        <v>0</v>
      </c>
      <c r="O815" s="1115">
        <f t="shared" si="141"/>
        <v>0</v>
      </c>
      <c r="P815" s="1115">
        <f t="shared" si="141"/>
        <v>0</v>
      </c>
      <c r="Q815" s="1115">
        <f t="shared" si="141"/>
        <v>0</v>
      </c>
      <c r="R815" s="1115">
        <f t="shared" si="141"/>
        <v>0</v>
      </c>
      <c r="S815" s="1115">
        <f t="shared" si="141"/>
        <v>0</v>
      </c>
      <c r="T815" s="1115">
        <f t="shared" si="141"/>
        <v>0</v>
      </c>
      <c r="U815" s="851">
        <f t="shared" si="137"/>
        <v>0</v>
      </c>
      <c r="V815" s="852">
        <f>IF(E815='A. Allgemeine Informationen'!$D$14,$K815-W815,HLOOKUP('A. Allgemeine Informationen'!$D$14-1,$X$5:$AD$2005,ROW(E815)-4,FALSE)-$W815)</f>
        <v>0</v>
      </c>
      <c r="W815" s="851">
        <f>HLOOKUP('A. Allgemeine Informationen'!$D$14,$X$5:$AD$2005,ROW(E815)-4,FALSE)</f>
        <v>0</v>
      </c>
      <c r="X815" s="851">
        <f t="shared" si="133"/>
        <v>0</v>
      </c>
      <c r="Y815" s="851">
        <f t="shared" si="140"/>
        <v>0</v>
      </c>
      <c r="Z815" s="851">
        <f t="shared" si="140"/>
        <v>0</v>
      </c>
      <c r="AA815" s="851">
        <f t="shared" si="140"/>
        <v>0</v>
      </c>
      <c r="AB815" s="851">
        <f t="shared" si="139"/>
        <v>0</v>
      </c>
      <c r="AC815" s="851">
        <f t="shared" si="139"/>
        <v>0</v>
      </c>
      <c r="AD815" s="853">
        <f t="shared" si="139"/>
        <v>0</v>
      </c>
    </row>
    <row r="816" spans="2:30" s="971" customFormat="1" ht="15" customHeight="1" x14ac:dyDescent="0.2">
      <c r="B816" s="840"/>
      <c r="C816" s="970" t="str">
        <f>IF(B816="","",VLOOKUP(B816,'E8. KKauf_Berechnung'!$B$11:$D$140,2,0))</f>
        <v/>
      </c>
      <c r="D816" s="841"/>
      <c r="E816" s="842"/>
      <c r="F816" s="836"/>
      <c r="G816" s="836"/>
      <c r="H816" s="836"/>
      <c r="I816" s="843">
        <f t="shared" si="134"/>
        <v>0</v>
      </c>
      <c r="J816" s="836"/>
      <c r="K816" s="843">
        <f t="shared" si="135"/>
        <v>0</v>
      </c>
      <c r="L816" s="849">
        <f>IFERROR(VLOOKUP($D816,Listen!$F$3:$H$39,2,0),0)</f>
        <v>0</v>
      </c>
      <c r="M816" s="849">
        <f>IFERROR(VLOOKUP($D816,Listen!$F$3:$H$39,3,0),0)</f>
        <v>0</v>
      </c>
      <c r="N816" s="1115">
        <f t="shared" si="132"/>
        <v>0</v>
      </c>
      <c r="O816" s="1115">
        <f t="shared" si="141"/>
        <v>0</v>
      </c>
      <c r="P816" s="1115">
        <f t="shared" si="141"/>
        <v>0</v>
      </c>
      <c r="Q816" s="1115">
        <f t="shared" si="141"/>
        <v>0</v>
      </c>
      <c r="R816" s="1115">
        <f t="shared" si="141"/>
        <v>0</v>
      </c>
      <c r="S816" s="1115">
        <f t="shared" si="141"/>
        <v>0</v>
      </c>
      <c r="T816" s="1115">
        <f t="shared" si="141"/>
        <v>0</v>
      </c>
      <c r="U816" s="851">
        <f t="shared" si="137"/>
        <v>0</v>
      </c>
      <c r="V816" s="852">
        <f>IF(E816='A. Allgemeine Informationen'!$D$14,$K816-W816,HLOOKUP('A. Allgemeine Informationen'!$D$14-1,$X$5:$AD$2005,ROW(E816)-4,FALSE)-$W816)</f>
        <v>0</v>
      </c>
      <c r="W816" s="851">
        <f>HLOOKUP('A. Allgemeine Informationen'!$D$14,$X$5:$AD$2005,ROW(E816)-4,FALSE)</f>
        <v>0</v>
      </c>
      <c r="X816" s="851">
        <f t="shared" si="133"/>
        <v>0</v>
      </c>
      <c r="Y816" s="851">
        <f t="shared" si="140"/>
        <v>0</v>
      </c>
      <c r="Z816" s="851">
        <f t="shared" si="140"/>
        <v>0</v>
      </c>
      <c r="AA816" s="851">
        <f t="shared" si="140"/>
        <v>0</v>
      </c>
      <c r="AB816" s="851">
        <f t="shared" si="139"/>
        <v>0</v>
      </c>
      <c r="AC816" s="851">
        <f t="shared" si="139"/>
        <v>0</v>
      </c>
      <c r="AD816" s="853">
        <f t="shared" si="139"/>
        <v>0</v>
      </c>
    </row>
    <row r="817" spans="2:30" s="971" customFormat="1" ht="15" customHeight="1" x14ac:dyDescent="0.2">
      <c r="B817" s="840"/>
      <c r="C817" s="970" t="str">
        <f>IF(B817="","",VLOOKUP(B817,'E8. KKauf_Berechnung'!$B$11:$D$140,2,0))</f>
        <v/>
      </c>
      <c r="D817" s="841"/>
      <c r="E817" s="842"/>
      <c r="F817" s="836"/>
      <c r="G817" s="836"/>
      <c r="H817" s="836"/>
      <c r="I817" s="843">
        <f t="shared" si="134"/>
        <v>0</v>
      </c>
      <c r="J817" s="836"/>
      <c r="K817" s="843">
        <f t="shared" si="135"/>
        <v>0</v>
      </c>
      <c r="L817" s="849">
        <f>IFERROR(VLOOKUP($D817,Listen!$F$3:$H$39,2,0),0)</f>
        <v>0</v>
      </c>
      <c r="M817" s="849">
        <f>IFERROR(VLOOKUP($D817,Listen!$F$3:$H$39,3,0),0)</f>
        <v>0</v>
      </c>
      <c r="N817" s="1115">
        <f t="shared" si="132"/>
        <v>0</v>
      </c>
      <c r="O817" s="1115">
        <f t="shared" si="141"/>
        <v>0</v>
      </c>
      <c r="P817" s="1115">
        <f t="shared" si="141"/>
        <v>0</v>
      </c>
      <c r="Q817" s="1115">
        <f t="shared" si="141"/>
        <v>0</v>
      </c>
      <c r="R817" s="1115">
        <f t="shared" si="141"/>
        <v>0</v>
      </c>
      <c r="S817" s="1115">
        <f t="shared" si="141"/>
        <v>0</v>
      </c>
      <c r="T817" s="1115">
        <f t="shared" si="141"/>
        <v>0</v>
      </c>
      <c r="U817" s="851">
        <f t="shared" si="137"/>
        <v>0</v>
      </c>
      <c r="V817" s="852">
        <f>IF(E817='A. Allgemeine Informationen'!$D$14,$K817-W817,HLOOKUP('A. Allgemeine Informationen'!$D$14-1,$X$5:$AD$2005,ROW(E817)-4,FALSE)-$W817)</f>
        <v>0</v>
      </c>
      <c r="W817" s="851">
        <f>HLOOKUP('A. Allgemeine Informationen'!$D$14,$X$5:$AD$2005,ROW(E817)-4,FALSE)</f>
        <v>0</v>
      </c>
      <c r="X817" s="851">
        <f t="shared" si="133"/>
        <v>0</v>
      </c>
      <c r="Y817" s="851">
        <f t="shared" si="140"/>
        <v>0</v>
      </c>
      <c r="Z817" s="851">
        <f t="shared" si="140"/>
        <v>0</v>
      </c>
      <c r="AA817" s="851">
        <f t="shared" si="140"/>
        <v>0</v>
      </c>
      <c r="AB817" s="851">
        <f t="shared" si="139"/>
        <v>0</v>
      </c>
      <c r="AC817" s="851">
        <f t="shared" si="139"/>
        <v>0</v>
      </c>
      <c r="AD817" s="853">
        <f t="shared" si="139"/>
        <v>0</v>
      </c>
    </row>
    <row r="818" spans="2:30" s="971" customFormat="1" ht="15" customHeight="1" x14ac:dyDescent="0.2">
      <c r="B818" s="840"/>
      <c r="C818" s="970" t="str">
        <f>IF(B818="","",VLOOKUP(B818,'E8. KKauf_Berechnung'!$B$11:$D$140,2,0))</f>
        <v/>
      </c>
      <c r="D818" s="841"/>
      <c r="E818" s="842"/>
      <c r="F818" s="836"/>
      <c r="G818" s="836"/>
      <c r="H818" s="836"/>
      <c r="I818" s="843">
        <f t="shared" si="134"/>
        <v>0</v>
      </c>
      <c r="J818" s="836"/>
      <c r="K818" s="843">
        <f t="shared" si="135"/>
        <v>0</v>
      </c>
      <c r="L818" s="849">
        <f>IFERROR(VLOOKUP($D818,Listen!$F$3:$H$39,2,0),0)</f>
        <v>0</v>
      </c>
      <c r="M818" s="849">
        <f>IFERROR(VLOOKUP($D818,Listen!$F$3:$H$39,3,0),0)</f>
        <v>0</v>
      </c>
      <c r="N818" s="1115">
        <f t="shared" si="132"/>
        <v>0</v>
      </c>
      <c r="O818" s="1115">
        <f t="shared" si="141"/>
        <v>0</v>
      </c>
      <c r="P818" s="1115">
        <f t="shared" si="141"/>
        <v>0</v>
      </c>
      <c r="Q818" s="1115">
        <f t="shared" si="141"/>
        <v>0</v>
      </c>
      <c r="R818" s="1115">
        <f t="shared" si="141"/>
        <v>0</v>
      </c>
      <c r="S818" s="1115">
        <f t="shared" si="141"/>
        <v>0</v>
      </c>
      <c r="T818" s="1115">
        <f t="shared" si="141"/>
        <v>0</v>
      </c>
      <c r="U818" s="851">
        <f t="shared" si="137"/>
        <v>0</v>
      </c>
      <c r="V818" s="852">
        <f>IF(E818='A. Allgemeine Informationen'!$D$14,$K818-W818,HLOOKUP('A. Allgemeine Informationen'!$D$14-1,$X$5:$AD$2005,ROW(E818)-4,FALSE)-$W818)</f>
        <v>0</v>
      </c>
      <c r="W818" s="851">
        <f>HLOOKUP('A. Allgemeine Informationen'!$D$14,$X$5:$AD$2005,ROW(E818)-4,FALSE)</f>
        <v>0</v>
      </c>
      <c r="X818" s="851">
        <f t="shared" si="133"/>
        <v>0</v>
      </c>
      <c r="Y818" s="851">
        <f t="shared" si="140"/>
        <v>0</v>
      </c>
      <c r="Z818" s="851">
        <f t="shared" si="140"/>
        <v>0</v>
      </c>
      <c r="AA818" s="851">
        <f t="shared" si="140"/>
        <v>0</v>
      </c>
      <c r="AB818" s="851">
        <f t="shared" si="139"/>
        <v>0</v>
      </c>
      <c r="AC818" s="851">
        <f t="shared" si="139"/>
        <v>0</v>
      </c>
      <c r="AD818" s="853">
        <f t="shared" si="139"/>
        <v>0</v>
      </c>
    </row>
    <row r="819" spans="2:30" s="971" customFormat="1" ht="15" customHeight="1" x14ac:dyDescent="0.2">
      <c r="B819" s="840"/>
      <c r="C819" s="970" t="str">
        <f>IF(B819="","",VLOOKUP(B819,'E8. KKauf_Berechnung'!$B$11:$D$140,2,0))</f>
        <v/>
      </c>
      <c r="D819" s="841"/>
      <c r="E819" s="842"/>
      <c r="F819" s="836"/>
      <c r="G819" s="836"/>
      <c r="H819" s="836"/>
      <c r="I819" s="843">
        <f t="shared" si="134"/>
        <v>0</v>
      </c>
      <c r="J819" s="836"/>
      <c r="K819" s="843">
        <f t="shared" si="135"/>
        <v>0</v>
      </c>
      <c r="L819" s="849">
        <f>IFERROR(VLOOKUP($D819,Listen!$F$3:$H$39,2,0),0)</f>
        <v>0</v>
      </c>
      <c r="M819" s="849">
        <f>IFERROR(VLOOKUP($D819,Listen!$F$3:$H$39,3,0),0)</f>
        <v>0</v>
      </c>
      <c r="N819" s="1115">
        <f t="shared" si="132"/>
        <v>0</v>
      </c>
      <c r="O819" s="1115">
        <f t="shared" si="141"/>
        <v>0</v>
      </c>
      <c r="P819" s="1115">
        <f t="shared" si="141"/>
        <v>0</v>
      </c>
      <c r="Q819" s="1115">
        <f t="shared" si="141"/>
        <v>0</v>
      </c>
      <c r="R819" s="1115">
        <f t="shared" si="141"/>
        <v>0</v>
      </c>
      <c r="S819" s="1115">
        <f t="shared" si="141"/>
        <v>0</v>
      </c>
      <c r="T819" s="1115">
        <f t="shared" si="141"/>
        <v>0</v>
      </c>
      <c r="U819" s="851">
        <f t="shared" si="137"/>
        <v>0</v>
      </c>
      <c r="V819" s="852">
        <f>IF(E819='A. Allgemeine Informationen'!$D$14,$K819-W819,HLOOKUP('A. Allgemeine Informationen'!$D$14-1,$X$5:$AD$2005,ROW(E819)-4,FALSE)-$W819)</f>
        <v>0</v>
      </c>
      <c r="W819" s="851">
        <f>HLOOKUP('A. Allgemeine Informationen'!$D$14,$X$5:$AD$2005,ROW(E819)-4,FALSE)</f>
        <v>0</v>
      </c>
      <c r="X819" s="851">
        <f t="shared" si="133"/>
        <v>0</v>
      </c>
      <c r="Y819" s="851">
        <f t="shared" si="140"/>
        <v>0</v>
      </c>
      <c r="Z819" s="851">
        <f t="shared" si="140"/>
        <v>0</v>
      </c>
      <c r="AA819" s="851">
        <f t="shared" si="140"/>
        <v>0</v>
      </c>
      <c r="AB819" s="851">
        <f t="shared" si="139"/>
        <v>0</v>
      </c>
      <c r="AC819" s="851">
        <f t="shared" si="139"/>
        <v>0</v>
      </c>
      <c r="AD819" s="853">
        <f t="shared" si="139"/>
        <v>0</v>
      </c>
    </row>
    <row r="820" spans="2:30" s="971" customFormat="1" ht="15" customHeight="1" x14ac:dyDescent="0.2">
      <c r="B820" s="840"/>
      <c r="C820" s="970" t="str">
        <f>IF(B820="","",VLOOKUP(B820,'E8. KKauf_Berechnung'!$B$11:$D$140,2,0))</f>
        <v/>
      </c>
      <c r="D820" s="841"/>
      <c r="E820" s="842"/>
      <c r="F820" s="836"/>
      <c r="G820" s="836"/>
      <c r="H820" s="836"/>
      <c r="I820" s="843">
        <f t="shared" si="134"/>
        <v>0</v>
      </c>
      <c r="J820" s="836"/>
      <c r="K820" s="843">
        <f t="shared" si="135"/>
        <v>0</v>
      </c>
      <c r="L820" s="849">
        <f>IFERROR(VLOOKUP($D820,Listen!$F$3:$H$39,2,0),0)</f>
        <v>0</v>
      </c>
      <c r="M820" s="849">
        <f>IFERROR(VLOOKUP($D820,Listen!$F$3:$H$39,3,0),0)</f>
        <v>0</v>
      </c>
      <c r="N820" s="1115">
        <f t="shared" si="132"/>
        <v>0</v>
      </c>
      <c r="O820" s="1115">
        <f t="shared" si="141"/>
        <v>0</v>
      </c>
      <c r="P820" s="1115">
        <f t="shared" si="141"/>
        <v>0</v>
      </c>
      <c r="Q820" s="1115">
        <f t="shared" si="141"/>
        <v>0</v>
      </c>
      <c r="R820" s="1115">
        <f t="shared" si="141"/>
        <v>0</v>
      </c>
      <c r="S820" s="1115">
        <f t="shared" si="141"/>
        <v>0</v>
      </c>
      <c r="T820" s="1115">
        <f t="shared" si="141"/>
        <v>0</v>
      </c>
      <c r="U820" s="851">
        <f t="shared" si="137"/>
        <v>0</v>
      </c>
      <c r="V820" s="852">
        <f>IF(E820='A. Allgemeine Informationen'!$D$14,$K820-W820,HLOOKUP('A. Allgemeine Informationen'!$D$14-1,$X$5:$AD$2005,ROW(E820)-4,FALSE)-$W820)</f>
        <v>0</v>
      </c>
      <c r="W820" s="851">
        <f>HLOOKUP('A. Allgemeine Informationen'!$D$14,$X$5:$AD$2005,ROW(E820)-4,FALSE)</f>
        <v>0</v>
      </c>
      <c r="X820" s="851">
        <f t="shared" si="133"/>
        <v>0</v>
      </c>
      <c r="Y820" s="851">
        <f t="shared" si="140"/>
        <v>0</v>
      </c>
      <c r="Z820" s="851">
        <f t="shared" si="140"/>
        <v>0</v>
      </c>
      <c r="AA820" s="851">
        <f t="shared" si="140"/>
        <v>0</v>
      </c>
      <c r="AB820" s="851">
        <f t="shared" si="139"/>
        <v>0</v>
      </c>
      <c r="AC820" s="851">
        <f t="shared" si="139"/>
        <v>0</v>
      </c>
      <c r="AD820" s="853">
        <f t="shared" si="139"/>
        <v>0</v>
      </c>
    </row>
    <row r="821" spans="2:30" s="971" customFormat="1" ht="15" customHeight="1" x14ac:dyDescent="0.2">
      <c r="B821" s="840"/>
      <c r="C821" s="970" t="str">
        <f>IF(B821="","",VLOOKUP(B821,'E8. KKauf_Berechnung'!$B$11:$D$140,2,0))</f>
        <v/>
      </c>
      <c r="D821" s="841"/>
      <c r="E821" s="842"/>
      <c r="F821" s="836"/>
      <c r="G821" s="836"/>
      <c r="H821" s="836"/>
      <c r="I821" s="843">
        <f t="shared" si="134"/>
        <v>0</v>
      </c>
      <c r="J821" s="836"/>
      <c r="K821" s="843">
        <f t="shared" si="135"/>
        <v>0</v>
      </c>
      <c r="L821" s="849">
        <f>IFERROR(VLOOKUP($D821,Listen!$F$3:$H$39,2,0),0)</f>
        <v>0</v>
      </c>
      <c r="M821" s="849">
        <f>IFERROR(VLOOKUP($D821,Listen!$F$3:$H$39,3,0),0)</f>
        <v>0</v>
      </c>
      <c r="N821" s="1115">
        <f t="shared" si="132"/>
        <v>0</v>
      </c>
      <c r="O821" s="1115">
        <f t="shared" si="141"/>
        <v>0</v>
      </c>
      <c r="P821" s="1115">
        <f t="shared" si="141"/>
        <v>0</v>
      </c>
      <c r="Q821" s="1115">
        <f t="shared" si="141"/>
        <v>0</v>
      </c>
      <c r="R821" s="1115">
        <f t="shared" si="141"/>
        <v>0</v>
      </c>
      <c r="S821" s="1115">
        <f t="shared" si="141"/>
        <v>0</v>
      </c>
      <c r="T821" s="1115">
        <f t="shared" si="141"/>
        <v>0</v>
      </c>
      <c r="U821" s="851">
        <f t="shared" si="137"/>
        <v>0</v>
      </c>
      <c r="V821" s="852">
        <f>IF(E821='A. Allgemeine Informationen'!$D$14,$K821-W821,HLOOKUP('A. Allgemeine Informationen'!$D$14-1,$X$5:$AD$2005,ROW(E821)-4,FALSE)-$W821)</f>
        <v>0</v>
      </c>
      <c r="W821" s="851">
        <f>HLOOKUP('A. Allgemeine Informationen'!$D$14,$X$5:$AD$2005,ROW(E821)-4,FALSE)</f>
        <v>0</v>
      </c>
      <c r="X821" s="851">
        <f t="shared" si="133"/>
        <v>0</v>
      </c>
      <c r="Y821" s="851">
        <f t="shared" si="140"/>
        <v>0</v>
      </c>
      <c r="Z821" s="851">
        <f t="shared" si="140"/>
        <v>0</v>
      </c>
      <c r="AA821" s="851">
        <f t="shared" si="140"/>
        <v>0</v>
      </c>
      <c r="AB821" s="851">
        <f t="shared" si="139"/>
        <v>0</v>
      </c>
      <c r="AC821" s="851">
        <f t="shared" si="139"/>
        <v>0</v>
      </c>
      <c r="AD821" s="853">
        <f t="shared" si="139"/>
        <v>0</v>
      </c>
    </row>
    <row r="822" spans="2:30" s="971" customFormat="1" ht="15" customHeight="1" x14ac:dyDescent="0.2">
      <c r="B822" s="840"/>
      <c r="C822" s="970" t="str">
        <f>IF(B822="","",VLOOKUP(B822,'E8. KKauf_Berechnung'!$B$11:$D$140,2,0))</f>
        <v/>
      </c>
      <c r="D822" s="841"/>
      <c r="E822" s="842"/>
      <c r="F822" s="836"/>
      <c r="G822" s="836"/>
      <c r="H822" s="836"/>
      <c r="I822" s="843">
        <f t="shared" si="134"/>
        <v>0</v>
      </c>
      <c r="J822" s="836"/>
      <c r="K822" s="843">
        <f t="shared" si="135"/>
        <v>0</v>
      </c>
      <c r="L822" s="849">
        <f>IFERROR(VLOOKUP($D822,Listen!$F$3:$H$39,2,0),0)</f>
        <v>0</v>
      </c>
      <c r="M822" s="849">
        <f>IFERROR(VLOOKUP($D822,Listen!$F$3:$H$39,3,0),0)</f>
        <v>0</v>
      </c>
      <c r="N822" s="1115">
        <f t="shared" si="132"/>
        <v>0</v>
      </c>
      <c r="O822" s="1115">
        <f t="shared" si="141"/>
        <v>0</v>
      </c>
      <c r="P822" s="1115">
        <f t="shared" si="141"/>
        <v>0</v>
      </c>
      <c r="Q822" s="1115">
        <f t="shared" si="141"/>
        <v>0</v>
      </c>
      <c r="R822" s="1115">
        <f t="shared" si="141"/>
        <v>0</v>
      </c>
      <c r="S822" s="1115">
        <f t="shared" si="141"/>
        <v>0</v>
      </c>
      <c r="T822" s="1115">
        <f t="shared" si="141"/>
        <v>0</v>
      </c>
      <c r="U822" s="851">
        <f t="shared" si="137"/>
        <v>0</v>
      </c>
      <c r="V822" s="852">
        <f>IF(E822='A. Allgemeine Informationen'!$D$14,$K822-W822,HLOOKUP('A. Allgemeine Informationen'!$D$14-1,$X$5:$AD$2005,ROW(E822)-4,FALSE)-$W822)</f>
        <v>0</v>
      </c>
      <c r="W822" s="851">
        <f>HLOOKUP('A. Allgemeine Informationen'!$D$14,$X$5:$AD$2005,ROW(E822)-4,FALSE)</f>
        <v>0</v>
      </c>
      <c r="X822" s="851">
        <f t="shared" si="133"/>
        <v>0</v>
      </c>
      <c r="Y822" s="851">
        <f t="shared" si="140"/>
        <v>0</v>
      </c>
      <c r="Z822" s="851">
        <f t="shared" si="140"/>
        <v>0</v>
      </c>
      <c r="AA822" s="851">
        <f t="shared" si="140"/>
        <v>0</v>
      </c>
      <c r="AB822" s="851">
        <f t="shared" si="139"/>
        <v>0</v>
      </c>
      <c r="AC822" s="851">
        <f t="shared" si="139"/>
        <v>0</v>
      </c>
      <c r="AD822" s="853">
        <f t="shared" si="139"/>
        <v>0</v>
      </c>
    </row>
    <row r="823" spans="2:30" s="971" customFormat="1" ht="15" customHeight="1" x14ac:dyDescent="0.2">
      <c r="B823" s="840"/>
      <c r="C823" s="970" t="str">
        <f>IF(B823="","",VLOOKUP(B823,'E8. KKauf_Berechnung'!$B$11:$D$140,2,0))</f>
        <v/>
      </c>
      <c r="D823" s="841"/>
      <c r="E823" s="842"/>
      <c r="F823" s="836"/>
      <c r="G823" s="836"/>
      <c r="H823" s="836"/>
      <c r="I823" s="843">
        <f t="shared" si="134"/>
        <v>0</v>
      </c>
      <c r="J823" s="836"/>
      <c r="K823" s="843">
        <f t="shared" si="135"/>
        <v>0</v>
      </c>
      <c r="L823" s="849">
        <f>IFERROR(VLOOKUP($D823,Listen!$F$3:$H$39,2,0),0)</f>
        <v>0</v>
      </c>
      <c r="M823" s="849">
        <f>IFERROR(VLOOKUP($D823,Listen!$F$3:$H$39,3,0),0)</f>
        <v>0</v>
      </c>
      <c r="N823" s="1115">
        <f t="shared" si="132"/>
        <v>0</v>
      </c>
      <c r="O823" s="1115">
        <f t="shared" ref="O823:T838" si="142">N823</f>
        <v>0</v>
      </c>
      <c r="P823" s="1115">
        <f t="shared" si="142"/>
        <v>0</v>
      </c>
      <c r="Q823" s="1115">
        <f t="shared" si="142"/>
        <v>0</v>
      </c>
      <c r="R823" s="1115">
        <f t="shared" si="142"/>
        <v>0</v>
      </c>
      <c r="S823" s="1115">
        <f t="shared" si="142"/>
        <v>0</v>
      </c>
      <c r="T823" s="1115">
        <f t="shared" si="142"/>
        <v>0</v>
      </c>
      <c r="U823" s="851">
        <f t="shared" si="137"/>
        <v>0</v>
      </c>
      <c r="V823" s="852">
        <f>IF(E823='A. Allgemeine Informationen'!$D$14,$K823-W823,HLOOKUP('A. Allgemeine Informationen'!$D$14-1,$X$5:$AD$2005,ROW(E823)-4,FALSE)-$W823)</f>
        <v>0</v>
      </c>
      <c r="W823" s="851">
        <f>HLOOKUP('A. Allgemeine Informationen'!$D$14,$X$5:$AD$2005,ROW(E823)-4,FALSE)</f>
        <v>0</v>
      </c>
      <c r="X823" s="851">
        <f t="shared" si="133"/>
        <v>0</v>
      </c>
      <c r="Y823" s="851">
        <f t="shared" si="140"/>
        <v>0</v>
      </c>
      <c r="Z823" s="851">
        <f t="shared" si="140"/>
        <v>0</v>
      </c>
      <c r="AA823" s="851">
        <f t="shared" si="140"/>
        <v>0</v>
      </c>
      <c r="AB823" s="851">
        <f t="shared" si="139"/>
        <v>0</v>
      </c>
      <c r="AC823" s="851">
        <f t="shared" si="139"/>
        <v>0</v>
      </c>
      <c r="AD823" s="853">
        <f t="shared" si="139"/>
        <v>0</v>
      </c>
    </row>
    <row r="824" spans="2:30" s="971" customFormat="1" ht="15" customHeight="1" x14ac:dyDescent="0.2">
      <c r="B824" s="840"/>
      <c r="C824" s="970" t="str">
        <f>IF(B824="","",VLOOKUP(B824,'E8. KKauf_Berechnung'!$B$11:$D$140,2,0))</f>
        <v/>
      </c>
      <c r="D824" s="841"/>
      <c r="E824" s="842"/>
      <c r="F824" s="836"/>
      <c r="G824" s="836"/>
      <c r="H824" s="836"/>
      <c r="I824" s="843">
        <f t="shared" si="134"/>
        <v>0</v>
      </c>
      <c r="J824" s="836"/>
      <c r="K824" s="843">
        <f t="shared" si="135"/>
        <v>0</v>
      </c>
      <c r="L824" s="849">
        <f>IFERROR(VLOOKUP($D824,Listen!$F$3:$H$39,2,0),0)</f>
        <v>0</v>
      </c>
      <c r="M824" s="849">
        <f>IFERROR(VLOOKUP($D824,Listen!$F$3:$H$39,3,0),0)</f>
        <v>0</v>
      </c>
      <c r="N824" s="1115">
        <f t="shared" si="132"/>
        <v>0</v>
      </c>
      <c r="O824" s="1115">
        <f t="shared" si="142"/>
        <v>0</v>
      </c>
      <c r="P824" s="1115">
        <f t="shared" si="142"/>
        <v>0</v>
      </c>
      <c r="Q824" s="1115">
        <f t="shared" si="142"/>
        <v>0</v>
      </c>
      <c r="R824" s="1115">
        <f t="shared" si="142"/>
        <v>0</v>
      </c>
      <c r="S824" s="1115">
        <f t="shared" si="142"/>
        <v>0</v>
      </c>
      <c r="T824" s="1115">
        <f t="shared" si="142"/>
        <v>0</v>
      </c>
      <c r="U824" s="851">
        <f t="shared" si="137"/>
        <v>0</v>
      </c>
      <c r="V824" s="852">
        <f>IF(E824='A. Allgemeine Informationen'!$D$14,$K824-W824,HLOOKUP('A. Allgemeine Informationen'!$D$14-1,$X$5:$AD$2005,ROW(E824)-4,FALSE)-$W824)</f>
        <v>0</v>
      </c>
      <c r="W824" s="851">
        <f>HLOOKUP('A. Allgemeine Informationen'!$D$14,$X$5:$AD$2005,ROW(E824)-4,FALSE)</f>
        <v>0</v>
      </c>
      <c r="X824" s="851">
        <f t="shared" si="133"/>
        <v>0</v>
      </c>
      <c r="Y824" s="851">
        <f t="shared" si="140"/>
        <v>0</v>
      </c>
      <c r="Z824" s="851">
        <f t="shared" si="140"/>
        <v>0</v>
      </c>
      <c r="AA824" s="851">
        <f t="shared" si="140"/>
        <v>0</v>
      </c>
      <c r="AB824" s="851">
        <f t="shared" si="139"/>
        <v>0</v>
      </c>
      <c r="AC824" s="851">
        <f t="shared" si="139"/>
        <v>0</v>
      </c>
      <c r="AD824" s="853">
        <f t="shared" si="139"/>
        <v>0</v>
      </c>
    </row>
    <row r="825" spans="2:30" s="971" customFormat="1" ht="15" customHeight="1" x14ac:dyDescent="0.2">
      <c r="B825" s="840"/>
      <c r="C825" s="970" t="str">
        <f>IF(B825="","",VLOOKUP(B825,'E8. KKauf_Berechnung'!$B$11:$D$140,2,0))</f>
        <v/>
      </c>
      <c r="D825" s="841"/>
      <c r="E825" s="842"/>
      <c r="F825" s="836"/>
      <c r="G825" s="836"/>
      <c r="H825" s="836"/>
      <c r="I825" s="843">
        <f t="shared" si="134"/>
        <v>0</v>
      </c>
      <c r="J825" s="836"/>
      <c r="K825" s="843">
        <f t="shared" si="135"/>
        <v>0</v>
      </c>
      <c r="L825" s="849">
        <f>IFERROR(VLOOKUP($D825,Listen!$F$3:$H$39,2,0),0)</f>
        <v>0</v>
      </c>
      <c r="M825" s="849">
        <f>IFERROR(VLOOKUP($D825,Listen!$F$3:$H$39,3,0),0)</f>
        <v>0</v>
      </c>
      <c r="N825" s="1115">
        <f t="shared" si="132"/>
        <v>0</v>
      </c>
      <c r="O825" s="1115">
        <f t="shared" si="142"/>
        <v>0</v>
      </c>
      <c r="P825" s="1115">
        <f t="shared" si="142"/>
        <v>0</v>
      </c>
      <c r="Q825" s="1115">
        <f t="shared" si="142"/>
        <v>0</v>
      </c>
      <c r="R825" s="1115">
        <f t="shared" si="142"/>
        <v>0</v>
      </c>
      <c r="S825" s="1115">
        <f t="shared" si="142"/>
        <v>0</v>
      </c>
      <c r="T825" s="1115">
        <f t="shared" si="142"/>
        <v>0</v>
      </c>
      <c r="U825" s="851">
        <f t="shared" si="137"/>
        <v>0</v>
      </c>
      <c r="V825" s="852">
        <f>IF(E825='A. Allgemeine Informationen'!$D$14,$K825-W825,HLOOKUP('A. Allgemeine Informationen'!$D$14-1,$X$5:$AD$2005,ROW(E825)-4,FALSE)-$W825)</f>
        <v>0</v>
      </c>
      <c r="W825" s="851">
        <f>HLOOKUP('A. Allgemeine Informationen'!$D$14,$X$5:$AD$2005,ROW(E825)-4,FALSE)</f>
        <v>0</v>
      </c>
      <c r="X825" s="851">
        <f t="shared" si="133"/>
        <v>0</v>
      </c>
      <c r="Y825" s="851">
        <f t="shared" si="140"/>
        <v>0</v>
      </c>
      <c r="Z825" s="851">
        <f t="shared" si="140"/>
        <v>0</v>
      </c>
      <c r="AA825" s="851">
        <f t="shared" si="140"/>
        <v>0</v>
      </c>
      <c r="AB825" s="851">
        <f t="shared" si="139"/>
        <v>0</v>
      </c>
      <c r="AC825" s="851">
        <f t="shared" si="139"/>
        <v>0</v>
      </c>
      <c r="AD825" s="853">
        <f t="shared" si="139"/>
        <v>0</v>
      </c>
    </row>
    <row r="826" spans="2:30" s="971" customFormat="1" ht="15" customHeight="1" x14ac:dyDescent="0.2">
      <c r="B826" s="840"/>
      <c r="C826" s="970" t="str">
        <f>IF(B826="","",VLOOKUP(B826,'E8. KKauf_Berechnung'!$B$11:$D$140,2,0))</f>
        <v/>
      </c>
      <c r="D826" s="841"/>
      <c r="E826" s="842"/>
      <c r="F826" s="836"/>
      <c r="G826" s="836"/>
      <c r="H826" s="836"/>
      <c r="I826" s="843">
        <f t="shared" si="134"/>
        <v>0</v>
      </c>
      <c r="J826" s="836"/>
      <c r="K826" s="843">
        <f t="shared" si="135"/>
        <v>0</v>
      </c>
      <c r="L826" s="849">
        <f>IFERROR(VLOOKUP($D826,Listen!$F$3:$H$39,2,0),0)</f>
        <v>0</v>
      </c>
      <c r="M826" s="849">
        <f>IFERROR(VLOOKUP($D826,Listen!$F$3:$H$39,3,0),0)</f>
        <v>0</v>
      </c>
      <c r="N826" s="1115">
        <f t="shared" si="132"/>
        <v>0</v>
      </c>
      <c r="O826" s="1115">
        <f t="shared" si="142"/>
        <v>0</v>
      </c>
      <c r="P826" s="1115">
        <f t="shared" si="142"/>
        <v>0</v>
      </c>
      <c r="Q826" s="1115">
        <f t="shared" si="142"/>
        <v>0</v>
      </c>
      <c r="R826" s="1115">
        <f t="shared" si="142"/>
        <v>0</v>
      </c>
      <c r="S826" s="1115">
        <f t="shared" si="142"/>
        <v>0</v>
      </c>
      <c r="T826" s="1115">
        <f t="shared" si="142"/>
        <v>0</v>
      </c>
      <c r="U826" s="851">
        <f t="shared" si="137"/>
        <v>0</v>
      </c>
      <c r="V826" s="852">
        <f>IF(E826='A. Allgemeine Informationen'!$D$14,$K826-W826,HLOOKUP('A. Allgemeine Informationen'!$D$14-1,$X$5:$AD$2005,ROW(E826)-4,FALSE)-$W826)</f>
        <v>0</v>
      </c>
      <c r="W826" s="851">
        <f>HLOOKUP('A. Allgemeine Informationen'!$D$14,$X$5:$AD$2005,ROW(E826)-4,FALSE)</f>
        <v>0</v>
      </c>
      <c r="X826" s="851">
        <f t="shared" si="133"/>
        <v>0</v>
      </c>
      <c r="Y826" s="851">
        <f t="shared" si="140"/>
        <v>0</v>
      </c>
      <c r="Z826" s="851">
        <f t="shared" si="140"/>
        <v>0</v>
      </c>
      <c r="AA826" s="851">
        <f t="shared" si="140"/>
        <v>0</v>
      </c>
      <c r="AB826" s="851">
        <f t="shared" si="139"/>
        <v>0</v>
      </c>
      <c r="AC826" s="851">
        <f t="shared" si="139"/>
        <v>0</v>
      </c>
      <c r="AD826" s="853">
        <f t="shared" si="139"/>
        <v>0</v>
      </c>
    </row>
    <row r="827" spans="2:30" s="971" customFormat="1" ht="15" customHeight="1" x14ac:dyDescent="0.2">
      <c r="B827" s="840"/>
      <c r="C827" s="970" t="str">
        <f>IF(B827="","",VLOOKUP(B827,'E8. KKauf_Berechnung'!$B$11:$D$140,2,0))</f>
        <v/>
      </c>
      <c r="D827" s="841"/>
      <c r="E827" s="842"/>
      <c r="F827" s="836"/>
      <c r="G827" s="836"/>
      <c r="H827" s="836"/>
      <c r="I827" s="843">
        <f t="shared" si="134"/>
        <v>0</v>
      </c>
      <c r="J827" s="836"/>
      <c r="K827" s="843">
        <f t="shared" si="135"/>
        <v>0</v>
      </c>
      <c r="L827" s="849">
        <f>IFERROR(VLOOKUP($D827,Listen!$F$3:$H$39,2,0),0)</f>
        <v>0</v>
      </c>
      <c r="M827" s="849">
        <f>IFERROR(VLOOKUP($D827,Listen!$F$3:$H$39,3,0),0)</f>
        <v>0</v>
      </c>
      <c r="N827" s="1115">
        <f t="shared" si="132"/>
        <v>0</v>
      </c>
      <c r="O827" s="1115">
        <f t="shared" si="142"/>
        <v>0</v>
      </c>
      <c r="P827" s="1115">
        <f t="shared" si="142"/>
        <v>0</v>
      </c>
      <c r="Q827" s="1115">
        <f t="shared" si="142"/>
        <v>0</v>
      </c>
      <c r="R827" s="1115">
        <f t="shared" si="142"/>
        <v>0</v>
      </c>
      <c r="S827" s="1115">
        <f t="shared" si="142"/>
        <v>0</v>
      </c>
      <c r="T827" s="1115">
        <f t="shared" si="142"/>
        <v>0</v>
      </c>
      <c r="U827" s="851">
        <f t="shared" si="137"/>
        <v>0</v>
      </c>
      <c r="V827" s="852">
        <f>IF(E827='A. Allgemeine Informationen'!$D$14,$K827-W827,HLOOKUP('A. Allgemeine Informationen'!$D$14-1,$X$5:$AD$2005,ROW(E827)-4,FALSE)-$W827)</f>
        <v>0</v>
      </c>
      <c r="W827" s="851">
        <f>HLOOKUP('A. Allgemeine Informationen'!$D$14,$X$5:$AD$2005,ROW(E827)-4,FALSE)</f>
        <v>0</v>
      </c>
      <c r="X827" s="851">
        <f t="shared" si="133"/>
        <v>0</v>
      </c>
      <c r="Y827" s="851">
        <f t="shared" si="140"/>
        <v>0</v>
      </c>
      <c r="Z827" s="851">
        <f t="shared" si="140"/>
        <v>0</v>
      </c>
      <c r="AA827" s="851">
        <f t="shared" si="140"/>
        <v>0</v>
      </c>
      <c r="AB827" s="851">
        <f t="shared" si="139"/>
        <v>0</v>
      </c>
      <c r="AC827" s="851">
        <f t="shared" si="139"/>
        <v>0</v>
      </c>
      <c r="AD827" s="853">
        <f t="shared" si="139"/>
        <v>0</v>
      </c>
    </row>
    <row r="828" spans="2:30" s="971" customFormat="1" ht="15" customHeight="1" x14ac:dyDescent="0.2">
      <c r="B828" s="840"/>
      <c r="C828" s="970" t="str">
        <f>IF(B828="","",VLOOKUP(B828,'E8. KKauf_Berechnung'!$B$11:$D$140,2,0))</f>
        <v/>
      </c>
      <c r="D828" s="841"/>
      <c r="E828" s="842"/>
      <c r="F828" s="836"/>
      <c r="G828" s="836"/>
      <c r="H828" s="836"/>
      <c r="I828" s="843">
        <f t="shared" si="134"/>
        <v>0</v>
      </c>
      <c r="J828" s="836"/>
      <c r="K828" s="843">
        <f t="shared" si="135"/>
        <v>0</v>
      </c>
      <c r="L828" s="849">
        <f>IFERROR(VLOOKUP($D828,Listen!$F$3:$H$39,2,0),0)</f>
        <v>0</v>
      </c>
      <c r="M828" s="849">
        <f>IFERROR(VLOOKUP($D828,Listen!$F$3:$H$39,3,0),0)</f>
        <v>0</v>
      </c>
      <c r="N828" s="1115">
        <f t="shared" si="132"/>
        <v>0</v>
      </c>
      <c r="O828" s="1115">
        <f t="shared" si="142"/>
        <v>0</v>
      </c>
      <c r="P828" s="1115">
        <f t="shared" si="142"/>
        <v>0</v>
      </c>
      <c r="Q828" s="1115">
        <f t="shared" si="142"/>
        <v>0</v>
      </c>
      <c r="R828" s="1115">
        <f t="shared" si="142"/>
        <v>0</v>
      </c>
      <c r="S828" s="1115">
        <f t="shared" si="142"/>
        <v>0</v>
      </c>
      <c r="T828" s="1115">
        <f t="shared" si="142"/>
        <v>0</v>
      </c>
      <c r="U828" s="851">
        <f t="shared" si="137"/>
        <v>0</v>
      </c>
      <c r="V828" s="852">
        <f>IF(E828='A. Allgemeine Informationen'!$D$14,$K828-W828,HLOOKUP('A. Allgemeine Informationen'!$D$14-1,$X$5:$AD$2005,ROW(E828)-4,FALSE)-$W828)</f>
        <v>0</v>
      </c>
      <c r="W828" s="851">
        <f>HLOOKUP('A. Allgemeine Informationen'!$D$14,$X$5:$AD$2005,ROW(E828)-4,FALSE)</f>
        <v>0</v>
      </c>
      <c r="X828" s="851">
        <f t="shared" si="133"/>
        <v>0</v>
      </c>
      <c r="Y828" s="851">
        <f t="shared" si="140"/>
        <v>0</v>
      </c>
      <c r="Z828" s="851">
        <f t="shared" si="140"/>
        <v>0</v>
      </c>
      <c r="AA828" s="851">
        <f t="shared" si="140"/>
        <v>0</v>
      </c>
      <c r="AB828" s="851">
        <f t="shared" si="139"/>
        <v>0</v>
      </c>
      <c r="AC828" s="851">
        <f t="shared" si="139"/>
        <v>0</v>
      </c>
      <c r="AD828" s="853">
        <f t="shared" si="139"/>
        <v>0</v>
      </c>
    </row>
    <row r="829" spans="2:30" s="971" customFormat="1" ht="15" customHeight="1" x14ac:dyDescent="0.2">
      <c r="B829" s="840"/>
      <c r="C829" s="970" t="str">
        <f>IF(B829="","",VLOOKUP(B829,'E8. KKauf_Berechnung'!$B$11:$D$140,2,0))</f>
        <v/>
      </c>
      <c r="D829" s="841"/>
      <c r="E829" s="842"/>
      <c r="F829" s="836"/>
      <c r="G829" s="836"/>
      <c r="H829" s="836"/>
      <c r="I829" s="843">
        <f t="shared" si="134"/>
        <v>0</v>
      </c>
      <c r="J829" s="836"/>
      <c r="K829" s="843">
        <f t="shared" si="135"/>
        <v>0</v>
      </c>
      <c r="L829" s="849">
        <f>IFERROR(VLOOKUP($D829,Listen!$F$3:$H$39,2,0),0)</f>
        <v>0</v>
      </c>
      <c r="M829" s="849">
        <f>IFERROR(VLOOKUP($D829,Listen!$F$3:$H$39,3,0),0)</f>
        <v>0</v>
      </c>
      <c r="N829" s="1115">
        <f t="shared" si="132"/>
        <v>0</v>
      </c>
      <c r="O829" s="1115">
        <f t="shared" si="142"/>
        <v>0</v>
      </c>
      <c r="P829" s="1115">
        <f t="shared" si="142"/>
        <v>0</v>
      </c>
      <c r="Q829" s="1115">
        <f t="shared" si="142"/>
        <v>0</v>
      </c>
      <c r="R829" s="1115">
        <f t="shared" si="142"/>
        <v>0</v>
      </c>
      <c r="S829" s="1115">
        <f t="shared" si="142"/>
        <v>0</v>
      </c>
      <c r="T829" s="1115">
        <f t="shared" si="142"/>
        <v>0</v>
      </c>
      <c r="U829" s="851">
        <f t="shared" si="137"/>
        <v>0</v>
      </c>
      <c r="V829" s="852">
        <f>IF(E829='A. Allgemeine Informationen'!$D$14,$K829-W829,HLOOKUP('A. Allgemeine Informationen'!$D$14-1,$X$5:$AD$2005,ROW(E829)-4,FALSE)-$W829)</f>
        <v>0</v>
      </c>
      <c r="W829" s="851">
        <f>HLOOKUP('A. Allgemeine Informationen'!$D$14,$X$5:$AD$2005,ROW(E829)-4,FALSE)</f>
        <v>0</v>
      </c>
      <c r="X829" s="851">
        <f t="shared" si="133"/>
        <v>0</v>
      </c>
      <c r="Y829" s="851">
        <f t="shared" si="140"/>
        <v>0</v>
      </c>
      <c r="Z829" s="851">
        <f t="shared" si="140"/>
        <v>0</v>
      </c>
      <c r="AA829" s="851">
        <f t="shared" si="140"/>
        <v>0</v>
      </c>
      <c r="AB829" s="851">
        <f t="shared" si="139"/>
        <v>0</v>
      </c>
      <c r="AC829" s="851">
        <f t="shared" si="139"/>
        <v>0</v>
      </c>
      <c r="AD829" s="853">
        <f t="shared" si="139"/>
        <v>0</v>
      </c>
    </row>
    <row r="830" spans="2:30" s="971" customFormat="1" ht="15" customHeight="1" x14ac:dyDescent="0.2">
      <c r="B830" s="840"/>
      <c r="C830" s="970" t="str">
        <f>IF(B830="","",VLOOKUP(B830,'E8. KKauf_Berechnung'!$B$11:$D$140,2,0))</f>
        <v/>
      </c>
      <c r="D830" s="841"/>
      <c r="E830" s="842"/>
      <c r="F830" s="836"/>
      <c r="G830" s="836"/>
      <c r="H830" s="836"/>
      <c r="I830" s="843">
        <f t="shared" si="134"/>
        <v>0</v>
      </c>
      <c r="J830" s="836"/>
      <c r="K830" s="843">
        <f t="shared" si="135"/>
        <v>0</v>
      </c>
      <c r="L830" s="849">
        <f>IFERROR(VLOOKUP($D830,Listen!$F$3:$H$39,2,0),0)</f>
        <v>0</v>
      </c>
      <c r="M830" s="849">
        <f>IFERROR(VLOOKUP($D830,Listen!$F$3:$H$39,3,0),0)</f>
        <v>0</v>
      </c>
      <c r="N830" s="1115">
        <f t="shared" si="132"/>
        <v>0</v>
      </c>
      <c r="O830" s="1115">
        <f t="shared" si="142"/>
        <v>0</v>
      </c>
      <c r="P830" s="1115">
        <f t="shared" si="142"/>
        <v>0</v>
      </c>
      <c r="Q830" s="1115">
        <f t="shared" si="142"/>
        <v>0</v>
      </c>
      <c r="R830" s="1115">
        <f t="shared" si="142"/>
        <v>0</v>
      </c>
      <c r="S830" s="1115">
        <f t="shared" si="142"/>
        <v>0</v>
      </c>
      <c r="T830" s="1115">
        <f t="shared" si="142"/>
        <v>0</v>
      </c>
      <c r="U830" s="851">
        <f t="shared" si="137"/>
        <v>0</v>
      </c>
      <c r="V830" s="852">
        <f>IF(E830='A. Allgemeine Informationen'!$D$14,$K830-W830,HLOOKUP('A. Allgemeine Informationen'!$D$14-1,$X$5:$AD$2005,ROW(E830)-4,FALSE)-$W830)</f>
        <v>0</v>
      </c>
      <c r="W830" s="851">
        <f>HLOOKUP('A. Allgemeine Informationen'!$D$14,$X$5:$AD$2005,ROW(E830)-4,FALSE)</f>
        <v>0</v>
      </c>
      <c r="X830" s="851">
        <f t="shared" si="133"/>
        <v>0</v>
      </c>
      <c r="Y830" s="851">
        <f t="shared" si="140"/>
        <v>0</v>
      </c>
      <c r="Z830" s="851">
        <f t="shared" si="140"/>
        <v>0</v>
      </c>
      <c r="AA830" s="851">
        <f t="shared" si="140"/>
        <v>0</v>
      </c>
      <c r="AB830" s="851">
        <f t="shared" si="139"/>
        <v>0</v>
      </c>
      <c r="AC830" s="851">
        <f t="shared" si="139"/>
        <v>0</v>
      </c>
      <c r="AD830" s="853">
        <f t="shared" si="139"/>
        <v>0</v>
      </c>
    </row>
    <row r="831" spans="2:30" s="971" customFormat="1" ht="15" customHeight="1" x14ac:dyDescent="0.2">
      <c r="B831" s="840"/>
      <c r="C831" s="970" t="str">
        <f>IF(B831="","",VLOOKUP(B831,'E8. KKauf_Berechnung'!$B$11:$D$140,2,0))</f>
        <v/>
      </c>
      <c r="D831" s="841"/>
      <c r="E831" s="842"/>
      <c r="F831" s="836"/>
      <c r="G831" s="836"/>
      <c r="H831" s="836"/>
      <c r="I831" s="843">
        <f t="shared" si="134"/>
        <v>0</v>
      </c>
      <c r="J831" s="836"/>
      <c r="K831" s="843">
        <f t="shared" si="135"/>
        <v>0</v>
      </c>
      <c r="L831" s="849">
        <f>IFERROR(VLOOKUP($D831,Listen!$F$3:$H$39,2,0),0)</f>
        <v>0</v>
      </c>
      <c r="M831" s="849">
        <f>IFERROR(VLOOKUP($D831,Listen!$F$3:$H$39,3,0),0)</f>
        <v>0</v>
      </c>
      <c r="N831" s="1115">
        <f t="shared" si="132"/>
        <v>0</v>
      </c>
      <c r="O831" s="1115">
        <f t="shared" si="142"/>
        <v>0</v>
      </c>
      <c r="P831" s="1115">
        <f t="shared" si="142"/>
        <v>0</v>
      </c>
      <c r="Q831" s="1115">
        <f t="shared" si="142"/>
        <v>0</v>
      </c>
      <c r="R831" s="1115">
        <f t="shared" si="142"/>
        <v>0</v>
      </c>
      <c r="S831" s="1115">
        <f t="shared" si="142"/>
        <v>0</v>
      </c>
      <c r="T831" s="1115">
        <f t="shared" si="142"/>
        <v>0</v>
      </c>
      <c r="U831" s="851">
        <f t="shared" si="137"/>
        <v>0</v>
      </c>
      <c r="V831" s="852">
        <f>IF(E831='A. Allgemeine Informationen'!$D$14,$K831-W831,HLOOKUP('A. Allgemeine Informationen'!$D$14-1,$X$5:$AD$2005,ROW(E831)-4,FALSE)-$W831)</f>
        <v>0</v>
      </c>
      <c r="W831" s="851">
        <f>HLOOKUP('A. Allgemeine Informationen'!$D$14,$X$5:$AD$2005,ROW(E831)-4,FALSE)</f>
        <v>0</v>
      </c>
      <c r="X831" s="851">
        <f t="shared" si="133"/>
        <v>0</v>
      </c>
      <c r="Y831" s="851">
        <f t="shared" si="140"/>
        <v>0</v>
      </c>
      <c r="Z831" s="851">
        <f t="shared" si="140"/>
        <v>0</v>
      </c>
      <c r="AA831" s="851">
        <f t="shared" si="140"/>
        <v>0</v>
      </c>
      <c r="AB831" s="851">
        <f t="shared" si="139"/>
        <v>0</v>
      </c>
      <c r="AC831" s="851">
        <f t="shared" si="139"/>
        <v>0</v>
      </c>
      <c r="AD831" s="853">
        <f t="shared" si="139"/>
        <v>0</v>
      </c>
    </row>
    <row r="832" spans="2:30" s="971" customFormat="1" ht="15" customHeight="1" x14ac:dyDescent="0.2">
      <c r="B832" s="840"/>
      <c r="C832" s="970" t="str">
        <f>IF(B832="","",VLOOKUP(B832,'E8. KKauf_Berechnung'!$B$11:$D$140,2,0))</f>
        <v/>
      </c>
      <c r="D832" s="841"/>
      <c r="E832" s="842"/>
      <c r="F832" s="836"/>
      <c r="G832" s="836"/>
      <c r="H832" s="836"/>
      <c r="I832" s="843">
        <f t="shared" si="134"/>
        <v>0</v>
      </c>
      <c r="J832" s="836"/>
      <c r="K832" s="843">
        <f t="shared" si="135"/>
        <v>0</v>
      </c>
      <c r="L832" s="849">
        <f>IFERROR(VLOOKUP($D832,Listen!$F$3:$H$39,2,0),0)</f>
        <v>0</v>
      </c>
      <c r="M832" s="849">
        <f>IFERROR(VLOOKUP($D832,Listen!$F$3:$H$39,3,0),0)</f>
        <v>0</v>
      </c>
      <c r="N832" s="1115">
        <f t="shared" si="132"/>
        <v>0</v>
      </c>
      <c r="O832" s="1115">
        <f t="shared" si="142"/>
        <v>0</v>
      </c>
      <c r="P832" s="1115">
        <f t="shared" si="142"/>
        <v>0</v>
      </c>
      <c r="Q832" s="1115">
        <f t="shared" si="142"/>
        <v>0</v>
      </c>
      <c r="R832" s="1115">
        <f t="shared" si="142"/>
        <v>0</v>
      </c>
      <c r="S832" s="1115">
        <f t="shared" si="142"/>
        <v>0</v>
      </c>
      <c r="T832" s="1115">
        <f t="shared" si="142"/>
        <v>0</v>
      </c>
      <c r="U832" s="851">
        <f t="shared" si="137"/>
        <v>0</v>
      </c>
      <c r="V832" s="852">
        <f>IF(E832='A. Allgemeine Informationen'!$D$14,$K832-W832,HLOOKUP('A. Allgemeine Informationen'!$D$14-1,$X$5:$AD$2005,ROW(E832)-4,FALSE)-$W832)</f>
        <v>0</v>
      </c>
      <c r="W832" s="851">
        <f>HLOOKUP('A. Allgemeine Informationen'!$D$14,$X$5:$AD$2005,ROW(E832)-4,FALSE)</f>
        <v>0</v>
      </c>
      <c r="X832" s="851">
        <f t="shared" si="133"/>
        <v>0</v>
      </c>
      <c r="Y832" s="851">
        <f t="shared" si="140"/>
        <v>0</v>
      </c>
      <c r="Z832" s="851">
        <f t="shared" si="140"/>
        <v>0</v>
      </c>
      <c r="AA832" s="851">
        <f t="shared" si="140"/>
        <v>0</v>
      </c>
      <c r="AB832" s="851">
        <f t="shared" si="139"/>
        <v>0</v>
      </c>
      <c r="AC832" s="851">
        <f t="shared" si="139"/>
        <v>0</v>
      </c>
      <c r="AD832" s="853">
        <f t="shared" si="139"/>
        <v>0</v>
      </c>
    </row>
    <row r="833" spans="2:30" s="971" customFormat="1" ht="15" customHeight="1" x14ac:dyDescent="0.2">
      <c r="B833" s="840"/>
      <c r="C833" s="970" t="str">
        <f>IF(B833="","",VLOOKUP(B833,'E8. KKauf_Berechnung'!$B$11:$D$140,2,0))</f>
        <v/>
      </c>
      <c r="D833" s="841"/>
      <c r="E833" s="842"/>
      <c r="F833" s="836"/>
      <c r="G833" s="836"/>
      <c r="H833" s="836"/>
      <c r="I833" s="843">
        <f t="shared" si="134"/>
        <v>0</v>
      </c>
      <c r="J833" s="836"/>
      <c r="K833" s="843">
        <f t="shared" si="135"/>
        <v>0</v>
      </c>
      <c r="L833" s="849">
        <f>IFERROR(VLOOKUP($D833,Listen!$F$3:$H$39,2,0),0)</f>
        <v>0</v>
      </c>
      <c r="M833" s="849">
        <f>IFERROR(VLOOKUP($D833,Listen!$F$3:$H$39,3,0),0)</f>
        <v>0</v>
      </c>
      <c r="N833" s="1115">
        <f t="shared" si="132"/>
        <v>0</v>
      </c>
      <c r="O833" s="1115">
        <f t="shared" si="142"/>
        <v>0</v>
      </c>
      <c r="P833" s="1115">
        <f t="shared" si="142"/>
        <v>0</v>
      </c>
      <c r="Q833" s="1115">
        <f t="shared" si="142"/>
        <v>0</v>
      </c>
      <c r="R833" s="1115">
        <f t="shared" si="142"/>
        <v>0</v>
      </c>
      <c r="S833" s="1115">
        <f t="shared" si="142"/>
        <v>0</v>
      </c>
      <c r="T833" s="1115">
        <f t="shared" si="142"/>
        <v>0</v>
      </c>
      <c r="U833" s="851">
        <f t="shared" si="137"/>
        <v>0</v>
      </c>
      <c r="V833" s="852">
        <f>IF(E833='A. Allgemeine Informationen'!$D$14,$K833-W833,HLOOKUP('A. Allgemeine Informationen'!$D$14-1,$X$5:$AD$2005,ROW(E833)-4,FALSE)-$W833)</f>
        <v>0</v>
      </c>
      <c r="W833" s="851">
        <f>HLOOKUP('A. Allgemeine Informationen'!$D$14,$X$5:$AD$2005,ROW(E833)-4,FALSE)</f>
        <v>0</v>
      </c>
      <c r="X833" s="851">
        <f t="shared" si="133"/>
        <v>0</v>
      </c>
      <c r="Y833" s="851">
        <f t="shared" si="140"/>
        <v>0</v>
      </c>
      <c r="Z833" s="851">
        <f t="shared" si="140"/>
        <v>0</v>
      </c>
      <c r="AA833" s="851">
        <f t="shared" si="140"/>
        <v>0</v>
      </c>
      <c r="AB833" s="851">
        <f t="shared" si="139"/>
        <v>0</v>
      </c>
      <c r="AC833" s="851">
        <f t="shared" si="139"/>
        <v>0</v>
      </c>
      <c r="AD833" s="853">
        <f t="shared" si="139"/>
        <v>0</v>
      </c>
    </row>
    <row r="834" spans="2:30" s="971" customFormat="1" ht="15" customHeight="1" x14ac:dyDescent="0.2">
      <c r="B834" s="840"/>
      <c r="C834" s="970" t="str">
        <f>IF(B834="","",VLOOKUP(B834,'E8. KKauf_Berechnung'!$B$11:$D$140,2,0))</f>
        <v/>
      </c>
      <c r="D834" s="841"/>
      <c r="E834" s="842"/>
      <c r="F834" s="836"/>
      <c r="G834" s="836"/>
      <c r="H834" s="836"/>
      <c r="I834" s="843">
        <f t="shared" si="134"/>
        <v>0</v>
      </c>
      <c r="J834" s="836"/>
      <c r="K834" s="843">
        <f t="shared" si="135"/>
        <v>0</v>
      </c>
      <c r="L834" s="849">
        <f>IFERROR(VLOOKUP($D834,Listen!$F$3:$H$39,2,0),0)</f>
        <v>0</v>
      </c>
      <c r="M834" s="849">
        <f>IFERROR(VLOOKUP($D834,Listen!$F$3:$H$39,3,0),0)</f>
        <v>0</v>
      </c>
      <c r="N834" s="1115">
        <f t="shared" si="132"/>
        <v>0</v>
      </c>
      <c r="O834" s="1115">
        <f t="shared" si="142"/>
        <v>0</v>
      </c>
      <c r="P834" s="1115">
        <f t="shared" si="142"/>
        <v>0</v>
      </c>
      <c r="Q834" s="1115">
        <f t="shared" si="142"/>
        <v>0</v>
      </c>
      <c r="R834" s="1115">
        <f t="shared" si="142"/>
        <v>0</v>
      </c>
      <c r="S834" s="1115">
        <f t="shared" si="142"/>
        <v>0</v>
      </c>
      <c r="T834" s="1115">
        <f t="shared" si="142"/>
        <v>0</v>
      </c>
      <c r="U834" s="851">
        <f t="shared" si="137"/>
        <v>0</v>
      </c>
      <c r="V834" s="852">
        <f>IF(E834='A. Allgemeine Informationen'!$D$14,$K834-W834,HLOOKUP('A. Allgemeine Informationen'!$D$14-1,$X$5:$AD$2005,ROW(E834)-4,FALSE)-$W834)</f>
        <v>0</v>
      </c>
      <c r="W834" s="851">
        <f>HLOOKUP('A. Allgemeine Informationen'!$D$14,$X$5:$AD$2005,ROW(E834)-4,FALSE)</f>
        <v>0</v>
      </c>
      <c r="X834" s="851">
        <f t="shared" si="133"/>
        <v>0</v>
      </c>
      <c r="Y834" s="851">
        <f t="shared" si="140"/>
        <v>0</v>
      </c>
      <c r="Z834" s="851">
        <f t="shared" si="140"/>
        <v>0</v>
      </c>
      <c r="AA834" s="851">
        <f t="shared" si="140"/>
        <v>0</v>
      </c>
      <c r="AB834" s="851">
        <f t="shared" si="139"/>
        <v>0</v>
      </c>
      <c r="AC834" s="851">
        <f t="shared" si="139"/>
        <v>0</v>
      </c>
      <c r="AD834" s="853">
        <f t="shared" si="139"/>
        <v>0</v>
      </c>
    </row>
    <row r="835" spans="2:30" s="971" customFormat="1" ht="15" customHeight="1" x14ac:dyDescent="0.2">
      <c r="B835" s="840"/>
      <c r="C835" s="970" t="str">
        <f>IF(B835="","",VLOOKUP(B835,'E8. KKauf_Berechnung'!$B$11:$D$140,2,0))</f>
        <v/>
      </c>
      <c r="D835" s="841"/>
      <c r="E835" s="842"/>
      <c r="F835" s="836"/>
      <c r="G835" s="836"/>
      <c r="H835" s="836"/>
      <c r="I835" s="843">
        <f t="shared" si="134"/>
        <v>0</v>
      </c>
      <c r="J835" s="836"/>
      <c r="K835" s="843">
        <f t="shared" si="135"/>
        <v>0</v>
      </c>
      <c r="L835" s="849">
        <f>IFERROR(VLOOKUP($D835,Listen!$F$3:$H$39,2,0),0)</f>
        <v>0</v>
      </c>
      <c r="M835" s="849">
        <f>IFERROR(VLOOKUP($D835,Listen!$F$3:$H$39,3,0),0)</f>
        <v>0</v>
      </c>
      <c r="N835" s="1115">
        <f t="shared" si="132"/>
        <v>0</v>
      </c>
      <c r="O835" s="1115">
        <f t="shared" si="142"/>
        <v>0</v>
      </c>
      <c r="P835" s="1115">
        <f t="shared" si="142"/>
        <v>0</v>
      </c>
      <c r="Q835" s="1115">
        <f t="shared" si="142"/>
        <v>0</v>
      </c>
      <c r="R835" s="1115">
        <f t="shared" si="142"/>
        <v>0</v>
      </c>
      <c r="S835" s="1115">
        <f t="shared" si="142"/>
        <v>0</v>
      </c>
      <c r="T835" s="1115">
        <f t="shared" si="142"/>
        <v>0</v>
      </c>
      <c r="U835" s="851">
        <f t="shared" si="137"/>
        <v>0</v>
      </c>
      <c r="V835" s="852">
        <f>IF(E835='A. Allgemeine Informationen'!$D$14,$K835-W835,HLOOKUP('A. Allgemeine Informationen'!$D$14-1,$X$5:$AD$2005,ROW(E835)-4,FALSE)-$W835)</f>
        <v>0</v>
      </c>
      <c r="W835" s="851">
        <f>HLOOKUP('A. Allgemeine Informationen'!$D$14,$X$5:$AD$2005,ROW(E835)-4,FALSE)</f>
        <v>0</v>
      </c>
      <c r="X835" s="851">
        <f t="shared" si="133"/>
        <v>0</v>
      </c>
      <c r="Y835" s="851">
        <f t="shared" si="140"/>
        <v>0</v>
      </c>
      <c r="Z835" s="851">
        <f t="shared" si="140"/>
        <v>0</v>
      </c>
      <c r="AA835" s="851">
        <f t="shared" si="140"/>
        <v>0</v>
      </c>
      <c r="AB835" s="851">
        <f t="shared" si="139"/>
        <v>0</v>
      </c>
      <c r="AC835" s="851">
        <f t="shared" si="139"/>
        <v>0</v>
      </c>
      <c r="AD835" s="853">
        <f t="shared" si="139"/>
        <v>0</v>
      </c>
    </row>
    <row r="836" spans="2:30" s="971" customFormat="1" ht="15" customHeight="1" x14ac:dyDescent="0.2">
      <c r="B836" s="840"/>
      <c r="C836" s="970" t="str">
        <f>IF(B836="","",VLOOKUP(B836,'E8. KKauf_Berechnung'!$B$11:$D$140,2,0))</f>
        <v/>
      </c>
      <c r="D836" s="841"/>
      <c r="E836" s="842"/>
      <c r="F836" s="836"/>
      <c r="G836" s="836"/>
      <c r="H836" s="836"/>
      <c r="I836" s="843">
        <f t="shared" si="134"/>
        <v>0</v>
      </c>
      <c r="J836" s="836"/>
      <c r="K836" s="843">
        <f t="shared" si="135"/>
        <v>0</v>
      </c>
      <c r="L836" s="849">
        <f>IFERROR(VLOOKUP($D836,Listen!$F$3:$H$39,2,0),0)</f>
        <v>0</v>
      </c>
      <c r="M836" s="849">
        <f>IFERROR(VLOOKUP($D836,Listen!$F$3:$H$39,3,0),0)</f>
        <v>0</v>
      </c>
      <c r="N836" s="1115">
        <f t="shared" si="132"/>
        <v>0</v>
      </c>
      <c r="O836" s="1115">
        <f t="shared" si="142"/>
        <v>0</v>
      </c>
      <c r="P836" s="1115">
        <f t="shared" si="142"/>
        <v>0</v>
      </c>
      <c r="Q836" s="1115">
        <f t="shared" si="142"/>
        <v>0</v>
      </c>
      <c r="R836" s="1115">
        <f t="shared" si="142"/>
        <v>0</v>
      </c>
      <c r="S836" s="1115">
        <f t="shared" si="142"/>
        <v>0</v>
      </c>
      <c r="T836" s="1115">
        <f t="shared" si="142"/>
        <v>0</v>
      </c>
      <c r="U836" s="851">
        <f t="shared" si="137"/>
        <v>0</v>
      </c>
      <c r="V836" s="852">
        <f>IF(E836='A. Allgemeine Informationen'!$D$14,$K836-W836,HLOOKUP('A. Allgemeine Informationen'!$D$14-1,$X$5:$AD$2005,ROW(E836)-4,FALSE)-$W836)</f>
        <v>0</v>
      </c>
      <c r="W836" s="851">
        <f>HLOOKUP('A. Allgemeine Informationen'!$D$14,$X$5:$AD$2005,ROW(E836)-4,FALSE)</f>
        <v>0</v>
      </c>
      <c r="X836" s="851">
        <f t="shared" si="133"/>
        <v>0</v>
      </c>
      <c r="Y836" s="851">
        <f t="shared" si="140"/>
        <v>0</v>
      </c>
      <c r="Z836" s="851">
        <f t="shared" si="140"/>
        <v>0</v>
      </c>
      <c r="AA836" s="851">
        <f t="shared" si="140"/>
        <v>0</v>
      </c>
      <c r="AB836" s="851">
        <f t="shared" si="139"/>
        <v>0</v>
      </c>
      <c r="AC836" s="851">
        <f t="shared" si="139"/>
        <v>0</v>
      </c>
      <c r="AD836" s="853">
        <f t="shared" si="139"/>
        <v>0</v>
      </c>
    </row>
    <row r="837" spans="2:30" s="971" customFormat="1" ht="15" customHeight="1" x14ac:dyDescent="0.2">
      <c r="B837" s="840"/>
      <c r="C837" s="970" t="str">
        <f>IF(B837="","",VLOOKUP(B837,'E8. KKauf_Berechnung'!$B$11:$D$140,2,0))</f>
        <v/>
      </c>
      <c r="D837" s="841"/>
      <c r="E837" s="842"/>
      <c r="F837" s="836"/>
      <c r="G837" s="836"/>
      <c r="H837" s="836"/>
      <c r="I837" s="843">
        <f t="shared" si="134"/>
        <v>0</v>
      </c>
      <c r="J837" s="836"/>
      <c r="K837" s="843">
        <f t="shared" si="135"/>
        <v>0</v>
      </c>
      <c r="L837" s="849">
        <f>IFERROR(VLOOKUP($D837,Listen!$F$3:$H$39,2,0),0)</f>
        <v>0</v>
      </c>
      <c r="M837" s="849">
        <f>IFERROR(VLOOKUP($D837,Listen!$F$3:$H$39,3,0),0)</f>
        <v>0</v>
      </c>
      <c r="N837" s="1115">
        <f t="shared" si="132"/>
        <v>0</v>
      </c>
      <c r="O837" s="1115">
        <f t="shared" si="142"/>
        <v>0</v>
      </c>
      <c r="P837" s="1115">
        <f t="shared" si="142"/>
        <v>0</v>
      </c>
      <c r="Q837" s="1115">
        <f t="shared" si="142"/>
        <v>0</v>
      </c>
      <c r="R837" s="1115">
        <f t="shared" si="142"/>
        <v>0</v>
      </c>
      <c r="S837" s="1115">
        <f t="shared" si="142"/>
        <v>0</v>
      </c>
      <c r="T837" s="1115">
        <f t="shared" si="142"/>
        <v>0</v>
      </c>
      <c r="U837" s="851">
        <f t="shared" si="137"/>
        <v>0</v>
      </c>
      <c r="V837" s="852">
        <f>IF(E837='A. Allgemeine Informationen'!$D$14,$K837-W837,HLOOKUP('A. Allgemeine Informationen'!$D$14-1,$X$5:$AD$2005,ROW(E837)-4,FALSE)-$W837)</f>
        <v>0</v>
      </c>
      <c r="W837" s="851">
        <f>HLOOKUP('A. Allgemeine Informationen'!$D$14,$X$5:$AD$2005,ROW(E837)-4,FALSE)</f>
        <v>0</v>
      </c>
      <c r="X837" s="851">
        <f t="shared" si="133"/>
        <v>0</v>
      </c>
      <c r="Y837" s="851">
        <f t="shared" si="140"/>
        <v>0</v>
      </c>
      <c r="Z837" s="851">
        <f t="shared" si="140"/>
        <v>0</v>
      </c>
      <c r="AA837" s="851">
        <f t="shared" si="140"/>
        <v>0</v>
      </c>
      <c r="AB837" s="851">
        <f t="shared" si="139"/>
        <v>0</v>
      </c>
      <c r="AC837" s="851">
        <f t="shared" si="139"/>
        <v>0</v>
      </c>
      <c r="AD837" s="853">
        <f t="shared" si="139"/>
        <v>0</v>
      </c>
    </row>
    <row r="838" spans="2:30" s="971" customFormat="1" ht="15" customHeight="1" x14ac:dyDescent="0.2">
      <c r="B838" s="840"/>
      <c r="C838" s="970" t="str">
        <f>IF(B838="","",VLOOKUP(B838,'E8. KKauf_Berechnung'!$B$11:$D$140,2,0))</f>
        <v/>
      </c>
      <c r="D838" s="841"/>
      <c r="E838" s="842"/>
      <c r="F838" s="836"/>
      <c r="G838" s="836"/>
      <c r="H838" s="836"/>
      <c r="I838" s="843">
        <f t="shared" si="134"/>
        <v>0</v>
      </c>
      <c r="J838" s="836"/>
      <c r="K838" s="843">
        <f t="shared" si="135"/>
        <v>0</v>
      </c>
      <c r="L838" s="849">
        <f>IFERROR(VLOOKUP($D838,Listen!$F$3:$H$39,2,0),0)</f>
        <v>0</v>
      </c>
      <c r="M838" s="849">
        <f>IFERROR(VLOOKUP($D838,Listen!$F$3:$H$39,3,0),0)</f>
        <v>0</v>
      </c>
      <c r="N838" s="1115">
        <f t="shared" ref="N838:N901" si="143">$L838</f>
        <v>0</v>
      </c>
      <c r="O838" s="1115">
        <f t="shared" si="142"/>
        <v>0</v>
      </c>
      <c r="P838" s="1115">
        <f t="shared" si="142"/>
        <v>0</v>
      </c>
      <c r="Q838" s="1115">
        <f t="shared" si="142"/>
        <v>0</v>
      </c>
      <c r="R838" s="1115">
        <f t="shared" si="142"/>
        <v>0</v>
      </c>
      <c r="S838" s="1115">
        <f t="shared" si="142"/>
        <v>0</v>
      </c>
      <c r="T838" s="1115">
        <f t="shared" si="142"/>
        <v>0</v>
      </c>
      <c r="U838" s="851">
        <f t="shared" si="137"/>
        <v>0</v>
      </c>
      <c r="V838" s="852">
        <f>IF(E838='A. Allgemeine Informationen'!$D$14,$K838-W838,HLOOKUP('A. Allgemeine Informationen'!$D$14-1,$X$5:$AD$2005,ROW(E838)-4,FALSE)-$W838)</f>
        <v>0</v>
      </c>
      <c r="W838" s="851">
        <f>HLOOKUP('A. Allgemeine Informationen'!$D$14,$X$5:$AD$2005,ROW(E838)-4,FALSE)</f>
        <v>0</v>
      </c>
      <c r="X838" s="851">
        <f t="shared" ref="X838:X901" si="144">IF(OR($E838=0,$K838=0),0,IF($E838&lt;=X$5,$K838-$K838/N838*(X$5-$E838+1),0))</f>
        <v>0</v>
      </c>
      <c r="Y838" s="851">
        <f t="shared" si="140"/>
        <v>0</v>
      </c>
      <c r="Z838" s="851">
        <f t="shared" si="140"/>
        <v>0</v>
      </c>
      <c r="AA838" s="851">
        <f t="shared" si="140"/>
        <v>0</v>
      </c>
      <c r="AB838" s="851">
        <f t="shared" si="139"/>
        <v>0</v>
      </c>
      <c r="AC838" s="851">
        <f t="shared" si="139"/>
        <v>0</v>
      </c>
      <c r="AD838" s="853">
        <f t="shared" si="139"/>
        <v>0</v>
      </c>
    </row>
    <row r="839" spans="2:30" s="971" customFormat="1" ht="15" customHeight="1" x14ac:dyDescent="0.2">
      <c r="B839" s="840"/>
      <c r="C839" s="970" t="str">
        <f>IF(B839="","",VLOOKUP(B839,'E8. KKauf_Berechnung'!$B$11:$D$140,2,0))</f>
        <v/>
      </c>
      <c r="D839" s="841"/>
      <c r="E839" s="842"/>
      <c r="F839" s="836"/>
      <c r="G839" s="836"/>
      <c r="H839" s="836"/>
      <c r="I839" s="843">
        <f t="shared" ref="I839:I902" si="145">F839+G839-H839</f>
        <v>0</v>
      </c>
      <c r="J839" s="836"/>
      <c r="K839" s="843">
        <f t="shared" ref="K839:K902" si="146">I839-J839</f>
        <v>0</v>
      </c>
      <c r="L839" s="849">
        <f>IFERROR(VLOOKUP($D839,Listen!$F$3:$H$39,2,0),0)</f>
        <v>0</v>
      </c>
      <c r="M839" s="849">
        <f>IFERROR(VLOOKUP($D839,Listen!$F$3:$H$39,3,0),0)</f>
        <v>0</v>
      </c>
      <c r="N839" s="1115">
        <f t="shared" si="143"/>
        <v>0</v>
      </c>
      <c r="O839" s="1115">
        <f t="shared" ref="O839:T854" si="147">N839</f>
        <v>0</v>
      </c>
      <c r="P839" s="1115">
        <f t="shared" si="147"/>
        <v>0</v>
      </c>
      <c r="Q839" s="1115">
        <f t="shared" si="147"/>
        <v>0</v>
      </c>
      <c r="R839" s="1115">
        <f t="shared" si="147"/>
        <v>0</v>
      </c>
      <c r="S839" s="1115">
        <f t="shared" si="147"/>
        <v>0</v>
      </c>
      <c r="T839" s="1115">
        <f t="shared" si="147"/>
        <v>0</v>
      </c>
      <c r="U839" s="851">
        <f t="shared" ref="U839:U902" si="148">W839+V839</f>
        <v>0</v>
      </c>
      <c r="V839" s="852">
        <f>IF(E839='A. Allgemeine Informationen'!$D$14,$K839-W839,HLOOKUP('A. Allgemeine Informationen'!$D$14-1,$X$5:$AD$2005,ROW(E839)-4,FALSE)-$W839)</f>
        <v>0</v>
      </c>
      <c r="W839" s="851">
        <f>HLOOKUP('A. Allgemeine Informationen'!$D$14,$X$5:$AD$2005,ROW(E839)-4,FALSE)</f>
        <v>0</v>
      </c>
      <c r="X839" s="851">
        <f t="shared" si="144"/>
        <v>0</v>
      </c>
      <c r="Y839" s="851">
        <f t="shared" si="140"/>
        <v>0</v>
      </c>
      <c r="Z839" s="851">
        <f t="shared" si="140"/>
        <v>0</v>
      </c>
      <c r="AA839" s="851">
        <f t="shared" si="140"/>
        <v>0</v>
      </c>
      <c r="AB839" s="851">
        <f t="shared" si="139"/>
        <v>0</v>
      </c>
      <c r="AC839" s="851">
        <f t="shared" si="139"/>
        <v>0</v>
      </c>
      <c r="AD839" s="853">
        <f t="shared" si="139"/>
        <v>0</v>
      </c>
    </row>
    <row r="840" spans="2:30" s="971" customFormat="1" ht="15" customHeight="1" x14ac:dyDescent="0.2">
      <c r="B840" s="840"/>
      <c r="C840" s="970" t="str">
        <f>IF(B840="","",VLOOKUP(B840,'E8. KKauf_Berechnung'!$B$11:$D$140,2,0))</f>
        <v/>
      </c>
      <c r="D840" s="841"/>
      <c r="E840" s="842"/>
      <c r="F840" s="836"/>
      <c r="G840" s="836"/>
      <c r="H840" s="836"/>
      <c r="I840" s="843">
        <f t="shared" si="145"/>
        <v>0</v>
      </c>
      <c r="J840" s="836"/>
      <c r="K840" s="843">
        <f t="shared" si="146"/>
        <v>0</v>
      </c>
      <c r="L840" s="849">
        <f>IFERROR(VLOOKUP($D840,Listen!$F$3:$H$39,2,0),0)</f>
        <v>0</v>
      </c>
      <c r="M840" s="849">
        <f>IFERROR(VLOOKUP($D840,Listen!$F$3:$H$39,3,0),0)</f>
        <v>0</v>
      </c>
      <c r="N840" s="1115">
        <f t="shared" si="143"/>
        <v>0</v>
      </c>
      <c r="O840" s="1115">
        <f t="shared" si="147"/>
        <v>0</v>
      </c>
      <c r="P840" s="1115">
        <f t="shared" si="147"/>
        <v>0</v>
      </c>
      <c r="Q840" s="1115">
        <f t="shared" si="147"/>
        <v>0</v>
      </c>
      <c r="R840" s="1115">
        <f t="shared" si="147"/>
        <v>0</v>
      </c>
      <c r="S840" s="1115">
        <f t="shared" si="147"/>
        <v>0</v>
      </c>
      <c r="T840" s="1115">
        <f t="shared" si="147"/>
        <v>0</v>
      </c>
      <c r="U840" s="851">
        <f t="shared" si="148"/>
        <v>0</v>
      </c>
      <c r="V840" s="852">
        <f>IF(E840='A. Allgemeine Informationen'!$D$14,$K840-W840,HLOOKUP('A. Allgemeine Informationen'!$D$14-1,$X$5:$AD$2005,ROW(E840)-4,FALSE)-$W840)</f>
        <v>0</v>
      </c>
      <c r="W840" s="851">
        <f>HLOOKUP('A. Allgemeine Informationen'!$D$14,$X$5:$AD$2005,ROW(E840)-4,FALSE)</f>
        <v>0</v>
      </c>
      <c r="X840" s="851">
        <f t="shared" si="144"/>
        <v>0</v>
      </c>
      <c r="Y840" s="851">
        <f t="shared" si="140"/>
        <v>0</v>
      </c>
      <c r="Z840" s="851">
        <f t="shared" si="140"/>
        <v>0</v>
      </c>
      <c r="AA840" s="851">
        <f t="shared" si="140"/>
        <v>0</v>
      </c>
      <c r="AB840" s="851">
        <f t="shared" si="139"/>
        <v>0</v>
      </c>
      <c r="AC840" s="851">
        <f t="shared" si="139"/>
        <v>0</v>
      </c>
      <c r="AD840" s="853">
        <f t="shared" si="139"/>
        <v>0</v>
      </c>
    </row>
    <row r="841" spans="2:30" s="971" customFormat="1" ht="15" customHeight="1" x14ac:dyDescent="0.2">
      <c r="B841" s="840"/>
      <c r="C841" s="970" t="str">
        <f>IF(B841="","",VLOOKUP(B841,'E8. KKauf_Berechnung'!$B$11:$D$140,2,0))</f>
        <v/>
      </c>
      <c r="D841" s="841"/>
      <c r="E841" s="842"/>
      <c r="F841" s="836"/>
      <c r="G841" s="836"/>
      <c r="H841" s="836"/>
      <c r="I841" s="843">
        <f t="shared" si="145"/>
        <v>0</v>
      </c>
      <c r="J841" s="836"/>
      <c r="K841" s="843">
        <f t="shared" si="146"/>
        <v>0</v>
      </c>
      <c r="L841" s="849">
        <f>IFERROR(VLOOKUP($D841,Listen!$F$3:$H$39,2,0),0)</f>
        <v>0</v>
      </c>
      <c r="M841" s="849">
        <f>IFERROR(VLOOKUP($D841,Listen!$F$3:$H$39,3,0),0)</f>
        <v>0</v>
      </c>
      <c r="N841" s="1115">
        <f t="shared" si="143"/>
        <v>0</v>
      </c>
      <c r="O841" s="1115">
        <f t="shared" si="147"/>
        <v>0</v>
      </c>
      <c r="P841" s="1115">
        <f t="shared" si="147"/>
        <v>0</v>
      </c>
      <c r="Q841" s="1115">
        <f t="shared" si="147"/>
        <v>0</v>
      </c>
      <c r="R841" s="1115">
        <f t="shared" si="147"/>
        <v>0</v>
      </c>
      <c r="S841" s="1115">
        <f t="shared" si="147"/>
        <v>0</v>
      </c>
      <c r="T841" s="1115">
        <f t="shared" si="147"/>
        <v>0</v>
      </c>
      <c r="U841" s="851">
        <f t="shared" si="148"/>
        <v>0</v>
      </c>
      <c r="V841" s="852">
        <f>IF(E841='A. Allgemeine Informationen'!$D$14,$K841-W841,HLOOKUP('A. Allgemeine Informationen'!$D$14-1,$X$5:$AD$2005,ROW(E841)-4,FALSE)-$W841)</f>
        <v>0</v>
      </c>
      <c r="W841" s="851">
        <f>HLOOKUP('A. Allgemeine Informationen'!$D$14,$X$5:$AD$2005,ROW(E841)-4,FALSE)</f>
        <v>0</v>
      </c>
      <c r="X841" s="851">
        <f t="shared" si="144"/>
        <v>0</v>
      </c>
      <c r="Y841" s="851">
        <f t="shared" si="140"/>
        <v>0</v>
      </c>
      <c r="Z841" s="851">
        <f t="shared" si="140"/>
        <v>0</v>
      </c>
      <c r="AA841" s="851">
        <f t="shared" si="140"/>
        <v>0</v>
      </c>
      <c r="AB841" s="851">
        <f t="shared" si="139"/>
        <v>0</v>
      </c>
      <c r="AC841" s="851">
        <f t="shared" si="139"/>
        <v>0</v>
      </c>
      <c r="AD841" s="853">
        <f t="shared" si="139"/>
        <v>0</v>
      </c>
    </row>
    <row r="842" spans="2:30" s="971" customFormat="1" ht="15" customHeight="1" x14ac:dyDescent="0.2">
      <c r="B842" s="840"/>
      <c r="C842" s="970" t="str">
        <f>IF(B842="","",VLOOKUP(B842,'E8. KKauf_Berechnung'!$B$11:$D$140,2,0))</f>
        <v/>
      </c>
      <c r="D842" s="841"/>
      <c r="E842" s="842"/>
      <c r="F842" s="836"/>
      <c r="G842" s="836"/>
      <c r="H842" s="836"/>
      <c r="I842" s="843">
        <f t="shared" si="145"/>
        <v>0</v>
      </c>
      <c r="J842" s="836"/>
      <c r="K842" s="843">
        <f t="shared" si="146"/>
        <v>0</v>
      </c>
      <c r="L842" s="849">
        <f>IFERROR(VLOOKUP($D842,Listen!$F$3:$H$39,2,0),0)</f>
        <v>0</v>
      </c>
      <c r="M842" s="849">
        <f>IFERROR(VLOOKUP($D842,Listen!$F$3:$H$39,3,0),0)</f>
        <v>0</v>
      </c>
      <c r="N842" s="1115">
        <f t="shared" si="143"/>
        <v>0</v>
      </c>
      <c r="O842" s="1115">
        <f t="shared" si="147"/>
        <v>0</v>
      </c>
      <c r="P842" s="1115">
        <f t="shared" si="147"/>
        <v>0</v>
      </c>
      <c r="Q842" s="1115">
        <f t="shared" si="147"/>
        <v>0</v>
      </c>
      <c r="R842" s="1115">
        <f t="shared" si="147"/>
        <v>0</v>
      </c>
      <c r="S842" s="1115">
        <f t="shared" si="147"/>
        <v>0</v>
      </c>
      <c r="T842" s="1115">
        <f t="shared" si="147"/>
        <v>0</v>
      </c>
      <c r="U842" s="851">
        <f t="shared" si="148"/>
        <v>0</v>
      </c>
      <c r="V842" s="852">
        <f>IF(E842='A. Allgemeine Informationen'!$D$14,$K842-W842,HLOOKUP('A. Allgemeine Informationen'!$D$14-1,$X$5:$AD$2005,ROW(E842)-4,FALSE)-$W842)</f>
        <v>0</v>
      </c>
      <c r="W842" s="851">
        <f>HLOOKUP('A. Allgemeine Informationen'!$D$14,$X$5:$AD$2005,ROW(E842)-4,FALSE)</f>
        <v>0</v>
      </c>
      <c r="X842" s="851">
        <f t="shared" si="144"/>
        <v>0</v>
      </c>
      <c r="Y842" s="851">
        <f t="shared" si="140"/>
        <v>0</v>
      </c>
      <c r="Z842" s="851">
        <f t="shared" si="140"/>
        <v>0</v>
      </c>
      <c r="AA842" s="851">
        <f t="shared" si="140"/>
        <v>0</v>
      </c>
      <c r="AB842" s="851">
        <f t="shared" si="139"/>
        <v>0</v>
      </c>
      <c r="AC842" s="851">
        <f t="shared" si="139"/>
        <v>0</v>
      </c>
      <c r="AD842" s="853">
        <f t="shared" si="139"/>
        <v>0</v>
      </c>
    </row>
    <row r="843" spans="2:30" s="971" customFormat="1" ht="15" customHeight="1" x14ac:dyDescent="0.2">
      <c r="B843" s="840"/>
      <c r="C843" s="970" t="str">
        <f>IF(B843="","",VLOOKUP(B843,'E8. KKauf_Berechnung'!$B$11:$D$140,2,0))</f>
        <v/>
      </c>
      <c r="D843" s="841"/>
      <c r="E843" s="842"/>
      <c r="F843" s="836"/>
      <c r="G843" s="836"/>
      <c r="H843" s="836"/>
      <c r="I843" s="843">
        <f t="shared" si="145"/>
        <v>0</v>
      </c>
      <c r="J843" s="836"/>
      <c r="K843" s="843">
        <f t="shared" si="146"/>
        <v>0</v>
      </c>
      <c r="L843" s="849">
        <f>IFERROR(VLOOKUP($D843,Listen!$F$3:$H$39,2,0),0)</f>
        <v>0</v>
      </c>
      <c r="M843" s="849">
        <f>IFERROR(VLOOKUP($D843,Listen!$F$3:$H$39,3,0),0)</f>
        <v>0</v>
      </c>
      <c r="N843" s="1115">
        <f t="shared" si="143"/>
        <v>0</v>
      </c>
      <c r="O843" s="1115">
        <f t="shared" si="147"/>
        <v>0</v>
      </c>
      <c r="P843" s="1115">
        <f t="shared" si="147"/>
        <v>0</v>
      </c>
      <c r="Q843" s="1115">
        <f t="shared" si="147"/>
        <v>0</v>
      </c>
      <c r="R843" s="1115">
        <f t="shared" si="147"/>
        <v>0</v>
      </c>
      <c r="S843" s="1115">
        <f t="shared" si="147"/>
        <v>0</v>
      </c>
      <c r="T843" s="1115">
        <f t="shared" si="147"/>
        <v>0</v>
      </c>
      <c r="U843" s="851">
        <f t="shared" si="148"/>
        <v>0</v>
      </c>
      <c r="V843" s="852">
        <f>IF(E843='A. Allgemeine Informationen'!$D$14,$K843-W843,HLOOKUP('A. Allgemeine Informationen'!$D$14-1,$X$5:$AD$2005,ROW(E843)-4,FALSE)-$W843)</f>
        <v>0</v>
      </c>
      <c r="W843" s="851">
        <f>HLOOKUP('A. Allgemeine Informationen'!$D$14,$X$5:$AD$2005,ROW(E843)-4,FALSE)</f>
        <v>0</v>
      </c>
      <c r="X843" s="851">
        <f t="shared" si="144"/>
        <v>0</v>
      </c>
      <c r="Y843" s="851">
        <f t="shared" si="140"/>
        <v>0</v>
      </c>
      <c r="Z843" s="851">
        <f t="shared" si="140"/>
        <v>0</v>
      </c>
      <c r="AA843" s="851">
        <f t="shared" si="140"/>
        <v>0</v>
      </c>
      <c r="AB843" s="851">
        <f t="shared" si="139"/>
        <v>0</v>
      </c>
      <c r="AC843" s="851">
        <f t="shared" si="139"/>
        <v>0</v>
      </c>
      <c r="AD843" s="853">
        <f t="shared" si="139"/>
        <v>0</v>
      </c>
    </row>
    <row r="844" spans="2:30" s="971" customFormat="1" ht="15" customHeight="1" x14ac:dyDescent="0.2">
      <c r="B844" s="840"/>
      <c r="C844" s="970" t="str">
        <f>IF(B844="","",VLOOKUP(B844,'E8. KKauf_Berechnung'!$B$11:$D$140,2,0))</f>
        <v/>
      </c>
      <c r="D844" s="841"/>
      <c r="E844" s="842"/>
      <c r="F844" s="836"/>
      <c r="G844" s="836"/>
      <c r="H844" s="836"/>
      <c r="I844" s="843">
        <f t="shared" si="145"/>
        <v>0</v>
      </c>
      <c r="J844" s="836"/>
      <c r="K844" s="843">
        <f t="shared" si="146"/>
        <v>0</v>
      </c>
      <c r="L844" s="849">
        <f>IFERROR(VLOOKUP($D844,Listen!$F$3:$H$39,2,0),0)</f>
        <v>0</v>
      </c>
      <c r="M844" s="849">
        <f>IFERROR(VLOOKUP($D844,Listen!$F$3:$H$39,3,0),0)</f>
        <v>0</v>
      </c>
      <c r="N844" s="1115">
        <f t="shared" si="143"/>
        <v>0</v>
      </c>
      <c r="O844" s="1115">
        <f t="shared" si="147"/>
        <v>0</v>
      </c>
      <c r="P844" s="1115">
        <f t="shared" si="147"/>
        <v>0</v>
      </c>
      <c r="Q844" s="1115">
        <f t="shared" si="147"/>
        <v>0</v>
      </c>
      <c r="R844" s="1115">
        <f t="shared" si="147"/>
        <v>0</v>
      </c>
      <c r="S844" s="1115">
        <f t="shared" si="147"/>
        <v>0</v>
      </c>
      <c r="T844" s="1115">
        <f t="shared" si="147"/>
        <v>0</v>
      </c>
      <c r="U844" s="851">
        <f t="shared" si="148"/>
        <v>0</v>
      </c>
      <c r="V844" s="852">
        <f>IF(E844='A. Allgemeine Informationen'!$D$14,$K844-W844,HLOOKUP('A. Allgemeine Informationen'!$D$14-1,$X$5:$AD$2005,ROW(E844)-4,FALSE)-$W844)</f>
        <v>0</v>
      </c>
      <c r="W844" s="851">
        <f>HLOOKUP('A. Allgemeine Informationen'!$D$14,$X$5:$AD$2005,ROW(E844)-4,FALSE)</f>
        <v>0</v>
      </c>
      <c r="X844" s="851">
        <f t="shared" si="144"/>
        <v>0</v>
      </c>
      <c r="Y844" s="851">
        <f t="shared" si="140"/>
        <v>0</v>
      </c>
      <c r="Z844" s="851">
        <f t="shared" si="140"/>
        <v>0</v>
      </c>
      <c r="AA844" s="851">
        <f t="shared" si="140"/>
        <v>0</v>
      </c>
      <c r="AB844" s="851">
        <f t="shared" si="139"/>
        <v>0</v>
      </c>
      <c r="AC844" s="851">
        <f t="shared" si="139"/>
        <v>0</v>
      </c>
      <c r="AD844" s="853">
        <f t="shared" si="139"/>
        <v>0</v>
      </c>
    </row>
    <row r="845" spans="2:30" s="971" customFormat="1" ht="15" customHeight="1" x14ac:dyDescent="0.2">
      <c r="B845" s="840"/>
      <c r="C845" s="970" t="str">
        <f>IF(B845="","",VLOOKUP(B845,'E8. KKauf_Berechnung'!$B$11:$D$140,2,0))</f>
        <v/>
      </c>
      <c r="D845" s="841"/>
      <c r="E845" s="842"/>
      <c r="F845" s="836"/>
      <c r="G845" s="836"/>
      <c r="H845" s="836"/>
      <c r="I845" s="843">
        <f t="shared" si="145"/>
        <v>0</v>
      </c>
      <c r="J845" s="836"/>
      <c r="K845" s="843">
        <f t="shared" si="146"/>
        <v>0</v>
      </c>
      <c r="L845" s="849">
        <f>IFERROR(VLOOKUP($D845,Listen!$F$3:$H$39,2,0),0)</f>
        <v>0</v>
      </c>
      <c r="M845" s="849">
        <f>IFERROR(VLOOKUP($D845,Listen!$F$3:$H$39,3,0),0)</f>
        <v>0</v>
      </c>
      <c r="N845" s="1115">
        <f t="shared" si="143"/>
        <v>0</v>
      </c>
      <c r="O845" s="1115">
        <f t="shared" si="147"/>
        <v>0</v>
      </c>
      <c r="P845" s="1115">
        <f t="shared" si="147"/>
        <v>0</v>
      </c>
      <c r="Q845" s="1115">
        <f t="shared" si="147"/>
        <v>0</v>
      </c>
      <c r="R845" s="1115">
        <f t="shared" si="147"/>
        <v>0</v>
      </c>
      <c r="S845" s="1115">
        <f t="shared" si="147"/>
        <v>0</v>
      </c>
      <c r="T845" s="1115">
        <f t="shared" si="147"/>
        <v>0</v>
      </c>
      <c r="U845" s="851">
        <f t="shared" si="148"/>
        <v>0</v>
      </c>
      <c r="V845" s="852">
        <f>IF(E845='A. Allgemeine Informationen'!$D$14,$K845-W845,HLOOKUP('A. Allgemeine Informationen'!$D$14-1,$X$5:$AD$2005,ROW(E845)-4,FALSE)-$W845)</f>
        <v>0</v>
      </c>
      <c r="W845" s="851">
        <f>HLOOKUP('A. Allgemeine Informationen'!$D$14,$X$5:$AD$2005,ROW(E845)-4,FALSE)</f>
        <v>0</v>
      </c>
      <c r="X845" s="851">
        <f t="shared" si="144"/>
        <v>0</v>
      </c>
      <c r="Y845" s="851">
        <f t="shared" si="140"/>
        <v>0</v>
      </c>
      <c r="Z845" s="851">
        <f t="shared" si="140"/>
        <v>0</v>
      </c>
      <c r="AA845" s="851">
        <f t="shared" si="140"/>
        <v>0</v>
      </c>
      <c r="AB845" s="851">
        <f t="shared" si="139"/>
        <v>0</v>
      </c>
      <c r="AC845" s="851">
        <f t="shared" si="139"/>
        <v>0</v>
      </c>
      <c r="AD845" s="853">
        <f t="shared" si="139"/>
        <v>0</v>
      </c>
    </row>
    <row r="846" spans="2:30" s="971" customFormat="1" ht="15" customHeight="1" x14ac:dyDescent="0.2">
      <c r="B846" s="840"/>
      <c r="C846" s="970" t="str">
        <f>IF(B846="","",VLOOKUP(B846,'E8. KKauf_Berechnung'!$B$11:$D$140,2,0))</f>
        <v/>
      </c>
      <c r="D846" s="841"/>
      <c r="E846" s="842"/>
      <c r="F846" s="836"/>
      <c r="G846" s="836"/>
      <c r="H846" s="836"/>
      <c r="I846" s="843">
        <f t="shared" si="145"/>
        <v>0</v>
      </c>
      <c r="J846" s="836"/>
      <c r="K846" s="843">
        <f t="shared" si="146"/>
        <v>0</v>
      </c>
      <c r="L846" s="849">
        <f>IFERROR(VLOOKUP($D846,Listen!$F$3:$H$39,2,0),0)</f>
        <v>0</v>
      </c>
      <c r="M846" s="849">
        <f>IFERROR(VLOOKUP($D846,Listen!$F$3:$H$39,3,0),0)</f>
        <v>0</v>
      </c>
      <c r="N846" s="1115">
        <f t="shared" si="143"/>
        <v>0</v>
      </c>
      <c r="O846" s="1115">
        <f t="shared" si="147"/>
        <v>0</v>
      </c>
      <c r="P846" s="1115">
        <f t="shared" si="147"/>
        <v>0</v>
      </c>
      <c r="Q846" s="1115">
        <f t="shared" si="147"/>
        <v>0</v>
      </c>
      <c r="R846" s="1115">
        <f t="shared" si="147"/>
        <v>0</v>
      </c>
      <c r="S846" s="1115">
        <f t="shared" si="147"/>
        <v>0</v>
      </c>
      <c r="T846" s="1115">
        <f t="shared" si="147"/>
        <v>0</v>
      </c>
      <c r="U846" s="851">
        <f t="shared" si="148"/>
        <v>0</v>
      </c>
      <c r="V846" s="852">
        <f>IF(E846='A. Allgemeine Informationen'!$D$14,$K846-W846,HLOOKUP('A. Allgemeine Informationen'!$D$14-1,$X$5:$AD$2005,ROW(E846)-4,FALSE)-$W846)</f>
        <v>0</v>
      </c>
      <c r="W846" s="851">
        <f>HLOOKUP('A. Allgemeine Informationen'!$D$14,$X$5:$AD$2005,ROW(E846)-4,FALSE)</f>
        <v>0</v>
      </c>
      <c r="X846" s="851">
        <f t="shared" si="144"/>
        <v>0</v>
      </c>
      <c r="Y846" s="851">
        <f t="shared" si="140"/>
        <v>0</v>
      </c>
      <c r="Z846" s="851">
        <f t="shared" si="140"/>
        <v>0</v>
      </c>
      <c r="AA846" s="851">
        <f t="shared" si="140"/>
        <v>0</v>
      </c>
      <c r="AB846" s="851">
        <f t="shared" si="139"/>
        <v>0</v>
      </c>
      <c r="AC846" s="851">
        <f t="shared" si="139"/>
        <v>0</v>
      </c>
      <c r="AD846" s="853">
        <f t="shared" si="139"/>
        <v>0</v>
      </c>
    </row>
    <row r="847" spans="2:30" s="971" customFormat="1" ht="15" customHeight="1" x14ac:dyDescent="0.2">
      <c r="B847" s="840"/>
      <c r="C847" s="970" t="str">
        <f>IF(B847="","",VLOOKUP(B847,'E8. KKauf_Berechnung'!$B$11:$D$140,2,0))</f>
        <v/>
      </c>
      <c r="D847" s="841"/>
      <c r="E847" s="842"/>
      <c r="F847" s="836"/>
      <c r="G847" s="836"/>
      <c r="H847" s="836"/>
      <c r="I847" s="843">
        <f t="shared" si="145"/>
        <v>0</v>
      </c>
      <c r="J847" s="836"/>
      <c r="K847" s="843">
        <f t="shared" si="146"/>
        <v>0</v>
      </c>
      <c r="L847" s="849">
        <f>IFERROR(VLOOKUP($D847,Listen!$F$3:$H$39,2,0),0)</f>
        <v>0</v>
      </c>
      <c r="M847" s="849">
        <f>IFERROR(VLOOKUP($D847,Listen!$F$3:$H$39,3,0),0)</f>
        <v>0</v>
      </c>
      <c r="N847" s="1115">
        <f t="shared" si="143"/>
        <v>0</v>
      </c>
      <c r="O847" s="1115">
        <f t="shared" si="147"/>
        <v>0</v>
      </c>
      <c r="P847" s="1115">
        <f t="shared" si="147"/>
        <v>0</v>
      </c>
      <c r="Q847" s="1115">
        <f t="shared" si="147"/>
        <v>0</v>
      </c>
      <c r="R847" s="1115">
        <f t="shared" si="147"/>
        <v>0</v>
      </c>
      <c r="S847" s="1115">
        <f t="shared" si="147"/>
        <v>0</v>
      </c>
      <c r="T847" s="1115">
        <f t="shared" si="147"/>
        <v>0</v>
      </c>
      <c r="U847" s="851">
        <f t="shared" si="148"/>
        <v>0</v>
      </c>
      <c r="V847" s="852">
        <f>IF(E847='A. Allgemeine Informationen'!$D$14,$K847-W847,HLOOKUP('A. Allgemeine Informationen'!$D$14-1,$X$5:$AD$2005,ROW(E847)-4,FALSE)-$W847)</f>
        <v>0</v>
      </c>
      <c r="W847" s="851">
        <f>HLOOKUP('A. Allgemeine Informationen'!$D$14,$X$5:$AD$2005,ROW(E847)-4,FALSE)</f>
        <v>0</v>
      </c>
      <c r="X847" s="851">
        <f t="shared" si="144"/>
        <v>0</v>
      </c>
      <c r="Y847" s="851">
        <f t="shared" si="140"/>
        <v>0</v>
      </c>
      <c r="Z847" s="851">
        <f t="shared" si="140"/>
        <v>0</v>
      </c>
      <c r="AA847" s="851">
        <f t="shared" si="140"/>
        <v>0</v>
      </c>
      <c r="AB847" s="851">
        <f t="shared" si="139"/>
        <v>0</v>
      </c>
      <c r="AC847" s="851">
        <f t="shared" si="139"/>
        <v>0</v>
      </c>
      <c r="AD847" s="853">
        <f t="shared" si="139"/>
        <v>0</v>
      </c>
    </row>
    <row r="848" spans="2:30" s="971" customFormat="1" ht="15" customHeight="1" x14ac:dyDescent="0.2">
      <c r="B848" s="840"/>
      <c r="C848" s="970" t="str">
        <f>IF(B848="","",VLOOKUP(B848,'E8. KKauf_Berechnung'!$B$11:$D$140,2,0))</f>
        <v/>
      </c>
      <c r="D848" s="841"/>
      <c r="E848" s="842"/>
      <c r="F848" s="836"/>
      <c r="G848" s="836"/>
      <c r="H848" s="836"/>
      <c r="I848" s="843">
        <f t="shared" si="145"/>
        <v>0</v>
      </c>
      <c r="J848" s="836"/>
      <c r="K848" s="843">
        <f t="shared" si="146"/>
        <v>0</v>
      </c>
      <c r="L848" s="849">
        <f>IFERROR(VLOOKUP($D848,Listen!$F$3:$H$39,2,0),0)</f>
        <v>0</v>
      </c>
      <c r="M848" s="849">
        <f>IFERROR(VLOOKUP($D848,Listen!$F$3:$H$39,3,0),0)</f>
        <v>0</v>
      </c>
      <c r="N848" s="1115">
        <f t="shared" si="143"/>
        <v>0</v>
      </c>
      <c r="O848" s="1115">
        <f t="shared" si="147"/>
        <v>0</v>
      </c>
      <c r="P848" s="1115">
        <f t="shared" si="147"/>
        <v>0</v>
      </c>
      <c r="Q848" s="1115">
        <f t="shared" si="147"/>
        <v>0</v>
      </c>
      <c r="R848" s="1115">
        <f t="shared" si="147"/>
        <v>0</v>
      </c>
      <c r="S848" s="1115">
        <f t="shared" si="147"/>
        <v>0</v>
      </c>
      <c r="T848" s="1115">
        <f t="shared" si="147"/>
        <v>0</v>
      </c>
      <c r="U848" s="851">
        <f t="shared" si="148"/>
        <v>0</v>
      </c>
      <c r="V848" s="852">
        <f>IF(E848='A. Allgemeine Informationen'!$D$14,$K848-W848,HLOOKUP('A. Allgemeine Informationen'!$D$14-1,$X$5:$AD$2005,ROW(E848)-4,FALSE)-$W848)</f>
        <v>0</v>
      </c>
      <c r="W848" s="851">
        <f>HLOOKUP('A. Allgemeine Informationen'!$D$14,$X$5:$AD$2005,ROW(E848)-4,FALSE)</f>
        <v>0</v>
      </c>
      <c r="X848" s="851">
        <f t="shared" si="144"/>
        <v>0</v>
      </c>
      <c r="Y848" s="851">
        <f t="shared" si="140"/>
        <v>0</v>
      </c>
      <c r="Z848" s="851">
        <f t="shared" si="140"/>
        <v>0</v>
      </c>
      <c r="AA848" s="851">
        <f t="shared" si="140"/>
        <v>0</v>
      </c>
      <c r="AB848" s="851">
        <f t="shared" si="139"/>
        <v>0</v>
      </c>
      <c r="AC848" s="851">
        <f t="shared" si="139"/>
        <v>0</v>
      </c>
      <c r="AD848" s="853">
        <f t="shared" si="139"/>
        <v>0</v>
      </c>
    </row>
    <row r="849" spans="2:30" s="971" customFormat="1" ht="15" customHeight="1" x14ac:dyDescent="0.2">
      <c r="B849" s="840"/>
      <c r="C849" s="970" t="str">
        <f>IF(B849="","",VLOOKUP(B849,'E8. KKauf_Berechnung'!$B$11:$D$140,2,0))</f>
        <v/>
      </c>
      <c r="D849" s="841"/>
      <c r="E849" s="842"/>
      <c r="F849" s="836"/>
      <c r="G849" s="836"/>
      <c r="H849" s="836"/>
      <c r="I849" s="843">
        <f t="shared" si="145"/>
        <v>0</v>
      </c>
      <c r="J849" s="836"/>
      <c r="K849" s="843">
        <f t="shared" si="146"/>
        <v>0</v>
      </c>
      <c r="L849" s="849">
        <f>IFERROR(VLOOKUP($D849,Listen!$F$3:$H$39,2,0),0)</f>
        <v>0</v>
      </c>
      <c r="M849" s="849">
        <f>IFERROR(VLOOKUP($D849,Listen!$F$3:$H$39,3,0),0)</f>
        <v>0</v>
      </c>
      <c r="N849" s="1115">
        <f t="shared" si="143"/>
        <v>0</v>
      </c>
      <c r="O849" s="1115">
        <f t="shared" si="147"/>
        <v>0</v>
      </c>
      <c r="P849" s="1115">
        <f t="shared" si="147"/>
        <v>0</v>
      </c>
      <c r="Q849" s="1115">
        <f t="shared" si="147"/>
        <v>0</v>
      </c>
      <c r="R849" s="1115">
        <f t="shared" si="147"/>
        <v>0</v>
      </c>
      <c r="S849" s="1115">
        <f t="shared" si="147"/>
        <v>0</v>
      </c>
      <c r="T849" s="1115">
        <f t="shared" si="147"/>
        <v>0</v>
      </c>
      <c r="U849" s="851">
        <f t="shared" si="148"/>
        <v>0</v>
      </c>
      <c r="V849" s="852">
        <f>IF(E849='A. Allgemeine Informationen'!$D$14,$K849-W849,HLOOKUP('A. Allgemeine Informationen'!$D$14-1,$X$5:$AD$2005,ROW(E849)-4,FALSE)-$W849)</f>
        <v>0</v>
      </c>
      <c r="W849" s="851">
        <f>HLOOKUP('A. Allgemeine Informationen'!$D$14,$X$5:$AD$2005,ROW(E849)-4,FALSE)</f>
        <v>0</v>
      </c>
      <c r="X849" s="851">
        <f t="shared" si="144"/>
        <v>0</v>
      </c>
      <c r="Y849" s="851">
        <f t="shared" si="140"/>
        <v>0</v>
      </c>
      <c r="Z849" s="851">
        <f t="shared" si="140"/>
        <v>0</v>
      </c>
      <c r="AA849" s="851">
        <f t="shared" si="140"/>
        <v>0</v>
      </c>
      <c r="AB849" s="851">
        <f t="shared" si="139"/>
        <v>0</v>
      </c>
      <c r="AC849" s="851">
        <f t="shared" si="139"/>
        <v>0</v>
      </c>
      <c r="AD849" s="853">
        <f t="shared" si="139"/>
        <v>0</v>
      </c>
    </row>
    <row r="850" spans="2:30" s="971" customFormat="1" ht="15" customHeight="1" x14ac:dyDescent="0.2">
      <c r="B850" s="840"/>
      <c r="C850" s="970" t="str">
        <f>IF(B850="","",VLOOKUP(B850,'E8. KKauf_Berechnung'!$B$11:$D$140,2,0))</f>
        <v/>
      </c>
      <c r="D850" s="841"/>
      <c r="E850" s="842"/>
      <c r="F850" s="836"/>
      <c r="G850" s="836"/>
      <c r="H850" s="836"/>
      <c r="I850" s="843">
        <f t="shared" si="145"/>
        <v>0</v>
      </c>
      <c r="J850" s="836"/>
      <c r="K850" s="843">
        <f t="shared" si="146"/>
        <v>0</v>
      </c>
      <c r="L850" s="849">
        <f>IFERROR(VLOOKUP($D850,Listen!$F$3:$H$39,2,0),0)</f>
        <v>0</v>
      </c>
      <c r="M850" s="849">
        <f>IFERROR(VLOOKUP($D850,Listen!$F$3:$H$39,3,0),0)</f>
        <v>0</v>
      </c>
      <c r="N850" s="1115">
        <f t="shared" si="143"/>
        <v>0</v>
      </c>
      <c r="O850" s="1115">
        <f t="shared" si="147"/>
        <v>0</v>
      </c>
      <c r="P850" s="1115">
        <f t="shared" si="147"/>
        <v>0</v>
      </c>
      <c r="Q850" s="1115">
        <f t="shared" si="147"/>
        <v>0</v>
      </c>
      <c r="R850" s="1115">
        <f t="shared" si="147"/>
        <v>0</v>
      </c>
      <c r="S850" s="1115">
        <f t="shared" si="147"/>
        <v>0</v>
      </c>
      <c r="T850" s="1115">
        <f t="shared" si="147"/>
        <v>0</v>
      </c>
      <c r="U850" s="851">
        <f t="shared" si="148"/>
        <v>0</v>
      </c>
      <c r="V850" s="852">
        <f>IF(E850='A. Allgemeine Informationen'!$D$14,$K850-W850,HLOOKUP('A. Allgemeine Informationen'!$D$14-1,$X$5:$AD$2005,ROW(E850)-4,FALSE)-$W850)</f>
        <v>0</v>
      </c>
      <c r="W850" s="851">
        <f>HLOOKUP('A. Allgemeine Informationen'!$D$14,$X$5:$AD$2005,ROW(E850)-4,FALSE)</f>
        <v>0</v>
      </c>
      <c r="X850" s="851">
        <f t="shared" si="144"/>
        <v>0</v>
      </c>
      <c r="Y850" s="851">
        <f t="shared" si="140"/>
        <v>0</v>
      </c>
      <c r="Z850" s="851">
        <f t="shared" si="140"/>
        <v>0</v>
      </c>
      <c r="AA850" s="851">
        <f t="shared" si="140"/>
        <v>0</v>
      </c>
      <c r="AB850" s="851">
        <f t="shared" si="139"/>
        <v>0</v>
      </c>
      <c r="AC850" s="851">
        <f t="shared" si="139"/>
        <v>0</v>
      </c>
      <c r="AD850" s="853">
        <f t="shared" si="139"/>
        <v>0</v>
      </c>
    </row>
    <row r="851" spans="2:30" s="971" customFormat="1" ht="15" customHeight="1" x14ac:dyDescent="0.2">
      <c r="B851" s="840"/>
      <c r="C851" s="970" t="str">
        <f>IF(B851="","",VLOOKUP(B851,'E8. KKauf_Berechnung'!$B$11:$D$140,2,0))</f>
        <v/>
      </c>
      <c r="D851" s="841"/>
      <c r="E851" s="842"/>
      <c r="F851" s="836"/>
      <c r="G851" s="836"/>
      <c r="H851" s="836"/>
      <c r="I851" s="843">
        <f t="shared" si="145"/>
        <v>0</v>
      </c>
      <c r="J851" s="836"/>
      <c r="K851" s="843">
        <f t="shared" si="146"/>
        <v>0</v>
      </c>
      <c r="L851" s="849">
        <f>IFERROR(VLOOKUP($D851,Listen!$F$3:$H$39,2,0),0)</f>
        <v>0</v>
      </c>
      <c r="M851" s="849">
        <f>IFERROR(VLOOKUP($D851,Listen!$F$3:$H$39,3,0),0)</f>
        <v>0</v>
      </c>
      <c r="N851" s="1115">
        <f t="shared" si="143"/>
        <v>0</v>
      </c>
      <c r="O851" s="1115">
        <f t="shared" si="147"/>
        <v>0</v>
      </c>
      <c r="P851" s="1115">
        <f t="shared" si="147"/>
        <v>0</v>
      </c>
      <c r="Q851" s="1115">
        <f t="shared" si="147"/>
        <v>0</v>
      </c>
      <c r="R851" s="1115">
        <f t="shared" si="147"/>
        <v>0</v>
      </c>
      <c r="S851" s="1115">
        <f t="shared" si="147"/>
        <v>0</v>
      </c>
      <c r="T851" s="1115">
        <f t="shared" si="147"/>
        <v>0</v>
      </c>
      <c r="U851" s="851">
        <f t="shared" si="148"/>
        <v>0</v>
      </c>
      <c r="V851" s="852">
        <f>IF(E851='A. Allgemeine Informationen'!$D$14,$K851-W851,HLOOKUP('A. Allgemeine Informationen'!$D$14-1,$X$5:$AD$2005,ROW(E851)-4,FALSE)-$W851)</f>
        <v>0</v>
      </c>
      <c r="W851" s="851">
        <f>HLOOKUP('A. Allgemeine Informationen'!$D$14,$X$5:$AD$2005,ROW(E851)-4,FALSE)</f>
        <v>0</v>
      </c>
      <c r="X851" s="851">
        <f t="shared" si="144"/>
        <v>0</v>
      </c>
      <c r="Y851" s="851">
        <f t="shared" si="140"/>
        <v>0</v>
      </c>
      <c r="Z851" s="851">
        <f t="shared" si="140"/>
        <v>0</v>
      </c>
      <c r="AA851" s="851">
        <f t="shared" si="140"/>
        <v>0</v>
      </c>
      <c r="AB851" s="851">
        <f t="shared" si="139"/>
        <v>0</v>
      </c>
      <c r="AC851" s="851">
        <f t="shared" si="139"/>
        <v>0</v>
      </c>
      <c r="AD851" s="853">
        <f t="shared" si="139"/>
        <v>0</v>
      </c>
    </row>
    <row r="852" spans="2:30" s="971" customFormat="1" ht="15" customHeight="1" x14ac:dyDescent="0.2">
      <c r="B852" s="840"/>
      <c r="C852" s="970" t="str">
        <f>IF(B852="","",VLOOKUP(B852,'E8. KKauf_Berechnung'!$B$11:$D$140,2,0))</f>
        <v/>
      </c>
      <c r="D852" s="841"/>
      <c r="E852" s="842"/>
      <c r="F852" s="836"/>
      <c r="G852" s="836"/>
      <c r="H852" s="836"/>
      <c r="I852" s="843">
        <f t="shared" si="145"/>
        <v>0</v>
      </c>
      <c r="J852" s="836"/>
      <c r="K852" s="843">
        <f t="shared" si="146"/>
        <v>0</v>
      </c>
      <c r="L852" s="849">
        <f>IFERROR(VLOOKUP($D852,Listen!$F$3:$H$39,2,0),0)</f>
        <v>0</v>
      </c>
      <c r="M852" s="849">
        <f>IFERROR(VLOOKUP($D852,Listen!$F$3:$H$39,3,0),0)</f>
        <v>0</v>
      </c>
      <c r="N852" s="1115">
        <f t="shared" si="143"/>
        <v>0</v>
      </c>
      <c r="O852" s="1115">
        <f t="shared" si="147"/>
        <v>0</v>
      </c>
      <c r="P852" s="1115">
        <f t="shared" si="147"/>
        <v>0</v>
      </c>
      <c r="Q852" s="1115">
        <f t="shared" si="147"/>
        <v>0</v>
      </c>
      <c r="R852" s="1115">
        <f t="shared" si="147"/>
        <v>0</v>
      </c>
      <c r="S852" s="1115">
        <f t="shared" si="147"/>
        <v>0</v>
      </c>
      <c r="T852" s="1115">
        <f t="shared" si="147"/>
        <v>0</v>
      </c>
      <c r="U852" s="851">
        <f t="shared" si="148"/>
        <v>0</v>
      </c>
      <c r="V852" s="852">
        <f>IF(E852='A. Allgemeine Informationen'!$D$14,$K852-W852,HLOOKUP('A. Allgemeine Informationen'!$D$14-1,$X$5:$AD$2005,ROW(E852)-4,FALSE)-$W852)</f>
        <v>0</v>
      </c>
      <c r="W852" s="851">
        <f>HLOOKUP('A. Allgemeine Informationen'!$D$14,$X$5:$AD$2005,ROW(E852)-4,FALSE)</f>
        <v>0</v>
      </c>
      <c r="X852" s="851">
        <f t="shared" si="144"/>
        <v>0</v>
      </c>
      <c r="Y852" s="851">
        <f t="shared" si="140"/>
        <v>0</v>
      </c>
      <c r="Z852" s="851">
        <f t="shared" si="140"/>
        <v>0</v>
      </c>
      <c r="AA852" s="851">
        <f t="shared" si="140"/>
        <v>0</v>
      </c>
      <c r="AB852" s="851">
        <f t="shared" si="139"/>
        <v>0</v>
      </c>
      <c r="AC852" s="851">
        <f t="shared" si="139"/>
        <v>0</v>
      </c>
      <c r="AD852" s="853">
        <f t="shared" si="139"/>
        <v>0</v>
      </c>
    </row>
    <row r="853" spans="2:30" s="971" customFormat="1" ht="15" customHeight="1" x14ac:dyDescent="0.2">
      <c r="B853" s="840"/>
      <c r="C853" s="970" t="str">
        <f>IF(B853="","",VLOOKUP(B853,'E8. KKauf_Berechnung'!$B$11:$D$140,2,0))</f>
        <v/>
      </c>
      <c r="D853" s="841"/>
      <c r="E853" s="842"/>
      <c r="F853" s="836"/>
      <c r="G853" s="836"/>
      <c r="H853" s="836"/>
      <c r="I853" s="843">
        <f t="shared" si="145"/>
        <v>0</v>
      </c>
      <c r="J853" s="836"/>
      <c r="K853" s="843">
        <f t="shared" si="146"/>
        <v>0</v>
      </c>
      <c r="L853" s="849">
        <f>IFERROR(VLOOKUP($D853,Listen!$F$3:$H$39,2,0),0)</f>
        <v>0</v>
      </c>
      <c r="M853" s="849">
        <f>IFERROR(VLOOKUP($D853,Listen!$F$3:$H$39,3,0),0)</f>
        <v>0</v>
      </c>
      <c r="N853" s="1115">
        <f t="shared" si="143"/>
        <v>0</v>
      </c>
      <c r="O853" s="1115">
        <f t="shared" si="147"/>
        <v>0</v>
      </c>
      <c r="P853" s="1115">
        <f t="shared" si="147"/>
        <v>0</v>
      </c>
      <c r="Q853" s="1115">
        <f t="shared" si="147"/>
        <v>0</v>
      </c>
      <c r="R853" s="1115">
        <f t="shared" si="147"/>
        <v>0</v>
      </c>
      <c r="S853" s="1115">
        <f t="shared" si="147"/>
        <v>0</v>
      </c>
      <c r="T853" s="1115">
        <f t="shared" si="147"/>
        <v>0</v>
      </c>
      <c r="U853" s="851">
        <f t="shared" si="148"/>
        <v>0</v>
      </c>
      <c r="V853" s="852">
        <f>IF(E853='A. Allgemeine Informationen'!$D$14,$K853-W853,HLOOKUP('A. Allgemeine Informationen'!$D$14-1,$X$5:$AD$2005,ROW(E853)-4,FALSE)-$W853)</f>
        <v>0</v>
      </c>
      <c r="W853" s="851">
        <f>HLOOKUP('A. Allgemeine Informationen'!$D$14,$X$5:$AD$2005,ROW(E853)-4,FALSE)</f>
        <v>0</v>
      </c>
      <c r="X853" s="851">
        <f t="shared" si="144"/>
        <v>0</v>
      </c>
      <c r="Y853" s="851">
        <f t="shared" si="140"/>
        <v>0</v>
      </c>
      <c r="Z853" s="851">
        <f t="shared" si="140"/>
        <v>0</v>
      </c>
      <c r="AA853" s="851">
        <f t="shared" si="140"/>
        <v>0</v>
      </c>
      <c r="AB853" s="851">
        <f t="shared" si="139"/>
        <v>0</v>
      </c>
      <c r="AC853" s="851">
        <f t="shared" si="139"/>
        <v>0</v>
      </c>
      <c r="AD853" s="853">
        <f t="shared" si="139"/>
        <v>0</v>
      </c>
    </row>
    <row r="854" spans="2:30" s="971" customFormat="1" ht="15" customHeight="1" x14ac:dyDescent="0.2">
      <c r="B854" s="840"/>
      <c r="C854" s="970" t="str">
        <f>IF(B854="","",VLOOKUP(B854,'E8. KKauf_Berechnung'!$B$11:$D$140,2,0))</f>
        <v/>
      </c>
      <c r="D854" s="841"/>
      <c r="E854" s="842"/>
      <c r="F854" s="836"/>
      <c r="G854" s="836"/>
      <c r="H854" s="836"/>
      <c r="I854" s="843">
        <f t="shared" si="145"/>
        <v>0</v>
      </c>
      <c r="J854" s="836"/>
      <c r="K854" s="843">
        <f t="shared" si="146"/>
        <v>0</v>
      </c>
      <c r="L854" s="849">
        <f>IFERROR(VLOOKUP($D854,Listen!$F$3:$H$39,2,0),0)</f>
        <v>0</v>
      </c>
      <c r="M854" s="849">
        <f>IFERROR(VLOOKUP($D854,Listen!$F$3:$H$39,3,0),0)</f>
        <v>0</v>
      </c>
      <c r="N854" s="1115">
        <f t="shared" si="143"/>
        <v>0</v>
      </c>
      <c r="O854" s="1115">
        <f t="shared" si="147"/>
        <v>0</v>
      </c>
      <c r="P854" s="1115">
        <f t="shared" si="147"/>
        <v>0</v>
      </c>
      <c r="Q854" s="1115">
        <f t="shared" si="147"/>
        <v>0</v>
      </c>
      <c r="R854" s="1115">
        <f t="shared" si="147"/>
        <v>0</v>
      </c>
      <c r="S854" s="1115">
        <f t="shared" si="147"/>
        <v>0</v>
      </c>
      <c r="T854" s="1115">
        <f t="shared" si="147"/>
        <v>0</v>
      </c>
      <c r="U854" s="851">
        <f t="shared" si="148"/>
        <v>0</v>
      </c>
      <c r="V854" s="852">
        <f>IF(E854='A. Allgemeine Informationen'!$D$14,$K854-W854,HLOOKUP('A. Allgemeine Informationen'!$D$14-1,$X$5:$AD$2005,ROW(E854)-4,FALSE)-$W854)</f>
        <v>0</v>
      </c>
      <c r="W854" s="851">
        <f>HLOOKUP('A. Allgemeine Informationen'!$D$14,$X$5:$AD$2005,ROW(E854)-4,FALSE)</f>
        <v>0</v>
      </c>
      <c r="X854" s="851">
        <f t="shared" si="144"/>
        <v>0</v>
      </c>
      <c r="Y854" s="851">
        <f t="shared" si="140"/>
        <v>0</v>
      </c>
      <c r="Z854" s="851">
        <f t="shared" si="140"/>
        <v>0</v>
      </c>
      <c r="AA854" s="851">
        <f t="shared" si="140"/>
        <v>0</v>
      </c>
      <c r="AB854" s="851">
        <f t="shared" si="139"/>
        <v>0</v>
      </c>
      <c r="AC854" s="851">
        <f t="shared" si="139"/>
        <v>0</v>
      </c>
      <c r="AD854" s="853">
        <f t="shared" si="139"/>
        <v>0</v>
      </c>
    </row>
    <row r="855" spans="2:30" s="971" customFormat="1" ht="15" customHeight="1" x14ac:dyDescent="0.2">
      <c r="B855" s="840"/>
      <c r="C855" s="970" t="str">
        <f>IF(B855="","",VLOOKUP(B855,'E8. KKauf_Berechnung'!$B$11:$D$140,2,0))</f>
        <v/>
      </c>
      <c r="D855" s="841"/>
      <c r="E855" s="842"/>
      <c r="F855" s="836"/>
      <c r="G855" s="836"/>
      <c r="H855" s="836"/>
      <c r="I855" s="843">
        <f t="shared" si="145"/>
        <v>0</v>
      </c>
      <c r="J855" s="836"/>
      <c r="K855" s="843">
        <f t="shared" si="146"/>
        <v>0</v>
      </c>
      <c r="L855" s="849">
        <f>IFERROR(VLOOKUP($D855,Listen!$F$3:$H$39,2,0),0)</f>
        <v>0</v>
      </c>
      <c r="M855" s="849">
        <f>IFERROR(VLOOKUP($D855,Listen!$F$3:$H$39,3,0),0)</f>
        <v>0</v>
      </c>
      <c r="N855" s="1115">
        <f t="shared" si="143"/>
        <v>0</v>
      </c>
      <c r="O855" s="1115">
        <f t="shared" ref="O855:T870" si="149">N855</f>
        <v>0</v>
      </c>
      <c r="P855" s="1115">
        <f t="shared" si="149"/>
        <v>0</v>
      </c>
      <c r="Q855" s="1115">
        <f t="shared" si="149"/>
        <v>0</v>
      </c>
      <c r="R855" s="1115">
        <f t="shared" si="149"/>
        <v>0</v>
      </c>
      <c r="S855" s="1115">
        <f t="shared" si="149"/>
        <v>0</v>
      </c>
      <c r="T855" s="1115">
        <f t="shared" si="149"/>
        <v>0</v>
      </c>
      <c r="U855" s="851">
        <f t="shared" si="148"/>
        <v>0</v>
      </c>
      <c r="V855" s="852">
        <f>IF(E855='A. Allgemeine Informationen'!$D$14,$K855-W855,HLOOKUP('A. Allgemeine Informationen'!$D$14-1,$X$5:$AD$2005,ROW(E855)-4,FALSE)-$W855)</f>
        <v>0</v>
      </c>
      <c r="W855" s="851">
        <f>HLOOKUP('A. Allgemeine Informationen'!$D$14,$X$5:$AD$2005,ROW(E855)-4,FALSE)</f>
        <v>0</v>
      </c>
      <c r="X855" s="851">
        <f t="shared" si="144"/>
        <v>0</v>
      </c>
      <c r="Y855" s="851">
        <f t="shared" si="140"/>
        <v>0</v>
      </c>
      <c r="Z855" s="851">
        <f t="shared" si="140"/>
        <v>0</v>
      </c>
      <c r="AA855" s="851">
        <f t="shared" si="140"/>
        <v>0</v>
      </c>
      <c r="AB855" s="851">
        <f t="shared" si="139"/>
        <v>0</v>
      </c>
      <c r="AC855" s="851">
        <f t="shared" si="139"/>
        <v>0</v>
      </c>
      <c r="AD855" s="853">
        <f t="shared" si="139"/>
        <v>0</v>
      </c>
    </row>
    <row r="856" spans="2:30" s="971" customFormat="1" ht="15" customHeight="1" x14ac:dyDescent="0.2">
      <c r="B856" s="840"/>
      <c r="C856" s="970" t="str">
        <f>IF(B856="","",VLOOKUP(B856,'E8. KKauf_Berechnung'!$B$11:$D$140,2,0))</f>
        <v/>
      </c>
      <c r="D856" s="841"/>
      <c r="E856" s="842"/>
      <c r="F856" s="836"/>
      <c r="G856" s="836"/>
      <c r="H856" s="836"/>
      <c r="I856" s="843">
        <f t="shared" si="145"/>
        <v>0</v>
      </c>
      <c r="J856" s="836"/>
      <c r="K856" s="843">
        <f t="shared" si="146"/>
        <v>0</v>
      </c>
      <c r="L856" s="849">
        <f>IFERROR(VLOOKUP($D856,Listen!$F$3:$H$39,2,0),0)</f>
        <v>0</v>
      </c>
      <c r="M856" s="849">
        <f>IFERROR(VLOOKUP($D856,Listen!$F$3:$H$39,3,0),0)</f>
        <v>0</v>
      </c>
      <c r="N856" s="1115">
        <f t="shared" si="143"/>
        <v>0</v>
      </c>
      <c r="O856" s="1115">
        <f t="shared" si="149"/>
        <v>0</v>
      </c>
      <c r="P856" s="1115">
        <f t="shared" si="149"/>
        <v>0</v>
      </c>
      <c r="Q856" s="1115">
        <f t="shared" si="149"/>
        <v>0</v>
      </c>
      <c r="R856" s="1115">
        <f t="shared" si="149"/>
        <v>0</v>
      </c>
      <c r="S856" s="1115">
        <f t="shared" si="149"/>
        <v>0</v>
      </c>
      <c r="T856" s="1115">
        <f t="shared" si="149"/>
        <v>0</v>
      </c>
      <c r="U856" s="851">
        <f t="shared" si="148"/>
        <v>0</v>
      </c>
      <c r="V856" s="852">
        <f>IF(E856='A. Allgemeine Informationen'!$D$14,$K856-W856,HLOOKUP('A. Allgemeine Informationen'!$D$14-1,$X$5:$AD$2005,ROW(E856)-4,FALSE)-$W856)</f>
        <v>0</v>
      </c>
      <c r="W856" s="851">
        <f>HLOOKUP('A. Allgemeine Informationen'!$D$14,$X$5:$AD$2005,ROW(E856)-4,FALSE)</f>
        <v>0</v>
      </c>
      <c r="X856" s="851">
        <f t="shared" si="144"/>
        <v>0</v>
      </c>
      <c r="Y856" s="851">
        <f t="shared" si="140"/>
        <v>0</v>
      </c>
      <c r="Z856" s="851">
        <f t="shared" si="140"/>
        <v>0</v>
      </c>
      <c r="AA856" s="851">
        <f t="shared" si="140"/>
        <v>0</v>
      </c>
      <c r="AB856" s="851">
        <f t="shared" si="139"/>
        <v>0</v>
      </c>
      <c r="AC856" s="851">
        <f t="shared" si="139"/>
        <v>0</v>
      </c>
      <c r="AD856" s="853">
        <f t="shared" si="139"/>
        <v>0</v>
      </c>
    </row>
    <row r="857" spans="2:30" s="971" customFormat="1" ht="15" customHeight="1" x14ac:dyDescent="0.2">
      <c r="B857" s="840"/>
      <c r="C857" s="970" t="str">
        <f>IF(B857="","",VLOOKUP(B857,'E8. KKauf_Berechnung'!$B$11:$D$140,2,0))</f>
        <v/>
      </c>
      <c r="D857" s="841"/>
      <c r="E857" s="842"/>
      <c r="F857" s="836"/>
      <c r="G857" s="836"/>
      <c r="H857" s="836"/>
      <c r="I857" s="843">
        <f t="shared" si="145"/>
        <v>0</v>
      </c>
      <c r="J857" s="836"/>
      <c r="K857" s="843">
        <f t="shared" si="146"/>
        <v>0</v>
      </c>
      <c r="L857" s="849">
        <f>IFERROR(VLOOKUP($D857,Listen!$F$3:$H$39,2,0),0)</f>
        <v>0</v>
      </c>
      <c r="M857" s="849">
        <f>IFERROR(VLOOKUP($D857,Listen!$F$3:$H$39,3,0),0)</f>
        <v>0</v>
      </c>
      <c r="N857" s="1115">
        <f t="shared" si="143"/>
        <v>0</v>
      </c>
      <c r="O857" s="1115">
        <f t="shared" si="149"/>
        <v>0</v>
      </c>
      <c r="P857" s="1115">
        <f t="shared" si="149"/>
        <v>0</v>
      </c>
      <c r="Q857" s="1115">
        <f t="shared" si="149"/>
        <v>0</v>
      </c>
      <c r="R857" s="1115">
        <f t="shared" si="149"/>
        <v>0</v>
      </c>
      <c r="S857" s="1115">
        <f t="shared" si="149"/>
        <v>0</v>
      </c>
      <c r="T857" s="1115">
        <f t="shared" si="149"/>
        <v>0</v>
      </c>
      <c r="U857" s="851">
        <f t="shared" si="148"/>
        <v>0</v>
      </c>
      <c r="V857" s="852">
        <f>IF(E857='A. Allgemeine Informationen'!$D$14,$K857-W857,HLOOKUP('A. Allgemeine Informationen'!$D$14-1,$X$5:$AD$2005,ROW(E857)-4,FALSE)-$W857)</f>
        <v>0</v>
      </c>
      <c r="W857" s="851">
        <f>HLOOKUP('A. Allgemeine Informationen'!$D$14,$X$5:$AD$2005,ROW(E857)-4,FALSE)</f>
        <v>0</v>
      </c>
      <c r="X857" s="851">
        <f t="shared" si="144"/>
        <v>0</v>
      </c>
      <c r="Y857" s="851">
        <f t="shared" si="140"/>
        <v>0</v>
      </c>
      <c r="Z857" s="851">
        <f t="shared" si="140"/>
        <v>0</v>
      </c>
      <c r="AA857" s="851">
        <f t="shared" si="140"/>
        <v>0</v>
      </c>
      <c r="AB857" s="851">
        <f t="shared" si="139"/>
        <v>0</v>
      </c>
      <c r="AC857" s="851">
        <f t="shared" si="139"/>
        <v>0</v>
      </c>
      <c r="AD857" s="853">
        <f t="shared" si="139"/>
        <v>0</v>
      </c>
    </row>
    <row r="858" spans="2:30" s="971" customFormat="1" ht="15" customHeight="1" x14ac:dyDescent="0.2">
      <c r="B858" s="840"/>
      <c r="C858" s="970" t="str">
        <f>IF(B858="","",VLOOKUP(B858,'E8. KKauf_Berechnung'!$B$11:$D$140,2,0))</f>
        <v/>
      </c>
      <c r="D858" s="841"/>
      <c r="E858" s="842"/>
      <c r="F858" s="836"/>
      <c r="G858" s="836"/>
      <c r="H858" s="836"/>
      <c r="I858" s="843">
        <f t="shared" si="145"/>
        <v>0</v>
      </c>
      <c r="J858" s="836"/>
      <c r="K858" s="843">
        <f t="shared" si="146"/>
        <v>0</v>
      </c>
      <c r="L858" s="849">
        <f>IFERROR(VLOOKUP($D858,Listen!$F$3:$H$39,2,0),0)</f>
        <v>0</v>
      </c>
      <c r="M858" s="849">
        <f>IFERROR(VLOOKUP($D858,Listen!$F$3:$H$39,3,0),0)</f>
        <v>0</v>
      </c>
      <c r="N858" s="1115">
        <f t="shared" si="143"/>
        <v>0</v>
      </c>
      <c r="O858" s="1115">
        <f t="shared" si="149"/>
        <v>0</v>
      </c>
      <c r="P858" s="1115">
        <f t="shared" si="149"/>
        <v>0</v>
      </c>
      <c r="Q858" s="1115">
        <f t="shared" si="149"/>
        <v>0</v>
      </c>
      <c r="R858" s="1115">
        <f t="shared" si="149"/>
        <v>0</v>
      </c>
      <c r="S858" s="1115">
        <f t="shared" si="149"/>
        <v>0</v>
      </c>
      <c r="T858" s="1115">
        <f t="shared" si="149"/>
        <v>0</v>
      </c>
      <c r="U858" s="851">
        <f t="shared" si="148"/>
        <v>0</v>
      </c>
      <c r="V858" s="852">
        <f>IF(E858='A. Allgemeine Informationen'!$D$14,$K858-W858,HLOOKUP('A. Allgemeine Informationen'!$D$14-1,$X$5:$AD$2005,ROW(E858)-4,FALSE)-$W858)</f>
        <v>0</v>
      </c>
      <c r="W858" s="851">
        <f>HLOOKUP('A. Allgemeine Informationen'!$D$14,$X$5:$AD$2005,ROW(E858)-4,FALSE)</f>
        <v>0</v>
      </c>
      <c r="X858" s="851">
        <f t="shared" si="144"/>
        <v>0</v>
      </c>
      <c r="Y858" s="851">
        <f t="shared" si="140"/>
        <v>0</v>
      </c>
      <c r="Z858" s="851">
        <f t="shared" si="140"/>
        <v>0</v>
      </c>
      <c r="AA858" s="851">
        <f t="shared" si="140"/>
        <v>0</v>
      </c>
      <c r="AB858" s="851">
        <f t="shared" si="139"/>
        <v>0</v>
      </c>
      <c r="AC858" s="851">
        <f t="shared" si="139"/>
        <v>0</v>
      </c>
      <c r="AD858" s="853">
        <f t="shared" si="139"/>
        <v>0</v>
      </c>
    </row>
    <row r="859" spans="2:30" s="971" customFormat="1" ht="15" customHeight="1" x14ac:dyDescent="0.2">
      <c r="B859" s="840"/>
      <c r="C859" s="970" t="str">
        <f>IF(B859="","",VLOOKUP(B859,'E8. KKauf_Berechnung'!$B$11:$D$140,2,0))</f>
        <v/>
      </c>
      <c r="D859" s="841"/>
      <c r="E859" s="842"/>
      <c r="F859" s="836"/>
      <c r="G859" s="836"/>
      <c r="H859" s="836"/>
      <c r="I859" s="843">
        <f t="shared" si="145"/>
        <v>0</v>
      </c>
      <c r="J859" s="836"/>
      <c r="K859" s="843">
        <f t="shared" si="146"/>
        <v>0</v>
      </c>
      <c r="L859" s="849">
        <f>IFERROR(VLOOKUP($D859,Listen!$F$3:$H$39,2,0),0)</f>
        <v>0</v>
      </c>
      <c r="M859" s="849">
        <f>IFERROR(VLOOKUP($D859,Listen!$F$3:$H$39,3,0),0)</f>
        <v>0</v>
      </c>
      <c r="N859" s="1115">
        <f t="shared" si="143"/>
        <v>0</v>
      </c>
      <c r="O859" s="1115">
        <f t="shared" si="149"/>
        <v>0</v>
      </c>
      <c r="P859" s="1115">
        <f t="shared" si="149"/>
        <v>0</v>
      </c>
      <c r="Q859" s="1115">
        <f t="shared" si="149"/>
        <v>0</v>
      </c>
      <c r="R859" s="1115">
        <f t="shared" si="149"/>
        <v>0</v>
      </c>
      <c r="S859" s="1115">
        <f t="shared" si="149"/>
        <v>0</v>
      </c>
      <c r="T859" s="1115">
        <f t="shared" si="149"/>
        <v>0</v>
      </c>
      <c r="U859" s="851">
        <f t="shared" si="148"/>
        <v>0</v>
      </c>
      <c r="V859" s="852">
        <f>IF(E859='A. Allgemeine Informationen'!$D$14,$K859-W859,HLOOKUP('A. Allgemeine Informationen'!$D$14-1,$X$5:$AD$2005,ROW(E859)-4,FALSE)-$W859)</f>
        <v>0</v>
      </c>
      <c r="W859" s="851">
        <f>HLOOKUP('A. Allgemeine Informationen'!$D$14,$X$5:$AD$2005,ROW(E859)-4,FALSE)</f>
        <v>0</v>
      </c>
      <c r="X859" s="851">
        <f t="shared" si="144"/>
        <v>0</v>
      </c>
      <c r="Y859" s="851">
        <f t="shared" si="140"/>
        <v>0</v>
      </c>
      <c r="Z859" s="851">
        <f t="shared" si="140"/>
        <v>0</v>
      </c>
      <c r="AA859" s="851">
        <f t="shared" si="140"/>
        <v>0</v>
      </c>
      <c r="AB859" s="851">
        <f t="shared" si="139"/>
        <v>0</v>
      </c>
      <c r="AC859" s="851">
        <f t="shared" si="139"/>
        <v>0</v>
      </c>
      <c r="AD859" s="853">
        <f t="shared" si="139"/>
        <v>0</v>
      </c>
    </row>
    <row r="860" spans="2:30" s="971" customFormat="1" ht="15" customHeight="1" x14ac:dyDescent="0.2">
      <c r="B860" s="840"/>
      <c r="C860" s="970" t="str">
        <f>IF(B860="","",VLOOKUP(B860,'E8. KKauf_Berechnung'!$B$11:$D$140,2,0))</f>
        <v/>
      </c>
      <c r="D860" s="841"/>
      <c r="E860" s="842"/>
      <c r="F860" s="836"/>
      <c r="G860" s="836"/>
      <c r="H860" s="836"/>
      <c r="I860" s="843">
        <f t="shared" si="145"/>
        <v>0</v>
      </c>
      <c r="J860" s="836"/>
      <c r="K860" s="843">
        <f t="shared" si="146"/>
        <v>0</v>
      </c>
      <c r="L860" s="849">
        <f>IFERROR(VLOOKUP($D860,Listen!$F$3:$H$39,2,0),0)</f>
        <v>0</v>
      </c>
      <c r="M860" s="849">
        <f>IFERROR(VLOOKUP($D860,Listen!$F$3:$H$39,3,0),0)</f>
        <v>0</v>
      </c>
      <c r="N860" s="1115">
        <f t="shared" si="143"/>
        <v>0</v>
      </c>
      <c r="O860" s="1115">
        <f t="shared" si="149"/>
        <v>0</v>
      </c>
      <c r="P860" s="1115">
        <f t="shared" si="149"/>
        <v>0</v>
      </c>
      <c r="Q860" s="1115">
        <f t="shared" si="149"/>
        <v>0</v>
      </c>
      <c r="R860" s="1115">
        <f t="shared" si="149"/>
        <v>0</v>
      </c>
      <c r="S860" s="1115">
        <f t="shared" si="149"/>
        <v>0</v>
      </c>
      <c r="T860" s="1115">
        <f t="shared" si="149"/>
        <v>0</v>
      </c>
      <c r="U860" s="851">
        <f t="shared" si="148"/>
        <v>0</v>
      </c>
      <c r="V860" s="852">
        <f>IF(E860='A. Allgemeine Informationen'!$D$14,$K860-W860,HLOOKUP('A. Allgemeine Informationen'!$D$14-1,$X$5:$AD$2005,ROW(E860)-4,FALSE)-$W860)</f>
        <v>0</v>
      </c>
      <c r="W860" s="851">
        <f>HLOOKUP('A. Allgemeine Informationen'!$D$14,$X$5:$AD$2005,ROW(E860)-4,FALSE)</f>
        <v>0</v>
      </c>
      <c r="X860" s="851">
        <f t="shared" si="144"/>
        <v>0</v>
      </c>
      <c r="Y860" s="851">
        <f t="shared" si="140"/>
        <v>0</v>
      </c>
      <c r="Z860" s="851">
        <f t="shared" si="140"/>
        <v>0</v>
      </c>
      <c r="AA860" s="851">
        <f t="shared" si="140"/>
        <v>0</v>
      </c>
      <c r="AB860" s="851">
        <f t="shared" si="139"/>
        <v>0</v>
      </c>
      <c r="AC860" s="851">
        <f t="shared" si="139"/>
        <v>0</v>
      </c>
      <c r="AD860" s="853">
        <f t="shared" si="139"/>
        <v>0</v>
      </c>
    </row>
    <row r="861" spans="2:30" s="971" customFormat="1" ht="15" customHeight="1" x14ac:dyDescent="0.2">
      <c r="B861" s="840"/>
      <c r="C861" s="970" t="str">
        <f>IF(B861="","",VLOOKUP(B861,'E8. KKauf_Berechnung'!$B$11:$D$140,2,0))</f>
        <v/>
      </c>
      <c r="D861" s="841"/>
      <c r="E861" s="842"/>
      <c r="F861" s="836"/>
      <c r="G861" s="836"/>
      <c r="H861" s="836"/>
      <c r="I861" s="843">
        <f t="shared" si="145"/>
        <v>0</v>
      </c>
      <c r="J861" s="836"/>
      <c r="K861" s="843">
        <f t="shared" si="146"/>
        <v>0</v>
      </c>
      <c r="L861" s="849">
        <f>IFERROR(VLOOKUP($D861,Listen!$F$3:$H$39,2,0),0)</f>
        <v>0</v>
      </c>
      <c r="M861" s="849">
        <f>IFERROR(VLOOKUP($D861,Listen!$F$3:$H$39,3,0),0)</f>
        <v>0</v>
      </c>
      <c r="N861" s="1115">
        <f t="shared" si="143"/>
        <v>0</v>
      </c>
      <c r="O861" s="1115">
        <f t="shared" si="149"/>
        <v>0</v>
      </c>
      <c r="P861" s="1115">
        <f t="shared" si="149"/>
        <v>0</v>
      </c>
      <c r="Q861" s="1115">
        <f t="shared" si="149"/>
        <v>0</v>
      </c>
      <c r="R861" s="1115">
        <f t="shared" si="149"/>
        <v>0</v>
      </c>
      <c r="S861" s="1115">
        <f t="shared" si="149"/>
        <v>0</v>
      </c>
      <c r="T861" s="1115">
        <f t="shared" si="149"/>
        <v>0</v>
      </c>
      <c r="U861" s="851">
        <f t="shared" si="148"/>
        <v>0</v>
      </c>
      <c r="V861" s="852">
        <f>IF(E861='A. Allgemeine Informationen'!$D$14,$K861-W861,HLOOKUP('A. Allgemeine Informationen'!$D$14-1,$X$5:$AD$2005,ROW(E861)-4,FALSE)-$W861)</f>
        <v>0</v>
      </c>
      <c r="W861" s="851">
        <f>HLOOKUP('A. Allgemeine Informationen'!$D$14,$X$5:$AD$2005,ROW(E861)-4,FALSE)</f>
        <v>0</v>
      </c>
      <c r="X861" s="851">
        <f t="shared" si="144"/>
        <v>0</v>
      </c>
      <c r="Y861" s="851">
        <f t="shared" si="140"/>
        <v>0</v>
      </c>
      <c r="Z861" s="851">
        <f t="shared" si="140"/>
        <v>0</v>
      </c>
      <c r="AA861" s="851">
        <f t="shared" si="140"/>
        <v>0</v>
      </c>
      <c r="AB861" s="851">
        <f t="shared" si="140"/>
        <v>0</v>
      </c>
      <c r="AC861" s="851">
        <f t="shared" si="140"/>
        <v>0</v>
      </c>
      <c r="AD861" s="853">
        <f t="shared" si="140"/>
        <v>0</v>
      </c>
    </row>
    <row r="862" spans="2:30" s="971" customFormat="1" ht="15" customHeight="1" x14ac:dyDescent="0.2">
      <c r="B862" s="840"/>
      <c r="C862" s="970" t="str">
        <f>IF(B862="","",VLOOKUP(B862,'E8. KKauf_Berechnung'!$B$11:$D$140,2,0))</f>
        <v/>
      </c>
      <c r="D862" s="841"/>
      <c r="E862" s="842"/>
      <c r="F862" s="836"/>
      <c r="G862" s="836"/>
      <c r="H862" s="836"/>
      <c r="I862" s="843">
        <f t="shared" si="145"/>
        <v>0</v>
      </c>
      <c r="J862" s="836"/>
      <c r="K862" s="843">
        <f t="shared" si="146"/>
        <v>0</v>
      </c>
      <c r="L862" s="849">
        <f>IFERROR(VLOOKUP($D862,Listen!$F$3:$H$39,2,0),0)</f>
        <v>0</v>
      </c>
      <c r="M862" s="849">
        <f>IFERROR(VLOOKUP($D862,Listen!$F$3:$H$39,3,0),0)</f>
        <v>0</v>
      </c>
      <c r="N862" s="1115">
        <f t="shared" si="143"/>
        <v>0</v>
      </c>
      <c r="O862" s="1115">
        <f t="shared" si="149"/>
        <v>0</v>
      </c>
      <c r="P862" s="1115">
        <f t="shared" si="149"/>
        <v>0</v>
      </c>
      <c r="Q862" s="1115">
        <f t="shared" si="149"/>
        <v>0</v>
      </c>
      <c r="R862" s="1115">
        <f t="shared" si="149"/>
        <v>0</v>
      </c>
      <c r="S862" s="1115">
        <f t="shared" si="149"/>
        <v>0</v>
      </c>
      <c r="T862" s="1115">
        <f t="shared" si="149"/>
        <v>0</v>
      </c>
      <c r="U862" s="851">
        <f t="shared" si="148"/>
        <v>0</v>
      </c>
      <c r="V862" s="852">
        <f>IF(E862='A. Allgemeine Informationen'!$D$14,$K862-W862,HLOOKUP('A. Allgemeine Informationen'!$D$14-1,$X$5:$AD$2005,ROW(E862)-4,FALSE)-$W862)</f>
        <v>0</v>
      </c>
      <c r="W862" s="851">
        <f>HLOOKUP('A. Allgemeine Informationen'!$D$14,$X$5:$AD$2005,ROW(E862)-4,FALSE)</f>
        <v>0</v>
      </c>
      <c r="X862" s="851">
        <f t="shared" si="144"/>
        <v>0</v>
      </c>
      <c r="Y862" s="851">
        <f t="shared" ref="Y862:AD904" si="150">IF(OR($E862=0,$K862=0,O862-(Y$5-$E862)=0),0,IF($E862&lt;Y$5,X862-X862/(O862-(Y$5-$E862)),IF($E862=Y$5,$K862-$K862/O862,0)))</f>
        <v>0</v>
      </c>
      <c r="Z862" s="851">
        <f t="shared" si="150"/>
        <v>0</v>
      </c>
      <c r="AA862" s="851">
        <f t="shared" si="150"/>
        <v>0</v>
      </c>
      <c r="AB862" s="851">
        <f t="shared" si="150"/>
        <v>0</v>
      </c>
      <c r="AC862" s="851">
        <f t="shared" si="150"/>
        <v>0</v>
      </c>
      <c r="AD862" s="853">
        <f t="shared" si="150"/>
        <v>0</v>
      </c>
    </row>
    <row r="863" spans="2:30" s="971" customFormat="1" ht="15" customHeight="1" x14ac:dyDescent="0.2">
      <c r="B863" s="840"/>
      <c r="C863" s="970" t="str">
        <f>IF(B863="","",VLOOKUP(B863,'E8. KKauf_Berechnung'!$B$11:$D$140,2,0))</f>
        <v/>
      </c>
      <c r="D863" s="841"/>
      <c r="E863" s="842"/>
      <c r="F863" s="836"/>
      <c r="G863" s="836"/>
      <c r="H863" s="836"/>
      <c r="I863" s="843">
        <f t="shared" si="145"/>
        <v>0</v>
      </c>
      <c r="J863" s="836"/>
      <c r="K863" s="843">
        <f t="shared" si="146"/>
        <v>0</v>
      </c>
      <c r="L863" s="849">
        <f>IFERROR(VLOOKUP($D863,Listen!$F$3:$H$39,2,0),0)</f>
        <v>0</v>
      </c>
      <c r="M863" s="849">
        <f>IFERROR(VLOOKUP($D863,Listen!$F$3:$H$39,3,0),0)</f>
        <v>0</v>
      </c>
      <c r="N863" s="1115">
        <f t="shared" si="143"/>
        <v>0</v>
      </c>
      <c r="O863" s="1115">
        <f t="shared" si="149"/>
        <v>0</v>
      </c>
      <c r="P863" s="1115">
        <f t="shared" si="149"/>
        <v>0</v>
      </c>
      <c r="Q863" s="1115">
        <f t="shared" si="149"/>
        <v>0</v>
      </c>
      <c r="R863" s="1115">
        <f t="shared" si="149"/>
        <v>0</v>
      </c>
      <c r="S863" s="1115">
        <f t="shared" si="149"/>
        <v>0</v>
      </c>
      <c r="T863" s="1115">
        <f t="shared" si="149"/>
        <v>0</v>
      </c>
      <c r="U863" s="851">
        <f t="shared" si="148"/>
        <v>0</v>
      </c>
      <c r="V863" s="852">
        <f>IF(E863='A. Allgemeine Informationen'!$D$14,$K863-W863,HLOOKUP('A. Allgemeine Informationen'!$D$14-1,$X$5:$AD$2005,ROW(E863)-4,FALSE)-$W863)</f>
        <v>0</v>
      </c>
      <c r="W863" s="851">
        <f>HLOOKUP('A. Allgemeine Informationen'!$D$14,$X$5:$AD$2005,ROW(E863)-4,FALSE)</f>
        <v>0</v>
      </c>
      <c r="X863" s="851">
        <f t="shared" si="144"/>
        <v>0</v>
      </c>
      <c r="Y863" s="851">
        <f t="shared" si="150"/>
        <v>0</v>
      </c>
      <c r="Z863" s="851">
        <f t="shared" si="150"/>
        <v>0</v>
      </c>
      <c r="AA863" s="851">
        <f t="shared" si="150"/>
        <v>0</v>
      </c>
      <c r="AB863" s="851">
        <f t="shared" si="150"/>
        <v>0</v>
      </c>
      <c r="AC863" s="851">
        <f t="shared" si="150"/>
        <v>0</v>
      </c>
      <c r="AD863" s="853">
        <f t="shared" si="150"/>
        <v>0</v>
      </c>
    </row>
    <row r="864" spans="2:30" s="971" customFormat="1" ht="15" customHeight="1" x14ac:dyDescent="0.2">
      <c r="B864" s="840"/>
      <c r="C864" s="970" t="str">
        <f>IF(B864="","",VLOOKUP(B864,'E8. KKauf_Berechnung'!$B$11:$D$140,2,0))</f>
        <v/>
      </c>
      <c r="D864" s="841"/>
      <c r="E864" s="842"/>
      <c r="F864" s="836"/>
      <c r="G864" s="836"/>
      <c r="H864" s="836"/>
      <c r="I864" s="843">
        <f t="shared" si="145"/>
        <v>0</v>
      </c>
      <c r="J864" s="836"/>
      <c r="K864" s="843">
        <f t="shared" si="146"/>
        <v>0</v>
      </c>
      <c r="L864" s="849">
        <f>IFERROR(VLOOKUP($D864,Listen!$F$3:$H$39,2,0),0)</f>
        <v>0</v>
      </c>
      <c r="M864" s="849">
        <f>IFERROR(VLOOKUP($D864,Listen!$F$3:$H$39,3,0),0)</f>
        <v>0</v>
      </c>
      <c r="N864" s="1115">
        <f t="shared" si="143"/>
        <v>0</v>
      </c>
      <c r="O864" s="1115">
        <f t="shared" si="149"/>
        <v>0</v>
      </c>
      <c r="P864" s="1115">
        <f t="shared" si="149"/>
        <v>0</v>
      </c>
      <c r="Q864" s="1115">
        <f t="shared" si="149"/>
        <v>0</v>
      </c>
      <c r="R864" s="1115">
        <f t="shared" si="149"/>
        <v>0</v>
      </c>
      <c r="S864" s="1115">
        <f t="shared" si="149"/>
        <v>0</v>
      </c>
      <c r="T864" s="1115">
        <f t="shared" si="149"/>
        <v>0</v>
      </c>
      <c r="U864" s="851">
        <f t="shared" si="148"/>
        <v>0</v>
      </c>
      <c r="V864" s="852">
        <f>IF(E864='A. Allgemeine Informationen'!$D$14,$K864-W864,HLOOKUP('A. Allgemeine Informationen'!$D$14-1,$X$5:$AD$2005,ROW(E864)-4,FALSE)-$W864)</f>
        <v>0</v>
      </c>
      <c r="W864" s="851">
        <f>HLOOKUP('A. Allgemeine Informationen'!$D$14,$X$5:$AD$2005,ROW(E864)-4,FALSE)</f>
        <v>0</v>
      </c>
      <c r="X864" s="851">
        <f t="shared" si="144"/>
        <v>0</v>
      </c>
      <c r="Y864" s="851">
        <f t="shared" si="150"/>
        <v>0</v>
      </c>
      <c r="Z864" s="851">
        <f t="shared" si="150"/>
        <v>0</v>
      </c>
      <c r="AA864" s="851">
        <f t="shared" si="150"/>
        <v>0</v>
      </c>
      <c r="AB864" s="851">
        <f t="shared" si="150"/>
        <v>0</v>
      </c>
      <c r="AC864" s="851">
        <f t="shared" si="150"/>
        <v>0</v>
      </c>
      <c r="AD864" s="853">
        <f t="shared" si="150"/>
        <v>0</v>
      </c>
    </row>
    <row r="865" spans="2:30" s="971" customFormat="1" ht="15" customHeight="1" x14ac:dyDescent="0.2">
      <c r="B865" s="840"/>
      <c r="C865" s="970" t="str">
        <f>IF(B865="","",VLOOKUP(B865,'E8. KKauf_Berechnung'!$B$11:$D$140,2,0))</f>
        <v/>
      </c>
      <c r="D865" s="841"/>
      <c r="E865" s="842"/>
      <c r="F865" s="836"/>
      <c r="G865" s="836"/>
      <c r="H865" s="836"/>
      <c r="I865" s="843">
        <f t="shared" si="145"/>
        <v>0</v>
      </c>
      <c r="J865" s="836"/>
      <c r="K865" s="843">
        <f t="shared" si="146"/>
        <v>0</v>
      </c>
      <c r="L865" s="849">
        <f>IFERROR(VLOOKUP($D865,Listen!$F$3:$H$39,2,0),0)</f>
        <v>0</v>
      </c>
      <c r="M865" s="849">
        <f>IFERROR(VLOOKUP($D865,Listen!$F$3:$H$39,3,0),0)</f>
        <v>0</v>
      </c>
      <c r="N865" s="1115">
        <f t="shared" si="143"/>
        <v>0</v>
      </c>
      <c r="O865" s="1115">
        <f t="shared" si="149"/>
        <v>0</v>
      </c>
      <c r="P865" s="1115">
        <f t="shared" si="149"/>
        <v>0</v>
      </c>
      <c r="Q865" s="1115">
        <f t="shared" si="149"/>
        <v>0</v>
      </c>
      <c r="R865" s="1115">
        <f t="shared" si="149"/>
        <v>0</v>
      </c>
      <c r="S865" s="1115">
        <f t="shared" si="149"/>
        <v>0</v>
      </c>
      <c r="T865" s="1115">
        <f t="shared" si="149"/>
        <v>0</v>
      </c>
      <c r="U865" s="851">
        <f t="shared" si="148"/>
        <v>0</v>
      </c>
      <c r="V865" s="852">
        <f>IF(E865='A. Allgemeine Informationen'!$D$14,$K865-W865,HLOOKUP('A. Allgemeine Informationen'!$D$14-1,$X$5:$AD$2005,ROW(E865)-4,FALSE)-$W865)</f>
        <v>0</v>
      </c>
      <c r="W865" s="851">
        <f>HLOOKUP('A. Allgemeine Informationen'!$D$14,$X$5:$AD$2005,ROW(E865)-4,FALSE)</f>
        <v>0</v>
      </c>
      <c r="X865" s="851">
        <f t="shared" si="144"/>
        <v>0</v>
      </c>
      <c r="Y865" s="851">
        <f t="shared" si="150"/>
        <v>0</v>
      </c>
      <c r="Z865" s="851">
        <f t="shared" si="150"/>
        <v>0</v>
      </c>
      <c r="AA865" s="851">
        <f t="shared" si="150"/>
        <v>0</v>
      </c>
      <c r="AB865" s="851">
        <f t="shared" si="150"/>
        <v>0</v>
      </c>
      <c r="AC865" s="851">
        <f t="shared" si="150"/>
        <v>0</v>
      </c>
      <c r="AD865" s="853">
        <f t="shared" si="150"/>
        <v>0</v>
      </c>
    </row>
    <row r="866" spans="2:30" s="971" customFormat="1" ht="15" customHeight="1" x14ac:dyDescent="0.2">
      <c r="B866" s="840"/>
      <c r="C866" s="970" t="str">
        <f>IF(B866="","",VLOOKUP(B866,'E8. KKauf_Berechnung'!$B$11:$D$140,2,0))</f>
        <v/>
      </c>
      <c r="D866" s="841"/>
      <c r="E866" s="842"/>
      <c r="F866" s="836"/>
      <c r="G866" s="836"/>
      <c r="H866" s="836"/>
      <c r="I866" s="843">
        <f t="shared" si="145"/>
        <v>0</v>
      </c>
      <c r="J866" s="836"/>
      <c r="K866" s="843">
        <f t="shared" si="146"/>
        <v>0</v>
      </c>
      <c r="L866" s="849">
        <f>IFERROR(VLOOKUP($D866,Listen!$F$3:$H$39,2,0),0)</f>
        <v>0</v>
      </c>
      <c r="M866" s="849">
        <f>IFERROR(VLOOKUP($D866,Listen!$F$3:$H$39,3,0),0)</f>
        <v>0</v>
      </c>
      <c r="N866" s="1115">
        <f t="shared" si="143"/>
        <v>0</v>
      </c>
      <c r="O866" s="1115">
        <f t="shared" si="149"/>
        <v>0</v>
      </c>
      <c r="P866" s="1115">
        <f t="shared" si="149"/>
        <v>0</v>
      </c>
      <c r="Q866" s="1115">
        <f t="shared" si="149"/>
        <v>0</v>
      </c>
      <c r="R866" s="1115">
        <f t="shared" si="149"/>
        <v>0</v>
      </c>
      <c r="S866" s="1115">
        <f t="shared" si="149"/>
        <v>0</v>
      </c>
      <c r="T866" s="1115">
        <f t="shared" si="149"/>
        <v>0</v>
      </c>
      <c r="U866" s="851">
        <f t="shared" si="148"/>
        <v>0</v>
      </c>
      <c r="V866" s="852">
        <f>IF(E866='A. Allgemeine Informationen'!$D$14,$K866-W866,HLOOKUP('A. Allgemeine Informationen'!$D$14-1,$X$5:$AD$2005,ROW(E866)-4,FALSE)-$W866)</f>
        <v>0</v>
      </c>
      <c r="W866" s="851">
        <f>HLOOKUP('A. Allgemeine Informationen'!$D$14,$X$5:$AD$2005,ROW(E866)-4,FALSE)</f>
        <v>0</v>
      </c>
      <c r="X866" s="851">
        <f t="shared" si="144"/>
        <v>0</v>
      </c>
      <c r="Y866" s="851">
        <f t="shared" si="150"/>
        <v>0</v>
      </c>
      <c r="Z866" s="851">
        <f t="shared" si="150"/>
        <v>0</v>
      </c>
      <c r="AA866" s="851">
        <f t="shared" si="150"/>
        <v>0</v>
      </c>
      <c r="AB866" s="851">
        <f t="shared" si="150"/>
        <v>0</v>
      </c>
      <c r="AC866" s="851">
        <f t="shared" si="150"/>
        <v>0</v>
      </c>
      <c r="AD866" s="853">
        <f t="shared" si="150"/>
        <v>0</v>
      </c>
    </row>
    <row r="867" spans="2:30" s="971" customFormat="1" ht="15" customHeight="1" x14ac:dyDescent="0.2">
      <c r="B867" s="840"/>
      <c r="C867" s="970" t="str">
        <f>IF(B867="","",VLOOKUP(B867,'E8. KKauf_Berechnung'!$B$11:$D$140,2,0))</f>
        <v/>
      </c>
      <c r="D867" s="841"/>
      <c r="E867" s="842"/>
      <c r="F867" s="836"/>
      <c r="G867" s="836"/>
      <c r="H867" s="836"/>
      <c r="I867" s="843">
        <f t="shared" si="145"/>
        <v>0</v>
      </c>
      <c r="J867" s="836"/>
      <c r="K867" s="843">
        <f t="shared" si="146"/>
        <v>0</v>
      </c>
      <c r="L867" s="849">
        <f>IFERROR(VLOOKUP($D867,Listen!$F$3:$H$39,2,0),0)</f>
        <v>0</v>
      </c>
      <c r="M867" s="849">
        <f>IFERROR(VLOOKUP($D867,Listen!$F$3:$H$39,3,0),0)</f>
        <v>0</v>
      </c>
      <c r="N867" s="1115">
        <f t="shared" si="143"/>
        <v>0</v>
      </c>
      <c r="O867" s="1115">
        <f t="shared" si="149"/>
        <v>0</v>
      </c>
      <c r="P867" s="1115">
        <f t="shared" si="149"/>
        <v>0</v>
      </c>
      <c r="Q867" s="1115">
        <f t="shared" si="149"/>
        <v>0</v>
      </c>
      <c r="R867" s="1115">
        <f t="shared" si="149"/>
        <v>0</v>
      </c>
      <c r="S867" s="1115">
        <f t="shared" si="149"/>
        <v>0</v>
      </c>
      <c r="T867" s="1115">
        <f t="shared" si="149"/>
        <v>0</v>
      </c>
      <c r="U867" s="851">
        <f t="shared" si="148"/>
        <v>0</v>
      </c>
      <c r="V867" s="852">
        <f>IF(E867='A. Allgemeine Informationen'!$D$14,$K867-W867,HLOOKUP('A. Allgemeine Informationen'!$D$14-1,$X$5:$AD$2005,ROW(E867)-4,FALSE)-$W867)</f>
        <v>0</v>
      </c>
      <c r="W867" s="851">
        <f>HLOOKUP('A. Allgemeine Informationen'!$D$14,$X$5:$AD$2005,ROW(E867)-4,FALSE)</f>
        <v>0</v>
      </c>
      <c r="X867" s="851">
        <f t="shared" si="144"/>
        <v>0</v>
      </c>
      <c r="Y867" s="851">
        <f t="shared" si="150"/>
        <v>0</v>
      </c>
      <c r="Z867" s="851">
        <f t="shared" si="150"/>
        <v>0</v>
      </c>
      <c r="AA867" s="851">
        <f t="shared" si="150"/>
        <v>0</v>
      </c>
      <c r="AB867" s="851">
        <f t="shared" si="150"/>
        <v>0</v>
      </c>
      <c r="AC867" s="851">
        <f t="shared" si="150"/>
        <v>0</v>
      </c>
      <c r="AD867" s="853">
        <f t="shared" si="150"/>
        <v>0</v>
      </c>
    </row>
    <row r="868" spans="2:30" s="971" customFormat="1" ht="15" customHeight="1" x14ac:dyDescent="0.2">
      <c r="B868" s="840"/>
      <c r="C868" s="970" t="str">
        <f>IF(B868="","",VLOOKUP(B868,'E8. KKauf_Berechnung'!$B$11:$D$140,2,0))</f>
        <v/>
      </c>
      <c r="D868" s="841"/>
      <c r="E868" s="842"/>
      <c r="F868" s="836"/>
      <c r="G868" s="836"/>
      <c r="H868" s="836"/>
      <c r="I868" s="843">
        <f t="shared" si="145"/>
        <v>0</v>
      </c>
      <c r="J868" s="836"/>
      <c r="K868" s="843">
        <f t="shared" si="146"/>
        <v>0</v>
      </c>
      <c r="L868" s="849">
        <f>IFERROR(VLOOKUP($D868,Listen!$F$3:$H$39,2,0),0)</f>
        <v>0</v>
      </c>
      <c r="M868" s="849">
        <f>IFERROR(VLOOKUP($D868,Listen!$F$3:$H$39,3,0),0)</f>
        <v>0</v>
      </c>
      <c r="N868" s="1115">
        <f t="shared" si="143"/>
        <v>0</v>
      </c>
      <c r="O868" s="1115">
        <f t="shared" si="149"/>
        <v>0</v>
      </c>
      <c r="P868" s="1115">
        <f t="shared" si="149"/>
        <v>0</v>
      </c>
      <c r="Q868" s="1115">
        <f t="shared" si="149"/>
        <v>0</v>
      </c>
      <c r="R868" s="1115">
        <f t="shared" si="149"/>
        <v>0</v>
      </c>
      <c r="S868" s="1115">
        <f t="shared" si="149"/>
        <v>0</v>
      </c>
      <c r="T868" s="1115">
        <f t="shared" si="149"/>
        <v>0</v>
      </c>
      <c r="U868" s="851">
        <f t="shared" si="148"/>
        <v>0</v>
      </c>
      <c r="V868" s="852">
        <f>IF(E868='A. Allgemeine Informationen'!$D$14,$K868-W868,HLOOKUP('A. Allgemeine Informationen'!$D$14-1,$X$5:$AD$2005,ROW(E868)-4,FALSE)-$W868)</f>
        <v>0</v>
      </c>
      <c r="W868" s="851">
        <f>HLOOKUP('A. Allgemeine Informationen'!$D$14,$X$5:$AD$2005,ROW(E868)-4,FALSE)</f>
        <v>0</v>
      </c>
      <c r="X868" s="851">
        <f t="shared" si="144"/>
        <v>0</v>
      </c>
      <c r="Y868" s="851">
        <f t="shared" si="150"/>
        <v>0</v>
      </c>
      <c r="Z868" s="851">
        <f t="shared" si="150"/>
        <v>0</v>
      </c>
      <c r="AA868" s="851">
        <f t="shared" si="150"/>
        <v>0</v>
      </c>
      <c r="AB868" s="851">
        <f t="shared" si="150"/>
        <v>0</v>
      </c>
      <c r="AC868" s="851">
        <f t="shared" si="150"/>
        <v>0</v>
      </c>
      <c r="AD868" s="853">
        <f t="shared" si="150"/>
        <v>0</v>
      </c>
    </row>
    <row r="869" spans="2:30" s="971" customFormat="1" ht="15" customHeight="1" x14ac:dyDescent="0.2">
      <c r="B869" s="840"/>
      <c r="C869" s="970" t="str">
        <f>IF(B869="","",VLOOKUP(B869,'E8. KKauf_Berechnung'!$B$11:$D$140,2,0))</f>
        <v/>
      </c>
      <c r="D869" s="841"/>
      <c r="E869" s="842"/>
      <c r="F869" s="836"/>
      <c r="G869" s="836"/>
      <c r="H869" s="836"/>
      <c r="I869" s="843">
        <f t="shared" si="145"/>
        <v>0</v>
      </c>
      <c r="J869" s="836"/>
      <c r="K869" s="843">
        <f t="shared" si="146"/>
        <v>0</v>
      </c>
      <c r="L869" s="849">
        <f>IFERROR(VLOOKUP($D869,Listen!$F$3:$H$39,2,0),0)</f>
        <v>0</v>
      </c>
      <c r="M869" s="849">
        <f>IFERROR(VLOOKUP($D869,Listen!$F$3:$H$39,3,0),0)</f>
        <v>0</v>
      </c>
      <c r="N869" s="1115">
        <f t="shared" si="143"/>
        <v>0</v>
      </c>
      <c r="O869" s="1115">
        <f t="shared" si="149"/>
        <v>0</v>
      </c>
      <c r="P869" s="1115">
        <f t="shared" si="149"/>
        <v>0</v>
      </c>
      <c r="Q869" s="1115">
        <f t="shared" si="149"/>
        <v>0</v>
      </c>
      <c r="R869" s="1115">
        <f t="shared" si="149"/>
        <v>0</v>
      </c>
      <c r="S869" s="1115">
        <f t="shared" si="149"/>
        <v>0</v>
      </c>
      <c r="T869" s="1115">
        <f t="shared" si="149"/>
        <v>0</v>
      </c>
      <c r="U869" s="851">
        <f t="shared" si="148"/>
        <v>0</v>
      </c>
      <c r="V869" s="852">
        <f>IF(E869='A. Allgemeine Informationen'!$D$14,$K869-W869,HLOOKUP('A. Allgemeine Informationen'!$D$14-1,$X$5:$AD$2005,ROW(E869)-4,FALSE)-$W869)</f>
        <v>0</v>
      </c>
      <c r="W869" s="851">
        <f>HLOOKUP('A. Allgemeine Informationen'!$D$14,$X$5:$AD$2005,ROW(E869)-4,FALSE)</f>
        <v>0</v>
      </c>
      <c r="X869" s="851">
        <f t="shared" si="144"/>
        <v>0</v>
      </c>
      <c r="Y869" s="851">
        <f t="shared" si="150"/>
        <v>0</v>
      </c>
      <c r="Z869" s="851">
        <f t="shared" si="150"/>
        <v>0</v>
      </c>
      <c r="AA869" s="851">
        <f t="shared" si="150"/>
        <v>0</v>
      </c>
      <c r="AB869" s="851">
        <f t="shared" si="150"/>
        <v>0</v>
      </c>
      <c r="AC869" s="851">
        <f t="shared" si="150"/>
        <v>0</v>
      </c>
      <c r="AD869" s="853">
        <f t="shared" si="150"/>
        <v>0</v>
      </c>
    </row>
    <row r="870" spans="2:30" s="971" customFormat="1" ht="15" customHeight="1" x14ac:dyDescent="0.2">
      <c r="B870" s="840"/>
      <c r="C870" s="970" t="str">
        <f>IF(B870="","",VLOOKUP(B870,'E8. KKauf_Berechnung'!$B$11:$D$140,2,0))</f>
        <v/>
      </c>
      <c r="D870" s="841"/>
      <c r="E870" s="842"/>
      <c r="F870" s="836"/>
      <c r="G870" s="836"/>
      <c r="H870" s="836"/>
      <c r="I870" s="843">
        <f t="shared" si="145"/>
        <v>0</v>
      </c>
      <c r="J870" s="836"/>
      <c r="K870" s="843">
        <f t="shared" si="146"/>
        <v>0</v>
      </c>
      <c r="L870" s="849">
        <f>IFERROR(VLOOKUP($D870,Listen!$F$3:$H$39,2,0),0)</f>
        <v>0</v>
      </c>
      <c r="M870" s="849">
        <f>IFERROR(VLOOKUP($D870,Listen!$F$3:$H$39,3,0),0)</f>
        <v>0</v>
      </c>
      <c r="N870" s="1115">
        <f t="shared" si="143"/>
        <v>0</v>
      </c>
      <c r="O870" s="1115">
        <f t="shared" si="149"/>
        <v>0</v>
      </c>
      <c r="P870" s="1115">
        <f t="shared" si="149"/>
        <v>0</v>
      </c>
      <c r="Q870" s="1115">
        <f t="shared" si="149"/>
        <v>0</v>
      </c>
      <c r="R870" s="1115">
        <f t="shared" si="149"/>
        <v>0</v>
      </c>
      <c r="S870" s="1115">
        <f t="shared" si="149"/>
        <v>0</v>
      </c>
      <c r="T870" s="1115">
        <f t="shared" si="149"/>
        <v>0</v>
      </c>
      <c r="U870" s="851">
        <f t="shared" si="148"/>
        <v>0</v>
      </c>
      <c r="V870" s="852">
        <f>IF(E870='A. Allgemeine Informationen'!$D$14,$K870-W870,HLOOKUP('A. Allgemeine Informationen'!$D$14-1,$X$5:$AD$2005,ROW(E870)-4,FALSE)-$W870)</f>
        <v>0</v>
      </c>
      <c r="W870" s="851">
        <f>HLOOKUP('A. Allgemeine Informationen'!$D$14,$X$5:$AD$2005,ROW(E870)-4,FALSE)</f>
        <v>0</v>
      </c>
      <c r="X870" s="851">
        <f t="shared" si="144"/>
        <v>0</v>
      </c>
      <c r="Y870" s="851">
        <f t="shared" si="150"/>
        <v>0</v>
      </c>
      <c r="Z870" s="851">
        <f t="shared" si="150"/>
        <v>0</v>
      </c>
      <c r="AA870" s="851">
        <f t="shared" si="150"/>
        <v>0</v>
      </c>
      <c r="AB870" s="851">
        <f t="shared" si="150"/>
        <v>0</v>
      </c>
      <c r="AC870" s="851">
        <f t="shared" si="150"/>
        <v>0</v>
      </c>
      <c r="AD870" s="853">
        <f t="shared" si="150"/>
        <v>0</v>
      </c>
    </row>
    <row r="871" spans="2:30" s="971" customFormat="1" ht="15" customHeight="1" x14ac:dyDescent="0.2">
      <c r="B871" s="840"/>
      <c r="C871" s="970" t="str">
        <f>IF(B871="","",VLOOKUP(B871,'E8. KKauf_Berechnung'!$B$11:$D$140,2,0))</f>
        <v/>
      </c>
      <c r="D871" s="841"/>
      <c r="E871" s="842"/>
      <c r="F871" s="836"/>
      <c r="G871" s="836"/>
      <c r="H871" s="836"/>
      <c r="I871" s="843">
        <f t="shared" si="145"/>
        <v>0</v>
      </c>
      <c r="J871" s="836"/>
      <c r="K871" s="843">
        <f t="shared" si="146"/>
        <v>0</v>
      </c>
      <c r="L871" s="849">
        <f>IFERROR(VLOOKUP($D871,Listen!$F$3:$H$39,2,0),0)</f>
        <v>0</v>
      </c>
      <c r="M871" s="849">
        <f>IFERROR(VLOOKUP($D871,Listen!$F$3:$H$39,3,0),0)</f>
        <v>0</v>
      </c>
      <c r="N871" s="1115">
        <f t="shared" si="143"/>
        <v>0</v>
      </c>
      <c r="O871" s="1115">
        <f t="shared" ref="O871:T886" si="151">N871</f>
        <v>0</v>
      </c>
      <c r="P871" s="1115">
        <f t="shared" si="151"/>
        <v>0</v>
      </c>
      <c r="Q871" s="1115">
        <f t="shared" si="151"/>
        <v>0</v>
      </c>
      <c r="R871" s="1115">
        <f t="shared" si="151"/>
        <v>0</v>
      </c>
      <c r="S871" s="1115">
        <f t="shared" si="151"/>
        <v>0</v>
      </c>
      <c r="T871" s="1115">
        <f t="shared" si="151"/>
        <v>0</v>
      </c>
      <c r="U871" s="851">
        <f t="shared" si="148"/>
        <v>0</v>
      </c>
      <c r="V871" s="852">
        <f>IF(E871='A. Allgemeine Informationen'!$D$14,$K871-W871,HLOOKUP('A. Allgemeine Informationen'!$D$14-1,$X$5:$AD$2005,ROW(E871)-4,FALSE)-$W871)</f>
        <v>0</v>
      </c>
      <c r="W871" s="851">
        <f>HLOOKUP('A. Allgemeine Informationen'!$D$14,$X$5:$AD$2005,ROW(E871)-4,FALSE)</f>
        <v>0</v>
      </c>
      <c r="X871" s="851">
        <f t="shared" si="144"/>
        <v>0</v>
      </c>
      <c r="Y871" s="851">
        <f t="shared" si="150"/>
        <v>0</v>
      </c>
      <c r="Z871" s="851">
        <f t="shared" si="150"/>
        <v>0</v>
      </c>
      <c r="AA871" s="851">
        <f t="shared" si="150"/>
        <v>0</v>
      </c>
      <c r="AB871" s="851">
        <f t="shared" si="150"/>
        <v>0</v>
      </c>
      <c r="AC871" s="851">
        <f t="shared" si="150"/>
        <v>0</v>
      </c>
      <c r="AD871" s="853">
        <f t="shared" si="150"/>
        <v>0</v>
      </c>
    </row>
    <row r="872" spans="2:30" s="971" customFormat="1" ht="15" customHeight="1" x14ac:dyDescent="0.2">
      <c r="B872" s="840"/>
      <c r="C872" s="970" t="str">
        <f>IF(B872="","",VLOOKUP(B872,'E8. KKauf_Berechnung'!$B$11:$D$140,2,0))</f>
        <v/>
      </c>
      <c r="D872" s="841"/>
      <c r="E872" s="842"/>
      <c r="F872" s="836"/>
      <c r="G872" s="836"/>
      <c r="H872" s="836"/>
      <c r="I872" s="843">
        <f t="shared" si="145"/>
        <v>0</v>
      </c>
      <c r="J872" s="836"/>
      <c r="K872" s="843">
        <f t="shared" si="146"/>
        <v>0</v>
      </c>
      <c r="L872" s="849">
        <f>IFERROR(VLOOKUP($D872,Listen!$F$3:$H$39,2,0),0)</f>
        <v>0</v>
      </c>
      <c r="M872" s="849">
        <f>IFERROR(VLOOKUP($D872,Listen!$F$3:$H$39,3,0),0)</f>
        <v>0</v>
      </c>
      <c r="N872" s="1115">
        <f t="shared" si="143"/>
        <v>0</v>
      </c>
      <c r="O872" s="1115">
        <f t="shared" si="151"/>
        <v>0</v>
      </c>
      <c r="P872" s="1115">
        <f t="shared" si="151"/>
        <v>0</v>
      </c>
      <c r="Q872" s="1115">
        <f t="shared" si="151"/>
        <v>0</v>
      </c>
      <c r="R872" s="1115">
        <f t="shared" si="151"/>
        <v>0</v>
      </c>
      <c r="S872" s="1115">
        <f t="shared" si="151"/>
        <v>0</v>
      </c>
      <c r="T872" s="1115">
        <f t="shared" si="151"/>
        <v>0</v>
      </c>
      <c r="U872" s="851">
        <f t="shared" si="148"/>
        <v>0</v>
      </c>
      <c r="V872" s="852">
        <f>IF(E872='A. Allgemeine Informationen'!$D$14,$K872-W872,HLOOKUP('A. Allgemeine Informationen'!$D$14-1,$X$5:$AD$2005,ROW(E872)-4,FALSE)-$W872)</f>
        <v>0</v>
      </c>
      <c r="W872" s="851">
        <f>HLOOKUP('A. Allgemeine Informationen'!$D$14,$X$5:$AD$2005,ROW(E872)-4,FALSE)</f>
        <v>0</v>
      </c>
      <c r="X872" s="851">
        <f t="shared" si="144"/>
        <v>0</v>
      </c>
      <c r="Y872" s="851">
        <f t="shared" si="150"/>
        <v>0</v>
      </c>
      <c r="Z872" s="851">
        <f t="shared" si="150"/>
        <v>0</v>
      </c>
      <c r="AA872" s="851">
        <f t="shared" si="150"/>
        <v>0</v>
      </c>
      <c r="AB872" s="851">
        <f t="shared" si="150"/>
        <v>0</v>
      </c>
      <c r="AC872" s="851">
        <f t="shared" si="150"/>
        <v>0</v>
      </c>
      <c r="AD872" s="853">
        <f t="shared" si="150"/>
        <v>0</v>
      </c>
    </row>
    <row r="873" spans="2:30" s="971" customFormat="1" ht="15" customHeight="1" x14ac:dyDescent="0.2">
      <c r="B873" s="840"/>
      <c r="C873" s="970" t="str">
        <f>IF(B873="","",VLOOKUP(B873,'E8. KKauf_Berechnung'!$B$11:$D$140,2,0))</f>
        <v/>
      </c>
      <c r="D873" s="841"/>
      <c r="E873" s="842"/>
      <c r="F873" s="836"/>
      <c r="G873" s="836"/>
      <c r="H873" s="836"/>
      <c r="I873" s="843">
        <f t="shared" si="145"/>
        <v>0</v>
      </c>
      <c r="J873" s="836"/>
      <c r="K873" s="843">
        <f t="shared" si="146"/>
        <v>0</v>
      </c>
      <c r="L873" s="849">
        <f>IFERROR(VLOOKUP($D873,Listen!$F$3:$H$39,2,0),0)</f>
        <v>0</v>
      </c>
      <c r="M873" s="849">
        <f>IFERROR(VLOOKUP($D873,Listen!$F$3:$H$39,3,0),0)</f>
        <v>0</v>
      </c>
      <c r="N873" s="1115">
        <f t="shared" si="143"/>
        <v>0</v>
      </c>
      <c r="O873" s="1115">
        <f t="shared" si="151"/>
        <v>0</v>
      </c>
      <c r="P873" s="1115">
        <f t="shared" si="151"/>
        <v>0</v>
      </c>
      <c r="Q873" s="1115">
        <f t="shared" si="151"/>
        <v>0</v>
      </c>
      <c r="R873" s="1115">
        <f t="shared" si="151"/>
        <v>0</v>
      </c>
      <c r="S873" s="1115">
        <f t="shared" si="151"/>
        <v>0</v>
      </c>
      <c r="T873" s="1115">
        <f t="shared" si="151"/>
        <v>0</v>
      </c>
      <c r="U873" s="851">
        <f t="shared" si="148"/>
        <v>0</v>
      </c>
      <c r="V873" s="852">
        <f>IF(E873='A. Allgemeine Informationen'!$D$14,$K873-W873,HLOOKUP('A. Allgemeine Informationen'!$D$14-1,$X$5:$AD$2005,ROW(E873)-4,FALSE)-$W873)</f>
        <v>0</v>
      </c>
      <c r="W873" s="851">
        <f>HLOOKUP('A. Allgemeine Informationen'!$D$14,$X$5:$AD$2005,ROW(E873)-4,FALSE)</f>
        <v>0</v>
      </c>
      <c r="X873" s="851">
        <f t="shared" si="144"/>
        <v>0</v>
      </c>
      <c r="Y873" s="851">
        <f t="shared" si="150"/>
        <v>0</v>
      </c>
      <c r="Z873" s="851">
        <f t="shared" si="150"/>
        <v>0</v>
      </c>
      <c r="AA873" s="851">
        <f t="shared" si="150"/>
        <v>0</v>
      </c>
      <c r="AB873" s="851">
        <f t="shared" si="150"/>
        <v>0</v>
      </c>
      <c r="AC873" s="851">
        <f t="shared" si="150"/>
        <v>0</v>
      </c>
      <c r="AD873" s="853">
        <f t="shared" si="150"/>
        <v>0</v>
      </c>
    </row>
    <row r="874" spans="2:30" s="971" customFormat="1" ht="15" customHeight="1" x14ac:dyDescent="0.2">
      <c r="B874" s="840"/>
      <c r="C874" s="970" t="str">
        <f>IF(B874="","",VLOOKUP(B874,'E8. KKauf_Berechnung'!$B$11:$D$140,2,0))</f>
        <v/>
      </c>
      <c r="D874" s="841"/>
      <c r="E874" s="842"/>
      <c r="F874" s="836"/>
      <c r="G874" s="836"/>
      <c r="H874" s="836"/>
      <c r="I874" s="843">
        <f t="shared" si="145"/>
        <v>0</v>
      </c>
      <c r="J874" s="836"/>
      <c r="K874" s="843">
        <f t="shared" si="146"/>
        <v>0</v>
      </c>
      <c r="L874" s="849">
        <f>IFERROR(VLOOKUP($D874,Listen!$F$3:$H$39,2,0),0)</f>
        <v>0</v>
      </c>
      <c r="M874" s="849">
        <f>IFERROR(VLOOKUP($D874,Listen!$F$3:$H$39,3,0),0)</f>
        <v>0</v>
      </c>
      <c r="N874" s="1115">
        <f t="shared" si="143"/>
        <v>0</v>
      </c>
      <c r="O874" s="1115">
        <f t="shared" si="151"/>
        <v>0</v>
      </c>
      <c r="P874" s="1115">
        <f t="shared" si="151"/>
        <v>0</v>
      </c>
      <c r="Q874" s="1115">
        <f t="shared" si="151"/>
        <v>0</v>
      </c>
      <c r="R874" s="1115">
        <f t="shared" si="151"/>
        <v>0</v>
      </c>
      <c r="S874" s="1115">
        <f t="shared" si="151"/>
        <v>0</v>
      </c>
      <c r="T874" s="1115">
        <f t="shared" si="151"/>
        <v>0</v>
      </c>
      <c r="U874" s="851">
        <f t="shared" si="148"/>
        <v>0</v>
      </c>
      <c r="V874" s="852">
        <f>IF(E874='A. Allgemeine Informationen'!$D$14,$K874-W874,HLOOKUP('A. Allgemeine Informationen'!$D$14-1,$X$5:$AD$2005,ROW(E874)-4,FALSE)-$W874)</f>
        <v>0</v>
      </c>
      <c r="W874" s="851">
        <f>HLOOKUP('A. Allgemeine Informationen'!$D$14,$X$5:$AD$2005,ROW(E874)-4,FALSE)</f>
        <v>0</v>
      </c>
      <c r="X874" s="851">
        <f t="shared" si="144"/>
        <v>0</v>
      </c>
      <c r="Y874" s="851">
        <f t="shared" si="150"/>
        <v>0</v>
      </c>
      <c r="Z874" s="851">
        <f t="shared" si="150"/>
        <v>0</v>
      </c>
      <c r="AA874" s="851">
        <f t="shared" si="150"/>
        <v>0</v>
      </c>
      <c r="AB874" s="851">
        <f t="shared" si="150"/>
        <v>0</v>
      </c>
      <c r="AC874" s="851">
        <f t="shared" si="150"/>
        <v>0</v>
      </c>
      <c r="AD874" s="853">
        <f t="shared" si="150"/>
        <v>0</v>
      </c>
    </row>
    <row r="875" spans="2:30" s="971" customFormat="1" ht="15" customHeight="1" x14ac:dyDescent="0.2">
      <c r="B875" s="840"/>
      <c r="C875" s="970" t="str">
        <f>IF(B875="","",VLOOKUP(B875,'E8. KKauf_Berechnung'!$B$11:$D$140,2,0))</f>
        <v/>
      </c>
      <c r="D875" s="841"/>
      <c r="E875" s="842"/>
      <c r="F875" s="836"/>
      <c r="G875" s="836"/>
      <c r="H875" s="836"/>
      <c r="I875" s="843">
        <f t="shared" si="145"/>
        <v>0</v>
      </c>
      <c r="J875" s="836"/>
      <c r="K875" s="843">
        <f t="shared" si="146"/>
        <v>0</v>
      </c>
      <c r="L875" s="849">
        <f>IFERROR(VLOOKUP($D875,Listen!$F$3:$H$39,2,0),0)</f>
        <v>0</v>
      </c>
      <c r="M875" s="849">
        <f>IFERROR(VLOOKUP($D875,Listen!$F$3:$H$39,3,0),0)</f>
        <v>0</v>
      </c>
      <c r="N875" s="1115">
        <f t="shared" si="143"/>
        <v>0</v>
      </c>
      <c r="O875" s="1115">
        <f t="shared" si="151"/>
        <v>0</v>
      </c>
      <c r="P875" s="1115">
        <f t="shared" si="151"/>
        <v>0</v>
      </c>
      <c r="Q875" s="1115">
        <f t="shared" si="151"/>
        <v>0</v>
      </c>
      <c r="R875" s="1115">
        <f t="shared" si="151"/>
        <v>0</v>
      </c>
      <c r="S875" s="1115">
        <f t="shared" si="151"/>
        <v>0</v>
      </c>
      <c r="T875" s="1115">
        <f t="shared" si="151"/>
        <v>0</v>
      </c>
      <c r="U875" s="851">
        <f t="shared" si="148"/>
        <v>0</v>
      </c>
      <c r="V875" s="852">
        <f>IF(E875='A. Allgemeine Informationen'!$D$14,$K875-W875,HLOOKUP('A. Allgemeine Informationen'!$D$14-1,$X$5:$AD$2005,ROW(E875)-4,FALSE)-$W875)</f>
        <v>0</v>
      </c>
      <c r="W875" s="851">
        <f>HLOOKUP('A. Allgemeine Informationen'!$D$14,$X$5:$AD$2005,ROW(E875)-4,FALSE)</f>
        <v>0</v>
      </c>
      <c r="X875" s="851">
        <f t="shared" si="144"/>
        <v>0</v>
      </c>
      <c r="Y875" s="851">
        <f t="shared" si="150"/>
        <v>0</v>
      </c>
      <c r="Z875" s="851">
        <f t="shared" si="150"/>
        <v>0</v>
      </c>
      <c r="AA875" s="851">
        <f t="shared" si="150"/>
        <v>0</v>
      </c>
      <c r="AB875" s="851">
        <f t="shared" si="150"/>
        <v>0</v>
      </c>
      <c r="AC875" s="851">
        <f t="shared" si="150"/>
        <v>0</v>
      </c>
      <c r="AD875" s="853">
        <f t="shared" si="150"/>
        <v>0</v>
      </c>
    </row>
    <row r="876" spans="2:30" s="971" customFormat="1" ht="15" customHeight="1" x14ac:dyDescent="0.2">
      <c r="B876" s="840"/>
      <c r="C876" s="970" t="str">
        <f>IF(B876="","",VLOOKUP(B876,'E8. KKauf_Berechnung'!$B$11:$D$140,2,0))</f>
        <v/>
      </c>
      <c r="D876" s="841"/>
      <c r="E876" s="842"/>
      <c r="F876" s="836"/>
      <c r="G876" s="836"/>
      <c r="H876" s="836"/>
      <c r="I876" s="843">
        <f t="shared" si="145"/>
        <v>0</v>
      </c>
      <c r="J876" s="836"/>
      <c r="K876" s="843">
        <f t="shared" si="146"/>
        <v>0</v>
      </c>
      <c r="L876" s="849">
        <f>IFERROR(VLOOKUP($D876,Listen!$F$3:$H$39,2,0),0)</f>
        <v>0</v>
      </c>
      <c r="M876" s="849">
        <f>IFERROR(VLOOKUP($D876,Listen!$F$3:$H$39,3,0),0)</f>
        <v>0</v>
      </c>
      <c r="N876" s="1115">
        <f t="shared" si="143"/>
        <v>0</v>
      </c>
      <c r="O876" s="1115">
        <f t="shared" si="151"/>
        <v>0</v>
      </c>
      <c r="P876" s="1115">
        <f t="shared" si="151"/>
        <v>0</v>
      </c>
      <c r="Q876" s="1115">
        <f t="shared" si="151"/>
        <v>0</v>
      </c>
      <c r="R876" s="1115">
        <f t="shared" si="151"/>
        <v>0</v>
      </c>
      <c r="S876" s="1115">
        <f t="shared" si="151"/>
        <v>0</v>
      </c>
      <c r="T876" s="1115">
        <f t="shared" si="151"/>
        <v>0</v>
      </c>
      <c r="U876" s="851">
        <f t="shared" si="148"/>
        <v>0</v>
      </c>
      <c r="V876" s="852">
        <f>IF(E876='A. Allgemeine Informationen'!$D$14,$K876-W876,HLOOKUP('A. Allgemeine Informationen'!$D$14-1,$X$5:$AD$2005,ROW(E876)-4,FALSE)-$W876)</f>
        <v>0</v>
      </c>
      <c r="W876" s="851">
        <f>HLOOKUP('A. Allgemeine Informationen'!$D$14,$X$5:$AD$2005,ROW(E876)-4,FALSE)</f>
        <v>0</v>
      </c>
      <c r="X876" s="851">
        <f t="shared" si="144"/>
        <v>0</v>
      </c>
      <c r="Y876" s="851">
        <f t="shared" si="150"/>
        <v>0</v>
      </c>
      <c r="Z876" s="851">
        <f t="shared" si="150"/>
        <v>0</v>
      </c>
      <c r="AA876" s="851">
        <f t="shared" si="150"/>
        <v>0</v>
      </c>
      <c r="AB876" s="851">
        <f t="shared" si="150"/>
        <v>0</v>
      </c>
      <c r="AC876" s="851">
        <f t="shared" si="150"/>
        <v>0</v>
      </c>
      <c r="AD876" s="853">
        <f t="shared" si="150"/>
        <v>0</v>
      </c>
    </row>
    <row r="877" spans="2:30" s="971" customFormat="1" ht="15" customHeight="1" x14ac:dyDescent="0.2">
      <c r="B877" s="840"/>
      <c r="C877" s="970" t="str">
        <f>IF(B877="","",VLOOKUP(B877,'E8. KKauf_Berechnung'!$B$11:$D$140,2,0))</f>
        <v/>
      </c>
      <c r="D877" s="841"/>
      <c r="E877" s="842"/>
      <c r="F877" s="836"/>
      <c r="G877" s="836"/>
      <c r="H877" s="836"/>
      <c r="I877" s="843">
        <f t="shared" si="145"/>
        <v>0</v>
      </c>
      <c r="J877" s="836"/>
      <c r="K877" s="843">
        <f t="shared" si="146"/>
        <v>0</v>
      </c>
      <c r="L877" s="849">
        <f>IFERROR(VLOOKUP($D877,Listen!$F$3:$H$39,2,0),0)</f>
        <v>0</v>
      </c>
      <c r="M877" s="849">
        <f>IFERROR(VLOOKUP($D877,Listen!$F$3:$H$39,3,0),0)</f>
        <v>0</v>
      </c>
      <c r="N877" s="1115">
        <f t="shared" si="143"/>
        <v>0</v>
      </c>
      <c r="O877" s="1115">
        <f t="shared" si="151"/>
        <v>0</v>
      </c>
      <c r="P877" s="1115">
        <f t="shared" si="151"/>
        <v>0</v>
      </c>
      <c r="Q877" s="1115">
        <f t="shared" si="151"/>
        <v>0</v>
      </c>
      <c r="R877" s="1115">
        <f t="shared" si="151"/>
        <v>0</v>
      </c>
      <c r="S877" s="1115">
        <f t="shared" si="151"/>
        <v>0</v>
      </c>
      <c r="T877" s="1115">
        <f t="shared" si="151"/>
        <v>0</v>
      </c>
      <c r="U877" s="851">
        <f t="shared" si="148"/>
        <v>0</v>
      </c>
      <c r="V877" s="852">
        <f>IF(E877='A. Allgemeine Informationen'!$D$14,$K877-W877,HLOOKUP('A. Allgemeine Informationen'!$D$14-1,$X$5:$AD$2005,ROW(E877)-4,FALSE)-$W877)</f>
        <v>0</v>
      </c>
      <c r="W877" s="851">
        <f>HLOOKUP('A. Allgemeine Informationen'!$D$14,$X$5:$AD$2005,ROW(E877)-4,FALSE)</f>
        <v>0</v>
      </c>
      <c r="X877" s="851">
        <f t="shared" si="144"/>
        <v>0</v>
      </c>
      <c r="Y877" s="851">
        <f t="shared" si="150"/>
        <v>0</v>
      </c>
      <c r="Z877" s="851">
        <f t="shared" si="150"/>
        <v>0</v>
      </c>
      <c r="AA877" s="851">
        <f t="shared" si="150"/>
        <v>0</v>
      </c>
      <c r="AB877" s="851">
        <f t="shared" si="150"/>
        <v>0</v>
      </c>
      <c r="AC877" s="851">
        <f t="shared" si="150"/>
        <v>0</v>
      </c>
      <c r="AD877" s="853">
        <f t="shared" si="150"/>
        <v>0</v>
      </c>
    </row>
    <row r="878" spans="2:30" s="971" customFormat="1" ht="15" customHeight="1" x14ac:dyDescent="0.2">
      <c r="B878" s="840"/>
      <c r="C878" s="970" t="str">
        <f>IF(B878="","",VLOOKUP(B878,'E8. KKauf_Berechnung'!$B$11:$D$140,2,0))</f>
        <v/>
      </c>
      <c r="D878" s="841"/>
      <c r="E878" s="842"/>
      <c r="F878" s="836"/>
      <c r="G878" s="836"/>
      <c r="H878" s="836"/>
      <c r="I878" s="843">
        <f t="shared" si="145"/>
        <v>0</v>
      </c>
      <c r="J878" s="836"/>
      <c r="K878" s="843">
        <f t="shared" si="146"/>
        <v>0</v>
      </c>
      <c r="L878" s="849">
        <f>IFERROR(VLOOKUP($D878,Listen!$F$3:$H$39,2,0),0)</f>
        <v>0</v>
      </c>
      <c r="M878" s="849">
        <f>IFERROR(VLOOKUP($D878,Listen!$F$3:$H$39,3,0),0)</f>
        <v>0</v>
      </c>
      <c r="N878" s="1115">
        <f t="shared" si="143"/>
        <v>0</v>
      </c>
      <c r="O878" s="1115">
        <f t="shared" si="151"/>
        <v>0</v>
      </c>
      <c r="P878" s="1115">
        <f t="shared" si="151"/>
        <v>0</v>
      </c>
      <c r="Q878" s="1115">
        <f t="shared" si="151"/>
        <v>0</v>
      </c>
      <c r="R878" s="1115">
        <f t="shared" si="151"/>
        <v>0</v>
      </c>
      <c r="S878" s="1115">
        <f t="shared" si="151"/>
        <v>0</v>
      </c>
      <c r="T878" s="1115">
        <f t="shared" si="151"/>
        <v>0</v>
      </c>
      <c r="U878" s="851">
        <f t="shared" si="148"/>
        <v>0</v>
      </c>
      <c r="V878" s="852">
        <f>IF(E878='A. Allgemeine Informationen'!$D$14,$K878-W878,HLOOKUP('A. Allgemeine Informationen'!$D$14-1,$X$5:$AD$2005,ROW(E878)-4,FALSE)-$W878)</f>
        <v>0</v>
      </c>
      <c r="W878" s="851">
        <f>HLOOKUP('A. Allgemeine Informationen'!$D$14,$X$5:$AD$2005,ROW(E878)-4,FALSE)</f>
        <v>0</v>
      </c>
      <c r="X878" s="851">
        <f t="shared" si="144"/>
        <v>0</v>
      </c>
      <c r="Y878" s="851">
        <f t="shared" si="150"/>
        <v>0</v>
      </c>
      <c r="Z878" s="851">
        <f t="shared" si="150"/>
        <v>0</v>
      </c>
      <c r="AA878" s="851">
        <f t="shared" si="150"/>
        <v>0</v>
      </c>
      <c r="AB878" s="851">
        <f t="shared" si="150"/>
        <v>0</v>
      </c>
      <c r="AC878" s="851">
        <f t="shared" si="150"/>
        <v>0</v>
      </c>
      <c r="AD878" s="853">
        <f t="shared" si="150"/>
        <v>0</v>
      </c>
    </row>
    <row r="879" spans="2:30" s="971" customFormat="1" ht="15" customHeight="1" x14ac:dyDescent="0.2">
      <c r="B879" s="840"/>
      <c r="C879" s="970" t="str">
        <f>IF(B879="","",VLOOKUP(B879,'E8. KKauf_Berechnung'!$B$11:$D$140,2,0))</f>
        <v/>
      </c>
      <c r="D879" s="841"/>
      <c r="E879" s="842"/>
      <c r="F879" s="836"/>
      <c r="G879" s="836"/>
      <c r="H879" s="836"/>
      <c r="I879" s="843">
        <f t="shared" si="145"/>
        <v>0</v>
      </c>
      <c r="J879" s="836"/>
      <c r="K879" s="843">
        <f t="shared" si="146"/>
        <v>0</v>
      </c>
      <c r="L879" s="849">
        <f>IFERROR(VLOOKUP($D879,Listen!$F$3:$H$39,2,0),0)</f>
        <v>0</v>
      </c>
      <c r="M879" s="849">
        <f>IFERROR(VLOOKUP($D879,Listen!$F$3:$H$39,3,0),0)</f>
        <v>0</v>
      </c>
      <c r="N879" s="1115">
        <f t="shared" si="143"/>
        <v>0</v>
      </c>
      <c r="O879" s="1115">
        <f t="shared" si="151"/>
        <v>0</v>
      </c>
      <c r="P879" s="1115">
        <f t="shared" si="151"/>
        <v>0</v>
      </c>
      <c r="Q879" s="1115">
        <f t="shared" si="151"/>
        <v>0</v>
      </c>
      <c r="R879" s="1115">
        <f t="shared" si="151"/>
        <v>0</v>
      </c>
      <c r="S879" s="1115">
        <f t="shared" si="151"/>
        <v>0</v>
      </c>
      <c r="T879" s="1115">
        <f t="shared" si="151"/>
        <v>0</v>
      </c>
      <c r="U879" s="851">
        <f t="shared" si="148"/>
        <v>0</v>
      </c>
      <c r="V879" s="852">
        <f>IF(E879='A. Allgemeine Informationen'!$D$14,$K879-W879,HLOOKUP('A. Allgemeine Informationen'!$D$14-1,$X$5:$AD$2005,ROW(E879)-4,FALSE)-$W879)</f>
        <v>0</v>
      </c>
      <c r="W879" s="851">
        <f>HLOOKUP('A. Allgemeine Informationen'!$D$14,$X$5:$AD$2005,ROW(E879)-4,FALSE)</f>
        <v>0</v>
      </c>
      <c r="X879" s="851">
        <f t="shared" si="144"/>
        <v>0</v>
      </c>
      <c r="Y879" s="851">
        <f t="shared" si="150"/>
        <v>0</v>
      </c>
      <c r="Z879" s="851">
        <f t="shared" si="150"/>
        <v>0</v>
      </c>
      <c r="AA879" s="851">
        <f t="shared" si="150"/>
        <v>0</v>
      </c>
      <c r="AB879" s="851">
        <f t="shared" si="150"/>
        <v>0</v>
      </c>
      <c r="AC879" s="851">
        <f t="shared" si="150"/>
        <v>0</v>
      </c>
      <c r="AD879" s="853">
        <f t="shared" si="150"/>
        <v>0</v>
      </c>
    </row>
    <row r="880" spans="2:30" s="971" customFormat="1" ht="15" customHeight="1" x14ac:dyDescent="0.2">
      <c r="B880" s="840"/>
      <c r="C880" s="970" t="str">
        <f>IF(B880="","",VLOOKUP(B880,'E8. KKauf_Berechnung'!$B$11:$D$140,2,0))</f>
        <v/>
      </c>
      <c r="D880" s="841"/>
      <c r="E880" s="842"/>
      <c r="F880" s="836"/>
      <c r="G880" s="836"/>
      <c r="H880" s="836"/>
      <c r="I880" s="843">
        <f t="shared" si="145"/>
        <v>0</v>
      </c>
      <c r="J880" s="836"/>
      <c r="K880" s="843">
        <f t="shared" si="146"/>
        <v>0</v>
      </c>
      <c r="L880" s="849">
        <f>IFERROR(VLOOKUP($D880,Listen!$F$3:$H$39,2,0),0)</f>
        <v>0</v>
      </c>
      <c r="M880" s="849">
        <f>IFERROR(VLOOKUP($D880,Listen!$F$3:$H$39,3,0),0)</f>
        <v>0</v>
      </c>
      <c r="N880" s="1115">
        <f t="shared" si="143"/>
        <v>0</v>
      </c>
      <c r="O880" s="1115">
        <f t="shared" si="151"/>
        <v>0</v>
      </c>
      <c r="P880" s="1115">
        <f t="shared" si="151"/>
        <v>0</v>
      </c>
      <c r="Q880" s="1115">
        <f t="shared" si="151"/>
        <v>0</v>
      </c>
      <c r="R880" s="1115">
        <f t="shared" si="151"/>
        <v>0</v>
      </c>
      <c r="S880" s="1115">
        <f t="shared" si="151"/>
        <v>0</v>
      </c>
      <c r="T880" s="1115">
        <f t="shared" si="151"/>
        <v>0</v>
      </c>
      <c r="U880" s="851">
        <f t="shared" si="148"/>
        <v>0</v>
      </c>
      <c r="V880" s="852">
        <f>IF(E880='A. Allgemeine Informationen'!$D$14,$K880-W880,HLOOKUP('A. Allgemeine Informationen'!$D$14-1,$X$5:$AD$2005,ROW(E880)-4,FALSE)-$W880)</f>
        <v>0</v>
      </c>
      <c r="W880" s="851">
        <f>HLOOKUP('A. Allgemeine Informationen'!$D$14,$X$5:$AD$2005,ROW(E880)-4,FALSE)</f>
        <v>0</v>
      </c>
      <c r="X880" s="851">
        <f t="shared" si="144"/>
        <v>0</v>
      </c>
      <c r="Y880" s="851">
        <f t="shared" si="150"/>
        <v>0</v>
      </c>
      <c r="Z880" s="851">
        <f t="shared" si="150"/>
        <v>0</v>
      </c>
      <c r="AA880" s="851">
        <f t="shared" si="150"/>
        <v>0</v>
      </c>
      <c r="AB880" s="851">
        <f t="shared" si="150"/>
        <v>0</v>
      </c>
      <c r="AC880" s="851">
        <f t="shared" si="150"/>
        <v>0</v>
      </c>
      <c r="AD880" s="853">
        <f t="shared" si="150"/>
        <v>0</v>
      </c>
    </row>
    <row r="881" spans="2:30" s="971" customFormat="1" ht="15" customHeight="1" x14ac:dyDescent="0.2">
      <c r="B881" s="840"/>
      <c r="C881" s="970" t="str">
        <f>IF(B881="","",VLOOKUP(B881,'E8. KKauf_Berechnung'!$B$11:$D$140,2,0))</f>
        <v/>
      </c>
      <c r="D881" s="841"/>
      <c r="E881" s="842"/>
      <c r="F881" s="836"/>
      <c r="G881" s="836"/>
      <c r="H881" s="836"/>
      <c r="I881" s="843">
        <f t="shared" si="145"/>
        <v>0</v>
      </c>
      <c r="J881" s="836"/>
      <c r="K881" s="843">
        <f t="shared" si="146"/>
        <v>0</v>
      </c>
      <c r="L881" s="849">
        <f>IFERROR(VLOOKUP($D881,Listen!$F$3:$H$39,2,0),0)</f>
        <v>0</v>
      </c>
      <c r="M881" s="849">
        <f>IFERROR(VLOOKUP($D881,Listen!$F$3:$H$39,3,0),0)</f>
        <v>0</v>
      </c>
      <c r="N881" s="1115">
        <f t="shared" si="143"/>
        <v>0</v>
      </c>
      <c r="O881" s="1115">
        <f t="shared" si="151"/>
        <v>0</v>
      </c>
      <c r="P881" s="1115">
        <f t="shared" si="151"/>
        <v>0</v>
      </c>
      <c r="Q881" s="1115">
        <f t="shared" si="151"/>
        <v>0</v>
      </c>
      <c r="R881" s="1115">
        <f t="shared" si="151"/>
        <v>0</v>
      </c>
      <c r="S881" s="1115">
        <f t="shared" si="151"/>
        <v>0</v>
      </c>
      <c r="T881" s="1115">
        <f t="shared" si="151"/>
        <v>0</v>
      </c>
      <c r="U881" s="851">
        <f t="shared" si="148"/>
        <v>0</v>
      </c>
      <c r="V881" s="852">
        <f>IF(E881='A. Allgemeine Informationen'!$D$14,$K881-W881,HLOOKUP('A. Allgemeine Informationen'!$D$14-1,$X$5:$AD$2005,ROW(E881)-4,FALSE)-$W881)</f>
        <v>0</v>
      </c>
      <c r="W881" s="851">
        <f>HLOOKUP('A. Allgemeine Informationen'!$D$14,$X$5:$AD$2005,ROW(E881)-4,FALSE)</f>
        <v>0</v>
      </c>
      <c r="X881" s="851">
        <f t="shared" si="144"/>
        <v>0</v>
      </c>
      <c r="Y881" s="851">
        <f t="shared" si="150"/>
        <v>0</v>
      </c>
      <c r="Z881" s="851">
        <f t="shared" si="150"/>
        <v>0</v>
      </c>
      <c r="AA881" s="851">
        <f t="shared" si="150"/>
        <v>0</v>
      </c>
      <c r="AB881" s="851">
        <f t="shared" si="150"/>
        <v>0</v>
      </c>
      <c r="AC881" s="851">
        <f t="shared" si="150"/>
        <v>0</v>
      </c>
      <c r="AD881" s="853">
        <f t="shared" si="150"/>
        <v>0</v>
      </c>
    </row>
    <row r="882" spans="2:30" s="971" customFormat="1" ht="15" customHeight="1" x14ac:dyDescent="0.2">
      <c r="B882" s="840"/>
      <c r="C882" s="970" t="str">
        <f>IF(B882="","",VLOOKUP(B882,'E8. KKauf_Berechnung'!$B$11:$D$140,2,0))</f>
        <v/>
      </c>
      <c r="D882" s="841"/>
      <c r="E882" s="842"/>
      <c r="F882" s="836"/>
      <c r="G882" s="836"/>
      <c r="H882" s="836"/>
      <c r="I882" s="843">
        <f t="shared" si="145"/>
        <v>0</v>
      </c>
      <c r="J882" s="836"/>
      <c r="K882" s="843">
        <f t="shared" si="146"/>
        <v>0</v>
      </c>
      <c r="L882" s="849">
        <f>IFERROR(VLOOKUP($D882,Listen!$F$3:$H$39,2,0),0)</f>
        <v>0</v>
      </c>
      <c r="M882" s="849">
        <f>IFERROR(VLOOKUP($D882,Listen!$F$3:$H$39,3,0),0)</f>
        <v>0</v>
      </c>
      <c r="N882" s="1115">
        <f t="shared" si="143"/>
        <v>0</v>
      </c>
      <c r="O882" s="1115">
        <f t="shared" si="151"/>
        <v>0</v>
      </c>
      <c r="P882" s="1115">
        <f t="shared" si="151"/>
        <v>0</v>
      </c>
      <c r="Q882" s="1115">
        <f t="shared" si="151"/>
        <v>0</v>
      </c>
      <c r="R882" s="1115">
        <f t="shared" si="151"/>
        <v>0</v>
      </c>
      <c r="S882" s="1115">
        <f t="shared" si="151"/>
        <v>0</v>
      </c>
      <c r="T882" s="1115">
        <f t="shared" si="151"/>
        <v>0</v>
      </c>
      <c r="U882" s="851">
        <f t="shared" si="148"/>
        <v>0</v>
      </c>
      <c r="V882" s="852">
        <f>IF(E882='A. Allgemeine Informationen'!$D$14,$K882-W882,HLOOKUP('A. Allgemeine Informationen'!$D$14-1,$X$5:$AD$2005,ROW(E882)-4,FALSE)-$W882)</f>
        <v>0</v>
      </c>
      <c r="W882" s="851">
        <f>HLOOKUP('A. Allgemeine Informationen'!$D$14,$X$5:$AD$2005,ROW(E882)-4,FALSE)</f>
        <v>0</v>
      </c>
      <c r="X882" s="851">
        <f t="shared" si="144"/>
        <v>0</v>
      </c>
      <c r="Y882" s="851">
        <f t="shared" si="150"/>
        <v>0</v>
      </c>
      <c r="Z882" s="851">
        <f t="shared" si="150"/>
        <v>0</v>
      </c>
      <c r="AA882" s="851">
        <f t="shared" si="150"/>
        <v>0</v>
      </c>
      <c r="AB882" s="851">
        <f t="shared" si="150"/>
        <v>0</v>
      </c>
      <c r="AC882" s="851">
        <f t="shared" si="150"/>
        <v>0</v>
      </c>
      <c r="AD882" s="853">
        <f t="shared" si="150"/>
        <v>0</v>
      </c>
    </row>
    <row r="883" spans="2:30" s="971" customFormat="1" ht="15" customHeight="1" x14ac:dyDescent="0.2">
      <c r="B883" s="840"/>
      <c r="C883" s="970" t="str">
        <f>IF(B883="","",VLOOKUP(B883,'E8. KKauf_Berechnung'!$B$11:$D$140,2,0))</f>
        <v/>
      </c>
      <c r="D883" s="841"/>
      <c r="E883" s="842"/>
      <c r="F883" s="836"/>
      <c r="G883" s="836"/>
      <c r="H883" s="836"/>
      <c r="I883" s="843">
        <f t="shared" si="145"/>
        <v>0</v>
      </c>
      <c r="J883" s="836"/>
      <c r="K883" s="843">
        <f t="shared" si="146"/>
        <v>0</v>
      </c>
      <c r="L883" s="849">
        <f>IFERROR(VLOOKUP($D883,Listen!$F$3:$H$39,2,0),0)</f>
        <v>0</v>
      </c>
      <c r="M883" s="849">
        <f>IFERROR(VLOOKUP($D883,Listen!$F$3:$H$39,3,0),0)</f>
        <v>0</v>
      </c>
      <c r="N883" s="1115">
        <f t="shared" si="143"/>
        <v>0</v>
      </c>
      <c r="O883" s="1115">
        <f t="shared" si="151"/>
        <v>0</v>
      </c>
      <c r="P883" s="1115">
        <f t="shared" si="151"/>
        <v>0</v>
      </c>
      <c r="Q883" s="1115">
        <f t="shared" si="151"/>
        <v>0</v>
      </c>
      <c r="R883" s="1115">
        <f t="shared" si="151"/>
        <v>0</v>
      </c>
      <c r="S883" s="1115">
        <f t="shared" si="151"/>
        <v>0</v>
      </c>
      <c r="T883" s="1115">
        <f t="shared" si="151"/>
        <v>0</v>
      </c>
      <c r="U883" s="851">
        <f t="shared" si="148"/>
        <v>0</v>
      </c>
      <c r="V883" s="852">
        <f>IF(E883='A. Allgemeine Informationen'!$D$14,$K883-W883,HLOOKUP('A. Allgemeine Informationen'!$D$14-1,$X$5:$AD$2005,ROW(E883)-4,FALSE)-$W883)</f>
        <v>0</v>
      </c>
      <c r="W883" s="851">
        <f>HLOOKUP('A. Allgemeine Informationen'!$D$14,$X$5:$AD$2005,ROW(E883)-4,FALSE)</f>
        <v>0</v>
      </c>
      <c r="X883" s="851">
        <f t="shared" si="144"/>
        <v>0</v>
      </c>
      <c r="Y883" s="851">
        <f t="shared" si="150"/>
        <v>0</v>
      </c>
      <c r="Z883" s="851">
        <f t="shared" si="150"/>
        <v>0</v>
      </c>
      <c r="AA883" s="851">
        <f t="shared" si="150"/>
        <v>0</v>
      </c>
      <c r="AB883" s="851">
        <f t="shared" si="150"/>
        <v>0</v>
      </c>
      <c r="AC883" s="851">
        <f t="shared" si="150"/>
        <v>0</v>
      </c>
      <c r="AD883" s="853">
        <f t="shared" si="150"/>
        <v>0</v>
      </c>
    </row>
    <row r="884" spans="2:30" s="971" customFormat="1" ht="15" customHeight="1" x14ac:dyDescent="0.2">
      <c r="B884" s="840"/>
      <c r="C884" s="970" t="str">
        <f>IF(B884="","",VLOOKUP(B884,'E8. KKauf_Berechnung'!$B$11:$D$140,2,0))</f>
        <v/>
      </c>
      <c r="D884" s="841"/>
      <c r="E884" s="842"/>
      <c r="F884" s="836"/>
      <c r="G884" s="836"/>
      <c r="H884" s="836"/>
      <c r="I884" s="843">
        <f t="shared" si="145"/>
        <v>0</v>
      </c>
      <c r="J884" s="836"/>
      <c r="K884" s="843">
        <f t="shared" si="146"/>
        <v>0</v>
      </c>
      <c r="L884" s="849">
        <f>IFERROR(VLOOKUP($D884,Listen!$F$3:$H$39,2,0),0)</f>
        <v>0</v>
      </c>
      <c r="M884" s="849">
        <f>IFERROR(VLOOKUP($D884,Listen!$F$3:$H$39,3,0),0)</f>
        <v>0</v>
      </c>
      <c r="N884" s="1115">
        <f t="shared" si="143"/>
        <v>0</v>
      </c>
      <c r="O884" s="1115">
        <f t="shared" si="151"/>
        <v>0</v>
      </c>
      <c r="P884" s="1115">
        <f t="shared" si="151"/>
        <v>0</v>
      </c>
      <c r="Q884" s="1115">
        <f t="shared" si="151"/>
        <v>0</v>
      </c>
      <c r="R884" s="1115">
        <f t="shared" si="151"/>
        <v>0</v>
      </c>
      <c r="S884" s="1115">
        <f t="shared" si="151"/>
        <v>0</v>
      </c>
      <c r="T884" s="1115">
        <f t="shared" si="151"/>
        <v>0</v>
      </c>
      <c r="U884" s="851">
        <f t="shared" si="148"/>
        <v>0</v>
      </c>
      <c r="V884" s="852">
        <f>IF(E884='A. Allgemeine Informationen'!$D$14,$K884-W884,HLOOKUP('A. Allgemeine Informationen'!$D$14-1,$X$5:$AD$2005,ROW(E884)-4,FALSE)-$W884)</f>
        <v>0</v>
      </c>
      <c r="W884" s="851">
        <f>HLOOKUP('A. Allgemeine Informationen'!$D$14,$X$5:$AD$2005,ROW(E884)-4,FALSE)</f>
        <v>0</v>
      </c>
      <c r="X884" s="851">
        <f t="shared" si="144"/>
        <v>0</v>
      </c>
      <c r="Y884" s="851">
        <f t="shared" si="150"/>
        <v>0</v>
      </c>
      <c r="Z884" s="851">
        <f t="shared" si="150"/>
        <v>0</v>
      </c>
      <c r="AA884" s="851">
        <f t="shared" si="150"/>
        <v>0</v>
      </c>
      <c r="AB884" s="851">
        <f t="shared" si="150"/>
        <v>0</v>
      </c>
      <c r="AC884" s="851">
        <f t="shared" si="150"/>
        <v>0</v>
      </c>
      <c r="AD884" s="853">
        <f t="shared" si="150"/>
        <v>0</v>
      </c>
    </row>
    <row r="885" spans="2:30" s="971" customFormat="1" ht="15" customHeight="1" x14ac:dyDescent="0.2">
      <c r="B885" s="840"/>
      <c r="C885" s="970" t="str">
        <f>IF(B885="","",VLOOKUP(B885,'E8. KKauf_Berechnung'!$B$11:$D$140,2,0))</f>
        <v/>
      </c>
      <c r="D885" s="841"/>
      <c r="E885" s="842"/>
      <c r="F885" s="836"/>
      <c r="G885" s="836"/>
      <c r="H885" s="836"/>
      <c r="I885" s="843">
        <f t="shared" si="145"/>
        <v>0</v>
      </c>
      <c r="J885" s="836"/>
      <c r="K885" s="843">
        <f t="shared" si="146"/>
        <v>0</v>
      </c>
      <c r="L885" s="849">
        <f>IFERROR(VLOOKUP($D885,Listen!$F$3:$H$39,2,0),0)</f>
        <v>0</v>
      </c>
      <c r="M885" s="849">
        <f>IFERROR(VLOOKUP($D885,Listen!$F$3:$H$39,3,0),0)</f>
        <v>0</v>
      </c>
      <c r="N885" s="1115">
        <f t="shared" si="143"/>
        <v>0</v>
      </c>
      <c r="O885" s="1115">
        <f t="shared" si="151"/>
        <v>0</v>
      </c>
      <c r="P885" s="1115">
        <f t="shared" si="151"/>
        <v>0</v>
      </c>
      <c r="Q885" s="1115">
        <f t="shared" si="151"/>
        <v>0</v>
      </c>
      <c r="R885" s="1115">
        <f t="shared" si="151"/>
        <v>0</v>
      </c>
      <c r="S885" s="1115">
        <f t="shared" si="151"/>
        <v>0</v>
      </c>
      <c r="T885" s="1115">
        <f t="shared" si="151"/>
        <v>0</v>
      </c>
      <c r="U885" s="851">
        <f t="shared" si="148"/>
        <v>0</v>
      </c>
      <c r="V885" s="852">
        <f>IF(E885='A. Allgemeine Informationen'!$D$14,$K885-W885,HLOOKUP('A. Allgemeine Informationen'!$D$14-1,$X$5:$AD$2005,ROW(E885)-4,FALSE)-$W885)</f>
        <v>0</v>
      </c>
      <c r="W885" s="851">
        <f>HLOOKUP('A. Allgemeine Informationen'!$D$14,$X$5:$AD$2005,ROW(E885)-4,FALSE)</f>
        <v>0</v>
      </c>
      <c r="X885" s="851">
        <f t="shared" si="144"/>
        <v>0</v>
      </c>
      <c r="Y885" s="851">
        <f t="shared" si="150"/>
        <v>0</v>
      </c>
      <c r="Z885" s="851">
        <f t="shared" si="150"/>
        <v>0</v>
      </c>
      <c r="AA885" s="851">
        <f t="shared" si="150"/>
        <v>0</v>
      </c>
      <c r="AB885" s="851">
        <f t="shared" si="150"/>
        <v>0</v>
      </c>
      <c r="AC885" s="851">
        <f t="shared" si="150"/>
        <v>0</v>
      </c>
      <c r="AD885" s="853">
        <f t="shared" si="150"/>
        <v>0</v>
      </c>
    </row>
    <row r="886" spans="2:30" s="971" customFormat="1" ht="15" customHeight="1" x14ac:dyDescent="0.2">
      <c r="B886" s="840"/>
      <c r="C886" s="970" t="str">
        <f>IF(B886="","",VLOOKUP(B886,'E8. KKauf_Berechnung'!$B$11:$D$140,2,0))</f>
        <v/>
      </c>
      <c r="D886" s="841"/>
      <c r="E886" s="842"/>
      <c r="F886" s="836"/>
      <c r="G886" s="836"/>
      <c r="H886" s="836"/>
      <c r="I886" s="843">
        <f t="shared" si="145"/>
        <v>0</v>
      </c>
      <c r="J886" s="836"/>
      <c r="K886" s="843">
        <f t="shared" si="146"/>
        <v>0</v>
      </c>
      <c r="L886" s="849">
        <f>IFERROR(VLOOKUP($D886,Listen!$F$3:$H$39,2,0),0)</f>
        <v>0</v>
      </c>
      <c r="M886" s="849">
        <f>IFERROR(VLOOKUP($D886,Listen!$F$3:$H$39,3,0),0)</f>
        <v>0</v>
      </c>
      <c r="N886" s="1115">
        <f t="shared" si="143"/>
        <v>0</v>
      </c>
      <c r="O886" s="1115">
        <f t="shared" si="151"/>
        <v>0</v>
      </c>
      <c r="P886" s="1115">
        <f t="shared" si="151"/>
        <v>0</v>
      </c>
      <c r="Q886" s="1115">
        <f t="shared" si="151"/>
        <v>0</v>
      </c>
      <c r="R886" s="1115">
        <f t="shared" si="151"/>
        <v>0</v>
      </c>
      <c r="S886" s="1115">
        <f t="shared" si="151"/>
        <v>0</v>
      </c>
      <c r="T886" s="1115">
        <f t="shared" si="151"/>
        <v>0</v>
      </c>
      <c r="U886" s="851">
        <f t="shared" si="148"/>
        <v>0</v>
      </c>
      <c r="V886" s="852">
        <f>IF(E886='A. Allgemeine Informationen'!$D$14,$K886-W886,HLOOKUP('A. Allgemeine Informationen'!$D$14-1,$X$5:$AD$2005,ROW(E886)-4,FALSE)-$W886)</f>
        <v>0</v>
      </c>
      <c r="W886" s="851">
        <f>HLOOKUP('A. Allgemeine Informationen'!$D$14,$X$5:$AD$2005,ROW(E886)-4,FALSE)</f>
        <v>0</v>
      </c>
      <c r="X886" s="851">
        <f t="shared" si="144"/>
        <v>0</v>
      </c>
      <c r="Y886" s="851">
        <f t="shared" si="150"/>
        <v>0</v>
      </c>
      <c r="Z886" s="851">
        <f t="shared" si="150"/>
        <v>0</v>
      </c>
      <c r="AA886" s="851">
        <f t="shared" si="150"/>
        <v>0</v>
      </c>
      <c r="AB886" s="851">
        <f t="shared" si="150"/>
        <v>0</v>
      </c>
      <c r="AC886" s="851">
        <f t="shared" si="150"/>
        <v>0</v>
      </c>
      <c r="AD886" s="853">
        <f t="shared" si="150"/>
        <v>0</v>
      </c>
    </row>
    <row r="887" spans="2:30" s="971" customFormat="1" ht="15" customHeight="1" x14ac:dyDescent="0.2">
      <c r="B887" s="840"/>
      <c r="C887" s="970" t="str">
        <f>IF(B887="","",VLOOKUP(B887,'E8. KKauf_Berechnung'!$B$11:$D$140,2,0))</f>
        <v/>
      </c>
      <c r="D887" s="841"/>
      <c r="E887" s="842"/>
      <c r="F887" s="836"/>
      <c r="G887" s="836"/>
      <c r="H887" s="836"/>
      <c r="I887" s="843">
        <f t="shared" si="145"/>
        <v>0</v>
      </c>
      <c r="J887" s="836"/>
      <c r="K887" s="843">
        <f t="shared" si="146"/>
        <v>0</v>
      </c>
      <c r="L887" s="849">
        <f>IFERROR(VLOOKUP($D887,Listen!$F$3:$H$39,2,0),0)</f>
        <v>0</v>
      </c>
      <c r="M887" s="849">
        <f>IFERROR(VLOOKUP($D887,Listen!$F$3:$H$39,3,0),0)</f>
        <v>0</v>
      </c>
      <c r="N887" s="1115">
        <f t="shared" si="143"/>
        <v>0</v>
      </c>
      <c r="O887" s="1115">
        <f t="shared" ref="O887:T902" si="152">N887</f>
        <v>0</v>
      </c>
      <c r="P887" s="1115">
        <f t="shared" si="152"/>
        <v>0</v>
      </c>
      <c r="Q887" s="1115">
        <f t="shared" si="152"/>
        <v>0</v>
      </c>
      <c r="R887" s="1115">
        <f t="shared" si="152"/>
        <v>0</v>
      </c>
      <c r="S887" s="1115">
        <f t="shared" si="152"/>
        <v>0</v>
      </c>
      <c r="T887" s="1115">
        <f t="shared" si="152"/>
        <v>0</v>
      </c>
      <c r="U887" s="851">
        <f t="shared" si="148"/>
        <v>0</v>
      </c>
      <c r="V887" s="852">
        <f>IF(E887='A. Allgemeine Informationen'!$D$14,$K887-W887,HLOOKUP('A. Allgemeine Informationen'!$D$14-1,$X$5:$AD$2005,ROW(E887)-4,FALSE)-$W887)</f>
        <v>0</v>
      </c>
      <c r="W887" s="851">
        <f>HLOOKUP('A. Allgemeine Informationen'!$D$14,$X$5:$AD$2005,ROW(E887)-4,FALSE)</f>
        <v>0</v>
      </c>
      <c r="X887" s="851">
        <f t="shared" si="144"/>
        <v>0</v>
      </c>
      <c r="Y887" s="851">
        <f t="shared" si="150"/>
        <v>0</v>
      </c>
      <c r="Z887" s="851">
        <f t="shared" si="150"/>
        <v>0</v>
      </c>
      <c r="AA887" s="851">
        <f t="shared" si="150"/>
        <v>0</v>
      </c>
      <c r="AB887" s="851">
        <f t="shared" si="150"/>
        <v>0</v>
      </c>
      <c r="AC887" s="851">
        <f t="shared" si="150"/>
        <v>0</v>
      </c>
      <c r="AD887" s="853">
        <f t="shared" si="150"/>
        <v>0</v>
      </c>
    </row>
    <row r="888" spans="2:30" s="971" customFormat="1" ht="15" customHeight="1" x14ac:dyDescent="0.2">
      <c r="B888" s="840"/>
      <c r="C888" s="970" t="str">
        <f>IF(B888="","",VLOOKUP(B888,'E8. KKauf_Berechnung'!$B$11:$D$140,2,0))</f>
        <v/>
      </c>
      <c r="D888" s="841"/>
      <c r="E888" s="842"/>
      <c r="F888" s="836"/>
      <c r="G888" s="836"/>
      <c r="H888" s="836"/>
      <c r="I888" s="843">
        <f t="shared" si="145"/>
        <v>0</v>
      </c>
      <c r="J888" s="836"/>
      <c r="K888" s="843">
        <f t="shared" si="146"/>
        <v>0</v>
      </c>
      <c r="L888" s="849">
        <f>IFERROR(VLOOKUP($D888,Listen!$F$3:$H$39,2,0),0)</f>
        <v>0</v>
      </c>
      <c r="M888" s="849">
        <f>IFERROR(VLOOKUP($D888,Listen!$F$3:$H$39,3,0),0)</f>
        <v>0</v>
      </c>
      <c r="N888" s="1115">
        <f t="shared" si="143"/>
        <v>0</v>
      </c>
      <c r="O888" s="1115">
        <f t="shared" si="152"/>
        <v>0</v>
      </c>
      <c r="P888" s="1115">
        <f t="shared" si="152"/>
        <v>0</v>
      </c>
      <c r="Q888" s="1115">
        <f t="shared" si="152"/>
        <v>0</v>
      </c>
      <c r="R888" s="1115">
        <f t="shared" si="152"/>
        <v>0</v>
      </c>
      <c r="S888" s="1115">
        <f t="shared" si="152"/>
        <v>0</v>
      </c>
      <c r="T888" s="1115">
        <f t="shared" si="152"/>
        <v>0</v>
      </c>
      <c r="U888" s="851">
        <f t="shared" si="148"/>
        <v>0</v>
      </c>
      <c r="V888" s="852">
        <f>IF(E888='A. Allgemeine Informationen'!$D$14,$K888-W888,HLOOKUP('A. Allgemeine Informationen'!$D$14-1,$X$5:$AD$2005,ROW(E888)-4,FALSE)-$W888)</f>
        <v>0</v>
      </c>
      <c r="W888" s="851">
        <f>HLOOKUP('A. Allgemeine Informationen'!$D$14,$X$5:$AD$2005,ROW(E888)-4,FALSE)</f>
        <v>0</v>
      </c>
      <c r="X888" s="851">
        <f t="shared" si="144"/>
        <v>0</v>
      </c>
      <c r="Y888" s="851">
        <f t="shared" si="150"/>
        <v>0</v>
      </c>
      <c r="Z888" s="851">
        <f t="shared" si="150"/>
        <v>0</v>
      </c>
      <c r="AA888" s="851">
        <f t="shared" si="150"/>
        <v>0</v>
      </c>
      <c r="AB888" s="851">
        <f t="shared" si="150"/>
        <v>0</v>
      </c>
      <c r="AC888" s="851">
        <f t="shared" si="150"/>
        <v>0</v>
      </c>
      <c r="AD888" s="853">
        <f t="shared" si="150"/>
        <v>0</v>
      </c>
    </row>
    <row r="889" spans="2:30" s="971" customFormat="1" ht="15" customHeight="1" x14ac:dyDescent="0.2">
      <c r="B889" s="840"/>
      <c r="C889" s="970" t="str">
        <f>IF(B889="","",VLOOKUP(B889,'E8. KKauf_Berechnung'!$B$11:$D$140,2,0))</f>
        <v/>
      </c>
      <c r="D889" s="841"/>
      <c r="E889" s="842"/>
      <c r="F889" s="836"/>
      <c r="G889" s="836"/>
      <c r="H889" s="836"/>
      <c r="I889" s="843">
        <f t="shared" si="145"/>
        <v>0</v>
      </c>
      <c r="J889" s="836"/>
      <c r="K889" s="843">
        <f t="shared" si="146"/>
        <v>0</v>
      </c>
      <c r="L889" s="849">
        <f>IFERROR(VLOOKUP($D889,Listen!$F$3:$H$39,2,0),0)</f>
        <v>0</v>
      </c>
      <c r="M889" s="849">
        <f>IFERROR(VLOOKUP($D889,Listen!$F$3:$H$39,3,0),0)</f>
        <v>0</v>
      </c>
      <c r="N889" s="1115">
        <f t="shared" si="143"/>
        <v>0</v>
      </c>
      <c r="O889" s="1115">
        <f t="shared" si="152"/>
        <v>0</v>
      </c>
      <c r="P889" s="1115">
        <f t="shared" si="152"/>
        <v>0</v>
      </c>
      <c r="Q889" s="1115">
        <f t="shared" si="152"/>
        <v>0</v>
      </c>
      <c r="R889" s="1115">
        <f t="shared" si="152"/>
        <v>0</v>
      </c>
      <c r="S889" s="1115">
        <f t="shared" si="152"/>
        <v>0</v>
      </c>
      <c r="T889" s="1115">
        <f t="shared" si="152"/>
        <v>0</v>
      </c>
      <c r="U889" s="851">
        <f t="shared" si="148"/>
        <v>0</v>
      </c>
      <c r="V889" s="852">
        <f>IF(E889='A. Allgemeine Informationen'!$D$14,$K889-W889,HLOOKUP('A. Allgemeine Informationen'!$D$14-1,$X$5:$AD$2005,ROW(E889)-4,FALSE)-$W889)</f>
        <v>0</v>
      </c>
      <c r="W889" s="851">
        <f>HLOOKUP('A. Allgemeine Informationen'!$D$14,$X$5:$AD$2005,ROW(E889)-4,FALSE)</f>
        <v>0</v>
      </c>
      <c r="X889" s="851">
        <f t="shared" si="144"/>
        <v>0</v>
      </c>
      <c r="Y889" s="851">
        <f t="shared" si="150"/>
        <v>0</v>
      </c>
      <c r="Z889" s="851">
        <f t="shared" si="150"/>
        <v>0</v>
      </c>
      <c r="AA889" s="851">
        <f t="shared" si="150"/>
        <v>0</v>
      </c>
      <c r="AB889" s="851">
        <f t="shared" si="150"/>
        <v>0</v>
      </c>
      <c r="AC889" s="851">
        <f t="shared" si="150"/>
        <v>0</v>
      </c>
      <c r="AD889" s="853">
        <f t="shared" si="150"/>
        <v>0</v>
      </c>
    </row>
    <row r="890" spans="2:30" s="971" customFormat="1" ht="15" customHeight="1" x14ac:dyDescent="0.2">
      <c r="B890" s="840"/>
      <c r="C890" s="970" t="str">
        <f>IF(B890="","",VLOOKUP(B890,'E8. KKauf_Berechnung'!$B$11:$D$140,2,0))</f>
        <v/>
      </c>
      <c r="D890" s="841"/>
      <c r="E890" s="842"/>
      <c r="F890" s="836"/>
      <c r="G890" s="836"/>
      <c r="H890" s="836"/>
      <c r="I890" s="843">
        <f t="shared" si="145"/>
        <v>0</v>
      </c>
      <c r="J890" s="836"/>
      <c r="K890" s="843">
        <f t="shared" si="146"/>
        <v>0</v>
      </c>
      <c r="L890" s="849">
        <f>IFERROR(VLOOKUP($D890,Listen!$F$3:$H$39,2,0),0)</f>
        <v>0</v>
      </c>
      <c r="M890" s="849">
        <f>IFERROR(VLOOKUP($D890,Listen!$F$3:$H$39,3,0),0)</f>
        <v>0</v>
      </c>
      <c r="N890" s="1115">
        <f t="shared" si="143"/>
        <v>0</v>
      </c>
      <c r="O890" s="1115">
        <f t="shared" si="152"/>
        <v>0</v>
      </c>
      <c r="P890" s="1115">
        <f t="shared" si="152"/>
        <v>0</v>
      </c>
      <c r="Q890" s="1115">
        <f t="shared" si="152"/>
        <v>0</v>
      </c>
      <c r="R890" s="1115">
        <f t="shared" si="152"/>
        <v>0</v>
      </c>
      <c r="S890" s="1115">
        <f t="shared" si="152"/>
        <v>0</v>
      </c>
      <c r="T890" s="1115">
        <f t="shared" si="152"/>
        <v>0</v>
      </c>
      <c r="U890" s="851">
        <f t="shared" si="148"/>
        <v>0</v>
      </c>
      <c r="V890" s="852">
        <f>IF(E890='A. Allgemeine Informationen'!$D$14,$K890-W890,HLOOKUP('A. Allgemeine Informationen'!$D$14-1,$X$5:$AD$2005,ROW(E890)-4,FALSE)-$W890)</f>
        <v>0</v>
      </c>
      <c r="W890" s="851">
        <f>HLOOKUP('A. Allgemeine Informationen'!$D$14,$X$5:$AD$2005,ROW(E890)-4,FALSE)</f>
        <v>0</v>
      </c>
      <c r="X890" s="851">
        <f t="shared" si="144"/>
        <v>0</v>
      </c>
      <c r="Y890" s="851">
        <f t="shared" si="150"/>
        <v>0</v>
      </c>
      <c r="Z890" s="851">
        <f t="shared" si="150"/>
        <v>0</v>
      </c>
      <c r="AA890" s="851">
        <f t="shared" si="150"/>
        <v>0</v>
      </c>
      <c r="AB890" s="851">
        <f t="shared" si="150"/>
        <v>0</v>
      </c>
      <c r="AC890" s="851">
        <f t="shared" si="150"/>
        <v>0</v>
      </c>
      <c r="AD890" s="853">
        <f t="shared" si="150"/>
        <v>0</v>
      </c>
    </row>
    <row r="891" spans="2:30" s="971" customFormat="1" ht="15" customHeight="1" x14ac:dyDescent="0.2">
      <c r="B891" s="840"/>
      <c r="C891" s="970" t="str">
        <f>IF(B891="","",VLOOKUP(B891,'E8. KKauf_Berechnung'!$B$11:$D$140,2,0))</f>
        <v/>
      </c>
      <c r="D891" s="841"/>
      <c r="E891" s="842"/>
      <c r="F891" s="836"/>
      <c r="G891" s="836"/>
      <c r="H891" s="836"/>
      <c r="I891" s="843">
        <f t="shared" si="145"/>
        <v>0</v>
      </c>
      <c r="J891" s="836"/>
      <c r="K891" s="843">
        <f t="shared" si="146"/>
        <v>0</v>
      </c>
      <c r="L891" s="849">
        <f>IFERROR(VLOOKUP($D891,Listen!$F$3:$H$39,2,0),0)</f>
        <v>0</v>
      </c>
      <c r="M891" s="849">
        <f>IFERROR(VLOOKUP($D891,Listen!$F$3:$H$39,3,0),0)</f>
        <v>0</v>
      </c>
      <c r="N891" s="1115">
        <f t="shared" si="143"/>
        <v>0</v>
      </c>
      <c r="O891" s="1115">
        <f t="shared" si="152"/>
        <v>0</v>
      </c>
      <c r="P891" s="1115">
        <f t="shared" si="152"/>
        <v>0</v>
      </c>
      <c r="Q891" s="1115">
        <f t="shared" si="152"/>
        <v>0</v>
      </c>
      <c r="R891" s="1115">
        <f t="shared" si="152"/>
        <v>0</v>
      </c>
      <c r="S891" s="1115">
        <f t="shared" si="152"/>
        <v>0</v>
      </c>
      <c r="T891" s="1115">
        <f t="shared" si="152"/>
        <v>0</v>
      </c>
      <c r="U891" s="851">
        <f t="shared" si="148"/>
        <v>0</v>
      </c>
      <c r="V891" s="852">
        <f>IF(E891='A. Allgemeine Informationen'!$D$14,$K891-W891,HLOOKUP('A. Allgemeine Informationen'!$D$14-1,$X$5:$AD$2005,ROW(E891)-4,FALSE)-$W891)</f>
        <v>0</v>
      </c>
      <c r="W891" s="851">
        <f>HLOOKUP('A. Allgemeine Informationen'!$D$14,$X$5:$AD$2005,ROW(E891)-4,FALSE)</f>
        <v>0</v>
      </c>
      <c r="X891" s="851">
        <f t="shared" si="144"/>
        <v>0</v>
      </c>
      <c r="Y891" s="851">
        <f t="shared" si="150"/>
        <v>0</v>
      </c>
      <c r="Z891" s="851">
        <f t="shared" si="150"/>
        <v>0</v>
      </c>
      <c r="AA891" s="851">
        <f t="shared" si="150"/>
        <v>0</v>
      </c>
      <c r="AB891" s="851">
        <f t="shared" si="150"/>
        <v>0</v>
      </c>
      <c r="AC891" s="851">
        <f t="shared" si="150"/>
        <v>0</v>
      </c>
      <c r="AD891" s="853">
        <f t="shared" si="150"/>
        <v>0</v>
      </c>
    </row>
    <row r="892" spans="2:30" s="971" customFormat="1" ht="15" customHeight="1" x14ac:dyDescent="0.2">
      <c r="B892" s="840"/>
      <c r="C892" s="970" t="str">
        <f>IF(B892="","",VLOOKUP(B892,'E8. KKauf_Berechnung'!$B$11:$D$140,2,0))</f>
        <v/>
      </c>
      <c r="D892" s="841"/>
      <c r="E892" s="842"/>
      <c r="F892" s="836"/>
      <c r="G892" s="836"/>
      <c r="H892" s="836"/>
      <c r="I892" s="843">
        <f t="shared" si="145"/>
        <v>0</v>
      </c>
      <c r="J892" s="836"/>
      <c r="K892" s="843">
        <f t="shared" si="146"/>
        <v>0</v>
      </c>
      <c r="L892" s="849">
        <f>IFERROR(VLOOKUP($D892,Listen!$F$3:$H$39,2,0),0)</f>
        <v>0</v>
      </c>
      <c r="M892" s="849">
        <f>IFERROR(VLOOKUP($D892,Listen!$F$3:$H$39,3,0),0)</f>
        <v>0</v>
      </c>
      <c r="N892" s="1115">
        <f t="shared" si="143"/>
        <v>0</v>
      </c>
      <c r="O892" s="1115">
        <f t="shared" si="152"/>
        <v>0</v>
      </c>
      <c r="P892" s="1115">
        <f t="shared" si="152"/>
        <v>0</v>
      </c>
      <c r="Q892" s="1115">
        <f t="shared" si="152"/>
        <v>0</v>
      </c>
      <c r="R892" s="1115">
        <f t="shared" si="152"/>
        <v>0</v>
      </c>
      <c r="S892" s="1115">
        <f t="shared" si="152"/>
        <v>0</v>
      </c>
      <c r="T892" s="1115">
        <f t="shared" si="152"/>
        <v>0</v>
      </c>
      <c r="U892" s="851">
        <f t="shared" si="148"/>
        <v>0</v>
      </c>
      <c r="V892" s="852">
        <f>IF(E892='A. Allgemeine Informationen'!$D$14,$K892-W892,HLOOKUP('A. Allgemeine Informationen'!$D$14-1,$X$5:$AD$2005,ROW(E892)-4,FALSE)-$W892)</f>
        <v>0</v>
      </c>
      <c r="W892" s="851">
        <f>HLOOKUP('A. Allgemeine Informationen'!$D$14,$X$5:$AD$2005,ROW(E892)-4,FALSE)</f>
        <v>0</v>
      </c>
      <c r="X892" s="851">
        <f t="shared" si="144"/>
        <v>0</v>
      </c>
      <c r="Y892" s="851">
        <f t="shared" si="150"/>
        <v>0</v>
      </c>
      <c r="Z892" s="851">
        <f t="shared" si="150"/>
        <v>0</v>
      </c>
      <c r="AA892" s="851">
        <f t="shared" si="150"/>
        <v>0</v>
      </c>
      <c r="AB892" s="851">
        <f t="shared" si="150"/>
        <v>0</v>
      </c>
      <c r="AC892" s="851">
        <f t="shared" si="150"/>
        <v>0</v>
      </c>
      <c r="AD892" s="853">
        <f t="shared" si="150"/>
        <v>0</v>
      </c>
    </row>
    <row r="893" spans="2:30" s="971" customFormat="1" ht="15" customHeight="1" x14ac:dyDescent="0.2">
      <c r="B893" s="840"/>
      <c r="C893" s="970" t="str">
        <f>IF(B893="","",VLOOKUP(B893,'E8. KKauf_Berechnung'!$B$11:$D$140,2,0))</f>
        <v/>
      </c>
      <c r="D893" s="841"/>
      <c r="E893" s="842"/>
      <c r="F893" s="836"/>
      <c r="G893" s="836"/>
      <c r="H893" s="836"/>
      <c r="I893" s="843">
        <f t="shared" si="145"/>
        <v>0</v>
      </c>
      <c r="J893" s="836"/>
      <c r="K893" s="843">
        <f t="shared" si="146"/>
        <v>0</v>
      </c>
      <c r="L893" s="849">
        <f>IFERROR(VLOOKUP($D893,Listen!$F$3:$H$39,2,0),0)</f>
        <v>0</v>
      </c>
      <c r="M893" s="849">
        <f>IFERROR(VLOOKUP($D893,Listen!$F$3:$H$39,3,0),0)</f>
        <v>0</v>
      </c>
      <c r="N893" s="1115">
        <f t="shared" si="143"/>
        <v>0</v>
      </c>
      <c r="O893" s="1115">
        <f t="shared" si="152"/>
        <v>0</v>
      </c>
      <c r="P893" s="1115">
        <f t="shared" si="152"/>
        <v>0</v>
      </c>
      <c r="Q893" s="1115">
        <f t="shared" si="152"/>
        <v>0</v>
      </c>
      <c r="R893" s="1115">
        <f t="shared" si="152"/>
        <v>0</v>
      </c>
      <c r="S893" s="1115">
        <f t="shared" si="152"/>
        <v>0</v>
      </c>
      <c r="T893" s="1115">
        <f t="shared" si="152"/>
        <v>0</v>
      </c>
      <c r="U893" s="851">
        <f t="shared" si="148"/>
        <v>0</v>
      </c>
      <c r="V893" s="852">
        <f>IF(E893='A. Allgemeine Informationen'!$D$14,$K893-W893,HLOOKUP('A. Allgemeine Informationen'!$D$14-1,$X$5:$AD$2005,ROW(E893)-4,FALSE)-$W893)</f>
        <v>0</v>
      </c>
      <c r="W893" s="851">
        <f>HLOOKUP('A. Allgemeine Informationen'!$D$14,$X$5:$AD$2005,ROW(E893)-4,FALSE)</f>
        <v>0</v>
      </c>
      <c r="X893" s="851">
        <f t="shared" si="144"/>
        <v>0</v>
      </c>
      <c r="Y893" s="851">
        <f t="shared" si="150"/>
        <v>0</v>
      </c>
      <c r="Z893" s="851">
        <f t="shared" si="150"/>
        <v>0</v>
      </c>
      <c r="AA893" s="851">
        <f t="shared" si="150"/>
        <v>0</v>
      </c>
      <c r="AB893" s="851">
        <f t="shared" si="150"/>
        <v>0</v>
      </c>
      <c r="AC893" s="851">
        <f t="shared" si="150"/>
        <v>0</v>
      </c>
      <c r="AD893" s="853">
        <f t="shared" si="150"/>
        <v>0</v>
      </c>
    </row>
    <row r="894" spans="2:30" s="971" customFormat="1" ht="15" customHeight="1" x14ac:dyDescent="0.2">
      <c r="B894" s="840"/>
      <c r="C894" s="970" t="str">
        <f>IF(B894="","",VLOOKUP(B894,'E8. KKauf_Berechnung'!$B$11:$D$140,2,0))</f>
        <v/>
      </c>
      <c r="D894" s="841"/>
      <c r="E894" s="842"/>
      <c r="F894" s="836"/>
      <c r="G894" s="836"/>
      <c r="H894" s="836"/>
      <c r="I894" s="843">
        <f t="shared" si="145"/>
        <v>0</v>
      </c>
      <c r="J894" s="836"/>
      <c r="K894" s="843">
        <f t="shared" si="146"/>
        <v>0</v>
      </c>
      <c r="L894" s="849">
        <f>IFERROR(VLOOKUP($D894,Listen!$F$3:$H$39,2,0),0)</f>
        <v>0</v>
      </c>
      <c r="M894" s="849">
        <f>IFERROR(VLOOKUP($D894,Listen!$F$3:$H$39,3,0),0)</f>
        <v>0</v>
      </c>
      <c r="N894" s="1115">
        <f t="shared" si="143"/>
        <v>0</v>
      </c>
      <c r="O894" s="1115">
        <f t="shared" si="152"/>
        <v>0</v>
      </c>
      <c r="P894" s="1115">
        <f t="shared" si="152"/>
        <v>0</v>
      </c>
      <c r="Q894" s="1115">
        <f t="shared" si="152"/>
        <v>0</v>
      </c>
      <c r="R894" s="1115">
        <f t="shared" si="152"/>
        <v>0</v>
      </c>
      <c r="S894" s="1115">
        <f t="shared" si="152"/>
        <v>0</v>
      </c>
      <c r="T894" s="1115">
        <f t="shared" si="152"/>
        <v>0</v>
      </c>
      <c r="U894" s="851">
        <f t="shared" si="148"/>
        <v>0</v>
      </c>
      <c r="V894" s="852">
        <f>IF(E894='A. Allgemeine Informationen'!$D$14,$K894-W894,HLOOKUP('A. Allgemeine Informationen'!$D$14-1,$X$5:$AD$2005,ROW(E894)-4,FALSE)-$W894)</f>
        <v>0</v>
      </c>
      <c r="W894" s="851">
        <f>HLOOKUP('A. Allgemeine Informationen'!$D$14,$X$5:$AD$2005,ROW(E894)-4,FALSE)</f>
        <v>0</v>
      </c>
      <c r="X894" s="851">
        <f t="shared" si="144"/>
        <v>0</v>
      </c>
      <c r="Y894" s="851">
        <f t="shared" si="150"/>
        <v>0</v>
      </c>
      <c r="Z894" s="851">
        <f t="shared" si="150"/>
        <v>0</v>
      </c>
      <c r="AA894" s="851">
        <f t="shared" si="150"/>
        <v>0</v>
      </c>
      <c r="AB894" s="851">
        <f t="shared" si="150"/>
        <v>0</v>
      </c>
      <c r="AC894" s="851">
        <f t="shared" si="150"/>
        <v>0</v>
      </c>
      <c r="AD894" s="853">
        <f t="shared" si="150"/>
        <v>0</v>
      </c>
    </row>
    <row r="895" spans="2:30" s="971" customFormat="1" ht="15" customHeight="1" x14ac:dyDescent="0.2">
      <c r="B895" s="840"/>
      <c r="C895" s="970" t="str">
        <f>IF(B895="","",VLOOKUP(B895,'E8. KKauf_Berechnung'!$B$11:$D$140,2,0))</f>
        <v/>
      </c>
      <c r="D895" s="841"/>
      <c r="E895" s="842"/>
      <c r="F895" s="836"/>
      <c r="G895" s="836"/>
      <c r="H895" s="836"/>
      <c r="I895" s="843">
        <f t="shared" si="145"/>
        <v>0</v>
      </c>
      <c r="J895" s="836"/>
      <c r="K895" s="843">
        <f t="shared" si="146"/>
        <v>0</v>
      </c>
      <c r="L895" s="849">
        <f>IFERROR(VLOOKUP($D895,Listen!$F$3:$H$39,2,0),0)</f>
        <v>0</v>
      </c>
      <c r="M895" s="849">
        <f>IFERROR(VLOOKUP($D895,Listen!$F$3:$H$39,3,0),0)</f>
        <v>0</v>
      </c>
      <c r="N895" s="1115">
        <f t="shared" si="143"/>
        <v>0</v>
      </c>
      <c r="O895" s="1115">
        <f t="shared" si="152"/>
        <v>0</v>
      </c>
      <c r="P895" s="1115">
        <f t="shared" si="152"/>
        <v>0</v>
      </c>
      <c r="Q895" s="1115">
        <f t="shared" si="152"/>
        <v>0</v>
      </c>
      <c r="R895" s="1115">
        <f t="shared" si="152"/>
        <v>0</v>
      </c>
      <c r="S895" s="1115">
        <f t="shared" si="152"/>
        <v>0</v>
      </c>
      <c r="T895" s="1115">
        <f t="shared" si="152"/>
        <v>0</v>
      </c>
      <c r="U895" s="851">
        <f t="shared" si="148"/>
        <v>0</v>
      </c>
      <c r="V895" s="852">
        <f>IF(E895='A. Allgemeine Informationen'!$D$14,$K895-W895,HLOOKUP('A. Allgemeine Informationen'!$D$14-1,$X$5:$AD$2005,ROW(E895)-4,FALSE)-$W895)</f>
        <v>0</v>
      </c>
      <c r="W895" s="851">
        <f>HLOOKUP('A. Allgemeine Informationen'!$D$14,$X$5:$AD$2005,ROW(E895)-4,FALSE)</f>
        <v>0</v>
      </c>
      <c r="X895" s="851">
        <f t="shared" si="144"/>
        <v>0</v>
      </c>
      <c r="Y895" s="851">
        <f t="shared" si="150"/>
        <v>0</v>
      </c>
      <c r="Z895" s="851">
        <f t="shared" si="150"/>
        <v>0</v>
      </c>
      <c r="AA895" s="851">
        <f t="shared" si="150"/>
        <v>0</v>
      </c>
      <c r="AB895" s="851">
        <f t="shared" si="150"/>
        <v>0</v>
      </c>
      <c r="AC895" s="851">
        <f t="shared" si="150"/>
        <v>0</v>
      </c>
      <c r="AD895" s="853">
        <f t="shared" si="150"/>
        <v>0</v>
      </c>
    </row>
    <row r="896" spans="2:30" s="971" customFormat="1" ht="15" customHeight="1" x14ac:dyDescent="0.2">
      <c r="B896" s="840"/>
      <c r="C896" s="970" t="str">
        <f>IF(B896="","",VLOOKUP(B896,'E8. KKauf_Berechnung'!$B$11:$D$140,2,0))</f>
        <v/>
      </c>
      <c r="D896" s="841"/>
      <c r="E896" s="842"/>
      <c r="F896" s="836"/>
      <c r="G896" s="836"/>
      <c r="H896" s="836"/>
      <c r="I896" s="843">
        <f t="shared" si="145"/>
        <v>0</v>
      </c>
      <c r="J896" s="836"/>
      <c r="K896" s="843">
        <f t="shared" si="146"/>
        <v>0</v>
      </c>
      <c r="L896" s="849">
        <f>IFERROR(VLOOKUP($D896,Listen!$F$3:$H$39,2,0),0)</f>
        <v>0</v>
      </c>
      <c r="M896" s="849">
        <f>IFERROR(VLOOKUP($D896,Listen!$F$3:$H$39,3,0),0)</f>
        <v>0</v>
      </c>
      <c r="N896" s="1115">
        <f t="shared" si="143"/>
        <v>0</v>
      </c>
      <c r="O896" s="1115">
        <f t="shared" si="152"/>
        <v>0</v>
      </c>
      <c r="P896" s="1115">
        <f t="shared" si="152"/>
        <v>0</v>
      </c>
      <c r="Q896" s="1115">
        <f t="shared" si="152"/>
        <v>0</v>
      </c>
      <c r="R896" s="1115">
        <f t="shared" si="152"/>
        <v>0</v>
      </c>
      <c r="S896" s="1115">
        <f t="shared" si="152"/>
        <v>0</v>
      </c>
      <c r="T896" s="1115">
        <f t="shared" si="152"/>
        <v>0</v>
      </c>
      <c r="U896" s="851">
        <f t="shared" si="148"/>
        <v>0</v>
      </c>
      <c r="V896" s="852">
        <f>IF(E896='A. Allgemeine Informationen'!$D$14,$K896-W896,HLOOKUP('A. Allgemeine Informationen'!$D$14-1,$X$5:$AD$2005,ROW(E896)-4,FALSE)-$W896)</f>
        <v>0</v>
      </c>
      <c r="W896" s="851">
        <f>HLOOKUP('A. Allgemeine Informationen'!$D$14,$X$5:$AD$2005,ROW(E896)-4,FALSE)</f>
        <v>0</v>
      </c>
      <c r="X896" s="851">
        <f t="shared" si="144"/>
        <v>0</v>
      </c>
      <c r="Y896" s="851">
        <f t="shared" si="150"/>
        <v>0</v>
      </c>
      <c r="Z896" s="851">
        <f t="shared" si="150"/>
        <v>0</v>
      </c>
      <c r="AA896" s="851">
        <f t="shared" si="150"/>
        <v>0</v>
      </c>
      <c r="AB896" s="851">
        <f t="shared" si="150"/>
        <v>0</v>
      </c>
      <c r="AC896" s="851">
        <f t="shared" si="150"/>
        <v>0</v>
      </c>
      <c r="AD896" s="853">
        <f t="shared" si="150"/>
        <v>0</v>
      </c>
    </row>
    <row r="897" spans="2:30" s="971" customFormat="1" ht="15" customHeight="1" x14ac:dyDescent="0.2">
      <c r="B897" s="840"/>
      <c r="C897" s="970" t="str">
        <f>IF(B897="","",VLOOKUP(B897,'E8. KKauf_Berechnung'!$B$11:$D$140,2,0))</f>
        <v/>
      </c>
      <c r="D897" s="841"/>
      <c r="E897" s="842"/>
      <c r="F897" s="836"/>
      <c r="G897" s="836"/>
      <c r="H897" s="836"/>
      <c r="I897" s="843">
        <f t="shared" si="145"/>
        <v>0</v>
      </c>
      <c r="J897" s="836"/>
      <c r="K897" s="843">
        <f t="shared" si="146"/>
        <v>0</v>
      </c>
      <c r="L897" s="849">
        <f>IFERROR(VLOOKUP($D897,Listen!$F$3:$H$39,2,0),0)</f>
        <v>0</v>
      </c>
      <c r="M897" s="849">
        <f>IFERROR(VLOOKUP($D897,Listen!$F$3:$H$39,3,0),0)</f>
        <v>0</v>
      </c>
      <c r="N897" s="1115">
        <f t="shared" si="143"/>
        <v>0</v>
      </c>
      <c r="O897" s="1115">
        <f t="shared" si="152"/>
        <v>0</v>
      </c>
      <c r="P897" s="1115">
        <f t="shared" si="152"/>
        <v>0</v>
      </c>
      <c r="Q897" s="1115">
        <f t="shared" si="152"/>
        <v>0</v>
      </c>
      <c r="R897" s="1115">
        <f t="shared" si="152"/>
        <v>0</v>
      </c>
      <c r="S897" s="1115">
        <f t="shared" si="152"/>
        <v>0</v>
      </c>
      <c r="T897" s="1115">
        <f t="shared" si="152"/>
        <v>0</v>
      </c>
      <c r="U897" s="851">
        <f t="shared" si="148"/>
        <v>0</v>
      </c>
      <c r="V897" s="852">
        <f>IF(E897='A. Allgemeine Informationen'!$D$14,$K897-W897,HLOOKUP('A. Allgemeine Informationen'!$D$14-1,$X$5:$AD$2005,ROW(E897)-4,FALSE)-$W897)</f>
        <v>0</v>
      </c>
      <c r="W897" s="851">
        <f>HLOOKUP('A. Allgemeine Informationen'!$D$14,$X$5:$AD$2005,ROW(E897)-4,FALSE)</f>
        <v>0</v>
      </c>
      <c r="X897" s="851">
        <f t="shared" si="144"/>
        <v>0</v>
      </c>
      <c r="Y897" s="851">
        <f t="shared" si="150"/>
        <v>0</v>
      </c>
      <c r="Z897" s="851">
        <f t="shared" si="150"/>
        <v>0</v>
      </c>
      <c r="AA897" s="851">
        <f t="shared" si="150"/>
        <v>0</v>
      </c>
      <c r="AB897" s="851">
        <f t="shared" si="150"/>
        <v>0</v>
      </c>
      <c r="AC897" s="851">
        <f t="shared" si="150"/>
        <v>0</v>
      </c>
      <c r="AD897" s="853">
        <f t="shared" si="150"/>
        <v>0</v>
      </c>
    </row>
    <row r="898" spans="2:30" s="971" customFormat="1" ht="15" customHeight="1" x14ac:dyDescent="0.2">
      <c r="B898" s="840"/>
      <c r="C898" s="970" t="str">
        <f>IF(B898="","",VLOOKUP(B898,'E8. KKauf_Berechnung'!$B$11:$D$140,2,0))</f>
        <v/>
      </c>
      <c r="D898" s="841"/>
      <c r="E898" s="842"/>
      <c r="F898" s="836"/>
      <c r="G898" s="836"/>
      <c r="H898" s="836"/>
      <c r="I898" s="843">
        <f t="shared" si="145"/>
        <v>0</v>
      </c>
      <c r="J898" s="836"/>
      <c r="K898" s="843">
        <f t="shared" si="146"/>
        <v>0</v>
      </c>
      <c r="L898" s="849">
        <f>IFERROR(VLOOKUP($D898,Listen!$F$3:$H$39,2,0),0)</f>
        <v>0</v>
      </c>
      <c r="M898" s="849">
        <f>IFERROR(VLOOKUP($D898,Listen!$F$3:$H$39,3,0),0)</f>
        <v>0</v>
      </c>
      <c r="N898" s="1115">
        <f t="shared" si="143"/>
        <v>0</v>
      </c>
      <c r="O898" s="1115">
        <f t="shared" si="152"/>
        <v>0</v>
      </c>
      <c r="P898" s="1115">
        <f t="shared" si="152"/>
        <v>0</v>
      </c>
      <c r="Q898" s="1115">
        <f t="shared" si="152"/>
        <v>0</v>
      </c>
      <c r="R898" s="1115">
        <f t="shared" si="152"/>
        <v>0</v>
      </c>
      <c r="S898" s="1115">
        <f t="shared" si="152"/>
        <v>0</v>
      </c>
      <c r="T898" s="1115">
        <f t="shared" si="152"/>
        <v>0</v>
      </c>
      <c r="U898" s="851">
        <f t="shared" si="148"/>
        <v>0</v>
      </c>
      <c r="V898" s="852">
        <f>IF(E898='A. Allgemeine Informationen'!$D$14,$K898-W898,HLOOKUP('A. Allgemeine Informationen'!$D$14-1,$X$5:$AD$2005,ROW(E898)-4,FALSE)-$W898)</f>
        <v>0</v>
      </c>
      <c r="W898" s="851">
        <f>HLOOKUP('A. Allgemeine Informationen'!$D$14,$X$5:$AD$2005,ROW(E898)-4,FALSE)</f>
        <v>0</v>
      </c>
      <c r="X898" s="851">
        <f t="shared" si="144"/>
        <v>0</v>
      </c>
      <c r="Y898" s="851">
        <f t="shared" si="150"/>
        <v>0</v>
      </c>
      <c r="Z898" s="851">
        <f t="shared" si="150"/>
        <v>0</v>
      </c>
      <c r="AA898" s="851">
        <f t="shared" si="150"/>
        <v>0</v>
      </c>
      <c r="AB898" s="851">
        <f t="shared" si="150"/>
        <v>0</v>
      </c>
      <c r="AC898" s="851">
        <f t="shared" si="150"/>
        <v>0</v>
      </c>
      <c r="AD898" s="853">
        <f t="shared" si="150"/>
        <v>0</v>
      </c>
    </row>
    <row r="899" spans="2:30" s="971" customFormat="1" ht="15" customHeight="1" x14ac:dyDescent="0.2">
      <c r="B899" s="840"/>
      <c r="C899" s="970" t="str">
        <f>IF(B899="","",VLOOKUP(B899,'E8. KKauf_Berechnung'!$B$11:$D$140,2,0))</f>
        <v/>
      </c>
      <c r="D899" s="841"/>
      <c r="E899" s="842"/>
      <c r="F899" s="836"/>
      <c r="G899" s="836"/>
      <c r="H899" s="836"/>
      <c r="I899" s="843">
        <f t="shared" si="145"/>
        <v>0</v>
      </c>
      <c r="J899" s="836"/>
      <c r="K899" s="843">
        <f t="shared" si="146"/>
        <v>0</v>
      </c>
      <c r="L899" s="849">
        <f>IFERROR(VLOOKUP($D899,Listen!$F$3:$H$39,2,0),0)</f>
        <v>0</v>
      </c>
      <c r="M899" s="849">
        <f>IFERROR(VLOOKUP($D899,Listen!$F$3:$H$39,3,0),0)</f>
        <v>0</v>
      </c>
      <c r="N899" s="1115">
        <f t="shared" si="143"/>
        <v>0</v>
      </c>
      <c r="O899" s="1115">
        <f t="shared" si="152"/>
        <v>0</v>
      </c>
      <c r="P899" s="1115">
        <f t="shared" si="152"/>
        <v>0</v>
      </c>
      <c r="Q899" s="1115">
        <f t="shared" si="152"/>
        <v>0</v>
      </c>
      <c r="R899" s="1115">
        <f t="shared" si="152"/>
        <v>0</v>
      </c>
      <c r="S899" s="1115">
        <f t="shared" si="152"/>
        <v>0</v>
      </c>
      <c r="T899" s="1115">
        <f t="shared" si="152"/>
        <v>0</v>
      </c>
      <c r="U899" s="851">
        <f t="shared" si="148"/>
        <v>0</v>
      </c>
      <c r="V899" s="852">
        <f>IF(E899='A. Allgemeine Informationen'!$D$14,$K899-W899,HLOOKUP('A. Allgemeine Informationen'!$D$14-1,$X$5:$AD$2005,ROW(E899)-4,FALSE)-$W899)</f>
        <v>0</v>
      </c>
      <c r="W899" s="851">
        <f>HLOOKUP('A. Allgemeine Informationen'!$D$14,$X$5:$AD$2005,ROW(E899)-4,FALSE)</f>
        <v>0</v>
      </c>
      <c r="X899" s="851">
        <f t="shared" si="144"/>
        <v>0</v>
      </c>
      <c r="Y899" s="851">
        <f t="shared" si="150"/>
        <v>0</v>
      </c>
      <c r="Z899" s="851">
        <f t="shared" si="150"/>
        <v>0</v>
      </c>
      <c r="AA899" s="851">
        <f t="shared" si="150"/>
        <v>0</v>
      </c>
      <c r="AB899" s="851">
        <f t="shared" si="150"/>
        <v>0</v>
      </c>
      <c r="AC899" s="851">
        <f t="shared" si="150"/>
        <v>0</v>
      </c>
      <c r="AD899" s="853">
        <f t="shared" si="150"/>
        <v>0</v>
      </c>
    </row>
    <row r="900" spans="2:30" s="971" customFormat="1" ht="15" customHeight="1" x14ac:dyDescent="0.2">
      <c r="B900" s="840"/>
      <c r="C900" s="970" t="str">
        <f>IF(B900="","",VLOOKUP(B900,'E8. KKauf_Berechnung'!$B$11:$D$140,2,0))</f>
        <v/>
      </c>
      <c r="D900" s="841"/>
      <c r="E900" s="842"/>
      <c r="F900" s="836"/>
      <c r="G900" s="836"/>
      <c r="H900" s="836"/>
      <c r="I900" s="843">
        <f t="shared" si="145"/>
        <v>0</v>
      </c>
      <c r="J900" s="836"/>
      <c r="K900" s="843">
        <f t="shared" si="146"/>
        <v>0</v>
      </c>
      <c r="L900" s="849">
        <f>IFERROR(VLOOKUP($D900,Listen!$F$3:$H$39,2,0),0)</f>
        <v>0</v>
      </c>
      <c r="M900" s="849">
        <f>IFERROR(VLOOKUP($D900,Listen!$F$3:$H$39,3,0),0)</f>
        <v>0</v>
      </c>
      <c r="N900" s="1115">
        <f t="shared" si="143"/>
        <v>0</v>
      </c>
      <c r="O900" s="1115">
        <f t="shared" si="152"/>
        <v>0</v>
      </c>
      <c r="P900" s="1115">
        <f t="shared" si="152"/>
        <v>0</v>
      </c>
      <c r="Q900" s="1115">
        <f t="shared" si="152"/>
        <v>0</v>
      </c>
      <c r="R900" s="1115">
        <f t="shared" si="152"/>
        <v>0</v>
      </c>
      <c r="S900" s="1115">
        <f t="shared" si="152"/>
        <v>0</v>
      </c>
      <c r="T900" s="1115">
        <f t="shared" si="152"/>
        <v>0</v>
      </c>
      <c r="U900" s="851">
        <f t="shared" si="148"/>
        <v>0</v>
      </c>
      <c r="V900" s="852">
        <f>IF(E900='A. Allgemeine Informationen'!$D$14,$K900-W900,HLOOKUP('A. Allgemeine Informationen'!$D$14-1,$X$5:$AD$2005,ROW(E900)-4,FALSE)-$W900)</f>
        <v>0</v>
      </c>
      <c r="W900" s="851">
        <f>HLOOKUP('A. Allgemeine Informationen'!$D$14,$X$5:$AD$2005,ROW(E900)-4,FALSE)</f>
        <v>0</v>
      </c>
      <c r="X900" s="851">
        <f t="shared" si="144"/>
        <v>0</v>
      </c>
      <c r="Y900" s="851">
        <f t="shared" si="150"/>
        <v>0</v>
      </c>
      <c r="Z900" s="851">
        <f t="shared" si="150"/>
        <v>0</v>
      </c>
      <c r="AA900" s="851">
        <f t="shared" si="150"/>
        <v>0</v>
      </c>
      <c r="AB900" s="851">
        <f t="shared" si="150"/>
        <v>0</v>
      </c>
      <c r="AC900" s="851">
        <f t="shared" si="150"/>
        <v>0</v>
      </c>
      <c r="AD900" s="853">
        <f t="shared" si="150"/>
        <v>0</v>
      </c>
    </row>
    <row r="901" spans="2:30" s="971" customFormat="1" ht="15" customHeight="1" x14ac:dyDescent="0.2">
      <c r="B901" s="840"/>
      <c r="C901" s="970" t="str">
        <f>IF(B901="","",VLOOKUP(B901,'E8. KKauf_Berechnung'!$B$11:$D$140,2,0))</f>
        <v/>
      </c>
      <c r="D901" s="841"/>
      <c r="E901" s="842"/>
      <c r="F901" s="836"/>
      <c r="G901" s="836"/>
      <c r="H901" s="836"/>
      <c r="I901" s="843">
        <f t="shared" si="145"/>
        <v>0</v>
      </c>
      <c r="J901" s="836"/>
      <c r="K901" s="843">
        <f t="shared" si="146"/>
        <v>0</v>
      </c>
      <c r="L901" s="849">
        <f>IFERROR(VLOOKUP($D901,Listen!$F$3:$H$39,2,0),0)</f>
        <v>0</v>
      </c>
      <c r="M901" s="849">
        <f>IFERROR(VLOOKUP($D901,Listen!$F$3:$H$39,3,0),0)</f>
        <v>0</v>
      </c>
      <c r="N901" s="1115">
        <f t="shared" si="143"/>
        <v>0</v>
      </c>
      <c r="O901" s="1115">
        <f t="shared" si="152"/>
        <v>0</v>
      </c>
      <c r="P901" s="1115">
        <f t="shared" si="152"/>
        <v>0</v>
      </c>
      <c r="Q901" s="1115">
        <f t="shared" si="152"/>
        <v>0</v>
      </c>
      <c r="R901" s="1115">
        <f t="shared" si="152"/>
        <v>0</v>
      </c>
      <c r="S901" s="1115">
        <f t="shared" si="152"/>
        <v>0</v>
      </c>
      <c r="T901" s="1115">
        <f t="shared" si="152"/>
        <v>0</v>
      </c>
      <c r="U901" s="851">
        <f t="shared" si="148"/>
        <v>0</v>
      </c>
      <c r="V901" s="852">
        <f>IF(E901='A. Allgemeine Informationen'!$D$14,$K901-W901,HLOOKUP('A. Allgemeine Informationen'!$D$14-1,$X$5:$AD$2005,ROW(E901)-4,FALSE)-$W901)</f>
        <v>0</v>
      </c>
      <c r="W901" s="851">
        <f>HLOOKUP('A. Allgemeine Informationen'!$D$14,$X$5:$AD$2005,ROW(E901)-4,FALSE)</f>
        <v>0</v>
      </c>
      <c r="X901" s="851">
        <f t="shared" si="144"/>
        <v>0</v>
      </c>
      <c r="Y901" s="851">
        <f t="shared" si="150"/>
        <v>0</v>
      </c>
      <c r="Z901" s="851">
        <f t="shared" si="150"/>
        <v>0</v>
      </c>
      <c r="AA901" s="851">
        <f t="shared" si="150"/>
        <v>0</v>
      </c>
      <c r="AB901" s="851">
        <f t="shared" si="150"/>
        <v>0</v>
      </c>
      <c r="AC901" s="851">
        <f t="shared" si="150"/>
        <v>0</v>
      </c>
      <c r="AD901" s="853">
        <f t="shared" si="150"/>
        <v>0</v>
      </c>
    </row>
    <row r="902" spans="2:30" s="971" customFormat="1" ht="15" customHeight="1" x14ac:dyDescent="0.2">
      <c r="B902" s="840"/>
      <c r="C902" s="970" t="str">
        <f>IF(B902="","",VLOOKUP(B902,'E8. KKauf_Berechnung'!$B$11:$D$140,2,0))</f>
        <v/>
      </c>
      <c r="D902" s="841"/>
      <c r="E902" s="842"/>
      <c r="F902" s="836"/>
      <c r="G902" s="836"/>
      <c r="H902" s="836"/>
      <c r="I902" s="843">
        <f t="shared" si="145"/>
        <v>0</v>
      </c>
      <c r="J902" s="836"/>
      <c r="K902" s="843">
        <f t="shared" si="146"/>
        <v>0</v>
      </c>
      <c r="L902" s="849">
        <f>IFERROR(VLOOKUP($D902,Listen!$F$3:$H$39,2,0),0)</f>
        <v>0</v>
      </c>
      <c r="M902" s="849">
        <f>IFERROR(VLOOKUP($D902,Listen!$F$3:$H$39,3,0),0)</f>
        <v>0</v>
      </c>
      <c r="N902" s="1115">
        <f t="shared" ref="N902:N965" si="153">$L902</f>
        <v>0</v>
      </c>
      <c r="O902" s="1115">
        <f t="shared" si="152"/>
        <v>0</v>
      </c>
      <c r="P902" s="1115">
        <f t="shared" si="152"/>
        <v>0</v>
      </c>
      <c r="Q902" s="1115">
        <f t="shared" si="152"/>
        <v>0</v>
      </c>
      <c r="R902" s="1115">
        <f t="shared" si="152"/>
        <v>0</v>
      </c>
      <c r="S902" s="1115">
        <f t="shared" si="152"/>
        <v>0</v>
      </c>
      <c r="T902" s="1115">
        <f t="shared" si="152"/>
        <v>0</v>
      </c>
      <c r="U902" s="851">
        <f t="shared" si="148"/>
        <v>0</v>
      </c>
      <c r="V902" s="852">
        <f>IF(E902='A. Allgemeine Informationen'!$D$14,$K902-W902,HLOOKUP('A. Allgemeine Informationen'!$D$14-1,$X$5:$AD$2005,ROW(E902)-4,FALSE)-$W902)</f>
        <v>0</v>
      </c>
      <c r="W902" s="851">
        <f>HLOOKUP('A. Allgemeine Informationen'!$D$14,$X$5:$AD$2005,ROW(E902)-4,FALSE)</f>
        <v>0</v>
      </c>
      <c r="X902" s="851">
        <f t="shared" ref="X902:X965" si="154">IF(OR($E902=0,$K902=0),0,IF($E902&lt;=X$5,$K902-$K902/N902*(X$5-$E902+1),0))</f>
        <v>0</v>
      </c>
      <c r="Y902" s="851">
        <f t="shared" si="150"/>
        <v>0</v>
      </c>
      <c r="Z902" s="851">
        <f t="shared" si="150"/>
        <v>0</v>
      </c>
      <c r="AA902" s="851">
        <f t="shared" si="150"/>
        <v>0</v>
      </c>
      <c r="AB902" s="851">
        <f t="shared" si="150"/>
        <v>0</v>
      </c>
      <c r="AC902" s="851">
        <f t="shared" si="150"/>
        <v>0</v>
      </c>
      <c r="AD902" s="853">
        <f t="shared" si="150"/>
        <v>0</v>
      </c>
    </row>
    <row r="903" spans="2:30" s="971" customFormat="1" ht="15" customHeight="1" x14ac:dyDescent="0.2">
      <c r="B903" s="840"/>
      <c r="C903" s="970" t="str">
        <f>IF(B903="","",VLOOKUP(B903,'E8. KKauf_Berechnung'!$B$11:$D$140,2,0))</f>
        <v/>
      </c>
      <c r="D903" s="841"/>
      <c r="E903" s="842"/>
      <c r="F903" s="836"/>
      <c r="G903" s="836"/>
      <c r="H903" s="836"/>
      <c r="I903" s="843">
        <f t="shared" ref="I903:I966" si="155">F903+G903-H903</f>
        <v>0</v>
      </c>
      <c r="J903" s="836"/>
      <c r="K903" s="843">
        <f t="shared" ref="K903:K966" si="156">I903-J903</f>
        <v>0</v>
      </c>
      <c r="L903" s="849">
        <f>IFERROR(VLOOKUP($D903,Listen!$F$3:$H$39,2,0),0)</f>
        <v>0</v>
      </c>
      <c r="M903" s="849">
        <f>IFERROR(VLOOKUP($D903,Listen!$F$3:$H$39,3,0),0)</f>
        <v>0</v>
      </c>
      <c r="N903" s="1115">
        <f t="shared" si="153"/>
        <v>0</v>
      </c>
      <c r="O903" s="1115">
        <f t="shared" ref="O903:T918" si="157">N903</f>
        <v>0</v>
      </c>
      <c r="P903" s="1115">
        <f t="shared" si="157"/>
        <v>0</v>
      </c>
      <c r="Q903" s="1115">
        <f t="shared" si="157"/>
        <v>0</v>
      </c>
      <c r="R903" s="1115">
        <f t="shared" si="157"/>
        <v>0</v>
      </c>
      <c r="S903" s="1115">
        <f t="shared" si="157"/>
        <v>0</v>
      </c>
      <c r="T903" s="1115">
        <f t="shared" si="157"/>
        <v>0</v>
      </c>
      <c r="U903" s="851">
        <f t="shared" ref="U903:U966" si="158">W903+V903</f>
        <v>0</v>
      </c>
      <c r="V903" s="852">
        <f>IF(E903='A. Allgemeine Informationen'!$D$14,$K903-W903,HLOOKUP('A. Allgemeine Informationen'!$D$14-1,$X$5:$AD$2005,ROW(E903)-4,FALSE)-$W903)</f>
        <v>0</v>
      </c>
      <c r="W903" s="851">
        <f>HLOOKUP('A. Allgemeine Informationen'!$D$14,$X$5:$AD$2005,ROW(E903)-4,FALSE)</f>
        <v>0</v>
      </c>
      <c r="X903" s="851">
        <f t="shared" si="154"/>
        <v>0</v>
      </c>
      <c r="Y903" s="851">
        <f t="shared" si="150"/>
        <v>0</v>
      </c>
      <c r="Z903" s="851">
        <f t="shared" si="150"/>
        <v>0</v>
      </c>
      <c r="AA903" s="851">
        <f t="shared" si="150"/>
        <v>0</v>
      </c>
      <c r="AB903" s="851">
        <f t="shared" si="150"/>
        <v>0</v>
      </c>
      <c r="AC903" s="851">
        <f t="shared" si="150"/>
        <v>0</v>
      </c>
      <c r="AD903" s="853">
        <f t="shared" si="150"/>
        <v>0</v>
      </c>
    </row>
    <row r="904" spans="2:30" s="971" customFormat="1" ht="15" customHeight="1" x14ac:dyDescent="0.2">
      <c r="B904" s="840"/>
      <c r="C904" s="970" t="str">
        <f>IF(B904="","",VLOOKUP(B904,'E8. KKauf_Berechnung'!$B$11:$D$140,2,0))</f>
        <v/>
      </c>
      <c r="D904" s="841"/>
      <c r="E904" s="842"/>
      <c r="F904" s="836"/>
      <c r="G904" s="836"/>
      <c r="H904" s="836"/>
      <c r="I904" s="843">
        <f t="shared" si="155"/>
        <v>0</v>
      </c>
      <c r="J904" s="836"/>
      <c r="K904" s="843">
        <f t="shared" si="156"/>
        <v>0</v>
      </c>
      <c r="L904" s="849">
        <f>IFERROR(VLOOKUP($D904,Listen!$F$3:$H$39,2,0),0)</f>
        <v>0</v>
      </c>
      <c r="M904" s="849">
        <f>IFERROR(VLOOKUP($D904,Listen!$F$3:$H$39,3,0),0)</f>
        <v>0</v>
      </c>
      <c r="N904" s="1115">
        <f t="shared" si="153"/>
        <v>0</v>
      </c>
      <c r="O904" s="1115">
        <f t="shared" si="157"/>
        <v>0</v>
      </c>
      <c r="P904" s="1115">
        <f t="shared" si="157"/>
        <v>0</v>
      </c>
      <c r="Q904" s="1115">
        <f t="shared" si="157"/>
        <v>0</v>
      </c>
      <c r="R904" s="1115">
        <f t="shared" si="157"/>
        <v>0</v>
      </c>
      <c r="S904" s="1115">
        <f t="shared" si="157"/>
        <v>0</v>
      </c>
      <c r="T904" s="1115">
        <f t="shared" si="157"/>
        <v>0</v>
      </c>
      <c r="U904" s="851">
        <f t="shared" si="158"/>
        <v>0</v>
      </c>
      <c r="V904" s="852">
        <f>IF(E904='A. Allgemeine Informationen'!$D$14,$K904-W904,HLOOKUP('A. Allgemeine Informationen'!$D$14-1,$X$5:$AD$2005,ROW(E904)-4,FALSE)-$W904)</f>
        <v>0</v>
      </c>
      <c r="W904" s="851">
        <f>HLOOKUP('A. Allgemeine Informationen'!$D$14,$X$5:$AD$2005,ROW(E904)-4,FALSE)</f>
        <v>0</v>
      </c>
      <c r="X904" s="851">
        <f t="shared" si="154"/>
        <v>0</v>
      </c>
      <c r="Y904" s="851">
        <f t="shared" si="150"/>
        <v>0</v>
      </c>
      <c r="Z904" s="851">
        <f t="shared" si="150"/>
        <v>0</v>
      </c>
      <c r="AA904" s="851">
        <f t="shared" si="150"/>
        <v>0</v>
      </c>
      <c r="AB904" s="851">
        <f t="shared" ref="AB904:AD967" si="159">IF(OR($E904=0,$K904=0,R904-(AB$5-$E904)=0),0,IF($E904&lt;AB$5,AA904-AA904/(R904-(AB$5-$E904)),IF($E904=AB$5,$K904-$K904/R904,0)))</f>
        <v>0</v>
      </c>
      <c r="AC904" s="851">
        <f t="shared" si="159"/>
        <v>0</v>
      </c>
      <c r="AD904" s="853">
        <f t="shared" si="159"/>
        <v>0</v>
      </c>
    </row>
    <row r="905" spans="2:30" s="971" customFormat="1" ht="15" customHeight="1" x14ac:dyDescent="0.2">
      <c r="B905" s="840"/>
      <c r="C905" s="970" t="str">
        <f>IF(B905="","",VLOOKUP(B905,'E8. KKauf_Berechnung'!$B$11:$D$140,2,0))</f>
        <v/>
      </c>
      <c r="D905" s="841"/>
      <c r="E905" s="842"/>
      <c r="F905" s="836"/>
      <c r="G905" s="836"/>
      <c r="H905" s="836"/>
      <c r="I905" s="843">
        <f t="shared" si="155"/>
        <v>0</v>
      </c>
      <c r="J905" s="836"/>
      <c r="K905" s="843">
        <f t="shared" si="156"/>
        <v>0</v>
      </c>
      <c r="L905" s="849">
        <f>IFERROR(VLOOKUP($D905,Listen!$F$3:$H$39,2,0),0)</f>
        <v>0</v>
      </c>
      <c r="M905" s="849">
        <f>IFERROR(VLOOKUP($D905,Listen!$F$3:$H$39,3,0),0)</f>
        <v>0</v>
      </c>
      <c r="N905" s="1115">
        <f t="shared" si="153"/>
        <v>0</v>
      </c>
      <c r="O905" s="1115">
        <f t="shared" si="157"/>
        <v>0</v>
      </c>
      <c r="P905" s="1115">
        <f t="shared" si="157"/>
        <v>0</v>
      </c>
      <c r="Q905" s="1115">
        <f t="shared" si="157"/>
        <v>0</v>
      </c>
      <c r="R905" s="1115">
        <f t="shared" si="157"/>
        <v>0</v>
      </c>
      <c r="S905" s="1115">
        <f t="shared" si="157"/>
        <v>0</v>
      </c>
      <c r="T905" s="1115">
        <f t="shared" si="157"/>
        <v>0</v>
      </c>
      <c r="U905" s="851">
        <f t="shared" si="158"/>
        <v>0</v>
      </c>
      <c r="V905" s="852">
        <f>IF(E905='A. Allgemeine Informationen'!$D$14,$K905-W905,HLOOKUP('A. Allgemeine Informationen'!$D$14-1,$X$5:$AD$2005,ROW(E905)-4,FALSE)-$W905)</f>
        <v>0</v>
      </c>
      <c r="W905" s="851">
        <f>HLOOKUP('A. Allgemeine Informationen'!$D$14,$X$5:$AD$2005,ROW(E905)-4,FALSE)</f>
        <v>0</v>
      </c>
      <c r="X905" s="851">
        <f t="shared" si="154"/>
        <v>0</v>
      </c>
      <c r="Y905" s="851">
        <f t="shared" ref="Y905:AD968" si="160">IF(OR($E905=0,$K905=0,O905-(Y$5-$E905)=0),0,IF($E905&lt;Y$5,X905-X905/(O905-(Y$5-$E905)),IF($E905=Y$5,$K905-$K905/O905,0)))</f>
        <v>0</v>
      </c>
      <c r="Z905" s="851">
        <f t="shared" si="160"/>
        <v>0</v>
      </c>
      <c r="AA905" s="851">
        <f t="shared" si="160"/>
        <v>0</v>
      </c>
      <c r="AB905" s="851">
        <f t="shared" si="159"/>
        <v>0</v>
      </c>
      <c r="AC905" s="851">
        <f t="shared" si="159"/>
        <v>0</v>
      </c>
      <c r="AD905" s="853">
        <f t="shared" si="159"/>
        <v>0</v>
      </c>
    </row>
    <row r="906" spans="2:30" s="971" customFormat="1" ht="15" customHeight="1" x14ac:dyDescent="0.2">
      <c r="B906" s="840"/>
      <c r="C906" s="970" t="str">
        <f>IF(B906="","",VLOOKUP(B906,'E8. KKauf_Berechnung'!$B$11:$D$140,2,0))</f>
        <v/>
      </c>
      <c r="D906" s="841"/>
      <c r="E906" s="842"/>
      <c r="F906" s="836"/>
      <c r="G906" s="836"/>
      <c r="H906" s="836"/>
      <c r="I906" s="843">
        <f t="shared" si="155"/>
        <v>0</v>
      </c>
      <c r="J906" s="836"/>
      <c r="K906" s="843">
        <f t="shared" si="156"/>
        <v>0</v>
      </c>
      <c r="L906" s="849">
        <f>IFERROR(VLOOKUP($D906,Listen!$F$3:$H$39,2,0),0)</f>
        <v>0</v>
      </c>
      <c r="M906" s="849">
        <f>IFERROR(VLOOKUP($D906,Listen!$F$3:$H$39,3,0),0)</f>
        <v>0</v>
      </c>
      <c r="N906" s="1115">
        <f t="shared" si="153"/>
        <v>0</v>
      </c>
      <c r="O906" s="1115">
        <f t="shared" si="157"/>
        <v>0</v>
      </c>
      <c r="P906" s="1115">
        <f t="shared" si="157"/>
        <v>0</v>
      </c>
      <c r="Q906" s="1115">
        <f t="shared" si="157"/>
        <v>0</v>
      </c>
      <c r="R906" s="1115">
        <f t="shared" si="157"/>
        <v>0</v>
      </c>
      <c r="S906" s="1115">
        <f t="shared" si="157"/>
        <v>0</v>
      </c>
      <c r="T906" s="1115">
        <f t="shared" si="157"/>
        <v>0</v>
      </c>
      <c r="U906" s="851">
        <f t="shared" si="158"/>
        <v>0</v>
      </c>
      <c r="V906" s="852">
        <f>IF(E906='A. Allgemeine Informationen'!$D$14,$K906-W906,HLOOKUP('A. Allgemeine Informationen'!$D$14-1,$X$5:$AD$2005,ROW(E906)-4,FALSE)-$W906)</f>
        <v>0</v>
      </c>
      <c r="W906" s="851">
        <f>HLOOKUP('A. Allgemeine Informationen'!$D$14,$X$5:$AD$2005,ROW(E906)-4,FALSE)</f>
        <v>0</v>
      </c>
      <c r="X906" s="851">
        <f t="shared" si="154"/>
        <v>0</v>
      </c>
      <c r="Y906" s="851">
        <f t="shared" si="160"/>
        <v>0</v>
      </c>
      <c r="Z906" s="851">
        <f t="shared" si="160"/>
        <v>0</v>
      </c>
      <c r="AA906" s="851">
        <f t="shared" si="160"/>
        <v>0</v>
      </c>
      <c r="AB906" s="851">
        <f t="shared" si="159"/>
        <v>0</v>
      </c>
      <c r="AC906" s="851">
        <f t="shared" si="159"/>
        <v>0</v>
      </c>
      <c r="AD906" s="853">
        <f t="shared" si="159"/>
        <v>0</v>
      </c>
    </row>
    <row r="907" spans="2:30" s="971" customFormat="1" ht="15" customHeight="1" x14ac:dyDescent="0.2">
      <c r="B907" s="840"/>
      <c r="C907" s="970" t="str">
        <f>IF(B907="","",VLOOKUP(B907,'E8. KKauf_Berechnung'!$B$11:$D$140,2,0))</f>
        <v/>
      </c>
      <c r="D907" s="841"/>
      <c r="E907" s="842"/>
      <c r="F907" s="836"/>
      <c r="G907" s="836"/>
      <c r="H907" s="836"/>
      <c r="I907" s="843">
        <f t="shared" si="155"/>
        <v>0</v>
      </c>
      <c r="J907" s="836"/>
      <c r="K907" s="843">
        <f t="shared" si="156"/>
        <v>0</v>
      </c>
      <c r="L907" s="849">
        <f>IFERROR(VLOOKUP($D907,Listen!$F$3:$H$39,2,0),0)</f>
        <v>0</v>
      </c>
      <c r="M907" s="849">
        <f>IFERROR(VLOOKUP($D907,Listen!$F$3:$H$39,3,0),0)</f>
        <v>0</v>
      </c>
      <c r="N907" s="1115">
        <f t="shared" si="153"/>
        <v>0</v>
      </c>
      <c r="O907" s="1115">
        <f t="shared" si="157"/>
        <v>0</v>
      </c>
      <c r="P907" s="1115">
        <f t="shared" si="157"/>
        <v>0</v>
      </c>
      <c r="Q907" s="1115">
        <f t="shared" si="157"/>
        <v>0</v>
      </c>
      <c r="R907" s="1115">
        <f t="shared" si="157"/>
        <v>0</v>
      </c>
      <c r="S907" s="1115">
        <f t="shared" si="157"/>
        <v>0</v>
      </c>
      <c r="T907" s="1115">
        <f t="shared" si="157"/>
        <v>0</v>
      </c>
      <c r="U907" s="851">
        <f t="shared" si="158"/>
        <v>0</v>
      </c>
      <c r="V907" s="852">
        <f>IF(E907='A. Allgemeine Informationen'!$D$14,$K907-W907,HLOOKUP('A. Allgemeine Informationen'!$D$14-1,$X$5:$AD$2005,ROW(E907)-4,FALSE)-$W907)</f>
        <v>0</v>
      </c>
      <c r="W907" s="851">
        <f>HLOOKUP('A. Allgemeine Informationen'!$D$14,$X$5:$AD$2005,ROW(E907)-4,FALSE)</f>
        <v>0</v>
      </c>
      <c r="X907" s="851">
        <f t="shared" si="154"/>
        <v>0</v>
      </c>
      <c r="Y907" s="851">
        <f t="shared" si="160"/>
        <v>0</v>
      </c>
      <c r="Z907" s="851">
        <f t="shared" si="160"/>
        <v>0</v>
      </c>
      <c r="AA907" s="851">
        <f t="shared" si="160"/>
        <v>0</v>
      </c>
      <c r="AB907" s="851">
        <f t="shared" si="159"/>
        <v>0</v>
      </c>
      <c r="AC907" s="851">
        <f t="shared" si="159"/>
        <v>0</v>
      </c>
      <c r="AD907" s="853">
        <f t="shared" si="159"/>
        <v>0</v>
      </c>
    </row>
    <row r="908" spans="2:30" s="971" customFormat="1" ht="15" customHeight="1" x14ac:dyDescent="0.2">
      <c r="B908" s="840"/>
      <c r="C908" s="970" t="str">
        <f>IF(B908="","",VLOOKUP(B908,'E8. KKauf_Berechnung'!$B$11:$D$140,2,0))</f>
        <v/>
      </c>
      <c r="D908" s="841"/>
      <c r="E908" s="842"/>
      <c r="F908" s="836"/>
      <c r="G908" s="836"/>
      <c r="H908" s="836"/>
      <c r="I908" s="843">
        <f t="shared" si="155"/>
        <v>0</v>
      </c>
      <c r="J908" s="836"/>
      <c r="K908" s="843">
        <f t="shared" si="156"/>
        <v>0</v>
      </c>
      <c r="L908" s="849">
        <f>IFERROR(VLOOKUP($D908,Listen!$F$3:$H$39,2,0),0)</f>
        <v>0</v>
      </c>
      <c r="M908" s="849">
        <f>IFERROR(VLOOKUP($D908,Listen!$F$3:$H$39,3,0),0)</f>
        <v>0</v>
      </c>
      <c r="N908" s="1115">
        <f t="shared" si="153"/>
        <v>0</v>
      </c>
      <c r="O908" s="1115">
        <f t="shared" si="157"/>
        <v>0</v>
      </c>
      <c r="P908" s="1115">
        <f t="shared" si="157"/>
        <v>0</v>
      </c>
      <c r="Q908" s="1115">
        <f t="shared" si="157"/>
        <v>0</v>
      </c>
      <c r="R908" s="1115">
        <f t="shared" si="157"/>
        <v>0</v>
      </c>
      <c r="S908" s="1115">
        <f t="shared" si="157"/>
        <v>0</v>
      </c>
      <c r="T908" s="1115">
        <f t="shared" si="157"/>
        <v>0</v>
      </c>
      <c r="U908" s="851">
        <f t="shared" si="158"/>
        <v>0</v>
      </c>
      <c r="V908" s="852">
        <f>IF(E908='A. Allgemeine Informationen'!$D$14,$K908-W908,HLOOKUP('A. Allgemeine Informationen'!$D$14-1,$X$5:$AD$2005,ROW(E908)-4,FALSE)-$W908)</f>
        <v>0</v>
      </c>
      <c r="W908" s="851">
        <f>HLOOKUP('A. Allgemeine Informationen'!$D$14,$X$5:$AD$2005,ROW(E908)-4,FALSE)</f>
        <v>0</v>
      </c>
      <c r="X908" s="851">
        <f t="shared" si="154"/>
        <v>0</v>
      </c>
      <c r="Y908" s="851">
        <f t="shared" si="160"/>
        <v>0</v>
      </c>
      <c r="Z908" s="851">
        <f t="shared" si="160"/>
        <v>0</v>
      </c>
      <c r="AA908" s="851">
        <f t="shared" si="160"/>
        <v>0</v>
      </c>
      <c r="AB908" s="851">
        <f t="shared" si="159"/>
        <v>0</v>
      </c>
      <c r="AC908" s="851">
        <f t="shared" si="159"/>
        <v>0</v>
      </c>
      <c r="AD908" s="853">
        <f t="shared" si="159"/>
        <v>0</v>
      </c>
    </row>
    <row r="909" spans="2:30" s="971" customFormat="1" ht="15" customHeight="1" x14ac:dyDescent="0.2">
      <c r="B909" s="840"/>
      <c r="C909" s="970" t="str">
        <f>IF(B909="","",VLOOKUP(B909,'E8. KKauf_Berechnung'!$B$11:$D$140,2,0))</f>
        <v/>
      </c>
      <c r="D909" s="841"/>
      <c r="E909" s="842"/>
      <c r="F909" s="836"/>
      <c r="G909" s="836"/>
      <c r="H909" s="836"/>
      <c r="I909" s="843">
        <f t="shared" si="155"/>
        <v>0</v>
      </c>
      <c r="J909" s="836"/>
      <c r="K909" s="843">
        <f t="shared" si="156"/>
        <v>0</v>
      </c>
      <c r="L909" s="849">
        <f>IFERROR(VLOOKUP($D909,Listen!$F$3:$H$39,2,0),0)</f>
        <v>0</v>
      </c>
      <c r="M909" s="849">
        <f>IFERROR(VLOOKUP($D909,Listen!$F$3:$H$39,3,0),0)</f>
        <v>0</v>
      </c>
      <c r="N909" s="1115">
        <f t="shared" si="153"/>
        <v>0</v>
      </c>
      <c r="O909" s="1115">
        <f t="shared" si="157"/>
        <v>0</v>
      </c>
      <c r="P909" s="1115">
        <f t="shared" si="157"/>
        <v>0</v>
      </c>
      <c r="Q909" s="1115">
        <f t="shared" si="157"/>
        <v>0</v>
      </c>
      <c r="R909" s="1115">
        <f t="shared" si="157"/>
        <v>0</v>
      </c>
      <c r="S909" s="1115">
        <f t="shared" si="157"/>
        <v>0</v>
      </c>
      <c r="T909" s="1115">
        <f t="shared" si="157"/>
        <v>0</v>
      </c>
      <c r="U909" s="851">
        <f t="shared" si="158"/>
        <v>0</v>
      </c>
      <c r="V909" s="852">
        <f>IF(E909='A. Allgemeine Informationen'!$D$14,$K909-W909,HLOOKUP('A. Allgemeine Informationen'!$D$14-1,$X$5:$AD$2005,ROW(E909)-4,FALSE)-$W909)</f>
        <v>0</v>
      </c>
      <c r="W909" s="851">
        <f>HLOOKUP('A. Allgemeine Informationen'!$D$14,$X$5:$AD$2005,ROW(E909)-4,FALSE)</f>
        <v>0</v>
      </c>
      <c r="X909" s="851">
        <f t="shared" si="154"/>
        <v>0</v>
      </c>
      <c r="Y909" s="851">
        <f t="shared" si="160"/>
        <v>0</v>
      </c>
      <c r="Z909" s="851">
        <f t="shared" si="160"/>
        <v>0</v>
      </c>
      <c r="AA909" s="851">
        <f t="shared" si="160"/>
        <v>0</v>
      </c>
      <c r="AB909" s="851">
        <f t="shared" si="159"/>
        <v>0</v>
      </c>
      <c r="AC909" s="851">
        <f t="shared" si="159"/>
        <v>0</v>
      </c>
      <c r="AD909" s="853">
        <f t="shared" si="159"/>
        <v>0</v>
      </c>
    </row>
    <row r="910" spans="2:30" s="971" customFormat="1" ht="15" customHeight="1" x14ac:dyDescent="0.2">
      <c r="B910" s="840"/>
      <c r="C910" s="970" t="str">
        <f>IF(B910="","",VLOOKUP(B910,'E8. KKauf_Berechnung'!$B$11:$D$140,2,0))</f>
        <v/>
      </c>
      <c r="D910" s="841"/>
      <c r="E910" s="842"/>
      <c r="F910" s="836"/>
      <c r="G910" s="836"/>
      <c r="H910" s="836"/>
      <c r="I910" s="843">
        <f t="shared" si="155"/>
        <v>0</v>
      </c>
      <c r="J910" s="836"/>
      <c r="K910" s="843">
        <f t="shared" si="156"/>
        <v>0</v>
      </c>
      <c r="L910" s="849">
        <f>IFERROR(VLOOKUP($D910,Listen!$F$3:$H$39,2,0),0)</f>
        <v>0</v>
      </c>
      <c r="M910" s="849">
        <f>IFERROR(VLOOKUP($D910,Listen!$F$3:$H$39,3,0),0)</f>
        <v>0</v>
      </c>
      <c r="N910" s="1115">
        <f t="shared" si="153"/>
        <v>0</v>
      </c>
      <c r="O910" s="1115">
        <f t="shared" si="157"/>
        <v>0</v>
      </c>
      <c r="P910" s="1115">
        <f t="shared" si="157"/>
        <v>0</v>
      </c>
      <c r="Q910" s="1115">
        <f t="shared" si="157"/>
        <v>0</v>
      </c>
      <c r="R910" s="1115">
        <f t="shared" si="157"/>
        <v>0</v>
      </c>
      <c r="S910" s="1115">
        <f t="shared" si="157"/>
        <v>0</v>
      </c>
      <c r="T910" s="1115">
        <f t="shared" si="157"/>
        <v>0</v>
      </c>
      <c r="U910" s="851">
        <f t="shared" si="158"/>
        <v>0</v>
      </c>
      <c r="V910" s="852">
        <f>IF(E910='A. Allgemeine Informationen'!$D$14,$K910-W910,HLOOKUP('A. Allgemeine Informationen'!$D$14-1,$X$5:$AD$2005,ROW(E910)-4,FALSE)-$W910)</f>
        <v>0</v>
      </c>
      <c r="W910" s="851">
        <f>HLOOKUP('A. Allgemeine Informationen'!$D$14,$X$5:$AD$2005,ROW(E910)-4,FALSE)</f>
        <v>0</v>
      </c>
      <c r="X910" s="851">
        <f t="shared" si="154"/>
        <v>0</v>
      </c>
      <c r="Y910" s="851">
        <f t="shared" si="160"/>
        <v>0</v>
      </c>
      <c r="Z910" s="851">
        <f t="shared" si="160"/>
        <v>0</v>
      </c>
      <c r="AA910" s="851">
        <f t="shared" si="160"/>
        <v>0</v>
      </c>
      <c r="AB910" s="851">
        <f t="shared" si="159"/>
        <v>0</v>
      </c>
      <c r="AC910" s="851">
        <f t="shared" si="159"/>
        <v>0</v>
      </c>
      <c r="AD910" s="853">
        <f t="shared" si="159"/>
        <v>0</v>
      </c>
    </row>
    <row r="911" spans="2:30" s="971" customFormat="1" ht="15" customHeight="1" x14ac:dyDescent="0.2">
      <c r="B911" s="840"/>
      <c r="C911" s="970" t="str">
        <f>IF(B911="","",VLOOKUP(B911,'E8. KKauf_Berechnung'!$B$11:$D$140,2,0))</f>
        <v/>
      </c>
      <c r="D911" s="841"/>
      <c r="E911" s="842"/>
      <c r="F911" s="836"/>
      <c r="G911" s="836"/>
      <c r="H911" s="836"/>
      <c r="I911" s="843">
        <f t="shared" si="155"/>
        <v>0</v>
      </c>
      <c r="J911" s="836"/>
      <c r="K911" s="843">
        <f t="shared" si="156"/>
        <v>0</v>
      </c>
      <c r="L911" s="849">
        <f>IFERROR(VLOOKUP($D911,Listen!$F$3:$H$39,2,0),0)</f>
        <v>0</v>
      </c>
      <c r="M911" s="849">
        <f>IFERROR(VLOOKUP($D911,Listen!$F$3:$H$39,3,0),0)</f>
        <v>0</v>
      </c>
      <c r="N911" s="1115">
        <f t="shared" si="153"/>
        <v>0</v>
      </c>
      <c r="O911" s="1115">
        <f t="shared" si="157"/>
        <v>0</v>
      </c>
      <c r="P911" s="1115">
        <f t="shared" si="157"/>
        <v>0</v>
      </c>
      <c r="Q911" s="1115">
        <f t="shared" si="157"/>
        <v>0</v>
      </c>
      <c r="R911" s="1115">
        <f t="shared" si="157"/>
        <v>0</v>
      </c>
      <c r="S911" s="1115">
        <f t="shared" si="157"/>
        <v>0</v>
      </c>
      <c r="T911" s="1115">
        <f t="shared" si="157"/>
        <v>0</v>
      </c>
      <c r="U911" s="851">
        <f t="shared" si="158"/>
        <v>0</v>
      </c>
      <c r="V911" s="852">
        <f>IF(E911='A. Allgemeine Informationen'!$D$14,$K911-W911,HLOOKUP('A. Allgemeine Informationen'!$D$14-1,$X$5:$AD$2005,ROW(E911)-4,FALSE)-$W911)</f>
        <v>0</v>
      </c>
      <c r="W911" s="851">
        <f>HLOOKUP('A. Allgemeine Informationen'!$D$14,$X$5:$AD$2005,ROW(E911)-4,FALSE)</f>
        <v>0</v>
      </c>
      <c r="X911" s="851">
        <f t="shared" si="154"/>
        <v>0</v>
      </c>
      <c r="Y911" s="851">
        <f t="shared" si="160"/>
        <v>0</v>
      </c>
      <c r="Z911" s="851">
        <f t="shared" si="160"/>
        <v>0</v>
      </c>
      <c r="AA911" s="851">
        <f t="shared" si="160"/>
        <v>0</v>
      </c>
      <c r="AB911" s="851">
        <f t="shared" si="159"/>
        <v>0</v>
      </c>
      <c r="AC911" s="851">
        <f t="shared" si="159"/>
        <v>0</v>
      </c>
      <c r="AD911" s="853">
        <f t="shared" si="159"/>
        <v>0</v>
      </c>
    </row>
    <row r="912" spans="2:30" s="971" customFormat="1" ht="15" customHeight="1" x14ac:dyDescent="0.2">
      <c r="B912" s="840"/>
      <c r="C912" s="970" t="str">
        <f>IF(B912="","",VLOOKUP(B912,'E8. KKauf_Berechnung'!$B$11:$D$140,2,0))</f>
        <v/>
      </c>
      <c r="D912" s="841"/>
      <c r="E912" s="842"/>
      <c r="F912" s="836"/>
      <c r="G912" s="836"/>
      <c r="H912" s="836"/>
      <c r="I912" s="843">
        <f t="shared" si="155"/>
        <v>0</v>
      </c>
      <c r="J912" s="836"/>
      <c r="K912" s="843">
        <f t="shared" si="156"/>
        <v>0</v>
      </c>
      <c r="L912" s="849">
        <f>IFERROR(VLOOKUP($D912,Listen!$F$3:$H$39,2,0),0)</f>
        <v>0</v>
      </c>
      <c r="M912" s="849">
        <f>IFERROR(VLOOKUP($D912,Listen!$F$3:$H$39,3,0),0)</f>
        <v>0</v>
      </c>
      <c r="N912" s="1115">
        <f t="shared" si="153"/>
        <v>0</v>
      </c>
      <c r="O912" s="1115">
        <f t="shared" si="157"/>
        <v>0</v>
      </c>
      <c r="P912" s="1115">
        <f t="shared" si="157"/>
        <v>0</v>
      </c>
      <c r="Q912" s="1115">
        <f t="shared" si="157"/>
        <v>0</v>
      </c>
      <c r="R912" s="1115">
        <f t="shared" si="157"/>
        <v>0</v>
      </c>
      <c r="S912" s="1115">
        <f t="shared" si="157"/>
        <v>0</v>
      </c>
      <c r="T912" s="1115">
        <f t="shared" si="157"/>
        <v>0</v>
      </c>
      <c r="U912" s="851">
        <f t="shared" si="158"/>
        <v>0</v>
      </c>
      <c r="V912" s="852">
        <f>IF(E912='A. Allgemeine Informationen'!$D$14,$K912-W912,HLOOKUP('A. Allgemeine Informationen'!$D$14-1,$X$5:$AD$2005,ROW(E912)-4,FALSE)-$W912)</f>
        <v>0</v>
      </c>
      <c r="W912" s="851">
        <f>HLOOKUP('A. Allgemeine Informationen'!$D$14,$X$5:$AD$2005,ROW(E912)-4,FALSE)</f>
        <v>0</v>
      </c>
      <c r="X912" s="851">
        <f t="shared" si="154"/>
        <v>0</v>
      </c>
      <c r="Y912" s="851">
        <f t="shared" si="160"/>
        <v>0</v>
      </c>
      <c r="Z912" s="851">
        <f t="shared" si="160"/>
        <v>0</v>
      </c>
      <c r="AA912" s="851">
        <f t="shared" si="160"/>
        <v>0</v>
      </c>
      <c r="AB912" s="851">
        <f t="shared" si="159"/>
        <v>0</v>
      </c>
      <c r="AC912" s="851">
        <f t="shared" si="159"/>
        <v>0</v>
      </c>
      <c r="AD912" s="853">
        <f t="shared" si="159"/>
        <v>0</v>
      </c>
    </row>
    <row r="913" spans="2:30" s="971" customFormat="1" ht="15" customHeight="1" x14ac:dyDescent="0.2">
      <c r="B913" s="840"/>
      <c r="C913" s="970" t="str">
        <f>IF(B913="","",VLOOKUP(B913,'E8. KKauf_Berechnung'!$B$11:$D$140,2,0))</f>
        <v/>
      </c>
      <c r="D913" s="841"/>
      <c r="E913" s="842"/>
      <c r="F913" s="836"/>
      <c r="G913" s="836"/>
      <c r="H913" s="836"/>
      <c r="I913" s="843">
        <f t="shared" si="155"/>
        <v>0</v>
      </c>
      <c r="J913" s="836"/>
      <c r="K913" s="843">
        <f t="shared" si="156"/>
        <v>0</v>
      </c>
      <c r="L913" s="849">
        <f>IFERROR(VLOOKUP($D913,Listen!$F$3:$H$39,2,0),0)</f>
        <v>0</v>
      </c>
      <c r="M913" s="849">
        <f>IFERROR(VLOOKUP($D913,Listen!$F$3:$H$39,3,0),0)</f>
        <v>0</v>
      </c>
      <c r="N913" s="1115">
        <f t="shared" si="153"/>
        <v>0</v>
      </c>
      <c r="O913" s="1115">
        <f t="shared" si="157"/>
        <v>0</v>
      </c>
      <c r="P913" s="1115">
        <f t="shared" si="157"/>
        <v>0</v>
      </c>
      <c r="Q913" s="1115">
        <f t="shared" si="157"/>
        <v>0</v>
      </c>
      <c r="R913" s="1115">
        <f t="shared" si="157"/>
        <v>0</v>
      </c>
      <c r="S913" s="1115">
        <f t="shared" si="157"/>
        <v>0</v>
      </c>
      <c r="T913" s="1115">
        <f t="shared" si="157"/>
        <v>0</v>
      </c>
      <c r="U913" s="851">
        <f t="shared" si="158"/>
        <v>0</v>
      </c>
      <c r="V913" s="852">
        <f>IF(E913='A. Allgemeine Informationen'!$D$14,$K913-W913,HLOOKUP('A. Allgemeine Informationen'!$D$14-1,$X$5:$AD$2005,ROW(E913)-4,FALSE)-$W913)</f>
        <v>0</v>
      </c>
      <c r="W913" s="851">
        <f>HLOOKUP('A. Allgemeine Informationen'!$D$14,$X$5:$AD$2005,ROW(E913)-4,FALSE)</f>
        <v>0</v>
      </c>
      <c r="X913" s="851">
        <f t="shared" si="154"/>
        <v>0</v>
      </c>
      <c r="Y913" s="851">
        <f t="shared" si="160"/>
        <v>0</v>
      </c>
      <c r="Z913" s="851">
        <f t="shared" si="160"/>
        <v>0</v>
      </c>
      <c r="AA913" s="851">
        <f t="shared" si="160"/>
        <v>0</v>
      </c>
      <c r="AB913" s="851">
        <f t="shared" si="159"/>
        <v>0</v>
      </c>
      <c r="AC913" s="851">
        <f t="shared" si="159"/>
        <v>0</v>
      </c>
      <c r="AD913" s="853">
        <f t="shared" si="159"/>
        <v>0</v>
      </c>
    </row>
    <row r="914" spans="2:30" s="971" customFormat="1" ht="15" customHeight="1" x14ac:dyDescent="0.2">
      <c r="B914" s="840"/>
      <c r="C914" s="970" t="str">
        <f>IF(B914="","",VLOOKUP(B914,'E8. KKauf_Berechnung'!$B$11:$D$140,2,0))</f>
        <v/>
      </c>
      <c r="D914" s="841"/>
      <c r="E914" s="842"/>
      <c r="F914" s="836"/>
      <c r="G914" s="836"/>
      <c r="H914" s="836"/>
      <c r="I914" s="843">
        <f t="shared" si="155"/>
        <v>0</v>
      </c>
      <c r="J914" s="836"/>
      <c r="K914" s="843">
        <f t="shared" si="156"/>
        <v>0</v>
      </c>
      <c r="L914" s="849">
        <f>IFERROR(VLOOKUP($D914,Listen!$F$3:$H$39,2,0),0)</f>
        <v>0</v>
      </c>
      <c r="M914" s="849">
        <f>IFERROR(VLOOKUP($D914,Listen!$F$3:$H$39,3,0),0)</f>
        <v>0</v>
      </c>
      <c r="N914" s="1115">
        <f t="shared" si="153"/>
        <v>0</v>
      </c>
      <c r="O914" s="1115">
        <f t="shared" si="157"/>
        <v>0</v>
      </c>
      <c r="P914" s="1115">
        <f t="shared" si="157"/>
        <v>0</v>
      </c>
      <c r="Q914" s="1115">
        <f t="shared" si="157"/>
        <v>0</v>
      </c>
      <c r="R914" s="1115">
        <f t="shared" si="157"/>
        <v>0</v>
      </c>
      <c r="S914" s="1115">
        <f t="shared" si="157"/>
        <v>0</v>
      </c>
      <c r="T914" s="1115">
        <f t="shared" si="157"/>
        <v>0</v>
      </c>
      <c r="U914" s="851">
        <f t="shared" si="158"/>
        <v>0</v>
      </c>
      <c r="V914" s="852">
        <f>IF(E914='A. Allgemeine Informationen'!$D$14,$K914-W914,HLOOKUP('A. Allgemeine Informationen'!$D$14-1,$X$5:$AD$2005,ROW(E914)-4,FALSE)-$W914)</f>
        <v>0</v>
      </c>
      <c r="W914" s="851">
        <f>HLOOKUP('A. Allgemeine Informationen'!$D$14,$X$5:$AD$2005,ROW(E914)-4,FALSE)</f>
        <v>0</v>
      </c>
      <c r="X914" s="851">
        <f t="shared" si="154"/>
        <v>0</v>
      </c>
      <c r="Y914" s="851">
        <f t="shared" si="160"/>
        <v>0</v>
      </c>
      <c r="Z914" s="851">
        <f t="shared" si="160"/>
        <v>0</v>
      </c>
      <c r="AA914" s="851">
        <f t="shared" si="160"/>
        <v>0</v>
      </c>
      <c r="AB914" s="851">
        <f t="shared" si="159"/>
        <v>0</v>
      </c>
      <c r="AC914" s="851">
        <f t="shared" si="159"/>
        <v>0</v>
      </c>
      <c r="AD914" s="853">
        <f t="shared" si="159"/>
        <v>0</v>
      </c>
    </row>
    <row r="915" spans="2:30" s="971" customFormat="1" ht="15" customHeight="1" x14ac:dyDescent="0.2">
      <c r="B915" s="840"/>
      <c r="C915" s="970" t="str">
        <f>IF(B915="","",VLOOKUP(B915,'E8. KKauf_Berechnung'!$B$11:$D$140,2,0))</f>
        <v/>
      </c>
      <c r="D915" s="841"/>
      <c r="E915" s="842"/>
      <c r="F915" s="836"/>
      <c r="G915" s="836"/>
      <c r="H915" s="836"/>
      <c r="I915" s="843">
        <f t="shared" si="155"/>
        <v>0</v>
      </c>
      <c r="J915" s="836"/>
      <c r="K915" s="843">
        <f t="shared" si="156"/>
        <v>0</v>
      </c>
      <c r="L915" s="849">
        <f>IFERROR(VLOOKUP($D915,Listen!$F$3:$H$39,2,0),0)</f>
        <v>0</v>
      </c>
      <c r="M915" s="849">
        <f>IFERROR(VLOOKUP($D915,Listen!$F$3:$H$39,3,0),0)</f>
        <v>0</v>
      </c>
      <c r="N915" s="1115">
        <f t="shared" si="153"/>
        <v>0</v>
      </c>
      <c r="O915" s="1115">
        <f t="shared" si="157"/>
        <v>0</v>
      </c>
      <c r="P915" s="1115">
        <f t="shared" si="157"/>
        <v>0</v>
      </c>
      <c r="Q915" s="1115">
        <f t="shared" si="157"/>
        <v>0</v>
      </c>
      <c r="R915" s="1115">
        <f t="shared" si="157"/>
        <v>0</v>
      </c>
      <c r="S915" s="1115">
        <f t="shared" si="157"/>
        <v>0</v>
      </c>
      <c r="T915" s="1115">
        <f t="shared" si="157"/>
        <v>0</v>
      </c>
      <c r="U915" s="851">
        <f t="shared" si="158"/>
        <v>0</v>
      </c>
      <c r="V915" s="852">
        <f>IF(E915='A. Allgemeine Informationen'!$D$14,$K915-W915,HLOOKUP('A. Allgemeine Informationen'!$D$14-1,$X$5:$AD$2005,ROW(E915)-4,FALSE)-$W915)</f>
        <v>0</v>
      </c>
      <c r="W915" s="851">
        <f>HLOOKUP('A. Allgemeine Informationen'!$D$14,$X$5:$AD$2005,ROW(E915)-4,FALSE)</f>
        <v>0</v>
      </c>
      <c r="X915" s="851">
        <f t="shared" si="154"/>
        <v>0</v>
      </c>
      <c r="Y915" s="851">
        <f t="shared" si="160"/>
        <v>0</v>
      </c>
      <c r="Z915" s="851">
        <f t="shared" si="160"/>
        <v>0</v>
      </c>
      <c r="AA915" s="851">
        <f t="shared" si="160"/>
        <v>0</v>
      </c>
      <c r="AB915" s="851">
        <f t="shared" si="159"/>
        <v>0</v>
      </c>
      <c r="AC915" s="851">
        <f t="shared" si="159"/>
        <v>0</v>
      </c>
      <c r="AD915" s="853">
        <f t="shared" si="159"/>
        <v>0</v>
      </c>
    </row>
    <row r="916" spans="2:30" s="971" customFormat="1" ht="15" customHeight="1" x14ac:dyDescent="0.2">
      <c r="B916" s="840"/>
      <c r="C916" s="970" t="str">
        <f>IF(B916="","",VLOOKUP(B916,'E8. KKauf_Berechnung'!$B$11:$D$140,2,0))</f>
        <v/>
      </c>
      <c r="D916" s="841"/>
      <c r="E916" s="842"/>
      <c r="F916" s="836"/>
      <c r="G916" s="836"/>
      <c r="H916" s="836"/>
      <c r="I916" s="843">
        <f t="shared" si="155"/>
        <v>0</v>
      </c>
      <c r="J916" s="836"/>
      <c r="K916" s="843">
        <f t="shared" si="156"/>
        <v>0</v>
      </c>
      <c r="L916" s="849">
        <f>IFERROR(VLOOKUP($D916,Listen!$F$3:$H$39,2,0),0)</f>
        <v>0</v>
      </c>
      <c r="M916" s="849">
        <f>IFERROR(VLOOKUP($D916,Listen!$F$3:$H$39,3,0),0)</f>
        <v>0</v>
      </c>
      <c r="N916" s="1115">
        <f t="shared" si="153"/>
        <v>0</v>
      </c>
      <c r="O916" s="1115">
        <f t="shared" si="157"/>
        <v>0</v>
      </c>
      <c r="P916" s="1115">
        <f t="shared" si="157"/>
        <v>0</v>
      </c>
      <c r="Q916" s="1115">
        <f t="shared" si="157"/>
        <v>0</v>
      </c>
      <c r="R916" s="1115">
        <f t="shared" si="157"/>
        <v>0</v>
      </c>
      <c r="S916" s="1115">
        <f t="shared" si="157"/>
        <v>0</v>
      </c>
      <c r="T916" s="1115">
        <f t="shared" si="157"/>
        <v>0</v>
      </c>
      <c r="U916" s="851">
        <f t="shared" si="158"/>
        <v>0</v>
      </c>
      <c r="V916" s="852">
        <f>IF(E916='A. Allgemeine Informationen'!$D$14,$K916-W916,HLOOKUP('A. Allgemeine Informationen'!$D$14-1,$X$5:$AD$2005,ROW(E916)-4,FALSE)-$W916)</f>
        <v>0</v>
      </c>
      <c r="W916" s="851">
        <f>HLOOKUP('A. Allgemeine Informationen'!$D$14,$X$5:$AD$2005,ROW(E916)-4,FALSE)</f>
        <v>0</v>
      </c>
      <c r="X916" s="851">
        <f t="shared" si="154"/>
        <v>0</v>
      </c>
      <c r="Y916" s="851">
        <f t="shared" si="160"/>
        <v>0</v>
      </c>
      <c r="Z916" s="851">
        <f t="shared" si="160"/>
        <v>0</v>
      </c>
      <c r="AA916" s="851">
        <f t="shared" si="160"/>
        <v>0</v>
      </c>
      <c r="AB916" s="851">
        <f t="shared" si="159"/>
        <v>0</v>
      </c>
      <c r="AC916" s="851">
        <f t="shared" si="159"/>
        <v>0</v>
      </c>
      <c r="AD916" s="853">
        <f t="shared" si="159"/>
        <v>0</v>
      </c>
    </row>
    <row r="917" spans="2:30" s="971" customFormat="1" ht="15" customHeight="1" x14ac:dyDescent="0.2">
      <c r="B917" s="840"/>
      <c r="C917" s="970" t="str">
        <f>IF(B917="","",VLOOKUP(B917,'E8. KKauf_Berechnung'!$B$11:$D$140,2,0))</f>
        <v/>
      </c>
      <c r="D917" s="841"/>
      <c r="E917" s="842"/>
      <c r="F917" s="836"/>
      <c r="G917" s="836"/>
      <c r="H917" s="836"/>
      <c r="I917" s="843">
        <f t="shared" si="155"/>
        <v>0</v>
      </c>
      <c r="J917" s="836"/>
      <c r="K917" s="843">
        <f t="shared" si="156"/>
        <v>0</v>
      </c>
      <c r="L917" s="849">
        <f>IFERROR(VLOOKUP($D917,Listen!$F$3:$H$39,2,0),0)</f>
        <v>0</v>
      </c>
      <c r="M917" s="849">
        <f>IFERROR(VLOOKUP($D917,Listen!$F$3:$H$39,3,0),0)</f>
        <v>0</v>
      </c>
      <c r="N917" s="1115">
        <f t="shared" si="153"/>
        <v>0</v>
      </c>
      <c r="O917" s="1115">
        <f t="shared" si="157"/>
        <v>0</v>
      </c>
      <c r="P917" s="1115">
        <f t="shared" si="157"/>
        <v>0</v>
      </c>
      <c r="Q917" s="1115">
        <f t="shared" si="157"/>
        <v>0</v>
      </c>
      <c r="R917" s="1115">
        <f t="shared" si="157"/>
        <v>0</v>
      </c>
      <c r="S917" s="1115">
        <f t="shared" si="157"/>
        <v>0</v>
      </c>
      <c r="T917" s="1115">
        <f t="shared" si="157"/>
        <v>0</v>
      </c>
      <c r="U917" s="851">
        <f t="shared" si="158"/>
        <v>0</v>
      </c>
      <c r="V917" s="852">
        <f>IF(E917='A. Allgemeine Informationen'!$D$14,$K917-W917,HLOOKUP('A. Allgemeine Informationen'!$D$14-1,$X$5:$AD$2005,ROW(E917)-4,FALSE)-$W917)</f>
        <v>0</v>
      </c>
      <c r="W917" s="851">
        <f>HLOOKUP('A. Allgemeine Informationen'!$D$14,$X$5:$AD$2005,ROW(E917)-4,FALSE)</f>
        <v>0</v>
      </c>
      <c r="X917" s="851">
        <f t="shared" si="154"/>
        <v>0</v>
      </c>
      <c r="Y917" s="851">
        <f t="shared" si="160"/>
        <v>0</v>
      </c>
      <c r="Z917" s="851">
        <f t="shared" si="160"/>
        <v>0</v>
      </c>
      <c r="AA917" s="851">
        <f t="shared" si="160"/>
        <v>0</v>
      </c>
      <c r="AB917" s="851">
        <f t="shared" si="159"/>
        <v>0</v>
      </c>
      <c r="AC917" s="851">
        <f t="shared" si="159"/>
        <v>0</v>
      </c>
      <c r="AD917" s="853">
        <f t="shared" si="159"/>
        <v>0</v>
      </c>
    </row>
    <row r="918" spans="2:30" s="971" customFormat="1" ht="15" customHeight="1" x14ac:dyDescent="0.2">
      <c r="B918" s="840"/>
      <c r="C918" s="970" t="str">
        <f>IF(B918="","",VLOOKUP(B918,'E8. KKauf_Berechnung'!$B$11:$D$140,2,0))</f>
        <v/>
      </c>
      <c r="D918" s="841"/>
      <c r="E918" s="842"/>
      <c r="F918" s="836"/>
      <c r="G918" s="836"/>
      <c r="H918" s="836"/>
      <c r="I918" s="843">
        <f t="shared" si="155"/>
        <v>0</v>
      </c>
      <c r="J918" s="836"/>
      <c r="K918" s="843">
        <f t="shared" si="156"/>
        <v>0</v>
      </c>
      <c r="L918" s="849">
        <f>IFERROR(VLOOKUP($D918,Listen!$F$3:$H$39,2,0),0)</f>
        <v>0</v>
      </c>
      <c r="M918" s="849">
        <f>IFERROR(VLOOKUP($D918,Listen!$F$3:$H$39,3,0),0)</f>
        <v>0</v>
      </c>
      <c r="N918" s="1115">
        <f t="shared" si="153"/>
        <v>0</v>
      </c>
      <c r="O918" s="1115">
        <f t="shared" si="157"/>
        <v>0</v>
      </c>
      <c r="P918" s="1115">
        <f t="shared" si="157"/>
        <v>0</v>
      </c>
      <c r="Q918" s="1115">
        <f t="shared" si="157"/>
        <v>0</v>
      </c>
      <c r="R918" s="1115">
        <f t="shared" si="157"/>
        <v>0</v>
      </c>
      <c r="S918" s="1115">
        <f t="shared" si="157"/>
        <v>0</v>
      </c>
      <c r="T918" s="1115">
        <f t="shared" si="157"/>
        <v>0</v>
      </c>
      <c r="U918" s="851">
        <f t="shared" si="158"/>
        <v>0</v>
      </c>
      <c r="V918" s="852">
        <f>IF(E918='A. Allgemeine Informationen'!$D$14,$K918-W918,HLOOKUP('A. Allgemeine Informationen'!$D$14-1,$X$5:$AD$2005,ROW(E918)-4,FALSE)-$W918)</f>
        <v>0</v>
      </c>
      <c r="W918" s="851">
        <f>HLOOKUP('A. Allgemeine Informationen'!$D$14,$X$5:$AD$2005,ROW(E918)-4,FALSE)</f>
        <v>0</v>
      </c>
      <c r="X918" s="851">
        <f t="shared" si="154"/>
        <v>0</v>
      </c>
      <c r="Y918" s="851">
        <f t="shared" si="160"/>
        <v>0</v>
      </c>
      <c r="Z918" s="851">
        <f t="shared" si="160"/>
        <v>0</v>
      </c>
      <c r="AA918" s="851">
        <f t="shared" si="160"/>
        <v>0</v>
      </c>
      <c r="AB918" s="851">
        <f t="shared" si="159"/>
        <v>0</v>
      </c>
      <c r="AC918" s="851">
        <f t="shared" si="159"/>
        <v>0</v>
      </c>
      <c r="AD918" s="853">
        <f t="shared" si="159"/>
        <v>0</v>
      </c>
    </row>
    <row r="919" spans="2:30" s="971" customFormat="1" ht="15" customHeight="1" x14ac:dyDescent="0.2">
      <c r="B919" s="840"/>
      <c r="C919" s="970" t="str">
        <f>IF(B919="","",VLOOKUP(B919,'E8. KKauf_Berechnung'!$B$11:$D$140,2,0))</f>
        <v/>
      </c>
      <c r="D919" s="841"/>
      <c r="E919" s="842"/>
      <c r="F919" s="836"/>
      <c r="G919" s="836"/>
      <c r="H919" s="836"/>
      <c r="I919" s="843">
        <f t="shared" si="155"/>
        <v>0</v>
      </c>
      <c r="J919" s="836"/>
      <c r="K919" s="843">
        <f t="shared" si="156"/>
        <v>0</v>
      </c>
      <c r="L919" s="849">
        <f>IFERROR(VLOOKUP($D919,Listen!$F$3:$H$39,2,0),0)</f>
        <v>0</v>
      </c>
      <c r="M919" s="849">
        <f>IFERROR(VLOOKUP($D919,Listen!$F$3:$H$39,3,0),0)</f>
        <v>0</v>
      </c>
      <c r="N919" s="1115">
        <f t="shared" si="153"/>
        <v>0</v>
      </c>
      <c r="O919" s="1115">
        <f t="shared" ref="O919:T934" si="161">N919</f>
        <v>0</v>
      </c>
      <c r="P919" s="1115">
        <f t="shared" si="161"/>
        <v>0</v>
      </c>
      <c r="Q919" s="1115">
        <f t="shared" si="161"/>
        <v>0</v>
      </c>
      <c r="R919" s="1115">
        <f t="shared" si="161"/>
        <v>0</v>
      </c>
      <c r="S919" s="1115">
        <f t="shared" si="161"/>
        <v>0</v>
      </c>
      <c r="T919" s="1115">
        <f t="shared" si="161"/>
        <v>0</v>
      </c>
      <c r="U919" s="851">
        <f t="shared" si="158"/>
        <v>0</v>
      </c>
      <c r="V919" s="852">
        <f>IF(E919='A. Allgemeine Informationen'!$D$14,$K919-W919,HLOOKUP('A. Allgemeine Informationen'!$D$14-1,$X$5:$AD$2005,ROW(E919)-4,FALSE)-$W919)</f>
        <v>0</v>
      </c>
      <c r="W919" s="851">
        <f>HLOOKUP('A. Allgemeine Informationen'!$D$14,$X$5:$AD$2005,ROW(E919)-4,FALSE)</f>
        <v>0</v>
      </c>
      <c r="X919" s="851">
        <f t="shared" si="154"/>
        <v>0</v>
      </c>
      <c r="Y919" s="851">
        <f t="shared" si="160"/>
        <v>0</v>
      </c>
      <c r="Z919" s="851">
        <f t="shared" si="160"/>
        <v>0</v>
      </c>
      <c r="AA919" s="851">
        <f t="shared" si="160"/>
        <v>0</v>
      </c>
      <c r="AB919" s="851">
        <f t="shared" si="159"/>
        <v>0</v>
      </c>
      <c r="AC919" s="851">
        <f t="shared" si="159"/>
        <v>0</v>
      </c>
      <c r="AD919" s="853">
        <f t="shared" si="159"/>
        <v>0</v>
      </c>
    </row>
    <row r="920" spans="2:30" s="971" customFormat="1" ht="15" customHeight="1" x14ac:dyDescent="0.2">
      <c r="B920" s="840"/>
      <c r="C920" s="970" t="str">
        <f>IF(B920="","",VLOOKUP(B920,'E8. KKauf_Berechnung'!$B$11:$D$140,2,0))</f>
        <v/>
      </c>
      <c r="D920" s="841"/>
      <c r="E920" s="842"/>
      <c r="F920" s="836"/>
      <c r="G920" s="836"/>
      <c r="H920" s="836"/>
      <c r="I920" s="843">
        <f t="shared" si="155"/>
        <v>0</v>
      </c>
      <c r="J920" s="836"/>
      <c r="K920" s="843">
        <f t="shared" si="156"/>
        <v>0</v>
      </c>
      <c r="L920" s="849">
        <f>IFERROR(VLOOKUP($D920,Listen!$F$3:$H$39,2,0),0)</f>
        <v>0</v>
      </c>
      <c r="M920" s="849">
        <f>IFERROR(VLOOKUP($D920,Listen!$F$3:$H$39,3,0),0)</f>
        <v>0</v>
      </c>
      <c r="N920" s="1115">
        <f t="shared" si="153"/>
        <v>0</v>
      </c>
      <c r="O920" s="1115">
        <f t="shared" si="161"/>
        <v>0</v>
      </c>
      <c r="P920" s="1115">
        <f t="shared" si="161"/>
        <v>0</v>
      </c>
      <c r="Q920" s="1115">
        <f t="shared" si="161"/>
        <v>0</v>
      </c>
      <c r="R920" s="1115">
        <f t="shared" si="161"/>
        <v>0</v>
      </c>
      <c r="S920" s="1115">
        <f t="shared" si="161"/>
        <v>0</v>
      </c>
      <c r="T920" s="1115">
        <f t="shared" si="161"/>
        <v>0</v>
      </c>
      <c r="U920" s="851">
        <f t="shared" si="158"/>
        <v>0</v>
      </c>
      <c r="V920" s="852">
        <f>IF(E920='A. Allgemeine Informationen'!$D$14,$K920-W920,HLOOKUP('A. Allgemeine Informationen'!$D$14-1,$X$5:$AD$2005,ROW(E920)-4,FALSE)-$W920)</f>
        <v>0</v>
      </c>
      <c r="W920" s="851">
        <f>HLOOKUP('A. Allgemeine Informationen'!$D$14,$X$5:$AD$2005,ROW(E920)-4,FALSE)</f>
        <v>0</v>
      </c>
      <c r="X920" s="851">
        <f t="shared" si="154"/>
        <v>0</v>
      </c>
      <c r="Y920" s="851">
        <f t="shared" si="160"/>
        <v>0</v>
      </c>
      <c r="Z920" s="851">
        <f t="shared" si="160"/>
        <v>0</v>
      </c>
      <c r="AA920" s="851">
        <f t="shared" si="160"/>
        <v>0</v>
      </c>
      <c r="AB920" s="851">
        <f t="shared" si="159"/>
        <v>0</v>
      </c>
      <c r="AC920" s="851">
        <f t="shared" si="159"/>
        <v>0</v>
      </c>
      <c r="AD920" s="853">
        <f t="shared" si="159"/>
        <v>0</v>
      </c>
    </row>
    <row r="921" spans="2:30" s="971" customFormat="1" ht="15" customHeight="1" x14ac:dyDescent="0.2">
      <c r="B921" s="840"/>
      <c r="C921" s="970" t="str">
        <f>IF(B921="","",VLOOKUP(B921,'E8. KKauf_Berechnung'!$B$11:$D$140,2,0))</f>
        <v/>
      </c>
      <c r="D921" s="841"/>
      <c r="E921" s="842"/>
      <c r="F921" s="836"/>
      <c r="G921" s="836"/>
      <c r="H921" s="836"/>
      <c r="I921" s="843">
        <f t="shared" si="155"/>
        <v>0</v>
      </c>
      <c r="J921" s="836"/>
      <c r="K921" s="843">
        <f t="shared" si="156"/>
        <v>0</v>
      </c>
      <c r="L921" s="849">
        <f>IFERROR(VLOOKUP($D921,Listen!$F$3:$H$39,2,0),0)</f>
        <v>0</v>
      </c>
      <c r="M921" s="849">
        <f>IFERROR(VLOOKUP($D921,Listen!$F$3:$H$39,3,0),0)</f>
        <v>0</v>
      </c>
      <c r="N921" s="1115">
        <f t="shared" si="153"/>
        <v>0</v>
      </c>
      <c r="O921" s="1115">
        <f t="shared" si="161"/>
        <v>0</v>
      </c>
      <c r="P921" s="1115">
        <f t="shared" si="161"/>
        <v>0</v>
      </c>
      <c r="Q921" s="1115">
        <f t="shared" si="161"/>
        <v>0</v>
      </c>
      <c r="R921" s="1115">
        <f t="shared" si="161"/>
        <v>0</v>
      </c>
      <c r="S921" s="1115">
        <f t="shared" si="161"/>
        <v>0</v>
      </c>
      <c r="T921" s="1115">
        <f t="shared" si="161"/>
        <v>0</v>
      </c>
      <c r="U921" s="851">
        <f t="shared" si="158"/>
        <v>0</v>
      </c>
      <c r="V921" s="852">
        <f>IF(E921='A. Allgemeine Informationen'!$D$14,$K921-W921,HLOOKUP('A. Allgemeine Informationen'!$D$14-1,$X$5:$AD$2005,ROW(E921)-4,FALSE)-$W921)</f>
        <v>0</v>
      </c>
      <c r="W921" s="851">
        <f>HLOOKUP('A. Allgemeine Informationen'!$D$14,$X$5:$AD$2005,ROW(E921)-4,FALSE)</f>
        <v>0</v>
      </c>
      <c r="X921" s="851">
        <f t="shared" si="154"/>
        <v>0</v>
      </c>
      <c r="Y921" s="851">
        <f t="shared" si="160"/>
        <v>0</v>
      </c>
      <c r="Z921" s="851">
        <f t="shared" si="160"/>
        <v>0</v>
      </c>
      <c r="AA921" s="851">
        <f t="shared" si="160"/>
        <v>0</v>
      </c>
      <c r="AB921" s="851">
        <f t="shared" si="159"/>
        <v>0</v>
      </c>
      <c r="AC921" s="851">
        <f t="shared" si="159"/>
        <v>0</v>
      </c>
      <c r="AD921" s="853">
        <f t="shared" si="159"/>
        <v>0</v>
      </c>
    </row>
    <row r="922" spans="2:30" s="971" customFormat="1" ht="15" customHeight="1" x14ac:dyDescent="0.2">
      <c r="B922" s="840"/>
      <c r="C922" s="970" t="str">
        <f>IF(B922="","",VLOOKUP(B922,'E8. KKauf_Berechnung'!$B$11:$D$140,2,0))</f>
        <v/>
      </c>
      <c r="D922" s="841"/>
      <c r="E922" s="842"/>
      <c r="F922" s="836"/>
      <c r="G922" s="836"/>
      <c r="H922" s="836"/>
      <c r="I922" s="843">
        <f t="shared" si="155"/>
        <v>0</v>
      </c>
      <c r="J922" s="836"/>
      <c r="K922" s="843">
        <f t="shared" si="156"/>
        <v>0</v>
      </c>
      <c r="L922" s="849">
        <f>IFERROR(VLOOKUP($D922,Listen!$F$3:$H$39,2,0),0)</f>
        <v>0</v>
      </c>
      <c r="M922" s="849">
        <f>IFERROR(VLOOKUP($D922,Listen!$F$3:$H$39,3,0),0)</f>
        <v>0</v>
      </c>
      <c r="N922" s="1115">
        <f t="shared" si="153"/>
        <v>0</v>
      </c>
      <c r="O922" s="1115">
        <f t="shared" si="161"/>
        <v>0</v>
      </c>
      <c r="P922" s="1115">
        <f t="shared" si="161"/>
        <v>0</v>
      </c>
      <c r="Q922" s="1115">
        <f t="shared" si="161"/>
        <v>0</v>
      </c>
      <c r="R922" s="1115">
        <f t="shared" si="161"/>
        <v>0</v>
      </c>
      <c r="S922" s="1115">
        <f t="shared" si="161"/>
        <v>0</v>
      </c>
      <c r="T922" s="1115">
        <f t="shared" si="161"/>
        <v>0</v>
      </c>
      <c r="U922" s="851">
        <f t="shared" si="158"/>
        <v>0</v>
      </c>
      <c r="V922" s="852">
        <f>IF(E922='A. Allgemeine Informationen'!$D$14,$K922-W922,HLOOKUP('A. Allgemeine Informationen'!$D$14-1,$X$5:$AD$2005,ROW(E922)-4,FALSE)-$W922)</f>
        <v>0</v>
      </c>
      <c r="W922" s="851">
        <f>HLOOKUP('A. Allgemeine Informationen'!$D$14,$X$5:$AD$2005,ROW(E922)-4,FALSE)</f>
        <v>0</v>
      </c>
      <c r="X922" s="851">
        <f t="shared" si="154"/>
        <v>0</v>
      </c>
      <c r="Y922" s="851">
        <f t="shared" si="160"/>
        <v>0</v>
      </c>
      <c r="Z922" s="851">
        <f t="shared" si="160"/>
        <v>0</v>
      </c>
      <c r="AA922" s="851">
        <f t="shared" si="160"/>
        <v>0</v>
      </c>
      <c r="AB922" s="851">
        <f t="shared" si="159"/>
        <v>0</v>
      </c>
      <c r="AC922" s="851">
        <f t="shared" si="159"/>
        <v>0</v>
      </c>
      <c r="AD922" s="853">
        <f t="shared" si="159"/>
        <v>0</v>
      </c>
    </row>
    <row r="923" spans="2:30" s="971" customFormat="1" ht="15" customHeight="1" x14ac:dyDescent="0.2">
      <c r="B923" s="840"/>
      <c r="C923" s="970" t="str">
        <f>IF(B923="","",VLOOKUP(B923,'E8. KKauf_Berechnung'!$B$11:$D$140,2,0))</f>
        <v/>
      </c>
      <c r="D923" s="841"/>
      <c r="E923" s="842"/>
      <c r="F923" s="836"/>
      <c r="G923" s="836"/>
      <c r="H923" s="836"/>
      <c r="I923" s="843">
        <f t="shared" si="155"/>
        <v>0</v>
      </c>
      <c r="J923" s="836"/>
      <c r="K923" s="843">
        <f t="shared" si="156"/>
        <v>0</v>
      </c>
      <c r="L923" s="849">
        <f>IFERROR(VLOOKUP($D923,Listen!$F$3:$H$39,2,0),0)</f>
        <v>0</v>
      </c>
      <c r="M923" s="849">
        <f>IFERROR(VLOOKUP($D923,Listen!$F$3:$H$39,3,0),0)</f>
        <v>0</v>
      </c>
      <c r="N923" s="1115">
        <f t="shared" si="153"/>
        <v>0</v>
      </c>
      <c r="O923" s="1115">
        <f t="shared" si="161"/>
        <v>0</v>
      </c>
      <c r="P923" s="1115">
        <f t="shared" si="161"/>
        <v>0</v>
      </c>
      <c r="Q923" s="1115">
        <f t="shared" si="161"/>
        <v>0</v>
      </c>
      <c r="R923" s="1115">
        <f t="shared" si="161"/>
        <v>0</v>
      </c>
      <c r="S923" s="1115">
        <f t="shared" si="161"/>
        <v>0</v>
      </c>
      <c r="T923" s="1115">
        <f t="shared" si="161"/>
        <v>0</v>
      </c>
      <c r="U923" s="851">
        <f t="shared" si="158"/>
        <v>0</v>
      </c>
      <c r="V923" s="852">
        <f>IF(E923='A. Allgemeine Informationen'!$D$14,$K923-W923,HLOOKUP('A. Allgemeine Informationen'!$D$14-1,$X$5:$AD$2005,ROW(E923)-4,FALSE)-$W923)</f>
        <v>0</v>
      </c>
      <c r="W923" s="851">
        <f>HLOOKUP('A. Allgemeine Informationen'!$D$14,$X$5:$AD$2005,ROW(E923)-4,FALSE)</f>
        <v>0</v>
      </c>
      <c r="X923" s="851">
        <f t="shared" si="154"/>
        <v>0</v>
      </c>
      <c r="Y923" s="851">
        <f t="shared" si="160"/>
        <v>0</v>
      </c>
      <c r="Z923" s="851">
        <f t="shared" si="160"/>
        <v>0</v>
      </c>
      <c r="AA923" s="851">
        <f t="shared" si="160"/>
        <v>0</v>
      </c>
      <c r="AB923" s="851">
        <f t="shared" si="159"/>
        <v>0</v>
      </c>
      <c r="AC923" s="851">
        <f t="shared" si="159"/>
        <v>0</v>
      </c>
      <c r="AD923" s="853">
        <f t="shared" si="159"/>
        <v>0</v>
      </c>
    </row>
    <row r="924" spans="2:30" s="971" customFormat="1" ht="15" customHeight="1" x14ac:dyDescent="0.2">
      <c r="B924" s="840"/>
      <c r="C924" s="970" t="str">
        <f>IF(B924="","",VLOOKUP(B924,'E8. KKauf_Berechnung'!$B$11:$D$140,2,0))</f>
        <v/>
      </c>
      <c r="D924" s="841"/>
      <c r="E924" s="842"/>
      <c r="F924" s="836"/>
      <c r="G924" s="836"/>
      <c r="H924" s="836"/>
      <c r="I924" s="843">
        <f t="shared" si="155"/>
        <v>0</v>
      </c>
      <c r="J924" s="836"/>
      <c r="K924" s="843">
        <f t="shared" si="156"/>
        <v>0</v>
      </c>
      <c r="L924" s="849">
        <f>IFERROR(VLOOKUP($D924,Listen!$F$3:$H$39,2,0),0)</f>
        <v>0</v>
      </c>
      <c r="M924" s="849">
        <f>IFERROR(VLOOKUP($D924,Listen!$F$3:$H$39,3,0),0)</f>
        <v>0</v>
      </c>
      <c r="N924" s="1115">
        <f t="shared" si="153"/>
        <v>0</v>
      </c>
      <c r="O924" s="1115">
        <f t="shared" si="161"/>
        <v>0</v>
      </c>
      <c r="P924" s="1115">
        <f t="shared" si="161"/>
        <v>0</v>
      </c>
      <c r="Q924" s="1115">
        <f t="shared" si="161"/>
        <v>0</v>
      </c>
      <c r="R924" s="1115">
        <f t="shared" si="161"/>
        <v>0</v>
      </c>
      <c r="S924" s="1115">
        <f t="shared" si="161"/>
        <v>0</v>
      </c>
      <c r="T924" s="1115">
        <f t="shared" si="161"/>
        <v>0</v>
      </c>
      <c r="U924" s="851">
        <f t="shared" si="158"/>
        <v>0</v>
      </c>
      <c r="V924" s="852">
        <f>IF(E924='A. Allgemeine Informationen'!$D$14,$K924-W924,HLOOKUP('A. Allgemeine Informationen'!$D$14-1,$X$5:$AD$2005,ROW(E924)-4,FALSE)-$W924)</f>
        <v>0</v>
      </c>
      <c r="W924" s="851">
        <f>HLOOKUP('A. Allgemeine Informationen'!$D$14,$X$5:$AD$2005,ROW(E924)-4,FALSE)</f>
        <v>0</v>
      </c>
      <c r="X924" s="851">
        <f t="shared" si="154"/>
        <v>0</v>
      </c>
      <c r="Y924" s="851">
        <f t="shared" si="160"/>
        <v>0</v>
      </c>
      <c r="Z924" s="851">
        <f t="shared" si="160"/>
        <v>0</v>
      </c>
      <c r="AA924" s="851">
        <f t="shared" si="160"/>
        <v>0</v>
      </c>
      <c r="AB924" s="851">
        <f t="shared" si="159"/>
        <v>0</v>
      </c>
      <c r="AC924" s="851">
        <f t="shared" si="159"/>
        <v>0</v>
      </c>
      <c r="AD924" s="853">
        <f t="shared" si="159"/>
        <v>0</v>
      </c>
    </row>
    <row r="925" spans="2:30" s="971" customFormat="1" ht="15" customHeight="1" x14ac:dyDescent="0.2">
      <c r="B925" s="840"/>
      <c r="C925" s="970" t="str">
        <f>IF(B925="","",VLOOKUP(B925,'E8. KKauf_Berechnung'!$B$11:$D$140,2,0))</f>
        <v/>
      </c>
      <c r="D925" s="841"/>
      <c r="E925" s="842"/>
      <c r="F925" s="836"/>
      <c r="G925" s="836"/>
      <c r="H925" s="836"/>
      <c r="I925" s="843">
        <f t="shared" si="155"/>
        <v>0</v>
      </c>
      <c r="J925" s="836"/>
      <c r="K925" s="843">
        <f t="shared" si="156"/>
        <v>0</v>
      </c>
      <c r="L925" s="849">
        <f>IFERROR(VLOOKUP($D925,Listen!$F$3:$H$39,2,0),0)</f>
        <v>0</v>
      </c>
      <c r="M925" s="849">
        <f>IFERROR(VLOOKUP($D925,Listen!$F$3:$H$39,3,0),0)</f>
        <v>0</v>
      </c>
      <c r="N925" s="1115">
        <f t="shared" si="153"/>
        <v>0</v>
      </c>
      <c r="O925" s="1115">
        <f t="shared" si="161"/>
        <v>0</v>
      </c>
      <c r="P925" s="1115">
        <f t="shared" si="161"/>
        <v>0</v>
      </c>
      <c r="Q925" s="1115">
        <f t="shared" si="161"/>
        <v>0</v>
      </c>
      <c r="R925" s="1115">
        <f t="shared" si="161"/>
        <v>0</v>
      </c>
      <c r="S925" s="1115">
        <f t="shared" si="161"/>
        <v>0</v>
      </c>
      <c r="T925" s="1115">
        <f t="shared" si="161"/>
        <v>0</v>
      </c>
      <c r="U925" s="851">
        <f t="shared" si="158"/>
        <v>0</v>
      </c>
      <c r="V925" s="852">
        <f>IF(E925='A. Allgemeine Informationen'!$D$14,$K925-W925,HLOOKUP('A. Allgemeine Informationen'!$D$14-1,$X$5:$AD$2005,ROW(E925)-4,FALSE)-$W925)</f>
        <v>0</v>
      </c>
      <c r="W925" s="851">
        <f>HLOOKUP('A. Allgemeine Informationen'!$D$14,$X$5:$AD$2005,ROW(E925)-4,FALSE)</f>
        <v>0</v>
      </c>
      <c r="X925" s="851">
        <f t="shared" si="154"/>
        <v>0</v>
      </c>
      <c r="Y925" s="851">
        <f t="shared" si="160"/>
        <v>0</v>
      </c>
      <c r="Z925" s="851">
        <f t="shared" si="160"/>
        <v>0</v>
      </c>
      <c r="AA925" s="851">
        <f t="shared" si="160"/>
        <v>0</v>
      </c>
      <c r="AB925" s="851">
        <f t="shared" si="159"/>
        <v>0</v>
      </c>
      <c r="AC925" s="851">
        <f t="shared" si="159"/>
        <v>0</v>
      </c>
      <c r="AD925" s="853">
        <f t="shared" si="159"/>
        <v>0</v>
      </c>
    </row>
    <row r="926" spans="2:30" s="971" customFormat="1" ht="15" customHeight="1" x14ac:dyDescent="0.2">
      <c r="B926" s="840"/>
      <c r="C926" s="970" t="str">
        <f>IF(B926="","",VLOOKUP(B926,'E8. KKauf_Berechnung'!$B$11:$D$140,2,0))</f>
        <v/>
      </c>
      <c r="D926" s="841"/>
      <c r="E926" s="842"/>
      <c r="F926" s="836"/>
      <c r="G926" s="836"/>
      <c r="H926" s="836"/>
      <c r="I926" s="843">
        <f t="shared" si="155"/>
        <v>0</v>
      </c>
      <c r="J926" s="836"/>
      <c r="K926" s="843">
        <f t="shared" si="156"/>
        <v>0</v>
      </c>
      <c r="L926" s="849">
        <f>IFERROR(VLOOKUP($D926,Listen!$F$3:$H$39,2,0),0)</f>
        <v>0</v>
      </c>
      <c r="M926" s="849">
        <f>IFERROR(VLOOKUP($D926,Listen!$F$3:$H$39,3,0),0)</f>
        <v>0</v>
      </c>
      <c r="N926" s="1115">
        <f t="shared" si="153"/>
        <v>0</v>
      </c>
      <c r="O926" s="1115">
        <f t="shared" si="161"/>
        <v>0</v>
      </c>
      <c r="P926" s="1115">
        <f t="shared" si="161"/>
        <v>0</v>
      </c>
      <c r="Q926" s="1115">
        <f t="shared" si="161"/>
        <v>0</v>
      </c>
      <c r="R926" s="1115">
        <f t="shared" si="161"/>
        <v>0</v>
      </c>
      <c r="S926" s="1115">
        <f t="shared" si="161"/>
        <v>0</v>
      </c>
      <c r="T926" s="1115">
        <f t="shared" si="161"/>
        <v>0</v>
      </c>
      <c r="U926" s="851">
        <f t="shared" si="158"/>
        <v>0</v>
      </c>
      <c r="V926" s="852">
        <f>IF(E926='A. Allgemeine Informationen'!$D$14,$K926-W926,HLOOKUP('A. Allgemeine Informationen'!$D$14-1,$X$5:$AD$2005,ROW(E926)-4,FALSE)-$W926)</f>
        <v>0</v>
      </c>
      <c r="W926" s="851">
        <f>HLOOKUP('A. Allgemeine Informationen'!$D$14,$X$5:$AD$2005,ROW(E926)-4,FALSE)</f>
        <v>0</v>
      </c>
      <c r="X926" s="851">
        <f t="shared" si="154"/>
        <v>0</v>
      </c>
      <c r="Y926" s="851">
        <f t="shared" si="160"/>
        <v>0</v>
      </c>
      <c r="Z926" s="851">
        <f t="shared" si="160"/>
        <v>0</v>
      </c>
      <c r="AA926" s="851">
        <f t="shared" si="160"/>
        <v>0</v>
      </c>
      <c r="AB926" s="851">
        <f t="shared" si="159"/>
        <v>0</v>
      </c>
      <c r="AC926" s="851">
        <f t="shared" si="159"/>
        <v>0</v>
      </c>
      <c r="AD926" s="853">
        <f t="shared" si="159"/>
        <v>0</v>
      </c>
    </row>
    <row r="927" spans="2:30" s="971" customFormat="1" ht="15" customHeight="1" x14ac:dyDescent="0.2">
      <c r="B927" s="840"/>
      <c r="C927" s="970" t="str">
        <f>IF(B927="","",VLOOKUP(B927,'E8. KKauf_Berechnung'!$B$11:$D$140,2,0))</f>
        <v/>
      </c>
      <c r="D927" s="841"/>
      <c r="E927" s="842"/>
      <c r="F927" s="836"/>
      <c r="G927" s="836"/>
      <c r="H927" s="836"/>
      <c r="I927" s="843">
        <f t="shared" si="155"/>
        <v>0</v>
      </c>
      <c r="J927" s="836"/>
      <c r="K927" s="843">
        <f t="shared" si="156"/>
        <v>0</v>
      </c>
      <c r="L927" s="849">
        <f>IFERROR(VLOOKUP($D927,Listen!$F$3:$H$39,2,0),0)</f>
        <v>0</v>
      </c>
      <c r="M927" s="849">
        <f>IFERROR(VLOOKUP($D927,Listen!$F$3:$H$39,3,0),0)</f>
        <v>0</v>
      </c>
      <c r="N927" s="1115">
        <f t="shared" si="153"/>
        <v>0</v>
      </c>
      <c r="O927" s="1115">
        <f t="shared" si="161"/>
        <v>0</v>
      </c>
      <c r="P927" s="1115">
        <f t="shared" si="161"/>
        <v>0</v>
      </c>
      <c r="Q927" s="1115">
        <f t="shared" si="161"/>
        <v>0</v>
      </c>
      <c r="R927" s="1115">
        <f t="shared" si="161"/>
        <v>0</v>
      </c>
      <c r="S927" s="1115">
        <f t="shared" si="161"/>
        <v>0</v>
      </c>
      <c r="T927" s="1115">
        <f t="shared" si="161"/>
        <v>0</v>
      </c>
      <c r="U927" s="851">
        <f t="shared" si="158"/>
        <v>0</v>
      </c>
      <c r="V927" s="852">
        <f>IF(E927='A. Allgemeine Informationen'!$D$14,$K927-W927,HLOOKUP('A. Allgemeine Informationen'!$D$14-1,$X$5:$AD$2005,ROW(E927)-4,FALSE)-$W927)</f>
        <v>0</v>
      </c>
      <c r="W927" s="851">
        <f>HLOOKUP('A. Allgemeine Informationen'!$D$14,$X$5:$AD$2005,ROW(E927)-4,FALSE)</f>
        <v>0</v>
      </c>
      <c r="X927" s="851">
        <f t="shared" si="154"/>
        <v>0</v>
      </c>
      <c r="Y927" s="851">
        <f t="shared" si="160"/>
        <v>0</v>
      </c>
      <c r="Z927" s="851">
        <f t="shared" si="160"/>
        <v>0</v>
      </c>
      <c r="AA927" s="851">
        <f t="shared" si="160"/>
        <v>0</v>
      </c>
      <c r="AB927" s="851">
        <f t="shared" si="159"/>
        <v>0</v>
      </c>
      <c r="AC927" s="851">
        <f t="shared" si="159"/>
        <v>0</v>
      </c>
      <c r="AD927" s="853">
        <f t="shared" si="159"/>
        <v>0</v>
      </c>
    </row>
    <row r="928" spans="2:30" s="971" customFormat="1" ht="15" customHeight="1" x14ac:dyDescent="0.2">
      <c r="B928" s="840"/>
      <c r="C928" s="970" t="str">
        <f>IF(B928="","",VLOOKUP(B928,'E8. KKauf_Berechnung'!$B$11:$D$140,2,0))</f>
        <v/>
      </c>
      <c r="D928" s="841"/>
      <c r="E928" s="842"/>
      <c r="F928" s="836"/>
      <c r="G928" s="836"/>
      <c r="H928" s="836"/>
      <c r="I928" s="843">
        <f t="shared" si="155"/>
        <v>0</v>
      </c>
      <c r="J928" s="836"/>
      <c r="K928" s="843">
        <f t="shared" si="156"/>
        <v>0</v>
      </c>
      <c r="L928" s="849">
        <f>IFERROR(VLOOKUP($D928,Listen!$F$3:$H$39,2,0),0)</f>
        <v>0</v>
      </c>
      <c r="M928" s="849">
        <f>IFERROR(VLOOKUP($D928,Listen!$F$3:$H$39,3,0),0)</f>
        <v>0</v>
      </c>
      <c r="N928" s="1115">
        <f t="shared" si="153"/>
        <v>0</v>
      </c>
      <c r="O928" s="1115">
        <f t="shared" si="161"/>
        <v>0</v>
      </c>
      <c r="P928" s="1115">
        <f t="shared" si="161"/>
        <v>0</v>
      </c>
      <c r="Q928" s="1115">
        <f t="shared" si="161"/>
        <v>0</v>
      </c>
      <c r="R928" s="1115">
        <f t="shared" si="161"/>
        <v>0</v>
      </c>
      <c r="S928" s="1115">
        <f t="shared" si="161"/>
        <v>0</v>
      </c>
      <c r="T928" s="1115">
        <f t="shared" si="161"/>
        <v>0</v>
      </c>
      <c r="U928" s="851">
        <f t="shared" si="158"/>
        <v>0</v>
      </c>
      <c r="V928" s="852">
        <f>IF(E928='A. Allgemeine Informationen'!$D$14,$K928-W928,HLOOKUP('A. Allgemeine Informationen'!$D$14-1,$X$5:$AD$2005,ROW(E928)-4,FALSE)-$W928)</f>
        <v>0</v>
      </c>
      <c r="W928" s="851">
        <f>HLOOKUP('A. Allgemeine Informationen'!$D$14,$X$5:$AD$2005,ROW(E928)-4,FALSE)</f>
        <v>0</v>
      </c>
      <c r="X928" s="851">
        <f t="shared" si="154"/>
        <v>0</v>
      </c>
      <c r="Y928" s="851">
        <f t="shared" si="160"/>
        <v>0</v>
      </c>
      <c r="Z928" s="851">
        <f t="shared" si="160"/>
        <v>0</v>
      </c>
      <c r="AA928" s="851">
        <f t="shared" si="160"/>
        <v>0</v>
      </c>
      <c r="AB928" s="851">
        <f t="shared" si="159"/>
        <v>0</v>
      </c>
      <c r="AC928" s="851">
        <f t="shared" si="159"/>
        <v>0</v>
      </c>
      <c r="AD928" s="853">
        <f t="shared" si="159"/>
        <v>0</v>
      </c>
    </row>
    <row r="929" spans="2:30" s="971" customFormat="1" ht="15" customHeight="1" x14ac:dyDescent="0.2">
      <c r="B929" s="840"/>
      <c r="C929" s="970" t="str">
        <f>IF(B929="","",VLOOKUP(B929,'E8. KKauf_Berechnung'!$B$11:$D$140,2,0))</f>
        <v/>
      </c>
      <c r="D929" s="841"/>
      <c r="E929" s="842"/>
      <c r="F929" s="836"/>
      <c r="G929" s="836"/>
      <c r="H929" s="836"/>
      <c r="I929" s="843">
        <f t="shared" si="155"/>
        <v>0</v>
      </c>
      <c r="J929" s="836"/>
      <c r="K929" s="843">
        <f t="shared" si="156"/>
        <v>0</v>
      </c>
      <c r="L929" s="849">
        <f>IFERROR(VLOOKUP($D929,Listen!$F$3:$H$39,2,0),0)</f>
        <v>0</v>
      </c>
      <c r="M929" s="849">
        <f>IFERROR(VLOOKUP($D929,Listen!$F$3:$H$39,3,0),0)</f>
        <v>0</v>
      </c>
      <c r="N929" s="1115">
        <f t="shared" si="153"/>
        <v>0</v>
      </c>
      <c r="O929" s="1115">
        <f t="shared" si="161"/>
        <v>0</v>
      </c>
      <c r="P929" s="1115">
        <f t="shared" si="161"/>
        <v>0</v>
      </c>
      <c r="Q929" s="1115">
        <f t="shared" si="161"/>
        <v>0</v>
      </c>
      <c r="R929" s="1115">
        <f t="shared" si="161"/>
        <v>0</v>
      </c>
      <c r="S929" s="1115">
        <f t="shared" si="161"/>
        <v>0</v>
      </c>
      <c r="T929" s="1115">
        <f t="shared" si="161"/>
        <v>0</v>
      </c>
      <c r="U929" s="851">
        <f t="shared" si="158"/>
        <v>0</v>
      </c>
      <c r="V929" s="852">
        <f>IF(E929='A. Allgemeine Informationen'!$D$14,$K929-W929,HLOOKUP('A. Allgemeine Informationen'!$D$14-1,$X$5:$AD$2005,ROW(E929)-4,FALSE)-$W929)</f>
        <v>0</v>
      </c>
      <c r="W929" s="851">
        <f>HLOOKUP('A. Allgemeine Informationen'!$D$14,$X$5:$AD$2005,ROW(E929)-4,FALSE)</f>
        <v>0</v>
      </c>
      <c r="X929" s="851">
        <f t="shared" si="154"/>
        <v>0</v>
      </c>
      <c r="Y929" s="851">
        <f t="shared" si="160"/>
        <v>0</v>
      </c>
      <c r="Z929" s="851">
        <f t="shared" si="160"/>
        <v>0</v>
      </c>
      <c r="AA929" s="851">
        <f t="shared" si="160"/>
        <v>0</v>
      </c>
      <c r="AB929" s="851">
        <f t="shared" si="159"/>
        <v>0</v>
      </c>
      <c r="AC929" s="851">
        <f t="shared" si="159"/>
        <v>0</v>
      </c>
      <c r="AD929" s="853">
        <f t="shared" si="159"/>
        <v>0</v>
      </c>
    </row>
    <row r="930" spans="2:30" s="971" customFormat="1" ht="15" customHeight="1" x14ac:dyDescent="0.2">
      <c r="B930" s="840"/>
      <c r="C930" s="970" t="str">
        <f>IF(B930="","",VLOOKUP(B930,'E8. KKauf_Berechnung'!$B$11:$D$140,2,0))</f>
        <v/>
      </c>
      <c r="D930" s="841"/>
      <c r="E930" s="842"/>
      <c r="F930" s="836"/>
      <c r="G930" s="836"/>
      <c r="H930" s="836"/>
      <c r="I930" s="843">
        <f t="shared" si="155"/>
        <v>0</v>
      </c>
      <c r="J930" s="836"/>
      <c r="K930" s="843">
        <f t="shared" si="156"/>
        <v>0</v>
      </c>
      <c r="L930" s="849">
        <f>IFERROR(VLOOKUP($D930,Listen!$F$3:$H$39,2,0),0)</f>
        <v>0</v>
      </c>
      <c r="M930" s="849">
        <f>IFERROR(VLOOKUP($D930,Listen!$F$3:$H$39,3,0),0)</f>
        <v>0</v>
      </c>
      <c r="N930" s="1115">
        <f t="shared" si="153"/>
        <v>0</v>
      </c>
      <c r="O930" s="1115">
        <f t="shared" si="161"/>
        <v>0</v>
      </c>
      <c r="P930" s="1115">
        <f t="shared" si="161"/>
        <v>0</v>
      </c>
      <c r="Q930" s="1115">
        <f t="shared" si="161"/>
        <v>0</v>
      </c>
      <c r="R930" s="1115">
        <f t="shared" si="161"/>
        <v>0</v>
      </c>
      <c r="S930" s="1115">
        <f t="shared" si="161"/>
        <v>0</v>
      </c>
      <c r="T930" s="1115">
        <f t="shared" si="161"/>
        <v>0</v>
      </c>
      <c r="U930" s="851">
        <f t="shared" si="158"/>
        <v>0</v>
      </c>
      <c r="V930" s="852">
        <f>IF(E930='A. Allgemeine Informationen'!$D$14,$K930-W930,HLOOKUP('A. Allgemeine Informationen'!$D$14-1,$X$5:$AD$2005,ROW(E930)-4,FALSE)-$W930)</f>
        <v>0</v>
      </c>
      <c r="W930" s="851">
        <f>HLOOKUP('A. Allgemeine Informationen'!$D$14,$X$5:$AD$2005,ROW(E930)-4,FALSE)</f>
        <v>0</v>
      </c>
      <c r="X930" s="851">
        <f t="shared" si="154"/>
        <v>0</v>
      </c>
      <c r="Y930" s="851">
        <f t="shared" si="160"/>
        <v>0</v>
      </c>
      <c r="Z930" s="851">
        <f t="shared" si="160"/>
        <v>0</v>
      </c>
      <c r="AA930" s="851">
        <f t="shared" si="160"/>
        <v>0</v>
      </c>
      <c r="AB930" s="851">
        <f t="shared" si="159"/>
        <v>0</v>
      </c>
      <c r="AC930" s="851">
        <f t="shared" si="159"/>
        <v>0</v>
      </c>
      <c r="AD930" s="853">
        <f t="shared" si="159"/>
        <v>0</v>
      </c>
    </row>
    <row r="931" spans="2:30" s="971" customFormat="1" ht="15" customHeight="1" x14ac:dyDescent="0.2">
      <c r="B931" s="840"/>
      <c r="C931" s="970" t="str">
        <f>IF(B931="","",VLOOKUP(B931,'E8. KKauf_Berechnung'!$B$11:$D$140,2,0))</f>
        <v/>
      </c>
      <c r="D931" s="841"/>
      <c r="E931" s="842"/>
      <c r="F931" s="836"/>
      <c r="G931" s="836"/>
      <c r="H931" s="836"/>
      <c r="I931" s="843">
        <f t="shared" si="155"/>
        <v>0</v>
      </c>
      <c r="J931" s="836"/>
      <c r="K931" s="843">
        <f t="shared" si="156"/>
        <v>0</v>
      </c>
      <c r="L931" s="849">
        <f>IFERROR(VLOOKUP($D931,Listen!$F$3:$H$39,2,0),0)</f>
        <v>0</v>
      </c>
      <c r="M931" s="849">
        <f>IFERROR(VLOOKUP($D931,Listen!$F$3:$H$39,3,0),0)</f>
        <v>0</v>
      </c>
      <c r="N931" s="1115">
        <f t="shared" si="153"/>
        <v>0</v>
      </c>
      <c r="O931" s="1115">
        <f t="shared" si="161"/>
        <v>0</v>
      </c>
      <c r="P931" s="1115">
        <f t="shared" si="161"/>
        <v>0</v>
      </c>
      <c r="Q931" s="1115">
        <f t="shared" si="161"/>
        <v>0</v>
      </c>
      <c r="R931" s="1115">
        <f t="shared" si="161"/>
        <v>0</v>
      </c>
      <c r="S931" s="1115">
        <f t="shared" si="161"/>
        <v>0</v>
      </c>
      <c r="T931" s="1115">
        <f t="shared" si="161"/>
        <v>0</v>
      </c>
      <c r="U931" s="851">
        <f t="shared" si="158"/>
        <v>0</v>
      </c>
      <c r="V931" s="852">
        <f>IF(E931='A. Allgemeine Informationen'!$D$14,$K931-W931,HLOOKUP('A. Allgemeine Informationen'!$D$14-1,$X$5:$AD$2005,ROW(E931)-4,FALSE)-$W931)</f>
        <v>0</v>
      </c>
      <c r="W931" s="851">
        <f>HLOOKUP('A. Allgemeine Informationen'!$D$14,$X$5:$AD$2005,ROW(E931)-4,FALSE)</f>
        <v>0</v>
      </c>
      <c r="X931" s="851">
        <f t="shared" si="154"/>
        <v>0</v>
      </c>
      <c r="Y931" s="851">
        <f t="shared" si="160"/>
        <v>0</v>
      </c>
      <c r="Z931" s="851">
        <f t="shared" si="160"/>
        <v>0</v>
      </c>
      <c r="AA931" s="851">
        <f t="shared" si="160"/>
        <v>0</v>
      </c>
      <c r="AB931" s="851">
        <f t="shared" si="159"/>
        <v>0</v>
      </c>
      <c r="AC931" s="851">
        <f t="shared" si="159"/>
        <v>0</v>
      </c>
      <c r="AD931" s="853">
        <f t="shared" si="159"/>
        <v>0</v>
      </c>
    </row>
    <row r="932" spans="2:30" s="971" customFormat="1" ht="15" customHeight="1" x14ac:dyDescent="0.2">
      <c r="B932" s="840"/>
      <c r="C932" s="970" t="str">
        <f>IF(B932="","",VLOOKUP(B932,'E8. KKauf_Berechnung'!$B$11:$D$140,2,0))</f>
        <v/>
      </c>
      <c r="D932" s="841"/>
      <c r="E932" s="842"/>
      <c r="F932" s="836"/>
      <c r="G932" s="836"/>
      <c r="H932" s="836"/>
      <c r="I932" s="843">
        <f t="shared" si="155"/>
        <v>0</v>
      </c>
      <c r="J932" s="836"/>
      <c r="K932" s="843">
        <f t="shared" si="156"/>
        <v>0</v>
      </c>
      <c r="L932" s="849">
        <f>IFERROR(VLOOKUP($D932,Listen!$F$3:$H$39,2,0),0)</f>
        <v>0</v>
      </c>
      <c r="M932" s="849">
        <f>IFERROR(VLOOKUP($D932,Listen!$F$3:$H$39,3,0),0)</f>
        <v>0</v>
      </c>
      <c r="N932" s="1115">
        <f t="shared" si="153"/>
        <v>0</v>
      </c>
      <c r="O932" s="1115">
        <f t="shared" si="161"/>
        <v>0</v>
      </c>
      <c r="P932" s="1115">
        <f t="shared" si="161"/>
        <v>0</v>
      </c>
      <c r="Q932" s="1115">
        <f t="shared" si="161"/>
        <v>0</v>
      </c>
      <c r="R932" s="1115">
        <f t="shared" si="161"/>
        <v>0</v>
      </c>
      <c r="S932" s="1115">
        <f t="shared" si="161"/>
        <v>0</v>
      </c>
      <c r="T932" s="1115">
        <f t="shared" si="161"/>
        <v>0</v>
      </c>
      <c r="U932" s="851">
        <f t="shared" si="158"/>
        <v>0</v>
      </c>
      <c r="V932" s="852">
        <f>IF(E932='A. Allgemeine Informationen'!$D$14,$K932-W932,HLOOKUP('A. Allgemeine Informationen'!$D$14-1,$X$5:$AD$2005,ROW(E932)-4,FALSE)-$W932)</f>
        <v>0</v>
      </c>
      <c r="W932" s="851">
        <f>HLOOKUP('A. Allgemeine Informationen'!$D$14,$X$5:$AD$2005,ROW(E932)-4,FALSE)</f>
        <v>0</v>
      </c>
      <c r="X932" s="851">
        <f t="shared" si="154"/>
        <v>0</v>
      </c>
      <c r="Y932" s="851">
        <f t="shared" si="160"/>
        <v>0</v>
      </c>
      <c r="Z932" s="851">
        <f t="shared" si="160"/>
        <v>0</v>
      </c>
      <c r="AA932" s="851">
        <f t="shared" si="160"/>
        <v>0</v>
      </c>
      <c r="AB932" s="851">
        <f t="shared" si="159"/>
        <v>0</v>
      </c>
      <c r="AC932" s="851">
        <f t="shared" si="159"/>
        <v>0</v>
      </c>
      <c r="AD932" s="853">
        <f t="shared" si="159"/>
        <v>0</v>
      </c>
    </row>
    <row r="933" spans="2:30" s="971" customFormat="1" ht="15" customHeight="1" x14ac:dyDescent="0.2">
      <c r="B933" s="840"/>
      <c r="C933" s="970" t="str">
        <f>IF(B933="","",VLOOKUP(B933,'E8. KKauf_Berechnung'!$B$11:$D$140,2,0))</f>
        <v/>
      </c>
      <c r="D933" s="841"/>
      <c r="E933" s="842"/>
      <c r="F933" s="836"/>
      <c r="G933" s="836"/>
      <c r="H933" s="836"/>
      <c r="I933" s="843">
        <f t="shared" si="155"/>
        <v>0</v>
      </c>
      <c r="J933" s="836"/>
      <c r="K933" s="843">
        <f t="shared" si="156"/>
        <v>0</v>
      </c>
      <c r="L933" s="849">
        <f>IFERROR(VLOOKUP($D933,Listen!$F$3:$H$39,2,0),0)</f>
        <v>0</v>
      </c>
      <c r="M933" s="849">
        <f>IFERROR(VLOOKUP($D933,Listen!$F$3:$H$39,3,0),0)</f>
        <v>0</v>
      </c>
      <c r="N933" s="1115">
        <f t="shared" si="153"/>
        <v>0</v>
      </c>
      <c r="O933" s="1115">
        <f t="shared" si="161"/>
        <v>0</v>
      </c>
      <c r="P933" s="1115">
        <f t="shared" si="161"/>
        <v>0</v>
      </c>
      <c r="Q933" s="1115">
        <f t="shared" si="161"/>
        <v>0</v>
      </c>
      <c r="R933" s="1115">
        <f t="shared" si="161"/>
        <v>0</v>
      </c>
      <c r="S933" s="1115">
        <f t="shared" si="161"/>
        <v>0</v>
      </c>
      <c r="T933" s="1115">
        <f t="shared" si="161"/>
        <v>0</v>
      </c>
      <c r="U933" s="851">
        <f t="shared" si="158"/>
        <v>0</v>
      </c>
      <c r="V933" s="852">
        <f>IF(E933='A. Allgemeine Informationen'!$D$14,$K933-W933,HLOOKUP('A. Allgemeine Informationen'!$D$14-1,$X$5:$AD$2005,ROW(E933)-4,FALSE)-$W933)</f>
        <v>0</v>
      </c>
      <c r="W933" s="851">
        <f>HLOOKUP('A. Allgemeine Informationen'!$D$14,$X$5:$AD$2005,ROW(E933)-4,FALSE)</f>
        <v>0</v>
      </c>
      <c r="X933" s="851">
        <f t="shared" si="154"/>
        <v>0</v>
      </c>
      <c r="Y933" s="851">
        <f t="shared" si="160"/>
        <v>0</v>
      </c>
      <c r="Z933" s="851">
        <f t="shared" si="160"/>
        <v>0</v>
      </c>
      <c r="AA933" s="851">
        <f t="shared" si="160"/>
        <v>0</v>
      </c>
      <c r="AB933" s="851">
        <f t="shared" si="159"/>
        <v>0</v>
      </c>
      <c r="AC933" s="851">
        <f t="shared" si="159"/>
        <v>0</v>
      </c>
      <c r="AD933" s="853">
        <f t="shared" si="159"/>
        <v>0</v>
      </c>
    </row>
    <row r="934" spans="2:30" s="971" customFormat="1" ht="15" customHeight="1" x14ac:dyDescent="0.2">
      <c r="B934" s="840"/>
      <c r="C934" s="970" t="str">
        <f>IF(B934="","",VLOOKUP(B934,'E8. KKauf_Berechnung'!$B$11:$D$140,2,0))</f>
        <v/>
      </c>
      <c r="D934" s="841"/>
      <c r="E934" s="842"/>
      <c r="F934" s="836"/>
      <c r="G934" s="836"/>
      <c r="H934" s="836"/>
      <c r="I934" s="843">
        <f t="shared" si="155"/>
        <v>0</v>
      </c>
      <c r="J934" s="836"/>
      <c r="K934" s="843">
        <f t="shared" si="156"/>
        <v>0</v>
      </c>
      <c r="L934" s="849">
        <f>IFERROR(VLOOKUP($D934,Listen!$F$3:$H$39,2,0),0)</f>
        <v>0</v>
      </c>
      <c r="M934" s="849">
        <f>IFERROR(VLOOKUP($D934,Listen!$F$3:$H$39,3,0),0)</f>
        <v>0</v>
      </c>
      <c r="N934" s="1115">
        <f t="shared" si="153"/>
        <v>0</v>
      </c>
      <c r="O934" s="1115">
        <f t="shared" si="161"/>
        <v>0</v>
      </c>
      <c r="P934" s="1115">
        <f t="shared" si="161"/>
        <v>0</v>
      </c>
      <c r="Q934" s="1115">
        <f t="shared" si="161"/>
        <v>0</v>
      </c>
      <c r="R934" s="1115">
        <f t="shared" si="161"/>
        <v>0</v>
      </c>
      <c r="S934" s="1115">
        <f t="shared" si="161"/>
        <v>0</v>
      </c>
      <c r="T934" s="1115">
        <f t="shared" si="161"/>
        <v>0</v>
      </c>
      <c r="U934" s="851">
        <f t="shared" si="158"/>
        <v>0</v>
      </c>
      <c r="V934" s="852">
        <f>IF(E934='A. Allgemeine Informationen'!$D$14,$K934-W934,HLOOKUP('A. Allgemeine Informationen'!$D$14-1,$X$5:$AD$2005,ROW(E934)-4,FALSE)-$W934)</f>
        <v>0</v>
      </c>
      <c r="W934" s="851">
        <f>HLOOKUP('A. Allgemeine Informationen'!$D$14,$X$5:$AD$2005,ROW(E934)-4,FALSE)</f>
        <v>0</v>
      </c>
      <c r="X934" s="851">
        <f t="shared" si="154"/>
        <v>0</v>
      </c>
      <c r="Y934" s="851">
        <f t="shared" si="160"/>
        <v>0</v>
      </c>
      <c r="Z934" s="851">
        <f t="shared" si="160"/>
        <v>0</v>
      </c>
      <c r="AA934" s="851">
        <f t="shared" si="160"/>
        <v>0</v>
      </c>
      <c r="AB934" s="851">
        <f t="shared" si="159"/>
        <v>0</v>
      </c>
      <c r="AC934" s="851">
        <f t="shared" si="159"/>
        <v>0</v>
      </c>
      <c r="AD934" s="853">
        <f t="shared" si="159"/>
        <v>0</v>
      </c>
    </row>
    <row r="935" spans="2:30" s="971" customFormat="1" ht="15" customHeight="1" x14ac:dyDescent="0.2">
      <c r="B935" s="840"/>
      <c r="C935" s="970" t="str">
        <f>IF(B935="","",VLOOKUP(B935,'E8. KKauf_Berechnung'!$B$11:$D$140,2,0))</f>
        <v/>
      </c>
      <c r="D935" s="841"/>
      <c r="E935" s="842"/>
      <c r="F935" s="836"/>
      <c r="G935" s="836"/>
      <c r="H935" s="836"/>
      <c r="I935" s="843">
        <f t="shared" si="155"/>
        <v>0</v>
      </c>
      <c r="J935" s="836"/>
      <c r="K935" s="843">
        <f t="shared" si="156"/>
        <v>0</v>
      </c>
      <c r="L935" s="849">
        <f>IFERROR(VLOOKUP($D935,Listen!$F$3:$H$39,2,0),0)</f>
        <v>0</v>
      </c>
      <c r="M935" s="849">
        <f>IFERROR(VLOOKUP($D935,Listen!$F$3:$H$39,3,0),0)</f>
        <v>0</v>
      </c>
      <c r="N935" s="1115">
        <f t="shared" si="153"/>
        <v>0</v>
      </c>
      <c r="O935" s="1115">
        <f t="shared" ref="O935:T950" si="162">N935</f>
        <v>0</v>
      </c>
      <c r="P935" s="1115">
        <f t="shared" si="162"/>
        <v>0</v>
      </c>
      <c r="Q935" s="1115">
        <f t="shared" si="162"/>
        <v>0</v>
      </c>
      <c r="R935" s="1115">
        <f t="shared" si="162"/>
        <v>0</v>
      </c>
      <c r="S935" s="1115">
        <f t="shared" si="162"/>
        <v>0</v>
      </c>
      <c r="T935" s="1115">
        <f t="shared" si="162"/>
        <v>0</v>
      </c>
      <c r="U935" s="851">
        <f t="shared" si="158"/>
        <v>0</v>
      </c>
      <c r="V935" s="852">
        <f>IF(E935='A. Allgemeine Informationen'!$D$14,$K935-W935,HLOOKUP('A. Allgemeine Informationen'!$D$14-1,$X$5:$AD$2005,ROW(E935)-4,FALSE)-$W935)</f>
        <v>0</v>
      </c>
      <c r="W935" s="851">
        <f>HLOOKUP('A. Allgemeine Informationen'!$D$14,$X$5:$AD$2005,ROW(E935)-4,FALSE)</f>
        <v>0</v>
      </c>
      <c r="X935" s="851">
        <f t="shared" si="154"/>
        <v>0</v>
      </c>
      <c r="Y935" s="851">
        <f t="shared" si="160"/>
        <v>0</v>
      </c>
      <c r="Z935" s="851">
        <f t="shared" si="160"/>
        <v>0</v>
      </c>
      <c r="AA935" s="851">
        <f t="shared" si="160"/>
        <v>0</v>
      </c>
      <c r="AB935" s="851">
        <f t="shared" si="159"/>
        <v>0</v>
      </c>
      <c r="AC935" s="851">
        <f t="shared" si="159"/>
        <v>0</v>
      </c>
      <c r="AD935" s="853">
        <f t="shared" si="159"/>
        <v>0</v>
      </c>
    </row>
    <row r="936" spans="2:30" s="971" customFormat="1" ht="15" customHeight="1" x14ac:dyDescent="0.2">
      <c r="B936" s="840"/>
      <c r="C936" s="970" t="str">
        <f>IF(B936="","",VLOOKUP(B936,'E8. KKauf_Berechnung'!$B$11:$D$140,2,0))</f>
        <v/>
      </c>
      <c r="D936" s="841"/>
      <c r="E936" s="842"/>
      <c r="F936" s="836"/>
      <c r="G936" s="836"/>
      <c r="H936" s="836"/>
      <c r="I936" s="843">
        <f t="shared" si="155"/>
        <v>0</v>
      </c>
      <c r="J936" s="836"/>
      <c r="K936" s="843">
        <f t="shared" si="156"/>
        <v>0</v>
      </c>
      <c r="L936" s="849">
        <f>IFERROR(VLOOKUP($D936,Listen!$F$3:$H$39,2,0),0)</f>
        <v>0</v>
      </c>
      <c r="M936" s="849">
        <f>IFERROR(VLOOKUP($D936,Listen!$F$3:$H$39,3,0),0)</f>
        <v>0</v>
      </c>
      <c r="N936" s="1115">
        <f t="shared" si="153"/>
        <v>0</v>
      </c>
      <c r="O936" s="1115">
        <f t="shared" si="162"/>
        <v>0</v>
      </c>
      <c r="P936" s="1115">
        <f t="shared" si="162"/>
        <v>0</v>
      </c>
      <c r="Q936" s="1115">
        <f t="shared" si="162"/>
        <v>0</v>
      </c>
      <c r="R936" s="1115">
        <f t="shared" si="162"/>
        <v>0</v>
      </c>
      <c r="S936" s="1115">
        <f t="shared" si="162"/>
        <v>0</v>
      </c>
      <c r="T936" s="1115">
        <f t="shared" si="162"/>
        <v>0</v>
      </c>
      <c r="U936" s="851">
        <f t="shared" si="158"/>
        <v>0</v>
      </c>
      <c r="V936" s="852">
        <f>IF(E936='A. Allgemeine Informationen'!$D$14,$K936-W936,HLOOKUP('A. Allgemeine Informationen'!$D$14-1,$X$5:$AD$2005,ROW(E936)-4,FALSE)-$W936)</f>
        <v>0</v>
      </c>
      <c r="W936" s="851">
        <f>HLOOKUP('A. Allgemeine Informationen'!$D$14,$X$5:$AD$2005,ROW(E936)-4,FALSE)</f>
        <v>0</v>
      </c>
      <c r="X936" s="851">
        <f t="shared" si="154"/>
        <v>0</v>
      </c>
      <c r="Y936" s="851">
        <f t="shared" si="160"/>
        <v>0</v>
      </c>
      <c r="Z936" s="851">
        <f t="shared" si="160"/>
        <v>0</v>
      </c>
      <c r="AA936" s="851">
        <f t="shared" si="160"/>
        <v>0</v>
      </c>
      <c r="AB936" s="851">
        <f t="shared" si="159"/>
        <v>0</v>
      </c>
      <c r="AC936" s="851">
        <f t="shared" si="159"/>
        <v>0</v>
      </c>
      <c r="AD936" s="853">
        <f t="shared" si="159"/>
        <v>0</v>
      </c>
    </row>
    <row r="937" spans="2:30" s="971" customFormat="1" ht="15" customHeight="1" x14ac:dyDescent="0.2">
      <c r="B937" s="840"/>
      <c r="C937" s="970" t="str">
        <f>IF(B937="","",VLOOKUP(B937,'E8. KKauf_Berechnung'!$B$11:$D$140,2,0))</f>
        <v/>
      </c>
      <c r="D937" s="841"/>
      <c r="E937" s="842"/>
      <c r="F937" s="836"/>
      <c r="G937" s="836"/>
      <c r="H937" s="836"/>
      <c r="I937" s="843">
        <f t="shared" si="155"/>
        <v>0</v>
      </c>
      <c r="J937" s="836"/>
      <c r="K937" s="843">
        <f t="shared" si="156"/>
        <v>0</v>
      </c>
      <c r="L937" s="849">
        <f>IFERROR(VLOOKUP($D937,Listen!$F$3:$H$39,2,0),0)</f>
        <v>0</v>
      </c>
      <c r="M937" s="849">
        <f>IFERROR(VLOOKUP($D937,Listen!$F$3:$H$39,3,0),0)</f>
        <v>0</v>
      </c>
      <c r="N937" s="1115">
        <f t="shared" si="153"/>
        <v>0</v>
      </c>
      <c r="O937" s="1115">
        <f t="shared" si="162"/>
        <v>0</v>
      </c>
      <c r="P937" s="1115">
        <f t="shared" si="162"/>
        <v>0</v>
      </c>
      <c r="Q937" s="1115">
        <f t="shared" si="162"/>
        <v>0</v>
      </c>
      <c r="R937" s="1115">
        <f t="shared" si="162"/>
        <v>0</v>
      </c>
      <c r="S937" s="1115">
        <f t="shared" si="162"/>
        <v>0</v>
      </c>
      <c r="T937" s="1115">
        <f t="shared" si="162"/>
        <v>0</v>
      </c>
      <c r="U937" s="851">
        <f t="shared" si="158"/>
        <v>0</v>
      </c>
      <c r="V937" s="852">
        <f>IF(E937='A. Allgemeine Informationen'!$D$14,$K937-W937,HLOOKUP('A. Allgemeine Informationen'!$D$14-1,$X$5:$AD$2005,ROW(E937)-4,FALSE)-$W937)</f>
        <v>0</v>
      </c>
      <c r="W937" s="851">
        <f>HLOOKUP('A. Allgemeine Informationen'!$D$14,$X$5:$AD$2005,ROW(E937)-4,FALSE)</f>
        <v>0</v>
      </c>
      <c r="X937" s="851">
        <f t="shared" si="154"/>
        <v>0</v>
      </c>
      <c r="Y937" s="851">
        <f t="shared" si="160"/>
        <v>0</v>
      </c>
      <c r="Z937" s="851">
        <f t="shared" si="160"/>
        <v>0</v>
      </c>
      <c r="AA937" s="851">
        <f t="shared" si="160"/>
        <v>0</v>
      </c>
      <c r="AB937" s="851">
        <f t="shared" si="159"/>
        <v>0</v>
      </c>
      <c r="AC937" s="851">
        <f t="shared" si="159"/>
        <v>0</v>
      </c>
      <c r="AD937" s="853">
        <f t="shared" si="159"/>
        <v>0</v>
      </c>
    </row>
    <row r="938" spans="2:30" s="971" customFormat="1" ht="15" customHeight="1" x14ac:dyDescent="0.2">
      <c r="B938" s="840"/>
      <c r="C938" s="970" t="str">
        <f>IF(B938="","",VLOOKUP(B938,'E8. KKauf_Berechnung'!$B$11:$D$140,2,0))</f>
        <v/>
      </c>
      <c r="D938" s="841"/>
      <c r="E938" s="842"/>
      <c r="F938" s="836"/>
      <c r="G938" s="836"/>
      <c r="H938" s="836"/>
      <c r="I938" s="843">
        <f t="shared" si="155"/>
        <v>0</v>
      </c>
      <c r="J938" s="836"/>
      <c r="K938" s="843">
        <f t="shared" si="156"/>
        <v>0</v>
      </c>
      <c r="L938" s="849">
        <f>IFERROR(VLOOKUP($D938,Listen!$F$3:$H$39,2,0),0)</f>
        <v>0</v>
      </c>
      <c r="M938" s="849">
        <f>IFERROR(VLOOKUP($D938,Listen!$F$3:$H$39,3,0),0)</f>
        <v>0</v>
      </c>
      <c r="N938" s="1115">
        <f t="shared" si="153"/>
        <v>0</v>
      </c>
      <c r="O938" s="1115">
        <f t="shared" si="162"/>
        <v>0</v>
      </c>
      <c r="P938" s="1115">
        <f t="shared" si="162"/>
        <v>0</v>
      </c>
      <c r="Q938" s="1115">
        <f t="shared" si="162"/>
        <v>0</v>
      </c>
      <c r="R938" s="1115">
        <f t="shared" si="162"/>
        <v>0</v>
      </c>
      <c r="S938" s="1115">
        <f t="shared" si="162"/>
        <v>0</v>
      </c>
      <c r="T938" s="1115">
        <f t="shared" si="162"/>
        <v>0</v>
      </c>
      <c r="U938" s="851">
        <f t="shared" si="158"/>
        <v>0</v>
      </c>
      <c r="V938" s="852">
        <f>IF(E938='A. Allgemeine Informationen'!$D$14,$K938-W938,HLOOKUP('A. Allgemeine Informationen'!$D$14-1,$X$5:$AD$2005,ROW(E938)-4,FALSE)-$W938)</f>
        <v>0</v>
      </c>
      <c r="W938" s="851">
        <f>HLOOKUP('A. Allgemeine Informationen'!$D$14,$X$5:$AD$2005,ROW(E938)-4,FALSE)</f>
        <v>0</v>
      </c>
      <c r="X938" s="851">
        <f t="shared" si="154"/>
        <v>0</v>
      </c>
      <c r="Y938" s="851">
        <f t="shared" si="160"/>
        <v>0</v>
      </c>
      <c r="Z938" s="851">
        <f t="shared" si="160"/>
        <v>0</v>
      </c>
      <c r="AA938" s="851">
        <f t="shared" si="160"/>
        <v>0</v>
      </c>
      <c r="AB938" s="851">
        <f t="shared" si="159"/>
        <v>0</v>
      </c>
      <c r="AC938" s="851">
        <f t="shared" si="159"/>
        <v>0</v>
      </c>
      <c r="AD938" s="853">
        <f t="shared" si="159"/>
        <v>0</v>
      </c>
    </row>
    <row r="939" spans="2:30" s="971" customFormat="1" ht="15" customHeight="1" x14ac:dyDescent="0.2">
      <c r="B939" s="840"/>
      <c r="C939" s="970" t="str">
        <f>IF(B939="","",VLOOKUP(B939,'E8. KKauf_Berechnung'!$B$11:$D$140,2,0))</f>
        <v/>
      </c>
      <c r="D939" s="841"/>
      <c r="E939" s="842"/>
      <c r="F939" s="836"/>
      <c r="G939" s="836"/>
      <c r="H939" s="836"/>
      <c r="I939" s="843">
        <f t="shared" si="155"/>
        <v>0</v>
      </c>
      <c r="J939" s="836"/>
      <c r="K939" s="843">
        <f t="shared" si="156"/>
        <v>0</v>
      </c>
      <c r="L939" s="849">
        <f>IFERROR(VLOOKUP($D939,Listen!$F$3:$H$39,2,0),0)</f>
        <v>0</v>
      </c>
      <c r="M939" s="849">
        <f>IFERROR(VLOOKUP($D939,Listen!$F$3:$H$39,3,0),0)</f>
        <v>0</v>
      </c>
      <c r="N939" s="1115">
        <f t="shared" si="153"/>
        <v>0</v>
      </c>
      <c r="O939" s="1115">
        <f t="shared" si="162"/>
        <v>0</v>
      </c>
      <c r="P939" s="1115">
        <f t="shared" si="162"/>
        <v>0</v>
      </c>
      <c r="Q939" s="1115">
        <f t="shared" si="162"/>
        <v>0</v>
      </c>
      <c r="R939" s="1115">
        <f t="shared" si="162"/>
        <v>0</v>
      </c>
      <c r="S939" s="1115">
        <f t="shared" si="162"/>
        <v>0</v>
      </c>
      <c r="T939" s="1115">
        <f t="shared" si="162"/>
        <v>0</v>
      </c>
      <c r="U939" s="851">
        <f t="shared" si="158"/>
        <v>0</v>
      </c>
      <c r="V939" s="852">
        <f>IF(E939='A. Allgemeine Informationen'!$D$14,$K939-W939,HLOOKUP('A. Allgemeine Informationen'!$D$14-1,$X$5:$AD$2005,ROW(E939)-4,FALSE)-$W939)</f>
        <v>0</v>
      </c>
      <c r="W939" s="851">
        <f>HLOOKUP('A. Allgemeine Informationen'!$D$14,$X$5:$AD$2005,ROW(E939)-4,FALSE)</f>
        <v>0</v>
      </c>
      <c r="X939" s="851">
        <f t="shared" si="154"/>
        <v>0</v>
      </c>
      <c r="Y939" s="851">
        <f t="shared" si="160"/>
        <v>0</v>
      </c>
      <c r="Z939" s="851">
        <f t="shared" si="160"/>
        <v>0</v>
      </c>
      <c r="AA939" s="851">
        <f t="shared" si="160"/>
        <v>0</v>
      </c>
      <c r="AB939" s="851">
        <f t="shared" si="159"/>
        <v>0</v>
      </c>
      <c r="AC939" s="851">
        <f t="shared" si="159"/>
        <v>0</v>
      </c>
      <c r="AD939" s="853">
        <f t="shared" si="159"/>
        <v>0</v>
      </c>
    </row>
    <row r="940" spans="2:30" s="971" customFormat="1" ht="15" customHeight="1" x14ac:dyDescent="0.2">
      <c r="B940" s="840"/>
      <c r="C940" s="970" t="str">
        <f>IF(B940="","",VLOOKUP(B940,'E8. KKauf_Berechnung'!$B$11:$D$140,2,0))</f>
        <v/>
      </c>
      <c r="D940" s="841"/>
      <c r="E940" s="842"/>
      <c r="F940" s="836"/>
      <c r="G940" s="836"/>
      <c r="H940" s="836"/>
      <c r="I940" s="843">
        <f t="shared" si="155"/>
        <v>0</v>
      </c>
      <c r="J940" s="836"/>
      <c r="K940" s="843">
        <f t="shared" si="156"/>
        <v>0</v>
      </c>
      <c r="L940" s="849">
        <f>IFERROR(VLOOKUP($D940,Listen!$F$3:$H$39,2,0),0)</f>
        <v>0</v>
      </c>
      <c r="M940" s="849">
        <f>IFERROR(VLOOKUP($D940,Listen!$F$3:$H$39,3,0),0)</f>
        <v>0</v>
      </c>
      <c r="N940" s="1115">
        <f t="shared" si="153"/>
        <v>0</v>
      </c>
      <c r="O940" s="1115">
        <f t="shared" si="162"/>
        <v>0</v>
      </c>
      <c r="P940" s="1115">
        <f t="shared" si="162"/>
        <v>0</v>
      </c>
      <c r="Q940" s="1115">
        <f t="shared" si="162"/>
        <v>0</v>
      </c>
      <c r="R940" s="1115">
        <f t="shared" si="162"/>
        <v>0</v>
      </c>
      <c r="S940" s="1115">
        <f t="shared" si="162"/>
        <v>0</v>
      </c>
      <c r="T940" s="1115">
        <f t="shared" si="162"/>
        <v>0</v>
      </c>
      <c r="U940" s="851">
        <f t="shared" si="158"/>
        <v>0</v>
      </c>
      <c r="V940" s="852">
        <f>IF(E940='A. Allgemeine Informationen'!$D$14,$K940-W940,HLOOKUP('A. Allgemeine Informationen'!$D$14-1,$X$5:$AD$2005,ROW(E940)-4,FALSE)-$W940)</f>
        <v>0</v>
      </c>
      <c r="W940" s="851">
        <f>HLOOKUP('A. Allgemeine Informationen'!$D$14,$X$5:$AD$2005,ROW(E940)-4,FALSE)</f>
        <v>0</v>
      </c>
      <c r="X940" s="851">
        <f t="shared" si="154"/>
        <v>0</v>
      </c>
      <c r="Y940" s="851">
        <f t="shared" si="160"/>
        <v>0</v>
      </c>
      <c r="Z940" s="851">
        <f t="shared" si="160"/>
        <v>0</v>
      </c>
      <c r="AA940" s="851">
        <f t="shared" si="160"/>
        <v>0</v>
      </c>
      <c r="AB940" s="851">
        <f t="shared" si="159"/>
        <v>0</v>
      </c>
      <c r="AC940" s="851">
        <f t="shared" si="159"/>
        <v>0</v>
      </c>
      <c r="AD940" s="853">
        <f t="shared" si="159"/>
        <v>0</v>
      </c>
    </row>
    <row r="941" spans="2:30" s="971" customFormat="1" ht="15" customHeight="1" x14ac:dyDescent="0.2">
      <c r="B941" s="840"/>
      <c r="C941" s="970" t="str">
        <f>IF(B941="","",VLOOKUP(B941,'E8. KKauf_Berechnung'!$B$11:$D$140,2,0))</f>
        <v/>
      </c>
      <c r="D941" s="841"/>
      <c r="E941" s="842"/>
      <c r="F941" s="836"/>
      <c r="G941" s="836"/>
      <c r="H941" s="836"/>
      <c r="I941" s="843">
        <f t="shared" si="155"/>
        <v>0</v>
      </c>
      <c r="J941" s="836"/>
      <c r="K941" s="843">
        <f t="shared" si="156"/>
        <v>0</v>
      </c>
      <c r="L941" s="849">
        <f>IFERROR(VLOOKUP($D941,Listen!$F$3:$H$39,2,0),0)</f>
        <v>0</v>
      </c>
      <c r="M941" s="849">
        <f>IFERROR(VLOOKUP($D941,Listen!$F$3:$H$39,3,0),0)</f>
        <v>0</v>
      </c>
      <c r="N941" s="1115">
        <f t="shared" si="153"/>
        <v>0</v>
      </c>
      <c r="O941" s="1115">
        <f t="shared" si="162"/>
        <v>0</v>
      </c>
      <c r="P941" s="1115">
        <f t="shared" si="162"/>
        <v>0</v>
      </c>
      <c r="Q941" s="1115">
        <f t="shared" si="162"/>
        <v>0</v>
      </c>
      <c r="R941" s="1115">
        <f t="shared" si="162"/>
        <v>0</v>
      </c>
      <c r="S941" s="1115">
        <f t="shared" si="162"/>
        <v>0</v>
      </c>
      <c r="T941" s="1115">
        <f t="shared" si="162"/>
        <v>0</v>
      </c>
      <c r="U941" s="851">
        <f t="shared" si="158"/>
        <v>0</v>
      </c>
      <c r="V941" s="852">
        <f>IF(E941='A. Allgemeine Informationen'!$D$14,$K941-W941,HLOOKUP('A. Allgemeine Informationen'!$D$14-1,$X$5:$AD$2005,ROW(E941)-4,FALSE)-$W941)</f>
        <v>0</v>
      </c>
      <c r="W941" s="851">
        <f>HLOOKUP('A. Allgemeine Informationen'!$D$14,$X$5:$AD$2005,ROW(E941)-4,FALSE)</f>
        <v>0</v>
      </c>
      <c r="X941" s="851">
        <f t="shared" si="154"/>
        <v>0</v>
      </c>
      <c r="Y941" s="851">
        <f t="shared" si="160"/>
        <v>0</v>
      </c>
      <c r="Z941" s="851">
        <f t="shared" si="160"/>
        <v>0</v>
      </c>
      <c r="AA941" s="851">
        <f t="shared" si="160"/>
        <v>0</v>
      </c>
      <c r="AB941" s="851">
        <f t="shared" si="159"/>
        <v>0</v>
      </c>
      <c r="AC941" s="851">
        <f t="shared" si="159"/>
        <v>0</v>
      </c>
      <c r="AD941" s="853">
        <f t="shared" si="159"/>
        <v>0</v>
      </c>
    </row>
    <row r="942" spans="2:30" s="971" customFormat="1" ht="15" customHeight="1" x14ac:dyDescent="0.2">
      <c r="B942" s="840"/>
      <c r="C942" s="970" t="str">
        <f>IF(B942="","",VLOOKUP(B942,'E8. KKauf_Berechnung'!$B$11:$D$140,2,0))</f>
        <v/>
      </c>
      <c r="D942" s="841"/>
      <c r="E942" s="842"/>
      <c r="F942" s="836"/>
      <c r="G942" s="836"/>
      <c r="H942" s="836"/>
      <c r="I942" s="843">
        <f t="shared" si="155"/>
        <v>0</v>
      </c>
      <c r="J942" s="836"/>
      <c r="K942" s="843">
        <f t="shared" si="156"/>
        <v>0</v>
      </c>
      <c r="L942" s="849">
        <f>IFERROR(VLOOKUP($D942,Listen!$F$3:$H$39,2,0),0)</f>
        <v>0</v>
      </c>
      <c r="M942" s="849">
        <f>IFERROR(VLOOKUP($D942,Listen!$F$3:$H$39,3,0),0)</f>
        <v>0</v>
      </c>
      <c r="N942" s="1115">
        <f t="shared" si="153"/>
        <v>0</v>
      </c>
      <c r="O942" s="1115">
        <f t="shared" si="162"/>
        <v>0</v>
      </c>
      <c r="P942" s="1115">
        <f t="shared" si="162"/>
        <v>0</v>
      </c>
      <c r="Q942" s="1115">
        <f t="shared" si="162"/>
        <v>0</v>
      </c>
      <c r="R942" s="1115">
        <f t="shared" si="162"/>
        <v>0</v>
      </c>
      <c r="S942" s="1115">
        <f t="shared" si="162"/>
        <v>0</v>
      </c>
      <c r="T942" s="1115">
        <f t="shared" si="162"/>
        <v>0</v>
      </c>
      <c r="U942" s="851">
        <f t="shared" si="158"/>
        <v>0</v>
      </c>
      <c r="V942" s="852">
        <f>IF(E942='A. Allgemeine Informationen'!$D$14,$K942-W942,HLOOKUP('A. Allgemeine Informationen'!$D$14-1,$X$5:$AD$2005,ROW(E942)-4,FALSE)-$W942)</f>
        <v>0</v>
      </c>
      <c r="W942" s="851">
        <f>HLOOKUP('A. Allgemeine Informationen'!$D$14,$X$5:$AD$2005,ROW(E942)-4,FALSE)</f>
        <v>0</v>
      </c>
      <c r="X942" s="851">
        <f t="shared" si="154"/>
        <v>0</v>
      </c>
      <c r="Y942" s="851">
        <f t="shared" si="160"/>
        <v>0</v>
      </c>
      <c r="Z942" s="851">
        <f t="shared" si="160"/>
        <v>0</v>
      </c>
      <c r="AA942" s="851">
        <f t="shared" si="160"/>
        <v>0</v>
      </c>
      <c r="AB942" s="851">
        <f t="shared" si="159"/>
        <v>0</v>
      </c>
      <c r="AC942" s="851">
        <f t="shared" si="159"/>
        <v>0</v>
      </c>
      <c r="AD942" s="853">
        <f t="shared" si="159"/>
        <v>0</v>
      </c>
    </row>
    <row r="943" spans="2:30" s="971" customFormat="1" ht="15" customHeight="1" x14ac:dyDescent="0.2">
      <c r="B943" s="840"/>
      <c r="C943" s="970" t="str">
        <f>IF(B943="","",VLOOKUP(B943,'E8. KKauf_Berechnung'!$B$11:$D$140,2,0))</f>
        <v/>
      </c>
      <c r="D943" s="841"/>
      <c r="E943" s="842"/>
      <c r="F943" s="836"/>
      <c r="G943" s="836"/>
      <c r="H943" s="836"/>
      <c r="I943" s="843">
        <f t="shared" si="155"/>
        <v>0</v>
      </c>
      <c r="J943" s="836"/>
      <c r="K943" s="843">
        <f t="shared" si="156"/>
        <v>0</v>
      </c>
      <c r="L943" s="849">
        <f>IFERROR(VLOOKUP($D943,Listen!$F$3:$H$39,2,0),0)</f>
        <v>0</v>
      </c>
      <c r="M943" s="849">
        <f>IFERROR(VLOOKUP($D943,Listen!$F$3:$H$39,3,0),0)</f>
        <v>0</v>
      </c>
      <c r="N943" s="1115">
        <f t="shared" si="153"/>
        <v>0</v>
      </c>
      <c r="O943" s="1115">
        <f t="shared" si="162"/>
        <v>0</v>
      </c>
      <c r="P943" s="1115">
        <f t="shared" si="162"/>
        <v>0</v>
      </c>
      <c r="Q943" s="1115">
        <f t="shared" si="162"/>
        <v>0</v>
      </c>
      <c r="R943" s="1115">
        <f t="shared" si="162"/>
        <v>0</v>
      </c>
      <c r="S943" s="1115">
        <f t="shared" si="162"/>
        <v>0</v>
      </c>
      <c r="T943" s="1115">
        <f t="shared" si="162"/>
        <v>0</v>
      </c>
      <c r="U943" s="851">
        <f t="shared" si="158"/>
        <v>0</v>
      </c>
      <c r="V943" s="852">
        <f>IF(E943='A. Allgemeine Informationen'!$D$14,$K943-W943,HLOOKUP('A. Allgemeine Informationen'!$D$14-1,$X$5:$AD$2005,ROW(E943)-4,FALSE)-$W943)</f>
        <v>0</v>
      </c>
      <c r="W943" s="851">
        <f>HLOOKUP('A. Allgemeine Informationen'!$D$14,$X$5:$AD$2005,ROW(E943)-4,FALSE)</f>
        <v>0</v>
      </c>
      <c r="X943" s="851">
        <f t="shared" si="154"/>
        <v>0</v>
      </c>
      <c r="Y943" s="851">
        <f t="shared" si="160"/>
        <v>0</v>
      </c>
      <c r="Z943" s="851">
        <f t="shared" si="160"/>
        <v>0</v>
      </c>
      <c r="AA943" s="851">
        <f t="shared" si="160"/>
        <v>0</v>
      </c>
      <c r="AB943" s="851">
        <f t="shared" si="159"/>
        <v>0</v>
      </c>
      <c r="AC943" s="851">
        <f t="shared" si="159"/>
        <v>0</v>
      </c>
      <c r="AD943" s="853">
        <f t="shared" si="159"/>
        <v>0</v>
      </c>
    </row>
    <row r="944" spans="2:30" s="971" customFormat="1" ht="15" customHeight="1" x14ac:dyDescent="0.2">
      <c r="B944" s="840"/>
      <c r="C944" s="970" t="str">
        <f>IF(B944="","",VLOOKUP(B944,'E8. KKauf_Berechnung'!$B$11:$D$140,2,0))</f>
        <v/>
      </c>
      <c r="D944" s="841"/>
      <c r="E944" s="842"/>
      <c r="F944" s="836"/>
      <c r="G944" s="836"/>
      <c r="H944" s="836"/>
      <c r="I944" s="843">
        <f t="shared" si="155"/>
        <v>0</v>
      </c>
      <c r="J944" s="836"/>
      <c r="K944" s="843">
        <f t="shared" si="156"/>
        <v>0</v>
      </c>
      <c r="L944" s="849">
        <f>IFERROR(VLOOKUP($D944,Listen!$F$3:$H$39,2,0),0)</f>
        <v>0</v>
      </c>
      <c r="M944" s="849">
        <f>IFERROR(VLOOKUP($D944,Listen!$F$3:$H$39,3,0),0)</f>
        <v>0</v>
      </c>
      <c r="N944" s="1115">
        <f t="shared" si="153"/>
        <v>0</v>
      </c>
      <c r="O944" s="1115">
        <f t="shared" si="162"/>
        <v>0</v>
      </c>
      <c r="P944" s="1115">
        <f t="shared" si="162"/>
        <v>0</v>
      </c>
      <c r="Q944" s="1115">
        <f t="shared" si="162"/>
        <v>0</v>
      </c>
      <c r="R944" s="1115">
        <f t="shared" si="162"/>
        <v>0</v>
      </c>
      <c r="S944" s="1115">
        <f t="shared" si="162"/>
        <v>0</v>
      </c>
      <c r="T944" s="1115">
        <f t="shared" si="162"/>
        <v>0</v>
      </c>
      <c r="U944" s="851">
        <f t="shared" si="158"/>
        <v>0</v>
      </c>
      <c r="V944" s="852">
        <f>IF(E944='A. Allgemeine Informationen'!$D$14,$K944-W944,HLOOKUP('A. Allgemeine Informationen'!$D$14-1,$X$5:$AD$2005,ROW(E944)-4,FALSE)-$W944)</f>
        <v>0</v>
      </c>
      <c r="W944" s="851">
        <f>HLOOKUP('A. Allgemeine Informationen'!$D$14,$X$5:$AD$2005,ROW(E944)-4,FALSE)</f>
        <v>0</v>
      </c>
      <c r="X944" s="851">
        <f t="shared" si="154"/>
        <v>0</v>
      </c>
      <c r="Y944" s="851">
        <f t="shared" si="160"/>
        <v>0</v>
      </c>
      <c r="Z944" s="851">
        <f t="shared" si="160"/>
        <v>0</v>
      </c>
      <c r="AA944" s="851">
        <f t="shared" si="160"/>
        <v>0</v>
      </c>
      <c r="AB944" s="851">
        <f t="shared" si="159"/>
        <v>0</v>
      </c>
      <c r="AC944" s="851">
        <f t="shared" si="159"/>
        <v>0</v>
      </c>
      <c r="AD944" s="853">
        <f t="shared" si="159"/>
        <v>0</v>
      </c>
    </row>
    <row r="945" spans="2:30" s="971" customFormat="1" ht="15" customHeight="1" x14ac:dyDescent="0.2">
      <c r="B945" s="840"/>
      <c r="C945" s="970" t="str">
        <f>IF(B945="","",VLOOKUP(B945,'E8. KKauf_Berechnung'!$B$11:$D$140,2,0))</f>
        <v/>
      </c>
      <c r="D945" s="841"/>
      <c r="E945" s="842"/>
      <c r="F945" s="836"/>
      <c r="G945" s="836"/>
      <c r="H945" s="836"/>
      <c r="I945" s="843">
        <f t="shared" si="155"/>
        <v>0</v>
      </c>
      <c r="J945" s="836"/>
      <c r="K945" s="843">
        <f t="shared" si="156"/>
        <v>0</v>
      </c>
      <c r="L945" s="849">
        <f>IFERROR(VLOOKUP($D945,Listen!$F$3:$H$39,2,0),0)</f>
        <v>0</v>
      </c>
      <c r="M945" s="849">
        <f>IFERROR(VLOOKUP($D945,Listen!$F$3:$H$39,3,0),0)</f>
        <v>0</v>
      </c>
      <c r="N945" s="1115">
        <f t="shared" si="153"/>
        <v>0</v>
      </c>
      <c r="O945" s="1115">
        <f t="shared" si="162"/>
        <v>0</v>
      </c>
      <c r="P945" s="1115">
        <f t="shared" si="162"/>
        <v>0</v>
      </c>
      <c r="Q945" s="1115">
        <f t="shared" si="162"/>
        <v>0</v>
      </c>
      <c r="R945" s="1115">
        <f t="shared" si="162"/>
        <v>0</v>
      </c>
      <c r="S945" s="1115">
        <f t="shared" si="162"/>
        <v>0</v>
      </c>
      <c r="T945" s="1115">
        <f t="shared" si="162"/>
        <v>0</v>
      </c>
      <c r="U945" s="851">
        <f t="shared" si="158"/>
        <v>0</v>
      </c>
      <c r="V945" s="852">
        <f>IF(E945='A. Allgemeine Informationen'!$D$14,$K945-W945,HLOOKUP('A. Allgemeine Informationen'!$D$14-1,$X$5:$AD$2005,ROW(E945)-4,FALSE)-$W945)</f>
        <v>0</v>
      </c>
      <c r="W945" s="851">
        <f>HLOOKUP('A. Allgemeine Informationen'!$D$14,$X$5:$AD$2005,ROW(E945)-4,FALSE)</f>
        <v>0</v>
      </c>
      <c r="X945" s="851">
        <f t="shared" si="154"/>
        <v>0</v>
      </c>
      <c r="Y945" s="851">
        <f t="shared" si="160"/>
        <v>0</v>
      </c>
      <c r="Z945" s="851">
        <f t="shared" si="160"/>
        <v>0</v>
      </c>
      <c r="AA945" s="851">
        <f t="shared" si="160"/>
        <v>0</v>
      </c>
      <c r="AB945" s="851">
        <f t="shared" si="159"/>
        <v>0</v>
      </c>
      <c r="AC945" s="851">
        <f t="shared" si="159"/>
        <v>0</v>
      </c>
      <c r="AD945" s="853">
        <f t="shared" si="159"/>
        <v>0</v>
      </c>
    </row>
    <row r="946" spans="2:30" s="971" customFormat="1" ht="15" customHeight="1" x14ac:dyDescent="0.2">
      <c r="B946" s="840"/>
      <c r="C946" s="970" t="str">
        <f>IF(B946="","",VLOOKUP(B946,'E8. KKauf_Berechnung'!$B$11:$D$140,2,0))</f>
        <v/>
      </c>
      <c r="D946" s="841"/>
      <c r="E946" s="842"/>
      <c r="F946" s="836"/>
      <c r="G946" s="836"/>
      <c r="H946" s="836"/>
      <c r="I946" s="843">
        <f t="shared" si="155"/>
        <v>0</v>
      </c>
      <c r="J946" s="836"/>
      <c r="K946" s="843">
        <f t="shared" si="156"/>
        <v>0</v>
      </c>
      <c r="L946" s="849">
        <f>IFERROR(VLOOKUP($D946,Listen!$F$3:$H$39,2,0),0)</f>
        <v>0</v>
      </c>
      <c r="M946" s="849">
        <f>IFERROR(VLOOKUP($D946,Listen!$F$3:$H$39,3,0),0)</f>
        <v>0</v>
      </c>
      <c r="N946" s="1115">
        <f t="shared" si="153"/>
        <v>0</v>
      </c>
      <c r="O946" s="1115">
        <f t="shared" si="162"/>
        <v>0</v>
      </c>
      <c r="P946" s="1115">
        <f t="shared" si="162"/>
        <v>0</v>
      </c>
      <c r="Q946" s="1115">
        <f t="shared" si="162"/>
        <v>0</v>
      </c>
      <c r="R946" s="1115">
        <f t="shared" si="162"/>
        <v>0</v>
      </c>
      <c r="S946" s="1115">
        <f t="shared" si="162"/>
        <v>0</v>
      </c>
      <c r="T946" s="1115">
        <f t="shared" si="162"/>
        <v>0</v>
      </c>
      <c r="U946" s="851">
        <f t="shared" si="158"/>
        <v>0</v>
      </c>
      <c r="V946" s="852">
        <f>IF(E946='A. Allgemeine Informationen'!$D$14,$K946-W946,HLOOKUP('A. Allgemeine Informationen'!$D$14-1,$X$5:$AD$2005,ROW(E946)-4,FALSE)-$W946)</f>
        <v>0</v>
      </c>
      <c r="W946" s="851">
        <f>HLOOKUP('A. Allgemeine Informationen'!$D$14,$X$5:$AD$2005,ROW(E946)-4,FALSE)</f>
        <v>0</v>
      </c>
      <c r="X946" s="851">
        <f t="shared" si="154"/>
        <v>0</v>
      </c>
      <c r="Y946" s="851">
        <f t="shared" si="160"/>
        <v>0</v>
      </c>
      <c r="Z946" s="851">
        <f t="shared" si="160"/>
        <v>0</v>
      </c>
      <c r="AA946" s="851">
        <f t="shared" si="160"/>
        <v>0</v>
      </c>
      <c r="AB946" s="851">
        <f t="shared" si="159"/>
        <v>0</v>
      </c>
      <c r="AC946" s="851">
        <f t="shared" si="159"/>
        <v>0</v>
      </c>
      <c r="AD946" s="853">
        <f t="shared" si="159"/>
        <v>0</v>
      </c>
    </row>
    <row r="947" spans="2:30" s="971" customFormat="1" ht="15" customHeight="1" x14ac:dyDescent="0.2">
      <c r="B947" s="840"/>
      <c r="C947" s="970" t="str">
        <f>IF(B947="","",VLOOKUP(B947,'E8. KKauf_Berechnung'!$B$11:$D$140,2,0))</f>
        <v/>
      </c>
      <c r="D947" s="841"/>
      <c r="E947" s="842"/>
      <c r="F947" s="836"/>
      <c r="G947" s="836"/>
      <c r="H947" s="836"/>
      <c r="I947" s="843">
        <f t="shared" si="155"/>
        <v>0</v>
      </c>
      <c r="J947" s="836"/>
      <c r="K947" s="843">
        <f t="shared" si="156"/>
        <v>0</v>
      </c>
      <c r="L947" s="849">
        <f>IFERROR(VLOOKUP($D947,Listen!$F$3:$H$39,2,0),0)</f>
        <v>0</v>
      </c>
      <c r="M947" s="849">
        <f>IFERROR(VLOOKUP($D947,Listen!$F$3:$H$39,3,0),0)</f>
        <v>0</v>
      </c>
      <c r="N947" s="1115">
        <f t="shared" si="153"/>
        <v>0</v>
      </c>
      <c r="O947" s="1115">
        <f t="shared" si="162"/>
        <v>0</v>
      </c>
      <c r="P947" s="1115">
        <f t="shared" si="162"/>
        <v>0</v>
      </c>
      <c r="Q947" s="1115">
        <f t="shared" si="162"/>
        <v>0</v>
      </c>
      <c r="R947" s="1115">
        <f t="shared" si="162"/>
        <v>0</v>
      </c>
      <c r="S947" s="1115">
        <f t="shared" si="162"/>
        <v>0</v>
      </c>
      <c r="T947" s="1115">
        <f t="shared" si="162"/>
        <v>0</v>
      </c>
      <c r="U947" s="851">
        <f t="shared" si="158"/>
        <v>0</v>
      </c>
      <c r="V947" s="852">
        <f>IF(E947='A. Allgemeine Informationen'!$D$14,$K947-W947,HLOOKUP('A. Allgemeine Informationen'!$D$14-1,$X$5:$AD$2005,ROW(E947)-4,FALSE)-$W947)</f>
        <v>0</v>
      </c>
      <c r="W947" s="851">
        <f>HLOOKUP('A. Allgemeine Informationen'!$D$14,$X$5:$AD$2005,ROW(E947)-4,FALSE)</f>
        <v>0</v>
      </c>
      <c r="X947" s="851">
        <f t="shared" si="154"/>
        <v>0</v>
      </c>
      <c r="Y947" s="851">
        <f t="shared" si="160"/>
        <v>0</v>
      </c>
      <c r="Z947" s="851">
        <f t="shared" si="160"/>
        <v>0</v>
      </c>
      <c r="AA947" s="851">
        <f t="shared" si="160"/>
        <v>0</v>
      </c>
      <c r="AB947" s="851">
        <f t="shared" si="159"/>
        <v>0</v>
      </c>
      <c r="AC947" s="851">
        <f t="shared" si="159"/>
        <v>0</v>
      </c>
      <c r="AD947" s="853">
        <f t="shared" si="159"/>
        <v>0</v>
      </c>
    </row>
    <row r="948" spans="2:30" s="971" customFormat="1" ht="15" customHeight="1" x14ac:dyDescent="0.2">
      <c r="B948" s="840"/>
      <c r="C948" s="970" t="str">
        <f>IF(B948="","",VLOOKUP(B948,'E8. KKauf_Berechnung'!$B$11:$D$140,2,0))</f>
        <v/>
      </c>
      <c r="D948" s="841"/>
      <c r="E948" s="842"/>
      <c r="F948" s="836"/>
      <c r="G948" s="836"/>
      <c r="H948" s="836"/>
      <c r="I948" s="843">
        <f t="shared" si="155"/>
        <v>0</v>
      </c>
      <c r="J948" s="836"/>
      <c r="K948" s="843">
        <f t="shared" si="156"/>
        <v>0</v>
      </c>
      <c r="L948" s="849">
        <f>IFERROR(VLOOKUP($D948,Listen!$F$3:$H$39,2,0),0)</f>
        <v>0</v>
      </c>
      <c r="M948" s="849">
        <f>IFERROR(VLOOKUP($D948,Listen!$F$3:$H$39,3,0),0)</f>
        <v>0</v>
      </c>
      <c r="N948" s="1115">
        <f t="shared" si="153"/>
        <v>0</v>
      </c>
      <c r="O948" s="1115">
        <f t="shared" si="162"/>
        <v>0</v>
      </c>
      <c r="P948" s="1115">
        <f t="shared" si="162"/>
        <v>0</v>
      </c>
      <c r="Q948" s="1115">
        <f t="shared" si="162"/>
        <v>0</v>
      </c>
      <c r="R948" s="1115">
        <f t="shared" si="162"/>
        <v>0</v>
      </c>
      <c r="S948" s="1115">
        <f t="shared" si="162"/>
        <v>0</v>
      </c>
      <c r="T948" s="1115">
        <f t="shared" si="162"/>
        <v>0</v>
      </c>
      <c r="U948" s="851">
        <f t="shared" si="158"/>
        <v>0</v>
      </c>
      <c r="V948" s="852">
        <f>IF(E948='A. Allgemeine Informationen'!$D$14,$K948-W948,HLOOKUP('A. Allgemeine Informationen'!$D$14-1,$X$5:$AD$2005,ROW(E948)-4,FALSE)-$W948)</f>
        <v>0</v>
      </c>
      <c r="W948" s="851">
        <f>HLOOKUP('A. Allgemeine Informationen'!$D$14,$X$5:$AD$2005,ROW(E948)-4,FALSE)</f>
        <v>0</v>
      </c>
      <c r="X948" s="851">
        <f t="shared" si="154"/>
        <v>0</v>
      </c>
      <c r="Y948" s="851">
        <f t="shared" si="160"/>
        <v>0</v>
      </c>
      <c r="Z948" s="851">
        <f t="shared" si="160"/>
        <v>0</v>
      </c>
      <c r="AA948" s="851">
        <f t="shared" si="160"/>
        <v>0</v>
      </c>
      <c r="AB948" s="851">
        <f t="shared" si="159"/>
        <v>0</v>
      </c>
      <c r="AC948" s="851">
        <f t="shared" si="159"/>
        <v>0</v>
      </c>
      <c r="AD948" s="853">
        <f t="shared" si="159"/>
        <v>0</v>
      </c>
    </row>
    <row r="949" spans="2:30" s="971" customFormat="1" ht="15" customHeight="1" x14ac:dyDescent="0.2">
      <c r="B949" s="840"/>
      <c r="C949" s="970" t="str">
        <f>IF(B949="","",VLOOKUP(B949,'E8. KKauf_Berechnung'!$B$11:$D$140,2,0))</f>
        <v/>
      </c>
      <c r="D949" s="841"/>
      <c r="E949" s="842"/>
      <c r="F949" s="836"/>
      <c r="G949" s="836"/>
      <c r="H949" s="836"/>
      <c r="I949" s="843">
        <f t="shared" si="155"/>
        <v>0</v>
      </c>
      <c r="J949" s="836"/>
      <c r="K949" s="843">
        <f t="shared" si="156"/>
        <v>0</v>
      </c>
      <c r="L949" s="849">
        <f>IFERROR(VLOOKUP($D949,Listen!$F$3:$H$39,2,0),0)</f>
        <v>0</v>
      </c>
      <c r="M949" s="849">
        <f>IFERROR(VLOOKUP($D949,Listen!$F$3:$H$39,3,0),0)</f>
        <v>0</v>
      </c>
      <c r="N949" s="1115">
        <f t="shared" si="153"/>
        <v>0</v>
      </c>
      <c r="O949" s="1115">
        <f t="shared" si="162"/>
        <v>0</v>
      </c>
      <c r="P949" s="1115">
        <f t="shared" si="162"/>
        <v>0</v>
      </c>
      <c r="Q949" s="1115">
        <f t="shared" si="162"/>
        <v>0</v>
      </c>
      <c r="R949" s="1115">
        <f t="shared" si="162"/>
        <v>0</v>
      </c>
      <c r="S949" s="1115">
        <f t="shared" si="162"/>
        <v>0</v>
      </c>
      <c r="T949" s="1115">
        <f t="shared" si="162"/>
        <v>0</v>
      </c>
      <c r="U949" s="851">
        <f t="shared" si="158"/>
        <v>0</v>
      </c>
      <c r="V949" s="852">
        <f>IF(E949='A. Allgemeine Informationen'!$D$14,$K949-W949,HLOOKUP('A. Allgemeine Informationen'!$D$14-1,$X$5:$AD$2005,ROW(E949)-4,FALSE)-$W949)</f>
        <v>0</v>
      </c>
      <c r="W949" s="851">
        <f>HLOOKUP('A. Allgemeine Informationen'!$D$14,$X$5:$AD$2005,ROW(E949)-4,FALSE)</f>
        <v>0</v>
      </c>
      <c r="X949" s="851">
        <f t="shared" si="154"/>
        <v>0</v>
      </c>
      <c r="Y949" s="851">
        <f t="shared" si="160"/>
        <v>0</v>
      </c>
      <c r="Z949" s="851">
        <f t="shared" si="160"/>
        <v>0</v>
      </c>
      <c r="AA949" s="851">
        <f t="shared" si="160"/>
        <v>0</v>
      </c>
      <c r="AB949" s="851">
        <f t="shared" si="159"/>
        <v>0</v>
      </c>
      <c r="AC949" s="851">
        <f t="shared" si="159"/>
        <v>0</v>
      </c>
      <c r="AD949" s="853">
        <f t="shared" si="159"/>
        <v>0</v>
      </c>
    </row>
    <row r="950" spans="2:30" s="971" customFormat="1" ht="15" customHeight="1" x14ac:dyDescent="0.2">
      <c r="B950" s="840"/>
      <c r="C950" s="970" t="str">
        <f>IF(B950="","",VLOOKUP(B950,'E8. KKauf_Berechnung'!$B$11:$D$140,2,0))</f>
        <v/>
      </c>
      <c r="D950" s="841"/>
      <c r="E950" s="842"/>
      <c r="F950" s="836"/>
      <c r="G950" s="836"/>
      <c r="H950" s="836"/>
      <c r="I950" s="843">
        <f t="shared" si="155"/>
        <v>0</v>
      </c>
      <c r="J950" s="836"/>
      <c r="K950" s="843">
        <f t="shared" si="156"/>
        <v>0</v>
      </c>
      <c r="L950" s="849">
        <f>IFERROR(VLOOKUP($D950,Listen!$F$3:$H$39,2,0),0)</f>
        <v>0</v>
      </c>
      <c r="M950" s="849">
        <f>IFERROR(VLOOKUP($D950,Listen!$F$3:$H$39,3,0),0)</f>
        <v>0</v>
      </c>
      <c r="N950" s="1115">
        <f t="shared" si="153"/>
        <v>0</v>
      </c>
      <c r="O950" s="1115">
        <f t="shared" si="162"/>
        <v>0</v>
      </c>
      <c r="P950" s="1115">
        <f t="shared" si="162"/>
        <v>0</v>
      </c>
      <c r="Q950" s="1115">
        <f t="shared" si="162"/>
        <v>0</v>
      </c>
      <c r="R950" s="1115">
        <f t="shared" si="162"/>
        <v>0</v>
      </c>
      <c r="S950" s="1115">
        <f t="shared" si="162"/>
        <v>0</v>
      </c>
      <c r="T950" s="1115">
        <f t="shared" si="162"/>
        <v>0</v>
      </c>
      <c r="U950" s="851">
        <f t="shared" si="158"/>
        <v>0</v>
      </c>
      <c r="V950" s="852">
        <f>IF(E950='A. Allgemeine Informationen'!$D$14,$K950-W950,HLOOKUP('A. Allgemeine Informationen'!$D$14-1,$X$5:$AD$2005,ROW(E950)-4,FALSE)-$W950)</f>
        <v>0</v>
      </c>
      <c r="W950" s="851">
        <f>HLOOKUP('A. Allgemeine Informationen'!$D$14,$X$5:$AD$2005,ROW(E950)-4,FALSE)</f>
        <v>0</v>
      </c>
      <c r="X950" s="851">
        <f t="shared" si="154"/>
        <v>0</v>
      </c>
      <c r="Y950" s="851">
        <f t="shared" si="160"/>
        <v>0</v>
      </c>
      <c r="Z950" s="851">
        <f t="shared" si="160"/>
        <v>0</v>
      </c>
      <c r="AA950" s="851">
        <f t="shared" si="160"/>
        <v>0</v>
      </c>
      <c r="AB950" s="851">
        <f t="shared" si="159"/>
        <v>0</v>
      </c>
      <c r="AC950" s="851">
        <f t="shared" si="159"/>
        <v>0</v>
      </c>
      <c r="AD950" s="853">
        <f t="shared" si="159"/>
        <v>0</v>
      </c>
    </row>
    <row r="951" spans="2:30" s="971" customFormat="1" ht="15" customHeight="1" x14ac:dyDescent="0.2">
      <c r="B951" s="840"/>
      <c r="C951" s="970" t="str">
        <f>IF(B951="","",VLOOKUP(B951,'E8. KKauf_Berechnung'!$B$11:$D$140,2,0))</f>
        <v/>
      </c>
      <c r="D951" s="841"/>
      <c r="E951" s="842"/>
      <c r="F951" s="836"/>
      <c r="G951" s="836"/>
      <c r="H951" s="836"/>
      <c r="I951" s="843">
        <f t="shared" si="155"/>
        <v>0</v>
      </c>
      <c r="J951" s="836"/>
      <c r="K951" s="843">
        <f t="shared" si="156"/>
        <v>0</v>
      </c>
      <c r="L951" s="849">
        <f>IFERROR(VLOOKUP($D951,Listen!$F$3:$H$39,2,0),0)</f>
        <v>0</v>
      </c>
      <c r="M951" s="849">
        <f>IFERROR(VLOOKUP($D951,Listen!$F$3:$H$39,3,0),0)</f>
        <v>0</v>
      </c>
      <c r="N951" s="1115">
        <f t="shared" si="153"/>
        <v>0</v>
      </c>
      <c r="O951" s="1115">
        <f t="shared" ref="O951:T966" si="163">N951</f>
        <v>0</v>
      </c>
      <c r="P951" s="1115">
        <f t="shared" si="163"/>
        <v>0</v>
      </c>
      <c r="Q951" s="1115">
        <f t="shared" si="163"/>
        <v>0</v>
      </c>
      <c r="R951" s="1115">
        <f t="shared" si="163"/>
        <v>0</v>
      </c>
      <c r="S951" s="1115">
        <f t="shared" si="163"/>
        <v>0</v>
      </c>
      <c r="T951" s="1115">
        <f t="shared" si="163"/>
        <v>0</v>
      </c>
      <c r="U951" s="851">
        <f t="shared" si="158"/>
        <v>0</v>
      </c>
      <c r="V951" s="852">
        <f>IF(E951='A. Allgemeine Informationen'!$D$14,$K951-W951,HLOOKUP('A. Allgemeine Informationen'!$D$14-1,$X$5:$AD$2005,ROW(E951)-4,FALSE)-$W951)</f>
        <v>0</v>
      </c>
      <c r="W951" s="851">
        <f>HLOOKUP('A. Allgemeine Informationen'!$D$14,$X$5:$AD$2005,ROW(E951)-4,FALSE)</f>
        <v>0</v>
      </c>
      <c r="X951" s="851">
        <f t="shared" si="154"/>
        <v>0</v>
      </c>
      <c r="Y951" s="851">
        <f t="shared" si="160"/>
        <v>0</v>
      </c>
      <c r="Z951" s="851">
        <f t="shared" si="160"/>
        <v>0</v>
      </c>
      <c r="AA951" s="851">
        <f t="shared" si="160"/>
        <v>0</v>
      </c>
      <c r="AB951" s="851">
        <f t="shared" si="159"/>
        <v>0</v>
      </c>
      <c r="AC951" s="851">
        <f t="shared" si="159"/>
        <v>0</v>
      </c>
      <c r="AD951" s="853">
        <f t="shared" si="159"/>
        <v>0</v>
      </c>
    </row>
    <row r="952" spans="2:30" s="971" customFormat="1" ht="15" customHeight="1" x14ac:dyDescent="0.2">
      <c r="B952" s="840"/>
      <c r="C952" s="970" t="str">
        <f>IF(B952="","",VLOOKUP(B952,'E8. KKauf_Berechnung'!$B$11:$D$140,2,0))</f>
        <v/>
      </c>
      <c r="D952" s="841"/>
      <c r="E952" s="842"/>
      <c r="F952" s="836"/>
      <c r="G952" s="836"/>
      <c r="H952" s="836"/>
      <c r="I952" s="843">
        <f t="shared" si="155"/>
        <v>0</v>
      </c>
      <c r="J952" s="836"/>
      <c r="K952" s="843">
        <f t="shared" si="156"/>
        <v>0</v>
      </c>
      <c r="L952" s="849">
        <f>IFERROR(VLOOKUP($D952,Listen!$F$3:$H$39,2,0),0)</f>
        <v>0</v>
      </c>
      <c r="M952" s="849">
        <f>IFERROR(VLOOKUP($D952,Listen!$F$3:$H$39,3,0),0)</f>
        <v>0</v>
      </c>
      <c r="N952" s="1115">
        <f t="shared" si="153"/>
        <v>0</v>
      </c>
      <c r="O952" s="1115">
        <f t="shared" si="163"/>
        <v>0</v>
      </c>
      <c r="P952" s="1115">
        <f t="shared" si="163"/>
        <v>0</v>
      </c>
      <c r="Q952" s="1115">
        <f t="shared" si="163"/>
        <v>0</v>
      </c>
      <c r="R952" s="1115">
        <f t="shared" si="163"/>
        <v>0</v>
      </c>
      <c r="S952" s="1115">
        <f t="shared" si="163"/>
        <v>0</v>
      </c>
      <c r="T952" s="1115">
        <f t="shared" si="163"/>
        <v>0</v>
      </c>
      <c r="U952" s="851">
        <f t="shared" si="158"/>
        <v>0</v>
      </c>
      <c r="V952" s="852">
        <f>IF(E952='A. Allgemeine Informationen'!$D$14,$K952-W952,HLOOKUP('A. Allgemeine Informationen'!$D$14-1,$X$5:$AD$2005,ROW(E952)-4,FALSE)-$W952)</f>
        <v>0</v>
      </c>
      <c r="W952" s="851">
        <f>HLOOKUP('A. Allgemeine Informationen'!$D$14,$X$5:$AD$2005,ROW(E952)-4,FALSE)</f>
        <v>0</v>
      </c>
      <c r="X952" s="851">
        <f t="shared" si="154"/>
        <v>0</v>
      </c>
      <c r="Y952" s="851">
        <f t="shared" si="160"/>
        <v>0</v>
      </c>
      <c r="Z952" s="851">
        <f t="shared" si="160"/>
        <v>0</v>
      </c>
      <c r="AA952" s="851">
        <f t="shared" si="160"/>
        <v>0</v>
      </c>
      <c r="AB952" s="851">
        <f t="shared" si="159"/>
        <v>0</v>
      </c>
      <c r="AC952" s="851">
        <f t="shared" si="159"/>
        <v>0</v>
      </c>
      <c r="AD952" s="853">
        <f t="shared" si="159"/>
        <v>0</v>
      </c>
    </row>
    <row r="953" spans="2:30" s="971" customFormat="1" ht="15" customHeight="1" x14ac:dyDescent="0.2">
      <c r="B953" s="840"/>
      <c r="C953" s="970" t="str">
        <f>IF(B953="","",VLOOKUP(B953,'E8. KKauf_Berechnung'!$B$11:$D$140,2,0))</f>
        <v/>
      </c>
      <c r="D953" s="841"/>
      <c r="E953" s="842"/>
      <c r="F953" s="836"/>
      <c r="G953" s="836"/>
      <c r="H953" s="836"/>
      <c r="I953" s="843">
        <f t="shared" si="155"/>
        <v>0</v>
      </c>
      <c r="J953" s="836"/>
      <c r="K953" s="843">
        <f t="shared" si="156"/>
        <v>0</v>
      </c>
      <c r="L953" s="849">
        <f>IFERROR(VLOOKUP($D953,Listen!$F$3:$H$39,2,0),0)</f>
        <v>0</v>
      </c>
      <c r="M953" s="849">
        <f>IFERROR(VLOOKUP($D953,Listen!$F$3:$H$39,3,0),0)</f>
        <v>0</v>
      </c>
      <c r="N953" s="1115">
        <f t="shared" si="153"/>
        <v>0</v>
      </c>
      <c r="O953" s="1115">
        <f t="shared" si="163"/>
        <v>0</v>
      </c>
      <c r="P953" s="1115">
        <f t="shared" si="163"/>
        <v>0</v>
      </c>
      <c r="Q953" s="1115">
        <f t="shared" si="163"/>
        <v>0</v>
      </c>
      <c r="R953" s="1115">
        <f t="shared" si="163"/>
        <v>0</v>
      </c>
      <c r="S953" s="1115">
        <f t="shared" si="163"/>
        <v>0</v>
      </c>
      <c r="T953" s="1115">
        <f t="shared" si="163"/>
        <v>0</v>
      </c>
      <c r="U953" s="851">
        <f t="shared" si="158"/>
        <v>0</v>
      </c>
      <c r="V953" s="852">
        <f>IF(E953='A. Allgemeine Informationen'!$D$14,$K953-W953,HLOOKUP('A. Allgemeine Informationen'!$D$14-1,$X$5:$AD$2005,ROW(E953)-4,FALSE)-$W953)</f>
        <v>0</v>
      </c>
      <c r="W953" s="851">
        <f>HLOOKUP('A. Allgemeine Informationen'!$D$14,$X$5:$AD$2005,ROW(E953)-4,FALSE)</f>
        <v>0</v>
      </c>
      <c r="X953" s="851">
        <f t="shared" si="154"/>
        <v>0</v>
      </c>
      <c r="Y953" s="851">
        <f t="shared" si="160"/>
        <v>0</v>
      </c>
      <c r="Z953" s="851">
        <f t="shared" si="160"/>
        <v>0</v>
      </c>
      <c r="AA953" s="851">
        <f t="shared" si="160"/>
        <v>0</v>
      </c>
      <c r="AB953" s="851">
        <f t="shared" si="159"/>
        <v>0</v>
      </c>
      <c r="AC953" s="851">
        <f t="shared" si="159"/>
        <v>0</v>
      </c>
      <c r="AD953" s="853">
        <f t="shared" si="159"/>
        <v>0</v>
      </c>
    </row>
    <row r="954" spans="2:30" s="971" customFormat="1" ht="15" customHeight="1" x14ac:dyDescent="0.2">
      <c r="B954" s="840"/>
      <c r="C954" s="970" t="str">
        <f>IF(B954="","",VLOOKUP(B954,'E8. KKauf_Berechnung'!$B$11:$D$140,2,0))</f>
        <v/>
      </c>
      <c r="D954" s="841"/>
      <c r="E954" s="842"/>
      <c r="F954" s="836"/>
      <c r="G954" s="836"/>
      <c r="H954" s="836"/>
      <c r="I954" s="843">
        <f t="shared" si="155"/>
        <v>0</v>
      </c>
      <c r="J954" s="836"/>
      <c r="K954" s="843">
        <f t="shared" si="156"/>
        <v>0</v>
      </c>
      <c r="L954" s="849">
        <f>IFERROR(VLOOKUP($D954,Listen!$F$3:$H$39,2,0),0)</f>
        <v>0</v>
      </c>
      <c r="M954" s="849">
        <f>IFERROR(VLOOKUP($D954,Listen!$F$3:$H$39,3,0),0)</f>
        <v>0</v>
      </c>
      <c r="N954" s="1115">
        <f t="shared" si="153"/>
        <v>0</v>
      </c>
      <c r="O954" s="1115">
        <f t="shared" si="163"/>
        <v>0</v>
      </c>
      <c r="P954" s="1115">
        <f t="shared" si="163"/>
        <v>0</v>
      </c>
      <c r="Q954" s="1115">
        <f t="shared" si="163"/>
        <v>0</v>
      </c>
      <c r="R954" s="1115">
        <f t="shared" si="163"/>
        <v>0</v>
      </c>
      <c r="S954" s="1115">
        <f t="shared" si="163"/>
        <v>0</v>
      </c>
      <c r="T954" s="1115">
        <f t="shared" si="163"/>
        <v>0</v>
      </c>
      <c r="U954" s="851">
        <f t="shared" si="158"/>
        <v>0</v>
      </c>
      <c r="V954" s="852">
        <f>IF(E954='A. Allgemeine Informationen'!$D$14,$K954-W954,HLOOKUP('A. Allgemeine Informationen'!$D$14-1,$X$5:$AD$2005,ROW(E954)-4,FALSE)-$W954)</f>
        <v>0</v>
      </c>
      <c r="W954" s="851">
        <f>HLOOKUP('A. Allgemeine Informationen'!$D$14,$X$5:$AD$2005,ROW(E954)-4,FALSE)</f>
        <v>0</v>
      </c>
      <c r="X954" s="851">
        <f t="shared" si="154"/>
        <v>0</v>
      </c>
      <c r="Y954" s="851">
        <f t="shared" si="160"/>
        <v>0</v>
      </c>
      <c r="Z954" s="851">
        <f t="shared" si="160"/>
        <v>0</v>
      </c>
      <c r="AA954" s="851">
        <f t="shared" si="160"/>
        <v>0</v>
      </c>
      <c r="AB954" s="851">
        <f t="shared" si="159"/>
        <v>0</v>
      </c>
      <c r="AC954" s="851">
        <f t="shared" si="159"/>
        <v>0</v>
      </c>
      <c r="AD954" s="853">
        <f t="shared" si="159"/>
        <v>0</v>
      </c>
    </row>
    <row r="955" spans="2:30" s="971" customFormat="1" ht="15" customHeight="1" x14ac:dyDescent="0.2">
      <c r="B955" s="840"/>
      <c r="C955" s="970" t="str">
        <f>IF(B955="","",VLOOKUP(B955,'E8. KKauf_Berechnung'!$B$11:$D$140,2,0))</f>
        <v/>
      </c>
      <c r="D955" s="841"/>
      <c r="E955" s="842"/>
      <c r="F955" s="836"/>
      <c r="G955" s="836"/>
      <c r="H955" s="836"/>
      <c r="I955" s="843">
        <f t="shared" si="155"/>
        <v>0</v>
      </c>
      <c r="J955" s="836"/>
      <c r="K955" s="843">
        <f t="shared" si="156"/>
        <v>0</v>
      </c>
      <c r="L955" s="849">
        <f>IFERROR(VLOOKUP($D955,Listen!$F$3:$H$39,2,0),0)</f>
        <v>0</v>
      </c>
      <c r="M955" s="849">
        <f>IFERROR(VLOOKUP($D955,Listen!$F$3:$H$39,3,0),0)</f>
        <v>0</v>
      </c>
      <c r="N955" s="1115">
        <f t="shared" si="153"/>
        <v>0</v>
      </c>
      <c r="O955" s="1115">
        <f t="shared" si="163"/>
        <v>0</v>
      </c>
      <c r="P955" s="1115">
        <f t="shared" si="163"/>
        <v>0</v>
      </c>
      <c r="Q955" s="1115">
        <f t="shared" si="163"/>
        <v>0</v>
      </c>
      <c r="R955" s="1115">
        <f t="shared" si="163"/>
        <v>0</v>
      </c>
      <c r="S955" s="1115">
        <f t="shared" si="163"/>
        <v>0</v>
      </c>
      <c r="T955" s="1115">
        <f t="shared" si="163"/>
        <v>0</v>
      </c>
      <c r="U955" s="851">
        <f t="shared" si="158"/>
        <v>0</v>
      </c>
      <c r="V955" s="852">
        <f>IF(E955='A. Allgemeine Informationen'!$D$14,$K955-W955,HLOOKUP('A. Allgemeine Informationen'!$D$14-1,$X$5:$AD$2005,ROW(E955)-4,FALSE)-$W955)</f>
        <v>0</v>
      </c>
      <c r="W955" s="851">
        <f>HLOOKUP('A. Allgemeine Informationen'!$D$14,$X$5:$AD$2005,ROW(E955)-4,FALSE)</f>
        <v>0</v>
      </c>
      <c r="X955" s="851">
        <f t="shared" si="154"/>
        <v>0</v>
      </c>
      <c r="Y955" s="851">
        <f t="shared" si="160"/>
        <v>0</v>
      </c>
      <c r="Z955" s="851">
        <f t="shared" si="160"/>
        <v>0</v>
      </c>
      <c r="AA955" s="851">
        <f t="shared" si="160"/>
        <v>0</v>
      </c>
      <c r="AB955" s="851">
        <f t="shared" si="159"/>
        <v>0</v>
      </c>
      <c r="AC955" s="851">
        <f t="shared" si="159"/>
        <v>0</v>
      </c>
      <c r="AD955" s="853">
        <f t="shared" si="159"/>
        <v>0</v>
      </c>
    </row>
    <row r="956" spans="2:30" s="971" customFormat="1" ht="15" customHeight="1" x14ac:dyDescent="0.2">
      <c r="B956" s="840"/>
      <c r="C956" s="970" t="str">
        <f>IF(B956="","",VLOOKUP(B956,'E8. KKauf_Berechnung'!$B$11:$D$140,2,0))</f>
        <v/>
      </c>
      <c r="D956" s="841"/>
      <c r="E956" s="842"/>
      <c r="F956" s="836"/>
      <c r="G956" s="836"/>
      <c r="H956" s="836"/>
      <c r="I956" s="843">
        <f t="shared" si="155"/>
        <v>0</v>
      </c>
      <c r="J956" s="836"/>
      <c r="K956" s="843">
        <f t="shared" si="156"/>
        <v>0</v>
      </c>
      <c r="L956" s="849">
        <f>IFERROR(VLOOKUP($D956,Listen!$F$3:$H$39,2,0),0)</f>
        <v>0</v>
      </c>
      <c r="M956" s="849">
        <f>IFERROR(VLOOKUP($D956,Listen!$F$3:$H$39,3,0),0)</f>
        <v>0</v>
      </c>
      <c r="N956" s="1115">
        <f t="shared" si="153"/>
        <v>0</v>
      </c>
      <c r="O956" s="1115">
        <f t="shared" si="163"/>
        <v>0</v>
      </c>
      <c r="P956" s="1115">
        <f t="shared" si="163"/>
        <v>0</v>
      </c>
      <c r="Q956" s="1115">
        <f t="shared" si="163"/>
        <v>0</v>
      </c>
      <c r="R956" s="1115">
        <f t="shared" si="163"/>
        <v>0</v>
      </c>
      <c r="S956" s="1115">
        <f t="shared" si="163"/>
        <v>0</v>
      </c>
      <c r="T956" s="1115">
        <f t="shared" si="163"/>
        <v>0</v>
      </c>
      <c r="U956" s="851">
        <f t="shared" si="158"/>
        <v>0</v>
      </c>
      <c r="V956" s="852">
        <f>IF(E956='A. Allgemeine Informationen'!$D$14,$K956-W956,HLOOKUP('A. Allgemeine Informationen'!$D$14-1,$X$5:$AD$2005,ROW(E956)-4,FALSE)-$W956)</f>
        <v>0</v>
      </c>
      <c r="W956" s="851">
        <f>HLOOKUP('A. Allgemeine Informationen'!$D$14,$X$5:$AD$2005,ROW(E956)-4,FALSE)</f>
        <v>0</v>
      </c>
      <c r="X956" s="851">
        <f t="shared" si="154"/>
        <v>0</v>
      </c>
      <c r="Y956" s="851">
        <f t="shared" si="160"/>
        <v>0</v>
      </c>
      <c r="Z956" s="851">
        <f t="shared" si="160"/>
        <v>0</v>
      </c>
      <c r="AA956" s="851">
        <f t="shared" si="160"/>
        <v>0</v>
      </c>
      <c r="AB956" s="851">
        <f t="shared" si="159"/>
        <v>0</v>
      </c>
      <c r="AC956" s="851">
        <f t="shared" si="159"/>
        <v>0</v>
      </c>
      <c r="AD956" s="853">
        <f t="shared" si="159"/>
        <v>0</v>
      </c>
    </row>
    <row r="957" spans="2:30" s="971" customFormat="1" ht="15" customHeight="1" x14ac:dyDescent="0.2">
      <c r="B957" s="840"/>
      <c r="C957" s="970" t="str">
        <f>IF(B957="","",VLOOKUP(B957,'E8. KKauf_Berechnung'!$B$11:$D$140,2,0))</f>
        <v/>
      </c>
      <c r="D957" s="841"/>
      <c r="E957" s="842"/>
      <c r="F957" s="836"/>
      <c r="G957" s="836"/>
      <c r="H957" s="836"/>
      <c r="I957" s="843">
        <f t="shared" si="155"/>
        <v>0</v>
      </c>
      <c r="J957" s="836"/>
      <c r="K957" s="843">
        <f t="shared" si="156"/>
        <v>0</v>
      </c>
      <c r="L957" s="849">
        <f>IFERROR(VLOOKUP($D957,Listen!$F$3:$H$39,2,0),0)</f>
        <v>0</v>
      </c>
      <c r="M957" s="849">
        <f>IFERROR(VLOOKUP($D957,Listen!$F$3:$H$39,3,0),0)</f>
        <v>0</v>
      </c>
      <c r="N957" s="1115">
        <f t="shared" si="153"/>
        <v>0</v>
      </c>
      <c r="O957" s="1115">
        <f t="shared" si="163"/>
        <v>0</v>
      </c>
      <c r="P957" s="1115">
        <f t="shared" si="163"/>
        <v>0</v>
      </c>
      <c r="Q957" s="1115">
        <f t="shared" si="163"/>
        <v>0</v>
      </c>
      <c r="R957" s="1115">
        <f t="shared" si="163"/>
        <v>0</v>
      </c>
      <c r="S957" s="1115">
        <f t="shared" si="163"/>
        <v>0</v>
      </c>
      <c r="T957" s="1115">
        <f t="shared" si="163"/>
        <v>0</v>
      </c>
      <c r="U957" s="851">
        <f t="shared" si="158"/>
        <v>0</v>
      </c>
      <c r="V957" s="852">
        <f>IF(E957='A. Allgemeine Informationen'!$D$14,$K957-W957,HLOOKUP('A. Allgemeine Informationen'!$D$14-1,$X$5:$AD$2005,ROW(E957)-4,FALSE)-$W957)</f>
        <v>0</v>
      </c>
      <c r="W957" s="851">
        <f>HLOOKUP('A. Allgemeine Informationen'!$D$14,$X$5:$AD$2005,ROW(E957)-4,FALSE)</f>
        <v>0</v>
      </c>
      <c r="X957" s="851">
        <f t="shared" si="154"/>
        <v>0</v>
      </c>
      <c r="Y957" s="851">
        <f t="shared" si="160"/>
        <v>0</v>
      </c>
      <c r="Z957" s="851">
        <f t="shared" si="160"/>
        <v>0</v>
      </c>
      <c r="AA957" s="851">
        <f t="shared" si="160"/>
        <v>0</v>
      </c>
      <c r="AB957" s="851">
        <f t="shared" si="159"/>
        <v>0</v>
      </c>
      <c r="AC957" s="851">
        <f t="shared" si="159"/>
        <v>0</v>
      </c>
      <c r="AD957" s="853">
        <f t="shared" si="159"/>
        <v>0</v>
      </c>
    </row>
    <row r="958" spans="2:30" s="971" customFormat="1" ht="15" customHeight="1" x14ac:dyDescent="0.2">
      <c r="B958" s="840"/>
      <c r="C958" s="970" t="str">
        <f>IF(B958="","",VLOOKUP(B958,'E8. KKauf_Berechnung'!$B$11:$D$140,2,0))</f>
        <v/>
      </c>
      <c r="D958" s="841"/>
      <c r="E958" s="842"/>
      <c r="F958" s="836"/>
      <c r="G958" s="836"/>
      <c r="H958" s="836"/>
      <c r="I958" s="843">
        <f t="shared" si="155"/>
        <v>0</v>
      </c>
      <c r="J958" s="836"/>
      <c r="K958" s="843">
        <f t="shared" si="156"/>
        <v>0</v>
      </c>
      <c r="L958" s="849">
        <f>IFERROR(VLOOKUP($D958,Listen!$F$3:$H$39,2,0),0)</f>
        <v>0</v>
      </c>
      <c r="M958" s="849">
        <f>IFERROR(VLOOKUP($D958,Listen!$F$3:$H$39,3,0),0)</f>
        <v>0</v>
      </c>
      <c r="N958" s="1115">
        <f t="shared" si="153"/>
        <v>0</v>
      </c>
      <c r="O958" s="1115">
        <f t="shared" si="163"/>
        <v>0</v>
      </c>
      <c r="P958" s="1115">
        <f t="shared" si="163"/>
        <v>0</v>
      </c>
      <c r="Q958" s="1115">
        <f t="shared" si="163"/>
        <v>0</v>
      </c>
      <c r="R958" s="1115">
        <f t="shared" si="163"/>
        <v>0</v>
      </c>
      <c r="S958" s="1115">
        <f t="shared" si="163"/>
        <v>0</v>
      </c>
      <c r="T958" s="1115">
        <f t="shared" si="163"/>
        <v>0</v>
      </c>
      <c r="U958" s="851">
        <f t="shared" si="158"/>
        <v>0</v>
      </c>
      <c r="V958" s="852">
        <f>IF(E958='A. Allgemeine Informationen'!$D$14,$K958-W958,HLOOKUP('A. Allgemeine Informationen'!$D$14-1,$X$5:$AD$2005,ROW(E958)-4,FALSE)-$W958)</f>
        <v>0</v>
      </c>
      <c r="W958" s="851">
        <f>HLOOKUP('A. Allgemeine Informationen'!$D$14,$X$5:$AD$2005,ROW(E958)-4,FALSE)</f>
        <v>0</v>
      </c>
      <c r="X958" s="851">
        <f t="shared" si="154"/>
        <v>0</v>
      </c>
      <c r="Y958" s="851">
        <f t="shared" si="160"/>
        <v>0</v>
      </c>
      <c r="Z958" s="851">
        <f t="shared" si="160"/>
        <v>0</v>
      </c>
      <c r="AA958" s="851">
        <f t="shared" si="160"/>
        <v>0</v>
      </c>
      <c r="AB958" s="851">
        <f t="shared" si="159"/>
        <v>0</v>
      </c>
      <c r="AC958" s="851">
        <f t="shared" si="159"/>
        <v>0</v>
      </c>
      <c r="AD958" s="853">
        <f t="shared" si="159"/>
        <v>0</v>
      </c>
    </row>
    <row r="959" spans="2:30" s="971" customFormat="1" ht="15" customHeight="1" x14ac:dyDescent="0.2">
      <c r="B959" s="840"/>
      <c r="C959" s="970" t="str">
        <f>IF(B959="","",VLOOKUP(B959,'E8. KKauf_Berechnung'!$B$11:$D$140,2,0))</f>
        <v/>
      </c>
      <c r="D959" s="841"/>
      <c r="E959" s="842"/>
      <c r="F959" s="836"/>
      <c r="G959" s="836"/>
      <c r="H959" s="836"/>
      <c r="I959" s="843">
        <f t="shared" si="155"/>
        <v>0</v>
      </c>
      <c r="J959" s="836"/>
      <c r="K959" s="843">
        <f t="shared" si="156"/>
        <v>0</v>
      </c>
      <c r="L959" s="849">
        <f>IFERROR(VLOOKUP($D959,Listen!$F$3:$H$39,2,0),0)</f>
        <v>0</v>
      </c>
      <c r="M959" s="849">
        <f>IFERROR(VLOOKUP($D959,Listen!$F$3:$H$39,3,0),0)</f>
        <v>0</v>
      </c>
      <c r="N959" s="1115">
        <f t="shared" si="153"/>
        <v>0</v>
      </c>
      <c r="O959" s="1115">
        <f t="shared" si="163"/>
        <v>0</v>
      </c>
      <c r="P959" s="1115">
        <f t="shared" si="163"/>
        <v>0</v>
      </c>
      <c r="Q959" s="1115">
        <f t="shared" si="163"/>
        <v>0</v>
      </c>
      <c r="R959" s="1115">
        <f t="shared" si="163"/>
        <v>0</v>
      </c>
      <c r="S959" s="1115">
        <f t="shared" si="163"/>
        <v>0</v>
      </c>
      <c r="T959" s="1115">
        <f t="shared" si="163"/>
        <v>0</v>
      </c>
      <c r="U959" s="851">
        <f t="shared" si="158"/>
        <v>0</v>
      </c>
      <c r="V959" s="852">
        <f>IF(E959='A. Allgemeine Informationen'!$D$14,$K959-W959,HLOOKUP('A. Allgemeine Informationen'!$D$14-1,$X$5:$AD$2005,ROW(E959)-4,FALSE)-$W959)</f>
        <v>0</v>
      </c>
      <c r="W959" s="851">
        <f>HLOOKUP('A. Allgemeine Informationen'!$D$14,$X$5:$AD$2005,ROW(E959)-4,FALSE)</f>
        <v>0</v>
      </c>
      <c r="X959" s="851">
        <f t="shared" si="154"/>
        <v>0</v>
      </c>
      <c r="Y959" s="851">
        <f t="shared" si="160"/>
        <v>0</v>
      </c>
      <c r="Z959" s="851">
        <f t="shared" si="160"/>
        <v>0</v>
      </c>
      <c r="AA959" s="851">
        <f t="shared" si="160"/>
        <v>0</v>
      </c>
      <c r="AB959" s="851">
        <f t="shared" si="159"/>
        <v>0</v>
      </c>
      <c r="AC959" s="851">
        <f t="shared" si="159"/>
        <v>0</v>
      </c>
      <c r="AD959" s="853">
        <f t="shared" si="159"/>
        <v>0</v>
      </c>
    </row>
    <row r="960" spans="2:30" s="971" customFormat="1" ht="15" customHeight="1" x14ac:dyDescent="0.2">
      <c r="B960" s="840"/>
      <c r="C960" s="970" t="str">
        <f>IF(B960="","",VLOOKUP(B960,'E8. KKauf_Berechnung'!$B$11:$D$140,2,0))</f>
        <v/>
      </c>
      <c r="D960" s="841"/>
      <c r="E960" s="842"/>
      <c r="F960" s="836"/>
      <c r="G960" s="836"/>
      <c r="H960" s="836"/>
      <c r="I960" s="843">
        <f t="shared" si="155"/>
        <v>0</v>
      </c>
      <c r="J960" s="836"/>
      <c r="K960" s="843">
        <f t="shared" si="156"/>
        <v>0</v>
      </c>
      <c r="L960" s="849">
        <f>IFERROR(VLOOKUP($D960,Listen!$F$3:$H$39,2,0),0)</f>
        <v>0</v>
      </c>
      <c r="M960" s="849">
        <f>IFERROR(VLOOKUP($D960,Listen!$F$3:$H$39,3,0),0)</f>
        <v>0</v>
      </c>
      <c r="N960" s="1115">
        <f t="shared" si="153"/>
        <v>0</v>
      </c>
      <c r="O960" s="1115">
        <f t="shared" si="163"/>
        <v>0</v>
      </c>
      <c r="P960" s="1115">
        <f t="shared" si="163"/>
        <v>0</v>
      </c>
      <c r="Q960" s="1115">
        <f t="shared" si="163"/>
        <v>0</v>
      </c>
      <c r="R960" s="1115">
        <f t="shared" si="163"/>
        <v>0</v>
      </c>
      <c r="S960" s="1115">
        <f t="shared" si="163"/>
        <v>0</v>
      </c>
      <c r="T960" s="1115">
        <f t="shared" si="163"/>
        <v>0</v>
      </c>
      <c r="U960" s="851">
        <f t="shared" si="158"/>
        <v>0</v>
      </c>
      <c r="V960" s="852">
        <f>IF(E960='A. Allgemeine Informationen'!$D$14,$K960-W960,HLOOKUP('A. Allgemeine Informationen'!$D$14-1,$X$5:$AD$2005,ROW(E960)-4,FALSE)-$W960)</f>
        <v>0</v>
      </c>
      <c r="W960" s="851">
        <f>HLOOKUP('A. Allgemeine Informationen'!$D$14,$X$5:$AD$2005,ROW(E960)-4,FALSE)</f>
        <v>0</v>
      </c>
      <c r="X960" s="851">
        <f t="shared" si="154"/>
        <v>0</v>
      </c>
      <c r="Y960" s="851">
        <f t="shared" si="160"/>
        <v>0</v>
      </c>
      <c r="Z960" s="851">
        <f t="shared" si="160"/>
        <v>0</v>
      </c>
      <c r="AA960" s="851">
        <f t="shared" si="160"/>
        <v>0</v>
      </c>
      <c r="AB960" s="851">
        <f t="shared" si="159"/>
        <v>0</v>
      </c>
      <c r="AC960" s="851">
        <f t="shared" si="159"/>
        <v>0</v>
      </c>
      <c r="AD960" s="853">
        <f t="shared" si="159"/>
        <v>0</v>
      </c>
    </row>
    <row r="961" spans="2:30" s="971" customFormat="1" ht="15" customHeight="1" x14ac:dyDescent="0.2">
      <c r="B961" s="840"/>
      <c r="C961" s="970" t="str">
        <f>IF(B961="","",VLOOKUP(B961,'E8. KKauf_Berechnung'!$B$11:$D$140,2,0))</f>
        <v/>
      </c>
      <c r="D961" s="841"/>
      <c r="E961" s="842"/>
      <c r="F961" s="836"/>
      <c r="G961" s="836"/>
      <c r="H961" s="836"/>
      <c r="I961" s="843">
        <f t="shared" si="155"/>
        <v>0</v>
      </c>
      <c r="J961" s="836"/>
      <c r="K961" s="843">
        <f t="shared" si="156"/>
        <v>0</v>
      </c>
      <c r="L961" s="849">
        <f>IFERROR(VLOOKUP($D961,Listen!$F$3:$H$39,2,0),0)</f>
        <v>0</v>
      </c>
      <c r="M961" s="849">
        <f>IFERROR(VLOOKUP($D961,Listen!$F$3:$H$39,3,0),0)</f>
        <v>0</v>
      </c>
      <c r="N961" s="1115">
        <f t="shared" si="153"/>
        <v>0</v>
      </c>
      <c r="O961" s="1115">
        <f t="shared" si="163"/>
        <v>0</v>
      </c>
      <c r="P961" s="1115">
        <f t="shared" si="163"/>
        <v>0</v>
      </c>
      <c r="Q961" s="1115">
        <f t="shared" si="163"/>
        <v>0</v>
      </c>
      <c r="R961" s="1115">
        <f t="shared" si="163"/>
        <v>0</v>
      </c>
      <c r="S961" s="1115">
        <f t="shared" si="163"/>
        <v>0</v>
      </c>
      <c r="T961" s="1115">
        <f t="shared" si="163"/>
        <v>0</v>
      </c>
      <c r="U961" s="851">
        <f t="shared" si="158"/>
        <v>0</v>
      </c>
      <c r="V961" s="852">
        <f>IF(E961='A. Allgemeine Informationen'!$D$14,$K961-W961,HLOOKUP('A. Allgemeine Informationen'!$D$14-1,$X$5:$AD$2005,ROW(E961)-4,FALSE)-$W961)</f>
        <v>0</v>
      </c>
      <c r="W961" s="851">
        <f>HLOOKUP('A. Allgemeine Informationen'!$D$14,$X$5:$AD$2005,ROW(E961)-4,FALSE)</f>
        <v>0</v>
      </c>
      <c r="X961" s="851">
        <f t="shared" si="154"/>
        <v>0</v>
      </c>
      <c r="Y961" s="851">
        <f t="shared" si="160"/>
        <v>0</v>
      </c>
      <c r="Z961" s="851">
        <f t="shared" si="160"/>
        <v>0</v>
      </c>
      <c r="AA961" s="851">
        <f t="shared" si="160"/>
        <v>0</v>
      </c>
      <c r="AB961" s="851">
        <f t="shared" si="159"/>
        <v>0</v>
      </c>
      <c r="AC961" s="851">
        <f t="shared" si="159"/>
        <v>0</v>
      </c>
      <c r="AD961" s="853">
        <f t="shared" si="159"/>
        <v>0</v>
      </c>
    </row>
    <row r="962" spans="2:30" s="971" customFormat="1" ht="15" customHeight="1" x14ac:dyDescent="0.2">
      <c r="B962" s="840"/>
      <c r="C962" s="970" t="str">
        <f>IF(B962="","",VLOOKUP(B962,'E8. KKauf_Berechnung'!$B$11:$D$140,2,0))</f>
        <v/>
      </c>
      <c r="D962" s="841"/>
      <c r="E962" s="842"/>
      <c r="F962" s="836"/>
      <c r="G962" s="836"/>
      <c r="H962" s="836"/>
      <c r="I962" s="843">
        <f t="shared" si="155"/>
        <v>0</v>
      </c>
      <c r="J962" s="836"/>
      <c r="K962" s="843">
        <f t="shared" si="156"/>
        <v>0</v>
      </c>
      <c r="L962" s="849">
        <f>IFERROR(VLOOKUP($D962,Listen!$F$3:$H$39,2,0),0)</f>
        <v>0</v>
      </c>
      <c r="M962" s="849">
        <f>IFERROR(VLOOKUP($D962,Listen!$F$3:$H$39,3,0),0)</f>
        <v>0</v>
      </c>
      <c r="N962" s="1115">
        <f t="shared" si="153"/>
        <v>0</v>
      </c>
      <c r="O962" s="1115">
        <f t="shared" si="163"/>
        <v>0</v>
      </c>
      <c r="P962" s="1115">
        <f t="shared" si="163"/>
        <v>0</v>
      </c>
      <c r="Q962" s="1115">
        <f t="shared" si="163"/>
        <v>0</v>
      </c>
      <c r="R962" s="1115">
        <f t="shared" si="163"/>
        <v>0</v>
      </c>
      <c r="S962" s="1115">
        <f t="shared" si="163"/>
        <v>0</v>
      </c>
      <c r="T962" s="1115">
        <f t="shared" si="163"/>
        <v>0</v>
      </c>
      <c r="U962" s="851">
        <f t="shared" si="158"/>
        <v>0</v>
      </c>
      <c r="V962" s="852">
        <f>IF(E962='A. Allgemeine Informationen'!$D$14,$K962-W962,HLOOKUP('A. Allgemeine Informationen'!$D$14-1,$X$5:$AD$2005,ROW(E962)-4,FALSE)-$W962)</f>
        <v>0</v>
      </c>
      <c r="W962" s="851">
        <f>HLOOKUP('A. Allgemeine Informationen'!$D$14,$X$5:$AD$2005,ROW(E962)-4,FALSE)</f>
        <v>0</v>
      </c>
      <c r="X962" s="851">
        <f t="shared" si="154"/>
        <v>0</v>
      </c>
      <c r="Y962" s="851">
        <f t="shared" si="160"/>
        <v>0</v>
      </c>
      <c r="Z962" s="851">
        <f t="shared" si="160"/>
        <v>0</v>
      </c>
      <c r="AA962" s="851">
        <f t="shared" si="160"/>
        <v>0</v>
      </c>
      <c r="AB962" s="851">
        <f t="shared" si="159"/>
        <v>0</v>
      </c>
      <c r="AC962" s="851">
        <f t="shared" si="159"/>
        <v>0</v>
      </c>
      <c r="AD962" s="853">
        <f t="shared" si="159"/>
        <v>0</v>
      </c>
    </row>
    <row r="963" spans="2:30" s="971" customFormat="1" ht="15" customHeight="1" x14ac:dyDescent="0.2">
      <c r="B963" s="840"/>
      <c r="C963" s="970" t="str">
        <f>IF(B963="","",VLOOKUP(B963,'E8. KKauf_Berechnung'!$B$11:$D$140,2,0))</f>
        <v/>
      </c>
      <c r="D963" s="841"/>
      <c r="E963" s="842"/>
      <c r="F963" s="836"/>
      <c r="G963" s="836"/>
      <c r="H963" s="836"/>
      <c r="I963" s="843">
        <f t="shared" si="155"/>
        <v>0</v>
      </c>
      <c r="J963" s="836"/>
      <c r="K963" s="843">
        <f t="shared" si="156"/>
        <v>0</v>
      </c>
      <c r="L963" s="849">
        <f>IFERROR(VLOOKUP($D963,Listen!$F$3:$H$39,2,0),0)</f>
        <v>0</v>
      </c>
      <c r="M963" s="849">
        <f>IFERROR(VLOOKUP($D963,Listen!$F$3:$H$39,3,0),0)</f>
        <v>0</v>
      </c>
      <c r="N963" s="1115">
        <f t="shared" si="153"/>
        <v>0</v>
      </c>
      <c r="O963" s="1115">
        <f t="shared" si="163"/>
        <v>0</v>
      </c>
      <c r="P963" s="1115">
        <f t="shared" si="163"/>
        <v>0</v>
      </c>
      <c r="Q963" s="1115">
        <f t="shared" si="163"/>
        <v>0</v>
      </c>
      <c r="R963" s="1115">
        <f t="shared" si="163"/>
        <v>0</v>
      </c>
      <c r="S963" s="1115">
        <f t="shared" si="163"/>
        <v>0</v>
      </c>
      <c r="T963" s="1115">
        <f t="shared" si="163"/>
        <v>0</v>
      </c>
      <c r="U963" s="851">
        <f t="shared" si="158"/>
        <v>0</v>
      </c>
      <c r="V963" s="852">
        <f>IF(E963='A. Allgemeine Informationen'!$D$14,$K963-W963,HLOOKUP('A. Allgemeine Informationen'!$D$14-1,$X$5:$AD$2005,ROW(E963)-4,FALSE)-$W963)</f>
        <v>0</v>
      </c>
      <c r="W963" s="851">
        <f>HLOOKUP('A. Allgemeine Informationen'!$D$14,$X$5:$AD$2005,ROW(E963)-4,FALSE)</f>
        <v>0</v>
      </c>
      <c r="X963" s="851">
        <f t="shared" si="154"/>
        <v>0</v>
      </c>
      <c r="Y963" s="851">
        <f t="shared" si="160"/>
        <v>0</v>
      </c>
      <c r="Z963" s="851">
        <f t="shared" si="160"/>
        <v>0</v>
      </c>
      <c r="AA963" s="851">
        <f t="shared" si="160"/>
        <v>0</v>
      </c>
      <c r="AB963" s="851">
        <f t="shared" si="159"/>
        <v>0</v>
      </c>
      <c r="AC963" s="851">
        <f t="shared" si="159"/>
        <v>0</v>
      </c>
      <c r="AD963" s="853">
        <f t="shared" si="159"/>
        <v>0</v>
      </c>
    </row>
    <row r="964" spans="2:30" s="971" customFormat="1" ht="15" customHeight="1" x14ac:dyDescent="0.2">
      <c r="B964" s="840"/>
      <c r="C964" s="970" t="str">
        <f>IF(B964="","",VLOOKUP(B964,'E8. KKauf_Berechnung'!$B$11:$D$140,2,0))</f>
        <v/>
      </c>
      <c r="D964" s="841"/>
      <c r="E964" s="842"/>
      <c r="F964" s="836"/>
      <c r="G964" s="836"/>
      <c r="H964" s="836"/>
      <c r="I964" s="843">
        <f t="shared" si="155"/>
        <v>0</v>
      </c>
      <c r="J964" s="836"/>
      <c r="K964" s="843">
        <f t="shared" si="156"/>
        <v>0</v>
      </c>
      <c r="L964" s="849">
        <f>IFERROR(VLOOKUP($D964,Listen!$F$3:$H$39,2,0),0)</f>
        <v>0</v>
      </c>
      <c r="M964" s="849">
        <f>IFERROR(VLOOKUP($D964,Listen!$F$3:$H$39,3,0),0)</f>
        <v>0</v>
      </c>
      <c r="N964" s="1115">
        <f t="shared" si="153"/>
        <v>0</v>
      </c>
      <c r="O964" s="1115">
        <f t="shared" si="163"/>
        <v>0</v>
      </c>
      <c r="P964" s="1115">
        <f t="shared" si="163"/>
        <v>0</v>
      </c>
      <c r="Q964" s="1115">
        <f t="shared" si="163"/>
        <v>0</v>
      </c>
      <c r="R964" s="1115">
        <f t="shared" si="163"/>
        <v>0</v>
      </c>
      <c r="S964" s="1115">
        <f t="shared" si="163"/>
        <v>0</v>
      </c>
      <c r="T964" s="1115">
        <f t="shared" si="163"/>
        <v>0</v>
      </c>
      <c r="U964" s="851">
        <f t="shared" si="158"/>
        <v>0</v>
      </c>
      <c r="V964" s="852">
        <f>IF(E964='A. Allgemeine Informationen'!$D$14,$K964-W964,HLOOKUP('A. Allgemeine Informationen'!$D$14-1,$X$5:$AD$2005,ROW(E964)-4,FALSE)-$W964)</f>
        <v>0</v>
      </c>
      <c r="W964" s="851">
        <f>HLOOKUP('A. Allgemeine Informationen'!$D$14,$X$5:$AD$2005,ROW(E964)-4,FALSE)</f>
        <v>0</v>
      </c>
      <c r="X964" s="851">
        <f t="shared" si="154"/>
        <v>0</v>
      </c>
      <c r="Y964" s="851">
        <f t="shared" si="160"/>
        <v>0</v>
      </c>
      <c r="Z964" s="851">
        <f t="shared" si="160"/>
        <v>0</v>
      </c>
      <c r="AA964" s="851">
        <f t="shared" si="160"/>
        <v>0</v>
      </c>
      <c r="AB964" s="851">
        <f t="shared" si="159"/>
        <v>0</v>
      </c>
      <c r="AC964" s="851">
        <f t="shared" si="159"/>
        <v>0</v>
      </c>
      <c r="AD964" s="853">
        <f t="shared" si="159"/>
        <v>0</v>
      </c>
    </row>
    <row r="965" spans="2:30" s="971" customFormat="1" ht="15" customHeight="1" x14ac:dyDescent="0.2">
      <c r="B965" s="840"/>
      <c r="C965" s="970" t="str">
        <f>IF(B965="","",VLOOKUP(B965,'E8. KKauf_Berechnung'!$B$11:$D$140,2,0))</f>
        <v/>
      </c>
      <c r="D965" s="841"/>
      <c r="E965" s="842"/>
      <c r="F965" s="836"/>
      <c r="G965" s="836"/>
      <c r="H965" s="836"/>
      <c r="I965" s="843">
        <f t="shared" si="155"/>
        <v>0</v>
      </c>
      <c r="J965" s="836"/>
      <c r="K965" s="843">
        <f t="shared" si="156"/>
        <v>0</v>
      </c>
      <c r="L965" s="849">
        <f>IFERROR(VLOOKUP($D965,Listen!$F$3:$H$39,2,0),0)</f>
        <v>0</v>
      </c>
      <c r="M965" s="849">
        <f>IFERROR(VLOOKUP($D965,Listen!$F$3:$H$39,3,0),0)</f>
        <v>0</v>
      </c>
      <c r="N965" s="1115">
        <f t="shared" si="153"/>
        <v>0</v>
      </c>
      <c r="O965" s="1115">
        <f t="shared" si="163"/>
        <v>0</v>
      </c>
      <c r="P965" s="1115">
        <f t="shared" si="163"/>
        <v>0</v>
      </c>
      <c r="Q965" s="1115">
        <f t="shared" si="163"/>
        <v>0</v>
      </c>
      <c r="R965" s="1115">
        <f t="shared" si="163"/>
        <v>0</v>
      </c>
      <c r="S965" s="1115">
        <f t="shared" si="163"/>
        <v>0</v>
      </c>
      <c r="T965" s="1115">
        <f t="shared" si="163"/>
        <v>0</v>
      </c>
      <c r="U965" s="851">
        <f t="shared" si="158"/>
        <v>0</v>
      </c>
      <c r="V965" s="852">
        <f>IF(E965='A. Allgemeine Informationen'!$D$14,$K965-W965,HLOOKUP('A. Allgemeine Informationen'!$D$14-1,$X$5:$AD$2005,ROW(E965)-4,FALSE)-$W965)</f>
        <v>0</v>
      </c>
      <c r="W965" s="851">
        <f>HLOOKUP('A. Allgemeine Informationen'!$D$14,$X$5:$AD$2005,ROW(E965)-4,FALSE)</f>
        <v>0</v>
      </c>
      <c r="X965" s="851">
        <f t="shared" si="154"/>
        <v>0</v>
      </c>
      <c r="Y965" s="851">
        <f t="shared" si="160"/>
        <v>0</v>
      </c>
      <c r="Z965" s="851">
        <f t="shared" si="160"/>
        <v>0</v>
      </c>
      <c r="AA965" s="851">
        <f t="shared" si="160"/>
        <v>0</v>
      </c>
      <c r="AB965" s="851">
        <f t="shared" si="159"/>
        <v>0</v>
      </c>
      <c r="AC965" s="851">
        <f t="shared" si="159"/>
        <v>0</v>
      </c>
      <c r="AD965" s="853">
        <f t="shared" si="159"/>
        <v>0</v>
      </c>
    </row>
    <row r="966" spans="2:30" s="971" customFormat="1" ht="15" customHeight="1" x14ac:dyDescent="0.2">
      <c r="B966" s="840"/>
      <c r="C966" s="970" t="str">
        <f>IF(B966="","",VLOOKUP(B966,'E8. KKauf_Berechnung'!$B$11:$D$140,2,0))</f>
        <v/>
      </c>
      <c r="D966" s="841"/>
      <c r="E966" s="842"/>
      <c r="F966" s="836"/>
      <c r="G966" s="836"/>
      <c r="H966" s="836"/>
      <c r="I966" s="843">
        <f t="shared" si="155"/>
        <v>0</v>
      </c>
      <c r="J966" s="836"/>
      <c r="K966" s="843">
        <f t="shared" si="156"/>
        <v>0</v>
      </c>
      <c r="L966" s="849">
        <f>IFERROR(VLOOKUP($D966,Listen!$F$3:$H$39,2,0),0)</f>
        <v>0</v>
      </c>
      <c r="M966" s="849">
        <f>IFERROR(VLOOKUP($D966,Listen!$F$3:$H$39,3,0),0)</f>
        <v>0</v>
      </c>
      <c r="N966" s="1115">
        <f t="shared" ref="N966:N1029" si="164">$L966</f>
        <v>0</v>
      </c>
      <c r="O966" s="1115">
        <f t="shared" si="163"/>
        <v>0</v>
      </c>
      <c r="P966" s="1115">
        <f t="shared" si="163"/>
        <v>0</v>
      </c>
      <c r="Q966" s="1115">
        <f t="shared" si="163"/>
        <v>0</v>
      </c>
      <c r="R966" s="1115">
        <f t="shared" si="163"/>
        <v>0</v>
      </c>
      <c r="S966" s="1115">
        <f t="shared" si="163"/>
        <v>0</v>
      </c>
      <c r="T966" s="1115">
        <f t="shared" si="163"/>
        <v>0</v>
      </c>
      <c r="U966" s="851">
        <f t="shared" si="158"/>
        <v>0</v>
      </c>
      <c r="V966" s="852">
        <f>IF(E966='A. Allgemeine Informationen'!$D$14,$K966-W966,HLOOKUP('A. Allgemeine Informationen'!$D$14-1,$X$5:$AD$2005,ROW(E966)-4,FALSE)-$W966)</f>
        <v>0</v>
      </c>
      <c r="W966" s="851">
        <f>HLOOKUP('A. Allgemeine Informationen'!$D$14,$X$5:$AD$2005,ROW(E966)-4,FALSE)</f>
        <v>0</v>
      </c>
      <c r="X966" s="851">
        <f t="shared" ref="X966:X1029" si="165">IF(OR($E966=0,$K966=0),0,IF($E966&lt;=X$5,$K966-$K966/N966*(X$5-$E966+1),0))</f>
        <v>0</v>
      </c>
      <c r="Y966" s="851">
        <f t="shared" si="160"/>
        <v>0</v>
      </c>
      <c r="Z966" s="851">
        <f t="shared" si="160"/>
        <v>0</v>
      </c>
      <c r="AA966" s="851">
        <f t="shared" si="160"/>
        <v>0</v>
      </c>
      <c r="AB966" s="851">
        <f t="shared" si="159"/>
        <v>0</v>
      </c>
      <c r="AC966" s="851">
        <f t="shared" si="159"/>
        <v>0</v>
      </c>
      <c r="AD966" s="853">
        <f t="shared" si="159"/>
        <v>0</v>
      </c>
    </row>
    <row r="967" spans="2:30" s="971" customFormat="1" ht="15" customHeight="1" x14ac:dyDescent="0.2">
      <c r="B967" s="840"/>
      <c r="C967" s="970" t="str">
        <f>IF(B967="","",VLOOKUP(B967,'E8. KKauf_Berechnung'!$B$11:$D$140,2,0))</f>
        <v/>
      </c>
      <c r="D967" s="841"/>
      <c r="E967" s="842"/>
      <c r="F967" s="836"/>
      <c r="G967" s="836"/>
      <c r="H967" s="836"/>
      <c r="I967" s="843">
        <f t="shared" ref="I967:I1030" si="166">F967+G967-H967</f>
        <v>0</v>
      </c>
      <c r="J967" s="836"/>
      <c r="K967" s="843">
        <f t="shared" ref="K967:K1030" si="167">I967-J967</f>
        <v>0</v>
      </c>
      <c r="L967" s="849">
        <f>IFERROR(VLOOKUP($D967,Listen!$F$3:$H$39,2,0),0)</f>
        <v>0</v>
      </c>
      <c r="M967" s="849">
        <f>IFERROR(VLOOKUP($D967,Listen!$F$3:$H$39,3,0),0)</f>
        <v>0</v>
      </c>
      <c r="N967" s="1115">
        <f t="shared" si="164"/>
        <v>0</v>
      </c>
      <c r="O967" s="1115">
        <f t="shared" ref="O967:T982" si="168">N967</f>
        <v>0</v>
      </c>
      <c r="P967" s="1115">
        <f t="shared" si="168"/>
        <v>0</v>
      </c>
      <c r="Q967" s="1115">
        <f t="shared" si="168"/>
        <v>0</v>
      </c>
      <c r="R967" s="1115">
        <f t="shared" si="168"/>
        <v>0</v>
      </c>
      <c r="S967" s="1115">
        <f t="shared" si="168"/>
        <v>0</v>
      </c>
      <c r="T967" s="1115">
        <f t="shared" si="168"/>
        <v>0</v>
      </c>
      <c r="U967" s="851">
        <f t="shared" ref="U967:U1030" si="169">W967+V967</f>
        <v>0</v>
      </c>
      <c r="V967" s="852">
        <f>IF(E967='A. Allgemeine Informationen'!$D$14,$K967-W967,HLOOKUP('A. Allgemeine Informationen'!$D$14-1,$X$5:$AD$2005,ROW(E967)-4,FALSE)-$W967)</f>
        <v>0</v>
      </c>
      <c r="W967" s="851">
        <f>HLOOKUP('A. Allgemeine Informationen'!$D$14,$X$5:$AD$2005,ROW(E967)-4,FALSE)</f>
        <v>0</v>
      </c>
      <c r="X967" s="851">
        <f t="shared" si="165"/>
        <v>0</v>
      </c>
      <c r="Y967" s="851">
        <f t="shared" si="160"/>
        <v>0</v>
      </c>
      <c r="Z967" s="851">
        <f t="shared" si="160"/>
        <v>0</v>
      </c>
      <c r="AA967" s="851">
        <f t="shared" si="160"/>
        <v>0</v>
      </c>
      <c r="AB967" s="851">
        <f t="shared" si="159"/>
        <v>0</v>
      </c>
      <c r="AC967" s="851">
        <f t="shared" si="159"/>
        <v>0</v>
      </c>
      <c r="AD967" s="853">
        <f t="shared" si="159"/>
        <v>0</v>
      </c>
    </row>
    <row r="968" spans="2:30" s="971" customFormat="1" ht="15" customHeight="1" x14ac:dyDescent="0.2">
      <c r="B968" s="840"/>
      <c r="C968" s="970" t="str">
        <f>IF(B968="","",VLOOKUP(B968,'E8. KKauf_Berechnung'!$B$11:$D$140,2,0))</f>
        <v/>
      </c>
      <c r="D968" s="841"/>
      <c r="E968" s="842"/>
      <c r="F968" s="836"/>
      <c r="G968" s="836"/>
      <c r="H968" s="836"/>
      <c r="I968" s="843">
        <f t="shared" si="166"/>
        <v>0</v>
      </c>
      <c r="J968" s="836"/>
      <c r="K968" s="843">
        <f t="shared" si="167"/>
        <v>0</v>
      </c>
      <c r="L968" s="849">
        <f>IFERROR(VLOOKUP($D968,Listen!$F$3:$H$39,2,0),0)</f>
        <v>0</v>
      </c>
      <c r="M968" s="849">
        <f>IFERROR(VLOOKUP($D968,Listen!$F$3:$H$39,3,0),0)</f>
        <v>0</v>
      </c>
      <c r="N968" s="1115">
        <f t="shared" si="164"/>
        <v>0</v>
      </c>
      <c r="O968" s="1115">
        <f t="shared" si="168"/>
        <v>0</v>
      </c>
      <c r="P968" s="1115">
        <f t="shared" si="168"/>
        <v>0</v>
      </c>
      <c r="Q968" s="1115">
        <f t="shared" si="168"/>
        <v>0</v>
      </c>
      <c r="R968" s="1115">
        <f t="shared" si="168"/>
        <v>0</v>
      </c>
      <c r="S968" s="1115">
        <f t="shared" si="168"/>
        <v>0</v>
      </c>
      <c r="T968" s="1115">
        <f t="shared" si="168"/>
        <v>0</v>
      </c>
      <c r="U968" s="851">
        <f t="shared" si="169"/>
        <v>0</v>
      </c>
      <c r="V968" s="852">
        <f>IF(E968='A. Allgemeine Informationen'!$D$14,$K968-W968,HLOOKUP('A. Allgemeine Informationen'!$D$14-1,$X$5:$AD$2005,ROW(E968)-4,FALSE)-$W968)</f>
        <v>0</v>
      </c>
      <c r="W968" s="851">
        <f>HLOOKUP('A. Allgemeine Informationen'!$D$14,$X$5:$AD$2005,ROW(E968)-4,FALSE)</f>
        <v>0</v>
      </c>
      <c r="X968" s="851">
        <f t="shared" si="165"/>
        <v>0</v>
      </c>
      <c r="Y968" s="851">
        <f t="shared" si="160"/>
        <v>0</v>
      </c>
      <c r="Z968" s="851">
        <f t="shared" si="160"/>
        <v>0</v>
      </c>
      <c r="AA968" s="851">
        <f t="shared" si="160"/>
        <v>0</v>
      </c>
      <c r="AB968" s="851">
        <f t="shared" si="160"/>
        <v>0</v>
      </c>
      <c r="AC968" s="851">
        <f t="shared" si="160"/>
        <v>0</v>
      </c>
      <c r="AD968" s="853">
        <f t="shared" si="160"/>
        <v>0</v>
      </c>
    </row>
    <row r="969" spans="2:30" s="971" customFormat="1" ht="15" customHeight="1" x14ac:dyDescent="0.2">
      <c r="B969" s="840"/>
      <c r="C969" s="970" t="str">
        <f>IF(B969="","",VLOOKUP(B969,'E8. KKauf_Berechnung'!$B$11:$D$140,2,0))</f>
        <v/>
      </c>
      <c r="D969" s="841"/>
      <c r="E969" s="842"/>
      <c r="F969" s="836"/>
      <c r="G969" s="836"/>
      <c r="H969" s="836"/>
      <c r="I969" s="843">
        <f t="shared" si="166"/>
        <v>0</v>
      </c>
      <c r="J969" s="836"/>
      <c r="K969" s="843">
        <f t="shared" si="167"/>
        <v>0</v>
      </c>
      <c r="L969" s="849">
        <f>IFERROR(VLOOKUP($D969,Listen!$F$3:$H$39,2,0),0)</f>
        <v>0</v>
      </c>
      <c r="M969" s="849">
        <f>IFERROR(VLOOKUP($D969,Listen!$F$3:$H$39,3,0),0)</f>
        <v>0</v>
      </c>
      <c r="N969" s="1115">
        <f t="shared" si="164"/>
        <v>0</v>
      </c>
      <c r="O969" s="1115">
        <f t="shared" si="168"/>
        <v>0</v>
      </c>
      <c r="P969" s="1115">
        <f t="shared" si="168"/>
        <v>0</v>
      </c>
      <c r="Q969" s="1115">
        <f t="shared" si="168"/>
        <v>0</v>
      </c>
      <c r="R969" s="1115">
        <f t="shared" si="168"/>
        <v>0</v>
      </c>
      <c r="S969" s="1115">
        <f t="shared" si="168"/>
        <v>0</v>
      </c>
      <c r="T969" s="1115">
        <f t="shared" si="168"/>
        <v>0</v>
      </c>
      <c r="U969" s="851">
        <f t="shared" si="169"/>
        <v>0</v>
      </c>
      <c r="V969" s="852">
        <f>IF(E969='A. Allgemeine Informationen'!$D$14,$K969-W969,HLOOKUP('A. Allgemeine Informationen'!$D$14-1,$X$5:$AD$2005,ROW(E969)-4,FALSE)-$W969)</f>
        <v>0</v>
      </c>
      <c r="W969" s="851">
        <f>HLOOKUP('A. Allgemeine Informationen'!$D$14,$X$5:$AD$2005,ROW(E969)-4,FALSE)</f>
        <v>0</v>
      </c>
      <c r="X969" s="851">
        <f t="shared" si="165"/>
        <v>0</v>
      </c>
      <c r="Y969" s="851">
        <f t="shared" ref="Y969:AD1011" si="170">IF(OR($E969=0,$K969=0,O969-(Y$5-$E969)=0),0,IF($E969&lt;Y$5,X969-X969/(O969-(Y$5-$E969)),IF($E969=Y$5,$K969-$K969/O969,0)))</f>
        <v>0</v>
      </c>
      <c r="Z969" s="851">
        <f t="shared" si="170"/>
        <v>0</v>
      </c>
      <c r="AA969" s="851">
        <f t="shared" si="170"/>
        <v>0</v>
      </c>
      <c r="AB969" s="851">
        <f t="shared" si="170"/>
        <v>0</v>
      </c>
      <c r="AC969" s="851">
        <f t="shared" si="170"/>
        <v>0</v>
      </c>
      <c r="AD969" s="853">
        <f t="shared" si="170"/>
        <v>0</v>
      </c>
    </row>
    <row r="970" spans="2:30" s="971" customFormat="1" ht="15" customHeight="1" x14ac:dyDescent="0.2">
      <c r="B970" s="840"/>
      <c r="C970" s="970" t="str">
        <f>IF(B970="","",VLOOKUP(B970,'E8. KKauf_Berechnung'!$B$11:$D$140,2,0))</f>
        <v/>
      </c>
      <c r="D970" s="841"/>
      <c r="E970" s="842"/>
      <c r="F970" s="836"/>
      <c r="G970" s="836"/>
      <c r="H970" s="836"/>
      <c r="I970" s="843">
        <f t="shared" si="166"/>
        <v>0</v>
      </c>
      <c r="J970" s="836"/>
      <c r="K970" s="843">
        <f t="shared" si="167"/>
        <v>0</v>
      </c>
      <c r="L970" s="849">
        <f>IFERROR(VLOOKUP($D970,Listen!$F$3:$H$39,2,0),0)</f>
        <v>0</v>
      </c>
      <c r="M970" s="849">
        <f>IFERROR(VLOOKUP($D970,Listen!$F$3:$H$39,3,0),0)</f>
        <v>0</v>
      </c>
      <c r="N970" s="1115">
        <f t="shared" si="164"/>
        <v>0</v>
      </c>
      <c r="O970" s="1115">
        <f t="shared" si="168"/>
        <v>0</v>
      </c>
      <c r="P970" s="1115">
        <f t="shared" si="168"/>
        <v>0</v>
      </c>
      <c r="Q970" s="1115">
        <f t="shared" si="168"/>
        <v>0</v>
      </c>
      <c r="R970" s="1115">
        <f t="shared" si="168"/>
        <v>0</v>
      </c>
      <c r="S970" s="1115">
        <f t="shared" si="168"/>
        <v>0</v>
      </c>
      <c r="T970" s="1115">
        <f t="shared" si="168"/>
        <v>0</v>
      </c>
      <c r="U970" s="851">
        <f t="shared" si="169"/>
        <v>0</v>
      </c>
      <c r="V970" s="852">
        <f>IF(E970='A. Allgemeine Informationen'!$D$14,$K970-W970,HLOOKUP('A. Allgemeine Informationen'!$D$14-1,$X$5:$AD$2005,ROW(E970)-4,FALSE)-$W970)</f>
        <v>0</v>
      </c>
      <c r="W970" s="851">
        <f>HLOOKUP('A. Allgemeine Informationen'!$D$14,$X$5:$AD$2005,ROW(E970)-4,FALSE)</f>
        <v>0</v>
      </c>
      <c r="X970" s="851">
        <f t="shared" si="165"/>
        <v>0</v>
      </c>
      <c r="Y970" s="851">
        <f t="shared" si="170"/>
        <v>0</v>
      </c>
      <c r="Z970" s="851">
        <f t="shared" si="170"/>
        <v>0</v>
      </c>
      <c r="AA970" s="851">
        <f t="shared" si="170"/>
        <v>0</v>
      </c>
      <c r="AB970" s="851">
        <f t="shared" si="170"/>
        <v>0</v>
      </c>
      <c r="AC970" s="851">
        <f t="shared" si="170"/>
        <v>0</v>
      </c>
      <c r="AD970" s="853">
        <f t="shared" si="170"/>
        <v>0</v>
      </c>
    </row>
    <row r="971" spans="2:30" s="971" customFormat="1" ht="15" customHeight="1" x14ac:dyDescent="0.2">
      <c r="B971" s="840"/>
      <c r="C971" s="970" t="str">
        <f>IF(B971="","",VLOOKUP(B971,'E8. KKauf_Berechnung'!$B$11:$D$140,2,0))</f>
        <v/>
      </c>
      <c r="D971" s="841"/>
      <c r="E971" s="842"/>
      <c r="F971" s="836"/>
      <c r="G971" s="836"/>
      <c r="H971" s="836"/>
      <c r="I971" s="843">
        <f t="shared" si="166"/>
        <v>0</v>
      </c>
      <c r="J971" s="836"/>
      <c r="K971" s="843">
        <f t="shared" si="167"/>
        <v>0</v>
      </c>
      <c r="L971" s="849">
        <f>IFERROR(VLOOKUP($D971,Listen!$F$3:$H$39,2,0),0)</f>
        <v>0</v>
      </c>
      <c r="M971" s="849">
        <f>IFERROR(VLOOKUP($D971,Listen!$F$3:$H$39,3,0),0)</f>
        <v>0</v>
      </c>
      <c r="N971" s="1115">
        <f t="shared" si="164"/>
        <v>0</v>
      </c>
      <c r="O971" s="1115">
        <f t="shared" si="168"/>
        <v>0</v>
      </c>
      <c r="P971" s="1115">
        <f t="shared" si="168"/>
        <v>0</v>
      </c>
      <c r="Q971" s="1115">
        <f t="shared" si="168"/>
        <v>0</v>
      </c>
      <c r="R971" s="1115">
        <f t="shared" si="168"/>
        <v>0</v>
      </c>
      <c r="S971" s="1115">
        <f t="shared" si="168"/>
        <v>0</v>
      </c>
      <c r="T971" s="1115">
        <f t="shared" si="168"/>
        <v>0</v>
      </c>
      <c r="U971" s="851">
        <f t="shared" si="169"/>
        <v>0</v>
      </c>
      <c r="V971" s="852">
        <f>IF(E971='A. Allgemeine Informationen'!$D$14,$K971-W971,HLOOKUP('A. Allgemeine Informationen'!$D$14-1,$X$5:$AD$2005,ROW(E971)-4,FALSE)-$W971)</f>
        <v>0</v>
      </c>
      <c r="W971" s="851">
        <f>HLOOKUP('A. Allgemeine Informationen'!$D$14,$X$5:$AD$2005,ROW(E971)-4,FALSE)</f>
        <v>0</v>
      </c>
      <c r="X971" s="851">
        <f t="shared" si="165"/>
        <v>0</v>
      </c>
      <c r="Y971" s="851">
        <f t="shared" si="170"/>
        <v>0</v>
      </c>
      <c r="Z971" s="851">
        <f t="shared" si="170"/>
        <v>0</v>
      </c>
      <c r="AA971" s="851">
        <f t="shared" si="170"/>
        <v>0</v>
      </c>
      <c r="AB971" s="851">
        <f t="shared" si="170"/>
        <v>0</v>
      </c>
      <c r="AC971" s="851">
        <f t="shared" si="170"/>
        <v>0</v>
      </c>
      <c r="AD971" s="853">
        <f t="shared" si="170"/>
        <v>0</v>
      </c>
    </row>
    <row r="972" spans="2:30" s="971" customFormat="1" ht="15" customHeight="1" x14ac:dyDescent="0.2">
      <c r="B972" s="840"/>
      <c r="C972" s="970" t="str">
        <f>IF(B972="","",VLOOKUP(B972,'E8. KKauf_Berechnung'!$B$11:$D$140,2,0))</f>
        <v/>
      </c>
      <c r="D972" s="841"/>
      <c r="E972" s="842"/>
      <c r="F972" s="836"/>
      <c r="G972" s="836"/>
      <c r="H972" s="836"/>
      <c r="I972" s="843">
        <f t="shared" si="166"/>
        <v>0</v>
      </c>
      <c r="J972" s="836"/>
      <c r="K972" s="843">
        <f t="shared" si="167"/>
        <v>0</v>
      </c>
      <c r="L972" s="849">
        <f>IFERROR(VLOOKUP($D972,Listen!$F$3:$H$39,2,0),0)</f>
        <v>0</v>
      </c>
      <c r="M972" s="849">
        <f>IFERROR(VLOOKUP($D972,Listen!$F$3:$H$39,3,0),0)</f>
        <v>0</v>
      </c>
      <c r="N972" s="1115">
        <f t="shared" si="164"/>
        <v>0</v>
      </c>
      <c r="O972" s="1115">
        <f t="shared" si="168"/>
        <v>0</v>
      </c>
      <c r="P972" s="1115">
        <f t="shared" si="168"/>
        <v>0</v>
      </c>
      <c r="Q972" s="1115">
        <f t="shared" si="168"/>
        <v>0</v>
      </c>
      <c r="R972" s="1115">
        <f t="shared" si="168"/>
        <v>0</v>
      </c>
      <c r="S972" s="1115">
        <f t="shared" si="168"/>
        <v>0</v>
      </c>
      <c r="T972" s="1115">
        <f t="shared" si="168"/>
        <v>0</v>
      </c>
      <c r="U972" s="851">
        <f t="shared" si="169"/>
        <v>0</v>
      </c>
      <c r="V972" s="852">
        <f>IF(E972='A. Allgemeine Informationen'!$D$14,$K972-W972,HLOOKUP('A. Allgemeine Informationen'!$D$14-1,$X$5:$AD$2005,ROW(E972)-4,FALSE)-$W972)</f>
        <v>0</v>
      </c>
      <c r="W972" s="851">
        <f>HLOOKUP('A. Allgemeine Informationen'!$D$14,$X$5:$AD$2005,ROW(E972)-4,FALSE)</f>
        <v>0</v>
      </c>
      <c r="X972" s="851">
        <f t="shared" si="165"/>
        <v>0</v>
      </c>
      <c r="Y972" s="851">
        <f t="shared" si="170"/>
        <v>0</v>
      </c>
      <c r="Z972" s="851">
        <f t="shared" si="170"/>
        <v>0</v>
      </c>
      <c r="AA972" s="851">
        <f t="shared" si="170"/>
        <v>0</v>
      </c>
      <c r="AB972" s="851">
        <f t="shared" si="170"/>
        <v>0</v>
      </c>
      <c r="AC972" s="851">
        <f t="shared" si="170"/>
        <v>0</v>
      </c>
      <c r="AD972" s="853">
        <f t="shared" si="170"/>
        <v>0</v>
      </c>
    </row>
    <row r="973" spans="2:30" s="971" customFormat="1" ht="15" customHeight="1" x14ac:dyDescent="0.2">
      <c r="B973" s="840"/>
      <c r="C973" s="970" t="str">
        <f>IF(B973="","",VLOOKUP(B973,'E8. KKauf_Berechnung'!$B$11:$D$140,2,0))</f>
        <v/>
      </c>
      <c r="D973" s="841"/>
      <c r="E973" s="842"/>
      <c r="F973" s="836"/>
      <c r="G973" s="836"/>
      <c r="H973" s="836"/>
      <c r="I973" s="843">
        <f t="shared" si="166"/>
        <v>0</v>
      </c>
      <c r="J973" s="836"/>
      <c r="K973" s="843">
        <f t="shared" si="167"/>
        <v>0</v>
      </c>
      <c r="L973" s="849">
        <f>IFERROR(VLOOKUP($D973,Listen!$F$3:$H$39,2,0),0)</f>
        <v>0</v>
      </c>
      <c r="M973" s="849">
        <f>IFERROR(VLOOKUP($D973,Listen!$F$3:$H$39,3,0),0)</f>
        <v>0</v>
      </c>
      <c r="N973" s="1115">
        <f t="shared" si="164"/>
        <v>0</v>
      </c>
      <c r="O973" s="1115">
        <f t="shared" si="168"/>
        <v>0</v>
      </c>
      <c r="P973" s="1115">
        <f t="shared" si="168"/>
        <v>0</v>
      </c>
      <c r="Q973" s="1115">
        <f t="shared" si="168"/>
        <v>0</v>
      </c>
      <c r="R973" s="1115">
        <f t="shared" si="168"/>
        <v>0</v>
      </c>
      <c r="S973" s="1115">
        <f t="shared" si="168"/>
        <v>0</v>
      </c>
      <c r="T973" s="1115">
        <f t="shared" si="168"/>
        <v>0</v>
      </c>
      <c r="U973" s="851">
        <f t="shared" si="169"/>
        <v>0</v>
      </c>
      <c r="V973" s="852">
        <f>IF(E973='A. Allgemeine Informationen'!$D$14,$K973-W973,HLOOKUP('A. Allgemeine Informationen'!$D$14-1,$X$5:$AD$2005,ROW(E973)-4,FALSE)-$W973)</f>
        <v>0</v>
      </c>
      <c r="W973" s="851">
        <f>HLOOKUP('A. Allgemeine Informationen'!$D$14,$X$5:$AD$2005,ROW(E973)-4,FALSE)</f>
        <v>0</v>
      </c>
      <c r="X973" s="851">
        <f t="shared" si="165"/>
        <v>0</v>
      </c>
      <c r="Y973" s="851">
        <f t="shared" si="170"/>
        <v>0</v>
      </c>
      <c r="Z973" s="851">
        <f t="shared" si="170"/>
        <v>0</v>
      </c>
      <c r="AA973" s="851">
        <f t="shared" si="170"/>
        <v>0</v>
      </c>
      <c r="AB973" s="851">
        <f t="shared" si="170"/>
        <v>0</v>
      </c>
      <c r="AC973" s="851">
        <f t="shared" si="170"/>
        <v>0</v>
      </c>
      <c r="AD973" s="853">
        <f t="shared" si="170"/>
        <v>0</v>
      </c>
    </row>
    <row r="974" spans="2:30" s="971" customFormat="1" ht="15" customHeight="1" x14ac:dyDescent="0.2">
      <c r="B974" s="840"/>
      <c r="C974" s="970" t="str">
        <f>IF(B974="","",VLOOKUP(B974,'E8. KKauf_Berechnung'!$B$11:$D$140,2,0))</f>
        <v/>
      </c>
      <c r="D974" s="841"/>
      <c r="E974" s="842"/>
      <c r="F974" s="836"/>
      <c r="G974" s="836"/>
      <c r="H974" s="836"/>
      <c r="I974" s="843">
        <f t="shared" si="166"/>
        <v>0</v>
      </c>
      <c r="J974" s="836"/>
      <c r="K974" s="843">
        <f t="shared" si="167"/>
        <v>0</v>
      </c>
      <c r="L974" s="849">
        <f>IFERROR(VLOOKUP($D974,Listen!$F$3:$H$39,2,0),0)</f>
        <v>0</v>
      </c>
      <c r="M974" s="849">
        <f>IFERROR(VLOOKUP($D974,Listen!$F$3:$H$39,3,0),0)</f>
        <v>0</v>
      </c>
      <c r="N974" s="1115">
        <f t="shared" si="164"/>
        <v>0</v>
      </c>
      <c r="O974" s="1115">
        <f t="shared" si="168"/>
        <v>0</v>
      </c>
      <c r="P974" s="1115">
        <f t="shared" si="168"/>
        <v>0</v>
      </c>
      <c r="Q974" s="1115">
        <f t="shared" si="168"/>
        <v>0</v>
      </c>
      <c r="R974" s="1115">
        <f t="shared" si="168"/>
        <v>0</v>
      </c>
      <c r="S974" s="1115">
        <f t="shared" si="168"/>
        <v>0</v>
      </c>
      <c r="T974" s="1115">
        <f t="shared" si="168"/>
        <v>0</v>
      </c>
      <c r="U974" s="851">
        <f t="shared" si="169"/>
        <v>0</v>
      </c>
      <c r="V974" s="852">
        <f>IF(E974='A. Allgemeine Informationen'!$D$14,$K974-W974,HLOOKUP('A. Allgemeine Informationen'!$D$14-1,$X$5:$AD$2005,ROW(E974)-4,FALSE)-$W974)</f>
        <v>0</v>
      </c>
      <c r="W974" s="851">
        <f>HLOOKUP('A. Allgemeine Informationen'!$D$14,$X$5:$AD$2005,ROW(E974)-4,FALSE)</f>
        <v>0</v>
      </c>
      <c r="X974" s="851">
        <f t="shared" si="165"/>
        <v>0</v>
      </c>
      <c r="Y974" s="851">
        <f t="shared" si="170"/>
        <v>0</v>
      </c>
      <c r="Z974" s="851">
        <f t="shared" si="170"/>
        <v>0</v>
      </c>
      <c r="AA974" s="851">
        <f t="shared" si="170"/>
        <v>0</v>
      </c>
      <c r="AB974" s="851">
        <f t="shared" si="170"/>
        <v>0</v>
      </c>
      <c r="AC974" s="851">
        <f t="shared" si="170"/>
        <v>0</v>
      </c>
      <c r="AD974" s="853">
        <f t="shared" si="170"/>
        <v>0</v>
      </c>
    </row>
    <row r="975" spans="2:30" s="971" customFormat="1" ht="15" customHeight="1" x14ac:dyDescent="0.2">
      <c r="B975" s="840"/>
      <c r="C975" s="970" t="str">
        <f>IF(B975="","",VLOOKUP(B975,'E8. KKauf_Berechnung'!$B$11:$D$140,2,0))</f>
        <v/>
      </c>
      <c r="D975" s="841"/>
      <c r="E975" s="842"/>
      <c r="F975" s="836"/>
      <c r="G975" s="836"/>
      <c r="H975" s="836"/>
      <c r="I975" s="843">
        <f t="shared" si="166"/>
        <v>0</v>
      </c>
      <c r="J975" s="836"/>
      <c r="K975" s="843">
        <f t="shared" si="167"/>
        <v>0</v>
      </c>
      <c r="L975" s="849">
        <f>IFERROR(VLOOKUP($D975,Listen!$F$3:$H$39,2,0),0)</f>
        <v>0</v>
      </c>
      <c r="M975" s="849">
        <f>IFERROR(VLOOKUP($D975,Listen!$F$3:$H$39,3,0),0)</f>
        <v>0</v>
      </c>
      <c r="N975" s="1115">
        <f t="shared" si="164"/>
        <v>0</v>
      </c>
      <c r="O975" s="1115">
        <f t="shared" si="168"/>
        <v>0</v>
      </c>
      <c r="P975" s="1115">
        <f t="shared" si="168"/>
        <v>0</v>
      </c>
      <c r="Q975" s="1115">
        <f t="shared" si="168"/>
        <v>0</v>
      </c>
      <c r="R975" s="1115">
        <f t="shared" si="168"/>
        <v>0</v>
      </c>
      <c r="S975" s="1115">
        <f t="shared" si="168"/>
        <v>0</v>
      </c>
      <c r="T975" s="1115">
        <f t="shared" si="168"/>
        <v>0</v>
      </c>
      <c r="U975" s="851">
        <f t="shared" si="169"/>
        <v>0</v>
      </c>
      <c r="V975" s="852">
        <f>IF(E975='A. Allgemeine Informationen'!$D$14,$K975-W975,HLOOKUP('A. Allgemeine Informationen'!$D$14-1,$X$5:$AD$2005,ROW(E975)-4,FALSE)-$W975)</f>
        <v>0</v>
      </c>
      <c r="W975" s="851">
        <f>HLOOKUP('A. Allgemeine Informationen'!$D$14,$X$5:$AD$2005,ROW(E975)-4,FALSE)</f>
        <v>0</v>
      </c>
      <c r="X975" s="851">
        <f t="shared" si="165"/>
        <v>0</v>
      </c>
      <c r="Y975" s="851">
        <f t="shared" si="170"/>
        <v>0</v>
      </c>
      <c r="Z975" s="851">
        <f t="shared" si="170"/>
        <v>0</v>
      </c>
      <c r="AA975" s="851">
        <f t="shared" si="170"/>
        <v>0</v>
      </c>
      <c r="AB975" s="851">
        <f t="shared" si="170"/>
        <v>0</v>
      </c>
      <c r="AC975" s="851">
        <f t="shared" si="170"/>
        <v>0</v>
      </c>
      <c r="AD975" s="853">
        <f t="shared" si="170"/>
        <v>0</v>
      </c>
    </row>
    <row r="976" spans="2:30" s="971" customFormat="1" ht="15" customHeight="1" x14ac:dyDescent="0.2">
      <c r="B976" s="840"/>
      <c r="C976" s="970" t="str">
        <f>IF(B976="","",VLOOKUP(B976,'E8. KKauf_Berechnung'!$B$11:$D$140,2,0))</f>
        <v/>
      </c>
      <c r="D976" s="841"/>
      <c r="E976" s="842"/>
      <c r="F976" s="836"/>
      <c r="G976" s="836"/>
      <c r="H976" s="836"/>
      <c r="I976" s="843">
        <f t="shared" si="166"/>
        <v>0</v>
      </c>
      <c r="J976" s="836"/>
      <c r="K976" s="843">
        <f t="shared" si="167"/>
        <v>0</v>
      </c>
      <c r="L976" s="849">
        <f>IFERROR(VLOOKUP($D976,Listen!$F$3:$H$39,2,0),0)</f>
        <v>0</v>
      </c>
      <c r="M976" s="849">
        <f>IFERROR(VLOOKUP($D976,Listen!$F$3:$H$39,3,0),0)</f>
        <v>0</v>
      </c>
      <c r="N976" s="1115">
        <f t="shared" si="164"/>
        <v>0</v>
      </c>
      <c r="O976" s="1115">
        <f t="shared" si="168"/>
        <v>0</v>
      </c>
      <c r="P976" s="1115">
        <f t="shared" si="168"/>
        <v>0</v>
      </c>
      <c r="Q976" s="1115">
        <f t="shared" si="168"/>
        <v>0</v>
      </c>
      <c r="R976" s="1115">
        <f t="shared" si="168"/>
        <v>0</v>
      </c>
      <c r="S976" s="1115">
        <f t="shared" si="168"/>
        <v>0</v>
      </c>
      <c r="T976" s="1115">
        <f t="shared" si="168"/>
        <v>0</v>
      </c>
      <c r="U976" s="851">
        <f t="shared" si="169"/>
        <v>0</v>
      </c>
      <c r="V976" s="852">
        <f>IF(E976='A. Allgemeine Informationen'!$D$14,$K976-W976,HLOOKUP('A. Allgemeine Informationen'!$D$14-1,$X$5:$AD$2005,ROW(E976)-4,FALSE)-$W976)</f>
        <v>0</v>
      </c>
      <c r="W976" s="851">
        <f>HLOOKUP('A. Allgemeine Informationen'!$D$14,$X$5:$AD$2005,ROW(E976)-4,FALSE)</f>
        <v>0</v>
      </c>
      <c r="X976" s="851">
        <f t="shared" si="165"/>
        <v>0</v>
      </c>
      <c r="Y976" s="851">
        <f t="shared" si="170"/>
        <v>0</v>
      </c>
      <c r="Z976" s="851">
        <f t="shared" si="170"/>
        <v>0</v>
      </c>
      <c r="AA976" s="851">
        <f t="shared" si="170"/>
        <v>0</v>
      </c>
      <c r="AB976" s="851">
        <f t="shared" si="170"/>
        <v>0</v>
      </c>
      <c r="AC976" s="851">
        <f t="shared" si="170"/>
        <v>0</v>
      </c>
      <c r="AD976" s="853">
        <f t="shared" si="170"/>
        <v>0</v>
      </c>
    </row>
    <row r="977" spans="2:30" s="971" customFormat="1" ht="15" customHeight="1" x14ac:dyDescent="0.2">
      <c r="B977" s="840"/>
      <c r="C977" s="970" t="str">
        <f>IF(B977="","",VLOOKUP(B977,'E8. KKauf_Berechnung'!$B$11:$D$140,2,0))</f>
        <v/>
      </c>
      <c r="D977" s="841"/>
      <c r="E977" s="842"/>
      <c r="F977" s="836"/>
      <c r="G977" s="836"/>
      <c r="H977" s="836"/>
      <c r="I977" s="843">
        <f t="shared" si="166"/>
        <v>0</v>
      </c>
      <c r="J977" s="836"/>
      <c r="K977" s="843">
        <f t="shared" si="167"/>
        <v>0</v>
      </c>
      <c r="L977" s="849">
        <f>IFERROR(VLOOKUP($D977,Listen!$F$3:$H$39,2,0),0)</f>
        <v>0</v>
      </c>
      <c r="M977" s="849">
        <f>IFERROR(VLOOKUP($D977,Listen!$F$3:$H$39,3,0),0)</f>
        <v>0</v>
      </c>
      <c r="N977" s="1115">
        <f t="shared" si="164"/>
        <v>0</v>
      </c>
      <c r="O977" s="1115">
        <f t="shared" si="168"/>
        <v>0</v>
      </c>
      <c r="P977" s="1115">
        <f t="shared" si="168"/>
        <v>0</v>
      </c>
      <c r="Q977" s="1115">
        <f t="shared" si="168"/>
        <v>0</v>
      </c>
      <c r="R977" s="1115">
        <f t="shared" si="168"/>
        <v>0</v>
      </c>
      <c r="S977" s="1115">
        <f t="shared" si="168"/>
        <v>0</v>
      </c>
      <c r="T977" s="1115">
        <f t="shared" si="168"/>
        <v>0</v>
      </c>
      <c r="U977" s="851">
        <f t="shared" si="169"/>
        <v>0</v>
      </c>
      <c r="V977" s="852">
        <f>IF(E977='A. Allgemeine Informationen'!$D$14,$K977-W977,HLOOKUP('A. Allgemeine Informationen'!$D$14-1,$X$5:$AD$2005,ROW(E977)-4,FALSE)-$W977)</f>
        <v>0</v>
      </c>
      <c r="W977" s="851">
        <f>HLOOKUP('A. Allgemeine Informationen'!$D$14,$X$5:$AD$2005,ROW(E977)-4,FALSE)</f>
        <v>0</v>
      </c>
      <c r="X977" s="851">
        <f t="shared" si="165"/>
        <v>0</v>
      </c>
      <c r="Y977" s="851">
        <f t="shared" si="170"/>
        <v>0</v>
      </c>
      <c r="Z977" s="851">
        <f t="shared" si="170"/>
        <v>0</v>
      </c>
      <c r="AA977" s="851">
        <f t="shared" si="170"/>
        <v>0</v>
      </c>
      <c r="AB977" s="851">
        <f t="shared" si="170"/>
        <v>0</v>
      </c>
      <c r="AC977" s="851">
        <f t="shared" si="170"/>
        <v>0</v>
      </c>
      <c r="AD977" s="853">
        <f t="shared" si="170"/>
        <v>0</v>
      </c>
    </row>
    <row r="978" spans="2:30" s="971" customFormat="1" ht="15" customHeight="1" x14ac:dyDescent="0.2">
      <c r="B978" s="840"/>
      <c r="C978" s="970" t="str">
        <f>IF(B978="","",VLOOKUP(B978,'E8. KKauf_Berechnung'!$B$11:$D$140,2,0))</f>
        <v/>
      </c>
      <c r="D978" s="841"/>
      <c r="E978" s="842"/>
      <c r="F978" s="836"/>
      <c r="G978" s="836"/>
      <c r="H978" s="836"/>
      <c r="I978" s="843">
        <f t="shared" si="166"/>
        <v>0</v>
      </c>
      <c r="J978" s="836"/>
      <c r="K978" s="843">
        <f t="shared" si="167"/>
        <v>0</v>
      </c>
      <c r="L978" s="849">
        <f>IFERROR(VLOOKUP($D978,Listen!$F$3:$H$39,2,0),0)</f>
        <v>0</v>
      </c>
      <c r="M978" s="849">
        <f>IFERROR(VLOOKUP($D978,Listen!$F$3:$H$39,3,0),0)</f>
        <v>0</v>
      </c>
      <c r="N978" s="1115">
        <f t="shared" si="164"/>
        <v>0</v>
      </c>
      <c r="O978" s="1115">
        <f t="shared" si="168"/>
        <v>0</v>
      </c>
      <c r="P978" s="1115">
        <f t="shared" si="168"/>
        <v>0</v>
      </c>
      <c r="Q978" s="1115">
        <f t="shared" si="168"/>
        <v>0</v>
      </c>
      <c r="R978" s="1115">
        <f t="shared" si="168"/>
        <v>0</v>
      </c>
      <c r="S978" s="1115">
        <f t="shared" si="168"/>
        <v>0</v>
      </c>
      <c r="T978" s="1115">
        <f t="shared" si="168"/>
        <v>0</v>
      </c>
      <c r="U978" s="851">
        <f t="shared" si="169"/>
        <v>0</v>
      </c>
      <c r="V978" s="852">
        <f>IF(E978='A. Allgemeine Informationen'!$D$14,$K978-W978,HLOOKUP('A. Allgemeine Informationen'!$D$14-1,$X$5:$AD$2005,ROW(E978)-4,FALSE)-$W978)</f>
        <v>0</v>
      </c>
      <c r="W978" s="851">
        <f>HLOOKUP('A. Allgemeine Informationen'!$D$14,$X$5:$AD$2005,ROW(E978)-4,FALSE)</f>
        <v>0</v>
      </c>
      <c r="X978" s="851">
        <f t="shared" si="165"/>
        <v>0</v>
      </c>
      <c r="Y978" s="851">
        <f t="shared" si="170"/>
        <v>0</v>
      </c>
      <c r="Z978" s="851">
        <f t="shared" si="170"/>
        <v>0</v>
      </c>
      <c r="AA978" s="851">
        <f t="shared" si="170"/>
        <v>0</v>
      </c>
      <c r="AB978" s="851">
        <f t="shared" si="170"/>
        <v>0</v>
      </c>
      <c r="AC978" s="851">
        <f t="shared" si="170"/>
        <v>0</v>
      </c>
      <c r="AD978" s="853">
        <f t="shared" si="170"/>
        <v>0</v>
      </c>
    </row>
    <row r="979" spans="2:30" s="971" customFormat="1" ht="15" customHeight="1" x14ac:dyDescent="0.2">
      <c r="B979" s="840"/>
      <c r="C979" s="970" t="str">
        <f>IF(B979="","",VLOOKUP(B979,'E8. KKauf_Berechnung'!$B$11:$D$140,2,0))</f>
        <v/>
      </c>
      <c r="D979" s="841"/>
      <c r="E979" s="842"/>
      <c r="F979" s="836"/>
      <c r="G979" s="836"/>
      <c r="H979" s="836"/>
      <c r="I979" s="843">
        <f t="shared" si="166"/>
        <v>0</v>
      </c>
      <c r="J979" s="836"/>
      <c r="K979" s="843">
        <f t="shared" si="167"/>
        <v>0</v>
      </c>
      <c r="L979" s="849">
        <f>IFERROR(VLOOKUP($D979,Listen!$F$3:$H$39,2,0),0)</f>
        <v>0</v>
      </c>
      <c r="M979" s="849">
        <f>IFERROR(VLOOKUP($D979,Listen!$F$3:$H$39,3,0),0)</f>
        <v>0</v>
      </c>
      <c r="N979" s="1115">
        <f t="shared" si="164"/>
        <v>0</v>
      </c>
      <c r="O979" s="1115">
        <f t="shared" si="168"/>
        <v>0</v>
      </c>
      <c r="P979" s="1115">
        <f t="shared" si="168"/>
        <v>0</v>
      </c>
      <c r="Q979" s="1115">
        <f t="shared" si="168"/>
        <v>0</v>
      </c>
      <c r="R979" s="1115">
        <f t="shared" si="168"/>
        <v>0</v>
      </c>
      <c r="S979" s="1115">
        <f t="shared" si="168"/>
        <v>0</v>
      </c>
      <c r="T979" s="1115">
        <f t="shared" si="168"/>
        <v>0</v>
      </c>
      <c r="U979" s="851">
        <f t="shared" si="169"/>
        <v>0</v>
      </c>
      <c r="V979" s="852">
        <f>IF(E979='A. Allgemeine Informationen'!$D$14,$K979-W979,HLOOKUP('A. Allgemeine Informationen'!$D$14-1,$X$5:$AD$2005,ROW(E979)-4,FALSE)-$W979)</f>
        <v>0</v>
      </c>
      <c r="W979" s="851">
        <f>HLOOKUP('A. Allgemeine Informationen'!$D$14,$X$5:$AD$2005,ROW(E979)-4,FALSE)</f>
        <v>0</v>
      </c>
      <c r="X979" s="851">
        <f t="shared" si="165"/>
        <v>0</v>
      </c>
      <c r="Y979" s="851">
        <f t="shared" si="170"/>
        <v>0</v>
      </c>
      <c r="Z979" s="851">
        <f t="shared" si="170"/>
        <v>0</v>
      </c>
      <c r="AA979" s="851">
        <f t="shared" si="170"/>
        <v>0</v>
      </c>
      <c r="AB979" s="851">
        <f t="shared" si="170"/>
        <v>0</v>
      </c>
      <c r="AC979" s="851">
        <f t="shared" si="170"/>
        <v>0</v>
      </c>
      <c r="AD979" s="853">
        <f t="shared" si="170"/>
        <v>0</v>
      </c>
    </row>
    <row r="980" spans="2:30" s="971" customFormat="1" ht="15" customHeight="1" x14ac:dyDescent="0.2">
      <c r="B980" s="840"/>
      <c r="C980" s="970" t="str">
        <f>IF(B980="","",VLOOKUP(B980,'E8. KKauf_Berechnung'!$B$11:$D$140,2,0))</f>
        <v/>
      </c>
      <c r="D980" s="841"/>
      <c r="E980" s="842"/>
      <c r="F980" s="836"/>
      <c r="G980" s="836"/>
      <c r="H980" s="836"/>
      <c r="I980" s="843">
        <f t="shared" si="166"/>
        <v>0</v>
      </c>
      <c r="J980" s="836"/>
      <c r="K980" s="843">
        <f t="shared" si="167"/>
        <v>0</v>
      </c>
      <c r="L980" s="849">
        <f>IFERROR(VLOOKUP($D980,Listen!$F$3:$H$39,2,0),0)</f>
        <v>0</v>
      </c>
      <c r="M980" s="849">
        <f>IFERROR(VLOOKUP($D980,Listen!$F$3:$H$39,3,0),0)</f>
        <v>0</v>
      </c>
      <c r="N980" s="1115">
        <f t="shared" si="164"/>
        <v>0</v>
      </c>
      <c r="O980" s="1115">
        <f t="shared" si="168"/>
        <v>0</v>
      </c>
      <c r="P980" s="1115">
        <f t="shared" si="168"/>
        <v>0</v>
      </c>
      <c r="Q980" s="1115">
        <f t="shared" si="168"/>
        <v>0</v>
      </c>
      <c r="R980" s="1115">
        <f t="shared" si="168"/>
        <v>0</v>
      </c>
      <c r="S980" s="1115">
        <f t="shared" si="168"/>
        <v>0</v>
      </c>
      <c r="T980" s="1115">
        <f t="shared" si="168"/>
        <v>0</v>
      </c>
      <c r="U980" s="851">
        <f t="shared" si="169"/>
        <v>0</v>
      </c>
      <c r="V980" s="852">
        <f>IF(E980='A. Allgemeine Informationen'!$D$14,$K980-W980,HLOOKUP('A. Allgemeine Informationen'!$D$14-1,$X$5:$AD$2005,ROW(E980)-4,FALSE)-$W980)</f>
        <v>0</v>
      </c>
      <c r="W980" s="851">
        <f>HLOOKUP('A. Allgemeine Informationen'!$D$14,$X$5:$AD$2005,ROW(E980)-4,FALSE)</f>
        <v>0</v>
      </c>
      <c r="X980" s="851">
        <f t="shared" si="165"/>
        <v>0</v>
      </c>
      <c r="Y980" s="851">
        <f t="shared" si="170"/>
        <v>0</v>
      </c>
      <c r="Z980" s="851">
        <f t="shared" si="170"/>
        <v>0</v>
      </c>
      <c r="AA980" s="851">
        <f t="shared" si="170"/>
        <v>0</v>
      </c>
      <c r="AB980" s="851">
        <f t="shared" si="170"/>
        <v>0</v>
      </c>
      <c r="AC980" s="851">
        <f t="shared" si="170"/>
        <v>0</v>
      </c>
      <c r="AD980" s="853">
        <f t="shared" si="170"/>
        <v>0</v>
      </c>
    </row>
    <row r="981" spans="2:30" s="971" customFormat="1" ht="15" customHeight="1" x14ac:dyDescent="0.2">
      <c r="B981" s="840"/>
      <c r="C981" s="970" t="str">
        <f>IF(B981="","",VLOOKUP(B981,'E8. KKauf_Berechnung'!$B$11:$D$140,2,0))</f>
        <v/>
      </c>
      <c r="D981" s="841"/>
      <c r="E981" s="842"/>
      <c r="F981" s="836"/>
      <c r="G981" s="836"/>
      <c r="H981" s="836"/>
      <c r="I981" s="843">
        <f t="shared" si="166"/>
        <v>0</v>
      </c>
      <c r="J981" s="836"/>
      <c r="K981" s="843">
        <f t="shared" si="167"/>
        <v>0</v>
      </c>
      <c r="L981" s="849">
        <f>IFERROR(VLOOKUP($D981,Listen!$F$3:$H$39,2,0),0)</f>
        <v>0</v>
      </c>
      <c r="M981" s="849">
        <f>IFERROR(VLOOKUP($D981,Listen!$F$3:$H$39,3,0),0)</f>
        <v>0</v>
      </c>
      <c r="N981" s="1115">
        <f t="shared" si="164"/>
        <v>0</v>
      </c>
      <c r="O981" s="1115">
        <f t="shared" si="168"/>
        <v>0</v>
      </c>
      <c r="P981" s="1115">
        <f t="shared" si="168"/>
        <v>0</v>
      </c>
      <c r="Q981" s="1115">
        <f t="shared" si="168"/>
        <v>0</v>
      </c>
      <c r="R981" s="1115">
        <f t="shared" si="168"/>
        <v>0</v>
      </c>
      <c r="S981" s="1115">
        <f t="shared" si="168"/>
        <v>0</v>
      </c>
      <c r="T981" s="1115">
        <f t="shared" si="168"/>
        <v>0</v>
      </c>
      <c r="U981" s="851">
        <f t="shared" si="169"/>
        <v>0</v>
      </c>
      <c r="V981" s="852">
        <f>IF(E981='A. Allgemeine Informationen'!$D$14,$K981-W981,HLOOKUP('A. Allgemeine Informationen'!$D$14-1,$X$5:$AD$2005,ROW(E981)-4,FALSE)-$W981)</f>
        <v>0</v>
      </c>
      <c r="W981" s="851">
        <f>HLOOKUP('A. Allgemeine Informationen'!$D$14,$X$5:$AD$2005,ROW(E981)-4,FALSE)</f>
        <v>0</v>
      </c>
      <c r="X981" s="851">
        <f t="shared" si="165"/>
        <v>0</v>
      </c>
      <c r="Y981" s="851">
        <f t="shared" si="170"/>
        <v>0</v>
      </c>
      <c r="Z981" s="851">
        <f t="shared" si="170"/>
        <v>0</v>
      </c>
      <c r="AA981" s="851">
        <f t="shared" si="170"/>
        <v>0</v>
      </c>
      <c r="AB981" s="851">
        <f t="shared" si="170"/>
        <v>0</v>
      </c>
      <c r="AC981" s="851">
        <f t="shared" si="170"/>
        <v>0</v>
      </c>
      <c r="AD981" s="853">
        <f t="shared" si="170"/>
        <v>0</v>
      </c>
    </row>
    <row r="982" spans="2:30" s="971" customFormat="1" ht="15" customHeight="1" x14ac:dyDescent="0.2">
      <c r="B982" s="840"/>
      <c r="C982" s="970" t="str">
        <f>IF(B982="","",VLOOKUP(B982,'E8. KKauf_Berechnung'!$B$11:$D$140,2,0))</f>
        <v/>
      </c>
      <c r="D982" s="841"/>
      <c r="E982" s="842"/>
      <c r="F982" s="836"/>
      <c r="G982" s="836"/>
      <c r="H982" s="836"/>
      <c r="I982" s="843">
        <f t="shared" si="166"/>
        <v>0</v>
      </c>
      <c r="J982" s="836"/>
      <c r="K982" s="843">
        <f t="shared" si="167"/>
        <v>0</v>
      </c>
      <c r="L982" s="849">
        <f>IFERROR(VLOOKUP($D982,Listen!$F$3:$H$39,2,0),0)</f>
        <v>0</v>
      </c>
      <c r="M982" s="849">
        <f>IFERROR(VLOOKUP($D982,Listen!$F$3:$H$39,3,0),0)</f>
        <v>0</v>
      </c>
      <c r="N982" s="1115">
        <f t="shared" si="164"/>
        <v>0</v>
      </c>
      <c r="O982" s="1115">
        <f t="shared" si="168"/>
        <v>0</v>
      </c>
      <c r="P982" s="1115">
        <f t="shared" si="168"/>
        <v>0</v>
      </c>
      <c r="Q982" s="1115">
        <f t="shared" si="168"/>
        <v>0</v>
      </c>
      <c r="R982" s="1115">
        <f t="shared" si="168"/>
        <v>0</v>
      </c>
      <c r="S982" s="1115">
        <f t="shared" si="168"/>
        <v>0</v>
      </c>
      <c r="T982" s="1115">
        <f t="shared" si="168"/>
        <v>0</v>
      </c>
      <c r="U982" s="851">
        <f t="shared" si="169"/>
        <v>0</v>
      </c>
      <c r="V982" s="852">
        <f>IF(E982='A. Allgemeine Informationen'!$D$14,$K982-W982,HLOOKUP('A. Allgemeine Informationen'!$D$14-1,$X$5:$AD$2005,ROW(E982)-4,FALSE)-$W982)</f>
        <v>0</v>
      </c>
      <c r="W982" s="851">
        <f>HLOOKUP('A. Allgemeine Informationen'!$D$14,$X$5:$AD$2005,ROW(E982)-4,FALSE)</f>
        <v>0</v>
      </c>
      <c r="X982" s="851">
        <f t="shared" si="165"/>
        <v>0</v>
      </c>
      <c r="Y982" s="851">
        <f t="shared" si="170"/>
        <v>0</v>
      </c>
      <c r="Z982" s="851">
        <f t="shared" si="170"/>
        <v>0</v>
      </c>
      <c r="AA982" s="851">
        <f t="shared" si="170"/>
        <v>0</v>
      </c>
      <c r="AB982" s="851">
        <f t="shared" si="170"/>
        <v>0</v>
      </c>
      <c r="AC982" s="851">
        <f t="shared" si="170"/>
        <v>0</v>
      </c>
      <c r="AD982" s="853">
        <f t="shared" si="170"/>
        <v>0</v>
      </c>
    </row>
    <row r="983" spans="2:30" s="971" customFormat="1" ht="15" customHeight="1" x14ac:dyDescent="0.2">
      <c r="B983" s="840"/>
      <c r="C983" s="970" t="str">
        <f>IF(B983="","",VLOOKUP(B983,'E8. KKauf_Berechnung'!$B$11:$D$140,2,0))</f>
        <v/>
      </c>
      <c r="D983" s="841"/>
      <c r="E983" s="842"/>
      <c r="F983" s="836"/>
      <c r="G983" s="836"/>
      <c r="H983" s="836"/>
      <c r="I983" s="843">
        <f t="shared" si="166"/>
        <v>0</v>
      </c>
      <c r="J983" s="836"/>
      <c r="K983" s="843">
        <f t="shared" si="167"/>
        <v>0</v>
      </c>
      <c r="L983" s="849">
        <f>IFERROR(VLOOKUP($D983,Listen!$F$3:$H$39,2,0),0)</f>
        <v>0</v>
      </c>
      <c r="M983" s="849">
        <f>IFERROR(VLOOKUP($D983,Listen!$F$3:$H$39,3,0),0)</f>
        <v>0</v>
      </c>
      <c r="N983" s="1115">
        <f t="shared" si="164"/>
        <v>0</v>
      </c>
      <c r="O983" s="1115">
        <f t="shared" ref="O983:T998" si="171">N983</f>
        <v>0</v>
      </c>
      <c r="P983" s="1115">
        <f t="shared" si="171"/>
        <v>0</v>
      </c>
      <c r="Q983" s="1115">
        <f t="shared" si="171"/>
        <v>0</v>
      </c>
      <c r="R983" s="1115">
        <f t="shared" si="171"/>
        <v>0</v>
      </c>
      <c r="S983" s="1115">
        <f t="shared" si="171"/>
        <v>0</v>
      </c>
      <c r="T983" s="1115">
        <f t="shared" si="171"/>
        <v>0</v>
      </c>
      <c r="U983" s="851">
        <f t="shared" si="169"/>
        <v>0</v>
      </c>
      <c r="V983" s="852">
        <f>IF(E983='A. Allgemeine Informationen'!$D$14,$K983-W983,HLOOKUP('A. Allgemeine Informationen'!$D$14-1,$X$5:$AD$2005,ROW(E983)-4,FALSE)-$W983)</f>
        <v>0</v>
      </c>
      <c r="W983" s="851">
        <f>HLOOKUP('A. Allgemeine Informationen'!$D$14,$X$5:$AD$2005,ROW(E983)-4,FALSE)</f>
        <v>0</v>
      </c>
      <c r="X983" s="851">
        <f t="shared" si="165"/>
        <v>0</v>
      </c>
      <c r="Y983" s="851">
        <f t="shared" si="170"/>
        <v>0</v>
      </c>
      <c r="Z983" s="851">
        <f t="shared" si="170"/>
        <v>0</v>
      </c>
      <c r="AA983" s="851">
        <f t="shared" si="170"/>
        <v>0</v>
      </c>
      <c r="AB983" s="851">
        <f t="shared" si="170"/>
        <v>0</v>
      </c>
      <c r="AC983" s="851">
        <f t="shared" si="170"/>
        <v>0</v>
      </c>
      <c r="AD983" s="853">
        <f t="shared" si="170"/>
        <v>0</v>
      </c>
    </row>
    <row r="984" spans="2:30" s="971" customFormat="1" ht="15" customHeight="1" x14ac:dyDescent="0.2">
      <c r="B984" s="840"/>
      <c r="C984" s="970" t="str">
        <f>IF(B984="","",VLOOKUP(B984,'E8. KKauf_Berechnung'!$B$11:$D$140,2,0))</f>
        <v/>
      </c>
      <c r="D984" s="841"/>
      <c r="E984" s="842"/>
      <c r="F984" s="836"/>
      <c r="G984" s="836"/>
      <c r="H984" s="836"/>
      <c r="I984" s="843">
        <f t="shared" si="166"/>
        <v>0</v>
      </c>
      <c r="J984" s="836"/>
      <c r="K984" s="843">
        <f t="shared" si="167"/>
        <v>0</v>
      </c>
      <c r="L984" s="849">
        <f>IFERROR(VLOOKUP($D984,Listen!$F$3:$H$39,2,0),0)</f>
        <v>0</v>
      </c>
      <c r="M984" s="849">
        <f>IFERROR(VLOOKUP($D984,Listen!$F$3:$H$39,3,0),0)</f>
        <v>0</v>
      </c>
      <c r="N984" s="1115">
        <f t="shared" si="164"/>
        <v>0</v>
      </c>
      <c r="O984" s="1115">
        <f t="shared" si="171"/>
        <v>0</v>
      </c>
      <c r="P984" s="1115">
        <f t="shared" si="171"/>
        <v>0</v>
      </c>
      <c r="Q984" s="1115">
        <f t="shared" si="171"/>
        <v>0</v>
      </c>
      <c r="R984" s="1115">
        <f t="shared" si="171"/>
        <v>0</v>
      </c>
      <c r="S984" s="1115">
        <f t="shared" si="171"/>
        <v>0</v>
      </c>
      <c r="T984" s="1115">
        <f t="shared" si="171"/>
        <v>0</v>
      </c>
      <c r="U984" s="851">
        <f t="shared" si="169"/>
        <v>0</v>
      </c>
      <c r="V984" s="852">
        <f>IF(E984='A. Allgemeine Informationen'!$D$14,$K984-W984,HLOOKUP('A. Allgemeine Informationen'!$D$14-1,$X$5:$AD$2005,ROW(E984)-4,FALSE)-$W984)</f>
        <v>0</v>
      </c>
      <c r="W984" s="851">
        <f>HLOOKUP('A. Allgemeine Informationen'!$D$14,$X$5:$AD$2005,ROW(E984)-4,FALSE)</f>
        <v>0</v>
      </c>
      <c r="X984" s="851">
        <f t="shared" si="165"/>
        <v>0</v>
      </c>
      <c r="Y984" s="851">
        <f t="shared" si="170"/>
        <v>0</v>
      </c>
      <c r="Z984" s="851">
        <f t="shared" si="170"/>
        <v>0</v>
      </c>
      <c r="AA984" s="851">
        <f t="shared" si="170"/>
        <v>0</v>
      </c>
      <c r="AB984" s="851">
        <f t="shared" si="170"/>
        <v>0</v>
      </c>
      <c r="AC984" s="851">
        <f t="shared" si="170"/>
        <v>0</v>
      </c>
      <c r="AD984" s="853">
        <f t="shared" si="170"/>
        <v>0</v>
      </c>
    </row>
    <row r="985" spans="2:30" s="971" customFormat="1" ht="15" customHeight="1" x14ac:dyDescent="0.2">
      <c r="B985" s="840"/>
      <c r="C985" s="970" t="str">
        <f>IF(B985="","",VLOOKUP(B985,'E8. KKauf_Berechnung'!$B$11:$D$140,2,0))</f>
        <v/>
      </c>
      <c r="D985" s="841"/>
      <c r="E985" s="842"/>
      <c r="F985" s="836"/>
      <c r="G985" s="836"/>
      <c r="H985" s="836"/>
      <c r="I985" s="843">
        <f t="shared" si="166"/>
        <v>0</v>
      </c>
      <c r="J985" s="836"/>
      <c r="K985" s="843">
        <f t="shared" si="167"/>
        <v>0</v>
      </c>
      <c r="L985" s="849">
        <f>IFERROR(VLOOKUP($D985,Listen!$F$3:$H$39,2,0),0)</f>
        <v>0</v>
      </c>
      <c r="M985" s="849">
        <f>IFERROR(VLOOKUP($D985,Listen!$F$3:$H$39,3,0),0)</f>
        <v>0</v>
      </c>
      <c r="N985" s="1115">
        <f t="shared" si="164"/>
        <v>0</v>
      </c>
      <c r="O985" s="1115">
        <f t="shared" si="171"/>
        <v>0</v>
      </c>
      <c r="P985" s="1115">
        <f t="shared" si="171"/>
        <v>0</v>
      </c>
      <c r="Q985" s="1115">
        <f t="shared" si="171"/>
        <v>0</v>
      </c>
      <c r="R985" s="1115">
        <f t="shared" si="171"/>
        <v>0</v>
      </c>
      <c r="S985" s="1115">
        <f t="shared" si="171"/>
        <v>0</v>
      </c>
      <c r="T985" s="1115">
        <f t="shared" si="171"/>
        <v>0</v>
      </c>
      <c r="U985" s="851">
        <f t="shared" si="169"/>
        <v>0</v>
      </c>
      <c r="V985" s="852">
        <f>IF(E985='A. Allgemeine Informationen'!$D$14,$K985-W985,HLOOKUP('A. Allgemeine Informationen'!$D$14-1,$X$5:$AD$2005,ROW(E985)-4,FALSE)-$W985)</f>
        <v>0</v>
      </c>
      <c r="W985" s="851">
        <f>HLOOKUP('A. Allgemeine Informationen'!$D$14,$X$5:$AD$2005,ROW(E985)-4,FALSE)</f>
        <v>0</v>
      </c>
      <c r="X985" s="851">
        <f t="shared" si="165"/>
        <v>0</v>
      </c>
      <c r="Y985" s="851">
        <f t="shared" si="170"/>
        <v>0</v>
      </c>
      <c r="Z985" s="851">
        <f t="shared" si="170"/>
        <v>0</v>
      </c>
      <c r="AA985" s="851">
        <f t="shared" si="170"/>
        <v>0</v>
      </c>
      <c r="AB985" s="851">
        <f t="shared" si="170"/>
        <v>0</v>
      </c>
      <c r="AC985" s="851">
        <f t="shared" si="170"/>
        <v>0</v>
      </c>
      <c r="AD985" s="853">
        <f t="shared" si="170"/>
        <v>0</v>
      </c>
    </row>
    <row r="986" spans="2:30" s="971" customFormat="1" ht="15" customHeight="1" x14ac:dyDescent="0.2">
      <c r="B986" s="840"/>
      <c r="C986" s="970" t="str">
        <f>IF(B986="","",VLOOKUP(B986,'E8. KKauf_Berechnung'!$B$11:$D$140,2,0))</f>
        <v/>
      </c>
      <c r="D986" s="841"/>
      <c r="E986" s="842"/>
      <c r="F986" s="836"/>
      <c r="G986" s="836"/>
      <c r="H986" s="836"/>
      <c r="I986" s="843">
        <f t="shared" si="166"/>
        <v>0</v>
      </c>
      <c r="J986" s="836"/>
      <c r="K986" s="843">
        <f t="shared" si="167"/>
        <v>0</v>
      </c>
      <c r="L986" s="849">
        <f>IFERROR(VLOOKUP($D986,Listen!$F$3:$H$39,2,0),0)</f>
        <v>0</v>
      </c>
      <c r="M986" s="849">
        <f>IFERROR(VLOOKUP($D986,Listen!$F$3:$H$39,3,0),0)</f>
        <v>0</v>
      </c>
      <c r="N986" s="1115">
        <f t="shared" si="164"/>
        <v>0</v>
      </c>
      <c r="O986" s="1115">
        <f t="shared" si="171"/>
        <v>0</v>
      </c>
      <c r="P986" s="1115">
        <f t="shared" si="171"/>
        <v>0</v>
      </c>
      <c r="Q986" s="1115">
        <f t="shared" si="171"/>
        <v>0</v>
      </c>
      <c r="R986" s="1115">
        <f t="shared" si="171"/>
        <v>0</v>
      </c>
      <c r="S986" s="1115">
        <f t="shared" si="171"/>
        <v>0</v>
      </c>
      <c r="T986" s="1115">
        <f t="shared" si="171"/>
        <v>0</v>
      </c>
      <c r="U986" s="851">
        <f t="shared" si="169"/>
        <v>0</v>
      </c>
      <c r="V986" s="852">
        <f>IF(E986='A. Allgemeine Informationen'!$D$14,$K986-W986,HLOOKUP('A. Allgemeine Informationen'!$D$14-1,$X$5:$AD$2005,ROW(E986)-4,FALSE)-$W986)</f>
        <v>0</v>
      </c>
      <c r="W986" s="851">
        <f>HLOOKUP('A. Allgemeine Informationen'!$D$14,$X$5:$AD$2005,ROW(E986)-4,FALSE)</f>
        <v>0</v>
      </c>
      <c r="X986" s="851">
        <f t="shared" si="165"/>
        <v>0</v>
      </c>
      <c r="Y986" s="851">
        <f t="shared" si="170"/>
        <v>0</v>
      </c>
      <c r="Z986" s="851">
        <f t="shared" si="170"/>
        <v>0</v>
      </c>
      <c r="AA986" s="851">
        <f t="shared" si="170"/>
        <v>0</v>
      </c>
      <c r="AB986" s="851">
        <f t="shared" si="170"/>
        <v>0</v>
      </c>
      <c r="AC986" s="851">
        <f t="shared" si="170"/>
        <v>0</v>
      </c>
      <c r="AD986" s="853">
        <f t="shared" si="170"/>
        <v>0</v>
      </c>
    </row>
    <row r="987" spans="2:30" s="971" customFormat="1" ht="15" customHeight="1" x14ac:dyDescent="0.2">
      <c r="B987" s="840"/>
      <c r="C987" s="970" t="str">
        <f>IF(B987="","",VLOOKUP(B987,'E8. KKauf_Berechnung'!$B$11:$D$140,2,0))</f>
        <v/>
      </c>
      <c r="D987" s="841"/>
      <c r="E987" s="842"/>
      <c r="F987" s="836"/>
      <c r="G987" s="836"/>
      <c r="H987" s="836"/>
      <c r="I987" s="843">
        <f t="shared" si="166"/>
        <v>0</v>
      </c>
      <c r="J987" s="836"/>
      <c r="K987" s="843">
        <f t="shared" si="167"/>
        <v>0</v>
      </c>
      <c r="L987" s="849">
        <f>IFERROR(VLOOKUP($D987,Listen!$F$3:$H$39,2,0),0)</f>
        <v>0</v>
      </c>
      <c r="M987" s="849">
        <f>IFERROR(VLOOKUP($D987,Listen!$F$3:$H$39,3,0),0)</f>
        <v>0</v>
      </c>
      <c r="N987" s="1115">
        <f t="shared" si="164"/>
        <v>0</v>
      </c>
      <c r="O987" s="1115">
        <f t="shared" si="171"/>
        <v>0</v>
      </c>
      <c r="P987" s="1115">
        <f t="shared" si="171"/>
        <v>0</v>
      </c>
      <c r="Q987" s="1115">
        <f t="shared" si="171"/>
        <v>0</v>
      </c>
      <c r="R987" s="1115">
        <f t="shared" si="171"/>
        <v>0</v>
      </c>
      <c r="S987" s="1115">
        <f t="shared" si="171"/>
        <v>0</v>
      </c>
      <c r="T987" s="1115">
        <f t="shared" si="171"/>
        <v>0</v>
      </c>
      <c r="U987" s="851">
        <f t="shared" si="169"/>
        <v>0</v>
      </c>
      <c r="V987" s="852">
        <f>IF(E987='A. Allgemeine Informationen'!$D$14,$K987-W987,HLOOKUP('A. Allgemeine Informationen'!$D$14-1,$X$5:$AD$2005,ROW(E987)-4,FALSE)-$W987)</f>
        <v>0</v>
      </c>
      <c r="W987" s="851">
        <f>HLOOKUP('A. Allgemeine Informationen'!$D$14,$X$5:$AD$2005,ROW(E987)-4,FALSE)</f>
        <v>0</v>
      </c>
      <c r="X987" s="851">
        <f t="shared" si="165"/>
        <v>0</v>
      </c>
      <c r="Y987" s="851">
        <f t="shared" si="170"/>
        <v>0</v>
      </c>
      <c r="Z987" s="851">
        <f t="shared" si="170"/>
        <v>0</v>
      </c>
      <c r="AA987" s="851">
        <f t="shared" si="170"/>
        <v>0</v>
      </c>
      <c r="AB987" s="851">
        <f t="shared" si="170"/>
        <v>0</v>
      </c>
      <c r="AC987" s="851">
        <f t="shared" si="170"/>
        <v>0</v>
      </c>
      <c r="AD987" s="853">
        <f t="shared" si="170"/>
        <v>0</v>
      </c>
    </row>
    <row r="988" spans="2:30" s="971" customFormat="1" ht="15" customHeight="1" x14ac:dyDescent="0.2">
      <c r="B988" s="840"/>
      <c r="C988" s="970" t="str">
        <f>IF(B988="","",VLOOKUP(B988,'E8. KKauf_Berechnung'!$B$11:$D$140,2,0))</f>
        <v/>
      </c>
      <c r="D988" s="841"/>
      <c r="E988" s="842"/>
      <c r="F988" s="836"/>
      <c r="G988" s="836"/>
      <c r="H988" s="836"/>
      <c r="I988" s="843">
        <f t="shared" si="166"/>
        <v>0</v>
      </c>
      <c r="J988" s="836"/>
      <c r="K988" s="843">
        <f t="shared" si="167"/>
        <v>0</v>
      </c>
      <c r="L988" s="849">
        <f>IFERROR(VLOOKUP($D988,Listen!$F$3:$H$39,2,0),0)</f>
        <v>0</v>
      </c>
      <c r="M988" s="849">
        <f>IFERROR(VLOOKUP($D988,Listen!$F$3:$H$39,3,0),0)</f>
        <v>0</v>
      </c>
      <c r="N988" s="1115">
        <f t="shared" si="164"/>
        <v>0</v>
      </c>
      <c r="O988" s="1115">
        <f t="shared" si="171"/>
        <v>0</v>
      </c>
      <c r="P988" s="1115">
        <f t="shared" si="171"/>
        <v>0</v>
      </c>
      <c r="Q988" s="1115">
        <f t="shared" si="171"/>
        <v>0</v>
      </c>
      <c r="R988" s="1115">
        <f t="shared" si="171"/>
        <v>0</v>
      </c>
      <c r="S988" s="1115">
        <f t="shared" si="171"/>
        <v>0</v>
      </c>
      <c r="T988" s="1115">
        <f t="shared" si="171"/>
        <v>0</v>
      </c>
      <c r="U988" s="851">
        <f t="shared" si="169"/>
        <v>0</v>
      </c>
      <c r="V988" s="852">
        <f>IF(E988='A. Allgemeine Informationen'!$D$14,$K988-W988,HLOOKUP('A. Allgemeine Informationen'!$D$14-1,$X$5:$AD$2005,ROW(E988)-4,FALSE)-$W988)</f>
        <v>0</v>
      </c>
      <c r="W988" s="851">
        <f>HLOOKUP('A. Allgemeine Informationen'!$D$14,$X$5:$AD$2005,ROW(E988)-4,FALSE)</f>
        <v>0</v>
      </c>
      <c r="X988" s="851">
        <f t="shared" si="165"/>
        <v>0</v>
      </c>
      <c r="Y988" s="851">
        <f t="shared" si="170"/>
        <v>0</v>
      </c>
      <c r="Z988" s="851">
        <f t="shared" si="170"/>
        <v>0</v>
      </c>
      <c r="AA988" s="851">
        <f t="shared" si="170"/>
        <v>0</v>
      </c>
      <c r="AB988" s="851">
        <f t="shared" si="170"/>
        <v>0</v>
      </c>
      <c r="AC988" s="851">
        <f t="shared" si="170"/>
        <v>0</v>
      </c>
      <c r="AD988" s="853">
        <f t="shared" si="170"/>
        <v>0</v>
      </c>
    </row>
    <row r="989" spans="2:30" s="971" customFormat="1" ht="15" customHeight="1" x14ac:dyDescent="0.2">
      <c r="B989" s="840"/>
      <c r="C989" s="970" t="str">
        <f>IF(B989="","",VLOOKUP(B989,'E8. KKauf_Berechnung'!$B$11:$D$140,2,0))</f>
        <v/>
      </c>
      <c r="D989" s="841"/>
      <c r="E989" s="842"/>
      <c r="F989" s="836"/>
      <c r="G989" s="836"/>
      <c r="H989" s="836"/>
      <c r="I989" s="843">
        <f t="shared" si="166"/>
        <v>0</v>
      </c>
      <c r="J989" s="836"/>
      <c r="K989" s="843">
        <f t="shared" si="167"/>
        <v>0</v>
      </c>
      <c r="L989" s="849">
        <f>IFERROR(VLOOKUP($D989,Listen!$F$3:$H$39,2,0),0)</f>
        <v>0</v>
      </c>
      <c r="M989" s="849">
        <f>IFERROR(VLOOKUP($D989,Listen!$F$3:$H$39,3,0),0)</f>
        <v>0</v>
      </c>
      <c r="N989" s="1115">
        <f t="shared" si="164"/>
        <v>0</v>
      </c>
      <c r="O989" s="1115">
        <f t="shared" si="171"/>
        <v>0</v>
      </c>
      <c r="P989" s="1115">
        <f t="shared" si="171"/>
        <v>0</v>
      </c>
      <c r="Q989" s="1115">
        <f t="shared" si="171"/>
        <v>0</v>
      </c>
      <c r="R989" s="1115">
        <f t="shared" si="171"/>
        <v>0</v>
      </c>
      <c r="S989" s="1115">
        <f t="shared" si="171"/>
        <v>0</v>
      </c>
      <c r="T989" s="1115">
        <f t="shared" si="171"/>
        <v>0</v>
      </c>
      <c r="U989" s="851">
        <f t="shared" si="169"/>
        <v>0</v>
      </c>
      <c r="V989" s="852">
        <f>IF(E989='A. Allgemeine Informationen'!$D$14,$K989-W989,HLOOKUP('A. Allgemeine Informationen'!$D$14-1,$X$5:$AD$2005,ROW(E989)-4,FALSE)-$W989)</f>
        <v>0</v>
      </c>
      <c r="W989" s="851">
        <f>HLOOKUP('A. Allgemeine Informationen'!$D$14,$X$5:$AD$2005,ROW(E989)-4,FALSE)</f>
        <v>0</v>
      </c>
      <c r="X989" s="851">
        <f t="shared" si="165"/>
        <v>0</v>
      </c>
      <c r="Y989" s="851">
        <f t="shared" si="170"/>
        <v>0</v>
      </c>
      <c r="Z989" s="851">
        <f t="shared" si="170"/>
        <v>0</v>
      </c>
      <c r="AA989" s="851">
        <f t="shared" si="170"/>
        <v>0</v>
      </c>
      <c r="AB989" s="851">
        <f t="shared" si="170"/>
        <v>0</v>
      </c>
      <c r="AC989" s="851">
        <f t="shared" si="170"/>
        <v>0</v>
      </c>
      <c r="AD989" s="853">
        <f t="shared" si="170"/>
        <v>0</v>
      </c>
    </row>
    <row r="990" spans="2:30" s="971" customFormat="1" ht="15" customHeight="1" x14ac:dyDescent="0.2">
      <c r="B990" s="840"/>
      <c r="C990" s="970" t="str">
        <f>IF(B990="","",VLOOKUP(B990,'E8. KKauf_Berechnung'!$B$11:$D$140,2,0))</f>
        <v/>
      </c>
      <c r="D990" s="841"/>
      <c r="E990" s="842"/>
      <c r="F990" s="836"/>
      <c r="G990" s="836"/>
      <c r="H990" s="836"/>
      <c r="I990" s="843">
        <f t="shared" si="166"/>
        <v>0</v>
      </c>
      <c r="J990" s="836"/>
      <c r="K990" s="843">
        <f t="shared" si="167"/>
        <v>0</v>
      </c>
      <c r="L990" s="849">
        <f>IFERROR(VLOOKUP($D990,Listen!$F$3:$H$39,2,0),0)</f>
        <v>0</v>
      </c>
      <c r="M990" s="849">
        <f>IFERROR(VLOOKUP($D990,Listen!$F$3:$H$39,3,0),0)</f>
        <v>0</v>
      </c>
      <c r="N990" s="1115">
        <f t="shared" si="164"/>
        <v>0</v>
      </c>
      <c r="O990" s="1115">
        <f t="shared" si="171"/>
        <v>0</v>
      </c>
      <c r="P990" s="1115">
        <f t="shared" si="171"/>
        <v>0</v>
      </c>
      <c r="Q990" s="1115">
        <f t="shared" si="171"/>
        <v>0</v>
      </c>
      <c r="R990" s="1115">
        <f t="shared" si="171"/>
        <v>0</v>
      </c>
      <c r="S990" s="1115">
        <f t="shared" si="171"/>
        <v>0</v>
      </c>
      <c r="T990" s="1115">
        <f t="shared" si="171"/>
        <v>0</v>
      </c>
      <c r="U990" s="851">
        <f t="shared" si="169"/>
        <v>0</v>
      </c>
      <c r="V990" s="852">
        <f>IF(E990='A. Allgemeine Informationen'!$D$14,$K990-W990,HLOOKUP('A. Allgemeine Informationen'!$D$14-1,$X$5:$AD$2005,ROW(E990)-4,FALSE)-$W990)</f>
        <v>0</v>
      </c>
      <c r="W990" s="851">
        <f>HLOOKUP('A. Allgemeine Informationen'!$D$14,$X$5:$AD$2005,ROW(E990)-4,FALSE)</f>
        <v>0</v>
      </c>
      <c r="X990" s="851">
        <f t="shared" si="165"/>
        <v>0</v>
      </c>
      <c r="Y990" s="851">
        <f t="shared" si="170"/>
        <v>0</v>
      </c>
      <c r="Z990" s="851">
        <f t="shared" si="170"/>
        <v>0</v>
      </c>
      <c r="AA990" s="851">
        <f t="shared" si="170"/>
        <v>0</v>
      </c>
      <c r="AB990" s="851">
        <f t="shared" si="170"/>
        <v>0</v>
      </c>
      <c r="AC990" s="851">
        <f t="shared" si="170"/>
        <v>0</v>
      </c>
      <c r="AD990" s="853">
        <f t="shared" si="170"/>
        <v>0</v>
      </c>
    </row>
    <row r="991" spans="2:30" s="971" customFormat="1" ht="15" customHeight="1" x14ac:dyDescent="0.2">
      <c r="B991" s="840"/>
      <c r="C991" s="970" t="str">
        <f>IF(B991="","",VLOOKUP(B991,'E8. KKauf_Berechnung'!$B$11:$D$140,2,0))</f>
        <v/>
      </c>
      <c r="D991" s="841"/>
      <c r="E991" s="842"/>
      <c r="F991" s="836"/>
      <c r="G991" s="836"/>
      <c r="H991" s="836"/>
      <c r="I991" s="843">
        <f t="shared" si="166"/>
        <v>0</v>
      </c>
      <c r="J991" s="836"/>
      <c r="K991" s="843">
        <f t="shared" si="167"/>
        <v>0</v>
      </c>
      <c r="L991" s="849">
        <f>IFERROR(VLOOKUP($D991,Listen!$F$3:$H$39,2,0),0)</f>
        <v>0</v>
      </c>
      <c r="M991" s="849">
        <f>IFERROR(VLOOKUP($D991,Listen!$F$3:$H$39,3,0),0)</f>
        <v>0</v>
      </c>
      <c r="N991" s="1115">
        <f t="shared" si="164"/>
        <v>0</v>
      </c>
      <c r="O991" s="1115">
        <f t="shared" si="171"/>
        <v>0</v>
      </c>
      <c r="P991" s="1115">
        <f t="shared" si="171"/>
        <v>0</v>
      </c>
      <c r="Q991" s="1115">
        <f t="shared" si="171"/>
        <v>0</v>
      </c>
      <c r="R991" s="1115">
        <f t="shared" si="171"/>
        <v>0</v>
      </c>
      <c r="S991" s="1115">
        <f t="shared" si="171"/>
        <v>0</v>
      </c>
      <c r="T991" s="1115">
        <f t="shared" si="171"/>
        <v>0</v>
      </c>
      <c r="U991" s="851">
        <f t="shared" si="169"/>
        <v>0</v>
      </c>
      <c r="V991" s="852">
        <f>IF(E991='A. Allgemeine Informationen'!$D$14,$K991-W991,HLOOKUP('A. Allgemeine Informationen'!$D$14-1,$X$5:$AD$2005,ROW(E991)-4,FALSE)-$W991)</f>
        <v>0</v>
      </c>
      <c r="W991" s="851">
        <f>HLOOKUP('A. Allgemeine Informationen'!$D$14,$X$5:$AD$2005,ROW(E991)-4,FALSE)</f>
        <v>0</v>
      </c>
      <c r="X991" s="851">
        <f t="shared" si="165"/>
        <v>0</v>
      </c>
      <c r="Y991" s="851">
        <f t="shared" si="170"/>
        <v>0</v>
      </c>
      <c r="Z991" s="851">
        <f t="shared" si="170"/>
        <v>0</v>
      </c>
      <c r="AA991" s="851">
        <f t="shared" si="170"/>
        <v>0</v>
      </c>
      <c r="AB991" s="851">
        <f t="shared" si="170"/>
        <v>0</v>
      </c>
      <c r="AC991" s="851">
        <f t="shared" si="170"/>
        <v>0</v>
      </c>
      <c r="AD991" s="853">
        <f t="shared" si="170"/>
        <v>0</v>
      </c>
    </row>
    <row r="992" spans="2:30" s="971" customFormat="1" ht="15" customHeight="1" x14ac:dyDescent="0.2">
      <c r="B992" s="840"/>
      <c r="C992" s="970" t="str">
        <f>IF(B992="","",VLOOKUP(B992,'E8. KKauf_Berechnung'!$B$11:$D$140,2,0))</f>
        <v/>
      </c>
      <c r="D992" s="841"/>
      <c r="E992" s="842"/>
      <c r="F992" s="836"/>
      <c r="G992" s="836"/>
      <c r="H992" s="836"/>
      <c r="I992" s="843">
        <f t="shared" si="166"/>
        <v>0</v>
      </c>
      <c r="J992" s="836"/>
      <c r="K992" s="843">
        <f t="shared" si="167"/>
        <v>0</v>
      </c>
      <c r="L992" s="849">
        <f>IFERROR(VLOOKUP($D992,Listen!$F$3:$H$39,2,0),0)</f>
        <v>0</v>
      </c>
      <c r="M992" s="849">
        <f>IFERROR(VLOOKUP($D992,Listen!$F$3:$H$39,3,0),0)</f>
        <v>0</v>
      </c>
      <c r="N992" s="1115">
        <f t="shared" si="164"/>
        <v>0</v>
      </c>
      <c r="O992" s="1115">
        <f t="shared" si="171"/>
        <v>0</v>
      </c>
      <c r="P992" s="1115">
        <f t="shared" si="171"/>
        <v>0</v>
      </c>
      <c r="Q992" s="1115">
        <f t="shared" si="171"/>
        <v>0</v>
      </c>
      <c r="R992" s="1115">
        <f t="shared" si="171"/>
        <v>0</v>
      </c>
      <c r="S992" s="1115">
        <f t="shared" si="171"/>
        <v>0</v>
      </c>
      <c r="T992" s="1115">
        <f t="shared" si="171"/>
        <v>0</v>
      </c>
      <c r="U992" s="851">
        <f t="shared" si="169"/>
        <v>0</v>
      </c>
      <c r="V992" s="852">
        <f>IF(E992='A. Allgemeine Informationen'!$D$14,$K992-W992,HLOOKUP('A. Allgemeine Informationen'!$D$14-1,$X$5:$AD$2005,ROW(E992)-4,FALSE)-$W992)</f>
        <v>0</v>
      </c>
      <c r="W992" s="851">
        <f>HLOOKUP('A. Allgemeine Informationen'!$D$14,$X$5:$AD$2005,ROW(E992)-4,FALSE)</f>
        <v>0</v>
      </c>
      <c r="X992" s="851">
        <f t="shared" si="165"/>
        <v>0</v>
      </c>
      <c r="Y992" s="851">
        <f t="shared" si="170"/>
        <v>0</v>
      </c>
      <c r="Z992" s="851">
        <f t="shared" si="170"/>
        <v>0</v>
      </c>
      <c r="AA992" s="851">
        <f t="shared" si="170"/>
        <v>0</v>
      </c>
      <c r="AB992" s="851">
        <f t="shared" si="170"/>
        <v>0</v>
      </c>
      <c r="AC992" s="851">
        <f t="shared" si="170"/>
        <v>0</v>
      </c>
      <c r="AD992" s="853">
        <f t="shared" si="170"/>
        <v>0</v>
      </c>
    </row>
    <row r="993" spans="2:30" s="971" customFormat="1" ht="15" customHeight="1" x14ac:dyDescent="0.2">
      <c r="B993" s="840"/>
      <c r="C993" s="970" t="str">
        <f>IF(B993="","",VLOOKUP(B993,'E8. KKauf_Berechnung'!$B$11:$D$140,2,0))</f>
        <v/>
      </c>
      <c r="D993" s="841"/>
      <c r="E993" s="842"/>
      <c r="F993" s="836"/>
      <c r="G993" s="836"/>
      <c r="H993" s="836"/>
      <c r="I993" s="843">
        <f t="shared" si="166"/>
        <v>0</v>
      </c>
      <c r="J993" s="836"/>
      <c r="K993" s="843">
        <f t="shared" si="167"/>
        <v>0</v>
      </c>
      <c r="L993" s="849">
        <f>IFERROR(VLOOKUP($D993,Listen!$F$3:$H$39,2,0),0)</f>
        <v>0</v>
      </c>
      <c r="M993" s="849">
        <f>IFERROR(VLOOKUP($D993,Listen!$F$3:$H$39,3,0),0)</f>
        <v>0</v>
      </c>
      <c r="N993" s="1115">
        <f t="shared" si="164"/>
        <v>0</v>
      </c>
      <c r="O993" s="1115">
        <f t="shared" si="171"/>
        <v>0</v>
      </c>
      <c r="P993" s="1115">
        <f t="shared" si="171"/>
        <v>0</v>
      </c>
      <c r="Q993" s="1115">
        <f t="shared" si="171"/>
        <v>0</v>
      </c>
      <c r="R993" s="1115">
        <f t="shared" si="171"/>
        <v>0</v>
      </c>
      <c r="S993" s="1115">
        <f t="shared" si="171"/>
        <v>0</v>
      </c>
      <c r="T993" s="1115">
        <f t="shared" si="171"/>
        <v>0</v>
      </c>
      <c r="U993" s="851">
        <f t="shared" si="169"/>
        <v>0</v>
      </c>
      <c r="V993" s="852">
        <f>IF(E993='A. Allgemeine Informationen'!$D$14,$K993-W993,HLOOKUP('A. Allgemeine Informationen'!$D$14-1,$X$5:$AD$2005,ROW(E993)-4,FALSE)-$W993)</f>
        <v>0</v>
      </c>
      <c r="W993" s="851">
        <f>HLOOKUP('A. Allgemeine Informationen'!$D$14,$X$5:$AD$2005,ROW(E993)-4,FALSE)</f>
        <v>0</v>
      </c>
      <c r="X993" s="851">
        <f t="shared" si="165"/>
        <v>0</v>
      </c>
      <c r="Y993" s="851">
        <f t="shared" si="170"/>
        <v>0</v>
      </c>
      <c r="Z993" s="851">
        <f t="shared" si="170"/>
        <v>0</v>
      </c>
      <c r="AA993" s="851">
        <f t="shared" si="170"/>
        <v>0</v>
      </c>
      <c r="AB993" s="851">
        <f t="shared" si="170"/>
        <v>0</v>
      </c>
      <c r="AC993" s="851">
        <f t="shared" si="170"/>
        <v>0</v>
      </c>
      <c r="AD993" s="853">
        <f t="shared" si="170"/>
        <v>0</v>
      </c>
    </row>
    <row r="994" spans="2:30" s="971" customFormat="1" ht="15" customHeight="1" x14ac:dyDescent="0.2">
      <c r="B994" s="840"/>
      <c r="C994" s="970" t="str">
        <f>IF(B994="","",VLOOKUP(B994,'E8. KKauf_Berechnung'!$B$11:$D$140,2,0))</f>
        <v/>
      </c>
      <c r="D994" s="841"/>
      <c r="E994" s="842"/>
      <c r="F994" s="836"/>
      <c r="G994" s="836"/>
      <c r="H994" s="836"/>
      <c r="I994" s="843">
        <f t="shared" si="166"/>
        <v>0</v>
      </c>
      <c r="J994" s="836"/>
      <c r="K994" s="843">
        <f t="shared" si="167"/>
        <v>0</v>
      </c>
      <c r="L994" s="849">
        <f>IFERROR(VLOOKUP($D994,Listen!$F$3:$H$39,2,0),0)</f>
        <v>0</v>
      </c>
      <c r="M994" s="849">
        <f>IFERROR(VLOOKUP($D994,Listen!$F$3:$H$39,3,0),0)</f>
        <v>0</v>
      </c>
      <c r="N994" s="1115">
        <f t="shared" si="164"/>
        <v>0</v>
      </c>
      <c r="O994" s="1115">
        <f t="shared" si="171"/>
        <v>0</v>
      </c>
      <c r="P994" s="1115">
        <f t="shared" si="171"/>
        <v>0</v>
      </c>
      <c r="Q994" s="1115">
        <f t="shared" si="171"/>
        <v>0</v>
      </c>
      <c r="R994" s="1115">
        <f t="shared" si="171"/>
        <v>0</v>
      </c>
      <c r="S994" s="1115">
        <f t="shared" si="171"/>
        <v>0</v>
      </c>
      <c r="T994" s="1115">
        <f t="shared" si="171"/>
        <v>0</v>
      </c>
      <c r="U994" s="851">
        <f t="shared" si="169"/>
        <v>0</v>
      </c>
      <c r="V994" s="852">
        <f>IF(E994='A. Allgemeine Informationen'!$D$14,$K994-W994,HLOOKUP('A. Allgemeine Informationen'!$D$14-1,$X$5:$AD$2005,ROW(E994)-4,FALSE)-$W994)</f>
        <v>0</v>
      </c>
      <c r="W994" s="851">
        <f>HLOOKUP('A. Allgemeine Informationen'!$D$14,$X$5:$AD$2005,ROW(E994)-4,FALSE)</f>
        <v>0</v>
      </c>
      <c r="X994" s="851">
        <f t="shared" si="165"/>
        <v>0</v>
      </c>
      <c r="Y994" s="851">
        <f t="shared" si="170"/>
        <v>0</v>
      </c>
      <c r="Z994" s="851">
        <f t="shared" si="170"/>
        <v>0</v>
      </c>
      <c r="AA994" s="851">
        <f t="shared" si="170"/>
        <v>0</v>
      </c>
      <c r="AB994" s="851">
        <f t="shared" si="170"/>
        <v>0</v>
      </c>
      <c r="AC994" s="851">
        <f t="shared" si="170"/>
        <v>0</v>
      </c>
      <c r="AD994" s="853">
        <f t="shared" si="170"/>
        <v>0</v>
      </c>
    </row>
    <row r="995" spans="2:30" s="971" customFormat="1" ht="15" customHeight="1" x14ac:dyDescent="0.2">
      <c r="B995" s="840"/>
      <c r="C995" s="970" t="str">
        <f>IF(B995="","",VLOOKUP(B995,'E8. KKauf_Berechnung'!$B$11:$D$140,2,0))</f>
        <v/>
      </c>
      <c r="D995" s="841"/>
      <c r="E995" s="842"/>
      <c r="F995" s="836"/>
      <c r="G995" s="836"/>
      <c r="H995" s="836"/>
      <c r="I995" s="843">
        <f t="shared" si="166"/>
        <v>0</v>
      </c>
      <c r="J995" s="836"/>
      <c r="K995" s="843">
        <f t="shared" si="167"/>
        <v>0</v>
      </c>
      <c r="L995" s="849">
        <f>IFERROR(VLOOKUP($D995,Listen!$F$3:$H$39,2,0),0)</f>
        <v>0</v>
      </c>
      <c r="M995" s="849">
        <f>IFERROR(VLOOKUP($D995,Listen!$F$3:$H$39,3,0),0)</f>
        <v>0</v>
      </c>
      <c r="N995" s="1115">
        <f t="shared" si="164"/>
        <v>0</v>
      </c>
      <c r="O995" s="1115">
        <f t="shared" si="171"/>
        <v>0</v>
      </c>
      <c r="P995" s="1115">
        <f t="shared" si="171"/>
        <v>0</v>
      </c>
      <c r="Q995" s="1115">
        <f t="shared" si="171"/>
        <v>0</v>
      </c>
      <c r="R995" s="1115">
        <f t="shared" si="171"/>
        <v>0</v>
      </c>
      <c r="S995" s="1115">
        <f t="shared" si="171"/>
        <v>0</v>
      </c>
      <c r="T995" s="1115">
        <f t="shared" si="171"/>
        <v>0</v>
      </c>
      <c r="U995" s="851">
        <f t="shared" si="169"/>
        <v>0</v>
      </c>
      <c r="V995" s="852">
        <f>IF(E995='A. Allgemeine Informationen'!$D$14,$K995-W995,HLOOKUP('A. Allgemeine Informationen'!$D$14-1,$X$5:$AD$2005,ROW(E995)-4,FALSE)-$W995)</f>
        <v>0</v>
      </c>
      <c r="W995" s="851">
        <f>HLOOKUP('A. Allgemeine Informationen'!$D$14,$X$5:$AD$2005,ROW(E995)-4,FALSE)</f>
        <v>0</v>
      </c>
      <c r="X995" s="851">
        <f t="shared" si="165"/>
        <v>0</v>
      </c>
      <c r="Y995" s="851">
        <f t="shared" si="170"/>
        <v>0</v>
      </c>
      <c r="Z995" s="851">
        <f t="shared" si="170"/>
        <v>0</v>
      </c>
      <c r="AA995" s="851">
        <f t="shared" si="170"/>
        <v>0</v>
      </c>
      <c r="AB995" s="851">
        <f t="shared" si="170"/>
        <v>0</v>
      </c>
      <c r="AC995" s="851">
        <f t="shared" si="170"/>
        <v>0</v>
      </c>
      <c r="AD995" s="853">
        <f t="shared" si="170"/>
        <v>0</v>
      </c>
    </row>
    <row r="996" spans="2:30" s="971" customFormat="1" ht="15" customHeight="1" x14ac:dyDescent="0.2">
      <c r="B996" s="840"/>
      <c r="C996" s="970" t="str">
        <f>IF(B996="","",VLOOKUP(B996,'E8. KKauf_Berechnung'!$B$11:$D$140,2,0))</f>
        <v/>
      </c>
      <c r="D996" s="841"/>
      <c r="E996" s="842"/>
      <c r="F996" s="836"/>
      <c r="G996" s="836"/>
      <c r="H996" s="836"/>
      <c r="I996" s="843">
        <f t="shared" si="166"/>
        <v>0</v>
      </c>
      <c r="J996" s="836"/>
      <c r="K996" s="843">
        <f t="shared" si="167"/>
        <v>0</v>
      </c>
      <c r="L996" s="849">
        <f>IFERROR(VLOOKUP($D996,Listen!$F$3:$H$39,2,0),0)</f>
        <v>0</v>
      </c>
      <c r="M996" s="849">
        <f>IFERROR(VLOOKUP($D996,Listen!$F$3:$H$39,3,0),0)</f>
        <v>0</v>
      </c>
      <c r="N996" s="1115">
        <f t="shared" si="164"/>
        <v>0</v>
      </c>
      <c r="O996" s="1115">
        <f t="shared" si="171"/>
        <v>0</v>
      </c>
      <c r="P996" s="1115">
        <f t="shared" si="171"/>
        <v>0</v>
      </c>
      <c r="Q996" s="1115">
        <f t="shared" si="171"/>
        <v>0</v>
      </c>
      <c r="R996" s="1115">
        <f t="shared" si="171"/>
        <v>0</v>
      </c>
      <c r="S996" s="1115">
        <f t="shared" si="171"/>
        <v>0</v>
      </c>
      <c r="T996" s="1115">
        <f t="shared" si="171"/>
        <v>0</v>
      </c>
      <c r="U996" s="851">
        <f t="shared" si="169"/>
        <v>0</v>
      </c>
      <c r="V996" s="852">
        <f>IF(E996='A. Allgemeine Informationen'!$D$14,$K996-W996,HLOOKUP('A. Allgemeine Informationen'!$D$14-1,$X$5:$AD$2005,ROW(E996)-4,FALSE)-$W996)</f>
        <v>0</v>
      </c>
      <c r="W996" s="851">
        <f>HLOOKUP('A. Allgemeine Informationen'!$D$14,$X$5:$AD$2005,ROW(E996)-4,FALSE)</f>
        <v>0</v>
      </c>
      <c r="X996" s="851">
        <f t="shared" si="165"/>
        <v>0</v>
      </c>
      <c r="Y996" s="851">
        <f t="shared" si="170"/>
        <v>0</v>
      </c>
      <c r="Z996" s="851">
        <f t="shared" si="170"/>
        <v>0</v>
      </c>
      <c r="AA996" s="851">
        <f t="shared" si="170"/>
        <v>0</v>
      </c>
      <c r="AB996" s="851">
        <f t="shared" si="170"/>
        <v>0</v>
      </c>
      <c r="AC996" s="851">
        <f t="shared" si="170"/>
        <v>0</v>
      </c>
      <c r="AD996" s="853">
        <f t="shared" si="170"/>
        <v>0</v>
      </c>
    </row>
    <row r="997" spans="2:30" s="971" customFormat="1" ht="15" customHeight="1" x14ac:dyDescent="0.2">
      <c r="B997" s="840"/>
      <c r="C997" s="970" t="str">
        <f>IF(B997="","",VLOOKUP(B997,'E8. KKauf_Berechnung'!$B$11:$D$140,2,0))</f>
        <v/>
      </c>
      <c r="D997" s="841"/>
      <c r="E997" s="842"/>
      <c r="F997" s="836"/>
      <c r="G997" s="836"/>
      <c r="H997" s="836"/>
      <c r="I997" s="843">
        <f t="shared" si="166"/>
        <v>0</v>
      </c>
      <c r="J997" s="836"/>
      <c r="K997" s="843">
        <f t="shared" si="167"/>
        <v>0</v>
      </c>
      <c r="L997" s="849">
        <f>IFERROR(VLOOKUP($D997,Listen!$F$3:$H$39,2,0),0)</f>
        <v>0</v>
      </c>
      <c r="M997" s="849">
        <f>IFERROR(VLOOKUP($D997,Listen!$F$3:$H$39,3,0),0)</f>
        <v>0</v>
      </c>
      <c r="N997" s="1115">
        <f t="shared" si="164"/>
        <v>0</v>
      </c>
      <c r="O997" s="1115">
        <f t="shared" si="171"/>
        <v>0</v>
      </c>
      <c r="P997" s="1115">
        <f t="shared" si="171"/>
        <v>0</v>
      </c>
      <c r="Q997" s="1115">
        <f t="shared" si="171"/>
        <v>0</v>
      </c>
      <c r="R997" s="1115">
        <f t="shared" si="171"/>
        <v>0</v>
      </c>
      <c r="S997" s="1115">
        <f t="shared" si="171"/>
        <v>0</v>
      </c>
      <c r="T997" s="1115">
        <f t="shared" si="171"/>
        <v>0</v>
      </c>
      <c r="U997" s="851">
        <f t="shared" si="169"/>
        <v>0</v>
      </c>
      <c r="V997" s="852">
        <f>IF(E997='A. Allgemeine Informationen'!$D$14,$K997-W997,HLOOKUP('A. Allgemeine Informationen'!$D$14-1,$X$5:$AD$2005,ROW(E997)-4,FALSE)-$W997)</f>
        <v>0</v>
      </c>
      <c r="W997" s="851">
        <f>HLOOKUP('A. Allgemeine Informationen'!$D$14,$X$5:$AD$2005,ROW(E997)-4,FALSE)</f>
        <v>0</v>
      </c>
      <c r="X997" s="851">
        <f t="shared" si="165"/>
        <v>0</v>
      </c>
      <c r="Y997" s="851">
        <f t="shared" si="170"/>
        <v>0</v>
      </c>
      <c r="Z997" s="851">
        <f t="shared" si="170"/>
        <v>0</v>
      </c>
      <c r="AA997" s="851">
        <f t="shared" si="170"/>
        <v>0</v>
      </c>
      <c r="AB997" s="851">
        <f t="shared" si="170"/>
        <v>0</v>
      </c>
      <c r="AC997" s="851">
        <f t="shared" si="170"/>
        <v>0</v>
      </c>
      <c r="AD997" s="853">
        <f t="shared" si="170"/>
        <v>0</v>
      </c>
    </row>
    <row r="998" spans="2:30" s="971" customFormat="1" ht="15" customHeight="1" x14ac:dyDescent="0.2">
      <c r="B998" s="840"/>
      <c r="C998" s="970" t="str">
        <f>IF(B998="","",VLOOKUP(B998,'E8. KKauf_Berechnung'!$B$11:$D$140,2,0))</f>
        <v/>
      </c>
      <c r="D998" s="841"/>
      <c r="E998" s="842"/>
      <c r="F998" s="836"/>
      <c r="G998" s="836"/>
      <c r="H998" s="836"/>
      <c r="I998" s="843">
        <f t="shared" si="166"/>
        <v>0</v>
      </c>
      <c r="J998" s="836"/>
      <c r="K998" s="843">
        <f t="shared" si="167"/>
        <v>0</v>
      </c>
      <c r="L998" s="849">
        <f>IFERROR(VLOOKUP($D998,Listen!$F$3:$H$39,2,0),0)</f>
        <v>0</v>
      </c>
      <c r="M998" s="849">
        <f>IFERROR(VLOOKUP($D998,Listen!$F$3:$H$39,3,0),0)</f>
        <v>0</v>
      </c>
      <c r="N998" s="1115">
        <f t="shared" si="164"/>
        <v>0</v>
      </c>
      <c r="O998" s="1115">
        <f t="shared" si="171"/>
        <v>0</v>
      </c>
      <c r="P998" s="1115">
        <f t="shared" si="171"/>
        <v>0</v>
      </c>
      <c r="Q998" s="1115">
        <f t="shared" si="171"/>
        <v>0</v>
      </c>
      <c r="R998" s="1115">
        <f t="shared" si="171"/>
        <v>0</v>
      </c>
      <c r="S998" s="1115">
        <f t="shared" si="171"/>
        <v>0</v>
      </c>
      <c r="T998" s="1115">
        <f t="shared" si="171"/>
        <v>0</v>
      </c>
      <c r="U998" s="851">
        <f t="shared" si="169"/>
        <v>0</v>
      </c>
      <c r="V998" s="852">
        <f>IF(E998='A. Allgemeine Informationen'!$D$14,$K998-W998,HLOOKUP('A. Allgemeine Informationen'!$D$14-1,$X$5:$AD$2005,ROW(E998)-4,FALSE)-$W998)</f>
        <v>0</v>
      </c>
      <c r="W998" s="851">
        <f>HLOOKUP('A. Allgemeine Informationen'!$D$14,$X$5:$AD$2005,ROW(E998)-4,FALSE)</f>
        <v>0</v>
      </c>
      <c r="X998" s="851">
        <f t="shared" si="165"/>
        <v>0</v>
      </c>
      <c r="Y998" s="851">
        <f t="shared" si="170"/>
        <v>0</v>
      </c>
      <c r="Z998" s="851">
        <f t="shared" si="170"/>
        <v>0</v>
      </c>
      <c r="AA998" s="851">
        <f t="shared" si="170"/>
        <v>0</v>
      </c>
      <c r="AB998" s="851">
        <f t="shared" si="170"/>
        <v>0</v>
      </c>
      <c r="AC998" s="851">
        <f t="shared" si="170"/>
        <v>0</v>
      </c>
      <c r="AD998" s="853">
        <f t="shared" si="170"/>
        <v>0</v>
      </c>
    </row>
    <row r="999" spans="2:30" s="971" customFormat="1" ht="15" customHeight="1" x14ac:dyDescent="0.2">
      <c r="B999" s="840"/>
      <c r="C999" s="970" t="str">
        <f>IF(B999="","",VLOOKUP(B999,'E8. KKauf_Berechnung'!$B$11:$D$140,2,0))</f>
        <v/>
      </c>
      <c r="D999" s="841"/>
      <c r="E999" s="842"/>
      <c r="F999" s="836"/>
      <c r="G999" s="836"/>
      <c r="H999" s="836"/>
      <c r="I999" s="843">
        <f t="shared" si="166"/>
        <v>0</v>
      </c>
      <c r="J999" s="836"/>
      <c r="K999" s="843">
        <f t="shared" si="167"/>
        <v>0</v>
      </c>
      <c r="L999" s="849">
        <f>IFERROR(VLOOKUP($D999,Listen!$F$3:$H$39,2,0),0)</f>
        <v>0</v>
      </c>
      <c r="M999" s="849">
        <f>IFERROR(VLOOKUP($D999,Listen!$F$3:$H$39,3,0),0)</f>
        <v>0</v>
      </c>
      <c r="N999" s="1115">
        <f t="shared" si="164"/>
        <v>0</v>
      </c>
      <c r="O999" s="1115">
        <f t="shared" ref="O999:T1014" si="172">N999</f>
        <v>0</v>
      </c>
      <c r="P999" s="1115">
        <f t="shared" si="172"/>
        <v>0</v>
      </c>
      <c r="Q999" s="1115">
        <f t="shared" si="172"/>
        <v>0</v>
      </c>
      <c r="R999" s="1115">
        <f t="shared" si="172"/>
        <v>0</v>
      </c>
      <c r="S999" s="1115">
        <f t="shared" si="172"/>
        <v>0</v>
      </c>
      <c r="T999" s="1115">
        <f t="shared" si="172"/>
        <v>0</v>
      </c>
      <c r="U999" s="851">
        <f t="shared" si="169"/>
        <v>0</v>
      </c>
      <c r="V999" s="852">
        <f>IF(E999='A. Allgemeine Informationen'!$D$14,$K999-W999,HLOOKUP('A. Allgemeine Informationen'!$D$14-1,$X$5:$AD$2005,ROW(E999)-4,FALSE)-$W999)</f>
        <v>0</v>
      </c>
      <c r="W999" s="851">
        <f>HLOOKUP('A. Allgemeine Informationen'!$D$14,$X$5:$AD$2005,ROW(E999)-4,FALSE)</f>
        <v>0</v>
      </c>
      <c r="X999" s="851">
        <f t="shared" si="165"/>
        <v>0</v>
      </c>
      <c r="Y999" s="851">
        <f t="shared" si="170"/>
        <v>0</v>
      </c>
      <c r="Z999" s="851">
        <f t="shared" si="170"/>
        <v>0</v>
      </c>
      <c r="AA999" s="851">
        <f t="shared" si="170"/>
        <v>0</v>
      </c>
      <c r="AB999" s="851">
        <f t="shared" si="170"/>
        <v>0</v>
      </c>
      <c r="AC999" s="851">
        <f t="shared" si="170"/>
        <v>0</v>
      </c>
      <c r="AD999" s="853">
        <f t="shared" si="170"/>
        <v>0</v>
      </c>
    </row>
    <row r="1000" spans="2:30" s="971" customFormat="1" ht="15" customHeight="1" x14ac:dyDescent="0.2">
      <c r="B1000" s="840"/>
      <c r="C1000" s="970" t="str">
        <f>IF(B1000="","",VLOOKUP(B1000,'E8. KKauf_Berechnung'!$B$11:$D$140,2,0))</f>
        <v/>
      </c>
      <c r="D1000" s="841"/>
      <c r="E1000" s="842"/>
      <c r="F1000" s="836"/>
      <c r="G1000" s="836"/>
      <c r="H1000" s="836"/>
      <c r="I1000" s="843">
        <f t="shared" si="166"/>
        <v>0</v>
      </c>
      <c r="J1000" s="836"/>
      <c r="K1000" s="843">
        <f t="shared" si="167"/>
        <v>0</v>
      </c>
      <c r="L1000" s="849">
        <f>IFERROR(VLOOKUP($D1000,Listen!$F$3:$H$39,2,0),0)</f>
        <v>0</v>
      </c>
      <c r="M1000" s="849">
        <f>IFERROR(VLOOKUP($D1000,Listen!$F$3:$H$39,3,0),0)</f>
        <v>0</v>
      </c>
      <c r="N1000" s="1115">
        <f t="shared" si="164"/>
        <v>0</v>
      </c>
      <c r="O1000" s="1115">
        <f t="shared" si="172"/>
        <v>0</v>
      </c>
      <c r="P1000" s="1115">
        <f t="shared" si="172"/>
        <v>0</v>
      </c>
      <c r="Q1000" s="1115">
        <f t="shared" si="172"/>
        <v>0</v>
      </c>
      <c r="R1000" s="1115">
        <f t="shared" si="172"/>
        <v>0</v>
      </c>
      <c r="S1000" s="1115">
        <f t="shared" si="172"/>
        <v>0</v>
      </c>
      <c r="T1000" s="1115">
        <f t="shared" si="172"/>
        <v>0</v>
      </c>
      <c r="U1000" s="851">
        <f t="shared" si="169"/>
        <v>0</v>
      </c>
      <c r="V1000" s="852">
        <f>IF(E1000='A. Allgemeine Informationen'!$D$14,$K1000-W1000,HLOOKUP('A. Allgemeine Informationen'!$D$14-1,$X$5:$AD$2005,ROW(E1000)-4,FALSE)-$W1000)</f>
        <v>0</v>
      </c>
      <c r="W1000" s="851">
        <f>HLOOKUP('A. Allgemeine Informationen'!$D$14,$X$5:$AD$2005,ROW(E1000)-4,FALSE)</f>
        <v>0</v>
      </c>
      <c r="X1000" s="851">
        <f t="shared" si="165"/>
        <v>0</v>
      </c>
      <c r="Y1000" s="851">
        <f t="shared" si="170"/>
        <v>0</v>
      </c>
      <c r="Z1000" s="851">
        <f t="shared" si="170"/>
        <v>0</v>
      </c>
      <c r="AA1000" s="851">
        <f t="shared" si="170"/>
        <v>0</v>
      </c>
      <c r="AB1000" s="851">
        <f t="shared" si="170"/>
        <v>0</v>
      </c>
      <c r="AC1000" s="851">
        <f t="shared" si="170"/>
        <v>0</v>
      </c>
      <c r="AD1000" s="853">
        <f t="shared" si="170"/>
        <v>0</v>
      </c>
    </row>
    <row r="1001" spans="2:30" s="971" customFormat="1" ht="15" customHeight="1" x14ac:dyDescent="0.2">
      <c r="B1001" s="840"/>
      <c r="C1001" s="970" t="str">
        <f>IF(B1001="","",VLOOKUP(B1001,'E8. KKauf_Berechnung'!$B$11:$D$140,2,0))</f>
        <v/>
      </c>
      <c r="D1001" s="841"/>
      <c r="E1001" s="842"/>
      <c r="F1001" s="836"/>
      <c r="G1001" s="836"/>
      <c r="H1001" s="836"/>
      <c r="I1001" s="843">
        <f t="shared" si="166"/>
        <v>0</v>
      </c>
      <c r="J1001" s="836"/>
      <c r="K1001" s="843">
        <f t="shared" si="167"/>
        <v>0</v>
      </c>
      <c r="L1001" s="849">
        <f>IFERROR(VLOOKUP($D1001,Listen!$F$3:$H$39,2,0),0)</f>
        <v>0</v>
      </c>
      <c r="M1001" s="849">
        <f>IFERROR(VLOOKUP($D1001,Listen!$F$3:$H$39,3,0),0)</f>
        <v>0</v>
      </c>
      <c r="N1001" s="1115">
        <f t="shared" si="164"/>
        <v>0</v>
      </c>
      <c r="O1001" s="1115">
        <f t="shared" si="172"/>
        <v>0</v>
      </c>
      <c r="P1001" s="1115">
        <f t="shared" si="172"/>
        <v>0</v>
      </c>
      <c r="Q1001" s="1115">
        <f t="shared" si="172"/>
        <v>0</v>
      </c>
      <c r="R1001" s="1115">
        <f t="shared" si="172"/>
        <v>0</v>
      </c>
      <c r="S1001" s="1115">
        <f t="shared" si="172"/>
        <v>0</v>
      </c>
      <c r="T1001" s="1115">
        <f t="shared" si="172"/>
        <v>0</v>
      </c>
      <c r="U1001" s="851">
        <f t="shared" si="169"/>
        <v>0</v>
      </c>
      <c r="V1001" s="852">
        <f>IF(E1001='A. Allgemeine Informationen'!$D$14,$K1001-W1001,HLOOKUP('A. Allgemeine Informationen'!$D$14-1,$X$5:$AD$2005,ROW(E1001)-4,FALSE)-$W1001)</f>
        <v>0</v>
      </c>
      <c r="W1001" s="851">
        <f>HLOOKUP('A. Allgemeine Informationen'!$D$14,$X$5:$AD$2005,ROW(E1001)-4,FALSE)</f>
        <v>0</v>
      </c>
      <c r="X1001" s="851">
        <f t="shared" si="165"/>
        <v>0</v>
      </c>
      <c r="Y1001" s="851">
        <f t="shared" si="170"/>
        <v>0</v>
      </c>
      <c r="Z1001" s="851">
        <f t="shared" si="170"/>
        <v>0</v>
      </c>
      <c r="AA1001" s="851">
        <f t="shared" si="170"/>
        <v>0</v>
      </c>
      <c r="AB1001" s="851">
        <f t="shared" si="170"/>
        <v>0</v>
      </c>
      <c r="AC1001" s="851">
        <f t="shared" si="170"/>
        <v>0</v>
      </c>
      <c r="AD1001" s="853">
        <f t="shared" si="170"/>
        <v>0</v>
      </c>
    </row>
    <row r="1002" spans="2:30" s="971" customFormat="1" ht="15" customHeight="1" x14ac:dyDescent="0.2">
      <c r="B1002" s="840"/>
      <c r="C1002" s="970" t="str">
        <f>IF(B1002="","",VLOOKUP(B1002,'E8. KKauf_Berechnung'!$B$11:$D$140,2,0))</f>
        <v/>
      </c>
      <c r="D1002" s="841"/>
      <c r="E1002" s="842"/>
      <c r="F1002" s="836"/>
      <c r="G1002" s="836"/>
      <c r="H1002" s="836"/>
      <c r="I1002" s="843">
        <f t="shared" si="166"/>
        <v>0</v>
      </c>
      <c r="J1002" s="836"/>
      <c r="K1002" s="843">
        <f t="shared" si="167"/>
        <v>0</v>
      </c>
      <c r="L1002" s="849">
        <f>IFERROR(VLOOKUP($D1002,Listen!$F$3:$H$39,2,0),0)</f>
        <v>0</v>
      </c>
      <c r="M1002" s="849">
        <f>IFERROR(VLOOKUP($D1002,Listen!$F$3:$H$39,3,0),0)</f>
        <v>0</v>
      </c>
      <c r="N1002" s="1115">
        <f t="shared" si="164"/>
        <v>0</v>
      </c>
      <c r="O1002" s="1115">
        <f t="shared" si="172"/>
        <v>0</v>
      </c>
      <c r="P1002" s="1115">
        <f t="shared" si="172"/>
        <v>0</v>
      </c>
      <c r="Q1002" s="1115">
        <f t="shared" si="172"/>
        <v>0</v>
      </c>
      <c r="R1002" s="1115">
        <f t="shared" si="172"/>
        <v>0</v>
      </c>
      <c r="S1002" s="1115">
        <f t="shared" si="172"/>
        <v>0</v>
      </c>
      <c r="T1002" s="1115">
        <f t="shared" si="172"/>
        <v>0</v>
      </c>
      <c r="U1002" s="851">
        <f t="shared" si="169"/>
        <v>0</v>
      </c>
      <c r="V1002" s="852">
        <f>IF(E1002='A. Allgemeine Informationen'!$D$14,$K1002-W1002,HLOOKUP('A. Allgemeine Informationen'!$D$14-1,$X$5:$AD$2005,ROW(E1002)-4,FALSE)-$W1002)</f>
        <v>0</v>
      </c>
      <c r="W1002" s="851">
        <f>HLOOKUP('A. Allgemeine Informationen'!$D$14,$X$5:$AD$2005,ROW(E1002)-4,FALSE)</f>
        <v>0</v>
      </c>
      <c r="X1002" s="851">
        <f t="shared" si="165"/>
        <v>0</v>
      </c>
      <c r="Y1002" s="851">
        <f t="shared" si="170"/>
        <v>0</v>
      </c>
      <c r="Z1002" s="851">
        <f t="shared" si="170"/>
        <v>0</v>
      </c>
      <c r="AA1002" s="851">
        <f t="shared" si="170"/>
        <v>0</v>
      </c>
      <c r="AB1002" s="851">
        <f t="shared" si="170"/>
        <v>0</v>
      </c>
      <c r="AC1002" s="851">
        <f t="shared" si="170"/>
        <v>0</v>
      </c>
      <c r="AD1002" s="853">
        <f t="shared" si="170"/>
        <v>0</v>
      </c>
    </row>
    <row r="1003" spans="2:30" s="971" customFormat="1" ht="15" customHeight="1" x14ac:dyDescent="0.2">
      <c r="B1003" s="840"/>
      <c r="C1003" s="970" t="str">
        <f>IF(B1003="","",VLOOKUP(B1003,'E8. KKauf_Berechnung'!$B$11:$D$140,2,0))</f>
        <v/>
      </c>
      <c r="D1003" s="841"/>
      <c r="E1003" s="842"/>
      <c r="F1003" s="836"/>
      <c r="G1003" s="836"/>
      <c r="H1003" s="836"/>
      <c r="I1003" s="843">
        <f t="shared" si="166"/>
        <v>0</v>
      </c>
      <c r="J1003" s="836"/>
      <c r="K1003" s="843">
        <f t="shared" si="167"/>
        <v>0</v>
      </c>
      <c r="L1003" s="849">
        <f>IFERROR(VLOOKUP($D1003,Listen!$F$3:$H$39,2,0),0)</f>
        <v>0</v>
      </c>
      <c r="M1003" s="849">
        <f>IFERROR(VLOOKUP($D1003,Listen!$F$3:$H$39,3,0),0)</f>
        <v>0</v>
      </c>
      <c r="N1003" s="1115">
        <f t="shared" si="164"/>
        <v>0</v>
      </c>
      <c r="O1003" s="1115">
        <f t="shared" si="172"/>
        <v>0</v>
      </c>
      <c r="P1003" s="1115">
        <f t="shared" si="172"/>
        <v>0</v>
      </c>
      <c r="Q1003" s="1115">
        <f t="shared" si="172"/>
        <v>0</v>
      </c>
      <c r="R1003" s="1115">
        <f t="shared" si="172"/>
        <v>0</v>
      </c>
      <c r="S1003" s="1115">
        <f t="shared" si="172"/>
        <v>0</v>
      </c>
      <c r="T1003" s="1115">
        <f t="shared" si="172"/>
        <v>0</v>
      </c>
      <c r="U1003" s="851">
        <f t="shared" si="169"/>
        <v>0</v>
      </c>
      <c r="V1003" s="852">
        <f>IF(E1003='A. Allgemeine Informationen'!$D$14,$K1003-W1003,HLOOKUP('A. Allgemeine Informationen'!$D$14-1,$X$5:$AD$2005,ROW(E1003)-4,FALSE)-$W1003)</f>
        <v>0</v>
      </c>
      <c r="W1003" s="851">
        <f>HLOOKUP('A. Allgemeine Informationen'!$D$14,$X$5:$AD$2005,ROW(E1003)-4,FALSE)</f>
        <v>0</v>
      </c>
      <c r="X1003" s="851">
        <f t="shared" si="165"/>
        <v>0</v>
      </c>
      <c r="Y1003" s="851">
        <f t="shared" si="170"/>
        <v>0</v>
      </c>
      <c r="Z1003" s="851">
        <f t="shared" si="170"/>
        <v>0</v>
      </c>
      <c r="AA1003" s="851">
        <f t="shared" si="170"/>
        <v>0</v>
      </c>
      <c r="AB1003" s="851">
        <f t="shared" si="170"/>
        <v>0</v>
      </c>
      <c r="AC1003" s="851">
        <f t="shared" si="170"/>
        <v>0</v>
      </c>
      <c r="AD1003" s="853">
        <f t="shared" si="170"/>
        <v>0</v>
      </c>
    </row>
    <row r="1004" spans="2:30" s="971" customFormat="1" ht="15" customHeight="1" x14ac:dyDescent="0.2">
      <c r="B1004" s="840"/>
      <c r="C1004" s="970" t="str">
        <f>IF(B1004="","",VLOOKUP(B1004,'E8. KKauf_Berechnung'!$B$11:$D$140,2,0))</f>
        <v/>
      </c>
      <c r="D1004" s="841"/>
      <c r="E1004" s="842"/>
      <c r="F1004" s="836"/>
      <c r="G1004" s="836"/>
      <c r="H1004" s="836"/>
      <c r="I1004" s="843">
        <f t="shared" si="166"/>
        <v>0</v>
      </c>
      <c r="J1004" s="836"/>
      <c r="K1004" s="843">
        <f t="shared" si="167"/>
        <v>0</v>
      </c>
      <c r="L1004" s="849">
        <f>IFERROR(VLOOKUP($D1004,Listen!$F$3:$H$39,2,0),0)</f>
        <v>0</v>
      </c>
      <c r="M1004" s="849">
        <f>IFERROR(VLOOKUP($D1004,Listen!$F$3:$H$39,3,0),0)</f>
        <v>0</v>
      </c>
      <c r="N1004" s="1115">
        <f t="shared" si="164"/>
        <v>0</v>
      </c>
      <c r="O1004" s="1115">
        <f t="shared" si="172"/>
        <v>0</v>
      </c>
      <c r="P1004" s="1115">
        <f t="shared" si="172"/>
        <v>0</v>
      </c>
      <c r="Q1004" s="1115">
        <f t="shared" si="172"/>
        <v>0</v>
      </c>
      <c r="R1004" s="1115">
        <f t="shared" si="172"/>
        <v>0</v>
      </c>
      <c r="S1004" s="1115">
        <f t="shared" si="172"/>
        <v>0</v>
      </c>
      <c r="T1004" s="1115">
        <f t="shared" si="172"/>
        <v>0</v>
      </c>
      <c r="U1004" s="851">
        <f t="shared" si="169"/>
        <v>0</v>
      </c>
      <c r="V1004" s="852">
        <f>IF(E1004='A. Allgemeine Informationen'!$D$14,$K1004-W1004,HLOOKUP('A. Allgemeine Informationen'!$D$14-1,$X$5:$AD$2005,ROW(E1004)-4,FALSE)-$W1004)</f>
        <v>0</v>
      </c>
      <c r="W1004" s="851">
        <f>HLOOKUP('A. Allgemeine Informationen'!$D$14,$X$5:$AD$2005,ROW(E1004)-4,FALSE)</f>
        <v>0</v>
      </c>
      <c r="X1004" s="851">
        <f t="shared" si="165"/>
        <v>0</v>
      </c>
      <c r="Y1004" s="851">
        <f t="shared" si="170"/>
        <v>0</v>
      </c>
      <c r="Z1004" s="851">
        <f t="shared" si="170"/>
        <v>0</v>
      </c>
      <c r="AA1004" s="851">
        <f t="shared" si="170"/>
        <v>0</v>
      </c>
      <c r="AB1004" s="851">
        <f t="shared" si="170"/>
        <v>0</v>
      </c>
      <c r="AC1004" s="851">
        <f t="shared" si="170"/>
        <v>0</v>
      </c>
      <c r="AD1004" s="853">
        <f t="shared" si="170"/>
        <v>0</v>
      </c>
    </row>
    <row r="1005" spans="2:30" s="971" customFormat="1" ht="15" customHeight="1" x14ac:dyDescent="0.2">
      <c r="B1005" s="840"/>
      <c r="C1005" s="970" t="str">
        <f>IF(B1005="","",VLOOKUP(B1005,'E8. KKauf_Berechnung'!$B$11:$D$140,2,0))</f>
        <v/>
      </c>
      <c r="D1005" s="841"/>
      <c r="E1005" s="842"/>
      <c r="F1005" s="836"/>
      <c r="G1005" s="836"/>
      <c r="H1005" s="836"/>
      <c r="I1005" s="843">
        <f t="shared" si="166"/>
        <v>0</v>
      </c>
      <c r="J1005" s="836"/>
      <c r="K1005" s="843">
        <f t="shared" si="167"/>
        <v>0</v>
      </c>
      <c r="L1005" s="849">
        <f>IFERROR(VLOOKUP($D1005,Listen!$F$3:$H$39,2,0),0)</f>
        <v>0</v>
      </c>
      <c r="M1005" s="849">
        <f>IFERROR(VLOOKUP($D1005,Listen!$F$3:$H$39,3,0),0)</f>
        <v>0</v>
      </c>
      <c r="N1005" s="1115">
        <f t="shared" si="164"/>
        <v>0</v>
      </c>
      <c r="O1005" s="1115">
        <f t="shared" si="172"/>
        <v>0</v>
      </c>
      <c r="P1005" s="1115">
        <f t="shared" si="172"/>
        <v>0</v>
      </c>
      <c r="Q1005" s="1115">
        <f t="shared" si="172"/>
        <v>0</v>
      </c>
      <c r="R1005" s="1115">
        <f t="shared" si="172"/>
        <v>0</v>
      </c>
      <c r="S1005" s="1115">
        <f t="shared" si="172"/>
        <v>0</v>
      </c>
      <c r="T1005" s="1115">
        <f t="shared" si="172"/>
        <v>0</v>
      </c>
      <c r="U1005" s="851">
        <f t="shared" si="169"/>
        <v>0</v>
      </c>
      <c r="V1005" s="852">
        <f>IF(E1005='A. Allgemeine Informationen'!$D$14,$K1005-W1005,HLOOKUP('A. Allgemeine Informationen'!$D$14-1,$X$5:$AD$2005,ROW(E1005)-4,FALSE)-$W1005)</f>
        <v>0</v>
      </c>
      <c r="W1005" s="851">
        <f>HLOOKUP('A. Allgemeine Informationen'!$D$14,$X$5:$AD$2005,ROW(E1005)-4,FALSE)</f>
        <v>0</v>
      </c>
      <c r="X1005" s="851">
        <f t="shared" si="165"/>
        <v>0</v>
      </c>
      <c r="Y1005" s="851">
        <f t="shared" si="170"/>
        <v>0</v>
      </c>
      <c r="Z1005" s="851">
        <f t="shared" si="170"/>
        <v>0</v>
      </c>
      <c r="AA1005" s="851">
        <f t="shared" si="170"/>
        <v>0</v>
      </c>
      <c r="AB1005" s="851">
        <f t="shared" si="170"/>
        <v>0</v>
      </c>
      <c r="AC1005" s="851">
        <f t="shared" si="170"/>
        <v>0</v>
      </c>
      <c r="AD1005" s="853">
        <f t="shared" si="170"/>
        <v>0</v>
      </c>
    </row>
    <row r="1006" spans="2:30" s="971" customFormat="1" ht="15" customHeight="1" x14ac:dyDescent="0.2">
      <c r="B1006" s="840"/>
      <c r="C1006" s="970" t="str">
        <f>IF(B1006="","",VLOOKUP(B1006,'E8. KKauf_Berechnung'!$B$11:$D$140,2,0))</f>
        <v/>
      </c>
      <c r="D1006" s="841"/>
      <c r="E1006" s="842"/>
      <c r="F1006" s="836"/>
      <c r="G1006" s="836"/>
      <c r="H1006" s="836"/>
      <c r="I1006" s="843">
        <f t="shared" si="166"/>
        <v>0</v>
      </c>
      <c r="J1006" s="836"/>
      <c r="K1006" s="843">
        <f t="shared" si="167"/>
        <v>0</v>
      </c>
      <c r="L1006" s="849">
        <f>IFERROR(VLOOKUP($D1006,Listen!$F$3:$H$39,2,0),0)</f>
        <v>0</v>
      </c>
      <c r="M1006" s="849">
        <f>IFERROR(VLOOKUP($D1006,Listen!$F$3:$H$39,3,0),0)</f>
        <v>0</v>
      </c>
      <c r="N1006" s="1115">
        <f t="shared" si="164"/>
        <v>0</v>
      </c>
      <c r="O1006" s="1115">
        <f t="shared" si="172"/>
        <v>0</v>
      </c>
      <c r="P1006" s="1115">
        <f t="shared" si="172"/>
        <v>0</v>
      </c>
      <c r="Q1006" s="1115">
        <f t="shared" si="172"/>
        <v>0</v>
      </c>
      <c r="R1006" s="1115">
        <f t="shared" si="172"/>
        <v>0</v>
      </c>
      <c r="S1006" s="1115">
        <f t="shared" si="172"/>
        <v>0</v>
      </c>
      <c r="T1006" s="1115">
        <f t="shared" si="172"/>
        <v>0</v>
      </c>
      <c r="U1006" s="851">
        <f t="shared" si="169"/>
        <v>0</v>
      </c>
      <c r="V1006" s="852">
        <f>IF(E1006='A. Allgemeine Informationen'!$D$14,$K1006-W1006,HLOOKUP('A. Allgemeine Informationen'!$D$14-1,$X$5:$AD$2005,ROW(E1006)-4,FALSE)-$W1006)</f>
        <v>0</v>
      </c>
      <c r="W1006" s="851">
        <f>HLOOKUP('A. Allgemeine Informationen'!$D$14,$X$5:$AD$2005,ROW(E1006)-4,FALSE)</f>
        <v>0</v>
      </c>
      <c r="X1006" s="851">
        <f t="shared" si="165"/>
        <v>0</v>
      </c>
      <c r="Y1006" s="851">
        <f t="shared" si="170"/>
        <v>0</v>
      </c>
      <c r="Z1006" s="851">
        <f t="shared" si="170"/>
        <v>0</v>
      </c>
      <c r="AA1006" s="851">
        <f t="shared" si="170"/>
        <v>0</v>
      </c>
      <c r="AB1006" s="851">
        <f t="shared" si="170"/>
        <v>0</v>
      </c>
      <c r="AC1006" s="851">
        <f t="shared" si="170"/>
        <v>0</v>
      </c>
      <c r="AD1006" s="853">
        <f t="shared" si="170"/>
        <v>0</v>
      </c>
    </row>
    <row r="1007" spans="2:30" s="971" customFormat="1" ht="15" customHeight="1" x14ac:dyDescent="0.2">
      <c r="B1007" s="840"/>
      <c r="C1007" s="970" t="str">
        <f>IF(B1007="","",VLOOKUP(B1007,'E8. KKauf_Berechnung'!$B$11:$D$140,2,0))</f>
        <v/>
      </c>
      <c r="D1007" s="841"/>
      <c r="E1007" s="842"/>
      <c r="F1007" s="836"/>
      <c r="G1007" s="836"/>
      <c r="H1007" s="836"/>
      <c r="I1007" s="843">
        <f t="shared" si="166"/>
        <v>0</v>
      </c>
      <c r="J1007" s="836"/>
      <c r="K1007" s="843">
        <f t="shared" si="167"/>
        <v>0</v>
      </c>
      <c r="L1007" s="849">
        <f>IFERROR(VLOOKUP($D1007,Listen!$F$3:$H$39,2,0),0)</f>
        <v>0</v>
      </c>
      <c r="M1007" s="849">
        <f>IFERROR(VLOOKUP($D1007,Listen!$F$3:$H$39,3,0),0)</f>
        <v>0</v>
      </c>
      <c r="N1007" s="1115">
        <f t="shared" si="164"/>
        <v>0</v>
      </c>
      <c r="O1007" s="1115">
        <f t="shared" si="172"/>
        <v>0</v>
      </c>
      <c r="P1007" s="1115">
        <f t="shared" si="172"/>
        <v>0</v>
      </c>
      <c r="Q1007" s="1115">
        <f t="shared" si="172"/>
        <v>0</v>
      </c>
      <c r="R1007" s="1115">
        <f t="shared" si="172"/>
        <v>0</v>
      </c>
      <c r="S1007" s="1115">
        <f t="shared" si="172"/>
        <v>0</v>
      </c>
      <c r="T1007" s="1115">
        <f t="shared" si="172"/>
        <v>0</v>
      </c>
      <c r="U1007" s="851">
        <f t="shared" si="169"/>
        <v>0</v>
      </c>
      <c r="V1007" s="852">
        <f>IF(E1007='A. Allgemeine Informationen'!$D$14,$K1007-W1007,HLOOKUP('A. Allgemeine Informationen'!$D$14-1,$X$5:$AD$2005,ROW(E1007)-4,FALSE)-$W1007)</f>
        <v>0</v>
      </c>
      <c r="W1007" s="851">
        <f>HLOOKUP('A. Allgemeine Informationen'!$D$14,$X$5:$AD$2005,ROW(E1007)-4,FALSE)</f>
        <v>0</v>
      </c>
      <c r="X1007" s="851">
        <f t="shared" si="165"/>
        <v>0</v>
      </c>
      <c r="Y1007" s="851">
        <f t="shared" si="170"/>
        <v>0</v>
      </c>
      <c r="Z1007" s="851">
        <f t="shared" si="170"/>
        <v>0</v>
      </c>
      <c r="AA1007" s="851">
        <f t="shared" si="170"/>
        <v>0</v>
      </c>
      <c r="AB1007" s="851">
        <f t="shared" si="170"/>
        <v>0</v>
      </c>
      <c r="AC1007" s="851">
        <f t="shared" si="170"/>
        <v>0</v>
      </c>
      <c r="AD1007" s="853">
        <f t="shared" si="170"/>
        <v>0</v>
      </c>
    </row>
    <row r="1008" spans="2:30" s="971" customFormat="1" ht="15" customHeight="1" x14ac:dyDescent="0.2">
      <c r="B1008" s="840"/>
      <c r="C1008" s="970" t="str">
        <f>IF(B1008="","",VLOOKUP(B1008,'E8. KKauf_Berechnung'!$B$11:$D$140,2,0))</f>
        <v/>
      </c>
      <c r="D1008" s="841"/>
      <c r="E1008" s="842"/>
      <c r="F1008" s="836"/>
      <c r="G1008" s="836"/>
      <c r="H1008" s="836"/>
      <c r="I1008" s="843">
        <f t="shared" si="166"/>
        <v>0</v>
      </c>
      <c r="J1008" s="836"/>
      <c r="K1008" s="843">
        <f t="shared" si="167"/>
        <v>0</v>
      </c>
      <c r="L1008" s="849">
        <f>IFERROR(VLOOKUP($D1008,Listen!$F$3:$H$39,2,0),0)</f>
        <v>0</v>
      </c>
      <c r="M1008" s="849">
        <f>IFERROR(VLOOKUP($D1008,Listen!$F$3:$H$39,3,0),0)</f>
        <v>0</v>
      </c>
      <c r="N1008" s="1115">
        <f t="shared" si="164"/>
        <v>0</v>
      </c>
      <c r="O1008" s="1115">
        <f t="shared" si="172"/>
        <v>0</v>
      </c>
      <c r="P1008" s="1115">
        <f t="shared" si="172"/>
        <v>0</v>
      </c>
      <c r="Q1008" s="1115">
        <f t="shared" si="172"/>
        <v>0</v>
      </c>
      <c r="R1008" s="1115">
        <f t="shared" si="172"/>
        <v>0</v>
      </c>
      <c r="S1008" s="1115">
        <f t="shared" si="172"/>
        <v>0</v>
      </c>
      <c r="T1008" s="1115">
        <f t="shared" si="172"/>
        <v>0</v>
      </c>
      <c r="U1008" s="851">
        <f t="shared" si="169"/>
        <v>0</v>
      </c>
      <c r="V1008" s="852">
        <f>IF(E1008='A. Allgemeine Informationen'!$D$14,$K1008-W1008,HLOOKUP('A. Allgemeine Informationen'!$D$14-1,$X$5:$AD$2005,ROW(E1008)-4,FALSE)-$W1008)</f>
        <v>0</v>
      </c>
      <c r="W1008" s="851">
        <f>HLOOKUP('A. Allgemeine Informationen'!$D$14,$X$5:$AD$2005,ROW(E1008)-4,FALSE)</f>
        <v>0</v>
      </c>
      <c r="X1008" s="851">
        <f t="shared" si="165"/>
        <v>0</v>
      </c>
      <c r="Y1008" s="851">
        <f t="shared" si="170"/>
        <v>0</v>
      </c>
      <c r="Z1008" s="851">
        <f t="shared" si="170"/>
        <v>0</v>
      </c>
      <c r="AA1008" s="851">
        <f t="shared" si="170"/>
        <v>0</v>
      </c>
      <c r="AB1008" s="851">
        <f t="shared" si="170"/>
        <v>0</v>
      </c>
      <c r="AC1008" s="851">
        <f t="shared" si="170"/>
        <v>0</v>
      </c>
      <c r="AD1008" s="853">
        <f t="shared" si="170"/>
        <v>0</v>
      </c>
    </row>
    <row r="1009" spans="2:30" s="971" customFormat="1" ht="15" customHeight="1" x14ac:dyDescent="0.2">
      <c r="B1009" s="840"/>
      <c r="C1009" s="970" t="str">
        <f>IF(B1009="","",VLOOKUP(B1009,'E8. KKauf_Berechnung'!$B$11:$D$140,2,0))</f>
        <v/>
      </c>
      <c r="D1009" s="841"/>
      <c r="E1009" s="842"/>
      <c r="F1009" s="836"/>
      <c r="G1009" s="836"/>
      <c r="H1009" s="836"/>
      <c r="I1009" s="843">
        <f t="shared" si="166"/>
        <v>0</v>
      </c>
      <c r="J1009" s="836"/>
      <c r="K1009" s="843">
        <f t="shared" si="167"/>
        <v>0</v>
      </c>
      <c r="L1009" s="849">
        <f>IFERROR(VLOOKUP($D1009,Listen!$F$3:$H$39,2,0),0)</f>
        <v>0</v>
      </c>
      <c r="M1009" s="849">
        <f>IFERROR(VLOOKUP($D1009,Listen!$F$3:$H$39,3,0),0)</f>
        <v>0</v>
      </c>
      <c r="N1009" s="1115">
        <f t="shared" si="164"/>
        <v>0</v>
      </c>
      <c r="O1009" s="1115">
        <f t="shared" si="172"/>
        <v>0</v>
      </c>
      <c r="P1009" s="1115">
        <f t="shared" si="172"/>
        <v>0</v>
      </c>
      <c r="Q1009" s="1115">
        <f t="shared" si="172"/>
        <v>0</v>
      </c>
      <c r="R1009" s="1115">
        <f t="shared" si="172"/>
        <v>0</v>
      </c>
      <c r="S1009" s="1115">
        <f t="shared" si="172"/>
        <v>0</v>
      </c>
      <c r="T1009" s="1115">
        <f t="shared" si="172"/>
        <v>0</v>
      </c>
      <c r="U1009" s="851">
        <f t="shared" si="169"/>
        <v>0</v>
      </c>
      <c r="V1009" s="852">
        <f>IF(E1009='A. Allgemeine Informationen'!$D$14,$K1009-W1009,HLOOKUP('A. Allgemeine Informationen'!$D$14-1,$X$5:$AD$2005,ROW(E1009)-4,FALSE)-$W1009)</f>
        <v>0</v>
      </c>
      <c r="W1009" s="851">
        <f>HLOOKUP('A. Allgemeine Informationen'!$D$14,$X$5:$AD$2005,ROW(E1009)-4,FALSE)</f>
        <v>0</v>
      </c>
      <c r="X1009" s="851">
        <f t="shared" si="165"/>
        <v>0</v>
      </c>
      <c r="Y1009" s="851">
        <f t="shared" si="170"/>
        <v>0</v>
      </c>
      <c r="Z1009" s="851">
        <f t="shared" si="170"/>
        <v>0</v>
      </c>
      <c r="AA1009" s="851">
        <f t="shared" si="170"/>
        <v>0</v>
      </c>
      <c r="AB1009" s="851">
        <f t="shared" si="170"/>
        <v>0</v>
      </c>
      <c r="AC1009" s="851">
        <f t="shared" si="170"/>
        <v>0</v>
      </c>
      <c r="AD1009" s="853">
        <f t="shared" si="170"/>
        <v>0</v>
      </c>
    </row>
    <row r="1010" spans="2:30" s="971" customFormat="1" ht="15" customHeight="1" x14ac:dyDescent="0.2">
      <c r="B1010" s="840"/>
      <c r="C1010" s="970" t="str">
        <f>IF(B1010="","",VLOOKUP(B1010,'E8. KKauf_Berechnung'!$B$11:$D$140,2,0))</f>
        <v/>
      </c>
      <c r="D1010" s="841"/>
      <c r="E1010" s="842"/>
      <c r="F1010" s="836"/>
      <c r="G1010" s="836"/>
      <c r="H1010" s="836"/>
      <c r="I1010" s="843">
        <f t="shared" si="166"/>
        <v>0</v>
      </c>
      <c r="J1010" s="836"/>
      <c r="K1010" s="843">
        <f t="shared" si="167"/>
        <v>0</v>
      </c>
      <c r="L1010" s="849">
        <f>IFERROR(VLOOKUP($D1010,Listen!$F$3:$H$39,2,0),0)</f>
        <v>0</v>
      </c>
      <c r="M1010" s="849">
        <f>IFERROR(VLOOKUP($D1010,Listen!$F$3:$H$39,3,0),0)</f>
        <v>0</v>
      </c>
      <c r="N1010" s="1115">
        <f t="shared" si="164"/>
        <v>0</v>
      </c>
      <c r="O1010" s="1115">
        <f t="shared" si="172"/>
        <v>0</v>
      </c>
      <c r="P1010" s="1115">
        <f t="shared" si="172"/>
        <v>0</v>
      </c>
      <c r="Q1010" s="1115">
        <f t="shared" si="172"/>
        <v>0</v>
      </c>
      <c r="R1010" s="1115">
        <f t="shared" si="172"/>
        <v>0</v>
      </c>
      <c r="S1010" s="1115">
        <f t="shared" si="172"/>
        <v>0</v>
      </c>
      <c r="T1010" s="1115">
        <f t="shared" si="172"/>
        <v>0</v>
      </c>
      <c r="U1010" s="851">
        <f t="shared" si="169"/>
        <v>0</v>
      </c>
      <c r="V1010" s="852">
        <f>IF(E1010='A. Allgemeine Informationen'!$D$14,$K1010-W1010,HLOOKUP('A. Allgemeine Informationen'!$D$14-1,$X$5:$AD$2005,ROW(E1010)-4,FALSE)-$W1010)</f>
        <v>0</v>
      </c>
      <c r="W1010" s="851">
        <f>HLOOKUP('A. Allgemeine Informationen'!$D$14,$X$5:$AD$2005,ROW(E1010)-4,FALSE)</f>
        <v>0</v>
      </c>
      <c r="X1010" s="851">
        <f t="shared" si="165"/>
        <v>0</v>
      </c>
      <c r="Y1010" s="851">
        <f t="shared" si="170"/>
        <v>0</v>
      </c>
      <c r="Z1010" s="851">
        <f t="shared" si="170"/>
        <v>0</v>
      </c>
      <c r="AA1010" s="851">
        <f t="shared" si="170"/>
        <v>0</v>
      </c>
      <c r="AB1010" s="851">
        <f t="shared" si="170"/>
        <v>0</v>
      </c>
      <c r="AC1010" s="851">
        <f t="shared" si="170"/>
        <v>0</v>
      </c>
      <c r="AD1010" s="853">
        <f t="shared" si="170"/>
        <v>0</v>
      </c>
    </row>
    <row r="1011" spans="2:30" s="971" customFormat="1" ht="15" customHeight="1" x14ac:dyDescent="0.2">
      <c r="B1011" s="840"/>
      <c r="C1011" s="970" t="str">
        <f>IF(B1011="","",VLOOKUP(B1011,'E8. KKauf_Berechnung'!$B$11:$D$140,2,0))</f>
        <v/>
      </c>
      <c r="D1011" s="841"/>
      <c r="E1011" s="842"/>
      <c r="F1011" s="836"/>
      <c r="G1011" s="836"/>
      <c r="H1011" s="836"/>
      <c r="I1011" s="843">
        <f t="shared" si="166"/>
        <v>0</v>
      </c>
      <c r="J1011" s="836"/>
      <c r="K1011" s="843">
        <f t="shared" si="167"/>
        <v>0</v>
      </c>
      <c r="L1011" s="849">
        <f>IFERROR(VLOOKUP($D1011,Listen!$F$3:$H$39,2,0),0)</f>
        <v>0</v>
      </c>
      <c r="M1011" s="849">
        <f>IFERROR(VLOOKUP($D1011,Listen!$F$3:$H$39,3,0),0)</f>
        <v>0</v>
      </c>
      <c r="N1011" s="1115">
        <f t="shared" si="164"/>
        <v>0</v>
      </c>
      <c r="O1011" s="1115">
        <f t="shared" si="172"/>
        <v>0</v>
      </c>
      <c r="P1011" s="1115">
        <f t="shared" si="172"/>
        <v>0</v>
      </c>
      <c r="Q1011" s="1115">
        <f t="shared" si="172"/>
        <v>0</v>
      </c>
      <c r="R1011" s="1115">
        <f t="shared" si="172"/>
        <v>0</v>
      </c>
      <c r="S1011" s="1115">
        <f t="shared" si="172"/>
        <v>0</v>
      </c>
      <c r="T1011" s="1115">
        <f t="shared" si="172"/>
        <v>0</v>
      </c>
      <c r="U1011" s="851">
        <f t="shared" si="169"/>
        <v>0</v>
      </c>
      <c r="V1011" s="852">
        <f>IF(E1011='A. Allgemeine Informationen'!$D$14,$K1011-W1011,HLOOKUP('A. Allgemeine Informationen'!$D$14-1,$X$5:$AD$2005,ROW(E1011)-4,FALSE)-$W1011)</f>
        <v>0</v>
      </c>
      <c r="W1011" s="851">
        <f>HLOOKUP('A. Allgemeine Informationen'!$D$14,$X$5:$AD$2005,ROW(E1011)-4,FALSE)</f>
        <v>0</v>
      </c>
      <c r="X1011" s="851">
        <f t="shared" si="165"/>
        <v>0</v>
      </c>
      <c r="Y1011" s="851">
        <f t="shared" si="170"/>
        <v>0</v>
      </c>
      <c r="Z1011" s="851">
        <f t="shared" si="170"/>
        <v>0</v>
      </c>
      <c r="AA1011" s="851">
        <f t="shared" si="170"/>
        <v>0</v>
      </c>
      <c r="AB1011" s="851">
        <f t="shared" ref="AB1011:AD1074" si="173">IF(OR($E1011=0,$K1011=0,R1011-(AB$5-$E1011)=0),0,IF($E1011&lt;AB$5,AA1011-AA1011/(R1011-(AB$5-$E1011)),IF($E1011=AB$5,$K1011-$K1011/R1011,0)))</f>
        <v>0</v>
      </c>
      <c r="AC1011" s="851">
        <f t="shared" si="173"/>
        <v>0</v>
      </c>
      <c r="AD1011" s="853">
        <f t="shared" si="173"/>
        <v>0</v>
      </c>
    </row>
    <row r="1012" spans="2:30" s="971" customFormat="1" ht="15" customHeight="1" x14ac:dyDescent="0.2">
      <c r="B1012" s="840"/>
      <c r="C1012" s="970" t="str">
        <f>IF(B1012="","",VLOOKUP(B1012,'E8. KKauf_Berechnung'!$B$11:$D$140,2,0))</f>
        <v/>
      </c>
      <c r="D1012" s="841"/>
      <c r="E1012" s="842"/>
      <c r="F1012" s="836"/>
      <c r="G1012" s="836"/>
      <c r="H1012" s="836"/>
      <c r="I1012" s="843">
        <f t="shared" si="166"/>
        <v>0</v>
      </c>
      <c r="J1012" s="836"/>
      <c r="K1012" s="843">
        <f t="shared" si="167"/>
        <v>0</v>
      </c>
      <c r="L1012" s="849">
        <f>IFERROR(VLOOKUP($D1012,Listen!$F$3:$H$39,2,0),0)</f>
        <v>0</v>
      </c>
      <c r="M1012" s="849">
        <f>IFERROR(VLOOKUP($D1012,Listen!$F$3:$H$39,3,0),0)</f>
        <v>0</v>
      </c>
      <c r="N1012" s="1115">
        <f t="shared" si="164"/>
        <v>0</v>
      </c>
      <c r="O1012" s="1115">
        <f t="shared" si="172"/>
        <v>0</v>
      </c>
      <c r="P1012" s="1115">
        <f t="shared" si="172"/>
        <v>0</v>
      </c>
      <c r="Q1012" s="1115">
        <f t="shared" si="172"/>
        <v>0</v>
      </c>
      <c r="R1012" s="1115">
        <f t="shared" si="172"/>
        <v>0</v>
      </c>
      <c r="S1012" s="1115">
        <f t="shared" si="172"/>
        <v>0</v>
      </c>
      <c r="T1012" s="1115">
        <f t="shared" si="172"/>
        <v>0</v>
      </c>
      <c r="U1012" s="851">
        <f t="shared" si="169"/>
        <v>0</v>
      </c>
      <c r="V1012" s="852">
        <f>IF(E1012='A. Allgemeine Informationen'!$D$14,$K1012-W1012,HLOOKUP('A. Allgemeine Informationen'!$D$14-1,$X$5:$AD$2005,ROW(E1012)-4,FALSE)-$W1012)</f>
        <v>0</v>
      </c>
      <c r="W1012" s="851">
        <f>HLOOKUP('A. Allgemeine Informationen'!$D$14,$X$5:$AD$2005,ROW(E1012)-4,FALSE)</f>
        <v>0</v>
      </c>
      <c r="X1012" s="851">
        <f t="shared" si="165"/>
        <v>0</v>
      </c>
      <c r="Y1012" s="851">
        <f t="shared" ref="Y1012:AD1075" si="174">IF(OR($E1012=0,$K1012=0,O1012-(Y$5-$E1012)=0),0,IF($E1012&lt;Y$5,X1012-X1012/(O1012-(Y$5-$E1012)),IF($E1012=Y$5,$K1012-$K1012/O1012,0)))</f>
        <v>0</v>
      </c>
      <c r="Z1012" s="851">
        <f t="shared" si="174"/>
        <v>0</v>
      </c>
      <c r="AA1012" s="851">
        <f t="shared" si="174"/>
        <v>0</v>
      </c>
      <c r="AB1012" s="851">
        <f t="shared" si="173"/>
        <v>0</v>
      </c>
      <c r="AC1012" s="851">
        <f t="shared" si="173"/>
        <v>0</v>
      </c>
      <c r="AD1012" s="853">
        <f t="shared" si="173"/>
        <v>0</v>
      </c>
    </row>
    <row r="1013" spans="2:30" s="971" customFormat="1" ht="15" customHeight="1" x14ac:dyDescent="0.2">
      <c r="B1013" s="840"/>
      <c r="C1013" s="970" t="str">
        <f>IF(B1013="","",VLOOKUP(B1013,'E8. KKauf_Berechnung'!$B$11:$D$140,2,0))</f>
        <v/>
      </c>
      <c r="D1013" s="841"/>
      <c r="E1013" s="842"/>
      <c r="F1013" s="836"/>
      <c r="G1013" s="836"/>
      <c r="H1013" s="836"/>
      <c r="I1013" s="843">
        <f t="shared" si="166"/>
        <v>0</v>
      </c>
      <c r="J1013" s="836"/>
      <c r="K1013" s="843">
        <f t="shared" si="167"/>
        <v>0</v>
      </c>
      <c r="L1013" s="849">
        <f>IFERROR(VLOOKUP($D1013,Listen!$F$3:$H$39,2,0),0)</f>
        <v>0</v>
      </c>
      <c r="M1013" s="849">
        <f>IFERROR(VLOOKUP($D1013,Listen!$F$3:$H$39,3,0),0)</f>
        <v>0</v>
      </c>
      <c r="N1013" s="1115">
        <f t="shared" si="164"/>
        <v>0</v>
      </c>
      <c r="O1013" s="1115">
        <f t="shared" si="172"/>
        <v>0</v>
      </c>
      <c r="P1013" s="1115">
        <f t="shared" si="172"/>
        <v>0</v>
      </c>
      <c r="Q1013" s="1115">
        <f t="shared" si="172"/>
        <v>0</v>
      </c>
      <c r="R1013" s="1115">
        <f t="shared" si="172"/>
        <v>0</v>
      </c>
      <c r="S1013" s="1115">
        <f t="shared" si="172"/>
        <v>0</v>
      </c>
      <c r="T1013" s="1115">
        <f t="shared" si="172"/>
        <v>0</v>
      </c>
      <c r="U1013" s="851">
        <f t="shared" si="169"/>
        <v>0</v>
      </c>
      <c r="V1013" s="852">
        <f>IF(E1013='A. Allgemeine Informationen'!$D$14,$K1013-W1013,HLOOKUP('A. Allgemeine Informationen'!$D$14-1,$X$5:$AD$2005,ROW(E1013)-4,FALSE)-$W1013)</f>
        <v>0</v>
      </c>
      <c r="W1013" s="851">
        <f>HLOOKUP('A. Allgemeine Informationen'!$D$14,$X$5:$AD$2005,ROW(E1013)-4,FALSE)</f>
        <v>0</v>
      </c>
      <c r="X1013" s="851">
        <f t="shared" si="165"/>
        <v>0</v>
      </c>
      <c r="Y1013" s="851">
        <f t="shared" si="174"/>
        <v>0</v>
      </c>
      <c r="Z1013" s="851">
        <f t="shared" si="174"/>
        <v>0</v>
      </c>
      <c r="AA1013" s="851">
        <f t="shared" si="174"/>
        <v>0</v>
      </c>
      <c r="AB1013" s="851">
        <f t="shared" si="173"/>
        <v>0</v>
      </c>
      <c r="AC1013" s="851">
        <f t="shared" si="173"/>
        <v>0</v>
      </c>
      <c r="AD1013" s="853">
        <f t="shared" si="173"/>
        <v>0</v>
      </c>
    </row>
    <row r="1014" spans="2:30" s="971" customFormat="1" ht="15" customHeight="1" x14ac:dyDescent="0.2">
      <c r="B1014" s="840"/>
      <c r="C1014" s="970" t="str">
        <f>IF(B1014="","",VLOOKUP(B1014,'E8. KKauf_Berechnung'!$B$11:$D$140,2,0))</f>
        <v/>
      </c>
      <c r="D1014" s="841"/>
      <c r="E1014" s="842"/>
      <c r="F1014" s="836"/>
      <c r="G1014" s="836"/>
      <c r="H1014" s="836"/>
      <c r="I1014" s="843">
        <f t="shared" si="166"/>
        <v>0</v>
      </c>
      <c r="J1014" s="836"/>
      <c r="K1014" s="843">
        <f t="shared" si="167"/>
        <v>0</v>
      </c>
      <c r="L1014" s="849">
        <f>IFERROR(VLOOKUP($D1014,Listen!$F$3:$H$39,2,0),0)</f>
        <v>0</v>
      </c>
      <c r="M1014" s="849">
        <f>IFERROR(VLOOKUP($D1014,Listen!$F$3:$H$39,3,0),0)</f>
        <v>0</v>
      </c>
      <c r="N1014" s="1115">
        <f t="shared" si="164"/>
        <v>0</v>
      </c>
      <c r="O1014" s="1115">
        <f t="shared" si="172"/>
        <v>0</v>
      </c>
      <c r="P1014" s="1115">
        <f t="shared" si="172"/>
        <v>0</v>
      </c>
      <c r="Q1014" s="1115">
        <f t="shared" si="172"/>
        <v>0</v>
      </c>
      <c r="R1014" s="1115">
        <f t="shared" si="172"/>
        <v>0</v>
      </c>
      <c r="S1014" s="1115">
        <f t="shared" si="172"/>
        <v>0</v>
      </c>
      <c r="T1014" s="1115">
        <f t="shared" si="172"/>
        <v>0</v>
      </c>
      <c r="U1014" s="851">
        <f t="shared" si="169"/>
        <v>0</v>
      </c>
      <c r="V1014" s="852">
        <f>IF(E1014='A. Allgemeine Informationen'!$D$14,$K1014-W1014,HLOOKUP('A. Allgemeine Informationen'!$D$14-1,$X$5:$AD$2005,ROW(E1014)-4,FALSE)-$W1014)</f>
        <v>0</v>
      </c>
      <c r="W1014" s="851">
        <f>HLOOKUP('A. Allgemeine Informationen'!$D$14,$X$5:$AD$2005,ROW(E1014)-4,FALSE)</f>
        <v>0</v>
      </c>
      <c r="X1014" s="851">
        <f t="shared" si="165"/>
        <v>0</v>
      </c>
      <c r="Y1014" s="851">
        <f t="shared" si="174"/>
        <v>0</v>
      </c>
      <c r="Z1014" s="851">
        <f t="shared" si="174"/>
        <v>0</v>
      </c>
      <c r="AA1014" s="851">
        <f t="shared" si="174"/>
        <v>0</v>
      </c>
      <c r="AB1014" s="851">
        <f t="shared" si="173"/>
        <v>0</v>
      </c>
      <c r="AC1014" s="851">
        <f t="shared" si="173"/>
        <v>0</v>
      </c>
      <c r="AD1014" s="853">
        <f t="shared" si="173"/>
        <v>0</v>
      </c>
    </row>
    <row r="1015" spans="2:30" s="971" customFormat="1" ht="15" customHeight="1" x14ac:dyDescent="0.2">
      <c r="B1015" s="840"/>
      <c r="C1015" s="970" t="str">
        <f>IF(B1015="","",VLOOKUP(B1015,'E8. KKauf_Berechnung'!$B$11:$D$140,2,0))</f>
        <v/>
      </c>
      <c r="D1015" s="841"/>
      <c r="E1015" s="842"/>
      <c r="F1015" s="836"/>
      <c r="G1015" s="836"/>
      <c r="H1015" s="836"/>
      <c r="I1015" s="843">
        <f t="shared" si="166"/>
        <v>0</v>
      </c>
      <c r="J1015" s="836"/>
      <c r="K1015" s="843">
        <f t="shared" si="167"/>
        <v>0</v>
      </c>
      <c r="L1015" s="849">
        <f>IFERROR(VLOOKUP($D1015,Listen!$F$3:$H$39,2,0),0)</f>
        <v>0</v>
      </c>
      <c r="M1015" s="849">
        <f>IFERROR(VLOOKUP($D1015,Listen!$F$3:$H$39,3,0),0)</f>
        <v>0</v>
      </c>
      <c r="N1015" s="1115">
        <f t="shared" si="164"/>
        <v>0</v>
      </c>
      <c r="O1015" s="1115">
        <f t="shared" ref="O1015:T1030" si="175">N1015</f>
        <v>0</v>
      </c>
      <c r="P1015" s="1115">
        <f t="shared" si="175"/>
        <v>0</v>
      </c>
      <c r="Q1015" s="1115">
        <f t="shared" si="175"/>
        <v>0</v>
      </c>
      <c r="R1015" s="1115">
        <f t="shared" si="175"/>
        <v>0</v>
      </c>
      <c r="S1015" s="1115">
        <f t="shared" si="175"/>
        <v>0</v>
      </c>
      <c r="T1015" s="1115">
        <f t="shared" si="175"/>
        <v>0</v>
      </c>
      <c r="U1015" s="851">
        <f t="shared" si="169"/>
        <v>0</v>
      </c>
      <c r="V1015" s="852">
        <f>IF(E1015='A. Allgemeine Informationen'!$D$14,$K1015-W1015,HLOOKUP('A. Allgemeine Informationen'!$D$14-1,$X$5:$AD$2005,ROW(E1015)-4,FALSE)-$W1015)</f>
        <v>0</v>
      </c>
      <c r="W1015" s="851">
        <f>HLOOKUP('A. Allgemeine Informationen'!$D$14,$X$5:$AD$2005,ROW(E1015)-4,FALSE)</f>
        <v>0</v>
      </c>
      <c r="X1015" s="851">
        <f t="shared" si="165"/>
        <v>0</v>
      </c>
      <c r="Y1015" s="851">
        <f t="shared" si="174"/>
        <v>0</v>
      </c>
      <c r="Z1015" s="851">
        <f t="shared" si="174"/>
        <v>0</v>
      </c>
      <c r="AA1015" s="851">
        <f t="shared" si="174"/>
        <v>0</v>
      </c>
      <c r="AB1015" s="851">
        <f t="shared" si="173"/>
        <v>0</v>
      </c>
      <c r="AC1015" s="851">
        <f t="shared" si="173"/>
        <v>0</v>
      </c>
      <c r="AD1015" s="853">
        <f t="shared" si="173"/>
        <v>0</v>
      </c>
    </row>
    <row r="1016" spans="2:30" s="971" customFormat="1" ht="15" customHeight="1" x14ac:dyDescent="0.2">
      <c r="B1016" s="840"/>
      <c r="C1016" s="970" t="str">
        <f>IF(B1016="","",VLOOKUP(B1016,'E8. KKauf_Berechnung'!$B$11:$D$140,2,0))</f>
        <v/>
      </c>
      <c r="D1016" s="841"/>
      <c r="E1016" s="842"/>
      <c r="F1016" s="836"/>
      <c r="G1016" s="836"/>
      <c r="H1016" s="836"/>
      <c r="I1016" s="843">
        <f t="shared" si="166"/>
        <v>0</v>
      </c>
      <c r="J1016" s="836"/>
      <c r="K1016" s="843">
        <f t="shared" si="167"/>
        <v>0</v>
      </c>
      <c r="L1016" s="849">
        <f>IFERROR(VLOOKUP($D1016,Listen!$F$3:$H$39,2,0),0)</f>
        <v>0</v>
      </c>
      <c r="M1016" s="849">
        <f>IFERROR(VLOOKUP($D1016,Listen!$F$3:$H$39,3,0),0)</f>
        <v>0</v>
      </c>
      <c r="N1016" s="1115">
        <f t="shared" si="164"/>
        <v>0</v>
      </c>
      <c r="O1016" s="1115">
        <f t="shared" si="175"/>
        <v>0</v>
      </c>
      <c r="P1016" s="1115">
        <f t="shared" si="175"/>
        <v>0</v>
      </c>
      <c r="Q1016" s="1115">
        <f t="shared" si="175"/>
        <v>0</v>
      </c>
      <c r="R1016" s="1115">
        <f t="shared" si="175"/>
        <v>0</v>
      </c>
      <c r="S1016" s="1115">
        <f t="shared" si="175"/>
        <v>0</v>
      </c>
      <c r="T1016" s="1115">
        <f t="shared" si="175"/>
        <v>0</v>
      </c>
      <c r="U1016" s="851">
        <f t="shared" si="169"/>
        <v>0</v>
      </c>
      <c r="V1016" s="852">
        <f>IF(E1016='A. Allgemeine Informationen'!$D$14,$K1016-W1016,HLOOKUP('A. Allgemeine Informationen'!$D$14-1,$X$5:$AD$2005,ROW(E1016)-4,FALSE)-$W1016)</f>
        <v>0</v>
      </c>
      <c r="W1016" s="851">
        <f>HLOOKUP('A. Allgemeine Informationen'!$D$14,$X$5:$AD$2005,ROW(E1016)-4,FALSE)</f>
        <v>0</v>
      </c>
      <c r="X1016" s="851">
        <f t="shared" si="165"/>
        <v>0</v>
      </c>
      <c r="Y1016" s="851">
        <f t="shared" si="174"/>
        <v>0</v>
      </c>
      <c r="Z1016" s="851">
        <f t="shared" si="174"/>
        <v>0</v>
      </c>
      <c r="AA1016" s="851">
        <f t="shared" si="174"/>
        <v>0</v>
      </c>
      <c r="AB1016" s="851">
        <f t="shared" si="173"/>
        <v>0</v>
      </c>
      <c r="AC1016" s="851">
        <f t="shared" si="173"/>
        <v>0</v>
      </c>
      <c r="AD1016" s="853">
        <f t="shared" si="173"/>
        <v>0</v>
      </c>
    </row>
    <row r="1017" spans="2:30" s="971" customFormat="1" ht="15" customHeight="1" x14ac:dyDescent="0.2">
      <c r="B1017" s="840"/>
      <c r="C1017" s="970" t="str">
        <f>IF(B1017="","",VLOOKUP(B1017,'E8. KKauf_Berechnung'!$B$11:$D$140,2,0))</f>
        <v/>
      </c>
      <c r="D1017" s="841"/>
      <c r="E1017" s="842"/>
      <c r="F1017" s="836"/>
      <c r="G1017" s="836"/>
      <c r="H1017" s="836"/>
      <c r="I1017" s="843">
        <f t="shared" si="166"/>
        <v>0</v>
      </c>
      <c r="J1017" s="836"/>
      <c r="K1017" s="843">
        <f t="shared" si="167"/>
        <v>0</v>
      </c>
      <c r="L1017" s="849">
        <f>IFERROR(VLOOKUP($D1017,Listen!$F$3:$H$39,2,0),0)</f>
        <v>0</v>
      </c>
      <c r="M1017" s="849">
        <f>IFERROR(VLOOKUP($D1017,Listen!$F$3:$H$39,3,0),0)</f>
        <v>0</v>
      </c>
      <c r="N1017" s="1115">
        <f t="shared" si="164"/>
        <v>0</v>
      </c>
      <c r="O1017" s="1115">
        <f t="shared" si="175"/>
        <v>0</v>
      </c>
      <c r="P1017" s="1115">
        <f t="shared" si="175"/>
        <v>0</v>
      </c>
      <c r="Q1017" s="1115">
        <f t="shared" si="175"/>
        <v>0</v>
      </c>
      <c r="R1017" s="1115">
        <f t="shared" si="175"/>
        <v>0</v>
      </c>
      <c r="S1017" s="1115">
        <f t="shared" si="175"/>
        <v>0</v>
      </c>
      <c r="T1017" s="1115">
        <f t="shared" si="175"/>
        <v>0</v>
      </c>
      <c r="U1017" s="851">
        <f t="shared" si="169"/>
        <v>0</v>
      </c>
      <c r="V1017" s="852">
        <f>IF(E1017='A. Allgemeine Informationen'!$D$14,$K1017-W1017,HLOOKUP('A. Allgemeine Informationen'!$D$14-1,$X$5:$AD$2005,ROW(E1017)-4,FALSE)-$W1017)</f>
        <v>0</v>
      </c>
      <c r="W1017" s="851">
        <f>HLOOKUP('A. Allgemeine Informationen'!$D$14,$X$5:$AD$2005,ROW(E1017)-4,FALSE)</f>
        <v>0</v>
      </c>
      <c r="X1017" s="851">
        <f t="shared" si="165"/>
        <v>0</v>
      </c>
      <c r="Y1017" s="851">
        <f t="shared" si="174"/>
        <v>0</v>
      </c>
      <c r="Z1017" s="851">
        <f t="shared" si="174"/>
        <v>0</v>
      </c>
      <c r="AA1017" s="851">
        <f t="shared" si="174"/>
        <v>0</v>
      </c>
      <c r="AB1017" s="851">
        <f t="shared" si="173"/>
        <v>0</v>
      </c>
      <c r="AC1017" s="851">
        <f t="shared" si="173"/>
        <v>0</v>
      </c>
      <c r="AD1017" s="853">
        <f t="shared" si="173"/>
        <v>0</v>
      </c>
    </row>
    <row r="1018" spans="2:30" s="971" customFormat="1" ht="15" customHeight="1" x14ac:dyDescent="0.2">
      <c r="B1018" s="840"/>
      <c r="C1018" s="970" t="str">
        <f>IF(B1018="","",VLOOKUP(B1018,'E8. KKauf_Berechnung'!$B$11:$D$140,2,0))</f>
        <v/>
      </c>
      <c r="D1018" s="841"/>
      <c r="E1018" s="842"/>
      <c r="F1018" s="836"/>
      <c r="G1018" s="836"/>
      <c r="H1018" s="836"/>
      <c r="I1018" s="843">
        <f t="shared" si="166"/>
        <v>0</v>
      </c>
      <c r="J1018" s="836"/>
      <c r="K1018" s="843">
        <f t="shared" si="167"/>
        <v>0</v>
      </c>
      <c r="L1018" s="849">
        <f>IFERROR(VLOOKUP($D1018,Listen!$F$3:$H$39,2,0),0)</f>
        <v>0</v>
      </c>
      <c r="M1018" s="849">
        <f>IFERROR(VLOOKUP($D1018,Listen!$F$3:$H$39,3,0),0)</f>
        <v>0</v>
      </c>
      <c r="N1018" s="1115">
        <f t="shared" si="164"/>
        <v>0</v>
      </c>
      <c r="O1018" s="1115">
        <f t="shared" si="175"/>
        <v>0</v>
      </c>
      <c r="P1018" s="1115">
        <f t="shared" si="175"/>
        <v>0</v>
      </c>
      <c r="Q1018" s="1115">
        <f t="shared" si="175"/>
        <v>0</v>
      </c>
      <c r="R1018" s="1115">
        <f t="shared" si="175"/>
        <v>0</v>
      </c>
      <c r="S1018" s="1115">
        <f t="shared" si="175"/>
        <v>0</v>
      </c>
      <c r="T1018" s="1115">
        <f t="shared" si="175"/>
        <v>0</v>
      </c>
      <c r="U1018" s="851">
        <f t="shared" si="169"/>
        <v>0</v>
      </c>
      <c r="V1018" s="852">
        <f>IF(E1018='A. Allgemeine Informationen'!$D$14,$K1018-W1018,HLOOKUP('A. Allgemeine Informationen'!$D$14-1,$X$5:$AD$2005,ROW(E1018)-4,FALSE)-$W1018)</f>
        <v>0</v>
      </c>
      <c r="W1018" s="851">
        <f>HLOOKUP('A. Allgemeine Informationen'!$D$14,$X$5:$AD$2005,ROW(E1018)-4,FALSE)</f>
        <v>0</v>
      </c>
      <c r="X1018" s="851">
        <f t="shared" si="165"/>
        <v>0</v>
      </c>
      <c r="Y1018" s="851">
        <f t="shared" si="174"/>
        <v>0</v>
      </c>
      <c r="Z1018" s="851">
        <f t="shared" si="174"/>
        <v>0</v>
      </c>
      <c r="AA1018" s="851">
        <f t="shared" si="174"/>
        <v>0</v>
      </c>
      <c r="AB1018" s="851">
        <f t="shared" si="173"/>
        <v>0</v>
      </c>
      <c r="AC1018" s="851">
        <f t="shared" si="173"/>
        <v>0</v>
      </c>
      <c r="AD1018" s="853">
        <f t="shared" si="173"/>
        <v>0</v>
      </c>
    </row>
    <row r="1019" spans="2:30" s="971" customFormat="1" ht="15" customHeight="1" x14ac:dyDescent="0.2">
      <c r="B1019" s="840"/>
      <c r="C1019" s="970" t="str">
        <f>IF(B1019="","",VLOOKUP(B1019,'E8. KKauf_Berechnung'!$B$11:$D$140,2,0))</f>
        <v/>
      </c>
      <c r="D1019" s="841"/>
      <c r="E1019" s="842"/>
      <c r="F1019" s="836"/>
      <c r="G1019" s="836"/>
      <c r="H1019" s="836"/>
      <c r="I1019" s="843">
        <f t="shared" si="166"/>
        <v>0</v>
      </c>
      <c r="J1019" s="836"/>
      <c r="K1019" s="843">
        <f t="shared" si="167"/>
        <v>0</v>
      </c>
      <c r="L1019" s="849">
        <f>IFERROR(VLOOKUP($D1019,Listen!$F$3:$H$39,2,0),0)</f>
        <v>0</v>
      </c>
      <c r="M1019" s="849">
        <f>IFERROR(VLOOKUP($D1019,Listen!$F$3:$H$39,3,0),0)</f>
        <v>0</v>
      </c>
      <c r="N1019" s="1115">
        <f t="shared" si="164"/>
        <v>0</v>
      </c>
      <c r="O1019" s="1115">
        <f t="shared" si="175"/>
        <v>0</v>
      </c>
      <c r="P1019" s="1115">
        <f t="shared" si="175"/>
        <v>0</v>
      </c>
      <c r="Q1019" s="1115">
        <f t="shared" si="175"/>
        <v>0</v>
      </c>
      <c r="R1019" s="1115">
        <f t="shared" si="175"/>
        <v>0</v>
      </c>
      <c r="S1019" s="1115">
        <f t="shared" si="175"/>
        <v>0</v>
      </c>
      <c r="T1019" s="1115">
        <f t="shared" si="175"/>
        <v>0</v>
      </c>
      <c r="U1019" s="851">
        <f t="shared" si="169"/>
        <v>0</v>
      </c>
      <c r="V1019" s="852">
        <f>IF(E1019='A. Allgemeine Informationen'!$D$14,$K1019-W1019,HLOOKUP('A. Allgemeine Informationen'!$D$14-1,$X$5:$AD$2005,ROW(E1019)-4,FALSE)-$W1019)</f>
        <v>0</v>
      </c>
      <c r="W1019" s="851">
        <f>HLOOKUP('A. Allgemeine Informationen'!$D$14,$X$5:$AD$2005,ROW(E1019)-4,FALSE)</f>
        <v>0</v>
      </c>
      <c r="X1019" s="851">
        <f t="shared" si="165"/>
        <v>0</v>
      </c>
      <c r="Y1019" s="851">
        <f t="shared" si="174"/>
        <v>0</v>
      </c>
      <c r="Z1019" s="851">
        <f t="shared" si="174"/>
        <v>0</v>
      </c>
      <c r="AA1019" s="851">
        <f t="shared" si="174"/>
        <v>0</v>
      </c>
      <c r="AB1019" s="851">
        <f t="shared" si="173"/>
        <v>0</v>
      </c>
      <c r="AC1019" s="851">
        <f t="shared" si="173"/>
        <v>0</v>
      </c>
      <c r="AD1019" s="853">
        <f t="shared" si="173"/>
        <v>0</v>
      </c>
    </row>
    <row r="1020" spans="2:30" s="971" customFormat="1" ht="15" customHeight="1" x14ac:dyDescent="0.2">
      <c r="B1020" s="840"/>
      <c r="C1020" s="970" t="str">
        <f>IF(B1020="","",VLOOKUP(B1020,'E8. KKauf_Berechnung'!$B$11:$D$140,2,0))</f>
        <v/>
      </c>
      <c r="D1020" s="841"/>
      <c r="E1020" s="842"/>
      <c r="F1020" s="836"/>
      <c r="G1020" s="836"/>
      <c r="H1020" s="836"/>
      <c r="I1020" s="843">
        <f t="shared" si="166"/>
        <v>0</v>
      </c>
      <c r="J1020" s="836"/>
      <c r="K1020" s="843">
        <f t="shared" si="167"/>
        <v>0</v>
      </c>
      <c r="L1020" s="849">
        <f>IFERROR(VLOOKUP($D1020,Listen!$F$3:$H$39,2,0),0)</f>
        <v>0</v>
      </c>
      <c r="M1020" s="849">
        <f>IFERROR(VLOOKUP($D1020,Listen!$F$3:$H$39,3,0),0)</f>
        <v>0</v>
      </c>
      <c r="N1020" s="1115">
        <f t="shared" si="164"/>
        <v>0</v>
      </c>
      <c r="O1020" s="1115">
        <f t="shared" si="175"/>
        <v>0</v>
      </c>
      <c r="P1020" s="1115">
        <f t="shared" si="175"/>
        <v>0</v>
      </c>
      <c r="Q1020" s="1115">
        <f t="shared" si="175"/>
        <v>0</v>
      </c>
      <c r="R1020" s="1115">
        <f t="shared" si="175"/>
        <v>0</v>
      </c>
      <c r="S1020" s="1115">
        <f t="shared" si="175"/>
        <v>0</v>
      </c>
      <c r="T1020" s="1115">
        <f t="shared" si="175"/>
        <v>0</v>
      </c>
      <c r="U1020" s="851">
        <f t="shared" si="169"/>
        <v>0</v>
      </c>
      <c r="V1020" s="852">
        <f>IF(E1020='A. Allgemeine Informationen'!$D$14,$K1020-W1020,HLOOKUP('A. Allgemeine Informationen'!$D$14-1,$X$5:$AD$2005,ROW(E1020)-4,FALSE)-$W1020)</f>
        <v>0</v>
      </c>
      <c r="W1020" s="851">
        <f>HLOOKUP('A. Allgemeine Informationen'!$D$14,$X$5:$AD$2005,ROW(E1020)-4,FALSE)</f>
        <v>0</v>
      </c>
      <c r="X1020" s="851">
        <f t="shared" si="165"/>
        <v>0</v>
      </c>
      <c r="Y1020" s="851">
        <f t="shared" si="174"/>
        <v>0</v>
      </c>
      <c r="Z1020" s="851">
        <f t="shared" si="174"/>
        <v>0</v>
      </c>
      <c r="AA1020" s="851">
        <f t="shared" si="174"/>
        <v>0</v>
      </c>
      <c r="AB1020" s="851">
        <f t="shared" si="173"/>
        <v>0</v>
      </c>
      <c r="AC1020" s="851">
        <f t="shared" si="173"/>
        <v>0</v>
      </c>
      <c r="AD1020" s="853">
        <f t="shared" si="173"/>
        <v>0</v>
      </c>
    </row>
    <row r="1021" spans="2:30" s="971" customFormat="1" ht="15" customHeight="1" x14ac:dyDescent="0.2">
      <c r="B1021" s="840"/>
      <c r="C1021" s="970" t="str">
        <f>IF(B1021="","",VLOOKUP(B1021,'E8. KKauf_Berechnung'!$B$11:$D$140,2,0))</f>
        <v/>
      </c>
      <c r="D1021" s="841"/>
      <c r="E1021" s="842"/>
      <c r="F1021" s="836"/>
      <c r="G1021" s="836"/>
      <c r="H1021" s="836"/>
      <c r="I1021" s="843">
        <f t="shared" si="166"/>
        <v>0</v>
      </c>
      <c r="J1021" s="836"/>
      <c r="K1021" s="843">
        <f t="shared" si="167"/>
        <v>0</v>
      </c>
      <c r="L1021" s="849">
        <f>IFERROR(VLOOKUP($D1021,Listen!$F$3:$H$39,2,0),0)</f>
        <v>0</v>
      </c>
      <c r="M1021" s="849">
        <f>IFERROR(VLOOKUP($D1021,Listen!$F$3:$H$39,3,0),0)</f>
        <v>0</v>
      </c>
      <c r="N1021" s="1115">
        <f t="shared" si="164"/>
        <v>0</v>
      </c>
      <c r="O1021" s="1115">
        <f t="shared" si="175"/>
        <v>0</v>
      </c>
      <c r="P1021" s="1115">
        <f t="shared" si="175"/>
        <v>0</v>
      </c>
      <c r="Q1021" s="1115">
        <f t="shared" si="175"/>
        <v>0</v>
      </c>
      <c r="R1021" s="1115">
        <f t="shared" si="175"/>
        <v>0</v>
      </c>
      <c r="S1021" s="1115">
        <f t="shared" si="175"/>
        <v>0</v>
      </c>
      <c r="T1021" s="1115">
        <f t="shared" si="175"/>
        <v>0</v>
      </c>
      <c r="U1021" s="851">
        <f t="shared" si="169"/>
        <v>0</v>
      </c>
      <c r="V1021" s="852">
        <f>IF(E1021='A. Allgemeine Informationen'!$D$14,$K1021-W1021,HLOOKUP('A. Allgemeine Informationen'!$D$14-1,$X$5:$AD$2005,ROW(E1021)-4,FALSE)-$W1021)</f>
        <v>0</v>
      </c>
      <c r="W1021" s="851">
        <f>HLOOKUP('A. Allgemeine Informationen'!$D$14,$X$5:$AD$2005,ROW(E1021)-4,FALSE)</f>
        <v>0</v>
      </c>
      <c r="X1021" s="851">
        <f t="shared" si="165"/>
        <v>0</v>
      </c>
      <c r="Y1021" s="851">
        <f t="shared" si="174"/>
        <v>0</v>
      </c>
      <c r="Z1021" s="851">
        <f t="shared" si="174"/>
        <v>0</v>
      </c>
      <c r="AA1021" s="851">
        <f t="shared" si="174"/>
        <v>0</v>
      </c>
      <c r="AB1021" s="851">
        <f t="shared" si="173"/>
        <v>0</v>
      </c>
      <c r="AC1021" s="851">
        <f t="shared" si="173"/>
        <v>0</v>
      </c>
      <c r="AD1021" s="853">
        <f t="shared" si="173"/>
        <v>0</v>
      </c>
    </row>
    <row r="1022" spans="2:30" s="971" customFormat="1" ht="15" customHeight="1" x14ac:dyDescent="0.2">
      <c r="B1022" s="840"/>
      <c r="C1022" s="970" t="str">
        <f>IF(B1022="","",VLOOKUP(B1022,'E8. KKauf_Berechnung'!$B$11:$D$140,2,0))</f>
        <v/>
      </c>
      <c r="D1022" s="841"/>
      <c r="E1022" s="842"/>
      <c r="F1022" s="836"/>
      <c r="G1022" s="836"/>
      <c r="H1022" s="836"/>
      <c r="I1022" s="843">
        <f t="shared" si="166"/>
        <v>0</v>
      </c>
      <c r="J1022" s="836"/>
      <c r="K1022" s="843">
        <f t="shared" si="167"/>
        <v>0</v>
      </c>
      <c r="L1022" s="849">
        <f>IFERROR(VLOOKUP($D1022,Listen!$F$3:$H$39,2,0),0)</f>
        <v>0</v>
      </c>
      <c r="M1022" s="849">
        <f>IFERROR(VLOOKUP($D1022,Listen!$F$3:$H$39,3,0),0)</f>
        <v>0</v>
      </c>
      <c r="N1022" s="1115">
        <f t="shared" si="164"/>
        <v>0</v>
      </c>
      <c r="O1022" s="1115">
        <f t="shared" si="175"/>
        <v>0</v>
      </c>
      <c r="P1022" s="1115">
        <f t="shared" si="175"/>
        <v>0</v>
      </c>
      <c r="Q1022" s="1115">
        <f t="shared" si="175"/>
        <v>0</v>
      </c>
      <c r="R1022" s="1115">
        <f t="shared" si="175"/>
        <v>0</v>
      </c>
      <c r="S1022" s="1115">
        <f t="shared" si="175"/>
        <v>0</v>
      </c>
      <c r="T1022" s="1115">
        <f t="shared" si="175"/>
        <v>0</v>
      </c>
      <c r="U1022" s="851">
        <f t="shared" si="169"/>
        <v>0</v>
      </c>
      <c r="V1022" s="852">
        <f>IF(E1022='A. Allgemeine Informationen'!$D$14,$K1022-W1022,HLOOKUP('A. Allgemeine Informationen'!$D$14-1,$X$5:$AD$2005,ROW(E1022)-4,FALSE)-$W1022)</f>
        <v>0</v>
      </c>
      <c r="W1022" s="851">
        <f>HLOOKUP('A. Allgemeine Informationen'!$D$14,$X$5:$AD$2005,ROW(E1022)-4,FALSE)</f>
        <v>0</v>
      </c>
      <c r="X1022" s="851">
        <f t="shared" si="165"/>
        <v>0</v>
      </c>
      <c r="Y1022" s="851">
        <f t="shared" si="174"/>
        <v>0</v>
      </c>
      <c r="Z1022" s="851">
        <f t="shared" si="174"/>
        <v>0</v>
      </c>
      <c r="AA1022" s="851">
        <f t="shared" si="174"/>
        <v>0</v>
      </c>
      <c r="AB1022" s="851">
        <f t="shared" si="173"/>
        <v>0</v>
      </c>
      <c r="AC1022" s="851">
        <f t="shared" si="173"/>
        <v>0</v>
      </c>
      <c r="AD1022" s="853">
        <f t="shared" si="173"/>
        <v>0</v>
      </c>
    </row>
    <row r="1023" spans="2:30" s="971" customFormat="1" ht="15" customHeight="1" x14ac:dyDescent="0.2">
      <c r="B1023" s="840"/>
      <c r="C1023" s="970" t="str">
        <f>IF(B1023="","",VLOOKUP(B1023,'E8. KKauf_Berechnung'!$B$11:$D$140,2,0))</f>
        <v/>
      </c>
      <c r="D1023" s="841"/>
      <c r="E1023" s="842"/>
      <c r="F1023" s="836"/>
      <c r="G1023" s="836"/>
      <c r="H1023" s="836"/>
      <c r="I1023" s="843">
        <f t="shared" si="166"/>
        <v>0</v>
      </c>
      <c r="J1023" s="836"/>
      <c r="K1023" s="843">
        <f t="shared" si="167"/>
        <v>0</v>
      </c>
      <c r="L1023" s="849">
        <f>IFERROR(VLOOKUP($D1023,Listen!$F$3:$H$39,2,0),0)</f>
        <v>0</v>
      </c>
      <c r="M1023" s="849">
        <f>IFERROR(VLOOKUP($D1023,Listen!$F$3:$H$39,3,0),0)</f>
        <v>0</v>
      </c>
      <c r="N1023" s="1115">
        <f t="shared" si="164"/>
        <v>0</v>
      </c>
      <c r="O1023" s="1115">
        <f t="shared" si="175"/>
        <v>0</v>
      </c>
      <c r="P1023" s="1115">
        <f t="shared" si="175"/>
        <v>0</v>
      </c>
      <c r="Q1023" s="1115">
        <f t="shared" si="175"/>
        <v>0</v>
      </c>
      <c r="R1023" s="1115">
        <f t="shared" si="175"/>
        <v>0</v>
      </c>
      <c r="S1023" s="1115">
        <f t="shared" si="175"/>
        <v>0</v>
      </c>
      <c r="T1023" s="1115">
        <f t="shared" si="175"/>
        <v>0</v>
      </c>
      <c r="U1023" s="851">
        <f t="shared" si="169"/>
        <v>0</v>
      </c>
      <c r="V1023" s="852">
        <f>IF(E1023='A. Allgemeine Informationen'!$D$14,$K1023-W1023,HLOOKUP('A. Allgemeine Informationen'!$D$14-1,$X$5:$AD$2005,ROW(E1023)-4,FALSE)-$W1023)</f>
        <v>0</v>
      </c>
      <c r="W1023" s="851">
        <f>HLOOKUP('A. Allgemeine Informationen'!$D$14,$X$5:$AD$2005,ROW(E1023)-4,FALSE)</f>
        <v>0</v>
      </c>
      <c r="X1023" s="851">
        <f t="shared" si="165"/>
        <v>0</v>
      </c>
      <c r="Y1023" s="851">
        <f t="shared" si="174"/>
        <v>0</v>
      </c>
      <c r="Z1023" s="851">
        <f t="shared" si="174"/>
        <v>0</v>
      </c>
      <c r="AA1023" s="851">
        <f t="shared" si="174"/>
        <v>0</v>
      </c>
      <c r="AB1023" s="851">
        <f t="shared" si="173"/>
        <v>0</v>
      </c>
      <c r="AC1023" s="851">
        <f t="shared" si="173"/>
        <v>0</v>
      </c>
      <c r="AD1023" s="853">
        <f t="shared" si="173"/>
        <v>0</v>
      </c>
    </row>
    <row r="1024" spans="2:30" s="971" customFormat="1" ht="15" customHeight="1" x14ac:dyDescent="0.2">
      <c r="B1024" s="840"/>
      <c r="C1024" s="970" t="str">
        <f>IF(B1024="","",VLOOKUP(B1024,'E8. KKauf_Berechnung'!$B$11:$D$140,2,0))</f>
        <v/>
      </c>
      <c r="D1024" s="841"/>
      <c r="E1024" s="842"/>
      <c r="F1024" s="836"/>
      <c r="G1024" s="836"/>
      <c r="H1024" s="836"/>
      <c r="I1024" s="843">
        <f t="shared" si="166"/>
        <v>0</v>
      </c>
      <c r="J1024" s="836"/>
      <c r="K1024" s="843">
        <f t="shared" si="167"/>
        <v>0</v>
      </c>
      <c r="L1024" s="849">
        <f>IFERROR(VLOOKUP($D1024,Listen!$F$3:$H$39,2,0),0)</f>
        <v>0</v>
      </c>
      <c r="M1024" s="849">
        <f>IFERROR(VLOOKUP($D1024,Listen!$F$3:$H$39,3,0),0)</f>
        <v>0</v>
      </c>
      <c r="N1024" s="1115">
        <f t="shared" si="164"/>
        <v>0</v>
      </c>
      <c r="O1024" s="1115">
        <f t="shared" si="175"/>
        <v>0</v>
      </c>
      <c r="P1024" s="1115">
        <f t="shared" si="175"/>
        <v>0</v>
      </c>
      <c r="Q1024" s="1115">
        <f t="shared" si="175"/>
        <v>0</v>
      </c>
      <c r="R1024" s="1115">
        <f t="shared" si="175"/>
        <v>0</v>
      </c>
      <c r="S1024" s="1115">
        <f t="shared" si="175"/>
        <v>0</v>
      </c>
      <c r="T1024" s="1115">
        <f t="shared" si="175"/>
        <v>0</v>
      </c>
      <c r="U1024" s="851">
        <f t="shared" si="169"/>
        <v>0</v>
      </c>
      <c r="V1024" s="852">
        <f>IF(E1024='A. Allgemeine Informationen'!$D$14,$K1024-W1024,HLOOKUP('A. Allgemeine Informationen'!$D$14-1,$X$5:$AD$2005,ROW(E1024)-4,FALSE)-$W1024)</f>
        <v>0</v>
      </c>
      <c r="W1024" s="851">
        <f>HLOOKUP('A. Allgemeine Informationen'!$D$14,$X$5:$AD$2005,ROW(E1024)-4,FALSE)</f>
        <v>0</v>
      </c>
      <c r="X1024" s="851">
        <f t="shared" si="165"/>
        <v>0</v>
      </c>
      <c r="Y1024" s="851">
        <f t="shared" si="174"/>
        <v>0</v>
      </c>
      <c r="Z1024" s="851">
        <f t="shared" si="174"/>
        <v>0</v>
      </c>
      <c r="AA1024" s="851">
        <f t="shared" si="174"/>
        <v>0</v>
      </c>
      <c r="AB1024" s="851">
        <f t="shared" si="173"/>
        <v>0</v>
      </c>
      <c r="AC1024" s="851">
        <f t="shared" si="173"/>
        <v>0</v>
      </c>
      <c r="AD1024" s="853">
        <f t="shared" si="173"/>
        <v>0</v>
      </c>
    </row>
    <row r="1025" spans="2:30" s="971" customFormat="1" ht="15" customHeight="1" x14ac:dyDescent="0.2">
      <c r="B1025" s="840"/>
      <c r="C1025" s="970" t="str">
        <f>IF(B1025="","",VLOOKUP(B1025,'E8. KKauf_Berechnung'!$B$11:$D$140,2,0))</f>
        <v/>
      </c>
      <c r="D1025" s="841"/>
      <c r="E1025" s="842"/>
      <c r="F1025" s="836"/>
      <c r="G1025" s="836"/>
      <c r="H1025" s="836"/>
      <c r="I1025" s="843">
        <f t="shared" si="166"/>
        <v>0</v>
      </c>
      <c r="J1025" s="836"/>
      <c r="K1025" s="843">
        <f t="shared" si="167"/>
        <v>0</v>
      </c>
      <c r="L1025" s="849">
        <f>IFERROR(VLOOKUP($D1025,Listen!$F$3:$H$39,2,0),0)</f>
        <v>0</v>
      </c>
      <c r="M1025" s="849">
        <f>IFERROR(VLOOKUP($D1025,Listen!$F$3:$H$39,3,0),0)</f>
        <v>0</v>
      </c>
      <c r="N1025" s="1115">
        <f t="shared" si="164"/>
        <v>0</v>
      </c>
      <c r="O1025" s="1115">
        <f t="shared" si="175"/>
        <v>0</v>
      </c>
      <c r="P1025" s="1115">
        <f t="shared" si="175"/>
        <v>0</v>
      </c>
      <c r="Q1025" s="1115">
        <f t="shared" si="175"/>
        <v>0</v>
      </c>
      <c r="R1025" s="1115">
        <f t="shared" si="175"/>
        <v>0</v>
      </c>
      <c r="S1025" s="1115">
        <f t="shared" si="175"/>
        <v>0</v>
      </c>
      <c r="T1025" s="1115">
        <f t="shared" si="175"/>
        <v>0</v>
      </c>
      <c r="U1025" s="851">
        <f t="shared" si="169"/>
        <v>0</v>
      </c>
      <c r="V1025" s="852">
        <f>IF(E1025='A. Allgemeine Informationen'!$D$14,$K1025-W1025,HLOOKUP('A. Allgemeine Informationen'!$D$14-1,$X$5:$AD$2005,ROW(E1025)-4,FALSE)-$W1025)</f>
        <v>0</v>
      </c>
      <c r="W1025" s="851">
        <f>HLOOKUP('A. Allgemeine Informationen'!$D$14,$X$5:$AD$2005,ROW(E1025)-4,FALSE)</f>
        <v>0</v>
      </c>
      <c r="X1025" s="851">
        <f t="shared" si="165"/>
        <v>0</v>
      </c>
      <c r="Y1025" s="851">
        <f t="shared" si="174"/>
        <v>0</v>
      </c>
      <c r="Z1025" s="851">
        <f t="shared" si="174"/>
        <v>0</v>
      </c>
      <c r="AA1025" s="851">
        <f t="shared" si="174"/>
        <v>0</v>
      </c>
      <c r="AB1025" s="851">
        <f t="shared" si="173"/>
        <v>0</v>
      </c>
      <c r="AC1025" s="851">
        <f t="shared" si="173"/>
        <v>0</v>
      </c>
      <c r="AD1025" s="853">
        <f t="shared" si="173"/>
        <v>0</v>
      </c>
    </row>
    <row r="1026" spans="2:30" s="971" customFormat="1" ht="15" customHeight="1" x14ac:dyDescent="0.2">
      <c r="B1026" s="840"/>
      <c r="C1026" s="970" t="str">
        <f>IF(B1026="","",VLOOKUP(B1026,'E8. KKauf_Berechnung'!$B$11:$D$140,2,0))</f>
        <v/>
      </c>
      <c r="D1026" s="841"/>
      <c r="E1026" s="842"/>
      <c r="F1026" s="836"/>
      <c r="G1026" s="836"/>
      <c r="H1026" s="836"/>
      <c r="I1026" s="843">
        <f t="shared" si="166"/>
        <v>0</v>
      </c>
      <c r="J1026" s="836"/>
      <c r="K1026" s="843">
        <f t="shared" si="167"/>
        <v>0</v>
      </c>
      <c r="L1026" s="849">
        <f>IFERROR(VLOOKUP($D1026,Listen!$F$3:$H$39,2,0),0)</f>
        <v>0</v>
      </c>
      <c r="M1026" s="849">
        <f>IFERROR(VLOOKUP($D1026,Listen!$F$3:$H$39,3,0),0)</f>
        <v>0</v>
      </c>
      <c r="N1026" s="1115">
        <f t="shared" si="164"/>
        <v>0</v>
      </c>
      <c r="O1026" s="1115">
        <f t="shared" si="175"/>
        <v>0</v>
      </c>
      <c r="P1026" s="1115">
        <f t="shared" si="175"/>
        <v>0</v>
      </c>
      <c r="Q1026" s="1115">
        <f t="shared" si="175"/>
        <v>0</v>
      </c>
      <c r="R1026" s="1115">
        <f t="shared" si="175"/>
        <v>0</v>
      </c>
      <c r="S1026" s="1115">
        <f t="shared" si="175"/>
        <v>0</v>
      </c>
      <c r="T1026" s="1115">
        <f t="shared" si="175"/>
        <v>0</v>
      </c>
      <c r="U1026" s="851">
        <f t="shared" si="169"/>
        <v>0</v>
      </c>
      <c r="V1026" s="852">
        <f>IF(E1026='A. Allgemeine Informationen'!$D$14,$K1026-W1026,HLOOKUP('A. Allgemeine Informationen'!$D$14-1,$X$5:$AD$2005,ROW(E1026)-4,FALSE)-$W1026)</f>
        <v>0</v>
      </c>
      <c r="W1026" s="851">
        <f>HLOOKUP('A. Allgemeine Informationen'!$D$14,$X$5:$AD$2005,ROW(E1026)-4,FALSE)</f>
        <v>0</v>
      </c>
      <c r="X1026" s="851">
        <f t="shared" si="165"/>
        <v>0</v>
      </c>
      <c r="Y1026" s="851">
        <f t="shared" si="174"/>
        <v>0</v>
      </c>
      <c r="Z1026" s="851">
        <f t="shared" si="174"/>
        <v>0</v>
      </c>
      <c r="AA1026" s="851">
        <f t="shared" si="174"/>
        <v>0</v>
      </c>
      <c r="AB1026" s="851">
        <f t="shared" si="173"/>
        <v>0</v>
      </c>
      <c r="AC1026" s="851">
        <f t="shared" si="173"/>
        <v>0</v>
      </c>
      <c r="AD1026" s="853">
        <f t="shared" si="173"/>
        <v>0</v>
      </c>
    </row>
    <row r="1027" spans="2:30" s="971" customFormat="1" ht="15" customHeight="1" x14ac:dyDescent="0.2">
      <c r="B1027" s="840"/>
      <c r="C1027" s="970" t="str">
        <f>IF(B1027="","",VLOOKUP(B1027,'E8. KKauf_Berechnung'!$B$11:$D$140,2,0))</f>
        <v/>
      </c>
      <c r="D1027" s="841"/>
      <c r="E1027" s="842"/>
      <c r="F1027" s="836"/>
      <c r="G1027" s="836"/>
      <c r="H1027" s="836"/>
      <c r="I1027" s="843">
        <f t="shared" si="166"/>
        <v>0</v>
      </c>
      <c r="J1027" s="836"/>
      <c r="K1027" s="843">
        <f t="shared" si="167"/>
        <v>0</v>
      </c>
      <c r="L1027" s="849">
        <f>IFERROR(VLOOKUP($D1027,Listen!$F$3:$H$39,2,0),0)</f>
        <v>0</v>
      </c>
      <c r="M1027" s="849">
        <f>IFERROR(VLOOKUP($D1027,Listen!$F$3:$H$39,3,0),0)</f>
        <v>0</v>
      </c>
      <c r="N1027" s="1115">
        <f t="shared" si="164"/>
        <v>0</v>
      </c>
      <c r="O1027" s="1115">
        <f t="shared" si="175"/>
        <v>0</v>
      </c>
      <c r="P1027" s="1115">
        <f t="shared" si="175"/>
        <v>0</v>
      </c>
      <c r="Q1027" s="1115">
        <f t="shared" si="175"/>
        <v>0</v>
      </c>
      <c r="R1027" s="1115">
        <f t="shared" si="175"/>
        <v>0</v>
      </c>
      <c r="S1027" s="1115">
        <f t="shared" si="175"/>
        <v>0</v>
      </c>
      <c r="T1027" s="1115">
        <f t="shared" si="175"/>
        <v>0</v>
      </c>
      <c r="U1027" s="851">
        <f t="shared" si="169"/>
        <v>0</v>
      </c>
      <c r="V1027" s="852">
        <f>IF(E1027='A. Allgemeine Informationen'!$D$14,$K1027-W1027,HLOOKUP('A. Allgemeine Informationen'!$D$14-1,$X$5:$AD$2005,ROW(E1027)-4,FALSE)-$W1027)</f>
        <v>0</v>
      </c>
      <c r="W1027" s="851">
        <f>HLOOKUP('A. Allgemeine Informationen'!$D$14,$X$5:$AD$2005,ROW(E1027)-4,FALSE)</f>
        <v>0</v>
      </c>
      <c r="X1027" s="851">
        <f t="shared" si="165"/>
        <v>0</v>
      </c>
      <c r="Y1027" s="851">
        <f t="shared" si="174"/>
        <v>0</v>
      </c>
      <c r="Z1027" s="851">
        <f t="shared" si="174"/>
        <v>0</v>
      </c>
      <c r="AA1027" s="851">
        <f t="shared" si="174"/>
        <v>0</v>
      </c>
      <c r="AB1027" s="851">
        <f t="shared" si="173"/>
        <v>0</v>
      </c>
      <c r="AC1027" s="851">
        <f t="shared" si="173"/>
        <v>0</v>
      </c>
      <c r="AD1027" s="853">
        <f t="shared" si="173"/>
        <v>0</v>
      </c>
    </row>
    <row r="1028" spans="2:30" s="971" customFormat="1" ht="15" customHeight="1" x14ac:dyDescent="0.2">
      <c r="B1028" s="840"/>
      <c r="C1028" s="970" t="str">
        <f>IF(B1028="","",VLOOKUP(B1028,'E8. KKauf_Berechnung'!$B$11:$D$140,2,0))</f>
        <v/>
      </c>
      <c r="D1028" s="841"/>
      <c r="E1028" s="842"/>
      <c r="F1028" s="836"/>
      <c r="G1028" s="836"/>
      <c r="H1028" s="836"/>
      <c r="I1028" s="843">
        <f t="shared" si="166"/>
        <v>0</v>
      </c>
      <c r="J1028" s="836"/>
      <c r="K1028" s="843">
        <f t="shared" si="167"/>
        <v>0</v>
      </c>
      <c r="L1028" s="849">
        <f>IFERROR(VLOOKUP($D1028,Listen!$F$3:$H$39,2,0),0)</f>
        <v>0</v>
      </c>
      <c r="M1028" s="849">
        <f>IFERROR(VLOOKUP($D1028,Listen!$F$3:$H$39,3,0),0)</f>
        <v>0</v>
      </c>
      <c r="N1028" s="1115">
        <f t="shared" si="164"/>
        <v>0</v>
      </c>
      <c r="O1028" s="1115">
        <f t="shared" si="175"/>
        <v>0</v>
      </c>
      <c r="P1028" s="1115">
        <f t="shared" si="175"/>
        <v>0</v>
      </c>
      <c r="Q1028" s="1115">
        <f t="shared" si="175"/>
        <v>0</v>
      </c>
      <c r="R1028" s="1115">
        <f t="shared" si="175"/>
        <v>0</v>
      </c>
      <c r="S1028" s="1115">
        <f t="shared" si="175"/>
        <v>0</v>
      </c>
      <c r="T1028" s="1115">
        <f t="shared" si="175"/>
        <v>0</v>
      </c>
      <c r="U1028" s="851">
        <f t="shared" si="169"/>
        <v>0</v>
      </c>
      <c r="V1028" s="852">
        <f>IF(E1028='A. Allgemeine Informationen'!$D$14,$K1028-W1028,HLOOKUP('A. Allgemeine Informationen'!$D$14-1,$X$5:$AD$2005,ROW(E1028)-4,FALSE)-$W1028)</f>
        <v>0</v>
      </c>
      <c r="W1028" s="851">
        <f>HLOOKUP('A. Allgemeine Informationen'!$D$14,$X$5:$AD$2005,ROW(E1028)-4,FALSE)</f>
        <v>0</v>
      </c>
      <c r="X1028" s="851">
        <f t="shared" si="165"/>
        <v>0</v>
      </c>
      <c r="Y1028" s="851">
        <f t="shared" si="174"/>
        <v>0</v>
      </c>
      <c r="Z1028" s="851">
        <f t="shared" si="174"/>
        <v>0</v>
      </c>
      <c r="AA1028" s="851">
        <f t="shared" si="174"/>
        <v>0</v>
      </c>
      <c r="AB1028" s="851">
        <f t="shared" si="173"/>
        <v>0</v>
      </c>
      <c r="AC1028" s="851">
        <f t="shared" si="173"/>
        <v>0</v>
      </c>
      <c r="AD1028" s="853">
        <f t="shared" si="173"/>
        <v>0</v>
      </c>
    </row>
    <row r="1029" spans="2:30" s="971" customFormat="1" ht="15" customHeight="1" x14ac:dyDescent="0.2">
      <c r="B1029" s="840"/>
      <c r="C1029" s="970" t="str">
        <f>IF(B1029="","",VLOOKUP(B1029,'E8. KKauf_Berechnung'!$B$11:$D$140,2,0))</f>
        <v/>
      </c>
      <c r="D1029" s="841"/>
      <c r="E1029" s="842"/>
      <c r="F1029" s="836"/>
      <c r="G1029" s="836"/>
      <c r="H1029" s="836"/>
      <c r="I1029" s="843">
        <f t="shared" si="166"/>
        <v>0</v>
      </c>
      <c r="J1029" s="836"/>
      <c r="K1029" s="843">
        <f t="shared" si="167"/>
        <v>0</v>
      </c>
      <c r="L1029" s="849">
        <f>IFERROR(VLOOKUP($D1029,Listen!$F$3:$H$39,2,0),0)</f>
        <v>0</v>
      </c>
      <c r="M1029" s="849">
        <f>IFERROR(VLOOKUP($D1029,Listen!$F$3:$H$39,3,0),0)</f>
        <v>0</v>
      </c>
      <c r="N1029" s="1115">
        <f t="shared" si="164"/>
        <v>0</v>
      </c>
      <c r="O1029" s="1115">
        <f t="shared" si="175"/>
        <v>0</v>
      </c>
      <c r="P1029" s="1115">
        <f t="shared" si="175"/>
        <v>0</v>
      </c>
      <c r="Q1029" s="1115">
        <f t="shared" si="175"/>
        <v>0</v>
      </c>
      <c r="R1029" s="1115">
        <f t="shared" si="175"/>
        <v>0</v>
      </c>
      <c r="S1029" s="1115">
        <f t="shared" si="175"/>
        <v>0</v>
      </c>
      <c r="T1029" s="1115">
        <f t="shared" si="175"/>
        <v>0</v>
      </c>
      <c r="U1029" s="851">
        <f t="shared" si="169"/>
        <v>0</v>
      </c>
      <c r="V1029" s="852">
        <f>IF(E1029='A. Allgemeine Informationen'!$D$14,$K1029-W1029,HLOOKUP('A. Allgemeine Informationen'!$D$14-1,$X$5:$AD$2005,ROW(E1029)-4,FALSE)-$W1029)</f>
        <v>0</v>
      </c>
      <c r="W1029" s="851">
        <f>HLOOKUP('A. Allgemeine Informationen'!$D$14,$X$5:$AD$2005,ROW(E1029)-4,FALSE)</f>
        <v>0</v>
      </c>
      <c r="X1029" s="851">
        <f t="shared" si="165"/>
        <v>0</v>
      </c>
      <c r="Y1029" s="851">
        <f t="shared" si="174"/>
        <v>0</v>
      </c>
      <c r="Z1029" s="851">
        <f t="shared" si="174"/>
        <v>0</v>
      </c>
      <c r="AA1029" s="851">
        <f t="shared" si="174"/>
        <v>0</v>
      </c>
      <c r="AB1029" s="851">
        <f t="shared" si="173"/>
        <v>0</v>
      </c>
      <c r="AC1029" s="851">
        <f t="shared" si="173"/>
        <v>0</v>
      </c>
      <c r="AD1029" s="853">
        <f t="shared" si="173"/>
        <v>0</v>
      </c>
    </row>
    <row r="1030" spans="2:30" s="971" customFormat="1" ht="15" customHeight="1" x14ac:dyDescent="0.2">
      <c r="B1030" s="840"/>
      <c r="C1030" s="970" t="str">
        <f>IF(B1030="","",VLOOKUP(B1030,'E8. KKauf_Berechnung'!$B$11:$D$140,2,0))</f>
        <v/>
      </c>
      <c r="D1030" s="841"/>
      <c r="E1030" s="842"/>
      <c r="F1030" s="836"/>
      <c r="G1030" s="836"/>
      <c r="H1030" s="836"/>
      <c r="I1030" s="843">
        <f t="shared" si="166"/>
        <v>0</v>
      </c>
      <c r="J1030" s="836"/>
      <c r="K1030" s="843">
        <f t="shared" si="167"/>
        <v>0</v>
      </c>
      <c r="L1030" s="849">
        <f>IFERROR(VLOOKUP($D1030,Listen!$F$3:$H$39,2,0),0)</f>
        <v>0</v>
      </c>
      <c r="M1030" s="849">
        <f>IFERROR(VLOOKUP($D1030,Listen!$F$3:$H$39,3,0),0)</f>
        <v>0</v>
      </c>
      <c r="N1030" s="1115">
        <f t="shared" ref="N1030:N1093" si="176">$L1030</f>
        <v>0</v>
      </c>
      <c r="O1030" s="1115">
        <f t="shared" si="175"/>
        <v>0</v>
      </c>
      <c r="P1030" s="1115">
        <f t="shared" si="175"/>
        <v>0</v>
      </c>
      <c r="Q1030" s="1115">
        <f t="shared" si="175"/>
        <v>0</v>
      </c>
      <c r="R1030" s="1115">
        <f t="shared" si="175"/>
        <v>0</v>
      </c>
      <c r="S1030" s="1115">
        <f t="shared" si="175"/>
        <v>0</v>
      </c>
      <c r="T1030" s="1115">
        <f t="shared" si="175"/>
        <v>0</v>
      </c>
      <c r="U1030" s="851">
        <f t="shared" si="169"/>
        <v>0</v>
      </c>
      <c r="V1030" s="852">
        <f>IF(E1030='A. Allgemeine Informationen'!$D$14,$K1030-W1030,HLOOKUP('A. Allgemeine Informationen'!$D$14-1,$X$5:$AD$2005,ROW(E1030)-4,FALSE)-$W1030)</f>
        <v>0</v>
      </c>
      <c r="W1030" s="851">
        <f>HLOOKUP('A. Allgemeine Informationen'!$D$14,$X$5:$AD$2005,ROW(E1030)-4,FALSE)</f>
        <v>0</v>
      </c>
      <c r="X1030" s="851">
        <f t="shared" ref="X1030:X1093" si="177">IF(OR($E1030=0,$K1030=0),0,IF($E1030&lt;=X$5,$K1030-$K1030/N1030*(X$5-$E1030+1),0))</f>
        <v>0</v>
      </c>
      <c r="Y1030" s="851">
        <f t="shared" si="174"/>
        <v>0</v>
      </c>
      <c r="Z1030" s="851">
        <f t="shared" si="174"/>
        <v>0</v>
      </c>
      <c r="AA1030" s="851">
        <f t="shared" si="174"/>
        <v>0</v>
      </c>
      <c r="AB1030" s="851">
        <f t="shared" si="173"/>
        <v>0</v>
      </c>
      <c r="AC1030" s="851">
        <f t="shared" si="173"/>
        <v>0</v>
      </c>
      <c r="AD1030" s="853">
        <f t="shared" si="173"/>
        <v>0</v>
      </c>
    </row>
    <row r="1031" spans="2:30" s="971" customFormat="1" ht="15" customHeight="1" x14ac:dyDescent="0.2">
      <c r="B1031" s="840"/>
      <c r="C1031" s="970" t="str">
        <f>IF(B1031="","",VLOOKUP(B1031,'E8. KKauf_Berechnung'!$B$11:$D$140,2,0))</f>
        <v/>
      </c>
      <c r="D1031" s="841"/>
      <c r="E1031" s="842"/>
      <c r="F1031" s="836"/>
      <c r="G1031" s="836"/>
      <c r="H1031" s="836"/>
      <c r="I1031" s="843">
        <f t="shared" ref="I1031:I1094" si="178">F1031+G1031-H1031</f>
        <v>0</v>
      </c>
      <c r="J1031" s="836"/>
      <c r="K1031" s="843">
        <f t="shared" ref="K1031:K1094" si="179">I1031-J1031</f>
        <v>0</v>
      </c>
      <c r="L1031" s="849">
        <f>IFERROR(VLOOKUP($D1031,Listen!$F$3:$H$39,2,0),0)</f>
        <v>0</v>
      </c>
      <c r="M1031" s="849">
        <f>IFERROR(VLOOKUP($D1031,Listen!$F$3:$H$39,3,0),0)</f>
        <v>0</v>
      </c>
      <c r="N1031" s="1115">
        <f t="shared" si="176"/>
        <v>0</v>
      </c>
      <c r="O1031" s="1115">
        <f t="shared" ref="O1031:T1046" si="180">N1031</f>
        <v>0</v>
      </c>
      <c r="P1031" s="1115">
        <f t="shared" si="180"/>
        <v>0</v>
      </c>
      <c r="Q1031" s="1115">
        <f t="shared" si="180"/>
        <v>0</v>
      </c>
      <c r="R1031" s="1115">
        <f t="shared" si="180"/>
        <v>0</v>
      </c>
      <c r="S1031" s="1115">
        <f t="shared" si="180"/>
        <v>0</v>
      </c>
      <c r="T1031" s="1115">
        <f t="shared" si="180"/>
        <v>0</v>
      </c>
      <c r="U1031" s="851">
        <f t="shared" ref="U1031:U1094" si="181">W1031+V1031</f>
        <v>0</v>
      </c>
      <c r="V1031" s="852">
        <f>IF(E1031='A. Allgemeine Informationen'!$D$14,$K1031-W1031,HLOOKUP('A. Allgemeine Informationen'!$D$14-1,$X$5:$AD$2005,ROW(E1031)-4,FALSE)-$W1031)</f>
        <v>0</v>
      </c>
      <c r="W1031" s="851">
        <f>HLOOKUP('A. Allgemeine Informationen'!$D$14,$X$5:$AD$2005,ROW(E1031)-4,FALSE)</f>
        <v>0</v>
      </c>
      <c r="X1031" s="851">
        <f t="shared" si="177"/>
        <v>0</v>
      </c>
      <c r="Y1031" s="851">
        <f t="shared" si="174"/>
        <v>0</v>
      </c>
      <c r="Z1031" s="851">
        <f t="shared" si="174"/>
        <v>0</v>
      </c>
      <c r="AA1031" s="851">
        <f t="shared" si="174"/>
        <v>0</v>
      </c>
      <c r="AB1031" s="851">
        <f t="shared" si="173"/>
        <v>0</v>
      </c>
      <c r="AC1031" s="851">
        <f t="shared" si="173"/>
        <v>0</v>
      </c>
      <c r="AD1031" s="853">
        <f t="shared" si="173"/>
        <v>0</v>
      </c>
    </row>
    <row r="1032" spans="2:30" s="971" customFormat="1" ht="15" customHeight="1" x14ac:dyDescent="0.2">
      <c r="B1032" s="840"/>
      <c r="C1032" s="970" t="str">
        <f>IF(B1032="","",VLOOKUP(B1032,'E8. KKauf_Berechnung'!$B$11:$D$140,2,0))</f>
        <v/>
      </c>
      <c r="D1032" s="841"/>
      <c r="E1032" s="842"/>
      <c r="F1032" s="836"/>
      <c r="G1032" s="836"/>
      <c r="H1032" s="836"/>
      <c r="I1032" s="843">
        <f t="shared" si="178"/>
        <v>0</v>
      </c>
      <c r="J1032" s="836"/>
      <c r="K1032" s="843">
        <f t="shared" si="179"/>
        <v>0</v>
      </c>
      <c r="L1032" s="849">
        <f>IFERROR(VLOOKUP($D1032,Listen!$F$3:$H$39,2,0),0)</f>
        <v>0</v>
      </c>
      <c r="M1032" s="849">
        <f>IFERROR(VLOOKUP($D1032,Listen!$F$3:$H$39,3,0),0)</f>
        <v>0</v>
      </c>
      <c r="N1032" s="1115">
        <f t="shared" si="176"/>
        <v>0</v>
      </c>
      <c r="O1032" s="1115">
        <f t="shared" si="180"/>
        <v>0</v>
      </c>
      <c r="P1032" s="1115">
        <f t="shared" si="180"/>
        <v>0</v>
      </c>
      <c r="Q1032" s="1115">
        <f t="shared" si="180"/>
        <v>0</v>
      </c>
      <c r="R1032" s="1115">
        <f t="shared" si="180"/>
        <v>0</v>
      </c>
      <c r="S1032" s="1115">
        <f t="shared" si="180"/>
        <v>0</v>
      </c>
      <c r="T1032" s="1115">
        <f t="shared" si="180"/>
        <v>0</v>
      </c>
      <c r="U1032" s="851">
        <f t="shared" si="181"/>
        <v>0</v>
      </c>
      <c r="V1032" s="852">
        <f>IF(E1032='A. Allgemeine Informationen'!$D$14,$K1032-W1032,HLOOKUP('A. Allgemeine Informationen'!$D$14-1,$X$5:$AD$2005,ROW(E1032)-4,FALSE)-$W1032)</f>
        <v>0</v>
      </c>
      <c r="W1032" s="851">
        <f>HLOOKUP('A. Allgemeine Informationen'!$D$14,$X$5:$AD$2005,ROW(E1032)-4,FALSE)</f>
        <v>0</v>
      </c>
      <c r="X1032" s="851">
        <f t="shared" si="177"/>
        <v>0</v>
      </c>
      <c r="Y1032" s="851">
        <f t="shared" si="174"/>
        <v>0</v>
      </c>
      <c r="Z1032" s="851">
        <f t="shared" si="174"/>
        <v>0</v>
      </c>
      <c r="AA1032" s="851">
        <f t="shared" si="174"/>
        <v>0</v>
      </c>
      <c r="AB1032" s="851">
        <f t="shared" si="173"/>
        <v>0</v>
      </c>
      <c r="AC1032" s="851">
        <f t="shared" si="173"/>
        <v>0</v>
      </c>
      <c r="AD1032" s="853">
        <f t="shared" si="173"/>
        <v>0</v>
      </c>
    </row>
    <row r="1033" spans="2:30" s="971" customFormat="1" ht="15" customHeight="1" x14ac:dyDescent="0.2">
      <c r="B1033" s="840"/>
      <c r="C1033" s="970" t="str">
        <f>IF(B1033="","",VLOOKUP(B1033,'E8. KKauf_Berechnung'!$B$11:$D$140,2,0))</f>
        <v/>
      </c>
      <c r="D1033" s="841"/>
      <c r="E1033" s="842"/>
      <c r="F1033" s="836"/>
      <c r="G1033" s="836"/>
      <c r="H1033" s="836"/>
      <c r="I1033" s="843">
        <f t="shared" si="178"/>
        <v>0</v>
      </c>
      <c r="J1033" s="836"/>
      <c r="K1033" s="843">
        <f t="shared" si="179"/>
        <v>0</v>
      </c>
      <c r="L1033" s="849">
        <f>IFERROR(VLOOKUP($D1033,Listen!$F$3:$H$39,2,0),0)</f>
        <v>0</v>
      </c>
      <c r="M1033" s="849">
        <f>IFERROR(VLOOKUP($D1033,Listen!$F$3:$H$39,3,0),0)</f>
        <v>0</v>
      </c>
      <c r="N1033" s="1115">
        <f t="shared" si="176"/>
        <v>0</v>
      </c>
      <c r="O1033" s="1115">
        <f t="shared" si="180"/>
        <v>0</v>
      </c>
      <c r="P1033" s="1115">
        <f t="shared" si="180"/>
        <v>0</v>
      </c>
      <c r="Q1033" s="1115">
        <f t="shared" si="180"/>
        <v>0</v>
      </c>
      <c r="R1033" s="1115">
        <f t="shared" si="180"/>
        <v>0</v>
      </c>
      <c r="S1033" s="1115">
        <f t="shared" si="180"/>
        <v>0</v>
      </c>
      <c r="T1033" s="1115">
        <f t="shared" si="180"/>
        <v>0</v>
      </c>
      <c r="U1033" s="851">
        <f t="shared" si="181"/>
        <v>0</v>
      </c>
      <c r="V1033" s="852">
        <f>IF(E1033='A. Allgemeine Informationen'!$D$14,$K1033-W1033,HLOOKUP('A. Allgemeine Informationen'!$D$14-1,$X$5:$AD$2005,ROW(E1033)-4,FALSE)-$W1033)</f>
        <v>0</v>
      </c>
      <c r="W1033" s="851">
        <f>HLOOKUP('A. Allgemeine Informationen'!$D$14,$X$5:$AD$2005,ROW(E1033)-4,FALSE)</f>
        <v>0</v>
      </c>
      <c r="X1033" s="851">
        <f t="shared" si="177"/>
        <v>0</v>
      </c>
      <c r="Y1033" s="851">
        <f t="shared" si="174"/>
        <v>0</v>
      </c>
      <c r="Z1033" s="851">
        <f t="shared" si="174"/>
        <v>0</v>
      </c>
      <c r="AA1033" s="851">
        <f t="shared" si="174"/>
        <v>0</v>
      </c>
      <c r="AB1033" s="851">
        <f t="shared" si="173"/>
        <v>0</v>
      </c>
      <c r="AC1033" s="851">
        <f t="shared" si="173"/>
        <v>0</v>
      </c>
      <c r="AD1033" s="853">
        <f t="shared" si="173"/>
        <v>0</v>
      </c>
    </row>
    <row r="1034" spans="2:30" s="971" customFormat="1" ht="15" customHeight="1" x14ac:dyDescent="0.2">
      <c r="B1034" s="840"/>
      <c r="C1034" s="970" t="str">
        <f>IF(B1034="","",VLOOKUP(B1034,'E8. KKauf_Berechnung'!$B$11:$D$140,2,0))</f>
        <v/>
      </c>
      <c r="D1034" s="841"/>
      <c r="E1034" s="842"/>
      <c r="F1034" s="836"/>
      <c r="G1034" s="836"/>
      <c r="H1034" s="836"/>
      <c r="I1034" s="843">
        <f t="shared" si="178"/>
        <v>0</v>
      </c>
      <c r="J1034" s="836"/>
      <c r="K1034" s="843">
        <f t="shared" si="179"/>
        <v>0</v>
      </c>
      <c r="L1034" s="849">
        <f>IFERROR(VLOOKUP($D1034,Listen!$F$3:$H$39,2,0),0)</f>
        <v>0</v>
      </c>
      <c r="M1034" s="849">
        <f>IFERROR(VLOOKUP($D1034,Listen!$F$3:$H$39,3,0),0)</f>
        <v>0</v>
      </c>
      <c r="N1034" s="1115">
        <f t="shared" si="176"/>
        <v>0</v>
      </c>
      <c r="O1034" s="1115">
        <f t="shared" si="180"/>
        <v>0</v>
      </c>
      <c r="P1034" s="1115">
        <f t="shared" si="180"/>
        <v>0</v>
      </c>
      <c r="Q1034" s="1115">
        <f t="shared" si="180"/>
        <v>0</v>
      </c>
      <c r="R1034" s="1115">
        <f t="shared" si="180"/>
        <v>0</v>
      </c>
      <c r="S1034" s="1115">
        <f t="shared" si="180"/>
        <v>0</v>
      </c>
      <c r="T1034" s="1115">
        <f t="shared" si="180"/>
        <v>0</v>
      </c>
      <c r="U1034" s="851">
        <f t="shared" si="181"/>
        <v>0</v>
      </c>
      <c r="V1034" s="852">
        <f>IF(E1034='A. Allgemeine Informationen'!$D$14,$K1034-W1034,HLOOKUP('A. Allgemeine Informationen'!$D$14-1,$X$5:$AD$2005,ROW(E1034)-4,FALSE)-$W1034)</f>
        <v>0</v>
      </c>
      <c r="W1034" s="851">
        <f>HLOOKUP('A. Allgemeine Informationen'!$D$14,$X$5:$AD$2005,ROW(E1034)-4,FALSE)</f>
        <v>0</v>
      </c>
      <c r="X1034" s="851">
        <f t="shared" si="177"/>
        <v>0</v>
      </c>
      <c r="Y1034" s="851">
        <f t="shared" si="174"/>
        <v>0</v>
      </c>
      <c r="Z1034" s="851">
        <f t="shared" si="174"/>
        <v>0</v>
      </c>
      <c r="AA1034" s="851">
        <f t="shared" si="174"/>
        <v>0</v>
      </c>
      <c r="AB1034" s="851">
        <f t="shared" si="173"/>
        <v>0</v>
      </c>
      <c r="AC1034" s="851">
        <f t="shared" si="173"/>
        <v>0</v>
      </c>
      <c r="AD1034" s="853">
        <f t="shared" si="173"/>
        <v>0</v>
      </c>
    </row>
    <row r="1035" spans="2:30" s="971" customFormat="1" ht="15" customHeight="1" x14ac:dyDescent="0.2">
      <c r="B1035" s="840"/>
      <c r="C1035" s="970" t="str">
        <f>IF(B1035="","",VLOOKUP(B1035,'E8. KKauf_Berechnung'!$B$11:$D$140,2,0))</f>
        <v/>
      </c>
      <c r="D1035" s="841"/>
      <c r="E1035" s="842"/>
      <c r="F1035" s="836"/>
      <c r="G1035" s="836"/>
      <c r="H1035" s="836"/>
      <c r="I1035" s="843">
        <f t="shared" si="178"/>
        <v>0</v>
      </c>
      <c r="J1035" s="836"/>
      <c r="K1035" s="843">
        <f t="shared" si="179"/>
        <v>0</v>
      </c>
      <c r="L1035" s="849">
        <f>IFERROR(VLOOKUP($D1035,Listen!$F$3:$H$39,2,0),0)</f>
        <v>0</v>
      </c>
      <c r="M1035" s="849">
        <f>IFERROR(VLOOKUP($D1035,Listen!$F$3:$H$39,3,0),0)</f>
        <v>0</v>
      </c>
      <c r="N1035" s="1115">
        <f t="shared" si="176"/>
        <v>0</v>
      </c>
      <c r="O1035" s="1115">
        <f t="shared" si="180"/>
        <v>0</v>
      </c>
      <c r="P1035" s="1115">
        <f t="shared" si="180"/>
        <v>0</v>
      </c>
      <c r="Q1035" s="1115">
        <f t="shared" si="180"/>
        <v>0</v>
      </c>
      <c r="R1035" s="1115">
        <f t="shared" si="180"/>
        <v>0</v>
      </c>
      <c r="S1035" s="1115">
        <f t="shared" si="180"/>
        <v>0</v>
      </c>
      <c r="T1035" s="1115">
        <f t="shared" si="180"/>
        <v>0</v>
      </c>
      <c r="U1035" s="851">
        <f t="shared" si="181"/>
        <v>0</v>
      </c>
      <c r="V1035" s="852">
        <f>IF(E1035='A. Allgemeine Informationen'!$D$14,$K1035-W1035,HLOOKUP('A. Allgemeine Informationen'!$D$14-1,$X$5:$AD$2005,ROW(E1035)-4,FALSE)-$W1035)</f>
        <v>0</v>
      </c>
      <c r="W1035" s="851">
        <f>HLOOKUP('A. Allgemeine Informationen'!$D$14,$X$5:$AD$2005,ROW(E1035)-4,FALSE)</f>
        <v>0</v>
      </c>
      <c r="X1035" s="851">
        <f t="shared" si="177"/>
        <v>0</v>
      </c>
      <c r="Y1035" s="851">
        <f t="shared" si="174"/>
        <v>0</v>
      </c>
      <c r="Z1035" s="851">
        <f t="shared" si="174"/>
        <v>0</v>
      </c>
      <c r="AA1035" s="851">
        <f t="shared" si="174"/>
        <v>0</v>
      </c>
      <c r="AB1035" s="851">
        <f t="shared" si="173"/>
        <v>0</v>
      </c>
      <c r="AC1035" s="851">
        <f t="shared" si="173"/>
        <v>0</v>
      </c>
      <c r="AD1035" s="853">
        <f t="shared" si="173"/>
        <v>0</v>
      </c>
    </row>
    <row r="1036" spans="2:30" s="971" customFormat="1" ht="15" customHeight="1" x14ac:dyDescent="0.2">
      <c r="B1036" s="840"/>
      <c r="C1036" s="970" t="str">
        <f>IF(B1036="","",VLOOKUP(B1036,'E8. KKauf_Berechnung'!$B$11:$D$140,2,0))</f>
        <v/>
      </c>
      <c r="D1036" s="841"/>
      <c r="E1036" s="842"/>
      <c r="F1036" s="836"/>
      <c r="G1036" s="836"/>
      <c r="H1036" s="836"/>
      <c r="I1036" s="843">
        <f t="shared" si="178"/>
        <v>0</v>
      </c>
      <c r="J1036" s="836"/>
      <c r="K1036" s="843">
        <f t="shared" si="179"/>
        <v>0</v>
      </c>
      <c r="L1036" s="849">
        <f>IFERROR(VLOOKUP($D1036,Listen!$F$3:$H$39,2,0),0)</f>
        <v>0</v>
      </c>
      <c r="M1036" s="849">
        <f>IFERROR(VLOOKUP($D1036,Listen!$F$3:$H$39,3,0),0)</f>
        <v>0</v>
      </c>
      <c r="N1036" s="1115">
        <f t="shared" si="176"/>
        <v>0</v>
      </c>
      <c r="O1036" s="1115">
        <f t="shared" si="180"/>
        <v>0</v>
      </c>
      <c r="P1036" s="1115">
        <f t="shared" si="180"/>
        <v>0</v>
      </c>
      <c r="Q1036" s="1115">
        <f t="shared" si="180"/>
        <v>0</v>
      </c>
      <c r="R1036" s="1115">
        <f t="shared" si="180"/>
        <v>0</v>
      </c>
      <c r="S1036" s="1115">
        <f t="shared" si="180"/>
        <v>0</v>
      </c>
      <c r="T1036" s="1115">
        <f t="shared" si="180"/>
        <v>0</v>
      </c>
      <c r="U1036" s="851">
        <f t="shared" si="181"/>
        <v>0</v>
      </c>
      <c r="V1036" s="852">
        <f>IF(E1036='A. Allgemeine Informationen'!$D$14,$K1036-W1036,HLOOKUP('A. Allgemeine Informationen'!$D$14-1,$X$5:$AD$2005,ROW(E1036)-4,FALSE)-$W1036)</f>
        <v>0</v>
      </c>
      <c r="W1036" s="851">
        <f>HLOOKUP('A. Allgemeine Informationen'!$D$14,$X$5:$AD$2005,ROW(E1036)-4,FALSE)</f>
        <v>0</v>
      </c>
      <c r="X1036" s="851">
        <f t="shared" si="177"/>
        <v>0</v>
      </c>
      <c r="Y1036" s="851">
        <f t="shared" si="174"/>
        <v>0</v>
      </c>
      <c r="Z1036" s="851">
        <f t="shared" si="174"/>
        <v>0</v>
      </c>
      <c r="AA1036" s="851">
        <f t="shared" si="174"/>
        <v>0</v>
      </c>
      <c r="AB1036" s="851">
        <f t="shared" si="173"/>
        <v>0</v>
      </c>
      <c r="AC1036" s="851">
        <f t="shared" si="173"/>
        <v>0</v>
      </c>
      <c r="AD1036" s="853">
        <f t="shared" si="173"/>
        <v>0</v>
      </c>
    </row>
    <row r="1037" spans="2:30" s="971" customFormat="1" ht="15" customHeight="1" x14ac:dyDescent="0.2">
      <c r="B1037" s="840"/>
      <c r="C1037" s="970" t="str">
        <f>IF(B1037="","",VLOOKUP(B1037,'E8. KKauf_Berechnung'!$B$11:$D$140,2,0))</f>
        <v/>
      </c>
      <c r="D1037" s="841"/>
      <c r="E1037" s="842"/>
      <c r="F1037" s="836"/>
      <c r="G1037" s="836"/>
      <c r="H1037" s="836"/>
      <c r="I1037" s="843">
        <f t="shared" si="178"/>
        <v>0</v>
      </c>
      <c r="J1037" s="836"/>
      <c r="K1037" s="843">
        <f t="shared" si="179"/>
        <v>0</v>
      </c>
      <c r="L1037" s="849">
        <f>IFERROR(VLOOKUP($D1037,Listen!$F$3:$H$39,2,0),0)</f>
        <v>0</v>
      </c>
      <c r="M1037" s="849">
        <f>IFERROR(VLOOKUP($D1037,Listen!$F$3:$H$39,3,0),0)</f>
        <v>0</v>
      </c>
      <c r="N1037" s="1115">
        <f t="shared" si="176"/>
        <v>0</v>
      </c>
      <c r="O1037" s="1115">
        <f t="shared" si="180"/>
        <v>0</v>
      </c>
      <c r="P1037" s="1115">
        <f t="shared" si="180"/>
        <v>0</v>
      </c>
      <c r="Q1037" s="1115">
        <f t="shared" si="180"/>
        <v>0</v>
      </c>
      <c r="R1037" s="1115">
        <f t="shared" si="180"/>
        <v>0</v>
      </c>
      <c r="S1037" s="1115">
        <f t="shared" si="180"/>
        <v>0</v>
      </c>
      <c r="T1037" s="1115">
        <f t="shared" si="180"/>
        <v>0</v>
      </c>
      <c r="U1037" s="851">
        <f t="shared" si="181"/>
        <v>0</v>
      </c>
      <c r="V1037" s="852">
        <f>IF(E1037='A. Allgemeine Informationen'!$D$14,$K1037-W1037,HLOOKUP('A. Allgemeine Informationen'!$D$14-1,$X$5:$AD$2005,ROW(E1037)-4,FALSE)-$W1037)</f>
        <v>0</v>
      </c>
      <c r="W1037" s="851">
        <f>HLOOKUP('A. Allgemeine Informationen'!$D$14,$X$5:$AD$2005,ROW(E1037)-4,FALSE)</f>
        <v>0</v>
      </c>
      <c r="X1037" s="851">
        <f t="shared" si="177"/>
        <v>0</v>
      </c>
      <c r="Y1037" s="851">
        <f t="shared" si="174"/>
        <v>0</v>
      </c>
      <c r="Z1037" s="851">
        <f t="shared" si="174"/>
        <v>0</v>
      </c>
      <c r="AA1037" s="851">
        <f t="shared" si="174"/>
        <v>0</v>
      </c>
      <c r="AB1037" s="851">
        <f t="shared" si="173"/>
        <v>0</v>
      </c>
      <c r="AC1037" s="851">
        <f t="shared" si="173"/>
        <v>0</v>
      </c>
      <c r="AD1037" s="853">
        <f t="shared" si="173"/>
        <v>0</v>
      </c>
    </row>
    <row r="1038" spans="2:30" s="971" customFormat="1" ht="15" customHeight="1" x14ac:dyDescent="0.2">
      <c r="B1038" s="840"/>
      <c r="C1038" s="970" t="str">
        <f>IF(B1038="","",VLOOKUP(B1038,'E8. KKauf_Berechnung'!$B$11:$D$140,2,0))</f>
        <v/>
      </c>
      <c r="D1038" s="841"/>
      <c r="E1038" s="842"/>
      <c r="F1038" s="836"/>
      <c r="G1038" s="836"/>
      <c r="H1038" s="836"/>
      <c r="I1038" s="843">
        <f t="shared" si="178"/>
        <v>0</v>
      </c>
      <c r="J1038" s="836"/>
      <c r="K1038" s="843">
        <f t="shared" si="179"/>
        <v>0</v>
      </c>
      <c r="L1038" s="849">
        <f>IFERROR(VLOOKUP($D1038,Listen!$F$3:$H$39,2,0),0)</f>
        <v>0</v>
      </c>
      <c r="M1038" s="849">
        <f>IFERROR(VLOOKUP($D1038,Listen!$F$3:$H$39,3,0),0)</f>
        <v>0</v>
      </c>
      <c r="N1038" s="1115">
        <f t="shared" si="176"/>
        <v>0</v>
      </c>
      <c r="O1038" s="1115">
        <f t="shared" si="180"/>
        <v>0</v>
      </c>
      <c r="P1038" s="1115">
        <f t="shared" si="180"/>
        <v>0</v>
      </c>
      <c r="Q1038" s="1115">
        <f t="shared" si="180"/>
        <v>0</v>
      </c>
      <c r="R1038" s="1115">
        <f t="shared" si="180"/>
        <v>0</v>
      </c>
      <c r="S1038" s="1115">
        <f t="shared" si="180"/>
        <v>0</v>
      </c>
      <c r="T1038" s="1115">
        <f t="shared" si="180"/>
        <v>0</v>
      </c>
      <c r="U1038" s="851">
        <f t="shared" si="181"/>
        <v>0</v>
      </c>
      <c r="V1038" s="852">
        <f>IF(E1038='A. Allgemeine Informationen'!$D$14,$K1038-W1038,HLOOKUP('A. Allgemeine Informationen'!$D$14-1,$X$5:$AD$2005,ROW(E1038)-4,FALSE)-$W1038)</f>
        <v>0</v>
      </c>
      <c r="W1038" s="851">
        <f>HLOOKUP('A. Allgemeine Informationen'!$D$14,$X$5:$AD$2005,ROW(E1038)-4,FALSE)</f>
        <v>0</v>
      </c>
      <c r="X1038" s="851">
        <f t="shared" si="177"/>
        <v>0</v>
      </c>
      <c r="Y1038" s="851">
        <f t="shared" si="174"/>
        <v>0</v>
      </c>
      <c r="Z1038" s="851">
        <f t="shared" si="174"/>
        <v>0</v>
      </c>
      <c r="AA1038" s="851">
        <f t="shared" si="174"/>
        <v>0</v>
      </c>
      <c r="AB1038" s="851">
        <f t="shared" si="173"/>
        <v>0</v>
      </c>
      <c r="AC1038" s="851">
        <f t="shared" si="173"/>
        <v>0</v>
      </c>
      <c r="AD1038" s="853">
        <f t="shared" si="173"/>
        <v>0</v>
      </c>
    </row>
    <row r="1039" spans="2:30" s="971" customFormat="1" ht="15" customHeight="1" x14ac:dyDescent="0.2">
      <c r="B1039" s="840"/>
      <c r="C1039" s="970" t="str">
        <f>IF(B1039="","",VLOOKUP(B1039,'E8. KKauf_Berechnung'!$B$11:$D$140,2,0))</f>
        <v/>
      </c>
      <c r="D1039" s="841"/>
      <c r="E1039" s="842"/>
      <c r="F1039" s="836"/>
      <c r="G1039" s="836"/>
      <c r="H1039" s="836"/>
      <c r="I1039" s="843">
        <f t="shared" si="178"/>
        <v>0</v>
      </c>
      <c r="J1039" s="836"/>
      <c r="K1039" s="843">
        <f t="shared" si="179"/>
        <v>0</v>
      </c>
      <c r="L1039" s="849">
        <f>IFERROR(VLOOKUP($D1039,Listen!$F$3:$H$39,2,0),0)</f>
        <v>0</v>
      </c>
      <c r="M1039" s="849">
        <f>IFERROR(VLOOKUP($D1039,Listen!$F$3:$H$39,3,0),0)</f>
        <v>0</v>
      </c>
      <c r="N1039" s="1115">
        <f t="shared" si="176"/>
        <v>0</v>
      </c>
      <c r="O1039" s="1115">
        <f t="shared" si="180"/>
        <v>0</v>
      </c>
      <c r="P1039" s="1115">
        <f t="shared" si="180"/>
        <v>0</v>
      </c>
      <c r="Q1039" s="1115">
        <f t="shared" si="180"/>
        <v>0</v>
      </c>
      <c r="R1039" s="1115">
        <f t="shared" si="180"/>
        <v>0</v>
      </c>
      <c r="S1039" s="1115">
        <f t="shared" si="180"/>
        <v>0</v>
      </c>
      <c r="T1039" s="1115">
        <f t="shared" si="180"/>
        <v>0</v>
      </c>
      <c r="U1039" s="851">
        <f t="shared" si="181"/>
        <v>0</v>
      </c>
      <c r="V1039" s="852">
        <f>IF(E1039='A. Allgemeine Informationen'!$D$14,$K1039-W1039,HLOOKUP('A. Allgemeine Informationen'!$D$14-1,$X$5:$AD$2005,ROW(E1039)-4,FALSE)-$W1039)</f>
        <v>0</v>
      </c>
      <c r="W1039" s="851">
        <f>HLOOKUP('A. Allgemeine Informationen'!$D$14,$X$5:$AD$2005,ROW(E1039)-4,FALSE)</f>
        <v>0</v>
      </c>
      <c r="X1039" s="851">
        <f t="shared" si="177"/>
        <v>0</v>
      </c>
      <c r="Y1039" s="851">
        <f t="shared" si="174"/>
        <v>0</v>
      </c>
      <c r="Z1039" s="851">
        <f t="shared" si="174"/>
        <v>0</v>
      </c>
      <c r="AA1039" s="851">
        <f t="shared" si="174"/>
        <v>0</v>
      </c>
      <c r="AB1039" s="851">
        <f t="shared" si="173"/>
        <v>0</v>
      </c>
      <c r="AC1039" s="851">
        <f t="shared" si="173"/>
        <v>0</v>
      </c>
      <c r="AD1039" s="853">
        <f t="shared" si="173"/>
        <v>0</v>
      </c>
    </row>
    <row r="1040" spans="2:30" s="971" customFormat="1" ht="15" customHeight="1" x14ac:dyDescent="0.2">
      <c r="B1040" s="840"/>
      <c r="C1040" s="970" t="str">
        <f>IF(B1040="","",VLOOKUP(B1040,'E8. KKauf_Berechnung'!$B$11:$D$140,2,0))</f>
        <v/>
      </c>
      <c r="D1040" s="841"/>
      <c r="E1040" s="842"/>
      <c r="F1040" s="836"/>
      <c r="G1040" s="836"/>
      <c r="H1040" s="836"/>
      <c r="I1040" s="843">
        <f t="shared" si="178"/>
        <v>0</v>
      </c>
      <c r="J1040" s="836"/>
      <c r="K1040" s="843">
        <f t="shared" si="179"/>
        <v>0</v>
      </c>
      <c r="L1040" s="849">
        <f>IFERROR(VLOOKUP($D1040,Listen!$F$3:$H$39,2,0),0)</f>
        <v>0</v>
      </c>
      <c r="M1040" s="849">
        <f>IFERROR(VLOOKUP($D1040,Listen!$F$3:$H$39,3,0),0)</f>
        <v>0</v>
      </c>
      <c r="N1040" s="1115">
        <f t="shared" si="176"/>
        <v>0</v>
      </c>
      <c r="O1040" s="1115">
        <f t="shared" si="180"/>
        <v>0</v>
      </c>
      <c r="P1040" s="1115">
        <f t="shared" si="180"/>
        <v>0</v>
      </c>
      <c r="Q1040" s="1115">
        <f t="shared" si="180"/>
        <v>0</v>
      </c>
      <c r="R1040" s="1115">
        <f t="shared" si="180"/>
        <v>0</v>
      </c>
      <c r="S1040" s="1115">
        <f t="shared" si="180"/>
        <v>0</v>
      </c>
      <c r="T1040" s="1115">
        <f t="shared" si="180"/>
        <v>0</v>
      </c>
      <c r="U1040" s="851">
        <f t="shared" si="181"/>
        <v>0</v>
      </c>
      <c r="V1040" s="852">
        <f>IF(E1040='A. Allgemeine Informationen'!$D$14,$K1040-W1040,HLOOKUP('A. Allgemeine Informationen'!$D$14-1,$X$5:$AD$2005,ROW(E1040)-4,FALSE)-$W1040)</f>
        <v>0</v>
      </c>
      <c r="W1040" s="851">
        <f>HLOOKUP('A. Allgemeine Informationen'!$D$14,$X$5:$AD$2005,ROW(E1040)-4,FALSE)</f>
        <v>0</v>
      </c>
      <c r="X1040" s="851">
        <f t="shared" si="177"/>
        <v>0</v>
      </c>
      <c r="Y1040" s="851">
        <f t="shared" si="174"/>
        <v>0</v>
      </c>
      <c r="Z1040" s="851">
        <f t="shared" si="174"/>
        <v>0</v>
      </c>
      <c r="AA1040" s="851">
        <f t="shared" si="174"/>
        <v>0</v>
      </c>
      <c r="AB1040" s="851">
        <f t="shared" si="173"/>
        <v>0</v>
      </c>
      <c r="AC1040" s="851">
        <f t="shared" si="173"/>
        <v>0</v>
      </c>
      <c r="AD1040" s="853">
        <f t="shared" si="173"/>
        <v>0</v>
      </c>
    </row>
    <row r="1041" spans="2:30" s="971" customFormat="1" ht="15" customHeight="1" x14ac:dyDescent="0.2">
      <c r="B1041" s="840"/>
      <c r="C1041" s="970" t="str">
        <f>IF(B1041="","",VLOOKUP(B1041,'E8. KKauf_Berechnung'!$B$11:$D$140,2,0))</f>
        <v/>
      </c>
      <c r="D1041" s="841"/>
      <c r="E1041" s="842"/>
      <c r="F1041" s="836"/>
      <c r="G1041" s="836"/>
      <c r="H1041" s="836"/>
      <c r="I1041" s="843">
        <f t="shared" si="178"/>
        <v>0</v>
      </c>
      <c r="J1041" s="836"/>
      <c r="K1041" s="843">
        <f t="shared" si="179"/>
        <v>0</v>
      </c>
      <c r="L1041" s="849">
        <f>IFERROR(VLOOKUP($D1041,Listen!$F$3:$H$39,2,0),0)</f>
        <v>0</v>
      </c>
      <c r="M1041" s="849">
        <f>IFERROR(VLOOKUP($D1041,Listen!$F$3:$H$39,3,0),0)</f>
        <v>0</v>
      </c>
      <c r="N1041" s="1115">
        <f t="shared" si="176"/>
        <v>0</v>
      </c>
      <c r="O1041" s="1115">
        <f t="shared" si="180"/>
        <v>0</v>
      </c>
      <c r="P1041" s="1115">
        <f t="shared" si="180"/>
        <v>0</v>
      </c>
      <c r="Q1041" s="1115">
        <f t="shared" si="180"/>
        <v>0</v>
      </c>
      <c r="R1041" s="1115">
        <f t="shared" si="180"/>
        <v>0</v>
      </c>
      <c r="S1041" s="1115">
        <f t="shared" si="180"/>
        <v>0</v>
      </c>
      <c r="T1041" s="1115">
        <f t="shared" si="180"/>
        <v>0</v>
      </c>
      <c r="U1041" s="851">
        <f t="shared" si="181"/>
        <v>0</v>
      </c>
      <c r="V1041" s="852">
        <f>IF(E1041='A. Allgemeine Informationen'!$D$14,$K1041-W1041,HLOOKUP('A. Allgemeine Informationen'!$D$14-1,$X$5:$AD$2005,ROW(E1041)-4,FALSE)-$W1041)</f>
        <v>0</v>
      </c>
      <c r="W1041" s="851">
        <f>HLOOKUP('A. Allgemeine Informationen'!$D$14,$X$5:$AD$2005,ROW(E1041)-4,FALSE)</f>
        <v>0</v>
      </c>
      <c r="X1041" s="851">
        <f t="shared" si="177"/>
        <v>0</v>
      </c>
      <c r="Y1041" s="851">
        <f t="shared" si="174"/>
        <v>0</v>
      </c>
      <c r="Z1041" s="851">
        <f t="shared" si="174"/>
        <v>0</v>
      </c>
      <c r="AA1041" s="851">
        <f t="shared" si="174"/>
        <v>0</v>
      </c>
      <c r="AB1041" s="851">
        <f t="shared" si="173"/>
        <v>0</v>
      </c>
      <c r="AC1041" s="851">
        <f t="shared" si="173"/>
        <v>0</v>
      </c>
      <c r="AD1041" s="853">
        <f t="shared" si="173"/>
        <v>0</v>
      </c>
    </row>
    <row r="1042" spans="2:30" s="971" customFormat="1" ht="15" customHeight="1" x14ac:dyDescent="0.2">
      <c r="B1042" s="840"/>
      <c r="C1042" s="970" t="str">
        <f>IF(B1042="","",VLOOKUP(B1042,'E8. KKauf_Berechnung'!$B$11:$D$140,2,0))</f>
        <v/>
      </c>
      <c r="D1042" s="841"/>
      <c r="E1042" s="842"/>
      <c r="F1042" s="836"/>
      <c r="G1042" s="836"/>
      <c r="H1042" s="836"/>
      <c r="I1042" s="843">
        <f t="shared" si="178"/>
        <v>0</v>
      </c>
      <c r="J1042" s="836"/>
      <c r="K1042" s="843">
        <f t="shared" si="179"/>
        <v>0</v>
      </c>
      <c r="L1042" s="849">
        <f>IFERROR(VLOOKUP($D1042,Listen!$F$3:$H$39,2,0),0)</f>
        <v>0</v>
      </c>
      <c r="M1042" s="849">
        <f>IFERROR(VLOOKUP($D1042,Listen!$F$3:$H$39,3,0),0)</f>
        <v>0</v>
      </c>
      <c r="N1042" s="1115">
        <f t="shared" si="176"/>
        <v>0</v>
      </c>
      <c r="O1042" s="1115">
        <f t="shared" si="180"/>
        <v>0</v>
      </c>
      <c r="P1042" s="1115">
        <f t="shared" si="180"/>
        <v>0</v>
      </c>
      <c r="Q1042" s="1115">
        <f t="shared" si="180"/>
        <v>0</v>
      </c>
      <c r="R1042" s="1115">
        <f t="shared" si="180"/>
        <v>0</v>
      </c>
      <c r="S1042" s="1115">
        <f t="shared" si="180"/>
        <v>0</v>
      </c>
      <c r="T1042" s="1115">
        <f t="shared" si="180"/>
        <v>0</v>
      </c>
      <c r="U1042" s="851">
        <f t="shared" si="181"/>
        <v>0</v>
      </c>
      <c r="V1042" s="852">
        <f>IF(E1042='A. Allgemeine Informationen'!$D$14,$K1042-W1042,HLOOKUP('A. Allgemeine Informationen'!$D$14-1,$X$5:$AD$2005,ROW(E1042)-4,FALSE)-$W1042)</f>
        <v>0</v>
      </c>
      <c r="W1042" s="851">
        <f>HLOOKUP('A. Allgemeine Informationen'!$D$14,$X$5:$AD$2005,ROW(E1042)-4,FALSE)</f>
        <v>0</v>
      </c>
      <c r="X1042" s="851">
        <f t="shared" si="177"/>
        <v>0</v>
      </c>
      <c r="Y1042" s="851">
        <f t="shared" si="174"/>
        <v>0</v>
      </c>
      <c r="Z1042" s="851">
        <f t="shared" si="174"/>
        <v>0</v>
      </c>
      <c r="AA1042" s="851">
        <f t="shared" si="174"/>
        <v>0</v>
      </c>
      <c r="AB1042" s="851">
        <f t="shared" si="173"/>
        <v>0</v>
      </c>
      <c r="AC1042" s="851">
        <f t="shared" si="173"/>
        <v>0</v>
      </c>
      <c r="AD1042" s="853">
        <f t="shared" si="173"/>
        <v>0</v>
      </c>
    </row>
    <row r="1043" spans="2:30" s="971" customFormat="1" ht="15" customHeight="1" x14ac:dyDescent="0.2">
      <c r="B1043" s="840"/>
      <c r="C1043" s="970" t="str">
        <f>IF(B1043="","",VLOOKUP(B1043,'E8. KKauf_Berechnung'!$B$11:$D$140,2,0))</f>
        <v/>
      </c>
      <c r="D1043" s="841"/>
      <c r="E1043" s="842"/>
      <c r="F1043" s="836"/>
      <c r="G1043" s="836"/>
      <c r="H1043" s="836"/>
      <c r="I1043" s="843">
        <f t="shared" si="178"/>
        <v>0</v>
      </c>
      <c r="J1043" s="836"/>
      <c r="K1043" s="843">
        <f t="shared" si="179"/>
        <v>0</v>
      </c>
      <c r="L1043" s="849">
        <f>IFERROR(VLOOKUP($D1043,Listen!$F$3:$H$39,2,0),0)</f>
        <v>0</v>
      </c>
      <c r="M1043" s="849">
        <f>IFERROR(VLOOKUP($D1043,Listen!$F$3:$H$39,3,0),0)</f>
        <v>0</v>
      </c>
      <c r="N1043" s="1115">
        <f t="shared" si="176"/>
        <v>0</v>
      </c>
      <c r="O1043" s="1115">
        <f t="shared" si="180"/>
        <v>0</v>
      </c>
      <c r="P1043" s="1115">
        <f t="shared" si="180"/>
        <v>0</v>
      </c>
      <c r="Q1043" s="1115">
        <f t="shared" si="180"/>
        <v>0</v>
      </c>
      <c r="R1043" s="1115">
        <f t="shared" si="180"/>
        <v>0</v>
      </c>
      <c r="S1043" s="1115">
        <f t="shared" si="180"/>
        <v>0</v>
      </c>
      <c r="T1043" s="1115">
        <f t="shared" si="180"/>
        <v>0</v>
      </c>
      <c r="U1043" s="851">
        <f t="shared" si="181"/>
        <v>0</v>
      </c>
      <c r="V1043" s="852">
        <f>IF(E1043='A. Allgemeine Informationen'!$D$14,$K1043-W1043,HLOOKUP('A. Allgemeine Informationen'!$D$14-1,$X$5:$AD$2005,ROW(E1043)-4,FALSE)-$W1043)</f>
        <v>0</v>
      </c>
      <c r="W1043" s="851">
        <f>HLOOKUP('A. Allgemeine Informationen'!$D$14,$X$5:$AD$2005,ROW(E1043)-4,FALSE)</f>
        <v>0</v>
      </c>
      <c r="X1043" s="851">
        <f t="shared" si="177"/>
        <v>0</v>
      </c>
      <c r="Y1043" s="851">
        <f t="shared" si="174"/>
        <v>0</v>
      </c>
      <c r="Z1043" s="851">
        <f t="shared" si="174"/>
        <v>0</v>
      </c>
      <c r="AA1043" s="851">
        <f t="shared" si="174"/>
        <v>0</v>
      </c>
      <c r="AB1043" s="851">
        <f t="shared" si="173"/>
        <v>0</v>
      </c>
      <c r="AC1043" s="851">
        <f t="shared" si="173"/>
        <v>0</v>
      </c>
      <c r="AD1043" s="853">
        <f t="shared" si="173"/>
        <v>0</v>
      </c>
    </row>
    <row r="1044" spans="2:30" s="971" customFormat="1" ht="15" customHeight="1" x14ac:dyDescent="0.2">
      <c r="B1044" s="840"/>
      <c r="C1044" s="970" t="str">
        <f>IF(B1044="","",VLOOKUP(B1044,'E8. KKauf_Berechnung'!$B$11:$D$140,2,0))</f>
        <v/>
      </c>
      <c r="D1044" s="841"/>
      <c r="E1044" s="842"/>
      <c r="F1044" s="836"/>
      <c r="G1044" s="836"/>
      <c r="H1044" s="836"/>
      <c r="I1044" s="843">
        <f t="shared" si="178"/>
        <v>0</v>
      </c>
      <c r="J1044" s="836"/>
      <c r="K1044" s="843">
        <f t="shared" si="179"/>
        <v>0</v>
      </c>
      <c r="L1044" s="849">
        <f>IFERROR(VLOOKUP($D1044,Listen!$F$3:$H$39,2,0),0)</f>
        <v>0</v>
      </c>
      <c r="M1044" s="849">
        <f>IFERROR(VLOOKUP($D1044,Listen!$F$3:$H$39,3,0),0)</f>
        <v>0</v>
      </c>
      <c r="N1044" s="1115">
        <f t="shared" si="176"/>
        <v>0</v>
      </c>
      <c r="O1044" s="1115">
        <f t="shared" si="180"/>
        <v>0</v>
      </c>
      <c r="P1044" s="1115">
        <f t="shared" si="180"/>
        <v>0</v>
      </c>
      <c r="Q1044" s="1115">
        <f t="shared" si="180"/>
        <v>0</v>
      </c>
      <c r="R1044" s="1115">
        <f t="shared" si="180"/>
        <v>0</v>
      </c>
      <c r="S1044" s="1115">
        <f t="shared" si="180"/>
        <v>0</v>
      </c>
      <c r="T1044" s="1115">
        <f t="shared" si="180"/>
        <v>0</v>
      </c>
      <c r="U1044" s="851">
        <f t="shared" si="181"/>
        <v>0</v>
      </c>
      <c r="V1044" s="852">
        <f>IF(E1044='A. Allgemeine Informationen'!$D$14,$K1044-W1044,HLOOKUP('A. Allgemeine Informationen'!$D$14-1,$X$5:$AD$2005,ROW(E1044)-4,FALSE)-$W1044)</f>
        <v>0</v>
      </c>
      <c r="W1044" s="851">
        <f>HLOOKUP('A. Allgemeine Informationen'!$D$14,$X$5:$AD$2005,ROW(E1044)-4,FALSE)</f>
        <v>0</v>
      </c>
      <c r="X1044" s="851">
        <f t="shared" si="177"/>
        <v>0</v>
      </c>
      <c r="Y1044" s="851">
        <f t="shared" si="174"/>
        <v>0</v>
      </c>
      <c r="Z1044" s="851">
        <f t="shared" si="174"/>
        <v>0</v>
      </c>
      <c r="AA1044" s="851">
        <f t="shared" si="174"/>
        <v>0</v>
      </c>
      <c r="AB1044" s="851">
        <f t="shared" si="173"/>
        <v>0</v>
      </c>
      <c r="AC1044" s="851">
        <f t="shared" si="173"/>
        <v>0</v>
      </c>
      <c r="AD1044" s="853">
        <f t="shared" si="173"/>
        <v>0</v>
      </c>
    </row>
    <row r="1045" spans="2:30" s="971" customFormat="1" ht="15" customHeight="1" x14ac:dyDescent="0.2">
      <c r="B1045" s="840"/>
      <c r="C1045" s="970" t="str">
        <f>IF(B1045="","",VLOOKUP(B1045,'E8. KKauf_Berechnung'!$B$11:$D$140,2,0))</f>
        <v/>
      </c>
      <c r="D1045" s="841"/>
      <c r="E1045" s="842"/>
      <c r="F1045" s="836"/>
      <c r="G1045" s="836"/>
      <c r="H1045" s="836"/>
      <c r="I1045" s="843">
        <f t="shared" si="178"/>
        <v>0</v>
      </c>
      <c r="J1045" s="836"/>
      <c r="K1045" s="843">
        <f t="shared" si="179"/>
        <v>0</v>
      </c>
      <c r="L1045" s="849">
        <f>IFERROR(VLOOKUP($D1045,Listen!$F$3:$H$39,2,0),0)</f>
        <v>0</v>
      </c>
      <c r="M1045" s="849">
        <f>IFERROR(VLOOKUP($D1045,Listen!$F$3:$H$39,3,0),0)</f>
        <v>0</v>
      </c>
      <c r="N1045" s="1115">
        <f t="shared" si="176"/>
        <v>0</v>
      </c>
      <c r="O1045" s="1115">
        <f t="shared" si="180"/>
        <v>0</v>
      </c>
      <c r="P1045" s="1115">
        <f t="shared" si="180"/>
        <v>0</v>
      </c>
      <c r="Q1045" s="1115">
        <f t="shared" si="180"/>
        <v>0</v>
      </c>
      <c r="R1045" s="1115">
        <f t="shared" si="180"/>
        <v>0</v>
      </c>
      <c r="S1045" s="1115">
        <f t="shared" si="180"/>
        <v>0</v>
      </c>
      <c r="T1045" s="1115">
        <f t="shared" si="180"/>
        <v>0</v>
      </c>
      <c r="U1045" s="851">
        <f t="shared" si="181"/>
        <v>0</v>
      </c>
      <c r="V1045" s="852">
        <f>IF(E1045='A. Allgemeine Informationen'!$D$14,$K1045-W1045,HLOOKUP('A. Allgemeine Informationen'!$D$14-1,$X$5:$AD$2005,ROW(E1045)-4,FALSE)-$W1045)</f>
        <v>0</v>
      </c>
      <c r="W1045" s="851">
        <f>HLOOKUP('A. Allgemeine Informationen'!$D$14,$X$5:$AD$2005,ROW(E1045)-4,FALSE)</f>
        <v>0</v>
      </c>
      <c r="X1045" s="851">
        <f t="shared" si="177"/>
        <v>0</v>
      </c>
      <c r="Y1045" s="851">
        <f t="shared" si="174"/>
        <v>0</v>
      </c>
      <c r="Z1045" s="851">
        <f t="shared" si="174"/>
        <v>0</v>
      </c>
      <c r="AA1045" s="851">
        <f t="shared" si="174"/>
        <v>0</v>
      </c>
      <c r="AB1045" s="851">
        <f t="shared" si="173"/>
        <v>0</v>
      </c>
      <c r="AC1045" s="851">
        <f t="shared" si="173"/>
        <v>0</v>
      </c>
      <c r="AD1045" s="853">
        <f t="shared" si="173"/>
        <v>0</v>
      </c>
    </row>
    <row r="1046" spans="2:30" s="971" customFormat="1" ht="15" customHeight="1" x14ac:dyDescent="0.2">
      <c r="B1046" s="840"/>
      <c r="C1046" s="970" t="str">
        <f>IF(B1046="","",VLOOKUP(B1046,'E8. KKauf_Berechnung'!$B$11:$D$140,2,0))</f>
        <v/>
      </c>
      <c r="D1046" s="841"/>
      <c r="E1046" s="842"/>
      <c r="F1046" s="836"/>
      <c r="G1046" s="836"/>
      <c r="H1046" s="836"/>
      <c r="I1046" s="843">
        <f t="shared" si="178"/>
        <v>0</v>
      </c>
      <c r="J1046" s="836"/>
      <c r="K1046" s="843">
        <f t="shared" si="179"/>
        <v>0</v>
      </c>
      <c r="L1046" s="849">
        <f>IFERROR(VLOOKUP($D1046,Listen!$F$3:$H$39,2,0),0)</f>
        <v>0</v>
      </c>
      <c r="M1046" s="849">
        <f>IFERROR(VLOOKUP($D1046,Listen!$F$3:$H$39,3,0),0)</f>
        <v>0</v>
      </c>
      <c r="N1046" s="1115">
        <f t="shared" si="176"/>
        <v>0</v>
      </c>
      <c r="O1046" s="1115">
        <f t="shared" si="180"/>
        <v>0</v>
      </c>
      <c r="P1046" s="1115">
        <f t="shared" si="180"/>
        <v>0</v>
      </c>
      <c r="Q1046" s="1115">
        <f t="shared" si="180"/>
        <v>0</v>
      </c>
      <c r="R1046" s="1115">
        <f t="shared" si="180"/>
        <v>0</v>
      </c>
      <c r="S1046" s="1115">
        <f t="shared" si="180"/>
        <v>0</v>
      </c>
      <c r="T1046" s="1115">
        <f t="shared" si="180"/>
        <v>0</v>
      </c>
      <c r="U1046" s="851">
        <f t="shared" si="181"/>
        <v>0</v>
      </c>
      <c r="V1046" s="852">
        <f>IF(E1046='A. Allgemeine Informationen'!$D$14,$K1046-W1046,HLOOKUP('A. Allgemeine Informationen'!$D$14-1,$X$5:$AD$2005,ROW(E1046)-4,FALSE)-$W1046)</f>
        <v>0</v>
      </c>
      <c r="W1046" s="851">
        <f>HLOOKUP('A. Allgemeine Informationen'!$D$14,$X$5:$AD$2005,ROW(E1046)-4,FALSE)</f>
        <v>0</v>
      </c>
      <c r="X1046" s="851">
        <f t="shared" si="177"/>
        <v>0</v>
      </c>
      <c r="Y1046" s="851">
        <f t="shared" si="174"/>
        <v>0</v>
      </c>
      <c r="Z1046" s="851">
        <f t="shared" si="174"/>
        <v>0</v>
      </c>
      <c r="AA1046" s="851">
        <f t="shared" si="174"/>
        <v>0</v>
      </c>
      <c r="AB1046" s="851">
        <f t="shared" si="173"/>
        <v>0</v>
      </c>
      <c r="AC1046" s="851">
        <f t="shared" si="173"/>
        <v>0</v>
      </c>
      <c r="AD1046" s="853">
        <f t="shared" si="173"/>
        <v>0</v>
      </c>
    </row>
    <row r="1047" spans="2:30" s="971" customFormat="1" ht="15" customHeight="1" x14ac:dyDescent="0.2">
      <c r="B1047" s="840"/>
      <c r="C1047" s="970" t="str">
        <f>IF(B1047="","",VLOOKUP(B1047,'E8. KKauf_Berechnung'!$B$11:$D$140,2,0))</f>
        <v/>
      </c>
      <c r="D1047" s="841"/>
      <c r="E1047" s="842"/>
      <c r="F1047" s="836"/>
      <c r="G1047" s="836"/>
      <c r="H1047" s="836"/>
      <c r="I1047" s="843">
        <f t="shared" si="178"/>
        <v>0</v>
      </c>
      <c r="J1047" s="836"/>
      <c r="K1047" s="843">
        <f t="shared" si="179"/>
        <v>0</v>
      </c>
      <c r="L1047" s="849">
        <f>IFERROR(VLOOKUP($D1047,Listen!$F$3:$H$39,2,0),0)</f>
        <v>0</v>
      </c>
      <c r="M1047" s="849">
        <f>IFERROR(VLOOKUP($D1047,Listen!$F$3:$H$39,3,0),0)</f>
        <v>0</v>
      </c>
      <c r="N1047" s="1115">
        <f t="shared" si="176"/>
        <v>0</v>
      </c>
      <c r="O1047" s="1115">
        <f t="shared" ref="O1047:T1062" si="182">N1047</f>
        <v>0</v>
      </c>
      <c r="P1047" s="1115">
        <f t="shared" si="182"/>
        <v>0</v>
      </c>
      <c r="Q1047" s="1115">
        <f t="shared" si="182"/>
        <v>0</v>
      </c>
      <c r="R1047" s="1115">
        <f t="shared" si="182"/>
        <v>0</v>
      </c>
      <c r="S1047" s="1115">
        <f t="shared" si="182"/>
        <v>0</v>
      </c>
      <c r="T1047" s="1115">
        <f t="shared" si="182"/>
        <v>0</v>
      </c>
      <c r="U1047" s="851">
        <f t="shared" si="181"/>
        <v>0</v>
      </c>
      <c r="V1047" s="852">
        <f>IF(E1047='A. Allgemeine Informationen'!$D$14,$K1047-W1047,HLOOKUP('A. Allgemeine Informationen'!$D$14-1,$X$5:$AD$2005,ROW(E1047)-4,FALSE)-$W1047)</f>
        <v>0</v>
      </c>
      <c r="W1047" s="851">
        <f>HLOOKUP('A. Allgemeine Informationen'!$D$14,$X$5:$AD$2005,ROW(E1047)-4,FALSE)</f>
        <v>0</v>
      </c>
      <c r="X1047" s="851">
        <f t="shared" si="177"/>
        <v>0</v>
      </c>
      <c r="Y1047" s="851">
        <f t="shared" si="174"/>
        <v>0</v>
      </c>
      <c r="Z1047" s="851">
        <f t="shared" si="174"/>
        <v>0</v>
      </c>
      <c r="AA1047" s="851">
        <f t="shared" si="174"/>
        <v>0</v>
      </c>
      <c r="AB1047" s="851">
        <f t="shared" si="173"/>
        <v>0</v>
      </c>
      <c r="AC1047" s="851">
        <f t="shared" si="173"/>
        <v>0</v>
      </c>
      <c r="AD1047" s="853">
        <f t="shared" si="173"/>
        <v>0</v>
      </c>
    </row>
    <row r="1048" spans="2:30" s="971" customFormat="1" ht="15" customHeight="1" x14ac:dyDescent="0.2">
      <c r="B1048" s="840"/>
      <c r="C1048" s="970" t="str">
        <f>IF(B1048="","",VLOOKUP(B1048,'E8. KKauf_Berechnung'!$B$11:$D$140,2,0))</f>
        <v/>
      </c>
      <c r="D1048" s="841"/>
      <c r="E1048" s="842"/>
      <c r="F1048" s="836"/>
      <c r="G1048" s="836"/>
      <c r="H1048" s="836"/>
      <c r="I1048" s="843">
        <f t="shared" si="178"/>
        <v>0</v>
      </c>
      <c r="J1048" s="836"/>
      <c r="K1048" s="843">
        <f t="shared" si="179"/>
        <v>0</v>
      </c>
      <c r="L1048" s="849">
        <f>IFERROR(VLOOKUP($D1048,Listen!$F$3:$H$39,2,0),0)</f>
        <v>0</v>
      </c>
      <c r="M1048" s="849">
        <f>IFERROR(VLOOKUP($D1048,Listen!$F$3:$H$39,3,0),0)</f>
        <v>0</v>
      </c>
      <c r="N1048" s="1115">
        <f t="shared" si="176"/>
        <v>0</v>
      </c>
      <c r="O1048" s="1115">
        <f t="shared" si="182"/>
        <v>0</v>
      </c>
      <c r="P1048" s="1115">
        <f t="shared" si="182"/>
        <v>0</v>
      </c>
      <c r="Q1048" s="1115">
        <f t="shared" si="182"/>
        <v>0</v>
      </c>
      <c r="R1048" s="1115">
        <f t="shared" si="182"/>
        <v>0</v>
      </c>
      <c r="S1048" s="1115">
        <f t="shared" si="182"/>
        <v>0</v>
      </c>
      <c r="T1048" s="1115">
        <f t="shared" si="182"/>
        <v>0</v>
      </c>
      <c r="U1048" s="851">
        <f t="shared" si="181"/>
        <v>0</v>
      </c>
      <c r="V1048" s="852">
        <f>IF(E1048='A. Allgemeine Informationen'!$D$14,$K1048-W1048,HLOOKUP('A. Allgemeine Informationen'!$D$14-1,$X$5:$AD$2005,ROW(E1048)-4,FALSE)-$W1048)</f>
        <v>0</v>
      </c>
      <c r="W1048" s="851">
        <f>HLOOKUP('A. Allgemeine Informationen'!$D$14,$X$5:$AD$2005,ROW(E1048)-4,FALSE)</f>
        <v>0</v>
      </c>
      <c r="X1048" s="851">
        <f t="shared" si="177"/>
        <v>0</v>
      </c>
      <c r="Y1048" s="851">
        <f t="shared" si="174"/>
        <v>0</v>
      </c>
      <c r="Z1048" s="851">
        <f t="shared" si="174"/>
        <v>0</v>
      </c>
      <c r="AA1048" s="851">
        <f t="shared" si="174"/>
        <v>0</v>
      </c>
      <c r="AB1048" s="851">
        <f t="shared" si="173"/>
        <v>0</v>
      </c>
      <c r="AC1048" s="851">
        <f t="shared" si="173"/>
        <v>0</v>
      </c>
      <c r="AD1048" s="853">
        <f t="shared" si="173"/>
        <v>0</v>
      </c>
    </row>
    <row r="1049" spans="2:30" s="971" customFormat="1" ht="15" customHeight="1" x14ac:dyDescent="0.2">
      <c r="B1049" s="840"/>
      <c r="C1049" s="970" t="str">
        <f>IF(B1049="","",VLOOKUP(B1049,'E8. KKauf_Berechnung'!$B$11:$D$140,2,0))</f>
        <v/>
      </c>
      <c r="D1049" s="841"/>
      <c r="E1049" s="842"/>
      <c r="F1049" s="836"/>
      <c r="G1049" s="836"/>
      <c r="H1049" s="836"/>
      <c r="I1049" s="843">
        <f t="shared" si="178"/>
        <v>0</v>
      </c>
      <c r="J1049" s="836"/>
      <c r="K1049" s="843">
        <f t="shared" si="179"/>
        <v>0</v>
      </c>
      <c r="L1049" s="849">
        <f>IFERROR(VLOOKUP($D1049,Listen!$F$3:$H$39,2,0),0)</f>
        <v>0</v>
      </c>
      <c r="M1049" s="849">
        <f>IFERROR(VLOOKUP($D1049,Listen!$F$3:$H$39,3,0),0)</f>
        <v>0</v>
      </c>
      <c r="N1049" s="1115">
        <f t="shared" si="176"/>
        <v>0</v>
      </c>
      <c r="O1049" s="1115">
        <f t="shared" si="182"/>
        <v>0</v>
      </c>
      <c r="P1049" s="1115">
        <f t="shared" si="182"/>
        <v>0</v>
      </c>
      <c r="Q1049" s="1115">
        <f t="shared" si="182"/>
        <v>0</v>
      </c>
      <c r="R1049" s="1115">
        <f t="shared" si="182"/>
        <v>0</v>
      </c>
      <c r="S1049" s="1115">
        <f t="shared" si="182"/>
        <v>0</v>
      </c>
      <c r="T1049" s="1115">
        <f t="shared" si="182"/>
        <v>0</v>
      </c>
      <c r="U1049" s="851">
        <f t="shared" si="181"/>
        <v>0</v>
      </c>
      <c r="V1049" s="852">
        <f>IF(E1049='A. Allgemeine Informationen'!$D$14,$K1049-W1049,HLOOKUP('A. Allgemeine Informationen'!$D$14-1,$X$5:$AD$2005,ROW(E1049)-4,FALSE)-$W1049)</f>
        <v>0</v>
      </c>
      <c r="W1049" s="851">
        <f>HLOOKUP('A. Allgemeine Informationen'!$D$14,$X$5:$AD$2005,ROW(E1049)-4,FALSE)</f>
        <v>0</v>
      </c>
      <c r="X1049" s="851">
        <f t="shared" si="177"/>
        <v>0</v>
      </c>
      <c r="Y1049" s="851">
        <f t="shared" si="174"/>
        <v>0</v>
      </c>
      <c r="Z1049" s="851">
        <f t="shared" si="174"/>
        <v>0</v>
      </c>
      <c r="AA1049" s="851">
        <f t="shared" si="174"/>
        <v>0</v>
      </c>
      <c r="AB1049" s="851">
        <f t="shared" si="173"/>
        <v>0</v>
      </c>
      <c r="AC1049" s="851">
        <f t="shared" si="173"/>
        <v>0</v>
      </c>
      <c r="AD1049" s="853">
        <f t="shared" si="173"/>
        <v>0</v>
      </c>
    </row>
    <row r="1050" spans="2:30" s="971" customFormat="1" ht="15" customHeight="1" x14ac:dyDescent="0.2">
      <c r="B1050" s="840"/>
      <c r="C1050" s="970" t="str">
        <f>IF(B1050="","",VLOOKUP(B1050,'E8. KKauf_Berechnung'!$B$11:$D$140,2,0))</f>
        <v/>
      </c>
      <c r="D1050" s="841"/>
      <c r="E1050" s="842"/>
      <c r="F1050" s="836"/>
      <c r="G1050" s="836"/>
      <c r="H1050" s="836"/>
      <c r="I1050" s="843">
        <f t="shared" si="178"/>
        <v>0</v>
      </c>
      <c r="J1050" s="836"/>
      <c r="K1050" s="843">
        <f t="shared" si="179"/>
        <v>0</v>
      </c>
      <c r="L1050" s="849">
        <f>IFERROR(VLOOKUP($D1050,Listen!$F$3:$H$39,2,0),0)</f>
        <v>0</v>
      </c>
      <c r="M1050" s="849">
        <f>IFERROR(VLOOKUP($D1050,Listen!$F$3:$H$39,3,0),0)</f>
        <v>0</v>
      </c>
      <c r="N1050" s="1115">
        <f t="shared" si="176"/>
        <v>0</v>
      </c>
      <c r="O1050" s="1115">
        <f t="shared" si="182"/>
        <v>0</v>
      </c>
      <c r="P1050" s="1115">
        <f t="shared" si="182"/>
        <v>0</v>
      </c>
      <c r="Q1050" s="1115">
        <f t="shared" si="182"/>
        <v>0</v>
      </c>
      <c r="R1050" s="1115">
        <f t="shared" si="182"/>
        <v>0</v>
      </c>
      <c r="S1050" s="1115">
        <f t="shared" si="182"/>
        <v>0</v>
      </c>
      <c r="T1050" s="1115">
        <f t="shared" si="182"/>
        <v>0</v>
      </c>
      <c r="U1050" s="851">
        <f t="shared" si="181"/>
        <v>0</v>
      </c>
      <c r="V1050" s="852">
        <f>IF(E1050='A. Allgemeine Informationen'!$D$14,$K1050-W1050,HLOOKUP('A. Allgemeine Informationen'!$D$14-1,$X$5:$AD$2005,ROW(E1050)-4,FALSE)-$W1050)</f>
        <v>0</v>
      </c>
      <c r="W1050" s="851">
        <f>HLOOKUP('A. Allgemeine Informationen'!$D$14,$X$5:$AD$2005,ROW(E1050)-4,FALSE)</f>
        <v>0</v>
      </c>
      <c r="X1050" s="851">
        <f t="shared" si="177"/>
        <v>0</v>
      </c>
      <c r="Y1050" s="851">
        <f t="shared" si="174"/>
        <v>0</v>
      </c>
      <c r="Z1050" s="851">
        <f t="shared" si="174"/>
        <v>0</v>
      </c>
      <c r="AA1050" s="851">
        <f t="shared" si="174"/>
        <v>0</v>
      </c>
      <c r="AB1050" s="851">
        <f t="shared" si="173"/>
        <v>0</v>
      </c>
      <c r="AC1050" s="851">
        <f t="shared" si="173"/>
        <v>0</v>
      </c>
      <c r="AD1050" s="853">
        <f t="shared" si="173"/>
        <v>0</v>
      </c>
    </row>
    <row r="1051" spans="2:30" s="971" customFormat="1" ht="15" customHeight="1" x14ac:dyDescent="0.2">
      <c r="B1051" s="840"/>
      <c r="C1051" s="970" t="str">
        <f>IF(B1051="","",VLOOKUP(B1051,'E8. KKauf_Berechnung'!$B$11:$D$140,2,0))</f>
        <v/>
      </c>
      <c r="D1051" s="841"/>
      <c r="E1051" s="842"/>
      <c r="F1051" s="836"/>
      <c r="G1051" s="836"/>
      <c r="H1051" s="836"/>
      <c r="I1051" s="843">
        <f t="shared" si="178"/>
        <v>0</v>
      </c>
      <c r="J1051" s="836"/>
      <c r="K1051" s="843">
        <f t="shared" si="179"/>
        <v>0</v>
      </c>
      <c r="L1051" s="849">
        <f>IFERROR(VLOOKUP($D1051,Listen!$F$3:$H$39,2,0),0)</f>
        <v>0</v>
      </c>
      <c r="M1051" s="849">
        <f>IFERROR(VLOOKUP($D1051,Listen!$F$3:$H$39,3,0),0)</f>
        <v>0</v>
      </c>
      <c r="N1051" s="1115">
        <f t="shared" si="176"/>
        <v>0</v>
      </c>
      <c r="O1051" s="1115">
        <f t="shared" si="182"/>
        <v>0</v>
      </c>
      <c r="P1051" s="1115">
        <f t="shared" si="182"/>
        <v>0</v>
      </c>
      <c r="Q1051" s="1115">
        <f t="shared" si="182"/>
        <v>0</v>
      </c>
      <c r="R1051" s="1115">
        <f t="shared" si="182"/>
        <v>0</v>
      </c>
      <c r="S1051" s="1115">
        <f t="shared" si="182"/>
        <v>0</v>
      </c>
      <c r="T1051" s="1115">
        <f t="shared" si="182"/>
        <v>0</v>
      </c>
      <c r="U1051" s="851">
        <f t="shared" si="181"/>
        <v>0</v>
      </c>
      <c r="V1051" s="852">
        <f>IF(E1051='A. Allgemeine Informationen'!$D$14,$K1051-W1051,HLOOKUP('A. Allgemeine Informationen'!$D$14-1,$X$5:$AD$2005,ROW(E1051)-4,FALSE)-$W1051)</f>
        <v>0</v>
      </c>
      <c r="W1051" s="851">
        <f>HLOOKUP('A. Allgemeine Informationen'!$D$14,$X$5:$AD$2005,ROW(E1051)-4,FALSE)</f>
        <v>0</v>
      </c>
      <c r="X1051" s="851">
        <f t="shared" si="177"/>
        <v>0</v>
      </c>
      <c r="Y1051" s="851">
        <f t="shared" si="174"/>
        <v>0</v>
      </c>
      <c r="Z1051" s="851">
        <f t="shared" si="174"/>
        <v>0</v>
      </c>
      <c r="AA1051" s="851">
        <f t="shared" si="174"/>
        <v>0</v>
      </c>
      <c r="AB1051" s="851">
        <f t="shared" si="173"/>
        <v>0</v>
      </c>
      <c r="AC1051" s="851">
        <f t="shared" si="173"/>
        <v>0</v>
      </c>
      <c r="AD1051" s="853">
        <f t="shared" si="173"/>
        <v>0</v>
      </c>
    </row>
    <row r="1052" spans="2:30" s="971" customFormat="1" ht="15" customHeight="1" x14ac:dyDescent="0.2">
      <c r="B1052" s="840"/>
      <c r="C1052" s="970" t="str">
        <f>IF(B1052="","",VLOOKUP(B1052,'E8. KKauf_Berechnung'!$B$11:$D$140,2,0))</f>
        <v/>
      </c>
      <c r="D1052" s="841"/>
      <c r="E1052" s="842"/>
      <c r="F1052" s="836"/>
      <c r="G1052" s="836"/>
      <c r="H1052" s="836"/>
      <c r="I1052" s="843">
        <f t="shared" si="178"/>
        <v>0</v>
      </c>
      <c r="J1052" s="836"/>
      <c r="K1052" s="843">
        <f t="shared" si="179"/>
        <v>0</v>
      </c>
      <c r="L1052" s="849">
        <f>IFERROR(VLOOKUP($D1052,Listen!$F$3:$H$39,2,0),0)</f>
        <v>0</v>
      </c>
      <c r="M1052" s="849">
        <f>IFERROR(VLOOKUP($D1052,Listen!$F$3:$H$39,3,0),0)</f>
        <v>0</v>
      </c>
      <c r="N1052" s="1115">
        <f t="shared" si="176"/>
        <v>0</v>
      </c>
      <c r="O1052" s="1115">
        <f t="shared" si="182"/>
        <v>0</v>
      </c>
      <c r="P1052" s="1115">
        <f t="shared" si="182"/>
        <v>0</v>
      </c>
      <c r="Q1052" s="1115">
        <f t="shared" si="182"/>
        <v>0</v>
      </c>
      <c r="R1052" s="1115">
        <f t="shared" si="182"/>
        <v>0</v>
      </c>
      <c r="S1052" s="1115">
        <f t="shared" si="182"/>
        <v>0</v>
      </c>
      <c r="T1052" s="1115">
        <f t="shared" si="182"/>
        <v>0</v>
      </c>
      <c r="U1052" s="851">
        <f t="shared" si="181"/>
        <v>0</v>
      </c>
      <c r="V1052" s="852">
        <f>IF(E1052='A. Allgemeine Informationen'!$D$14,$K1052-W1052,HLOOKUP('A. Allgemeine Informationen'!$D$14-1,$X$5:$AD$2005,ROW(E1052)-4,FALSE)-$W1052)</f>
        <v>0</v>
      </c>
      <c r="W1052" s="851">
        <f>HLOOKUP('A. Allgemeine Informationen'!$D$14,$X$5:$AD$2005,ROW(E1052)-4,FALSE)</f>
        <v>0</v>
      </c>
      <c r="X1052" s="851">
        <f t="shared" si="177"/>
        <v>0</v>
      </c>
      <c r="Y1052" s="851">
        <f t="shared" si="174"/>
        <v>0</v>
      </c>
      <c r="Z1052" s="851">
        <f t="shared" si="174"/>
        <v>0</v>
      </c>
      <c r="AA1052" s="851">
        <f t="shared" si="174"/>
        <v>0</v>
      </c>
      <c r="AB1052" s="851">
        <f t="shared" si="173"/>
        <v>0</v>
      </c>
      <c r="AC1052" s="851">
        <f t="shared" si="173"/>
        <v>0</v>
      </c>
      <c r="AD1052" s="853">
        <f t="shared" si="173"/>
        <v>0</v>
      </c>
    </row>
    <row r="1053" spans="2:30" s="971" customFormat="1" ht="15" customHeight="1" x14ac:dyDescent="0.2">
      <c r="B1053" s="840"/>
      <c r="C1053" s="970" t="str">
        <f>IF(B1053="","",VLOOKUP(B1053,'E8. KKauf_Berechnung'!$B$11:$D$140,2,0))</f>
        <v/>
      </c>
      <c r="D1053" s="841"/>
      <c r="E1053" s="842"/>
      <c r="F1053" s="836"/>
      <c r="G1053" s="836"/>
      <c r="H1053" s="836"/>
      <c r="I1053" s="843">
        <f t="shared" si="178"/>
        <v>0</v>
      </c>
      <c r="J1053" s="836"/>
      <c r="K1053" s="843">
        <f t="shared" si="179"/>
        <v>0</v>
      </c>
      <c r="L1053" s="849">
        <f>IFERROR(VLOOKUP($D1053,Listen!$F$3:$H$39,2,0),0)</f>
        <v>0</v>
      </c>
      <c r="M1053" s="849">
        <f>IFERROR(VLOOKUP($D1053,Listen!$F$3:$H$39,3,0),0)</f>
        <v>0</v>
      </c>
      <c r="N1053" s="1115">
        <f t="shared" si="176"/>
        <v>0</v>
      </c>
      <c r="O1053" s="1115">
        <f t="shared" si="182"/>
        <v>0</v>
      </c>
      <c r="P1053" s="1115">
        <f t="shared" si="182"/>
        <v>0</v>
      </c>
      <c r="Q1053" s="1115">
        <f t="shared" si="182"/>
        <v>0</v>
      </c>
      <c r="R1053" s="1115">
        <f t="shared" si="182"/>
        <v>0</v>
      </c>
      <c r="S1053" s="1115">
        <f t="shared" si="182"/>
        <v>0</v>
      </c>
      <c r="T1053" s="1115">
        <f t="shared" si="182"/>
        <v>0</v>
      </c>
      <c r="U1053" s="851">
        <f t="shared" si="181"/>
        <v>0</v>
      </c>
      <c r="V1053" s="852">
        <f>IF(E1053='A. Allgemeine Informationen'!$D$14,$K1053-W1053,HLOOKUP('A. Allgemeine Informationen'!$D$14-1,$X$5:$AD$2005,ROW(E1053)-4,FALSE)-$W1053)</f>
        <v>0</v>
      </c>
      <c r="W1053" s="851">
        <f>HLOOKUP('A. Allgemeine Informationen'!$D$14,$X$5:$AD$2005,ROW(E1053)-4,FALSE)</f>
        <v>0</v>
      </c>
      <c r="X1053" s="851">
        <f t="shared" si="177"/>
        <v>0</v>
      </c>
      <c r="Y1053" s="851">
        <f t="shared" si="174"/>
        <v>0</v>
      </c>
      <c r="Z1053" s="851">
        <f t="shared" si="174"/>
        <v>0</v>
      </c>
      <c r="AA1053" s="851">
        <f t="shared" si="174"/>
        <v>0</v>
      </c>
      <c r="AB1053" s="851">
        <f t="shared" si="173"/>
        <v>0</v>
      </c>
      <c r="AC1053" s="851">
        <f t="shared" si="173"/>
        <v>0</v>
      </c>
      <c r="AD1053" s="853">
        <f t="shared" si="173"/>
        <v>0</v>
      </c>
    </row>
    <row r="1054" spans="2:30" s="971" customFormat="1" ht="15" customHeight="1" x14ac:dyDescent="0.2">
      <c r="B1054" s="840"/>
      <c r="C1054" s="970" t="str">
        <f>IF(B1054="","",VLOOKUP(B1054,'E8. KKauf_Berechnung'!$B$11:$D$140,2,0))</f>
        <v/>
      </c>
      <c r="D1054" s="841"/>
      <c r="E1054" s="842"/>
      <c r="F1054" s="836"/>
      <c r="G1054" s="836"/>
      <c r="H1054" s="836"/>
      <c r="I1054" s="843">
        <f t="shared" si="178"/>
        <v>0</v>
      </c>
      <c r="J1054" s="836"/>
      <c r="K1054" s="843">
        <f t="shared" si="179"/>
        <v>0</v>
      </c>
      <c r="L1054" s="849">
        <f>IFERROR(VLOOKUP($D1054,Listen!$F$3:$H$39,2,0),0)</f>
        <v>0</v>
      </c>
      <c r="M1054" s="849">
        <f>IFERROR(VLOOKUP($D1054,Listen!$F$3:$H$39,3,0),0)</f>
        <v>0</v>
      </c>
      <c r="N1054" s="1115">
        <f t="shared" si="176"/>
        <v>0</v>
      </c>
      <c r="O1054" s="1115">
        <f t="shared" si="182"/>
        <v>0</v>
      </c>
      <c r="P1054" s="1115">
        <f t="shared" si="182"/>
        <v>0</v>
      </c>
      <c r="Q1054" s="1115">
        <f t="shared" si="182"/>
        <v>0</v>
      </c>
      <c r="R1054" s="1115">
        <f t="shared" si="182"/>
        <v>0</v>
      </c>
      <c r="S1054" s="1115">
        <f t="shared" si="182"/>
        <v>0</v>
      </c>
      <c r="T1054" s="1115">
        <f t="shared" si="182"/>
        <v>0</v>
      </c>
      <c r="U1054" s="851">
        <f t="shared" si="181"/>
        <v>0</v>
      </c>
      <c r="V1054" s="852">
        <f>IF(E1054='A. Allgemeine Informationen'!$D$14,$K1054-W1054,HLOOKUP('A. Allgemeine Informationen'!$D$14-1,$X$5:$AD$2005,ROW(E1054)-4,FALSE)-$W1054)</f>
        <v>0</v>
      </c>
      <c r="W1054" s="851">
        <f>HLOOKUP('A. Allgemeine Informationen'!$D$14,$X$5:$AD$2005,ROW(E1054)-4,FALSE)</f>
        <v>0</v>
      </c>
      <c r="X1054" s="851">
        <f t="shared" si="177"/>
        <v>0</v>
      </c>
      <c r="Y1054" s="851">
        <f t="shared" si="174"/>
        <v>0</v>
      </c>
      <c r="Z1054" s="851">
        <f t="shared" si="174"/>
        <v>0</v>
      </c>
      <c r="AA1054" s="851">
        <f t="shared" si="174"/>
        <v>0</v>
      </c>
      <c r="AB1054" s="851">
        <f t="shared" si="173"/>
        <v>0</v>
      </c>
      <c r="AC1054" s="851">
        <f t="shared" si="173"/>
        <v>0</v>
      </c>
      <c r="AD1054" s="853">
        <f t="shared" si="173"/>
        <v>0</v>
      </c>
    </row>
    <row r="1055" spans="2:30" s="971" customFormat="1" ht="15" customHeight="1" x14ac:dyDescent="0.2">
      <c r="B1055" s="840"/>
      <c r="C1055" s="970" t="str">
        <f>IF(B1055="","",VLOOKUP(B1055,'E8. KKauf_Berechnung'!$B$11:$D$140,2,0))</f>
        <v/>
      </c>
      <c r="D1055" s="841"/>
      <c r="E1055" s="842"/>
      <c r="F1055" s="836"/>
      <c r="G1055" s="836"/>
      <c r="H1055" s="836"/>
      <c r="I1055" s="843">
        <f t="shared" si="178"/>
        <v>0</v>
      </c>
      <c r="J1055" s="836"/>
      <c r="K1055" s="843">
        <f t="shared" si="179"/>
        <v>0</v>
      </c>
      <c r="L1055" s="849">
        <f>IFERROR(VLOOKUP($D1055,Listen!$F$3:$H$39,2,0),0)</f>
        <v>0</v>
      </c>
      <c r="M1055" s="849">
        <f>IFERROR(VLOOKUP($D1055,Listen!$F$3:$H$39,3,0),0)</f>
        <v>0</v>
      </c>
      <c r="N1055" s="1115">
        <f t="shared" si="176"/>
        <v>0</v>
      </c>
      <c r="O1055" s="1115">
        <f t="shared" si="182"/>
        <v>0</v>
      </c>
      <c r="P1055" s="1115">
        <f t="shared" si="182"/>
        <v>0</v>
      </c>
      <c r="Q1055" s="1115">
        <f t="shared" si="182"/>
        <v>0</v>
      </c>
      <c r="R1055" s="1115">
        <f t="shared" si="182"/>
        <v>0</v>
      </c>
      <c r="S1055" s="1115">
        <f t="shared" si="182"/>
        <v>0</v>
      </c>
      <c r="T1055" s="1115">
        <f t="shared" si="182"/>
        <v>0</v>
      </c>
      <c r="U1055" s="851">
        <f t="shared" si="181"/>
        <v>0</v>
      </c>
      <c r="V1055" s="852">
        <f>IF(E1055='A. Allgemeine Informationen'!$D$14,$K1055-W1055,HLOOKUP('A. Allgemeine Informationen'!$D$14-1,$X$5:$AD$2005,ROW(E1055)-4,FALSE)-$W1055)</f>
        <v>0</v>
      </c>
      <c r="W1055" s="851">
        <f>HLOOKUP('A. Allgemeine Informationen'!$D$14,$X$5:$AD$2005,ROW(E1055)-4,FALSE)</f>
        <v>0</v>
      </c>
      <c r="X1055" s="851">
        <f t="shared" si="177"/>
        <v>0</v>
      </c>
      <c r="Y1055" s="851">
        <f t="shared" si="174"/>
        <v>0</v>
      </c>
      <c r="Z1055" s="851">
        <f t="shared" si="174"/>
        <v>0</v>
      </c>
      <c r="AA1055" s="851">
        <f t="shared" si="174"/>
        <v>0</v>
      </c>
      <c r="AB1055" s="851">
        <f t="shared" si="173"/>
        <v>0</v>
      </c>
      <c r="AC1055" s="851">
        <f t="shared" si="173"/>
        <v>0</v>
      </c>
      <c r="AD1055" s="853">
        <f t="shared" si="173"/>
        <v>0</v>
      </c>
    </row>
    <row r="1056" spans="2:30" s="971" customFormat="1" ht="15" customHeight="1" x14ac:dyDescent="0.2">
      <c r="B1056" s="840"/>
      <c r="C1056" s="970" t="str">
        <f>IF(B1056="","",VLOOKUP(B1056,'E8. KKauf_Berechnung'!$B$11:$D$140,2,0))</f>
        <v/>
      </c>
      <c r="D1056" s="841"/>
      <c r="E1056" s="842"/>
      <c r="F1056" s="836"/>
      <c r="G1056" s="836"/>
      <c r="H1056" s="836"/>
      <c r="I1056" s="843">
        <f t="shared" si="178"/>
        <v>0</v>
      </c>
      <c r="J1056" s="836"/>
      <c r="K1056" s="843">
        <f t="shared" si="179"/>
        <v>0</v>
      </c>
      <c r="L1056" s="849">
        <f>IFERROR(VLOOKUP($D1056,Listen!$F$3:$H$39,2,0),0)</f>
        <v>0</v>
      </c>
      <c r="M1056" s="849">
        <f>IFERROR(VLOOKUP($D1056,Listen!$F$3:$H$39,3,0),0)</f>
        <v>0</v>
      </c>
      <c r="N1056" s="1115">
        <f t="shared" si="176"/>
        <v>0</v>
      </c>
      <c r="O1056" s="1115">
        <f t="shared" si="182"/>
        <v>0</v>
      </c>
      <c r="P1056" s="1115">
        <f t="shared" si="182"/>
        <v>0</v>
      </c>
      <c r="Q1056" s="1115">
        <f t="shared" si="182"/>
        <v>0</v>
      </c>
      <c r="R1056" s="1115">
        <f t="shared" si="182"/>
        <v>0</v>
      </c>
      <c r="S1056" s="1115">
        <f t="shared" si="182"/>
        <v>0</v>
      </c>
      <c r="T1056" s="1115">
        <f t="shared" si="182"/>
        <v>0</v>
      </c>
      <c r="U1056" s="851">
        <f t="shared" si="181"/>
        <v>0</v>
      </c>
      <c r="V1056" s="852">
        <f>IF(E1056='A. Allgemeine Informationen'!$D$14,$K1056-W1056,HLOOKUP('A. Allgemeine Informationen'!$D$14-1,$X$5:$AD$2005,ROW(E1056)-4,FALSE)-$W1056)</f>
        <v>0</v>
      </c>
      <c r="W1056" s="851">
        <f>HLOOKUP('A. Allgemeine Informationen'!$D$14,$X$5:$AD$2005,ROW(E1056)-4,FALSE)</f>
        <v>0</v>
      </c>
      <c r="X1056" s="851">
        <f t="shared" si="177"/>
        <v>0</v>
      </c>
      <c r="Y1056" s="851">
        <f t="shared" si="174"/>
        <v>0</v>
      </c>
      <c r="Z1056" s="851">
        <f t="shared" si="174"/>
        <v>0</v>
      </c>
      <c r="AA1056" s="851">
        <f t="shared" si="174"/>
        <v>0</v>
      </c>
      <c r="AB1056" s="851">
        <f t="shared" si="173"/>
        <v>0</v>
      </c>
      <c r="AC1056" s="851">
        <f t="shared" si="173"/>
        <v>0</v>
      </c>
      <c r="AD1056" s="853">
        <f t="shared" si="173"/>
        <v>0</v>
      </c>
    </row>
    <row r="1057" spans="2:30" s="971" customFormat="1" ht="15" customHeight="1" x14ac:dyDescent="0.2">
      <c r="B1057" s="840"/>
      <c r="C1057" s="970" t="str">
        <f>IF(B1057="","",VLOOKUP(B1057,'E8. KKauf_Berechnung'!$B$11:$D$140,2,0))</f>
        <v/>
      </c>
      <c r="D1057" s="841"/>
      <c r="E1057" s="842"/>
      <c r="F1057" s="836"/>
      <c r="G1057" s="836"/>
      <c r="H1057" s="836"/>
      <c r="I1057" s="843">
        <f t="shared" si="178"/>
        <v>0</v>
      </c>
      <c r="J1057" s="836"/>
      <c r="K1057" s="843">
        <f t="shared" si="179"/>
        <v>0</v>
      </c>
      <c r="L1057" s="849">
        <f>IFERROR(VLOOKUP($D1057,Listen!$F$3:$H$39,2,0),0)</f>
        <v>0</v>
      </c>
      <c r="M1057" s="849">
        <f>IFERROR(VLOOKUP($D1057,Listen!$F$3:$H$39,3,0),0)</f>
        <v>0</v>
      </c>
      <c r="N1057" s="1115">
        <f t="shared" si="176"/>
        <v>0</v>
      </c>
      <c r="O1057" s="1115">
        <f t="shared" si="182"/>
        <v>0</v>
      </c>
      <c r="P1057" s="1115">
        <f t="shared" si="182"/>
        <v>0</v>
      </c>
      <c r="Q1057" s="1115">
        <f t="shared" si="182"/>
        <v>0</v>
      </c>
      <c r="R1057" s="1115">
        <f t="shared" si="182"/>
        <v>0</v>
      </c>
      <c r="S1057" s="1115">
        <f t="shared" si="182"/>
        <v>0</v>
      </c>
      <c r="T1057" s="1115">
        <f t="shared" si="182"/>
        <v>0</v>
      </c>
      <c r="U1057" s="851">
        <f t="shared" si="181"/>
        <v>0</v>
      </c>
      <c r="V1057" s="852">
        <f>IF(E1057='A. Allgemeine Informationen'!$D$14,$K1057-W1057,HLOOKUP('A. Allgemeine Informationen'!$D$14-1,$X$5:$AD$2005,ROW(E1057)-4,FALSE)-$W1057)</f>
        <v>0</v>
      </c>
      <c r="W1057" s="851">
        <f>HLOOKUP('A. Allgemeine Informationen'!$D$14,$X$5:$AD$2005,ROW(E1057)-4,FALSE)</f>
        <v>0</v>
      </c>
      <c r="X1057" s="851">
        <f t="shared" si="177"/>
        <v>0</v>
      </c>
      <c r="Y1057" s="851">
        <f t="shared" si="174"/>
        <v>0</v>
      </c>
      <c r="Z1057" s="851">
        <f t="shared" si="174"/>
        <v>0</v>
      </c>
      <c r="AA1057" s="851">
        <f t="shared" si="174"/>
        <v>0</v>
      </c>
      <c r="AB1057" s="851">
        <f t="shared" si="173"/>
        <v>0</v>
      </c>
      <c r="AC1057" s="851">
        <f t="shared" si="173"/>
        <v>0</v>
      </c>
      <c r="AD1057" s="853">
        <f t="shared" si="173"/>
        <v>0</v>
      </c>
    </row>
    <row r="1058" spans="2:30" s="971" customFormat="1" ht="15" customHeight="1" x14ac:dyDescent="0.2">
      <c r="B1058" s="840"/>
      <c r="C1058" s="970" t="str">
        <f>IF(B1058="","",VLOOKUP(B1058,'E8. KKauf_Berechnung'!$B$11:$D$140,2,0))</f>
        <v/>
      </c>
      <c r="D1058" s="841"/>
      <c r="E1058" s="842"/>
      <c r="F1058" s="836"/>
      <c r="G1058" s="836"/>
      <c r="H1058" s="836"/>
      <c r="I1058" s="843">
        <f t="shared" si="178"/>
        <v>0</v>
      </c>
      <c r="J1058" s="836"/>
      <c r="K1058" s="843">
        <f t="shared" si="179"/>
        <v>0</v>
      </c>
      <c r="L1058" s="849">
        <f>IFERROR(VLOOKUP($D1058,Listen!$F$3:$H$39,2,0),0)</f>
        <v>0</v>
      </c>
      <c r="M1058" s="849">
        <f>IFERROR(VLOOKUP($D1058,Listen!$F$3:$H$39,3,0),0)</f>
        <v>0</v>
      </c>
      <c r="N1058" s="1115">
        <f t="shared" si="176"/>
        <v>0</v>
      </c>
      <c r="O1058" s="1115">
        <f t="shared" si="182"/>
        <v>0</v>
      </c>
      <c r="P1058" s="1115">
        <f t="shared" si="182"/>
        <v>0</v>
      </c>
      <c r="Q1058" s="1115">
        <f t="shared" si="182"/>
        <v>0</v>
      </c>
      <c r="R1058" s="1115">
        <f t="shared" si="182"/>
        <v>0</v>
      </c>
      <c r="S1058" s="1115">
        <f t="shared" si="182"/>
        <v>0</v>
      </c>
      <c r="T1058" s="1115">
        <f t="shared" si="182"/>
        <v>0</v>
      </c>
      <c r="U1058" s="851">
        <f t="shared" si="181"/>
        <v>0</v>
      </c>
      <c r="V1058" s="852">
        <f>IF(E1058='A. Allgemeine Informationen'!$D$14,$K1058-W1058,HLOOKUP('A. Allgemeine Informationen'!$D$14-1,$X$5:$AD$2005,ROW(E1058)-4,FALSE)-$W1058)</f>
        <v>0</v>
      </c>
      <c r="W1058" s="851">
        <f>HLOOKUP('A. Allgemeine Informationen'!$D$14,$X$5:$AD$2005,ROW(E1058)-4,FALSE)</f>
        <v>0</v>
      </c>
      <c r="X1058" s="851">
        <f t="shared" si="177"/>
        <v>0</v>
      </c>
      <c r="Y1058" s="851">
        <f t="shared" si="174"/>
        <v>0</v>
      </c>
      <c r="Z1058" s="851">
        <f t="shared" si="174"/>
        <v>0</v>
      </c>
      <c r="AA1058" s="851">
        <f t="shared" si="174"/>
        <v>0</v>
      </c>
      <c r="AB1058" s="851">
        <f t="shared" si="173"/>
        <v>0</v>
      </c>
      <c r="AC1058" s="851">
        <f t="shared" si="173"/>
        <v>0</v>
      </c>
      <c r="AD1058" s="853">
        <f t="shared" si="173"/>
        <v>0</v>
      </c>
    </row>
    <row r="1059" spans="2:30" s="971" customFormat="1" ht="15" customHeight="1" x14ac:dyDescent="0.2">
      <c r="B1059" s="840"/>
      <c r="C1059" s="970" t="str">
        <f>IF(B1059="","",VLOOKUP(B1059,'E8. KKauf_Berechnung'!$B$11:$D$140,2,0))</f>
        <v/>
      </c>
      <c r="D1059" s="841"/>
      <c r="E1059" s="842"/>
      <c r="F1059" s="836"/>
      <c r="G1059" s="836"/>
      <c r="H1059" s="836"/>
      <c r="I1059" s="843">
        <f t="shared" si="178"/>
        <v>0</v>
      </c>
      <c r="J1059" s="836"/>
      <c r="K1059" s="843">
        <f t="shared" si="179"/>
        <v>0</v>
      </c>
      <c r="L1059" s="849">
        <f>IFERROR(VLOOKUP($D1059,Listen!$F$3:$H$39,2,0),0)</f>
        <v>0</v>
      </c>
      <c r="M1059" s="849">
        <f>IFERROR(VLOOKUP($D1059,Listen!$F$3:$H$39,3,0),0)</f>
        <v>0</v>
      </c>
      <c r="N1059" s="1115">
        <f t="shared" si="176"/>
        <v>0</v>
      </c>
      <c r="O1059" s="1115">
        <f t="shared" si="182"/>
        <v>0</v>
      </c>
      <c r="P1059" s="1115">
        <f t="shared" si="182"/>
        <v>0</v>
      </c>
      <c r="Q1059" s="1115">
        <f t="shared" si="182"/>
        <v>0</v>
      </c>
      <c r="R1059" s="1115">
        <f t="shared" si="182"/>
        <v>0</v>
      </c>
      <c r="S1059" s="1115">
        <f t="shared" si="182"/>
        <v>0</v>
      </c>
      <c r="T1059" s="1115">
        <f t="shared" si="182"/>
        <v>0</v>
      </c>
      <c r="U1059" s="851">
        <f t="shared" si="181"/>
        <v>0</v>
      </c>
      <c r="V1059" s="852">
        <f>IF(E1059='A. Allgemeine Informationen'!$D$14,$K1059-W1059,HLOOKUP('A. Allgemeine Informationen'!$D$14-1,$X$5:$AD$2005,ROW(E1059)-4,FALSE)-$W1059)</f>
        <v>0</v>
      </c>
      <c r="W1059" s="851">
        <f>HLOOKUP('A. Allgemeine Informationen'!$D$14,$X$5:$AD$2005,ROW(E1059)-4,FALSE)</f>
        <v>0</v>
      </c>
      <c r="X1059" s="851">
        <f t="shared" si="177"/>
        <v>0</v>
      </c>
      <c r="Y1059" s="851">
        <f t="shared" si="174"/>
        <v>0</v>
      </c>
      <c r="Z1059" s="851">
        <f t="shared" si="174"/>
        <v>0</v>
      </c>
      <c r="AA1059" s="851">
        <f t="shared" si="174"/>
        <v>0</v>
      </c>
      <c r="AB1059" s="851">
        <f t="shared" si="173"/>
        <v>0</v>
      </c>
      <c r="AC1059" s="851">
        <f t="shared" si="173"/>
        <v>0</v>
      </c>
      <c r="AD1059" s="853">
        <f t="shared" si="173"/>
        <v>0</v>
      </c>
    </row>
    <row r="1060" spans="2:30" s="971" customFormat="1" ht="15" customHeight="1" x14ac:dyDescent="0.2">
      <c r="B1060" s="840"/>
      <c r="C1060" s="970" t="str">
        <f>IF(B1060="","",VLOOKUP(B1060,'E8. KKauf_Berechnung'!$B$11:$D$140,2,0))</f>
        <v/>
      </c>
      <c r="D1060" s="841"/>
      <c r="E1060" s="842"/>
      <c r="F1060" s="836"/>
      <c r="G1060" s="836"/>
      <c r="H1060" s="836"/>
      <c r="I1060" s="843">
        <f t="shared" si="178"/>
        <v>0</v>
      </c>
      <c r="J1060" s="836"/>
      <c r="K1060" s="843">
        <f t="shared" si="179"/>
        <v>0</v>
      </c>
      <c r="L1060" s="849">
        <f>IFERROR(VLOOKUP($D1060,Listen!$F$3:$H$39,2,0),0)</f>
        <v>0</v>
      </c>
      <c r="M1060" s="849">
        <f>IFERROR(VLOOKUP($D1060,Listen!$F$3:$H$39,3,0),0)</f>
        <v>0</v>
      </c>
      <c r="N1060" s="1115">
        <f t="shared" si="176"/>
        <v>0</v>
      </c>
      <c r="O1060" s="1115">
        <f t="shared" si="182"/>
        <v>0</v>
      </c>
      <c r="P1060" s="1115">
        <f t="shared" si="182"/>
        <v>0</v>
      </c>
      <c r="Q1060" s="1115">
        <f t="shared" si="182"/>
        <v>0</v>
      </c>
      <c r="R1060" s="1115">
        <f t="shared" si="182"/>
        <v>0</v>
      </c>
      <c r="S1060" s="1115">
        <f t="shared" si="182"/>
        <v>0</v>
      </c>
      <c r="T1060" s="1115">
        <f t="shared" si="182"/>
        <v>0</v>
      </c>
      <c r="U1060" s="851">
        <f t="shared" si="181"/>
        <v>0</v>
      </c>
      <c r="V1060" s="852">
        <f>IF(E1060='A. Allgemeine Informationen'!$D$14,$K1060-W1060,HLOOKUP('A. Allgemeine Informationen'!$D$14-1,$X$5:$AD$2005,ROW(E1060)-4,FALSE)-$W1060)</f>
        <v>0</v>
      </c>
      <c r="W1060" s="851">
        <f>HLOOKUP('A. Allgemeine Informationen'!$D$14,$X$5:$AD$2005,ROW(E1060)-4,FALSE)</f>
        <v>0</v>
      </c>
      <c r="X1060" s="851">
        <f t="shared" si="177"/>
        <v>0</v>
      </c>
      <c r="Y1060" s="851">
        <f t="shared" si="174"/>
        <v>0</v>
      </c>
      <c r="Z1060" s="851">
        <f t="shared" si="174"/>
        <v>0</v>
      </c>
      <c r="AA1060" s="851">
        <f t="shared" si="174"/>
        <v>0</v>
      </c>
      <c r="AB1060" s="851">
        <f t="shared" si="173"/>
        <v>0</v>
      </c>
      <c r="AC1060" s="851">
        <f t="shared" si="173"/>
        <v>0</v>
      </c>
      <c r="AD1060" s="853">
        <f t="shared" si="173"/>
        <v>0</v>
      </c>
    </row>
    <row r="1061" spans="2:30" s="971" customFormat="1" ht="15" customHeight="1" x14ac:dyDescent="0.2">
      <c r="B1061" s="840"/>
      <c r="C1061" s="970" t="str">
        <f>IF(B1061="","",VLOOKUP(B1061,'E8. KKauf_Berechnung'!$B$11:$D$140,2,0))</f>
        <v/>
      </c>
      <c r="D1061" s="841"/>
      <c r="E1061" s="842"/>
      <c r="F1061" s="836"/>
      <c r="G1061" s="836"/>
      <c r="H1061" s="836"/>
      <c r="I1061" s="843">
        <f t="shared" si="178"/>
        <v>0</v>
      </c>
      <c r="J1061" s="836"/>
      <c r="K1061" s="843">
        <f t="shared" si="179"/>
        <v>0</v>
      </c>
      <c r="L1061" s="849">
        <f>IFERROR(VLOOKUP($D1061,Listen!$F$3:$H$39,2,0),0)</f>
        <v>0</v>
      </c>
      <c r="M1061" s="849">
        <f>IFERROR(VLOOKUP($D1061,Listen!$F$3:$H$39,3,0),0)</f>
        <v>0</v>
      </c>
      <c r="N1061" s="1115">
        <f t="shared" si="176"/>
        <v>0</v>
      </c>
      <c r="O1061" s="1115">
        <f t="shared" si="182"/>
        <v>0</v>
      </c>
      <c r="P1061" s="1115">
        <f t="shared" si="182"/>
        <v>0</v>
      </c>
      <c r="Q1061" s="1115">
        <f t="shared" si="182"/>
        <v>0</v>
      </c>
      <c r="R1061" s="1115">
        <f t="shared" si="182"/>
        <v>0</v>
      </c>
      <c r="S1061" s="1115">
        <f t="shared" si="182"/>
        <v>0</v>
      </c>
      <c r="T1061" s="1115">
        <f t="shared" si="182"/>
        <v>0</v>
      </c>
      <c r="U1061" s="851">
        <f t="shared" si="181"/>
        <v>0</v>
      </c>
      <c r="V1061" s="852">
        <f>IF(E1061='A. Allgemeine Informationen'!$D$14,$K1061-W1061,HLOOKUP('A. Allgemeine Informationen'!$D$14-1,$X$5:$AD$2005,ROW(E1061)-4,FALSE)-$W1061)</f>
        <v>0</v>
      </c>
      <c r="W1061" s="851">
        <f>HLOOKUP('A. Allgemeine Informationen'!$D$14,$X$5:$AD$2005,ROW(E1061)-4,FALSE)</f>
        <v>0</v>
      </c>
      <c r="X1061" s="851">
        <f t="shared" si="177"/>
        <v>0</v>
      </c>
      <c r="Y1061" s="851">
        <f t="shared" si="174"/>
        <v>0</v>
      </c>
      <c r="Z1061" s="851">
        <f t="shared" si="174"/>
        <v>0</v>
      </c>
      <c r="AA1061" s="851">
        <f t="shared" si="174"/>
        <v>0</v>
      </c>
      <c r="AB1061" s="851">
        <f t="shared" si="173"/>
        <v>0</v>
      </c>
      <c r="AC1061" s="851">
        <f t="shared" si="173"/>
        <v>0</v>
      </c>
      <c r="AD1061" s="853">
        <f t="shared" si="173"/>
        <v>0</v>
      </c>
    </row>
    <row r="1062" spans="2:30" s="971" customFormat="1" ht="15" customHeight="1" x14ac:dyDescent="0.2">
      <c r="B1062" s="840"/>
      <c r="C1062" s="970" t="str">
        <f>IF(B1062="","",VLOOKUP(B1062,'E8. KKauf_Berechnung'!$B$11:$D$140,2,0))</f>
        <v/>
      </c>
      <c r="D1062" s="841"/>
      <c r="E1062" s="842"/>
      <c r="F1062" s="836"/>
      <c r="G1062" s="836"/>
      <c r="H1062" s="836"/>
      <c r="I1062" s="843">
        <f t="shared" si="178"/>
        <v>0</v>
      </c>
      <c r="J1062" s="836"/>
      <c r="K1062" s="843">
        <f t="shared" si="179"/>
        <v>0</v>
      </c>
      <c r="L1062" s="849">
        <f>IFERROR(VLOOKUP($D1062,Listen!$F$3:$H$39,2,0),0)</f>
        <v>0</v>
      </c>
      <c r="M1062" s="849">
        <f>IFERROR(VLOOKUP($D1062,Listen!$F$3:$H$39,3,0),0)</f>
        <v>0</v>
      </c>
      <c r="N1062" s="1115">
        <f t="shared" si="176"/>
        <v>0</v>
      </c>
      <c r="O1062" s="1115">
        <f t="shared" si="182"/>
        <v>0</v>
      </c>
      <c r="P1062" s="1115">
        <f t="shared" si="182"/>
        <v>0</v>
      </c>
      <c r="Q1062" s="1115">
        <f t="shared" si="182"/>
        <v>0</v>
      </c>
      <c r="R1062" s="1115">
        <f t="shared" si="182"/>
        <v>0</v>
      </c>
      <c r="S1062" s="1115">
        <f t="shared" si="182"/>
        <v>0</v>
      </c>
      <c r="T1062" s="1115">
        <f t="shared" si="182"/>
        <v>0</v>
      </c>
      <c r="U1062" s="851">
        <f t="shared" si="181"/>
        <v>0</v>
      </c>
      <c r="V1062" s="852">
        <f>IF(E1062='A. Allgemeine Informationen'!$D$14,$K1062-W1062,HLOOKUP('A. Allgemeine Informationen'!$D$14-1,$X$5:$AD$2005,ROW(E1062)-4,FALSE)-$W1062)</f>
        <v>0</v>
      </c>
      <c r="W1062" s="851">
        <f>HLOOKUP('A. Allgemeine Informationen'!$D$14,$X$5:$AD$2005,ROW(E1062)-4,FALSE)</f>
        <v>0</v>
      </c>
      <c r="X1062" s="851">
        <f t="shared" si="177"/>
        <v>0</v>
      </c>
      <c r="Y1062" s="851">
        <f t="shared" si="174"/>
        <v>0</v>
      </c>
      <c r="Z1062" s="851">
        <f t="shared" si="174"/>
        <v>0</v>
      </c>
      <c r="AA1062" s="851">
        <f t="shared" si="174"/>
        <v>0</v>
      </c>
      <c r="AB1062" s="851">
        <f t="shared" si="173"/>
        <v>0</v>
      </c>
      <c r="AC1062" s="851">
        <f t="shared" si="173"/>
        <v>0</v>
      </c>
      <c r="AD1062" s="853">
        <f t="shared" si="173"/>
        <v>0</v>
      </c>
    </row>
    <row r="1063" spans="2:30" s="971" customFormat="1" ht="15" customHeight="1" x14ac:dyDescent="0.2">
      <c r="B1063" s="840"/>
      <c r="C1063" s="970" t="str">
        <f>IF(B1063="","",VLOOKUP(B1063,'E8. KKauf_Berechnung'!$B$11:$D$140,2,0))</f>
        <v/>
      </c>
      <c r="D1063" s="841"/>
      <c r="E1063" s="842"/>
      <c r="F1063" s="836"/>
      <c r="G1063" s="836"/>
      <c r="H1063" s="836"/>
      <c r="I1063" s="843">
        <f t="shared" si="178"/>
        <v>0</v>
      </c>
      <c r="J1063" s="836"/>
      <c r="K1063" s="843">
        <f t="shared" si="179"/>
        <v>0</v>
      </c>
      <c r="L1063" s="849">
        <f>IFERROR(VLOOKUP($D1063,Listen!$F$3:$H$39,2,0),0)</f>
        <v>0</v>
      </c>
      <c r="M1063" s="849">
        <f>IFERROR(VLOOKUP($D1063,Listen!$F$3:$H$39,3,0),0)</f>
        <v>0</v>
      </c>
      <c r="N1063" s="1115">
        <f t="shared" si="176"/>
        <v>0</v>
      </c>
      <c r="O1063" s="1115">
        <f t="shared" ref="O1063:T1078" si="183">N1063</f>
        <v>0</v>
      </c>
      <c r="P1063" s="1115">
        <f t="shared" si="183"/>
        <v>0</v>
      </c>
      <c r="Q1063" s="1115">
        <f t="shared" si="183"/>
        <v>0</v>
      </c>
      <c r="R1063" s="1115">
        <f t="shared" si="183"/>
        <v>0</v>
      </c>
      <c r="S1063" s="1115">
        <f t="shared" si="183"/>
        <v>0</v>
      </c>
      <c r="T1063" s="1115">
        <f t="shared" si="183"/>
        <v>0</v>
      </c>
      <c r="U1063" s="851">
        <f t="shared" si="181"/>
        <v>0</v>
      </c>
      <c r="V1063" s="852">
        <f>IF(E1063='A. Allgemeine Informationen'!$D$14,$K1063-W1063,HLOOKUP('A. Allgemeine Informationen'!$D$14-1,$X$5:$AD$2005,ROW(E1063)-4,FALSE)-$W1063)</f>
        <v>0</v>
      </c>
      <c r="W1063" s="851">
        <f>HLOOKUP('A. Allgemeine Informationen'!$D$14,$X$5:$AD$2005,ROW(E1063)-4,FALSE)</f>
        <v>0</v>
      </c>
      <c r="X1063" s="851">
        <f t="shared" si="177"/>
        <v>0</v>
      </c>
      <c r="Y1063" s="851">
        <f t="shared" si="174"/>
        <v>0</v>
      </c>
      <c r="Z1063" s="851">
        <f t="shared" si="174"/>
        <v>0</v>
      </c>
      <c r="AA1063" s="851">
        <f t="shared" si="174"/>
        <v>0</v>
      </c>
      <c r="AB1063" s="851">
        <f t="shared" si="173"/>
        <v>0</v>
      </c>
      <c r="AC1063" s="851">
        <f t="shared" si="173"/>
        <v>0</v>
      </c>
      <c r="AD1063" s="853">
        <f t="shared" si="173"/>
        <v>0</v>
      </c>
    </row>
    <row r="1064" spans="2:30" s="971" customFormat="1" ht="15" customHeight="1" x14ac:dyDescent="0.2">
      <c r="B1064" s="840"/>
      <c r="C1064" s="970" t="str">
        <f>IF(B1064="","",VLOOKUP(B1064,'E8. KKauf_Berechnung'!$B$11:$D$140,2,0))</f>
        <v/>
      </c>
      <c r="D1064" s="841"/>
      <c r="E1064" s="842"/>
      <c r="F1064" s="836"/>
      <c r="G1064" s="836"/>
      <c r="H1064" s="836"/>
      <c r="I1064" s="843">
        <f t="shared" si="178"/>
        <v>0</v>
      </c>
      <c r="J1064" s="836"/>
      <c r="K1064" s="843">
        <f t="shared" si="179"/>
        <v>0</v>
      </c>
      <c r="L1064" s="849">
        <f>IFERROR(VLOOKUP($D1064,Listen!$F$3:$H$39,2,0),0)</f>
        <v>0</v>
      </c>
      <c r="M1064" s="849">
        <f>IFERROR(VLOOKUP($D1064,Listen!$F$3:$H$39,3,0),0)</f>
        <v>0</v>
      </c>
      <c r="N1064" s="1115">
        <f t="shared" si="176"/>
        <v>0</v>
      </c>
      <c r="O1064" s="1115">
        <f t="shared" si="183"/>
        <v>0</v>
      </c>
      <c r="P1064" s="1115">
        <f t="shared" si="183"/>
        <v>0</v>
      </c>
      <c r="Q1064" s="1115">
        <f t="shared" si="183"/>
        <v>0</v>
      </c>
      <c r="R1064" s="1115">
        <f t="shared" si="183"/>
        <v>0</v>
      </c>
      <c r="S1064" s="1115">
        <f t="shared" si="183"/>
        <v>0</v>
      </c>
      <c r="T1064" s="1115">
        <f t="shared" si="183"/>
        <v>0</v>
      </c>
      <c r="U1064" s="851">
        <f t="shared" si="181"/>
        <v>0</v>
      </c>
      <c r="V1064" s="852">
        <f>IF(E1064='A. Allgemeine Informationen'!$D$14,$K1064-W1064,HLOOKUP('A. Allgemeine Informationen'!$D$14-1,$X$5:$AD$2005,ROW(E1064)-4,FALSE)-$W1064)</f>
        <v>0</v>
      </c>
      <c r="W1064" s="851">
        <f>HLOOKUP('A. Allgemeine Informationen'!$D$14,$X$5:$AD$2005,ROW(E1064)-4,FALSE)</f>
        <v>0</v>
      </c>
      <c r="X1064" s="851">
        <f t="shared" si="177"/>
        <v>0</v>
      </c>
      <c r="Y1064" s="851">
        <f t="shared" si="174"/>
        <v>0</v>
      </c>
      <c r="Z1064" s="851">
        <f t="shared" si="174"/>
        <v>0</v>
      </c>
      <c r="AA1064" s="851">
        <f t="shared" si="174"/>
        <v>0</v>
      </c>
      <c r="AB1064" s="851">
        <f t="shared" si="173"/>
        <v>0</v>
      </c>
      <c r="AC1064" s="851">
        <f t="shared" si="173"/>
        <v>0</v>
      </c>
      <c r="AD1064" s="853">
        <f t="shared" si="173"/>
        <v>0</v>
      </c>
    </row>
    <row r="1065" spans="2:30" s="971" customFormat="1" ht="15" customHeight="1" x14ac:dyDescent="0.2">
      <c r="B1065" s="840"/>
      <c r="C1065" s="970" t="str">
        <f>IF(B1065="","",VLOOKUP(B1065,'E8. KKauf_Berechnung'!$B$11:$D$140,2,0))</f>
        <v/>
      </c>
      <c r="D1065" s="841"/>
      <c r="E1065" s="842"/>
      <c r="F1065" s="836"/>
      <c r="G1065" s="836"/>
      <c r="H1065" s="836"/>
      <c r="I1065" s="843">
        <f t="shared" si="178"/>
        <v>0</v>
      </c>
      <c r="J1065" s="836"/>
      <c r="K1065" s="843">
        <f t="shared" si="179"/>
        <v>0</v>
      </c>
      <c r="L1065" s="849">
        <f>IFERROR(VLOOKUP($D1065,Listen!$F$3:$H$39,2,0),0)</f>
        <v>0</v>
      </c>
      <c r="M1065" s="849">
        <f>IFERROR(VLOOKUP($D1065,Listen!$F$3:$H$39,3,0),0)</f>
        <v>0</v>
      </c>
      <c r="N1065" s="1115">
        <f t="shared" si="176"/>
        <v>0</v>
      </c>
      <c r="O1065" s="1115">
        <f t="shared" si="183"/>
        <v>0</v>
      </c>
      <c r="P1065" s="1115">
        <f t="shared" si="183"/>
        <v>0</v>
      </c>
      <c r="Q1065" s="1115">
        <f t="shared" si="183"/>
        <v>0</v>
      </c>
      <c r="R1065" s="1115">
        <f t="shared" si="183"/>
        <v>0</v>
      </c>
      <c r="S1065" s="1115">
        <f t="shared" si="183"/>
        <v>0</v>
      </c>
      <c r="T1065" s="1115">
        <f t="shared" si="183"/>
        <v>0</v>
      </c>
      <c r="U1065" s="851">
        <f t="shared" si="181"/>
        <v>0</v>
      </c>
      <c r="V1065" s="852">
        <f>IF(E1065='A. Allgemeine Informationen'!$D$14,$K1065-W1065,HLOOKUP('A. Allgemeine Informationen'!$D$14-1,$X$5:$AD$2005,ROW(E1065)-4,FALSE)-$W1065)</f>
        <v>0</v>
      </c>
      <c r="W1065" s="851">
        <f>HLOOKUP('A. Allgemeine Informationen'!$D$14,$X$5:$AD$2005,ROW(E1065)-4,FALSE)</f>
        <v>0</v>
      </c>
      <c r="X1065" s="851">
        <f t="shared" si="177"/>
        <v>0</v>
      </c>
      <c r="Y1065" s="851">
        <f t="shared" si="174"/>
        <v>0</v>
      </c>
      <c r="Z1065" s="851">
        <f t="shared" si="174"/>
        <v>0</v>
      </c>
      <c r="AA1065" s="851">
        <f t="shared" si="174"/>
        <v>0</v>
      </c>
      <c r="AB1065" s="851">
        <f t="shared" si="173"/>
        <v>0</v>
      </c>
      <c r="AC1065" s="851">
        <f t="shared" si="173"/>
        <v>0</v>
      </c>
      <c r="AD1065" s="853">
        <f t="shared" si="173"/>
        <v>0</v>
      </c>
    </row>
    <row r="1066" spans="2:30" s="971" customFormat="1" ht="15" customHeight="1" x14ac:dyDescent="0.2">
      <c r="B1066" s="840"/>
      <c r="C1066" s="970" t="str">
        <f>IF(B1066="","",VLOOKUP(B1066,'E8. KKauf_Berechnung'!$B$11:$D$140,2,0))</f>
        <v/>
      </c>
      <c r="D1066" s="841"/>
      <c r="E1066" s="842"/>
      <c r="F1066" s="836"/>
      <c r="G1066" s="836"/>
      <c r="H1066" s="836"/>
      <c r="I1066" s="843">
        <f t="shared" si="178"/>
        <v>0</v>
      </c>
      <c r="J1066" s="836"/>
      <c r="K1066" s="843">
        <f t="shared" si="179"/>
        <v>0</v>
      </c>
      <c r="L1066" s="849">
        <f>IFERROR(VLOOKUP($D1066,Listen!$F$3:$H$39,2,0),0)</f>
        <v>0</v>
      </c>
      <c r="M1066" s="849">
        <f>IFERROR(VLOOKUP($D1066,Listen!$F$3:$H$39,3,0),0)</f>
        <v>0</v>
      </c>
      <c r="N1066" s="1115">
        <f t="shared" si="176"/>
        <v>0</v>
      </c>
      <c r="O1066" s="1115">
        <f t="shared" si="183"/>
        <v>0</v>
      </c>
      <c r="P1066" s="1115">
        <f t="shared" si="183"/>
        <v>0</v>
      </c>
      <c r="Q1066" s="1115">
        <f t="shared" si="183"/>
        <v>0</v>
      </c>
      <c r="R1066" s="1115">
        <f t="shared" si="183"/>
        <v>0</v>
      </c>
      <c r="S1066" s="1115">
        <f t="shared" si="183"/>
        <v>0</v>
      </c>
      <c r="T1066" s="1115">
        <f t="shared" si="183"/>
        <v>0</v>
      </c>
      <c r="U1066" s="851">
        <f t="shared" si="181"/>
        <v>0</v>
      </c>
      <c r="V1066" s="852">
        <f>IF(E1066='A. Allgemeine Informationen'!$D$14,$K1066-W1066,HLOOKUP('A. Allgemeine Informationen'!$D$14-1,$X$5:$AD$2005,ROW(E1066)-4,FALSE)-$W1066)</f>
        <v>0</v>
      </c>
      <c r="W1066" s="851">
        <f>HLOOKUP('A. Allgemeine Informationen'!$D$14,$X$5:$AD$2005,ROW(E1066)-4,FALSE)</f>
        <v>0</v>
      </c>
      <c r="X1066" s="851">
        <f t="shared" si="177"/>
        <v>0</v>
      </c>
      <c r="Y1066" s="851">
        <f t="shared" si="174"/>
        <v>0</v>
      </c>
      <c r="Z1066" s="851">
        <f t="shared" si="174"/>
        <v>0</v>
      </c>
      <c r="AA1066" s="851">
        <f t="shared" si="174"/>
        <v>0</v>
      </c>
      <c r="AB1066" s="851">
        <f t="shared" si="173"/>
        <v>0</v>
      </c>
      <c r="AC1066" s="851">
        <f t="shared" si="173"/>
        <v>0</v>
      </c>
      <c r="AD1066" s="853">
        <f t="shared" si="173"/>
        <v>0</v>
      </c>
    </row>
    <row r="1067" spans="2:30" s="971" customFormat="1" ht="15" customHeight="1" x14ac:dyDescent="0.2">
      <c r="B1067" s="840"/>
      <c r="C1067" s="970" t="str">
        <f>IF(B1067="","",VLOOKUP(B1067,'E8. KKauf_Berechnung'!$B$11:$D$140,2,0))</f>
        <v/>
      </c>
      <c r="D1067" s="841"/>
      <c r="E1067" s="842"/>
      <c r="F1067" s="836"/>
      <c r="G1067" s="836"/>
      <c r="H1067" s="836"/>
      <c r="I1067" s="843">
        <f t="shared" si="178"/>
        <v>0</v>
      </c>
      <c r="J1067" s="836"/>
      <c r="K1067" s="843">
        <f t="shared" si="179"/>
        <v>0</v>
      </c>
      <c r="L1067" s="849">
        <f>IFERROR(VLOOKUP($D1067,Listen!$F$3:$H$39,2,0),0)</f>
        <v>0</v>
      </c>
      <c r="M1067" s="849">
        <f>IFERROR(VLOOKUP($D1067,Listen!$F$3:$H$39,3,0),0)</f>
        <v>0</v>
      </c>
      <c r="N1067" s="1115">
        <f t="shared" si="176"/>
        <v>0</v>
      </c>
      <c r="O1067" s="1115">
        <f t="shared" si="183"/>
        <v>0</v>
      </c>
      <c r="P1067" s="1115">
        <f t="shared" si="183"/>
        <v>0</v>
      </c>
      <c r="Q1067" s="1115">
        <f t="shared" si="183"/>
        <v>0</v>
      </c>
      <c r="R1067" s="1115">
        <f t="shared" si="183"/>
        <v>0</v>
      </c>
      <c r="S1067" s="1115">
        <f t="shared" si="183"/>
        <v>0</v>
      </c>
      <c r="T1067" s="1115">
        <f t="shared" si="183"/>
        <v>0</v>
      </c>
      <c r="U1067" s="851">
        <f t="shared" si="181"/>
        <v>0</v>
      </c>
      <c r="V1067" s="852">
        <f>IF(E1067='A. Allgemeine Informationen'!$D$14,$K1067-W1067,HLOOKUP('A. Allgemeine Informationen'!$D$14-1,$X$5:$AD$2005,ROW(E1067)-4,FALSE)-$W1067)</f>
        <v>0</v>
      </c>
      <c r="W1067" s="851">
        <f>HLOOKUP('A. Allgemeine Informationen'!$D$14,$X$5:$AD$2005,ROW(E1067)-4,FALSE)</f>
        <v>0</v>
      </c>
      <c r="X1067" s="851">
        <f t="shared" si="177"/>
        <v>0</v>
      </c>
      <c r="Y1067" s="851">
        <f t="shared" si="174"/>
        <v>0</v>
      </c>
      <c r="Z1067" s="851">
        <f t="shared" si="174"/>
        <v>0</v>
      </c>
      <c r="AA1067" s="851">
        <f t="shared" si="174"/>
        <v>0</v>
      </c>
      <c r="AB1067" s="851">
        <f t="shared" si="173"/>
        <v>0</v>
      </c>
      <c r="AC1067" s="851">
        <f t="shared" si="173"/>
        <v>0</v>
      </c>
      <c r="AD1067" s="853">
        <f t="shared" si="173"/>
        <v>0</v>
      </c>
    </row>
    <row r="1068" spans="2:30" s="971" customFormat="1" ht="15" customHeight="1" x14ac:dyDescent="0.2">
      <c r="B1068" s="840"/>
      <c r="C1068" s="970" t="str">
        <f>IF(B1068="","",VLOOKUP(B1068,'E8. KKauf_Berechnung'!$B$11:$D$140,2,0))</f>
        <v/>
      </c>
      <c r="D1068" s="841"/>
      <c r="E1068" s="842"/>
      <c r="F1068" s="836"/>
      <c r="G1068" s="836"/>
      <c r="H1068" s="836"/>
      <c r="I1068" s="843">
        <f t="shared" si="178"/>
        <v>0</v>
      </c>
      <c r="J1068" s="836"/>
      <c r="K1068" s="843">
        <f t="shared" si="179"/>
        <v>0</v>
      </c>
      <c r="L1068" s="849">
        <f>IFERROR(VLOOKUP($D1068,Listen!$F$3:$H$39,2,0),0)</f>
        <v>0</v>
      </c>
      <c r="M1068" s="849">
        <f>IFERROR(VLOOKUP($D1068,Listen!$F$3:$H$39,3,0),0)</f>
        <v>0</v>
      </c>
      <c r="N1068" s="1115">
        <f t="shared" si="176"/>
        <v>0</v>
      </c>
      <c r="O1068" s="1115">
        <f t="shared" si="183"/>
        <v>0</v>
      </c>
      <c r="P1068" s="1115">
        <f t="shared" si="183"/>
        <v>0</v>
      </c>
      <c r="Q1068" s="1115">
        <f t="shared" si="183"/>
        <v>0</v>
      </c>
      <c r="R1068" s="1115">
        <f t="shared" si="183"/>
        <v>0</v>
      </c>
      <c r="S1068" s="1115">
        <f t="shared" si="183"/>
        <v>0</v>
      </c>
      <c r="T1068" s="1115">
        <f t="shared" si="183"/>
        <v>0</v>
      </c>
      <c r="U1068" s="851">
        <f t="shared" si="181"/>
        <v>0</v>
      </c>
      <c r="V1068" s="852">
        <f>IF(E1068='A. Allgemeine Informationen'!$D$14,$K1068-W1068,HLOOKUP('A. Allgemeine Informationen'!$D$14-1,$X$5:$AD$2005,ROW(E1068)-4,FALSE)-$W1068)</f>
        <v>0</v>
      </c>
      <c r="W1068" s="851">
        <f>HLOOKUP('A. Allgemeine Informationen'!$D$14,$X$5:$AD$2005,ROW(E1068)-4,FALSE)</f>
        <v>0</v>
      </c>
      <c r="X1068" s="851">
        <f t="shared" si="177"/>
        <v>0</v>
      </c>
      <c r="Y1068" s="851">
        <f t="shared" si="174"/>
        <v>0</v>
      </c>
      <c r="Z1068" s="851">
        <f t="shared" si="174"/>
        <v>0</v>
      </c>
      <c r="AA1068" s="851">
        <f t="shared" si="174"/>
        <v>0</v>
      </c>
      <c r="AB1068" s="851">
        <f t="shared" si="173"/>
        <v>0</v>
      </c>
      <c r="AC1068" s="851">
        <f t="shared" si="173"/>
        <v>0</v>
      </c>
      <c r="AD1068" s="853">
        <f t="shared" si="173"/>
        <v>0</v>
      </c>
    </row>
    <row r="1069" spans="2:30" s="971" customFormat="1" ht="15" customHeight="1" x14ac:dyDescent="0.2">
      <c r="B1069" s="840"/>
      <c r="C1069" s="970" t="str">
        <f>IF(B1069="","",VLOOKUP(B1069,'E8. KKauf_Berechnung'!$B$11:$D$140,2,0))</f>
        <v/>
      </c>
      <c r="D1069" s="841"/>
      <c r="E1069" s="842"/>
      <c r="F1069" s="836"/>
      <c r="G1069" s="836"/>
      <c r="H1069" s="836"/>
      <c r="I1069" s="843">
        <f t="shared" si="178"/>
        <v>0</v>
      </c>
      <c r="J1069" s="836"/>
      <c r="K1069" s="843">
        <f t="shared" si="179"/>
        <v>0</v>
      </c>
      <c r="L1069" s="849">
        <f>IFERROR(VLOOKUP($D1069,Listen!$F$3:$H$39,2,0),0)</f>
        <v>0</v>
      </c>
      <c r="M1069" s="849">
        <f>IFERROR(VLOOKUP($D1069,Listen!$F$3:$H$39,3,0),0)</f>
        <v>0</v>
      </c>
      <c r="N1069" s="1115">
        <f t="shared" si="176"/>
        <v>0</v>
      </c>
      <c r="O1069" s="1115">
        <f t="shared" si="183"/>
        <v>0</v>
      </c>
      <c r="P1069" s="1115">
        <f t="shared" si="183"/>
        <v>0</v>
      </c>
      <c r="Q1069" s="1115">
        <f t="shared" si="183"/>
        <v>0</v>
      </c>
      <c r="R1069" s="1115">
        <f t="shared" si="183"/>
        <v>0</v>
      </c>
      <c r="S1069" s="1115">
        <f t="shared" si="183"/>
        <v>0</v>
      </c>
      <c r="T1069" s="1115">
        <f t="shared" si="183"/>
        <v>0</v>
      </c>
      <c r="U1069" s="851">
        <f t="shared" si="181"/>
        <v>0</v>
      </c>
      <c r="V1069" s="852">
        <f>IF(E1069='A. Allgemeine Informationen'!$D$14,$K1069-W1069,HLOOKUP('A. Allgemeine Informationen'!$D$14-1,$X$5:$AD$2005,ROW(E1069)-4,FALSE)-$W1069)</f>
        <v>0</v>
      </c>
      <c r="W1069" s="851">
        <f>HLOOKUP('A. Allgemeine Informationen'!$D$14,$X$5:$AD$2005,ROW(E1069)-4,FALSE)</f>
        <v>0</v>
      </c>
      <c r="X1069" s="851">
        <f t="shared" si="177"/>
        <v>0</v>
      </c>
      <c r="Y1069" s="851">
        <f t="shared" si="174"/>
        <v>0</v>
      </c>
      <c r="Z1069" s="851">
        <f t="shared" si="174"/>
        <v>0</v>
      </c>
      <c r="AA1069" s="851">
        <f t="shared" si="174"/>
        <v>0</v>
      </c>
      <c r="AB1069" s="851">
        <f t="shared" si="173"/>
        <v>0</v>
      </c>
      <c r="AC1069" s="851">
        <f t="shared" si="173"/>
        <v>0</v>
      </c>
      <c r="AD1069" s="853">
        <f t="shared" si="173"/>
        <v>0</v>
      </c>
    </row>
    <row r="1070" spans="2:30" s="971" customFormat="1" ht="15" customHeight="1" x14ac:dyDescent="0.2">
      <c r="B1070" s="840"/>
      <c r="C1070" s="970" t="str">
        <f>IF(B1070="","",VLOOKUP(B1070,'E8. KKauf_Berechnung'!$B$11:$D$140,2,0))</f>
        <v/>
      </c>
      <c r="D1070" s="841"/>
      <c r="E1070" s="842"/>
      <c r="F1070" s="836"/>
      <c r="G1070" s="836"/>
      <c r="H1070" s="836"/>
      <c r="I1070" s="843">
        <f t="shared" si="178"/>
        <v>0</v>
      </c>
      <c r="J1070" s="836"/>
      <c r="K1070" s="843">
        <f t="shared" si="179"/>
        <v>0</v>
      </c>
      <c r="L1070" s="849">
        <f>IFERROR(VLOOKUP($D1070,Listen!$F$3:$H$39,2,0),0)</f>
        <v>0</v>
      </c>
      <c r="M1070" s="849">
        <f>IFERROR(VLOOKUP($D1070,Listen!$F$3:$H$39,3,0),0)</f>
        <v>0</v>
      </c>
      <c r="N1070" s="1115">
        <f t="shared" si="176"/>
        <v>0</v>
      </c>
      <c r="O1070" s="1115">
        <f t="shared" si="183"/>
        <v>0</v>
      </c>
      <c r="P1070" s="1115">
        <f t="shared" si="183"/>
        <v>0</v>
      </c>
      <c r="Q1070" s="1115">
        <f t="shared" si="183"/>
        <v>0</v>
      </c>
      <c r="R1070" s="1115">
        <f t="shared" si="183"/>
        <v>0</v>
      </c>
      <c r="S1070" s="1115">
        <f t="shared" si="183"/>
        <v>0</v>
      </c>
      <c r="T1070" s="1115">
        <f t="shared" si="183"/>
        <v>0</v>
      </c>
      <c r="U1070" s="851">
        <f t="shared" si="181"/>
        <v>0</v>
      </c>
      <c r="V1070" s="852">
        <f>IF(E1070='A. Allgemeine Informationen'!$D$14,$K1070-W1070,HLOOKUP('A. Allgemeine Informationen'!$D$14-1,$X$5:$AD$2005,ROW(E1070)-4,FALSE)-$W1070)</f>
        <v>0</v>
      </c>
      <c r="W1070" s="851">
        <f>HLOOKUP('A. Allgemeine Informationen'!$D$14,$X$5:$AD$2005,ROW(E1070)-4,FALSE)</f>
        <v>0</v>
      </c>
      <c r="X1070" s="851">
        <f t="shared" si="177"/>
        <v>0</v>
      </c>
      <c r="Y1070" s="851">
        <f t="shared" si="174"/>
        <v>0</v>
      </c>
      <c r="Z1070" s="851">
        <f t="shared" si="174"/>
        <v>0</v>
      </c>
      <c r="AA1070" s="851">
        <f t="shared" si="174"/>
        <v>0</v>
      </c>
      <c r="AB1070" s="851">
        <f t="shared" si="173"/>
        <v>0</v>
      </c>
      <c r="AC1070" s="851">
        <f t="shared" si="173"/>
        <v>0</v>
      </c>
      <c r="AD1070" s="853">
        <f t="shared" si="173"/>
        <v>0</v>
      </c>
    </row>
    <row r="1071" spans="2:30" s="971" customFormat="1" ht="15" customHeight="1" x14ac:dyDescent="0.2">
      <c r="B1071" s="840"/>
      <c r="C1071" s="970" t="str">
        <f>IF(B1071="","",VLOOKUP(B1071,'E8. KKauf_Berechnung'!$B$11:$D$140,2,0))</f>
        <v/>
      </c>
      <c r="D1071" s="841"/>
      <c r="E1071" s="842"/>
      <c r="F1071" s="836"/>
      <c r="G1071" s="836"/>
      <c r="H1071" s="836"/>
      <c r="I1071" s="843">
        <f t="shared" si="178"/>
        <v>0</v>
      </c>
      <c r="J1071" s="836"/>
      <c r="K1071" s="843">
        <f t="shared" si="179"/>
        <v>0</v>
      </c>
      <c r="L1071" s="849">
        <f>IFERROR(VLOOKUP($D1071,Listen!$F$3:$H$39,2,0),0)</f>
        <v>0</v>
      </c>
      <c r="M1071" s="849">
        <f>IFERROR(VLOOKUP($D1071,Listen!$F$3:$H$39,3,0),0)</f>
        <v>0</v>
      </c>
      <c r="N1071" s="1115">
        <f t="shared" si="176"/>
        <v>0</v>
      </c>
      <c r="O1071" s="1115">
        <f t="shared" si="183"/>
        <v>0</v>
      </c>
      <c r="P1071" s="1115">
        <f t="shared" si="183"/>
        <v>0</v>
      </c>
      <c r="Q1071" s="1115">
        <f t="shared" si="183"/>
        <v>0</v>
      </c>
      <c r="R1071" s="1115">
        <f t="shared" si="183"/>
        <v>0</v>
      </c>
      <c r="S1071" s="1115">
        <f t="shared" si="183"/>
        <v>0</v>
      </c>
      <c r="T1071" s="1115">
        <f t="shared" si="183"/>
        <v>0</v>
      </c>
      <c r="U1071" s="851">
        <f t="shared" si="181"/>
        <v>0</v>
      </c>
      <c r="V1071" s="852">
        <f>IF(E1071='A. Allgemeine Informationen'!$D$14,$K1071-W1071,HLOOKUP('A. Allgemeine Informationen'!$D$14-1,$X$5:$AD$2005,ROW(E1071)-4,FALSE)-$W1071)</f>
        <v>0</v>
      </c>
      <c r="W1071" s="851">
        <f>HLOOKUP('A. Allgemeine Informationen'!$D$14,$X$5:$AD$2005,ROW(E1071)-4,FALSE)</f>
        <v>0</v>
      </c>
      <c r="X1071" s="851">
        <f t="shared" si="177"/>
        <v>0</v>
      </c>
      <c r="Y1071" s="851">
        <f t="shared" si="174"/>
        <v>0</v>
      </c>
      <c r="Z1071" s="851">
        <f t="shared" si="174"/>
        <v>0</v>
      </c>
      <c r="AA1071" s="851">
        <f t="shared" si="174"/>
        <v>0</v>
      </c>
      <c r="AB1071" s="851">
        <f t="shared" si="173"/>
        <v>0</v>
      </c>
      <c r="AC1071" s="851">
        <f t="shared" si="173"/>
        <v>0</v>
      </c>
      <c r="AD1071" s="853">
        <f t="shared" si="173"/>
        <v>0</v>
      </c>
    </row>
    <row r="1072" spans="2:30" s="971" customFormat="1" ht="15" customHeight="1" x14ac:dyDescent="0.2">
      <c r="B1072" s="840"/>
      <c r="C1072" s="970" t="str">
        <f>IF(B1072="","",VLOOKUP(B1072,'E8. KKauf_Berechnung'!$B$11:$D$140,2,0))</f>
        <v/>
      </c>
      <c r="D1072" s="841"/>
      <c r="E1072" s="842"/>
      <c r="F1072" s="836"/>
      <c r="G1072" s="836"/>
      <c r="H1072" s="836"/>
      <c r="I1072" s="843">
        <f t="shared" si="178"/>
        <v>0</v>
      </c>
      <c r="J1072" s="836"/>
      <c r="K1072" s="843">
        <f t="shared" si="179"/>
        <v>0</v>
      </c>
      <c r="L1072" s="849">
        <f>IFERROR(VLOOKUP($D1072,Listen!$F$3:$H$39,2,0),0)</f>
        <v>0</v>
      </c>
      <c r="M1072" s="849">
        <f>IFERROR(VLOOKUP($D1072,Listen!$F$3:$H$39,3,0),0)</f>
        <v>0</v>
      </c>
      <c r="N1072" s="1115">
        <f t="shared" si="176"/>
        <v>0</v>
      </c>
      <c r="O1072" s="1115">
        <f t="shared" si="183"/>
        <v>0</v>
      </c>
      <c r="P1072" s="1115">
        <f t="shared" si="183"/>
        <v>0</v>
      </c>
      <c r="Q1072" s="1115">
        <f t="shared" si="183"/>
        <v>0</v>
      </c>
      <c r="R1072" s="1115">
        <f t="shared" si="183"/>
        <v>0</v>
      </c>
      <c r="S1072" s="1115">
        <f t="shared" si="183"/>
        <v>0</v>
      </c>
      <c r="T1072" s="1115">
        <f t="shared" si="183"/>
        <v>0</v>
      </c>
      <c r="U1072" s="851">
        <f t="shared" si="181"/>
        <v>0</v>
      </c>
      <c r="V1072" s="852">
        <f>IF(E1072='A. Allgemeine Informationen'!$D$14,$K1072-W1072,HLOOKUP('A. Allgemeine Informationen'!$D$14-1,$X$5:$AD$2005,ROW(E1072)-4,FALSE)-$W1072)</f>
        <v>0</v>
      </c>
      <c r="W1072" s="851">
        <f>HLOOKUP('A. Allgemeine Informationen'!$D$14,$X$5:$AD$2005,ROW(E1072)-4,FALSE)</f>
        <v>0</v>
      </c>
      <c r="X1072" s="851">
        <f t="shared" si="177"/>
        <v>0</v>
      </c>
      <c r="Y1072" s="851">
        <f t="shared" si="174"/>
        <v>0</v>
      </c>
      <c r="Z1072" s="851">
        <f t="shared" si="174"/>
        <v>0</v>
      </c>
      <c r="AA1072" s="851">
        <f t="shared" si="174"/>
        <v>0</v>
      </c>
      <c r="AB1072" s="851">
        <f t="shared" si="173"/>
        <v>0</v>
      </c>
      <c r="AC1072" s="851">
        <f t="shared" si="173"/>
        <v>0</v>
      </c>
      <c r="AD1072" s="853">
        <f t="shared" si="173"/>
        <v>0</v>
      </c>
    </row>
    <row r="1073" spans="2:30" s="971" customFormat="1" ht="15" customHeight="1" x14ac:dyDescent="0.2">
      <c r="B1073" s="840"/>
      <c r="C1073" s="970" t="str">
        <f>IF(B1073="","",VLOOKUP(B1073,'E8. KKauf_Berechnung'!$B$11:$D$140,2,0))</f>
        <v/>
      </c>
      <c r="D1073" s="841"/>
      <c r="E1073" s="842"/>
      <c r="F1073" s="836"/>
      <c r="G1073" s="836"/>
      <c r="H1073" s="836"/>
      <c r="I1073" s="843">
        <f t="shared" si="178"/>
        <v>0</v>
      </c>
      <c r="J1073" s="836"/>
      <c r="K1073" s="843">
        <f t="shared" si="179"/>
        <v>0</v>
      </c>
      <c r="L1073" s="849">
        <f>IFERROR(VLOOKUP($D1073,Listen!$F$3:$H$39,2,0),0)</f>
        <v>0</v>
      </c>
      <c r="M1073" s="849">
        <f>IFERROR(VLOOKUP($D1073,Listen!$F$3:$H$39,3,0),0)</f>
        <v>0</v>
      </c>
      <c r="N1073" s="1115">
        <f t="shared" si="176"/>
        <v>0</v>
      </c>
      <c r="O1073" s="1115">
        <f t="shared" si="183"/>
        <v>0</v>
      </c>
      <c r="P1073" s="1115">
        <f t="shared" si="183"/>
        <v>0</v>
      </c>
      <c r="Q1073" s="1115">
        <f t="shared" si="183"/>
        <v>0</v>
      </c>
      <c r="R1073" s="1115">
        <f t="shared" si="183"/>
        <v>0</v>
      </c>
      <c r="S1073" s="1115">
        <f t="shared" si="183"/>
        <v>0</v>
      </c>
      <c r="T1073" s="1115">
        <f t="shared" si="183"/>
        <v>0</v>
      </c>
      <c r="U1073" s="851">
        <f t="shared" si="181"/>
        <v>0</v>
      </c>
      <c r="V1073" s="852">
        <f>IF(E1073='A. Allgemeine Informationen'!$D$14,$K1073-W1073,HLOOKUP('A. Allgemeine Informationen'!$D$14-1,$X$5:$AD$2005,ROW(E1073)-4,FALSE)-$W1073)</f>
        <v>0</v>
      </c>
      <c r="W1073" s="851">
        <f>HLOOKUP('A. Allgemeine Informationen'!$D$14,$X$5:$AD$2005,ROW(E1073)-4,FALSE)</f>
        <v>0</v>
      </c>
      <c r="X1073" s="851">
        <f t="shared" si="177"/>
        <v>0</v>
      </c>
      <c r="Y1073" s="851">
        <f t="shared" si="174"/>
        <v>0</v>
      </c>
      <c r="Z1073" s="851">
        <f t="shared" si="174"/>
        <v>0</v>
      </c>
      <c r="AA1073" s="851">
        <f t="shared" si="174"/>
        <v>0</v>
      </c>
      <c r="AB1073" s="851">
        <f t="shared" si="173"/>
        <v>0</v>
      </c>
      <c r="AC1073" s="851">
        <f t="shared" si="173"/>
        <v>0</v>
      </c>
      <c r="AD1073" s="853">
        <f t="shared" si="173"/>
        <v>0</v>
      </c>
    </row>
    <row r="1074" spans="2:30" s="971" customFormat="1" ht="15" customHeight="1" x14ac:dyDescent="0.2">
      <c r="B1074" s="840"/>
      <c r="C1074" s="970" t="str">
        <f>IF(B1074="","",VLOOKUP(B1074,'E8. KKauf_Berechnung'!$B$11:$D$140,2,0))</f>
        <v/>
      </c>
      <c r="D1074" s="841"/>
      <c r="E1074" s="842"/>
      <c r="F1074" s="836"/>
      <c r="G1074" s="836"/>
      <c r="H1074" s="836"/>
      <c r="I1074" s="843">
        <f t="shared" si="178"/>
        <v>0</v>
      </c>
      <c r="J1074" s="836"/>
      <c r="K1074" s="843">
        <f t="shared" si="179"/>
        <v>0</v>
      </c>
      <c r="L1074" s="849">
        <f>IFERROR(VLOOKUP($D1074,Listen!$F$3:$H$39,2,0),0)</f>
        <v>0</v>
      </c>
      <c r="M1074" s="849">
        <f>IFERROR(VLOOKUP($D1074,Listen!$F$3:$H$39,3,0),0)</f>
        <v>0</v>
      </c>
      <c r="N1074" s="1115">
        <f t="shared" si="176"/>
        <v>0</v>
      </c>
      <c r="O1074" s="1115">
        <f t="shared" si="183"/>
        <v>0</v>
      </c>
      <c r="P1074" s="1115">
        <f t="shared" si="183"/>
        <v>0</v>
      </c>
      <c r="Q1074" s="1115">
        <f t="shared" si="183"/>
        <v>0</v>
      </c>
      <c r="R1074" s="1115">
        <f t="shared" si="183"/>
        <v>0</v>
      </c>
      <c r="S1074" s="1115">
        <f t="shared" si="183"/>
        <v>0</v>
      </c>
      <c r="T1074" s="1115">
        <f t="shared" si="183"/>
        <v>0</v>
      </c>
      <c r="U1074" s="851">
        <f t="shared" si="181"/>
        <v>0</v>
      </c>
      <c r="V1074" s="852">
        <f>IF(E1074='A. Allgemeine Informationen'!$D$14,$K1074-W1074,HLOOKUP('A. Allgemeine Informationen'!$D$14-1,$X$5:$AD$2005,ROW(E1074)-4,FALSE)-$W1074)</f>
        <v>0</v>
      </c>
      <c r="W1074" s="851">
        <f>HLOOKUP('A. Allgemeine Informationen'!$D$14,$X$5:$AD$2005,ROW(E1074)-4,FALSE)</f>
        <v>0</v>
      </c>
      <c r="X1074" s="851">
        <f t="shared" si="177"/>
        <v>0</v>
      </c>
      <c r="Y1074" s="851">
        <f t="shared" si="174"/>
        <v>0</v>
      </c>
      <c r="Z1074" s="851">
        <f t="shared" si="174"/>
        <v>0</v>
      </c>
      <c r="AA1074" s="851">
        <f t="shared" si="174"/>
        <v>0</v>
      </c>
      <c r="AB1074" s="851">
        <f t="shared" si="173"/>
        <v>0</v>
      </c>
      <c r="AC1074" s="851">
        <f t="shared" si="173"/>
        <v>0</v>
      </c>
      <c r="AD1074" s="853">
        <f t="shared" si="173"/>
        <v>0</v>
      </c>
    </row>
    <row r="1075" spans="2:30" s="971" customFormat="1" ht="15" customHeight="1" x14ac:dyDescent="0.2">
      <c r="B1075" s="840"/>
      <c r="C1075" s="970" t="str">
        <f>IF(B1075="","",VLOOKUP(B1075,'E8. KKauf_Berechnung'!$B$11:$D$140,2,0))</f>
        <v/>
      </c>
      <c r="D1075" s="841"/>
      <c r="E1075" s="842"/>
      <c r="F1075" s="836"/>
      <c r="G1075" s="836"/>
      <c r="H1075" s="836"/>
      <c r="I1075" s="843">
        <f t="shared" si="178"/>
        <v>0</v>
      </c>
      <c r="J1075" s="836"/>
      <c r="K1075" s="843">
        <f t="shared" si="179"/>
        <v>0</v>
      </c>
      <c r="L1075" s="849">
        <f>IFERROR(VLOOKUP($D1075,Listen!$F$3:$H$39,2,0),0)</f>
        <v>0</v>
      </c>
      <c r="M1075" s="849">
        <f>IFERROR(VLOOKUP($D1075,Listen!$F$3:$H$39,3,0),0)</f>
        <v>0</v>
      </c>
      <c r="N1075" s="1115">
        <f t="shared" si="176"/>
        <v>0</v>
      </c>
      <c r="O1075" s="1115">
        <f t="shared" si="183"/>
        <v>0</v>
      </c>
      <c r="P1075" s="1115">
        <f t="shared" si="183"/>
        <v>0</v>
      </c>
      <c r="Q1075" s="1115">
        <f t="shared" si="183"/>
        <v>0</v>
      </c>
      <c r="R1075" s="1115">
        <f t="shared" si="183"/>
        <v>0</v>
      </c>
      <c r="S1075" s="1115">
        <f t="shared" si="183"/>
        <v>0</v>
      </c>
      <c r="T1075" s="1115">
        <f t="shared" si="183"/>
        <v>0</v>
      </c>
      <c r="U1075" s="851">
        <f t="shared" si="181"/>
        <v>0</v>
      </c>
      <c r="V1075" s="852">
        <f>IF(E1075='A. Allgemeine Informationen'!$D$14,$K1075-W1075,HLOOKUP('A. Allgemeine Informationen'!$D$14-1,$X$5:$AD$2005,ROW(E1075)-4,FALSE)-$W1075)</f>
        <v>0</v>
      </c>
      <c r="W1075" s="851">
        <f>HLOOKUP('A. Allgemeine Informationen'!$D$14,$X$5:$AD$2005,ROW(E1075)-4,FALSE)</f>
        <v>0</v>
      </c>
      <c r="X1075" s="851">
        <f t="shared" si="177"/>
        <v>0</v>
      </c>
      <c r="Y1075" s="851">
        <f t="shared" si="174"/>
        <v>0</v>
      </c>
      <c r="Z1075" s="851">
        <f t="shared" si="174"/>
        <v>0</v>
      </c>
      <c r="AA1075" s="851">
        <f t="shared" si="174"/>
        <v>0</v>
      </c>
      <c r="AB1075" s="851">
        <f t="shared" si="174"/>
        <v>0</v>
      </c>
      <c r="AC1075" s="851">
        <f t="shared" si="174"/>
        <v>0</v>
      </c>
      <c r="AD1075" s="853">
        <f t="shared" si="174"/>
        <v>0</v>
      </c>
    </row>
    <row r="1076" spans="2:30" s="971" customFormat="1" ht="15" customHeight="1" x14ac:dyDescent="0.2">
      <c r="B1076" s="840"/>
      <c r="C1076" s="970" t="str">
        <f>IF(B1076="","",VLOOKUP(B1076,'E8. KKauf_Berechnung'!$B$11:$D$140,2,0))</f>
        <v/>
      </c>
      <c r="D1076" s="841"/>
      <c r="E1076" s="842"/>
      <c r="F1076" s="836"/>
      <c r="G1076" s="836"/>
      <c r="H1076" s="836"/>
      <c r="I1076" s="843">
        <f t="shared" si="178"/>
        <v>0</v>
      </c>
      <c r="J1076" s="836"/>
      <c r="K1076" s="843">
        <f t="shared" si="179"/>
        <v>0</v>
      </c>
      <c r="L1076" s="849">
        <f>IFERROR(VLOOKUP($D1076,Listen!$F$3:$H$39,2,0),0)</f>
        <v>0</v>
      </c>
      <c r="M1076" s="849">
        <f>IFERROR(VLOOKUP($D1076,Listen!$F$3:$H$39,3,0),0)</f>
        <v>0</v>
      </c>
      <c r="N1076" s="1115">
        <f t="shared" si="176"/>
        <v>0</v>
      </c>
      <c r="O1076" s="1115">
        <f t="shared" si="183"/>
        <v>0</v>
      </c>
      <c r="P1076" s="1115">
        <f t="shared" si="183"/>
        <v>0</v>
      </c>
      <c r="Q1076" s="1115">
        <f t="shared" si="183"/>
        <v>0</v>
      </c>
      <c r="R1076" s="1115">
        <f t="shared" si="183"/>
        <v>0</v>
      </c>
      <c r="S1076" s="1115">
        <f t="shared" si="183"/>
        <v>0</v>
      </c>
      <c r="T1076" s="1115">
        <f t="shared" si="183"/>
        <v>0</v>
      </c>
      <c r="U1076" s="851">
        <f t="shared" si="181"/>
        <v>0</v>
      </c>
      <c r="V1076" s="852">
        <f>IF(E1076='A. Allgemeine Informationen'!$D$14,$K1076-W1076,HLOOKUP('A. Allgemeine Informationen'!$D$14-1,$X$5:$AD$2005,ROW(E1076)-4,FALSE)-$W1076)</f>
        <v>0</v>
      </c>
      <c r="W1076" s="851">
        <f>HLOOKUP('A. Allgemeine Informationen'!$D$14,$X$5:$AD$2005,ROW(E1076)-4,FALSE)</f>
        <v>0</v>
      </c>
      <c r="X1076" s="851">
        <f t="shared" si="177"/>
        <v>0</v>
      </c>
      <c r="Y1076" s="851">
        <f t="shared" ref="Y1076:AD1118" si="184">IF(OR($E1076=0,$K1076=0,O1076-(Y$5-$E1076)=0),0,IF($E1076&lt;Y$5,X1076-X1076/(O1076-(Y$5-$E1076)),IF($E1076=Y$5,$K1076-$K1076/O1076,0)))</f>
        <v>0</v>
      </c>
      <c r="Z1076" s="851">
        <f t="shared" si="184"/>
        <v>0</v>
      </c>
      <c r="AA1076" s="851">
        <f t="shared" si="184"/>
        <v>0</v>
      </c>
      <c r="AB1076" s="851">
        <f t="shared" si="184"/>
        <v>0</v>
      </c>
      <c r="AC1076" s="851">
        <f t="shared" si="184"/>
        <v>0</v>
      </c>
      <c r="AD1076" s="853">
        <f t="shared" si="184"/>
        <v>0</v>
      </c>
    </row>
    <row r="1077" spans="2:30" s="971" customFormat="1" ht="15" customHeight="1" x14ac:dyDescent="0.2">
      <c r="B1077" s="840"/>
      <c r="C1077" s="970" t="str">
        <f>IF(B1077="","",VLOOKUP(B1077,'E8. KKauf_Berechnung'!$B$11:$D$140,2,0))</f>
        <v/>
      </c>
      <c r="D1077" s="841"/>
      <c r="E1077" s="842"/>
      <c r="F1077" s="836"/>
      <c r="G1077" s="836"/>
      <c r="H1077" s="836"/>
      <c r="I1077" s="843">
        <f t="shared" si="178"/>
        <v>0</v>
      </c>
      <c r="J1077" s="836"/>
      <c r="K1077" s="843">
        <f t="shared" si="179"/>
        <v>0</v>
      </c>
      <c r="L1077" s="849">
        <f>IFERROR(VLOOKUP($D1077,Listen!$F$3:$H$39,2,0),0)</f>
        <v>0</v>
      </c>
      <c r="M1077" s="849">
        <f>IFERROR(VLOOKUP($D1077,Listen!$F$3:$H$39,3,0),0)</f>
        <v>0</v>
      </c>
      <c r="N1077" s="1115">
        <f t="shared" si="176"/>
        <v>0</v>
      </c>
      <c r="O1077" s="1115">
        <f t="shared" si="183"/>
        <v>0</v>
      </c>
      <c r="P1077" s="1115">
        <f t="shared" si="183"/>
        <v>0</v>
      </c>
      <c r="Q1077" s="1115">
        <f t="shared" si="183"/>
        <v>0</v>
      </c>
      <c r="R1077" s="1115">
        <f t="shared" si="183"/>
        <v>0</v>
      </c>
      <c r="S1077" s="1115">
        <f t="shared" si="183"/>
        <v>0</v>
      </c>
      <c r="T1077" s="1115">
        <f t="shared" si="183"/>
        <v>0</v>
      </c>
      <c r="U1077" s="851">
        <f t="shared" si="181"/>
        <v>0</v>
      </c>
      <c r="V1077" s="852">
        <f>IF(E1077='A. Allgemeine Informationen'!$D$14,$K1077-W1077,HLOOKUP('A. Allgemeine Informationen'!$D$14-1,$X$5:$AD$2005,ROW(E1077)-4,FALSE)-$W1077)</f>
        <v>0</v>
      </c>
      <c r="W1077" s="851">
        <f>HLOOKUP('A. Allgemeine Informationen'!$D$14,$X$5:$AD$2005,ROW(E1077)-4,FALSE)</f>
        <v>0</v>
      </c>
      <c r="X1077" s="851">
        <f t="shared" si="177"/>
        <v>0</v>
      </c>
      <c r="Y1077" s="851">
        <f t="shared" si="184"/>
        <v>0</v>
      </c>
      <c r="Z1077" s="851">
        <f t="shared" si="184"/>
        <v>0</v>
      </c>
      <c r="AA1077" s="851">
        <f t="shared" si="184"/>
        <v>0</v>
      </c>
      <c r="AB1077" s="851">
        <f t="shared" si="184"/>
        <v>0</v>
      </c>
      <c r="AC1077" s="851">
        <f t="shared" si="184"/>
        <v>0</v>
      </c>
      <c r="AD1077" s="853">
        <f t="shared" si="184"/>
        <v>0</v>
      </c>
    </row>
    <row r="1078" spans="2:30" s="971" customFormat="1" ht="15" customHeight="1" x14ac:dyDescent="0.2">
      <c r="B1078" s="840"/>
      <c r="C1078" s="970" t="str">
        <f>IF(B1078="","",VLOOKUP(B1078,'E8. KKauf_Berechnung'!$B$11:$D$140,2,0))</f>
        <v/>
      </c>
      <c r="D1078" s="841"/>
      <c r="E1078" s="842"/>
      <c r="F1078" s="836"/>
      <c r="G1078" s="836"/>
      <c r="H1078" s="836"/>
      <c r="I1078" s="843">
        <f t="shared" si="178"/>
        <v>0</v>
      </c>
      <c r="J1078" s="836"/>
      <c r="K1078" s="843">
        <f t="shared" si="179"/>
        <v>0</v>
      </c>
      <c r="L1078" s="849">
        <f>IFERROR(VLOOKUP($D1078,Listen!$F$3:$H$39,2,0),0)</f>
        <v>0</v>
      </c>
      <c r="M1078" s="849">
        <f>IFERROR(VLOOKUP($D1078,Listen!$F$3:$H$39,3,0),0)</f>
        <v>0</v>
      </c>
      <c r="N1078" s="1115">
        <f t="shared" si="176"/>
        <v>0</v>
      </c>
      <c r="O1078" s="1115">
        <f t="shared" si="183"/>
        <v>0</v>
      </c>
      <c r="P1078" s="1115">
        <f t="shared" si="183"/>
        <v>0</v>
      </c>
      <c r="Q1078" s="1115">
        <f t="shared" si="183"/>
        <v>0</v>
      </c>
      <c r="R1078" s="1115">
        <f t="shared" si="183"/>
        <v>0</v>
      </c>
      <c r="S1078" s="1115">
        <f t="shared" si="183"/>
        <v>0</v>
      </c>
      <c r="T1078" s="1115">
        <f t="shared" si="183"/>
        <v>0</v>
      </c>
      <c r="U1078" s="851">
        <f t="shared" si="181"/>
        <v>0</v>
      </c>
      <c r="V1078" s="852">
        <f>IF(E1078='A. Allgemeine Informationen'!$D$14,$K1078-W1078,HLOOKUP('A. Allgemeine Informationen'!$D$14-1,$X$5:$AD$2005,ROW(E1078)-4,FALSE)-$W1078)</f>
        <v>0</v>
      </c>
      <c r="W1078" s="851">
        <f>HLOOKUP('A. Allgemeine Informationen'!$D$14,$X$5:$AD$2005,ROW(E1078)-4,FALSE)</f>
        <v>0</v>
      </c>
      <c r="X1078" s="851">
        <f t="shared" si="177"/>
        <v>0</v>
      </c>
      <c r="Y1078" s="851">
        <f t="shared" si="184"/>
        <v>0</v>
      </c>
      <c r="Z1078" s="851">
        <f t="shared" si="184"/>
        <v>0</v>
      </c>
      <c r="AA1078" s="851">
        <f t="shared" si="184"/>
        <v>0</v>
      </c>
      <c r="AB1078" s="851">
        <f t="shared" si="184"/>
        <v>0</v>
      </c>
      <c r="AC1078" s="851">
        <f t="shared" si="184"/>
        <v>0</v>
      </c>
      <c r="AD1078" s="853">
        <f t="shared" si="184"/>
        <v>0</v>
      </c>
    </row>
    <row r="1079" spans="2:30" s="971" customFormat="1" ht="15" customHeight="1" x14ac:dyDescent="0.2">
      <c r="B1079" s="840"/>
      <c r="C1079" s="970" t="str">
        <f>IF(B1079="","",VLOOKUP(B1079,'E8. KKauf_Berechnung'!$B$11:$D$140,2,0))</f>
        <v/>
      </c>
      <c r="D1079" s="841"/>
      <c r="E1079" s="842"/>
      <c r="F1079" s="836"/>
      <c r="G1079" s="836"/>
      <c r="H1079" s="836"/>
      <c r="I1079" s="843">
        <f t="shared" si="178"/>
        <v>0</v>
      </c>
      <c r="J1079" s="836"/>
      <c r="K1079" s="843">
        <f t="shared" si="179"/>
        <v>0</v>
      </c>
      <c r="L1079" s="849">
        <f>IFERROR(VLOOKUP($D1079,Listen!$F$3:$H$39,2,0),0)</f>
        <v>0</v>
      </c>
      <c r="M1079" s="849">
        <f>IFERROR(VLOOKUP($D1079,Listen!$F$3:$H$39,3,0),0)</f>
        <v>0</v>
      </c>
      <c r="N1079" s="1115">
        <f t="shared" si="176"/>
        <v>0</v>
      </c>
      <c r="O1079" s="1115">
        <f t="shared" ref="O1079:T1094" si="185">N1079</f>
        <v>0</v>
      </c>
      <c r="P1079" s="1115">
        <f t="shared" si="185"/>
        <v>0</v>
      </c>
      <c r="Q1079" s="1115">
        <f t="shared" si="185"/>
        <v>0</v>
      </c>
      <c r="R1079" s="1115">
        <f t="shared" si="185"/>
        <v>0</v>
      </c>
      <c r="S1079" s="1115">
        <f t="shared" si="185"/>
        <v>0</v>
      </c>
      <c r="T1079" s="1115">
        <f t="shared" si="185"/>
        <v>0</v>
      </c>
      <c r="U1079" s="851">
        <f t="shared" si="181"/>
        <v>0</v>
      </c>
      <c r="V1079" s="852">
        <f>IF(E1079='A. Allgemeine Informationen'!$D$14,$K1079-W1079,HLOOKUP('A. Allgemeine Informationen'!$D$14-1,$X$5:$AD$2005,ROW(E1079)-4,FALSE)-$W1079)</f>
        <v>0</v>
      </c>
      <c r="W1079" s="851">
        <f>HLOOKUP('A. Allgemeine Informationen'!$D$14,$X$5:$AD$2005,ROW(E1079)-4,FALSE)</f>
        <v>0</v>
      </c>
      <c r="X1079" s="851">
        <f t="shared" si="177"/>
        <v>0</v>
      </c>
      <c r="Y1079" s="851">
        <f t="shared" si="184"/>
        <v>0</v>
      </c>
      <c r="Z1079" s="851">
        <f t="shared" si="184"/>
        <v>0</v>
      </c>
      <c r="AA1079" s="851">
        <f t="shared" si="184"/>
        <v>0</v>
      </c>
      <c r="AB1079" s="851">
        <f t="shared" si="184"/>
        <v>0</v>
      </c>
      <c r="AC1079" s="851">
        <f t="shared" si="184"/>
        <v>0</v>
      </c>
      <c r="AD1079" s="853">
        <f t="shared" si="184"/>
        <v>0</v>
      </c>
    </row>
    <row r="1080" spans="2:30" s="971" customFormat="1" ht="15" customHeight="1" x14ac:dyDescent="0.2">
      <c r="B1080" s="840"/>
      <c r="C1080" s="970" t="str">
        <f>IF(B1080="","",VLOOKUP(B1080,'E8. KKauf_Berechnung'!$B$11:$D$140,2,0))</f>
        <v/>
      </c>
      <c r="D1080" s="841"/>
      <c r="E1080" s="842"/>
      <c r="F1080" s="836"/>
      <c r="G1080" s="836"/>
      <c r="H1080" s="836"/>
      <c r="I1080" s="843">
        <f t="shared" si="178"/>
        <v>0</v>
      </c>
      <c r="J1080" s="836"/>
      <c r="K1080" s="843">
        <f t="shared" si="179"/>
        <v>0</v>
      </c>
      <c r="L1080" s="849">
        <f>IFERROR(VLOOKUP($D1080,Listen!$F$3:$H$39,2,0),0)</f>
        <v>0</v>
      </c>
      <c r="M1080" s="849">
        <f>IFERROR(VLOOKUP($D1080,Listen!$F$3:$H$39,3,0),0)</f>
        <v>0</v>
      </c>
      <c r="N1080" s="1115">
        <f t="shared" si="176"/>
        <v>0</v>
      </c>
      <c r="O1080" s="1115">
        <f t="shared" si="185"/>
        <v>0</v>
      </c>
      <c r="P1080" s="1115">
        <f t="shared" si="185"/>
        <v>0</v>
      </c>
      <c r="Q1080" s="1115">
        <f t="shared" si="185"/>
        <v>0</v>
      </c>
      <c r="R1080" s="1115">
        <f t="shared" si="185"/>
        <v>0</v>
      </c>
      <c r="S1080" s="1115">
        <f t="shared" si="185"/>
        <v>0</v>
      </c>
      <c r="T1080" s="1115">
        <f t="shared" si="185"/>
        <v>0</v>
      </c>
      <c r="U1080" s="851">
        <f t="shared" si="181"/>
        <v>0</v>
      </c>
      <c r="V1080" s="852">
        <f>IF(E1080='A. Allgemeine Informationen'!$D$14,$K1080-W1080,HLOOKUP('A. Allgemeine Informationen'!$D$14-1,$X$5:$AD$2005,ROW(E1080)-4,FALSE)-$W1080)</f>
        <v>0</v>
      </c>
      <c r="W1080" s="851">
        <f>HLOOKUP('A. Allgemeine Informationen'!$D$14,$X$5:$AD$2005,ROW(E1080)-4,FALSE)</f>
        <v>0</v>
      </c>
      <c r="X1080" s="851">
        <f t="shared" si="177"/>
        <v>0</v>
      </c>
      <c r="Y1080" s="851">
        <f t="shared" si="184"/>
        <v>0</v>
      </c>
      <c r="Z1080" s="851">
        <f t="shared" si="184"/>
        <v>0</v>
      </c>
      <c r="AA1080" s="851">
        <f t="shared" si="184"/>
        <v>0</v>
      </c>
      <c r="AB1080" s="851">
        <f t="shared" si="184"/>
        <v>0</v>
      </c>
      <c r="AC1080" s="851">
        <f t="shared" si="184"/>
        <v>0</v>
      </c>
      <c r="AD1080" s="853">
        <f t="shared" si="184"/>
        <v>0</v>
      </c>
    </row>
    <row r="1081" spans="2:30" s="971" customFormat="1" ht="15" customHeight="1" x14ac:dyDescent="0.2">
      <c r="B1081" s="840"/>
      <c r="C1081" s="970" t="str">
        <f>IF(B1081="","",VLOOKUP(B1081,'E8. KKauf_Berechnung'!$B$11:$D$140,2,0))</f>
        <v/>
      </c>
      <c r="D1081" s="841"/>
      <c r="E1081" s="842"/>
      <c r="F1081" s="836"/>
      <c r="G1081" s="836"/>
      <c r="H1081" s="836"/>
      <c r="I1081" s="843">
        <f t="shared" si="178"/>
        <v>0</v>
      </c>
      <c r="J1081" s="836"/>
      <c r="K1081" s="843">
        <f t="shared" si="179"/>
        <v>0</v>
      </c>
      <c r="L1081" s="849">
        <f>IFERROR(VLOOKUP($D1081,Listen!$F$3:$H$39,2,0),0)</f>
        <v>0</v>
      </c>
      <c r="M1081" s="849">
        <f>IFERROR(VLOOKUP($D1081,Listen!$F$3:$H$39,3,0),0)</f>
        <v>0</v>
      </c>
      <c r="N1081" s="1115">
        <f t="shared" si="176"/>
        <v>0</v>
      </c>
      <c r="O1081" s="1115">
        <f t="shared" si="185"/>
        <v>0</v>
      </c>
      <c r="P1081" s="1115">
        <f t="shared" si="185"/>
        <v>0</v>
      </c>
      <c r="Q1081" s="1115">
        <f t="shared" si="185"/>
        <v>0</v>
      </c>
      <c r="R1081" s="1115">
        <f t="shared" si="185"/>
        <v>0</v>
      </c>
      <c r="S1081" s="1115">
        <f t="shared" si="185"/>
        <v>0</v>
      </c>
      <c r="T1081" s="1115">
        <f t="shared" si="185"/>
        <v>0</v>
      </c>
      <c r="U1081" s="851">
        <f t="shared" si="181"/>
        <v>0</v>
      </c>
      <c r="V1081" s="852">
        <f>IF(E1081='A. Allgemeine Informationen'!$D$14,$K1081-W1081,HLOOKUP('A. Allgemeine Informationen'!$D$14-1,$X$5:$AD$2005,ROW(E1081)-4,FALSE)-$W1081)</f>
        <v>0</v>
      </c>
      <c r="W1081" s="851">
        <f>HLOOKUP('A. Allgemeine Informationen'!$D$14,$X$5:$AD$2005,ROW(E1081)-4,FALSE)</f>
        <v>0</v>
      </c>
      <c r="X1081" s="851">
        <f t="shared" si="177"/>
        <v>0</v>
      </c>
      <c r="Y1081" s="851">
        <f t="shared" si="184"/>
        <v>0</v>
      </c>
      <c r="Z1081" s="851">
        <f t="shared" si="184"/>
        <v>0</v>
      </c>
      <c r="AA1081" s="851">
        <f t="shared" si="184"/>
        <v>0</v>
      </c>
      <c r="AB1081" s="851">
        <f t="shared" si="184"/>
        <v>0</v>
      </c>
      <c r="AC1081" s="851">
        <f t="shared" si="184"/>
        <v>0</v>
      </c>
      <c r="AD1081" s="853">
        <f t="shared" si="184"/>
        <v>0</v>
      </c>
    </row>
    <row r="1082" spans="2:30" s="971" customFormat="1" ht="15" customHeight="1" x14ac:dyDescent="0.2">
      <c r="B1082" s="840"/>
      <c r="C1082" s="970" t="str">
        <f>IF(B1082="","",VLOOKUP(B1082,'E8. KKauf_Berechnung'!$B$11:$D$140,2,0))</f>
        <v/>
      </c>
      <c r="D1082" s="841"/>
      <c r="E1082" s="842"/>
      <c r="F1082" s="836"/>
      <c r="G1082" s="836"/>
      <c r="H1082" s="836"/>
      <c r="I1082" s="843">
        <f t="shared" si="178"/>
        <v>0</v>
      </c>
      <c r="J1082" s="836"/>
      <c r="K1082" s="843">
        <f t="shared" si="179"/>
        <v>0</v>
      </c>
      <c r="L1082" s="849">
        <f>IFERROR(VLOOKUP($D1082,Listen!$F$3:$H$39,2,0),0)</f>
        <v>0</v>
      </c>
      <c r="M1082" s="849">
        <f>IFERROR(VLOOKUP($D1082,Listen!$F$3:$H$39,3,0),0)</f>
        <v>0</v>
      </c>
      <c r="N1082" s="1115">
        <f t="shared" si="176"/>
        <v>0</v>
      </c>
      <c r="O1082" s="1115">
        <f t="shared" si="185"/>
        <v>0</v>
      </c>
      <c r="P1082" s="1115">
        <f t="shared" si="185"/>
        <v>0</v>
      </c>
      <c r="Q1082" s="1115">
        <f t="shared" si="185"/>
        <v>0</v>
      </c>
      <c r="R1082" s="1115">
        <f t="shared" si="185"/>
        <v>0</v>
      </c>
      <c r="S1082" s="1115">
        <f t="shared" si="185"/>
        <v>0</v>
      </c>
      <c r="T1082" s="1115">
        <f t="shared" si="185"/>
        <v>0</v>
      </c>
      <c r="U1082" s="851">
        <f t="shared" si="181"/>
        <v>0</v>
      </c>
      <c r="V1082" s="852">
        <f>IF(E1082='A. Allgemeine Informationen'!$D$14,$K1082-W1082,HLOOKUP('A. Allgemeine Informationen'!$D$14-1,$X$5:$AD$2005,ROW(E1082)-4,FALSE)-$W1082)</f>
        <v>0</v>
      </c>
      <c r="W1082" s="851">
        <f>HLOOKUP('A. Allgemeine Informationen'!$D$14,$X$5:$AD$2005,ROW(E1082)-4,FALSE)</f>
        <v>0</v>
      </c>
      <c r="X1082" s="851">
        <f t="shared" si="177"/>
        <v>0</v>
      </c>
      <c r="Y1082" s="851">
        <f t="shared" si="184"/>
        <v>0</v>
      </c>
      <c r="Z1082" s="851">
        <f t="shared" si="184"/>
        <v>0</v>
      </c>
      <c r="AA1082" s="851">
        <f t="shared" si="184"/>
        <v>0</v>
      </c>
      <c r="AB1082" s="851">
        <f t="shared" si="184"/>
        <v>0</v>
      </c>
      <c r="AC1082" s="851">
        <f t="shared" si="184"/>
        <v>0</v>
      </c>
      <c r="AD1082" s="853">
        <f t="shared" si="184"/>
        <v>0</v>
      </c>
    </row>
    <row r="1083" spans="2:30" s="971" customFormat="1" ht="15" customHeight="1" x14ac:dyDescent="0.2">
      <c r="B1083" s="840"/>
      <c r="C1083" s="970" t="str">
        <f>IF(B1083="","",VLOOKUP(B1083,'E8. KKauf_Berechnung'!$B$11:$D$140,2,0))</f>
        <v/>
      </c>
      <c r="D1083" s="841"/>
      <c r="E1083" s="842"/>
      <c r="F1083" s="836"/>
      <c r="G1083" s="836"/>
      <c r="H1083" s="836"/>
      <c r="I1083" s="843">
        <f t="shared" si="178"/>
        <v>0</v>
      </c>
      <c r="J1083" s="836"/>
      <c r="K1083" s="843">
        <f t="shared" si="179"/>
        <v>0</v>
      </c>
      <c r="L1083" s="849">
        <f>IFERROR(VLOOKUP($D1083,Listen!$F$3:$H$39,2,0),0)</f>
        <v>0</v>
      </c>
      <c r="M1083" s="849">
        <f>IFERROR(VLOOKUP($D1083,Listen!$F$3:$H$39,3,0),0)</f>
        <v>0</v>
      </c>
      <c r="N1083" s="1115">
        <f t="shared" si="176"/>
        <v>0</v>
      </c>
      <c r="O1083" s="1115">
        <f t="shared" si="185"/>
        <v>0</v>
      </c>
      <c r="P1083" s="1115">
        <f t="shared" si="185"/>
        <v>0</v>
      </c>
      <c r="Q1083" s="1115">
        <f t="shared" si="185"/>
        <v>0</v>
      </c>
      <c r="R1083" s="1115">
        <f t="shared" si="185"/>
        <v>0</v>
      </c>
      <c r="S1083" s="1115">
        <f t="shared" si="185"/>
        <v>0</v>
      </c>
      <c r="T1083" s="1115">
        <f t="shared" si="185"/>
        <v>0</v>
      </c>
      <c r="U1083" s="851">
        <f t="shared" si="181"/>
        <v>0</v>
      </c>
      <c r="V1083" s="852">
        <f>IF(E1083='A. Allgemeine Informationen'!$D$14,$K1083-W1083,HLOOKUP('A. Allgemeine Informationen'!$D$14-1,$X$5:$AD$2005,ROW(E1083)-4,FALSE)-$W1083)</f>
        <v>0</v>
      </c>
      <c r="W1083" s="851">
        <f>HLOOKUP('A. Allgemeine Informationen'!$D$14,$X$5:$AD$2005,ROW(E1083)-4,FALSE)</f>
        <v>0</v>
      </c>
      <c r="X1083" s="851">
        <f t="shared" si="177"/>
        <v>0</v>
      </c>
      <c r="Y1083" s="851">
        <f t="shared" si="184"/>
        <v>0</v>
      </c>
      <c r="Z1083" s="851">
        <f t="shared" si="184"/>
        <v>0</v>
      </c>
      <c r="AA1083" s="851">
        <f t="shared" si="184"/>
        <v>0</v>
      </c>
      <c r="AB1083" s="851">
        <f t="shared" si="184"/>
        <v>0</v>
      </c>
      <c r="AC1083" s="851">
        <f t="shared" si="184"/>
        <v>0</v>
      </c>
      <c r="AD1083" s="853">
        <f t="shared" si="184"/>
        <v>0</v>
      </c>
    </row>
    <row r="1084" spans="2:30" s="971" customFormat="1" ht="15" customHeight="1" x14ac:dyDescent="0.2">
      <c r="B1084" s="840"/>
      <c r="C1084" s="970" t="str">
        <f>IF(B1084="","",VLOOKUP(B1084,'E8. KKauf_Berechnung'!$B$11:$D$140,2,0))</f>
        <v/>
      </c>
      <c r="D1084" s="841"/>
      <c r="E1084" s="842"/>
      <c r="F1084" s="836"/>
      <c r="G1084" s="836"/>
      <c r="H1084" s="836"/>
      <c r="I1084" s="843">
        <f t="shared" si="178"/>
        <v>0</v>
      </c>
      <c r="J1084" s="836"/>
      <c r="K1084" s="843">
        <f t="shared" si="179"/>
        <v>0</v>
      </c>
      <c r="L1084" s="849">
        <f>IFERROR(VLOOKUP($D1084,Listen!$F$3:$H$39,2,0),0)</f>
        <v>0</v>
      </c>
      <c r="M1084" s="849">
        <f>IFERROR(VLOOKUP($D1084,Listen!$F$3:$H$39,3,0),0)</f>
        <v>0</v>
      </c>
      <c r="N1084" s="1115">
        <f t="shared" si="176"/>
        <v>0</v>
      </c>
      <c r="O1084" s="1115">
        <f t="shared" si="185"/>
        <v>0</v>
      </c>
      <c r="P1084" s="1115">
        <f t="shared" si="185"/>
        <v>0</v>
      </c>
      <c r="Q1084" s="1115">
        <f t="shared" si="185"/>
        <v>0</v>
      </c>
      <c r="R1084" s="1115">
        <f t="shared" si="185"/>
        <v>0</v>
      </c>
      <c r="S1084" s="1115">
        <f t="shared" si="185"/>
        <v>0</v>
      </c>
      <c r="T1084" s="1115">
        <f t="shared" si="185"/>
        <v>0</v>
      </c>
      <c r="U1084" s="851">
        <f t="shared" si="181"/>
        <v>0</v>
      </c>
      <c r="V1084" s="852">
        <f>IF(E1084='A. Allgemeine Informationen'!$D$14,$K1084-W1084,HLOOKUP('A. Allgemeine Informationen'!$D$14-1,$X$5:$AD$2005,ROW(E1084)-4,FALSE)-$W1084)</f>
        <v>0</v>
      </c>
      <c r="W1084" s="851">
        <f>HLOOKUP('A. Allgemeine Informationen'!$D$14,$X$5:$AD$2005,ROW(E1084)-4,FALSE)</f>
        <v>0</v>
      </c>
      <c r="X1084" s="851">
        <f t="shared" si="177"/>
        <v>0</v>
      </c>
      <c r="Y1084" s="851">
        <f t="shared" si="184"/>
        <v>0</v>
      </c>
      <c r="Z1084" s="851">
        <f t="shared" si="184"/>
        <v>0</v>
      </c>
      <c r="AA1084" s="851">
        <f t="shared" si="184"/>
        <v>0</v>
      </c>
      <c r="AB1084" s="851">
        <f t="shared" si="184"/>
        <v>0</v>
      </c>
      <c r="AC1084" s="851">
        <f t="shared" si="184"/>
        <v>0</v>
      </c>
      <c r="AD1084" s="853">
        <f t="shared" si="184"/>
        <v>0</v>
      </c>
    </row>
    <row r="1085" spans="2:30" s="971" customFormat="1" ht="15" customHeight="1" x14ac:dyDescent="0.2">
      <c r="B1085" s="840"/>
      <c r="C1085" s="970" t="str">
        <f>IF(B1085="","",VLOOKUP(B1085,'E8. KKauf_Berechnung'!$B$11:$D$140,2,0))</f>
        <v/>
      </c>
      <c r="D1085" s="841"/>
      <c r="E1085" s="842"/>
      <c r="F1085" s="836"/>
      <c r="G1085" s="836"/>
      <c r="H1085" s="836"/>
      <c r="I1085" s="843">
        <f t="shared" si="178"/>
        <v>0</v>
      </c>
      <c r="J1085" s="836"/>
      <c r="K1085" s="843">
        <f t="shared" si="179"/>
        <v>0</v>
      </c>
      <c r="L1085" s="849">
        <f>IFERROR(VLOOKUP($D1085,Listen!$F$3:$H$39,2,0),0)</f>
        <v>0</v>
      </c>
      <c r="M1085" s="849">
        <f>IFERROR(VLOOKUP($D1085,Listen!$F$3:$H$39,3,0),0)</f>
        <v>0</v>
      </c>
      <c r="N1085" s="1115">
        <f t="shared" si="176"/>
        <v>0</v>
      </c>
      <c r="O1085" s="1115">
        <f t="shared" si="185"/>
        <v>0</v>
      </c>
      <c r="P1085" s="1115">
        <f t="shared" si="185"/>
        <v>0</v>
      </c>
      <c r="Q1085" s="1115">
        <f t="shared" si="185"/>
        <v>0</v>
      </c>
      <c r="R1085" s="1115">
        <f t="shared" si="185"/>
        <v>0</v>
      </c>
      <c r="S1085" s="1115">
        <f t="shared" si="185"/>
        <v>0</v>
      </c>
      <c r="T1085" s="1115">
        <f t="shared" si="185"/>
        <v>0</v>
      </c>
      <c r="U1085" s="851">
        <f t="shared" si="181"/>
        <v>0</v>
      </c>
      <c r="V1085" s="852">
        <f>IF(E1085='A. Allgemeine Informationen'!$D$14,$K1085-W1085,HLOOKUP('A. Allgemeine Informationen'!$D$14-1,$X$5:$AD$2005,ROW(E1085)-4,FALSE)-$W1085)</f>
        <v>0</v>
      </c>
      <c r="W1085" s="851">
        <f>HLOOKUP('A. Allgemeine Informationen'!$D$14,$X$5:$AD$2005,ROW(E1085)-4,FALSE)</f>
        <v>0</v>
      </c>
      <c r="X1085" s="851">
        <f t="shared" si="177"/>
        <v>0</v>
      </c>
      <c r="Y1085" s="851">
        <f t="shared" si="184"/>
        <v>0</v>
      </c>
      <c r="Z1085" s="851">
        <f t="shared" si="184"/>
        <v>0</v>
      </c>
      <c r="AA1085" s="851">
        <f t="shared" si="184"/>
        <v>0</v>
      </c>
      <c r="AB1085" s="851">
        <f t="shared" si="184"/>
        <v>0</v>
      </c>
      <c r="AC1085" s="851">
        <f t="shared" si="184"/>
        <v>0</v>
      </c>
      <c r="AD1085" s="853">
        <f t="shared" si="184"/>
        <v>0</v>
      </c>
    </row>
    <row r="1086" spans="2:30" s="971" customFormat="1" ht="15" customHeight="1" x14ac:dyDescent="0.2">
      <c r="B1086" s="840"/>
      <c r="C1086" s="970" t="str">
        <f>IF(B1086="","",VLOOKUP(B1086,'E8. KKauf_Berechnung'!$B$11:$D$140,2,0))</f>
        <v/>
      </c>
      <c r="D1086" s="841"/>
      <c r="E1086" s="842"/>
      <c r="F1086" s="836"/>
      <c r="G1086" s="836"/>
      <c r="H1086" s="836"/>
      <c r="I1086" s="843">
        <f t="shared" si="178"/>
        <v>0</v>
      </c>
      <c r="J1086" s="836"/>
      <c r="K1086" s="843">
        <f t="shared" si="179"/>
        <v>0</v>
      </c>
      <c r="L1086" s="849">
        <f>IFERROR(VLOOKUP($D1086,Listen!$F$3:$H$39,2,0),0)</f>
        <v>0</v>
      </c>
      <c r="M1086" s="849">
        <f>IFERROR(VLOOKUP($D1086,Listen!$F$3:$H$39,3,0),0)</f>
        <v>0</v>
      </c>
      <c r="N1086" s="1115">
        <f t="shared" si="176"/>
        <v>0</v>
      </c>
      <c r="O1086" s="1115">
        <f t="shared" si="185"/>
        <v>0</v>
      </c>
      <c r="P1086" s="1115">
        <f t="shared" si="185"/>
        <v>0</v>
      </c>
      <c r="Q1086" s="1115">
        <f t="shared" si="185"/>
        <v>0</v>
      </c>
      <c r="R1086" s="1115">
        <f t="shared" si="185"/>
        <v>0</v>
      </c>
      <c r="S1086" s="1115">
        <f t="shared" si="185"/>
        <v>0</v>
      </c>
      <c r="T1086" s="1115">
        <f t="shared" si="185"/>
        <v>0</v>
      </c>
      <c r="U1086" s="851">
        <f t="shared" si="181"/>
        <v>0</v>
      </c>
      <c r="V1086" s="852">
        <f>IF(E1086='A. Allgemeine Informationen'!$D$14,$K1086-W1086,HLOOKUP('A. Allgemeine Informationen'!$D$14-1,$X$5:$AD$2005,ROW(E1086)-4,FALSE)-$W1086)</f>
        <v>0</v>
      </c>
      <c r="W1086" s="851">
        <f>HLOOKUP('A. Allgemeine Informationen'!$D$14,$X$5:$AD$2005,ROW(E1086)-4,FALSE)</f>
        <v>0</v>
      </c>
      <c r="X1086" s="851">
        <f t="shared" si="177"/>
        <v>0</v>
      </c>
      <c r="Y1086" s="851">
        <f t="shared" si="184"/>
        <v>0</v>
      </c>
      <c r="Z1086" s="851">
        <f t="shared" si="184"/>
        <v>0</v>
      </c>
      <c r="AA1086" s="851">
        <f t="shared" si="184"/>
        <v>0</v>
      </c>
      <c r="AB1086" s="851">
        <f t="shared" si="184"/>
        <v>0</v>
      </c>
      <c r="AC1086" s="851">
        <f t="shared" si="184"/>
        <v>0</v>
      </c>
      <c r="AD1086" s="853">
        <f t="shared" si="184"/>
        <v>0</v>
      </c>
    </row>
    <row r="1087" spans="2:30" s="971" customFormat="1" ht="15" customHeight="1" x14ac:dyDescent="0.2">
      <c r="B1087" s="840"/>
      <c r="C1087" s="970" t="str">
        <f>IF(B1087="","",VLOOKUP(B1087,'E8. KKauf_Berechnung'!$B$11:$D$140,2,0))</f>
        <v/>
      </c>
      <c r="D1087" s="841"/>
      <c r="E1087" s="842"/>
      <c r="F1087" s="836"/>
      <c r="G1087" s="836"/>
      <c r="H1087" s="836"/>
      <c r="I1087" s="843">
        <f t="shared" si="178"/>
        <v>0</v>
      </c>
      <c r="J1087" s="836"/>
      <c r="K1087" s="843">
        <f t="shared" si="179"/>
        <v>0</v>
      </c>
      <c r="L1087" s="849">
        <f>IFERROR(VLOOKUP($D1087,Listen!$F$3:$H$39,2,0),0)</f>
        <v>0</v>
      </c>
      <c r="M1087" s="849">
        <f>IFERROR(VLOOKUP($D1087,Listen!$F$3:$H$39,3,0),0)</f>
        <v>0</v>
      </c>
      <c r="N1087" s="1115">
        <f t="shared" si="176"/>
        <v>0</v>
      </c>
      <c r="O1087" s="1115">
        <f t="shared" si="185"/>
        <v>0</v>
      </c>
      <c r="P1087" s="1115">
        <f t="shared" si="185"/>
        <v>0</v>
      </c>
      <c r="Q1087" s="1115">
        <f t="shared" si="185"/>
        <v>0</v>
      </c>
      <c r="R1087" s="1115">
        <f t="shared" si="185"/>
        <v>0</v>
      </c>
      <c r="S1087" s="1115">
        <f t="shared" si="185"/>
        <v>0</v>
      </c>
      <c r="T1087" s="1115">
        <f t="shared" si="185"/>
        <v>0</v>
      </c>
      <c r="U1087" s="851">
        <f t="shared" si="181"/>
        <v>0</v>
      </c>
      <c r="V1087" s="852">
        <f>IF(E1087='A. Allgemeine Informationen'!$D$14,$K1087-W1087,HLOOKUP('A. Allgemeine Informationen'!$D$14-1,$X$5:$AD$2005,ROW(E1087)-4,FALSE)-$W1087)</f>
        <v>0</v>
      </c>
      <c r="W1087" s="851">
        <f>HLOOKUP('A. Allgemeine Informationen'!$D$14,$X$5:$AD$2005,ROW(E1087)-4,FALSE)</f>
        <v>0</v>
      </c>
      <c r="X1087" s="851">
        <f t="shared" si="177"/>
        <v>0</v>
      </c>
      <c r="Y1087" s="851">
        <f t="shared" si="184"/>
        <v>0</v>
      </c>
      <c r="Z1087" s="851">
        <f t="shared" si="184"/>
        <v>0</v>
      </c>
      <c r="AA1087" s="851">
        <f t="shared" si="184"/>
        <v>0</v>
      </c>
      <c r="AB1087" s="851">
        <f t="shared" si="184"/>
        <v>0</v>
      </c>
      <c r="AC1087" s="851">
        <f t="shared" si="184"/>
        <v>0</v>
      </c>
      <c r="AD1087" s="853">
        <f t="shared" si="184"/>
        <v>0</v>
      </c>
    </row>
    <row r="1088" spans="2:30" s="971" customFormat="1" ht="15" customHeight="1" x14ac:dyDescent="0.2">
      <c r="B1088" s="840"/>
      <c r="C1088" s="970" t="str">
        <f>IF(B1088="","",VLOOKUP(B1088,'E8. KKauf_Berechnung'!$B$11:$D$140,2,0))</f>
        <v/>
      </c>
      <c r="D1088" s="841"/>
      <c r="E1088" s="842"/>
      <c r="F1088" s="836"/>
      <c r="G1088" s="836"/>
      <c r="H1088" s="836"/>
      <c r="I1088" s="843">
        <f t="shared" si="178"/>
        <v>0</v>
      </c>
      <c r="J1088" s="836"/>
      <c r="K1088" s="843">
        <f t="shared" si="179"/>
        <v>0</v>
      </c>
      <c r="L1088" s="849">
        <f>IFERROR(VLOOKUP($D1088,Listen!$F$3:$H$39,2,0),0)</f>
        <v>0</v>
      </c>
      <c r="M1088" s="849">
        <f>IFERROR(VLOOKUP($D1088,Listen!$F$3:$H$39,3,0),0)</f>
        <v>0</v>
      </c>
      <c r="N1088" s="1115">
        <f t="shared" si="176"/>
        <v>0</v>
      </c>
      <c r="O1088" s="1115">
        <f t="shared" si="185"/>
        <v>0</v>
      </c>
      <c r="P1088" s="1115">
        <f t="shared" si="185"/>
        <v>0</v>
      </c>
      <c r="Q1088" s="1115">
        <f t="shared" si="185"/>
        <v>0</v>
      </c>
      <c r="R1088" s="1115">
        <f t="shared" si="185"/>
        <v>0</v>
      </c>
      <c r="S1088" s="1115">
        <f t="shared" si="185"/>
        <v>0</v>
      </c>
      <c r="T1088" s="1115">
        <f t="shared" si="185"/>
        <v>0</v>
      </c>
      <c r="U1088" s="851">
        <f t="shared" si="181"/>
        <v>0</v>
      </c>
      <c r="V1088" s="852">
        <f>IF(E1088='A. Allgemeine Informationen'!$D$14,$K1088-W1088,HLOOKUP('A. Allgemeine Informationen'!$D$14-1,$X$5:$AD$2005,ROW(E1088)-4,FALSE)-$W1088)</f>
        <v>0</v>
      </c>
      <c r="W1088" s="851">
        <f>HLOOKUP('A. Allgemeine Informationen'!$D$14,$X$5:$AD$2005,ROW(E1088)-4,FALSE)</f>
        <v>0</v>
      </c>
      <c r="X1088" s="851">
        <f t="shared" si="177"/>
        <v>0</v>
      </c>
      <c r="Y1088" s="851">
        <f t="shared" si="184"/>
        <v>0</v>
      </c>
      <c r="Z1088" s="851">
        <f t="shared" si="184"/>
        <v>0</v>
      </c>
      <c r="AA1088" s="851">
        <f t="shared" si="184"/>
        <v>0</v>
      </c>
      <c r="AB1088" s="851">
        <f t="shared" si="184"/>
        <v>0</v>
      </c>
      <c r="AC1088" s="851">
        <f t="shared" si="184"/>
        <v>0</v>
      </c>
      <c r="AD1088" s="853">
        <f t="shared" si="184"/>
        <v>0</v>
      </c>
    </row>
    <row r="1089" spans="2:30" s="971" customFormat="1" ht="15" customHeight="1" x14ac:dyDescent="0.2">
      <c r="B1089" s="840"/>
      <c r="C1089" s="970" t="str">
        <f>IF(B1089="","",VLOOKUP(B1089,'E8. KKauf_Berechnung'!$B$11:$D$140,2,0))</f>
        <v/>
      </c>
      <c r="D1089" s="841"/>
      <c r="E1089" s="842"/>
      <c r="F1089" s="836"/>
      <c r="G1089" s="836"/>
      <c r="H1089" s="836"/>
      <c r="I1089" s="843">
        <f t="shared" si="178"/>
        <v>0</v>
      </c>
      <c r="J1089" s="836"/>
      <c r="K1089" s="843">
        <f t="shared" si="179"/>
        <v>0</v>
      </c>
      <c r="L1089" s="849">
        <f>IFERROR(VLOOKUP($D1089,Listen!$F$3:$H$39,2,0),0)</f>
        <v>0</v>
      </c>
      <c r="M1089" s="849">
        <f>IFERROR(VLOOKUP($D1089,Listen!$F$3:$H$39,3,0),0)</f>
        <v>0</v>
      </c>
      <c r="N1089" s="1115">
        <f t="shared" si="176"/>
        <v>0</v>
      </c>
      <c r="O1089" s="1115">
        <f t="shared" si="185"/>
        <v>0</v>
      </c>
      <c r="P1089" s="1115">
        <f t="shared" si="185"/>
        <v>0</v>
      </c>
      <c r="Q1089" s="1115">
        <f t="shared" si="185"/>
        <v>0</v>
      </c>
      <c r="R1089" s="1115">
        <f t="shared" si="185"/>
        <v>0</v>
      </c>
      <c r="S1089" s="1115">
        <f t="shared" si="185"/>
        <v>0</v>
      </c>
      <c r="T1089" s="1115">
        <f t="shared" si="185"/>
        <v>0</v>
      </c>
      <c r="U1089" s="851">
        <f t="shared" si="181"/>
        <v>0</v>
      </c>
      <c r="V1089" s="852">
        <f>IF(E1089='A. Allgemeine Informationen'!$D$14,$K1089-W1089,HLOOKUP('A. Allgemeine Informationen'!$D$14-1,$X$5:$AD$2005,ROW(E1089)-4,FALSE)-$W1089)</f>
        <v>0</v>
      </c>
      <c r="W1089" s="851">
        <f>HLOOKUP('A. Allgemeine Informationen'!$D$14,$X$5:$AD$2005,ROW(E1089)-4,FALSE)</f>
        <v>0</v>
      </c>
      <c r="X1089" s="851">
        <f t="shared" si="177"/>
        <v>0</v>
      </c>
      <c r="Y1089" s="851">
        <f t="shared" si="184"/>
        <v>0</v>
      </c>
      <c r="Z1089" s="851">
        <f t="shared" si="184"/>
        <v>0</v>
      </c>
      <c r="AA1089" s="851">
        <f t="shared" si="184"/>
        <v>0</v>
      </c>
      <c r="AB1089" s="851">
        <f t="shared" si="184"/>
        <v>0</v>
      </c>
      <c r="AC1089" s="851">
        <f t="shared" si="184"/>
        <v>0</v>
      </c>
      <c r="AD1089" s="853">
        <f t="shared" si="184"/>
        <v>0</v>
      </c>
    </row>
    <row r="1090" spans="2:30" s="971" customFormat="1" ht="15" customHeight="1" x14ac:dyDescent="0.2">
      <c r="B1090" s="840"/>
      <c r="C1090" s="970" t="str">
        <f>IF(B1090="","",VLOOKUP(B1090,'E8. KKauf_Berechnung'!$B$11:$D$140,2,0))</f>
        <v/>
      </c>
      <c r="D1090" s="841"/>
      <c r="E1090" s="842"/>
      <c r="F1090" s="836"/>
      <c r="G1090" s="836"/>
      <c r="H1090" s="836"/>
      <c r="I1090" s="843">
        <f t="shared" si="178"/>
        <v>0</v>
      </c>
      <c r="J1090" s="836"/>
      <c r="K1090" s="843">
        <f t="shared" si="179"/>
        <v>0</v>
      </c>
      <c r="L1090" s="849">
        <f>IFERROR(VLOOKUP($D1090,Listen!$F$3:$H$39,2,0),0)</f>
        <v>0</v>
      </c>
      <c r="M1090" s="849">
        <f>IFERROR(VLOOKUP($D1090,Listen!$F$3:$H$39,3,0),0)</f>
        <v>0</v>
      </c>
      <c r="N1090" s="1115">
        <f t="shared" si="176"/>
        <v>0</v>
      </c>
      <c r="O1090" s="1115">
        <f t="shared" si="185"/>
        <v>0</v>
      </c>
      <c r="P1090" s="1115">
        <f t="shared" si="185"/>
        <v>0</v>
      </c>
      <c r="Q1090" s="1115">
        <f t="shared" si="185"/>
        <v>0</v>
      </c>
      <c r="R1090" s="1115">
        <f t="shared" si="185"/>
        <v>0</v>
      </c>
      <c r="S1090" s="1115">
        <f t="shared" si="185"/>
        <v>0</v>
      </c>
      <c r="T1090" s="1115">
        <f t="shared" si="185"/>
        <v>0</v>
      </c>
      <c r="U1090" s="851">
        <f t="shared" si="181"/>
        <v>0</v>
      </c>
      <c r="V1090" s="852">
        <f>IF(E1090='A. Allgemeine Informationen'!$D$14,$K1090-W1090,HLOOKUP('A. Allgemeine Informationen'!$D$14-1,$X$5:$AD$2005,ROW(E1090)-4,FALSE)-$W1090)</f>
        <v>0</v>
      </c>
      <c r="W1090" s="851">
        <f>HLOOKUP('A. Allgemeine Informationen'!$D$14,$X$5:$AD$2005,ROW(E1090)-4,FALSE)</f>
        <v>0</v>
      </c>
      <c r="X1090" s="851">
        <f t="shared" si="177"/>
        <v>0</v>
      </c>
      <c r="Y1090" s="851">
        <f t="shared" si="184"/>
        <v>0</v>
      </c>
      <c r="Z1090" s="851">
        <f t="shared" si="184"/>
        <v>0</v>
      </c>
      <c r="AA1090" s="851">
        <f t="shared" si="184"/>
        <v>0</v>
      </c>
      <c r="AB1090" s="851">
        <f t="shared" si="184"/>
        <v>0</v>
      </c>
      <c r="AC1090" s="851">
        <f t="shared" si="184"/>
        <v>0</v>
      </c>
      <c r="AD1090" s="853">
        <f t="shared" si="184"/>
        <v>0</v>
      </c>
    </row>
    <row r="1091" spans="2:30" s="971" customFormat="1" ht="15" customHeight="1" x14ac:dyDescent="0.2">
      <c r="B1091" s="840"/>
      <c r="C1091" s="970" t="str">
        <f>IF(B1091="","",VLOOKUP(B1091,'E8. KKauf_Berechnung'!$B$11:$D$140,2,0))</f>
        <v/>
      </c>
      <c r="D1091" s="841"/>
      <c r="E1091" s="842"/>
      <c r="F1091" s="836"/>
      <c r="G1091" s="836"/>
      <c r="H1091" s="836"/>
      <c r="I1091" s="843">
        <f t="shared" si="178"/>
        <v>0</v>
      </c>
      <c r="J1091" s="836"/>
      <c r="K1091" s="843">
        <f t="shared" si="179"/>
        <v>0</v>
      </c>
      <c r="L1091" s="849">
        <f>IFERROR(VLOOKUP($D1091,Listen!$F$3:$H$39,2,0),0)</f>
        <v>0</v>
      </c>
      <c r="M1091" s="849">
        <f>IFERROR(VLOOKUP($D1091,Listen!$F$3:$H$39,3,0),0)</f>
        <v>0</v>
      </c>
      <c r="N1091" s="1115">
        <f t="shared" si="176"/>
        <v>0</v>
      </c>
      <c r="O1091" s="1115">
        <f t="shared" si="185"/>
        <v>0</v>
      </c>
      <c r="P1091" s="1115">
        <f t="shared" si="185"/>
        <v>0</v>
      </c>
      <c r="Q1091" s="1115">
        <f t="shared" si="185"/>
        <v>0</v>
      </c>
      <c r="R1091" s="1115">
        <f t="shared" si="185"/>
        <v>0</v>
      </c>
      <c r="S1091" s="1115">
        <f t="shared" si="185"/>
        <v>0</v>
      </c>
      <c r="T1091" s="1115">
        <f t="shared" si="185"/>
        <v>0</v>
      </c>
      <c r="U1091" s="851">
        <f t="shared" si="181"/>
        <v>0</v>
      </c>
      <c r="V1091" s="852">
        <f>IF(E1091='A. Allgemeine Informationen'!$D$14,$K1091-W1091,HLOOKUP('A. Allgemeine Informationen'!$D$14-1,$X$5:$AD$2005,ROW(E1091)-4,FALSE)-$W1091)</f>
        <v>0</v>
      </c>
      <c r="W1091" s="851">
        <f>HLOOKUP('A. Allgemeine Informationen'!$D$14,$X$5:$AD$2005,ROW(E1091)-4,FALSE)</f>
        <v>0</v>
      </c>
      <c r="X1091" s="851">
        <f t="shared" si="177"/>
        <v>0</v>
      </c>
      <c r="Y1091" s="851">
        <f t="shared" si="184"/>
        <v>0</v>
      </c>
      <c r="Z1091" s="851">
        <f t="shared" si="184"/>
        <v>0</v>
      </c>
      <c r="AA1091" s="851">
        <f t="shared" si="184"/>
        <v>0</v>
      </c>
      <c r="AB1091" s="851">
        <f t="shared" si="184"/>
        <v>0</v>
      </c>
      <c r="AC1091" s="851">
        <f t="shared" si="184"/>
        <v>0</v>
      </c>
      <c r="AD1091" s="853">
        <f t="shared" si="184"/>
        <v>0</v>
      </c>
    </row>
    <row r="1092" spans="2:30" s="971" customFormat="1" ht="15" customHeight="1" x14ac:dyDescent="0.2">
      <c r="B1092" s="840"/>
      <c r="C1092" s="970" t="str">
        <f>IF(B1092="","",VLOOKUP(B1092,'E8. KKauf_Berechnung'!$B$11:$D$140,2,0))</f>
        <v/>
      </c>
      <c r="D1092" s="841"/>
      <c r="E1092" s="842"/>
      <c r="F1092" s="836"/>
      <c r="G1092" s="836"/>
      <c r="H1092" s="836"/>
      <c r="I1092" s="843">
        <f t="shared" si="178"/>
        <v>0</v>
      </c>
      <c r="J1092" s="836"/>
      <c r="K1092" s="843">
        <f t="shared" si="179"/>
        <v>0</v>
      </c>
      <c r="L1092" s="849">
        <f>IFERROR(VLOOKUP($D1092,Listen!$F$3:$H$39,2,0),0)</f>
        <v>0</v>
      </c>
      <c r="M1092" s="849">
        <f>IFERROR(VLOOKUP($D1092,Listen!$F$3:$H$39,3,0),0)</f>
        <v>0</v>
      </c>
      <c r="N1092" s="1115">
        <f t="shared" si="176"/>
        <v>0</v>
      </c>
      <c r="O1092" s="1115">
        <f t="shared" si="185"/>
        <v>0</v>
      </c>
      <c r="P1092" s="1115">
        <f t="shared" si="185"/>
        <v>0</v>
      </c>
      <c r="Q1092" s="1115">
        <f t="shared" si="185"/>
        <v>0</v>
      </c>
      <c r="R1092" s="1115">
        <f t="shared" si="185"/>
        <v>0</v>
      </c>
      <c r="S1092" s="1115">
        <f t="shared" si="185"/>
        <v>0</v>
      </c>
      <c r="T1092" s="1115">
        <f t="shared" si="185"/>
        <v>0</v>
      </c>
      <c r="U1092" s="851">
        <f t="shared" si="181"/>
        <v>0</v>
      </c>
      <c r="V1092" s="852">
        <f>IF(E1092='A. Allgemeine Informationen'!$D$14,$K1092-W1092,HLOOKUP('A. Allgemeine Informationen'!$D$14-1,$X$5:$AD$2005,ROW(E1092)-4,FALSE)-$W1092)</f>
        <v>0</v>
      </c>
      <c r="W1092" s="851">
        <f>HLOOKUP('A. Allgemeine Informationen'!$D$14,$X$5:$AD$2005,ROW(E1092)-4,FALSE)</f>
        <v>0</v>
      </c>
      <c r="X1092" s="851">
        <f t="shared" si="177"/>
        <v>0</v>
      </c>
      <c r="Y1092" s="851">
        <f t="shared" si="184"/>
        <v>0</v>
      </c>
      <c r="Z1092" s="851">
        <f t="shared" si="184"/>
        <v>0</v>
      </c>
      <c r="AA1092" s="851">
        <f t="shared" si="184"/>
        <v>0</v>
      </c>
      <c r="AB1092" s="851">
        <f t="shared" si="184"/>
        <v>0</v>
      </c>
      <c r="AC1092" s="851">
        <f t="shared" si="184"/>
        <v>0</v>
      </c>
      <c r="AD1092" s="853">
        <f t="shared" si="184"/>
        <v>0</v>
      </c>
    </row>
    <row r="1093" spans="2:30" s="971" customFormat="1" ht="15" customHeight="1" x14ac:dyDescent="0.2">
      <c r="B1093" s="840"/>
      <c r="C1093" s="970" t="str">
        <f>IF(B1093="","",VLOOKUP(B1093,'E8. KKauf_Berechnung'!$B$11:$D$140,2,0))</f>
        <v/>
      </c>
      <c r="D1093" s="841"/>
      <c r="E1093" s="842"/>
      <c r="F1093" s="836"/>
      <c r="G1093" s="836"/>
      <c r="H1093" s="836"/>
      <c r="I1093" s="843">
        <f t="shared" si="178"/>
        <v>0</v>
      </c>
      <c r="J1093" s="836"/>
      <c r="K1093" s="843">
        <f t="shared" si="179"/>
        <v>0</v>
      </c>
      <c r="L1093" s="849">
        <f>IFERROR(VLOOKUP($D1093,Listen!$F$3:$H$39,2,0),0)</f>
        <v>0</v>
      </c>
      <c r="M1093" s="849">
        <f>IFERROR(VLOOKUP($D1093,Listen!$F$3:$H$39,3,0),0)</f>
        <v>0</v>
      </c>
      <c r="N1093" s="1115">
        <f t="shared" si="176"/>
        <v>0</v>
      </c>
      <c r="O1093" s="1115">
        <f t="shared" si="185"/>
        <v>0</v>
      </c>
      <c r="P1093" s="1115">
        <f t="shared" si="185"/>
        <v>0</v>
      </c>
      <c r="Q1093" s="1115">
        <f t="shared" si="185"/>
        <v>0</v>
      </c>
      <c r="R1093" s="1115">
        <f t="shared" si="185"/>
        <v>0</v>
      </c>
      <c r="S1093" s="1115">
        <f t="shared" si="185"/>
        <v>0</v>
      </c>
      <c r="T1093" s="1115">
        <f t="shared" si="185"/>
        <v>0</v>
      </c>
      <c r="U1093" s="851">
        <f t="shared" si="181"/>
        <v>0</v>
      </c>
      <c r="V1093" s="852">
        <f>IF(E1093='A. Allgemeine Informationen'!$D$14,$K1093-W1093,HLOOKUP('A. Allgemeine Informationen'!$D$14-1,$X$5:$AD$2005,ROW(E1093)-4,FALSE)-$W1093)</f>
        <v>0</v>
      </c>
      <c r="W1093" s="851">
        <f>HLOOKUP('A. Allgemeine Informationen'!$D$14,$X$5:$AD$2005,ROW(E1093)-4,FALSE)</f>
        <v>0</v>
      </c>
      <c r="X1093" s="851">
        <f t="shared" si="177"/>
        <v>0</v>
      </c>
      <c r="Y1093" s="851">
        <f t="shared" si="184"/>
        <v>0</v>
      </c>
      <c r="Z1093" s="851">
        <f t="shared" si="184"/>
        <v>0</v>
      </c>
      <c r="AA1093" s="851">
        <f t="shared" si="184"/>
        <v>0</v>
      </c>
      <c r="AB1093" s="851">
        <f t="shared" si="184"/>
        <v>0</v>
      </c>
      <c r="AC1093" s="851">
        <f t="shared" si="184"/>
        <v>0</v>
      </c>
      <c r="AD1093" s="853">
        <f t="shared" si="184"/>
        <v>0</v>
      </c>
    </row>
    <row r="1094" spans="2:30" s="971" customFormat="1" ht="15" customHeight="1" x14ac:dyDescent="0.2">
      <c r="B1094" s="840"/>
      <c r="C1094" s="970" t="str">
        <f>IF(B1094="","",VLOOKUP(B1094,'E8. KKauf_Berechnung'!$B$11:$D$140,2,0))</f>
        <v/>
      </c>
      <c r="D1094" s="841"/>
      <c r="E1094" s="842"/>
      <c r="F1094" s="836"/>
      <c r="G1094" s="836"/>
      <c r="H1094" s="836"/>
      <c r="I1094" s="843">
        <f t="shared" si="178"/>
        <v>0</v>
      </c>
      <c r="J1094" s="836"/>
      <c r="K1094" s="843">
        <f t="shared" si="179"/>
        <v>0</v>
      </c>
      <c r="L1094" s="849">
        <f>IFERROR(VLOOKUP($D1094,Listen!$F$3:$H$39,2,0),0)</f>
        <v>0</v>
      </c>
      <c r="M1094" s="849">
        <f>IFERROR(VLOOKUP($D1094,Listen!$F$3:$H$39,3,0),0)</f>
        <v>0</v>
      </c>
      <c r="N1094" s="1115">
        <f t="shared" ref="N1094:N1157" si="186">$L1094</f>
        <v>0</v>
      </c>
      <c r="O1094" s="1115">
        <f t="shared" si="185"/>
        <v>0</v>
      </c>
      <c r="P1094" s="1115">
        <f t="shared" si="185"/>
        <v>0</v>
      </c>
      <c r="Q1094" s="1115">
        <f t="shared" si="185"/>
        <v>0</v>
      </c>
      <c r="R1094" s="1115">
        <f t="shared" si="185"/>
        <v>0</v>
      </c>
      <c r="S1094" s="1115">
        <f t="shared" si="185"/>
        <v>0</v>
      </c>
      <c r="T1094" s="1115">
        <f t="shared" si="185"/>
        <v>0</v>
      </c>
      <c r="U1094" s="851">
        <f t="shared" si="181"/>
        <v>0</v>
      </c>
      <c r="V1094" s="852">
        <f>IF(E1094='A. Allgemeine Informationen'!$D$14,$K1094-W1094,HLOOKUP('A. Allgemeine Informationen'!$D$14-1,$X$5:$AD$2005,ROW(E1094)-4,FALSE)-$W1094)</f>
        <v>0</v>
      </c>
      <c r="W1094" s="851">
        <f>HLOOKUP('A. Allgemeine Informationen'!$D$14,$X$5:$AD$2005,ROW(E1094)-4,FALSE)</f>
        <v>0</v>
      </c>
      <c r="X1094" s="851">
        <f t="shared" ref="X1094:X1157" si="187">IF(OR($E1094=0,$K1094=0),0,IF($E1094&lt;=X$5,$K1094-$K1094/N1094*(X$5-$E1094+1),0))</f>
        <v>0</v>
      </c>
      <c r="Y1094" s="851">
        <f t="shared" si="184"/>
        <v>0</v>
      </c>
      <c r="Z1094" s="851">
        <f t="shared" si="184"/>
        <v>0</v>
      </c>
      <c r="AA1094" s="851">
        <f t="shared" si="184"/>
        <v>0</v>
      </c>
      <c r="AB1094" s="851">
        <f t="shared" si="184"/>
        <v>0</v>
      </c>
      <c r="AC1094" s="851">
        <f t="shared" si="184"/>
        <v>0</v>
      </c>
      <c r="AD1094" s="853">
        <f t="shared" si="184"/>
        <v>0</v>
      </c>
    </row>
    <row r="1095" spans="2:30" s="971" customFormat="1" ht="15" customHeight="1" x14ac:dyDescent="0.2">
      <c r="B1095" s="840"/>
      <c r="C1095" s="970" t="str">
        <f>IF(B1095="","",VLOOKUP(B1095,'E8. KKauf_Berechnung'!$B$11:$D$140,2,0))</f>
        <v/>
      </c>
      <c r="D1095" s="841"/>
      <c r="E1095" s="842"/>
      <c r="F1095" s="836"/>
      <c r="G1095" s="836"/>
      <c r="H1095" s="836"/>
      <c r="I1095" s="843">
        <f t="shared" ref="I1095:I1158" si="188">F1095+G1095-H1095</f>
        <v>0</v>
      </c>
      <c r="J1095" s="836"/>
      <c r="K1095" s="843">
        <f t="shared" ref="K1095:K1158" si="189">I1095-J1095</f>
        <v>0</v>
      </c>
      <c r="L1095" s="849">
        <f>IFERROR(VLOOKUP($D1095,Listen!$F$3:$H$39,2,0),0)</f>
        <v>0</v>
      </c>
      <c r="M1095" s="849">
        <f>IFERROR(VLOOKUP($D1095,Listen!$F$3:$H$39,3,0),0)</f>
        <v>0</v>
      </c>
      <c r="N1095" s="1115">
        <f t="shared" si="186"/>
        <v>0</v>
      </c>
      <c r="O1095" s="1115">
        <f t="shared" ref="O1095:T1110" si="190">N1095</f>
        <v>0</v>
      </c>
      <c r="P1095" s="1115">
        <f t="shared" si="190"/>
        <v>0</v>
      </c>
      <c r="Q1095" s="1115">
        <f t="shared" si="190"/>
        <v>0</v>
      </c>
      <c r="R1095" s="1115">
        <f t="shared" si="190"/>
        <v>0</v>
      </c>
      <c r="S1095" s="1115">
        <f t="shared" si="190"/>
        <v>0</v>
      </c>
      <c r="T1095" s="1115">
        <f t="shared" si="190"/>
        <v>0</v>
      </c>
      <c r="U1095" s="851">
        <f t="shared" ref="U1095:U1158" si="191">W1095+V1095</f>
        <v>0</v>
      </c>
      <c r="V1095" s="852">
        <f>IF(E1095='A. Allgemeine Informationen'!$D$14,$K1095-W1095,HLOOKUP('A. Allgemeine Informationen'!$D$14-1,$X$5:$AD$2005,ROW(E1095)-4,FALSE)-$W1095)</f>
        <v>0</v>
      </c>
      <c r="W1095" s="851">
        <f>HLOOKUP('A. Allgemeine Informationen'!$D$14,$X$5:$AD$2005,ROW(E1095)-4,FALSE)</f>
        <v>0</v>
      </c>
      <c r="X1095" s="851">
        <f t="shared" si="187"/>
        <v>0</v>
      </c>
      <c r="Y1095" s="851">
        <f t="shared" si="184"/>
        <v>0</v>
      </c>
      <c r="Z1095" s="851">
        <f t="shared" si="184"/>
        <v>0</v>
      </c>
      <c r="AA1095" s="851">
        <f t="shared" si="184"/>
        <v>0</v>
      </c>
      <c r="AB1095" s="851">
        <f t="shared" si="184"/>
        <v>0</v>
      </c>
      <c r="AC1095" s="851">
        <f t="shared" si="184"/>
        <v>0</v>
      </c>
      <c r="AD1095" s="853">
        <f t="shared" si="184"/>
        <v>0</v>
      </c>
    </row>
    <row r="1096" spans="2:30" s="971" customFormat="1" ht="15" customHeight="1" x14ac:dyDescent="0.2">
      <c r="B1096" s="840"/>
      <c r="C1096" s="970" t="str">
        <f>IF(B1096="","",VLOOKUP(B1096,'E8. KKauf_Berechnung'!$B$11:$D$140,2,0))</f>
        <v/>
      </c>
      <c r="D1096" s="841"/>
      <c r="E1096" s="842"/>
      <c r="F1096" s="836"/>
      <c r="G1096" s="836"/>
      <c r="H1096" s="836"/>
      <c r="I1096" s="843">
        <f t="shared" si="188"/>
        <v>0</v>
      </c>
      <c r="J1096" s="836"/>
      <c r="K1096" s="843">
        <f t="shared" si="189"/>
        <v>0</v>
      </c>
      <c r="L1096" s="849">
        <f>IFERROR(VLOOKUP($D1096,Listen!$F$3:$H$39,2,0),0)</f>
        <v>0</v>
      </c>
      <c r="M1096" s="849">
        <f>IFERROR(VLOOKUP($D1096,Listen!$F$3:$H$39,3,0),0)</f>
        <v>0</v>
      </c>
      <c r="N1096" s="1115">
        <f t="shared" si="186"/>
        <v>0</v>
      </c>
      <c r="O1096" s="1115">
        <f t="shared" si="190"/>
        <v>0</v>
      </c>
      <c r="P1096" s="1115">
        <f t="shared" si="190"/>
        <v>0</v>
      </c>
      <c r="Q1096" s="1115">
        <f t="shared" si="190"/>
        <v>0</v>
      </c>
      <c r="R1096" s="1115">
        <f t="shared" si="190"/>
        <v>0</v>
      </c>
      <c r="S1096" s="1115">
        <f t="shared" si="190"/>
        <v>0</v>
      </c>
      <c r="T1096" s="1115">
        <f t="shared" si="190"/>
        <v>0</v>
      </c>
      <c r="U1096" s="851">
        <f t="shared" si="191"/>
        <v>0</v>
      </c>
      <c r="V1096" s="852">
        <f>IF(E1096='A. Allgemeine Informationen'!$D$14,$K1096-W1096,HLOOKUP('A. Allgemeine Informationen'!$D$14-1,$X$5:$AD$2005,ROW(E1096)-4,FALSE)-$W1096)</f>
        <v>0</v>
      </c>
      <c r="W1096" s="851">
        <f>HLOOKUP('A. Allgemeine Informationen'!$D$14,$X$5:$AD$2005,ROW(E1096)-4,FALSE)</f>
        <v>0</v>
      </c>
      <c r="X1096" s="851">
        <f t="shared" si="187"/>
        <v>0</v>
      </c>
      <c r="Y1096" s="851">
        <f t="shared" si="184"/>
        <v>0</v>
      </c>
      <c r="Z1096" s="851">
        <f t="shared" si="184"/>
        <v>0</v>
      </c>
      <c r="AA1096" s="851">
        <f t="shared" si="184"/>
        <v>0</v>
      </c>
      <c r="AB1096" s="851">
        <f t="shared" si="184"/>
        <v>0</v>
      </c>
      <c r="AC1096" s="851">
        <f t="shared" si="184"/>
        <v>0</v>
      </c>
      <c r="AD1096" s="853">
        <f t="shared" si="184"/>
        <v>0</v>
      </c>
    </row>
    <row r="1097" spans="2:30" s="971" customFormat="1" ht="15" customHeight="1" x14ac:dyDescent="0.2">
      <c r="B1097" s="840"/>
      <c r="C1097" s="970" t="str">
        <f>IF(B1097="","",VLOOKUP(B1097,'E8. KKauf_Berechnung'!$B$11:$D$140,2,0))</f>
        <v/>
      </c>
      <c r="D1097" s="841"/>
      <c r="E1097" s="842"/>
      <c r="F1097" s="836"/>
      <c r="G1097" s="836"/>
      <c r="H1097" s="836"/>
      <c r="I1097" s="843">
        <f t="shared" si="188"/>
        <v>0</v>
      </c>
      <c r="J1097" s="836"/>
      <c r="K1097" s="843">
        <f t="shared" si="189"/>
        <v>0</v>
      </c>
      <c r="L1097" s="849">
        <f>IFERROR(VLOOKUP($D1097,Listen!$F$3:$H$39,2,0),0)</f>
        <v>0</v>
      </c>
      <c r="M1097" s="849">
        <f>IFERROR(VLOOKUP($D1097,Listen!$F$3:$H$39,3,0),0)</f>
        <v>0</v>
      </c>
      <c r="N1097" s="1115">
        <f t="shared" si="186"/>
        <v>0</v>
      </c>
      <c r="O1097" s="1115">
        <f t="shared" si="190"/>
        <v>0</v>
      </c>
      <c r="P1097" s="1115">
        <f t="shared" si="190"/>
        <v>0</v>
      </c>
      <c r="Q1097" s="1115">
        <f t="shared" si="190"/>
        <v>0</v>
      </c>
      <c r="R1097" s="1115">
        <f t="shared" si="190"/>
        <v>0</v>
      </c>
      <c r="S1097" s="1115">
        <f t="shared" si="190"/>
        <v>0</v>
      </c>
      <c r="T1097" s="1115">
        <f t="shared" si="190"/>
        <v>0</v>
      </c>
      <c r="U1097" s="851">
        <f t="shared" si="191"/>
        <v>0</v>
      </c>
      <c r="V1097" s="852">
        <f>IF(E1097='A. Allgemeine Informationen'!$D$14,$K1097-W1097,HLOOKUP('A. Allgemeine Informationen'!$D$14-1,$X$5:$AD$2005,ROW(E1097)-4,FALSE)-$W1097)</f>
        <v>0</v>
      </c>
      <c r="W1097" s="851">
        <f>HLOOKUP('A. Allgemeine Informationen'!$D$14,$X$5:$AD$2005,ROW(E1097)-4,FALSE)</f>
        <v>0</v>
      </c>
      <c r="X1097" s="851">
        <f t="shared" si="187"/>
        <v>0</v>
      </c>
      <c r="Y1097" s="851">
        <f t="shared" si="184"/>
        <v>0</v>
      </c>
      <c r="Z1097" s="851">
        <f t="shared" si="184"/>
        <v>0</v>
      </c>
      <c r="AA1097" s="851">
        <f t="shared" si="184"/>
        <v>0</v>
      </c>
      <c r="AB1097" s="851">
        <f t="shared" si="184"/>
        <v>0</v>
      </c>
      <c r="AC1097" s="851">
        <f t="shared" si="184"/>
        <v>0</v>
      </c>
      <c r="AD1097" s="853">
        <f t="shared" si="184"/>
        <v>0</v>
      </c>
    </row>
    <row r="1098" spans="2:30" s="971" customFormat="1" ht="15" customHeight="1" x14ac:dyDescent="0.2">
      <c r="B1098" s="840"/>
      <c r="C1098" s="970" t="str">
        <f>IF(B1098="","",VLOOKUP(B1098,'E8. KKauf_Berechnung'!$B$11:$D$140,2,0))</f>
        <v/>
      </c>
      <c r="D1098" s="841"/>
      <c r="E1098" s="842"/>
      <c r="F1098" s="836"/>
      <c r="G1098" s="836"/>
      <c r="H1098" s="836"/>
      <c r="I1098" s="843">
        <f t="shared" si="188"/>
        <v>0</v>
      </c>
      <c r="J1098" s="836"/>
      <c r="K1098" s="843">
        <f t="shared" si="189"/>
        <v>0</v>
      </c>
      <c r="L1098" s="849">
        <f>IFERROR(VLOOKUP($D1098,Listen!$F$3:$H$39,2,0),0)</f>
        <v>0</v>
      </c>
      <c r="M1098" s="849">
        <f>IFERROR(VLOOKUP($D1098,Listen!$F$3:$H$39,3,0),0)</f>
        <v>0</v>
      </c>
      <c r="N1098" s="1115">
        <f t="shared" si="186"/>
        <v>0</v>
      </c>
      <c r="O1098" s="1115">
        <f t="shared" si="190"/>
        <v>0</v>
      </c>
      <c r="P1098" s="1115">
        <f t="shared" si="190"/>
        <v>0</v>
      </c>
      <c r="Q1098" s="1115">
        <f t="shared" si="190"/>
        <v>0</v>
      </c>
      <c r="R1098" s="1115">
        <f t="shared" si="190"/>
        <v>0</v>
      </c>
      <c r="S1098" s="1115">
        <f t="shared" si="190"/>
        <v>0</v>
      </c>
      <c r="T1098" s="1115">
        <f t="shared" si="190"/>
        <v>0</v>
      </c>
      <c r="U1098" s="851">
        <f t="shared" si="191"/>
        <v>0</v>
      </c>
      <c r="V1098" s="852">
        <f>IF(E1098='A. Allgemeine Informationen'!$D$14,$K1098-W1098,HLOOKUP('A. Allgemeine Informationen'!$D$14-1,$X$5:$AD$2005,ROW(E1098)-4,FALSE)-$W1098)</f>
        <v>0</v>
      </c>
      <c r="W1098" s="851">
        <f>HLOOKUP('A. Allgemeine Informationen'!$D$14,$X$5:$AD$2005,ROW(E1098)-4,FALSE)</f>
        <v>0</v>
      </c>
      <c r="X1098" s="851">
        <f t="shared" si="187"/>
        <v>0</v>
      </c>
      <c r="Y1098" s="851">
        <f t="shared" si="184"/>
        <v>0</v>
      </c>
      <c r="Z1098" s="851">
        <f t="shared" si="184"/>
        <v>0</v>
      </c>
      <c r="AA1098" s="851">
        <f t="shared" si="184"/>
        <v>0</v>
      </c>
      <c r="AB1098" s="851">
        <f t="shared" si="184"/>
        <v>0</v>
      </c>
      <c r="AC1098" s="851">
        <f t="shared" si="184"/>
        <v>0</v>
      </c>
      <c r="AD1098" s="853">
        <f t="shared" si="184"/>
        <v>0</v>
      </c>
    </row>
    <row r="1099" spans="2:30" s="971" customFormat="1" ht="15" customHeight="1" x14ac:dyDescent="0.2">
      <c r="B1099" s="840"/>
      <c r="C1099" s="970" t="str">
        <f>IF(B1099="","",VLOOKUP(B1099,'E8. KKauf_Berechnung'!$B$11:$D$140,2,0))</f>
        <v/>
      </c>
      <c r="D1099" s="841"/>
      <c r="E1099" s="842"/>
      <c r="F1099" s="836"/>
      <c r="G1099" s="836"/>
      <c r="H1099" s="836"/>
      <c r="I1099" s="843">
        <f t="shared" si="188"/>
        <v>0</v>
      </c>
      <c r="J1099" s="836"/>
      <c r="K1099" s="843">
        <f t="shared" si="189"/>
        <v>0</v>
      </c>
      <c r="L1099" s="849">
        <f>IFERROR(VLOOKUP($D1099,Listen!$F$3:$H$39,2,0),0)</f>
        <v>0</v>
      </c>
      <c r="M1099" s="849">
        <f>IFERROR(VLOOKUP($D1099,Listen!$F$3:$H$39,3,0),0)</f>
        <v>0</v>
      </c>
      <c r="N1099" s="1115">
        <f t="shared" si="186"/>
        <v>0</v>
      </c>
      <c r="O1099" s="1115">
        <f t="shared" si="190"/>
        <v>0</v>
      </c>
      <c r="P1099" s="1115">
        <f t="shared" si="190"/>
        <v>0</v>
      </c>
      <c r="Q1099" s="1115">
        <f t="shared" si="190"/>
        <v>0</v>
      </c>
      <c r="R1099" s="1115">
        <f t="shared" si="190"/>
        <v>0</v>
      </c>
      <c r="S1099" s="1115">
        <f t="shared" si="190"/>
        <v>0</v>
      </c>
      <c r="T1099" s="1115">
        <f t="shared" si="190"/>
        <v>0</v>
      </c>
      <c r="U1099" s="851">
        <f t="shared" si="191"/>
        <v>0</v>
      </c>
      <c r="V1099" s="852">
        <f>IF(E1099='A. Allgemeine Informationen'!$D$14,$K1099-W1099,HLOOKUP('A. Allgemeine Informationen'!$D$14-1,$X$5:$AD$2005,ROW(E1099)-4,FALSE)-$W1099)</f>
        <v>0</v>
      </c>
      <c r="W1099" s="851">
        <f>HLOOKUP('A. Allgemeine Informationen'!$D$14,$X$5:$AD$2005,ROW(E1099)-4,FALSE)</f>
        <v>0</v>
      </c>
      <c r="X1099" s="851">
        <f t="shared" si="187"/>
        <v>0</v>
      </c>
      <c r="Y1099" s="851">
        <f t="shared" si="184"/>
        <v>0</v>
      </c>
      <c r="Z1099" s="851">
        <f t="shared" si="184"/>
        <v>0</v>
      </c>
      <c r="AA1099" s="851">
        <f t="shared" si="184"/>
        <v>0</v>
      </c>
      <c r="AB1099" s="851">
        <f t="shared" si="184"/>
        <v>0</v>
      </c>
      <c r="AC1099" s="851">
        <f t="shared" si="184"/>
        <v>0</v>
      </c>
      <c r="AD1099" s="853">
        <f t="shared" si="184"/>
        <v>0</v>
      </c>
    </row>
    <row r="1100" spans="2:30" s="971" customFormat="1" ht="15" customHeight="1" x14ac:dyDescent="0.2">
      <c r="B1100" s="840"/>
      <c r="C1100" s="970" t="str">
        <f>IF(B1100="","",VLOOKUP(B1100,'E8. KKauf_Berechnung'!$B$11:$D$140,2,0))</f>
        <v/>
      </c>
      <c r="D1100" s="841"/>
      <c r="E1100" s="842"/>
      <c r="F1100" s="836"/>
      <c r="G1100" s="836"/>
      <c r="H1100" s="836"/>
      <c r="I1100" s="843">
        <f t="shared" si="188"/>
        <v>0</v>
      </c>
      <c r="J1100" s="836"/>
      <c r="K1100" s="843">
        <f t="shared" si="189"/>
        <v>0</v>
      </c>
      <c r="L1100" s="849">
        <f>IFERROR(VLOOKUP($D1100,Listen!$F$3:$H$39,2,0),0)</f>
        <v>0</v>
      </c>
      <c r="M1100" s="849">
        <f>IFERROR(VLOOKUP($D1100,Listen!$F$3:$H$39,3,0),0)</f>
        <v>0</v>
      </c>
      <c r="N1100" s="1115">
        <f t="shared" si="186"/>
        <v>0</v>
      </c>
      <c r="O1100" s="1115">
        <f t="shared" si="190"/>
        <v>0</v>
      </c>
      <c r="P1100" s="1115">
        <f t="shared" si="190"/>
        <v>0</v>
      </c>
      <c r="Q1100" s="1115">
        <f t="shared" si="190"/>
        <v>0</v>
      </c>
      <c r="R1100" s="1115">
        <f t="shared" si="190"/>
        <v>0</v>
      </c>
      <c r="S1100" s="1115">
        <f t="shared" si="190"/>
        <v>0</v>
      </c>
      <c r="T1100" s="1115">
        <f t="shared" si="190"/>
        <v>0</v>
      </c>
      <c r="U1100" s="851">
        <f t="shared" si="191"/>
        <v>0</v>
      </c>
      <c r="V1100" s="852">
        <f>IF(E1100='A. Allgemeine Informationen'!$D$14,$K1100-W1100,HLOOKUP('A. Allgemeine Informationen'!$D$14-1,$X$5:$AD$2005,ROW(E1100)-4,FALSE)-$W1100)</f>
        <v>0</v>
      </c>
      <c r="W1100" s="851">
        <f>HLOOKUP('A. Allgemeine Informationen'!$D$14,$X$5:$AD$2005,ROW(E1100)-4,FALSE)</f>
        <v>0</v>
      </c>
      <c r="X1100" s="851">
        <f t="shared" si="187"/>
        <v>0</v>
      </c>
      <c r="Y1100" s="851">
        <f t="shared" si="184"/>
        <v>0</v>
      </c>
      <c r="Z1100" s="851">
        <f t="shared" si="184"/>
        <v>0</v>
      </c>
      <c r="AA1100" s="851">
        <f t="shared" si="184"/>
        <v>0</v>
      </c>
      <c r="AB1100" s="851">
        <f t="shared" si="184"/>
        <v>0</v>
      </c>
      <c r="AC1100" s="851">
        <f t="shared" si="184"/>
        <v>0</v>
      </c>
      <c r="AD1100" s="853">
        <f t="shared" si="184"/>
        <v>0</v>
      </c>
    </row>
    <row r="1101" spans="2:30" s="971" customFormat="1" ht="15" customHeight="1" x14ac:dyDescent="0.2">
      <c r="B1101" s="840"/>
      <c r="C1101" s="970" t="str">
        <f>IF(B1101="","",VLOOKUP(B1101,'E8. KKauf_Berechnung'!$B$11:$D$140,2,0))</f>
        <v/>
      </c>
      <c r="D1101" s="841"/>
      <c r="E1101" s="842"/>
      <c r="F1101" s="836"/>
      <c r="G1101" s="836"/>
      <c r="H1101" s="836"/>
      <c r="I1101" s="843">
        <f t="shared" si="188"/>
        <v>0</v>
      </c>
      <c r="J1101" s="836"/>
      <c r="K1101" s="843">
        <f t="shared" si="189"/>
        <v>0</v>
      </c>
      <c r="L1101" s="849">
        <f>IFERROR(VLOOKUP($D1101,Listen!$F$3:$H$39,2,0),0)</f>
        <v>0</v>
      </c>
      <c r="M1101" s="849">
        <f>IFERROR(VLOOKUP($D1101,Listen!$F$3:$H$39,3,0),0)</f>
        <v>0</v>
      </c>
      <c r="N1101" s="1115">
        <f t="shared" si="186"/>
        <v>0</v>
      </c>
      <c r="O1101" s="1115">
        <f t="shared" si="190"/>
        <v>0</v>
      </c>
      <c r="P1101" s="1115">
        <f t="shared" si="190"/>
        <v>0</v>
      </c>
      <c r="Q1101" s="1115">
        <f t="shared" si="190"/>
        <v>0</v>
      </c>
      <c r="R1101" s="1115">
        <f t="shared" si="190"/>
        <v>0</v>
      </c>
      <c r="S1101" s="1115">
        <f t="shared" si="190"/>
        <v>0</v>
      </c>
      <c r="T1101" s="1115">
        <f t="shared" si="190"/>
        <v>0</v>
      </c>
      <c r="U1101" s="851">
        <f t="shared" si="191"/>
        <v>0</v>
      </c>
      <c r="V1101" s="852">
        <f>IF(E1101='A. Allgemeine Informationen'!$D$14,$K1101-W1101,HLOOKUP('A. Allgemeine Informationen'!$D$14-1,$X$5:$AD$2005,ROW(E1101)-4,FALSE)-$W1101)</f>
        <v>0</v>
      </c>
      <c r="W1101" s="851">
        <f>HLOOKUP('A. Allgemeine Informationen'!$D$14,$X$5:$AD$2005,ROW(E1101)-4,FALSE)</f>
        <v>0</v>
      </c>
      <c r="X1101" s="851">
        <f t="shared" si="187"/>
        <v>0</v>
      </c>
      <c r="Y1101" s="851">
        <f t="shared" si="184"/>
        <v>0</v>
      </c>
      <c r="Z1101" s="851">
        <f t="shared" si="184"/>
        <v>0</v>
      </c>
      <c r="AA1101" s="851">
        <f t="shared" si="184"/>
        <v>0</v>
      </c>
      <c r="AB1101" s="851">
        <f t="shared" si="184"/>
        <v>0</v>
      </c>
      <c r="AC1101" s="851">
        <f t="shared" si="184"/>
        <v>0</v>
      </c>
      <c r="AD1101" s="853">
        <f t="shared" si="184"/>
        <v>0</v>
      </c>
    </row>
    <row r="1102" spans="2:30" s="971" customFormat="1" ht="15" customHeight="1" x14ac:dyDescent="0.2">
      <c r="B1102" s="840"/>
      <c r="C1102" s="970" t="str">
        <f>IF(B1102="","",VLOOKUP(B1102,'E8. KKauf_Berechnung'!$B$11:$D$140,2,0))</f>
        <v/>
      </c>
      <c r="D1102" s="841"/>
      <c r="E1102" s="842"/>
      <c r="F1102" s="836"/>
      <c r="G1102" s="836"/>
      <c r="H1102" s="836"/>
      <c r="I1102" s="843">
        <f t="shared" si="188"/>
        <v>0</v>
      </c>
      <c r="J1102" s="836"/>
      <c r="K1102" s="843">
        <f t="shared" si="189"/>
        <v>0</v>
      </c>
      <c r="L1102" s="849">
        <f>IFERROR(VLOOKUP($D1102,Listen!$F$3:$H$39,2,0),0)</f>
        <v>0</v>
      </c>
      <c r="M1102" s="849">
        <f>IFERROR(VLOOKUP($D1102,Listen!$F$3:$H$39,3,0),0)</f>
        <v>0</v>
      </c>
      <c r="N1102" s="1115">
        <f t="shared" si="186"/>
        <v>0</v>
      </c>
      <c r="O1102" s="1115">
        <f t="shared" si="190"/>
        <v>0</v>
      </c>
      <c r="P1102" s="1115">
        <f t="shared" si="190"/>
        <v>0</v>
      </c>
      <c r="Q1102" s="1115">
        <f t="shared" si="190"/>
        <v>0</v>
      </c>
      <c r="R1102" s="1115">
        <f t="shared" si="190"/>
        <v>0</v>
      </c>
      <c r="S1102" s="1115">
        <f t="shared" si="190"/>
        <v>0</v>
      </c>
      <c r="T1102" s="1115">
        <f t="shared" si="190"/>
        <v>0</v>
      </c>
      <c r="U1102" s="851">
        <f t="shared" si="191"/>
        <v>0</v>
      </c>
      <c r="V1102" s="852">
        <f>IF(E1102='A. Allgemeine Informationen'!$D$14,$K1102-W1102,HLOOKUP('A. Allgemeine Informationen'!$D$14-1,$X$5:$AD$2005,ROW(E1102)-4,FALSE)-$W1102)</f>
        <v>0</v>
      </c>
      <c r="W1102" s="851">
        <f>HLOOKUP('A. Allgemeine Informationen'!$D$14,$X$5:$AD$2005,ROW(E1102)-4,FALSE)</f>
        <v>0</v>
      </c>
      <c r="X1102" s="851">
        <f t="shared" si="187"/>
        <v>0</v>
      </c>
      <c r="Y1102" s="851">
        <f t="shared" si="184"/>
        <v>0</v>
      </c>
      <c r="Z1102" s="851">
        <f t="shared" si="184"/>
        <v>0</v>
      </c>
      <c r="AA1102" s="851">
        <f t="shared" si="184"/>
        <v>0</v>
      </c>
      <c r="AB1102" s="851">
        <f t="shared" si="184"/>
        <v>0</v>
      </c>
      <c r="AC1102" s="851">
        <f t="shared" si="184"/>
        <v>0</v>
      </c>
      <c r="AD1102" s="853">
        <f t="shared" si="184"/>
        <v>0</v>
      </c>
    </row>
    <row r="1103" spans="2:30" s="971" customFormat="1" ht="15" customHeight="1" x14ac:dyDescent="0.2">
      <c r="B1103" s="840"/>
      <c r="C1103" s="970" t="str">
        <f>IF(B1103="","",VLOOKUP(B1103,'E8. KKauf_Berechnung'!$B$11:$D$140,2,0))</f>
        <v/>
      </c>
      <c r="D1103" s="841"/>
      <c r="E1103" s="842"/>
      <c r="F1103" s="836"/>
      <c r="G1103" s="836"/>
      <c r="H1103" s="836"/>
      <c r="I1103" s="843">
        <f t="shared" si="188"/>
        <v>0</v>
      </c>
      <c r="J1103" s="836"/>
      <c r="K1103" s="843">
        <f t="shared" si="189"/>
        <v>0</v>
      </c>
      <c r="L1103" s="849">
        <f>IFERROR(VLOOKUP($D1103,Listen!$F$3:$H$39,2,0),0)</f>
        <v>0</v>
      </c>
      <c r="M1103" s="849">
        <f>IFERROR(VLOOKUP($D1103,Listen!$F$3:$H$39,3,0),0)</f>
        <v>0</v>
      </c>
      <c r="N1103" s="1115">
        <f t="shared" si="186"/>
        <v>0</v>
      </c>
      <c r="O1103" s="1115">
        <f t="shared" si="190"/>
        <v>0</v>
      </c>
      <c r="P1103" s="1115">
        <f t="shared" si="190"/>
        <v>0</v>
      </c>
      <c r="Q1103" s="1115">
        <f t="shared" si="190"/>
        <v>0</v>
      </c>
      <c r="R1103" s="1115">
        <f t="shared" si="190"/>
        <v>0</v>
      </c>
      <c r="S1103" s="1115">
        <f t="shared" si="190"/>
        <v>0</v>
      </c>
      <c r="T1103" s="1115">
        <f t="shared" si="190"/>
        <v>0</v>
      </c>
      <c r="U1103" s="851">
        <f t="shared" si="191"/>
        <v>0</v>
      </c>
      <c r="V1103" s="852">
        <f>IF(E1103='A. Allgemeine Informationen'!$D$14,$K1103-W1103,HLOOKUP('A. Allgemeine Informationen'!$D$14-1,$X$5:$AD$2005,ROW(E1103)-4,FALSE)-$W1103)</f>
        <v>0</v>
      </c>
      <c r="W1103" s="851">
        <f>HLOOKUP('A. Allgemeine Informationen'!$D$14,$X$5:$AD$2005,ROW(E1103)-4,FALSE)</f>
        <v>0</v>
      </c>
      <c r="X1103" s="851">
        <f t="shared" si="187"/>
        <v>0</v>
      </c>
      <c r="Y1103" s="851">
        <f t="shared" si="184"/>
        <v>0</v>
      </c>
      <c r="Z1103" s="851">
        <f t="shared" si="184"/>
        <v>0</v>
      </c>
      <c r="AA1103" s="851">
        <f t="shared" si="184"/>
        <v>0</v>
      </c>
      <c r="AB1103" s="851">
        <f t="shared" si="184"/>
        <v>0</v>
      </c>
      <c r="AC1103" s="851">
        <f t="shared" si="184"/>
        <v>0</v>
      </c>
      <c r="AD1103" s="853">
        <f t="shared" si="184"/>
        <v>0</v>
      </c>
    </row>
    <row r="1104" spans="2:30" s="971" customFormat="1" ht="15" customHeight="1" x14ac:dyDescent="0.2">
      <c r="B1104" s="840"/>
      <c r="C1104" s="970" t="str">
        <f>IF(B1104="","",VLOOKUP(B1104,'E8. KKauf_Berechnung'!$B$11:$D$140,2,0))</f>
        <v/>
      </c>
      <c r="D1104" s="841"/>
      <c r="E1104" s="842"/>
      <c r="F1104" s="836"/>
      <c r="G1104" s="836"/>
      <c r="H1104" s="836"/>
      <c r="I1104" s="843">
        <f t="shared" si="188"/>
        <v>0</v>
      </c>
      <c r="J1104" s="836"/>
      <c r="K1104" s="843">
        <f t="shared" si="189"/>
        <v>0</v>
      </c>
      <c r="L1104" s="849">
        <f>IFERROR(VLOOKUP($D1104,Listen!$F$3:$H$39,2,0),0)</f>
        <v>0</v>
      </c>
      <c r="M1104" s="849">
        <f>IFERROR(VLOOKUP($D1104,Listen!$F$3:$H$39,3,0),0)</f>
        <v>0</v>
      </c>
      <c r="N1104" s="1115">
        <f t="shared" si="186"/>
        <v>0</v>
      </c>
      <c r="O1104" s="1115">
        <f t="shared" si="190"/>
        <v>0</v>
      </c>
      <c r="P1104" s="1115">
        <f t="shared" si="190"/>
        <v>0</v>
      </c>
      <c r="Q1104" s="1115">
        <f t="shared" si="190"/>
        <v>0</v>
      </c>
      <c r="R1104" s="1115">
        <f t="shared" si="190"/>
        <v>0</v>
      </c>
      <c r="S1104" s="1115">
        <f t="shared" si="190"/>
        <v>0</v>
      </c>
      <c r="T1104" s="1115">
        <f t="shared" si="190"/>
        <v>0</v>
      </c>
      <c r="U1104" s="851">
        <f t="shared" si="191"/>
        <v>0</v>
      </c>
      <c r="V1104" s="852">
        <f>IF(E1104='A. Allgemeine Informationen'!$D$14,$K1104-W1104,HLOOKUP('A. Allgemeine Informationen'!$D$14-1,$X$5:$AD$2005,ROW(E1104)-4,FALSE)-$W1104)</f>
        <v>0</v>
      </c>
      <c r="W1104" s="851">
        <f>HLOOKUP('A. Allgemeine Informationen'!$D$14,$X$5:$AD$2005,ROW(E1104)-4,FALSE)</f>
        <v>0</v>
      </c>
      <c r="X1104" s="851">
        <f t="shared" si="187"/>
        <v>0</v>
      </c>
      <c r="Y1104" s="851">
        <f t="shared" si="184"/>
        <v>0</v>
      </c>
      <c r="Z1104" s="851">
        <f t="shared" si="184"/>
        <v>0</v>
      </c>
      <c r="AA1104" s="851">
        <f t="shared" si="184"/>
        <v>0</v>
      </c>
      <c r="AB1104" s="851">
        <f t="shared" si="184"/>
        <v>0</v>
      </c>
      <c r="AC1104" s="851">
        <f t="shared" si="184"/>
        <v>0</v>
      </c>
      <c r="AD1104" s="853">
        <f t="shared" si="184"/>
        <v>0</v>
      </c>
    </row>
    <row r="1105" spans="2:30" s="971" customFormat="1" ht="15" customHeight="1" x14ac:dyDescent="0.2">
      <c r="B1105" s="840"/>
      <c r="C1105" s="970" t="str">
        <f>IF(B1105="","",VLOOKUP(B1105,'E8. KKauf_Berechnung'!$B$11:$D$140,2,0))</f>
        <v/>
      </c>
      <c r="D1105" s="841"/>
      <c r="E1105" s="842"/>
      <c r="F1105" s="836"/>
      <c r="G1105" s="836"/>
      <c r="H1105" s="836"/>
      <c r="I1105" s="843">
        <f t="shared" si="188"/>
        <v>0</v>
      </c>
      <c r="J1105" s="836"/>
      <c r="K1105" s="843">
        <f t="shared" si="189"/>
        <v>0</v>
      </c>
      <c r="L1105" s="849">
        <f>IFERROR(VLOOKUP($D1105,Listen!$F$3:$H$39,2,0),0)</f>
        <v>0</v>
      </c>
      <c r="M1105" s="849">
        <f>IFERROR(VLOOKUP($D1105,Listen!$F$3:$H$39,3,0),0)</f>
        <v>0</v>
      </c>
      <c r="N1105" s="1115">
        <f t="shared" si="186"/>
        <v>0</v>
      </c>
      <c r="O1105" s="1115">
        <f t="shared" si="190"/>
        <v>0</v>
      </c>
      <c r="P1105" s="1115">
        <f t="shared" si="190"/>
        <v>0</v>
      </c>
      <c r="Q1105" s="1115">
        <f t="shared" si="190"/>
        <v>0</v>
      </c>
      <c r="R1105" s="1115">
        <f t="shared" si="190"/>
        <v>0</v>
      </c>
      <c r="S1105" s="1115">
        <f t="shared" si="190"/>
        <v>0</v>
      </c>
      <c r="T1105" s="1115">
        <f t="shared" si="190"/>
        <v>0</v>
      </c>
      <c r="U1105" s="851">
        <f t="shared" si="191"/>
        <v>0</v>
      </c>
      <c r="V1105" s="852">
        <f>IF(E1105='A. Allgemeine Informationen'!$D$14,$K1105-W1105,HLOOKUP('A. Allgemeine Informationen'!$D$14-1,$X$5:$AD$2005,ROW(E1105)-4,FALSE)-$W1105)</f>
        <v>0</v>
      </c>
      <c r="W1105" s="851">
        <f>HLOOKUP('A. Allgemeine Informationen'!$D$14,$X$5:$AD$2005,ROW(E1105)-4,FALSE)</f>
        <v>0</v>
      </c>
      <c r="X1105" s="851">
        <f t="shared" si="187"/>
        <v>0</v>
      </c>
      <c r="Y1105" s="851">
        <f t="shared" si="184"/>
        <v>0</v>
      </c>
      <c r="Z1105" s="851">
        <f t="shared" si="184"/>
        <v>0</v>
      </c>
      <c r="AA1105" s="851">
        <f t="shared" si="184"/>
        <v>0</v>
      </c>
      <c r="AB1105" s="851">
        <f t="shared" si="184"/>
        <v>0</v>
      </c>
      <c r="AC1105" s="851">
        <f t="shared" si="184"/>
        <v>0</v>
      </c>
      <c r="AD1105" s="853">
        <f t="shared" si="184"/>
        <v>0</v>
      </c>
    </row>
    <row r="1106" spans="2:30" s="971" customFormat="1" ht="15" customHeight="1" x14ac:dyDescent="0.2">
      <c r="B1106" s="840"/>
      <c r="C1106" s="970" t="str">
        <f>IF(B1106="","",VLOOKUP(B1106,'E8. KKauf_Berechnung'!$B$11:$D$140,2,0))</f>
        <v/>
      </c>
      <c r="D1106" s="841"/>
      <c r="E1106" s="842"/>
      <c r="F1106" s="836"/>
      <c r="G1106" s="836"/>
      <c r="H1106" s="836"/>
      <c r="I1106" s="843">
        <f t="shared" si="188"/>
        <v>0</v>
      </c>
      <c r="J1106" s="836"/>
      <c r="K1106" s="843">
        <f t="shared" si="189"/>
        <v>0</v>
      </c>
      <c r="L1106" s="849">
        <f>IFERROR(VLOOKUP($D1106,Listen!$F$3:$H$39,2,0),0)</f>
        <v>0</v>
      </c>
      <c r="M1106" s="849">
        <f>IFERROR(VLOOKUP($D1106,Listen!$F$3:$H$39,3,0),0)</f>
        <v>0</v>
      </c>
      <c r="N1106" s="1115">
        <f t="shared" si="186"/>
        <v>0</v>
      </c>
      <c r="O1106" s="1115">
        <f t="shared" si="190"/>
        <v>0</v>
      </c>
      <c r="P1106" s="1115">
        <f t="shared" si="190"/>
        <v>0</v>
      </c>
      <c r="Q1106" s="1115">
        <f t="shared" si="190"/>
        <v>0</v>
      </c>
      <c r="R1106" s="1115">
        <f t="shared" si="190"/>
        <v>0</v>
      </c>
      <c r="S1106" s="1115">
        <f t="shared" si="190"/>
        <v>0</v>
      </c>
      <c r="T1106" s="1115">
        <f t="shared" si="190"/>
        <v>0</v>
      </c>
      <c r="U1106" s="851">
        <f t="shared" si="191"/>
        <v>0</v>
      </c>
      <c r="V1106" s="852">
        <f>IF(E1106='A. Allgemeine Informationen'!$D$14,$K1106-W1106,HLOOKUP('A. Allgemeine Informationen'!$D$14-1,$X$5:$AD$2005,ROW(E1106)-4,FALSE)-$W1106)</f>
        <v>0</v>
      </c>
      <c r="W1106" s="851">
        <f>HLOOKUP('A. Allgemeine Informationen'!$D$14,$X$5:$AD$2005,ROW(E1106)-4,FALSE)</f>
        <v>0</v>
      </c>
      <c r="X1106" s="851">
        <f t="shared" si="187"/>
        <v>0</v>
      </c>
      <c r="Y1106" s="851">
        <f t="shared" si="184"/>
        <v>0</v>
      </c>
      <c r="Z1106" s="851">
        <f t="shared" si="184"/>
        <v>0</v>
      </c>
      <c r="AA1106" s="851">
        <f t="shared" si="184"/>
        <v>0</v>
      </c>
      <c r="AB1106" s="851">
        <f t="shared" si="184"/>
        <v>0</v>
      </c>
      <c r="AC1106" s="851">
        <f t="shared" si="184"/>
        <v>0</v>
      </c>
      <c r="AD1106" s="853">
        <f t="shared" si="184"/>
        <v>0</v>
      </c>
    </row>
    <row r="1107" spans="2:30" s="971" customFormat="1" ht="15" customHeight="1" x14ac:dyDescent="0.2">
      <c r="B1107" s="840"/>
      <c r="C1107" s="970" t="str">
        <f>IF(B1107="","",VLOOKUP(B1107,'E8. KKauf_Berechnung'!$B$11:$D$140,2,0))</f>
        <v/>
      </c>
      <c r="D1107" s="841"/>
      <c r="E1107" s="842"/>
      <c r="F1107" s="836"/>
      <c r="G1107" s="836"/>
      <c r="H1107" s="836"/>
      <c r="I1107" s="843">
        <f t="shared" si="188"/>
        <v>0</v>
      </c>
      <c r="J1107" s="836"/>
      <c r="K1107" s="843">
        <f t="shared" si="189"/>
        <v>0</v>
      </c>
      <c r="L1107" s="849">
        <f>IFERROR(VLOOKUP($D1107,Listen!$F$3:$H$39,2,0),0)</f>
        <v>0</v>
      </c>
      <c r="M1107" s="849">
        <f>IFERROR(VLOOKUP($D1107,Listen!$F$3:$H$39,3,0),0)</f>
        <v>0</v>
      </c>
      <c r="N1107" s="1115">
        <f t="shared" si="186"/>
        <v>0</v>
      </c>
      <c r="O1107" s="1115">
        <f t="shared" si="190"/>
        <v>0</v>
      </c>
      <c r="P1107" s="1115">
        <f t="shared" si="190"/>
        <v>0</v>
      </c>
      <c r="Q1107" s="1115">
        <f t="shared" si="190"/>
        <v>0</v>
      </c>
      <c r="R1107" s="1115">
        <f t="shared" si="190"/>
        <v>0</v>
      </c>
      <c r="S1107" s="1115">
        <f t="shared" si="190"/>
        <v>0</v>
      </c>
      <c r="T1107" s="1115">
        <f t="shared" si="190"/>
        <v>0</v>
      </c>
      <c r="U1107" s="851">
        <f t="shared" si="191"/>
        <v>0</v>
      </c>
      <c r="V1107" s="852">
        <f>IF(E1107='A. Allgemeine Informationen'!$D$14,$K1107-W1107,HLOOKUP('A. Allgemeine Informationen'!$D$14-1,$X$5:$AD$2005,ROW(E1107)-4,FALSE)-$W1107)</f>
        <v>0</v>
      </c>
      <c r="W1107" s="851">
        <f>HLOOKUP('A. Allgemeine Informationen'!$D$14,$X$5:$AD$2005,ROW(E1107)-4,FALSE)</f>
        <v>0</v>
      </c>
      <c r="X1107" s="851">
        <f t="shared" si="187"/>
        <v>0</v>
      </c>
      <c r="Y1107" s="851">
        <f t="shared" si="184"/>
        <v>0</v>
      </c>
      <c r="Z1107" s="851">
        <f t="shared" si="184"/>
        <v>0</v>
      </c>
      <c r="AA1107" s="851">
        <f t="shared" si="184"/>
        <v>0</v>
      </c>
      <c r="AB1107" s="851">
        <f t="shared" si="184"/>
        <v>0</v>
      </c>
      <c r="AC1107" s="851">
        <f t="shared" si="184"/>
        <v>0</v>
      </c>
      <c r="AD1107" s="853">
        <f t="shared" si="184"/>
        <v>0</v>
      </c>
    </row>
    <row r="1108" spans="2:30" s="971" customFormat="1" ht="15" customHeight="1" x14ac:dyDescent="0.2">
      <c r="B1108" s="840"/>
      <c r="C1108" s="970" t="str">
        <f>IF(B1108="","",VLOOKUP(B1108,'E8. KKauf_Berechnung'!$B$11:$D$140,2,0))</f>
        <v/>
      </c>
      <c r="D1108" s="841"/>
      <c r="E1108" s="842"/>
      <c r="F1108" s="836"/>
      <c r="G1108" s="836"/>
      <c r="H1108" s="836"/>
      <c r="I1108" s="843">
        <f t="shared" si="188"/>
        <v>0</v>
      </c>
      <c r="J1108" s="836"/>
      <c r="K1108" s="843">
        <f t="shared" si="189"/>
        <v>0</v>
      </c>
      <c r="L1108" s="849">
        <f>IFERROR(VLOOKUP($D1108,Listen!$F$3:$H$39,2,0),0)</f>
        <v>0</v>
      </c>
      <c r="M1108" s="849">
        <f>IFERROR(VLOOKUP($D1108,Listen!$F$3:$H$39,3,0),0)</f>
        <v>0</v>
      </c>
      <c r="N1108" s="1115">
        <f t="shared" si="186"/>
        <v>0</v>
      </c>
      <c r="O1108" s="1115">
        <f t="shared" si="190"/>
        <v>0</v>
      </c>
      <c r="P1108" s="1115">
        <f t="shared" si="190"/>
        <v>0</v>
      </c>
      <c r="Q1108" s="1115">
        <f t="shared" si="190"/>
        <v>0</v>
      </c>
      <c r="R1108" s="1115">
        <f t="shared" si="190"/>
        <v>0</v>
      </c>
      <c r="S1108" s="1115">
        <f t="shared" si="190"/>
        <v>0</v>
      </c>
      <c r="T1108" s="1115">
        <f t="shared" si="190"/>
        <v>0</v>
      </c>
      <c r="U1108" s="851">
        <f t="shared" si="191"/>
        <v>0</v>
      </c>
      <c r="V1108" s="852">
        <f>IF(E1108='A. Allgemeine Informationen'!$D$14,$K1108-W1108,HLOOKUP('A. Allgemeine Informationen'!$D$14-1,$X$5:$AD$2005,ROW(E1108)-4,FALSE)-$W1108)</f>
        <v>0</v>
      </c>
      <c r="W1108" s="851">
        <f>HLOOKUP('A. Allgemeine Informationen'!$D$14,$X$5:$AD$2005,ROW(E1108)-4,FALSE)</f>
        <v>0</v>
      </c>
      <c r="X1108" s="851">
        <f t="shared" si="187"/>
        <v>0</v>
      </c>
      <c r="Y1108" s="851">
        <f t="shared" si="184"/>
        <v>0</v>
      </c>
      <c r="Z1108" s="851">
        <f t="shared" si="184"/>
        <v>0</v>
      </c>
      <c r="AA1108" s="851">
        <f t="shared" si="184"/>
        <v>0</v>
      </c>
      <c r="AB1108" s="851">
        <f t="shared" si="184"/>
        <v>0</v>
      </c>
      <c r="AC1108" s="851">
        <f t="shared" si="184"/>
        <v>0</v>
      </c>
      <c r="AD1108" s="853">
        <f t="shared" si="184"/>
        <v>0</v>
      </c>
    </row>
    <row r="1109" spans="2:30" s="971" customFormat="1" ht="15" customHeight="1" x14ac:dyDescent="0.2">
      <c r="B1109" s="840"/>
      <c r="C1109" s="970" t="str">
        <f>IF(B1109="","",VLOOKUP(B1109,'E8. KKauf_Berechnung'!$B$11:$D$140,2,0))</f>
        <v/>
      </c>
      <c r="D1109" s="841"/>
      <c r="E1109" s="842"/>
      <c r="F1109" s="836"/>
      <c r="G1109" s="836"/>
      <c r="H1109" s="836"/>
      <c r="I1109" s="843">
        <f t="shared" si="188"/>
        <v>0</v>
      </c>
      <c r="J1109" s="836"/>
      <c r="K1109" s="843">
        <f t="shared" si="189"/>
        <v>0</v>
      </c>
      <c r="L1109" s="849">
        <f>IFERROR(VLOOKUP($D1109,Listen!$F$3:$H$39,2,0),0)</f>
        <v>0</v>
      </c>
      <c r="M1109" s="849">
        <f>IFERROR(VLOOKUP($D1109,Listen!$F$3:$H$39,3,0),0)</f>
        <v>0</v>
      </c>
      <c r="N1109" s="1115">
        <f t="shared" si="186"/>
        <v>0</v>
      </c>
      <c r="O1109" s="1115">
        <f t="shared" si="190"/>
        <v>0</v>
      </c>
      <c r="P1109" s="1115">
        <f t="shared" si="190"/>
        <v>0</v>
      </c>
      <c r="Q1109" s="1115">
        <f t="shared" si="190"/>
        <v>0</v>
      </c>
      <c r="R1109" s="1115">
        <f t="shared" si="190"/>
        <v>0</v>
      </c>
      <c r="S1109" s="1115">
        <f t="shared" si="190"/>
        <v>0</v>
      </c>
      <c r="T1109" s="1115">
        <f t="shared" si="190"/>
        <v>0</v>
      </c>
      <c r="U1109" s="851">
        <f t="shared" si="191"/>
        <v>0</v>
      </c>
      <c r="V1109" s="852">
        <f>IF(E1109='A. Allgemeine Informationen'!$D$14,$K1109-W1109,HLOOKUP('A. Allgemeine Informationen'!$D$14-1,$X$5:$AD$2005,ROW(E1109)-4,FALSE)-$W1109)</f>
        <v>0</v>
      </c>
      <c r="W1109" s="851">
        <f>HLOOKUP('A. Allgemeine Informationen'!$D$14,$X$5:$AD$2005,ROW(E1109)-4,FALSE)</f>
        <v>0</v>
      </c>
      <c r="X1109" s="851">
        <f t="shared" si="187"/>
        <v>0</v>
      </c>
      <c r="Y1109" s="851">
        <f t="shared" si="184"/>
        <v>0</v>
      </c>
      <c r="Z1109" s="851">
        <f t="shared" si="184"/>
        <v>0</v>
      </c>
      <c r="AA1109" s="851">
        <f t="shared" si="184"/>
        <v>0</v>
      </c>
      <c r="AB1109" s="851">
        <f t="shared" si="184"/>
        <v>0</v>
      </c>
      <c r="AC1109" s="851">
        <f t="shared" si="184"/>
        <v>0</v>
      </c>
      <c r="AD1109" s="853">
        <f t="shared" si="184"/>
        <v>0</v>
      </c>
    </row>
    <row r="1110" spans="2:30" s="971" customFormat="1" ht="15" customHeight="1" x14ac:dyDescent="0.2">
      <c r="B1110" s="840"/>
      <c r="C1110" s="970" t="str">
        <f>IF(B1110="","",VLOOKUP(B1110,'E8. KKauf_Berechnung'!$B$11:$D$140,2,0))</f>
        <v/>
      </c>
      <c r="D1110" s="841"/>
      <c r="E1110" s="842"/>
      <c r="F1110" s="836"/>
      <c r="G1110" s="836"/>
      <c r="H1110" s="836"/>
      <c r="I1110" s="843">
        <f t="shared" si="188"/>
        <v>0</v>
      </c>
      <c r="J1110" s="836"/>
      <c r="K1110" s="843">
        <f t="shared" si="189"/>
        <v>0</v>
      </c>
      <c r="L1110" s="849">
        <f>IFERROR(VLOOKUP($D1110,Listen!$F$3:$H$39,2,0),0)</f>
        <v>0</v>
      </c>
      <c r="M1110" s="849">
        <f>IFERROR(VLOOKUP($D1110,Listen!$F$3:$H$39,3,0),0)</f>
        <v>0</v>
      </c>
      <c r="N1110" s="1115">
        <f t="shared" si="186"/>
        <v>0</v>
      </c>
      <c r="O1110" s="1115">
        <f t="shared" si="190"/>
        <v>0</v>
      </c>
      <c r="P1110" s="1115">
        <f t="shared" si="190"/>
        <v>0</v>
      </c>
      <c r="Q1110" s="1115">
        <f t="shared" si="190"/>
        <v>0</v>
      </c>
      <c r="R1110" s="1115">
        <f t="shared" si="190"/>
        <v>0</v>
      </c>
      <c r="S1110" s="1115">
        <f t="shared" si="190"/>
        <v>0</v>
      </c>
      <c r="T1110" s="1115">
        <f t="shared" si="190"/>
        <v>0</v>
      </c>
      <c r="U1110" s="851">
        <f t="shared" si="191"/>
        <v>0</v>
      </c>
      <c r="V1110" s="852">
        <f>IF(E1110='A. Allgemeine Informationen'!$D$14,$K1110-W1110,HLOOKUP('A. Allgemeine Informationen'!$D$14-1,$X$5:$AD$2005,ROW(E1110)-4,FALSE)-$W1110)</f>
        <v>0</v>
      </c>
      <c r="W1110" s="851">
        <f>HLOOKUP('A. Allgemeine Informationen'!$D$14,$X$5:$AD$2005,ROW(E1110)-4,FALSE)</f>
        <v>0</v>
      </c>
      <c r="X1110" s="851">
        <f t="shared" si="187"/>
        <v>0</v>
      </c>
      <c r="Y1110" s="851">
        <f t="shared" si="184"/>
        <v>0</v>
      </c>
      <c r="Z1110" s="851">
        <f t="shared" si="184"/>
        <v>0</v>
      </c>
      <c r="AA1110" s="851">
        <f t="shared" si="184"/>
        <v>0</v>
      </c>
      <c r="AB1110" s="851">
        <f t="shared" si="184"/>
        <v>0</v>
      </c>
      <c r="AC1110" s="851">
        <f t="shared" si="184"/>
        <v>0</v>
      </c>
      <c r="AD1110" s="853">
        <f t="shared" si="184"/>
        <v>0</v>
      </c>
    </row>
    <row r="1111" spans="2:30" s="971" customFormat="1" ht="15" customHeight="1" x14ac:dyDescent="0.2">
      <c r="B1111" s="840"/>
      <c r="C1111" s="970" t="str">
        <f>IF(B1111="","",VLOOKUP(B1111,'E8. KKauf_Berechnung'!$B$11:$D$140,2,0))</f>
        <v/>
      </c>
      <c r="D1111" s="841"/>
      <c r="E1111" s="842"/>
      <c r="F1111" s="836"/>
      <c r="G1111" s="836"/>
      <c r="H1111" s="836"/>
      <c r="I1111" s="843">
        <f t="shared" si="188"/>
        <v>0</v>
      </c>
      <c r="J1111" s="836"/>
      <c r="K1111" s="843">
        <f t="shared" si="189"/>
        <v>0</v>
      </c>
      <c r="L1111" s="849">
        <f>IFERROR(VLOOKUP($D1111,Listen!$F$3:$H$39,2,0),0)</f>
        <v>0</v>
      </c>
      <c r="M1111" s="849">
        <f>IFERROR(VLOOKUP($D1111,Listen!$F$3:$H$39,3,0),0)</f>
        <v>0</v>
      </c>
      <c r="N1111" s="1115">
        <f t="shared" si="186"/>
        <v>0</v>
      </c>
      <c r="O1111" s="1115">
        <f t="shared" ref="O1111:T1126" si="192">N1111</f>
        <v>0</v>
      </c>
      <c r="P1111" s="1115">
        <f t="shared" si="192"/>
        <v>0</v>
      </c>
      <c r="Q1111" s="1115">
        <f t="shared" si="192"/>
        <v>0</v>
      </c>
      <c r="R1111" s="1115">
        <f t="shared" si="192"/>
        <v>0</v>
      </c>
      <c r="S1111" s="1115">
        <f t="shared" si="192"/>
        <v>0</v>
      </c>
      <c r="T1111" s="1115">
        <f t="shared" si="192"/>
        <v>0</v>
      </c>
      <c r="U1111" s="851">
        <f t="shared" si="191"/>
        <v>0</v>
      </c>
      <c r="V1111" s="852">
        <f>IF(E1111='A. Allgemeine Informationen'!$D$14,$K1111-W1111,HLOOKUP('A. Allgemeine Informationen'!$D$14-1,$X$5:$AD$2005,ROW(E1111)-4,FALSE)-$W1111)</f>
        <v>0</v>
      </c>
      <c r="W1111" s="851">
        <f>HLOOKUP('A. Allgemeine Informationen'!$D$14,$X$5:$AD$2005,ROW(E1111)-4,FALSE)</f>
        <v>0</v>
      </c>
      <c r="X1111" s="851">
        <f t="shared" si="187"/>
        <v>0</v>
      </c>
      <c r="Y1111" s="851">
        <f t="shared" si="184"/>
        <v>0</v>
      </c>
      <c r="Z1111" s="851">
        <f t="shared" si="184"/>
        <v>0</v>
      </c>
      <c r="AA1111" s="851">
        <f t="shared" si="184"/>
        <v>0</v>
      </c>
      <c r="AB1111" s="851">
        <f t="shared" si="184"/>
        <v>0</v>
      </c>
      <c r="AC1111" s="851">
        <f t="shared" si="184"/>
        <v>0</v>
      </c>
      <c r="AD1111" s="853">
        <f t="shared" si="184"/>
        <v>0</v>
      </c>
    </row>
    <row r="1112" spans="2:30" s="971" customFormat="1" ht="15" customHeight="1" x14ac:dyDescent="0.2">
      <c r="B1112" s="840"/>
      <c r="C1112" s="970" t="str">
        <f>IF(B1112="","",VLOOKUP(B1112,'E8. KKauf_Berechnung'!$B$11:$D$140,2,0))</f>
        <v/>
      </c>
      <c r="D1112" s="841"/>
      <c r="E1112" s="842"/>
      <c r="F1112" s="836"/>
      <c r="G1112" s="836"/>
      <c r="H1112" s="836"/>
      <c r="I1112" s="843">
        <f t="shared" si="188"/>
        <v>0</v>
      </c>
      <c r="J1112" s="836"/>
      <c r="K1112" s="843">
        <f t="shared" si="189"/>
        <v>0</v>
      </c>
      <c r="L1112" s="849">
        <f>IFERROR(VLOOKUP($D1112,Listen!$F$3:$H$39,2,0),0)</f>
        <v>0</v>
      </c>
      <c r="M1112" s="849">
        <f>IFERROR(VLOOKUP($D1112,Listen!$F$3:$H$39,3,0),0)</f>
        <v>0</v>
      </c>
      <c r="N1112" s="1115">
        <f t="shared" si="186"/>
        <v>0</v>
      </c>
      <c r="O1112" s="1115">
        <f t="shared" si="192"/>
        <v>0</v>
      </c>
      <c r="P1112" s="1115">
        <f t="shared" si="192"/>
        <v>0</v>
      </c>
      <c r="Q1112" s="1115">
        <f t="shared" si="192"/>
        <v>0</v>
      </c>
      <c r="R1112" s="1115">
        <f t="shared" si="192"/>
        <v>0</v>
      </c>
      <c r="S1112" s="1115">
        <f t="shared" si="192"/>
        <v>0</v>
      </c>
      <c r="T1112" s="1115">
        <f t="shared" si="192"/>
        <v>0</v>
      </c>
      <c r="U1112" s="851">
        <f t="shared" si="191"/>
        <v>0</v>
      </c>
      <c r="V1112" s="852">
        <f>IF(E1112='A. Allgemeine Informationen'!$D$14,$K1112-W1112,HLOOKUP('A. Allgemeine Informationen'!$D$14-1,$X$5:$AD$2005,ROW(E1112)-4,FALSE)-$W1112)</f>
        <v>0</v>
      </c>
      <c r="W1112" s="851">
        <f>HLOOKUP('A. Allgemeine Informationen'!$D$14,$X$5:$AD$2005,ROW(E1112)-4,FALSE)</f>
        <v>0</v>
      </c>
      <c r="X1112" s="851">
        <f t="shared" si="187"/>
        <v>0</v>
      </c>
      <c r="Y1112" s="851">
        <f t="shared" si="184"/>
        <v>0</v>
      </c>
      <c r="Z1112" s="851">
        <f t="shared" si="184"/>
        <v>0</v>
      </c>
      <c r="AA1112" s="851">
        <f t="shared" si="184"/>
        <v>0</v>
      </c>
      <c r="AB1112" s="851">
        <f t="shared" si="184"/>
        <v>0</v>
      </c>
      <c r="AC1112" s="851">
        <f t="shared" si="184"/>
        <v>0</v>
      </c>
      <c r="AD1112" s="853">
        <f t="shared" si="184"/>
        <v>0</v>
      </c>
    </row>
    <row r="1113" spans="2:30" s="971" customFormat="1" ht="15" customHeight="1" x14ac:dyDescent="0.2">
      <c r="B1113" s="840"/>
      <c r="C1113" s="970" t="str">
        <f>IF(B1113="","",VLOOKUP(B1113,'E8. KKauf_Berechnung'!$B$11:$D$140,2,0))</f>
        <v/>
      </c>
      <c r="D1113" s="841"/>
      <c r="E1113" s="842"/>
      <c r="F1113" s="836"/>
      <c r="G1113" s="836"/>
      <c r="H1113" s="836"/>
      <c r="I1113" s="843">
        <f t="shared" si="188"/>
        <v>0</v>
      </c>
      <c r="J1113" s="836"/>
      <c r="K1113" s="843">
        <f t="shared" si="189"/>
        <v>0</v>
      </c>
      <c r="L1113" s="849">
        <f>IFERROR(VLOOKUP($D1113,Listen!$F$3:$H$39,2,0),0)</f>
        <v>0</v>
      </c>
      <c r="M1113" s="849">
        <f>IFERROR(VLOOKUP($D1113,Listen!$F$3:$H$39,3,0),0)</f>
        <v>0</v>
      </c>
      <c r="N1113" s="1115">
        <f t="shared" si="186"/>
        <v>0</v>
      </c>
      <c r="O1113" s="1115">
        <f t="shared" si="192"/>
        <v>0</v>
      </c>
      <c r="P1113" s="1115">
        <f t="shared" si="192"/>
        <v>0</v>
      </c>
      <c r="Q1113" s="1115">
        <f t="shared" si="192"/>
        <v>0</v>
      </c>
      <c r="R1113" s="1115">
        <f t="shared" si="192"/>
        <v>0</v>
      </c>
      <c r="S1113" s="1115">
        <f t="shared" si="192"/>
        <v>0</v>
      </c>
      <c r="T1113" s="1115">
        <f t="shared" si="192"/>
        <v>0</v>
      </c>
      <c r="U1113" s="851">
        <f t="shared" si="191"/>
        <v>0</v>
      </c>
      <c r="V1113" s="852">
        <f>IF(E1113='A. Allgemeine Informationen'!$D$14,$K1113-W1113,HLOOKUP('A. Allgemeine Informationen'!$D$14-1,$X$5:$AD$2005,ROW(E1113)-4,FALSE)-$W1113)</f>
        <v>0</v>
      </c>
      <c r="W1113" s="851">
        <f>HLOOKUP('A. Allgemeine Informationen'!$D$14,$X$5:$AD$2005,ROW(E1113)-4,FALSE)</f>
        <v>0</v>
      </c>
      <c r="X1113" s="851">
        <f t="shared" si="187"/>
        <v>0</v>
      </c>
      <c r="Y1113" s="851">
        <f t="shared" si="184"/>
        <v>0</v>
      </c>
      <c r="Z1113" s="851">
        <f t="shared" si="184"/>
        <v>0</v>
      </c>
      <c r="AA1113" s="851">
        <f t="shared" si="184"/>
        <v>0</v>
      </c>
      <c r="AB1113" s="851">
        <f t="shared" si="184"/>
        <v>0</v>
      </c>
      <c r="AC1113" s="851">
        <f t="shared" si="184"/>
        <v>0</v>
      </c>
      <c r="AD1113" s="853">
        <f t="shared" si="184"/>
        <v>0</v>
      </c>
    </row>
    <row r="1114" spans="2:30" s="971" customFormat="1" ht="15" customHeight="1" x14ac:dyDescent="0.2">
      <c r="B1114" s="840"/>
      <c r="C1114" s="970" t="str">
        <f>IF(B1114="","",VLOOKUP(B1114,'E8. KKauf_Berechnung'!$B$11:$D$140,2,0))</f>
        <v/>
      </c>
      <c r="D1114" s="841"/>
      <c r="E1114" s="842"/>
      <c r="F1114" s="836"/>
      <c r="G1114" s="836"/>
      <c r="H1114" s="836"/>
      <c r="I1114" s="843">
        <f t="shared" si="188"/>
        <v>0</v>
      </c>
      <c r="J1114" s="836"/>
      <c r="K1114" s="843">
        <f t="shared" si="189"/>
        <v>0</v>
      </c>
      <c r="L1114" s="849">
        <f>IFERROR(VLOOKUP($D1114,Listen!$F$3:$H$39,2,0),0)</f>
        <v>0</v>
      </c>
      <c r="M1114" s="849">
        <f>IFERROR(VLOOKUP($D1114,Listen!$F$3:$H$39,3,0),0)</f>
        <v>0</v>
      </c>
      <c r="N1114" s="1115">
        <f t="shared" si="186"/>
        <v>0</v>
      </c>
      <c r="O1114" s="1115">
        <f t="shared" si="192"/>
        <v>0</v>
      </c>
      <c r="P1114" s="1115">
        <f t="shared" si="192"/>
        <v>0</v>
      </c>
      <c r="Q1114" s="1115">
        <f t="shared" si="192"/>
        <v>0</v>
      </c>
      <c r="R1114" s="1115">
        <f t="shared" si="192"/>
        <v>0</v>
      </c>
      <c r="S1114" s="1115">
        <f t="shared" si="192"/>
        <v>0</v>
      </c>
      <c r="T1114" s="1115">
        <f t="shared" si="192"/>
        <v>0</v>
      </c>
      <c r="U1114" s="851">
        <f t="shared" si="191"/>
        <v>0</v>
      </c>
      <c r="V1114" s="852">
        <f>IF(E1114='A. Allgemeine Informationen'!$D$14,$K1114-W1114,HLOOKUP('A. Allgemeine Informationen'!$D$14-1,$X$5:$AD$2005,ROW(E1114)-4,FALSE)-$W1114)</f>
        <v>0</v>
      </c>
      <c r="W1114" s="851">
        <f>HLOOKUP('A. Allgemeine Informationen'!$D$14,$X$5:$AD$2005,ROW(E1114)-4,FALSE)</f>
        <v>0</v>
      </c>
      <c r="X1114" s="851">
        <f t="shared" si="187"/>
        <v>0</v>
      </c>
      <c r="Y1114" s="851">
        <f t="shared" si="184"/>
        <v>0</v>
      </c>
      <c r="Z1114" s="851">
        <f t="shared" si="184"/>
        <v>0</v>
      </c>
      <c r="AA1114" s="851">
        <f t="shared" si="184"/>
        <v>0</v>
      </c>
      <c r="AB1114" s="851">
        <f t="shared" si="184"/>
        <v>0</v>
      </c>
      <c r="AC1114" s="851">
        <f t="shared" si="184"/>
        <v>0</v>
      </c>
      <c r="AD1114" s="853">
        <f t="shared" si="184"/>
        <v>0</v>
      </c>
    </row>
    <row r="1115" spans="2:30" s="971" customFormat="1" ht="15" customHeight="1" x14ac:dyDescent="0.2">
      <c r="B1115" s="840"/>
      <c r="C1115" s="970" t="str">
        <f>IF(B1115="","",VLOOKUP(B1115,'E8. KKauf_Berechnung'!$B$11:$D$140,2,0))</f>
        <v/>
      </c>
      <c r="D1115" s="841"/>
      <c r="E1115" s="842"/>
      <c r="F1115" s="836"/>
      <c r="G1115" s="836"/>
      <c r="H1115" s="836"/>
      <c r="I1115" s="843">
        <f t="shared" si="188"/>
        <v>0</v>
      </c>
      <c r="J1115" s="836"/>
      <c r="K1115" s="843">
        <f t="shared" si="189"/>
        <v>0</v>
      </c>
      <c r="L1115" s="849">
        <f>IFERROR(VLOOKUP($D1115,Listen!$F$3:$H$39,2,0),0)</f>
        <v>0</v>
      </c>
      <c r="M1115" s="849">
        <f>IFERROR(VLOOKUP($D1115,Listen!$F$3:$H$39,3,0),0)</f>
        <v>0</v>
      </c>
      <c r="N1115" s="1115">
        <f t="shared" si="186"/>
        <v>0</v>
      </c>
      <c r="O1115" s="1115">
        <f t="shared" si="192"/>
        <v>0</v>
      </c>
      <c r="P1115" s="1115">
        <f t="shared" si="192"/>
        <v>0</v>
      </c>
      <c r="Q1115" s="1115">
        <f t="shared" si="192"/>
        <v>0</v>
      </c>
      <c r="R1115" s="1115">
        <f t="shared" si="192"/>
        <v>0</v>
      </c>
      <c r="S1115" s="1115">
        <f t="shared" si="192"/>
        <v>0</v>
      </c>
      <c r="T1115" s="1115">
        <f t="shared" si="192"/>
        <v>0</v>
      </c>
      <c r="U1115" s="851">
        <f t="shared" si="191"/>
        <v>0</v>
      </c>
      <c r="V1115" s="852">
        <f>IF(E1115='A. Allgemeine Informationen'!$D$14,$K1115-W1115,HLOOKUP('A. Allgemeine Informationen'!$D$14-1,$X$5:$AD$2005,ROW(E1115)-4,FALSE)-$W1115)</f>
        <v>0</v>
      </c>
      <c r="W1115" s="851">
        <f>HLOOKUP('A. Allgemeine Informationen'!$D$14,$X$5:$AD$2005,ROW(E1115)-4,FALSE)</f>
        <v>0</v>
      </c>
      <c r="X1115" s="851">
        <f t="shared" si="187"/>
        <v>0</v>
      </c>
      <c r="Y1115" s="851">
        <f t="shared" si="184"/>
        <v>0</v>
      </c>
      <c r="Z1115" s="851">
        <f t="shared" si="184"/>
        <v>0</v>
      </c>
      <c r="AA1115" s="851">
        <f t="shared" si="184"/>
        <v>0</v>
      </c>
      <c r="AB1115" s="851">
        <f t="shared" si="184"/>
        <v>0</v>
      </c>
      <c r="AC1115" s="851">
        <f t="shared" si="184"/>
        <v>0</v>
      </c>
      <c r="AD1115" s="853">
        <f t="shared" si="184"/>
        <v>0</v>
      </c>
    </row>
    <row r="1116" spans="2:30" s="971" customFormat="1" ht="15" customHeight="1" x14ac:dyDescent="0.2">
      <c r="B1116" s="840"/>
      <c r="C1116" s="970" t="str">
        <f>IF(B1116="","",VLOOKUP(B1116,'E8. KKauf_Berechnung'!$B$11:$D$140,2,0))</f>
        <v/>
      </c>
      <c r="D1116" s="841"/>
      <c r="E1116" s="842"/>
      <c r="F1116" s="836"/>
      <c r="G1116" s="836"/>
      <c r="H1116" s="836"/>
      <c r="I1116" s="843">
        <f t="shared" si="188"/>
        <v>0</v>
      </c>
      <c r="J1116" s="836"/>
      <c r="K1116" s="843">
        <f t="shared" si="189"/>
        <v>0</v>
      </c>
      <c r="L1116" s="849">
        <f>IFERROR(VLOOKUP($D1116,Listen!$F$3:$H$39,2,0),0)</f>
        <v>0</v>
      </c>
      <c r="M1116" s="849">
        <f>IFERROR(VLOOKUP($D1116,Listen!$F$3:$H$39,3,0),0)</f>
        <v>0</v>
      </c>
      <c r="N1116" s="1115">
        <f t="shared" si="186"/>
        <v>0</v>
      </c>
      <c r="O1116" s="1115">
        <f t="shared" si="192"/>
        <v>0</v>
      </c>
      <c r="P1116" s="1115">
        <f t="shared" si="192"/>
        <v>0</v>
      </c>
      <c r="Q1116" s="1115">
        <f t="shared" si="192"/>
        <v>0</v>
      </c>
      <c r="R1116" s="1115">
        <f t="shared" si="192"/>
        <v>0</v>
      </c>
      <c r="S1116" s="1115">
        <f t="shared" si="192"/>
        <v>0</v>
      </c>
      <c r="T1116" s="1115">
        <f t="shared" si="192"/>
        <v>0</v>
      </c>
      <c r="U1116" s="851">
        <f t="shared" si="191"/>
        <v>0</v>
      </c>
      <c r="V1116" s="852">
        <f>IF(E1116='A. Allgemeine Informationen'!$D$14,$K1116-W1116,HLOOKUP('A. Allgemeine Informationen'!$D$14-1,$X$5:$AD$2005,ROW(E1116)-4,FALSE)-$W1116)</f>
        <v>0</v>
      </c>
      <c r="W1116" s="851">
        <f>HLOOKUP('A. Allgemeine Informationen'!$D$14,$X$5:$AD$2005,ROW(E1116)-4,FALSE)</f>
        <v>0</v>
      </c>
      <c r="X1116" s="851">
        <f t="shared" si="187"/>
        <v>0</v>
      </c>
      <c r="Y1116" s="851">
        <f t="shared" si="184"/>
        <v>0</v>
      </c>
      <c r="Z1116" s="851">
        <f t="shared" si="184"/>
        <v>0</v>
      </c>
      <c r="AA1116" s="851">
        <f t="shared" si="184"/>
        <v>0</v>
      </c>
      <c r="AB1116" s="851">
        <f t="shared" si="184"/>
        <v>0</v>
      </c>
      <c r="AC1116" s="851">
        <f t="shared" si="184"/>
        <v>0</v>
      </c>
      <c r="AD1116" s="853">
        <f t="shared" si="184"/>
        <v>0</v>
      </c>
    </row>
    <row r="1117" spans="2:30" s="971" customFormat="1" ht="15" customHeight="1" x14ac:dyDescent="0.2">
      <c r="B1117" s="840"/>
      <c r="C1117" s="970" t="str">
        <f>IF(B1117="","",VLOOKUP(B1117,'E8. KKauf_Berechnung'!$B$11:$D$140,2,0))</f>
        <v/>
      </c>
      <c r="D1117" s="841"/>
      <c r="E1117" s="842"/>
      <c r="F1117" s="836"/>
      <c r="G1117" s="836"/>
      <c r="H1117" s="836"/>
      <c r="I1117" s="843">
        <f t="shared" si="188"/>
        <v>0</v>
      </c>
      <c r="J1117" s="836"/>
      <c r="K1117" s="843">
        <f t="shared" si="189"/>
        <v>0</v>
      </c>
      <c r="L1117" s="849">
        <f>IFERROR(VLOOKUP($D1117,Listen!$F$3:$H$39,2,0),0)</f>
        <v>0</v>
      </c>
      <c r="M1117" s="849">
        <f>IFERROR(VLOOKUP($D1117,Listen!$F$3:$H$39,3,0),0)</f>
        <v>0</v>
      </c>
      <c r="N1117" s="1115">
        <f t="shared" si="186"/>
        <v>0</v>
      </c>
      <c r="O1117" s="1115">
        <f t="shared" si="192"/>
        <v>0</v>
      </c>
      <c r="P1117" s="1115">
        <f t="shared" si="192"/>
        <v>0</v>
      </c>
      <c r="Q1117" s="1115">
        <f t="shared" si="192"/>
        <v>0</v>
      </c>
      <c r="R1117" s="1115">
        <f t="shared" si="192"/>
        <v>0</v>
      </c>
      <c r="S1117" s="1115">
        <f t="shared" si="192"/>
        <v>0</v>
      </c>
      <c r="T1117" s="1115">
        <f t="shared" si="192"/>
        <v>0</v>
      </c>
      <c r="U1117" s="851">
        <f t="shared" si="191"/>
        <v>0</v>
      </c>
      <c r="V1117" s="852">
        <f>IF(E1117='A. Allgemeine Informationen'!$D$14,$K1117-W1117,HLOOKUP('A. Allgemeine Informationen'!$D$14-1,$X$5:$AD$2005,ROW(E1117)-4,FALSE)-$W1117)</f>
        <v>0</v>
      </c>
      <c r="W1117" s="851">
        <f>HLOOKUP('A. Allgemeine Informationen'!$D$14,$X$5:$AD$2005,ROW(E1117)-4,FALSE)</f>
        <v>0</v>
      </c>
      <c r="X1117" s="851">
        <f t="shared" si="187"/>
        <v>0</v>
      </c>
      <c r="Y1117" s="851">
        <f t="shared" si="184"/>
        <v>0</v>
      </c>
      <c r="Z1117" s="851">
        <f t="shared" si="184"/>
        <v>0</v>
      </c>
      <c r="AA1117" s="851">
        <f t="shared" si="184"/>
        <v>0</v>
      </c>
      <c r="AB1117" s="851">
        <f t="shared" si="184"/>
        <v>0</v>
      </c>
      <c r="AC1117" s="851">
        <f t="shared" si="184"/>
        <v>0</v>
      </c>
      <c r="AD1117" s="853">
        <f t="shared" si="184"/>
        <v>0</v>
      </c>
    </row>
    <row r="1118" spans="2:30" s="971" customFormat="1" ht="15" customHeight="1" x14ac:dyDescent="0.2">
      <c r="B1118" s="840"/>
      <c r="C1118" s="970" t="str">
        <f>IF(B1118="","",VLOOKUP(B1118,'E8. KKauf_Berechnung'!$B$11:$D$140,2,0))</f>
        <v/>
      </c>
      <c r="D1118" s="841"/>
      <c r="E1118" s="842"/>
      <c r="F1118" s="836"/>
      <c r="G1118" s="836"/>
      <c r="H1118" s="836"/>
      <c r="I1118" s="843">
        <f t="shared" si="188"/>
        <v>0</v>
      </c>
      <c r="J1118" s="836"/>
      <c r="K1118" s="843">
        <f t="shared" si="189"/>
        <v>0</v>
      </c>
      <c r="L1118" s="849">
        <f>IFERROR(VLOOKUP($D1118,Listen!$F$3:$H$39,2,0),0)</f>
        <v>0</v>
      </c>
      <c r="M1118" s="849">
        <f>IFERROR(VLOOKUP($D1118,Listen!$F$3:$H$39,3,0),0)</f>
        <v>0</v>
      </c>
      <c r="N1118" s="1115">
        <f t="shared" si="186"/>
        <v>0</v>
      </c>
      <c r="O1118" s="1115">
        <f t="shared" si="192"/>
        <v>0</v>
      </c>
      <c r="P1118" s="1115">
        <f t="shared" si="192"/>
        <v>0</v>
      </c>
      <c r="Q1118" s="1115">
        <f t="shared" si="192"/>
        <v>0</v>
      </c>
      <c r="R1118" s="1115">
        <f t="shared" si="192"/>
        <v>0</v>
      </c>
      <c r="S1118" s="1115">
        <f t="shared" si="192"/>
        <v>0</v>
      </c>
      <c r="T1118" s="1115">
        <f t="shared" si="192"/>
        <v>0</v>
      </c>
      <c r="U1118" s="851">
        <f t="shared" si="191"/>
        <v>0</v>
      </c>
      <c r="V1118" s="852">
        <f>IF(E1118='A. Allgemeine Informationen'!$D$14,$K1118-W1118,HLOOKUP('A. Allgemeine Informationen'!$D$14-1,$X$5:$AD$2005,ROW(E1118)-4,FALSE)-$W1118)</f>
        <v>0</v>
      </c>
      <c r="W1118" s="851">
        <f>HLOOKUP('A. Allgemeine Informationen'!$D$14,$X$5:$AD$2005,ROW(E1118)-4,FALSE)</f>
        <v>0</v>
      </c>
      <c r="X1118" s="851">
        <f t="shared" si="187"/>
        <v>0</v>
      </c>
      <c r="Y1118" s="851">
        <f t="shared" si="184"/>
        <v>0</v>
      </c>
      <c r="Z1118" s="851">
        <f t="shared" si="184"/>
        <v>0</v>
      </c>
      <c r="AA1118" s="851">
        <f t="shared" si="184"/>
        <v>0</v>
      </c>
      <c r="AB1118" s="851">
        <f t="shared" ref="AB1118:AD1181" si="193">IF(OR($E1118=0,$K1118=0,R1118-(AB$5-$E1118)=0),0,IF($E1118&lt;AB$5,AA1118-AA1118/(R1118-(AB$5-$E1118)),IF($E1118=AB$5,$K1118-$K1118/R1118,0)))</f>
        <v>0</v>
      </c>
      <c r="AC1118" s="851">
        <f t="shared" si="193"/>
        <v>0</v>
      </c>
      <c r="AD1118" s="853">
        <f t="shared" si="193"/>
        <v>0</v>
      </c>
    </row>
    <row r="1119" spans="2:30" s="971" customFormat="1" ht="15" customHeight="1" x14ac:dyDescent="0.2">
      <c r="B1119" s="840"/>
      <c r="C1119" s="970" t="str">
        <f>IF(B1119="","",VLOOKUP(B1119,'E8. KKauf_Berechnung'!$B$11:$D$140,2,0))</f>
        <v/>
      </c>
      <c r="D1119" s="841"/>
      <c r="E1119" s="842"/>
      <c r="F1119" s="836"/>
      <c r="G1119" s="836"/>
      <c r="H1119" s="836"/>
      <c r="I1119" s="843">
        <f t="shared" si="188"/>
        <v>0</v>
      </c>
      <c r="J1119" s="836"/>
      <c r="K1119" s="843">
        <f t="shared" si="189"/>
        <v>0</v>
      </c>
      <c r="L1119" s="849">
        <f>IFERROR(VLOOKUP($D1119,Listen!$F$3:$H$39,2,0),0)</f>
        <v>0</v>
      </c>
      <c r="M1119" s="849">
        <f>IFERROR(VLOOKUP($D1119,Listen!$F$3:$H$39,3,0),0)</f>
        <v>0</v>
      </c>
      <c r="N1119" s="1115">
        <f t="shared" si="186"/>
        <v>0</v>
      </c>
      <c r="O1119" s="1115">
        <f t="shared" si="192"/>
        <v>0</v>
      </c>
      <c r="P1119" s="1115">
        <f t="shared" si="192"/>
        <v>0</v>
      </c>
      <c r="Q1119" s="1115">
        <f t="shared" si="192"/>
        <v>0</v>
      </c>
      <c r="R1119" s="1115">
        <f t="shared" si="192"/>
        <v>0</v>
      </c>
      <c r="S1119" s="1115">
        <f t="shared" si="192"/>
        <v>0</v>
      </c>
      <c r="T1119" s="1115">
        <f t="shared" si="192"/>
        <v>0</v>
      </c>
      <c r="U1119" s="851">
        <f t="shared" si="191"/>
        <v>0</v>
      </c>
      <c r="V1119" s="852">
        <f>IF(E1119='A. Allgemeine Informationen'!$D$14,$K1119-W1119,HLOOKUP('A. Allgemeine Informationen'!$D$14-1,$X$5:$AD$2005,ROW(E1119)-4,FALSE)-$W1119)</f>
        <v>0</v>
      </c>
      <c r="W1119" s="851">
        <f>HLOOKUP('A. Allgemeine Informationen'!$D$14,$X$5:$AD$2005,ROW(E1119)-4,FALSE)</f>
        <v>0</v>
      </c>
      <c r="X1119" s="851">
        <f t="shared" si="187"/>
        <v>0</v>
      </c>
      <c r="Y1119" s="851">
        <f t="shared" ref="Y1119:AD1182" si="194">IF(OR($E1119=0,$K1119=0,O1119-(Y$5-$E1119)=0),0,IF($E1119&lt;Y$5,X1119-X1119/(O1119-(Y$5-$E1119)),IF($E1119=Y$5,$K1119-$K1119/O1119,0)))</f>
        <v>0</v>
      </c>
      <c r="Z1119" s="851">
        <f t="shared" si="194"/>
        <v>0</v>
      </c>
      <c r="AA1119" s="851">
        <f t="shared" si="194"/>
        <v>0</v>
      </c>
      <c r="AB1119" s="851">
        <f t="shared" si="193"/>
        <v>0</v>
      </c>
      <c r="AC1119" s="851">
        <f t="shared" si="193"/>
        <v>0</v>
      </c>
      <c r="AD1119" s="853">
        <f t="shared" si="193"/>
        <v>0</v>
      </c>
    </row>
    <row r="1120" spans="2:30" s="971" customFormat="1" ht="15" customHeight="1" x14ac:dyDescent="0.2">
      <c r="B1120" s="840"/>
      <c r="C1120" s="970" t="str">
        <f>IF(B1120="","",VLOOKUP(B1120,'E8. KKauf_Berechnung'!$B$11:$D$140,2,0))</f>
        <v/>
      </c>
      <c r="D1120" s="841"/>
      <c r="E1120" s="842"/>
      <c r="F1120" s="836"/>
      <c r="G1120" s="836"/>
      <c r="H1120" s="836"/>
      <c r="I1120" s="843">
        <f t="shared" si="188"/>
        <v>0</v>
      </c>
      <c r="J1120" s="836"/>
      <c r="K1120" s="843">
        <f t="shared" si="189"/>
        <v>0</v>
      </c>
      <c r="L1120" s="849">
        <f>IFERROR(VLOOKUP($D1120,Listen!$F$3:$H$39,2,0),0)</f>
        <v>0</v>
      </c>
      <c r="M1120" s="849">
        <f>IFERROR(VLOOKUP($D1120,Listen!$F$3:$H$39,3,0),0)</f>
        <v>0</v>
      </c>
      <c r="N1120" s="1115">
        <f t="shared" si="186"/>
        <v>0</v>
      </c>
      <c r="O1120" s="1115">
        <f t="shared" si="192"/>
        <v>0</v>
      </c>
      <c r="P1120" s="1115">
        <f t="shared" si="192"/>
        <v>0</v>
      </c>
      <c r="Q1120" s="1115">
        <f t="shared" si="192"/>
        <v>0</v>
      </c>
      <c r="R1120" s="1115">
        <f t="shared" si="192"/>
        <v>0</v>
      </c>
      <c r="S1120" s="1115">
        <f t="shared" si="192"/>
        <v>0</v>
      </c>
      <c r="T1120" s="1115">
        <f t="shared" si="192"/>
        <v>0</v>
      </c>
      <c r="U1120" s="851">
        <f t="shared" si="191"/>
        <v>0</v>
      </c>
      <c r="V1120" s="852">
        <f>IF(E1120='A. Allgemeine Informationen'!$D$14,$K1120-W1120,HLOOKUP('A. Allgemeine Informationen'!$D$14-1,$X$5:$AD$2005,ROW(E1120)-4,FALSE)-$W1120)</f>
        <v>0</v>
      </c>
      <c r="W1120" s="851">
        <f>HLOOKUP('A. Allgemeine Informationen'!$D$14,$X$5:$AD$2005,ROW(E1120)-4,FALSE)</f>
        <v>0</v>
      </c>
      <c r="X1120" s="851">
        <f t="shared" si="187"/>
        <v>0</v>
      </c>
      <c r="Y1120" s="851">
        <f t="shared" si="194"/>
        <v>0</v>
      </c>
      <c r="Z1120" s="851">
        <f t="shared" si="194"/>
        <v>0</v>
      </c>
      <c r="AA1120" s="851">
        <f t="shared" si="194"/>
        <v>0</v>
      </c>
      <c r="AB1120" s="851">
        <f t="shared" si="193"/>
        <v>0</v>
      </c>
      <c r="AC1120" s="851">
        <f t="shared" si="193"/>
        <v>0</v>
      </c>
      <c r="AD1120" s="853">
        <f t="shared" si="193"/>
        <v>0</v>
      </c>
    </row>
    <row r="1121" spans="2:30" s="971" customFormat="1" ht="15" customHeight="1" x14ac:dyDescent="0.2">
      <c r="B1121" s="840"/>
      <c r="C1121" s="970" t="str">
        <f>IF(B1121="","",VLOOKUP(B1121,'E8. KKauf_Berechnung'!$B$11:$D$140,2,0))</f>
        <v/>
      </c>
      <c r="D1121" s="841"/>
      <c r="E1121" s="842"/>
      <c r="F1121" s="836"/>
      <c r="G1121" s="836"/>
      <c r="H1121" s="836"/>
      <c r="I1121" s="843">
        <f t="shared" si="188"/>
        <v>0</v>
      </c>
      <c r="J1121" s="836"/>
      <c r="K1121" s="843">
        <f t="shared" si="189"/>
        <v>0</v>
      </c>
      <c r="L1121" s="849">
        <f>IFERROR(VLOOKUP($D1121,Listen!$F$3:$H$39,2,0),0)</f>
        <v>0</v>
      </c>
      <c r="M1121" s="849">
        <f>IFERROR(VLOOKUP($D1121,Listen!$F$3:$H$39,3,0),0)</f>
        <v>0</v>
      </c>
      <c r="N1121" s="1115">
        <f t="shared" si="186"/>
        <v>0</v>
      </c>
      <c r="O1121" s="1115">
        <f t="shared" si="192"/>
        <v>0</v>
      </c>
      <c r="P1121" s="1115">
        <f t="shared" si="192"/>
        <v>0</v>
      </c>
      <c r="Q1121" s="1115">
        <f t="shared" si="192"/>
        <v>0</v>
      </c>
      <c r="R1121" s="1115">
        <f t="shared" si="192"/>
        <v>0</v>
      </c>
      <c r="S1121" s="1115">
        <f t="shared" si="192"/>
        <v>0</v>
      </c>
      <c r="T1121" s="1115">
        <f t="shared" si="192"/>
        <v>0</v>
      </c>
      <c r="U1121" s="851">
        <f t="shared" si="191"/>
        <v>0</v>
      </c>
      <c r="V1121" s="852">
        <f>IF(E1121='A. Allgemeine Informationen'!$D$14,$K1121-W1121,HLOOKUP('A. Allgemeine Informationen'!$D$14-1,$X$5:$AD$2005,ROW(E1121)-4,FALSE)-$W1121)</f>
        <v>0</v>
      </c>
      <c r="W1121" s="851">
        <f>HLOOKUP('A. Allgemeine Informationen'!$D$14,$X$5:$AD$2005,ROW(E1121)-4,FALSE)</f>
        <v>0</v>
      </c>
      <c r="X1121" s="851">
        <f t="shared" si="187"/>
        <v>0</v>
      </c>
      <c r="Y1121" s="851">
        <f t="shared" si="194"/>
        <v>0</v>
      </c>
      <c r="Z1121" s="851">
        <f t="shared" si="194"/>
        <v>0</v>
      </c>
      <c r="AA1121" s="851">
        <f t="shared" si="194"/>
        <v>0</v>
      </c>
      <c r="AB1121" s="851">
        <f t="shared" si="193"/>
        <v>0</v>
      </c>
      <c r="AC1121" s="851">
        <f t="shared" si="193"/>
        <v>0</v>
      </c>
      <c r="AD1121" s="853">
        <f t="shared" si="193"/>
        <v>0</v>
      </c>
    </row>
    <row r="1122" spans="2:30" s="971" customFormat="1" ht="15" customHeight="1" x14ac:dyDescent="0.2">
      <c r="B1122" s="840"/>
      <c r="C1122" s="970" t="str">
        <f>IF(B1122="","",VLOOKUP(B1122,'E8. KKauf_Berechnung'!$B$11:$D$140,2,0))</f>
        <v/>
      </c>
      <c r="D1122" s="841"/>
      <c r="E1122" s="842"/>
      <c r="F1122" s="836"/>
      <c r="G1122" s="836"/>
      <c r="H1122" s="836"/>
      <c r="I1122" s="843">
        <f t="shared" si="188"/>
        <v>0</v>
      </c>
      <c r="J1122" s="836"/>
      <c r="K1122" s="843">
        <f t="shared" si="189"/>
        <v>0</v>
      </c>
      <c r="L1122" s="849">
        <f>IFERROR(VLOOKUP($D1122,Listen!$F$3:$H$39,2,0),0)</f>
        <v>0</v>
      </c>
      <c r="M1122" s="849">
        <f>IFERROR(VLOOKUP($D1122,Listen!$F$3:$H$39,3,0),0)</f>
        <v>0</v>
      </c>
      <c r="N1122" s="1115">
        <f t="shared" si="186"/>
        <v>0</v>
      </c>
      <c r="O1122" s="1115">
        <f t="shared" si="192"/>
        <v>0</v>
      </c>
      <c r="P1122" s="1115">
        <f t="shared" si="192"/>
        <v>0</v>
      </c>
      <c r="Q1122" s="1115">
        <f t="shared" si="192"/>
        <v>0</v>
      </c>
      <c r="R1122" s="1115">
        <f t="shared" si="192"/>
        <v>0</v>
      </c>
      <c r="S1122" s="1115">
        <f t="shared" si="192"/>
        <v>0</v>
      </c>
      <c r="T1122" s="1115">
        <f t="shared" si="192"/>
        <v>0</v>
      </c>
      <c r="U1122" s="851">
        <f t="shared" si="191"/>
        <v>0</v>
      </c>
      <c r="V1122" s="852">
        <f>IF(E1122='A. Allgemeine Informationen'!$D$14,$K1122-W1122,HLOOKUP('A. Allgemeine Informationen'!$D$14-1,$X$5:$AD$2005,ROW(E1122)-4,FALSE)-$W1122)</f>
        <v>0</v>
      </c>
      <c r="W1122" s="851">
        <f>HLOOKUP('A. Allgemeine Informationen'!$D$14,$X$5:$AD$2005,ROW(E1122)-4,FALSE)</f>
        <v>0</v>
      </c>
      <c r="X1122" s="851">
        <f t="shared" si="187"/>
        <v>0</v>
      </c>
      <c r="Y1122" s="851">
        <f t="shared" si="194"/>
        <v>0</v>
      </c>
      <c r="Z1122" s="851">
        <f t="shared" si="194"/>
        <v>0</v>
      </c>
      <c r="AA1122" s="851">
        <f t="shared" si="194"/>
        <v>0</v>
      </c>
      <c r="AB1122" s="851">
        <f t="shared" si="193"/>
        <v>0</v>
      </c>
      <c r="AC1122" s="851">
        <f t="shared" si="193"/>
        <v>0</v>
      </c>
      <c r="AD1122" s="853">
        <f t="shared" si="193"/>
        <v>0</v>
      </c>
    </row>
    <row r="1123" spans="2:30" s="971" customFormat="1" ht="15" customHeight="1" x14ac:dyDescent="0.2">
      <c r="B1123" s="840"/>
      <c r="C1123" s="970" t="str">
        <f>IF(B1123="","",VLOOKUP(B1123,'E8. KKauf_Berechnung'!$B$11:$D$140,2,0))</f>
        <v/>
      </c>
      <c r="D1123" s="841"/>
      <c r="E1123" s="842"/>
      <c r="F1123" s="836"/>
      <c r="G1123" s="836"/>
      <c r="H1123" s="836"/>
      <c r="I1123" s="843">
        <f t="shared" si="188"/>
        <v>0</v>
      </c>
      <c r="J1123" s="836"/>
      <c r="K1123" s="843">
        <f t="shared" si="189"/>
        <v>0</v>
      </c>
      <c r="L1123" s="849">
        <f>IFERROR(VLOOKUP($D1123,Listen!$F$3:$H$39,2,0),0)</f>
        <v>0</v>
      </c>
      <c r="M1123" s="849">
        <f>IFERROR(VLOOKUP($D1123,Listen!$F$3:$H$39,3,0),0)</f>
        <v>0</v>
      </c>
      <c r="N1123" s="1115">
        <f t="shared" si="186"/>
        <v>0</v>
      </c>
      <c r="O1123" s="1115">
        <f t="shared" si="192"/>
        <v>0</v>
      </c>
      <c r="P1123" s="1115">
        <f t="shared" si="192"/>
        <v>0</v>
      </c>
      <c r="Q1123" s="1115">
        <f t="shared" si="192"/>
        <v>0</v>
      </c>
      <c r="R1123" s="1115">
        <f t="shared" si="192"/>
        <v>0</v>
      </c>
      <c r="S1123" s="1115">
        <f t="shared" si="192"/>
        <v>0</v>
      </c>
      <c r="T1123" s="1115">
        <f t="shared" si="192"/>
        <v>0</v>
      </c>
      <c r="U1123" s="851">
        <f t="shared" si="191"/>
        <v>0</v>
      </c>
      <c r="V1123" s="852">
        <f>IF(E1123='A. Allgemeine Informationen'!$D$14,$K1123-W1123,HLOOKUP('A. Allgemeine Informationen'!$D$14-1,$X$5:$AD$2005,ROW(E1123)-4,FALSE)-$W1123)</f>
        <v>0</v>
      </c>
      <c r="W1123" s="851">
        <f>HLOOKUP('A. Allgemeine Informationen'!$D$14,$X$5:$AD$2005,ROW(E1123)-4,FALSE)</f>
        <v>0</v>
      </c>
      <c r="X1123" s="851">
        <f t="shared" si="187"/>
        <v>0</v>
      </c>
      <c r="Y1123" s="851">
        <f t="shared" si="194"/>
        <v>0</v>
      </c>
      <c r="Z1123" s="851">
        <f t="shared" si="194"/>
        <v>0</v>
      </c>
      <c r="AA1123" s="851">
        <f t="shared" si="194"/>
        <v>0</v>
      </c>
      <c r="AB1123" s="851">
        <f t="shared" si="193"/>
        <v>0</v>
      </c>
      <c r="AC1123" s="851">
        <f t="shared" si="193"/>
        <v>0</v>
      </c>
      <c r="AD1123" s="853">
        <f t="shared" si="193"/>
        <v>0</v>
      </c>
    </row>
    <row r="1124" spans="2:30" s="971" customFormat="1" ht="15" customHeight="1" x14ac:dyDescent="0.2">
      <c r="B1124" s="840"/>
      <c r="C1124" s="970" t="str">
        <f>IF(B1124="","",VLOOKUP(B1124,'E8. KKauf_Berechnung'!$B$11:$D$140,2,0))</f>
        <v/>
      </c>
      <c r="D1124" s="841"/>
      <c r="E1124" s="842"/>
      <c r="F1124" s="836"/>
      <c r="G1124" s="836"/>
      <c r="H1124" s="836"/>
      <c r="I1124" s="843">
        <f t="shared" si="188"/>
        <v>0</v>
      </c>
      <c r="J1124" s="836"/>
      <c r="K1124" s="843">
        <f t="shared" si="189"/>
        <v>0</v>
      </c>
      <c r="L1124" s="849">
        <f>IFERROR(VLOOKUP($D1124,Listen!$F$3:$H$39,2,0),0)</f>
        <v>0</v>
      </c>
      <c r="M1124" s="849">
        <f>IFERROR(VLOOKUP($D1124,Listen!$F$3:$H$39,3,0),0)</f>
        <v>0</v>
      </c>
      <c r="N1124" s="1115">
        <f t="shared" si="186"/>
        <v>0</v>
      </c>
      <c r="O1124" s="1115">
        <f t="shared" si="192"/>
        <v>0</v>
      </c>
      <c r="P1124" s="1115">
        <f t="shared" si="192"/>
        <v>0</v>
      </c>
      <c r="Q1124" s="1115">
        <f t="shared" si="192"/>
        <v>0</v>
      </c>
      <c r="R1124" s="1115">
        <f t="shared" si="192"/>
        <v>0</v>
      </c>
      <c r="S1124" s="1115">
        <f t="shared" si="192"/>
        <v>0</v>
      </c>
      <c r="T1124" s="1115">
        <f t="shared" si="192"/>
        <v>0</v>
      </c>
      <c r="U1124" s="851">
        <f t="shared" si="191"/>
        <v>0</v>
      </c>
      <c r="V1124" s="852">
        <f>IF(E1124='A. Allgemeine Informationen'!$D$14,$K1124-W1124,HLOOKUP('A. Allgemeine Informationen'!$D$14-1,$X$5:$AD$2005,ROW(E1124)-4,FALSE)-$W1124)</f>
        <v>0</v>
      </c>
      <c r="W1124" s="851">
        <f>HLOOKUP('A. Allgemeine Informationen'!$D$14,$X$5:$AD$2005,ROW(E1124)-4,FALSE)</f>
        <v>0</v>
      </c>
      <c r="X1124" s="851">
        <f t="shared" si="187"/>
        <v>0</v>
      </c>
      <c r="Y1124" s="851">
        <f t="shared" si="194"/>
        <v>0</v>
      </c>
      <c r="Z1124" s="851">
        <f t="shared" si="194"/>
        <v>0</v>
      </c>
      <c r="AA1124" s="851">
        <f t="shared" si="194"/>
        <v>0</v>
      </c>
      <c r="AB1124" s="851">
        <f t="shared" si="193"/>
        <v>0</v>
      </c>
      <c r="AC1124" s="851">
        <f t="shared" si="193"/>
        <v>0</v>
      </c>
      <c r="AD1124" s="853">
        <f t="shared" si="193"/>
        <v>0</v>
      </c>
    </row>
    <row r="1125" spans="2:30" s="971" customFormat="1" ht="15" customHeight="1" x14ac:dyDescent="0.2">
      <c r="B1125" s="840"/>
      <c r="C1125" s="970" t="str">
        <f>IF(B1125="","",VLOOKUP(B1125,'E8. KKauf_Berechnung'!$B$11:$D$140,2,0))</f>
        <v/>
      </c>
      <c r="D1125" s="841"/>
      <c r="E1125" s="842"/>
      <c r="F1125" s="836"/>
      <c r="G1125" s="836"/>
      <c r="H1125" s="836"/>
      <c r="I1125" s="843">
        <f t="shared" si="188"/>
        <v>0</v>
      </c>
      <c r="J1125" s="836"/>
      <c r="K1125" s="843">
        <f t="shared" si="189"/>
        <v>0</v>
      </c>
      <c r="L1125" s="849">
        <f>IFERROR(VLOOKUP($D1125,Listen!$F$3:$H$39,2,0),0)</f>
        <v>0</v>
      </c>
      <c r="M1125" s="849">
        <f>IFERROR(VLOOKUP($D1125,Listen!$F$3:$H$39,3,0),0)</f>
        <v>0</v>
      </c>
      <c r="N1125" s="1115">
        <f t="shared" si="186"/>
        <v>0</v>
      </c>
      <c r="O1125" s="1115">
        <f t="shared" si="192"/>
        <v>0</v>
      </c>
      <c r="P1125" s="1115">
        <f t="shared" si="192"/>
        <v>0</v>
      </c>
      <c r="Q1125" s="1115">
        <f t="shared" si="192"/>
        <v>0</v>
      </c>
      <c r="R1125" s="1115">
        <f t="shared" si="192"/>
        <v>0</v>
      </c>
      <c r="S1125" s="1115">
        <f t="shared" si="192"/>
        <v>0</v>
      </c>
      <c r="T1125" s="1115">
        <f t="shared" si="192"/>
        <v>0</v>
      </c>
      <c r="U1125" s="851">
        <f t="shared" si="191"/>
        <v>0</v>
      </c>
      <c r="V1125" s="852">
        <f>IF(E1125='A. Allgemeine Informationen'!$D$14,$K1125-W1125,HLOOKUP('A. Allgemeine Informationen'!$D$14-1,$X$5:$AD$2005,ROW(E1125)-4,FALSE)-$W1125)</f>
        <v>0</v>
      </c>
      <c r="W1125" s="851">
        <f>HLOOKUP('A. Allgemeine Informationen'!$D$14,$X$5:$AD$2005,ROW(E1125)-4,FALSE)</f>
        <v>0</v>
      </c>
      <c r="X1125" s="851">
        <f t="shared" si="187"/>
        <v>0</v>
      </c>
      <c r="Y1125" s="851">
        <f t="shared" si="194"/>
        <v>0</v>
      </c>
      <c r="Z1125" s="851">
        <f t="shared" si="194"/>
        <v>0</v>
      </c>
      <c r="AA1125" s="851">
        <f t="shared" si="194"/>
        <v>0</v>
      </c>
      <c r="AB1125" s="851">
        <f t="shared" si="193"/>
        <v>0</v>
      </c>
      <c r="AC1125" s="851">
        <f t="shared" si="193"/>
        <v>0</v>
      </c>
      <c r="AD1125" s="853">
        <f t="shared" si="193"/>
        <v>0</v>
      </c>
    </row>
    <row r="1126" spans="2:30" s="971" customFormat="1" ht="15" customHeight="1" x14ac:dyDescent="0.2">
      <c r="B1126" s="840"/>
      <c r="C1126" s="970" t="str">
        <f>IF(B1126="","",VLOOKUP(B1126,'E8. KKauf_Berechnung'!$B$11:$D$140,2,0))</f>
        <v/>
      </c>
      <c r="D1126" s="841"/>
      <c r="E1126" s="842"/>
      <c r="F1126" s="836"/>
      <c r="G1126" s="836"/>
      <c r="H1126" s="836"/>
      <c r="I1126" s="843">
        <f t="shared" si="188"/>
        <v>0</v>
      </c>
      <c r="J1126" s="836"/>
      <c r="K1126" s="843">
        <f t="shared" si="189"/>
        <v>0</v>
      </c>
      <c r="L1126" s="849">
        <f>IFERROR(VLOOKUP($D1126,Listen!$F$3:$H$39,2,0),0)</f>
        <v>0</v>
      </c>
      <c r="M1126" s="849">
        <f>IFERROR(VLOOKUP($D1126,Listen!$F$3:$H$39,3,0),0)</f>
        <v>0</v>
      </c>
      <c r="N1126" s="1115">
        <f t="shared" si="186"/>
        <v>0</v>
      </c>
      <c r="O1126" s="1115">
        <f t="shared" si="192"/>
        <v>0</v>
      </c>
      <c r="P1126" s="1115">
        <f t="shared" si="192"/>
        <v>0</v>
      </c>
      <c r="Q1126" s="1115">
        <f t="shared" si="192"/>
        <v>0</v>
      </c>
      <c r="R1126" s="1115">
        <f t="shared" si="192"/>
        <v>0</v>
      </c>
      <c r="S1126" s="1115">
        <f t="shared" si="192"/>
        <v>0</v>
      </c>
      <c r="T1126" s="1115">
        <f t="shared" si="192"/>
        <v>0</v>
      </c>
      <c r="U1126" s="851">
        <f t="shared" si="191"/>
        <v>0</v>
      </c>
      <c r="V1126" s="852">
        <f>IF(E1126='A. Allgemeine Informationen'!$D$14,$K1126-W1126,HLOOKUP('A. Allgemeine Informationen'!$D$14-1,$X$5:$AD$2005,ROW(E1126)-4,FALSE)-$W1126)</f>
        <v>0</v>
      </c>
      <c r="W1126" s="851">
        <f>HLOOKUP('A. Allgemeine Informationen'!$D$14,$X$5:$AD$2005,ROW(E1126)-4,FALSE)</f>
        <v>0</v>
      </c>
      <c r="X1126" s="851">
        <f t="shared" si="187"/>
        <v>0</v>
      </c>
      <c r="Y1126" s="851">
        <f t="shared" si="194"/>
        <v>0</v>
      </c>
      <c r="Z1126" s="851">
        <f t="shared" si="194"/>
        <v>0</v>
      </c>
      <c r="AA1126" s="851">
        <f t="shared" si="194"/>
        <v>0</v>
      </c>
      <c r="AB1126" s="851">
        <f t="shared" si="193"/>
        <v>0</v>
      </c>
      <c r="AC1126" s="851">
        <f t="shared" si="193"/>
        <v>0</v>
      </c>
      <c r="AD1126" s="853">
        <f t="shared" si="193"/>
        <v>0</v>
      </c>
    </row>
    <row r="1127" spans="2:30" s="971" customFormat="1" ht="15" customHeight="1" x14ac:dyDescent="0.2">
      <c r="B1127" s="840"/>
      <c r="C1127" s="970" t="str">
        <f>IF(B1127="","",VLOOKUP(B1127,'E8. KKauf_Berechnung'!$B$11:$D$140,2,0))</f>
        <v/>
      </c>
      <c r="D1127" s="841"/>
      <c r="E1127" s="842"/>
      <c r="F1127" s="836"/>
      <c r="G1127" s="836"/>
      <c r="H1127" s="836"/>
      <c r="I1127" s="843">
        <f t="shared" si="188"/>
        <v>0</v>
      </c>
      <c r="J1127" s="836"/>
      <c r="K1127" s="843">
        <f t="shared" si="189"/>
        <v>0</v>
      </c>
      <c r="L1127" s="849">
        <f>IFERROR(VLOOKUP($D1127,Listen!$F$3:$H$39,2,0),0)</f>
        <v>0</v>
      </c>
      <c r="M1127" s="849">
        <f>IFERROR(VLOOKUP($D1127,Listen!$F$3:$H$39,3,0),0)</f>
        <v>0</v>
      </c>
      <c r="N1127" s="1115">
        <f t="shared" si="186"/>
        <v>0</v>
      </c>
      <c r="O1127" s="1115">
        <f t="shared" ref="O1127:T1142" si="195">N1127</f>
        <v>0</v>
      </c>
      <c r="P1127" s="1115">
        <f t="shared" si="195"/>
        <v>0</v>
      </c>
      <c r="Q1127" s="1115">
        <f t="shared" si="195"/>
        <v>0</v>
      </c>
      <c r="R1127" s="1115">
        <f t="shared" si="195"/>
        <v>0</v>
      </c>
      <c r="S1127" s="1115">
        <f t="shared" si="195"/>
        <v>0</v>
      </c>
      <c r="T1127" s="1115">
        <f t="shared" si="195"/>
        <v>0</v>
      </c>
      <c r="U1127" s="851">
        <f t="shared" si="191"/>
        <v>0</v>
      </c>
      <c r="V1127" s="852">
        <f>IF(E1127='A. Allgemeine Informationen'!$D$14,$K1127-W1127,HLOOKUP('A. Allgemeine Informationen'!$D$14-1,$X$5:$AD$2005,ROW(E1127)-4,FALSE)-$W1127)</f>
        <v>0</v>
      </c>
      <c r="W1127" s="851">
        <f>HLOOKUP('A. Allgemeine Informationen'!$D$14,$X$5:$AD$2005,ROW(E1127)-4,FALSE)</f>
        <v>0</v>
      </c>
      <c r="X1127" s="851">
        <f t="shared" si="187"/>
        <v>0</v>
      </c>
      <c r="Y1127" s="851">
        <f t="shared" si="194"/>
        <v>0</v>
      </c>
      <c r="Z1127" s="851">
        <f t="shared" si="194"/>
        <v>0</v>
      </c>
      <c r="AA1127" s="851">
        <f t="shared" si="194"/>
        <v>0</v>
      </c>
      <c r="AB1127" s="851">
        <f t="shared" si="193"/>
        <v>0</v>
      </c>
      <c r="AC1127" s="851">
        <f t="shared" si="193"/>
        <v>0</v>
      </c>
      <c r="AD1127" s="853">
        <f t="shared" si="193"/>
        <v>0</v>
      </c>
    </row>
    <row r="1128" spans="2:30" s="971" customFormat="1" ht="15" customHeight="1" x14ac:dyDescent="0.2">
      <c r="B1128" s="840"/>
      <c r="C1128" s="970" t="str">
        <f>IF(B1128="","",VLOOKUP(B1128,'E8. KKauf_Berechnung'!$B$11:$D$140,2,0))</f>
        <v/>
      </c>
      <c r="D1128" s="841"/>
      <c r="E1128" s="842"/>
      <c r="F1128" s="836"/>
      <c r="G1128" s="836"/>
      <c r="H1128" s="836"/>
      <c r="I1128" s="843">
        <f t="shared" si="188"/>
        <v>0</v>
      </c>
      <c r="J1128" s="836"/>
      <c r="K1128" s="843">
        <f t="shared" si="189"/>
        <v>0</v>
      </c>
      <c r="L1128" s="849">
        <f>IFERROR(VLOOKUP($D1128,Listen!$F$3:$H$39,2,0),0)</f>
        <v>0</v>
      </c>
      <c r="M1128" s="849">
        <f>IFERROR(VLOOKUP($D1128,Listen!$F$3:$H$39,3,0),0)</f>
        <v>0</v>
      </c>
      <c r="N1128" s="1115">
        <f t="shared" si="186"/>
        <v>0</v>
      </c>
      <c r="O1128" s="1115">
        <f t="shared" si="195"/>
        <v>0</v>
      </c>
      <c r="P1128" s="1115">
        <f t="shared" si="195"/>
        <v>0</v>
      </c>
      <c r="Q1128" s="1115">
        <f t="shared" si="195"/>
        <v>0</v>
      </c>
      <c r="R1128" s="1115">
        <f t="shared" si="195"/>
        <v>0</v>
      </c>
      <c r="S1128" s="1115">
        <f t="shared" si="195"/>
        <v>0</v>
      </c>
      <c r="T1128" s="1115">
        <f t="shared" si="195"/>
        <v>0</v>
      </c>
      <c r="U1128" s="851">
        <f t="shared" si="191"/>
        <v>0</v>
      </c>
      <c r="V1128" s="852">
        <f>IF(E1128='A. Allgemeine Informationen'!$D$14,$K1128-W1128,HLOOKUP('A. Allgemeine Informationen'!$D$14-1,$X$5:$AD$2005,ROW(E1128)-4,FALSE)-$W1128)</f>
        <v>0</v>
      </c>
      <c r="W1128" s="851">
        <f>HLOOKUP('A. Allgemeine Informationen'!$D$14,$X$5:$AD$2005,ROW(E1128)-4,FALSE)</f>
        <v>0</v>
      </c>
      <c r="X1128" s="851">
        <f t="shared" si="187"/>
        <v>0</v>
      </c>
      <c r="Y1128" s="851">
        <f t="shared" si="194"/>
        <v>0</v>
      </c>
      <c r="Z1128" s="851">
        <f t="shared" si="194"/>
        <v>0</v>
      </c>
      <c r="AA1128" s="851">
        <f t="shared" si="194"/>
        <v>0</v>
      </c>
      <c r="AB1128" s="851">
        <f t="shared" si="193"/>
        <v>0</v>
      </c>
      <c r="AC1128" s="851">
        <f t="shared" si="193"/>
        <v>0</v>
      </c>
      <c r="AD1128" s="853">
        <f t="shared" si="193"/>
        <v>0</v>
      </c>
    </row>
    <row r="1129" spans="2:30" s="971" customFormat="1" ht="15" customHeight="1" x14ac:dyDescent="0.2">
      <c r="B1129" s="840"/>
      <c r="C1129" s="970" t="str">
        <f>IF(B1129="","",VLOOKUP(B1129,'E8. KKauf_Berechnung'!$B$11:$D$140,2,0))</f>
        <v/>
      </c>
      <c r="D1129" s="841"/>
      <c r="E1129" s="842"/>
      <c r="F1129" s="836"/>
      <c r="G1129" s="836"/>
      <c r="H1129" s="836"/>
      <c r="I1129" s="843">
        <f t="shared" si="188"/>
        <v>0</v>
      </c>
      <c r="J1129" s="836"/>
      <c r="K1129" s="843">
        <f t="shared" si="189"/>
        <v>0</v>
      </c>
      <c r="L1129" s="849">
        <f>IFERROR(VLOOKUP($D1129,Listen!$F$3:$H$39,2,0),0)</f>
        <v>0</v>
      </c>
      <c r="M1129" s="849">
        <f>IFERROR(VLOOKUP($D1129,Listen!$F$3:$H$39,3,0),0)</f>
        <v>0</v>
      </c>
      <c r="N1129" s="1115">
        <f t="shared" si="186"/>
        <v>0</v>
      </c>
      <c r="O1129" s="1115">
        <f t="shared" si="195"/>
        <v>0</v>
      </c>
      <c r="P1129" s="1115">
        <f t="shared" si="195"/>
        <v>0</v>
      </c>
      <c r="Q1129" s="1115">
        <f t="shared" si="195"/>
        <v>0</v>
      </c>
      <c r="R1129" s="1115">
        <f t="shared" si="195"/>
        <v>0</v>
      </c>
      <c r="S1129" s="1115">
        <f t="shared" si="195"/>
        <v>0</v>
      </c>
      <c r="T1129" s="1115">
        <f t="shared" si="195"/>
        <v>0</v>
      </c>
      <c r="U1129" s="851">
        <f t="shared" si="191"/>
        <v>0</v>
      </c>
      <c r="V1129" s="852">
        <f>IF(E1129='A. Allgemeine Informationen'!$D$14,$K1129-W1129,HLOOKUP('A. Allgemeine Informationen'!$D$14-1,$X$5:$AD$2005,ROW(E1129)-4,FALSE)-$W1129)</f>
        <v>0</v>
      </c>
      <c r="W1129" s="851">
        <f>HLOOKUP('A. Allgemeine Informationen'!$D$14,$X$5:$AD$2005,ROW(E1129)-4,FALSE)</f>
        <v>0</v>
      </c>
      <c r="X1129" s="851">
        <f t="shared" si="187"/>
        <v>0</v>
      </c>
      <c r="Y1129" s="851">
        <f t="shared" si="194"/>
        <v>0</v>
      </c>
      <c r="Z1129" s="851">
        <f t="shared" si="194"/>
        <v>0</v>
      </c>
      <c r="AA1129" s="851">
        <f t="shared" si="194"/>
        <v>0</v>
      </c>
      <c r="AB1129" s="851">
        <f t="shared" si="193"/>
        <v>0</v>
      </c>
      <c r="AC1129" s="851">
        <f t="shared" si="193"/>
        <v>0</v>
      </c>
      <c r="AD1129" s="853">
        <f t="shared" si="193"/>
        <v>0</v>
      </c>
    </row>
    <row r="1130" spans="2:30" s="971" customFormat="1" ht="15" customHeight="1" x14ac:dyDescent="0.2">
      <c r="B1130" s="840"/>
      <c r="C1130" s="970" t="str">
        <f>IF(B1130="","",VLOOKUP(B1130,'E8. KKauf_Berechnung'!$B$11:$D$140,2,0))</f>
        <v/>
      </c>
      <c r="D1130" s="841"/>
      <c r="E1130" s="842"/>
      <c r="F1130" s="836"/>
      <c r="G1130" s="836"/>
      <c r="H1130" s="836"/>
      <c r="I1130" s="843">
        <f t="shared" si="188"/>
        <v>0</v>
      </c>
      <c r="J1130" s="836"/>
      <c r="K1130" s="843">
        <f t="shared" si="189"/>
        <v>0</v>
      </c>
      <c r="L1130" s="849">
        <f>IFERROR(VLOOKUP($D1130,Listen!$F$3:$H$39,2,0),0)</f>
        <v>0</v>
      </c>
      <c r="M1130" s="849">
        <f>IFERROR(VLOOKUP($D1130,Listen!$F$3:$H$39,3,0),0)</f>
        <v>0</v>
      </c>
      <c r="N1130" s="1115">
        <f t="shared" si="186"/>
        <v>0</v>
      </c>
      <c r="O1130" s="1115">
        <f t="shared" si="195"/>
        <v>0</v>
      </c>
      <c r="P1130" s="1115">
        <f t="shared" si="195"/>
        <v>0</v>
      </c>
      <c r="Q1130" s="1115">
        <f t="shared" si="195"/>
        <v>0</v>
      </c>
      <c r="R1130" s="1115">
        <f t="shared" si="195"/>
        <v>0</v>
      </c>
      <c r="S1130" s="1115">
        <f t="shared" si="195"/>
        <v>0</v>
      </c>
      <c r="T1130" s="1115">
        <f t="shared" si="195"/>
        <v>0</v>
      </c>
      <c r="U1130" s="851">
        <f t="shared" si="191"/>
        <v>0</v>
      </c>
      <c r="V1130" s="852">
        <f>IF(E1130='A. Allgemeine Informationen'!$D$14,$K1130-W1130,HLOOKUP('A. Allgemeine Informationen'!$D$14-1,$X$5:$AD$2005,ROW(E1130)-4,FALSE)-$W1130)</f>
        <v>0</v>
      </c>
      <c r="W1130" s="851">
        <f>HLOOKUP('A. Allgemeine Informationen'!$D$14,$X$5:$AD$2005,ROW(E1130)-4,FALSE)</f>
        <v>0</v>
      </c>
      <c r="X1130" s="851">
        <f t="shared" si="187"/>
        <v>0</v>
      </c>
      <c r="Y1130" s="851">
        <f t="shared" si="194"/>
        <v>0</v>
      </c>
      <c r="Z1130" s="851">
        <f t="shared" si="194"/>
        <v>0</v>
      </c>
      <c r="AA1130" s="851">
        <f t="shared" si="194"/>
        <v>0</v>
      </c>
      <c r="AB1130" s="851">
        <f t="shared" si="193"/>
        <v>0</v>
      </c>
      <c r="AC1130" s="851">
        <f t="shared" si="193"/>
        <v>0</v>
      </c>
      <c r="AD1130" s="853">
        <f t="shared" si="193"/>
        <v>0</v>
      </c>
    </row>
    <row r="1131" spans="2:30" s="971" customFormat="1" ht="15" customHeight="1" x14ac:dyDescent="0.2">
      <c r="B1131" s="840"/>
      <c r="C1131" s="970" t="str">
        <f>IF(B1131="","",VLOOKUP(B1131,'E8. KKauf_Berechnung'!$B$11:$D$140,2,0))</f>
        <v/>
      </c>
      <c r="D1131" s="841"/>
      <c r="E1131" s="842"/>
      <c r="F1131" s="836"/>
      <c r="G1131" s="836"/>
      <c r="H1131" s="836"/>
      <c r="I1131" s="843">
        <f t="shared" si="188"/>
        <v>0</v>
      </c>
      <c r="J1131" s="836"/>
      <c r="K1131" s="843">
        <f t="shared" si="189"/>
        <v>0</v>
      </c>
      <c r="L1131" s="849">
        <f>IFERROR(VLOOKUP($D1131,Listen!$F$3:$H$39,2,0),0)</f>
        <v>0</v>
      </c>
      <c r="M1131" s="849">
        <f>IFERROR(VLOOKUP($D1131,Listen!$F$3:$H$39,3,0),0)</f>
        <v>0</v>
      </c>
      <c r="N1131" s="1115">
        <f t="shared" si="186"/>
        <v>0</v>
      </c>
      <c r="O1131" s="1115">
        <f t="shared" si="195"/>
        <v>0</v>
      </c>
      <c r="P1131" s="1115">
        <f t="shared" si="195"/>
        <v>0</v>
      </c>
      <c r="Q1131" s="1115">
        <f t="shared" si="195"/>
        <v>0</v>
      </c>
      <c r="R1131" s="1115">
        <f t="shared" si="195"/>
        <v>0</v>
      </c>
      <c r="S1131" s="1115">
        <f t="shared" si="195"/>
        <v>0</v>
      </c>
      <c r="T1131" s="1115">
        <f t="shared" si="195"/>
        <v>0</v>
      </c>
      <c r="U1131" s="851">
        <f t="shared" si="191"/>
        <v>0</v>
      </c>
      <c r="V1131" s="852">
        <f>IF(E1131='A. Allgemeine Informationen'!$D$14,$K1131-W1131,HLOOKUP('A. Allgemeine Informationen'!$D$14-1,$X$5:$AD$2005,ROW(E1131)-4,FALSE)-$W1131)</f>
        <v>0</v>
      </c>
      <c r="W1131" s="851">
        <f>HLOOKUP('A. Allgemeine Informationen'!$D$14,$X$5:$AD$2005,ROW(E1131)-4,FALSE)</f>
        <v>0</v>
      </c>
      <c r="X1131" s="851">
        <f t="shared" si="187"/>
        <v>0</v>
      </c>
      <c r="Y1131" s="851">
        <f t="shared" si="194"/>
        <v>0</v>
      </c>
      <c r="Z1131" s="851">
        <f t="shared" si="194"/>
        <v>0</v>
      </c>
      <c r="AA1131" s="851">
        <f t="shared" si="194"/>
        <v>0</v>
      </c>
      <c r="AB1131" s="851">
        <f t="shared" si="193"/>
        <v>0</v>
      </c>
      <c r="AC1131" s="851">
        <f t="shared" si="193"/>
        <v>0</v>
      </c>
      <c r="AD1131" s="853">
        <f t="shared" si="193"/>
        <v>0</v>
      </c>
    </row>
    <row r="1132" spans="2:30" s="971" customFormat="1" ht="15" customHeight="1" x14ac:dyDescent="0.2">
      <c r="B1132" s="840"/>
      <c r="C1132" s="970" t="str">
        <f>IF(B1132="","",VLOOKUP(B1132,'E8. KKauf_Berechnung'!$B$11:$D$140,2,0))</f>
        <v/>
      </c>
      <c r="D1132" s="841"/>
      <c r="E1132" s="842"/>
      <c r="F1132" s="836"/>
      <c r="G1132" s="836"/>
      <c r="H1132" s="836"/>
      <c r="I1132" s="843">
        <f t="shared" si="188"/>
        <v>0</v>
      </c>
      <c r="J1132" s="836"/>
      <c r="K1132" s="843">
        <f t="shared" si="189"/>
        <v>0</v>
      </c>
      <c r="L1132" s="849">
        <f>IFERROR(VLOOKUP($D1132,Listen!$F$3:$H$39,2,0),0)</f>
        <v>0</v>
      </c>
      <c r="M1132" s="849">
        <f>IFERROR(VLOOKUP($D1132,Listen!$F$3:$H$39,3,0),0)</f>
        <v>0</v>
      </c>
      <c r="N1132" s="1115">
        <f t="shared" si="186"/>
        <v>0</v>
      </c>
      <c r="O1132" s="1115">
        <f t="shared" si="195"/>
        <v>0</v>
      </c>
      <c r="P1132" s="1115">
        <f t="shared" si="195"/>
        <v>0</v>
      </c>
      <c r="Q1132" s="1115">
        <f t="shared" si="195"/>
        <v>0</v>
      </c>
      <c r="R1132" s="1115">
        <f t="shared" si="195"/>
        <v>0</v>
      </c>
      <c r="S1132" s="1115">
        <f t="shared" si="195"/>
        <v>0</v>
      </c>
      <c r="T1132" s="1115">
        <f t="shared" si="195"/>
        <v>0</v>
      </c>
      <c r="U1132" s="851">
        <f t="shared" si="191"/>
        <v>0</v>
      </c>
      <c r="V1132" s="852">
        <f>IF(E1132='A. Allgemeine Informationen'!$D$14,$K1132-W1132,HLOOKUP('A. Allgemeine Informationen'!$D$14-1,$X$5:$AD$2005,ROW(E1132)-4,FALSE)-$W1132)</f>
        <v>0</v>
      </c>
      <c r="W1132" s="851">
        <f>HLOOKUP('A. Allgemeine Informationen'!$D$14,$X$5:$AD$2005,ROW(E1132)-4,FALSE)</f>
        <v>0</v>
      </c>
      <c r="X1132" s="851">
        <f t="shared" si="187"/>
        <v>0</v>
      </c>
      <c r="Y1132" s="851">
        <f t="shared" si="194"/>
        <v>0</v>
      </c>
      <c r="Z1132" s="851">
        <f t="shared" si="194"/>
        <v>0</v>
      </c>
      <c r="AA1132" s="851">
        <f t="shared" si="194"/>
        <v>0</v>
      </c>
      <c r="AB1132" s="851">
        <f t="shared" si="193"/>
        <v>0</v>
      </c>
      <c r="AC1132" s="851">
        <f t="shared" si="193"/>
        <v>0</v>
      </c>
      <c r="AD1132" s="853">
        <f t="shared" si="193"/>
        <v>0</v>
      </c>
    </row>
    <row r="1133" spans="2:30" s="971" customFormat="1" ht="15" customHeight="1" x14ac:dyDescent="0.2">
      <c r="B1133" s="840"/>
      <c r="C1133" s="970" t="str">
        <f>IF(B1133="","",VLOOKUP(B1133,'E8. KKauf_Berechnung'!$B$11:$D$140,2,0))</f>
        <v/>
      </c>
      <c r="D1133" s="841"/>
      <c r="E1133" s="842"/>
      <c r="F1133" s="836"/>
      <c r="G1133" s="836"/>
      <c r="H1133" s="836"/>
      <c r="I1133" s="843">
        <f t="shared" si="188"/>
        <v>0</v>
      </c>
      <c r="J1133" s="836"/>
      <c r="K1133" s="843">
        <f t="shared" si="189"/>
        <v>0</v>
      </c>
      <c r="L1133" s="849">
        <f>IFERROR(VLOOKUP($D1133,Listen!$F$3:$H$39,2,0),0)</f>
        <v>0</v>
      </c>
      <c r="M1133" s="849">
        <f>IFERROR(VLOOKUP($D1133,Listen!$F$3:$H$39,3,0),0)</f>
        <v>0</v>
      </c>
      <c r="N1133" s="1115">
        <f t="shared" si="186"/>
        <v>0</v>
      </c>
      <c r="O1133" s="1115">
        <f t="shared" si="195"/>
        <v>0</v>
      </c>
      <c r="P1133" s="1115">
        <f t="shared" si="195"/>
        <v>0</v>
      </c>
      <c r="Q1133" s="1115">
        <f t="shared" si="195"/>
        <v>0</v>
      </c>
      <c r="R1133" s="1115">
        <f t="shared" si="195"/>
        <v>0</v>
      </c>
      <c r="S1133" s="1115">
        <f t="shared" si="195"/>
        <v>0</v>
      </c>
      <c r="T1133" s="1115">
        <f t="shared" si="195"/>
        <v>0</v>
      </c>
      <c r="U1133" s="851">
        <f t="shared" si="191"/>
        <v>0</v>
      </c>
      <c r="V1133" s="852">
        <f>IF(E1133='A. Allgemeine Informationen'!$D$14,$K1133-W1133,HLOOKUP('A. Allgemeine Informationen'!$D$14-1,$X$5:$AD$2005,ROW(E1133)-4,FALSE)-$W1133)</f>
        <v>0</v>
      </c>
      <c r="W1133" s="851">
        <f>HLOOKUP('A. Allgemeine Informationen'!$D$14,$X$5:$AD$2005,ROW(E1133)-4,FALSE)</f>
        <v>0</v>
      </c>
      <c r="X1133" s="851">
        <f t="shared" si="187"/>
        <v>0</v>
      </c>
      <c r="Y1133" s="851">
        <f t="shared" si="194"/>
        <v>0</v>
      </c>
      <c r="Z1133" s="851">
        <f t="shared" si="194"/>
        <v>0</v>
      </c>
      <c r="AA1133" s="851">
        <f t="shared" si="194"/>
        <v>0</v>
      </c>
      <c r="AB1133" s="851">
        <f t="shared" si="193"/>
        <v>0</v>
      </c>
      <c r="AC1133" s="851">
        <f t="shared" si="193"/>
        <v>0</v>
      </c>
      <c r="AD1133" s="853">
        <f t="shared" si="193"/>
        <v>0</v>
      </c>
    </row>
    <row r="1134" spans="2:30" s="971" customFormat="1" ht="15" customHeight="1" x14ac:dyDescent="0.2">
      <c r="B1134" s="840"/>
      <c r="C1134" s="970" t="str">
        <f>IF(B1134="","",VLOOKUP(B1134,'E8. KKauf_Berechnung'!$B$11:$D$140,2,0))</f>
        <v/>
      </c>
      <c r="D1134" s="841"/>
      <c r="E1134" s="842"/>
      <c r="F1134" s="836"/>
      <c r="G1134" s="836"/>
      <c r="H1134" s="836"/>
      <c r="I1134" s="843">
        <f t="shared" si="188"/>
        <v>0</v>
      </c>
      <c r="J1134" s="836"/>
      <c r="K1134" s="843">
        <f t="shared" si="189"/>
        <v>0</v>
      </c>
      <c r="L1134" s="849">
        <f>IFERROR(VLOOKUP($D1134,Listen!$F$3:$H$39,2,0),0)</f>
        <v>0</v>
      </c>
      <c r="M1134" s="849">
        <f>IFERROR(VLOOKUP($D1134,Listen!$F$3:$H$39,3,0),0)</f>
        <v>0</v>
      </c>
      <c r="N1134" s="1115">
        <f t="shared" si="186"/>
        <v>0</v>
      </c>
      <c r="O1134" s="1115">
        <f t="shared" si="195"/>
        <v>0</v>
      </c>
      <c r="P1134" s="1115">
        <f t="shared" si="195"/>
        <v>0</v>
      </c>
      <c r="Q1134" s="1115">
        <f t="shared" si="195"/>
        <v>0</v>
      </c>
      <c r="R1134" s="1115">
        <f t="shared" si="195"/>
        <v>0</v>
      </c>
      <c r="S1134" s="1115">
        <f t="shared" si="195"/>
        <v>0</v>
      </c>
      <c r="T1134" s="1115">
        <f t="shared" si="195"/>
        <v>0</v>
      </c>
      <c r="U1134" s="851">
        <f t="shared" si="191"/>
        <v>0</v>
      </c>
      <c r="V1134" s="852">
        <f>IF(E1134='A. Allgemeine Informationen'!$D$14,$K1134-W1134,HLOOKUP('A. Allgemeine Informationen'!$D$14-1,$X$5:$AD$2005,ROW(E1134)-4,FALSE)-$W1134)</f>
        <v>0</v>
      </c>
      <c r="W1134" s="851">
        <f>HLOOKUP('A. Allgemeine Informationen'!$D$14,$X$5:$AD$2005,ROW(E1134)-4,FALSE)</f>
        <v>0</v>
      </c>
      <c r="X1134" s="851">
        <f t="shared" si="187"/>
        <v>0</v>
      </c>
      <c r="Y1134" s="851">
        <f t="shared" si="194"/>
        <v>0</v>
      </c>
      <c r="Z1134" s="851">
        <f t="shared" si="194"/>
        <v>0</v>
      </c>
      <c r="AA1134" s="851">
        <f t="shared" si="194"/>
        <v>0</v>
      </c>
      <c r="AB1134" s="851">
        <f t="shared" si="193"/>
        <v>0</v>
      </c>
      <c r="AC1134" s="851">
        <f t="shared" si="193"/>
        <v>0</v>
      </c>
      <c r="AD1134" s="853">
        <f t="shared" si="193"/>
        <v>0</v>
      </c>
    </row>
    <row r="1135" spans="2:30" s="971" customFormat="1" ht="15" customHeight="1" x14ac:dyDescent="0.2">
      <c r="B1135" s="840"/>
      <c r="C1135" s="970" t="str">
        <f>IF(B1135="","",VLOOKUP(B1135,'E8. KKauf_Berechnung'!$B$11:$D$140,2,0))</f>
        <v/>
      </c>
      <c r="D1135" s="841"/>
      <c r="E1135" s="842"/>
      <c r="F1135" s="836"/>
      <c r="G1135" s="836"/>
      <c r="H1135" s="836"/>
      <c r="I1135" s="843">
        <f t="shared" si="188"/>
        <v>0</v>
      </c>
      <c r="J1135" s="836"/>
      <c r="K1135" s="843">
        <f t="shared" si="189"/>
        <v>0</v>
      </c>
      <c r="L1135" s="849">
        <f>IFERROR(VLOOKUP($D1135,Listen!$F$3:$H$39,2,0),0)</f>
        <v>0</v>
      </c>
      <c r="M1135" s="849">
        <f>IFERROR(VLOOKUP($D1135,Listen!$F$3:$H$39,3,0),0)</f>
        <v>0</v>
      </c>
      <c r="N1135" s="1115">
        <f t="shared" si="186"/>
        <v>0</v>
      </c>
      <c r="O1135" s="1115">
        <f t="shared" si="195"/>
        <v>0</v>
      </c>
      <c r="P1135" s="1115">
        <f t="shared" si="195"/>
        <v>0</v>
      </c>
      <c r="Q1135" s="1115">
        <f t="shared" si="195"/>
        <v>0</v>
      </c>
      <c r="R1135" s="1115">
        <f t="shared" si="195"/>
        <v>0</v>
      </c>
      <c r="S1135" s="1115">
        <f t="shared" si="195"/>
        <v>0</v>
      </c>
      <c r="T1135" s="1115">
        <f t="shared" si="195"/>
        <v>0</v>
      </c>
      <c r="U1135" s="851">
        <f t="shared" si="191"/>
        <v>0</v>
      </c>
      <c r="V1135" s="852">
        <f>IF(E1135='A. Allgemeine Informationen'!$D$14,$K1135-W1135,HLOOKUP('A. Allgemeine Informationen'!$D$14-1,$X$5:$AD$2005,ROW(E1135)-4,FALSE)-$W1135)</f>
        <v>0</v>
      </c>
      <c r="W1135" s="851">
        <f>HLOOKUP('A. Allgemeine Informationen'!$D$14,$X$5:$AD$2005,ROW(E1135)-4,FALSE)</f>
        <v>0</v>
      </c>
      <c r="X1135" s="851">
        <f t="shared" si="187"/>
        <v>0</v>
      </c>
      <c r="Y1135" s="851">
        <f t="shared" si="194"/>
        <v>0</v>
      </c>
      <c r="Z1135" s="851">
        <f t="shared" si="194"/>
        <v>0</v>
      </c>
      <c r="AA1135" s="851">
        <f t="shared" si="194"/>
        <v>0</v>
      </c>
      <c r="AB1135" s="851">
        <f t="shared" si="193"/>
        <v>0</v>
      </c>
      <c r="AC1135" s="851">
        <f t="shared" si="193"/>
        <v>0</v>
      </c>
      <c r="AD1135" s="853">
        <f t="shared" si="193"/>
        <v>0</v>
      </c>
    </row>
    <row r="1136" spans="2:30" s="971" customFormat="1" ht="15" customHeight="1" x14ac:dyDescent="0.2">
      <c r="B1136" s="840"/>
      <c r="C1136" s="970" t="str">
        <f>IF(B1136="","",VLOOKUP(B1136,'E8. KKauf_Berechnung'!$B$11:$D$140,2,0))</f>
        <v/>
      </c>
      <c r="D1136" s="841"/>
      <c r="E1136" s="842"/>
      <c r="F1136" s="836"/>
      <c r="G1136" s="836"/>
      <c r="H1136" s="836"/>
      <c r="I1136" s="843">
        <f t="shared" si="188"/>
        <v>0</v>
      </c>
      <c r="J1136" s="836"/>
      <c r="K1136" s="843">
        <f t="shared" si="189"/>
        <v>0</v>
      </c>
      <c r="L1136" s="849">
        <f>IFERROR(VLOOKUP($D1136,Listen!$F$3:$H$39,2,0),0)</f>
        <v>0</v>
      </c>
      <c r="M1136" s="849">
        <f>IFERROR(VLOOKUP($D1136,Listen!$F$3:$H$39,3,0),0)</f>
        <v>0</v>
      </c>
      <c r="N1136" s="1115">
        <f t="shared" si="186"/>
        <v>0</v>
      </c>
      <c r="O1136" s="1115">
        <f t="shared" si="195"/>
        <v>0</v>
      </c>
      <c r="P1136" s="1115">
        <f t="shared" si="195"/>
        <v>0</v>
      </c>
      <c r="Q1136" s="1115">
        <f t="shared" si="195"/>
        <v>0</v>
      </c>
      <c r="R1136" s="1115">
        <f t="shared" si="195"/>
        <v>0</v>
      </c>
      <c r="S1136" s="1115">
        <f t="shared" si="195"/>
        <v>0</v>
      </c>
      <c r="T1136" s="1115">
        <f t="shared" si="195"/>
        <v>0</v>
      </c>
      <c r="U1136" s="851">
        <f t="shared" si="191"/>
        <v>0</v>
      </c>
      <c r="V1136" s="852">
        <f>IF(E1136='A. Allgemeine Informationen'!$D$14,$K1136-W1136,HLOOKUP('A. Allgemeine Informationen'!$D$14-1,$X$5:$AD$2005,ROW(E1136)-4,FALSE)-$W1136)</f>
        <v>0</v>
      </c>
      <c r="W1136" s="851">
        <f>HLOOKUP('A. Allgemeine Informationen'!$D$14,$X$5:$AD$2005,ROW(E1136)-4,FALSE)</f>
        <v>0</v>
      </c>
      <c r="X1136" s="851">
        <f t="shared" si="187"/>
        <v>0</v>
      </c>
      <c r="Y1136" s="851">
        <f t="shared" si="194"/>
        <v>0</v>
      </c>
      <c r="Z1136" s="851">
        <f t="shared" si="194"/>
        <v>0</v>
      </c>
      <c r="AA1136" s="851">
        <f t="shared" si="194"/>
        <v>0</v>
      </c>
      <c r="AB1136" s="851">
        <f t="shared" si="193"/>
        <v>0</v>
      </c>
      <c r="AC1136" s="851">
        <f t="shared" si="193"/>
        <v>0</v>
      </c>
      <c r="AD1136" s="853">
        <f t="shared" si="193"/>
        <v>0</v>
      </c>
    </row>
    <row r="1137" spans="2:30" s="971" customFormat="1" ht="15" customHeight="1" x14ac:dyDescent="0.2">
      <c r="B1137" s="840"/>
      <c r="C1137" s="970" t="str">
        <f>IF(B1137="","",VLOOKUP(B1137,'E8. KKauf_Berechnung'!$B$11:$D$140,2,0))</f>
        <v/>
      </c>
      <c r="D1137" s="841"/>
      <c r="E1137" s="842"/>
      <c r="F1137" s="836"/>
      <c r="G1137" s="836"/>
      <c r="H1137" s="836"/>
      <c r="I1137" s="843">
        <f t="shared" si="188"/>
        <v>0</v>
      </c>
      <c r="J1137" s="836"/>
      <c r="K1137" s="843">
        <f t="shared" si="189"/>
        <v>0</v>
      </c>
      <c r="L1137" s="849">
        <f>IFERROR(VLOOKUP($D1137,Listen!$F$3:$H$39,2,0),0)</f>
        <v>0</v>
      </c>
      <c r="M1137" s="849">
        <f>IFERROR(VLOOKUP($D1137,Listen!$F$3:$H$39,3,0),0)</f>
        <v>0</v>
      </c>
      <c r="N1137" s="1115">
        <f t="shared" si="186"/>
        <v>0</v>
      </c>
      <c r="O1137" s="1115">
        <f t="shared" si="195"/>
        <v>0</v>
      </c>
      <c r="P1137" s="1115">
        <f t="shared" si="195"/>
        <v>0</v>
      </c>
      <c r="Q1137" s="1115">
        <f t="shared" si="195"/>
        <v>0</v>
      </c>
      <c r="R1137" s="1115">
        <f t="shared" si="195"/>
        <v>0</v>
      </c>
      <c r="S1137" s="1115">
        <f t="shared" si="195"/>
        <v>0</v>
      </c>
      <c r="T1137" s="1115">
        <f t="shared" si="195"/>
        <v>0</v>
      </c>
      <c r="U1137" s="851">
        <f t="shared" si="191"/>
        <v>0</v>
      </c>
      <c r="V1137" s="852">
        <f>IF(E1137='A. Allgemeine Informationen'!$D$14,$K1137-W1137,HLOOKUP('A. Allgemeine Informationen'!$D$14-1,$X$5:$AD$2005,ROW(E1137)-4,FALSE)-$W1137)</f>
        <v>0</v>
      </c>
      <c r="W1137" s="851">
        <f>HLOOKUP('A. Allgemeine Informationen'!$D$14,$X$5:$AD$2005,ROW(E1137)-4,FALSE)</f>
        <v>0</v>
      </c>
      <c r="X1137" s="851">
        <f t="shared" si="187"/>
        <v>0</v>
      </c>
      <c r="Y1137" s="851">
        <f t="shared" si="194"/>
        <v>0</v>
      </c>
      <c r="Z1137" s="851">
        <f t="shared" si="194"/>
        <v>0</v>
      </c>
      <c r="AA1137" s="851">
        <f t="shared" si="194"/>
        <v>0</v>
      </c>
      <c r="AB1137" s="851">
        <f t="shared" si="193"/>
        <v>0</v>
      </c>
      <c r="AC1137" s="851">
        <f t="shared" si="193"/>
        <v>0</v>
      </c>
      <c r="AD1137" s="853">
        <f t="shared" si="193"/>
        <v>0</v>
      </c>
    </row>
    <row r="1138" spans="2:30" s="971" customFormat="1" ht="15" customHeight="1" x14ac:dyDescent="0.2">
      <c r="B1138" s="840"/>
      <c r="C1138" s="970" t="str">
        <f>IF(B1138="","",VLOOKUP(B1138,'E8. KKauf_Berechnung'!$B$11:$D$140,2,0))</f>
        <v/>
      </c>
      <c r="D1138" s="841"/>
      <c r="E1138" s="842"/>
      <c r="F1138" s="836"/>
      <c r="G1138" s="836"/>
      <c r="H1138" s="836"/>
      <c r="I1138" s="843">
        <f t="shared" si="188"/>
        <v>0</v>
      </c>
      <c r="J1138" s="836"/>
      <c r="K1138" s="843">
        <f t="shared" si="189"/>
        <v>0</v>
      </c>
      <c r="L1138" s="849">
        <f>IFERROR(VLOOKUP($D1138,Listen!$F$3:$H$39,2,0),0)</f>
        <v>0</v>
      </c>
      <c r="M1138" s="849">
        <f>IFERROR(VLOOKUP($D1138,Listen!$F$3:$H$39,3,0),0)</f>
        <v>0</v>
      </c>
      <c r="N1138" s="1115">
        <f t="shared" si="186"/>
        <v>0</v>
      </c>
      <c r="O1138" s="1115">
        <f t="shared" si="195"/>
        <v>0</v>
      </c>
      <c r="P1138" s="1115">
        <f t="shared" si="195"/>
        <v>0</v>
      </c>
      <c r="Q1138" s="1115">
        <f t="shared" si="195"/>
        <v>0</v>
      </c>
      <c r="R1138" s="1115">
        <f t="shared" si="195"/>
        <v>0</v>
      </c>
      <c r="S1138" s="1115">
        <f t="shared" si="195"/>
        <v>0</v>
      </c>
      <c r="T1138" s="1115">
        <f t="shared" si="195"/>
        <v>0</v>
      </c>
      <c r="U1138" s="851">
        <f t="shared" si="191"/>
        <v>0</v>
      </c>
      <c r="V1138" s="852">
        <f>IF(E1138='A. Allgemeine Informationen'!$D$14,$K1138-W1138,HLOOKUP('A. Allgemeine Informationen'!$D$14-1,$X$5:$AD$2005,ROW(E1138)-4,FALSE)-$W1138)</f>
        <v>0</v>
      </c>
      <c r="W1138" s="851">
        <f>HLOOKUP('A. Allgemeine Informationen'!$D$14,$X$5:$AD$2005,ROW(E1138)-4,FALSE)</f>
        <v>0</v>
      </c>
      <c r="X1138" s="851">
        <f t="shared" si="187"/>
        <v>0</v>
      </c>
      <c r="Y1138" s="851">
        <f t="shared" si="194"/>
        <v>0</v>
      </c>
      <c r="Z1138" s="851">
        <f t="shared" si="194"/>
        <v>0</v>
      </c>
      <c r="AA1138" s="851">
        <f t="shared" si="194"/>
        <v>0</v>
      </c>
      <c r="AB1138" s="851">
        <f t="shared" si="193"/>
        <v>0</v>
      </c>
      <c r="AC1138" s="851">
        <f t="shared" si="193"/>
        <v>0</v>
      </c>
      <c r="AD1138" s="853">
        <f t="shared" si="193"/>
        <v>0</v>
      </c>
    </row>
    <row r="1139" spans="2:30" s="971" customFormat="1" ht="15" customHeight="1" x14ac:dyDescent="0.2">
      <c r="B1139" s="840"/>
      <c r="C1139" s="970" t="str">
        <f>IF(B1139="","",VLOOKUP(B1139,'E8. KKauf_Berechnung'!$B$11:$D$140,2,0))</f>
        <v/>
      </c>
      <c r="D1139" s="841"/>
      <c r="E1139" s="842"/>
      <c r="F1139" s="836"/>
      <c r="G1139" s="836"/>
      <c r="H1139" s="836"/>
      <c r="I1139" s="843">
        <f t="shared" si="188"/>
        <v>0</v>
      </c>
      <c r="J1139" s="836"/>
      <c r="K1139" s="843">
        <f t="shared" si="189"/>
        <v>0</v>
      </c>
      <c r="L1139" s="849">
        <f>IFERROR(VLOOKUP($D1139,Listen!$F$3:$H$39,2,0),0)</f>
        <v>0</v>
      </c>
      <c r="M1139" s="849">
        <f>IFERROR(VLOOKUP($D1139,Listen!$F$3:$H$39,3,0),0)</f>
        <v>0</v>
      </c>
      <c r="N1139" s="1115">
        <f t="shared" si="186"/>
        <v>0</v>
      </c>
      <c r="O1139" s="1115">
        <f t="shared" si="195"/>
        <v>0</v>
      </c>
      <c r="P1139" s="1115">
        <f t="shared" si="195"/>
        <v>0</v>
      </c>
      <c r="Q1139" s="1115">
        <f t="shared" si="195"/>
        <v>0</v>
      </c>
      <c r="R1139" s="1115">
        <f t="shared" si="195"/>
        <v>0</v>
      </c>
      <c r="S1139" s="1115">
        <f t="shared" si="195"/>
        <v>0</v>
      </c>
      <c r="T1139" s="1115">
        <f t="shared" si="195"/>
        <v>0</v>
      </c>
      <c r="U1139" s="851">
        <f t="shared" si="191"/>
        <v>0</v>
      </c>
      <c r="V1139" s="852">
        <f>IF(E1139='A. Allgemeine Informationen'!$D$14,$K1139-W1139,HLOOKUP('A. Allgemeine Informationen'!$D$14-1,$X$5:$AD$2005,ROW(E1139)-4,FALSE)-$W1139)</f>
        <v>0</v>
      </c>
      <c r="W1139" s="851">
        <f>HLOOKUP('A. Allgemeine Informationen'!$D$14,$X$5:$AD$2005,ROW(E1139)-4,FALSE)</f>
        <v>0</v>
      </c>
      <c r="X1139" s="851">
        <f t="shared" si="187"/>
        <v>0</v>
      </c>
      <c r="Y1139" s="851">
        <f t="shared" si="194"/>
        <v>0</v>
      </c>
      <c r="Z1139" s="851">
        <f t="shared" si="194"/>
        <v>0</v>
      </c>
      <c r="AA1139" s="851">
        <f t="shared" si="194"/>
        <v>0</v>
      </c>
      <c r="AB1139" s="851">
        <f t="shared" si="193"/>
        <v>0</v>
      </c>
      <c r="AC1139" s="851">
        <f t="shared" si="193"/>
        <v>0</v>
      </c>
      <c r="AD1139" s="853">
        <f t="shared" si="193"/>
        <v>0</v>
      </c>
    </row>
    <row r="1140" spans="2:30" s="971" customFormat="1" ht="15" customHeight="1" x14ac:dyDescent="0.2">
      <c r="B1140" s="840"/>
      <c r="C1140" s="970" t="str">
        <f>IF(B1140="","",VLOOKUP(B1140,'E8. KKauf_Berechnung'!$B$11:$D$140,2,0))</f>
        <v/>
      </c>
      <c r="D1140" s="841"/>
      <c r="E1140" s="842"/>
      <c r="F1140" s="836"/>
      <c r="G1140" s="836"/>
      <c r="H1140" s="836"/>
      <c r="I1140" s="843">
        <f t="shared" si="188"/>
        <v>0</v>
      </c>
      <c r="J1140" s="836"/>
      <c r="K1140" s="843">
        <f t="shared" si="189"/>
        <v>0</v>
      </c>
      <c r="L1140" s="849">
        <f>IFERROR(VLOOKUP($D1140,Listen!$F$3:$H$39,2,0),0)</f>
        <v>0</v>
      </c>
      <c r="M1140" s="849">
        <f>IFERROR(VLOOKUP($D1140,Listen!$F$3:$H$39,3,0),0)</f>
        <v>0</v>
      </c>
      <c r="N1140" s="1115">
        <f t="shared" si="186"/>
        <v>0</v>
      </c>
      <c r="O1140" s="1115">
        <f t="shared" si="195"/>
        <v>0</v>
      </c>
      <c r="P1140" s="1115">
        <f t="shared" si="195"/>
        <v>0</v>
      </c>
      <c r="Q1140" s="1115">
        <f t="shared" si="195"/>
        <v>0</v>
      </c>
      <c r="R1140" s="1115">
        <f t="shared" si="195"/>
        <v>0</v>
      </c>
      <c r="S1140" s="1115">
        <f t="shared" si="195"/>
        <v>0</v>
      </c>
      <c r="T1140" s="1115">
        <f t="shared" si="195"/>
        <v>0</v>
      </c>
      <c r="U1140" s="851">
        <f t="shared" si="191"/>
        <v>0</v>
      </c>
      <c r="V1140" s="852">
        <f>IF(E1140='A. Allgemeine Informationen'!$D$14,$K1140-W1140,HLOOKUP('A. Allgemeine Informationen'!$D$14-1,$X$5:$AD$2005,ROW(E1140)-4,FALSE)-$W1140)</f>
        <v>0</v>
      </c>
      <c r="W1140" s="851">
        <f>HLOOKUP('A. Allgemeine Informationen'!$D$14,$X$5:$AD$2005,ROW(E1140)-4,FALSE)</f>
        <v>0</v>
      </c>
      <c r="X1140" s="851">
        <f t="shared" si="187"/>
        <v>0</v>
      </c>
      <c r="Y1140" s="851">
        <f t="shared" si="194"/>
        <v>0</v>
      </c>
      <c r="Z1140" s="851">
        <f t="shared" si="194"/>
        <v>0</v>
      </c>
      <c r="AA1140" s="851">
        <f t="shared" si="194"/>
        <v>0</v>
      </c>
      <c r="AB1140" s="851">
        <f t="shared" si="193"/>
        <v>0</v>
      </c>
      <c r="AC1140" s="851">
        <f t="shared" si="193"/>
        <v>0</v>
      </c>
      <c r="AD1140" s="853">
        <f t="shared" si="193"/>
        <v>0</v>
      </c>
    </row>
    <row r="1141" spans="2:30" s="971" customFormat="1" ht="15" customHeight="1" x14ac:dyDescent="0.2">
      <c r="B1141" s="840"/>
      <c r="C1141" s="970" t="str">
        <f>IF(B1141="","",VLOOKUP(B1141,'E8. KKauf_Berechnung'!$B$11:$D$140,2,0))</f>
        <v/>
      </c>
      <c r="D1141" s="841"/>
      <c r="E1141" s="842"/>
      <c r="F1141" s="836"/>
      <c r="G1141" s="836"/>
      <c r="H1141" s="836"/>
      <c r="I1141" s="843">
        <f t="shared" si="188"/>
        <v>0</v>
      </c>
      <c r="J1141" s="836"/>
      <c r="K1141" s="843">
        <f t="shared" si="189"/>
        <v>0</v>
      </c>
      <c r="L1141" s="849">
        <f>IFERROR(VLOOKUP($D1141,Listen!$F$3:$H$39,2,0),0)</f>
        <v>0</v>
      </c>
      <c r="M1141" s="849">
        <f>IFERROR(VLOOKUP($D1141,Listen!$F$3:$H$39,3,0),0)</f>
        <v>0</v>
      </c>
      <c r="N1141" s="1115">
        <f t="shared" si="186"/>
        <v>0</v>
      </c>
      <c r="O1141" s="1115">
        <f t="shared" si="195"/>
        <v>0</v>
      </c>
      <c r="P1141" s="1115">
        <f t="shared" si="195"/>
        <v>0</v>
      </c>
      <c r="Q1141" s="1115">
        <f t="shared" si="195"/>
        <v>0</v>
      </c>
      <c r="R1141" s="1115">
        <f t="shared" si="195"/>
        <v>0</v>
      </c>
      <c r="S1141" s="1115">
        <f t="shared" si="195"/>
        <v>0</v>
      </c>
      <c r="T1141" s="1115">
        <f t="shared" si="195"/>
        <v>0</v>
      </c>
      <c r="U1141" s="851">
        <f t="shared" si="191"/>
        <v>0</v>
      </c>
      <c r="V1141" s="852">
        <f>IF(E1141='A. Allgemeine Informationen'!$D$14,$K1141-W1141,HLOOKUP('A. Allgemeine Informationen'!$D$14-1,$X$5:$AD$2005,ROW(E1141)-4,FALSE)-$W1141)</f>
        <v>0</v>
      </c>
      <c r="W1141" s="851">
        <f>HLOOKUP('A. Allgemeine Informationen'!$D$14,$X$5:$AD$2005,ROW(E1141)-4,FALSE)</f>
        <v>0</v>
      </c>
      <c r="X1141" s="851">
        <f t="shared" si="187"/>
        <v>0</v>
      </c>
      <c r="Y1141" s="851">
        <f t="shared" si="194"/>
        <v>0</v>
      </c>
      <c r="Z1141" s="851">
        <f t="shared" si="194"/>
        <v>0</v>
      </c>
      <c r="AA1141" s="851">
        <f t="shared" si="194"/>
        <v>0</v>
      </c>
      <c r="AB1141" s="851">
        <f t="shared" si="193"/>
        <v>0</v>
      </c>
      <c r="AC1141" s="851">
        <f t="shared" si="193"/>
        <v>0</v>
      </c>
      <c r="AD1141" s="853">
        <f t="shared" si="193"/>
        <v>0</v>
      </c>
    </row>
    <row r="1142" spans="2:30" s="971" customFormat="1" ht="15" customHeight="1" x14ac:dyDescent="0.2">
      <c r="B1142" s="840"/>
      <c r="C1142" s="970" t="str">
        <f>IF(B1142="","",VLOOKUP(B1142,'E8. KKauf_Berechnung'!$B$11:$D$140,2,0))</f>
        <v/>
      </c>
      <c r="D1142" s="841"/>
      <c r="E1142" s="842"/>
      <c r="F1142" s="836"/>
      <c r="G1142" s="836"/>
      <c r="H1142" s="836"/>
      <c r="I1142" s="843">
        <f t="shared" si="188"/>
        <v>0</v>
      </c>
      <c r="J1142" s="836"/>
      <c r="K1142" s="843">
        <f t="shared" si="189"/>
        <v>0</v>
      </c>
      <c r="L1142" s="849">
        <f>IFERROR(VLOOKUP($D1142,Listen!$F$3:$H$39,2,0),0)</f>
        <v>0</v>
      </c>
      <c r="M1142" s="849">
        <f>IFERROR(VLOOKUP($D1142,Listen!$F$3:$H$39,3,0),0)</f>
        <v>0</v>
      </c>
      <c r="N1142" s="1115">
        <f t="shared" si="186"/>
        <v>0</v>
      </c>
      <c r="O1142" s="1115">
        <f t="shared" si="195"/>
        <v>0</v>
      </c>
      <c r="P1142" s="1115">
        <f t="shared" si="195"/>
        <v>0</v>
      </c>
      <c r="Q1142" s="1115">
        <f t="shared" si="195"/>
        <v>0</v>
      </c>
      <c r="R1142" s="1115">
        <f t="shared" si="195"/>
        <v>0</v>
      </c>
      <c r="S1142" s="1115">
        <f t="shared" si="195"/>
        <v>0</v>
      </c>
      <c r="T1142" s="1115">
        <f t="shared" si="195"/>
        <v>0</v>
      </c>
      <c r="U1142" s="851">
        <f t="shared" si="191"/>
        <v>0</v>
      </c>
      <c r="V1142" s="852">
        <f>IF(E1142='A. Allgemeine Informationen'!$D$14,$K1142-W1142,HLOOKUP('A. Allgemeine Informationen'!$D$14-1,$X$5:$AD$2005,ROW(E1142)-4,FALSE)-$W1142)</f>
        <v>0</v>
      </c>
      <c r="W1142" s="851">
        <f>HLOOKUP('A. Allgemeine Informationen'!$D$14,$X$5:$AD$2005,ROW(E1142)-4,FALSE)</f>
        <v>0</v>
      </c>
      <c r="X1142" s="851">
        <f t="shared" si="187"/>
        <v>0</v>
      </c>
      <c r="Y1142" s="851">
        <f t="shared" si="194"/>
        <v>0</v>
      </c>
      <c r="Z1142" s="851">
        <f t="shared" si="194"/>
        <v>0</v>
      </c>
      <c r="AA1142" s="851">
        <f t="shared" si="194"/>
        <v>0</v>
      </c>
      <c r="AB1142" s="851">
        <f t="shared" si="193"/>
        <v>0</v>
      </c>
      <c r="AC1142" s="851">
        <f t="shared" si="193"/>
        <v>0</v>
      </c>
      <c r="AD1142" s="853">
        <f t="shared" si="193"/>
        <v>0</v>
      </c>
    </row>
    <row r="1143" spans="2:30" s="971" customFormat="1" ht="15" customHeight="1" x14ac:dyDescent="0.2">
      <c r="B1143" s="840"/>
      <c r="C1143" s="970" t="str">
        <f>IF(B1143="","",VLOOKUP(B1143,'E8. KKauf_Berechnung'!$B$11:$D$140,2,0))</f>
        <v/>
      </c>
      <c r="D1143" s="841"/>
      <c r="E1143" s="842"/>
      <c r="F1143" s="836"/>
      <c r="G1143" s="836"/>
      <c r="H1143" s="836"/>
      <c r="I1143" s="843">
        <f t="shared" si="188"/>
        <v>0</v>
      </c>
      <c r="J1143" s="836"/>
      <c r="K1143" s="843">
        <f t="shared" si="189"/>
        <v>0</v>
      </c>
      <c r="L1143" s="849">
        <f>IFERROR(VLOOKUP($D1143,Listen!$F$3:$H$39,2,0),0)</f>
        <v>0</v>
      </c>
      <c r="M1143" s="849">
        <f>IFERROR(VLOOKUP($D1143,Listen!$F$3:$H$39,3,0),0)</f>
        <v>0</v>
      </c>
      <c r="N1143" s="1115">
        <f t="shared" si="186"/>
        <v>0</v>
      </c>
      <c r="O1143" s="1115">
        <f t="shared" ref="O1143:T1158" si="196">N1143</f>
        <v>0</v>
      </c>
      <c r="P1143" s="1115">
        <f t="shared" si="196"/>
        <v>0</v>
      </c>
      <c r="Q1143" s="1115">
        <f t="shared" si="196"/>
        <v>0</v>
      </c>
      <c r="R1143" s="1115">
        <f t="shared" si="196"/>
        <v>0</v>
      </c>
      <c r="S1143" s="1115">
        <f t="shared" si="196"/>
        <v>0</v>
      </c>
      <c r="T1143" s="1115">
        <f t="shared" si="196"/>
        <v>0</v>
      </c>
      <c r="U1143" s="851">
        <f t="shared" si="191"/>
        <v>0</v>
      </c>
      <c r="V1143" s="852">
        <f>IF(E1143='A. Allgemeine Informationen'!$D$14,$K1143-W1143,HLOOKUP('A. Allgemeine Informationen'!$D$14-1,$X$5:$AD$2005,ROW(E1143)-4,FALSE)-$W1143)</f>
        <v>0</v>
      </c>
      <c r="W1143" s="851">
        <f>HLOOKUP('A. Allgemeine Informationen'!$D$14,$X$5:$AD$2005,ROW(E1143)-4,FALSE)</f>
        <v>0</v>
      </c>
      <c r="X1143" s="851">
        <f t="shared" si="187"/>
        <v>0</v>
      </c>
      <c r="Y1143" s="851">
        <f t="shared" si="194"/>
        <v>0</v>
      </c>
      <c r="Z1143" s="851">
        <f t="shared" si="194"/>
        <v>0</v>
      </c>
      <c r="AA1143" s="851">
        <f t="shared" si="194"/>
        <v>0</v>
      </c>
      <c r="AB1143" s="851">
        <f t="shared" si="193"/>
        <v>0</v>
      </c>
      <c r="AC1143" s="851">
        <f t="shared" si="193"/>
        <v>0</v>
      </c>
      <c r="AD1143" s="853">
        <f t="shared" si="193"/>
        <v>0</v>
      </c>
    </row>
    <row r="1144" spans="2:30" s="971" customFormat="1" ht="15" customHeight="1" x14ac:dyDescent="0.2">
      <c r="B1144" s="840"/>
      <c r="C1144" s="970" t="str">
        <f>IF(B1144="","",VLOOKUP(B1144,'E8. KKauf_Berechnung'!$B$11:$D$140,2,0))</f>
        <v/>
      </c>
      <c r="D1144" s="841"/>
      <c r="E1144" s="842"/>
      <c r="F1144" s="836"/>
      <c r="G1144" s="836"/>
      <c r="H1144" s="836"/>
      <c r="I1144" s="843">
        <f t="shared" si="188"/>
        <v>0</v>
      </c>
      <c r="J1144" s="836"/>
      <c r="K1144" s="843">
        <f t="shared" si="189"/>
        <v>0</v>
      </c>
      <c r="L1144" s="849">
        <f>IFERROR(VLOOKUP($D1144,Listen!$F$3:$H$39,2,0),0)</f>
        <v>0</v>
      </c>
      <c r="M1144" s="849">
        <f>IFERROR(VLOOKUP($D1144,Listen!$F$3:$H$39,3,0),0)</f>
        <v>0</v>
      </c>
      <c r="N1144" s="1115">
        <f t="shared" si="186"/>
        <v>0</v>
      </c>
      <c r="O1144" s="1115">
        <f t="shared" si="196"/>
        <v>0</v>
      </c>
      <c r="P1144" s="1115">
        <f t="shared" si="196"/>
        <v>0</v>
      </c>
      <c r="Q1144" s="1115">
        <f t="shared" si="196"/>
        <v>0</v>
      </c>
      <c r="R1144" s="1115">
        <f t="shared" si="196"/>
        <v>0</v>
      </c>
      <c r="S1144" s="1115">
        <f t="shared" si="196"/>
        <v>0</v>
      </c>
      <c r="T1144" s="1115">
        <f t="shared" si="196"/>
        <v>0</v>
      </c>
      <c r="U1144" s="851">
        <f t="shared" si="191"/>
        <v>0</v>
      </c>
      <c r="V1144" s="852">
        <f>IF(E1144='A. Allgemeine Informationen'!$D$14,$K1144-W1144,HLOOKUP('A. Allgemeine Informationen'!$D$14-1,$X$5:$AD$2005,ROW(E1144)-4,FALSE)-$W1144)</f>
        <v>0</v>
      </c>
      <c r="W1144" s="851">
        <f>HLOOKUP('A. Allgemeine Informationen'!$D$14,$X$5:$AD$2005,ROW(E1144)-4,FALSE)</f>
        <v>0</v>
      </c>
      <c r="X1144" s="851">
        <f t="shared" si="187"/>
        <v>0</v>
      </c>
      <c r="Y1144" s="851">
        <f t="shared" si="194"/>
        <v>0</v>
      </c>
      <c r="Z1144" s="851">
        <f t="shared" si="194"/>
        <v>0</v>
      </c>
      <c r="AA1144" s="851">
        <f t="shared" si="194"/>
        <v>0</v>
      </c>
      <c r="AB1144" s="851">
        <f t="shared" si="193"/>
        <v>0</v>
      </c>
      <c r="AC1144" s="851">
        <f t="shared" si="193"/>
        <v>0</v>
      </c>
      <c r="AD1144" s="853">
        <f t="shared" si="193"/>
        <v>0</v>
      </c>
    </row>
    <row r="1145" spans="2:30" s="971" customFormat="1" ht="15" customHeight="1" x14ac:dyDescent="0.2">
      <c r="B1145" s="840"/>
      <c r="C1145" s="970" t="str">
        <f>IF(B1145="","",VLOOKUP(B1145,'E8. KKauf_Berechnung'!$B$11:$D$140,2,0))</f>
        <v/>
      </c>
      <c r="D1145" s="841"/>
      <c r="E1145" s="842"/>
      <c r="F1145" s="836"/>
      <c r="G1145" s="836"/>
      <c r="H1145" s="836"/>
      <c r="I1145" s="843">
        <f t="shared" si="188"/>
        <v>0</v>
      </c>
      <c r="J1145" s="836"/>
      <c r="K1145" s="843">
        <f t="shared" si="189"/>
        <v>0</v>
      </c>
      <c r="L1145" s="849">
        <f>IFERROR(VLOOKUP($D1145,Listen!$F$3:$H$39,2,0),0)</f>
        <v>0</v>
      </c>
      <c r="M1145" s="849">
        <f>IFERROR(VLOOKUP($D1145,Listen!$F$3:$H$39,3,0),0)</f>
        <v>0</v>
      </c>
      <c r="N1145" s="1115">
        <f t="shared" si="186"/>
        <v>0</v>
      </c>
      <c r="O1145" s="1115">
        <f t="shared" si="196"/>
        <v>0</v>
      </c>
      <c r="P1145" s="1115">
        <f t="shared" si="196"/>
        <v>0</v>
      </c>
      <c r="Q1145" s="1115">
        <f t="shared" si="196"/>
        <v>0</v>
      </c>
      <c r="R1145" s="1115">
        <f t="shared" si="196"/>
        <v>0</v>
      </c>
      <c r="S1145" s="1115">
        <f t="shared" si="196"/>
        <v>0</v>
      </c>
      <c r="T1145" s="1115">
        <f t="shared" si="196"/>
        <v>0</v>
      </c>
      <c r="U1145" s="851">
        <f t="shared" si="191"/>
        <v>0</v>
      </c>
      <c r="V1145" s="852">
        <f>IF(E1145='A. Allgemeine Informationen'!$D$14,$K1145-W1145,HLOOKUP('A. Allgemeine Informationen'!$D$14-1,$X$5:$AD$2005,ROW(E1145)-4,FALSE)-$W1145)</f>
        <v>0</v>
      </c>
      <c r="W1145" s="851">
        <f>HLOOKUP('A. Allgemeine Informationen'!$D$14,$X$5:$AD$2005,ROW(E1145)-4,FALSE)</f>
        <v>0</v>
      </c>
      <c r="X1145" s="851">
        <f t="shared" si="187"/>
        <v>0</v>
      </c>
      <c r="Y1145" s="851">
        <f t="shared" si="194"/>
        <v>0</v>
      </c>
      <c r="Z1145" s="851">
        <f t="shared" si="194"/>
        <v>0</v>
      </c>
      <c r="AA1145" s="851">
        <f t="shared" si="194"/>
        <v>0</v>
      </c>
      <c r="AB1145" s="851">
        <f t="shared" si="193"/>
        <v>0</v>
      </c>
      <c r="AC1145" s="851">
        <f t="shared" si="193"/>
        <v>0</v>
      </c>
      <c r="AD1145" s="853">
        <f t="shared" si="193"/>
        <v>0</v>
      </c>
    </row>
    <row r="1146" spans="2:30" s="971" customFormat="1" ht="15" customHeight="1" x14ac:dyDescent="0.2">
      <c r="B1146" s="840"/>
      <c r="C1146" s="970" t="str">
        <f>IF(B1146="","",VLOOKUP(B1146,'E8. KKauf_Berechnung'!$B$11:$D$140,2,0))</f>
        <v/>
      </c>
      <c r="D1146" s="841"/>
      <c r="E1146" s="842"/>
      <c r="F1146" s="836"/>
      <c r="G1146" s="836"/>
      <c r="H1146" s="836"/>
      <c r="I1146" s="843">
        <f t="shared" si="188"/>
        <v>0</v>
      </c>
      <c r="J1146" s="836"/>
      <c r="K1146" s="843">
        <f t="shared" si="189"/>
        <v>0</v>
      </c>
      <c r="L1146" s="849">
        <f>IFERROR(VLOOKUP($D1146,Listen!$F$3:$H$39,2,0),0)</f>
        <v>0</v>
      </c>
      <c r="M1146" s="849">
        <f>IFERROR(VLOOKUP($D1146,Listen!$F$3:$H$39,3,0),0)</f>
        <v>0</v>
      </c>
      <c r="N1146" s="1115">
        <f t="shared" si="186"/>
        <v>0</v>
      </c>
      <c r="O1146" s="1115">
        <f t="shared" si="196"/>
        <v>0</v>
      </c>
      <c r="P1146" s="1115">
        <f t="shared" si="196"/>
        <v>0</v>
      </c>
      <c r="Q1146" s="1115">
        <f t="shared" si="196"/>
        <v>0</v>
      </c>
      <c r="R1146" s="1115">
        <f t="shared" si="196"/>
        <v>0</v>
      </c>
      <c r="S1146" s="1115">
        <f t="shared" si="196"/>
        <v>0</v>
      </c>
      <c r="T1146" s="1115">
        <f t="shared" si="196"/>
        <v>0</v>
      </c>
      <c r="U1146" s="851">
        <f t="shared" si="191"/>
        <v>0</v>
      </c>
      <c r="V1146" s="852">
        <f>IF(E1146='A. Allgemeine Informationen'!$D$14,$K1146-W1146,HLOOKUP('A. Allgemeine Informationen'!$D$14-1,$X$5:$AD$2005,ROW(E1146)-4,FALSE)-$W1146)</f>
        <v>0</v>
      </c>
      <c r="W1146" s="851">
        <f>HLOOKUP('A. Allgemeine Informationen'!$D$14,$X$5:$AD$2005,ROW(E1146)-4,FALSE)</f>
        <v>0</v>
      </c>
      <c r="X1146" s="851">
        <f t="shared" si="187"/>
        <v>0</v>
      </c>
      <c r="Y1146" s="851">
        <f t="shared" si="194"/>
        <v>0</v>
      </c>
      <c r="Z1146" s="851">
        <f t="shared" si="194"/>
        <v>0</v>
      </c>
      <c r="AA1146" s="851">
        <f t="shared" si="194"/>
        <v>0</v>
      </c>
      <c r="AB1146" s="851">
        <f t="shared" si="193"/>
        <v>0</v>
      </c>
      <c r="AC1146" s="851">
        <f t="shared" si="193"/>
        <v>0</v>
      </c>
      <c r="AD1146" s="853">
        <f t="shared" si="193"/>
        <v>0</v>
      </c>
    </row>
    <row r="1147" spans="2:30" s="971" customFormat="1" ht="15" customHeight="1" x14ac:dyDescent="0.2">
      <c r="B1147" s="840"/>
      <c r="C1147" s="970" t="str">
        <f>IF(B1147="","",VLOOKUP(B1147,'E8. KKauf_Berechnung'!$B$11:$D$140,2,0))</f>
        <v/>
      </c>
      <c r="D1147" s="841"/>
      <c r="E1147" s="842"/>
      <c r="F1147" s="836"/>
      <c r="G1147" s="836"/>
      <c r="H1147" s="836"/>
      <c r="I1147" s="843">
        <f t="shared" si="188"/>
        <v>0</v>
      </c>
      <c r="J1147" s="836"/>
      <c r="K1147" s="843">
        <f t="shared" si="189"/>
        <v>0</v>
      </c>
      <c r="L1147" s="849">
        <f>IFERROR(VLOOKUP($D1147,Listen!$F$3:$H$39,2,0),0)</f>
        <v>0</v>
      </c>
      <c r="M1147" s="849">
        <f>IFERROR(VLOOKUP($D1147,Listen!$F$3:$H$39,3,0),0)</f>
        <v>0</v>
      </c>
      <c r="N1147" s="1115">
        <f t="shared" si="186"/>
        <v>0</v>
      </c>
      <c r="O1147" s="1115">
        <f t="shared" si="196"/>
        <v>0</v>
      </c>
      <c r="P1147" s="1115">
        <f t="shared" si="196"/>
        <v>0</v>
      </c>
      <c r="Q1147" s="1115">
        <f t="shared" si="196"/>
        <v>0</v>
      </c>
      <c r="R1147" s="1115">
        <f t="shared" si="196"/>
        <v>0</v>
      </c>
      <c r="S1147" s="1115">
        <f t="shared" si="196"/>
        <v>0</v>
      </c>
      <c r="T1147" s="1115">
        <f t="shared" si="196"/>
        <v>0</v>
      </c>
      <c r="U1147" s="851">
        <f t="shared" si="191"/>
        <v>0</v>
      </c>
      <c r="V1147" s="852">
        <f>IF(E1147='A. Allgemeine Informationen'!$D$14,$K1147-W1147,HLOOKUP('A. Allgemeine Informationen'!$D$14-1,$X$5:$AD$2005,ROW(E1147)-4,FALSE)-$W1147)</f>
        <v>0</v>
      </c>
      <c r="W1147" s="851">
        <f>HLOOKUP('A. Allgemeine Informationen'!$D$14,$X$5:$AD$2005,ROW(E1147)-4,FALSE)</f>
        <v>0</v>
      </c>
      <c r="X1147" s="851">
        <f t="shared" si="187"/>
        <v>0</v>
      </c>
      <c r="Y1147" s="851">
        <f t="shared" si="194"/>
        <v>0</v>
      </c>
      <c r="Z1147" s="851">
        <f t="shared" si="194"/>
        <v>0</v>
      </c>
      <c r="AA1147" s="851">
        <f t="shared" si="194"/>
        <v>0</v>
      </c>
      <c r="AB1147" s="851">
        <f t="shared" si="193"/>
        <v>0</v>
      </c>
      <c r="AC1147" s="851">
        <f t="shared" si="193"/>
        <v>0</v>
      </c>
      <c r="AD1147" s="853">
        <f t="shared" si="193"/>
        <v>0</v>
      </c>
    </row>
    <row r="1148" spans="2:30" s="971" customFormat="1" ht="15" customHeight="1" x14ac:dyDescent="0.2">
      <c r="B1148" s="840"/>
      <c r="C1148" s="970" t="str">
        <f>IF(B1148="","",VLOOKUP(B1148,'E8. KKauf_Berechnung'!$B$11:$D$140,2,0))</f>
        <v/>
      </c>
      <c r="D1148" s="841"/>
      <c r="E1148" s="842"/>
      <c r="F1148" s="836"/>
      <c r="G1148" s="836"/>
      <c r="H1148" s="836"/>
      <c r="I1148" s="843">
        <f t="shared" si="188"/>
        <v>0</v>
      </c>
      <c r="J1148" s="836"/>
      <c r="K1148" s="843">
        <f t="shared" si="189"/>
        <v>0</v>
      </c>
      <c r="L1148" s="849">
        <f>IFERROR(VLOOKUP($D1148,Listen!$F$3:$H$39,2,0),0)</f>
        <v>0</v>
      </c>
      <c r="M1148" s="849">
        <f>IFERROR(VLOOKUP($D1148,Listen!$F$3:$H$39,3,0),0)</f>
        <v>0</v>
      </c>
      <c r="N1148" s="1115">
        <f t="shared" si="186"/>
        <v>0</v>
      </c>
      <c r="O1148" s="1115">
        <f t="shared" si="196"/>
        <v>0</v>
      </c>
      <c r="P1148" s="1115">
        <f t="shared" si="196"/>
        <v>0</v>
      </c>
      <c r="Q1148" s="1115">
        <f t="shared" si="196"/>
        <v>0</v>
      </c>
      <c r="R1148" s="1115">
        <f t="shared" si="196"/>
        <v>0</v>
      </c>
      <c r="S1148" s="1115">
        <f t="shared" si="196"/>
        <v>0</v>
      </c>
      <c r="T1148" s="1115">
        <f t="shared" si="196"/>
        <v>0</v>
      </c>
      <c r="U1148" s="851">
        <f t="shared" si="191"/>
        <v>0</v>
      </c>
      <c r="V1148" s="852">
        <f>IF(E1148='A. Allgemeine Informationen'!$D$14,$K1148-W1148,HLOOKUP('A. Allgemeine Informationen'!$D$14-1,$X$5:$AD$2005,ROW(E1148)-4,FALSE)-$W1148)</f>
        <v>0</v>
      </c>
      <c r="W1148" s="851">
        <f>HLOOKUP('A. Allgemeine Informationen'!$D$14,$X$5:$AD$2005,ROW(E1148)-4,FALSE)</f>
        <v>0</v>
      </c>
      <c r="X1148" s="851">
        <f t="shared" si="187"/>
        <v>0</v>
      </c>
      <c r="Y1148" s="851">
        <f t="shared" si="194"/>
        <v>0</v>
      </c>
      <c r="Z1148" s="851">
        <f t="shared" si="194"/>
        <v>0</v>
      </c>
      <c r="AA1148" s="851">
        <f t="shared" si="194"/>
        <v>0</v>
      </c>
      <c r="AB1148" s="851">
        <f t="shared" si="193"/>
        <v>0</v>
      </c>
      <c r="AC1148" s="851">
        <f t="shared" si="193"/>
        <v>0</v>
      </c>
      <c r="AD1148" s="853">
        <f t="shared" si="193"/>
        <v>0</v>
      </c>
    </row>
    <row r="1149" spans="2:30" s="971" customFormat="1" ht="15" customHeight="1" x14ac:dyDescent="0.2">
      <c r="B1149" s="840"/>
      <c r="C1149" s="970" t="str">
        <f>IF(B1149="","",VLOOKUP(B1149,'E8. KKauf_Berechnung'!$B$11:$D$140,2,0))</f>
        <v/>
      </c>
      <c r="D1149" s="841"/>
      <c r="E1149" s="842"/>
      <c r="F1149" s="836"/>
      <c r="G1149" s="836"/>
      <c r="H1149" s="836"/>
      <c r="I1149" s="843">
        <f t="shared" si="188"/>
        <v>0</v>
      </c>
      <c r="J1149" s="836"/>
      <c r="K1149" s="843">
        <f t="shared" si="189"/>
        <v>0</v>
      </c>
      <c r="L1149" s="849">
        <f>IFERROR(VLOOKUP($D1149,Listen!$F$3:$H$39,2,0),0)</f>
        <v>0</v>
      </c>
      <c r="M1149" s="849">
        <f>IFERROR(VLOOKUP($D1149,Listen!$F$3:$H$39,3,0),0)</f>
        <v>0</v>
      </c>
      <c r="N1149" s="1115">
        <f t="shared" si="186"/>
        <v>0</v>
      </c>
      <c r="O1149" s="1115">
        <f t="shared" si="196"/>
        <v>0</v>
      </c>
      <c r="P1149" s="1115">
        <f t="shared" si="196"/>
        <v>0</v>
      </c>
      <c r="Q1149" s="1115">
        <f t="shared" si="196"/>
        <v>0</v>
      </c>
      <c r="R1149" s="1115">
        <f t="shared" si="196"/>
        <v>0</v>
      </c>
      <c r="S1149" s="1115">
        <f t="shared" si="196"/>
        <v>0</v>
      </c>
      <c r="T1149" s="1115">
        <f t="shared" si="196"/>
        <v>0</v>
      </c>
      <c r="U1149" s="851">
        <f t="shared" si="191"/>
        <v>0</v>
      </c>
      <c r="V1149" s="852">
        <f>IF(E1149='A. Allgemeine Informationen'!$D$14,$K1149-W1149,HLOOKUP('A. Allgemeine Informationen'!$D$14-1,$X$5:$AD$2005,ROW(E1149)-4,FALSE)-$W1149)</f>
        <v>0</v>
      </c>
      <c r="W1149" s="851">
        <f>HLOOKUP('A. Allgemeine Informationen'!$D$14,$X$5:$AD$2005,ROW(E1149)-4,FALSE)</f>
        <v>0</v>
      </c>
      <c r="X1149" s="851">
        <f t="shared" si="187"/>
        <v>0</v>
      </c>
      <c r="Y1149" s="851">
        <f t="shared" si="194"/>
        <v>0</v>
      </c>
      <c r="Z1149" s="851">
        <f t="shared" si="194"/>
        <v>0</v>
      </c>
      <c r="AA1149" s="851">
        <f t="shared" si="194"/>
        <v>0</v>
      </c>
      <c r="AB1149" s="851">
        <f t="shared" si="193"/>
        <v>0</v>
      </c>
      <c r="AC1149" s="851">
        <f t="shared" si="193"/>
        <v>0</v>
      </c>
      <c r="AD1149" s="853">
        <f t="shared" si="193"/>
        <v>0</v>
      </c>
    </row>
    <row r="1150" spans="2:30" s="971" customFormat="1" ht="15" customHeight="1" x14ac:dyDescent="0.2">
      <c r="B1150" s="840"/>
      <c r="C1150" s="970" t="str">
        <f>IF(B1150="","",VLOOKUP(B1150,'E8. KKauf_Berechnung'!$B$11:$D$140,2,0))</f>
        <v/>
      </c>
      <c r="D1150" s="841"/>
      <c r="E1150" s="842"/>
      <c r="F1150" s="836"/>
      <c r="G1150" s="836"/>
      <c r="H1150" s="836"/>
      <c r="I1150" s="843">
        <f t="shared" si="188"/>
        <v>0</v>
      </c>
      <c r="J1150" s="836"/>
      <c r="K1150" s="843">
        <f t="shared" si="189"/>
        <v>0</v>
      </c>
      <c r="L1150" s="849">
        <f>IFERROR(VLOOKUP($D1150,Listen!$F$3:$H$39,2,0),0)</f>
        <v>0</v>
      </c>
      <c r="M1150" s="849">
        <f>IFERROR(VLOOKUP($D1150,Listen!$F$3:$H$39,3,0),0)</f>
        <v>0</v>
      </c>
      <c r="N1150" s="1115">
        <f t="shared" si="186"/>
        <v>0</v>
      </c>
      <c r="O1150" s="1115">
        <f t="shared" si="196"/>
        <v>0</v>
      </c>
      <c r="P1150" s="1115">
        <f t="shared" si="196"/>
        <v>0</v>
      </c>
      <c r="Q1150" s="1115">
        <f t="shared" si="196"/>
        <v>0</v>
      </c>
      <c r="R1150" s="1115">
        <f t="shared" si="196"/>
        <v>0</v>
      </c>
      <c r="S1150" s="1115">
        <f t="shared" si="196"/>
        <v>0</v>
      </c>
      <c r="T1150" s="1115">
        <f t="shared" si="196"/>
        <v>0</v>
      </c>
      <c r="U1150" s="851">
        <f t="shared" si="191"/>
        <v>0</v>
      </c>
      <c r="V1150" s="852">
        <f>IF(E1150='A. Allgemeine Informationen'!$D$14,$K1150-W1150,HLOOKUP('A. Allgemeine Informationen'!$D$14-1,$X$5:$AD$2005,ROW(E1150)-4,FALSE)-$W1150)</f>
        <v>0</v>
      </c>
      <c r="W1150" s="851">
        <f>HLOOKUP('A. Allgemeine Informationen'!$D$14,$X$5:$AD$2005,ROW(E1150)-4,FALSE)</f>
        <v>0</v>
      </c>
      <c r="X1150" s="851">
        <f t="shared" si="187"/>
        <v>0</v>
      </c>
      <c r="Y1150" s="851">
        <f t="shared" si="194"/>
        <v>0</v>
      </c>
      <c r="Z1150" s="851">
        <f t="shared" si="194"/>
        <v>0</v>
      </c>
      <c r="AA1150" s="851">
        <f t="shared" si="194"/>
        <v>0</v>
      </c>
      <c r="AB1150" s="851">
        <f t="shared" si="193"/>
        <v>0</v>
      </c>
      <c r="AC1150" s="851">
        <f t="shared" si="193"/>
        <v>0</v>
      </c>
      <c r="AD1150" s="853">
        <f t="shared" si="193"/>
        <v>0</v>
      </c>
    </row>
    <row r="1151" spans="2:30" s="971" customFormat="1" ht="15" customHeight="1" x14ac:dyDescent="0.2">
      <c r="B1151" s="840"/>
      <c r="C1151" s="970" t="str">
        <f>IF(B1151="","",VLOOKUP(B1151,'E8. KKauf_Berechnung'!$B$11:$D$140,2,0))</f>
        <v/>
      </c>
      <c r="D1151" s="841"/>
      <c r="E1151" s="842"/>
      <c r="F1151" s="836"/>
      <c r="G1151" s="836"/>
      <c r="H1151" s="836"/>
      <c r="I1151" s="843">
        <f t="shared" si="188"/>
        <v>0</v>
      </c>
      <c r="J1151" s="836"/>
      <c r="K1151" s="843">
        <f t="shared" si="189"/>
        <v>0</v>
      </c>
      <c r="L1151" s="849">
        <f>IFERROR(VLOOKUP($D1151,Listen!$F$3:$H$39,2,0),0)</f>
        <v>0</v>
      </c>
      <c r="M1151" s="849">
        <f>IFERROR(VLOOKUP($D1151,Listen!$F$3:$H$39,3,0),0)</f>
        <v>0</v>
      </c>
      <c r="N1151" s="1115">
        <f t="shared" si="186"/>
        <v>0</v>
      </c>
      <c r="O1151" s="1115">
        <f t="shared" si="196"/>
        <v>0</v>
      </c>
      <c r="P1151" s="1115">
        <f t="shared" si="196"/>
        <v>0</v>
      </c>
      <c r="Q1151" s="1115">
        <f t="shared" si="196"/>
        <v>0</v>
      </c>
      <c r="R1151" s="1115">
        <f t="shared" si="196"/>
        <v>0</v>
      </c>
      <c r="S1151" s="1115">
        <f t="shared" si="196"/>
        <v>0</v>
      </c>
      <c r="T1151" s="1115">
        <f t="shared" si="196"/>
        <v>0</v>
      </c>
      <c r="U1151" s="851">
        <f t="shared" si="191"/>
        <v>0</v>
      </c>
      <c r="V1151" s="852">
        <f>IF(E1151='A. Allgemeine Informationen'!$D$14,$K1151-W1151,HLOOKUP('A. Allgemeine Informationen'!$D$14-1,$X$5:$AD$2005,ROW(E1151)-4,FALSE)-$W1151)</f>
        <v>0</v>
      </c>
      <c r="W1151" s="851">
        <f>HLOOKUP('A. Allgemeine Informationen'!$D$14,$X$5:$AD$2005,ROW(E1151)-4,FALSE)</f>
        <v>0</v>
      </c>
      <c r="X1151" s="851">
        <f t="shared" si="187"/>
        <v>0</v>
      </c>
      <c r="Y1151" s="851">
        <f t="shared" si="194"/>
        <v>0</v>
      </c>
      <c r="Z1151" s="851">
        <f t="shared" si="194"/>
        <v>0</v>
      </c>
      <c r="AA1151" s="851">
        <f t="shared" si="194"/>
        <v>0</v>
      </c>
      <c r="AB1151" s="851">
        <f t="shared" si="193"/>
        <v>0</v>
      </c>
      <c r="AC1151" s="851">
        <f t="shared" si="193"/>
        <v>0</v>
      </c>
      <c r="AD1151" s="853">
        <f t="shared" si="193"/>
        <v>0</v>
      </c>
    </row>
    <row r="1152" spans="2:30" s="971" customFormat="1" ht="15" customHeight="1" x14ac:dyDescent="0.2">
      <c r="B1152" s="840"/>
      <c r="C1152" s="970" t="str">
        <f>IF(B1152="","",VLOOKUP(B1152,'E8. KKauf_Berechnung'!$B$11:$D$140,2,0))</f>
        <v/>
      </c>
      <c r="D1152" s="841"/>
      <c r="E1152" s="842"/>
      <c r="F1152" s="836"/>
      <c r="G1152" s="836"/>
      <c r="H1152" s="836"/>
      <c r="I1152" s="843">
        <f t="shared" si="188"/>
        <v>0</v>
      </c>
      <c r="J1152" s="836"/>
      <c r="K1152" s="843">
        <f t="shared" si="189"/>
        <v>0</v>
      </c>
      <c r="L1152" s="849">
        <f>IFERROR(VLOOKUP($D1152,Listen!$F$3:$H$39,2,0),0)</f>
        <v>0</v>
      </c>
      <c r="M1152" s="849">
        <f>IFERROR(VLOOKUP($D1152,Listen!$F$3:$H$39,3,0),0)</f>
        <v>0</v>
      </c>
      <c r="N1152" s="1115">
        <f t="shared" si="186"/>
        <v>0</v>
      </c>
      <c r="O1152" s="1115">
        <f t="shared" si="196"/>
        <v>0</v>
      </c>
      <c r="P1152" s="1115">
        <f t="shared" si="196"/>
        <v>0</v>
      </c>
      <c r="Q1152" s="1115">
        <f t="shared" si="196"/>
        <v>0</v>
      </c>
      <c r="R1152" s="1115">
        <f t="shared" si="196"/>
        <v>0</v>
      </c>
      <c r="S1152" s="1115">
        <f t="shared" si="196"/>
        <v>0</v>
      </c>
      <c r="T1152" s="1115">
        <f t="shared" si="196"/>
        <v>0</v>
      </c>
      <c r="U1152" s="851">
        <f t="shared" si="191"/>
        <v>0</v>
      </c>
      <c r="V1152" s="852">
        <f>IF(E1152='A. Allgemeine Informationen'!$D$14,$K1152-W1152,HLOOKUP('A. Allgemeine Informationen'!$D$14-1,$X$5:$AD$2005,ROW(E1152)-4,FALSE)-$W1152)</f>
        <v>0</v>
      </c>
      <c r="W1152" s="851">
        <f>HLOOKUP('A. Allgemeine Informationen'!$D$14,$X$5:$AD$2005,ROW(E1152)-4,FALSE)</f>
        <v>0</v>
      </c>
      <c r="X1152" s="851">
        <f t="shared" si="187"/>
        <v>0</v>
      </c>
      <c r="Y1152" s="851">
        <f t="shared" si="194"/>
        <v>0</v>
      </c>
      <c r="Z1152" s="851">
        <f t="shared" si="194"/>
        <v>0</v>
      </c>
      <c r="AA1152" s="851">
        <f t="shared" si="194"/>
        <v>0</v>
      </c>
      <c r="AB1152" s="851">
        <f t="shared" si="193"/>
        <v>0</v>
      </c>
      <c r="AC1152" s="851">
        <f t="shared" si="193"/>
        <v>0</v>
      </c>
      <c r="AD1152" s="853">
        <f t="shared" si="193"/>
        <v>0</v>
      </c>
    </row>
    <row r="1153" spans="2:30" s="971" customFormat="1" ht="15" customHeight="1" x14ac:dyDescent="0.2">
      <c r="B1153" s="840"/>
      <c r="C1153" s="970" t="str">
        <f>IF(B1153="","",VLOOKUP(B1153,'E8. KKauf_Berechnung'!$B$11:$D$140,2,0))</f>
        <v/>
      </c>
      <c r="D1153" s="841"/>
      <c r="E1153" s="842"/>
      <c r="F1153" s="836"/>
      <c r="G1153" s="836"/>
      <c r="H1153" s="836"/>
      <c r="I1153" s="843">
        <f t="shared" si="188"/>
        <v>0</v>
      </c>
      <c r="J1153" s="836"/>
      <c r="K1153" s="843">
        <f t="shared" si="189"/>
        <v>0</v>
      </c>
      <c r="L1153" s="849">
        <f>IFERROR(VLOOKUP($D1153,Listen!$F$3:$H$39,2,0),0)</f>
        <v>0</v>
      </c>
      <c r="M1153" s="849">
        <f>IFERROR(VLOOKUP($D1153,Listen!$F$3:$H$39,3,0),0)</f>
        <v>0</v>
      </c>
      <c r="N1153" s="1115">
        <f t="shared" si="186"/>
        <v>0</v>
      </c>
      <c r="O1153" s="1115">
        <f t="shared" si="196"/>
        <v>0</v>
      </c>
      <c r="P1153" s="1115">
        <f t="shared" si="196"/>
        <v>0</v>
      </c>
      <c r="Q1153" s="1115">
        <f t="shared" si="196"/>
        <v>0</v>
      </c>
      <c r="R1153" s="1115">
        <f t="shared" si="196"/>
        <v>0</v>
      </c>
      <c r="S1153" s="1115">
        <f t="shared" si="196"/>
        <v>0</v>
      </c>
      <c r="T1153" s="1115">
        <f t="shared" si="196"/>
        <v>0</v>
      </c>
      <c r="U1153" s="851">
        <f t="shared" si="191"/>
        <v>0</v>
      </c>
      <c r="V1153" s="852">
        <f>IF(E1153='A. Allgemeine Informationen'!$D$14,$K1153-W1153,HLOOKUP('A. Allgemeine Informationen'!$D$14-1,$X$5:$AD$2005,ROW(E1153)-4,FALSE)-$W1153)</f>
        <v>0</v>
      </c>
      <c r="W1153" s="851">
        <f>HLOOKUP('A. Allgemeine Informationen'!$D$14,$X$5:$AD$2005,ROW(E1153)-4,FALSE)</f>
        <v>0</v>
      </c>
      <c r="X1153" s="851">
        <f t="shared" si="187"/>
        <v>0</v>
      </c>
      <c r="Y1153" s="851">
        <f t="shared" si="194"/>
        <v>0</v>
      </c>
      <c r="Z1153" s="851">
        <f t="shared" si="194"/>
        <v>0</v>
      </c>
      <c r="AA1153" s="851">
        <f t="shared" si="194"/>
        <v>0</v>
      </c>
      <c r="AB1153" s="851">
        <f t="shared" si="193"/>
        <v>0</v>
      </c>
      <c r="AC1153" s="851">
        <f t="shared" si="193"/>
        <v>0</v>
      </c>
      <c r="AD1153" s="853">
        <f t="shared" si="193"/>
        <v>0</v>
      </c>
    </row>
    <row r="1154" spans="2:30" s="971" customFormat="1" ht="15" customHeight="1" x14ac:dyDescent="0.2">
      <c r="B1154" s="840"/>
      <c r="C1154" s="970" t="str">
        <f>IF(B1154="","",VLOOKUP(B1154,'E8. KKauf_Berechnung'!$B$11:$D$140,2,0))</f>
        <v/>
      </c>
      <c r="D1154" s="841"/>
      <c r="E1154" s="842"/>
      <c r="F1154" s="836"/>
      <c r="G1154" s="836"/>
      <c r="H1154" s="836"/>
      <c r="I1154" s="843">
        <f t="shared" si="188"/>
        <v>0</v>
      </c>
      <c r="J1154" s="836"/>
      <c r="K1154" s="843">
        <f t="shared" si="189"/>
        <v>0</v>
      </c>
      <c r="L1154" s="849">
        <f>IFERROR(VLOOKUP($D1154,Listen!$F$3:$H$39,2,0),0)</f>
        <v>0</v>
      </c>
      <c r="M1154" s="849">
        <f>IFERROR(VLOOKUP($D1154,Listen!$F$3:$H$39,3,0),0)</f>
        <v>0</v>
      </c>
      <c r="N1154" s="1115">
        <f t="shared" si="186"/>
        <v>0</v>
      </c>
      <c r="O1154" s="1115">
        <f t="shared" si="196"/>
        <v>0</v>
      </c>
      <c r="P1154" s="1115">
        <f t="shared" si="196"/>
        <v>0</v>
      </c>
      <c r="Q1154" s="1115">
        <f t="shared" si="196"/>
        <v>0</v>
      </c>
      <c r="R1154" s="1115">
        <f t="shared" si="196"/>
        <v>0</v>
      </c>
      <c r="S1154" s="1115">
        <f t="shared" si="196"/>
        <v>0</v>
      </c>
      <c r="T1154" s="1115">
        <f t="shared" si="196"/>
        <v>0</v>
      </c>
      <c r="U1154" s="851">
        <f t="shared" si="191"/>
        <v>0</v>
      </c>
      <c r="V1154" s="852">
        <f>IF(E1154='A. Allgemeine Informationen'!$D$14,$K1154-W1154,HLOOKUP('A. Allgemeine Informationen'!$D$14-1,$X$5:$AD$2005,ROW(E1154)-4,FALSE)-$W1154)</f>
        <v>0</v>
      </c>
      <c r="W1154" s="851">
        <f>HLOOKUP('A. Allgemeine Informationen'!$D$14,$X$5:$AD$2005,ROW(E1154)-4,FALSE)</f>
        <v>0</v>
      </c>
      <c r="X1154" s="851">
        <f t="shared" si="187"/>
        <v>0</v>
      </c>
      <c r="Y1154" s="851">
        <f t="shared" si="194"/>
        <v>0</v>
      </c>
      <c r="Z1154" s="851">
        <f t="shared" si="194"/>
        <v>0</v>
      </c>
      <c r="AA1154" s="851">
        <f t="shared" si="194"/>
        <v>0</v>
      </c>
      <c r="AB1154" s="851">
        <f t="shared" si="193"/>
        <v>0</v>
      </c>
      <c r="AC1154" s="851">
        <f t="shared" si="193"/>
        <v>0</v>
      </c>
      <c r="AD1154" s="853">
        <f t="shared" si="193"/>
        <v>0</v>
      </c>
    </row>
    <row r="1155" spans="2:30" s="971" customFormat="1" ht="15" customHeight="1" x14ac:dyDescent="0.2">
      <c r="B1155" s="840"/>
      <c r="C1155" s="970" t="str">
        <f>IF(B1155="","",VLOOKUP(B1155,'E8. KKauf_Berechnung'!$B$11:$D$140,2,0))</f>
        <v/>
      </c>
      <c r="D1155" s="841"/>
      <c r="E1155" s="842"/>
      <c r="F1155" s="836"/>
      <c r="G1155" s="836"/>
      <c r="H1155" s="836"/>
      <c r="I1155" s="843">
        <f t="shared" si="188"/>
        <v>0</v>
      </c>
      <c r="J1155" s="836"/>
      <c r="K1155" s="843">
        <f t="shared" si="189"/>
        <v>0</v>
      </c>
      <c r="L1155" s="849">
        <f>IFERROR(VLOOKUP($D1155,Listen!$F$3:$H$39,2,0),0)</f>
        <v>0</v>
      </c>
      <c r="M1155" s="849">
        <f>IFERROR(VLOOKUP($D1155,Listen!$F$3:$H$39,3,0),0)</f>
        <v>0</v>
      </c>
      <c r="N1155" s="1115">
        <f t="shared" si="186"/>
        <v>0</v>
      </c>
      <c r="O1155" s="1115">
        <f t="shared" si="196"/>
        <v>0</v>
      </c>
      <c r="P1155" s="1115">
        <f t="shared" si="196"/>
        <v>0</v>
      </c>
      <c r="Q1155" s="1115">
        <f t="shared" si="196"/>
        <v>0</v>
      </c>
      <c r="R1155" s="1115">
        <f t="shared" si="196"/>
        <v>0</v>
      </c>
      <c r="S1155" s="1115">
        <f t="shared" si="196"/>
        <v>0</v>
      </c>
      <c r="T1155" s="1115">
        <f t="shared" si="196"/>
        <v>0</v>
      </c>
      <c r="U1155" s="851">
        <f t="shared" si="191"/>
        <v>0</v>
      </c>
      <c r="V1155" s="852">
        <f>IF(E1155='A. Allgemeine Informationen'!$D$14,$K1155-W1155,HLOOKUP('A. Allgemeine Informationen'!$D$14-1,$X$5:$AD$2005,ROW(E1155)-4,FALSE)-$W1155)</f>
        <v>0</v>
      </c>
      <c r="W1155" s="851">
        <f>HLOOKUP('A. Allgemeine Informationen'!$D$14,$X$5:$AD$2005,ROW(E1155)-4,FALSE)</f>
        <v>0</v>
      </c>
      <c r="X1155" s="851">
        <f t="shared" si="187"/>
        <v>0</v>
      </c>
      <c r="Y1155" s="851">
        <f t="shared" si="194"/>
        <v>0</v>
      </c>
      <c r="Z1155" s="851">
        <f t="shared" si="194"/>
        <v>0</v>
      </c>
      <c r="AA1155" s="851">
        <f t="shared" si="194"/>
        <v>0</v>
      </c>
      <c r="AB1155" s="851">
        <f t="shared" si="193"/>
        <v>0</v>
      </c>
      <c r="AC1155" s="851">
        <f t="shared" si="193"/>
        <v>0</v>
      </c>
      <c r="AD1155" s="853">
        <f t="shared" si="193"/>
        <v>0</v>
      </c>
    </row>
    <row r="1156" spans="2:30" s="971" customFormat="1" ht="15" customHeight="1" x14ac:dyDescent="0.2">
      <c r="B1156" s="840"/>
      <c r="C1156" s="970" t="str">
        <f>IF(B1156="","",VLOOKUP(B1156,'E8. KKauf_Berechnung'!$B$11:$D$140,2,0))</f>
        <v/>
      </c>
      <c r="D1156" s="841"/>
      <c r="E1156" s="842"/>
      <c r="F1156" s="836"/>
      <c r="G1156" s="836"/>
      <c r="H1156" s="836"/>
      <c r="I1156" s="843">
        <f t="shared" si="188"/>
        <v>0</v>
      </c>
      <c r="J1156" s="836"/>
      <c r="K1156" s="843">
        <f t="shared" si="189"/>
        <v>0</v>
      </c>
      <c r="L1156" s="849">
        <f>IFERROR(VLOOKUP($D1156,Listen!$F$3:$H$39,2,0),0)</f>
        <v>0</v>
      </c>
      <c r="M1156" s="849">
        <f>IFERROR(VLOOKUP($D1156,Listen!$F$3:$H$39,3,0),0)</f>
        <v>0</v>
      </c>
      <c r="N1156" s="1115">
        <f t="shared" si="186"/>
        <v>0</v>
      </c>
      <c r="O1156" s="1115">
        <f t="shared" si="196"/>
        <v>0</v>
      </c>
      <c r="P1156" s="1115">
        <f t="shared" si="196"/>
        <v>0</v>
      </c>
      <c r="Q1156" s="1115">
        <f t="shared" si="196"/>
        <v>0</v>
      </c>
      <c r="R1156" s="1115">
        <f t="shared" si="196"/>
        <v>0</v>
      </c>
      <c r="S1156" s="1115">
        <f t="shared" si="196"/>
        <v>0</v>
      </c>
      <c r="T1156" s="1115">
        <f t="shared" si="196"/>
        <v>0</v>
      </c>
      <c r="U1156" s="851">
        <f t="shared" si="191"/>
        <v>0</v>
      </c>
      <c r="V1156" s="852">
        <f>IF(E1156='A. Allgemeine Informationen'!$D$14,$K1156-W1156,HLOOKUP('A. Allgemeine Informationen'!$D$14-1,$X$5:$AD$2005,ROW(E1156)-4,FALSE)-$W1156)</f>
        <v>0</v>
      </c>
      <c r="W1156" s="851">
        <f>HLOOKUP('A. Allgemeine Informationen'!$D$14,$X$5:$AD$2005,ROW(E1156)-4,FALSE)</f>
        <v>0</v>
      </c>
      <c r="X1156" s="851">
        <f t="shared" si="187"/>
        <v>0</v>
      </c>
      <c r="Y1156" s="851">
        <f t="shared" si="194"/>
        <v>0</v>
      </c>
      <c r="Z1156" s="851">
        <f t="shared" si="194"/>
        <v>0</v>
      </c>
      <c r="AA1156" s="851">
        <f t="shared" si="194"/>
        <v>0</v>
      </c>
      <c r="AB1156" s="851">
        <f t="shared" si="193"/>
        <v>0</v>
      </c>
      <c r="AC1156" s="851">
        <f t="shared" si="193"/>
        <v>0</v>
      </c>
      <c r="AD1156" s="853">
        <f t="shared" si="193"/>
        <v>0</v>
      </c>
    </row>
    <row r="1157" spans="2:30" s="971" customFormat="1" ht="15" customHeight="1" x14ac:dyDescent="0.2">
      <c r="B1157" s="840"/>
      <c r="C1157" s="970" t="str">
        <f>IF(B1157="","",VLOOKUP(B1157,'E8. KKauf_Berechnung'!$B$11:$D$140,2,0))</f>
        <v/>
      </c>
      <c r="D1157" s="841"/>
      <c r="E1157" s="842"/>
      <c r="F1157" s="836"/>
      <c r="G1157" s="836"/>
      <c r="H1157" s="836"/>
      <c r="I1157" s="843">
        <f t="shared" si="188"/>
        <v>0</v>
      </c>
      <c r="J1157" s="836"/>
      <c r="K1157" s="843">
        <f t="shared" si="189"/>
        <v>0</v>
      </c>
      <c r="L1157" s="849">
        <f>IFERROR(VLOOKUP($D1157,Listen!$F$3:$H$39,2,0),0)</f>
        <v>0</v>
      </c>
      <c r="M1157" s="849">
        <f>IFERROR(VLOOKUP($D1157,Listen!$F$3:$H$39,3,0),0)</f>
        <v>0</v>
      </c>
      <c r="N1157" s="1115">
        <f t="shared" si="186"/>
        <v>0</v>
      </c>
      <c r="O1157" s="1115">
        <f t="shared" si="196"/>
        <v>0</v>
      </c>
      <c r="P1157" s="1115">
        <f t="shared" si="196"/>
        <v>0</v>
      </c>
      <c r="Q1157" s="1115">
        <f t="shared" si="196"/>
        <v>0</v>
      </c>
      <c r="R1157" s="1115">
        <f t="shared" si="196"/>
        <v>0</v>
      </c>
      <c r="S1157" s="1115">
        <f t="shared" si="196"/>
        <v>0</v>
      </c>
      <c r="T1157" s="1115">
        <f t="shared" si="196"/>
        <v>0</v>
      </c>
      <c r="U1157" s="851">
        <f t="shared" si="191"/>
        <v>0</v>
      </c>
      <c r="V1157" s="852">
        <f>IF(E1157='A. Allgemeine Informationen'!$D$14,$K1157-W1157,HLOOKUP('A. Allgemeine Informationen'!$D$14-1,$X$5:$AD$2005,ROW(E1157)-4,FALSE)-$W1157)</f>
        <v>0</v>
      </c>
      <c r="W1157" s="851">
        <f>HLOOKUP('A. Allgemeine Informationen'!$D$14,$X$5:$AD$2005,ROW(E1157)-4,FALSE)</f>
        <v>0</v>
      </c>
      <c r="X1157" s="851">
        <f t="shared" si="187"/>
        <v>0</v>
      </c>
      <c r="Y1157" s="851">
        <f t="shared" si="194"/>
        <v>0</v>
      </c>
      <c r="Z1157" s="851">
        <f t="shared" si="194"/>
        <v>0</v>
      </c>
      <c r="AA1157" s="851">
        <f t="shared" si="194"/>
        <v>0</v>
      </c>
      <c r="AB1157" s="851">
        <f t="shared" si="193"/>
        <v>0</v>
      </c>
      <c r="AC1157" s="851">
        <f t="shared" si="193"/>
        <v>0</v>
      </c>
      <c r="AD1157" s="853">
        <f t="shared" si="193"/>
        <v>0</v>
      </c>
    </row>
    <row r="1158" spans="2:30" s="971" customFormat="1" ht="15" customHeight="1" x14ac:dyDescent="0.2">
      <c r="B1158" s="840"/>
      <c r="C1158" s="970" t="str">
        <f>IF(B1158="","",VLOOKUP(B1158,'E8. KKauf_Berechnung'!$B$11:$D$140,2,0))</f>
        <v/>
      </c>
      <c r="D1158" s="841"/>
      <c r="E1158" s="842"/>
      <c r="F1158" s="836"/>
      <c r="G1158" s="836"/>
      <c r="H1158" s="836"/>
      <c r="I1158" s="843">
        <f t="shared" si="188"/>
        <v>0</v>
      </c>
      <c r="J1158" s="836"/>
      <c r="K1158" s="843">
        <f t="shared" si="189"/>
        <v>0</v>
      </c>
      <c r="L1158" s="849">
        <f>IFERROR(VLOOKUP($D1158,Listen!$F$3:$H$39,2,0),0)</f>
        <v>0</v>
      </c>
      <c r="M1158" s="849">
        <f>IFERROR(VLOOKUP($D1158,Listen!$F$3:$H$39,3,0),0)</f>
        <v>0</v>
      </c>
      <c r="N1158" s="1115">
        <f t="shared" ref="N1158:N1221" si="197">$L1158</f>
        <v>0</v>
      </c>
      <c r="O1158" s="1115">
        <f t="shared" si="196"/>
        <v>0</v>
      </c>
      <c r="P1158" s="1115">
        <f t="shared" si="196"/>
        <v>0</v>
      </c>
      <c r="Q1158" s="1115">
        <f t="shared" si="196"/>
        <v>0</v>
      </c>
      <c r="R1158" s="1115">
        <f t="shared" si="196"/>
        <v>0</v>
      </c>
      <c r="S1158" s="1115">
        <f t="shared" si="196"/>
        <v>0</v>
      </c>
      <c r="T1158" s="1115">
        <f t="shared" si="196"/>
        <v>0</v>
      </c>
      <c r="U1158" s="851">
        <f t="shared" si="191"/>
        <v>0</v>
      </c>
      <c r="V1158" s="852">
        <f>IF(E1158='A. Allgemeine Informationen'!$D$14,$K1158-W1158,HLOOKUP('A. Allgemeine Informationen'!$D$14-1,$X$5:$AD$2005,ROW(E1158)-4,FALSE)-$W1158)</f>
        <v>0</v>
      </c>
      <c r="W1158" s="851">
        <f>HLOOKUP('A. Allgemeine Informationen'!$D$14,$X$5:$AD$2005,ROW(E1158)-4,FALSE)</f>
        <v>0</v>
      </c>
      <c r="X1158" s="851">
        <f t="shared" ref="X1158:X1221" si="198">IF(OR($E1158=0,$K1158=0),0,IF($E1158&lt;=X$5,$K1158-$K1158/N1158*(X$5-$E1158+1),0))</f>
        <v>0</v>
      </c>
      <c r="Y1158" s="851">
        <f t="shared" si="194"/>
        <v>0</v>
      </c>
      <c r="Z1158" s="851">
        <f t="shared" si="194"/>
        <v>0</v>
      </c>
      <c r="AA1158" s="851">
        <f t="shared" si="194"/>
        <v>0</v>
      </c>
      <c r="AB1158" s="851">
        <f t="shared" si="193"/>
        <v>0</v>
      </c>
      <c r="AC1158" s="851">
        <f t="shared" si="193"/>
        <v>0</v>
      </c>
      <c r="AD1158" s="853">
        <f t="shared" si="193"/>
        <v>0</v>
      </c>
    </row>
    <row r="1159" spans="2:30" s="971" customFormat="1" ht="15" customHeight="1" x14ac:dyDescent="0.2">
      <c r="B1159" s="840"/>
      <c r="C1159" s="970" t="str">
        <f>IF(B1159="","",VLOOKUP(B1159,'E8. KKauf_Berechnung'!$B$11:$D$140,2,0))</f>
        <v/>
      </c>
      <c r="D1159" s="841"/>
      <c r="E1159" s="842"/>
      <c r="F1159" s="836"/>
      <c r="G1159" s="836"/>
      <c r="H1159" s="836"/>
      <c r="I1159" s="843">
        <f t="shared" ref="I1159:I1222" si="199">F1159+G1159-H1159</f>
        <v>0</v>
      </c>
      <c r="J1159" s="836"/>
      <c r="K1159" s="843">
        <f t="shared" ref="K1159:K1222" si="200">I1159-J1159</f>
        <v>0</v>
      </c>
      <c r="L1159" s="849">
        <f>IFERROR(VLOOKUP($D1159,Listen!$F$3:$H$39,2,0),0)</f>
        <v>0</v>
      </c>
      <c r="M1159" s="849">
        <f>IFERROR(VLOOKUP($D1159,Listen!$F$3:$H$39,3,0),0)</f>
        <v>0</v>
      </c>
      <c r="N1159" s="1115">
        <f t="shared" si="197"/>
        <v>0</v>
      </c>
      <c r="O1159" s="1115">
        <f t="shared" ref="O1159:T1174" si="201">N1159</f>
        <v>0</v>
      </c>
      <c r="P1159" s="1115">
        <f t="shared" si="201"/>
        <v>0</v>
      </c>
      <c r="Q1159" s="1115">
        <f t="shared" si="201"/>
        <v>0</v>
      </c>
      <c r="R1159" s="1115">
        <f t="shared" si="201"/>
        <v>0</v>
      </c>
      <c r="S1159" s="1115">
        <f t="shared" si="201"/>
        <v>0</v>
      </c>
      <c r="T1159" s="1115">
        <f t="shared" si="201"/>
        <v>0</v>
      </c>
      <c r="U1159" s="851">
        <f t="shared" ref="U1159:U1222" si="202">W1159+V1159</f>
        <v>0</v>
      </c>
      <c r="V1159" s="852">
        <f>IF(E1159='A. Allgemeine Informationen'!$D$14,$K1159-W1159,HLOOKUP('A. Allgemeine Informationen'!$D$14-1,$X$5:$AD$2005,ROW(E1159)-4,FALSE)-$W1159)</f>
        <v>0</v>
      </c>
      <c r="W1159" s="851">
        <f>HLOOKUP('A. Allgemeine Informationen'!$D$14,$X$5:$AD$2005,ROW(E1159)-4,FALSE)</f>
        <v>0</v>
      </c>
      <c r="X1159" s="851">
        <f t="shared" si="198"/>
        <v>0</v>
      </c>
      <c r="Y1159" s="851">
        <f t="shared" si="194"/>
        <v>0</v>
      </c>
      <c r="Z1159" s="851">
        <f t="shared" si="194"/>
        <v>0</v>
      </c>
      <c r="AA1159" s="851">
        <f t="shared" si="194"/>
        <v>0</v>
      </c>
      <c r="AB1159" s="851">
        <f t="shared" si="193"/>
        <v>0</v>
      </c>
      <c r="AC1159" s="851">
        <f t="shared" si="193"/>
        <v>0</v>
      </c>
      <c r="AD1159" s="853">
        <f t="shared" si="193"/>
        <v>0</v>
      </c>
    </row>
    <row r="1160" spans="2:30" s="971" customFormat="1" ht="15" customHeight="1" x14ac:dyDescent="0.2">
      <c r="B1160" s="840"/>
      <c r="C1160" s="970" t="str">
        <f>IF(B1160="","",VLOOKUP(B1160,'E8. KKauf_Berechnung'!$B$11:$D$140,2,0))</f>
        <v/>
      </c>
      <c r="D1160" s="841"/>
      <c r="E1160" s="842"/>
      <c r="F1160" s="836"/>
      <c r="G1160" s="836"/>
      <c r="H1160" s="836"/>
      <c r="I1160" s="843">
        <f t="shared" si="199"/>
        <v>0</v>
      </c>
      <c r="J1160" s="836"/>
      <c r="K1160" s="843">
        <f t="shared" si="200"/>
        <v>0</v>
      </c>
      <c r="L1160" s="849">
        <f>IFERROR(VLOOKUP($D1160,Listen!$F$3:$H$39,2,0),0)</f>
        <v>0</v>
      </c>
      <c r="M1160" s="849">
        <f>IFERROR(VLOOKUP($D1160,Listen!$F$3:$H$39,3,0),0)</f>
        <v>0</v>
      </c>
      <c r="N1160" s="1115">
        <f t="shared" si="197"/>
        <v>0</v>
      </c>
      <c r="O1160" s="1115">
        <f t="shared" si="201"/>
        <v>0</v>
      </c>
      <c r="P1160" s="1115">
        <f t="shared" si="201"/>
        <v>0</v>
      </c>
      <c r="Q1160" s="1115">
        <f t="shared" si="201"/>
        <v>0</v>
      </c>
      <c r="R1160" s="1115">
        <f t="shared" si="201"/>
        <v>0</v>
      </c>
      <c r="S1160" s="1115">
        <f t="shared" si="201"/>
        <v>0</v>
      </c>
      <c r="T1160" s="1115">
        <f t="shared" si="201"/>
        <v>0</v>
      </c>
      <c r="U1160" s="851">
        <f t="shared" si="202"/>
        <v>0</v>
      </c>
      <c r="V1160" s="852">
        <f>IF(E1160='A. Allgemeine Informationen'!$D$14,$K1160-W1160,HLOOKUP('A. Allgemeine Informationen'!$D$14-1,$X$5:$AD$2005,ROW(E1160)-4,FALSE)-$W1160)</f>
        <v>0</v>
      </c>
      <c r="W1160" s="851">
        <f>HLOOKUP('A. Allgemeine Informationen'!$D$14,$X$5:$AD$2005,ROW(E1160)-4,FALSE)</f>
        <v>0</v>
      </c>
      <c r="X1160" s="851">
        <f t="shared" si="198"/>
        <v>0</v>
      </c>
      <c r="Y1160" s="851">
        <f t="shared" si="194"/>
        <v>0</v>
      </c>
      <c r="Z1160" s="851">
        <f t="shared" si="194"/>
        <v>0</v>
      </c>
      <c r="AA1160" s="851">
        <f t="shared" si="194"/>
        <v>0</v>
      </c>
      <c r="AB1160" s="851">
        <f t="shared" si="193"/>
        <v>0</v>
      </c>
      <c r="AC1160" s="851">
        <f t="shared" si="193"/>
        <v>0</v>
      </c>
      <c r="AD1160" s="853">
        <f t="shared" si="193"/>
        <v>0</v>
      </c>
    </row>
    <row r="1161" spans="2:30" s="971" customFormat="1" ht="15" customHeight="1" x14ac:dyDescent="0.2">
      <c r="B1161" s="840"/>
      <c r="C1161" s="970" t="str">
        <f>IF(B1161="","",VLOOKUP(B1161,'E8. KKauf_Berechnung'!$B$11:$D$140,2,0))</f>
        <v/>
      </c>
      <c r="D1161" s="841"/>
      <c r="E1161" s="842"/>
      <c r="F1161" s="836"/>
      <c r="G1161" s="836"/>
      <c r="H1161" s="836"/>
      <c r="I1161" s="843">
        <f t="shared" si="199"/>
        <v>0</v>
      </c>
      <c r="J1161" s="836"/>
      <c r="K1161" s="843">
        <f t="shared" si="200"/>
        <v>0</v>
      </c>
      <c r="L1161" s="849">
        <f>IFERROR(VLOOKUP($D1161,Listen!$F$3:$H$39,2,0),0)</f>
        <v>0</v>
      </c>
      <c r="M1161" s="849">
        <f>IFERROR(VLOOKUP($D1161,Listen!$F$3:$H$39,3,0),0)</f>
        <v>0</v>
      </c>
      <c r="N1161" s="1115">
        <f t="shared" si="197"/>
        <v>0</v>
      </c>
      <c r="O1161" s="1115">
        <f t="shared" si="201"/>
        <v>0</v>
      </c>
      <c r="P1161" s="1115">
        <f t="shared" si="201"/>
        <v>0</v>
      </c>
      <c r="Q1161" s="1115">
        <f t="shared" si="201"/>
        <v>0</v>
      </c>
      <c r="R1161" s="1115">
        <f t="shared" si="201"/>
        <v>0</v>
      </c>
      <c r="S1161" s="1115">
        <f t="shared" si="201"/>
        <v>0</v>
      </c>
      <c r="T1161" s="1115">
        <f t="shared" si="201"/>
        <v>0</v>
      </c>
      <c r="U1161" s="851">
        <f t="shared" si="202"/>
        <v>0</v>
      </c>
      <c r="V1161" s="852">
        <f>IF(E1161='A. Allgemeine Informationen'!$D$14,$K1161-W1161,HLOOKUP('A. Allgemeine Informationen'!$D$14-1,$X$5:$AD$2005,ROW(E1161)-4,FALSE)-$W1161)</f>
        <v>0</v>
      </c>
      <c r="W1161" s="851">
        <f>HLOOKUP('A. Allgemeine Informationen'!$D$14,$X$5:$AD$2005,ROW(E1161)-4,FALSE)</f>
        <v>0</v>
      </c>
      <c r="X1161" s="851">
        <f t="shared" si="198"/>
        <v>0</v>
      </c>
      <c r="Y1161" s="851">
        <f t="shared" si="194"/>
        <v>0</v>
      </c>
      <c r="Z1161" s="851">
        <f t="shared" si="194"/>
        <v>0</v>
      </c>
      <c r="AA1161" s="851">
        <f t="shared" si="194"/>
        <v>0</v>
      </c>
      <c r="AB1161" s="851">
        <f t="shared" si="193"/>
        <v>0</v>
      </c>
      <c r="AC1161" s="851">
        <f t="shared" si="193"/>
        <v>0</v>
      </c>
      <c r="AD1161" s="853">
        <f t="shared" si="193"/>
        <v>0</v>
      </c>
    </row>
    <row r="1162" spans="2:30" s="971" customFormat="1" ht="15" customHeight="1" x14ac:dyDescent="0.2">
      <c r="B1162" s="840"/>
      <c r="C1162" s="970" t="str">
        <f>IF(B1162="","",VLOOKUP(B1162,'E8. KKauf_Berechnung'!$B$11:$D$140,2,0))</f>
        <v/>
      </c>
      <c r="D1162" s="841"/>
      <c r="E1162" s="842"/>
      <c r="F1162" s="836"/>
      <c r="G1162" s="836"/>
      <c r="H1162" s="836"/>
      <c r="I1162" s="843">
        <f t="shared" si="199"/>
        <v>0</v>
      </c>
      <c r="J1162" s="836"/>
      <c r="K1162" s="843">
        <f t="shared" si="200"/>
        <v>0</v>
      </c>
      <c r="L1162" s="849">
        <f>IFERROR(VLOOKUP($D1162,Listen!$F$3:$H$39,2,0),0)</f>
        <v>0</v>
      </c>
      <c r="M1162" s="849">
        <f>IFERROR(VLOOKUP($D1162,Listen!$F$3:$H$39,3,0),0)</f>
        <v>0</v>
      </c>
      <c r="N1162" s="1115">
        <f t="shared" si="197"/>
        <v>0</v>
      </c>
      <c r="O1162" s="1115">
        <f t="shared" si="201"/>
        <v>0</v>
      </c>
      <c r="P1162" s="1115">
        <f t="shared" si="201"/>
        <v>0</v>
      </c>
      <c r="Q1162" s="1115">
        <f t="shared" si="201"/>
        <v>0</v>
      </c>
      <c r="R1162" s="1115">
        <f t="shared" si="201"/>
        <v>0</v>
      </c>
      <c r="S1162" s="1115">
        <f t="shared" si="201"/>
        <v>0</v>
      </c>
      <c r="T1162" s="1115">
        <f t="shared" si="201"/>
        <v>0</v>
      </c>
      <c r="U1162" s="851">
        <f t="shared" si="202"/>
        <v>0</v>
      </c>
      <c r="V1162" s="852">
        <f>IF(E1162='A. Allgemeine Informationen'!$D$14,$K1162-W1162,HLOOKUP('A. Allgemeine Informationen'!$D$14-1,$X$5:$AD$2005,ROW(E1162)-4,FALSE)-$W1162)</f>
        <v>0</v>
      </c>
      <c r="W1162" s="851">
        <f>HLOOKUP('A. Allgemeine Informationen'!$D$14,$X$5:$AD$2005,ROW(E1162)-4,FALSE)</f>
        <v>0</v>
      </c>
      <c r="X1162" s="851">
        <f t="shared" si="198"/>
        <v>0</v>
      </c>
      <c r="Y1162" s="851">
        <f t="shared" si="194"/>
        <v>0</v>
      </c>
      <c r="Z1162" s="851">
        <f t="shared" si="194"/>
        <v>0</v>
      </c>
      <c r="AA1162" s="851">
        <f t="shared" si="194"/>
        <v>0</v>
      </c>
      <c r="AB1162" s="851">
        <f t="shared" si="193"/>
        <v>0</v>
      </c>
      <c r="AC1162" s="851">
        <f t="shared" si="193"/>
        <v>0</v>
      </c>
      <c r="AD1162" s="853">
        <f t="shared" si="193"/>
        <v>0</v>
      </c>
    </row>
    <row r="1163" spans="2:30" s="971" customFormat="1" ht="15" customHeight="1" x14ac:dyDescent="0.2">
      <c r="B1163" s="840"/>
      <c r="C1163" s="970" t="str">
        <f>IF(B1163="","",VLOOKUP(B1163,'E8. KKauf_Berechnung'!$B$11:$D$140,2,0))</f>
        <v/>
      </c>
      <c r="D1163" s="841"/>
      <c r="E1163" s="842"/>
      <c r="F1163" s="836"/>
      <c r="G1163" s="836"/>
      <c r="H1163" s="836"/>
      <c r="I1163" s="843">
        <f t="shared" si="199"/>
        <v>0</v>
      </c>
      <c r="J1163" s="836"/>
      <c r="K1163" s="843">
        <f t="shared" si="200"/>
        <v>0</v>
      </c>
      <c r="L1163" s="849">
        <f>IFERROR(VLOOKUP($D1163,Listen!$F$3:$H$39,2,0),0)</f>
        <v>0</v>
      </c>
      <c r="M1163" s="849">
        <f>IFERROR(VLOOKUP($D1163,Listen!$F$3:$H$39,3,0),0)</f>
        <v>0</v>
      </c>
      <c r="N1163" s="1115">
        <f t="shared" si="197"/>
        <v>0</v>
      </c>
      <c r="O1163" s="1115">
        <f t="shared" si="201"/>
        <v>0</v>
      </c>
      <c r="P1163" s="1115">
        <f t="shared" si="201"/>
        <v>0</v>
      </c>
      <c r="Q1163" s="1115">
        <f t="shared" si="201"/>
        <v>0</v>
      </c>
      <c r="R1163" s="1115">
        <f t="shared" si="201"/>
        <v>0</v>
      </c>
      <c r="S1163" s="1115">
        <f t="shared" si="201"/>
        <v>0</v>
      </c>
      <c r="T1163" s="1115">
        <f t="shared" si="201"/>
        <v>0</v>
      </c>
      <c r="U1163" s="851">
        <f t="shared" si="202"/>
        <v>0</v>
      </c>
      <c r="V1163" s="852">
        <f>IF(E1163='A. Allgemeine Informationen'!$D$14,$K1163-W1163,HLOOKUP('A. Allgemeine Informationen'!$D$14-1,$X$5:$AD$2005,ROW(E1163)-4,FALSE)-$W1163)</f>
        <v>0</v>
      </c>
      <c r="W1163" s="851">
        <f>HLOOKUP('A. Allgemeine Informationen'!$D$14,$X$5:$AD$2005,ROW(E1163)-4,FALSE)</f>
        <v>0</v>
      </c>
      <c r="X1163" s="851">
        <f t="shared" si="198"/>
        <v>0</v>
      </c>
      <c r="Y1163" s="851">
        <f t="shared" si="194"/>
        <v>0</v>
      </c>
      <c r="Z1163" s="851">
        <f t="shared" si="194"/>
        <v>0</v>
      </c>
      <c r="AA1163" s="851">
        <f t="shared" si="194"/>
        <v>0</v>
      </c>
      <c r="AB1163" s="851">
        <f t="shared" si="193"/>
        <v>0</v>
      </c>
      <c r="AC1163" s="851">
        <f t="shared" si="193"/>
        <v>0</v>
      </c>
      <c r="AD1163" s="853">
        <f t="shared" si="193"/>
        <v>0</v>
      </c>
    </row>
    <row r="1164" spans="2:30" s="971" customFormat="1" ht="15" customHeight="1" x14ac:dyDescent="0.2">
      <c r="B1164" s="840"/>
      <c r="C1164" s="970" t="str">
        <f>IF(B1164="","",VLOOKUP(B1164,'E8. KKauf_Berechnung'!$B$11:$D$140,2,0))</f>
        <v/>
      </c>
      <c r="D1164" s="841"/>
      <c r="E1164" s="842"/>
      <c r="F1164" s="836"/>
      <c r="G1164" s="836"/>
      <c r="H1164" s="836"/>
      <c r="I1164" s="843">
        <f t="shared" si="199"/>
        <v>0</v>
      </c>
      <c r="J1164" s="836"/>
      <c r="K1164" s="843">
        <f t="shared" si="200"/>
        <v>0</v>
      </c>
      <c r="L1164" s="849">
        <f>IFERROR(VLOOKUP($D1164,Listen!$F$3:$H$39,2,0),0)</f>
        <v>0</v>
      </c>
      <c r="M1164" s="849">
        <f>IFERROR(VLOOKUP($D1164,Listen!$F$3:$H$39,3,0),0)</f>
        <v>0</v>
      </c>
      <c r="N1164" s="1115">
        <f t="shared" si="197"/>
        <v>0</v>
      </c>
      <c r="O1164" s="1115">
        <f t="shared" si="201"/>
        <v>0</v>
      </c>
      <c r="P1164" s="1115">
        <f t="shared" si="201"/>
        <v>0</v>
      </c>
      <c r="Q1164" s="1115">
        <f t="shared" si="201"/>
        <v>0</v>
      </c>
      <c r="R1164" s="1115">
        <f t="shared" si="201"/>
        <v>0</v>
      </c>
      <c r="S1164" s="1115">
        <f t="shared" si="201"/>
        <v>0</v>
      </c>
      <c r="T1164" s="1115">
        <f t="shared" si="201"/>
        <v>0</v>
      </c>
      <c r="U1164" s="851">
        <f t="shared" si="202"/>
        <v>0</v>
      </c>
      <c r="V1164" s="852">
        <f>IF(E1164='A. Allgemeine Informationen'!$D$14,$K1164-W1164,HLOOKUP('A. Allgemeine Informationen'!$D$14-1,$X$5:$AD$2005,ROW(E1164)-4,FALSE)-$W1164)</f>
        <v>0</v>
      </c>
      <c r="W1164" s="851">
        <f>HLOOKUP('A. Allgemeine Informationen'!$D$14,$X$5:$AD$2005,ROW(E1164)-4,FALSE)</f>
        <v>0</v>
      </c>
      <c r="X1164" s="851">
        <f t="shared" si="198"/>
        <v>0</v>
      </c>
      <c r="Y1164" s="851">
        <f t="shared" si="194"/>
        <v>0</v>
      </c>
      <c r="Z1164" s="851">
        <f t="shared" si="194"/>
        <v>0</v>
      </c>
      <c r="AA1164" s="851">
        <f t="shared" si="194"/>
        <v>0</v>
      </c>
      <c r="AB1164" s="851">
        <f t="shared" si="193"/>
        <v>0</v>
      </c>
      <c r="AC1164" s="851">
        <f t="shared" si="193"/>
        <v>0</v>
      </c>
      <c r="AD1164" s="853">
        <f t="shared" si="193"/>
        <v>0</v>
      </c>
    </row>
    <row r="1165" spans="2:30" s="971" customFormat="1" ht="15" customHeight="1" x14ac:dyDescent="0.2">
      <c r="B1165" s="840"/>
      <c r="C1165" s="970" t="str">
        <f>IF(B1165="","",VLOOKUP(B1165,'E8. KKauf_Berechnung'!$B$11:$D$140,2,0))</f>
        <v/>
      </c>
      <c r="D1165" s="841"/>
      <c r="E1165" s="842"/>
      <c r="F1165" s="836"/>
      <c r="G1165" s="836"/>
      <c r="H1165" s="836"/>
      <c r="I1165" s="843">
        <f t="shared" si="199"/>
        <v>0</v>
      </c>
      <c r="J1165" s="836"/>
      <c r="K1165" s="843">
        <f t="shared" si="200"/>
        <v>0</v>
      </c>
      <c r="L1165" s="849">
        <f>IFERROR(VLOOKUP($D1165,Listen!$F$3:$H$39,2,0),0)</f>
        <v>0</v>
      </c>
      <c r="M1165" s="849">
        <f>IFERROR(VLOOKUP($D1165,Listen!$F$3:$H$39,3,0),0)</f>
        <v>0</v>
      </c>
      <c r="N1165" s="1115">
        <f t="shared" si="197"/>
        <v>0</v>
      </c>
      <c r="O1165" s="1115">
        <f t="shared" si="201"/>
        <v>0</v>
      </c>
      <c r="P1165" s="1115">
        <f t="shared" si="201"/>
        <v>0</v>
      </c>
      <c r="Q1165" s="1115">
        <f t="shared" si="201"/>
        <v>0</v>
      </c>
      <c r="R1165" s="1115">
        <f t="shared" si="201"/>
        <v>0</v>
      </c>
      <c r="S1165" s="1115">
        <f t="shared" si="201"/>
        <v>0</v>
      </c>
      <c r="T1165" s="1115">
        <f t="shared" si="201"/>
        <v>0</v>
      </c>
      <c r="U1165" s="851">
        <f t="shared" si="202"/>
        <v>0</v>
      </c>
      <c r="V1165" s="852">
        <f>IF(E1165='A. Allgemeine Informationen'!$D$14,$K1165-W1165,HLOOKUP('A. Allgemeine Informationen'!$D$14-1,$X$5:$AD$2005,ROW(E1165)-4,FALSE)-$W1165)</f>
        <v>0</v>
      </c>
      <c r="W1165" s="851">
        <f>HLOOKUP('A. Allgemeine Informationen'!$D$14,$X$5:$AD$2005,ROW(E1165)-4,FALSE)</f>
        <v>0</v>
      </c>
      <c r="X1165" s="851">
        <f t="shared" si="198"/>
        <v>0</v>
      </c>
      <c r="Y1165" s="851">
        <f t="shared" si="194"/>
        <v>0</v>
      </c>
      <c r="Z1165" s="851">
        <f t="shared" si="194"/>
        <v>0</v>
      </c>
      <c r="AA1165" s="851">
        <f t="shared" si="194"/>
        <v>0</v>
      </c>
      <c r="AB1165" s="851">
        <f t="shared" si="193"/>
        <v>0</v>
      </c>
      <c r="AC1165" s="851">
        <f t="shared" si="193"/>
        <v>0</v>
      </c>
      <c r="AD1165" s="853">
        <f t="shared" si="193"/>
        <v>0</v>
      </c>
    </row>
    <row r="1166" spans="2:30" s="971" customFormat="1" ht="15" customHeight="1" x14ac:dyDescent="0.2">
      <c r="B1166" s="840"/>
      <c r="C1166" s="970" t="str">
        <f>IF(B1166="","",VLOOKUP(B1166,'E8. KKauf_Berechnung'!$B$11:$D$140,2,0))</f>
        <v/>
      </c>
      <c r="D1166" s="841"/>
      <c r="E1166" s="842"/>
      <c r="F1166" s="836"/>
      <c r="G1166" s="836"/>
      <c r="H1166" s="836"/>
      <c r="I1166" s="843">
        <f t="shared" si="199"/>
        <v>0</v>
      </c>
      <c r="J1166" s="836"/>
      <c r="K1166" s="843">
        <f t="shared" si="200"/>
        <v>0</v>
      </c>
      <c r="L1166" s="849">
        <f>IFERROR(VLOOKUP($D1166,Listen!$F$3:$H$39,2,0),0)</f>
        <v>0</v>
      </c>
      <c r="M1166" s="849">
        <f>IFERROR(VLOOKUP($D1166,Listen!$F$3:$H$39,3,0),0)</f>
        <v>0</v>
      </c>
      <c r="N1166" s="1115">
        <f t="shared" si="197"/>
        <v>0</v>
      </c>
      <c r="O1166" s="1115">
        <f t="shared" si="201"/>
        <v>0</v>
      </c>
      <c r="P1166" s="1115">
        <f t="shared" si="201"/>
        <v>0</v>
      </c>
      <c r="Q1166" s="1115">
        <f t="shared" si="201"/>
        <v>0</v>
      </c>
      <c r="R1166" s="1115">
        <f t="shared" si="201"/>
        <v>0</v>
      </c>
      <c r="S1166" s="1115">
        <f t="shared" si="201"/>
        <v>0</v>
      </c>
      <c r="T1166" s="1115">
        <f t="shared" si="201"/>
        <v>0</v>
      </c>
      <c r="U1166" s="851">
        <f t="shared" si="202"/>
        <v>0</v>
      </c>
      <c r="V1166" s="852">
        <f>IF(E1166='A. Allgemeine Informationen'!$D$14,$K1166-W1166,HLOOKUP('A. Allgemeine Informationen'!$D$14-1,$X$5:$AD$2005,ROW(E1166)-4,FALSE)-$W1166)</f>
        <v>0</v>
      </c>
      <c r="W1166" s="851">
        <f>HLOOKUP('A. Allgemeine Informationen'!$D$14,$X$5:$AD$2005,ROW(E1166)-4,FALSE)</f>
        <v>0</v>
      </c>
      <c r="X1166" s="851">
        <f t="shared" si="198"/>
        <v>0</v>
      </c>
      <c r="Y1166" s="851">
        <f t="shared" si="194"/>
        <v>0</v>
      </c>
      <c r="Z1166" s="851">
        <f t="shared" si="194"/>
        <v>0</v>
      </c>
      <c r="AA1166" s="851">
        <f t="shared" si="194"/>
        <v>0</v>
      </c>
      <c r="AB1166" s="851">
        <f t="shared" si="193"/>
        <v>0</v>
      </c>
      <c r="AC1166" s="851">
        <f t="shared" si="193"/>
        <v>0</v>
      </c>
      <c r="AD1166" s="853">
        <f t="shared" si="193"/>
        <v>0</v>
      </c>
    </row>
    <row r="1167" spans="2:30" s="971" customFormat="1" ht="15" customHeight="1" x14ac:dyDescent="0.2">
      <c r="B1167" s="840"/>
      <c r="C1167" s="970" t="str">
        <f>IF(B1167="","",VLOOKUP(B1167,'E8. KKauf_Berechnung'!$B$11:$D$140,2,0))</f>
        <v/>
      </c>
      <c r="D1167" s="841"/>
      <c r="E1167" s="842"/>
      <c r="F1167" s="836"/>
      <c r="G1167" s="836"/>
      <c r="H1167" s="836"/>
      <c r="I1167" s="843">
        <f t="shared" si="199"/>
        <v>0</v>
      </c>
      <c r="J1167" s="836"/>
      <c r="K1167" s="843">
        <f t="shared" si="200"/>
        <v>0</v>
      </c>
      <c r="L1167" s="849">
        <f>IFERROR(VLOOKUP($D1167,Listen!$F$3:$H$39,2,0),0)</f>
        <v>0</v>
      </c>
      <c r="M1167" s="849">
        <f>IFERROR(VLOOKUP($D1167,Listen!$F$3:$H$39,3,0),0)</f>
        <v>0</v>
      </c>
      <c r="N1167" s="1115">
        <f t="shared" si="197"/>
        <v>0</v>
      </c>
      <c r="O1167" s="1115">
        <f t="shared" si="201"/>
        <v>0</v>
      </c>
      <c r="P1167" s="1115">
        <f t="shared" si="201"/>
        <v>0</v>
      </c>
      <c r="Q1167" s="1115">
        <f t="shared" si="201"/>
        <v>0</v>
      </c>
      <c r="R1167" s="1115">
        <f t="shared" si="201"/>
        <v>0</v>
      </c>
      <c r="S1167" s="1115">
        <f t="shared" si="201"/>
        <v>0</v>
      </c>
      <c r="T1167" s="1115">
        <f t="shared" si="201"/>
        <v>0</v>
      </c>
      <c r="U1167" s="851">
        <f t="shared" si="202"/>
        <v>0</v>
      </c>
      <c r="V1167" s="852">
        <f>IF(E1167='A. Allgemeine Informationen'!$D$14,$K1167-W1167,HLOOKUP('A. Allgemeine Informationen'!$D$14-1,$X$5:$AD$2005,ROW(E1167)-4,FALSE)-$W1167)</f>
        <v>0</v>
      </c>
      <c r="W1167" s="851">
        <f>HLOOKUP('A. Allgemeine Informationen'!$D$14,$X$5:$AD$2005,ROW(E1167)-4,FALSE)</f>
        <v>0</v>
      </c>
      <c r="X1167" s="851">
        <f t="shared" si="198"/>
        <v>0</v>
      </c>
      <c r="Y1167" s="851">
        <f t="shared" si="194"/>
        <v>0</v>
      </c>
      <c r="Z1167" s="851">
        <f t="shared" si="194"/>
        <v>0</v>
      </c>
      <c r="AA1167" s="851">
        <f t="shared" si="194"/>
        <v>0</v>
      </c>
      <c r="AB1167" s="851">
        <f t="shared" si="193"/>
        <v>0</v>
      </c>
      <c r="AC1167" s="851">
        <f t="shared" si="193"/>
        <v>0</v>
      </c>
      <c r="AD1167" s="853">
        <f t="shared" si="193"/>
        <v>0</v>
      </c>
    </row>
    <row r="1168" spans="2:30" s="971" customFormat="1" ht="15" customHeight="1" x14ac:dyDescent="0.2">
      <c r="B1168" s="840"/>
      <c r="C1168" s="970" t="str">
        <f>IF(B1168="","",VLOOKUP(B1168,'E8. KKauf_Berechnung'!$B$11:$D$140,2,0))</f>
        <v/>
      </c>
      <c r="D1168" s="841"/>
      <c r="E1168" s="842"/>
      <c r="F1168" s="836"/>
      <c r="G1168" s="836"/>
      <c r="H1168" s="836"/>
      <c r="I1168" s="843">
        <f t="shared" si="199"/>
        <v>0</v>
      </c>
      <c r="J1168" s="836"/>
      <c r="K1168" s="843">
        <f t="shared" si="200"/>
        <v>0</v>
      </c>
      <c r="L1168" s="849">
        <f>IFERROR(VLOOKUP($D1168,Listen!$F$3:$H$39,2,0),0)</f>
        <v>0</v>
      </c>
      <c r="M1168" s="849">
        <f>IFERROR(VLOOKUP($D1168,Listen!$F$3:$H$39,3,0),0)</f>
        <v>0</v>
      </c>
      <c r="N1168" s="1115">
        <f t="shared" si="197"/>
        <v>0</v>
      </c>
      <c r="O1168" s="1115">
        <f t="shared" si="201"/>
        <v>0</v>
      </c>
      <c r="P1168" s="1115">
        <f t="shared" si="201"/>
        <v>0</v>
      </c>
      <c r="Q1168" s="1115">
        <f t="shared" si="201"/>
        <v>0</v>
      </c>
      <c r="R1168" s="1115">
        <f t="shared" si="201"/>
        <v>0</v>
      </c>
      <c r="S1168" s="1115">
        <f t="shared" si="201"/>
        <v>0</v>
      </c>
      <c r="T1168" s="1115">
        <f t="shared" si="201"/>
        <v>0</v>
      </c>
      <c r="U1168" s="851">
        <f t="shared" si="202"/>
        <v>0</v>
      </c>
      <c r="V1168" s="852">
        <f>IF(E1168='A. Allgemeine Informationen'!$D$14,$K1168-W1168,HLOOKUP('A. Allgemeine Informationen'!$D$14-1,$X$5:$AD$2005,ROW(E1168)-4,FALSE)-$W1168)</f>
        <v>0</v>
      </c>
      <c r="W1168" s="851">
        <f>HLOOKUP('A. Allgemeine Informationen'!$D$14,$X$5:$AD$2005,ROW(E1168)-4,FALSE)</f>
        <v>0</v>
      </c>
      <c r="X1168" s="851">
        <f t="shared" si="198"/>
        <v>0</v>
      </c>
      <c r="Y1168" s="851">
        <f t="shared" si="194"/>
        <v>0</v>
      </c>
      <c r="Z1168" s="851">
        <f t="shared" si="194"/>
        <v>0</v>
      </c>
      <c r="AA1168" s="851">
        <f t="shared" si="194"/>
        <v>0</v>
      </c>
      <c r="AB1168" s="851">
        <f t="shared" si="193"/>
        <v>0</v>
      </c>
      <c r="AC1168" s="851">
        <f t="shared" si="193"/>
        <v>0</v>
      </c>
      <c r="AD1168" s="853">
        <f t="shared" si="193"/>
        <v>0</v>
      </c>
    </row>
    <row r="1169" spans="2:30" s="971" customFormat="1" ht="15" customHeight="1" x14ac:dyDescent="0.2">
      <c r="B1169" s="840"/>
      <c r="C1169" s="970" t="str">
        <f>IF(B1169="","",VLOOKUP(B1169,'E8. KKauf_Berechnung'!$B$11:$D$140,2,0))</f>
        <v/>
      </c>
      <c r="D1169" s="841"/>
      <c r="E1169" s="842"/>
      <c r="F1169" s="836"/>
      <c r="G1169" s="836"/>
      <c r="H1169" s="836"/>
      <c r="I1169" s="843">
        <f t="shared" si="199"/>
        <v>0</v>
      </c>
      <c r="J1169" s="836"/>
      <c r="K1169" s="843">
        <f t="shared" si="200"/>
        <v>0</v>
      </c>
      <c r="L1169" s="849">
        <f>IFERROR(VLOOKUP($D1169,Listen!$F$3:$H$39,2,0),0)</f>
        <v>0</v>
      </c>
      <c r="M1169" s="849">
        <f>IFERROR(VLOOKUP($D1169,Listen!$F$3:$H$39,3,0),0)</f>
        <v>0</v>
      </c>
      <c r="N1169" s="1115">
        <f t="shared" si="197"/>
        <v>0</v>
      </c>
      <c r="O1169" s="1115">
        <f t="shared" si="201"/>
        <v>0</v>
      </c>
      <c r="P1169" s="1115">
        <f t="shared" si="201"/>
        <v>0</v>
      </c>
      <c r="Q1169" s="1115">
        <f t="shared" si="201"/>
        <v>0</v>
      </c>
      <c r="R1169" s="1115">
        <f t="shared" si="201"/>
        <v>0</v>
      </c>
      <c r="S1169" s="1115">
        <f t="shared" si="201"/>
        <v>0</v>
      </c>
      <c r="T1169" s="1115">
        <f t="shared" si="201"/>
        <v>0</v>
      </c>
      <c r="U1169" s="851">
        <f t="shared" si="202"/>
        <v>0</v>
      </c>
      <c r="V1169" s="852">
        <f>IF(E1169='A. Allgemeine Informationen'!$D$14,$K1169-W1169,HLOOKUP('A. Allgemeine Informationen'!$D$14-1,$X$5:$AD$2005,ROW(E1169)-4,FALSE)-$W1169)</f>
        <v>0</v>
      </c>
      <c r="W1169" s="851">
        <f>HLOOKUP('A. Allgemeine Informationen'!$D$14,$X$5:$AD$2005,ROW(E1169)-4,FALSE)</f>
        <v>0</v>
      </c>
      <c r="X1169" s="851">
        <f t="shared" si="198"/>
        <v>0</v>
      </c>
      <c r="Y1169" s="851">
        <f t="shared" si="194"/>
        <v>0</v>
      </c>
      <c r="Z1169" s="851">
        <f t="shared" si="194"/>
        <v>0</v>
      </c>
      <c r="AA1169" s="851">
        <f t="shared" si="194"/>
        <v>0</v>
      </c>
      <c r="AB1169" s="851">
        <f t="shared" si="193"/>
        <v>0</v>
      </c>
      <c r="AC1169" s="851">
        <f t="shared" si="193"/>
        <v>0</v>
      </c>
      <c r="AD1169" s="853">
        <f t="shared" si="193"/>
        <v>0</v>
      </c>
    </row>
    <row r="1170" spans="2:30" s="971" customFormat="1" ht="15" customHeight="1" x14ac:dyDescent="0.2">
      <c r="B1170" s="840"/>
      <c r="C1170" s="970" t="str">
        <f>IF(B1170="","",VLOOKUP(B1170,'E8. KKauf_Berechnung'!$B$11:$D$140,2,0))</f>
        <v/>
      </c>
      <c r="D1170" s="841"/>
      <c r="E1170" s="842"/>
      <c r="F1170" s="836"/>
      <c r="G1170" s="836"/>
      <c r="H1170" s="836"/>
      <c r="I1170" s="843">
        <f t="shared" si="199"/>
        <v>0</v>
      </c>
      <c r="J1170" s="836"/>
      <c r="K1170" s="843">
        <f t="shared" si="200"/>
        <v>0</v>
      </c>
      <c r="L1170" s="849">
        <f>IFERROR(VLOOKUP($D1170,Listen!$F$3:$H$39,2,0),0)</f>
        <v>0</v>
      </c>
      <c r="M1170" s="849">
        <f>IFERROR(VLOOKUP($D1170,Listen!$F$3:$H$39,3,0),0)</f>
        <v>0</v>
      </c>
      <c r="N1170" s="1115">
        <f t="shared" si="197"/>
        <v>0</v>
      </c>
      <c r="O1170" s="1115">
        <f t="shared" si="201"/>
        <v>0</v>
      </c>
      <c r="P1170" s="1115">
        <f t="shared" si="201"/>
        <v>0</v>
      </c>
      <c r="Q1170" s="1115">
        <f t="shared" si="201"/>
        <v>0</v>
      </c>
      <c r="R1170" s="1115">
        <f t="shared" si="201"/>
        <v>0</v>
      </c>
      <c r="S1170" s="1115">
        <f t="shared" si="201"/>
        <v>0</v>
      </c>
      <c r="T1170" s="1115">
        <f t="shared" si="201"/>
        <v>0</v>
      </c>
      <c r="U1170" s="851">
        <f t="shared" si="202"/>
        <v>0</v>
      </c>
      <c r="V1170" s="852">
        <f>IF(E1170='A. Allgemeine Informationen'!$D$14,$K1170-W1170,HLOOKUP('A. Allgemeine Informationen'!$D$14-1,$X$5:$AD$2005,ROW(E1170)-4,FALSE)-$W1170)</f>
        <v>0</v>
      </c>
      <c r="W1170" s="851">
        <f>HLOOKUP('A. Allgemeine Informationen'!$D$14,$X$5:$AD$2005,ROW(E1170)-4,FALSE)</f>
        <v>0</v>
      </c>
      <c r="X1170" s="851">
        <f t="shared" si="198"/>
        <v>0</v>
      </c>
      <c r="Y1170" s="851">
        <f t="shared" si="194"/>
        <v>0</v>
      </c>
      <c r="Z1170" s="851">
        <f t="shared" si="194"/>
        <v>0</v>
      </c>
      <c r="AA1170" s="851">
        <f t="shared" si="194"/>
        <v>0</v>
      </c>
      <c r="AB1170" s="851">
        <f t="shared" si="193"/>
        <v>0</v>
      </c>
      <c r="AC1170" s="851">
        <f t="shared" si="193"/>
        <v>0</v>
      </c>
      <c r="AD1170" s="853">
        <f t="shared" si="193"/>
        <v>0</v>
      </c>
    </row>
    <row r="1171" spans="2:30" s="971" customFormat="1" ht="15" customHeight="1" x14ac:dyDescent="0.2">
      <c r="B1171" s="840"/>
      <c r="C1171" s="970" t="str">
        <f>IF(B1171="","",VLOOKUP(B1171,'E8. KKauf_Berechnung'!$B$11:$D$140,2,0))</f>
        <v/>
      </c>
      <c r="D1171" s="841"/>
      <c r="E1171" s="842"/>
      <c r="F1171" s="836"/>
      <c r="G1171" s="836"/>
      <c r="H1171" s="836"/>
      <c r="I1171" s="843">
        <f t="shared" si="199"/>
        <v>0</v>
      </c>
      <c r="J1171" s="836"/>
      <c r="K1171" s="843">
        <f t="shared" si="200"/>
        <v>0</v>
      </c>
      <c r="L1171" s="849">
        <f>IFERROR(VLOOKUP($D1171,Listen!$F$3:$H$39,2,0),0)</f>
        <v>0</v>
      </c>
      <c r="M1171" s="849">
        <f>IFERROR(VLOOKUP($D1171,Listen!$F$3:$H$39,3,0),0)</f>
        <v>0</v>
      </c>
      <c r="N1171" s="1115">
        <f t="shared" si="197"/>
        <v>0</v>
      </c>
      <c r="O1171" s="1115">
        <f t="shared" si="201"/>
        <v>0</v>
      </c>
      <c r="P1171" s="1115">
        <f t="shared" si="201"/>
        <v>0</v>
      </c>
      <c r="Q1171" s="1115">
        <f t="shared" si="201"/>
        <v>0</v>
      </c>
      <c r="R1171" s="1115">
        <f t="shared" si="201"/>
        <v>0</v>
      </c>
      <c r="S1171" s="1115">
        <f t="shared" si="201"/>
        <v>0</v>
      </c>
      <c r="T1171" s="1115">
        <f t="shared" si="201"/>
        <v>0</v>
      </c>
      <c r="U1171" s="851">
        <f t="shared" si="202"/>
        <v>0</v>
      </c>
      <c r="V1171" s="852">
        <f>IF(E1171='A. Allgemeine Informationen'!$D$14,$K1171-W1171,HLOOKUP('A. Allgemeine Informationen'!$D$14-1,$X$5:$AD$2005,ROW(E1171)-4,FALSE)-$W1171)</f>
        <v>0</v>
      </c>
      <c r="W1171" s="851">
        <f>HLOOKUP('A. Allgemeine Informationen'!$D$14,$X$5:$AD$2005,ROW(E1171)-4,FALSE)</f>
        <v>0</v>
      </c>
      <c r="X1171" s="851">
        <f t="shared" si="198"/>
        <v>0</v>
      </c>
      <c r="Y1171" s="851">
        <f t="shared" si="194"/>
        <v>0</v>
      </c>
      <c r="Z1171" s="851">
        <f t="shared" si="194"/>
        <v>0</v>
      </c>
      <c r="AA1171" s="851">
        <f t="shared" si="194"/>
        <v>0</v>
      </c>
      <c r="AB1171" s="851">
        <f t="shared" si="193"/>
        <v>0</v>
      </c>
      <c r="AC1171" s="851">
        <f t="shared" si="193"/>
        <v>0</v>
      </c>
      <c r="AD1171" s="853">
        <f t="shared" si="193"/>
        <v>0</v>
      </c>
    </row>
    <row r="1172" spans="2:30" s="971" customFormat="1" ht="15" customHeight="1" x14ac:dyDescent="0.2">
      <c r="B1172" s="840"/>
      <c r="C1172" s="970" t="str">
        <f>IF(B1172="","",VLOOKUP(B1172,'E8. KKauf_Berechnung'!$B$11:$D$140,2,0))</f>
        <v/>
      </c>
      <c r="D1172" s="841"/>
      <c r="E1172" s="842"/>
      <c r="F1172" s="836"/>
      <c r="G1172" s="836"/>
      <c r="H1172" s="836"/>
      <c r="I1172" s="843">
        <f t="shared" si="199"/>
        <v>0</v>
      </c>
      <c r="J1172" s="836"/>
      <c r="K1172" s="843">
        <f t="shared" si="200"/>
        <v>0</v>
      </c>
      <c r="L1172" s="849">
        <f>IFERROR(VLOOKUP($D1172,Listen!$F$3:$H$39,2,0),0)</f>
        <v>0</v>
      </c>
      <c r="M1172" s="849">
        <f>IFERROR(VLOOKUP($D1172,Listen!$F$3:$H$39,3,0),0)</f>
        <v>0</v>
      </c>
      <c r="N1172" s="1115">
        <f t="shared" si="197"/>
        <v>0</v>
      </c>
      <c r="O1172" s="1115">
        <f t="shared" si="201"/>
        <v>0</v>
      </c>
      <c r="P1172" s="1115">
        <f t="shared" si="201"/>
        <v>0</v>
      </c>
      <c r="Q1172" s="1115">
        <f t="shared" si="201"/>
        <v>0</v>
      </c>
      <c r="R1172" s="1115">
        <f t="shared" si="201"/>
        <v>0</v>
      </c>
      <c r="S1172" s="1115">
        <f t="shared" si="201"/>
        <v>0</v>
      </c>
      <c r="T1172" s="1115">
        <f t="shared" si="201"/>
        <v>0</v>
      </c>
      <c r="U1172" s="851">
        <f t="shared" si="202"/>
        <v>0</v>
      </c>
      <c r="V1172" s="852">
        <f>IF(E1172='A. Allgemeine Informationen'!$D$14,$K1172-W1172,HLOOKUP('A. Allgemeine Informationen'!$D$14-1,$X$5:$AD$2005,ROW(E1172)-4,FALSE)-$W1172)</f>
        <v>0</v>
      </c>
      <c r="W1172" s="851">
        <f>HLOOKUP('A. Allgemeine Informationen'!$D$14,$X$5:$AD$2005,ROW(E1172)-4,FALSE)</f>
        <v>0</v>
      </c>
      <c r="X1172" s="851">
        <f t="shared" si="198"/>
        <v>0</v>
      </c>
      <c r="Y1172" s="851">
        <f t="shared" si="194"/>
        <v>0</v>
      </c>
      <c r="Z1172" s="851">
        <f t="shared" si="194"/>
        <v>0</v>
      </c>
      <c r="AA1172" s="851">
        <f t="shared" si="194"/>
        <v>0</v>
      </c>
      <c r="AB1172" s="851">
        <f t="shared" si="193"/>
        <v>0</v>
      </c>
      <c r="AC1172" s="851">
        <f t="shared" si="193"/>
        <v>0</v>
      </c>
      <c r="AD1172" s="853">
        <f t="shared" si="193"/>
        <v>0</v>
      </c>
    </row>
    <row r="1173" spans="2:30" s="971" customFormat="1" ht="15" customHeight="1" x14ac:dyDescent="0.2">
      <c r="B1173" s="840"/>
      <c r="C1173" s="970" t="str">
        <f>IF(B1173="","",VLOOKUP(B1173,'E8. KKauf_Berechnung'!$B$11:$D$140,2,0))</f>
        <v/>
      </c>
      <c r="D1173" s="841"/>
      <c r="E1173" s="842"/>
      <c r="F1173" s="836"/>
      <c r="G1173" s="836"/>
      <c r="H1173" s="836"/>
      <c r="I1173" s="843">
        <f t="shared" si="199"/>
        <v>0</v>
      </c>
      <c r="J1173" s="836"/>
      <c r="K1173" s="843">
        <f t="shared" si="200"/>
        <v>0</v>
      </c>
      <c r="L1173" s="849">
        <f>IFERROR(VLOOKUP($D1173,Listen!$F$3:$H$39,2,0),0)</f>
        <v>0</v>
      </c>
      <c r="M1173" s="849">
        <f>IFERROR(VLOOKUP($D1173,Listen!$F$3:$H$39,3,0),0)</f>
        <v>0</v>
      </c>
      <c r="N1173" s="1115">
        <f t="shared" si="197"/>
        <v>0</v>
      </c>
      <c r="O1173" s="1115">
        <f t="shared" si="201"/>
        <v>0</v>
      </c>
      <c r="P1173" s="1115">
        <f t="shared" si="201"/>
        <v>0</v>
      </c>
      <c r="Q1173" s="1115">
        <f t="shared" si="201"/>
        <v>0</v>
      </c>
      <c r="R1173" s="1115">
        <f t="shared" si="201"/>
        <v>0</v>
      </c>
      <c r="S1173" s="1115">
        <f t="shared" si="201"/>
        <v>0</v>
      </c>
      <c r="T1173" s="1115">
        <f t="shared" si="201"/>
        <v>0</v>
      </c>
      <c r="U1173" s="851">
        <f t="shared" si="202"/>
        <v>0</v>
      </c>
      <c r="V1173" s="852">
        <f>IF(E1173='A. Allgemeine Informationen'!$D$14,$K1173-W1173,HLOOKUP('A. Allgemeine Informationen'!$D$14-1,$X$5:$AD$2005,ROW(E1173)-4,FALSE)-$W1173)</f>
        <v>0</v>
      </c>
      <c r="W1173" s="851">
        <f>HLOOKUP('A. Allgemeine Informationen'!$D$14,$X$5:$AD$2005,ROW(E1173)-4,FALSE)</f>
        <v>0</v>
      </c>
      <c r="X1173" s="851">
        <f t="shared" si="198"/>
        <v>0</v>
      </c>
      <c r="Y1173" s="851">
        <f t="shared" si="194"/>
        <v>0</v>
      </c>
      <c r="Z1173" s="851">
        <f t="shared" si="194"/>
        <v>0</v>
      </c>
      <c r="AA1173" s="851">
        <f t="shared" si="194"/>
        <v>0</v>
      </c>
      <c r="AB1173" s="851">
        <f t="shared" si="193"/>
        <v>0</v>
      </c>
      <c r="AC1173" s="851">
        <f t="shared" si="193"/>
        <v>0</v>
      </c>
      <c r="AD1173" s="853">
        <f t="shared" si="193"/>
        <v>0</v>
      </c>
    </row>
    <row r="1174" spans="2:30" s="971" customFormat="1" ht="15" customHeight="1" x14ac:dyDescent="0.2">
      <c r="B1174" s="840"/>
      <c r="C1174" s="970" t="str">
        <f>IF(B1174="","",VLOOKUP(B1174,'E8. KKauf_Berechnung'!$B$11:$D$140,2,0))</f>
        <v/>
      </c>
      <c r="D1174" s="841"/>
      <c r="E1174" s="842"/>
      <c r="F1174" s="836"/>
      <c r="G1174" s="836"/>
      <c r="H1174" s="836"/>
      <c r="I1174" s="843">
        <f t="shared" si="199"/>
        <v>0</v>
      </c>
      <c r="J1174" s="836"/>
      <c r="K1174" s="843">
        <f t="shared" si="200"/>
        <v>0</v>
      </c>
      <c r="L1174" s="849">
        <f>IFERROR(VLOOKUP($D1174,Listen!$F$3:$H$39,2,0),0)</f>
        <v>0</v>
      </c>
      <c r="M1174" s="849">
        <f>IFERROR(VLOOKUP($D1174,Listen!$F$3:$H$39,3,0),0)</f>
        <v>0</v>
      </c>
      <c r="N1174" s="1115">
        <f t="shared" si="197"/>
        <v>0</v>
      </c>
      <c r="O1174" s="1115">
        <f t="shared" si="201"/>
        <v>0</v>
      </c>
      <c r="P1174" s="1115">
        <f t="shared" si="201"/>
        <v>0</v>
      </c>
      <c r="Q1174" s="1115">
        <f t="shared" si="201"/>
        <v>0</v>
      </c>
      <c r="R1174" s="1115">
        <f t="shared" si="201"/>
        <v>0</v>
      </c>
      <c r="S1174" s="1115">
        <f t="shared" si="201"/>
        <v>0</v>
      </c>
      <c r="T1174" s="1115">
        <f t="shared" si="201"/>
        <v>0</v>
      </c>
      <c r="U1174" s="851">
        <f t="shared" si="202"/>
        <v>0</v>
      </c>
      <c r="V1174" s="852">
        <f>IF(E1174='A. Allgemeine Informationen'!$D$14,$K1174-W1174,HLOOKUP('A. Allgemeine Informationen'!$D$14-1,$X$5:$AD$2005,ROW(E1174)-4,FALSE)-$W1174)</f>
        <v>0</v>
      </c>
      <c r="W1174" s="851">
        <f>HLOOKUP('A. Allgemeine Informationen'!$D$14,$X$5:$AD$2005,ROW(E1174)-4,FALSE)</f>
        <v>0</v>
      </c>
      <c r="X1174" s="851">
        <f t="shared" si="198"/>
        <v>0</v>
      </c>
      <c r="Y1174" s="851">
        <f t="shared" si="194"/>
        <v>0</v>
      </c>
      <c r="Z1174" s="851">
        <f t="shared" si="194"/>
        <v>0</v>
      </c>
      <c r="AA1174" s="851">
        <f t="shared" si="194"/>
        <v>0</v>
      </c>
      <c r="AB1174" s="851">
        <f t="shared" si="193"/>
        <v>0</v>
      </c>
      <c r="AC1174" s="851">
        <f t="shared" si="193"/>
        <v>0</v>
      </c>
      <c r="AD1174" s="853">
        <f t="shared" si="193"/>
        <v>0</v>
      </c>
    </row>
    <row r="1175" spans="2:30" s="971" customFormat="1" ht="15" customHeight="1" x14ac:dyDescent="0.2">
      <c r="B1175" s="840"/>
      <c r="C1175" s="970" t="str">
        <f>IF(B1175="","",VLOOKUP(B1175,'E8. KKauf_Berechnung'!$B$11:$D$140,2,0))</f>
        <v/>
      </c>
      <c r="D1175" s="841"/>
      <c r="E1175" s="842"/>
      <c r="F1175" s="836"/>
      <c r="G1175" s="836"/>
      <c r="H1175" s="836"/>
      <c r="I1175" s="843">
        <f t="shared" si="199"/>
        <v>0</v>
      </c>
      <c r="J1175" s="836"/>
      <c r="K1175" s="843">
        <f t="shared" si="200"/>
        <v>0</v>
      </c>
      <c r="L1175" s="849">
        <f>IFERROR(VLOOKUP($D1175,Listen!$F$3:$H$39,2,0),0)</f>
        <v>0</v>
      </c>
      <c r="M1175" s="849">
        <f>IFERROR(VLOOKUP($D1175,Listen!$F$3:$H$39,3,0),0)</f>
        <v>0</v>
      </c>
      <c r="N1175" s="1115">
        <f t="shared" si="197"/>
        <v>0</v>
      </c>
      <c r="O1175" s="1115">
        <f t="shared" ref="O1175:T1190" si="203">N1175</f>
        <v>0</v>
      </c>
      <c r="P1175" s="1115">
        <f t="shared" si="203"/>
        <v>0</v>
      </c>
      <c r="Q1175" s="1115">
        <f t="shared" si="203"/>
        <v>0</v>
      </c>
      <c r="R1175" s="1115">
        <f t="shared" si="203"/>
        <v>0</v>
      </c>
      <c r="S1175" s="1115">
        <f t="shared" si="203"/>
        <v>0</v>
      </c>
      <c r="T1175" s="1115">
        <f t="shared" si="203"/>
        <v>0</v>
      </c>
      <c r="U1175" s="851">
        <f t="shared" si="202"/>
        <v>0</v>
      </c>
      <c r="V1175" s="852">
        <f>IF(E1175='A. Allgemeine Informationen'!$D$14,$K1175-W1175,HLOOKUP('A. Allgemeine Informationen'!$D$14-1,$X$5:$AD$2005,ROW(E1175)-4,FALSE)-$W1175)</f>
        <v>0</v>
      </c>
      <c r="W1175" s="851">
        <f>HLOOKUP('A. Allgemeine Informationen'!$D$14,$X$5:$AD$2005,ROW(E1175)-4,FALSE)</f>
        <v>0</v>
      </c>
      <c r="X1175" s="851">
        <f t="shared" si="198"/>
        <v>0</v>
      </c>
      <c r="Y1175" s="851">
        <f t="shared" si="194"/>
        <v>0</v>
      </c>
      <c r="Z1175" s="851">
        <f t="shared" si="194"/>
        <v>0</v>
      </c>
      <c r="AA1175" s="851">
        <f t="shared" si="194"/>
        <v>0</v>
      </c>
      <c r="AB1175" s="851">
        <f t="shared" si="193"/>
        <v>0</v>
      </c>
      <c r="AC1175" s="851">
        <f t="shared" si="193"/>
        <v>0</v>
      </c>
      <c r="AD1175" s="853">
        <f t="shared" si="193"/>
        <v>0</v>
      </c>
    </row>
    <row r="1176" spans="2:30" s="971" customFormat="1" ht="15" customHeight="1" x14ac:dyDescent="0.2">
      <c r="B1176" s="840"/>
      <c r="C1176" s="970" t="str">
        <f>IF(B1176="","",VLOOKUP(B1176,'E8. KKauf_Berechnung'!$B$11:$D$140,2,0))</f>
        <v/>
      </c>
      <c r="D1176" s="841"/>
      <c r="E1176" s="842"/>
      <c r="F1176" s="836"/>
      <c r="G1176" s="836"/>
      <c r="H1176" s="836"/>
      <c r="I1176" s="843">
        <f t="shared" si="199"/>
        <v>0</v>
      </c>
      <c r="J1176" s="836"/>
      <c r="K1176" s="843">
        <f t="shared" si="200"/>
        <v>0</v>
      </c>
      <c r="L1176" s="849">
        <f>IFERROR(VLOOKUP($D1176,Listen!$F$3:$H$39,2,0),0)</f>
        <v>0</v>
      </c>
      <c r="M1176" s="849">
        <f>IFERROR(VLOOKUP($D1176,Listen!$F$3:$H$39,3,0),0)</f>
        <v>0</v>
      </c>
      <c r="N1176" s="1115">
        <f t="shared" si="197"/>
        <v>0</v>
      </c>
      <c r="O1176" s="1115">
        <f t="shared" si="203"/>
        <v>0</v>
      </c>
      <c r="P1176" s="1115">
        <f t="shared" si="203"/>
        <v>0</v>
      </c>
      <c r="Q1176" s="1115">
        <f t="shared" si="203"/>
        <v>0</v>
      </c>
      <c r="R1176" s="1115">
        <f t="shared" si="203"/>
        <v>0</v>
      </c>
      <c r="S1176" s="1115">
        <f t="shared" si="203"/>
        <v>0</v>
      </c>
      <c r="T1176" s="1115">
        <f t="shared" si="203"/>
        <v>0</v>
      </c>
      <c r="U1176" s="851">
        <f t="shared" si="202"/>
        <v>0</v>
      </c>
      <c r="V1176" s="852">
        <f>IF(E1176='A. Allgemeine Informationen'!$D$14,$K1176-W1176,HLOOKUP('A. Allgemeine Informationen'!$D$14-1,$X$5:$AD$2005,ROW(E1176)-4,FALSE)-$W1176)</f>
        <v>0</v>
      </c>
      <c r="W1176" s="851">
        <f>HLOOKUP('A. Allgemeine Informationen'!$D$14,$X$5:$AD$2005,ROW(E1176)-4,FALSE)</f>
        <v>0</v>
      </c>
      <c r="X1176" s="851">
        <f t="shared" si="198"/>
        <v>0</v>
      </c>
      <c r="Y1176" s="851">
        <f t="shared" si="194"/>
        <v>0</v>
      </c>
      <c r="Z1176" s="851">
        <f t="shared" si="194"/>
        <v>0</v>
      </c>
      <c r="AA1176" s="851">
        <f t="shared" si="194"/>
        <v>0</v>
      </c>
      <c r="AB1176" s="851">
        <f t="shared" si="193"/>
        <v>0</v>
      </c>
      <c r="AC1176" s="851">
        <f t="shared" si="193"/>
        <v>0</v>
      </c>
      <c r="AD1176" s="853">
        <f t="shared" si="193"/>
        <v>0</v>
      </c>
    </row>
    <row r="1177" spans="2:30" s="971" customFormat="1" ht="15" customHeight="1" x14ac:dyDescent="0.2">
      <c r="B1177" s="840"/>
      <c r="C1177" s="970" t="str">
        <f>IF(B1177="","",VLOOKUP(B1177,'E8. KKauf_Berechnung'!$B$11:$D$140,2,0))</f>
        <v/>
      </c>
      <c r="D1177" s="841"/>
      <c r="E1177" s="842"/>
      <c r="F1177" s="836"/>
      <c r="G1177" s="836"/>
      <c r="H1177" s="836"/>
      <c r="I1177" s="843">
        <f t="shared" si="199"/>
        <v>0</v>
      </c>
      <c r="J1177" s="836"/>
      <c r="K1177" s="843">
        <f t="shared" si="200"/>
        <v>0</v>
      </c>
      <c r="L1177" s="849">
        <f>IFERROR(VLOOKUP($D1177,Listen!$F$3:$H$39,2,0),0)</f>
        <v>0</v>
      </c>
      <c r="M1177" s="849">
        <f>IFERROR(VLOOKUP($D1177,Listen!$F$3:$H$39,3,0),0)</f>
        <v>0</v>
      </c>
      <c r="N1177" s="1115">
        <f t="shared" si="197"/>
        <v>0</v>
      </c>
      <c r="O1177" s="1115">
        <f t="shared" si="203"/>
        <v>0</v>
      </c>
      <c r="P1177" s="1115">
        <f t="shared" si="203"/>
        <v>0</v>
      </c>
      <c r="Q1177" s="1115">
        <f t="shared" si="203"/>
        <v>0</v>
      </c>
      <c r="R1177" s="1115">
        <f t="shared" si="203"/>
        <v>0</v>
      </c>
      <c r="S1177" s="1115">
        <f t="shared" si="203"/>
        <v>0</v>
      </c>
      <c r="T1177" s="1115">
        <f t="shared" si="203"/>
        <v>0</v>
      </c>
      <c r="U1177" s="851">
        <f t="shared" si="202"/>
        <v>0</v>
      </c>
      <c r="V1177" s="852">
        <f>IF(E1177='A. Allgemeine Informationen'!$D$14,$K1177-W1177,HLOOKUP('A. Allgemeine Informationen'!$D$14-1,$X$5:$AD$2005,ROW(E1177)-4,FALSE)-$W1177)</f>
        <v>0</v>
      </c>
      <c r="W1177" s="851">
        <f>HLOOKUP('A. Allgemeine Informationen'!$D$14,$X$5:$AD$2005,ROW(E1177)-4,FALSE)</f>
        <v>0</v>
      </c>
      <c r="X1177" s="851">
        <f t="shared" si="198"/>
        <v>0</v>
      </c>
      <c r="Y1177" s="851">
        <f t="shared" si="194"/>
        <v>0</v>
      </c>
      <c r="Z1177" s="851">
        <f t="shared" si="194"/>
        <v>0</v>
      </c>
      <c r="AA1177" s="851">
        <f t="shared" si="194"/>
        <v>0</v>
      </c>
      <c r="AB1177" s="851">
        <f t="shared" si="193"/>
        <v>0</v>
      </c>
      <c r="AC1177" s="851">
        <f t="shared" si="193"/>
        <v>0</v>
      </c>
      <c r="AD1177" s="853">
        <f t="shared" si="193"/>
        <v>0</v>
      </c>
    </row>
    <row r="1178" spans="2:30" s="971" customFormat="1" ht="15" customHeight="1" x14ac:dyDescent="0.2">
      <c r="B1178" s="840"/>
      <c r="C1178" s="970" t="str">
        <f>IF(B1178="","",VLOOKUP(B1178,'E8. KKauf_Berechnung'!$B$11:$D$140,2,0))</f>
        <v/>
      </c>
      <c r="D1178" s="841"/>
      <c r="E1178" s="842"/>
      <c r="F1178" s="836"/>
      <c r="G1178" s="836"/>
      <c r="H1178" s="836"/>
      <c r="I1178" s="843">
        <f t="shared" si="199"/>
        <v>0</v>
      </c>
      <c r="J1178" s="836"/>
      <c r="K1178" s="843">
        <f t="shared" si="200"/>
        <v>0</v>
      </c>
      <c r="L1178" s="849">
        <f>IFERROR(VLOOKUP($D1178,Listen!$F$3:$H$39,2,0),0)</f>
        <v>0</v>
      </c>
      <c r="M1178" s="849">
        <f>IFERROR(VLOOKUP($D1178,Listen!$F$3:$H$39,3,0),0)</f>
        <v>0</v>
      </c>
      <c r="N1178" s="1115">
        <f t="shared" si="197"/>
        <v>0</v>
      </c>
      <c r="O1178" s="1115">
        <f t="shared" si="203"/>
        <v>0</v>
      </c>
      <c r="P1178" s="1115">
        <f t="shared" si="203"/>
        <v>0</v>
      </c>
      <c r="Q1178" s="1115">
        <f t="shared" si="203"/>
        <v>0</v>
      </c>
      <c r="R1178" s="1115">
        <f t="shared" si="203"/>
        <v>0</v>
      </c>
      <c r="S1178" s="1115">
        <f t="shared" si="203"/>
        <v>0</v>
      </c>
      <c r="T1178" s="1115">
        <f t="shared" si="203"/>
        <v>0</v>
      </c>
      <c r="U1178" s="851">
        <f t="shared" si="202"/>
        <v>0</v>
      </c>
      <c r="V1178" s="852">
        <f>IF(E1178='A. Allgemeine Informationen'!$D$14,$K1178-W1178,HLOOKUP('A. Allgemeine Informationen'!$D$14-1,$X$5:$AD$2005,ROW(E1178)-4,FALSE)-$W1178)</f>
        <v>0</v>
      </c>
      <c r="W1178" s="851">
        <f>HLOOKUP('A. Allgemeine Informationen'!$D$14,$X$5:$AD$2005,ROW(E1178)-4,FALSE)</f>
        <v>0</v>
      </c>
      <c r="X1178" s="851">
        <f t="shared" si="198"/>
        <v>0</v>
      </c>
      <c r="Y1178" s="851">
        <f t="shared" si="194"/>
        <v>0</v>
      </c>
      <c r="Z1178" s="851">
        <f t="shared" si="194"/>
        <v>0</v>
      </c>
      <c r="AA1178" s="851">
        <f t="shared" si="194"/>
        <v>0</v>
      </c>
      <c r="AB1178" s="851">
        <f t="shared" si="193"/>
        <v>0</v>
      </c>
      <c r="AC1178" s="851">
        <f t="shared" si="193"/>
        <v>0</v>
      </c>
      <c r="AD1178" s="853">
        <f t="shared" si="193"/>
        <v>0</v>
      </c>
    </row>
    <row r="1179" spans="2:30" s="971" customFormat="1" ht="15" customHeight="1" x14ac:dyDescent="0.2">
      <c r="B1179" s="840"/>
      <c r="C1179" s="970" t="str">
        <f>IF(B1179="","",VLOOKUP(B1179,'E8. KKauf_Berechnung'!$B$11:$D$140,2,0))</f>
        <v/>
      </c>
      <c r="D1179" s="841"/>
      <c r="E1179" s="842"/>
      <c r="F1179" s="836"/>
      <c r="G1179" s="836"/>
      <c r="H1179" s="836"/>
      <c r="I1179" s="843">
        <f t="shared" si="199"/>
        <v>0</v>
      </c>
      <c r="J1179" s="836"/>
      <c r="K1179" s="843">
        <f t="shared" si="200"/>
        <v>0</v>
      </c>
      <c r="L1179" s="849">
        <f>IFERROR(VLOOKUP($D1179,Listen!$F$3:$H$39,2,0),0)</f>
        <v>0</v>
      </c>
      <c r="M1179" s="849">
        <f>IFERROR(VLOOKUP($D1179,Listen!$F$3:$H$39,3,0),0)</f>
        <v>0</v>
      </c>
      <c r="N1179" s="1115">
        <f t="shared" si="197"/>
        <v>0</v>
      </c>
      <c r="O1179" s="1115">
        <f t="shared" si="203"/>
        <v>0</v>
      </c>
      <c r="P1179" s="1115">
        <f t="shared" si="203"/>
        <v>0</v>
      </c>
      <c r="Q1179" s="1115">
        <f t="shared" si="203"/>
        <v>0</v>
      </c>
      <c r="R1179" s="1115">
        <f t="shared" si="203"/>
        <v>0</v>
      </c>
      <c r="S1179" s="1115">
        <f t="shared" si="203"/>
        <v>0</v>
      </c>
      <c r="T1179" s="1115">
        <f t="shared" si="203"/>
        <v>0</v>
      </c>
      <c r="U1179" s="851">
        <f t="shared" si="202"/>
        <v>0</v>
      </c>
      <c r="V1179" s="852">
        <f>IF(E1179='A. Allgemeine Informationen'!$D$14,$K1179-W1179,HLOOKUP('A. Allgemeine Informationen'!$D$14-1,$X$5:$AD$2005,ROW(E1179)-4,FALSE)-$W1179)</f>
        <v>0</v>
      </c>
      <c r="W1179" s="851">
        <f>HLOOKUP('A. Allgemeine Informationen'!$D$14,$X$5:$AD$2005,ROW(E1179)-4,FALSE)</f>
        <v>0</v>
      </c>
      <c r="X1179" s="851">
        <f t="shared" si="198"/>
        <v>0</v>
      </c>
      <c r="Y1179" s="851">
        <f t="shared" si="194"/>
        <v>0</v>
      </c>
      <c r="Z1179" s="851">
        <f t="shared" si="194"/>
        <v>0</v>
      </c>
      <c r="AA1179" s="851">
        <f t="shared" si="194"/>
        <v>0</v>
      </c>
      <c r="AB1179" s="851">
        <f t="shared" si="193"/>
        <v>0</v>
      </c>
      <c r="AC1179" s="851">
        <f t="shared" si="193"/>
        <v>0</v>
      </c>
      <c r="AD1179" s="853">
        <f t="shared" si="193"/>
        <v>0</v>
      </c>
    </row>
    <row r="1180" spans="2:30" s="971" customFormat="1" ht="15" customHeight="1" x14ac:dyDescent="0.2">
      <c r="B1180" s="840"/>
      <c r="C1180" s="970" t="str">
        <f>IF(B1180="","",VLOOKUP(B1180,'E8. KKauf_Berechnung'!$B$11:$D$140,2,0))</f>
        <v/>
      </c>
      <c r="D1180" s="841"/>
      <c r="E1180" s="842"/>
      <c r="F1180" s="836"/>
      <c r="G1180" s="836"/>
      <c r="H1180" s="836"/>
      <c r="I1180" s="843">
        <f t="shared" si="199"/>
        <v>0</v>
      </c>
      <c r="J1180" s="836"/>
      <c r="K1180" s="843">
        <f t="shared" si="200"/>
        <v>0</v>
      </c>
      <c r="L1180" s="849">
        <f>IFERROR(VLOOKUP($D1180,Listen!$F$3:$H$39,2,0),0)</f>
        <v>0</v>
      </c>
      <c r="M1180" s="849">
        <f>IFERROR(VLOOKUP($D1180,Listen!$F$3:$H$39,3,0),0)</f>
        <v>0</v>
      </c>
      <c r="N1180" s="1115">
        <f t="shared" si="197"/>
        <v>0</v>
      </c>
      <c r="O1180" s="1115">
        <f t="shared" si="203"/>
        <v>0</v>
      </c>
      <c r="P1180" s="1115">
        <f t="shared" si="203"/>
        <v>0</v>
      </c>
      <c r="Q1180" s="1115">
        <f t="shared" si="203"/>
        <v>0</v>
      </c>
      <c r="R1180" s="1115">
        <f t="shared" si="203"/>
        <v>0</v>
      </c>
      <c r="S1180" s="1115">
        <f t="shared" si="203"/>
        <v>0</v>
      </c>
      <c r="T1180" s="1115">
        <f t="shared" si="203"/>
        <v>0</v>
      </c>
      <c r="U1180" s="851">
        <f t="shared" si="202"/>
        <v>0</v>
      </c>
      <c r="V1180" s="852">
        <f>IF(E1180='A. Allgemeine Informationen'!$D$14,$K1180-W1180,HLOOKUP('A. Allgemeine Informationen'!$D$14-1,$X$5:$AD$2005,ROW(E1180)-4,FALSE)-$W1180)</f>
        <v>0</v>
      </c>
      <c r="W1180" s="851">
        <f>HLOOKUP('A. Allgemeine Informationen'!$D$14,$X$5:$AD$2005,ROW(E1180)-4,FALSE)</f>
        <v>0</v>
      </c>
      <c r="X1180" s="851">
        <f t="shared" si="198"/>
        <v>0</v>
      </c>
      <c r="Y1180" s="851">
        <f t="shared" si="194"/>
        <v>0</v>
      </c>
      <c r="Z1180" s="851">
        <f t="shared" si="194"/>
        <v>0</v>
      </c>
      <c r="AA1180" s="851">
        <f t="shared" si="194"/>
        <v>0</v>
      </c>
      <c r="AB1180" s="851">
        <f t="shared" si="193"/>
        <v>0</v>
      </c>
      <c r="AC1180" s="851">
        <f t="shared" si="193"/>
        <v>0</v>
      </c>
      <c r="AD1180" s="853">
        <f t="shared" si="193"/>
        <v>0</v>
      </c>
    </row>
    <row r="1181" spans="2:30" s="971" customFormat="1" ht="15" customHeight="1" x14ac:dyDescent="0.2">
      <c r="B1181" s="840"/>
      <c r="C1181" s="970" t="str">
        <f>IF(B1181="","",VLOOKUP(B1181,'E8. KKauf_Berechnung'!$B$11:$D$140,2,0))</f>
        <v/>
      </c>
      <c r="D1181" s="841"/>
      <c r="E1181" s="842"/>
      <c r="F1181" s="836"/>
      <c r="G1181" s="836"/>
      <c r="H1181" s="836"/>
      <c r="I1181" s="843">
        <f t="shared" si="199"/>
        <v>0</v>
      </c>
      <c r="J1181" s="836"/>
      <c r="K1181" s="843">
        <f t="shared" si="200"/>
        <v>0</v>
      </c>
      <c r="L1181" s="849">
        <f>IFERROR(VLOOKUP($D1181,Listen!$F$3:$H$39,2,0),0)</f>
        <v>0</v>
      </c>
      <c r="M1181" s="849">
        <f>IFERROR(VLOOKUP($D1181,Listen!$F$3:$H$39,3,0),0)</f>
        <v>0</v>
      </c>
      <c r="N1181" s="1115">
        <f t="shared" si="197"/>
        <v>0</v>
      </c>
      <c r="O1181" s="1115">
        <f t="shared" si="203"/>
        <v>0</v>
      </c>
      <c r="P1181" s="1115">
        <f t="shared" si="203"/>
        <v>0</v>
      </c>
      <c r="Q1181" s="1115">
        <f t="shared" si="203"/>
        <v>0</v>
      </c>
      <c r="R1181" s="1115">
        <f t="shared" si="203"/>
        <v>0</v>
      </c>
      <c r="S1181" s="1115">
        <f t="shared" si="203"/>
        <v>0</v>
      </c>
      <c r="T1181" s="1115">
        <f t="shared" si="203"/>
        <v>0</v>
      </c>
      <c r="U1181" s="851">
        <f t="shared" si="202"/>
        <v>0</v>
      </c>
      <c r="V1181" s="852">
        <f>IF(E1181='A. Allgemeine Informationen'!$D$14,$K1181-W1181,HLOOKUP('A. Allgemeine Informationen'!$D$14-1,$X$5:$AD$2005,ROW(E1181)-4,FALSE)-$W1181)</f>
        <v>0</v>
      </c>
      <c r="W1181" s="851">
        <f>HLOOKUP('A. Allgemeine Informationen'!$D$14,$X$5:$AD$2005,ROW(E1181)-4,FALSE)</f>
        <v>0</v>
      </c>
      <c r="X1181" s="851">
        <f t="shared" si="198"/>
        <v>0</v>
      </c>
      <c r="Y1181" s="851">
        <f t="shared" si="194"/>
        <v>0</v>
      </c>
      <c r="Z1181" s="851">
        <f t="shared" si="194"/>
        <v>0</v>
      </c>
      <c r="AA1181" s="851">
        <f t="shared" si="194"/>
        <v>0</v>
      </c>
      <c r="AB1181" s="851">
        <f t="shared" si="193"/>
        <v>0</v>
      </c>
      <c r="AC1181" s="851">
        <f t="shared" si="193"/>
        <v>0</v>
      </c>
      <c r="AD1181" s="853">
        <f t="shared" si="193"/>
        <v>0</v>
      </c>
    </row>
    <row r="1182" spans="2:30" s="971" customFormat="1" ht="15" customHeight="1" x14ac:dyDescent="0.2">
      <c r="B1182" s="840"/>
      <c r="C1182" s="970" t="str">
        <f>IF(B1182="","",VLOOKUP(B1182,'E8. KKauf_Berechnung'!$B$11:$D$140,2,0))</f>
        <v/>
      </c>
      <c r="D1182" s="841"/>
      <c r="E1182" s="842"/>
      <c r="F1182" s="836"/>
      <c r="G1182" s="836"/>
      <c r="H1182" s="836"/>
      <c r="I1182" s="843">
        <f t="shared" si="199"/>
        <v>0</v>
      </c>
      <c r="J1182" s="836"/>
      <c r="K1182" s="843">
        <f t="shared" si="200"/>
        <v>0</v>
      </c>
      <c r="L1182" s="849">
        <f>IFERROR(VLOOKUP($D1182,Listen!$F$3:$H$39,2,0),0)</f>
        <v>0</v>
      </c>
      <c r="M1182" s="849">
        <f>IFERROR(VLOOKUP($D1182,Listen!$F$3:$H$39,3,0),0)</f>
        <v>0</v>
      </c>
      <c r="N1182" s="1115">
        <f t="shared" si="197"/>
        <v>0</v>
      </c>
      <c r="O1182" s="1115">
        <f t="shared" si="203"/>
        <v>0</v>
      </c>
      <c r="P1182" s="1115">
        <f t="shared" si="203"/>
        <v>0</v>
      </c>
      <c r="Q1182" s="1115">
        <f t="shared" si="203"/>
        <v>0</v>
      </c>
      <c r="R1182" s="1115">
        <f t="shared" si="203"/>
        <v>0</v>
      </c>
      <c r="S1182" s="1115">
        <f t="shared" si="203"/>
        <v>0</v>
      </c>
      <c r="T1182" s="1115">
        <f t="shared" si="203"/>
        <v>0</v>
      </c>
      <c r="U1182" s="851">
        <f t="shared" si="202"/>
        <v>0</v>
      </c>
      <c r="V1182" s="852">
        <f>IF(E1182='A. Allgemeine Informationen'!$D$14,$K1182-W1182,HLOOKUP('A. Allgemeine Informationen'!$D$14-1,$X$5:$AD$2005,ROW(E1182)-4,FALSE)-$W1182)</f>
        <v>0</v>
      </c>
      <c r="W1182" s="851">
        <f>HLOOKUP('A. Allgemeine Informationen'!$D$14,$X$5:$AD$2005,ROW(E1182)-4,FALSE)</f>
        <v>0</v>
      </c>
      <c r="X1182" s="851">
        <f t="shared" si="198"/>
        <v>0</v>
      </c>
      <c r="Y1182" s="851">
        <f t="shared" si="194"/>
        <v>0</v>
      </c>
      <c r="Z1182" s="851">
        <f t="shared" si="194"/>
        <v>0</v>
      </c>
      <c r="AA1182" s="851">
        <f t="shared" si="194"/>
        <v>0</v>
      </c>
      <c r="AB1182" s="851">
        <f t="shared" si="194"/>
        <v>0</v>
      </c>
      <c r="AC1182" s="851">
        <f t="shared" si="194"/>
        <v>0</v>
      </c>
      <c r="AD1182" s="853">
        <f t="shared" si="194"/>
        <v>0</v>
      </c>
    </row>
    <row r="1183" spans="2:30" s="971" customFormat="1" ht="15" customHeight="1" x14ac:dyDescent="0.2">
      <c r="B1183" s="840"/>
      <c r="C1183" s="970" t="str">
        <f>IF(B1183="","",VLOOKUP(B1183,'E8. KKauf_Berechnung'!$B$11:$D$140,2,0))</f>
        <v/>
      </c>
      <c r="D1183" s="841"/>
      <c r="E1183" s="842"/>
      <c r="F1183" s="836"/>
      <c r="G1183" s="836"/>
      <c r="H1183" s="836"/>
      <c r="I1183" s="843">
        <f t="shared" si="199"/>
        <v>0</v>
      </c>
      <c r="J1183" s="836"/>
      <c r="K1183" s="843">
        <f t="shared" si="200"/>
        <v>0</v>
      </c>
      <c r="L1183" s="849">
        <f>IFERROR(VLOOKUP($D1183,Listen!$F$3:$H$39,2,0),0)</f>
        <v>0</v>
      </c>
      <c r="M1183" s="849">
        <f>IFERROR(VLOOKUP($D1183,Listen!$F$3:$H$39,3,0),0)</f>
        <v>0</v>
      </c>
      <c r="N1183" s="1115">
        <f t="shared" si="197"/>
        <v>0</v>
      </c>
      <c r="O1183" s="1115">
        <f t="shared" si="203"/>
        <v>0</v>
      </c>
      <c r="P1183" s="1115">
        <f t="shared" si="203"/>
        <v>0</v>
      </c>
      <c r="Q1183" s="1115">
        <f t="shared" si="203"/>
        <v>0</v>
      </c>
      <c r="R1183" s="1115">
        <f t="shared" si="203"/>
        <v>0</v>
      </c>
      <c r="S1183" s="1115">
        <f t="shared" si="203"/>
        <v>0</v>
      </c>
      <c r="T1183" s="1115">
        <f t="shared" si="203"/>
        <v>0</v>
      </c>
      <c r="U1183" s="851">
        <f t="shared" si="202"/>
        <v>0</v>
      </c>
      <c r="V1183" s="852">
        <f>IF(E1183='A. Allgemeine Informationen'!$D$14,$K1183-W1183,HLOOKUP('A. Allgemeine Informationen'!$D$14-1,$X$5:$AD$2005,ROW(E1183)-4,FALSE)-$W1183)</f>
        <v>0</v>
      </c>
      <c r="W1183" s="851">
        <f>HLOOKUP('A. Allgemeine Informationen'!$D$14,$X$5:$AD$2005,ROW(E1183)-4,FALSE)</f>
        <v>0</v>
      </c>
      <c r="X1183" s="851">
        <f t="shared" si="198"/>
        <v>0</v>
      </c>
      <c r="Y1183" s="851">
        <f t="shared" ref="Y1183:AD1225" si="204">IF(OR($E1183=0,$K1183=0,O1183-(Y$5-$E1183)=0),0,IF($E1183&lt;Y$5,X1183-X1183/(O1183-(Y$5-$E1183)),IF($E1183=Y$5,$K1183-$K1183/O1183,0)))</f>
        <v>0</v>
      </c>
      <c r="Z1183" s="851">
        <f t="shared" si="204"/>
        <v>0</v>
      </c>
      <c r="AA1183" s="851">
        <f t="shared" si="204"/>
        <v>0</v>
      </c>
      <c r="AB1183" s="851">
        <f t="shared" si="204"/>
        <v>0</v>
      </c>
      <c r="AC1183" s="851">
        <f t="shared" si="204"/>
        <v>0</v>
      </c>
      <c r="AD1183" s="853">
        <f t="shared" si="204"/>
        <v>0</v>
      </c>
    </row>
    <row r="1184" spans="2:30" s="971" customFormat="1" ht="15" customHeight="1" x14ac:dyDescent="0.2">
      <c r="B1184" s="840"/>
      <c r="C1184" s="970" t="str">
        <f>IF(B1184="","",VLOOKUP(B1184,'E8. KKauf_Berechnung'!$B$11:$D$140,2,0))</f>
        <v/>
      </c>
      <c r="D1184" s="841"/>
      <c r="E1184" s="842"/>
      <c r="F1184" s="836"/>
      <c r="G1184" s="836"/>
      <c r="H1184" s="836"/>
      <c r="I1184" s="843">
        <f t="shared" si="199"/>
        <v>0</v>
      </c>
      <c r="J1184" s="836"/>
      <c r="K1184" s="843">
        <f t="shared" si="200"/>
        <v>0</v>
      </c>
      <c r="L1184" s="849">
        <f>IFERROR(VLOOKUP($D1184,Listen!$F$3:$H$39,2,0),0)</f>
        <v>0</v>
      </c>
      <c r="M1184" s="849">
        <f>IFERROR(VLOOKUP($D1184,Listen!$F$3:$H$39,3,0),0)</f>
        <v>0</v>
      </c>
      <c r="N1184" s="1115">
        <f t="shared" si="197"/>
        <v>0</v>
      </c>
      <c r="O1184" s="1115">
        <f t="shared" si="203"/>
        <v>0</v>
      </c>
      <c r="P1184" s="1115">
        <f t="shared" si="203"/>
        <v>0</v>
      </c>
      <c r="Q1184" s="1115">
        <f t="shared" si="203"/>
        <v>0</v>
      </c>
      <c r="R1184" s="1115">
        <f t="shared" si="203"/>
        <v>0</v>
      </c>
      <c r="S1184" s="1115">
        <f t="shared" si="203"/>
        <v>0</v>
      </c>
      <c r="T1184" s="1115">
        <f t="shared" si="203"/>
        <v>0</v>
      </c>
      <c r="U1184" s="851">
        <f t="shared" si="202"/>
        <v>0</v>
      </c>
      <c r="V1184" s="852">
        <f>IF(E1184='A. Allgemeine Informationen'!$D$14,$K1184-W1184,HLOOKUP('A. Allgemeine Informationen'!$D$14-1,$X$5:$AD$2005,ROW(E1184)-4,FALSE)-$W1184)</f>
        <v>0</v>
      </c>
      <c r="W1184" s="851">
        <f>HLOOKUP('A. Allgemeine Informationen'!$D$14,$X$5:$AD$2005,ROW(E1184)-4,FALSE)</f>
        <v>0</v>
      </c>
      <c r="X1184" s="851">
        <f t="shared" si="198"/>
        <v>0</v>
      </c>
      <c r="Y1184" s="851">
        <f t="shared" si="204"/>
        <v>0</v>
      </c>
      <c r="Z1184" s="851">
        <f t="shared" si="204"/>
        <v>0</v>
      </c>
      <c r="AA1184" s="851">
        <f t="shared" si="204"/>
        <v>0</v>
      </c>
      <c r="AB1184" s="851">
        <f t="shared" si="204"/>
        <v>0</v>
      </c>
      <c r="AC1184" s="851">
        <f t="shared" si="204"/>
        <v>0</v>
      </c>
      <c r="AD1184" s="853">
        <f t="shared" si="204"/>
        <v>0</v>
      </c>
    </row>
    <row r="1185" spans="2:30" s="971" customFormat="1" ht="15" customHeight="1" x14ac:dyDescent="0.2">
      <c r="B1185" s="840"/>
      <c r="C1185" s="970" t="str">
        <f>IF(B1185="","",VLOOKUP(B1185,'E8. KKauf_Berechnung'!$B$11:$D$140,2,0))</f>
        <v/>
      </c>
      <c r="D1185" s="841"/>
      <c r="E1185" s="842"/>
      <c r="F1185" s="836"/>
      <c r="G1185" s="836"/>
      <c r="H1185" s="836"/>
      <c r="I1185" s="843">
        <f t="shared" si="199"/>
        <v>0</v>
      </c>
      <c r="J1185" s="836"/>
      <c r="K1185" s="843">
        <f t="shared" si="200"/>
        <v>0</v>
      </c>
      <c r="L1185" s="849">
        <f>IFERROR(VLOOKUP($D1185,Listen!$F$3:$H$39,2,0),0)</f>
        <v>0</v>
      </c>
      <c r="M1185" s="849">
        <f>IFERROR(VLOOKUP($D1185,Listen!$F$3:$H$39,3,0),0)</f>
        <v>0</v>
      </c>
      <c r="N1185" s="1115">
        <f t="shared" si="197"/>
        <v>0</v>
      </c>
      <c r="O1185" s="1115">
        <f t="shared" si="203"/>
        <v>0</v>
      </c>
      <c r="P1185" s="1115">
        <f t="shared" si="203"/>
        <v>0</v>
      </c>
      <c r="Q1185" s="1115">
        <f t="shared" si="203"/>
        <v>0</v>
      </c>
      <c r="R1185" s="1115">
        <f t="shared" si="203"/>
        <v>0</v>
      </c>
      <c r="S1185" s="1115">
        <f t="shared" si="203"/>
        <v>0</v>
      </c>
      <c r="T1185" s="1115">
        <f t="shared" si="203"/>
        <v>0</v>
      </c>
      <c r="U1185" s="851">
        <f t="shared" si="202"/>
        <v>0</v>
      </c>
      <c r="V1185" s="852">
        <f>IF(E1185='A. Allgemeine Informationen'!$D$14,$K1185-W1185,HLOOKUP('A. Allgemeine Informationen'!$D$14-1,$X$5:$AD$2005,ROW(E1185)-4,FALSE)-$W1185)</f>
        <v>0</v>
      </c>
      <c r="W1185" s="851">
        <f>HLOOKUP('A. Allgemeine Informationen'!$D$14,$X$5:$AD$2005,ROW(E1185)-4,FALSE)</f>
        <v>0</v>
      </c>
      <c r="X1185" s="851">
        <f t="shared" si="198"/>
        <v>0</v>
      </c>
      <c r="Y1185" s="851">
        <f t="shared" si="204"/>
        <v>0</v>
      </c>
      <c r="Z1185" s="851">
        <f t="shared" si="204"/>
        <v>0</v>
      </c>
      <c r="AA1185" s="851">
        <f t="shared" si="204"/>
        <v>0</v>
      </c>
      <c r="AB1185" s="851">
        <f t="shared" si="204"/>
        <v>0</v>
      </c>
      <c r="AC1185" s="851">
        <f t="shared" si="204"/>
        <v>0</v>
      </c>
      <c r="AD1185" s="853">
        <f t="shared" si="204"/>
        <v>0</v>
      </c>
    </row>
    <row r="1186" spans="2:30" s="971" customFormat="1" ht="15" customHeight="1" x14ac:dyDescent="0.2">
      <c r="B1186" s="840"/>
      <c r="C1186" s="970" t="str">
        <f>IF(B1186="","",VLOOKUP(B1186,'E8. KKauf_Berechnung'!$B$11:$D$140,2,0))</f>
        <v/>
      </c>
      <c r="D1186" s="841"/>
      <c r="E1186" s="842"/>
      <c r="F1186" s="836"/>
      <c r="G1186" s="836"/>
      <c r="H1186" s="836"/>
      <c r="I1186" s="843">
        <f t="shared" si="199"/>
        <v>0</v>
      </c>
      <c r="J1186" s="836"/>
      <c r="K1186" s="843">
        <f t="shared" si="200"/>
        <v>0</v>
      </c>
      <c r="L1186" s="849">
        <f>IFERROR(VLOOKUP($D1186,Listen!$F$3:$H$39,2,0),0)</f>
        <v>0</v>
      </c>
      <c r="M1186" s="849">
        <f>IFERROR(VLOOKUP($D1186,Listen!$F$3:$H$39,3,0),0)</f>
        <v>0</v>
      </c>
      <c r="N1186" s="1115">
        <f t="shared" si="197"/>
        <v>0</v>
      </c>
      <c r="O1186" s="1115">
        <f t="shared" si="203"/>
        <v>0</v>
      </c>
      <c r="P1186" s="1115">
        <f t="shared" si="203"/>
        <v>0</v>
      </c>
      <c r="Q1186" s="1115">
        <f t="shared" si="203"/>
        <v>0</v>
      </c>
      <c r="R1186" s="1115">
        <f t="shared" si="203"/>
        <v>0</v>
      </c>
      <c r="S1186" s="1115">
        <f t="shared" si="203"/>
        <v>0</v>
      </c>
      <c r="T1186" s="1115">
        <f t="shared" si="203"/>
        <v>0</v>
      </c>
      <c r="U1186" s="851">
        <f t="shared" si="202"/>
        <v>0</v>
      </c>
      <c r="V1186" s="852">
        <f>IF(E1186='A. Allgemeine Informationen'!$D$14,$K1186-W1186,HLOOKUP('A. Allgemeine Informationen'!$D$14-1,$X$5:$AD$2005,ROW(E1186)-4,FALSE)-$W1186)</f>
        <v>0</v>
      </c>
      <c r="W1186" s="851">
        <f>HLOOKUP('A. Allgemeine Informationen'!$D$14,$X$5:$AD$2005,ROW(E1186)-4,FALSE)</f>
        <v>0</v>
      </c>
      <c r="X1186" s="851">
        <f t="shared" si="198"/>
        <v>0</v>
      </c>
      <c r="Y1186" s="851">
        <f t="shared" si="204"/>
        <v>0</v>
      </c>
      <c r="Z1186" s="851">
        <f t="shared" si="204"/>
        <v>0</v>
      </c>
      <c r="AA1186" s="851">
        <f t="shared" si="204"/>
        <v>0</v>
      </c>
      <c r="AB1186" s="851">
        <f t="shared" si="204"/>
        <v>0</v>
      </c>
      <c r="AC1186" s="851">
        <f t="shared" si="204"/>
        <v>0</v>
      </c>
      <c r="AD1186" s="853">
        <f t="shared" si="204"/>
        <v>0</v>
      </c>
    </row>
    <row r="1187" spans="2:30" s="971" customFormat="1" ht="15" customHeight="1" x14ac:dyDescent="0.2">
      <c r="B1187" s="840"/>
      <c r="C1187" s="970" t="str">
        <f>IF(B1187="","",VLOOKUP(B1187,'E8. KKauf_Berechnung'!$B$11:$D$140,2,0))</f>
        <v/>
      </c>
      <c r="D1187" s="841"/>
      <c r="E1187" s="842"/>
      <c r="F1187" s="836"/>
      <c r="G1187" s="836"/>
      <c r="H1187" s="836"/>
      <c r="I1187" s="843">
        <f t="shared" si="199"/>
        <v>0</v>
      </c>
      <c r="J1187" s="836"/>
      <c r="K1187" s="843">
        <f t="shared" si="200"/>
        <v>0</v>
      </c>
      <c r="L1187" s="849">
        <f>IFERROR(VLOOKUP($D1187,Listen!$F$3:$H$39,2,0),0)</f>
        <v>0</v>
      </c>
      <c r="M1187" s="849">
        <f>IFERROR(VLOOKUP($D1187,Listen!$F$3:$H$39,3,0),0)</f>
        <v>0</v>
      </c>
      <c r="N1187" s="1115">
        <f t="shared" si="197"/>
        <v>0</v>
      </c>
      <c r="O1187" s="1115">
        <f t="shared" si="203"/>
        <v>0</v>
      </c>
      <c r="P1187" s="1115">
        <f t="shared" si="203"/>
        <v>0</v>
      </c>
      <c r="Q1187" s="1115">
        <f t="shared" si="203"/>
        <v>0</v>
      </c>
      <c r="R1187" s="1115">
        <f t="shared" si="203"/>
        <v>0</v>
      </c>
      <c r="S1187" s="1115">
        <f t="shared" si="203"/>
        <v>0</v>
      </c>
      <c r="T1187" s="1115">
        <f t="shared" si="203"/>
        <v>0</v>
      </c>
      <c r="U1187" s="851">
        <f t="shared" si="202"/>
        <v>0</v>
      </c>
      <c r="V1187" s="852">
        <f>IF(E1187='A. Allgemeine Informationen'!$D$14,$K1187-W1187,HLOOKUP('A. Allgemeine Informationen'!$D$14-1,$X$5:$AD$2005,ROW(E1187)-4,FALSE)-$W1187)</f>
        <v>0</v>
      </c>
      <c r="W1187" s="851">
        <f>HLOOKUP('A. Allgemeine Informationen'!$D$14,$X$5:$AD$2005,ROW(E1187)-4,FALSE)</f>
        <v>0</v>
      </c>
      <c r="X1187" s="851">
        <f t="shared" si="198"/>
        <v>0</v>
      </c>
      <c r="Y1187" s="851">
        <f t="shared" si="204"/>
        <v>0</v>
      </c>
      <c r="Z1187" s="851">
        <f t="shared" si="204"/>
        <v>0</v>
      </c>
      <c r="AA1187" s="851">
        <f t="shared" si="204"/>
        <v>0</v>
      </c>
      <c r="AB1187" s="851">
        <f t="shared" si="204"/>
        <v>0</v>
      </c>
      <c r="AC1187" s="851">
        <f t="shared" si="204"/>
        <v>0</v>
      </c>
      <c r="AD1187" s="853">
        <f t="shared" si="204"/>
        <v>0</v>
      </c>
    </row>
    <row r="1188" spans="2:30" s="971" customFormat="1" ht="15" customHeight="1" x14ac:dyDescent="0.2">
      <c r="B1188" s="840"/>
      <c r="C1188" s="970" t="str">
        <f>IF(B1188="","",VLOOKUP(B1188,'E8. KKauf_Berechnung'!$B$11:$D$140,2,0))</f>
        <v/>
      </c>
      <c r="D1188" s="841"/>
      <c r="E1188" s="842"/>
      <c r="F1188" s="836"/>
      <c r="G1188" s="836"/>
      <c r="H1188" s="836"/>
      <c r="I1188" s="843">
        <f t="shared" si="199"/>
        <v>0</v>
      </c>
      <c r="J1188" s="836"/>
      <c r="K1188" s="843">
        <f t="shared" si="200"/>
        <v>0</v>
      </c>
      <c r="L1188" s="849">
        <f>IFERROR(VLOOKUP($D1188,Listen!$F$3:$H$39,2,0),0)</f>
        <v>0</v>
      </c>
      <c r="M1188" s="849">
        <f>IFERROR(VLOOKUP($D1188,Listen!$F$3:$H$39,3,0),0)</f>
        <v>0</v>
      </c>
      <c r="N1188" s="1115">
        <f t="shared" si="197"/>
        <v>0</v>
      </c>
      <c r="O1188" s="1115">
        <f t="shared" si="203"/>
        <v>0</v>
      </c>
      <c r="P1188" s="1115">
        <f t="shared" si="203"/>
        <v>0</v>
      </c>
      <c r="Q1188" s="1115">
        <f t="shared" si="203"/>
        <v>0</v>
      </c>
      <c r="R1188" s="1115">
        <f t="shared" si="203"/>
        <v>0</v>
      </c>
      <c r="S1188" s="1115">
        <f t="shared" si="203"/>
        <v>0</v>
      </c>
      <c r="T1188" s="1115">
        <f t="shared" si="203"/>
        <v>0</v>
      </c>
      <c r="U1188" s="851">
        <f t="shared" si="202"/>
        <v>0</v>
      </c>
      <c r="V1188" s="852">
        <f>IF(E1188='A. Allgemeine Informationen'!$D$14,$K1188-W1188,HLOOKUP('A. Allgemeine Informationen'!$D$14-1,$X$5:$AD$2005,ROW(E1188)-4,FALSE)-$W1188)</f>
        <v>0</v>
      </c>
      <c r="W1188" s="851">
        <f>HLOOKUP('A. Allgemeine Informationen'!$D$14,$X$5:$AD$2005,ROW(E1188)-4,FALSE)</f>
        <v>0</v>
      </c>
      <c r="X1188" s="851">
        <f t="shared" si="198"/>
        <v>0</v>
      </c>
      <c r="Y1188" s="851">
        <f t="shared" si="204"/>
        <v>0</v>
      </c>
      <c r="Z1188" s="851">
        <f t="shared" si="204"/>
        <v>0</v>
      </c>
      <c r="AA1188" s="851">
        <f t="shared" si="204"/>
        <v>0</v>
      </c>
      <c r="AB1188" s="851">
        <f t="shared" si="204"/>
        <v>0</v>
      </c>
      <c r="AC1188" s="851">
        <f t="shared" si="204"/>
        <v>0</v>
      </c>
      <c r="AD1188" s="853">
        <f t="shared" si="204"/>
        <v>0</v>
      </c>
    </row>
    <row r="1189" spans="2:30" s="971" customFormat="1" ht="15" customHeight="1" x14ac:dyDescent="0.2">
      <c r="B1189" s="840"/>
      <c r="C1189" s="970" t="str">
        <f>IF(B1189="","",VLOOKUP(B1189,'E8. KKauf_Berechnung'!$B$11:$D$140,2,0))</f>
        <v/>
      </c>
      <c r="D1189" s="841"/>
      <c r="E1189" s="842"/>
      <c r="F1189" s="836"/>
      <c r="G1189" s="836"/>
      <c r="H1189" s="836"/>
      <c r="I1189" s="843">
        <f t="shared" si="199"/>
        <v>0</v>
      </c>
      <c r="J1189" s="836"/>
      <c r="K1189" s="843">
        <f t="shared" si="200"/>
        <v>0</v>
      </c>
      <c r="L1189" s="849">
        <f>IFERROR(VLOOKUP($D1189,Listen!$F$3:$H$39,2,0),0)</f>
        <v>0</v>
      </c>
      <c r="M1189" s="849">
        <f>IFERROR(VLOOKUP($D1189,Listen!$F$3:$H$39,3,0),0)</f>
        <v>0</v>
      </c>
      <c r="N1189" s="1115">
        <f t="shared" si="197"/>
        <v>0</v>
      </c>
      <c r="O1189" s="1115">
        <f t="shared" si="203"/>
        <v>0</v>
      </c>
      <c r="P1189" s="1115">
        <f t="shared" si="203"/>
        <v>0</v>
      </c>
      <c r="Q1189" s="1115">
        <f t="shared" si="203"/>
        <v>0</v>
      </c>
      <c r="R1189" s="1115">
        <f t="shared" si="203"/>
        <v>0</v>
      </c>
      <c r="S1189" s="1115">
        <f t="shared" si="203"/>
        <v>0</v>
      </c>
      <c r="T1189" s="1115">
        <f t="shared" si="203"/>
        <v>0</v>
      </c>
      <c r="U1189" s="851">
        <f t="shared" si="202"/>
        <v>0</v>
      </c>
      <c r="V1189" s="852">
        <f>IF(E1189='A. Allgemeine Informationen'!$D$14,$K1189-W1189,HLOOKUP('A. Allgemeine Informationen'!$D$14-1,$X$5:$AD$2005,ROW(E1189)-4,FALSE)-$W1189)</f>
        <v>0</v>
      </c>
      <c r="W1189" s="851">
        <f>HLOOKUP('A. Allgemeine Informationen'!$D$14,$X$5:$AD$2005,ROW(E1189)-4,FALSE)</f>
        <v>0</v>
      </c>
      <c r="X1189" s="851">
        <f t="shared" si="198"/>
        <v>0</v>
      </c>
      <c r="Y1189" s="851">
        <f t="shared" si="204"/>
        <v>0</v>
      </c>
      <c r="Z1189" s="851">
        <f t="shared" si="204"/>
        <v>0</v>
      </c>
      <c r="AA1189" s="851">
        <f t="shared" si="204"/>
        <v>0</v>
      </c>
      <c r="AB1189" s="851">
        <f t="shared" si="204"/>
        <v>0</v>
      </c>
      <c r="AC1189" s="851">
        <f t="shared" si="204"/>
        <v>0</v>
      </c>
      <c r="AD1189" s="853">
        <f t="shared" si="204"/>
        <v>0</v>
      </c>
    </row>
    <row r="1190" spans="2:30" s="971" customFormat="1" ht="15" customHeight="1" x14ac:dyDescent="0.2">
      <c r="B1190" s="840"/>
      <c r="C1190" s="970" t="str">
        <f>IF(B1190="","",VLOOKUP(B1190,'E8. KKauf_Berechnung'!$B$11:$D$140,2,0))</f>
        <v/>
      </c>
      <c r="D1190" s="841"/>
      <c r="E1190" s="842"/>
      <c r="F1190" s="836"/>
      <c r="G1190" s="836"/>
      <c r="H1190" s="836"/>
      <c r="I1190" s="843">
        <f t="shared" si="199"/>
        <v>0</v>
      </c>
      <c r="J1190" s="836"/>
      <c r="K1190" s="843">
        <f t="shared" si="200"/>
        <v>0</v>
      </c>
      <c r="L1190" s="849">
        <f>IFERROR(VLOOKUP($D1190,Listen!$F$3:$H$39,2,0),0)</f>
        <v>0</v>
      </c>
      <c r="M1190" s="849">
        <f>IFERROR(VLOOKUP($D1190,Listen!$F$3:$H$39,3,0),0)</f>
        <v>0</v>
      </c>
      <c r="N1190" s="1115">
        <f t="shared" si="197"/>
        <v>0</v>
      </c>
      <c r="O1190" s="1115">
        <f t="shared" si="203"/>
        <v>0</v>
      </c>
      <c r="P1190" s="1115">
        <f t="shared" si="203"/>
        <v>0</v>
      </c>
      <c r="Q1190" s="1115">
        <f t="shared" si="203"/>
        <v>0</v>
      </c>
      <c r="R1190" s="1115">
        <f t="shared" si="203"/>
        <v>0</v>
      </c>
      <c r="S1190" s="1115">
        <f t="shared" si="203"/>
        <v>0</v>
      </c>
      <c r="T1190" s="1115">
        <f t="shared" si="203"/>
        <v>0</v>
      </c>
      <c r="U1190" s="851">
        <f t="shared" si="202"/>
        <v>0</v>
      </c>
      <c r="V1190" s="852">
        <f>IF(E1190='A. Allgemeine Informationen'!$D$14,$K1190-W1190,HLOOKUP('A. Allgemeine Informationen'!$D$14-1,$X$5:$AD$2005,ROW(E1190)-4,FALSE)-$W1190)</f>
        <v>0</v>
      </c>
      <c r="W1190" s="851">
        <f>HLOOKUP('A. Allgemeine Informationen'!$D$14,$X$5:$AD$2005,ROW(E1190)-4,FALSE)</f>
        <v>0</v>
      </c>
      <c r="X1190" s="851">
        <f t="shared" si="198"/>
        <v>0</v>
      </c>
      <c r="Y1190" s="851">
        <f t="shared" si="204"/>
        <v>0</v>
      </c>
      <c r="Z1190" s="851">
        <f t="shared" si="204"/>
        <v>0</v>
      </c>
      <c r="AA1190" s="851">
        <f t="shared" si="204"/>
        <v>0</v>
      </c>
      <c r="AB1190" s="851">
        <f t="shared" si="204"/>
        <v>0</v>
      </c>
      <c r="AC1190" s="851">
        <f t="shared" si="204"/>
        <v>0</v>
      </c>
      <c r="AD1190" s="853">
        <f t="shared" si="204"/>
        <v>0</v>
      </c>
    </row>
    <row r="1191" spans="2:30" s="971" customFormat="1" ht="15" customHeight="1" x14ac:dyDescent="0.2">
      <c r="B1191" s="840"/>
      <c r="C1191" s="970" t="str">
        <f>IF(B1191="","",VLOOKUP(B1191,'E8. KKauf_Berechnung'!$B$11:$D$140,2,0))</f>
        <v/>
      </c>
      <c r="D1191" s="841"/>
      <c r="E1191" s="842"/>
      <c r="F1191" s="836"/>
      <c r="G1191" s="836"/>
      <c r="H1191" s="836"/>
      <c r="I1191" s="843">
        <f t="shared" si="199"/>
        <v>0</v>
      </c>
      <c r="J1191" s="836"/>
      <c r="K1191" s="843">
        <f t="shared" si="200"/>
        <v>0</v>
      </c>
      <c r="L1191" s="849">
        <f>IFERROR(VLOOKUP($D1191,Listen!$F$3:$H$39,2,0),0)</f>
        <v>0</v>
      </c>
      <c r="M1191" s="849">
        <f>IFERROR(VLOOKUP($D1191,Listen!$F$3:$H$39,3,0),0)</f>
        <v>0</v>
      </c>
      <c r="N1191" s="1115">
        <f t="shared" si="197"/>
        <v>0</v>
      </c>
      <c r="O1191" s="1115">
        <f t="shared" ref="O1191:T1206" si="205">N1191</f>
        <v>0</v>
      </c>
      <c r="P1191" s="1115">
        <f t="shared" si="205"/>
        <v>0</v>
      </c>
      <c r="Q1191" s="1115">
        <f t="shared" si="205"/>
        <v>0</v>
      </c>
      <c r="R1191" s="1115">
        <f t="shared" si="205"/>
        <v>0</v>
      </c>
      <c r="S1191" s="1115">
        <f t="shared" si="205"/>
        <v>0</v>
      </c>
      <c r="T1191" s="1115">
        <f t="shared" si="205"/>
        <v>0</v>
      </c>
      <c r="U1191" s="851">
        <f t="shared" si="202"/>
        <v>0</v>
      </c>
      <c r="V1191" s="852">
        <f>IF(E1191='A. Allgemeine Informationen'!$D$14,$K1191-W1191,HLOOKUP('A. Allgemeine Informationen'!$D$14-1,$X$5:$AD$2005,ROW(E1191)-4,FALSE)-$W1191)</f>
        <v>0</v>
      </c>
      <c r="W1191" s="851">
        <f>HLOOKUP('A. Allgemeine Informationen'!$D$14,$X$5:$AD$2005,ROW(E1191)-4,FALSE)</f>
        <v>0</v>
      </c>
      <c r="X1191" s="851">
        <f t="shared" si="198"/>
        <v>0</v>
      </c>
      <c r="Y1191" s="851">
        <f t="shared" si="204"/>
        <v>0</v>
      </c>
      <c r="Z1191" s="851">
        <f t="shared" si="204"/>
        <v>0</v>
      </c>
      <c r="AA1191" s="851">
        <f t="shared" si="204"/>
        <v>0</v>
      </c>
      <c r="AB1191" s="851">
        <f t="shared" si="204"/>
        <v>0</v>
      </c>
      <c r="AC1191" s="851">
        <f t="shared" si="204"/>
        <v>0</v>
      </c>
      <c r="AD1191" s="853">
        <f t="shared" si="204"/>
        <v>0</v>
      </c>
    </row>
    <row r="1192" spans="2:30" s="971" customFormat="1" ht="15" customHeight="1" x14ac:dyDescent="0.2">
      <c r="B1192" s="840"/>
      <c r="C1192" s="970" t="str">
        <f>IF(B1192="","",VLOOKUP(B1192,'E8. KKauf_Berechnung'!$B$11:$D$140,2,0))</f>
        <v/>
      </c>
      <c r="D1192" s="841"/>
      <c r="E1192" s="842"/>
      <c r="F1192" s="836"/>
      <c r="G1192" s="836"/>
      <c r="H1192" s="836"/>
      <c r="I1192" s="843">
        <f t="shared" si="199"/>
        <v>0</v>
      </c>
      <c r="J1192" s="836"/>
      <c r="K1192" s="843">
        <f t="shared" si="200"/>
        <v>0</v>
      </c>
      <c r="L1192" s="849">
        <f>IFERROR(VLOOKUP($D1192,Listen!$F$3:$H$39,2,0),0)</f>
        <v>0</v>
      </c>
      <c r="M1192" s="849">
        <f>IFERROR(VLOOKUP($D1192,Listen!$F$3:$H$39,3,0),0)</f>
        <v>0</v>
      </c>
      <c r="N1192" s="1115">
        <f t="shared" si="197"/>
        <v>0</v>
      </c>
      <c r="O1192" s="1115">
        <f t="shared" si="205"/>
        <v>0</v>
      </c>
      <c r="P1192" s="1115">
        <f t="shared" si="205"/>
        <v>0</v>
      </c>
      <c r="Q1192" s="1115">
        <f t="shared" si="205"/>
        <v>0</v>
      </c>
      <c r="R1192" s="1115">
        <f t="shared" si="205"/>
        <v>0</v>
      </c>
      <c r="S1192" s="1115">
        <f t="shared" si="205"/>
        <v>0</v>
      </c>
      <c r="T1192" s="1115">
        <f t="shared" si="205"/>
        <v>0</v>
      </c>
      <c r="U1192" s="851">
        <f t="shared" si="202"/>
        <v>0</v>
      </c>
      <c r="V1192" s="852">
        <f>IF(E1192='A. Allgemeine Informationen'!$D$14,$K1192-W1192,HLOOKUP('A. Allgemeine Informationen'!$D$14-1,$X$5:$AD$2005,ROW(E1192)-4,FALSE)-$W1192)</f>
        <v>0</v>
      </c>
      <c r="W1192" s="851">
        <f>HLOOKUP('A. Allgemeine Informationen'!$D$14,$X$5:$AD$2005,ROW(E1192)-4,FALSE)</f>
        <v>0</v>
      </c>
      <c r="X1192" s="851">
        <f t="shared" si="198"/>
        <v>0</v>
      </c>
      <c r="Y1192" s="851">
        <f t="shared" si="204"/>
        <v>0</v>
      </c>
      <c r="Z1192" s="851">
        <f t="shared" si="204"/>
        <v>0</v>
      </c>
      <c r="AA1192" s="851">
        <f t="shared" si="204"/>
        <v>0</v>
      </c>
      <c r="AB1192" s="851">
        <f t="shared" si="204"/>
        <v>0</v>
      </c>
      <c r="AC1192" s="851">
        <f t="shared" si="204"/>
        <v>0</v>
      </c>
      <c r="AD1192" s="853">
        <f t="shared" si="204"/>
        <v>0</v>
      </c>
    </row>
    <row r="1193" spans="2:30" s="971" customFormat="1" ht="15" customHeight="1" x14ac:dyDescent="0.2">
      <c r="B1193" s="840"/>
      <c r="C1193" s="970" t="str">
        <f>IF(B1193="","",VLOOKUP(B1193,'E8. KKauf_Berechnung'!$B$11:$D$140,2,0))</f>
        <v/>
      </c>
      <c r="D1193" s="841"/>
      <c r="E1193" s="842"/>
      <c r="F1193" s="836"/>
      <c r="G1193" s="836"/>
      <c r="H1193" s="836"/>
      <c r="I1193" s="843">
        <f t="shared" si="199"/>
        <v>0</v>
      </c>
      <c r="J1193" s="836"/>
      <c r="K1193" s="843">
        <f t="shared" si="200"/>
        <v>0</v>
      </c>
      <c r="L1193" s="849">
        <f>IFERROR(VLOOKUP($D1193,Listen!$F$3:$H$39,2,0),0)</f>
        <v>0</v>
      </c>
      <c r="M1193" s="849">
        <f>IFERROR(VLOOKUP($D1193,Listen!$F$3:$H$39,3,0),0)</f>
        <v>0</v>
      </c>
      <c r="N1193" s="1115">
        <f t="shared" si="197"/>
        <v>0</v>
      </c>
      <c r="O1193" s="1115">
        <f t="shared" si="205"/>
        <v>0</v>
      </c>
      <c r="P1193" s="1115">
        <f t="shared" si="205"/>
        <v>0</v>
      </c>
      <c r="Q1193" s="1115">
        <f t="shared" si="205"/>
        <v>0</v>
      </c>
      <c r="R1193" s="1115">
        <f t="shared" si="205"/>
        <v>0</v>
      </c>
      <c r="S1193" s="1115">
        <f t="shared" si="205"/>
        <v>0</v>
      </c>
      <c r="T1193" s="1115">
        <f t="shared" si="205"/>
        <v>0</v>
      </c>
      <c r="U1193" s="851">
        <f t="shared" si="202"/>
        <v>0</v>
      </c>
      <c r="V1193" s="852">
        <f>IF(E1193='A. Allgemeine Informationen'!$D$14,$K1193-W1193,HLOOKUP('A. Allgemeine Informationen'!$D$14-1,$X$5:$AD$2005,ROW(E1193)-4,FALSE)-$W1193)</f>
        <v>0</v>
      </c>
      <c r="W1193" s="851">
        <f>HLOOKUP('A. Allgemeine Informationen'!$D$14,$X$5:$AD$2005,ROW(E1193)-4,FALSE)</f>
        <v>0</v>
      </c>
      <c r="X1193" s="851">
        <f t="shared" si="198"/>
        <v>0</v>
      </c>
      <c r="Y1193" s="851">
        <f t="shared" si="204"/>
        <v>0</v>
      </c>
      <c r="Z1193" s="851">
        <f t="shared" si="204"/>
        <v>0</v>
      </c>
      <c r="AA1193" s="851">
        <f t="shared" si="204"/>
        <v>0</v>
      </c>
      <c r="AB1193" s="851">
        <f t="shared" si="204"/>
        <v>0</v>
      </c>
      <c r="AC1193" s="851">
        <f t="shared" si="204"/>
        <v>0</v>
      </c>
      <c r="AD1193" s="853">
        <f t="shared" si="204"/>
        <v>0</v>
      </c>
    </row>
    <row r="1194" spans="2:30" s="971" customFormat="1" ht="15" customHeight="1" x14ac:dyDescent="0.2">
      <c r="B1194" s="840"/>
      <c r="C1194" s="970" t="str">
        <f>IF(B1194="","",VLOOKUP(B1194,'E8. KKauf_Berechnung'!$B$11:$D$140,2,0))</f>
        <v/>
      </c>
      <c r="D1194" s="841"/>
      <c r="E1194" s="842"/>
      <c r="F1194" s="836"/>
      <c r="G1194" s="836"/>
      <c r="H1194" s="836"/>
      <c r="I1194" s="843">
        <f t="shared" si="199"/>
        <v>0</v>
      </c>
      <c r="J1194" s="836"/>
      <c r="K1194" s="843">
        <f t="shared" si="200"/>
        <v>0</v>
      </c>
      <c r="L1194" s="849">
        <f>IFERROR(VLOOKUP($D1194,Listen!$F$3:$H$39,2,0),0)</f>
        <v>0</v>
      </c>
      <c r="M1194" s="849">
        <f>IFERROR(VLOOKUP($D1194,Listen!$F$3:$H$39,3,0),0)</f>
        <v>0</v>
      </c>
      <c r="N1194" s="1115">
        <f t="shared" si="197"/>
        <v>0</v>
      </c>
      <c r="O1194" s="1115">
        <f t="shared" si="205"/>
        <v>0</v>
      </c>
      <c r="P1194" s="1115">
        <f t="shared" si="205"/>
        <v>0</v>
      </c>
      <c r="Q1194" s="1115">
        <f t="shared" si="205"/>
        <v>0</v>
      </c>
      <c r="R1194" s="1115">
        <f t="shared" si="205"/>
        <v>0</v>
      </c>
      <c r="S1194" s="1115">
        <f t="shared" si="205"/>
        <v>0</v>
      </c>
      <c r="T1194" s="1115">
        <f t="shared" si="205"/>
        <v>0</v>
      </c>
      <c r="U1194" s="851">
        <f t="shared" si="202"/>
        <v>0</v>
      </c>
      <c r="V1194" s="852">
        <f>IF(E1194='A. Allgemeine Informationen'!$D$14,$K1194-W1194,HLOOKUP('A. Allgemeine Informationen'!$D$14-1,$X$5:$AD$2005,ROW(E1194)-4,FALSE)-$W1194)</f>
        <v>0</v>
      </c>
      <c r="W1194" s="851">
        <f>HLOOKUP('A. Allgemeine Informationen'!$D$14,$X$5:$AD$2005,ROW(E1194)-4,FALSE)</f>
        <v>0</v>
      </c>
      <c r="X1194" s="851">
        <f t="shared" si="198"/>
        <v>0</v>
      </c>
      <c r="Y1194" s="851">
        <f t="shared" si="204"/>
        <v>0</v>
      </c>
      <c r="Z1194" s="851">
        <f t="shared" si="204"/>
        <v>0</v>
      </c>
      <c r="AA1194" s="851">
        <f t="shared" si="204"/>
        <v>0</v>
      </c>
      <c r="AB1194" s="851">
        <f t="shared" si="204"/>
        <v>0</v>
      </c>
      <c r="AC1194" s="851">
        <f t="shared" si="204"/>
        <v>0</v>
      </c>
      <c r="AD1194" s="853">
        <f t="shared" si="204"/>
        <v>0</v>
      </c>
    </row>
    <row r="1195" spans="2:30" s="971" customFormat="1" ht="15" customHeight="1" x14ac:dyDescent="0.2">
      <c r="B1195" s="840"/>
      <c r="C1195" s="970" t="str">
        <f>IF(B1195="","",VLOOKUP(B1195,'E8. KKauf_Berechnung'!$B$11:$D$140,2,0))</f>
        <v/>
      </c>
      <c r="D1195" s="841"/>
      <c r="E1195" s="842"/>
      <c r="F1195" s="836"/>
      <c r="G1195" s="836"/>
      <c r="H1195" s="836"/>
      <c r="I1195" s="843">
        <f t="shared" si="199"/>
        <v>0</v>
      </c>
      <c r="J1195" s="836"/>
      <c r="K1195" s="843">
        <f t="shared" si="200"/>
        <v>0</v>
      </c>
      <c r="L1195" s="849">
        <f>IFERROR(VLOOKUP($D1195,Listen!$F$3:$H$39,2,0),0)</f>
        <v>0</v>
      </c>
      <c r="M1195" s="849">
        <f>IFERROR(VLOOKUP($D1195,Listen!$F$3:$H$39,3,0),0)</f>
        <v>0</v>
      </c>
      <c r="N1195" s="1115">
        <f t="shared" si="197"/>
        <v>0</v>
      </c>
      <c r="O1195" s="1115">
        <f t="shared" si="205"/>
        <v>0</v>
      </c>
      <c r="P1195" s="1115">
        <f t="shared" si="205"/>
        <v>0</v>
      </c>
      <c r="Q1195" s="1115">
        <f t="shared" si="205"/>
        <v>0</v>
      </c>
      <c r="R1195" s="1115">
        <f t="shared" si="205"/>
        <v>0</v>
      </c>
      <c r="S1195" s="1115">
        <f t="shared" si="205"/>
        <v>0</v>
      </c>
      <c r="T1195" s="1115">
        <f t="shared" si="205"/>
        <v>0</v>
      </c>
      <c r="U1195" s="851">
        <f t="shared" si="202"/>
        <v>0</v>
      </c>
      <c r="V1195" s="852">
        <f>IF(E1195='A. Allgemeine Informationen'!$D$14,$K1195-W1195,HLOOKUP('A. Allgemeine Informationen'!$D$14-1,$X$5:$AD$2005,ROW(E1195)-4,FALSE)-$W1195)</f>
        <v>0</v>
      </c>
      <c r="W1195" s="851">
        <f>HLOOKUP('A. Allgemeine Informationen'!$D$14,$X$5:$AD$2005,ROW(E1195)-4,FALSE)</f>
        <v>0</v>
      </c>
      <c r="X1195" s="851">
        <f t="shared" si="198"/>
        <v>0</v>
      </c>
      <c r="Y1195" s="851">
        <f t="shared" si="204"/>
        <v>0</v>
      </c>
      <c r="Z1195" s="851">
        <f t="shared" si="204"/>
        <v>0</v>
      </c>
      <c r="AA1195" s="851">
        <f t="shared" si="204"/>
        <v>0</v>
      </c>
      <c r="AB1195" s="851">
        <f t="shared" si="204"/>
        <v>0</v>
      </c>
      <c r="AC1195" s="851">
        <f t="shared" si="204"/>
        <v>0</v>
      </c>
      <c r="AD1195" s="853">
        <f t="shared" si="204"/>
        <v>0</v>
      </c>
    </row>
    <row r="1196" spans="2:30" s="971" customFormat="1" ht="15" customHeight="1" x14ac:dyDescent="0.2">
      <c r="B1196" s="840"/>
      <c r="C1196" s="970" t="str">
        <f>IF(B1196="","",VLOOKUP(B1196,'E8. KKauf_Berechnung'!$B$11:$D$140,2,0))</f>
        <v/>
      </c>
      <c r="D1196" s="841"/>
      <c r="E1196" s="842"/>
      <c r="F1196" s="836"/>
      <c r="G1196" s="836"/>
      <c r="H1196" s="836"/>
      <c r="I1196" s="843">
        <f t="shared" si="199"/>
        <v>0</v>
      </c>
      <c r="J1196" s="836"/>
      <c r="K1196" s="843">
        <f t="shared" si="200"/>
        <v>0</v>
      </c>
      <c r="L1196" s="849">
        <f>IFERROR(VLOOKUP($D1196,Listen!$F$3:$H$39,2,0),0)</f>
        <v>0</v>
      </c>
      <c r="M1196" s="849">
        <f>IFERROR(VLOOKUP($D1196,Listen!$F$3:$H$39,3,0),0)</f>
        <v>0</v>
      </c>
      <c r="N1196" s="1115">
        <f t="shared" si="197"/>
        <v>0</v>
      </c>
      <c r="O1196" s="1115">
        <f t="shared" si="205"/>
        <v>0</v>
      </c>
      <c r="P1196" s="1115">
        <f t="shared" si="205"/>
        <v>0</v>
      </c>
      <c r="Q1196" s="1115">
        <f t="shared" si="205"/>
        <v>0</v>
      </c>
      <c r="R1196" s="1115">
        <f t="shared" si="205"/>
        <v>0</v>
      </c>
      <c r="S1196" s="1115">
        <f t="shared" si="205"/>
        <v>0</v>
      </c>
      <c r="T1196" s="1115">
        <f t="shared" si="205"/>
        <v>0</v>
      </c>
      <c r="U1196" s="851">
        <f t="shared" si="202"/>
        <v>0</v>
      </c>
      <c r="V1196" s="852">
        <f>IF(E1196='A. Allgemeine Informationen'!$D$14,$K1196-W1196,HLOOKUP('A. Allgemeine Informationen'!$D$14-1,$X$5:$AD$2005,ROW(E1196)-4,FALSE)-$W1196)</f>
        <v>0</v>
      </c>
      <c r="W1196" s="851">
        <f>HLOOKUP('A. Allgemeine Informationen'!$D$14,$X$5:$AD$2005,ROW(E1196)-4,FALSE)</f>
        <v>0</v>
      </c>
      <c r="X1196" s="851">
        <f t="shared" si="198"/>
        <v>0</v>
      </c>
      <c r="Y1196" s="851">
        <f t="shared" si="204"/>
        <v>0</v>
      </c>
      <c r="Z1196" s="851">
        <f t="shared" si="204"/>
        <v>0</v>
      </c>
      <c r="AA1196" s="851">
        <f t="shared" si="204"/>
        <v>0</v>
      </c>
      <c r="AB1196" s="851">
        <f t="shared" si="204"/>
        <v>0</v>
      </c>
      <c r="AC1196" s="851">
        <f t="shared" si="204"/>
        <v>0</v>
      </c>
      <c r="AD1196" s="853">
        <f t="shared" si="204"/>
        <v>0</v>
      </c>
    </row>
    <row r="1197" spans="2:30" s="971" customFormat="1" ht="15" customHeight="1" x14ac:dyDescent="0.2">
      <c r="B1197" s="840"/>
      <c r="C1197" s="970" t="str">
        <f>IF(B1197="","",VLOOKUP(B1197,'E8. KKauf_Berechnung'!$B$11:$D$140,2,0))</f>
        <v/>
      </c>
      <c r="D1197" s="841"/>
      <c r="E1197" s="842"/>
      <c r="F1197" s="836"/>
      <c r="G1197" s="836"/>
      <c r="H1197" s="836"/>
      <c r="I1197" s="843">
        <f t="shared" si="199"/>
        <v>0</v>
      </c>
      <c r="J1197" s="836"/>
      <c r="K1197" s="843">
        <f t="shared" si="200"/>
        <v>0</v>
      </c>
      <c r="L1197" s="849">
        <f>IFERROR(VLOOKUP($D1197,Listen!$F$3:$H$39,2,0),0)</f>
        <v>0</v>
      </c>
      <c r="M1197" s="849">
        <f>IFERROR(VLOOKUP($D1197,Listen!$F$3:$H$39,3,0),0)</f>
        <v>0</v>
      </c>
      <c r="N1197" s="1115">
        <f t="shared" si="197"/>
        <v>0</v>
      </c>
      <c r="O1197" s="1115">
        <f t="shared" si="205"/>
        <v>0</v>
      </c>
      <c r="P1197" s="1115">
        <f t="shared" si="205"/>
        <v>0</v>
      </c>
      <c r="Q1197" s="1115">
        <f t="shared" si="205"/>
        <v>0</v>
      </c>
      <c r="R1197" s="1115">
        <f t="shared" si="205"/>
        <v>0</v>
      </c>
      <c r="S1197" s="1115">
        <f t="shared" si="205"/>
        <v>0</v>
      </c>
      <c r="T1197" s="1115">
        <f t="shared" si="205"/>
        <v>0</v>
      </c>
      <c r="U1197" s="851">
        <f t="shared" si="202"/>
        <v>0</v>
      </c>
      <c r="V1197" s="852">
        <f>IF(E1197='A. Allgemeine Informationen'!$D$14,$K1197-W1197,HLOOKUP('A. Allgemeine Informationen'!$D$14-1,$X$5:$AD$2005,ROW(E1197)-4,FALSE)-$W1197)</f>
        <v>0</v>
      </c>
      <c r="W1197" s="851">
        <f>HLOOKUP('A. Allgemeine Informationen'!$D$14,$X$5:$AD$2005,ROW(E1197)-4,FALSE)</f>
        <v>0</v>
      </c>
      <c r="X1197" s="851">
        <f t="shared" si="198"/>
        <v>0</v>
      </c>
      <c r="Y1197" s="851">
        <f t="shared" si="204"/>
        <v>0</v>
      </c>
      <c r="Z1197" s="851">
        <f t="shared" si="204"/>
        <v>0</v>
      </c>
      <c r="AA1197" s="851">
        <f t="shared" si="204"/>
        <v>0</v>
      </c>
      <c r="AB1197" s="851">
        <f t="shared" si="204"/>
        <v>0</v>
      </c>
      <c r="AC1197" s="851">
        <f t="shared" si="204"/>
        <v>0</v>
      </c>
      <c r="AD1197" s="853">
        <f t="shared" si="204"/>
        <v>0</v>
      </c>
    </row>
    <row r="1198" spans="2:30" s="971" customFormat="1" ht="15" customHeight="1" x14ac:dyDescent="0.2">
      <c r="B1198" s="840"/>
      <c r="C1198" s="970" t="str">
        <f>IF(B1198="","",VLOOKUP(B1198,'E8. KKauf_Berechnung'!$B$11:$D$140,2,0))</f>
        <v/>
      </c>
      <c r="D1198" s="841"/>
      <c r="E1198" s="842"/>
      <c r="F1198" s="836"/>
      <c r="G1198" s="836"/>
      <c r="H1198" s="836"/>
      <c r="I1198" s="843">
        <f t="shared" si="199"/>
        <v>0</v>
      </c>
      <c r="J1198" s="836"/>
      <c r="K1198" s="843">
        <f t="shared" si="200"/>
        <v>0</v>
      </c>
      <c r="L1198" s="849">
        <f>IFERROR(VLOOKUP($D1198,Listen!$F$3:$H$39,2,0),0)</f>
        <v>0</v>
      </c>
      <c r="M1198" s="849">
        <f>IFERROR(VLOOKUP($D1198,Listen!$F$3:$H$39,3,0),0)</f>
        <v>0</v>
      </c>
      <c r="N1198" s="1115">
        <f t="shared" si="197"/>
        <v>0</v>
      </c>
      <c r="O1198" s="1115">
        <f t="shared" si="205"/>
        <v>0</v>
      </c>
      <c r="P1198" s="1115">
        <f t="shared" si="205"/>
        <v>0</v>
      </c>
      <c r="Q1198" s="1115">
        <f t="shared" si="205"/>
        <v>0</v>
      </c>
      <c r="R1198" s="1115">
        <f t="shared" si="205"/>
        <v>0</v>
      </c>
      <c r="S1198" s="1115">
        <f t="shared" si="205"/>
        <v>0</v>
      </c>
      <c r="T1198" s="1115">
        <f t="shared" si="205"/>
        <v>0</v>
      </c>
      <c r="U1198" s="851">
        <f t="shared" si="202"/>
        <v>0</v>
      </c>
      <c r="V1198" s="852">
        <f>IF(E1198='A. Allgemeine Informationen'!$D$14,$K1198-W1198,HLOOKUP('A. Allgemeine Informationen'!$D$14-1,$X$5:$AD$2005,ROW(E1198)-4,FALSE)-$W1198)</f>
        <v>0</v>
      </c>
      <c r="W1198" s="851">
        <f>HLOOKUP('A. Allgemeine Informationen'!$D$14,$X$5:$AD$2005,ROW(E1198)-4,FALSE)</f>
        <v>0</v>
      </c>
      <c r="X1198" s="851">
        <f t="shared" si="198"/>
        <v>0</v>
      </c>
      <c r="Y1198" s="851">
        <f t="shared" si="204"/>
        <v>0</v>
      </c>
      <c r="Z1198" s="851">
        <f t="shared" si="204"/>
        <v>0</v>
      </c>
      <c r="AA1198" s="851">
        <f t="shared" si="204"/>
        <v>0</v>
      </c>
      <c r="AB1198" s="851">
        <f t="shared" si="204"/>
        <v>0</v>
      </c>
      <c r="AC1198" s="851">
        <f t="shared" si="204"/>
        <v>0</v>
      </c>
      <c r="AD1198" s="853">
        <f t="shared" si="204"/>
        <v>0</v>
      </c>
    </row>
    <row r="1199" spans="2:30" s="971" customFormat="1" ht="15" customHeight="1" x14ac:dyDescent="0.2">
      <c r="B1199" s="840"/>
      <c r="C1199" s="970" t="str">
        <f>IF(B1199="","",VLOOKUP(B1199,'E8. KKauf_Berechnung'!$B$11:$D$140,2,0))</f>
        <v/>
      </c>
      <c r="D1199" s="841"/>
      <c r="E1199" s="842"/>
      <c r="F1199" s="836"/>
      <c r="G1199" s="836"/>
      <c r="H1199" s="836"/>
      <c r="I1199" s="843">
        <f t="shared" si="199"/>
        <v>0</v>
      </c>
      <c r="J1199" s="836"/>
      <c r="K1199" s="843">
        <f t="shared" si="200"/>
        <v>0</v>
      </c>
      <c r="L1199" s="849">
        <f>IFERROR(VLOOKUP($D1199,Listen!$F$3:$H$39,2,0),0)</f>
        <v>0</v>
      </c>
      <c r="M1199" s="849">
        <f>IFERROR(VLOOKUP($D1199,Listen!$F$3:$H$39,3,0),0)</f>
        <v>0</v>
      </c>
      <c r="N1199" s="1115">
        <f t="shared" si="197"/>
        <v>0</v>
      </c>
      <c r="O1199" s="1115">
        <f t="shared" si="205"/>
        <v>0</v>
      </c>
      <c r="P1199" s="1115">
        <f t="shared" si="205"/>
        <v>0</v>
      </c>
      <c r="Q1199" s="1115">
        <f t="shared" si="205"/>
        <v>0</v>
      </c>
      <c r="R1199" s="1115">
        <f t="shared" si="205"/>
        <v>0</v>
      </c>
      <c r="S1199" s="1115">
        <f t="shared" si="205"/>
        <v>0</v>
      </c>
      <c r="T1199" s="1115">
        <f t="shared" si="205"/>
        <v>0</v>
      </c>
      <c r="U1199" s="851">
        <f t="shared" si="202"/>
        <v>0</v>
      </c>
      <c r="V1199" s="852">
        <f>IF(E1199='A. Allgemeine Informationen'!$D$14,$K1199-W1199,HLOOKUP('A. Allgemeine Informationen'!$D$14-1,$X$5:$AD$2005,ROW(E1199)-4,FALSE)-$W1199)</f>
        <v>0</v>
      </c>
      <c r="W1199" s="851">
        <f>HLOOKUP('A. Allgemeine Informationen'!$D$14,$X$5:$AD$2005,ROW(E1199)-4,FALSE)</f>
        <v>0</v>
      </c>
      <c r="X1199" s="851">
        <f t="shared" si="198"/>
        <v>0</v>
      </c>
      <c r="Y1199" s="851">
        <f t="shared" si="204"/>
        <v>0</v>
      </c>
      <c r="Z1199" s="851">
        <f t="shared" si="204"/>
        <v>0</v>
      </c>
      <c r="AA1199" s="851">
        <f t="shared" si="204"/>
        <v>0</v>
      </c>
      <c r="AB1199" s="851">
        <f t="shared" si="204"/>
        <v>0</v>
      </c>
      <c r="AC1199" s="851">
        <f t="shared" si="204"/>
        <v>0</v>
      </c>
      <c r="AD1199" s="853">
        <f t="shared" si="204"/>
        <v>0</v>
      </c>
    </row>
    <row r="1200" spans="2:30" s="971" customFormat="1" ht="15" customHeight="1" x14ac:dyDescent="0.2">
      <c r="B1200" s="840"/>
      <c r="C1200" s="970" t="str">
        <f>IF(B1200="","",VLOOKUP(B1200,'E8. KKauf_Berechnung'!$B$11:$D$140,2,0))</f>
        <v/>
      </c>
      <c r="D1200" s="841"/>
      <c r="E1200" s="842"/>
      <c r="F1200" s="836"/>
      <c r="G1200" s="836"/>
      <c r="H1200" s="836"/>
      <c r="I1200" s="843">
        <f t="shared" si="199"/>
        <v>0</v>
      </c>
      <c r="J1200" s="836"/>
      <c r="K1200" s="843">
        <f t="shared" si="200"/>
        <v>0</v>
      </c>
      <c r="L1200" s="849">
        <f>IFERROR(VLOOKUP($D1200,Listen!$F$3:$H$39,2,0),0)</f>
        <v>0</v>
      </c>
      <c r="M1200" s="849">
        <f>IFERROR(VLOOKUP($D1200,Listen!$F$3:$H$39,3,0),0)</f>
        <v>0</v>
      </c>
      <c r="N1200" s="1115">
        <f t="shared" si="197"/>
        <v>0</v>
      </c>
      <c r="O1200" s="1115">
        <f t="shared" si="205"/>
        <v>0</v>
      </c>
      <c r="P1200" s="1115">
        <f t="shared" si="205"/>
        <v>0</v>
      </c>
      <c r="Q1200" s="1115">
        <f t="shared" si="205"/>
        <v>0</v>
      </c>
      <c r="R1200" s="1115">
        <f t="shared" si="205"/>
        <v>0</v>
      </c>
      <c r="S1200" s="1115">
        <f t="shared" si="205"/>
        <v>0</v>
      </c>
      <c r="T1200" s="1115">
        <f t="shared" si="205"/>
        <v>0</v>
      </c>
      <c r="U1200" s="851">
        <f t="shared" si="202"/>
        <v>0</v>
      </c>
      <c r="V1200" s="852">
        <f>IF(E1200='A. Allgemeine Informationen'!$D$14,$K1200-W1200,HLOOKUP('A. Allgemeine Informationen'!$D$14-1,$X$5:$AD$2005,ROW(E1200)-4,FALSE)-$W1200)</f>
        <v>0</v>
      </c>
      <c r="W1200" s="851">
        <f>HLOOKUP('A. Allgemeine Informationen'!$D$14,$X$5:$AD$2005,ROW(E1200)-4,FALSE)</f>
        <v>0</v>
      </c>
      <c r="X1200" s="851">
        <f t="shared" si="198"/>
        <v>0</v>
      </c>
      <c r="Y1200" s="851">
        <f t="shared" si="204"/>
        <v>0</v>
      </c>
      <c r="Z1200" s="851">
        <f t="shared" si="204"/>
        <v>0</v>
      </c>
      <c r="AA1200" s="851">
        <f t="shared" si="204"/>
        <v>0</v>
      </c>
      <c r="AB1200" s="851">
        <f t="shared" si="204"/>
        <v>0</v>
      </c>
      <c r="AC1200" s="851">
        <f t="shared" si="204"/>
        <v>0</v>
      </c>
      <c r="AD1200" s="853">
        <f t="shared" si="204"/>
        <v>0</v>
      </c>
    </row>
    <row r="1201" spans="2:30" s="971" customFormat="1" ht="15" customHeight="1" x14ac:dyDescent="0.2">
      <c r="B1201" s="840"/>
      <c r="C1201" s="970" t="str">
        <f>IF(B1201="","",VLOOKUP(B1201,'E8. KKauf_Berechnung'!$B$11:$D$140,2,0))</f>
        <v/>
      </c>
      <c r="D1201" s="841"/>
      <c r="E1201" s="842"/>
      <c r="F1201" s="836"/>
      <c r="G1201" s="836"/>
      <c r="H1201" s="836"/>
      <c r="I1201" s="843">
        <f t="shared" si="199"/>
        <v>0</v>
      </c>
      <c r="J1201" s="836"/>
      <c r="K1201" s="843">
        <f t="shared" si="200"/>
        <v>0</v>
      </c>
      <c r="L1201" s="849">
        <f>IFERROR(VLOOKUP($D1201,Listen!$F$3:$H$39,2,0),0)</f>
        <v>0</v>
      </c>
      <c r="M1201" s="849">
        <f>IFERROR(VLOOKUP($D1201,Listen!$F$3:$H$39,3,0),0)</f>
        <v>0</v>
      </c>
      <c r="N1201" s="1115">
        <f t="shared" si="197"/>
        <v>0</v>
      </c>
      <c r="O1201" s="1115">
        <f t="shared" si="205"/>
        <v>0</v>
      </c>
      <c r="P1201" s="1115">
        <f t="shared" si="205"/>
        <v>0</v>
      </c>
      <c r="Q1201" s="1115">
        <f t="shared" si="205"/>
        <v>0</v>
      </c>
      <c r="R1201" s="1115">
        <f t="shared" si="205"/>
        <v>0</v>
      </c>
      <c r="S1201" s="1115">
        <f t="shared" si="205"/>
        <v>0</v>
      </c>
      <c r="T1201" s="1115">
        <f t="shared" si="205"/>
        <v>0</v>
      </c>
      <c r="U1201" s="851">
        <f t="shared" si="202"/>
        <v>0</v>
      </c>
      <c r="V1201" s="852">
        <f>IF(E1201='A. Allgemeine Informationen'!$D$14,$K1201-W1201,HLOOKUP('A. Allgemeine Informationen'!$D$14-1,$X$5:$AD$2005,ROW(E1201)-4,FALSE)-$W1201)</f>
        <v>0</v>
      </c>
      <c r="W1201" s="851">
        <f>HLOOKUP('A. Allgemeine Informationen'!$D$14,$X$5:$AD$2005,ROW(E1201)-4,FALSE)</f>
        <v>0</v>
      </c>
      <c r="X1201" s="851">
        <f t="shared" si="198"/>
        <v>0</v>
      </c>
      <c r="Y1201" s="851">
        <f t="shared" si="204"/>
        <v>0</v>
      </c>
      <c r="Z1201" s="851">
        <f t="shared" si="204"/>
        <v>0</v>
      </c>
      <c r="AA1201" s="851">
        <f t="shared" si="204"/>
        <v>0</v>
      </c>
      <c r="AB1201" s="851">
        <f t="shared" si="204"/>
        <v>0</v>
      </c>
      <c r="AC1201" s="851">
        <f t="shared" si="204"/>
        <v>0</v>
      </c>
      <c r="AD1201" s="853">
        <f t="shared" si="204"/>
        <v>0</v>
      </c>
    </row>
    <row r="1202" spans="2:30" s="971" customFormat="1" ht="15" customHeight="1" x14ac:dyDescent="0.2">
      <c r="B1202" s="840"/>
      <c r="C1202" s="970" t="str">
        <f>IF(B1202="","",VLOOKUP(B1202,'E8. KKauf_Berechnung'!$B$11:$D$140,2,0))</f>
        <v/>
      </c>
      <c r="D1202" s="841"/>
      <c r="E1202" s="842"/>
      <c r="F1202" s="836"/>
      <c r="G1202" s="836"/>
      <c r="H1202" s="836"/>
      <c r="I1202" s="843">
        <f t="shared" si="199"/>
        <v>0</v>
      </c>
      <c r="J1202" s="836"/>
      <c r="K1202" s="843">
        <f t="shared" si="200"/>
        <v>0</v>
      </c>
      <c r="L1202" s="849">
        <f>IFERROR(VLOOKUP($D1202,Listen!$F$3:$H$39,2,0),0)</f>
        <v>0</v>
      </c>
      <c r="M1202" s="849">
        <f>IFERROR(VLOOKUP($D1202,Listen!$F$3:$H$39,3,0),0)</f>
        <v>0</v>
      </c>
      <c r="N1202" s="1115">
        <f t="shared" si="197"/>
        <v>0</v>
      </c>
      <c r="O1202" s="1115">
        <f t="shared" si="205"/>
        <v>0</v>
      </c>
      <c r="P1202" s="1115">
        <f t="shared" si="205"/>
        <v>0</v>
      </c>
      <c r="Q1202" s="1115">
        <f t="shared" si="205"/>
        <v>0</v>
      </c>
      <c r="R1202" s="1115">
        <f t="shared" si="205"/>
        <v>0</v>
      </c>
      <c r="S1202" s="1115">
        <f t="shared" si="205"/>
        <v>0</v>
      </c>
      <c r="T1202" s="1115">
        <f t="shared" si="205"/>
        <v>0</v>
      </c>
      <c r="U1202" s="851">
        <f t="shared" si="202"/>
        <v>0</v>
      </c>
      <c r="V1202" s="852">
        <f>IF(E1202='A. Allgemeine Informationen'!$D$14,$K1202-W1202,HLOOKUP('A. Allgemeine Informationen'!$D$14-1,$X$5:$AD$2005,ROW(E1202)-4,FALSE)-$W1202)</f>
        <v>0</v>
      </c>
      <c r="W1202" s="851">
        <f>HLOOKUP('A. Allgemeine Informationen'!$D$14,$X$5:$AD$2005,ROW(E1202)-4,FALSE)</f>
        <v>0</v>
      </c>
      <c r="X1202" s="851">
        <f t="shared" si="198"/>
        <v>0</v>
      </c>
      <c r="Y1202" s="851">
        <f t="shared" si="204"/>
        <v>0</v>
      </c>
      <c r="Z1202" s="851">
        <f t="shared" si="204"/>
        <v>0</v>
      </c>
      <c r="AA1202" s="851">
        <f t="shared" si="204"/>
        <v>0</v>
      </c>
      <c r="AB1202" s="851">
        <f t="shared" si="204"/>
        <v>0</v>
      </c>
      <c r="AC1202" s="851">
        <f t="shared" si="204"/>
        <v>0</v>
      </c>
      <c r="AD1202" s="853">
        <f t="shared" si="204"/>
        <v>0</v>
      </c>
    </row>
    <row r="1203" spans="2:30" s="971" customFormat="1" ht="15" customHeight="1" x14ac:dyDescent="0.2">
      <c r="B1203" s="840"/>
      <c r="C1203" s="970" t="str">
        <f>IF(B1203="","",VLOOKUP(B1203,'E8. KKauf_Berechnung'!$B$11:$D$140,2,0))</f>
        <v/>
      </c>
      <c r="D1203" s="841"/>
      <c r="E1203" s="842"/>
      <c r="F1203" s="836"/>
      <c r="G1203" s="836"/>
      <c r="H1203" s="836"/>
      <c r="I1203" s="843">
        <f t="shared" si="199"/>
        <v>0</v>
      </c>
      <c r="J1203" s="836"/>
      <c r="K1203" s="843">
        <f t="shared" si="200"/>
        <v>0</v>
      </c>
      <c r="L1203" s="849">
        <f>IFERROR(VLOOKUP($D1203,Listen!$F$3:$H$39,2,0),0)</f>
        <v>0</v>
      </c>
      <c r="M1203" s="849">
        <f>IFERROR(VLOOKUP($D1203,Listen!$F$3:$H$39,3,0),0)</f>
        <v>0</v>
      </c>
      <c r="N1203" s="1115">
        <f t="shared" si="197"/>
        <v>0</v>
      </c>
      <c r="O1203" s="1115">
        <f t="shared" si="205"/>
        <v>0</v>
      </c>
      <c r="P1203" s="1115">
        <f t="shared" si="205"/>
        <v>0</v>
      </c>
      <c r="Q1203" s="1115">
        <f t="shared" si="205"/>
        <v>0</v>
      </c>
      <c r="R1203" s="1115">
        <f t="shared" si="205"/>
        <v>0</v>
      </c>
      <c r="S1203" s="1115">
        <f t="shared" si="205"/>
        <v>0</v>
      </c>
      <c r="T1203" s="1115">
        <f t="shared" si="205"/>
        <v>0</v>
      </c>
      <c r="U1203" s="851">
        <f t="shared" si="202"/>
        <v>0</v>
      </c>
      <c r="V1203" s="852">
        <f>IF(E1203='A. Allgemeine Informationen'!$D$14,$K1203-W1203,HLOOKUP('A. Allgemeine Informationen'!$D$14-1,$X$5:$AD$2005,ROW(E1203)-4,FALSE)-$W1203)</f>
        <v>0</v>
      </c>
      <c r="W1203" s="851">
        <f>HLOOKUP('A. Allgemeine Informationen'!$D$14,$X$5:$AD$2005,ROW(E1203)-4,FALSE)</f>
        <v>0</v>
      </c>
      <c r="X1203" s="851">
        <f t="shared" si="198"/>
        <v>0</v>
      </c>
      <c r="Y1203" s="851">
        <f t="shared" si="204"/>
        <v>0</v>
      </c>
      <c r="Z1203" s="851">
        <f t="shared" si="204"/>
        <v>0</v>
      </c>
      <c r="AA1203" s="851">
        <f t="shared" si="204"/>
        <v>0</v>
      </c>
      <c r="AB1203" s="851">
        <f t="shared" si="204"/>
        <v>0</v>
      </c>
      <c r="AC1203" s="851">
        <f t="shared" si="204"/>
        <v>0</v>
      </c>
      <c r="AD1203" s="853">
        <f t="shared" si="204"/>
        <v>0</v>
      </c>
    </row>
    <row r="1204" spans="2:30" s="971" customFormat="1" ht="15" customHeight="1" x14ac:dyDescent="0.2">
      <c r="B1204" s="840"/>
      <c r="C1204" s="970" t="str">
        <f>IF(B1204="","",VLOOKUP(B1204,'E8. KKauf_Berechnung'!$B$11:$D$140,2,0))</f>
        <v/>
      </c>
      <c r="D1204" s="841"/>
      <c r="E1204" s="842"/>
      <c r="F1204" s="836"/>
      <c r="G1204" s="836"/>
      <c r="H1204" s="836"/>
      <c r="I1204" s="843">
        <f t="shared" si="199"/>
        <v>0</v>
      </c>
      <c r="J1204" s="836"/>
      <c r="K1204" s="843">
        <f t="shared" si="200"/>
        <v>0</v>
      </c>
      <c r="L1204" s="849">
        <f>IFERROR(VLOOKUP($D1204,Listen!$F$3:$H$39,2,0),0)</f>
        <v>0</v>
      </c>
      <c r="M1204" s="849">
        <f>IFERROR(VLOOKUP($D1204,Listen!$F$3:$H$39,3,0),0)</f>
        <v>0</v>
      </c>
      <c r="N1204" s="1115">
        <f t="shared" si="197"/>
        <v>0</v>
      </c>
      <c r="O1204" s="1115">
        <f t="shared" si="205"/>
        <v>0</v>
      </c>
      <c r="P1204" s="1115">
        <f t="shared" si="205"/>
        <v>0</v>
      </c>
      <c r="Q1204" s="1115">
        <f t="shared" si="205"/>
        <v>0</v>
      </c>
      <c r="R1204" s="1115">
        <f t="shared" si="205"/>
        <v>0</v>
      </c>
      <c r="S1204" s="1115">
        <f t="shared" si="205"/>
        <v>0</v>
      </c>
      <c r="T1204" s="1115">
        <f t="shared" si="205"/>
        <v>0</v>
      </c>
      <c r="U1204" s="851">
        <f t="shared" si="202"/>
        <v>0</v>
      </c>
      <c r="V1204" s="852">
        <f>IF(E1204='A. Allgemeine Informationen'!$D$14,$K1204-W1204,HLOOKUP('A. Allgemeine Informationen'!$D$14-1,$X$5:$AD$2005,ROW(E1204)-4,FALSE)-$W1204)</f>
        <v>0</v>
      </c>
      <c r="W1204" s="851">
        <f>HLOOKUP('A. Allgemeine Informationen'!$D$14,$X$5:$AD$2005,ROW(E1204)-4,FALSE)</f>
        <v>0</v>
      </c>
      <c r="X1204" s="851">
        <f t="shared" si="198"/>
        <v>0</v>
      </c>
      <c r="Y1204" s="851">
        <f t="shared" si="204"/>
        <v>0</v>
      </c>
      <c r="Z1204" s="851">
        <f t="shared" si="204"/>
        <v>0</v>
      </c>
      <c r="AA1204" s="851">
        <f t="shared" si="204"/>
        <v>0</v>
      </c>
      <c r="AB1204" s="851">
        <f t="shared" si="204"/>
        <v>0</v>
      </c>
      <c r="AC1204" s="851">
        <f t="shared" si="204"/>
        <v>0</v>
      </c>
      <c r="AD1204" s="853">
        <f t="shared" si="204"/>
        <v>0</v>
      </c>
    </row>
    <row r="1205" spans="2:30" s="971" customFormat="1" ht="15" customHeight="1" x14ac:dyDescent="0.2">
      <c r="B1205" s="840"/>
      <c r="C1205" s="970" t="str">
        <f>IF(B1205="","",VLOOKUP(B1205,'E8. KKauf_Berechnung'!$B$11:$D$140,2,0))</f>
        <v/>
      </c>
      <c r="D1205" s="841"/>
      <c r="E1205" s="842"/>
      <c r="F1205" s="836"/>
      <c r="G1205" s="836"/>
      <c r="H1205" s="836"/>
      <c r="I1205" s="843">
        <f t="shared" si="199"/>
        <v>0</v>
      </c>
      <c r="J1205" s="836"/>
      <c r="K1205" s="843">
        <f t="shared" si="200"/>
        <v>0</v>
      </c>
      <c r="L1205" s="849">
        <f>IFERROR(VLOOKUP($D1205,Listen!$F$3:$H$39,2,0),0)</f>
        <v>0</v>
      </c>
      <c r="M1205" s="849">
        <f>IFERROR(VLOOKUP($D1205,Listen!$F$3:$H$39,3,0),0)</f>
        <v>0</v>
      </c>
      <c r="N1205" s="1115">
        <f t="shared" si="197"/>
        <v>0</v>
      </c>
      <c r="O1205" s="1115">
        <f t="shared" si="205"/>
        <v>0</v>
      </c>
      <c r="P1205" s="1115">
        <f t="shared" si="205"/>
        <v>0</v>
      </c>
      <c r="Q1205" s="1115">
        <f t="shared" si="205"/>
        <v>0</v>
      </c>
      <c r="R1205" s="1115">
        <f t="shared" si="205"/>
        <v>0</v>
      </c>
      <c r="S1205" s="1115">
        <f t="shared" si="205"/>
        <v>0</v>
      </c>
      <c r="T1205" s="1115">
        <f t="shared" si="205"/>
        <v>0</v>
      </c>
      <c r="U1205" s="851">
        <f t="shared" si="202"/>
        <v>0</v>
      </c>
      <c r="V1205" s="852">
        <f>IF(E1205='A. Allgemeine Informationen'!$D$14,$K1205-W1205,HLOOKUP('A. Allgemeine Informationen'!$D$14-1,$X$5:$AD$2005,ROW(E1205)-4,FALSE)-$W1205)</f>
        <v>0</v>
      </c>
      <c r="W1205" s="851">
        <f>HLOOKUP('A. Allgemeine Informationen'!$D$14,$X$5:$AD$2005,ROW(E1205)-4,FALSE)</f>
        <v>0</v>
      </c>
      <c r="X1205" s="851">
        <f t="shared" si="198"/>
        <v>0</v>
      </c>
      <c r="Y1205" s="851">
        <f t="shared" si="204"/>
        <v>0</v>
      </c>
      <c r="Z1205" s="851">
        <f t="shared" si="204"/>
        <v>0</v>
      </c>
      <c r="AA1205" s="851">
        <f t="shared" si="204"/>
        <v>0</v>
      </c>
      <c r="AB1205" s="851">
        <f t="shared" si="204"/>
        <v>0</v>
      </c>
      <c r="AC1205" s="851">
        <f t="shared" si="204"/>
        <v>0</v>
      </c>
      <c r="AD1205" s="853">
        <f t="shared" si="204"/>
        <v>0</v>
      </c>
    </row>
    <row r="1206" spans="2:30" s="971" customFormat="1" ht="15" customHeight="1" x14ac:dyDescent="0.2">
      <c r="B1206" s="840"/>
      <c r="C1206" s="970" t="str">
        <f>IF(B1206="","",VLOOKUP(B1206,'E8. KKauf_Berechnung'!$B$11:$D$140,2,0))</f>
        <v/>
      </c>
      <c r="D1206" s="841"/>
      <c r="E1206" s="842"/>
      <c r="F1206" s="836"/>
      <c r="G1206" s="836"/>
      <c r="H1206" s="836"/>
      <c r="I1206" s="843">
        <f t="shared" si="199"/>
        <v>0</v>
      </c>
      <c r="J1206" s="836"/>
      <c r="K1206" s="843">
        <f t="shared" si="200"/>
        <v>0</v>
      </c>
      <c r="L1206" s="849">
        <f>IFERROR(VLOOKUP($D1206,Listen!$F$3:$H$39,2,0),0)</f>
        <v>0</v>
      </c>
      <c r="M1206" s="849">
        <f>IFERROR(VLOOKUP($D1206,Listen!$F$3:$H$39,3,0),0)</f>
        <v>0</v>
      </c>
      <c r="N1206" s="1115">
        <f t="shared" si="197"/>
        <v>0</v>
      </c>
      <c r="O1206" s="1115">
        <f t="shared" si="205"/>
        <v>0</v>
      </c>
      <c r="P1206" s="1115">
        <f t="shared" si="205"/>
        <v>0</v>
      </c>
      <c r="Q1206" s="1115">
        <f t="shared" si="205"/>
        <v>0</v>
      </c>
      <c r="R1206" s="1115">
        <f t="shared" si="205"/>
        <v>0</v>
      </c>
      <c r="S1206" s="1115">
        <f t="shared" si="205"/>
        <v>0</v>
      </c>
      <c r="T1206" s="1115">
        <f t="shared" si="205"/>
        <v>0</v>
      </c>
      <c r="U1206" s="851">
        <f t="shared" si="202"/>
        <v>0</v>
      </c>
      <c r="V1206" s="852">
        <f>IF(E1206='A. Allgemeine Informationen'!$D$14,$K1206-W1206,HLOOKUP('A. Allgemeine Informationen'!$D$14-1,$X$5:$AD$2005,ROW(E1206)-4,FALSE)-$W1206)</f>
        <v>0</v>
      </c>
      <c r="W1206" s="851">
        <f>HLOOKUP('A. Allgemeine Informationen'!$D$14,$X$5:$AD$2005,ROW(E1206)-4,FALSE)</f>
        <v>0</v>
      </c>
      <c r="X1206" s="851">
        <f t="shared" si="198"/>
        <v>0</v>
      </c>
      <c r="Y1206" s="851">
        <f t="shared" si="204"/>
        <v>0</v>
      </c>
      <c r="Z1206" s="851">
        <f t="shared" si="204"/>
        <v>0</v>
      </c>
      <c r="AA1206" s="851">
        <f t="shared" si="204"/>
        <v>0</v>
      </c>
      <c r="AB1206" s="851">
        <f t="shared" si="204"/>
        <v>0</v>
      </c>
      <c r="AC1206" s="851">
        <f t="shared" si="204"/>
        <v>0</v>
      </c>
      <c r="AD1206" s="853">
        <f t="shared" si="204"/>
        <v>0</v>
      </c>
    </row>
    <row r="1207" spans="2:30" s="971" customFormat="1" ht="15" customHeight="1" x14ac:dyDescent="0.2">
      <c r="B1207" s="840"/>
      <c r="C1207" s="970" t="str">
        <f>IF(B1207="","",VLOOKUP(B1207,'E8. KKauf_Berechnung'!$B$11:$D$140,2,0))</f>
        <v/>
      </c>
      <c r="D1207" s="841"/>
      <c r="E1207" s="842"/>
      <c r="F1207" s="836"/>
      <c r="G1207" s="836"/>
      <c r="H1207" s="836"/>
      <c r="I1207" s="843">
        <f t="shared" si="199"/>
        <v>0</v>
      </c>
      <c r="J1207" s="836"/>
      <c r="K1207" s="843">
        <f t="shared" si="200"/>
        <v>0</v>
      </c>
      <c r="L1207" s="849">
        <f>IFERROR(VLOOKUP($D1207,Listen!$F$3:$H$39,2,0),0)</f>
        <v>0</v>
      </c>
      <c r="M1207" s="849">
        <f>IFERROR(VLOOKUP($D1207,Listen!$F$3:$H$39,3,0),0)</f>
        <v>0</v>
      </c>
      <c r="N1207" s="1115">
        <f t="shared" si="197"/>
        <v>0</v>
      </c>
      <c r="O1207" s="1115">
        <f t="shared" ref="O1207:T1222" si="206">N1207</f>
        <v>0</v>
      </c>
      <c r="P1207" s="1115">
        <f t="shared" si="206"/>
        <v>0</v>
      </c>
      <c r="Q1207" s="1115">
        <f t="shared" si="206"/>
        <v>0</v>
      </c>
      <c r="R1207" s="1115">
        <f t="shared" si="206"/>
        <v>0</v>
      </c>
      <c r="S1207" s="1115">
        <f t="shared" si="206"/>
        <v>0</v>
      </c>
      <c r="T1207" s="1115">
        <f t="shared" si="206"/>
        <v>0</v>
      </c>
      <c r="U1207" s="851">
        <f t="shared" si="202"/>
        <v>0</v>
      </c>
      <c r="V1207" s="852">
        <f>IF(E1207='A. Allgemeine Informationen'!$D$14,$K1207-W1207,HLOOKUP('A. Allgemeine Informationen'!$D$14-1,$X$5:$AD$2005,ROW(E1207)-4,FALSE)-$W1207)</f>
        <v>0</v>
      </c>
      <c r="W1207" s="851">
        <f>HLOOKUP('A. Allgemeine Informationen'!$D$14,$X$5:$AD$2005,ROW(E1207)-4,FALSE)</f>
        <v>0</v>
      </c>
      <c r="X1207" s="851">
        <f t="shared" si="198"/>
        <v>0</v>
      </c>
      <c r="Y1207" s="851">
        <f t="shared" si="204"/>
        <v>0</v>
      </c>
      <c r="Z1207" s="851">
        <f t="shared" si="204"/>
        <v>0</v>
      </c>
      <c r="AA1207" s="851">
        <f t="shared" si="204"/>
        <v>0</v>
      </c>
      <c r="AB1207" s="851">
        <f t="shared" si="204"/>
        <v>0</v>
      </c>
      <c r="AC1207" s="851">
        <f t="shared" si="204"/>
        <v>0</v>
      </c>
      <c r="AD1207" s="853">
        <f t="shared" si="204"/>
        <v>0</v>
      </c>
    </row>
    <row r="1208" spans="2:30" s="971" customFormat="1" ht="15" customHeight="1" x14ac:dyDescent="0.2">
      <c r="B1208" s="840"/>
      <c r="C1208" s="970" t="str">
        <f>IF(B1208="","",VLOOKUP(B1208,'E8. KKauf_Berechnung'!$B$11:$D$140,2,0))</f>
        <v/>
      </c>
      <c r="D1208" s="841"/>
      <c r="E1208" s="842"/>
      <c r="F1208" s="836"/>
      <c r="G1208" s="836"/>
      <c r="H1208" s="836"/>
      <c r="I1208" s="843">
        <f t="shared" si="199"/>
        <v>0</v>
      </c>
      <c r="J1208" s="836"/>
      <c r="K1208" s="843">
        <f t="shared" si="200"/>
        <v>0</v>
      </c>
      <c r="L1208" s="849">
        <f>IFERROR(VLOOKUP($D1208,Listen!$F$3:$H$39,2,0),0)</f>
        <v>0</v>
      </c>
      <c r="M1208" s="849">
        <f>IFERROR(VLOOKUP($D1208,Listen!$F$3:$H$39,3,0),0)</f>
        <v>0</v>
      </c>
      <c r="N1208" s="1115">
        <f t="shared" si="197"/>
        <v>0</v>
      </c>
      <c r="O1208" s="1115">
        <f t="shared" si="206"/>
        <v>0</v>
      </c>
      <c r="P1208" s="1115">
        <f t="shared" si="206"/>
        <v>0</v>
      </c>
      <c r="Q1208" s="1115">
        <f t="shared" si="206"/>
        <v>0</v>
      </c>
      <c r="R1208" s="1115">
        <f t="shared" si="206"/>
        <v>0</v>
      </c>
      <c r="S1208" s="1115">
        <f t="shared" si="206"/>
        <v>0</v>
      </c>
      <c r="T1208" s="1115">
        <f t="shared" si="206"/>
        <v>0</v>
      </c>
      <c r="U1208" s="851">
        <f t="shared" si="202"/>
        <v>0</v>
      </c>
      <c r="V1208" s="852">
        <f>IF(E1208='A. Allgemeine Informationen'!$D$14,$K1208-W1208,HLOOKUP('A. Allgemeine Informationen'!$D$14-1,$X$5:$AD$2005,ROW(E1208)-4,FALSE)-$W1208)</f>
        <v>0</v>
      </c>
      <c r="W1208" s="851">
        <f>HLOOKUP('A. Allgemeine Informationen'!$D$14,$X$5:$AD$2005,ROW(E1208)-4,FALSE)</f>
        <v>0</v>
      </c>
      <c r="X1208" s="851">
        <f t="shared" si="198"/>
        <v>0</v>
      </c>
      <c r="Y1208" s="851">
        <f t="shared" si="204"/>
        <v>0</v>
      </c>
      <c r="Z1208" s="851">
        <f t="shared" si="204"/>
        <v>0</v>
      </c>
      <c r="AA1208" s="851">
        <f t="shared" si="204"/>
        <v>0</v>
      </c>
      <c r="AB1208" s="851">
        <f t="shared" si="204"/>
        <v>0</v>
      </c>
      <c r="AC1208" s="851">
        <f t="shared" si="204"/>
        <v>0</v>
      </c>
      <c r="AD1208" s="853">
        <f t="shared" si="204"/>
        <v>0</v>
      </c>
    </row>
    <row r="1209" spans="2:30" s="971" customFormat="1" ht="15" customHeight="1" x14ac:dyDescent="0.2">
      <c r="B1209" s="840"/>
      <c r="C1209" s="970" t="str">
        <f>IF(B1209="","",VLOOKUP(B1209,'E8. KKauf_Berechnung'!$B$11:$D$140,2,0))</f>
        <v/>
      </c>
      <c r="D1209" s="841"/>
      <c r="E1209" s="842"/>
      <c r="F1209" s="836"/>
      <c r="G1209" s="836"/>
      <c r="H1209" s="836"/>
      <c r="I1209" s="843">
        <f t="shared" si="199"/>
        <v>0</v>
      </c>
      <c r="J1209" s="836"/>
      <c r="K1209" s="843">
        <f t="shared" si="200"/>
        <v>0</v>
      </c>
      <c r="L1209" s="849">
        <f>IFERROR(VLOOKUP($D1209,Listen!$F$3:$H$39,2,0),0)</f>
        <v>0</v>
      </c>
      <c r="M1209" s="849">
        <f>IFERROR(VLOOKUP($D1209,Listen!$F$3:$H$39,3,0),0)</f>
        <v>0</v>
      </c>
      <c r="N1209" s="1115">
        <f t="shared" si="197"/>
        <v>0</v>
      </c>
      <c r="O1209" s="1115">
        <f t="shared" si="206"/>
        <v>0</v>
      </c>
      <c r="P1209" s="1115">
        <f t="shared" si="206"/>
        <v>0</v>
      </c>
      <c r="Q1209" s="1115">
        <f t="shared" si="206"/>
        <v>0</v>
      </c>
      <c r="R1209" s="1115">
        <f t="shared" si="206"/>
        <v>0</v>
      </c>
      <c r="S1209" s="1115">
        <f t="shared" si="206"/>
        <v>0</v>
      </c>
      <c r="T1209" s="1115">
        <f t="shared" si="206"/>
        <v>0</v>
      </c>
      <c r="U1209" s="851">
        <f t="shared" si="202"/>
        <v>0</v>
      </c>
      <c r="V1209" s="852">
        <f>IF(E1209='A. Allgemeine Informationen'!$D$14,$K1209-W1209,HLOOKUP('A. Allgemeine Informationen'!$D$14-1,$X$5:$AD$2005,ROW(E1209)-4,FALSE)-$W1209)</f>
        <v>0</v>
      </c>
      <c r="W1209" s="851">
        <f>HLOOKUP('A. Allgemeine Informationen'!$D$14,$X$5:$AD$2005,ROW(E1209)-4,FALSE)</f>
        <v>0</v>
      </c>
      <c r="X1209" s="851">
        <f t="shared" si="198"/>
        <v>0</v>
      </c>
      <c r="Y1209" s="851">
        <f t="shared" si="204"/>
        <v>0</v>
      </c>
      <c r="Z1209" s="851">
        <f t="shared" si="204"/>
        <v>0</v>
      </c>
      <c r="AA1209" s="851">
        <f t="shared" si="204"/>
        <v>0</v>
      </c>
      <c r="AB1209" s="851">
        <f t="shared" si="204"/>
        <v>0</v>
      </c>
      <c r="AC1209" s="851">
        <f t="shared" si="204"/>
        <v>0</v>
      </c>
      <c r="AD1209" s="853">
        <f t="shared" si="204"/>
        <v>0</v>
      </c>
    </row>
    <row r="1210" spans="2:30" s="971" customFormat="1" ht="15" customHeight="1" x14ac:dyDescent="0.2">
      <c r="B1210" s="840"/>
      <c r="C1210" s="970" t="str">
        <f>IF(B1210="","",VLOOKUP(B1210,'E8. KKauf_Berechnung'!$B$11:$D$140,2,0))</f>
        <v/>
      </c>
      <c r="D1210" s="841"/>
      <c r="E1210" s="842"/>
      <c r="F1210" s="836"/>
      <c r="G1210" s="836"/>
      <c r="H1210" s="836"/>
      <c r="I1210" s="843">
        <f t="shared" si="199"/>
        <v>0</v>
      </c>
      <c r="J1210" s="836"/>
      <c r="K1210" s="843">
        <f t="shared" si="200"/>
        <v>0</v>
      </c>
      <c r="L1210" s="849">
        <f>IFERROR(VLOOKUP($D1210,Listen!$F$3:$H$39,2,0),0)</f>
        <v>0</v>
      </c>
      <c r="M1210" s="849">
        <f>IFERROR(VLOOKUP($D1210,Listen!$F$3:$H$39,3,0),0)</f>
        <v>0</v>
      </c>
      <c r="N1210" s="1115">
        <f t="shared" si="197"/>
        <v>0</v>
      </c>
      <c r="O1210" s="1115">
        <f t="shared" si="206"/>
        <v>0</v>
      </c>
      <c r="P1210" s="1115">
        <f t="shared" si="206"/>
        <v>0</v>
      </c>
      <c r="Q1210" s="1115">
        <f t="shared" si="206"/>
        <v>0</v>
      </c>
      <c r="R1210" s="1115">
        <f t="shared" si="206"/>
        <v>0</v>
      </c>
      <c r="S1210" s="1115">
        <f t="shared" si="206"/>
        <v>0</v>
      </c>
      <c r="T1210" s="1115">
        <f t="shared" si="206"/>
        <v>0</v>
      </c>
      <c r="U1210" s="851">
        <f t="shared" si="202"/>
        <v>0</v>
      </c>
      <c r="V1210" s="852">
        <f>IF(E1210='A. Allgemeine Informationen'!$D$14,$K1210-W1210,HLOOKUP('A. Allgemeine Informationen'!$D$14-1,$X$5:$AD$2005,ROW(E1210)-4,FALSE)-$W1210)</f>
        <v>0</v>
      </c>
      <c r="W1210" s="851">
        <f>HLOOKUP('A. Allgemeine Informationen'!$D$14,$X$5:$AD$2005,ROW(E1210)-4,FALSE)</f>
        <v>0</v>
      </c>
      <c r="X1210" s="851">
        <f t="shared" si="198"/>
        <v>0</v>
      </c>
      <c r="Y1210" s="851">
        <f t="shared" si="204"/>
        <v>0</v>
      </c>
      <c r="Z1210" s="851">
        <f t="shared" si="204"/>
        <v>0</v>
      </c>
      <c r="AA1210" s="851">
        <f t="shared" si="204"/>
        <v>0</v>
      </c>
      <c r="AB1210" s="851">
        <f t="shared" si="204"/>
        <v>0</v>
      </c>
      <c r="AC1210" s="851">
        <f t="shared" si="204"/>
        <v>0</v>
      </c>
      <c r="AD1210" s="853">
        <f t="shared" si="204"/>
        <v>0</v>
      </c>
    </row>
    <row r="1211" spans="2:30" s="971" customFormat="1" ht="15" customHeight="1" x14ac:dyDescent="0.2">
      <c r="B1211" s="840"/>
      <c r="C1211" s="970" t="str">
        <f>IF(B1211="","",VLOOKUP(B1211,'E8. KKauf_Berechnung'!$B$11:$D$140,2,0))</f>
        <v/>
      </c>
      <c r="D1211" s="841"/>
      <c r="E1211" s="842"/>
      <c r="F1211" s="836"/>
      <c r="G1211" s="836"/>
      <c r="H1211" s="836"/>
      <c r="I1211" s="843">
        <f t="shared" si="199"/>
        <v>0</v>
      </c>
      <c r="J1211" s="836"/>
      <c r="K1211" s="843">
        <f t="shared" si="200"/>
        <v>0</v>
      </c>
      <c r="L1211" s="849">
        <f>IFERROR(VLOOKUP($D1211,Listen!$F$3:$H$39,2,0),0)</f>
        <v>0</v>
      </c>
      <c r="M1211" s="849">
        <f>IFERROR(VLOOKUP($D1211,Listen!$F$3:$H$39,3,0),0)</f>
        <v>0</v>
      </c>
      <c r="N1211" s="1115">
        <f t="shared" si="197"/>
        <v>0</v>
      </c>
      <c r="O1211" s="1115">
        <f t="shared" si="206"/>
        <v>0</v>
      </c>
      <c r="P1211" s="1115">
        <f t="shared" si="206"/>
        <v>0</v>
      </c>
      <c r="Q1211" s="1115">
        <f t="shared" si="206"/>
        <v>0</v>
      </c>
      <c r="R1211" s="1115">
        <f t="shared" si="206"/>
        <v>0</v>
      </c>
      <c r="S1211" s="1115">
        <f t="shared" si="206"/>
        <v>0</v>
      </c>
      <c r="T1211" s="1115">
        <f t="shared" si="206"/>
        <v>0</v>
      </c>
      <c r="U1211" s="851">
        <f t="shared" si="202"/>
        <v>0</v>
      </c>
      <c r="V1211" s="852">
        <f>IF(E1211='A. Allgemeine Informationen'!$D$14,$K1211-W1211,HLOOKUP('A. Allgemeine Informationen'!$D$14-1,$X$5:$AD$2005,ROW(E1211)-4,FALSE)-$W1211)</f>
        <v>0</v>
      </c>
      <c r="W1211" s="851">
        <f>HLOOKUP('A. Allgemeine Informationen'!$D$14,$X$5:$AD$2005,ROW(E1211)-4,FALSE)</f>
        <v>0</v>
      </c>
      <c r="X1211" s="851">
        <f t="shared" si="198"/>
        <v>0</v>
      </c>
      <c r="Y1211" s="851">
        <f t="shared" si="204"/>
        <v>0</v>
      </c>
      <c r="Z1211" s="851">
        <f t="shared" si="204"/>
        <v>0</v>
      </c>
      <c r="AA1211" s="851">
        <f t="shared" si="204"/>
        <v>0</v>
      </c>
      <c r="AB1211" s="851">
        <f t="shared" si="204"/>
        <v>0</v>
      </c>
      <c r="AC1211" s="851">
        <f t="shared" si="204"/>
        <v>0</v>
      </c>
      <c r="AD1211" s="853">
        <f t="shared" si="204"/>
        <v>0</v>
      </c>
    </row>
    <row r="1212" spans="2:30" s="971" customFormat="1" ht="15" customHeight="1" x14ac:dyDescent="0.2">
      <c r="B1212" s="840"/>
      <c r="C1212" s="970" t="str">
        <f>IF(B1212="","",VLOOKUP(B1212,'E8. KKauf_Berechnung'!$B$11:$D$140,2,0))</f>
        <v/>
      </c>
      <c r="D1212" s="841"/>
      <c r="E1212" s="842"/>
      <c r="F1212" s="836"/>
      <c r="G1212" s="836"/>
      <c r="H1212" s="836"/>
      <c r="I1212" s="843">
        <f t="shared" si="199"/>
        <v>0</v>
      </c>
      <c r="J1212" s="836"/>
      <c r="K1212" s="843">
        <f t="shared" si="200"/>
        <v>0</v>
      </c>
      <c r="L1212" s="849">
        <f>IFERROR(VLOOKUP($D1212,Listen!$F$3:$H$39,2,0),0)</f>
        <v>0</v>
      </c>
      <c r="M1212" s="849">
        <f>IFERROR(VLOOKUP($D1212,Listen!$F$3:$H$39,3,0),0)</f>
        <v>0</v>
      </c>
      <c r="N1212" s="1115">
        <f t="shared" si="197"/>
        <v>0</v>
      </c>
      <c r="O1212" s="1115">
        <f t="shared" si="206"/>
        <v>0</v>
      </c>
      <c r="P1212" s="1115">
        <f t="shared" si="206"/>
        <v>0</v>
      </c>
      <c r="Q1212" s="1115">
        <f t="shared" si="206"/>
        <v>0</v>
      </c>
      <c r="R1212" s="1115">
        <f t="shared" si="206"/>
        <v>0</v>
      </c>
      <c r="S1212" s="1115">
        <f t="shared" si="206"/>
        <v>0</v>
      </c>
      <c r="T1212" s="1115">
        <f t="shared" si="206"/>
        <v>0</v>
      </c>
      <c r="U1212" s="851">
        <f t="shared" si="202"/>
        <v>0</v>
      </c>
      <c r="V1212" s="852">
        <f>IF(E1212='A. Allgemeine Informationen'!$D$14,$K1212-W1212,HLOOKUP('A. Allgemeine Informationen'!$D$14-1,$X$5:$AD$2005,ROW(E1212)-4,FALSE)-$W1212)</f>
        <v>0</v>
      </c>
      <c r="W1212" s="851">
        <f>HLOOKUP('A. Allgemeine Informationen'!$D$14,$X$5:$AD$2005,ROW(E1212)-4,FALSE)</f>
        <v>0</v>
      </c>
      <c r="X1212" s="851">
        <f t="shared" si="198"/>
        <v>0</v>
      </c>
      <c r="Y1212" s="851">
        <f t="shared" si="204"/>
        <v>0</v>
      </c>
      <c r="Z1212" s="851">
        <f t="shared" si="204"/>
        <v>0</v>
      </c>
      <c r="AA1212" s="851">
        <f t="shared" si="204"/>
        <v>0</v>
      </c>
      <c r="AB1212" s="851">
        <f t="shared" si="204"/>
        <v>0</v>
      </c>
      <c r="AC1212" s="851">
        <f t="shared" si="204"/>
        <v>0</v>
      </c>
      <c r="AD1212" s="853">
        <f t="shared" si="204"/>
        <v>0</v>
      </c>
    </row>
    <row r="1213" spans="2:30" s="971" customFormat="1" ht="15" customHeight="1" x14ac:dyDescent="0.2">
      <c r="B1213" s="840"/>
      <c r="C1213" s="970" t="str">
        <f>IF(B1213="","",VLOOKUP(B1213,'E8. KKauf_Berechnung'!$B$11:$D$140,2,0))</f>
        <v/>
      </c>
      <c r="D1213" s="841"/>
      <c r="E1213" s="842"/>
      <c r="F1213" s="836"/>
      <c r="G1213" s="836"/>
      <c r="H1213" s="836"/>
      <c r="I1213" s="843">
        <f t="shared" si="199"/>
        <v>0</v>
      </c>
      <c r="J1213" s="836"/>
      <c r="K1213" s="843">
        <f t="shared" si="200"/>
        <v>0</v>
      </c>
      <c r="L1213" s="849">
        <f>IFERROR(VLOOKUP($D1213,Listen!$F$3:$H$39,2,0),0)</f>
        <v>0</v>
      </c>
      <c r="M1213" s="849">
        <f>IFERROR(VLOOKUP($D1213,Listen!$F$3:$H$39,3,0),0)</f>
        <v>0</v>
      </c>
      <c r="N1213" s="1115">
        <f t="shared" si="197"/>
        <v>0</v>
      </c>
      <c r="O1213" s="1115">
        <f t="shared" si="206"/>
        <v>0</v>
      </c>
      <c r="P1213" s="1115">
        <f t="shared" si="206"/>
        <v>0</v>
      </c>
      <c r="Q1213" s="1115">
        <f t="shared" si="206"/>
        <v>0</v>
      </c>
      <c r="R1213" s="1115">
        <f t="shared" si="206"/>
        <v>0</v>
      </c>
      <c r="S1213" s="1115">
        <f t="shared" si="206"/>
        <v>0</v>
      </c>
      <c r="T1213" s="1115">
        <f t="shared" si="206"/>
        <v>0</v>
      </c>
      <c r="U1213" s="851">
        <f t="shared" si="202"/>
        <v>0</v>
      </c>
      <c r="V1213" s="852">
        <f>IF(E1213='A. Allgemeine Informationen'!$D$14,$K1213-W1213,HLOOKUP('A. Allgemeine Informationen'!$D$14-1,$X$5:$AD$2005,ROW(E1213)-4,FALSE)-$W1213)</f>
        <v>0</v>
      </c>
      <c r="W1213" s="851">
        <f>HLOOKUP('A. Allgemeine Informationen'!$D$14,$X$5:$AD$2005,ROW(E1213)-4,FALSE)</f>
        <v>0</v>
      </c>
      <c r="X1213" s="851">
        <f t="shared" si="198"/>
        <v>0</v>
      </c>
      <c r="Y1213" s="851">
        <f t="shared" si="204"/>
        <v>0</v>
      </c>
      <c r="Z1213" s="851">
        <f t="shared" si="204"/>
        <v>0</v>
      </c>
      <c r="AA1213" s="851">
        <f t="shared" si="204"/>
        <v>0</v>
      </c>
      <c r="AB1213" s="851">
        <f t="shared" si="204"/>
        <v>0</v>
      </c>
      <c r="AC1213" s="851">
        <f t="shared" si="204"/>
        <v>0</v>
      </c>
      <c r="AD1213" s="853">
        <f t="shared" si="204"/>
        <v>0</v>
      </c>
    </row>
    <row r="1214" spans="2:30" s="971" customFormat="1" ht="15" customHeight="1" x14ac:dyDescent="0.2">
      <c r="B1214" s="840"/>
      <c r="C1214" s="970" t="str">
        <f>IF(B1214="","",VLOOKUP(B1214,'E8. KKauf_Berechnung'!$B$11:$D$140,2,0))</f>
        <v/>
      </c>
      <c r="D1214" s="841"/>
      <c r="E1214" s="842"/>
      <c r="F1214" s="836"/>
      <c r="G1214" s="836"/>
      <c r="H1214" s="836"/>
      <c r="I1214" s="843">
        <f t="shared" si="199"/>
        <v>0</v>
      </c>
      <c r="J1214" s="836"/>
      <c r="K1214" s="843">
        <f t="shared" si="200"/>
        <v>0</v>
      </c>
      <c r="L1214" s="849">
        <f>IFERROR(VLOOKUP($D1214,Listen!$F$3:$H$39,2,0),0)</f>
        <v>0</v>
      </c>
      <c r="M1214" s="849">
        <f>IFERROR(VLOOKUP($D1214,Listen!$F$3:$H$39,3,0),0)</f>
        <v>0</v>
      </c>
      <c r="N1214" s="1115">
        <f t="shared" si="197"/>
        <v>0</v>
      </c>
      <c r="O1214" s="1115">
        <f t="shared" si="206"/>
        <v>0</v>
      </c>
      <c r="P1214" s="1115">
        <f t="shared" si="206"/>
        <v>0</v>
      </c>
      <c r="Q1214" s="1115">
        <f t="shared" si="206"/>
        <v>0</v>
      </c>
      <c r="R1214" s="1115">
        <f t="shared" si="206"/>
        <v>0</v>
      </c>
      <c r="S1214" s="1115">
        <f t="shared" si="206"/>
        <v>0</v>
      </c>
      <c r="T1214" s="1115">
        <f t="shared" si="206"/>
        <v>0</v>
      </c>
      <c r="U1214" s="851">
        <f t="shared" si="202"/>
        <v>0</v>
      </c>
      <c r="V1214" s="852">
        <f>IF(E1214='A. Allgemeine Informationen'!$D$14,$K1214-W1214,HLOOKUP('A. Allgemeine Informationen'!$D$14-1,$X$5:$AD$2005,ROW(E1214)-4,FALSE)-$W1214)</f>
        <v>0</v>
      </c>
      <c r="W1214" s="851">
        <f>HLOOKUP('A. Allgemeine Informationen'!$D$14,$X$5:$AD$2005,ROW(E1214)-4,FALSE)</f>
        <v>0</v>
      </c>
      <c r="X1214" s="851">
        <f t="shared" si="198"/>
        <v>0</v>
      </c>
      <c r="Y1214" s="851">
        <f t="shared" si="204"/>
        <v>0</v>
      </c>
      <c r="Z1214" s="851">
        <f t="shared" si="204"/>
        <v>0</v>
      </c>
      <c r="AA1214" s="851">
        <f t="shared" si="204"/>
        <v>0</v>
      </c>
      <c r="AB1214" s="851">
        <f t="shared" si="204"/>
        <v>0</v>
      </c>
      <c r="AC1214" s="851">
        <f t="shared" si="204"/>
        <v>0</v>
      </c>
      <c r="AD1214" s="853">
        <f t="shared" si="204"/>
        <v>0</v>
      </c>
    </row>
    <row r="1215" spans="2:30" s="971" customFormat="1" ht="15" customHeight="1" x14ac:dyDescent="0.2">
      <c r="B1215" s="840"/>
      <c r="C1215" s="970" t="str">
        <f>IF(B1215="","",VLOOKUP(B1215,'E8. KKauf_Berechnung'!$B$11:$D$140,2,0))</f>
        <v/>
      </c>
      <c r="D1215" s="841"/>
      <c r="E1215" s="842"/>
      <c r="F1215" s="836"/>
      <c r="G1215" s="836"/>
      <c r="H1215" s="836"/>
      <c r="I1215" s="843">
        <f t="shared" si="199"/>
        <v>0</v>
      </c>
      <c r="J1215" s="836"/>
      <c r="K1215" s="843">
        <f t="shared" si="200"/>
        <v>0</v>
      </c>
      <c r="L1215" s="849">
        <f>IFERROR(VLOOKUP($D1215,Listen!$F$3:$H$39,2,0),0)</f>
        <v>0</v>
      </c>
      <c r="M1215" s="849">
        <f>IFERROR(VLOOKUP($D1215,Listen!$F$3:$H$39,3,0),0)</f>
        <v>0</v>
      </c>
      <c r="N1215" s="1115">
        <f t="shared" si="197"/>
        <v>0</v>
      </c>
      <c r="O1215" s="1115">
        <f t="shared" si="206"/>
        <v>0</v>
      </c>
      <c r="P1215" s="1115">
        <f t="shared" si="206"/>
        <v>0</v>
      </c>
      <c r="Q1215" s="1115">
        <f t="shared" si="206"/>
        <v>0</v>
      </c>
      <c r="R1215" s="1115">
        <f t="shared" si="206"/>
        <v>0</v>
      </c>
      <c r="S1215" s="1115">
        <f t="shared" si="206"/>
        <v>0</v>
      </c>
      <c r="T1215" s="1115">
        <f t="shared" si="206"/>
        <v>0</v>
      </c>
      <c r="U1215" s="851">
        <f t="shared" si="202"/>
        <v>0</v>
      </c>
      <c r="V1215" s="852">
        <f>IF(E1215='A. Allgemeine Informationen'!$D$14,$K1215-W1215,HLOOKUP('A. Allgemeine Informationen'!$D$14-1,$X$5:$AD$2005,ROW(E1215)-4,FALSE)-$W1215)</f>
        <v>0</v>
      </c>
      <c r="W1215" s="851">
        <f>HLOOKUP('A. Allgemeine Informationen'!$D$14,$X$5:$AD$2005,ROW(E1215)-4,FALSE)</f>
        <v>0</v>
      </c>
      <c r="X1215" s="851">
        <f t="shared" si="198"/>
        <v>0</v>
      </c>
      <c r="Y1215" s="851">
        <f t="shared" si="204"/>
        <v>0</v>
      </c>
      <c r="Z1215" s="851">
        <f t="shared" si="204"/>
        <v>0</v>
      </c>
      <c r="AA1215" s="851">
        <f t="shared" si="204"/>
        <v>0</v>
      </c>
      <c r="AB1215" s="851">
        <f t="shared" si="204"/>
        <v>0</v>
      </c>
      <c r="AC1215" s="851">
        <f t="shared" si="204"/>
        <v>0</v>
      </c>
      <c r="AD1215" s="853">
        <f t="shared" si="204"/>
        <v>0</v>
      </c>
    </row>
    <row r="1216" spans="2:30" s="971" customFormat="1" ht="15" customHeight="1" x14ac:dyDescent="0.2">
      <c r="B1216" s="840"/>
      <c r="C1216" s="970" t="str">
        <f>IF(B1216="","",VLOOKUP(B1216,'E8. KKauf_Berechnung'!$B$11:$D$140,2,0))</f>
        <v/>
      </c>
      <c r="D1216" s="841"/>
      <c r="E1216" s="842"/>
      <c r="F1216" s="836"/>
      <c r="G1216" s="836"/>
      <c r="H1216" s="836"/>
      <c r="I1216" s="843">
        <f t="shared" si="199"/>
        <v>0</v>
      </c>
      <c r="J1216" s="836"/>
      <c r="K1216" s="843">
        <f t="shared" si="200"/>
        <v>0</v>
      </c>
      <c r="L1216" s="849">
        <f>IFERROR(VLOOKUP($D1216,Listen!$F$3:$H$39,2,0),0)</f>
        <v>0</v>
      </c>
      <c r="M1216" s="849">
        <f>IFERROR(VLOOKUP($D1216,Listen!$F$3:$H$39,3,0),0)</f>
        <v>0</v>
      </c>
      <c r="N1216" s="1115">
        <f t="shared" si="197"/>
        <v>0</v>
      </c>
      <c r="O1216" s="1115">
        <f t="shared" si="206"/>
        <v>0</v>
      </c>
      <c r="P1216" s="1115">
        <f t="shared" si="206"/>
        <v>0</v>
      </c>
      <c r="Q1216" s="1115">
        <f t="shared" si="206"/>
        <v>0</v>
      </c>
      <c r="R1216" s="1115">
        <f t="shared" si="206"/>
        <v>0</v>
      </c>
      <c r="S1216" s="1115">
        <f t="shared" si="206"/>
        <v>0</v>
      </c>
      <c r="T1216" s="1115">
        <f t="shared" si="206"/>
        <v>0</v>
      </c>
      <c r="U1216" s="851">
        <f t="shared" si="202"/>
        <v>0</v>
      </c>
      <c r="V1216" s="852">
        <f>IF(E1216='A. Allgemeine Informationen'!$D$14,$K1216-W1216,HLOOKUP('A. Allgemeine Informationen'!$D$14-1,$X$5:$AD$2005,ROW(E1216)-4,FALSE)-$W1216)</f>
        <v>0</v>
      </c>
      <c r="W1216" s="851">
        <f>HLOOKUP('A. Allgemeine Informationen'!$D$14,$X$5:$AD$2005,ROW(E1216)-4,FALSE)</f>
        <v>0</v>
      </c>
      <c r="X1216" s="851">
        <f t="shared" si="198"/>
        <v>0</v>
      </c>
      <c r="Y1216" s="851">
        <f t="shared" si="204"/>
        <v>0</v>
      </c>
      <c r="Z1216" s="851">
        <f t="shared" si="204"/>
        <v>0</v>
      </c>
      <c r="AA1216" s="851">
        <f t="shared" si="204"/>
        <v>0</v>
      </c>
      <c r="AB1216" s="851">
        <f t="shared" si="204"/>
        <v>0</v>
      </c>
      <c r="AC1216" s="851">
        <f t="shared" si="204"/>
        <v>0</v>
      </c>
      <c r="AD1216" s="853">
        <f t="shared" si="204"/>
        <v>0</v>
      </c>
    </row>
    <row r="1217" spans="2:30" s="971" customFormat="1" ht="15" customHeight="1" x14ac:dyDescent="0.2">
      <c r="B1217" s="840"/>
      <c r="C1217" s="970" t="str">
        <f>IF(B1217="","",VLOOKUP(B1217,'E8. KKauf_Berechnung'!$B$11:$D$140,2,0))</f>
        <v/>
      </c>
      <c r="D1217" s="841"/>
      <c r="E1217" s="842"/>
      <c r="F1217" s="836"/>
      <c r="G1217" s="836"/>
      <c r="H1217" s="836"/>
      <c r="I1217" s="843">
        <f t="shared" si="199"/>
        <v>0</v>
      </c>
      <c r="J1217" s="836"/>
      <c r="K1217" s="843">
        <f t="shared" si="200"/>
        <v>0</v>
      </c>
      <c r="L1217" s="849">
        <f>IFERROR(VLOOKUP($D1217,Listen!$F$3:$H$39,2,0),0)</f>
        <v>0</v>
      </c>
      <c r="M1217" s="849">
        <f>IFERROR(VLOOKUP($D1217,Listen!$F$3:$H$39,3,0),0)</f>
        <v>0</v>
      </c>
      <c r="N1217" s="1115">
        <f t="shared" si="197"/>
        <v>0</v>
      </c>
      <c r="O1217" s="1115">
        <f t="shared" si="206"/>
        <v>0</v>
      </c>
      <c r="P1217" s="1115">
        <f t="shared" si="206"/>
        <v>0</v>
      </c>
      <c r="Q1217" s="1115">
        <f t="shared" si="206"/>
        <v>0</v>
      </c>
      <c r="R1217" s="1115">
        <f t="shared" si="206"/>
        <v>0</v>
      </c>
      <c r="S1217" s="1115">
        <f t="shared" si="206"/>
        <v>0</v>
      </c>
      <c r="T1217" s="1115">
        <f t="shared" si="206"/>
        <v>0</v>
      </c>
      <c r="U1217" s="851">
        <f t="shared" si="202"/>
        <v>0</v>
      </c>
      <c r="V1217" s="852">
        <f>IF(E1217='A. Allgemeine Informationen'!$D$14,$K1217-W1217,HLOOKUP('A. Allgemeine Informationen'!$D$14-1,$X$5:$AD$2005,ROW(E1217)-4,FALSE)-$W1217)</f>
        <v>0</v>
      </c>
      <c r="W1217" s="851">
        <f>HLOOKUP('A. Allgemeine Informationen'!$D$14,$X$5:$AD$2005,ROW(E1217)-4,FALSE)</f>
        <v>0</v>
      </c>
      <c r="X1217" s="851">
        <f t="shared" si="198"/>
        <v>0</v>
      </c>
      <c r="Y1217" s="851">
        <f t="shared" si="204"/>
        <v>0</v>
      </c>
      <c r="Z1217" s="851">
        <f t="shared" si="204"/>
        <v>0</v>
      </c>
      <c r="AA1217" s="851">
        <f t="shared" si="204"/>
        <v>0</v>
      </c>
      <c r="AB1217" s="851">
        <f t="shared" si="204"/>
        <v>0</v>
      </c>
      <c r="AC1217" s="851">
        <f t="shared" si="204"/>
        <v>0</v>
      </c>
      <c r="AD1217" s="853">
        <f t="shared" si="204"/>
        <v>0</v>
      </c>
    </row>
    <row r="1218" spans="2:30" s="971" customFormat="1" ht="15" customHeight="1" x14ac:dyDescent="0.2">
      <c r="B1218" s="840"/>
      <c r="C1218" s="970" t="str">
        <f>IF(B1218="","",VLOOKUP(B1218,'E8. KKauf_Berechnung'!$B$11:$D$140,2,0))</f>
        <v/>
      </c>
      <c r="D1218" s="841"/>
      <c r="E1218" s="842"/>
      <c r="F1218" s="836"/>
      <c r="G1218" s="836"/>
      <c r="H1218" s="836"/>
      <c r="I1218" s="843">
        <f t="shared" si="199"/>
        <v>0</v>
      </c>
      <c r="J1218" s="836"/>
      <c r="K1218" s="843">
        <f t="shared" si="200"/>
        <v>0</v>
      </c>
      <c r="L1218" s="849">
        <f>IFERROR(VLOOKUP($D1218,Listen!$F$3:$H$39,2,0),0)</f>
        <v>0</v>
      </c>
      <c r="M1218" s="849">
        <f>IFERROR(VLOOKUP($D1218,Listen!$F$3:$H$39,3,0),0)</f>
        <v>0</v>
      </c>
      <c r="N1218" s="1115">
        <f t="shared" si="197"/>
        <v>0</v>
      </c>
      <c r="O1218" s="1115">
        <f t="shared" si="206"/>
        <v>0</v>
      </c>
      <c r="P1218" s="1115">
        <f t="shared" si="206"/>
        <v>0</v>
      </c>
      <c r="Q1218" s="1115">
        <f t="shared" si="206"/>
        <v>0</v>
      </c>
      <c r="R1218" s="1115">
        <f t="shared" si="206"/>
        <v>0</v>
      </c>
      <c r="S1218" s="1115">
        <f t="shared" si="206"/>
        <v>0</v>
      </c>
      <c r="T1218" s="1115">
        <f t="shared" si="206"/>
        <v>0</v>
      </c>
      <c r="U1218" s="851">
        <f t="shared" si="202"/>
        <v>0</v>
      </c>
      <c r="V1218" s="852">
        <f>IF(E1218='A. Allgemeine Informationen'!$D$14,$K1218-W1218,HLOOKUP('A. Allgemeine Informationen'!$D$14-1,$X$5:$AD$2005,ROW(E1218)-4,FALSE)-$W1218)</f>
        <v>0</v>
      </c>
      <c r="W1218" s="851">
        <f>HLOOKUP('A. Allgemeine Informationen'!$D$14,$X$5:$AD$2005,ROW(E1218)-4,FALSE)</f>
        <v>0</v>
      </c>
      <c r="X1218" s="851">
        <f t="shared" si="198"/>
        <v>0</v>
      </c>
      <c r="Y1218" s="851">
        <f t="shared" si="204"/>
        <v>0</v>
      </c>
      <c r="Z1218" s="851">
        <f t="shared" si="204"/>
        <v>0</v>
      </c>
      <c r="AA1218" s="851">
        <f t="shared" si="204"/>
        <v>0</v>
      </c>
      <c r="AB1218" s="851">
        <f t="shared" si="204"/>
        <v>0</v>
      </c>
      <c r="AC1218" s="851">
        <f t="shared" si="204"/>
        <v>0</v>
      </c>
      <c r="AD1218" s="853">
        <f t="shared" si="204"/>
        <v>0</v>
      </c>
    </row>
    <row r="1219" spans="2:30" s="971" customFormat="1" ht="15" customHeight="1" x14ac:dyDescent="0.2">
      <c r="B1219" s="840"/>
      <c r="C1219" s="970" t="str">
        <f>IF(B1219="","",VLOOKUP(B1219,'E8. KKauf_Berechnung'!$B$11:$D$140,2,0))</f>
        <v/>
      </c>
      <c r="D1219" s="841"/>
      <c r="E1219" s="842"/>
      <c r="F1219" s="836"/>
      <c r="G1219" s="836"/>
      <c r="H1219" s="836"/>
      <c r="I1219" s="843">
        <f t="shared" si="199"/>
        <v>0</v>
      </c>
      <c r="J1219" s="836"/>
      <c r="K1219" s="843">
        <f t="shared" si="200"/>
        <v>0</v>
      </c>
      <c r="L1219" s="849">
        <f>IFERROR(VLOOKUP($D1219,Listen!$F$3:$H$39,2,0),0)</f>
        <v>0</v>
      </c>
      <c r="M1219" s="849">
        <f>IFERROR(VLOOKUP($D1219,Listen!$F$3:$H$39,3,0),0)</f>
        <v>0</v>
      </c>
      <c r="N1219" s="1115">
        <f t="shared" si="197"/>
        <v>0</v>
      </c>
      <c r="O1219" s="1115">
        <f t="shared" si="206"/>
        <v>0</v>
      </c>
      <c r="P1219" s="1115">
        <f t="shared" si="206"/>
        <v>0</v>
      </c>
      <c r="Q1219" s="1115">
        <f t="shared" si="206"/>
        <v>0</v>
      </c>
      <c r="R1219" s="1115">
        <f t="shared" si="206"/>
        <v>0</v>
      </c>
      <c r="S1219" s="1115">
        <f t="shared" si="206"/>
        <v>0</v>
      </c>
      <c r="T1219" s="1115">
        <f t="shared" si="206"/>
        <v>0</v>
      </c>
      <c r="U1219" s="851">
        <f t="shared" si="202"/>
        <v>0</v>
      </c>
      <c r="V1219" s="852">
        <f>IF(E1219='A. Allgemeine Informationen'!$D$14,$K1219-W1219,HLOOKUP('A. Allgemeine Informationen'!$D$14-1,$X$5:$AD$2005,ROW(E1219)-4,FALSE)-$W1219)</f>
        <v>0</v>
      </c>
      <c r="W1219" s="851">
        <f>HLOOKUP('A. Allgemeine Informationen'!$D$14,$X$5:$AD$2005,ROW(E1219)-4,FALSE)</f>
        <v>0</v>
      </c>
      <c r="X1219" s="851">
        <f t="shared" si="198"/>
        <v>0</v>
      </c>
      <c r="Y1219" s="851">
        <f t="shared" si="204"/>
        <v>0</v>
      </c>
      <c r="Z1219" s="851">
        <f t="shared" si="204"/>
        <v>0</v>
      </c>
      <c r="AA1219" s="851">
        <f t="shared" si="204"/>
        <v>0</v>
      </c>
      <c r="AB1219" s="851">
        <f t="shared" si="204"/>
        <v>0</v>
      </c>
      <c r="AC1219" s="851">
        <f t="shared" si="204"/>
        <v>0</v>
      </c>
      <c r="AD1219" s="853">
        <f t="shared" si="204"/>
        <v>0</v>
      </c>
    </row>
    <row r="1220" spans="2:30" s="971" customFormat="1" ht="15" customHeight="1" x14ac:dyDescent="0.2">
      <c r="B1220" s="840"/>
      <c r="C1220" s="970" t="str">
        <f>IF(B1220="","",VLOOKUP(B1220,'E8. KKauf_Berechnung'!$B$11:$D$140,2,0))</f>
        <v/>
      </c>
      <c r="D1220" s="841"/>
      <c r="E1220" s="842"/>
      <c r="F1220" s="836"/>
      <c r="G1220" s="836"/>
      <c r="H1220" s="836"/>
      <c r="I1220" s="843">
        <f t="shared" si="199"/>
        <v>0</v>
      </c>
      <c r="J1220" s="836"/>
      <c r="K1220" s="843">
        <f t="shared" si="200"/>
        <v>0</v>
      </c>
      <c r="L1220" s="849">
        <f>IFERROR(VLOOKUP($D1220,Listen!$F$3:$H$39,2,0),0)</f>
        <v>0</v>
      </c>
      <c r="M1220" s="849">
        <f>IFERROR(VLOOKUP($D1220,Listen!$F$3:$H$39,3,0),0)</f>
        <v>0</v>
      </c>
      <c r="N1220" s="1115">
        <f t="shared" si="197"/>
        <v>0</v>
      </c>
      <c r="O1220" s="1115">
        <f t="shared" si="206"/>
        <v>0</v>
      </c>
      <c r="P1220" s="1115">
        <f t="shared" si="206"/>
        <v>0</v>
      </c>
      <c r="Q1220" s="1115">
        <f t="shared" si="206"/>
        <v>0</v>
      </c>
      <c r="R1220" s="1115">
        <f t="shared" si="206"/>
        <v>0</v>
      </c>
      <c r="S1220" s="1115">
        <f t="shared" si="206"/>
        <v>0</v>
      </c>
      <c r="T1220" s="1115">
        <f t="shared" si="206"/>
        <v>0</v>
      </c>
      <c r="U1220" s="851">
        <f t="shared" si="202"/>
        <v>0</v>
      </c>
      <c r="V1220" s="852">
        <f>IF(E1220='A. Allgemeine Informationen'!$D$14,$K1220-W1220,HLOOKUP('A. Allgemeine Informationen'!$D$14-1,$X$5:$AD$2005,ROW(E1220)-4,FALSE)-$W1220)</f>
        <v>0</v>
      </c>
      <c r="W1220" s="851">
        <f>HLOOKUP('A. Allgemeine Informationen'!$D$14,$X$5:$AD$2005,ROW(E1220)-4,FALSE)</f>
        <v>0</v>
      </c>
      <c r="X1220" s="851">
        <f t="shared" si="198"/>
        <v>0</v>
      </c>
      <c r="Y1220" s="851">
        <f t="shared" si="204"/>
        <v>0</v>
      </c>
      <c r="Z1220" s="851">
        <f t="shared" si="204"/>
        <v>0</v>
      </c>
      <c r="AA1220" s="851">
        <f t="shared" si="204"/>
        <v>0</v>
      </c>
      <c r="AB1220" s="851">
        <f t="shared" si="204"/>
        <v>0</v>
      </c>
      <c r="AC1220" s="851">
        <f t="shared" si="204"/>
        <v>0</v>
      </c>
      <c r="AD1220" s="853">
        <f t="shared" si="204"/>
        <v>0</v>
      </c>
    </row>
    <row r="1221" spans="2:30" s="971" customFormat="1" ht="15" customHeight="1" x14ac:dyDescent="0.2">
      <c r="B1221" s="840"/>
      <c r="C1221" s="970" t="str">
        <f>IF(B1221="","",VLOOKUP(B1221,'E8. KKauf_Berechnung'!$B$11:$D$140,2,0))</f>
        <v/>
      </c>
      <c r="D1221" s="841"/>
      <c r="E1221" s="842"/>
      <c r="F1221" s="836"/>
      <c r="G1221" s="836"/>
      <c r="H1221" s="836"/>
      <c r="I1221" s="843">
        <f t="shared" si="199"/>
        <v>0</v>
      </c>
      <c r="J1221" s="836"/>
      <c r="K1221" s="843">
        <f t="shared" si="200"/>
        <v>0</v>
      </c>
      <c r="L1221" s="849">
        <f>IFERROR(VLOOKUP($D1221,Listen!$F$3:$H$39,2,0),0)</f>
        <v>0</v>
      </c>
      <c r="M1221" s="849">
        <f>IFERROR(VLOOKUP($D1221,Listen!$F$3:$H$39,3,0),0)</f>
        <v>0</v>
      </c>
      <c r="N1221" s="1115">
        <f t="shared" si="197"/>
        <v>0</v>
      </c>
      <c r="O1221" s="1115">
        <f t="shared" si="206"/>
        <v>0</v>
      </c>
      <c r="P1221" s="1115">
        <f t="shared" si="206"/>
        <v>0</v>
      </c>
      <c r="Q1221" s="1115">
        <f t="shared" si="206"/>
        <v>0</v>
      </c>
      <c r="R1221" s="1115">
        <f t="shared" si="206"/>
        <v>0</v>
      </c>
      <c r="S1221" s="1115">
        <f t="shared" si="206"/>
        <v>0</v>
      </c>
      <c r="T1221" s="1115">
        <f t="shared" si="206"/>
        <v>0</v>
      </c>
      <c r="U1221" s="851">
        <f t="shared" si="202"/>
        <v>0</v>
      </c>
      <c r="V1221" s="852">
        <f>IF(E1221='A. Allgemeine Informationen'!$D$14,$K1221-W1221,HLOOKUP('A. Allgemeine Informationen'!$D$14-1,$X$5:$AD$2005,ROW(E1221)-4,FALSE)-$W1221)</f>
        <v>0</v>
      </c>
      <c r="W1221" s="851">
        <f>HLOOKUP('A. Allgemeine Informationen'!$D$14,$X$5:$AD$2005,ROW(E1221)-4,FALSE)</f>
        <v>0</v>
      </c>
      <c r="X1221" s="851">
        <f t="shared" si="198"/>
        <v>0</v>
      </c>
      <c r="Y1221" s="851">
        <f t="shared" si="204"/>
        <v>0</v>
      </c>
      <c r="Z1221" s="851">
        <f t="shared" si="204"/>
        <v>0</v>
      </c>
      <c r="AA1221" s="851">
        <f t="shared" si="204"/>
        <v>0</v>
      </c>
      <c r="AB1221" s="851">
        <f t="shared" si="204"/>
        <v>0</v>
      </c>
      <c r="AC1221" s="851">
        <f t="shared" si="204"/>
        <v>0</v>
      </c>
      <c r="AD1221" s="853">
        <f t="shared" si="204"/>
        <v>0</v>
      </c>
    </row>
    <row r="1222" spans="2:30" s="971" customFormat="1" ht="15" customHeight="1" x14ac:dyDescent="0.2">
      <c r="B1222" s="840"/>
      <c r="C1222" s="970" t="str">
        <f>IF(B1222="","",VLOOKUP(B1222,'E8. KKauf_Berechnung'!$B$11:$D$140,2,0))</f>
        <v/>
      </c>
      <c r="D1222" s="841"/>
      <c r="E1222" s="842"/>
      <c r="F1222" s="836"/>
      <c r="G1222" s="836"/>
      <c r="H1222" s="836"/>
      <c r="I1222" s="843">
        <f t="shared" si="199"/>
        <v>0</v>
      </c>
      <c r="J1222" s="836"/>
      <c r="K1222" s="843">
        <f t="shared" si="200"/>
        <v>0</v>
      </c>
      <c r="L1222" s="849">
        <f>IFERROR(VLOOKUP($D1222,Listen!$F$3:$H$39,2,0),0)</f>
        <v>0</v>
      </c>
      <c r="M1222" s="849">
        <f>IFERROR(VLOOKUP($D1222,Listen!$F$3:$H$39,3,0),0)</f>
        <v>0</v>
      </c>
      <c r="N1222" s="1115">
        <f t="shared" ref="N1222:N1285" si="207">$L1222</f>
        <v>0</v>
      </c>
      <c r="O1222" s="1115">
        <f t="shared" si="206"/>
        <v>0</v>
      </c>
      <c r="P1222" s="1115">
        <f t="shared" si="206"/>
        <v>0</v>
      </c>
      <c r="Q1222" s="1115">
        <f t="shared" si="206"/>
        <v>0</v>
      </c>
      <c r="R1222" s="1115">
        <f t="shared" si="206"/>
        <v>0</v>
      </c>
      <c r="S1222" s="1115">
        <f t="shared" si="206"/>
        <v>0</v>
      </c>
      <c r="T1222" s="1115">
        <f t="shared" si="206"/>
        <v>0</v>
      </c>
      <c r="U1222" s="851">
        <f t="shared" si="202"/>
        <v>0</v>
      </c>
      <c r="V1222" s="852">
        <f>IF(E1222='A. Allgemeine Informationen'!$D$14,$K1222-W1222,HLOOKUP('A. Allgemeine Informationen'!$D$14-1,$X$5:$AD$2005,ROW(E1222)-4,FALSE)-$W1222)</f>
        <v>0</v>
      </c>
      <c r="W1222" s="851">
        <f>HLOOKUP('A. Allgemeine Informationen'!$D$14,$X$5:$AD$2005,ROW(E1222)-4,FALSE)</f>
        <v>0</v>
      </c>
      <c r="X1222" s="851">
        <f t="shared" ref="X1222:X1285" si="208">IF(OR($E1222=0,$K1222=0),0,IF($E1222&lt;=X$5,$K1222-$K1222/N1222*(X$5-$E1222+1),0))</f>
        <v>0</v>
      </c>
      <c r="Y1222" s="851">
        <f t="shared" si="204"/>
        <v>0</v>
      </c>
      <c r="Z1222" s="851">
        <f t="shared" si="204"/>
        <v>0</v>
      </c>
      <c r="AA1222" s="851">
        <f t="shared" si="204"/>
        <v>0</v>
      </c>
      <c r="AB1222" s="851">
        <f t="shared" si="204"/>
        <v>0</v>
      </c>
      <c r="AC1222" s="851">
        <f t="shared" si="204"/>
        <v>0</v>
      </c>
      <c r="AD1222" s="853">
        <f t="shared" si="204"/>
        <v>0</v>
      </c>
    </row>
    <row r="1223" spans="2:30" s="971" customFormat="1" ht="15" customHeight="1" x14ac:dyDescent="0.2">
      <c r="B1223" s="840"/>
      <c r="C1223" s="970" t="str">
        <f>IF(B1223="","",VLOOKUP(B1223,'E8. KKauf_Berechnung'!$B$11:$D$140,2,0))</f>
        <v/>
      </c>
      <c r="D1223" s="841"/>
      <c r="E1223" s="842"/>
      <c r="F1223" s="836"/>
      <c r="G1223" s="836"/>
      <c r="H1223" s="836"/>
      <c r="I1223" s="843">
        <f t="shared" ref="I1223:I1286" si="209">F1223+G1223-H1223</f>
        <v>0</v>
      </c>
      <c r="J1223" s="836"/>
      <c r="K1223" s="843">
        <f t="shared" ref="K1223:K1286" si="210">I1223-J1223</f>
        <v>0</v>
      </c>
      <c r="L1223" s="849">
        <f>IFERROR(VLOOKUP($D1223,Listen!$F$3:$H$39,2,0),0)</f>
        <v>0</v>
      </c>
      <c r="M1223" s="849">
        <f>IFERROR(VLOOKUP($D1223,Listen!$F$3:$H$39,3,0),0)</f>
        <v>0</v>
      </c>
      <c r="N1223" s="1115">
        <f t="shared" si="207"/>
        <v>0</v>
      </c>
      <c r="O1223" s="1115">
        <f t="shared" ref="O1223:T1238" si="211">N1223</f>
        <v>0</v>
      </c>
      <c r="P1223" s="1115">
        <f t="shared" si="211"/>
        <v>0</v>
      </c>
      <c r="Q1223" s="1115">
        <f t="shared" si="211"/>
        <v>0</v>
      </c>
      <c r="R1223" s="1115">
        <f t="shared" si="211"/>
        <v>0</v>
      </c>
      <c r="S1223" s="1115">
        <f t="shared" si="211"/>
        <v>0</v>
      </c>
      <c r="T1223" s="1115">
        <f t="shared" si="211"/>
        <v>0</v>
      </c>
      <c r="U1223" s="851">
        <f t="shared" ref="U1223:U1286" si="212">W1223+V1223</f>
        <v>0</v>
      </c>
      <c r="V1223" s="852">
        <f>IF(E1223='A. Allgemeine Informationen'!$D$14,$K1223-W1223,HLOOKUP('A. Allgemeine Informationen'!$D$14-1,$X$5:$AD$2005,ROW(E1223)-4,FALSE)-$W1223)</f>
        <v>0</v>
      </c>
      <c r="W1223" s="851">
        <f>HLOOKUP('A. Allgemeine Informationen'!$D$14,$X$5:$AD$2005,ROW(E1223)-4,FALSE)</f>
        <v>0</v>
      </c>
      <c r="X1223" s="851">
        <f t="shared" si="208"/>
        <v>0</v>
      </c>
      <c r="Y1223" s="851">
        <f t="shared" si="204"/>
        <v>0</v>
      </c>
      <c r="Z1223" s="851">
        <f t="shared" si="204"/>
        <v>0</v>
      </c>
      <c r="AA1223" s="851">
        <f t="shared" si="204"/>
        <v>0</v>
      </c>
      <c r="AB1223" s="851">
        <f t="shared" si="204"/>
        <v>0</v>
      </c>
      <c r="AC1223" s="851">
        <f t="shared" si="204"/>
        <v>0</v>
      </c>
      <c r="AD1223" s="853">
        <f t="shared" si="204"/>
        <v>0</v>
      </c>
    </row>
    <row r="1224" spans="2:30" s="971" customFormat="1" ht="15" customHeight="1" x14ac:dyDescent="0.2">
      <c r="B1224" s="840"/>
      <c r="C1224" s="970" t="str">
        <f>IF(B1224="","",VLOOKUP(B1224,'E8. KKauf_Berechnung'!$B$11:$D$140,2,0))</f>
        <v/>
      </c>
      <c r="D1224" s="841"/>
      <c r="E1224" s="842"/>
      <c r="F1224" s="836"/>
      <c r="G1224" s="836"/>
      <c r="H1224" s="836"/>
      <c r="I1224" s="843">
        <f t="shared" si="209"/>
        <v>0</v>
      </c>
      <c r="J1224" s="836"/>
      <c r="K1224" s="843">
        <f t="shared" si="210"/>
        <v>0</v>
      </c>
      <c r="L1224" s="849">
        <f>IFERROR(VLOOKUP($D1224,Listen!$F$3:$H$39,2,0),0)</f>
        <v>0</v>
      </c>
      <c r="M1224" s="849">
        <f>IFERROR(VLOOKUP($D1224,Listen!$F$3:$H$39,3,0),0)</f>
        <v>0</v>
      </c>
      <c r="N1224" s="1115">
        <f t="shared" si="207"/>
        <v>0</v>
      </c>
      <c r="O1224" s="1115">
        <f t="shared" si="211"/>
        <v>0</v>
      </c>
      <c r="P1224" s="1115">
        <f t="shared" si="211"/>
        <v>0</v>
      </c>
      <c r="Q1224" s="1115">
        <f t="shared" si="211"/>
        <v>0</v>
      </c>
      <c r="R1224" s="1115">
        <f t="shared" si="211"/>
        <v>0</v>
      </c>
      <c r="S1224" s="1115">
        <f t="shared" si="211"/>
        <v>0</v>
      </c>
      <c r="T1224" s="1115">
        <f t="shared" si="211"/>
        <v>0</v>
      </c>
      <c r="U1224" s="851">
        <f t="shared" si="212"/>
        <v>0</v>
      </c>
      <c r="V1224" s="852">
        <f>IF(E1224='A. Allgemeine Informationen'!$D$14,$K1224-W1224,HLOOKUP('A. Allgemeine Informationen'!$D$14-1,$X$5:$AD$2005,ROW(E1224)-4,FALSE)-$W1224)</f>
        <v>0</v>
      </c>
      <c r="W1224" s="851">
        <f>HLOOKUP('A. Allgemeine Informationen'!$D$14,$X$5:$AD$2005,ROW(E1224)-4,FALSE)</f>
        <v>0</v>
      </c>
      <c r="X1224" s="851">
        <f t="shared" si="208"/>
        <v>0</v>
      </c>
      <c r="Y1224" s="851">
        <f t="shared" si="204"/>
        <v>0</v>
      </c>
      <c r="Z1224" s="851">
        <f t="shared" si="204"/>
        <v>0</v>
      </c>
      <c r="AA1224" s="851">
        <f t="shared" si="204"/>
        <v>0</v>
      </c>
      <c r="AB1224" s="851">
        <f t="shared" si="204"/>
        <v>0</v>
      </c>
      <c r="AC1224" s="851">
        <f t="shared" si="204"/>
        <v>0</v>
      </c>
      <c r="AD1224" s="853">
        <f t="shared" si="204"/>
        <v>0</v>
      </c>
    </row>
    <row r="1225" spans="2:30" s="971" customFormat="1" ht="15" customHeight="1" x14ac:dyDescent="0.2">
      <c r="B1225" s="840"/>
      <c r="C1225" s="970" t="str">
        <f>IF(B1225="","",VLOOKUP(B1225,'E8. KKauf_Berechnung'!$B$11:$D$140,2,0))</f>
        <v/>
      </c>
      <c r="D1225" s="841"/>
      <c r="E1225" s="842"/>
      <c r="F1225" s="836"/>
      <c r="G1225" s="836"/>
      <c r="H1225" s="836"/>
      <c r="I1225" s="843">
        <f t="shared" si="209"/>
        <v>0</v>
      </c>
      <c r="J1225" s="836"/>
      <c r="K1225" s="843">
        <f t="shared" si="210"/>
        <v>0</v>
      </c>
      <c r="L1225" s="849">
        <f>IFERROR(VLOOKUP($D1225,Listen!$F$3:$H$39,2,0),0)</f>
        <v>0</v>
      </c>
      <c r="M1225" s="849">
        <f>IFERROR(VLOOKUP($D1225,Listen!$F$3:$H$39,3,0),0)</f>
        <v>0</v>
      </c>
      <c r="N1225" s="1115">
        <f t="shared" si="207"/>
        <v>0</v>
      </c>
      <c r="O1225" s="1115">
        <f t="shared" si="211"/>
        <v>0</v>
      </c>
      <c r="P1225" s="1115">
        <f t="shared" si="211"/>
        <v>0</v>
      </c>
      <c r="Q1225" s="1115">
        <f t="shared" si="211"/>
        <v>0</v>
      </c>
      <c r="R1225" s="1115">
        <f t="shared" si="211"/>
        <v>0</v>
      </c>
      <c r="S1225" s="1115">
        <f t="shared" si="211"/>
        <v>0</v>
      </c>
      <c r="T1225" s="1115">
        <f t="shared" si="211"/>
        <v>0</v>
      </c>
      <c r="U1225" s="851">
        <f t="shared" si="212"/>
        <v>0</v>
      </c>
      <c r="V1225" s="852">
        <f>IF(E1225='A. Allgemeine Informationen'!$D$14,$K1225-W1225,HLOOKUP('A. Allgemeine Informationen'!$D$14-1,$X$5:$AD$2005,ROW(E1225)-4,FALSE)-$W1225)</f>
        <v>0</v>
      </c>
      <c r="W1225" s="851">
        <f>HLOOKUP('A. Allgemeine Informationen'!$D$14,$X$5:$AD$2005,ROW(E1225)-4,FALSE)</f>
        <v>0</v>
      </c>
      <c r="X1225" s="851">
        <f t="shared" si="208"/>
        <v>0</v>
      </c>
      <c r="Y1225" s="851">
        <f t="shared" si="204"/>
        <v>0</v>
      </c>
      <c r="Z1225" s="851">
        <f t="shared" si="204"/>
        <v>0</v>
      </c>
      <c r="AA1225" s="851">
        <f t="shared" si="204"/>
        <v>0</v>
      </c>
      <c r="AB1225" s="851">
        <f t="shared" ref="AB1225:AD1288" si="213">IF(OR($E1225=0,$K1225=0,R1225-(AB$5-$E1225)=0),0,IF($E1225&lt;AB$5,AA1225-AA1225/(R1225-(AB$5-$E1225)),IF($E1225=AB$5,$K1225-$K1225/R1225,0)))</f>
        <v>0</v>
      </c>
      <c r="AC1225" s="851">
        <f t="shared" si="213"/>
        <v>0</v>
      </c>
      <c r="AD1225" s="853">
        <f t="shared" si="213"/>
        <v>0</v>
      </c>
    </row>
    <row r="1226" spans="2:30" s="971" customFormat="1" ht="15" customHeight="1" x14ac:dyDescent="0.2">
      <c r="B1226" s="840"/>
      <c r="C1226" s="970" t="str">
        <f>IF(B1226="","",VLOOKUP(B1226,'E8. KKauf_Berechnung'!$B$11:$D$140,2,0))</f>
        <v/>
      </c>
      <c r="D1226" s="841"/>
      <c r="E1226" s="842"/>
      <c r="F1226" s="836"/>
      <c r="G1226" s="836"/>
      <c r="H1226" s="836"/>
      <c r="I1226" s="843">
        <f t="shared" si="209"/>
        <v>0</v>
      </c>
      <c r="J1226" s="836"/>
      <c r="K1226" s="843">
        <f t="shared" si="210"/>
        <v>0</v>
      </c>
      <c r="L1226" s="849">
        <f>IFERROR(VLOOKUP($D1226,Listen!$F$3:$H$39,2,0),0)</f>
        <v>0</v>
      </c>
      <c r="M1226" s="849">
        <f>IFERROR(VLOOKUP($D1226,Listen!$F$3:$H$39,3,0),0)</f>
        <v>0</v>
      </c>
      <c r="N1226" s="1115">
        <f t="shared" si="207"/>
        <v>0</v>
      </c>
      <c r="O1226" s="1115">
        <f t="shared" si="211"/>
        <v>0</v>
      </c>
      <c r="P1226" s="1115">
        <f t="shared" si="211"/>
        <v>0</v>
      </c>
      <c r="Q1226" s="1115">
        <f t="shared" si="211"/>
        <v>0</v>
      </c>
      <c r="R1226" s="1115">
        <f t="shared" si="211"/>
        <v>0</v>
      </c>
      <c r="S1226" s="1115">
        <f t="shared" si="211"/>
        <v>0</v>
      </c>
      <c r="T1226" s="1115">
        <f t="shared" si="211"/>
        <v>0</v>
      </c>
      <c r="U1226" s="851">
        <f t="shared" si="212"/>
        <v>0</v>
      </c>
      <c r="V1226" s="852">
        <f>IF(E1226='A. Allgemeine Informationen'!$D$14,$K1226-W1226,HLOOKUP('A. Allgemeine Informationen'!$D$14-1,$X$5:$AD$2005,ROW(E1226)-4,FALSE)-$W1226)</f>
        <v>0</v>
      </c>
      <c r="W1226" s="851">
        <f>HLOOKUP('A. Allgemeine Informationen'!$D$14,$X$5:$AD$2005,ROW(E1226)-4,FALSE)</f>
        <v>0</v>
      </c>
      <c r="X1226" s="851">
        <f t="shared" si="208"/>
        <v>0</v>
      </c>
      <c r="Y1226" s="851">
        <f t="shared" ref="Y1226:AD1289" si="214">IF(OR($E1226=0,$K1226=0,O1226-(Y$5-$E1226)=0),0,IF($E1226&lt;Y$5,X1226-X1226/(O1226-(Y$5-$E1226)),IF($E1226=Y$5,$K1226-$K1226/O1226,0)))</f>
        <v>0</v>
      </c>
      <c r="Z1226" s="851">
        <f t="shared" si="214"/>
        <v>0</v>
      </c>
      <c r="AA1226" s="851">
        <f t="shared" si="214"/>
        <v>0</v>
      </c>
      <c r="AB1226" s="851">
        <f t="shared" si="213"/>
        <v>0</v>
      </c>
      <c r="AC1226" s="851">
        <f t="shared" si="213"/>
        <v>0</v>
      </c>
      <c r="AD1226" s="853">
        <f t="shared" si="213"/>
        <v>0</v>
      </c>
    </row>
    <row r="1227" spans="2:30" s="971" customFormat="1" ht="15" customHeight="1" x14ac:dyDescent="0.2">
      <c r="B1227" s="840"/>
      <c r="C1227" s="970" t="str">
        <f>IF(B1227="","",VLOOKUP(B1227,'E8. KKauf_Berechnung'!$B$11:$D$140,2,0))</f>
        <v/>
      </c>
      <c r="D1227" s="841"/>
      <c r="E1227" s="842"/>
      <c r="F1227" s="836"/>
      <c r="G1227" s="836"/>
      <c r="H1227" s="836"/>
      <c r="I1227" s="843">
        <f t="shared" si="209"/>
        <v>0</v>
      </c>
      <c r="J1227" s="836"/>
      <c r="K1227" s="843">
        <f t="shared" si="210"/>
        <v>0</v>
      </c>
      <c r="L1227" s="849">
        <f>IFERROR(VLOOKUP($D1227,Listen!$F$3:$H$39,2,0),0)</f>
        <v>0</v>
      </c>
      <c r="M1227" s="849">
        <f>IFERROR(VLOOKUP($D1227,Listen!$F$3:$H$39,3,0),0)</f>
        <v>0</v>
      </c>
      <c r="N1227" s="1115">
        <f t="shared" si="207"/>
        <v>0</v>
      </c>
      <c r="O1227" s="1115">
        <f t="shared" si="211"/>
        <v>0</v>
      </c>
      <c r="P1227" s="1115">
        <f t="shared" si="211"/>
        <v>0</v>
      </c>
      <c r="Q1227" s="1115">
        <f t="shared" si="211"/>
        <v>0</v>
      </c>
      <c r="R1227" s="1115">
        <f t="shared" si="211"/>
        <v>0</v>
      </c>
      <c r="S1227" s="1115">
        <f t="shared" si="211"/>
        <v>0</v>
      </c>
      <c r="T1227" s="1115">
        <f t="shared" si="211"/>
        <v>0</v>
      </c>
      <c r="U1227" s="851">
        <f t="shared" si="212"/>
        <v>0</v>
      </c>
      <c r="V1227" s="852">
        <f>IF(E1227='A. Allgemeine Informationen'!$D$14,$K1227-W1227,HLOOKUP('A. Allgemeine Informationen'!$D$14-1,$X$5:$AD$2005,ROW(E1227)-4,FALSE)-$W1227)</f>
        <v>0</v>
      </c>
      <c r="W1227" s="851">
        <f>HLOOKUP('A. Allgemeine Informationen'!$D$14,$X$5:$AD$2005,ROW(E1227)-4,FALSE)</f>
        <v>0</v>
      </c>
      <c r="X1227" s="851">
        <f t="shared" si="208"/>
        <v>0</v>
      </c>
      <c r="Y1227" s="851">
        <f t="shared" si="214"/>
        <v>0</v>
      </c>
      <c r="Z1227" s="851">
        <f t="shared" si="214"/>
        <v>0</v>
      </c>
      <c r="AA1227" s="851">
        <f t="shared" si="214"/>
        <v>0</v>
      </c>
      <c r="AB1227" s="851">
        <f t="shared" si="213"/>
        <v>0</v>
      </c>
      <c r="AC1227" s="851">
        <f t="shared" si="213"/>
        <v>0</v>
      </c>
      <c r="AD1227" s="853">
        <f t="shared" si="213"/>
        <v>0</v>
      </c>
    </row>
    <row r="1228" spans="2:30" s="971" customFormat="1" ht="15" customHeight="1" x14ac:dyDescent="0.2">
      <c r="B1228" s="840"/>
      <c r="C1228" s="970" t="str">
        <f>IF(B1228="","",VLOOKUP(B1228,'E8. KKauf_Berechnung'!$B$11:$D$140,2,0))</f>
        <v/>
      </c>
      <c r="D1228" s="841"/>
      <c r="E1228" s="842"/>
      <c r="F1228" s="836"/>
      <c r="G1228" s="836"/>
      <c r="H1228" s="836"/>
      <c r="I1228" s="843">
        <f t="shared" si="209"/>
        <v>0</v>
      </c>
      <c r="J1228" s="836"/>
      <c r="K1228" s="843">
        <f t="shared" si="210"/>
        <v>0</v>
      </c>
      <c r="L1228" s="849">
        <f>IFERROR(VLOOKUP($D1228,Listen!$F$3:$H$39,2,0),0)</f>
        <v>0</v>
      </c>
      <c r="M1228" s="849">
        <f>IFERROR(VLOOKUP($D1228,Listen!$F$3:$H$39,3,0),0)</f>
        <v>0</v>
      </c>
      <c r="N1228" s="1115">
        <f t="shared" si="207"/>
        <v>0</v>
      </c>
      <c r="O1228" s="1115">
        <f t="shared" si="211"/>
        <v>0</v>
      </c>
      <c r="P1228" s="1115">
        <f t="shared" si="211"/>
        <v>0</v>
      </c>
      <c r="Q1228" s="1115">
        <f t="shared" si="211"/>
        <v>0</v>
      </c>
      <c r="R1228" s="1115">
        <f t="shared" si="211"/>
        <v>0</v>
      </c>
      <c r="S1228" s="1115">
        <f t="shared" si="211"/>
        <v>0</v>
      </c>
      <c r="T1228" s="1115">
        <f t="shared" si="211"/>
        <v>0</v>
      </c>
      <c r="U1228" s="851">
        <f t="shared" si="212"/>
        <v>0</v>
      </c>
      <c r="V1228" s="852">
        <f>IF(E1228='A. Allgemeine Informationen'!$D$14,$K1228-W1228,HLOOKUP('A. Allgemeine Informationen'!$D$14-1,$X$5:$AD$2005,ROW(E1228)-4,FALSE)-$W1228)</f>
        <v>0</v>
      </c>
      <c r="W1228" s="851">
        <f>HLOOKUP('A. Allgemeine Informationen'!$D$14,$X$5:$AD$2005,ROW(E1228)-4,FALSE)</f>
        <v>0</v>
      </c>
      <c r="X1228" s="851">
        <f t="shared" si="208"/>
        <v>0</v>
      </c>
      <c r="Y1228" s="851">
        <f t="shared" si="214"/>
        <v>0</v>
      </c>
      <c r="Z1228" s="851">
        <f t="shared" si="214"/>
        <v>0</v>
      </c>
      <c r="AA1228" s="851">
        <f t="shared" si="214"/>
        <v>0</v>
      </c>
      <c r="AB1228" s="851">
        <f t="shared" si="213"/>
        <v>0</v>
      </c>
      <c r="AC1228" s="851">
        <f t="shared" si="213"/>
        <v>0</v>
      </c>
      <c r="AD1228" s="853">
        <f t="shared" si="213"/>
        <v>0</v>
      </c>
    </row>
    <row r="1229" spans="2:30" s="971" customFormat="1" ht="15" customHeight="1" x14ac:dyDescent="0.2">
      <c r="B1229" s="840"/>
      <c r="C1229" s="970" t="str">
        <f>IF(B1229="","",VLOOKUP(B1229,'E8. KKauf_Berechnung'!$B$11:$D$140,2,0))</f>
        <v/>
      </c>
      <c r="D1229" s="841"/>
      <c r="E1229" s="842"/>
      <c r="F1229" s="836"/>
      <c r="G1229" s="836"/>
      <c r="H1229" s="836"/>
      <c r="I1229" s="843">
        <f t="shared" si="209"/>
        <v>0</v>
      </c>
      <c r="J1229" s="836"/>
      <c r="K1229" s="843">
        <f t="shared" si="210"/>
        <v>0</v>
      </c>
      <c r="L1229" s="849">
        <f>IFERROR(VLOOKUP($D1229,Listen!$F$3:$H$39,2,0),0)</f>
        <v>0</v>
      </c>
      <c r="M1229" s="849">
        <f>IFERROR(VLOOKUP($D1229,Listen!$F$3:$H$39,3,0),0)</f>
        <v>0</v>
      </c>
      <c r="N1229" s="1115">
        <f t="shared" si="207"/>
        <v>0</v>
      </c>
      <c r="O1229" s="1115">
        <f t="shared" si="211"/>
        <v>0</v>
      </c>
      <c r="P1229" s="1115">
        <f t="shared" si="211"/>
        <v>0</v>
      </c>
      <c r="Q1229" s="1115">
        <f t="shared" si="211"/>
        <v>0</v>
      </c>
      <c r="R1229" s="1115">
        <f t="shared" si="211"/>
        <v>0</v>
      </c>
      <c r="S1229" s="1115">
        <f t="shared" si="211"/>
        <v>0</v>
      </c>
      <c r="T1229" s="1115">
        <f t="shared" si="211"/>
        <v>0</v>
      </c>
      <c r="U1229" s="851">
        <f t="shared" si="212"/>
        <v>0</v>
      </c>
      <c r="V1229" s="852">
        <f>IF(E1229='A. Allgemeine Informationen'!$D$14,$K1229-W1229,HLOOKUP('A. Allgemeine Informationen'!$D$14-1,$X$5:$AD$2005,ROW(E1229)-4,FALSE)-$W1229)</f>
        <v>0</v>
      </c>
      <c r="W1229" s="851">
        <f>HLOOKUP('A. Allgemeine Informationen'!$D$14,$X$5:$AD$2005,ROW(E1229)-4,FALSE)</f>
        <v>0</v>
      </c>
      <c r="X1229" s="851">
        <f t="shared" si="208"/>
        <v>0</v>
      </c>
      <c r="Y1229" s="851">
        <f t="shared" si="214"/>
        <v>0</v>
      </c>
      <c r="Z1229" s="851">
        <f t="shared" si="214"/>
        <v>0</v>
      </c>
      <c r="AA1229" s="851">
        <f t="shared" si="214"/>
        <v>0</v>
      </c>
      <c r="AB1229" s="851">
        <f t="shared" si="213"/>
        <v>0</v>
      </c>
      <c r="AC1229" s="851">
        <f t="shared" si="213"/>
        <v>0</v>
      </c>
      <c r="AD1229" s="853">
        <f t="shared" si="213"/>
        <v>0</v>
      </c>
    </row>
    <row r="1230" spans="2:30" s="971" customFormat="1" ht="15" customHeight="1" x14ac:dyDescent="0.2">
      <c r="B1230" s="840"/>
      <c r="C1230" s="970" t="str">
        <f>IF(B1230="","",VLOOKUP(B1230,'E8. KKauf_Berechnung'!$B$11:$D$140,2,0))</f>
        <v/>
      </c>
      <c r="D1230" s="841"/>
      <c r="E1230" s="842"/>
      <c r="F1230" s="836"/>
      <c r="G1230" s="836"/>
      <c r="H1230" s="836"/>
      <c r="I1230" s="843">
        <f t="shared" si="209"/>
        <v>0</v>
      </c>
      <c r="J1230" s="836"/>
      <c r="K1230" s="843">
        <f t="shared" si="210"/>
        <v>0</v>
      </c>
      <c r="L1230" s="849">
        <f>IFERROR(VLOOKUP($D1230,Listen!$F$3:$H$39,2,0),0)</f>
        <v>0</v>
      </c>
      <c r="M1230" s="849">
        <f>IFERROR(VLOOKUP($D1230,Listen!$F$3:$H$39,3,0),0)</f>
        <v>0</v>
      </c>
      <c r="N1230" s="1115">
        <f t="shared" si="207"/>
        <v>0</v>
      </c>
      <c r="O1230" s="1115">
        <f t="shared" si="211"/>
        <v>0</v>
      </c>
      <c r="P1230" s="1115">
        <f t="shared" si="211"/>
        <v>0</v>
      </c>
      <c r="Q1230" s="1115">
        <f t="shared" si="211"/>
        <v>0</v>
      </c>
      <c r="R1230" s="1115">
        <f t="shared" si="211"/>
        <v>0</v>
      </c>
      <c r="S1230" s="1115">
        <f t="shared" si="211"/>
        <v>0</v>
      </c>
      <c r="T1230" s="1115">
        <f t="shared" si="211"/>
        <v>0</v>
      </c>
      <c r="U1230" s="851">
        <f t="shared" si="212"/>
        <v>0</v>
      </c>
      <c r="V1230" s="852">
        <f>IF(E1230='A. Allgemeine Informationen'!$D$14,$K1230-W1230,HLOOKUP('A. Allgemeine Informationen'!$D$14-1,$X$5:$AD$2005,ROW(E1230)-4,FALSE)-$W1230)</f>
        <v>0</v>
      </c>
      <c r="W1230" s="851">
        <f>HLOOKUP('A. Allgemeine Informationen'!$D$14,$X$5:$AD$2005,ROW(E1230)-4,FALSE)</f>
        <v>0</v>
      </c>
      <c r="X1230" s="851">
        <f t="shared" si="208"/>
        <v>0</v>
      </c>
      <c r="Y1230" s="851">
        <f t="shared" si="214"/>
        <v>0</v>
      </c>
      <c r="Z1230" s="851">
        <f t="shared" si="214"/>
        <v>0</v>
      </c>
      <c r="AA1230" s="851">
        <f t="shared" si="214"/>
        <v>0</v>
      </c>
      <c r="AB1230" s="851">
        <f t="shared" si="213"/>
        <v>0</v>
      </c>
      <c r="AC1230" s="851">
        <f t="shared" si="213"/>
        <v>0</v>
      </c>
      <c r="AD1230" s="853">
        <f t="shared" si="213"/>
        <v>0</v>
      </c>
    </row>
    <row r="1231" spans="2:30" s="971" customFormat="1" ht="15" customHeight="1" x14ac:dyDescent="0.2">
      <c r="B1231" s="840"/>
      <c r="C1231" s="970" t="str">
        <f>IF(B1231="","",VLOOKUP(B1231,'E8. KKauf_Berechnung'!$B$11:$D$140,2,0))</f>
        <v/>
      </c>
      <c r="D1231" s="841"/>
      <c r="E1231" s="842"/>
      <c r="F1231" s="836"/>
      <c r="G1231" s="836"/>
      <c r="H1231" s="836"/>
      <c r="I1231" s="843">
        <f t="shared" si="209"/>
        <v>0</v>
      </c>
      <c r="J1231" s="836"/>
      <c r="K1231" s="843">
        <f t="shared" si="210"/>
        <v>0</v>
      </c>
      <c r="L1231" s="849">
        <f>IFERROR(VLOOKUP($D1231,Listen!$F$3:$H$39,2,0),0)</f>
        <v>0</v>
      </c>
      <c r="M1231" s="849">
        <f>IFERROR(VLOOKUP($D1231,Listen!$F$3:$H$39,3,0),0)</f>
        <v>0</v>
      </c>
      <c r="N1231" s="1115">
        <f t="shared" si="207"/>
        <v>0</v>
      </c>
      <c r="O1231" s="1115">
        <f t="shared" si="211"/>
        <v>0</v>
      </c>
      <c r="P1231" s="1115">
        <f t="shared" si="211"/>
        <v>0</v>
      </c>
      <c r="Q1231" s="1115">
        <f t="shared" si="211"/>
        <v>0</v>
      </c>
      <c r="R1231" s="1115">
        <f t="shared" si="211"/>
        <v>0</v>
      </c>
      <c r="S1231" s="1115">
        <f t="shared" si="211"/>
        <v>0</v>
      </c>
      <c r="T1231" s="1115">
        <f t="shared" si="211"/>
        <v>0</v>
      </c>
      <c r="U1231" s="851">
        <f t="shared" si="212"/>
        <v>0</v>
      </c>
      <c r="V1231" s="852">
        <f>IF(E1231='A. Allgemeine Informationen'!$D$14,$K1231-W1231,HLOOKUP('A. Allgemeine Informationen'!$D$14-1,$X$5:$AD$2005,ROW(E1231)-4,FALSE)-$W1231)</f>
        <v>0</v>
      </c>
      <c r="W1231" s="851">
        <f>HLOOKUP('A. Allgemeine Informationen'!$D$14,$X$5:$AD$2005,ROW(E1231)-4,FALSE)</f>
        <v>0</v>
      </c>
      <c r="X1231" s="851">
        <f t="shared" si="208"/>
        <v>0</v>
      </c>
      <c r="Y1231" s="851">
        <f t="shared" si="214"/>
        <v>0</v>
      </c>
      <c r="Z1231" s="851">
        <f t="shared" si="214"/>
        <v>0</v>
      </c>
      <c r="AA1231" s="851">
        <f t="shared" si="214"/>
        <v>0</v>
      </c>
      <c r="AB1231" s="851">
        <f t="shared" si="213"/>
        <v>0</v>
      </c>
      <c r="AC1231" s="851">
        <f t="shared" si="213"/>
        <v>0</v>
      </c>
      <c r="AD1231" s="853">
        <f t="shared" si="213"/>
        <v>0</v>
      </c>
    </row>
    <row r="1232" spans="2:30" s="971" customFormat="1" ht="15" customHeight="1" x14ac:dyDescent="0.2">
      <c r="B1232" s="840"/>
      <c r="C1232" s="970" t="str">
        <f>IF(B1232="","",VLOOKUP(B1232,'E8. KKauf_Berechnung'!$B$11:$D$140,2,0))</f>
        <v/>
      </c>
      <c r="D1232" s="841"/>
      <c r="E1232" s="842"/>
      <c r="F1232" s="836"/>
      <c r="G1232" s="836"/>
      <c r="H1232" s="836"/>
      <c r="I1232" s="843">
        <f t="shared" si="209"/>
        <v>0</v>
      </c>
      <c r="J1232" s="836"/>
      <c r="K1232" s="843">
        <f t="shared" si="210"/>
        <v>0</v>
      </c>
      <c r="L1232" s="849">
        <f>IFERROR(VLOOKUP($D1232,Listen!$F$3:$H$39,2,0),0)</f>
        <v>0</v>
      </c>
      <c r="M1232" s="849">
        <f>IFERROR(VLOOKUP($D1232,Listen!$F$3:$H$39,3,0),0)</f>
        <v>0</v>
      </c>
      <c r="N1232" s="1115">
        <f t="shared" si="207"/>
        <v>0</v>
      </c>
      <c r="O1232" s="1115">
        <f t="shared" si="211"/>
        <v>0</v>
      </c>
      <c r="P1232" s="1115">
        <f t="shared" si="211"/>
        <v>0</v>
      </c>
      <c r="Q1232" s="1115">
        <f t="shared" si="211"/>
        <v>0</v>
      </c>
      <c r="R1232" s="1115">
        <f t="shared" si="211"/>
        <v>0</v>
      </c>
      <c r="S1232" s="1115">
        <f t="shared" si="211"/>
        <v>0</v>
      </c>
      <c r="T1232" s="1115">
        <f t="shared" si="211"/>
        <v>0</v>
      </c>
      <c r="U1232" s="851">
        <f t="shared" si="212"/>
        <v>0</v>
      </c>
      <c r="V1232" s="852">
        <f>IF(E1232='A. Allgemeine Informationen'!$D$14,$K1232-W1232,HLOOKUP('A. Allgemeine Informationen'!$D$14-1,$X$5:$AD$2005,ROW(E1232)-4,FALSE)-$W1232)</f>
        <v>0</v>
      </c>
      <c r="W1232" s="851">
        <f>HLOOKUP('A. Allgemeine Informationen'!$D$14,$X$5:$AD$2005,ROW(E1232)-4,FALSE)</f>
        <v>0</v>
      </c>
      <c r="X1232" s="851">
        <f t="shared" si="208"/>
        <v>0</v>
      </c>
      <c r="Y1232" s="851">
        <f t="shared" si="214"/>
        <v>0</v>
      </c>
      <c r="Z1232" s="851">
        <f t="shared" si="214"/>
        <v>0</v>
      </c>
      <c r="AA1232" s="851">
        <f t="shared" si="214"/>
        <v>0</v>
      </c>
      <c r="AB1232" s="851">
        <f t="shared" si="213"/>
        <v>0</v>
      </c>
      <c r="AC1232" s="851">
        <f t="shared" si="213"/>
        <v>0</v>
      </c>
      <c r="AD1232" s="853">
        <f t="shared" si="213"/>
        <v>0</v>
      </c>
    </row>
    <row r="1233" spans="2:30" s="971" customFormat="1" ht="15" customHeight="1" x14ac:dyDescent="0.2">
      <c r="B1233" s="840"/>
      <c r="C1233" s="970" t="str">
        <f>IF(B1233="","",VLOOKUP(B1233,'E8. KKauf_Berechnung'!$B$11:$D$140,2,0))</f>
        <v/>
      </c>
      <c r="D1233" s="841"/>
      <c r="E1233" s="842"/>
      <c r="F1233" s="836"/>
      <c r="G1233" s="836"/>
      <c r="H1233" s="836"/>
      <c r="I1233" s="843">
        <f t="shared" si="209"/>
        <v>0</v>
      </c>
      <c r="J1233" s="836"/>
      <c r="K1233" s="843">
        <f t="shared" si="210"/>
        <v>0</v>
      </c>
      <c r="L1233" s="849">
        <f>IFERROR(VLOOKUP($D1233,Listen!$F$3:$H$39,2,0),0)</f>
        <v>0</v>
      </c>
      <c r="M1233" s="849">
        <f>IFERROR(VLOOKUP($D1233,Listen!$F$3:$H$39,3,0),0)</f>
        <v>0</v>
      </c>
      <c r="N1233" s="1115">
        <f t="shared" si="207"/>
        <v>0</v>
      </c>
      <c r="O1233" s="1115">
        <f t="shared" si="211"/>
        <v>0</v>
      </c>
      <c r="P1233" s="1115">
        <f t="shared" si="211"/>
        <v>0</v>
      </c>
      <c r="Q1233" s="1115">
        <f t="shared" si="211"/>
        <v>0</v>
      </c>
      <c r="R1233" s="1115">
        <f t="shared" si="211"/>
        <v>0</v>
      </c>
      <c r="S1233" s="1115">
        <f t="shared" si="211"/>
        <v>0</v>
      </c>
      <c r="T1233" s="1115">
        <f t="shared" si="211"/>
        <v>0</v>
      </c>
      <c r="U1233" s="851">
        <f t="shared" si="212"/>
        <v>0</v>
      </c>
      <c r="V1233" s="852">
        <f>IF(E1233='A. Allgemeine Informationen'!$D$14,$K1233-W1233,HLOOKUP('A. Allgemeine Informationen'!$D$14-1,$X$5:$AD$2005,ROW(E1233)-4,FALSE)-$W1233)</f>
        <v>0</v>
      </c>
      <c r="W1233" s="851">
        <f>HLOOKUP('A. Allgemeine Informationen'!$D$14,$X$5:$AD$2005,ROW(E1233)-4,FALSE)</f>
        <v>0</v>
      </c>
      <c r="X1233" s="851">
        <f t="shared" si="208"/>
        <v>0</v>
      </c>
      <c r="Y1233" s="851">
        <f t="shared" si="214"/>
        <v>0</v>
      </c>
      <c r="Z1233" s="851">
        <f t="shared" si="214"/>
        <v>0</v>
      </c>
      <c r="AA1233" s="851">
        <f t="shared" si="214"/>
        <v>0</v>
      </c>
      <c r="AB1233" s="851">
        <f t="shared" si="213"/>
        <v>0</v>
      </c>
      <c r="AC1233" s="851">
        <f t="shared" si="213"/>
        <v>0</v>
      </c>
      <c r="AD1233" s="853">
        <f t="shared" si="213"/>
        <v>0</v>
      </c>
    </row>
    <row r="1234" spans="2:30" s="971" customFormat="1" ht="15" customHeight="1" x14ac:dyDescent="0.2">
      <c r="B1234" s="840"/>
      <c r="C1234" s="970" t="str">
        <f>IF(B1234="","",VLOOKUP(B1234,'E8. KKauf_Berechnung'!$B$11:$D$140,2,0))</f>
        <v/>
      </c>
      <c r="D1234" s="841"/>
      <c r="E1234" s="842"/>
      <c r="F1234" s="836"/>
      <c r="G1234" s="836"/>
      <c r="H1234" s="836"/>
      <c r="I1234" s="843">
        <f t="shared" si="209"/>
        <v>0</v>
      </c>
      <c r="J1234" s="836"/>
      <c r="K1234" s="843">
        <f t="shared" si="210"/>
        <v>0</v>
      </c>
      <c r="L1234" s="849">
        <f>IFERROR(VLOOKUP($D1234,Listen!$F$3:$H$39,2,0),0)</f>
        <v>0</v>
      </c>
      <c r="M1234" s="849">
        <f>IFERROR(VLOOKUP($D1234,Listen!$F$3:$H$39,3,0),0)</f>
        <v>0</v>
      </c>
      <c r="N1234" s="1115">
        <f t="shared" si="207"/>
        <v>0</v>
      </c>
      <c r="O1234" s="1115">
        <f t="shared" si="211"/>
        <v>0</v>
      </c>
      <c r="P1234" s="1115">
        <f t="shared" si="211"/>
        <v>0</v>
      </c>
      <c r="Q1234" s="1115">
        <f t="shared" si="211"/>
        <v>0</v>
      </c>
      <c r="R1234" s="1115">
        <f t="shared" si="211"/>
        <v>0</v>
      </c>
      <c r="S1234" s="1115">
        <f t="shared" si="211"/>
        <v>0</v>
      </c>
      <c r="T1234" s="1115">
        <f t="shared" si="211"/>
        <v>0</v>
      </c>
      <c r="U1234" s="851">
        <f t="shared" si="212"/>
        <v>0</v>
      </c>
      <c r="V1234" s="852">
        <f>IF(E1234='A. Allgemeine Informationen'!$D$14,$K1234-W1234,HLOOKUP('A. Allgemeine Informationen'!$D$14-1,$X$5:$AD$2005,ROW(E1234)-4,FALSE)-$W1234)</f>
        <v>0</v>
      </c>
      <c r="W1234" s="851">
        <f>HLOOKUP('A. Allgemeine Informationen'!$D$14,$X$5:$AD$2005,ROW(E1234)-4,FALSE)</f>
        <v>0</v>
      </c>
      <c r="X1234" s="851">
        <f t="shared" si="208"/>
        <v>0</v>
      </c>
      <c r="Y1234" s="851">
        <f t="shared" si="214"/>
        <v>0</v>
      </c>
      <c r="Z1234" s="851">
        <f t="shared" si="214"/>
        <v>0</v>
      </c>
      <c r="AA1234" s="851">
        <f t="shared" si="214"/>
        <v>0</v>
      </c>
      <c r="AB1234" s="851">
        <f t="shared" si="213"/>
        <v>0</v>
      </c>
      <c r="AC1234" s="851">
        <f t="shared" si="213"/>
        <v>0</v>
      </c>
      <c r="AD1234" s="853">
        <f t="shared" si="213"/>
        <v>0</v>
      </c>
    </row>
    <row r="1235" spans="2:30" s="971" customFormat="1" ht="15" customHeight="1" x14ac:dyDescent="0.2">
      <c r="B1235" s="840"/>
      <c r="C1235" s="970" t="str">
        <f>IF(B1235="","",VLOOKUP(B1235,'E8. KKauf_Berechnung'!$B$11:$D$140,2,0))</f>
        <v/>
      </c>
      <c r="D1235" s="841"/>
      <c r="E1235" s="842"/>
      <c r="F1235" s="836"/>
      <c r="G1235" s="836"/>
      <c r="H1235" s="836"/>
      <c r="I1235" s="843">
        <f t="shared" si="209"/>
        <v>0</v>
      </c>
      <c r="J1235" s="836"/>
      <c r="K1235" s="843">
        <f t="shared" si="210"/>
        <v>0</v>
      </c>
      <c r="L1235" s="849">
        <f>IFERROR(VLOOKUP($D1235,Listen!$F$3:$H$39,2,0),0)</f>
        <v>0</v>
      </c>
      <c r="M1235" s="849">
        <f>IFERROR(VLOOKUP($D1235,Listen!$F$3:$H$39,3,0),0)</f>
        <v>0</v>
      </c>
      <c r="N1235" s="1115">
        <f t="shared" si="207"/>
        <v>0</v>
      </c>
      <c r="O1235" s="1115">
        <f t="shared" si="211"/>
        <v>0</v>
      </c>
      <c r="P1235" s="1115">
        <f t="shared" si="211"/>
        <v>0</v>
      </c>
      <c r="Q1235" s="1115">
        <f t="shared" si="211"/>
        <v>0</v>
      </c>
      <c r="R1235" s="1115">
        <f t="shared" si="211"/>
        <v>0</v>
      </c>
      <c r="S1235" s="1115">
        <f t="shared" si="211"/>
        <v>0</v>
      </c>
      <c r="T1235" s="1115">
        <f t="shared" si="211"/>
        <v>0</v>
      </c>
      <c r="U1235" s="851">
        <f t="shared" si="212"/>
        <v>0</v>
      </c>
      <c r="V1235" s="852">
        <f>IF(E1235='A. Allgemeine Informationen'!$D$14,$K1235-W1235,HLOOKUP('A. Allgemeine Informationen'!$D$14-1,$X$5:$AD$2005,ROW(E1235)-4,FALSE)-$W1235)</f>
        <v>0</v>
      </c>
      <c r="W1235" s="851">
        <f>HLOOKUP('A. Allgemeine Informationen'!$D$14,$X$5:$AD$2005,ROW(E1235)-4,FALSE)</f>
        <v>0</v>
      </c>
      <c r="X1235" s="851">
        <f t="shared" si="208"/>
        <v>0</v>
      </c>
      <c r="Y1235" s="851">
        <f t="shared" si="214"/>
        <v>0</v>
      </c>
      <c r="Z1235" s="851">
        <f t="shared" si="214"/>
        <v>0</v>
      </c>
      <c r="AA1235" s="851">
        <f t="shared" si="214"/>
        <v>0</v>
      </c>
      <c r="AB1235" s="851">
        <f t="shared" si="213"/>
        <v>0</v>
      </c>
      <c r="AC1235" s="851">
        <f t="shared" si="213"/>
        <v>0</v>
      </c>
      <c r="AD1235" s="853">
        <f t="shared" si="213"/>
        <v>0</v>
      </c>
    </row>
    <row r="1236" spans="2:30" s="971" customFormat="1" ht="15" customHeight="1" x14ac:dyDescent="0.2">
      <c r="B1236" s="840"/>
      <c r="C1236" s="970" t="str">
        <f>IF(B1236="","",VLOOKUP(B1236,'E8. KKauf_Berechnung'!$B$11:$D$140,2,0))</f>
        <v/>
      </c>
      <c r="D1236" s="841"/>
      <c r="E1236" s="842"/>
      <c r="F1236" s="836"/>
      <c r="G1236" s="836"/>
      <c r="H1236" s="836"/>
      <c r="I1236" s="843">
        <f t="shared" si="209"/>
        <v>0</v>
      </c>
      <c r="J1236" s="836"/>
      <c r="K1236" s="843">
        <f t="shared" si="210"/>
        <v>0</v>
      </c>
      <c r="L1236" s="849">
        <f>IFERROR(VLOOKUP($D1236,Listen!$F$3:$H$39,2,0),0)</f>
        <v>0</v>
      </c>
      <c r="M1236" s="849">
        <f>IFERROR(VLOOKUP($D1236,Listen!$F$3:$H$39,3,0),0)</f>
        <v>0</v>
      </c>
      <c r="N1236" s="1115">
        <f t="shared" si="207"/>
        <v>0</v>
      </c>
      <c r="O1236" s="1115">
        <f t="shared" si="211"/>
        <v>0</v>
      </c>
      <c r="P1236" s="1115">
        <f t="shared" si="211"/>
        <v>0</v>
      </c>
      <c r="Q1236" s="1115">
        <f t="shared" si="211"/>
        <v>0</v>
      </c>
      <c r="R1236" s="1115">
        <f t="shared" si="211"/>
        <v>0</v>
      </c>
      <c r="S1236" s="1115">
        <f t="shared" si="211"/>
        <v>0</v>
      </c>
      <c r="T1236" s="1115">
        <f t="shared" si="211"/>
        <v>0</v>
      </c>
      <c r="U1236" s="851">
        <f t="shared" si="212"/>
        <v>0</v>
      </c>
      <c r="V1236" s="852">
        <f>IF(E1236='A. Allgemeine Informationen'!$D$14,$K1236-W1236,HLOOKUP('A. Allgemeine Informationen'!$D$14-1,$X$5:$AD$2005,ROW(E1236)-4,FALSE)-$W1236)</f>
        <v>0</v>
      </c>
      <c r="W1236" s="851">
        <f>HLOOKUP('A. Allgemeine Informationen'!$D$14,$X$5:$AD$2005,ROW(E1236)-4,FALSE)</f>
        <v>0</v>
      </c>
      <c r="X1236" s="851">
        <f t="shared" si="208"/>
        <v>0</v>
      </c>
      <c r="Y1236" s="851">
        <f t="shared" si="214"/>
        <v>0</v>
      </c>
      <c r="Z1236" s="851">
        <f t="shared" si="214"/>
        <v>0</v>
      </c>
      <c r="AA1236" s="851">
        <f t="shared" si="214"/>
        <v>0</v>
      </c>
      <c r="AB1236" s="851">
        <f t="shared" si="213"/>
        <v>0</v>
      </c>
      <c r="AC1236" s="851">
        <f t="shared" si="213"/>
        <v>0</v>
      </c>
      <c r="AD1236" s="853">
        <f t="shared" si="213"/>
        <v>0</v>
      </c>
    </row>
    <row r="1237" spans="2:30" s="971" customFormat="1" ht="15" customHeight="1" x14ac:dyDescent="0.2">
      <c r="B1237" s="840"/>
      <c r="C1237" s="970" t="str">
        <f>IF(B1237="","",VLOOKUP(B1237,'E8. KKauf_Berechnung'!$B$11:$D$140,2,0))</f>
        <v/>
      </c>
      <c r="D1237" s="841"/>
      <c r="E1237" s="842"/>
      <c r="F1237" s="836"/>
      <c r="G1237" s="836"/>
      <c r="H1237" s="836"/>
      <c r="I1237" s="843">
        <f t="shared" si="209"/>
        <v>0</v>
      </c>
      <c r="J1237" s="836"/>
      <c r="K1237" s="843">
        <f t="shared" si="210"/>
        <v>0</v>
      </c>
      <c r="L1237" s="849">
        <f>IFERROR(VLOOKUP($D1237,Listen!$F$3:$H$39,2,0),0)</f>
        <v>0</v>
      </c>
      <c r="M1237" s="849">
        <f>IFERROR(VLOOKUP($D1237,Listen!$F$3:$H$39,3,0),0)</f>
        <v>0</v>
      </c>
      <c r="N1237" s="1115">
        <f t="shared" si="207"/>
        <v>0</v>
      </c>
      <c r="O1237" s="1115">
        <f t="shared" si="211"/>
        <v>0</v>
      </c>
      <c r="P1237" s="1115">
        <f t="shared" si="211"/>
        <v>0</v>
      </c>
      <c r="Q1237" s="1115">
        <f t="shared" si="211"/>
        <v>0</v>
      </c>
      <c r="R1237" s="1115">
        <f t="shared" si="211"/>
        <v>0</v>
      </c>
      <c r="S1237" s="1115">
        <f t="shared" si="211"/>
        <v>0</v>
      </c>
      <c r="T1237" s="1115">
        <f t="shared" si="211"/>
        <v>0</v>
      </c>
      <c r="U1237" s="851">
        <f t="shared" si="212"/>
        <v>0</v>
      </c>
      <c r="V1237" s="852">
        <f>IF(E1237='A. Allgemeine Informationen'!$D$14,$K1237-W1237,HLOOKUP('A. Allgemeine Informationen'!$D$14-1,$X$5:$AD$2005,ROW(E1237)-4,FALSE)-$W1237)</f>
        <v>0</v>
      </c>
      <c r="W1237" s="851">
        <f>HLOOKUP('A. Allgemeine Informationen'!$D$14,$X$5:$AD$2005,ROW(E1237)-4,FALSE)</f>
        <v>0</v>
      </c>
      <c r="X1237" s="851">
        <f t="shared" si="208"/>
        <v>0</v>
      </c>
      <c r="Y1237" s="851">
        <f t="shared" si="214"/>
        <v>0</v>
      </c>
      <c r="Z1237" s="851">
        <f t="shared" si="214"/>
        <v>0</v>
      </c>
      <c r="AA1237" s="851">
        <f t="shared" si="214"/>
        <v>0</v>
      </c>
      <c r="AB1237" s="851">
        <f t="shared" si="213"/>
        <v>0</v>
      </c>
      <c r="AC1237" s="851">
        <f t="shared" si="213"/>
        <v>0</v>
      </c>
      <c r="AD1237" s="853">
        <f t="shared" si="213"/>
        <v>0</v>
      </c>
    </row>
    <row r="1238" spans="2:30" s="971" customFormat="1" ht="15" customHeight="1" x14ac:dyDescent="0.2">
      <c r="B1238" s="840"/>
      <c r="C1238" s="970" t="str">
        <f>IF(B1238="","",VLOOKUP(B1238,'E8. KKauf_Berechnung'!$B$11:$D$140,2,0))</f>
        <v/>
      </c>
      <c r="D1238" s="841"/>
      <c r="E1238" s="842"/>
      <c r="F1238" s="836"/>
      <c r="G1238" s="836"/>
      <c r="H1238" s="836"/>
      <c r="I1238" s="843">
        <f t="shared" si="209"/>
        <v>0</v>
      </c>
      <c r="J1238" s="836"/>
      <c r="K1238" s="843">
        <f t="shared" si="210"/>
        <v>0</v>
      </c>
      <c r="L1238" s="849">
        <f>IFERROR(VLOOKUP($D1238,Listen!$F$3:$H$39,2,0),0)</f>
        <v>0</v>
      </c>
      <c r="M1238" s="849">
        <f>IFERROR(VLOOKUP($D1238,Listen!$F$3:$H$39,3,0),0)</f>
        <v>0</v>
      </c>
      <c r="N1238" s="1115">
        <f t="shared" si="207"/>
        <v>0</v>
      </c>
      <c r="O1238" s="1115">
        <f t="shared" si="211"/>
        <v>0</v>
      </c>
      <c r="P1238" s="1115">
        <f t="shared" si="211"/>
        <v>0</v>
      </c>
      <c r="Q1238" s="1115">
        <f t="shared" si="211"/>
        <v>0</v>
      </c>
      <c r="R1238" s="1115">
        <f t="shared" si="211"/>
        <v>0</v>
      </c>
      <c r="S1238" s="1115">
        <f t="shared" si="211"/>
        <v>0</v>
      </c>
      <c r="T1238" s="1115">
        <f t="shared" si="211"/>
        <v>0</v>
      </c>
      <c r="U1238" s="851">
        <f t="shared" si="212"/>
        <v>0</v>
      </c>
      <c r="V1238" s="852">
        <f>IF(E1238='A. Allgemeine Informationen'!$D$14,$K1238-W1238,HLOOKUP('A. Allgemeine Informationen'!$D$14-1,$X$5:$AD$2005,ROW(E1238)-4,FALSE)-$W1238)</f>
        <v>0</v>
      </c>
      <c r="W1238" s="851">
        <f>HLOOKUP('A. Allgemeine Informationen'!$D$14,$X$5:$AD$2005,ROW(E1238)-4,FALSE)</f>
        <v>0</v>
      </c>
      <c r="X1238" s="851">
        <f t="shared" si="208"/>
        <v>0</v>
      </c>
      <c r="Y1238" s="851">
        <f t="shared" si="214"/>
        <v>0</v>
      </c>
      <c r="Z1238" s="851">
        <f t="shared" si="214"/>
        <v>0</v>
      </c>
      <c r="AA1238" s="851">
        <f t="shared" si="214"/>
        <v>0</v>
      </c>
      <c r="AB1238" s="851">
        <f t="shared" si="213"/>
        <v>0</v>
      </c>
      <c r="AC1238" s="851">
        <f t="shared" si="213"/>
        <v>0</v>
      </c>
      <c r="AD1238" s="853">
        <f t="shared" si="213"/>
        <v>0</v>
      </c>
    </row>
    <row r="1239" spans="2:30" s="971" customFormat="1" ht="15" customHeight="1" x14ac:dyDescent="0.2">
      <c r="B1239" s="840"/>
      <c r="C1239" s="970" t="str">
        <f>IF(B1239="","",VLOOKUP(B1239,'E8. KKauf_Berechnung'!$B$11:$D$140,2,0))</f>
        <v/>
      </c>
      <c r="D1239" s="841"/>
      <c r="E1239" s="842"/>
      <c r="F1239" s="836"/>
      <c r="G1239" s="836"/>
      <c r="H1239" s="836"/>
      <c r="I1239" s="843">
        <f t="shared" si="209"/>
        <v>0</v>
      </c>
      <c r="J1239" s="836"/>
      <c r="K1239" s="843">
        <f t="shared" si="210"/>
        <v>0</v>
      </c>
      <c r="L1239" s="849">
        <f>IFERROR(VLOOKUP($D1239,Listen!$F$3:$H$39,2,0),0)</f>
        <v>0</v>
      </c>
      <c r="M1239" s="849">
        <f>IFERROR(VLOOKUP($D1239,Listen!$F$3:$H$39,3,0),0)</f>
        <v>0</v>
      </c>
      <c r="N1239" s="1115">
        <f t="shared" si="207"/>
        <v>0</v>
      </c>
      <c r="O1239" s="1115">
        <f t="shared" ref="O1239:T1254" si="215">N1239</f>
        <v>0</v>
      </c>
      <c r="P1239" s="1115">
        <f t="shared" si="215"/>
        <v>0</v>
      </c>
      <c r="Q1239" s="1115">
        <f t="shared" si="215"/>
        <v>0</v>
      </c>
      <c r="R1239" s="1115">
        <f t="shared" si="215"/>
        <v>0</v>
      </c>
      <c r="S1239" s="1115">
        <f t="shared" si="215"/>
        <v>0</v>
      </c>
      <c r="T1239" s="1115">
        <f t="shared" si="215"/>
        <v>0</v>
      </c>
      <c r="U1239" s="851">
        <f t="shared" si="212"/>
        <v>0</v>
      </c>
      <c r="V1239" s="852">
        <f>IF(E1239='A. Allgemeine Informationen'!$D$14,$K1239-W1239,HLOOKUP('A. Allgemeine Informationen'!$D$14-1,$X$5:$AD$2005,ROW(E1239)-4,FALSE)-$W1239)</f>
        <v>0</v>
      </c>
      <c r="W1239" s="851">
        <f>HLOOKUP('A. Allgemeine Informationen'!$D$14,$X$5:$AD$2005,ROW(E1239)-4,FALSE)</f>
        <v>0</v>
      </c>
      <c r="X1239" s="851">
        <f t="shared" si="208"/>
        <v>0</v>
      </c>
      <c r="Y1239" s="851">
        <f t="shared" si="214"/>
        <v>0</v>
      </c>
      <c r="Z1239" s="851">
        <f t="shared" si="214"/>
        <v>0</v>
      </c>
      <c r="AA1239" s="851">
        <f t="shared" si="214"/>
        <v>0</v>
      </c>
      <c r="AB1239" s="851">
        <f t="shared" si="213"/>
        <v>0</v>
      </c>
      <c r="AC1239" s="851">
        <f t="shared" si="213"/>
        <v>0</v>
      </c>
      <c r="AD1239" s="853">
        <f t="shared" si="213"/>
        <v>0</v>
      </c>
    </row>
    <row r="1240" spans="2:30" s="971" customFormat="1" ht="15" customHeight="1" x14ac:dyDescent="0.2">
      <c r="B1240" s="840"/>
      <c r="C1240" s="970" t="str">
        <f>IF(B1240="","",VLOOKUP(B1240,'E8. KKauf_Berechnung'!$B$11:$D$140,2,0))</f>
        <v/>
      </c>
      <c r="D1240" s="841"/>
      <c r="E1240" s="842"/>
      <c r="F1240" s="836"/>
      <c r="G1240" s="836"/>
      <c r="H1240" s="836"/>
      <c r="I1240" s="843">
        <f t="shared" si="209"/>
        <v>0</v>
      </c>
      <c r="J1240" s="836"/>
      <c r="K1240" s="843">
        <f t="shared" si="210"/>
        <v>0</v>
      </c>
      <c r="L1240" s="849">
        <f>IFERROR(VLOOKUP($D1240,Listen!$F$3:$H$39,2,0),0)</f>
        <v>0</v>
      </c>
      <c r="M1240" s="849">
        <f>IFERROR(VLOOKUP($D1240,Listen!$F$3:$H$39,3,0),0)</f>
        <v>0</v>
      </c>
      <c r="N1240" s="1115">
        <f t="shared" si="207"/>
        <v>0</v>
      </c>
      <c r="O1240" s="1115">
        <f t="shared" si="215"/>
        <v>0</v>
      </c>
      <c r="P1240" s="1115">
        <f t="shared" si="215"/>
        <v>0</v>
      </c>
      <c r="Q1240" s="1115">
        <f t="shared" si="215"/>
        <v>0</v>
      </c>
      <c r="R1240" s="1115">
        <f t="shared" si="215"/>
        <v>0</v>
      </c>
      <c r="S1240" s="1115">
        <f t="shared" si="215"/>
        <v>0</v>
      </c>
      <c r="T1240" s="1115">
        <f t="shared" si="215"/>
        <v>0</v>
      </c>
      <c r="U1240" s="851">
        <f t="shared" si="212"/>
        <v>0</v>
      </c>
      <c r="V1240" s="852">
        <f>IF(E1240='A. Allgemeine Informationen'!$D$14,$K1240-W1240,HLOOKUP('A. Allgemeine Informationen'!$D$14-1,$X$5:$AD$2005,ROW(E1240)-4,FALSE)-$W1240)</f>
        <v>0</v>
      </c>
      <c r="W1240" s="851">
        <f>HLOOKUP('A. Allgemeine Informationen'!$D$14,$X$5:$AD$2005,ROW(E1240)-4,FALSE)</f>
        <v>0</v>
      </c>
      <c r="X1240" s="851">
        <f t="shared" si="208"/>
        <v>0</v>
      </c>
      <c r="Y1240" s="851">
        <f t="shared" si="214"/>
        <v>0</v>
      </c>
      <c r="Z1240" s="851">
        <f t="shared" si="214"/>
        <v>0</v>
      </c>
      <c r="AA1240" s="851">
        <f t="shared" si="214"/>
        <v>0</v>
      </c>
      <c r="AB1240" s="851">
        <f t="shared" si="213"/>
        <v>0</v>
      </c>
      <c r="AC1240" s="851">
        <f t="shared" si="213"/>
        <v>0</v>
      </c>
      <c r="AD1240" s="853">
        <f t="shared" si="213"/>
        <v>0</v>
      </c>
    </row>
    <row r="1241" spans="2:30" s="971" customFormat="1" ht="15" customHeight="1" x14ac:dyDescent="0.2">
      <c r="B1241" s="840"/>
      <c r="C1241" s="970" t="str">
        <f>IF(B1241="","",VLOOKUP(B1241,'E8. KKauf_Berechnung'!$B$11:$D$140,2,0))</f>
        <v/>
      </c>
      <c r="D1241" s="841"/>
      <c r="E1241" s="842"/>
      <c r="F1241" s="836"/>
      <c r="G1241" s="836"/>
      <c r="H1241" s="836"/>
      <c r="I1241" s="843">
        <f t="shared" si="209"/>
        <v>0</v>
      </c>
      <c r="J1241" s="836"/>
      <c r="K1241" s="843">
        <f t="shared" si="210"/>
        <v>0</v>
      </c>
      <c r="L1241" s="849">
        <f>IFERROR(VLOOKUP($D1241,Listen!$F$3:$H$39,2,0),0)</f>
        <v>0</v>
      </c>
      <c r="M1241" s="849">
        <f>IFERROR(VLOOKUP($D1241,Listen!$F$3:$H$39,3,0),0)</f>
        <v>0</v>
      </c>
      <c r="N1241" s="1115">
        <f t="shared" si="207"/>
        <v>0</v>
      </c>
      <c r="O1241" s="1115">
        <f t="shared" si="215"/>
        <v>0</v>
      </c>
      <c r="P1241" s="1115">
        <f t="shared" si="215"/>
        <v>0</v>
      </c>
      <c r="Q1241" s="1115">
        <f t="shared" si="215"/>
        <v>0</v>
      </c>
      <c r="R1241" s="1115">
        <f t="shared" si="215"/>
        <v>0</v>
      </c>
      <c r="S1241" s="1115">
        <f t="shared" si="215"/>
        <v>0</v>
      </c>
      <c r="T1241" s="1115">
        <f t="shared" si="215"/>
        <v>0</v>
      </c>
      <c r="U1241" s="851">
        <f t="shared" si="212"/>
        <v>0</v>
      </c>
      <c r="V1241" s="852">
        <f>IF(E1241='A. Allgemeine Informationen'!$D$14,$K1241-W1241,HLOOKUP('A. Allgemeine Informationen'!$D$14-1,$X$5:$AD$2005,ROW(E1241)-4,FALSE)-$W1241)</f>
        <v>0</v>
      </c>
      <c r="W1241" s="851">
        <f>HLOOKUP('A. Allgemeine Informationen'!$D$14,$X$5:$AD$2005,ROW(E1241)-4,FALSE)</f>
        <v>0</v>
      </c>
      <c r="X1241" s="851">
        <f t="shared" si="208"/>
        <v>0</v>
      </c>
      <c r="Y1241" s="851">
        <f t="shared" si="214"/>
        <v>0</v>
      </c>
      <c r="Z1241" s="851">
        <f t="shared" si="214"/>
        <v>0</v>
      </c>
      <c r="AA1241" s="851">
        <f t="shared" si="214"/>
        <v>0</v>
      </c>
      <c r="AB1241" s="851">
        <f t="shared" si="213"/>
        <v>0</v>
      </c>
      <c r="AC1241" s="851">
        <f t="shared" si="213"/>
        <v>0</v>
      </c>
      <c r="AD1241" s="853">
        <f t="shared" si="213"/>
        <v>0</v>
      </c>
    </row>
    <row r="1242" spans="2:30" s="971" customFormat="1" ht="15" customHeight="1" x14ac:dyDescent="0.2">
      <c r="B1242" s="840"/>
      <c r="C1242" s="970" t="str">
        <f>IF(B1242="","",VLOOKUP(B1242,'E8. KKauf_Berechnung'!$B$11:$D$140,2,0))</f>
        <v/>
      </c>
      <c r="D1242" s="841"/>
      <c r="E1242" s="842"/>
      <c r="F1242" s="836"/>
      <c r="G1242" s="836"/>
      <c r="H1242" s="836"/>
      <c r="I1242" s="843">
        <f t="shared" si="209"/>
        <v>0</v>
      </c>
      <c r="J1242" s="836"/>
      <c r="K1242" s="843">
        <f t="shared" si="210"/>
        <v>0</v>
      </c>
      <c r="L1242" s="849">
        <f>IFERROR(VLOOKUP($D1242,Listen!$F$3:$H$39,2,0),0)</f>
        <v>0</v>
      </c>
      <c r="M1242" s="849">
        <f>IFERROR(VLOOKUP($D1242,Listen!$F$3:$H$39,3,0),0)</f>
        <v>0</v>
      </c>
      <c r="N1242" s="1115">
        <f t="shared" si="207"/>
        <v>0</v>
      </c>
      <c r="O1242" s="1115">
        <f t="shared" si="215"/>
        <v>0</v>
      </c>
      <c r="P1242" s="1115">
        <f t="shared" si="215"/>
        <v>0</v>
      </c>
      <c r="Q1242" s="1115">
        <f t="shared" si="215"/>
        <v>0</v>
      </c>
      <c r="R1242" s="1115">
        <f t="shared" si="215"/>
        <v>0</v>
      </c>
      <c r="S1242" s="1115">
        <f t="shared" si="215"/>
        <v>0</v>
      </c>
      <c r="T1242" s="1115">
        <f t="shared" si="215"/>
        <v>0</v>
      </c>
      <c r="U1242" s="851">
        <f t="shared" si="212"/>
        <v>0</v>
      </c>
      <c r="V1242" s="852">
        <f>IF(E1242='A. Allgemeine Informationen'!$D$14,$K1242-W1242,HLOOKUP('A. Allgemeine Informationen'!$D$14-1,$X$5:$AD$2005,ROW(E1242)-4,FALSE)-$W1242)</f>
        <v>0</v>
      </c>
      <c r="W1242" s="851">
        <f>HLOOKUP('A. Allgemeine Informationen'!$D$14,$X$5:$AD$2005,ROW(E1242)-4,FALSE)</f>
        <v>0</v>
      </c>
      <c r="X1242" s="851">
        <f t="shared" si="208"/>
        <v>0</v>
      </c>
      <c r="Y1242" s="851">
        <f t="shared" si="214"/>
        <v>0</v>
      </c>
      <c r="Z1242" s="851">
        <f t="shared" si="214"/>
        <v>0</v>
      </c>
      <c r="AA1242" s="851">
        <f t="shared" si="214"/>
        <v>0</v>
      </c>
      <c r="AB1242" s="851">
        <f t="shared" si="213"/>
        <v>0</v>
      </c>
      <c r="AC1242" s="851">
        <f t="shared" si="213"/>
        <v>0</v>
      </c>
      <c r="AD1242" s="853">
        <f t="shared" si="213"/>
        <v>0</v>
      </c>
    </row>
    <row r="1243" spans="2:30" s="971" customFormat="1" ht="15" customHeight="1" x14ac:dyDescent="0.2">
      <c r="B1243" s="840"/>
      <c r="C1243" s="970" t="str">
        <f>IF(B1243="","",VLOOKUP(B1243,'E8. KKauf_Berechnung'!$B$11:$D$140,2,0))</f>
        <v/>
      </c>
      <c r="D1243" s="841"/>
      <c r="E1243" s="842"/>
      <c r="F1243" s="836"/>
      <c r="G1243" s="836"/>
      <c r="H1243" s="836"/>
      <c r="I1243" s="843">
        <f t="shared" si="209"/>
        <v>0</v>
      </c>
      <c r="J1243" s="836"/>
      <c r="K1243" s="843">
        <f t="shared" si="210"/>
        <v>0</v>
      </c>
      <c r="L1243" s="849">
        <f>IFERROR(VLOOKUP($D1243,Listen!$F$3:$H$39,2,0),0)</f>
        <v>0</v>
      </c>
      <c r="M1243" s="849">
        <f>IFERROR(VLOOKUP($D1243,Listen!$F$3:$H$39,3,0),0)</f>
        <v>0</v>
      </c>
      <c r="N1243" s="1115">
        <f t="shared" si="207"/>
        <v>0</v>
      </c>
      <c r="O1243" s="1115">
        <f t="shared" si="215"/>
        <v>0</v>
      </c>
      <c r="P1243" s="1115">
        <f t="shared" si="215"/>
        <v>0</v>
      </c>
      <c r="Q1243" s="1115">
        <f t="shared" si="215"/>
        <v>0</v>
      </c>
      <c r="R1243" s="1115">
        <f t="shared" si="215"/>
        <v>0</v>
      </c>
      <c r="S1243" s="1115">
        <f t="shared" si="215"/>
        <v>0</v>
      </c>
      <c r="T1243" s="1115">
        <f t="shared" si="215"/>
        <v>0</v>
      </c>
      <c r="U1243" s="851">
        <f t="shared" si="212"/>
        <v>0</v>
      </c>
      <c r="V1243" s="852">
        <f>IF(E1243='A. Allgemeine Informationen'!$D$14,$K1243-W1243,HLOOKUP('A. Allgemeine Informationen'!$D$14-1,$X$5:$AD$2005,ROW(E1243)-4,FALSE)-$W1243)</f>
        <v>0</v>
      </c>
      <c r="W1243" s="851">
        <f>HLOOKUP('A. Allgemeine Informationen'!$D$14,$X$5:$AD$2005,ROW(E1243)-4,FALSE)</f>
        <v>0</v>
      </c>
      <c r="X1243" s="851">
        <f t="shared" si="208"/>
        <v>0</v>
      </c>
      <c r="Y1243" s="851">
        <f t="shared" si="214"/>
        <v>0</v>
      </c>
      <c r="Z1243" s="851">
        <f t="shared" si="214"/>
        <v>0</v>
      </c>
      <c r="AA1243" s="851">
        <f t="shared" si="214"/>
        <v>0</v>
      </c>
      <c r="AB1243" s="851">
        <f t="shared" si="213"/>
        <v>0</v>
      </c>
      <c r="AC1243" s="851">
        <f t="shared" si="213"/>
        <v>0</v>
      </c>
      <c r="AD1243" s="853">
        <f t="shared" si="213"/>
        <v>0</v>
      </c>
    </row>
    <row r="1244" spans="2:30" s="971" customFormat="1" ht="15" customHeight="1" x14ac:dyDescent="0.2">
      <c r="B1244" s="840"/>
      <c r="C1244" s="970" t="str">
        <f>IF(B1244="","",VLOOKUP(B1244,'E8. KKauf_Berechnung'!$B$11:$D$140,2,0))</f>
        <v/>
      </c>
      <c r="D1244" s="841"/>
      <c r="E1244" s="842"/>
      <c r="F1244" s="836"/>
      <c r="G1244" s="836"/>
      <c r="H1244" s="836"/>
      <c r="I1244" s="843">
        <f t="shared" si="209"/>
        <v>0</v>
      </c>
      <c r="J1244" s="836"/>
      <c r="K1244" s="843">
        <f t="shared" si="210"/>
        <v>0</v>
      </c>
      <c r="L1244" s="849">
        <f>IFERROR(VLOOKUP($D1244,Listen!$F$3:$H$39,2,0),0)</f>
        <v>0</v>
      </c>
      <c r="M1244" s="849">
        <f>IFERROR(VLOOKUP($D1244,Listen!$F$3:$H$39,3,0),0)</f>
        <v>0</v>
      </c>
      <c r="N1244" s="1115">
        <f t="shared" si="207"/>
        <v>0</v>
      </c>
      <c r="O1244" s="1115">
        <f t="shared" si="215"/>
        <v>0</v>
      </c>
      <c r="P1244" s="1115">
        <f t="shared" si="215"/>
        <v>0</v>
      </c>
      <c r="Q1244" s="1115">
        <f t="shared" si="215"/>
        <v>0</v>
      </c>
      <c r="R1244" s="1115">
        <f t="shared" si="215"/>
        <v>0</v>
      </c>
      <c r="S1244" s="1115">
        <f t="shared" si="215"/>
        <v>0</v>
      </c>
      <c r="T1244" s="1115">
        <f t="shared" si="215"/>
        <v>0</v>
      </c>
      <c r="U1244" s="851">
        <f t="shared" si="212"/>
        <v>0</v>
      </c>
      <c r="V1244" s="852">
        <f>IF(E1244='A. Allgemeine Informationen'!$D$14,$K1244-W1244,HLOOKUP('A. Allgemeine Informationen'!$D$14-1,$X$5:$AD$2005,ROW(E1244)-4,FALSE)-$W1244)</f>
        <v>0</v>
      </c>
      <c r="W1244" s="851">
        <f>HLOOKUP('A. Allgemeine Informationen'!$D$14,$X$5:$AD$2005,ROW(E1244)-4,FALSE)</f>
        <v>0</v>
      </c>
      <c r="X1244" s="851">
        <f t="shared" si="208"/>
        <v>0</v>
      </c>
      <c r="Y1244" s="851">
        <f t="shared" si="214"/>
        <v>0</v>
      </c>
      <c r="Z1244" s="851">
        <f t="shared" si="214"/>
        <v>0</v>
      </c>
      <c r="AA1244" s="851">
        <f t="shared" si="214"/>
        <v>0</v>
      </c>
      <c r="AB1244" s="851">
        <f t="shared" si="213"/>
        <v>0</v>
      </c>
      <c r="AC1244" s="851">
        <f t="shared" si="213"/>
        <v>0</v>
      </c>
      <c r="AD1244" s="853">
        <f t="shared" si="213"/>
        <v>0</v>
      </c>
    </row>
    <row r="1245" spans="2:30" s="971" customFormat="1" ht="15" customHeight="1" x14ac:dyDescent="0.2">
      <c r="B1245" s="840"/>
      <c r="C1245" s="970" t="str">
        <f>IF(B1245="","",VLOOKUP(B1245,'E8. KKauf_Berechnung'!$B$11:$D$140,2,0))</f>
        <v/>
      </c>
      <c r="D1245" s="841"/>
      <c r="E1245" s="842"/>
      <c r="F1245" s="836"/>
      <c r="G1245" s="836"/>
      <c r="H1245" s="836"/>
      <c r="I1245" s="843">
        <f t="shared" si="209"/>
        <v>0</v>
      </c>
      <c r="J1245" s="836"/>
      <c r="K1245" s="843">
        <f t="shared" si="210"/>
        <v>0</v>
      </c>
      <c r="L1245" s="849">
        <f>IFERROR(VLOOKUP($D1245,Listen!$F$3:$H$39,2,0),0)</f>
        <v>0</v>
      </c>
      <c r="M1245" s="849">
        <f>IFERROR(VLOOKUP($D1245,Listen!$F$3:$H$39,3,0),0)</f>
        <v>0</v>
      </c>
      <c r="N1245" s="1115">
        <f t="shared" si="207"/>
        <v>0</v>
      </c>
      <c r="O1245" s="1115">
        <f t="shared" si="215"/>
        <v>0</v>
      </c>
      <c r="P1245" s="1115">
        <f t="shared" si="215"/>
        <v>0</v>
      </c>
      <c r="Q1245" s="1115">
        <f t="shared" si="215"/>
        <v>0</v>
      </c>
      <c r="R1245" s="1115">
        <f t="shared" si="215"/>
        <v>0</v>
      </c>
      <c r="S1245" s="1115">
        <f t="shared" si="215"/>
        <v>0</v>
      </c>
      <c r="T1245" s="1115">
        <f t="shared" si="215"/>
        <v>0</v>
      </c>
      <c r="U1245" s="851">
        <f t="shared" si="212"/>
        <v>0</v>
      </c>
      <c r="V1245" s="852">
        <f>IF(E1245='A. Allgemeine Informationen'!$D$14,$K1245-W1245,HLOOKUP('A. Allgemeine Informationen'!$D$14-1,$X$5:$AD$2005,ROW(E1245)-4,FALSE)-$W1245)</f>
        <v>0</v>
      </c>
      <c r="W1245" s="851">
        <f>HLOOKUP('A. Allgemeine Informationen'!$D$14,$X$5:$AD$2005,ROW(E1245)-4,FALSE)</f>
        <v>0</v>
      </c>
      <c r="X1245" s="851">
        <f t="shared" si="208"/>
        <v>0</v>
      </c>
      <c r="Y1245" s="851">
        <f t="shared" si="214"/>
        <v>0</v>
      </c>
      <c r="Z1245" s="851">
        <f t="shared" si="214"/>
        <v>0</v>
      </c>
      <c r="AA1245" s="851">
        <f t="shared" si="214"/>
        <v>0</v>
      </c>
      <c r="AB1245" s="851">
        <f t="shared" si="213"/>
        <v>0</v>
      </c>
      <c r="AC1245" s="851">
        <f t="shared" si="213"/>
        <v>0</v>
      </c>
      <c r="AD1245" s="853">
        <f t="shared" si="213"/>
        <v>0</v>
      </c>
    </row>
    <row r="1246" spans="2:30" s="971" customFormat="1" ht="15" customHeight="1" x14ac:dyDescent="0.2">
      <c r="B1246" s="840"/>
      <c r="C1246" s="970" t="str">
        <f>IF(B1246="","",VLOOKUP(B1246,'E8. KKauf_Berechnung'!$B$11:$D$140,2,0))</f>
        <v/>
      </c>
      <c r="D1246" s="841"/>
      <c r="E1246" s="842"/>
      <c r="F1246" s="836"/>
      <c r="G1246" s="836"/>
      <c r="H1246" s="836"/>
      <c r="I1246" s="843">
        <f t="shared" si="209"/>
        <v>0</v>
      </c>
      <c r="J1246" s="836"/>
      <c r="K1246" s="843">
        <f t="shared" si="210"/>
        <v>0</v>
      </c>
      <c r="L1246" s="849">
        <f>IFERROR(VLOOKUP($D1246,Listen!$F$3:$H$39,2,0),0)</f>
        <v>0</v>
      </c>
      <c r="M1246" s="849">
        <f>IFERROR(VLOOKUP($D1246,Listen!$F$3:$H$39,3,0),0)</f>
        <v>0</v>
      </c>
      <c r="N1246" s="1115">
        <f t="shared" si="207"/>
        <v>0</v>
      </c>
      <c r="O1246" s="1115">
        <f t="shared" si="215"/>
        <v>0</v>
      </c>
      <c r="P1246" s="1115">
        <f t="shared" si="215"/>
        <v>0</v>
      </c>
      <c r="Q1246" s="1115">
        <f t="shared" si="215"/>
        <v>0</v>
      </c>
      <c r="R1246" s="1115">
        <f t="shared" si="215"/>
        <v>0</v>
      </c>
      <c r="S1246" s="1115">
        <f t="shared" si="215"/>
        <v>0</v>
      </c>
      <c r="T1246" s="1115">
        <f t="shared" si="215"/>
        <v>0</v>
      </c>
      <c r="U1246" s="851">
        <f t="shared" si="212"/>
        <v>0</v>
      </c>
      <c r="V1246" s="852">
        <f>IF(E1246='A. Allgemeine Informationen'!$D$14,$K1246-W1246,HLOOKUP('A. Allgemeine Informationen'!$D$14-1,$X$5:$AD$2005,ROW(E1246)-4,FALSE)-$W1246)</f>
        <v>0</v>
      </c>
      <c r="W1246" s="851">
        <f>HLOOKUP('A. Allgemeine Informationen'!$D$14,$X$5:$AD$2005,ROW(E1246)-4,FALSE)</f>
        <v>0</v>
      </c>
      <c r="X1246" s="851">
        <f t="shared" si="208"/>
        <v>0</v>
      </c>
      <c r="Y1246" s="851">
        <f t="shared" si="214"/>
        <v>0</v>
      </c>
      <c r="Z1246" s="851">
        <f t="shared" si="214"/>
        <v>0</v>
      </c>
      <c r="AA1246" s="851">
        <f t="shared" si="214"/>
        <v>0</v>
      </c>
      <c r="AB1246" s="851">
        <f t="shared" si="213"/>
        <v>0</v>
      </c>
      <c r="AC1246" s="851">
        <f t="shared" si="213"/>
        <v>0</v>
      </c>
      <c r="AD1246" s="853">
        <f t="shared" si="213"/>
        <v>0</v>
      </c>
    </row>
    <row r="1247" spans="2:30" s="971" customFormat="1" ht="15" customHeight="1" x14ac:dyDescent="0.2">
      <c r="B1247" s="840"/>
      <c r="C1247" s="970" t="str">
        <f>IF(B1247="","",VLOOKUP(B1247,'E8. KKauf_Berechnung'!$B$11:$D$140,2,0))</f>
        <v/>
      </c>
      <c r="D1247" s="841"/>
      <c r="E1247" s="842"/>
      <c r="F1247" s="836"/>
      <c r="G1247" s="836"/>
      <c r="H1247" s="836"/>
      <c r="I1247" s="843">
        <f t="shared" si="209"/>
        <v>0</v>
      </c>
      <c r="J1247" s="836"/>
      <c r="K1247" s="843">
        <f t="shared" si="210"/>
        <v>0</v>
      </c>
      <c r="L1247" s="849">
        <f>IFERROR(VLOOKUP($D1247,Listen!$F$3:$H$39,2,0),0)</f>
        <v>0</v>
      </c>
      <c r="M1247" s="849">
        <f>IFERROR(VLOOKUP($D1247,Listen!$F$3:$H$39,3,0),0)</f>
        <v>0</v>
      </c>
      <c r="N1247" s="1115">
        <f t="shared" si="207"/>
        <v>0</v>
      </c>
      <c r="O1247" s="1115">
        <f t="shared" si="215"/>
        <v>0</v>
      </c>
      <c r="P1247" s="1115">
        <f t="shared" si="215"/>
        <v>0</v>
      </c>
      <c r="Q1247" s="1115">
        <f t="shared" si="215"/>
        <v>0</v>
      </c>
      <c r="R1247" s="1115">
        <f t="shared" si="215"/>
        <v>0</v>
      </c>
      <c r="S1247" s="1115">
        <f t="shared" si="215"/>
        <v>0</v>
      </c>
      <c r="T1247" s="1115">
        <f t="shared" si="215"/>
        <v>0</v>
      </c>
      <c r="U1247" s="851">
        <f t="shared" si="212"/>
        <v>0</v>
      </c>
      <c r="V1247" s="852">
        <f>IF(E1247='A. Allgemeine Informationen'!$D$14,$K1247-W1247,HLOOKUP('A. Allgemeine Informationen'!$D$14-1,$X$5:$AD$2005,ROW(E1247)-4,FALSE)-$W1247)</f>
        <v>0</v>
      </c>
      <c r="W1247" s="851">
        <f>HLOOKUP('A. Allgemeine Informationen'!$D$14,$X$5:$AD$2005,ROW(E1247)-4,FALSE)</f>
        <v>0</v>
      </c>
      <c r="X1247" s="851">
        <f t="shared" si="208"/>
        <v>0</v>
      </c>
      <c r="Y1247" s="851">
        <f t="shared" si="214"/>
        <v>0</v>
      </c>
      <c r="Z1247" s="851">
        <f t="shared" si="214"/>
        <v>0</v>
      </c>
      <c r="AA1247" s="851">
        <f t="shared" si="214"/>
        <v>0</v>
      </c>
      <c r="AB1247" s="851">
        <f t="shared" si="213"/>
        <v>0</v>
      </c>
      <c r="AC1247" s="851">
        <f t="shared" si="213"/>
        <v>0</v>
      </c>
      <c r="AD1247" s="853">
        <f t="shared" si="213"/>
        <v>0</v>
      </c>
    </row>
    <row r="1248" spans="2:30" s="971" customFormat="1" ht="15" customHeight="1" x14ac:dyDescent="0.2">
      <c r="B1248" s="840"/>
      <c r="C1248" s="970" t="str">
        <f>IF(B1248="","",VLOOKUP(B1248,'E8. KKauf_Berechnung'!$B$11:$D$140,2,0))</f>
        <v/>
      </c>
      <c r="D1248" s="841"/>
      <c r="E1248" s="842"/>
      <c r="F1248" s="836"/>
      <c r="G1248" s="836"/>
      <c r="H1248" s="836"/>
      <c r="I1248" s="843">
        <f t="shared" si="209"/>
        <v>0</v>
      </c>
      <c r="J1248" s="836"/>
      <c r="K1248" s="843">
        <f t="shared" si="210"/>
        <v>0</v>
      </c>
      <c r="L1248" s="849">
        <f>IFERROR(VLOOKUP($D1248,Listen!$F$3:$H$39,2,0),0)</f>
        <v>0</v>
      </c>
      <c r="M1248" s="849">
        <f>IFERROR(VLOOKUP($D1248,Listen!$F$3:$H$39,3,0),0)</f>
        <v>0</v>
      </c>
      <c r="N1248" s="1115">
        <f t="shared" si="207"/>
        <v>0</v>
      </c>
      <c r="O1248" s="1115">
        <f t="shared" si="215"/>
        <v>0</v>
      </c>
      <c r="P1248" s="1115">
        <f t="shared" si="215"/>
        <v>0</v>
      </c>
      <c r="Q1248" s="1115">
        <f t="shared" si="215"/>
        <v>0</v>
      </c>
      <c r="R1248" s="1115">
        <f t="shared" si="215"/>
        <v>0</v>
      </c>
      <c r="S1248" s="1115">
        <f t="shared" si="215"/>
        <v>0</v>
      </c>
      <c r="T1248" s="1115">
        <f t="shared" si="215"/>
        <v>0</v>
      </c>
      <c r="U1248" s="851">
        <f t="shared" si="212"/>
        <v>0</v>
      </c>
      <c r="V1248" s="852">
        <f>IF(E1248='A. Allgemeine Informationen'!$D$14,$K1248-W1248,HLOOKUP('A. Allgemeine Informationen'!$D$14-1,$X$5:$AD$2005,ROW(E1248)-4,FALSE)-$W1248)</f>
        <v>0</v>
      </c>
      <c r="W1248" s="851">
        <f>HLOOKUP('A. Allgemeine Informationen'!$D$14,$X$5:$AD$2005,ROW(E1248)-4,FALSE)</f>
        <v>0</v>
      </c>
      <c r="X1248" s="851">
        <f t="shared" si="208"/>
        <v>0</v>
      </c>
      <c r="Y1248" s="851">
        <f t="shared" si="214"/>
        <v>0</v>
      </c>
      <c r="Z1248" s="851">
        <f t="shared" si="214"/>
        <v>0</v>
      </c>
      <c r="AA1248" s="851">
        <f t="shared" si="214"/>
        <v>0</v>
      </c>
      <c r="AB1248" s="851">
        <f t="shared" si="213"/>
        <v>0</v>
      </c>
      <c r="AC1248" s="851">
        <f t="shared" si="213"/>
        <v>0</v>
      </c>
      <c r="AD1248" s="853">
        <f t="shared" si="213"/>
        <v>0</v>
      </c>
    </row>
    <row r="1249" spans="2:30" s="971" customFormat="1" ht="15" customHeight="1" x14ac:dyDescent="0.2">
      <c r="B1249" s="840"/>
      <c r="C1249" s="970" t="str">
        <f>IF(B1249="","",VLOOKUP(B1249,'E8. KKauf_Berechnung'!$B$11:$D$140,2,0))</f>
        <v/>
      </c>
      <c r="D1249" s="841"/>
      <c r="E1249" s="842"/>
      <c r="F1249" s="836"/>
      <c r="G1249" s="836"/>
      <c r="H1249" s="836"/>
      <c r="I1249" s="843">
        <f t="shared" si="209"/>
        <v>0</v>
      </c>
      <c r="J1249" s="836"/>
      <c r="K1249" s="843">
        <f t="shared" si="210"/>
        <v>0</v>
      </c>
      <c r="L1249" s="849">
        <f>IFERROR(VLOOKUP($D1249,Listen!$F$3:$H$39,2,0),0)</f>
        <v>0</v>
      </c>
      <c r="M1249" s="849">
        <f>IFERROR(VLOOKUP($D1249,Listen!$F$3:$H$39,3,0),0)</f>
        <v>0</v>
      </c>
      <c r="N1249" s="1115">
        <f t="shared" si="207"/>
        <v>0</v>
      </c>
      <c r="O1249" s="1115">
        <f t="shared" si="215"/>
        <v>0</v>
      </c>
      <c r="P1249" s="1115">
        <f t="shared" si="215"/>
        <v>0</v>
      </c>
      <c r="Q1249" s="1115">
        <f t="shared" si="215"/>
        <v>0</v>
      </c>
      <c r="R1249" s="1115">
        <f t="shared" si="215"/>
        <v>0</v>
      </c>
      <c r="S1249" s="1115">
        <f t="shared" si="215"/>
        <v>0</v>
      </c>
      <c r="T1249" s="1115">
        <f t="shared" si="215"/>
        <v>0</v>
      </c>
      <c r="U1249" s="851">
        <f t="shared" si="212"/>
        <v>0</v>
      </c>
      <c r="V1249" s="852">
        <f>IF(E1249='A. Allgemeine Informationen'!$D$14,$K1249-W1249,HLOOKUP('A. Allgemeine Informationen'!$D$14-1,$X$5:$AD$2005,ROW(E1249)-4,FALSE)-$W1249)</f>
        <v>0</v>
      </c>
      <c r="W1249" s="851">
        <f>HLOOKUP('A. Allgemeine Informationen'!$D$14,$X$5:$AD$2005,ROW(E1249)-4,FALSE)</f>
        <v>0</v>
      </c>
      <c r="X1249" s="851">
        <f t="shared" si="208"/>
        <v>0</v>
      </c>
      <c r="Y1249" s="851">
        <f t="shared" si="214"/>
        <v>0</v>
      </c>
      <c r="Z1249" s="851">
        <f t="shared" si="214"/>
        <v>0</v>
      </c>
      <c r="AA1249" s="851">
        <f t="shared" si="214"/>
        <v>0</v>
      </c>
      <c r="AB1249" s="851">
        <f t="shared" si="213"/>
        <v>0</v>
      </c>
      <c r="AC1249" s="851">
        <f t="shared" si="213"/>
        <v>0</v>
      </c>
      <c r="AD1249" s="853">
        <f t="shared" si="213"/>
        <v>0</v>
      </c>
    </row>
    <row r="1250" spans="2:30" s="971" customFormat="1" ht="15" customHeight="1" x14ac:dyDescent="0.2">
      <c r="B1250" s="840"/>
      <c r="C1250" s="970" t="str">
        <f>IF(B1250="","",VLOOKUP(B1250,'E8. KKauf_Berechnung'!$B$11:$D$140,2,0))</f>
        <v/>
      </c>
      <c r="D1250" s="841"/>
      <c r="E1250" s="842"/>
      <c r="F1250" s="836"/>
      <c r="G1250" s="836"/>
      <c r="H1250" s="836"/>
      <c r="I1250" s="843">
        <f t="shared" si="209"/>
        <v>0</v>
      </c>
      <c r="J1250" s="836"/>
      <c r="K1250" s="843">
        <f t="shared" si="210"/>
        <v>0</v>
      </c>
      <c r="L1250" s="849">
        <f>IFERROR(VLOOKUP($D1250,Listen!$F$3:$H$39,2,0),0)</f>
        <v>0</v>
      </c>
      <c r="M1250" s="849">
        <f>IFERROR(VLOOKUP($D1250,Listen!$F$3:$H$39,3,0),0)</f>
        <v>0</v>
      </c>
      <c r="N1250" s="1115">
        <f t="shared" si="207"/>
        <v>0</v>
      </c>
      <c r="O1250" s="1115">
        <f t="shared" si="215"/>
        <v>0</v>
      </c>
      <c r="P1250" s="1115">
        <f t="shared" si="215"/>
        <v>0</v>
      </c>
      <c r="Q1250" s="1115">
        <f t="shared" si="215"/>
        <v>0</v>
      </c>
      <c r="R1250" s="1115">
        <f t="shared" si="215"/>
        <v>0</v>
      </c>
      <c r="S1250" s="1115">
        <f t="shared" si="215"/>
        <v>0</v>
      </c>
      <c r="T1250" s="1115">
        <f t="shared" si="215"/>
        <v>0</v>
      </c>
      <c r="U1250" s="851">
        <f t="shared" si="212"/>
        <v>0</v>
      </c>
      <c r="V1250" s="852">
        <f>IF(E1250='A. Allgemeine Informationen'!$D$14,$K1250-W1250,HLOOKUP('A. Allgemeine Informationen'!$D$14-1,$X$5:$AD$2005,ROW(E1250)-4,FALSE)-$W1250)</f>
        <v>0</v>
      </c>
      <c r="W1250" s="851">
        <f>HLOOKUP('A. Allgemeine Informationen'!$D$14,$X$5:$AD$2005,ROW(E1250)-4,FALSE)</f>
        <v>0</v>
      </c>
      <c r="X1250" s="851">
        <f t="shared" si="208"/>
        <v>0</v>
      </c>
      <c r="Y1250" s="851">
        <f t="shared" si="214"/>
        <v>0</v>
      </c>
      <c r="Z1250" s="851">
        <f t="shared" si="214"/>
        <v>0</v>
      </c>
      <c r="AA1250" s="851">
        <f t="shared" si="214"/>
        <v>0</v>
      </c>
      <c r="AB1250" s="851">
        <f t="shared" si="213"/>
        <v>0</v>
      </c>
      <c r="AC1250" s="851">
        <f t="shared" si="213"/>
        <v>0</v>
      </c>
      <c r="AD1250" s="853">
        <f t="shared" si="213"/>
        <v>0</v>
      </c>
    </row>
    <row r="1251" spans="2:30" s="971" customFormat="1" ht="15" customHeight="1" x14ac:dyDescent="0.2">
      <c r="B1251" s="840"/>
      <c r="C1251" s="970" t="str">
        <f>IF(B1251="","",VLOOKUP(B1251,'E8. KKauf_Berechnung'!$B$11:$D$140,2,0))</f>
        <v/>
      </c>
      <c r="D1251" s="841"/>
      <c r="E1251" s="842"/>
      <c r="F1251" s="836"/>
      <c r="G1251" s="836"/>
      <c r="H1251" s="836"/>
      <c r="I1251" s="843">
        <f t="shared" si="209"/>
        <v>0</v>
      </c>
      <c r="J1251" s="836"/>
      <c r="K1251" s="843">
        <f t="shared" si="210"/>
        <v>0</v>
      </c>
      <c r="L1251" s="849">
        <f>IFERROR(VLOOKUP($D1251,Listen!$F$3:$H$39,2,0),0)</f>
        <v>0</v>
      </c>
      <c r="M1251" s="849">
        <f>IFERROR(VLOOKUP($D1251,Listen!$F$3:$H$39,3,0),0)</f>
        <v>0</v>
      </c>
      <c r="N1251" s="1115">
        <f t="shared" si="207"/>
        <v>0</v>
      </c>
      <c r="O1251" s="1115">
        <f t="shared" si="215"/>
        <v>0</v>
      </c>
      <c r="P1251" s="1115">
        <f t="shared" si="215"/>
        <v>0</v>
      </c>
      <c r="Q1251" s="1115">
        <f t="shared" si="215"/>
        <v>0</v>
      </c>
      <c r="R1251" s="1115">
        <f t="shared" si="215"/>
        <v>0</v>
      </c>
      <c r="S1251" s="1115">
        <f t="shared" si="215"/>
        <v>0</v>
      </c>
      <c r="T1251" s="1115">
        <f t="shared" si="215"/>
        <v>0</v>
      </c>
      <c r="U1251" s="851">
        <f t="shared" si="212"/>
        <v>0</v>
      </c>
      <c r="V1251" s="852">
        <f>IF(E1251='A. Allgemeine Informationen'!$D$14,$K1251-W1251,HLOOKUP('A. Allgemeine Informationen'!$D$14-1,$X$5:$AD$2005,ROW(E1251)-4,FALSE)-$W1251)</f>
        <v>0</v>
      </c>
      <c r="W1251" s="851">
        <f>HLOOKUP('A. Allgemeine Informationen'!$D$14,$X$5:$AD$2005,ROW(E1251)-4,FALSE)</f>
        <v>0</v>
      </c>
      <c r="X1251" s="851">
        <f t="shared" si="208"/>
        <v>0</v>
      </c>
      <c r="Y1251" s="851">
        <f t="shared" si="214"/>
        <v>0</v>
      </c>
      <c r="Z1251" s="851">
        <f t="shared" si="214"/>
        <v>0</v>
      </c>
      <c r="AA1251" s="851">
        <f t="shared" si="214"/>
        <v>0</v>
      </c>
      <c r="AB1251" s="851">
        <f t="shared" si="213"/>
        <v>0</v>
      </c>
      <c r="AC1251" s="851">
        <f t="shared" si="213"/>
        <v>0</v>
      </c>
      <c r="AD1251" s="853">
        <f t="shared" si="213"/>
        <v>0</v>
      </c>
    </row>
    <row r="1252" spans="2:30" s="971" customFormat="1" ht="15" customHeight="1" x14ac:dyDescent="0.2">
      <c r="B1252" s="840"/>
      <c r="C1252" s="970" t="str">
        <f>IF(B1252="","",VLOOKUP(B1252,'E8. KKauf_Berechnung'!$B$11:$D$140,2,0))</f>
        <v/>
      </c>
      <c r="D1252" s="841"/>
      <c r="E1252" s="842"/>
      <c r="F1252" s="836"/>
      <c r="G1252" s="836"/>
      <c r="H1252" s="836"/>
      <c r="I1252" s="843">
        <f t="shared" si="209"/>
        <v>0</v>
      </c>
      <c r="J1252" s="836"/>
      <c r="K1252" s="843">
        <f t="shared" si="210"/>
        <v>0</v>
      </c>
      <c r="L1252" s="849">
        <f>IFERROR(VLOOKUP($D1252,Listen!$F$3:$H$39,2,0),0)</f>
        <v>0</v>
      </c>
      <c r="M1252" s="849">
        <f>IFERROR(VLOOKUP($D1252,Listen!$F$3:$H$39,3,0),0)</f>
        <v>0</v>
      </c>
      <c r="N1252" s="1115">
        <f t="shared" si="207"/>
        <v>0</v>
      </c>
      <c r="O1252" s="1115">
        <f t="shared" si="215"/>
        <v>0</v>
      </c>
      <c r="P1252" s="1115">
        <f t="shared" si="215"/>
        <v>0</v>
      </c>
      <c r="Q1252" s="1115">
        <f t="shared" si="215"/>
        <v>0</v>
      </c>
      <c r="R1252" s="1115">
        <f t="shared" si="215"/>
        <v>0</v>
      </c>
      <c r="S1252" s="1115">
        <f t="shared" si="215"/>
        <v>0</v>
      </c>
      <c r="T1252" s="1115">
        <f t="shared" si="215"/>
        <v>0</v>
      </c>
      <c r="U1252" s="851">
        <f t="shared" si="212"/>
        <v>0</v>
      </c>
      <c r="V1252" s="852">
        <f>IF(E1252='A. Allgemeine Informationen'!$D$14,$K1252-W1252,HLOOKUP('A. Allgemeine Informationen'!$D$14-1,$X$5:$AD$2005,ROW(E1252)-4,FALSE)-$W1252)</f>
        <v>0</v>
      </c>
      <c r="W1252" s="851">
        <f>HLOOKUP('A. Allgemeine Informationen'!$D$14,$X$5:$AD$2005,ROW(E1252)-4,FALSE)</f>
        <v>0</v>
      </c>
      <c r="X1252" s="851">
        <f t="shared" si="208"/>
        <v>0</v>
      </c>
      <c r="Y1252" s="851">
        <f t="shared" si="214"/>
        <v>0</v>
      </c>
      <c r="Z1252" s="851">
        <f t="shared" si="214"/>
        <v>0</v>
      </c>
      <c r="AA1252" s="851">
        <f t="shared" si="214"/>
        <v>0</v>
      </c>
      <c r="AB1252" s="851">
        <f t="shared" si="213"/>
        <v>0</v>
      </c>
      <c r="AC1252" s="851">
        <f t="shared" si="213"/>
        <v>0</v>
      </c>
      <c r="AD1252" s="853">
        <f t="shared" si="213"/>
        <v>0</v>
      </c>
    </row>
    <row r="1253" spans="2:30" s="971" customFormat="1" ht="15" customHeight="1" x14ac:dyDescent="0.2">
      <c r="B1253" s="840"/>
      <c r="C1253" s="970" t="str">
        <f>IF(B1253="","",VLOOKUP(B1253,'E8. KKauf_Berechnung'!$B$11:$D$140,2,0))</f>
        <v/>
      </c>
      <c r="D1253" s="841"/>
      <c r="E1253" s="842"/>
      <c r="F1253" s="836"/>
      <c r="G1253" s="836"/>
      <c r="H1253" s="836"/>
      <c r="I1253" s="843">
        <f t="shared" si="209"/>
        <v>0</v>
      </c>
      <c r="J1253" s="836"/>
      <c r="K1253" s="843">
        <f t="shared" si="210"/>
        <v>0</v>
      </c>
      <c r="L1253" s="849">
        <f>IFERROR(VLOOKUP($D1253,Listen!$F$3:$H$39,2,0),0)</f>
        <v>0</v>
      </c>
      <c r="M1253" s="849">
        <f>IFERROR(VLOOKUP($D1253,Listen!$F$3:$H$39,3,0),0)</f>
        <v>0</v>
      </c>
      <c r="N1253" s="1115">
        <f t="shared" si="207"/>
        <v>0</v>
      </c>
      <c r="O1253" s="1115">
        <f t="shared" si="215"/>
        <v>0</v>
      </c>
      <c r="P1253" s="1115">
        <f t="shared" si="215"/>
        <v>0</v>
      </c>
      <c r="Q1253" s="1115">
        <f t="shared" si="215"/>
        <v>0</v>
      </c>
      <c r="R1253" s="1115">
        <f t="shared" si="215"/>
        <v>0</v>
      </c>
      <c r="S1253" s="1115">
        <f t="shared" si="215"/>
        <v>0</v>
      </c>
      <c r="T1253" s="1115">
        <f t="shared" si="215"/>
        <v>0</v>
      </c>
      <c r="U1253" s="851">
        <f t="shared" si="212"/>
        <v>0</v>
      </c>
      <c r="V1253" s="852">
        <f>IF(E1253='A. Allgemeine Informationen'!$D$14,$K1253-W1253,HLOOKUP('A. Allgemeine Informationen'!$D$14-1,$X$5:$AD$2005,ROW(E1253)-4,FALSE)-$W1253)</f>
        <v>0</v>
      </c>
      <c r="W1253" s="851">
        <f>HLOOKUP('A. Allgemeine Informationen'!$D$14,$X$5:$AD$2005,ROW(E1253)-4,FALSE)</f>
        <v>0</v>
      </c>
      <c r="X1253" s="851">
        <f t="shared" si="208"/>
        <v>0</v>
      </c>
      <c r="Y1253" s="851">
        <f t="shared" si="214"/>
        <v>0</v>
      </c>
      <c r="Z1253" s="851">
        <f t="shared" si="214"/>
        <v>0</v>
      </c>
      <c r="AA1253" s="851">
        <f t="shared" si="214"/>
        <v>0</v>
      </c>
      <c r="AB1253" s="851">
        <f t="shared" si="213"/>
        <v>0</v>
      </c>
      <c r="AC1253" s="851">
        <f t="shared" si="213"/>
        <v>0</v>
      </c>
      <c r="AD1253" s="853">
        <f t="shared" si="213"/>
        <v>0</v>
      </c>
    </row>
    <row r="1254" spans="2:30" s="971" customFormat="1" ht="15" customHeight="1" x14ac:dyDescent="0.2">
      <c r="B1254" s="840"/>
      <c r="C1254" s="970" t="str">
        <f>IF(B1254="","",VLOOKUP(B1254,'E8. KKauf_Berechnung'!$B$11:$D$140,2,0))</f>
        <v/>
      </c>
      <c r="D1254" s="841"/>
      <c r="E1254" s="842"/>
      <c r="F1254" s="836"/>
      <c r="G1254" s="836"/>
      <c r="H1254" s="836"/>
      <c r="I1254" s="843">
        <f t="shared" si="209"/>
        <v>0</v>
      </c>
      <c r="J1254" s="836"/>
      <c r="K1254" s="843">
        <f t="shared" si="210"/>
        <v>0</v>
      </c>
      <c r="L1254" s="849">
        <f>IFERROR(VLOOKUP($D1254,Listen!$F$3:$H$39,2,0),0)</f>
        <v>0</v>
      </c>
      <c r="M1254" s="849">
        <f>IFERROR(VLOOKUP($D1254,Listen!$F$3:$H$39,3,0),0)</f>
        <v>0</v>
      </c>
      <c r="N1254" s="1115">
        <f t="shared" si="207"/>
        <v>0</v>
      </c>
      <c r="O1254" s="1115">
        <f t="shared" si="215"/>
        <v>0</v>
      </c>
      <c r="P1254" s="1115">
        <f t="shared" si="215"/>
        <v>0</v>
      </c>
      <c r="Q1254" s="1115">
        <f t="shared" si="215"/>
        <v>0</v>
      </c>
      <c r="R1254" s="1115">
        <f t="shared" si="215"/>
        <v>0</v>
      </c>
      <c r="S1254" s="1115">
        <f t="shared" si="215"/>
        <v>0</v>
      </c>
      <c r="T1254" s="1115">
        <f t="shared" si="215"/>
        <v>0</v>
      </c>
      <c r="U1254" s="851">
        <f t="shared" si="212"/>
        <v>0</v>
      </c>
      <c r="V1254" s="852">
        <f>IF(E1254='A. Allgemeine Informationen'!$D$14,$K1254-W1254,HLOOKUP('A. Allgemeine Informationen'!$D$14-1,$X$5:$AD$2005,ROW(E1254)-4,FALSE)-$W1254)</f>
        <v>0</v>
      </c>
      <c r="W1254" s="851">
        <f>HLOOKUP('A. Allgemeine Informationen'!$D$14,$X$5:$AD$2005,ROW(E1254)-4,FALSE)</f>
        <v>0</v>
      </c>
      <c r="X1254" s="851">
        <f t="shared" si="208"/>
        <v>0</v>
      </c>
      <c r="Y1254" s="851">
        <f t="shared" si="214"/>
        <v>0</v>
      </c>
      <c r="Z1254" s="851">
        <f t="shared" si="214"/>
        <v>0</v>
      </c>
      <c r="AA1254" s="851">
        <f t="shared" si="214"/>
        <v>0</v>
      </c>
      <c r="AB1254" s="851">
        <f t="shared" si="213"/>
        <v>0</v>
      </c>
      <c r="AC1254" s="851">
        <f t="shared" si="213"/>
        <v>0</v>
      </c>
      <c r="AD1254" s="853">
        <f t="shared" si="213"/>
        <v>0</v>
      </c>
    </row>
    <row r="1255" spans="2:30" s="971" customFormat="1" ht="15" customHeight="1" x14ac:dyDescent="0.2">
      <c r="B1255" s="840"/>
      <c r="C1255" s="970" t="str">
        <f>IF(B1255="","",VLOOKUP(B1255,'E8. KKauf_Berechnung'!$B$11:$D$140,2,0))</f>
        <v/>
      </c>
      <c r="D1255" s="841"/>
      <c r="E1255" s="842"/>
      <c r="F1255" s="836"/>
      <c r="G1255" s="836"/>
      <c r="H1255" s="836"/>
      <c r="I1255" s="843">
        <f t="shared" si="209"/>
        <v>0</v>
      </c>
      <c r="J1255" s="836"/>
      <c r="K1255" s="843">
        <f t="shared" si="210"/>
        <v>0</v>
      </c>
      <c r="L1255" s="849">
        <f>IFERROR(VLOOKUP($D1255,Listen!$F$3:$H$39,2,0),0)</f>
        <v>0</v>
      </c>
      <c r="M1255" s="849">
        <f>IFERROR(VLOOKUP($D1255,Listen!$F$3:$H$39,3,0),0)</f>
        <v>0</v>
      </c>
      <c r="N1255" s="1115">
        <f t="shared" si="207"/>
        <v>0</v>
      </c>
      <c r="O1255" s="1115">
        <f t="shared" ref="O1255:T1270" si="216">N1255</f>
        <v>0</v>
      </c>
      <c r="P1255" s="1115">
        <f t="shared" si="216"/>
        <v>0</v>
      </c>
      <c r="Q1255" s="1115">
        <f t="shared" si="216"/>
        <v>0</v>
      </c>
      <c r="R1255" s="1115">
        <f t="shared" si="216"/>
        <v>0</v>
      </c>
      <c r="S1255" s="1115">
        <f t="shared" si="216"/>
        <v>0</v>
      </c>
      <c r="T1255" s="1115">
        <f t="shared" si="216"/>
        <v>0</v>
      </c>
      <c r="U1255" s="851">
        <f t="shared" si="212"/>
        <v>0</v>
      </c>
      <c r="V1255" s="852">
        <f>IF(E1255='A. Allgemeine Informationen'!$D$14,$K1255-W1255,HLOOKUP('A. Allgemeine Informationen'!$D$14-1,$X$5:$AD$2005,ROW(E1255)-4,FALSE)-$W1255)</f>
        <v>0</v>
      </c>
      <c r="W1255" s="851">
        <f>HLOOKUP('A. Allgemeine Informationen'!$D$14,$X$5:$AD$2005,ROW(E1255)-4,FALSE)</f>
        <v>0</v>
      </c>
      <c r="X1255" s="851">
        <f t="shared" si="208"/>
        <v>0</v>
      </c>
      <c r="Y1255" s="851">
        <f t="shared" si="214"/>
        <v>0</v>
      </c>
      <c r="Z1255" s="851">
        <f t="shared" si="214"/>
        <v>0</v>
      </c>
      <c r="AA1255" s="851">
        <f t="shared" si="214"/>
        <v>0</v>
      </c>
      <c r="AB1255" s="851">
        <f t="shared" si="213"/>
        <v>0</v>
      </c>
      <c r="AC1255" s="851">
        <f t="shared" si="213"/>
        <v>0</v>
      </c>
      <c r="AD1255" s="853">
        <f t="shared" si="213"/>
        <v>0</v>
      </c>
    </row>
    <row r="1256" spans="2:30" s="971" customFormat="1" ht="15" customHeight="1" x14ac:dyDescent="0.2">
      <c r="B1256" s="840"/>
      <c r="C1256" s="970" t="str">
        <f>IF(B1256="","",VLOOKUP(B1256,'E8. KKauf_Berechnung'!$B$11:$D$140,2,0))</f>
        <v/>
      </c>
      <c r="D1256" s="841"/>
      <c r="E1256" s="842"/>
      <c r="F1256" s="836"/>
      <c r="G1256" s="836"/>
      <c r="H1256" s="836"/>
      <c r="I1256" s="843">
        <f t="shared" si="209"/>
        <v>0</v>
      </c>
      <c r="J1256" s="836"/>
      <c r="K1256" s="843">
        <f t="shared" si="210"/>
        <v>0</v>
      </c>
      <c r="L1256" s="849">
        <f>IFERROR(VLOOKUP($D1256,Listen!$F$3:$H$39,2,0),0)</f>
        <v>0</v>
      </c>
      <c r="M1256" s="849">
        <f>IFERROR(VLOOKUP($D1256,Listen!$F$3:$H$39,3,0),0)</f>
        <v>0</v>
      </c>
      <c r="N1256" s="1115">
        <f t="shared" si="207"/>
        <v>0</v>
      </c>
      <c r="O1256" s="1115">
        <f t="shared" si="216"/>
        <v>0</v>
      </c>
      <c r="P1256" s="1115">
        <f t="shared" si="216"/>
        <v>0</v>
      </c>
      <c r="Q1256" s="1115">
        <f t="shared" si="216"/>
        <v>0</v>
      </c>
      <c r="R1256" s="1115">
        <f t="shared" si="216"/>
        <v>0</v>
      </c>
      <c r="S1256" s="1115">
        <f t="shared" si="216"/>
        <v>0</v>
      </c>
      <c r="T1256" s="1115">
        <f t="shared" si="216"/>
        <v>0</v>
      </c>
      <c r="U1256" s="851">
        <f t="shared" si="212"/>
        <v>0</v>
      </c>
      <c r="V1256" s="852">
        <f>IF(E1256='A. Allgemeine Informationen'!$D$14,$K1256-W1256,HLOOKUP('A. Allgemeine Informationen'!$D$14-1,$X$5:$AD$2005,ROW(E1256)-4,FALSE)-$W1256)</f>
        <v>0</v>
      </c>
      <c r="W1256" s="851">
        <f>HLOOKUP('A. Allgemeine Informationen'!$D$14,$X$5:$AD$2005,ROW(E1256)-4,FALSE)</f>
        <v>0</v>
      </c>
      <c r="X1256" s="851">
        <f t="shared" si="208"/>
        <v>0</v>
      </c>
      <c r="Y1256" s="851">
        <f t="shared" si="214"/>
        <v>0</v>
      </c>
      <c r="Z1256" s="851">
        <f t="shared" si="214"/>
        <v>0</v>
      </c>
      <c r="AA1256" s="851">
        <f t="shared" si="214"/>
        <v>0</v>
      </c>
      <c r="AB1256" s="851">
        <f t="shared" si="213"/>
        <v>0</v>
      </c>
      <c r="AC1256" s="851">
        <f t="shared" si="213"/>
        <v>0</v>
      </c>
      <c r="AD1256" s="853">
        <f t="shared" si="213"/>
        <v>0</v>
      </c>
    </row>
    <row r="1257" spans="2:30" s="971" customFormat="1" ht="15" customHeight="1" x14ac:dyDescent="0.2">
      <c r="B1257" s="840"/>
      <c r="C1257" s="970" t="str">
        <f>IF(B1257="","",VLOOKUP(B1257,'E8. KKauf_Berechnung'!$B$11:$D$140,2,0))</f>
        <v/>
      </c>
      <c r="D1257" s="841"/>
      <c r="E1257" s="842"/>
      <c r="F1257" s="836"/>
      <c r="G1257" s="836"/>
      <c r="H1257" s="836"/>
      <c r="I1257" s="843">
        <f t="shared" si="209"/>
        <v>0</v>
      </c>
      <c r="J1257" s="836"/>
      <c r="K1257" s="843">
        <f t="shared" si="210"/>
        <v>0</v>
      </c>
      <c r="L1257" s="849">
        <f>IFERROR(VLOOKUP($D1257,Listen!$F$3:$H$39,2,0),0)</f>
        <v>0</v>
      </c>
      <c r="M1257" s="849">
        <f>IFERROR(VLOOKUP($D1257,Listen!$F$3:$H$39,3,0),0)</f>
        <v>0</v>
      </c>
      <c r="N1257" s="1115">
        <f t="shared" si="207"/>
        <v>0</v>
      </c>
      <c r="O1257" s="1115">
        <f t="shared" si="216"/>
        <v>0</v>
      </c>
      <c r="P1257" s="1115">
        <f t="shared" si="216"/>
        <v>0</v>
      </c>
      <c r="Q1257" s="1115">
        <f t="shared" si="216"/>
        <v>0</v>
      </c>
      <c r="R1257" s="1115">
        <f t="shared" si="216"/>
        <v>0</v>
      </c>
      <c r="S1257" s="1115">
        <f t="shared" si="216"/>
        <v>0</v>
      </c>
      <c r="T1257" s="1115">
        <f t="shared" si="216"/>
        <v>0</v>
      </c>
      <c r="U1257" s="851">
        <f t="shared" si="212"/>
        <v>0</v>
      </c>
      <c r="V1257" s="852">
        <f>IF(E1257='A. Allgemeine Informationen'!$D$14,$K1257-W1257,HLOOKUP('A. Allgemeine Informationen'!$D$14-1,$X$5:$AD$2005,ROW(E1257)-4,FALSE)-$W1257)</f>
        <v>0</v>
      </c>
      <c r="W1257" s="851">
        <f>HLOOKUP('A. Allgemeine Informationen'!$D$14,$X$5:$AD$2005,ROW(E1257)-4,FALSE)</f>
        <v>0</v>
      </c>
      <c r="X1257" s="851">
        <f t="shared" si="208"/>
        <v>0</v>
      </c>
      <c r="Y1257" s="851">
        <f t="shared" si="214"/>
        <v>0</v>
      </c>
      <c r="Z1257" s="851">
        <f t="shared" si="214"/>
        <v>0</v>
      </c>
      <c r="AA1257" s="851">
        <f t="shared" si="214"/>
        <v>0</v>
      </c>
      <c r="AB1257" s="851">
        <f t="shared" si="213"/>
        <v>0</v>
      </c>
      <c r="AC1257" s="851">
        <f t="shared" si="213"/>
        <v>0</v>
      </c>
      <c r="AD1257" s="853">
        <f t="shared" si="213"/>
        <v>0</v>
      </c>
    </row>
    <row r="1258" spans="2:30" s="971" customFormat="1" ht="15" customHeight="1" x14ac:dyDescent="0.2">
      <c r="B1258" s="840"/>
      <c r="C1258" s="970" t="str">
        <f>IF(B1258="","",VLOOKUP(B1258,'E8. KKauf_Berechnung'!$B$11:$D$140,2,0))</f>
        <v/>
      </c>
      <c r="D1258" s="841"/>
      <c r="E1258" s="842"/>
      <c r="F1258" s="836"/>
      <c r="G1258" s="836"/>
      <c r="H1258" s="836"/>
      <c r="I1258" s="843">
        <f t="shared" si="209"/>
        <v>0</v>
      </c>
      <c r="J1258" s="836"/>
      <c r="K1258" s="843">
        <f t="shared" si="210"/>
        <v>0</v>
      </c>
      <c r="L1258" s="849">
        <f>IFERROR(VLOOKUP($D1258,Listen!$F$3:$H$39,2,0),0)</f>
        <v>0</v>
      </c>
      <c r="M1258" s="849">
        <f>IFERROR(VLOOKUP($D1258,Listen!$F$3:$H$39,3,0),0)</f>
        <v>0</v>
      </c>
      <c r="N1258" s="1115">
        <f t="shared" si="207"/>
        <v>0</v>
      </c>
      <c r="O1258" s="1115">
        <f t="shared" si="216"/>
        <v>0</v>
      </c>
      <c r="P1258" s="1115">
        <f t="shared" si="216"/>
        <v>0</v>
      </c>
      <c r="Q1258" s="1115">
        <f t="shared" si="216"/>
        <v>0</v>
      </c>
      <c r="R1258" s="1115">
        <f t="shared" si="216"/>
        <v>0</v>
      </c>
      <c r="S1258" s="1115">
        <f t="shared" si="216"/>
        <v>0</v>
      </c>
      <c r="T1258" s="1115">
        <f t="shared" si="216"/>
        <v>0</v>
      </c>
      <c r="U1258" s="851">
        <f t="shared" si="212"/>
        <v>0</v>
      </c>
      <c r="V1258" s="852">
        <f>IF(E1258='A. Allgemeine Informationen'!$D$14,$K1258-W1258,HLOOKUP('A. Allgemeine Informationen'!$D$14-1,$X$5:$AD$2005,ROW(E1258)-4,FALSE)-$W1258)</f>
        <v>0</v>
      </c>
      <c r="W1258" s="851">
        <f>HLOOKUP('A. Allgemeine Informationen'!$D$14,$X$5:$AD$2005,ROW(E1258)-4,FALSE)</f>
        <v>0</v>
      </c>
      <c r="X1258" s="851">
        <f t="shared" si="208"/>
        <v>0</v>
      </c>
      <c r="Y1258" s="851">
        <f t="shared" si="214"/>
        <v>0</v>
      </c>
      <c r="Z1258" s="851">
        <f t="shared" si="214"/>
        <v>0</v>
      </c>
      <c r="AA1258" s="851">
        <f t="shared" si="214"/>
        <v>0</v>
      </c>
      <c r="AB1258" s="851">
        <f t="shared" si="213"/>
        <v>0</v>
      </c>
      <c r="AC1258" s="851">
        <f t="shared" si="213"/>
        <v>0</v>
      </c>
      <c r="AD1258" s="853">
        <f t="shared" si="213"/>
        <v>0</v>
      </c>
    </row>
    <row r="1259" spans="2:30" s="971" customFormat="1" ht="15" customHeight="1" x14ac:dyDescent="0.2">
      <c r="B1259" s="840"/>
      <c r="C1259" s="970" t="str">
        <f>IF(B1259="","",VLOOKUP(B1259,'E8. KKauf_Berechnung'!$B$11:$D$140,2,0))</f>
        <v/>
      </c>
      <c r="D1259" s="841"/>
      <c r="E1259" s="842"/>
      <c r="F1259" s="836"/>
      <c r="G1259" s="836"/>
      <c r="H1259" s="836"/>
      <c r="I1259" s="843">
        <f t="shared" si="209"/>
        <v>0</v>
      </c>
      <c r="J1259" s="836"/>
      <c r="K1259" s="843">
        <f t="shared" si="210"/>
        <v>0</v>
      </c>
      <c r="L1259" s="849">
        <f>IFERROR(VLOOKUP($D1259,Listen!$F$3:$H$39,2,0),0)</f>
        <v>0</v>
      </c>
      <c r="M1259" s="849">
        <f>IFERROR(VLOOKUP($D1259,Listen!$F$3:$H$39,3,0),0)</f>
        <v>0</v>
      </c>
      <c r="N1259" s="1115">
        <f t="shared" si="207"/>
        <v>0</v>
      </c>
      <c r="O1259" s="1115">
        <f t="shared" si="216"/>
        <v>0</v>
      </c>
      <c r="P1259" s="1115">
        <f t="shared" si="216"/>
        <v>0</v>
      </c>
      <c r="Q1259" s="1115">
        <f t="shared" si="216"/>
        <v>0</v>
      </c>
      <c r="R1259" s="1115">
        <f t="shared" si="216"/>
        <v>0</v>
      </c>
      <c r="S1259" s="1115">
        <f t="shared" si="216"/>
        <v>0</v>
      </c>
      <c r="T1259" s="1115">
        <f t="shared" si="216"/>
        <v>0</v>
      </c>
      <c r="U1259" s="851">
        <f t="shared" si="212"/>
        <v>0</v>
      </c>
      <c r="V1259" s="852">
        <f>IF(E1259='A. Allgemeine Informationen'!$D$14,$K1259-W1259,HLOOKUP('A. Allgemeine Informationen'!$D$14-1,$X$5:$AD$2005,ROW(E1259)-4,FALSE)-$W1259)</f>
        <v>0</v>
      </c>
      <c r="W1259" s="851">
        <f>HLOOKUP('A. Allgemeine Informationen'!$D$14,$X$5:$AD$2005,ROW(E1259)-4,FALSE)</f>
        <v>0</v>
      </c>
      <c r="X1259" s="851">
        <f t="shared" si="208"/>
        <v>0</v>
      </c>
      <c r="Y1259" s="851">
        <f t="shared" si="214"/>
        <v>0</v>
      </c>
      <c r="Z1259" s="851">
        <f t="shared" si="214"/>
        <v>0</v>
      </c>
      <c r="AA1259" s="851">
        <f t="shared" si="214"/>
        <v>0</v>
      </c>
      <c r="AB1259" s="851">
        <f t="shared" si="213"/>
        <v>0</v>
      </c>
      <c r="AC1259" s="851">
        <f t="shared" si="213"/>
        <v>0</v>
      </c>
      <c r="AD1259" s="853">
        <f t="shared" si="213"/>
        <v>0</v>
      </c>
    </row>
    <row r="1260" spans="2:30" s="971" customFormat="1" ht="15" customHeight="1" x14ac:dyDescent="0.2">
      <c r="B1260" s="840"/>
      <c r="C1260" s="970" t="str">
        <f>IF(B1260="","",VLOOKUP(B1260,'E8. KKauf_Berechnung'!$B$11:$D$140,2,0))</f>
        <v/>
      </c>
      <c r="D1260" s="841"/>
      <c r="E1260" s="842"/>
      <c r="F1260" s="836"/>
      <c r="G1260" s="836"/>
      <c r="H1260" s="836"/>
      <c r="I1260" s="843">
        <f t="shared" si="209"/>
        <v>0</v>
      </c>
      <c r="J1260" s="836"/>
      <c r="K1260" s="843">
        <f t="shared" si="210"/>
        <v>0</v>
      </c>
      <c r="L1260" s="849">
        <f>IFERROR(VLOOKUP($D1260,Listen!$F$3:$H$39,2,0),0)</f>
        <v>0</v>
      </c>
      <c r="M1260" s="849">
        <f>IFERROR(VLOOKUP($D1260,Listen!$F$3:$H$39,3,0),0)</f>
        <v>0</v>
      </c>
      <c r="N1260" s="1115">
        <f t="shared" si="207"/>
        <v>0</v>
      </c>
      <c r="O1260" s="1115">
        <f t="shared" si="216"/>
        <v>0</v>
      </c>
      <c r="P1260" s="1115">
        <f t="shared" si="216"/>
        <v>0</v>
      </c>
      <c r="Q1260" s="1115">
        <f t="shared" si="216"/>
        <v>0</v>
      </c>
      <c r="R1260" s="1115">
        <f t="shared" si="216"/>
        <v>0</v>
      </c>
      <c r="S1260" s="1115">
        <f t="shared" si="216"/>
        <v>0</v>
      </c>
      <c r="T1260" s="1115">
        <f t="shared" si="216"/>
        <v>0</v>
      </c>
      <c r="U1260" s="851">
        <f t="shared" si="212"/>
        <v>0</v>
      </c>
      <c r="V1260" s="852">
        <f>IF(E1260='A. Allgemeine Informationen'!$D$14,$K1260-W1260,HLOOKUP('A. Allgemeine Informationen'!$D$14-1,$X$5:$AD$2005,ROW(E1260)-4,FALSE)-$W1260)</f>
        <v>0</v>
      </c>
      <c r="W1260" s="851">
        <f>HLOOKUP('A. Allgemeine Informationen'!$D$14,$X$5:$AD$2005,ROW(E1260)-4,FALSE)</f>
        <v>0</v>
      </c>
      <c r="X1260" s="851">
        <f t="shared" si="208"/>
        <v>0</v>
      </c>
      <c r="Y1260" s="851">
        <f t="shared" si="214"/>
        <v>0</v>
      </c>
      <c r="Z1260" s="851">
        <f t="shared" si="214"/>
        <v>0</v>
      </c>
      <c r="AA1260" s="851">
        <f t="shared" si="214"/>
        <v>0</v>
      </c>
      <c r="AB1260" s="851">
        <f t="shared" si="213"/>
        <v>0</v>
      </c>
      <c r="AC1260" s="851">
        <f t="shared" si="213"/>
        <v>0</v>
      </c>
      <c r="AD1260" s="853">
        <f t="shared" si="213"/>
        <v>0</v>
      </c>
    </row>
    <row r="1261" spans="2:30" s="971" customFormat="1" ht="15" customHeight="1" x14ac:dyDescent="0.2">
      <c r="B1261" s="840"/>
      <c r="C1261" s="970" t="str">
        <f>IF(B1261="","",VLOOKUP(B1261,'E8. KKauf_Berechnung'!$B$11:$D$140,2,0))</f>
        <v/>
      </c>
      <c r="D1261" s="841"/>
      <c r="E1261" s="842"/>
      <c r="F1261" s="836"/>
      <c r="G1261" s="836"/>
      <c r="H1261" s="836"/>
      <c r="I1261" s="843">
        <f t="shared" si="209"/>
        <v>0</v>
      </c>
      <c r="J1261" s="836"/>
      <c r="K1261" s="843">
        <f t="shared" si="210"/>
        <v>0</v>
      </c>
      <c r="L1261" s="849">
        <f>IFERROR(VLOOKUP($D1261,Listen!$F$3:$H$39,2,0),0)</f>
        <v>0</v>
      </c>
      <c r="M1261" s="849">
        <f>IFERROR(VLOOKUP($D1261,Listen!$F$3:$H$39,3,0),0)</f>
        <v>0</v>
      </c>
      <c r="N1261" s="1115">
        <f t="shared" si="207"/>
        <v>0</v>
      </c>
      <c r="O1261" s="1115">
        <f t="shared" si="216"/>
        <v>0</v>
      </c>
      <c r="P1261" s="1115">
        <f t="shared" si="216"/>
        <v>0</v>
      </c>
      <c r="Q1261" s="1115">
        <f t="shared" si="216"/>
        <v>0</v>
      </c>
      <c r="R1261" s="1115">
        <f t="shared" si="216"/>
        <v>0</v>
      </c>
      <c r="S1261" s="1115">
        <f t="shared" si="216"/>
        <v>0</v>
      </c>
      <c r="T1261" s="1115">
        <f t="shared" si="216"/>
        <v>0</v>
      </c>
      <c r="U1261" s="851">
        <f t="shared" si="212"/>
        <v>0</v>
      </c>
      <c r="V1261" s="852">
        <f>IF(E1261='A. Allgemeine Informationen'!$D$14,$K1261-W1261,HLOOKUP('A. Allgemeine Informationen'!$D$14-1,$X$5:$AD$2005,ROW(E1261)-4,FALSE)-$W1261)</f>
        <v>0</v>
      </c>
      <c r="W1261" s="851">
        <f>HLOOKUP('A. Allgemeine Informationen'!$D$14,$X$5:$AD$2005,ROW(E1261)-4,FALSE)</f>
        <v>0</v>
      </c>
      <c r="X1261" s="851">
        <f t="shared" si="208"/>
        <v>0</v>
      </c>
      <c r="Y1261" s="851">
        <f t="shared" si="214"/>
        <v>0</v>
      </c>
      <c r="Z1261" s="851">
        <f t="shared" si="214"/>
        <v>0</v>
      </c>
      <c r="AA1261" s="851">
        <f t="shared" si="214"/>
        <v>0</v>
      </c>
      <c r="AB1261" s="851">
        <f t="shared" si="213"/>
        <v>0</v>
      </c>
      <c r="AC1261" s="851">
        <f t="shared" si="213"/>
        <v>0</v>
      </c>
      <c r="AD1261" s="853">
        <f t="shared" si="213"/>
        <v>0</v>
      </c>
    </row>
    <row r="1262" spans="2:30" s="971" customFormat="1" ht="15" customHeight="1" x14ac:dyDescent="0.2">
      <c r="B1262" s="840"/>
      <c r="C1262" s="970" t="str">
        <f>IF(B1262="","",VLOOKUP(B1262,'E8. KKauf_Berechnung'!$B$11:$D$140,2,0))</f>
        <v/>
      </c>
      <c r="D1262" s="841"/>
      <c r="E1262" s="842"/>
      <c r="F1262" s="836"/>
      <c r="G1262" s="836"/>
      <c r="H1262" s="836"/>
      <c r="I1262" s="843">
        <f t="shared" si="209"/>
        <v>0</v>
      </c>
      <c r="J1262" s="836"/>
      <c r="K1262" s="843">
        <f t="shared" si="210"/>
        <v>0</v>
      </c>
      <c r="L1262" s="849">
        <f>IFERROR(VLOOKUP($D1262,Listen!$F$3:$H$39,2,0),0)</f>
        <v>0</v>
      </c>
      <c r="M1262" s="849">
        <f>IFERROR(VLOOKUP($D1262,Listen!$F$3:$H$39,3,0),0)</f>
        <v>0</v>
      </c>
      <c r="N1262" s="1115">
        <f t="shared" si="207"/>
        <v>0</v>
      </c>
      <c r="O1262" s="1115">
        <f t="shared" si="216"/>
        <v>0</v>
      </c>
      <c r="P1262" s="1115">
        <f t="shared" si="216"/>
        <v>0</v>
      </c>
      <c r="Q1262" s="1115">
        <f t="shared" si="216"/>
        <v>0</v>
      </c>
      <c r="R1262" s="1115">
        <f t="shared" si="216"/>
        <v>0</v>
      </c>
      <c r="S1262" s="1115">
        <f t="shared" si="216"/>
        <v>0</v>
      </c>
      <c r="T1262" s="1115">
        <f t="shared" si="216"/>
        <v>0</v>
      </c>
      <c r="U1262" s="851">
        <f t="shared" si="212"/>
        <v>0</v>
      </c>
      <c r="V1262" s="852">
        <f>IF(E1262='A. Allgemeine Informationen'!$D$14,$K1262-W1262,HLOOKUP('A. Allgemeine Informationen'!$D$14-1,$X$5:$AD$2005,ROW(E1262)-4,FALSE)-$W1262)</f>
        <v>0</v>
      </c>
      <c r="W1262" s="851">
        <f>HLOOKUP('A. Allgemeine Informationen'!$D$14,$X$5:$AD$2005,ROW(E1262)-4,FALSE)</f>
        <v>0</v>
      </c>
      <c r="X1262" s="851">
        <f t="shared" si="208"/>
        <v>0</v>
      </c>
      <c r="Y1262" s="851">
        <f t="shared" si="214"/>
        <v>0</v>
      </c>
      <c r="Z1262" s="851">
        <f t="shared" si="214"/>
        <v>0</v>
      </c>
      <c r="AA1262" s="851">
        <f t="shared" si="214"/>
        <v>0</v>
      </c>
      <c r="AB1262" s="851">
        <f t="shared" si="213"/>
        <v>0</v>
      </c>
      <c r="AC1262" s="851">
        <f t="shared" si="213"/>
        <v>0</v>
      </c>
      <c r="AD1262" s="853">
        <f t="shared" si="213"/>
        <v>0</v>
      </c>
    </row>
    <row r="1263" spans="2:30" s="971" customFormat="1" ht="15" customHeight="1" x14ac:dyDescent="0.2">
      <c r="B1263" s="840"/>
      <c r="C1263" s="970" t="str">
        <f>IF(B1263="","",VLOOKUP(B1263,'E8. KKauf_Berechnung'!$B$11:$D$140,2,0))</f>
        <v/>
      </c>
      <c r="D1263" s="841"/>
      <c r="E1263" s="842"/>
      <c r="F1263" s="836"/>
      <c r="G1263" s="836"/>
      <c r="H1263" s="836"/>
      <c r="I1263" s="843">
        <f t="shared" si="209"/>
        <v>0</v>
      </c>
      <c r="J1263" s="836"/>
      <c r="K1263" s="843">
        <f t="shared" si="210"/>
        <v>0</v>
      </c>
      <c r="L1263" s="849">
        <f>IFERROR(VLOOKUP($D1263,Listen!$F$3:$H$39,2,0),0)</f>
        <v>0</v>
      </c>
      <c r="M1263" s="849">
        <f>IFERROR(VLOOKUP($D1263,Listen!$F$3:$H$39,3,0),0)</f>
        <v>0</v>
      </c>
      <c r="N1263" s="1115">
        <f t="shared" si="207"/>
        <v>0</v>
      </c>
      <c r="O1263" s="1115">
        <f t="shared" si="216"/>
        <v>0</v>
      </c>
      <c r="P1263" s="1115">
        <f t="shared" si="216"/>
        <v>0</v>
      </c>
      <c r="Q1263" s="1115">
        <f t="shared" si="216"/>
        <v>0</v>
      </c>
      <c r="R1263" s="1115">
        <f t="shared" si="216"/>
        <v>0</v>
      </c>
      <c r="S1263" s="1115">
        <f t="shared" si="216"/>
        <v>0</v>
      </c>
      <c r="T1263" s="1115">
        <f t="shared" si="216"/>
        <v>0</v>
      </c>
      <c r="U1263" s="851">
        <f t="shared" si="212"/>
        <v>0</v>
      </c>
      <c r="V1263" s="852">
        <f>IF(E1263='A. Allgemeine Informationen'!$D$14,$K1263-W1263,HLOOKUP('A. Allgemeine Informationen'!$D$14-1,$X$5:$AD$2005,ROW(E1263)-4,FALSE)-$W1263)</f>
        <v>0</v>
      </c>
      <c r="W1263" s="851">
        <f>HLOOKUP('A. Allgemeine Informationen'!$D$14,$X$5:$AD$2005,ROW(E1263)-4,FALSE)</f>
        <v>0</v>
      </c>
      <c r="X1263" s="851">
        <f t="shared" si="208"/>
        <v>0</v>
      </c>
      <c r="Y1263" s="851">
        <f t="shared" si="214"/>
        <v>0</v>
      </c>
      <c r="Z1263" s="851">
        <f t="shared" si="214"/>
        <v>0</v>
      </c>
      <c r="AA1263" s="851">
        <f t="shared" si="214"/>
        <v>0</v>
      </c>
      <c r="AB1263" s="851">
        <f t="shared" si="213"/>
        <v>0</v>
      </c>
      <c r="AC1263" s="851">
        <f t="shared" si="213"/>
        <v>0</v>
      </c>
      <c r="AD1263" s="853">
        <f t="shared" si="213"/>
        <v>0</v>
      </c>
    </row>
    <row r="1264" spans="2:30" s="971" customFormat="1" ht="15" customHeight="1" x14ac:dyDescent="0.2">
      <c r="B1264" s="840"/>
      <c r="C1264" s="970" t="str">
        <f>IF(B1264="","",VLOOKUP(B1264,'E8. KKauf_Berechnung'!$B$11:$D$140,2,0))</f>
        <v/>
      </c>
      <c r="D1264" s="841"/>
      <c r="E1264" s="842"/>
      <c r="F1264" s="836"/>
      <c r="G1264" s="836"/>
      <c r="H1264" s="836"/>
      <c r="I1264" s="843">
        <f t="shared" si="209"/>
        <v>0</v>
      </c>
      <c r="J1264" s="836"/>
      <c r="K1264" s="843">
        <f t="shared" si="210"/>
        <v>0</v>
      </c>
      <c r="L1264" s="849">
        <f>IFERROR(VLOOKUP($D1264,Listen!$F$3:$H$39,2,0),0)</f>
        <v>0</v>
      </c>
      <c r="M1264" s="849">
        <f>IFERROR(VLOOKUP($D1264,Listen!$F$3:$H$39,3,0),0)</f>
        <v>0</v>
      </c>
      <c r="N1264" s="1115">
        <f t="shared" si="207"/>
        <v>0</v>
      </c>
      <c r="O1264" s="1115">
        <f t="shared" si="216"/>
        <v>0</v>
      </c>
      <c r="P1264" s="1115">
        <f t="shared" si="216"/>
        <v>0</v>
      </c>
      <c r="Q1264" s="1115">
        <f t="shared" si="216"/>
        <v>0</v>
      </c>
      <c r="R1264" s="1115">
        <f t="shared" si="216"/>
        <v>0</v>
      </c>
      <c r="S1264" s="1115">
        <f t="shared" si="216"/>
        <v>0</v>
      </c>
      <c r="T1264" s="1115">
        <f t="shared" si="216"/>
        <v>0</v>
      </c>
      <c r="U1264" s="851">
        <f t="shared" si="212"/>
        <v>0</v>
      </c>
      <c r="V1264" s="852">
        <f>IF(E1264='A. Allgemeine Informationen'!$D$14,$K1264-W1264,HLOOKUP('A. Allgemeine Informationen'!$D$14-1,$X$5:$AD$2005,ROW(E1264)-4,FALSE)-$W1264)</f>
        <v>0</v>
      </c>
      <c r="W1264" s="851">
        <f>HLOOKUP('A. Allgemeine Informationen'!$D$14,$X$5:$AD$2005,ROW(E1264)-4,FALSE)</f>
        <v>0</v>
      </c>
      <c r="X1264" s="851">
        <f t="shared" si="208"/>
        <v>0</v>
      </c>
      <c r="Y1264" s="851">
        <f t="shared" si="214"/>
        <v>0</v>
      </c>
      <c r="Z1264" s="851">
        <f t="shared" si="214"/>
        <v>0</v>
      </c>
      <c r="AA1264" s="851">
        <f t="shared" si="214"/>
        <v>0</v>
      </c>
      <c r="AB1264" s="851">
        <f t="shared" si="213"/>
        <v>0</v>
      </c>
      <c r="AC1264" s="851">
        <f t="shared" si="213"/>
        <v>0</v>
      </c>
      <c r="AD1264" s="853">
        <f t="shared" si="213"/>
        <v>0</v>
      </c>
    </row>
    <row r="1265" spans="2:30" s="971" customFormat="1" ht="15" customHeight="1" x14ac:dyDescent="0.2">
      <c r="B1265" s="840"/>
      <c r="C1265" s="970" t="str">
        <f>IF(B1265="","",VLOOKUP(B1265,'E8. KKauf_Berechnung'!$B$11:$D$140,2,0))</f>
        <v/>
      </c>
      <c r="D1265" s="841"/>
      <c r="E1265" s="842"/>
      <c r="F1265" s="836"/>
      <c r="G1265" s="836"/>
      <c r="H1265" s="836"/>
      <c r="I1265" s="843">
        <f t="shared" si="209"/>
        <v>0</v>
      </c>
      <c r="J1265" s="836"/>
      <c r="K1265" s="843">
        <f t="shared" si="210"/>
        <v>0</v>
      </c>
      <c r="L1265" s="849">
        <f>IFERROR(VLOOKUP($D1265,Listen!$F$3:$H$39,2,0),0)</f>
        <v>0</v>
      </c>
      <c r="M1265" s="849">
        <f>IFERROR(VLOOKUP($D1265,Listen!$F$3:$H$39,3,0),0)</f>
        <v>0</v>
      </c>
      <c r="N1265" s="1115">
        <f t="shared" si="207"/>
        <v>0</v>
      </c>
      <c r="O1265" s="1115">
        <f t="shared" si="216"/>
        <v>0</v>
      </c>
      <c r="P1265" s="1115">
        <f t="shared" si="216"/>
        <v>0</v>
      </c>
      <c r="Q1265" s="1115">
        <f t="shared" si="216"/>
        <v>0</v>
      </c>
      <c r="R1265" s="1115">
        <f t="shared" si="216"/>
        <v>0</v>
      </c>
      <c r="S1265" s="1115">
        <f t="shared" si="216"/>
        <v>0</v>
      </c>
      <c r="T1265" s="1115">
        <f t="shared" si="216"/>
        <v>0</v>
      </c>
      <c r="U1265" s="851">
        <f t="shared" si="212"/>
        <v>0</v>
      </c>
      <c r="V1265" s="852">
        <f>IF(E1265='A. Allgemeine Informationen'!$D$14,$K1265-W1265,HLOOKUP('A. Allgemeine Informationen'!$D$14-1,$X$5:$AD$2005,ROW(E1265)-4,FALSE)-$W1265)</f>
        <v>0</v>
      </c>
      <c r="W1265" s="851">
        <f>HLOOKUP('A. Allgemeine Informationen'!$D$14,$X$5:$AD$2005,ROW(E1265)-4,FALSE)</f>
        <v>0</v>
      </c>
      <c r="X1265" s="851">
        <f t="shared" si="208"/>
        <v>0</v>
      </c>
      <c r="Y1265" s="851">
        <f t="shared" si="214"/>
        <v>0</v>
      </c>
      <c r="Z1265" s="851">
        <f t="shared" si="214"/>
        <v>0</v>
      </c>
      <c r="AA1265" s="851">
        <f t="shared" si="214"/>
        <v>0</v>
      </c>
      <c r="AB1265" s="851">
        <f t="shared" si="213"/>
        <v>0</v>
      </c>
      <c r="AC1265" s="851">
        <f t="shared" si="213"/>
        <v>0</v>
      </c>
      <c r="AD1265" s="853">
        <f t="shared" si="213"/>
        <v>0</v>
      </c>
    </row>
    <row r="1266" spans="2:30" s="971" customFormat="1" ht="15" customHeight="1" x14ac:dyDescent="0.2">
      <c r="B1266" s="840"/>
      <c r="C1266" s="970" t="str">
        <f>IF(B1266="","",VLOOKUP(B1266,'E8. KKauf_Berechnung'!$B$11:$D$140,2,0))</f>
        <v/>
      </c>
      <c r="D1266" s="841"/>
      <c r="E1266" s="842"/>
      <c r="F1266" s="836"/>
      <c r="G1266" s="836"/>
      <c r="H1266" s="836"/>
      <c r="I1266" s="843">
        <f t="shared" si="209"/>
        <v>0</v>
      </c>
      <c r="J1266" s="836"/>
      <c r="K1266" s="843">
        <f t="shared" si="210"/>
        <v>0</v>
      </c>
      <c r="L1266" s="849">
        <f>IFERROR(VLOOKUP($D1266,Listen!$F$3:$H$39,2,0),0)</f>
        <v>0</v>
      </c>
      <c r="M1266" s="849">
        <f>IFERROR(VLOOKUP($D1266,Listen!$F$3:$H$39,3,0),0)</f>
        <v>0</v>
      </c>
      <c r="N1266" s="1115">
        <f t="shared" si="207"/>
        <v>0</v>
      </c>
      <c r="O1266" s="1115">
        <f t="shared" si="216"/>
        <v>0</v>
      </c>
      <c r="P1266" s="1115">
        <f t="shared" si="216"/>
        <v>0</v>
      </c>
      <c r="Q1266" s="1115">
        <f t="shared" si="216"/>
        <v>0</v>
      </c>
      <c r="R1266" s="1115">
        <f t="shared" si="216"/>
        <v>0</v>
      </c>
      <c r="S1266" s="1115">
        <f t="shared" si="216"/>
        <v>0</v>
      </c>
      <c r="T1266" s="1115">
        <f t="shared" si="216"/>
        <v>0</v>
      </c>
      <c r="U1266" s="851">
        <f t="shared" si="212"/>
        <v>0</v>
      </c>
      <c r="V1266" s="852">
        <f>IF(E1266='A. Allgemeine Informationen'!$D$14,$K1266-W1266,HLOOKUP('A. Allgemeine Informationen'!$D$14-1,$X$5:$AD$2005,ROW(E1266)-4,FALSE)-$W1266)</f>
        <v>0</v>
      </c>
      <c r="W1266" s="851">
        <f>HLOOKUP('A. Allgemeine Informationen'!$D$14,$X$5:$AD$2005,ROW(E1266)-4,FALSE)</f>
        <v>0</v>
      </c>
      <c r="X1266" s="851">
        <f t="shared" si="208"/>
        <v>0</v>
      </c>
      <c r="Y1266" s="851">
        <f t="shared" si="214"/>
        <v>0</v>
      </c>
      <c r="Z1266" s="851">
        <f t="shared" si="214"/>
        <v>0</v>
      </c>
      <c r="AA1266" s="851">
        <f t="shared" si="214"/>
        <v>0</v>
      </c>
      <c r="AB1266" s="851">
        <f t="shared" si="213"/>
        <v>0</v>
      </c>
      <c r="AC1266" s="851">
        <f t="shared" si="213"/>
        <v>0</v>
      </c>
      <c r="AD1266" s="853">
        <f t="shared" si="213"/>
        <v>0</v>
      </c>
    </row>
    <row r="1267" spans="2:30" s="971" customFormat="1" ht="15" customHeight="1" x14ac:dyDescent="0.2">
      <c r="B1267" s="840"/>
      <c r="C1267" s="970" t="str">
        <f>IF(B1267="","",VLOOKUP(B1267,'E8. KKauf_Berechnung'!$B$11:$D$140,2,0))</f>
        <v/>
      </c>
      <c r="D1267" s="841"/>
      <c r="E1267" s="842"/>
      <c r="F1267" s="836"/>
      <c r="G1267" s="836"/>
      <c r="H1267" s="836"/>
      <c r="I1267" s="843">
        <f t="shared" si="209"/>
        <v>0</v>
      </c>
      <c r="J1267" s="836"/>
      <c r="K1267" s="843">
        <f t="shared" si="210"/>
        <v>0</v>
      </c>
      <c r="L1267" s="849">
        <f>IFERROR(VLOOKUP($D1267,Listen!$F$3:$H$39,2,0),0)</f>
        <v>0</v>
      </c>
      <c r="M1267" s="849">
        <f>IFERROR(VLOOKUP($D1267,Listen!$F$3:$H$39,3,0),0)</f>
        <v>0</v>
      </c>
      <c r="N1267" s="1115">
        <f t="shared" si="207"/>
        <v>0</v>
      </c>
      <c r="O1267" s="1115">
        <f t="shared" si="216"/>
        <v>0</v>
      </c>
      <c r="P1267" s="1115">
        <f t="shared" si="216"/>
        <v>0</v>
      </c>
      <c r="Q1267" s="1115">
        <f t="shared" si="216"/>
        <v>0</v>
      </c>
      <c r="R1267" s="1115">
        <f t="shared" si="216"/>
        <v>0</v>
      </c>
      <c r="S1267" s="1115">
        <f t="shared" si="216"/>
        <v>0</v>
      </c>
      <c r="T1267" s="1115">
        <f t="shared" si="216"/>
        <v>0</v>
      </c>
      <c r="U1267" s="851">
        <f t="shared" si="212"/>
        <v>0</v>
      </c>
      <c r="V1267" s="852">
        <f>IF(E1267='A. Allgemeine Informationen'!$D$14,$K1267-W1267,HLOOKUP('A. Allgemeine Informationen'!$D$14-1,$X$5:$AD$2005,ROW(E1267)-4,FALSE)-$W1267)</f>
        <v>0</v>
      </c>
      <c r="W1267" s="851">
        <f>HLOOKUP('A. Allgemeine Informationen'!$D$14,$X$5:$AD$2005,ROW(E1267)-4,FALSE)</f>
        <v>0</v>
      </c>
      <c r="X1267" s="851">
        <f t="shared" si="208"/>
        <v>0</v>
      </c>
      <c r="Y1267" s="851">
        <f t="shared" si="214"/>
        <v>0</v>
      </c>
      <c r="Z1267" s="851">
        <f t="shared" si="214"/>
        <v>0</v>
      </c>
      <c r="AA1267" s="851">
        <f t="shared" si="214"/>
        <v>0</v>
      </c>
      <c r="AB1267" s="851">
        <f t="shared" si="213"/>
        <v>0</v>
      </c>
      <c r="AC1267" s="851">
        <f t="shared" si="213"/>
        <v>0</v>
      </c>
      <c r="AD1267" s="853">
        <f t="shared" si="213"/>
        <v>0</v>
      </c>
    </row>
    <row r="1268" spans="2:30" s="971" customFormat="1" ht="15" customHeight="1" x14ac:dyDescent="0.2">
      <c r="B1268" s="840"/>
      <c r="C1268" s="970" t="str">
        <f>IF(B1268="","",VLOOKUP(B1268,'E8. KKauf_Berechnung'!$B$11:$D$140,2,0))</f>
        <v/>
      </c>
      <c r="D1268" s="841"/>
      <c r="E1268" s="842"/>
      <c r="F1268" s="836"/>
      <c r="G1268" s="836"/>
      <c r="H1268" s="836"/>
      <c r="I1268" s="843">
        <f t="shared" si="209"/>
        <v>0</v>
      </c>
      <c r="J1268" s="836"/>
      <c r="K1268" s="843">
        <f t="shared" si="210"/>
        <v>0</v>
      </c>
      <c r="L1268" s="849">
        <f>IFERROR(VLOOKUP($D1268,Listen!$F$3:$H$39,2,0),0)</f>
        <v>0</v>
      </c>
      <c r="M1268" s="849">
        <f>IFERROR(VLOOKUP($D1268,Listen!$F$3:$H$39,3,0),0)</f>
        <v>0</v>
      </c>
      <c r="N1268" s="1115">
        <f t="shared" si="207"/>
        <v>0</v>
      </c>
      <c r="O1268" s="1115">
        <f t="shared" si="216"/>
        <v>0</v>
      </c>
      <c r="P1268" s="1115">
        <f t="shared" si="216"/>
        <v>0</v>
      </c>
      <c r="Q1268" s="1115">
        <f t="shared" si="216"/>
        <v>0</v>
      </c>
      <c r="R1268" s="1115">
        <f t="shared" si="216"/>
        <v>0</v>
      </c>
      <c r="S1268" s="1115">
        <f t="shared" si="216"/>
        <v>0</v>
      </c>
      <c r="T1268" s="1115">
        <f t="shared" si="216"/>
        <v>0</v>
      </c>
      <c r="U1268" s="851">
        <f t="shared" si="212"/>
        <v>0</v>
      </c>
      <c r="V1268" s="852">
        <f>IF(E1268='A. Allgemeine Informationen'!$D$14,$K1268-W1268,HLOOKUP('A. Allgemeine Informationen'!$D$14-1,$X$5:$AD$2005,ROW(E1268)-4,FALSE)-$W1268)</f>
        <v>0</v>
      </c>
      <c r="W1268" s="851">
        <f>HLOOKUP('A. Allgemeine Informationen'!$D$14,$X$5:$AD$2005,ROW(E1268)-4,FALSE)</f>
        <v>0</v>
      </c>
      <c r="X1268" s="851">
        <f t="shared" si="208"/>
        <v>0</v>
      </c>
      <c r="Y1268" s="851">
        <f t="shared" si="214"/>
        <v>0</v>
      </c>
      <c r="Z1268" s="851">
        <f t="shared" si="214"/>
        <v>0</v>
      </c>
      <c r="AA1268" s="851">
        <f t="shared" si="214"/>
        <v>0</v>
      </c>
      <c r="AB1268" s="851">
        <f t="shared" si="213"/>
        <v>0</v>
      </c>
      <c r="AC1268" s="851">
        <f t="shared" si="213"/>
        <v>0</v>
      </c>
      <c r="AD1268" s="853">
        <f t="shared" si="213"/>
        <v>0</v>
      </c>
    </row>
    <row r="1269" spans="2:30" s="971" customFormat="1" ht="15" customHeight="1" x14ac:dyDescent="0.2">
      <c r="B1269" s="840"/>
      <c r="C1269" s="970" t="str">
        <f>IF(B1269="","",VLOOKUP(B1269,'E8. KKauf_Berechnung'!$B$11:$D$140,2,0))</f>
        <v/>
      </c>
      <c r="D1269" s="841"/>
      <c r="E1269" s="842"/>
      <c r="F1269" s="836"/>
      <c r="G1269" s="836"/>
      <c r="H1269" s="836"/>
      <c r="I1269" s="843">
        <f t="shared" si="209"/>
        <v>0</v>
      </c>
      <c r="J1269" s="836"/>
      <c r="K1269" s="843">
        <f t="shared" si="210"/>
        <v>0</v>
      </c>
      <c r="L1269" s="849">
        <f>IFERROR(VLOOKUP($D1269,Listen!$F$3:$H$39,2,0),0)</f>
        <v>0</v>
      </c>
      <c r="M1269" s="849">
        <f>IFERROR(VLOOKUP($D1269,Listen!$F$3:$H$39,3,0),0)</f>
        <v>0</v>
      </c>
      <c r="N1269" s="1115">
        <f t="shared" si="207"/>
        <v>0</v>
      </c>
      <c r="O1269" s="1115">
        <f t="shared" si="216"/>
        <v>0</v>
      </c>
      <c r="P1269" s="1115">
        <f t="shared" si="216"/>
        <v>0</v>
      </c>
      <c r="Q1269" s="1115">
        <f t="shared" si="216"/>
        <v>0</v>
      </c>
      <c r="R1269" s="1115">
        <f t="shared" si="216"/>
        <v>0</v>
      </c>
      <c r="S1269" s="1115">
        <f t="shared" si="216"/>
        <v>0</v>
      </c>
      <c r="T1269" s="1115">
        <f t="shared" si="216"/>
        <v>0</v>
      </c>
      <c r="U1269" s="851">
        <f t="shared" si="212"/>
        <v>0</v>
      </c>
      <c r="V1269" s="852">
        <f>IF(E1269='A. Allgemeine Informationen'!$D$14,$K1269-W1269,HLOOKUP('A. Allgemeine Informationen'!$D$14-1,$X$5:$AD$2005,ROW(E1269)-4,FALSE)-$W1269)</f>
        <v>0</v>
      </c>
      <c r="W1269" s="851">
        <f>HLOOKUP('A. Allgemeine Informationen'!$D$14,$X$5:$AD$2005,ROW(E1269)-4,FALSE)</f>
        <v>0</v>
      </c>
      <c r="X1269" s="851">
        <f t="shared" si="208"/>
        <v>0</v>
      </c>
      <c r="Y1269" s="851">
        <f t="shared" si="214"/>
        <v>0</v>
      </c>
      <c r="Z1269" s="851">
        <f t="shared" si="214"/>
        <v>0</v>
      </c>
      <c r="AA1269" s="851">
        <f t="shared" si="214"/>
        <v>0</v>
      </c>
      <c r="AB1269" s="851">
        <f t="shared" si="213"/>
        <v>0</v>
      </c>
      <c r="AC1269" s="851">
        <f t="shared" si="213"/>
        <v>0</v>
      </c>
      <c r="AD1269" s="853">
        <f t="shared" si="213"/>
        <v>0</v>
      </c>
    </row>
    <row r="1270" spans="2:30" s="971" customFormat="1" ht="15" customHeight="1" x14ac:dyDescent="0.2">
      <c r="B1270" s="840"/>
      <c r="C1270" s="970" t="str">
        <f>IF(B1270="","",VLOOKUP(B1270,'E8. KKauf_Berechnung'!$B$11:$D$140,2,0))</f>
        <v/>
      </c>
      <c r="D1270" s="841"/>
      <c r="E1270" s="842"/>
      <c r="F1270" s="836"/>
      <c r="G1270" s="836"/>
      <c r="H1270" s="836"/>
      <c r="I1270" s="843">
        <f t="shared" si="209"/>
        <v>0</v>
      </c>
      <c r="J1270" s="836"/>
      <c r="K1270" s="843">
        <f t="shared" si="210"/>
        <v>0</v>
      </c>
      <c r="L1270" s="849">
        <f>IFERROR(VLOOKUP($D1270,Listen!$F$3:$H$39,2,0),0)</f>
        <v>0</v>
      </c>
      <c r="M1270" s="849">
        <f>IFERROR(VLOOKUP($D1270,Listen!$F$3:$H$39,3,0),0)</f>
        <v>0</v>
      </c>
      <c r="N1270" s="1115">
        <f t="shared" si="207"/>
        <v>0</v>
      </c>
      <c r="O1270" s="1115">
        <f t="shared" si="216"/>
        <v>0</v>
      </c>
      <c r="P1270" s="1115">
        <f t="shared" si="216"/>
        <v>0</v>
      </c>
      <c r="Q1270" s="1115">
        <f t="shared" si="216"/>
        <v>0</v>
      </c>
      <c r="R1270" s="1115">
        <f t="shared" si="216"/>
        <v>0</v>
      </c>
      <c r="S1270" s="1115">
        <f t="shared" si="216"/>
        <v>0</v>
      </c>
      <c r="T1270" s="1115">
        <f t="shared" si="216"/>
        <v>0</v>
      </c>
      <c r="U1270" s="851">
        <f t="shared" si="212"/>
        <v>0</v>
      </c>
      <c r="V1270" s="852">
        <f>IF(E1270='A. Allgemeine Informationen'!$D$14,$K1270-W1270,HLOOKUP('A. Allgemeine Informationen'!$D$14-1,$X$5:$AD$2005,ROW(E1270)-4,FALSE)-$W1270)</f>
        <v>0</v>
      </c>
      <c r="W1270" s="851">
        <f>HLOOKUP('A. Allgemeine Informationen'!$D$14,$X$5:$AD$2005,ROW(E1270)-4,FALSE)</f>
        <v>0</v>
      </c>
      <c r="X1270" s="851">
        <f t="shared" si="208"/>
        <v>0</v>
      </c>
      <c r="Y1270" s="851">
        <f t="shared" si="214"/>
        <v>0</v>
      </c>
      <c r="Z1270" s="851">
        <f t="shared" si="214"/>
        <v>0</v>
      </c>
      <c r="AA1270" s="851">
        <f t="shared" si="214"/>
        <v>0</v>
      </c>
      <c r="AB1270" s="851">
        <f t="shared" si="213"/>
        <v>0</v>
      </c>
      <c r="AC1270" s="851">
        <f t="shared" si="213"/>
        <v>0</v>
      </c>
      <c r="AD1270" s="853">
        <f t="shared" si="213"/>
        <v>0</v>
      </c>
    </row>
    <row r="1271" spans="2:30" s="971" customFormat="1" ht="15" customHeight="1" x14ac:dyDescent="0.2">
      <c r="B1271" s="840"/>
      <c r="C1271" s="970" t="str">
        <f>IF(B1271="","",VLOOKUP(B1271,'E8. KKauf_Berechnung'!$B$11:$D$140,2,0))</f>
        <v/>
      </c>
      <c r="D1271" s="841"/>
      <c r="E1271" s="842"/>
      <c r="F1271" s="836"/>
      <c r="G1271" s="836"/>
      <c r="H1271" s="836"/>
      <c r="I1271" s="843">
        <f t="shared" si="209"/>
        <v>0</v>
      </c>
      <c r="J1271" s="836"/>
      <c r="K1271" s="843">
        <f t="shared" si="210"/>
        <v>0</v>
      </c>
      <c r="L1271" s="849">
        <f>IFERROR(VLOOKUP($D1271,Listen!$F$3:$H$39,2,0),0)</f>
        <v>0</v>
      </c>
      <c r="M1271" s="849">
        <f>IFERROR(VLOOKUP($D1271,Listen!$F$3:$H$39,3,0),0)</f>
        <v>0</v>
      </c>
      <c r="N1271" s="1115">
        <f t="shared" si="207"/>
        <v>0</v>
      </c>
      <c r="O1271" s="1115">
        <f t="shared" ref="O1271:T1286" si="217">N1271</f>
        <v>0</v>
      </c>
      <c r="P1271" s="1115">
        <f t="shared" si="217"/>
        <v>0</v>
      </c>
      <c r="Q1271" s="1115">
        <f t="shared" si="217"/>
        <v>0</v>
      </c>
      <c r="R1271" s="1115">
        <f t="shared" si="217"/>
        <v>0</v>
      </c>
      <c r="S1271" s="1115">
        <f t="shared" si="217"/>
        <v>0</v>
      </c>
      <c r="T1271" s="1115">
        <f t="shared" si="217"/>
        <v>0</v>
      </c>
      <c r="U1271" s="851">
        <f t="shared" si="212"/>
        <v>0</v>
      </c>
      <c r="V1271" s="852">
        <f>IF(E1271='A. Allgemeine Informationen'!$D$14,$K1271-W1271,HLOOKUP('A. Allgemeine Informationen'!$D$14-1,$X$5:$AD$2005,ROW(E1271)-4,FALSE)-$W1271)</f>
        <v>0</v>
      </c>
      <c r="W1271" s="851">
        <f>HLOOKUP('A. Allgemeine Informationen'!$D$14,$X$5:$AD$2005,ROW(E1271)-4,FALSE)</f>
        <v>0</v>
      </c>
      <c r="X1271" s="851">
        <f t="shared" si="208"/>
        <v>0</v>
      </c>
      <c r="Y1271" s="851">
        <f t="shared" si="214"/>
        <v>0</v>
      </c>
      <c r="Z1271" s="851">
        <f t="shared" si="214"/>
        <v>0</v>
      </c>
      <c r="AA1271" s="851">
        <f t="shared" si="214"/>
        <v>0</v>
      </c>
      <c r="AB1271" s="851">
        <f t="shared" si="213"/>
        <v>0</v>
      </c>
      <c r="AC1271" s="851">
        <f t="shared" si="213"/>
        <v>0</v>
      </c>
      <c r="AD1271" s="853">
        <f t="shared" si="213"/>
        <v>0</v>
      </c>
    </row>
    <row r="1272" spans="2:30" s="971" customFormat="1" ht="15" customHeight="1" x14ac:dyDescent="0.2">
      <c r="B1272" s="840"/>
      <c r="C1272" s="970" t="str">
        <f>IF(B1272="","",VLOOKUP(B1272,'E8. KKauf_Berechnung'!$B$11:$D$140,2,0))</f>
        <v/>
      </c>
      <c r="D1272" s="841"/>
      <c r="E1272" s="842"/>
      <c r="F1272" s="836"/>
      <c r="G1272" s="836"/>
      <c r="H1272" s="836"/>
      <c r="I1272" s="843">
        <f t="shared" si="209"/>
        <v>0</v>
      </c>
      <c r="J1272" s="836"/>
      <c r="K1272" s="843">
        <f t="shared" si="210"/>
        <v>0</v>
      </c>
      <c r="L1272" s="849">
        <f>IFERROR(VLOOKUP($D1272,Listen!$F$3:$H$39,2,0),0)</f>
        <v>0</v>
      </c>
      <c r="M1272" s="849">
        <f>IFERROR(VLOOKUP($D1272,Listen!$F$3:$H$39,3,0),0)</f>
        <v>0</v>
      </c>
      <c r="N1272" s="1115">
        <f t="shared" si="207"/>
        <v>0</v>
      </c>
      <c r="O1272" s="1115">
        <f t="shared" si="217"/>
        <v>0</v>
      </c>
      <c r="P1272" s="1115">
        <f t="shared" si="217"/>
        <v>0</v>
      </c>
      <c r="Q1272" s="1115">
        <f t="shared" si="217"/>
        <v>0</v>
      </c>
      <c r="R1272" s="1115">
        <f t="shared" si="217"/>
        <v>0</v>
      </c>
      <c r="S1272" s="1115">
        <f t="shared" si="217"/>
        <v>0</v>
      </c>
      <c r="T1272" s="1115">
        <f t="shared" si="217"/>
        <v>0</v>
      </c>
      <c r="U1272" s="851">
        <f t="shared" si="212"/>
        <v>0</v>
      </c>
      <c r="V1272" s="852">
        <f>IF(E1272='A. Allgemeine Informationen'!$D$14,$K1272-W1272,HLOOKUP('A. Allgemeine Informationen'!$D$14-1,$X$5:$AD$2005,ROW(E1272)-4,FALSE)-$W1272)</f>
        <v>0</v>
      </c>
      <c r="W1272" s="851">
        <f>HLOOKUP('A. Allgemeine Informationen'!$D$14,$X$5:$AD$2005,ROW(E1272)-4,FALSE)</f>
        <v>0</v>
      </c>
      <c r="X1272" s="851">
        <f t="shared" si="208"/>
        <v>0</v>
      </c>
      <c r="Y1272" s="851">
        <f t="shared" si="214"/>
        <v>0</v>
      </c>
      <c r="Z1272" s="851">
        <f t="shared" si="214"/>
        <v>0</v>
      </c>
      <c r="AA1272" s="851">
        <f t="shared" si="214"/>
        <v>0</v>
      </c>
      <c r="AB1272" s="851">
        <f t="shared" si="213"/>
        <v>0</v>
      </c>
      <c r="AC1272" s="851">
        <f t="shared" si="213"/>
        <v>0</v>
      </c>
      <c r="AD1272" s="853">
        <f t="shared" si="213"/>
        <v>0</v>
      </c>
    </row>
    <row r="1273" spans="2:30" s="971" customFormat="1" ht="15" customHeight="1" x14ac:dyDescent="0.2">
      <c r="B1273" s="840"/>
      <c r="C1273" s="970" t="str">
        <f>IF(B1273="","",VLOOKUP(B1273,'E8. KKauf_Berechnung'!$B$11:$D$140,2,0))</f>
        <v/>
      </c>
      <c r="D1273" s="841"/>
      <c r="E1273" s="842"/>
      <c r="F1273" s="836"/>
      <c r="G1273" s="836"/>
      <c r="H1273" s="836"/>
      <c r="I1273" s="843">
        <f t="shared" si="209"/>
        <v>0</v>
      </c>
      <c r="J1273" s="836"/>
      <c r="K1273" s="843">
        <f t="shared" si="210"/>
        <v>0</v>
      </c>
      <c r="L1273" s="849">
        <f>IFERROR(VLOOKUP($D1273,Listen!$F$3:$H$39,2,0),0)</f>
        <v>0</v>
      </c>
      <c r="M1273" s="849">
        <f>IFERROR(VLOOKUP($D1273,Listen!$F$3:$H$39,3,0),0)</f>
        <v>0</v>
      </c>
      <c r="N1273" s="1115">
        <f t="shared" si="207"/>
        <v>0</v>
      </c>
      <c r="O1273" s="1115">
        <f t="shared" si="217"/>
        <v>0</v>
      </c>
      <c r="P1273" s="1115">
        <f t="shared" si="217"/>
        <v>0</v>
      </c>
      <c r="Q1273" s="1115">
        <f t="shared" si="217"/>
        <v>0</v>
      </c>
      <c r="R1273" s="1115">
        <f t="shared" si="217"/>
        <v>0</v>
      </c>
      <c r="S1273" s="1115">
        <f t="shared" si="217"/>
        <v>0</v>
      </c>
      <c r="T1273" s="1115">
        <f t="shared" si="217"/>
        <v>0</v>
      </c>
      <c r="U1273" s="851">
        <f t="shared" si="212"/>
        <v>0</v>
      </c>
      <c r="V1273" s="852">
        <f>IF(E1273='A. Allgemeine Informationen'!$D$14,$K1273-W1273,HLOOKUP('A. Allgemeine Informationen'!$D$14-1,$X$5:$AD$2005,ROW(E1273)-4,FALSE)-$W1273)</f>
        <v>0</v>
      </c>
      <c r="W1273" s="851">
        <f>HLOOKUP('A. Allgemeine Informationen'!$D$14,$X$5:$AD$2005,ROW(E1273)-4,FALSE)</f>
        <v>0</v>
      </c>
      <c r="X1273" s="851">
        <f t="shared" si="208"/>
        <v>0</v>
      </c>
      <c r="Y1273" s="851">
        <f t="shared" si="214"/>
        <v>0</v>
      </c>
      <c r="Z1273" s="851">
        <f t="shared" si="214"/>
        <v>0</v>
      </c>
      <c r="AA1273" s="851">
        <f t="shared" si="214"/>
        <v>0</v>
      </c>
      <c r="AB1273" s="851">
        <f t="shared" si="213"/>
        <v>0</v>
      </c>
      <c r="AC1273" s="851">
        <f t="shared" si="213"/>
        <v>0</v>
      </c>
      <c r="AD1273" s="853">
        <f t="shared" si="213"/>
        <v>0</v>
      </c>
    </row>
    <row r="1274" spans="2:30" s="971" customFormat="1" ht="15" customHeight="1" x14ac:dyDescent="0.2">
      <c r="B1274" s="840"/>
      <c r="C1274" s="970" t="str">
        <f>IF(B1274="","",VLOOKUP(B1274,'E8. KKauf_Berechnung'!$B$11:$D$140,2,0))</f>
        <v/>
      </c>
      <c r="D1274" s="841"/>
      <c r="E1274" s="842"/>
      <c r="F1274" s="836"/>
      <c r="G1274" s="836"/>
      <c r="H1274" s="836"/>
      <c r="I1274" s="843">
        <f t="shared" si="209"/>
        <v>0</v>
      </c>
      <c r="J1274" s="836"/>
      <c r="K1274" s="843">
        <f t="shared" si="210"/>
        <v>0</v>
      </c>
      <c r="L1274" s="849">
        <f>IFERROR(VLOOKUP($D1274,Listen!$F$3:$H$39,2,0),0)</f>
        <v>0</v>
      </c>
      <c r="M1274" s="849">
        <f>IFERROR(VLOOKUP($D1274,Listen!$F$3:$H$39,3,0),0)</f>
        <v>0</v>
      </c>
      <c r="N1274" s="1115">
        <f t="shared" si="207"/>
        <v>0</v>
      </c>
      <c r="O1274" s="1115">
        <f t="shared" si="217"/>
        <v>0</v>
      </c>
      <c r="P1274" s="1115">
        <f t="shared" si="217"/>
        <v>0</v>
      </c>
      <c r="Q1274" s="1115">
        <f t="shared" si="217"/>
        <v>0</v>
      </c>
      <c r="R1274" s="1115">
        <f t="shared" si="217"/>
        <v>0</v>
      </c>
      <c r="S1274" s="1115">
        <f t="shared" si="217"/>
        <v>0</v>
      </c>
      <c r="T1274" s="1115">
        <f t="shared" si="217"/>
        <v>0</v>
      </c>
      <c r="U1274" s="851">
        <f t="shared" si="212"/>
        <v>0</v>
      </c>
      <c r="V1274" s="852">
        <f>IF(E1274='A. Allgemeine Informationen'!$D$14,$K1274-W1274,HLOOKUP('A. Allgemeine Informationen'!$D$14-1,$X$5:$AD$2005,ROW(E1274)-4,FALSE)-$W1274)</f>
        <v>0</v>
      </c>
      <c r="W1274" s="851">
        <f>HLOOKUP('A. Allgemeine Informationen'!$D$14,$X$5:$AD$2005,ROW(E1274)-4,FALSE)</f>
        <v>0</v>
      </c>
      <c r="X1274" s="851">
        <f t="shared" si="208"/>
        <v>0</v>
      </c>
      <c r="Y1274" s="851">
        <f t="shared" si="214"/>
        <v>0</v>
      </c>
      <c r="Z1274" s="851">
        <f t="shared" si="214"/>
        <v>0</v>
      </c>
      <c r="AA1274" s="851">
        <f t="shared" si="214"/>
        <v>0</v>
      </c>
      <c r="AB1274" s="851">
        <f t="shared" si="213"/>
        <v>0</v>
      </c>
      <c r="AC1274" s="851">
        <f t="shared" si="213"/>
        <v>0</v>
      </c>
      <c r="AD1274" s="853">
        <f t="shared" si="213"/>
        <v>0</v>
      </c>
    </row>
    <row r="1275" spans="2:30" s="971" customFormat="1" ht="15" customHeight="1" x14ac:dyDescent="0.2">
      <c r="B1275" s="840"/>
      <c r="C1275" s="970" t="str">
        <f>IF(B1275="","",VLOOKUP(B1275,'E8. KKauf_Berechnung'!$B$11:$D$140,2,0))</f>
        <v/>
      </c>
      <c r="D1275" s="841"/>
      <c r="E1275" s="842"/>
      <c r="F1275" s="836"/>
      <c r="G1275" s="836"/>
      <c r="H1275" s="836"/>
      <c r="I1275" s="843">
        <f t="shared" si="209"/>
        <v>0</v>
      </c>
      <c r="J1275" s="836"/>
      <c r="K1275" s="843">
        <f t="shared" si="210"/>
        <v>0</v>
      </c>
      <c r="L1275" s="849">
        <f>IFERROR(VLOOKUP($D1275,Listen!$F$3:$H$39,2,0),0)</f>
        <v>0</v>
      </c>
      <c r="M1275" s="849">
        <f>IFERROR(VLOOKUP($D1275,Listen!$F$3:$H$39,3,0),0)</f>
        <v>0</v>
      </c>
      <c r="N1275" s="1115">
        <f t="shared" si="207"/>
        <v>0</v>
      </c>
      <c r="O1275" s="1115">
        <f t="shared" si="217"/>
        <v>0</v>
      </c>
      <c r="P1275" s="1115">
        <f t="shared" si="217"/>
        <v>0</v>
      </c>
      <c r="Q1275" s="1115">
        <f t="shared" si="217"/>
        <v>0</v>
      </c>
      <c r="R1275" s="1115">
        <f t="shared" si="217"/>
        <v>0</v>
      </c>
      <c r="S1275" s="1115">
        <f t="shared" si="217"/>
        <v>0</v>
      </c>
      <c r="T1275" s="1115">
        <f t="shared" si="217"/>
        <v>0</v>
      </c>
      <c r="U1275" s="851">
        <f t="shared" si="212"/>
        <v>0</v>
      </c>
      <c r="V1275" s="852">
        <f>IF(E1275='A. Allgemeine Informationen'!$D$14,$K1275-W1275,HLOOKUP('A. Allgemeine Informationen'!$D$14-1,$X$5:$AD$2005,ROW(E1275)-4,FALSE)-$W1275)</f>
        <v>0</v>
      </c>
      <c r="W1275" s="851">
        <f>HLOOKUP('A. Allgemeine Informationen'!$D$14,$X$5:$AD$2005,ROW(E1275)-4,FALSE)</f>
        <v>0</v>
      </c>
      <c r="X1275" s="851">
        <f t="shared" si="208"/>
        <v>0</v>
      </c>
      <c r="Y1275" s="851">
        <f t="shared" si="214"/>
        <v>0</v>
      </c>
      <c r="Z1275" s="851">
        <f t="shared" si="214"/>
        <v>0</v>
      </c>
      <c r="AA1275" s="851">
        <f t="shared" si="214"/>
        <v>0</v>
      </c>
      <c r="AB1275" s="851">
        <f t="shared" si="213"/>
        <v>0</v>
      </c>
      <c r="AC1275" s="851">
        <f t="shared" si="213"/>
        <v>0</v>
      </c>
      <c r="AD1275" s="853">
        <f t="shared" si="213"/>
        <v>0</v>
      </c>
    </row>
    <row r="1276" spans="2:30" s="971" customFormat="1" ht="15" customHeight="1" x14ac:dyDescent="0.2">
      <c r="B1276" s="840"/>
      <c r="C1276" s="970" t="str">
        <f>IF(B1276="","",VLOOKUP(B1276,'E8. KKauf_Berechnung'!$B$11:$D$140,2,0))</f>
        <v/>
      </c>
      <c r="D1276" s="841"/>
      <c r="E1276" s="842"/>
      <c r="F1276" s="836"/>
      <c r="G1276" s="836"/>
      <c r="H1276" s="836"/>
      <c r="I1276" s="843">
        <f t="shared" si="209"/>
        <v>0</v>
      </c>
      <c r="J1276" s="836"/>
      <c r="K1276" s="843">
        <f t="shared" si="210"/>
        <v>0</v>
      </c>
      <c r="L1276" s="849">
        <f>IFERROR(VLOOKUP($D1276,Listen!$F$3:$H$39,2,0),0)</f>
        <v>0</v>
      </c>
      <c r="M1276" s="849">
        <f>IFERROR(VLOOKUP($D1276,Listen!$F$3:$H$39,3,0),0)</f>
        <v>0</v>
      </c>
      <c r="N1276" s="1115">
        <f t="shared" si="207"/>
        <v>0</v>
      </c>
      <c r="O1276" s="1115">
        <f t="shared" si="217"/>
        <v>0</v>
      </c>
      <c r="P1276" s="1115">
        <f t="shared" si="217"/>
        <v>0</v>
      </c>
      <c r="Q1276" s="1115">
        <f t="shared" si="217"/>
        <v>0</v>
      </c>
      <c r="R1276" s="1115">
        <f t="shared" si="217"/>
        <v>0</v>
      </c>
      <c r="S1276" s="1115">
        <f t="shared" si="217"/>
        <v>0</v>
      </c>
      <c r="T1276" s="1115">
        <f t="shared" si="217"/>
        <v>0</v>
      </c>
      <c r="U1276" s="851">
        <f t="shared" si="212"/>
        <v>0</v>
      </c>
      <c r="V1276" s="852">
        <f>IF(E1276='A. Allgemeine Informationen'!$D$14,$K1276-W1276,HLOOKUP('A. Allgemeine Informationen'!$D$14-1,$X$5:$AD$2005,ROW(E1276)-4,FALSE)-$W1276)</f>
        <v>0</v>
      </c>
      <c r="W1276" s="851">
        <f>HLOOKUP('A. Allgemeine Informationen'!$D$14,$X$5:$AD$2005,ROW(E1276)-4,FALSE)</f>
        <v>0</v>
      </c>
      <c r="X1276" s="851">
        <f t="shared" si="208"/>
        <v>0</v>
      </c>
      <c r="Y1276" s="851">
        <f t="shared" si="214"/>
        <v>0</v>
      </c>
      <c r="Z1276" s="851">
        <f t="shared" si="214"/>
        <v>0</v>
      </c>
      <c r="AA1276" s="851">
        <f t="shared" si="214"/>
        <v>0</v>
      </c>
      <c r="AB1276" s="851">
        <f t="shared" si="213"/>
        <v>0</v>
      </c>
      <c r="AC1276" s="851">
        <f t="shared" si="213"/>
        <v>0</v>
      </c>
      <c r="AD1276" s="853">
        <f t="shared" si="213"/>
        <v>0</v>
      </c>
    </row>
    <row r="1277" spans="2:30" s="971" customFormat="1" ht="15" customHeight="1" x14ac:dyDescent="0.2">
      <c r="B1277" s="840"/>
      <c r="C1277" s="970" t="str">
        <f>IF(B1277="","",VLOOKUP(B1277,'E8. KKauf_Berechnung'!$B$11:$D$140,2,0))</f>
        <v/>
      </c>
      <c r="D1277" s="841"/>
      <c r="E1277" s="842"/>
      <c r="F1277" s="836"/>
      <c r="G1277" s="836"/>
      <c r="H1277" s="836"/>
      <c r="I1277" s="843">
        <f t="shared" si="209"/>
        <v>0</v>
      </c>
      <c r="J1277" s="836"/>
      <c r="K1277" s="843">
        <f t="shared" si="210"/>
        <v>0</v>
      </c>
      <c r="L1277" s="849">
        <f>IFERROR(VLOOKUP($D1277,Listen!$F$3:$H$39,2,0),0)</f>
        <v>0</v>
      </c>
      <c r="M1277" s="849">
        <f>IFERROR(VLOOKUP($D1277,Listen!$F$3:$H$39,3,0),0)</f>
        <v>0</v>
      </c>
      <c r="N1277" s="1115">
        <f t="shared" si="207"/>
        <v>0</v>
      </c>
      <c r="O1277" s="1115">
        <f t="shared" si="217"/>
        <v>0</v>
      </c>
      <c r="P1277" s="1115">
        <f t="shared" si="217"/>
        <v>0</v>
      </c>
      <c r="Q1277" s="1115">
        <f t="shared" si="217"/>
        <v>0</v>
      </c>
      <c r="R1277" s="1115">
        <f t="shared" si="217"/>
        <v>0</v>
      </c>
      <c r="S1277" s="1115">
        <f t="shared" si="217"/>
        <v>0</v>
      </c>
      <c r="T1277" s="1115">
        <f t="shared" si="217"/>
        <v>0</v>
      </c>
      <c r="U1277" s="851">
        <f t="shared" si="212"/>
        <v>0</v>
      </c>
      <c r="V1277" s="852">
        <f>IF(E1277='A. Allgemeine Informationen'!$D$14,$K1277-W1277,HLOOKUP('A. Allgemeine Informationen'!$D$14-1,$X$5:$AD$2005,ROW(E1277)-4,FALSE)-$W1277)</f>
        <v>0</v>
      </c>
      <c r="W1277" s="851">
        <f>HLOOKUP('A. Allgemeine Informationen'!$D$14,$X$5:$AD$2005,ROW(E1277)-4,FALSE)</f>
        <v>0</v>
      </c>
      <c r="X1277" s="851">
        <f t="shared" si="208"/>
        <v>0</v>
      </c>
      <c r="Y1277" s="851">
        <f t="shared" si="214"/>
        <v>0</v>
      </c>
      <c r="Z1277" s="851">
        <f t="shared" si="214"/>
        <v>0</v>
      </c>
      <c r="AA1277" s="851">
        <f t="shared" si="214"/>
        <v>0</v>
      </c>
      <c r="AB1277" s="851">
        <f t="shared" si="213"/>
        <v>0</v>
      </c>
      <c r="AC1277" s="851">
        <f t="shared" si="213"/>
        <v>0</v>
      </c>
      <c r="AD1277" s="853">
        <f t="shared" si="213"/>
        <v>0</v>
      </c>
    </row>
    <row r="1278" spans="2:30" s="971" customFormat="1" ht="15" customHeight="1" x14ac:dyDescent="0.2">
      <c r="B1278" s="840"/>
      <c r="C1278" s="970" t="str">
        <f>IF(B1278="","",VLOOKUP(B1278,'E8. KKauf_Berechnung'!$B$11:$D$140,2,0))</f>
        <v/>
      </c>
      <c r="D1278" s="841"/>
      <c r="E1278" s="842"/>
      <c r="F1278" s="836"/>
      <c r="G1278" s="836"/>
      <c r="H1278" s="836"/>
      <c r="I1278" s="843">
        <f t="shared" si="209"/>
        <v>0</v>
      </c>
      <c r="J1278" s="836"/>
      <c r="K1278" s="843">
        <f t="shared" si="210"/>
        <v>0</v>
      </c>
      <c r="L1278" s="849">
        <f>IFERROR(VLOOKUP($D1278,Listen!$F$3:$H$39,2,0),0)</f>
        <v>0</v>
      </c>
      <c r="M1278" s="849">
        <f>IFERROR(VLOOKUP($D1278,Listen!$F$3:$H$39,3,0),0)</f>
        <v>0</v>
      </c>
      <c r="N1278" s="1115">
        <f t="shared" si="207"/>
        <v>0</v>
      </c>
      <c r="O1278" s="1115">
        <f t="shared" si="217"/>
        <v>0</v>
      </c>
      <c r="P1278" s="1115">
        <f t="shared" si="217"/>
        <v>0</v>
      </c>
      <c r="Q1278" s="1115">
        <f t="shared" si="217"/>
        <v>0</v>
      </c>
      <c r="R1278" s="1115">
        <f t="shared" si="217"/>
        <v>0</v>
      </c>
      <c r="S1278" s="1115">
        <f t="shared" si="217"/>
        <v>0</v>
      </c>
      <c r="T1278" s="1115">
        <f t="shared" si="217"/>
        <v>0</v>
      </c>
      <c r="U1278" s="851">
        <f t="shared" si="212"/>
        <v>0</v>
      </c>
      <c r="V1278" s="852">
        <f>IF(E1278='A. Allgemeine Informationen'!$D$14,$K1278-W1278,HLOOKUP('A. Allgemeine Informationen'!$D$14-1,$X$5:$AD$2005,ROW(E1278)-4,FALSE)-$W1278)</f>
        <v>0</v>
      </c>
      <c r="W1278" s="851">
        <f>HLOOKUP('A. Allgemeine Informationen'!$D$14,$X$5:$AD$2005,ROW(E1278)-4,FALSE)</f>
        <v>0</v>
      </c>
      <c r="X1278" s="851">
        <f t="shared" si="208"/>
        <v>0</v>
      </c>
      <c r="Y1278" s="851">
        <f t="shared" si="214"/>
        <v>0</v>
      </c>
      <c r="Z1278" s="851">
        <f t="shared" si="214"/>
        <v>0</v>
      </c>
      <c r="AA1278" s="851">
        <f t="shared" si="214"/>
        <v>0</v>
      </c>
      <c r="AB1278" s="851">
        <f t="shared" si="213"/>
        <v>0</v>
      </c>
      <c r="AC1278" s="851">
        <f t="shared" si="213"/>
        <v>0</v>
      </c>
      <c r="AD1278" s="853">
        <f t="shared" si="213"/>
        <v>0</v>
      </c>
    </row>
    <row r="1279" spans="2:30" s="971" customFormat="1" ht="15" customHeight="1" x14ac:dyDescent="0.2">
      <c r="B1279" s="840"/>
      <c r="C1279" s="970" t="str">
        <f>IF(B1279="","",VLOOKUP(B1279,'E8. KKauf_Berechnung'!$B$11:$D$140,2,0))</f>
        <v/>
      </c>
      <c r="D1279" s="841"/>
      <c r="E1279" s="842"/>
      <c r="F1279" s="836"/>
      <c r="G1279" s="836"/>
      <c r="H1279" s="836"/>
      <c r="I1279" s="843">
        <f t="shared" si="209"/>
        <v>0</v>
      </c>
      <c r="J1279" s="836"/>
      <c r="K1279" s="843">
        <f t="shared" si="210"/>
        <v>0</v>
      </c>
      <c r="L1279" s="849">
        <f>IFERROR(VLOOKUP($D1279,Listen!$F$3:$H$39,2,0),0)</f>
        <v>0</v>
      </c>
      <c r="M1279" s="849">
        <f>IFERROR(VLOOKUP($D1279,Listen!$F$3:$H$39,3,0),0)</f>
        <v>0</v>
      </c>
      <c r="N1279" s="1115">
        <f t="shared" si="207"/>
        <v>0</v>
      </c>
      <c r="O1279" s="1115">
        <f t="shared" si="217"/>
        <v>0</v>
      </c>
      <c r="P1279" s="1115">
        <f t="shared" si="217"/>
        <v>0</v>
      </c>
      <c r="Q1279" s="1115">
        <f t="shared" si="217"/>
        <v>0</v>
      </c>
      <c r="R1279" s="1115">
        <f t="shared" si="217"/>
        <v>0</v>
      </c>
      <c r="S1279" s="1115">
        <f t="shared" si="217"/>
        <v>0</v>
      </c>
      <c r="T1279" s="1115">
        <f t="shared" si="217"/>
        <v>0</v>
      </c>
      <c r="U1279" s="851">
        <f t="shared" si="212"/>
        <v>0</v>
      </c>
      <c r="V1279" s="852">
        <f>IF(E1279='A. Allgemeine Informationen'!$D$14,$K1279-W1279,HLOOKUP('A. Allgemeine Informationen'!$D$14-1,$X$5:$AD$2005,ROW(E1279)-4,FALSE)-$W1279)</f>
        <v>0</v>
      </c>
      <c r="W1279" s="851">
        <f>HLOOKUP('A. Allgemeine Informationen'!$D$14,$X$5:$AD$2005,ROW(E1279)-4,FALSE)</f>
        <v>0</v>
      </c>
      <c r="X1279" s="851">
        <f t="shared" si="208"/>
        <v>0</v>
      </c>
      <c r="Y1279" s="851">
        <f t="shared" si="214"/>
        <v>0</v>
      </c>
      <c r="Z1279" s="851">
        <f t="shared" si="214"/>
        <v>0</v>
      </c>
      <c r="AA1279" s="851">
        <f t="shared" si="214"/>
        <v>0</v>
      </c>
      <c r="AB1279" s="851">
        <f t="shared" si="213"/>
        <v>0</v>
      </c>
      <c r="AC1279" s="851">
        <f t="shared" si="213"/>
        <v>0</v>
      </c>
      <c r="AD1279" s="853">
        <f t="shared" si="213"/>
        <v>0</v>
      </c>
    </row>
    <row r="1280" spans="2:30" s="971" customFormat="1" ht="15" customHeight="1" x14ac:dyDescent="0.2">
      <c r="B1280" s="840"/>
      <c r="C1280" s="970" t="str">
        <f>IF(B1280="","",VLOOKUP(B1280,'E8. KKauf_Berechnung'!$B$11:$D$140,2,0))</f>
        <v/>
      </c>
      <c r="D1280" s="841"/>
      <c r="E1280" s="842"/>
      <c r="F1280" s="836"/>
      <c r="G1280" s="836"/>
      <c r="H1280" s="836"/>
      <c r="I1280" s="843">
        <f t="shared" si="209"/>
        <v>0</v>
      </c>
      <c r="J1280" s="836"/>
      <c r="K1280" s="843">
        <f t="shared" si="210"/>
        <v>0</v>
      </c>
      <c r="L1280" s="849">
        <f>IFERROR(VLOOKUP($D1280,Listen!$F$3:$H$39,2,0),0)</f>
        <v>0</v>
      </c>
      <c r="M1280" s="849">
        <f>IFERROR(VLOOKUP($D1280,Listen!$F$3:$H$39,3,0),0)</f>
        <v>0</v>
      </c>
      <c r="N1280" s="1115">
        <f t="shared" si="207"/>
        <v>0</v>
      </c>
      <c r="O1280" s="1115">
        <f t="shared" si="217"/>
        <v>0</v>
      </c>
      <c r="P1280" s="1115">
        <f t="shared" si="217"/>
        <v>0</v>
      </c>
      <c r="Q1280" s="1115">
        <f t="shared" si="217"/>
        <v>0</v>
      </c>
      <c r="R1280" s="1115">
        <f t="shared" si="217"/>
        <v>0</v>
      </c>
      <c r="S1280" s="1115">
        <f t="shared" si="217"/>
        <v>0</v>
      </c>
      <c r="T1280" s="1115">
        <f t="shared" si="217"/>
        <v>0</v>
      </c>
      <c r="U1280" s="851">
        <f t="shared" si="212"/>
        <v>0</v>
      </c>
      <c r="V1280" s="852">
        <f>IF(E1280='A. Allgemeine Informationen'!$D$14,$K1280-W1280,HLOOKUP('A. Allgemeine Informationen'!$D$14-1,$X$5:$AD$2005,ROW(E1280)-4,FALSE)-$W1280)</f>
        <v>0</v>
      </c>
      <c r="W1280" s="851">
        <f>HLOOKUP('A. Allgemeine Informationen'!$D$14,$X$5:$AD$2005,ROW(E1280)-4,FALSE)</f>
        <v>0</v>
      </c>
      <c r="X1280" s="851">
        <f t="shared" si="208"/>
        <v>0</v>
      </c>
      <c r="Y1280" s="851">
        <f t="shared" si="214"/>
        <v>0</v>
      </c>
      <c r="Z1280" s="851">
        <f t="shared" si="214"/>
        <v>0</v>
      </c>
      <c r="AA1280" s="851">
        <f t="shared" si="214"/>
        <v>0</v>
      </c>
      <c r="AB1280" s="851">
        <f t="shared" si="213"/>
        <v>0</v>
      </c>
      <c r="AC1280" s="851">
        <f t="shared" si="213"/>
        <v>0</v>
      </c>
      <c r="AD1280" s="853">
        <f t="shared" si="213"/>
        <v>0</v>
      </c>
    </row>
    <row r="1281" spans="2:30" s="971" customFormat="1" ht="15" customHeight="1" x14ac:dyDescent="0.2">
      <c r="B1281" s="840"/>
      <c r="C1281" s="970" t="str">
        <f>IF(B1281="","",VLOOKUP(B1281,'E8. KKauf_Berechnung'!$B$11:$D$140,2,0))</f>
        <v/>
      </c>
      <c r="D1281" s="841"/>
      <c r="E1281" s="842"/>
      <c r="F1281" s="836"/>
      <c r="G1281" s="836"/>
      <c r="H1281" s="836"/>
      <c r="I1281" s="843">
        <f t="shared" si="209"/>
        <v>0</v>
      </c>
      <c r="J1281" s="836"/>
      <c r="K1281" s="843">
        <f t="shared" si="210"/>
        <v>0</v>
      </c>
      <c r="L1281" s="849">
        <f>IFERROR(VLOOKUP($D1281,Listen!$F$3:$H$39,2,0),0)</f>
        <v>0</v>
      </c>
      <c r="M1281" s="849">
        <f>IFERROR(VLOOKUP($D1281,Listen!$F$3:$H$39,3,0),0)</f>
        <v>0</v>
      </c>
      <c r="N1281" s="1115">
        <f t="shared" si="207"/>
        <v>0</v>
      </c>
      <c r="O1281" s="1115">
        <f t="shared" si="217"/>
        <v>0</v>
      </c>
      <c r="P1281" s="1115">
        <f t="shared" si="217"/>
        <v>0</v>
      </c>
      <c r="Q1281" s="1115">
        <f t="shared" si="217"/>
        <v>0</v>
      </c>
      <c r="R1281" s="1115">
        <f t="shared" si="217"/>
        <v>0</v>
      </c>
      <c r="S1281" s="1115">
        <f t="shared" si="217"/>
        <v>0</v>
      </c>
      <c r="T1281" s="1115">
        <f t="shared" si="217"/>
        <v>0</v>
      </c>
      <c r="U1281" s="851">
        <f t="shared" si="212"/>
        <v>0</v>
      </c>
      <c r="V1281" s="852">
        <f>IF(E1281='A. Allgemeine Informationen'!$D$14,$K1281-W1281,HLOOKUP('A. Allgemeine Informationen'!$D$14-1,$X$5:$AD$2005,ROW(E1281)-4,FALSE)-$W1281)</f>
        <v>0</v>
      </c>
      <c r="W1281" s="851">
        <f>HLOOKUP('A. Allgemeine Informationen'!$D$14,$X$5:$AD$2005,ROW(E1281)-4,FALSE)</f>
        <v>0</v>
      </c>
      <c r="X1281" s="851">
        <f t="shared" si="208"/>
        <v>0</v>
      </c>
      <c r="Y1281" s="851">
        <f t="shared" si="214"/>
        <v>0</v>
      </c>
      <c r="Z1281" s="851">
        <f t="shared" si="214"/>
        <v>0</v>
      </c>
      <c r="AA1281" s="851">
        <f t="shared" si="214"/>
        <v>0</v>
      </c>
      <c r="AB1281" s="851">
        <f t="shared" si="213"/>
        <v>0</v>
      </c>
      <c r="AC1281" s="851">
        <f t="shared" si="213"/>
        <v>0</v>
      </c>
      <c r="AD1281" s="853">
        <f t="shared" si="213"/>
        <v>0</v>
      </c>
    </row>
    <row r="1282" spans="2:30" s="971" customFormat="1" ht="15" customHeight="1" x14ac:dyDescent="0.2">
      <c r="B1282" s="840"/>
      <c r="C1282" s="970" t="str">
        <f>IF(B1282="","",VLOOKUP(B1282,'E8. KKauf_Berechnung'!$B$11:$D$140,2,0))</f>
        <v/>
      </c>
      <c r="D1282" s="841"/>
      <c r="E1282" s="842"/>
      <c r="F1282" s="836"/>
      <c r="G1282" s="836"/>
      <c r="H1282" s="836"/>
      <c r="I1282" s="843">
        <f t="shared" si="209"/>
        <v>0</v>
      </c>
      <c r="J1282" s="836"/>
      <c r="K1282" s="843">
        <f t="shared" si="210"/>
        <v>0</v>
      </c>
      <c r="L1282" s="849">
        <f>IFERROR(VLOOKUP($D1282,Listen!$F$3:$H$39,2,0),0)</f>
        <v>0</v>
      </c>
      <c r="M1282" s="849">
        <f>IFERROR(VLOOKUP($D1282,Listen!$F$3:$H$39,3,0),0)</f>
        <v>0</v>
      </c>
      <c r="N1282" s="1115">
        <f t="shared" si="207"/>
        <v>0</v>
      </c>
      <c r="O1282" s="1115">
        <f t="shared" si="217"/>
        <v>0</v>
      </c>
      <c r="P1282" s="1115">
        <f t="shared" si="217"/>
        <v>0</v>
      </c>
      <c r="Q1282" s="1115">
        <f t="shared" si="217"/>
        <v>0</v>
      </c>
      <c r="R1282" s="1115">
        <f t="shared" si="217"/>
        <v>0</v>
      </c>
      <c r="S1282" s="1115">
        <f t="shared" si="217"/>
        <v>0</v>
      </c>
      <c r="T1282" s="1115">
        <f t="shared" si="217"/>
        <v>0</v>
      </c>
      <c r="U1282" s="851">
        <f t="shared" si="212"/>
        <v>0</v>
      </c>
      <c r="V1282" s="852">
        <f>IF(E1282='A. Allgemeine Informationen'!$D$14,$K1282-W1282,HLOOKUP('A. Allgemeine Informationen'!$D$14-1,$X$5:$AD$2005,ROW(E1282)-4,FALSE)-$W1282)</f>
        <v>0</v>
      </c>
      <c r="W1282" s="851">
        <f>HLOOKUP('A. Allgemeine Informationen'!$D$14,$X$5:$AD$2005,ROW(E1282)-4,FALSE)</f>
        <v>0</v>
      </c>
      <c r="X1282" s="851">
        <f t="shared" si="208"/>
        <v>0</v>
      </c>
      <c r="Y1282" s="851">
        <f t="shared" si="214"/>
        <v>0</v>
      </c>
      <c r="Z1282" s="851">
        <f t="shared" si="214"/>
        <v>0</v>
      </c>
      <c r="AA1282" s="851">
        <f t="shared" si="214"/>
        <v>0</v>
      </c>
      <c r="AB1282" s="851">
        <f t="shared" si="213"/>
        <v>0</v>
      </c>
      <c r="AC1282" s="851">
        <f t="shared" si="213"/>
        <v>0</v>
      </c>
      <c r="AD1282" s="853">
        <f t="shared" si="213"/>
        <v>0</v>
      </c>
    </row>
    <row r="1283" spans="2:30" s="971" customFormat="1" ht="15" customHeight="1" x14ac:dyDescent="0.2">
      <c r="B1283" s="840"/>
      <c r="C1283" s="970" t="str">
        <f>IF(B1283="","",VLOOKUP(B1283,'E8. KKauf_Berechnung'!$B$11:$D$140,2,0))</f>
        <v/>
      </c>
      <c r="D1283" s="841"/>
      <c r="E1283" s="842"/>
      <c r="F1283" s="836"/>
      <c r="G1283" s="836"/>
      <c r="H1283" s="836"/>
      <c r="I1283" s="843">
        <f t="shared" si="209"/>
        <v>0</v>
      </c>
      <c r="J1283" s="836"/>
      <c r="K1283" s="843">
        <f t="shared" si="210"/>
        <v>0</v>
      </c>
      <c r="L1283" s="849">
        <f>IFERROR(VLOOKUP($D1283,Listen!$F$3:$H$39,2,0),0)</f>
        <v>0</v>
      </c>
      <c r="M1283" s="849">
        <f>IFERROR(VLOOKUP($D1283,Listen!$F$3:$H$39,3,0),0)</f>
        <v>0</v>
      </c>
      <c r="N1283" s="1115">
        <f t="shared" si="207"/>
        <v>0</v>
      </c>
      <c r="O1283" s="1115">
        <f t="shared" si="217"/>
        <v>0</v>
      </c>
      <c r="P1283" s="1115">
        <f t="shared" si="217"/>
        <v>0</v>
      </c>
      <c r="Q1283" s="1115">
        <f t="shared" si="217"/>
        <v>0</v>
      </c>
      <c r="R1283" s="1115">
        <f t="shared" si="217"/>
        <v>0</v>
      </c>
      <c r="S1283" s="1115">
        <f t="shared" si="217"/>
        <v>0</v>
      </c>
      <c r="T1283" s="1115">
        <f t="shared" si="217"/>
        <v>0</v>
      </c>
      <c r="U1283" s="851">
        <f t="shared" si="212"/>
        <v>0</v>
      </c>
      <c r="V1283" s="852">
        <f>IF(E1283='A. Allgemeine Informationen'!$D$14,$K1283-W1283,HLOOKUP('A. Allgemeine Informationen'!$D$14-1,$X$5:$AD$2005,ROW(E1283)-4,FALSE)-$W1283)</f>
        <v>0</v>
      </c>
      <c r="W1283" s="851">
        <f>HLOOKUP('A. Allgemeine Informationen'!$D$14,$X$5:$AD$2005,ROW(E1283)-4,FALSE)</f>
        <v>0</v>
      </c>
      <c r="X1283" s="851">
        <f t="shared" si="208"/>
        <v>0</v>
      </c>
      <c r="Y1283" s="851">
        <f t="shared" si="214"/>
        <v>0</v>
      </c>
      <c r="Z1283" s="851">
        <f t="shared" si="214"/>
        <v>0</v>
      </c>
      <c r="AA1283" s="851">
        <f t="shared" si="214"/>
        <v>0</v>
      </c>
      <c r="AB1283" s="851">
        <f t="shared" si="213"/>
        <v>0</v>
      </c>
      <c r="AC1283" s="851">
        <f t="shared" si="213"/>
        <v>0</v>
      </c>
      <c r="AD1283" s="853">
        <f t="shared" si="213"/>
        <v>0</v>
      </c>
    </row>
    <row r="1284" spans="2:30" s="971" customFormat="1" ht="15" customHeight="1" x14ac:dyDescent="0.2">
      <c r="B1284" s="840"/>
      <c r="C1284" s="970" t="str">
        <f>IF(B1284="","",VLOOKUP(B1284,'E8. KKauf_Berechnung'!$B$11:$D$140,2,0))</f>
        <v/>
      </c>
      <c r="D1284" s="841"/>
      <c r="E1284" s="842"/>
      <c r="F1284" s="836"/>
      <c r="G1284" s="836"/>
      <c r="H1284" s="836"/>
      <c r="I1284" s="843">
        <f t="shared" si="209"/>
        <v>0</v>
      </c>
      <c r="J1284" s="836"/>
      <c r="K1284" s="843">
        <f t="shared" si="210"/>
        <v>0</v>
      </c>
      <c r="L1284" s="849">
        <f>IFERROR(VLOOKUP($D1284,Listen!$F$3:$H$39,2,0),0)</f>
        <v>0</v>
      </c>
      <c r="M1284" s="849">
        <f>IFERROR(VLOOKUP($D1284,Listen!$F$3:$H$39,3,0),0)</f>
        <v>0</v>
      </c>
      <c r="N1284" s="1115">
        <f t="shared" si="207"/>
        <v>0</v>
      </c>
      <c r="O1284" s="1115">
        <f t="shared" si="217"/>
        <v>0</v>
      </c>
      <c r="P1284" s="1115">
        <f t="shared" si="217"/>
        <v>0</v>
      </c>
      <c r="Q1284" s="1115">
        <f t="shared" si="217"/>
        <v>0</v>
      </c>
      <c r="R1284" s="1115">
        <f t="shared" si="217"/>
        <v>0</v>
      </c>
      <c r="S1284" s="1115">
        <f t="shared" si="217"/>
        <v>0</v>
      </c>
      <c r="T1284" s="1115">
        <f t="shared" si="217"/>
        <v>0</v>
      </c>
      <c r="U1284" s="851">
        <f t="shared" si="212"/>
        <v>0</v>
      </c>
      <c r="V1284" s="852">
        <f>IF(E1284='A. Allgemeine Informationen'!$D$14,$K1284-W1284,HLOOKUP('A. Allgemeine Informationen'!$D$14-1,$X$5:$AD$2005,ROW(E1284)-4,FALSE)-$W1284)</f>
        <v>0</v>
      </c>
      <c r="W1284" s="851">
        <f>HLOOKUP('A. Allgemeine Informationen'!$D$14,$X$5:$AD$2005,ROW(E1284)-4,FALSE)</f>
        <v>0</v>
      </c>
      <c r="X1284" s="851">
        <f t="shared" si="208"/>
        <v>0</v>
      </c>
      <c r="Y1284" s="851">
        <f t="shared" si="214"/>
        <v>0</v>
      </c>
      <c r="Z1284" s="851">
        <f t="shared" si="214"/>
        <v>0</v>
      </c>
      <c r="AA1284" s="851">
        <f t="shared" si="214"/>
        <v>0</v>
      </c>
      <c r="AB1284" s="851">
        <f t="shared" si="213"/>
        <v>0</v>
      </c>
      <c r="AC1284" s="851">
        <f t="shared" si="213"/>
        <v>0</v>
      </c>
      <c r="AD1284" s="853">
        <f t="shared" si="213"/>
        <v>0</v>
      </c>
    </row>
    <row r="1285" spans="2:30" s="971" customFormat="1" ht="15" customHeight="1" x14ac:dyDescent="0.2">
      <c r="B1285" s="840"/>
      <c r="C1285" s="970" t="str">
        <f>IF(B1285="","",VLOOKUP(B1285,'E8. KKauf_Berechnung'!$B$11:$D$140,2,0))</f>
        <v/>
      </c>
      <c r="D1285" s="841"/>
      <c r="E1285" s="842"/>
      <c r="F1285" s="836"/>
      <c r="G1285" s="836"/>
      <c r="H1285" s="836"/>
      <c r="I1285" s="843">
        <f t="shared" si="209"/>
        <v>0</v>
      </c>
      <c r="J1285" s="836"/>
      <c r="K1285" s="843">
        <f t="shared" si="210"/>
        <v>0</v>
      </c>
      <c r="L1285" s="849">
        <f>IFERROR(VLOOKUP($D1285,Listen!$F$3:$H$39,2,0),0)</f>
        <v>0</v>
      </c>
      <c r="M1285" s="849">
        <f>IFERROR(VLOOKUP($D1285,Listen!$F$3:$H$39,3,0),0)</f>
        <v>0</v>
      </c>
      <c r="N1285" s="1115">
        <f t="shared" si="207"/>
        <v>0</v>
      </c>
      <c r="O1285" s="1115">
        <f t="shared" si="217"/>
        <v>0</v>
      </c>
      <c r="P1285" s="1115">
        <f t="shared" si="217"/>
        <v>0</v>
      </c>
      <c r="Q1285" s="1115">
        <f t="shared" si="217"/>
        <v>0</v>
      </c>
      <c r="R1285" s="1115">
        <f t="shared" si="217"/>
        <v>0</v>
      </c>
      <c r="S1285" s="1115">
        <f t="shared" si="217"/>
        <v>0</v>
      </c>
      <c r="T1285" s="1115">
        <f t="shared" si="217"/>
        <v>0</v>
      </c>
      <c r="U1285" s="851">
        <f t="shared" si="212"/>
        <v>0</v>
      </c>
      <c r="V1285" s="852">
        <f>IF(E1285='A. Allgemeine Informationen'!$D$14,$K1285-W1285,HLOOKUP('A. Allgemeine Informationen'!$D$14-1,$X$5:$AD$2005,ROW(E1285)-4,FALSE)-$W1285)</f>
        <v>0</v>
      </c>
      <c r="W1285" s="851">
        <f>HLOOKUP('A. Allgemeine Informationen'!$D$14,$X$5:$AD$2005,ROW(E1285)-4,FALSE)</f>
        <v>0</v>
      </c>
      <c r="X1285" s="851">
        <f t="shared" si="208"/>
        <v>0</v>
      </c>
      <c r="Y1285" s="851">
        <f t="shared" si="214"/>
        <v>0</v>
      </c>
      <c r="Z1285" s="851">
        <f t="shared" si="214"/>
        <v>0</v>
      </c>
      <c r="AA1285" s="851">
        <f t="shared" si="214"/>
        <v>0</v>
      </c>
      <c r="AB1285" s="851">
        <f t="shared" si="213"/>
        <v>0</v>
      </c>
      <c r="AC1285" s="851">
        <f t="shared" si="213"/>
        <v>0</v>
      </c>
      <c r="AD1285" s="853">
        <f t="shared" si="213"/>
        <v>0</v>
      </c>
    </row>
    <row r="1286" spans="2:30" s="971" customFormat="1" ht="15" customHeight="1" x14ac:dyDescent="0.2">
      <c r="B1286" s="840"/>
      <c r="C1286" s="970" t="str">
        <f>IF(B1286="","",VLOOKUP(B1286,'E8. KKauf_Berechnung'!$B$11:$D$140,2,0))</f>
        <v/>
      </c>
      <c r="D1286" s="841"/>
      <c r="E1286" s="842"/>
      <c r="F1286" s="836"/>
      <c r="G1286" s="836"/>
      <c r="H1286" s="836"/>
      <c r="I1286" s="843">
        <f t="shared" si="209"/>
        <v>0</v>
      </c>
      <c r="J1286" s="836"/>
      <c r="K1286" s="843">
        <f t="shared" si="210"/>
        <v>0</v>
      </c>
      <c r="L1286" s="849">
        <f>IFERROR(VLOOKUP($D1286,Listen!$F$3:$H$39,2,0),0)</f>
        <v>0</v>
      </c>
      <c r="M1286" s="849">
        <f>IFERROR(VLOOKUP($D1286,Listen!$F$3:$H$39,3,0),0)</f>
        <v>0</v>
      </c>
      <c r="N1286" s="1115">
        <f t="shared" ref="N1286:N1349" si="218">$L1286</f>
        <v>0</v>
      </c>
      <c r="O1286" s="1115">
        <f t="shared" si="217"/>
        <v>0</v>
      </c>
      <c r="P1286" s="1115">
        <f t="shared" si="217"/>
        <v>0</v>
      </c>
      <c r="Q1286" s="1115">
        <f t="shared" si="217"/>
        <v>0</v>
      </c>
      <c r="R1286" s="1115">
        <f t="shared" si="217"/>
        <v>0</v>
      </c>
      <c r="S1286" s="1115">
        <f t="shared" si="217"/>
        <v>0</v>
      </c>
      <c r="T1286" s="1115">
        <f t="shared" si="217"/>
        <v>0</v>
      </c>
      <c r="U1286" s="851">
        <f t="shared" si="212"/>
        <v>0</v>
      </c>
      <c r="V1286" s="852">
        <f>IF(E1286='A. Allgemeine Informationen'!$D$14,$K1286-W1286,HLOOKUP('A. Allgemeine Informationen'!$D$14-1,$X$5:$AD$2005,ROW(E1286)-4,FALSE)-$W1286)</f>
        <v>0</v>
      </c>
      <c r="W1286" s="851">
        <f>HLOOKUP('A. Allgemeine Informationen'!$D$14,$X$5:$AD$2005,ROW(E1286)-4,FALSE)</f>
        <v>0</v>
      </c>
      <c r="X1286" s="851">
        <f t="shared" ref="X1286:X1349" si="219">IF(OR($E1286=0,$K1286=0),0,IF($E1286&lt;=X$5,$K1286-$K1286/N1286*(X$5-$E1286+1),0))</f>
        <v>0</v>
      </c>
      <c r="Y1286" s="851">
        <f t="shared" si="214"/>
        <v>0</v>
      </c>
      <c r="Z1286" s="851">
        <f t="shared" si="214"/>
        <v>0</v>
      </c>
      <c r="AA1286" s="851">
        <f t="shared" si="214"/>
        <v>0</v>
      </c>
      <c r="AB1286" s="851">
        <f t="shared" si="213"/>
        <v>0</v>
      </c>
      <c r="AC1286" s="851">
        <f t="shared" si="213"/>
        <v>0</v>
      </c>
      <c r="AD1286" s="853">
        <f t="shared" si="213"/>
        <v>0</v>
      </c>
    </row>
    <row r="1287" spans="2:30" s="971" customFormat="1" ht="15" customHeight="1" x14ac:dyDescent="0.2">
      <c r="B1287" s="840"/>
      <c r="C1287" s="970" t="str">
        <f>IF(B1287="","",VLOOKUP(B1287,'E8. KKauf_Berechnung'!$B$11:$D$140,2,0))</f>
        <v/>
      </c>
      <c r="D1287" s="841"/>
      <c r="E1287" s="842"/>
      <c r="F1287" s="836"/>
      <c r="G1287" s="836"/>
      <c r="H1287" s="836"/>
      <c r="I1287" s="843">
        <f t="shared" ref="I1287:I1350" si="220">F1287+G1287-H1287</f>
        <v>0</v>
      </c>
      <c r="J1287" s="836"/>
      <c r="K1287" s="843">
        <f t="shared" ref="K1287:K1350" si="221">I1287-J1287</f>
        <v>0</v>
      </c>
      <c r="L1287" s="849">
        <f>IFERROR(VLOOKUP($D1287,Listen!$F$3:$H$39,2,0),0)</f>
        <v>0</v>
      </c>
      <c r="M1287" s="849">
        <f>IFERROR(VLOOKUP($D1287,Listen!$F$3:$H$39,3,0),0)</f>
        <v>0</v>
      </c>
      <c r="N1287" s="1115">
        <f t="shared" si="218"/>
        <v>0</v>
      </c>
      <c r="O1287" s="1115">
        <f t="shared" ref="O1287:T1302" si="222">N1287</f>
        <v>0</v>
      </c>
      <c r="P1287" s="1115">
        <f t="shared" si="222"/>
        <v>0</v>
      </c>
      <c r="Q1287" s="1115">
        <f t="shared" si="222"/>
        <v>0</v>
      </c>
      <c r="R1287" s="1115">
        <f t="shared" si="222"/>
        <v>0</v>
      </c>
      <c r="S1287" s="1115">
        <f t="shared" si="222"/>
        <v>0</v>
      </c>
      <c r="T1287" s="1115">
        <f t="shared" si="222"/>
        <v>0</v>
      </c>
      <c r="U1287" s="851">
        <f t="shared" ref="U1287:U1350" si="223">W1287+V1287</f>
        <v>0</v>
      </c>
      <c r="V1287" s="852">
        <f>IF(E1287='A. Allgemeine Informationen'!$D$14,$K1287-W1287,HLOOKUP('A. Allgemeine Informationen'!$D$14-1,$X$5:$AD$2005,ROW(E1287)-4,FALSE)-$W1287)</f>
        <v>0</v>
      </c>
      <c r="W1287" s="851">
        <f>HLOOKUP('A. Allgemeine Informationen'!$D$14,$X$5:$AD$2005,ROW(E1287)-4,FALSE)</f>
        <v>0</v>
      </c>
      <c r="X1287" s="851">
        <f t="shared" si="219"/>
        <v>0</v>
      </c>
      <c r="Y1287" s="851">
        <f t="shared" si="214"/>
        <v>0</v>
      </c>
      <c r="Z1287" s="851">
        <f t="shared" si="214"/>
        <v>0</v>
      </c>
      <c r="AA1287" s="851">
        <f t="shared" si="214"/>
        <v>0</v>
      </c>
      <c r="AB1287" s="851">
        <f t="shared" si="213"/>
        <v>0</v>
      </c>
      <c r="AC1287" s="851">
        <f t="shared" si="213"/>
        <v>0</v>
      </c>
      <c r="AD1287" s="853">
        <f t="shared" si="213"/>
        <v>0</v>
      </c>
    </row>
    <row r="1288" spans="2:30" s="971" customFormat="1" ht="15" customHeight="1" x14ac:dyDescent="0.2">
      <c r="B1288" s="840"/>
      <c r="C1288" s="970" t="str">
        <f>IF(B1288="","",VLOOKUP(B1288,'E8. KKauf_Berechnung'!$B$11:$D$140,2,0))</f>
        <v/>
      </c>
      <c r="D1288" s="841"/>
      <c r="E1288" s="842"/>
      <c r="F1288" s="836"/>
      <c r="G1288" s="836"/>
      <c r="H1288" s="836"/>
      <c r="I1288" s="843">
        <f t="shared" si="220"/>
        <v>0</v>
      </c>
      <c r="J1288" s="836"/>
      <c r="K1288" s="843">
        <f t="shared" si="221"/>
        <v>0</v>
      </c>
      <c r="L1288" s="849">
        <f>IFERROR(VLOOKUP($D1288,Listen!$F$3:$H$39,2,0),0)</f>
        <v>0</v>
      </c>
      <c r="M1288" s="849">
        <f>IFERROR(VLOOKUP($D1288,Listen!$F$3:$H$39,3,0),0)</f>
        <v>0</v>
      </c>
      <c r="N1288" s="1115">
        <f t="shared" si="218"/>
        <v>0</v>
      </c>
      <c r="O1288" s="1115">
        <f t="shared" si="222"/>
        <v>0</v>
      </c>
      <c r="P1288" s="1115">
        <f t="shared" si="222"/>
        <v>0</v>
      </c>
      <c r="Q1288" s="1115">
        <f t="shared" si="222"/>
        <v>0</v>
      </c>
      <c r="R1288" s="1115">
        <f t="shared" si="222"/>
        <v>0</v>
      </c>
      <c r="S1288" s="1115">
        <f t="shared" si="222"/>
        <v>0</v>
      </c>
      <c r="T1288" s="1115">
        <f t="shared" si="222"/>
        <v>0</v>
      </c>
      <c r="U1288" s="851">
        <f t="shared" si="223"/>
        <v>0</v>
      </c>
      <c r="V1288" s="852">
        <f>IF(E1288='A. Allgemeine Informationen'!$D$14,$K1288-W1288,HLOOKUP('A. Allgemeine Informationen'!$D$14-1,$X$5:$AD$2005,ROW(E1288)-4,FALSE)-$W1288)</f>
        <v>0</v>
      </c>
      <c r="W1288" s="851">
        <f>HLOOKUP('A. Allgemeine Informationen'!$D$14,$X$5:$AD$2005,ROW(E1288)-4,FALSE)</f>
        <v>0</v>
      </c>
      <c r="X1288" s="851">
        <f t="shared" si="219"/>
        <v>0</v>
      </c>
      <c r="Y1288" s="851">
        <f t="shared" si="214"/>
        <v>0</v>
      </c>
      <c r="Z1288" s="851">
        <f t="shared" si="214"/>
        <v>0</v>
      </c>
      <c r="AA1288" s="851">
        <f t="shared" si="214"/>
        <v>0</v>
      </c>
      <c r="AB1288" s="851">
        <f t="shared" si="213"/>
        <v>0</v>
      </c>
      <c r="AC1288" s="851">
        <f t="shared" si="213"/>
        <v>0</v>
      </c>
      <c r="AD1288" s="853">
        <f t="shared" si="213"/>
        <v>0</v>
      </c>
    </row>
    <row r="1289" spans="2:30" s="971" customFormat="1" ht="15" customHeight="1" x14ac:dyDescent="0.2">
      <c r="B1289" s="840"/>
      <c r="C1289" s="970" t="str">
        <f>IF(B1289="","",VLOOKUP(B1289,'E8. KKauf_Berechnung'!$B$11:$D$140,2,0))</f>
        <v/>
      </c>
      <c r="D1289" s="841"/>
      <c r="E1289" s="842"/>
      <c r="F1289" s="836"/>
      <c r="G1289" s="836"/>
      <c r="H1289" s="836"/>
      <c r="I1289" s="843">
        <f t="shared" si="220"/>
        <v>0</v>
      </c>
      <c r="J1289" s="836"/>
      <c r="K1289" s="843">
        <f t="shared" si="221"/>
        <v>0</v>
      </c>
      <c r="L1289" s="849">
        <f>IFERROR(VLOOKUP($D1289,Listen!$F$3:$H$39,2,0),0)</f>
        <v>0</v>
      </c>
      <c r="M1289" s="849">
        <f>IFERROR(VLOOKUP($D1289,Listen!$F$3:$H$39,3,0),0)</f>
        <v>0</v>
      </c>
      <c r="N1289" s="1115">
        <f t="shared" si="218"/>
        <v>0</v>
      </c>
      <c r="O1289" s="1115">
        <f t="shared" si="222"/>
        <v>0</v>
      </c>
      <c r="P1289" s="1115">
        <f t="shared" si="222"/>
        <v>0</v>
      </c>
      <c r="Q1289" s="1115">
        <f t="shared" si="222"/>
        <v>0</v>
      </c>
      <c r="R1289" s="1115">
        <f t="shared" si="222"/>
        <v>0</v>
      </c>
      <c r="S1289" s="1115">
        <f t="shared" si="222"/>
        <v>0</v>
      </c>
      <c r="T1289" s="1115">
        <f t="shared" si="222"/>
        <v>0</v>
      </c>
      <c r="U1289" s="851">
        <f t="shared" si="223"/>
        <v>0</v>
      </c>
      <c r="V1289" s="852">
        <f>IF(E1289='A. Allgemeine Informationen'!$D$14,$K1289-W1289,HLOOKUP('A. Allgemeine Informationen'!$D$14-1,$X$5:$AD$2005,ROW(E1289)-4,FALSE)-$W1289)</f>
        <v>0</v>
      </c>
      <c r="W1289" s="851">
        <f>HLOOKUP('A. Allgemeine Informationen'!$D$14,$X$5:$AD$2005,ROW(E1289)-4,FALSE)</f>
        <v>0</v>
      </c>
      <c r="X1289" s="851">
        <f t="shared" si="219"/>
        <v>0</v>
      </c>
      <c r="Y1289" s="851">
        <f t="shared" si="214"/>
        <v>0</v>
      </c>
      <c r="Z1289" s="851">
        <f t="shared" si="214"/>
        <v>0</v>
      </c>
      <c r="AA1289" s="851">
        <f t="shared" si="214"/>
        <v>0</v>
      </c>
      <c r="AB1289" s="851">
        <f t="shared" si="214"/>
        <v>0</v>
      </c>
      <c r="AC1289" s="851">
        <f t="shared" si="214"/>
        <v>0</v>
      </c>
      <c r="AD1289" s="853">
        <f t="shared" si="214"/>
        <v>0</v>
      </c>
    </row>
    <row r="1290" spans="2:30" s="971" customFormat="1" ht="15" customHeight="1" x14ac:dyDescent="0.2">
      <c r="B1290" s="840"/>
      <c r="C1290" s="970" t="str">
        <f>IF(B1290="","",VLOOKUP(B1290,'E8. KKauf_Berechnung'!$B$11:$D$140,2,0))</f>
        <v/>
      </c>
      <c r="D1290" s="841"/>
      <c r="E1290" s="842"/>
      <c r="F1290" s="836"/>
      <c r="G1290" s="836"/>
      <c r="H1290" s="836"/>
      <c r="I1290" s="843">
        <f t="shared" si="220"/>
        <v>0</v>
      </c>
      <c r="J1290" s="836"/>
      <c r="K1290" s="843">
        <f t="shared" si="221"/>
        <v>0</v>
      </c>
      <c r="L1290" s="849">
        <f>IFERROR(VLOOKUP($D1290,Listen!$F$3:$H$39,2,0),0)</f>
        <v>0</v>
      </c>
      <c r="M1290" s="849">
        <f>IFERROR(VLOOKUP($D1290,Listen!$F$3:$H$39,3,0),0)</f>
        <v>0</v>
      </c>
      <c r="N1290" s="1115">
        <f t="shared" si="218"/>
        <v>0</v>
      </c>
      <c r="O1290" s="1115">
        <f t="shared" si="222"/>
        <v>0</v>
      </c>
      <c r="P1290" s="1115">
        <f t="shared" si="222"/>
        <v>0</v>
      </c>
      <c r="Q1290" s="1115">
        <f t="shared" si="222"/>
        <v>0</v>
      </c>
      <c r="R1290" s="1115">
        <f t="shared" si="222"/>
        <v>0</v>
      </c>
      <c r="S1290" s="1115">
        <f t="shared" si="222"/>
        <v>0</v>
      </c>
      <c r="T1290" s="1115">
        <f t="shared" si="222"/>
        <v>0</v>
      </c>
      <c r="U1290" s="851">
        <f t="shared" si="223"/>
        <v>0</v>
      </c>
      <c r="V1290" s="852">
        <f>IF(E1290='A. Allgemeine Informationen'!$D$14,$K1290-W1290,HLOOKUP('A. Allgemeine Informationen'!$D$14-1,$X$5:$AD$2005,ROW(E1290)-4,FALSE)-$W1290)</f>
        <v>0</v>
      </c>
      <c r="W1290" s="851">
        <f>HLOOKUP('A. Allgemeine Informationen'!$D$14,$X$5:$AD$2005,ROW(E1290)-4,FALSE)</f>
        <v>0</v>
      </c>
      <c r="X1290" s="851">
        <f t="shared" si="219"/>
        <v>0</v>
      </c>
      <c r="Y1290" s="851">
        <f t="shared" ref="Y1290:AD1332" si="224">IF(OR($E1290=0,$K1290=0,O1290-(Y$5-$E1290)=0),0,IF($E1290&lt;Y$5,X1290-X1290/(O1290-(Y$5-$E1290)),IF($E1290=Y$5,$K1290-$K1290/O1290,0)))</f>
        <v>0</v>
      </c>
      <c r="Z1290" s="851">
        <f t="shared" si="224"/>
        <v>0</v>
      </c>
      <c r="AA1290" s="851">
        <f t="shared" si="224"/>
        <v>0</v>
      </c>
      <c r="AB1290" s="851">
        <f t="shared" si="224"/>
        <v>0</v>
      </c>
      <c r="AC1290" s="851">
        <f t="shared" si="224"/>
        <v>0</v>
      </c>
      <c r="AD1290" s="853">
        <f t="shared" si="224"/>
        <v>0</v>
      </c>
    </row>
    <row r="1291" spans="2:30" s="971" customFormat="1" ht="15" customHeight="1" x14ac:dyDescent="0.2">
      <c r="B1291" s="840"/>
      <c r="C1291" s="970" t="str">
        <f>IF(B1291="","",VLOOKUP(B1291,'E8. KKauf_Berechnung'!$B$11:$D$140,2,0))</f>
        <v/>
      </c>
      <c r="D1291" s="841"/>
      <c r="E1291" s="842"/>
      <c r="F1291" s="836"/>
      <c r="G1291" s="836"/>
      <c r="H1291" s="836"/>
      <c r="I1291" s="843">
        <f t="shared" si="220"/>
        <v>0</v>
      </c>
      <c r="J1291" s="836"/>
      <c r="K1291" s="843">
        <f t="shared" si="221"/>
        <v>0</v>
      </c>
      <c r="L1291" s="849">
        <f>IFERROR(VLOOKUP($D1291,Listen!$F$3:$H$39,2,0),0)</f>
        <v>0</v>
      </c>
      <c r="M1291" s="849">
        <f>IFERROR(VLOOKUP($D1291,Listen!$F$3:$H$39,3,0),0)</f>
        <v>0</v>
      </c>
      <c r="N1291" s="1115">
        <f t="shared" si="218"/>
        <v>0</v>
      </c>
      <c r="O1291" s="1115">
        <f t="shared" si="222"/>
        <v>0</v>
      </c>
      <c r="P1291" s="1115">
        <f t="shared" si="222"/>
        <v>0</v>
      </c>
      <c r="Q1291" s="1115">
        <f t="shared" si="222"/>
        <v>0</v>
      </c>
      <c r="R1291" s="1115">
        <f t="shared" si="222"/>
        <v>0</v>
      </c>
      <c r="S1291" s="1115">
        <f t="shared" si="222"/>
        <v>0</v>
      </c>
      <c r="T1291" s="1115">
        <f t="shared" si="222"/>
        <v>0</v>
      </c>
      <c r="U1291" s="851">
        <f t="shared" si="223"/>
        <v>0</v>
      </c>
      <c r="V1291" s="852">
        <f>IF(E1291='A. Allgemeine Informationen'!$D$14,$K1291-W1291,HLOOKUP('A. Allgemeine Informationen'!$D$14-1,$X$5:$AD$2005,ROW(E1291)-4,FALSE)-$W1291)</f>
        <v>0</v>
      </c>
      <c r="W1291" s="851">
        <f>HLOOKUP('A. Allgemeine Informationen'!$D$14,$X$5:$AD$2005,ROW(E1291)-4,FALSE)</f>
        <v>0</v>
      </c>
      <c r="X1291" s="851">
        <f t="shared" si="219"/>
        <v>0</v>
      </c>
      <c r="Y1291" s="851">
        <f t="shared" si="224"/>
        <v>0</v>
      </c>
      <c r="Z1291" s="851">
        <f t="shared" si="224"/>
        <v>0</v>
      </c>
      <c r="AA1291" s="851">
        <f t="shared" si="224"/>
        <v>0</v>
      </c>
      <c r="AB1291" s="851">
        <f t="shared" si="224"/>
        <v>0</v>
      </c>
      <c r="AC1291" s="851">
        <f t="shared" si="224"/>
        <v>0</v>
      </c>
      <c r="AD1291" s="853">
        <f t="shared" si="224"/>
        <v>0</v>
      </c>
    </row>
    <row r="1292" spans="2:30" s="971" customFormat="1" ht="15" customHeight="1" x14ac:dyDescent="0.2">
      <c r="B1292" s="840"/>
      <c r="C1292" s="970" t="str">
        <f>IF(B1292="","",VLOOKUP(B1292,'E8. KKauf_Berechnung'!$B$11:$D$140,2,0))</f>
        <v/>
      </c>
      <c r="D1292" s="841"/>
      <c r="E1292" s="842"/>
      <c r="F1292" s="836"/>
      <c r="G1292" s="836"/>
      <c r="H1292" s="836"/>
      <c r="I1292" s="843">
        <f t="shared" si="220"/>
        <v>0</v>
      </c>
      <c r="J1292" s="836"/>
      <c r="K1292" s="843">
        <f t="shared" si="221"/>
        <v>0</v>
      </c>
      <c r="L1292" s="849">
        <f>IFERROR(VLOOKUP($D1292,Listen!$F$3:$H$39,2,0),0)</f>
        <v>0</v>
      </c>
      <c r="M1292" s="849">
        <f>IFERROR(VLOOKUP($D1292,Listen!$F$3:$H$39,3,0),0)</f>
        <v>0</v>
      </c>
      <c r="N1292" s="1115">
        <f t="shared" si="218"/>
        <v>0</v>
      </c>
      <c r="O1292" s="1115">
        <f t="shared" si="222"/>
        <v>0</v>
      </c>
      <c r="P1292" s="1115">
        <f t="shared" si="222"/>
        <v>0</v>
      </c>
      <c r="Q1292" s="1115">
        <f t="shared" si="222"/>
        <v>0</v>
      </c>
      <c r="R1292" s="1115">
        <f t="shared" si="222"/>
        <v>0</v>
      </c>
      <c r="S1292" s="1115">
        <f t="shared" si="222"/>
        <v>0</v>
      </c>
      <c r="T1292" s="1115">
        <f t="shared" si="222"/>
        <v>0</v>
      </c>
      <c r="U1292" s="851">
        <f t="shared" si="223"/>
        <v>0</v>
      </c>
      <c r="V1292" s="852">
        <f>IF(E1292='A. Allgemeine Informationen'!$D$14,$K1292-W1292,HLOOKUP('A. Allgemeine Informationen'!$D$14-1,$X$5:$AD$2005,ROW(E1292)-4,FALSE)-$W1292)</f>
        <v>0</v>
      </c>
      <c r="W1292" s="851">
        <f>HLOOKUP('A. Allgemeine Informationen'!$D$14,$X$5:$AD$2005,ROW(E1292)-4,FALSE)</f>
        <v>0</v>
      </c>
      <c r="X1292" s="851">
        <f t="shared" si="219"/>
        <v>0</v>
      </c>
      <c r="Y1292" s="851">
        <f t="shared" si="224"/>
        <v>0</v>
      </c>
      <c r="Z1292" s="851">
        <f t="shared" si="224"/>
        <v>0</v>
      </c>
      <c r="AA1292" s="851">
        <f t="shared" si="224"/>
        <v>0</v>
      </c>
      <c r="AB1292" s="851">
        <f t="shared" si="224"/>
        <v>0</v>
      </c>
      <c r="AC1292" s="851">
        <f t="shared" si="224"/>
        <v>0</v>
      </c>
      <c r="AD1292" s="853">
        <f t="shared" si="224"/>
        <v>0</v>
      </c>
    </row>
    <row r="1293" spans="2:30" s="971" customFormat="1" ht="15" customHeight="1" x14ac:dyDescent="0.2">
      <c r="B1293" s="840"/>
      <c r="C1293" s="970" t="str">
        <f>IF(B1293="","",VLOOKUP(B1293,'E8. KKauf_Berechnung'!$B$11:$D$140,2,0))</f>
        <v/>
      </c>
      <c r="D1293" s="841"/>
      <c r="E1293" s="842"/>
      <c r="F1293" s="836"/>
      <c r="G1293" s="836"/>
      <c r="H1293" s="836"/>
      <c r="I1293" s="843">
        <f t="shared" si="220"/>
        <v>0</v>
      </c>
      <c r="J1293" s="836"/>
      <c r="K1293" s="843">
        <f t="shared" si="221"/>
        <v>0</v>
      </c>
      <c r="L1293" s="849">
        <f>IFERROR(VLOOKUP($D1293,Listen!$F$3:$H$39,2,0),0)</f>
        <v>0</v>
      </c>
      <c r="M1293" s="849">
        <f>IFERROR(VLOOKUP($D1293,Listen!$F$3:$H$39,3,0),0)</f>
        <v>0</v>
      </c>
      <c r="N1293" s="1115">
        <f t="shared" si="218"/>
        <v>0</v>
      </c>
      <c r="O1293" s="1115">
        <f t="shared" si="222"/>
        <v>0</v>
      </c>
      <c r="P1293" s="1115">
        <f t="shared" si="222"/>
        <v>0</v>
      </c>
      <c r="Q1293" s="1115">
        <f t="shared" si="222"/>
        <v>0</v>
      </c>
      <c r="R1293" s="1115">
        <f t="shared" si="222"/>
        <v>0</v>
      </c>
      <c r="S1293" s="1115">
        <f t="shared" si="222"/>
        <v>0</v>
      </c>
      <c r="T1293" s="1115">
        <f t="shared" si="222"/>
        <v>0</v>
      </c>
      <c r="U1293" s="851">
        <f t="shared" si="223"/>
        <v>0</v>
      </c>
      <c r="V1293" s="852">
        <f>IF(E1293='A. Allgemeine Informationen'!$D$14,$K1293-W1293,HLOOKUP('A. Allgemeine Informationen'!$D$14-1,$X$5:$AD$2005,ROW(E1293)-4,FALSE)-$W1293)</f>
        <v>0</v>
      </c>
      <c r="W1293" s="851">
        <f>HLOOKUP('A. Allgemeine Informationen'!$D$14,$X$5:$AD$2005,ROW(E1293)-4,FALSE)</f>
        <v>0</v>
      </c>
      <c r="X1293" s="851">
        <f t="shared" si="219"/>
        <v>0</v>
      </c>
      <c r="Y1293" s="851">
        <f t="shared" si="224"/>
        <v>0</v>
      </c>
      <c r="Z1293" s="851">
        <f t="shared" si="224"/>
        <v>0</v>
      </c>
      <c r="AA1293" s="851">
        <f t="shared" si="224"/>
        <v>0</v>
      </c>
      <c r="AB1293" s="851">
        <f t="shared" si="224"/>
        <v>0</v>
      </c>
      <c r="AC1293" s="851">
        <f t="shared" si="224"/>
        <v>0</v>
      </c>
      <c r="AD1293" s="853">
        <f t="shared" si="224"/>
        <v>0</v>
      </c>
    </row>
    <row r="1294" spans="2:30" s="971" customFormat="1" ht="15" customHeight="1" x14ac:dyDescent="0.2">
      <c r="B1294" s="840"/>
      <c r="C1294" s="970" t="str">
        <f>IF(B1294="","",VLOOKUP(B1294,'E8. KKauf_Berechnung'!$B$11:$D$140,2,0))</f>
        <v/>
      </c>
      <c r="D1294" s="841"/>
      <c r="E1294" s="842"/>
      <c r="F1294" s="836"/>
      <c r="G1294" s="836"/>
      <c r="H1294" s="836"/>
      <c r="I1294" s="843">
        <f t="shared" si="220"/>
        <v>0</v>
      </c>
      <c r="J1294" s="836"/>
      <c r="K1294" s="843">
        <f t="shared" si="221"/>
        <v>0</v>
      </c>
      <c r="L1294" s="849">
        <f>IFERROR(VLOOKUP($D1294,Listen!$F$3:$H$39,2,0),0)</f>
        <v>0</v>
      </c>
      <c r="M1294" s="849">
        <f>IFERROR(VLOOKUP($D1294,Listen!$F$3:$H$39,3,0),0)</f>
        <v>0</v>
      </c>
      <c r="N1294" s="1115">
        <f t="shared" si="218"/>
        <v>0</v>
      </c>
      <c r="O1294" s="1115">
        <f t="shared" si="222"/>
        <v>0</v>
      </c>
      <c r="P1294" s="1115">
        <f t="shared" si="222"/>
        <v>0</v>
      </c>
      <c r="Q1294" s="1115">
        <f t="shared" si="222"/>
        <v>0</v>
      </c>
      <c r="R1294" s="1115">
        <f t="shared" si="222"/>
        <v>0</v>
      </c>
      <c r="S1294" s="1115">
        <f t="shared" si="222"/>
        <v>0</v>
      </c>
      <c r="T1294" s="1115">
        <f t="shared" si="222"/>
        <v>0</v>
      </c>
      <c r="U1294" s="851">
        <f t="shared" si="223"/>
        <v>0</v>
      </c>
      <c r="V1294" s="852">
        <f>IF(E1294='A. Allgemeine Informationen'!$D$14,$K1294-W1294,HLOOKUP('A. Allgemeine Informationen'!$D$14-1,$X$5:$AD$2005,ROW(E1294)-4,FALSE)-$W1294)</f>
        <v>0</v>
      </c>
      <c r="W1294" s="851">
        <f>HLOOKUP('A. Allgemeine Informationen'!$D$14,$X$5:$AD$2005,ROW(E1294)-4,FALSE)</f>
        <v>0</v>
      </c>
      <c r="X1294" s="851">
        <f t="shared" si="219"/>
        <v>0</v>
      </c>
      <c r="Y1294" s="851">
        <f t="shared" si="224"/>
        <v>0</v>
      </c>
      <c r="Z1294" s="851">
        <f t="shared" si="224"/>
        <v>0</v>
      </c>
      <c r="AA1294" s="851">
        <f t="shared" si="224"/>
        <v>0</v>
      </c>
      <c r="AB1294" s="851">
        <f t="shared" si="224"/>
        <v>0</v>
      </c>
      <c r="AC1294" s="851">
        <f t="shared" si="224"/>
        <v>0</v>
      </c>
      <c r="AD1294" s="853">
        <f t="shared" si="224"/>
        <v>0</v>
      </c>
    </row>
    <row r="1295" spans="2:30" s="971" customFormat="1" ht="15" customHeight="1" x14ac:dyDescent="0.2">
      <c r="B1295" s="840"/>
      <c r="C1295" s="970" t="str">
        <f>IF(B1295="","",VLOOKUP(B1295,'E8. KKauf_Berechnung'!$B$11:$D$140,2,0))</f>
        <v/>
      </c>
      <c r="D1295" s="841"/>
      <c r="E1295" s="842"/>
      <c r="F1295" s="836"/>
      <c r="G1295" s="836"/>
      <c r="H1295" s="836"/>
      <c r="I1295" s="843">
        <f t="shared" si="220"/>
        <v>0</v>
      </c>
      <c r="J1295" s="836"/>
      <c r="K1295" s="843">
        <f t="shared" si="221"/>
        <v>0</v>
      </c>
      <c r="L1295" s="849">
        <f>IFERROR(VLOOKUP($D1295,Listen!$F$3:$H$39,2,0),0)</f>
        <v>0</v>
      </c>
      <c r="M1295" s="849">
        <f>IFERROR(VLOOKUP($D1295,Listen!$F$3:$H$39,3,0),0)</f>
        <v>0</v>
      </c>
      <c r="N1295" s="1115">
        <f t="shared" si="218"/>
        <v>0</v>
      </c>
      <c r="O1295" s="1115">
        <f t="shared" si="222"/>
        <v>0</v>
      </c>
      <c r="P1295" s="1115">
        <f t="shared" si="222"/>
        <v>0</v>
      </c>
      <c r="Q1295" s="1115">
        <f t="shared" si="222"/>
        <v>0</v>
      </c>
      <c r="R1295" s="1115">
        <f t="shared" si="222"/>
        <v>0</v>
      </c>
      <c r="S1295" s="1115">
        <f t="shared" si="222"/>
        <v>0</v>
      </c>
      <c r="T1295" s="1115">
        <f t="shared" si="222"/>
        <v>0</v>
      </c>
      <c r="U1295" s="851">
        <f t="shared" si="223"/>
        <v>0</v>
      </c>
      <c r="V1295" s="852">
        <f>IF(E1295='A. Allgemeine Informationen'!$D$14,$K1295-W1295,HLOOKUP('A. Allgemeine Informationen'!$D$14-1,$X$5:$AD$2005,ROW(E1295)-4,FALSE)-$W1295)</f>
        <v>0</v>
      </c>
      <c r="W1295" s="851">
        <f>HLOOKUP('A. Allgemeine Informationen'!$D$14,$X$5:$AD$2005,ROW(E1295)-4,FALSE)</f>
        <v>0</v>
      </c>
      <c r="X1295" s="851">
        <f t="shared" si="219"/>
        <v>0</v>
      </c>
      <c r="Y1295" s="851">
        <f t="shared" si="224"/>
        <v>0</v>
      </c>
      <c r="Z1295" s="851">
        <f t="shared" si="224"/>
        <v>0</v>
      </c>
      <c r="AA1295" s="851">
        <f t="shared" si="224"/>
        <v>0</v>
      </c>
      <c r="AB1295" s="851">
        <f t="shared" si="224"/>
        <v>0</v>
      </c>
      <c r="AC1295" s="851">
        <f t="shared" si="224"/>
        <v>0</v>
      </c>
      <c r="AD1295" s="853">
        <f t="shared" si="224"/>
        <v>0</v>
      </c>
    </row>
    <row r="1296" spans="2:30" s="971" customFormat="1" ht="15" customHeight="1" x14ac:dyDescent="0.2">
      <c r="B1296" s="840"/>
      <c r="C1296" s="970" t="str">
        <f>IF(B1296="","",VLOOKUP(B1296,'E8. KKauf_Berechnung'!$B$11:$D$140,2,0))</f>
        <v/>
      </c>
      <c r="D1296" s="841"/>
      <c r="E1296" s="842"/>
      <c r="F1296" s="836"/>
      <c r="G1296" s="836"/>
      <c r="H1296" s="836"/>
      <c r="I1296" s="843">
        <f t="shared" si="220"/>
        <v>0</v>
      </c>
      <c r="J1296" s="836"/>
      <c r="K1296" s="843">
        <f t="shared" si="221"/>
        <v>0</v>
      </c>
      <c r="L1296" s="849">
        <f>IFERROR(VLOOKUP($D1296,Listen!$F$3:$H$39,2,0),0)</f>
        <v>0</v>
      </c>
      <c r="M1296" s="849">
        <f>IFERROR(VLOOKUP($D1296,Listen!$F$3:$H$39,3,0),0)</f>
        <v>0</v>
      </c>
      <c r="N1296" s="1115">
        <f t="shared" si="218"/>
        <v>0</v>
      </c>
      <c r="O1296" s="1115">
        <f t="shared" si="222"/>
        <v>0</v>
      </c>
      <c r="P1296" s="1115">
        <f t="shared" si="222"/>
        <v>0</v>
      </c>
      <c r="Q1296" s="1115">
        <f t="shared" si="222"/>
        <v>0</v>
      </c>
      <c r="R1296" s="1115">
        <f t="shared" si="222"/>
        <v>0</v>
      </c>
      <c r="S1296" s="1115">
        <f t="shared" si="222"/>
        <v>0</v>
      </c>
      <c r="T1296" s="1115">
        <f t="shared" si="222"/>
        <v>0</v>
      </c>
      <c r="U1296" s="851">
        <f t="shared" si="223"/>
        <v>0</v>
      </c>
      <c r="V1296" s="852">
        <f>IF(E1296='A. Allgemeine Informationen'!$D$14,$K1296-W1296,HLOOKUP('A. Allgemeine Informationen'!$D$14-1,$X$5:$AD$2005,ROW(E1296)-4,FALSE)-$W1296)</f>
        <v>0</v>
      </c>
      <c r="W1296" s="851">
        <f>HLOOKUP('A. Allgemeine Informationen'!$D$14,$X$5:$AD$2005,ROW(E1296)-4,FALSE)</f>
        <v>0</v>
      </c>
      <c r="X1296" s="851">
        <f t="shared" si="219"/>
        <v>0</v>
      </c>
      <c r="Y1296" s="851">
        <f t="shared" si="224"/>
        <v>0</v>
      </c>
      <c r="Z1296" s="851">
        <f t="shared" si="224"/>
        <v>0</v>
      </c>
      <c r="AA1296" s="851">
        <f t="shared" si="224"/>
        <v>0</v>
      </c>
      <c r="AB1296" s="851">
        <f t="shared" si="224"/>
        <v>0</v>
      </c>
      <c r="AC1296" s="851">
        <f t="shared" si="224"/>
        <v>0</v>
      </c>
      <c r="AD1296" s="853">
        <f t="shared" si="224"/>
        <v>0</v>
      </c>
    </row>
    <row r="1297" spans="2:30" s="971" customFormat="1" ht="15" customHeight="1" x14ac:dyDescent="0.2">
      <c r="B1297" s="840"/>
      <c r="C1297" s="970" t="str">
        <f>IF(B1297="","",VLOOKUP(B1297,'E8. KKauf_Berechnung'!$B$11:$D$140,2,0))</f>
        <v/>
      </c>
      <c r="D1297" s="841"/>
      <c r="E1297" s="842"/>
      <c r="F1297" s="836"/>
      <c r="G1297" s="836"/>
      <c r="H1297" s="836"/>
      <c r="I1297" s="843">
        <f t="shared" si="220"/>
        <v>0</v>
      </c>
      <c r="J1297" s="836"/>
      <c r="K1297" s="843">
        <f t="shared" si="221"/>
        <v>0</v>
      </c>
      <c r="L1297" s="849">
        <f>IFERROR(VLOOKUP($D1297,Listen!$F$3:$H$39,2,0),0)</f>
        <v>0</v>
      </c>
      <c r="M1297" s="849">
        <f>IFERROR(VLOOKUP($D1297,Listen!$F$3:$H$39,3,0),0)</f>
        <v>0</v>
      </c>
      <c r="N1297" s="1115">
        <f t="shared" si="218"/>
        <v>0</v>
      </c>
      <c r="O1297" s="1115">
        <f t="shared" si="222"/>
        <v>0</v>
      </c>
      <c r="P1297" s="1115">
        <f t="shared" si="222"/>
        <v>0</v>
      </c>
      <c r="Q1297" s="1115">
        <f t="shared" si="222"/>
        <v>0</v>
      </c>
      <c r="R1297" s="1115">
        <f t="shared" si="222"/>
        <v>0</v>
      </c>
      <c r="S1297" s="1115">
        <f t="shared" si="222"/>
        <v>0</v>
      </c>
      <c r="T1297" s="1115">
        <f t="shared" si="222"/>
        <v>0</v>
      </c>
      <c r="U1297" s="851">
        <f t="shared" si="223"/>
        <v>0</v>
      </c>
      <c r="V1297" s="852">
        <f>IF(E1297='A. Allgemeine Informationen'!$D$14,$K1297-W1297,HLOOKUP('A. Allgemeine Informationen'!$D$14-1,$X$5:$AD$2005,ROW(E1297)-4,FALSE)-$W1297)</f>
        <v>0</v>
      </c>
      <c r="W1297" s="851">
        <f>HLOOKUP('A. Allgemeine Informationen'!$D$14,$X$5:$AD$2005,ROW(E1297)-4,FALSE)</f>
        <v>0</v>
      </c>
      <c r="X1297" s="851">
        <f t="shared" si="219"/>
        <v>0</v>
      </c>
      <c r="Y1297" s="851">
        <f t="shared" si="224"/>
        <v>0</v>
      </c>
      <c r="Z1297" s="851">
        <f t="shared" si="224"/>
        <v>0</v>
      </c>
      <c r="AA1297" s="851">
        <f t="shared" si="224"/>
        <v>0</v>
      </c>
      <c r="AB1297" s="851">
        <f t="shared" si="224"/>
        <v>0</v>
      </c>
      <c r="AC1297" s="851">
        <f t="shared" si="224"/>
        <v>0</v>
      </c>
      <c r="AD1297" s="853">
        <f t="shared" si="224"/>
        <v>0</v>
      </c>
    </row>
    <row r="1298" spans="2:30" s="971" customFormat="1" ht="15" customHeight="1" x14ac:dyDescent="0.2">
      <c r="B1298" s="840"/>
      <c r="C1298" s="970" t="str">
        <f>IF(B1298="","",VLOOKUP(B1298,'E8. KKauf_Berechnung'!$B$11:$D$140,2,0))</f>
        <v/>
      </c>
      <c r="D1298" s="841"/>
      <c r="E1298" s="842"/>
      <c r="F1298" s="836"/>
      <c r="G1298" s="836"/>
      <c r="H1298" s="836"/>
      <c r="I1298" s="843">
        <f t="shared" si="220"/>
        <v>0</v>
      </c>
      <c r="J1298" s="836"/>
      <c r="K1298" s="843">
        <f t="shared" si="221"/>
        <v>0</v>
      </c>
      <c r="L1298" s="849">
        <f>IFERROR(VLOOKUP($D1298,Listen!$F$3:$H$39,2,0),0)</f>
        <v>0</v>
      </c>
      <c r="M1298" s="849">
        <f>IFERROR(VLOOKUP($D1298,Listen!$F$3:$H$39,3,0),0)</f>
        <v>0</v>
      </c>
      <c r="N1298" s="1115">
        <f t="shared" si="218"/>
        <v>0</v>
      </c>
      <c r="O1298" s="1115">
        <f t="shared" si="222"/>
        <v>0</v>
      </c>
      <c r="P1298" s="1115">
        <f t="shared" si="222"/>
        <v>0</v>
      </c>
      <c r="Q1298" s="1115">
        <f t="shared" si="222"/>
        <v>0</v>
      </c>
      <c r="R1298" s="1115">
        <f t="shared" si="222"/>
        <v>0</v>
      </c>
      <c r="S1298" s="1115">
        <f t="shared" si="222"/>
        <v>0</v>
      </c>
      <c r="T1298" s="1115">
        <f t="shared" si="222"/>
        <v>0</v>
      </c>
      <c r="U1298" s="851">
        <f t="shared" si="223"/>
        <v>0</v>
      </c>
      <c r="V1298" s="852">
        <f>IF(E1298='A. Allgemeine Informationen'!$D$14,$K1298-W1298,HLOOKUP('A. Allgemeine Informationen'!$D$14-1,$X$5:$AD$2005,ROW(E1298)-4,FALSE)-$W1298)</f>
        <v>0</v>
      </c>
      <c r="W1298" s="851">
        <f>HLOOKUP('A. Allgemeine Informationen'!$D$14,$X$5:$AD$2005,ROW(E1298)-4,FALSE)</f>
        <v>0</v>
      </c>
      <c r="X1298" s="851">
        <f t="shared" si="219"/>
        <v>0</v>
      </c>
      <c r="Y1298" s="851">
        <f t="shared" si="224"/>
        <v>0</v>
      </c>
      <c r="Z1298" s="851">
        <f t="shared" si="224"/>
        <v>0</v>
      </c>
      <c r="AA1298" s="851">
        <f t="shared" si="224"/>
        <v>0</v>
      </c>
      <c r="AB1298" s="851">
        <f t="shared" si="224"/>
        <v>0</v>
      </c>
      <c r="AC1298" s="851">
        <f t="shared" si="224"/>
        <v>0</v>
      </c>
      <c r="AD1298" s="853">
        <f t="shared" si="224"/>
        <v>0</v>
      </c>
    </row>
    <row r="1299" spans="2:30" s="971" customFormat="1" ht="15" customHeight="1" x14ac:dyDescent="0.2">
      <c r="B1299" s="840"/>
      <c r="C1299" s="970" t="str">
        <f>IF(B1299="","",VLOOKUP(B1299,'E8. KKauf_Berechnung'!$B$11:$D$140,2,0))</f>
        <v/>
      </c>
      <c r="D1299" s="841"/>
      <c r="E1299" s="842"/>
      <c r="F1299" s="836"/>
      <c r="G1299" s="836"/>
      <c r="H1299" s="836"/>
      <c r="I1299" s="843">
        <f t="shared" si="220"/>
        <v>0</v>
      </c>
      <c r="J1299" s="836"/>
      <c r="K1299" s="843">
        <f t="shared" si="221"/>
        <v>0</v>
      </c>
      <c r="L1299" s="849">
        <f>IFERROR(VLOOKUP($D1299,Listen!$F$3:$H$39,2,0),0)</f>
        <v>0</v>
      </c>
      <c r="M1299" s="849">
        <f>IFERROR(VLOOKUP($D1299,Listen!$F$3:$H$39,3,0),0)</f>
        <v>0</v>
      </c>
      <c r="N1299" s="1115">
        <f t="shared" si="218"/>
        <v>0</v>
      </c>
      <c r="O1299" s="1115">
        <f t="shared" si="222"/>
        <v>0</v>
      </c>
      <c r="P1299" s="1115">
        <f t="shared" si="222"/>
        <v>0</v>
      </c>
      <c r="Q1299" s="1115">
        <f t="shared" si="222"/>
        <v>0</v>
      </c>
      <c r="R1299" s="1115">
        <f t="shared" si="222"/>
        <v>0</v>
      </c>
      <c r="S1299" s="1115">
        <f t="shared" si="222"/>
        <v>0</v>
      </c>
      <c r="T1299" s="1115">
        <f t="shared" si="222"/>
        <v>0</v>
      </c>
      <c r="U1299" s="851">
        <f t="shared" si="223"/>
        <v>0</v>
      </c>
      <c r="V1299" s="852">
        <f>IF(E1299='A. Allgemeine Informationen'!$D$14,$K1299-W1299,HLOOKUP('A. Allgemeine Informationen'!$D$14-1,$X$5:$AD$2005,ROW(E1299)-4,FALSE)-$W1299)</f>
        <v>0</v>
      </c>
      <c r="W1299" s="851">
        <f>HLOOKUP('A. Allgemeine Informationen'!$D$14,$X$5:$AD$2005,ROW(E1299)-4,FALSE)</f>
        <v>0</v>
      </c>
      <c r="X1299" s="851">
        <f t="shared" si="219"/>
        <v>0</v>
      </c>
      <c r="Y1299" s="851">
        <f t="shared" si="224"/>
        <v>0</v>
      </c>
      <c r="Z1299" s="851">
        <f t="shared" si="224"/>
        <v>0</v>
      </c>
      <c r="AA1299" s="851">
        <f t="shared" si="224"/>
        <v>0</v>
      </c>
      <c r="AB1299" s="851">
        <f t="shared" si="224"/>
        <v>0</v>
      </c>
      <c r="AC1299" s="851">
        <f t="shared" si="224"/>
        <v>0</v>
      </c>
      <c r="AD1299" s="853">
        <f t="shared" si="224"/>
        <v>0</v>
      </c>
    </row>
    <row r="1300" spans="2:30" s="971" customFormat="1" ht="15" customHeight="1" x14ac:dyDescent="0.2">
      <c r="B1300" s="840"/>
      <c r="C1300" s="970" t="str">
        <f>IF(B1300="","",VLOOKUP(B1300,'E8. KKauf_Berechnung'!$B$11:$D$140,2,0))</f>
        <v/>
      </c>
      <c r="D1300" s="841"/>
      <c r="E1300" s="842"/>
      <c r="F1300" s="836"/>
      <c r="G1300" s="836"/>
      <c r="H1300" s="836"/>
      <c r="I1300" s="843">
        <f t="shared" si="220"/>
        <v>0</v>
      </c>
      <c r="J1300" s="836"/>
      <c r="K1300" s="843">
        <f t="shared" si="221"/>
        <v>0</v>
      </c>
      <c r="L1300" s="849">
        <f>IFERROR(VLOOKUP($D1300,Listen!$F$3:$H$39,2,0),0)</f>
        <v>0</v>
      </c>
      <c r="M1300" s="849">
        <f>IFERROR(VLOOKUP($D1300,Listen!$F$3:$H$39,3,0),0)</f>
        <v>0</v>
      </c>
      <c r="N1300" s="1115">
        <f t="shared" si="218"/>
        <v>0</v>
      </c>
      <c r="O1300" s="1115">
        <f t="shared" si="222"/>
        <v>0</v>
      </c>
      <c r="P1300" s="1115">
        <f t="shared" si="222"/>
        <v>0</v>
      </c>
      <c r="Q1300" s="1115">
        <f t="shared" si="222"/>
        <v>0</v>
      </c>
      <c r="R1300" s="1115">
        <f t="shared" si="222"/>
        <v>0</v>
      </c>
      <c r="S1300" s="1115">
        <f t="shared" si="222"/>
        <v>0</v>
      </c>
      <c r="T1300" s="1115">
        <f t="shared" si="222"/>
        <v>0</v>
      </c>
      <c r="U1300" s="851">
        <f t="shared" si="223"/>
        <v>0</v>
      </c>
      <c r="V1300" s="852">
        <f>IF(E1300='A. Allgemeine Informationen'!$D$14,$K1300-W1300,HLOOKUP('A. Allgemeine Informationen'!$D$14-1,$X$5:$AD$2005,ROW(E1300)-4,FALSE)-$W1300)</f>
        <v>0</v>
      </c>
      <c r="W1300" s="851">
        <f>HLOOKUP('A. Allgemeine Informationen'!$D$14,$X$5:$AD$2005,ROW(E1300)-4,FALSE)</f>
        <v>0</v>
      </c>
      <c r="X1300" s="851">
        <f t="shared" si="219"/>
        <v>0</v>
      </c>
      <c r="Y1300" s="851">
        <f t="shared" si="224"/>
        <v>0</v>
      </c>
      <c r="Z1300" s="851">
        <f t="shared" si="224"/>
        <v>0</v>
      </c>
      <c r="AA1300" s="851">
        <f t="shared" si="224"/>
        <v>0</v>
      </c>
      <c r="AB1300" s="851">
        <f t="shared" si="224"/>
        <v>0</v>
      </c>
      <c r="AC1300" s="851">
        <f t="shared" si="224"/>
        <v>0</v>
      </c>
      <c r="AD1300" s="853">
        <f t="shared" si="224"/>
        <v>0</v>
      </c>
    </row>
    <row r="1301" spans="2:30" s="971" customFormat="1" ht="15" customHeight="1" x14ac:dyDescent="0.2">
      <c r="B1301" s="840"/>
      <c r="C1301" s="970" t="str">
        <f>IF(B1301="","",VLOOKUP(B1301,'E8. KKauf_Berechnung'!$B$11:$D$140,2,0))</f>
        <v/>
      </c>
      <c r="D1301" s="841"/>
      <c r="E1301" s="842"/>
      <c r="F1301" s="836"/>
      <c r="G1301" s="836"/>
      <c r="H1301" s="836"/>
      <c r="I1301" s="843">
        <f t="shared" si="220"/>
        <v>0</v>
      </c>
      <c r="J1301" s="836"/>
      <c r="K1301" s="843">
        <f t="shared" si="221"/>
        <v>0</v>
      </c>
      <c r="L1301" s="849">
        <f>IFERROR(VLOOKUP($D1301,Listen!$F$3:$H$39,2,0),0)</f>
        <v>0</v>
      </c>
      <c r="M1301" s="849">
        <f>IFERROR(VLOOKUP($D1301,Listen!$F$3:$H$39,3,0),0)</f>
        <v>0</v>
      </c>
      <c r="N1301" s="1115">
        <f t="shared" si="218"/>
        <v>0</v>
      </c>
      <c r="O1301" s="1115">
        <f t="shared" si="222"/>
        <v>0</v>
      </c>
      <c r="P1301" s="1115">
        <f t="shared" si="222"/>
        <v>0</v>
      </c>
      <c r="Q1301" s="1115">
        <f t="shared" si="222"/>
        <v>0</v>
      </c>
      <c r="R1301" s="1115">
        <f t="shared" si="222"/>
        <v>0</v>
      </c>
      <c r="S1301" s="1115">
        <f t="shared" si="222"/>
        <v>0</v>
      </c>
      <c r="T1301" s="1115">
        <f t="shared" si="222"/>
        <v>0</v>
      </c>
      <c r="U1301" s="851">
        <f t="shared" si="223"/>
        <v>0</v>
      </c>
      <c r="V1301" s="852">
        <f>IF(E1301='A. Allgemeine Informationen'!$D$14,$K1301-W1301,HLOOKUP('A. Allgemeine Informationen'!$D$14-1,$X$5:$AD$2005,ROW(E1301)-4,FALSE)-$W1301)</f>
        <v>0</v>
      </c>
      <c r="W1301" s="851">
        <f>HLOOKUP('A. Allgemeine Informationen'!$D$14,$X$5:$AD$2005,ROW(E1301)-4,FALSE)</f>
        <v>0</v>
      </c>
      <c r="X1301" s="851">
        <f t="shared" si="219"/>
        <v>0</v>
      </c>
      <c r="Y1301" s="851">
        <f t="shared" si="224"/>
        <v>0</v>
      </c>
      <c r="Z1301" s="851">
        <f t="shared" si="224"/>
        <v>0</v>
      </c>
      <c r="AA1301" s="851">
        <f t="shared" si="224"/>
        <v>0</v>
      </c>
      <c r="AB1301" s="851">
        <f t="shared" si="224"/>
        <v>0</v>
      </c>
      <c r="AC1301" s="851">
        <f t="shared" si="224"/>
        <v>0</v>
      </c>
      <c r="AD1301" s="853">
        <f t="shared" si="224"/>
        <v>0</v>
      </c>
    </row>
    <row r="1302" spans="2:30" s="971" customFormat="1" ht="15" customHeight="1" x14ac:dyDescent="0.2">
      <c r="B1302" s="840"/>
      <c r="C1302" s="970" t="str">
        <f>IF(B1302="","",VLOOKUP(B1302,'E8. KKauf_Berechnung'!$B$11:$D$140,2,0))</f>
        <v/>
      </c>
      <c r="D1302" s="841"/>
      <c r="E1302" s="842"/>
      <c r="F1302" s="836"/>
      <c r="G1302" s="836"/>
      <c r="H1302" s="836"/>
      <c r="I1302" s="843">
        <f t="shared" si="220"/>
        <v>0</v>
      </c>
      <c r="J1302" s="836"/>
      <c r="K1302" s="843">
        <f t="shared" si="221"/>
        <v>0</v>
      </c>
      <c r="L1302" s="849">
        <f>IFERROR(VLOOKUP($D1302,Listen!$F$3:$H$39,2,0),0)</f>
        <v>0</v>
      </c>
      <c r="M1302" s="849">
        <f>IFERROR(VLOOKUP($D1302,Listen!$F$3:$H$39,3,0),0)</f>
        <v>0</v>
      </c>
      <c r="N1302" s="1115">
        <f t="shared" si="218"/>
        <v>0</v>
      </c>
      <c r="O1302" s="1115">
        <f t="shared" si="222"/>
        <v>0</v>
      </c>
      <c r="P1302" s="1115">
        <f t="shared" si="222"/>
        <v>0</v>
      </c>
      <c r="Q1302" s="1115">
        <f t="shared" si="222"/>
        <v>0</v>
      </c>
      <c r="R1302" s="1115">
        <f t="shared" si="222"/>
        <v>0</v>
      </c>
      <c r="S1302" s="1115">
        <f t="shared" si="222"/>
        <v>0</v>
      </c>
      <c r="T1302" s="1115">
        <f t="shared" si="222"/>
        <v>0</v>
      </c>
      <c r="U1302" s="851">
        <f t="shared" si="223"/>
        <v>0</v>
      </c>
      <c r="V1302" s="852">
        <f>IF(E1302='A. Allgemeine Informationen'!$D$14,$K1302-W1302,HLOOKUP('A. Allgemeine Informationen'!$D$14-1,$X$5:$AD$2005,ROW(E1302)-4,FALSE)-$W1302)</f>
        <v>0</v>
      </c>
      <c r="W1302" s="851">
        <f>HLOOKUP('A. Allgemeine Informationen'!$D$14,$X$5:$AD$2005,ROW(E1302)-4,FALSE)</f>
        <v>0</v>
      </c>
      <c r="X1302" s="851">
        <f t="shared" si="219"/>
        <v>0</v>
      </c>
      <c r="Y1302" s="851">
        <f t="shared" si="224"/>
        <v>0</v>
      </c>
      <c r="Z1302" s="851">
        <f t="shared" si="224"/>
        <v>0</v>
      </c>
      <c r="AA1302" s="851">
        <f t="shared" si="224"/>
        <v>0</v>
      </c>
      <c r="AB1302" s="851">
        <f t="shared" si="224"/>
        <v>0</v>
      </c>
      <c r="AC1302" s="851">
        <f t="shared" si="224"/>
        <v>0</v>
      </c>
      <c r="AD1302" s="853">
        <f t="shared" si="224"/>
        <v>0</v>
      </c>
    </row>
    <row r="1303" spans="2:30" s="971" customFormat="1" ht="15" customHeight="1" x14ac:dyDescent="0.2">
      <c r="B1303" s="840"/>
      <c r="C1303" s="970" t="str">
        <f>IF(B1303="","",VLOOKUP(B1303,'E8. KKauf_Berechnung'!$B$11:$D$140,2,0))</f>
        <v/>
      </c>
      <c r="D1303" s="841"/>
      <c r="E1303" s="842"/>
      <c r="F1303" s="836"/>
      <c r="G1303" s="836"/>
      <c r="H1303" s="836"/>
      <c r="I1303" s="843">
        <f t="shared" si="220"/>
        <v>0</v>
      </c>
      <c r="J1303" s="836"/>
      <c r="K1303" s="843">
        <f t="shared" si="221"/>
        <v>0</v>
      </c>
      <c r="L1303" s="849">
        <f>IFERROR(VLOOKUP($D1303,Listen!$F$3:$H$39,2,0),0)</f>
        <v>0</v>
      </c>
      <c r="M1303" s="849">
        <f>IFERROR(VLOOKUP($D1303,Listen!$F$3:$H$39,3,0),0)</f>
        <v>0</v>
      </c>
      <c r="N1303" s="1115">
        <f t="shared" si="218"/>
        <v>0</v>
      </c>
      <c r="O1303" s="1115">
        <f t="shared" ref="O1303:T1318" si="225">N1303</f>
        <v>0</v>
      </c>
      <c r="P1303" s="1115">
        <f t="shared" si="225"/>
        <v>0</v>
      </c>
      <c r="Q1303" s="1115">
        <f t="shared" si="225"/>
        <v>0</v>
      </c>
      <c r="R1303" s="1115">
        <f t="shared" si="225"/>
        <v>0</v>
      </c>
      <c r="S1303" s="1115">
        <f t="shared" si="225"/>
        <v>0</v>
      </c>
      <c r="T1303" s="1115">
        <f t="shared" si="225"/>
        <v>0</v>
      </c>
      <c r="U1303" s="851">
        <f t="shared" si="223"/>
        <v>0</v>
      </c>
      <c r="V1303" s="852">
        <f>IF(E1303='A. Allgemeine Informationen'!$D$14,$K1303-W1303,HLOOKUP('A. Allgemeine Informationen'!$D$14-1,$X$5:$AD$2005,ROW(E1303)-4,FALSE)-$W1303)</f>
        <v>0</v>
      </c>
      <c r="W1303" s="851">
        <f>HLOOKUP('A. Allgemeine Informationen'!$D$14,$X$5:$AD$2005,ROW(E1303)-4,FALSE)</f>
        <v>0</v>
      </c>
      <c r="X1303" s="851">
        <f t="shared" si="219"/>
        <v>0</v>
      </c>
      <c r="Y1303" s="851">
        <f t="shared" si="224"/>
        <v>0</v>
      </c>
      <c r="Z1303" s="851">
        <f t="shared" si="224"/>
        <v>0</v>
      </c>
      <c r="AA1303" s="851">
        <f t="shared" si="224"/>
        <v>0</v>
      </c>
      <c r="AB1303" s="851">
        <f t="shared" si="224"/>
        <v>0</v>
      </c>
      <c r="AC1303" s="851">
        <f t="shared" si="224"/>
        <v>0</v>
      </c>
      <c r="AD1303" s="853">
        <f t="shared" si="224"/>
        <v>0</v>
      </c>
    </row>
    <row r="1304" spans="2:30" s="971" customFormat="1" ht="15" customHeight="1" x14ac:dyDescent="0.2">
      <c r="B1304" s="840"/>
      <c r="C1304" s="970" t="str">
        <f>IF(B1304="","",VLOOKUP(B1304,'E8. KKauf_Berechnung'!$B$11:$D$140,2,0))</f>
        <v/>
      </c>
      <c r="D1304" s="841"/>
      <c r="E1304" s="842"/>
      <c r="F1304" s="836"/>
      <c r="G1304" s="836"/>
      <c r="H1304" s="836"/>
      <c r="I1304" s="843">
        <f t="shared" si="220"/>
        <v>0</v>
      </c>
      <c r="J1304" s="836"/>
      <c r="K1304" s="843">
        <f t="shared" si="221"/>
        <v>0</v>
      </c>
      <c r="L1304" s="849">
        <f>IFERROR(VLOOKUP($D1304,Listen!$F$3:$H$39,2,0),0)</f>
        <v>0</v>
      </c>
      <c r="M1304" s="849">
        <f>IFERROR(VLOOKUP($D1304,Listen!$F$3:$H$39,3,0),0)</f>
        <v>0</v>
      </c>
      <c r="N1304" s="1115">
        <f t="shared" si="218"/>
        <v>0</v>
      </c>
      <c r="O1304" s="1115">
        <f t="shared" si="225"/>
        <v>0</v>
      </c>
      <c r="P1304" s="1115">
        <f t="shared" si="225"/>
        <v>0</v>
      </c>
      <c r="Q1304" s="1115">
        <f t="shared" si="225"/>
        <v>0</v>
      </c>
      <c r="R1304" s="1115">
        <f t="shared" si="225"/>
        <v>0</v>
      </c>
      <c r="S1304" s="1115">
        <f t="shared" si="225"/>
        <v>0</v>
      </c>
      <c r="T1304" s="1115">
        <f t="shared" si="225"/>
        <v>0</v>
      </c>
      <c r="U1304" s="851">
        <f t="shared" si="223"/>
        <v>0</v>
      </c>
      <c r="V1304" s="852">
        <f>IF(E1304='A. Allgemeine Informationen'!$D$14,$K1304-W1304,HLOOKUP('A. Allgemeine Informationen'!$D$14-1,$X$5:$AD$2005,ROW(E1304)-4,FALSE)-$W1304)</f>
        <v>0</v>
      </c>
      <c r="W1304" s="851">
        <f>HLOOKUP('A. Allgemeine Informationen'!$D$14,$X$5:$AD$2005,ROW(E1304)-4,FALSE)</f>
        <v>0</v>
      </c>
      <c r="X1304" s="851">
        <f t="shared" si="219"/>
        <v>0</v>
      </c>
      <c r="Y1304" s="851">
        <f t="shared" si="224"/>
        <v>0</v>
      </c>
      <c r="Z1304" s="851">
        <f t="shared" si="224"/>
        <v>0</v>
      </c>
      <c r="AA1304" s="851">
        <f t="shared" si="224"/>
        <v>0</v>
      </c>
      <c r="AB1304" s="851">
        <f t="shared" si="224"/>
        <v>0</v>
      </c>
      <c r="AC1304" s="851">
        <f t="shared" si="224"/>
        <v>0</v>
      </c>
      <c r="AD1304" s="853">
        <f t="shared" si="224"/>
        <v>0</v>
      </c>
    </row>
    <row r="1305" spans="2:30" s="971" customFormat="1" ht="15" customHeight="1" x14ac:dyDescent="0.2">
      <c r="B1305" s="840"/>
      <c r="C1305" s="970" t="str">
        <f>IF(B1305="","",VLOOKUP(B1305,'E8. KKauf_Berechnung'!$B$11:$D$140,2,0))</f>
        <v/>
      </c>
      <c r="D1305" s="841"/>
      <c r="E1305" s="842"/>
      <c r="F1305" s="836"/>
      <c r="G1305" s="836"/>
      <c r="H1305" s="836"/>
      <c r="I1305" s="843">
        <f t="shared" si="220"/>
        <v>0</v>
      </c>
      <c r="J1305" s="836"/>
      <c r="K1305" s="843">
        <f t="shared" si="221"/>
        <v>0</v>
      </c>
      <c r="L1305" s="849">
        <f>IFERROR(VLOOKUP($D1305,Listen!$F$3:$H$39,2,0),0)</f>
        <v>0</v>
      </c>
      <c r="M1305" s="849">
        <f>IFERROR(VLOOKUP($D1305,Listen!$F$3:$H$39,3,0),0)</f>
        <v>0</v>
      </c>
      <c r="N1305" s="1115">
        <f t="shared" si="218"/>
        <v>0</v>
      </c>
      <c r="O1305" s="1115">
        <f t="shared" si="225"/>
        <v>0</v>
      </c>
      <c r="P1305" s="1115">
        <f t="shared" si="225"/>
        <v>0</v>
      </c>
      <c r="Q1305" s="1115">
        <f t="shared" si="225"/>
        <v>0</v>
      </c>
      <c r="R1305" s="1115">
        <f t="shared" si="225"/>
        <v>0</v>
      </c>
      <c r="S1305" s="1115">
        <f t="shared" si="225"/>
        <v>0</v>
      </c>
      <c r="T1305" s="1115">
        <f t="shared" si="225"/>
        <v>0</v>
      </c>
      <c r="U1305" s="851">
        <f t="shared" si="223"/>
        <v>0</v>
      </c>
      <c r="V1305" s="852">
        <f>IF(E1305='A. Allgemeine Informationen'!$D$14,$K1305-W1305,HLOOKUP('A. Allgemeine Informationen'!$D$14-1,$X$5:$AD$2005,ROW(E1305)-4,FALSE)-$W1305)</f>
        <v>0</v>
      </c>
      <c r="W1305" s="851">
        <f>HLOOKUP('A. Allgemeine Informationen'!$D$14,$X$5:$AD$2005,ROW(E1305)-4,FALSE)</f>
        <v>0</v>
      </c>
      <c r="X1305" s="851">
        <f t="shared" si="219"/>
        <v>0</v>
      </c>
      <c r="Y1305" s="851">
        <f t="shared" si="224"/>
        <v>0</v>
      </c>
      <c r="Z1305" s="851">
        <f t="shared" si="224"/>
        <v>0</v>
      </c>
      <c r="AA1305" s="851">
        <f t="shared" si="224"/>
        <v>0</v>
      </c>
      <c r="AB1305" s="851">
        <f t="shared" si="224"/>
        <v>0</v>
      </c>
      <c r="AC1305" s="851">
        <f t="shared" si="224"/>
        <v>0</v>
      </c>
      <c r="AD1305" s="853">
        <f t="shared" si="224"/>
        <v>0</v>
      </c>
    </row>
    <row r="1306" spans="2:30" s="971" customFormat="1" ht="15" customHeight="1" x14ac:dyDescent="0.2">
      <c r="B1306" s="840"/>
      <c r="C1306" s="970" t="str">
        <f>IF(B1306="","",VLOOKUP(B1306,'E8. KKauf_Berechnung'!$B$11:$D$140,2,0))</f>
        <v/>
      </c>
      <c r="D1306" s="841"/>
      <c r="E1306" s="842"/>
      <c r="F1306" s="836"/>
      <c r="G1306" s="836"/>
      <c r="H1306" s="836"/>
      <c r="I1306" s="843">
        <f t="shared" si="220"/>
        <v>0</v>
      </c>
      <c r="J1306" s="836"/>
      <c r="K1306" s="843">
        <f t="shared" si="221"/>
        <v>0</v>
      </c>
      <c r="L1306" s="849">
        <f>IFERROR(VLOOKUP($D1306,Listen!$F$3:$H$39,2,0),0)</f>
        <v>0</v>
      </c>
      <c r="M1306" s="849">
        <f>IFERROR(VLOOKUP($D1306,Listen!$F$3:$H$39,3,0),0)</f>
        <v>0</v>
      </c>
      <c r="N1306" s="1115">
        <f t="shared" si="218"/>
        <v>0</v>
      </c>
      <c r="O1306" s="1115">
        <f t="shared" si="225"/>
        <v>0</v>
      </c>
      <c r="P1306" s="1115">
        <f t="shared" si="225"/>
        <v>0</v>
      </c>
      <c r="Q1306" s="1115">
        <f t="shared" si="225"/>
        <v>0</v>
      </c>
      <c r="R1306" s="1115">
        <f t="shared" si="225"/>
        <v>0</v>
      </c>
      <c r="S1306" s="1115">
        <f t="shared" si="225"/>
        <v>0</v>
      </c>
      <c r="T1306" s="1115">
        <f t="shared" si="225"/>
        <v>0</v>
      </c>
      <c r="U1306" s="851">
        <f t="shared" si="223"/>
        <v>0</v>
      </c>
      <c r="V1306" s="852">
        <f>IF(E1306='A. Allgemeine Informationen'!$D$14,$K1306-W1306,HLOOKUP('A. Allgemeine Informationen'!$D$14-1,$X$5:$AD$2005,ROW(E1306)-4,FALSE)-$W1306)</f>
        <v>0</v>
      </c>
      <c r="W1306" s="851">
        <f>HLOOKUP('A. Allgemeine Informationen'!$D$14,$X$5:$AD$2005,ROW(E1306)-4,FALSE)</f>
        <v>0</v>
      </c>
      <c r="X1306" s="851">
        <f t="shared" si="219"/>
        <v>0</v>
      </c>
      <c r="Y1306" s="851">
        <f t="shared" si="224"/>
        <v>0</v>
      </c>
      <c r="Z1306" s="851">
        <f t="shared" si="224"/>
        <v>0</v>
      </c>
      <c r="AA1306" s="851">
        <f t="shared" si="224"/>
        <v>0</v>
      </c>
      <c r="AB1306" s="851">
        <f t="shared" si="224"/>
        <v>0</v>
      </c>
      <c r="AC1306" s="851">
        <f t="shared" si="224"/>
        <v>0</v>
      </c>
      <c r="AD1306" s="853">
        <f t="shared" si="224"/>
        <v>0</v>
      </c>
    </row>
    <row r="1307" spans="2:30" s="971" customFormat="1" ht="15" customHeight="1" x14ac:dyDescent="0.2">
      <c r="B1307" s="840"/>
      <c r="C1307" s="970" t="str">
        <f>IF(B1307="","",VLOOKUP(B1307,'E8. KKauf_Berechnung'!$B$11:$D$140,2,0))</f>
        <v/>
      </c>
      <c r="D1307" s="841"/>
      <c r="E1307" s="842"/>
      <c r="F1307" s="836"/>
      <c r="G1307" s="836"/>
      <c r="H1307" s="836"/>
      <c r="I1307" s="843">
        <f t="shared" si="220"/>
        <v>0</v>
      </c>
      <c r="J1307" s="836"/>
      <c r="K1307" s="843">
        <f t="shared" si="221"/>
        <v>0</v>
      </c>
      <c r="L1307" s="849">
        <f>IFERROR(VLOOKUP($D1307,Listen!$F$3:$H$39,2,0),0)</f>
        <v>0</v>
      </c>
      <c r="M1307" s="849">
        <f>IFERROR(VLOOKUP($D1307,Listen!$F$3:$H$39,3,0),0)</f>
        <v>0</v>
      </c>
      <c r="N1307" s="1115">
        <f t="shared" si="218"/>
        <v>0</v>
      </c>
      <c r="O1307" s="1115">
        <f t="shared" si="225"/>
        <v>0</v>
      </c>
      <c r="P1307" s="1115">
        <f t="shared" si="225"/>
        <v>0</v>
      </c>
      <c r="Q1307" s="1115">
        <f t="shared" si="225"/>
        <v>0</v>
      </c>
      <c r="R1307" s="1115">
        <f t="shared" si="225"/>
        <v>0</v>
      </c>
      <c r="S1307" s="1115">
        <f t="shared" si="225"/>
        <v>0</v>
      </c>
      <c r="T1307" s="1115">
        <f t="shared" si="225"/>
        <v>0</v>
      </c>
      <c r="U1307" s="851">
        <f t="shared" si="223"/>
        <v>0</v>
      </c>
      <c r="V1307" s="852">
        <f>IF(E1307='A. Allgemeine Informationen'!$D$14,$K1307-W1307,HLOOKUP('A. Allgemeine Informationen'!$D$14-1,$X$5:$AD$2005,ROW(E1307)-4,FALSE)-$W1307)</f>
        <v>0</v>
      </c>
      <c r="W1307" s="851">
        <f>HLOOKUP('A. Allgemeine Informationen'!$D$14,$X$5:$AD$2005,ROW(E1307)-4,FALSE)</f>
        <v>0</v>
      </c>
      <c r="X1307" s="851">
        <f t="shared" si="219"/>
        <v>0</v>
      </c>
      <c r="Y1307" s="851">
        <f t="shared" si="224"/>
        <v>0</v>
      </c>
      <c r="Z1307" s="851">
        <f t="shared" si="224"/>
        <v>0</v>
      </c>
      <c r="AA1307" s="851">
        <f t="shared" si="224"/>
        <v>0</v>
      </c>
      <c r="AB1307" s="851">
        <f t="shared" si="224"/>
        <v>0</v>
      </c>
      <c r="AC1307" s="851">
        <f t="shared" si="224"/>
        <v>0</v>
      </c>
      <c r="AD1307" s="853">
        <f t="shared" si="224"/>
        <v>0</v>
      </c>
    </row>
    <row r="1308" spans="2:30" s="971" customFormat="1" ht="15" customHeight="1" x14ac:dyDescent="0.2">
      <c r="B1308" s="840"/>
      <c r="C1308" s="970" t="str">
        <f>IF(B1308="","",VLOOKUP(B1308,'E8. KKauf_Berechnung'!$B$11:$D$140,2,0))</f>
        <v/>
      </c>
      <c r="D1308" s="841"/>
      <c r="E1308" s="842"/>
      <c r="F1308" s="836"/>
      <c r="G1308" s="836"/>
      <c r="H1308" s="836"/>
      <c r="I1308" s="843">
        <f t="shared" si="220"/>
        <v>0</v>
      </c>
      <c r="J1308" s="836"/>
      <c r="K1308" s="843">
        <f t="shared" si="221"/>
        <v>0</v>
      </c>
      <c r="L1308" s="849">
        <f>IFERROR(VLOOKUP($D1308,Listen!$F$3:$H$39,2,0),0)</f>
        <v>0</v>
      </c>
      <c r="M1308" s="849">
        <f>IFERROR(VLOOKUP($D1308,Listen!$F$3:$H$39,3,0),0)</f>
        <v>0</v>
      </c>
      <c r="N1308" s="1115">
        <f t="shared" si="218"/>
        <v>0</v>
      </c>
      <c r="O1308" s="1115">
        <f t="shared" si="225"/>
        <v>0</v>
      </c>
      <c r="P1308" s="1115">
        <f t="shared" si="225"/>
        <v>0</v>
      </c>
      <c r="Q1308" s="1115">
        <f t="shared" si="225"/>
        <v>0</v>
      </c>
      <c r="R1308" s="1115">
        <f t="shared" si="225"/>
        <v>0</v>
      </c>
      <c r="S1308" s="1115">
        <f t="shared" si="225"/>
        <v>0</v>
      </c>
      <c r="T1308" s="1115">
        <f t="shared" si="225"/>
        <v>0</v>
      </c>
      <c r="U1308" s="851">
        <f t="shared" si="223"/>
        <v>0</v>
      </c>
      <c r="V1308" s="852">
        <f>IF(E1308='A. Allgemeine Informationen'!$D$14,$K1308-W1308,HLOOKUP('A. Allgemeine Informationen'!$D$14-1,$X$5:$AD$2005,ROW(E1308)-4,FALSE)-$W1308)</f>
        <v>0</v>
      </c>
      <c r="W1308" s="851">
        <f>HLOOKUP('A. Allgemeine Informationen'!$D$14,$X$5:$AD$2005,ROW(E1308)-4,FALSE)</f>
        <v>0</v>
      </c>
      <c r="X1308" s="851">
        <f t="shared" si="219"/>
        <v>0</v>
      </c>
      <c r="Y1308" s="851">
        <f t="shared" si="224"/>
        <v>0</v>
      </c>
      <c r="Z1308" s="851">
        <f t="shared" si="224"/>
        <v>0</v>
      </c>
      <c r="AA1308" s="851">
        <f t="shared" si="224"/>
        <v>0</v>
      </c>
      <c r="AB1308" s="851">
        <f t="shared" si="224"/>
        <v>0</v>
      </c>
      <c r="AC1308" s="851">
        <f t="shared" si="224"/>
        <v>0</v>
      </c>
      <c r="AD1308" s="853">
        <f t="shared" si="224"/>
        <v>0</v>
      </c>
    </row>
    <row r="1309" spans="2:30" s="971" customFormat="1" ht="15" customHeight="1" x14ac:dyDescent="0.2">
      <c r="B1309" s="840"/>
      <c r="C1309" s="970" t="str">
        <f>IF(B1309="","",VLOOKUP(B1309,'E8. KKauf_Berechnung'!$B$11:$D$140,2,0))</f>
        <v/>
      </c>
      <c r="D1309" s="841"/>
      <c r="E1309" s="842"/>
      <c r="F1309" s="836"/>
      <c r="G1309" s="836"/>
      <c r="H1309" s="836"/>
      <c r="I1309" s="843">
        <f t="shared" si="220"/>
        <v>0</v>
      </c>
      <c r="J1309" s="836"/>
      <c r="K1309" s="843">
        <f t="shared" si="221"/>
        <v>0</v>
      </c>
      <c r="L1309" s="849">
        <f>IFERROR(VLOOKUP($D1309,Listen!$F$3:$H$39,2,0),0)</f>
        <v>0</v>
      </c>
      <c r="M1309" s="849">
        <f>IFERROR(VLOOKUP($D1309,Listen!$F$3:$H$39,3,0),0)</f>
        <v>0</v>
      </c>
      <c r="N1309" s="1115">
        <f t="shared" si="218"/>
        <v>0</v>
      </c>
      <c r="O1309" s="1115">
        <f t="shared" si="225"/>
        <v>0</v>
      </c>
      <c r="P1309" s="1115">
        <f t="shared" si="225"/>
        <v>0</v>
      </c>
      <c r="Q1309" s="1115">
        <f t="shared" si="225"/>
        <v>0</v>
      </c>
      <c r="R1309" s="1115">
        <f t="shared" si="225"/>
        <v>0</v>
      </c>
      <c r="S1309" s="1115">
        <f t="shared" si="225"/>
        <v>0</v>
      </c>
      <c r="T1309" s="1115">
        <f t="shared" si="225"/>
        <v>0</v>
      </c>
      <c r="U1309" s="851">
        <f t="shared" si="223"/>
        <v>0</v>
      </c>
      <c r="V1309" s="852">
        <f>IF(E1309='A. Allgemeine Informationen'!$D$14,$K1309-W1309,HLOOKUP('A. Allgemeine Informationen'!$D$14-1,$X$5:$AD$2005,ROW(E1309)-4,FALSE)-$W1309)</f>
        <v>0</v>
      </c>
      <c r="W1309" s="851">
        <f>HLOOKUP('A. Allgemeine Informationen'!$D$14,$X$5:$AD$2005,ROW(E1309)-4,FALSE)</f>
        <v>0</v>
      </c>
      <c r="X1309" s="851">
        <f t="shared" si="219"/>
        <v>0</v>
      </c>
      <c r="Y1309" s="851">
        <f t="shared" si="224"/>
        <v>0</v>
      </c>
      <c r="Z1309" s="851">
        <f t="shared" si="224"/>
        <v>0</v>
      </c>
      <c r="AA1309" s="851">
        <f t="shared" si="224"/>
        <v>0</v>
      </c>
      <c r="AB1309" s="851">
        <f t="shared" si="224"/>
        <v>0</v>
      </c>
      <c r="AC1309" s="851">
        <f t="shared" si="224"/>
        <v>0</v>
      </c>
      <c r="AD1309" s="853">
        <f t="shared" si="224"/>
        <v>0</v>
      </c>
    </row>
    <row r="1310" spans="2:30" s="971" customFormat="1" ht="15" customHeight="1" x14ac:dyDescent="0.2">
      <c r="B1310" s="840"/>
      <c r="C1310" s="970" t="str">
        <f>IF(B1310="","",VLOOKUP(B1310,'E8. KKauf_Berechnung'!$B$11:$D$140,2,0))</f>
        <v/>
      </c>
      <c r="D1310" s="841"/>
      <c r="E1310" s="842"/>
      <c r="F1310" s="836"/>
      <c r="G1310" s="836"/>
      <c r="H1310" s="836"/>
      <c r="I1310" s="843">
        <f t="shared" si="220"/>
        <v>0</v>
      </c>
      <c r="J1310" s="836"/>
      <c r="K1310" s="843">
        <f t="shared" si="221"/>
        <v>0</v>
      </c>
      <c r="L1310" s="849">
        <f>IFERROR(VLOOKUP($D1310,Listen!$F$3:$H$39,2,0),0)</f>
        <v>0</v>
      </c>
      <c r="M1310" s="849">
        <f>IFERROR(VLOOKUP($D1310,Listen!$F$3:$H$39,3,0),0)</f>
        <v>0</v>
      </c>
      <c r="N1310" s="1115">
        <f t="shared" si="218"/>
        <v>0</v>
      </c>
      <c r="O1310" s="1115">
        <f t="shared" si="225"/>
        <v>0</v>
      </c>
      <c r="P1310" s="1115">
        <f t="shared" si="225"/>
        <v>0</v>
      </c>
      <c r="Q1310" s="1115">
        <f t="shared" si="225"/>
        <v>0</v>
      </c>
      <c r="R1310" s="1115">
        <f t="shared" si="225"/>
        <v>0</v>
      </c>
      <c r="S1310" s="1115">
        <f t="shared" si="225"/>
        <v>0</v>
      </c>
      <c r="T1310" s="1115">
        <f t="shared" si="225"/>
        <v>0</v>
      </c>
      <c r="U1310" s="851">
        <f t="shared" si="223"/>
        <v>0</v>
      </c>
      <c r="V1310" s="852">
        <f>IF(E1310='A. Allgemeine Informationen'!$D$14,$K1310-W1310,HLOOKUP('A. Allgemeine Informationen'!$D$14-1,$X$5:$AD$2005,ROW(E1310)-4,FALSE)-$W1310)</f>
        <v>0</v>
      </c>
      <c r="W1310" s="851">
        <f>HLOOKUP('A. Allgemeine Informationen'!$D$14,$X$5:$AD$2005,ROW(E1310)-4,FALSE)</f>
        <v>0</v>
      </c>
      <c r="X1310" s="851">
        <f t="shared" si="219"/>
        <v>0</v>
      </c>
      <c r="Y1310" s="851">
        <f t="shared" si="224"/>
        <v>0</v>
      </c>
      <c r="Z1310" s="851">
        <f t="shared" si="224"/>
        <v>0</v>
      </c>
      <c r="AA1310" s="851">
        <f t="shared" si="224"/>
        <v>0</v>
      </c>
      <c r="AB1310" s="851">
        <f t="shared" si="224"/>
        <v>0</v>
      </c>
      <c r="AC1310" s="851">
        <f t="shared" si="224"/>
        <v>0</v>
      </c>
      <c r="AD1310" s="853">
        <f t="shared" si="224"/>
        <v>0</v>
      </c>
    </row>
    <row r="1311" spans="2:30" s="971" customFormat="1" ht="15" customHeight="1" x14ac:dyDescent="0.2">
      <c r="B1311" s="840"/>
      <c r="C1311" s="970" t="str">
        <f>IF(B1311="","",VLOOKUP(B1311,'E8. KKauf_Berechnung'!$B$11:$D$140,2,0))</f>
        <v/>
      </c>
      <c r="D1311" s="841"/>
      <c r="E1311" s="842"/>
      <c r="F1311" s="836"/>
      <c r="G1311" s="836"/>
      <c r="H1311" s="836"/>
      <c r="I1311" s="843">
        <f t="shared" si="220"/>
        <v>0</v>
      </c>
      <c r="J1311" s="836"/>
      <c r="K1311" s="843">
        <f t="shared" si="221"/>
        <v>0</v>
      </c>
      <c r="L1311" s="849">
        <f>IFERROR(VLOOKUP($D1311,Listen!$F$3:$H$39,2,0),0)</f>
        <v>0</v>
      </c>
      <c r="M1311" s="849">
        <f>IFERROR(VLOOKUP($D1311,Listen!$F$3:$H$39,3,0),0)</f>
        <v>0</v>
      </c>
      <c r="N1311" s="1115">
        <f t="shared" si="218"/>
        <v>0</v>
      </c>
      <c r="O1311" s="1115">
        <f t="shared" si="225"/>
        <v>0</v>
      </c>
      <c r="P1311" s="1115">
        <f t="shared" si="225"/>
        <v>0</v>
      </c>
      <c r="Q1311" s="1115">
        <f t="shared" si="225"/>
        <v>0</v>
      </c>
      <c r="R1311" s="1115">
        <f t="shared" si="225"/>
        <v>0</v>
      </c>
      <c r="S1311" s="1115">
        <f t="shared" si="225"/>
        <v>0</v>
      </c>
      <c r="T1311" s="1115">
        <f t="shared" si="225"/>
        <v>0</v>
      </c>
      <c r="U1311" s="851">
        <f t="shared" si="223"/>
        <v>0</v>
      </c>
      <c r="V1311" s="852">
        <f>IF(E1311='A. Allgemeine Informationen'!$D$14,$K1311-W1311,HLOOKUP('A. Allgemeine Informationen'!$D$14-1,$X$5:$AD$2005,ROW(E1311)-4,FALSE)-$W1311)</f>
        <v>0</v>
      </c>
      <c r="W1311" s="851">
        <f>HLOOKUP('A. Allgemeine Informationen'!$D$14,$X$5:$AD$2005,ROW(E1311)-4,FALSE)</f>
        <v>0</v>
      </c>
      <c r="X1311" s="851">
        <f t="shared" si="219"/>
        <v>0</v>
      </c>
      <c r="Y1311" s="851">
        <f t="shared" si="224"/>
        <v>0</v>
      </c>
      <c r="Z1311" s="851">
        <f t="shared" si="224"/>
        <v>0</v>
      </c>
      <c r="AA1311" s="851">
        <f t="shared" si="224"/>
        <v>0</v>
      </c>
      <c r="AB1311" s="851">
        <f t="shared" si="224"/>
        <v>0</v>
      </c>
      <c r="AC1311" s="851">
        <f t="shared" si="224"/>
        <v>0</v>
      </c>
      <c r="AD1311" s="853">
        <f t="shared" si="224"/>
        <v>0</v>
      </c>
    </row>
    <row r="1312" spans="2:30" s="971" customFormat="1" ht="15" customHeight="1" x14ac:dyDescent="0.2">
      <c r="B1312" s="840"/>
      <c r="C1312" s="970" t="str">
        <f>IF(B1312="","",VLOOKUP(B1312,'E8. KKauf_Berechnung'!$B$11:$D$140,2,0))</f>
        <v/>
      </c>
      <c r="D1312" s="841"/>
      <c r="E1312" s="842"/>
      <c r="F1312" s="836"/>
      <c r="G1312" s="836"/>
      <c r="H1312" s="836"/>
      <c r="I1312" s="843">
        <f t="shared" si="220"/>
        <v>0</v>
      </c>
      <c r="J1312" s="836"/>
      <c r="K1312" s="843">
        <f t="shared" si="221"/>
        <v>0</v>
      </c>
      <c r="L1312" s="849">
        <f>IFERROR(VLOOKUP($D1312,Listen!$F$3:$H$39,2,0),0)</f>
        <v>0</v>
      </c>
      <c r="M1312" s="849">
        <f>IFERROR(VLOOKUP($D1312,Listen!$F$3:$H$39,3,0),0)</f>
        <v>0</v>
      </c>
      <c r="N1312" s="1115">
        <f t="shared" si="218"/>
        <v>0</v>
      </c>
      <c r="O1312" s="1115">
        <f t="shared" si="225"/>
        <v>0</v>
      </c>
      <c r="P1312" s="1115">
        <f t="shared" si="225"/>
        <v>0</v>
      </c>
      <c r="Q1312" s="1115">
        <f t="shared" si="225"/>
        <v>0</v>
      </c>
      <c r="R1312" s="1115">
        <f t="shared" si="225"/>
        <v>0</v>
      </c>
      <c r="S1312" s="1115">
        <f t="shared" si="225"/>
        <v>0</v>
      </c>
      <c r="T1312" s="1115">
        <f t="shared" si="225"/>
        <v>0</v>
      </c>
      <c r="U1312" s="851">
        <f t="shared" si="223"/>
        <v>0</v>
      </c>
      <c r="V1312" s="852">
        <f>IF(E1312='A. Allgemeine Informationen'!$D$14,$K1312-W1312,HLOOKUP('A. Allgemeine Informationen'!$D$14-1,$X$5:$AD$2005,ROW(E1312)-4,FALSE)-$W1312)</f>
        <v>0</v>
      </c>
      <c r="W1312" s="851">
        <f>HLOOKUP('A. Allgemeine Informationen'!$D$14,$X$5:$AD$2005,ROW(E1312)-4,FALSE)</f>
        <v>0</v>
      </c>
      <c r="X1312" s="851">
        <f t="shared" si="219"/>
        <v>0</v>
      </c>
      <c r="Y1312" s="851">
        <f t="shared" si="224"/>
        <v>0</v>
      </c>
      <c r="Z1312" s="851">
        <f t="shared" si="224"/>
        <v>0</v>
      </c>
      <c r="AA1312" s="851">
        <f t="shared" si="224"/>
        <v>0</v>
      </c>
      <c r="AB1312" s="851">
        <f t="shared" si="224"/>
        <v>0</v>
      </c>
      <c r="AC1312" s="851">
        <f t="shared" si="224"/>
        <v>0</v>
      </c>
      <c r="AD1312" s="853">
        <f t="shared" si="224"/>
        <v>0</v>
      </c>
    </row>
    <row r="1313" spans="2:30" s="971" customFormat="1" ht="15" customHeight="1" x14ac:dyDescent="0.2">
      <c r="B1313" s="840"/>
      <c r="C1313" s="970" t="str">
        <f>IF(B1313="","",VLOOKUP(B1313,'E8. KKauf_Berechnung'!$B$11:$D$140,2,0))</f>
        <v/>
      </c>
      <c r="D1313" s="841"/>
      <c r="E1313" s="842"/>
      <c r="F1313" s="836"/>
      <c r="G1313" s="836"/>
      <c r="H1313" s="836"/>
      <c r="I1313" s="843">
        <f t="shared" si="220"/>
        <v>0</v>
      </c>
      <c r="J1313" s="836"/>
      <c r="K1313" s="843">
        <f t="shared" si="221"/>
        <v>0</v>
      </c>
      <c r="L1313" s="849">
        <f>IFERROR(VLOOKUP($D1313,Listen!$F$3:$H$39,2,0),0)</f>
        <v>0</v>
      </c>
      <c r="M1313" s="849">
        <f>IFERROR(VLOOKUP($D1313,Listen!$F$3:$H$39,3,0),0)</f>
        <v>0</v>
      </c>
      <c r="N1313" s="1115">
        <f t="shared" si="218"/>
        <v>0</v>
      </c>
      <c r="O1313" s="1115">
        <f t="shared" si="225"/>
        <v>0</v>
      </c>
      <c r="P1313" s="1115">
        <f t="shared" si="225"/>
        <v>0</v>
      </c>
      <c r="Q1313" s="1115">
        <f t="shared" si="225"/>
        <v>0</v>
      </c>
      <c r="R1313" s="1115">
        <f t="shared" si="225"/>
        <v>0</v>
      </c>
      <c r="S1313" s="1115">
        <f t="shared" si="225"/>
        <v>0</v>
      </c>
      <c r="T1313" s="1115">
        <f t="shared" si="225"/>
        <v>0</v>
      </c>
      <c r="U1313" s="851">
        <f t="shared" si="223"/>
        <v>0</v>
      </c>
      <c r="V1313" s="852">
        <f>IF(E1313='A. Allgemeine Informationen'!$D$14,$K1313-W1313,HLOOKUP('A. Allgemeine Informationen'!$D$14-1,$X$5:$AD$2005,ROW(E1313)-4,FALSE)-$W1313)</f>
        <v>0</v>
      </c>
      <c r="W1313" s="851">
        <f>HLOOKUP('A. Allgemeine Informationen'!$D$14,$X$5:$AD$2005,ROW(E1313)-4,FALSE)</f>
        <v>0</v>
      </c>
      <c r="X1313" s="851">
        <f t="shared" si="219"/>
        <v>0</v>
      </c>
      <c r="Y1313" s="851">
        <f t="shared" si="224"/>
        <v>0</v>
      </c>
      <c r="Z1313" s="851">
        <f t="shared" si="224"/>
        <v>0</v>
      </c>
      <c r="AA1313" s="851">
        <f t="shared" si="224"/>
        <v>0</v>
      </c>
      <c r="AB1313" s="851">
        <f t="shared" si="224"/>
        <v>0</v>
      </c>
      <c r="AC1313" s="851">
        <f t="shared" si="224"/>
        <v>0</v>
      </c>
      <c r="AD1313" s="853">
        <f t="shared" si="224"/>
        <v>0</v>
      </c>
    </row>
    <row r="1314" spans="2:30" s="971" customFormat="1" ht="15" customHeight="1" x14ac:dyDescent="0.2">
      <c r="B1314" s="840"/>
      <c r="C1314" s="970" t="str">
        <f>IF(B1314="","",VLOOKUP(B1314,'E8. KKauf_Berechnung'!$B$11:$D$140,2,0))</f>
        <v/>
      </c>
      <c r="D1314" s="841"/>
      <c r="E1314" s="842"/>
      <c r="F1314" s="836"/>
      <c r="G1314" s="836"/>
      <c r="H1314" s="836"/>
      <c r="I1314" s="843">
        <f t="shared" si="220"/>
        <v>0</v>
      </c>
      <c r="J1314" s="836"/>
      <c r="K1314" s="843">
        <f t="shared" si="221"/>
        <v>0</v>
      </c>
      <c r="L1314" s="849">
        <f>IFERROR(VLOOKUP($D1314,Listen!$F$3:$H$39,2,0),0)</f>
        <v>0</v>
      </c>
      <c r="M1314" s="849">
        <f>IFERROR(VLOOKUP($D1314,Listen!$F$3:$H$39,3,0),0)</f>
        <v>0</v>
      </c>
      <c r="N1314" s="1115">
        <f t="shared" si="218"/>
        <v>0</v>
      </c>
      <c r="O1314" s="1115">
        <f t="shared" si="225"/>
        <v>0</v>
      </c>
      <c r="P1314" s="1115">
        <f t="shared" si="225"/>
        <v>0</v>
      </c>
      <c r="Q1314" s="1115">
        <f t="shared" si="225"/>
        <v>0</v>
      </c>
      <c r="R1314" s="1115">
        <f t="shared" si="225"/>
        <v>0</v>
      </c>
      <c r="S1314" s="1115">
        <f t="shared" si="225"/>
        <v>0</v>
      </c>
      <c r="T1314" s="1115">
        <f t="shared" si="225"/>
        <v>0</v>
      </c>
      <c r="U1314" s="851">
        <f t="shared" si="223"/>
        <v>0</v>
      </c>
      <c r="V1314" s="852">
        <f>IF(E1314='A. Allgemeine Informationen'!$D$14,$K1314-W1314,HLOOKUP('A. Allgemeine Informationen'!$D$14-1,$X$5:$AD$2005,ROW(E1314)-4,FALSE)-$W1314)</f>
        <v>0</v>
      </c>
      <c r="W1314" s="851">
        <f>HLOOKUP('A. Allgemeine Informationen'!$D$14,$X$5:$AD$2005,ROW(E1314)-4,FALSE)</f>
        <v>0</v>
      </c>
      <c r="X1314" s="851">
        <f t="shared" si="219"/>
        <v>0</v>
      </c>
      <c r="Y1314" s="851">
        <f t="shared" si="224"/>
        <v>0</v>
      </c>
      <c r="Z1314" s="851">
        <f t="shared" si="224"/>
        <v>0</v>
      </c>
      <c r="AA1314" s="851">
        <f t="shared" si="224"/>
        <v>0</v>
      </c>
      <c r="AB1314" s="851">
        <f t="shared" si="224"/>
        <v>0</v>
      </c>
      <c r="AC1314" s="851">
        <f t="shared" si="224"/>
        <v>0</v>
      </c>
      <c r="AD1314" s="853">
        <f t="shared" si="224"/>
        <v>0</v>
      </c>
    </row>
    <row r="1315" spans="2:30" s="971" customFormat="1" ht="15" customHeight="1" x14ac:dyDescent="0.2">
      <c r="B1315" s="840"/>
      <c r="C1315" s="970" t="str">
        <f>IF(B1315="","",VLOOKUP(B1315,'E8. KKauf_Berechnung'!$B$11:$D$140,2,0))</f>
        <v/>
      </c>
      <c r="D1315" s="841"/>
      <c r="E1315" s="842"/>
      <c r="F1315" s="836"/>
      <c r="G1315" s="836"/>
      <c r="H1315" s="836"/>
      <c r="I1315" s="843">
        <f t="shared" si="220"/>
        <v>0</v>
      </c>
      <c r="J1315" s="836"/>
      <c r="K1315" s="843">
        <f t="shared" si="221"/>
        <v>0</v>
      </c>
      <c r="L1315" s="849">
        <f>IFERROR(VLOOKUP($D1315,Listen!$F$3:$H$39,2,0),0)</f>
        <v>0</v>
      </c>
      <c r="M1315" s="849">
        <f>IFERROR(VLOOKUP($D1315,Listen!$F$3:$H$39,3,0),0)</f>
        <v>0</v>
      </c>
      <c r="N1315" s="1115">
        <f t="shared" si="218"/>
        <v>0</v>
      </c>
      <c r="O1315" s="1115">
        <f t="shared" si="225"/>
        <v>0</v>
      </c>
      <c r="P1315" s="1115">
        <f t="shared" si="225"/>
        <v>0</v>
      </c>
      <c r="Q1315" s="1115">
        <f t="shared" si="225"/>
        <v>0</v>
      </c>
      <c r="R1315" s="1115">
        <f t="shared" si="225"/>
        <v>0</v>
      </c>
      <c r="S1315" s="1115">
        <f t="shared" si="225"/>
        <v>0</v>
      </c>
      <c r="T1315" s="1115">
        <f t="shared" si="225"/>
        <v>0</v>
      </c>
      <c r="U1315" s="851">
        <f t="shared" si="223"/>
        <v>0</v>
      </c>
      <c r="V1315" s="852">
        <f>IF(E1315='A. Allgemeine Informationen'!$D$14,$K1315-W1315,HLOOKUP('A. Allgemeine Informationen'!$D$14-1,$X$5:$AD$2005,ROW(E1315)-4,FALSE)-$W1315)</f>
        <v>0</v>
      </c>
      <c r="W1315" s="851">
        <f>HLOOKUP('A. Allgemeine Informationen'!$D$14,$X$5:$AD$2005,ROW(E1315)-4,FALSE)</f>
        <v>0</v>
      </c>
      <c r="X1315" s="851">
        <f t="shared" si="219"/>
        <v>0</v>
      </c>
      <c r="Y1315" s="851">
        <f t="shared" si="224"/>
        <v>0</v>
      </c>
      <c r="Z1315" s="851">
        <f t="shared" si="224"/>
        <v>0</v>
      </c>
      <c r="AA1315" s="851">
        <f t="shared" si="224"/>
        <v>0</v>
      </c>
      <c r="AB1315" s="851">
        <f t="shared" si="224"/>
        <v>0</v>
      </c>
      <c r="AC1315" s="851">
        <f t="shared" si="224"/>
        <v>0</v>
      </c>
      <c r="AD1315" s="853">
        <f t="shared" si="224"/>
        <v>0</v>
      </c>
    </row>
    <row r="1316" spans="2:30" s="971" customFormat="1" ht="15" customHeight="1" x14ac:dyDescent="0.2">
      <c r="B1316" s="840"/>
      <c r="C1316" s="970" t="str">
        <f>IF(B1316="","",VLOOKUP(B1316,'E8. KKauf_Berechnung'!$B$11:$D$140,2,0))</f>
        <v/>
      </c>
      <c r="D1316" s="841"/>
      <c r="E1316" s="842"/>
      <c r="F1316" s="836"/>
      <c r="G1316" s="836"/>
      <c r="H1316" s="836"/>
      <c r="I1316" s="843">
        <f t="shared" si="220"/>
        <v>0</v>
      </c>
      <c r="J1316" s="836"/>
      <c r="K1316" s="843">
        <f t="shared" si="221"/>
        <v>0</v>
      </c>
      <c r="L1316" s="849">
        <f>IFERROR(VLOOKUP($D1316,Listen!$F$3:$H$39,2,0),0)</f>
        <v>0</v>
      </c>
      <c r="M1316" s="849">
        <f>IFERROR(VLOOKUP($D1316,Listen!$F$3:$H$39,3,0),0)</f>
        <v>0</v>
      </c>
      <c r="N1316" s="1115">
        <f t="shared" si="218"/>
        <v>0</v>
      </c>
      <c r="O1316" s="1115">
        <f t="shared" si="225"/>
        <v>0</v>
      </c>
      <c r="P1316" s="1115">
        <f t="shared" si="225"/>
        <v>0</v>
      </c>
      <c r="Q1316" s="1115">
        <f t="shared" si="225"/>
        <v>0</v>
      </c>
      <c r="R1316" s="1115">
        <f t="shared" si="225"/>
        <v>0</v>
      </c>
      <c r="S1316" s="1115">
        <f t="shared" si="225"/>
        <v>0</v>
      </c>
      <c r="T1316" s="1115">
        <f t="shared" si="225"/>
        <v>0</v>
      </c>
      <c r="U1316" s="851">
        <f t="shared" si="223"/>
        <v>0</v>
      </c>
      <c r="V1316" s="852">
        <f>IF(E1316='A. Allgemeine Informationen'!$D$14,$K1316-W1316,HLOOKUP('A. Allgemeine Informationen'!$D$14-1,$X$5:$AD$2005,ROW(E1316)-4,FALSE)-$W1316)</f>
        <v>0</v>
      </c>
      <c r="W1316" s="851">
        <f>HLOOKUP('A. Allgemeine Informationen'!$D$14,$X$5:$AD$2005,ROW(E1316)-4,FALSE)</f>
        <v>0</v>
      </c>
      <c r="X1316" s="851">
        <f t="shared" si="219"/>
        <v>0</v>
      </c>
      <c r="Y1316" s="851">
        <f t="shared" si="224"/>
        <v>0</v>
      </c>
      <c r="Z1316" s="851">
        <f t="shared" si="224"/>
        <v>0</v>
      </c>
      <c r="AA1316" s="851">
        <f t="shared" si="224"/>
        <v>0</v>
      </c>
      <c r="AB1316" s="851">
        <f t="shared" si="224"/>
        <v>0</v>
      </c>
      <c r="AC1316" s="851">
        <f t="shared" si="224"/>
        <v>0</v>
      </c>
      <c r="AD1316" s="853">
        <f t="shared" si="224"/>
        <v>0</v>
      </c>
    </row>
    <row r="1317" spans="2:30" s="971" customFormat="1" ht="15" customHeight="1" x14ac:dyDescent="0.2">
      <c r="B1317" s="840"/>
      <c r="C1317" s="970" t="str">
        <f>IF(B1317="","",VLOOKUP(B1317,'E8. KKauf_Berechnung'!$B$11:$D$140,2,0))</f>
        <v/>
      </c>
      <c r="D1317" s="841"/>
      <c r="E1317" s="842"/>
      <c r="F1317" s="836"/>
      <c r="G1317" s="836"/>
      <c r="H1317" s="836"/>
      <c r="I1317" s="843">
        <f t="shared" si="220"/>
        <v>0</v>
      </c>
      <c r="J1317" s="836"/>
      <c r="K1317" s="843">
        <f t="shared" si="221"/>
        <v>0</v>
      </c>
      <c r="L1317" s="849">
        <f>IFERROR(VLOOKUP($D1317,Listen!$F$3:$H$39,2,0),0)</f>
        <v>0</v>
      </c>
      <c r="M1317" s="849">
        <f>IFERROR(VLOOKUP($D1317,Listen!$F$3:$H$39,3,0),0)</f>
        <v>0</v>
      </c>
      <c r="N1317" s="1115">
        <f t="shared" si="218"/>
        <v>0</v>
      </c>
      <c r="O1317" s="1115">
        <f t="shared" si="225"/>
        <v>0</v>
      </c>
      <c r="P1317" s="1115">
        <f t="shared" si="225"/>
        <v>0</v>
      </c>
      <c r="Q1317" s="1115">
        <f t="shared" si="225"/>
        <v>0</v>
      </c>
      <c r="R1317" s="1115">
        <f t="shared" si="225"/>
        <v>0</v>
      </c>
      <c r="S1317" s="1115">
        <f t="shared" si="225"/>
        <v>0</v>
      </c>
      <c r="T1317" s="1115">
        <f t="shared" si="225"/>
        <v>0</v>
      </c>
      <c r="U1317" s="851">
        <f t="shared" si="223"/>
        <v>0</v>
      </c>
      <c r="V1317" s="852">
        <f>IF(E1317='A. Allgemeine Informationen'!$D$14,$K1317-W1317,HLOOKUP('A. Allgemeine Informationen'!$D$14-1,$X$5:$AD$2005,ROW(E1317)-4,FALSE)-$W1317)</f>
        <v>0</v>
      </c>
      <c r="W1317" s="851">
        <f>HLOOKUP('A. Allgemeine Informationen'!$D$14,$X$5:$AD$2005,ROW(E1317)-4,FALSE)</f>
        <v>0</v>
      </c>
      <c r="X1317" s="851">
        <f t="shared" si="219"/>
        <v>0</v>
      </c>
      <c r="Y1317" s="851">
        <f t="shared" si="224"/>
        <v>0</v>
      </c>
      <c r="Z1317" s="851">
        <f t="shared" si="224"/>
        <v>0</v>
      </c>
      <c r="AA1317" s="851">
        <f t="shared" si="224"/>
        <v>0</v>
      </c>
      <c r="AB1317" s="851">
        <f t="shared" si="224"/>
        <v>0</v>
      </c>
      <c r="AC1317" s="851">
        <f t="shared" si="224"/>
        <v>0</v>
      </c>
      <c r="AD1317" s="853">
        <f t="shared" si="224"/>
        <v>0</v>
      </c>
    </row>
    <row r="1318" spans="2:30" s="971" customFormat="1" ht="15" customHeight="1" x14ac:dyDescent="0.2">
      <c r="B1318" s="840"/>
      <c r="C1318" s="970" t="str">
        <f>IF(B1318="","",VLOOKUP(B1318,'E8. KKauf_Berechnung'!$B$11:$D$140,2,0))</f>
        <v/>
      </c>
      <c r="D1318" s="841"/>
      <c r="E1318" s="842"/>
      <c r="F1318" s="836"/>
      <c r="G1318" s="836"/>
      <c r="H1318" s="836"/>
      <c r="I1318" s="843">
        <f t="shared" si="220"/>
        <v>0</v>
      </c>
      <c r="J1318" s="836"/>
      <c r="K1318" s="843">
        <f t="shared" si="221"/>
        <v>0</v>
      </c>
      <c r="L1318" s="849">
        <f>IFERROR(VLOOKUP($D1318,Listen!$F$3:$H$39,2,0),0)</f>
        <v>0</v>
      </c>
      <c r="M1318" s="849">
        <f>IFERROR(VLOOKUP($D1318,Listen!$F$3:$H$39,3,0),0)</f>
        <v>0</v>
      </c>
      <c r="N1318" s="1115">
        <f t="shared" si="218"/>
        <v>0</v>
      </c>
      <c r="O1318" s="1115">
        <f t="shared" si="225"/>
        <v>0</v>
      </c>
      <c r="P1318" s="1115">
        <f t="shared" si="225"/>
        <v>0</v>
      </c>
      <c r="Q1318" s="1115">
        <f t="shared" si="225"/>
        <v>0</v>
      </c>
      <c r="R1318" s="1115">
        <f t="shared" si="225"/>
        <v>0</v>
      </c>
      <c r="S1318" s="1115">
        <f t="shared" si="225"/>
        <v>0</v>
      </c>
      <c r="T1318" s="1115">
        <f t="shared" si="225"/>
        <v>0</v>
      </c>
      <c r="U1318" s="851">
        <f t="shared" si="223"/>
        <v>0</v>
      </c>
      <c r="V1318" s="852">
        <f>IF(E1318='A. Allgemeine Informationen'!$D$14,$K1318-W1318,HLOOKUP('A. Allgemeine Informationen'!$D$14-1,$X$5:$AD$2005,ROW(E1318)-4,FALSE)-$W1318)</f>
        <v>0</v>
      </c>
      <c r="W1318" s="851">
        <f>HLOOKUP('A. Allgemeine Informationen'!$D$14,$X$5:$AD$2005,ROW(E1318)-4,FALSE)</f>
        <v>0</v>
      </c>
      <c r="X1318" s="851">
        <f t="shared" si="219"/>
        <v>0</v>
      </c>
      <c r="Y1318" s="851">
        <f t="shared" si="224"/>
        <v>0</v>
      </c>
      <c r="Z1318" s="851">
        <f t="shared" si="224"/>
        <v>0</v>
      </c>
      <c r="AA1318" s="851">
        <f t="shared" si="224"/>
        <v>0</v>
      </c>
      <c r="AB1318" s="851">
        <f t="shared" si="224"/>
        <v>0</v>
      </c>
      <c r="AC1318" s="851">
        <f t="shared" si="224"/>
        <v>0</v>
      </c>
      <c r="AD1318" s="853">
        <f t="shared" si="224"/>
        <v>0</v>
      </c>
    </row>
    <row r="1319" spans="2:30" s="971" customFormat="1" ht="15" customHeight="1" x14ac:dyDescent="0.2">
      <c r="B1319" s="840"/>
      <c r="C1319" s="970" t="str">
        <f>IF(B1319="","",VLOOKUP(B1319,'E8. KKauf_Berechnung'!$B$11:$D$140,2,0))</f>
        <v/>
      </c>
      <c r="D1319" s="841"/>
      <c r="E1319" s="842"/>
      <c r="F1319" s="836"/>
      <c r="G1319" s="836"/>
      <c r="H1319" s="836"/>
      <c r="I1319" s="843">
        <f t="shared" si="220"/>
        <v>0</v>
      </c>
      <c r="J1319" s="836"/>
      <c r="K1319" s="843">
        <f t="shared" si="221"/>
        <v>0</v>
      </c>
      <c r="L1319" s="849">
        <f>IFERROR(VLOOKUP($D1319,Listen!$F$3:$H$39,2,0),0)</f>
        <v>0</v>
      </c>
      <c r="M1319" s="849">
        <f>IFERROR(VLOOKUP($D1319,Listen!$F$3:$H$39,3,0),0)</f>
        <v>0</v>
      </c>
      <c r="N1319" s="1115">
        <f t="shared" si="218"/>
        <v>0</v>
      </c>
      <c r="O1319" s="1115">
        <f t="shared" ref="O1319:T1334" si="226">N1319</f>
        <v>0</v>
      </c>
      <c r="P1319" s="1115">
        <f t="shared" si="226"/>
        <v>0</v>
      </c>
      <c r="Q1319" s="1115">
        <f t="shared" si="226"/>
        <v>0</v>
      </c>
      <c r="R1319" s="1115">
        <f t="shared" si="226"/>
        <v>0</v>
      </c>
      <c r="S1319" s="1115">
        <f t="shared" si="226"/>
        <v>0</v>
      </c>
      <c r="T1319" s="1115">
        <f t="shared" si="226"/>
        <v>0</v>
      </c>
      <c r="U1319" s="851">
        <f t="shared" si="223"/>
        <v>0</v>
      </c>
      <c r="V1319" s="852">
        <f>IF(E1319='A. Allgemeine Informationen'!$D$14,$K1319-W1319,HLOOKUP('A. Allgemeine Informationen'!$D$14-1,$X$5:$AD$2005,ROW(E1319)-4,FALSE)-$W1319)</f>
        <v>0</v>
      </c>
      <c r="W1319" s="851">
        <f>HLOOKUP('A. Allgemeine Informationen'!$D$14,$X$5:$AD$2005,ROW(E1319)-4,FALSE)</f>
        <v>0</v>
      </c>
      <c r="X1319" s="851">
        <f t="shared" si="219"/>
        <v>0</v>
      </c>
      <c r="Y1319" s="851">
        <f t="shared" si="224"/>
        <v>0</v>
      </c>
      <c r="Z1319" s="851">
        <f t="shared" si="224"/>
        <v>0</v>
      </c>
      <c r="AA1319" s="851">
        <f t="shared" si="224"/>
        <v>0</v>
      </c>
      <c r="AB1319" s="851">
        <f t="shared" si="224"/>
        <v>0</v>
      </c>
      <c r="AC1319" s="851">
        <f t="shared" si="224"/>
        <v>0</v>
      </c>
      <c r="AD1319" s="853">
        <f t="shared" si="224"/>
        <v>0</v>
      </c>
    </row>
    <row r="1320" spans="2:30" s="971" customFormat="1" ht="15" customHeight="1" x14ac:dyDescent="0.2">
      <c r="B1320" s="840"/>
      <c r="C1320" s="970" t="str">
        <f>IF(B1320="","",VLOOKUP(B1320,'E8. KKauf_Berechnung'!$B$11:$D$140,2,0))</f>
        <v/>
      </c>
      <c r="D1320" s="841"/>
      <c r="E1320" s="842"/>
      <c r="F1320" s="836"/>
      <c r="G1320" s="836"/>
      <c r="H1320" s="836"/>
      <c r="I1320" s="843">
        <f t="shared" si="220"/>
        <v>0</v>
      </c>
      <c r="J1320" s="836"/>
      <c r="K1320" s="843">
        <f t="shared" si="221"/>
        <v>0</v>
      </c>
      <c r="L1320" s="849">
        <f>IFERROR(VLOOKUP($D1320,Listen!$F$3:$H$39,2,0),0)</f>
        <v>0</v>
      </c>
      <c r="M1320" s="849">
        <f>IFERROR(VLOOKUP($D1320,Listen!$F$3:$H$39,3,0),0)</f>
        <v>0</v>
      </c>
      <c r="N1320" s="1115">
        <f t="shared" si="218"/>
        <v>0</v>
      </c>
      <c r="O1320" s="1115">
        <f t="shared" si="226"/>
        <v>0</v>
      </c>
      <c r="P1320" s="1115">
        <f t="shared" si="226"/>
        <v>0</v>
      </c>
      <c r="Q1320" s="1115">
        <f t="shared" si="226"/>
        <v>0</v>
      </c>
      <c r="R1320" s="1115">
        <f t="shared" si="226"/>
        <v>0</v>
      </c>
      <c r="S1320" s="1115">
        <f t="shared" si="226"/>
        <v>0</v>
      </c>
      <c r="T1320" s="1115">
        <f t="shared" si="226"/>
        <v>0</v>
      </c>
      <c r="U1320" s="851">
        <f t="shared" si="223"/>
        <v>0</v>
      </c>
      <c r="V1320" s="852">
        <f>IF(E1320='A. Allgemeine Informationen'!$D$14,$K1320-W1320,HLOOKUP('A. Allgemeine Informationen'!$D$14-1,$X$5:$AD$2005,ROW(E1320)-4,FALSE)-$W1320)</f>
        <v>0</v>
      </c>
      <c r="W1320" s="851">
        <f>HLOOKUP('A. Allgemeine Informationen'!$D$14,$X$5:$AD$2005,ROW(E1320)-4,FALSE)</f>
        <v>0</v>
      </c>
      <c r="X1320" s="851">
        <f t="shared" si="219"/>
        <v>0</v>
      </c>
      <c r="Y1320" s="851">
        <f t="shared" si="224"/>
        <v>0</v>
      </c>
      <c r="Z1320" s="851">
        <f t="shared" si="224"/>
        <v>0</v>
      </c>
      <c r="AA1320" s="851">
        <f t="shared" si="224"/>
        <v>0</v>
      </c>
      <c r="AB1320" s="851">
        <f t="shared" si="224"/>
        <v>0</v>
      </c>
      <c r="AC1320" s="851">
        <f t="shared" si="224"/>
        <v>0</v>
      </c>
      <c r="AD1320" s="853">
        <f t="shared" si="224"/>
        <v>0</v>
      </c>
    </row>
    <row r="1321" spans="2:30" s="971" customFormat="1" ht="15" customHeight="1" x14ac:dyDescent="0.2">
      <c r="B1321" s="840"/>
      <c r="C1321" s="970" t="str">
        <f>IF(B1321="","",VLOOKUP(B1321,'E8. KKauf_Berechnung'!$B$11:$D$140,2,0))</f>
        <v/>
      </c>
      <c r="D1321" s="841"/>
      <c r="E1321" s="842"/>
      <c r="F1321" s="836"/>
      <c r="G1321" s="836"/>
      <c r="H1321" s="836"/>
      <c r="I1321" s="843">
        <f t="shared" si="220"/>
        <v>0</v>
      </c>
      <c r="J1321" s="836"/>
      <c r="K1321" s="843">
        <f t="shared" si="221"/>
        <v>0</v>
      </c>
      <c r="L1321" s="849">
        <f>IFERROR(VLOOKUP($D1321,Listen!$F$3:$H$39,2,0),0)</f>
        <v>0</v>
      </c>
      <c r="M1321" s="849">
        <f>IFERROR(VLOOKUP($D1321,Listen!$F$3:$H$39,3,0),0)</f>
        <v>0</v>
      </c>
      <c r="N1321" s="1115">
        <f t="shared" si="218"/>
        <v>0</v>
      </c>
      <c r="O1321" s="1115">
        <f t="shared" si="226"/>
        <v>0</v>
      </c>
      <c r="P1321" s="1115">
        <f t="shared" si="226"/>
        <v>0</v>
      </c>
      <c r="Q1321" s="1115">
        <f t="shared" si="226"/>
        <v>0</v>
      </c>
      <c r="R1321" s="1115">
        <f t="shared" si="226"/>
        <v>0</v>
      </c>
      <c r="S1321" s="1115">
        <f t="shared" si="226"/>
        <v>0</v>
      </c>
      <c r="T1321" s="1115">
        <f t="shared" si="226"/>
        <v>0</v>
      </c>
      <c r="U1321" s="851">
        <f t="shared" si="223"/>
        <v>0</v>
      </c>
      <c r="V1321" s="852">
        <f>IF(E1321='A. Allgemeine Informationen'!$D$14,$K1321-W1321,HLOOKUP('A. Allgemeine Informationen'!$D$14-1,$X$5:$AD$2005,ROW(E1321)-4,FALSE)-$W1321)</f>
        <v>0</v>
      </c>
      <c r="W1321" s="851">
        <f>HLOOKUP('A. Allgemeine Informationen'!$D$14,$X$5:$AD$2005,ROW(E1321)-4,FALSE)</f>
        <v>0</v>
      </c>
      <c r="X1321" s="851">
        <f t="shared" si="219"/>
        <v>0</v>
      </c>
      <c r="Y1321" s="851">
        <f t="shared" si="224"/>
        <v>0</v>
      </c>
      <c r="Z1321" s="851">
        <f t="shared" si="224"/>
        <v>0</v>
      </c>
      <c r="AA1321" s="851">
        <f t="shared" si="224"/>
        <v>0</v>
      </c>
      <c r="AB1321" s="851">
        <f t="shared" si="224"/>
        <v>0</v>
      </c>
      <c r="AC1321" s="851">
        <f t="shared" si="224"/>
        <v>0</v>
      </c>
      <c r="AD1321" s="853">
        <f t="shared" si="224"/>
        <v>0</v>
      </c>
    </row>
    <row r="1322" spans="2:30" s="971" customFormat="1" ht="15" customHeight="1" x14ac:dyDescent="0.2">
      <c r="B1322" s="840"/>
      <c r="C1322" s="970" t="str">
        <f>IF(B1322="","",VLOOKUP(B1322,'E8. KKauf_Berechnung'!$B$11:$D$140,2,0))</f>
        <v/>
      </c>
      <c r="D1322" s="841"/>
      <c r="E1322" s="842"/>
      <c r="F1322" s="836"/>
      <c r="G1322" s="836"/>
      <c r="H1322" s="836"/>
      <c r="I1322" s="843">
        <f t="shared" si="220"/>
        <v>0</v>
      </c>
      <c r="J1322" s="836"/>
      <c r="K1322" s="843">
        <f t="shared" si="221"/>
        <v>0</v>
      </c>
      <c r="L1322" s="849">
        <f>IFERROR(VLOOKUP($D1322,Listen!$F$3:$H$39,2,0),0)</f>
        <v>0</v>
      </c>
      <c r="M1322" s="849">
        <f>IFERROR(VLOOKUP($D1322,Listen!$F$3:$H$39,3,0),0)</f>
        <v>0</v>
      </c>
      <c r="N1322" s="1115">
        <f t="shared" si="218"/>
        <v>0</v>
      </c>
      <c r="O1322" s="1115">
        <f t="shared" si="226"/>
        <v>0</v>
      </c>
      <c r="P1322" s="1115">
        <f t="shared" si="226"/>
        <v>0</v>
      </c>
      <c r="Q1322" s="1115">
        <f t="shared" si="226"/>
        <v>0</v>
      </c>
      <c r="R1322" s="1115">
        <f t="shared" si="226"/>
        <v>0</v>
      </c>
      <c r="S1322" s="1115">
        <f t="shared" si="226"/>
        <v>0</v>
      </c>
      <c r="T1322" s="1115">
        <f t="shared" si="226"/>
        <v>0</v>
      </c>
      <c r="U1322" s="851">
        <f t="shared" si="223"/>
        <v>0</v>
      </c>
      <c r="V1322" s="852">
        <f>IF(E1322='A. Allgemeine Informationen'!$D$14,$K1322-W1322,HLOOKUP('A. Allgemeine Informationen'!$D$14-1,$X$5:$AD$2005,ROW(E1322)-4,FALSE)-$W1322)</f>
        <v>0</v>
      </c>
      <c r="W1322" s="851">
        <f>HLOOKUP('A. Allgemeine Informationen'!$D$14,$X$5:$AD$2005,ROW(E1322)-4,FALSE)</f>
        <v>0</v>
      </c>
      <c r="X1322" s="851">
        <f t="shared" si="219"/>
        <v>0</v>
      </c>
      <c r="Y1322" s="851">
        <f t="shared" si="224"/>
        <v>0</v>
      </c>
      <c r="Z1322" s="851">
        <f t="shared" si="224"/>
        <v>0</v>
      </c>
      <c r="AA1322" s="851">
        <f t="shared" si="224"/>
        <v>0</v>
      </c>
      <c r="AB1322" s="851">
        <f t="shared" si="224"/>
        <v>0</v>
      </c>
      <c r="AC1322" s="851">
        <f t="shared" si="224"/>
        <v>0</v>
      </c>
      <c r="AD1322" s="853">
        <f t="shared" si="224"/>
        <v>0</v>
      </c>
    </row>
    <row r="1323" spans="2:30" s="971" customFormat="1" ht="15" customHeight="1" x14ac:dyDescent="0.2">
      <c r="B1323" s="840"/>
      <c r="C1323" s="970" t="str">
        <f>IF(B1323="","",VLOOKUP(B1323,'E8. KKauf_Berechnung'!$B$11:$D$140,2,0))</f>
        <v/>
      </c>
      <c r="D1323" s="841"/>
      <c r="E1323" s="842"/>
      <c r="F1323" s="836"/>
      <c r="G1323" s="836"/>
      <c r="H1323" s="836"/>
      <c r="I1323" s="843">
        <f t="shared" si="220"/>
        <v>0</v>
      </c>
      <c r="J1323" s="836"/>
      <c r="K1323" s="843">
        <f t="shared" si="221"/>
        <v>0</v>
      </c>
      <c r="L1323" s="849">
        <f>IFERROR(VLOOKUP($D1323,Listen!$F$3:$H$39,2,0),0)</f>
        <v>0</v>
      </c>
      <c r="M1323" s="849">
        <f>IFERROR(VLOOKUP($D1323,Listen!$F$3:$H$39,3,0),0)</f>
        <v>0</v>
      </c>
      <c r="N1323" s="1115">
        <f t="shared" si="218"/>
        <v>0</v>
      </c>
      <c r="O1323" s="1115">
        <f t="shared" si="226"/>
        <v>0</v>
      </c>
      <c r="P1323" s="1115">
        <f t="shared" si="226"/>
        <v>0</v>
      </c>
      <c r="Q1323" s="1115">
        <f t="shared" si="226"/>
        <v>0</v>
      </c>
      <c r="R1323" s="1115">
        <f t="shared" si="226"/>
        <v>0</v>
      </c>
      <c r="S1323" s="1115">
        <f t="shared" si="226"/>
        <v>0</v>
      </c>
      <c r="T1323" s="1115">
        <f t="shared" si="226"/>
        <v>0</v>
      </c>
      <c r="U1323" s="851">
        <f t="shared" si="223"/>
        <v>0</v>
      </c>
      <c r="V1323" s="852">
        <f>IF(E1323='A. Allgemeine Informationen'!$D$14,$K1323-W1323,HLOOKUP('A. Allgemeine Informationen'!$D$14-1,$X$5:$AD$2005,ROW(E1323)-4,FALSE)-$W1323)</f>
        <v>0</v>
      </c>
      <c r="W1323" s="851">
        <f>HLOOKUP('A. Allgemeine Informationen'!$D$14,$X$5:$AD$2005,ROW(E1323)-4,FALSE)</f>
        <v>0</v>
      </c>
      <c r="X1323" s="851">
        <f t="shared" si="219"/>
        <v>0</v>
      </c>
      <c r="Y1323" s="851">
        <f t="shared" si="224"/>
        <v>0</v>
      </c>
      <c r="Z1323" s="851">
        <f t="shared" si="224"/>
        <v>0</v>
      </c>
      <c r="AA1323" s="851">
        <f t="shared" si="224"/>
        <v>0</v>
      </c>
      <c r="AB1323" s="851">
        <f t="shared" si="224"/>
        <v>0</v>
      </c>
      <c r="AC1323" s="851">
        <f t="shared" si="224"/>
        <v>0</v>
      </c>
      <c r="AD1323" s="853">
        <f t="shared" si="224"/>
        <v>0</v>
      </c>
    </row>
    <row r="1324" spans="2:30" s="971" customFormat="1" ht="15" customHeight="1" x14ac:dyDescent="0.2">
      <c r="B1324" s="840"/>
      <c r="C1324" s="970" t="str">
        <f>IF(B1324="","",VLOOKUP(B1324,'E8. KKauf_Berechnung'!$B$11:$D$140,2,0))</f>
        <v/>
      </c>
      <c r="D1324" s="841"/>
      <c r="E1324" s="842"/>
      <c r="F1324" s="836"/>
      <c r="G1324" s="836"/>
      <c r="H1324" s="836"/>
      <c r="I1324" s="843">
        <f t="shared" si="220"/>
        <v>0</v>
      </c>
      <c r="J1324" s="836"/>
      <c r="K1324" s="843">
        <f t="shared" si="221"/>
        <v>0</v>
      </c>
      <c r="L1324" s="849">
        <f>IFERROR(VLOOKUP($D1324,Listen!$F$3:$H$39,2,0),0)</f>
        <v>0</v>
      </c>
      <c r="M1324" s="849">
        <f>IFERROR(VLOOKUP($D1324,Listen!$F$3:$H$39,3,0),0)</f>
        <v>0</v>
      </c>
      <c r="N1324" s="1115">
        <f t="shared" si="218"/>
        <v>0</v>
      </c>
      <c r="O1324" s="1115">
        <f t="shared" si="226"/>
        <v>0</v>
      </c>
      <c r="P1324" s="1115">
        <f t="shared" si="226"/>
        <v>0</v>
      </c>
      <c r="Q1324" s="1115">
        <f t="shared" si="226"/>
        <v>0</v>
      </c>
      <c r="R1324" s="1115">
        <f t="shared" si="226"/>
        <v>0</v>
      </c>
      <c r="S1324" s="1115">
        <f t="shared" si="226"/>
        <v>0</v>
      </c>
      <c r="T1324" s="1115">
        <f t="shared" si="226"/>
        <v>0</v>
      </c>
      <c r="U1324" s="851">
        <f t="shared" si="223"/>
        <v>0</v>
      </c>
      <c r="V1324" s="852">
        <f>IF(E1324='A. Allgemeine Informationen'!$D$14,$K1324-W1324,HLOOKUP('A. Allgemeine Informationen'!$D$14-1,$X$5:$AD$2005,ROW(E1324)-4,FALSE)-$W1324)</f>
        <v>0</v>
      </c>
      <c r="W1324" s="851">
        <f>HLOOKUP('A. Allgemeine Informationen'!$D$14,$X$5:$AD$2005,ROW(E1324)-4,FALSE)</f>
        <v>0</v>
      </c>
      <c r="X1324" s="851">
        <f t="shared" si="219"/>
        <v>0</v>
      </c>
      <c r="Y1324" s="851">
        <f t="shared" si="224"/>
        <v>0</v>
      </c>
      <c r="Z1324" s="851">
        <f t="shared" si="224"/>
        <v>0</v>
      </c>
      <c r="AA1324" s="851">
        <f t="shared" si="224"/>
        <v>0</v>
      </c>
      <c r="AB1324" s="851">
        <f t="shared" si="224"/>
        <v>0</v>
      </c>
      <c r="AC1324" s="851">
        <f t="shared" si="224"/>
        <v>0</v>
      </c>
      <c r="AD1324" s="853">
        <f t="shared" si="224"/>
        <v>0</v>
      </c>
    </row>
    <row r="1325" spans="2:30" s="971" customFormat="1" ht="15" customHeight="1" x14ac:dyDescent="0.2">
      <c r="B1325" s="840"/>
      <c r="C1325" s="970" t="str">
        <f>IF(B1325="","",VLOOKUP(B1325,'E8. KKauf_Berechnung'!$B$11:$D$140,2,0))</f>
        <v/>
      </c>
      <c r="D1325" s="841"/>
      <c r="E1325" s="842"/>
      <c r="F1325" s="836"/>
      <c r="G1325" s="836"/>
      <c r="H1325" s="836"/>
      <c r="I1325" s="843">
        <f t="shared" si="220"/>
        <v>0</v>
      </c>
      <c r="J1325" s="836"/>
      <c r="K1325" s="843">
        <f t="shared" si="221"/>
        <v>0</v>
      </c>
      <c r="L1325" s="849">
        <f>IFERROR(VLOOKUP($D1325,Listen!$F$3:$H$39,2,0),0)</f>
        <v>0</v>
      </c>
      <c r="M1325" s="849">
        <f>IFERROR(VLOOKUP($D1325,Listen!$F$3:$H$39,3,0),0)</f>
        <v>0</v>
      </c>
      <c r="N1325" s="1115">
        <f t="shared" si="218"/>
        <v>0</v>
      </c>
      <c r="O1325" s="1115">
        <f t="shared" si="226"/>
        <v>0</v>
      </c>
      <c r="P1325" s="1115">
        <f t="shared" si="226"/>
        <v>0</v>
      </c>
      <c r="Q1325" s="1115">
        <f t="shared" si="226"/>
        <v>0</v>
      </c>
      <c r="R1325" s="1115">
        <f t="shared" si="226"/>
        <v>0</v>
      </c>
      <c r="S1325" s="1115">
        <f t="shared" si="226"/>
        <v>0</v>
      </c>
      <c r="T1325" s="1115">
        <f t="shared" si="226"/>
        <v>0</v>
      </c>
      <c r="U1325" s="851">
        <f t="shared" si="223"/>
        <v>0</v>
      </c>
      <c r="V1325" s="852">
        <f>IF(E1325='A. Allgemeine Informationen'!$D$14,$K1325-W1325,HLOOKUP('A. Allgemeine Informationen'!$D$14-1,$X$5:$AD$2005,ROW(E1325)-4,FALSE)-$W1325)</f>
        <v>0</v>
      </c>
      <c r="W1325" s="851">
        <f>HLOOKUP('A. Allgemeine Informationen'!$D$14,$X$5:$AD$2005,ROW(E1325)-4,FALSE)</f>
        <v>0</v>
      </c>
      <c r="X1325" s="851">
        <f t="shared" si="219"/>
        <v>0</v>
      </c>
      <c r="Y1325" s="851">
        <f t="shared" si="224"/>
        <v>0</v>
      </c>
      <c r="Z1325" s="851">
        <f t="shared" si="224"/>
        <v>0</v>
      </c>
      <c r="AA1325" s="851">
        <f t="shared" si="224"/>
        <v>0</v>
      </c>
      <c r="AB1325" s="851">
        <f t="shared" si="224"/>
        <v>0</v>
      </c>
      <c r="AC1325" s="851">
        <f t="shared" si="224"/>
        <v>0</v>
      </c>
      <c r="AD1325" s="853">
        <f t="shared" si="224"/>
        <v>0</v>
      </c>
    </row>
    <row r="1326" spans="2:30" s="971" customFormat="1" ht="15" customHeight="1" x14ac:dyDescent="0.2">
      <c r="B1326" s="840"/>
      <c r="C1326" s="970" t="str">
        <f>IF(B1326="","",VLOOKUP(B1326,'E8. KKauf_Berechnung'!$B$11:$D$140,2,0))</f>
        <v/>
      </c>
      <c r="D1326" s="841"/>
      <c r="E1326" s="842"/>
      <c r="F1326" s="836"/>
      <c r="G1326" s="836"/>
      <c r="H1326" s="836"/>
      <c r="I1326" s="843">
        <f t="shared" si="220"/>
        <v>0</v>
      </c>
      <c r="J1326" s="836"/>
      <c r="K1326" s="843">
        <f t="shared" si="221"/>
        <v>0</v>
      </c>
      <c r="L1326" s="849">
        <f>IFERROR(VLOOKUP($D1326,Listen!$F$3:$H$39,2,0),0)</f>
        <v>0</v>
      </c>
      <c r="M1326" s="849">
        <f>IFERROR(VLOOKUP($D1326,Listen!$F$3:$H$39,3,0),0)</f>
        <v>0</v>
      </c>
      <c r="N1326" s="1115">
        <f t="shared" si="218"/>
        <v>0</v>
      </c>
      <c r="O1326" s="1115">
        <f t="shared" si="226"/>
        <v>0</v>
      </c>
      <c r="P1326" s="1115">
        <f t="shared" si="226"/>
        <v>0</v>
      </c>
      <c r="Q1326" s="1115">
        <f t="shared" si="226"/>
        <v>0</v>
      </c>
      <c r="R1326" s="1115">
        <f t="shared" si="226"/>
        <v>0</v>
      </c>
      <c r="S1326" s="1115">
        <f t="shared" si="226"/>
        <v>0</v>
      </c>
      <c r="T1326" s="1115">
        <f t="shared" si="226"/>
        <v>0</v>
      </c>
      <c r="U1326" s="851">
        <f t="shared" si="223"/>
        <v>0</v>
      </c>
      <c r="V1326" s="852">
        <f>IF(E1326='A. Allgemeine Informationen'!$D$14,$K1326-W1326,HLOOKUP('A. Allgemeine Informationen'!$D$14-1,$X$5:$AD$2005,ROW(E1326)-4,FALSE)-$W1326)</f>
        <v>0</v>
      </c>
      <c r="W1326" s="851">
        <f>HLOOKUP('A. Allgemeine Informationen'!$D$14,$X$5:$AD$2005,ROW(E1326)-4,FALSE)</f>
        <v>0</v>
      </c>
      <c r="X1326" s="851">
        <f t="shared" si="219"/>
        <v>0</v>
      </c>
      <c r="Y1326" s="851">
        <f t="shared" si="224"/>
        <v>0</v>
      </c>
      <c r="Z1326" s="851">
        <f t="shared" si="224"/>
        <v>0</v>
      </c>
      <c r="AA1326" s="851">
        <f t="shared" si="224"/>
        <v>0</v>
      </c>
      <c r="AB1326" s="851">
        <f t="shared" si="224"/>
        <v>0</v>
      </c>
      <c r="AC1326" s="851">
        <f t="shared" si="224"/>
        <v>0</v>
      </c>
      <c r="AD1326" s="853">
        <f t="shared" si="224"/>
        <v>0</v>
      </c>
    </row>
    <row r="1327" spans="2:30" s="971" customFormat="1" ht="15" customHeight="1" x14ac:dyDescent="0.2">
      <c r="B1327" s="840"/>
      <c r="C1327" s="970" t="str">
        <f>IF(B1327="","",VLOOKUP(B1327,'E8. KKauf_Berechnung'!$B$11:$D$140,2,0))</f>
        <v/>
      </c>
      <c r="D1327" s="841"/>
      <c r="E1327" s="842"/>
      <c r="F1327" s="836"/>
      <c r="G1327" s="836"/>
      <c r="H1327" s="836"/>
      <c r="I1327" s="843">
        <f t="shared" si="220"/>
        <v>0</v>
      </c>
      <c r="J1327" s="836"/>
      <c r="K1327" s="843">
        <f t="shared" si="221"/>
        <v>0</v>
      </c>
      <c r="L1327" s="849">
        <f>IFERROR(VLOOKUP($D1327,Listen!$F$3:$H$39,2,0),0)</f>
        <v>0</v>
      </c>
      <c r="M1327" s="849">
        <f>IFERROR(VLOOKUP($D1327,Listen!$F$3:$H$39,3,0),0)</f>
        <v>0</v>
      </c>
      <c r="N1327" s="1115">
        <f t="shared" si="218"/>
        <v>0</v>
      </c>
      <c r="O1327" s="1115">
        <f t="shared" si="226"/>
        <v>0</v>
      </c>
      <c r="P1327" s="1115">
        <f t="shared" si="226"/>
        <v>0</v>
      </c>
      <c r="Q1327" s="1115">
        <f t="shared" si="226"/>
        <v>0</v>
      </c>
      <c r="R1327" s="1115">
        <f t="shared" si="226"/>
        <v>0</v>
      </c>
      <c r="S1327" s="1115">
        <f t="shared" si="226"/>
        <v>0</v>
      </c>
      <c r="T1327" s="1115">
        <f t="shared" si="226"/>
        <v>0</v>
      </c>
      <c r="U1327" s="851">
        <f t="shared" si="223"/>
        <v>0</v>
      </c>
      <c r="V1327" s="852">
        <f>IF(E1327='A. Allgemeine Informationen'!$D$14,$K1327-W1327,HLOOKUP('A. Allgemeine Informationen'!$D$14-1,$X$5:$AD$2005,ROW(E1327)-4,FALSE)-$W1327)</f>
        <v>0</v>
      </c>
      <c r="W1327" s="851">
        <f>HLOOKUP('A. Allgemeine Informationen'!$D$14,$X$5:$AD$2005,ROW(E1327)-4,FALSE)</f>
        <v>0</v>
      </c>
      <c r="X1327" s="851">
        <f t="shared" si="219"/>
        <v>0</v>
      </c>
      <c r="Y1327" s="851">
        <f t="shared" si="224"/>
        <v>0</v>
      </c>
      <c r="Z1327" s="851">
        <f t="shared" si="224"/>
        <v>0</v>
      </c>
      <c r="AA1327" s="851">
        <f t="shared" si="224"/>
        <v>0</v>
      </c>
      <c r="AB1327" s="851">
        <f t="shared" si="224"/>
        <v>0</v>
      </c>
      <c r="AC1327" s="851">
        <f t="shared" si="224"/>
        <v>0</v>
      </c>
      <c r="AD1327" s="853">
        <f t="shared" si="224"/>
        <v>0</v>
      </c>
    </row>
    <row r="1328" spans="2:30" s="971" customFormat="1" ht="15" customHeight="1" x14ac:dyDescent="0.2">
      <c r="B1328" s="840"/>
      <c r="C1328" s="970" t="str">
        <f>IF(B1328="","",VLOOKUP(B1328,'E8. KKauf_Berechnung'!$B$11:$D$140,2,0))</f>
        <v/>
      </c>
      <c r="D1328" s="841"/>
      <c r="E1328" s="842"/>
      <c r="F1328" s="836"/>
      <c r="G1328" s="836"/>
      <c r="H1328" s="836"/>
      <c r="I1328" s="843">
        <f t="shared" si="220"/>
        <v>0</v>
      </c>
      <c r="J1328" s="836"/>
      <c r="K1328" s="843">
        <f t="shared" si="221"/>
        <v>0</v>
      </c>
      <c r="L1328" s="849">
        <f>IFERROR(VLOOKUP($D1328,Listen!$F$3:$H$39,2,0),0)</f>
        <v>0</v>
      </c>
      <c r="M1328" s="849">
        <f>IFERROR(VLOOKUP($D1328,Listen!$F$3:$H$39,3,0),0)</f>
        <v>0</v>
      </c>
      <c r="N1328" s="1115">
        <f t="shared" si="218"/>
        <v>0</v>
      </c>
      <c r="O1328" s="1115">
        <f t="shared" si="226"/>
        <v>0</v>
      </c>
      <c r="P1328" s="1115">
        <f t="shared" si="226"/>
        <v>0</v>
      </c>
      <c r="Q1328" s="1115">
        <f t="shared" si="226"/>
        <v>0</v>
      </c>
      <c r="R1328" s="1115">
        <f t="shared" si="226"/>
        <v>0</v>
      </c>
      <c r="S1328" s="1115">
        <f t="shared" si="226"/>
        <v>0</v>
      </c>
      <c r="T1328" s="1115">
        <f t="shared" si="226"/>
        <v>0</v>
      </c>
      <c r="U1328" s="851">
        <f t="shared" si="223"/>
        <v>0</v>
      </c>
      <c r="V1328" s="852">
        <f>IF(E1328='A. Allgemeine Informationen'!$D$14,$K1328-W1328,HLOOKUP('A. Allgemeine Informationen'!$D$14-1,$X$5:$AD$2005,ROW(E1328)-4,FALSE)-$W1328)</f>
        <v>0</v>
      </c>
      <c r="W1328" s="851">
        <f>HLOOKUP('A. Allgemeine Informationen'!$D$14,$X$5:$AD$2005,ROW(E1328)-4,FALSE)</f>
        <v>0</v>
      </c>
      <c r="X1328" s="851">
        <f t="shared" si="219"/>
        <v>0</v>
      </c>
      <c r="Y1328" s="851">
        <f t="shared" si="224"/>
        <v>0</v>
      </c>
      <c r="Z1328" s="851">
        <f t="shared" si="224"/>
        <v>0</v>
      </c>
      <c r="AA1328" s="851">
        <f t="shared" si="224"/>
        <v>0</v>
      </c>
      <c r="AB1328" s="851">
        <f t="shared" si="224"/>
        <v>0</v>
      </c>
      <c r="AC1328" s="851">
        <f t="shared" si="224"/>
        <v>0</v>
      </c>
      <c r="AD1328" s="853">
        <f t="shared" si="224"/>
        <v>0</v>
      </c>
    </row>
    <row r="1329" spans="2:30" s="971" customFormat="1" ht="15" customHeight="1" x14ac:dyDescent="0.2">
      <c r="B1329" s="840"/>
      <c r="C1329" s="970" t="str">
        <f>IF(B1329="","",VLOOKUP(B1329,'E8. KKauf_Berechnung'!$B$11:$D$140,2,0))</f>
        <v/>
      </c>
      <c r="D1329" s="841"/>
      <c r="E1329" s="842"/>
      <c r="F1329" s="836"/>
      <c r="G1329" s="836"/>
      <c r="H1329" s="836"/>
      <c r="I1329" s="843">
        <f t="shared" si="220"/>
        <v>0</v>
      </c>
      <c r="J1329" s="836"/>
      <c r="K1329" s="843">
        <f t="shared" si="221"/>
        <v>0</v>
      </c>
      <c r="L1329" s="849">
        <f>IFERROR(VLOOKUP($D1329,Listen!$F$3:$H$39,2,0),0)</f>
        <v>0</v>
      </c>
      <c r="M1329" s="849">
        <f>IFERROR(VLOOKUP($D1329,Listen!$F$3:$H$39,3,0),0)</f>
        <v>0</v>
      </c>
      <c r="N1329" s="1115">
        <f t="shared" si="218"/>
        <v>0</v>
      </c>
      <c r="O1329" s="1115">
        <f t="shared" si="226"/>
        <v>0</v>
      </c>
      <c r="P1329" s="1115">
        <f t="shared" si="226"/>
        <v>0</v>
      </c>
      <c r="Q1329" s="1115">
        <f t="shared" si="226"/>
        <v>0</v>
      </c>
      <c r="R1329" s="1115">
        <f t="shared" si="226"/>
        <v>0</v>
      </c>
      <c r="S1329" s="1115">
        <f t="shared" si="226"/>
        <v>0</v>
      </c>
      <c r="T1329" s="1115">
        <f t="shared" si="226"/>
        <v>0</v>
      </c>
      <c r="U1329" s="851">
        <f t="shared" si="223"/>
        <v>0</v>
      </c>
      <c r="V1329" s="852">
        <f>IF(E1329='A. Allgemeine Informationen'!$D$14,$K1329-W1329,HLOOKUP('A. Allgemeine Informationen'!$D$14-1,$X$5:$AD$2005,ROW(E1329)-4,FALSE)-$W1329)</f>
        <v>0</v>
      </c>
      <c r="W1329" s="851">
        <f>HLOOKUP('A. Allgemeine Informationen'!$D$14,$X$5:$AD$2005,ROW(E1329)-4,FALSE)</f>
        <v>0</v>
      </c>
      <c r="X1329" s="851">
        <f t="shared" si="219"/>
        <v>0</v>
      </c>
      <c r="Y1329" s="851">
        <f t="shared" si="224"/>
        <v>0</v>
      </c>
      <c r="Z1329" s="851">
        <f t="shared" si="224"/>
        <v>0</v>
      </c>
      <c r="AA1329" s="851">
        <f t="shared" si="224"/>
        <v>0</v>
      </c>
      <c r="AB1329" s="851">
        <f t="shared" si="224"/>
        <v>0</v>
      </c>
      <c r="AC1329" s="851">
        <f t="shared" si="224"/>
        <v>0</v>
      </c>
      <c r="AD1329" s="853">
        <f t="shared" si="224"/>
        <v>0</v>
      </c>
    </row>
    <row r="1330" spans="2:30" s="971" customFormat="1" ht="15" customHeight="1" x14ac:dyDescent="0.2">
      <c r="B1330" s="840"/>
      <c r="C1330" s="970" t="str">
        <f>IF(B1330="","",VLOOKUP(B1330,'E8. KKauf_Berechnung'!$B$11:$D$140,2,0))</f>
        <v/>
      </c>
      <c r="D1330" s="841"/>
      <c r="E1330" s="842"/>
      <c r="F1330" s="836"/>
      <c r="G1330" s="836"/>
      <c r="H1330" s="836"/>
      <c r="I1330" s="843">
        <f t="shared" si="220"/>
        <v>0</v>
      </c>
      <c r="J1330" s="836"/>
      <c r="K1330" s="843">
        <f t="shared" si="221"/>
        <v>0</v>
      </c>
      <c r="L1330" s="849">
        <f>IFERROR(VLOOKUP($D1330,Listen!$F$3:$H$39,2,0),0)</f>
        <v>0</v>
      </c>
      <c r="M1330" s="849">
        <f>IFERROR(VLOOKUP($D1330,Listen!$F$3:$H$39,3,0),0)</f>
        <v>0</v>
      </c>
      <c r="N1330" s="1115">
        <f t="shared" si="218"/>
        <v>0</v>
      </c>
      <c r="O1330" s="1115">
        <f t="shared" si="226"/>
        <v>0</v>
      </c>
      <c r="P1330" s="1115">
        <f t="shared" si="226"/>
        <v>0</v>
      </c>
      <c r="Q1330" s="1115">
        <f t="shared" si="226"/>
        <v>0</v>
      </c>
      <c r="R1330" s="1115">
        <f t="shared" si="226"/>
        <v>0</v>
      </c>
      <c r="S1330" s="1115">
        <f t="shared" si="226"/>
        <v>0</v>
      </c>
      <c r="T1330" s="1115">
        <f t="shared" si="226"/>
        <v>0</v>
      </c>
      <c r="U1330" s="851">
        <f t="shared" si="223"/>
        <v>0</v>
      </c>
      <c r="V1330" s="852">
        <f>IF(E1330='A. Allgemeine Informationen'!$D$14,$K1330-W1330,HLOOKUP('A. Allgemeine Informationen'!$D$14-1,$X$5:$AD$2005,ROW(E1330)-4,FALSE)-$W1330)</f>
        <v>0</v>
      </c>
      <c r="W1330" s="851">
        <f>HLOOKUP('A. Allgemeine Informationen'!$D$14,$X$5:$AD$2005,ROW(E1330)-4,FALSE)</f>
        <v>0</v>
      </c>
      <c r="X1330" s="851">
        <f t="shared" si="219"/>
        <v>0</v>
      </c>
      <c r="Y1330" s="851">
        <f t="shared" si="224"/>
        <v>0</v>
      </c>
      <c r="Z1330" s="851">
        <f t="shared" si="224"/>
        <v>0</v>
      </c>
      <c r="AA1330" s="851">
        <f t="shared" si="224"/>
        <v>0</v>
      </c>
      <c r="AB1330" s="851">
        <f t="shared" si="224"/>
        <v>0</v>
      </c>
      <c r="AC1330" s="851">
        <f t="shared" si="224"/>
        <v>0</v>
      </c>
      <c r="AD1330" s="853">
        <f t="shared" si="224"/>
        <v>0</v>
      </c>
    </row>
    <row r="1331" spans="2:30" s="971" customFormat="1" ht="15" customHeight="1" x14ac:dyDescent="0.2">
      <c r="B1331" s="840"/>
      <c r="C1331" s="970" t="str">
        <f>IF(B1331="","",VLOOKUP(B1331,'E8. KKauf_Berechnung'!$B$11:$D$140,2,0))</f>
        <v/>
      </c>
      <c r="D1331" s="841"/>
      <c r="E1331" s="842"/>
      <c r="F1331" s="836"/>
      <c r="G1331" s="836"/>
      <c r="H1331" s="836"/>
      <c r="I1331" s="843">
        <f t="shared" si="220"/>
        <v>0</v>
      </c>
      <c r="J1331" s="836"/>
      <c r="K1331" s="843">
        <f t="shared" si="221"/>
        <v>0</v>
      </c>
      <c r="L1331" s="849">
        <f>IFERROR(VLOOKUP($D1331,Listen!$F$3:$H$39,2,0),0)</f>
        <v>0</v>
      </c>
      <c r="M1331" s="849">
        <f>IFERROR(VLOOKUP($D1331,Listen!$F$3:$H$39,3,0),0)</f>
        <v>0</v>
      </c>
      <c r="N1331" s="1115">
        <f t="shared" si="218"/>
        <v>0</v>
      </c>
      <c r="O1331" s="1115">
        <f t="shared" si="226"/>
        <v>0</v>
      </c>
      <c r="P1331" s="1115">
        <f t="shared" si="226"/>
        <v>0</v>
      </c>
      <c r="Q1331" s="1115">
        <f t="shared" si="226"/>
        <v>0</v>
      </c>
      <c r="R1331" s="1115">
        <f t="shared" si="226"/>
        <v>0</v>
      </c>
      <c r="S1331" s="1115">
        <f t="shared" si="226"/>
        <v>0</v>
      </c>
      <c r="T1331" s="1115">
        <f t="shared" si="226"/>
        <v>0</v>
      </c>
      <c r="U1331" s="851">
        <f t="shared" si="223"/>
        <v>0</v>
      </c>
      <c r="V1331" s="852">
        <f>IF(E1331='A. Allgemeine Informationen'!$D$14,$K1331-W1331,HLOOKUP('A. Allgemeine Informationen'!$D$14-1,$X$5:$AD$2005,ROW(E1331)-4,FALSE)-$W1331)</f>
        <v>0</v>
      </c>
      <c r="W1331" s="851">
        <f>HLOOKUP('A. Allgemeine Informationen'!$D$14,$X$5:$AD$2005,ROW(E1331)-4,FALSE)</f>
        <v>0</v>
      </c>
      <c r="X1331" s="851">
        <f t="shared" si="219"/>
        <v>0</v>
      </c>
      <c r="Y1331" s="851">
        <f t="shared" si="224"/>
        <v>0</v>
      </c>
      <c r="Z1331" s="851">
        <f t="shared" si="224"/>
        <v>0</v>
      </c>
      <c r="AA1331" s="851">
        <f t="shared" si="224"/>
        <v>0</v>
      </c>
      <c r="AB1331" s="851">
        <f t="shared" si="224"/>
        <v>0</v>
      </c>
      <c r="AC1331" s="851">
        <f t="shared" si="224"/>
        <v>0</v>
      </c>
      <c r="AD1331" s="853">
        <f t="shared" si="224"/>
        <v>0</v>
      </c>
    </row>
    <row r="1332" spans="2:30" s="971" customFormat="1" ht="15" customHeight="1" x14ac:dyDescent="0.2">
      <c r="B1332" s="840"/>
      <c r="C1332" s="970" t="str">
        <f>IF(B1332="","",VLOOKUP(B1332,'E8. KKauf_Berechnung'!$B$11:$D$140,2,0))</f>
        <v/>
      </c>
      <c r="D1332" s="841"/>
      <c r="E1332" s="842"/>
      <c r="F1332" s="836"/>
      <c r="G1332" s="836"/>
      <c r="H1332" s="836"/>
      <c r="I1332" s="843">
        <f t="shared" si="220"/>
        <v>0</v>
      </c>
      <c r="J1332" s="836"/>
      <c r="K1332" s="843">
        <f t="shared" si="221"/>
        <v>0</v>
      </c>
      <c r="L1332" s="849">
        <f>IFERROR(VLOOKUP($D1332,Listen!$F$3:$H$39,2,0),0)</f>
        <v>0</v>
      </c>
      <c r="M1332" s="849">
        <f>IFERROR(VLOOKUP($D1332,Listen!$F$3:$H$39,3,0),0)</f>
        <v>0</v>
      </c>
      <c r="N1332" s="1115">
        <f t="shared" si="218"/>
        <v>0</v>
      </c>
      <c r="O1332" s="1115">
        <f t="shared" si="226"/>
        <v>0</v>
      </c>
      <c r="P1332" s="1115">
        <f t="shared" si="226"/>
        <v>0</v>
      </c>
      <c r="Q1332" s="1115">
        <f t="shared" si="226"/>
        <v>0</v>
      </c>
      <c r="R1332" s="1115">
        <f t="shared" si="226"/>
        <v>0</v>
      </c>
      <c r="S1332" s="1115">
        <f t="shared" si="226"/>
        <v>0</v>
      </c>
      <c r="T1332" s="1115">
        <f t="shared" si="226"/>
        <v>0</v>
      </c>
      <c r="U1332" s="851">
        <f t="shared" si="223"/>
        <v>0</v>
      </c>
      <c r="V1332" s="852">
        <f>IF(E1332='A. Allgemeine Informationen'!$D$14,$K1332-W1332,HLOOKUP('A. Allgemeine Informationen'!$D$14-1,$X$5:$AD$2005,ROW(E1332)-4,FALSE)-$W1332)</f>
        <v>0</v>
      </c>
      <c r="W1332" s="851">
        <f>HLOOKUP('A. Allgemeine Informationen'!$D$14,$X$5:$AD$2005,ROW(E1332)-4,FALSE)</f>
        <v>0</v>
      </c>
      <c r="X1332" s="851">
        <f t="shared" si="219"/>
        <v>0</v>
      </c>
      <c r="Y1332" s="851">
        <f t="shared" si="224"/>
        <v>0</v>
      </c>
      <c r="Z1332" s="851">
        <f t="shared" si="224"/>
        <v>0</v>
      </c>
      <c r="AA1332" s="851">
        <f t="shared" si="224"/>
        <v>0</v>
      </c>
      <c r="AB1332" s="851">
        <f t="shared" ref="AB1332:AD1395" si="227">IF(OR($E1332=0,$K1332=0,R1332-(AB$5-$E1332)=0),0,IF($E1332&lt;AB$5,AA1332-AA1332/(R1332-(AB$5-$E1332)),IF($E1332=AB$5,$K1332-$K1332/R1332,0)))</f>
        <v>0</v>
      </c>
      <c r="AC1332" s="851">
        <f t="shared" si="227"/>
        <v>0</v>
      </c>
      <c r="AD1332" s="853">
        <f t="shared" si="227"/>
        <v>0</v>
      </c>
    </row>
    <row r="1333" spans="2:30" s="971" customFormat="1" ht="15" customHeight="1" x14ac:dyDescent="0.2">
      <c r="B1333" s="840"/>
      <c r="C1333" s="970" t="str">
        <f>IF(B1333="","",VLOOKUP(B1333,'E8. KKauf_Berechnung'!$B$11:$D$140,2,0))</f>
        <v/>
      </c>
      <c r="D1333" s="841"/>
      <c r="E1333" s="842"/>
      <c r="F1333" s="836"/>
      <c r="G1333" s="836"/>
      <c r="H1333" s="836"/>
      <c r="I1333" s="843">
        <f t="shared" si="220"/>
        <v>0</v>
      </c>
      <c r="J1333" s="836"/>
      <c r="K1333" s="843">
        <f t="shared" si="221"/>
        <v>0</v>
      </c>
      <c r="L1333" s="849">
        <f>IFERROR(VLOOKUP($D1333,Listen!$F$3:$H$39,2,0),0)</f>
        <v>0</v>
      </c>
      <c r="M1333" s="849">
        <f>IFERROR(VLOOKUP($D1333,Listen!$F$3:$H$39,3,0),0)</f>
        <v>0</v>
      </c>
      <c r="N1333" s="1115">
        <f t="shared" si="218"/>
        <v>0</v>
      </c>
      <c r="O1333" s="1115">
        <f t="shared" si="226"/>
        <v>0</v>
      </c>
      <c r="P1333" s="1115">
        <f t="shared" si="226"/>
        <v>0</v>
      </c>
      <c r="Q1333" s="1115">
        <f t="shared" si="226"/>
        <v>0</v>
      </c>
      <c r="R1333" s="1115">
        <f t="shared" si="226"/>
        <v>0</v>
      </c>
      <c r="S1333" s="1115">
        <f t="shared" si="226"/>
        <v>0</v>
      </c>
      <c r="T1333" s="1115">
        <f t="shared" si="226"/>
        <v>0</v>
      </c>
      <c r="U1333" s="851">
        <f t="shared" si="223"/>
        <v>0</v>
      </c>
      <c r="V1333" s="852">
        <f>IF(E1333='A. Allgemeine Informationen'!$D$14,$K1333-W1333,HLOOKUP('A. Allgemeine Informationen'!$D$14-1,$X$5:$AD$2005,ROW(E1333)-4,FALSE)-$W1333)</f>
        <v>0</v>
      </c>
      <c r="W1333" s="851">
        <f>HLOOKUP('A. Allgemeine Informationen'!$D$14,$X$5:$AD$2005,ROW(E1333)-4,FALSE)</f>
        <v>0</v>
      </c>
      <c r="X1333" s="851">
        <f t="shared" si="219"/>
        <v>0</v>
      </c>
      <c r="Y1333" s="851">
        <f t="shared" ref="Y1333:AD1396" si="228">IF(OR($E1333=0,$K1333=0,O1333-(Y$5-$E1333)=0),0,IF($E1333&lt;Y$5,X1333-X1333/(O1333-(Y$5-$E1333)),IF($E1333=Y$5,$K1333-$K1333/O1333,0)))</f>
        <v>0</v>
      </c>
      <c r="Z1333" s="851">
        <f t="shared" si="228"/>
        <v>0</v>
      </c>
      <c r="AA1333" s="851">
        <f t="shared" si="228"/>
        <v>0</v>
      </c>
      <c r="AB1333" s="851">
        <f t="shared" si="227"/>
        <v>0</v>
      </c>
      <c r="AC1333" s="851">
        <f t="shared" si="227"/>
        <v>0</v>
      </c>
      <c r="AD1333" s="853">
        <f t="shared" si="227"/>
        <v>0</v>
      </c>
    </row>
    <row r="1334" spans="2:30" s="971" customFormat="1" ht="15" customHeight="1" x14ac:dyDescent="0.2">
      <c r="B1334" s="840"/>
      <c r="C1334" s="970" t="str">
        <f>IF(B1334="","",VLOOKUP(B1334,'E8. KKauf_Berechnung'!$B$11:$D$140,2,0))</f>
        <v/>
      </c>
      <c r="D1334" s="841"/>
      <c r="E1334" s="842"/>
      <c r="F1334" s="836"/>
      <c r="G1334" s="836"/>
      <c r="H1334" s="836"/>
      <c r="I1334" s="843">
        <f t="shared" si="220"/>
        <v>0</v>
      </c>
      <c r="J1334" s="836"/>
      <c r="K1334" s="843">
        <f t="shared" si="221"/>
        <v>0</v>
      </c>
      <c r="L1334" s="849">
        <f>IFERROR(VLOOKUP($D1334,Listen!$F$3:$H$39,2,0),0)</f>
        <v>0</v>
      </c>
      <c r="M1334" s="849">
        <f>IFERROR(VLOOKUP($D1334,Listen!$F$3:$H$39,3,0),0)</f>
        <v>0</v>
      </c>
      <c r="N1334" s="1115">
        <f t="shared" si="218"/>
        <v>0</v>
      </c>
      <c r="O1334" s="1115">
        <f t="shared" si="226"/>
        <v>0</v>
      </c>
      <c r="P1334" s="1115">
        <f t="shared" si="226"/>
        <v>0</v>
      </c>
      <c r="Q1334" s="1115">
        <f t="shared" si="226"/>
        <v>0</v>
      </c>
      <c r="R1334" s="1115">
        <f t="shared" si="226"/>
        <v>0</v>
      </c>
      <c r="S1334" s="1115">
        <f t="shared" si="226"/>
        <v>0</v>
      </c>
      <c r="T1334" s="1115">
        <f t="shared" si="226"/>
        <v>0</v>
      </c>
      <c r="U1334" s="851">
        <f t="shared" si="223"/>
        <v>0</v>
      </c>
      <c r="V1334" s="852">
        <f>IF(E1334='A. Allgemeine Informationen'!$D$14,$K1334-W1334,HLOOKUP('A. Allgemeine Informationen'!$D$14-1,$X$5:$AD$2005,ROW(E1334)-4,FALSE)-$W1334)</f>
        <v>0</v>
      </c>
      <c r="W1334" s="851">
        <f>HLOOKUP('A. Allgemeine Informationen'!$D$14,$X$5:$AD$2005,ROW(E1334)-4,FALSE)</f>
        <v>0</v>
      </c>
      <c r="X1334" s="851">
        <f t="shared" si="219"/>
        <v>0</v>
      </c>
      <c r="Y1334" s="851">
        <f t="shared" si="228"/>
        <v>0</v>
      </c>
      <c r="Z1334" s="851">
        <f t="shared" si="228"/>
        <v>0</v>
      </c>
      <c r="AA1334" s="851">
        <f t="shared" si="228"/>
        <v>0</v>
      </c>
      <c r="AB1334" s="851">
        <f t="shared" si="227"/>
        <v>0</v>
      </c>
      <c r="AC1334" s="851">
        <f t="shared" si="227"/>
        <v>0</v>
      </c>
      <c r="AD1334" s="853">
        <f t="shared" si="227"/>
        <v>0</v>
      </c>
    </row>
    <row r="1335" spans="2:30" s="971" customFormat="1" ht="15" customHeight="1" x14ac:dyDescent="0.2">
      <c r="B1335" s="840"/>
      <c r="C1335" s="970" t="str">
        <f>IF(B1335="","",VLOOKUP(B1335,'E8. KKauf_Berechnung'!$B$11:$D$140,2,0))</f>
        <v/>
      </c>
      <c r="D1335" s="841"/>
      <c r="E1335" s="842"/>
      <c r="F1335" s="836"/>
      <c r="G1335" s="836"/>
      <c r="H1335" s="836"/>
      <c r="I1335" s="843">
        <f t="shared" si="220"/>
        <v>0</v>
      </c>
      <c r="J1335" s="836"/>
      <c r="K1335" s="843">
        <f t="shared" si="221"/>
        <v>0</v>
      </c>
      <c r="L1335" s="849">
        <f>IFERROR(VLOOKUP($D1335,Listen!$F$3:$H$39,2,0),0)</f>
        <v>0</v>
      </c>
      <c r="M1335" s="849">
        <f>IFERROR(VLOOKUP($D1335,Listen!$F$3:$H$39,3,0),0)</f>
        <v>0</v>
      </c>
      <c r="N1335" s="1115">
        <f t="shared" si="218"/>
        <v>0</v>
      </c>
      <c r="O1335" s="1115">
        <f t="shared" ref="O1335:T1350" si="229">N1335</f>
        <v>0</v>
      </c>
      <c r="P1335" s="1115">
        <f t="shared" si="229"/>
        <v>0</v>
      </c>
      <c r="Q1335" s="1115">
        <f t="shared" si="229"/>
        <v>0</v>
      </c>
      <c r="R1335" s="1115">
        <f t="shared" si="229"/>
        <v>0</v>
      </c>
      <c r="S1335" s="1115">
        <f t="shared" si="229"/>
        <v>0</v>
      </c>
      <c r="T1335" s="1115">
        <f t="shared" si="229"/>
        <v>0</v>
      </c>
      <c r="U1335" s="851">
        <f t="shared" si="223"/>
        <v>0</v>
      </c>
      <c r="V1335" s="852">
        <f>IF(E1335='A. Allgemeine Informationen'!$D$14,$K1335-W1335,HLOOKUP('A. Allgemeine Informationen'!$D$14-1,$X$5:$AD$2005,ROW(E1335)-4,FALSE)-$W1335)</f>
        <v>0</v>
      </c>
      <c r="W1335" s="851">
        <f>HLOOKUP('A. Allgemeine Informationen'!$D$14,$X$5:$AD$2005,ROW(E1335)-4,FALSE)</f>
        <v>0</v>
      </c>
      <c r="X1335" s="851">
        <f t="shared" si="219"/>
        <v>0</v>
      </c>
      <c r="Y1335" s="851">
        <f t="shared" si="228"/>
        <v>0</v>
      </c>
      <c r="Z1335" s="851">
        <f t="shared" si="228"/>
        <v>0</v>
      </c>
      <c r="AA1335" s="851">
        <f t="shared" si="228"/>
        <v>0</v>
      </c>
      <c r="AB1335" s="851">
        <f t="shared" si="227"/>
        <v>0</v>
      </c>
      <c r="AC1335" s="851">
        <f t="shared" si="227"/>
        <v>0</v>
      </c>
      <c r="AD1335" s="853">
        <f t="shared" si="227"/>
        <v>0</v>
      </c>
    </row>
    <row r="1336" spans="2:30" s="971" customFormat="1" ht="15" customHeight="1" x14ac:dyDescent="0.2">
      <c r="B1336" s="840"/>
      <c r="C1336" s="970" t="str">
        <f>IF(B1336="","",VLOOKUP(B1336,'E8. KKauf_Berechnung'!$B$11:$D$140,2,0))</f>
        <v/>
      </c>
      <c r="D1336" s="841"/>
      <c r="E1336" s="842"/>
      <c r="F1336" s="836"/>
      <c r="G1336" s="836"/>
      <c r="H1336" s="836"/>
      <c r="I1336" s="843">
        <f t="shared" si="220"/>
        <v>0</v>
      </c>
      <c r="J1336" s="836"/>
      <c r="K1336" s="843">
        <f t="shared" si="221"/>
        <v>0</v>
      </c>
      <c r="L1336" s="849">
        <f>IFERROR(VLOOKUP($D1336,Listen!$F$3:$H$39,2,0),0)</f>
        <v>0</v>
      </c>
      <c r="M1336" s="849">
        <f>IFERROR(VLOOKUP($D1336,Listen!$F$3:$H$39,3,0),0)</f>
        <v>0</v>
      </c>
      <c r="N1336" s="1115">
        <f t="shared" si="218"/>
        <v>0</v>
      </c>
      <c r="O1336" s="1115">
        <f t="shared" si="229"/>
        <v>0</v>
      </c>
      <c r="P1336" s="1115">
        <f t="shared" si="229"/>
        <v>0</v>
      </c>
      <c r="Q1336" s="1115">
        <f t="shared" si="229"/>
        <v>0</v>
      </c>
      <c r="R1336" s="1115">
        <f t="shared" si="229"/>
        <v>0</v>
      </c>
      <c r="S1336" s="1115">
        <f t="shared" si="229"/>
        <v>0</v>
      </c>
      <c r="T1336" s="1115">
        <f t="shared" si="229"/>
        <v>0</v>
      </c>
      <c r="U1336" s="851">
        <f t="shared" si="223"/>
        <v>0</v>
      </c>
      <c r="V1336" s="852">
        <f>IF(E1336='A. Allgemeine Informationen'!$D$14,$K1336-W1336,HLOOKUP('A. Allgemeine Informationen'!$D$14-1,$X$5:$AD$2005,ROW(E1336)-4,FALSE)-$W1336)</f>
        <v>0</v>
      </c>
      <c r="W1336" s="851">
        <f>HLOOKUP('A. Allgemeine Informationen'!$D$14,$X$5:$AD$2005,ROW(E1336)-4,FALSE)</f>
        <v>0</v>
      </c>
      <c r="X1336" s="851">
        <f t="shared" si="219"/>
        <v>0</v>
      </c>
      <c r="Y1336" s="851">
        <f t="shared" si="228"/>
        <v>0</v>
      </c>
      <c r="Z1336" s="851">
        <f t="shared" si="228"/>
        <v>0</v>
      </c>
      <c r="AA1336" s="851">
        <f t="shared" si="228"/>
        <v>0</v>
      </c>
      <c r="AB1336" s="851">
        <f t="shared" si="227"/>
        <v>0</v>
      </c>
      <c r="AC1336" s="851">
        <f t="shared" si="227"/>
        <v>0</v>
      </c>
      <c r="AD1336" s="853">
        <f t="shared" si="227"/>
        <v>0</v>
      </c>
    </row>
    <row r="1337" spans="2:30" s="971" customFormat="1" ht="15" customHeight="1" x14ac:dyDescent="0.2">
      <c r="B1337" s="840"/>
      <c r="C1337" s="970" t="str">
        <f>IF(B1337="","",VLOOKUP(B1337,'E8. KKauf_Berechnung'!$B$11:$D$140,2,0))</f>
        <v/>
      </c>
      <c r="D1337" s="841"/>
      <c r="E1337" s="842"/>
      <c r="F1337" s="836"/>
      <c r="G1337" s="836"/>
      <c r="H1337" s="836"/>
      <c r="I1337" s="843">
        <f t="shared" si="220"/>
        <v>0</v>
      </c>
      <c r="J1337" s="836"/>
      <c r="K1337" s="843">
        <f t="shared" si="221"/>
        <v>0</v>
      </c>
      <c r="L1337" s="849">
        <f>IFERROR(VLOOKUP($D1337,Listen!$F$3:$H$39,2,0),0)</f>
        <v>0</v>
      </c>
      <c r="M1337" s="849">
        <f>IFERROR(VLOOKUP($D1337,Listen!$F$3:$H$39,3,0),0)</f>
        <v>0</v>
      </c>
      <c r="N1337" s="1115">
        <f t="shared" si="218"/>
        <v>0</v>
      </c>
      <c r="O1337" s="1115">
        <f t="shared" si="229"/>
        <v>0</v>
      </c>
      <c r="P1337" s="1115">
        <f t="shared" si="229"/>
        <v>0</v>
      </c>
      <c r="Q1337" s="1115">
        <f t="shared" si="229"/>
        <v>0</v>
      </c>
      <c r="R1337" s="1115">
        <f t="shared" si="229"/>
        <v>0</v>
      </c>
      <c r="S1337" s="1115">
        <f t="shared" si="229"/>
        <v>0</v>
      </c>
      <c r="T1337" s="1115">
        <f t="shared" si="229"/>
        <v>0</v>
      </c>
      <c r="U1337" s="851">
        <f t="shared" si="223"/>
        <v>0</v>
      </c>
      <c r="V1337" s="852">
        <f>IF(E1337='A. Allgemeine Informationen'!$D$14,$K1337-W1337,HLOOKUP('A. Allgemeine Informationen'!$D$14-1,$X$5:$AD$2005,ROW(E1337)-4,FALSE)-$W1337)</f>
        <v>0</v>
      </c>
      <c r="W1337" s="851">
        <f>HLOOKUP('A. Allgemeine Informationen'!$D$14,$X$5:$AD$2005,ROW(E1337)-4,FALSE)</f>
        <v>0</v>
      </c>
      <c r="X1337" s="851">
        <f t="shared" si="219"/>
        <v>0</v>
      </c>
      <c r="Y1337" s="851">
        <f t="shared" si="228"/>
        <v>0</v>
      </c>
      <c r="Z1337" s="851">
        <f t="shared" si="228"/>
        <v>0</v>
      </c>
      <c r="AA1337" s="851">
        <f t="shared" si="228"/>
        <v>0</v>
      </c>
      <c r="AB1337" s="851">
        <f t="shared" si="227"/>
        <v>0</v>
      </c>
      <c r="AC1337" s="851">
        <f t="shared" si="227"/>
        <v>0</v>
      </c>
      <c r="AD1337" s="853">
        <f t="shared" si="227"/>
        <v>0</v>
      </c>
    </row>
    <row r="1338" spans="2:30" s="971" customFormat="1" ht="15" customHeight="1" x14ac:dyDescent="0.2">
      <c r="B1338" s="840"/>
      <c r="C1338" s="970" t="str">
        <f>IF(B1338="","",VLOOKUP(B1338,'E8. KKauf_Berechnung'!$B$11:$D$140,2,0))</f>
        <v/>
      </c>
      <c r="D1338" s="841"/>
      <c r="E1338" s="842"/>
      <c r="F1338" s="836"/>
      <c r="G1338" s="836"/>
      <c r="H1338" s="836"/>
      <c r="I1338" s="843">
        <f t="shared" si="220"/>
        <v>0</v>
      </c>
      <c r="J1338" s="836"/>
      <c r="K1338" s="843">
        <f t="shared" si="221"/>
        <v>0</v>
      </c>
      <c r="L1338" s="849">
        <f>IFERROR(VLOOKUP($D1338,Listen!$F$3:$H$39,2,0),0)</f>
        <v>0</v>
      </c>
      <c r="M1338" s="849">
        <f>IFERROR(VLOOKUP($D1338,Listen!$F$3:$H$39,3,0),0)</f>
        <v>0</v>
      </c>
      <c r="N1338" s="1115">
        <f t="shared" si="218"/>
        <v>0</v>
      </c>
      <c r="O1338" s="1115">
        <f t="shared" si="229"/>
        <v>0</v>
      </c>
      <c r="P1338" s="1115">
        <f t="shared" si="229"/>
        <v>0</v>
      </c>
      <c r="Q1338" s="1115">
        <f t="shared" si="229"/>
        <v>0</v>
      </c>
      <c r="R1338" s="1115">
        <f t="shared" si="229"/>
        <v>0</v>
      </c>
      <c r="S1338" s="1115">
        <f t="shared" si="229"/>
        <v>0</v>
      </c>
      <c r="T1338" s="1115">
        <f t="shared" si="229"/>
        <v>0</v>
      </c>
      <c r="U1338" s="851">
        <f t="shared" si="223"/>
        <v>0</v>
      </c>
      <c r="V1338" s="852">
        <f>IF(E1338='A. Allgemeine Informationen'!$D$14,$K1338-W1338,HLOOKUP('A. Allgemeine Informationen'!$D$14-1,$X$5:$AD$2005,ROW(E1338)-4,FALSE)-$W1338)</f>
        <v>0</v>
      </c>
      <c r="W1338" s="851">
        <f>HLOOKUP('A. Allgemeine Informationen'!$D$14,$X$5:$AD$2005,ROW(E1338)-4,FALSE)</f>
        <v>0</v>
      </c>
      <c r="X1338" s="851">
        <f t="shared" si="219"/>
        <v>0</v>
      </c>
      <c r="Y1338" s="851">
        <f t="shared" si="228"/>
        <v>0</v>
      </c>
      <c r="Z1338" s="851">
        <f t="shared" si="228"/>
        <v>0</v>
      </c>
      <c r="AA1338" s="851">
        <f t="shared" si="228"/>
        <v>0</v>
      </c>
      <c r="AB1338" s="851">
        <f t="shared" si="227"/>
        <v>0</v>
      </c>
      <c r="AC1338" s="851">
        <f t="shared" si="227"/>
        <v>0</v>
      </c>
      <c r="AD1338" s="853">
        <f t="shared" si="227"/>
        <v>0</v>
      </c>
    </row>
    <row r="1339" spans="2:30" s="971" customFormat="1" ht="15" customHeight="1" x14ac:dyDescent="0.2">
      <c r="B1339" s="840"/>
      <c r="C1339" s="970" t="str">
        <f>IF(B1339="","",VLOOKUP(B1339,'E8. KKauf_Berechnung'!$B$11:$D$140,2,0))</f>
        <v/>
      </c>
      <c r="D1339" s="841"/>
      <c r="E1339" s="842"/>
      <c r="F1339" s="836"/>
      <c r="G1339" s="836"/>
      <c r="H1339" s="836"/>
      <c r="I1339" s="843">
        <f t="shared" si="220"/>
        <v>0</v>
      </c>
      <c r="J1339" s="836"/>
      <c r="K1339" s="843">
        <f t="shared" si="221"/>
        <v>0</v>
      </c>
      <c r="L1339" s="849">
        <f>IFERROR(VLOOKUP($D1339,Listen!$F$3:$H$39,2,0),0)</f>
        <v>0</v>
      </c>
      <c r="M1339" s="849">
        <f>IFERROR(VLOOKUP($D1339,Listen!$F$3:$H$39,3,0),0)</f>
        <v>0</v>
      </c>
      <c r="N1339" s="1115">
        <f t="shared" si="218"/>
        <v>0</v>
      </c>
      <c r="O1339" s="1115">
        <f t="shared" si="229"/>
        <v>0</v>
      </c>
      <c r="P1339" s="1115">
        <f t="shared" si="229"/>
        <v>0</v>
      </c>
      <c r="Q1339" s="1115">
        <f t="shared" si="229"/>
        <v>0</v>
      </c>
      <c r="R1339" s="1115">
        <f t="shared" si="229"/>
        <v>0</v>
      </c>
      <c r="S1339" s="1115">
        <f t="shared" si="229"/>
        <v>0</v>
      </c>
      <c r="T1339" s="1115">
        <f t="shared" si="229"/>
        <v>0</v>
      </c>
      <c r="U1339" s="851">
        <f t="shared" si="223"/>
        <v>0</v>
      </c>
      <c r="V1339" s="852">
        <f>IF(E1339='A. Allgemeine Informationen'!$D$14,$K1339-W1339,HLOOKUP('A. Allgemeine Informationen'!$D$14-1,$X$5:$AD$2005,ROW(E1339)-4,FALSE)-$W1339)</f>
        <v>0</v>
      </c>
      <c r="W1339" s="851">
        <f>HLOOKUP('A. Allgemeine Informationen'!$D$14,$X$5:$AD$2005,ROW(E1339)-4,FALSE)</f>
        <v>0</v>
      </c>
      <c r="X1339" s="851">
        <f t="shared" si="219"/>
        <v>0</v>
      </c>
      <c r="Y1339" s="851">
        <f t="shared" si="228"/>
        <v>0</v>
      </c>
      <c r="Z1339" s="851">
        <f t="shared" si="228"/>
        <v>0</v>
      </c>
      <c r="AA1339" s="851">
        <f t="shared" si="228"/>
        <v>0</v>
      </c>
      <c r="AB1339" s="851">
        <f t="shared" si="227"/>
        <v>0</v>
      </c>
      <c r="AC1339" s="851">
        <f t="shared" si="227"/>
        <v>0</v>
      </c>
      <c r="AD1339" s="853">
        <f t="shared" si="227"/>
        <v>0</v>
      </c>
    </row>
    <row r="1340" spans="2:30" s="971" customFormat="1" ht="15" customHeight="1" x14ac:dyDescent="0.2">
      <c r="B1340" s="840"/>
      <c r="C1340" s="970" t="str">
        <f>IF(B1340="","",VLOOKUP(B1340,'E8. KKauf_Berechnung'!$B$11:$D$140,2,0))</f>
        <v/>
      </c>
      <c r="D1340" s="841"/>
      <c r="E1340" s="842"/>
      <c r="F1340" s="836"/>
      <c r="G1340" s="836"/>
      <c r="H1340" s="836"/>
      <c r="I1340" s="843">
        <f t="shared" si="220"/>
        <v>0</v>
      </c>
      <c r="J1340" s="836"/>
      <c r="K1340" s="843">
        <f t="shared" si="221"/>
        <v>0</v>
      </c>
      <c r="L1340" s="849">
        <f>IFERROR(VLOOKUP($D1340,Listen!$F$3:$H$39,2,0),0)</f>
        <v>0</v>
      </c>
      <c r="M1340" s="849">
        <f>IFERROR(VLOOKUP($D1340,Listen!$F$3:$H$39,3,0),0)</f>
        <v>0</v>
      </c>
      <c r="N1340" s="1115">
        <f t="shared" si="218"/>
        <v>0</v>
      </c>
      <c r="O1340" s="1115">
        <f t="shared" si="229"/>
        <v>0</v>
      </c>
      <c r="P1340" s="1115">
        <f t="shared" si="229"/>
        <v>0</v>
      </c>
      <c r="Q1340" s="1115">
        <f t="shared" si="229"/>
        <v>0</v>
      </c>
      <c r="R1340" s="1115">
        <f t="shared" si="229"/>
        <v>0</v>
      </c>
      <c r="S1340" s="1115">
        <f t="shared" si="229"/>
        <v>0</v>
      </c>
      <c r="T1340" s="1115">
        <f t="shared" si="229"/>
        <v>0</v>
      </c>
      <c r="U1340" s="851">
        <f t="shared" si="223"/>
        <v>0</v>
      </c>
      <c r="V1340" s="852">
        <f>IF(E1340='A. Allgemeine Informationen'!$D$14,$K1340-W1340,HLOOKUP('A. Allgemeine Informationen'!$D$14-1,$X$5:$AD$2005,ROW(E1340)-4,FALSE)-$W1340)</f>
        <v>0</v>
      </c>
      <c r="W1340" s="851">
        <f>HLOOKUP('A. Allgemeine Informationen'!$D$14,$X$5:$AD$2005,ROW(E1340)-4,FALSE)</f>
        <v>0</v>
      </c>
      <c r="X1340" s="851">
        <f t="shared" si="219"/>
        <v>0</v>
      </c>
      <c r="Y1340" s="851">
        <f t="shared" si="228"/>
        <v>0</v>
      </c>
      <c r="Z1340" s="851">
        <f t="shared" si="228"/>
        <v>0</v>
      </c>
      <c r="AA1340" s="851">
        <f t="shared" si="228"/>
        <v>0</v>
      </c>
      <c r="AB1340" s="851">
        <f t="shared" si="227"/>
        <v>0</v>
      </c>
      <c r="AC1340" s="851">
        <f t="shared" si="227"/>
        <v>0</v>
      </c>
      <c r="AD1340" s="853">
        <f t="shared" si="227"/>
        <v>0</v>
      </c>
    </row>
    <row r="1341" spans="2:30" s="971" customFormat="1" ht="15" customHeight="1" x14ac:dyDescent="0.2">
      <c r="B1341" s="840"/>
      <c r="C1341" s="970" t="str">
        <f>IF(B1341="","",VLOOKUP(B1341,'E8. KKauf_Berechnung'!$B$11:$D$140,2,0))</f>
        <v/>
      </c>
      <c r="D1341" s="841"/>
      <c r="E1341" s="842"/>
      <c r="F1341" s="836"/>
      <c r="G1341" s="836"/>
      <c r="H1341" s="836"/>
      <c r="I1341" s="843">
        <f t="shared" si="220"/>
        <v>0</v>
      </c>
      <c r="J1341" s="836"/>
      <c r="K1341" s="843">
        <f t="shared" si="221"/>
        <v>0</v>
      </c>
      <c r="L1341" s="849">
        <f>IFERROR(VLOOKUP($D1341,Listen!$F$3:$H$39,2,0),0)</f>
        <v>0</v>
      </c>
      <c r="M1341" s="849">
        <f>IFERROR(VLOOKUP($D1341,Listen!$F$3:$H$39,3,0),0)</f>
        <v>0</v>
      </c>
      <c r="N1341" s="1115">
        <f t="shared" si="218"/>
        <v>0</v>
      </c>
      <c r="O1341" s="1115">
        <f t="shared" si="229"/>
        <v>0</v>
      </c>
      <c r="P1341" s="1115">
        <f t="shared" si="229"/>
        <v>0</v>
      </c>
      <c r="Q1341" s="1115">
        <f t="shared" si="229"/>
        <v>0</v>
      </c>
      <c r="R1341" s="1115">
        <f t="shared" si="229"/>
        <v>0</v>
      </c>
      <c r="S1341" s="1115">
        <f t="shared" si="229"/>
        <v>0</v>
      </c>
      <c r="T1341" s="1115">
        <f t="shared" si="229"/>
        <v>0</v>
      </c>
      <c r="U1341" s="851">
        <f t="shared" si="223"/>
        <v>0</v>
      </c>
      <c r="V1341" s="852">
        <f>IF(E1341='A. Allgemeine Informationen'!$D$14,$K1341-W1341,HLOOKUP('A. Allgemeine Informationen'!$D$14-1,$X$5:$AD$2005,ROW(E1341)-4,FALSE)-$W1341)</f>
        <v>0</v>
      </c>
      <c r="W1341" s="851">
        <f>HLOOKUP('A. Allgemeine Informationen'!$D$14,$X$5:$AD$2005,ROW(E1341)-4,FALSE)</f>
        <v>0</v>
      </c>
      <c r="X1341" s="851">
        <f t="shared" si="219"/>
        <v>0</v>
      </c>
      <c r="Y1341" s="851">
        <f t="shared" si="228"/>
        <v>0</v>
      </c>
      <c r="Z1341" s="851">
        <f t="shared" si="228"/>
        <v>0</v>
      </c>
      <c r="AA1341" s="851">
        <f t="shared" si="228"/>
        <v>0</v>
      </c>
      <c r="AB1341" s="851">
        <f t="shared" si="227"/>
        <v>0</v>
      </c>
      <c r="AC1341" s="851">
        <f t="shared" si="227"/>
        <v>0</v>
      </c>
      <c r="AD1341" s="853">
        <f t="shared" si="227"/>
        <v>0</v>
      </c>
    </row>
    <row r="1342" spans="2:30" s="971" customFormat="1" ht="15" customHeight="1" x14ac:dyDescent="0.2">
      <c r="B1342" s="840"/>
      <c r="C1342" s="970" t="str">
        <f>IF(B1342="","",VLOOKUP(B1342,'E8. KKauf_Berechnung'!$B$11:$D$140,2,0))</f>
        <v/>
      </c>
      <c r="D1342" s="841"/>
      <c r="E1342" s="842"/>
      <c r="F1342" s="836"/>
      <c r="G1342" s="836"/>
      <c r="H1342" s="836"/>
      <c r="I1342" s="843">
        <f t="shared" si="220"/>
        <v>0</v>
      </c>
      <c r="J1342" s="836"/>
      <c r="K1342" s="843">
        <f t="shared" si="221"/>
        <v>0</v>
      </c>
      <c r="L1342" s="849">
        <f>IFERROR(VLOOKUP($D1342,Listen!$F$3:$H$39,2,0),0)</f>
        <v>0</v>
      </c>
      <c r="M1342" s="849">
        <f>IFERROR(VLOOKUP($D1342,Listen!$F$3:$H$39,3,0),0)</f>
        <v>0</v>
      </c>
      <c r="N1342" s="1115">
        <f t="shared" si="218"/>
        <v>0</v>
      </c>
      <c r="O1342" s="1115">
        <f t="shared" si="229"/>
        <v>0</v>
      </c>
      <c r="P1342" s="1115">
        <f t="shared" si="229"/>
        <v>0</v>
      </c>
      <c r="Q1342" s="1115">
        <f t="shared" si="229"/>
        <v>0</v>
      </c>
      <c r="R1342" s="1115">
        <f t="shared" si="229"/>
        <v>0</v>
      </c>
      <c r="S1342" s="1115">
        <f t="shared" si="229"/>
        <v>0</v>
      </c>
      <c r="T1342" s="1115">
        <f t="shared" si="229"/>
        <v>0</v>
      </c>
      <c r="U1342" s="851">
        <f t="shared" si="223"/>
        <v>0</v>
      </c>
      <c r="V1342" s="852">
        <f>IF(E1342='A. Allgemeine Informationen'!$D$14,$K1342-W1342,HLOOKUP('A. Allgemeine Informationen'!$D$14-1,$X$5:$AD$2005,ROW(E1342)-4,FALSE)-$W1342)</f>
        <v>0</v>
      </c>
      <c r="W1342" s="851">
        <f>HLOOKUP('A. Allgemeine Informationen'!$D$14,$X$5:$AD$2005,ROW(E1342)-4,FALSE)</f>
        <v>0</v>
      </c>
      <c r="X1342" s="851">
        <f t="shared" si="219"/>
        <v>0</v>
      </c>
      <c r="Y1342" s="851">
        <f t="shared" si="228"/>
        <v>0</v>
      </c>
      <c r="Z1342" s="851">
        <f t="shared" si="228"/>
        <v>0</v>
      </c>
      <c r="AA1342" s="851">
        <f t="shared" si="228"/>
        <v>0</v>
      </c>
      <c r="AB1342" s="851">
        <f t="shared" si="227"/>
        <v>0</v>
      </c>
      <c r="AC1342" s="851">
        <f t="shared" si="227"/>
        <v>0</v>
      </c>
      <c r="AD1342" s="853">
        <f t="shared" si="227"/>
        <v>0</v>
      </c>
    </row>
    <row r="1343" spans="2:30" s="971" customFormat="1" ht="15" customHeight="1" x14ac:dyDescent="0.2">
      <c r="B1343" s="840"/>
      <c r="C1343" s="970" t="str">
        <f>IF(B1343="","",VLOOKUP(B1343,'E8. KKauf_Berechnung'!$B$11:$D$140,2,0))</f>
        <v/>
      </c>
      <c r="D1343" s="841"/>
      <c r="E1343" s="842"/>
      <c r="F1343" s="836"/>
      <c r="G1343" s="836"/>
      <c r="H1343" s="836"/>
      <c r="I1343" s="843">
        <f t="shared" si="220"/>
        <v>0</v>
      </c>
      <c r="J1343" s="836"/>
      <c r="K1343" s="843">
        <f t="shared" si="221"/>
        <v>0</v>
      </c>
      <c r="L1343" s="849">
        <f>IFERROR(VLOOKUP($D1343,Listen!$F$3:$H$39,2,0),0)</f>
        <v>0</v>
      </c>
      <c r="M1343" s="849">
        <f>IFERROR(VLOOKUP($D1343,Listen!$F$3:$H$39,3,0),0)</f>
        <v>0</v>
      </c>
      <c r="N1343" s="1115">
        <f t="shared" si="218"/>
        <v>0</v>
      </c>
      <c r="O1343" s="1115">
        <f t="shared" si="229"/>
        <v>0</v>
      </c>
      <c r="P1343" s="1115">
        <f t="shared" si="229"/>
        <v>0</v>
      </c>
      <c r="Q1343" s="1115">
        <f t="shared" si="229"/>
        <v>0</v>
      </c>
      <c r="R1343" s="1115">
        <f t="shared" si="229"/>
        <v>0</v>
      </c>
      <c r="S1343" s="1115">
        <f t="shared" si="229"/>
        <v>0</v>
      </c>
      <c r="T1343" s="1115">
        <f t="shared" si="229"/>
        <v>0</v>
      </c>
      <c r="U1343" s="851">
        <f t="shared" si="223"/>
        <v>0</v>
      </c>
      <c r="V1343" s="852">
        <f>IF(E1343='A. Allgemeine Informationen'!$D$14,$K1343-W1343,HLOOKUP('A. Allgemeine Informationen'!$D$14-1,$X$5:$AD$2005,ROW(E1343)-4,FALSE)-$W1343)</f>
        <v>0</v>
      </c>
      <c r="W1343" s="851">
        <f>HLOOKUP('A. Allgemeine Informationen'!$D$14,$X$5:$AD$2005,ROW(E1343)-4,FALSE)</f>
        <v>0</v>
      </c>
      <c r="X1343" s="851">
        <f t="shared" si="219"/>
        <v>0</v>
      </c>
      <c r="Y1343" s="851">
        <f t="shared" si="228"/>
        <v>0</v>
      </c>
      <c r="Z1343" s="851">
        <f t="shared" si="228"/>
        <v>0</v>
      </c>
      <c r="AA1343" s="851">
        <f t="shared" si="228"/>
        <v>0</v>
      </c>
      <c r="AB1343" s="851">
        <f t="shared" si="227"/>
        <v>0</v>
      </c>
      <c r="AC1343" s="851">
        <f t="shared" si="227"/>
        <v>0</v>
      </c>
      <c r="AD1343" s="853">
        <f t="shared" si="227"/>
        <v>0</v>
      </c>
    </row>
    <row r="1344" spans="2:30" s="971" customFormat="1" ht="15" customHeight="1" x14ac:dyDescent="0.2">
      <c r="B1344" s="840"/>
      <c r="C1344" s="970" t="str">
        <f>IF(B1344="","",VLOOKUP(B1344,'E8. KKauf_Berechnung'!$B$11:$D$140,2,0))</f>
        <v/>
      </c>
      <c r="D1344" s="841"/>
      <c r="E1344" s="842"/>
      <c r="F1344" s="836"/>
      <c r="G1344" s="836"/>
      <c r="H1344" s="836"/>
      <c r="I1344" s="843">
        <f t="shared" si="220"/>
        <v>0</v>
      </c>
      <c r="J1344" s="836"/>
      <c r="K1344" s="843">
        <f t="shared" si="221"/>
        <v>0</v>
      </c>
      <c r="L1344" s="849">
        <f>IFERROR(VLOOKUP($D1344,Listen!$F$3:$H$39,2,0),0)</f>
        <v>0</v>
      </c>
      <c r="M1344" s="849">
        <f>IFERROR(VLOOKUP($D1344,Listen!$F$3:$H$39,3,0),0)</f>
        <v>0</v>
      </c>
      <c r="N1344" s="1115">
        <f t="shared" si="218"/>
        <v>0</v>
      </c>
      <c r="O1344" s="1115">
        <f t="shared" si="229"/>
        <v>0</v>
      </c>
      <c r="P1344" s="1115">
        <f t="shared" si="229"/>
        <v>0</v>
      </c>
      <c r="Q1344" s="1115">
        <f t="shared" si="229"/>
        <v>0</v>
      </c>
      <c r="R1344" s="1115">
        <f t="shared" si="229"/>
        <v>0</v>
      </c>
      <c r="S1344" s="1115">
        <f t="shared" si="229"/>
        <v>0</v>
      </c>
      <c r="T1344" s="1115">
        <f t="shared" si="229"/>
        <v>0</v>
      </c>
      <c r="U1344" s="851">
        <f t="shared" si="223"/>
        <v>0</v>
      </c>
      <c r="V1344" s="852">
        <f>IF(E1344='A. Allgemeine Informationen'!$D$14,$K1344-W1344,HLOOKUP('A. Allgemeine Informationen'!$D$14-1,$X$5:$AD$2005,ROW(E1344)-4,FALSE)-$W1344)</f>
        <v>0</v>
      </c>
      <c r="W1344" s="851">
        <f>HLOOKUP('A. Allgemeine Informationen'!$D$14,$X$5:$AD$2005,ROW(E1344)-4,FALSE)</f>
        <v>0</v>
      </c>
      <c r="X1344" s="851">
        <f t="shared" si="219"/>
        <v>0</v>
      </c>
      <c r="Y1344" s="851">
        <f t="shared" si="228"/>
        <v>0</v>
      </c>
      <c r="Z1344" s="851">
        <f t="shared" si="228"/>
        <v>0</v>
      </c>
      <c r="AA1344" s="851">
        <f t="shared" si="228"/>
        <v>0</v>
      </c>
      <c r="AB1344" s="851">
        <f t="shared" si="227"/>
        <v>0</v>
      </c>
      <c r="AC1344" s="851">
        <f t="shared" si="227"/>
        <v>0</v>
      </c>
      <c r="AD1344" s="853">
        <f t="shared" si="227"/>
        <v>0</v>
      </c>
    </row>
    <row r="1345" spans="2:30" s="971" customFormat="1" ht="15" customHeight="1" x14ac:dyDescent="0.2">
      <c r="B1345" s="840"/>
      <c r="C1345" s="970" t="str">
        <f>IF(B1345="","",VLOOKUP(B1345,'E8. KKauf_Berechnung'!$B$11:$D$140,2,0))</f>
        <v/>
      </c>
      <c r="D1345" s="841"/>
      <c r="E1345" s="842"/>
      <c r="F1345" s="836"/>
      <c r="G1345" s="836"/>
      <c r="H1345" s="836"/>
      <c r="I1345" s="843">
        <f t="shared" si="220"/>
        <v>0</v>
      </c>
      <c r="J1345" s="836"/>
      <c r="K1345" s="843">
        <f t="shared" si="221"/>
        <v>0</v>
      </c>
      <c r="L1345" s="849">
        <f>IFERROR(VLOOKUP($D1345,Listen!$F$3:$H$39,2,0),0)</f>
        <v>0</v>
      </c>
      <c r="M1345" s="849">
        <f>IFERROR(VLOOKUP($D1345,Listen!$F$3:$H$39,3,0),0)</f>
        <v>0</v>
      </c>
      <c r="N1345" s="1115">
        <f t="shared" si="218"/>
        <v>0</v>
      </c>
      <c r="O1345" s="1115">
        <f t="shared" si="229"/>
        <v>0</v>
      </c>
      <c r="P1345" s="1115">
        <f t="shared" si="229"/>
        <v>0</v>
      </c>
      <c r="Q1345" s="1115">
        <f t="shared" si="229"/>
        <v>0</v>
      </c>
      <c r="R1345" s="1115">
        <f t="shared" si="229"/>
        <v>0</v>
      </c>
      <c r="S1345" s="1115">
        <f t="shared" si="229"/>
        <v>0</v>
      </c>
      <c r="T1345" s="1115">
        <f t="shared" si="229"/>
        <v>0</v>
      </c>
      <c r="U1345" s="851">
        <f t="shared" si="223"/>
        <v>0</v>
      </c>
      <c r="V1345" s="852">
        <f>IF(E1345='A. Allgemeine Informationen'!$D$14,$K1345-W1345,HLOOKUP('A. Allgemeine Informationen'!$D$14-1,$X$5:$AD$2005,ROW(E1345)-4,FALSE)-$W1345)</f>
        <v>0</v>
      </c>
      <c r="W1345" s="851">
        <f>HLOOKUP('A. Allgemeine Informationen'!$D$14,$X$5:$AD$2005,ROW(E1345)-4,FALSE)</f>
        <v>0</v>
      </c>
      <c r="X1345" s="851">
        <f t="shared" si="219"/>
        <v>0</v>
      </c>
      <c r="Y1345" s="851">
        <f t="shared" si="228"/>
        <v>0</v>
      </c>
      <c r="Z1345" s="851">
        <f t="shared" si="228"/>
        <v>0</v>
      </c>
      <c r="AA1345" s="851">
        <f t="shared" si="228"/>
        <v>0</v>
      </c>
      <c r="AB1345" s="851">
        <f t="shared" si="227"/>
        <v>0</v>
      </c>
      <c r="AC1345" s="851">
        <f t="shared" si="227"/>
        <v>0</v>
      </c>
      <c r="AD1345" s="853">
        <f t="shared" si="227"/>
        <v>0</v>
      </c>
    </row>
    <row r="1346" spans="2:30" s="971" customFormat="1" ht="15" customHeight="1" x14ac:dyDescent="0.2">
      <c r="B1346" s="840"/>
      <c r="C1346" s="970" t="str">
        <f>IF(B1346="","",VLOOKUP(B1346,'E8. KKauf_Berechnung'!$B$11:$D$140,2,0))</f>
        <v/>
      </c>
      <c r="D1346" s="841"/>
      <c r="E1346" s="842"/>
      <c r="F1346" s="836"/>
      <c r="G1346" s="836"/>
      <c r="H1346" s="836"/>
      <c r="I1346" s="843">
        <f t="shared" si="220"/>
        <v>0</v>
      </c>
      <c r="J1346" s="836"/>
      <c r="K1346" s="843">
        <f t="shared" si="221"/>
        <v>0</v>
      </c>
      <c r="L1346" s="849">
        <f>IFERROR(VLOOKUP($D1346,Listen!$F$3:$H$39,2,0),0)</f>
        <v>0</v>
      </c>
      <c r="M1346" s="849">
        <f>IFERROR(VLOOKUP($D1346,Listen!$F$3:$H$39,3,0),0)</f>
        <v>0</v>
      </c>
      <c r="N1346" s="1115">
        <f t="shared" si="218"/>
        <v>0</v>
      </c>
      <c r="O1346" s="1115">
        <f t="shared" si="229"/>
        <v>0</v>
      </c>
      <c r="P1346" s="1115">
        <f t="shared" si="229"/>
        <v>0</v>
      </c>
      <c r="Q1346" s="1115">
        <f t="shared" si="229"/>
        <v>0</v>
      </c>
      <c r="R1346" s="1115">
        <f t="shared" si="229"/>
        <v>0</v>
      </c>
      <c r="S1346" s="1115">
        <f t="shared" si="229"/>
        <v>0</v>
      </c>
      <c r="T1346" s="1115">
        <f t="shared" si="229"/>
        <v>0</v>
      </c>
      <c r="U1346" s="851">
        <f t="shared" si="223"/>
        <v>0</v>
      </c>
      <c r="V1346" s="852">
        <f>IF(E1346='A. Allgemeine Informationen'!$D$14,$K1346-W1346,HLOOKUP('A. Allgemeine Informationen'!$D$14-1,$X$5:$AD$2005,ROW(E1346)-4,FALSE)-$W1346)</f>
        <v>0</v>
      </c>
      <c r="W1346" s="851">
        <f>HLOOKUP('A. Allgemeine Informationen'!$D$14,$X$5:$AD$2005,ROW(E1346)-4,FALSE)</f>
        <v>0</v>
      </c>
      <c r="X1346" s="851">
        <f t="shared" si="219"/>
        <v>0</v>
      </c>
      <c r="Y1346" s="851">
        <f t="shared" si="228"/>
        <v>0</v>
      </c>
      <c r="Z1346" s="851">
        <f t="shared" si="228"/>
        <v>0</v>
      </c>
      <c r="AA1346" s="851">
        <f t="shared" si="228"/>
        <v>0</v>
      </c>
      <c r="AB1346" s="851">
        <f t="shared" si="227"/>
        <v>0</v>
      </c>
      <c r="AC1346" s="851">
        <f t="shared" si="227"/>
        <v>0</v>
      </c>
      <c r="AD1346" s="853">
        <f t="shared" si="227"/>
        <v>0</v>
      </c>
    </row>
    <row r="1347" spans="2:30" s="971" customFormat="1" ht="15" customHeight="1" x14ac:dyDescent="0.2">
      <c r="B1347" s="840"/>
      <c r="C1347" s="970" t="str">
        <f>IF(B1347="","",VLOOKUP(B1347,'E8. KKauf_Berechnung'!$B$11:$D$140,2,0))</f>
        <v/>
      </c>
      <c r="D1347" s="841"/>
      <c r="E1347" s="842"/>
      <c r="F1347" s="836"/>
      <c r="G1347" s="836"/>
      <c r="H1347" s="836"/>
      <c r="I1347" s="843">
        <f t="shared" si="220"/>
        <v>0</v>
      </c>
      <c r="J1347" s="836"/>
      <c r="K1347" s="843">
        <f t="shared" si="221"/>
        <v>0</v>
      </c>
      <c r="L1347" s="849">
        <f>IFERROR(VLOOKUP($D1347,Listen!$F$3:$H$39,2,0),0)</f>
        <v>0</v>
      </c>
      <c r="M1347" s="849">
        <f>IFERROR(VLOOKUP($D1347,Listen!$F$3:$H$39,3,0),0)</f>
        <v>0</v>
      </c>
      <c r="N1347" s="1115">
        <f t="shared" si="218"/>
        <v>0</v>
      </c>
      <c r="O1347" s="1115">
        <f t="shared" si="229"/>
        <v>0</v>
      </c>
      <c r="P1347" s="1115">
        <f t="shared" si="229"/>
        <v>0</v>
      </c>
      <c r="Q1347" s="1115">
        <f t="shared" si="229"/>
        <v>0</v>
      </c>
      <c r="R1347" s="1115">
        <f t="shared" si="229"/>
        <v>0</v>
      </c>
      <c r="S1347" s="1115">
        <f t="shared" si="229"/>
        <v>0</v>
      </c>
      <c r="T1347" s="1115">
        <f t="shared" si="229"/>
        <v>0</v>
      </c>
      <c r="U1347" s="851">
        <f t="shared" si="223"/>
        <v>0</v>
      </c>
      <c r="V1347" s="852">
        <f>IF(E1347='A. Allgemeine Informationen'!$D$14,$K1347-W1347,HLOOKUP('A. Allgemeine Informationen'!$D$14-1,$X$5:$AD$2005,ROW(E1347)-4,FALSE)-$W1347)</f>
        <v>0</v>
      </c>
      <c r="W1347" s="851">
        <f>HLOOKUP('A. Allgemeine Informationen'!$D$14,$X$5:$AD$2005,ROW(E1347)-4,FALSE)</f>
        <v>0</v>
      </c>
      <c r="X1347" s="851">
        <f t="shared" si="219"/>
        <v>0</v>
      </c>
      <c r="Y1347" s="851">
        <f t="shared" si="228"/>
        <v>0</v>
      </c>
      <c r="Z1347" s="851">
        <f t="shared" si="228"/>
        <v>0</v>
      </c>
      <c r="AA1347" s="851">
        <f t="shared" si="228"/>
        <v>0</v>
      </c>
      <c r="AB1347" s="851">
        <f t="shared" si="227"/>
        <v>0</v>
      </c>
      <c r="AC1347" s="851">
        <f t="shared" si="227"/>
        <v>0</v>
      </c>
      <c r="AD1347" s="853">
        <f t="shared" si="227"/>
        <v>0</v>
      </c>
    </row>
    <row r="1348" spans="2:30" s="971" customFormat="1" ht="15" customHeight="1" x14ac:dyDescent="0.2">
      <c r="B1348" s="840"/>
      <c r="C1348" s="970" t="str">
        <f>IF(B1348="","",VLOOKUP(B1348,'E8. KKauf_Berechnung'!$B$11:$D$140,2,0))</f>
        <v/>
      </c>
      <c r="D1348" s="841"/>
      <c r="E1348" s="842"/>
      <c r="F1348" s="836"/>
      <c r="G1348" s="836"/>
      <c r="H1348" s="836"/>
      <c r="I1348" s="843">
        <f t="shared" si="220"/>
        <v>0</v>
      </c>
      <c r="J1348" s="836"/>
      <c r="K1348" s="843">
        <f t="shared" si="221"/>
        <v>0</v>
      </c>
      <c r="L1348" s="849">
        <f>IFERROR(VLOOKUP($D1348,Listen!$F$3:$H$39,2,0),0)</f>
        <v>0</v>
      </c>
      <c r="M1348" s="849">
        <f>IFERROR(VLOOKUP($D1348,Listen!$F$3:$H$39,3,0),0)</f>
        <v>0</v>
      </c>
      <c r="N1348" s="1115">
        <f t="shared" si="218"/>
        <v>0</v>
      </c>
      <c r="O1348" s="1115">
        <f t="shared" si="229"/>
        <v>0</v>
      </c>
      <c r="P1348" s="1115">
        <f t="shared" si="229"/>
        <v>0</v>
      </c>
      <c r="Q1348" s="1115">
        <f t="shared" si="229"/>
        <v>0</v>
      </c>
      <c r="R1348" s="1115">
        <f t="shared" si="229"/>
        <v>0</v>
      </c>
      <c r="S1348" s="1115">
        <f t="shared" si="229"/>
        <v>0</v>
      </c>
      <c r="T1348" s="1115">
        <f t="shared" si="229"/>
        <v>0</v>
      </c>
      <c r="U1348" s="851">
        <f t="shared" si="223"/>
        <v>0</v>
      </c>
      <c r="V1348" s="852">
        <f>IF(E1348='A. Allgemeine Informationen'!$D$14,$K1348-W1348,HLOOKUP('A. Allgemeine Informationen'!$D$14-1,$X$5:$AD$2005,ROW(E1348)-4,FALSE)-$W1348)</f>
        <v>0</v>
      </c>
      <c r="W1348" s="851">
        <f>HLOOKUP('A. Allgemeine Informationen'!$D$14,$X$5:$AD$2005,ROW(E1348)-4,FALSE)</f>
        <v>0</v>
      </c>
      <c r="X1348" s="851">
        <f t="shared" si="219"/>
        <v>0</v>
      </c>
      <c r="Y1348" s="851">
        <f t="shared" si="228"/>
        <v>0</v>
      </c>
      <c r="Z1348" s="851">
        <f t="shared" si="228"/>
        <v>0</v>
      </c>
      <c r="AA1348" s="851">
        <f t="shared" si="228"/>
        <v>0</v>
      </c>
      <c r="AB1348" s="851">
        <f t="shared" si="227"/>
        <v>0</v>
      </c>
      <c r="AC1348" s="851">
        <f t="shared" si="227"/>
        <v>0</v>
      </c>
      <c r="AD1348" s="853">
        <f t="shared" si="227"/>
        <v>0</v>
      </c>
    </row>
    <row r="1349" spans="2:30" s="971" customFormat="1" ht="15" customHeight="1" x14ac:dyDescent="0.2">
      <c r="B1349" s="840"/>
      <c r="C1349" s="970" t="str">
        <f>IF(B1349="","",VLOOKUP(B1349,'E8. KKauf_Berechnung'!$B$11:$D$140,2,0))</f>
        <v/>
      </c>
      <c r="D1349" s="841"/>
      <c r="E1349" s="842"/>
      <c r="F1349" s="836"/>
      <c r="G1349" s="836"/>
      <c r="H1349" s="836"/>
      <c r="I1349" s="843">
        <f t="shared" si="220"/>
        <v>0</v>
      </c>
      <c r="J1349" s="836"/>
      <c r="K1349" s="843">
        <f t="shared" si="221"/>
        <v>0</v>
      </c>
      <c r="L1349" s="849">
        <f>IFERROR(VLOOKUP($D1349,Listen!$F$3:$H$39,2,0),0)</f>
        <v>0</v>
      </c>
      <c r="M1349" s="849">
        <f>IFERROR(VLOOKUP($D1349,Listen!$F$3:$H$39,3,0),0)</f>
        <v>0</v>
      </c>
      <c r="N1349" s="1115">
        <f t="shared" si="218"/>
        <v>0</v>
      </c>
      <c r="O1349" s="1115">
        <f t="shared" si="229"/>
        <v>0</v>
      </c>
      <c r="P1349" s="1115">
        <f t="shared" si="229"/>
        <v>0</v>
      </c>
      <c r="Q1349" s="1115">
        <f t="shared" si="229"/>
        <v>0</v>
      </c>
      <c r="R1349" s="1115">
        <f t="shared" si="229"/>
        <v>0</v>
      </c>
      <c r="S1349" s="1115">
        <f t="shared" si="229"/>
        <v>0</v>
      </c>
      <c r="T1349" s="1115">
        <f t="shared" si="229"/>
        <v>0</v>
      </c>
      <c r="U1349" s="851">
        <f t="shared" si="223"/>
        <v>0</v>
      </c>
      <c r="V1349" s="852">
        <f>IF(E1349='A. Allgemeine Informationen'!$D$14,$K1349-W1349,HLOOKUP('A. Allgemeine Informationen'!$D$14-1,$X$5:$AD$2005,ROW(E1349)-4,FALSE)-$W1349)</f>
        <v>0</v>
      </c>
      <c r="W1349" s="851">
        <f>HLOOKUP('A. Allgemeine Informationen'!$D$14,$X$5:$AD$2005,ROW(E1349)-4,FALSE)</f>
        <v>0</v>
      </c>
      <c r="X1349" s="851">
        <f t="shared" si="219"/>
        <v>0</v>
      </c>
      <c r="Y1349" s="851">
        <f t="shared" si="228"/>
        <v>0</v>
      </c>
      <c r="Z1349" s="851">
        <f t="shared" si="228"/>
        <v>0</v>
      </c>
      <c r="AA1349" s="851">
        <f t="shared" si="228"/>
        <v>0</v>
      </c>
      <c r="AB1349" s="851">
        <f t="shared" si="227"/>
        <v>0</v>
      </c>
      <c r="AC1349" s="851">
        <f t="shared" si="227"/>
        <v>0</v>
      </c>
      <c r="AD1349" s="853">
        <f t="shared" si="227"/>
        <v>0</v>
      </c>
    </row>
    <row r="1350" spans="2:30" s="971" customFormat="1" ht="15" customHeight="1" x14ac:dyDescent="0.2">
      <c r="B1350" s="840"/>
      <c r="C1350" s="970" t="str">
        <f>IF(B1350="","",VLOOKUP(B1350,'E8. KKauf_Berechnung'!$B$11:$D$140,2,0))</f>
        <v/>
      </c>
      <c r="D1350" s="841"/>
      <c r="E1350" s="842"/>
      <c r="F1350" s="836"/>
      <c r="G1350" s="836"/>
      <c r="H1350" s="836"/>
      <c r="I1350" s="843">
        <f t="shared" si="220"/>
        <v>0</v>
      </c>
      <c r="J1350" s="836"/>
      <c r="K1350" s="843">
        <f t="shared" si="221"/>
        <v>0</v>
      </c>
      <c r="L1350" s="849">
        <f>IFERROR(VLOOKUP($D1350,Listen!$F$3:$H$39,2,0),0)</f>
        <v>0</v>
      </c>
      <c r="M1350" s="849">
        <f>IFERROR(VLOOKUP($D1350,Listen!$F$3:$H$39,3,0),0)</f>
        <v>0</v>
      </c>
      <c r="N1350" s="1115">
        <f t="shared" ref="N1350:N1413" si="230">$L1350</f>
        <v>0</v>
      </c>
      <c r="O1350" s="1115">
        <f t="shared" si="229"/>
        <v>0</v>
      </c>
      <c r="P1350" s="1115">
        <f t="shared" si="229"/>
        <v>0</v>
      </c>
      <c r="Q1350" s="1115">
        <f t="shared" si="229"/>
        <v>0</v>
      </c>
      <c r="R1350" s="1115">
        <f t="shared" si="229"/>
        <v>0</v>
      </c>
      <c r="S1350" s="1115">
        <f t="shared" si="229"/>
        <v>0</v>
      </c>
      <c r="T1350" s="1115">
        <f t="shared" si="229"/>
        <v>0</v>
      </c>
      <c r="U1350" s="851">
        <f t="shared" si="223"/>
        <v>0</v>
      </c>
      <c r="V1350" s="852">
        <f>IF(E1350='A. Allgemeine Informationen'!$D$14,$K1350-W1350,HLOOKUP('A. Allgemeine Informationen'!$D$14-1,$X$5:$AD$2005,ROW(E1350)-4,FALSE)-$W1350)</f>
        <v>0</v>
      </c>
      <c r="W1350" s="851">
        <f>HLOOKUP('A. Allgemeine Informationen'!$D$14,$X$5:$AD$2005,ROW(E1350)-4,FALSE)</f>
        <v>0</v>
      </c>
      <c r="X1350" s="851">
        <f t="shared" ref="X1350:X1413" si="231">IF(OR($E1350=0,$K1350=0),0,IF($E1350&lt;=X$5,$K1350-$K1350/N1350*(X$5-$E1350+1),0))</f>
        <v>0</v>
      </c>
      <c r="Y1350" s="851">
        <f t="shared" si="228"/>
        <v>0</v>
      </c>
      <c r="Z1350" s="851">
        <f t="shared" si="228"/>
        <v>0</v>
      </c>
      <c r="AA1350" s="851">
        <f t="shared" si="228"/>
        <v>0</v>
      </c>
      <c r="AB1350" s="851">
        <f t="shared" si="227"/>
        <v>0</v>
      </c>
      <c r="AC1350" s="851">
        <f t="shared" si="227"/>
        <v>0</v>
      </c>
      <c r="AD1350" s="853">
        <f t="shared" si="227"/>
        <v>0</v>
      </c>
    </row>
    <row r="1351" spans="2:30" s="971" customFormat="1" ht="15" customHeight="1" x14ac:dyDescent="0.2">
      <c r="B1351" s="840"/>
      <c r="C1351" s="970" t="str">
        <f>IF(B1351="","",VLOOKUP(B1351,'E8. KKauf_Berechnung'!$B$11:$D$140,2,0))</f>
        <v/>
      </c>
      <c r="D1351" s="841"/>
      <c r="E1351" s="842"/>
      <c r="F1351" s="836"/>
      <c r="G1351" s="836"/>
      <c r="H1351" s="836"/>
      <c r="I1351" s="843">
        <f t="shared" ref="I1351:I1414" si="232">F1351+G1351-H1351</f>
        <v>0</v>
      </c>
      <c r="J1351" s="836"/>
      <c r="K1351" s="843">
        <f t="shared" ref="K1351:K1414" si="233">I1351-J1351</f>
        <v>0</v>
      </c>
      <c r="L1351" s="849">
        <f>IFERROR(VLOOKUP($D1351,Listen!$F$3:$H$39,2,0),0)</f>
        <v>0</v>
      </c>
      <c r="M1351" s="849">
        <f>IFERROR(VLOOKUP($D1351,Listen!$F$3:$H$39,3,0),0)</f>
        <v>0</v>
      </c>
      <c r="N1351" s="1115">
        <f t="shared" si="230"/>
        <v>0</v>
      </c>
      <c r="O1351" s="1115">
        <f t="shared" ref="O1351:T1366" si="234">N1351</f>
        <v>0</v>
      </c>
      <c r="P1351" s="1115">
        <f t="shared" si="234"/>
        <v>0</v>
      </c>
      <c r="Q1351" s="1115">
        <f t="shared" si="234"/>
        <v>0</v>
      </c>
      <c r="R1351" s="1115">
        <f t="shared" si="234"/>
        <v>0</v>
      </c>
      <c r="S1351" s="1115">
        <f t="shared" si="234"/>
        <v>0</v>
      </c>
      <c r="T1351" s="1115">
        <f t="shared" si="234"/>
        <v>0</v>
      </c>
      <c r="U1351" s="851">
        <f t="shared" ref="U1351:U1414" si="235">W1351+V1351</f>
        <v>0</v>
      </c>
      <c r="V1351" s="852">
        <f>IF(E1351='A. Allgemeine Informationen'!$D$14,$K1351-W1351,HLOOKUP('A. Allgemeine Informationen'!$D$14-1,$X$5:$AD$2005,ROW(E1351)-4,FALSE)-$W1351)</f>
        <v>0</v>
      </c>
      <c r="W1351" s="851">
        <f>HLOOKUP('A. Allgemeine Informationen'!$D$14,$X$5:$AD$2005,ROW(E1351)-4,FALSE)</f>
        <v>0</v>
      </c>
      <c r="X1351" s="851">
        <f t="shared" si="231"/>
        <v>0</v>
      </c>
      <c r="Y1351" s="851">
        <f t="shared" si="228"/>
        <v>0</v>
      </c>
      <c r="Z1351" s="851">
        <f t="shared" si="228"/>
        <v>0</v>
      </c>
      <c r="AA1351" s="851">
        <f t="shared" si="228"/>
        <v>0</v>
      </c>
      <c r="AB1351" s="851">
        <f t="shared" si="227"/>
        <v>0</v>
      </c>
      <c r="AC1351" s="851">
        <f t="shared" si="227"/>
        <v>0</v>
      </c>
      <c r="AD1351" s="853">
        <f t="shared" si="227"/>
        <v>0</v>
      </c>
    </row>
    <row r="1352" spans="2:30" s="971" customFormat="1" ht="15" customHeight="1" x14ac:dyDescent="0.2">
      <c r="B1352" s="840"/>
      <c r="C1352" s="970" t="str">
        <f>IF(B1352="","",VLOOKUP(B1352,'E8. KKauf_Berechnung'!$B$11:$D$140,2,0))</f>
        <v/>
      </c>
      <c r="D1352" s="841"/>
      <c r="E1352" s="842"/>
      <c r="F1352" s="836"/>
      <c r="G1352" s="836"/>
      <c r="H1352" s="836"/>
      <c r="I1352" s="843">
        <f t="shared" si="232"/>
        <v>0</v>
      </c>
      <c r="J1352" s="836"/>
      <c r="K1352" s="843">
        <f t="shared" si="233"/>
        <v>0</v>
      </c>
      <c r="L1352" s="849">
        <f>IFERROR(VLOOKUP($D1352,Listen!$F$3:$H$39,2,0),0)</f>
        <v>0</v>
      </c>
      <c r="M1352" s="849">
        <f>IFERROR(VLOOKUP($D1352,Listen!$F$3:$H$39,3,0),0)</f>
        <v>0</v>
      </c>
      <c r="N1352" s="1115">
        <f t="shared" si="230"/>
        <v>0</v>
      </c>
      <c r="O1352" s="1115">
        <f t="shared" si="234"/>
        <v>0</v>
      </c>
      <c r="P1352" s="1115">
        <f t="shared" si="234"/>
        <v>0</v>
      </c>
      <c r="Q1352" s="1115">
        <f t="shared" si="234"/>
        <v>0</v>
      </c>
      <c r="R1352" s="1115">
        <f t="shared" si="234"/>
        <v>0</v>
      </c>
      <c r="S1352" s="1115">
        <f t="shared" si="234"/>
        <v>0</v>
      </c>
      <c r="T1352" s="1115">
        <f t="shared" si="234"/>
        <v>0</v>
      </c>
      <c r="U1352" s="851">
        <f t="shared" si="235"/>
        <v>0</v>
      </c>
      <c r="V1352" s="852">
        <f>IF(E1352='A. Allgemeine Informationen'!$D$14,$K1352-W1352,HLOOKUP('A. Allgemeine Informationen'!$D$14-1,$X$5:$AD$2005,ROW(E1352)-4,FALSE)-$W1352)</f>
        <v>0</v>
      </c>
      <c r="W1352" s="851">
        <f>HLOOKUP('A. Allgemeine Informationen'!$D$14,$X$5:$AD$2005,ROW(E1352)-4,FALSE)</f>
        <v>0</v>
      </c>
      <c r="X1352" s="851">
        <f t="shared" si="231"/>
        <v>0</v>
      </c>
      <c r="Y1352" s="851">
        <f t="shared" si="228"/>
        <v>0</v>
      </c>
      <c r="Z1352" s="851">
        <f t="shared" si="228"/>
        <v>0</v>
      </c>
      <c r="AA1352" s="851">
        <f t="shared" si="228"/>
        <v>0</v>
      </c>
      <c r="AB1352" s="851">
        <f t="shared" si="227"/>
        <v>0</v>
      </c>
      <c r="AC1352" s="851">
        <f t="shared" si="227"/>
        <v>0</v>
      </c>
      <c r="AD1352" s="853">
        <f t="shared" si="227"/>
        <v>0</v>
      </c>
    </row>
    <row r="1353" spans="2:30" s="971" customFormat="1" ht="15" customHeight="1" x14ac:dyDescent="0.2">
      <c r="B1353" s="840"/>
      <c r="C1353" s="970" t="str">
        <f>IF(B1353="","",VLOOKUP(B1353,'E8. KKauf_Berechnung'!$B$11:$D$140,2,0))</f>
        <v/>
      </c>
      <c r="D1353" s="841"/>
      <c r="E1353" s="842"/>
      <c r="F1353" s="836"/>
      <c r="G1353" s="836"/>
      <c r="H1353" s="836"/>
      <c r="I1353" s="843">
        <f t="shared" si="232"/>
        <v>0</v>
      </c>
      <c r="J1353" s="836"/>
      <c r="K1353" s="843">
        <f t="shared" si="233"/>
        <v>0</v>
      </c>
      <c r="L1353" s="849">
        <f>IFERROR(VLOOKUP($D1353,Listen!$F$3:$H$39,2,0),0)</f>
        <v>0</v>
      </c>
      <c r="M1353" s="849">
        <f>IFERROR(VLOOKUP($D1353,Listen!$F$3:$H$39,3,0),0)</f>
        <v>0</v>
      </c>
      <c r="N1353" s="1115">
        <f t="shared" si="230"/>
        <v>0</v>
      </c>
      <c r="O1353" s="1115">
        <f t="shared" si="234"/>
        <v>0</v>
      </c>
      <c r="P1353" s="1115">
        <f t="shared" si="234"/>
        <v>0</v>
      </c>
      <c r="Q1353" s="1115">
        <f t="shared" si="234"/>
        <v>0</v>
      </c>
      <c r="R1353" s="1115">
        <f t="shared" si="234"/>
        <v>0</v>
      </c>
      <c r="S1353" s="1115">
        <f t="shared" si="234"/>
        <v>0</v>
      </c>
      <c r="T1353" s="1115">
        <f t="shared" si="234"/>
        <v>0</v>
      </c>
      <c r="U1353" s="851">
        <f t="shared" si="235"/>
        <v>0</v>
      </c>
      <c r="V1353" s="852">
        <f>IF(E1353='A. Allgemeine Informationen'!$D$14,$K1353-W1353,HLOOKUP('A. Allgemeine Informationen'!$D$14-1,$X$5:$AD$2005,ROW(E1353)-4,FALSE)-$W1353)</f>
        <v>0</v>
      </c>
      <c r="W1353" s="851">
        <f>HLOOKUP('A. Allgemeine Informationen'!$D$14,$X$5:$AD$2005,ROW(E1353)-4,FALSE)</f>
        <v>0</v>
      </c>
      <c r="X1353" s="851">
        <f t="shared" si="231"/>
        <v>0</v>
      </c>
      <c r="Y1353" s="851">
        <f t="shared" si="228"/>
        <v>0</v>
      </c>
      <c r="Z1353" s="851">
        <f t="shared" si="228"/>
        <v>0</v>
      </c>
      <c r="AA1353" s="851">
        <f t="shared" si="228"/>
        <v>0</v>
      </c>
      <c r="AB1353" s="851">
        <f t="shared" si="227"/>
        <v>0</v>
      </c>
      <c r="AC1353" s="851">
        <f t="shared" si="227"/>
        <v>0</v>
      </c>
      <c r="AD1353" s="853">
        <f t="shared" si="227"/>
        <v>0</v>
      </c>
    </row>
    <row r="1354" spans="2:30" s="971" customFormat="1" ht="15" customHeight="1" x14ac:dyDescent="0.2">
      <c r="B1354" s="840"/>
      <c r="C1354" s="970" t="str">
        <f>IF(B1354="","",VLOOKUP(B1354,'E8. KKauf_Berechnung'!$B$11:$D$140,2,0))</f>
        <v/>
      </c>
      <c r="D1354" s="841"/>
      <c r="E1354" s="842"/>
      <c r="F1354" s="836"/>
      <c r="G1354" s="836"/>
      <c r="H1354" s="836"/>
      <c r="I1354" s="843">
        <f t="shared" si="232"/>
        <v>0</v>
      </c>
      <c r="J1354" s="836"/>
      <c r="K1354" s="843">
        <f t="shared" si="233"/>
        <v>0</v>
      </c>
      <c r="L1354" s="849">
        <f>IFERROR(VLOOKUP($D1354,Listen!$F$3:$H$39,2,0),0)</f>
        <v>0</v>
      </c>
      <c r="M1354" s="849">
        <f>IFERROR(VLOOKUP($D1354,Listen!$F$3:$H$39,3,0),0)</f>
        <v>0</v>
      </c>
      <c r="N1354" s="1115">
        <f t="shared" si="230"/>
        <v>0</v>
      </c>
      <c r="O1354" s="1115">
        <f t="shared" si="234"/>
        <v>0</v>
      </c>
      <c r="P1354" s="1115">
        <f t="shared" si="234"/>
        <v>0</v>
      </c>
      <c r="Q1354" s="1115">
        <f t="shared" si="234"/>
        <v>0</v>
      </c>
      <c r="R1354" s="1115">
        <f t="shared" si="234"/>
        <v>0</v>
      </c>
      <c r="S1354" s="1115">
        <f t="shared" si="234"/>
        <v>0</v>
      </c>
      <c r="T1354" s="1115">
        <f t="shared" si="234"/>
        <v>0</v>
      </c>
      <c r="U1354" s="851">
        <f t="shared" si="235"/>
        <v>0</v>
      </c>
      <c r="V1354" s="852">
        <f>IF(E1354='A. Allgemeine Informationen'!$D$14,$K1354-W1354,HLOOKUP('A. Allgemeine Informationen'!$D$14-1,$X$5:$AD$2005,ROW(E1354)-4,FALSE)-$W1354)</f>
        <v>0</v>
      </c>
      <c r="W1354" s="851">
        <f>HLOOKUP('A. Allgemeine Informationen'!$D$14,$X$5:$AD$2005,ROW(E1354)-4,FALSE)</f>
        <v>0</v>
      </c>
      <c r="X1354" s="851">
        <f t="shared" si="231"/>
        <v>0</v>
      </c>
      <c r="Y1354" s="851">
        <f t="shared" si="228"/>
        <v>0</v>
      </c>
      <c r="Z1354" s="851">
        <f t="shared" si="228"/>
        <v>0</v>
      </c>
      <c r="AA1354" s="851">
        <f t="shared" si="228"/>
        <v>0</v>
      </c>
      <c r="AB1354" s="851">
        <f t="shared" si="227"/>
        <v>0</v>
      </c>
      <c r="AC1354" s="851">
        <f t="shared" si="227"/>
        <v>0</v>
      </c>
      <c r="AD1354" s="853">
        <f t="shared" si="227"/>
        <v>0</v>
      </c>
    </row>
    <row r="1355" spans="2:30" s="971" customFormat="1" ht="15" customHeight="1" x14ac:dyDescent="0.2">
      <c r="B1355" s="840"/>
      <c r="C1355" s="970" t="str">
        <f>IF(B1355="","",VLOOKUP(B1355,'E8. KKauf_Berechnung'!$B$11:$D$140,2,0))</f>
        <v/>
      </c>
      <c r="D1355" s="841"/>
      <c r="E1355" s="842"/>
      <c r="F1355" s="836"/>
      <c r="G1355" s="836"/>
      <c r="H1355" s="836"/>
      <c r="I1355" s="843">
        <f t="shared" si="232"/>
        <v>0</v>
      </c>
      <c r="J1355" s="836"/>
      <c r="K1355" s="843">
        <f t="shared" si="233"/>
        <v>0</v>
      </c>
      <c r="L1355" s="849">
        <f>IFERROR(VLOOKUP($D1355,Listen!$F$3:$H$39,2,0),0)</f>
        <v>0</v>
      </c>
      <c r="M1355" s="849">
        <f>IFERROR(VLOOKUP($D1355,Listen!$F$3:$H$39,3,0),0)</f>
        <v>0</v>
      </c>
      <c r="N1355" s="1115">
        <f t="shared" si="230"/>
        <v>0</v>
      </c>
      <c r="O1355" s="1115">
        <f t="shared" si="234"/>
        <v>0</v>
      </c>
      <c r="P1355" s="1115">
        <f t="shared" si="234"/>
        <v>0</v>
      </c>
      <c r="Q1355" s="1115">
        <f t="shared" si="234"/>
        <v>0</v>
      </c>
      <c r="R1355" s="1115">
        <f t="shared" si="234"/>
        <v>0</v>
      </c>
      <c r="S1355" s="1115">
        <f t="shared" si="234"/>
        <v>0</v>
      </c>
      <c r="T1355" s="1115">
        <f t="shared" si="234"/>
        <v>0</v>
      </c>
      <c r="U1355" s="851">
        <f t="shared" si="235"/>
        <v>0</v>
      </c>
      <c r="V1355" s="852">
        <f>IF(E1355='A. Allgemeine Informationen'!$D$14,$K1355-W1355,HLOOKUP('A. Allgemeine Informationen'!$D$14-1,$X$5:$AD$2005,ROW(E1355)-4,FALSE)-$W1355)</f>
        <v>0</v>
      </c>
      <c r="W1355" s="851">
        <f>HLOOKUP('A. Allgemeine Informationen'!$D$14,$X$5:$AD$2005,ROW(E1355)-4,FALSE)</f>
        <v>0</v>
      </c>
      <c r="X1355" s="851">
        <f t="shared" si="231"/>
        <v>0</v>
      </c>
      <c r="Y1355" s="851">
        <f t="shared" si="228"/>
        <v>0</v>
      </c>
      <c r="Z1355" s="851">
        <f t="shared" si="228"/>
        <v>0</v>
      </c>
      <c r="AA1355" s="851">
        <f t="shared" si="228"/>
        <v>0</v>
      </c>
      <c r="AB1355" s="851">
        <f t="shared" si="227"/>
        <v>0</v>
      </c>
      <c r="AC1355" s="851">
        <f t="shared" si="227"/>
        <v>0</v>
      </c>
      <c r="AD1355" s="853">
        <f t="shared" si="227"/>
        <v>0</v>
      </c>
    </row>
    <row r="1356" spans="2:30" s="971" customFormat="1" ht="15" customHeight="1" x14ac:dyDescent="0.2">
      <c r="B1356" s="840"/>
      <c r="C1356" s="970" t="str">
        <f>IF(B1356="","",VLOOKUP(B1356,'E8. KKauf_Berechnung'!$B$11:$D$140,2,0))</f>
        <v/>
      </c>
      <c r="D1356" s="841"/>
      <c r="E1356" s="842"/>
      <c r="F1356" s="836"/>
      <c r="G1356" s="836"/>
      <c r="H1356" s="836"/>
      <c r="I1356" s="843">
        <f t="shared" si="232"/>
        <v>0</v>
      </c>
      <c r="J1356" s="836"/>
      <c r="K1356" s="843">
        <f t="shared" si="233"/>
        <v>0</v>
      </c>
      <c r="L1356" s="849">
        <f>IFERROR(VLOOKUP($D1356,Listen!$F$3:$H$39,2,0),0)</f>
        <v>0</v>
      </c>
      <c r="M1356" s="849">
        <f>IFERROR(VLOOKUP($D1356,Listen!$F$3:$H$39,3,0),0)</f>
        <v>0</v>
      </c>
      <c r="N1356" s="1115">
        <f t="shared" si="230"/>
        <v>0</v>
      </c>
      <c r="O1356" s="1115">
        <f t="shared" si="234"/>
        <v>0</v>
      </c>
      <c r="P1356" s="1115">
        <f t="shared" si="234"/>
        <v>0</v>
      </c>
      <c r="Q1356" s="1115">
        <f t="shared" si="234"/>
        <v>0</v>
      </c>
      <c r="R1356" s="1115">
        <f t="shared" si="234"/>
        <v>0</v>
      </c>
      <c r="S1356" s="1115">
        <f t="shared" si="234"/>
        <v>0</v>
      </c>
      <c r="T1356" s="1115">
        <f t="shared" si="234"/>
        <v>0</v>
      </c>
      <c r="U1356" s="851">
        <f t="shared" si="235"/>
        <v>0</v>
      </c>
      <c r="V1356" s="852">
        <f>IF(E1356='A. Allgemeine Informationen'!$D$14,$K1356-W1356,HLOOKUP('A. Allgemeine Informationen'!$D$14-1,$X$5:$AD$2005,ROW(E1356)-4,FALSE)-$W1356)</f>
        <v>0</v>
      </c>
      <c r="W1356" s="851">
        <f>HLOOKUP('A. Allgemeine Informationen'!$D$14,$X$5:$AD$2005,ROW(E1356)-4,FALSE)</f>
        <v>0</v>
      </c>
      <c r="X1356" s="851">
        <f t="shared" si="231"/>
        <v>0</v>
      </c>
      <c r="Y1356" s="851">
        <f t="shared" si="228"/>
        <v>0</v>
      </c>
      <c r="Z1356" s="851">
        <f t="shared" si="228"/>
        <v>0</v>
      </c>
      <c r="AA1356" s="851">
        <f t="shared" si="228"/>
        <v>0</v>
      </c>
      <c r="AB1356" s="851">
        <f t="shared" si="227"/>
        <v>0</v>
      </c>
      <c r="AC1356" s="851">
        <f t="shared" si="227"/>
        <v>0</v>
      </c>
      <c r="AD1356" s="853">
        <f t="shared" si="227"/>
        <v>0</v>
      </c>
    </row>
    <row r="1357" spans="2:30" s="971" customFormat="1" ht="15" customHeight="1" x14ac:dyDescent="0.2">
      <c r="B1357" s="840"/>
      <c r="C1357" s="970" t="str">
        <f>IF(B1357="","",VLOOKUP(B1357,'E8. KKauf_Berechnung'!$B$11:$D$140,2,0))</f>
        <v/>
      </c>
      <c r="D1357" s="841"/>
      <c r="E1357" s="842"/>
      <c r="F1357" s="836"/>
      <c r="G1357" s="836"/>
      <c r="H1357" s="836"/>
      <c r="I1357" s="843">
        <f t="shared" si="232"/>
        <v>0</v>
      </c>
      <c r="J1357" s="836"/>
      <c r="K1357" s="843">
        <f t="shared" si="233"/>
        <v>0</v>
      </c>
      <c r="L1357" s="849">
        <f>IFERROR(VLOOKUP($D1357,Listen!$F$3:$H$39,2,0),0)</f>
        <v>0</v>
      </c>
      <c r="M1357" s="849">
        <f>IFERROR(VLOOKUP($D1357,Listen!$F$3:$H$39,3,0),0)</f>
        <v>0</v>
      </c>
      <c r="N1357" s="1115">
        <f t="shared" si="230"/>
        <v>0</v>
      </c>
      <c r="O1357" s="1115">
        <f t="shared" si="234"/>
        <v>0</v>
      </c>
      <c r="P1357" s="1115">
        <f t="shared" si="234"/>
        <v>0</v>
      </c>
      <c r="Q1357" s="1115">
        <f t="shared" si="234"/>
        <v>0</v>
      </c>
      <c r="R1357" s="1115">
        <f t="shared" si="234"/>
        <v>0</v>
      </c>
      <c r="S1357" s="1115">
        <f t="shared" si="234"/>
        <v>0</v>
      </c>
      <c r="T1357" s="1115">
        <f t="shared" si="234"/>
        <v>0</v>
      </c>
      <c r="U1357" s="851">
        <f t="shared" si="235"/>
        <v>0</v>
      </c>
      <c r="V1357" s="852">
        <f>IF(E1357='A. Allgemeine Informationen'!$D$14,$K1357-W1357,HLOOKUP('A. Allgemeine Informationen'!$D$14-1,$X$5:$AD$2005,ROW(E1357)-4,FALSE)-$W1357)</f>
        <v>0</v>
      </c>
      <c r="W1357" s="851">
        <f>HLOOKUP('A. Allgemeine Informationen'!$D$14,$X$5:$AD$2005,ROW(E1357)-4,FALSE)</f>
        <v>0</v>
      </c>
      <c r="X1357" s="851">
        <f t="shared" si="231"/>
        <v>0</v>
      </c>
      <c r="Y1357" s="851">
        <f t="shared" si="228"/>
        <v>0</v>
      </c>
      <c r="Z1357" s="851">
        <f t="shared" si="228"/>
        <v>0</v>
      </c>
      <c r="AA1357" s="851">
        <f t="shared" si="228"/>
        <v>0</v>
      </c>
      <c r="AB1357" s="851">
        <f t="shared" si="227"/>
        <v>0</v>
      </c>
      <c r="AC1357" s="851">
        <f t="shared" si="227"/>
        <v>0</v>
      </c>
      <c r="AD1357" s="853">
        <f t="shared" si="227"/>
        <v>0</v>
      </c>
    </row>
    <row r="1358" spans="2:30" s="971" customFormat="1" ht="15" customHeight="1" x14ac:dyDescent="0.2">
      <c r="B1358" s="840"/>
      <c r="C1358" s="970" t="str">
        <f>IF(B1358="","",VLOOKUP(B1358,'E8. KKauf_Berechnung'!$B$11:$D$140,2,0))</f>
        <v/>
      </c>
      <c r="D1358" s="841"/>
      <c r="E1358" s="842"/>
      <c r="F1358" s="836"/>
      <c r="G1358" s="836"/>
      <c r="H1358" s="836"/>
      <c r="I1358" s="843">
        <f t="shared" si="232"/>
        <v>0</v>
      </c>
      <c r="J1358" s="836"/>
      <c r="K1358" s="843">
        <f t="shared" si="233"/>
        <v>0</v>
      </c>
      <c r="L1358" s="849">
        <f>IFERROR(VLOOKUP($D1358,Listen!$F$3:$H$39,2,0),0)</f>
        <v>0</v>
      </c>
      <c r="M1358" s="849">
        <f>IFERROR(VLOOKUP($D1358,Listen!$F$3:$H$39,3,0),0)</f>
        <v>0</v>
      </c>
      <c r="N1358" s="1115">
        <f t="shared" si="230"/>
        <v>0</v>
      </c>
      <c r="O1358" s="1115">
        <f t="shared" si="234"/>
        <v>0</v>
      </c>
      <c r="P1358" s="1115">
        <f t="shared" si="234"/>
        <v>0</v>
      </c>
      <c r="Q1358" s="1115">
        <f t="shared" si="234"/>
        <v>0</v>
      </c>
      <c r="R1358" s="1115">
        <f t="shared" si="234"/>
        <v>0</v>
      </c>
      <c r="S1358" s="1115">
        <f t="shared" si="234"/>
        <v>0</v>
      </c>
      <c r="T1358" s="1115">
        <f t="shared" si="234"/>
        <v>0</v>
      </c>
      <c r="U1358" s="851">
        <f t="shared" si="235"/>
        <v>0</v>
      </c>
      <c r="V1358" s="852">
        <f>IF(E1358='A. Allgemeine Informationen'!$D$14,$K1358-W1358,HLOOKUP('A. Allgemeine Informationen'!$D$14-1,$X$5:$AD$2005,ROW(E1358)-4,FALSE)-$W1358)</f>
        <v>0</v>
      </c>
      <c r="W1358" s="851">
        <f>HLOOKUP('A. Allgemeine Informationen'!$D$14,$X$5:$AD$2005,ROW(E1358)-4,FALSE)</f>
        <v>0</v>
      </c>
      <c r="X1358" s="851">
        <f t="shared" si="231"/>
        <v>0</v>
      </c>
      <c r="Y1358" s="851">
        <f t="shared" si="228"/>
        <v>0</v>
      </c>
      <c r="Z1358" s="851">
        <f t="shared" si="228"/>
        <v>0</v>
      </c>
      <c r="AA1358" s="851">
        <f t="shared" si="228"/>
        <v>0</v>
      </c>
      <c r="AB1358" s="851">
        <f t="shared" si="227"/>
        <v>0</v>
      </c>
      <c r="AC1358" s="851">
        <f t="shared" si="227"/>
        <v>0</v>
      </c>
      <c r="AD1358" s="853">
        <f t="shared" si="227"/>
        <v>0</v>
      </c>
    </row>
    <row r="1359" spans="2:30" s="971" customFormat="1" ht="15" customHeight="1" x14ac:dyDescent="0.2">
      <c r="B1359" s="840"/>
      <c r="C1359" s="970" t="str">
        <f>IF(B1359="","",VLOOKUP(B1359,'E8. KKauf_Berechnung'!$B$11:$D$140,2,0))</f>
        <v/>
      </c>
      <c r="D1359" s="841"/>
      <c r="E1359" s="842"/>
      <c r="F1359" s="836"/>
      <c r="G1359" s="836"/>
      <c r="H1359" s="836"/>
      <c r="I1359" s="843">
        <f t="shared" si="232"/>
        <v>0</v>
      </c>
      <c r="J1359" s="836"/>
      <c r="K1359" s="843">
        <f t="shared" si="233"/>
        <v>0</v>
      </c>
      <c r="L1359" s="849">
        <f>IFERROR(VLOOKUP($D1359,Listen!$F$3:$H$39,2,0),0)</f>
        <v>0</v>
      </c>
      <c r="M1359" s="849">
        <f>IFERROR(VLOOKUP($D1359,Listen!$F$3:$H$39,3,0),0)</f>
        <v>0</v>
      </c>
      <c r="N1359" s="1115">
        <f t="shared" si="230"/>
        <v>0</v>
      </c>
      <c r="O1359" s="1115">
        <f t="shared" si="234"/>
        <v>0</v>
      </c>
      <c r="P1359" s="1115">
        <f t="shared" si="234"/>
        <v>0</v>
      </c>
      <c r="Q1359" s="1115">
        <f t="shared" si="234"/>
        <v>0</v>
      </c>
      <c r="R1359" s="1115">
        <f t="shared" si="234"/>
        <v>0</v>
      </c>
      <c r="S1359" s="1115">
        <f t="shared" si="234"/>
        <v>0</v>
      </c>
      <c r="T1359" s="1115">
        <f t="shared" si="234"/>
        <v>0</v>
      </c>
      <c r="U1359" s="851">
        <f t="shared" si="235"/>
        <v>0</v>
      </c>
      <c r="V1359" s="852">
        <f>IF(E1359='A. Allgemeine Informationen'!$D$14,$K1359-W1359,HLOOKUP('A. Allgemeine Informationen'!$D$14-1,$X$5:$AD$2005,ROW(E1359)-4,FALSE)-$W1359)</f>
        <v>0</v>
      </c>
      <c r="W1359" s="851">
        <f>HLOOKUP('A. Allgemeine Informationen'!$D$14,$X$5:$AD$2005,ROW(E1359)-4,FALSE)</f>
        <v>0</v>
      </c>
      <c r="X1359" s="851">
        <f t="shared" si="231"/>
        <v>0</v>
      </c>
      <c r="Y1359" s="851">
        <f t="shared" si="228"/>
        <v>0</v>
      </c>
      <c r="Z1359" s="851">
        <f t="shared" si="228"/>
        <v>0</v>
      </c>
      <c r="AA1359" s="851">
        <f t="shared" si="228"/>
        <v>0</v>
      </c>
      <c r="AB1359" s="851">
        <f t="shared" si="227"/>
        <v>0</v>
      </c>
      <c r="AC1359" s="851">
        <f t="shared" si="227"/>
        <v>0</v>
      </c>
      <c r="AD1359" s="853">
        <f t="shared" si="227"/>
        <v>0</v>
      </c>
    </row>
    <row r="1360" spans="2:30" s="971" customFormat="1" ht="15" customHeight="1" x14ac:dyDescent="0.2">
      <c r="B1360" s="840"/>
      <c r="C1360" s="970" t="str">
        <f>IF(B1360="","",VLOOKUP(B1360,'E8. KKauf_Berechnung'!$B$11:$D$140,2,0))</f>
        <v/>
      </c>
      <c r="D1360" s="841"/>
      <c r="E1360" s="842"/>
      <c r="F1360" s="836"/>
      <c r="G1360" s="836"/>
      <c r="H1360" s="836"/>
      <c r="I1360" s="843">
        <f t="shared" si="232"/>
        <v>0</v>
      </c>
      <c r="J1360" s="836"/>
      <c r="K1360" s="843">
        <f t="shared" si="233"/>
        <v>0</v>
      </c>
      <c r="L1360" s="849">
        <f>IFERROR(VLOOKUP($D1360,Listen!$F$3:$H$39,2,0),0)</f>
        <v>0</v>
      </c>
      <c r="M1360" s="849">
        <f>IFERROR(VLOOKUP($D1360,Listen!$F$3:$H$39,3,0),0)</f>
        <v>0</v>
      </c>
      <c r="N1360" s="1115">
        <f t="shared" si="230"/>
        <v>0</v>
      </c>
      <c r="O1360" s="1115">
        <f t="shared" si="234"/>
        <v>0</v>
      </c>
      <c r="P1360" s="1115">
        <f t="shared" si="234"/>
        <v>0</v>
      </c>
      <c r="Q1360" s="1115">
        <f t="shared" si="234"/>
        <v>0</v>
      </c>
      <c r="R1360" s="1115">
        <f t="shared" si="234"/>
        <v>0</v>
      </c>
      <c r="S1360" s="1115">
        <f t="shared" si="234"/>
        <v>0</v>
      </c>
      <c r="T1360" s="1115">
        <f t="shared" si="234"/>
        <v>0</v>
      </c>
      <c r="U1360" s="851">
        <f t="shared" si="235"/>
        <v>0</v>
      </c>
      <c r="V1360" s="852">
        <f>IF(E1360='A. Allgemeine Informationen'!$D$14,$K1360-W1360,HLOOKUP('A. Allgemeine Informationen'!$D$14-1,$X$5:$AD$2005,ROW(E1360)-4,FALSE)-$W1360)</f>
        <v>0</v>
      </c>
      <c r="W1360" s="851">
        <f>HLOOKUP('A. Allgemeine Informationen'!$D$14,$X$5:$AD$2005,ROW(E1360)-4,FALSE)</f>
        <v>0</v>
      </c>
      <c r="X1360" s="851">
        <f t="shared" si="231"/>
        <v>0</v>
      </c>
      <c r="Y1360" s="851">
        <f t="shared" si="228"/>
        <v>0</v>
      </c>
      <c r="Z1360" s="851">
        <f t="shared" si="228"/>
        <v>0</v>
      </c>
      <c r="AA1360" s="851">
        <f t="shared" si="228"/>
        <v>0</v>
      </c>
      <c r="AB1360" s="851">
        <f t="shared" si="227"/>
        <v>0</v>
      </c>
      <c r="AC1360" s="851">
        <f t="shared" si="227"/>
        <v>0</v>
      </c>
      <c r="AD1360" s="853">
        <f t="shared" si="227"/>
        <v>0</v>
      </c>
    </row>
    <row r="1361" spans="2:30" s="971" customFormat="1" ht="15" customHeight="1" x14ac:dyDescent="0.2">
      <c r="B1361" s="840"/>
      <c r="C1361" s="970" t="str">
        <f>IF(B1361="","",VLOOKUP(B1361,'E8. KKauf_Berechnung'!$B$11:$D$140,2,0))</f>
        <v/>
      </c>
      <c r="D1361" s="841"/>
      <c r="E1361" s="842"/>
      <c r="F1361" s="836"/>
      <c r="G1361" s="836"/>
      <c r="H1361" s="836"/>
      <c r="I1361" s="843">
        <f t="shared" si="232"/>
        <v>0</v>
      </c>
      <c r="J1361" s="836"/>
      <c r="K1361" s="843">
        <f t="shared" si="233"/>
        <v>0</v>
      </c>
      <c r="L1361" s="849">
        <f>IFERROR(VLOOKUP($D1361,Listen!$F$3:$H$39,2,0),0)</f>
        <v>0</v>
      </c>
      <c r="M1361" s="849">
        <f>IFERROR(VLOOKUP($D1361,Listen!$F$3:$H$39,3,0),0)</f>
        <v>0</v>
      </c>
      <c r="N1361" s="1115">
        <f t="shared" si="230"/>
        <v>0</v>
      </c>
      <c r="O1361" s="1115">
        <f t="shared" si="234"/>
        <v>0</v>
      </c>
      <c r="P1361" s="1115">
        <f t="shared" si="234"/>
        <v>0</v>
      </c>
      <c r="Q1361" s="1115">
        <f t="shared" si="234"/>
        <v>0</v>
      </c>
      <c r="R1361" s="1115">
        <f t="shared" si="234"/>
        <v>0</v>
      </c>
      <c r="S1361" s="1115">
        <f t="shared" si="234"/>
        <v>0</v>
      </c>
      <c r="T1361" s="1115">
        <f t="shared" si="234"/>
        <v>0</v>
      </c>
      <c r="U1361" s="851">
        <f t="shared" si="235"/>
        <v>0</v>
      </c>
      <c r="V1361" s="852">
        <f>IF(E1361='A. Allgemeine Informationen'!$D$14,$K1361-W1361,HLOOKUP('A. Allgemeine Informationen'!$D$14-1,$X$5:$AD$2005,ROW(E1361)-4,FALSE)-$W1361)</f>
        <v>0</v>
      </c>
      <c r="W1361" s="851">
        <f>HLOOKUP('A. Allgemeine Informationen'!$D$14,$X$5:$AD$2005,ROW(E1361)-4,FALSE)</f>
        <v>0</v>
      </c>
      <c r="X1361" s="851">
        <f t="shared" si="231"/>
        <v>0</v>
      </c>
      <c r="Y1361" s="851">
        <f t="shared" si="228"/>
        <v>0</v>
      </c>
      <c r="Z1361" s="851">
        <f t="shared" si="228"/>
        <v>0</v>
      </c>
      <c r="AA1361" s="851">
        <f t="shared" si="228"/>
        <v>0</v>
      </c>
      <c r="AB1361" s="851">
        <f t="shared" si="227"/>
        <v>0</v>
      </c>
      <c r="AC1361" s="851">
        <f t="shared" si="227"/>
        <v>0</v>
      </c>
      <c r="AD1361" s="853">
        <f t="shared" si="227"/>
        <v>0</v>
      </c>
    </row>
    <row r="1362" spans="2:30" s="971" customFormat="1" ht="15" customHeight="1" x14ac:dyDescent="0.2">
      <c r="B1362" s="840"/>
      <c r="C1362" s="970" t="str">
        <f>IF(B1362="","",VLOOKUP(B1362,'E8. KKauf_Berechnung'!$B$11:$D$140,2,0))</f>
        <v/>
      </c>
      <c r="D1362" s="841"/>
      <c r="E1362" s="842"/>
      <c r="F1362" s="836"/>
      <c r="G1362" s="836"/>
      <c r="H1362" s="836"/>
      <c r="I1362" s="843">
        <f t="shared" si="232"/>
        <v>0</v>
      </c>
      <c r="J1362" s="836"/>
      <c r="K1362" s="843">
        <f t="shared" si="233"/>
        <v>0</v>
      </c>
      <c r="L1362" s="849">
        <f>IFERROR(VLOOKUP($D1362,Listen!$F$3:$H$39,2,0),0)</f>
        <v>0</v>
      </c>
      <c r="M1362" s="849">
        <f>IFERROR(VLOOKUP($D1362,Listen!$F$3:$H$39,3,0),0)</f>
        <v>0</v>
      </c>
      <c r="N1362" s="1115">
        <f t="shared" si="230"/>
        <v>0</v>
      </c>
      <c r="O1362" s="1115">
        <f t="shared" si="234"/>
        <v>0</v>
      </c>
      <c r="P1362" s="1115">
        <f t="shared" si="234"/>
        <v>0</v>
      </c>
      <c r="Q1362" s="1115">
        <f t="shared" si="234"/>
        <v>0</v>
      </c>
      <c r="R1362" s="1115">
        <f t="shared" si="234"/>
        <v>0</v>
      </c>
      <c r="S1362" s="1115">
        <f t="shared" si="234"/>
        <v>0</v>
      </c>
      <c r="T1362" s="1115">
        <f t="shared" si="234"/>
        <v>0</v>
      </c>
      <c r="U1362" s="851">
        <f t="shared" si="235"/>
        <v>0</v>
      </c>
      <c r="V1362" s="852">
        <f>IF(E1362='A. Allgemeine Informationen'!$D$14,$K1362-W1362,HLOOKUP('A. Allgemeine Informationen'!$D$14-1,$X$5:$AD$2005,ROW(E1362)-4,FALSE)-$W1362)</f>
        <v>0</v>
      </c>
      <c r="W1362" s="851">
        <f>HLOOKUP('A. Allgemeine Informationen'!$D$14,$X$5:$AD$2005,ROW(E1362)-4,FALSE)</f>
        <v>0</v>
      </c>
      <c r="X1362" s="851">
        <f t="shared" si="231"/>
        <v>0</v>
      </c>
      <c r="Y1362" s="851">
        <f t="shared" si="228"/>
        <v>0</v>
      </c>
      <c r="Z1362" s="851">
        <f t="shared" si="228"/>
        <v>0</v>
      </c>
      <c r="AA1362" s="851">
        <f t="shared" si="228"/>
        <v>0</v>
      </c>
      <c r="AB1362" s="851">
        <f t="shared" si="227"/>
        <v>0</v>
      </c>
      <c r="AC1362" s="851">
        <f t="shared" si="227"/>
        <v>0</v>
      </c>
      <c r="AD1362" s="853">
        <f t="shared" si="227"/>
        <v>0</v>
      </c>
    </row>
    <row r="1363" spans="2:30" s="971" customFormat="1" ht="15" customHeight="1" x14ac:dyDescent="0.2">
      <c r="B1363" s="840"/>
      <c r="C1363" s="970" t="str">
        <f>IF(B1363="","",VLOOKUP(B1363,'E8. KKauf_Berechnung'!$B$11:$D$140,2,0))</f>
        <v/>
      </c>
      <c r="D1363" s="841"/>
      <c r="E1363" s="842"/>
      <c r="F1363" s="836"/>
      <c r="G1363" s="836"/>
      <c r="H1363" s="836"/>
      <c r="I1363" s="843">
        <f t="shared" si="232"/>
        <v>0</v>
      </c>
      <c r="J1363" s="836"/>
      <c r="K1363" s="843">
        <f t="shared" si="233"/>
        <v>0</v>
      </c>
      <c r="L1363" s="849">
        <f>IFERROR(VLOOKUP($D1363,Listen!$F$3:$H$39,2,0),0)</f>
        <v>0</v>
      </c>
      <c r="M1363" s="849">
        <f>IFERROR(VLOOKUP($D1363,Listen!$F$3:$H$39,3,0),0)</f>
        <v>0</v>
      </c>
      <c r="N1363" s="1115">
        <f t="shared" si="230"/>
        <v>0</v>
      </c>
      <c r="O1363" s="1115">
        <f t="shared" si="234"/>
        <v>0</v>
      </c>
      <c r="P1363" s="1115">
        <f t="shared" si="234"/>
        <v>0</v>
      </c>
      <c r="Q1363" s="1115">
        <f t="shared" si="234"/>
        <v>0</v>
      </c>
      <c r="R1363" s="1115">
        <f t="shared" si="234"/>
        <v>0</v>
      </c>
      <c r="S1363" s="1115">
        <f t="shared" si="234"/>
        <v>0</v>
      </c>
      <c r="T1363" s="1115">
        <f t="shared" si="234"/>
        <v>0</v>
      </c>
      <c r="U1363" s="851">
        <f t="shared" si="235"/>
        <v>0</v>
      </c>
      <c r="V1363" s="852">
        <f>IF(E1363='A. Allgemeine Informationen'!$D$14,$K1363-W1363,HLOOKUP('A. Allgemeine Informationen'!$D$14-1,$X$5:$AD$2005,ROW(E1363)-4,FALSE)-$W1363)</f>
        <v>0</v>
      </c>
      <c r="W1363" s="851">
        <f>HLOOKUP('A. Allgemeine Informationen'!$D$14,$X$5:$AD$2005,ROW(E1363)-4,FALSE)</f>
        <v>0</v>
      </c>
      <c r="X1363" s="851">
        <f t="shared" si="231"/>
        <v>0</v>
      </c>
      <c r="Y1363" s="851">
        <f t="shared" si="228"/>
        <v>0</v>
      </c>
      <c r="Z1363" s="851">
        <f t="shared" si="228"/>
        <v>0</v>
      </c>
      <c r="AA1363" s="851">
        <f t="shared" si="228"/>
        <v>0</v>
      </c>
      <c r="AB1363" s="851">
        <f t="shared" si="227"/>
        <v>0</v>
      </c>
      <c r="AC1363" s="851">
        <f t="shared" si="227"/>
        <v>0</v>
      </c>
      <c r="AD1363" s="853">
        <f t="shared" si="227"/>
        <v>0</v>
      </c>
    </row>
    <row r="1364" spans="2:30" s="971" customFormat="1" ht="15" customHeight="1" x14ac:dyDescent="0.2">
      <c r="B1364" s="840"/>
      <c r="C1364" s="970" t="str">
        <f>IF(B1364="","",VLOOKUP(B1364,'E8. KKauf_Berechnung'!$B$11:$D$140,2,0))</f>
        <v/>
      </c>
      <c r="D1364" s="841"/>
      <c r="E1364" s="842"/>
      <c r="F1364" s="836"/>
      <c r="G1364" s="836"/>
      <c r="H1364" s="836"/>
      <c r="I1364" s="843">
        <f t="shared" si="232"/>
        <v>0</v>
      </c>
      <c r="J1364" s="836"/>
      <c r="K1364" s="843">
        <f t="shared" si="233"/>
        <v>0</v>
      </c>
      <c r="L1364" s="849">
        <f>IFERROR(VLOOKUP($D1364,Listen!$F$3:$H$39,2,0),0)</f>
        <v>0</v>
      </c>
      <c r="M1364" s="849">
        <f>IFERROR(VLOOKUP($D1364,Listen!$F$3:$H$39,3,0),0)</f>
        <v>0</v>
      </c>
      <c r="N1364" s="1115">
        <f t="shared" si="230"/>
        <v>0</v>
      </c>
      <c r="O1364" s="1115">
        <f t="shared" si="234"/>
        <v>0</v>
      </c>
      <c r="P1364" s="1115">
        <f t="shared" si="234"/>
        <v>0</v>
      </c>
      <c r="Q1364" s="1115">
        <f t="shared" si="234"/>
        <v>0</v>
      </c>
      <c r="R1364" s="1115">
        <f t="shared" si="234"/>
        <v>0</v>
      </c>
      <c r="S1364" s="1115">
        <f t="shared" si="234"/>
        <v>0</v>
      </c>
      <c r="T1364" s="1115">
        <f t="shared" si="234"/>
        <v>0</v>
      </c>
      <c r="U1364" s="851">
        <f t="shared" si="235"/>
        <v>0</v>
      </c>
      <c r="V1364" s="852">
        <f>IF(E1364='A. Allgemeine Informationen'!$D$14,$K1364-W1364,HLOOKUP('A. Allgemeine Informationen'!$D$14-1,$X$5:$AD$2005,ROW(E1364)-4,FALSE)-$W1364)</f>
        <v>0</v>
      </c>
      <c r="W1364" s="851">
        <f>HLOOKUP('A. Allgemeine Informationen'!$D$14,$X$5:$AD$2005,ROW(E1364)-4,FALSE)</f>
        <v>0</v>
      </c>
      <c r="X1364" s="851">
        <f t="shared" si="231"/>
        <v>0</v>
      </c>
      <c r="Y1364" s="851">
        <f t="shared" si="228"/>
        <v>0</v>
      </c>
      <c r="Z1364" s="851">
        <f t="shared" si="228"/>
        <v>0</v>
      </c>
      <c r="AA1364" s="851">
        <f t="shared" si="228"/>
        <v>0</v>
      </c>
      <c r="AB1364" s="851">
        <f t="shared" si="227"/>
        <v>0</v>
      </c>
      <c r="AC1364" s="851">
        <f t="shared" si="227"/>
        <v>0</v>
      </c>
      <c r="AD1364" s="853">
        <f t="shared" si="227"/>
        <v>0</v>
      </c>
    </row>
    <row r="1365" spans="2:30" s="971" customFormat="1" ht="15" customHeight="1" x14ac:dyDescent="0.2">
      <c r="B1365" s="840"/>
      <c r="C1365" s="970" t="str">
        <f>IF(B1365="","",VLOOKUP(B1365,'E8. KKauf_Berechnung'!$B$11:$D$140,2,0))</f>
        <v/>
      </c>
      <c r="D1365" s="841"/>
      <c r="E1365" s="842"/>
      <c r="F1365" s="836"/>
      <c r="G1365" s="836"/>
      <c r="H1365" s="836"/>
      <c r="I1365" s="843">
        <f t="shared" si="232"/>
        <v>0</v>
      </c>
      <c r="J1365" s="836"/>
      <c r="K1365" s="843">
        <f t="shared" si="233"/>
        <v>0</v>
      </c>
      <c r="L1365" s="849">
        <f>IFERROR(VLOOKUP($D1365,Listen!$F$3:$H$39,2,0),0)</f>
        <v>0</v>
      </c>
      <c r="M1365" s="849">
        <f>IFERROR(VLOOKUP($D1365,Listen!$F$3:$H$39,3,0),0)</f>
        <v>0</v>
      </c>
      <c r="N1365" s="1115">
        <f t="shared" si="230"/>
        <v>0</v>
      </c>
      <c r="O1365" s="1115">
        <f t="shared" si="234"/>
        <v>0</v>
      </c>
      <c r="P1365" s="1115">
        <f t="shared" si="234"/>
        <v>0</v>
      </c>
      <c r="Q1365" s="1115">
        <f t="shared" si="234"/>
        <v>0</v>
      </c>
      <c r="R1365" s="1115">
        <f t="shared" si="234"/>
        <v>0</v>
      </c>
      <c r="S1365" s="1115">
        <f t="shared" si="234"/>
        <v>0</v>
      </c>
      <c r="T1365" s="1115">
        <f t="shared" si="234"/>
        <v>0</v>
      </c>
      <c r="U1365" s="851">
        <f t="shared" si="235"/>
        <v>0</v>
      </c>
      <c r="V1365" s="852">
        <f>IF(E1365='A. Allgemeine Informationen'!$D$14,$K1365-W1365,HLOOKUP('A. Allgemeine Informationen'!$D$14-1,$X$5:$AD$2005,ROW(E1365)-4,FALSE)-$W1365)</f>
        <v>0</v>
      </c>
      <c r="W1365" s="851">
        <f>HLOOKUP('A. Allgemeine Informationen'!$D$14,$X$5:$AD$2005,ROW(E1365)-4,FALSE)</f>
        <v>0</v>
      </c>
      <c r="X1365" s="851">
        <f t="shared" si="231"/>
        <v>0</v>
      </c>
      <c r="Y1365" s="851">
        <f t="shared" si="228"/>
        <v>0</v>
      </c>
      <c r="Z1365" s="851">
        <f t="shared" si="228"/>
        <v>0</v>
      </c>
      <c r="AA1365" s="851">
        <f t="shared" si="228"/>
        <v>0</v>
      </c>
      <c r="AB1365" s="851">
        <f t="shared" si="227"/>
        <v>0</v>
      </c>
      <c r="AC1365" s="851">
        <f t="shared" si="227"/>
        <v>0</v>
      </c>
      <c r="AD1365" s="853">
        <f t="shared" si="227"/>
        <v>0</v>
      </c>
    </row>
    <row r="1366" spans="2:30" s="971" customFormat="1" ht="15" customHeight="1" x14ac:dyDescent="0.2">
      <c r="B1366" s="840"/>
      <c r="C1366" s="970" t="str">
        <f>IF(B1366="","",VLOOKUP(B1366,'E8. KKauf_Berechnung'!$B$11:$D$140,2,0))</f>
        <v/>
      </c>
      <c r="D1366" s="841"/>
      <c r="E1366" s="842"/>
      <c r="F1366" s="836"/>
      <c r="G1366" s="836"/>
      <c r="H1366" s="836"/>
      <c r="I1366" s="843">
        <f t="shared" si="232"/>
        <v>0</v>
      </c>
      <c r="J1366" s="836"/>
      <c r="K1366" s="843">
        <f t="shared" si="233"/>
        <v>0</v>
      </c>
      <c r="L1366" s="849">
        <f>IFERROR(VLOOKUP($D1366,Listen!$F$3:$H$39,2,0),0)</f>
        <v>0</v>
      </c>
      <c r="M1366" s="849">
        <f>IFERROR(VLOOKUP($D1366,Listen!$F$3:$H$39,3,0),0)</f>
        <v>0</v>
      </c>
      <c r="N1366" s="1115">
        <f t="shared" si="230"/>
        <v>0</v>
      </c>
      <c r="O1366" s="1115">
        <f t="shared" si="234"/>
        <v>0</v>
      </c>
      <c r="P1366" s="1115">
        <f t="shared" si="234"/>
        <v>0</v>
      </c>
      <c r="Q1366" s="1115">
        <f t="shared" si="234"/>
        <v>0</v>
      </c>
      <c r="R1366" s="1115">
        <f t="shared" si="234"/>
        <v>0</v>
      </c>
      <c r="S1366" s="1115">
        <f t="shared" si="234"/>
        <v>0</v>
      </c>
      <c r="T1366" s="1115">
        <f t="shared" si="234"/>
        <v>0</v>
      </c>
      <c r="U1366" s="851">
        <f t="shared" si="235"/>
        <v>0</v>
      </c>
      <c r="V1366" s="852">
        <f>IF(E1366='A. Allgemeine Informationen'!$D$14,$K1366-W1366,HLOOKUP('A. Allgemeine Informationen'!$D$14-1,$X$5:$AD$2005,ROW(E1366)-4,FALSE)-$W1366)</f>
        <v>0</v>
      </c>
      <c r="W1366" s="851">
        <f>HLOOKUP('A. Allgemeine Informationen'!$D$14,$X$5:$AD$2005,ROW(E1366)-4,FALSE)</f>
        <v>0</v>
      </c>
      <c r="X1366" s="851">
        <f t="shared" si="231"/>
        <v>0</v>
      </c>
      <c r="Y1366" s="851">
        <f t="shared" si="228"/>
        <v>0</v>
      </c>
      <c r="Z1366" s="851">
        <f t="shared" si="228"/>
        <v>0</v>
      </c>
      <c r="AA1366" s="851">
        <f t="shared" si="228"/>
        <v>0</v>
      </c>
      <c r="AB1366" s="851">
        <f t="shared" si="227"/>
        <v>0</v>
      </c>
      <c r="AC1366" s="851">
        <f t="shared" si="227"/>
        <v>0</v>
      </c>
      <c r="AD1366" s="853">
        <f t="shared" si="227"/>
        <v>0</v>
      </c>
    </row>
    <row r="1367" spans="2:30" s="971" customFormat="1" ht="15" customHeight="1" x14ac:dyDescent="0.2">
      <c r="B1367" s="840"/>
      <c r="C1367" s="970" t="str">
        <f>IF(B1367="","",VLOOKUP(B1367,'E8. KKauf_Berechnung'!$B$11:$D$140,2,0))</f>
        <v/>
      </c>
      <c r="D1367" s="841"/>
      <c r="E1367" s="842"/>
      <c r="F1367" s="836"/>
      <c r="G1367" s="836"/>
      <c r="H1367" s="836"/>
      <c r="I1367" s="843">
        <f t="shared" si="232"/>
        <v>0</v>
      </c>
      <c r="J1367" s="836"/>
      <c r="K1367" s="843">
        <f t="shared" si="233"/>
        <v>0</v>
      </c>
      <c r="L1367" s="849">
        <f>IFERROR(VLOOKUP($D1367,Listen!$F$3:$H$39,2,0),0)</f>
        <v>0</v>
      </c>
      <c r="M1367" s="849">
        <f>IFERROR(VLOOKUP($D1367,Listen!$F$3:$H$39,3,0),0)</f>
        <v>0</v>
      </c>
      <c r="N1367" s="1115">
        <f t="shared" si="230"/>
        <v>0</v>
      </c>
      <c r="O1367" s="1115">
        <f t="shared" ref="O1367:T1382" si="236">N1367</f>
        <v>0</v>
      </c>
      <c r="P1367" s="1115">
        <f t="shared" si="236"/>
        <v>0</v>
      </c>
      <c r="Q1367" s="1115">
        <f t="shared" si="236"/>
        <v>0</v>
      </c>
      <c r="R1367" s="1115">
        <f t="shared" si="236"/>
        <v>0</v>
      </c>
      <c r="S1367" s="1115">
        <f t="shared" si="236"/>
        <v>0</v>
      </c>
      <c r="T1367" s="1115">
        <f t="shared" si="236"/>
        <v>0</v>
      </c>
      <c r="U1367" s="851">
        <f t="shared" si="235"/>
        <v>0</v>
      </c>
      <c r="V1367" s="852">
        <f>IF(E1367='A. Allgemeine Informationen'!$D$14,$K1367-W1367,HLOOKUP('A. Allgemeine Informationen'!$D$14-1,$X$5:$AD$2005,ROW(E1367)-4,FALSE)-$W1367)</f>
        <v>0</v>
      </c>
      <c r="W1367" s="851">
        <f>HLOOKUP('A. Allgemeine Informationen'!$D$14,$X$5:$AD$2005,ROW(E1367)-4,FALSE)</f>
        <v>0</v>
      </c>
      <c r="X1367" s="851">
        <f t="shared" si="231"/>
        <v>0</v>
      </c>
      <c r="Y1367" s="851">
        <f t="shared" si="228"/>
        <v>0</v>
      </c>
      <c r="Z1367" s="851">
        <f t="shared" si="228"/>
        <v>0</v>
      </c>
      <c r="AA1367" s="851">
        <f t="shared" si="228"/>
        <v>0</v>
      </c>
      <c r="AB1367" s="851">
        <f t="shared" si="227"/>
        <v>0</v>
      </c>
      <c r="AC1367" s="851">
        <f t="shared" si="227"/>
        <v>0</v>
      </c>
      <c r="AD1367" s="853">
        <f t="shared" si="227"/>
        <v>0</v>
      </c>
    </row>
    <row r="1368" spans="2:30" s="971" customFormat="1" ht="15" customHeight="1" x14ac:dyDescent="0.2">
      <c r="B1368" s="840"/>
      <c r="C1368" s="970" t="str">
        <f>IF(B1368="","",VLOOKUP(B1368,'E8. KKauf_Berechnung'!$B$11:$D$140,2,0))</f>
        <v/>
      </c>
      <c r="D1368" s="841"/>
      <c r="E1368" s="842"/>
      <c r="F1368" s="836"/>
      <c r="G1368" s="836"/>
      <c r="H1368" s="836"/>
      <c r="I1368" s="843">
        <f t="shared" si="232"/>
        <v>0</v>
      </c>
      <c r="J1368" s="836"/>
      <c r="K1368" s="843">
        <f t="shared" si="233"/>
        <v>0</v>
      </c>
      <c r="L1368" s="849">
        <f>IFERROR(VLOOKUP($D1368,Listen!$F$3:$H$39,2,0),0)</f>
        <v>0</v>
      </c>
      <c r="M1368" s="849">
        <f>IFERROR(VLOOKUP($D1368,Listen!$F$3:$H$39,3,0),0)</f>
        <v>0</v>
      </c>
      <c r="N1368" s="1115">
        <f t="shared" si="230"/>
        <v>0</v>
      </c>
      <c r="O1368" s="1115">
        <f t="shared" si="236"/>
        <v>0</v>
      </c>
      <c r="P1368" s="1115">
        <f t="shared" si="236"/>
        <v>0</v>
      </c>
      <c r="Q1368" s="1115">
        <f t="shared" si="236"/>
        <v>0</v>
      </c>
      <c r="R1368" s="1115">
        <f t="shared" si="236"/>
        <v>0</v>
      </c>
      <c r="S1368" s="1115">
        <f t="shared" si="236"/>
        <v>0</v>
      </c>
      <c r="T1368" s="1115">
        <f t="shared" si="236"/>
        <v>0</v>
      </c>
      <c r="U1368" s="851">
        <f t="shared" si="235"/>
        <v>0</v>
      </c>
      <c r="V1368" s="852">
        <f>IF(E1368='A. Allgemeine Informationen'!$D$14,$K1368-W1368,HLOOKUP('A. Allgemeine Informationen'!$D$14-1,$X$5:$AD$2005,ROW(E1368)-4,FALSE)-$W1368)</f>
        <v>0</v>
      </c>
      <c r="W1368" s="851">
        <f>HLOOKUP('A. Allgemeine Informationen'!$D$14,$X$5:$AD$2005,ROW(E1368)-4,FALSE)</f>
        <v>0</v>
      </c>
      <c r="X1368" s="851">
        <f t="shared" si="231"/>
        <v>0</v>
      </c>
      <c r="Y1368" s="851">
        <f t="shared" si="228"/>
        <v>0</v>
      </c>
      <c r="Z1368" s="851">
        <f t="shared" si="228"/>
        <v>0</v>
      </c>
      <c r="AA1368" s="851">
        <f t="shared" si="228"/>
        <v>0</v>
      </c>
      <c r="AB1368" s="851">
        <f t="shared" si="227"/>
        <v>0</v>
      </c>
      <c r="AC1368" s="851">
        <f t="shared" si="227"/>
        <v>0</v>
      </c>
      <c r="AD1368" s="853">
        <f t="shared" si="227"/>
        <v>0</v>
      </c>
    </row>
    <row r="1369" spans="2:30" s="971" customFormat="1" ht="15" customHeight="1" x14ac:dyDescent="0.2">
      <c r="B1369" s="840"/>
      <c r="C1369" s="970" t="str">
        <f>IF(B1369="","",VLOOKUP(B1369,'E8. KKauf_Berechnung'!$B$11:$D$140,2,0))</f>
        <v/>
      </c>
      <c r="D1369" s="841"/>
      <c r="E1369" s="842"/>
      <c r="F1369" s="836"/>
      <c r="G1369" s="836"/>
      <c r="H1369" s="836"/>
      <c r="I1369" s="843">
        <f t="shared" si="232"/>
        <v>0</v>
      </c>
      <c r="J1369" s="836"/>
      <c r="K1369" s="843">
        <f t="shared" si="233"/>
        <v>0</v>
      </c>
      <c r="L1369" s="849">
        <f>IFERROR(VLOOKUP($D1369,Listen!$F$3:$H$39,2,0),0)</f>
        <v>0</v>
      </c>
      <c r="M1369" s="849">
        <f>IFERROR(VLOOKUP($D1369,Listen!$F$3:$H$39,3,0),0)</f>
        <v>0</v>
      </c>
      <c r="N1369" s="1115">
        <f t="shared" si="230"/>
        <v>0</v>
      </c>
      <c r="O1369" s="1115">
        <f t="shared" si="236"/>
        <v>0</v>
      </c>
      <c r="P1369" s="1115">
        <f t="shared" si="236"/>
        <v>0</v>
      </c>
      <c r="Q1369" s="1115">
        <f t="shared" si="236"/>
        <v>0</v>
      </c>
      <c r="R1369" s="1115">
        <f t="shared" si="236"/>
        <v>0</v>
      </c>
      <c r="S1369" s="1115">
        <f t="shared" si="236"/>
        <v>0</v>
      </c>
      <c r="T1369" s="1115">
        <f t="shared" si="236"/>
        <v>0</v>
      </c>
      <c r="U1369" s="851">
        <f t="shared" si="235"/>
        <v>0</v>
      </c>
      <c r="V1369" s="852">
        <f>IF(E1369='A. Allgemeine Informationen'!$D$14,$K1369-W1369,HLOOKUP('A. Allgemeine Informationen'!$D$14-1,$X$5:$AD$2005,ROW(E1369)-4,FALSE)-$W1369)</f>
        <v>0</v>
      </c>
      <c r="W1369" s="851">
        <f>HLOOKUP('A. Allgemeine Informationen'!$D$14,$X$5:$AD$2005,ROW(E1369)-4,FALSE)</f>
        <v>0</v>
      </c>
      <c r="X1369" s="851">
        <f t="shared" si="231"/>
        <v>0</v>
      </c>
      <c r="Y1369" s="851">
        <f t="shared" si="228"/>
        <v>0</v>
      </c>
      <c r="Z1369" s="851">
        <f t="shared" si="228"/>
        <v>0</v>
      </c>
      <c r="AA1369" s="851">
        <f t="shared" si="228"/>
        <v>0</v>
      </c>
      <c r="AB1369" s="851">
        <f t="shared" si="227"/>
        <v>0</v>
      </c>
      <c r="AC1369" s="851">
        <f t="shared" si="227"/>
        <v>0</v>
      </c>
      <c r="AD1369" s="853">
        <f t="shared" si="227"/>
        <v>0</v>
      </c>
    </row>
    <row r="1370" spans="2:30" s="971" customFormat="1" ht="15" customHeight="1" x14ac:dyDescent="0.2">
      <c r="B1370" s="840"/>
      <c r="C1370" s="970" t="str">
        <f>IF(B1370="","",VLOOKUP(B1370,'E8. KKauf_Berechnung'!$B$11:$D$140,2,0))</f>
        <v/>
      </c>
      <c r="D1370" s="841"/>
      <c r="E1370" s="842"/>
      <c r="F1370" s="836"/>
      <c r="G1370" s="836"/>
      <c r="H1370" s="836"/>
      <c r="I1370" s="843">
        <f t="shared" si="232"/>
        <v>0</v>
      </c>
      <c r="J1370" s="836"/>
      <c r="K1370" s="843">
        <f t="shared" si="233"/>
        <v>0</v>
      </c>
      <c r="L1370" s="849">
        <f>IFERROR(VLOOKUP($D1370,Listen!$F$3:$H$39,2,0),0)</f>
        <v>0</v>
      </c>
      <c r="M1370" s="849">
        <f>IFERROR(VLOOKUP($D1370,Listen!$F$3:$H$39,3,0),0)</f>
        <v>0</v>
      </c>
      <c r="N1370" s="1115">
        <f t="shared" si="230"/>
        <v>0</v>
      </c>
      <c r="O1370" s="1115">
        <f t="shared" si="236"/>
        <v>0</v>
      </c>
      <c r="P1370" s="1115">
        <f t="shared" si="236"/>
        <v>0</v>
      </c>
      <c r="Q1370" s="1115">
        <f t="shared" si="236"/>
        <v>0</v>
      </c>
      <c r="R1370" s="1115">
        <f t="shared" si="236"/>
        <v>0</v>
      </c>
      <c r="S1370" s="1115">
        <f t="shared" si="236"/>
        <v>0</v>
      </c>
      <c r="T1370" s="1115">
        <f t="shared" si="236"/>
        <v>0</v>
      </c>
      <c r="U1370" s="851">
        <f t="shared" si="235"/>
        <v>0</v>
      </c>
      <c r="V1370" s="852">
        <f>IF(E1370='A. Allgemeine Informationen'!$D$14,$K1370-W1370,HLOOKUP('A. Allgemeine Informationen'!$D$14-1,$X$5:$AD$2005,ROW(E1370)-4,FALSE)-$W1370)</f>
        <v>0</v>
      </c>
      <c r="W1370" s="851">
        <f>HLOOKUP('A. Allgemeine Informationen'!$D$14,$X$5:$AD$2005,ROW(E1370)-4,FALSE)</f>
        <v>0</v>
      </c>
      <c r="X1370" s="851">
        <f t="shared" si="231"/>
        <v>0</v>
      </c>
      <c r="Y1370" s="851">
        <f t="shared" si="228"/>
        <v>0</v>
      </c>
      <c r="Z1370" s="851">
        <f t="shared" si="228"/>
        <v>0</v>
      </c>
      <c r="AA1370" s="851">
        <f t="shared" si="228"/>
        <v>0</v>
      </c>
      <c r="AB1370" s="851">
        <f t="shared" si="227"/>
        <v>0</v>
      </c>
      <c r="AC1370" s="851">
        <f t="shared" si="227"/>
        <v>0</v>
      </c>
      <c r="AD1370" s="853">
        <f t="shared" si="227"/>
        <v>0</v>
      </c>
    </row>
    <row r="1371" spans="2:30" s="971" customFormat="1" ht="15" customHeight="1" x14ac:dyDescent="0.2">
      <c r="B1371" s="840"/>
      <c r="C1371" s="970" t="str">
        <f>IF(B1371="","",VLOOKUP(B1371,'E8. KKauf_Berechnung'!$B$11:$D$140,2,0))</f>
        <v/>
      </c>
      <c r="D1371" s="841"/>
      <c r="E1371" s="842"/>
      <c r="F1371" s="836"/>
      <c r="G1371" s="836"/>
      <c r="H1371" s="836"/>
      <c r="I1371" s="843">
        <f t="shared" si="232"/>
        <v>0</v>
      </c>
      <c r="J1371" s="836"/>
      <c r="K1371" s="843">
        <f t="shared" si="233"/>
        <v>0</v>
      </c>
      <c r="L1371" s="849">
        <f>IFERROR(VLOOKUP($D1371,Listen!$F$3:$H$39,2,0),0)</f>
        <v>0</v>
      </c>
      <c r="M1371" s="849">
        <f>IFERROR(VLOOKUP($D1371,Listen!$F$3:$H$39,3,0),0)</f>
        <v>0</v>
      </c>
      <c r="N1371" s="1115">
        <f t="shared" si="230"/>
        <v>0</v>
      </c>
      <c r="O1371" s="1115">
        <f t="shared" si="236"/>
        <v>0</v>
      </c>
      <c r="P1371" s="1115">
        <f t="shared" si="236"/>
        <v>0</v>
      </c>
      <c r="Q1371" s="1115">
        <f t="shared" si="236"/>
        <v>0</v>
      </c>
      <c r="R1371" s="1115">
        <f t="shared" si="236"/>
        <v>0</v>
      </c>
      <c r="S1371" s="1115">
        <f t="shared" si="236"/>
        <v>0</v>
      </c>
      <c r="T1371" s="1115">
        <f t="shared" si="236"/>
        <v>0</v>
      </c>
      <c r="U1371" s="851">
        <f t="shared" si="235"/>
        <v>0</v>
      </c>
      <c r="V1371" s="852">
        <f>IF(E1371='A. Allgemeine Informationen'!$D$14,$K1371-W1371,HLOOKUP('A. Allgemeine Informationen'!$D$14-1,$X$5:$AD$2005,ROW(E1371)-4,FALSE)-$W1371)</f>
        <v>0</v>
      </c>
      <c r="W1371" s="851">
        <f>HLOOKUP('A. Allgemeine Informationen'!$D$14,$X$5:$AD$2005,ROW(E1371)-4,FALSE)</f>
        <v>0</v>
      </c>
      <c r="X1371" s="851">
        <f t="shared" si="231"/>
        <v>0</v>
      </c>
      <c r="Y1371" s="851">
        <f t="shared" si="228"/>
        <v>0</v>
      </c>
      <c r="Z1371" s="851">
        <f t="shared" si="228"/>
        <v>0</v>
      </c>
      <c r="AA1371" s="851">
        <f t="shared" si="228"/>
        <v>0</v>
      </c>
      <c r="AB1371" s="851">
        <f t="shared" si="227"/>
        <v>0</v>
      </c>
      <c r="AC1371" s="851">
        <f t="shared" si="227"/>
        <v>0</v>
      </c>
      <c r="AD1371" s="853">
        <f t="shared" si="227"/>
        <v>0</v>
      </c>
    </row>
    <row r="1372" spans="2:30" s="971" customFormat="1" ht="15" customHeight="1" x14ac:dyDescent="0.2">
      <c r="B1372" s="840"/>
      <c r="C1372" s="970" t="str">
        <f>IF(B1372="","",VLOOKUP(B1372,'E8. KKauf_Berechnung'!$B$11:$D$140,2,0))</f>
        <v/>
      </c>
      <c r="D1372" s="841"/>
      <c r="E1372" s="842"/>
      <c r="F1372" s="836"/>
      <c r="G1372" s="836"/>
      <c r="H1372" s="836"/>
      <c r="I1372" s="843">
        <f t="shared" si="232"/>
        <v>0</v>
      </c>
      <c r="J1372" s="836"/>
      <c r="K1372" s="843">
        <f t="shared" si="233"/>
        <v>0</v>
      </c>
      <c r="L1372" s="849">
        <f>IFERROR(VLOOKUP($D1372,Listen!$F$3:$H$39,2,0),0)</f>
        <v>0</v>
      </c>
      <c r="M1372" s="849">
        <f>IFERROR(VLOOKUP($D1372,Listen!$F$3:$H$39,3,0),0)</f>
        <v>0</v>
      </c>
      <c r="N1372" s="1115">
        <f t="shared" si="230"/>
        <v>0</v>
      </c>
      <c r="O1372" s="1115">
        <f t="shared" si="236"/>
        <v>0</v>
      </c>
      <c r="P1372" s="1115">
        <f t="shared" si="236"/>
        <v>0</v>
      </c>
      <c r="Q1372" s="1115">
        <f t="shared" si="236"/>
        <v>0</v>
      </c>
      <c r="R1372" s="1115">
        <f t="shared" si="236"/>
        <v>0</v>
      </c>
      <c r="S1372" s="1115">
        <f t="shared" si="236"/>
        <v>0</v>
      </c>
      <c r="T1372" s="1115">
        <f t="shared" si="236"/>
        <v>0</v>
      </c>
      <c r="U1372" s="851">
        <f t="shared" si="235"/>
        <v>0</v>
      </c>
      <c r="V1372" s="852">
        <f>IF(E1372='A. Allgemeine Informationen'!$D$14,$K1372-W1372,HLOOKUP('A. Allgemeine Informationen'!$D$14-1,$X$5:$AD$2005,ROW(E1372)-4,FALSE)-$W1372)</f>
        <v>0</v>
      </c>
      <c r="W1372" s="851">
        <f>HLOOKUP('A. Allgemeine Informationen'!$D$14,$X$5:$AD$2005,ROW(E1372)-4,FALSE)</f>
        <v>0</v>
      </c>
      <c r="X1372" s="851">
        <f t="shared" si="231"/>
        <v>0</v>
      </c>
      <c r="Y1372" s="851">
        <f t="shared" si="228"/>
        <v>0</v>
      </c>
      <c r="Z1372" s="851">
        <f t="shared" si="228"/>
        <v>0</v>
      </c>
      <c r="AA1372" s="851">
        <f t="shared" si="228"/>
        <v>0</v>
      </c>
      <c r="AB1372" s="851">
        <f t="shared" si="227"/>
        <v>0</v>
      </c>
      <c r="AC1372" s="851">
        <f t="shared" si="227"/>
        <v>0</v>
      </c>
      <c r="AD1372" s="853">
        <f t="shared" si="227"/>
        <v>0</v>
      </c>
    </row>
    <row r="1373" spans="2:30" s="971" customFormat="1" ht="15" customHeight="1" x14ac:dyDescent="0.2">
      <c r="B1373" s="840"/>
      <c r="C1373" s="970" t="str">
        <f>IF(B1373="","",VLOOKUP(B1373,'E8. KKauf_Berechnung'!$B$11:$D$140,2,0))</f>
        <v/>
      </c>
      <c r="D1373" s="841"/>
      <c r="E1373" s="842"/>
      <c r="F1373" s="836"/>
      <c r="G1373" s="836"/>
      <c r="H1373" s="836"/>
      <c r="I1373" s="843">
        <f t="shared" si="232"/>
        <v>0</v>
      </c>
      <c r="J1373" s="836"/>
      <c r="K1373" s="843">
        <f t="shared" si="233"/>
        <v>0</v>
      </c>
      <c r="L1373" s="849">
        <f>IFERROR(VLOOKUP($D1373,Listen!$F$3:$H$39,2,0),0)</f>
        <v>0</v>
      </c>
      <c r="M1373" s="849">
        <f>IFERROR(VLOOKUP($D1373,Listen!$F$3:$H$39,3,0),0)</f>
        <v>0</v>
      </c>
      <c r="N1373" s="1115">
        <f t="shared" si="230"/>
        <v>0</v>
      </c>
      <c r="O1373" s="1115">
        <f t="shared" si="236"/>
        <v>0</v>
      </c>
      <c r="P1373" s="1115">
        <f t="shared" si="236"/>
        <v>0</v>
      </c>
      <c r="Q1373" s="1115">
        <f t="shared" si="236"/>
        <v>0</v>
      </c>
      <c r="R1373" s="1115">
        <f t="shared" si="236"/>
        <v>0</v>
      </c>
      <c r="S1373" s="1115">
        <f t="shared" si="236"/>
        <v>0</v>
      </c>
      <c r="T1373" s="1115">
        <f t="shared" si="236"/>
        <v>0</v>
      </c>
      <c r="U1373" s="851">
        <f t="shared" si="235"/>
        <v>0</v>
      </c>
      <c r="V1373" s="852">
        <f>IF(E1373='A. Allgemeine Informationen'!$D$14,$K1373-W1373,HLOOKUP('A. Allgemeine Informationen'!$D$14-1,$X$5:$AD$2005,ROW(E1373)-4,FALSE)-$W1373)</f>
        <v>0</v>
      </c>
      <c r="W1373" s="851">
        <f>HLOOKUP('A. Allgemeine Informationen'!$D$14,$X$5:$AD$2005,ROW(E1373)-4,FALSE)</f>
        <v>0</v>
      </c>
      <c r="X1373" s="851">
        <f t="shared" si="231"/>
        <v>0</v>
      </c>
      <c r="Y1373" s="851">
        <f t="shared" si="228"/>
        <v>0</v>
      </c>
      <c r="Z1373" s="851">
        <f t="shared" si="228"/>
        <v>0</v>
      </c>
      <c r="AA1373" s="851">
        <f t="shared" si="228"/>
        <v>0</v>
      </c>
      <c r="AB1373" s="851">
        <f t="shared" si="227"/>
        <v>0</v>
      </c>
      <c r="AC1373" s="851">
        <f t="shared" si="227"/>
        <v>0</v>
      </c>
      <c r="AD1373" s="853">
        <f t="shared" si="227"/>
        <v>0</v>
      </c>
    </row>
    <row r="1374" spans="2:30" s="971" customFormat="1" ht="15" customHeight="1" x14ac:dyDescent="0.2">
      <c r="B1374" s="840"/>
      <c r="C1374" s="970" t="str">
        <f>IF(B1374="","",VLOOKUP(B1374,'E8. KKauf_Berechnung'!$B$11:$D$140,2,0))</f>
        <v/>
      </c>
      <c r="D1374" s="841"/>
      <c r="E1374" s="842"/>
      <c r="F1374" s="836"/>
      <c r="G1374" s="836"/>
      <c r="H1374" s="836"/>
      <c r="I1374" s="843">
        <f t="shared" si="232"/>
        <v>0</v>
      </c>
      <c r="J1374" s="836"/>
      <c r="K1374" s="843">
        <f t="shared" si="233"/>
        <v>0</v>
      </c>
      <c r="L1374" s="849">
        <f>IFERROR(VLOOKUP($D1374,Listen!$F$3:$H$39,2,0),0)</f>
        <v>0</v>
      </c>
      <c r="M1374" s="849">
        <f>IFERROR(VLOOKUP($D1374,Listen!$F$3:$H$39,3,0),0)</f>
        <v>0</v>
      </c>
      <c r="N1374" s="1115">
        <f t="shared" si="230"/>
        <v>0</v>
      </c>
      <c r="O1374" s="1115">
        <f t="shared" si="236"/>
        <v>0</v>
      </c>
      <c r="P1374" s="1115">
        <f t="shared" si="236"/>
        <v>0</v>
      </c>
      <c r="Q1374" s="1115">
        <f t="shared" si="236"/>
        <v>0</v>
      </c>
      <c r="R1374" s="1115">
        <f t="shared" si="236"/>
        <v>0</v>
      </c>
      <c r="S1374" s="1115">
        <f t="shared" si="236"/>
        <v>0</v>
      </c>
      <c r="T1374" s="1115">
        <f t="shared" si="236"/>
        <v>0</v>
      </c>
      <c r="U1374" s="851">
        <f t="shared" si="235"/>
        <v>0</v>
      </c>
      <c r="V1374" s="852">
        <f>IF(E1374='A. Allgemeine Informationen'!$D$14,$K1374-W1374,HLOOKUP('A. Allgemeine Informationen'!$D$14-1,$X$5:$AD$2005,ROW(E1374)-4,FALSE)-$W1374)</f>
        <v>0</v>
      </c>
      <c r="W1374" s="851">
        <f>HLOOKUP('A. Allgemeine Informationen'!$D$14,$X$5:$AD$2005,ROW(E1374)-4,FALSE)</f>
        <v>0</v>
      </c>
      <c r="X1374" s="851">
        <f t="shared" si="231"/>
        <v>0</v>
      </c>
      <c r="Y1374" s="851">
        <f t="shared" si="228"/>
        <v>0</v>
      </c>
      <c r="Z1374" s="851">
        <f t="shared" si="228"/>
        <v>0</v>
      </c>
      <c r="AA1374" s="851">
        <f t="shared" si="228"/>
        <v>0</v>
      </c>
      <c r="AB1374" s="851">
        <f t="shared" si="227"/>
        <v>0</v>
      </c>
      <c r="AC1374" s="851">
        <f t="shared" si="227"/>
        <v>0</v>
      </c>
      <c r="AD1374" s="853">
        <f t="shared" si="227"/>
        <v>0</v>
      </c>
    </row>
    <row r="1375" spans="2:30" s="971" customFormat="1" ht="15" customHeight="1" x14ac:dyDescent="0.2">
      <c r="B1375" s="840"/>
      <c r="C1375" s="970" t="str">
        <f>IF(B1375="","",VLOOKUP(B1375,'E8. KKauf_Berechnung'!$B$11:$D$140,2,0))</f>
        <v/>
      </c>
      <c r="D1375" s="841"/>
      <c r="E1375" s="842"/>
      <c r="F1375" s="836"/>
      <c r="G1375" s="836"/>
      <c r="H1375" s="836"/>
      <c r="I1375" s="843">
        <f t="shared" si="232"/>
        <v>0</v>
      </c>
      <c r="J1375" s="836"/>
      <c r="K1375" s="843">
        <f t="shared" si="233"/>
        <v>0</v>
      </c>
      <c r="L1375" s="849">
        <f>IFERROR(VLOOKUP($D1375,Listen!$F$3:$H$39,2,0),0)</f>
        <v>0</v>
      </c>
      <c r="M1375" s="849">
        <f>IFERROR(VLOOKUP($D1375,Listen!$F$3:$H$39,3,0),0)</f>
        <v>0</v>
      </c>
      <c r="N1375" s="1115">
        <f t="shared" si="230"/>
        <v>0</v>
      </c>
      <c r="O1375" s="1115">
        <f t="shared" si="236"/>
        <v>0</v>
      </c>
      <c r="P1375" s="1115">
        <f t="shared" si="236"/>
        <v>0</v>
      </c>
      <c r="Q1375" s="1115">
        <f t="shared" si="236"/>
        <v>0</v>
      </c>
      <c r="R1375" s="1115">
        <f t="shared" si="236"/>
        <v>0</v>
      </c>
      <c r="S1375" s="1115">
        <f t="shared" si="236"/>
        <v>0</v>
      </c>
      <c r="T1375" s="1115">
        <f t="shared" si="236"/>
        <v>0</v>
      </c>
      <c r="U1375" s="851">
        <f t="shared" si="235"/>
        <v>0</v>
      </c>
      <c r="V1375" s="852">
        <f>IF(E1375='A. Allgemeine Informationen'!$D$14,$K1375-W1375,HLOOKUP('A. Allgemeine Informationen'!$D$14-1,$X$5:$AD$2005,ROW(E1375)-4,FALSE)-$W1375)</f>
        <v>0</v>
      </c>
      <c r="W1375" s="851">
        <f>HLOOKUP('A. Allgemeine Informationen'!$D$14,$X$5:$AD$2005,ROW(E1375)-4,FALSE)</f>
        <v>0</v>
      </c>
      <c r="X1375" s="851">
        <f t="shared" si="231"/>
        <v>0</v>
      </c>
      <c r="Y1375" s="851">
        <f t="shared" si="228"/>
        <v>0</v>
      </c>
      <c r="Z1375" s="851">
        <f t="shared" si="228"/>
        <v>0</v>
      </c>
      <c r="AA1375" s="851">
        <f t="shared" si="228"/>
        <v>0</v>
      </c>
      <c r="AB1375" s="851">
        <f t="shared" si="227"/>
        <v>0</v>
      </c>
      <c r="AC1375" s="851">
        <f t="shared" si="227"/>
        <v>0</v>
      </c>
      <c r="AD1375" s="853">
        <f t="shared" si="227"/>
        <v>0</v>
      </c>
    </row>
    <row r="1376" spans="2:30" s="971" customFormat="1" ht="15" customHeight="1" x14ac:dyDescent="0.2">
      <c r="B1376" s="840"/>
      <c r="C1376" s="970" t="str">
        <f>IF(B1376="","",VLOOKUP(B1376,'E8. KKauf_Berechnung'!$B$11:$D$140,2,0))</f>
        <v/>
      </c>
      <c r="D1376" s="841"/>
      <c r="E1376" s="842"/>
      <c r="F1376" s="836"/>
      <c r="G1376" s="836"/>
      <c r="H1376" s="836"/>
      <c r="I1376" s="843">
        <f t="shared" si="232"/>
        <v>0</v>
      </c>
      <c r="J1376" s="836"/>
      <c r="K1376" s="843">
        <f t="shared" si="233"/>
        <v>0</v>
      </c>
      <c r="L1376" s="849">
        <f>IFERROR(VLOOKUP($D1376,Listen!$F$3:$H$39,2,0),0)</f>
        <v>0</v>
      </c>
      <c r="M1376" s="849">
        <f>IFERROR(VLOOKUP($D1376,Listen!$F$3:$H$39,3,0),0)</f>
        <v>0</v>
      </c>
      <c r="N1376" s="1115">
        <f t="shared" si="230"/>
        <v>0</v>
      </c>
      <c r="O1376" s="1115">
        <f t="shared" si="236"/>
        <v>0</v>
      </c>
      <c r="P1376" s="1115">
        <f t="shared" si="236"/>
        <v>0</v>
      </c>
      <c r="Q1376" s="1115">
        <f t="shared" si="236"/>
        <v>0</v>
      </c>
      <c r="R1376" s="1115">
        <f t="shared" si="236"/>
        <v>0</v>
      </c>
      <c r="S1376" s="1115">
        <f t="shared" si="236"/>
        <v>0</v>
      </c>
      <c r="T1376" s="1115">
        <f t="shared" si="236"/>
        <v>0</v>
      </c>
      <c r="U1376" s="851">
        <f t="shared" si="235"/>
        <v>0</v>
      </c>
      <c r="V1376" s="852">
        <f>IF(E1376='A. Allgemeine Informationen'!$D$14,$K1376-W1376,HLOOKUP('A. Allgemeine Informationen'!$D$14-1,$X$5:$AD$2005,ROW(E1376)-4,FALSE)-$W1376)</f>
        <v>0</v>
      </c>
      <c r="W1376" s="851">
        <f>HLOOKUP('A. Allgemeine Informationen'!$D$14,$X$5:$AD$2005,ROW(E1376)-4,FALSE)</f>
        <v>0</v>
      </c>
      <c r="X1376" s="851">
        <f t="shared" si="231"/>
        <v>0</v>
      </c>
      <c r="Y1376" s="851">
        <f t="shared" si="228"/>
        <v>0</v>
      </c>
      <c r="Z1376" s="851">
        <f t="shared" si="228"/>
        <v>0</v>
      </c>
      <c r="AA1376" s="851">
        <f t="shared" si="228"/>
        <v>0</v>
      </c>
      <c r="AB1376" s="851">
        <f t="shared" si="227"/>
        <v>0</v>
      </c>
      <c r="AC1376" s="851">
        <f t="shared" si="227"/>
        <v>0</v>
      </c>
      <c r="AD1376" s="853">
        <f t="shared" si="227"/>
        <v>0</v>
      </c>
    </row>
    <row r="1377" spans="2:30" s="971" customFormat="1" ht="15" customHeight="1" x14ac:dyDescent="0.2">
      <c r="B1377" s="840"/>
      <c r="C1377" s="970" t="str">
        <f>IF(B1377="","",VLOOKUP(B1377,'E8. KKauf_Berechnung'!$B$11:$D$140,2,0))</f>
        <v/>
      </c>
      <c r="D1377" s="841"/>
      <c r="E1377" s="842"/>
      <c r="F1377" s="836"/>
      <c r="G1377" s="836"/>
      <c r="H1377" s="836"/>
      <c r="I1377" s="843">
        <f t="shared" si="232"/>
        <v>0</v>
      </c>
      <c r="J1377" s="836"/>
      <c r="K1377" s="843">
        <f t="shared" si="233"/>
        <v>0</v>
      </c>
      <c r="L1377" s="849">
        <f>IFERROR(VLOOKUP($D1377,Listen!$F$3:$H$39,2,0),0)</f>
        <v>0</v>
      </c>
      <c r="M1377" s="849">
        <f>IFERROR(VLOOKUP($D1377,Listen!$F$3:$H$39,3,0),0)</f>
        <v>0</v>
      </c>
      <c r="N1377" s="1115">
        <f t="shared" si="230"/>
        <v>0</v>
      </c>
      <c r="O1377" s="1115">
        <f t="shared" si="236"/>
        <v>0</v>
      </c>
      <c r="P1377" s="1115">
        <f t="shared" si="236"/>
        <v>0</v>
      </c>
      <c r="Q1377" s="1115">
        <f t="shared" si="236"/>
        <v>0</v>
      </c>
      <c r="R1377" s="1115">
        <f t="shared" si="236"/>
        <v>0</v>
      </c>
      <c r="S1377" s="1115">
        <f t="shared" si="236"/>
        <v>0</v>
      </c>
      <c r="T1377" s="1115">
        <f t="shared" si="236"/>
        <v>0</v>
      </c>
      <c r="U1377" s="851">
        <f t="shared" si="235"/>
        <v>0</v>
      </c>
      <c r="V1377" s="852">
        <f>IF(E1377='A. Allgemeine Informationen'!$D$14,$K1377-W1377,HLOOKUP('A. Allgemeine Informationen'!$D$14-1,$X$5:$AD$2005,ROW(E1377)-4,FALSE)-$W1377)</f>
        <v>0</v>
      </c>
      <c r="W1377" s="851">
        <f>HLOOKUP('A. Allgemeine Informationen'!$D$14,$X$5:$AD$2005,ROW(E1377)-4,FALSE)</f>
        <v>0</v>
      </c>
      <c r="X1377" s="851">
        <f t="shared" si="231"/>
        <v>0</v>
      </c>
      <c r="Y1377" s="851">
        <f t="shared" si="228"/>
        <v>0</v>
      </c>
      <c r="Z1377" s="851">
        <f t="shared" si="228"/>
        <v>0</v>
      </c>
      <c r="AA1377" s="851">
        <f t="shared" si="228"/>
        <v>0</v>
      </c>
      <c r="AB1377" s="851">
        <f t="shared" si="227"/>
        <v>0</v>
      </c>
      <c r="AC1377" s="851">
        <f t="shared" si="227"/>
        <v>0</v>
      </c>
      <c r="AD1377" s="853">
        <f t="shared" si="227"/>
        <v>0</v>
      </c>
    </row>
    <row r="1378" spans="2:30" s="971" customFormat="1" ht="15" customHeight="1" x14ac:dyDescent="0.2">
      <c r="B1378" s="840"/>
      <c r="C1378" s="970" t="str">
        <f>IF(B1378="","",VLOOKUP(B1378,'E8. KKauf_Berechnung'!$B$11:$D$140,2,0))</f>
        <v/>
      </c>
      <c r="D1378" s="841"/>
      <c r="E1378" s="842"/>
      <c r="F1378" s="836"/>
      <c r="G1378" s="836"/>
      <c r="H1378" s="836"/>
      <c r="I1378" s="843">
        <f t="shared" si="232"/>
        <v>0</v>
      </c>
      <c r="J1378" s="836"/>
      <c r="K1378" s="843">
        <f t="shared" si="233"/>
        <v>0</v>
      </c>
      <c r="L1378" s="849">
        <f>IFERROR(VLOOKUP($D1378,Listen!$F$3:$H$39,2,0),0)</f>
        <v>0</v>
      </c>
      <c r="M1378" s="849">
        <f>IFERROR(VLOOKUP($D1378,Listen!$F$3:$H$39,3,0),0)</f>
        <v>0</v>
      </c>
      <c r="N1378" s="1115">
        <f t="shared" si="230"/>
        <v>0</v>
      </c>
      <c r="O1378" s="1115">
        <f t="shared" si="236"/>
        <v>0</v>
      </c>
      <c r="P1378" s="1115">
        <f t="shared" si="236"/>
        <v>0</v>
      </c>
      <c r="Q1378" s="1115">
        <f t="shared" si="236"/>
        <v>0</v>
      </c>
      <c r="R1378" s="1115">
        <f t="shared" si="236"/>
        <v>0</v>
      </c>
      <c r="S1378" s="1115">
        <f t="shared" si="236"/>
        <v>0</v>
      </c>
      <c r="T1378" s="1115">
        <f t="shared" si="236"/>
        <v>0</v>
      </c>
      <c r="U1378" s="851">
        <f t="shared" si="235"/>
        <v>0</v>
      </c>
      <c r="V1378" s="852">
        <f>IF(E1378='A. Allgemeine Informationen'!$D$14,$K1378-W1378,HLOOKUP('A. Allgemeine Informationen'!$D$14-1,$X$5:$AD$2005,ROW(E1378)-4,FALSE)-$W1378)</f>
        <v>0</v>
      </c>
      <c r="W1378" s="851">
        <f>HLOOKUP('A. Allgemeine Informationen'!$D$14,$X$5:$AD$2005,ROW(E1378)-4,FALSE)</f>
        <v>0</v>
      </c>
      <c r="X1378" s="851">
        <f t="shared" si="231"/>
        <v>0</v>
      </c>
      <c r="Y1378" s="851">
        <f t="shared" si="228"/>
        <v>0</v>
      </c>
      <c r="Z1378" s="851">
        <f t="shared" si="228"/>
        <v>0</v>
      </c>
      <c r="AA1378" s="851">
        <f t="shared" si="228"/>
        <v>0</v>
      </c>
      <c r="AB1378" s="851">
        <f t="shared" si="227"/>
        <v>0</v>
      </c>
      <c r="AC1378" s="851">
        <f t="shared" si="227"/>
        <v>0</v>
      </c>
      <c r="AD1378" s="853">
        <f t="shared" si="227"/>
        <v>0</v>
      </c>
    </row>
    <row r="1379" spans="2:30" s="971" customFormat="1" ht="15" customHeight="1" x14ac:dyDescent="0.2">
      <c r="B1379" s="840"/>
      <c r="C1379" s="970" t="str">
        <f>IF(B1379="","",VLOOKUP(B1379,'E8. KKauf_Berechnung'!$B$11:$D$140,2,0))</f>
        <v/>
      </c>
      <c r="D1379" s="841"/>
      <c r="E1379" s="842"/>
      <c r="F1379" s="836"/>
      <c r="G1379" s="836"/>
      <c r="H1379" s="836"/>
      <c r="I1379" s="843">
        <f t="shared" si="232"/>
        <v>0</v>
      </c>
      <c r="J1379" s="836"/>
      <c r="K1379" s="843">
        <f t="shared" si="233"/>
        <v>0</v>
      </c>
      <c r="L1379" s="849">
        <f>IFERROR(VLOOKUP($D1379,Listen!$F$3:$H$39,2,0),0)</f>
        <v>0</v>
      </c>
      <c r="M1379" s="849">
        <f>IFERROR(VLOOKUP($D1379,Listen!$F$3:$H$39,3,0),0)</f>
        <v>0</v>
      </c>
      <c r="N1379" s="1115">
        <f t="shared" si="230"/>
        <v>0</v>
      </c>
      <c r="O1379" s="1115">
        <f t="shared" si="236"/>
        <v>0</v>
      </c>
      <c r="P1379" s="1115">
        <f t="shared" si="236"/>
        <v>0</v>
      </c>
      <c r="Q1379" s="1115">
        <f t="shared" si="236"/>
        <v>0</v>
      </c>
      <c r="R1379" s="1115">
        <f t="shared" si="236"/>
        <v>0</v>
      </c>
      <c r="S1379" s="1115">
        <f t="shared" si="236"/>
        <v>0</v>
      </c>
      <c r="T1379" s="1115">
        <f t="shared" si="236"/>
        <v>0</v>
      </c>
      <c r="U1379" s="851">
        <f t="shared" si="235"/>
        <v>0</v>
      </c>
      <c r="V1379" s="852">
        <f>IF(E1379='A. Allgemeine Informationen'!$D$14,$K1379-W1379,HLOOKUP('A. Allgemeine Informationen'!$D$14-1,$X$5:$AD$2005,ROW(E1379)-4,FALSE)-$W1379)</f>
        <v>0</v>
      </c>
      <c r="W1379" s="851">
        <f>HLOOKUP('A. Allgemeine Informationen'!$D$14,$X$5:$AD$2005,ROW(E1379)-4,FALSE)</f>
        <v>0</v>
      </c>
      <c r="X1379" s="851">
        <f t="shared" si="231"/>
        <v>0</v>
      </c>
      <c r="Y1379" s="851">
        <f t="shared" si="228"/>
        <v>0</v>
      </c>
      <c r="Z1379" s="851">
        <f t="shared" si="228"/>
        <v>0</v>
      </c>
      <c r="AA1379" s="851">
        <f t="shared" si="228"/>
        <v>0</v>
      </c>
      <c r="AB1379" s="851">
        <f t="shared" si="227"/>
        <v>0</v>
      </c>
      <c r="AC1379" s="851">
        <f t="shared" si="227"/>
        <v>0</v>
      </c>
      <c r="AD1379" s="853">
        <f t="shared" si="227"/>
        <v>0</v>
      </c>
    </row>
    <row r="1380" spans="2:30" s="971" customFormat="1" ht="15" customHeight="1" x14ac:dyDescent="0.2">
      <c r="B1380" s="840"/>
      <c r="C1380" s="970" t="str">
        <f>IF(B1380="","",VLOOKUP(B1380,'E8. KKauf_Berechnung'!$B$11:$D$140,2,0))</f>
        <v/>
      </c>
      <c r="D1380" s="841"/>
      <c r="E1380" s="842"/>
      <c r="F1380" s="836"/>
      <c r="G1380" s="836"/>
      <c r="H1380" s="836"/>
      <c r="I1380" s="843">
        <f t="shared" si="232"/>
        <v>0</v>
      </c>
      <c r="J1380" s="836"/>
      <c r="K1380" s="843">
        <f t="shared" si="233"/>
        <v>0</v>
      </c>
      <c r="L1380" s="849">
        <f>IFERROR(VLOOKUP($D1380,Listen!$F$3:$H$39,2,0),0)</f>
        <v>0</v>
      </c>
      <c r="M1380" s="849">
        <f>IFERROR(VLOOKUP($D1380,Listen!$F$3:$H$39,3,0),0)</f>
        <v>0</v>
      </c>
      <c r="N1380" s="1115">
        <f t="shared" si="230"/>
        <v>0</v>
      </c>
      <c r="O1380" s="1115">
        <f t="shared" si="236"/>
        <v>0</v>
      </c>
      <c r="P1380" s="1115">
        <f t="shared" si="236"/>
        <v>0</v>
      </c>
      <c r="Q1380" s="1115">
        <f t="shared" si="236"/>
        <v>0</v>
      </c>
      <c r="R1380" s="1115">
        <f t="shared" si="236"/>
        <v>0</v>
      </c>
      <c r="S1380" s="1115">
        <f t="shared" si="236"/>
        <v>0</v>
      </c>
      <c r="T1380" s="1115">
        <f t="shared" si="236"/>
        <v>0</v>
      </c>
      <c r="U1380" s="851">
        <f t="shared" si="235"/>
        <v>0</v>
      </c>
      <c r="V1380" s="852">
        <f>IF(E1380='A. Allgemeine Informationen'!$D$14,$K1380-W1380,HLOOKUP('A. Allgemeine Informationen'!$D$14-1,$X$5:$AD$2005,ROW(E1380)-4,FALSE)-$W1380)</f>
        <v>0</v>
      </c>
      <c r="W1380" s="851">
        <f>HLOOKUP('A. Allgemeine Informationen'!$D$14,$X$5:$AD$2005,ROW(E1380)-4,FALSE)</f>
        <v>0</v>
      </c>
      <c r="X1380" s="851">
        <f t="shared" si="231"/>
        <v>0</v>
      </c>
      <c r="Y1380" s="851">
        <f t="shared" si="228"/>
        <v>0</v>
      </c>
      <c r="Z1380" s="851">
        <f t="shared" si="228"/>
        <v>0</v>
      </c>
      <c r="AA1380" s="851">
        <f t="shared" si="228"/>
        <v>0</v>
      </c>
      <c r="AB1380" s="851">
        <f t="shared" si="227"/>
        <v>0</v>
      </c>
      <c r="AC1380" s="851">
        <f t="shared" si="227"/>
        <v>0</v>
      </c>
      <c r="AD1380" s="853">
        <f t="shared" si="227"/>
        <v>0</v>
      </c>
    </row>
    <row r="1381" spans="2:30" s="971" customFormat="1" ht="15" customHeight="1" x14ac:dyDescent="0.2">
      <c r="B1381" s="840"/>
      <c r="C1381" s="970" t="str">
        <f>IF(B1381="","",VLOOKUP(B1381,'E8. KKauf_Berechnung'!$B$11:$D$140,2,0))</f>
        <v/>
      </c>
      <c r="D1381" s="841"/>
      <c r="E1381" s="842"/>
      <c r="F1381" s="836"/>
      <c r="G1381" s="836"/>
      <c r="H1381" s="836"/>
      <c r="I1381" s="843">
        <f t="shared" si="232"/>
        <v>0</v>
      </c>
      <c r="J1381" s="836"/>
      <c r="K1381" s="843">
        <f t="shared" si="233"/>
        <v>0</v>
      </c>
      <c r="L1381" s="849">
        <f>IFERROR(VLOOKUP($D1381,Listen!$F$3:$H$39,2,0),0)</f>
        <v>0</v>
      </c>
      <c r="M1381" s="849">
        <f>IFERROR(VLOOKUP($D1381,Listen!$F$3:$H$39,3,0),0)</f>
        <v>0</v>
      </c>
      <c r="N1381" s="1115">
        <f t="shared" si="230"/>
        <v>0</v>
      </c>
      <c r="O1381" s="1115">
        <f t="shared" si="236"/>
        <v>0</v>
      </c>
      <c r="P1381" s="1115">
        <f t="shared" si="236"/>
        <v>0</v>
      </c>
      <c r="Q1381" s="1115">
        <f t="shared" si="236"/>
        <v>0</v>
      </c>
      <c r="R1381" s="1115">
        <f t="shared" si="236"/>
        <v>0</v>
      </c>
      <c r="S1381" s="1115">
        <f t="shared" si="236"/>
        <v>0</v>
      </c>
      <c r="T1381" s="1115">
        <f t="shared" si="236"/>
        <v>0</v>
      </c>
      <c r="U1381" s="851">
        <f t="shared" si="235"/>
        <v>0</v>
      </c>
      <c r="V1381" s="852">
        <f>IF(E1381='A. Allgemeine Informationen'!$D$14,$K1381-W1381,HLOOKUP('A. Allgemeine Informationen'!$D$14-1,$X$5:$AD$2005,ROW(E1381)-4,FALSE)-$W1381)</f>
        <v>0</v>
      </c>
      <c r="W1381" s="851">
        <f>HLOOKUP('A. Allgemeine Informationen'!$D$14,$X$5:$AD$2005,ROW(E1381)-4,FALSE)</f>
        <v>0</v>
      </c>
      <c r="X1381" s="851">
        <f t="shared" si="231"/>
        <v>0</v>
      </c>
      <c r="Y1381" s="851">
        <f t="shared" si="228"/>
        <v>0</v>
      </c>
      <c r="Z1381" s="851">
        <f t="shared" si="228"/>
        <v>0</v>
      </c>
      <c r="AA1381" s="851">
        <f t="shared" si="228"/>
        <v>0</v>
      </c>
      <c r="AB1381" s="851">
        <f t="shared" si="227"/>
        <v>0</v>
      </c>
      <c r="AC1381" s="851">
        <f t="shared" si="227"/>
        <v>0</v>
      </c>
      <c r="AD1381" s="853">
        <f t="shared" si="227"/>
        <v>0</v>
      </c>
    </row>
    <row r="1382" spans="2:30" s="971" customFormat="1" ht="15" customHeight="1" x14ac:dyDescent="0.2">
      <c r="B1382" s="840"/>
      <c r="C1382" s="970" t="str">
        <f>IF(B1382="","",VLOOKUP(B1382,'E8. KKauf_Berechnung'!$B$11:$D$140,2,0))</f>
        <v/>
      </c>
      <c r="D1382" s="841"/>
      <c r="E1382" s="842"/>
      <c r="F1382" s="836"/>
      <c r="G1382" s="836"/>
      <c r="H1382" s="836"/>
      <c r="I1382" s="843">
        <f t="shared" si="232"/>
        <v>0</v>
      </c>
      <c r="J1382" s="836"/>
      <c r="K1382" s="843">
        <f t="shared" si="233"/>
        <v>0</v>
      </c>
      <c r="L1382" s="849">
        <f>IFERROR(VLOOKUP($D1382,Listen!$F$3:$H$39,2,0),0)</f>
        <v>0</v>
      </c>
      <c r="M1382" s="849">
        <f>IFERROR(VLOOKUP($D1382,Listen!$F$3:$H$39,3,0),0)</f>
        <v>0</v>
      </c>
      <c r="N1382" s="1115">
        <f t="shared" si="230"/>
        <v>0</v>
      </c>
      <c r="O1382" s="1115">
        <f t="shared" si="236"/>
        <v>0</v>
      </c>
      <c r="P1382" s="1115">
        <f t="shared" si="236"/>
        <v>0</v>
      </c>
      <c r="Q1382" s="1115">
        <f t="shared" si="236"/>
        <v>0</v>
      </c>
      <c r="R1382" s="1115">
        <f t="shared" si="236"/>
        <v>0</v>
      </c>
      <c r="S1382" s="1115">
        <f t="shared" si="236"/>
        <v>0</v>
      </c>
      <c r="T1382" s="1115">
        <f t="shared" si="236"/>
        <v>0</v>
      </c>
      <c r="U1382" s="851">
        <f t="shared" si="235"/>
        <v>0</v>
      </c>
      <c r="V1382" s="852">
        <f>IF(E1382='A. Allgemeine Informationen'!$D$14,$K1382-W1382,HLOOKUP('A. Allgemeine Informationen'!$D$14-1,$X$5:$AD$2005,ROW(E1382)-4,FALSE)-$W1382)</f>
        <v>0</v>
      </c>
      <c r="W1382" s="851">
        <f>HLOOKUP('A. Allgemeine Informationen'!$D$14,$X$5:$AD$2005,ROW(E1382)-4,FALSE)</f>
        <v>0</v>
      </c>
      <c r="X1382" s="851">
        <f t="shared" si="231"/>
        <v>0</v>
      </c>
      <c r="Y1382" s="851">
        <f t="shared" si="228"/>
        <v>0</v>
      </c>
      <c r="Z1382" s="851">
        <f t="shared" si="228"/>
        <v>0</v>
      </c>
      <c r="AA1382" s="851">
        <f t="shared" si="228"/>
        <v>0</v>
      </c>
      <c r="AB1382" s="851">
        <f t="shared" si="227"/>
        <v>0</v>
      </c>
      <c r="AC1382" s="851">
        <f t="shared" si="227"/>
        <v>0</v>
      </c>
      <c r="AD1382" s="853">
        <f t="shared" si="227"/>
        <v>0</v>
      </c>
    </row>
    <row r="1383" spans="2:30" s="971" customFormat="1" ht="15" customHeight="1" x14ac:dyDescent="0.2">
      <c r="B1383" s="840"/>
      <c r="C1383" s="970" t="str">
        <f>IF(B1383="","",VLOOKUP(B1383,'E8. KKauf_Berechnung'!$B$11:$D$140,2,0))</f>
        <v/>
      </c>
      <c r="D1383" s="841"/>
      <c r="E1383" s="842"/>
      <c r="F1383" s="836"/>
      <c r="G1383" s="836"/>
      <c r="H1383" s="836"/>
      <c r="I1383" s="843">
        <f t="shared" si="232"/>
        <v>0</v>
      </c>
      <c r="J1383" s="836"/>
      <c r="K1383" s="843">
        <f t="shared" si="233"/>
        <v>0</v>
      </c>
      <c r="L1383" s="849">
        <f>IFERROR(VLOOKUP($D1383,Listen!$F$3:$H$39,2,0),0)</f>
        <v>0</v>
      </c>
      <c r="M1383" s="849">
        <f>IFERROR(VLOOKUP($D1383,Listen!$F$3:$H$39,3,0),0)</f>
        <v>0</v>
      </c>
      <c r="N1383" s="1115">
        <f t="shared" si="230"/>
        <v>0</v>
      </c>
      <c r="O1383" s="1115">
        <f t="shared" ref="O1383:T1398" si="237">N1383</f>
        <v>0</v>
      </c>
      <c r="P1383" s="1115">
        <f t="shared" si="237"/>
        <v>0</v>
      </c>
      <c r="Q1383" s="1115">
        <f t="shared" si="237"/>
        <v>0</v>
      </c>
      <c r="R1383" s="1115">
        <f t="shared" si="237"/>
        <v>0</v>
      </c>
      <c r="S1383" s="1115">
        <f t="shared" si="237"/>
        <v>0</v>
      </c>
      <c r="T1383" s="1115">
        <f t="shared" si="237"/>
        <v>0</v>
      </c>
      <c r="U1383" s="851">
        <f t="shared" si="235"/>
        <v>0</v>
      </c>
      <c r="V1383" s="852">
        <f>IF(E1383='A. Allgemeine Informationen'!$D$14,$K1383-W1383,HLOOKUP('A. Allgemeine Informationen'!$D$14-1,$X$5:$AD$2005,ROW(E1383)-4,FALSE)-$W1383)</f>
        <v>0</v>
      </c>
      <c r="W1383" s="851">
        <f>HLOOKUP('A. Allgemeine Informationen'!$D$14,$X$5:$AD$2005,ROW(E1383)-4,FALSE)</f>
        <v>0</v>
      </c>
      <c r="X1383" s="851">
        <f t="shared" si="231"/>
        <v>0</v>
      </c>
      <c r="Y1383" s="851">
        <f t="shared" si="228"/>
        <v>0</v>
      </c>
      <c r="Z1383" s="851">
        <f t="shared" si="228"/>
        <v>0</v>
      </c>
      <c r="AA1383" s="851">
        <f t="shared" si="228"/>
        <v>0</v>
      </c>
      <c r="AB1383" s="851">
        <f t="shared" si="227"/>
        <v>0</v>
      </c>
      <c r="AC1383" s="851">
        <f t="shared" si="227"/>
        <v>0</v>
      </c>
      <c r="AD1383" s="853">
        <f t="shared" si="227"/>
        <v>0</v>
      </c>
    </row>
    <row r="1384" spans="2:30" s="971" customFormat="1" ht="15" customHeight="1" x14ac:dyDescent="0.2">
      <c r="B1384" s="840"/>
      <c r="C1384" s="970" t="str">
        <f>IF(B1384="","",VLOOKUP(B1384,'E8. KKauf_Berechnung'!$B$11:$D$140,2,0))</f>
        <v/>
      </c>
      <c r="D1384" s="841"/>
      <c r="E1384" s="842"/>
      <c r="F1384" s="836"/>
      <c r="G1384" s="836"/>
      <c r="H1384" s="836"/>
      <c r="I1384" s="843">
        <f t="shared" si="232"/>
        <v>0</v>
      </c>
      <c r="J1384" s="836"/>
      <c r="K1384" s="843">
        <f t="shared" si="233"/>
        <v>0</v>
      </c>
      <c r="L1384" s="849">
        <f>IFERROR(VLOOKUP($D1384,Listen!$F$3:$H$39,2,0),0)</f>
        <v>0</v>
      </c>
      <c r="M1384" s="849">
        <f>IFERROR(VLOOKUP($D1384,Listen!$F$3:$H$39,3,0),0)</f>
        <v>0</v>
      </c>
      <c r="N1384" s="1115">
        <f t="shared" si="230"/>
        <v>0</v>
      </c>
      <c r="O1384" s="1115">
        <f t="shared" si="237"/>
        <v>0</v>
      </c>
      <c r="P1384" s="1115">
        <f t="shared" si="237"/>
        <v>0</v>
      </c>
      <c r="Q1384" s="1115">
        <f t="shared" si="237"/>
        <v>0</v>
      </c>
      <c r="R1384" s="1115">
        <f t="shared" si="237"/>
        <v>0</v>
      </c>
      <c r="S1384" s="1115">
        <f t="shared" si="237"/>
        <v>0</v>
      </c>
      <c r="T1384" s="1115">
        <f t="shared" si="237"/>
        <v>0</v>
      </c>
      <c r="U1384" s="851">
        <f t="shared" si="235"/>
        <v>0</v>
      </c>
      <c r="V1384" s="852">
        <f>IF(E1384='A. Allgemeine Informationen'!$D$14,$K1384-W1384,HLOOKUP('A. Allgemeine Informationen'!$D$14-1,$X$5:$AD$2005,ROW(E1384)-4,FALSE)-$W1384)</f>
        <v>0</v>
      </c>
      <c r="W1384" s="851">
        <f>HLOOKUP('A. Allgemeine Informationen'!$D$14,$X$5:$AD$2005,ROW(E1384)-4,FALSE)</f>
        <v>0</v>
      </c>
      <c r="X1384" s="851">
        <f t="shared" si="231"/>
        <v>0</v>
      </c>
      <c r="Y1384" s="851">
        <f t="shared" si="228"/>
        <v>0</v>
      </c>
      <c r="Z1384" s="851">
        <f t="shared" si="228"/>
        <v>0</v>
      </c>
      <c r="AA1384" s="851">
        <f t="shared" si="228"/>
        <v>0</v>
      </c>
      <c r="AB1384" s="851">
        <f t="shared" si="227"/>
        <v>0</v>
      </c>
      <c r="AC1384" s="851">
        <f t="shared" si="227"/>
        <v>0</v>
      </c>
      <c r="AD1384" s="853">
        <f t="shared" si="227"/>
        <v>0</v>
      </c>
    </row>
    <row r="1385" spans="2:30" s="971" customFormat="1" ht="15" customHeight="1" x14ac:dyDescent="0.2">
      <c r="B1385" s="840"/>
      <c r="C1385" s="970" t="str">
        <f>IF(B1385="","",VLOOKUP(B1385,'E8. KKauf_Berechnung'!$B$11:$D$140,2,0))</f>
        <v/>
      </c>
      <c r="D1385" s="841"/>
      <c r="E1385" s="842"/>
      <c r="F1385" s="836"/>
      <c r="G1385" s="836"/>
      <c r="H1385" s="836"/>
      <c r="I1385" s="843">
        <f t="shared" si="232"/>
        <v>0</v>
      </c>
      <c r="J1385" s="836"/>
      <c r="K1385" s="843">
        <f t="shared" si="233"/>
        <v>0</v>
      </c>
      <c r="L1385" s="849">
        <f>IFERROR(VLOOKUP($D1385,Listen!$F$3:$H$39,2,0),0)</f>
        <v>0</v>
      </c>
      <c r="M1385" s="849">
        <f>IFERROR(VLOOKUP($D1385,Listen!$F$3:$H$39,3,0),0)</f>
        <v>0</v>
      </c>
      <c r="N1385" s="1115">
        <f t="shared" si="230"/>
        <v>0</v>
      </c>
      <c r="O1385" s="1115">
        <f t="shared" si="237"/>
        <v>0</v>
      </c>
      <c r="P1385" s="1115">
        <f t="shared" si="237"/>
        <v>0</v>
      </c>
      <c r="Q1385" s="1115">
        <f t="shared" si="237"/>
        <v>0</v>
      </c>
      <c r="R1385" s="1115">
        <f t="shared" si="237"/>
        <v>0</v>
      </c>
      <c r="S1385" s="1115">
        <f t="shared" si="237"/>
        <v>0</v>
      </c>
      <c r="T1385" s="1115">
        <f t="shared" si="237"/>
        <v>0</v>
      </c>
      <c r="U1385" s="851">
        <f t="shared" si="235"/>
        <v>0</v>
      </c>
      <c r="V1385" s="852">
        <f>IF(E1385='A. Allgemeine Informationen'!$D$14,$K1385-W1385,HLOOKUP('A. Allgemeine Informationen'!$D$14-1,$X$5:$AD$2005,ROW(E1385)-4,FALSE)-$W1385)</f>
        <v>0</v>
      </c>
      <c r="W1385" s="851">
        <f>HLOOKUP('A. Allgemeine Informationen'!$D$14,$X$5:$AD$2005,ROW(E1385)-4,FALSE)</f>
        <v>0</v>
      </c>
      <c r="X1385" s="851">
        <f t="shared" si="231"/>
        <v>0</v>
      </c>
      <c r="Y1385" s="851">
        <f t="shared" si="228"/>
        <v>0</v>
      </c>
      <c r="Z1385" s="851">
        <f t="shared" si="228"/>
        <v>0</v>
      </c>
      <c r="AA1385" s="851">
        <f t="shared" si="228"/>
        <v>0</v>
      </c>
      <c r="AB1385" s="851">
        <f t="shared" si="227"/>
        <v>0</v>
      </c>
      <c r="AC1385" s="851">
        <f t="shared" si="227"/>
        <v>0</v>
      </c>
      <c r="AD1385" s="853">
        <f t="shared" si="227"/>
        <v>0</v>
      </c>
    </row>
    <row r="1386" spans="2:30" s="971" customFormat="1" ht="15" customHeight="1" x14ac:dyDescent="0.2">
      <c r="B1386" s="840"/>
      <c r="C1386" s="970" t="str">
        <f>IF(B1386="","",VLOOKUP(B1386,'E8. KKauf_Berechnung'!$B$11:$D$140,2,0))</f>
        <v/>
      </c>
      <c r="D1386" s="841"/>
      <c r="E1386" s="842"/>
      <c r="F1386" s="836"/>
      <c r="G1386" s="836"/>
      <c r="H1386" s="836"/>
      <c r="I1386" s="843">
        <f t="shared" si="232"/>
        <v>0</v>
      </c>
      <c r="J1386" s="836"/>
      <c r="K1386" s="843">
        <f t="shared" si="233"/>
        <v>0</v>
      </c>
      <c r="L1386" s="849">
        <f>IFERROR(VLOOKUP($D1386,Listen!$F$3:$H$39,2,0),0)</f>
        <v>0</v>
      </c>
      <c r="M1386" s="849">
        <f>IFERROR(VLOOKUP($D1386,Listen!$F$3:$H$39,3,0),0)</f>
        <v>0</v>
      </c>
      <c r="N1386" s="1115">
        <f t="shared" si="230"/>
        <v>0</v>
      </c>
      <c r="O1386" s="1115">
        <f t="shared" si="237"/>
        <v>0</v>
      </c>
      <c r="P1386" s="1115">
        <f t="shared" si="237"/>
        <v>0</v>
      </c>
      <c r="Q1386" s="1115">
        <f t="shared" si="237"/>
        <v>0</v>
      </c>
      <c r="R1386" s="1115">
        <f t="shared" si="237"/>
        <v>0</v>
      </c>
      <c r="S1386" s="1115">
        <f t="shared" si="237"/>
        <v>0</v>
      </c>
      <c r="T1386" s="1115">
        <f t="shared" si="237"/>
        <v>0</v>
      </c>
      <c r="U1386" s="851">
        <f t="shared" si="235"/>
        <v>0</v>
      </c>
      <c r="V1386" s="852">
        <f>IF(E1386='A. Allgemeine Informationen'!$D$14,$K1386-W1386,HLOOKUP('A. Allgemeine Informationen'!$D$14-1,$X$5:$AD$2005,ROW(E1386)-4,FALSE)-$W1386)</f>
        <v>0</v>
      </c>
      <c r="W1386" s="851">
        <f>HLOOKUP('A. Allgemeine Informationen'!$D$14,$X$5:$AD$2005,ROW(E1386)-4,FALSE)</f>
        <v>0</v>
      </c>
      <c r="X1386" s="851">
        <f t="shared" si="231"/>
        <v>0</v>
      </c>
      <c r="Y1386" s="851">
        <f t="shared" si="228"/>
        <v>0</v>
      </c>
      <c r="Z1386" s="851">
        <f t="shared" si="228"/>
        <v>0</v>
      </c>
      <c r="AA1386" s="851">
        <f t="shared" si="228"/>
        <v>0</v>
      </c>
      <c r="AB1386" s="851">
        <f t="shared" si="227"/>
        <v>0</v>
      </c>
      <c r="AC1386" s="851">
        <f t="shared" si="227"/>
        <v>0</v>
      </c>
      <c r="AD1386" s="853">
        <f t="shared" si="227"/>
        <v>0</v>
      </c>
    </row>
    <row r="1387" spans="2:30" s="971" customFormat="1" ht="15" customHeight="1" x14ac:dyDescent="0.2">
      <c r="B1387" s="840"/>
      <c r="C1387" s="970" t="str">
        <f>IF(B1387="","",VLOOKUP(B1387,'E8. KKauf_Berechnung'!$B$11:$D$140,2,0))</f>
        <v/>
      </c>
      <c r="D1387" s="841"/>
      <c r="E1387" s="842"/>
      <c r="F1387" s="836"/>
      <c r="G1387" s="836"/>
      <c r="H1387" s="836"/>
      <c r="I1387" s="843">
        <f t="shared" si="232"/>
        <v>0</v>
      </c>
      <c r="J1387" s="836"/>
      <c r="K1387" s="843">
        <f t="shared" si="233"/>
        <v>0</v>
      </c>
      <c r="L1387" s="849">
        <f>IFERROR(VLOOKUP($D1387,Listen!$F$3:$H$39,2,0),0)</f>
        <v>0</v>
      </c>
      <c r="M1387" s="849">
        <f>IFERROR(VLOOKUP($D1387,Listen!$F$3:$H$39,3,0),0)</f>
        <v>0</v>
      </c>
      <c r="N1387" s="1115">
        <f t="shared" si="230"/>
        <v>0</v>
      </c>
      <c r="O1387" s="1115">
        <f t="shared" si="237"/>
        <v>0</v>
      </c>
      <c r="P1387" s="1115">
        <f t="shared" si="237"/>
        <v>0</v>
      </c>
      <c r="Q1387" s="1115">
        <f t="shared" si="237"/>
        <v>0</v>
      </c>
      <c r="R1387" s="1115">
        <f t="shared" si="237"/>
        <v>0</v>
      </c>
      <c r="S1387" s="1115">
        <f t="shared" si="237"/>
        <v>0</v>
      </c>
      <c r="T1387" s="1115">
        <f t="shared" si="237"/>
        <v>0</v>
      </c>
      <c r="U1387" s="851">
        <f t="shared" si="235"/>
        <v>0</v>
      </c>
      <c r="V1387" s="852">
        <f>IF(E1387='A. Allgemeine Informationen'!$D$14,$K1387-W1387,HLOOKUP('A. Allgemeine Informationen'!$D$14-1,$X$5:$AD$2005,ROW(E1387)-4,FALSE)-$W1387)</f>
        <v>0</v>
      </c>
      <c r="W1387" s="851">
        <f>HLOOKUP('A. Allgemeine Informationen'!$D$14,$X$5:$AD$2005,ROW(E1387)-4,FALSE)</f>
        <v>0</v>
      </c>
      <c r="X1387" s="851">
        <f t="shared" si="231"/>
        <v>0</v>
      </c>
      <c r="Y1387" s="851">
        <f t="shared" si="228"/>
        <v>0</v>
      </c>
      <c r="Z1387" s="851">
        <f t="shared" si="228"/>
        <v>0</v>
      </c>
      <c r="AA1387" s="851">
        <f t="shared" si="228"/>
        <v>0</v>
      </c>
      <c r="AB1387" s="851">
        <f t="shared" si="227"/>
        <v>0</v>
      </c>
      <c r="AC1387" s="851">
        <f t="shared" si="227"/>
        <v>0</v>
      </c>
      <c r="AD1387" s="853">
        <f t="shared" si="227"/>
        <v>0</v>
      </c>
    </row>
    <row r="1388" spans="2:30" s="971" customFormat="1" ht="15" customHeight="1" x14ac:dyDescent="0.2">
      <c r="B1388" s="840"/>
      <c r="C1388" s="970" t="str">
        <f>IF(B1388="","",VLOOKUP(B1388,'E8. KKauf_Berechnung'!$B$11:$D$140,2,0))</f>
        <v/>
      </c>
      <c r="D1388" s="841"/>
      <c r="E1388" s="842"/>
      <c r="F1388" s="836"/>
      <c r="G1388" s="836"/>
      <c r="H1388" s="836"/>
      <c r="I1388" s="843">
        <f t="shared" si="232"/>
        <v>0</v>
      </c>
      <c r="J1388" s="836"/>
      <c r="K1388" s="843">
        <f t="shared" si="233"/>
        <v>0</v>
      </c>
      <c r="L1388" s="849">
        <f>IFERROR(VLOOKUP($D1388,Listen!$F$3:$H$39,2,0),0)</f>
        <v>0</v>
      </c>
      <c r="M1388" s="849">
        <f>IFERROR(VLOOKUP($D1388,Listen!$F$3:$H$39,3,0),0)</f>
        <v>0</v>
      </c>
      <c r="N1388" s="1115">
        <f t="shared" si="230"/>
        <v>0</v>
      </c>
      <c r="O1388" s="1115">
        <f t="shared" si="237"/>
        <v>0</v>
      </c>
      <c r="P1388" s="1115">
        <f t="shared" si="237"/>
        <v>0</v>
      </c>
      <c r="Q1388" s="1115">
        <f t="shared" si="237"/>
        <v>0</v>
      </c>
      <c r="R1388" s="1115">
        <f t="shared" si="237"/>
        <v>0</v>
      </c>
      <c r="S1388" s="1115">
        <f t="shared" si="237"/>
        <v>0</v>
      </c>
      <c r="T1388" s="1115">
        <f t="shared" si="237"/>
        <v>0</v>
      </c>
      <c r="U1388" s="851">
        <f t="shared" si="235"/>
        <v>0</v>
      </c>
      <c r="V1388" s="852">
        <f>IF(E1388='A. Allgemeine Informationen'!$D$14,$K1388-W1388,HLOOKUP('A. Allgemeine Informationen'!$D$14-1,$X$5:$AD$2005,ROW(E1388)-4,FALSE)-$W1388)</f>
        <v>0</v>
      </c>
      <c r="W1388" s="851">
        <f>HLOOKUP('A. Allgemeine Informationen'!$D$14,$X$5:$AD$2005,ROW(E1388)-4,FALSE)</f>
        <v>0</v>
      </c>
      <c r="X1388" s="851">
        <f t="shared" si="231"/>
        <v>0</v>
      </c>
      <c r="Y1388" s="851">
        <f t="shared" si="228"/>
        <v>0</v>
      </c>
      <c r="Z1388" s="851">
        <f t="shared" si="228"/>
        <v>0</v>
      </c>
      <c r="AA1388" s="851">
        <f t="shared" si="228"/>
        <v>0</v>
      </c>
      <c r="AB1388" s="851">
        <f t="shared" si="227"/>
        <v>0</v>
      </c>
      <c r="AC1388" s="851">
        <f t="shared" si="227"/>
        <v>0</v>
      </c>
      <c r="AD1388" s="853">
        <f t="shared" si="227"/>
        <v>0</v>
      </c>
    </row>
    <row r="1389" spans="2:30" s="971" customFormat="1" ht="15" customHeight="1" x14ac:dyDescent="0.2">
      <c r="B1389" s="840"/>
      <c r="C1389" s="970" t="str">
        <f>IF(B1389="","",VLOOKUP(B1389,'E8. KKauf_Berechnung'!$B$11:$D$140,2,0))</f>
        <v/>
      </c>
      <c r="D1389" s="841"/>
      <c r="E1389" s="842"/>
      <c r="F1389" s="836"/>
      <c r="G1389" s="836"/>
      <c r="H1389" s="836"/>
      <c r="I1389" s="843">
        <f t="shared" si="232"/>
        <v>0</v>
      </c>
      <c r="J1389" s="836"/>
      <c r="K1389" s="843">
        <f t="shared" si="233"/>
        <v>0</v>
      </c>
      <c r="L1389" s="849">
        <f>IFERROR(VLOOKUP($D1389,Listen!$F$3:$H$39,2,0),0)</f>
        <v>0</v>
      </c>
      <c r="M1389" s="849">
        <f>IFERROR(VLOOKUP($D1389,Listen!$F$3:$H$39,3,0),0)</f>
        <v>0</v>
      </c>
      <c r="N1389" s="1115">
        <f t="shared" si="230"/>
        <v>0</v>
      </c>
      <c r="O1389" s="1115">
        <f t="shared" si="237"/>
        <v>0</v>
      </c>
      <c r="P1389" s="1115">
        <f t="shared" si="237"/>
        <v>0</v>
      </c>
      <c r="Q1389" s="1115">
        <f t="shared" si="237"/>
        <v>0</v>
      </c>
      <c r="R1389" s="1115">
        <f t="shared" si="237"/>
        <v>0</v>
      </c>
      <c r="S1389" s="1115">
        <f t="shared" si="237"/>
        <v>0</v>
      </c>
      <c r="T1389" s="1115">
        <f t="shared" si="237"/>
        <v>0</v>
      </c>
      <c r="U1389" s="851">
        <f t="shared" si="235"/>
        <v>0</v>
      </c>
      <c r="V1389" s="852">
        <f>IF(E1389='A. Allgemeine Informationen'!$D$14,$K1389-W1389,HLOOKUP('A. Allgemeine Informationen'!$D$14-1,$X$5:$AD$2005,ROW(E1389)-4,FALSE)-$W1389)</f>
        <v>0</v>
      </c>
      <c r="W1389" s="851">
        <f>HLOOKUP('A. Allgemeine Informationen'!$D$14,$X$5:$AD$2005,ROW(E1389)-4,FALSE)</f>
        <v>0</v>
      </c>
      <c r="X1389" s="851">
        <f t="shared" si="231"/>
        <v>0</v>
      </c>
      <c r="Y1389" s="851">
        <f t="shared" si="228"/>
        <v>0</v>
      </c>
      <c r="Z1389" s="851">
        <f t="shared" si="228"/>
        <v>0</v>
      </c>
      <c r="AA1389" s="851">
        <f t="shared" si="228"/>
        <v>0</v>
      </c>
      <c r="AB1389" s="851">
        <f t="shared" si="227"/>
        <v>0</v>
      </c>
      <c r="AC1389" s="851">
        <f t="shared" si="227"/>
        <v>0</v>
      </c>
      <c r="AD1389" s="853">
        <f t="shared" si="227"/>
        <v>0</v>
      </c>
    </row>
    <row r="1390" spans="2:30" s="971" customFormat="1" ht="15" customHeight="1" x14ac:dyDescent="0.2">
      <c r="B1390" s="840"/>
      <c r="C1390" s="970" t="str">
        <f>IF(B1390="","",VLOOKUP(B1390,'E8. KKauf_Berechnung'!$B$11:$D$140,2,0))</f>
        <v/>
      </c>
      <c r="D1390" s="841"/>
      <c r="E1390" s="842"/>
      <c r="F1390" s="836"/>
      <c r="G1390" s="836"/>
      <c r="H1390" s="836"/>
      <c r="I1390" s="843">
        <f t="shared" si="232"/>
        <v>0</v>
      </c>
      <c r="J1390" s="836"/>
      <c r="K1390" s="843">
        <f t="shared" si="233"/>
        <v>0</v>
      </c>
      <c r="L1390" s="849">
        <f>IFERROR(VLOOKUP($D1390,Listen!$F$3:$H$39,2,0),0)</f>
        <v>0</v>
      </c>
      <c r="M1390" s="849">
        <f>IFERROR(VLOOKUP($D1390,Listen!$F$3:$H$39,3,0),0)</f>
        <v>0</v>
      </c>
      <c r="N1390" s="1115">
        <f t="shared" si="230"/>
        <v>0</v>
      </c>
      <c r="O1390" s="1115">
        <f t="shared" si="237"/>
        <v>0</v>
      </c>
      <c r="P1390" s="1115">
        <f t="shared" si="237"/>
        <v>0</v>
      </c>
      <c r="Q1390" s="1115">
        <f t="shared" si="237"/>
        <v>0</v>
      </c>
      <c r="R1390" s="1115">
        <f t="shared" si="237"/>
        <v>0</v>
      </c>
      <c r="S1390" s="1115">
        <f t="shared" si="237"/>
        <v>0</v>
      </c>
      <c r="T1390" s="1115">
        <f t="shared" si="237"/>
        <v>0</v>
      </c>
      <c r="U1390" s="851">
        <f t="shared" si="235"/>
        <v>0</v>
      </c>
      <c r="V1390" s="852">
        <f>IF(E1390='A. Allgemeine Informationen'!$D$14,$K1390-W1390,HLOOKUP('A. Allgemeine Informationen'!$D$14-1,$X$5:$AD$2005,ROW(E1390)-4,FALSE)-$W1390)</f>
        <v>0</v>
      </c>
      <c r="W1390" s="851">
        <f>HLOOKUP('A. Allgemeine Informationen'!$D$14,$X$5:$AD$2005,ROW(E1390)-4,FALSE)</f>
        <v>0</v>
      </c>
      <c r="X1390" s="851">
        <f t="shared" si="231"/>
        <v>0</v>
      </c>
      <c r="Y1390" s="851">
        <f t="shared" si="228"/>
        <v>0</v>
      </c>
      <c r="Z1390" s="851">
        <f t="shared" si="228"/>
        <v>0</v>
      </c>
      <c r="AA1390" s="851">
        <f t="shared" si="228"/>
        <v>0</v>
      </c>
      <c r="AB1390" s="851">
        <f t="shared" si="227"/>
        <v>0</v>
      </c>
      <c r="AC1390" s="851">
        <f t="shared" si="227"/>
        <v>0</v>
      </c>
      <c r="AD1390" s="853">
        <f t="shared" si="227"/>
        <v>0</v>
      </c>
    </row>
    <row r="1391" spans="2:30" s="971" customFormat="1" ht="15" customHeight="1" x14ac:dyDescent="0.2">
      <c r="B1391" s="840"/>
      <c r="C1391" s="970" t="str">
        <f>IF(B1391="","",VLOOKUP(B1391,'E8. KKauf_Berechnung'!$B$11:$D$140,2,0))</f>
        <v/>
      </c>
      <c r="D1391" s="841"/>
      <c r="E1391" s="842"/>
      <c r="F1391" s="836"/>
      <c r="G1391" s="836"/>
      <c r="H1391" s="836"/>
      <c r="I1391" s="843">
        <f t="shared" si="232"/>
        <v>0</v>
      </c>
      <c r="J1391" s="836"/>
      <c r="K1391" s="843">
        <f t="shared" si="233"/>
        <v>0</v>
      </c>
      <c r="L1391" s="849">
        <f>IFERROR(VLOOKUP($D1391,Listen!$F$3:$H$39,2,0),0)</f>
        <v>0</v>
      </c>
      <c r="M1391" s="849">
        <f>IFERROR(VLOOKUP($D1391,Listen!$F$3:$H$39,3,0),0)</f>
        <v>0</v>
      </c>
      <c r="N1391" s="1115">
        <f t="shared" si="230"/>
        <v>0</v>
      </c>
      <c r="O1391" s="1115">
        <f t="shared" si="237"/>
        <v>0</v>
      </c>
      <c r="P1391" s="1115">
        <f t="shared" si="237"/>
        <v>0</v>
      </c>
      <c r="Q1391" s="1115">
        <f t="shared" si="237"/>
        <v>0</v>
      </c>
      <c r="R1391" s="1115">
        <f t="shared" si="237"/>
        <v>0</v>
      </c>
      <c r="S1391" s="1115">
        <f t="shared" si="237"/>
        <v>0</v>
      </c>
      <c r="T1391" s="1115">
        <f t="shared" si="237"/>
        <v>0</v>
      </c>
      <c r="U1391" s="851">
        <f t="shared" si="235"/>
        <v>0</v>
      </c>
      <c r="V1391" s="852">
        <f>IF(E1391='A. Allgemeine Informationen'!$D$14,$K1391-W1391,HLOOKUP('A. Allgemeine Informationen'!$D$14-1,$X$5:$AD$2005,ROW(E1391)-4,FALSE)-$W1391)</f>
        <v>0</v>
      </c>
      <c r="W1391" s="851">
        <f>HLOOKUP('A. Allgemeine Informationen'!$D$14,$X$5:$AD$2005,ROW(E1391)-4,FALSE)</f>
        <v>0</v>
      </c>
      <c r="X1391" s="851">
        <f t="shared" si="231"/>
        <v>0</v>
      </c>
      <c r="Y1391" s="851">
        <f t="shared" si="228"/>
        <v>0</v>
      </c>
      <c r="Z1391" s="851">
        <f t="shared" si="228"/>
        <v>0</v>
      </c>
      <c r="AA1391" s="851">
        <f t="shared" si="228"/>
        <v>0</v>
      </c>
      <c r="AB1391" s="851">
        <f t="shared" si="227"/>
        <v>0</v>
      </c>
      <c r="AC1391" s="851">
        <f t="shared" si="227"/>
        <v>0</v>
      </c>
      <c r="AD1391" s="853">
        <f t="shared" si="227"/>
        <v>0</v>
      </c>
    </row>
    <row r="1392" spans="2:30" s="971" customFormat="1" ht="15" customHeight="1" x14ac:dyDescent="0.2">
      <c r="B1392" s="840"/>
      <c r="C1392" s="970" t="str">
        <f>IF(B1392="","",VLOOKUP(B1392,'E8. KKauf_Berechnung'!$B$11:$D$140,2,0))</f>
        <v/>
      </c>
      <c r="D1392" s="841"/>
      <c r="E1392" s="842"/>
      <c r="F1392" s="836"/>
      <c r="G1392" s="836"/>
      <c r="H1392" s="836"/>
      <c r="I1392" s="843">
        <f t="shared" si="232"/>
        <v>0</v>
      </c>
      <c r="J1392" s="836"/>
      <c r="K1392" s="843">
        <f t="shared" si="233"/>
        <v>0</v>
      </c>
      <c r="L1392" s="849">
        <f>IFERROR(VLOOKUP($D1392,Listen!$F$3:$H$39,2,0),0)</f>
        <v>0</v>
      </c>
      <c r="M1392" s="849">
        <f>IFERROR(VLOOKUP($D1392,Listen!$F$3:$H$39,3,0),0)</f>
        <v>0</v>
      </c>
      <c r="N1392" s="1115">
        <f t="shared" si="230"/>
        <v>0</v>
      </c>
      <c r="O1392" s="1115">
        <f t="shared" si="237"/>
        <v>0</v>
      </c>
      <c r="P1392" s="1115">
        <f t="shared" si="237"/>
        <v>0</v>
      </c>
      <c r="Q1392" s="1115">
        <f t="shared" si="237"/>
        <v>0</v>
      </c>
      <c r="R1392" s="1115">
        <f t="shared" si="237"/>
        <v>0</v>
      </c>
      <c r="S1392" s="1115">
        <f t="shared" si="237"/>
        <v>0</v>
      </c>
      <c r="T1392" s="1115">
        <f t="shared" si="237"/>
        <v>0</v>
      </c>
      <c r="U1392" s="851">
        <f t="shared" si="235"/>
        <v>0</v>
      </c>
      <c r="V1392" s="852">
        <f>IF(E1392='A. Allgemeine Informationen'!$D$14,$K1392-W1392,HLOOKUP('A. Allgemeine Informationen'!$D$14-1,$X$5:$AD$2005,ROW(E1392)-4,FALSE)-$W1392)</f>
        <v>0</v>
      </c>
      <c r="W1392" s="851">
        <f>HLOOKUP('A. Allgemeine Informationen'!$D$14,$X$5:$AD$2005,ROW(E1392)-4,FALSE)</f>
        <v>0</v>
      </c>
      <c r="X1392" s="851">
        <f t="shared" si="231"/>
        <v>0</v>
      </c>
      <c r="Y1392" s="851">
        <f t="shared" si="228"/>
        <v>0</v>
      </c>
      <c r="Z1392" s="851">
        <f t="shared" si="228"/>
        <v>0</v>
      </c>
      <c r="AA1392" s="851">
        <f t="shared" si="228"/>
        <v>0</v>
      </c>
      <c r="AB1392" s="851">
        <f t="shared" si="227"/>
        <v>0</v>
      </c>
      <c r="AC1392" s="851">
        <f t="shared" si="227"/>
        <v>0</v>
      </c>
      <c r="AD1392" s="853">
        <f t="shared" si="227"/>
        <v>0</v>
      </c>
    </row>
    <row r="1393" spans="2:30" s="971" customFormat="1" ht="15" customHeight="1" x14ac:dyDescent="0.2">
      <c r="B1393" s="840"/>
      <c r="C1393" s="970" t="str">
        <f>IF(B1393="","",VLOOKUP(B1393,'E8. KKauf_Berechnung'!$B$11:$D$140,2,0))</f>
        <v/>
      </c>
      <c r="D1393" s="841"/>
      <c r="E1393" s="842"/>
      <c r="F1393" s="836"/>
      <c r="G1393" s="836"/>
      <c r="H1393" s="836"/>
      <c r="I1393" s="843">
        <f t="shared" si="232"/>
        <v>0</v>
      </c>
      <c r="J1393" s="836"/>
      <c r="K1393" s="843">
        <f t="shared" si="233"/>
        <v>0</v>
      </c>
      <c r="L1393" s="849">
        <f>IFERROR(VLOOKUP($D1393,Listen!$F$3:$H$39,2,0),0)</f>
        <v>0</v>
      </c>
      <c r="M1393" s="849">
        <f>IFERROR(VLOOKUP($D1393,Listen!$F$3:$H$39,3,0),0)</f>
        <v>0</v>
      </c>
      <c r="N1393" s="1115">
        <f t="shared" si="230"/>
        <v>0</v>
      </c>
      <c r="O1393" s="1115">
        <f t="shared" si="237"/>
        <v>0</v>
      </c>
      <c r="P1393" s="1115">
        <f t="shared" si="237"/>
        <v>0</v>
      </c>
      <c r="Q1393" s="1115">
        <f t="shared" si="237"/>
        <v>0</v>
      </c>
      <c r="R1393" s="1115">
        <f t="shared" si="237"/>
        <v>0</v>
      </c>
      <c r="S1393" s="1115">
        <f t="shared" si="237"/>
        <v>0</v>
      </c>
      <c r="T1393" s="1115">
        <f t="shared" si="237"/>
        <v>0</v>
      </c>
      <c r="U1393" s="851">
        <f t="shared" si="235"/>
        <v>0</v>
      </c>
      <c r="V1393" s="852">
        <f>IF(E1393='A. Allgemeine Informationen'!$D$14,$K1393-W1393,HLOOKUP('A. Allgemeine Informationen'!$D$14-1,$X$5:$AD$2005,ROW(E1393)-4,FALSE)-$W1393)</f>
        <v>0</v>
      </c>
      <c r="W1393" s="851">
        <f>HLOOKUP('A. Allgemeine Informationen'!$D$14,$X$5:$AD$2005,ROW(E1393)-4,FALSE)</f>
        <v>0</v>
      </c>
      <c r="X1393" s="851">
        <f t="shared" si="231"/>
        <v>0</v>
      </c>
      <c r="Y1393" s="851">
        <f t="shared" si="228"/>
        <v>0</v>
      </c>
      <c r="Z1393" s="851">
        <f t="shared" si="228"/>
        <v>0</v>
      </c>
      <c r="AA1393" s="851">
        <f t="shared" si="228"/>
        <v>0</v>
      </c>
      <c r="AB1393" s="851">
        <f t="shared" si="227"/>
        <v>0</v>
      </c>
      <c r="AC1393" s="851">
        <f t="shared" si="227"/>
        <v>0</v>
      </c>
      <c r="AD1393" s="853">
        <f t="shared" si="227"/>
        <v>0</v>
      </c>
    </row>
    <row r="1394" spans="2:30" s="971" customFormat="1" ht="15" customHeight="1" x14ac:dyDescent="0.2">
      <c r="B1394" s="840"/>
      <c r="C1394" s="970" t="str">
        <f>IF(B1394="","",VLOOKUP(B1394,'E8. KKauf_Berechnung'!$B$11:$D$140,2,0))</f>
        <v/>
      </c>
      <c r="D1394" s="841"/>
      <c r="E1394" s="842"/>
      <c r="F1394" s="836"/>
      <c r="G1394" s="836"/>
      <c r="H1394" s="836"/>
      <c r="I1394" s="843">
        <f t="shared" si="232"/>
        <v>0</v>
      </c>
      <c r="J1394" s="836"/>
      <c r="K1394" s="843">
        <f t="shared" si="233"/>
        <v>0</v>
      </c>
      <c r="L1394" s="849">
        <f>IFERROR(VLOOKUP($D1394,Listen!$F$3:$H$39,2,0),0)</f>
        <v>0</v>
      </c>
      <c r="M1394" s="849">
        <f>IFERROR(VLOOKUP($D1394,Listen!$F$3:$H$39,3,0),0)</f>
        <v>0</v>
      </c>
      <c r="N1394" s="1115">
        <f t="shared" si="230"/>
        <v>0</v>
      </c>
      <c r="O1394" s="1115">
        <f t="shared" si="237"/>
        <v>0</v>
      </c>
      <c r="P1394" s="1115">
        <f t="shared" si="237"/>
        <v>0</v>
      </c>
      <c r="Q1394" s="1115">
        <f t="shared" si="237"/>
        <v>0</v>
      </c>
      <c r="R1394" s="1115">
        <f t="shared" si="237"/>
        <v>0</v>
      </c>
      <c r="S1394" s="1115">
        <f t="shared" si="237"/>
        <v>0</v>
      </c>
      <c r="T1394" s="1115">
        <f t="shared" si="237"/>
        <v>0</v>
      </c>
      <c r="U1394" s="851">
        <f t="shared" si="235"/>
        <v>0</v>
      </c>
      <c r="V1394" s="852">
        <f>IF(E1394='A. Allgemeine Informationen'!$D$14,$K1394-W1394,HLOOKUP('A. Allgemeine Informationen'!$D$14-1,$X$5:$AD$2005,ROW(E1394)-4,FALSE)-$W1394)</f>
        <v>0</v>
      </c>
      <c r="W1394" s="851">
        <f>HLOOKUP('A. Allgemeine Informationen'!$D$14,$X$5:$AD$2005,ROW(E1394)-4,FALSE)</f>
        <v>0</v>
      </c>
      <c r="X1394" s="851">
        <f t="shared" si="231"/>
        <v>0</v>
      </c>
      <c r="Y1394" s="851">
        <f t="shared" si="228"/>
        <v>0</v>
      </c>
      <c r="Z1394" s="851">
        <f t="shared" si="228"/>
        <v>0</v>
      </c>
      <c r="AA1394" s="851">
        <f t="shared" si="228"/>
        <v>0</v>
      </c>
      <c r="AB1394" s="851">
        <f t="shared" si="227"/>
        <v>0</v>
      </c>
      <c r="AC1394" s="851">
        <f t="shared" si="227"/>
        <v>0</v>
      </c>
      <c r="AD1394" s="853">
        <f t="shared" si="227"/>
        <v>0</v>
      </c>
    </row>
    <row r="1395" spans="2:30" s="971" customFormat="1" ht="15" customHeight="1" x14ac:dyDescent="0.2">
      <c r="B1395" s="840"/>
      <c r="C1395" s="970" t="str">
        <f>IF(B1395="","",VLOOKUP(B1395,'E8. KKauf_Berechnung'!$B$11:$D$140,2,0))</f>
        <v/>
      </c>
      <c r="D1395" s="841"/>
      <c r="E1395" s="842"/>
      <c r="F1395" s="836"/>
      <c r="G1395" s="836"/>
      <c r="H1395" s="836"/>
      <c r="I1395" s="843">
        <f t="shared" si="232"/>
        <v>0</v>
      </c>
      <c r="J1395" s="836"/>
      <c r="K1395" s="843">
        <f t="shared" si="233"/>
        <v>0</v>
      </c>
      <c r="L1395" s="849">
        <f>IFERROR(VLOOKUP($D1395,Listen!$F$3:$H$39,2,0),0)</f>
        <v>0</v>
      </c>
      <c r="M1395" s="849">
        <f>IFERROR(VLOOKUP($D1395,Listen!$F$3:$H$39,3,0),0)</f>
        <v>0</v>
      </c>
      <c r="N1395" s="1115">
        <f t="shared" si="230"/>
        <v>0</v>
      </c>
      <c r="O1395" s="1115">
        <f t="shared" si="237"/>
        <v>0</v>
      </c>
      <c r="P1395" s="1115">
        <f t="shared" si="237"/>
        <v>0</v>
      </c>
      <c r="Q1395" s="1115">
        <f t="shared" si="237"/>
        <v>0</v>
      </c>
      <c r="R1395" s="1115">
        <f t="shared" si="237"/>
        <v>0</v>
      </c>
      <c r="S1395" s="1115">
        <f t="shared" si="237"/>
        <v>0</v>
      </c>
      <c r="T1395" s="1115">
        <f t="shared" si="237"/>
        <v>0</v>
      </c>
      <c r="U1395" s="851">
        <f t="shared" si="235"/>
        <v>0</v>
      </c>
      <c r="V1395" s="852">
        <f>IF(E1395='A. Allgemeine Informationen'!$D$14,$K1395-W1395,HLOOKUP('A. Allgemeine Informationen'!$D$14-1,$X$5:$AD$2005,ROW(E1395)-4,FALSE)-$W1395)</f>
        <v>0</v>
      </c>
      <c r="W1395" s="851">
        <f>HLOOKUP('A. Allgemeine Informationen'!$D$14,$X$5:$AD$2005,ROW(E1395)-4,FALSE)</f>
        <v>0</v>
      </c>
      <c r="X1395" s="851">
        <f t="shared" si="231"/>
        <v>0</v>
      </c>
      <c r="Y1395" s="851">
        <f t="shared" si="228"/>
        <v>0</v>
      </c>
      <c r="Z1395" s="851">
        <f t="shared" si="228"/>
        <v>0</v>
      </c>
      <c r="AA1395" s="851">
        <f t="shared" si="228"/>
        <v>0</v>
      </c>
      <c r="AB1395" s="851">
        <f t="shared" si="227"/>
        <v>0</v>
      </c>
      <c r="AC1395" s="851">
        <f t="shared" si="227"/>
        <v>0</v>
      </c>
      <c r="AD1395" s="853">
        <f t="shared" si="227"/>
        <v>0</v>
      </c>
    </row>
    <row r="1396" spans="2:30" s="971" customFormat="1" ht="15" customHeight="1" x14ac:dyDescent="0.2">
      <c r="B1396" s="840"/>
      <c r="C1396" s="970" t="str">
        <f>IF(B1396="","",VLOOKUP(B1396,'E8. KKauf_Berechnung'!$B$11:$D$140,2,0))</f>
        <v/>
      </c>
      <c r="D1396" s="841"/>
      <c r="E1396" s="842"/>
      <c r="F1396" s="836"/>
      <c r="G1396" s="836"/>
      <c r="H1396" s="836"/>
      <c r="I1396" s="843">
        <f t="shared" si="232"/>
        <v>0</v>
      </c>
      <c r="J1396" s="836"/>
      <c r="K1396" s="843">
        <f t="shared" si="233"/>
        <v>0</v>
      </c>
      <c r="L1396" s="849">
        <f>IFERROR(VLOOKUP($D1396,Listen!$F$3:$H$39,2,0),0)</f>
        <v>0</v>
      </c>
      <c r="M1396" s="849">
        <f>IFERROR(VLOOKUP($D1396,Listen!$F$3:$H$39,3,0),0)</f>
        <v>0</v>
      </c>
      <c r="N1396" s="1115">
        <f t="shared" si="230"/>
        <v>0</v>
      </c>
      <c r="O1396" s="1115">
        <f t="shared" si="237"/>
        <v>0</v>
      </c>
      <c r="P1396" s="1115">
        <f t="shared" si="237"/>
        <v>0</v>
      </c>
      <c r="Q1396" s="1115">
        <f t="shared" si="237"/>
        <v>0</v>
      </c>
      <c r="R1396" s="1115">
        <f t="shared" si="237"/>
        <v>0</v>
      </c>
      <c r="S1396" s="1115">
        <f t="shared" si="237"/>
        <v>0</v>
      </c>
      <c r="T1396" s="1115">
        <f t="shared" si="237"/>
        <v>0</v>
      </c>
      <c r="U1396" s="851">
        <f t="shared" si="235"/>
        <v>0</v>
      </c>
      <c r="V1396" s="852">
        <f>IF(E1396='A. Allgemeine Informationen'!$D$14,$K1396-W1396,HLOOKUP('A. Allgemeine Informationen'!$D$14-1,$X$5:$AD$2005,ROW(E1396)-4,FALSE)-$W1396)</f>
        <v>0</v>
      </c>
      <c r="W1396" s="851">
        <f>HLOOKUP('A. Allgemeine Informationen'!$D$14,$X$5:$AD$2005,ROW(E1396)-4,FALSE)</f>
        <v>0</v>
      </c>
      <c r="X1396" s="851">
        <f t="shared" si="231"/>
        <v>0</v>
      </c>
      <c r="Y1396" s="851">
        <f t="shared" si="228"/>
        <v>0</v>
      </c>
      <c r="Z1396" s="851">
        <f t="shared" si="228"/>
        <v>0</v>
      </c>
      <c r="AA1396" s="851">
        <f t="shared" si="228"/>
        <v>0</v>
      </c>
      <c r="AB1396" s="851">
        <f t="shared" si="228"/>
        <v>0</v>
      </c>
      <c r="AC1396" s="851">
        <f t="shared" si="228"/>
        <v>0</v>
      </c>
      <c r="AD1396" s="853">
        <f t="shared" si="228"/>
        <v>0</v>
      </c>
    </row>
    <row r="1397" spans="2:30" s="971" customFormat="1" ht="15" customHeight="1" x14ac:dyDescent="0.2">
      <c r="B1397" s="840"/>
      <c r="C1397" s="970" t="str">
        <f>IF(B1397="","",VLOOKUP(B1397,'E8. KKauf_Berechnung'!$B$11:$D$140,2,0))</f>
        <v/>
      </c>
      <c r="D1397" s="841"/>
      <c r="E1397" s="842"/>
      <c r="F1397" s="836"/>
      <c r="G1397" s="836"/>
      <c r="H1397" s="836"/>
      <c r="I1397" s="843">
        <f t="shared" si="232"/>
        <v>0</v>
      </c>
      <c r="J1397" s="836"/>
      <c r="K1397" s="843">
        <f t="shared" si="233"/>
        <v>0</v>
      </c>
      <c r="L1397" s="849">
        <f>IFERROR(VLOOKUP($D1397,Listen!$F$3:$H$39,2,0),0)</f>
        <v>0</v>
      </c>
      <c r="M1397" s="849">
        <f>IFERROR(VLOOKUP($D1397,Listen!$F$3:$H$39,3,0),0)</f>
        <v>0</v>
      </c>
      <c r="N1397" s="1115">
        <f t="shared" si="230"/>
        <v>0</v>
      </c>
      <c r="O1397" s="1115">
        <f t="shared" si="237"/>
        <v>0</v>
      </c>
      <c r="P1397" s="1115">
        <f t="shared" si="237"/>
        <v>0</v>
      </c>
      <c r="Q1397" s="1115">
        <f t="shared" si="237"/>
        <v>0</v>
      </c>
      <c r="R1397" s="1115">
        <f t="shared" si="237"/>
        <v>0</v>
      </c>
      <c r="S1397" s="1115">
        <f t="shared" si="237"/>
        <v>0</v>
      </c>
      <c r="T1397" s="1115">
        <f t="shared" si="237"/>
        <v>0</v>
      </c>
      <c r="U1397" s="851">
        <f t="shared" si="235"/>
        <v>0</v>
      </c>
      <c r="V1397" s="852">
        <f>IF(E1397='A. Allgemeine Informationen'!$D$14,$K1397-W1397,HLOOKUP('A. Allgemeine Informationen'!$D$14-1,$X$5:$AD$2005,ROW(E1397)-4,FALSE)-$W1397)</f>
        <v>0</v>
      </c>
      <c r="W1397" s="851">
        <f>HLOOKUP('A. Allgemeine Informationen'!$D$14,$X$5:$AD$2005,ROW(E1397)-4,FALSE)</f>
        <v>0</v>
      </c>
      <c r="X1397" s="851">
        <f t="shared" si="231"/>
        <v>0</v>
      </c>
      <c r="Y1397" s="851">
        <f t="shared" ref="Y1397:AD1439" si="238">IF(OR($E1397=0,$K1397=0,O1397-(Y$5-$E1397)=0),0,IF($E1397&lt;Y$5,X1397-X1397/(O1397-(Y$5-$E1397)),IF($E1397=Y$5,$K1397-$K1397/O1397,0)))</f>
        <v>0</v>
      </c>
      <c r="Z1397" s="851">
        <f t="shared" si="238"/>
        <v>0</v>
      </c>
      <c r="AA1397" s="851">
        <f t="shared" si="238"/>
        <v>0</v>
      </c>
      <c r="AB1397" s="851">
        <f t="shared" si="238"/>
        <v>0</v>
      </c>
      <c r="AC1397" s="851">
        <f t="shared" si="238"/>
        <v>0</v>
      </c>
      <c r="AD1397" s="853">
        <f t="shared" si="238"/>
        <v>0</v>
      </c>
    </row>
    <row r="1398" spans="2:30" s="971" customFormat="1" ht="15" customHeight="1" x14ac:dyDescent="0.2">
      <c r="B1398" s="840"/>
      <c r="C1398" s="970" t="str">
        <f>IF(B1398="","",VLOOKUP(B1398,'E8. KKauf_Berechnung'!$B$11:$D$140,2,0))</f>
        <v/>
      </c>
      <c r="D1398" s="841"/>
      <c r="E1398" s="842"/>
      <c r="F1398" s="836"/>
      <c r="G1398" s="836"/>
      <c r="H1398" s="836"/>
      <c r="I1398" s="843">
        <f t="shared" si="232"/>
        <v>0</v>
      </c>
      <c r="J1398" s="836"/>
      <c r="K1398" s="843">
        <f t="shared" si="233"/>
        <v>0</v>
      </c>
      <c r="L1398" s="849">
        <f>IFERROR(VLOOKUP($D1398,Listen!$F$3:$H$39,2,0),0)</f>
        <v>0</v>
      </c>
      <c r="M1398" s="849">
        <f>IFERROR(VLOOKUP($D1398,Listen!$F$3:$H$39,3,0),0)</f>
        <v>0</v>
      </c>
      <c r="N1398" s="1115">
        <f t="shared" si="230"/>
        <v>0</v>
      </c>
      <c r="O1398" s="1115">
        <f t="shared" si="237"/>
        <v>0</v>
      </c>
      <c r="P1398" s="1115">
        <f t="shared" si="237"/>
        <v>0</v>
      </c>
      <c r="Q1398" s="1115">
        <f t="shared" si="237"/>
        <v>0</v>
      </c>
      <c r="R1398" s="1115">
        <f t="shared" si="237"/>
        <v>0</v>
      </c>
      <c r="S1398" s="1115">
        <f t="shared" si="237"/>
        <v>0</v>
      </c>
      <c r="T1398" s="1115">
        <f t="shared" si="237"/>
        <v>0</v>
      </c>
      <c r="U1398" s="851">
        <f t="shared" si="235"/>
        <v>0</v>
      </c>
      <c r="V1398" s="852">
        <f>IF(E1398='A. Allgemeine Informationen'!$D$14,$K1398-W1398,HLOOKUP('A. Allgemeine Informationen'!$D$14-1,$X$5:$AD$2005,ROW(E1398)-4,FALSE)-$W1398)</f>
        <v>0</v>
      </c>
      <c r="W1398" s="851">
        <f>HLOOKUP('A. Allgemeine Informationen'!$D$14,$X$5:$AD$2005,ROW(E1398)-4,FALSE)</f>
        <v>0</v>
      </c>
      <c r="X1398" s="851">
        <f t="shared" si="231"/>
        <v>0</v>
      </c>
      <c r="Y1398" s="851">
        <f t="shared" si="238"/>
        <v>0</v>
      </c>
      <c r="Z1398" s="851">
        <f t="shared" si="238"/>
        <v>0</v>
      </c>
      <c r="AA1398" s="851">
        <f t="shared" si="238"/>
        <v>0</v>
      </c>
      <c r="AB1398" s="851">
        <f t="shared" si="238"/>
        <v>0</v>
      </c>
      <c r="AC1398" s="851">
        <f t="shared" si="238"/>
        <v>0</v>
      </c>
      <c r="AD1398" s="853">
        <f t="shared" si="238"/>
        <v>0</v>
      </c>
    </row>
    <row r="1399" spans="2:30" s="971" customFormat="1" ht="15" customHeight="1" x14ac:dyDescent="0.2">
      <c r="B1399" s="840"/>
      <c r="C1399" s="970" t="str">
        <f>IF(B1399="","",VLOOKUP(B1399,'E8. KKauf_Berechnung'!$B$11:$D$140,2,0))</f>
        <v/>
      </c>
      <c r="D1399" s="841"/>
      <c r="E1399" s="842"/>
      <c r="F1399" s="836"/>
      <c r="G1399" s="836"/>
      <c r="H1399" s="836"/>
      <c r="I1399" s="843">
        <f t="shared" si="232"/>
        <v>0</v>
      </c>
      <c r="J1399" s="836"/>
      <c r="K1399" s="843">
        <f t="shared" si="233"/>
        <v>0</v>
      </c>
      <c r="L1399" s="849">
        <f>IFERROR(VLOOKUP($D1399,Listen!$F$3:$H$39,2,0),0)</f>
        <v>0</v>
      </c>
      <c r="M1399" s="849">
        <f>IFERROR(VLOOKUP($D1399,Listen!$F$3:$H$39,3,0),0)</f>
        <v>0</v>
      </c>
      <c r="N1399" s="1115">
        <f t="shared" si="230"/>
        <v>0</v>
      </c>
      <c r="O1399" s="1115">
        <f t="shared" ref="O1399:T1414" si="239">N1399</f>
        <v>0</v>
      </c>
      <c r="P1399" s="1115">
        <f t="shared" si="239"/>
        <v>0</v>
      </c>
      <c r="Q1399" s="1115">
        <f t="shared" si="239"/>
        <v>0</v>
      </c>
      <c r="R1399" s="1115">
        <f t="shared" si="239"/>
        <v>0</v>
      </c>
      <c r="S1399" s="1115">
        <f t="shared" si="239"/>
        <v>0</v>
      </c>
      <c r="T1399" s="1115">
        <f t="shared" si="239"/>
        <v>0</v>
      </c>
      <c r="U1399" s="851">
        <f t="shared" si="235"/>
        <v>0</v>
      </c>
      <c r="V1399" s="852">
        <f>IF(E1399='A. Allgemeine Informationen'!$D$14,$K1399-W1399,HLOOKUP('A. Allgemeine Informationen'!$D$14-1,$X$5:$AD$2005,ROW(E1399)-4,FALSE)-$W1399)</f>
        <v>0</v>
      </c>
      <c r="W1399" s="851">
        <f>HLOOKUP('A. Allgemeine Informationen'!$D$14,$X$5:$AD$2005,ROW(E1399)-4,FALSE)</f>
        <v>0</v>
      </c>
      <c r="X1399" s="851">
        <f t="shared" si="231"/>
        <v>0</v>
      </c>
      <c r="Y1399" s="851">
        <f t="shared" si="238"/>
        <v>0</v>
      </c>
      <c r="Z1399" s="851">
        <f t="shared" si="238"/>
        <v>0</v>
      </c>
      <c r="AA1399" s="851">
        <f t="shared" si="238"/>
        <v>0</v>
      </c>
      <c r="AB1399" s="851">
        <f t="shared" si="238"/>
        <v>0</v>
      </c>
      <c r="AC1399" s="851">
        <f t="shared" si="238"/>
        <v>0</v>
      </c>
      <c r="AD1399" s="853">
        <f t="shared" si="238"/>
        <v>0</v>
      </c>
    </row>
    <row r="1400" spans="2:30" s="971" customFormat="1" ht="15" customHeight="1" x14ac:dyDescent="0.2">
      <c r="B1400" s="840"/>
      <c r="C1400" s="970" t="str">
        <f>IF(B1400="","",VLOOKUP(B1400,'E8. KKauf_Berechnung'!$B$11:$D$140,2,0))</f>
        <v/>
      </c>
      <c r="D1400" s="841"/>
      <c r="E1400" s="842"/>
      <c r="F1400" s="836"/>
      <c r="G1400" s="836"/>
      <c r="H1400" s="836"/>
      <c r="I1400" s="843">
        <f t="shared" si="232"/>
        <v>0</v>
      </c>
      <c r="J1400" s="836"/>
      <c r="K1400" s="843">
        <f t="shared" si="233"/>
        <v>0</v>
      </c>
      <c r="L1400" s="849">
        <f>IFERROR(VLOOKUP($D1400,Listen!$F$3:$H$39,2,0),0)</f>
        <v>0</v>
      </c>
      <c r="M1400" s="849">
        <f>IFERROR(VLOOKUP($D1400,Listen!$F$3:$H$39,3,0),0)</f>
        <v>0</v>
      </c>
      <c r="N1400" s="1115">
        <f t="shared" si="230"/>
        <v>0</v>
      </c>
      <c r="O1400" s="1115">
        <f t="shared" si="239"/>
        <v>0</v>
      </c>
      <c r="P1400" s="1115">
        <f t="shared" si="239"/>
        <v>0</v>
      </c>
      <c r="Q1400" s="1115">
        <f t="shared" si="239"/>
        <v>0</v>
      </c>
      <c r="R1400" s="1115">
        <f t="shared" si="239"/>
        <v>0</v>
      </c>
      <c r="S1400" s="1115">
        <f t="shared" si="239"/>
        <v>0</v>
      </c>
      <c r="T1400" s="1115">
        <f t="shared" si="239"/>
        <v>0</v>
      </c>
      <c r="U1400" s="851">
        <f t="shared" si="235"/>
        <v>0</v>
      </c>
      <c r="V1400" s="852">
        <f>IF(E1400='A. Allgemeine Informationen'!$D$14,$K1400-W1400,HLOOKUP('A. Allgemeine Informationen'!$D$14-1,$X$5:$AD$2005,ROW(E1400)-4,FALSE)-$W1400)</f>
        <v>0</v>
      </c>
      <c r="W1400" s="851">
        <f>HLOOKUP('A. Allgemeine Informationen'!$D$14,$X$5:$AD$2005,ROW(E1400)-4,FALSE)</f>
        <v>0</v>
      </c>
      <c r="X1400" s="851">
        <f t="shared" si="231"/>
        <v>0</v>
      </c>
      <c r="Y1400" s="851">
        <f t="shared" si="238"/>
        <v>0</v>
      </c>
      <c r="Z1400" s="851">
        <f t="shared" si="238"/>
        <v>0</v>
      </c>
      <c r="AA1400" s="851">
        <f t="shared" si="238"/>
        <v>0</v>
      </c>
      <c r="AB1400" s="851">
        <f t="shared" si="238"/>
        <v>0</v>
      </c>
      <c r="AC1400" s="851">
        <f t="shared" si="238"/>
        <v>0</v>
      </c>
      <c r="AD1400" s="853">
        <f t="shared" si="238"/>
        <v>0</v>
      </c>
    </row>
    <row r="1401" spans="2:30" s="971" customFormat="1" ht="15" customHeight="1" x14ac:dyDescent="0.2">
      <c r="B1401" s="840"/>
      <c r="C1401" s="970" t="str">
        <f>IF(B1401="","",VLOOKUP(B1401,'E8. KKauf_Berechnung'!$B$11:$D$140,2,0))</f>
        <v/>
      </c>
      <c r="D1401" s="841"/>
      <c r="E1401" s="842"/>
      <c r="F1401" s="836"/>
      <c r="G1401" s="836"/>
      <c r="H1401" s="836"/>
      <c r="I1401" s="843">
        <f t="shared" si="232"/>
        <v>0</v>
      </c>
      <c r="J1401" s="836"/>
      <c r="K1401" s="843">
        <f t="shared" si="233"/>
        <v>0</v>
      </c>
      <c r="L1401" s="849">
        <f>IFERROR(VLOOKUP($D1401,Listen!$F$3:$H$39,2,0),0)</f>
        <v>0</v>
      </c>
      <c r="M1401" s="849">
        <f>IFERROR(VLOOKUP($D1401,Listen!$F$3:$H$39,3,0),0)</f>
        <v>0</v>
      </c>
      <c r="N1401" s="1115">
        <f t="shared" si="230"/>
        <v>0</v>
      </c>
      <c r="O1401" s="1115">
        <f t="shared" si="239"/>
        <v>0</v>
      </c>
      <c r="P1401" s="1115">
        <f t="shared" si="239"/>
        <v>0</v>
      </c>
      <c r="Q1401" s="1115">
        <f t="shared" si="239"/>
        <v>0</v>
      </c>
      <c r="R1401" s="1115">
        <f t="shared" si="239"/>
        <v>0</v>
      </c>
      <c r="S1401" s="1115">
        <f t="shared" si="239"/>
        <v>0</v>
      </c>
      <c r="T1401" s="1115">
        <f t="shared" si="239"/>
        <v>0</v>
      </c>
      <c r="U1401" s="851">
        <f t="shared" si="235"/>
        <v>0</v>
      </c>
      <c r="V1401" s="852">
        <f>IF(E1401='A. Allgemeine Informationen'!$D$14,$K1401-W1401,HLOOKUP('A. Allgemeine Informationen'!$D$14-1,$X$5:$AD$2005,ROW(E1401)-4,FALSE)-$W1401)</f>
        <v>0</v>
      </c>
      <c r="W1401" s="851">
        <f>HLOOKUP('A. Allgemeine Informationen'!$D$14,$X$5:$AD$2005,ROW(E1401)-4,FALSE)</f>
        <v>0</v>
      </c>
      <c r="X1401" s="851">
        <f t="shared" si="231"/>
        <v>0</v>
      </c>
      <c r="Y1401" s="851">
        <f t="shared" si="238"/>
        <v>0</v>
      </c>
      <c r="Z1401" s="851">
        <f t="shared" si="238"/>
        <v>0</v>
      </c>
      <c r="AA1401" s="851">
        <f t="shared" si="238"/>
        <v>0</v>
      </c>
      <c r="AB1401" s="851">
        <f t="shared" si="238"/>
        <v>0</v>
      </c>
      <c r="AC1401" s="851">
        <f t="shared" si="238"/>
        <v>0</v>
      </c>
      <c r="AD1401" s="853">
        <f t="shared" si="238"/>
        <v>0</v>
      </c>
    </row>
    <row r="1402" spans="2:30" s="971" customFormat="1" ht="15" customHeight="1" x14ac:dyDescent="0.2">
      <c r="B1402" s="840"/>
      <c r="C1402" s="970" t="str">
        <f>IF(B1402="","",VLOOKUP(B1402,'E8. KKauf_Berechnung'!$B$11:$D$140,2,0))</f>
        <v/>
      </c>
      <c r="D1402" s="841"/>
      <c r="E1402" s="842"/>
      <c r="F1402" s="836"/>
      <c r="G1402" s="836"/>
      <c r="H1402" s="836"/>
      <c r="I1402" s="843">
        <f t="shared" si="232"/>
        <v>0</v>
      </c>
      <c r="J1402" s="836"/>
      <c r="K1402" s="843">
        <f t="shared" si="233"/>
        <v>0</v>
      </c>
      <c r="L1402" s="849">
        <f>IFERROR(VLOOKUP($D1402,Listen!$F$3:$H$39,2,0),0)</f>
        <v>0</v>
      </c>
      <c r="M1402" s="849">
        <f>IFERROR(VLOOKUP($D1402,Listen!$F$3:$H$39,3,0),0)</f>
        <v>0</v>
      </c>
      <c r="N1402" s="1115">
        <f t="shared" si="230"/>
        <v>0</v>
      </c>
      <c r="O1402" s="1115">
        <f t="shared" si="239"/>
        <v>0</v>
      </c>
      <c r="P1402" s="1115">
        <f t="shared" si="239"/>
        <v>0</v>
      </c>
      <c r="Q1402" s="1115">
        <f t="shared" si="239"/>
        <v>0</v>
      </c>
      <c r="R1402" s="1115">
        <f t="shared" si="239"/>
        <v>0</v>
      </c>
      <c r="S1402" s="1115">
        <f t="shared" si="239"/>
        <v>0</v>
      </c>
      <c r="T1402" s="1115">
        <f t="shared" si="239"/>
        <v>0</v>
      </c>
      <c r="U1402" s="851">
        <f t="shared" si="235"/>
        <v>0</v>
      </c>
      <c r="V1402" s="852">
        <f>IF(E1402='A. Allgemeine Informationen'!$D$14,$K1402-W1402,HLOOKUP('A. Allgemeine Informationen'!$D$14-1,$X$5:$AD$2005,ROW(E1402)-4,FALSE)-$W1402)</f>
        <v>0</v>
      </c>
      <c r="W1402" s="851">
        <f>HLOOKUP('A. Allgemeine Informationen'!$D$14,$X$5:$AD$2005,ROW(E1402)-4,FALSE)</f>
        <v>0</v>
      </c>
      <c r="X1402" s="851">
        <f t="shared" si="231"/>
        <v>0</v>
      </c>
      <c r="Y1402" s="851">
        <f t="shared" si="238"/>
        <v>0</v>
      </c>
      <c r="Z1402" s="851">
        <f t="shared" si="238"/>
        <v>0</v>
      </c>
      <c r="AA1402" s="851">
        <f t="shared" si="238"/>
        <v>0</v>
      </c>
      <c r="AB1402" s="851">
        <f t="shared" si="238"/>
        <v>0</v>
      </c>
      <c r="AC1402" s="851">
        <f t="shared" si="238"/>
        <v>0</v>
      </c>
      <c r="AD1402" s="853">
        <f t="shared" si="238"/>
        <v>0</v>
      </c>
    </row>
    <row r="1403" spans="2:30" s="971" customFormat="1" ht="15" customHeight="1" x14ac:dyDescent="0.2">
      <c r="B1403" s="840"/>
      <c r="C1403" s="970" t="str">
        <f>IF(B1403="","",VLOOKUP(B1403,'E8. KKauf_Berechnung'!$B$11:$D$140,2,0))</f>
        <v/>
      </c>
      <c r="D1403" s="841"/>
      <c r="E1403" s="842"/>
      <c r="F1403" s="836"/>
      <c r="G1403" s="836"/>
      <c r="H1403" s="836"/>
      <c r="I1403" s="843">
        <f t="shared" si="232"/>
        <v>0</v>
      </c>
      <c r="J1403" s="836"/>
      <c r="K1403" s="843">
        <f t="shared" si="233"/>
        <v>0</v>
      </c>
      <c r="L1403" s="849">
        <f>IFERROR(VLOOKUP($D1403,Listen!$F$3:$H$39,2,0),0)</f>
        <v>0</v>
      </c>
      <c r="M1403" s="849">
        <f>IFERROR(VLOOKUP($D1403,Listen!$F$3:$H$39,3,0),0)</f>
        <v>0</v>
      </c>
      <c r="N1403" s="1115">
        <f t="shared" si="230"/>
        <v>0</v>
      </c>
      <c r="O1403" s="1115">
        <f t="shared" si="239"/>
        <v>0</v>
      </c>
      <c r="P1403" s="1115">
        <f t="shared" si="239"/>
        <v>0</v>
      </c>
      <c r="Q1403" s="1115">
        <f t="shared" si="239"/>
        <v>0</v>
      </c>
      <c r="R1403" s="1115">
        <f t="shared" si="239"/>
        <v>0</v>
      </c>
      <c r="S1403" s="1115">
        <f t="shared" si="239"/>
        <v>0</v>
      </c>
      <c r="T1403" s="1115">
        <f t="shared" si="239"/>
        <v>0</v>
      </c>
      <c r="U1403" s="851">
        <f t="shared" si="235"/>
        <v>0</v>
      </c>
      <c r="V1403" s="852">
        <f>IF(E1403='A. Allgemeine Informationen'!$D$14,$K1403-W1403,HLOOKUP('A. Allgemeine Informationen'!$D$14-1,$X$5:$AD$2005,ROW(E1403)-4,FALSE)-$W1403)</f>
        <v>0</v>
      </c>
      <c r="W1403" s="851">
        <f>HLOOKUP('A. Allgemeine Informationen'!$D$14,$X$5:$AD$2005,ROW(E1403)-4,FALSE)</f>
        <v>0</v>
      </c>
      <c r="X1403" s="851">
        <f t="shared" si="231"/>
        <v>0</v>
      </c>
      <c r="Y1403" s="851">
        <f t="shared" si="238"/>
        <v>0</v>
      </c>
      <c r="Z1403" s="851">
        <f t="shared" si="238"/>
        <v>0</v>
      </c>
      <c r="AA1403" s="851">
        <f t="shared" si="238"/>
        <v>0</v>
      </c>
      <c r="AB1403" s="851">
        <f t="shared" si="238"/>
        <v>0</v>
      </c>
      <c r="AC1403" s="851">
        <f t="shared" si="238"/>
        <v>0</v>
      </c>
      <c r="AD1403" s="853">
        <f t="shared" si="238"/>
        <v>0</v>
      </c>
    </row>
    <row r="1404" spans="2:30" s="971" customFormat="1" ht="15" customHeight="1" x14ac:dyDescent="0.2">
      <c r="B1404" s="840"/>
      <c r="C1404" s="970" t="str">
        <f>IF(B1404="","",VLOOKUP(B1404,'E8. KKauf_Berechnung'!$B$11:$D$140,2,0))</f>
        <v/>
      </c>
      <c r="D1404" s="841"/>
      <c r="E1404" s="842"/>
      <c r="F1404" s="836"/>
      <c r="G1404" s="836"/>
      <c r="H1404" s="836"/>
      <c r="I1404" s="843">
        <f t="shared" si="232"/>
        <v>0</v>
      </c>
      <c r="J1404" s="836"/>
      <c r="K1404" s="843">
        <f t="shared" si="233"/>
        <v>0</v>
      </c>
      <c r="L1404" s="849">
        <f>IFERROR(VLOOKUP($D1404,Listen!$F$3:$H$39,2,0),0)</f>
        <v>0</v>
      </c>
      <c r="M1404" s="849">
        <f>IFERROR(VLOOKUP($D1404,Listen!$F$3:$H$39,3,0),0)</f>
        <v>0</v>
      </c>
      <c r="N1404" s="1115">
        <f t="shared" si="230"/>
        <v>0</v>
      </c>
      <c r="O1404" s="1115">
        <f t="shared" si="239"/>
        <v>0</v>
      </c>
      <c r="P1404" s="1115">
        <f t="shared" si="239"/>
        <v>0</v>
      </c>
      <c r="Q1404" s="1115">
        <f t="shared" si="239"/>
        <v>0</v>
      </c>
      <c r="R1404" s="1115">
        <f t="shared" si="239"/>
        <v>0</v>
      </c>
      <c r="S1404" s="1115">
        <f t="shared" si="239"/>
        <v>0</v>
      </c>
      <c r="T1404" s="1115">
        <f t="shared" si="239"/>
        <v>0</v>
      </c>
      <c r="U1404" s="851">
        <f t="shared" si="235"/>
        <v>0</v>
      </c>
      <c r="V1404" s="852">
        <f>IF(E1404='A. Allgemeine Informationen'!$D$14,$K1404-W1404,HLOOKUP('A. Allgemeine Informationen'!$D$14-1,$X$5:$AD$2005,ROW(E1404)-4,FALSE)-$W1404)</f>
        <v>0</v>
      </c>
      <c r="W1404" s="851">
        <f>HLOOKUP('A. Allgemeine Informationen'!$D$14,$X$5:$AD$2005,ROW(E1404)-4,FALSE)</f>
        <v>0</v>
      </c>
      <c r="X1404" s="851">
        <f t="shared" si="231"/>
        <v>0</v>
      </c>
      <c r="Y1404" s="851">
        <f t="shared" si="238"/>
        <v>0</v>
      </c>
      <c r="Z1404" s="851">
        <f t="shared" si="238"/>
        <v>0</v>
      </c>
      <c r="AA1404" s="851">
        <f t="shared" si="238"/>
        <v>0</v>
      </c>
      <c r="AB1404" s="851">
        <f t="shared" si="238"/>
        <v>0</v>
      </c>
      <c r="AC1404" s="851">
        <f t="shared" si="238"/>
        <v>0</v>
      </c>
      <c r="AD1404" s="853">
        <f t="shared" si="238"/>
        <v>0</v>
      </c>
    </row>
    <row r="1405" spans="2:30" s="971" customFormat="1" ht="15" customHeight="1" x14ac:dyDescent="0.2">
      <c r="B1405" s="840"/>
      <c r="C1405" s="970" t="str">
        <f>IF(B1405="","",VLOOKUP(B1405,'E8. KKauf_Berechnung'!$B$11:$D$140,2,0))</f>
        <v/>
      </c>
      <c r="D1405" s="841"/>
      <c r="E1405" s="842"/>
      <c r="F1405" s="836"/>
      <c r="G1405" s="836"/>
      <c r="H1405" s="836"/>
      <c r="I1405" s="843">
        <f t="shared" si="232"/>
        <v>0</v>
      </c>
      <c r="J1405" s="836"/>
      <c r="K1405" s="843">
        <f t="shared" si="233"/>
        <v>0</v>
      </c>
      <c r="L1405" s="849">
        <f>IFERROR(VLOOKUP($D1405,Listen!$F$3:$H$39,2,0),0)</f>
        <v>0</v>
      </c>
      <c r="M1405" s="849">
        <f>IFERROR(VLOOKUP($D1405,Listen!$F$3:$H$39,3,0),0)</f>
        <v>0</v>
      </c>
      <c r="N1405" s="1115">
        <f t="shared" si="230"/>
        <v>0</v>
      </c>
      <c r="O1405" s="1115">
        <f t="shared" si="239"/>
        <v>0</v>
      </c>
      <c r="P1405" s="1115">
        <f t="shared" si="239"/>
        <v>0</v>
      </c>
      <c r="Q1405" s="1115">
        <f t="shared" si="239"/>
        <v>0</v>
      </c>
      <c r="R1405" s="1115">
        <f t="shared" si="239"/>
        <v>0</v>
      </c>
      <c r="S1405" s="1115">
        <f t="shared" si="239"/>
        <v>0</v>
      </c>
      <c r="T1405" s="1115">
        <f t="shared" si="239"/>
        <v>0</v>
      </c>
      <c r="U1405" s="851">
        <f t="shared" si="235"/>
        <v>0</v>
      </c>
      <c r="V1405" s="852">
        <f>IF(E1405='A. Allgemeine Informationen'!$D$14,$K1405-W1405,HLOOKUP('A. Allgemeine Informationen'!$D$14-1,$X$5:$AD$2005,ROW(E1405)-4,FALSE)-$W1405)</f>
        <v>0</v>
      </c>
      <c r="W1405" s="851">
        <f>HLOOKUP('A. Allgemeine Informationen'!$D$14,$X$5:$AD$2005,ROW(E1405)-4,FALSE)</f>
        <v>0</v>
      </c>
      <c r="X1405" s="851">
        <f t="shared" si="231"/>
        <v>0</v>
      </c>
      <c r="Y1405" s="851">
        <f t="shared" si="238"/>
        <v>0</v>
      </c>
      <c r="Z1405" s="851">
        <f t="shared" si="238"/>
        <v>0</v>
      </c>
      <c r="AA1405" s="851">
        <f t="shared" si="238"/>
        <v>0</v>
      </c>
      <c r="AB1405" s="851">
        <f t="shared" si="238"/>
        <v>0</v>
      </c>
      <c r="AC1405" s="851">
        <f t="shared" si="238"/>
        <v>0</v>
      </c>
      <c r="AD1405" s="853">
        <f t="shared" si="238"/>
        <v>0</v>
      </c>
    </row>
    <row r="1406" spans="2:30" s="971" customFormat="1" ht="15" customHeight="1" x14ac:dyDescent="0.2">
      <c r="B1406" s="840"/>
      <c r="C1406" s="970" t="str">
        <f>IF(B1406="","",VLOOKUP(B1406,'E8. KKauf_Berechnung'!$B$11:$D$140,2,0))</f>
        <v/>
      </c>
      <c r="D1406" s="841"/>
      <c r="E1406" s="842"/>
      <c r="F1406" s="836"/>
      <c r="G1406" s="836"/>
      <c r="H1406" s="836"/>
      <c r="I1406" s="843">
        <f t="shared" si="232"/>
        <v>0</v>
      </c>
      <c r="J1406" s="836"/>
      <c r="K1406" s="843">
        <f t="shared" si="233"/>
        <v>0</v>
      </c>
      <c r="L1406" s="849">
        <f>IFERROR(VLOOKUP($D1406,Listen!$F$3:$H$39,2,0),0)</f>
        <v>0</v>
      </c>
      <c r="M1406" s="849">
        <f>IFERROR(VLOOKUP($D1406,Listen!$F$3:$H$39,3,0),0)</f>
        <v>0</v>
      </c>
      <c r="N1406" s="1115">
        <f t="shared" si="230"/>
        <v>0</v>
      </c>
      <c r="O1406" s="1115">
        <f t="shared" si="239"/>
        <v>0</v>
      </c>
      <c r="P1406" s="1115">
        <f t="shared" si="239"/>
        <v>0</v>
      </c>
      <c r="Q1406" s="1115">
        <f t="shared" si="239"/>
        <v>0</v>
      </c>
      <c r="R1406" s="1115">
        <f t="shared" si="239"/>
        <v>0</v>
      </c>
      <c r="S1406" s="1115">
        <f t="shared" si="239"/>
        <v>0</v>
      </c>
      <c r="T1406" s="1115">
        <f t="shared" si="239"/>
        <v>0</v>
      </c>
      <c r="U1406" s="851">
        <f t="shared" si="235"/>
        <v>0</v>
      </c>
      <c r="V1406" s="852">
        <f>IF(E1406='A. Allgemeine Informationen'!$D$14,$K1406-W1406,HLOOKUP('A. Allgemeine Informationen'!$D$14-1,$X$5:$AD$2005,ROW(E1406)-4,FALSE)-$W1406)</f>
        <v>0</v>
      </c>
      <c r="W1406" s="851">
        <f>HLOOKUP('A. Allgemeine Informationen'!$D$14,$X$5:$AD$2005,ROW(E1406)-4,FALSE)</f>
        <v>0</v>
      </c>
      <c r="X1406" s="851">
        <f t="shared" si="231"/>
        <v>0</v>
      </c>
      <c r="Y1406" s="851">
        <f t="shared" si="238"/>
        <v>0</v>
      </c>
      <c r="Z1406" s="851">
        <f t="shared" si="238"/>
        <v>0</v>
      </c>
      <c r="AA1406" s="851">
        <f t="shared" si="238"/>
        <v>0</v>
      </c>
      <c r="AB1406" s="851">
        <f t="shared" si="238"/>
        <v>0</v>
      </c>
      <c r="AC1406" s="851">
        <f t="shared" si="238"/>
        <v>0</v>
      </c>
      <c r="AD1406" s="853">
        <f t="shared" si="238"/>
        <v>0</v>
      </c>
    </row>
    <row r="1407" spans="2:30" s="971" customFormat="1" ht="15" customHeight="1" x14ac:dyDescent="0.2">
      <c r="B1407" s="840"/>
      <c r="C1407" s="970" t="str">
        <f>IF(B1407="","",VLOOKUP(B1407,'E8. KKauf_Berechnung'!$B$11:$D$140,2,0))</f>
        <v/>
      </c>
      <c r="D1407" s="841"/>
      <c r="E1407" s="842"/>
      <c r="F1407" s="836"/>
      <c r="G1407" s="836"/>
      <c r="H1407" s="836"/>
      <c r="I1407" s="843">
        <f t="shared" si="232"/>
        <v>0</v>
      </c>
      <c r="J1407" s="836"/>
      <c r="K1407" s="843">
        <f t="shared" si="233"/>
        <v>0</v>
      </c>
      <c r="L1407" s="849">
        <f>IFERROR(VLOOKUP($D1407,Listen!$F$3:$H$39,2,0),0)</f>
        <v>0</v>
      </c>
      <c r="M1407" s="849">
        <f>IFERROR(VLOOKUP($D1407,Listen!$F$3:$H$39,3,0),0)</f>
        <v>0</v>
      </c>
      <c r="N1407" s="1115">
        <f t="shared" si="230"/>
        <v>0</v>
      </c>
      <c r="O1407" s="1115">
        <f t="shared" si="239"/>
        <v>0</v>
      </c>
      <c r="P1407" s="1115">
        <f t="shared" si="239"/>
        <v>0</v>
      </c>
      <c r="Q1407" s="1115">
        <f t="shared" si="239"/>
        <v>0</v>
      </c>
      <c r="R1407" s="1115">
        <f t="shared" si="239"/>
        <v>0</v>
      </c>
      <c r="S1407" s="1115">
        <f t="shared" si="239"/>
        <v>0</v>
      </c>
      <c r="T1407" s="1115">
        <f t="shared" si="239"/>
        <v>0</v>
      </c>
      <c r="U1407" s="851">
        <f t="shared" si="235"/>
        <v>0</v>
      </c>
      <c r="V1407" s="852">
        <f>IF(E1407='A. Allgemeine Informationen'!$D$14,$K1407-W1407,HLOOKUP('A. Allgemeine Informationen'!$D$14-1,$X$5:$AD$2005,ROW(E1407)-4,FALSE)-$W1407)</f>
        <v>0</v>
      </c>
      <c r="W1407" s="851">
        <f>HLOOKUP('A. Allgemeine Informationen'!$D$14,$X$5:$AD$2005,ROW(E1407)-4,FALSE)</f>
        <v>0</v>
      </c>
      <c r="X1407" s="851">
        <f t="shared" si="231"/>
        <v>0</v>
      </c>
      <c r="Y1407" s="851">
        <f t="shared" si="238"/>
        <v>0</v>
      </c>
      <c r="Z1407" s="851">
        <f t="shared" si="238"/>
        <v>0</v>
      </c>
      <c r="AA1407" s="851">
        <f t="shared" si="238"/>
        <v>0</v>
      </c>
      <c r="AB1407" s="851">
        <f t="shared" si="238"/>
        <v>0</v>
      </c>
      <c r="AC1407" s="851">
        <f t="shared" si="238"/>
        <v>0</v>
      </c>
      <c r="AD1407" s="853">
        <f t="shared" si="238"/>
        <v>0</v>
      </c>
    </row>
    <row r="1408" spans="2:30" s="971" customFormat="1" ht="15" customHeight="1" x14ac:dyDescent="0.2">
      <c r="B1408" s="840"/>
      <c r="C1408" s="970" t="str">
        <f>IF(B1408="","",VLOOKUP(B1408,'E8. KKauf_Berechnung'!$B$11:$D$140,2,0))</f>
        <v/>
      </c>
      <c r="D1408" s="841"/>
      <c r="E1408" s="842"/>
      <c r="F1408" s="836"/>
      <c r="G1408" s="836"/>
      <c r="H1408" s="836"/>
      <c r="I1408" s="843">
        <f t="shared" si="232"/>
        <v>0</v>
      </c>
      <c r="J1408" s="836"/>
      <c r="K1408" s="843">
        <f t="shared" si="233"/>
        <v>0</v>
      </c>
      <c r="L1408" s="849">
        <f>IFERROR(VLOOKUP($D1408,Listen!$F$3:$H$39,2,0),0)</f>
        <v>0</v>
      </c>
      <c r="M1408" s="849">
        <f>IFERROR(VLOOKUP($D1408,Listen!$F$3:$H$39,3,0),0)</f>
        <v>0</v>
      </c>
      <c r="N1408" s="1115">
        <f t="shared" si="230"/>
        <v>0</v>
      </c>
      <c r="O1408" s="1115">
        <f t="shared" si="239"/>
        <v>0</v>
      </c>
      <c r="P1408" s="1115">
        <f t="shared" si="239"/>
        <v>0</v>
      </c>
      <c r="Q1408" s="1115">
        <f t="shared" si="239"/>
        <v>0</v>
      </c>
      <c r="R1408" s="1115">
        <f t="shared" si="239"/>
        <v>0</v>
      </c>
      <c r="S1408" s="1115">
        <f t="shared" si="239"/>
        <v>0</v>
      </c>
      <c r="T1408" s="1115">
        <f t="shared" si="239"/>
        <v>0</v>
      </c>
      <c r="U1408" s="851">
        <f t="shared" si="235"/>
        <v>0</v>
      </c>
      <c r="V1408" s="852">
        <f>IF(E1408='A. Allgemeine Informationen'!$D$14,$K1408-W1408,HLOOKUP('A. Allgemeine Informationen'!$D$14-1,$X$5:$AD$2005,ROW(E1408)-4,FALSE)-$W1408)</f>
        <v>0</v>
      </c>
      <c r="W1408" s="851">
        <f>HLOOKUP('A. Allgemeine Informationen'!$D$14,$X$5:$AD$2005,ROW(E1408)-4,FALSE)</f>
        <v>0</v>
      </c>
      <c r="X1408" s="851">
        <f t="shared" si="231"/>
        <v>0</v>
      </c>
      <c r="Y1408" s="851">
        <f t="shared" si="238"/>
        <v>0</v>
      </c>
      <c r="Z1408" s="851">
        <f t="shared" si="238"/>
        <v>0</v>
      </c>
      <c r="AA1408" s="851">
        <f t="shared" si="238"/>
        <v>0</v>
      </c>
      <c r="AB1408" s="851">
        <f t="shared" si="238"/>
        <v>0</v>
      </c>
      <c r="AC1408" s="851">
        <f t="shared" si="238"/>
        <v>0</v>
      </c>
      <c r="AD1408" s="853">
        <f t="shared" si="238"/>
        <v>0</v>
      </c>
    </row>
    <row r="1409" spans="2:30" s="971" customFormat="1" ht="15" customHeight="1" x14ac:dyDescent="0.2">
      <c r="B1409" s="840"/>
      <c r="C1409" s="970" t="str">
        <f>IF(B1409="","",VLOOKUP(B1409,'E8. KKauf_Berechnung'!$B$11:$D$140,2,0))</f>
        <v/>
      </c>
      <c r="D1409" s="841"/>
      <c r="E1409" s="842"/>
      <c r="F1409" s="836"/>
      <c r="G1409" s="836"/>
      <c r="H1409" s="836"/>
      <c r="I1409" s="843">
        <f t="shared" si="232"/>
        <v>0</v>
      </c>
      <c r="J1409" s="836"/>
      <c r="K1409" s="843">
        <f t="shared" si="233"/>
        <v>0</v>
      </c>
      <c r="L1409" s="849">
        <f>IFERROR(VLOOKUP($D1409,Listen!$F$3:$H$39,2,0),0)</f>
        <v>0</v>
      </c>
      <c r="M1409" s="849">
        <f>IFERROR(VLOOKUP($D1409,Listen!$F$3:$H$39,3,0),0)</f>
        <v>0</v>
      </c>
      <c r="N1409" s="1115">
        <f t="shared" si="230"/>
        <v>0</v>
      </c>
      <c r="O1409" s="1115">
        <f t="shared" si="239"/>
        <v>0</v>
      </c>
      <c r="P1409" s="1115">
        <f t="shared" si="239"/>
        <v>0</v>
      </c>
      <c r="Q1409" s="1115">
        <f t="shared" si="239"/>
        <v>0</v>
      </c>
      <c r="R1409" s="1115">
        <f t="shared" si="239"/>
        <v>0</v>
      </c>
      <c r="S1409" s="1115">
        <f t="shared" si="239"/>
        <v>0</v>
      </c>
      <c r="T1409" s="1115">
        <f t="shared" si="239"/>
        <v>0</v>
      </c>
      <c r="U1409" s="851">
        <f t="shared" si="235"/>
        <v>0</v>
      </c>
      <c r="V1409" s="852">
        <f>IF(E1409='A. Allgemeine Informationen'!$D$14,$K1409-W1409,HLOOKUP('A. Allgemeine Informationen'!$D$14-1,$X$5:$AD$2005,ROW(E1409)-4,FALSE)-$W1409)</f>
        <v>0</v>
      </c>
      <c r="W1409" s="851">
        <f>HLOOKUP('A. Allgemeine Informationen'!$D$14,$X$5:$AD$2005,ROW(E1409)-4,FALSE)</f>
        <v>0</v>
      </c>
      <c r="X1409" s="851">
        <f t="shared" si="231"/>
        <v>0</v>
      </c>
      <c r="Y1409" s="851">
        <f t="shared" si="238"/>
        <v>0</v>
      </c>
      <c r="Z1409" s="851">
        <f t="shared" si="238"/>
        <v>0</v>
      </c>
      <c r="AA1409" s="851">
        <f t="shared" si="238"/>
        <v>0</v>
      </c>
      <c r="AB1409" s="851">
        <f t="shared" si="238"/>
        <v>0</v>
      </c>
      <c r="AC1409" s="851">
        <f t="shared" si="238"/>
        <v>0</v>
      </c>
      <c r="AD1409" s="853">
        <f t="shared" si="238"/>
        <v>0</v>
      </c>
    </row>
    <row r="1410" spans="2:30" s="971" customFormat="1" ht="15" customHeight="1" x14ac:dyDescent="0.2">
      <c r="B1410" s="840"/>
      <c r="C1410" s="970" t="str">
        <f>IF(B1410="","",VLOOKUP(B1410,'E8. KKauf_Berechnung'!$B$11:$D$140,2,0))</f>
        <v/>
      </c>
      <c r="D1410" s="841"/>
      <c r="E1410" s="842"/>
      <c r="F1410" s="836"/>
      <c r="G1410" s="836"/>
      <c r="H1410" s="836"/>
      <c r="I1410" s="843">
        <f t="shared" si="232"/>
        <v>0</v>
      </c>
      <c r="J1410" s="836"/>
      <c r="K1410" s="843">
        <f t="shared" si="233"/>
        <v>0</v>
      </c>
      <c r="L1410" s="849">
        <f>IFERROR(VLOOKUP($D1410,Listen!$F$3:$H$39,2,0),0)</f>
        <v>0</v>
      </c>
      <c r="M1410" s="849">
        <f>IFERROR(VLOOKUP($D1410,Listen!$F$3:$H$39,3,0),0)</f>
        <v>0</v>
      </c>
      <c r="N1410" s="1115">
        <f t="shared" si="230"/>
        <v>0</v>
      </c>
      <c r="O1410" s="1115">
        <f t="shared" si="239"/>
        <v>0</v>
      </c>
      <c r="P1410" s="1115">
        <f t="shared" si="239"/>
        <v>0</v>
      </c>
      <c r="Q1410" s="1115">
        <f t="shared" si="239"/>
        <v>0</v>
      </c>
      <c r="R1410" s="1115">
        <f t="shared" si="239"/>
        <v>0</v>
      </c>
      <c r="S1410" s="1115">
        <f t="shared" si="239"/>
        <v>0</v>
      </c>
      <c r="T1410" s="1115">
        <f t="shared" si="239"/>
        <v>0</v>
      </c>
      <c r="U1410" s="851">
        <f t="shared" si="235"/>
        <v>0</v>
      </c>
      <c r="V1410" s="852">
        <f>IF(E1410='A. Allgemeine Informationen'!$D$14,$K1410-W1410,HLOOKUP('A. Allgemeine Informationen'!$D$14-1,$X$5:$AD$2005,ROW(E1410)-4,FALSE)-$W1410)</f>
        <v>0</v>
      </c>
      <c r="W1410" s="851">
        <f>HLOOKUP('A. Allgemeine Informationen'!$D$14,$X$5:$AD$2005,ROW(E1410)-4,FALSE)</f>
        <v>0</v>
      </c>
      <c r="X1410" s="851">
        <f t="shared" si="231"/>
        <v>0</v>
      </c>
      <c r="Y1410" s="851">
        <f t="shared" si="238"/>
        <v>0</v>
      </c>
      <c r="Z1410" s="851">
        <f t="shared" si="238"/>
        <v>0</v>
      </c>
      <c r="AA1410" s="851">
        <f t="shared" si="238"/>
        <v>0</v>
      </c>
      <c r="AB1410" s="851">
        <f t="shared" si="238"/>
        <v>0</v>
      </c>
      <c r="AC1410" s="851">
        <f t="shared" si="238"/>
        <v>0</v>
      </c>
      <c r="AD1410" s="853">
        <f t="shared" si="238"/>
        <v>0</v>
      </c>
    </row>
    <row r="1411" spans="2:30" s="971" customFormat="1" ht="15" customHeight="1" x14ac:dyDescent="0.2">
      <c r="B1411" s="840"/>
      <c r="C1411" s="970" t="str">
        <f>IF(B1411="","",VLOOKUP(B1411,'E8. KKauf_Berechnung'!$B$11:$D$140,2,0))</f>
        <v/>
      </c>
      <c r="D1411" s="841"/>
      <c r="E1411" s="842"/>
      <c r="F1411" s="836"/>
      <c r="G1411" s="836"/>
      <c r="H1411" s="836"/>
      <c r="I1411" s="843">
        <f t="shared" si="232"/>
        <v>0</v>
      </c>
      <c r="J1411" s="836"/>
      <c r="K1411" s="843">
        <f t="shared" si="233"/>
        <v>0</v>
      </c>
      <c r="L1411" s="849">
        <f>IFERROR(VLOOKUP($D1411,Listen!$F$3:$H$39,2,0),0)</f>
        <v>0</v>
      </c>
      <c r="M1411" s="849">
        <f>IFERROR(VLOOKUP($D1411,Listen!$F$3:$H$39,3,0),0)</f>
        <v>0</v>
      </c>
      <c r="N1411" s="1115">
        <f t="shared" si="230"/>
        <v>0</v>
      </c>
      <c r="O1411" s="1115">
        <f t="shared" si="239"/>
        <v>0</v>
      </c>
      <c r="P1411" s="1115">
        <f t="shared" si="239"/>
        <v>0</v>
      </c>
      <c r="Q1411" s="1115">
        <f t="shared" si="239"/>
        <v>0</v>
      </c>
      <c r="R1411" s="1115">
        <f t="shared" si="239"/>
        <v>0</v>
      </c>
      <c r="S1411" s="1115">
        <f t="shared" si="239"/>
        <v>0</v>
      </c>
      <c r="T1411" s="1115">
        <f t="shared" si="239"/>
        <v>0</v>
      </c>
      <c r="U1411" s="851">
        <f t="shared" si="235"/>
        <v>0</v>
      </c>
      <c r="V1411" s="852">
        <f>IF(E1411='A. Allgemeine Informationen'!$D$14,$K1411-W1411,HLOOKUP('A. Allgemeine Informationen'!$D$14-1,$X$5:$AD$2005,ROW(E1411)-4,FALSE)-$W1411)</f>
        <v>0</v>
      </c>
      <c r="W1411" s="851">
        <f>HLOOKUP('A. Allgemeine Informationen'!$D$14,$X$5:$AD$2005,ROW(E1411)-4,FALSE)</f>
        <v>0</v>
      </c>
      <c r="X1411" s="851">
        <f t="shared" si="231"/>
        <v>0</v>
      </c>
      <c r="Y1411" s="851">
        <f t="shared" si="238"/>
        <v>0</v>
      </c>
      <c r="Z1411" s="851">
        <f t="shared" si="238"/>
        <v>0</v>
      </c>
      <c r="AA1411" s="851">
        <f t="shared" si="238"/>
        <v>0</v>
      </c>
      <c r="AB1411" s="851">
        <f t="shared" si="238"/>
        <v>0</v>
      </c>
      <c r="AC1411" s="851">
        <f t="shared" si="238"/>
        <v>0</v>
      </c>
      <c r="AD1411" s="853">
        <f t="shared" si="238"/>
        <v>0</v>
      </c>
    </row>
    <row r="1412" spans="2:30" s="971" customFormat="1" ht="15" customHeight="1" x14ac:dyDescent="0.2">
      <c r="B1412" s="840"/>
      <c r="C1412" s="970" t="str">
        <f>IF(B1412="","",VLOOKUP(B1412,'E8. KKauf_Berechnung'!$B$11:$D$140,2,0))</f>
        <v/>
      </c>
      <c r="D1412" s="841"/>
      <c r="E1412" s="842"/>
      <c r="F1412" s="836"/>
      <c r="G1412" s="836"/>
      <c r="H1412" s="836"/>
      <c r="I1412" s="843">
        <f t="shared" si="232"/>
        <v>0</v>
      </c>
      <c r="J1412" s="836"/>
      <c r="K1412" s="843">
        <f t="shared" si="233"/>
        <v>0</v>
      </c>
      <c r="L1412" s="849">
        <f>IFERROR(VLOOKUP($D1412,Listen!$F$3:$H$39,2,0),0)</f>
        <v>0</v>
      </c>
      <c r="M1412" s="849">
        <f>IFERROR(VLOOKUP($D1412,Listen!$F$3:$H$39,3,0),0)</f>
        <v>0</v>
      </c>
      <c r="N1412" s="1115">
        <f t="shared" si="230"/>
        <v>0</v>
      </c>
      <c r="O1412" s="1115">
        <f t="shared" si="239"/>
        <v>0</v>
      </c>
      <c r="P1412" s="1115">
        <f t="shared" si="239"/>
        <v>0</v>
      </c>
      <c r="Q1412" s="1115">
        <f t="shared" si="239"/>
        <v>0</v>
      </c>
      <c r="R1412" s="1115">
        <f t="shared" si="239"/>
        <v>0</v>
      </c>
      <c r="S1412" s="1115">
        <f t="shared" si="239"/>
        <v>0</v>
      </c>
      <c r="T1412" s="1115">
        <f t="shared" si="239"/>
        <v>0</v>
      </c>
      <c r="U1412" s="851">
        <f t="shared" si="235"/>
        <v>0</v>
      </c>
      <c r="V1412" s="852">
        <f>IF(E1412='A. Allgemeine Informationen'!$D$14,$K1412-W1412,HLOOKUP('A. Allgemeine Informationen'!$D$14-1,$X$5:$AD$2005,ROW(E1412)-4,FALSE)-$W1412)</f>
        <v>0</v>
      </c>
      <c r="W1412" s="851">
        <f>HLOOKUP('A. Allgemeine Informationen'!$D$14,$X$5:$AD$2005,ROW(E1412)-4,FALSE)</f>
        <v>0</v>
      </c>
      <c r="X1412" s="851">
        <f t="shared" si="231"/>
        <v>0</v>
      </c>
      <c r="Y1412" s="851">
        <f t="shared" si="238"/>
        <v>0</v>
      </c>
      <c r="Z1412" s="851">
        <f t="shared" si="238"/>
        <v>0</v>
      </c>
      <c r="AA1412" s="851">
        <f t="shared" si="238"/>
        <v>0</v>
      </c>
      <c r="AB1412" s="851">
        <f t="shared" si="238"/>
        <v>0</v>
      </c>
      <c r="AC1412" s="851">
        <f t="shared" si="238"/>
        <v>0</v>
      </c>
      <c r="AD1412" s="853">
        <f t="shared" si="238"/>
        <v>0</v>
      </c>
    </row>
    <row r="1413" spans="2:30" s="971" customFormat="1" ht="15" customHeight="1" x14ac:dyDescent="0.2">
      <c r="B1413" s="840"/>
      <c r="C1413" s="970" t="str">
        <f>IF(B1413="","",VLOOKUP(B1413,'E8. KKauf_Berechnung'!$B$11:$D$140,2,0))</f>
        <v/>
      </c>
      <c r="D1413" s="841"/>
      <c r="E1413" s="842"/>
      <c r="F1413" s="836"/>
      <c r="G1413" s="836"/>
      <c r="H1413" s="836"/>
      <c r="I1413" s="843">
        <f t="shared" si="232"/>
        <v>0</v>
      </c>
      <c r="J1413" s="836"/>
      <c r="K1413" s="843">
        <f t="shared" si="233"/>
        <v>0</v>
      </c>
      <c r="L1413" s="849">
        <f>IFERROR(VLOOKUP($D1413,Listen!$F$3:$H$39,2,0),0)</f>
        <v>0</v>
      </c>
      <c r="M1413" s="849">
        <f>IFERROR(VLOOKUP($D1413,Listen!$F$3:$H$39,3,0),0)</f>
        <v>0</v>
      </c>
      <c r="N1413" s="1115">
        <f t="shared" si="230"/>
        <v>0</v>
      </c>
      <c r="O1413" s="1115">
        <f t="shared" si="239"/>
        <v>0</v>
      </c>
      <c r="P1413" s="1115">
        <f t="shared" si="239"/>
        <v>0</v>
      </c>
      <c r="Q1413" s="1115">
        <f t="shared" si="239"/>
        <v>0</v>
      </c>
      <c r="R1413" s="1115">
        <f t="shared" si="239"/>
        <v>0</v>
      </c>
      <c r="S1413" s="1115">
        <f t="shared" si="239"/>
        <v>0</v>
      </c>
      <c r="T1413" s="1115">
        <f t="shared" si="239"/>
        <v>0</v>
      </c>
      <c r="U1413" s="851">
        <f t="shared" si="235"/>
        <v>0</v>
      </c>
      <c r="V1413" s="852">
        <f>IF(E1413='A. Allgemeine Informationen'!$D$14,$K1413-W1413,HLOOKUP('A. Allgemeine Informationen'!$D$14-1,$X$5:$AD$2005,ROW(E1413)-4,FALSE)-$W1413)</f>
        <v>0</v>
      </c>
      <c r="W1413" s="851">
        <f>HLOOKUP('A. Allgemeine Informationen'!$D$14,$X$5:$AD$2005,ROW(E1413)-4,FALSE)</f>
        <v>0</v>
      </c>
      <c r="X1413" s="851">
        <f t="shared" si="231"/>
        <v>0</v>
      </c>
      <c r="Y1413" s="851">
        <f t="shared" si="238"/>
        <v>0</v>
      </c>
      <c r="Z1413" s="851">
        <f t="shared" si="238"/>
        <v>0</v>
      </c>
      <c r="AA1413" s="851">
        <f t="shared" si="238"/>
        <v>0</v>
      </c>
      <c r="AB1413" s="851">
        <f t="shared" si="238"/>
        <v>0</v>
      </c>
      <c r="AC1413" s="851">
        <f t="shared" si="238"/>
        <v>0</v>
      </c>
      <c r="AD1413" s="853">
        <f t="shared" si="238"/>
        <v>0</v>
      </c>
    </row>
    <row r="1414" spans="2:30" s="971" customFormat="1" ht="15" customHeight="1" x14ac:dyDescent="0.2">
      <c r="B1414" s="840"/>
      <c r="C1414" s="970" t="str">
        <f>IF(B1414="","",VLOOKUP(B1414,'E8. KKauf_Berechnung'!$B$11:$D$140,2,0))</f>
        <v/>
      </c>
      <c r="D1414" s="841"/>
      <c r="E1414" s="842"/>
      <c r="F1414" s="836"/>
      <c r="G1414" s="836"/>
      <c r="H1414" s="836"/>
      <c r="I1414" s="843">
        <f t="shared" si="232"/>
        <v>0</v>
      </c>
      <c r="J1414" s="836"/>
      <c r="K1414" s="843">
        <f t="shared" si="233"/>
        <v>0</v>
      </c>
      <c r="L1414" s="849">
        <f>IFERROR(VLOOKUP($D1414,Listen!$F$3:$H$39,2,0),0)</f>
        <v>0</v>
      </c>
      <c r="M1414" s="849">
        <f>IFERROR(VLOOKUP($D1414,Listen!$F$3:$H$39,3,0),0)</f>
        <v>0</v>
      </c>
      <c r="N1414" s="1115">
        <f t="shared" ref="N1414:N1477" si="240">$L1414</f>
        <v>0</v>
      </c>
      <c r="O1414" s="1115">
        <f t="shared" si="239"/>
        <v>0</v>
      </c>
      <c r="P1414" s="1115">
        <f t="shared" si="239"/>
        <v>0</v>
      </c>
      <c r="Q1414" s="1115">
        <f t="shared" si="239"/>
        <v>0</v>
      </c>
      <c r="R1414" s="1115">
        <f t="shared" si="239"/>
        <v>0</v>
      </c>
      <c r="S1414" s="1115">
        <f t="shared" si="239"/>
        <v>0</v>
      </c>
      <c r="T1414" s="1115">
        <f t="shared" si="239"/>
        <v>0</v>
      </c>
      <c r="U1414" s="851">
        <f t="shared" si="235"/>
        <v>0</v>
      </c>
      <c r="V1414" s="852">
        <f>IF(E1414='A. Allgemeine Informationen'!$D$14,$K1414-W1414,HLOOKUP('A. Allgemeine Informationen'!$D$14-1,$X$5:$AD$2005,ROW(E1414)-4,FALSE)-$W1414)</f>
        <v>0</v>
      </c>
      <c r="W1414" s="851">
        <f>HLOOKUP('A. Allgemeine Informationen'!$D$14,$X$5:$AD$2005,ROW(E1414)-4,FALSE)</f>
        <v>0</v>
      </c>
      <c r="X1414" s="851">
        <f t="shared" ref="X1414:X1477" si="241">IF(OR($E1414=0,$K1414=0),0,IF($E1414&lt;=X$5,$K1414-$K1414/N1414*(X$5-$E1414+1),0))</f>
        <v>0</v>
      </c>
      <c r="Y1414" s="851">
        <f t="shared" si="238"/>
        <v>0</v>
      </c>
      <c r="Z1414" s="851">
        <f t="shared" si="238"/>
        <v>0</v>
      </c>
      <c r="AA1414" s="851">
        <f t="shared" si="238"/>
        <v>0</v>
      </c>
      <c r="AB1414" s="851">
        <f t="shared" si="238"/>
        <v>0</v>
      </c>
      <c r="AC1414" s="851">
        <f t="shared" si="238"/>
        <v>0</v>
      </c>
      <c r="AD1414" s="853">
        <f t="shared" si="238"/>
        <v>0</v>
      </c>
    </row>
    <row r="1415" spans="2:30" s="971" customFormat="1" ht="15" customHeight="1" x14ac:dyDescent="0.2">
      <c r="B1415" s="840"/>
      <c r="C1415" s="970" t="str">
        <f>IF(B1415="","",VLOOKUP(B1415,'E8. KKauf_Berechnung'!$B$11:$D$140,2,0))</f>
        <v/>
      </c>
      <c r="D1415" s="841"/>
      <c r="E1415" s="842"/>
      <c r="F1415" s="836"/>
      <c r="G1415" s="836"/>
      <c r="H1415" s="836"/>
      <c r="I1415" s="843">
        <f t="shared" ref="I1415:I1478" si="242">F1415+G1415-H1415</f>
        <v>0</v>
      </c>
      <c r="J1415" s="836"/>
      <c r="K1415" s="843">
        <f t="shared" ref="K1415:K1478" si="243">I1415-J1415</f>
        <v>0</v>
      </c>
      <c r="L1415" s="849">
        <f>IFERROR(VLOOKUP($D1415,Listen!$F$3:$H$39,2,0),0)</f>
        <v>0</v>
      </c>
      <c r="M1415" s="849">
        <f>IFERROR(VLOOKUP($D1415,Listen!$F$3:$H$39,3,0),0)</f>
        <v>0</v>
      </c>
      <c r="N1415" s="1115">
        <f t="shared" si="240"/>
        <v>0</v>
      </c>
      <c r="O1415" s="1115">
        <f t="shared" ref="O1415:T1430" si="244">N1415</f>
        <v>0</v>
      </c>
      <c r="P1415" s="1115">
        <f t="shared" si="244"/>
        <v>0</v>
      </c>
      <c r="Q1415" s="1115">
        <f t="shared" si="244"/>
        <v>0</v>
      </c>
      <c r="R1415" s="1115">
        <f t="shared" si="244"/>
        <v>0</v>
      </c>
      <c r="S1415" s="1115">
        <f t="shared" si="244"/>
        <v>0</v>
      </c>
      <c r="T1415" s="1115">
        <f t="shared" si="244"/>
        <v>0</v>
      </c>
      <c r="U1415" s="851">
        <f t="shared" ref="U1415:U1478" si="245">W1415+V1415</f>
        <v>0</v>
      </c>
      <c r="V1415" s="852">
        <f>IF(E1415='A. Allgemeine Informationen'!$D$14,$K1415-W1415,HLOOKUP('A. Allgemeine Informationen'!$D$14-1,$X$5:$AD$2005,ROW(E1415)-4,FALSE)-$W1415)</f>
        <v>0</v>
      </c>
      <c r="W1415" s="851">
        <f>HLOOKUP('A. Allgemeine Informationen'!$D$14,$X$5:$AD$2005,ROW(E1415)-4,FALSE)</f>
        <v>0</v>
      </c>
      <c r="X1415" s="851">
        <f t="shared" si="241"/>
        <v>0</v>
      </c>
      <c r="Y1415" s="851">
        <f t="shared" si="238"/>
        <v>0</v>
      </c>
      <c r="Z1415" s="851">
        <f t="shared" si="238"/>
        <v>0</v>
      </c>
      <c r="AA1415" s="851">
        <f t="shared" si="238"/>
        <v>0</v>
      </c>
      <c r="AB1415" s="851">
        <f t="shared" si="238"/>
        <v>0</v>
      </c>
      <c r="AC1415" s="851">
        <f t="shared" si="238"/>
        <v>0</v>
      </c>
      <c r="AD1415" s="853">
        <f t="shared" si="238"/>
        <v>0</v>
      </c>
    </row>
    <row r="1416" spans="2:30" s="971" customFormat="1" ht="15" customHeight="1" x14ac:dyDescent="0.2">
      <c r="B1416" s="840"/>
      <c r="C1416" s="970" t="str">
        <f>IF(B1416="","",VLOOKUP(B1416,'E8. KKauf_Berechnung'!$B$11:$D$140,2,0))</f>
        <v/>
      </c>
      <c r="D1416" s="841"/>
      <c r="E1416" s="842"/>
      <c r="F1416" s="836"/>
      <c r="G1416" s="836"/>
      <c r="H1416" s="836"/>
      <c r="I1416" s="843">
        <f t="shared" si="242"/>
        <v>0</v>
      </c>
      <c r="J1416" s="836"/>
      <c r="K1416" s="843">
        <f t="shared" si="243"/>
        <v>0</v>
      </c>
      <c r="L1416" s="849">
        <f>IFERROR(VLOOKUP($D1416,Listen!$F$3:$H$39,2,0),0)</f>
        <v>0</v>
      </c>
      <c r="M1416" s="849">
        <f>IFERROR(VLOOKUP($D1416,Listen!$F$3:$H$39,3,0),0)</f>
        <v>0</v>
      </c>
      <c r="N1416" s="1115">
        <f t="shared" si="240"/>
        <v>0</v>
      </c>
      <c r="O1416" s="1115">
        <f t="shared" si="244"/>
        <v>0</v>
      </c>
      <c r="P1416" s="1115">
        <f t="shared" si="244"/>
        <v>0</v>
      </c>
      <c r="Q1416" s="1115">
        <f t="shared" si="244"/>
        <v>0</v>
      </c>
      <c r="R1416" s="1115">
        <f t="shared" si="244"/>
        <v>0</v>
      </c>
      <c r="S1416" s="1115">
        <f t="shared" si="244"/>
        <v>0</v>
      </c>
      <c r="T1416" s="1115">
        <f t="shared" si="244"/>
        <v>0</v>
      </c>
      <c r="U1416" s="851">
        <f t="shared" si="245"/>
        <v>0</v>
      </c>
      <c r="V1416" s="852">
        <f>IF(E1416='A. Allgemeine Informationen'!$D$14,$K1416-W1416,HLOOKUP('A. Allgemeine Informationen'!$D$14-1,$X$5:$AD$2005,ROW(E1416)-4,FALSE)-$W1416)</f>
        <v>0</v>
      </c>
      <c r="W1416" s="851">
        <f>HLOOKUP('A. Allgemeine Informationen'!$D$14,$X$5:$AD$2005,ROW(E1416)-4,FALSE)</f>
        <v>0</v>
      </c>
      <c r="X1416" s="851">
        <f t="shared" si="241"/>
        <v>0</v>
      </c>
      <c r="Y1416" s="851">
        <f t="shared" si="238"/>
        <v>0</v>
      </c>
      <c r="Z1416" s="851">
        <f t="shared" si="238"/>
        <v>0</v>
      </c>
      <c r="AA1416" s="851">
        <f t="shared" si="238"/>
        <v>0</v>
      </c>
      <c r="AB1416" s="851">
        <f t="shared" si="238"/>
        <v>0</v>
      </c>
      <c r="AC1416" s="851">
        <f t="shared" si="238"/>
        <v>0</v>
      </c>
      <c r="AD1416" s="853">
        <f t="shared" si="238"/>
        <v>0</v>
      </c>
    </row>
    <row r="1417" spans="2:30" s="971" customFormat="1" ht="15" customHeight="1" x14ac:dyDescent="0.2">
      <c r="B1417" s="840"/>
      <c r="C1417" s="970" t="str">
        <f>IF(B1417="","",VLOOKUP(B1417,'E8. KKauf_Berechnung'!$B$11:$D$140,2,0))</f>
        <v/>
      </c>
      <c r="D1417" s="841"/>
      <c r="E1417" s="842"/>
      <c r="F1417" s="836"/>
      <c r="G1417" s="836"/>
      <c r="H1417" s="836"/>
      <c r="I1417" s="843">
        <f t="shared" si="242"/>
        <v>0</v>
      </c>
      <c r="J1417" s="836"/>
      <c r="K1417" s="843">
        <f t="shared" si="243"/>
        <v>0</v>
      </c>
      <c r="L1417" s="849">
        <f>IFERROR(VLOOKUP($D1417,Listen!$F$3:$H$39,2,0),0)</f>
        <v>0</v>
      </c>
      <c r="M1417" s="849">
        <f>IFERROR(VLOOKUP($D1417,Listen!$F$3:$H$39,3,0),0)</f>
        <v>0</v>
      </c>
      <c r="N1417" s="1115">
        <f t="shared" si="240"/>
        <v>0</v>
      </c>
      <c r="O1417" s="1115">
        <f t="shared" si="244"/>
        <v>0</v>
      </c>
      <c r="P1417" s="1115">
        <f t="shared" si="244"/>
        <v>0</v>
      </c>
      <c r="Q1417" s="1115">
        <f t="shared" si="244"/>
        <v>0</v>
      </c>
      <c r="R1417" s="1115">
        <f t="shared" si="244"/>
        <v>0</v>
      </c>
      <c r="S1417" s="1115">
        <f t="shared" si="244"/>
        <v>0</v>
      </c>
      <c r="T1417" s="1115">
        <f t="shared" si="244"/>
        <v>0</v>
      </c>
      <c r="U1417" s="851">
        <f t="shared" si="245"/>
        <v>0</v>
      </c>
      <c r="V1417" s="852">
        <f>IF(E1417='A. Allgemeine Informationen'!$D$14,$K1417-W1417,HLOOKUP('A. Allgemeine Informationen'!$D$14-1,$X$5:$AD$2005,ROW(E1417)-4,FALSE)-$W1417)</f>
        <v>0</v>
      </c>
      <c r="W1417" s="851">
        <f>HLOOKUP('A. Allgemeine Informationen'!$D$14,$X$5:$AD$2005,ROW(E1417)-4,FALSE)</f>
        <v>0</v>
      </c>
      <c r="X1417" s="851">
        <f t="shared" si="241"/>
        <v>0</v>
      </c>
      <c r="Y1417" s="851">
        <f t="shared" si="238"/>
        <v>0</v>
      </c>
      <c r="Z1417" s="851">
        <f t="shared" si="238"/>
        <v>0</v>
      </c>
      <c r="AA1417" s="851">
        <f t="shared" si="238"/>
        <v>0</v>
      </c>
      <c r="AB1417" s="851">
        <f t="shared" si="238"/>
        <v>0</v>
      </c>
      <c r="AC1417" s="851">
        <f t="shared" si="238"/>
        <v>0</v>
      </c>
      <c r="AD1417" s="853">
        <f t="shared" si="238"/>
        <v>0</v>
      </c>
    </row>
    <row r="1418" spans="2:30" s="971" customFormat="1" ht="15" customHeight="1" x14ac:dyDescent="0.2">
      <c r="B1418" s="840"/>
      <c r="C1418" s="970" t="str">
        <f>IF(B1418="","",VLOOKUP(B1418,'E8. KKauf_Berechnung'!$B$11:$D$140,2,0))</f>
        <v/>
      </c>
      <c r="D1418" s="841"/>
      <c r="E1418" s="842"/>
      <c r="F1418" s="836"/>
      <c r="G1418" s="836"/>
      <c r="H1418" s="836"/>
      <c r="I1418" s="843">
        <f t="shared" si="242"/>
        <v>0</v>
      </c>
      <c r="J1418" s="836"/>
      <c r="K1418" s="843">
        <f t="shared" si="243"/>
        <v>0</v>
      </c>
      <c r="L1418" s="849">
        <f>IFERROR(VLOOKUP($D1418,Listen!$F$3:$H$39,2,0),0)</f>
        <v>0</v>
      </c>
      <c r="M1418" s="849">
        <f>IFERROR(VLOOKUP($D1418,Listen!$F$3:$H$39,3,0),0)</f>
        <v>0</v>
      </c>
      <c r="N1418" s="1115">
        <f t="shared" si="240"/>
        <v>0</v>
      </c>
      <c r="O1418" s="1115">
        <f t="shared" si="244"/>
        <v>0</v>
      </c>
      <c r="P1418" s="1115">
        <f t="shared" si="244"/>
        <v>0</v>
      </c>
      <c r="Q1418" s="1115">
        <f t="shared" si="244"/>
        <v>0</v>
      </c>
      <c r="R1418" s="1115">
        <f t="shared" si="244"/>
        <v>0</v>
      </c>
      <c r="S1418" s="1115">
        <f t="shared" si="244"/>
        <v>0</v>
      </c>
      <c r="T1418" s="1115">
        <f t="shared" si="244"/>
        <v>0</v>
      </c>
      <c r="U1418" s="851">
        <f t="shared" si="245"/>
        <v>0</v>
      </c>
      <c r="V1418" s="852">
        <f>IF(E1418='A. Allgemeine Informationen'!$D$14,$K1418-W1418,HLOOKUP('A. Allgemeine Informationen'!$D$14-1,$X$5:$AD$2005,ROW(E1418)-4,FALSE)-$W1418)</f>
        <v>0</v>
      </c>
      <c r="W1418" s="851">
        <f>HLOOKUP('A. Allgemeine Informationen'!$D$14,$X$5:$AD$2005,ROW(E1418)-4,FALSE)</f>
        <v>0</v>
      </c>
      <c r="X1418" s="851">
        <f t="shared" si="241"/>
        <v>0</v>
      </c>
      <c r="Y1418" s="851">
        <f t="shared" si="238"/>
        <v>0</v>
      </c>
      <c r="Z1418" s="851">
        <f t="shared" si="238"/>
        <v>0</v>
      </c>
      <c r="AA1418" s="851">
        <f t="shared" si="238"/>
        <v>0</v>
      </c>
      <c r="AB1418" s="851">
        <f t="shared" si="238"/>
        <v>0</v>
      </c>
      <c r="AC1418" s="851">
        <f t="shared" si="238"/>
        <v>0</v>
      </c>
      <c r="AD1418" s="853">
        <f t="shared" si="238"/>
        <v>0</v>
      </c>
    </row>
    <row r="1419" spans="2:30" s="971" customFormat="1" ht="15" customHeight="1" x14ac:dyDescent="0.2">
      <c r="B1419" s="840"/>
      <c r="C1419" s="970" t="str">
        <f>IF(B1419="","",VLOOKUP(B1419,'E8. KKauf_Berechnung'!$B$11:$D$140,2,0))</f>
        <v/>
      </c>
      <c r="D1419" s="841"/>
      <c r="E1419" s="842"/>
      <c r="F1419" s="836"/>
      <c r="G1419" s="836"/>
      <c r="H1419" s="836"/>
      <c r="I1419" s="843">
        <f t="shared" si="242"/>
        <v>0</v>
      </c>
      <c r="J1419" s="836"/>
      <c r="K1419" s="843">
        <f t="shared" si="243"/>
        <v>0</v>
      </c>
      <c r="L1419" s="849">
        <f>IFERROR(VLOOKUP($D1419,Listen!$F$3:$H$39,2,0),0)</f>
        <v>0</v>
      </c>
      <c r="M1419" s="849">
        <f>IFERROR(VLOOKUP($D1419,Listen!$F$3:$H$39,3,0),0)</f>
        <v>0</v>
      </c>
      <c r="N1419" s="1115">
        <f t="shared" si="240"/>
        <v>0</v>
      </c>
      <c r="O1419" s="1115">
        <f t="shared" si="244"/>
        <v>0</v>
      </c>
      <c r="P1419" s="1115">
        <f t="shared" si="244"/>
        <v>0</v>
      </c>
      <c r="Q1419" s="1115">
        <f t="shared" si="244"/>
        <v>0</v>
      </c>
      <c r="R1419" s="1115">
        <f t="shared" si="244"/>
        <v>0</v>
      </c>
      <c r="S1419" s="1115">
        <f t="shared" si="244"/>
        <v>0</v>
      </c>
      <c r="T1419" s="1115">
        <f t="shared" si="244"/>
        <v>0</v>
      </c>
      <c r="U1419" s="851">
        <f t="shared" si="245"/>
        <v>0</v>
      </c>
      <c r="V1419" s="852">
        <f>IF(E1419='A. Allgemeine Informationen'!$D$14,$K1419-W1419,HLOOKUP('A. Allgemeine Informationen'!$D$14-1,$X$5:$AD$2005,ROW(E1419)-4,FALSE)-$W1419)</f>
        <v>0</v>
      </c>
      <c r="W1419" s="851">
        <f>HLOOKUP('A. Allgemeine Informationen'!$D$14,$X$5:$AD$2005,ROW(E1419)-4,FALSE)</f>
        <v>0</v>
      </c>
      <c r="X1419" s="851">
        <f t="shared" si="241"/>
        <v>0</v>
      </c>
      <c r="Y1419" s="851">
        <f t="shared" si="238"/>
        <v>0</v>
      </c>
      <c r="Z1419" s="851">
        <f t="shared" si="238"/>
        <v>0</v>
      </c>
      <c r="AA1419" s="851">
        <f t="shared" si="238"/>
        <v>0</v>
      </c>
      <c r="AB1419" s="851">
        <f t="shared" si="238"/>
        <v>0</v>
      </c>
      <c r="AC1419" s="851">
        <f t="shared" si="238"/>
        <v>0</v>
      </c>
      <c r="AD1419" s="853">
        <f t="shared" si="238"/>
        <v>0</v>
      </c>
    </row>
    <row r="1420" spans="2:30" s="971" customFormat="1" ht="15" customHeight="1" x14ac:dyDescent="0.2">
      <c r="B1420" s="840"/>
      <c r="C1420" s="970" t="str">
        <f>IF(B1420="","",VLOOKUP(B1420,'E8. KKauf_Berechnung'!$B$11:$D$140,2,0))</f>
        <v/>
      </c>
      <c r="D1420" s="841"/>
      <c r="E1420" s="842"/>
      <c r="F1420" s="836"/>
      <c r="G1420" s="836"/>
      <c r="H1420" s="836"/>
      <c r="I1420" s="843">
        <f t="shared" si="242"/>
        <v>0</v>
      </c>
      <c r="J1420" s="836"/>
      <c r="K1420" s="843">
        <f t="shared" si="243"/>
        <v>0</v>
      </c>
      <c r="L1420" s="849">
        <f>IFERROR(VLOOKUP($D1420,Listen!$F$3:$H$39,2,0),0)</f>
        <v>0</v>
      </c>
      <c r="M1420" s="849">
        <f>IFERROR(VLOOKUP($D1420,Listen!$F$3:$H$39,3,0),0)</f>
        <v>0</v>
      </c>
      <c r="N1420" s="1115">
        <f t="shared" si="240"/>
        <v>0</v>
      </c>
      <c r="O1420" s="1115">
        <f t="shared" si="244"/>
        <v>0</v>
      </c>
      <c r="P1420" s="1115">
        <f t="shared" si="244"/>
        <v>0</v>
      </c>
      <c r="Q1420" s="1115">
        <f t="shared" si="244"/>
        <v>0</v>
      </c>
      <c r="R1420" s="1115">
        <f t="shared" si="244"/>
        <v>0</v>
      </c>
      <c r="S1420" s="1115">
        <f t="shared" si="244"/>
        <v>0</v>
      </c>
      <c r="T1420" s="1115">
        <f t="shared" si="244"/>
        <v>0</v>
      </c>
      <c r="U1420" s="851">
        <f t="shared" si="245"/>
        <v>0</v>
      </c>
      <c r="V1420" s="852">
        <f>IF(E1420='A. Allgemeine Informationen'!$D$14,$K1420-W1420,HLOOKUP('A. Allgemeine Informationen'!$D$14-1,$X$5:$AD$2005,ROW(E1420)-4,FALSE)-$W1420)</f>
        <v>0</v>
      </c>
      <c r="W1420" s="851">
        <f>HLOOKUP('A. Allgemeine Informationen'!$D$14,$X$5:$AD$2005,ROW(E1420)-4,FALSE)</f>
        <v>0</v>
      </c>
      <c r="X1420" s="851">
        <f t="shared" si="241"/>
        <v>0</v>
      </c>
      <c r="Y1420" s="851">
        <f t="shared" si="238"/>
        <v>0</v>
      </c>
      <c r="Z1420" s="851">
        <f t="shared" si="238"/>
        <v>0</v>
      </c>
      <c r="AA1420" s="851">
        <f t="shared" si="238"/>
        <v>0</v>
      </c>
      <c r="AB1420" s="851">
        <f t="shared" si="238"/>
        <v>0</v>
      </c>
      <c r="AC1420" s="851">
        <f t="shared" si="238"/>
        <v>0</v>
      </c>
      <c r="AD1420" s="853">
        <f t="shared" si="238"/>
        <v>0</v>
      </c>
    </row>
    <row r="1421" spans="2:30" s="971" customFormat="1" ht="15" customHeight="1" x14ac:dyDescent="0.2">
      <c r="B1421" s="840"/>
      <c r="C1421" s="970" t="str">
        <f>IF(B1421="","",VLOOKUP(B1421,'E8. KKauf_Berechnung'!$B$11:$D$140,2,0))</f>
        <v/>
      </c>
      <c r="D1421" s="841"/>
      <c r="E1421" s="842"/>
      <c r="F1421" s="836"/>
      <c r="G1421" s="836"/>
      <c r="H1421" s="836"/>
      <c r="I1421" s="843">
        <f t="shared" si="242"/>
        <v>0</v>
      </c>
      <c r="J1421" s="836"/>
      <c r="K1421" s="843">
        <f t="shared" si="243"/>
        <v>0</v>
      </c>
      <c r="L1421" s="849">
        <f>IFERROR(VLOOKUP($D1421,Listen!$F$3:$H$39,2,0),0)</f>
        <v>0</v>
      </c>
      <c r="M1421" s="849">
        <f>IFERROR(VLOOKUP($D1421,Listen!$F$3:$H$39,3,0),0)</f>
        <v>0</v>
      </c>
      <c r="N1421" s="1115">
        <f t="shared" si="240"/>
        <v>0</v>
      </c>
      <c r="O1421" s="1115">
        <f t="shared" si="244"/>
        <v>0</v>
      </c>
      <c r="P1421" s="1115">
        <f t="shared" si="244"/>
        <v>0</v>
      </c>
      <c r="Q1421" s="1115">
        <f t="shared" si="244"/>
        <v>0</v>
      </c>
      <c r="R1421" s="1115">
        <f t="shared" si="244"/>
        <v>0</v>
      </c>
      <c r="S1421" s="1115">
        <f t="shared" si="244"/>
        <v>0</v>
      </c>
      <c r="T1421" s="1115">
        <f t="shared" si="244"/>
        <v>0</v>
      </c>
      <c r="U1421" s="851">
        <f t="shared" si="245"/>
        <v>0</v>
      </c>
      <c r="V1421" s="852">
        <f>IF(E1421='A. Allgemeine Informationen'!$D$14,$K1421-W1421,HLOOKUP('A. Allgemeine Informationen'!$D$14-1,$X$5:$AD$2005,ROW(E1421)-4,FALSE)-$W1421)</f>
        <v>0</v>
      </c>
      <c r="W1421" s="851">
        <f>HLOOKUP('A. Allgemeine Informationen'!$D$14,$X$5:$AD$2005,ROW(E1421)-4,FALSE)</f>
        <v>0</v>
      </c>
      <c r="X1421" s="851">
        <f t="shared" si="241"/>
        <v>0</v>
      </c>
      <c r="Y1421" s="851">
        <f t="shared" si="238"/>
        <v>0</v>
      </c>
      <c r="Z1421" s="851">
        <f t="shared" si="238"/>
        <v>0</v>
      </c>
      <c r="AA1421" s="851">
        <f t="shared" si="238"/>
        <v>0</v>
      </c>
      <c r="AB1421" s="851">
        <f t="shared" si="238"/>
        <v>0</v>
      </c>
      <c r="AC1421" s="851">
        <f t="shared" si="238"/>
        <v>0</v>
      </c>
      <c r="AD1421" s="853">
        <f t="shared" si="238"/>
        <v>0</v>
      </c>
    </row>
    <row r="1422" spans="2:30" s="971" customFormat="1" ht="15" customHeight="1" x14ac:dyDescent="0.2">
      <c r="B1422" s="840"/>
      <c r="C1422" s="970" t="str">
        <f>IF(B1422="","",VLOOKUP(B1422,'E8. KKauf_Berechnung'!$B$11:$D$140,2,0))</f>
        <v/>
      </c>
      <c r="D1422" s="841"/>
      <c r="E1422" s="842"/>
      <c r="F1422" s="836"/>
      <c r="G1422" s="836"/>
      <c r="H1422" s="836"/>
      <c r="I1422" s="843">
        <f t="shared" si="242"/>
        <v>0</v>
      </c>
      <c r="J1422" s="836"/>
      <c r="K1422" s="843">
        <f t="shared" si="243"/>
        <v>0</v>
      </c>
      <c r="L1422" s="849">
        <f>IFERROR(VLOOKUP($D1422,Listen!$F$3:$H$39,2,0),0)</f>
        <v>0</v>
      </c>
      <c r="M1422" s="849">
        <f>IFERROR(VLOOKUP($D1422,Listen!$F$3:$H$39,3,0),0)</f>
        <v>0</v>
      </c>
      <c r="N1422" s="1115">
        <f t="shared" si="240"/>
        <v>0</v>
      </c>
      <c r="O1422" s="1115">
        <f t="shared" si="244"/>
        <v>0</v>
      </c>
      <c r="P1422" s="1115">
        <f t="shared" si="244"/>
        <v>0</v>
      </c>
      <c r="Q1422" s="1115">
        <f t="shared" si="244"/>
        <v>0</v>
      </c>
      <c r="R1422" s="1115">
        <f t="shared" si="244"/>
        <v>0</v>
      </c>
      <c r="S1422" s="1115">
        <f t="shared" si="244"/>
        <v>0</v>
      </c>
      <c r="T1422" s="1115">
        <f t="shared" si="244"/>
        <v>0</v>
      </c>
      <c r="U1422" s="851">
        <f t="shared" si="245"/>
        <v>0</v>
      </c>
      <c r="V1422" s="852">
        <f>IF(E1422='A. Allgemeine Informationen'!$D$14,$K1422-W1422,HLOOKUP('A. Allgemeine Informationen'!$D$14-1,$X$5:$AD$2005,ROW(E1422)-4,FALSE)-$W1422)</f>
        <v>0</v>
      </c>
      <c r="W1422" s="851">
        <f>HLOOKUP('A. Allgemeine Informationen'!$D$14,$X$5:$AD$2005,ROW(E1422)-4,FALSE)</f>
        <v>0</v>
      </c>
      <c r="X1422" s="851">
        <f t="shared" si="241"/>
        <v>0</v>
      </c>
      <c r="Y1422" s="851">
        <f t="shared" si="238"/>
        <v>0</v>
      </c>
      <c r="Z1422" s="851">
        <f t="shared" si="238"/>
        <v>0</v>
      </c>
      <c r="AA1422" s="851">
        <f t="shared" si="238"/>
        <v>0</v>
      </c>
      <c r="AB1422" s="851">
        <f t="shared" si="238"/>
        <v>0</v>
      </c>
      <c r="AC1422" s="851">
        <f t="shared" si="238"/>
        <v>0</v>
      </c>
      <c r="AD1422" s="853">
        <f t="shared" si="238"/>
        <v>0</v>
      </c>
    </row>
    <row r="1423" spans="2:30" s="971" customFormat="1" ht="15" customHeight="1" x14ac:dyDescent="0.2">
      <c r="B1423" s="840"/>
      <c r="C1423" s="970" t="str">
        <f>IF(B1423="","",VLOOKUP(B1423,'E8. KKauf_Berechnung'!$B$11:$D$140,2,0))</f>
        <v/>
      </c>
      <c r="D1423" s="841"/>
      <c r="E1423" s="842"/>
      <c r="F1423" s="836"/>
      <c r="G1423" s="836"/>
      <c r="H1423" s="836"/>
      <c r="I1423" s="843">
        <f t="shared" si="242"/>
        <v>0</v>
      </c>
      <c r="J1423" s="836"/>
      <c r="K1423" s="843">
        <f t="shared" si="243"/>
        <v>0</v>
      </c>
      <c r="L1423" s="849">
        <f>IFERROR(VLOOKUP($D1423,Listen!$F$3:$H$39,2,0),0)</f>
        <v>0</v>
      </c>
      <c r="M1423" s="849">
        <f>IFERROR(VLOOKUP($D1423,Listen!$F$3:$H$39,3,0),0)</f>
        <v>0</v>
      </c>
      <c r="N1423" s="1115">
        <f t="shared" si="240"/>
        <v>0</v>
      </c>
      <c r="O1423" s="1115">
        <f t="shared" si="244"/>
        <v>0</v>
      </c>
      <c r="P1423" s="1115">
        <f t="shared" si="244"/>
        <v>0</v>
      </c>
      <c r="Q1423" s="1115">
        <f t="shared" si="244"/>
        <v>0</v>
      </c>
      <c r="R1423" s="1115">
        <f t="shared" si="244"/>
        <v>0</v>
      </c>
      <c r="S1423" s="1115">
        <f t="shared" si="244"/>
        <v>0</v>
      </c>
      <c r="T1423" s="1115">
        <f t="shared" si="244"/>
        <v>0</v>
      </c>
      <c r="U1423" s="851">
        <f t="shared" si="245"/>
        <v>0</v>
      </c>
      <c r="V1423" s="852">
        <f>IF(E1423='A. Allgemeine Informationen'!$D$14,$K1423-W1423,HLOOKUP('A. Allgemeine Informationen'!$D$14-1,$X$5:$AD$2005,ROW(E1423)-4,FALSE)-$W1423)</f>
        <v>0</v>
      </c>
      <c r="W1423" s="851">
        <f>HLOOKUP('A. Allgemeine Informationen'!$D$14,$X$5:$AD$2005,ROW(E1423)-4,FALSE)</f>
        <v>0</v>
      </c>
      <c r="X1423" s="851">
        <f t="shared" si="241"/>
        <v>0</v>
      </c>
      <c r="Y1423" s="851">
        <f t="shared" si="238"/>
        <v>0</v>
      </c>
      <c r="Z1423" s="851">
        <f t="shared" si="238"/>
        <v>0</v>
      </c>
      <c r="AA1423" s="851">
        <f t="shared" si="238"/>
        <v>0</v>
      </c>
      <c r="AB1423" s="851">
        <f t="shared" si="238"/>
        <v>0</v>
      </c>
      <c r="AC1423" s="851">
        <f t="shared" si="238"/>
        <v>0</v>
      </c>
      <c r="AD1423" s="853">
        <f t="shared" si="238"/>
        <v>0</v>
      </c>
    </row>
    <row r="1424" spans="2:30" s="971" customFormat="1" ht="15" customHeight="1" x14ac:dyDescent="0.2">
      <c r="B1424" s="840"/>
      <c r="C1424" s="970" t="str">
        <f>IF(B1424="","",VLOOKUP(B1424,'E8. KKauf_Berechnung'!$B$11:$D$140,2,0))</f>
        <v/>
      </c>
      <c r="D1424" s="841"/>
      <c r="E1424" s="842"/>
      <c r="F1424" s="836"/>
      <c r="G1424" s="836"/>
      <c r="H1424" s="836"/>
      <c r="I1424" s="843">
        <f t="shared" si="242"/>
        <v>0</v>
      </c>
      <c r="J1424" s="836"/>
      <c r="K1424" s="843">
        <f t="shared" si="243"/>
        <v>0</v>
      </c>
      <c r="L1424" s="849">
        <f>IFERROR(VLOOKUP($D1424,Listen!$F$3:$H$39,2,0),0)</f>
        <v>0</v>
      </c>
      <c r="M1424" s="849">
        <f>IFERROR(VLOOKUP($D1424,Listen!$F$3:$H$39,3,0),0)</f>
        <v>0</v>
      </c>
      <c r="N1424" s="1115">
        <f t="shared" si="240"/>
        <v>0</v>
      </c>
      <c r="O1424" s="1115">
        <f t="shared" si="244"/>
        <v>0</v>
      </c>
      <c r="P1424" s="1115">
        <f t="shared" si="244"/>
        <v>0</v>
      </c>
      <c r="Q1424" s="1115">
        <f t="shared" si="244"/>
        <v>0</v>
      </c>
      <c r="R1424" s="1115">
        <f t="shared" si="244"/>
        <v>0</v>
      </c>
      <c r="S1424" s="1115">
        <f t="shared" si="244"/>
        <v>0</v>
      </c>
      <c r="T1424" s="1115">
        <f t="shared" si="244"/>
        <v>0</v>
      </c>
      <c r="U1424" s="851">
        <f t="shared" si="245"/>
        <v>0</v>
      </c>
      <c r="V1424" s="852">
        <f>IF(E1424='A. Allgemeine Informationen'!$D$14,$K1424-W1424,HLOOKUP('A. Allgemeine Informationen'!$D$14-1,$X$5:$AD$2005,ROW(E1424)-4,FALSE)-$W1424)</f>
        <v>0</v>
      </c>
      <c r="W1424" s="851">
        <f>HLOOKUP('A. Allgemeine Informationen'!$D$14,$X$5:$AD$2005,ROW(E1424)-4,FALSE)</f>
        <v>0</v>
      </c>
      <c r="X1424" s="851">
        <f t="shared" si="241"/>
        <v>0</v>
      </c>
      <c r="Y1424" s="851">
        <f t="shared" si="238"/>
        <v>0</v>
      </c>
      <c r="Z1424" s="851">
        <f t="shared" si="238"/>
        <v>0</v>
      </c>
      <c r="AA1424" s="851">
        <f t="shared" si="238"/>
        <v>0</v>
      </c>
      <c r="AB1424" s="851">
        <f t="shared" si="238"/>
        <v>0</v>
      </c>
      <c r="AC1424" s="851">
        <f t="shared" si="238"/>
        <v>0</v>
      </c>
      <c r="AD1424" s="853">
        <f t="shared" si="238"/>
        <v>0</v>
      </c>
    </row>
    <row r="1425" spans="2:30" s="971" customFormat="1" ht="15" customHeight="1" x14ac:dyDescent="0.2">
      <c r="B1425" s="840"/>
      <c r="C1425" s="970" t="str">
        <f>IF(B1425="","",VLOOKUP(B1425,'E8. KKauf_Berechnung'!$B$11:$D$140,2,0))</f>
        <v/>
      </c>
      <c r="D1425" s="841"/>
      <c r="E1425" s="842"/>
      <c r="F1425" s="836"/>
      <c r="G1425" s="836"/>
      <c r="H1425" s="836"/>
      <c r="I1425" s="843">
        <f t="shared" si="242"/>
        <v>0</v>
      </c>
      <c r="J1425" s="836"/>
      <c r="K1425" s="843">
        <f t="shared" si="243"/>
        <v>0</v>
      </c>
      <c r="L1425" s="849">
        <f>IFERROR(VLOOKUP($D1425,Listen!$F$3:$H$39,2,0),0)</f>
        <v>0</v>
      </c>
      <c r="M1425" s="849">
        <f>IFERROR(VLOOKUP($D1425,Listen!$F$3:$H$39,3,0),0)</f>
        <v>0</v>
      </c>
      <c r="N1425" s="1115">
        <f t="shared" si="240"/>
        <v>0</v>
      </c>
      <c r="O1425" s="1115">
        <f t="shared" si="244"/>
        <v>0</v>
      </c>
      <c r="P1425" s="1115">
        <f t="shared" si="244"/>
        <v>0</v>
      </c>
      <c r="Q1425" s="1115">
        <f t="shared" si="244"/>
        <v>0</v>
      </c>
      <c r="R1425" s="1115">
        <f t="shared" si="244"/>
        <v>0</v>
      </c>
      <c r="S1425" s="1115">
        <f t="shared" si="244"/>
        <v>0</v>
      </c>
      <c r="T1425" s="1115">
        <f t="shared" si="244"/>
        <v>0</v>
      </c>
      <c r="U1425" s="851">
        <f t="shared" si="245"/>
        <v>0</v>
      </c>
      <c r="V1425" s="852">
        <f>IF(E1425='A. Allgemeine Informationen'!$D$14,$K1425-W1425,HLOOKUP('A. Allgemeine Informationen'!$D$14-1,$X$5:$AD$2005,ROW(E1425)-4,FALSE)-$W1425)</f>
        <v>0</v>
      </c>
      <c r="W1425" s="851">
        <f>HLOOKUP('A. Allgemeine Informationen'!$D$14,$X$5:$AD$2005,ROW(E1425)-4,FALSE)</f>
        <v>0</v>
      </c>
      <c r="X1425" s="851">
        <f t="shared" si="241"/>
        <v>0</v>
      </c>
      <c r="Y1425" s="851">
        <f t="shared" si="238"/>
        <v>0</v>
      </c>
      <c r="Z1425" s="851">
        <f t="shared" si="238"/>
        <v>0</v>
      </c>
      <c r="AA1425" s="851">
        <f t="shared" si="238"/>
        <v>0</v>
      </c>
      <c r="AB1425" s="851">
        <f t="shared" si="238"/>
        <v>0</v>
      </c>
      <c r="AC1425" s="851">
        <f t="shared" si="238"/>
        <v>0</v>
      </c>
      <c r="AD1425" s="853">
        <f t="shared" si="238"/>
        <v>0</v>
      </c>
    </row>
    <row r="1426" spans="2:30" s="971" customFormat="1" ht="15" customHeight="1" x14ac:dyDescent="0.2">
      <c r="B1426" s="840"/>
      <c r="C1426" s="970" t="str">
        <f>IF(B1426="","",VLOOKUP(B1426,'E8. KKauf_Berechnung'!$B$11:$D$140,2,0))</f>
        <v/>
      </c>
      <c r="D1426" s="841"/>
      <c r="E1426" s="842"/>
      <c r="F1426" s="836"/>
      <c r="G1426" s="836"/>
      <c r="H1426" s="836"/>
      <c r="I1426" s="843">
        <f t="shared" si="242"/>
        <v>0</v>
      </c>
      <c r="J1426" s="836"/>
      <c r="K1426" s="843">
        <f t="shared" si="243"/>
        <v>0</v>
      </c>
      <c r="L1426" s="849">
        <f>IFERROR(VLOOKUP($D1426,Listen!$F$3:$H$39,2,0),0)</f>
        <v>0</v>
      </c>
      <c r="M1426" s="849">
        <f>IFERROR(VLOOKUP($D1426,Listen!$F$3:$H$39,3,0),0)</f>
        <v>0</v>
      </c>
      <c r="N1426" s="1115">
        <f t="shared" si="240"/>
        <v>0</v>
      </c>
      <c r="O1426" s="1115">
        <f t="shared" si="244"/>
        <v>0</v>
      </c>
      <c r="P1426" s="1115">
        <f t="shared" si="244"/>
        <v>0</v>
      </c>
      <c r="Q1426" s="1115">
        <f t="shared" si="244"/>
        <v>0</v>
      </c>
      <c r="R1426" s="1115">
        <f t="shared" si="244"/>
        <v>0</v>
      </c>
      <c r="S1426" s="1115">
        <f t="shared" si="244"/>
        <v>0</v>
      </c>
      <c r="T1426" s="1115">
        <f t="shared" si="244"/>
        <v>0</v>
      </c>
      <c r="U1426" s="851">
        <f t="shared" si="245"/>
        <v>0</v>
      </c>
      <c r="V1426" s="852">
        <f>IF(E1426='A. Allgemeine Informationen'!$D$14,$K1426-W1426,HLOOKUP('A. Allgemeine Informationen'!$D$14-1,$X$5:$AD$2005,ROW(E1426)-4,FALSE)-$W1426)</f>
        <v>0</v>
      </c>
      <c r="W1426" s="851">
        <f>HLOOKUP('A. Allgemeine Informationen'!$D$14,$X$5:$AD$2005,ROW(E1426)-4,FALSE)</f>
        <v>0</v>
      </c>
      <c r="X1426" s="851">
        <f t="shared" si="241"/>
        <v>0</v>
      </c>
      <c r="Y1426" s="851">
        <f t="shared" si="238"/>
        <v>0</v>
      </c>
      <c r="Z1426" s="851">
        <f t="shared" si="238"/>
        <v>0</v>
      </c>
      <c r="AA1426" s="851">
        <f t="shared" si="238"/>
        <v>0</v>
      </c>
      <c r="AB1426" s="851">
        <f t="shared" si="238"/>
        <v>0</v>
      </c>
      <c r="AC1426" s="851">
        <f t="shared" si="238"/>
        <v>0</v>
      </c>
      <c r="AD1426" s="853">
        <f t="shared" si="238"/>
        <v>0</v>
      </c>
    </row>
    <row r="1427" spans="2:30" s="971" customFormat="1" ht="15" customHeight="1" x14ac:dyDescent="0.2">
      <c r="B1427" s="840"/>
      <c r="C1427" s="970" t="str">
        <f>IF(B1427="","",VLOOKUP(B1427,'E8. KKauf_Berechnung'!$B$11:$D$140,2,0))</f>
        <v/>
      </c>
      <c r="D1427" s="841"/>
      <c r="E1427" s="842"/>
      <c r="F1427" s="836"/>
      <c r="G1427" s="836"/>
      <c r="H1427" s="836"/>
      <c r="I1427" s="843">
        <f t="shared" si="242"/>
        <v>0</v>
      </c>
      <c r="J1427" s="836"/>
      <c r="K1427" s="843">
        <f t="shared" si="243"/>
        <v>0</v>
      </c>
      <c r="L1427" s="849">
        <f>IFERROR(VLOOKUP($D1427,Listen!$F$3:$H$39,2,0),0)</f>
        <v>0</v>
      </c>
      <c r="M1427" s="849">
        <f>IFERROR(VLOOKUP($D1427,Listen!$F$3:$H$39,3,0),0)</f>
        <v>0</v>
      </c>
      <c r="N1427" s="1115">
        <f t="shared" si="240"/>
        <v>0</v>
      </c>
      <c r="O1427" s="1115">
        <f t="shared" si="244"/>
        <v>0</v>
      </c>
      <c r="P1427" s="1115">
        <f t="shared" si="244"/>
        <v>0</v>
      </c>
      <c r="Q1427" s="1115">
        <f t="shared" si="244"/>
        <v>0</v>
      </c>
      <c r="R1427" s="1115">
        <f t="shared" si="244"/>
        <v>0</v>
      </c>
      <c r="S1427" s="1115">
        <f t="shared" si="244"/>
        <v>0</v>
      </c>
      <c r="T1427" s="1115">
        <f t="shared" si="244"/>
        <v>0</v>
      </c>
      <c r="U1427" s="851">
        <f t="shared" si="245"/>
        <v>0</v>
      </c>
      <c r="V1427" s="852">
        <f>IF(E1427='A. Allgemeine Informationen'!$D$14,$K1427-W1427,HLOOKUP('A. Allgemeine Informationen'!$D$14-1,$X$5:$AD$2005,ROW(E1427)-4,FALSE)-$W1427)</f>
        <v>0</v>
      </c>
      <c r="W1427" s="851">
        <f>HLOOKUP('A. Allgemeine Informationen'!$D$14,$X$5:$AD$2005,ROW(E1427)-4,FALSE)</f>
        <v>0</v>
      </c>
      <c r="X1427" s="851">
        <f t="shared" si="241"/>
        <v>0</v>
      </c>
      <c r="Y1427" s="851">
        <f t="shared" si="238"/>
        <v>0</v>
      </c>
      <c r="Z1427" s="851">
        <f t="shared" si="238"/>
        <v>0</v>
      </c>
      <c r="AA1427" s="851">
        <f t="shared" si="238"/>
        <v>0</v>
      </c>
      <c r="AB1427" s="851">
        <f t="shared" si="238"/>
        <v>0</v>
      </c>
      <c r="AC1427" s="851">
        <f t="shared" si="238"/>
        <v>0</v>
      </c>
      <c r="AD1427" s="853">
        <f t="shared" si="238"/>
        <v>0</v>
      </c>
    </row>
    <row r="1428" spans="2:30" s="971" customFormat="1" ht="15" customHeight="1" x14ac:dyDescent="0.2">
      <c r="B1428" s="840"/>
      <c r="C1428" s="970" t="str">
        <f>IF(B1428="","",VLOOKUP(B1428,'E8. KKauf_Berechnung'!$B$11:$D$140,2,0))</f>
        <v/>
      </c>
      <c r="D1428" s="841"/>
      <c r="E1428" s="842"/>
      <c r="F1428" s="836"/>
      <c r="G1428" s="836"/>
      <c r="H1428" s="836"/>
      <c r="I1428" s="843">
        <f t="shared" si="242"/>
        <v>0</v>
      </c>
      <c r="J1428" s="836"/>
      <c r="K1428" s="843">
        <f t="shared" si="243"/>
        <v>0</v>
      </c>
      <c r="L1428" s="849">
        <f>IFERROR(VLOOKUP($D1428,Listen!$F$3:$H$39,2,0),0)</f>
        <v>0</v>
      </c>
      <c r="M1428" s="849">
        <f>IFERROR(VLOOKUP($D1428,Listen!$F$3:$H$39,3,0),0)</f>
        <v>0</v>
      </c>
      <c r="N1428" s="1115">
        <f t="shared" si="240"/>
        <v>0</v>
      </c>
      <c r="O1428" s="1115">
        <f t="shared" si="244"/>
        <v>0</v>
      </c>
      <c r="P1428" s="1115">
        <f t="shared" si="244"/>
        <v>0</v>
      </c>
      <c r="Q1428" s="1115">
        <f t="shared" si="244"/>
        <v>0</v>
      </c>
      <c r="R1428" s="1115">
        <f t="shared" si="244"/>
        <v>0</v>
      </c>
      <c r="S1428" s="1115">
        <f t="shared" si="244"/>
        <v>0</v>
      </c>
      <c r="T1428" s="1115">
        <f t="shared" si="244"/>
        <v>0</v>
      </c>
      <c r="U1428" s="851">
        <f t="shared" si="245"/>
        <v>0</v>
      </c>
      <c r="V1428" s="852">
        <f>IF(E1428='A. Allgemeine Informationen'!$D$14,$K1428-W1428,HLOOKUP('A. Allgemeine Informationen'!$D$14-1,$X$5:$AD$2005,ROW(E1428)-4,FALSE)-$W1428)</f>
        <v>0</v>
      </c>
      <c r="W1428" s="851">
        <f>HLOOKUP('A. Allgemeine Informationen'!$D$14,$X$5:$AD$2005,ROW(E1428)-4,FALSE)</f>
        <v>0</v>
      </c>
      <c r="X1428" s="851">
        <f t="shared" si="241"/>
        <v>0</v>
      </c>
      <c r="Y1428" s="851">
        <f t="shared" si="238"/>
        <v>0</v>
      </c>
      <c r="Z1428" s="851">
        <f t="shared" si="238"/>
        <v>0</v>
      </c>
      <c r="AA1428" s="851">
        <f t="shared" si="238"/>
        <v>0</v>
      </c>
      <c r="AB1428" s="851">
        <f t="shared" si="238"/>
        <v>0</v>
      </c>
      <c r="AC1428" s="851">
        <f t="shared" si="238"/>
        <v>0</v>
      </c>
      <c r="AD1428" s="853">
        <f t="shared" si="238"/>
        <v>0</v>
      </c>
    </row>
    <row r="1429" spans="2:30" s="971" customFormat="1" ht="15" customHeight="1" x14ac:dyDescent="0.2">
      <c r="B1429" s="840"/>
      <c r="C1429" s="970" t="str">
        <f>IF(B1429="","",VLOOKUP(B1429,'E8. KKauf_Berechnung'!$B$11:$D$140,2,0))</f>
        <v/>
      </c>
      <c r="D1429" s="841"/>
      <c r="E1429" s="842"/>
      <c r="F1429" s="836"/>
      <c r="G1429" s="836"/>
      <c r="H1429" s="836"/>
      <c r="I1429" s="843">
        <f t="shared" si="242"/>
        <v>0</v>
      </c>
      <c r="J1429" s="836"/>
      <c r="K1429" s="843">
        <f t="shared" si="243"/>
        <v>0</v>
      </c>
      <c r="L1429" s="849">
        <f>IFERROR(VLOOKUP($D1429,Listen!$F$3:$H$39,2,0),0)</f>
        <v>0</v>
      </c>
      <c r="M1429" s="849">
        <f>IFERROR(VLOOKUP($D1429,Listen!$F$3:$H$39,3,0),0)</f>
        <v>0</v>
      </c>
      <c r="N1429" s="1115">
        <f t="shared" si="240"/>
        <v>0</v>
      </c>
      <c r="O1429" s="1115">
        <f t="shared" si="244"/>
        <v>0</v>
      </c>
      <c r="P1429" s="1115">
        <f t="shared" si="244"/>
        <v>0</v>
      </c>
      <c r="Q1429" s="1115">
        <f t="shared" si="244"/>
        <v>0</v>
      </c>
      <c r="R1429" s="1115">
        <f t="shared" si="244"/>
        <v>0</v>
      </c>
      <c r="S1429" s="1115">
        <f t="shared" si="244"/>
        <v>0</v>
      </c>
      <c r="T1429" s="1115">
        <f t="shared" si="244"/>
        <v>0</v>
      </c>
      <c r="U1429" s="851">
        <f t="shared" si="245"/>
        <v>0</v>
      </c>
      <c r="V1429" s="852">
        <f>IF(E1429='A. Allgemeine Informationen'!$D$14,$K1429-W1429,HLOOKUP('A. Allgemeine Informationen'!$D$14-1,$X$5:$AD$2005,ROW(E1429)-4,FALSE)-$W1429)</f>
        <v>0</v>
      </c>
      <c r="W1429" s="851">
        <f>HLOOKUP('A. Allgemeine Informationen'!$D$14,$X$5:$AD$2005,ROW(E1429)-4,FALSE)</f>
        <v>0</v>
      </c>
      <c r="X1429" s="851">
        <f t="shared" si="241"/>
        <v>0</v>
      </c>
      <c r="Y1429" s="851">
        <f t="shared" si="238"/>
        <v>0</v>
      </c>
      <c r="Z1429" s="851">
        <f t="shared" si="238"/>
        <v>0</v>
      </c>
      <c r="AA1429" s="851">
        <f t="shared" si="238"/>
        <v>0</v>
      </c>
      <c r="AB1429" s="851">
        <f t="shared" si="238"/>
        <v>0</v>
      </c>
      <c r="AC1429" s="851">
        <f t="shared" si="238"/>
        <v>0</v>
      </c>
      <c r="AD1429" s="853">
        <f t="shared" si="238"/>
        <v>0</v>
      </c>
    </row>
    <row r="1430" spans="2:30" s="971" customFormat="1" ht="15" customHeight="1" x14ac:dyDescent="0.2">
      <c r="B1430" s="840"/>
      <c r="C1430" s="970" t="str">
        <f>IF(B1430="","",VLOOKUP(B1430,'E8. KKauf_Berechnung'!$B$11:$D$140,2,0))</f>
        <v/>
      </c>
      <c r="D1430" s="841"/>
      <c r="E1430" s="842"/>
      <c r="F1430" s="836"/>
      <c r="G1430" s="836"/>
      <c r="H1430" s="836"/>
      <c r="I1430" s="843">
        <f t="shared" si="242"/>
        <v>0</v>
      </c>
      <c r="J1430" s="836"/>
      <c r="K1430" s="843">
        <f t="shared" si="243"/>
        <v>0</v>
      </c>
      <c r="L1430" s="849">
        <f>IFERROR(VLOOKUP($D1430,Listen!$F$3:$H$39,2,0),0)</f>
        <v>0</v>
      </c>
      <c r="M1430" s="849">
        <f>IFERROR(VLOOKUP($D1430,Listen!$F$3:$H$39,3,0),0)</f>
        <v>0</v>
      </c>
      <c r="N1430" s="1115">
        <f t="shared" si="240"/>
        <v>0</v>
      </c>
      <c r="O1430" s="1115">
        <f t="shared" si="244"/>
        <v>0</v>
      </c>
      <c r="P1430" s="1115">
        <f t="shared" si="244"/>
        <v>0</v>
      </c>
      <c r="Q1430" s="1115">
        <f t="shared" si="244"/>
        <v>0</v>
      </c>
      <c r="R1430" s="1115">
        <f t="shared" si="244"/>
        <v>0</v>
      </c>
      <c r="S1430" s="1115">
        <f t="shared" si="244"/>
        <v>0</v>
      </c>
      <c r="T1430" s="1115">
        <f t="shared" si="244"/>
        <v>0</v>
      </c>
      <c r="U1430" s="851">
        <f t="shared" si="245"/>
        <v>0</v>
      </c>
      <c r="V1430" s="852">
        <f>IF(E1430='A. Allgemeine Informationen'!$D$14,$K1430-W1430,HLOOKUP('A. Allgemeine Informationen'!$D$14-1,$X$5:$AD$2005,ROW(E1430)-4,FALSE)-$W1430)</f>
        <v>0</v>
      </c>
      <c r="W1430" s="851">
        <f>HLOOKUP('A. Allgemeine Informationen'!$D$14,$X$5:$AD$2005,ROW(E1430)-4,FALSE)</f>
        <v>0</v>
      </c>
      <c r="X1430" s="851">
        <f t="shared" si="241"/>
        <v>0</v>
      </c>
      <c r="Y1430" s="851">
        <f t="shared" si="238"/>
        <v>0</v>
      </c>
      <c r="Z1430" s="851">
        <f t="shared" si="238"/>
        <v>0</v>
      </c>
      <c r="AA1430" s="851">
        <f t="shared" si="238"/>
        <v>0</v>
      </c>
      <c r="AB1430" s="851">
        <f t="shared" si="238"/>
        <v>0</v>
      </c>
      <c r="AC1430" s="851">
        <f t="shared" si="238"/>
        <v>0</v>
      </c>
      <c r="AD1430" s="853">
        <f t="shared" si="238"/>
        <v>0</v>
      </c>
    </row>
    <row r="1431" spans="2:30" s="971" customFormat="1" ht="15" customHeight="1" x14ac:dyDescent="0.2">
      <c r="B1431" s="840"/>
      <c r="C1431" s="970" t="str">
        <f>IF(B1431="","",VLOOKUP(B1431,'E8. KKauf_Berechnung'!$B$11:$D$140,2,0))</f>
        <v/>
      </c>
      <c r="D1431" s="841"/>
      <c r="E1431" s="842"/>
      <c r="F1431" s="836"/>
      <c r="G1431" s="836"/>
      <c r="H1431" s="836"/>
      <c r="I1431" s="843">
        <f t="shared" si="242"/>
        <v>0</v>
      </c>
      <c r="J1431" s="836"/>
      <c r="K1431" s="843">
        <f t="shared" si="243"/>
        <v>0</v>
      </c>
      <c r="L1431" s="849">
        <f>IFERROR(VLOOKUP($D1431,Listen!$F$3:$H$39,2,0),0)</f>
        <v>0</v>
      </c>
      <c r="M1431" s="849">
        <f>IFERROR(VLOOKUP($D1431,Listen!$F$3:$H$39,3,0),0)</f>
        <v>0</v>
      </c>
      <c r="N1431" s="1115">
        <f t="shared" si="240"/>
        <v>0</v>
      </c>
      <c r="O1431" s="1115">
        <f t="shared" ref="O1431:T1446" si="246">N1431</f>
        <v>0</v>
      </c>
      <c r="P1431" s="1115">
        <f t="shared" si="246"/>
        <v>0</v>
      </c>
      <c r="Q1431" s="1115">
        <f t="shared" si="246"/>
        <v>0</v>
      </c>
      <c r="R1431" s="1115">
        <f t="shared" si="246"/>
        <v>0</v>
      </c>
      <c r="S1431" s="1115">
        <f t="shared" si="246"/>
        <v>0</v>
      </c>
      <c r="T1431" s="1115">
        <f t="shared" si="246"/>
        <v>0</v>
      </c>
      <c r="U1431" s="851">
        <f t="shared" si="245"/>
        <v>0</v>
      </c>
      <c r="V1431" s="852">
        <f>IF(E1431='A. Allgemeine Informationen'!$D$14,$K1431-W1431,HLOOKUP('A. Allgemeine Informationen'!$D$14-1,$X$5:$AD$2005,ROW(E1431)-4,FALSE)-$W1431)</f>
        <v>0</v>
      </c>
      <c r="W1431" s="851">
        <f>HLOOKUP('A. Allgemeine Informationen'!$D$14,$X$5:$AD$2005,ROW(E1431)-4,FALSE)</f>
        <v>0</v>
      </c>
      <c r="X1431" s="851">
        <f t="shared" si="241"/>
        <v>0</v>
      </c>
      <c r="Y1431" s="851">
        <f t="shared" si="238"/>
        <v>0</v>
      </c>
      <c r="Z1431" s="851">
        <f t="shared" si="238"/>
        <v>0</v>
      </c>
      <c r="AA1431" s="851">
        <f t="shared" si="238"/>
        <v>0</v>
      </c>
      <c r="AB1431" s="851">
        <f t="shared" si="238"/>
        <v>0</v>
      </c>
      <c r="AC1431" s="851">
        <f t="shared" si="238"/>
        <v>0</v>
      </c>
      <c r="AD1431" s="853">
        <f t="shared" si="238"/>
        <v>0</v>
      </c>
    </row>
    <row r="1432" spans="2:30" s="971" customFormat="1" ht="15" customHeight="1" x14ac:dyDescent="0.2">
      <c r="B1432" s="840"/>
      <c r="C1432" s="970" t="str">
        <f>IF(B1432="","",VLOOKUP(B1432,'E8. KKauf_Berechnung'!$B$11:$D$140,2,0))</f>
        <v/>
      </c>
      <c r="D1432" s="841"/>
      <c r="E1432" s="842"/>
      <c r="F1432" s="836"/>
      <c r="G1432" s="836"/>
      <c r="H1432" s="836"/>
      <c r="I1432" s="843">
        <f t="shared" si="242"/>
        <v>0</v>
      </c>
      <c r="J1432" s="836"/>
      <c r="K1432" s="843">
        <f t="shared" si="243"/>
        <v>0</v>
      </c>
      <c r="L1432" s="849">
        <f>IFERROR(VLOOKUP($D1432,Listen!$F$3:$H$39,2,0),0)</f>
        <v>0</v>
      </c>
      <c r="M1432" s="849">
        <f>IFERROR(VLOOKUP($D1432,Listen!$F$3:$H$39,3,0),0)</f>
        <v>0</v>
      </c>
      <c r="N1432" s="1115">
        <f t="shared" si="240"/>
        <v>0</v>
      </c>
      <c r="O1432" s="1115">
        <f t="shared" si="246"/>
        <v>0</v>
      </c>
      <c r="P1432" s="1115">
        <f t="shared" si="246"/>
        <v>0</v>
      </c>
      <c r="Q1432" s="1115">
        <f t="shared" si="246"/>
        <v>0</v>
      </c>
      <c r="R1432" s="1115">
        <f t="shared" si="246"/>
        <v>0</v>
      </c>
      <c r="S1432" s="1115">
        <f t="shared" si="246"/>
        <v>0</v>
      </c>
      <c r="T1432" s="1115">
        <f t="shared" si="246"/>
        <v>0</v>
      </c>
      <c r="U1432" s="851">
        <f t="shared" si="245"/>
        <v>0</v>
      </c>
      <c r="V1432" s="852">
        <f>IF(E1432='A. Allgemeine Informationen'!$D$14,$K1432-W1432,HLOOKUP('A. Allgemeine Informationen'!$D$14-1,$X$5:$AD$2005,ROW(E1432)-4,FALSE)-$W1432)</f>
        <v>0</v>
      </c>
      <c r="W1432" s="851">
        <f>HLOOKUP('A. Allgemeine Informationen'!$D$14,$X$5:$AD$2005,ROW(E1432)-4,FALSE)</f>
        <v>0</v>
      </c>
      <c r="X1432" s="851">
        <f t="shared" si="241"/>
        <v>0</v>
      </c>
      <c r="Y1432" s="851">
        <f t="shared" si="238"/>
        <v>0</v>
      </c>
      <c r="Z1432" s="851">
        <f t="shared" si="238"/>
        <v>0</v>
      </c>
      <c r="AA1432" s="851">
        <f t="shared" si="238"/>
        <v>0</v>
      </c>
      <c r="AB1432" s="851">
        <f t="shared" si="238"/>
        <v>0</v>
      </c>
      <c r="AC1432" s="851">
        <f t="shared" si="238"/>
        <v>0</v>
      </c>
      <c r="AD1432" s="853">
        <f t="shared" si="238"/>
        <v>0</v>
      </c>
    </row>
    <row r="1433" spans="2:30" s="971" customFormat="1" ht="15" customHeight="1" x14ac:dyDescent="0.2">
      <c r="B1433" s="840"/>
      <c r="C1433" s="970" t="str">
        <f>IF(B1433="","",VLOOKUP(B1433,'E8. KKauf_Berechnung'!$B$11:$D$140,2,0))</f>
        <v/>
      </c>
      <c r="D1433" s="841"/>
      <c r="E1433" s="842"/>
      <c r="F1433" s="836"/>
      <c r="G1433" s="836"/>
      <c r="H1433" s="836"/>
      <c r="I1433" s="843">
        <f t="shared" si="242"/>
        <v>0</v>
      </c>
      <c r="J1433" s="836"/>
      <c r="K1433" s="843">
        <f t="shared" si="243"/>
        <v>0</v>
      </c>
      <c r="L1433" s="849">
        <f>IFERROR(VLOOKUP($D1433,Listen!$F$3:$H$39,2,0),0)</f>
        <v>0</v>
      </c>
      <c r="M1433" s="849">
        <f>IFERROR(VLOOKUP($D1433,Listen!$F$3:$H$39,3,0),0)</f>
        <v>0</v>
      </c>
      <c r="N1433" s="1115">
        <f t="shared" si="240"/>
        <v>0</v>
      </c>
      <c r="O1433" s="1115">
        <f t="shared" si="246"/>
        <v>0</v>
      </c>
      <c r="P1433" s="1115">
        <f t="shared" si="246"/>
        <v>0</v>
      </c>
      <c r="Q1433" s="1115">
        <f t="shared" si="246"/>
        <v>0</v>
      </c>
      <c r="R1433" s="1115">
        <f t="shared" si="246"/>
        <v>0</v>
      </c>
      <c r="S1433" s="1115">
        <f t="shared" si="246"/>
        <v>0</v>
      </c>
      <c r="T1433" s="1115">
        <f t="shared" si="246"/>
        <v>0</v>
      </c>
      <c r="U1433" s="851">
        <f t="shared" si="245"/>
        <v>0</v>
      </c>
      <c r="V1433" s="852">
        <f>IF(E1433='A. Allgemeine Informationen'!$D$14,$K1433-W1433,HLOOKUP('A. Allgemeine Informationen'!$D$14-1,$X$5:$AD$2005,ROW(E1433)-4,FALSE)-$W1433)</f>
        <v>0</v>
      </c>
      <c r="W1433" s="851">
        <f>HLOOKUP('A. Allgemeine Informationen'!$D$14,$X$5:$AD$2005,ROW(E1433)-4,FALSE)</f>
        <v>0</v>
      </c>
      <c r="X1433" s="851">
        <f t="shared" si="241"/>
        <v>0</v>
      </c>
      <c r="Y1433" s="851">
        <f t="shared" si="238"/>
        <v>0</v>
      </c>
      <c r="Z1433" s="851">
        <f t="shared" si="238"/>
        <v>0</v>
      </c>
      <c r="AA1433" s="851">
        <f t="shared" si="238"/>
        <v>0</v>
      </c>
      <c r="AB1433" s="851">
        <f t="shared" si="238"/>
        <v>0</v>
      </c>
      <c r="AC1433" s="851">
        <f t="shared" si="238"/>
        <v>0</v>
      </c>
      <c r="AD1433" s="853">
        <f t="shared" si="238"/>
        <v>0</v>
      </c>
    </row>
    <row r="1434" spans="2:30" s="971" customFormat="1" ht="15" customHeight="1" x14ac:dyDescent="0.2">
      <c r="B1434" s="840"/>
      <c r="C1434" s="970" t="str">
        <f>IF(B1434="","",VLOOKUP(B1434,'E8. KKauf_Berechnung'!$B$11:$D$140,2,0))</f>
        <v/>
      </c>
      <c r="D1434" s="841"/>
      <c r="E1434" s="842"/>
      <c r="F1434" s="836"/>
      <c r="G1434" s="836"/>
      <c r="H1434" s="836"/>
      <c r="I1434" s="843">
        <f t="shared" si="242"/>
        <v>0</v>
      </c>
      <c r="J1434" s="836"/>
      <c r="K1434" s="843">
        <f t="shared" si="243"/>
        <v>0</v>
      </c>
      <c r="L1434" s="849">
        <f>IFERROR(VLOOKUP($D1434,Listen!$F$3:$H$39,2,0),0)</f>
        <v>0</v>
      </c>
      <c r="M1434" s="849">
        <f>IFERROR(VLOOKUP($D1434,Listen!$F$3:$H$39,3,0),0)</f>
        <v>0</v>
      </c>
      <c r="N1434" s="1115">
        <f t="shared" si="240"/>
        <v>0</v>
      </c>
      <c r="O1434" s="1115">
        <f t="shared" si="246"/>
        <v>0</v>
      </c>
      <c r="P1434" s="1115">
        <f t="shared" si="246"/>
        <v>0</v>
      </c>
      <c r="Q1434" s="1115">
        <f t="shared" si="246"/>
        <v>0</v>
      </c>
      <c r="R1434" s="1115">
        <f t="shared" si="246"/>
        <v>0</v>
      </c>
      <c r="S1434" s="1115">
        <f t="shared" si="246"/>
        <v>0</v>
      </c>
      <c r="T1434" s="1115">
        <f t="shared" si="246"/>
        <v>0</v>
      </c>
      <c r="U1434" s="851">
        <f t="shared" si="245"/>
        <v>0</v>
      </c>
      <c r="V1434" s="852">
        <f>IF(E1434='A. Allgemeine Informationen'!$D$14,$K1434-W1434,HLOOKUP('A. Allgemeine Informationen'!$D$14-1,$X$5:$AD$2005,ROW(E1434)-4,FALSE)-$W1434)</f>
        <v>0</v>
      </c>
      <c r="W1434" s="851">
        <f>HLOOKUP('A. Allgemeine Informationen'!$D$14,$X$5:$AD$2005,ROW(E1434)-4,FALSE)</f>
        <v>0</v>
      </c>
      <c r="X1434" s="851">
        <f t="shared" si="241"/>
        <v>0</v>
      </c>
      <c r="Y1434" s="851">
        <f t="shared" si="238"/>
        <v>0</v>
      </c>
      <c r="Z1434" s="851">
        <f t="shared" si="238"/>
        <v>0</v>
      </c>
      <c r="AA1434" s="851">
        <f t="shared" si="238"/>
        <v>0</v>
      </c>
      <c r="AB1434" s="851">
        <f t="shared" si="238"/>
        <v>0</v>
      </c>
      <c r="AC1434" s="851">
        <f t="shared" si="238"/>
        <v>0</v>
      </c>
      <c r="AD1434" s="853">
        <f t="shared" si="238"/>
        <v>0</v>
      </c>
    </row>
    <row r="1435" spans="2:30" s="971" customFormat="1" ht="15" customHeight="1" x14ac:dyDescent="0.2">
      <c r="B1435" s="840"/>
      <c r="C1435" s="970" t="str">
        <f>IF(B1435="","",VLOOKUP(B1435,'E8. KKauf_Berechnung'!$B$11:$D$140,2,0))</f>
        <v/>
      </c>
      <c r="D1435" s="841"/>
      <c r="E1435" s="842"/>
      <c r="F1435" s="836"/>
      <c r="G1435" s="836"/>
      <c r="H1435" s="836"/>
      <c r="I1435" s="843">
        <f t="shared" si="242"/>
        <v>0</v>
      </c>
      <c r="J1435" s="836"/>
      <c r="K1435" s="843">
        <f t="shared" si="243"/>
        <v>0</v>
      </c>
      <c r="L1435" s="849">
        <f>IFERROR(VLOOKUP($D1435,Listen!$F$3:$H$39,2,0),0)</f>
        <v>0</v>
      </c>
      <c r="M1435" s="849">
        <f>IFERROR(VLOOKUP($D1435,Listen!$F$3:$H$39,3,0),0)</f>
        <v>0</v>
      </c>
      <c r="N1435" s="1115">
        <f t="shared" si="240"/>
        <v>0</v>
      </c>
      <c r="O1435" s="1115">
        <f t="shared" si="246"/>
        <v>0</v>
      </c>
      <c r="P1435" s="1115">
        <f t="shared" si="246"/>
        <v>0</v>
      </c>
      <c r="Q1435" s="1115">
        <f t="shared" si="246"/>
        <v>0</v>
      </c>
      <c r="R1435" s="1115">
        <f t="shared" si="246"/>
        <v>0</v>
      </c>
      <c r="S1435" s="1115">
        <f t="shared" si="246"/>
        <v>0</v>
      </c>
      <c r="T1435" s="1115">
        <f t="shared" si="246"/>
        <v>0</v>
      </c>
      <c r="U1435" s="851">
        <f t="shared" si="245"/>
        <v>0</v>
      </c>
      <c r="V1435" s="852">
        <f>IF(E1435='A. Allgemeine Informationen'!$D$14,$K1435-W1435,HLOOKUP('A. Allgemeine Informationen'!$D$14-1,$X$5:$AD$2005,ROW(E1435)-4,FALSE)-$W1435)</f>
        <v>0</v>
      </c>
      <c r="W1435" s="851">
        <f>HLOOKUP('A. Allgemeine Informationen'!$D$14,$X$5:$AD$2005,ROW(E1435)-4,FALSE)</f>
        <v>0</v>
      </c>
      <c r="X1435" s="851">
        <f t="shared" si="241"/>
        <v>0</v>
      </c>
      <c r="Y1435" s="851">
        <f t="shared" si="238"/>
        <v>0</v>
      </c>
      <c r="Z1435" s="851">
        <f t="shared" si="238"/>
        <v>0</v>
      </c>
      <c r="AA1435" s="851">
        <f t="shared" si="238"/>
        <v>0</v>
      </c>
      <c r="AB1435" s="851">
        <f t="shared" si="238"/>
        <v>0</v>
      </c>
      <c r="AC1435" s="851">
        <f t="shared" si="238"/>
        <v>0</v>
      </c>
      <c r="AD1435" s="853">
        <f t="shared" si="238"/>
        <v>0</v>
      </c>
    </row>
    <row r="1436" spans="2:30" s="971" customFormat="1" ht="15" customHeight="1" x14ac:dyDescent="0.2">
      <c r="B1436" s="840"/>
      <c r="C1436" s="970" t="str">
        <f>IF(B1436="","",VLOOKUP(B1436,'E8. KKauf_Berechnung'!$B$11:$D$140,2,0))</f>
        <v/>
      </c>
      <c r="D1436" s="841"/>
      <c r="E1436" s="842"/>
      <c r="F1436" s="836"/>
      <c r="G1436" s="836"/>
      <c r="H1436" s="836"/>
      <c r="I1436" s="843">
        <f t="shared" si="242"/>
        <v>0</v>
      </c>
      <c r="J1436" s="836"/>
      <c r="K1436" s="843">
        <f t="shared" si="243"/>
        <v>0</v>
      </c>
      <c r="L1436" s="849">
        <f>IFERROR(VLOOKUP($D1436,Listen!$F$3:$H$39,2,0),0)</f>
        <v>0</v>
      </c>
      <c r="M1436" s="849">
        <f>IFERROR(VLOOKUP($D1436,Listen!$F$3:$H$39,3,0),0)</f>
        <v>0</v>
      </c>
      <c r="N1436" s="1115">
        <f t="shared" si="240"/>
        <v>0</v>
      </c>
      <c r="O1436" s="1115">
        <f t="shared" si="246"/>
        <v>0</v>
      </c>
      <c r="P1436" s="1115">
        <f t="shared" si="246"/>
        <v>0</v>
      </c>
      <c r="Q1436" s="1115">
        <f t="shared" si="246"/>
        <v>0</v>
      </c>
      <c r="R1436" s="1115">
        <f t="shared" si="246"/>
        <v>0</v>
      </c>
      <c r="S1436" s="1115">
        <f t="shared" si="246"/>
        <v>0</v>
      </c>
      <c r="T1436" s="1115">
        <f t="shared" si="246"/>
        <v>0</v>
      </c>
      <c r="U1436" s="851">
        <f t="shared" si="245"/>
        <v>0</v>
      </c>
      <c r="V1436" s="852">
        <f>IF(E1436='A. Allgemeine Informationen'!$D$14,$K1436-W1436,HLOOKUP('A. Allgemeine Informationen'!$D$14-1,$X$5:$AD$2005,ROW(E1436)-4,FALSE)-$W1436)</f>
        <v>0</v>
      </c>
      <c r="W1436" s="851">
        <f>HLOOKUP('A. Allgemeine Informationen'!$D$14,$X$5:$AD$2005,ROW(E1436)-4,FALSE)</f>
        <v>0</v>
      </c>
      <c r="X1436" s="851">
        <f t="shared" si="241"/>
        <v>0</v>
      </c>
      <c r="Y1436" s="851">
        <f t="shared" si="238"/>
        <v>0</v>
      </c>
      <c r="Z1436" s="851">
        <f t="shared" si="238"/>
        <v>0</v>
      </c>
      <c r="AA1436" s="851">
        <f t="shared" si="238"/>
        <v>0</v>
      </c>
      <c r="AB1436" s="851">
        <f t="shared" si="238"/>
        <v>0</v>
      </c>
      <c r="AC1436" s="851">
        <f t="shared" si="238"/>
        <v>0</v>
      </c>
      <c r="AD1436" s="853">
        <f t="shared" si="238"/>
        <v>0</v>
      </c>
    </row>
    <row r="1437" spans="2:30" s="971" customFormat="1" ht="15" customHeight="1" x14ac:dyDescent="0.2">
      <c r="B1437" s="840"/>
      <c r="C1437" s="970" t="str">
        <f>IF(B1437="","",VLOOKUP(B1437,'E8. KKauf_Berechnung'!$B$11:$D$140,2,0))</f>
        <v/>
      </c>
      <c r="D1437" s="841"/>
      <c r="E1437" s="842"/>
      <c r="F1437" s="836"/>
      <c r="G1437" s="836"/>
      <c r="H1437" s="836"/>
      <c r="I1437" s="843">
        <f t="shared" si="242"/>
        <v>0</v>
      </c>
      <c r="J1437" s="836"/>
      <c r="K1437" s="843">
        <f t="shared" si="243"/>
        <v>0</v>
      </c>
      <c r="L1437" s="849">
        <f>IFERROR(VLOOKUP($D1437,Listen!$F$3:$H$39,2,0),0)</f>
        <v>0</v>
      </c>
      <c r="M1437" s="849">
        <f>IFERROR(VLOOKUP($D1437,Listen!$F$3:$H$39,3,0),0)</f>
        <v>0</v>
      </c>
      <c r="N1437" s="1115">
        <f t="shared" si="240"/>
        <v>0</v>
      </c>
      <c r="O1437" s="1115">
        <f t="shared" si="246"/>
        <v>0</v>
      </c>
      <c r="P1437" s="1115">
        <f t="shared" si="246"/>
        <v>0</v>
      </c>
      <c r="Q1437" s="1115">
        <f t="shared" si="246"/>
        <v>0</v>
      </c>
      <c r="R1437" s="1115">
        <f t="shared" si="246"/>
        <v>0</v>
      </c>
      <c r="S1437" s="1115">
        <f t="shared" si="246"/>
        <v>0</v>
      </c>
      <c r="T1437" s="1115">
        <f t="shared" si="246"/>
        <v>0</v>
      </c>
      <c r="U1437" s="851">
        <f t="shared" si="245"/>
        <v>0</v>
      </c>
      <c r="V1437" s="852">
        <f>IF(E1437='A. Allgemeine Informationen'!$D$14,$K1437-W1437,HLOOKUP('A. Allgemeine Informationen'!$D$14-1,$X$5:$AD$2005,ROW(E1437)-4,FALSE)-$W1437)</f>
        <v>0</v>
      </c>
      <c r="W1437" s="851">
        <f>HLOOKUP('A. Allgemeine Informationen'!$D$14,$X$5:$AD$2005,ROW(E1437)-4,FALSE)</f>
        <v>0</v>
      </c>
      <c r="X1437" s="851">
        <f t="shared" si="241"/>
        <v>0</v>
      </c>
      <c r="Y1437" s="851">
        <f t="shared" si="238"/>
        <v>0</v>
      </c>
      <c r="Z1437" s="851">
        <f t="shared" si="238"/>
        <v>0</v>
      </c>
      <c r="AA1437" s="851">
        <f t="shared" si="238"/>
        <v>0</v>
      </c>
      <c r="AB1437" s="851">
        <f t="shared" si="238"/>
        <v>0</v>
      </c>
      <c r="AC1437" s="851">
        <f t="shared" si="238"/>
        <v>0</v>
      </c>
      <c r="AD1437" s="853">
        <f t="shared" si="238"/>
        <v>0</v>
      </c>
    </row>
    <row r="1438" spans="2:30" s="971" customFormat="1" ht="15" customHeight="1" x14ac:dyDescent="0.2">
      <c r="B1438" s="840"/>
      <c r="C1438" s="970" t="str">
        <f>IF(B1438="","",VLOOKUP(B1438,'E8. KKauf_Berechnung'!$B$11:$D$140,2,0))</f>
        <v/>
      </c>
      <c r="D1438" s="841"/>
      <c r="E1438" s="842"/>
      <c r="F1438" s="836"/>
      <c r="G1438" s="836"/>
      <c r="H1438" s="836"/>
      <c r="I1438" s="843">
        <f t="shared" si="242"/>
        <v>0</v>
      </c>
      <c r="J1438" s="836"/>
      <c r="K1438" s="843">
        <f t="shared" si="243"/>
        <v>0</v>
      </c>
      <c r="L1438" s="849">
        <f>IFERROR(VLOOKUP($D1438,Listen!$F$3:$H$39,2,0),0)</f>
        <v>0</v>
      </c>
      <c r="M1438" s="849">
        <f>IFERROR(VLOOKUP($D1438,Listen!$F$3:$H$39,3,0),0)</f>
        <v>0</v>
      </c>
      <c r="N1438" s="1115">
        <f t="shared" si="240"/>
        <v>0</v>
      </c>
      <c r="O1438" s="1115">
        <f t="shared" si="246"/>
        <v>0</v>
      </c>
      <c r="P1438" s="1115">
        <f t="shared" si="246"/>
        <v>0</v>
      </c>
      <c r="Q1438" s="1115">
        <f t="shared" si="246"/>
        <v>0</v>
      </c>
      <c r="R1438" s="1115">
        <f t="shared" si="246"/>
        <v>0</v>
      </c>
      <c r="S1438" s="1115">
        <f t="shared" si="246"/>
        <v>0</v>
      </c>
      <c r="T1438" s="1115">
        <f t="shared" si="246"/>
        <v>0</v>
      </c>
      <c r="U1438" s="851">
        <f t="shared" si="245"/>
        <v>0</v>
      </c>
      <c r="V1438" s="852">
        <f>IF(E1438='A. Allgemeine Informationen'!$D$14,$K1438-W1438,HLOOKUP('A. Allgemeine Informationen'!$D$14-1,$X$5:$AD$2005,ROW(E1438)-4,FALSE)-$W1438)</f>
        <v>0</v>
      </c>
      <c r="W1438" s="851">
        <f>HLOOKUP('A. Allgemeine Informationen'!$D$14,$X$5:$AD$2005,ROW(E1438)-4,FALSE)</f>
        <v>0</v>
      </c>
      <c r="X1438" s="851">
        <f t="shared" si="241"/>
        <v>0</v>
      </c>
      <c r="Y1438" s="851">
        <f t="shared" si="238"/>
        <v>0</v>
      </c>
      <c r="Z1438" s="851">
        <f t="shared" si="238"/>
        <v>0</v>
      </c>
      <c r="AA1438" s="851">
        <f t="shared" si="238"/>
        <v>0</v>
      </c>
      <c r="AB1438" s="851">
        <f t="shared" si="238"/>
        <v>0</v>
      </c>
      <c r="AC1438" s="851">
        <f t="shared" si="238"/>
        <v>0</v>
      </c>
      <c r="AD1438" s="853">
        <f t="shared" si="238"/>
        <v>0</v>
      </c>
    </row>
    <row r="1439" spans="2:30" s="971" customFormat="1" ht="15" customHeight="1" x14ac:dyDescent="0.2">
      <c r="B1439" s="840"/>
      <c r="C1439" s="970" t="str">
        <f>IF(B1439="","",VLOOKUP(B1439,'E8. KKauf_Berechnung'!$B$11:$D$140,2,0))</f>
        <v/>
      </c>
      <c r="D1439" s="841"/>
      <c r="E1439" s="842"/>
      <c r="F1439" s="836"/>
      <c r="G1439" s="836"/>
      <c r="H1439" s="836"/>
      <c r="I1439" s="843">
        <f t="shared" si="242"/>
        <v>0</v>
      </c>
      <c r="J1439" s="836"/>
      <c r="K1439" s="843">
        <f t="shared" si="243"/>
        <v>0</v>
      </c>
      <c r="L1439" s="849">
        <f>IFERROR(VLOOKUP($D1439,Listen!$F$3:$H$39,2,0),0)</f>
        <v>0</v>
      </c>
      <c r="M1439" s="849">
        <f>IFERROR(VLOOKUP($D1439,Listen!$F$3:$H$39,3,0),0)</f>
        <v>0</v>
      </c>
      <c r="N1439" s="1115">
        <f t="shared" si="240"/>
        <v>0</v>
      </c>
      <c r="O1439" s="1115">
        <f t="shared" si="246"/>
        <v>0</v>
      </c>
      <c r="P1439" s="1115">
        <f t="shared" si="246"/>
        <v>0</v>
      </c>
      <c r="Q1439" s="1115">
        <f t="shared" si="246"/>
        <v>0</v>
      </c>
      <c r="R1439" s="1115">
        <f t="shared" si="246"/>
        <v>0</v>
      </c>
      <c r="S1439" s="1115">
        <f t="shared" si="246"/>
        <v>0</v>
      </c>
      <c r="T1439" s="1115">
        <f t="shared" si="246"/>
        <v>0</v>
      </c>
      <c r="U1439" s="851">
        <f t="shared" si="245"/>
        <v>0</v>
      </c>
      <c r="V1439" s="852">
        <f>IF(E1439='A. Allgemeine Informationen'!$D$14,$K1439-W1439,HLOOKUP('A. Allgemeine Informationen'!$D$14-1,$X$5:$AD$2005,ROW(E1439)-4,FALSE)-$W1439)</f>
        <v>0</v>
      </c>
      <c r="W1439" s="851">
        <f>HLOOKUP('A. Allgemeine Informationen'!$D$14,$X$5:$AD$2005,ROW(E1439)-4,FALSE)</f>
        <v>0</v>
      </c>
      <c r="X1439" s="851">
        <f t="shared" si="241"/>
        <v>0</v>
      </c>
      <c r="Y1439" s="851">
        <f t="shared" si="238"/>
        <v>0</v>
      </c>
      <c r="Z1439" s="851">
        <f t="shared" si="238"/>
        <v>0</v>
      </c>
      <c r="AA1439" s="851">
        <f t="shared" si="238"/>
        <v>0</v>
      </c>
      <c r="AB1439" s="851">
        <f t="shared" ref="AB1439:AD1502" si="247">IF(OR($E1439=0,$K1439=0,R1439-(AB$5-$E1439)=0),0,IF($E1439&lt;AB$5,AA1439-AA1439/(R1439-(AB$5-$E1439)),IF($E1439=AB$5,$K1439-$K1439/R1439,0)))</f>
        <v>0</v>
      </c>
      <c r="AC1439" s="851">
        <f t="shared" si="247"/>
        <v>0</v>
      </c>
      <c r="AD1439" s="853">
        <f t="shared" si="247"/>
        <v>0</v>
      </c>
    </row>
    <row r="1440" spans="2:30" s="971" customFormat="1" ht="15" customHeight="1" x14ac:dyDescent="0.2">
      <c r="B1440" s="840"/>
      <c r="C1440" s="970" t="str">
        <f>IF(B1440="","",VLOOKUP(B1440,'E8. KKauf_Berechnung'!$B$11:$D$140,2,0))</f>
        <v/>
      </c>
      <c r="D1440" s="841"/>
      <c r="E1440" s="842"/>
      <c r="F1440" s="836"/>
      <c r="G1440" s="836"/>
      <c r="H1440" s="836"/>
      <c r="I1440" s="843">
        <f t="shared" si="242"/>
        <v>0</v>
      </c>
      <c r="J1440" s="836"/>
      <c r="K1440" s="843">
        <f t="shared" si="243"/>
        <v>0</v>
      </c>
      <c r="L1440" s="849">
        <f>IFERROR(VLOOKUP($D1440,Listen!$F$3:$H$39,2,0),0)</f>
        <v>0</v>
      </c>
      <c r="M1440" s="849">
        <f>IFERROR(VLOOKUP($D1440,Listen!$F$3:$H$39,3,0),0)</f>
        <v>0</v>
      </c>
      <c r="N1440" s="1115">
        <f t="shared" si="240"/>
        <v>0</v>
      </c>
      <c r="O1440" s="1115">
        <f t="shared" si="246"/>
        <v>0</v>
      </c>
      <c r="P1440" s="1115">
        <f t="shared" si="246"/>
        <v>0</v>
      </c>
      <c r="Q1440" s="1115">
        <f t="shared" si="246"/>
        <v>0</v>
      </c>
      <c r="R1440" s="1115">
        <f t="shared" si="246"/>
        <v>0</v>
      </c>
      <c r="S1440" s="1115">
        <f t="shared" si="246"/>
        <v>0</v>
      </c>
      <c r="T1440" s="1115">
        <f t="shared" si="246"/>
        <v>0</v>
      </c>
      <c r="U1440" s="851">
        <f t="shared" si="245"/>
        <v>0</v>
      </c>
      <c r="V1440" s="852">
        <f>IF(E1440='A. Allgemeine Informationen'!$D$14,$K1440-W1440,HLOOKUP('A. Allgemeine Informationen'!$D$14-1,$X$5:$AD$2005,ROW(E1440)-4,FALSE)-$W1440)</f>
        <v>0</v>
      </c>
      <c r="W1440" s="851">
        <f>HLOOKUP('A. Allgemeine Informationen'!$D$14,$X$5:$AD$2005,ROW(E1440)-4,FALSE)</f>
        <v>0</v>
      </c>
      <c r="X1440" s="851">
        <f t="shared" si="241"/>
        <v>0</v>
      </c>
      <c r="Y1440" s="851">
        <f t="shared" ref="Y1440:AD1503" si="248">IF(OR($E1440=0,$K1440=0,O1440-(Y$5-$E1440)=0),0,IF($E1440&lt;Y$5,X1440-X1440/(O1440-(Y$5-$E1440)),IF($E1440=Y$5,$K1440-$K1440/O1440,0)))</f>
        <v>0</v>
      </c>
      <c r="Z1440" s="851">
        <f t="shared" si="248"/>
        <v>0</v>
      </c>
      <c r="AA1440" s="851">
        <f t="shared" si="248"/>
        <v>0</v>
      </c>
      <c r="AB1440" s="851">
        <f t="shared" si="247"/>
        <v>0</v>
      </c>
      <c r="AC1440" s="851">
        <f t="shared" si="247"/>
        <v>0</v>
      </c>
      <c r="AD1440" s="853">
        <f t="shared" si="247"/>
        <v>0</v>
      </c>
    </row>
    <row r="1441" spans="2:30" s="971" customFormat="1" ht="15" customHeight="1" x14ac:dyDescent="0.2">
      <c r="B1441" s="840"/>
      <c r="C1441" s="970" t="str">
        <f>IF(B1441="","",VLOOKUP(B1441,'E8. KKauf_Berechnung'!$B$11:$D$140,2,0))</f>
        <v/>
      </c>
      <c r="D1441" s="841"/>
      <c r="E1441" s="842"/>
      <c r="F1441" s="836"/>
      <c r="G1441" s="836"/>
      <c r="H1441" s="836"/>
      <c r="I1441" s="843">
        <f t="shared" si="242"/>
        <v>0</v>
      </c>
      <c r="J1441" s="836"/>
      <c r="K1441" s="843">
        <f t="shared" si="243"/>
        <v>0</v>
      </c>
      <c r="L1441" s="849">
        <f>IFERROR(VLOOKUP($D1441,Listen!$F$3:$H$39,2,0),0)</f>
        <v>0</v>
      </c>
      <c r="M1441" s="849">
        <f>IFERROR(VLOOKUP($D1441,Listen!$F$3:$H$39,3,0),0)</f>
        <v>0</v>
      </c>
      <c r="N1441" s="1115">
        <f t="shared" si="240"/>
        <v>0</v>
      </c>
      <c r="O1441" s="1115">
        <f t="shared" si="246"/>
        <v>0</v>
      </c>
      <c r="P1441" s="1115">
        <f t="shared" si="246"/>
        <v>0</v>
      </c>
      <c r="Q1441" s="1115">
        <f t="shared" si="246"/>
        <v>0</v>
      </c>
      <c r="R1441" s="1115">
        <f t="shared" si="246"/>
        <v>0</v>
      </c>
      <c r="S1441" s="1115">
        <f t="shared" si="246"/>
        <v>0</v>
      </c>
      <c r="T1441" s="1115">
        <f t="shared" si="246"/>
        <v>0</v>
      </c>
      <c r="U1441" s="851">
        <f t="shared" si="245"/>
        <v>0</v>
      </c>
      <c r="V1441" s="852">
        <f>IF(E1441='A. Allgemeine Informationen'!$D$14,$K1441-W1441,HLOOKUP('A. Allgemeine Informationen'!$D$14-1,$X$5:$AD$2005,ROW(E1441)-4,FALSE)-$W1441)</f>
        <v>0</v>
      </c>
      <c r="W1441" s="851">
        <f>HLOOKUP('A. Allgemeine Informationen'!$D$14,$X$5:$AD$2005,ROW(E1441)-4,FALSE)</f>
        <v>0</v>
      </c>
      <c r="X1441" s="851">
        <f t="shared" si="241"/>
        <v>0</v>
      </c>
      <c r="Y1441" s="851">
        <f t="shared" si="248"/>
        <v>0</v>
      </c>
      <c r="Z1441" s="851">
        <f t="shared" si="248"/>
        <v>0</v>
      </c>
      <c r="AA1441" s="851">
        <f t="shared" si="248"/>
        <v>0</v>
      </c>
      <c r="AB1441" s="851">
        <f t="shared" si="247"/>
        <v>0</v>
      </c>
      <c r="AC1441" s="851">
        <f t="shared" si="247"/>
        <v>0</v>
      </c>
      <c r="AD1441" s="853">
        <f t="shared" si="247"/>
        <v>0</v>
      </c>
    </row>
    <row r="1442" spans="2:30" s="971" customFormat="1" ht="15" customHeight="1" x14ac:dyDescent="0.2">
      <c r="B1442" s="840"/>
      <c r="C1442" s="970" t="str">
        <f>IF(B1442="","",VLOOKUP(B1442,'E8. KKauf_Berechnung'!$B$11:$D$140,2,0))</f>
        <v/>
      </c>
      <c r="D1442" s="841"/>
      <c r="E1442" s="842"/>
      <c r="F1442" s="836"/>
      <c r="G1442" s="836"/>
      <c r="H1442" s="836"/>
      <c r="I1442" s="843">
        <f t="shared" si="242"/>
        <v>0</v>
      </c>
      <c r="J1442" s="836"/>
      <c r="K1442" s="843">
        <f t="shared" si="243"/>
        <v>0</v>
      </c>
      <c r="L1442" s="849">
        <f>IFERROR(VLOOKUP($D1442,Listen!$F$3:$H$39,2,0),0)</f>
        <v>0</v>
      </c>
      <c r="M1442" s="849">
        <f>IFERROR(VLOOKUP($D1442,Listen!$F$3:$H$39,3,0),0)</f>
        <v>0</v>
      </c>
      <c r="N1442" s="1115">
        <f t="shared" si="240"/>
        <v>0</v>
      </c>
      <c r="O1442" s="1115">
        <f t="shared" si="246"/>
        <v>0</v>
      </c>
      <c r="P1442" s="1115">
        <f t="shared" si="246"/>
        <v>0</v>
      </c>
      <c r="Q1442" s="1115">
        <f t="shared" si="246"/>
        <v>0</v>
      </c>
      <c r="R1442" s="1115">
        <f t="shared" si="246"/>
        <v>0</v>
      </c>
      <c r="S1442" s="1115">
        <f t="shared" si="246"/>
        <v>0</v>
      </c>
      <c r="T1442" s="1115">
        <f t="shared" si="246"/>
        <v>0</v>
      </c>
      <c r="U1442" s="851">
        <f t="shared" si="245"/>
        <v>0</v>
      </c>
      <c r="V1442" s="852">
        <f>IF(E1442='A. Allgemeine Informationen'!$D$14,$K1442-W1442,HLOOKUP('A. Allgemeine Informationen'!$D$14-1,$X$5:$AD$2005,ROW(E1442)-4,FALSE)-$W1442)</f>
        <v>0</v>
      </c>
      <c r="W1442" s="851">
        <f>HLOOKUP('A. Allgemeine Informationen'!$D$14,$X$5:$AD$2005,ROW(E1442)-4,FALSE)</f>
        <v>0</v>
      </c>
      <c r="X1442" s="851">
        <f t="shared" si="241"/>
        <v>0</v>
      </c>
      <c r="Y1442" s="851">
        <f t="shared" si="248"/>
        <v>0</v>
      </c>
      <c r="Z1442" s="851">
        <f t="shared" si="248"/>
        <v>0</v>
      </c>
      <c r="AA1442" s="851">
        <f t="shared" si="248"/>
        <v>0</v>
      </c>
      <c r="AB1442" s="851">
        <f t="shared" si="247"/>
        <v>0</v>
      </c>
      <c r="AC1442" s="851">
        <f t="shared" si="247"/>
        <v>0</v>
      </c>
      <c r="AD1442" s="853">
        <f t="shared" si="247"/>
        <v>0</v>
      </c>
    </row>
    <row r="1443" spans="2:30" s="971" customFormat="1" ht="15" customHeight="1" x14ac:dyDescent="0.2">
      <c r="B1443" s="840"/>
      <c r="C1443" s="970" t="str">
        <f>IF(B1443="","",VLOOKUP(B1443,'E8. KKauf_Berechnung'!$B$11:$D$140,2,0))</f>
        <v/>
      </c>
      <c r="D1443" s="841"/>
      <c r="E1443" s="842"/>
      <c r="F1443" s="836"/>
      <c r="G1443" s="836"/>
      <c r="H1443" s="836"/>
      <c r="I1443" s="843">
        <f t="shared" si="242"/>
        <v>0</v>
      </c>
      <c r="J1443" s="836"/>
      <c r="K1443" s="843">
        <f t="shared" si="243"/>
        <v>0</v>
      </c>
      <c r="L1443" s="849">
        <f>IFERROR(VLOOKUP($D1443,Listen!$F$3:$H$39,2,0),0)</f>
        <v>0</v>
      </c>
      <c r="M1443" s="849">
        <f>IFERROR(VLOOKUP($D1443,Listen!$F$3:$H$39,3,0),0)</f>
        <v>0</v>
      </c>
      <c r="N1443" s="1115">
        <f t="shared" si="240"/>
        <v>0</v>
      </c>
      <c r="O1443" s="1115">
        <f t="shared" si="246"/>
        <v>0</v>
      </c>
      <c r="P1443" s="1115">
        <f t="shared" si="246"/>
        <v>0</v>
      </c>
      <c r="Q1443" s="1115">
        <f t="shared" si="246"/>
        <v>0</v>
      </c>
      <c r="R1443" s="1115">
        <f t="shared" si="246"/>
        <v>0</v>
      </c>
      <c r="S1443" s="1115">
        <f t="shared" si="246"/>
        <v>0</v>
      </c>
      <c r="T1443" s="1115">
        <f t="shared" si="246"/>
        <v>0</v>
      </c>
      <c r="U1443" s="851">
        <f t="shared" si="245"/>
        <v>0</v>
      </c>
      <c r="V1443" s="852">
        <f>IF(E1443='A. Allgemeine Informationen'!$D$14,$K1443-W1443,HLOOKUP('A. Allgemeine Informationen'!$D$14-1,$X$5:$AD$2005,ROW(E1443)-4,FALSE)-$W1443)</f>
        <v>0</v>
      </c>
      <c r="W1443" s="851">
        <f>HLOOKUP('A. Allgemeine Informationen'!$D$14,$X$5:$AD$2005,ROW(E1443)-4,FALSE)</f>
        <v>0</v>
      </c>
      <c r="X1443" s="851">
        <f t="shared" si="241"/>
        <v>0</v>
      </c>
      <c r="Y1443" s="851">
        <f t="shared" si="248"/>
        <v>0</v>
      </c>
      <c r="Z1443" s="851">
        <f t="shared" si="248"/>
        <v>0</v>
      </c>
      <c r="AA1443" s="851">
        <f t="shared" si="248"/>
        <v>0</v>
      </c>
      <c r="AB1443" s="851">
        <f t="shared" si="247"/>
        <v>0</v>
      </c>
      <c r="AC1443" s="851">
        <f t="shared" si="247"/>
        <v>0</v>
      </c>
      <c r="AD1443" s="853">
        <f t="shared" si="247"/>
        <v>0</v>
      </c>
    </row>
    <row r="1444" spans="2:30" s="971" customFormat="1" ht="15" customHeight="1" x14ac:dyDescent="0.2">
      <c r="B1444" s="840"/>
      <c r="C1444" s="970" t="str">
        <f>IF(B1444="","",VLOOKUP(B1444,'E8. KKauf_Berechnung'!$B$11:$D$140,2,0))</f>
        <v/>
      </c>
      <c r="D1444" s="841"/>
      <c r="E1444" s="842"/>
      <c r="F1444" s="836"/>
      <c r="G1444" s="836"/>
      <c r="H1444" s="836"/>
      <c r="I1444" s="843">
        <f t="shared" si="242"/>
        <v>0</v>
      </c>
      <c r="J1444" s="836"/>
      <c r="K1444" s="843">
        <f t="shared" si="243"/>
        <v>0</v>
      </c>
      <c r="L1444" s="849">
        <f>IFERROR(VLOOKUP($D1444,Listen!$F$3:$H$39,2,0),0)</f>
        <v>0</v>
      </c>
      <c r="M1444" s="849">
        <f>IFERROR(VLOOKUP($D1444,Listen!$F$3:$H$39,3,0),0)</f>
        <v>0</v>
      </c>
      <c r="N1444" s="1115">
        <f t="shared" si="240"/>
        <v>0</v>
      </c>
      <c r="O1444" s="1115">
        <f t="shared" si="246"/>
        <v>0</v>
      </c>
      <c r="P1444" s="1115">
        <f t="shared" si="246"/>
        <v>0</v>
      </c>
      <c r="Q1444" s="1115">
        <f t="shared" si="246"/>
        <v>0</v>
      </c>
      <c r="R1444" s="1115">
        <f t="shared" si="246"/>
        <v>0</v>
      </c>
      <c r="S1444" s="1115">
        <f t="shared" si="246"/>
        <v>0</v>
      </c>
      <c r="T1444" s="1115">
        <f t="shared" si="246"/>
        <v>0</v>
      </c>
      <c r="U1444" s="851">
        <f t="shared" si="245"/>
        <v>0</v>
      </c>
      <c r="V1444" s="852">
        <f>IF(E1444='A. Allgemeine Informationen'!$D$14,$K1444-W1444,HLOOKUP('A. Allgemeine Informationen'!$D$14-1,$X$5:$AD$2005,ROW(E1444)-4,FALSE)-$W1444)</f>
        <v>0</v>
      </c>
      <c r="W1444" s="851">
        <f>HLOOKUP('A. Allgemeine Informationen'!$D$14,$X$5:$AD$2005,ROW(E1444)-4,FALSE)</f>
        <v>0</v>
      </c>
      <c r="X1444" s="851">
        <f t="shared" si="241"/>
        <v>0</v>
      </c>
      <c r="Y1444" s="851">
        <f t="shared" si="248"/>
        <v>0</v>
      </c>
      <c r="Z1444" s="851">
        <f t="shared" si="248"/>
        <v>0</v>
      </c>
      <c r="AA1444" s="851">
        <f t="shared" si="248"/>
        <v>0</v>
      </c>
      <c r="AB1444" s="851">
        <f t="shared" si="247"/>
        <v>0</v>
      </c>
      <c r="AC1444" s="851">
        <f t="shared" si="247"/>
        <v>0</v>
      </c>
      <c r="AD1444" s="853">
        <f t="shared" si="247"/>
        <v>0</v>
      </c>
    </row>
    <row r="1445" spans="2:30" s="971" customFormat="1" ht="15" customHeight="1" x14ac:dyDescent="0.2">
      <c r="B1445" s="840"/>
      <c r="C1445" s="970" t="str">
        <f>IF(B1445="","",VLOOKUP(B1445,'E8. KKauf_Berechnung'!$B$11:$D$140,2,0))</f>
        <v/>
      </c>
      <c r="D1445" s="841"/>
      <c r="E1445" s="842"/>
      <c r="F1445" s="836"/>
      <c r="G1445" s="836"/>
      <c r="H1445" s="836"/>
      <c r="I1445" s="843">
        <f t="shared" si="242"/>
        <v>0</v>
      </c>
      <c r="J1445" s="836"/>
      <c r="K1445" s="843">
        <f t="shared" si="243"/>
        <v>0</v>
      </c>
      <c r="L1445" s="849">
        <f>IFERROR(VLOOKUP($D1445,Listen!$F$3:$H$39,2,0),0)</f>
        <v>0</v>
      </c>
      <c r="M1445" s="849">
        <f>IFERROR(VLOOKUP($D1445,Listen!$F$3:$H$39,3,0),0)</f>
        <v>0</v>
      </c>
      <c r="N1445" s="1115">
        <f t="shared" si="240"/>
        <v>0</v>
      </c>
      <c r="O1445" s="1115">
        <f t="shared" si="246"/>
        <v>0</v>
      </c>
      <c r="P1445" s="1115">
        <f t="shared" si="246"/>
        <v>0</v>
      </c>
      <c r="Q1445" s="1115">
        <f t="shared" si="246"/>
        <v>0</v>
      </c>
      <c r="R1445" s="1115">
        <f t="shared" si="246"/>
        <v>0</v>
      </c>
      <c r="S1445" s="1115">
        <f t="shared" si="246"/>
        <v>0</v>
      </c>
      <c r="T1445" s="1115">
        <f t="shared" si="246"/>
        <v>0</v>
      </c>
      <c r="U1445" s="851">
        <f t="shared" si="245"/>
        <v>0</v>
      </c>
      <c r="V1445" s="852">
        <f>IF(E1445='A. Allgemeine Informationen'!$D$14,$K1445-W1445,HLOOKUP('A. Allgemeine Informationen'!$D$14-1,$X$5:$AD$2005,ROW(E1445)-4,FALSE)-$W1445)</f>
        <v>0</v>
      </c>
      <c r="W1445" s="851">
        <f>HLOOKUP('A. Allgemeine Informationen'!$D$14,$X$5:$AD$2005,ROW(E1445)-4,FALSE)</f>
        <v>0</v>
      </c>
      <c r="X1445" s="851">
        <f t="shared" si="241"/>
        <v>0</v>
      </c>
      <c r="Y1445" s="851">
        <f t="shared" si="248"/>
        <v>0</v>
      </c>
      <c r="Z1445" s="851">
        <f t="shared" si="248"/>
        <v>0</v>
      </c>
      <c r="AA1445" s="851">
        <f t="shared" si="248"/>
        <v>0</v>
      </c>
      <c r="AB1445" s="851">
        <f t="shared" si="247"/>
        <v>0</v>
      </c>
      <c r="AC1445" s="851">
        <f t="shared" si="247"/>
        <v>0</v>
      </c>
      <c r="AD1445" s="853">
        <f t="shared" si="247"/>
        <v>0</v>
      </c>
    </row>
    <row r="1446" spans="2:30" s="971" customFormat="1" ht="15" customHeight="1" x14ac:dyDescent="0.2">
      <c r="B1446" s="840"/>
      <c r="C1446" s="970" t="str">
        <f>IF(B1446="","",VLOOKUP(B1446,'E8. KKauf_Berechnung'!$B$11:$D$140,2,0))</f>
        <v/>
      </c>
      <c r="D1446" s="841"/>
      <c r="E1446" s="842"/>
      <c r="F1446" s="836"/>
      <c r="G1446" s="836"/>
      <c r="H1446" s="836"/>
      <c r="I1446" s="843">
        <f t="shared" si="242"/>
        <v>0</v>
      </c>
      <c r="J1446" s="836"/>
      <c r="K1446" s="843">
        <f t="shared" si="243"/>
        <v>0</v>
      </c>
      <c r="L1446" s="849">
        <f>IFERROR(VLOOKUP($D1446,Listen!$F$3:$H$39,2,0),0)</f>
        <v>0</v>
      </c>
      <c r="M1446" s="849">
        <f>IFERROR(VLOOKUP($D1446,Listen!$F$3:$H$39,3,0),0)</f>
        <v>0</v>
      </c>
      <c r="N1446" s="1115">
        <f t="shared" si="240"/>
        <v>0</v>
      </c>
      <c r="O1446" s="1115">
        <f t="shared" si="246"/>
        <v>0</v>
      </c>
      <c r="P1446" s="1115">
        <f t="shared" si="246"/>
        <v>0</v>
      </c>
      <c r="Q1446" s="1115">
        <f t="shared" si="246"/>
        <v>0</v>
      </c>
      <c r="R1446" s="1115">
        <f t="shared" si="246"/>
        <v>0</v>
      </c>
      <c r="S1446" s="1115">
        <f t="shared" si="246"/>
        <v>0</v>
      </c>
      <c r="T1446" s="1115">
        <f t="shared" si="246"/>
        <v>0</v>
      </c>
      <c r="U1446" s="851">
        <f t="shared" si="245"/>
        <v>0</v>
      </c>
      <c r="V1446" s="852">
        <f>IF(E1446='A. Allgemeine Informationen'!$D$14,$K1446-W1446,HLOOKUP('A. Allgemeine Informationen'!$D$14-1,$X$5:$AD$2005,ROW(E1446)-4,FALSE)-$W1446)</f>
        <v>0</v>
      </c>
      <c r="W1446" s="851">
        <f>HLOOKUP('A. Allgemeine Informationen'!$D$14,$X$5:$AD$2005,ROW(E1446)-4,FALSE)</f>
        <v>0</v>
      </c>
      <c r="X1446" s="851">
        <f t="shared" si="241"/>
        <v>0</v>
      </c>
      <c r="Y1446" s="851">
        <f t="shared" si="248"/>
        <v>0</v>
      </c>
      <c r="Z1446" s="851">
        <f t="shared" si="248"/>
        <v>0</v>
      </c>
      <c r="AA1446" s="851">
        <f t="shared" si="248"/>
        <v>0</v>
      </c>
      <c r="AB1446" s="851">
        <f t="shared" si="247"/>
        <v>0</v>
      </c>
      <c r="AC1446" s="851">
        <f t="shared" si="247"/>
        <v>0</v>
      </c>
      <c r="AD1446" s="853">
        <f t="shared" si="247"/>
        <v>0</v>
      </c>
    </row>
    <row r="1447" spans="2:30" s="971" customFormat="1" ht="15" customHeight="1" x14ac:dyDescent="0.2">
      <c r="B1447" s="840"/>
      <c r="C1447" s="970" t="str">
        <f>IF(B1447="","",VLOOKUP(B1447,'E8. KKauf_Berechnung'!$B$11:$D$140,2,0))</f>
        <v/>
      </c>
      <c r="D1447" s="841"/>
      <c r="E1447" s="842"/>
      <c r="F1447" s="836"/>
      <c r="G1447" s="836"/>
      <c r="H1447" s="836"/>
      <c r="I1447" s="843">
        <f t="shared" si="242"/>
        <v>0</v>
      </c>
      <c r="J1447" s="836"/>
      <c r="K1447" s="843">
        <f t="shared" si="243"/>
        <v>0</v>
      </c>
      <c r="L1447" s="849">
        <f>IFERROR(VLOOKUP($D1447,Listen!$F$3:$H$39,2,0),0)</f>
        <v>0</v>
      </c>
      <c r="M1447" s="849">
        <f>IFERROR(VLOOKUP($D1447,Listen!$F$3:$H$39,3,0),0)</f>
        <v>0</v>
      </c>
      <c r="N1447" s="1115">
        <f t="shared" si="240"/>
        <v>0</v>
      </c>
      <c r="O1447" s="1115">
        <f t="shared" ref="O1447:T1462" si="249">N1447</f>
        <v>0</v>
      </c>
      <c r="P1447" s="1115">
        <f t="shared" si="249"/>
        <v>0</v>
      </c>
      <c r="Q1447" s="1115">
        <f t="shared" si="249"/>
        <v>0</v>
      </c>
      <c r="R1447" s="1115">
        <f t="shared" si="249"/>
        <v>0</v>
      </c>
      <c r="S1447" s="1115">
        <f t="shared" si="249"/>
        <v>0</v>
      </c>
      <c r="T1447" s="1115">
        <f t="shared" si="249"/>
        <v>0</v>
      </c>
      <c r="U1447" s="851">
        <f t="shared" si="245"/>
        <v>0</v>
      </c>
      <c r="V1447" s="852">
        <f>IF(E1447='A. Allgemeine Informationen'!$D$14,$K1447-W1447,HLOOKUP('A. Allgemeine Informationen'!$D$14-1,$X$5:$AD$2005,ROW(E1447)-4,FALSE)-$W1447)</f>
        <v>0</v>
      </c>
      <c r="W1447" s="851">
        <f>HLOOKUP('A. Allgemeine Informationen'!$D$14,$X$5:$AD$2005,ROW(E1447)-4,FALSE)</f>
        <v>0</v>
      </c>
      <c r="X1447" s="851">
        <f t="shared" si="241"/>
        <v>0</v>
      </c>
      <c r="Y1447" s="851">
        <f t="shared" si="248"/>
        <v>0</v>
      </c>
      <c r="Z1447" s="851">
        <f t="shared" si="248"/>
        <v>0</v>
      </c>
      <c r="AA1447" s="851">
        <f t="shared" si="248"/>
        <v>0</v>
      </c>
      <c r="AB1447" s="851">
        <f t="shared" si="247"/>
        <v>0</v>
      </c>
      <c r="AC1447" s="851">
        <f t="shared" si="247"/>
        <v>0</v>
      </c>
      <c r="AD1447" s="853">
        <f t="shared" si="247"/>
        <v>0</v>
      </c>
    </row>
    <row r="1448" spans="2:30" s="971" customFormat="1" ht="15" customHeight="1" x14ac:dyDescent="0.2">
      <c r="B1448" s="840"/>
      <c r="C1448" s="970" t="str">
        <f>IF(B1448="","",VLOOKUP(B1448,'E8. KKauf_Berechnung'!$B$11:$D$140,2,0))</f>
        <v/>
      </c>
      <c r="D1448" s="841"/>
      <c r="E1448" s="842"/>
      <c r="F1448" s="836"/>
      <c r="G1448" s="836"/>
      <c r="H1448" s="836"/>
      <c r="I1448" s="843">
        <f t="shared" si="242"/>
        <v>0</v>
      </c>
      <c r="J1448" s="836"/>
      <c r="K1448" s="843">
        <f t="shared" si="243"/>
        <v>0</v>
      </c>
      <c r="L1448" s="849">
        <f>IFERROR(VLOOKUP($D1448,Listen!$F$3:$H$39,2,0),0)</f>
        <v>0</v>
      </c>
      <c r="M1448" s="849">
        <f>IFERROR(VLOOKUP($D1448,Listen!$F$3:$H$39,3,0),0)</f>
        <v>0</v>
      </c>
      <c r="N1448" s="1115">
        <f t="shared" si="240"/>
        <v>0</v>
      </c>
      <c r="O1448" s="1115">
        <f t="shared" si="249"/>
        <v>0</v>
      </c>
      <c r="P1448" s="1115">
        <f t="shared" si="249"/>
        <v>0</v>
      </c>
      <c r="Q1448" s="1115">
        <f t="shared" si="249"/>
        <v>0</v>
      </c>
      <c r="R1448" s="1115">
        <f t="shared" si="249"/>
        <v>0</v>
      </c>
      <c r="S1448" s="1115">
        <f t="shared" si="249"/>
        <v>0</v>
      </c>
      <c r="T1448" s="1115">
        <f t="shared" si="249"/>
        <v>0</v>
      </c>
      <c r="U1448" s="851">
        <f t="shared" si="245"/>
        <v>0</v>
      </c>
      <c r="V1448" s="852">
        <f>IF(E1448='A. Allgemeine Informationen'!$D$14,$K1448-W1448,HLOOKUP('A. Allgemeine Informationen'!$D$14-1,$X$5:$AD$2005,ROW(E1448)-4,FALSE)-$W1448)</f>
        <v>0</v>
      </c>
      <c r="W1448" s="851">
        <f>HLOOKUP('A. Allgemeine Informationen'!$D$14,$X$5:$AD$2005,ROW(E1448)-4,FALSE)</f>
        <v>0</v>
      </c>
      <c r="X1448" s="851">
        <f t="shared" si="241"/>
        <v>0</v>
      </c>
      <c r="Y1448" s="851">
        <f t="shared" si="248"/>
        <v>0</v>
      </c>
      <c r="Z1448" s="851">
        <f t="shared" si="248"/>
        <v>0</v>
      </c>
      <c r="AA1448" s="851">
        <f t="shared" si="248"/>
        <v>0</v>
      </c>
      <c r="AB1448" s="851">
        <f t="shared" si="247"/>
        <v>0</v>
      </c>
      <c r="AC1448" s="851">
        <f t="shared" si="247"/>
        <v>0</v>
      </c>
      <c r="AD1448" s="853">
        <f t="shared" si="247"/>
        <v>0</v>
      </c>
    </row>
    <row r="1449" spans="2:30" s="971" customFormat="1" ht="15" customHeight="1" x14ac:dyDescent="0.2">
      <c r="B1449" s="840"/>
      <c r="C1449" s="970" t="str">
        <f>IF(B1449="","",VLOOKUP(B1449,'E8. KKauf_Berechnung'!$B$11:$D$140,2,0))</f>
        <v/>
      </c>
      <c r="D1449" s="841"/>
      <c r="E1449" s="842"/>
      <c r="F1449" s="836"/>
      <c r="G1449" s="836"/>
      <c r="H1449" s="836"/>
      <c r="I1449" s="843">
        <f t="shared" si="242"/>
        <v>0</v>
      </c>
      <c r="J1449" s="836"/>
      <c r="K1449" s="843">
        <f t="shared" si="243"/>
        <v>0</v>
      </c>
      <c r="L1449" s="849">
        <f>IFERROR(VLOOKUP($D1449,Listen!$F$3:$H$39,2,0),0)</f>
        <v>0</v>
      </c>
      <c r="M1449" s="849">
        <f>IFERROR(VLOOKUP($D1449,Listen!$F$3:$H$39,3,0),0)</f>
        <v>0</v>
      </c>
      <c r="N1449" s="1115">
        <f t="shared" si="240"/>
        <v>0</v>
      </c>
      <c r="O1449" s="1115">
        <f t="shared" si="249"/>
        <v>0</v>
      </c>
      <c r="P1449" s="1115">
        <f t="shared" si="249"/>
        <v>0</v>
      </c>
      <c r="Q1449" s="1115">
        <f t="shared" si="249"/>
        <v>0</v>
      </c>
      <c r="R1449" s="1115">
        <f t="shared" si="249"/>
        <v>0</v>
      </c>
      <c r="S1449" s="1115">
        <f t="shared" si="249"/>
        <v>0</v>
      </c>
      <c r="T1449" s="1115">
        <f t="shared" si="249"/>
        <v>0</v>
      </c>
      <c r="U1449" s="851">
        <f t="shared" si="245"/>
        <v>0</v>
      </c>
      <c r="V1449" s="852">
        <f>IF(E1449='A. Allgemeine Informationen'!$D$14,$K1449-W1449,HLOOKUP('A. Allgemeine Informationen'!$D$14-1,$X$5:$AD$2005,ROW(E1449)-4,FALSE)-$W1449)</f>
        <v>0</v>
      </c>
      <c r="W1449" s="851">
        <f>HLOOKUP('A. Allgemeine Informationen'!$D$14,$X$5:$AD$2005,ROW(E1449)-4,FALSE)</f>
        <v>0</v>
      </c>
      <c r="X1449" s="851">
        <f t="shared" si="241"/>
        <v>0</v>
      </c>
      <c r="Y1449" s="851">
        <f t="shared" si="248"/>
        <v>0</v>
      </c>
      <c r="Z1449" s="851">
        <f t="shared" si="248"/>
        <v>0</v>
      </c>
      <c r="AA1449" s="851">
        <f t="shared" si="248"/>
        <v>0</v>
      </c>
      <c r="AB1449" s="851">
        <f t="shared" si="247"/>
        <v>0</v>
      </c>
      <c r="AC1449" s="851">
        <f t="shared" si="247"/>
        <v>0</v>
      </c>
      <c r="AD1449" s="853">
        <f t="shared" si="247"/>
        <v>0</v>
      </c>
    </row>
    <row r="1450" spans="2:30" s="971" customFormat="1" ht="15" customHeight="1" x14ac:dyDescent="0.2">
      <c r="B1450" s="840"/>
      <c r="C1450" s="970" t="str">
        <f>IF(B1450="","",VLOOKUP(B1450,'E8. KKauf_Berechnung'!$B$11:$D$140,2,0))</f>
        <v/>
      </c>
      <c r="D1450" s="841"/>
      <c r="E1450" s="842"/>
      <c r="F1450" s="836"/>
      <c r="G1450" s="836"/>
      <c r="H1450" s="836"/>
      <c r="I1450" s="843">
        <f t="shared" si="242"/>
        <v>0</v>
      </c>
      <c r="J1450" s="836"/>
      <c r="K1450" s="843">
        <f t="shared" si="243"/>
        <v>0</v>
      </c>
      <c r="L1450" s="849">
        <f>IFERROR(VLOOKUP($D1450,Listen!$F$3:$H$39,2,0),0)</f>
        <v>0</v>
      </c>
      <c r="M1450" s="849">
        <f>IFERROR(VLOOKUP($D1450,Listen!$F$3:$H$39,3,0),0)</f>
        <v>0</v>
      </c>
      <c r="N1450" s="1115">
        <f t="shared" si="240"/>
        <v>0</v>
      </c>
      <c r="O1450" s="1115">
        <f t="shared" si="249"/>
        <v>0</v>
      </c>
      <c r="P1450" s="1115">
        <f t="shared" si="249"/>
        <v>0</v>
      </c>
      <c r="Q1450" s="1115">
        <f t="shared" si="249"/>
        <v>0</v>
      </c>
      <c r="R1450" s="1115">
        <f t="shared" si="249"/>
        <v>0</v>
      </c>
      <c r="S1450" s="1115">
        <f t="shared" si="249"/>
        <v>0</v>
      </c>
      <c r="T1450" s="1115">
        <f t="shared" si="249"/>
        <v>0</v>
      </c>
      <c r="U1450" s="851">
        <f t="shared" si="245"/>
        <v>0</v>
      </c>
      <c r="V1450" s="852">
        <f>IF(E1450='A. Allgemeine Informationen'!$D$14,$K1450-W1450,HLOOKUP('A. Allgemeine Informationen'!$D$14-1,$X$5:$AD$2005,ROW(E1450)-4,FALSE)-$W1450)</f>
        <v>0</v>
      </c>
      <c r="W1450" s="851">
        <f>HLOOKUP('A. Allgemeine Informationen'!$D$14,$X$5:$AD$2005,ROW(E1450)-4,FALSE)</f>
        <v>0</v>
      </c>
      <c r="X1450" s="851">
        <f t="shared" si="241"/>
        <v>0</v>
      </c>
      <c r="Y1450" s="851">
        <f t="shared" si="248"/>
        <v>0</v>
      </c>
      <c r="Z1450" s="851">
        <f t="shared" si="248"/>
        <v>0</v>
      </c>
      <c r="AA1450" s="851">
        <f t="shared" si="248"/>
        <v>0</v>
      </c>
      <c r="AB1450" s="851">
        <f t="shared" si="247"/>
        <v>0</v>
      </c>
      <c r="AC1450" s="851">
        <f t="shared" si="247"/>
        <v>0</v>
      </c>
      <c r="AD1450" s="853">
        <f t="shared" si="247"/>
        <v>0</v>
      </c>
    </row>
    <row r="1451" spans="2:30" s="971" customFormat="1" ht="15" customHeight="1" x14ac:dyDescent="0.2">
      <c r="B1451" s="840"/>
      <c r="C1451" s="970" t="str">
        <f>IF(B1451="","",VLOOKUP(B1451,'E8. KKauf_Berechnung'!$B$11:$D$140,2,0))</f>
        <v/>
      </c>
      <c r="D1451" s="841"/>
      <c r="E1451" s="842"/>
      <c r="F1451" s="836"/>
      <c r="G1451" s="836"/>
      <c r="H1451" s="836"/>
      <c r="I1451" s="843">
        <f t="shared" si="242"/>
        <v>0</v>
      </c>
      <c r="J1451" s="836"/>
      <c r="K1451" s="843">
        <f t="shared" si="243"/>
        <v>0</v>
      </c>
      <c r="L1451" s="849">
        <f>IFERROR(VLOOKUP($D1451,Listen!$F$3:$H$39,2,0),0)</f>
        <v>0</v>
      </c>
      <c r="M1451" s="849">
        <f>IFERROR(VLOOKUP($D1451,Listen!$F$3:$H$39,3,0),0)</f>
        <v>0</v>
      </c>
      <c r="N1451" s="1115">
        <f t="shared" si="240"/>
        <v>0</v>
      </c>
      <c r="O1451" s="1115">
        <f t="shared" si="249"/>
        <v>0</v>
      </c>
      <c r="P1451" s="1115">
        <f t="shared" si="249"/>
        <v>0</v>
      </c>
      <c r="Q1451" s="1115">
        <f t="shared" si="249"/>
        <v>0</v>
      </c>
      <c r="R1451" s="1115">
        <f t="shared" si="249"/>
        <v>0</v>
      </c>
      <c r="S1451" s="1115">
        <f t="shared" si="249"/>
        <v>0</v>
      </c>
      <c r="T1451" s="1115">
        <f t="shared" si="249"/>
        <v>0</v>
      </c>
      <c r="U1451" s="851">
        <f t="shared" si="245"/>
        <v>0</v>
      </c>
      <c r="V1451" s="852">
        <f>IF(E1451='A. Allgemeine Informationen'!$D$14,$K1451-W1451,HLOOKUP('A. Allgemeine Informationen'!$D$14-1,$X$5:$AD$2005,ROW(E1451)-4,FALSE)-$W1451)</f>
        <v>0</v>
      </c>
      <c r="W1451" s="851">
        <f>HLOOKUP('A. Allgemeine Informationen'!$D$14,$X$5:$AD$2005,ROW(E1451)-4,FALSE)</f>
        <v>0</v>
      </c>
      <c r="X1451" s="851">
        <f t="shared" si="241"/>
        <v>0</v>
      </c>
      <c r="Y1451" s="851">
        <f t="shared" si="248"/>
        <v>0</v>
      </c>
      <c r="Z1451" s="851">
        <f t="shared" si="248"/>
        <v>0</v>
      </c>
      <c r="AA1451" s="851">
        <f t="shared" si="248"/>
        <v>0</v>
      </c>
      <c r="AB1451" s="851">
        <f t="shared" si="247"/>
        <v>0</v>
      </c>
      <c r="AC1451" s="851">
        <f t="shared" si="247"/>
        <v>0</v>
      </c>
      <c r="AD1451" s="853">
        <f t="shared" si="247"/>
        <v>0</v>
      </c>
    </row>
    <row r="1452" spans="2:30" s="971" customFormat="1" ht="15" customHeight="1" x14ac:dyDescent="0.2">
      <c r="B1452" s="840"/>
      <c r="C1452" s="970" t="str">
        <f>IF(B1452="","",VLOOKUP(B1452,'E8. KKauf_Berechnung'!$B$11:$D$140,2,0))</f>
        <v/>
      </c>
      <c r="D1452" s="841"/>
      <c r="E1452" s="842"/>
      <c r="F1452" s="836"/>
      <c r="G1452" s="836"/>
      <c r="H1452" s="836"/>
      <c r="I1452" s="843">
        <f t="shared" si="242"/>
        <v>0</v>
      </c>
      <c r="J1452" s="836"/>
      <c r="K1452" s="843">
        <f t="shared" si="243"/>
        <v>0</v>
      </c>
      <c r="L1452" s="849">
        <f>IFERROR(VLOOKUP($D1452,Listen!$F$3:$H$39,2,0),0)</f>
        <v>0</v>
      </c>
      <c r="M1452" s="849">
        <f>IFERROR(VLOOKUP($D1452,Listen!$F$3:$H$39,3,0),0)</f>
        <v>0</v>
      </c>
      <c r="N1452" s="1115">
        <f t="shared" si="240"/>
        <v>0</v>
      </c>
      <c r="O1452" s="1115">
        <f t="shared" si="249"/>
        <v>0</v>
      </c>
      <c r="P1452" s="1115">
        <f t="shared" si="249"/>
        <v>0</v>
      </c>
      <c r="Q1452" s="1115">
        <f t="shared" si="249"/>
        <v>0</v>
      </c>
      <c r="R1452" s="1115">
        <f t="shared" si="249"/>
        <v>0</v>
      </c>
      <c r="S1452" s="1115">
        <f t="shared" si="249"/>
        <v>0</v>
      </c>
      <c r="T1452" s="1115">
        <f t="shared" si="249"/>
        <v>0</v>
      </c>
      <c r="U1452" s="851">
        <f t="shared" si="245"/>
        <v>0</v>
      </c>
      <c r="V1452" s="852">
        <f>IF(E1452='A. Allgemeine Informationen'!$D$14,$K1452-W1452,HLOOKUP('A. Allgemeine Informationen'!$D$14-1,$X$5:$AD$2005,ROW(E1452)-4,FALSE)-$W1452)</f>
        <v>0</v>
      </c>
      <c r="W1452" s="851">
        <f>HLOOKUP('A. Allgemeine Informationen'!$D$14,$X$5:$AD$2005,ROW(E1452)-4,FALSE)</f>
        <v>0</v>
      </c>
      <c r="X1452" s="851">
        <f t="shared" si="241"/>
        <v>0</v>
      </c>
      <c r="Y1452" s="851">
        <f t="shared" si="248"/>
        <v>0</v>
      </c>
      <c r="Z1452" s="851">
        <f t="shared" si="248"/>
        <v>0</v>
      </c>
      <c r="AA1452" s="851">
        <f t="shared" si="248"/>
        <v>0</v>
      </c>
      <c r="AB1452" s="851">
        <f t="shared" si="247"/>
        <v>0</v>
      </c>
      <c r="AC1452" s="851">
        <f t="shared" si="247"/>
        <v>0</v>
      </c>
      <c r="AD1452" s="853">
        <f t="shared" si="247"/>
        <v>0</v>
      </c>
    </row>
    <row r="1453" spans="2:30" s="971" customFormat="1" ht="15" customHeight="1" x14ac:dyDescent="0.2">
      <c r="B1453" s="840"/>
      <c r="C1453" s="970" t="str">
        <f>IF(B1453="","",VLOOKUP(B1453,'E8. KKauf_Berechnung'!$B$11:$D$140,2,0))</f>
        <v/>
      </c>
      <c r="D1453" s="841"/>
      <c r="E1453" s="842"/>
      <c r="F1453" s="836"/>
      <c r="G1453" s="836"/>
      <c r="H1453" s="836"/>
      <c r="I1453" s="843">
        <f t="shared" si="242"/>
        <v>0</v>
      </c>
      <c r="J1453" s="836"/>
      <c r="K1453" s="843">
        <f t="shared" si="243"/>
        <v>0</v>
      </c>
      <c r="L1453" s="849">
        <f>IFERROR(VLOOKUP($D1453,Listen!$F$3:$H$39,2,0),0)</f>
        <v>0</v>
      </c>
      <c r="M1453" s="849">
        <f>IFERROR(VLOOKUP($D1453,Listen!$F$3:$H$39,3,0),0)</f>
        <v>0</v>
      </c>
      <c r="N1453" s="1115">
        <f t="shared" si="240"/>
        <v>0</v>
      </c>
      <c r="O1453" s="1115">
        <f t="shared" si="249"/>
        <v>0</v>
      </c>
      <c r="P1453" s="1115">
        <f t="shared" si="249"/>
        <v>0</v>
      </c>
      <c r="Q1453" s="1115">
        <f t="shared" si="249"/>
        <v>0</v>
      </c>
      <c r="R1453" s="1115">
        <f t="shared" si="249"/>
        <v>0</v>
      </c>
      <c r="S1453" s="1115">
        <f t="shared" si="249"/>
        <v>0</v>
      </c>
      <c r="T1453" s="1115">
        <f t="shared" si="249"/>
        <v>0</v>
      </c>
      <c r="U1453" s="851">
        <f t="shared" si="245"/>
        <v>0</v>
      </c>
      <c r="V1453" s="852">
        <f>IF(E1453='A. Allgemeine Informationen'!$D$14,$K1453-W1453,HLOOKUP('A. Allgemeine Informationen'!$D$14-1,$X$5:$AD$2005,ROW(E1453)-4,FALSE)-$W1453)</f>
        <v>0</v>
      </c>
      <c r="W1453" s="851">
        <f>HLOOKUP('A. Allgemeine Informationen'!$D$14,$X$5:$AD$2005,ROW(E1453)-4,FALSE)</f>
        <v>0</v>
      </c>
      <c r="X1453" s="851">
        <f t="shared" si="241"/>
        <v>0</v>
      </c>
      <c r="Y1453" s="851">
        <f t="shared" si="248"/>
        <v>0</v>
      </c>
      <c r="Z1453" s="851">
        <f t="shared" si="248"/>
        <v>0</v>
      </c>
      <c r="AA1453" s="851">
        <f t="shared" si="248"/>
        <v>0</v>
      </c>
      <c r="AB1453" s="851">
        <f t="shared" si="247"/>
        <v>0</v>
      </c>
      <c r="AC1453" s="851">
        <f t="shared" si="247"/>
        <v>0</v>
      </c>
      <c r="AD1453" s="853">
        <f t="shared" si="247"/>
        <v>0</v>
      </c>
    </row>
    <row r="1454" spans="2:30" s="971" customFormat="1" ht="15" customHeight="1" x14ac:dyDescent="0.2">
      <c r="B1454" s="840"/>
      <c r="C1454" s="970" t="str">
        <f>IF(B1454="","",VLOOKUP(B1454,'E8. KKauf_Berechnung'!$B$11:$D$140,2,0))</f>
        <v/>
      </c>
      <c r="D1454" s="841"/>
      <c r="E1454" s="842"/>
      <c r="F1454" s="836"/>
      <c r="G1454" s="836"/>
      <c r="H1454" s="836"/>
      <c r="I1454" s="843">
        <f t="shared" si="242"/>
        <v>0</v>
      </c>
      <c r="J1454" s="836"/>
      <c r="K1454" s="843">
        <f t="shared" si="243"/>
        <v>0</v>
      </c>
      <c r="L1454" s="849">
        <f>IFERROR(VLOOKUP($D1454,Listen!$F$3:$H$39,2,0),0)</f>
        <v>0</v>
      </c>
      <c r="M1454" s="849">
        <f>IFERROR(VLOOKUP($D1454,Listen!$F$3:$H$39,3,0),0)</f>
        <v>0</v>
      </c>
      <c r="N1454" s="1115">
        <f t="shared" si="240"/>
        <v>0</v>
      </c>
      <c r="O1454" s="1115">
        <f t="shared" si="249"/>
        <v>0</v>
      </c>
      <c r="P1454" s="1115">
        <f t="shared" si="249"/>
        <v>0</v>
      </c>
      <c r="Q1454" s="1115">
        <f t="shared" si="249"/>
        <v>0</v>
      </c>
      <c r="R1454" s="1115">
        <f t="shared" si="249"/>
        <v>0</v>
      </c>
      <c r="S1454" s="1115">
        <f t="shared" si="249"/>
        <v>0</v>
      </c>
      <c r="T1454" s="1115">
        <f t="shared" si="249"/>
        <v>0</v>
      </c>
      <c r="U1454" s="851">
        <f t="shared" si="245"/>
        <v>0</v>
      </c>
      <c r="V1454" s="852">
        <f>IF(E1454='A. Allgemeine Informationen'!$D$14,$K1454-W1454,HLOOKUP('A. Allgemeine Informationen'!$D$14-1,$X$5:$AD$2005,ROW(E1454)-4,FALSE)-$W1454)</f>
        <v>0</v>
      </c>
      <c r="W1454" s="851">
        <f>HLOOKUP('A. Allgemeine Informationen'!$D$14,$X$5:$AD$2005,ROW(E1454)-4,FALSE)</f>
        <v>0</v>
      </c>
      <c r="X1454" s="851">
        <f t="shared" si="241"/>
        <v>0</v>
      </c>
      <c r="Y1454" s="851">
        <f t="shared" si="248"/>
        <v>0</v>
      </c>
      <c r="Z1454" s="851">
        <f t="shared" si="248"/>
        <v>0</v>
      </c>
      <c r="AA1454" s="851">
        <f t="shared" si="248"/>
        <v>0</v>
      </c>
      <c r="AB1454" s="851">
        <f t="shared" si="247"/>
        <v>0</v>
      </c>
      <c r="AC1454" s="851">
        <f t="shared" si="247"/>
        <v>0</v>
      </c>
      <c r="AD1454" s="853">
        <f t="shared" si="247"/>
        <v>0</v>
      </c>
    </row>
    <row r="1455" spans="2:30" s="971" customFormat="1" ht="15" customHeight="1" x14ac:dyDescent="0.2">
      <c r="B1455" s="840"/>
      <c r="C1455" s="970" t="str">
        <f>IF(B1455="","",VLOOKUP(B1455,'E8. KKauf_Berechnung'!$B$11:$D$140,2,0))</f>
        <v/>
      </c>
      <c r="D1455" s="841"/>
      <c r="E1455" s="842"/>
      <c r="F1455" s="836"/>
      <c r="G1455" s="836"/>
      <c r="H1455" s="836"/>
      <c r="I1455" s="843">
        <f t="shared" si="242"/>
        <v>0</v>
      </c>
      <c r="J1455" s="836"/>
      <c r="K1455" s="843">
        <f t="shared" si="243"/>
        <v>0</v>
      </c>
      <c r="L1455" s="849">
        <f>IFERROR(VLOOKUP($D1455,Listen!$F$3:$H$39,2,0),0)</f>
        <v>0</v>
      </c>
      <c r="M1455" s="849">
        <f>IFERROR(VLOOKUP($D1455,Listen!$F$3:$H$39,3,0),0)</f>
        <v>0</v>
      </c>
      <c r="N1455" s="1115">
        <f t="shared" si="240"/>
        <v>0</v>
      </c>
      <c r="O1455" s="1115">
        <f t="shared" si="249"/>
        <v>0</v>
      </c>
      <c r="P1455" s="1115">
        <f t="shared" si="249"/>
        <v>0</v>
      </c>
      <c r="Q1455" s="1115">
        <f t="shared" si="249"/>
        <v>0</v>
      </c>
      <c r="R1455" s="1115">
        <f t="shared" si="249"/>
        <v>0</v>
      </c>
      <c r="S1455" s="1115">
        <f t="shared" si="249"/>
        <v>0</v>
      </c>
      <c r="T1455" s="1115">
        <f t="shared" si="249"/>
        <v>0</v>
      </c>
      <c r="U1455" s="851">
        <f t="shared" si="245"/>
        <v>0</v>
      </c>
      <c r="V1455" s="852">
        <f>IF(E1455='A. Allgemeine Informationen'!$D$14,$K1455-W1455,HLOOKUP('A. Allgemeine Informationen'!$D$14-1,$X$5:$AD$2005,ROW(E1455)-4,FALSE)-$W1455)</f>
        <v>0</v>
      </c>
      <c r="W1455" s="851">
        <f>HLOOKUP('A. Allgemeine Informationen'!$D$14,$X$5:$AD$2005,ROW(E1455)-4,FALSE)</f>
        <v>0</v>
      </c>
      <c r="X1455" s="851">
        <f t="shared" si="241"/>
        <v>0</v>
      </c>
      <c r="Y1455" s="851">
        <f t="shared" si="248"/>
        <v>0</v>
      </c>
      <c r="Z1455" s="851">
        <f t="shared" si="248"/>
        <v>0</v>
      </c>
      <c r="AA1455" s="851">
        <f t="shared" si="248"/>
        <v>0</v>
      </c>
      <c r="AB1455" s="851">
        <f t="shared" si="247"/>
        <v>0</v>
      </c>
      <c r="AC1455" s="851">
        <f t="shared" si="247"/>
        <v>0</v>
      </c>
      <c r="AD1455" s="853">
        <f t="shared" si="247"/>
        <v>0</v>
      </c>
    </row>
    <row r="1456" spans="2:30" s="971" customFormat="1" ht="15" customHeight="1" x14ac:dyDescent="0.2">
      <c r="B1456" s="840"/>
      <c r="C1456" s="970" t="str">
        <f>IF(B1456="","",VLOOKUP(B1456,'E8. KKauf_Berechnung'!$B$11:$D$140,2,0))</f>
        <v/>
      </c>
      <c r="D1456" s="841"/>
      <c r="E1456" s="842"/>
      <c r="F1456" s="836"/>
      <c r="G1456" s="836"/>
      <c r="H1456" s="836"/>
      <c r="I1456" s="843">
        <f t="shared" si="242"/>
        <v>0</v>
      </c>
      <c r="J1456" s="836"/>
      <c r="K1456" s="843">
        <f t="shared" si="243"/>
        <v>0</v>
      </c>
      <c r="L1456" s="849">
        <f>IFERROR(VLOOKUP($D1456,Listen!$F$3:$H$39,2,0),0)</f>
        <v>0</v>
      </c>
      <c r="M1456" s="849">
        <f>IFERROR(VLOOKUP($D1456,Listen!$F$3:$H$39,3,0),0)</f>
        <v>0</v>
      </c>
      <c r="N1456" s="1115">
        <f t="shared" si="240"/>
        <v>0</v>
      </c>
      <c r="O1456" s="1115">
        <f t="shared" si="249"/>
        <v>0</v>
      </c>
      <c r="P1456" s="1115">
        <f t="shared" si="249"/>
        <v>0</v>
      </c>
      <c r="Q1456" s="1115">
        <f t="shared" si="249"/>
        <v>0</v>
      </c>
      <c r="R1456" s="1115">
        <f t="shared" si="249"/>
        <v>0</v>
      </c>
      <c r="S1456" s="1115">
        <f t="shared" si="249"/>
        <v>0</v>
      </c>
      <c r="T1456" s="1115">
        <f t="shared" si="249"/>
        <v>0</v>
      </c>
      <c r="U1456" s="851">
        <f t="shared" si="245"/>
        <v>0</v>
      </c>
      <c r="V1456" s="852">
        <f>IF(E1456='A. Allgemeine Informationen'!$D$14,$K1456-W1456,HLOOKUP('A. Allgemeine Informationen'!$D$14-1,$X$5:$AD$2005,ROW(E1456)-4,FALSE)-$W1456)</f>
        <v>0</v>
      </c>
      <c r="W1456" s="851">
        <f>HLOOKUP('A. Allgemeine Informationen'!$D$14,$X$5:$AD$2005,ROW(E1456)-4,FALSE)</f>
        <v>0</v>
      </c>
      <c r="X1456" s="851">
        <f t="shared" si="241"/>
        <v>0</v>
      </c>
      <c r="Y1456" s="851">
        <f t="shared" si="248"/>
        <v>0</v>
      </c>
      <c r="Z1456" s="851">
        <f t="shared" si="248"/>
        <v>0</v>
      </c>
      <c r="AA1456" s="851">
        <f t="shared" si="248"/>
        <v>0</v>
      </c>
      <c r="AB1456" s="851">
        <f t="shared" si="247"/>
        <v>0</v>
      </c>
      <c r="AC1456" s="851">
        <f t="shared" si="247"/>
        <v>0</v>
      </c>
      <c r="AD1456" s="853">
        <f t="shared" si="247"/>
        <v>0</v>
      </c>
    </row>
    <row r="1457" spans="2:30" s="971" customFormat="1" ht="15" customHeight="1" x14ac:dyDescent="0.2">
      <c r="B1457" s="840"/>
      <c r="C1457" s="970" t="str">
        <f>IF(B1457="","",VLOOKUP(B1457,'E8. KKauf_Berechnung'!$B$11:$D$140,2,0))</f>
        <v/>
      </c>
      <c r="D1457" s="841"/>
      <c r="E1457" s="842"/>
      <c r="F1457" s="836"/>
      <c r="G1457" s="836"/>
      <c r="H1457" s="836"/>
      <c r="I1457" s="843">
        <f t="shared" si="242"/>
        <v>0</v>
      </c>
      <c r="J1457" s="836"/>
      <c r="K1457" s="843">
        <f t="shared" si="243"/>
        <v>0</v>
      </c>
      <c r="L1457" s="849">
        <f>IFERROR(VLOOKUP($D1457,Listen!$F$3:$H$39,2,0),0)</f>
        <v>0</v>
      </c>
      <c r="M1457" s="849">
        <f>IFERROR(VLOOKUP($D1457,Listen!$F$3:$H$39,3,0),0)</f>
        <v>0</v>
      </c>
      <c r="N1457" s="1115">
        <f t="shared" si="240"/>
        <v>0</v>
      </c>
      <c r="O1457" s="1115">
        <f t="shared" si="249"/>
        <v>0</v>
      </c>
      <c r="P1457" s="1115">
        <f t="shared" si="249"/>
        <v>0</v>
      </c>
      <c r="Q1457" s="1115">
        <f t="shared" si="249"/>
        <v>0</v>
      </c>
      <c r="R1457" s="1115">
        <f t="shared" si="249"/>
        <v>0</v>
      </c>
      <c r="S1457" s="1115">
        <f t="shared" si="249"/>
        <v>0</v>
      </c>
      <c r="T1457" s="1115">
        <f t="shared" si="249"/>
        <v>0</v>
      </c>
      <c r="U1457" s="851">
        <f t="shared" si="245"/>
        <v>0</v>
      </c>
      <c r="V1457" s="852">
        <f>IF(E1457='A. Allgemeine Informationen'!$D$14,$K1457-W1457,HLOOKUP('A. Allgemeine Informationen'!$D$14-1,$X$5:$AD$2005,ROW(E1457)-4,FALSE)-$W1457)</f>
        <v>0</v>
      </c>
      <c r="W1457" s="851">
        <f>HLOOKUP('A. Allgemeine Informationen'!$D$14,$X$5:$AD$2005,ROW(E1457)-4,FALSE)</f>
        <v>0</v>
      </c>
      <c r="X1457" s="851">
        <f t="shared" si="241"/>
        <v>0</v>
      </c>
      <c r="Y1457" s="851">
        <f t="shared" si="248"/>
        <v>0</v>
      </c>
      <c r="Z1457" s="851">
        <f t="shared" si="248"/>
        <v>0</v>
      </c>
      <c r="AA1457" s="851">
        <f t="shared" si="248"/>
        <v>0</v>
      </c>
      <c r="AB1457" s="851">
        <f t="shared" si="247"/>
        <v>0</v>
      </c>
      <c r="AC1457" s="851">
        <f t="shared" si="247"/>
        <v>0</v>
      </c>
      <c r="AD1457" s="853">
        <f t="shared" si="247"/>
        <v>0</v>
      </c>
    </row>
    <row r="1458" spans="2:30" s="971" customFormat="1" ht="15" customHeight="1" x14ac:dyDescent="0.2">
      <c r="B1458" s="840"/>
      <c r="C1458" s="970" t="str">
        <f>IF(B1458="","",VLOOKUP(B1458,'E8. KKauf_Berechnung'!$B$11:$D$140,2,0))</f>
        <v/>
      </c>
      <c r="D1458" s="841"/>
      <c r="E1458" s="842"/>
      <c r="F1458" s="836"/>
      <c r="G1458" s="836"/>
      <c r="H1458" s="836"/>
      <c r="I1458" s="843">
        <f t="shared" si="242"/>
        <v>0</v>
      </c>
      <c r="J1458" s="836"/>
      <c r="K1458" s="843">
        <f t="shared" si="243"/>
        <v>0</v>
      </c>
      <c r="L1458" s="849">
        <f>IFERROR(VLOOKUP($D1458,Listen!$F$3:$H$39,2,0),0)</f>
        <v>0</v>
      </c>
      <c r="M1458" s="849">
        <f>IFERROR(VLOOKUP($D1458,Listen!$F$3:$H$39,3,0),0)</f>
        <v>0</v>
      </c>
      <c r="N1458" s="1115">
        <f t="shared" si="240"/>
        <v>0</v>
      </c>
      <c r="O1458" s="1115">
        <f t="shared" si="249"/>
        <v>0</v>
      </c>
      <c r="P1458" s="1115">
        <f t="shared" si="249"/>
        <v>0</v>
      </c>
      <c r="Q1458" s="1115">
        <f t="shared" si="249"/>
        <v>0</v>
      </c>
      <c r="R1458" s="1115">
        <f t="shared" si="249"/>
        <v>0</v>
      </c>
      <c r="S1458" s="1115">
        <f t="shared" si="249"/>
        <v>0</v>
      </c>
      <c r="T1458" s="1115">
        <f t="shared" si="249"/>
        <v>0</v>
      </c>
      <c r="U1458" s="851">
        <f t="shared" si="245"/>
        <v>0</v>
      </c>
      <c r="V1458" s="852">
        <f>IF(E1458='A. Allgemeine Informationen'!$D$14,$K1458-W1458,HLOOKUP('A. Allgemeine Informationen'!$D$14-1,$X$5:$AD$2005,ROW(E1458)-4,FALSE)-$W1458)</f>
        <v>0</v>
      </c>
      <c r="W1458" s="851">
        <f>HLOOKUP('A. Allgemeine Informationen'!$D$14,$X$5:$AD$2005,ROW(E1458)-4,FALSE)</f>
        <v>0</v>
      </c>
      <c r="X1458" s="851">
        <f t="shared" si="241"/>
        <v>0</v>
      </c>
      <c r="Y1458" s="851">
        <f t="shared" si="248"/>
        <v>0</v>
      </c>
      <c r="Z1458" s="851">
        <f t="shared" si="248"/>
        <v>0</v>
      </c>
      <c r="AA1458" s="851">
        <f t="shared" si="248"/>
        <v>0</v>
      </c>
      <c r="AB1458" s="851">
        <f t="shared" si="247"/>
        <v>0</v>
      </c>
      <c r="AC1458" s="851">
        <f t="shared" si="247"/>
        <v>0</v>
      </c>
      <c r="AD1458" s="853">
        <f t="shared" si="247"/>
        <v>0</v>
      </c>
    </row>
    <row r="1459" spans="2:30" s="971" customFormat="1" ht="15" customHeight="1" x14ac:dyDescent="0.2">
      <c r="B1459" s="840"/>
      <c r="C1459" s="970" t="str">
        <f>IF(B1459="","",VLOOKUP(B1459,'E8. KKauf_Berechnung'!$B$11:$D$140,2,0))</f>
        <v/>
      </c>
      <c r="D1459" s="841"/>
      <c r="E1459" s="842"/>
      <c r="F1459" s="836"/>
      <c r="G1459" s="836"/>
      <c r="H1459" s="836"/>
      <c r="I1459" s="843">
        <f t="shared" si="242"/>
        <v>0</v>
      </c>
      <c r="J1459" s="836"/>
      <c r="K1459" s="843">
        <f t="shared" si="243"/>
        <v>0</v>
      </c>
      <c r="L1459" s="849">
        <f>IFERROR(VLOOKUP($D1459,Listen!$F$3:$H$39,2,0),0)</f>
        <v>0</v>
      </c>
      <c r="M1459" s="849">
        <f>IFERROR(VLOOKUP($D1459,Listen!$F$3:$H$39,3,0),0)</f>
        <v>0</v>
      </c>
      <c r="N1459" s="1115">
        <f t="shared" si="240"/>
        <v>0</v>
      </c>
      <c r="O1459" s="1115">
        <f t="shared" si="249"/>
        <v>0</v>
      </c>
      <c r="P1459" s="1115">
        <f t="shared" si="249"/>
        <v>0</v>
      </c>
      <c r="Q1459" s="1115">
        <f t="shared" si="249"/>
        <v>0</v>
      </c>
      <c r="R1459" s="1115">
        <f t="shared" si="249"/>
        <v>0</v>
      </c>
      <c r="S1459" s="1115">
        <f t="shared" si="249"/>
        <v>0</v>
      </c>
      <c r="T1459" s="1115">
        <f t="shared" si="249"/>
        <v>0</v>
      </c>
      <c r="U1459" s="851">
        <f t="shared" si="245"/>
        <v>0</v>
      </c>
      <c r="V1459" s="852">
        <f>IF(E1459='A. Allgemeine Informationen'!$D$14,$K1459-W1459,HLOOKUP('A. Allgemeine Informationen'!$D$14-1,$X$5:$AD$2005,ROW(E1459)-4,FALSE)-$W1459)</f>
        <v>0</v>
      </c>
      <c r="W1459" s="851">
        <f>HLOOKUP('A. Allgemeine Informationen'!$D$14,$X$5:$AD$2005,ROW(E1459)-4,FALSE)</f>
        <v>0</v>
      </c>
      <c r="X1459" s="851">
        <f t="shared" si="241"/>
        <v>0</v>
      </c>
      <c r="Y1459" s="851">
        <f t="shared" si="248"/>
        <v>0</v>
      </c>
      <c r="Z1459" s="851">
        <f t="shared" si="248"/>
        <v>0</v>
      </c>
      <c r="AA1459" s="851">
        <f t="shared" si="248"/>
        <v>0</v>
      </c>
      <c r="AB1459" s="851">
        <f t="shared" si="247"/>
        <v>0</v>
      </c>
      <c r="AC1459" s="851">
        <f t="shared" si="247"/>
        <v>0</v>
      </c>
      <c r="AD1459" s="853">
        <f t="shared" si="247"/>
        <v>0</v>
      </c>
    </row>
    <row r="1460" spans="2:30" s="971" customFormat="1" ht="15" customHeight="1" x14ac:dyDescent="0.2">
      <c r="B1460" s="840"/>
      <c r="C1460" s="970" t="str">
        <f>IF(B1460="","",VLOOKUP(B1460,'E8. KKauf_Berechnung'!$B$11:$D$140,2,0))</f>
        <v/>
      </c>
      <c r="D1460" s="841"/>
      <c r="E1460" s="842"/>
      <c r="F1460" s="836"/>
      <c r="G1460" s="836"/>
      <c r="H1460" s="836"/>
      <c r="I1460" s="843">
        <f t="shared" si="242"/>
        <v>0</v>
      </c>
      <c r="J1460" s="836"/>
      <c r="K1460" s="843">
        <f t="shared" si="243"/>
        <v>0</v>
      </c>
      <c r="L1460" s="849">
        <f>IFERROR(VLOOKUP($D1460,Listen!$F$3:$H$39,2,0),0)</f>
        <v>0</v>
      </c>
      <c r="M1460" s="849">
        <f>IFERROR(VLOOKUP($D1460,Listen!$F$3:$H$39,3,0),0)</f>
        <v>0</v>
      </c>
      <c r="N1460" s="1115">
        <f t="shared" si="240"/>
        <v>0</v>
      </c>
      <c r="O1460" s="1115">
        <f t="shared" si="249"/>
        <v>0</v>
      </c>
      <c r="P1460" s="1115">
        <f t="shared" si="249"/>
        <v>0</v>
      </c>
      <c r="Q1460" s="1115">
        <f t="shared" si="249"/>
        <v>0</v>
      </c>
      <c r="R1460" s="1115">
        <f t="shared" si="249"/>
        <v>0</v>
      </c>
      <c r="S1460" s="1115">
        <f t="shared" si="249"/>
        <v>0</v>
      </c>
      <c r="T1460" s="1115">
        <f t="shared" si="249"/>
        <v>0</v>
      </c>
      <c r="U1460" s="851">
        <f t="shared" si="245"/>
        <v>0</v>
      </c>
      <c r="V1460" s="852">
        <f>IF(E1460='A. Allgemeine Informationen'!$D$14,$K1460-W1460,HLOOKUP('A. Allgemeine Informationen'!$D$14-1,$X$5:$AD$2005,ROW(E1460)-4,FALSE)-$W1460)</f>
        <v>0</v>
      </c>
      <c r="W1460" s="851">
        <f>HLOOKUP('A. Allgemeine Informationen'!$D$14,$X$5:$AD$2005,ROW(E1460)-4,FALSE)</f>
        <v>0</v>
      </c>
      <c r="X1460" s="851">
        <f t="shared" si="241"/>
        <v>0</v>
      </c>
      <c r="Y1460" s="851">
        <f t="shared" si="248"/>
        <v>0</v>
      </c>
      <c r="Z1460" s="851">
        <f t="shared" si="248"/>
        <v>0</v>
      </c>
      <c r="AA1460" s="851">
        <f t="shared" si="248"/>
        <v>0</v>
      </c>
      <c r="AB1460" s="851">
        <f t="shared" si="247"/>
        <v>0</v>
      </c>
      <c r="AC1460" s="851">
        <f t="shared" si="247"/>
        <v>0</v>
      </c>
      <c r="AD1460" s="853">
        <f t="shared" si="247"/>
        <v>0</v>
      </c>
    </row>
    <row r="1461" spans="2:30" s="971" customFormat="1" ht="15" customHeight="1" x14ac:dyDescent="0.2">
      <c r="B1461" s="840"/>
      <c r="C1461" s="970" t="str">
        <f>IF(B1461="","",VLOOKUP(B1461,'E8. KKauf_Berechnung'!$B$11:$D$140,2,0))</f>
        <v/>
      </c>
      <c r="D1461" s="841"/>
      <c r="E1461" s="842"/>
      <c r="F1461" s="836"/>
      <c r="G1461" s="836"/>
      <c r="H1461" s="836"/>
      <c r="I1461" s="843">
        <f t="shared" si="242"/>
        <v>0</v>
      </c>
      <c r="J1461" s="836"/>
      <c r="K1461" s="843">
        <f t="shared" si="243"/>
        <v>0</v>
      </c>
      <c r="L1461" s="849">
        <f>IFERROR(VLOOKUP($D1461,Listen!$F$3:$H$39,2,0),0)</f>
        <v>0</v>
      </c>
      <c r="M1461" s="849">
        <f>IFERROR(VLOOKUP($D1461,Listen!$F$3:$H$39,3,0),0)</f>
        <v>0</v>
      </c>
      <c r="N1461" s="1115">
        <f t="shared" si="240"/>
        <v>0</v>
      </c>
      <c r="O1461" s="1115">
        <f t="shared" si="249"/>
        <v>0</v>
      </c>
      <c r="P1461" s="1115">
        <f t="shared" si="249"/>
        <v>0</v>
      </c>
      <c r="Q1461" s="1115">
        <f t="shared" si="249"/>
        <v>0</v>
      </c>
      <c r="R1461" s="1115">
        <f t="shared" si="249"/>
        <v>0</v>
      </c>
      <c r="S1461" s="1115">
        <f t="shared" si="249"/>
        <v>0</v>
      </c>
      <c r="T1461" s="1115">
        <f t="shared" si="249"/>
        <v>0</v>
      </c>
      <c r="U1461" s="851">
        <f t="shared" si="245"/>
        <v>0</v>
      </c>
      <c r="V1461" s="852">
        <f>IF(E1461='A. Allgemeine Informationen'!$D$14,$K1461-W1461,HLOOKUP('A. Allgemeine Informationen'!$D$14-1,$X$5:$AD$2005,ROW(E1461)-4,FALSE)-$W1461)</f>
        <v>0</v>
      </c>
      <c r="W1461" s="851">
        <f>HLOOKUP('A. Allgemeine Informationen'!$D$14,$X$5:$AD$2005,ROW(E1461)-4,FALSE)</f>
        <v>0</v>
      </c>
      <c r="X1461" s="851">
        <f t="shared" si="241"/>
        <v>0</v>
      </c>
      <c r="Y1461" s="851">
        <f t="shared" si="248"/>
        <v>0</v>
      </c>
      <c r="Z1461" s="851">
        <f t="shared" si="248"/>
        <v>0</v>
      </c>
      <c r="AA1461" s="851">
        <f t="shared" si="248"/>
        <v>0</v>
      </c>
      <c r="AB1461" s="851">
        <f t="shared" si="247"/>
        <v>0</v>
      </c>
      <c r="AC1461" s="851">
        <f t="shared" si="247"/>
        <v>0</v>
      </c>
      <c r="AD1461" s="853">
        <f t="shared" si="247"/>
        <v>0</v>
      </c>
    </row>
    <row r="1462" spans="2:30" s="971" customFormat="1" ht="15" customHeight="1" x14ac:dyDescent="0.2">
      <c r="B1462" s="840"/>
      <c r="C1462" s="970" t="str">
        <f>IF(B1462="","",VLOOKUP(B1462,'E8. KKauf_Berechnung'!$B$11:$D$140,2,0))</f>
        <v/>
      </c>
      <c r="D1462" s="841"/>
      <c r="E1462" s="842"/>
      <c r="F1462" s="836"/>
      <c r="G1462" s="836"/>
      <c r="H1462" s="836"/>
      <c r="I1462" s="843">
        <f t="shared" si="242"/>
        <v>0</v>
      </c>
      <c r="J1462" s="836"/>
      <c r="K1462" s="843">
        <f t="shared" si="243"/>
        <v>0</v>
      </c>
      <c r="L1462" s="849">
        <f>IFERROR(VLOOKUP($D1462,Listen!$F$3:$H$39,2,0),0)</f>
        <v>0</v>
      </c>
      <c r="M1462" s="849">
        <f>IFERROR(VLOOKUP($D1462,Listen!$F$3:$H$39,3,0),0)</f>
        <v>0</v>
      </c>
      <c r="N1462" s="1115">
        <f t="shared" si="240"/>
        <v>0</v>
      </c>
      <c r="O1462" s="1115">
        <f t="shared" si="249"/>
        <v>0</v>
      </c>
      <c r="P1462" s="1115">
        <f t="shared" si="249"/>
        <v>0</v>
      </c>
      <c r="Q1462" s="1115">
        <f t="shared" si="249"/>
        <v>0</v>
      </c>
      <c r="R1462" s="1115">
        <f t="shared" si="249"/>
        <v>0</v>
      </c>
      <c r="S1462" s="1115">
        <f t="shared" si="249"/>
        <v>0</v>
      </c>
      <c r="T1462" s="1115">
        <f t="shared" si="249"/>
        <v>0</v>
      </c>
      <c r="U1462" s="851">
        <f t="shared" si="245"/>
        <v>0</v>
      </c>
      <c r="V1462" s="852">
        <f>IF(E1462='A. Allgemeine Informationen'!$D$14,$K1462-W1462,HLOOKUP('A. Allgemeine Informationen'!$D$14-1,$X$5:$AD$2005,ROW(E1462)-4,FALSE)-$W1462)</f>
        <v>0</v>
      </c>
      <c r="W1462" s="851">
        <f>HLOOKUP('A. Allgemeine Informationen'!$D$14,$X$5:$AD$2005,ROW(E1462)-4,FALSE)</f>
        <v>0</v>
      </c>
      <c r="X1462" s="851">
        <f t="shared" si="241"/>
        <v>0</v>
      </c>
      <c r="Y1462" s="851">
        <f t="shared" si="248"/>
        <v>0</v>
      </c>
      <c r="Z1462" s="851">
        <f t="shared" si="248"/>
        <v>0</v>
      </c>
      <c r="AA1462" s="851">
        <f t="shared" si="248"/>
        <v>0</v>
      </c>
      <c r="AB1462" s="851">
        <f t="shared" si="247"/>
        <v>0</v>
      </c>
      <c r="AC1462" s="851">
        <f t="shared" si="247"/>
        <v>0</v>
      </c>
      <c r="AD1462" s="853">
        <f t="shared" si="247"/>
        <v>0</v>
      </c>
    </row>
    <row r="1463" spans="2:30" s="971" customFormat="1" ht="15" customHeight="1" x14ac:dyDescent="0.2">
      <c r="B1463" s="840"/>
      <c r="C1463" s="970" t="str">
        <f>IF(B1463="","",VLOOKUP(B1463,'E8. KKauf_Berechnung'!$B$11:$D$140,2,0))</f>
        <v/>
      </c>
      <c r="D1463" s="841"/>
      <c r="E1463" s="842"/>
      <c r="F1463" s="836"/>
      <c r="G1463" s="836"/>
      <c r="H1463" s="836"/>
      <c r="I1463" s="843">
        <f t="shared" si="242"/>
        <v>0</v>
      </c>
      <c r="J1463" s="836"/>
      <c r="K1463" s="843">
        <f t="shared" si="243"/>
        <v>0</v>
      </c>
      <c r="L1463" s="849">
        <f>IFERROR(VLOOKUP($D1463,Listen!$F$3:$H$39,2,0),0)</f>
        <v>0</v>
      </c>
      <c r="M1463" s="849">
        <f>IFERROR(VLOOKUP($D1463,Listen!$F$3:$H$39,3,0),0)</f>
        <v>0</v>
      </c>
      <c r="N1463" s="1115">
        <f t="shared" si="240"/>
        <v>0</v>
      </c>
      <c r="O1463" s="1115">
        <f t="shared" ref="O1463:T1478" si="250">N1463</f>
        <v>0</v>
      </c>
      <c r="P1463" s="1115">
        <f t="shared" si="250"/>
        <v>0</v>
      </c>
      <c r="Q1463" s="1115">
        <f t="shared" si="250"/>
        <v>0</v>
      </c>
      <c r="R1463" s="1115">
        <f t="shared" si="250"/>
        <v>0</v>
      </c>
      <c r="S1463" s="1115">
        <f t="shared" si="250"/>
        <v>0</v>
      </c>
      <c r="T1463" s="1115">
        <f t="shared" si="250"/>
        <v>0</v>
      </c>
      <c r="U1463" s="851">
        <f t="shared" si="245"/>
        <v>0</v>
      </c>
      <c r="V1463" s="852">
        <f>IF(E1463='A. Allgemeine Informationen'!$D$14,$K1463-W1463,HLOOKUP('A. Allgemeine Informationen'!$D$14-1,$X$5:$AD$2005,ROW(E1463)-4,FALSE)-$W1463)</f>
        <v>0</v>
      </c>
      <c r="W1463" s="851">
        <f>HLOOKUP('A. Allgemeine Informationen'!$D$14,$X$5:$AD$2005,ROW(E1463)-4,FALSE)</f>
        <v>0</v>
      </c>
      <c r="X1463" s="851">
        <f t="shared" si="241"/>
        <v>0</v>
      </c>
      <c r="Y1463" s="851">
        <f t="shared" si="248"/>
        <v>0</v>
      </c>
      <c r="Z1463" s="851">
        <f t="shared" si="248"/>
        <v>0</v>
      </c>
      <c r="AA1463" s="851">
        <f t="shared" si="248"/>
        <v>0</v>
      </c>
      <c r="AB1463" s="851">
        <f t="shared" si="247"/>
        <v>0</v>
      </c>
      <c r="AC1463" s="851">
        <f t="shared" si="247"/>
        <v>0</v>
      </c>
      <c r="AD1463" s="853">
        <f t="shared" si="247"/>
        <v>0</v>
      </c>
    </row>
    <row r="1464" spans="2:30" s="971" customFormat="1" ht="15" customHeight="1" x14ac:dyDescent="0.2">
      <c r="B1464" s="840"/>
      <c r="C1464" s="970" t="str">
        <f>IF(B1464="","",VLOOKUP(B1464,'E8. KKauf_Berechnung'!$B$11:$D$140,2,0))</f>
        <v/>
      </c>
      <c r="D1464" s="841"/>
      <c r="E1464" s="842"/>
      <c r="F1464" s="836"/>
      <c r="G1464" s="836"/>
      <c r="H1464" s="836"/>
      <c r="I1464" s="843">
        <f t="shared" si="242"/>
        <v>0</v>
      </c>
      <c r="J1464" s="836"/>
      <c r="K1464" s="843">
        <f t="shared" si="243"/>
        <v>0</v>
      </c>
      <c r="L1464" s="849">
        <f>IFERROR(VLOOKUP($D1464,Listen!$F$3:$H$39,2,0),0)</f>
        <v>0</v>
      </c>
      <c r="M1464" s="849">
        <f>IFERROR(VLOOKUP($D1464,Listen!$F$3:$H$39,3,0),0)</f>
        <v>0</v>
      </c>
      <c r="N1464" s="1115">
        <f t="shared" si="240"/>
        <v>0</v>
      </c>
      <c r="O1464" s="1115">
        <f t="shared" si="250"/>
        <v>0</v>
      </c>
      <c r="P1464" s="1115">
        <f t="shared" si="250"/>
        <v>0</v>
      </c>
      <c r="Q1464" s="1115">
        <f t="shared" si="250"/>
        <v>0</v>
      </c>
      <c r="R1464" s="1115">
        <f t="shared" si="250"/>
        <v>0</v>
      </c>
      <c r="S1464" s="1115">
        <f t="shared" si="250"/>
        <v>0</v>
      </c>
      <c r="T1464" s="1115">
        <f t="shared" si="250"/>
        <v>0</v>
      </c>
      <c r="U1464" s="851">
        <f t="shared" si="245"/>
        <v>0</v>
      </c>
      <c r="V1464" s="852">
        <f>IF(E1464='A. Allgemeine Informationen'!$D$14,$K1464-W1464,HLOOKUP('A. Allgemeine Informationen'!$D$14-1,$X$5:$AD$2005,ROW(E1464)-4,FALSE)-$W1464)</f>
        <v>0</v>
      </c>
      <c r="W1464" s="851">
        <f>HLOOKUP('A. Allgemeine Informationen'!$D$14,$X$5:$AD$2005,ROW(E1464)-4,FALSE)</f>
        <v>0</v>
      </c>
      <c r="X1464" s="851">
        <f t="shared" si="241"/>
        <v>0</v>
      </c>
      <c r="Y1464" s="851">
        <f t="shared" si="248"/>
        <v>0</v>
      </c>
      <c r="Z1464" s="851">
        <f t="shared" si="248"/>
        <v>0</v>
      </c>
      <c r="AA1464" s="851">
        <f t="shared" si="248"/>
        <v>0</v>
      </c>
      <c r="AB1464" s="851">
        <f t="shared" si="247"/>
        <v>0</v>
      </c>
      <c r="AC1464" s="851">
        <f t="shared" si="247"/>
        <v>0</v>
      </c>
      <c r="AD1464" s="853">
        <f t="shared" si="247"/>
        <v>0</v>
      </c>
    </row>
    <row r="1465" spans="2:30" s="971" customFormat="1" ht="15" customHeight="1" x14ac:dyDescent="0.2">
      <c r="B1465" s="840"/>
      <c r="C1465" s="970" t="str">
        <f>IF(B1465="","",VLOOKUP(B1465,'E8. KKauf_Berechnung'!$B$11:$D$140,2,0))</f>
        <v/>
      </c>
      <c r="D1465" s="841"/>
      <c r="E1465" s="842"/>
      <c r="F1465" s="836"/>
      <c r="G1465" s="836"/>
      <c r="H1465" s="836"/>
      <c r="I1465" s="843">
        <f t="shared" si="242"/>
        <v>0</v>
      </c>
      <c r="J1465" s="836"/>
      <c r="K1465" s="843">
        <f t="shared" si="243"/>
        <v>0</v>
      </c>
      <c r="L1465" s="849">
        <f>IFERROR(VLOOKUP($D1465,Listen!$F$3:$H$39,2,0),0)</f>
        <v>0</v>
      </c>
      <c r="M1465" s="849">
        <f>IFERROR(VLOOKUP($D1465,Listen!$F$3:$H$39,3,0),0)</f>
        <v>0</v>
      </c>
      <c r="N1465" s="1115">
        <f t="shared" si="240"/>
        <v>0</v>
      </c>
      <c r="O1465" s="1115">
        <f t="shared" si="250"/>
        <v>0</v>
      </c>
      <c r="P1465" s="1115">
        <f t="shared" si="250"/>
        <v>0</v>
      </c>
      <c r="Q1465" s="1115">
        <f t="shared" si="250"/>
        <v>0</v>
      </c>
      <c r="R1465" s="1115">
        <f t="shared" si="250"/>
        <v>0</v>
      </c>
      <c r="S1465" s="1115">
        <f t="shared" si="250"/>
        <v>0</v>
      </c>
      <c r="T1465" s="1115">
        <f t="shared" si="250"/>
        <v>0</v>
      </c>
      <c r="U1465" s="851">
        <f t="shared" si="245"/>
        <v>0</v>
      </c>
      <c r="V1465" s="852">
        <f>IF(E1465='A. Allgemeine Informationen'!$D$14,$K1465-W1465,HLOOKUP('A. Allgemeine Informationen'!$D$14-1,$X$5:$AD$2005,ROW(E1465)-4,FALSE)-$W1465)</f>
        <v>0</v>
      </c>
      <c r="W1465" s="851">
        <f>HLOOKUP('A. Allgemeine Informationen'!$D$14,$X$5:$AD$2005,ROW(E1465)-4,FALSE)</f>
        <v>0</v>
      </c>
      <c r="X1465" s="851">
        <f t="shared" si="241"/>
        <v>0</v>
      </c>
      <c r="Y1465" s="851">
        <f t="shared" si="248"/>
        <v>0</v>
      </c>
      <c r="Z1465" s="851">
        <f t="shared" si="248"/>
        <v>0</v>
      </c>
      <c r="AA1465" s="851">
        <f t="shared" si="248"/>
        <v>0</v>
      </c>
      <c r="AB1465" s="851">
        <f t="shared" si="247"/>
        <v>0</v>
      </c>
      <c r="AC1465" s="851">
        <f t="shared" si="247"/>
        <v>0</v>
      </c>
      <c r="AD1465" s="853">
        <f t="shared" si="247"/>
        <v>0</v>
      </c>
    </row>
    <row r="1466" spans="2:30" s="971" customFormat="1" ht="15" customHeight="1" x14ac:dyDescent="0.2">
      <c r="B1466" s="840"/>
      <c r="C1466" s="970" t="str">
        <f>IF(B1466="","",VLOOKUP(B1466,'E8. KKauf_Berechnung'!$B$11:$D$140,2,0))</f>
        <v/>
      </c>
      <c r="D1466" s="841"/>
      <c r="E1466" s="842"/>
      <c r="F1466" s="836"/>
      <c r="G1466" s="836"/>
      <c r="H1466" s="836"/>
      <c r="I1466" s="843">
        <f t="shared" si="242"/>
        <v>0</v>
      </c>
      <c r="J1466" s="836"/>
      <c r="K1466" s="843">
        <f t="shared" si="243"/>
        <v>0</v>
      </c>
      <c r="L1466" s="849">
        <f>IFERROR(VLOOKUP($D1466,Listen!$F$3:$H$39,2,0),0)</f>
        <v>0</v>
      </c>
      <c r="M1466" s="849">
        <f>IFERROR(VLOOKUP($D1466,Listen!$F$3:$H$39,3,0),0)</f>
        <v>0</v>
      </c>
      <c r="N1466" s="1115">
        <f t="shared" si="240"/>
        <v>0</v>
      </c>
      <c r="O1466" s="1115">
        <f t="shared" si="250"/>
        <v>0</v>
      </c>
      <c r="P1466" s="1115">
        <f t="shared" si="250"/>
        <v>0</v>
      </c>
      <c r="Q1466" s="1115">
        <f t="shared" si="250"/>
        <v>0</v>
      </c>
      <c r="R1466" s="1115">
        <f t="shared" si="250"/>
        <v>0</v>
      </c>
      <c r="S1466" s="1115">
        <f t="shared" si="250"/>
        <v>0</v>
      </c>
      <c r="T1466" s="1115">
        <f t="shared" si="250"/>
        <v>0</v>
      </c>
      <c r="U1466" s="851">
        <f t="shared" si="245"/>
        <v>0</v>
      </c>
      <c r="V1466" s="852">
        <f>IF(E1466='A. Allgemeine Informationen'!$D$14,$K1466-W1466,HLOOKUP('A. Allgemeine Informationen'!$D$14-1,$X$5:$AD$2005,ROW(E1466)-4,FALSE)-$W1466)</f>
        <v>0</v>
      </c>
      <c r="W1466" s="851">
        <f>HLOOKUP('A. Allgemeine Informationen'!$D$14,$X$5:$AD$2005,ROW(E1466)-4,FALSE)</f>
        <v>0</v>
      </c>
      <c r="X1466" s="851">
        <f t="shared" si="241"/>
        <v>0</v>
      </c>
      <c r="Y1466" s="851">
        <f t="shared" si="248"/>
        <v>0</v>
      </c>
      <c r="Z1466" s="851">
        <f t="shared" si="248"/>
        <v>0</v>
      </c>
      <c r="AA1466" s="851">
        <f t="shared" si="248"/>
        <v>0</v>
      </c>
      <c r="AB1466" s="851">
        <f t="shared" si="247"/>
        <v>0</v>
      </c>
      <c r="AC1466" s="851">
        <f t="shared" si="247"/>
        <v>0</v>
      </c>
      <c r="AD1466" s="853">
        <f t="shared" si="247"/>
        <v>0</v>
      </c>
    </row>
    <row r="1467" spans="2:30" s="971" customFormat="1" ht="15" customHeight="1" x14ac:dyDescent="0.2">
      <c r="B1467" s="840"/>
      <c r="C1467" s="970" t="str">
        <f>IF(B1467="","",VLOOKUP(B1467,'E8. KKauf_Berechnung'!$B$11:$D$140,2,0))</f>
        <v/>
      </c>
      <c r="D1467" s="841"/>
      <c r="E1467" s="842"/>
      <c r="F1467" s="836"/>
      <c r="G1467" s="836"/>
      <c r="H1467" s="836"/>
      <c r="I1467" s="843">
        <f t="shared" si="242"/>
        <v>0</v>
      </c>
      <c r="J1467" s="836"/>
      <c r="K1467" s="843">
        <f t="shared" si="243"/>
        <v>0</v>
      </c>
      <c r="L1467" s="849">
        <f>IFERROR(VLOOKUP($D1467,Listen!$F$3:$H$39,2,0),0)</f>
        <v>0</v>
      </c>
      <c r="M1467" s="849">
        <f>IFERROR(VLOOKUP($D1467,Listen!$F$3:$H$39,3,0),0)</f>
        <v>0</v>
      </c>
      <c r="N1467" s="1115">
        <f t="shared" si="240"/>
        <v>0</v>
      </c>
      <c r="O1467" s="1115">
        <f t="shared" si="250"/>
        <v>0</v>
      </c>
      <c r="P1467" s="1115">
        <f t="shared" si="250"/>
        <v>0</v>
      </c>
      <c r="Q1467" s="1115">
        <f t="shared" si="250"/>
        <v>0</v>
      </c>
      <c r="R1467" s="1115">
        <f t="shared" si="250"/>
        <v>0</v>
      </c>
      <c r="S1467" s="1115">
        <f t="shared" si="250"/>
        <v>0</v>
      </c>
      <c r="T1467" s="1115">
        <f t="shared" si="250"/>
        <v>0</v>
      </c>
      <c r="U1467" s="851">
        <f t="shared" si="245"/>
        <v>0</v>
      </c>
      <c r="V1467" s="852">
        <f>IF(E1467='A. Allgemeine Informationen'!$D$14,$K1467-W1467,HLOOKUP('A. Allgemeine Informationen'!$D$14-1,$X$5:$AD$2005,ROW(E1467)-4,FALSE)-$W1467)</f>
        <v>0</v>
      </c>
      <c r="W1467" s="851">
        <f>HLOOKUP('A. Allgemeine Informationen'!$D$14,$X$5:$AD$2005,ROW(E1467)-4,FALSE)</f>
        <v>0</v>
      </c>
      <c r="X1467" s="851">
        <f t="shared" si="241"/>
        <v>0</v>
      </c>
      <c r="Y1467" s="851">
        <f t="shared" si="248"/>
        <v>0</v>
      </c>
      <c r="Z1467" s="851">
        <f t="shared" si="248"/>
        <v>0</v>
      </c>
      <c r="AA1467" s="851">
        <f t="shared" si="248"/>
        <v>0</v>
      </c>
      <c r="AB1467" s="851">
        <f t="shared" si="247"/>
        <v>0</v>
      </c>
      <c r="AC1467" s="851">
        <f t="shared" si="247"/>
        <v>0</v>
      </c>
      <c r="AD1467" s="853">
        <f t="shared" si="247"/>
        <v>0</v>
      </c>
    </row>
    <row r="1468" spans="2:30" s="971" customFormat="1" ht="15" customHeight="1" x14ac:dyDescent="0.2">
      <c r="B1468" s="840"/>
      <c r="C1468" s="970" t="str">
        <f>IF(B1468="","",VLOOKUP(B1468,'E8. KKauf_Berechnung'!$B$11:$D$140,2,0))</f>
        <v/>
      </c>
      <c r="D1468" s="841"/>
      <c r="E1468" s="842"/>
      <c r="F1468" s="836"/>
      <c r="G1468" s="836"/>
      <c r="H1468" s="836"/>
      <c r="I1468" s="843">
        <f t="shared" si="242"/>
        <v>0</v>
      </c>
      <c r="J1468" s="836"/>
      <c r="K1468" s="843">
        <f t="shared" si="243"/>
        <v>0</v>
      </c>
      <c r="L1468" s="849">
        <f>IFERROR(VLOOKUP($D1468,Listen!$F$3:$H$39,2,0),0)</f>
        <v>0</v>
      </c>
      <c r="M1468" s="849">
        <f>IFERROR(VLOOKUP($D1468,Listen!$F$3:$H$39,3,0),0)</f>
        <v>0</v>
      </c>
      <c r="N1468" s="1115">
        <f t="shared" si="240"/>
        <v>0</v>
      </c>
      <c r="O1468" s="1115">
        <f t="shared" si="250"/>
        <v>0</v>
      </c>
      <c r="P1468" s="1115">
        <f t="shared" si="250"/>
        <v>0</v>
      </c>
      <c r="Q1468" s="1115">
        <f t="shared" si="250"/>
        <v>0</v>
      </c>
      <c r="R1468" s="1115">
        <f t="shared" si="250"/>
        <v>0</v>
      </c>
      <c r="S1468" s="1115">
        <f t="shared" si="250"/>
        <v>0</v>
      </c>
      <c r="T1468" s="1115">
        <f t="shared" si="250"/>
        <v>0</v>
      </c>
      <c r="U1468" s="851">
        <f t="shared" si="245"/>
        <v>0</v>
      </c>
      <c r="V1468" s="852">
        <f>IF(E1468='A. Allgemeine Informationen'!$D$14,$K1468-W1468,HLOOKUP('A. Allgemeine Informationen'!$D$14-1,$X$5:$AD$2005,ROW(E1468)-4,FALSE)-$W1468)</f>
        <v>0</v>
      </c>
      <c r="W1468" s="851">
        <f>HLOOKUP('A. Allgemeine Informationen'!$D$14,$X$5:$AD$2005,ROW(E1468)-4,FALSE)</f>
        <v>0</v>
      </c>
      <c r="X1468" s="851">
        <f t="shared" si="241"/>
        <v>0</v>
      </c>
      <c r="Y1468" s="851">
        <f t="shared" si="248"/>
        <v>0</v>
      </c>
      <c r="Z1468" s="851">
        <f t="shared" si="248"/>
        <v>0</v>
      </c>
      <c r="AA1468" s="851">
        <f t="shared" si="248"/>
        <v>0</v>
      </c>
      <c r="AB1468" s="851">
        <f t="shared" si="247"/>
        <v>0</v>
      </c>
      <c r="AC1468" s="851">
        <f t="shared" si="247"/>
        <v>0</v>
      </c>
      <c r="AD1468" s="853">
        <f t="shared" si="247"/>
        <v>0</v>
      </c>
    </row>
    <row r="1469" spans="2:30" s="971" customFormat="1" ht="15" customHeight="1" x14ac:dyDescent="0.2">
      <c r="B1469" s="840"/>
      <c r="C1469" s="970" t="str">
        <f>IF(B1469="","",VLOOKUP(B1469,'E8. KKauf_Berechnung'!$B$11:$D$140,2,0))</f>
        <v/>
      </c>
      <c r="D1469" s="841"/>
      <c r="E1469" s="842"/>
      <c r="F1469" s="836"/>
      <c r="G1469" s="836"/>
      <c r="H1469" s="836"/>
      <c r="I1469" s="843">
        <f t="shared" si="242"/>
        <v>0</v>
      </c>
      <c r="J1469" s="836"/>
      <c r="K1469" s="843">
        <f t="shared" si="243"/>
        <v>0</v>
      </c>
      <c r="L1469" s="849">
        <f>IFERROR(VLOOKUP($D1469,Listen!$F$3:$H$39,2,0),0)</f>
        <v>0</v>
      </c>
      <c r="M1469" s="849">
        <f>IFERROR(VLOOKUP($D1469,Listen!$F$3:$H$39,3,0),0)</f>
        <v>0</v>
      </c>
      <c r="N1469" s="1115">
        <f t="shared" si="240"/>
        <v>0</v>
      </c>
      <c r="O1469" s="1115">
        <f t="shared" si="250"/>
        <v>0</v>
      </c>
      <c r="P1469" s="1115">
        <f t="shared" si="250"/>
        <v>0</v>
      </c>
      <c r="Q1469" s="1115">
        <f t="shared" si="250"/>
        <v>0</v>
      </c>
      <c r="R1469" s="1115">
        <f t="shared" si="250"/>
        <v>0</v>
      </c>
      <c r="S1469" s="1115">
        <f t="shared" si="250"/>
        <v>0</v>
      </c>
      <c r="T1469" s="1115">
        <f t="shared" si="250"/>
        <v>0</v>
      </c>
      <c r="U1469" s="851">
        <f t="shared" si="245"/>
        <v>0</v>
      </c>
      <c r="V1469" s="852">
        <f>IF(E1469='A. Allgemeine Informationen'!$D$14,$K1469-W1469,HLOOKUP('A. Allgemeine Informationen'!$D$14-1,$X$5:$AD$2005,ROW(E1469)-4,FALSE)-$W1469)</f>
        <v>0</v>
      </c>
      <c r="W1469" s="851">
        <f>HLOOKUP('A. Allgemeine Informationen'!$D$14,$X$5:$AD$2005,ROW(E1469)-4,FALSE)</f>
        <v>0</v>
      </c>
      <c r="X1469" s="851">
        <f t="shared" si="241"/>
        <v>0</v>
      </c>
      <c r="Y1469" s="851">
        <f t="shared" si="248"/>
        <v>0</v>
      </c>
      <c r="Z1469" s="851">
        <f t="shared" si="248"/>
        <v>0</v>
      </c>
      <c r="AA1469" s="851">
        <f t="shared" si="248"/>
        <v>0</v>
      </c>
      <c r="AB1469" s="851">
        <f t="shared" si="247"/>
        <v>0</v>
      </c>
      <c r="AC1469" s="851">
        <f t="shared" si="247"/>
        <v>0</v>
      </c>
      <c r="AD1469" s="853">
        <f t="shared" si="247"/>
        <v>0</v>
      </c>
    </row>
    <row r="1470" spans="2:30" s="971" customFormat="1" ht="15" customHeight="1" x14ac:dyDescent="0.2">
      <c r="B1470" s="840"/>
      <c r="C1470" s="970" t="str">
        <f>IF(B1470="","",VLOOKUP(B1470,'E8. KKauf_Berechnung'!$B$11:$D$140,2,0))</f>
        <v/>
      </c>
      <c r="D1470" s="841"/>
      <c r="E1470" s="842"/>
      <c r="F1470" s="836"/>
      <c r="G1470" s="836"/>
      <c r="H1470" s="836"/>
      <c r="I1470" s="843">
        <f t="shared" si="242"/>
        <v>0</v>
      </c>
      <c r="J1470" s="836"/>
      <c r="K1470" s="843">
        <f t="shared" si="243"/>
        <v>0</v>
      </c>
      <c r="L1470" s="849">
        <f>IFERROR(VLOOKUP($D1470,Listen!$F$3:$H$39,2,0),0)</f>
        <v>0</v>
      </c>
      <c r="M1470" s="849">
        <f>IFERROR(VLOOKUP($D1470,Listen!$F$3:$H$39,3,0),0)</f>
        <v>0</v>
      </c>
      <c r="N1470" s="1115">
        <f t="shared" si="240"/>
        <v>0</v>
      </c>
      <c r="O1470" s="1115">
        <f t="shared" si="250"/>
        <v>0</v>
      </c>
      <c r="P1470" s="1115">
        <f t="shared" si="250"/>
        <v>0</v>
      </c>
      <c r="Q1470" s="1115">
        <f t="shared" si="250"/>
        <v>0</v>
      </c>
      <c r="R1470" s="1115">
        <f t="shared" si="250"/>
        <v>0</v>
      </c>
      <c r="S1470" s="1115">
        <f t="shared" si="250"/>
        <v>0</v>
      </c>
      <c r="T1470" s="1115">
        <f t="shared" si="250"/>
        <v>0</v>
      </c>
      <c r="U1470" s="851">
        <f t="shared" si="245"/>
        <v>0</v>
      </c>
      <c r="V1470" s="852">
        <f>IF(E1470='A. Allgemeine Informationen'!$D$14,$K1470-W1470,HLOOKUP('A. Allgemeine Informationen'!$D$14-1,$X$5:$AD$2005,ROW(E1470)-4,FALSE)-$W1470)</f>
        <v>0</v>
      </c>
      <c r="W1470" s="851">
        <f>HLOOKUP('A. Allgemeine Informationen'!$D$14,$X$5:$AD$2005,ROW(E1470)-4,FALSE)</f>
        <v>0</v>
      </c>
      <c r="X1470" s="851">
        <f t="shared" si="241"/>
        <v>0</v>
      </c>
      <c r="Y1470" s="851">
        <f t="shared" si="248"/>
        <v>0</v>
      </c>
      <c r="Z1470" s="851">
        <f t="shared" si="248"/>
        <v>0</v>
      </c>
      <c r="AA1470" s="851">
        <f t="shared" si="248"/>
        <v>0</v>
      </c>
      <c r="AB1470" s="851">
        <f t="shared" si="247"/>
        <v>0</v>
      </c>
      <c r="AC1470" s="851">
        <f t="shared" si="247"/>
        <v>0</v>
      </c>
      <c r="AD1470" s="853">
        <f t="shared" si="247"/>
        <v>0</v>
      </c>
    </row>
    <row r="1471" spans="2:30" s="971" customFormat="1" ht="15" customHeight="1" x14ac:dyDescent="0.2">
      <c r="B1471" s="840"/>
      <c r="C1471" s="970" t="str">
        <f>IF(B1471="","",VLOOKUP(B1471,'E8. KKauf_Berechnung'!$B$11:$D$140,2,0))</f>
        <v/>
      </c>
      <c r="D1471" s="841"/>
      <c r="E1471" s="842"/>
      <c r="F1471" s="836"/>
      <c r="G1471" s="836"/>
      <c r="H1471" s="836"/>
      <c r="I1471" s="843">
        <f t="shared" si="242"/>
        <v>0</v>
      </c>
      <c r="J1471" s="836"/>
      <c r="K1471" s="843">
        <f t="shared" si="243"/>
        <v>0</v>
      </c>
      <c r="L1471" s="849">
        <f>IFERROR(VLOOKUP($D1471,Listen!$F$3:$H$39,2,0),0)</f>
        <v>0</v>
      </c>
      <c r="M1471" s="849">
        <f>IFERROR(VLOOKUP($D1471,Listen!$F$3:$H$39,3,0),0)</f>
        <v>0</v>
      </c>
      <c r="N1471" s="1115">
        <f t="shared" si="240"/>
        <v>0</v>
      </c>
      <c r="O1471" s="1115">
        <f t="shared" si="250"/>
        <v>0</v>
      </c>
      <c r="P1471" s="1115">
        <f t="shared" si="250"/>
        <v>0</v>
      </c>
      <c r="Q1471" s="1115">
        <f t="shared" si="250"/>
        <v>0</v>
      </c>
      <c r="R1471" s="1115">
        <f t="shared" si="250"/>
        <v>0</v>
      </c>
      <c r="S1471" s="1115">
        <f t="shared" si="250"/>
        <v>0</v>
      </c>
      <c r="T1471" s="1115">
        <f t="shared" si="250"/>
        <v>0</v>
      </c>
      <c r="U1471" s="851">
        <f t="shared" si="245"/>
        <v>0</v>
      </c>
      <c r="V1471" s="852">
        <f>IF(E1471='A. Allgemeine Informationen'!$D$14,$K1471-W1471,HLOOKUP('A. Allgemeine Informationen'!$D$14-1,$X$5:$AD$2005,ROW(E1471)-4,FALSE)-$W1471)</f>
        <v>0</v>
      </c>
      <c r="W1471" s="851">
        <f>HLOOKUP('A. Allgemeine Informationen'!$D$14,$X$5:$AD$2005,ROW(E1471)-4,FALSE)</f>
        <v>0</v>
      </c>
      <c r="X1471" s="851">
        <f t="shared" si="241"/>
        <v>0</v>
      </c>
      <c r="Y1471" s="851">
        <f t="shared" si="248"/>
        <v>0</v>
      </c>
      <c r="Z1471" s="851">
        <f t="shared" si="248"/>
        <v>0</v>
      </c>
      <c r="AA1471" s="851">
        <f t="shared" si="248"/>
        <v>0</v>
      </c>
      <c r="AB1471" s="851">
        <f t="shared" si="247"/>
        <v>0</v>
      </c>
      <c r="AC1471" s="851">
        <f t="shared" si="247"/>
        <v>0</v>
      </c>
      <c r="AD1471" s="853">
        <f t="shared" si="247"/>
        <v>0</v>
      </c>
    </row>
    <row r="1472" spans="2:30" s="971" customFormat="1" ht="15" customHeight="1" x14ac:dyDescent="0.2">
      <c r="B1472" s="840"/>
      <c r="C1472" s="970" t="str">
        <f>IF(B1472="","",VLOOKUP(B1472,'E8. KKauf_Berechnung'!$B$11:$D$140,2,0))</f>
        <v/>
      </c>
      <c r="D1472" s="841"/>
      <c r="E1472" s="842"/>
      <c r="F1472" s="836"/>
      <c r="G1472" s="836"/>
      <c r="H1472" s="836"/>
      <c r="I1472" s="843">
        <f t="shared" si="242"/>
        <v>0</v>
      </c>
      <c r="J1472" s="836"/>
      <c r="K1472" s="843">
        <f t="shared" si="243"/>
        <v>0</v>
      </c>
      <c r="L1472" s="849">
        <f>IFERROR(VLOOKUP($D1472,Listen!$F$3:$H$39,2,0),0)</f>
        <v>0</v>
      </c>
      <c r="M1472" s="849">
        <f>IFERROR(VLOOKUP($D1472,Listen!$F$3:$H$39,3,0),0)</f>
        <v>0</v>
      </c>
      <c r="N1472" s="1115">
        <f t="shared" si="240"/>
        <v>0</v>
      </c>
      <c r="O1472" s="1115">
        <f t="shared" si="250"/>
        <v>0</v>
      </c>
      <c r="P1472" s="1115">
        <f t="shared" si="250"/>
        <v>0</v>
      </c>
      <c r="Q1472" s="1115">
        <f t="shared" si="250"/>
        <v>0</v>
      </c>
      <c r="R1472" s="1115">
        <f t="shared" si="250"/>
        <v>0</v>
      </c>
      <c r="S1472" s="1115">
        <f t="shared" si="250"/>
        <v>0</v>
      </c>
      <c r="T1472" s="1115">
        <f t="shared" si="250"/>
        <v>0</v>
      </c>
      <c r="U1472" s="851">
        <f t="shared" si="245"/>
        <v>0</v>
      </c>
      <c r="V1472" s="852">
        <f>IF(E1472='A. Allgemeine Informationen'!$D$14,$K1472-W1472,HLOOKUP('A. Allgemeine Informationen'!$D$14-1,$X$5:$AD$2005,ROW(E1472)-4,FALSE)-$W1472)</f>
        <v>0</v>
      </c>
      <c r="W1472" s="851">
        <f>HLOOKUP('A. Allgemeine Informationen'!$D$14,$X$5:$AD$2005,ROW(E1472)-4,FALSE)</f>
        <v>0</v>
      </c>
      <c r="X1472" s="851">
        <f t="shared" si="241"/>
        <v>0</v>
      </c>
      <c r="Y1472" s="851">
        <f t="shared" si="248"/>
        <v>0</v>
      </c>
      <c r="Z1472" s="851">
        <f t="shared" si="248"/>
        <v>0</v>
      </c>
      <c r="AA1472" s="851">
        <f t="shared" si="248"/>
        <v>0</v>
      </c>
      <c r="AB1472" s="851">
        <f t="shared" si="247"/>
        <v>0</v>
      </c>
      <c r="AC1472" s="851">
        <f t="shared" si="247"/>
        <v>0</v>
      </c>
      <c r="AD1472" s="853">
        <f t="shared" si="247"/>
        <v>0</v>
      </c>
    </row>
    <row r="1473" spans="2:30" s="971" customFormat="1" ht="15" customHeight="1" x14ac:dyDescent="0.2">
      <c r="B1473" s="840"/>
      <c r="C1473" s="970" t="str">
        <f>IF(B1473="","",VLOOKUP(B1473,'E8. KKauf_Berechnung'!$B$11:$D$140,2,0))</f>
        <v/>
      </c>
      <c r="D1473" s="841"/>
      <c r="E1473" s="842"/>
      <c r="F1473" s="836"/>
      <c r="G1473" s="836"/>
      <c r="H1473" s="836"/>
      <c r="I1473" s="843">
        <f t="shared" si="242"/>
        <v>0</v>
      </c>
      <c r="J1473" s="836"/>
      <c r="K1473" s="843">
        <f t="shared" si="243"/>
        <v>0</v>
      </c>
      <c r="L1473" s="849">
        <f>IFERROR(VLOOKUP($D1473,Listen!$F$3:$H$39,2,0),0)</f>
        <v>0</v>
      </c>
      <c r="M1473" s="849">
        <f>IFERROR(VLOOKUP($D1473,Listen!$F$3:$H$39,3,0),0)</f>
        <v>0</v>
      </c>
      <c r="N1473" s="1115">
        <f t="shared" si="240"/>
        <v>0</v>
      </c>
      <c r="O1473" s="1115">
        <f t="shared" si="250"/>
        <v>0</v>
      </c>
      <c r="P1473" s="1115">
        <f t="shared" si="250"/>
        <v>0</v>
      </c>
      <c r="Q1473" s="1115">
        <f t="shared" si="250"/>
        <v>0</v>
      </c>
      <c r="R1473" s="1115">
        <f t="shared" si="250"/>
        <v>0</v>
      </c>
      <c r="S1473" s="1115">
        <f t="shared" si="250"/>
        <v>0</v>
      </c>
      <c r="T1473" s="1115">
        <f t="shared" si="250"/>
        <v>0</v>
      </c>
      <c r="U1473" s="851">
        <f t="shared" si="245"/>
        <v>0</v>
      </c>
      <c r="V1473" s="852">
        <f>IF(E1473='A. Allgemeine Informationen'!$D$14,$K1473-W1473,HLOOKUP('A. Allgemeine Informationen'!$D$14-1,$X$5:$AD$2005,ROW(E1473)-4,FALSE)-$W1473)</f>
        <v>0</v>
      </c>
      <c r="W1473" s="851">
        <f>HLOOKUP('A. Allgemeine Informationen'!$D$14,$X$5:$AD$2005,ROW(E1473)-4,FALSE)</f>
        <v>0</v>
      </c>
      <c r="X1473" s="851">
        <f t="shared" si="241"/>
        <v>0</v>
      </c>
      <c r="Y1473" s="851">
        <f t="shared" si="248"/>
        <v>0</v>
      </c>
      <c r="Z1473" s="851">
        <f t="shared" si="248"/>
        <v>0</v>
      </c>
      <c r="AA1473" s="851">
        <f t="shared" si="248"/>
        <v>0</v>
      </c>
      <c r="AB1473" s="851">
        <f t="shared" si="247"/>
        <v>0</v>
      </c>
      <c r="AC1473" s="851">
        <f t="shared" si="247"/>
        <v>0</v>
      </c>
      <c r="AD1473" s="853">
        <f t="shared" si="247"/>
        <v>0</v>
      </c>
    </row>
    <row r="1474" spans="2:30" s="971" customFormat="1" ht="15" customHeight="1" x14ac:dyDescent="0.2">
      <c r="B1474" s="840"/>
      <c r="C1474" s="970" t="str">
        <f>IF(B1474="","",VLOOKUP(B1474,'E8. KKauf_Berechnung'!$B$11:$D$140,2,0))</f>
        <v/>
      </c>
      <c r="D1474" s="841"/>
      <c r="E1474" s="842"/>
      <c r="F1474" s="836"/>
      <c r="G1474" s="836"/>
      <c r="H1474" s="836"/>
      <c r="I1474" s="843">
        <f t="shared" si="242"/>
        <v>0</v>
      </c>
      <c r="J1474" s="836"/>
      <c r="K1474" s="843">
        <f t="shared" si="243"/>
        <v>0</v>
      </c>
      <c r="L1474" s="849">
        <f>IFERROR(VLOOKUP($D1474,Listen!$F$3:$H$39,2,0),0)</f>
        <v>0</v>
      </c>
      <c r="M1474" s="849">
        <f>IFERROR(VLOOKUP($D1474,Listen!$F$3:$H$39,3,0),0)</f>
        <v>0</v>
      </c>
      <c r="N1474" s="1115">
        <f t="shared" si="240"/>
        <v>0</v>
      </c>
      <c r="O1474" s="1115">
        <f t="shared" si="250"/>
        <v>0</v>
      </c>
      <c r="P1474" s="1115">
        <f t="shared" si="250"/>
        <v>0</v>
      </c>
      <c r="Q1474" s="1115">
        <f t="shared" si="250"/>
        <v>0</v>
      </c>
      <c r="R1474" s="1115">
        <f t="shared" si="250"/>
        <v>0</v>
      </c>
      <c r="S1474" s="1115">
        <f t="shared" si="250"/>
        <v>0</v>
      </c>
      <c r="T1474" s="1115">
        <f t="shared" si="250"/>
        <v>0</v>
      </c>
      <c r="U1474" s="851">
        <f t="shared" si="245"/>
        <v>0</v>
      </c>
      <c r="V1474" s="852">
        <f>IF(E1474='A. Allgemeine Informationen'!$D$14,$K1474-W1474,HLOOKUP('A. Allgemeine Informationen'!$D$14-1,$X$5:$AD$2005,ROW(E1474)-4,FALSE)-$W1474)</f>
        <v>0</v>
      </c>
      <c r="W1474" s="851">
        <f>HLOOKUP('A. Allgemeine Informationen'!$D$14,$X$5:$AD$2005,ROW(E1474)-4,FALSE)</f>
        <v>0</v>
      </c>
      <c r="X1474" s="851">
        <f t="shared" si="241"/>
        <v>0</v>
      </c>
      <c r="Y1474" s="851">
        <f t="shared" si="248"/>
        <v>0</v>
      </c>
      <c r="Z1474" s="851">
        <f t="shared" si="248"/>
        <v>0</v>
      </c>
      <c r="AA1474" s="851">
        <f t="shared" si="248"/>
        <v>0</v>
      </c>
      <c r="AB1474" s="851">
        <f t="shared" si="247"/>
        <v>0</v>
      </c>
      <c r="AC1474" s="851">
        <f t="shared" si="247"/>
        <v>0</v>
      </c>
      <c r="AD1474" s="853">
        <f t="shared" si="247"/>
        <v>0</v>
      </c>
    </row>
    <row r="1475" spans="2:30" s="971" customFormat="1" ht="15" customHeight="1" x14ac:dyDescent="0.2">
      <c r="B1475" s="840"/>
      <c r="C1475" s="970" t="str">
        <f>IF(B1475="","",VLOOKUP(B1475,'E8. KKauf_Berechnung'!$B$11:$D$140,2,0))</f>
        <v/>
      </c>
      <c r="D1475" s="841"/>
      <c r="E1475" s="842"/>
      <c r="F1475" s="836"/>
      <c r="G1475" s="836"/>
      <c r="H1475" s="836"/>
      <c r="I1475" s="843">
        <f t="shared" si="242"/>
        <v>0</v>
      </c>
      <c r="J1475" s="836"/>
      <c r="K1475" s="843">
        <f t="shared" si="243"/>
        <v>0</v>
      </c>
      <c r="L1475" s="849">
        <f>IFERROR(VLOOKUP($D1475,Listen!$F$3:$H$39,2,0),0)</f>
        <v>0</v>
      </c>
      <c r="M1475" s="849">
        <f>IFERROR(VLOOKUP($D1475,Listen!$F$3:$H$39,3,0),0)</f>
        <v>0</v>
      </c>
      <c r="N1475" s="1115">
        <f t="shared" si="240"/>
        <v>0</v>
      </c>
      <c r="O1475" s="1115">
        <f t="shared" si="250"/>
        <v>0</v>
      </c>
      <c r="P1475" s="1115">
        <f t="shared" si="250"/>
        <v>0</v>
      </c>
      <c r="Q1475" s="1115">
        <f t="shared" si="250"/>
        <v>0</v>
      </c>
      <c r="R1475" s="1115">
        <f t="shared" si="250"/>
        <v>0</v>
      </c>
      <c r="S1475" s="1115">
        <f t="shared" si="250"/>
        <v>0</v>
      </c>
      <c r="T1475" s="1115">
        <f t="shared" si="250"/>
        <v>0</v>
      </c>
      <c r="U1475" s="851">
        <f t="shared" si="245"/>
        <v>0</v>
      </c>
      <c r="V1475" s="852">
        <f>IF(E1475='A. Allgemeine Informationen'!$D$14,$K1475-W1475,HLOOKUP('A. Allgemeine Informationen'!$D$14-1,$X$5:$AD$2005,ROW(E1475)-4,FALSE)-$W1475)</f>
        <v>0</v>
      </c>
      <c r="W1475" s="851">
        <f>HLOOKUP('A. Allgemeine Informationen'!$D$14,$X$5:$AD$2005,ROW(E1475)-4,FALSE)</f>
        <v>0</v>
      </c>
      <c r="X1475" s="851">
        <f t="shared" si="241"/>
        <v>0</v>
      </c>
      <c r="Y1475" s="851">
        <f t="shared" si="248"/>
        <v>0</v>
      </c>
      <c r="Z1475" s="851">
        <f t="shared" si="248"/>
        <v>0</v>
      </c>
      <c r="AA1475" s="851">
        <f t="shared" si="248"/>
        <v>0</v>
      </c>
      <c r="AB1475" s="851">
        <f t="shared" si="247"/>
        <v>0</v>
      </c>
      <c r="AC1475" s="851">
        <f t="shared" si="247"/>
        <v>0</v>
      </c>
      <c r="AD1475" s="853">
        <f t="shared" si="247"/>
        <v>0</v>
      </c>
    </row>
    <row r="1476" spans="2:30" s="971" customFormat="1" ht="15" customHeight="1" x14ac:dyDescent="0.2">
      <c r="B1476" s="840"/>
      <c r="C1476" s="970" t="str">
        <f>IF(B1476="","",VLOOKUP(B1476,'E8. KKauf_Berechnung'!$B$11:$D$140,2,0))</f>
        <v/>
      </c>
      <c r="D1476" s="841"/>
      <c r="E1476" s="842"/>
      <c r="F1476" s="836"/>
      <c r="G1476" s="836"/>
      <c r="H1476" s="836"/>
      <c r="I1476" s="843">
        <f t="shared" si="242"/>
        <v>0</v>
      </c>
      <c r="J1476" s="836"/>
      <c r="K1476" s="843">
        <f t="shared" si="243"/>
        <v>0</v>
      </c>
      <c r="L1476" s="849">
        <f>IFERROR(VLOOKUP($D1476,Listen!$F$3:$H$39,2,0),0)</f>
        <v>0</v>
      </c>
      <c r="M1476" s="849">
        <f>IFERROR(VLOOKUP($D1476,Listen!$F$3:$H$39,3,0),0)</f>
        <v>0</v>
      </c>
      <c r="N1476" s="1115">
        <f t="shared" si="240"/>
        <v>0</v>
      </c>
      <c r="O1476" s="1115">
        <f t="shared" si="250"/>
        <v>0</v>
      </c>
      <c r="P1476" s="1115">
        <f t="shared" si="250"/>
        <v>0</v>
      </c>
      <c r="Q1476" s="1115">
        <f t="shared" si="250"/>
        <v>0</v>
      </c>
      <c r="R1476" s="1115">
        <f t="shared" si="250"/>
        <v>0</v>
      </c>
      <c r="S1476" s="1115">
        <f t="shared" si="250"/>
        <v>0</v>
      </c>
      <c r="T1476" s="1115">
        <f t="shared" si="250"/>
        <v>0</v>
      </c>
      <c r="U1476" s="851">
        <f t="shared" si="245"/>
        <v>0</v>
      </c>
      <c r="V1476" s="852">
        <f>IF(E1476='A. Allgemeine Informationen'!$D$14,$K1476-W1476,HLOOKUP('A. Allgemeine Informationen'!$D$14-1,$X$5:$AD$2005,ROW(E1476)-4,FALSE)-$W1476)</f>
        <v>0</v>
      </c>
      <c r="W1476" s="851">
        <f>HLOOKUP('A. Allgemeine Informationen'!$D$14,$X$5:$AD$2005,ROW(E1476)-4,FALSE)</f>
        <v>0</v>
      </c>
      <c r="X1476" s="851">
        <f t="shared" si="241"/>
        <v>0</v>
      </c>
      <c r="Y1476" s="851">
        <f t="shared" si="248"/>
        <v>0</v>
      </c>
      <c r="Z1476" s="851">
        <f t="shared" si="248"/>
        <v>0</v>
      </c>
      <c r="AA1476" s="851">
        <f t="shared" si="248"/>
        <v>0</v>
      </c>
      <c r="AB1476" s="851">
        <f t="shared" si="247"/>
        <v>0</v>
      </c>
      <c r="AC1476" s="851">
        <f t="shared" si="247"/>
        <v>0</v>
      </c>
      <c r="AD1476" s="853">
        <f t="shared" si="247"/>
        <v>0</v>
      </c>
    </row>
    <row r="1477" spans="2:30" s="971" customFormat="1" ht="15" customHeight="1" x14ac:dyDescent="0.2">
      <c r="B1477" s="840"/>
      <c r="C1477" s="970" t="str">
        <f>IF(B1477="","",VLOOKUP(B1477,'E8. KKauf_Berechnung'!$B$11:$D$140,2,0))</f>
        <v/>
      </c>
      <c r="D1477" s="841"/>
      <c r="E1477" s="842"/>
      <c r="F1477" s="836"/>
      <c r="G1477" s="836"/>
      <c r="H1477" s="836"/>
      <c r="I1477" s="843">
        <f t="shared" si="242"/>
        <v>0</v>
      </c>
      <c r="J1477" s="836"/>
      <c r="K1477" s="843">
        <f t="shared" si="243"/>
        <v>0</v>
      </c>
      <c r="L1477" s="849">
        <f>IFERROR(VLOOKUP($D1477,Listen!$F$3:$H$39,2,0),0)</f>
        <v>0</v>
      </c>
      <c r="M1477" s="849">
        <f>IFERROR(VLOOKUP($D1477,Listen!$F$3:$H$39,3,0),0)</f>
        <v>0</v>
      </c>
      <c r="N1477" s="1115">
        <f t="shared" si="240"/>
        <v>0</v>
      </c>
      <c r="O1477" s="1115">
        <f t="shared" si="250"/>
        <v>0</v>
      </c>
      <c r="P1477" s="1115">
        <f t="shared" si="250"/>
        <v>0</v>
      </c>
      <c r="Q1477" s="1115">
        <f t="shared" si="250"/>
        <v>0</v>
      </c>
      <c r="R1477" s="1115">
        <f t="shared" si="250"/>
        <v>0</v>
      </c>
      <c r="S1477" s="1115">
        <f t="shared" si="250"/>
        <v>0</v>
      </c>
      <c r="T1477" s="1115">
        <f t="shared" si="250"/>
        <v>0</v>
      </c>
      <c r="U1477" s="851">
        <f t="shared" si="245"/>
        <v>0</v>
      </c>
      <c r="V1477" s="852">
        <f>IF(E1477='A. Allgemeine Informationen'!$D$14,$K1477-W1477,HLOOKUP('A. Allgemeine Informationen'!$D$14-1,$X$5:$AD$2005,ROW(E1477)-4,FALSE)-$W1477)</f>
        <v>0</v>
      </c>
      <c r="W1477" s="851">
        <f>HLOOKUP('A. Allgemeine Informationen'!$D$14,$X$5:$AD$2005,ROW(E1477)-4,FALSE)</f>
        <v>0</v>
      </c>
      <c r="X1477" s="851">
        <f t="shared" si="241"/>
        <v>0</v>
      </c>
      <c r="Y1477" s="851">
        <f t="shared" si="248"/>
        <v>0</v>
      </c>
      <c r="Z1477" s="851">
        <f t="shared" si="248"/>
        <v>0</v>
      </c>
      <c r="AA1477" s="851">
        <f t="shared" si="248"/>
        <v>0</v>
      </c>
      <c r="AB1477" s="851">
        <f t="shared" si="247"/>
        <v>0</v>
      </c>
      <c r="AC1477" s="851">
        <f t="shared" si="247"/>
        <v>0</v>
      </c>
      <c r="AD1477" s="853">
        <f t="shared" si="247"/>
        <v>0</v>
      </c>
    </row>
    <row r="1478" spans="2:30" s="971" customFormat="1" ht="15" customHeight="1" x14ac:dyDescent="0.2">
      <c r="B1478" s="840"/>
      <c r="C1478" s="970" t="str">
        <f>IF(B1478="","",VLOOKUP(B1478,'E8. KKauf_Berechnung'!$B$11:$D$140,2,0))</f>
        <v/>
      </c>
      <c r="D1478" s="841"/>
      <c r="E1478" s="842"/>
      <c r="F1478" s="836"/>
      <c r="G1478" s="836"/>
      <c r="H1478" s="836"/>
      <c r="I1478" s="843">
        <f t="shared" si="242"/>
        <v>0</v>
      </c>
      <c r="J1478" s="836"/>
      <c r="K1478" s="843">
        <f t="shared" si="243"/>
        <v>0</v>
      </c>
      <c r="L1478" s="849">
        <f>IFERROR(VLOOKUP($D1478,Listen!$F$3:$H$39,2,0),0)</f>
        <v>0</v>
      </c>
      <c r="M1478" s="849">
        <f>IFERROR(VLOOKUP($D1478,Listen!$F$3:$H$39,3,0),0)</f>
        <v>0</v>
      </c>
      <c r="N1478" s="1115">
        <f t="shared" ref="N1478:N1541" si="251">$L1478</f>
        <v>0</v>
      </c>
      <c r="O1478" s="1115">
        <f t="shared" si="250"/>
        <v>0</v>
      </c>
      <c r="P1478" s="1115">
        <f t="shared" si="250"/>
        <v>0</v>
      </c>
      <c r="Q1478" s="1115">
        <f t="shared" si="250"/>
        <v>0</v>
      </c>
      <c r="R1478" s="1115">
        <f t="shared" si="250"/>
        <v>0</v>
      </c>
      <c r="S1478" s="1115">
        <f t="shared" si="250"/>
        <v>0</v>
      </c>
      <c r="T1478" s="1115">
        <f t="shared" si="250"/>
        <v>0</v>
      </c>
      <c r="U1478" s="851">
        <f t="shared" si="245"/>
        <v>0</v>
      </c>
      <c r="V1478" s="852">
        <f>IF(E1478='A. Allgemeine Informationen'!$D$14,$K1478-W1478,HLOOKUP('A. Allgemeine Informationen'!$D$14-1,$X$5:$AD$2005,ROW(E1478)-4,FALSE)-$W1478)</f>
        <v>0</v>
      </c>
      <c r="W1478" s="851">
        <f>HLOOKUP('A. Allgemeine Informationen'!$D$14,$X$5:$AD$2005,ROW(E1478)-4,FALSE)</f>
        <v>0</v>
      </c>
      <c r="X1478" s="851">
        <f t="shared" ref="X1478:X1541" si="252">IF(OR($E1478=0,$K1478=0),0,IF($E1478&lt;=X$5,$K1478-$K1478/N1478*(X$5-$E1478+1),0))</f>
        <v>0</v>
      </c>
      <c r="Y1478" s="851">
        <f t="shared" si="248"/>
        <v>0</v>
      </c>
      <c r="Z1478" s="851">
        <f t="shared" si="248"/>
        <v>0</v>
      </c>
      <c r="AA1478" s="851">
        <f t="shared" si="248"/>
        <v>0</v>
      </c>
      <c r="AB1478" s="851">
        <f t="shared" si="247"/>
        <v>0</v>
      </c>
      <c r="AC1478" s="851">
        <f t="shared" si="247"/>
        <v>0</v>
      </c>
      <c r="AD1478" s="853">
        <f t="shared" si="247"/>
        <v>0</v>
      </c>
    </row>
    <row r="1479" spans="2:30" s="971" customFormat="1" ht="15" customHeight="1" x14ac:dyDescent="0.2">
      <c r="B1479" s="840"/>
      <c r="C1479" s="970" t="str">
        <f>IF(B1479="","",VLOOKUP(B1479,'E8. KKauf_Berechnung'!$B$11:$D$140,2,0))</f>
        <v/>
      </c>
      <c r="D1479" s="841"/>
      <c r="E1479" s="842"/>
      <c r="F1479" s="836"/>
      <c r="G1479" s="836"/>
      <c r="H1479" s="836"/>
      <c r="I1479" s="843">
        <f t="shared" ref="I1479:I1542" si="253">F1479+G1479-H1479</f>
        <v>0</v>
      </c>
      <c r="J1479" s="836"/>
      <c r="K1479" s="843">
        <f t="shared" ref="K1479:K1542" si="254">I1479-J1479</f>
        <v>0</v>
      </c>
      <c r="L1479" s="849">
        <f>IFERROR(VLOOKUP($D1479,Listen!$F$3:$H$39,2,0),0)</f>
        <v>0</v>
      </c>
      <c r="M1479" s="849">
        <f>IFERROR(VLOOKUP($D1479,Listen!$F$3:$H$39,3,0),0)</f>
        <v>0</v>
      </c>
      <c r="N1479" s="1115">
        <f t="shared" si="251"/>
        <v>0</v>
      </c>
      <c r="O1479" s="1115">
        <f t="shared" ref="O1479:T1494" si="255">N1479</f>
        <v>0</v>
      </c>
      <c r="P1479" s="1115">
        <f t="shared" si="255"/>
        <v>0</v>
      </c>
      <c r="Q1479" s="1115">
        <f t="shared" si="255"/>
        <v>0</v>
      </c>
      <c r="R1479" s="1115">
        <f t="shared" si="255"/>
        <v>0</v>
      </c>
      <c r="S1479" s="1115">
        <f t="shared" si="255"/>
        <v>0</v>
      </c>
      <c r="T1479" s="1115">
        <f t="shared" si="255"/>
        <v>0</v>
      </c>
      <c r="U1479" s="851">
        <f t="shared" ref="U1479:U1542" si="256">W1479+V1479</f>
        <v>0</v>
      </c>
      <c r="V1479" s="852">
        <f>IF(E1479='A. Allgemeine Informationen'!$D$14,$K1479-W1479,HLOOKUP('A. Allgemeine Informationen'!$D$14-1,$X$5:$AD$2005,ROW(E1479)-4,FALSE)-$W1479)</f>
        <v>0</v>
      </c>
      <c r="W1479" s="851">
        <f>HLOOKUP('A. Allgemeine Informationen'!$D$14,$X$5:$AD$2005,ROW(E1479)-4,FALSE)</f>
        <v>0</v>
      </c>
      <c r="X1479" s="851">
        <f t="shared" si="252"/>
        <v>0</v>
      </c>
      <c r="Y1479" s="851">
        <f t="shared" si="248"/>
        <v>0</v>
      </c>
      <c r="Z1479" s="851">
        <f t="shared" si="248"/>
        <v>0</v>
      </c>
      <c r="AA1479" s="851">
        <f t="shared" si="248"/>
        <v>0</v>
      </c>
      <c r="AB1479" s="851">
        <f t="shared" si="247"/>
        <v>0</v>
      </c>
      <c r="AC1479" s="851">
        <f t="shared" si="247"/>
        <v>0</v>
      </c>
      <c r="AD1479" s="853">
        <f t="shared" si="247"/>
        <v>0</v>
      </c>
    </row>
    <row r="1480" spans="2:30" s="971" customFormat="1" ht="15" customHeight="1" x14ac:dyDescent="0.2">
      <c r="B1480" s="840"/>
      <c r="C1480" s="970" t="str">
        <f>IF(B1480="","",VLOOKUP(B1480,'E8. KKauf_Berechnung'!$B$11:$D$140,2,0))</f>
        <v/>
      </c>
      <c r="D1480" s="841"/>
      <c r="E1480" s="842"/>
      <c r="F1480" s="836"/>
      <c r="G1480" s="836"/>
      <c r="H1480" s="836"/>
      <c r="I1480" s="843">
        <f t="shared" si="253"/>
        <v>0</v>
      </c>
      <c r="J1480" s="836"/>
      <c r="K1480" s="843">
        <f t="shared" si="254"/>
        <v>0</v>
      </c>
      <c r="L1480" s="849">
        <f>IFERROR(VLOOKUP($D1480,Listen!$F$3:$H$39,2,0),0)</f>
        <v>0</v>
      </c>
      <c r="M1480" s="849">
        <f>IFERROR(VLOOKUP($D1480,Listen!$F$3:$H$39,3,0),0)</f>
        <v>0</v>
      </c>
      <c r="N1480" s="1115">
        <f t="shared" si="251"/>
        <v>0</v>
      </c>
      <c r="O1480" s="1115">
        <f t="shared" si="255"/>
        <v>0</v>
      </c>
      <c r="P1480" s="1115">
        <f t="shared" si="255"/>
        <v>0</v>
      </c>
      <c r="Q1480" s="1115">
        <f t="shared" si="255"/>
        <v>0</v>
      </c>
      <c r="R1480" s="1115">
        <f t="shared" si="255"/>
        <v>0</v>
      </c>
      <c r="S1480" s="1115">
        <f t="shared" si="255"/>
        <v>0</v>
      </c>
      <c r="T1480" s="1115">
        <f t="shared" si="255"/>
        <v>0</v>
      </c>
      <c r="U1480" s="851">
        <f t="shared" si="256"/>
        <v>0</v>
      </c>
      <c r="V1480" s="852">
        <f>IF(E1480='A. Allgemeine Informationen'!$D$14,$K1480-W1480,HLOOKUP('A. Allgemeine Informationen'!$D$14-1,$X$5:$AD$2005,ROW(E1480)-4,FALSE)-$W1480)</f>
        <v>0</v>
      </c>
      <c r="W1480" s="851">
        <f>HLOOKUP('A. Allgemeine Informationen'!$D$14,$X$5:$AD$2005,ROW(E1480)-4,FALSE)</f>
        <v>0</v>
      </c>
      <c r="X1480" s="851">
        <f t="shared" si="252"/>
        <v>0</v>
      </c>
      <c r="Y1480" s="851">
        <f t="shared" si="248"/>
        <v>0</v>
      </c>
      <c r="Z1480" s="851">
        <f t="shared" si="248"/>
        <v>0</v>
      </c>
      <c r="AA1480" s="851">
        <f t="shared" si="248"/>
        <v>0</v>
      </c>
      <c r="AB1480" s="851">
        <f t="shared" si="247"/>
        <v>0</v>
      </c>
      <c r="AC1480" s="851">
        <f t="shared" si="247"/>
        <v>0</v>
      </c>
      <c r="AD1480" s="853">
        <f t="shared" si="247"/>
        <v>0</v>
      </c>
    </row>
    <row r="1481" spans="2:30" s="971" customFormat="1" ht="15" customHeight="1" x14ac:dyDescent="0.2">
      <c r="B1481" s="840"/>
      <c r="C1481" s="970" t="str">
        <f>IF(B1481="","",VLOOKUP(B1481,'E8. KKauf_Berechnung'!$B$11:$D$140,2,0))</f>
        <v/>
      </c>
      <c r="D1481" s="841"/>
      <c r="E1481" s="842"/>
      <c r="F1481" s="836"/>
      <c r="G1481" s="836"/>
      <c r="H1481" s="836"/>
      <c r="I1481" s="843">
        <f t="shared" si="253"/>
        <v>0</v>
      </c>
      <c r="J1481" s="836"/>
      <c r="K1481" s="843">
        <f t="shared" si="254"/>
        <v>0</v>
      </c>
      <c r="L1481" s="849">
        <f>IFERROR(VLOOKUP($D1481,Listen!$F$3:$H$39,2,0),0)</f>
        <v>0</v>
      </c>
      <c r="M1481" s="849">
        <f>IFERROR(VLOOKUP($D1481,Listen!$F$3:$H$39,3,0),0)</f>
        <v>0</v>
      </c>
      <c r="N1481" s="1115">
        <f t="shared" si="251"/>
        <v>0</v>
      </c>
      <c r="O1481" s="1115">
        <f t="shared" si="255"/>
        <v>0</v>
      </c>
      <c r="P1481" s="1115">
        <f t="shared" si="255"/>
        <v>0</v>
      </c>
      <c r="Q1481" s="1115">
        <f t="shared" si="255"/>
        <v>0</v>
      </c>
      <c r="R1481" s="1115">
        <f t="shared" si="255"/>
        <v>0</v>
      </c>
      <c r="S1481" s="1115">
        <f t="shared" si="255"/>
        <v>0</v>
      </c>
      <c r="T1481" s="1115">
        <f t="shared" si="255"/>
        <v>0</v>
      </c>
      <c r="U1481" s="851">
        <f t="shared" si="256"/>
        <v>0</v>
      </c>
      <c r="V1481" s="852">
        <f>IF(E1481='A. Allgemeine Informationen'!$D$14,$K1481-W1481,HLOOKUP('A. Allgemeine Informationen'!$D$14-1,$X$5:$AD$2005,ROW(E1481)-4,FALSE)-$W1481)</f>
        <v>0</v>
      </c>
      <c r="W1481" s="851">
        <f>HLOOKUP('A. Allgemeine Informationen'!$D$14,$X$5:$AD$2005,ROW(E1481)-4,FALSE)</f>
        <v>0</v>
      </c>
      <c r="X1481" s="851">
        <f t="shared" si="252"/>
        <v>0</v>
      </c>
      <c r="Y1481" s="851">
        <f t="shared" si="248"/>
        <v>0</v>
      </c>
      <c r="Z1481" s="851">
        <f t="shared" si="248"/>
        <v>0</v>
      </c>
      <c r="AA1481" s="851">
        <f t="shared" si="248"/>
        <v>0</v>
      </c>
      <c r="AB1481" s="851">
        <f t="shared" si="247"/>
        <v>0</v>
      </c>
      <c r="AC1481" s="851">
        <f t="shared" si="247"/>
        <v>0</v>
      </c>
      <c r="AD1481" s="853">
        <f t="shared" si="247"/>
        <v>0</v>
      </c>
    </row>
    <row r="1482" spans="2:30" s="971" customFormat="1" ht="15" customHeight="1" x14ac:dyDescent="0.2">
      <c r="B1482" s="840"/>
      <c r="C1482" s="970" t="str">
        <f>IF(B1482="","",VLOOKUP(B1482,'E8. KKauf_Berechnung'!$B$11:$D$140,2,0))</f>
        <v/>
      </c>
      <c r="D1482" s="841"/>
      <c r="E1482" s="842"/>
      <c r="F1482" s="836"/>
      <c r="G1482" s="836"/>
      <c r="H1482" s="836"/>
      <c r="I1482" s="843">
        <f t="shared" si="253"/>
        <v>0</v>
      </c>
      <c r="J1482" s="836"/>
      <c r="K1482" s="843">
        <f t="shared" si="254"/>
        <v>0</v>
      </c>
      <c r="L1482" s="849">
        <f>IFERROR(VLOOKUP($D1482,Listen!$F$3:$H$39,2,0),0)</f>
        <v>0</v>
      </c>
      <c r="M1482" s="849">
        <f>IFERROR(VLOOKUP($D1482,Listen!$F$3:$H$39,3,0),0)</f>
        <v>0</v>
      </c>
      <c r="N1482" s="1115">
        <f t="shared" si="251"/>
        <v>0</v>
      </c>
      <c r="O1482" s="1115">
        <f t="shared" si="255"/>
        <v>0</v>
      </c>
      <c r="P1482" s="1115">
        <f t="shared" si="255"/>
        <v>0</v>
      </c>
      <c r="Q1482" s="1115">
        <f t="shared" si="255"/>
        <v>0</v>
      </c>
      <c r="R1482" s="1115">
        <f t="shared" si="255"/>
        <v>0</v>
      </c>
      <c r="S1482" s="1115">
        <f t="shared" si="255"/>
        <v>0</v>
      </c>
      <c r="T1482" s="1115">
        <f t="shared" si="255"/>
        <v>0</v>
      </c>
      <c r="U1482" s="851">
        <f t="shared" si="256"/>
        <v>0</v>
      </c>
      <c r="V1482" s="852">
        <f>IF(E1482='A. Allgemeine Informationen'!$D$14,$K1482-W1482,HLOOKUP('A. Allgemeine Informationen'!$D$14-1,$X$5:$AD$2005,ROW(E1482)-4,FALSE)-$W1482)</f>
        <v>0</v>
      </c>
      <c r="W1482" s="851">
        <f>HLOOKUP('A. Allgemeine Informationen'!$D$14,$X$5:$AD$2005,ROW(E1482)-4,FALSE)</f>
        <v>0</v>
      </c>
      <c r="X1482" s="851">
        <f t="shared" si="252"/>
        <v>0</v>
      </c>
      <c r="Y1482" s="851">
        <f t="shared" si="248"/>
        <v>0</v>
      </c>
      <c r="Z1482" s="851">
        <f t="shared" si="248"/>
        <v>0</v>
      </c>
      <c r="AA1482" s="851">
        <f t="shared" si="248"/>
        <v>0</v>
      </c>
      <c r="AB1482" s="851">
        <f t="shared" si="247"/>
        <v>0</v>
      </c>
      <c r="AC1482" s="851">
        <f t="shared" si="247"/>
        <v>0</v>
      </c>
      <c r="AD1482" s="853">
        <f t="shared" si="247"/>
        <v>0</v>
      </c>
    </row>
    <row r="1483" spans="2:30" s="971" customFormat="1" ht="15" customHeight="1" x14ac:dyDescent="0.2">
      <c r="B1483" s="840"/>
      <c r="C1483" s="970" t="str">
        <f>IF(B1483="","",VLOOKUP(B1483,'E8. KKauf_Berechnung'!$B$11:$D$140,2,0))</f>
        <v/>
      </c>
      <c r="D1483" s="841"/>
      <c r="E1483" s="842"/>
      <c r="F1483" s="836"/>
      <c r="G1483" s="836"/>
      <c r="H1483" s="836"/>
      <c r="I1483" s="843">
        <f t="shared" si="253"/>
        <v>0</v>
      </c>
      <c r="J1483" s="836"/>
      <c r="K1483" s="843">
        <f t="shared" si="254"/>
        <v>0</v>
      </c>
      <c r="L1483" s="849">
        <f>IFERROR(VLOOKUP($D1483,Listen!$F$3:$H$39,2,0),0)</f>
        <v>0</v>
      </c>
      <c r="M1483" s="849">
        <f>IFERROR(VLOOKUP($D1483,Listen!$F$3:$H$39,3,0),0)</f>
        <v>0</v>
      </c>
      <c r="N1483" s="1115">
        <f t="shared" si="251"/>
        <v>0</v>
      </c>
      <c r="O1483" s="1115">
        <f t="shared" si="255"/>
        <v>0</v>
      </c>
      <c r="P1483" s="1115">
        <f t="shared" si="255"/>
        <v>0</v>
      </c>
      <c r="Q1483" s="1115">
        <f t="shared" si="255"/>
        <v>0</v>
      </c>
      <c r="R1483" s="1115">
        <f t="shared" si="255"/>
        <v>0</v>
      </c>
      <c r="S1483" s="1115">
        <f t="shared" si="255"/>
        <v>0</v>
      </c>
      <c r="T1483" s="1115">
        <f t="shared" si="255"/>
        <v>0</v>
      </c>
      <c r="U1483" s="851">
        <f t="shared" si="256"/>
        <v>0</v>
      </c>
      <c r="V1483" s="852">
        <f>IF(E1483='A. Allgemeine Informationen'!$D$14,$K1483-W1483,HLOOKUP('A. Allgemeine Informationen'!$D$14-1,$X$5:$AD$2005,ROW(E1483)-4,FALSE)-$W1483)</f>
        <v>0</v>
      </c>
      <c r="W1483" s="851">
        <f>HLOOKUP('A. Allgemeine Informationen'!$D$14,$X$5:$AD$2005,ROW(E1483)-4,FALSE)</f>
        <v>0</v>
      </c>
      <c r="X1483" s="851">
        <f t="shared" si="252"/>
        <v>0</v>
      </c>
      <c r="Y1483" s="851">
        <f t="shared" si="248"/>
        <v>0</v>
      </c>
      <c r="Z1483" s="851">
        <f t="shared" si="248"/>
        <v>0</v>
      </c>
      <c r="AA1483" s="851">
        <f t="shared" si="248"/>
        <v>0</v>
      </c>
      <c r="AB1483" s="851">
        <f t="shared" si="247"/>
        <v>0</v>
      </c>
      <c r="AC1483" s="851">
        <f t="shared" si="247"/>
        <v>0</v>
      </c>
      <c r="AD1483" s="853">
        <f t="shared" si="247"/>
        <v>0</v>
      </c>
    </row>
    <row r="1484" spans="2:30" s="971" customFormat="1" ht="15" customHeight="1" x14ac:dyDescent="0.2">
      <c r="B1484" s="840"/>
      <c r="C1484" s="970" t="str">
        <f>IF(B1484="","",VLOOKUP(B1484,'E8. KKauf_Berechnung'!$B$11:$D$140,2,0))</f>
        <v/>
      </c>
      <c r="D1484" s="841"/>
      <c r="E1484" s="842"/>
      <c r="F1484" s="836"/>
      <c r="G1484" s="836"/>
      <c r="H1484" s="836"/>
      <c r="I1484" s="843">
        <f t="shared" si="253"/>
        <v>0</v>
      </c>
      <c r="J1484" s="836"/>
      <c r="K1484" s="843">
        <f t="shared" si="254"/>
        <v>0</v>
      </c>
      <c r="L1484" s="849">
        <f>IFERROR(VLOOKUP($D1484,Listen!$F$3:$H$39,2,0),0)</f>
        <v>0</v>
      </c>
      <c r="M1484" s="849">
        <f>IFERROR(VLOOKUP($D1484,Listen!$F$3:$H$39,3,0),0)</f>
        <v>0</v>
      </c>
      <c r="N1484" s="1115">
        <f t="shared" si="251"/>
        <v>0</v>
      </c>
      <c r="O1484" s="1115">
        <f t="shared" si="255"/>
        <v>0</v>
      </c>
      <c r="P1484" s="1115">
        <f t="shared" si="255"/>
        <v>0</v>
      </c>
      <c r="Q1484" s="1115">
        <f t="shared" si="255"/>
        <v>0</v>
      </c>
      <c r="R1484" s="1115">
        <f t="shared" si="255"/>
        <v>0</v>
      </c>
      <c r="S1484" s="1115">
        <f t="shared" si="255"/>
        <v>0</v>
      </c>
      <c r="T1484" s="1115">
        <f t="shared" si="255"/>
        <v>0</v>
      </c>
      <c r="U1484" s="851">
        <f t="shared" si="256"/>
        <v>0</v>
      </c>
      <c r="V1484" s="852">
        <f>IF(E1484='A. Allgemeine Informationen'!$D$14,$K1484-W1484,HLOOKUP('A. Allgemeine Informationen'!$D$14-1,$X$5:$AD$2005,ROW(E1484)-4,FALSE)-$W1484)</f>
        <v>0</v>
      </c>
      <c r="W1484" s="851">
        <f>HLOOKUP('A. Allgemeine Informationen'!$D$14,$X$5:$AD$2005,ROW(E1484)-4,FALSE)</f>
        <v>0</v>
      </c>
      <c r="X1484" s="851">
        <f t="shared" si="252"/>
        <v>0</v>
      </c>
      <c r="Y1484" s="851">
        <f t="shared" si="248"/>
        <v>0</v>
      </c>
      <c r="Z1484" s="851">
        <f t="shared" si="248"/>
        <v>0</v>
      </c>
      <c r="AA1484" s="851">
        <f t="shared" si="248"/>
        <v>0</v>
      </c>
      <c r="AB1484" s="851">
        <f t="shared" si="247"/>
        <v>0</v>
      </c>
      <c r="AC1484" s="851">
        <f t="shared" si="247"/>
        <v>0</v>
      </c>
      <c r="AD1484" s="853">
        <f t="shared" si="247"/>
        <v>0</v>
      </c>
    </row>
    <row r="1485" spans="2:30" s="971" customFormat="1" ht="15" customHeight="1" x14ac:dyDescent="0.2">
      <c r="B1485" s="840"/>
      <c r="C1485" s="970" t="str">
        <f>IF(B1485="","",VLOOKUP(B1485,'E8. KKauf_Berechnung'!$B$11:$D$140,2,0))</f>
        <v/>
      </c>
      <c r="D1485" s="841"/>
      <c r="E1485" s="842"/>
      <c r="F1485" s="836"/>
      <c r="G1485" s="836"/>
      <c r="H1485" s="836"/>
      <c r="I1485" s="843">
        <f t="shared" si="253"/>
        <v>0</v>
      </c>
      <c r="J1485" s="836"/>
      <c r="K1485" s="843">
        <f t="shared" si="254"/>
        <v>0</v>
      </c>
      <c r="L1485" s="849">
        <f>IFERROR(VLOOKUP($D1485,Listen!$F$3:$H$39,2,0),0)</f>
        <v>0</v>
      </c>
      <c r="M1485" s="849">
        <f>IFERROR(VLOOKUP($D1485,Listen!$F$3:$H$39,3,0),0)</f>
        <v>0</v>
      </c>
      <c r="N1485" s="1115">
        <f t="shared" si="251"/>
        <v>0</v>
      </c>
      <c r="O1485" s="1115">
        <f t="shared" si="255"/>
        <v>0</v>
      </c>
      <c r="P1485" s="1115">
        <f t="shared" si="255"/>
        <v>0</v>
      </c>
      <c r="Q1485" s="1115">
        <f t="shared" si="255"/>
        <v>0</v>
      </c>
      <c r="R1485" s="1115">
        <f t="shared" si="255"/>
        <v>0</v>
      </c>
      <c r="S1485" s="1115">
        <f t="shared" si="255"/>
        <v>0</v>
      </c>
      <c r="T1485" s="1115">
        <f t="shared" si="255"/>
        <v>0</v>
      </c>
      <c r="U1485" s="851">
        <f t="shared" si="256"/>
        <v>0</v>
      </c>
      <c r="V1485" s="852">
        <f>IF(E1485='A. Allgemeine Informationen'!$D$14,$K1485-W1485,HLOOKUP('A. Allgemeine Informationen'!$D$14-1,$X$5:$AD$2005,ROW(E1485)-4,FALSE)-$W1485)</f>
        <v>0</v>
      </c>
      <c r="W1485" s="851">
        <f>HLOOKUP('A. Allgemeine Informationen'!$D$14,$X$5:$AD$2005,ROW(E1485)-4,FALSE)</f>
        <v>0</v>
      </c>
      <c r="X1485" s="851">
        <f t="shared" si="252"/>
        <v>0</v>
      </c>
      <c r="Y1485" s="851">
        <f t="shared" si="248"/>
        <v>0</v>
      </c>
      <c r="Z1485" s="851">
        <f t="shared" si="248"/>
        <v>0</v>
      </c>
      <c r="AA1485" s="851">
        <f t="shared" si="248"/>
        <v>0</v>
      </c>
      <c r="AB1485" s="851">
        <f t="shared" si="247"/>
        <v>0</v>
      </c>
      <c r="AC1485" s="851">
        <f t="shared" si="247"/>
        <v>0</v>
      </c>
      <c r="AD1485" s="853">
        <f t="shared" si="247"/>
        <v>0</v>
      </c>
    </row>
    <row r="1486" spans="2:30" s="971" customFormat="1" ht="15" customHeight="1" x14ac:dyDescent="0.2">
      <c r="B1486" s="840"/>
      <c r="C1486" s="970" t="str">
        <f>IF(B1486="","",VLOOKUP(B1486,'E8. KKauf_Berechnung'!$B$11:$D$140,2,0))</f>
        <v/>
      </c>
      <c r="D1486" s="841"/>
      <c r="E1486" s="842"/>
      <c r="F1486" s="836"/>
      <c r="G1486" s="836"/>
      <c r="H1486" s="836"/>
      <c r="I1486" s="843">
        <f t="shared" si="253"/>
        <v>0</v>
      </c>
      <c r="J1486" s="836"/>
      <c r="K1486" s="843">
        <f t="shared" si="254"/>
        <v>0</v>
      </c>
      <c r="L1486" s="849">
        <f>IFERROR(VLOOKUP($D1486,Listen!$F$3:$H$39,2,0),0)</f>
        <v>0</v>
      </c>
      <c r="M1486" s="849">
        <f>IFERROR(VLOOKUP($D1486,Listen!$F$3:$H$39,3,0),0)</f>
        <v>0</v>
      </c>
      <c r="N1486" s="1115">
        <f t="shared" si="251"/>
        <v>0</v>
      </c>
      <c r="O1486" s="1115">
        <f t="shared" si="255"/>
        <v>0</v>
      </c>
      <c r="P1486" s="1115">
        <f t="shared" si="255"/>
        <v>0</v>
      </c>
      <c r="Q1486" s="1115">
        <f t="shared" si="255"/>
        <v>0</v>
      </c>
      <c r="R1486" s="1115">
        <f t="shared" si="255"/>
        <v>0</v>
      </c>
      <c r="S1486" s="1115">
        <f t="shared" si="255"/>
        <v>0</v>
      </c>
      <c r="T1486" s="1115">
        <f t="shared" si="255"/>
        <v>0</v>
      </c>
      <c r="U1486" s="851">
        <f t="shared" si="256"/>
        <v>0</v>
      </c>
      <c r="V1486" s="852">
        <f>IF(E1486='A. Allgemeine Informationen'!$D$14,$K1486-W1486,HLOOKUP('A. Allgemeine Informationen'!$D$14-1,$X$5:$AD$2005,ROW(E1486)-4,FALSE)-$W1486)</f>
        <v>0</v>
      </c>
      <c r="W1486" s="851">
        <f>HLOOKUP('A. Allgemeine Informationen'!$D$14,$X$5:$AD$2005,ROW(E1486)-4,FALSE)</f>
        <v>0</v>
      </c>
      <c r="X1486" s="851">
        <f t="shared" si="252"/>
        <v>0</v>
      </c>
      <c r="Y1486" s="851">
        <f t="shared" si="248"/>
        <v>0</v>
      </c>
      <c r="Z1486" s="851">
        <f t="shared" si="248"/>
        <v>0</v>
      </c>
      <c r="AA1486" s="851">
        <f t="shared" si="248"/>
        <v>0</v>
      </c>
      <c r="AB1486" s="851">
        <f t="shared" si="247"/>
        <v>0</v>
      </c>
      <c r="AC1486" s="851">
        <f t="shared" si="247"/>
        <v>0</v>
      </c>
      <c r="AD1486" s="853">
        <f t="shared" si="247"/>
        <v>0</v>
      </c>
    </row>
    <row r="1487" spans="2:30" s="971" customFormat="1" ht="15" customHeight="1" x14ac:dyDescent="0.2">
      <c r="B1487" s="840"/>
      <c r="C1487" s="970" t="str">
        <f>IF(B1487="","",VLOOKUP(B1487,'E8. KKauf_Berechnung'!$B$11:$D$140,2,0))</f>
        <v/>
      </c>
      <c r="D1487" s="841"/>
      <c r="E1487" s="842"/>
      <c r="F1487" s="836"/>
      <c r="G1487" s="836"/>
      <c r="H1487" s="836"/>
      <c r="I1487" s="843">
        <f t="shared" si="253"/>
        <v>0</v>
      </c>
      <c r="J1487" s="836"/>
      <c r="K1487" s="843">
        <f t="shared" si="254"/>
        <v>0</v>
      </c>
      <c r="L1487" s="849">
        <f>IFERROR(VLOOKUP($D1487,Listen!$F$3:$H$39,2,0),0)</f>
        <v>0</v>
      </c>
      <c r="M1487" s="849">
        <f>IFERROR(VLOOKUP($D1487,Listen!$F$3:$H$39,3,0),0)</f>
        <v>0</v>
      </c>
      <c r="N1487" s="1115">
        <f t="shared" si="251"/>
        <v>0</v>
      </c>
      <c r="O1487" s="1115">
        <f t="shared" si="255"/>
        <v>0</v>
      </c>
      <c r="P1487" s="1115">
        <f t="shared" si="255"/>
        <v>0</v>
      </c>
      <c r="Q1487" s="1115">
        <f t="shared" si="255"/>
        <v>0</v>
      </c>
      <c r="R1487" s="1115">
        <f t="shared" si="255"/>
        <v>0</v>
      </c>
      <c r="S1487" s="1115">
        <f t="shared" si="255"/>
        <v>0</v>
      </c>
      <c r="T1487" s="1115">
        <f t="shared" si="255"/>
        <v>0</v>
      </c>
      <c r="U1487" s="851">
        <f t="shared" si="256"/>
        <v>0</v>
      </c>
      <c r="V1487" s="852">
        <f>IF(E1487='A. Allgemeine Informationen'!$D$14,$K1487-W1487,HLOOKUP('A. Allgemeine Informationen'!$D$14-1,$X$5:$AD$2005,ROW(E1487)-4,FALSE)-$W1487)</f>
        <v>0</v>
      </c>
      <c r="W1487" s="851">
        <f>HLOOKUP('A. Allgemeine Informationen'!$D$14,$X$5:$AD$2005,ROW(E1487)-4,FALSE)</f>
        <v>0</v>
      </c>
      <c r="X1487" s="851">
        <f t="shared" si="252"/>
        <v>0</v>
      </c>
      <c r="Y1487" s="851">
        <f t="shared" si="248"/>
        <v>0</v>
      </c>
      <c r="Z1487" s="851">
        <f t="shared" si="248"/>
        <v>0</v>
      </c>
      <c r="AA1487" s="851">
        <f t="shared" si="248"/>
        <v>0</v>
      </c>
      <c r="AB1487" s="851">
        <f t="shared" si="247"/>
        <v>0</v>
      </c>
      <c r="AC1487" s="851">
        <f t="shared" si="247"/>
        <v>0</v>
      </c>
      <c r="AD1487" s="853">
        <f t="shared" si="247"/>
        <v>0</v>
      </c>
    </row>
    <row r="1488" spans="2:30" s="971" customFormat="1" ht="15" customHeight="1" x14ac:dyDescent="0.2">
      <c r="B1488" s="840"/>
      <c r="C1488" s="970" t="str">
        <f>IF(B1488="","",VLOOKUP(B1488,'E8. KKauf_Berechnung'!$B$11:$D$140,2,0))</f>
        <v/>
      </c>
      <c r="D1488" s="841"/>
      <c r="E1488" s="842"/>
      <c r="F1488" s="836"/>
      <c r="G1488" s="836"/>
      <c r="H1488" s="836"/>
      <c r="I1488" s="843">
        <f t="shared" si="253"/>
        <v>0</v>
      </c>
      <c r="J1488" s="836"/>
      <c r="K1488" s="843">
        <f t="shared" si="254"/>
        <v>0</v>
      </c>
      <c r="L1488" s="849">
        <f>IFERROR(VLOOKUP($D1488,Listen!$F$3:$H$39,2,0),0)</f>
        <v>0</v>
      </c>
      <c r="M1488" s="849">
        <f>IFERROR(VLOOKUP($D1488,Listen!$F$3:$H$39,3,0),0)</f>
        <v>0</v>
      </c>
      <c r="N1488" s="1115">
        <f t="shared" si="251"/>
        <v>0</v>
      </c>
      <c r="O1488" s="1115">
        <f t="shared" si="255"/>
        <v>0</v>
      </c>
      <c r="P1488" s="1115">
        <f t="shared" si="255"/>
        <v>0</v>
      </c>
      <c r="Q1488" s="1115">
        <f t="shared" si="255"/>
        <v>0</v>
      </c>
      <c r="R1488" s="1115">
        <f t="shared" si="255"/>
        <v>0</v>
      </c>
      <c r="S1488" s="1115">
        <f t="shared" si="255"/>
        <v>0</v>
      </c>
      <c r="T1488" s="1115">
        <f t="shared" si="255"/>
        <v>0</v>
      </c>
      <c r="U1488" s="851">
        <f t="shared" si="256"/>
        <v>0</v>
      </c>
      <c r="V1488" s="852">
        <f>IF(E1488='A. Allgemeine Informationen'!$D$14,$K1488-W1488,HLOOKUP('A. Allgemeine Informationen'!$D$14-1,$X$5:$AD$2005,ROW(E1488)-4,FALSE)-$W1488)</f>
        <v>0</v>
      </c>
      <c r="W1488" s="851">
        <f>HLOOKUP('A. Allgemeine Informationen'!$D$14,$X$5:$AD$2005,ROW(E1488)-4,FALSE)</f>
        <v>0</v>
      </c>
      <c r="X1488" s="851">
        <f t="shared" si="252"/>
        <v>0</v>
      </c>
      <c r="Y1488" s="851">
        <f t="shared" si="248"/>
        <v>0</v>
      </c>
      <c r="Z1488" s="851">
        <f t="shared" si="248"/>
        <v>0</v>
      </c>
      <c r="AA1488" s="851">
        <f t="shared" si="248"/>
        <v>0</v>
      </c>
      <c r="AB1488" s="851">
        <f t="shared" si="247"/>
        <v>0</v>
      </c>
      <c r="AC1488" s="851">
        <f t="shared" si="247"/>
        <v>0</v>
      </c>
      <c r="AD1488" s="853">
        <f t="shared" si="247"/>
        <v>0</v>
      </c>
    </row>
    <row r="1489" spans="2:30" s="971" customFormat="1" ht="15" customHeight="1" x14ac:dyDescent="0.2">
      <c r="B1489" s="840"/>
      <c r="C1489" s="970" t="str">
        <f>IF(B1489="","",VLOOKUP(B1489,'E8. KKauf_Berechnung'!$B$11:$D$140,2,0))</f>
        <v/>
      </c>
      <c r="D1489" s="841"/>
      <c r="E1489" s="842"/>
      <c r="F1489" s="836"/>
      <c r="G1489" s="836"/>
      <c r="H1489" s="836"/>
      <c r="I1489" s="843">
        <f t="shared" si="253"/>
        <v>0</v>
      </c>
      <c r="J1489" s="836"/>
      <c r="K1489" s="843">
        <f t="shared" si="254"/>
        <v>0</v>
      </c>
      <c r="L1489" s="849">
        <f>IFERROR(VLOOKUP($D1489,Listen!$F$3:$H$39,2,0),0)</f>
        <v>0</v>
      </c>
      <c r="M1489" s="849">
        <f>IFERROR(VLOOKUP($D1489,Listen!$F$3:$H$39,3,0),0)</f>
        <v>0</v>
      </c>
      <c r="N1489" s="1115">
        <f t="shared" si="251"/>
        <v>0</v>
      </c>
      <c r="O1489" s="1115">
        <f t="shared" si="255"/>
        <v>0</v>
      </c>
      <c r="P1489" s="1115">
        <f t="shared" si="255"/>
        <v>0</v>
      </c>
      <c r="Q1489" s="1115">
        <f t="shared" si="255"/>
        <v>0</v>
      </c>
      <c r="R1489" s="1115">
        <f t="shared" si="255"/>
        <v>0</v>
      </c>
      <c r="S1489" s="1115">
        <f t="shared" si="255"/>
        <v>0</v>
      </c>
      <c r="T1489" s="1115">
        <f t="shared" si="255"/>
        <v>0</v>
      </c>
      <c r="U1489" s="851">
        <f t="shared" si="256"/>
        <v>0</v>
      </c>
      <c r="V1489" s="852">
        <f>IF(E1489='A. Allgemeine Informationen'!$D$14,$K1489-W1489,HLOOKUP('A. Allgemeine Informationen'!$D$14-1,$X$5:$AD$2005,ROW(E1489)-4,FALSE)-$W1489)</f>
        <v>0</v>
      </c>
      <c r="W1489" s="851">
        <f>HLOOKUP('A. Allgemeine Informationen'!$D$14,$X$5:$AD$2005,ROW(E1489)-4,FALSE)</f>
        <v>0</v>
      </c>
      <c r="X1489" s="851">
        <f t="shared" si="252"/>
        <v>0</v>
      </c>
      <c r="Y1489" s="851">
        <f t="shared" si="248"/>
        <v>0</v>
      </c>
      <c r="Z1489" s="851">
        <f t="shared" si="248"/>
        <v>0</v>
      </c>
      <c r="AA1489" s="851">
        <f t="shared" si="248"/>
        <v>0</v>
      </c>
      <c r="AB1489" s="851">
        <f t="shared" si="247"/>
        <v>0</v>
      </c>
      <c r="AC1489" s="851">
        <f t="shared" si="247"/>
        <v>0</v>
      </c>
      <c r="AD1489" s="853">
        <f t="shared" si="247"/>
        <v>0</v>
      </c>
    </row>
    <row r="1490" spans="2:30" s="971" customFormat="1" ht="15" customHeight="1" x14ac:dyDescent="0.2">
      <c r="B1490" s="840"/>
      <c r="C1490" s="970" t="str">
        <f>IF(B1490="","",VLOOKUP(B1490,'E8. KKauf_Berechnung'!$B$11:$D$140,2,0))</f>
        <v/>
      </c>
      <c r="D1490" s="841"/>
      <c r="E1490" s="842"/>
      <c r="F1490" s="836"/>
      <c r="G1490" s="836"/>
      <c r="H1490" s="836"/>
      <c r="I1490" s="843">
        <f t="shared" si="253"/>
        <v>0</v>
      </c>
      <c r="J1490" s="836"/>
      <c r="K1490" s="843">
        <f t="shared" si="254"/>
        <v>0</v>
      </c>
      <c r="L1490" s="849">
        <f>IFERROR(VLOOKUP($D1490,Listen!$F$3:$H$39,2,0),0)</f>
        <v>0</v>
      </c>
      <c r="M1490" s="849">
        <f>IFERROR(VLOOKUP($D1490,Listen!$F$3:$H$39,3,0),0)</f>
        <v>0</v>
      </c>
      <c r="N1490" s="1115">
        <f t="shared" si="251"/>
        <v>0</v>
      </c>
      <c r="O1490" s="1115">
        <f t="shared" si="255"/>
        <v>0</v>
      </c>
      <c r="P1490" s="1115">
        <f t="shared" si="255"/>
        <v>0</v>
      </c>
      <c r="Q1490" s="1115">
        <f t="shared" si="255"/>
        <v>0</v>
      </c>
      <c r="R1490" s="1115">
        <f t="shared" si="255"/>
        <v>0</v>
      </c>
      <c r="S1490" s="1115">
        <f t="shared" si="255"/>
        <v>0</v>
      </c>
      <c r="T1490" s="1115">
        <f t="shared" si="255"/>
        <v>0</v>
      </c>
      <c r="U1490" s="851">
        <f t="shared" si="256"/>
        <v>0</v>
      </c>
      <c r="V1490" s="852">
        <f>IF(E1490='A. Allgemeine Informationen'!$D$14,$K1490-W1490,HLOOKUP('A. Allgemeine Informationen'!$D$14-1,$X$5:$AD$2005,ROW(E1490)-4,FALSE)-$W1490)</f>
        <v>0</v>
      </c>
      <c r="W1490" s="851">
        <f>HLOOKUP('A. Allgemeine Informationen'!$D$14,$X$5:$AD$2005,ROW(E1490)-4,FALSE)</f>
        <v>0</v>
      </c>
      <c r="X1490" s="851">
        <f t="shared" si="252"/>
        <v>0</v>
      </c>
      <c r="Y1490" s="851">
        <f t="shared" si="248"/>
        <v>0</v>
      </c>
      <c r="Z1490" s="851">
        <f t="shared" si="248"/>
        <v>0</v>
      </c>
      <c r="AA1490" s="851">
        <f t="shared" si="248"/>
        <v>0</v>
      </c>
      <c r="AB1490" s="851">
        <f t="shared" si="247"/>
        <v>0</v>
      </c>
      <c r="AC1490" s="851">
        <f t="shared" si="247"/>
        <v>0</v>
      </c>
      <c r="AD1490" s="853">
        <f t="shared" si="247"/>
        <v>0</v>
      </c>
    </row>
    <row r="1491" spans="2:30" s="971" customFormat="1" ht="15" customHeight="1" x14ac:dyDescent="0.2">
      <c r="B1491" s="840"/>
      <c r="C1491" s="970" t="str">
        <f>IF(B1491="","",VLOOKUP(B1491,'E8. KKauf_Berechnung'!$B$11:$D$140,2,0))</f>
        <v/>
      </c>
      <c r="D1491" s="841"/>
      <c r="E1491" s="842"/>
      <c r="F1491" s="836"/>
      <c r="G1491" s="836"/>
      <c r="H1491" s="836"/>
      <c r="I1491" s="843">
        <f t="shared" si="253"/>
        <v>0</v>
      </c>
      <c r="J1491" s="836"/>
      <c r="K1491" s="843">
        <f t="shared" si="254"/>
        <v>0</v>
      </c>
      <c r="L1491" s="849">
        <f>IFERROR(VLOOKUP($D1491,Listen!$F$3:$H$39,2,0),0)</f>
        <v>0</v>
      </c>
      <c r="M1491" s="849">
        <f>IFERROR(VLOOKUP($D1491,Listen!$F$3:$H$39,3,0),0)</f>
        <v>0</v>
      </c>
      <c r="N1491" s="1115">
        <f t="shared" si="251"/>
        <v>0</v>
      </c>
      <c r="O1491" s="1115">
        <f t="shared" si="255"/>
        <v>0</v>
      </c>
      <c r="P1491" s="1115">
        <f t="shared" si="255"/>
        <v>0</v>
      </c>
      <c r="Q1491" s="1115">
        <f t="shared" si="255"/>
        <v>0</v>
      </c>
      <c r="R1491" s="1115">
        <f t="shared" si="255"/>
        <v>0</v>
      </c>
      <c r="S1491" s="1115">
        <f t="shared" si="255"/>
        <v>0</v>
      </c>
      <c r="T1491" s="1115">
        <f t="shared" si="255"/>
        <v>0</v>
      </c>
      <c r="U1491" s="851">
        <f t="shared" si="256"/>
        <v>0</v>
      </c>
      <c r="V1491" s="852">
        <f>IF(E1491='A. Allgemeine Informationen'!$D$14,$K1491-W1491,HLOOKUP('A. Allgemeine Informationen'!$D$14-1,$X$5:$AD$2005,ROW(E1491)-4,FALSE)-$W1491)</f>
        <v>0</v>
      </c>
      <c r="W1491" s="851">
        <f>HLOOKUP('A. Allgemeine Informationen'!$D$14,$X$5:$AD$2005,ROW(E1491)-4,FALSE)</f>
        <v>0</v>
      </c>
      <c r="X1491" s="851">
        <f t="shared" si="252"/>
        <v>0</v>
      </c>
      <c r="Y1491" s="851">
        <f t="shared" si="248"/>
        <v>0</v>
      </c>
      <c r="Z1491" s="851">
        <f t="shared" si="248"/>
        <v>0</v>
      </c>
      <c r="AA1491" s="851">
        <f t="shared" si="248"/>
        <v>0</v>
      </c>
      <c r="AB1491" s="851">
        <f t="shared" si="247"/>
        <v>0</v>
      </c>
      <c r="AC1491" s="851">
        <f t="shared" si="247"/>
        <v>0</v>
      </c>
      <c r="AD1491" s="853">
        <f t="shared" si="247"/>
        <v>0</v>
      </c>
    </row>
    <row r="1492" spans="2:30" s="971" customFormat="1" ht="15" customHeight="1" x14ac:dyDescent="0.2">
      <c r="B1492" s="840"/>
      <c r="C1492" s="970" t="str">
        <f>IF(B1492="","",VLOOKUP(B1492,'E8. KKauf_Berechnung'!$B$11:$D$140,2,0))</f>
        <v/>
      </c>
      <c r="D1492" s="841"/>
      <c r="E1492" s="842"/>
      <c r="F1492" s="836"/>
      <c r="G1492" s="836"/>
      <c r="H1492" s="836"/>
      <c r="I1492" s="843">
        <f t="shared" si="253"/>
        <v>0</v>
      </c>
      <c r="J1492" s="836"/>
      <c r="K1492" s="843">
        <f t="shared" si="254"/>
        <v>0</v>
      </c>
      <c r="L1492" s="849">
        <f>IFERROR(VLOOKUP($D1492,Listen!$F$3:$H$39,2,0),0)</f>
        <v>0</v>
      </c>
      <c r="M1492" s="849">
        <f>IFERROR(VLOOKUP($D1492,Listen!$F$3:$H$39,3,0),0)</f>
        <v>0</v>
      </c>
      <c r="N1492" s="1115">
        <f t="shared" si="251"/>
        <v>0</v>
      </c>
      <c r="O1492" s="1115">
        <f t="shared" si="255"/>
        <v>0</v>
      </c>
      <c r="P1492" s="1115">
        <f t="shared" si="255"/>
        <v>0</v>
      </c>
      <c r="Q1492" s="1115">
        <f t="shared" si="255"/>
        <v>0</v>
      </c>
      <c r="R1492" s="1115">
        <f t="shared" si="255"/>
        <v>0</v>
      </c>
      <c r="S1492" s="1115">
        <f t="shared" si="255"/>
        <v>0</v>
      </c>
      <c r="T1492" s="1115">
        <f t="shared" si="255"/>
        <v>0</v>
      </c>
      <c r="U1492" s="851">
        <f t="shared" si="256"/>
        <v>0</v>
      </c>
      <c r="V1492" s="852">
        <f>IF(E1492='A. Allgemeine Informationen'!$D$14,$K1492-W1492,HLOOKUP('A. Allgemeine Informationen'!$D$14-1,$X$5:$AD$2005,ROW(E1492)-4,FALSE)-$W1492)</f>
        <v>0</v>
      </c>
      <c r="W1492" s="851">
        <f>HLOOKUP('A. Allgemeine Informationen'!$D$14,$X$5:$AD$2005,ROW(E1492)-4,FALSE)</f>
        <v>0</v>
      </c>
      <c r="X1492" s="851">
        <f t="shared" si="252"/>
        <v>0</v>
      </c>
      <c r="Y1492" s="851">
        <f t="shared" si="248"/>
        <v>0</v>
      </c>
      <c r="Z1492" s="851">
        <f t="shared" si="248"/>
        <v>0</v>
      </c>
      <c r="AA1492" s="851">
        <f t="shared" si="248"/>
        <v>0</v>
      </c>
      <c r="AB1492" s="851">
        <f t="shared" si="247"/>
        <v>0</v>
      </c>
      <c r="AC1492" s="851">
        <f t="shared" si="247"/>
        <v>0</v>
      </c>
      <c r="AD1492" s="853">
        <f t="shared" si="247"/>
        <v>0</v>
      </c>
    </row>
    <row r="1493" spans="2:30" s="971" customFormat="1" ht="15" customHeight="1" x14ac:dyDescent="0.2">
      <c r="B1493" s="840"/>
      <c r="C1493" s="970" t="str">
        <f>IF(B1493="","",VLOOKUP(B1493,'E8. KKauf_Berechnung'!$B$11:$D$140,2,0))</f>
        <v/>
      </c>
      <c r="D1493" s="841"/>
      <c r="E1493" s="842"/>
      <c r="F1493" s="836"/>
      <c r="G1493" s="836"/>
      <c r="H1493" s="836"/>
      <c r="I1493" s="843">
        <f t="shared" si="253"/>
        <v>0</v>
      </c>
      <c r="J1493" s="836"/>
      <c r="K1493" s="843">
        <f t="shared" si="254"/>
        <v>0</v>
      </c>
      <c r="L1493" s="849">
        <f>IFERROR(VLOOKUP($D1493,Listen!$F$3:$H$39,2,0),0)</f>
        <v>0</v>
      </c>
      <c r="M1493" s="849">
        <f>IFERROR(VLOOKUP($D1493,Listen!$F$3:$H$39,3,0),0)</f>
        <v>0</v>
      </c>
      <c r="N1493" s="1115">
        <f t="shared" si="251"/>
        <v>0</v>
      </c>
      <c r="O1493" s="1115">
        <f t="shared" si="255"/>
        <v>0</v>
      </c>
      <c r="P1493" s="1115">
        <f t="shared" si="255"/>
        <v>0</v>
      </c>
      <c r="Q1493" s="1115">
        <f t="shared" si="255"/>
        <v>0</v>
      </c>
      <c r="R1493" s="1115">
        <f t="shared" si="255"/>
        <v>0</v>
      </c>
      <c r="S1493" s="1115">
        <f t="shared" si="255"/>
        <v>0</v>
      </c>
      <c r="T1493" s="1115">
        <f t="shared" si="255"/>
        <v>0</v>
      </c>
      <c r="U1493" s="851">
        <f t="shared" si="256"/>
        <v>0</v>
      </c>
      <c r="V1493" s="852">
        <f>IF(E1493='A. Allgemeine Informationen'!$D$14,$K1493-W1493,HLOOKUP('A. Allgemeine Informationen'!$D$14-1,$X$5:$AD$2005,ROW(E1493)-4,FALSE)-$W1493)</f>
        <v>0</v>
      </c>
      <c r="W1493" s="851">
        <f>HLOOKUP('A. Allgemeine Informationen'!$D$14,$X$5:$AD$2005,ROW(E1493)-4,FALSE)</f>
        <v>0</v>
      </c>
      <c r="X1493" s="851">
        <f t="shared" si="252"/>
        <v>0</v>
      </c>
      <c r="Y1493" s="851">
        <f t="shared" si="248"/>
        <v>0</v>
      </c>
      <c r="Z1493" s="851">
        <f t="shared" si="248"/>
        <v>0</v>
      </c>
      <c r="AA1493" s="851">
        <f t="shared" si="248"/>
        <v>0</v>
      </c>
      <c r="AB1493" s="851">
        <f t="shared" si="247"/>
        <v>0</v>
      </c>
      <c r="AC1493" s="851">
        <f t="shared" si="247"/>
        <v>0</v>
      </c>
      <c r="AD1493" s="853">
        <f t="shared" si="247"/>
        <v>0</v>
      </c>
    </row>
    <row r="1494" spans="2:30" s="971" customFormat="1" ht="15" customHeight="1" x14ac:dyDescent="0.2">
      <c r="B1494" s="840"/>
      <c r="C1494" s="970" t="str">
        <f>IF(B1494="","",VLOOKUP(B1494,'E8. KKauf_Berechnung'!$B$11:$D$140,2,0))</f>
        <v/>
      </c>
      <c r="D1494" s="841"/>
      <c r="E1494" s="842"/>
      <c r="F1494" s="836"/>
      <c r="G1494" s="836"/>
      <c r="H1494" s="836"/>
      <c r="I1494" s="843">
        <f t="shared" si="253"/>
        <v>0</v>
      </c>
      <c r="J1494" s="836"/>
      <c r="K1494" s="843">
        <f t="shared" si="254"/>
        <v>0</v>
      </c>
      <c r="L1494" s="849">
        <f>IFERROR(VLOOKUP($D1494,Listen!$F$3:$H$39,2,0),0)</f>
        <v>0</v>
      </c>
      <c r="M1494" s="849">
        <f>IFERROR(VLOOKUP($D1494,Listen!$F$3:$H$39,3,0),0)</f>
        <v>0</v>
      </c>
      <c r="N1494" s="1115">
        <f t="shared" si="251"/>
        <v>0</v>
      </c>
      <c r="O1494" s="1115">
        <f t="shared" si="255"/>
        <v>0</v>
      </c>
      <c r="P1494" s="1115">
        <f t="shared" si="255"/>
        <v>0</v>
      </c>
      <c r="Q1494" s="1115">
        <f t="shared" si="255"/>
        <v>0</v>
      </c>
      <c r="R1494" s="1115">
        <f t="shared" si="255"/>
        <v>0</v>
      </c>
      <c r="S1494" s="1115">
        <f t="shared" si="255"/>
        <v>0</v>
      </c>
      <c r="T1494" s="1115">
        <f t="shared" si="255"/>
        <v>0</v>
      </c>
      <c r="U1494" s="851">
        <f t="shared" si="256"/>
        <v>0</v>
      </c>
      <c r="V1494" s="852">
        <f>IF(E1494='A. Allgemeine Informationen'!$D$14,$K1494-W1494,HLOOKUP('A. Allgemeine Informationen'!$D$14-1,$X$5:$AD$2005,ROW(E1494)-4,FALSE)-$W1494)</f>
        <v>0</v>
      </c>
      <c r="W1494" s="851">
        <f>HLOOKUP('A. Allgemeine Informationen'!$D$14,$X$5:$AD$2005,ROW(E1494)-4,FALSE)</f>
        <v>0</v>
      </c>
      <c r="X1494" s="851">
        <f t="shared" si="252"/>
        <v>0</v>
      </c>
      <c r="Y1494" s="851">
        <f t="shared" si="248"/>
        <v>0</v>
      </c>
      <c r="Z1494" s="851">
        <f t="shared" si="248"/>
        <v>0</v>
      </c>
      <c r="AA1494" s="851">
        <f t="shared" si="248"/>
        <v>0</v>
      </c>
      <c r="AB1494" s="851">
        <f t="shared" si="247"/>
        <v>0</v>
      </c>
      <c r="AC1494" s="851">
        <f t="shared" si="247"/>
        <v>0</v>
      </c>
      <c r="AD1494" s="853">
        <f t="shared" si="247"/>
        <v>0</v>
      </c>
    </row>
    <row r="1495" spans="2:30" s="971" customFormat="1" ht="15" customHeight="1" x14ac:dyDescent="0.2">
      <c r="B1495" s="840"/>
      <c r="C1495" s="970" t="str">
        <f>IF(B1495="","",VLOOKUP(B1495,'E8. KKauf_Berechnung'!$B$11:$D$140,2,0))</f>
        <v/>
      </c>
      <c r="D1495" s="841"/>
      <c r="E1495" s="842"/>
      <c r="F1495" s="836"/>
      <c r="G1495" s="836"/>
      <c r="H1495" s="836"/>
      <c r="I1495" s="843">
        <f t="shared" si="253"/>
        <v>0</v>
      </c>
      <c r="J1495" s="836"/>
      <c r="K1495" s="843">
        <f t="shared" si="254"/>
        <v>0</v>
      </c>
      <c r="L1495" s="849">
        <f>IFERROR(VLOOKUP($D1495,Listen!$F$3:$H$39,2,0),0)</f>
        <v>0</v>
      </c>
      <c r="M1495" s="849">
        <f>IFERROR(VLOOKUP($D1495,Listen!$F$3:$H$39,3,0),0)</f>
        <v>0</v>
      </c>
      <c r="N1495" s="1115">
        <f t="shared" si="251"/>
        <v>0</v>
      </c>
      <c r="O1495" s="1115">
        <f t="shared" ref="O1495:T1510" si="257">N1495</f>
        <v>0</v>
      </c>
      <c r="P1495" s="1115">
        <f t="shared" si="257"/>
        <v>0</v>
      </c>
      <c r="Q1495" s="1115">
        <f t="shared" si="257"/>
        <v>0</v>
      </c>
      <c r="R1495" s="1115">
        <f t="shared" si="257"/>
        <v>0</v>
      </c>
      <c r="S1495" s="1115">
        <f t="shared" si="257"/>
        <v>0</v>
      </c>
      <c r="T1495" s="1115">
        <f t="shared" si="257"/>
        <v>0</v>
      </c>
      <c r="U1495" s="851">
        <f t="shared" si="256"/>
        <v>0</v>
      </c>
      <c r="V1495" s="852">
        <f>IF(E1495='A. Allgemeine Informationen'!$D$14,$K1495-W1495,HLOOKUP('A. Allgemeine Informationen'!$D$14-1,$X$5:$AD$2005,ROW(E1495)-4,FALSE)-$W1495)</f>
        <v>0</v>
      </c>
      <c r="W1495" s="851">
        <f>HLOOKUP('A. Allgemeine Informationen'!$D$14,$X$5:$AD$2005,ROW(E1495)-4,FALSE)</f>
        <v>0</v>
      </c>
      <c r="X1495" s="851">
        <f t="shared" si="252"/>
        <v>0</v>
      </c>
      <c r="Y1495" s="851">
        <f t="shared" si="248"/>
        <v>0</v>
      </c>
      <c r="Z1495" s="851">
        <f t="shared" si="248"/>
        <v>0</v>
      </c>
      <c r="AA1495" s="851">
        <f t="shared" si="248"/>
        <v>0</v>
      </c>
      <c r="AB1495" s="851">
        <f t="shared" si="247"/>
        <v>0</v>
      </c>
      <c r="AC1495" s="851">
        <f t="shared" si="247"/>
        <v>0</v>
      </c>
      <c r="AD1495" s="853">
        <f t="shared" si="247"/>
        <v>0</v>
      </c>
    </row>
    <row r="1496" spans="2:30" s="971" customFormat="1" ht="15" customHeight="1" x14ac:dyDescent="0.2">
      <c r="B1496" s="840"/>
      <c r="C1496" s="970" t="str">
        <f>IF(B1496="","",VLOOKUP(B1496,'E8. KKauf_Berechnung'!$B$11:$D$140,2,0))</f>
        <v/>
      </c>
      <c r="D1496" s="841"/>
      <c r="E1496" s="842"/>
      <c r="F1496" s="836"/>
      <c r="G1496" s="836"/>
      <c r="H1496" s="836"/>
      <c r="I1496" s="843">
        <f t="shared" si="253"/>
        <v>0</v>
      </c>
      <c r="J1496" s="836"/>
      <c r="K1496" s="843">
        <f t="shared" si="254"/>
        <v>0</v>
      </c>
      <c r="L1496" s="849">
        <f>IFERROR(VLOOKUP($D1496,Listen!$F$3:$H$39,2,0),0)</f>
        <v>0</v>
      </c>
      <c r="M1496" s="849">
        <f>IFERROR(VLOOKUP($D1496,Listen!$F$3:$H$39,3,0),0)</f>
        <v>0</v>
      </c>
      <c r="N1496" s="1115">
        <f t="shared" si="251"/>
        <v>0</v>
      </c>
      <c r="O1496" s="1115">
        <f t="shared" si="257"/>
        <v>0</v>
      </c>
      <c r="P1496" s="1115">
        <f t="shared" si="257"/>
        <v>0</v>
      </c>
      <c r="Q1496" s="1115">
        <f t="shared" si="257"/>
        <v>0</v>
      </c>
      <c r="R1496" s="1115">
        <f t="shared" si="257"/>
        <v>0</v>
      </c>
      <c r="S1496" s="1115">
        <f t="shared" si="257"/>
        <v>0</v>
      </c>
      <c r="T1496" s="1115">
        <f t="shared" si="257"/>
        <v>0</v>
      </c>
      <c r="U1496" s="851">
        <f t="shared" si="256"/>
        <v>0</v>
      </c>
      <c r="V1496" s="852">
        <f>IF(E1496='A. Allgemeine Informationen'!$D$14,$K1496-W1496,HLOOKUP('A. Allgemeine Informationen'!$D$14-1,$X$5:$AD$2005,ROW(E1496)-4,FALSE)-$W1496)</f>
        <v>0</v>
      </c>
      <c r="W1496" s="851">
        <f>HLOOKUP('A. Allgemeine Informationen'!$D$14,$X$5:$AD$2005,ROW(E1496)-4,FALSE)</f>
        <v>0</v>
      </c>
      <c r="X1496" s="851">
        <f t="shared" si="252"/>
        <v>0</v>
      </c>
      <c r="Y1496" s="851">
        <f t="shared" si="248"/>
        <v>0</v>
      </c>
      <c r="Z1496" s="851">
        <f t="shared" si="248"/>
        <v>0</v>
      </c>
      <c r="AA1496" s="851">
        <f t="shared" si="248"/>
        <v>0</v>
      </c>
      <c r="AB1496" s="851">
        <f t="shared" si="247"/>
        <v>0</v>
      </c>
      <c r="AC1496" s="851">
        <f t="shared" si="247"/>
        <v>0</v>
      </c>
      <c r="AD1496" s="853">
        <f t="shared" si="247"/>
        <v>0</v>
      </c>
    </row>
    <row r="1497" spans="2:30" s="971" customFormat="1" ht="15" customHeight="1" x14ac:dyDescent="0.2">
      <c r="B1497" s="840"/>
      <c r="C1497" s="970" t="str">
        <f>IF(B1497="","",VLOOKUP(B1497,'E8. KKauf_Berechnung'!$B$11:$D$140,2,0))</f>
        <v/>
      </c>
      <c r="D1497" s="841"/>
      <c r="E1497" s="842"/>
      <c r="F1497" s="836"/>
      <c r="G1497" s="836"/>
      <c r="H1497" s="836"/>
      <c r="I1497" s="843">
        <f t="shared" si="253"/>
        <v>0</v>
      </c>
      <c r="J1497" s="836"/>
      <c r="K1497" s="843">
        <f t="shared" si="254"/>
        <v>0</v>
      </c>
      <c r="L1497" s="849">
        <f>IFERROR(VLOOKUP($D1497,Listen!$F$3:$H$39,2,0),0)</f>
        <v>0</v>
      </c>
      <c r="M1497" s="849">
        <f>IFERROR(VLOOKUP($D1497,Listen!$F$3:$H$39,3,0),0)</f>
        <v>0</v>
      </c>
      <c r="N1497" s="1115">
        <f t="shared" si="251"/>
        <v>0</v>
      </c>
      <c r="O1497" s="1115">
        <f t="shared" si="257"/>
        <v>0</v>
      </c>
      <c r="P1497" s="1115">
        <f t="shared" si="257"/>
        <v>0</v>
      </c>
      <c r="Q1497" s="1115">
        <f t="shared" si="257"/>
        <v>0</v>
      </c>
      <c r="R1497" s="1115">
        <f t="shared" si="257"/>
        <v>0</v>
      </c>
      <c r="S1497" s="1115">
        <f t="shared" si="257"/>
        <v>0</v>
      </c>
      <c r="T1497" s="1115">
        <f t="shared" si="257"/>
        <v>0</v>
      </c>
      <c r="U1497" s="851">
        <f t="shared" si="256"/>
        <v>0</v>
      </c>
      <c r="V1497" s="852">
        <f>IF(E1497='A. Allgemeine Informationen'!$D$14,$K1497-W1497,HLOOKUP('A. Allgemeine Informationen'!$D$14-1,$X$5:$AD$2005,ROW(E1497)-4,FALSE)-$W1497)</f>
        <v>0</v>
      </c>
      <c r="W1497" s="851">
        <f>HLOOKUP('A. Allgemeine Informationen'!$D$14,$X$5:$AD$2005,ROW(E1497)-4,FALSE)</f>
        <v>0</v>
      </c>
      <c r="X1497" s="851">
        <f t="shared" si="252"/>
        <v>0</v>
      </c>
      <c r="Y1497" s="851">
        <f t="shared" si="248"/>
        <v>0</v>
      </c>
      <c r="Z1497" s="851">
        <f t="shared" si="248"/>
        <v>0</v>
      </c>
      <c r="AA1497" s="851">
        <f t="shared" si="248"/>
        <v>0</v>
      </c>
      <c r="AB1497" s="851">
        <f t="shared" si="247"/>
        <v>0</v>
      </c>
      <c r="AC1497" s="851">
        <f t="shared" si="247"/>
        <v>0</v>
      </c>
      <c r="AD1497" s="853">
        <f t="shared" si="247"/>
        <v>0</v>
      </c>
    </row>
    <row r="1498" spans="2:30" s="971" customFormat="1" ht="15" customHeight="1" x14ac:dyDescent="0.2">
      <c r="B1498" s="840"/>
      <c r="C1498" s="970" t="str">
        <f>IF(B1498="","",VLOOKUP(B1498,'E8. KKauf_Berechnung'!$B$11:$D$140,2,0))</f>
        <v/>
      </c>
      <c r="D1498" s="841"/>
      <c r="E1498" s="842"/>
      <c r="F1498" s="836"/>
      <c r="G1498" s="836"/>
      <c r="H1498" s="836"/>
      <c r="I1498" s="843">
        <f t="shared" si="253"/>
        <v>0</v>
      </c>
      <c r="J1498" s="836"/>
      <c r="K1498" s="843">
        <f t="shared" si="254"/>
        <v>0</v>
      </c>
      <c r="L1498" s="849">
        <f>IFERROR(VLOOKUP($D1498,Listen!$F$3:$H$39,2,0),0)</f>
        <v>0</v>
      </c>
      <c r="M1498" s="849">
        <f>IFERROR(VLOOKUP($D1498,Listen!$F$3:$H$39,3,0),0)</f>
        <v>0</v>
      </c>
      <c r="N1498" s="1115">
        <f t="shared" si="251"/>
        <v>0</v>
      </c>
      <c r="O1498" s="1115">
        <f t="shared" si="257"/>
        <v>0</v>
      </c>
      <c r="P1498" s="1115">
        <f t="shared" si="257"/>
        <v>0</v>
      </c>
      <c r="Q1498" s="1115">
        <f t="shared" si="257"/>
        <v>0</v>
      </c>
      <c r="R1498" s="1115">
        <f t="shared" si="257"/>
        <v>0</v>
      </c>
      <c r="S1498" s="1115">
        <f t="shared" si="257"/>
        <v>0</v>
      </c>
      <c r="T1498" s="1115">
        <f t="shared" si="257"/>
        <v>0</v>
      </c>
      <c r="U1498" s="851">
        <f t="shared" si="256"/>
        <v>0</v>
      </c>
      <c r="V1498" s="852">
        <f>IF(E1498='A. Allgemeine Informationen'!$D$14,$K1498-W1498,HLOOKUP('A. Allgemeine Informationen'!$D$14-1,$X$5:$AD$2005,ROW(E1498)-4,FALSE)-$W1498)</f>
        <v>0</v>
      </c>
      <c r="W1498" s="851">
        <f>HLOOKUP('A. Allgemeine Informationen'!$D$14,$X$5:$AD$2005,ROW(E1498)-4,FALSE)</f>
        <v>0</v>
      </c>
      <c r="X1498" s="851">
        <f t="shared" si="252"/>
        <v>0</v>
      </c>
      <c r="Y1498" s="851">
        <f t="shared" si="248"/>
        <v>0</v>
      </c>
      <c r="Z1498" s="851">
        <f t="shared" si="248"/>
        <v>0</v>
      </c>
      <c r="AA1498" s="851">
        <f t="shared" si="248"/>
        <v>0</v>
      </c>
      <c r="AB1498" s="851">
        <f t="shared" si="247"/>
        <v>0</v>
      </c>
      <c r="AC1498" s="851">
        <f t="shared" si="247"/>
        <v>0</v>
      </c>
      <c r="AD1498" s="853">
        <f t="shared" si="247"/>
        <v>0</v>
      </c>
    </row>
    <row r="1499" spans="2:30" s="971" customFormat="1" ht="15" customHeight="1" x14ac:dyDescent="0.2">
      <c r="B1499" s="840"/>
      <c r="C1499" s="970" t="str">
        <f>IF(B1499="","",VLOOKUP(B1499,'E8. KKauf_Berechnung'!$B$11:$D$140,2,0))</f>
        <v/>
      </c>
      <c r="D1499" s="841"/>
      <c r="E1499" s="842"/>
      <c r="F1499" s="836"/>
      <c r="G1499" s="836"/>
      <c r="H1499" s="836"/>
      <c r="I1499" s="843">
        <f t="shared" si="253"/>
        <v>0</v>
      </c>
      <c r="J1499" s="836"/>
      <c r="K1499" s="843">
        <f t="shared" si="254"/>
        <v>0</v>
      </c>
      <c r="L1499" s="849">
        <f>IFERROR(VLOOKUP($D1499,Listen!$F$3:$H$39,2,0),0)</f>
        <v>0</v>
      </c>
      <c r="M1499" s="849">
        <f>IFERROR(VLOOKUP($D1499,Listen!$F$3:$H$39,3,0),0)</f>
        <v>0</v>
      </c>
      <c r="N1499" s="1115">
        <f t="shared" si="251"/>
        <v>0</v>
      </c>
      <c r="O1499" s="1115">
        <f t="shared" si="257"/>
        <v>0</v>
      </c>
      <c r="P1499" s="1115">
        <f t="shared" si="257"/>
        <v>0</v>
      </c>
      <c r="Q1499" s="1115">
        <f t="shared" si="257"/>
        <v>0</v>
      </c>
      <c r="R1499" s="1115">
        <f t="shared" si="257"/>
        <v>0</v>
      </c>
      <c r="S1499" s="1115">
        <f t="shared" si="257"/>
        <v>0</v>
      </c>
      <c r="T1499" s="1115">
        <f t="shared" si="257"/>
        <v>0</v>
      </c>
      <c r="U1499" s="851">
        <f t="shared" si="256"/>
        <v>0</v>
      </c>
      <c r="V1499" s="852">
        <f>IF(E1499='A. Allgemeine Informationen'!$D$14,$K1499-W1499,HLOOKUP('A. Allgemeine Informationen'!$D$14-1,$X$5:$AD$2005,ROW(E1499)-4,FALSE)-$W1499)</f>
        <v>0</v>
      </c>
      <c r="W1499" s="851">
        <f>HLOOKUP('A. Allgemeine Informationen'!$D$14,$X$5:$AD$2005,ROW(E1499)-4,FALSE)</f>
        <v>0</v>
      </c>
      <c r="X1499" s="851">
        <f t="shared" si="252"/>
        <v>0</v>
      </c>
      <c r="Y1499" s="851">
        <f t="shared" si="248"/>
        <v>0</v>
      </c>
      <c r="Z1499" s="851">
        <f t="shared" si="248"/>
        <v>0</v>
      </c>
      <c r="AA1499" s="851">
        <f t="shared" si="248"/>
        <v>0</v>
      </c>
      <c r="AB1499" s="851">
        <f t="shared" si="247"/>
        <v>0</v>
      </c>
      <c r="AC1499" s="851">
        <f t="shared" si="247"/>
        <v>0</v>
      </c>
      <c r="AD1499" s="853">
        <f t="shared" si="247"/>
        <v>0</v>
      </c>
    </row>
    <row r="1500" spans="2:30" s="971" customFormat="1" ht="15" customHeight="1" x14ac:dyDescent="0.2">
      <c r="B1500" s="840"/>
      <c r="C1500" s="970" t="str">
        <f>IF(B1500="","",VLOOKUP(B1500,'E8. KKauf_Berechnung'!$B$11:$D$140,2,0))</f>
        <v/>
      </c>
      <c r="D1500" s="841"/>
      <c r="E1500" s="842"/>
      <c r="F1500" s="836"/>
      <c r="G1500" s="836"/>
      <c r="H1500" s="836"/>
      <c r="I1500" s="843">
        <f t="shared" si="253"/>
        <v>0</v>
      </c>
      <c r="J1500" s="836"/>
      <c r="K1500" s="843">
        <f t="shared" si="254"/>
        <v>0</v>
      </c>
      <c r="L1500" s="849">
        <f>IFERROR(VLOOKUP($D1500,Listen!$F$3:$H$39,2,0),0)</f>
        <v>0</v>
      </c>
      <c r="M1500" s="849">
        <f>IFERROR(VLOOKUP($D1500,Listen!$F$3:$H$39,3,0),0)</f>
        <v>0</v>
      </c>
      <c r="N1500" s="1115">
        <f t="shared" si="251"/>
        <v>0</v>
      </c>
      <c r="O1500" s="1115">
        <f t="shared" si="257"/>
        <v>0</v>
      </c>
      <c r="P1500" s="1115">
        <f t="shared" si="257"/>
        <v>0</v>
      </c>
      <c r="Q1500" s="1115">
        <f t="shared" si="257"/>
        <v>0</v>
      </c>
      <c r="R1500" s="1115">
        <f t="shared" si="257"/>
        <v>0</v>
      </c>
      <c r="S1500" s="1115">
        <f t="shared" si="257"/>
        <v>0</v>
      </c>
      <c r="T1500" s="1115">
        <f t="shared" si="257"/>
        <v>0</v>
      </c>
      <c r="U1500" s="851">
        <f t="shared" si="256"/>
        <v>0</v>
      </c>
      <c r="V1500" s="852">
        <f>IF(E1500='A. Allgemeine Informationen'!$D$14,$K1500-W1500,HLOOKUP('A. Allgemeine Informationen'!$D$14-1,$X$5:$AD$2005,ROW(E1500)-4,FALSE)-$W1500)</f>
        <v>0</v>
      </c>
      <c r="W1500" s="851">
        <f>HLOOKUP('A. Allgemeine Informationen'!$D$14,$X$5:$AD$2005,ROW(E1500)-4,FALSE)</f>
        <v>0</v>
      </c>
      <c r="X1500" s="851">
        <f t="shared" si="252"/>
        <v>0</v>
      </c>
      <c r="Y1500" s="851">
        <f t="shared" si="248"/>
        <v>0</v>
      </c>
      <c r="Z1500" s="851">
        <f t="shared" si="248"/>
        <v>0</v>
      </c>
      <c r="AA1500" s="851">
        <f t="shared" si="248"/>
        <v>0</v>
      </c>
      <c r="AB1500" s="851">
        <f t="shared" si="247"/>
        <v>0</v>
      </c>
      <c r="AC1500" s="851">
        <f t="shared" si="247"/>
        <v>0</v>
      </c>
      <c r="AD1500" s="853">
        <f t="shared" si="247"/>
        <v>0</v>
      </c>
    </row>
    <row r="1501" spans="2:30" s="971" customFormat="1" ht="15" customHeight="1" x14ac:dyDescent="0.2">
      <c r="B1501" s="840"/>
      <c r="C1501" s="970" t="str">
        <f>IF(B1501="","",VLOOKUP(B1501,'E8. KKauf_Berechnung'!$B$11:$D$140,2,0))</f>
        <v/>
      </c>
      <c r="D1501" s="841"/>
      <c r="E1501" s="842"/>
      <c r="F1501" s="836"/>
      <c r="G1501" s="836"/>
      <c r="H1501" s="836"/>
      <c r="I1501" s="843">
        <f t="shared" si="253"/>
        <v>0</v>
      </c>
      <c r="J1501" s="836"/>
      <c r="K1501" s="843">
        <f t="shared" si="254"/>
        <v>0</v>
      </c>
      <c r="L1501" s="849">
        <f>IFERROR(VLOOKUP($D1501,Listen!$F$3:$H$39,2,0),0)</f>
        <v>0</v>
      </c>
      <c r="M1501" s="849">
        <f>IFERROR(VLOOKUP($D1501,Listen!$F$3:$H$39,3,0),0)</f>
        <v>0</v>
      </c>
      <c r="N1501" s="1115">
        <f t="shared" si="251"/>
        <v>0</v>
      </c>
      <c r="O1501" s="1115">
        <f t="shared" si="257"/>
        <v>0</v>
      </c>
      <c r="P1501" s="1115">
        <f t="shared" si="257"/>
        <v>0</v>
      </c>
      <c r="Q1501" s="1115">
        <f t="shared" si="257"/>
        <v>0</v>
      </c>
      <c r="R1501" s="1115">
        <f t="shared" si="257"/>
        <v>0</v>
      </c>
      <c r="S1501" s="1115">
        <f t="shared" si="257"/>
        <v>0</v>
      </c>
      <c r="T1501" s="1115">
        <f t="shared" si="257"/>
        <v>0</v>
      </c>
      <c r="U1501" s="851">
        <f t="shared" si="256"/>
        <v>0</v>
      </c>
      <c r="V1501" s="852">
        <f>IF(E1501='A. Allgemeine Informationen'!$D$14,$K1501-W1501,HLOOKUP('A. Allgemeine Informationen'!$D$14-1,$X$5:$AD$2005,ROW(E1501)-4,FALSE)-$W1501)</f>
        <v>0</v>
      </c>
      <c r="W1501" s="851">
        <f>HLOOKUP('A. Allgemeine Informationen'!$D$14,$X$5:$AD$2005,ROW(E1501)-4,FALSE)</f>
        <v>0</v>
      </c>
      <c r="X1501" s="851">
        <f t="shared" si="252"/>
        <v>0</v>
      </c>
      <c r="Y1501" s="851">
        <f t="shared" si="248"/>
        <v>0</v>
      </c>
      <c r="Z1501" s="851">
        <f t="shared" si="248"/>
        <v>0</v>
      </c>
      <c r="AA1501" s="851">
        <f t="shared" si="248"/>
        <v>0</v>
      </c>
      <c r="AB1501" s="851">
        <f t="shared" si="247"/>
        <v>0</v>
      </c>
      <c r="AC1501" s="851">
        <f t="shared" si="247"/>
        <v>0</v>
      </c>
      <c r="AD1501" s="853">
        <f t="shared" si="247"/>
        <v>0</v>
      </c>
    </row>
    <row r="1502" spans="2:30" s="971" customFormat="1" ht="15" customHeight="1" x14ac:dyDescent="0.2">
      <c r="B1502" s="840"/>
      <c r="C1502" s="970" t="str">
        <f>IF(B1502="","",VLOOKUP(B1502,'E8. KKauf_Berechnung'!$B$11:$D$140,2,0))</f>
        <v/>
      </c>
      <c r="D1502" s="841"/>
      <c r="E1502" s="842"/>
      <c r="F1502" s="836"/>
      <c r="G1502" s="836"/>
      <c r="H1502" s="836"/>
      <c r="I1502" s="843">
        <f t="shared" si="253"/>
        <v>0</v>
      </c>
      <c r="J1502" s="836"/>
      <c r="K1502" s="843">
        <f t="shared" si="254"/>
        <v>0</v>
      </c>
      <c r="L1502" s="849">
        <f>IFERROR(VLOOKUP($D1502,Listen!$F$3:$H$39,2,0),0)</f>
        <v>0</v>
      </c>
      <c r="M1502" s="849">
        <f>IFERROR(VLOOKUP($D1502,Listen!$F$3:$H$39,3,0),0)</f>
        <v>0</v>
      </c>
      <c r="N1502" s="1115">
        <f t="shared" si="251"/>
        <v>0</v>
      </c>
      <c r="O1502" s="1115">
        <f t="shared" si="257"/>
        <v>0</v>
      </c>
      <c r="P1502" s="1115">
        <f t="shared" si="257"/>
        <v>0</v>
      </c>
      <c r="Q1502" s="1115">
        <f t="shared" si="257"/>
        <v>0</v>
      </c>
      <c r="R1502" s="1115">
        <f t="shared" si="257"/>
        <v>0</v>
      </c>
      <c r="S1502" s="1115">
        <f t="shared" si="257"/>
        <v>0</v>
      </c>
      <c r="T1502" s="1115">
        <f t="shared" si="257"/>
        <v>0</v>
      </c>
      <c r="U1502" s="851">
        <f t="shared" si="256"/>
        <v>0</v>
      </c>
      <c r="V1502" s="852">
        <f>IF(E1502='A. Allgemeine Informationen'!$D$14,$K1502-W1502,HLOOKUP('A. Allgemeine Informationen'!$D$14-1,$X$5:$AD$2005,ROW(E1502)-4,FALSE)-$W1502)</f>
        <v>0</v>
      </c>
      <c r="W1502" s="851">
        <f>HLOOKUP('A. Allgemeine Informationen'!$D$14,$X$5:$AD$2005,ROW(E1502)-4,FALSE)</f>
        <v>0</v>
      </c>
      <c r="X1502" s="851">
        <f t="shared" si="252"/>
        <v>0</v>
      </c>
      <c r="Y1502" s="851">
        <f t="shared" si="248"/>
        <v>0</v>
      </c>
      <c r="Z1502" s="851">
        <f t="shared" si="248"/>
        <v>0</v>
      </c>
      <c r="AA1502" s="851">
        <f t="shared" si="248"/>
        <v>0</v>
      </c>
      <c r="AB1502" s="851">
        <f t="shared" si="247"/>
        <v>0</v>
      </c>
      <c r="AC1502" s="851">
        <f t="shared" si="247"/>
        <v>0</v>
      </c>
      <c r="AD1502" s="853">
        <f t="shared" si="247"/>
        <v>0</v>
      </c>
    </row>
    <row r="1503" spans="2:30" s="971" customFormat="1" ht="15" customHeight="1" x14ac:dyDescent="0.2">
      <c r="B1503" s="840"/>
      <c r="C1503" s="970" t="str">
        <f>IF(B1503="","",VLOOKUP(B1503,'E8. KKauf_Berechnung'!$B$11:$D$140,2,0))</f>
        <v/>
      </c>
      <c r="D1503" s="841"/>
      <c r="E1503" s="842"/>
      <c r="F1503" s="836"/>
      <c r="G1503" s="836"/>
      <c r="H1503" s="836"/>
      <c r="I1503" s="843">
        <f t="shared" si="253"/>
        <v>0</v>
      </c>
      <c r="J1503" s="836"/>
      <c r="K1503" s="843">
        <f t="shared" si="254"/>
        <v>0</v>
      </c>
      <c r="L1503" s="849">
        <f>IFERROR(VLOOKUP($D1503,Listen!$F$3:$H$39,2,0),0)</f>
        <v>0</v>
      </c>
      <c r="M1503" s="849">
        <f>IFERROR(VLOOKUP($D1503,Listen!$F$3:$H$39,3,0),0)</f>
        <v>0</v>
      </c>
      <c r="N1503" s="1115">
        <f t="shared" si="251"/>
        <v>0</v>
      </c>
      <c r="O1503" s="1115">
        <f t="shared" si="257"/>
        <v>0</v>
      </c>
      <c r="P1503" s="1115">
        <f t="shared" si="257"/>
        <v>0</v>
      </c>
      <c r="Q1503" s="1115">
        <f t="shared" si="257"/>
        <v>0</v>
      </c>
      <c r="R1503" s="1115">
        <f t="shared" si="257"/>
        <v>0</v>
      </c>
      <c r="S1503" s="1115">
        <f t="shared" si="257"/>
        <v>0</v>
      </c>
      <c r="T1503" s="1115">
        <f t="shared" si="257"/>
        <v>0</v>
      </c>
      <c r="U1503" s="851">
        <f t="shared" si="256"/>
        <v>0</v>
      </c>
      <c r="V1503" s="852">
        <f>IF(E1503='A. Allgemeine Informationen'!$D$14,$K1503-W1503,HLOOKUP('A. Allgemeine Informationen'!$D$14-1,$X$5:$AD$2005,ROW(E1503)-4,FALSE)-$W1503)</f>
        <v>0</v>
      </c>
      <c r="W1503" s="851">
        <f>HLOOKUP('A. Allgemeine Informationen'!$D$14,$X$5:$AD$2005,ROW(E1503)-4,FALSE)</f>
        <v>0</v>
      </c>
      <c r="X1503" s="851">
        <f t="shared" si="252"/>
        <v>0</v>
      </c>
      <c r="Y1503" s="851">
        <f t="shared" si="248"/>
        <v>0</v>
      </c>
      <c r="Z1503" s="851">
        <f t="shared" si="248"/>
        <v>0</v>
      </c>
      <c r="AA1503" s="851">
        <f t="shared" si="248"/>
        <v>0</v>
      </c>
      <c r="AB1503" s="851">
        <f t="shared" si="248"/>
        <v>0</v>
      </c>
      <c r="AC1503" s="851">
        <f t="shared" si="248"/>
        <v>0</v>
      </c>
      <c r="AD1503" s="853">
        <f t="shared" si="248"/>
        <v>0</v>
      </c>
    </row>
    <row r="1504" spans="2:30" s="971" customFormat="1" ht="15" customHeight="1" x14ac:dyDescent="0.2">
      <c r="B1504" s="840"/>
      <c r="C1504" s="970" t="str">
        <f>IF(B1504="","",VLOOKUP(B1504,'E8. KKauf_Berechnung'!$B$11:$D$140,2,0))</f>
        <v/>
      </c>
      <c r="D1504" s="841"/>
      <c r="E1504" s="842"/>
      <c r="F1504" s="836"/>
      <c r="G1504" s="836"/>
      <c r="H1504" s="836"/>
      <c r="I1504" s="843">
        <f t="shared" si="253"/>
        <v>0</v>
      </c>
      <c r="J1504" s="836"/>
      <c r="K1504" s="843">
        <f t="shared" si="254"/>
        <v>0</v>
      </c>
      <c r="L1504" s="849">
        <f>IFERROR(VLOOKUP($D1504,Listen!$F$3:$H$39,2,0),0)</f>
        <v>0</v>
      </c>
      <c r="M1504" s="849">
        <f>IFERROR(VLOOKUP($D1504,Listen!$F$3:$H$39,3,0),0)</f>
        <v>0</v>
      </c>
      <c r="N1504" s="1115">
        <f t="shared" si="251"/>
        <v>0</v>
      </c>
      <c r="O1504" s="1115">
        <f t="shared" si="257"/>
        <v>0</v>
      </c>
      <c r="P1504" s="1115">
        <f t="shared" si="257"/>
        <v>0</v>
      </c>
      <c r="Q1504" s="1115">
        <f t="shared" si="257"/>
        <v>0</v>
      </c>
      <c r="R1504" s="1115">
        <f t="shared" si="257"/>
        <v>0</v>
      </c>
      <c r="S1504" s="1115">
        <f t="shared" si="257"/>
        <v>0</v>
      </c>
      <c r="T1504" s="1115">
        <f t="shared" si="257"/>
        <v>0</v>
      </c>
      <c r="U1504" s="851">
        <f t="shared" si="256"/>
        <v>0</v>
      </c>
      <c r="V1504" s="852">
        <f>IF(E1504='A. Allgemeine Informationen'!$D$14,$K1504-W1504,HLOOKUP('A. Allgemeine Informationen'!$D$14-1,$X$5:$AD$2005,ROW(E1504)-4,FALSE)-$W1504)</f>
        <v>0</v>
      </c>
      <c r="W1504" s="851">
        <f>HLOOKUP('A. Allgemeine Informationen'!$D$14,$X$5:$AD$2005,ROW(E1504)-4,FALSE)</f>
        <v>0</v>
      </c>
      <c r="X1504" s="851">
        <f t="shared" si="252"/>
        <v>0</v>
      </c>
      <c r="Y1504" s="851">
        <f t="shared" ref="Y1504:AD1546" si="258">IF(OR($E1504=0,$K1504=0,O1504-(Y$5-$E1504)=0),0,IF($E1504&lt;Y$5,X1504-X1504/(O1504-(Y$5-$E1504)),IF($E1504=Y$5,$K1504-$K1504/O1504,0)))</f>
        <v>0</v>
      </c>
      <c r="Z1504" s="851">
        <f t="shared" si="258"/>
        <v>0</v>
      </c>
      <c r="AA1504" s="851">
        <f t="shared" si="258"/>
        <v>0</v>
      </c>
      <c r="AB1504" s="851">
        <f t="shared" si="258"/>
        <v>0</v>
      </c>
      <c r="AC1504" s="851">
        <f t="shared" si="258"/>
        <v>0</v>
      </c>
      <c r="AD1504" s="853">
        <f t="shared" si="258"/>
        <v>0</v>
      </c>
    </row>
    <row r="1505" spans="2:30" s="971" customFormat="1" ht="15" customHeight="1" x14ac:dyDescent="0.2">
      <c r="B1505" s="840"/>
      <c r="C1505" s="970" t="str">
        <f>IF(B1505="","",VLOOKUP(B1505,'E8. KKauf_Berechnung'!$B$11:$D$140,2,0))</f>
        <v/>
      </c>
      <c r="D1505" s="841"/>
      <c r="E1505" s="842"/>
      <c r="F1505" s="836"/>
      <c r="G1505" s="836"/>
      <c r="H1505" s="836"/>
      <c r="I1505" s="843">
        <f t="shared" si="253"/>
        <v>0</v>
      </c>
      <c r="J1505" s="836"/>
      <c r="K1505" s="843">
        <f t="shared" si="254"/>
        <v>0</v>
      </c>
      <c r="L1505" s="849">
        <f>IFERROR(VLOOKUP($D1505,Listen!$F$3:$H$39,2,0),0)</f>
        <v>0</v>
      </c>
      <c r="M1505" s="849">
        <f>IFERROR(VLOOKUP($D1505,Listen!$F$3:$H$39,3,0),0)</f>
        <v>0</v>
      </c>
      <c r="N1505" s="1115">
        <f t="shared" si="251"/>
        <v>0</v>
      </c>
      <c r="O1505" s="1115">
        <f t="shared" si="257"/>
        <v>0</v>
      </c>
      <c r="P1505" s="1115">
        <f t="shared" si="257"/>
        <v>0</v>
      </c>
      <c r="Q1505" s="1115">
        <f t="shared" si="257"/>
        <v>0</v>
      </c>
      <c r="R1505" s="1115">
        <f t="shared" si="257"/>
        <v>0</v>
      </c>
      <c r="S1505" s="1115">
        <f t="shared" si="257"/>
        <v>0</v>
      </c>
      <c r="T1505" s="1115">
        <f t="shared" si="257"/>
        <v>0</v>
      </c>
      <c r="U1505" s="851">
        <f t="shared" si="256"/>
        <v>0</v>
      </c>
      <c r="V1505" s="852">
        <f>IF(E1505='A. Allgemeine Informationen'!$D$14,$K1505-W1505,HLOOKUP('A. Allgemeine Informationen'!$D$14-1,$X$5:$AD$2005,ROW(E1505)-4,FALSE)-$W1505)</f>
        <v>0</v>
      </c>
      <c r="W1505" s="851">
        <f>HLOOKUP('A. Allgemeine Informationen'!$D$14,$X$5:$AD$2005,ROW(E1505)-4,FALSE)</f>
        <v>0</v>
      </c>
      <c r="X1505" s="851">
        <f t="shared" si="252"/>
        <v>0</v>
      </c>
      <c r="Y1505" s="851">
        <f t="shared" si="258"/>
        <v>0</v>
      </c>
      <c r="Z1505" s="851">
        <f t="shared" si="258"/>
        <v>0</v>
      </c>
      <c r="AA1505" s="851">
        <f t="shared" si="258"/>
        <v>0</v>
      </c>
      <c r="AB1505" s="851">
        <f t="shared" si="258"/>
        <v>0</v>
      </c>
      <c r="AC1505" s="851">
        <f t="shared" si="258"/>
        <v>0</v>
      </c>
      <c r="AD1505" s="853">
        <f t="shared" si="258"/>
        <v>0</v>
      </c>
    </row>
    <row r="1506" spans="2:30" s="971" customFormat="1" ht="15" customHeight="1" x14ac:dyDescent="0.2">
      <c r="B1506" s="840"/>
      <c r="C1506" s="970" t="str">
        <f>IF(B1506="","",VLOOKUP(B1506,'E8. KKauf_Berechnung'!$B$11:$D$140,2,0))</f>
        <v/>
      </c>
      <c r="D1506" s="841"/>
      <c r="E1506" s="842"/>
      <c r="F1506" s="836"/>
      <c r="G1506" s="836"/>
      <c r="H1506" s="836"/>
      <c r="I1506" s="843">
        <f t="shared" si="253"/>
        <v>0</v>
      </c>
      <c r="J1506" s="836"/>
      <c r="K1506" s="843">
        <f t="shared" si="254"/>
        <v>0</v>
      </c>
      <c r="L1506" s="849">
        <f>IFERROR(VLOOKUP($D1506,Listen!$F$3:$H$39,2,0),0)</f>
        <v>0</v>
      </c>
      <c r="M1506" s="849">
        <f>IFERROR(VLOOKUP($D1506,Listen!$F$3:$H$39,3,0),0)</f>
        <v>0</v>
      </c>
      <c r="N1506" s="1115">
        <f t="shared" si="251"/>
        <v>0</v>
      </c>
      <c r="O1506" s="1115">
        <f t="shared" si="257"/>
        <v>0</v>
      </c>
      <c r="P1506" s="1115">
        <f t="shared" si="257"/>
        <v>0</v>
      </c>
      <c r="Q1506" s="1115">
        <f t="shared" si="257"/>
        <v>0</v>
      </c>
      <c r="R1506" s="1115">
        <f t="shared" si="257"/>
        <v>0</v>
      </c>
      <c r="S1506" s="1115">
        <f t="shared" si="257"/>
        <v>0</v>
      </c>
      <c r="T1506" s="1115">
        <f t="shared" si="257"/>
        <v>0</v>
      </c>
      <c r="U1506" s="851">
        <f t="shared" si="256"/>
        <v>0</v>
      </c>
      <c r="V1506" s="852">
        <f>IF(E1506='A. Allgemeine Informationen'!$D$14,$K1506-W1506,HLOOKUP('A. Allgemeine Informationen'!$D$14-1,$X$5:$AD$2005,ROW(E1506)-4,FALSE)-$W1506)</f>
        <v>0</v>
      </c>
      <c r="W1506" s="851">
        <f>HLOOKUP('A. Allgemeine Informationen'!$D$14,$X$5:$AD$2005,ROW(E1506)-4,FALSE)</f>
        <v>0</v>
      </c>
      <c r="X1506" s="851">
        <f t="shared" si="252"/>
        <v>0</v>
      </c>
      <c r="Y1506" s="851">
        <f t="shared" si="258"/>
        <v>0</v>
      </c>
      <c r="Z1506" s="851">
        <f t="shared" si="258"/>
        <v>0</v>
      </c>
      <c r="AA1506" s="851">
        <f t="shared" si="258"/>
        <v>0</v>
      </c>
      <c r="AB1506" s="851">
        <f t="shared" si="258"/>
        <v>0</v>
      </c>
      <c r="AC1506" s="851">
        <f t="shared" si="258"/>
        <v>0</v>
      </c>
      <c r="AD1506" s="853">
        <f t="shared" si="258"/>
        <v>0</v>
      </c>
    </row>
    <row r="1507" spans="2:30" s="971" customFormat="1" ht="15" customHeight="1" x14ac:dyDescent="0.2">
      <c r="B1507" s="840"/>
      <c r="C1507" s="970" t="str">
        <f>IF(B1507="","",VLOOKUP(B1507,'E8. KKauf_Berechnung'!$B$11:$D$140,2,0))</f>
        <v/>
      </c>
      <c r="D1507" s="841"/>
      <c r="E1507" s="842"/>
      <c r="F1507" s="836"/>
      <c r="G1507" s="836"/>
      <c r="H1507" s="836"/>
      <c r="I1507" s="843">
        <f t="shared" si="253"/>
        <v>0</v>
      </c>
      <c r="J1507" s="836"/>
      <c r="K1507" s="843">
        <f t="shared" si="254"/>
        <v>0</v>
      </c>
      <c r="L1507" s="849">
        <f>IFERROR(VLOOKUP($D1507,Listen!$F$3:$H$39,2,0),0)</f>
        <v>0</v>
      </c>
      <c r="M1507" s="849">
        <f>IFERROR(VLOOKUP($D1507,Listen!$F$3:$H$39,3,0),0)</f>
        <v>0</v>
      </c>
      <c r="N1507" s="1115">
        <f t="shared" si="251"/>
        <v>0</v>
      </c>
      <c r="O1507" s="1115">
        <f t="shared" si="257"/>
        <v>0</v>
      </c>
      <c r="P1507" s="1115">
        <f t="shared" si="257"/>
        <v>0</v>
      </c>
      <c r="Q1507" s="1115">
        <f t="shared" si="257"/>
        <v>0</v>
      </c>
      <c r="R1507" s="1115">
        <f t="shared" si="257"/>
        <v>0</v>
      </c>
      <c r="S1507" s="1115">
        <f t="shared" si="257"/>
        <v>0</v>
      </c>
      <c r="T1507" s="1115">
        <f t="shared" si="257"/>
        <v>0</v>
      </c>
      <c r="U1507" s="851">
        <f t="shared" si="256"/>
        <v>0</v>
      </c>
      <c r="V1507" s="852">
        <f>IF(E1507='A. Allgemeine Informationen'!$D$14,$K1507-W1507,HLOOKUP('A. Allgemeine Informationen'!$D$14-1,$X$5:$AD$2005,ROW(E1507)-4,FALSE)-$W1507)</f>
        <v>0</v>
      </c>
      <c r="W1507" s="851">
        <f>HLOOKUP('A. Allgemeine Informationen'!$D$14,$X$5:$AD$2005,ROW(E1507)-4,FALSE)</f>
        <v>0</v>
      </c>
      <c r="X1507" s="851">
        <f t="shared" si="252"/>
        <v>0</v>
      </c>
      <c r="Y1507" s="851">
        <f t="shared" si="258"/>
        <v>0</v>
      </c>
      <c r="Z1507" s="851">
        <f t="shared" si="258"/>
        <v>0</v>
      </c>
      <c r="AA1507" s="851">
        <f t="shared" si="258"/>
        <v>0</v>
      </c>
      <c r="AB1507" s="851">
        <f t="shared" si="258"/>
        <v>0</v>
      </c>
      <c r="AC1507" s="851">
        <f t="shared" si="258"/>
        <v>0</v>
      </c>
      <c r="AD1507" s="853">
        <f t="shared" si="258"/>
        <v>0</v>
      </c>
    </row>
    <row r="1508" spans="2:30" s="971" customFormat="1" ht="15" customHeight="1" x14ac:dyDescent="0.2">
      <c r="B1508" s="840"/>
      <c r="C1508" s="970" t="str">
        <f>IF(B1508="","",VLOOKUP(B1508,'E8. KKauf_Berechnung'!$B$11:$D$140,2,0))</f>
        <v/>
      </c>
      <c r="D1508" s="841"/>
      <c r="E1508" s="842"/>
      <c r="F1508" s="836"/>
      <c r="G1508" s="836"/>
      <c r="H1508" s="836"/>
      <c r="I1508" s="843">
        <f t="shared" si="253"/>
        <v>0</v>
      </c>
      <c r="J1508" s="836"/>
      <c r="K1508" s="843">
        <f t="shared" si="254"/>
        <v>0</v>
      </c>
      <c r="L1508" s="849">
        <f>IFERROR(VLOOKUP($D1508,Listen!$F$3:$H$39,2,0),0)</f>
        <v>0</v>
      </c>
      <c r="M1508" s="849">
        <f>IFERROR(VLOOKUP($D1508,Listen!$F$3:$H$39,3,0),0)</f>
        <v>0</v>
      </c>
      <c r="N1508" s="1115">
        <f t="shared" si="251"/>
        <v>0</v>
      </c>
      <c r="O1508" s="1115">
        <f t="shared" si="257"/>
        <v>0</v>
      </c>
      <c r="P1508" s="1115">
        <f t="shared" si="257"/>
        <v>0</v>
      </c>
      <c r="Q1508" s="1115">
        <f t="shared" si="257"/>
        <v>0</v>
      </c>
      <c r="R1508" s="1115">
        <f t="shared" si="257"/>
        <v>0</v>
      </c>
      <c r="S1508" s="1115">
        <f t="shared" si="257"/>
        <v>0</v>
      </c>
      <c r="T1508" s="1115">
        <f t="shared" si="257"/>
        <v>0</v>
      </c>
      <c r="U1508" s="851">
        <f t="shared" si="256"/>
        <v>0</v>
      </c>
      <c r="V1508" s="852">
        <f>IF(E1508='A. Allgemeine Informationen'!$D$14,$K1508-W1508,HLOOKUP('A. Allgemeine Informationen'!$D$14-1,$X$5:$AD$2005,ROW(E1508)-4,FALSE)-$W1508)</f>
        <v>0</v>
      </c>
      <c r="W1508" s="851">
        <f>HLOOKUP('A. Allgemeine Informationen'!$D$14,$X$5:$AD$2005,ROW(E1508)-4,FALSE)</f>
        <v>0</v>
      </c>
      <c r="X1508" s="851">
        <f t="shared" si="252"/>
        <v>0</v>
      </c>
      <c r="Y1508" s="851">
        <f t="shared" si="258"/>
        <v>0</v>
      </c>
      <c r="Z1508" s="851">
        <f t="shared" si="258"/>
        <v>0</v>
      </c>
      <c r="AA1508" s="851">
        <f t="shared" si="258"/>
        <v>0</v>
      </c>
      <c r="AB1508" s="851">
        <f t="shared" si="258"/>
        <v>0</v>
      </c>
      <c r="AC1508" s="851">
        <f t="shared" si="258"/>
        <v>0</v>
      </c>
      <c r="AD1508" s="853">
        <f t="shared" si="258"/>
        <v>0</v>
      </c>
    </row>
    <row r="1509" spans="2:30" s="971" customFormat="1" ht="15" customHeight="1" x14ac:dyDescent="0.2">
      <c r="B1509" s="840"/>
      <c r="C1509" s="970" t="str">
        <f>IF(B1509="","",VLOOKUP(B1509,'E8. KKauf_Berechnung'!$B$11:$D$140,2,0))</f>
        <v/>
      </c>
      <c r="D1509" s="841"/>
      <c r="E1509" s="842"/>
      <c r="F1509" s="836"/>
      <c r="G1509" s="836"/>
      <c r="H1509" s="836"/>
      <c r="I1509" s="843">
        <f t="shared" si="253"/>
        <v>0</v>
      </c>
      <c r="J1509" s="836"/>
      <c r="K1509" s="843">
        <f t="shared" si="254"/>
        <v>0</v>
      </c>
      <c r="L1509" s="849">
        <f>IFERROR(VLOOKUP($D1509,Listen!$F$3:$H$39,2,0),0)</f>
        <v>0</v>
      </c>
      <c r="M1509" s="849">
        <f>IFERROR(VLOOKUP($D1509,Listen!$F$3:$H$39,3,0),0)</f>
        <v>0</v>
      </c>
      <c r="N1509" s="1115">
        <f t="shared" si="251"/>
        <v>0</v>
      </c>
      <c r="O1509" s="1115">
        <f t="shared" si="257"/>
        <v>0</v>
      </c>
      <c r="P1509" s="1115">
        <f t="shared" si="257"/>
        <v>0</v>
      </c>
      <c r="Q1509" s="1115">
        <f t="shared" si="257"/>
        <v>0</v>
      </c>
      <c r="R1509" s="1115">
        <f t="shared" si="257"/>
        <v>0</v>
      </c>
      <c r="S1509" s="1115">
        <f t="shared" si="257"/>
        <v>0</v>
      </c>
      <c r="T1509" s="1115">
        <f t="shared" si="257"/>
        <v>0</v>
      </c>
      <c r="U1509" s="851">
        <f t="shared" si="256"/>
        <v>0</v>
      </c>
      <c r="V1509" s="852">
        <f>IF(E1509='A. Allgemeine Informationen'!$D$14,$K1509-W1509,HLOOKUP('A. Allgemeine Informationen'!$D$14-1,$X$5:$AD$2005,ROW(E1509)-4,FALSE)-$W1509)</f>
        <v>0</v>
      </c>
      <c r="W1509" s="851">
        <f>HLOOKUP('A. Allgemeine Informationen'!$D$14,$X$5:$AD$2005,ROW(E1509)-4,FALSE)</f>
        <v>0</v>
      </c>
      <c r="X1509" s="851">
        <f t="shared" si="252"/>
        <v>0</v>
      </c>
      <c r="Y1509" s="851">
        <f t="shared" si="258"/>
        <v>0</v>
      </c>
      <c r="Z1509" s="851">
        <f t="shared" si="258"/>
        <v>0</v>
      </c>
      <c r="AA1509" s="851">
        <f t="shared" si="258"/>
        <v>0</v>
      </c>
      <c r="AB1509" s="851">
        <f t="shared" si="258"/>
        <v>0</v>
      </c>
      <c r="AC1509" s="851">
        <f t="shared" si="258"/>
        <v>0</v>
      </c>
      <c r="AD1509" s="853">
        <f t="shared" si="258"/>
        <v>0</v>
      </c>
    </row>
    <row r="1510" spans="2:30" s="971" customFormat="1" ht="15" customHeight="1" x14ac:dyDescent="0.2">
      <c r="B1510" s="840"/>
      <c r="C1510" s="970" t="str">
        <f>IF(B1510="","",VLOOKUP(B1510,'E8. KKauf_Berechnung'!$B$11:$D$140,2,0))</f>
        <v/>
      </c>
      <c r="D1510" s="841"/>
      <c r="E1510" s="842"/>
      <c r="F1510" s="836"/>
      <c r="G1510" s="836"/>
      <c r="H1510" s="836"/>
      <c r="I1510" s="843">
        <f t="shared" si="253"/>
        <v>0</v>
      </c>
      <c r="J1510" s="836"/>
      <c r="K1510" s="843">
        <f t="shared" si="254"/>
        <v>0</v>
      </c>
      <c r="L1510" s="849">
        <f>IFERROR(VLOOKUP($D1510,Listen!$F$3:$H$39,2,0),0)</f>
        <v>0</v>
      </c>
      <c r="M1510" s="849">
        <f>IFERROR(VLOOKUP($D1510,Listen!$F$3:$H$39,3,0),0)</f>
        <v>0</v>
      </c>
      <c r="N1510" s="1115">
        <f t="shared" si="251"/>
        <v>0</v>
      </c>
      <c r="O1510" s="1115">
        <f t="shared" si="257"/>
        <v>0</v>
      </c>
      <c r="P1510" s="1115">
        <f t="shared" si="257"/>
        <v>0</v>
      </c>
      <c r="Q1510" s="1115">
        <f t="shared" si="257"/>
        <v>0</v>
      </c>
      <c r="R1510" s="1115">
        <f t="shared" si="257"/>
        <v>0</v>
      </c>
      <c r="S1510" s="1115">
        <f t="shared" si="257"/>
        <v>0</v>
      </c>
      <c r="T1510" s="1115">
        <f t="shared" si="257"/>
        <v>0</v>
      </c>
      <c r="U1510" s="851">
        <f t="shared" si="256"/>
        <v>0</v>
      </c>
      <c r="V1510" s="852">
        <f>IF(E1510='A. Allgemeine Informationen'!$D$14,$K1510-W1510,HLOOKUP('A. Allgemeine Informationen'!$D$14-1,$X$5:$AD$2005,ROW(E1510)-4,FALSE)-$W1510)</f>
        <v>0</v>
      </c>
      <c r="W1510" s="851">
        <f>HLOOKUP('A. Allgemeine Informationen'!$D$14,$X$5:$AD$2005,ROW(E1510)-4,FALSE)</f>
        <v>0</v>
      </c>
      <c r="X1510" s="851">
        <f t="shared" si="252"/>
        <v>0</v>
      </c>
      <c r="Y1510" s="851">
        <f t="shared" si="258"/>
        <v>0</v>
      </c>
      <c r="Z1510" s="851">
        <f t="shared" si="258"/>
        <v>0</v>
      </c>
      <c r="AA1510" s="851">
        <f t="shared" si="258"/>
        <v>0</v>
      </c>
      <c r="AB1510" s="851">
        <f t="shared" si="258"/>
        <v>0</v>
      </c>
      <c r="AC1510" s="851">
        <f t="shared" si="258"/>
        <v>0</v>
      </c>
      <c r="AD1510" s="853">
        <f t="shared" si="258"/>
        <v>0</v>
      </c>
    </row>
    <row r="1511" spans="2:30" s="971" customFormat="1" ht="15" customHeight="1" x14ac:dyDescent="0.2">
      <c r="B1511" s="840"/>
      <c r="C1511" s="970" t="str">
        <f>IF(B1511="","",VLOOKUP(B1511,'E8. KKauf_Berechnung'!$B$11:$D$140,2,0))</f>
        <v/>
      </c>
      <c r="D1511" s="841"/>
      <c r="E1511" s="842"/>
      <c r="F1511" s="836"/>
      <c r="G1511" s="836"/>
      <c r="H1511" s="836"/>
      <c r="I1511" s="843">
        <f t="shared" si="253"/>
        <v>0</v>
      </c>
      <c r="J1511" s="836"/>
      <c r="K1511" s="843">
        <f t="shared" si="254"/>
        <v>0</v>
      </c>
      <c r="L1511" s="849">
        <f>IFERROR(VLOOKUP($D1511,Listen!$F$3:$H$39,2,0),0)</f>
        <v>0</v>
      </c>
      <c r="M1511" s="849">
        <f>IFERROR(VLOOKUP($D1511,Listen!$F$3:$H$39,3,0),0)</f>
        <v>0</v>
      </c>
      <c r="N1511" s="1115">
        <f t="shared" si="251"/>
        <v>0</v>
      </c>
      <c r="O1511" s="1115">
        <f t="shared" ref="O1511:T1526" si="259">N1511</f>
        <v>0</v>
      </c>
      <c r="P1511" s="1115">
        <f t="shared" si="259"/>
        <v>0</v>
      </c>
      <c r="Q1511" s="1115">
        <f t="shared" si="259"/>
        <v>0</v>
      </c>
      <c r="R1511" s="1115">
        <f t="shared" si="259"/>
        <v>0</v>
      </c>
      <c r="S1511" s="1115">
        <f t="shared" si="259"/>
        <v>0</v>
      </c>
      <c r="T1511" s="1115">
        <f t="shared" si="259"/>
        <v>0</v>
      </c>
      <c r="U1511" s="851">
        <f t="shared" si="256"/>
        <v>0</v>
      </c>
      <c r="V1511" s="852">
        <f>IF(E1511='A. Allgemeine Informationen'!$D$14,$K1511-W1511,HLOOKUP('A. Allgemeine Informationen'!$D$14-1,$X$5:$AD$2005,ROW(E1511)-4,FALSE)-$W1511)</f>
        <v>0</v>
      </c>
      <c r="W1511" s="851">
        <f>HLOOKUP('A. Allgemeine Informationen'!$D$14,$X$5:$AD$2005,ROW(E1511)-4,FALSE)</f>
        <v>0</v>
      </c>
      <c r="X1511" s="851">
        <f t="shared" si="252"/>
        <v>0</v>
      </c>
      <c r="Y1511" s="851">
        <f t="shared" si="258"/>
        <v>0</v>
      </c>
      <c r="Z1511" s="851">
        <f t="shared" si="258"/>
        <v>0</v>
      </c>
      <c r="AA1511" s="851">
        <f t="shared" si="258"/>
        <v>0</v>
      </c>
      <c r="AB1511" s="851">
        <f t="shared" si="258"/>
        <v>0</v>
      </c>
      <c r="AC1511" s="851">
        <f t="shared" si="258"/>
        <v>0</v>
      </c>
      <c r="AD1511" s="853">
        <f t="shared" si="258"/>
        <v>0</v>
      </c>
    </row>
    <row r="1512" spans="2:30" s="971" customFormat="1" ht="15" customHeight="1" x14ac:dyDescent="0.2">
      <c r="B1512" s="840"/>
      <c r="C1512" s="970" t="str">
        <f>IF(B1512="","",VLOOKUP(B1512,'E8. KKauf_Berechnung'!$B$11:$D$140,2,0))</f>
        <v/>
      </c>
      <c r="D1512" s="841"/>
      <c r="E1512" s="842"/>
      <c r="F1512" s="836"/>
      <c r="G1512" s="836"/>
      <c r="H1512" s="836"/>
      <c r="I1512" s="843">
        <f t="shared" si="253"/>
        <v>0</v>
      </c>
      <c r="J1512" s="836"/>
      <c r="K1512" s="843">
        <f t="shared" si="254"/>
        <v>0</v>
      </c>
      <c r="L1512" s="849">
        <f>IFERROR(VLOOKUP($D1512,Listen!$F$3:$H$39,2,0),0)</f>
        <v>0</v>
      </c>
      <c r="M1512" s="849">
        <f>IFERROR(VLOOKUP($D1512,Listen!$F$3:$H$39,3,0),0)</f>
        <v>0</v>
      </c>
      <c r="N1512" s="1115">
        <f t="shared" si="251"/>
        <v>0</v>
      </c>
      <c r="O1512" s="1115">
        <f t="shared" si="259"/>
        <v>0</v>
      </c>
      <c r="P1512" s="1115">
        <f t="shared" si="259"/>
        <v>0</v>
      </c>
      <c r="Q1512" s="1115">
        <f t="shared" si="259"/>
        <v>0</v>
      </c>
      <c r="R1512" s="1115">
        <f t="shared" si="259"/>
        <v>0</v>
      </c>
      <c r="S1512" s="1115">
        <f t="shared" si="259"/>
        <v>0</v>
      </c>
      <c r="T1512" s="1115">
        <f t="shared" si="259"/>
        <v>0</v>
      </c>
      <c r="U1512" s="851">
        <f t="shared" si="256"/>
        <v>0</v>
      </c>
      <c r="V1512" s="852">
        <f>IF(E1512='A. Allgemeine Informationen'!$D$14,$K1512-W1512,HLOOKUP('A. Allgemeine Informationen'!$D$14-1,$X$5:$AD$2005,ROW(E1512)-4,FALSE)-$W1512)</f>
        <v>0</v>
      </c>
      <c r="W1512" s="851">
        <f>HLOOKUP('A. Allgemeine Informationen'!$D$14,$X$5:$AD$2005,ROW(E1512)-4,FALSE)</f>
        <v>0</v>
      </c>
      <c r="X1512" s="851">
        <f t="shared" si="252"/>
        <v>0</v>
      </c>
      <c r="Y1512" s="851">
        <f t="shared" si="258"/>
        <v>0</v>
      </c>
      <c r="Z1512" s="851">
        <f t="shared" si="258"/>
        <v>0</v>
      </c>
      <c r="AA1512" s="851">
        <f t="shared" si="258"/>
        <v>0</v>
      </c>
      <c r="AB1512" s="851">
        <f t="shared" si="258"/>
        <v>0</v>
      </c>
      <c r="AC1512" s="851">
        <f t="shared" si="258"/>
        <v>0</v>
      </c>
      <c r="AD1512" s="853">
        <f t="shared" si="258"/>
        <v>0</v>
      </c>
    </row>
    <row r="1513" spans="2:30" s="971" customFormat="1" ht="15" customHeight="1" x14ac:dyDescent="0.2">
      <c r="B1513" s="840"/>
      <c r="C1513" s="970" t="str">
        <f>IF(B1513="","",VLOOKUP(B1513,'E8. KKauf_Berechnung'!$B$11:$D$140,2,0))</f>
        <v/>
      </c>
      <c r="D1513" s="841"/>
      <c r="E1513" s="842"/>
      <c r="F1513" s="836"/>
      <c r="G1513" s="836"/>
      <c r="H1513" s="836"/>
      <c r="I1513" s="843">
        <f t="shared" si="253"/>
        <v>0</v>
      </c>
      <c r="J1513" s="836"/>
      <c r="K1513" s="843">
        <f t="shared" si="254"/>
        <v>0</v>
      </c>
      <c r="L1513" s="849">
        <f>IFERROR(VLOOKUP($D1513,Listen!$F$3:$H$39,2,0),0)</f>
        <v>0</v>
      </c>
      <c r="M1513" s="849">
        <f>IFERROR(VLOOKUP($D1513,Listen!$F$3:$H$39,3,0),0)</f>
        <v>0</v>
      </c>
      <c r="N1513" s="1115">
        <f t="shared" si="251"/>
        <v>0</v>
      </c>
      <c r="O1513" s="1115">
        <f t="shared" si="259"/>
        <v>0</v>
      </c>
      <c r="P1513" s="1115">
        <f t="shared" si="259"/>
        <v>0</v>
      </c>
      <c r="Q1513" s="1115">
        <f t="shared" si="259"/>
        <v>0</v>
      </c>
      <c r="R1513" s="1115">
        <f t="shared" si="259"/>
        <v>0</v>
      </c>
      <c r="S1513" s="1115">
        <f t="shared" si="259"/>
        <v>0</v>
      </c>
      <c r="T1513" s="1115">
        <f t="shared" si="259"/>
        <v>0</v>
      </c>
      <c r="U1513" s="851">
        <f t="shared" si="256"/>
        <v>0</v>
      </c>
      <c r="V1513" s="852">
        <f>IF(E1513='A. Allgemeine Informationen'!$D$14,$K1513-W1513,HLOOKUP('A. Allgemeine Informationen'!$D$14-1,$X$5:$AD$2005,ROW(E1513)-4,FALSE)-$W1513)</f>
        <v>0</v>
      </c>
      <c r="W1513" s="851">
        <f>HLOOKUP('A. Allgemeine Informationen'!$D$14,$X$5:$AD$2005,ROW(E1513)-4,FALSE)</f>
        <v>0</v>
      </c>
      <c r="X1513" s="851">
        <f t="shared" si="252"/>
        <v>0</v>
      </c>
      <c r="Y1513" s="851">
        <f t="shared" si="258"/>
        <v>0</v>
      </c>
      <c r="Z1513" s="851">
        <f t="shared" si="258"/>
        <v>0</v>
      </c>
      <c r="AA1513" s="851">
        <f t="shared" si="258"/>
        <v>0</v>
      </c>
      <c r="AB1513" s="851">
        <f t="shared" si="258"/>
        <v>0</v>
      </c>
      <c r="AC1513" s="851">
        <f t="shared" si="258"/>
        <v>0</v>
      </c>
      <c r="AD1513" s="853">
        <f t="shared" si="258"/>
        <v>0</v>
      </c>
    </row>
    <row r="1514" spans="2:30" s="971" customFormat="1" ht="15" customHeight="1" x14ac:dyDescent="0.2">
      <c r="B1514" s="840"/>
      <c r="C1514" s="970" t="str">
        <f>IF(B1514="","",VLOOKUP(B1514,'E8. KKauf_Berechnung'!$B$11:$D$140,2,0))</f>
        <v/>
      </c>
      <c r="D1514" s="841"/>
      <c r="E1514" s="842"/>
      <c r="F1514" s="836"/>
      <c r="G1514" s="836"/>
      <c r="H1514" s="836"/>
      <c r="I1514" s="843">
        <f t="shared" si="253"/>
        <v>0</v>
      </c>
      <c r="J1514" s="836"/>
      <c r="K1514" s="843">
        <f t="shared" si="254"/>
        <v>0</v>
      </c>
      <c r="L1514" s="849">
        <f>IFERROR(VLOOKUP($D1514,Listen!$F$3:$H$39,2,0),0)</f>
        <v>0</v>
      </c>
      <c r="M1514" s="849">
        <f>IFERROR(VLOOKUP($D1514,Listen!$F$3:$H$39,3,0),0)</f>
        <v>0</v>
      </c>
      <c r="N1514" s="1115">
        <f t="shared" si="251"/>
        <v>0</v>
      </c>
      <c r="O1514" s="1115">
        <f t="shared" si="259"/>
        <v>0</v>
      </c>
      <c r="P1514" s="1115">
        <f t="shared" si="259"/>
        <v>0</v>
      </c>
      <c r="Q1514" s="1115">
        <f t="shared" si="259"/>
        <v>0</v>
      </c>
      <c r="R1514" s="1115">
        <f t="shared" si="259"/>
        <v>0</v>
      </c>
      <c r="S1514" s="1115">
        <f t="shared" si="259"/>
        <v>0</v>
      </c>
      <c r="T1514" s="1115">
        <f t="shared" si="259"/>
        <v>0</v>
      </c>
      <c r="U1514" s="851">
        <f t="shared" si="256"/>
        <v>0</v>
      </c>
      <c r="V1514" s="852">
        <f>IF(E1514='A. Allgemeine Informationen'!$D$14,$K1514-W1514,HLOOKUP('A. Allgemeine Informationen'!$D$14-1,$X$5:$AD$2005,ROW(E1514)-4,FALSE)-$W1514)</f>
        <v>0</v>
      </c>
      <c r="W1514" s="851">
        <f>HLOOKUP('A. Allgemeine Informationen'!$D$14,$X$5:$AD$2005,ROW(E1514)-4,FALSE)</f>
        <v>0</v>
      </c>
      <c r="X1514" s="851">
        <f t="shared" si="252"/>
        <v>0</v>
      </c>
      <c r="Y1514" s="851">
        <f t="shared" si="258"/>
        <v>0</v>
      </c>
      <c r="Z1514" s="851">
        <f t="shared" si="258"/>
        <v>0</v>
      </c>
      <c r="AA1514" s="851">
        <f t="shared" si="258"/>
        <v>0</v>
      </c>
      <c r="AB1514" s="851">
        <f t="shared" si="258"/>
        <v>0</v>
      </c>
      <c r="AC1514" s="851">
        <f t="shared" si="258"/>
        <v>0</v>
      </c>
      <c r="AD1514" s="853">
        <f t="shared" si="258"/>
        <v>0</v>
      </c>
    </row>
    <row r="1515" spans="2:30" s="971" customFormat="1" ht="15" customHeight="1" x14ac:dyDescent="0.2">
      <c r="B1515" s="840"/>
      <c r="C1515" s="970" t="str">
        <f>IF(B1515="","",VLOOKUP(B1515,'E8. KKauf_Berechnung'!$B$11:$D$140,2,0))</f>
        <v/>
      </c>
      <c r="D1515" s="841"/>
      <c r="E1515" s="842"/>
      <c r="F1515" s="836"/>
      <c r="G1515" s="836"/>
      <c r="H1515" s="836"/>
      <c r="I1515" s="843">
        <f t="shared" si="253"/>
        <v>0</v>
      </c>
      <c r="J1515" s="836"/>
      <c r="K1515" s="843">
        <f t="shared" si="254"/>
        <v>0</v>
      </c>
      <c r="L1515" s="849">
        <f>IFERROR(VLOOKUP($D1515,Listen!$F$3:$H$39,2,0),0)</f>
        <v>0</v>
      </c>
      <c r="M1515" s="849">
        <f>IFERROR(VLOOKUP($D1515,Listen!$F$3:$H$39,3,0),0)</f>
        <v>0</v>
      </c>
      <c r="N1515" s="1115">
        <f t="shared" si="251"/>
        <v>0</v>
      </c>
      <c r="O1515" s="1115">
        <f t="shared" si="259"/>
        <v>0</v>
      </c>
      <c r="P1515" s="1115">
        <f t="shared" si="259"/>
        <v>0</v>
      </c>
      <c r="Q1515" s="1115">
        <f t="shared" si="259"/>
        <v>0</v>
      </c>
      <c r="R1515" s="1115">
        <f t="shared" si="259"/>
        <v>0</v>
      </c>
      <c r="S1515" s="1115">
        <f t="shared" si="259"/>
        <v>0</v>
      </c>
      <c r="T1515" s="1115">
        <f t="shared" si="259"/>
        <v>0</v>
      </c>
      <c r="U1515" s="851">
        <f t="shared" si="256"/>
        <v>0</v>
      </c>
      <c r="V1515" s="852">
        <f>IF(E1515='A. Allgemeine Informationen'!$D$14,$K1515-W1515,HLOOKUP('A. Allgemeine Informationen'!$D$14-1,$X$5:$AD$2005,ROW(E1515)-4,FALSE)-$W1515)</f>
        <v>0</v>
      </c>
      <c r="W1515" s="851">
        <f>HLOOKUP('A. Allgemeine Informationen'!$D$14,$X$5:$AD$2005,ROW(E1515)-4,FALSE)</f>
        <v>0</v>
      </c>
      <c r="X1515" s="851">
        <f t="shared" si="252"/>
        <v>0</v>
      </c>
      <c r="Y1515" s="851">
        <f t="shared" si="258"/>
        <v>0</v>
      </c>
      <c r="Z1515" s="851">
        <f t="shared" si="258"/>
        <v>0</v>
      </c>
      <c r="AA1515" s="851">
        <f t="shared" si="258"/>
        <v>0</v>
      </c>
      <c r="AB1515" s="851">
        <f t="shared" si="258"/>
        <v>0</v>
      </c>
      <c r="AC1515" s="851">
        <f t="shared" si="258"/>
        <v>0</v>
      </c>
      <c r="AD1515" s="853">
        <f t="shared" si="258"/>
        <v>0</v>
      </c>
    </row>
    <row r="1516" spans="2:30" s="971" customFormat="1" ht="15" customHeight="1" x14ac:dyDescent="0.2">
      <c r="B1516" s="840"/>
      <c r="C1516" s="970" t="str">
        <f>IF(B1516="","",VLOOKUP(B1516,'E8. KKauf_Berechnung'!$B$11:$D$140,2,0))</f>
        <v/>
      </c>
      <c r="D1516" s="841"/>
      <c r="E1516" s="842"/>
      <c r="F1516" s="836"/>
      <c r="G1516" s="836"/>
      <c r="H1516" s="836"/>
      <c r="I1516" s="843">
        <f t="shared" si="253"/>
        <v>0</v>
      </c>
      <c r="J1516" s="836"/>
      <c r="K1516" s="843">
        <f t="shared" si="254"/>
        <v>0</v>
      </c>
      <c r="L1516" s="849">
        <f>IFERROR(VLOOKUP($D1516,Listen!$F$3:$H$39,2,0),0)</f>
        <v>0</v>
      </c>
      <c r="M1516" s="849">
        <f>IFERROR(VLOOKUP($D1516,Listen!$F$3:$H$39,3,0),0)</f>
        <v>0</v>
      </c>
      <c r="N1516" s="1115">
        <f t="shared" si="251"/>
        <v>0</v>
      </c>
      <c r="O1516" s="1115">
        <f t="shared" si="259"/>
        <v>0</v>
      </c>
      <c r="P1516" s="1115">
        <f t="shared" si="259"/>
        <v>0</v>
      </c>
      <c r="Q1516" s="1115">
        <f t="shared" si="259"/>
        <v>0</v>
      </c>
      <c r="R1516" s="1115">
        <f t="shared" si="259"/>
        <v>0</v>
      </c>
      <c r="S1516" s="1115">
        <f t="shared" si="259"/>
        <v>0</v>
      </c>
      <c r="T1516" s="1115">
        <f t="shared" si="259"/>
        <v>0</v>
      </c>
      <c r="U1516" s="851">
        <f t="shared" si="256"/>
        <v>0</v>
      </c>
      <c r="V1516" s="852">
        <f>IF(E1516='A. Allgemeine Informationen'!$D$14,$K1516-W1516,HLOOKUP('A. Allgemeine Informationen'!$D$14-1,$X$5:$AD$2005,ROW(E1516)-4,FALSE)-$W1516)</f>
        <v>0</v>
      </c>
      <c r="W1516" s="851">
        <f>HLOOKUP('A. Allgemeine Informationen'!$D$14,$X$5:$AD$2005,ROW(E1516)-4,FALSE)</f>
        <v>0</v>
      </c>
      <c r="X1516" s="851">
        <f t="shared" si="252"/>
        <v>0</v>
      </c>
      <c r="Y1516" s="851">
        <f t="shared" si="258"/>
        <v>0</v>
      </c>
      <c r="Z1516" s="851">
        <f t="shared" si="258"/>
        <v>0</v>
      </c>
      <c r="AA1516" s="851">
        <f t="shared" si="258"/>
        <v>0</v>
      </c>
      <c r="AB1516" s="851">
        <f t="shared" si="258"/>
        <v>0</v>
      </c>
      <c r="AC1516" s="851">
        <f t="shared" si="258"/>
        <v>0</v>
      </c>
      <c r="AD1516" s="853">
        <f t="shared" si="258"/>
        <v>0</v>
      </c>
    </row>
    <row r="1517" spans="2:30" s="971" customFormat="1" ht="15" customHeight="1" x14ac:dyDescent="0.2">
      <c r="B1517" s="840"/>
      <c r="C1517" s="970" t="str">
        <f>IF(B1517="","",VLOOKUP(B1517,'E8. KKauf_Berechnung'!$B$11:$D$140,2,0))</f>
        <v/>
      </c>
      <c r="D1517" s="841"/>
      <c r="E1517" s="842"/>
      <c r="F1517" s="836"/>
      <c r="G1517" s="836"/>
      <c r="H1517" s="836"/>
      <c r="I1517" s="843">
        <f t="shared" si="253"/>
        <v>0</v>
      </c>
      <c r="J1517" s="836"/>
      <c r="K1517" s="843">
        <f t="shared" si="254"/>
        <v>0</v>
      </c>
      <c r="L1517" s="849">
        <f>IFERROR(VLOOKUP($D1517,Listen!$F$3:$H$39,2,0),0)</f>
        <v>0</v>
      </c>
      <c r="M1517" s="849">
        <f>IFERROR(VLOOKUP($D1517,Listen!$F$3:$H$39,3,0),0)</f>
        <v>0</v>
      </c>
      <c r="N1517" s="1115">
        <f t="shared" si="251"/>
        <v>0</v>
      </c>
      <c r="O1517" s="1115">
        <f t="shared" si="259"/>
        <v>0</v>
      </c>
      <c r="P1517" s="1115">
        <f t="shared" si="259"/>
        <v>0</v>
      </c>
      <c r="Q1517" s="1115">
        <f t="shared" si="259"/>
        <v>0</v>
      </c>
      <c r="R1517" s="1115">
        <f t="shared" si="259"/>
        <v>0</v>
      </c>
      <c r="S1517" s="1115">
        <f t="shared" si="259"/>
        <v>0</v>
      </c>
      <c r="T1517" s="1115">
        <f t="shared" si="259"/>
        <v>0</v>
      </c>
      <c r="U1517" s="851">
        <f t="shared" si="256"/>
        <v>0</v>
      </c>
      <c r="V1517" s="852">
        <f>IF(E1517='A. Allgemeine Informationen'!$D$14,$K1517-W1517,HLOOKUP('A. Allgemeine Informationen'!$D$14-1,$X$5:$AD$2005,ROW(E1517)-4,FALSE)-$W1517)</f>
        <v>0</v>
      </c>
      <c r="W1517" s="851">
        <f>HLOOKUP('A. Allgemeine Informationen'!$D$14,$X$5:$AD$2005,ROW(E1517)-4,FALSE)</f>
        <v>0</v>
      </c>
      <c r="X1517" s="851">
        <f t="shared" si="252"/>
        <v>0</v>
      </c>
      <c r="Y1517" s="851">
        <f t="shared" si="258"/>
        <v>0</v>
      </c>
      <c r="Z1517" s="851">
        <f t="shared" si="258"/>
        <v>0</v>
      </c>
      <c r="AA1517" s="851">
        <f t="shared" si="258"/>
        <v>0</v>
      </c>
      <c r="AB1517" s="851">
        <f t="shared" si="258"/>
        <v>0</v>
      </c>
      <c r="AC1517" s="851">
        <f t="shared" si="258"/>
        <v>0</v>
      </c>
      <c r="AD1517" s="853">
        <f t="shared" si="258"/>
        <v>0</v>
      </c>
    </row>
    <row r="1518" spans="2:30" s="971" customFormat="1" ht="15" customHeight="1" x14ac:dyDescent="0.2">
      <c r="B1518" s="840"/>
      <c r="C1518" s="970" t="str">
        <f>IF(B1518="","",VLOOKUP(B1518,'E8. KKauf_Berechnung'!$B$11:$D$140,2,0))</f>
        <v/>
      </c>
      <c r="D1518" s="841"/>
      <c r="E1518" s="842"/>
      <c r="F1518" s="836"/>
      <c r="G1518" s="836"/>
      <c r="H1518" s="836"/>
      <c r="I1518" s="843">
        <f t="shared" si="253"/>
        <v>0</v>
      </c>
      <c r="J1518" s="836"/>
      <c r="K1518" s="843">
        <f t="shared" si="254"/>
        <v>0</v>
      </c>
      <c r="L1518" s="849">
        <f>IFERROR(VLOOKUP($D1518,Listen!$F$3:$H$39,2,0),0)</f>
        <v>0</v>
      </c>
      <c r="M1518" s="849">
        <f>IFERROR(VLOOKUP($D1518,Listen!$F$3:$H$39,3,0),0)</f>
        <v>0</v>
      </c>
      <c r="N1518" s="1115">
        <f t="shared" si="251"/>
        <v>0</v>
      </c>
      <c r="O1518" s="1115">
        <f t="shared" si="259"/>
        <v>0</v>
      </c>
      <c r="P1518" s="1115">
        <f t="shared" si="259"/>
        <v>0</v>
      </c>
      <c r="Q1518" s="1115">
        <f t="shared" si="259"/>
        <v>0</v>
      </c>
      <c r="R1518" s="1115">
        <f t="shared" si="259"/>
        <v>0</v>
      </c>
      <c r="S1518" s="1115">
        <f t="shared" si="259"/>
        <v>0</v>
      </c>
      <c r="T1518" s="1115">
        <f t="shared" si="259"/>
        <v>0</v>
      </c>
      <c r="U1518" s="851">
        <f t="shared" si="256"/>
        <v>0</v>
      </c>
      <c r="V1518" s="852">
        <f>IF(E1518='A. Allgemeine Informationen'!$D$14,$K1518-W1518,HLOOKUP('A. Allgemeine Informationen'!$D$14-1,$X$5:$AD$2005,ROW(E1518)-4,FALSE)-$W1518)</f>
        <v>0</v>
      </c>
      <c r="W1518" s="851">
        <f>HLOOKUP('A. Allgemeine Informationen'!$D$14,$X$5:$AD$2005,ROW(E1518)-4,FALSE)</f>
        <v>0</v>
      </c>
      <c r="X1518" s="851">
        <f t="shared" si="252"/>
        <v>0</v>
      </c>
      <c r="Y1518" s="851">
        <f t="shared" si="258"/>
        <v>0</v>
      </c>
      <c r="Z1518" s="851">
        <f t="shared" si="258"/>
        <v>0</v>
      </c>
      <c r="AA1518" s="851">
        <f t="shared" si="258"/>
        <v>0</v>
      </c>
      <c r="AB1518" s="851">
        <f t="shared" si="258"/>
        <v>0</v>
      </c>
      <c r="AC1518" s="851">
        <f t="shared" si="258"/>
        <v>0</v>
      </c>
      <c r="AD1518" s="853">
        <f t="shared" si="258"/>
        <v>0</v>
      </c>
    </row>
    <row r="1519" spans="2:30" s="971" customFormat="1" ht="15" customHeight="1" x14ac:dyDescent="0.2">
      <c r="B1519" s="840"/>
      <c r="C1519" s="970" t="str">
        <f>IF(B1519="","",VLOOKUP(B1519,'E8. KKauf_Berechnung'!$B$11:$D$140,2,0))</f>
        <v/>
      </c>
      <c r="D1519" s="841"/>
      <c r="E1519" s="842"/>
      <c r="F1519" s="836"/>
      <c r="G1519" s="836"/>
      <c r="H1519" s="836"/>
      <c r="I1519" s="843">
        <f t="shared" si="253"/>
        <v>0</v>
      </c>
      <c r="J1519" s="836"/>
      <c r="K1519" s="843">
        <f t="shared" si="254"/>
        <v>0</v>
      </c>
      <c r="L1519" s="849">
        <f>IFERROR(VLOOKUP($D1519,Listen!$F$3:$H$39,2,0),0)</f>
        <v>0</v>
      </c>
      <c r="M1519" s="849">
        <f>IFERROR(VLOOKUP($D1519,Listen!$F$3:$H$39,3,0),0)</f>
        <v>0</v>
      </c>
      <c r="N1519" s="1115">
        <f t="shared" si="251"/>
        <v>0</v>
      </c>
      <c r="O1519" s="1115">
        <f t="shared" si="259"/>
        <v>0</v>
      </c>
      <c r="P1519" s="1115">
        <f t="shared" si="259"/>
        <v>0</v>
      </c>
      <c r="Q1519" s="1115">
        <f t="shared" si="259"/>
        <v>0</v>
      </c>
      <c r="R1519" s="1115">
        <f t="shared" si="259"/>
        <v>0</v>
      </c>
      <c r="S1519" s="1115">
        <f t="shared" si="259"/>
        <v>0</v>
      </c>
      <c r="T1519" s="1115">
        <f t="shared" si="259"/>
        <v>0</v>
      </c>
      <c r="U1519" s="851">
        <f t="shared" si="256"/>
        <v>0</v>
      </c>
      <c r="V1519" s="852">
        <f>IF(E1519='A. Allgemeine Informationen'!$D$14,$K1519-W1519,HLOOKUP('A. Allgemeine Informationen'!$D$14-1,$X$5:$AD$2005,ROW(E1519)-4,FALSE)-$W1519)</f>
        <v>0</v>
      </c>
      <c r="W1519" s="851">
        <f>HLOOKUP('A. Allgemeine Informationen'!$D$14,$X$5:$AD$2005,ROW(E1519)-4,FALSE)</f>
        <v>0</v>
      </c>
      <c r="X1519" s="851">
        <f t="shared" si="252"/>
        <v>0</v>
      </c>
      <c r="Y1519" s="851">
        <f t="shared" si="258"/>
        <v>0</v>
      </c>
      <c r="Z1519" s="851">
        <f t="shared" si="258"/>
        <v>0</v>
      </c>
      <c r="AA1519" s="851">
        <f t="shared" si="258"/>
        <v>0</v>
      </c>
      <c r="AB1519" s="851">
        <f t="shared" si="258"/>
        <v>0</v>
      </c>
      <c r="AC1519" s="851">
        <f t="shared" si="258"/>
        <v>0</v>
      </c>
      <c r="AD1519" s="853">
        <f t="shared" si="258"/>
        <v>0</v>
      </c>
    </row>
    <row r="1520" spans="2:30" s="971" customFormat="1" ht="15" customHeight="1" x14ac:dyDescent="0.2">
      <c r="B1520" s="840"/>
      <c r="C1520" s="970" t="str">
        <f>IF(B1520="","",VLOOKUP(B1520,'E8. KKauf_Berechnung'!$B$11:$D$140,2,0))</f>
        <v/>
      </c>
      <c r="D1520" s="841"/>
      <c r="E1520" s="842"/>
      <c r="F1520" s="836"/>
      <c r="G1520" s="836"/>
      <c r="H1520" s="836"/>
      <c r="I1520" s="843">
        <f t="shared" si="253"/>
        <v>0</v>
      </c>
      <c r="J1520" s="836"/>
      <c r="K1520" s="843">
        <f t="shared" si="254"/>
        <v>0</v>
      </c>
      <c r="L1520" s="849">
        <f>IFERROR(VLOOKUP($D1520,Listen!$F$3:$H$39,2,0),0)</f>
        <v>0</v>
      </c>
      <c r="M1520" s="849">
        <f>IFERROR(VLOOKUP($D1520,Listen!$F$3:$H$39,3,0),0)</f>
        <v>0</v>
      </c>
      <c r="N1520" s="1115">
        <f t="shared" si="251"/>
        <v>0</v>
      </c>
      <c r="O1520" s="1115">
        <f t="shared" si="259"/>
        <v>0</v>
      </c>
      <c r="P1520" s="1115">
        <f t="shared" si="259"/>
        <v>0</v>
      </c>
      <c r="Q1520" s="1115">
        <f t="shared" si="259"/>
        <v>0</v>
      </c>
      <c r="R1520" s="1115">
        <f t="shared" si="259"/>
        <v>0</v>
      </c>
      <c r="S1520" s="1115">
        <f t="shared" si="259"/>
        <v>0</v>
      </c>
      <c r="T1520" s="1115">
        <f t="shared" si="259"/>
        <v>0</v>
      </c>
      <c r="U1520" s="851">
        <f t="shared" si="256"/>
        <v>0</v>
      </c>
      <c r="V1520" s="852">
        <f>IF(E1520='A. Allgemeine Informationen'!$D$14,$K1520-W1520,HLOOKUP('A. Allgemeine Informationen'!$D$14-1,$X$5:$AD$2005,ROW(E1520)-4,FALSE)-$W1520)</f>
        <v>0</v>
      </c>
      <c r="W1520" s="851">
        <f>HLOOKUP('A. Allgemeine Informationen'!$D$14,$X$5:$AD$2005,ROW(E1520)-4,FALSE)</f>
        <v>0</v>
      </c>
      <c r="X1520" s="851">
        <f t="shared" si="252"/>
        <v>0</v>
      </c>
      <c r="Y1520" s="851">
        <f t="shared" si="258"/>
        <v>0</v>
      </c>
      <c r="Z1520" s="851">
        <f t="shared" si="258"/>
        <v>0</v>
      </c>
      <c r="AA1520" s="851">
        <f t="shared" si="258"/>
        <v>0</v>
      </c>
      <c r="AB1520" s="851">
        <f t="shared" si="258"/>
        <v>0</v>
      </c>
      <c r="AC1520" s="851">
        <f t="shared" si="258"/>
        <v>0</v>
      </c>
      <c r="AD1520" s="853">
        <f t="shared" si="258"/>
        <v>0</v>
      </c>
    </row>
    <row r="1521" spans="2:30" s="971" customFormat="1" ht="15" customHeight="1" x14ac:dyDescent="0.2">
      <c r="B1521" s="840"/>
      <c r="C1521" s="970" t="str">
        <f>IF(B1521="","",VLOOKUP(B1521,'E8. KKauf_Berechnung'!$B$11:$D$140,2,0))</f>
        <v/>
      </c>
      <c r="D1521" s="841"/>
      <c r="E1521" s="842"/>
      <c r="F1521" s="836"/>
      <c r="G1521" s="836"/>
      <c r="H1521" s="836"/>
      <c r="I1521" s="843">
        <f t="shared" si="253"/>
        <v>0</v>
      </c>
      <c r="J1521" s="836"/>
      <c r="K1521" s="843">
        <f t="shared" si="254"/>
        <v>0</v>
      </c>
      <c r="L1521" s="849">
        <f>IFERROR(VLOOKUP($D1521,Listen!$F$3:$H$39,2,0),0)</f>
        <v>0</v>
      </c>
      <c r="M1521" s="849">
        <f>IFERROR(VLOOKUP($D1521,Listen!$F$3:$H$39,3,0),0)</f>
        <v>0</v>
      </c>
      <c r="N1521" s="1115">
        <f t="shared" si="251"/>
        <v>0</v>
      </c>
      <c r="O1521" s="1115">
        <f t="shared" si="259"/>
        <v>0</v>
      </c>
      <c r="P1521" s="1115">
        <f t="shared" si="259"/>
        <v>0</v>
      </c>
      <c r="Q1521" s="1115">
        <f t="shared" si="259"/>
        <v>0</v>
      </c>
      <c r="R1521" s="1115">
        <f t="shared" si="259"/>
        <v>0</v>
      </c>
      <c r="S1521" s="1115">
        <f t="shared" si="259"/>
        <v>0</v>
      </c>
      <c r="T1521" s="1115">
        <f t="shared" si="259"/>
        <v>0</v>
      </c>
      <c r="U1521" s="851">
        <f t="shared" si="256"/>
        <v>0</v>
      </c>
      <c r="V1521" s="852">
        <f>IF(E1521='A. Allgemeine Informationen'!$D$14,$K1521-W1521,HLOOKUP('A. Allgemeine Informationen'!$D$14-1,$X$5:$AD$2005,ROW(E1521)-4,FALSE)-$W1521)</f>
        <v>0</v>
      </c>
      <c r="W1521" s="851">
        <f>HLOOKUP('A. Allgemeine Informationen'!$D$14,$X$5:$AD$2005,ROW(E1521)-4,FALSE)</f>
        <v>0</v>
      </c>
      <c r="X1521" s="851">
        <f t="shared" si="252"/>
        <v>0</v>
      </c>
      <c r="Y1521" s="851">
        <f t="shared" si="258"/>
        <v>0</v>
      </c>
      <c r="Z1521" s="851">
        <f t="shared" si="258"/>
        <v>0</v>
      </c>
      <c r="AA1521" s="851">
        <f t="shared" si="258"/>
        <v>0</v>
      </c>
      <c r="AB1521" s="851">
        <f t="shared" si="258"/>
        <v>0</v>
      </c>
      <c r="AC1521" s="851">
        <f t="shared" si="258"/>
        <v>0</v>
      </c>
      <c r="AD1521" s="853">
        <f t="shared" si="258"/>
        <v>0</v>
      </c>
    </row>
    <row r="1522" spans="2:30" s="971" customFormat="1" ht="15" customHeight="1" x14ac:dyDescent="0.2">
      <c r="B1522" s="840"/>
      <c r="C1522" s="970" t="str">
        <f>IF(B1522="","",VLOOKUP(B1522,'E8. KKauf_Berechnung'!$B$11:$D$140,2,0))</f>
        <v/>
      </c>
      <c r="D1522" s="841"/>
      <c r="E1522" s="842"/>
      <c r="F1522" s="836"/>
      <c r="G1522" s="836"/>
      <c r="H1522" s="836"/>
      <c r="I1522" s="843">
        <f t="shared" si="253"/>
        <v>0</v>
      </c>
      <c r="J1522" s="836"/>
      <c r="K1522" s="843">
        <f t="shared" si="254"/>
        <v>0</v>
      </c>
      <c r="L1522" s="849">
        <f>IFERROR(VLOOKUP($D1522,Listen!$F$3:$H$39,2,0),0)</f>
        <v>0</v>
      </c>
      <c r="M1522" s="849">
        <f>IFERROR(VLOOKUP($D1522,Listen!$F$3:$H$39,3,0),0)</f>
        <v>0</v>
      </c>
      <c r="N1522" s="1115">
        <f t="shared" si="251"/>
        <v>0</v>
      </c>
      <c r="O1522" s="1115">
        <f t="shared" si="259"/>
        <v>0</v>
      </c>
      <c r="P1522" s="1115">
        <f t="shared" si="259"/>
        <v>0</v>
      </c>
      <c r="Q1522" s="1115">
        <f t="shared" si="259"/>
        <v>0</v>
      </c>
      <c r="R1522" s="1115">
        <f t="shared" si="259"/>
        <v>0</v>
      </c>
      <c r="S1522" s="1115">
        <f t="shared" si="259"/>
        <v>0</v>
      </c>
      <c r="T1522" s="1115">
        <f t="shared" si="259"/>
        <v>0</v>
      </c>
      <c r="U1522" s="851">
        <f t="shared" si="256"/>
        <v>0</v>
      </c>
      <c r="V1522" s="852">
        <f>IF(E1522='A. Allgemeine Informationen'!$D$14,$K1522-W1522,HLOOKUP('A. Allgemeine Informationen'!$D$14-1,$X$5:$AD$2005,ROW(E1522)-4,FALSE)-$W1522)</f>
        <v>0</v>
      </c>
      <c r="W1522" s="851">
        <f>HLOOKUP('A. Allgemeine Informationen'!$D$14,$X$5:$AD$2005,ROW(E1522)-4,FALSE)</f>
        <v>0</v>
      </c>
      <c r="X1522" s="851">
        <f t="shared" si="252"/>
        <v>0</v>
      </c>
      <c r="Y1522" s="851">
        <f t="shared" si="258"/>
        <v>0</v>
      </c>
      <c r="Z1522" s="851">
        <f t="shared" si="258"/>
        <v>0</v>
      </c>
      <c r="AA1522" s="851">
        <f t="shared" si="258"/>
        <v>0</v>
      </c>
      <c r="AB1522" s="851">
        <f t="shared" si="258"/>
        <v>0</v>
      </c>
      <c r="AC1522" s="851">
        <f t="shared" si="258"/>
        <v>0</v>
      </c>
      <c r="AD1522" s="853">
        <f t="shared" si="258"/>
        <v>0</v>
      </c>
    </row>
    <row r="1523" spans="2:30" s="971" customFormat="1" ht="15" customHeight="1" x14ac:dyDescent="0.2">
      <c r="B1523" s="840"/>
      <c r="C1523" s="970" t="str">
        <f>IF(B1523="","",VLOOKUP(B1523,'E8. KKauf_Berechnung'!$B$11:$D$140,2,0))</f>
        <v/>
      </c>
      <c r="D1523" s="841"/>
      <c r="E1523" s="842"/>
      <c r="F1523" s="836"/>
      <c r="G1523" s="836"/>
      <c r="H1523" s="836"/>
      <c r="I1523" s="843">
        <f t="shared" si="253"/>
        <v>0</v>
      </c>
      <c r="J1523" s="836"/>
      <c r="K1523" s="843">
        <f t="shared" si="254"/>
        <v>0</v>
      </c>
      <c r="L1523" s="849">
        <f>IFERROR(VLOOKUP($D1523,Listen!$F$3:$H$39,2,0),0)</f>
        <v>0</v>
      </c>
      <c r="M1523" s="849">
        <f>IFERROR(VLOOKUP($D1523,Listen!$F$3:$H$39,3,0),0)</f>
        <v>0</v>
      </c>
      <c r="N1523" s="1115">
        <f t="shared" si="251"/>
        <v>0</v>
      </c>
      <c r="O1523" s="1115">
        <f t="shared" si="259"/>
        <v>0</v>
      </c>
      <c r="P1523" s="1115">
        <f t="shared" si="259"/>
        <v>0</v>
      </c>
      <c r="Q1523" s="1115">
        <f t="shared" si="259"/>
        <v>0</v>
      </c>
      <c r="R1523" s="1115">
        <f t="shared" si="259"/>
        <v>0</v>
      </c>
      <c r="S1523" s="1115">
        <f t="shared" si="259"/>
        <v>0</v>
      </c>
      <c r="T1523" s="1115">
        <f t="shared" si="259"/>
        <v>0</v>
      </c>
      <c r="U1523" s="851">
        <f t="shared" si="256"/>
        <v>0</v>
      </c>
      <c r="V1523" s="852">
        <f>IF(E1523='A. Allgemeine Informationen'!$D$14,$K1523-W1523,HLOOKUP('A. Allgemeine Informationen'!$D$14-1,$X$5:$AD$2005,ROW(E1523)-4,FALSE)-$W1523)</f>
        <v>0</v>
      </c>
      <c r="W1523" s="851">
        <f>HLOOKUP('A. Allgemeine Informationen'!$D$14,$X$5:$AD$2005,ROW(E1523)-4,FALSE)</f>
        <v>0</v>
      </c>
      <c r="X1523" s="851">
        <f t="shared" si="252"/>
        <v>0</v>
      </c>
      <c r="Y1523" s="851">
        <f t="shared" si="258"/>
        <v>0</v>
      </c>
      <c r="Z1523" s="851">
        <f t="shared" si="258"/>
        <v>0</v>
      </c>
      <c r="AA1523" s="851">
        <f t="shared" si="258"/>
        <v>0</v>
      </c>
      <c r="AB1523" s="851">
        <f t="shared" si="258"/>
        <v>0</v>
      </c>
      <c r="AC1523" s="851">
        <f t="shared" si="258"/>
        <v>0</v>
      </c>
      <c r="AD1523" s="853">
        <f t="shared" si="258"/>
        <v>0</v>
      </c>
    </row>
    <row r="1524" spans="2:30" s="971" customFormat="1" ht="15" customHeight="1" x14ac:dyDescent="0.2">
      <c r="B1524" s="840"/>
      <c r="C1524" s="970" t="str">
        <f>IF(B1524="","",VLOOKUP(B1524,'E8. KKauf_Berechnung'!$B$11:$D$140,2,0))</f>
        <v/>
      </c>
      <c r="D1524" s="841"/>
      <c r="E1524" s="842"/>
      <c r="F1524" s="836"/>
      <c r="G1524" s="836"/>
      <c r="H1524" s="836"/>
      <c r="I1524" s="843">
        <f t="shared" si="253"/>
        <v>0</v>
      </c>
      <c r="J1524" s="836"/>
      <c r="K1524" s="843">
        <f t="shared" si="254"/>
        <v>0</v>
      </c>
      <c r="L1524" s="849">
        <f>IFERROR(VLOOKUP($D1524,Listen!$F$3:$H$39,2,0),0)</f>
        <v>0</v>
      </c>
      <c r="M1524" s="849">
        <f>IFERROR(VLOOKUP($D1524,Listen!$F$3:$H$39,3,0),0)</f>
        <v>0</v>
      </c>
      <c r="N1524" s="1115">
        <f t="shared" si="251"/>
        <v>0</v>
      </c>
      <c r="O1524" s="1115">
        <f t="shared" si="259"/>
        <v>0</v>
      </c>
      <c r="P1524" s="1115">
        <f t="shared" si="259"/>
        <v>0</v>
      </c>
      <c r="Q1524" s="1115">
        <f t="shared" si="259"/>
        <v>0</v>
      </c>
      <c r="R1524" s="1115">
        <f t="shared" si="259"/>
        <v>0</v>
      </c>
      <c r="S1524" s="1115">
        <f t="shared" si="259"/>
        <v>0</v>
      </c>
      <c r="T1524" s="1115">
        <f t="shared" si="259"/>
        <v>0</v>
      </c>
      <c r="U1524" s="851">
        <f t="shared" si="256"/>
        <v>0</v>
      </c>
      <c r="V1524" s="852">
        <f>IF(E1524='A. Allgemeine Informationen'!$D$14,$K1524-W1524,HLOOKUP('A. Allgemeine Informationen'!$D$14-1,$X$5:$AD$2005,ROW(E1524)-4,FALSE)-$W1524)</f>
        <v>0</v>
      </c>
      <c r="W1524" s="851">
        <f>HLOOKUP('A. Allgemeine Informationen'!$D$14,$X$5:$AD$2005,ROW(E1524)-4,FALSE)</f>
        <v>0</v>
      </c>
      <c r="X1524" s="851">
        <f t="shared" si="252"/>
        <v>0</v>
      </c>
      <c r="Y1524" s="851">
        <f t="shared" si="258"/>
        <v>0</v>
      </c>
      <c r="Z1524" s="851">
        <f t="shared" si="258"/>
        <v>0</v>
      </c>
      <c r="AA1524" s="851">
        <f t="shared" si="258"/>
        <v>0</v>
      </c>
      <c r="AB1524" s="851">
        <f t="shared" si="258"/>
        <v>0</v>
      </c>
      <c r="AC1524" s="851">
        <f t="shared" si="258"/>
        <v>0</v>
      </c>
      <c r="AD1524" s="853">
        <f t="shared" si="258"/>
        <v>0</v>
      </c>
    </row>
    <row r="1525" spans="2:30" s="971" customFormat="1" ht="15" customHeight="1" x14ac:dyDescent="0.2">
      <c r="B1525" s="840"/>
      <c r="C1525" s="970" t="str">
        <f>IF(B1525="","",VLOOKUP(B1525,'E8. KKauf_Berechnung'!$B$11:$D$140,2,0))</f>
        <v/>
      </c>
      <c r="D1525" s="841"/>
      <c r="E1525" s="842"/>
      <c r="F1525" s="836"/>
      <c r="G1525" s="836"/>
      <c r="H1525" s="836"/>
      <c r="I1525" s="843">
        <f t="shared" si="253"/>
        <v>0</v>
      </c>
      <c r="J1525" s="836"/>
      <c r="K1525" s="843">
        <f t="shared" si="254"/>
        <v>0</v>
      </c>
      <c r="L1525" s="849">
        <f>IFERROR(VLOOKUP($D1525,Listen!$F$3:$H$39,2,0),0)</f>
        <v>0</v>
      </c>
      <c r="M1525" s="849">
        <f>IFERROR(VLOOKUP($D1525,Listen!$F$3:$H$39,3,0),0)</f>
        <v>0</v>
      </c>
      <c r="N1525" s="1115">
        <f t="shared" si="251"/>
        <v>0</v>
      </c>
      <c r="O1525" s="1115">
        <f t="shared" si="259"/>
        <v>0</v>
      </c>
      <c r="P1525" s="1115">
        <f t="shared" si="259"/>
        <v>0</v>
      </c>
      <c r="Q1525" s="1115">
        <f t="shared" si="259"/>
        <v>0</v>
      </c>
      <c r="R1525" s="1115">
        <f t="shared" si="259"/>
        <v>0</v>
      </c>
      <c r="S1525" s="1115">
        <f t="shared" si="259"/>
        <v>0</v>
      </c>
      <c r="T1525" s="1115">
        <f t="shared" si="259"/>
        <v>0</v>
      </c>
      <c r="U1525" s="851">
        <f t="shared" si="256"/>
        <v>0</v>
      </c>
      <c r="V1525" s="852">
        <f>IF(E1525='A. Allgemeine Informationen'!$D$14,$K1525-W1525,HLOOKUP('A. Allgemeine Informationen'!$D$14-1,$X$5:$AD$2005,ROW(E1525)-4,FALSE)-$W1525)</f>
        <v>0</v>
      </c>
      <c r="W1525" s="851">
        <f>HLOOKUP('A. Allgemeine Informationen'!$D$14,$X$5:$AD$2005,ROW(E1525)-4,FALSE)</f>
        <v>0</v>
      </c>
      <c r="X1525" s="851">
        <f t="shared" si="252"/>
        <v>0</v>
      </c>
      <c r="Y1525" s="851">
        <f t="shared" si="258"/>
        <v>0</v>
      </c>
      <c r="Z1525" s="851">
        <f t="shared" si="258"/>
        <v>0</v>
      </c>
      <c r="AA1525" s="851">
        <f t="shared" si="258"/>
        <v>0</v>
      </c>
      <c r="AB1525" s="851">
        <f t="shared" si="258"/>
        <v>0</v>
      </c>
      <c r="AC1525" s="851">
        <f t="shared" si="258"/>
        <v>0</v>
      </c>
      <c r="AD1525" s="853">
        <f t="shared" si="258"/>
        <v>0</v>
      </c>
    </row>
    <row r="1526" spans="2:30" s="971" customFormat="1" ht="15" customHeight="1" x14ac:dyDescent="0.2">
      <c r="B1526" s="840"/>
      <c r="C1526" s="970" t="str">
        <f>IF(B1526="","",VLOOKUP(B1526,'E8. KKauf_Berechnung'!$B$11:$D$140,2,0))</f>
        <v/>
      </c>
      <c r="D1526" s="841"/>
      <c r="E1526" s="842"/>
      <c r="F1526" s="836"/>
      <c r="G1526" s="836"/>
      <c r="H1526" s="836"/>
      <c r="I1526" s="843">
        <f t="shared" si="253"/>
        <v>0</v>
      </c>
      <c r="J1526" s="836"/>
      <c r="K1526" s="843">
        <f t="shared" si="254"/>
        <v>0</v>
      </c>
      <c r="L1526" s="849">
        <f>IFERROR(VLOOKUP($D1526,Listen!$F$3:$H$39,2,0),0)</f>
        <v>0</v>
      </c>
      <c r="M1526" s="849">
        <f>IFERROR(VLOOKUP($D1526,Listen!$F$3:$H$39,3,0),0)</f>
        <v>0</v>
      </c>
      <c r="N1526" s="1115">
        <f t="shared" si="251"/>
        <v>0</v>
      </c>
      <c r="O1526" s="1115">
        <f t="shared" si="259"/>
        <v>0</v>
      </c>
      <c r="P1526" s="1115">
        <f t="shared" si="259"/>
        <v>0</v>
      </c>
      <c r="Q1526" s="1115">
        <f t="shared" si="259"/>
        <v>0</v>
      </c>
      <c r="R1526" s="1115">
        <f t="shared" si="259"/>
        <v>0</v>
      </c>
      <c r="S1526" s="1115">
        <f t="shared" si="259"/>
        <v>0</v>
      </c>
      <c r="T1526" s="1115">
        <f t="shared" si="259"/>
        <v>0</v>
      </c>
      <c r="U1526" s="851">
        <f t="shared" si="256"/>
        <v>0</v>
      </c>
      <c r="V1526" s="852">
        <f>IF(E1526='A. Allgemeine Informationen'!$D$14,$K1526-W1526,HLOOKUP('A. Allgemeine Informationen'!$D$14-1,$X$5:$AD$2005,ROW(E1526)-4,FALSE)-$W1526)</f>
        <v>0</v>
      </c>
      <c r="W1526" s="851">
        <f>HLOOKUP('A. Allgemeine Informationen'!$D$14,$X$5:$AD$2005,ROW(E1526)-4,FALSE)</f>
        <v>0</v>
      </c>
      <c r="X1526" s="851">
        <f t="shared" si="252"/>
        <v>0</v>
      </c>
      <c r="Y1526" s="851">
        <f t="shared" si="258"/>
        <v>0</v>
      </c>
      <c r="Z1526" s="851">
        <f t="shared" si="258"/>
        <v>0</v>
      </c>
      <c r="AA1526" s="851">
        <f t="shared" si="258"/>
        <v>0</v>
      </c>
      <c r="AB1526" s="851">
        <f t="shared" si="258"/>
        <v>0</v>
      </c>
      <c r="AC1526" s="851">
        <f t="shared" si="258"/>
        <v>0</v>
      </c>
      <c r="AD1526" s="853">
        <f t="shared" si="258"/>
        <v>0</v>
      </c>
    </row>
    <row r="1527" spans="2:30" s="971" customFormat="1" ht="15" customHeight="1" x14ac:dyDescent="0.2">
      <c r="B1527" s="840"/>
      <c r="C1527" s="970" t="str">
        <f>IF(B1527="","",VLOOKUP(B1527,'E8. KKauf_Berechnung'!$B$11:$D$140,2,0))</f>
        <v/>
      </c>
      <c r="D1527" s="841"/>
      <c r="E1527" s="842"/>
      <c r="F1527" s="836"/>
      <c r="G1527" s="836"/>
      <c r="H1527" s="836"/>
      <c r="I1527" s="843">
        <f t="shared" si="253"/>
        <v>0</v>
      </c>
      <c r="J1527" s="836"/>
      <c r="K1527" s="843">
        <f t="shared" si="254"/>
        <v>0</v>
      </c>
      <c r="L1527" s="849">
        <f>IFERROR(VLOOKUP($D1527,Listen!$F$3:$H$39,2,0),0)</f>
        <v>0</v>
      </c>
      <c r="M1527" s="849">
        <f>IFERROR(VLOOKUP($D1527,Listen!$F$3:$H$39,3,0),0)</f>
        <v>0</v>
      </c>
      <c r="N1527" s="1115">
        <f t="shared" si="251"/>
        <v>0</v>
      </c>
      <c r="O1527" s="1115">
        <f t="shared" ref="O1527:T1542" si="260">N1527</f>
        <v>0</v>
      </c>
      <c r="P1527" s="1115">
        <f t="shared" si="260"/>
        <v>0</v>
      </c>
      <c r="Q1527" s="1115">
        <f t="shared" si="260"/>
        <v>0</v>
      </c>
      <c r="R1527" s="1115">
        <f t="shared" si="260"/>
        <v>0</v>
      </c>
      <c r="S1527" s="1115">
        <f t="shared" si="260"/>
        <v>0</v>
      </c>
      <c r="T1527" s="1115">
        <f t="shared" si="260"/>
        <v>0</v>
      </c>
      <c r="U1527" s="851">
        <f t="shared" si="256"/>
        <v>0</v>
      </c>
      <c r="V1527" s="852">
        <f>IF(E1527='A. Allgemeine Informationen'!$D$14,$K1527-W1527,HLOOKUP('A. Allgemeine Informationen'!$D$14-1,$X$5:$AD$2005,ROW(E1527)-4,FALSE)-$W1527)</f>
        <v>0</v>
      </c>
      <c r="W1527" s="851">
        <f>HLOOKUP('A. Allgemeine Informationen'!$D$14,$X$5:$AD$2005,ROW(E1527)-4,FALSE)</f>
        <v>0</v>
      </c>
      <c r="X1527" s="851">
        <f t="shared" si="252"/>
        <v>0</v>
      </c>
      <c r="Y1527" s="851">
        <f t="shared" si="258"/>
        <v>0</v>
      </c>
      <c r="Z1527" s="851">
        <f t="shared" si="258"/>
        <v>0</v>
      </c>
      <c r="AA1527" s="851">
        <f t="shared" si="258"/>
        <v>0</v>
      </c>
      <c r="AB1527" s="851">
        <f t="shared" si="258"/>
        <v>0</v>
      </c>
      <c r="AC1527" s="851">
        <f t="shared" si="258"/>
        <v>0</v>
      </c>
      <c r="AD1527" s="853">
        <f t="shared" si="258"/>
        <v>0</v>
      </c>
    </row>
    <row r="1528" spans="2:30" s="971" customFormat="1" ht="15" customHeight="1" x14ac:dyDescent="0.2">
      <c r="B1528" s="840"/>
      <c r="C1528" s="970" t="str">
        <f>IF(B1528="","",VLOOKUP(B1528,'E8. KKauf_Berechnung'!$B$11:$D$140,2,0))</f>
        <v/>
      </c>
      <c r="D1528" s="841"/>
      <c r="E1528" s="842"/>
      <c r="F1528" s="836"/>
      <c r="G1528" s="836"/>
      <c r="H1528" s="836"/>
      <c r="I1528" s="843">
        <f t="shared" si="253"/>
        <v>0</v>
      </c>
      <c r="J1528" s="836"/>
      <c r="K1528" s="843">
        <f t="shared" si="254"/>
        <v>0</v>
      </c>
      <c r="L1528" s="849">
        <f>IFERROR(VLOOKUP($D1528,Listen!$F$3:$H$39,2,0),0)</f>
        <v>0</v>
      </c>
      <c r="M1528" s="849">
        <f>IFERROR(VLOOKUP($D1528,Listen!$F$3:$H$39,3,0),0)</f>
        <v>0</v>
      </c>
      <c r="N1528" s="1115">
        <f t="shared" si="251"/>
        <v>0</v>
      </c>
      <c r="O1528" s="1115">
        <f t="shared" si="260"/>
        <v>0</v>
      </c>
      <c r="P1528" s="1115">
        <f t="shared" si="260"/>
        <v>0</v>
      </c>
      <c r="Q1528" s="1115">
        <f t="shared" si="260"/>
        <v>0</v>
      </c>
      <c r="R1528" s="1115">
        <f t="shared" si="260"/>
        <v>0</v>
      </c>
      <c r="S1528" s="1115">
        <f t="shared" si="260"/>
        <v>0</v>
      </c>
      <c r="T1528" s="1115">
        <f t="shared" si="260"/>
        <v>0</v>
      </c>
      <c r="U1528" s="851">
        <f t="shared" si="256"/>
        <v>0</v>
      </c>
      <c r="V1528" s="852">
        <f>IF(E1528='A. Allgemeine Informationen'!$D$14,$K1528-W1528,HLOOKUP('A. Allgemeine Informationen'!$D$14-1,$X$5:$AD$2005,ROW(E1528)-4,FALSE)-$W1528)</f>
        <v>0</v>
      </c>
      <c r="W1528" s="851">
        <f>HLOOKUP('A. Allgemeine Informationen'!$D$14,$X$5:$AD$2005,ROW(E1528)-4,FALSE)</f>
        <v>0</v>
      </c>
      <c r="X1528" s="851">
        <f t="shared" si="252"/>
        <v>0</v>
      </c>
      <c r="Y1528" s="851">
        <f t="shared" si="258"/>
        <v>0</v>
      </c>
      <c r="Z1528" s="851">
        <f t="shared" si="258"/>
        <v>0</v>
      </c>
      <c r="AA1528" s="851">
        <f t="shared" si="258"/>
        <v>0</v>
      </c>
      <c r="AB1528" s="851">
        <f t="shared" si="258"/>
        <v>0</v>
      </c>
      <c r="AC1528" s="851">
        <f t="shared" si="258"/>
        <v>0</v>
      </c>
      <c r="AD1528" s="853">
        <f t="shared" si="258"/>
        <v>0</v>
      </c>
    </row>
    <row r="1529" spans="2:30" s="971" customFormat="1" ht="15" customHeight="1" x14ac:dyDescent="0.2">
      <c r="B1529" s="840"/>
      <c r="C1529" s="970" t="str">
        <f>IF(B1529="","",VLOOKUP(B1529,'E8. KKauf_Berechnung'!$B$11:$D$140,2,0))</f>
        <v/>
      </c>
      <c r="D1529" s="841"/>
      <c r="E1529" s="842"/>
      <c r="F1529" s="836"/>
      <c r="G1529" s="836"/>
      <c r="H1529" s="836"/>
      <c r="I1529" s="843">
        <f t="shared" si="253"/>
        <v>0</v>
      </c>
      <c r="J1529" s="836"/>
      <c r="K1529" s="843">
        <f t="shared" si="254"/>
        <v>0</v>
      </c>
      <c r="L1529" s="849">
        <f>IFERROR(VLOOKUP($D1529,Listen!$F$3:$H$39,2,0),0)</f>
        <v>0</v>
      </c>
      <c r="M1529" s="849">
        <f>IFERROR(VLOOKUP($D1529,Listen!$F$3:$H$39,3,0),0)</f>
        <v>0</v>
      </c>
      <c r="N1529" s="1115">
        <f t="shared" si="251"/>
        <v>0</v>
      </c>
      <c r="O1529" s="1115">
        <f t="shared" si="260"/>
        <v>0</v>
      </c>
      <c r="P1529" s="1115">
        <f t="shared" si="260"/>
        <v>0</v>
      </c>
      <c r="Q1529" s="1115">
        <f t="shared" si="260"/>
        <v>0</v>
      </c>
      <c r="R1529" s="1115">
        <f t="shared" si="260"/>
        <v>0</v>
      </c>
      <c r="S1529" s="1115">
        <f t="shared" si="260"/>
        <v>0</v>
      </c>
      <c r="T1529" s="1115">
        <f t="shared" si="260"/>
        <v>0</v>
      </c>
      <c r="U1529" s="851">
        <f t="shared" si="256"/>
        <v>0</v>
      </c>
      <c r="V1529" s="852">
        <f>IF(E1529='A. Allgemeine Informationen'!$D$14,$K1529-W1529,HLOOKUP('A. Allgemeine Informationen'!$D$14-1,$X$5:$AD$2005,ROW(E1529)-4,FALSE)-$W1529)</f>
        <v>0</v>
      </c>
      <c r="W1529" s="851">
        <f>HLOOKUP('A. Allgemeine Informationen'!$D$14,$X$5:$AD$2005,ROW(E1529)-4,FALSE)</f>
        <v>0</v>
      </c>
      <c r="X1529" s="851">
        <f t="shared" si="252"/>
        <v>0</v>
      </c>
      <c r="Y1529" s="851">
        <f t="shared" si="258"/>
        <v>0</v>
      </c>
      <c r="Z1529" s="851">
        <f t="shared" si="258"/>
        <v>0</v>
      </c>
      <c r="AA1529" s="851">
        <f t="shared" si="258"/>
        <v>0</v>
      </c>
      <c r="AB1529" s="851">
        <f t="shared" si="258"/>
        <v>0</v>
      </c>
      <c r="AC1529" s="851">
        <f t="shared" si="258"/>
        <v>0</v>
      </c>
      <c r="AD1529" s="853">
        <f t="shared" si="258"/>
        <v>0</v>
      </c>
    </row>
    <row r="1530" spans="2:30" s="971" customFormat="1" ht="15" customHeight="1" x14ac:dyDescent="0.2">
      <c r="B1530" s="840"/>
      <c r="C1530" s="970" t="str">
        <f>IF(B1530="","",VLOOKUP(B1530,'E8. KKauf_Berechnung'!$B$11:$D$140,2,0))</f>
        <v/>
      </c>
      <c r="D1530" s="841"/>
      <c r="E1530" s="842"/>
      <c r="F1530" s="836"/>
      <c r="G1530" s="836"/>
      <c r="H1530" s="836"/>
      <c r="I1530" s="843">
        <f t="shared" si="253"/>
        <v>0</v>
      </c>
      <c r="J1530" s="836"/>
      <c r="K1530" s="843">
        <f t="shared" si="254"/>
        <v>0</v>
      </c>
      <c r="L1530" s="849">
        <f>IFERROR(VLOOKUP($D1530,Listen!$F$3:$H$39,2,0),0)</f>
        <v>0</v>
      </c>
      <c r="M1530" s="849">
        <f>IFERROR(VLOOKUP($D1530,Listen!$F$3:$H$39,3,0),0)</f>
        <v>0</v>
      </c>
      <c r="N1530" s="1115">
        <f t="shared" si="251"/>
        <v>0</v>
      </c>
      <c r="O1530" s="1115">
        <f t="shared" si="260"/>
        <v>0</v>
      </c>
      <c r="P1530" s="1115">
        <f t="shared" si="260"/>
        <v>0</v>
      </c>
      <c r="Q1530" s="1115">
        <f t="shared" si="260"/>
        <v>0</v>
      </c>
      <c r="R1530" s="1115">
        <f t="shared" si="260"/>
        <v>0</v>
      </c>
      <c r="S1530" s="1115">
        <f t="shared" si="260"/>
        <v>0</v>
      </c>
      <c r="T1530" s="1115">
        <f t="shared" si="260"/>
        <v>0</v>
      </c>
      <c r="U1530" s="851">
        <f t="shared" si="256"/>
        <v>0</v>
      </c>
      <c r="V1530" s="852">
        <f>IF(E1530='A. Allgemeine Informationen'!$D$14,$K1530-W1530,HLOOKUP('A. Allgemeine Informationen'!$D$14-1,$X$5:$AD$2005,ROW(E1530)-4,FALSE)-$W1530)</f>
        <v>0</v>
      </c>
      <c r="W1530" s="851">
        <f>HLOOKUP('A. Allgemeine Informationen'!$D$14,$X$5:$AD$2005,ROW(E1530)-4,FALSE)</f>
        <v>0</v>
      </c>
      <c r="X1530" s="851">
        <f t="shared" si="252"/>
        <v>0</v>
      </c>
      <c r="Y1530" s="851">
        <f t="shared" si="258"/>
        <v>0</v>
      </c>
      <c r="Z1530" s="851">
        <f t="shared" si="258"/>
        <v>0</v>
      </c>
      <c r="AA1530" s="851">
        <f t="shared" si="258"/>
        <v>0</v>
      </c>
      <c r="AB1530" s="851">
        <f t="shared" si="258"/>
        <v>0</v>
      </c>
      <c r="AC1530" s="851">
        <f t="shared" si="258"/>
        <v>0</v>
      </c>
      <c r="AD1530" s="853">
        <f t="shared" si="258"/>
        <v>0</v>
      </c>
    </row>
    <row r="1531" spans="2:30" s="971" customFormat="1" ht="15" customHeight="1" x14ac:dyDescent="0.2">
      <c r="B1531" s="840"/>
      <c r="C1531" s="970" t="str">
        <f>IF(B1531="","",VLOOKUP(B1531,'E8. KKauf_Berechnung'!$B$11:$D$140,2,0))</f>
        <v/>
      </c>
      <c r="D1531" s="841"/>
      <c r="E1531" s="842"/>
      <c r="F1531" s="836"/>
      <c r="G1531" s="836"/>
      <c r="H1531" s="836"/>
      <c r="I1531" s="843">
        <f t="shared" si="253"/>
        <v>0</v>
      </c>
      <c r="J1531" s="836"/>
      <c r="K1531" s="843">
        <f t="shared" si="254"/>
        <v>0</v>
      </c>
      <c r="L1531" s="849">
        <f>IFERROR(VLOOKUP($D1531,Listen!$F$3:$H$39,2,0),0)</f>
        <v>0</v>
      </c>
      <c r="M1531" s="849">
        <f>IFERROR(VLOOKUP($D1531,Listen!$F$3:$H$39,3,0),0)</f>
        <v>0</v>
      </c>
      <c r="N1531" s="1115">
        <f t="shared" si="251"/>
        <v>0</v>
      </c>
      <c r="O1531" s="1115">
        <f t="shared" si="260"/>
        <v>0</v>
      </c>
      <c r="P1531" s="1115">
        <f t="shared" si="260"/>
        <v>0</v>
      </c>
      <c r="Q1531" s="1115">
        <f t="shared" si="260"/>
        <v>0</v>
      </c>
      <c r="R1531" s="1115">
        <f t="shared" si="260"/>
        <v>0</v>
      </c>
      <c r="S1531" s="1115">
        <f t="shared" si="260"/>
        <v>0</v>
      </c>
      <c r="T1531" s="1115">
        <f t="shared" si="260"/>
        <v>0</v>
      </c>
      <c r="U1531" s="851">
        <f t="shared" si="256"/>
        <v>0</v>
      </c>
      <c r="V1531" s="852">
        <f>IF(E1531='A. Allgemeine Informationen'!$D$14,$K1531-W1531,HLOOKUP('A. Allgemeine Informationen'!$D$14-1,$X$5:$AD$2005,ROW(E1531)-4,FALSE)-$W1531)</f>
        <v>0</v>
      </c>
      <c r="W1531" s="851">
        <f>HLOOKUP('A. Allgemeine Informationen'!$D$14,$X$5:$AD$2005,ROW(E1531)-4,FALSE)</f>
        <v>0</v>
      </c>
      <c r="X1531" s="851">
        <f t="shared" si="252"/>
        <v>0</v>
      </c>
      <c r="Y1531" s="851">
        <f t="shared" si="258"/>
        <v>0</v>
      </c>
      <c r="Z1531" s="851">
        <f t="shared" si="258"/>
        <v>0</v>
      </c>
      <c r="AA1531" s="851">
        <f t="shared" si="258"/>
        <v>0</v>
      </c>
      <c r="AB1531" s="851">
        <f t="shared" si="258"/>
        <v>0</v>
      </c>
      <c r="AC1531" s="851">
        <f t="shared" si="258"/>
        <v>0</v>
      </c>
      <c r="AD1531" s="853">
        <f t="shared" si="258"/>
        <v>0</v>
      </c>
    </row>
    <row r="1532" spans="2:30" s="971" customFormat="1" ht="15" customHeight="1" x14ac:dyDescent="0.2">
      <c r="B1532" s="840"/>
      <c r="C1532" s="970" t="str">
        <f>IF(B1532="","",VLOOKUP(B1532,'E8. KKauf_Berechnung'!$B$11:$D$140,2,0))</f>
        <v/>
      </c>
      <c r="D1532" s="841"/>
      <c r="E1532" s="842"/>
      <c r="F1532" s="836"/>
      <c r="G1532" s="836"/>
      <c r="H1532" s="836"/>
      <c r="I1532" s="843">
        <f t="shared" si="253"/>
        <v>0</v>
      </c>
      <c r="J1532" s="836"/>
      <c r="K1532" s="843">
        <f t="shared" si="254"/>
        <v>0</v>
      </c>
      <c r="L1532" s="849">
        <f>IFERROR(VLOOKUP($D1532,Listen!$F$3:$H$39,2,0),0)</f>
        <v>0</v>
      </c>
      <c r="M1532" s="849">
        <f>IFERROR(VLOOKUP($D1532,Listen!$F$3:$H$39,3,0),0)</f>
        <v>0</v>
      </c>
      <c r="N1532" s="1115">
        <f t="shared" si="251"/>
        <v>0</v>
      </c>
      <c r="O1532" s="1115">
        <f t="shared" si="260"/>
        <v>0</v>
      </c>
      <c r="P1532" s="1115">
        <f t="shared" si="260"/>
        <v>0</v>
      </c>
      <c r="Q1532" s="1115">
        <f t="shared" si="260"/>
        <v>0</v>
      </c>
      <c r="R1532" s="1115">
        <f t="shared" si="260"/>
        <v>0</v>
      </c>
      <c r="S1532" s="1115">
        <f t="shared" si="260"/>
        <v>0</v>
      </c>
      <c r="T1532" s="1115">
        <f t="shared" si="260"/>
        <v>0</v>
      </c>
      <c r="U1532" s="851">
        <f t="shared" si="256"/>
        <v>0</v>
      </c>
      <c r="V1532" s="852">
        <f>IF(E1532='A. Allgemeine Informationen'!$D$14,$K1532-W1532,HLOOKUP('A. Allgemeine Informationen'!$D$14-1,$X$5:$AD$2005,ROW(E1532)-4,FALSE)-$W1532)</f>
        <v>0</v>
      </c>
      <c r="W1532" s="851">
        <f>HLOOKUP('A. Allgemeine Informationen'!$D$14,$X$5:$AD$2005,ROW(E1532)-4,FALSE)</f>
        <v>0</v>
      </c>
      <c r="X1532" s="851">
        <f t="shared" si="252"/>
        <v>0</v>
      </c>
      <c r="Y1532" s="851">
        <f t="shared" si="258"/>
        <v>0</v>
      </c>
      <c r="Z1532" s="851">
        <f t="shared" si="258"/>
        <v>0</v>
      </c>
      <c r="AA1532" s="851">
        <f t="shared" si="258"/>
        <v>0</v>
      </c>
      <c r="AB1532" s="851">
        <f t="shared" si="258"/>
        <v>0</v>
      </c>
      <c r="AC1532" s="851">
        <f t="shared" si="258"/>
        <v>0</v>
      </c>
      <c r="AD1532" s="853">
        <f t="shared" si="258"/>
        <v>0</v>
      </c>
    </row>
    <row r="1533" spans="2:30" s="971" customFormat="1" ht="15" customHeight="1" x14ac:dyDescent="0.2">
      <c r="B1533" s="840"/>
      <c r="C1533" s="970" t="str">
        <f>IF(B1533="","",VLOOKUP(B1533,'E8. KKauf_Berechnung'!$B$11:$D$140,2,0))</f>
        <v/>
      </c>
      <c r="D1533" s="841"/>
      <c r="E1533" s="842"/>
      <c r="F1533" s="836"/>
      <c r="G1533" s="836"/>
      <c r="H1533" s="836"/>
      <c r="I1533" s="843">
        <f t="shared" si="253"/>
        <v>0</v>
      </c>
      <c r="J1533" s="836"/>
      <c r="K1533" s="843">
        <f t="shared" si="254"/>
        <v>0</v>
      </c>
      <c r="L1533" s="849">
        <f>IFERROR(VLOOKUP($D1533,Listen!$F$3:$H$39,2,0),0)</f>
        <v>0</v>
      </c>
      <c r="M1533" s="849">
        <f>IFERROR(VLOOKUP($D1533,Listen!$F$3:$H$39,3,0),0)</f>
        <v>0</v>
      </c>
      <c r="N1533" s="1115">
        <f t="shared" si="251"/>
        <v>0</v>
      </c>
      <c r="O1533" s="1115">
        <f t="shared" si="260"/>
        <v>0</v>
      </c>
      <c r="P1533" s="1115">
        <f t="shared" si="260"/>
        <v>0</v>
      </c>
      <c r="Q1533" s="1115">
        <f t="shared" si="260"/>
        <v>0</v>
      </c>
      <c r="R1533" s="1115">
        <f t="shared" si="260"/>
        <v>0</v>
      </c>
      <c r="S1533" s="1115">
        <f t="shared" si="260"/>
        <v>0</v>
      </c>
      <c r="T1533" s="1115">
        <f t="shared" si="260"/>
        <v>0</v>
      </c>
      <c r="U1533" s="851">
        <f t="shared" si="256"/>
        <v>0</v>
      </c>
      <c r="V1533" s="852">
        <f>IF(E1533='A. Allgemeine Informationen'!$D$14,$K1533-W1533,HLOOKUP('A. Allgemeine Informationen'!$D$14-1,$X$5:$AD$2005,ROW(E1533)-4,FALSE)-$W1533)</f>
        <v>0</v>
      </c>
      <c r="W1533" s="851">
        <f>HLOOKUP('A. Allgemeine Informationen'!$D$14,$X$5:$AD$2005,ROW(E1533)-4,FALSE)</f>
        <v>0</v>
      </c>
      <c r="X1533" s="851">
        <f t="shared" si="252"/>
        <v>0</v>
      </c>
      <c r="Y1533" s="851">
        <f t="shared" si="258"/>
        <v>0</v>
      </c>
      <c r="Z1533" s="851">
        <f t="shared" si="258"/>
        <v>0</v>
      </c>
      <c r="AA1533" s="851">
        <f t="shared" si="258"/>
        <v>0</v>
      </c>
      <c r="AB1533" s="851">
        <f t="shared" si="258"/>
        <v>0</v>
      </c>
      <c r="AC1533" s="851">
        <f t="shared" si="258"/>
        <v>0</v>
      </c>
      <c r="AD1533" s="853">
        <f t="shared" si="258"/>
        <v>0</v>
      </c>
    </row>
    <row r="1534" spans="2:30" s="971" customFormat="1" ht="15" customHeight="1" x14ac:dyDescent="0.2">
      <c r="B1534" s="840"/>
      <c r="C1534" s="970" t="str">
        <f>IF(B1534="","",VLOOKUP(B1534,'E8. KKauf_Berechnung'!$B$11:$D$140,2,0))</f>
        <v/>
      </c>
      <c r="D1534" s="841"/>
      <c r="E1534" s="842"/>
      <c r="F1534" s="836"/>
      <c r="G1534" s="836"/>
      <c r="H1534" s="836"/>
      <c r="I1534" s="843">
        <f t="shared" si="253"/>
        <v>0</v>
      </c>
      <c r="J1534" s="836"/>
      <c r="K1534" s="843">
        <f t="shared" si="254"/>
        <v>0</v>
      </c>
      <c r="L1534" s="849">
        <f>IFERROR(VLOOKUP($D1534,Listen!$F$3:$H$39,2,0),0)</f>
        <v>0</v>
      </c>
      <c r="M1534" s="849">
        <f>IFERROR(VLOOKUP($D1534,Listen!$F$3:$H$39,3,0),0)</f>
        <v>0</v>
      </c>
      <c r="N1534" s="1115">
        <f t="shared" si="251"/>
        <v>0</v>
      </c>
      <c r="O1534" s="1115">
        <f t="shared" si="260"/>
        <v>0</v>
      </c>
      <c r="P1534" s="1115">
        <f t="shared" si="260"/>
        <v>0</v>
      </c>
      <c r="Q1534" s="1115">
        <f t="shared" si="260"/>
        <v>0</v>
      </c>
      <c r="R1534" s="1115">
        <f t="shared" si="260"/>
        <v>0</v>
      </c>
      <c r="S1534" s="1115">
        <f t="shared" si="260"/>
        <v>0</v>
      </c>
      <c r="T1534" s="1115">
        <f t="shared" si="260"/>
        <v>0</v>
      </c>
      <c r="U1534" s="851">
        <f t="shared" si="256"/>
        <v>0</v>
      </c>
      <c r="V1534" s="852">
        <f>IF(E1534='A. Allgemeine Informationen'!$D$14,$K1534-W1534,HLOOKUP('A. Allgemeine Informationen'!$D$14-1,$X$5:$AD$2005,ROW(E1534)-4,FALSE)-$W1534)</f>
        <v>0</v>
      </c>
      <c r="W1534" s="851">
        <f>HLOOKUP('A. Allgemeine Informationen'!$D$14,$X$5:$AD$2005,ROW(E1534)-4,FALSE)</f>
        <v>0</v>
      </c>
      <c r="X1534" s="851">
        <f t="shared" si="252"/>
        <v>0</v>
      </c>
      <c r="Y1534" s="851">
        <f t="shared" si="258"/>
        <v>0</v>
      </c>
      <c r="Z1534" s="851">
        <f t="shared" si="258"/>
        <v>0</v>
      </c>
      <c r="AA1534" s="851">
        <f t="shared" si="258"/>
        <v>0</v>
      </c>
      <c r="AB1534" s="851">
        <f t="shared" si="258"/>
        <v>0</v>
      </c>
      <c r="AC1534" s="851">
        <f t="shared" si="258"/>
        <v>0</v>
      </c>
      <c r="AD1534" s="853">
        <f t="shared" si="258"/>
        <v>0</v>
      </c>
    </row>
    <row r="1535" spans="2:30" s="971" customFormat="1" ht="15" customHeight="1" x14ac:dyDescent="0.2">
      <c r="B1535" s="840"/>
      <c r="C1535" s="970" t="str">
        <f>IF(B1535="","",VLOOKUP(B1535,'E8. KKauf_Berechnung'!$B$11:$D$140,2,0))</f>
        <v/>
      </c>
      <c r="D1535" s="841"/>
      <c r="E1535" s="842"/>
      <c r="F1535" s="836"/>
      <c r="G1535" s="836"/>
      <c r="H1535" s="836"/>
      <c r="I1535" s="843">
        <f t="shared" si="253"/>
        <v>0</v>
      </c>
      <c r="J1535" s="836"/>
      <c r="K1535" s="843">
        <f t="shared" si="254"/>
        <v>0</v>
      </c>
      <c r="L1535" s="849">
        <f>IFERROR(VLOOKUP($D1535,Listen!$F$3:$H$39,2,0),0)</f>
        <v>0</v>
      </c>
      <c r="M1535" s="849">
        <f>IFERROR(VLOOKUP($D1535,Listen!$F$3:$H$39,3,0),0)</f>
        <v>0</v>
      </c>
      <c r="N1535" s="1115">
        <f t="shared" si="251"/>
        <v>0</v>
      </c>
      <c r="O1535" s="1115">
        <f t="shared" si="260"/>
        <v>0</v>
      </c>
      <c r="P1535" s="1115">
        <f t="shared" si="260"/>
        <v>0</v>
      </c>
      <c r="Q1535" s="1115">
        <f t="shared" si="260"/>
        <v>0</v>
      </c>
      <c r="R1535" s="1115">
        <f t="shared" si="260"/>
        <v>0</v>
      </c>
      <c r="S1535" s="1115">
        <f t="shared" si="260"/>
        <v>0</v>
      </c>
      <c r="T1535" s="1115">
        <f t="shared" si="260"/>
        <v>0</v>
      </c>
      <c r="U1535" s="851">
        <f t="shared" si="256"/>
        <v>0</v>
      </c>
      <c r="V1535" s="852">
        <f>IF(E1535='A. Allgemeine Informationen'!$D$14,$K1535-W1535,HLOOKUP('A. Allgemeine Informationen'!$D$14-1,$X$5:$AD$2005,ROW(E1535)-4,FALSE)-$W1535)</f>
        <v>0</v>
      </c>
      <c r="W1535" s="851">
        <f>HLOOKUP('A. Allgemeine Informationen'!$D$14,$X$5:$AD$2005,ROW(E1535)-4,FALSE)</f>
        <v>0</v>
      </c>
      <c r="X1535" s="851">
        <f t="shared" si="252"/>
        <v>0</v>
      </c>
      <c r="Y1535" s="851">
        <f t="shared" si="258"/>
        <v>0</v>
      </c>
      <c r="Z1535" s="851">
        <f t="shared" si="258"/>
        <v>0</v>
      </c>
      <c r="AA1535" s="851">
        <f t="shared" si="258"/>
        <v>0</v>
      </c>
      <c r="AB1535" s="851">
        <f t="shared" si="258"/>
        <v>0</v>
      </c>
      <c r="AC1535" s="851">
        <f t="shared" si="258"/>
        <v>0</v>
      </c>
      <c r="AD1535" s="853">
        <f t="shared" si="258"/>
        <v>0</v>
      </c>
    </row>
    <row r="1536" spans="2:30" s="971" customFormat="1" ht="15" customHeight="1" x14ac:dyDescent="0.2">
      <c r="B1536" s="840"/>
      <c r="C1536" s="970" t="str">
        <f>IF(B1536="","",VLOOKUP(B1536,'E8. KKauf_Berechnung'!$B$11:$D$140,2,0))</f>
        <v/>
      </c>
      <c r="D1536" s="841"/>
      <c r="E1536" s="842"/>
      <c r="F1536" s="836"/>
      <c r="G1536" s="836"/>
      <c r="H1536" s="836"/>
      <c r="I1536" s="843">
        <f t="shared" si="253"/>
        <v>0</v>
      </c>
      <c r="J1536" s="836"/>
      <c r="K1536" s="843">
        <f t="shared" si="254"/>
        <v>0</v>
      </c>
      <c r="L1536" s="849">
        <f>IFERROR(VLOOKUP($D1536,Listen!$F$3:$H$39,2,0),0)</f>
        <v>0</v>
      </c>
      <c r="M1536" s="849">
        <f>IFERROR(VLOOKUP($D1536,Listen!$F$3:$H$39,3,0),0)</f>
        <v>0</v>
      </c>
      <c r="N1536" s="1115">
        <f t="shared" si="251"/>
        <v>0</v>
      </c>
      <c r="O1536" s="1115">
        <f t="shared" si="260"/>
        <v>0</v>
      </c>
      <c r="P1536" s="1115">
        <f t="shared" si="260"/>
        <v>0</v>
      </c>
      <c r="Q1536" s="1115">
        <f t="shared" si="260"/>
        <v>0</v>
      </c>
      <c r="R1536" s="1115">
        <f t="shared" si="260"/>
        <v>0</v>
      </c>
      <c r="S1536" s="1115">
        <f t="shared" si="260"/>
        <v>0</v>
      </c>
      <c r="T1536" s="1115">
        <f t="shared" si="260"/>
        <v>0</v>
      </c>
      <c r="U1536" s="851">
        <f t="shared" si="256"/>
        <v>0</v>
      </c>
      <c r="V1536" s="852">
        <f>IF(E1536='A. Allgemeine Informationen'!$D$14,$K1536-W1536,HLOOKUP('A. Allgemeine Informationen'!$D$14-1,$X$5:$AD$2005,ROW(E1536)-4,FALSE)-$W1536)</f>
        <v>0</v>
      </c>
      <c r="W1536" s="851">
        <f>HLOOKUP('A. Allgemeine Informationen'!$D$14,$X$5:$AD$2005,ROW(E1536)-4,FALSE)</f>
        <v>0</v>
      </c>
      <c r="X1536" s="851">
        <f t="shared" si="252"/>
        <v>0</v>
      </c>
      <c r="Y1536" s="851">
        <f t="shared" si="258"/>
        <v>0</v>
      </c>
      <c r="Z1536" s="851">
        <f t="shared" si="258"/>
        <v>0</v>
      </c>
      <c r="AA1536" s="851">
        <f t="shared" si="258"/>
        <v>0</v>
      </c>
      <c r="AB1536" s="851">
        <f t="shared" si="258"/>
        <v>0</v>
      </c>
      <c r="AC1536" s="851">
        <f t="shared" si="258"/>
        <v>0</v>
      </c>
      <c r="AD1536" s="853">
        <f t="shared" si="258"/>
        <v>0</v>
      </c>
    </row>
    <row r="1537" spans="2:30" s="971" customFormat="1" ht="15" customHeight="1" x14ac:dyDescent="0.2">
      <c r="B1537" s="840"/>
      <c r="C1537" s="970" t="str">
        <f>IF(B1537="","",VLOOKUP(B1537,'E8. KKauf_Berechnung'!$B$11:$D$140,2,0))</f>
        <v/>
      </c>
      <c r="D1537" s="841"/>
      <c r="E1537" s="842"/>
      <c r="F1537" s="836"/>
      <c r="G1537" s="836"/>
      <c r="H1537" s="836"/>
      <c r="I1537" s="843">
        <f t="shared" si="253"/>
        <v>0</v>
      </c>
      <c r="J1537" s="836"/>
      <c r="K1537" s="843">
        <f t="shared" si="254"/>
        <v>0</v>
      </c>
      <c r="L1537" s="849">
        <f>IFERROR(VLOOKUP($D1537,Listen!$F$3:$H$39,2,0),0)</f>
        <v>0</v>
      </c>
      <c r="M1537" s="849">
        <f>IFERROR(VLOOKUP($D1537,Listen!$F$3:$H$39,3,0),0)</f>
        <v>0</v>
      </c>
      <c r="N1537" s="1115">
        <f t="shared" si="251"/>
        <v>0</v>
      </c>
      <c r="O1537" s="1115">
        <f t="shared" si="260"/>
        <v>0</v>
      </c>
      <c r="P1537" s="1115">
        <f t="shared" si="260"/>
        <v>0</v>
      </c>
      <c r="Q1537" s="1115">
        <f t="shared" si="260"/>
        <v>0</v>
      </c>
      <c r="R1537" s="1115">
        <f t="shared" si="260"/>
        <v>0</v>
      </c>
      <c r="S1537" s="1115">
        <f t="shared" si="260"/>
        <v>0</v>
      </c>
      <c r="T1537" s="1115">
        <f t="shared" si="260"/>
        <v>0</v>
      </c>
      <c r="U1537" s="851">
        <f t="shared" si="256"/>
        <v>0</v>
      </c>
      <c r="V1537" s="852">
        <f>IF(E1537='A. Allgemeine Informationen'!$D$14,$K1537-W1537,HLOOKUP('A. Allgemeine Informationen'!$D$14-1,$X$5:$AD$2005,ROW(E1537)-4,FALSE)-$W1537)</f>
        <v>0</v>
      </c>
      <c r="W1537" s="851">
        <f>HLOOKUP('A. Allgemeine Informationen'!$D$14,$X$5:$AD$2005,ROW(E1537)-4,FALSE)</f>
        <v>0</v>
      </c>
      <c r="X1537" s="851">
        <f t="shared" si="252"/>
        <v>0</v>
      </c>
      <c r="Y1537" s="851">
        <f t="shared" si="258"/>
        <v>0</v>
      </c>
      <c r="Z1537" s="851">
        <f t="shared" si="258"/>
        <v>0</v>
      </c>
      <c r="AA1537" s="851">
        <f t="shared" si="258"/>
        <v>0</v>
      </c>
      <c r="AB1537" s="851">
        <f t="shared" si="258"/>
        <v>0</v>
      </c>
      <c r="AC1537" s="851">
        <f t="shared" si="258"/>
        <v>0</v>
      </c>
      <c r="AD1537" s="853">
        <f t="shared" si="258"/>
        <v>0</v>
      </c>
    </row>
    <row r="1538" spans="2:30" s="971" customFormat="1" ht="15" customHeight="1" x14ac:dyDescent="0.2">
      <c r="B1538" s="840"/>
      <c r="C1538" s="970" t="str">
        <f>IF(B1538="","",VLOOKUP(B1538,'E8. KKauf_Berechnung'!$B$11:$D$140,2,0))</f>
        <v/>
      </c>
      <c r="D1538" s="841"/>
      <c r="E1538" s="842"/>
      <c r="F1538" s="836"/>
      <c r="G1538" s="836"/>
      <c r="H1538" s="836"/>
      <c r="I1538" s="843">
        <f t="shared" si="253"/>
        <v>0</v>
      </c>
      <c r="J1538" s="836"/>
      <c r="K1538" s="843">
        <f t="shared" si="254"/>
        <v>0</v>
      </c>
      <c r="L1538" s="849">
        <f>IFERROR(VLOOKUP($D1538,Listen!$F$3:$H$39,2,0),0)</f>
        <v>0</v>
      </c>
      <c r="M1538" s="849">
        <f>IFERROR(VLOOKUP($D1538,Listen!$F$3:$H$39,3,0),0)</f>
        <v>0</v>
      </c>
      <c r="N1538" s="1115">
        <f t="shared" si="251"/>
        <v>0</v>
      </c>
      <c r="O1538" s="1115">
        <f t="shared" si="260"/>
        <v>0</v>
      </c>
      <c r="P1538" s="1115">
        <f t="shared" si="260"/>
        <v>0</v>
      </c>
      <c r="Q1538" s="1115">
        <f t="shared" si="260"/>
        <v>0</v>
      </c>
      <c r="R1538" s="1115">
        <f t="shared" si="260"/>
        <v>0</v>
      </c>
      <c r="S1538" s="1115">
        <f t="shared" si="260"/>
        <v>0</v>
      </c>
      <c r="T1538" s="1115">
        <f t="shared" si="260"/>
        <v>0</v>
      </c>
      <c r="U1538" s="851">
        <f t="shared" si="256"/>
        <v>0</v>
      </c>
      <c r="V1538" s="852">
        <f>IF(E1538='A. Allgemeine Informationen'!$D$14,$K1538-W1538,HLOOKUP('A. Allgemeine Informationen'!$D$14-1,$X$5:$AD$2005,ROW(E1538)-4,FALSE)-$W1538)</f>
        <v>0</v>
      </c>
      <c r="W1538" s="851">
        <f>HLOOKUP('A. Allgemeine Informationen'!$D$14,$X$5:$AD$2005,ROW(E1538)-4,FALSE)</f>
        <v>0</v>
      </c>
      <c r="X1538" s="851">
        <f t="shared" si="252"/>
        <v>0</v>
      </c>
      <c r="Y1538" s="851">
        <f t="shared" si="258"/>
        <v>0</v>
      </c>
      <c r="Z1538" s="851">
        <f t="shared" si="258"/>
        <v>0</v>
      </c>
      <c r="AA1538" s="851">
        <f t="shared" si="258"/>
        <v>0</v>
      </c>
      <c r="AB1538" s="851">
        <f t="shared" si="258"/>
        <v>0</v>
      </c>
      <c r="AC1538" s="851">
        <f t="shared" si="258"/>
        <v>0</v>
      </c>
      <c r="AD1538" s="853">
        <f t="shared" si="258"/>
        <v>0</v>
      </c>
    </row>
    <row r="1539" spans="2:30" s="971" customFormat="1" ht="15" customHeight="1" x14ac:dyDescent="0.2">
      <c r="B1539" s="840"/>
      <c r="C1539" s="970" t="str">
        <f>IF(B1539="","",VLOOKUP(B1539,'E8. KKauf_Berechnung'!$B$11:$D$140,2,0))</f>
        <v/>
      </c>
      <c r="D1539" s="841"/>
      <c r="E1539" s="842"/>
      <c r="F1539" s="836"/>
      <c r="G1539" s="836"/>
      <c r="H1539" s="836"/>
      <c r="I1539" s="843">
        <f t="shared" si="253"/>
        <v>0</v>
      </c>
      <c r="J1539" s="836"/>
      <c r="K1539" s="843">
        <f t="shared" si="254"/>
        <v>0</v>
      </c>
      <c r="L1539" s="849">
        <f>IFERROR(VLOOKUP($D1539,Listen!$F$3:$H$39,2,0),0)</f>
        <v>0</v>
      </c>
      <c r="M1539" s="849">
        <f>IFERROR(VLOOKUP($D1539,Listen!$F$3:$H$39,3,0),0)</f>
        <v>0</v>
      </c>
      <c r="N1539" s="1115">
        <f t="shared" si="251"/>
        <v>0</v>
      </c>
      <c r="O1539" s="1115">
        <f t="shared" si="260"/>
        <v>0</v>
      </c>
      <c r="P1539" s="1115">
        <f t="shared" si="260"/>
        <v>0</v>
      </c>
      <c r="Q1539" s="1115">
        <f t="shared" si="260"/>
        <v>0</v>
      </c>
      <c r="R1539" s="1115">
        <f t="shared" si="260"/>
        <v>0</v>
      </c>
      <c r="S1539" s="1115">
        <f t="shared" si="260"/>
        <v>0</v>
      </c>
      <c r="T1539" s="1115">
        <f t="shared" si="260"/>
        <v>0</v>
      </c>
      <c r="U1539" s="851">
        <f t="shared" si="256"/>
        <v>0</v>
      </c>
      <c r="V1539" s="852">
        <f>IF(E1539='A. Allgemeine Informationen'!$D$14,$K1539-W1539,HLOOKUP('A. Allgemeine Informationen'!$D$14-1,$X$5:$AD$2005,ROW(E1539)-4,FALSE)-$W1539)</f>
        <v>0</v>
      </c>
      <c r="W1539" s="851">
        <f>HLOOKUP('A. Allgemeine Informationen'!$D$14,$X$5:$AD$2005,ROW(E1539)-4,FALSE)</f>
        <v>0</v>
      </c>
      <c r="X1539" s="851">
        <f t="shared" si="252"/>
        <v>0</v>
      </c>
      <c r="Y1539" s="851">
        <f t="shared" si="258"/>
        <v>0</v>
      </c>
      <c r="Z1539" s="851">
        <f t="shared" si="258"/>
        <v>0</v>
      </c>
      <c r="AA1539" s="851">
        <f t="shared" si="258"/>
        <v>0</v>
      </c>
      <c r="AB1539" s="851">
        <f t="shared" si="258"/>
        <v>0</v>
      </c>
      <c r="AC1539" s="851">
        <f t="shared" si="258"/>
        <v>0</v>
      </c>
      <c r="AD1539" s="853">
        <f t="shared" si="258"/>
        <v>0</v>
      </c>
    </row>
    <row r="1540" spans="2:30" s="971" customFormat="1" ht="15" customHeight="1" x14ac:dyDescent="0.2">
      <c r="B1540" s="840"/>
      <c r="C1540" s="970" t="str">
        <f>IF(B1540="","",VLOOKUP(B1540,'E8. KKauf_Berechnung'!$B$11:$D$140,2,0))</f>
        <v/>
      </c>
      <c r="D1540" s="841"/>
      <c r="E1540" s="842"/>
      <c r="F1540" s="836"/>
      <c r="G1540" s="836"/>
      <c r="H1540" s="836"/>
      <c r="I1540" s="843">
        <f t="shared" si="253"/>
        <v>0</v>
      </c>
      <c r="J1540" s="836"/>
      <c r="K1540" s="843">
        <f t="shared" si="254"/>
        <v>0</v>
      </c>
      <c r="L1540" s="849">
        <f>IFERROR(VLOOKUP($D1540,Listen!$F$3:$H$39,2,0),0)</f>
        <v>0</v>
      </c>
      <c r="M1540" s="849">
        <f>IFERROR(VLOOKUP($D1540,Listen!$F$3:$H$39,3,0),0)</f>
        <v>0</v>
      </c>
      <c r="N1540" s="1115">
        <f t="shared" si="251"/>
        <v>0</v>
      </c>
      <c r="O1540" s="1115">
        <f t="shared" si="260"/>
        <v>0</v>
      </c>
      <c r="P1540" s="1115">
        <f t="shared" si="260"/>
        <v>0</v>
      </c>
      <c r="Q1540" s="1115">
        <f t="shared" si="260"/>
        <v>0</v>
      </c>
      <c r="R1540" s="1115">
        <f t="shared" si="260"/>
        <v>0</v>
      </c>
      <c r="S1540" s="1115">
        <f t="shared" si="260"/>
        <v>0</v>
      </c>
      <c r="T1540" s="1115">
        <f t="shared" si="260"/>
        <v>0</v>
      </c>
      <c r="U1540" s="851">
        <f t="shared" si="256"/>
        <v>0</v>
      </c>
      <c r="V1540" s="852">
        <f>IF(E1540='A. Allgemeine Informationen'!$D$14,$K1540-W1540,HLOOKUP('A. Allgemeine Informationen'!$D$14-1,$X$5:$AD$2005,ROW(E1540)-4,FALSE)-$W1540)</f>
        <v>0</v>
      </c>
      <c r="W1540" s="851">
        <f>HLOOKUP('A. Allgemeine Informationen'!$D$14,$X$5:$AD$2005,ROW(E1540)-4,FALSE)</f>
        <v>0</v>
      </c>
      <c r="X1540" s="851">
        <f t="shared" si="252"/>
        <v>0</v>
      </c>
      <c r="Y1540" s="851">
        <f t="shared" si="258"/>
        <v>0</v>
      </c>
      <c r="Z1540" s="851">
        <f t="shared" si="258"/>
        <v>0</v>
      </c>
      <c r="AA1540" s="851">
        <f t="shared" si="258"/>
        <v>0</v>
      </c>
      <c r="AB1540" s="851">
        <f t="shared" si="258"/>
        <v>0</v>
      </c>
      <c r="AC1540" s="851">
        <f t="shared" si="258"/>
        <v>0</v>
      </c>
      <c r="AD1540" s="853">
        <f t="shared" si="258"/>
        <v>0</v>
      </c>
    </row>
    <row r="1541" spans="2:30" s="971" customFormat="1" ht="15" customHeight="1" x14ac:dyDescent="0.2">
      <c r="B1541" s="840"/>
      <c r="C1541" s="970" t="str">
        <f>IF(B1541="","",VLOOKUP(B1541,'E8. KKauf_Berechnung'!$B$11:$D$140,2,0))</f>
        <v/>
      </c>
      <c r="D1541" s="841"/>
      <c r="E1541" s="842"/>
      <c r="F1541" s="836"/>
      <c r="G1541" s="836"/>
      <c r="H1541" s="836"/>
      <c r="I1541" s="843">
        <f t="shared" si="253"/>
        <v>0</v>
      </c>
      <c r="J1541" s="836"/>
      <c r="K1541" s="843">
        <f t="shared" si="254"/>
        <v>0</v>
      </c>
      <c r="L1541" s="849">
        <f>IFERROR(VLOOKUP($D1541,Listen!$F$3:$H$39,2,0),0)</f>
        <v>0</v>
      </c>
      <c r="M1541" s="849">
        <f>IFERROR(VLOOKUP($D1541,Listen!$F$3:$H$39,3,0),0)</f>
        <v>0</v>
      </c>
      <c r="N1541" s="1115">
        <f t="shared" si="251"/>
        <v>0</v>
      </c>
      <c r="O1541" s="1115">
        <f t="shared" si="260"/>
        <v>0</v>
      </c>
      <c r="P1541" s="1115">
        <f t="shared" si="260"/>
        <v>0</v>
      </c>
      <c r="Q1541" s="1115">
        <f t="shared" si="260"/>
        <v>0</v>
      </c>
      <c r="R1541" s="1115">
        <f t="shared" si="260"/>
        <v>0</v>
      </c>
      <c r="S1541" s="1115">
        <f t="shared" si="260"/>
        <v>0</v>
      </c>
      <c r="T1541" s="1115">
        <f t="shared" si="260"/>
        <v>0</v>
      </c>
      <c r="U1541" s="851">
        <f t="shared" si="256"/>
        <v>0</v>
      </c>
      <c r="V1541" s="852">
        <f>IF(E1541='A. Allgemeine Informationen'!$D$14,$K1541-W1541,HLOOKUP('A. Allgemeine Informationen'!$D$14-1,$X$5:$AD$2005,ROW(E1541)-4,FALSE)-$W1541)</f>
        <v>0</v>
      </c>
      <c r="W1541" s="851">
        <f>HLOOKUP('A. Allgemeine Informationen'!$D$14,$X$5:$AD$2005,ROW(E1541)-4,FALSE)</f>
        <v>0</v>
      </c>
      <c r="X1541" s="851">
        <f t="shared" si="252"/>
        <v>0</v>
      </c>
      <c r="Y1541" s="851">
        <f t="shared" si="258"/>
        <v>0</v>
      </c>
      <c r="Z1541" s="851">
        <f t="shared" si="258"/>
        <v>0</v>
      </c>
      <c r="AA1541" s="851">
        <f t="shared" si="258"/>
        <v>0</v>
      </c>
      <c r="AB1541" s="851">
        <f t="shared" si="258"/>
        <v>0</v>
      </c>
      <c r="AC1541" s="851">
        <f t="shared" si="258"/>
        <v>0</v>
      </c>
      <c r="AD1541" s="853">
        <f t="shared" si="258"/>
        <v>0</v>
      </c>
    </row>
    <row r="1542" spans="2:30" s="971" customFormat="1" ht="15" customHeight="1" x14ac:dyDescent="0.2">
      <c r="B1542" s="840"/>
      <c r="C1542" s="970" t="str">
        <f>IF(B1542="","",VLOOKUP(B1542,'E8. KKauf_Berechnung'!$B$11:$D$140,2,0))</f>
        <v/>
      </c>
      <c r="D1542" s="841"/>
      <c r="E1542" s="842"/>
      <c r="F1542" s="836"/>
      <c r="G1542" s="836"/>
      <c r="H1542" s="836"/>
      <c r="I1542" s="843">
        <f t="shared" si="253"/>
        <v>0</v>
      </c>
      <c r="J1542" s="836"/>
      <c r="K1542" s="843">
        <f t="shared" si="254"/>
        <v>0</v>
      </c>
      <c r="L1542" s="849">
        <f>IFERROR(VLOOKUP($D1542,Listen!$F$3:$H$39,2,0),0)</f>
        <v>0</v>
      </c>
      <c r="M1542" s="849">
        <f>IFERROR(VLOOKUP($D1542,Listen!$F$3:$H$39,3,0),0)</f>
        <v>0</v>
      </c>
      <c r="N1542" s="1115">
        <f t="shared" ref="N1542:N1605" si="261">$L1542</f>
        <v>0</v>
      </c>
      <c r="O1542" s="1115">
        <f t="shared" si="260"/>
        <v>0</v>
      </c>
      <c r="P1542" s="1115">
        <f t="shared" si="260"/>
        <v>0</v>
      </c>
      <c r="Q1542" s="1115">
        <f t="shared" si="260"/>
        <v>0</v>
      </c>
      <c r="R1542" s="1115">
        <f t="shared" si="260"/>
        <v>0</v>
      </c>
      <c r="S1542" s="1115">
        <f t="shared" si="260"/>
        <v>0</v>
      </c>
      <c r="T1542" s="1115">
        <f t="shared" si="260"/>
        <v>0</v>
      </c>
      <c r="U1542" s="851">
        <f t="shared" si="256"/>
        <v>0</v>
      </c>
      <c r="V1542" s="852">
        <f>IF(E1542='A. Allgemeine Informationen'!$D$14,$K1542-W1542,HLOOKUP('A. Allgemeine Informationen'!$D$14-1,$X$5:$AD$2005,ROW(E1542)-4,FALSE)-$W1542)</f>
        <v>0</v>
      </c>
      <c r="W1542" s="851">
        <f>HLOOKUP('A. Allgemeine Informationen'!$D$14,$X$5:$AD$2005,ROW(E1542)-4,FALSE)</f>
        <v>0</v>
      </c>
      <c r="X1542" s="851">
        <f t="shared" ref="X1542:X1605" si="262">IF(OR($E1542=0,$K1542=0),0,IF($E1542&lt;=X$5,$K1542-$K1542/N1542*(X$5-$E1542+1),0))</f>
        <v>0</v>
      </c>
      <c r="Y1542" s="851">
        <f t="shared" si="258"/>
        <v>0</v>
      </c>
      <c r="Z1542" s="851">
        <f t="shared" si="258"/>
        <v>0</v>
      </c>
      <c r="AA1542" s="851">
        <f t="shared" si="258"/>
        <v>0</v>
      </c>
      <c r="AB1542" s="851">
        <f t="shared" si="258"/>
        <v>0</v>
      </c>
      <c r="AC1542" s="851">
        <f t="shared" si="258"/>
        <v>0</v>
      </c>
      <c r="AD1542" s="853">
        <f t="shared" si="258"/>
        <v>0</v>
      </c>
    </row>
    <row r="1543" spans="2:30" s="971" customFormat="1" ht="15" customHeight="1" x14ac:dyDescent="0.2">
      <c r="B1543" s="840"/>
      <c r="C1543" s="970" t="str">
        <f>IF(B1543="","",VLOOKUP(B1543,'E8. KKauf_Berechnung'!$B$11:$D$140,2,0))</f>
        <v/>
      </c>
      <c r="D1543" s="841"/>
      <c r="E1543" s="842"/>
      <c r="F1543" s="836"/>
      <c r="G1543" s="836"/>
      <c r="H1543" s="836"/>
      <c r="I1543" s="843">
        <f t="shared" ref="I1543:I1606" si="263">F1543+G1543-H1543</f>
        <v>0</v>
      </c>
      <c r="J1543" s="836"/>
      <c r="K1543" s="843">
        <f t="shared" ref="K1543:K1606" si="264">I1543-J1543</f>
        <v>0</v>
      </c>
      <c r="L1543" s="849">
        <f>IFERROR(VLOOKUP($D1543,Listen!$F$3:$H$39,2,0),0)</f>
        <v>0</v>
      </c>
      <c r="M1543" s="849">
        <f>IFERROR(VLOOKUP($D1543,Listen!$F$3:$H$39,3,0),0)</f>
        <v>0</v>
      </c>
      <c r="N1543" s="1115">
        <f t="shared" si="261"/>
        <v>0</v>
      </c>
      <c r="O1543" s="1115">
        <f t="shared" ref="O1543:T1558" si="265">N1543</f>
        <v>0</v>
      </c>
      <c r="P1543" s="1115">
        <f t="shared" si="265"/>
        <v>0</v>
      </c>
      <c r="Q1543" s="1115">
        <f t="shared" si="265"/>
        <v>0</v>
      </c>
      <c r="R1543" s="1115">
        <f t="shared" si="265"/>
        <v>0</v>
      </c>
      <c r="S1543" s="1115">
        <f t="shared" si="265"/>
        <v>0</v>
      </c>
      <c r="T1543" s="1115">
        <f t="shared" si="265"/>
        <v>0</v>
      </c>
      <c r="U1543" s="851">
        <f t="shared" ref="U1543:U1606" si="266">W1543+V1543</f>
        <v>0</v>
      </c>
      <c r="V1543" s="852">
        <f>IF(E1543='A. Allgemeine Informationen'!$D$14,$K1543-W1543,HLOOKUP('A. Allgemeine Informationen'!$D$14-1,$X$5:$AD$2005,ROW(E1543)-4,FALSE)-$W1543)</f>
        <v>0</v>
      </c>
      <c r="W1543" s="851">
        <f>HLOOKUP('A. Allgemeine Informationen'!$D$14,$X$5:$AD$2005,ROW(E1543)-4,FALSE)</f>
        <v>0</v>
      </c>
      <c r="X1543" s="851">
        <f t="shared" si="262"/>
        <v>0</v>
      </c>
      <c r="Y1543" s="851">
        <f t="shared" si="258"/>
        <v>0</v>
      </c>
      <c r="Z1543" s="851">
        <f t="shared" si="258"/>
        <v>0</v>
      </c>
      <c r="AA1543" s="851">
        <f t="shared" si="258"/>
        <v>0</v>
      </c>
      <c r="AB1543" s="851">
        <f t="shared" si="258"/>
        <v>0</v>
      </c>
      <c r="AC1543" s="851">
        <f t="shared" si="258"/>
        <v>0</v>
      </c>
      <c r="AD1543" s="853">
        <f t="shared" si="258"/>
        <v>0</v>
      </c>
    </row>
    <row r="1544" spans="2:30" s="971" customFormat="1" ht="15" customHeight="1" x14ac:dyDescent="0.2">
      <c r="B1544" s="840"/>
      <c r="C1544" s="970" t="str">
        <f>IF(B1544="","",VLOOKUP(B1544,'E8. KKauf_Berechnung'!$B$11:$D$140,2,0))</f>
        <v/>
      </c>
      <c r="D1544" s="841"/>
      <c r="E1544" s="842"/>
      <c r="F1544" s="836"/>
      <c r="G1544" s="836"/>
      <c r="H1544" s="836"/>
      <c r="I1544" s="843">
        <f t="shared" si="263"/>
        <v>0</v>
      </c>
      <c r="J1544" s="836"/>
      <c r="K1544" s="843">
        <f t="shared" si="264"/>
        <v>0</v>
      </c>
      <c r="L1544" s="849">
        <f>IFERROR(VLOOKUP($D1544,Listen!$F$3:$H$39,2,0),0)</f>
        <v>0</v>
      </c>
      <c r="M1544" s="849">
        <f>IFERROR(VLOOKUP($D1544,Listen!$F$3:$H$39,3,0),0)</f>
        <v>0</v>
      </c>
      <c r="N1544" s="1115">
        <f t="shared" si="261"/>
        <v>0</v>
      </c>
      <c r="O1544" s="1115">
        <f t="shared" si="265"/>
        <v>0</v>
      </c>
      <c r="P1544" s="1115">
        <f t="shared" si="265"/>
        <v>0</v>
      </c>
      <c r="Q1544" s="1115">
        <f t="shared" si="265"/>
        <v>0</v>
      </c>
      <c r="R1544" s="1115">
        <f t="shared" si="265"/>
        <v>0</v>
      </c>
      <c r="S1544" s="1115">
        <f t="shared" si="265"/>
        <v>0</v>
      </c>
      <c r="T1544" s="1115">
        <f t="shared" si="265"/>
        <v>0</v>
      </c>
      <c r="U1544" s="851">
        <f t="shared" si="266"/>
        <v>0</v>
      </c>
      <c r="V1544" s="852">
        <f>IF(E1544='A. Allgemeine Informationen'!$D$14,$K1544-W1544,HLOOKUP('A. Allgemeine Informationen'!$D$14-1,$X$5:$AD$2005,ROW(E1544)-4,FALSE)-$W1544)</f>
        <v>0</v>
      </c>
      <c r="W1544" s="851">
        <f>HLOOKUP('A. Allgemeine Informationen'!$D$14,$X$5:$AD$2005,ROW(E1544)-4,FALSE)</f>
        <v>0</v>
      </c>
      <c r="X1544" s="851">
        <f t="shared" si="262"/>
        <v>0</v>
      </c>
      <c r="Y1544" s="851">
        <f t="shared" si="258"/>
        <v>0</v>
      </c>
      <c r="Z1544" s="851">
        <f t="shared" si="258"/>
        <v>0</v>
      </c>
      <c r="AA1544" s="851">
        <f t="shared" si="258"/>
        <v>0</v>
      </c>
      <c r="AB1544" s="851">
        <f t="shared" si="258"/>
        <v>0</v>
      </c>
      <c r="AC1544" s="851">
        <f t="shared" si="258"/>
        <v>0</v>
      </c>
      <c r="AD1544" s="853">
        <f t="shared" si="258"/>
        <v>0</v>
      </c>
    </row>
    <row r="1545" spans="2:30" s="971" customFormat="1" ht="15" customHeight="1" x14ac:dyDescent="0.2">
      <c r="B1545" s="840"/>
      <c r="C1545" s="970" t="str">
        <f>IF(B1545="","",VLOOKUP(B1545,'E8. KKauf_Berechnung'!$B$11:$D$140,2,0))</f>
        <v/>
      </c>
      <c r="D1545" s="841"/>
      <c r="E1545" s="842"/>
      <c r="F1545" s="836"/>
      <c r="G1545" s="836"/>
      <c r="H1545" s="836"/>
      <c r="I1545" s="843">
        <f t="shared" si="263"/>
        <v>0</v>
      </c>
      <c r="J1545" s="836"/>
      <c r="K1545" s="843">
        <f t="shared" si="264"/>
        <v>0</v>
      </c>
      <c r="L1545" s="849">
        <f>IFERROR(VLOOKUP($D1545,Listen!$F$3:$H$39,2,0),0)</f>
        <v>0</v>
      </c>
      <c r="M1545" s="849">
        <f>IFERROR(VLOOKUP($D1545,Listen!$F$3:$H$39,3,0),0)</f>
        <v>0</v>
      </c>
      <c r="N1545" s="1115">
        <f t="shared" si="261"/>
        <v>0</v>
      </c>
      <c r="O1545" s="1115">
        <f t="shared" si="265"/>
        <v>0</v>
      </c>
      <c r="P1545" s="1115">
        <f t="shared" si="265"/>
        <v>0</v>
      </c>
      <c r="Q1545" s="1115">
        <f t="shared" si="265"/>
        <v>0</v>
      </c>
      <c r="R1545" s="1115">
        <f t="shared" si="265"/>
        <v>0</v>
      </c>
      <c r="S1545" s="1115">
        <f t="shared" si="265"/>
        <v>0</v>
      </c>
      <c r="T1545" s="1115">
        <f t="shared" si="265"/>
        <v>0</v>
      </c>
      <c r="U1545" s="851">
        <f t="shared" si="266"/>
        <v>0</v>
      </c>
      <c r="V1545" s="852">
        <f>IF(E1545='A. Allgemeine Informationen'!$D$14,$K1545-W1545,HLOOKUP('A. Allgemeine Informationen'!$D$14-1,$X$5:$AD$2005,ROW(E1545)-4,FALSE)-$W1545)</f>
        <v>0</v>
      </c>
      <c r="W1545" s="851">
        <f>HLOOKUP('A. Allgemeine Informationen'!$D$14,$X$5:$AD$2005,ROW(E1545)-4,FALSE)</f>
        <v>0</v>
      </c>
      <c r="X1545" s="851">
        <f t="shared" si="262"/>
        <v>0</v>
      </c>
      <c r="Y1545" s="851">
        <f t="shared" si="258"/>
        <v>0</v>
      </c>
      <c r="Z1545" s="851">
        <f t="shared" si="258"/>
        <v>0</v>
      </c>
      <c r="AA1545" s="851">
        <f t="shared" si="258"/>
        <v>0</v>
      </c>
      <c r="AB1545" s="851">
        <f t="shared" si="258"/>
        <v>0</v>
      </c>
      <c r="AC1545" s="851">
        <f t="shared" si="258"/>
        <v>0</v>
      </c>
      <c r="AD1545" s="853">
        <f t="shared" si="258"/>
        <v>0</v>
      </c>
    </row>
    <row r="1546" spans="2:30" s="971" customFormat="1" ht="15" customHeight="1" x14ac:dyDescent="0.2">
      <c r="B1546" s="840"/>
      <c r="C1546" s="970" t="str">
        <f>IF(B1546="","",VLOOKUP(B1546,'E8. KKauf_Berechnung'!$B$11:$D$140,2,0))</f>
        <v/>
      </c>
      <c r="D1546" s="841"/>
      <c r="E1546" s="842"/>
      <c r="F1546" s="836"/>
      <c r="G1546" s="836"/>
      <c r="H1546" s="836"/>
      <c r="I1546" s="843">
        <f t="shared" si="263"/>
        <v>0</v>
      </c>
      <c r="J1546" s="836"/>
      <c r="K1546" s="843">
        <f t="shared" si="264"/>
        <v>0</v>
      </c>
      <c r="L1546" s="849">
        <f>IFERROR(VLOOKUP($D1546,Listen!$F$3:$H$39,2,0),0)</f>
        <v>0</v>
      </c>
      <c r="M1546" s="849">
        <f>IFERROR(VLOOKUP($D1546,Listen!$F$3:$H$39,3,0),0)</f>
        <v>0</v>
      </c>
      <c r="N1546" s="1115">
        <f t="shared" si="261"/>
        <v>0</v>
      </c>
      <c r="O1546" s="1115">
        <f t="shared" si="265"/>
        <v>0</v>
      </c>
      <c r="P1546" s="1115">
        <f t="shared" si="265"/>
        <v>0</v>
      </c>
      <c r="Q1546" s="1115">
        <f t="shared" si="265"/>
        <v>0</v>
      </c>
      <c r="R1546" s="1115">
        <f t="shared" si="265"/>
        <v>0</v>
      </c>
      <c r="S1546" s="1115">
        <f t="shared" si="265"/>
        <v>0</v>
      </c>
      <c r="T1546" s="1115">
        <f t="shared" si="265"/>
        <v>0</v>
      </c>
      <c r="U1546" s="851">
        <f t="shared" si="266"/>
        <v>0</v>
      </c>
      <c r="V1546" s="852">
        <f>IF(E1546='A. Allgemeine Informationen'!$D$14,$K1546-W1546,HLOOKUP('A. Allgemeine Informationen'!$D$14-1,$X$5:$AD$2005,ROW(E1546)-4,FALSE)-$W1546)</f>
        <v>0</v>
      </c>
      <c r="W1546" s="851">
        <f>HLOOKUP('A. Allgemeine Informationen'!$D$14,$X$5:$AD$2005,ROW(E1546)-4,FALSE)</f>
        <v>0</v>
      </c>
      <c r="X1546" s="851">
        <f t="shared" si="262"/>
        <v>0</v>
      </c>
      <c r="Y1546" s="851">
        <f t="shared" si="258"/>
        <v>0</v>
      </c>
      <c r="Z1546" s="851">
        <f t="shared" si="258"/>
        <v>0</v>
      </c>
      <c r="AA1546" s="851">
        <f t="shared" si="258"/>
        <v>0</v>
      </c>
      <c r="AB1546" s="851">
        <f t="shared" ref="AB1546:AD1609" si="267">IF(OR($E1546=0,$K1546=0,R1546-(AB$5-$E1546)=0),0,IF($E1546&lt;AB$5,AA1546-AA1546/(R1546-(AB$5-$E1546)),IF($E1546=AB$5,$K1546-$K1546/R1546,0)))</f>
        <v>0</v>
      </c>
      <c r="AC1546" s="851">
        <f t="shared" si="267"/>
        <v>0</v>
      </c>
      <c r="AD1546" s="853">
        <f t="shared" si="267"/>
        <v>0</v>
      </c>
    </row>
    <row r="1547" spans="2:30" s="971" customFormat="1" ht="15" customHeight="1" x14ac:dyDescent="0.2">
      <c r="B1547" s="840"/>
      <c r="C1547" s="970" t="str">
        <f>IF(B1547="","",VLOOKUP(B1547,'E8. KKauf_Berechnung'!$B$11:$D$140,2,0))</f>
        <v/>
      </c>
      <c r="D1547" s="841"/>
      <c r="E1547" s="842"/>
      <c r="F1547" s="836"/>
      <c r="G1547" s="836"/>
      <c r="H1547" s="836"/>
      <c r="I1547" s="843">
        <f t="shared" si="263"/>
        <v>0</v>
      </c>
      <c r="J1547" s="836"/>
      <c r="K1547" s="843">
        <f t="shared" si="264"/>
        <v>0</v>
      </c>
      <c r="L1547" s="849">
        <f>IFERROR(VLOOKUP($D1547,Listen!$F$3:$H$39,2,0),0)</f>
        <v>0</v>
      </c>
      <c r="M1547" s="849">
        <f>IFERROR(VLOOKUP($D1547,Listen!$F$3:$H$39,3,0),0)</f>
        <v>0</v>
      </c>
      <c r="N1547" s="1115">
        <f t="shared" si="261"/>
        <v>0</v>
      </c>
      <c r="O1547" s="1115">
        <f t="shared" si="265"/>
        <v>0</v>
      </c>
      <c r="P1547" s="1115">
        <f t="shared" si="265"/>
        <v>0</v>
      </c>
      <c r="Q1547" s="1115">
        <f t="shared" si="265"/>
        <v>0</v>
      </c>
      <c r="R1547" s="1115">
        <f t="shared" si="265"/>
        <v>0</v>
      </c>
      <c r="S1547" s="1115">
        <f t="shared" si="265"/>
        <v>0</v>
      </c>
      <c r="T1547" s="1115">
        <f t="shared" si="265"/>
        <v>0</v>
      </c>
      <c r="U1547" s="851">
        <f t="shared" si="266"/>
        <v>0</v>
      </c>
      <c r="V1547" s="852">
        <f>IF(E1547='A. Allgemeine Informationen'!$D$14,$K1547-W1547,HLOOKUP('A. Allgemeine Informationen'!$D$14-1,$X$5:$AD$2005,ROW(E1547)-4,FALSE)-$W1547)</f>
        <v>0</v>
      </c>
      <c r="W1547" s="851">
        <f>HLOOKUP('A. Allgemeine Informationen'!$D$14,$X$5:$AD$2005,ROW(E1547)-4,FALSE)</f>
        <v>0</v>
      </c>
      <c r="X1547" s="851">
        <f t="shared" si="262"/>
        <v>0</v>
      </c>
      <c r="Y1547" s="851">
        <f t="shared" ref="Y1547:AD1610" si="268">IF(OR($E1547=0,$K1547=0,O1547-(Y$5-$E1547)=0),0,IF($E1547&lt;Y$5,X1547-X1547/(O1547-(Y$5-$E1547)),IF($E1547=Y$5,$K1547-$K1547/O1547,0)))</f>
        <v>0</v>
      </c>
      <c r="Z1547" s="851">
        <f t="shared" si="268"/>
        <v>0</v>
      </c>
      <c r="AA1547" s="851">
        <f t="shared" si="268"/>
        <v>0</v>
      </c>
      <c r="AB1547" s="851">
        <f t="shared" si="267"/>
        <v>0</v>
      </c>
      <c r="AC1547" s="851">
        <f t="shared" si="267"/>
        <v>0</v>
      </c>
      <c r="AD1547" s="853">
        <f t="shared" si="267"/>
        <v>0</v>
      </c>
    </row>
    <row r="1548" spans="2:30" s="971" customFormat="1" ht="15" customHeight="1" x14ac:dyDescent="0.2">
      <c r="B1548" s="840"/>
      <c r="C1548" s="970" t="str">
        <f>IF(B1548="","",VLOOKUP(B1548,'E8. KKauf_Berechnung'!$B$11:$D$140,2,0))</f>
        <v/>
      </c>
      <c r="D1548" s="841"/>
      <c r="E1548" s="842"/>
      <c r="F1548" s="836"/>
      <c r="G1548" s="836"/>
      <c r="H1548" s="836"/>
      <c r="I1548" s="843">
        <f t="shared" si="263"/>
        <v>0</v>
      </c>
      <c r="J1548" s="836"/>
      <c r="K1548" s="843">
        <f t="shared" si="264"/>
        <v>0</v>
      </c>
      <c r="L1548" s="849">
        <f>IFERROR(VLOOKUP($D1548,Listen!$F$3:$H$39,2,0),0)</f>
        <v>0</v>
      </c>
      <c r="M1548" s="849">
        <f>IFERROR(VLOOKUP($D1548,Listen!$F$3:$H$39,3,0),0)</f>
        <v>0</v>
      </c>
      <c r="N1548" s="1115">
        <f t="shared" si="261"/>
        <v>0</v>
      </c>
      <c r="O1548" s="1115">
        <f t="shared" si="265"/>
        <v>0</v>
      </c>
      <c r="P1548" s="1115">
        <f t="shared" si="265"/>
        <v>0</v>
      </c>
      <c r="Q1548" s="1115">
        <f t="shared" si="265"/>
        <v>0</v>
      </c>
      <c r="R1548" s="1115">
        <f t="shared" si="265"/>
        <v>0</v>
      </c>
      <c r="S1548" s="1115">
        <f t="shared" si="265"/>
        <v>0</v>
      </c>
      <c r="T1548" s="1115">
        <f t="shared" si="265"/>
        <v>0</v>
      </c>
      <c r="U1548" s="851">
        <f t="shared" si="266"/>
        <v>0</v>
      </c>
      <c r="V1548" s="852">
        <f>IF(E1548='A. Allgemeine Informationen'!$D$14,$K1548-W1548,HLOOKUP('A. Allgemeine Informationen'!$D$14-1,$X$5:$AD$2005,ROW(E1548)-4,FALSE)-$W1548)</f>
        <v>0</v>
      </c>
      <c r="W1548" s="851">
        <f>HLOOKUP('A. Allgemeine Informationen'!$D$14,$X$5:$AD$2005,ROW(E1548)-4,FALSE)</f>
        <v>0</v>
      </c>
      <c r="X1548" s="851">
        <f t="shared" si="262"/>
        <v>0</v>
      </c>
      <c r="Y1548" s="851">
        <f t="shared" si="268"/>
        <v>0</v>
      </c>
      <c r="Z1548" s="851">
        <f t="shared" si="268"/>
        <v>0</v>
      </c>
      <c r="AA1548" s="851">
        <f t="shared" si="268"/>
        <v>0</v>
      </c>
      <c r="AB1548" s="851">
        <f t="shared" si="267"/>
        <v>0</v>
      </c>
      <c r="AC1548" s="851">
        <f t="shared" si="267"/>
        <v>0</v>
      </c>
      <c r="AD1548" s="853">
        <f t="shared" si="267"/>
        <v>0</v>
      </c>
    </row>
    <row r="1549" spans="2:30" s="971" customFormat="1" ht="15" customHeight="1" x14ac:dyDescent="0.2">
      <c r="B1549" s="840"/>
      <c r="C1549" s="970" t="str">
        <f>IF(B1549="","",VLOOKUP(B1549,'E8. KKauf_Berechnung'!$B$11:$D$140,2,0))</f>
        <v/>
      </c>
      <c r="D1549" s="841"/>
      <c r="E1549" s="842"/>
      <c r="F1549" s="836"/>
      <c r="G1549" s="836"/>
      <c r="H1549" s="836"/>
      <c r="I1549" s="843">
        <f t="shared" si="263"/>
        <v>0</v>
      </c>
      <c r="J1549" s="836"/>
      <c r="K1549" s="843">
        <f t="shared" si="264"/>
        <v>0</v>
      </c>
      <c r="L1549" s="849">
        <f>IFERROR(VLOOKUP($D1549,Listen!$F$3:$H$39,2,0),0)</f>
        <v>0</v>
      </c>
      <c r="M1549" s="849">
        <f>IFERROR(VLOOKUP($D1549,Listen!$F$3:$H$39,3,0),0)</f>
        <v>0</v>
      </c>
      <c r="N1549" s="1115">
        <f t="shared" si="261"/>
        <v>0</v>
      </c>
      <c r="O1549" s="1115">
        <f t="shared" si="265"/>
        <v>0</v>
      </c>
      <c r="P1549" s="1115">
        <f t="shared" si="265"/>
        <v>0</v>
      </c>
      <c r="Q1549" s="1115">
        <f t="shared" si="265"/>
        <v>0</v>
      </c>
      <c r="R1549" s="1115">
        <f t="shared" si="265"/>
        <v>0</v>
      </c>
      <c r="S1549" s="1115">
        <f t="shared" si="265"/>
        <v>0</v>
      </c>
      <c r="T1549" s="1115">
        <f t="shared" si="265"/>
        <v>0</v>
      </c>
      <c r="U1549" s="851">
        <f t="shared" si="266"/>
        <v>0</v>
      </c>
      <c r="V1549" s="852">
        <f>IF(E1549='A. Allgemeine Informationen'!$D$14,$K1549-W1549,HLOOKUP('A. Allgemeine Informationen'!$D$14-1,$X$5:$AD$2005,ROW(E1549)-4,FALSE)-$W1549)</f>
        <v>0</v>
      </c>
      <c r="W1549" s="851">
        <f>HLOOKUP('A. Allgemeine Informationen'!$D$14,$X$5:$AD$2005,ROW(E1549)-4,FALSE)</f>
        <v>0</v>
      </c>
      <c r="X1549" s="851">
        <f t="shared" si="262"/>
        <v>0</v>
      </c>
      <c r="Y1549" s="851">
        <f t="shared" si="268"/>
        <v>0</v>
      </c>
      <c r="Z1549" s="851">
        <f t="shared" si="268"/>
        <v>0</v>
      </c>
      <c r="AA1549" s="851">
        <f t="shared" si="268"/>
        <v>0</v>
      </c>
      <c r="AB1549" s="851">
        <f t="shared" si="267"/>
        <v>0</v>
      </c>
      <c r="AC1549" s="851">
        <f t="shared" si="267"/>
        <v>0</v>
      </c>
      <c r="AD1549" s="853">
        <f t="shared" si="267"/>
        <v>0</v>
      </c>
    </row>
    <row r="1550" spans="2:30" s="971" customFormat="1" ht="15" customHeight="1" x14ac:dyDescent="0.2">
      <c r="B1550" s="840"/>
      <c r="C1550" s="970" t="str">
        <f>IF(B1550="","",VLOOKUP(B1550,'E8. KKauf_Berechnung'!$B$11:$D$140,2,0))</f>
        <v/>
      </c>
      <c r="D1550" s="841"/>
      <c r="E1550" s="842"/>
      <c r="F1550" s="836"/>
      <c r="G1550" s="836"/>
      <c r="H1550" s="836"/>
      <c r="I1550" s="843">
        <f t="shared" si="263"/>
        <v>0</v>
      </c>
      <c r="J1550" s="836"/>
      <c r="K1550" s="843">
        <f t="shared" si="264"/>
        <v>0</v>
      </c>
      <c r="L1550" s="849">
        <f>IFERROR(VLOOKUP($D1550,Listen!$F$3:$H$39,2,0),0)</f>
        <v>0</v>
      </c>
      <c r="M1550" s="849">
        <f>IFERROR(VLOOKUP($D1550,Listen!$F$3:$H$39,3,0),0)</f>
        <v>0</v>
      </c>
      <c r="N1550" s="1115">
        <f t="shared" si="261"/>
        <v>0</v>
      </c>
      <c r="O1550" s="1115">
        <f t="shared" si="265"/>
        <v>0</v>
      </c>
      <c r="P1550" s="1115">
        <f t="shared" si="265"/>
        <v>0</v>
      </c>
      <c r="Q1550" s="1115">
        <f t="shared" si="265"/>
        <v>0</v>
      </c>
      <c r="R1550" s="1115">
        <f t="shared" si="265"/>
        <v>0</v>
      </c>
      <c r="S1550" s="1115">
        <f t="shared" si="265"/>
        <v>0</v>
      </c>
      <c r="T1550" s="1115">
        <f t="shared" si="265"/>
        <v>0</v>
      </c>
      <c r="U1550" s="851">
        <f t="shared" si="266"/>
        <v>0</v>
      </c>
      <c r="V1550" s="852">
        <f>IF(E1550='A. Allgemeine Informationen'!$D$14,$K1550-W1550,HLOOKUP('A. Allgemeine Informationen'!$D$14-1,$X$5:$AD$2005,ROW(E1550)-4,FALSE)-$W1550)</f>
        <v>0</v>
      </c>
      <c r="W1550" s="851">
        <f>HLOOKUP('A. Allgemeine Informationen'!$D$14,$X$5:$AD$2005,ROW(E1550)-4,FALSE)</f>
        <v>0</v>
      </c>
      <c r="X1550" s="851">
        <f t="shared" si="262"/>
        <v>0</v>
      </c>
      <c r="Y1550" s="851">
        <f t="shared" si="268"/>
        <v>0</v>
      </c>
      <c r="Z1550" s="851">
        <f t="shared" si="268"/>
        <v>0</v>
      </c>
      <c r="AA1550" s="851">
        <f t="shared" si="268"/>
        <v>0</v>
      </c>
      <c r="AB1550" s="851">
        <f t="shared" si="267"/>
        <v>0</v>
      </c>
      <c r="AC1550" s="851">
        <f t="shared" si="267"/>
        <v>0</v>
      </c>
      <c r="AD1550" s="853">
        <f t="shared" si="267"/>
        <v>0</v>
      </c>
    </row>
    <row r="1551" spans="2:30" s="971" customFormat="1" ht="15" customHeight="1" x14ac:dyDescent="0.2">
      <c r="B1551" s="840"/>
      <c r="C1551" s="970" t="str">
        <f>IF(B1551="","",VLOOKUP(B1551,'E8. KKauf_Berechnung'!$B$11:$D$140,2,0))</f>
        <v/>
      </c>
      <c r="D1551" s="841"/>
      <c r="E1551" s="842"/>
      <c r="F1551" s="836"/>
      <c r="G1551" s="836"/>
      <c r="H1551" s="836"/>
      <c r="I1551" s="843">
        <f t="shared" si="263"/>
        <v>0</v>
      </c>
      <c r="J1551" s="836"/>
      <c r="K1551" s="843">
        <f t="shared" si="264"/>
        <v>0</v>
      </c>
      <c r="L1551" s="849">
        <f>IFERROR(VLOOKUP($D1551,Listen!$F$3:$H$39,2,0),0)</f>
        <v>0</v>
      </c>
      <c r="M1551" s="849">
        <f>IFERROR(VLOOKUP($D1551,Listen!$F$3:$H$39,3,0),0)</f>
        <v>0</v>
      </c>
      <c r="N1551" s="1115">
        <f t="shared" si="261"/>
        <v>0</v>
      </c>
      <c r="O1551" s="1115">
        <f t="shared" si="265"/>
        <v>0</v>
      </c>
      <c r="P1551" s="1115">
        <f t="shared" si="265"/>
        <v>0</v>
      </c>
      <c r="Q1551" s="1115">
        <f t="shared" si="265"/>
        <v>0</v>
      </c>
      <c r="R1551" s="1115">
        <f t="shared" si="265"/>
        <v>0</v>
      </c>
      <c r="S1551" s="1115">
        <f t="shared" si="265"/>
        <v>0</v>
      </c>
      <c r="T1551" s="1115">
        <f t="shared" si="265"/>
        <v>0</v>
      </c>
      <c r="U1551" s="851">
        <f t="shared" si="266"/>
        <v>0</v>
      </c>
      <c r="V1551" s="852">
        <f>IF(E1551='A. Allgemeine Informationen'!$D$14,$K1551-W1551,HLOOKUP('A. Allgemeine Informationen'!$D$14-1,$X$5:$AD$2005,ROW(E1551)-4,FALSE)-$W1551)</f>
        <v>0</v>
      </c>
      <c r="W1551" s="851">
        <f>HLOOKUP('A. Allgemeine Informationen'!$D$14,$X$5:$AD$2005,ROW(E1551)-4,FALSE)</f>
        <v>0</v>
      </c>
      <c r="X1551" s="851">
        <f t="shared" si="262"/>
        <v>0</v>
      </c>
      <c r="Y1551" s="851">
        <f t="shared" si="268"/>
        <v>0</v>
      </c>
      <c r="Z1551" s="851">
        <f t="shared" si="268"/>
        <v>0</v>
      </c>
      <c r="AA1551" s="851">
        <f t="shared" si="268"/>
        <v>0</v>
      </c>
      <c r="AB1551" s="851">
        <f t="shared" si="267"/>
        <v>0</v>
      </c>
      <c r="AC1551" s="851">
        <f t="shared" si="267"/>
        <v>0</v>
      </c>
      <c r="AD1551" s="853">
        <f t="shared" si="267"/>
        <v>0</v>
      </c>
    </row>
    <row r="1552" spans="2:30" s="971" customFormat="1" ht="15" customHeight="1" x14ac:dyDescent="0.2">
      <c r="B1552" s="840"/>
      <c r="C1552" s="970" t="str">
        <f>IF(B1552="","",VLOOKUP(B1552,'E8. KKauf_Berechnung'!$B$11:$D$140,2,0))</f>
        <v/>
      </c>
      <c r="D1552" s="841"/>
      <c r="E1552" s="842"/>
      <c r="F1552" s="836"/>
      <c r="G1552" s="836"/>
      <c r="H1552" s="836"/>
      <c r="I1552" s="843">
        <f t="shared" si="263"/>
        <v>0</v>
      </c>
      <c r="J1552" s="836"/>
      <c r="K1552" s="843">
        <f t="shared" si="264"/>
        <v>0</v>
      </c>
      <c r="L1552" s="849">
        <f>IFERROR(VLOOKUP($D1552,Listen!$F$3:$H$39,2,0),0)</f>
        <v>0</v>
      </c>
      <c r="M1552" s="849">
        <f>IFERROR(VLOOKUP($D1552,Listen!$F$3:$H$39,3,0),0)</f>
        <v>0</v>
      </c>
      <c r="N1552" s="1115">
        <f t="shared" si="261"/>
        <v>0</v>
      </c>
      <c r="O1552" s="1115">
        <f t="shared" si="265"/>
        <v>0</v>
      </c>
      <c r="P1552" s="1115">
        <f t="shared" si="265"/>
        <v>0</v>
      </c>
      <c r="Q1552" s="1115">
        <f t="shared" si="265"/>
        <v>0</v>
      </c>
      <c r="R1552" s="1115">
        <f t="shared" si="265"/>
        <v>0</v>
      </c>
      <c r="S1552" s="1115">
        <f t="shared" si="265"/>
        <v>0</v>
      </c>
      <c r="T1552" s="1115">
        <f t="shared" si="265"/>
        <v>0</v>
      </c>
      <c r="U1552" s="851">
        <f t="shared" si="266"/>
        <v>0</v>
      </c>
      <c r="V1552" s="852">
        <f>IF(E1552='A. Allgemeine Informationen'!$D$14,$K1552-W1552,HLOOKUP('A. Allgemeine Informationen'!$D$14-1,$X$5:$AD$2005,ROW(E1552)-4,FALSE)-$W1552)</f>
        <v>0</v>
      </c>
      <c r="W1552" s="851">
        <f>HLOOKUP('A. Allgemeine Informationen'!$D$14,$X$5:$AD$2005,ROW(E1552)-4,FALSE)</f>
        <v>0</v>
      </c>
      <c r="X1552" s="851">
        <f t="shared" si="262"/>
        <v>0</v>
      </c>
      <c r="Y1552" s="851">
        <f t="shared" si="268"/>
        <v>0</v>
      </c>
      <c r="Z1552" s="851">
        <f t="shared" si="268"/>
        <v>0</v>
      </c>
      <c r="AA1552" s="851">
        <f t="shared" si="268"/>
        <v>0</v>
      </c>
      <c r="AB1552" s="851">
        <f t="shared" si="267"/>
        <v>0</v>
      </c>
      <c r="AC1552" s="851">
        <f t="shared" si="267"/>
        <v>0</v>
      </c>
      <c r="AD1552" s="853">
        <f t="shared" si="267"/>
        <v>0</v>
      </c>
    </row>
    <row r="1553" spans="2:30" s="971" customFormat="1" ht="15" customHeight="1" x14ac:dyDescent="0.2">
      <c r="B1553" s="840"/>
      <c r="C1553" s="970" t="str">
        <f>IF(B1553="","",VLOOKUP(B1553,'E8. KKauf_Berechnung'!$B$11:$D$140,2,0))</f>
        <v/>
      </c>
      <c r="D1553" s="841"/>
      <c r="E1553" s="842"/>
      <c r="F1553" s="836"/>
      <c r="G1553" s="836"/>
      <c r="H1553" s="836"/>
      <c r="I1553" s="843">
        <f t="shared" si="263"/>
        <v>0</v>
      </c>
      <c r="J1553" s="836"/>
      <c r="K1553" s="843">
        <f t="shared" si="264"/>
        <v>0</v>
      </c>
      <c r="L1553" s="849">
        <f>IFERROR(VLOOKUP($D1553,Listen!$F$3:$H$39,2,0),0)</f>
        <v>0</v>
      </c>
      <c r="M1553" s="849">
        <f>IFERROR(VLOOKUP($D1553,Listen!$F$3:$H$39,3,0),0)</f>
        <v>0</v>
      </c>
      <c r="N1553" s="1115">
        <f t="shared" si="261"/>
        <v>0</v>
      </c>
      <c r="O1553" s="1115">
        <f t="shared" si="265"/>
        <v>0</v>
      </c>
      <c r="P1553" s="1115">
        <f t="shared" si="265"/>
        <v>0</v>
      </c>
      <c r="Q1553" s="1115">
        <f t="shared" si="265"/>
        <v>0</v>
      </c>
      <c r="R1553" s="1115">
        <f t="shared" si="265"/>
        <v>0</v>
      </c>
      <c r="S1553" s="1115">
        <f t="shared" si="265"/>
        <v>0</v>
      </c>
      <c r="T1553" s="1115">
        <f t="shared" si="265"/>
        <v>0</v>
      </c>
      <c r="U1553" s="851">
        <f t="shared" si="266"/>
        <v>0</v>
      </c>
      <c r="V1553" s="852">
        <f>IF(E1553='A. Allgemeine Informationen'!$D$14,$K1553-W1553,HLOOKUP('A. Allgemeine Informationen'!$D$14-1,$X$5:$AD$2005,ROW(E1553)-4,FALSE)-$W1553)</f>
        <v>0</v>
      </c>
      <c r="W1553" s="851">
        <f>HLOOKUP('A. Allgemeine Informationen'!$D$14,$X$5:$AD$2005,ROW(E1553)-4,FALSE)</f>
        <v>0</v>
      </c>
      <c r="X1553" s="851">
        <f t="shared" si="262"/>
        <v>0</v>
      </c>
      <c r="Y1553" s="851">
        <f t="shared" si="268"/>
        <v>0</v>
      </c>
      <c r="Z1553" s="851">
        <f t="shared" si="268"/>
        <v>0</v>
      </c>
      <c r="AA1553" s="851">
        <f t="shared" si="268"/>
        <v>0</v>
      </c>
      <c r="AB1553" s="851">
        <f t="shared" si="267"/>
        <v>0</v>
      </c>
      <c r="AC1553" s="851">
        <f t="shared" si="267"/>
        <v>0</v>
      </c>
      <c r="AD1553" s="853">
        <f t="shared" si="267"/>
        <v>0</v>
      </c>
    </row>
    <row r="1554" spans="2:30" s="971" customFormat="1" ht="15" customHeight="1" x14ac:dyDescent="0.2">
      <c r="B1554" s="840"/>
      <c r="C1554" s="970" t="str">
        <f>IF(B1554="","",VLOOKUP(B1554,'E8. KKauf_Berechnung'!$B$11:$D$140,2,0))</f>
        <v/>
      </c>
      <c r="D1554" s="841"/>
      <c r="E1554" s="842"/>
      <c r="F1554" s="836"/>
      <c r="G1554" s="836"/>
      <c r="H1554" s="836"/>
      <c r="I1554" s="843">
        <f t="shared" si="263"/>
        <v>0</v>
      </c>
      <c r="J1554" s="836"/>
      <c r="K1554" s="843">
        <f t="shared" si="264"/>
        <v>0</v>
      </c>
      <c r="L1554" s="849">
        <f>IFERROR(VLOOKUP($D1554,Listen!$F$3:$H$39,2,0),0)</f>
        <v>0</v>
      </c>
      <c r="M1554" s="849">
        <f>IFERROR(VLOOKUP($D1554,Listen!$F$3:$H$39,3,0),0)</f>
        <v>0</v>
      </c>
      <c r="N1554" s="1115">
        <f t="shared" si="261"/>
        <v>0</v>
      </c>
      <c r="O1554" s="1115">
        <f t="shared" si="265"/>
        <v>0</v>
      </c>
      <c r="P1554" s="1115">
        <f t="shared" si="265"/>
        <v>0</v>
      </c>
      <c r="Q1554" s="1115">
        <f t="shared" si="265"/>
        <v>0</v>
      </c>
      <c r="R1554" s="1115">
        <f t="shared" si="265"/>
        <v>0</v>
      </c>
      <c r="S1554" s="1115">
        <f t="shared" si="265"/>
        <v>0</v>
      </c>
      <c r="T1554" s="1115">
        <f t="shared" si="265"/>
        <v>0</v>
      </c>
      <c r="U1554" s="851">
        <f t="shared" si="266"/>
        <v>0</v>
      </c>
      <c r="V1554" s="852">
        <f>IF(E1554='A. Allgemeine Informationen'!$D$14,$K1554-W1554,HLOOKUP('A. Allgemeine Informationen'!$D$14-1,$X$5:$AD$2005,ROW(E1554)-4,FALSE)-$W1554)</f>
        <v>0</v>
      </c>
      <c r="W1554" s="851">
        <f>HLOOKUP('A. Allgemeine Informationen'!$D$14,$X$5:$AD$2005,ROW(E1554)-4,FALSE)</f>
        <v>0</v>
      </c>
      <c r="X1554" s="851">
        <f t="shared" si="262"/>
        <v>0</v>
      </c>
      <c r="Y1554" s="851">
        <f t="shared" si="268"/>
        <v>0</v>
      </c>
      <c r="Z1554" s="851">
        <f t="shared" si="268"/>
        <v>0</v>
      </c>
      <c r="AA1554" s="851">
        <f t="shared" si="268"/>
        <v>0</v>
      </c>
      <c r="AB1554" s="851">
        <f t="shared" si="267"/>
        <v>0</v>
      </c>
      <c r="AC1554" s="851">
        <f t="shared" si="267"/>
        <v>0</v>
      </c>
      <c r="AD1554" s="853">
        <f t="shared" si="267"/>
        <v>0</v>
      </c>
    </row>
    <row r="1555" spans="2:30" s="971" customFormat="1" ht="15" customHeight="1" x14ac:dyDescent="0.2">
      <c r="B1555" s="840"/>
      <c r="C1555" s="970" t="str">
        <f>IF(B1555="","",VLOOKUP(B1555,'E8. KKauf_Berechnung'!$B$11:$D$140,2,0))</f>
        <v/>
      </c>
      <c r="D1555" s="841"/>
      <c r="E1555" s="842"/>
      <c r="F1555" s="836"/>
      <c r="G1555" s="836"/>
      <c r="H1555" s="836"/>
      <c r="I1555" s="843">
        <f t="shared" si="263"/>
        <v>0</v>
      </c>
      <c r="J1555" s="836"/>
      <c r="K1555" s="843">
        <f t="shared" si="264"/>
        <v>0</v>
      </c>
      <c r="L1555" s="849">
        <f>IFERROR(VLOOKUP($D1555,Listen!$F$3:$H$39,2,0),0)</f>
        <v>0</v>
      </c>
      <c r="M1555" s="849">
        <f>IFERROR(VLOOKUP($D1555,Listen!$F$3:$H$39,3,0),0)</f>
        <v>0</v>
      </c>
      <c r="N1555" s="1115">
        <f t="shared" si="261"/>
        <v>0</v>
      </c>
      <c r="O1555" s="1115">
        <f t="shared" si="265"/>
        <v>0</v>
      </c>
      <c r="P1555" s="1115">
        <f t="shared" si="265"/>
        <v>0</v>
      </c>
      <c r="Q1555" s="1115">
        <f t="shared" si="265"/>
        <v>0</v>
      </c>
      <c r="R1555" s="1115">
        <f t="shared" si="265"/>
        <v>0</v>
      </c>
      <c r="S1555" s="1115">
        <f t="shared" si="265"/>
        <v>0</v>
      </c>
      <c r="T1555" s="1115">
        <f t="shared" si="265"/>
        <v>0</v>
      </c>
      <c r="U1555" s="851">
        <f t="shared" si="266"/>
        <v>0</v>
      </c>
      <c r="V1555" s="852">
        <f>IF(E1555='A. Allgemeine Informationen'!$D$14,$K1555-W1555,HLOOKUP('A. Allgemeine Informationen'!$D$14-1,$X$5:$AD$2005,ROW(E1555)-4,FALSE)-$W1555)</f>
        <v>0</v>
      </c>
      <c r="W1555" s="851">
        <f>HLOOKUP('A. Allgemeine Informationen'!$D$14,$X$5:$AD$2005,ROW(E1555)-4,FALSE)</f>
        <v>0</v>
      </c>
      <c r="X1555" s="851">
        <f t="shared" si="262"/>
        <v>0</v>
      </c>
      <c r="Y1555" s="851">
        <f t="shared" si="268"/>
        <v>0</v>
      </c>
      <c r="Z1555" s="851">
        <f t="shared" si="268"/>
        <v>0</v>
      </c>
      <c r="AA1555" s="851">
        <f t="shared" si="268"/>
        <v>0</v>
      </c>
      <c r="AB1555" s="851">
        <f t="shared" si="267"/>
        <v>0</v>
      </c>
      <c r="AC1555" s="851">
        <f t="shared" si="267"/>
        <v>0</v>
      </c>
      <c r="AD1555" s="853">
        <f t="shared" si="267"/>
        <v>0</v>
      </c>
    </row>
    <row r="1556" spans="2:30" s="971" customFormat="1" ht="15" customHeight="1" x14ac:dyDescent="0.2">
      <c r="B1556" s="840"/>
      <c r="C1556" s="970" t="str">
        <f>IF(B1556="","",VLOOKUP(B1556,'E8. KKauf_Berechnung'!$B$11:$D$140,2,0))</f>
        <v/>
      </c>
      <c r="D1556" s="841"/>
      <c r="E1556" s="842"/>
      <c r="F1556" s="836"/>
      <c r="G1556" s="836"/>
      <c r="H1556" s="836"/>
      <c r="I1556" s="843">
        <f t="shared" si="263"/>
        <v>0</v>
      </c>
      <c r="J1556" s="836"/>
      <c r="K1556" s="843">
        <f t="shared" si="264"/>
        <v>0</v>
      </c>
      <c r="L1556" s="849">
        <f>IFERROR(VLOOKUP($D1556,Listen!$F$3:$H$39,2,0),0)</f>
        <v>0</v>
      </c>
      <c r="M1556" s="849">
        <f>IFERROR(VLOOKUP($D1556,Listen!$F$3:$H$39,3,0),0)</f>
        <v>0</v>
      </c>
      <c r="N1556" s="1115">
        <f t="shared" si="261"/>
        <v>0</v>
      </c>
      <c r="O1556" s="1115">
        <f t="shared" si="265"/>
        <v>0</v>
      </c>
      <c r="P1556" s="1115">
        <f t="shared" si="265"/>
        <v>0</v>
      </c>
      <c r="Q1556" s="1115">
        <f t="shared" si="265"/>
        <v>0</v>
      </c>
      <c r="R1556" s="1115">
        <f t="shared" si="265"/>
        <v>0</v>
      </c>
      <c r="S1556" s="1115">
        <f t="shared" si="265"/>
        <v>0</v>
      </c>
      <c r="T1556" s="1115">
        <f t="shared" si="265"/>
        <v>0</v>
      </c>
      <c r="U1556" s="851">
        <f t="shared" si="266"/>
        <v>0</v>
      </c>
      <c r="V1556" s="852">
        <f>IF(E1556='A. Allgemeine Informationen'!$D$14,$K1556-W1556,HLOOKUP('A. Allgemeine Informationen'!$D$14-1,$X$5:$AD$2005,ROW(E1556)-4,FALSE)-$W1556)</f>
        <v>0</v>
      </c>
      <c r="W1556" s="851">
        <f>HLOOKUP('A. Allgemeine Informationen'!$D$14,$X$5:$AD$2005,ROW(E1556)-4,FALSE)</f>
        <v>0</v>
      </c>
      <c r="X1556" s="851">
        <f t="shared" si="262"/>
        <v>0</v>
      </c>
      <c r="Y1556" s="851">
        <f t="shared" si="268"/>
        <v>0</v>
      </c>
      <c r="Z1556" s="851">
        <f t="shared" si="268"/>
        <v>0</v>
      </c>
      <c r="AA1556" s="851">
        <f t="shared" si="268"/>
        <v>0</v>
      </c>
      <c r="AB1556" s="851">
        <f t="shared" si="267"/>
        <v>0</v>
      </c>
      <c r="AC1556" s="851">
        <f t="shared" si="267"/>
        <v>0</v>
      </c>
      <c r="AD1556" s="853">
        <f t="shared" si="267"/>
        <v>0</v>
      </c>
    </row>
    <row r="1557" spans="2:30" s="971" customFormat="1" ht="15" customHeight="1" x14ac:dyDescent="0.2">
      <c r="B1557" s="840"/>
      <c r="C1557" s="970" t="str">
        <f>IF(B1557="","",VLOOKUP(B1557,'E8. KKauf_Berechnung'!$B$11:$D$140,2,0))</f>
        <v/>
      </c>
      <c r="D1557" s="841"/>
      <c r="E1557" s="842"/>
      <c r="F1557" s="836"/>
      <c r="G1557" s="836"/>
      <c r="H1557" s="836"/>
      <c r="I1557" s="843">
        <f t="shared" si="263"/>
        <v>0</v>
      </c>
      <c r="J1557" s="836"/>
      <c r="K1557" s="843">
        <f t="shared" si="264"/>
        <v>0</v>
      </c>
      <c r="L1557" s="849">
        <f>IFERROR(VLOOKUP($D1557,Listen!$F$3:$H$39,2,0),0)</f>
        <v>0</v>
      </c>
      <c r="M1557" s="849">
        <f>IFERROR(VLOOKUP($D1557,Listen!$F$3:$H$39,3,0),0)</f>
        <v>0</v>
      </c>
      <c r="N1557" s="1115">
        <f t="shared" si="261"/>
        <v>0</v>
      </c>
      <c r="O1557" s="1115">
        <f t="shared" si="265"/>
        <v>0</v>
      </c>
      <c r="P1557" s="1115">
        <f t="shared" si="265"/>
        <v>0</v>
      </c>
      <c r="Q1557" s="1115">
        <f t="shared" si="265"/>
        <v>0</v>
      </c>
      <c r="R1557" s="1115">
        <f t="shared" si="265"/>
        <v>0</v>
      </c>
      <c r="S1557" s="1115">
        <f t="shared" si="265"/>
        <v>0</v>
      </c>
      <c r="T1557" s="1115">
        <f t="shared" si="265"/>
        <v>0</v>
      </c>
      <c r="U1557" s="851">
        <f t="shared" si="266"/>
        <v>0</v>
      </c>
      <c r="V1557" s="852">
        <f>IF(E1557='A. Allgemeine Informationen'!$D$14,$K1557-W1557,HLOOKUP('A. Allgemeine Informationen'!$D$14-1,$X$5:$AD$2005,ROW(E1557)-4,FALSE)-$W1557)</f>
        <v>0</v>
      </c>
      <c r="W1557" s="851">
        <f>HLOOKUP('A. Allgemeine Informationen'!$D$14,$X$5:$AD$2005,ROW(E1557)-4,FALSE)</f>
        <v>0</v>
      </c>
      <c r="X1557" s="851">
        <f t="shared" si="262"/>
        <v>0</v>
      </c>
      <c r="Y1557" s="851">
        <f t="shared" si="268"/>
        <v>0</v>
      </c>
      <c r="Z1557" s="851">
        <f t="shared" si="268"/>
        <v>0</v>
      </c>
      <c r="AA1557" s="851">
        <f t="shared" si="268"/>
        <v>0</v>
      </c>
      <c r="AB1557" s="851">
        <f t="shared" si="267"/>
        <v>0</v>
      </c>
      <c r="AC1557" s="851">
        <f t="shared" si="267"/>
        <v>0</v>
      </c>
      <c r="AD1557" s="853">
        <f t="shared" si="267"/>
        <v>0</v>
      </c>
    </row>
    <row r="1558" spans="2:30" s="971" customFormat="1" ht="15" customHeight="1" x14ac:dyDescent="0.2">
      <c r="B1558" s="840"/>
      <c r="C1558" s="970" t="str">
        <f>IF(B1558="","",VLOOKUP(B1558,'E8. KKauf_Berechnung'!$B$11:$D$140,2,0))</f>
        <v/>
      </c>
      <c r="D1558" s="841"/>
      <c r="E1558" s="842"/>
      <c r="F1558" s="836"/>
      <c r="G1558" s="836"/>
      <c r="H1558" s="836"/>
      <c r="I1558" s="843">
        <f t="shared" si="263"/>
        <v>0</v>
      </c>
      <c r="J1558" s="836"/>
      <c r="K1558" s="843">
        <f t="shared" si="264"/>
        <v>0</v>
      </c>
      <c r="L1558" s="849">
        <f>IFERROR(VLOOKUP($D1558,Listen!$F$3:$H$39,2,0),0)</f>
        <v>0</v>
      </c>
      <c r="M1558" s="849">
        <f>IFERROR(VLOOKUP($D1558,Listen!$F$3:$H$39,3,0),0)</f>
        <v>0</v>
      </c>
      <c r="N1558" s="1115">
        <f t="shared" si="261"/>
        <v>0</v>
      </c>
      <c r="O1558" s="1115">
        <f t="shared" si="265"/>
        <v>0</v>
      </c>
      <c r="P1558" s="1115">
        <f t="shared" si="265"/>
        <v>0</v>
      </c>
      <c r="Q1558" s="1115">
        <f t="shared" si="265"/>
        <v>0</v>
      </c>
      <c r="R1558" s="1115">
        <f t="shared" si="265"/>
        <v>0</v>
      </c>
      <c r="S1558" s="1115">
        <f t="shared" si="265"/>
        <v>0</v>
      </c>
      <c r="T1558" s="1115">
        <f t="shared" si="265"/>
        <v>0</v>
      </c>
      <c r="U1558" s="851">
        <f t="shared" si="266"/>
        <v>0</v>
      </c>
      <c r="V1558" s="852">
        <f>IF(E1558='A. Allgemeine Informationen'!$D$14,$K1558-W1558,HLOOKUP('A. Allgemeine Informationen'!$D$14-1,$X$5:$AD$2005,ROW(E1558)-4,FALSE)-$W1558)</f>
        <v>0</v>
      </c>
      <c r="W1558" s="851">
        <f>HLOOKUP('A. Allgemeine Informationen'!$D$14,$X$5:$AD$2005,ROW(E1558)-4,FALSE)</f>
        <v>0</v>
      </c>
      <c r="X1558" s="851">
        <f t="shared" si="262"/>
        <v>0</v>
      </c>
      <c r="Y1558" s="851">
        <f t="shared" si="268"/>
        <v>0</v>
      </c>
      <c r="Z1558" s="851">
        <f t="shared" si="268"/>
        <v>0</v>
      </c>
      <c r="AA1558" s="851">
        <f t="shared" si="268"/>
        <v>0</v>
      </c>
      <c r="AB1558" s="851">
        <f t="shared" si="267"/>
        <v>0</v>
      </c>
      <c r="AC1558" s="851">
        <f t="shared" si="267"/>
        <v>0</v>
      </c>
      <c r="AD1558" s="853">
        <f t="shared" si="267"/>
        <v>0</v>
      </c>
    </row>
    <row r="1559" spans="2:30" s="971" customFormat="1" ht="15" customHeight="1" x14ac:dyDescent="0.2">
      <c r="B1559" s="840"/>
      <c r="C1559" s="970" t="str">
        <f>IF(B1559="","",VLOOKUP(B1559,'E8. KKauf_Berechnung'!$B$11:$D$140,2,0))</f>
        <v/>
      </c>
      <c r="D1559" s="841"/>
      <c r="E1559" s="842"/>
      <c r="F1559" s="836"/>
      <c r="G1559" s="836"/>
      <c r="H1559" s="836"/>
      <c r="I1559" s="843">
        <f t="shared" si="263"/>
        <v>0</v>
      </c>
      <c r="J1559" s="836"/>
      <c r="K1559" s="843">
        <f t="shared" si="264"/>
        <v>0</v>
      </c>
      <c r="L1559" s="849">
        <f>IFERROR(VLOOKUP($D1559,Listen!$F$3:$H$39,2,0),0)</f>
        <v>0</v>
      </c>
      <c r="M1559" s="849">
        <f>IFERROR(VLOOKUP($D1559,Listen!$F$3:$H$39,3,0),0)</f>
        <v>0</v>
      </c>
      <c r="N1559" s="1115">
        <f t="shared" si="261"/>
        <v>0</v>
      </c>
      <c r="O1559" s="1115">
        <f t="shared" ref="O1559:T1574" si="269">N1559</f>
        <v>0</v>
      </c>
      <c r="P1559" s="1115">
        <f t="shared" si="269"/>
        <v>0</v>
      </c>
      <c r="Q1559" s="1115">
        <f t="shared" si="269"/>
        <v>0</v>
      </c>
      <c r="R1559" s="1115">
        <f t="shared" si="269"/>
        <v>0</v>
      </c>
      <c r="S1559" s="1115">
        <f t="shared" si="269"/>
        <v>0</v>
      </c>
      <c r="T1559" s="1115">
        <f t="shared" si="269"/>
        <v>0</v>
      </c>
      <c r="U1559" s="851">
        <f t="shared" si="266"/>
        <v>0</v>
      </c>
      <c r="V1559" s="852">
        <f>IF(E1559='A. Allgemeine Informationen'!$D$14,$K1559-W1559,HLOOKUP('A. Allgemeine Informationen'!$D$14-1,$X$5:$AD$2005,ROW(E1559)-4,FALSE)-$W1559)</f>
        <v>0</v>
      </c>
      <c r="W1559" s="851">
        <f>HLOOKUP('A. Allgemeine Informationen'!$D$14,$X$5:$AD$2005,ROW(E1559)-4,FALSE)</f>
        <v>0</v>
      </c>
      <c r="X1559" s="851">
        <f t="shared" si="262"/>
        <v>0</v>
      </c>
      <c r="Y1559" s="851">
        <f t="shared" si="268"/>
        <v>0</v>
      </c>
      <c r="Z1559" s="851">
        <f t="shared" si="268"/>
        <v>0</v>
      </c>
      <c r="AA1559" s="851">
        <f t="shared" si="268"/>
        <v>0</v>
      </c>
      <c r="AB1559" s="851">
        <f t="shared" si="267"/>
        <v>0</v>
      </c>
      <c r="AC1559" s="851">
        <f t="shared" si="267"/>
        <v>0</v>
      </c>
      <c r="AD1559" s="853">
        <f t="shared" si="267"/>
        <v>0</v>
      </c>
    </row>
    <row r="1560" spans="2:30" s="971" customFormat="1" ht="15" customHeight="1" x14ac:dyDescent="0.2">
      <c r="B1560" s="840"/>
      <c r="C1560" s="970" t="str">
        <f>IF(B1560="","",VLOOKUP(B1560,'E8. KKauf_Berechnung'!$B$11:$D$140,2,0))</f>
        <v/>
      </c>
      <c r="D1560" s="841"/>
      <c r="E1560" s="842"/>
      <c r="F1560" s="836"/>
      <c r="G1560" s="836"/>
      <c r="H1560" s="836"/>
      <c r="I1560" s="843">
        <f t="shared" si="263"/>
        <v>0</v>
      </c>
      <c r="J1560" s="836"/>
      <c r="K1560" s="843">
        <f t="shared" si="264"/>
        <v>0</v>
      </c>
      <c r="L1560" s="849">
        <f>IFERROR(VLOOKUP($D1560,Listen!$F$3:$H$39,2,0),0)</f>
        <v>0</v>
      </c>
      <c r="M1560" s="849">
        <f>IFERROR(VLOOKUP($D1560,Listen!$F$3:$H$39,3,0),0)</f>
        <v>0</v>
      </c>
      <c r="N1560" s="1115">
        <f t="shared" si="261"/>
        <v>0</v>
      </c>
      <c r="O1560" s="1115">
        <f t="shared" si="269"/>
        <v>0</v>
      </c>
      <c r="P1560" s="1115">
        <f t="shared" si="269"/>
        <v>0</v>
      </c>
      <c r="Q1560" s="1115">
        <f t="shared" si="269"/>
        <v>0</v>
      </c>
      <c r="R1560" s="1115">
        <f t="shared" si="269"/>
        <v>0</v>
      </c>
      <c r="S1560" s="1115">
        <f t="shared" si="269"/>
        <v>0</v>
      </c>
      <c r="T1560" s="1115">
        <f t="shared" si="269"/>
        <v>0</v>
      </c>
      <c r="U1560" s="851">
        <f t="shared" si="266"/>
        <v>0</v>
      </c>
      <c r="V1560" s="852">
        <f>IF(E1560='A. Allgemeine Informationen'!$D$14,$K1560-W1560,HLOOKUP('A. Allgemeine Informationen'!$D$14-1,$X$5:$AD$2005,ROW(E1560)-4,FALSE)-$W1560)</f>
        <v>0</v>
      </c>
      <c r="W1560" s="851">
        <f>HLOOKUP('A. Allgemeine Informationen'!$D$14,$X$5:$AD$2005,ROW(E1560)-4,FALSE)</f>
        <v>0</v>
      </c>
      <c r="X1560" s="851">
        <f t="shared" si="262"/>
        <v>0</v>
      </c>
      <c r="Y1560" s="851">
        <f t="shared" si="268"/>
        <v>0</v>
      </c>
      <c r="Z1560" s="851">
        <f t="shared" si="268"/>
        <v>0</v>
      </c>
      <c r="AA1560" s="851">
        <f t="shared" si="268"/>
        <v>0</v>
      </c>
      <c r="AB1560" s="851">
        <f t="shared" si="267"/>
        <v>0</v>
      </c>
      <c r="AC1560" s="851">
        <f t="shared" si="267"/>
        <v>0</v>
      </c>
      <c r="AD1560" s="853">
        <f t="shared" si="267"/>
        <v>0</v>
      </c>
    </row>
    <row r="1561" spans="2:30" s="971" customFormat="1" ht="15" customHeight="1" x14ac:dyDescent="0.2">
      <c r="B1561" s="840"/>
      <c r="C1561" s="970" t="str">
        <f>IF(B1561="","",VLOOKUP(B1561,'E8. KKauf_Berechnung'!$B$11:$D$140,2,0))</f>
        <v/>
      </c>
      <c r="D1561" s="841"/>
      <c r="E1561" s="842"/>
      <c r="F1561" s="836"/>
      <c r="G1561" s="836"/>
      <c r="H1561" s="836"/>
      <c r="I1561" s="843">
        <f t="shared" si="263"/>
        <v>0</v>
      </c>
      <c r="J1561" s="836"/>
      <c r="K1561" s="843">
        <f t="shared" si="264"/>
        <v>0</v>
      </c>
      <c r="L1561" s="849">
        <f>IFERROR(VLOOKUP($D1561,Listen!$F$3:$H$39,2,0),0)</f>
        <v>0</v>
      </c>
      <c r="M1561" s="849">
        <f>IFERROR(VLOOKUP($D1561,Listen!$F$3:$H$39,3,0),0)</f>
        <v>0</v>
      </c>
      <c r="N1561" s="1115">
        <f t="shared" si="261"/>
        <v>0</v>
      </c>
      <c r="O1561" s="1115">
        <f t="shared" si="269"/>
        <v>0</v>
      </c>
      <c r="P1561" s="1115">
        <f t="shared" si="269"/>
        <v>0</v>
      </c>
      <c r="Q1561" s="1115">
        <f t="shared" si="269"/>
        <v>0</v>
      </c>
      <c r="R1561" s="1115">
        <f t="shared" si="269"/>
        <v>0</v>
      </c>
      <c r="S1561" s="1115">
        <f t="shared" si="269"/>
        <v>0</v>
      </c>
      <c r="T1561" s="1115">
        <f t="shared" si="269"/>
        <v>0</v>
      </c>
      <c r="U1561" s="851">
        <f t="shared" si="266"/>
        <v>0</v>
      </c>
      <c r="V1561" s="852">
        <f>IF(E1561='A. Allgemeine Informationen'!$D$14,$K1561-W1561,HLOOKUP('A. Allgemeine Informationen'!$D$14-1,$X$5:$AD$2005,ROW(E1561)-4,FALSE)-$W1561)</f>
        <v>0</v>
      </c>
      <c r="W1561" s="851">
        <f>HLOOKUP('A. Allgemeine Informationen'!$D$14,$X$5:$AD$2005,ROW(E1561)-4,FALSE)</f>
        <v>0</v>
      </c>
      <c r="X1561" s="851">
        <f t="shared" si="262"/>
        <v>0</v>
      </c>
      <c r="Y1561" s="851">
        <f t="shared" si="268"/>
        <v>0</v>
      </c>
      <c r="Z1561" s="851">
        <f t="shared" si="268"/>
        <v>0</v>
      </c>
      <c r="AA1561" s="851">
        <f t="shared" si="268"/>
        <v>0</v>
      </c>
      <c r="AB1561" s="851">
        <f t="shared" si="267"/>
        <v>0</v>
      </c>
      <c r="AC1561" s="851">
        <f t="shared" si="267"/>
        <v>0</v>
      </c>
      <c r="AD1561" s="853">
        <f t="shared" si="267"/>
        <v>0</v>
      </c>
    </row>
    <row r="1562" spans="2:30" s="971" customFormat="1" ht="15" customHeight="1" x14ac:dyDescent="0.2">
      <c r="B1562" s="840"/>
      <c r="C1562" s="970" t="str">
        <f>IF(B1562="","",VLOOKUP(B1562,'E8. KKauf_Berechnung'!$B$11:$D$140,2,0))</f>
        <v/>
      </c>
      <c r="D1562" s="841"/>
      <c r="E1562" s="842"/>
      <c r="F1562" s="836"/>
      <c r="G1562" s="836"/>
      <c r="H1562" s="836"/>
      <c r="I1562" s="843">
        <f t="shared" si="263"/>
        <v>0</v>
      </c>
      <c r="J1562" s="836"/>
      <c r="K1562" s="843">
        <f t="shared" si="264"/>
        <v>0</v>
      </c>
      <c r="L1562" s="849">
        <f>IFERROR(VLOOKUP($D1562,Listen!$F$3:$H$39,2,0),0)</f>
        <v>0</v>
      </c>
      <c r="M1562" s="849">
        <f>IFERROR(VLOOKUP($D1562,Listen!$F$3:$H$39,3,0),0)</f>
        <v>0</v>
      </c>
      <c r="N1562" s="1115">
        <f t="shared" si="261"/>
        <v>0</v>
      </c>
      <c r="O1562" s="1115">
        <f t="shared" si="269"/>
        <v>0</v>
      </c>
      <c r="P1562" s="1115">
        <f t="shared" si="269"/>
        <v>0</v>
      </c>
      <c r="Q1562" s="1115">
        <f t="shared" si="269"/>
        <v>0</v>
      </c>
      <c r="R1562" s="1115">
        <f t="shared" si="269"/>
        <v>0</v>
      </c>
      <c r="S1562" s="1115">
        <f t="shared" si="269"/>
        <v>0</v>
      </c>
      <c r="T1562" s="1115">
        <f t="shared" si="269"/>
        <v>0</v>
      </c>
      <c r="U1562" s="851">
        <f t="shared" si="266"/>
        <v>0</v>
      </c>
      <c r="V1562" s="852">
        <f>IF(E1562='A. Allgemeine Informationen'!$D$14,$K1562-W1562,HLOOKUP('A. Allgemeine Informationen'!$D$14-1,$X$5:$AD$2005,ROW(E1562)-4,FALSE)-$W1562)</f>
        <v>0</v>
      </c>
      <c r="W1562" s="851">
        <f>HLOOKUP('A. Allgemeine Informationen'!$D$14,$X$5:$AD$2005,ROW(E1562)-4,FALSE)</f>
        <v>0</v>
      </c>
      <c r="X1562" s="851">
        <f t="shared" si="262"/>
        <v>0</v>
      </c>
      <c r="Y1562" s="851">
        <f t="shared" si="268"/>
        <v>0</v>
      </c>
      <c r="Z1562" s="851">
        <f t="shared" si="268"/>
        <v>0</v>
      </c>
      <c r="AA1562" s="851">
        <f t="shared" si="268"/>
        <v>0</v>
      </c>
      <c r="AB1562" s="851">
        <f t="shared" si="267"/>
        <v>0</v>
      </c>
      <c r="AC1562" s="851">
        <f t="shared" si="267"/>
        <v>0</v>
      </c>
      <c r="AD1562" s="853">
        <f t="shared" si="267"/>
        <v>0</v>
      </c>
    </row>
    <row r="1563" spans="2:30" s="971" customFormat="1" ht="15" customHeight="1" x14ac:dyDescent="0.2">
      <c r="B1563" s="840"/>
      <c r="C1563" s="970" t="str">
        <f>IF(B1563="","",VLOOKUP(B1563,'E8. KKauf_Berechnung'!$B$11:$D$140,2,0))</f>
        <v/>
      </c>
      <c r="D1563" s="841"/>
      <c r="E1563" s="842"/>
      <c r="F1563" s="836"/>
      <c r="G1563" s="836"/>
      <c r="H1563" s="836"/>
      <c r="I1563" s="843">
        <f t="shared" si="263"/>
        <v>0</v>
      </c>
      <c r="J1563" s="836"/>
      <c r="K1563" s="843">
        <f t="shared" si="264"/>
        <v>0</v>
      </c>
      <c r="L1563" s="849">
        <f>IFERROR(VLOOKUP($D1563,Listen!$F$3:$H$39,2,0),0)</f>
        <v>0</v>
      </c>
      <c r="M1563" s="849">
        <f>IFERROR(VLOOKUP($D1563,Listen!$F$3:$H$39,3,0),0)</f>
        <v>0</v>
      </c>
      <c r="N1563" s="1115">
        <f t="shared" si="261"/>
        <v>0</v>
      </c>
      <c r="O1563" s="1115">
        <f t="shared" si="269"/>
        <v>0</v>
      </c>
      <c r="P1563" s="1115">
        <f t="shared" si="269"/>
        <v>0</v>
      </c>
      <c r="Q1563" s="1115">
        <f t="shared" si="269"/>
        <v>0</v>
      </c>
      <c r="R1563" s="1115">
        <f t="shared" si="269"/>
        <v>0</v>
      </c>
      <c r="S1563" s="1115">
        <f t="shared" si="269"/>
        <v>0</v>
      </c>
      <c r="T1563" s="1115">
        <f t="shared" si="269"/>
        <v>0</v>
      </c>
      <c r="U1563" s="851">
        <f t="shared" si="266"/>
        <v>0</v>
      </c>
      <c r="V1563" s="852">
        <f>IF(E1563='A. Allgemeine Informationen'!$D$14,$K1563-W1563,HLOOKUP('A. Allgemeine Informationen'!$D$14-1,$X$5:$AD$2005,ROW(E1563)-4,FALSE)-$W1563)</f>
        <v>0</v>
      </c>
      <c r="W1563" s="851">
        <f>HLOOKUP('A. Allgemeine Informationen'!$D$14,$X$5:$AD$2005,ROW(E1563)-4,FALSE)</f>
        <v>0</v>
      </c>
      <c r="X1563" s="851">
        <f t="shared" si="262"/>
        <v>0</v>
      </c>
      <c r="Y1563" s="851">
        <f t="shared" si="268"/>
        <v>0</v>
      </c>
      <c r="Z1563" s="851">
        <f t="shared" si="268"/>
        <v>0</v>
      </c>
      <c r="AA1563" s="851">
        <f t="shared" si="268"/>
        <v>0</v>
      </c>
      <c r="AB1563" s="851">
        <f t="shared" si="267"/>
        <v>0</v>
      </c>
      <c r="AC1563" s="851">
        <f t="shared" si="267"/>
        <v>0</v>
      </c>
      <c r="AD1563" s="853">
        <f t="shared" si="267"/>
        <v>0</v>
      </c>
    </row>
    <row r="1564" spans="2:30" s="971" customFormat="1" ht="15" customHeight="1" x14ac:dyDescent="0.2">
      <c r="B1564" s="840"/>
      <c r="C1564" s="970" t="str">
        <f>IF(B1564="","",VLOOKUP(B1564,'E8. KKauf_Berechnung'!$B$11:$D$140,2,0))</f>
        <v/>
      </c>
      <c r="D1564" s="841"/>
      <c r="E1564" s="842"/>
      <c r="F1564" s="836"/>
      <c r="G1564" s="836"/>
      <c r="H1564" s="836"/>
      <c r="I1564" s="843">
        <f t="shared" si="263"/>
        <v>0</v>
      </c>
      <c r="J1564" s="836"/>
      <c r="K1564" s="843">
        <f t="shared" si="264"/>
        <v>0</v>
      </c>
      <c r="L1564" s="849">
        <f>IFERROR(VLOOKUP($D1564,Listen!$F$3:$H$39,2,0),0)</f>
        <v>0</v>
      </c>
      <c r="M1564" s="849">
        <f>IFERROR(VLOOKUP($D1564,Listen!$F$3:$H$39,3,0),0)</f>
        <v>0</v>
      </c>
      <c r="N1564" s="1115">
        <f t="shared" si="261"/>
        <v>0</v>
      </c>
      <c r="O1564" s="1115">
        <f t="shared" si="269"/>
        <v>0</v>
      </c>
      <c r="P1564" s="1115">
        <f t="shared" si="269"/>
        <v>0</v>
      </c>
      <c r="Q1564" s="1115">
        <f t="shared" si="269"/>
        <v>0</v>
      </c>
      <c r="R1564" s="1115">
        <f t="shared" si="269"/>
        <v>0</v>
      </c>
      <c r="S1564" s="1115">
        <f t="shared" si="269"/>
        <v>0</v>
      </c>
      <c r="T1564" s="1115">
        <f t="shared" si="269"/>
        <v>0</v>
      </c>
      <c r="U1564" s="851">
        <f t="shared" si="266"/>
        <v>0</v>
      </c>
      <c r="V1564" s="852">
        <f>IF(E1564='A. Allgemeine Informationen'!$D$14,$K1564-W1564,HLOOKUP('A. Allgemeine Informationen'!$D$14-1,$X$5:$AD$2005,ROW(E1564)-4,FALSE)-$W1564)</f>
        <v>0</v>
      </c>
      <c r="W1564" s="851">
        <f>HLOOKUP('A. Allgemeine Informationen'!$D$14,$X$5:$AD$2005,ROW(E1564)-4,FALSE)</f>
        <v>0</v>
      </c>
      <c r="X1564" s="851">
        <f t="shared" si="262"/>
        <v>0</v>
      </c>
      <c r="Y1564" s="851">
        <f t="shared" si="268"/>
        <v>0</v>
      </c>
      <c r="Z1564" s="851">
        <f t="shared" si="268"/>
        <v>0</v>
      </c>
      <c r="AA1564" s="851">
        <f t="shared" si="268"/>
        <v>0</v>
      </c>
      <c r="AB1564" s="851">
        <f t="shared" si="267"/>
        <v>0</v>
      </c>
      <c r="AC1564" s="851">
        <f t="shared" si="267"/>
        <v>0</v>
      </c>
      <c r="AD1564" s="853">
        <f t="shared" si="267"/>
        <v>0</v>
      </c>
    </row>
    <row r="1565" spans="2:30" s="971" customFormat="1" ht="15" customHeight="1" x14ac:dyDescent="0.2">
      <c r="B1565" s="840"/>
      <c r="C1565" s="970" t="str">
        <f>IF(B1565="","",VLOOKUP(B1565,'E8. KKauf_Berechnung'!$B$11:$D$140,2,0))</f>
        <v/>
      </c>
      <c r="D1565" s="841"/>
      <c r="E1565" s="842"/>
      <c r="F1565" s="836"/>
      <c r="G1565" s="836"/>
      <c r="H1565" s="836"/>
      <c r="I1565" s="843">
        <f t="shared" si="263"/>
        <v>0</v>
      </c>
      <c r="J1565" s="836"/>
      <c r="K1565" s="843">
        <f t="shared" si="264"/>
        <v>0</v>
      </c>
      <c r="L1565" s="849">
        <f>IFERROR(VLOOKUP($D1565,Listen!$F$3:$H$39,2,0),0)</f>
        <v>0</v>
      </c>
      <c r="M1565" s="849">
        <f>IFERROR(VLOOKUP($D1565,Listen!$F$3:$H$39,3,0),0)</f>
        <v>0</v>
      </c>
      <c r="N1565" s="1115">
        <f t="shared" si="261"/>
        <v>0</v>
      </c>
      <c r="O1565" s="1115">
        <f t="shared" si="269"/>
        <v>0</v>
      </c>
      <c r="P1565" s="1115">
        <f t="shared" si="269"/>
        <v>0</v>
      </c>
      <c r="Q1565" s="1115">
        <f t="shared" si="269"/>
        <v>0</v>
      </c>
      <c r="R1565" s="1115">
        <f t="shared" si="269"/>
        <v>0</v>
      </c>
      <c r="S1565" s="1115">
        <f t="shared" si="269"/>
        <v>0</v>
      </c>
      <c r="T1565" s="1115">
        <f t="shared" si="269"/>
        <v>0</v>
      </c>
      <c r="U1565" s="851">
        <f t="shared" si="266"/>
        <v>0</v>
      </c>
      <c r="V1565" s="852">
        <f>IF(E1565='A. Allgemeine Informationen'!$D$14,$K1565-W1565,HLOOKUP('A. Allgemeine Informationen'!$D$14-1,$X$5:$AD$2005,ROW(E1565)-4,FALSE)-$W1565)</f>
        <v>0</v>
      </c>
      <c r="W1565" s="851">
        <f>HLOOKUP('A. Allgemeine Informationen'!$D$14,$X$5:$AD$2005,ROW(E1565)-4,FALSE)</f>
        <v>0</v>
      </c>
      <c r="X1565" s="851">
        <f t="shared" si="262"/>
        <v>0</v>
      </c>
      <c r="Y1565" s="851">
        <f t="shared" si="268"/>
        <v>0</v>
      </c>
      <c r="Z1565" s="851">
        <f t="shared" si="268"/>
        <v>0</v>
      </c>
      <c r="AA1565" s="851">
        <f t="shared" si="268"/>
        <v>0</v>
      </c>
      <c r="AB1565" s="851">
        <f t="shared" si="267"/>
        <v>0</v>
      </c>
      <c r="AC1565" s="851">
        <f t="shared" si="267"/>
        <v>0</v>
      </c>
      <c r="AD1565" s="853">
        <f t="shared" si="267"/>
        <v>0</v>
      </c>
    </row>
    <row r="1566" spans="2:30" s="971" customFormat="1" ht="15" customHeight="1" x14ac:dyDescent="0.2">
      <c r="B1566" s="840"/>
      <c r="C1566" s="970" t="str">
        <f>IF(B1566="","",VLOOKUP(B1566,'E8. KKauf_Berechnung'!$B$11:$D$140,2,0))</f>
        <v/>
      </c>
      <c r="D1566" s="841"/>
      <c r="E1566" s="842"/>
      <c r="F1566" s="836"/>
      <c r="G1566" s="836"/>
      <c r="H1566" s="836"/>
      <c r="I1566" s="843">
        <f t="shared" si="263"/>
        <v>0</v>
      </c>
      <c r="J1566" s="836"/>
      <c r="K1566" s="843">
        <f t="shared" si="264"/>
        <v>0</v>
      </c>
      <c r="L1566" s="849">
        <f>IFERROR(VLOOKUP($D1566,Listen!$F$3:$H$39,2,0),0)</f>
        <v>0</v>
      </c>
      <c r="M1566" s="849">
        <f>IFERROR(VLOOKUP($D1566,Listen!$F$3:$H$39,3,0),0)</f>
        <v>0</v>
      </c>
      <c r="N1566" s="1115">
        <f t="shared" si="261"/>
        <v>0</v>
      </c>
      <c r="O1566" s="1115">
        <f t="shared" si="269"/>
        <v>0</v>
      </c>
      <c r="P1566" s="1115">
        <f t="shared" si="269"/>
        <v>0</v>
      </c>
      <c r="Q1566" s="1115">
        <f t="shared" si="269"/>
        <v>0</v>
      </c>
      <c r="R1566" s="1115">
        <f t="shared" si="269"/>
        <v>0</v>
      </c>
      <c r="S1566" s="1115">
        <f t="shared" si="269"/>
        <v>0</v>
      </c>
      <c r="T1566" s="1115">
        <f t="shared" si="269"/>
        <v>0</v>
      </c>
      <c r="U1566" s="851">
        <f t="shared" si="266"/>
        <v>0</v>
      </c>
      <c r="V1566" s="852">
        <f>IF(E1566='A. Allgemeine Informationen'!$D$14,$K1566-W1566,HLOOKUP('A. Allgemeine Informationen'!$D$14-1,$X$5:$AD$2005,ROW(E1566)-4,FALSE)-$W1566)</f>
        <v>0</v>
      </c>
      <c r="W1566" s="851">
        <f>HLOOKUP('A. Allgemeine Informationen'!$D$14,$X$5:$AD$2005,ROW(E1566)-4,FALSE)</f>
        <v>0</v>
      </c>
      <c r="X1566" s="851">
        <f t="shared" si="262"/>
        <v>0</v>
      </c>
      <c r="Y1566" s="851">
        <f t="shared" si="268"/>
        <v>0</v>
      </c>
      <c r="Z1566" s="851">
        <f t="shared" si="268"/>
        <v>0</v>
      </c>
      <c r="AA1566" s="851">
        <f t="shared" si="268"/>
        <v>0</v>
      </c>
      <c r="AB1566" s="851">
        <f t="shared" si="267"/>
        <v>0</v>
      </c>
      <c r="AC1566" s="851">
        <f t="shared" si="267"/>
        <v>0</v>
      </c>
      <c r="AD1566" s="853">
        <f t="shared" si="267"/>
        <v>0</v>
      </c>
    </row>
    <row r="1567" spans="2:30" s="971" customFormat="1" ht="15" customHeight="1" x14ac:dyDescent="0.2">
      <c r="B1567" s="840"/>
      <c r="C1567" s="970" t="str">
        <f>IF(B1567="","",VLOOKUP(B1567,'E8. KKauf_Berechnung'!$B$11:$D$140,2,0))</f>
        <v/>
      </c>
      <c r="D1567" s="841"/>
      <c r="E1567" s="842"/>
      <c r="F1567" s="836"/>
      <c r="G1567" s="836"/>
      <c r="H1567" s="836"/>
      <c r="I1567" s="843">
        <f t="shared" si="263"/>
        <v>0</v>
      </c>
      <c r="J1567" s="836"/>
      <c r="K1567" s="843">
        <f t="shared" si="264"/>
        <v>0</v>
      </c>
      <c r="L1567" s="849">
        <f>IFERROR(VLOOKUP($D1567,Listen!$F$3:$H$39,2,0),0)</f>
        <v>0</v>
      </c>
      <c r="M1567" s="849">
        <f>IFERROR(VLOOKUP($D1567,Listen!$F$3:$H$39,3,0),0)</f>
        <v>0</v>
      </c>
      <c r="N1567" s="1115">
        <f t="shared" si="261"/>
        <v>0</v>
      </c>
      <c r="O1567" s="1115">
        <f t="shared" si="269"/>
        <v>0</v>
      </c>
      <c r="P1567" s="1115">
        <f t="shared" si="269"/>
        <v>0</v>
      </c>
      <c r="Q1567" s="1115">
        <f t="shared" si="269"/>
        <v>0</v>
      </c>
      <c r="R1567" s="1115">
        <f t="shared" si="269"/>
        <v>0</v>
      </c>
      <c r="S1567" s="1115">
        <f t="shared" si="269"/>
        <v>0</v>
      </c>
      <c r="T1567" s="1115">
        <f t="shared" si="269"/>
        <v>0</v>
      </c>
      <c r="U1567" s="851">
        <f t="shared" si="266"/>
        <v>0</v>
      </c>
      <c r="V1567" s="852">
        <f>IF(E1567='A. Allgemeine Informationen'!$D$14,$K1567-W1567,HLOOKUP('A. Allgemeine Informationen'!$D$14-1,$X$5:$AD$2005,ROW(E1567)-4,FALSE)-$W1567)</f>
        <v>0</v>
      </c>
      <c r="W1567" s="851">
        <f>HLOOKUP('A. Allgemeine Informationen'!$D$14,$X$5:$AD$2005,ROW(E1567)-4,FALSE)</f>
        <v>0</v>
      </c>
      <c r="X1567" s="851">
        <f t="shared" si="262"/>
        <v>0</v>
      </c>
      <c r="Y1567" s="851">
        <f t="shared" si="268"/>
        <v>0</v>
      </c>
      <c r="Z1567" s="851">
        <f t="shared" si="268"/>
        <v>0</v>
      </c>
      <c r="AA1567" s="851">
        <f t="shared" si="268"/>
        <v>0</v>
      </c>
      <c r="AB1567" s="851">
        <f t="shared" si="267"/>
        <v>0</v>
      </c>
      <c r="AC1567" s="851">
        <f t="shared" si="267"/>
        <v>0</v>
      </c>
      <c r="AD1567" s="853">
        <f t="shared" si="267"/>
        <v>0</v>
      </c>
    </row>
    <row r="1568" spans="2:30" s="971" customFormat="1" ht="15" customHeight="1" x14ac:dyDescent="0.2">
      <c r="B1568" s="840"/>
      <c r="C1568" s="970" t="str">
        <f>IF(B1568="","",VLOOKUP(B1568,'E8. KKauf_Berechnung'!$B$11:$D$140,2,0))</f>
        <v/>
      </c>
      <c r="D1568" s="841"/>
      <c r="E1568" s="842"/>
      <c r="F1568" s="836"/>
      <c r="G1568" s="836"/>
      <c r="H1568" s="836"/>
      <c r="I1568" s="843">
        <f t="shared" si="263"/>
        <v>0</v>
      </c>
      <c r="J1568" s="836"/>
      <c r="K1568" s="843">
        <f t="shared" si="264"/>
        <v>0</v>
      </c>
      <c r="L1568" s="849">
        <f>IFERROR(VLOOKUP($D1568,Listen!$F$3:$H$39,2,0),0)</f>
        <v>0</v>
      </c>
      <c r="M1568" s="849">
        <f>IFERROR(VLOOKUP($D1568,Listen!$F$3:$H$39,3,0),0)</f>
        <v>0</v>
      </c>
      <c r="N1568" s="1115">
        <f t="shared" si="261"/>
        <v>0</v>
      </c>
      <c r="O1568" s="1115">
        <f t="shared" si="269"/>
        <v>0</v>
      </c>
      <c r="P1568" s="1115">
        <f t="shared" si="269"/>
        <v>0</v>
      </c>
      <c r="Q1568" s="1115">
        <f t="shared" si="269"/>
        <v>0</v>
      </c>
      <c r="R1568" s="1115">
        <f t="shared" si="269"/>
        <v>0</v>
      </c>
      <c r="S1568" s="1115">
        <f t="shared" si="269"/>
        <v>0</v>
      </c>
      <c r="T1568" s="1115">
        <f t="shared" si="269"/>
        <v>0</v>
      </c>
      <c r="U1568" s="851">
        <f t="shared" si="266"/>
        <v>0</v>
      </c>
      <c r="V1568" s="852">
        <f>IF(E1568='A. Allgemeine Informationen'!$D$14,$K1568-W1568,HLOOKUP('A. Allgemeine Informationen'!$D$14-1,$X$5:$AD$2005,ROW(E1568)-4,FALSE)-$W1568)</f>
        <v>0</v>
      </c>
      <c r="W1568" s="851">
        <f>HLOOKUP('A. Allgemeine Informationen'!$D$14,$X$5:$AD$2005,ROW(E1568)-4,FALSE)</f>
        <v>0</v>
      </c>
      <c r="X1568" s="851">
        <f t="shared" si="262"/>
        <v>0</v>
      </c>
      <c r="Y1568" s="851">
        <f t="shared" si="268"/>
        <v>0</v>
      </c>
      <c r="Z1568" s="851">
        <f t="shared" si="268"/>
        <v>0</v>
      </c>
      <c r="AA1568" s="851">
        <f t="shared" si="268"/>
        <v>0</v>
      </c>
      <c r="AB1568" s="851">
        <f t="shared" si="267"/>
        <v>0</v>
      </c>
      <c r="AC1568" s="851">
        <f t="shared" si="267"/>
        <v>0</v>
      </c>
      <c r="AD1568" s="853">
        <f t="shared" si="267"/>
        <v>0</v>
      </c>
    </row>
    <row r="1569" spans="2:30" s="971" customFormat="1" ht="15" customHeight="1" x14ac:dyDescent="0.2">
      <c r="B1569" s="840"/>
      <c r="C1569" s="970" t="str">
        <f>IF(B1569="","",VLOOKUP(B1569,'E8. KKauf_Berechnung'!$B$11:$D$140,2,0))</f>
        <v/>
      </c>
      <c r="D1569" s="841"/>
      <c r="E1569" s="842"/>
      <c r="F1569" s="836"/>
      <c r="G1569" s="836"/>
      <c r="H1569" s="836"/>
      <c r="I1569" s="843">
        <f t="shared" si="263"/>
        <v>0</v>
      </c>
      <c r="J1569" s="836"/>
      <c r="K1569" s="843">
        <f t="shared" si="264"/>
        <v>0</v>
      </c>
      <c r="L1569" s="849">
        <f>IFERROR(VLOOKUP($D1569,Listen!$F$3:$H$39,2,0),0)</f>
        <v>0</v>
      </c>
      <c r="M1569" s="849">
        <f>IFERROR(VLOOKUP($D1569,Listen!$F$3:$H$39,3,0),0)</f>
        <v>0</v>
      </c>
      <c r="N1569" s="1115">
        <f t="shared" si="261"/>
        <v>0</v>
      </c>
      <c r="O1569" s="1115">
        <f t="shared" si="269"/>
        <v>0</v>
      </c>
      <c r="P1569" s="1115">
        <f t="shared" si="269"/>
        <v>0</v>
      </c>
      <c r="Q1569" s="1115">
        <f t="shared" si="269"/>
        <v>0</v>
      </c>
      <c r="R1569" s="1115">
        <f t="shared" si="269"/>
        <v>0</v>
      </c>
      <c r="S1569" s="1115">
        <f t="shared" si="269"/>
        <v>0</v>
      </c>
      <c r="T1569" s="1115">
        <f t="shared" si="269"/>
        <v>0</v>
      </c>
      <c r="U1569" s="851">
        <f t="shared" si="266"/>
        <v>0</v>
      </c>
      <c r="V1569" s="852">
        <f>IF(E1569='A. Allgemeine Informationen'!$D$14,$K1569-W1569,HLOOKUP('A. Allgemeine Informationen'!$D$14-1,$X$5:$AD$2005,ROW(E1569)-4,FALSE)-$W1569)</f>
        <v>0</v>
      </c>
      <c r="W1569" s="851">
        <f>HLOOKUP('A. Allgemeine Informationen'!$D$14,$X$5:$AD$2005,ROW(E1569)-4,FALSE)</f>
        <v>0</v>
      </c>
      <c r="X1569" s="851">
        <f t="shared" si="262"/>
        <v>0</v>
      </c>
      <c r="Y1569" s="851">
        <f t="shared" si="268"/>
        <v>0</v>
      </c>
      <c r="Z1569" s="851">
        <f t="shared" si="268"/>
        <v>0</v>
      </c>
      <c r="AA1569" s="851">
        <f t="shared" si="268"/>
        <v>0</v>
      </c>
      <c r="AB1569" s="851">
        <f t="shared" si="267"/>
        <v>0</v>
      </c>
      <c r="AC1569" s="851">
        <f t="shared" si="267"/>
        <v>0</v>
      </c>
      <c r="AD1569" s="853">
        <f t="shared" si="267"/>
        <v>0</v>
      </c>
    </row>
    <row r="1570" spans="2:30" s="971" customFormat="1" ht="15" customHeight="1" x14ac:dyDescent="0.2">
      <c r="B1570" s="840"/>
      <c r="C1570" s="970" t="str">
        <f>IF(B1570="","",VLOOKUP(B1570,'E8. KKauf_Berechnung'!$B$11:$D$140,2,0))</f>
        <v/>
      </c>
      <c r="D1570" s="841"/>
      <c r="E1570" s="842"/>
      <c r="F1570" s="836"/>
      <c r="G1570" s="836"/>
      <c r="H1570" s="836"/>
      <c r="I1570" s="843">
        <f t="shared" si="263"/>
        <v>0</v>
      </c>
      <c r="J1570" s="836"/>
      <c r="K1570" s="843">
        <f t="shared" si="264"/>
        <v>0</v>
      </c>
      <c r="L1570" s="849">
        <f>IFERROR(VLOOKUP($D1570,Listen!$F$3:$H$39,2,0),0)</f>
        <v>0</v>
      </c>
      <c r="M1570" s="849">
        <f>IFERROR(VLOOKUP($D1570,Listen!$F$3:$H$39,3,0),0)</f>
        <v>0</v>
      </c>
      <c r="N1570" s="1115">
        <f t="shared" si="261"/>
        <v>0</v>
      </c>
      <c r="O1570" s="1115">
        <f t="shared" si="269"/>
        <v>0</v>
      </c>
      <c r="P1570" s="1115">
        <f t="shared" si="269"/>
        <v>0</v>
      </c>
      <c r="Q1570" s="1115">
        <f t="shared" si="269"/>
        <v>0</v>
      </c>
      <c r="R1570" s="1115">
        <f t="shared" si="269"/>
        <v>0</v>
      </c>
      <c r="S1570" s="1115">
        <f t="shared" si="269"/>
        <v>0</v>
      </c>
      <c r="T1570" s="1115">
        <f t="shared" si="269"/>
        <v>0</v>
      </c>
      <c r="U1570" s="851">
        <f t="shared" si="266"/>
        <v>0</v>
      </c>
      <c r="V1570" s="852">
        <f>IF(E1570='A. Allgemeine Informationen'!$D$14,$K1570-W1570,HLOOKUP('A. Allgemeine Informationen'!$D$14-1,$X$5:$AD$2005,ROW(E1570)-4,FALSE)-$W1570)</f>
        <v>0</v>
      </c>
      <c r="W1570" s="851">
        <f>HLOOKUP('A. Allgemeine Informationen'!$D$14,$X$5:$AD$2005,ROW(E1570)-4,FALSE)</f>
        <v>0</v>
      </c>
      <c r="X1570" s="851">
        <f t="shared" si="262"/>
        <v>0</v>
      </c>
      <c r="Y1570" s="851">
        <f t="shared" si="268"/>
        <v>0</v>
      </c>
      <c r="Z1570" s="851">
        <f t="shared" si="268"/>
        <v>0</v>
      </c>
      <c r="AA1570" s="851">
        <f t="shared" si="268"/>
        <v>0</v>
      </c>
      <c r="AB1570" s="851">
        <f t="shared" si="267"/>
        <v>0</v>
      </c>
      <c r="AC1570" s="851">
        <f t="shared" si="267"/>
        <v>0</v>
      </c>
      <c r="AD1570" s="853">
        <f t="shared" si="267"/>
        <v>0</v>
      </c>
    </row>
    <row r="1571" spans="2:30" s="971" customFormat="1" ht="15" customHeight="1" x14ac:dyDescent="0.2">
      <c r="B1571" s="840"/>
      <c r="C1571" s="970" t="str">
        <f>IF(B1571="","",VLOOKUP(B1571,'E8. KKauf_Berechnung'!$B$11:$D$140,2,0))</f>
        <v/>
      </c>
      <c r="D1571" s="841"/>
      <c r="E1571" s="842"/>
      <c r="F1571" s="836"/>
      <c r="G1571" s="836"/>
      <c r="H1571" s="836"/>
      <c r="I1571" s="843">
        <f t="shared" si="263"/>
        <v>0</v>
      </c>
      <c r="J1571" s="836"/>
      <c r="K1571" s="843">
        <f t="shared" si="264"/>
        <v>0</v>
      </c>
      <c r="L1571" s="849">
        <f>IFERROR(VLOOKUP($D1571,Listen!$F$3:$H$39,2,0),0)</f>
        <v>0</v>
      </c>
      <c r="M1571" s="849">
        <f>IFERROR(VLOOKUP($D1571,Listen!$F$3:$H$39,3,0),0)</f>
        <v>0</v>
      </c>
      <c r="N1571" s="1115">
        <f t="shared" si="261"/>
        <v>0</v>
      </c>
      <c r="O1571" s="1115">
        <f t="shared" si="269"/>
        <v>0</v>
      </c>
      <c r="P1571" s="1115">
        <f t="shared" si="269"/>
        <v>0</v>
      </c>
      <c r="Q1571" s="1115">
        <f t="shared" si="269"/>
        <v>0</v>
      </c>
      <c r="R1571" s="1115">
        <f t="shared" si="269"/>
        <v>0</v>
      </c>
      <c r="S1571" s="1115">
        <f t="shared" si="269"/>
        <v>0</v>
      </c>
      <c r="T1571" s="1115">
        <f t="shared" si="269"/>
        <v>0</v>
      </c>
      <c r="U1571" s="851">
        <f t="shared" si="266"/>
        <v>0</v>
      </c>
      <c r="V1571" s="852">
        <f>IF(E1571='A. Allgemeine Informationen'!$D$14,$K1571-W1571,HLOOKUP('A. Allgemeine Informationen'!$D$14-1,$X$5:$AD$2005,ROW(E1571)-4,FALSE)-$W1571)</f>
        <v>0</v>
      </c>
      <c r="W1571" s="851">
        <f>HLOOKUP('A. Allgemeine Informationen'!$D$14,$X$5:$AD$2005,ROW(E1571)-4,FALSE)</f>
        <v>0</v>
      </c>
      <c r="X1571" s="851">
        <f t="shared" si="262"/>
        <v>0</v>
      </c>
      <c r="Y1571" s="851">
        <f t="shared" si="268"/>
        <v>0</v>
      </c>
      <c r="Z1571" s="851">
        <f t="shared" si="268"/>
        <v>0</v>
      </c>
      <c r="AA1571" s="851">
        <f t="shared" si="268"/>
        <v>0</v>
      </c>
      <c r="AB1571" s="851">
        <f t="shared" si="267"/>
        <v>0</v>
      </c>
      <c r="AC1571" s="851">
        <f t="shared" si="267"/>
        <v>0</v>
      </c>
      <c r="AD1571" s="853">
        <f t="shared" si="267"/>
        <v>0</v>
      </c>
    </row>
    <row r="1572" spans="2:30" s="971" customFormat="1" ht="15" customHeight="1" x14ac:dyDescent="0.2">
      <c r="B1572" s="840"/>
      <c r="C1572" s="970" t="str">
        <f>IF(B1572="","",VLOOKUP(B1572,'E8. KKauf_Berechnung'!$B$11:$D$140,2,0))</f>
        <v/>
      </c>
      <c r="D1572" s="841"/>
      <c r="E1572" s="842"/>
      <c r="F1572" s="836"/>
      <c r="G1572" s="836"/>
      <c r="H1572" s="836"/>
      <c r="I1572" s="843">
        <f t="shared" si="263"/>
        <v>0</v>
      </c>
      <c r="J1572" s="836"/>
      <c r="K1572" s="843">
        <f t="shared" si="264"/>
        <v>0</v>
      </c>
      <c r="L1572" s="849">
        <f>IFERROR(VLOOKUP($D1572,Listen!$F$3:$H$39,2,0),0)</f>
        <v>0</v>
      </c>
      <c r="M1572" s="849">
        <f>IFERROR(VLOOKUP($D1572,Listen!$F$3:$H$39,3,0),0)</f>
        <v>0</v>
      </c>
      <c r="N1572" s="1115">
        <f t="shared" si="261"/>
        <v>0</v>
      </c>
      <c r="O1572" s="1115">
        <f t="shared" si="269"/>
        <v>0</v>
      </c>
      <c r="P1572" s="1115">
        <f t="shared" si="269"/>
        <v>0</v>
      </c>
      <c r="Q1572" s="1115">
        <f t="shared" si="269"/>
        <v>0</v>
      </c>
      <c r="R1572" s="1115">
        <f t="shared" si="269"/>
        <v>0</v>
      </c>
      <c r="S1572" s="1115">
        <f t="shared" si="269"/>
        <v>0</v>
      </c>
      <c r="T1572" s="1115">
        <f t="shared" si="269"/>
        <v>0</v>
      </c>
      <c r="U1572" s="851">
        <f t="shared" si="266"/>
        <v>0</v>
      </c>
      <c r="V1572" s="852">
        <f>IF(E1572='A. Allgemeine Informationen'!$D$14,$K1572-W1572,HLOOKUP('A. Allgemeine Informationen'!$D$14-1,$X$5:$AD$2005,ROW(E1572)-4,FALSE)-$W1572)</f>
        <v>0</v>
      </c>
      <c r="W1572" s="851">
        <f>HLOOKUP('A. Allgemeine Informationen'!$D$14,$X$5:$AD$2005,ROW(E1572)-4,FALSE)</f>
        <v>0</v>
      </c>
      <c r="X1572" s="851">
        <f t="shared" si="262"/>
        <v>0</v>
      </c>
      <c r="Y1572" s="851">
        <f t="shared" si="268"/>
        <v>0</v>
      </c>
      <c r="Z1572" s="851">
        <f t="shared" si="268"/>
        <v>0</v>
      </c>
      <c r="AA1572" s="851">
        <f t="shared" si="268"/>
        <v>0</v>
      </c>
      <c r="AB1572" s="851">
        <f t="shared" si="267"/>
        <v>0</v>
      </c>
      <c r="AC1572" s="851">
        <f t="shared" si="267"/>
        <v>0</v>
      </c>
      <c r="AD1572" s="853">
        <f t="shared" si="267"/>
        <v>0</v>
      </c>
    </row>
    <row r="1573" spans="2:30" s="971" customFormat="1" ht="15" customHeight="1" x14ac:dyDescent="0.2">
      <c r="B1573" s="840"/>
      <c r="C1573" s="970" t="str">
        <f>IF(B1573="","",VLOOKUP(B1573,'E8. KKauf_Berechnung'!$B$11:$D$140,2,0))</f>
        <v/>
      </c>
      <c r="D1573" s="841"/>
      <c r="E1573" s="842"/>
      <c r="F1573" s="836"/>
      <c r="G1573" s="836"/>
      <c r="H1573" s="836"/>
      <c r="I1573" s="843">
        <f t="shared" si="263"/>
        <v>0</v>
      </c>
      <c r="J1573" s="836"/>
      <c r="K1573" s="843">
        <f t="shared" si="264"/>
        <v>0</v>
      </c>
      <c r="L1573" s="849">
        <f>IFERROR(VLOOKUP($D1573,Listen!$F$3:$H$39,2,0),0)</f>
        <v>0</v>
      </c>
      <c r="M1573" s="849">
        <f>IFERROR(VLOOKUP($D1573,Listen!$F$3:$H$39,3,0),0)</f>
        <v>0</v>
      </c>
      <c r="N1573" s="1115">
        <f t="shared" si="261"/>
        <v>0</v>
      </c>
      <c r="O1573" s="1115">
        <f t="shared" si="269"/>
        <v>0</v>
      </c>
      <c r="P1573" s="1115">
        <f t="shared" si="269"/>
        <v>0</v>
      </c>
      <c r="Q1573" s="1115">
        <f t="shared" si="269"/>
        <v>0</v>
      </c>
      <c r="R1573" s="1115">
        <f t="shared" si="269"/>
        <v>0</v>
      </c>
      <c r="S1573" s="1115">
        <f t="shared" si="269"/>
        <v>0</v>
      </c>
      <c r="T1573" s="1115">
        <f t="shared" si="269"/>
        <v>0</v>
      </c>
      <c r="U1573" s="851">
        <f t="shared" si="266"/>
        <v>0</v>
      </c>
      <c r="V1573" s="852">
        <f>IF(E1573='A. Allgemeine Informationen'!$D$14,$K1573-W1573,HLOOKUP('A. Allgemeine Informationen'!$D$14-1,$X$5:$AD$2005,ROW(E1573)-4,FALSE)-$W1573)</f>
        <v>0</v>
      </c>
      <c r="W1573" s="851">
        <f>HLOOKUP('A. Allgemeine Informationen'!$D$14,$X$5:$AD$2005,ROW(E1573)-4,FALSE)</f>
        <v>0</v>
      </c>
      <c r="X1573" s="851">
        <f t="shared" si="262"/>
        <v>0</v>
      </c>
      <c r="Y1573" s="851">
        <f t="shared" si="268"/>
        <v>0</v>
      </c>
      <c r="Z1573" s="851">
        <f t="shared" si="268"/>
        <v>0</v>
      </c>
      <c r="AA1573" s="851">
        <f t="shared" si="268"/>
        <v>0</v>
      </c>
      <c r="AB1573" s="851">
        <f t="shared" si="267"/>
        <v>0</v>
      </c>
      <c r="AC1573" s="851">
        <f t="shared" si="267"/>
        <v>0</v>
      </c>
      <c r="AD1573" s="853">
        <f t="shared" si="267"/>
        <v>0</v>
      </c>
    </row>
    <row r="1574" spans="2:30" s="971" customFormat="1" ht="15" customHeight="1" x14ac:dyDescent="0.2">
      <c r="B1574" s="840"/>
      <c r="C1574" s="970" t="str">
        <f>IF(B1574="","",VLOOKUP(B1574,'E8. KKauf_Berechnung'!$B$11:$D$140,2,0))</f>
        <v/>
      </c>
      <c r="D1574" s="841"/>
      <c r="E1574" s="842"/>
      <c r="F1574" s="836"/>
      <c r="G1574" s="836"/>
      <c r="H1574" s="836"/>
      <c r="I1574" s="843">
        <f t="shared" si="263"/>
        <v>0</v>
      </c>
      <c r="J1574" s="836"/>
      <c r="K1574" s="843">
        <f t="shared" si="264"/>
        <v>0</v>
      </c>
      <c r="L1574" s="849">
        <f>IFERROR(VLOOKUP($D1574,Listen!$F$3:$H$39,2,0),0)</f>
        <v>0</v>
      </c>
      <c r="M1574" s="849">
        <f>IFERROR(VLOOKUP($D1574,Listen!$F$3:$H$39,3,0),0)</f>
        <v>0</v>
      </c>
      <c r="N1574" s="1115">
        <f t="shared" si="261"/>
        <v>0</v>
      </c>
      <c r="O1574" s="1115">
        <f t="shared" si="269"/>
        <v>0</v>
      </c>
      <c r="P1574" s="1115">
        <f t="shared" si="269"/>
        <v>0</v>
      </c>
      <c r="Q1574" s="1115">
        <f t="shared" si="269"/>
        <v>0</v>
      </c>
      <c r="R1574" s="1115">
        <f t="shared" si="269"/>
        <v>0</v>
      </c>
      <c r="S1574" s="1115">
        <f t="shared" si="269"/>
        <v>0</v>
      </c>
      <c r="T1574" s="1115">
        <f t="shared" si="269"/>
        <v>0</v>
      </c>
      <c r="U1574" s="851">
        <f t="shared" si="266"/>
        <v>0</v>
      </c>
      <c r="V1574" s="852">
        <f>IF(E1574='A. Allgemeine Informationen'!$D$14,$K1574-W1574,HLOOKUP('A. Allgemeine Informationen'!$D$14-1,$X$5:$AD$2005,ROW(E1574)-4,FALSE)-$W1574)</f>
        <v>0</v>
      </c>
      <c r="W1574" s="851">
        <f>HLOOKUP('A. Allgemeine Informationen'!$D$14,$X$5:$AD$2005,ROW(E1574)-4,FALSE)</f>
        <v>0</v>
      </c>
      <c r="X1574" s="851">
        <f t="shared" si="262"/>
        <v>0</v>
      </c>
      <c r="Y1574" s="851">
        <f t="shared" si="268"/>
        <v>0</v>
      </c>
      <c r="Z1574" s="851">
        <f t="shared" si="268"/>
        <v>0</v>
      </c>
      <c r="AA1574" s="851">
        <f t="shared" si="268"/>
        <v>0</v>
      </c>
      <c r="AB1574" s="851">
        <f t="shared" si="267"/>
        <v>0</v>
      </c>
      <c r="AC1574" s="851">
        <f t="shared" si="267"/>
        <v>0</v>
      </c>
      <c r="AD1574" s="853">
        <f t="shared" si="267"/>
        <v>0</v>
      </c>
    </row>
    <row r="1575" spans="2:30" s="971" customFormat="1" ht="15" customHeight="1" x14ac:dyDescent="0.2">
      <c r="B1575" s="840"/>
      <c r="C1575" s="970" t="str">
        <f>IF(B1575="","",VLOOKUP(B1575,'E8. KKauf_Berechnung'!$B$11:$D$140,2,0))</f>
        <v/>
      </c>
      <c r="D1575" s="841"/>
      <c r="E1575" s="842"/>
      <c r="F1575" s="836"/>
      <c r="G1575" s="836"/>
      <c r="H1575" s="836"/>
      <c r="I1575" s="843">
        <f t="shared" si="263"/>
        <v>0</v>
      </c>
      <c r="J1575" s="836"/>
      <c r="K1575" s="843">
        <f t="shared" si="264"/>
        <v>0</v>
      </c>
      <c r="L1575" s="849">
        <f>IFERROR(VLOOKUP($D1575,Listen!$F$3:$H$39,2,0),0)</f>
        <v>0</v>
      </c>
      <c r="M1575" s="849">
        <f>IFERROR(VLOOKUP($D1575,Listen!$F$3:$H$39,3,0),0)</f>
        <v>0</v>
      </c>
      <c r="N1575" s="1115">
        <f t="shared" si="261"/>
        <v>0</v>
      </c>
      <c r="O1575" s="1115">
        <f t="shared" ref="O1575:T1590" si="270">N1575</f>
        <v>0</v>
      </c>
      <c r="P1575" s="1115">
        <f t="shared" si="270"/>
        <v>0</v>
      </c>
      <c r="Q1575" s="1115">
        <f t="shared" si="270"/>
        <v>0</v>
      </c>
      <c r="R1575" s="1115">
        <f t="shared" si="270"/>
        <v>0</v>
      </c>
      <c r="S1575" s="1115">
        <f t="shared" si="270"/>
        <v>0</v>
      </c>
      <c r="T1575" s="1115">
        <f t="shared" si="270"/>
        <v>0</v>
      </c>
      <c r="U1575" s="851">
        <f t="shared" si="266"/>
        <v>0</v>
      </c>
      <c r="V1575" s="852">
        <f>IF(E1575='A. Allgemeine Informationen'!$D$14,$K1575-W1575,HLOOKUP('A. Allgemeine Informationen'!$D$14-1,$X$5:$AD$2005,ROW(E1575)-4,FALSE)-$W1575)</f>
        <v>0</v>
      </c>
      <c r="W1575" s="851">
        <f>HLOOKUP('A. Allgemeine Informationen'!$D$14,$X$5:$AD$2005,ROW(E1575)-4,FALSE)</f>
        <v>0</v>
      </c>
      <c r="X1575" s="851">
        <f t="shared" si="262"/>
        <v>0</v>
      </c>
      <c r="Y1575" s="851">
        <f t="shared" si="268"/>
        <v>0</v>
      </c>
      <c r="Z1575" s="851">
        <f t="shared" si="268"/>
        <v>0</v>
      </c>
      <c r="AA1575" s="851">
        <f t="shared" si="268"/>
        <v>0</v>
      </c>
      <c r="AB1575" s="851">
        <f t="shared" si="267"/>
        <v>0</v>
      </c>
      <c r="AC1575" s="851">
        <f t="shared" si="267"/>
        <v>0</v>
      </c>
      <c r="AD1575" s="853">
        <f t="shared" si="267"/>
        <v>0</v>
      </c>
    </row>
    <row r="1576" spans="2:30" s="971" customFormat="1" ht="15" customHeight="1" x14ac:dyDescent="0.2">
      <c r="B1576" s="840"/>
      <c r="C1576" s="970" t="str">
        <f>IF(B1576="","",VLOOKUP(B1576,'E8. KKauf_Berechnung'!$B$11:$D$140,2,0))</f>
        <v/>
      </c>
      <c r="D1576" s="841"/>
      <c r="E1576" s="842"/>
      <c r="F1576" s="836"/>
      <c r="G1576" s="836"/>
      <c r="H1576" s="836"/>
      <c r="I1576" s="843">
        <f t="shared" si="263"/>
        <v>0</v>
      </c>
      <c r="J1576" s="836"/>
      <c r="K1576" s="843">
        <f t="shared" si="264"/>
        <v>0</v>
      </c>
      <c r="L1576" s="849">
        <f>IFERROR(VLOOKUP($D1576,Listen!$F$3:$H$39,2,0),0)</f>
        <v>0</v>
      </c>
      <c r="M1576" s="849">
        <f>IFERROR(VLOOKUP($D1576,Listen!$F$3:$H$39,3,0),0)</f>
        <v>0</v>
      </c>
      <c r="N1576" s="1115">
        <f t="shared" si="261"/>
        <v>0</v>
      </c>
      <c r="O1576" s="1115">
        <f t="shared" si="270"/>
        <v>0</v>
      </c>
      <c r="P1576" s="1115">
        <f t="shared" si="270"/>
        <v>0</v>
      </c>
      <c r="Q1576" s="1115">
        <f t="shared" si="270"/>
        <v>0</v>
      </c>
      <c r="R1576" s="1115">
        <f t="shared" si="270"/>
        <v>0</v>
      </c>
      <c r="S1576" s="1115">
        <f t="shared" si="270"/>
        <v>0</v>
      </c>
      <c r="T1576" s="1115">
        <f t="shared" si="270"/>
        <v>0</v>
      </c>
      <c r="U1576" s="851">
        <f t="shared" si="266"/>
        <v>0</v>
      </c>
      <c r="V1576" s="852">
        <f>IF(E1576='A. Allgemeine Informationen'!$D$14,$K1576-W1576,HLOOKUP('A. Allgemeine Informationen'!$D$14-1,$X$5:$AD$2005,ROW(E1576)-4,FALSE)-$W1576)</f>
        <v>0</v>
      </c>
      <c r="W1576" s="851">
        <f>HLOOKUP('A. Allgemeine Informationen'!$D$14,$X$5:$AD$2005,ROW(E1576)-4,FALSE)</f>
        <v>0</v>
      </c>
      <c r="X1576" s="851">
        <f t="shared" si="262"/>
        <v>0</v>
      </c>
      <c r="Y1576" s="851">
        <f t="shared" si="268"/>
        <v>0</v>
      </c>
      <c r="Z1576" s="851">
        <f t="shared" si="268"/>
        <v>0</v>
      </c>
      <c r="AA1576" s="851">
        <f t="shared" si="268"/>
        <v>0</v>
      </c>
      <c r="AB1576" s="851">
        <f t="shared" si="267"/>
        <v>0</v>
      </c>
      <c r="AC1576" s="851">
        <f t="shared" si="267"/>
        <v>0</v>
      </c>
      <c r="AD1576" s="853">
        <f t="shared" si="267"/>
        <v>0</v>
      </c>
    </row>
    <row r="1577" spans="2:30" s="971" customFormat="1" ht="15" customHeight="1" x14ac:dyDescent="0.2">
      <c r="B1577" s="840"/>
      <c r="C1577" s="970" t="str">
        <f>IF(B1577="","",VLOOKUP(B1577,'E8. KKauf_Berechnung'!$B$11:$D$140,2,0))</f>
        <v/>
      </c>
      <c r="D1577" s="841"/>
      <c r="E1577" s="842"/>
      <c r="F1577" s="836"/>
      <c r="G1577" s="836"/>
      <c r="H1577" s="836"/>
      <c r="I1577" s="843">
        <f t="shared" si="263"/>
        <v>0</v>
      </c>
      <c r="J1577" s="836"/>
      <c r="K1577" s="843">
        <f t="shared" si="264"/>
        <v>0</v>
      </c>
      <c r="L1577" s="849">
        <f>IFERROR(VLOOKUP($D1577,Listen!$F$3:$H$39,2,0),0)</f>
        <v>0</v>
      </c>
      <c r="M1577" s="849">
        <f>IFERROR(VLOOKUP($D1577,Listen!$F$3:$H$39,3,0),0)</f>
        <v>0</v>
      </c>
      <c r="N1577" s="1115">
        <f t="shared" si="261"/>
        <v>0</v>
      </c>
      <c r="O1577" s="1115">
        <f t="shared" si="270"/>
        <v>0</v>
      </c>
      <c r="P1577" s="1115">
        <f t="shared" si="270"/>
        <v>0</v>
      </c>
      <c r="Q1577" s="1115">
        <f t="shared" si="270"/>
        <v>0</v>
      </c>
      <c r="R1577" s="1115">
        <f t="shared" si="270"/>
        <v>0</v>
      </c>
      <c r="S1577" s="1115">
        <f t="shared" si="270"/>
        <v>0</v>
      </c>
      <c r="T1577" s="1115">
        <f t="shared" si="270"/>
        <v>0</v>
      </c>
      <c r="U1577" s="851">
        <f t="shared" si="266"/>
        <v>0</v>
      </c>
      <c r="V1577" s="852">
        <f>IF(E1577='A. Allgemeine Informationen'!$D$14,$K1577-W1577,HLOOKUP('A. Allgemeine Informationen'!$D$14-1,$X$5:$AD$2005,ROW(E1577)-4,FALSE)-$W1577)</f>
        <v>0</v>
      </c>
      <c r="W1577" s="851">
        <f>HLOOKUP('A. Allgemeine Informationen'!$D$14,$X$5:$AD$2005,ROW(E1577)-4,FALSE)</f>
        <v>0</v>
      </c>
      <c r="X1577" s="851">
        <f t="shared" si="262"/>
        <v>0</v>
      </c>
      <c r="Y1577" s="851">
        <f t="shared" si="268"/>
        <v>0</v>
      </c>
      <c r="Z1577" s="851">
        <f t="shared" si="268"/>
        <v>0</v>
      </c>
      <c r="AA1577" s="851">
        <f t="shared" si="268"/>
        <v>0</v>
      </c>
      <c r="AB1577" s="851">
        <f t="shared" si="267"/>
        <v>0</v>
      </c>
      <c r="AC1577" s="851">
        <f t="shared" si="267"/>
        <v>0</v>
      </c>
      <c r="AD1577" s="853">
        <f t="shared" si="267"/>
        <v>0</v>
      </c>
    </row>
    <row r="1578" spans="2:30" s="971" customFormat="1" ht="15" customHeight="1" x14ac:dyDescent="0.2">
      <c r="B1578" s="840"/>
      <c r="C1578" s="970" t="str">
        <f>IF(B1578="","",VLOOKUP(B1578,'E8. KKauf_Berechnung'!$B$11:$D$140,2,0))</f>
        <v/>
      </c>
      <c r="D1578" s="841"/>
      <c r="E1578" s="842"/>
      <c r="F1578" s="836"/>
      <c r="G1578" s="836"/>
      <c r="H1578" s="836"/>
      <c r="I1578" s="843">
        <f t="shared" si="263"/>
        <v>0</v>
      </c>
      <c r="J1578" s="836"/>
      <c r="K1578" s="843">
        <f t="shared" si="264"/>
        <v>0</v>
      </c>
      <c r="L1578" s="849">
        <f>IFERROR(VLOOKUP($D1578,Listen!$F$3:$H$39,2,0),0)</f>
        <v>0</v>
      </c>
      <c r="M1578" s="849">
        <f>IFERROR(VLOOKUP($D1578,Listen!$F$3:$H$39,3,0),0)</f>
        <v>0</v>
      </c>
      <c r="N1578" s="1115">
        <f t="shared" si="261"/>
        <v>0</v>
      </c>
      <c r="O1578" s="1115">
        <f t="shared" si="270"/>
        <v>0</v>
      </c>
      <c r="P1578" s="1115">
        <f t="shared" si="270"/>
        <v>0</v>
      </c>
      <c r="Q1578" s="1115">
        <f t="shared" si="270"/>
        <v>0</v>
      </c>
      <c r="R1578" s="1115">
        <f t="shared" si="270"/>
        <v>0</v>
      </c>
      <c r="S1578" s="1115">
        <f t="shared" si="270"/>
        <v>0</v>
      </c>
      <c r="T1578" s="1115">
        <f t="shared" si="270"/>
        <v>0</v>
      </c>
      <c r="U1578" s="851">
        <f t="shared" si="266"/>
        <v>0</v>
      </c>
      <c r="V1578" s="852">
        <f>IF(E1578='A. Allgemeine Informationen'!$D$14,$K1578-W1578,HLOOKUP('A. Allgemeine Informationen'!$D$14-1,$X$5:$AD$2005,ROW(E1578)-4,FALSE)-$W1578)</f>
        <v>0</v>
      </c>
      <c r="W1578" s="851">
        <f>HLOOKUP('A. Allgemeine Informationen'!$D$14,$X$5:$AD$2005,ROW(E1578)-4,FALSE)</f>
        <v>0</v>
      </c>
      <c r="X1578" s="851">
        <f t="shared" si="262"/>
        <v>0</v>
      </c>
      <c r="Y1578" s="851">
        <f t="shared" si="268"/>
        <v>0</v>
      </c>
      <c r="Z1578" s="851">
        <f t="shared" si="268"/>
        <v>0</v>
      </c>
      <c r="AA1578" s="851">
        <f t="shared" si="268"/>
        <v>0</v>
      </c>
      <c r="AB1578" s="851">
        <f t="shared" si="267"/>
        <v>0</v>
      </c>
      <c r="AC1578" s="851">
        <f t="shared" si="267"/>
        <v>0</v>
      </c>
      <c r="AD1578" s="853">
        <f t="shared" si="267"/>
        <v>0</v>
      </c>
    </row>
    <row r="1579" spans="2:30" s="971" customFormat="1" ht="15" customHeight="1" x14ac:dyDescent="0.2">
      <c r="B1579" s="840"/>
      <c r="C1579" s="970" t="str">
        <f>IF(B1579="","",VLOOKUP(B1579,'E8. KKauf_Berechnung'!$B$11:$D$140,2,0))</f>
        <v/>
      </c>
      <c r="D1579" s="841"/>
      <c r="E1579" s="842"/>
      <c r="F1579" s="836"/>
      <c r="G1579" s="836"/>
      <c r="H1579" s="836"/>
      <c r="I1579" s="843">
        <f t="shared" si="263"/>
        <v>0</v>
      </c>
      <c r="J1579" s="836"/>
      <c r="K1579" s="843">
        <f t="shared" si="264"/>
        <v>0</v>
      </c>
      <c r="L1579" s="849">
        <f>IFERROR(VLOOKUP($D1579,Listen!$F$3:$H$39,2,0),0)</f>
        <v>0</v>
      </c>
      <c r="M1579" s="849">
        <f>IFERROR(VLOOKUP($D1579,Listen!$F$3:$H$39,3,0),0)</f>
        <v>0</v>
      </c>
      <c r="N1579" s="1115">
        <f t="shared" si="261"/>
        <v>0</v>
      </c>
      <c r="O1579" s="1115">
        <f t="shared" si="270"/>
        <v>0</v>
      </c>
      <c r="P1579" s="1115">
        <f t="shared" si="270"/>
        <v>0</v>
      </c>
      <c r="Q1579" s="1115">
        <f t="shared" si="270"/>
        <v>0</v>
      </c>
      <c r="R1579" s="1115">
        <f t="shared" si="270"/>
        <v>0</v>
      </c>
      <c r="S1579" s="1115">
        <f t="shared" si="270"/>
        <v>0</v>
      </c>
      <c r="T1579" s="1115">
        <f t="shared" si="270"/>
        <v>0</v>
      </c>
      <c r="U1579" s="851">
        <f t="shared" si="266"/>
        <v>0</v>
      </c>
      <c r="V1579" s="852">
        <f>IF(E1579='A. Allgemeine Informationen'!$D$14,$K1579-W1579,HLOOKUP('A. Allgemeine Informationen'!$D$14-1,$X$5:$AD$2005,ROW(E1579)-4,FALSE)-$W1579)</f>
        <v>0</v>
      </c>
      <c r="W1579" s="851">
        <f>HLOOKUP('A. Allgemeine Informationen'!$D$14,$X$5:$AD$2005,ROW(E1579)-4,FALSE)</f>
        <v>0</v>
      </c>
      <c r="X1579" s="851">
        <f t="shared" si="262"/>
        <v>0</v>
      </c>
      <c r="Y1579" s="851">
        <f t="shared" si="268"/>
        <v>0</v>
      </c>
      <c r="Z1579" s="851">
        <f t="shared" si="268"/>
        <v>0</v>
      </c>
      <c r="AA1579" s="851">
        <f t="shared" si="268"/>
        <v>0</v>
      </c>
      <c r="AB1579" s="851">
        <f t="shared" si="267"/>
        <v>0</v>
      </c>
      <c r="AC1579" s="851">
        <f t="shared" si="267"/>
        <v>0</v>
      </c>
      <c r="AD1579" s="853">
        <f t="shared" si="267"/>
        <v>0</v>
      </c>
    </row>
    <row r="1580" spans="2:30" s="971" customFormat="1" ht="15" customHeight="1" x14ac:dyDescent="0.2">
      <c r="B1580" s="840"/>
      <c r="C1580" s="970" t="str">
        <f>IF(B1580="","",VLOOKUP(B1580,'E8. KKauf_Berechnung'!$B$11:$D$140,2,0))</f>
        <v/>
      </c>
      <c r="D1580" s="841"/>
      <c r="E1580" s="842"/>
      <c r="F1580" s="836"/>
      <c r="G1580" s="836"/>
      <c r="H1580" s="836"/>
      <c r="I1580" s="843">
        <f t="shared" si="263"/>
        <v>0</v>
      </c>
      <c r="J1580" s="836"/>
      <c r="K1580" s="843">
        <f t="shared" si="264"/>
        <v>0</v>
      </c>
      <c r="L1580" s="849">
        <f>IFERROR(VLOOKUP($D1580,Listen!$F$3:$H$39,2,0),0)</f>
        <v>0</v>
      </c>
      <c r="M1580" s="849">
        <f>IFERROR(VLOOKUP($D1580,Listen!$F$3:$H$39,3,0),0)</f>
        <v>0</v>
      </c>
      <c r="N1580" s="1115">
        <f t="shared" si="261"/>
        <v>0</v>
      </c>
      <c r="O1580" s="1115">
        <f t="shared" si="270"/>
        <v>0</v>
      </c>
      <c r="P1580" s="1115">
        <f t="shared" si="270"/>
        <v>0</v>
      </c>
      <c r="Q1580" s="1115">
        <f t="shared" si="270"/>
        <v>0</v>
      </c>
      <c r="R1580" s="1115">
        <f t="shared" si="270"/>
        <v>0</v>
      </c>
      <c r="S1580" s="1115">
        <f t="shared" si="270"/>
        <v>0</v>
      </c>
      <c r="T1580" s="1115">
        <f t="shared" si="270"/>
        <v>0</v>
      </c>
      <c r="U1580" s="851">
        <f t="shared" si="266"/>
        <v>0</v>
      </c>
      <c r="V1580" s="852">
        <f>IF(E1580='A. Allgemeine Informationen'!$D$14,$K1580-W1580,HLOOKUP('A. Allgemeine Informationen'!$D$14-1,$X$5:$AD$2005,ROW(E1580)-4,FALSE)-$W1580)</f>
        <v>0</v>
      </c>
      <c r="W1580" s="851">
        <f>HLOOKUP('A. Allgemeine Informationen'!$D$14,$X$5:$AD$2005,ROW(E1580)-4,FALSE)</f>
        <v>0</v>
      </c>
      <c r="X1580" s="851">
        <f t="shared" si="262"/>
        <v>0</v>
      </c>
      <c r="Y1580" s="851">
        <f t="shared" si="268"/>
        <v>0</v>
      </c>
      <c r="Z1580" s="851">
        <f t="shared" si="268"/>
        <v>0</v>
      </c>
      <c r="AA1580" s="851">
        <f t="shared" si="268"/>
        <v>0</v>
      </c>
      <c r="AB1580" s="851">
        <f t="shared" si="267"/>
        <v>0</v>
      </c>
      <c r="AC1580" s="851">
        <f t="shared" si="267"/>
        <v>0</v>
      </c>
      <c r="AD1580" s="853">
        <f t="shared" si="267"/>
        <v>0</v>
      </c>
    </row>
    <row r="1581" spans="2:30" s="971" customFormat="1" ht="15" customHeight="1" x14ac:dyDescent="0.2">
      <c r="B1581" s="840"/>
      <c r="C1581" s="970" t="str">
        <f>IF(B1581="","",VLOOKUP(B1581,'E8. KKauf_Berechnung'!$B$11:$D$140,2,0))</f>
        <v/>
      </c>
      <c r="D1581" s="841"/>
      <c r="E1581" s="842"/>
      <c r="F1581" s="836"/>
      <c r="G1581" s="836"/>
      <c r="H1581" s="836"/>
      <c r="I1581" s="843">
        <f t="shared" si="263"/>
        <v>0</v>
      </c>
      <c r="J1581" s="836"/>
      <c r="K1581" s="843">
        <f t="shared" si="264"/>
        <v>0</v>
      </c>
      <c r="L1581" s="849">
        <f>IFERROR(VLOOKUP($D1581,Listen!$F$3:$H$39,2,0),0)</f>
        <v>0</v>
      </c>
      <c r="M1581" s="849">
        <f>IFERROR(VLOOKUP($D1581,Listen!$F$3:$H$39,3,0),0)</f>
        <v>0</v>
      </c>
      <c r="N1581" s="1115">
        <f t="shared" si="261"/>
        <v>0</v>
      </c>
      <c r="O1581" s="1115">
        <f t="shared" si="270"/>
        <v>0</v>
      </c>
      <c r="P1581" s="1115">
        <f t="shared" si="270"/>
        <v>0</v>
      </c>
      <c r="Q1581" s="1115">
        <f t="shared" si="270"/>
        <v>0</v>
      </c>
      <c r="R1581" s="1115">
        <f t="shared" si="270"/>
        <v>0</v>
      </c>
      <c r="S1581" s="1115">
        <f t="shared" si="270"/>
        <v>0</v>
      </c>
      <c r="T1581" s="1115">
        <f t="shared" si="270"/>
        <v>0</v>
      </c>
      <c r="U1581" s="851">
        <f t="shared" si="266"/>
        <v>0</v>
      </c>
      <c r="V1581" s="852">
        <f>IF(E1581='A. Allgemeine Informationen'!$D$14,$K1581-W1581,HLOOKUP('A. Allgemeine Informationen'!$D$14-1,$X$5:$AD$2005,ROW(E1581)-4,FALSE)-$W1581)</f>
        <v>0</v>
      </c>
      <c r="W1581" s="851">
        <f>HLOOKUP('A. Allgemeine Informationen'!$D$14,$X$5:$AD$2005,ROW(E1581)-4,FALSE)</f>
        <v>0</v>
      </c>
      <c r="X1581" s="851">
        <f t="shared" si="262"/>
        <v>0</v>
      </c>
      <c r="Y1581" s="851">
        <f t="shared" si="268"/>
        <v>0</v>
      </c>
      <c r="Z1581" s="851">
        <f t="shared" si="268"/>
        <v>0</v>
      </c>
      <c r="AA1581" s="851">
        <f t="shared" si="268"/>
        <v>0</v>
      </c>
      <c r="AB1581" s="851">
        <f t="shared" si="267"/>
        <v>0</v>
      </c>
      <c r="AC1581" s="851">
        <f t="shared" si="267"/>
        <v>0</v>
      </c>
      <c r="AD1581" s="853">
        <f t="shared" si="267"/>
        <v>0</v>
      </c>
    </row>
    <row r="1582" spans="2:30" s="971" customFormat="1" ht="15" customHeight="1" x14ac:dyDescent="0.2">
      <c r="B1582" s="840"/>
      <c r="C1582" s="970" t="str">
        <f>IF(B1582="","",VLOOKUP(B1582,'E8. KKauf_Berechnung'!$B$11:$D$140,2,0))</f>
        <v/>
      </c>
      <c r="D1582" s="841"/>
      <c r="E1582" s="842"/>
      <c r="F1582" s="836"/>
      <c r="G1582" s="836"/>
      <c r="H1582" s="836"/>
      <c r="I1582" s="843">
        <f t="shared" si="263"/>
        <v>0</v>
      </c>
      <c r="J1582" s="836"/>
      <c r="K1582" s="843">
        <f t="shared" si="264"/>
        <v>0</v>
      </c>
      <c r="L1582" s="849">
        <f>IFERROR(VLOOKUP($D1582,Listen!$F$3:$H$39,2,0),0)</f>
        <v>0</v>
      </c>
      <c r="M1582" s="849">
        <f>IFERROR(VLOOKUP($D1582,Listen!$F$3:$H$39,3,0),0)</f>
        <v>0</v>
      </c>
      <c r="N1582" s="1115">
        <f t="shared" si="261"/>
        <v>0</v>
      </c>
      <c r="O1582" s="1115">
        <f t="shared" si="270"/>
        <v>0</v>
      </c>
      <c r="P1582" s="1115">
        <f t="shared" si="270"/>
        <v>0</v>
      </c>
      <c r="Q1582" s="1115">
        <f t="shared" si="270"/>
        <v>0</v>
      </c>
      <c r="R1582" s="1115">
        <f t="shared" si="270"/>
        <v>0</v>
      </c>
      <c r="S1582" s="1115">
        <f t="shared" si="270"/>
        <v>0</v>
      </c>
      <c r="T1582" s="1115">
        <f t="shared" si="270"/>
        <v>0</v>
      </c>
      <c r="U1582" s="851">
        <f t="shared" si="266"/>
        <v>0</v>
      </c>
      <c r="V1582" s="852">
        <f>IF(E1582='A. Allgemeine Informationen'!$D$14,$K1582-W1582,HLOOKUP('A. Allgemeine Informationen'!$D$14-1,$X$5:$AD$2005,ROW(E1582)-4,FALSE)-$W1582)</f>
        <v>0</v>
      </c>
      <c r="W1582" s="851">
        <f>HLOOKUP('A. Allgemeine Informationen'!$D$14,$X$5:$AD$2005,ROW(E1582)-4,FALSE)</f>
        <v>0</v>
      </c>
      <c r="X1582" s="851">
        <f t="shared" si="262"/>
        <v>0</v>
      </c>
      <c r="Y1582" s="851">
        <f t="shared" si="268"/>
        <v>0</v>
      </c>
      <c r="Z1582" s="851">
        <f t="shared" si="268"/>
        <v>0</v>
      </c>
      <c r="AA1582" s="851">
        <f t="shared" si="268"/>
        <v>0</v>
      </c>
      <c r="AB1582" s="851">
        <f t="shared" si="267"/>
        <v>0</v>
      </c>
      <c r="AC1582" s="851">
        <f t="shared" si="267"/>
        <v>0</v>
      </c>
      <c r="AD1582" s="853">
        <f t="shared" si="267"/>
        <v>0</v>
      </c>
    </row>
    <row r="1583" spans="2:30" s="971" customFormat="1" ht="15" customHeight="1" x14ac:dyDescent="0.2">
      <c r="B1583" s="840"/>
      <c r="C1583" s="970" t="str">
        <f>IF(B1583="","",VLOOKUP(B1583,'E8. KKauf_Berechnung'!$B$11:$D$140,2,0))</f>
        <v/>
      </c>
      <c r="D1583" s="841"/>
      <c r="E1583" s="842"/>
      <c r="F1583" s="836"/>
      <c r="G1583" s="836"/>
      <c r="H1583" s="836"/>
      <c r="I1583" s="843">
        <f t="shared" si="263"/>
        <v>0</v>
      </c>
      <c r="J1583" s="836"/>
      <c r="K1583" s="843">
        <f t="shared" si="264"/>
        <v>0</v>
      </c>
      <c r="L1583" s="849">
        <f>IFERROR(VLOOKUP($D1583,Listen!$F$3:$H$39,2,0),0)</f>
        <v>0</v>
      </c>
      <c r="M1583" s="849">
        <f>IFERROR(VLOOKUP($D1583,Listen!$F$3:$H$39,3,0),0)</f>
        <v>0</v>
      </c>
      <c r="N1583" s="1115">
        <f t="shared" si="261"/>
        <v>0</v>
      </c>
      <c r="O1583" s="1115">
        <f t="shared" si="270"/>
        <v>0</v>
      </c>
      <c r="P1583" s="1115">
        <f t="shared" si="270"/>
        <v>0</v>
      </c>
      <c r="Q1583" s="1115">
        <f t="shared" si="270"/>
        <v>0</v>
      </c>
      <c r="R1583" s="1115">
        <f t="shared" si="270"/>
        <v>0</v>
      </c>
      <c r="S1583" s="1115">
        <f t="shared" si="270"/>
        <v>0</v>
      </c>
      <c r="T1583" s="1115">
        <f t="shared" si="270"/>
        <v>0</v>
      </c>
      <c r="U1583" s="851">
        <f t="shared" si="266"/>
        <v>0</v>
      </c>
      <c r="V1583" s="852">
        <f>IF(E1583='A. Allgemeine Informationen'!$D$14,$K1583-W1583,HLOOKUP('A. Allgemeine Informationen'!$D$14-1,$X$5:$AD$2005,ROW(E1583)-4,FALSE)-$W1583)</f>
        <v>0</v>
      </c>
      <c r="W1583" s="851">
        <f>HLOOKUP('A. Allgemeine Informationen'!$D$14,$X$5:$AD$2005,ROW(E1583)-4,FALSE)</f>
        <v>0</v>
      </c>
      <c r="X1583" s="851">
        <f t="shared" si="262"/>
        <v>0</v>
      </c>
      <c r="Y1583" s="851">
        <f t="shared" si="268"/>
        <v>0</v>
      </c>
      <c r="Z1583" s="851">
        <f t="shared" si="268"/>
        <v>0</v>
      </c>
      <c r="AA1583" s="851">
        <f t="shared" si="268"/>
        <v>0</v>
      </c>
      <c r="AB1583" s="851">
        <f t="shared" si="267"/>
        <v>0</v>
      </c>
      <c r="AC1583" s="851">
        <f t="shared" si="267"/>
        <v>0</v>
      </c>
      <c r="AD1583" s="853">
        <f t="shared" si="267"/>
        <v>0</v>
      </c>
    </row>
    <row r="1584" spans="2:30" s="971" customFormat="1" ht="15" customHeight="1" x14ac:dyDescent="0.2">
      <c r="B1584" s="840"/>
      <c r="C1584" s="970" t="str">
        <f>IF(B1584="","",VLOOKUP(B1584,'E8. KKauf_Berechnung'!$B$11:$D$140,2,0))</f>
        <v/>
      </c>
      <c r="D1584" s="841"/>
      <c r="E1584" s="842"/>
      <c r="F1584" s="836"/>
      <c r="G1584" s="836"/>
      <c r="H1584" s="836"/>
      <c r="I1584" s="843">
        <f t="shared" si="263"/>
        <v>0</v>
      </c>
      <c r="J1584" s="836"/>
      <c r="K1584" s="843">
        <f t="shared" si="264"/>
        <v>0</v>
      </c>
      <c r="L1584" s="849">
        <f>IFERROR(VLOOKUP($D1584,Listen!$F$3:$H$39,2,0),0)</f>
        <v>0</v>
      </c>
      <c r="M1584" s="849">
        <f>IFERROR(VLOOKUP($D1584,Listen!$F$3:$H$39,3,0),0)</f>
        <v>0</v>
      </c>
      <c r="N1584" s="1115">
        <f t="shared" si="261"/>
        <v>0</v>
      </c>
      <c r="O1584" s="1115">
        <f t="shared" si="270"/>
        <v>0</v>
      </c>
      <c r="P1584" s="1115">
        <f t="shared" si="270"/>
        <v>0</v>
      </c>
      <c r="Q1584" s="1115">
        <f t="shared" si="270"/>
        <v>0</v>
      </c>
      <c r="R1584" s="1115">
        <f t="shared" si="270"/>
        <v>0</v>
      </c>
      <c r="S1584" s="1115">
        <f t="shared" si="270"/>
        <v>0</v>
      </c>
      <c r="T1584" s="1115">
        <f t="shared" si="270"/>
        <v>0</v>
      </c>
      <c r="U1584" s="851">
        <f t="shared" si="266"/>
        <v>0</v>
      </c>
      <c r="V1584" s="852">
        <f>IF(E1584='A. Allgemeine Informationen'!$D$14,$K1584-W1584,HLOOKUP('A. Allgemeine Informationen'!$D$14-1,$X$5:$AD$2005,ROW(E1584)-4,FALSE)-$W1584)</f>
        <v>0</v>
      </c>
      <c r="W1584" s="851">
        <f>HLOOKUP('A. Allgemeine Informationen'!$D$14,$X$5:$AD$2005,ROW(E1584)-4,FALSE)</f>
        <v>0</v>
      </c>
      <c r="X1584" s="851">
        <f t="shared" si="262"/>
        <v>0</v>
      </c>
      <c r="Y1584" s="851">
        <f t="shared" si="268"/>
        <v>0</v>
      </c>
      <c r="Z1584" s="851">
        <f t="shared" si="268"/>
        <v>0</v>
      </c>
      <c r="AA1584" s="851">
        <f t="shared" si="268"/>
        <v>0</v>
      </c>
      <c r="AB1584" s="851">
        <f t="shared" si="267"/>
        <v>0</v>
      </c>
      <c r="AC1584" s="851">
        <f t="shared" si="267"/>
        <v>0</v>
      </c>
      <c r="AD1584" s="853">
        <f t="shared" si="267"/>
        <v>0</v>
      </c>
    </row>
    <row r="1585" spans="2:30" s="971" customFormat="1" ht="15" customHeight="1" x14ac:dyDescent="0.2">
      <c r="B1585" s="840"/>
      <c r="C1585" s="970" t="str">
        <f>IF(B1585="","",VLOOKUP(B1585,'E8. KKauf_Berechnung'!$B$11:$D$140,2,0))</f>
        <v/>
      </c>
      <c r="D1585" s="841"/>
      <c r="E1585" s="842"/>
      <c r="F1585" s="836"/>
      <c r="G1585" s="836"/>
      <c r="H1585" s="836"/>
      <c r="I1585" s="843">
        <f t="shared" si="263"/>
        <v>0</v>
      </c>
      <c r="J1585" s="836"/>
      <c r="K1585" s="843">
        <f t="shared" si="264"/>
        <v>0</v>
      </c>
      <c r="L1585" s="849">
        <f>IFERROR(VLOOKUP($D1585,Listen!$F$3:$H$39,2,0),0)</f>
        <v>0</v>
      </c>
      <c r="M1585" s="849">
        <f>IFERROR(VLOOKUP($D1585,Listen!$F$3:$H$39,3,0),0)</f>
        <v>0</v>
      </c>
      <c r="N1585" s="1115">
        <f t="shared" si="261"/>
        <v>0</v>
      </c>
      <c r="O1585" s="1115">
        <f t="shared" si="270"/>
        <v>0</v>
      </c>
      <c r="P1585" s="1115">
        <f t="shared" si="270"/>
        <v>0</v>
      </c>
      <c r="Q1585" s="1115">
        <f t="shared" si="270"/>
        <v>0</v>
      </c>
      <c r="R1585" s="1115">
        <f t="shared" si="270"/>
        <v>0</v>
      </c>
      <c r="S1585" s="1115">
        <f t="shared" si="270"/>
        <v>0</v>
      </c>
      <c r="T1585" s="1115">
        <f t="shared" si="270"/>
        <v>0</v>
      </c>
      <c r="U1585" s="851">
        <f t="shared" si="266"/>
        <v>0</v>
      </c>
      <c r="V1585" s="852">
        <f>IF(E1585='A. Allgemeine Informationen'!$D$14,$K1585-W1585,HLOOKUP('A. Allgemeine Informationen'!$D$14-1,$X$5:$AD$2005,ROW(E1585)-4,FALSE)-$W1585)</f>
        <v>0</v>
      </c>
      <c r="W1585" s="851">
        <f>HLOOKUP('A. Allgemeine Informationen'!$D$14,$X$5:$AD$2005,ROW(E1585)-4,FALSE)</f>
        <v>0</v>
      </c>
      <c r="X1585" s="851">
        <f t="shared" si="262"/>
        <v>0</v>
      </c>
      <c r="Y1585" s="851">
        <f t="shared" si="268"/>
        <v>0</v>
      </c>
      <c r="Z1585" s="851">
        <f t="shared" si="268"/>
        <v>0</v>
      </c>
      <c r="AA1585" s="851">
        <f t="shared" si="268"/>
        <v>0</v>
      </c>
      <c r="AB1585" s="851">
        <f t="shared" si="267"/>
        <v>0</v>
      </c>
      <c r="AC1585" s="851">
        <f t="shared" si="267"/>
        <v>0</v>
      </c>
      <c r="AD1585" s="853">
        <f t="shared" si="267"/>
        <v>0</v>
      </c>
    </row>
    <row r="1586" spans="2:30" s="971" customFormat="1" ht="15" customHeight="1" x14ac:dyDescent="0.2">
      <c r="B1586" s="840"/>
      <c r="C1586" s="970" t="str">
        <f>IF(B1586="","",VLOOKUP(B1586,'E8. KKauf_Berechnung'!$B$11:$D$140,2,0))</f>
        <v/>
      </c>
      <c r="D1586" s="841"/>
      <c r="E1586" s="842"/>
      <c r="F1586" s="836"/>
      <c r="G1586" s="836"/>
      <c r="H1586" s="836"/>
      <c r="I1586" s="843">
        <f t="shared" si="263"/>
        <v>0</v>
      </c>
      <c r="J1586" s="836"/>
      <c r="K1586" s="843">
        <f t="shared" si="264"/>
        <v>0</v>
      </c>
      <c r="L1586" s="849">
        <f>IFERROR(VLOOKUP($D1586,Listen!$F$3:$H$39,2,0),0)</f>
        <v>0</v>
      </c>
      <c r="M1586" s="849">
        <f>IFERROR(VLOOKUP($D1586,Listen!$F$3:$H$39,3,0),0)</f>
        <v>0</v>
      </c>
      <c r="N1586" s="1115">
        <f t="shared" si="261"/>
        <v>0</v>
      </c>
      <c r="O1586" s="1115">
        <f t="shared" si="270"/>
        <v>0</v>
      </c>
      <c r="P1586" s="1115">
        <f t="shared" si="270"/>
        <v>0</v>
      </c>
      <c r="Q1586" s="1115">
        <f t="shared" si="270"/>
        <v>0</v>
      </c>
      <c r="R1586" s="1115">
        <f t="shared" si="270"/>
        <v>0</v>
      </c>
      <c r="S1586" s="1115">
        <f t="shared" si="270"/>
        <v>0</v>
      </c>
      <c r="T1586" s="1115">
        <f t="shared" si="270"/>
        <v>0</v>
      </c>
      <c r="U1586" s="851">
        <f t="shared" si="266"/>
        <v>0</v>
      </c>
      <c r="V1586" s="852">
        <f>IF(E1586='A. Allgemeine Informationen'!$D$14,$K1586-W1586,HLOOKUP('A. Allgemeine Informationen'!$D$14-1,$X$5:$AD$2005,ROW(E1586)-4,FALSE)-$W1586)</f>
        <v>0</v>
      </c>
      <c r="W1586" s="851">
        <f>HLOOKUP('A. Allgemeine Informationen'!$D$14,$X$5:$AD$2005,ROW(E1586)-4,FALSE)</f>
        <v>0</v>
      </c>
      <c r="X1586" s="851">
        <f t="shared" si="262"/>
        <v>0</v>
      </c>
      <c r="Y1586" s="851">
        <f t="shared" si="268"/>
        <v>0</v>
      </c>
      <c r="Z1586" s="851">
        <f t="shared" si="268"/>
        <v>0</v>
      </c>
      <c r="AA1586" s="851">
        <f t="shared" si="268"/>
        <v>0</v>
      </c>
      <c r="AB1586" s="851">
        <f t="shared" si="267"/>
        <v>0</v>
      </c>
      <c r="AC1586" s="851">
        <f t="shared" si="267"/>
        <v>0</v>
      </c>
      <c r="AD1586" s="853">
        <f t="shared" si="267"/>
        <v>0</v>
      </c>
    </row>
    <row r="1587" spans="2:30" s="971" customFormat="1" ht="15" customHeight="1" x14ac:dyDescent="0.2">
      <c r="B1587" s="840"/>
      <c r="C1587" s="970" t="str">
        <f>IF(B1587="","",VLOOKUP(B1587,'E8. KKauf_Berechnung'!$B$11:$D$140,2,0))</f>
        <v/>
      </c>
      <c r="D1587" s="841"/>
      <c r="E1587" s="842"/>
      <c r="F1587" s="836"/>
      <c r="G1587" s="836"/>
      <c r="H1587" s="836"/>
      <c r="I1587" s="843">
        <f t="shared" si="263"/>
        <v>0</v>
      </c>
      <c r="J1587" s="836"/>
      <c r="K1587" s="843">
        <f t="shared" si="264"/>
        <v>0</v>
      </c>
      <c r="L1587" s="849">
        <f>IFERROR(VLOOKUP($D1587,Listen!$F$3:$H$39,2,0),0)</f>
        <v>0</v>
      </c>
      <c r="M1587" s="849">
        <f>IFERROR(VLOOKUP($D1587,Listen!$F$3:$H$39,3,0),0)</f>
        <v>0</v>
      </c>
      <c r="N1587" s="1115">
        <f t="shared" si="261"/>
        <v>0</v>
      </c>
      <c r="O1587" s="1115">
        <f t="shared" si="270"/>
        <v>0</v>
      </c>
      <c r="P1587" s="1115">
        <f t="shared" si="270"/>
        <v>0</v>
      </c>
      <c r="Q1587" s="1115">
        <f t="shared" si="270"/>
        <v>0</v>
      </c>
      <c r="R1587" s="1115">
        <f t="shared" si="270"/>
        <v>0</v>
      </c>
      <c r="S1587" s="1115">
        <f t="shared" si="270"/>
        <v>0</v>
      </c>
      <c r="T1587" s="1115">
        <f t="shared" si="270"/>
        <v>0</v>
      </c>
      <c r="U1587" s="851">
        <f t="shared" si="266"/>
        <v>0</v>
      </c>
      <c r="V1587" s="852">
        <f>IF(E1587='A. Allgemeine Informationen'!$D$14,$K1587-W1587,HLOOKUP('A. Allgemeine Informationen'!$D$14-1,$X$5:$AD$2005,ROW(E1587)-4,FALSE)-$W1587)</f>
        <v>0</v>
      </c>
      <c r="W1587" s="851">
        <f>HLOOKUP('A. Allgemeine Informationen'!$D$14,$X$5:$AD$2005,ROW(E1587)-4,FALSE)</f>
        <v>0</v>
      </c>
      <c r="X1587" s="851">
        <f t="shared" si="262"/>
        <v>0</v>
      </c>
      <c r="Y1587" s="851">
        <f t="shared" si="268"/>
        <v>0</v>
      </c>
      <c r="Z1587" s="851">
        <f t="shared" si="268"/>
        <v>0</v>
      </c>
      <c r="AA1587" s="851">
        <f t="shared" si="268"/>
        <v>0</v>
      </c>
      <c r="AB1587" s="851">
        <f t="shared" si="267"/>
        <v>0</v>
      </c>
      <c r="AC1587" s="851">
        <f t="shared" si="267"/>
        <v>0</v>
      </c>
      <c r="AD1587" s="853">
        <f t="shared" si="267"/>
        <v>0</v>
      </c>
    </row>
    <row r="1588" spans="2:30" s="971" customFormat="1" ht="15" customHeight="1" x14ac:dyDescent="0.2">
      <c r="B1588" s="840"/>
      <c r="C1588" s="970" t="str">
        <f>IF(B1588="","",VLOOKUP(B1588,'E8. KKauf_Berechnung'!$B$11:$D$140,2,0))</f>
        <v/>
      </c>
      <c r="D1588" s="841"/>
      <c r="E1588" s="842"/>
      <c r="F1588" s="836"/>
      <c r="G1588" s="836"/>
      <c r="H1588" s="836"/>
      <c r="I1588" s="843">
        <f t="shared" si="263"/>
        <v>0</v>
      </c>
      <c r="J1588" s="836"/>
      <c r="K1588" s="843">
        <f t="shared" si="264"/>
        <v>0</v>
      </c>
      <c r="L1588" s="849">
        <f>IFERROR(VLOOKUP($D1588,Listen!$F$3:$H$39,2,0),0)</f>
        <v>0</v>
      </c>
      <c r="M1588" s="849">
        <f>IFERROR(VLOOKUP($D1588,Listen!$F$3:$H$39,3,0),0)</f>
        <v>0</v>
      </c>
      <c r="N1588" s="1115">
        <f t="shared" si="261"/>
        <v>0</v>
      </c>
      <c r="O1588" s="1115">
        <f t="shared" si="270"/>
        <v>0</v>
      </c>
      <c r="P1588" s="1115">
        <f t="shared" si="270"/>
        <v>0</v>
      </c>
      <c r="Q1588" s="1115">
        <f t="shared" si="270"/>
        <v>0</v>
      </c>
      <c r="R1588" s="1115">
        <f t="shared" si="270"/>
        <v>0</v>
      </c>
      <c r="S1588" s="1115">
        <f t="shared" si="270"/>
        <v>0</v>
      </c>
      <c r="T1588" s="1115">
        <f t="shared" si="270"/>
        <v>0</v>
      </c>
      <c r="U1588" s="851">
        <f t="shared" si="266"/>
        <v>0</v>
      </c>
      <c r="V1588" s="852">
        <f>IF(E1588='A. Allgemeine Informationen'!$D$14,$K1588-W1588,HLOOKUP('A. Allgemeine Informationen'!$D$14-1,$X$5:$AD$2005,ROW(E1588)-4,FALSE)-$W1588)</f>
        <v>0</v>
      </c>
      <c r="W1588" s="851">
        <f>HLOOKUP('A. Allgemeine Informationen'!$D$14,$X$5:$AD$2005,ROW(E1588)-4,FALSE)</f>
        <v>0</v>
      </c>
      <c r="X1588" s="851">
        <f t="shared" si="262"/>
        <v>0</v>
      </c>
      <c r="Y1588" s="851">
        <f t="shared" si="268"/>
        <v>0</v>
      </c>
      <c r="Z1588" s="851">
        <f t="shared" si="268"/>
        <v>0</v>
      </c>
      <c r="AA1588" s="851">
        <f t="shared" si="268"/>
        <v>0</v>
      </c>
      <c r="AB1588" s="851">
        <f t="shared" si="267"/>
        <v>0</v>
      </c>
      <c r="AC1588" s="851">
        <f t="shared" si="267"/>
        <v>0</v>
      </c>
      <c r="AD1588" s="853">
        <f t="shared" si="267"/>
        <v>0</v>
      </c>
    </row>
    <row r="1589" spans="2:30" s="971" customFormat="1" ht="15" customHeight="1" x14ac:dyDescent="0.2">
      <c r="B1589" s="840"/>
      <c r="C1589" s="970" t="str">
        <f>IF(B1589="","",VLOOKUP(B1589,'E8. KKauf_Berechnung'!$B$11:$D$140,2,0))</f>
        <v/>
      </c>
      <c r="D1589" s="841"/>
      <c r="E1589" s="842"/>
      <c r="F1589" s="836"/>
      <c r="G1589" s="836"/>
      <c r="H1589" s="836"/>
      <c r="I1589" s="843">
        <f t="shared" si="263"/>
        <v>0</v>
      </c>
      <c r="J1589" s="836"/>
      <c r="K1589" s="843">
        <f t="shared" si="264"/>
        <v>0</v>
      </c>
      <c r="L1589" s="849">
        <f>IFERROR(VLOOKUP($D1589,Listen!$F$3:$H$39,2,0),0)</f>
        <v>0</v>
      </c>
      <c r="M1589" s="849">
        <f>IFERROR(VLOOKUP($D1589,Listen!$F$3:$H$39,3,0),0)</f>
        <v>0</v>
      </c>
      <c r="N1589" s="1115">
        <f t="shared" si="261"/>
        <v>0</v>
      </c>
      <c r="O1589" s="1115">
        <f t="shared" si="270"/>
        <v>0</v>
      </c>
      <c r="P1589" s="1115">
        <f t="shared" si="270"/>
        <v>0</v>
      </c>
      <c r="Q1589" s="1115">
        <f t="shared" si="270"/>
        <v>0</v>
      </c>
      <c r="R1589" s="1115">
        <f t="shared" si="270"/>
        <v>0</v>
      </c>
      <c r="S1589" s="1115">
        <f t="shared" si="270"/>
        <v>0</v>
      </c>
      <c r="T1589" s="1115">
        <f t="shared" si="270"/>
        <v>0</v>
      </c>
      <c r="U1589" s="851">
        <f t="shared" si="266"/>
        <v>0</v>
      </c>
      <c r="V1589" s="852">
        <f>IF(E1589='A. Allgemeine Informationen'!$D$14,$K1589-W1589,HLOOKUP('A. Allgemeine Informationen'!$D$14-1,$X$5:$AD$2005,ROW(E1589)-4,FALSE)-$W1589)</f>
        <v>0</v>
      </c>
      <c r="W1589" s="851">
        <f>HLOOKUP('A. Allgemeine Informationen'!$D$14,$X$5:$AD$2005,ROW(E1589)-4,FALSE)</f>
        <v>0</v>
      </c>
      <c r="X1589" s="851">
        <f t="shared" si="262"/>
        <v>0</v>
      </c>
      <c r="Y1589" s="851">
        <f t="shared" si="268"/>
        <v>0</v>
      </c>
      <c r="Z1589" s="851">
        <f t="shared" si="268"/>
        <v>0</v>
      </c>
      <c r="AA1589" s="851">
        <f t="shared" si="268"/>
        <v>0</v>
      </c>
      <c r="AB1589" s="851">
        <f t="shared" si="267"/>
        <v>0</v>
      </c>
      <c r="AC1589" s="851">
        <f t="shared" si="267"/>
        <v>0</v>
      </c>
      <c r="AD1589" s="853">
        <f t="shared" si="267"/>
        <v>0</v>
      </c>
    </row>
    <row r="1590" spans="2:30" s="971" customFormat="1" ht="15" customHeight="1" x14ac:dyDescent="0.2">
      <c r="B1590" s="840"/>
      <c r="C1590" s="970" t="str">
        <f>IF(B1590="","",VLOOKUP(B1590,'E8. KKauf_Berechnung'!$B$11:$D$140,2,0))</f>
        <v/>
      </c>
      <c r="D1590" s="841"/>
      <c r="E1590" s="842"/>
      <c r="F1590" s="836"/>
      <c r="G1590" s="836"/>
      <c r="H1590" s="836"/>
      <c r="I1590" s="843">
        <f t="shared" si="263"/>
        <v>0</v>
      </c>
      <c r="J1590" s="836"/>
      <c r="K1590" s="843">
        <f t="shared" si="264"/>
        <v>0</v>
      </c>
      <c r="L1590" s="849">
        <f>IFERROR(VLOOKUP($D1590,Listen!$F$3:$H$39,2,0),0)</f>
        <v>0</v>
      </c>
      <c r="M1590" s="849">
        <f>IFERROR(VLOOKUP($D1590,Listen!$F$3:$H$39,3,0),0)</f>
        <v>0</v>
      </c>
      <c r="N1590" s="1115">
        <f t="shared" si="261"/>
        <v>0</v>
      </c>
      <c r="O1590" s="1115">
        <f t="shared" si="270"/>
        <v>0</v>
      </c>
      <c r="P1590" s="1115">
        <f t="shared" si="270"/>
        <v>0</v>
      </c>
      <c r="Q1590" s="1115">
        <f t="shared" si="270"/>
        <v>0</v>
      </c>
      <c r="R1590" s="1115">
        <f t="shared" si="270"/>
        <v>0</v>
      </c>
      <c r="S1590" s="1115">
        <f t="shared" si="270"/>
        <v>0</v>
      </c>
      <c r="T1590" s="1115">
        <f t="shared" si="270"/>
        <v>0</v>
      </c>
      <c r="U1590" s="851">
        <f t="shared" si="266"/>
        <v>0</v>
      </c>
      <c r="V1590" s="852">
        <f>IF(E1590='A. Allgemeine Informationen'!$D$14,$K1590-W1590,HLOOKUP('A. Allgemeine Informationen'!$D$14-1,$X$5:$AD$2005,ROW(E1590)-4,FALSE)-$W1590)</f>
        <v>0</v>
      </c>
      <c r="W1590" s="851">
        <f>HLOOKUP('A. Allgemeine Informationen'!$D$14,$X$5:$AD$2005,ROW(E1590)-4,FALSE)</f>
        <v>0</v>
      </c>
      <c r="X1590" s="851">
        <f t="shared" si="262"/>
        <v>0</v>
      </c>
      <c r="Y1590" s="851">
        <f t="shared" si="268"/>
        <v>0</v>
      </c>
      <c r="Z1590" s="851">
        <f t="shared" si="268"/>
        <v>0</v>
      </c>
      <c r="AA1590" s="851">
        <f t="shared" si="268"/>
        <v>0</v>
      </c>
      <c r="AB1590" s="851">
        <f t="shared" si="267"/>
        <v>0</v>
      </c>
      <c r="AC1590" s="851">
        <f t="shared" si="267"/>
        <v>0</v>
      </c>
      <c r="AD1590" s="853">
        <f t="shared" si="267"/>
        <v>0</v>
      </c>
    </row>
    <row r="1591" spans="2:30" s="971" customFormat="1" ht="15" customHeight="1" x14ac:dyDescent="0.2">
      <c r="B1591" s="840"/>
      <c r="C1591" s="970" t="str">
        <f>IF(B1591="","",VLOOKUP(B1591,'E8. KKauf_Berechnung'!$B$11:$D$140,2,0))</f>
        <v/>
      </c>
      <c r="D1591" s="841"/>
      <c r="E1591" s="842"/>
      <c r="F1591" s="836"/>
      <c r="G1591" s="836"/>
      <c r="H1591" s="836"/>
      <c r="I1591" s="843">
        <f t="shared" si="263"/>
        <v>0</v>
      </c>
      <c r="J1591" s="836"/>
      <c r="K1591" s="843">
        <f t="shared" si="264"/>
        <v>0</v>
      </c>
      <c r="L1591" s="849">
        <f>IFERROR(VLOOKUP($D1591,Listen!$F$3:$H$39,2,0),0)</f>
        <v>0</v>
      </c>
      <c r="M1591" s="849">
        <f>IFERROR(VLOOKUP($D1591,Listen!$F$3:$H$39,3,0),0)</f>
        <v>0</v>
      </c>
      <c r="N1591" s="1115">
        <f t="shared" si="261"/>
        <v>0</v>
      </c>
      <c r="O1591" s="1115">
        <f t="shared" ref="O1591:T1606" si="271">N1591</f>
        <v>0</v>
      </c>
      <c r="P1591" s="1115">
        <f t="shared" si="271"/>
        <v>0</v>
      </c>
      <c r="Q1591" s="1115">
        <f t="shared" si="271"/>
        <v>0</v>
      </c>
      <c r="R1591" s="1115">
        <f t="shared" si="271"/>
        <v>0</v>
      </c>
      <c r="S1591" s="1115">
        <f t="shared" si="271"/>
        <v>0</v>
      </c>
      <c r="T1591" s="1115">
        <f t="shared" si="271"/>
        <v>0</v>
      </c>
      <c r="U1591" s="851">
        <f t="shared" si="266"/>
        <v>0</v>
      </c>
      <c r="V1591" s="852">
        <f>IF(E1591='A. Allgemeine Informationen'!$D$14,$K1591-W1591,HLOOKUP('A. Allgemeine Informationen'!$D$14-1,$X$5:$AD$2005,ROW(E1591)-4,FALSE)-$W1591)</f>
        <v>0</v>
      </c>
      <c r="W1591" s="851">
        <f>HLOOKUP('A. Allgemeine Informationen'!$D$14,$X$5:$AD$2005,ROW(E1591)-4,FALSE)</f>
        <v>0</v>
      </c>
      <c r="X1591" s="851">
        <f t="shared" si="262"/>
        <v>0</v>
      </c>
      <c r="Y1591" s="851">
        <f t="shared" si="268"/>
        <v>0</v>
      </c>
      <c r="Z1591" s="851">
        <f t="shared" si="268"/>
        <v>0</v>
      </c>
      <c r="AA1591" s="851">
        <f t="shared" si="268"/>
        <v>0</v>
      </c>
      <c r="AB1591" s="851">
        <f t="shared" si="267"/>
        <v>0</v>
      </c>
      <c r="AC1591" s="851">
        <f t="shared" si="267"/>
        <v>0</v>
      </c>
      <c r="AD1591" s="853">
        <f t="shared" si="267"/>
        <v>0</v>
      </c>
    </row>
    <row r="1592" spans="2:30" s="971" customFormat="1" ht="15" customHeight="1" x14ac:dyDescent="0.2">
      <c r="B1592" s="840"/>
      <c r="C1592" s="970" t="str">
        <f>IF(B1592="","",VLOOKUP(B1592,'E8. KKauf_Berechnung'!$B$11:$D$140,2,0))</f>
        <v/>
      </c>
      <c r="D1592" s="841"/>
      <c r="E1592" s="842"/>
      <c r="F1592" s="836"/>
      <c r="G1592" s="836"/>
      <c r="H1592" s="836"/>
      <c r="I1592" s="843">
        <f t="shared" si="263"/>
        <v>0</v>
      </c>
      <c r="J1592" s="836"/>
      <c r="K1592" s="843">
        <f t="shared" si="264"/>
        <v>0</v>
      </c>
      <c r="L1592" s="849">
        <f>IFERROR(VLOOKUP($D1592,Listen!$F$3:$H$39,2,0),0)</f>
        <v>0</v>
      </c>
      <c r="M1592" s="849">
        <f>IFERROR(VLOOKUP($D1592,Listen!$F$3:$H$39,3,0),0)</f>
        <v>0</v>
      </c>
      <c r="N1592" s="1115">
        <f t="shared" si="261"/>
        <v>0</v>
      </c>
      <c r="O1592" s="1115">
        <f t="shared" si="271"/>
        <v>0</v>
      </c>
      <c r="P1592" s="1115">
        <f t="shared" si="271"/>
        <v>0</v>
      </c>
      <c r="Q1592" s="1115">
        <f t="shared" si="271"/>
        <v>0</v>
      </c>
      <c r="R1592" s="1115">
        <f t="shared" si="271"/>
        <v>0</v>
      </c>
      <c r="S1592" s="1115">
        <f t="shared" si="271"/>
        <v>0</v>
      </c>
      <c r="T1592" s="1115">
        <f t="shared" si="271"/>
        <v>0</v>
      </c>
      <c r="U1592" s="851">
        <f t="shared" si="266"/>
        <v>0</v>
      </c>
      <c r="V1592" s="852">
        <f>IF(E1592='A. Allgemeine Informationen'!$D$14,$K1592-W1592,HLOOKUP('A. Allgemeine Informationen'!$D$14-1,$X$5:$AD$2005,ROW(E1592)-4,FALSE)-$W1592)</f>
        <v>0</v>
      </c>
      <c r="W1592" s="851">
        <f>HLOOKUP('A. Allgemeine Informationen'!$D$14,$X$5:$AD$2005,ROW(E1592)-4,FALSE)</f>
        <v>0</v>
      </c>
      <c r="X1592" s="851">
        <f t="shared" si="262"/>
        <v>0</v>
      </c>
      <c r="Y1592" s="851">
        <f t="shared" si="268"/>
        <v>0</v>
      </c>
      <c r="Z1592" s="851">
        <f t="shared" si="268"/>
        <v>0</v>
      </c>
      <c r="AA1592" s="851">
        <f t="shared" si="268"/>
        <v>0</v>
      </c>
      <c r="AB1592" s="851">
        <f t="shared" si="267"/>
        <v>0</v>
      </c>
      <c r="AC1592" s="851">
        <f t="shared" si="267"/>
        <v>0</v>
      </c>
      <c r="AD1592" s="853">
        <f t="shared" si="267"/>
        <v>0</v>
      </c>
    </row>
    <row r="1593" spans="2:30" s="971" customFormat="1" ht="15" customHeight="1" x14ac:dyDescent="0.2">
      <c r="B1593" s="840"/>
      <c r="C1593" s="970" t="str">
        <f>IF(B1593="","",VLOOKUP(B1593,'E8. KKauf_Berechnung'!$B$11:$D$140,2,0))</f>
        <v/>
      </c>
      <c r="D1593" s="841"/>
      <c r="E1593" s="842"/>
      <c r="F1593" s="836"/>
      <c r="G1593" s="836"/>
      <c r="H1593" s="836"/>
      <c r="I1593" s="843">
        <f t="shared" si="263"/>
        <v>0</v>
      </c>
      <c r="J1593" s="836"/>
      <c r="K1593" s="843">
        <f t="shared" si="264"/>
        <v>0</v>
      </c>
      <c r="L1593" s="849">
        <f>IFERROR(VLOOKUP($D1593,Listen!$F$3:$H$39,2,0),0)</f>
        <v>0</v>
      </c>
      <c r="M1593" s="849">
        <f>IFERROR(VLOOKUP($D1593,Listen!$F$3:$H$39,3,0),0)</f>
        <v>0</v>
      </c>
      <c r="N1593" s="1115">
        <f t="shared" si="261"/>
        <v>0</v>
      </c>
      <c r="O1593" s="1115">
        <f t="shared" si="271"/>
        <v>0</v>
      </c>
      <c r="P1593" s="1115">
        <f t="shared" si="271"/>
        <v>0</v>
      </c>
      <c r="Q1593" s="1115">
        <f t="shared" si="271"/>
        <v>0</v>
      </c>
      <c r="R1593" s="1115">
        <f t="shared" si="271"/>
        <v>0</v>
      </c>
      <c r="S1593" s="1115">
        <f t="shared" si="271"/>
        <v>0</v>
      </c>
      <c r="T1593" s="1115">
        <f t="shared" si="271"/>
        <v>0</v>
      </c>
      <c r="U1593" s="851">
        <f t="shared" si="266"/>
        <v>0</v>
      </c>
      <c r="V1593" s="852">
        <f>IF(E1593='A. Allgemeine Informationen'!$D$14,$K1593-W1593,HLOOKUP('A. Allgemeine Informationen'!$D$14-1,$X$5:$AD$2005,ROW(E1593)-4,FALSE)-$W1593)</f>
        <v>0</v>
      </c>
      <c r="W1593" s="851">
        <f>HLOOKUP('A. Allgemeine Informationen'!$D$14,$X$5:$AD$2005,ROW(E1593)-4,FALSE)</f>
        <v>0</v>
      </c>
      <c r="X1593" s="851">
        <f t="shared" si="262"/>
        <v>0</v>
      </c>
      <c r="Y1593" s="851">
        <f t="shared" si="268"/>
        <v>0</v>
      </c>
      <c r="Z1593" s="851">
        <f t="shared" si="268"/>
        <v>0</v>
      </c>
      <c r="AA1593" s="851">
        <f t="shared" si="268"/>
        <v>0</v>
      </c>
      <c r="AB1593" s="851">
        <f t="shared" si="267"/>
        <v>0</v>
      </c>
      <c r="AC1593" s="851">
        <f t="shared" si="267"/>
        <v>0</v>
      </c>
      <c r="AD1593" s="853">
        <f t="shared" si="267"/>
        <v>0</v>
      </c>
    </row>
    <row r="1594" spans="2:30" s="971" customFormat="1" ht="15" customHeight="1" x14ac:dyDescent="0.2">
      <c r="B1594" s="840"/>
      <c r="C1594" s="970" t="str">
        <f>IF(B1594="","",VLOOKUP(B1594,'E8. KKauf_Berechnung'!$B$11:$D$140,2,0))</f>
        <v/>
      </c>
      <c r="D1594" s="841"/>
      <c r="E1594" s="842"/>
      <c r="F1594" s="836"/>
      <c r="G1594" s="836"/>
      <c r="H1594" s="836"/>
      <c r="I1594" s="843">
        <f t="shared" si="263"/>
        <v>0</v>
      </c>
      <c r="J1594" s="836"/>
      <c r="K1594" s="843">
        <f t="shared" si="264"/>
        <v>0</v>
      </c>
      <c r="L1594" s="849">
        <f>IFERROR(VLOOKUP($D1594,Listen!$F$3:$H$39,2,0),0)</f>
        <v>0</v>
      </c>
      <c r="M1594" s="849">
        <f>IFERROR(VLOOKUP($D1594,Listen!$F$3:$H$39,3,0),0)</f>
        <v>0</v>
      </c>
      <c r="N1594" s="1115">
        <f t="shared" si="261"/>
        <v>0</v>
      </c>
      <c r="O1594" s="1115">
        <f t="shared" si="271"/>
        <v>0</v>
      </c>
      <c r="P1594" s="1115">
        <f t="shared" si="271"/>
        <v>0</v>
      </c>
      <c r="Q1594" s="1115">
        <f t="shared" si="271"/>
        <v>0</v>
      </c>
      <c r="R1594" s="1115">
        <f t="shared" si="271"/>
        <v>0</v>
      </c>
      <c r="S1594" s="1115">
        <f t="shared" si="271"/>
        <v>0</v>
      </c>
      <c r="T1594" s="1115">
        <f t="shared" si="271"/>
        <v>0</v>
      </c>
      <c r="U1594" s="851">
        <f t="shared" si="266"/>
        <v>0</v>
      </c>
      <c r="V1594" s="852">
        <f>IF(E1594='A. Allgemeine Informationen'!$D$14,$K1594-W1594,HLOOKUP('A. Allgemeine Informationen'!$D$14-1,$X$5:$AD$2005,ROW(E1594)-4,FALSE)-$W1594)</f>
        <v>0</v>
      </c>
      <c r="W1594" s="851">
        <f>HLOOKUP('A. Allgemeine Informationen'!$D$14,$X$5:$AD$2005,ROW(E1594)-4,FALSE)</f>
        <v>0</v>
      </c>
      <c r="X1594" s="851">
        <f t="shared" si="262"/>
        <v>0</v>
      </c>
      <c r="Y1594" s="851">
        <f t="shared" si="268"/>
        <v>0</v>
      </c>
      <c r="Z1594" s="851">
        <f t="shared" si="268"/>
        <v>0</v>
      </c>
      <c r="AA1594" s="851">
        <f t="shared" si="268"/>
        <v>0</v>
      </c>
      <c r="AB1594" s="851">
        <f t="shared" si="267"/>
        <v>0</v>
      </c>
      <c r="AC1594" s="851">
        <f t="shared" si="267"/>
        <v>0</v>
      </c>
      <c r="AD1594" s="853">
        <f t="shared" si="267"/>
        <v>0</v>
      </c>
    </row>
    <row r="1595" spans="2:30" s="971" customFormat="1" ht="15" customHeight="1" x14ac:dyDescent="0.2">
      <c r="B1595" s="840"/>
      <c r="C1595" s="970" t="str">
        <f>IF(B1595="","",VLOOKUP(B1595,'E8. KKauf_Berechnung'!$B$11:$D$140,2,0))</f>
        <v/>
      </c>
      <c r="D1595" s="841"/>
      <c r="E1595" s="842"/>
      <c r="F1595" s="836"/>
      <c r="G1595" s="836"/>
      <c r="H1595" s="836"/>
      <c r="I1595" s="843">
        <f t="shared" si="263"/>
        <v>0</v>
      </c>
      <c r="J1595" s="836"/>
      <c r="K1595" s="843">
        <f t="shared" si="264"/>
        <v>0</v>
      </c>
      <c r="L1595" s="849">
        <f>IFERROR(VLOOKUP($D1595,Listen!$F$3:$H$39,2,0),0)</f>
        <v>0</v>
      </c>
      <c r="M1595" s="849">
        <f>IFERROR(VLOOKUP($D1595,Listen!$F$3:$H$39,3,0),0)</f>
        <v>0</v>
      </c>
      <c r="N1595" s="1115">
        <f t="shared" si="261"/>
        <v>0</v>
      </c>
      <c r="O1595" s="1115">
        <f t="shared" si="271"/>
        <v>0</v>
      </c>
      <c r="P1595" s="1115">
        <f t="shared" si="271"/>
        <v>0</v>
      </c>
      <c r="Q1595" s="1115">
        <f t="shared" si="271"/>
        <v>0</v>
      </c>
      <c r="R1595" s="1115">
        <f t="shared" si="271"/>
        <v>0</v>
      </c>
      <c r="S1595" s="1115">
        <f t="shared" si="271"/>
        <v>0</v>
      </c>
      <c r="T1595" s="1115">
        <f t="shared" si="271"/>
        <v>0</v>
      </c>
      <c r="U1595" s="851">
        <f t="shared" si="266"/>
        <v>0</v>
      </c>
      <c r="V1595" s="852">
        <f>IF(E1595='A. Allgemeine Informationen'!$D$14,$K1595-W1595,HLOOKUP('A. Allgemeine Informationen'!$D$14-1,$X$5:$AD$2005,ROW(E1595)-4,FALSE)-$W1595)</f>
        <v>0</v>
      </c>
      <c r="W1595" s="851">
        <f>HLOOKUP('A. Allgemeine Informationen'!$D$14,$X$5:$AD$2005,ROW(E1595)-4,FALSE)</f>
        <v>0</v>
      </c>
      <c r="X1595" s="851">
        <f t="shared" si="262"/>
        <v>0</v>
      </c>
      <c r="Y1595" s="851">
        <f t="shared" si="268"/>
        <v>0</v>
      </c>
      <c r="Z1595" s="851">
        <f t="shared" si="268"/>
        <v>0</v>
      </c>
      <c r="AA1595" s="851">
        <f t="shared" si="268"/>
        <v>0</v>
      </c>
      <c r="AB1595" s="851">
        <f t="shared" si="267"/>
        <v>0</v>
      </c>
      <c r="AC1595" s="851">
        <f t="shared" si="267"/>
        <v>0</v>
      </c>
      <c r="AD1595" s="853">
        <f t="shared" si="267"/>
        <v>0</v>
      </c>
    </row>
    <row r="1596" spans="2:30" s="971" customFormat="1" ht="15" customHeight="1" x14ac:dyDescent="0.2">
      <c r="B1596" s="840"/>
      <c r="C1596" s="970" t="str">
        <f>IF(B1596="","",VLOOKUP(B1596,'E8. KKauf_Berechnung'!$B$11:$D$140,2,0))</f>
        <v/>
      </c>
      <c r="D1596" s="841"/>
      <c r="E1596" s="842"/>
      <c r="F1596" s="836"/>
      <c r="G1596" s="836"/>
      <c r="H1596" s="836"/>
      <c r="I1596" s="843">
        <f t="shared" si="263"/>
        <v>0</v>
      </c>
      <c r="J1596" s="836"/>
      <c r="K1596" s="843">
        <f t="shared" si="264"/>
        <v>0</v>
      </c>
      <c r="L1596" s="849">
        <f>IFERROR(VLOOKUP($D1596,Listen!$F$3:$H$39,2,0),0)</f>
        <v>0</v>
      </c>
      <c r="M1596" s="849">
        <f>IFERROR(VLOOKUP($D1596,Listen!$F$3:$H$39,3,0),0)</f>
        <v>0</v>
      </c>
      <c r="N1596" s="1115">
        <f t="shared" si="261"/>
        <v>0</v>
      </c>
      <c r="O1596" s="1115">
        <f t="shared" si="271"/>
        <v>0</v>
      </c>
      <c r="P1596" s="1115">
        <f t="shared" si="271"/>
        <v>0</v>
      </c>
      <c r="Q1596" s="1115">
        <f t="shared" si="271"/>
        <v>0</v>
      </c>
      <c r="R1596" s="1115">
        <f t="shared" si="271"/>
        <v>0</v>
      </c>
      <c r="S1596" s="1115">
        <f t="shared" si="271"/>
        <v>0</v>
      </c>
      <c r="T1596" s="1115">
        <f t="shared" si="271"/>
        <v>0</v>
      </c>
      <c r="U1596" s="851">
        <f t="shared" si="266"/>
        <v>0</v>
      </c>
      <c r="V1596" s="852">
        <f>IF(E1596='A. Allgemeine Informationen'!$D$14,$K1596-W1596,HLOOKUP('A. Allgemeine Informationen'!$D$14-1,$X$5:$AD$2005,ROW(E1596)-4,FALSE)-$W1596)</f>
        <v>0</v>
      </c>
      <c r="W1596" s="851">
        <f>HLOOKUP('A. Allgemeine Informationen'!$D$14,$X$5:$AD$2005,ROW(E1596)-4,FALSE)</f>
        <v>0</v>
      </c>
      <c r="X1596" s="851">
        <f t="shared" si="262"/>
        <v>0</v>
      </c>
      <c r="Y1596" s="851">
        <f t="shared" si="268"/>
        <v>0</v>
      </c>
      <c r="Z1596" s="851">
        <f t="shared" si="268"/>
        <v>0</v>
      </c>
      <c r="AA1596" s="851">
        <f t="shared" si="268"/>
        <v>0</v>
      </c>
      <c r="AB1596" s="851">
        <f t="shared" si="267"/>
        <v>0</v>
      </c>
      <c r="AC1596" s="851">
        <f t="shared" si="267"/>
        <v>0</v>
      </c>
      <c r="AD1596" s="853">
        <f t="shared" si="267"/>
        <v>0</v>
      </c>
    </row>
    <row r="1597" spans="2:30" s="971" customFormat="1" ht="15" customHeight="1" x14ac:dyDescent="0.2">
      <c r="B1597" s="840"/>
      <c r="C1597" s="970" t="str">
        <f>IF(B1597="","",VLOOKUP(B1597,'E8. KKauf_Berechnung'!$B$11:$D$140,2,0))</f>
        <v/>
      </c>
      <c r="D1597" s="841"/>
      <c r="E1597" s="842"/>
      <c r="F1597" s="836"/>
      <c r="G1597" s="836"/>
      <c r="H1597" s="836"/>
      <c r="I1597" s="843">
        <f t="shared" si="263"/>
        <v>0</v>
      </c>
      <c r="J1597" s="836"/>
      <c r="K1597" s="843">
        <f t="shared" si="264"/>
        <v>0</v>
      </c>
      <c r="L1597" s="849">
        <f>IFERROR(VLOOKUP($D1597,Listen!$F$3:$H$39,2,0),0)</f>
        <v>0</v>
      </c>
      <c r="M1597" s="849">
        <f>IFERROR(VLOOKUP($D1597,Listen!$F$3:$H$39,3,0),0)</f>
        <v>0</v>
      </c>
      <c r="N1597" s="1115">
        <f t="shared" si="261"/>
        <v>0</v>
      </c>
      <c r="O1597" s="1115">
        <f t="shared" si="271"/>
        <v>0</v>
      </c>
      <c r="P1597" s="1115">
        <f t="shared" si="271"/>
        <v>0</v>
      </c>
      <c r="Q1597" s="1115">
        <f t="shared" si="271"/>
        <v>0</v>
      </c>
      <c r="R1597" s="1115">
        <f t="shared" si="271"/>
        <v>0</v>
      </c>
      <c r="S1597" s="1115">
        <f t="shared" si="271"/>
        <v>0</v>
      </c>
      <c r="T1597" s="1115">
        <f t="shared" si="271"/>
        <v>0</v>
      </c>
      <c r="U1597" s="851">
        <f t="shared" si="266"/>
        <v>0</v>
      </c>
      <c r="V1597" s="852">
        <f>IF(E1597='A. Allgemeine Informationen'!$D$14,$K1597-W1597,HLOOKUP('A. Allgemeine Informationen'!$D$14-1,$X$5:$AD$2005,ROW(E1597)-4,FALSE)-$W1597)</f>
        <v>0</v>
      </c>
      <c r="W1597" s="851">
        <f>HLOOKUP('A. Allgemeine Informationen'!$D$14,$X$5:$AD$2005,ROW(E1597)-4,FALSE)</f>
        <v>0</v>
      </c>
      <c r="X1597" s="851">
        <f t="shared" si="262"/>
        <v>0</v>
      </c>
      <c r="Y1597" s="851">
        <f t="shared" si="268"/>
        <v>0</v>
      </c>
      <c r="Z1597" s="851">
        <f t="shared" si="268"/>
        <v>0</v>
      </c>
      <c r="AA1597" s="851">
        <f t="shared" si="268"/>
        <v>0</v>
      </c>
      <c r="AB1597" s="851">
        <f t="shared" si="267"/>
        <v>0</v>
      </c>
      <c r="AC1597" s="851">
        <f t="shared" si="267"/>
        <v>0</v>
      </c>
      <c r="AD1597" s="853">
        <f t="shared" si="267"/>
        <v>0</v>
      </c>
    </row>
    <row r="1598" spans="2:30" s="971" customFormat="1" ht="15" customHeight="1" x14ac:dyDescent="0.2">
      <c r="B1598" s="840"/>
      <c r="C1598" s="970" t="str">
        <f>IF(B1598="","",VLOOKUP(B1598,'E8. KKauf_Berechnung'!$B$11:$D$140,2,0))</f>
        <v/>
      </c>
      <c r="D1598" s="841"/>
      <c r="E1598" s="842"/>
      <c r="F1598" s="836"/>
      <c r="G1598" s="836"/>
      <c r="H1598" s="836"/>
      <c r="I1598" s="843">
        <f t="shared" si="263"/>
        <v>0</v>
      </c>
      <c r="J1598" s="836"/>
      <c r="K1598" s="843">
        <f t="shared" si="264"/>
        <v>0</v>
      </c>
      <c r="L1598" s="849">
        <f>IFERROR(VLOOKUP($D1598,Listen!$F$3:$H$39,2,0),0)</f>
        <v>0</v>
      </c>
      <c r="M1598" s="849">
        <f>IFERROR(VLOOKUP($D1598,Listen!$F$3:$H$39,3,0),0)</f>
        <v>0</v>
      </c>
      <c r="N1598" s="1115">
        <f t="shared" si="261"/>
        <v>0</v>
      </c>
      <c r="O1598" s="1115">
        <f t="shared" si="271"/>
        <v>0</v>
      </c>
      <c r="P1598" s="1115">
        <f t="shared" si="271"/>
        <v>0</v>
      </c>
      <c r="Q1598" s="1115">
        <f t="shared" si="271"/>
        <v>0</v>
      </c>
      <c r="R1598" s="1115">
        <f t="shared" si="271"/>
        <v>0</v>
      </c>
      <c r="S1598" s="1115">
        <f t="shared" si="271"/>
        <v>0</v>
      </c>
      <c r="T1598" s="1115">
        <f t="shared" si="271"/>
        <v>0</v>
      </c>
      <c r="U1598" s="851">
        <f t="shared" si="266"/>
        <v>0</v>
      </c>
      <c r="V1598" s="852">
        <f>IF(E1598='A. Allgemeine Informationen'!$D$14,$K1598-W1598,HLOOKUP('A. Allgemeine Informationen'!$D$14-1,$X$5:$AD$2005,ROW(E1598)-4,FALSE)-$W1598)</f>
        <v>0</v>
      </c>
      <c r="W1598" s="851">
        <f>HLOOKUP('A. Allgemeine Informationen'!$D$14,$X$5:$AD$2005,ROW(E1598)-4,FALSE)</f>
        <v>0</v>
      </c>
      <c r="X1598" s="851">
        <f t="shared" si="262"/>
        <v>0</v>
      </c>
      <c r="Y1598" s="851">
        <f t="shared" si="268"/>
        <v>0</v>
      </c>
      <c r="Z1598" s="851">
        <f t="shared" si="268"/>
        <v>0</v>
      </c>
      <c r="AA1598" s="851">
        <f t="shared" si="268"/>
        <v>0</v>
      </c>
      <c r="AB1598" s="851">
        <f t="shared" si="267"/>
        <v>0</v>
      </c>
      <c r="AC1598" s="851">
        <f t="shared" si="267"/>
        <v>0</v>
      </c>
      <c r="AD1598" s="853">
        <f t="shared" si="267"/>
        <v>0</v>
      </c>
    </row>
    <row r="1599" spans="2:30" s="971" customFormat="1" ht="15" customHeight="1" x14ac:dyDescent="0.2">
      <c r="B1599" s="840"/>
      <c r="C1599" s="970" t="str">
        <f>IF(B1599="","",VLOOKUP(B1599,'E8. KKauf_Berechnung'!$B$11:$D$140,2,0))</f>
        <v/>
      </c>
      <c r="D1599" s="841"/>
      <c r="E1599" s="842"/>
      <c r="F1599" s="836"/>
      <c r="G1599" s="836"/>
      <c r="H1599" s="836"/>
      <c r="I1599" s="843">
        <f t="shared" si="263"/>
        <v>0</v>
      </c>
      <c r="J1599" s="836"/>
      <c r="K1599" s="843">
        <f t="shared" si="264"/>
        <v>0</v>
      </c>
      <c r="L1599" s="849">
        <f>IFERROR(VLOOKUP($D1599,Listen!$F$3:$H$39,2,0),0)</f>
        <v>0</v>
      </c>
      <c r="M1599" s="849">
        <f>IFERROR(VLOOKUP($D1599,Listen!$F$3:$H$39,3,0),0)</f>
        <v>0</v>
      </c>
      <c r="N1599" s="1115">
        <f t="shared" si="261"/>
        <v>0</v>
      </c>
      <c r="O1599" s="1115">
        <f t="shared" si="271"/>
        <v>0</v>
      </c>
      <c r="P1599" s="1115">
        <f t="shared" si="271"/>
        <v>0</v>
      </c>
      <c r="Q1599" s="1115">
        <f t="shared" si="271"/>
        <v>0</v>
      </c>
      <c r="R1599" s="1115">
        <f t="shared" si="271"/>
        <v>0</v>
      </c>
      <c r="S1599" s="1115">
        <f t="shared" si="271"/>
        <v>0</v>
      </c>
      <c r="T1599" s="1115">
        <f t="shared" si="271"/>
        <v>0</v>
      </c>
      <c r="U1599" s="851">
        <f t="shared" si="266"/>
        <v>0</v>
      </c>
      <c r="V1599" s="852">
        <f>IF(E1599='A. Allgemeine Informationen'!$D$14,$K1599-W1599,HLOOKUP('A. Allgemeine Informationen'!$D$14-1,$X$5:$AD$2005,ROW(E1599)-4,FALSE)-$W1599)</f>
        <v>0</v>
      </c>
      <c r="W1599" s="851">
        <f>HLOOKUP('A. Allgemeine Informationen'!$D$14,$X$5:$AD$2005,ROW(E1599)-4,FALSE)</f>
        <v>0</v>
      </c>
      <c r="X1599" s="851">
        <f t="shared" si="262"/>
        <v>0</v>
      </c>
      <c r="Y1599" s="851">
        <f t="shared" si="268"/>
        <v>0</v>
      </c>
      <c r="Z1599" s="851">
        <f t="shared" si="268"/>
        <v>0</v>
      </c>
      <c r="AA1599" s="851">
        <f t="shared" si="268"/>
        <v>0</v>
      </c>
      <c r="AB1599" s="851">
        <f t="shared" si="267"/>
        <v>0</v>
      </c>
      <c r="AC1599" s="851">
        <f t="shared" si="267"/>
        <v>0</v>
      </c>
      <c r="AD1599" s="853">
        <f t="shared" si="267"/>
        <v>0</v>
      </c>
    </row>
    <row r="1600" spans="2:30" s="971" customFormat="1" ht="15" customHeight="1" x14ac:dyDescent="0.2">
      <c r="B1600" s="840"/>
      <c r="C1600" s="970" t="str">
        <f>IF(B1600="","",VLOOKUP(B1600,'E8. KKauf_Berechnung'!$B$11:$D$140,2,0))</f>
        <v/>
      </c>
      <c r="D1600" s="841"/>
      <c r="E1600" s="842"/>
      <c r="F1600" s="836"/>
      <c r="G1600" s="836"/>
      <c r="H1600" s="836"/>
      <c r="I1600" s="843">
        <f t="shared" si="263"/>
        <v>0</v>
      </c>
      <c r="J1600" s="836"/>
      <c r="K1600" s="843">
        <f t="shared" si="264"/>
        <v>0</v>
      </c>
      <c r="L1600" s="849">
        <f>IFERROR(VLOOKUP($D1600,Listen!$F$3:$H$39,2,0),0)</f>
        <v>0</v>
      </c>
      <c r="M1600" s="849">
        <f>IFERROR(VLOOKUP($D1600,Listen!$F$3:$H$39,3,0),0)</f>
        <v>0</v>
      </c>
      <c r="N1600" s="1115">
        <f t="shared" si="261"/>
        <v>0</v>
      </c>
      <c r="O1600" s="1115">
        <f t="shared" si="271"/>
        <v>0</v>
      </c>
      <c r="P1600" s="1115">
        <f t="shared" si="271"/>
        <v>0</v>
      </c>
      <c r="Q1600" s="1115">
        <f t="shared" si="271"/>
        <v>0</v>
      </c>
      <c r="R1600" s="1115">
        <f t="shared" si="271"/>
        <v>0</v>
      </c>
      <c r="S1600" s="1115">
        <f t="shared" si="271"/>
        <v>0</v>
      </c>
      <c r="T1600" s="1115">
        <f t="shared" si="271"/>
        <v>0</v>
      </c>
      <c r="U1600" s="851">
        <f t="shared" si="266"/>
        <v>0</v>
      </c>
      <c r="V1600" s="852">
        <f>IF(E1600='A. Allgemeine Informationen'!$D$14,$K1600-W1600,HLOOKUP('A. Allgemeine Informationen'!$D$14-1,$X$5:$AD$2005,ROW(E1600)-4,FALSE)-$W1600)</f>
        <v>0</v>
      </c>
      <c r="W1600" s="851">
        <f>HLOOKUP('A. Allgemeine Informationen'!$D$14,$X$5:$AD$2005,ROW(E1600)-4,FALSE)</f>
        <v>0</v>
      </c>
      <c r="X1600" s="851">
        <f t="shared" si="262"/>
        <v>0</v>
      </c>
      <c r="Y1600" s="851">
        <f t="shared" si="268"/>
        <v>0</v>
      </c>
      <c r="Z1600" s="851">
        <f t="shared" si="268"/>
        <v>0</v>
      </c>
      <c r="AA1600" s="851">
        <f t="shared" si="268"/>
        <v>0</v>
      </c>
      <c r="AB1600" s="851">
        <f t="shared" si="267"/>
        <v>0</v>
      </c>
      <c r="AC1600" s="851">
        <f t="shared" si="267"/>
        <v>0</v>
      </c>
      <c r="AD1600" s="853">
        <f t="shared" si="267"/>
        <v>0</v>
      </c>
    </row>
    <row r="1601" spans="2:30" s="971" customFormat="1" ht="15" customHeight="1" x14ac:dyDescent="0.2">
      <c r="B1601" s="840"/>
      <c r="C1601" s="970" t="str">
        <f>IF(B1601="","",VLOOKUP(B1601,'E8. KKauf_Berechnung'!$B$11:$D$140,2,0))</f>
        <v/>
      </c>
      <c r="D1601" s="841"/>
      <c r="E1601" s="842"/>
      <c r="F1601" s="836"/>
      <c r="G1601" s="836"/>
      <c r="H1601" s="836"/>
      <c r="I1601" s="843">
        <f t="shared" si="263"/>
        <v>0</v>
      </c>
      <c r="J1601" s="836"/>
      <c r="K1601" s="843">
        <f t="shared" si="264"/>
        <v>0</v>
      </c>
      <c r="L1601" s="849">
        <f>IFERROR(VLOOKUP($D1601,Listen!$F$3:$H$39,2,0),0)</f>
        <v>0</v>
      </c>
      <c r="M1601" s="849">
        <f>IFERROR(VLOOKUP($D1601,Listen!$F$3:$H$39,3,0),0)</f>
        <v>0</v>
      </c>
      <c r="N1601" s="1115">
        <f t="shared" si="261"/>
        <v>0</v>
      </c>
      <c r="O1601" s="1115">
        <f t="shared" si="271"/>
        <v>0</v>
      </c>
      <c r="P1601" s="1115">
        <f t="shared" si="271"/>
        <v>0</v>
      </c>
      <c r="Q1601" s="1115">
        <f t="shared" si="271"/>
        <v>0</v>
      </c>
      <c r="R1601" s="1115">
        <f t="shared" si="271"/>
        <v>0</v>
      </c>
      <c r="S1601" s="1115">
        <f t="shared" si="271"/>
        <v>0</v>
      </c>
      <c r="T1601" s="1115">
        <f t="shared" si="271"/>
        <v>0</v>
      </c>
      <c r="U1601" s="851">
        <f t="shared" si="266"/>
        <v>0</v>
      </c>
      <c r="V1601" s="852">
        <f>IF(E1601='A. Allgemeine Informationen'!$D$14,$K1601-W1601,HLOOKUP('A. Allgemeine Informationen'!$D$14-1,$X$5:$AD$2005,ROW(E1601)-4,FALSE)-$W1601)</f>
        <v>0</v>
      </c>
      <c r="W1601" s="851">
        <f>HLOOKUP('A. Allgemeine Informationen'!$D$14,$X$5:$AD$2005,ROW(E1601)-4,FALSE)</f>
        <v>0</v>
      </c>
      <c r="X1601" s="851">
        <f t="shared" si="262"/>
        <v>0</v>
      </c>
      <c r="Y1601" s="851">
        <f t="shared" si="268"/>
        <v>0</v>
      </c>
      <c r="Z1601" s="851">
        <f t="shared" si="268"/>
        <v>0</v>
      </c>
      <c r="AA1601" s="851">
        <f t="shared" si="268"/>
        <v>0</v>
      </c>
      <c r="AB1601" s="851">
        <f t="shared" si="267"/>
        <v>0</v>
      </c>
      <c r="AC1601" s="851">
        <f t="shared" si="267"/>
        <v>0</v>
      </c>
      <c r="AD1601" s="853">
        <f t="shared" si="267"/>
        <v>0</v>
      </c>
    </row>
    <row r="1602" spans="2:30" s="971" customFormat="1" ht="15" customHeight="1" x14ac:dyDescent="0.2">
      <c r="B1602" s="840"/>
      <c r="C1602" s="970" t="str">
        <f>IF(B1602="","",VLOOKUP(B1602,'E8. KKauf_Berechnung'!$B$11:$D$140,2,0))</f>
        <v/>
      </c>
      <c r="D1602" s="841"/>
      <c r="E1602" s="842"/>
      <c r="F1602" s="836"/>
      <c r="G1602" s="836"/>
      <c r="H1602" s="836"/>
      <c r="I1602" s="843">
        <f t="shared" si="263"/>
        <v>0</v>
      </c>
      <c r="J1602" s="836"/>
      <c r="K1602" s="843">
        <f t="shared" si="264"/>
        <v>0</v>
      </c>
      <c r="L1602" s="849">
        <f>IFERROR(VLOOKUP($D1602,Listen!$F$3:$H$39,2,0),0)</f>
        <v>0</v>
      </c>
      <c r="M1602" s="849">
        <f>IFERROR(VLOOKUP($D1602,Listen!$F$3:$H$39,3,0),0)</f>
        <v>0</v>
      </c>
      <c r="N1602" s="1115">
        <f t="shared" si="261"/>
        <v>0</v>
      </c>
      <c r="O1602" s="1115">
        <f t="shared" si="271"/>
        <v>0</v>
      </c>
      <c r="P1602" s="1115">
        <f t="shared" si="271"/>
        <v>0</v>
      </c>
      <c r="Q1602" s="1115">
        <f t="shared" si="271"/>
        <v>0</v>
      </c>
      <c r="R1602" s="1115">
        <f t="shared" si="271"/>
        <v>0</v>
      </c>
      <c r="S1602" s="1115">
        <f t="shared" si="271"/>
        <v>0</v>
      </c>
      <c r="T1602" s="1115">
        <f t="shared" si="271"/>
        <v>0</v>
      </c>
      <c r="U1602" s="851">
        <f t="shared" si="266"/>
        <v>0</v>
      </c>
      <c r="V1602" s="852">
        <f>IF(E1602='A. Allgemeine Informationen'!$D$14,$K1602-W1602,HLOOKUP('A. Allgemeine Informationen'!$D$14-1,$X$5:$AD$2005,ROW(E1602)-4,FALSE)-$W1602)</f>
        <v>0</v>
      </c>
      <c r="W1602" s="851">
        <f>HLOOKUP('A. Allgemeine Informationen'!$D$14,$X$5:$AD$2005,ROW(E1602)-4,FALSE)</f>
        <v>0</v>
      </c>
      <c r="X1602" s="851">
        <f t="shared" si="262"/>
        <v>0</v>
      </c>
      <c r="Y1602" s="851">
        <f t="shared" si="268"/>
        <v>0</v>
      </c>
      <c r="Z1602" s="851">
        <f t="shared" si="268"/>
        <v>0</v>
      </c>
      <c r="AA1602" s="851">
        <f t="shared" si="268"/>
        <v>0</v>
      </c>
      <c r="AB1602" s="851">
        <f t="shared" si="267"/>
        <v>0</v>
      </c>
      <c r="AC1602" s="851">
        <f t="shared" si="267"/>
        <v>0</v>
      </c>
      <c r="AD1602" s="853">
        <f t="shared" si="267"/>
        <v>0</v>
      </c>
    </row>
    <row r="1603" spans="2:30" s="971" customFormat="1" ht="15" customHeight="1" x14ac:dyDescent="0.2">
      <c r="B1603" s="840"/>
      <c r="C1603" s="970" t="str">
        <f>IF(B1603="","",VLOOKUP(B1603,'E8. KKauf_Berechnung'!$B$11:$D$140,2,0))</f>
        <v/>
      </c>
      <c r="D1603" s="841"/>
      <c r="E1603" s="842"/>
      <c r="F1603" s="836"/>
      <c r="G1603" s="836"/>
      <c r="H1603" s="836"/>
      <c r="I1603" s="843">
        <f t="shared" si="263"/>
        <v>0</v>
      </c>
      <c r="J1603" s="836"/>
      <c r="K1603" s="843">
        <f t="shared" si="264"/>
        <v>0</v>
      </c>
      <c r="L1603" s="849">
        <f>IFERROR(VLOOKUP($D1603,Listen!$F$3:$H$39,2,0),0)</f>
        <v>0</v>
      </c>
      <c r="M1603" s="849">
        <f>IFERROR(VLOOKUP($D1603,Listen!$F$3:$H$39,3,0),0)</f>
        <v>0</v>
      </c>
      <c r="N1603" s="1115">
        <f t="shared" si="261"/>
        <v>0</v>
      </c>
      <c r="O1603" s="1115">
        <f t="shared" si="271"/>
        <v>0</v>
      </c>
      <c r="P1603" s="1115">
        <f t="shared" si="271"/>
        <v>0</v>
      </c>
      <c r="Q1603" s="1115">
        <f t="shared" si="271"/>
        <v>0</v>
      </c>
      <c r="R1603" s="1115">
        <f t="shared" si="271"/>
        <v>0</v>
      </c>
      <c r="S1603" s="1115">
        <f t="shared" si="271"/>
        <v>0</v>
      </c>
      <c r="T1603" s="1115">
        <f t="shared" si="271"/>
        <v>0</v>
      </c>
      <c r="U1603" s="851">
        <f t="shared" si="266"/>
        <v>0</v>
      </c>
      <c r="V1603" s="852">
        <f>IF(E1603='A. Allgemeine Informationen'!$D$14,$K1603-W1603,HLOOKUP('A. Allgemeine Informationen'!$D$14-1,$X$5:$AD$2005,ROW(E1603)-4,FALSE)-$W1603)</f>
        <v>0</v>
      </c>
      <c r="W1603" s="851">
        <f>HLOOKUP('A. Allgemeine Informationen'!$D$14,$X$5:$AD$2005,ROW(E1603)-4,FALSE)</f>
        <v>0</v>
      </c>
      <c r="X1603" s="851">
        <f t="shared" si="262"/>
        <v>0</v>
      </c>
      <c r="Y1603" s="851">
        <f t="shared" si="268"/>
        <v>0</v>
      </c>
      <c r="Z1603" s="851">
        <f t="shared" si="268"/>
        <v>0</v>
      </c>
      <c r="AA1603" s="851">
        <f t="shared" si="268"/>
        <v>0</v>
      </c>
      <c r="AB1603" s="851">
        <f t="shared" si="267"/>
        <v>0</v>
      </c>
      <c r="AC1603" s="851">
        <f t="shared" si="267"/>
        <v>0</v>
      </c>
      <c r="AD1603" s="853">
        <f t="shared" si="267"/>
        <v>0</v>
      </c>
    </row>
    <row r="1604" spans="2:30" s="971" customFormat="1" ht="15" customHeight="1" x14ac:dyDescent="0.2">
      <c r="B1604" s="840"/>
      <c r="C1604" s="970" t="str">
        <f>IF(B1604="","",VLOOKUP(B1604,'E8. KKauf_Berechnung'!$B$11:$D$140,2,0))</f>
        <v/>
      </c>
      <c r="D1604" s="841"/>
      <c r="E1604" s="842"/>
      <c r="F1604" s="836"/>
      <c r="G1604" s="836"/>
      <c r="H1604" s="836"/>
      <c r="I1604" s="843">
        <f t="shared" si="263"/>
        <v>0</v>
      </c>
      <c r="J1604" s="836"/>
      <c r="K1604" s="843">
        <f t="shared" si="264"/>
        <v>0</v>
      </c>
      <c r="L1604" s="849">
        <f>IFERROR(VLOOKUP($D1604,Listen!$F$3:$H$39,2,0),0)</f>
        <v>0</v>
      </c>
      <c r="M1604" s="849">
        <f>IFERROR(VLOOKUP($D1604,Listen!$F$3:$H$39,3,0),0)</f>
        <v>0</v>
      </c>
      <c r="N1604" s="1115">
        <f t="shared" si="261"/>
        <v>0</v>
      </c>
      <c r="O1604" s="1115">
        <f t="shared" si="271"/>
        <v>0</v>
      </c>
      <c r="P1604" s="1115">
        <f t="shared" si="271"/>
        <v>0</v>
      </c>
      <c r="Q1604" s="1115">
        <f t="shared" si="271"/>
        <v>0</v>
      </c>
      <c r="R1604" s="1115">
        <f t="shared" si="271"/>
        <v>0</v>
      </c>
      <c r="S1604" s="1115">
        <f t="shared" si="271"/>
        <v>0</v>
      </c>
      <c r="T1604" s="1115">
        <f t="shared" si="271"/>
        <v>0</v>
      </c>
      <c r="U1604" s="851">
        <f t="shared" si="266"/>
        <v>0</v>
      </c>
      <c r="V1604" s="852">
        <f>IF(E1604='A. Allgemeine Informationen'!$D$14,$K1604-W1604,HLOOKUP('A. Allgemeine Informationen'!$D$14-1,$X$5:$AD$2005,ROW(E1604)-4,FALSE)-$W1604)</f>
        <v>0</v>
      </c>
      <c r="W1604" s="851">
        <f>HLOOKUP('A. Allgemeine Informationen'!$D$14,$X$5:$AD$2005,ROW(E1604)-4,FALSE)</f>
        <v>0</v>
      </c>
      <c r="X1604" s="851">
        <f t="shared" si="262"/>
        <v>0</v>
      </c>
      <c r="Y1604" s="851">
        <f t="shared" si="268"/>
        <v>0</v>
      </c>
      <c r="Z1604" s="851">
        <f t="shared" si="268"/>
        <v>0</v>
      </c>
      <c r="AA1604" s="851">
        <f t="shared" si="268"/>
        <v>0</v>
      </c>
      <c r="AB1604" s="851">
        <f t="shared" si="267"/>
        <v>0</v>
      </c>
      <c r="AC1604" s="851">
        <f t="shared" si="267"/>
        <v>0</v>
      </c>
      <c r="AD1604" s="853">
        <f t="shared" si="267"/>
        <v>0</v>
      </c>
    </row>
    <row r="1605" spans="2:30" s="971" customFormat="1" ht="15" customHeight="1" x14ac:dyDescent="0.2">
      <c r="B1605" s="840"/>
      <c r="C1605" s="970" t="str">
        <f>IF(B1605="","",VLOOKUP(B1605,'E8. KKauf_Berechnung'!$B$11:$D$140,2,0))</f>
        <v/>
      </c>
      <c r="D1605" s="841"/>
      <c r="E1605" s="842"/>
      <c r="F1605" s="836"/>
      <c r="G1605" s="836"/>
      <c r="H1605" s="836"/>
      <c r="I1605" s="843">
        <f t="shared" si="263"/>
        <v>0</v>
      </c>
      <c r="J1605" s="836"/>
      <c r="K1605" s="843">
        <f t="shared" si="264"/>
        <v>0</v>
      </c>
      <c r="L1605" s="849">
        <f>IFERROR(VLOOKUP($D1605,Listen!$F$3:$H$39,2,0),0)</f>
        <v>0</v>
      </c>
      <c r="M1605" s="849">
        <f>IFERROR(VLOOKUP($D1605,Listen!$F$3:$H$39,3,0),0)</f>
        <v>0</v>
      </c>
      <c r="N1605" s="1115">
        <f t="shared" si="261"/>
        <v>0</v>
      </c>
      <c r="O1605" s="1115">
        <f t="shared" si="271"/>
        <v>0</v>
      </c>
      <c r="P1605" s="1115">
        <f t="shared" si="271"/>
        <v>0</v>
      </c>
      <c r="Q1605" s="1115">
        <f t="shared" si="271"/>
        <v>0</v>
      </c>
      <c r="R1605" s="1115">
        <f t="shared" si="271"/>
        <v>0</v>
      </c>
      <c r="S1605" s="1115">
        <f t="shared" si="271"/>
        <v>0</v>
      </c>
      <c r="T1605" s="1115">
        <f t="shared" si="271"/>
        <v>0</v>
      </c>
      <c r="U1605" s="851">
        <f t="shared" si="266"/>
        <v>0</v>
      </c>
      <c r="V1605" s="852">
        <f>IF(E1605='A. Allgemeine Informationen'!$D$14,$K1605-W1605,HLOOKUP('A. Allgemeine Informationen'!$D$14-1,$X$5:$AD$2005,ROW(E1605)-4,FALSE)-$W1605)</f>
        <v>0</v>
      </c>
      <c r="W1605" s="851">
        <f>HLOOKUP('A. Allgemeine Informationen'!$D$14,$X$5:$AD$2005,ROW(E1605)-4,FALSE)</f>
        <v>0</v>
      </c>
      <c r="X1605" s="851">
        <f t="shared" si="262"/>
        <v>0</v>
      </c>
      <c r="Y1605" s="851">
        <f t="shared" si="268"/>
        <v>0</v>
      </c>
      <c r="Z1605" s="851">
        <f t="shared" si="268"/>
        <v>0</v>
      </c>
      <c r="AA1605" s="851">
        <f t="shared" si="268"/>
        <v>0</v>
      </c>
      <c r="AB1605" s="851">
        <f t="shared" si="267"/>
        <v>0</v>
      </c>
      <c r="AC1605" s="851">
        <f t="shared" si="267"/>
        <v>0</v>
      </c>
      <c r="AD1605" s="853">
        <f t="shared" si="267"/>
        <v>0</v>
      </c>
    </row>
    <row r="1606" spans="2:30" s="971" customFormat="1" ht="15" customHeight="1" x14ac:dyDescent="0.2">
      <c r="B1606" s="840"/>
      <c r="C1606" s="970" t="str">
        <f>IF(B1606="","",VLOOKUP(B1606,'E8. KKauf_Berechnung'!$B$11:$D$140,2,0))</f>
        <v/>
      </c>
      <c r="D1606" s="841"/>
      <c r="E1606" s="842"/>
      <c r="F1606" s="836"/>
      <c r="G1606" s="836"/>
      <c r="H1606" s="836"/>
      <c r="I1606" s="843">
        <f t="shared" si="263"/>
        <v>0</v>
      </c>
      <c r="J1606" s="836"/>
      <c r="K1606" s="843">
        <f t="shared" si="264"/>
        <v>0</v>
      </c>
      <c r="L1606" s="849">
        <f>IFERROR(VLOOKUP($D1606,Listen!$F$3:$H$39,2,0),0)</f>
        <v>0</v>
      </c>
      <c r="M1606" s="849">
        <f>IFERROR(VLOOKUP($D1606,Listen!$F$3:$H$39,3,0),0)</f>
        <v>0</v>
      </c>
      <c r="N1606" s="1115">
        <f t="shared" ref="N1606:N1669" si="272">$L1606</f>
        <v>0</v>
      </c>
      <c r="O1606" s="1115">
        <f t="shared" si="271"/>
        <v>0</v>
      </c>
      <c r="P1606" s="1115">
        <f t="shared" si="271"/>
        <v>0</v>
      </c>
      <c r="Q1606" s="1115">
        <f t="shared" si="271"/>
        <v>0</v>
      </c>
      <c r="R1606" s="1115">
        <f t="shared" si="271"/>
        <v>0</v>
      </c>
      <c r="S1606" s="1115">
        <f t="shared" si="271"/>
        <v>0</v>
      </c>
      <c r="T1606" s="1115">
        <f t="shared" si="271"/>
        <v>0</v>
      </c>
      <c r="U1606" s="851">
        <f t="shared" si="266"/>
        <v>0</v>
      </c>
      <c r="V1606" s="852">
        <f>IF(E1606='A. Allgemeine Informationen'!$D$14,$K1606-W1606,HLOOKUP('A. Allgemeine Informationen'!$D$14-1,$X$5:$AD$2005,ROW(E1606)-4,FALSE)-$W1606)</f>
        <v>0</v>
      </c>
      <c r="W1606" s="851">
        <f>HLOOKUP('A. Allgemeine Informationen'!$D$14,$X$5:$AD$2005,ROW(E1606)-4,FALSE)</f>
        <v>0</v>
      </c>
      <c r="X1606" s="851">
        <f t="shared" ref="X1606:X1669" si="273">IF(OR($E1606=0,$K1606=0),0,IF($E1606&lt;=X$5,$K1606-$K1606/N1606*(X$5-$E1606+1),0))</f>
        <v>0</v>
      </c>
      <c r="Y1606" s="851">
        <f t="shared" si="268"/>
        <v>0</v>
      </c>
      <c r="Z1606" s="851">
        <f t="shared" si="268"/>
        <v>0</v>
      </c>
      <c r="AA1606" s="851">
        <f t="shared" si="268"/>
        <v>0</v>
      </c>
      <c r="AB1606" s="851">
        <f t="shared" si="267"/>
        <v>0</v>
      </c>
      <c r="AC1606" s="851">
        <f t="shared" si="267"/>
        <v>0</v>
      </c>
      <c r="AD1606" s="853">
        <f t="shared" si="267"/>
        <v>0</v>
      </c>
    </row>
    <row r="1607" spans="2:30" s="971" customFormat="1" ht="15" customHeight="1" x14ac:dyDescent="0.2">
      <c r="B1607" s="840"/>
      <c r="C1607" s="970" t="str">
        <f>IF(B1607="","",VLOOKUP(B1607,'E8. KKauf_Berechnung'!$B$11:$D$140,2,0))</f>
        <v/>
      </c>
      <c r="D1607" s="841"/>
      <c r="E1607" s="842"/>
      <c r="F1607" s="836"/>
      <c r="G1607" s="836"/>
      <c r="H1607" s="836"/>
      <c r="I1607" s="843">
        <f t="shared" ref="I1607:I1670" si="274">F1607+G1607-H1607</f>
        <v>0</v>
      </c>
      <c r="J1607" s="836"/>
      <c r="K1607" s="843">
        <f t="shared" ref="K1607:K1670" si="275">I1607-J1607</f>
        <v>0</v>
      </c>
      <c r="L1607" s="849">
        <f>IFERROR(VLOOKUP($D1607,Listen!$F$3:$H$39,2,0),0)</f>
        <v>0</v>
      </c>
      <c r="M1607" s="849">
        <f>IFERROR(VLOOKUP($D1607,Listen!$F$3:$H$39,3,0),0)</f>
        <v>0</v>
      </c>
      <c r="N1607" s="1115">
        <f t="shared" si="272"/>
        <v>0</v>
      </c>
      <c r="O1607" s="1115">
        <f t="shared" ref="O1607:T1622" si="276">N1607</f>
        <v>0</v>
      </c>
      <c r="P1607" s="1115">
        <f t="shared" si="276"/>
        <v>0</v>
      </c>
      <c r="Q1607" s="1115">
        <f t="shared" si="276"/>
        <v>0</v>
      </c>
      <c r="R1607" s="1115">
        <f t="shared" si="276"/>
        <v>0</v>
      </c>
      <c r="S1607" s="1115">
        <f t="shared" si="276"/>
        <v>0</v>
      </c>
      <c r="T1607" s="1115">
        <f t="shared" si="276"/>
        <v>0</v>
      </c>
      <c r="U1607" s="851">
        <f t="shared" ref="U1607:U1670" si="277">W1607+V1607</f>
        <v>0</v>
      </c>
      <c r="V1607" s="852">
        <f>IF(E1607='A. Allgemeine Informationen'!$D$14,$K1607-W1607,HLOOKUP('A. Allgemeine Informationen'!$D$14-1,$X$5:$AD$2005,ROW(E1607)-4,FALSE)-$W1607)</f>
        <v>0</v>
      </c>
      <c r="W1607" s="851">
        <f>HLOOKUP('A. Allgemeine Informationen'!$D$14,$X$5:$AD$2005,ROW(E1607)-4,FALSE)</f>
        <v>0</v>
      </c>
      <c r="X1607" s="851">
        <f t="shared" si="273"/>
        <v>0</v>
      </c>
      <c r="Y1607" s="851">
        <f t="shared" si="268"/>
        <v>0</v>
      </c>
      <c r="Z1607" s="851">
        <f t="shared" si="268"/>
        <v>0</v>
      </c>
      <c r="AA1607" s="851">
        <f t="shared" si="268"/>
        <v>0</v>
      </c>
      <c r="AB1607" s="851">
        <f t="shared" si="267"/>
        <v>0</v>
      </c>
      <c r="AC1607" s="851">
        <f t="shared" si="267"/>
        <v>0</v>
      </c>
      <c r="AD1607" s="853">
        <f t="shared" si="267"/>
        <v>0</v>
      </c>
    </row>
    <row r="1608" spans="2:30" s="971" customFormat="1" ht="15" customHeight="1" x14ac:dyDescent="0.2">
      <c r="B1608" s="840"/>
      <c r="C1608" s="970" t="str">
        <f>IF(B1608="","",VLOOKUP(B1608,'E8. KKauf_Berechnung'!$B$11:$D$140,2,0))</f>
        <v/>
      </c>
      <c r="D1608" s="841"/>
      <c r="E1608" s="842"/>
      <c r="F1608" s="836"/>
      <c r="G1608" s="836"/>
      <c r="H1608" s="836"/>
      <c r="I1608" s="843">
        <f t="shared" si="274"/>
        <v>0</v>
      </c>
      <c r="J1608" s="836"/>
      <c r="K1608" s="843">
        <f t="shared" si="275"/>
        <v>0</v>
      </c>
      <c r="L1608" s="849">
        <f>IFERROR(VLOOKUP($D1608,Listen!$F$3:$H$39,2,0),0)</f>
        <v>0</v>
      </c>
      <c r="M1608" s="849">
        <f>IFERROR(VLOOKUP($D1608,Listen!$F$3:$H$39,3,0),0)</f>
        <v>0</v>
      </c>
      <c r="N1608" s="1115">
        <f t="shared" si="272"/>
        <v>0</v>
      </c>
      <c r="O1608" s="1115">
        <f t="shared" si="276"/>
        <v>0</v>
      </c>
      <c r="P1608" s="1115">
        <f t="shared" si="276"/>
        <v>0</v>
      </c>
      <c r="Q1608" s="1115">
        <f t="shared" si="276"/>
        <v>0</v>
      </c>
      <c r="R1608" s="1115">
        <f t="shared" si="276"/>
        <v>0</v>
      </c>
      <c r="S1608" s="1115">
        <f t="shared" si="276"/>
        <v>0</v>
      </c>
      <c r="T1608" s="1115">
        <f t="shared" si="276"/>
        <v>0</v>
      </c>
      <c r="U1608" s="851">
        <f t="shared" si="277"/>
        <v>0</v>
      </c>
      <c r="V1608" s="852">
        <f>IF(E1608='A. Allgemeine Informationen'!$D$14,$K1608-W1608,HLOOKUP('A. Allgemeine Informationen'!$D$14-1,$X$5:$AD$2005,ROW(E1608)-4,FALSE)-$W1608)</f>
        <v>0</v>
      </c>
      <c r="W1608" s="851">
        <f>HLOOKUP('A. Allgemeine Informationen'!$D$14,$X$5:$AD$2005,ROW(E1608)-4,FALSE)</f>
        <v>0</v>
      </c>
      <c r="X1608" s="851">
        <f t="shared" si="273"/>
        <v>0</v>
      </c>
      <c r="Y1608" s="851">
        <f t="shared" si="268"/>
        <v>0</v>
      </c>
      <c r="Z1608" s="851">
        <f t="shared" si="268"/>
        <v>0</v>
      </c>
      <c r="AA1608" s="851">
        <f t="shared" si="268"/>
        <v>0</v>
      </c>
      <c r="AB1608" s="851">
        <f t="shared" si="267"/>
        <v>0</v>
      </c>
      <c r="AC1608" s="851">
        <f t="shared" si="267"/>
        <v>0</v>
      </c>
      <c r="AD1608" s="853">
        <f t="shared" si="267"/>
        <v>0</v>
      </c>
    </row>
    <row r="1609" spans="2:30" s="971" customFormat="1" ht="15" customHeight="1" x14ac:dyDescent="0.2">
      <c r="B1609" s="840"/>
      <c r="C1609" s="970" t="str">
        <f>IF(B1609="","",VLOOKUP(B1609,'E8. KKauf_Berechnung'!$B$11:$D$140,2,0))</f>
        <v/>
      </c>
      <c r="D1609" s="841"/>
      <c r="E1609" s="842"/>
      <c r="F1609" s="836"/>
      <c r="G1609" s="836"/>
      <c r="H1609" s="836"/>
      <c r="I1609" s="843">
        <f t="shared" si="274"/>
        <v>0</v>
      </c>
      <c r="J1609" s="836"/>
      <c r="K1609" s="843">
        <f t="shared" si="275"/>
        <v>0</v>
      </c>
      <c r="L1609" s="849">
        <f>IFERROR(VLOOKUP($D1609,Listen!$F$3:$H$39,2,0),0)</f>
        <v>0</v>
      </c>
      <c r="M1609" s="849">
        <f>IFERROR(VLOOKUP($D1609,Listen!$F$3:$H$39,3,0),0)</f>
        <v>0</v>
      </c>
      <c r="N1609" s="1115">
        <f t="shared" si="272"/>
        <v>0</v>
      </c>
      <c r="O1609" s="1115">
        <f t="shared" si="276"/>
        <v>0</v>
      </c>
      <c r="P1609" s="1115">
        <f t="shared" si="276"/>
        <v>0</v>
      </c>
      <c r="Q1609" s="1115">
        <f t="shared" si="276"/>
        <v>0</v>
      </c>
      <c r="R1609" s="1115">
        <f t="shared" si="276"/>
        <v>0</v>
      </c>
      <c r="S1609" s="1115">
        <f t="shared" si="276"/>
        <v>0</v>
      </c>
      <c r="T1609" s="1115">
        <f t="shared" si="276"/>
        <v>0</v>
      </c>
      <c r="U1609" s="851">
        <f t="shared" si="277"/>
        <v>0</v>
      </c>
      <c r="V1609" s="852">
        <f>IF(E1609='A. Allgemeine Informationen'!$D$14,$K1609-W1609,HLOOKUP('A. Allgemeine Informationen'!$D$14-1,$X$5:$AD$2005,ROW(E1609)-4,FALSE)-$W1609)</f>
        <v>0</v>
      </c>
      <c r="W1609" s="851">
        <f>HLOOKUP('A. Allgemeine Informationen'!$D$14,$X$5:$AD$2005,ROW(E1609)-4,FALSE)</f>
        <v>0</v>
      </c>
      <c r="X1609" s="851">
        <f t="shared" si="273"/>
        <v>0</v>
      </c>
      <c r="Y1609" s="851">
        <f t="shared" si="268"/>
        <v>0</v>
      </c>
      <c r="Z1609" s="851">
        <f t="shared" si="268"/>
        <v>0</v>
      </c>
      <c r="AA1609" s="851">
        <f t="shared" si="268"/>
        <v>0</v>
      </c>
      <c r="AB1609" s="851">
        <f t="shared" si="267"/>
        <v>0</v>
      </c>
      <c r="AC1609" s="851">
        <f t="shared" si="267"/>
        <v>0</v>
      </c>
      <c r="AD1609" s="853">
        <f t="shared" si="267"/>
        <v>0</v>
      </c>
    </row>
    <row r="1610" spans="2:30" s="971" customFormat="1" ht="15" customHeight="1" x14ac:dyDescent="0.2">
      <c r="B1610" s="840"/>
      <c r="C1610" s="970" t="str">
        <f>IF(B1610="","",VLOOKUP(B1610,'E8. KKauf_Berechnung'!$B$11:$D$140,2,0))</f>
        <v/>
      </c>
      <c r="D1610" s="841"/>
      <c r="E1610" s="842"/>
      <c r="F1610" s="836"/>
      <c r="G1610" s="836"/>
      <c r="H1610" s="836"/>
      <c r="I1610" s="843">
        <f t="shared" si="274"/>
        <v>0</v>
      </c>
      <c r="J1610" s="836"/>
      <c r="K1610" s="843">
        <f t="shared" si="275"/>
        <v>0</v>
      </c>
      <c r="L1610" s="849">
        <f>IFERROR(VLOOKUP($D1610,Listen!$F$3:$H$39,2,0),0)</f>
        <v>0</v>
      </c>
      <c r="M1610" s="849">
        <f>IFERROR(VLOOKUP($D1610,Listen!$F$3:$H$39,3,0),0)</f>
        <v>0</v>
      </c>
      <c r="N1610" s="1115">
        <f t="shared" si="272"/>
        <v>0</v>
      </c>
      <c r="O1610" s="1115">
        <f t="shared" si="276"/>
        <v>0</v>
      </c>
      <c r="P1610" s="1115">
        <f t="shared" si="276"/>
        <v>0</v>
      </c>
      <c r="Q1610" s="1115">
        <f t="shared" si="276"/>
        <v>0</v>
      </c>
      <c r="R1610" s="1115">
        <f t="shared" si="276"/>
        <v>0</v>
      </c>
      <c r="S1610" s="1115">
        <f t="shared" si="276"/>
        <v>0</v>
      </c>
      <c r="T1610" s="1115">
        <f t="shared" si="276"/>
        <v>0</v>
      </c>
      <c r="U1610" s="851">
        <f t="shared" si="277"/>
        <v>0</v>
      </c>
      <c r="V1610" s="852">
        <f>IF(E1610='A. Allgemeine Informationen'!$D$14,$K1610-W1610,HLOOKUP('A. Allgemeine Informationen'!$D$14-1,$X$5:$AD$2005,ROW(E1610)-4,FALSE)-$W1610)</f>
        <v>0</v>
      </c>
      <c r="W1610" s="851">
        <f>HLOOKUP('A. Allgemeine Informationen'!$D$14,$X$5:$AD$2005,ROW(E1610)-4,FALSE)</f>
        <v>0</v>
      </c>
      <c r="X1610" s="851">
        <f t="shared" si="273"/>
        <v>0</v>
      </c>
      <c r="Y1610" s="851">
        <f t="shared" si="268"/>
        <v>0</v>
      </c>
      <c r="Z1610" s="851">
        <f t="shared" si="268"/>
        <v>0</v>
      </c>
      <c r="AA1610" s="851">
        <f t="shared" si="268"/>
        <v>0</v>
      </c>
      <c r="AB1610" s="851">
        <f t="shared" si="268"/>
        <v>0</v>
      </c>
      <c r="AC1610" s="851">
        <f t="shared" si="268"/>
        <v>0</v>
      </c>
      <c r="AD1610" s="853">
        <f t="shared" si="268"/>
        <v>0</v>
      </c>
    </row>
    <row r="1611" spans="2:30" s="971" customFormat="1" ht="15" customHeight="1" x14ac:dyDescent="0.2">
      <c r="B1611" s="840"/>
      <c r="C1611" s="970" t="str">
        <f>IF(B1611="","",VLOOKUP(B1611,'E8. KKauf_Berechnung'!$B$11:$D$140,2,0))</f>
        <v/>
      </c>
      <c r="D1611" s="841"/>
      <c r="E1611" s="842"/>
      <c r="F1611" s="836"/>
      <c r="G1611" s="836"/>
      <c r="H1611" s="836"/>
      <c r="I1611" s="843">
        <f t="shared" si="274"/>
        <v>0</v>
      </c>
      <c r="J1611" s="836"/>
      <c r="K1611" s="843">
        <f t="shared" si="275"/>
        <v>0</v>
      </c>
      <c r="L1611" s="849">
        <f>IFERROR(VLOOKUP($D1611,Listen!$F$3:$H$39,2,0),0)</f>
        <v>0</v>
      </c>
      <c r="M1611" s="849">
        <f>IFERROR(VLOOKUP($D1611,Listen!$F$3:$H$39,3,0),0)</f>
        <v>0</v>
      </c>
      <c r="N1611" s="1115">
        <f t="shared" si="272"/>
        <v>0</v>
      </c>
      <c r="O1611" s="1115">
        <f t="shared" si="276"/>
        <v>0</v>
      </c>
      <c r="P1611" s="1115">
        <f t="shared" si="276"/>
        <v>0</v>
      </c>
      <c r="Q1611" s="1115">
        <f t="shared" si="276"/>
        <v>0</v>
      </c>
      <c r="R1611" s="1115">
        <f t="shared" si="276"/>
        <v>0</v>
      </c>
      <c r="S1611" s="1115">
        <f t="shared" si="276"/>
        <v>0</v>
      </c>
      <c r="T1611" s="1115">
        <f t="shared" si="276"/>
        <v>0</v>
      </c>
      <c r="U1611" s="851">
        <f t="shared" si="277"/>
        <v>0</v>
      </c>
      <c r="V1611" s="852">
        <f>IF(E1611='A. Allgemeine Informationen'!$D$14,$K1611-W1611,HLOOKUP('A. Allgemeine Informationen'!$D$14-1,$X$5:$AD$2005,ROW(E1611)-4,FALSE)-$W1611)</f>
        <v>0</v>
      </c>
      <c r="W1611" s="851">
        <f>HLOOKUP('A. Allgemeine Informationen'!$D$14,$X$5:$AD$2005,ROW(E1611)-4,FALSE)</f>
        <v>0</v>
      </c>
      <c r="X1611" s="851">
        <f t="shared" si="273"/>
        <v>0</v>
      </c>
      <c r="Y1611" s="851">
        <f t="shared" ref="Y1611:AD1653" si="278">IF(OR($E1611=0,$K1611=0,O1611-(Y$5-$E1611)=0),0,IF($E1611&lt;Y$5,X1611-X1611/(O1611-(Y$5-$E1611)),IF($E1611=Y$5,$K1611-$K1611/O1611,0)))</f>
        <v>0</v>
      </c>
      <c r="Z1611" s="851">
        <f t="shared" si="278"/>
        <v>0</v>
      </c>
      <c r="AA1611" s="851">
        <f t="shared" si="278"/>
        <v>0</v>
      </c>
      <c r="AB1611" s="851">
        <f t="shared" si="278"/>
        <v>0</v>
      </c>
      <c r="AC1611" s="851">
        <f t="shared" si="278"/>
        <v>0</v>
      </c>
      <c r="AD1611" s="853">
        <f t="shared" si="278"/>
        <v>0</v>
      </c>
    </row>
    <row r="1612" spans="2:30" s="971" customFormat="1" ht="15" customHeight="1" x14ac:dyDescent="0.2">
      <c r="B1612" s="840"/>
      <c r="C1612" s="970" t="str">
        <f>IF(B1612="","",VLOOKUP(B1612,'E8. KKauf_Berechnung'!$B$11:$D$140,2,0))</f>
        <v/>
      </c>
      <c r="D1612" s="841"/>
      <c r="E1612" s="842"/>
      <c r="F1612" s="836"/>
      <c r="G1612" s="836"/>
      <c r="H1612" s="836"/>
      <c r="I1612" s="843">
        <f t="shared" si="274"/>
        <v>0</v>
      </c>
      <c r="J1612" s="836"/>
      <c r="K1612" s="843">
        <f t="shared" si="275"/>
        <v>0</v>
      </c>
      <c r="L1612" s="849">
        <f>IFERROR(VLOOKUP($D1612,Listen!$F$3:$H$39,2,0),0)</f>
        <v>0</v>
      </c>
      <c r="M1612" s="849">
        <f>IFERROR(VLOOKUP($D1612,Listen!$F$3:$H$39,3,0),0)</f>
        <v>0</v>
      </c>
      <c r="N1612" s="1115">
        <f t="shared" si="272"/>
        <v>0</v>
      </c>
      <c r="O1612" s="1115">
        <f t="shared" si="276"/>
        <v>0</v>
      </c>
      <c r="P1612" s="1115">
        <f t="shared" si="276"/>
        <v>0</v>
      </c>
      <c r="Q1612" s="1115">
        <f t="shared" si="276"/>
        <v>0</v>
      </c>
      <c r="R1612" s="1115">
        <f t="shared" si="276"/>
        <v>0</v>
      </c>
      <c r="S1612" s="1115">
        <f t="shared" si="276"/>
        <v>0</v>
      </c>
      <c r="T1612" s="1115">
        <f t="shared" si="276"/>
        <v>0</v>
      </c>
      <c r="U1612" s="851">
        <f t="shared" si="277"/>
        <v>0</v>
      </c>
      <c r="V1612" s="852">
        <f>IF(E1612='A. Allgemeine Informationen'!$D$14,$K1612-W1612,HLOOKUP('A. Allgemeine Informationen'!$D$14-1,$X$5:$AD$2005,ROW(E1612)-4,FALSE)-$W1612)</f>
        <v>0</v>
      </c>
      <c r="W1612" s="851">
        <f>HLOOKUP('A. Allgemeine Informationen'!$D$14,$X$5:$AD$2005,ROW(E1612)-4,FALSE)</f>
        <v>0</v>
      </c>
      <c r="X1612" s="851">
        <f t="shared" si="273"/>
        <v>0</v>
      </c>
      <c r="Y1612" s="851">
        <f t="shared" si="278"/>
        <v>0</v>
      </c>
      <c r="Z1612" s="851">
        <f t="shared" si="278"/>
        <v>0</v>
      </c>
      <c r="AA1612" s="851">
        <f t="shared" si="278"/>
        <v>0</v>
      </c>
      <c r="AB1612" s="851">
        <f t="shared" si="278"/>
        <v>0</v>
      </c>
      <c r="AC1612" s="851">
        <f t="shared" si="278"/>
        <v>0</v>
      </c>
      <c r="AD1612" s="853">
        <f t="shared" si="278"/>
        <v>0</v>
      </c>
    </row>
    <row r="1613" spans="2:30" s="971" customFormat="1" ht="15" customHeight="1" x14ac:dyDescent="0.2">
      <c r="B1613" s="840"/>
      <c r="C1613" s="970" t="str">
        <f>IF(B1613="","",VLOOKUP(B1613,'E8. KKauf_Berechnung'!$B$11:$D$140,2,0))</f>
        <v/>
      </c>
      <c r="D1613" s="841"/>
      <c r="E1613" s="842"/>
      <c r="F1613" s="836"/>
      <c r="G1613" s="836"/>
      <c r="H1613" s="836"/>
      <c r="I1613" s="843">
        <f t="shared" si="274"/>
        <v>0</v>
      </c>
      <c r="J1613" s="836"/>
      <c r="K1613" s="843">
        <f t="shared" si="275"/>
        <v>0</v>
      </c>
      <c r="L1613" s="849">
        <f>IFERROR(VLOOKUP($D1613,Listen!$F$3:$H$39,2,0),0)</f>
        <v>0</v>
      </c>
      <c r="M1613" s="849">
        <f>IFERROR(VLOOKUP($D1613,Listen!$F$3:$H$39,3,0),0)</f>
        <v>0</v>
      </c>
      <c r="N1613" s="1115">
        <f t="shared" si="272"/>
        <v>0</v>
      </c>
      <c r="O1613" s="1115">
        <f t="shared" si="276"/>
        <v>0</v>
      </c>
      <c r="P1613" s="1115">
        <f t="shared" si="276"/>
        <v>0</v>
      </c>
      <c r="Q1613" s="1115">
        <f t="shared" si="276"/>
        <v>0</v>
      </c>
      <c r="R1613" s="1115">
        <f t="shared" si="276"/>
        <v>0</v>
      </c>
      <c r="S1613" s="1115">
        <f t="shared" si="276"/>
        <v>0</v>
      </c>
      <c r="T1613" s="1115">
        <f t="shared" si="276"/>
        <v>0</v>
      </c>
      <c r="U1613" s="851">
        <f t="shared" si="277"/>
        <v>0</v>
      </c>
      <c r="V1613" s="852">
        <f>IF(E1613='A. Allgemeine Informationen'!$D$14,$K1613-W1613,HLOOKUP('A. Allgemeine Informationen'!$D$14-1,$X$5:$AD$2005,ROW(E1613)-4,FALSE)-$W1613)</f>
        <v>0</v>
      </c>
      <c r="W1613" s="851">
        <f>HLOOKUP('A. Allgemeine Informationen'!$D$14,$X$5:$AD$2005,ROW(E1613)-4,FALSE)</f>
        <v>0</v>
      </c>
      <c r="X1613" s="851">
        <f t="shared" si="273"/>
        <v>0</v>
      </c>
      <c r="Y1613" s="851">
        <f t="shared" si="278"/>
        <v>0</v>
      </c>
      <c r="Z1613" s="851">
        <f t="shared" si="278"/>
        <v>0</v>
      </c>
      <c r="AA1613" s="851">
        <f t="shared" si="278"/>
        <v>0</v>
      </c>
      <c r="AB1613" s="851">
        <f t="shared" si="278"/>
        <v>0</v>
      </c>
      <c r="AC1613" s="851">
        <f t="shared" si="278"/>
        <v>0</v>
      </c>
      <c r="AD1613" s="853">
        <f t="shared" si="278"/>
        <v>0</v>
      </c>
    </row>
    <row r="1614" spans="2:30" s="971" customFormat="1" ht="15" customHeight="1" x14ac:dyDescent="0.2">
      <c r="B1614" s="840"/>
      <c r="C1614" s="970" t="str">
        <f>IF(B1614="","",VLOOKUP(B1614,'E8. KKauf_Berechnung'!$B$11:$D$140,2,0))</f>
        <v/>
      </c>
      <c r="D1614" s="841"/>
      <c r="E1614" s="842"/>
      <c r="F1614" s="836"/>
      <c r="G1614" s="836"/>
      <c r="H1614" s="836"/>
      <c r="I1614" s="843">
        <f t="shared" si="274"/>
        <v>0</v>
      </c>
      <c r="J1614" s="836"/>
      <c r="K1614" s="843">
        <f t="shared" si="275"/>
        <v>0</v>
      </c>
      <c r="L1614" s="849">
        <f>IFERROR(VLOOKUP($D1614,Listen!$F$3:$H$39,2,0),0)</f>
        <v>0</v>
      </c>
      <c r="M1614" s="849">
        <f>IFERROR(VLOOKUP($D1614,Listen!$F$3:$H$39,3,0),0)</f>
        <v>0</v>
      </c>
      <c r="N1614" s="1115">
        <f t="shared" si="272"/>
        <v>0</v>
      </c>
      <c r="O1614" s="1115">
        <f t="shared" si="276"/>
        <v>0</v>
      </c>
      <c r="P1614" s="1115">
        <f t="shared" si="276"/>
        <v>0</v>
      </c>
      <c r="Q1614" s="1115">
        <f t="shared" si="276"/>
        <v>0</v>
      </c>
      <c r="R1614" s="1115">
        <f t="shared" si="276"/>
        <v>0</v>
      </c>
      <c r="S1614" s="1115">
        <f t="shared" si="276"/>
        <v>0</v>
      </c>
      <c r="T1614" s="1115">
        <f t="shared" si="276"/>
        <v>0</v>
      </c>
      <c r="U1614" s="851">
        <f t="shared" si="277"/>
        <v>0</v>
      </c>
      <c r="V1614" s="852">
        <f>IF(E1614='A. Allgemeine Informationen'!$D$14,$K1614-W1614,HLOOKUP('A. Allgemeine Informationen'!$D$14-1,$X$5:$AD$2005,ROW(E1614)-4,FALSE)-$W1614)</f>
        <v>0</v>
      </c>
      <c r="W1614" s="851">
        <f>HLOOKUP('A. Allgemeine Informationen'!$D$14,$X$5:$AD$2005,ROW(E1614)-4,FALSE)</f>
        <v>0</v>
      </c>
      <c r="X1614" s="851">
        <f t="shared" si="273"/>
        <v>0</v>
      </c>
      <c r="Y1614" s="851">
        <f t="shared" si="278"/>
        <v>0</v>
      </c>
      <c r="Z1614" s="851">
        <f t="shared" si="278"/>
        <v>0</v>
      </c>
      <c r="AA1614" s="851">
        <f t="shared" si="278"/>
        <v>0</v>
      </c>
      <c r="AB1614" s="851">
        <f t="shared" si="278"/>
        <v>0</v>
      </c>
      <c r="AC1614" s="851">
        <f t="shared" si="278"/>
        <v>0</v>
      </c>
      <c r="AD1614" s="853">
        <f t="shared" si="278"/>
        <v>0</v>
      </c>
    </row>
    <row r="1615" spans="2:30" s="971" customFormat="1" ht="15" customHeight="1" x14ac:dyDescent="0.2">
      <c r="B1615" s="840"/>
      <c r="C1615" s="970" t="str">
        <f>IF(B1615="","",VLOOKUP(B1615,'E8. KKauf_Berechnung'!$B$11:$D$140,2,0))</f>
        <v/>
      </c>
      <c r="D1615" s="841"/>
      <c r="E1615" s="842"/>
      <c r="F1615" s="836"/>
      <c r="G1615" s="836"/>
      <c r="H1615" s="836"/>
      <c r="I1615" s="843">
        <f t="shared" si="274"/>
        <v>0</v>
      </c>
      <c r="J1615" s="836"/>
      <c r="K1615" s="843">
        <f t="shared" si="275"/>
        <v>0</v>
      </c>
      <c r="L1615" s="849">
        <f>IFERROR(VLOOKUP($D1615,Listen!$F$3:$H$39,2,0),0)</f>
        <v>0</v>
      </c>
      <c r="M1615" s="849">
        <f>IFERROR(VLOOKUP($D1615,Listen!$F$3:$H$39,3,0),0)</f>
        <v>0</v>
      </c>
      <c r="N1615" s="1115">
        <f t="shared" si="272"/>
        <v>0</v>
      </c>
      <c r="O1615" s="1115">
        <f t="shared" si="276"/>
        <v>0</v>
      </c>
      <c r="P1615" s="1115">
        <f t="shared" si="276"/>
        <v>0</v>
      </c>
      <c r="Q1615" s="1115">
        <f t="shared" si="276"/>
        <v>0</v>
      </c>
      <c r="R1615" s="1115">
        <f t="shared" si="276"/>
        <v>0</v>
      </c>
      <c r="S1615" s="1115">
        <f t="shared" si="276"/>
        <v>0</v>
      </c>
      <c r="T1615" s="1115">
        <f t="shared" si="276"/>
        <v>0</v>
      </c>
      <c r="U1615" s="851">
        <f t="shared" si="277"/>
        <v>0</v>
      </c>
      <c r="V1615" s="852">
        <f>IF(E1615='A. Allgemeine Informationen'!$D$14,$K1615-W1615,HLOOKUP('A. Allgemeine Informationen'!$D$14-1,$X$5:$AD$2005,ROW(E1615)-4,FALSE)-$W1615)</f>
        <v>0</v>
      </c>
      <c r="W1615" s="851">
        <f>HLOOKUP('A. Allgemeine Informationen'!$D$14,$X$5:$AD$2005,ROW(E1615)-4,FALSE)</f>
        <v>0</v>
      </c>
      <c r="X1615" s="851">
        <f t="shared" si="273"/>
        <v>0</v>
      </c>
      <c r="Y1615" s="851">
        <f t="shared" si="278"/>
        <v>0</v>
      </c>
      <c r="Z1615" s="851">
        <f t="shared" si="278"/>
        <v>0</v>
      </c>
      <c r="AA1615" s="851">
        <f t="shared" si="278"/>
        <v>0</v>
      </c>
      <c r="AB1615" s="851">
        <f t="shared" si="278"/>
        <v>0</v>
      </c>
      <c r="AC1615" s="851">
        <f t="shared" si="278"/>
        <v>0</v>
      </c>
      <c r="AD1615" s="853">
        <f t="shared" si="278"/>
        <v>0</v>
      </c>
    </row>
    <row r="1616" spans="2:30" s="971" customFormat="1" ht="15" customHeight="1" x14ac:dyDescent="0.2">
      <c r="B1616" s="840"/>
      <c r="C1616" s="970" t="str">
        <f>IF(B1616="","",VLOOKUP(B1616,'E8. KKauf_Berechnung'!$B$11:$D$140,2,0))</f>
        <v/>
      </c>
      <c r="D1616" s="841"/>
      <c r="E1616" s="842"/>
      <c r="F1616" s="836"/>
      <c r="G1616" s="836"/>
      <c r="H1616" s="836"/>
      <c r="I1616" s="843">
        <f t="shared" si="274"/>
        <v>0</v>
      </c>
      <c r="J1616" s="836"/>
      <c r="K1616" s="843">
        <f t="shared" si="275"/>
        <v>0</v>
      </c>
      <c r="L1616" s="849">
        <f>IFERROR(VLOOKUP($D1616,Listen!$F$3:$H$39,2,0),0)</f>
        <v>0</v>
      </c>
      <c r="M1616" s="849">
        <f>IFERROR(VLOOKUP($D1616,Listen!$F$3:$H$39,3,0),0)</f>
        <v>0</v>
      </c>
      <c r="N1616" s="1115">
        <f t="shared" si="272"/>
        <v>0</v>
      </c>
      <c r="O1616" s="1115">
        <f t="shared" si="276"/>
        <v>0</v>
      </c>
      <c r="P1616" s="1115">
        <f t="shared" si="276"/>
        <v>0</v>
      </c>
      <c r="Q1616" s="1115">
        <f t="shared" si="276"/>
        <v>0</v>
      </c>
      <c r="R1616" s="1115">
        <f t="shared" si="276"/>
        <v>0</v>
      </c>
      <c r="S1616" s="1115">
        <f t="shared" si="276"/>
        <v>0</v>
      </c>
      <c r="T1616" s="1115">
        <f t="shared" si="276"/>
        <v>0</v>
      </c>
      <c r="U1616" s="851">
        <f t="shared" si="277"/>
        <v>0</v>
      </c>
      <c r="V1616" s="852">
        <f>IF(E1616='A. Allgemeine Informationen'!$D$14,$K1616-W1616,HLOOKUP('A. Allgemeine Informationen'!$D$14-1,$X$5:$AD$2005,ROW(E1616)-4,FALSE)-$W1616)</f>
        <v>0</v>
      </c>
      <c r="W1616" s="851">
        <f>HLOOKUP('A. Allgemeine Informationen'!$D$14,$X$5:$AD$2005,ROW(E1616)-4,FALSE)</f>
        <v>0</v>
      </c>
      <c r="X1616" s="851">
        <f t="shared" si="273"/>
        <v>0</v>
      </c>
      <c r="Y1616" s="851">
        <f t="shared" si="278"/>
        <v>0</v>
      </c>
      <c r="Z1616" s="851">
        <f t="shared" si="278"/>
        <v>0</v>
      </c>
      <c r="AA1616" s="851">
        <f t="shared" si="278"/>
        <v>0</v>
      </c>
      <c r="AB1616" s="851">
        <f t="shared" si="278"/>
        <v>0</v>
      </c>
      <c r="AC1616" s="851">
        <f t="shared" si="278"/>
        <v>0</v>
      </c>
      <c r="AD1616" s="853">
        <f t="shared" si="278"/>
        <v>0</v>
      </c>
    </row>
    <row r="1617" spans="2:30" s="971" customFormat="1" ht="15" customHeight="1" x14ac:dyDescent="0.2">
      <c r="B1617" s="840"/>
      <c r="C1617" s="970" t="str">
        <f>IF(B1617="","",VLOOKUP(B1617,'E8. KKauf_Berechnung'!$B$11:$D$140,2,0))</f>
        <v/>
      </c>
      <c r="D1617" s="841"/>
      <c r="E1617" s="842"/>
      <c r="F1617" s="836"/>
      <c r="G1617" s="836"/>
      <c r="H1617" s="836"/>
      <c r="I1617" s="843">
        <f t="shared" si="274"/>
        <v>0</v>
      </c>
      <c r="J1617" s="836"/>
      <c r="K1617" s="843">
        <f t="shared" si="275"/>
        <v>0</v>
      </c>
      <c r="L1617" s="849">
        <f>IFERROR(VLOOKUP($D1617,Listen!$F$3:$H$39,2,0),0)</f>
        <v>0</v>
      </c>
      <c r="M1617" s="849">
        <f>IFERROR(VLOOKUP($D1617,Listen!$F$3:$H$39,3,0),0)</f>
        <v>0</v>
      </c>
      <c r="N1617" s="1115">
        <f t="shared" si="272"/>
        <v>0</v>
      </c>
      <c r="O1617" s="1115">
        <f t="shared" si="276"/>
        <v>0</v>
      </c>
      <c r="P1617" s="1115">
        <f t="shared" si="276"/>
        <v>0</v>
      </c>
      <c r="Q1617" s="1115">
        <f t="shared" si="276"/>
        <v>0</v>
      </c>
      <c r="R1617" s="1115">
        <f t="shared" si="276"/>
        <v>0</v>
      </c>
      <c r="S1617" s="1115">
        <f t="shared" si="276"/>
        <v>0</v>
      </c>
      <c r="T1617" s="1115">
        <f t="shared" si="276"/>
        <v>0</v>
      </c>
      <c r="U1617" s="851">
        <f t="shared" si="277"/>
        <v>0</v>
      </c>
      <c r="V1617" s="852">
        <f>IF(E1617='A. Allgemeine Informationen'!$D$14,$K1617-W1617,HLOOKUP('A. Allgemeine Informationen'!$D$14-1,$X$5:$AD$2005,ROW(E1617)-4,FALSE)-$W1617)</f>
        <v>0</v>
      </c>
      <c r="W1617" s="851">
        <f>HLOOKUP('A. Allgemeine Informationen'!$D$14,$X$5:$AD$2005,ROW(E1617)-4,FALSE)</f>
        <v>0</v>
      </c>
      <c r="X1617" s="851">
        <f t="shared" si="273"/>
        <v>0</v>
      </c>
      <c r="Y1617" s="851">
        <f t="shared" si="278"/>
        <v>0</v>
      </c>
      <c r="Z1617" s="851">
        <f t="shared" si="278"/>
        <v>0</v>
      </c>
      <c r="AA1617" s="851">
        <f t="shared" si="278"/>
        <v>0</v>
      </c>
      <c r="AB1617" s="851">
        <f t="shared" si="278"/>
        <v>0</v>
      </c>
      <c r="AC1617" s="851">
        <f t="shared" si="278"/>
        <v>0</v>
      </c>
      <c r="AD1617" s="853">
        <f t="shared" si="278"/>
        <v>0</v>
      </c>
    </row>
    <row r="1618" spans="2:30" s="971" customFormat="1" ht="15" customHeight="1" x14ac:dyDescent="0.2">
      <c r="B1618" s="840"/>
      <c r="C1618" s="970" t="str">
        <f>IF(B1618="","",VLOOKUP(B1618,'E8. KKauf_Berechnung'!$B$11:$D$140,2,0))</f>
        <v/>
      </c>
      <c r="D1618" s="841"/>
      <c r="E1618" s="842"/>
      <c r="F1618" s="836"/>
      <c r="G1618" s="836"/>
      <c r="H1618" s="836"/>
      <c r="I1618" s="843">
        <f t="shared" si="274"/>
        <v>0</v>
      </c>
      <c r="J1618" s="836"/>
      <c r="K1618" s="843">
        <f t="shared" si="275"/>
        <v>0</v>
      </c>
      <c r="L1618" s="849">
        <f>IFERROR(VLOOKUP($D1618,Listen!$F$3:$H$39,2,0),0)</f>
        <v>0</v>
      </c>
      <c r="M1618" s="849">
        <f>IFERROR(VLOOKUP($D1618,Listen!$F$3:$H$39,3,0),0)</f>
        <v>0</v>
      </c>
      <c r="N1618" s="1115">
        <f t="shared" si="272"/>
        <v>0</v>
      </c>
      <c r="O1618" s="1115">
        <f t="shared" si="276"/>
        <v>0</v>
      </c>
      <c r="P1618" s="1115">
        <f t="shared" si="276"/>
        <v>0</v>
      </c>
      <c r="Q1618" s="1115">
        <f t="shared" si="276"/>
        <v>0</v>
      </c>
      <c r="R1618" s="1115">
        <f t="shared" si="276"/>
        <v>0</v>
      </c>
      <c r="S1618" s="1115">
        <f t="shared" si="276"/>
        <v>0</v>
      </c>
      <c r="T1618" s="1115">
        <f t="shared" si="276"/>
        <v>0</v>
      </c>
      <c r="U1618" s="851">
        <f t="shared" si="277"/>
        <v>0</v>
      </c>
      <c r="V1618" s="852">
        <f>IF(E1618='A. Allgemeine Informationen'!$D$14,$K1618-W1618,HLOOKUP('A. Allgemeine Informationen'!$D$14-1,$X$5:$AD$2005,ROW(E1618)-4,FALSE)-$W1618)</f>
        <v>0</v>
      </c>
      <c r="W1618" s="851">
        <f>HLOOKUP('A. Allgemeine Informationen'!$D$14,$X$5:$AD$2005,ROW(E1618)-4,FALSE)</f>
        <v>0</v>
      </c>
      <c r="X1618" s="851">
        <f t="shared" si="273"/>
        <v>0</v>
      </c>
      <c r="Y1618" s="851">
        <f t="shared" si="278"/>
        <v>0</v>
      </c>
      <c r="Z1618" s="851">
        <f t="shared" si="278"/>
        <v>0</v>
      </c>
      <c r="AA1618" s="851">
        <f t="shared" si="278"/>
        <v>0</v>
      </c>
      <c r="AB1618" s="851">
        <f t="shared" si="278"/>
        <v>0</v>
      </c>
      <c r="AC1618" s="851">
        <f t="shared" si="278"/>
        <v>0</v>
      </c>
      <c r="AD1618" s="853">
        <f t="shared" si="278"/>
        <v>0</v>
      </c>
    </row>
    <row r="1619" spans="2:30" s="971" customFormat="1" ht="15" customHeight="1" x14ac:dyDescent="0.2">
      <c r="B1619" s="840"/>
      <c r="C1619" s="970" t="str">
        <f>IF(B1619="","",VLOOKUP(B1619,'E8. KKauf_Berechnung'!$B$11:$D$140,2,0))</f>
        <v/>
      </c>
      <c r="D1619" s="841"/>
      <c r="E1619" s="842"/>
      <c r="F1619" s="836"/>
      <c r="G1619" s="836"/>
      <c r="H1619" s="836"/>
      <c r="I1619" s="843">
        <f t="shared" si="274"/>
        <v>0</v>
      </c>
      <c r="J1619" s="836"/>
      <c r="K1619" s="843">
        <f t="shared" si="275"/>
        <v>0</v>
      </c>
      <c r="L1619" s="849">
        <f>IFERROR(VLOOKUP($D1619,Listen!$F$3:$H$39,2,0),0)</f>
        <v>0</v>
      </c>
      <c r="M1619" s="849">
        <f>IFERROR(VLOOKUP($D1619,Listen!$F$3:$H$39,3,0),0)</f>
        <v>0</v>
      </c>
      <c r="N1619" s="1115">
        <f t="shared" si="272"/>
        <v>0</v>
      </c>
      <c r="O1619" s="1115">
        <f t="shared" si="276"/>
        <v>0</v>
      </c>
      <c r="P1619" s="1115">
        <f t="shared" si="276"/>
        <v>0</v>
      </c>
      <c r="Q1619" s="1115">
        <f t="shared" si="276"/>
        <v>0</v>
      </c>
      <c r="R1619" s="1115">
        <f t="shared" si="276"/>
        <v>0</v>
      </c>
      <c r="S1619" s="1115">
        <f t="shared" si="276"/>
        <v>0</v>
      </c>
      <c r="T1619" s="1115">
        <f t="shared" si="276"/>
        <v>0</v>
      </c>
      <c r="U1619" s="851">
        <f t="shared" si="277"/>
        <v>0</v>
      </c>
      <c r="V1619" s="852">
        <f>IF(E1619='A. Allgemeine Informationen'!$D$14,$K1619-W1619,HLOOKUP('A. Allgemeine Informationen'!$D$14-1,$X$5:$AD$2005,ROW(E1619)-4,FALSE)-$W1619)</f>
        <v>0</v>
      </c>
      <c r="W1619" s="851">
        <f>HLOOKUP('A. Allgemeine Informationen'!$D$14,$X$5:$AD$2005,ROW(E1619)-4,FALSE)</f>
        <v>0</v>
      </c>
      <c r="X1619" s="851">
        <f t="shared" si="273"/>
        <v>0</v>
      </c>
      <c r="Y1619" s="851">
        <f t="shared" si="278"/>
        <v>0</v>
      </c>
      <c r="Z1619" s="851">
        <f t="shared" si="278"/>
        <v>0</v>
      </c>
      <c r="AA1619" s="851">
        <f t="shared" si="278"/>
        <v>0</v>
      </c>
      <c r="AB1619" s="851">
        <f t="shared" si="278"/>
        <v>0</v>
      </c>
      <c r="AC1619" s="851">
        <f t="shared" si="278"/>
        <v>0</v>
      </c>
      <c r="AD1619" s="853">
        <f t="shared" si="278"/>
        <v>0</v>
      </c>
    </row>
    <row r="1620" spans="2:30" s="971" customFormat="1" ht="15" customHeight="1" x14ac:dyDescent="0.2">
      <c r="B1620" s="840"/>
      <c r="C1620" s="970" t="str">
        <f>IF(B1620="","",VLOOKUP(B1620,'E8. KKauf_Berechnung'!$B$11:$D$140,2,0))</f>
        <v/>
      </c>
      <c r="D1620" s="841"/>
      <c r="E1620" s="842"/>
      <c r="F1620" s="836"/>
      <c r="G1620" s="836"/>
      <c r="H1620" s="836"/>
      <c r="I1620" s="843">
        <f t="shared" si="274"/>
        <v>0</v>
      </c>
      <c r="J1620" s="836"/>
      <c r="K1620" s="843">
        <f t="shared" si="275"/>
        <v>0</v>
      </c>
      <c r="L1620" s="849">
        <f>IFERROR(VLOOKUP($D1620,Listen!$F$3:$H$39,2,0),0)</f>
        <v>0</v>
      </c>
      <c r="M1620" s="849">
        <f>IFERROR(VLOOKUP($D1620,Listen!$F$3:$H$39,3,0),0)</f>
        <v>0</v>
      </c>
      <c r="N1620" s="1115">
        <f t="shared" si="272"/>
        <v>0</v>
      </c>
      <c r="O1620" s="1115">
        <f t="shared" si="276"/>
        <v>0</v>
      </c>
      <c r="P1620" s="1115">
        <f t="shared" si="276"/>
        <v>0</v>
      </c>
      <c r="Q1620" s="1115">
        <f t="shared" si="276"/>
        <v>0</v>
      </c>
      <c r="R1620" s="1115">
        <f t="shared" si="276"/>
        <v>0</v>
      </c>
      <c r="S1620" s="1115">
        <f t="shared" si="276"/>
        <v>0</v>
      </c>
      <c r="T1620" s="1115">
        <f t="shared" si="276"/>
        <v>0</v>
      </c>
      <c r="U1620" s="851">
        <f t="shared" si="277"/>
        <v>0</v>
      </c>
      <c r="V1620" s="852">
        <f>IF(E1620='A. Allgemeine Informationen'!$D$14,$K1620-W1620,HLOOKUP('A. Allgemeine Informationen'!$D$14-1,$X$5:$AD$2005,ROW(E1620)-4,FALSE)-$W1620)</f>
        <v>0</v>
      </c>
      <c r="W1620" s="851">
        <f>HLOOKUP('A. Allgemeine Informationen'!$D$14,$X$5:$AD$2005,ROW(E1620)-4,FALSE)</f>
        <v>0</v>
      </c>
      <c r="X1620" s="851">
        <f t="shared" si="273"/>
        <v>0</v>
      </c>
      <c r="Y1620" s="851">
        <f t="shared" si="278"/>
        <v>0</v>
      </c>
      <c r="Z1620" s="851">
        <f t="shared" si="278"/>
        <v>0</v>
      </c>
      <c r="AA1620" s="851">
        <f t="shared" si="278"/>
        <v>0</v>
      </c>
      <c r="AB1620" s="851">
        <f t="shared" si="278"/>
        <v>0</v>
      </c>
      <c r="AC1620" s="851">
        <f t="shared" si="278"/>
        <v>0</v>
      </c>
      <c r="AD1620" s="853">
        <f t="shared" si="278"/>
        <v>0</v>
      </c>
    </row>
    <row r="1621" spans="2:30" s="971" customFormat="1" ht="15" customHeight="1" x14ac:dyDescent="0.2">
      <c r="B1621" s="840"/>
      <c r="C1621" s="970" t="str">
        <f>IF(B1621="","",VLOOKUP(B1621,'E8. KKauf_Berechnung'!$B$11:$D$140,2,0))</f>
        <v/>
      </c>
      <c r="D1621" s="841"/>
      <c r="E1621" s="842"/>
      <c r="F1621" s="836"/>
      <c r="G1621" s="836"/>
      <c r="H1621" s="836"/>
      <c r="I1621" s="843">
        <f t="shared" si="274"/>
        <v>0</v>
      </c>
      <c r="J1621" s="836"/>
      <c r="K1621" s="843">
        <f t="shared" si="275"/>
        <v>0</v>
      </c>
      <c r="L1621" s="849">
        <f>IFERROR(VLOOKUP($D1621,Listen!$F$3:$H$39,2,0),0)</f>
        <v>0</v>
      </c>
      <c r="M1621" s="849">
        <f>IFERROR(VLOOKUP($D1621,Listen!$F$3:$H$39,3,0),0)</f>
        <v>0</v>
      </c>
      <c r="N1621" s="1115">
        <f t="shared" si="272"/>
        <v>0</v>
      </c>
      <c r="O1621" s="1115">
        <f t="shared" si="276"/>
        <v>0</v>
      </c>
      <c r="P1621" s="1115">
        <f t="shared" si="276"/>
        <v>0</v>
      </c>
      <c r="Q1621" s="1115">
        <f t="shared" si="276"/>
        <v>0</v>
      </c>
      <c r="R1621" s="1115">
        <f t="shared" si="276"/>
        <v>0</v>
      </c>
      <c r="S1621" s="1115">
        <f t="shared" si="276"/>
        <v>0</v>
      </c>
      <c r="T1621" s="1115">
        <f t="shared" si="276"/>
        <v>0</v>
      </c>
      <c r="U1621" s="851">
        <f t="shared" si="277"/>
        <v>0</v>
      </c>
      <c r="V1621" s="852">
        <f>IF(E1621='A. Allgemeine Informationen'!$D$14,$K1621-W1621,HLOOKUP('A. Allgemeine Informationen'!$D$14-1,$X$5:$AD$2005,ROW(E1621)-4,FALSE)-$W1621)</f>
        <v>0</v>
      </c>
      <c r="W1621" s="851">
        <f>HLOOKUP('A. Allgemeine Informationen'!$D$14,$X$5:$AD$2005,ROW(E1621)-4,FALSE)</f>
        <v>0</v>
      </c>
      <c r="X1621" s="851">
        <f t="shared" si="273"/>
        <v>0</v>
      </c>
      <c r="Y1621" s="851">
        <f t="shared" si="278"/>
        <v>0</v>
      </c>
      <c r="Z1621" s="851">
        <f t="shared" si="278"/>
        <v>0</v>
      </c>
      <c r="AA1621" s="851">
        <f t="shared" si="278"/>
        <v>0</v>
      </c>
      <c r="AB1621" s="851">
        <f t="shared" si="278"/>
        <v>0</v>
      </c>
      <c r="AC1621" s="851">
        <f t="shared" si="278"/>
        <v>0</v>
      </c>
      <c r="AD1621" s="853">
        <f t="shared" si="278"/>
        <v>0</v>
      </c>
    </row>
    <row r="1622" spans="2:30" s="971" customFormat="1" ht="15" customHeight="1" x14ac:dyDescent="0.2">
      <c r="B1622" s="840"/>
      <c r="C1622" s="970" t="str">
        <f>IF(B1622="","",VLOOKUP(B1622,'E8. KKauf_Berechnung'!$B$11:$D$140,2,0))</f>
        <v/>
      </c>
      <c r="D1622" s="841"/>
      <c r="E1622" s="842"/>
      <c r="F1622" s="836"/>
      <c r="G1622" s="836"/>
      <c r="H1622" s="836"/>
      <c r="I1622" s="843">
        <f t="shared" si="274"/>
        <v>0</v>
      </c>
      <c r="J1622" s="836"/>
      <c r="K1622" s="843">
        <f t="shared" si="275"/>
        <v>0</v>
      </c>
      <c r="L1622" s="849">
        <f>IFERROR(VLOOKUP($D1622,Listen!$F$3:$H$39,2,0),0)</f>
        <v>0</v>
      </c>
      <c r="M1622" s="849">
        <f>IFERROR(VLOOKUP($D1622,Listen!$F$3:$H$39,3,0),0)</f>
        <v>0</v>
      </c>
      <c r="N1622" s="1115">
        <f t="shared" si="272"/>
        <v>0</v>
      </c>
      <c r="O1622" s="1115">
        <f t="shared" si="276"/>
        <v>0</v>
      </c>
      <c r="P1622" s="1115">
        <f t="shared" si="276"/>
        <v>0</v>
      </c>
      <c r="Q1622" s="1115">
        <f t="shared" si="276"/>
        <v>0</v>
      </c>
      <c r="R1622" s="1115">
        <f t="shared" si="276"/>
        <v>0</v>
      </c>
      <c r="S1622" s="1115">
        <f t="shared" si="276"/>
        <v>0</v>
      </c>
      <c r="T1622" s="1115">
        <f t="shared" si="276"/>
        <v>0</v>
      </c>
      <c r="U1622" s="851">
        <f t="shared" si="277"/>
        <v>0</v>
      </c>
      <c r="V1622" s="852">
        <f>IF(E1622='A. Allgemeine Informationen'!$D$14,$K1622-W1622,HLOOKUP('A. Allgemeine Informationen'!$D$14-1,$X$5:$AD$2005,ROW(E1622)-4,FALSE)-$W1622)</f>
        <v>0</v>
      </c>
      <c r="W1622" s="851">
        <f>HLOOKUP('A. Allgemeine Informationen'!$D$14,$X$5:$AD$2005,ROW(E1622)-4,FALSE)</f>
        <v>0</v>
      </c>
      <c r="X1622" s="851">
        <f t="shared" si="273"/>
        <v>0</v>
      </c>
      <c r="Y1622" s="851">
        <f t="shared" si="278"/>
        <v>0</v>
      </c>
      <c r="Z1622" s="851">
        <f t="shared" si="278"/>
        <v>0</v>
      </c>
      <c r="AA1622" s="851">
        <f t="shared" si="278"/>
        <v>0</v>
      </c>
      <c r="AB1622" s="851">
        <f t="shared" si="278"/>
        <v>0</v>
      </c>
      <c r="AC1622" s="851">
        <f t="shared" si="278"/>
        <v>0</v>
      </c>
      <c r="AD1622" s="853">
        <f t="shared" si="278"/>
        <v>0</v>
      </c>
    </row>
    <row r="1623" spans="2:30" s="971" customFormat="1" ht="15" customHeight="1" x14ac:dyDescent="0.2">
      <c r="B1623" s="840"/>
      <c r="C1623" s="970" t="str">
        <f>IF(B1623="","",VLOOKUP(B1623,'E8. KKauf_Berechnung'!$B$11:$D$140,2,0))</f>
        <v/>
      </c>
      <c r="D1623" s="841"/>
      <c r="E1623" s="842"/>
      <c r="F1623" s="836"/>
      <c r="G1623" s="836"/>
      <c r="H1623" s="836"/>
      <c r="I1623" s="843">
        <f t="shared" si="274"/>
        <v>0</v>
      </c>
      <c r="J1623" s="836"/>
      <c r="K1623" s="843">
        <f t="shared" si="275"/>
        <v>0</v>
      </c>
      <c r="L1623" s="849">
        <f>IFERROR(VLOOKUP($D1623,Listen!$F$3:$H$39,2,0),0)</f>
        <v>0</v>
      </c>
      <c r="M1623" s="849">
        <f>IFERROR(VLOOKUP($D1623,Listen!$F$3:$H$39,3,0),0)</f>
        <v>0</v>
      </c>
      <c r="N1623" s="1115">
        <f t="shared" si="272"/>
        <v>0</v>
      </c>
      <c r="O1623" s="1115">
        <f t="shared" ref="O1623:T1638" si="279">N1623</f>
        <v>0</v>
      </c>
      <c r="P1623" s="1115">
        <f t="shared" si="279"/>
        <v>0</v>
      </c>
      <c r="Q1623" s="1115">
        <f t="shared" si="279"/>
        <v>0</v>
      </c>
      <c r="R1623" s="1115">
        <f t="shared" si="279"/>
        <v>0</v>
      </c>
      <c r="S1623" s="1115">
        <f t="shared" si="279"/>
        <v>0</v>
      </c>
      <c r="T1623" s="1115">
        <f t="shared" si="279"/>
        <v>0</v>
      </c>
      <c r="U1623" s="851">
        <f t="shared" si="277"/>
        <v>0</v>
      </c>
      <c r="V1623" s="852">
        <f>IF(E1623='A. Allgemeine Informationen'!$D$14,$K1623-W1623,HLOOKUP('A. Allgemeine Informationen'!$D$14-1,$X$5:$AD$2005,ROW(E1623)-4,FALSE)-$W1623)</f>
        <v>0</v>
      </c>
      <c r="W1623" s="851">
        <f>HLOOKUP('A. Allgemeine Informationen'!$D$14,$X$5:$AD$2005,ROW(E1623)-4,FALSE)</f>
        <v>0</v>
      </c>
      <c r="X1623" s="851">
        <f t="shared" si="273"/>
        <v>0</v>
      </c>
      <c r="Y1623" s="851">
        <f t="shared" si="278"/>
        <v>0</v>
      </c>
      <c r="Z1623" s="851">
        <f t="shared" si="278"/>
        <v>0</v>
      </c>
      <c r="AA1623" s="851">
        <f t="shared" si="278"/>
        <v>0</v>
      </c>
      <c r="AB1623" s="851">
        <f t="shared" si="278"/>
        <v>0</v>
      </c>
      <c r="AC1623" s="851">
        <f t="shared" si="278"/>
        <v>0</v>
      </c>
      <c r="AD1623" s="853">
        <f t="shared" si="278"/>
        <v>0</v>
      </c>
    </row>
    <row r="1624" spans="2:30" s="971" customFormat="1" ht="15" customHeight="1" x14ac:dyDescent="0.2">
      <c r="B1624" s="840"/>
      <c r="C1624" s="970" t="str">
        <f>IF(B1624="","",VLOOKUP(B1624,'E8. KKauf_Berechnung'!$B$11:$D$140,2,0))</f>
        <v/>
      </c>
      <c r="D1624" s="841"/>
      <c r="E1624" s="842"/>
      <c r="F1624" s="836"/>
      <c r="G1624" s="836"/>
      <c r="H1624" s="836"/>
      <c r="I1624" s="843">
        <f t="shared" si="274"/>
        <v>0</v>
      </c>
      <c r="J1624" s="836"/>
      <c r="K1624" s="843">
        <f t="shared" si="275"/>
        <v>0</v>
      </c>
      <c r="L1624" s="849">
        <f>IFERROR(VLOOKUP($D1624,Listen!$F$3:$H$39,2,0),0)</f>
        <v>0</v>
      </c>
      <c r="M1624" s="849">
        <f>IFERROR(VLOOKUP($D1624,Listen!$F$3:$H$39,3,0),0)</f>
        <v>0</v>
      </c>
      <c r="N1624" s="1115">
        <f t="shared" si="272"/>
        <v>0</v>
      </c>
      <c r="O1624" s="1115">
        <f t="shared" si="279"/>
        <v>0</v>
      </c>
      <c r="P1624" s="1115">
        <f t="shared" si="279"/>
        <v>0</v>
      </c>
      <c r="Q1624" s="1115">
        <f t="shared" si="279"/>
        <v>0</v>
      </c>
      <c r="R1624" s="1115">
        <f t="shared" si="279"/>
        <v>0</v>
      </c>
      <c r="S1624" s="1115">
        <f t="shared" si="279"/>
        <v>0</v>
      </c>
      <c r="T1624" s="1115">
        <f t="shared" si="279"/>
        <v>0</v>
      </c>
      <c r="U1624" s="851">
        <f t="shared" si="277"/>
        <v>0</v>
      </c>
      <c r="V1624" s="852">
        <f>IF(E1624='A. Allgemeine Informationen'!$D$14,$K1624-W1624,HLOOKUP('A. Allgemeine Informationen'!$D$14-1,$X$5:$AD$2005,ROW(E1624)-4,FALSE)-$W1624)</f>
        <v>0</v>
      </c>
      <c r="W1624" s="851">
        <f>HLOOKUP('A. Allgemeine Informationen'!$D$14,$X$5:$AD$2005,ROW(E1624)-4,FALSE)</f>
        <v>0</v>
      </c>
      <c r="X1624" s="851">
        <f t="shared" si="273"/>
        <v>0</v>
      </c>
      <c r="Y1624" s="851">
        <f t="shared" si="278"/>
        <v>0</v>
      </c>
      <c r="Z1624" s="851">
        <f t="shared" si="278"/>
        <v>0</v>
      </c>
      <c r="AA1624" s="851">
        <f t="shared" si="278"/>
        <v>0</v>
      </c>
      <c r="AB1624" s="851">
        <f t="shared" si="278"/>
        <v>0</v>
      </c>
      <c r="AC1624" s="851">
        <f t="shared" si="278"/>
        <v>0</v>
      </c>
      <c r="AD1624" s="853">
        <f t="shared" si="278"/>
        <v>0</v>
      </c>
    </row>
    <row r="1625" spans="2:30" s="971" customFormat="1" ht="15" customHeight="1" x14ac:dyDescent="0.2">
      <c r="B1625" s="840"/>
      <c r="C1625" s="970" t="str">
        <f>IF(B1625="","",VLOOKUP(B1625,'E8. KKauf_Berechnung'!$B$11:$D$140,2,0))</f>
        <v/>
      </c>
      <c r="D1625" s="841"/>
      <c r="E1625" s="842"/>
      <c r="F1625" s="836"/>
      <c r="G1625" s="836"/>
      <c r="H1625" s="836"/>
      <c r="I1625" s="843">
        <f t="shared" si="274"/>
        <v>0</v>
      </c>
      <c r="J1625" s="836"/>
      <c r="K1625" s="843">
        <f t="shared" si="275"/>
        <v>0</v>
      </c>
      <c r="L1625" s="849">
        <f>IFERROR(VLOOKUP($D1625,Listen!$F$3:$H$39,2,0),0)</f>
        <v>0</v>
      </c>
      <c r="M1625" s="849">
        <f>IFERROR(VLOOKUP($D1625,Listen!$F$3:$H$39,3,0),0)</f>
        <v>0</v>
      </c>
      <c r="N1625" s="1115">
        <f t="shared" si="272"/>
        <v>0</v>
      </c>
      <c r="O1625" s="1115">
        <f t="shared" si="279"/>
        <v>0</v>
      </c>
      <c r="P1625" s="1115">
        <f t="shared" si="279"/>
        <v>0</v>
      </c>
      <c r="Q1625" s="1115">
        <f t="shared" si="279"/>
        <v>0</v>
      </c>
      <c r="R1625" s="1115">
        <f t="shared" si="279"/>
        <v>0</v>
      </c>
      <c r="S1625" s="1115">
        <f t="shared" si="279"/>
        <v>0</v>
      </c>
      <c r="T1625" s="1115">
        <f t="shared" si="279"/>
        <v>0</v>
      </c>
      <c r="U1625" s="851">
        <f t="shared" si="277"/>
        <v>0</v>
      </c>
      <c r="V1625" s="852">
        <f>IF(E1625='A. Allgemeine Informationen'!$D$14,$K1625-W1625,HLOOKUP('A. Allgemeine Informationen'!$D$14-1,$X$5:$AD$2005,ROW(E1625)-4,FALSE)-$W1625)</f>
        <v>0</v>
      </c>
      <c r="W1625" s="851">
        <f>HLOOKUP('A. Allgemeine Informationen'!$D$14,$X$5:$AD$2005,ROW(E1625)-4,FALSE)</f>
        <v>0</v>
      </c>
      <c r="X1625" s="851">
        <f t="shared" si="273"/>
        <v>0</v>
      </c>
      <c r="Y1625" s="851">
        <f t="shared" si="278"/>
        <v>0</v>
      </c>
      <c r="Z1625" s="851">
        <f t="shared" si="278"/>
        <v>0</v>
      </c>
      <c r="AA1625" s="851">
        <f t="shared" si="278"/>
        <v>0</v>
      </c>
      <c r="AB1625" s="851">
        <f t="shared" si="278"/>
        <v>0</v>
      </c>
      <c r="AC1625" s="851">
        <f t="shared" si="278"/>
        <v>0</v>
      </c>
      <c r="AD1625" s="853">
        <f t="shared" si="278"/>
        <v>0</v>
      </c>
    </row>
    <row r="1626" spans="2:30" s="971" customFormat="1" ht="15" customHeight="1" x14ac:dyDescent="0.2">
      <c r="B1626" s="840"/>
      <c r="C1626" s="970" t="str">
        <f>IF(B1626="","",VLOOKUP(B1626,'E8. KKauf_Berechnung'!$B$11:$D$140,2,0))</f>
        <v/>
      </c>
      <c r="D1626" s="841"/>
      <c r="E1626" s="842"/>
      <c r="F1626" s="836"/>
      <c r="G1626" s="836"/>
      <c r="H1626" s="836"/>
      <c r="I1626" s="843">
        <f t="shared" si="274"/>
        <v>0</v>
      </c>
      <c r="J1626" s="836"/>
      <c r="K1626" s="843">
        <f t="shared" si="275"/>
        <v>0</v>
      </c>
      <c r="L1626" s="849">
        <f>IFERROR(VLOOKUP($D1626,Listen!$F$3:$H$39,2,0),0)</f>
        <v>0</v>
      </c>
      <c r="M1626" s="849">
        <f>IFERROR(VLOOKUP($D1626,Listen!$F$3:$H$39,3,0),0)</f>
        <v>0</v>
      </c>
      <c r="N1626" s="1115">
        <f t="shared" si="272"/>
        <v>0</v>
      </c>
      <c r="O1626" s="1115">
        <f t="shared" si="279"/>
        <v>0</v>
      </c>
      <c r="P1626" s="1115">
        <f t="shared" si="279"/>
        <v>0</v>
      </c>
      <c r="Q1626" s="1115">
        <f t="shared" si="279"/>
        <v>0</v>
      </c>
      <c r="R1626" s="1115">
        <f t="shared" si="279"/>
        <v>0</v>
      </c>
      <c r="S1626" s="1115">
        <f t="shared" si="279"/>
        <v>0</v>
      </c>
      <c r="T1626" s="1115">
        <f t="shared" si="279"/>
        <v>0</v>
      </c>
      <c r="U1626" s="851">
        <f t="shared" si="277"/>
        <v>0</v>
      </c>
      <c r="V1626" s="852">
        <f>IF(E1626='A. Allgemeine Informationen'!$D$14,$K1626-W1626,HLOOKUP('A. Allgemeine Informationen'!$D$14-1,$X$5:$AD$2005,ROW(E1626)-4,FALSE)-$W1626)</f>
        <v>0</v>
      </c>
      <c r="W1626" s="851">
        <f>HLOOKUP('A. Allgemeine Informationen'!$D$14,$X$5:$AD$2005,ROW(E1626)-4,FALSE)</f>
        <v>0</v>
      </c>
      <c r="X1626" s="851">
        <f t="shared" si="273"/>
        <v>0</v>
      </c>
      <c r="Y1626" s="851">
        <f t="shared" si="278"/>
        <v>0</v>
      </c>
      <c r="Z1626" s="851">
        <f t="shared" si="278"/>
        <v>0</v>
      </c>
      <c r="AA1626" s="851">
        <f t="shared" si="278"/>
        <v>0</v>
      </c>
      <c r="AB1626" s="851">
        <f t="shared" si="278"/>
        <v>0</v>
      </c>
      <c r="AC1626" s="851">
        <f t="shared" si="278"/>
        <v>0</v>
      </c>
      <c r="AD1626" s="853">
        <f t="shared" si="278"/>
        <v>0</v>
      </c>
    </row>
    <row r="1627" spans="2:30" s="971" customFormat="1" ht="15" customHeight="1" x14ac:dyDescent="0.2">
      <c r="B1627" s="840"/>
      <c r="C1627" s="970" t="str">
        <f>IF(B1627="","",VLOOKUP(B1627,'E8. KKauf_Berechnung'!$B$11:$D$140,2,0))</f>
        <v/>
      </c>
      <c r="D1627" s="841"/>
      <c r="E1627" s="842"/>
      <c r="F1627" s="836"/>
      <c r="G1627" s="836"/>
      <c r="H1627" s="836"/>
      <c r="I1627" s="843">
        <f t="shared" si="274"/>
        <v>0</v>
      </c>
      <c r="J1627" s="836"/>
      <c r="K1627" s="843">
        <f t="shared" si="275"/>
        <v>0</v>
      </c>
      <c r="L1627" s="849">
        <f>IFERROR(VLOOKUP($D1627,Listen!$F$3:$H$39,2,0),0)</f>
        <v>0</v>
      </c>
      <c r="M1627" s="849">
        <f>IFERROR(VLOOKUP($D1627,Listen!$F$3:$H$39,3,0),0)</f>
        <v>0</v>
      </c>
      <c r="N1627" s="1115">
        <f t="shared" si="272"/>
        <v>0</v>
      </c>
      <c r="O1627" s="1115">
        <f t="shared" si="279"/>
        <v>0</v>
      </c>
      <c r="P1627" s="1115">
        <f t="shared" si="279"/>
        <v>0</v>
      </c>
      <c r="Q1627" s="1115">
        <f t="shared" si="279"/>
        <v>0</v>
      </c>
      <c r="R1627" s="1115">
        <f t="shared" si="279"/>
        <v>0</v>
      </c>
      <c r="S1627" s="1115">
        <f t="shared" si="279"/>
        <v>0</v>
      </c>
      <c r="T1627" s="1115">
        <f t="shared" si="279"/>
        <v>0</v>
      </c>
      <c r="U1627" s="851">
        <f t="shared" si="277"/>
        <v>0</v>
      </c>
      <c r="V1627" s="852">
        <f>IF(E1627='A. Allgemeine Informationen'!$D$14,$K1627-W1627,HLOOKUP('A. Allgemeine Informationen'!$D$14-1,$X$5:$AD$2005,ROW(E1627)-4,FALSE)-$W1627)</f>
        <v>0</v>
      </c>
      <c r="W1627" s="851">
        <f>HLOOKUP('A. Allgemeine Informationen'!$D$14,$X$5:$AD$2005,ROW(E1627)-4,FALSE)</f>
        <v>0</v>
      </c>
      <c r="X1627" s="851">
        <f t="shared" si="273"/>
        <v>0</v>
      </c>
      <c r="Y1627" s="851">
        <f t="shared" si="278"/>
        <v>0</v>
      </c>
      <c r="Z1627" s="851">
        <f t="shared" si="278"/>
        <v>0</v>
      </c>
      <c r="AA1627" s="851">
        <f t="shared" si="278"/>
        <v>0</v>
      </c>
      <c r="AB1627" s="851">
        <f t="shared" si="278"/>
        <v>0</v>
      </c>
      <c r="AC1627" s="851">
        <f t="shared" si="278"/>
        <v>0</v>
      </c>
      <c r="AD1627" s="853">
        <f t="shared" si="278"/>
        <v>0</v>
      </c>
    </row>
    <row r="1628" spans="2:30" s="971" customFormat="1" ht="15" customHeight="1" x14ac:dyDescent="0.2">
      <c r="B1628" s="840"/>
      <c r="C1628" s="970" t="str">
        <f>IF(B1628="","",VLOOKUP(B1628,'E8. KKauf_Berechnung'!$B$11:$D$140,2,0))</f>
        <v/>
      </c>
      <c r="D1628" s="841"/>
      <c r="E1628" s="842"/>
      <c r="F1628" s="836"/>
      <c r="G1628" s="836"/>
      <c r="H1628" s="836"/>
      <c r="I1628" s="843">
        <f t="shared" si="274"/>
        <v>0</v>
      </c>
      <c r="J1628" s="836"/>
      <c r="K1628" s="843">
        <f t="shared" si="275"/>
        <v>0</v>
      </c>
      <c r="L1628" s="849">
        <f>IFERROR(VLOOKUP($D1628,Listen!$F$3:$H$39,2,0),0)</f>
        <v>0</v>
      </c>
      <c r="M1628" s="849">
        <f>IFERROR(VLOOKUP($D1628,Listen!$F$3:$H$39,3,0),0)</f>
        <v>0</v>
      </c>
      <c r="N1628" s="1115">
        <f t="shared" si="272"/>
        <v>0</v>
      </c>
      <c r="O1628" s="1115">
        <f t="shared" si="279"/>
        <v>0</v>
      </c>
      <c r="P1628" s="1115">
        <f t="shared" si="279"/>
        <v>0</v>
      </c>
      <c r="Q1628" s="1115">
        <f t="shared" si="279"/>
        <v>0</v>
      </c>
      <c r="R1628" s="1115">
        <f t="shared" si="279"/>
        <v>0</v>
      </c>
      <c r="S1628" s="1115">
        <f t="shared" si="279"/>
        <v>0</v>
      </c>
      <c r="T1628" s="1115">
        <f t="shared" si="279"/>
        <v>0</v>
      </c>
      <c r="U1628" s="851">
        <f t="shared" si="277"/>
        <v>0</v>
      </c>
      <c r="V1628" s="852">
        <f>IF(E1628='A. Allgemeine Informationen'!$D$14,$K1628-W1628,HLOOKUP('A. Allgemeine Informationen'!$D$14-1,$X$5:$AD$2005,ROW(E1628)-4,FALSE)-$W1628)</f>
        <v>0</v>
      </c>
      <c r="W1628" s="851">
        <f>HLOOKUP('A. Allgemeine Informationen'!$D$14,$X$5:$AD$2005,ROW(E1628)-4,FALSE)</f>
        <v>0</v>
      </c>
      <c r="X1628" s="851">
        <f t="shared" si="273"/>
        <v>0</v>
      </c>
      <c r="Y1628" s="851">
        <f t="shared" si="278"/>
        <v>0</v>
      </c>
      <c r="Z1628" s="851">
        <f t="shared" si="278"/>
        <v>0</v>
      </c>
      <c r="AA1628" s="851">
        <f t="shared" si="278"/>
        <v>0</v>
      </c>
      <c r="AB1628" s="851">
        <f t="shared" si="278"/>
        <v>0</v>
      </c>
      <c r="AC1628" s="851">
        <f t="shared" si="278"/>
        <v>0</v>
      </c>
      <c r="AD1628" s="853">
        <f t="shared" si="278"/>
        <v>0</v>
      </c>
    </row>
    <row r="1629" spans="2:30" s="971" customFormat="1" ht="15" customHeight="1" x14ac:dyDescent="0.2">
      <c r="B1629" s="840"/>
      <c r="C1629" s="970" t="str">
        <f>IF(B1629="","",VLOOKUP(B1629,'E8. KKauf_Berechnung'!$B$11:$D$140,2,0))</f>
        <v/>
      </c>
      <c r="D1629" s="841"/>
      <c r="E1629" s="842"/>
      <c r="F1629" s="836"/>
      <c r="G1629" s="836"/>
      <c r="H1629" s="836"/>
      <c r="I1629" s="843">
        <f t="shared" si="274"/>
        <v>0</v>
      </c>
      <c r="J1629" s="836"/>
      <c r="K1629" s="843">
        <f t="shared" si="275"/>
        <v>0</v>
      </c>
      <c r="L1629" s="849">
        <f>IFERROR(VLOOKUP($D1629,Listen!$F$3:$H$39,2,0),0)</f>
        <v>0</v>
      </c>
      <c r="M1629" s="849">
        <f>IFERROR(VLOOKUP($D1629,Listen!$F$3:$H$39,3,0),0)</f>
        <v>0</v>
      </c>
      <c r="N1629" s="1115">
        <f t="shared" si="272"/>
        <v>0</v>
      </c>
      <c r="O1629" s="1115">
        <f t="shared" si="279"/>
        <v>0</v>
      </c>
      <c r="P1629" s="1115">
        <f t="shared" si="279"/>
        <v>0</v>
      </c>
      <c r="Q1629" s="1115">
        <f t="shared" si="279"/>
        <v>0</v>
      </c>
      <c r="R1629" s="1115">
        <f t="shared" si="279"/>
        <v>0</v>
      </c>
      <c r="S1629" s="1115">
        <f t="shared" si="279"/>
        <v>0</v>
      </c>
      <c r="T1629" s="1115">
        <f t="shared" si="279"/>
        <v>0</v>
      </c>
      <c r="U1629" s="851">
        <f t="shared" si="277"/>
        <v>0</v>
      </c>
      <c r="V1629" s="852">
        <f>IF(E1629='A. Allgemeine Informationen'!$D$14,$K1629-W1629,HLOOKUP('A. Allgemeine Informationen'!$D$14-1,$X$5:$AD$2005,ROW(E1629)-4,FALSE)-$W1629)</f>
        <v>0</v>
      </c>
      <c r="W1629" s="851">
        <f>HLOOKUP('A. Allgemeine Informationen'!$D$14,$X$5:$AD$2005,ROW(E1629)-4,FALSE)</f>
        <v>0</v>
      </c>
      <c r="X1629" s="851">
        <f t="shared" si="273"/>
        <v>0</v>
      </c>
      <c r="Y1629" s="851">
        <f t="shared" si="278"/>
        <v>0</v>
      </c>
      <c r="Z1629" s="851">
        <f t="shared" si="278"/>
        <v>0</v>
      </c>
      <c r="AA1629" s="851">
        <f t="shared" si="278"/>
        <v>0</v>
      </c>
      <c r="AB1629" s="851">
        <f t="shared" si="278"/>
        <v>0</v>
      </c>
      <c r="AC1629" s="851">
        <f t="shared" si="278"/>
        <v>0</v>
      </c>
      <c r="AD1629" s="853">
        <f t="shared" si="278"/>
        <v>0</v>
      </c>
    </row>
    <row r="1630" spans="2:30" s="971" customFormat="1" ht="15" customHeight="1" x14ac:dyDescent="0.2">
      <c r="B1630" s="840"/>
      <c r="C1630" s="970" t="str">
        <f>IF(B1630="","",VLOOKUP(B1630,'E8. KKauf_Berechnung'!$B$11:$D$140,2,0))</f>
        <v/>
      </c>
      <c r="D1630" s="841"/>
      <c r="E1630" s="842"/>
      <c r="F1630" s="836"/>
      <c r="G1630" s="836"/>
      <c r="H1630" s="836"/>
      <c r="I1630" s="843">
        <f t="shared" si="274"/>
        <v>0</v>
      </c>
      <c r="J1630" s="836"/>
      <c r="K1630" s="843">
        <f t="shared" si="275"/>
        <v>0</v>
      </c>
      <c r="L1630" s="849">
        <f>IFERROR(VLOOKUP($D1630,Listen!$F$3:$H$39,2,0),0)</f>
        <v>0</v>
      </c>
      <c r="M1630" s="849">
        <f>IFERROR(VLOOKUP($D1630,Listen!$F$3:$H$39,3,0),0)</f>
        <v>0</v>
      </c>
      <c r="N1630" s="1115">
        <f t="shared" si="272"/>
        <v>0</v>
      </c>
      <c r="O1630" s="1115">
        <f t="shared" si="279"/>
        <v>0</v>
      </c>
      <c r="P1630" s="1115">
        <f t="shared" si="279"/>
        <v>0</v>
      </c>
      <c r="Q1630" s="1115">
        <f t="shared" si="279"/>
        <v>0</v>
      </c>
      <c r="R1630" s="1115">
        <f t="shared" si="279"/>
        <v>0</v>
      </c>
      <c r="S1630" s="1115">
        <f t="shared" si="279"/>
        <v>0</v>
      </c>
      <c r="T1630" s="1115">
        <f t="shared" si="279"/>
        <v>0</v>
      </c>
      <c r="U1630" s="851">
        <f t="shared" si="277"/>
        <v>0</v>
      </c>
      <c r="V1630" s="852">
        <f>IF(E1630='A. Allgemeine Informationen'!$D$14,$K1630-W1630,HLOOKUP('A. Allgemeine Informationen'!$D$14-1,$X$5:$AD$2005,ROW(E1630)-4,FALSE)-$W1630)</f>
        <v>0</v>
      </c>
      <c r="W1630" s="851">
        <f>HLOOKUP('A. Allgemeine Informationen'!$D$14,$X$5:$AD$2005,ROW(E1630)-4,FALSE)</f>
        <v>0</v>
      </c>
      <c r="X1630" s="851">
        <f t="shared" si="273"/>
        <v>0</v>
      </c>
      <c r="Y1630" s="851">
        <f t="shared" si="278"/>
        <v>0</v>
      </c>
      <c r="Z1630" s="851">
        <f t="shared" si="278"/>
        <v>0</v>
      </c>
      <c r="AA1630" s="851">
        <f t="shared" si="278"/>
        <v>0</v>
      </c>
      <c r="AB1630" s="851">
        <f t="shared" si="278"/>
        <v>0</v>
      </c>
      <c r="AC1630" s="851">
        <f t="shared" si="278"/>
        <v>0</v>
      </c>
      <c r="AD1630" s="853">
        <f t="shared" si="278"/>
        <v>0</v>
      </c>
    </row>
    <row r="1631" spans="2:30" s="971" customFormat="1" ht="15" customHeight="1" x14ac:dyDescent="0.2">
      <c r="B1631" s="840"/>
      <c r="C1631" s="970" t="str">
        <f>IF(B1631="","",VLOOKUP(B1631,'E8. KKauf_Berechnung'!$B$11:$D$140,2,0))</f>
        <v/>
      </c>
      <c r="D1631" s="841"/>
      <c r="E1631" s="842"/>
      <c r="F1631" s="836"/>
      <c r="G1631" s="836"/>
      <c r="H1631" s="836"/>
      <c r="I1631" s="843">
        <f t="shared" si="274"/>
        <v>0</v>
      </c>
      <c r="J1631" s="836"/>
      <c r="K1631" s="843">
        <f t="shared" si="275"/>
        <v>0</v>
      </c>
      <c r="L1631" s="849">
        <f>IFERROR(VLOOKUP($D1631,Listen!$F$3:$H$39,2,0),0)</f>
        <v>0</v>
      </c>
      <c r="M1631" s="849">
        <f>IFERROR(VLOOKUP($D1631,Listen!$F$3:$H$39,3,0),0)</f>
        <v>0</v>
      </c>
      <c r="N1631" s="1115">
        <f t="shared" si="272"/>
        <v>0</v>
      </c>
      <c r="O1631" s="1115">
        <f t="shared" si="279"/>
        <v>0</v>
      </c>
      <c r="P1631" s="1115">
        <f t="shared" si="279"/>
        <v>0</v>
      </c>
      <c r="Q1631" s="1115">
        <f t="shared" si="279"/>
        <v>0</v>
      </c>
      <c r="R1631" s="1115">
        <f t="shared" si="279"/>
        <v>0</v>
      </c>
      <c r="S1631" s="1115">
        <f t="shared" si="279"/>
        <v>0</v>
      </c>
      <c r="T1631" s="1115">
        <f t="shared" si="279"/>
        <v>0</v>
      </c>
      <c r="U1631" s="851">
        <f t="shared" si="277"/>
        <v>0</v>
      </c>
      <c r="V1631" s="852">
        <f>IF(E1631='A. Allgemeine Informationen'!$D$14,$K1631-W1631,HLOOKUP('A. Allgemeine Informationen'!$D$14-1,$X$5:$AD$2005,ROW(E1631)-4,FALSE)-$W1631)</f>
        <v>0</v>
      </c>
      <c r="W1631" s="851">
        <f>HLOOKUP('A. Allgemeine Informationen'!$D$14,$X$5:$AD$2005,ROW(E1631)-4,FALSE)</f>
        <v>0</v>
      </c>
      <c r="X1631" s="851">
        <f t="shared" si="273"/>
        <v>0</v>
      </c>
      <c r="Y1631" s="851">
        <f t="shared" si="278"/>
        <v>0</v>
      </c>
      <c r="Z1631" s="851">
        <f t="shared" si="278"/>
        <v>0</v>
      </c>
      <c r="AA1631" s="851">
        <f t="shared" si="278"/>
        <v>0</v>
      </c>
      <c r="AB1631" s="851">
        <f t="shared" si="278"/>
        <v>0</v>
      </c>
      <c r="AC1631" s="851">
        <f t="shared" si="278"/>
        <v>0</v>
      </c>
      <c r="AD1631" s="853">
        <f t="shared" si="278"/>
        <v>0</v>
      </c>
    </row>
    <row r="1632" spans="2:30" s="971" customFormat="1" ht="15" customHeight="1" x14ac:dyDescent="0.2">
      <c r="B1632" s="840"/>
      <c r="C1632" s="970" t="str">
        <f>IF(B1632="","",VLOOKUP(B1632,'E8. KKauf_Berechnung'!$B$11:$D$140,2,0))</f>
        <v/>
      </c>
      <c r="D1632" s="841"/>
      <c r="E1632" s="842"/>
      <c r="F1632" s="836"/>
      <c r="G1632" s="836"/>
      <c r="H1632" s="836"/>
      <c r="I1632" s="843">
        <f t="shared" si="274"/>
        <v>0</v>
      </c>
      <c r="J1632" s="836"/>
      <c r="K1632" s="843">
        <f t="shared" si="275"/>
        <v>0</v>
      </c>
      <c r="L1632" s="849">
        <f>IFERROR(VLOOKUP($D1632,Listen!$F$3:$H$39,2,0),0)</f>
        <v>0</v>
      </c>
      <c r="M1632" s="849">
        <f>IFERROR(VLOOKUP($D1632,Listen!$F$3:$H$39,3,0),0)</f>
        <v>0</v>
      </c>
      <c r="N1632" s="1115">
        <f t="shared" si="272"/>
        <v>0</v>
      </c>
      <c r="O1632" s="1115">
        <f t="shared" si="279"/>
        <v>0</v>
      </c>
      <c r="P1632" s="1115">
        <f t="shared" si="279"/>
        <v>0</v>
      </c>
      <c r="Q1632" s="1115">
        <f t="shared" si="279"/>
        <v>0</v>
      </c>
      <c r="R1632" s="1115">
        <f t="shared" si="279"/>
        <v>0</v>
      </c>
      <c r="S1632" s="1115">
        <f t="shared" si="279"/>
        <v>0</v>
      </c>
      <c r="T1632" s="1115">
        <f t="shared" si="279"/>
        <v>0</v>
      </c>
      <c r="U1632" s="851">
        <f t="shared" si="277"/>
        <v>0</v>
      </c>
      <c r="V1632" s="852">
        <f>IF(E1632='A. Allgemeine Informationen'!$D$14,$K1632-W1632,HLOOKUP('A. Allgemeine Informationen'!$D$14-1,$X$5:$AD$2005,ROW(E1632)-4,FALSE)-$W1632)</f>
        <v>0</v>
      </c>
      <c r="W1632" s="851">
        <f>HLOOKUP('A. Allgemeine Informationen'!$D$14,$X$5:$AD$2005,ROW(E1632)-4,FALSE)</f>
        <v>0</v>
      </c>
      <c r="X1632" s="851">
        <f t="shared" si="273"/>
        <v>0</v>
      </c>
      <c r="Y1632" s="851">
        <f t="shared" si="278"/>
        <v>0</v>
      </c>
      <c r="Z1632" s="851">
        <f t="shared" si="278"/>
        <v>0</v>
      </c>
      <c r="AA1632" s="851">
        <f t="shared" si="278"/>
        <v>0</v>
      </c>
      <c r="AB1632" s="851">
        <f t="shared" si="278"/>
        <v>0</v>
      </c>
      <c r="AC1632" s="851">
        <f t="shared" si="278"/>
        <v>0</v>
      </c>
      <c r="AD1632" s="853">
        <f t="shared" si="278"/>
        <v>0</v>
      </c>
    </row>
    <row r="1633" spans="2:30" s="971" customFormat="1" ht="15" customHeight="1" x14ac:dyDescent="0.2">
      <c r="B1633" s="840"/>
      <c r="C1633" s="970" t="str">
        <f>IF(B1633="","",VLOOKUP(B1633,'E8. KKauf_Berechnung'!$B$11:$D$140,2,0))</f>
        <v/>
      </c>
      <c r="D1633" s="841"/>
      <c r="E1633" s="842"/>
      <c r="F1633" s="836"/>
      <c r="G1633" s="836"/>
      <c r="H1633" s="836"/>
      <c r="I1633" s="843">
        <f t="shared" si="274"/>
        <v>0</v>
      </c>
      <c r="J1633" s="836"/>
      <c r="K1633" s="843">
        <f t="shared" si="275"/>
        <v>0</v>
      </c>
      <c r="L1633" s="849">
        <f>IFERROR(VLOOKUP($D1633,Listen!$F$3:$H$39,2,0),0)</f>
        <v>0</v>
      </c>
      <c r="M1633" s="849">
        <f>IFERROR(VLOOKUP($D1633,Listen!$F$3:$H$39,3,0),0)</f>
        <v>0</v>
      </c>
      <c r="N1633" s="1115">
        <f t="shared" si="272"/>
        <v>0</v>
      </c>
      <c r="O1633" s="1115">
        <f t="shared" si="279"/>
        <v>0</v>
      </c>
      <c r="P1633" s="1115">
        <f t="shared" si="279"/>
        <v>0</v>
      </c>
      <c r="Q1633" s="1115">
        <f t="shared" si="279"/>
        <v>0</v>
      </c>
      <c r="R1633" s="1115">
        <f t="shared" si="279"/>
        <v>0</v>
      </c>
      <c r="S1633" s="1115">
        <f t="shared" si="279"/>
        <v>0</v>
      </c>
      <c r="T1633" s="1115">
        <f t="shared" si="279"/>
        <v>0</v>
      </c>
      <c r="U1633" s="851">
        <f t="shared" si="277"/>
        <v>0</v>
      </c>
      <c r="V1633" s="852">
        <f>IF(E1633='A. Allgemeine Informationen'!$D$14,$K1633-W1633,HLOOKUP('A. Allgemeine Informationen'!$D$14-1,$X$5:$AD$2005,ROW(E1633)-4,FALSE)-$W1633)</f>
        <v>0</v>
      </c>
      <c r="W1633" s="851">
        <f>HLOOKUP('A. Allgemeine Informationen'!$D$14,$X$5:$AD$2005,ROW(E1633)-4,FALSE)</f>
        <v>0</v>
      </c>
      <c r="X1633" s="851">
        <f t="shared" si="273"/>
        <v>0</v>
      </c>
      <c r="Y1633" s="851">
        <f t="shared" si="278"/>
        <v>0</v>
      </c>
      <c r="Z1633" s="851">
        <f t="shared" si="278"/>
        <v>0</v>
      </c>
      <c r="AA1633" s="851">
        <f t="shared" si="278"/>
        <v>0</v>
      </c>
      <c r="AB1633" s="851">
        <f t="shared" si="278"/>
        <v>0</v>
      </c>
      <c r="AC1633" s="851">
        <f t="shared" si="278"/>
        <v>0</v>
      </c>
      <c r="AD1633" s="853">
        <f t="shared" si="278"/>
        <v>0</v>
      </c>
    </row>
    <row r="1634" spans="2:30" s="971" customFormat="1" ht="15" customHeight="1" x14ac:dyDescent="0.2">
      <c r="B1634" s="840"/>
      <c r="C1634" s="970" t="str">
        <f>IF(B1634="","",VLOOKUP(B1634,'E8. KKauf_Berechnung'!$B$11:$D$140,2,0))</f>
        <v/>
      </c>
      <c r="D1634" s="841"/>
      <c r="E1634" s="842"/>
      <c r="F1634" s="836"/>
      <c r="G1634" s="836"/>
      <c r="H1634" s="836"/>
      <c r="I1634" s="843">
        <f t="shared" si="274"/>
        <v>0</v>
      </c>
      <c r="J1634" s="836"/>
      <c r="K1634" s="843">
        <f t="shared" si="275"/>
        <v>0</v>
      </c>
      <c r="L1634" s="849">
        <f>IFERROR(VLOOKUP($D1634,Listen!$F$3:$H$39,2,0),0)</f>
        <v>0</v>
      </c>
      <c r="M1634" s="849">
        <f>IFERROR(VLOOKUP($D1634,Listen!$F$3:$H$39,3,0),0)</f>
        <v>0</v>
      </c>
      <c r="N1634" s="1115">
        <f t="shared" si="272"/>
        <v>0</v>
      </c>
      <c r="O1634" s="1115">
        <f t="shared" si="279"/>
        <v>0</v>
      </c>
      <c r="P1634" s="1115">
        <f t="shared" si="279"/>
        <v>0</v>
      </c>
      <c r="Q1634" s="1115">
        <f t="shared" si="279"/>
        <v>0</v>
      </c>
      <c r="R1634" s="1115">
        <f t="shared" si="279"/>
        <v>0</v>
      </c>
      <c r="S1634" s="1115">
        <f t="shared" si="279"/>
        <v>0</v>
      </c>
      <c r="T1634" s="1115">
        <f t="shared" si="279"/>
        <v>0</v>
      </c>
      <c r="U1634" s="851">
        <f t="shared" si="277"/>
        <v>0</v>
      </c>
      <c r="V1634" s="852">
        <f>IF(E1634='A. Allgemeine Informationen'!$D$14,$K1634-W1634,HLOOKUP('A. Allgemeine Informationen'!$D$14-1,$X$5:$AD$2005,ROW(E1634)-4,FALSE)-$W1634)</f>
        <v>0</v>
      </c>
      <c r="W1634" s="851">
        <f>HLOOKUP('A. Allgemeine Informationen'!$D$14,$X$5:$AD$2005,ROW(E1634)-4,FALSE)</f>
        <v>0</v>
      </c>
      <c r="X1634" s="851">
        <f t="shared" si="273"/>
        <v>0</v>
      </c>
      <c r="Y1634" s="851">
        <f t="shared" si="278"/>
        <v>0</v>
      </c>
      <c r="Z1634" s="851">
        <f t="shared" si="278"/>
        <v>0</v>
      </c>
      <c r="AA1634" s="851">
        <f t="shared" si="278"/>
        <v>0</v>
      </c>
      <c r="AB1634" s="851">
        <f t="shared" si="278"/>
        <v>0</v>
      </c>
      <c r="AC1634" s="851">
        <f t="shared" si="278"/>
        <v>0</v>
      </c>
      <c r="AD1634" s="853">
        <f t="shared" si="278"/>
        <v>0</v>
      </c>
    </row>
    <row r="1635" spans="2:30" s="971" customFormat="1" ht="15" customHeight="1" x14ac:dyDescent="0.2">
      <c r="B1635" s="840"/>
      <c r="C1635" s="970" t="str">
        <f>IF(B1635="","",VLOOKUP(B1635,'E8. KKauf_Berechnung'!$B$11:$D$140,2,0))</f>
        <v/>
      </c>
      <c r="D1635" s="841"/>
      <c r="E1635" s="842"/>
      <c r="F1635" s="836"/>
      <c r="G1635" s="836"/>
      <c r="H1635" s="836"/>
      <c r="I1635" s="843">
        <f t="shared" si="274"/>
        <v>0</v>
      </c>
      <c r="J1635" s="836"/>
      <c r="K1635" s="843">
        <f t="shared" si="275"/>
        <v>0</v>
      </c>
      <c r="L1635" s="849">
        <f>IFERROR(VLOOKUP($D1635,Listen!$F$3:$H$39,2,0),0)</f>
        <v>0</v>
      </c>
      <c r="M1635" s="849">
        <f>IFERROR(VLOOKUP($D1635,Listen!$F$3:$H$39,3,0),0)</f>
        <v>0</v>
      </c>
      <c r="N1635" s="1115">
        <f t="shared" si="272"/>
        <v>0</v>
      </c>
      <c r="O1635" s="1115">
        <f t="shared" si="279"/>
        <v>0</v>
      </c>
      <c r="P1635" s="1115">
        <f t="shared" si="279"/>
        <v>0</v>
      </c>
      <c r="Q1635" s="1115">
        <f t="shared" si="279"/>
        <v>0</v>
      </c>
      <c r="R1635" s="1115">
        <f t="shared" si="279"/>
        <v>0</v>
      </c>
      <c r="S1635" s="1115">
        <f t="shared" si="279"/>
        <v>0</v>
      </c>
      <c r="T1635" s="1115">
        <f t="shared" si="279"/>
        <v>0</v>
      </c>
      <c r="U1635" s="851">
        <f t="shared" si="277"/>
        <v>0</v>
      </c>
      <c r="V1635" s="852">
        <f>IF(E1635='A. Allgemeine Informationen'!$D$14,$K1635-W1635,HLOOKUP('A. Allgemeine Informationen'!$D$14-1,$X$5:$AD$2005,ROW(E1635)-4,FALSE)-$W1635)</f>
        <v>0</v>
      </c>
      <c r="W1635" s="851">
        <f>HLOOKUP('A. Allgemeine Informationen'!$D$14,$X$5:$AD$2005,ROW(E1635)-4,FALSE)</f>
        <v>0</v>
      </c>
      <c r="X1635" s="851">
        <f t="shared" si="273"/>
        <v>0</v>
      </c>
      <c r="Y1635" s="851">
        <f t="shared" si="278"/>
        <v>0</v>
      </c>
      <c r="Z1635" s="851">
        <f t="shared" si="278"/>
        <v>0</v>
      </c>
      <c r="AA1635" s="851">
        <f t="shared" si="278"/>
        <v>0</v>
      </c>
      <c r="AB1635" s="851">
        <f t="shared" si="278"/>
        <v>0</v>
      </c>
      <c r="AC1635" s="851">
        <f t="shared" si="278"/>
        <v>0</v>
      </c>
      <c r="AD1635" s="853">
        <f t="shared" si="278"/>
        <v>0</v>
      </c>
    </row>
    <row r="1636" spans="2:30" s="971" customFormat="1" ht="15" customHeight="1" x14ac:dyDescent="0.2">
      <c r="B1636" s="840"/>
      <c r="C1636" s="970" t="str">
        <f>IF(B1636="","",VLOOKUP(B1636,'E8. KKauf_Berechnung'!$B$11:$D$140,2,0))</f>
        <v/>
      </c>
      <c r="D1636" s="841"/>
      <c r="E1636" s="842"/>
      <c r="F1636" s="836"/>
      <c r="G1636" s="836"/>
      <c r="H1636" s="836"/>
      <c r="I1636" s="843">
        <f t="shared" si="274"/>
        <v>0</v>
      </c>
      <c r="J1636" s="836"/>
      <c r="K1636" s="843">
        <f t="shared" si="275"/>
        <v>0</v>
      </c>
      <c r="L1636" s="849">
        <f>IFERROR(VLOOKUP($D1636,Listen!$F$3:$H$39,2,0),0)</f>
        <v>0</v>
      </c>
      <c r="M1636" s="849">
        <f>IFERROR(VLOOKUP($D1636,Listen!$F$3:$H$39,3,0),0)</f>
        <v>0</v>
      </c>
      <c r="N1636" s="1115">
        <f t="shared" si="272"/>
        <v>0</v>
      </c>
      <c r="O1636" s="1115">
        <f t="shared" si="279"/>
        <v>0</v>
      </c>
      <c r="P1636" s="1115">
        <f t="shared" si="279"/>
        <v>0</v>
      </c>
      <c r="Q1636" s="1115">
        <f t="shared" si="279"/>
        <v>0</v>
      </c>
      <c r="R1636" s="1115">
        <f t="shared" si="279"/>
        <v>0</v>
      </c>
      <c r="S1636" s="1115">
        <f t="shared" si="279"/>
        <v>0</v>
      </c>
      <c r="T1636" s="1115">
        <f t="shared" si="279"/>
        <v>0</v>
      </c>
      <c r="U1636" s="851">
        <f t="shared" si="277"/>
        <v>0</v>
      </c>
      <c r="V1636" s="852">
        <f>IF(E1636='A. Allgemeine Informationen'!$D$14,$K1636-W1636,HLOOKUP('A. Allgemeine Informationen'!$D$14-1,$X$5:$AD$2005,ROW(E1636)-4,FALSE)-$W1636)</f>
        <v>0</v>
      </c>
      <c r="W1636" s="851">
        <f>HLOOKUP('A. Allgemeine Informationen'!$D$14,$X$5:$AD$2005,ROW(E1636)-4,FALSE)</f>
        <v>0</v>
      </c>
      <c r="X1636" s="851">
        <f t="shared" si="273"/>
        <v>0</v>
      </c>
      <c r="Y1636" s="851">
        <f t="shared" si="278"/>
        <v>0</v>
      </c>
      <c r="Z1636" s="851">
        <f t="shared" si="278"/>
        <v>0</v>
      </c>
      <c r="AA1636" s="851">
        <f t="shared" si="278"/>
        <v>0</v>
      </c>
      <c r="AB1636" s="851">
        <f t="shared" si="278"/>
        <v>0</v>
      </c>
      <c r="AC1636" s="851">
        <f t="shared" si="278"/>
        <v>0</v>
      </c>
      <c r="AD1636" s="853">
        <f t="shared" si="278"/>
        <v>0</v>
      </c>
    </row>
    <row r="1637" spans="2:30" s="971" customFormat="1" ht="15" customHeight="1" x14ac:dyDescent="0.2">
      <c r="B1637" s="840"/>
      <c r="C1637" s="970" t="str">
        <f>IF(B1637="","",VLOOKUP(B1637,'E8. KKauf_Berechnung'!$B$11:$D$140,2,0))</f>
        <v/>
      </c>
      <c r="D1637" s="841"/>
      <c r="E1637" s="842"/>
      <c r="F1637" s="836"/>
      <c r="G1637" s="836"/>
      <c r="H1637" s="836"/>
      <c r="I1637" s="843">
        <f t="shared" si="274"/>
        <v>0</v>
      </c>
      <c r="J1637" s="836"/>
      <c r="K1637" s="843">
        <f t="shared" si="275"/>
        <v>0</v>
      </c>
      <c r="L1637" s="849">
        <f>IFERROR(VLOOKUP($D1637,Listen!$F$3:$H$39,2,0),0)</f>
        <v>0</v>
      </c>
      <c r="M1637" s="849">
        <f>IFERROR(VLOOKUP($D1637,Listen!$F$3:$H$39,3,0),0)</f>
        <v>0</v>
      </c>
      <c r="N1637" s="1115">
        <f t="shared" si="272"/>
        <v>0</v>
      </c>
      <c r="O1637" s="1115">
        <f t="shared" si="279"/>
        <v>0</v>
      </c>
      <c r="P1637" s="1115">
        <f t="shared" si="279"/>
        <v>0</v>
      </c>
      <c r="Q1637" s="1115">
        <f t="shared" si="279"/>
        <v>0</v>
      </c>
      <c r="R1637" s="1115">
        <f t="shared" si="279"/>
        <v>0</v>
      </c>
      <c r="S1637" s="1115">
        <f t="shared" si="279"/>
        <v>0</v>
      </c>
      <c r="T1637" s="1115">
        <f t="shared" si="279"/>
        <v>0</v>
      </c>
      <c r="U1637" s="851">
        <f t="shared" si="277"/>
        <v>0</v>
      </c>
      <c r="V1637" s="852">
        <f>IF(E1637='A. Allgemeine Informationen'!$D$14,$K1637-W1637,HLOOKUP('A. Allgemeine Informationen'!$D$14-1,$X$5:$AD$2005,ROW(E1637)-4,FALSE)-$W1637)</f>
        <v>0</v>
      </c>
      <c r="W1637" s="851">
        <f>HLOOKUP('A. Allgemeine Informationen'!$D$14,$X$5:$AD$2005,ROW(E1637)-4,FALSE)</f>
        <v>0</v>
      </c>
      <c r="X1637" s="851">
        <f t="shared" si="273"/>
        <v>0</v>
      </c>
      <c r="Y1637" s="851">
        <f t="shared" si="278"/>
        <v>0</v>
      </c>
      <c r="Z1637" s="851">
        <f t="shared" si="278"/>
        <v>0</v>
      </c>
      <c r="AA1637" s="851">
        <f t="shared" si="278"/>
        <v>0</v>
      </c>
      <c r="AB1637" s="851">
        <f t="shared" si="278"/>
        <v>0</v>
      </c>
      <c r="AC1637" s="851">
        <f t="shared" si="278"/>
        <v>0</v>
      </c>
      <c r="AD1637" s="853">
        <f t="shared" si="278"/>
        <v>0</v>
      </c>
    </row>
    <row r="1638" spans="2:30" s="971" customFormat="1" ht="15" customHeight="1" x14ac:dyDescent="0.2">
      <c r="B1638" s="840"/>
      <c r="C1638" s="970" t="str">
        <f>IF(B1638="","",VLOOKUP(B1638,'E8. KKauf_Berechnung'!$B$11:$D$140,2,0))</f>
        <v/>
      </c>
      <c r="D1638" s="841"/>
      <c r="E1638" s="842"/>
      <c r="F1638" s="836"/>
      <c r="G1638" s="836"/>
      <c r="H1638" s="836"/>
      <c r="I1638" s="843">
        <f t="shared" si="274"/>
        <v>0</v>
      </c>
      <c r="J1638" s="836"/>
      <c r="K1638" s="843">
        <f t="shared" si="275"/>
        <v>0</v>
      </c>
      <c r="L1638" s="849">
        <f>IFERROR(VLOOKUP($D1638,Listen!$F$3:$H$39,2,0),0)</f>
        <v>0</v>
      </c>
      <c r="M1638" s="849">
        <f>IFERROR(VLOOKUP($D1638,Listen!$F$3:$H$39,3,0),0)</f>
        <v>0</v>
      </c>
      <c r="N1638" s="1115">
        <f t="shared" si="272"/>
        <v>0</v>
      </c>
      <c r="O1638" s="1115">
        <f t="shared" si="279"/>
        <v>0</v>
      </c>
      <c r="P1638" s="1115">
        <f t="shared" si="279"/>
        <v>0</v>
      </c>
      <c r="Q1638" s="1115">
        <f t="shared" si="279"/>
        <v>0</v>
      </c>
      <c r="R1638" s="1115">
        <f t="shared" si="279"/>
        <v>0</v>
      </c>
      <c r="S1638" s="1115">
        <f t="shared" si="279"/>
        <v>0</v>
      </c>
      <c r="T1638" s="1115">
        <f t="shared" si="279"/>
        <v>0</v>
      </c>
      <c r="U1638" s="851">
        <f t="shared" si="277"/>
        <v>0</v>
      </c>
      <c r="V1638" s="852">
        <f>IF(E1638='A. Allgemeine Informationen'!$D$14,$K1638-W1638,HLOOKUP('A. Allgemeine Informationen'!$D$14-1,$X$5:$AD$2005,ROW(E1638)-4,FALSE)-$W1638)</f>
        <v>0</v>
      </c>
      <c r="W1638" s="851">
        <f>HLOOKUP('A. Allgemeine Informationen'!$D$14,$X$5:$AD$2005,ROW(E1638)-4,FALSE)</f>
        <v>0</v>
      </c>
      <c r="X1638" s="851">
        <f t="shared" si="273"/>
        <v>0</v>
      </c>
      <c r="Y1638" s="851">
        <f t="shared" si="278"/>
        <v>0</v>
      </c>
      <c r="Z1638" s="851">
        <f t="shared" si="278"/>
        <v>0</v>
      </c>
      <c r="AA1638" s="851">
        <f t="shared" si="278"/>
        <v>0</v>
      </c>
      <c r="AB1638" s="851">
        <f t="shared" si="278"/>
        <v>0</v>
      </c>
      <c r="AC1638" s="851">
        <f t="shared" si="278"/>
        <v>0</v>
      </c>
      <c r="AD1638" s="853">
        <f t="shared" si="278"/>
        <v>0</v>
      </c>
    </row>
    <row r="1639" spans="2:30" s="971" customFormat="1" ht="15" customHeight="1" x14ac:dyDescent="0.2">
      <c r="B1639" s="840"/>
      <c r="C1639" s="970" t="str">
        <f>IF(B1639="","",VLOOKUP(B1639,'E8. KKauf_Berechnung'!$B$11:$D$140,2,0))</f>
        <v/>
      </c>
      <c r="D1639" s="841"/>
      <c r="E1639" s="842"/>
      <c r="F1639" s="836"/>
      <c r="G1639" s="836"/>
      <c r="H1639" s="836"/>
      <c r="I1639" s="843">
        <f t="shared" si="274"/>
        <v>0</v>
      </c>
      <c r="J1639" s="836"/>
      <c r="K1639" s="843">
        <f t="shared" si="275"/>
        <v>0</v>
      </c>
      <c r="L1639" s="849">
        <f>IFERROR(VLOOKUP($D1639,Listen!$F$3:$H$39,2,0),0)</f>
        <v>0</v>
      </c>
      <c r="M1639" s="849">
        <f>IFERROR(VLOOKUP($D1639,Listen!$F$3:$H$39,3,0),0)</f>
        <v>0</v>
      </c>
      <c r="N1639" s="1115">
        <f t="shared" si="272"/>
        <v>0</v>
      </c>
      <c r="O1639" s="1115">
        <f t="shared" ref="O1639:T1654" si="280">N1639</f>
        <v>0</v>
      </c>
      <c r="P1639" s="1115">
        <f t="shared" si="280"/>
        <v>0</v>
      </c>
      <c r="Q1639" s="1115">
        <f t="shared" si="280"/>
        <v>0</v>
      </c>
      <c r="R1639" s="1115">
        <f t="shared" si="280"/>
        <v>0</v>
      </c>
      <c r="S1639" s="1115">
        <f t="shared" si="280"/>
        <v>0</v>
      </c>
      <c r="T1639" s="1115">
        <f t="shared" si="280"/>
        <v>0</v>
      </c>
      <c r="U1639" s="851">
        <f t="shared" si="277"/>
        <v>0</v>
      </c>
      <c r="V1639" s="852">
        <f>IF(E1639='A. Allgemeine Informationen'!$D$14,$K1639-W1639,HLOOKUP('A. Allgemeine Informationen'!$D$14-1,$X$5:$AD$2005,ROW(E1639)-4,FALSE)-$W1639)</f>
        <v>0</v>
      </c>
      <c r="W1639" s="851">
        <f>HLOOKUP('A. Allgemeine Informationen'!$D$14,$X$5:$AD$2005,ROW(E1639)-4,FALSE)</f>
        <v>0</v>
      </c>
      <c r="X1639" s="851">
        <f t="shared" si="273"/>
        <v>0</v>
      </c>
      <c r="Y1639" s="851">
        <f t="shared" si="278"/>
        <v>0</v>
      </c>
      <c r="Z1639" s="851">
        <f t="shared" si="278"/>
        <v>0</v>
      </c>
      <c r="AA1639" s="851">
        <f t="shared" si="278"/>
        <v>0</v>
      </c>
      <c r="AB1639" s="851">
        <f t="shared" si="278"/>
        <v>0</v>
      </c>
      <c r="AC1639" s="851">
        <f t="shared" si="278"/>
        <v>0</v>
      </c>
      <c r="AD1639" s="853">
        <f t="shared" si="278"/>
        <v>0</v>
      </c>
    </row>
    <row r="1640" spans="2:30" s="971" customFormat="1" ht="15" customHeight="1" x14ac:dyDescent="0.2">
      <c r="B1640" s="840"/>
      <c r="C1640" s="970" t="str">
        <f>IF(B1640="","",VLOOKUP(B1640,'E8. KKauf_Berechnung'!$B$11:$D$140,2,0))</f>
        <v/>
      </c>
      <c r="D1640" s="841"/>
      <c r="E1640" s="842"/>
      <c r="F1640" s="836"/>
      <c r="G1640" s="836"/>
      <c r="H1640" s="836"/>
      <c r="I1640" s="843">
        <f t="shared" si="274"/>
        <v>0</v>
      </c>
      <c r="J1640" s="836"/>
      <c r="K1640" s="843">
        <f t="shared" si="275"/>
        <v>0</v>
      </c>
      <c r="L1640" s="849">
        <f>IFERROR(VLOOKUP($D1640,Listen!$F$3:$H$39,2,0),0)</f>
        <v>0</v>
      </c>
      <c r="M1640" s="849">
        <f>IFERROR(VLOOKUP($D1640,Listen!$F$3:$H$39,3,0),0)</f>
        <v>0</v>
      </c>
      <c r="N1640" s="1115">
        <f t="shared" si="272"/>
        <v>0</v>
      </c>
      <c r="O1640" s="1115">
        <f t="shared" si="280"/>
        <v>0</v>
      </c>
      <c r="P1640" s="1115">
        <f t="shared" si="280"/>
        <v>0</v>
      </c>
      <c r="Q1640" s="1115">
        <f t="shared" si="280"/>
        <v>0</v>
      </c>
      <c r="R1640" s="1115">
        <f t="shared" si="280"/>
        <v>0</v>
      </c>
      <c r="S1640" s="1115">
        <f t="shared" si="280"/>
        <v>0</v>
      </c>
      <c r="T1640" s="1115">
        <f t="shared" si="280"/>
        <v>0</v>
      </c>
      <c r="U1640" s="851">
        <f t="shared" si="277"/>
        <v>0</v>
      </c>
      <c r="V1640" s="852">
        <f>IF(E1640='A. Allgemeine Informationen'!$D$14,$K1640-W1640,HLOOKUP('A. Allgemeine Informationen'!$D$14-1,$X$5:$AD$2005,ROW(E1640)-4,FALSE)-$W1640)</f>
        <v>0</v>
      </c>
      <c r="W1640" s="851">
        <f>HLOOKUP('A. Allgemeine Informationen'!$D$14,$X$5:$AD$2005,ROW(E1640)-4,FALSE)</f>
        <v>0</v>
      </c>
      <c r="X1640" s="851">
        <f t="shared" si="273"/>
        <v>0</v>
      </c>
      <c r="Y1640" s="851">
        <f t="shared" si="278"/>
        <v>0</v>
      </c>
      <c r="Z1640" s="851">
        <f t="shared" si="278"/>
        <v>0</v>
      </c>
      <c r="AA1640" s="851">
        <f t="shared" si="278"/>
        <v>0</v>
      </c>
      <c r="AB1640" s="851">
        <f t="shared" si="278"/>
        <v>0</v>
      </c>
      <c r="AC1640" s="851">
        <f t="shared" si="278"/>
        <v>0</v>
      </c>
      <c r="AD1640" s="853">
        <f t="shared" si="278"/>
        <v>0</v>
      </c>
    </row>
    <row r="1641" spans="2:30" s="971" customFormat="1" ht="15" customHeight="1" x14ac:dyDescent="0.2">
      <c r="B1641" s="840"/>
      <c r="C1641" s="970" t="str">
        <f>IF(B1641="","",VLOOKUP(B1641,'E8. KKauf_Berechnung'!$B$11:$D$140,2,0))</f>
        <v/>
      </c>
      <c r="D1641" s="841"/>
      <c r="E1641" s="842"/>
      <c r="F1641" s="836"/>
      <c r="G1641" s="836"/>
      <c r="H1641" s="836"/>
      <c r="I1641" s="843">
        <f t="shared" si="274"/>
        <v>0</v>
      </c>
      <c r="J1641" s="836"/>
      <c r="K1641" s="843">
        <f t="shared" si="275"/>
        <v>0</v>
      </c>
      <c r="L1641" s="849">
        <f>IFERROR(VLOOKUP($D1641,Listen!$F$3:$H$39,2,0),0)</f>
        <v>0</v>
      </c>
      <c r="M1641" s="849">
        <f>IFERROR(VLOOKUP($D1641,Listen!$F$3:$H$39,3,0),0)</f>
        <v>0</v>
      </c>
      <c r="N1641" s="1115">
        <f t="shared" si="272"/>
        <v>0</v>
      </c>
      <c r="O1641" s="1115">
        <f t="shared" si="280"/>
        <v>0</v>
      </c>
      <c r="P1641" s="1115">
        <f t="shared" si="280"/>
        <v>0</v>
      </c>
      <c r="Q1641" s="1115">
        <f t="shared" si="280"/>
        <v>0</v>
      </c>
      <c r="R1641" s="1115">
        <f t="shared" si="280"/>
        <v>0</v>
      </c>
      <c r="S1641" s="1115">
        <f t="shared" si="280"/>
        <v>0</v>
      </c>
      <c r="T1641" s="1115">
        <f t="shared" si="280"/>
        <v>0</v>
      </c>
      <c r="U1641" s="851">
        <f t="shared" si="277"/>
        <v>0</v>
      </c>
      <c r="V1641" s="852">
        <f>IF(E1641='A. Allgemeine Informationen'!$D$14,$K1641-W1641,HLOOKUP('A. Allgemeine Informationen'!$D$14-1,$X$5:$AD$2005,ROW(E1641)-4,FALSE)-$W1641)</f>
        <v>0</v>
      </c>
      <c r="W1641" s="851">
        <f>HLOOKUP('A. Allgemeine Informationen'!$D$14,$X$5:$AD$2005,ROW(E1641)-4,FALSE)</f>
        <v>0</v>
      </c>
      <c r="X1641" s="851">
        <f t="shared" si="273"/>
        <v>0</v>
      </c>
      <c r="Y1641" s="851">
        <f t="shared" si="278"/>
        <v>0</v>
      </c>
      <c r="Z1641" s="851">
        <f t="shared" si="278"/>
        <v>0</v>
      </c>
      <c r="AA1641" s="851">
        <f t="shared" si="278"/>
        <v>0</v>
      </c>
      <c r="AB1641" s="851">
        <f t="shared" si="278"/>
        <v>0</v>
      </c>
      <c r="AC1641" s="851">
        <f t="shared" si="278"/>
        <v>0</v>
      </c>
      <c r="AD1641" s="853">
        <f t="shared" si="278"/>
        <v>0</v>
      </c>
    </row>
    <row r="1642" spans="2:30" s="971" customFormat="1" ht="15" customHeight="1" x14ac:dyDescent="0.2">
      <c r="B1642" s="840"/>
      <c r="C1642" s="970" t="str">
        <f>IF(B1642="","",VLOOKUP(B1642,'E8. KKauf_Berechnung'!$B$11:$D$140,2,0))</f>
        <v/>
      </c>
      <c r="D1642" s="841"/>
      <c r="E1642" s="842"/>
      <c r="F1642" s="836"/>
      <c r="G1642" s="836"/>
      <c r="H1642" s="836"/>
      <c r="I1642" s="843">
        <f t="shared" si="274"/>
        <v>0</v>
      </c>
      <c r="J1642" s="836"/>
      <c r="K1642" s="843">
        <f t="shared" si="275"/>
        <v>0</v>
      </c>
      <c r="L1642" s="849">
        <f>IFERROR(VLOOKUP($D1642,Listen!$F$3:$H$39,2,0),0)</f>
        <v>0</v>
      </c>
      <c r="M1642" s="849">
        <f>IFERROR(VLOOKUP($D1642,Listen!$F$3:$H$39,3,0),0)</f>
        <v>0</v>
      </c>
      <c r="N1642" s="1115">
        <f t="shared" si="272"/>
        <v>0</v>
      </c>
      <c r="O1642" s="1115">
        <f t="shared" si="280"/>
        <v>0</v>
      </c>
      <c r="P1642" s="1115">
        <f t="shared" si="280"/>
        <v>0</v>
      </c>
      <c r="Q1642" s="1115">
        <f t="shared" si="280"/>
        <v>0</v>
      </c>
      <c r="R1642" s="1115">
        <f t="shared" si="280"/>
        <v>0</v>
      </c>
      <c r="S1642" s="1115">
        <f t="shared" si="280"/>
        <v>0</v>
      </c>
      <c r="T1642" s="1115">
        <f t="shared" si="280"/>
        <v>0</v>
      </c>
      <c r="U1642" s="851">
        <f t="shared" si="277"/>
        <v>0</v>
      </c>
      <c r="V1642" s="852">
        <f>IF(E1642='A. Allgemeine Informationen'!$D$14,$K1642-W1642,HLOOKUP('A. Allgemeine Informationen'!$D$14-1,$X$5:$AD$2005,ROW(E1642)-4,FALSE)-$W1642)</f>
        <v>0</v>
      </c>
      <c r="W1642" s="851">
        <f>HLOOKUP('A. Allgemeine Informationen'!$D$14,$X$5:$AD$2005,ROW(E1642)-4,FALSE)</f>
        <v>0</v>
      </c>
      <c r="X1642" s="851">
        <f t="shared" si="273"/>
        <v>0</v>
      </c>
      <c r="Y1642" s="851">
        <f t="shared" si="278"/>
        <v>0</v>
      </c>
      <c r="Z1642" s="851">
        <f t="shared" si="278"/>
        <v>0</v>
      </c>
      <c r="AA1642" s="851">
        <f t="shared" si="278"/>
        <v>0</v>
      </c>
      <c r="AB1642" s="851">
        <f t="shared" si="278"/>
        <v>0</v>
      </c>
      <c r="AC1642" s="851">
        <f t="shared" si="278"/>
        <v>0</v>
      </c>
      <c r="AD1642" s="853">
        <f t="shared" si="278"/>
        <v>0</v>
      </c>
    </row>
    <row r="1643" spans="2:30" s="971" customFormat="1" ht="15" customHeight="1" x14ac:dyDescent="0.2">
      <c r="B1643" s="840"/>
      <c r="C1643" s="970" t="str">
        <f>IF(B1643="","",VLOOKUP(B1643,'E8. KKauf_Berechnung'!$B$11:$D$140,2,0))</f>
        <v/>
      </c>
      <c r="D1643" s="841"/>
      <c r="E1643" s="842"/>
      <c r="F1643" s="836"/>
      <c r="G1643" s="836"/>
      <c r="H1643" s="836"/>
      <c r="I1643" s="843">
        <f t="shared" si="274"/>
        <v>0</v>
      </c>
      <c r="J1643" s="836"/>
      <c r="K1643" s="843">
        <f t="shared" si="275"/>
        <v>0</v>
      </c>
      <c r="L1643" s="849">
        <f>IFERROR(VLOOKUP($D1643,Listen!$F$3:$H$39,2,0),0)</f>
        <v>0</v>
      </c>
      <c r="M1643" s="849">
        <f>IFERROR(VLOOKUP($D1643,Listen!$F$3:$H$39,3,0),0)</f>
        <v>0</v>
      </c>
      <c r="N1643" s="1115">
        <f t="shared" si="272"/>
        <v>0</v>
      </c>
      <c r="O1643" s="1115">
        <f t="shared" si="280"/>
        <v>0</v>
      </c>
      <c r="P1643" s="1115">
        <f t="shared" si="280"/>
        <v>0</v>
      </c>
      <c r="Q1643" s="1115">
        <f t="shared" si="280"/>
        <v>0</v>
      </c>
      <c r="R1643" s="1115">
        <f t="shared" si="280"/>
        <v>0</v>
      </c>
      <c r="S1643" s="1115">
        <f t="shared" si="280"/>
        <v>0</v>
      </c>
      <c r="T1643" s="1115">
        <f t="shared" si="280"/>
        <v>0</v>
      </c>
      <c r="U1643" s="851">
        <f t="shared" si="277"/>
        <v>0</v>
      </c>
      <c r="V1643" s="852">
        <f>IF(E1643='A. Allgemeine Informationen'!$D$14,$K1643-W1643,HLOOKUP('A. Allgemeine Informationen'!$D$14-1,$X$5:$AD$2005,ROW(E1643)-4,FALSE)-$W1643)</f>
        <v>0</v>
      </c>
      <c r="W1643" s="851">
        <f>HLOOKUP('A. Allgemeine Informationen'!$D$14,$X$5:$AD$2005,ROW(E1643)-4,FALSE)</f>
        <v>0</v>
      </c>
      <c r="X1643" s="851">
        <f t="shared" si="273"/>
        <v>0</v>
      </c>
      <c r="Y1643" s="851">
        <f t="shared" si="278"/>
        <v>0</v>
      </c>
      <c r="Z1643" s="851">
        <f t="shared" si="278"/>
        <v>0</v>
      </c>
      <c r="AA1643" s="851">
        <f t="shared" si="278"/>
        <v>0</v>
      </c>
      <c r="AB1643" s="851">
        <f t="shared" si="278"/>
        <v>0</v>
      </c>
      <c r="AC1643" s="851">
        <f t="shared" si="278"/>
        <v>0</v>
      </c>
      <c r="AD1643" s="853">
        <f t="shared" si="278"/>
        <v>0</v>
      </c>
    </row>
    <row r="1644" spans="2:30" s="971" customFormat="1" ht="15" customHeight="1" x14ac:dyDescent="0.2">
      <c r="B1644" s="840"/>
      <c r="C1644" s="970" t="str">
        <f>IF(B1644="","",VLOOKUP(B1644,'E8. KKauf_Berechnung'!$B$11:$D$140,2,0))</f>
        <v/>
      </c>
      <c r="D1644" s="841"/>
      <c r="E1644" s="842"/>
      <c r="F1644" s="836"/>
      <c r="G1644" s="836"/>
      <c r="H1644" s="836"/>
      <c r="I1644" s="843">
        <f t="shared" si="274"/>
        <v>0</v>
      </c>
      <c r="J1644" s="836"/>
      <c r="K1644" s="843">
        <f t="shared" si="275"/>
        <v>0</v>
      </c>
      <c r="L1644" s="849">
        <f>IFERROR(VLOOKUP($D1644,Listen!$F$3:$H$39,2,0),0)</f>
        <v>0</v>
      </c>
      <c r="M1644" s="849">
        <f>IFERROR(VLOOKUP($D1644,Listen!$F$3:$H$39,3,0),0)</f>
        <v>0</v>
      </c>
      <c r="N1644" s="1115">
        <f t="shared" si="272"/>
        <v>0</v>
      </c>
      <c r="O1644" s="1115">
        <f t="shared" si="280"/>
        <v>0</v>
      </c>
      <c r="P1644" s="1115">
        <f t="shared" si="280"/>
        <v>0</v>
      </c>
      <c r="Q1644" s="1115">
        <f t="shared" si="280"/>
        <v>0</v>
      </c>
      <c r="R1644" s="1115">
        <f t="shared" si="280"/>
        <v>0</v>
      </c>
      <c r="S1644" s="1115">
        <f t="shared" si="280"/>
        <v>0</v>
      </c>
      <c r="T1644" s="1115">
        <f t="shared" si="280"/>
        <v>0</v>
      </c>
      <c r="U1644" s="851">
        <f t="shared" si="277"/>
        <v>0</v>
      </c>
      <c r="V1644" s="852">
        <f>IF(E1644='A. Allgemeine Informationen'!$D$14,$K1644-W1644,HLOOKUP('A. Allgemeine Informationen'!$D$14-1,$X$5:$AD$2005,ROW(E1644)-4,FALSE)-$W1644)</f>
        <v>0</v>
      </c>
      <c r="W1644" s="851">
        <f>HLOOKUP('A. Allgemeine Informationen'!$D$14,$X$5:$AD$2005,ROW(E1644)-4,FALSE)</f>
        <v>0</v>
      </c>
      <c r="X1644" s="851">
        <f t="shared" si="273"/>
        <v>0</v>
      </c>
      <c r="Y1644" s="851">
        <f t="shared" si="278"/>
        <v>0</v>
      </c>
      <c r="Z1644" s="851">
        <f t="shared" si="278"/>
        <v>0</v>
      </c>
      <c r="AA1644" s="851">
        <f t="shared" si="278"/>
        <v>0</v>
      </c>
      <c r="AB1644" s="851">
        <f t="shared" si="278"/>
        <v>0</v>
      </c>
      <c r="AC1644" s="851">
        <f t="shared" si="278"/>
        <v>0</v>
      </c>
      <c r="AD1644" s="853">
        <f t="shared" si="278"/>
        <v>0</v>
      </c>
    </row>
    <row r="1645" spans="2:30" s="971" customFormat="1" ht="15" customHeight="1" x14ac:dyDescent="0.2">
      <c r="B1645" s="840"/>
      <c r="C1645" s="970" t="str">
        <f>IF(B1645="","",VLOOKUP(B1645,'E8. KKauf_Berechnung'!$B$11:$D$140,2,0))</f>
        <v/>
      </c>
      <c r="D1645" s="841"/>
      <c r="E1645" s="842"/>
      <c r="F1645" s="836"/>
      <c r="G1645" s="836"/>
      <c r="H1645" s="836"/>
      <c r="I1645" s="843">
        <f t="shared" si="274"/>
        <v>0</v>
      </c>
      <c r="J1645" s="836"/>
      <c r="K1645" s="843">
        <f t="shared" si="275"/>
        <v>0</v>
      </c>
      <c r="L1645" s="849">
        <f>IFERROR(VLOOKUP($D1645,Listen!$F$3:$H$39,2,0),0)</f>
        <v>0</v>
      </c>
      <c r="M1645" s="849">
        <f>IFERROR(VLOOKUP($D1645,Listen!$F$3:$H$39,3,0),0)</f>
        <v>0</v>
      </c>
      <c r="N1645" s="1115">
        <f t="shared" si="272"/>
        <v>0</v>
      </c>
      <c r="O1645" s="1115">
        <f t="shared" si="280"/>
        <v>0</v>
      </c>
      <c r="P1645" s="1115">
        <f t="shared" si="280"/>
        <v>0</v>
      </c>
      <c r="Q1645" s="1115">
        <f t="shared" si="280"/>
        <v>0</v>
      </c>
      <c r="R1645" s="1115">
        <f t="shared" si="280"/>
        <v>0</v>
      </c>
      <c r="S1645" s="1115">
        <f t="shared" si="280"/>
        <v>0</v>
      </c>
      <c r="T1645" s="1115">
        <f t="shared" si="280"/>
        <v>0</v>
      </c>
      <c r="U1645" s="851">
        <f t="shared" si="277"/>
        <v>0</v>
      </c>
      <c r="V1645" s="852">
        <f>IF(E1645='A. Allgemeine Informationen'!$D$14,$K1645-W1645,HLOOKUP('A. Allgemeine Informationen'!$D$14-1,$X$5:$AD$2005,ROW(E1645)-4,FALSE)-$W1645)</f>
        <v>0</v>
      </c>
      <c r="W1645" s="851">
        <f>HLOOKUP('A. Allgemeine Informationen'!$D$14,$X$5:$AD$2005,ROW(E1645)-4,FALSE)</f>
        <v>0</v>
      </c>
      <c r="X1645" s="851">
        <f t="shared" si="273"/>
        <v>0</v>
      </c>
      <c r="Y1645" s="851">
        <f t="shared" si="278"/>
        <v>0</v>
      </c>
      <c r="Z1645" s="851">
        <f t="shared" si="278"/>
        <v>0</v>
      </c>
      <c r="AA1645" s="851">
        <f t="shared" si="278"/>
        <v>0</v>
      </c>
      <c r="AB1645" s="851">
        <f t="shared" si="278"/>
        <v>0</v>
      </c>
      <c r="AC1645" s="851">
        <f t="shared" si="278"/>
        <v>0</v>
      </c>
      <c r="AD1645" s="853">
        <f t="shared" si="278"/>
        <v>0</v>
      </c>
    </row>
    <row r="1646" spans="2:30" s="971" customFormat="1" ht="15" customHeight="1" x14ac:dyDescent="0.2">
      <c r="B1646" s="840"/>
      <c r="C1646" s="970" t="str">
        <f>IF(B1646="","",VLOOKUP(B1646,'E8. KKauf_Berechnung'!$B$11:$D$140,2,0))</f>
        <v/>
      </c>
      <c r="D1646" s="841"/>
      <c r="E1646" s="842"/>
      <c r="F1646" s="836"/>
      <c r="G1646" s="836"/>
      <c r="H1646" s="836"/>
      <c r="I1646" s="843">
        <f t="shared" si="274"/>
        <v>0</v>
      </c>
      <c r="J1646" s="836"/>
      <c r="K1646" s="843">
        <f t="shared" si="275"/>
        <v>0</v>
      </c>
      <c r="L1646" s="849">
        <f>IFERROR(VLOOKUP($D1646,Listen!$F$3:$H$39,2,0),0)</f>
        <v>0</v>
      </c>
      <c r="M1646" s="849">
        <f>IFERROR(VLOOKUP($D1646,Listen!$F$3:$H$39,3,0),0)</f>
        <v>0</v>
      </c>
      <c r="N1646" s="1115">
        <f t="shared" si="272"/>
        <v>0</v>
      </c>
      <c r="O1646" s="1115">
        <f t="shared" si="280"/>
        <v>0</v>
      </c>
      <c r="P1646" s="1115">
        <f t="shared" si="280"/>
        <v>0</v>
      </c>
      <c r="Q1646" s="1115">
        <f t="shared" si="280"/>
        <v>0</v>
      </c>
      <c r="R1646" s="1115">
        <f t="shared" si="280"/>
        <v>0</v>
      </c>
      <c r="S1646" s="1115">
        <f t="shared" si="280"/>
        <v>0</v>
      </c>
      <c r="T1646" s="1115">
        <f t="shared" si="280"/>
        <v>0</v>
      </c>
      <c r="U1646" s="851">
        <f t="shared" si="277"/>
        <v>0</v>
      </c>
      <c r="V1646" s="852">
        <f>IF(E1646='A. Allgemeine Informationen'!$D$14,$K1646-W1646,HLOOKUP('A. Allgemeine Informationen'!$D$14-1,$X$5:$AD$2005,ROW(E1646)-4,FALSE)-$W1646)</f>
        <v>0</v>
      </c>
      <c r="W1646" s="851">
        <f>HLOOKUP('A. Allgemeine Informationen'!$D$14,$X$5:$AD$2005,ROW(E1646)-4,FALSE)</f>
        <v>0</v>
      </c>
      <c r="X1646" s="851">
        <f t="shared" si="273"/>
        <v>0</v>
      </c>
      <c r="Y1646" s="851">
        <f t="shared" si="278"/>
        <v>0</v>
      </c>
      <c r="Z1646" s="851">
        <f t="shared" si="278"/>
        <v>0</v>
      </c>
      <c r="AA1646" s="851">
        <f t="shared" si="278"/>
        <v>0</v>
      </c>
      <c r="AB1646" s="851">
        <f t="shared" si="278"/>
        <v>0</v>
      </c>
      <c r="AC1646" s="851">
        <f t="shared" si="278"/>
        <v>0</v>
      </c>
      <c r="AD1646" s="853">
        <f t="shared" si="278"/>
        <v>0</v>
      </c>
    </row>
    <row r="1647" spans="2:30" s="971" customFormat="1" ht="15" customHeight="1" x14ac:dyDescent="0.2">
      <c r="B1647" s="840"/>
      <c r="C1647" s="970" t="str">
        <f>IF(B1647="","",VLOOKUP(B1647,'E8. KKauf_Berechnung'!$B$11:$D$140,2,0))</f>
        <v/>
      </c>
      <c r="D1647" s="841"/>
      <c r="E1647" s="842"/>
      <c r="F1647" s="836"/>
      <c r="G1647" s="836"/>
      <c r="H1647" s="836"/>
      <c r="I1647" s="843">
        <f t="shared" si="274"/>
        <v>0</v>
      </c>
      <c r="J1647" s="836"/>
      <c r="K1647" s="843">
        <f t="shared" si="275"/>
        <v>0</v>
      </c>
      <c r="L1647" s="849">
        <f>IFERROR(VLOOKUP($D1647,Listen!$F$3:$H$39,2,0),0)</f>
        <v>0</v>
      </c>
      <c r="M1647" s="849">
        <f>IFERROR(VLOOKUP($D1647,Listen!$F$3:$H$39,3,0),0)</f>
        <v>0</v>
      </c>
      <c r="N1647" s="1115">
        <f t="shared" si="272"/>
        <v>0</v>
      </c>
      <c r="O1647" s="1115">
        <f t="shared" si="280"/>
        <v>0</v>
      </c>
      <c r="P1647" s="1115">
        <f t="shared" si="280"/>
        <v>0</v>
      </c>
      <c r="Q1647" s="1115">
        <f t="shared" si="280"/>
        <v>0</v>
      </c>
      <c r="R1647" s="1115">
        <f t="shared" si="280"/>
        <v>0</v>
      </c>
      <c r="S1647" s="1115">
        <f t="shared" si="280"/>
        <v>0</v>
      </c>
      <c r="T1647" s="1115">
        <f t="shared" si="280"/>
        <v>0</v>
      </c>
      <c r="U1647" s="851">
        <f t="shared" si="277"/>
        <v>0</v>
      </c>
      <c r="V1647" s="852">
        <f>IF(E1647='A. Allgemeine Informationen'!$D$14,$K1647-W1647,HLOOKUP('A. Allgemeine Informationen'!$D$14-1,$X$5:$AD$2005,ROW(E1647)-4,FALSE)-$W1647)</f>
        <v>0</v>
      </c>
      <c r="W1647" s="851">
        <f>HLOOKUP('A. Allgemeine Informationen'!$D$14,$X$5:$AD$2005,ROW(E1647)-4,FALSE)</f>
        <v>0</v>
      </c>
      <c r="X1647" s="851">
        <f t="shared" si="273"/>
        <v>0</v>
      </c>
      <c r="Y1647" s="851">
        <f t="shared" si="278"/>
        <v>0</v>
      </c>
      <c r="Z1647" s="851">
        <f t="shared" si="278"/>
        <v>0</v>
      </c>
      <c r="AA1647" s="851">
        <f t="shared" si="278"/>
        <v>0</v>
      </c>
      <c r="AB1647" s="851">
        <f t="shared" si="278"/>
        <v>0</v>
      </c>
      <c r="AC1647" s="851">
        <f t="shared" si="278"/>
        <v>0</v>
      </c>
      <c r="AD1647" s="853">
        <f t="shared" si="278"/>
        <v>0</v>
      </c>
    </row>
    <row r="1648" spans="2:30" s="971" customFormat="1" ht="15" customHeight="1" x14ac:dyDescent="0.2">
      <c r="B1648" s="840"/>
      <c r="C1648" s="970" t="str">
        <f>IF(B1648="","",VLOOKUP(B1648,'E8. KKauf_Berechnung'!$B$11:$D$140,2,0))</f>
        <v/>
      </c>
      <c r="D1648" s="841"/>
      <c r="E1648" s="842"/>
      <c r="F1648" s="836"/>
      <c r="G1648" s="836"/>
      <c r="H1648" s="836"/>
      <c r="I1648" s="843">
        <f t="shared" si="274"/>
        <v>0</v>
      </c>
      <c r="J1648" s="836"/>
      <c r="K1648" s="843">
        <f t="shared" si="275"/>
        <v>0</v>
      </c>
      <c r="L1648" s="849">
        <f>IFERROR(VLOOKUP($D1648,Listen!$F$3:$H$39,2,0),0)</f>
        <v>0</v>
      </c>
      <c r="M1648" s="849">
        <f>IFERROR(VLOOKUP($D1648,Listen!$F$3:$H$39,3,0),0)</f>
        <v>0</v>
      </c>
      <c r="N1648" s="1115">
        <f t="shared" si="272"/>
        <v>0</v>
      </c>
      <c r="O1648" s="1115">
        <f t="shared" si="280"/>
        <v>0</v>
      </c>
      <c r="P1648" s="1115">
        <f t="shared" si="280"/>
        <v>0</v>
      </c>
      <c r="Q1648" s="1115">
        <f t="shared" si="280"/>
        <v>0</v>
      </c>
      <c r="R1648" s="1115">
        <f t="shared" si="280"/>
        <v>0</v>
      </c>
      <c r="S1648" s="1115">
        <f t="shared" si="280"/>
        <v>0</v>
      </c>
      <c r="T1648" s="1115">
        <f t="shared" si="280"/>
        <v>0</v>
      </c>
      <c r="U1648" s="851">
        <f t="shared" si="277"/>
        <v>0</v>
      </c>
      <c r="V1648" s="852">
        <f>IF(E1648='A. Allgemeine Informationen'!$D$14,$K1648-W1648,HLOOKUP('A. Allgemeine Informationen'!$D$14-1,$X$5:$AD$2005,ROW(E1648)-4,FALSE)-$W1648)</f>
        <v>0</v>
      </c>
      <c r="W1648" s="851">
        <f>HLOOKUP('A. Allgemeine Informationen'!$D$14,$X$5:$AD$2005,ROW(E1648)-4,FALSE)</f>
        <v>0</v>
      </c>
      <c r="X1648" s="851">
        <f t="shared" si="273"/>
        <v>0</v>
      </c>
      <c r="Y1648" s="851">
        <f t="shared" si="278"/>
        <v>0</v>
      </c>
      <c r="Z1648" s="851">
        <f t="shared" si="278"/>
        <v>0</v>
      </c>
      <c r="AA1648" s="851">
        <f t="shared" si="278"/>
        <v>0</v>
      </c>
      <c r="AB1648" s="851">
        <f t="shared" si="278"/>
        <v>0</v>
      </c>
      <c r="AC1648" s="851">
        <f t="shared" si="278"/>
        <v>0</v>
      </c>
      <c r="AD1648" s="853">
        <f t="shared" si="278"/>
        <v>0</v>
      </c>
    </row>
    <row r="1649" spans="2:30" s="971" customFormat="1" ht="15" customHeight="1" x14ac:dyDescent="0.2">
      <c r="B1649" s="840"/>
      <c r="C1649" s="970" t="str">
        <f>IF(B1649="","",VLOOKUP(B1649,'E8. KKauf_Berechnung'!$B$11:$D$140,2,0))</f>
        <v/>
      </c>
      <c r="D1649" s="841"/>
      <c r="E1649" s="842"/>
      <c r="F1649" s="836"/>
      <c r="G1649" s="836"/>
      <c r="H1649" s="836"/>
      <c r="I1649" s="843">
        <f t="shared" si="274"/>
        <v>0</v>
      </c>
      <c r="J1649" s="836"/>
      <c r="K1649" s="843">
        <f t="shared" si="275"/>
        <v>0</v>
      </c>
      <c r="L1649" s="849">
        <f>IFERROR(VLOOKUP($D1649,Listen!$F$3:$H$39,2,0),0)</f>
        <v>0</v>
      </c>
      <c r="M1649" s="849">
        <f>IFERROR(VLOOKUP($D1649,Listen!$F$3:$H$39,3,0),0)</f>
        <v>0</v>
      </c>
      <c r="N1649" s="1115">
        <f t="shared" si="272"/>
        <v>0</v>
      </c>
      <c r="O1649" s="1115">
        <f t="shared" si="280"/>
        <v>0</v>
      </c>
      <c r="P1649" s="1115">
        <f t="shared" si="280"/>
        <v>0</v>
      </c>
      <c r="Q1649" s="1115">
        <f t="shared" si="280"/>
        <v>0</v>
      </c>
      <c r="R1649" s="1115">
        <f t="shared" si="280"/>
        <v>0</v>
      </c>
      <c r="S1649" s="1115">
        <f t="shared" si="280"/>
        <v>0</v>
      </c>
      <c r="T1649" s="1115">
        <f t="shared" si="280"/>
        <v>0</v>
      </c>
      <c r="U1649" s="851">
        <f t="shared" si="277"/>
        <v>0</v>
      </c>
      <c r="V1649" s="852">
        <f>IF(E1649='A. Allgemeine Informationen'!$D$14,$K1649-W1649,HLOOKUP('A. Allgemeine Informationen'!$D$14-1,$X$5:$AD$2005,ROW(E1649)-4,FALSE)-$W1649)</f>
        <v>0</v>
      </c>
      <c r="W1649" s="851">
        <f>HLOOKUP('A. Allgemeine Informationen'!$D$14,$X$5:$AD$2005,ROW(E1649)-4,FALSE)</f>
        <v>0</v>
      </c>
      <c r="X1649" s="851">
        <f t="shared" si="273"/>
        <v>0</v>
      </c>
      <c r="Y1649" s="851">
        <f t="shared" si="278"/>
        <v>0</v>
      </c>
      <c r="Z1649" s="851">
        <f t="shared" si="278"/>
        <v>0</v>
      </c>
      <c r="AA1649" s="851">
        <f t="shared" si="278"/>
        <v>0</v>
      </c>
      <c r="AB1649" s="851">
        <f t="shared" si="278"/>
        <v>0</v>
      </c>
      <c r="AC1649" s="851">
        <f t="shared" si="278"/>
        <v>0</v>
      </c>
      <c r="AD1649" s="853">
        <f t="shared" si="278"/>
        <v>0</v>
      </c>
    </row>
    <row r="1650" spans="2:30" s="971" customFormat="1" ht="15" customHeight="1" x14ac:dyDescent="0.2">
      <c r="B1650" s="840"/>
      <c r="C1650" s="970" t="str">
        <f>IF(B1650="","",VLOOKUP(B1650,'E8. KKauf_Berechnung'!$B$11:$D$140,2,0))</f>
        <v/>
      </c>
      <c r="D1650" s="841"/>
      <c r="E1650" s="842"/>
      <c r="F1650" s="836"/>
      <c r="G1650" s="836"/>
      <c r="H1650" s="836"/>
      <c r="I1650" s="843">
        <f t="shared" si="274"/>
        <v>0</v>
      </c>
      <c r="J1650" s="836"/>
      <c r="K1650" s="843">
        <f t="shared" si="275"/>
        <v>0</v>
      </c>
      <c r="L1650" s="849">
        <f>IFERROR(VLOOKUP($D1650,Listen!$F$3:$H$39,2,0),0)</f>
        <v>0</v>
      </c>
      <c r="M1650" s="849">
        <f>IFERROR(VLOOKUP($D1650,Listen!$F$3:$H$39,3,0),0)</f>
        <v>0</v>
      </c>
      <c r="N1650" s="1115">
        <f t="shared" si="272"/>
        <v>0</v>
      </c>
      <c r="O1650" s="1115">
        <f t="shared" si="280"/>
        <v>0</v>
      </c>
      <c r="P1650" s="1115">
        <f t="shared" si="280"/>
        <v>0</v>
      </c>
      <c r="Q1650" s="1115">
        <f t="shared" si="280"/>
        <v>0</v>
      </c>
      <c r="R1650" s="1115">
        <f t="shared" si="280"/>
        <v>0</v>
      </c>
      <c r="S1650" s="1115">
        <f t="shared" si="280"/>
        <v>0</v>
      </c>
      <c r="T1650" s="1115">
        <f t="shared" si="280"/>
        <v>0</v>
      </c>
      <c r="U1650" s="851">
        <f t="shared" si="277"/>
        <v>0</v>
      </c>
      <c r="V1650" s="852">
        <f>IF(E1650='A. Allgemeine Informationen'!$D$14,$K1650-W1650,HLOOKUP('A. Allgemeine Informationen'!$D$14-1,$X$5:$AD$2005,ROW(E1650)-4,FALSE)-$W1650)</f>
        <v>0</v>
      </c>
      <c r="W1650" s="851">
        <f>HLOOKUP('A. Allgemeine Informationen'!$D$14,$X$5:$AD$2005,ROW(E1650)-4,FALSE)</f>
        <v>0</v>
      </c>
      <c r="X1650" s="851">
        <f t="shared" si="273"/>
        <v>0</v>
      </c>
      <c r="Y1650" s="851">
        <f t="shared" si="278"/>
        <v>0</v>
      </c>
      <c r="Z1650" s="851">
        <f t="shared" si="278"/>
        <v>0</v>
      </c>
      <c r="AA1650" s="851">
        <f t="shared" si="278"/>
        <v>0</v>
      </c>
      <c r="AB1650" s="851">
        <f t="shared" si="278"/>
        <v>0</v>
      </c>
      <c r="AC1650" s="851">
        <f t="shared" si="278"/>
        <v>0</v>
      </c>
      <c r="AD1650" s="853">
        <f t="shared" si="278"/>
        <v>0</v>
      </c>
    </row>
    <row r="1651" spans="2:30" s="971" customFormat="1" ht="15" customHeight="1" x14ac:dyDescent="0.2">
      <c r="B1651" s="840"/>
      <c r="C1651" s="970" t="str">
        <f>IF(B1651="","",VLOOKUP(B1651,'E8. KKauf_Berechnung'!$B$11:$D$140,2,0))</f>
        <v/>
      </c>
      <c r="D1651" s="841"/>
      <c r="E1651" s="842"/>
      <c r="F1651" s="836"/>
      <c r="G1651" s="836"/>
      <c r="H1651" s="836"/>
      <c r="I1651" s="843">
        <f t="shared" si="274"/>
        <v>0</v>
      </c>
      <c r="J1651" s="836"/>
      <c r="K1651" s="843">
        <f t="shared" si="275"/>
        <v>0</v>
      </c>
      <c r="L1651" s="849">
        <f>IFERROR(VLOOKUP($D1651,Listen!$F$3:$H$39,2,0),0)</f>
        <v>0</v>
      </c>
      <c r="M1651" s="849">
        <f>IFERROR(VLOOKUP($D1651,Listen!$F$3:$H$39,3,0),0)</f>
        <v>0</v>
      </c>
      <c r="N1651" s="1115">
        <f t="shared" si="272"/>
        <v>0</v>
      </c>
      <c r="O1651" s="1115">
        <f t="shared" si="280"/>
        <v>0</v>
      </c>
      <c r="P1651" s="1115">
        <f t="shared" si="280"/>
        <v>0</v>
      </c>
      <c r="Q1651" s="1115">
        <f t="shared" si="280"/>
        <v>0</v>
      </c>
      <c r="R1651" s="1115">
        <f t="shared" si="280"/>
        <v>0</v>
      </c>
      <c r="S1651" s="1115">
        <f t="shared" si="280"/>
        <v>0</v>
      </c>
      <c r="T1651" s="1115">
        <f t="shared" si="280"/>
        <v>0</v>
      </c>
      <c r="U1651" s="851">
        <f t="shared" si="277"/>
        <v>0</v>
      </c>
      <c r="V1651" s="852">
        <f>IF(E1651='A. Allgemeine Informationen'!$D$14,$K1651-W1651,HLOOKUP('A. Allgemeine Informationen'!$D$14-1,$X$5:$AD$2005,ROW(E1651)-4,FALSE)-$W1651)</f>
        <v>0</v>
      </c>
      <c r="W1651" s="851">
        <f>HLOOKUP('A. Allgemeine Informationen'!$D$14,$X$5:$AD$2005,ROW(E1651)-4,FALSE)</f>
        <v>0</v>
      </c>
      <c r="X1651" s="851">
        <f t="shared" si="273"/>
        <v>0</v>
      </c>
      <c r="Y1651" s="851">
        <f t="shared" si="278"/>
        <v>0</v>
      </c>
      <c r="Z1651" s="851">
        <f t="shared" si="278"/>
        <v>0</v>
      </c>
      <c r="AA1651" s="851">
        <f t="shared" si="278"/>
        <v>0</v>
      </c>
      <c r="AB1651" s="851">
        <f t="shared" si="278"/>
        <v>0</v>
      </c>
      <c r="AC1651" s="851">
        <f t="shared" si="278"/>
        <v>0</v>
      </c>
      <c r="AD1651" s="853">
        <f t="shared" si="278"/>
        <v>0</v>
      </c>
    </row>
    <row r="1652" spans="2:30" s="971" customFormat="1" ht="15" customHeight="1" x14ac:dyDescent="0.2">
      <c r="B1652" s="840"/>
      <c r="C1652" s="970" t="str">
        <f>IF(B1652="","",VLOOKUP(B1652,'E8. KKauf_Berechnung'!$B$11:$D$140,2,0))</f>
        <v/>
      </c>
      <c r="D1652" s="841"/>
      <c r="E1652" s="842"/>
      <c r="F1652" s="836"/>
      <c r="G1652" s="836"/>
      <c r="H1652" s="836"/>
      <c r="I1652" s="843">
        <f t="shared" si="274"/>
        <v>0</v>
      </c>
      <c r="J1652" s="836"/>
      <c r="K1652" s="843">
        <f t="shared" si="275"/>
        <v>0</v>
      </c>
      <c r="L1652" s="849">
        <f>IFERROR(VLOOKUP($D1652,Listen!$F$3:$H$39,2,0),0)</f>
        <v>0</v>
      </c>
      <c r="M1652" s="849">
        <f>IFERROR(VLOOKUP($D1652,Listen!$F$3:$H$39,3,0),0)</f>
        <v>0</v>
      </c>
      <c r="N1652" s="1115">
        <f t="shared" si="272"/>
        <v>0</v>
      </c>
      <c r="O1652" s="1115">
        <f t="shared" si="280"/>
        <v>0</v>
      </c>
      <c r="P1652" s="1115">
        <f t="shared" si="280"/>
        <v>0</v>
      </c>
      <c r="Q1652" s="1115">
        <f t="shared" si="280"/>
        <v>0</v>
      </c>
      <c r="R1652" s="1115">
        <f t="shared" si="280"/>
        <v>0</v>
      </c>
      <c r="S1652" s="1115">
        <f t="shared" si="280"/>
        <v>0</v>
      </c>
      <c r="T1652" s="1115">
        <f t="shared" si="280"/>
        <v>0</v>
      </c>
      <c r="U1652" s="851">
        <f t="shared" si="277"/>
        <v>0</v>
      </c>
      <c r="V1652" s="852">
        <f>IF(E1652='A. Allgemeine Informationen'!$D$14,$K1652-W1652,HLOOKUP('A. Allgemeine Informationen'!$D$14-1,$X$5:$AD$2005,ROW(E1652)-4,FALSE)-$W1652)</f>
        <v>0</v>
      </c>
      <c r="W1652" s="851">
        <f>HLOOKUP('A. Allgemeine Informationen'!$D$14,$X$5:$AD$2005,ROW(E1652)-4,FALSE)</f>
        <v>0</v>
      </c>
      <c r="X1652" s="851">
        <f t="shared" si="273"/>
        <v>0</v>
      </c>
      <c r="Y1652" s="851">
        <f t="shared" si="278"/>
        <v>0</v>
      </c>
      <c r="Z1652" s="851">
        <f t="shared" si="278"/>
        <v>0</v>
      </c>
      <c r="AA1652" s="851">
        <f t="shared" si="278"/>
        <v>0</v>
      </c>
      <c r="AB1652" s="851">
        <f t="shared" si="278"/>
        <v>0</v>
      </c>
      <c r="AC1652" s="851">
        <f t="shared" si="278"/>
        <v>0</v>
      </c>
      <c r="AD1652" s="853">
        <f t="shared" si="278"/>
        <v>0</v>
      </c>
    </row>
    <row r="1653" spans="2:30" s="971" customFormat="1" ht="15" customHeight="1" x14ac:dyDescent="0.2">
      <c r="B1653" s="840"/>
      <c r="C1653" s="970" t="str">
        <f>IF(B1653="","",VLOOKUP(B1653,'E8. KKauf_Berechnung'!$B$11:$D$140,2,0))</f>
        <v/>
      </c>
      <c r="D1653" s="841"/>
      <c r="E1653" s="842"/>
      <c r="F1653" s="836"/>
      <c r="G1653" s="836"/>
      <c r="H1653" s="836"/>
      <c r="I1653" s="843">
        <f t="shared" si="274"/>
        <v>0</v>
      </c>
      <c r="J1653" s="836"/>
      <c r="K1653" s="843">
        <f t="shared" si="275"/>
        <v>0</v>
      </c>
      <c r="L1653" s="849">
        <f>IFERROR(VLOOKUP($D1653,Listen!$F$3:$H$39,2,0),0)</f>
        <v>0</v>
      </c>
      <c r="M1653" s="849">
        <f>IFERROR(VLOOKUP($D1653,Listen!$F$3:$H$39,3,0),0)</f>
        <v>0</v>
      </c>
      <c r="N1653" s="1115">
        <f t="shared" si="272"/>
        <v>0</v>
      </c>
      <c r="O1653" s="1115">
        <f t="shared" si="280"/>
        <v>0</v>
      </c>
      <c r="P1653" s="1115">
        <f t="shared" si="280"/>
        <v>0</v>
      </c>
      <c r="Q1653" s="1115">
        <f t="shared" si="280"/>
        <v>0</v>
      </c>
      <c r="R1653" s="1115">
        <f t="shared" si="280"/>
        <v>0</v>
      </c>
      <c r="S1653" s="1115">
        <f t="shared" si="280"/>
        <v>0</v>
      </c>
      <c r="T1653" s="1115">
        <f t="shared" si="280"/>
        <v>0</v>
      </c>
      <c r="U1653" s="851">
        <f t="shared" si="277"/>
        <v>0</v>
      </c>
      <c r="V1653" s="852">
        <f>IF(E1653='A. Allgemeine Informationen'!$D$14,$K1653-W1653,HLOOKUP('A. Allgemeine Informationen'!$D$14-1,$X$5:$AD$2005,ROW(E1653)-4,FALSE)-$W1653)</f>
        <v>0</v>
      </c>
      <c r="W1653" s="851">
        <f>HLOOKUP('A. Allgemeine Informationen'!$D$14,$X$5:$AD$2005,ROW(E1653)-4,FALSE)</f>
        <v>0</v>
      </c>
      <c r="X1653" s="851">
        <f t="shared" si="273"/>
        <v>0</v>
      </c>
      <c r="Y1653" s="851">
        <f t="shared" si="278"/>
        <v>0</v>
      </c>
      <c r="Z1653" s="851">
        <f t="shared" si="278"/>
        <v>0</v>
      </c>
      <c r="AA1653" s="851">
        <f t="shared" si="278"/>
        <v>0</v>
      </c>
      <c r="AB1653" s="851">
        <f t="shared" ref="AB1653:AD1716" si="281">IF(OR($E1653=0,$K1653=0,R1653-(AB$5-$E1653)=0),0,IF($E1653&lt;AB$5,AA1653-AA1653/(R1653-(AB$5-$E1653)),IF($E1653=AB$5,$K1653-$K1653/R1653,0)))</f>
        <v>0</v>
      </c>
      <c r="AC1653" s="851">
        <f t="shared" si="281"/>
        <v>0</v>
      </c>
      <c r="AD1653" s="853">
        <f t="shared" si="281"/>
        <v>0</v>
      </c>
    </row>
    <row r="1654" spans="2:30" s="971" customFormat="1" ht="15" customHeight="1" x14ac:dyDescent="0.2">
      <c r="B1654" s="840"/>
      <c r="C1654" s="970" t="str">
        <f>IF(B1654="","",VLOOKUP(B1654,'E8. KKauf_Berechnung'!$B$11:$D$140,2,0))</f>
        <v/>
      </c>
      <c r="D1654" s="841"/>
      <c r="E1654" s="842"/>
      <c r="F1654" s="836"/>
      <c r="G1654" s="836"/>
      <c r="H1654" s="836"/>
      <c r="I1654" s="843">
        <f t="shared" si="274"/>
        <v>0</v>
      </c>
      <c r="J1654" s="836"/>
      <c r="K1654" s="843">
        <f t="shared" si="275"/>
        <v>0</v>
      </c>
      <c r="L1654" s="849">
        <f>IFERROR(VLOOKUP($D1654,Listen!$F$3:$H$39,2,0),0)</f>
        <v>0</v>
      </c>
      <c r="M1654" s="849">
        <f>IFERROR(VLOOKUP($D1654,Listen!$F$3:$H$39,3,0),0)</f>
        <v>0</v>
      </c>
      <c r="N1654" s="1115">
        <f t="shared" si="272"/>
        <v>0</v>
      </c>
      <c r="O1654" s="1115">
        <f t="shared" si="280"/>
        <v>0</v>
      </c>
      <c r="P1654" s="1115">
        <f t="shared" si="280"/>
        <v>0</v>
      </c>
      <c r="Q1654" s="1115">
        <f t="shared" si="280"/>
        <v>0</v>
      </c>
      <c r="R1654" s="1115">
        <f t="shared" si="280"/>
        <v>0</v>
      </c>
      <c r="S1654" s="1115">
        <f t="shared" si="280"/>
        <v>0</v>
      </c>
      <c r="T1654" s="1115">
        <f t="shared" si="280"/>
        <v>0</v>
      </c>
      <c r="U1654" s="851">
        <f t="shared" si="277"/>
        <v>0</v>
      </c>
      <c r="V1654" s="852">
        <f>IF(E1654='A. Allgemeine Informationen'!$D$14,$K1654-W1654,HLOOKUP('A. Allgemeine Informationen'!$D$14-1,$X$5:$AD$2005,ROW(E1654)-4,FALSE)-$W1654)</f>
        <v>0</v>
      </c>
      <c r="W1654" s="851">
        <f>HLOOKUP('A. Allgemeine Informationen'!$D$14,$X$5:$AD$2005,ROW(E1654)-4,FALSE)</f>
        <v>0</v>
      </c>
      <c r="X1654" s="851">
        <f t="shared" si="273"/>
        <v>0</v>
      </c>
      <c r="Y1654" s="851">
        <f t="shared" ref="Y1654:AD1717" si="282">IF(OR($E1654=0,$K1654=0,O1654-(Y$5-$E1654)=0),0,IF($E1654&lt;Y$5,X1654-X1654/(O1654-(Y$5-$E1654)),IF($E1654=Y$5,$K1654-$K1654/O1654,0)))</f>
        <v>0</v>
      </c>
      <c r="Z1654" s="851">
        <f t="shared" si="282"/>
        <v>0</v>
      </c>
      <c r="AA1654" s="851">
        <f t="shared" si="282"/>
        <v>0</v>
      </c>
      <c r="AB1654" s="851">
        <f t="shared" si="281"/>
        <v>0</v>
      </c>
      <c r="AC1654" s="851">
        <f t="shared" si="281"/>
        <v>0</v>
      </c>
      <c r="AD1654" s="853">
        <f t="shared" si="281"/>
        <v>0</v>
      </c>
    </row>
    <row r="1655" spans="2:30" s="971" customFormat="1" ht="15" customHeight="1" x14ac:dyDescent="0.2">
      <c r="B1655" s="840"/>
      <c r="C1655" s="970" t="str">
        <f>IF(B1655="","",VLOOKUP(B1655,'E8. KKauf_Berechnung'!$B$11:$D$140,2,0))</f>
        <v/>
      </c>
      <c r="D1655" s="841"/>
      <c r="E1655" s="842"/>
      <c r="F1655" s="836"/>
      <c r="G1655" s="836"/>
      <c r="H1655" s="836"/>
      <c r="I1655" s="843">
        <f t="shared" si="274"/>
        <v>0</v>
      </c>
      <c r="J1655" s="836"/>
      <c r="K1655" s="843">
        <f t="shared" si="275"/>
        <v>0</v>
      </c>
      <c r="L1655" s="849">
        <f>IFERROR(VLOOKUP($D1655,Listen!$F$3:$H$39,2,0),0)</f>
        <v>0</v>
      </c>
      <c r="M1655" s="849">
        <f>IFERROR(VLOOKUP($D1655,Listen!$F$3:$H$39,3,0),0)</f>
        <v>0</v>
      </c>
      <c r="N1655" s="1115">
        <f t="shared" si="272"/>
        <v>0</v>
      </c>
      <c r="O1655" s="1115">
        <f t="shared" ref="O1655:T1670" si="283">N1655</f>
        <v>0</v>
      </c>
      <c r="P1655" s="1115">
        <f t="shared" si="283"/>
        <v>0</v>
      </c>
      <c r="Q1655" s="1115">
        <f t="shared" si="283"/>
        <v>0</v>
      </c>
      <c r="R1655" s="1115">
        <f t="shared" si="283"/>
        <v>0</v>
      </c>
      <c r="S1655" s="1115">
        <f t="shared" si="283"/>
        <v>0</v>
      </c>
      <c r="T1655" s="1115">
        <f t="shared" si="283"/>
        <v>0</v>
      </c>
      <c r="U1655" s="851">
        <f t="shared" si="277"/>
        <v>0</v>
      </c>
      <c r="V1655" s="852">
        <f>IF(E1655='A. Allgemeine Informationen'!$D$14,$K1655-W1655,HLOOKUP('A. Allgemeine Informationen'!$D$14-1,$X$5:$AD$2005,ROW(E1655)-4,FALSE)-$W1655)</f>
        <v>0</v>
      </c>
      <c r="W1655" s="851">
        <f>HLOOKUP('A. Allgemeine Informationen'!$D$14,$X$5:$AD$2005,ROW(E1655)-4,FALSE)</f>
        <v>0</v>
      </c>
      <c r="X1655" s="851">
        <f t="shared" si="273"/>
        <v>0</v>
      </c>
      <c r="Y1655" s="851">
        <f t="shared" si="282"/>
        <v>0</v>
      </c>
      <c r="Z1655" s="851">
        <f t="shared" si="282"/>
        <v>0</v>
      </c>
      <c r="AA1655" s="851">
        <f t="shared" si="282"/>
        <v>0</v>
      </c>
      <c r="AB1655" s="851">
        <f t="shared" si="281"/>
        <v>0</v>
      </c>
      <c r="AC1655" s="851">
        <f t="shared" si="281"/>
        <v>0</v>
      </c>
      <c r="AD1655" s="853">
        <f t="shared" si="281"/>
        <v>0</v>
      </c>
    </row>
    <row r="1656" spans="2:30" s="971" customFormat="1" ht="15" customHeight="1" x14ac:dyDescent="0.2">
      <c r="B1656" s="840"/>
      <c r="C1656" s="970" t="str">
        <f>IF(B1656="","",VLOOKUP(B1656,'E8. KKauf_Berechnung'!$B$11:$D$140,2,0))</f>
        <v/>
      </c>
      <c r="D1656" s="841"/>
      <c r="E1656" s="842"/>
      <c r="F1656" s="836"/>
      <c r="G1656" s="836"/>
      <c r="H1656" s="836"/>
      <c r="I1656" s="843">
        <f t="shared" si="274"/>
        <v>0</v>
      </c>
      <c r="J1656" s="836"/>
      <c r="K1656" s="843">
        <f t="shared" si="275"/>
        <v>0</v>
      </c>
      <c r="L1656" s="849">
        <f>IFERROR(VLOOKUP($D1656,Listen!$F$3:$H$39,2,0),0)</f>
        <v>0</v>
      </c>
      <c r="M1656" s="849">
        <f>IFERROR(VLOOKUP($D1656,Listen!$F$3:$H$39,3,0),0)</f>
        <v>0</v>
      </c>
      <c r="N1656" s="1115">
        <f t="shared" si="272"/>
        <v>0</v>
      </c>
      <c r="O1656" s="1115">
        <f t="shared" si="283"/>
        <v>0</v>
      </c>
      <c r="P1656" s="1115">
        <f t="shared" si="283"/>
        <v>0</v>
      </c>
      <c r="Q1656" s="1115">
        <f t="shared" si="283"/>
        <v>0</v>
      </c>
      <c r="R1656" s="1115">
        <f t="shared" si="283"/>
        <v>0</v>
      </c>
      <c r="S1656" s="1115">
        <f t="shared" si="283"/>
        <v>0</v>
      </c>
      <c r="T1656" s="1115">
        <f t="shared" si="283"/>
        <v>0</v>
      </c>
      <c r="U1656" s="851">
        <f t="shared" si="277"/>
        <v>0</v>
      </c>
      <c r="V1656" s="852">
        <f>IF(E1656='A. Allgemeine Informationen'!$D$14,$K1656-W1656,HLOOKUP('A. Allgemeine Informationen'!$D$14-1,$X$5:$AD$2005,ROW(E1656)-4,FALSE)-$W1656)</f>
        <v>0</v>
      </c>
      <c r="W1656" s="851">
        <f>HLOOKUP('A. Allgemeine Informationen'!$D$14,$X$5:$AD$2005,ROW(E1656)-4,FALSE)</f>
        <v>0</v>
      </c>
      <c r="X1656" s="851">
        <f t="shared" si="273"/>
        <v>0</v>
      </c>
      <c r="Y1656" s="851">
        <f t="shared" si="282"/>
        <v>0</v>
      </c>
      <c r="Z1656" s="851">
        <f t="shared" si="282"/>
        <v>0</v>
      </c>
      <c r="AA1656" s="851">
        <f t="shared" si="282"/>
        <v>0</v>
      </c>
      <c r="AB1656" s="851">
        <f t="shared" si="281"/>
        <v>0</v>
      </c>
      <c r="AC1656" s="851">
        <f t="shared" si="281"/>
        <v>0</v>
      </c>
      <c r="AD1656" s="853">
        <f t="shared" si="281"/>
        <v>0</v>
      </c>
    </row>
    <row r="1657" spans="2:30" s="971" customFormat="1" ht="15" customHeight="1" x14ac:dyDescent="0.2">
      <c r="B1657" s="840"/>
      <c r="C1657" s="970" t="str">
        <f>IF(B1657="","",VLOOKUP(B1657,'E8. KKauf_Berechnung'!$B$11:$D$140,2,0))</f>
        <v/>
      </c>
      <c r="D1657" s="841"/>
      <c r="E1657" s="842"/>
      <c r="F1657" s="836"/>
      <c r="G1657" s="836"/>
      <c r="H1657" s="836"/>
      <c r="I1657" s="843">
        <f t="shared" si="274"/>
        <v>0</v>
      </c>
      <c r="J1657" s="836"/>
      <c r="K1657" s="843">
        <f t="shared" si="275"/>
        <v>0</v>
      </c>
      <c r="L1657" s="849">
        <f>IFERROR(VLOOKUP($D1657,Listen!$F$3:$H$39,2,0),0)</f>
        <v>0</v>
      </c>
      <c r="M1657" s="849">
        <f>IFERROR(VLOOKUP($D1657,Listen!$F$3:$H$39,3,0),0)</f>
        <v>0</v>
      </c>
      <c r="N1657" s="1115">
        <f t="shared" si="272"/>
        <v>0</v>
      </c>
      <c r="O1657" s="1115">
        <f t="shared" si="283"/>
        <v>0</v>
      </c>
      <c r="P1657" s="1115">
        <f t="shared" si="283"/>
        <v>0</v>
      </c>
      <c r="Q1657" s="1115">
        <f t="shared" si="283"/>
        <v>0</v>
      </c>
      <c r="R1657" s="1115">
        <f t="shared" si="283"/>
        <v>0</v>
      </c>
      <c r="S1657" s="1115">
        <f t="shared" si="283"/>
        <v>0</v>
      </c>
      <c r="T1657" s="1115">
        <f t="shared" si="283"/>
        <v>0</v>
      </c>
      <c r="U1657" s="851">
        <f t="shared" si="277"/>
        <v>0</v>
      </c>
      <c r="V1657" s="852">
        <f>IF(E1657='A. Allgemeine Informationen'!$D$14,$K1657-W1657,HLOOKUP('A. Allgemeine Informationen'!$D$14-1,$X$5:$AD$2005,ROW(E1657)-4,FALSE)-$W1657)</f>
        <v>0</v>
      </c>
      <c r="W1657" s="851">
        <f>HLOOKUP('A. Allgemeine Informationen'!$D$14,$X$5:$AD$2005,ROW(E1657)-4,FALSE)</f>
        <v>0</v>
      </c>
      <c r="X1657" s="851">
        <f t="shared" si="273"/>
        <v>0</v>
      </c>
      <c r="Y1657" s="851">
        <f t="shared" si="282"/>
        <v>0</v>
      </c>
      <c r="Z1657" s="851">
        <f t="shared" si="282"/>
        <v>0</v>
      </c>
      <c r="AA1657" s="851">
        <f t="shared" si="282"/>
        <v>0</v>
      </c>
      <c r="AB1657" s="851">
        <f t="shared" si="281"/>
        <v>0</v>
      </c>
      <c r="AC1657" s="851">
        <f t="shared" si="281"/>
        <v>0</v>
      </c>
      <c r="AD1657" s="853">
        <f t="shared" si="281"/>
        <v>0</v>
      </c>
    </row>
    <row r="1658" spans="2:30" s="971" customFormat="1" ht="15" customHeight="1" x14ac:dyDescent="0.2">
      <c r="B1658" s="840"/>
      <c r="C1658" s="970" t="str">
        <f>IF(B1658="","",VLOOKUP(B1658,'E8. KKauf_Berechnung'!$B$11:$D$140,2,0))</f>
        <v/>
      </c>
      <c r="D1658" s="841"/>
      <c r="E1658" s="842"/>
      <c r="F1658" s="836"/>
      <c r="G1658" s="836"/>
      <c r="H1658" s="836"/>
      <c r="I1658" s="843">
        <f t="shared" si="274"/>
        <v>0</v>
      </c>
      <c r="J1658" s="836"/>
      <c r="K1658" s="843">
        <f t="shared" si="275"/>
        <v>0</v>
      </c>
      <c r="L1658" s="849">
        <f>IFERROR(VLOOKUP($D1658,Listen!$F$3:$H$39,2,0),0)</f>
        <v>0</v>
      </c>
      <c r="M1658" s="849">
        <f>IFERROR(VLOOKUP($D1658,Listen!$F$3:$H$39,3,0),0)</f>
        <v>0</v>
      </c>
      <c r="N1658" s="1115">
        <f t="shared" si="272"/>
        <v>0</v>
      </c>
      <c r="O1658" s="1115">
        <f t="shared" si="283"/>
        <v>0</v>
      </c>
      <c r="P1658" s="1115">
        <f t="shared" si="283"/>
        <v>0</v>
      </c>
      <c r="Q1658" s="1115">
        <f t="shared" si="283"/>
        <v>0</v>
      </c>
      <c r="R1658" s="1115">
        <f t="shared" si="283"/>
        <v>0</v>
      </c>
      <c r="S1658" s="1115">
        <f t="shared" si="283"/>
        <v>0</v>
      </c>
      <c r="T1658" s="1115">
        <f t="shared" si="283"/>
        <v>0</v>
      </c>
      <c r="U1658" s="851">
        <f t="shared" si="277"/>
        <v>0</v>
      </c>
      <c r="V1658" s="852">
        <f>IF(E1658='A. Allgemeine Informationen'!$D$14,$K1658-W1658,HLOOKUP('A. Allgemeine Informationen'!$D$14-1,$X$5:$AD$2005,ROW(E1658)-4,FALSE)-$W1658)</f>
        <v>0</v>
      </c>
      <c r="W1658" s="851">
        <f>HLOOKUP('A. Allgemeine Informationen'!$D$14,$X$5:$AD$2005,ROW(E1658)-4,FALSE)</f>
        <v>0</v>
      </c>
      <c r="X1658" s="851">
        <f t="shared" si="273"/>
        <v>0</v>
      </c>
      <c r="Y1658" s="851">
        <f t="shared" si="282"/>
        <v>0</v>
      </c>
      <c r="Z1658" s="851">
        <f t="shared" si="282"/>
        <v>0</v>
      </c>
      <c r="AA1658" s="851">
        <f t="shared" si="282"/>
        <v>0</v>
      </c>
      <c r="AB1658" s="851">
        <f t="shared" si="281"/>
        <v>0</v>
      </c>
      <c r="AC1658" s="851">
        <f t="shared" si="281"/>
        <v>0</v>
      </c>
      <c r="AD1658" s="853">
        <f t="shared" si="281"/>
        <v>0</v>
      </c>
    </row>
    <row r="1659" spans="2:30" s="971" customFormat="1" ht="15" customHeight="1" x14ac:dyDescent="0.2">
      <c r="B1659" s="840"/>
      <c r="C1659" s="970" t="str">
        <f>IF(B1659="","",VLOOKUP(B1659,'E8. KKauf_Berechnung'!$B$11:$D$140,2,0))</f>
        <v/>
      </c>
      <c r="D1659" s="841"/>
      <c r="E1659" s="842"/>
      <c r="F1659" s="836"/>
      <c r="G1659" s="836"/>
      <c r="H1659" s="836"/>
      <c r="I1659" s="843">
        <f t="shared" si="274"/>
        <v>0</v>
      </c>
      <c r="J1659" s="836"/>
      <c r="K1659" s="843">
        <f t="shared" si="275"/>
        <v>0</v>
      </c>
      <c r="L1659" s="849">
        <f>IFERROR(VLOOKUP($D1659,Listen!$F$3:$H$39,2,0),0)</f>
        <v>0</v>
      </c>
      <c r="M1659" s="849">
        <f>IFERROR(VLOOKUP($D1659,Listen!$F$3:$H$39,3,0),0)</f>
        <v>0</v>
      </c>
      <c r="N1659" s="1115">
        <f t="shared" si="272"/>
        <v>0</v>
      </c>
      <c r="O1659" s="1115">
        <f t="shared" si="283"/>
        <v>0</v>
      </c>
      <c r="P1659" s="1115">
        <f t="shared" si="283"/>
        <v>0</v>
      </c>
      <c r="Q1659" s="1115">
        <f t="shared" si="283"/>
        <v>0</v>
      </c>
      <c r="R1659" s="1115">
        <f t="shared" si="283"/>
        <v>0</v>
      </c>
      <c r="S1659" s="1115">
        <f t="shared" si="283"/>
        <v>0</v>
      </c>
      <c r="T1659" s="1115">
        <f t="shared" si="283"/>
        <v>0</v>
      </c>
      <c r="U1659" s="851">
        <f t="shared" si="277"/>
        <v>0</v>
      </c>
      <c r="V1659" s="852">
        <f>IF(E1659='A. Allgemeine Informationen'!$D$14,$K1659-W1659,HLOOKUP('A. Allgemeine Informationen'!$D$14-1,$X$5:$AD$2005,ROW(E1659)-4,FALSE)-$W1659)</f>
        <v>0</v>
      </c>
      <c r="W1659" s="851">
        <f>HLOOKUP('A. Allgemeine Informationen'!$D$14,$X$5:$AD$2005,ROW(E1659)-4,FALSE)</f>
        <v>0</v>
      </c>
      <c r="X1659" s="851">
        <f t="shared" si="273"/>
        <v>0</v>
      </c>
      <c r="Y1659" s="851">
        <f t="shared" si="282"/>
        <v>0</v>
      </c>
      <c r="Z1659" s="851">
        <f t="shared" si="282"/>
        <v>0</v>
      </c>
      <c r="AA1659" s="851">
        <f t="shared" si="282"/>
        <v>0</v>
      </c>
      <c r="AB1659" s="851">
        <f t="shared" si="281"/>
        <v>0</v>
      </c>
      <c r="AC1659" s="851">
        <f t="shared" si="281"/>
        <v>0</v>
      </c>
      <c r="AD1659" s="853">
        <f t="shared" si="281"/>
        <v>0</v>
      </c>
    </row>
    <row r="1660" spans="2:30" s="971" customFormat="1" ht="15" customHeight="1" x14ac:dyDescent="0.2">
      <c r="B1660" s="840"/>
      <c r="C1660" s="970" t="str">
        <f>IF(B1660="","",VLOOKUP(B1660,'E8. KKauf_Berechnung'!$B$11:$D$140,2,0))</f>
        <v/>
      </c>
      <c r="D1660" s="841"/>
      <c r="E1660" s="842"/>
      <c r="F1660" s="836"/>
      <c r="G1660" s="836"/>
      <c r="H1660" s="836"/>
      <c r="I1660" s="843">
        <f t="shared" si="274"/>
        <v>0</v>
      </c>
      <c r="J1660" s="836"/>
      <c r="K1660" s="843">
        <f t="shared" si="275"/>
        <v>0</v>
      </c>
      <c r="L1660" s="849">
        <f>IFERROR(VLOOKUP($D1660,Listen!$F$3:$H$39,2,0),0)</f>
        <v>0</v>
      </c>
      <c r="M1660" s="849">
        <f>IFERROR(VLOOKUP($D1660,Listen!$F$3:$H$39,3,0),0)</f>
        <v>0</v>
      </c>
      <c r="N1660" s="1115">
        <f t="shared" si="272"/>
        <v>0</v>
      </c>
      <c r="O1660" s="1115">
        <f t="shared" si="283"/>
        <v>0</v>
      </c>
      <c r="P1660" s="1115">
        <f t="shared" si="283"/>
        <v>0</v>
      </c>
      <c r="Q1660" s="1115">
        <f t="shared" si="283"/>
        <v>0</v>
      </c>
      <c r="R1660" s="1115">
        <f t="shared" si="283"/>
        <v>0</v>
      </c>
      <c r="S1660" s="1115">
        <f t="shared" si="283"/>
        <v>0</v>
      </c>
      <c r="T1660" s="1115">
        <f t="shared" si="283"/>
        <v>0</v>
      </c>
      <c r="U1660" s="851">
        <f t="shared" si="277"/>
        <v>0</v>
      </c>
      <c r="V1660" s="852">
        <f>IF(E1660='A. Allgemeine Informationen'!$D$14,$K1660-W1660,HLOOKUP('A. Allgemeine Informationen'!$D$14-1,$X$5:$AD$2005,ROW(E1660)-4,FALSE)-$W1660)</f>
        <v>0</v>
      </c>
      <c r="W1660" s="851">
        <f>HLOOKUP('A. Allgemeine Informationen'!$D$14,$X$5:$AD$2005,ROW(E1660)-4,FALSE)</f>
        <v>0</v>
      </c>
      <c r="X1660" s="851">
        <f t="shared" si="273"/>
        <v>0</v>
      </c>
      <c r="Y1660" s="851">
        <f t="shared" si="282"/>
        <v>0</v>
      </c>
      <c r="Z1660" s="851">
        <f t="shared" si="282"/>
        <v>0</v>
      </c>
      <c r="AA1660" s="851">
        <f t="shared" si="282"/>
        <v>0</v>
      </c>
      <c r="AB1660" s="851">
        <f t="shared" si="281"/>
        <v>0</v>
      </c>
      <c r="AC1660" s="851">
        <f t="shared" si="281"/>
        <v>0</v>
      </c>
      <c r="AD1660" s="853">
        <f t="shared" si="281"/>
        <v>0</v>
      </c>
    </row>
    <row r="1661" spans="2:30" s="971" customFormat="1" ht="15" customHeight="1" x14ac:dyDescent="0.2">
      <c r="B1661" s="840"/>
      <c r="C1661" s="970" t="str">
        <f>IF(B1661="","",VLOOKUP(B1661,'E8. KKauf_Berechnung'!$B$11:$D$140,2,0))</f>
        <v/>
      </c>
      <c r="D1661" s="841"/>
      <c r="E1661" s="842"/>
      <c r="F1661" s="836"/>
      <c r="G1661" s="836"/>
      <c r="H1661" s="836"/>
      <c r="I1661" s="843">
        <f t="shared" si="274"/>
        <v>0</v>
      </c>
      <c r="J1661" s="836"/>
      <c r="K1661" s="843">
        <f t="shared" si="275"/>
        <v>0</v>
      </c>
      <c r="L1661" s="849">
        <f>IFERROR(VLOOKUP($D1661,Listen!$F$3:$H$39,2,0),0)</f>
        <v>0</v>
      </c>
      <c r="M1661" s="849">
        <f>IFERROR(VLOOKUP($D1661,Listen!$F$3:$H$39,3,0),0)</f>
        <v>0</v>
      </c>
      <c r="N1661" s="1115">
        <f t="shared" si="272"/>
        <v>0</v>
      </c>
      <c r="O1661" s="1115">
        <f t="shared" si="283"/>
        <v>0</v>
      </c>
      <c r="P1661" s="1115">
        <f t="shared" si="283"/>
        <v>0</v>
      </c>
      <c r="Q1661" s="1115">
        <f t="shared" si="283"/>
        <v>0</v>
      </c>
      <c r="R1661" s="1115">
        <f t="shared" si="283"/>
        <v>0</v>
      </c>
      <c r="S1661" s="1115">
        <f t="shared" si="283"/>
        <v>0</v>
      </c>
      <c r="T1661" s="1115">
        <f t="shared" si="283"/>
        <v>0</v>
      </c>
      <c r="U1661" s="851">
        <f t="shared" si="277"/>
        <v>0</v>
      </c>
      <c r="V1661" s="852">
        <f>IF(E1661='A. Allgemeine Informationen'!$D$14,$K1661-W1661,HLOOKUP('A. Allgemeine Informationen'!$D$14-1,$X$5:$AD$2005,ROW(E1661)-4,FALSE)-$W1661)</f>
        <v>0</v>
      </c>
      <c r="W1661" s="851">
        <f>HLOOKUP('A. Allgemeine Informationen'!$D$14,$X$5:$AD$2005,ROW(E1661)-4,FALSE)</f>
        <v>0</v>
      </c>
      <c r="X1661" s="851">
        <f t="shared" si="273"/>
        <v>0</v>
      </c>
      <c r="Y1661" s="851">
        <f t="shared" si="282"/>
        <v>0</v>
      </c>
      <c r="Z1661" s="851">
        <f t="shared" si="282"/>
        <v>0</v>
      </c>
      <c r="AA1661" s="851">
        <f t="shared" si="282"/>
        <v>0</v>
      </c>
      <c r="AB1661" s="851">
        <f t="shared" si="281"/>
        <v>0</v>
      </c>
      <c r="AC1661" s="851">
        <f t="shared" si="281"/>
        <v>0</v>
      </c>
      <c r="AD1661" s="853">
        <f t="shared" si="281"/>
        <v>0</v>
      </c>
    </row>
    <row r="1662" spans="2:30" s="971" customFormat="1" ht="15" customHeight="1" x14ac:dyDescent="0.2">
      <c r="B1662" s="840"/>
      <c r="C1662" s="970" t="str">
        <f>IF(B1662="","",VLOOKUP(B1662,'E8. KKauf_Berechnung'!$B$11:$D$140,2,0))</f>
        <v/>
      </c>
      <c r="D1662" s="841"/>
      <c r="E1662" s="842"/>
      <c r="F1662" s="836"/>
      <c r="G1662" s="836"/>
      <c r="H1662" s="836"/>
      <c r="I1662" s="843">
        <f t="shared" si="274"/>
        <v>0</v>
      </c>
      <c r="J1662" s="836"/>
      <c r="K1662" s="843">
        <f t="shared" si="275"/>
        <v>0</v>
      </c>
      <c r="L1662" s="849">
        <f>IFERROR(VLOOKUP($D1662,Listen!$F$3:$H$39,2,0),0)</f>
        <v>0</v>
      </c>
      <c r="M1662" s="849">
        <f>IFERROR(VLOOKUP($D1662,Listen!$F$3:$H$39,3,0),0)</f>
        <v>0</v>
      </c>
      <c r="N1662" s="1115">
        <f t="shared" si="272"/>
        <v>0</v>
      </c>
      <c r="O1662" s="1115">
        <f t="shared" si="283"/>
        <v>0</v>
      </c>
      <c r="P1662" s="1115">
        <f t="shared" si="283"/>
        <v>0</v>
      </c>
      <c r="Q1662" s="1115">
        <f t="shared" si="283"/>
        <v>0</v>
      </c>
      <c r="R1662" s="1115">
        <f t="shared" si="283"/>
        <v>0</v>
      </c>
      <c r="S1662" s="1115">
        <f t="shared" si="283"/>
        <v>0</v>
      </c>
      <c r="T1662" s="1115">
        <f t="shared" si="283"/>
        <v>0</v>
      </c>
      <c r="U1662" s="851">
        <f t="shared" si="277"/>
        <v>0</v>
      </c>
      <c r="V1662" s="852">
        <f>IF(E1662='A. Allgemeine Informationen'!$D$14,$K1662-W1662,HLOOKUP('A. Allgemeine Informationen'!$D$14-1,$X$5:$AD$2005,ROW(E1662)-4,FALSE)-$W1662)</f>
        <v>0</v>
      </c>
      <c r="W1662" s="851">
        <f>HLOOKUP('A. Allgemeine Informationen'!$D$14,$X$5:$AD$2005,ROW(E1662)-4,FALSE)</f>
        <v>0</v>
      </c>
      <c r="X1662" s="851">
        <f t="shared" si="273"/>
        <v>0</v>
      </c>
      <c r="Y1662" s="851">
        <f t="shared" si="282"/>
        <v>0</v>
      </c>
      <c r="Z1662" s="851">
        <f t="shared" si="282"/>
        <v>0</v>
      </c>
      <c r="AA1662" s="851">
        <f t="shared" si="282"/>
        <v>0</v>
      </c>
      <c r="AB1662" s="851">
        <f t="shared" si="281"/>
        <v>0</v>
      </c>
      <c r="AC1662" s="851">
        <f t="shared" si="281"/>
        <v>0</v>
      </c>
      <c r="AD1662" s="853">
        <f t="shared" si="281"/>
        <v>0</v>
      </c>
    </row>
    <row r="1663" spans="2:30" s="971" customFormat="1" ht="15" customHeight="1" x14ac:dyDescent="0.2">
      <c r="B1663" s="840"/>
      <c r="C1663" s="970" t="str">
        <f>IF(B1663="","",VLOOKUP(B1663,'E8. KKauf_Berechnung'!$B$11:$D$140,2,0))</f>
        <v/>
      </c>
      <c r="D1663" s="841"/>
      <c r="E1663" s="842"/>
      <c r="F1663" s="836"/>
      <c r="G1663" s="836"/>
      <c r="H1663" s="836"/>
      <c r="I1663" s="843">
        <f t="shared" si="274"/>
        <v>0</v>
      </c>
      <c r="J1663" s="836"/>
      <c r="K1663" s="843">
        <f t="shared" si="275"/>
        <v>0</v>
      </c>
      <c r="L1663" s="849">
        <f>IFERROR(VLOOKUP($D1663,Listen!$F$3:$H$39,2,0),0)</f>
        <v>0</v>
      </c>
      <c r="M1663" s="849">
        <f>IFERROR(VLOOKUP($D1663,Listen!$F$3:$H$39,3,0),0)</f>
        <v>0</v>
      </c>
      <c r="N1663" s="1115">
        <f t="shared" si="272"/>
        <v>0</v>
      </c>
      <c r="O1663" s="1115">
        <f t="shared" si="283"/>
        <v>0</v>
      </c>
      <c r="P1663" s="1115">
        <f t="shared" si="283"/>
        <v>0</v>
      </c>
      <c r="Q1663" s="1115">
        <f t="shared" si="283"/>
        <v>0</v>
      </c>
      <c r="R1663" s="1115">
        <f t="shared" si="283"/>
        <v>0</v>
      </c>
      <c r="S1663" s="1115">
        <f t="shared" si="283"/>
        <v>0</v>
      </c>
      <c r="T1663" s="1115">
        <f t="shared" si="283"/>
        <v>0</v>
      </c>
      <c r="U1663" s="851">
        <f t="shared" si="277"/>
        <v>0</v>
      </c>
      <c r="V1663" s="852">
        <f>IF(E1663='A. Allgemeine Informationen'!$D$14,$K1663-W1663,HLOOKUP('A. Allgemeine Informationen'!$D$14-1,$X$5:$AD$2005,ROW(E1663)-4,FALSE)-$W1663)</f>
        <v>0</v>
      </c>
      <c r="W1663" s="851">
        <f>HLOOKUP('A. Allgemeine Informationen'!$D$14,$X$5:$AD$2005,ROW(E1663)-4,FALSE)</f>
        <v>0</v>
      </c>
      <c r="X1663" s="851">
        <f t="shared" si="273"/>
        <v>0</v>
      </c>
      <c r="Y1663" s="851">
        <f t="shared" si="282"/>
        <v>0</v>
      </c>
      <c r="Z1663" s="851">
        <f t="shared" si="282"/>
        <v>0</v>
      </c>
      <c r="AA1663" s="851">
        <f t="shared" si="282"/>
        <v>0</v>
      </c>
      <c r="AB1663" s="851">
        <f t="shared" si="281"/>
        <v>0</v>
      </c>
      <c r="AC1663" s="851">
        <f t="shared" si="281"/>
        <v>0</v>
      </c>
      <c r="AD1663" s="853">
        <f t="shared" si="281"/>
        <v>0</v>
      </c>
    </row>
    <row r="1664" spans="2:30" s="971" customFormat="1" ht="15" customHeight="1" x14ac:dyDescent="0.2">
      <c r="B1664" s="840"/>
      <c r="C1664" s="970" t="str">
        <f>IF(B1664="","",VLOOKUP(B1664,'E8. KKauf_Berechnung'!$B$11:$D$140,2,0))</f>
        <v/>
      </c>
      <c r="D1664" s="841"/>
      <c r="E1664" s="842"/>
      <c r="F1664" s="836"/>
      <c r="G1664" s="836"/>
      <c r="H1664" s="836"/>
      <c r="I1664" s="843">
        <f t="shared" si="274"/>
        <v>0</v>
      </c>
      <c r="J1664" s="836"/>
      <c r="K1664" s="843">
        <f t="shared" si="275"/>
        <v>0</v>
      </c>
      <c r="L1664" s="849">
        <f>IFERROR(VLOOKUP($D1664,Listen!$F$3:$H$39,2,0),0)</f>
        <v>0</v>
      </c>
      <c r="M1664" s="849">
        <f>IFERROR(VLOOKUP($D1664,Listen!$F$3:$H$39,3,0),0)</f>
        <v>0</v>
      </c>
      <c r="N1664" s="1115">
        <f t="shared" si="272"/>
        <v>0</v>
      </c>
      <c r="O1664" s="1115">
        <f t="shared" si="283"/>
        <v>0</v>
      </c>
      <c r="P1664" s="1115">
        <f t="shared" si="283"/>
        <v>0</v>
      </c>
      <c r="Q1664" s="1115">
        <f t="shared" si="283"/>
        <v>0</v>
      </c>
      <c r="R1664" s="1115">
        <f t="shared" si="283"/>
        <v>0</v>
      </c>
      <c r="S1664" s="1115">
        <f t="shared" si="283"/>
        <v>0</v>
      </c>
      <c r="T1664" s="1115">
        <f t="shared" si="283"/>
        <v>0</v>
      </c>
      <c r="U1664" s="851">
        <f t="shared" si="277"/>
        <v>0</v>
      </c>
      <c r="V1664" s="852">
        <f>IF(E1664='A. Allgemeine Informationen'!$D$14,$K1664-W1664,HLOOKUP('A. Allgemeine Informationen'!$D$14-1,$X$5:$AD$2005,ROW(E1664)-4,FALSE)-$W1664)</f>
        <v>0</v>
      </c>
      <c r="W1664" s="851">
        <f>HLOOKUP('A. Allgemeine Informationen'!$D$14,$X$5:$AD$2005,ROW(E1664)-4,FALSE)</f>
        <v>0</v>
      </c>
      <c r="X1664" s="851">
        <f t="shared" si="273"/>
        <v>0</v>
      </c>
      <c r="Y1664" s="851">
        <f t="shared" si="282"/>
        <v>0</v>
      </c>
      <c r="Z1664" s="851">
        <f t="shared" si="282"/>
        <v>0</v>
      </c>
      <c r="AA1664" s="851">
        <f t="shared" si="282"/>
        <v>0</v>
      </c>
      <c r="AB1664" s="851">
        <f t="shared" si="281"/>
        <v>0</v>
      </c>
      <c r="AC1664" s="851">
        <f t="shared" si="281"/>
        <v>0</v>
      </c>
      <c r="AD1664" s="853">
        <f t="shared" si="281"/>
        <v>0</v>
      </c>
    </row>
    <row r="1665" spans="2:30" s="971" customFormat="1" ht="15" customHeight="1" x14ac:dyDescent="0.2">
      <c r="B1665" s="840"/>
      <c r="C1665" s="970" t="str">
        <f>IF(B1665="","",VLOOKUP(B1665,'E8. KKauf_Berechnung'!$B$11:$D$140,2,0))</f>
        <v/>
      </c>
      <c r="D1665" s="841"/>
      <c r="E1665" s="842"/>
      <c r="F1665" s="836"/>
      <c r="G1665" s="836"/>
      <c r="H1665" s="836"/>
      <c r="I1665" s="843">
        <f t="shared" si="274"/>
        <v>0</v>
      </c>
      <c r="J1665" s="836"/>
      <c r="K1665" s="843">
        <f t="shared" si="275"/>
        <v>0</v>
      </c>
      <c r="L1665" s="849">
        <f>IFERROR(VLOOKUP($D1665,Listen!$F$3:$H$39,2,0),0)</f>
        <v>0</v>
      </c>
      <c r="M1665" s="849">
        <f>IFERROR(VLOOKUP($D1665,Listen!$F$3:$H$39,3,0),0)</f>
        <v>0</v>
      </c>
      <c r="N1665" s="1115">
        <f t="shared" si="272"/>
        <v>0</v>
      </c>
      <c r="O1665" s="1115">
        <f t="shared" si="283"/>
        <v>0</v>
      </c>
      <c r="P1665" s="1115">
        <f t="shared" si="283"/>
        <v>0</v>
      </c>
      <c r="Q1665" s="1115">
        <f t="shared" si="283"/>
        <v>0</v>
      </c>
      <c r="R1665" s="1115">
        <f t="shared" si="283"/>
        <v>0</v>
      </c>
      <c r="S1665" s="1115">
        <f t="shared" si="283"/>
        <v>0</v>
      </c>
      <c r="T1665" s="1115">
        <f t="shared" si="283"/>
        <v>0</v>
      </c>
      <c r="U1665" s="851">
        <f t="shared" si="277"/>
        <v>0</v>
      </c>
      <c r="V1665" s="852">
        <f>IF(E1665='A. Allgemeine Informationen'!$D$14,$K1665-W1665,HLOOKUP('A. Allgemeine Informationen'!$D$14-1,$X$5:$AD$2005,ROW(E1665)-4,FALSE)-$W1665)</f>
        <v>0</v>
      </c>
      <c r="W1665" s="851">
        <f>HLOOKUP('A. Allgemeine Informationen'!$D$14,$X$5:$AD$2005,ROW(E1665)-4,FALSE)</f>
        <v>0</v>
      </c>
      <c r="X1665" s="851">
        <f t="shared" si="273"/>
        <v>0</v>
      </c>
      <c r="Y1665" s="851">
        <f t="shared" si="282"/>
        <v>0</v>
      </c>
      <c r="Z1665" s="851">
        <f t="shared" si="282"/>
        <v>0</v>
      </c>
      <c r="AA1665" s="851">
        <f t="shared" si="282"/>
        <v>0</v>
      </c>
      <c r="AB1665" s="851">
        <f t="shared" si="281"/>
        <v>0</v>
      </c>
      <c r="AC1665" s="851">
        <f t="shared" si="281"/>
        <v>0</v>
      </c>
      <c r="AD1665" s="853">
        <f t="shared" si="281"/>
        <v>0</v>
      </c>
    </row>
    <row r="1666" spans="2:30" s="971" customFormat="1" ht="15" customHeight="1" x14ac:dyDescent="0.2">
      <c r="B1666" s="840"/>
      <c r="C1666" s="970" t="str">
        <f>IF(B1666="","",VLOOKUP(B1666,'E8. KKauf_Berechnung'!$B$11:$D$140,2,0))</f>
        <v/>
      </c>
      <c r="D1666" s="841"/>
      <c r="E1666" s="842"/>
      <c r="F1666" s="836"/>
      <c r="G1666" s="836"/>
      <c r="H1666" s="836"/>
      <c r="I1666" s="843">
        <f t="shared" si="274"/>
        <v>0</v>
      </c>
      <c r="J1666" s="836"/>
      <c r="K1666" s="843">
        <f t="shared" si="275"/>
        <v>0</v>
      </c>
      <c r="L1666" s="849">
        <f>IFERROR(VLOOKUP($D1666,Listen!$F$3:$H$39,2,0),0)</f>
        <v>0</v>
      </c>
      <c r="M1666" s="849">
        <f>IFERROR(VLOOKUP($D1666,Listen!$F$3:$H$39,3,0),0)</f>
        <v>0</v>
      </c>
      <c r="N1666" s="1115">
        <f t="shared" si="272"/>
        <v>0</v>
      </c>
      <c r="O1666" s="1115">
        <f t="shared" si="283"/>
        <v>0</v>
      </c>
      <c r="P1666" s="1115">
        <f t="shared" si="283"/>
        <v>0</v>
      </c>
      <c r="Q1666" s="1115">
        <f t="shared" si="283"/>
        <v>0</v>
      </c>
      <c r="R1666" s="1115">
        <f t="shared" si="283"/>
        <v>0</v>
      </c>
      <c r="S1666" s="1115">
        <f t="shared" si="283"/>
        <v>0</v>
      </c>
      <c r="T1666" s="1115">
        <f t="shared" si="283"/>
        <v>0</v>
      </c>
      <c r="U1666" s="851">
        <f t="shared" si="277"/>
        <v>0</v>
      </c>
      <c r="V1666" s="852">
        <f>IF(E1666='A. Allgemeine Informationen'!$D$14,$K1666-W1666,HLOOKUP('A. Allgemeine Informationen'!$D$14-1,$X$5:$AD$2005,ROW(E1666)-4,FALSE)-$W1666)</f>
        <v>0</v>
      </c>
      <c r="W1666" s="851">
        <f>HLOOKUP('A. Allgemeine Informationen'!$D$14,$X$5:$AD$2005,ROW(E1666)-4,FALSE)</f>
        <v>0</v>
      </c>
      <c r="X1666" s="851">
        <f t="shared" si="273"/>
        <v>0</v>
      </c>
      <c r="Y1666" s="851">
        <f t="shared" si="282"/>
        <v>0</v>
      </c>
      <c r="Z1666" s="851">
        <f t="shared" si="282"/>
        <v>0</v>
      </c>
      <c r="AA1666" s="851">
        <f t="shared" si="282"/>
        <v>0</v>
      </c>
      <c r="AB1666" s="851">
        <f t="shared" si="281"/>
        <v>0</v>
      </c>
      <c r="AC1666" s="851">
        <f t="shared" si="281"/>
        <v>0</v>
      </c>
      <c r="AD1666" s="853">
        <f t="shared" si="281"/>
        <v>0</v>
      </c>
    </row>
    <row r="1667" spans="2:30" s="971" customFormat="1" ht="15" customHeight="1" x14ac:dyDescent="0.2">
      <c r="B1667" s="840"/>
      <c r="C1667" s="970" t="str">
        <f>IF(B1667="","",VLOOKUP(B1667,'E8. KKauf_Berechnung'!$B$11:$D$140,2,0))</f>
        <v/>
      </c>
      <c r="D1667" s="841"/>
      <c r="E1667" s="842"/>
      <c r="F1667" s="836"/>
      <c r="G1667" s="836"/>
      <c r="H1667" s="836"/>
      <c r="I1667" s="843">
        <f t="shared" si="274"/>
        <v>0</v>
      </c>
      <c r="J1667" s="836"/>
      <c r="K1667" s="843">
        <f t="shared" si="275"/>
        <v>0</v>
      </c>
      <c r="L1667" s="849">
        <f>IFERROR(VLOOKUP($D1667,Listen!$F$3:$H$39,2,0),0)</f>
        <v>0</v>
      </c>
      <c r="M1667" s="849">
        <f>IFERROR(VLOOKUP($D1667,Listen!$F$3:$H$39,3,0),0)</f>
        <v>0</v>
      </c>
      <c r="N1667" s="1115">
        <f t="shared" si="272"/>
        <v>0</v>
      </c>
      <c r="O1667" s="1115">
        <f t="shared" si="283"/>
        <v>0</v>
      </c>
      <c r="P1667" s="1115">
        <f t="shared" si="283"/>
        <v>0</v>
      </c>
      <c r="Q1667" s="1115">
        <f t="shared" si="283"/>
        <v>0</v>
      </c>
      <c r="R1667" s="1115">
        <f t="shared" si="283"/>
        <v>0</v>
      </c>
      <c r="S1667" s="1115">
        <f t="shared" si="283"/>
        <v>0</v>
      </c>
      <c r="T1667" s="1115">
        <f t="shared" si="283"/>
        <v>0</v>
      </c>
      <c r="U1667" s="851">
        <f t="shared" si="277"/>
        <v>0</v>
      </c>
      <c r="V1667" s="852">
        <f>IF(E1667='A. Allgemeine Informationen'!$D$14,$K1667-W1667,HLOOKUP('A. Allgemeine Informationen'!$D$14-1,$X$5:$AD$2005,ROW(E1667)-4,FALSE)-$W1667)</f>
        <v>0</v>
      </c>
      <c r="W1667" s="851">
        <f>HLOOKUP('A. Allgemeine Informationen'!$D$14,$X$5:$AD$2005,ROW(E1667)-4,FALSE)</f>
        <v>0</v>
      </c>
      <c r="X1667" s="851">
        <f t="shared" si="273"/>
        <v>0</v>
      </c>
      <c r="Y1667" s="851">
        <f t="shared" si="282"/>
        <v>0</v>
      </c>
      <c r="Z1667" s="851">
        <f t="shared" si="282"/>
        <v>0</v>
      </c>
      <c r="AA1667" s="851">
        <f t="shared" si="282"/>
        <v>0</v>
      </c>
      <c r="AB1667" s="851">
        <f t="shared" si="281"/>
        <v>0</v>
      </c>
      <c r="AC1667" s="851">
        <f t="shared" si="281"/>
        <v>0</v>
      </c>
      <c r="AD1667" s="853">
        <f t="shared" si="281"/>
        <v>0</v>
      </c>
    </row>
    <row r="1668" spans="2:30" s="971" customFormat="1" ht="15" customHeight="1" x14ac:dyDescent="0.2">
      <c r="B1668" s="840"/>
      <c r="C1668" s="970" t="str">
        <f>IF(B1668="","",VLOOKUP(B1668,'E8. KKauf_Berechnung'!$B$11:$D$140,2,0))</f>
        <v/>
      </c>
      <c r="D1668" s="841"/>
      <c r="E1668" s="842"/>
      <c r="F1668" s="836"/>
      <c r="G1668" s="836"/>
      <c r="H1668" s="836"/>
      <c r="I1668" s="843">
        <f t="shared" si="274"/>
        <v>0</v>
      </c>
      <c r="J1668" s="836"/>
      <c r="K1668" s="843">
        <f t="shared" si="275"/>
        <v>0</v>
      </c>
      <c r="L1668" s="849">
        <f>IFERROR(VLOOKUP($D1668,Listen!$F$3:$H$39,2,0),0)</f>
        <v>0</v>
      </c>
      <c r="M1668" s="849">
        <f>IFERROR(VLOOKUP($D1668,Listen!$F$3:$H$39,3,0),0)</f>
        <v>0</v>
      </c>
      <c r="N1668" s="1115">
        <f t="shared" si="272"/>
        <v>0</v>
      </c>
      <c r="O1668" s="1115">
        <f t="shared" si="283"/>
        <v>0</v>
      </c>
      <c r="P1668" s="1115">
        <f t="shared" si="283"/>
        <v>0</v>
      </c>
      <c r="Q1668" s="1115">
        <f t="shared" si="283"/>
        <v>0</v>
      </c>
      <c r="R1668" s="1115">
        <f t="shared" si="283"/>
        <v>0</v>
      </c>
      <c r="S1668" s="1115">
        <f t="shared" si="283"/>
        <v>0</v>
      </c>
      <c r="T1668" s="1115">
        <f t="shared" si="283"/>
        <v>0</v>
      </c>
      <c r="U1668" s="851">
        <f t="shared" si="277"/>
        <v>0</v>
      </c>
      <c r="V1668" s="852">
        <f>IF(E1668='A. Allgemeine Informationen'!$D$14,$K1668-W1668,HLOOKUP('A. Allgemeine Informationen'!$D$14-1,$X$5:$AD$2005,ROW(E1668)-4,FALSE)-$W1668)</f>
        <v>0</v>
      </c>
      <c r="W1668" s="851">
        <f>HLOOKUP('A. Allgemeine Informationen'!$D$14,$X$5:$AD$2005,ROW(E1668)-4,FALSE)</f>
        <v>0</v>
      </c>
      <c r="X1668" s="851">
        <f t="shared" si="273"/>
        <v>0</v>
      </c>
      <c r="Y1668" s="851">
        <f t="shared" si="282"/>
        <v>0</v>
      </c>
      <c r="Z1668" s="851">
        <f t="shared" si="282"/>
        <v>0</v>
      </c>
      <c r="AA1668" s="851">
        <f t="shared" si="282"/>
        <v>0</v>
      </c>
      <c r="AB1668" s="851">
        <f t="shared" si="281"/>
        <v>0</v>
      </c>
      <c r="AC1668" s="851">
        <f t="shared" si="281"/>
        <v>0</v>
      </c>
      <c r="AD1668" s="853">
        <f t="shared" si="281"/>
        <v>0</v>
      </c>
    </row>
    <row r="1669" spans="2:30" s="971" customFormat="1" ht="15" customHeight="1" x14ac:dyDescent="0.2">
      <c r="B1669" s="840"/>
      <c r="C1669" s="970" t="str">
        <f>IF(B1669="","",VLOOKUP(B1669,'E8. KKauf_Berechnung'!$B$11:$D$140,2,0))</f>
        <v/>
      </c>
      <c r="D1669" s="841"/>
      <c r="E1669" s="842"/>
      <c r="F1669" s="836"/>
      <c r="G1669" s="836"/>
      <c r="H1669" s="836"/>
      <c r="I1669" s="843">
        <f t="shared" si="274"/>
        <v>0</v>
      </c>
      <c r="J1669" s="836"/>
      <c r="K1669" s="843">
        <f t="shared" si="275"/>
        <v>0</v>
      </c>
      <c r="L1669" s="849">
        <f>IFERROR(VLOOKUP($D1669,Listen!$F$3:$H$39,2,0),0)</f>
        <v>0</v>
      </c>
      <c r="M1669" s="849">
        <f>IFERROR(VLOOKUP($D1669,Listen!$F$3:$H$39,3,0),0)</f>
        <v>0</v>
      </c>
      <c r="N1669" s="1115">
        <f t="shared" si="272"/>
        <v>0</v>
      </c>
      <c r="O1669" s="1115">
        <f t="shared" si="283"/>
        <v>0</v>
      </c>
      <c r="P1669" s="1115">
        <f t="shared" si="283"/>
        <v>0</v>
      </c>
      <c r="Q1669" s="1115">
        <f t="shared" si="283"/>
        <v>0</v>
      </c>
      <c r="R1669" s="1115">
        <f t="shared" si="283"/>
        <v>0</v>
      </c>
      <c r="S1669" s="1115">
        <f t="shared" si="283"/>
        <v>0</v>
      </c>
      <c r="T1669" s="1115">
        <f t="shared" si="283"/>
        <v>0</v>
      </c>
      <c r="U1669" s="851">
        <f t="shared" si="277"/>
        <v>0</v>
      </c>
      <c r="V1669" s="852">
        <f>IF(E1669='A. Allgemeine Informationen'!$D$14,$K1669-W1669,HLOOKUP('A. Allgemeine Informationen'!$D$14-1,$X$5:$AD$2005,ROW(E1669)-4,FALSE)-$W1669)</f>
        <v>0</v>
      </c>
      <c r="W1669" s="851">
        <f>HLOOKUP('A. Allgemeine Informationen'!$D$14,$X$5:$AD$2005,ROW(E1669)-4,FALSE)</f>
        <v>0</v>
      </c>
      <c r="X1669" s="851">
        <f t="shared" si="273"/>
        <v>0</v>
      </c>
      <c r="Y1669" s="851">
        <f t="shared" si="282"/>
        <v>0</v>
      </c>
      <c r="Z1669" s="851">
        <f t="shared" si="282"/>
        <v>0</v>
      </c>
      <c r="AA1669" s="851">
        <f t="shared" si="282"/>
        <v>0</v>
      </c>
      <c r="AB1669" s="851">
        <f t="shared" si="281"/>
        <v>0</v>
      </c>
      <c r="AC1669" s="851">
        <f t="shared" si="281"/>
        <v>0</v>
      </c>
      <c r="AD1669" s="853">
        <f t="shared" si="281"/>
        <v>0</v>
      </c>
    </row>
    <row r="1670" spans="2:30" s="971" customFormat="1" ht="15" customHeight="1" x14ac:dyDescent="0.2">
      <c r="B1670" s="840"/>
      <c r="C1670" s="970" t="str">
        <f>IF(B1670="","",VLOOKUP(B1670,'E8. KKauf_Berechnung'!$B$11:$D$140,2,0))</f>
        <v/>
      </c>
      <c r="D1670" s="841"/>
      <c r="E1670" s="842"/>
      <c r="F1670" s="836"/>
      <c r="G1670" s="836"/>
      <c r="H1670" s="836"/>
      <c r="I1670" s="843">
        <f t="shared" si="274"/>
        <v>0</v>
      </c>
      <c r="J1670" s="836"/>
      <c r="K1670" s="843">
        <f t="shared" si="275"/>
        <v>0</v>
      </c>
      <c r="L1670" s="849">
        <f>IFERROR(VLOOKUP($D1670,Listen!$F$3:$H$39,2,0),0)</f>
        <v>0</v>
      </c>
      <c r="M1670" s="849">
        <f>IFERROR(VLOOKUP($D1670,Listen!$F$3:$H$39,3,0),0)</f>
        <v>0</v>
      </c>
      <c r="N1670" s="1115">
        <f t="shared" ref="N1670:N1733" si="284">$L1670</f>
        <v>0</v>
      </c>
      <c r="O1670" s="1115">
        <f t="shared" si="283"/>
        <v>0</v>
      </c>
      <c r="P1670" s="1115">
        <f t="shared" si="283"/>
        <v>0</v>
      </c>
      <c r="Q1670" s="1115">
        <f t="shared" si="283"/>
        <v>0</v>
      </c>
      <c r="R1670" s="1115">
        <f t="shared" si="283"/>
        <v>0</v>
      </c>
      <c r="S1670" s="1115">
        <f t="shared" si="283"/>
        <v>0</v>
      </c>
      <c r="T1670" s="1115">
        <f t="shared" si="283"/>
        <v>0</v>
      </c>
      <c r="U1670" s="851">
        <f t="shared" si="277"/>
        <v>0</v>
      </c>
      <c r="V1670" s="852">
        <f>IF(E1670='A. Allgemeine Informationen'!$D$14,$K1670-W1670,HLOOKUP('A. Allgemeine Informationen'!$D$14-1,$X$5:$AD$2005,ROW(E1670)-4,FALSE)-$W1670)</f>
        <v>0</v>
      </c>
      <c r="W1670" s="851">
        <f>HLOOKUP('A. Allgemeine Informationen'!$D$14,$X$5:$AD$2005,ROW(E1670)-4,FALSE)</f>
        <v>0</v>
      </c>
      <c r="X1670" s="851">
        <f t="shared" ref="X1670:X1733" si="285">IF(OR($E1670=0,$K1670=0),0,IF($E1670&lt;=X$5,$K1670-$K1670/N1670*(X$5-$E1670+1),0))</f>
        <v>0</v>
      </c>
      <c r="Y1670" s="851">
        <f t="shared" si="282"/>
        <v>0</v>
      </c>
      <c r="Z1670" s="851">
        <f t="shared" si="282"/>
        <v>0</v>
      </c>
      <c r="AA1670" s="851">
        <f t="shared" si="282"/>
        <v>0</v>
      </c>
      <c r="AB1670" s="851">
        <f t="shared" si="281"/>
        <v>0</v>
      </c>
      <c r="AC1670" s="851">
        <f t="shared" si="281"/>
        <v>0</v>
      </c>
      <c r="AD1670" s="853">
        <f t="shared" si="281"/>
        <v>0</v>
      </c>
    </row>
    <row r="1671" spans="2:30" s="971" customFormat="1" ht="15" customHeight="1" x14ac:dyDescent="0.2">
      <c r="B1671" s="840"/>
      <c r="C1671" s="970" t="str">
        <f>IF(B1671="","",VLOOKUP(B1671,'E8. KKauf_Berechnung'!$B$11:$D$140,2,0))</f>
        <v/>
      </c>
      <c r="D1671" s="841"/>
      <c r="E1671" s="842"/>
      <c r="F1671" s="836"/>
      <c r="G1671" s="836"/>
      <c r="H1671" s="836"/>
      <c r="I1671" s="843">
        <f t="shared" ref="I1671:I1734" si="286">F1671+G1671-H1671</f>
        <v>0</v>
      </c>
      <c r="J1671" s="836"/>
      <c r="K1671" s="843">
        <f t="shared" ref="K1671:K1734" si="287">I1671-J1671</f>
        <v>0</v>
      </c>
      <c r="L1671" s="849">
        <f>IFERROR(VLOOKUP($D1671,Listen!$F$3:$H$39,2,0),0)</f>
        <v>0</v>
      </c>
      <c r="M1671" s="849">
        <f>IFERROR(VLOOKUP($D1671,Listen!$F$3:$H$39,3,0),0)</f>
        <v>0</v>
      </c>
      <c r="N1671" s="1115">
        <f t="shared" si="284"/>
        <v>0</v>
      </c>
      <c r="O1671" s="1115">
        <f t="shared" ref="O1671:T1686" si="288">N1671</f>
        <v>0</v>
      </c>
      <c r="P1671" s="1115">
        <f t="shared" si="288"/>
        <v>0</v>
      </c>
      <c r="Q1671" s="1115">
        <f t="shared" si="288"/>
        <v>0</v>
      </c>
      <c r="R1671" s="1115">
        <f t="shared" si="288"/>
        <v>0</v>
      </c>
      <c r="S1671" s="1115">
        <f t="shared" si="288"/>
        <v>0</v>
      </c>
      <c r="T1671" s="1115">
        <f t="shared" si="288"/>
        <v>0</v>
      </c>
      <c r="U1671" s="851">
        <f t="shared" ref="U1671:U1734" si="289">W1671+V1671</f>
        <v>0</v>
      </c>
      <c r="V1671" s="852">
        <f>IF(E1671='A. Allgemeine Informationen'!$D$14,$K1671-W1671,HLOOKUP('A. Allgemeine Informationen'!$D$14-1,$X$5:$AD$2005,ROW(E1671)-4,FALSE)-$W1671)</f>
        <v>0</v>
      </c>
      <c r="W1671" s="851">
        <f>HLOOKUP('A. Allgemeine Informationen'!$D$14,$X$5:$AD$2005,ROW(E1671)-4,FALSE)</f>
        <v>0</v>
      </c>
      <c r="X1671" s="851">
        <f t="shared" si="285"/>
        <v>0</v>
      </c>
      <c r="Y1671" s="851">
        <f t="shared" si="282"/>
        <v>0</v>
      </c>
      <c r="Z1671" s="851">
        <f t="shared" si="282"/>
        <v>0</v>
      </c>
      <c r="AA1671" s="851">
        <f t="shared" si="282"/>
        <v>0</v>
      </c>
      <c r="AB1671" s="851">
        <f t="shared" si="281"/>
        <v>0</v>
      </c>
      <c r="AC1671" s="851">
        <f t="shared" si="281"/>
        <v>0</v>
      </c>
      <c r="AD1671" s="853">
        <f t="shared" si="281"/>
        <v>0</v>
      </c>
    </row>
    <row r="1672" spans="2:30" s="971" customFormat="1" ht="15" customHeight="1" x14ac:dyDescent="0.2">
      <c r="B1672" s="840"/>
      <c r="C1672" s="970" t="str">
        <f>IF(B1672="","",VLOOKUP(B1672,'E8. KKauf_Berechnung'!$B$11:$D$140,2,0))</f>
        <v/>
      </c>
      <c r="D1672" s="841"/>
      <c r="E1672" s="842"/>
      <c r="F1672" s="836"/>
      <c r="G1672" s="836"/>
      <c r="H1672" s="836"/>
      <c r="I1672" s="843">
        <f t="shared" si="286"/>
        <v>0</v>
      </c>
      <c r="J1672" s="836"/>
      <c r="K1672" s="843">
        <f t="shared" si="287"/>
        <v>0</v>
      </c>
      <c r="L1672" s="849">
        <f>IFERROR(VLOOKUP($D1672,Listen!$F$3:$H$39,2,0),0)</f>
        <v>0</v>
      </c>
      <c r="M1672" s="849">
        <f>IFERROR(VLOOKUP($D1672,Listen!$F$3:$H$39,3,0),0)</f>
        <v>0</v>
      </c>
      <c r="N1672" s="1115">
        <f t="shared" si="284"/>
        <v>0</v>
      </c>
      <c r="O1672" s="1115">
        <f t="shared" si="288"/>
        <v>0</v>
      </c>
      <c r="P1672" s="1115">
        <f t="shared" si="288"/>
        <v>0</v>
      </c>
      <c r="Q1672" s="1115">
        <f t="shared" si="288"/>
        <v>0</v>
      </c>
      <c r="R1672" s="1115">
        <f t="shared" si="288"/>
        <v>0</v>
      </c>
      <c r="S1672" s="1115">
        <f t="shared" si="288"/>
        <v>0</v>
      </c>
      <c r="T1672" s="1115">
        <f t="shared" si="288"/>
        <v>0</v>
      </c>
      <c r="U1672" s="851">
        <f t="shared" si="289"/>
        <v>0</v>
      </c>
      <c r="V1672" s="852">
        <f>IF(E1672='A. Allgemeine Informationen'!$D$14,$K1672-W1672,HLOOKUP('A. Allgemeine Informationen'!$D$14-1,$X$5:$AD$2005,ROW(E1672)-4,FALSE)-$W1672)</f>
        <v>0</v>
      </c>
      <c r="W1672" s="851">
        <f>HLOOKUP('A. Allgemeine Informationen'!$D$14,$X$5:$AD$2005,ROW(E1672)-4,FALSE)</f>
        <v>0</v>
      </c>
      <c r="X1672" s="851">
        <f t="shared" si="285"/>
        <v>0</v>
      </c>
      <c r="Y1672" s="851">
        <f t="shared" si="282"/>
        <v>0</v>
      </c>
      <c r="Z1672" s="851">
        <f t="shared" si="282"/>
        <v>0</v>
      </c>
      <c r="AA1672" s="851">
        <f t="shared" si="282"/>
        <v>0</v>
      </c>
      <c r="AB1672" s="851">
        <f t="shared" si="281"/>
        <v>0</v>
      </c>
      <c r="AC1672" s="851">
        <f t="shared" si="281"/>
        <v>0</v>
      </c>
      <c r="AD1672" s="853">
        <f t="shared" si="281"/>
        <v>0</v>
      </c>
    </row>
    <row r="1673" spans="2:30" s="971" customFormat="1" ht="15" customHeight="1" x14ac:dyDescent="0.2">
      <c r="B1673" s="840"/>
      <c r="C1673" s="970" t="str">
        <f>IF(B1673="","",VLOOKUP(B1673,'E8. KKauf_Berechnung'!$B$11:$D$140,2,0))</f>
        <v/>
      </c>
      <c r="D1673" s="841"/>
      <c r="E1673" s="842"/>
      <c r="F1673" s="836"/>
      <c r="G1673" s="836"/>
      <c r="H1673" s="836"/>
      <c r="I1673" s="843">
        <f t="shared" si="286"/>
        <v>0</v>
      </c>
      <c r="J1673" s="836"/>
      <c r="K1673" s="843">
        <f t="shared" si="287"/>
        <v>0</v>
      </c>
      <c r="L1673" s="849">
        <f>IFERROR(VLOOKUP($D1673,Listen!$F$3:$H$39,2,0),0)</f>
        <v>0</v>
      </c>
      <c r="M1673" s="849">
        <f>IFERROR(VLOOKUP($D1673,Listen!$F$3:$H$39,3,0),0)</f>
        <v>0</v>
      </c>
      <c r="N1673" s="1115">
        <f t="shared" si="284"/>
        <v>0</v>
      </c>
      <c r="O1673" s="1115">
        <f t="shared" si="288"/>
        <v>0</v>
      </c>
      <c r="P1673" s="1115">
        <f t="shared" si="288"/>
        <v>0</v>
      </c>
      <c r="Q1673" s="1115">
        <f t="shared" si="288"/>
        <v>0</v>
      </c>
      <c r="R1673" s="1115">
        <f t="shared" si="288"/>
        <v>0</v>
      </c>
      <c r="S1673" s="1115">
        <f t="shared" si="288"/>
        <v>0</v>
      </c>
      <c r="T1673" s="1115">
        <f t="shared" si="288"/>
        <v>0</v>
      </c>
      <c r="U1673" s="851">
        <f t="shared" si="289"/>
        <v>0</v>
      </c>
      <c r="V1673" s="852">
        <f>IF(E1673='A. Allgemeine Informationen'!$D$14,$K1673-W1673,HLOOKUP('A. Allgemeine Informationen'!$D$14-1,$X$5:$AD$2005,ROW(E1673)-4,FALSE)-$W1673)</f>
        <v>0</v>
      </c>
      <c r="W1673" s="851">
        <f>HLOOKUP('A. Allgemeine Informationen'!$D$14,$X$5:$AD$2005,ROW(E1673)-4,FALSE)</f>
        <v>0</v>
      </c>
      <c r="X1673" s="851">
        <f t="shared" si="285"/>
        <v>0</v>
      </c>
      <c r="Y1673" s="851">
        <f t="shared" si="282"/>
        <v>0</v>
      </c>
      <c r="Z1673" s="851">
        <f t="shared" si="282"/>
        <v>0</v>
      </c>
      <c r="AA1673" s="851">
        <f t="shared" si="282"/>
        <v>0</v>
      </c>
      <c r="AB1673" s="851">
        <f t="shared" si="281"/>
        <v>0</v>
      </c>
      <c r="AC1673" s="851">
        <f t="shared" si="281"/>
        <v>0</v>
      </c>
      <c r="AD1673" s="853">
        <f t="shared" si="281"/>
        <v>0</v>
      </c>
    </row>
    <row r="1674" spans="2:30" s="971" customFormat="1" ht="15" customHeight="1" x14ac:dyDescent="0.2">
      <c r="B1674" s="840"/>
      <c r="C1674" s="970" t="str">
        <f>IF(B1674="","",VLOOKUP(B1674,'E8. KKauf_Berechnung'!$B$11:$D$140,2,0))</f>
        <v/>
      </c>
      <c r="D1674" s="841"/>
      <c r="E1674" s="842"/>
      <c r="F1674" s="836"/>
      <c r="G1674" s="836"/>
      <c r="H1674" s="836"/>
      <c r="I1674" s="843">
        <f t="shared" si="286"/>
        <v>0</v>
      </c>
      <c r="J1674" s="836"/>
      <c r="K1674" s="843">
        <f t="shared" si="287"/>
        <v>0</v>
      </c>
      <c r="L1674" s="849">
        <f>IFERROR(VLOOKUP($D1674,Listen!$F$3:$H$39,2,0),0)</f>
        <v>0</v>
      </c>
      <c r="M1674" s="849">
        <f>IFERROR(VLOOKUP($D1674,Listen!$F$3:$H$39,3,0),0)</f>
        <v>0</v>
      </c>
      <c r="N1674" s="1115">
        <f t="shared" si="284"/>
        <v>0</v>
      </c>
      <c r="O1674" s="1115">
        <f t="shared" si="288"/>
        <v>0</v>
      </c>
      <c r="P1674" s="1115">
        <f t="shared" si="288"/>
        <v>0</v>
      </c>
      <c r="Q1674" s="1115">
        <f t="shared" si="288"/>
        <v>0</v>
      </c>
      <c r="R1674" s="1115">
        <f t="shared" si="288"/>
        <v>0</v>
      </c>
      <c r="S1674" s="1115">
        <f t="shared" si="288"/>
        <v>0</v>
      </c>
      <c r="T1674" s="1115">
        <f t="shared" si="288"/>
        <v>0</v>
      </c>
      <c r="U1674" s="851">
        <f t="shared" si="289"/>
        <v>0</v>
      </c>
      <c r="V1674" s="852">
        <f>IF(E1674='A. Allgemeine Informationen'!$D$14,$K1674-W1674,HLOOKUP('A. Allgemeine Informationen'!$D$14-1,$X$5:$AD$2005,ROW(E1674)-4,FALSE)-$W1674)</f>
        <v>0</v>
      </c>
      <c r="W1674" s="851">
        <f>HLOOKUP('A. Allgemeine Informationen'!$D$14,$X$5:$AD$2005,ROW(E1674)-4,FALSE)</f>
        <v>0</v>
      </c>
      <c r="X1674" s="851">
        <f t="shared" si="285"/>
        <v>0</v>
      </c>
      <c r="Y1674" s="851">
        <f t="shared" si="282"/>
        <v>0</v>
      </c>
      <c r="Z1674" s="851">
        <f t="shared" si="282"/>
        <v>0</v>
      </c>
      <c r="AA1674" s="851">
        <f t="shared" si="282"/>
        <v>0</v>
      </c>
      <c r="AB1674" s="851">
        <f t="shared" si="281"/>
        <v>0</v>
      </c>
      <c r="AC1674" s="851">
        <f t="shared" si="281"/>
        <v>0</v>
      </c>
      <c r="AD1674" s="853">
        <f t="shared" si="281"/>
        <v>0</v>
      </c>
    </row>
    <row r="1675" spans="2:30" s="971" customFormat="1" ht="15" customHeight="1" x14ac:dyDescent="0.2">
      <c r="B1675" s="840"/>
      <c r="C1675" s="970" t="str">
        <f>IF(B1675="","",VLOOKUP(B1675,'E8. KKauf_Berechnung'!$B$11:$D$140,2,0))</f>
        <v/>
      </c>
      <c r="D1675" s="841"/>
      <c r="E1675" s="842"/>
      <c r="F1675" s="836"/>
      <c r="G1675" s="836"/>
      <c r="H1675" s="836"/>
      <c r="I1675" s="843">
        <f t="shared" si="286"/>
        <v>0</v>
      </c>
      <c r="J1675" s="836"/>
      <c r="K1675" s="843">
        <f t="shared" si="287"/>
        <v>0</v>
      </c>
      <c r="L1675" s="849">
        <f>IFERROR(VLOOKUP($D1675,Listen!$F$3:$H$39,2,0),0)</f>
        <v>0</v>
      </c>
      <c r="M1675" s="849">
        <f>IFERROR(VLOOKUP($D1675,Listen!$F$3:$H$39,3,0),0)</f>
        <v>0</v>
      </c>
      <c r="N1675" s="1115">
        <f t="shared" si="284"/>
        <v>0</v>
      </c>
      <c r="O1675" s="1115">
        <f t="shared" si="288"/>
        <v>0</v>
      </c>
      <c r="P1675" s="1115">
        <f t="shared" si="288"/>
        <v>0</v>
      </c>
      <c r="Q1675" s="1115">
        <f t="shared" si="288"/>
        <v>0</v>
      </c>
      <c r="R1675" s="1115">
        <f t="shared" si="288"/>
        <v>0</v>
      </c>
      <c r="S1675" s="1115">
        <f t="shared" si="288"/>
        <v>0</v>
      </c>
      <c r="T1675" s="1115">
        <f t="shared" si="288"/>
        <v>0</v>
      </c>
      <c r="U1675" s="851">
        <f t="shared" si="289"/>
        <v>0</v>
      </c>
      <c r="V1675" s="852">
        <f>IF(E1675='A. Allgemeine Informationen'!$D$14,$K1675-W1675,HLOOKUP('A. Allgemeine Informationen'!$D$14-1,$X$5:$AD$2005,ROW(E1675)-4,FALSE)-$W1675)</f>
        <v>0</v>
      </c>
      <c r="W1675" s="851">
        <f>HLOOKUP('A. Allgemeine Informationen'!$D$14,$X$5:$AD$2005,ROW(E1675)-4,FALSE)</f>
        <v>0</v>
      </c>
      <c r="X1675" s="851">
        <f t="shared" si="285"/>
        <v>0</v>
      </c>
      <c r="Y1675" s="851">
        <f t="shared" si="282"/>
        <v>0</v>
      </c>
      <c r="Z1675" s="851">
        <f t="shared" si="282"/>
        <v>0</v>
      </c>
      <c r="AA1675" s="851">
        <f t="shared" si="282"/>
        <v>0</v>
      </c>
      <c r="AB1675" s="851">
        <f t="shared" si="281"/>
        <v>0</v>
      </c>
      <c r="AC1675" s="851">
        <f t="shared" si="281"/>
        <v>0</v>
      </c>
      <c r="AD1675" s="853">
        <f t="shared" si="281"/>
        <v>0</v>
      </c>
    </row>
    <row r="1676" spans="2:30" s="971" customFormat="1" ht="15" customHeight="1" x14ac:dyDescent="0.2">
      <c r="B1676" s="840"/>
      <c r="C1676" s="970" t="str">
        <f>IF(B1676="","",VLOOKUP(B1676,'E8. KKauf_Berechnung'!$B$11:$D$140,2,0))</f>
        <v/>
      </c>
      <c r="D1676" s="841"/>
      <c r="E1676" s="842"/>
      <c r="F1676" s="836"/>
      <c r="G1676" s="836"/>
      <c r="H1676" s="836"/>
      <c r="I1676" s="843">
        <f t="shared" si="286"/>
        <v>0</v>
      </c>
      <c r="J1676" s="836"/>
      <c r="K1676" s="843">
        <f t="shared" si="287"/>
        <v>0</v>
      </c>
      <c r="L1676" s="849">
        <f>IFERROR(VLOOKUP($D1676,Listen!$F$3:$H$39,2,0),0)</f>
        <v>0</v>
      </c>
      <c r="M1676" s="849">
        <f>IFERROR(VLOOKUP($D1676,Listen!$F$3:$H$39,3,0),0)</f>
        <v>0</v>
      </c>
      <c r="N1676" s="1115">
        <f t="shared" si="284"/>
        <v>0</v>
      </c>
      <c r="O1676" s="1115">
        <f t="shared" si="288"/>
        <v>0</v>
      </c>
      <c r="P1676" s="1115">
        <f t="shared" si="288"/>
        <v>0</v>
      </c>
      <c r="Q1676" s="1115">
        <f t="shared" si="288"/>
        <v>0</v>
      </c>
      <c r="R1676" s="1115">
        <f t="shared" si="288"/>
        <v>0</v>
      </c>
      <c r="S1676" s="1115">
        <f t="shared" si="288"/>
        <v>0</v>
      </c>
      <c r="T1676" s="1115">
        <f t="shared" si="288"/>
        <v>0</v>
      </c>
      <c r="U1676" s="851">
        <f t="shared" si="289"/>
        <v>0</v>
      </c>
      <c r="V1676" s="852">
        <f>IF(E1676='A. Allgemeine Informationen'!$D$14,$K1676-W1676,HLOOKUP('A. Allgemeine Informationen'!$D$14-1,$X$5:$AD$2005,ROW(E1676)-4,FALSE)-$W1676)</f>
        <v>0</v>
      </c>
      <c r="W1676" s="851">
        <f>HLOOKUP('A. Allgemeine Informationen'!$D$14,$X$5:$AD$2005,ROW(E1676)-4,FALSE)</f>
        <v>0</v>
      </c>
      <c r="X1676" s="851">
        <f t="shared" si="285"/>
        <v>0</v>
      </c>
      <c r="Y1676" s="851">
        <f t="shared" si="282"/>
        <v>0</v>
      </c>
      <c r="Z1676" s="851">
        <f t="shared" si="282"/>
        <v>0</v>
      </c>
      <c r="AA1676" s="851">
        <f t="shared" si="282"/>
        <v>0</v>
      </c>
      <c r="AB1676" s="851">
        <f t="shared" si="281"/>
        <v>0</v>
      </c>
      <c r="AC1676" s="851">
        <f t="shared" si="281"/>
        <v>0</v>
      </c>
      <c r="AD1676" s="853">
        <f t="shared" si="281"/>
        <v>0</v>
      </c>
    </row>
    <row r="1677" spans="2:30" s="971" customFormat="1" ht="15" customHeight="1" x14ac:dyDescent="0.2">
      <c r="B1677" s="840"/>
      <c r="C1677" s="970" t="str">
        <f>IF(B1677="","",VLOOKUP(B1677,'E8. KKauf_Berechnung'!$B$11:$D$140,2,0))</f>
        <v/>
      </c>
      <c r="D1677" s="841"/>
      <c r="E1677" s="842"/>
      <c r="F1677" s="836"/>
      <c r="G1677" s="836"/>
      <c r="H1677" s="836"/>
      <c r="I1677" s="843">
        <f t="shared" si="286"/>
        <v>0</v>
      </c>
      <c r="J1677" s="836"/>
      <c r="K1677" s="843">
        <f t="shared" si="287"/>
        <v>0</v>
      </c>
      <c r="L1677" s="849">
        <f>IFERROR(VLOOKUP($D1677,Listen!$F$3:$H$39,2,0),0)</f>
        <v>0</v>
      </c>
      <c r="M1677" s="849">
        <f>IFERROR(VLOOKUP($D1677,Listen!$F$3:$H$39,3,0),0)</f>
        <v>0</v>
      </c>
      <c r="N1677" s="1115">
        <f t="shared" si="284"/>
        <v>0</v>
      </c>
      <c r="O1677" s="1115">
        <f t="shared" si="288"/>
        <v>0</v>
      </c>
      <c r="P1677" s="1115">
        <f t="shared" si="288"/>
        <v>0</v>
      </c>
      <c r="Q1677" s="1115">
        <f t="shared" si="288"/>
        <v>0</v>
      </c>
      <c r="R1677" s="1115">
        <f t="shared" si="288"/>
        <v>0</v>
      </c>
      <c r="S1677" s="1115">
        <f t="shared" si="288"/>
        <v>0</v>
      </c>
      <c r="T1677" s="1115">
        <f t="shared" si="288"/>
        <v>0</v>
      </c>
      <c r="U1677" s="851">
        <f t="shared" si="289"/>
        <v>0</v>
      </c>
      <c r="V1677" s="852">
        <f>IF(E1677='A. Allgemeine Informationen'!$D$14,$K1677-W1677,HLOOKUP('A. Allgemeine Informationen'!$D$14-1,$X$5:$AD$2005,ROW(E1677)-4,FALSE)-$W1677)</f>
        <v>0</v>
      </c>
      <c r="W1677" s="851">
        <f>HLOOKUP('A. Allgemeine Informationen'!$D$14,$X$5:$AD$2005,ROW(E1677)-4,FALSE)</f>
        <v>0</v>
      </c>
      <c r="X1677" s="851">
        <f t="shared" si="285"/>
        <v>0</v>
      </c>
      <c r="Y1677" s="851">
        <f t="shared" si="282"/>
        <v>0</v>
      </c>
      <c r="Z1677" s="851">
        <f t="shared" si="282"/>
        <v>0</v>
      </c>
      <c r="AA1677" s="851">
        <f t="shared" si="282"/>
        <v>0</v>
      </c>
      <c r="AB1677" s="851">
        <f t="shared" si="281"/>
        <v>0</v>
      </c>
      <c r="AC1677" s="851">
        <f t="shared" si="281"/>
        <v>0</v>
      </c>
      <c r="AD1677" s="853">
        <f t="shared" si="281"/>
        <v>0</v>
      </c>
    </row>
    <row r="1678" spans="2:30" s="971" customFormat="1" ht="15" customHeight="1" x14ac:dyDescent="0.2">
      <c r="B1678" s="840"/>
      <c r="C1678" s="970" t="str">
        <f>IF(B1678="","",VLOOKUP(B1678,'E8. KKauf_Berechnung'!$B$11:$D$140,2,0))</f>
        <v/>
      </c>
      <c r="D1678" s="841"/>
      <c r="E1678" s="842"/>
      <c r="F1678" s="836"/>
      <c r="G1678" s="836"/>
      <c r="H1678" s="836"/>
      <c r="I1678" s="843">
        <f t="shared" si="286"/>
        <v>0</v>
      </c>
      <c r="J1678" s="836"/>
      <c r="K1678" s="843">
        <f t="shared" si="287"/>
        <v>0</v>
      </c>
      <c r="L1678" s="849">
        <f>IFERROR(VLOOKUP($D1678,Listen!$F$3:$H$39,2,0),0)</f>
        <v>0</v>
      </c>
      <c r="M1678" s="849">
        <f>IFERROR(VLOOKUP($D1678,Listen!$F$3:$H$39,3,0),0)</f>
        <v>0</v>
      </c>
      <c r="N1678" s="1115">
        <f t="shared" si="284"/>
        <v>0</v>
      </c>
      <c r="O1678" s="1115">
        <f t="shared" si="288"/>
        <v>0</v>
      </c>
      <c r="P1678" s="1115">
        <f t="shared" si="288"/>
        <v>0</v>
      </c>
      <c r="Q1678" s="1115">
        <f t="shared" si="288"/>
        <v>0</v>
      </c>
      <c r="R1678" s="1115">
        <f t="shared" si="288"/>
        <v>0</v>
      </c>
      <c r="S1678" s="1115">
        <f t="shared" si="288"/>
        <v>0</v>
      </c>
      <c r="T1678" s="1115">
        <f t="shared" si="288"/>
        <v>0</v>
      </c>
      <c r="U1678" s="851">
        <f t="shared" si="289"/>
        <v>0</v>
      </c>
      <c r="V1678" s="852">
        <f>IF(E1678='A. Allgemeine Informationen'!$D$14,$K1678-W1678,HLOOKUP('A. Allgemeine Informationen'!$D$14-1,$X$5:$AD$2005,ROW(E1678)-4,FALSE)-$W1678)</f>
        <v>0</v>
      </c>
      <c r="W1678" s="851">
        <f>HLOOKUP('A. Allgemeine Informationen'!$D$14,$X$5:$AD$2005,ROW(E1678)-4,FALSE)</f>
        <v>0</v>
      </c>
      <c r="X1678" s="851">
        <f t="shared" si="285"/>
        <v>0</v>
      </c>
      <c r="Y1678" s="851">
        <f t="shared" si="282"/>
        <v>0</v>
      </c>
      <c r="Z1678" s="851">
        <f t="shared" si="282"/>
        <v>0</v>
      </c>
      <c r="AA1678" s="851">
        <f t="shared" si="282"/>
        <v>0</v>
      </c>
      <c r="AB1678" s="851">
        <f t="shared" si="281"/>
        <v>0</v>
      </c>
      <c r="AC1678" s="851">
        <f t="shared" si="281"/>
        <v>0</v>
      </c>
      <c r="AD1678" s="853">
        <f t="shared" si="281"/>
        <v>0</v>
      </c>
    </row>
    <row r="1679" spans="2:30" s="971" customFormat="1" ht="15" customHeight="1" x14ac:dyDescent="0.2">
      <c r="B1679" s="840"/>
      <c r="C1679" s="970" t="str">
        <f>IF(B1679="","",VLOOKUP(B1679,'E8. KKauf_Berechnung'!$B$11:$D$140,2,0))</f>
        <v/>
      </c>
      <c r="D1679" s="841"/>
      <c r="E1679" s="842"/>
      <c r="F1679" s="836"/>
      <c r="G1679" s="836"/>
      <c r="H1679" s="836"/>
      <c r="I1679" s="843">
        <f t="shared" si="286"/>
        <v>0</v>
      </c>
      <c r="J1679" s="836"/>
      <c r="K1679" s="843">
        <f t="shared" si="287"/>
        <v>0</v>
      </c>
      <c r="L1679" s="849">
        <f>IFERROR(VLOOKUP($D1679,Listen!$F$3:$H$39,2,0),0)</f>
        <v>0</v>
      </c>
      <c r="M1679" s="849">
        <f>IFERROR(VLOOKUP($D1679,Listen!$F$3:$H$39,3,0),0)</f>
        <v>0</v>
      </c>
      <c r="N1679" s="1115">
        <f t="shared" si="284"/>
        <v>0</v>
      </c>
      <c r="O1679" s="1115">
        <f t="shared" si="288"/>
        <v>0</v>
      </c>
      <c r="P1679" s="1115">
        <f t="shared" si="288"/>
        <v>0</v>
      </c>
      <c r="Q1679" s="1115">
        <f t="shared" si="288"/>
        <v>0</v>
      </c>
      <c r="R1679" s="1115">
        <f t="shared" si="288"/>
        <v>0</v>
      </c>
      <c r="S1679" s="1115">
        <f t="shared" si="288"/>
        <v>0</v>
      </c>
      <c r="T1679" s="1115">
        <f t="shared" si="288"/>
        <v>0</v>
      </c>
      <c r="U1679" s="851">
        <f t="shared" si="289"/>
        <v>0</v>
      </c>
      <c r="V1679" s="852">
        <f>IF(E1679='A. Allgemeine Informationen'!$D$14,$K1679-W1679,HLOOKUP('A. Allgemeine Informationen'!$D$14-1,$X$5:$AD$2005,ROW(E1679)-4,FALSE)-$W1679)</f>
        <v>0</v>
      </c>
      <c r="W1679" s="851">
        <f>HLOOKUP('A. Allgemeine Informationen'!$D$14,$X$5:$AD$2005,ROW(E1679)-4,FALSE)</f>
        <v>0</v>
      </c>
      <c r="X1679" s="851">
        <f t="shared" si="285"/>
        <v>0</v>
      </c>
      <c r="Y1679" s="851">
        <f t="shared" si="282"/>
        <v>0</v>
      </c>
      <c r="Z1679" s="851">
        <f t="shared" si="282"/>
        <v>0</v>
      </c>
      <c r="AA1679" s="851">
        <f t="shared" si="282"/>
        <v>0</v>
      </c>
      <c r="AB1679" s="851">
        <f t="shared" si="281"/>
        <v>0</v>
      </c>
      <c r="AC1679" s="851">
        <f t="shared" si="281"/>
        <v>0</v>
      </c>
      <c r="AD1679" s="853">
        <f t="shared" si="281"/>
        <v>0</v>
      </c>
    </row>
    <row r="1680" spans="2:30" s="971" customFormat="1" ht="15" customHeight="1" x14ac:dyDescent="0.2">
      <c r="B1680" s="840"/>
      <c r="C1680" s="970" t="str">
        <f>IF(B1680="","",VLOOKUP(B1680,'E8. KKauf_Berechnung'!$B$11:$D$140,2,0))</f>
        <v/>
      </c>
      <c r="D1680" s="841"/>
      <c r="E1680" s="842"/>
      <c r="F1680" s="836"/>
      <c r="G1680" s="836"/>
      <c r="H1680" s="836"/>
      <c r="I1680" s="843">
        <f t="shared" si="286"/>
        <v>0</v>
      </c>
      <c r="J1680" s="836"/>
      <c r="K1680" s="843">
        <f t="shared" si="287"/>
        <v>0</v>
      </c>
      <c r="L1680" s="849">
        <f>IFERROR(VLOOKUP($D1680,Listen!$F$3:$H$39,2,0),0)</f>
        <v>0</v>
      </c>
      <c r="M1680" s="849">
        <f>IFERROR(VLOOKUP($D1680,Listen!$F$3:$H$39,3,0),0)</f>
        <v>0</v>
      </c>
      <c r="N1680" s="1115">
        <f t="shared" si="284"/>
        <v>0</v>
      </c>
      <c r="O1680" s="1115">
        <f t="shared" si="288"/>
        <v>0</v>
      </c>
      <c r="P1680" s="1115">
        <f t="shared" si="288"/>
        <v>0</v>
      </c>
      <c r="Q1680" s="1115">
        <f t="shared" si="288"/>
        <v>0</v>
      </c>
      <c r="R1680" s="1115">
        <f t="shared" si="288"/>
        <v>0</v>
      </c>
      <c r="S1680" s="1115">
        <f t="shared" si="288"/>
        <v>0</v>
      </c>
      <c r="T1680" s="1115">
        <f t="shared" si="288"/>
        <v>0</v>
      </c>
      <c r="U1680" s="851">
        <f t="shared" si="289"/>
        <v>0</v>
      </c>
      <c r="V1680" s="852">
        <f>IF(E1680='A. Allgemeine Informationen'!$D$14,$K1680-W1680,HLOOKUP('A. Allgemeine Informationen'!$D$14-1,$X$5:$AD$2005,ROW(E1680)-4,FALSE)-$W1680)</f>
        <v>0</v>
      </c>
      <c r="W1680" s="851">
        <f>HLOOKUP('A. Allgemeine Informationen'!$D$14,$X$5:$AD$2005,ROW(E1680)-4,FALSE)</f>
        <v>0</v>
      </c>
      <c r="X1680" s="851">
        <f t="shared" si="285"/>
        <v>0</v>
      </c>
      <c r="Y1680" s="851">
        <f t="shared" si="282"/>
        <v>0</v>
      </c>
      <c r="Z1680" s="851">
        <f t="shared" si="282"/>
        <v>0</v>
      </c>
      <c r="AA1680" s="851">
        <f t="shared" si="282"/>
        <v>0</v>
      </c>
      <c r="AB1680" s="851">
        <f t="shared" si="281"/>
        <v>0</v>
      </c>
      <c r="AC1680" s="851">
        <f t="shared" si="281"/>
        <v>0</v>
      </c>
      <c r="AD1680" s="853">
        <f t="shared" si="281"/>
        <v>0</v>
      </c>
    </row>
    <row r="1681" spans="2:30" s="971" customFormat="1" ht="15" customHeight="1" x14ac:dyDescent="0.2">
      <c r="B1681" s="840"/>
      <c r="C1681" s="970" t="str">
        <f>IF(B1681="","",VLOOKUP(B1681,'E8. KKauf_Berechnung'!$B$11:$D$140,2,0))</f>
        <v/>
      </c>
      <c r="D1681" s="841"/>
      <c r="E1681" s="842"/>
      <c r="F1681" s="836"/>
      <c r="G1681" s="836"/>
      <c r="H1681" s="836"/>
      <c r="I1681" s="843">
        <f t="shared" si="286"/>
        <v>0</v>
      </c>
      <c r="J1681" s="836"/>
      <c r="K1681" s="843">
        <f t="shared" si="287"/>
        <v>0</v>
      </c>
      <c r="L1681" s="849">
        <f>IFERROR(VLOOKUP($D1681,Listen!$F$3:$H$39,2,0),0)</f>
        <v>0</v>
      </c>
      <c r="M1681" s="849">
        <f>IFERROR(VLOOKUP($D1681,Listen!$F$3:$H$39,3,0),0)</f>
        <v>0</v>
      </c>
      <c r="N1681" s="1115">
        <f t="shared" si="284"/>
        <v>0</v>
      </c>
      <c r="O1681" s="1115">
        <f t="shared" si="288"/>
        <v>0</v>
      </c>
      <c r="P1681" s="1115">
        <f t="shared" si="288"/>
        <v>0</v>
      </c>
      <c r="Q1681" s="1115">
        <f t="shared" si="288"/>
        <v>0</v>
      </c>
      <c r="R1681" s="1115">
        <f t="shared" si="288"/>
        <v>0</v>
      </c>
      <c r="S1681" s="1115">
        <f t="shared" si="288"/>
        <v>0</v>
      </c>
      <c r="T1681" s="1115">
        <f t="shared" si="288"/>
        <v>0</v>
      </c>
      <c r="U1681" s="851">
        <f t="shared" si="289"/>
        <v>0</v>
      </c>
      <c r="V1681" s="852">
        <f>IF(E1681='A. Allgemeine Informationen'!$D$14,$K1681-W1681,HLOOKUP('A. Allgemeine Informationen'!$D$14-1,$X$5:$AD$2005,ROW(E1681)-4,FALSE)-$W1681)</f>
        <v>0</v>
      </c>
      <c r="W1681" s="851">
        <f>HLOOKUP('A. Allgemeine Informationen'!$D$14,$X$5:$AD$2005,ROW(E1681)-4,FALSE)</f>
        <v>0</v>
      </c>
      <c r="X1681" s="851">
        <f t="shared" si="285"/>
        <v>0</v>
      </c>
      <c r="Y1681" s="851">
        <f t="shared" si="282"/>
        <v>0</v>
      </c>
      <c r="Z1681" s="851">
        <f t="shared" si="282"/>
        <v>0</v>
      </c>
      <c r="AA1681" s="851">
        <f t="shared" si="282"/>
        <v>0</v>
      </c>
      <c r="AB1681" s="851">
        <f t="shared" si="281"/>
        <v>0</v>
      </c>
      <c r="AC1681" s="851">
        <f t="shared" si="281"/>
        <v>0</v>
      </c>
      <c r="AD1681" s="853">
        <f t="shared" si="281"/>
        <v>0</v>
      </c>
    </row>
    <row r="1682" spans="2:30" s="971" customFormat="1" ht="15" customHeight="1" x14ac:dyDescent="0.2">
      <c r="B1682" s="840"/>
      <c r="C1682" s="970" t="str">
        <f>IF(B1682="","",VLOOKUP(B1682,'E8. KKauf_Berechnung'!$B$11:$D$140,2,0))</f>
        <v/>
      </c>
      <c r="D1682" s="841"/>
      <c r="E1682" s="842"/>
      <c r="F1682" s="836"/>
      <c r="G1682" s="836"/>
      <c r="H1682" s="836"/>
      <c r="I1682" s="843">
        <f t="shared" si="286"/>
        <v>0</v>
      </c>
      <c r="J1682" s="836"/>
      <c r="K1682" s="843">
        <f t="shared" si="287"/>
        <v>0</v>
      </c>
      <c r="L1682" s="849">
        <f>IFERROR(VLOOKUP($D1682,Listen!$F$3:$H$39,2,0),0)</f>
        <v>0</v>
      </c>
      <c r="M1682" s="849">
        <f>IFERROR(VLOOKUP($D1682,Listen!$F$3:$H$39,3,0),0)</f>
        <v>0</v>
      </c>
      <c r="N1682" s="1115">
        <f t="shared" si="284"/>
        <v>0</v>
      </c>
      <c r="O1682" s="1115">
        <f t="shared" si="288"/>
        <v>0</v>
      </c>
      <c r="P1682" s="1115">
        <f t="shared" si="288"/>
        <v>0</v>
      </c>
      <c r="Q1682" s="1115">
        <f t="shared" si="288"/>
        <v>0</v>
      </c>
      <c r="R1682" s="1115">
        <f t="shared" si="288"/>
        <v>0</v>
      </c>
      <c r="S1682" s="1115">
        <f t="shared" si="288"/>
        <v>0</v>
      </c>
      <c r="T1682" s="1115">
        <f t="shared" si="288"/>
        <v>0</v>
      </c>
      <c r="U1682" s="851">
        <f t="shared" si="289"/>
        <v>0</v>
      </c>
      <c r="V1682" s="852">
        <f>IF(E1682='A. Allgemeine Informationen'!$D$14,$K1682-W1682,HLOOKUP('A. Allgemeine Informationen'!$D$14-1,$X$5:$AD$2005,ROW(E1682)-4,FALSE)-$W1682)</f>
        <v>0</v>
      </c>
      <c r="W1682" s="851">
        <f>HLOOKUP('A. Allgemeine Informationen'!$D$14,$X$5:$AD$2005,ROW(E1682)-4,FALSE)</f>
        <v>0</v>
      </c>
      <c r="X1682" s="851">
        <f t="shared" si="285"/>
        <v>0</v>
      </c>
      <c r="Y1682" s="851">
        <f t="shared" si="282"/>
        <v>0</v>
      </c>
      <c r="Z1682" s="851">
        <f t="shared" si="282"/>
        <v>0</v>
      </c>
      <c r="AA1682" s="851">
        <f t="shared" si="282"/>
        <v>0</v>
      </c>
      <c r="AB1682" s="851">
        <f t="shared" si="281"/>
        <v>0</v>
      </c>
      <c r="AC1682" s="851">
        <f t="shared" si="281"/>
        <v>0</v>
      </c>
      <c r="AD1682" s="853">
        <f t="shared" si="281"/>
        <v>0</v>
      </c>
    </row>
    <row r="1683" spans="2:30" s="971" customFormat="1" ht="15" customHeight="1" x14ac:dyDescent="0.2">
      <c r="B1683" s="840"/>
      <c r="C1683" s="970" t="str">
        <f>IF(B1683="","",VLOOKUP(B1683,'E8. KKauf_Berechnung'!$B$11:$D$140,2,0))</f>
        <v/>
      </c>
      <c r="D1683" s="841"/>
      <c r="E1683" s="842"/>
      <c r="F1683" s="836"/>
      <c r="G1683" s="836"/>
      <c r="H1683" s="836"/>
      <c r="I1683" s="843">
        <f t="shared" si="286"/>
        <v>0</v>
      </c>
      <c r="J1683" s="836"/>
      <c r="K1683" s="843">
        <f t="shared" si="287"/>
        <v>0</v>
      </c>
      <c r="L1683" s="849">
        <f>IFERROR(VLOOKUP($D1683,Listen!$F$3:$H$39,2,0),0)</f>
        <v>0</v>
      </c>
      <c r="M1683" s="849">
        <f>IFERROR(VLOOKUP($D1683,Listen!$F$3:$H$39,3,0),0)</f>
        <v>0</v>
      </c>
      <c r="N1683" s="1115">
        <f t="shared" si="284"/>
        <v>0</v>
      </c>
      <c r="O1683" s="1115">
        <f t="shared" si="288"/>
        <v>0</v>
      </c>
      <c r="P1683" s="1115">
        <f t="shared" si="288"/>
        <v>0</v>
      </c>
      <c r="Q1683" s="1115">
        <f t="shared" si="288"/>
        <v>0</v>
      </c>
      <c r="R1683" s="1115">
        <f t="shared" si="288"/>
        <v>0</v>
      </c>
      <c r="S1683" s="1115">
        <f t="shared" si="288"/>
        <v>0</v>
      </c>
      <c r="T1683" s="1115">
        <f t="shared" si="288"/>
        <v>0</v>
      </c>
      <c r="U1683" s="851">
        <f t="shared" si="289"/>
        <v>0</v>
      </c>
      <c r="V1683" s="852">
        <f>IF(E1683='A. Allgemeine Informationen'!$D$14,$K1683-W1683,HLOOKUP('A. Allgemeine Informationen'!$D$14-1,$X$5:$AD$2005,ROW(E1683)-4,FALSE)-$W1683)</f>
        <v>0</v>
      </c>
      <c r="W1683" s="851">
        <f>HLOOKUP('A. Allgemeine Informationen'!$D$14,$X$5:$AD$2005,ROW(E1683)-4,FALSE)</f>
        <v>0</v>
      </c>
      <c r="X1683" s="851">
        <f t="shared" si="285"/>
        <v>0</v>
      </c>
      <c r="Y1683" s="851">
        <f t="shared" si="282"/>
        <v>0</v>
      </c>
      <c r="Z1683" s="851">
        <f t="shared" si="282"/>
        <v>0</v>
      </c>
      <c r="AA1683" s="851">
        <f t="shared" si="282"/>
        <v>0</v>
      </c>
      <c r="AB1683" s="851">
        <f t="shared" si="281"/>
        <v>0</v>
      </c>
      <c r="AC1683" s="851">
        <f t="shared" si="281"/>
        <v>0</v>
      </c>
      <c r="AD1683" s="853">
        <f t="shared" si="281"/>
        <v>0</v>
      </c>
    </row>
    <row r="1684" spans="2:30" s="971" customFormat="1" ht="15" customHeight="1" x14ac:dyDescent="0.2">
      <c r="B1684" s="840"/>
      <c r="C1684" s="970" t="str">
        <f>IF(B1684="","",VLOOKUP(B1684,'E8. KKauf_Berechnung'!$B$11:$D$140,2,0))</f>
        <v/>
      </c>
      <c r="D1684" s="841"/>
      <c r="E1684" s="842"/>
      <c r="F1684" s="836"/>
      <c r="G1684" s="836"/>
      <c r="H1684" s="836"/>
      <c r="I1684" s="843">
        <f t="shared" si="286"/>
        <v>0</v>
      </c>
      <c r="J1684" s="836"/>
      <c r="K1684" s="843">
        <f t="shared" si="287"/>
        <v>0</v>
      </c>
      <c r="L1684" s="849">
        <f>IFERROR(VLOOKUP($D1684,Listen!$F$3:$H$39,2,0),0)</f>
        <v>0</v>
      </c>
      <c r="M1684" s="849">
        <f>IFERROR(VLOOKUP($D1684,Listen!$F$3:$H$39,3,0),0)</f>
        <v>0</v>
      </c>
      <c r="N1684" s="1115">
        <f t="shared" si="284"/>
        <v>0</v>
      </c>
      <c r="O1684" s="1115">
        <f t="shared" si="288"/>
        <v>0</v>
      </c>
      <c r="P1684" s="1115">
        <f t="shared" si="288"/>
        <v>0</v>
      </c>
      <c r="Q1684" s="1115">
        <f t="shared" si="288"/>
        <v>0</v>
      </c>
      <c r="R1684" s="1115">
        <f t="shared" si="288"/>
        <v>0</v>
      </c>
      <c r="S1684" s="1115">
        <f t="shared" si="288"/>
        <v>0</v>
      </c>
      <c r="T1684" s="1115">
        <f t="shared" si="288"/>
        <v>0</v>
      </c>
      <c r="U1684" s="851">
        <f t="shared" si="289"/>
        <v>0</v>
      </c>
      <c r="V1684" s="852">
        <f>IF(E1684='A. Allgemeine Informationen'!$D$14,$K1684-W1684,HLOOKUP('A. Allgemeine Informationen'!$D$14-1,$X$5:$AD$2005,ROW(E1684)-4,FALSE)-$W1684)</f>
        <v>0</v>
      </c>
      <c r="W1684" s="851">
        <f>HLOOKUP('A. Allgemeine Informationen'!$D$14,$X$5:$AD$2005,ROW(E1684)-4,FALSE)</f>
        <v>0</v>
      </c>
      <c r="X1684" s="851">
        <f t="shared" si="285"/>
        <v>0</v>
      </c>
      <c r="Y1684" s="851">
        <f t="shared" si="282"/>
        <v>0</v>
      </c>
      <c r="Z1684" s="851">
        <f t="shared" si="282"/>
        <v>0</v>
      </c>
      <c r="AA1684" s="851">
        <f t="shared" si="282"/>
        <v>0</v>
      </c>
      <c r="AB1684" s="851">
        <f t="shared" si="281"/>
        <v>0</v>
      </c>
      <c r="AC1684" s="851">
        <f t="shared" si="281"/>
        <v>0</v>
      </c>
      <c r="AD1684" s="853">
        <f t="shared" si="281"/>
        <v>0</v>
      </c>
    </row>
    <row r="1685" spans="2:30" s="971" customFormat="1" ht="15" customHeight="1" x14ac:dyDescent="0.2">
      <c r="B1685" s="840"/>
      <c r="C1685" s="970" t="str">
        <f>IF(B1685="","",VLOOKUP(B1685,'E8. KKauf_Berechnung'!$B$11:$D$140,2,0))</f>
        <v/>
      </c>
      <c r="D1685" s="841"/>
      <c r="E1685" s="842"/>
      <c r="F1685" s="836"/>
      <c r="G1685" s="836"/>
      <c r="H1685" s="836"/>
      <c r="I1685" s="843">
        <f t="shared" si="286"/>
        <v>0</v>
      </c>
      <c r="J1685" s="836"/>
      <c r="K1685" s="843">
        <f t="shared" si="287"/>
        <v>0</v>
      </c>
      <c r="L1685" s="849">
        <f>IFERROR(VLOOKUP($D1685,Listen!$F$3:$H$39,2,0),0)</f>
        <v>0</v>
      </c>
      <c r="M1685" s="849">
        <f>IFERROR(VLOOKUP($D1685,Listen!$F$3:$H$39,3,0),0)</f>
        <v>0</v>
      </c>
      <c r="N1685" s="1115">
        <f t="shared" si="284"/>
        <v>0</v>
      </c>
      <c r="O1685" s="1115">
        <f t="shared" si="288"/>
        <v>0</v>
      </c>
      <c r="P1685" s="1115">
        <f t="shared" si="288"/>
        <v>0</v>
      </c>
      <c r="Q1685" s="1115">
        <f t="shared" si="288"/>
        <v>0</v>
      </c>
      <c r="R1685" s="1115">
        <f t="shared" si="288"/>
        <v>0</v>
      </c>
      <c r="S1685" s="1115">
        <f t="shared" si="288"/>
        <v>0</v>
      </c>
      <c r="T1685" s="1115">
        <f t="shared" si="288"/>
        <v>0</v>
      </c>
      <c r="U1685" s="851">
        <f t="shared" si="289"/>
        <v>0</v>
      </c>
      <c r="V1685" s="852">
        <f>IF(E1685='A. Allgemeine Informationen'!$D$14,$K1685-W1685,HLOOKUP('A. Allgemeine Informationen'!$D$14-1,$X$5:$AD$2005,ROW(E1685)-4,FALSE)-$W1685)</f>
        <v>0</v>
      </c>
      <c r="W1685" s="851">
        <f>HLOOKUP('A. Allgemeine Informationen'!$D$14,$X$5:$AD$2005,ROW(E1685)-4,FALSE)</f>
        <v>0</v>
      </c>
      <c r="X1685" s="851">
        <f t="shared" si="285"/>
        <v>0</v>
      </c>
      <c r="Y1685" s="851">
        <f t="shared" si="282"/>
        <v>0</v>
      </c>
      <c r="Z1685" s="851">
        <f t="shared" si="282"/>
        <v>0</v>
      </c>
      <c r="AA1685" s="851">
        <f t="shared" si="282"/>
        <v>0</v>
      </c>
      <c r="AB1685" s="851">
        <f t="shared" si="281"/>
        <v>0</v>
      </c>
      <c r="AC1685" s="851">
        <f t="shared" si="281"/>
        <v>0</v>
      </c>
      <c r="AD1685" s="853">
        <f t="shared" si="281"/>
        <v>0</v>
      </c>
    </row>
    <row r="1686" spans="2:30" s="971" customFormat="1" ht="15" customHeight="1" x14ac:dyDescent="0.2">
      <c r="B1686" s="840"/>
      <c r="C1686" s="970" t="str">
        <f>IF(B1686="","",VLOOKUP(B1686,'E8. KKauf_Berechnung'!$B$11:$D$140,2,0))</f>
        <v/>
      </c>
      <c r="D1686" s="841"/>
      <c r="E1686" s="842"/>
      <c r="F1686" s="836"/>
      <c r="G1686" s="836"/>
      <c r="H1686" s="836"/>
      <c r="I1686" s="843">
        <f t="shared" si="286"/>
        <v>0</v>
      </c>
      <c r="J1686" s="836"/>
      <c r="K1686" s="843">
        <f t="shared" si="287"/>
        <v>0</v>
      </c>
      <c r="L1686" s="849">
        <f>IFERROR(VLOOKUP($D1686,Listen!$F$3:$H$39,2,0),0)</f>
        <v>0</v>
      </c>
      <c r="M1686" s="849">
        <f>IFERROR(VLOOKUP($D1686,Listen!$F$3:$H$39,3,0),0)</f>
        <v>0</v>
      </c>
      <c r="N1686" s="1115">
        <f t="shared" si="284"/>
        <v>0</v>
      </c>
      <c r="O1686" s="1115">
        <f t="shared" si="288"/>
        <v>0</v>
      </c>
      <c r="P1686" s="1115">
        <f t="shared" si="288"/>
        <v>0</v>
      </c>
      <c r="Q1686" s="1115">
        <f t="shared" si="288"/>
        <v>0</v>
      </c>
      <c r="R1686" s="1115">
        <f t="shared" si="288"/>
        <v>0</v>
      </c>
      <c r="S1686" s="1115">
        <f t="shared" si="288"/>
        <v>0</v>
      </c>
      <c r="T1686" s="1115">
        <f t="shared" si="288"/>
        <v>0</v>
      </c>
      <c r="U1686" s="851">
        <f t="shared" si="289"/>
        <v>0</v>
      </c>
      <c r="V1686" s="852">
        <f>IF(E1686='A. Allgemeine Informationen'!$D$14,$K1686-W1686,HLOOKUP('A. Allgemeine Informationen'!$D$14-1,$X$5:$AD$2005,ROW(E1686)-4,FALSE)-$W1686)</f>
        <v>0</v>
      </c>
      <c r="W1686" s="851">
        <f>HLOOKUP('A. Allgemeine Informationen'!$D$14,$X$5:$AD$2005,ROW(E1686)-4,FALSE)</f>
        <v>0</v>
      </c>
      <c r="X1686" s="851">
        <f t="shared" si="285"/>
        <v>0</v>
      </c>
      <c r="Y1686" s="851">
        <f t="shared" si="282"/>
        <v>0</v>
      </c>
      <c r="Z1686" s="851">
        <f t="shared" si="282"/>
        <v>0</v>
      </c>
      <c r="AA1686" s="851">
        <f t="shared" si="282"/>
        <v>0</v>
      </c>
      <c r="AB1686" s="851">
        <f t="shared" si="281"/>
        <v>0</v>
      </c>
      <c r="AC1686" s="851">
        <f t="shared" si="281"/>
        <v>0</v>
      </c>
      <c r="AD1686" s="853">
        <f t="shared" si="281"/>
        <v>0</v>
      </c>
    </row>
    <row r="1687" spans="2:30" s="971" customFormat="1" ht="15" customHeight="1" x14ac:dyDescent="0.2">
      <c r="B1687" s="840"/>
      <c r="C1687" s="970" t="str">
        <f>IF(B1687="","",VLOOKUP(B1687,'E8. KKauf_Berechnung'!$B$11:$D$140,2,0))</f>
        <v/>
      </c>
      <c r="D1687" s="841"/>
      <c r="E1687" s="842"/>
      <c r="F1687" s="836"/>
      <c r="G1687" s="836"/>
      <c r="H1687" s="836"/>
      <c r="I1687" s="843">
        <f t="shared" si="286"/>
        <v>0</v>
      </c>
      <c r="J1687" s="836"/>
      <c r="K1687" s="843">
        <f t="shared" si="287"/>
        <v>0</v>
      </c>
      <c r="L1687" s="849">
        <f>IFERROR(VLOOKUP($D1687,Listen!$F$3:$H$39,2,0),0)</f>
        <v>0</v>
      </c>
      <c r="M1687" s="849">
        <f>IFERROR(VLOOKUP($D1687,Listen!$F$3:$H$39,3,0),0)</f>
        <v>0</v>
      </c>
      <c r="N1687" s="1115">
        <f t="shared" si="284"/>
        <v>0</v>
      </c>
      <c r="O1687" s="1115">
        <f t="shared" ref="O1687:T1702" si="290">N1687</f>
        <v>0</v>
      </c>
      <c r="P1687" s="1115">
        <f t="shared" si="290"/>
        <v>0</v>
      </c>
      <c r="Q1687" s="1115">
        <f t="shared" si="290"/>
        <v>0</v>
      </c>
      <c r="R1687" s="1115">
        <f t="shared" si="290"/>
        <v>0</v>
      </c>
      <c r="S1687" s="1115">
        <f t="shared" si="290"/>
        <v>0</v>
      </c>
      <c r="T1687" s="1115">
        <f t="shared" si="290"/>
        <v>0</v>
      </c>
      <c r="U1687" s="851">
        <f t="shared" si="289"/>
        <v>0</v>
      </c>
      <c r="V1687" s="852">
        <f>IF(E1687='A. Allgemeine Informationen'!$D$14,$K1687-W1687,HLOOKUP('A. Allgemeine Informationen'!$D$14-1,$X$5:$AD$2005,ROW(E1687)-4,FALSE)-$W1687)</f>
        <v>0</v>
      </c>
      <c r="W1687" s="851">
        <f>HLOOKUP('A. Allgemeine Informationen'!$D$14,$X$5:$AD$2005,ROW(E1687)-4,FALSE)</f>
        <v>0</v>
      </c>
      <c r="X1687" s="851">
        <f t="shared" si="285"/>
        <v>0</v>
      </c>
      <c r="Y1687" s="851">
        <f t="shared" si="282"/>
        <v>0</v>
      </c>
      <c r="Z1687" s="851">
        <f t="shared" si="282"/>
        <v>0</v>
      </c>
      <c r="AA1687" s="851">
        <f t="shared" si="282"/>
        <v>0</v>
      </c>
      <c r="AB1687" s="851">
        <f t="shared" si="281"/>
        <v>0</v>
      </c>
      <c r="AC1687" s="851">
        <f t="shared" si="281"/>
        <v>0</v>
      </c>
      <c r="AD1687" s="853">
        <f t="shared" si="281"/>
        <v>0</v>
      </c>
    </row>
    <row r="1688" spans="2:30" s="971" customFormat="1" ht="15" customHeight="1" x14ac:dyDescent="0.2">
      <c r="B1688" s="840"/>
      <c r="C1688" s="970" t="str">
        <f>IF(B1688="","",VLOOKUP(B1688,'E8. KKauf_Berechnung'!$B$11:$D$140,2,0))</f>
        <v/>
      </c>
      <c r="D1688" s="841"/>
      <c r="E1688" s="842"/>
      <c r="F1688" s="836"/>
      <c r="G1688" s="836"/>
      <c r="H1688" s="836"/>
      <c r="I1688" s="843">
        <f t="shared" si="286"/>
        <v>0</v>
      </c>
      <c r="J1688" s="836"/>
      <c r="K1688" s="843">
        <f t="shared" si="287"/>
        <v>0</v>
      </c>
      <c r="L1688" s="849">
        <f>IFERROR(VLOOKUP($D1688,Listen!$F$3:$H$39,2,0),0)</f>
        <v>0</v>
      </c>
      <c r="M1688" s="849">
        <f>IFERROR(VLOOKUP($D1688,Listen!$F$3:$H$39,3,0),0)</f>
        <v>0</v>
      </c>
      <c r="N1688" s="1115">
        <f t="shared" si="284"/>
        <v>0</v>
      </c>
      <c r="O1688" s="1115">
        <f t="shared" si="290"/>
        <v>0</v>
      </c>
      <c r="P1688" s="1115">
        <f t="shared" si="290"/>
        <v>0</v>
      </c>
      <c r="Q1688" s="1115">
        <f t="shared" si="290"/>
        <v>0</v>
      </c>
      <c r="R1688" s="1115">
        <f t="shared" si="290"/>
        <v>0</v>
      </c>
      <c r="S1688" s="1115">
        <f t="shared" si="290"/>
        <v>0</v>
      </c>
      <c r="T1688" s="1115">
        <f t="shared" si="290"/>
        <v>0</v>
      </c>
      <c r="U1688" s="851">
        <f t="shared" si="289"/>
        <v>0</v>
      </c>
      <c r="V1688" s="852">
        <f>IF(E1688='A. Allgemeine Informationen'!$D$14,$K1688-W1688,HLOOKUP('A. Allgemeine Informationen'!$D$14-1,$X$5:$AD$2005,ROW(E1688)-4,FALSE)-$W1688)</f>
        <v>0</v>
      </c>
      <c r="W1688" s="851">
        <f>HLOOKUP('A. Allgemeine Informationen'!$D$14,$X$5:$AD$2005,ROW(E1688)-4,FALSE)</f>
        <v>0</v>
      </c>
      <c r="X1688" s="851">
        <f t="shared" si="285"/>
        <v>0</v>
      </c>
      <c r="Y1688" s="851">
        <f t="shared" si="282"/>
        <v>0</v>
      </c>
      <c r="Z1688" s="851">
        <f t="shared" si="282"/>
        <v>0</v>
      </c>
      <c r="AA1688" s="851">
        <f t="shared" si="282"/>
        <v>0</v>
      </c>
      <c r="AB1688" s="851">
        <f t="shared" si="281"/>
        <v>0</v>
      </c>
      <c r="AC1688" s="851">
        <f t="shared" si="281"/>
        <v>0</v>
      </c>
      <c r="AD1688" s="853">
        <f t="shared" si="281"/>
        <v>0</v>
      </c>
    </row>
    <row r="1689" spans="2:30" s="971" customFormat="1" ht="15" customHeight="1" x14ac:dyDescent="0.2">
      <c r="B1689" s="840"/>
      <c r="C1689" s="970" t="str">
        <f>IF(B1689="","",VLOOKUP(B1689,'E8. KKauf_Berechnung'!$B$11:$D$140,2,0))</f>
        <v/>
      </c>
      <c r="D1689" s="841"/>
      <c r="E1689" s="842"/>
      <c r="F1689" s="836"/>
      <c r="G1689" s="836"/>
      <c r="H1689" s="836"/>
      <c r="I1689" s="843">
        <f t="shared" si="286"/>
        <v>0</v>
      </c>
      <c r="J1689" s="836"/>
      <c r="K1689" s="843">
        <f t="shared" si="287"/>
        <v>0</v>
      </c>
      <c r="L1689" s="849">
        <f>IFERROR(VLOOKUP($D1689,Listen!$F$3:$H$39,2,0),0)</f>
        <v>0</v>
      </c>
      <c r="M1689" s="849">
        <f>IFERROR(VLOOKUP($D1689,Listen!$F$3:$H$39,3,0),0)</f>
        <v>0</v>
      </c>
      <c r="N1689" s="1115">
        <f t="shared" si="284"/>
        <v>0</v>
      </c>
      <c r="O1689" s="1115">
        <f t="shared" si="290"/>
        <v>0</v>
      </c>
      <c r="P1689" s="1115">
        <f t="shared" si="290"/>
        <v>0</v>
      </c>
      <c r="Q1689" s="1115">
        <f t="shared" si="290"/>
        <v>0</v>
      </c>
      <c r="R1689" s="1115">
        <f t="shared" si="290"/>
        <v>0</v>
      </c>
      <c r="S1689" s="1115">
        <f t="shared" si="290"/>
        <v>0</v>
      </c>
      <c r="T1689" s="1115">
        <f t="shared" si="290"/>
        <v>0</v>
      </c>
      <c r="U1689" s="851">
        <f t="shared" si="289"/>
        <v>0</v>
      </c>
      <c r="V1689" s="852">
        <f>IF(E1689='A. Allgemeine Informationen'!$D$14,$K1689-W1689,HLOOKUP('A. Allgemeine Informationen'!$D$14-1,$X$5:$AD$2005,ROW(E1689)-4,FALSE)-$W1689)</f>
        <v>0</v>
      </c>
      <c r="W1689" s="851">
        <f>HLOOKUP('A. Allgemeine Informationen'!$D$14,$X$5:$AD$2005,ROW(E1689)-4,FALSE)</f>
        <v>0</v>
      </c>
      <c r="X1689" s="851">
        <f t="shared" si="285"/>
        <v>0</v>
      </c>
      <c r="Y1689" s="851">
        <f t="shared" si="282"/>
        <v>0</v>
      </c>
      <c r="Z1689" s="851">
        <f t="shared" si="282"/>
        <v>0</v>
      </c>
      <c r="AA1689" s="851">
        <f t="shared" si="282"/>
        <v>0</v>
      </c>
      <c r="AB1689" s="851">
        <f t="shared" si="281"/>
        <v>0</v>
      </c>
      <c r="AC1689" s="851">
        <f t="shared" si="281"/>
        <v>0</v>
      </c>
      <c r="AD1689" s="853">
        <f t="shared" si="281"/>
        <v>0</v>
      </c>
    </row>
    <row r="1690" spans="2:30" s="971" customFormat="1" ht="15" customHeight="1" x14ac:dyDescent="0.2">
      <c r="B1690" s="840"/>
      <c r="C1690" s="970" t="str">
        <f>IF(B1690="","",VLOOKUP(B1690,'E8. KKauf_Berechnung'!$B$11:$D$140,2,0))</f>
        <v/>
      </c>
      <c r="D1690" s="841"/>
      <c r="E1690" s="842"/>
      <c r="F1690" s="836"/>
      <c r="G1690" s="836"/>
      <c r="H1690" s="836"/>
      <c r="I1690" s="843">
        <f t="shared" si="286"/>
        <v>0</v>
      </c>
      <c r="J1690" s="836"/>
      <c r="K1690" s="843">
        <f t="shared" si="287"/>
        <v>0</v>
      </c>
      <c r="L1690" s="849">
        <f>IFERROR(VLOOKUP($D1690,Listen!$F$3:$H$39,2,0),0)</f>
        <v>0</v>
      </c>
      <c r="M1690" s="849">
        <f>IFERROR(VLOOKUP($D1690,Listen!$F$3:$H$39,3,0),0)</f>
        <v>0</v>
      </c>
      <c r="N1690" s="1115">
        <f t="shared" si="284"/>
        <v>0</v>
      </c>
      <c r="O1690" s="1115">
        <f t="shared" si="290"/>
        <v>0</v>
      </c>
      <c r="P1690" s="1115">
        <f t="shared" si="290"/>
        <v>0</v>
      </c>
      <c r="Q1690" s="1115">
        <f t="shared" si="290"/>
        <v>0</v>
      </c>
      <c r="R1690" s="1115">
        <f t="shared" si="290"/>
        <v>0</v>
      </c>
      <c r="S1690" s="1115">
        <f t="shared" si="290"/>
        <v>0</v>
      </c>
      <c r="T1690" s="1115">
        <f t="shared" si="290"/>
        <v>0</v>
      </c>
      <c r="U1690" s="851">
        <f t="shared" si="289"/>
        <v>0</v>
      </c>
      <c r="V1690" s="852">
        <f>IF(E1690='A. Allgemeine Informationen'!$D$14,$K1690-W1690,HLOOKUP('A. Allgemeine Informationen'!$D$14-1,$X$5:$AD$2005,ROW(E1690)-4,FALSE)-$W1690)</f>
        <v>0</v>
      </c>
      <c r="W1690" s="851">
        <f>HLOOKUP('A. Allgemeine Informationen'!$D$14,$X$5:$AD$2005,ROW(E1690)-4,FALSE)</f>
        <v>0</v>
      </c>
      <c r="X1690" s="851">
        <f t="shared" si="285"/>
        <v>0</v>
      </c>
      <c r="Y1690" s="851">
        <f t="shared" si="282"/>
        <v>0</v>
      </c>
      <c r="Z1690" s="851">
        <f t="shared" si="282"/>
        <v>0</v>
      </c>
      <c r="AA1690" s="851">
        <f t="shared" si="282"/>
        <v>0</v>
      </c>
      <c r="AB1690" s="851">
        <f t="shared" si="281"/>
        <v>0</v>
      </c>
      <c r="AC1690" s="851">
        <f t="shared" si="281"/>
        <v>0</v>
      </c>
      <c r="AD1690" s="853">
        <f t="shared" si="281"/>
        <v>0</v>
      </c>
    </row>
    <row r="1691" spans="2:30" s="971" customFormat="1" ht="15" customHeight="1" x14ac:dyDescent="0.2">
      <c r="B1691" s="840"/>
      <c r="C1691" s="970" t="str">
        <f>IF(B1691="","",VLOOKUP(B1691,'E8. KKauf_Berechnung'!$B$11:$D$140,2,0))</f>
        <v/>
      </c>
      <c r="D1691" s="841"/>
      <c r="E1691" s="842"/>
      <c r="F1691" s="836"/>
      <c r="G1691" s="836"/>
      <c r="H1691" s="836"/>
      <c r="I1691" s="843">
        <f t="shared" si="286"/>
        <v>0</v>
      </c>
      <c r="J1691" s="836"/>
      <c r="K1691" s="843">
        <f t="shared" si="287"/>
        <v>0</v>
      </c>
      <c r="L1691" s="849">
        <f>IFERROR(VLOOKUP($D1691,Listen!$F$3:$H$39,2,0),0)</f>
        <v>0</v>
      </c>
      <c r="M1691" s="849">
        <f>IFERROR(VLOOKUP($D1691,Listen!$F$3:$H$39,3,0),0)</f>
        <v>0</v>
      </c>
      <c r="N1691" s="1115">
        <f t="shared" si="284"/>
        <v>0</v>
      </c>
      <c r="O1691" s="1115">
        <f t="shared" si="290"/>
        <v>0</v>
      </c>
      <c r="P1691" s="1115">
        <f t="shared" si="290"/>
        <v>0</v>
      </c>
      <c r="Q1691" s="1115">
        <f t="shared" si="290"/>
        <v>0</v>
      </c>
      <c r="R1691" s="1115">
        <f t="shared" si="290"/>
        <v>0</v>
      </c>
      <c r="S1691" s="1115">
        <f t="shared" si="290"/>
        <v>0</v>
      </c>
      <c r="T1691" s="1115">
        <f t="shared" si="290"/>
        <v>0</v>
      </c>
      <c r="U1691" s="851">
        <f t="shared" si="289"/>
        <v>0</v>
      </c>
      <c r="V1691" s="852">
        <f>IF(E1691='A. Allgemeine Informationen'!$D$14,$K1691-W1691,HLOOKUP('A. Allgemeine Informationen'!$D$14-1,$X$5:$AD$2005,ROW(E1691)-4,FALSE)-$W1691)</f>
        <v>0</v>
      </c>
      <c r="W1691" s="851">
        <f>HLOOKUP('A. Allgemeine Informationen'!$D$14,$X$5:$AD$2005,ROW(E1691)-4,FALSE)</f>
        <v>0</v>
      </c>
      <c r="X1691" s="851">
        <f t="shared" si="285"/>
        <v>0</v>
      </c>
      <c r="Y1691" s="851">
        <f t="shared" si="282"/>
        <v>0</v>
      </c>
      <c r="Z1691" s="851">
        <f t="shared" si="282"/>
        <v>0</v>
      </c>
      <c r="AA1691" s="851">
        <f t="shared" si="282"/>
        <v>0</v>
      </c>
      <c r="AB1691" s="851">
        <f t="shared" si="281"/>
        <v>0</v>
      </c>
      <c r="AC1691" s="851">
        <f t="shared" si="281"/>
        <v>0</v>
      </c>
      <c r="AD1691" s="853">
        <f t="shared" si="281"/>
        <v>0</v>
      </c>
    </row>
    <row r="1692" spans="2:30" s="971" customFormat="1" ht="15" customHeight="1" x14ac:dyDescent="0.2">
      <c r="B1692" s="840"/>
      <c r="C1692" s="970" t="str">
        <f>IF(B1692="","",VLOOKUP(B1692,'E8. KKauf_Berechnung'!$B$11:$D$140,2,0))</f>
        <v/>
      </c>
      <c r="D1692" s="841"/>
      <c r="E1692" s="842"/>
      <c r="F1692" s="836"/>
      <c r="G1692" s="836"/>
      <c r="H1692" s="836"/>
      <c r="I1692" s="843">
        <f t="shared" si="286"/>
        <v>0</v>
      </c>
      <c r="J1692" s="836"/>
      <c r="K1692" s="843">
        <f t="shared" si="287"/>
        <v>0</v>
      </c>
      <c r="L1692" s="849">
        <f>IFERROR(VLOOKUP($D1692,Listen!$F$3:$H$39,2,0),0)</f>
        <v>0</v>
      </c>
      <c r="M1692" s="849">
        <f>IFERROR(VLOOKUP($D1692,Listen!$F$3:$H$39,3,0),0)</f>
        <v>0</v>
      </c>
      <c r="N1692" s="1115">
        <f t="shared" si="284"/>
        <v>0</v>
      </c>
      <c r="O1692" s="1115">
        <f t="shared" si="290"/>
        <v>0</v>
      </c>
      <c r="P1692" s="1115">
        <f t="shared" si="290"/>
        <v>0</v>
      </c>
      <c r="Q1692" s="1115">
        <f t="shared" si="290"/>
        <v>0</v>
      </c>
      <c r="R1692" s="1115">
        <f t="shared" si="290"/>
        <v>0</v>
      </c>
      <c r="S1692" s="1115">
        <f t="shared" si="290"/>
        <v>0</v>
      </c>
      <c r="T1692" s="1115">
        <f t="shared" si="290"/>
        <v>0</v>
      </c>
      <c r="U1692" s="851">
        <f t="shared" si="289"/>
        <v>0</v>
      </c>
      <c r="V1692" s="852">
        <f>IF(E1692='A. Allgemeine Informationen'!$D$14,$K1692-W1692,HLOOKUP('A. Allgemeine Informationen'!$D$14-1,$X$5:$AD$2005,ROW(E1692)-4,FALSE)-$W1692)</f>
        <v>0</v>
      </c>
      <c r="W1692" s="851">
        <f>HLOOKUP('A. Allgemeine Informationen'!$D$14,$X$5:$AD$2005,ROW(E1692)-4,FALSE)</f>
        <v>0</v>
      </c>
      <c r="X1692" s="851">
        <f t="shared" si="285"/>
        <v>0</v>
      </c>
      <c r="Y1692" s="851">
        <f t="shared" si="282"/>
        <v>0</v>
      </c>
      <c r="Z1692" s="851">
        <f t="shared" si="282"/>
        <v>0</v>
      </c>
      <c r="AA1692" s="851">
        <f t="shared" si="282"/>
        <v>0</v>
      </c>
      <c r="AB1692" s="851">
        <f t="shared" si="281"/>
        <v>0</v>
      </c>
      <c r="AC1692" s="851">
        <f t="shared" si="281"/>
        <v>0</v>
      </c>
      <c r="AD1692" s="853">
        <f t="shared" si="281"/>
        <v>0</v>
      </c>
    </row>
    <row r="1693" spans="2:30" s="971" customFormat="1" ht="15" customHeight="1" x14ac:dyDescent="0.2">
      <c r="B1693" s="840"/>
      <c r="C1693" s="970" t="str">
        <f>IF(B1693="","",VLOOKUP(B1693,'E8. KKauf_Berechnung'!$B$11:$D$140,2,0))</f>
        <v/>
      </c>
      <c r="D1693" s="841"/>
      <c r="E1693" s="842"/>
      <c r="F1693" s="836"/>
      <c r="G1693" s="836"/>
      <c r="H1693" s="836"/>
      <c r="I1693" s="843">
        <f t="shared" si="286"/>
        <v>0</v>
      </c>
      <c r="J1693" s="836"/>
      <c r="K1693" s="843">
        <f t="shared" si="287"/>
        <v>0</v>
      </c>
      <c r="L1693" s="849">
        <f>IFERROR(VLOOKUP($D1693,Listen!$F$3:$H$39,2,0),0)</f>
        <v>0</v>
      </c>
      <c r="M1693" s="849">
        <f>IFERROR(VLOOKUP($D1693,Listen!$F$3:$H$39,3,0),0)</f>
        <v>0</v>
      </c>
      <c r="N1693" s="1115">
        <f t="shared" si="284"/>
        <v>0</v>
      </c>
      <c r="O1693" s="1115">
        <f t="shared" si="290"/>
        <v>0</v>
      </c>
      <c r="P1693" s="1115">
        <f t="shared" si="290"/>
        <v>0</v>
      </c>
      <c r="Q1693" s="1115">
        <f t="shared" si="290"/>
        <v>0</v>
      </c>
      <c r="R1693" s="1115">
        <f t="shared" si="290"/>
        <v>0</v>
      </c>
      <c r="S1693" s="1115">
        <f t="shared" si="290"/>
        <v>0</v>
      </c>
      <c r="T1693" s="1115">
        <f t="shared" si="290"/>
        <v>0</v>
      </c>
      <c r="U1693" s="851">
        <f t="shared" si="289"/>
        <v>0</v>
      </c>
      <c r="V1693" s="852">
        <f>IF(E1693='A. Allgemeine Informationen'!$D$14,$K1693-W1693,HLOOKUP('A. Allgemeine Informationen'!$D$14-1,$X$5:$AD$2005,ROW(E1693)-4,FALSE)-$W1693)</f>
        <v>0</v>
      </c>
      <c r="W1693" s="851">
        <f>HLOOKUP('A. Allgemeine Informationen'!$D$14,$X$5:$AD$2005,ROW(E1693)-4,FALSE)</f>
        <v>0</v>
      </c>
      <c r="X1693" s="851">
        <f t="shared" si="285"/>
        <v>0</v>
      </c>
      <c r="Y1693" s="851">
        <f t="shared" si="282"/>
        <v>0</v>
      </c>
      <c r="Z1693" s="851">
        <f t="shared" si="282"/>
        <v>0</v>
      </c>
      <c r="AA1693" s="851">
        <f t="shared" si="282"/>
        <v>0</v>
      </c>
      <c r="AB1693" s="851">
        <f t="shared" si="281"/>
        <v>0</v>
      </c>
      <c r="AC1693" s="851">
        <f t="shared" si="281"/>
        <v>0</v>
      </c>
      <c r="AD1693" s="853">
        <f t="shared" si="281"/>
        <v>0</v>
      </c>
    </row>
    <row r="1694" spans="2:30" s="971" customFormat="1" ht="15" customHeight="1" x14ac:dyDescent="0.2">
      <c r="B1694" s="840"/>
      <c r="C1694" s="970" t="str">
        <f>IF(B1694="","",VLOOKUP(B1694,'E8. KKauf_Berechnung'!$B$11:$D$140,2,0))</f>
        <v/>
      </c>
      <c r="D1694" s="841"/>
      <c r="E1694" s="842"/>
      <c r="F1694" s="836"/>
      <c r="G1694" s="836"/>
      <c r="H1694" s="836"/>
      <c r="I1694" s="843">
        <f t="shared" si="286"/>
        <v>0</v>
      </c>
      <c r="J1694" s="836"/>
      <c r="K1694" s="843">
        <f t="shared" si="287"/>
        <v>0</v>
      </c>
      <c r="L1694" s="849">
        <f>IFERROR(VLOOKUP($D1694,Listen!$F$3:$H$39,2,0),0)</f>
        <v>0</v>
      </c>
      <c r="M1694" s="849">
        <f>IFERROR(VLOOKUP($D1694,Listen!$F$3:$H$39,3,0),0)</f>
        <v>0</v>
      </c>
      <c r="N1694" s="1115">
        <f t="shared" si="284"/>
        <v>0</v>
      </c>
      <c r="O1694" s="1115">
        <f t="shared" si="290"/>
        <v>0</v>
      </c>
      <c r="P1694" s="1115">
        <f t="shared" si="290"/>
        <v>0</v>
      </c>
      <c r="Q1694" s="1115">
        <f t="shared" si="290"/>
        <v>0</v>
      </c>
      <c r="R1694" s="1115">
        <f t="shared" si="290"/>
        <v>0</v>
      </c>
      <c r="S1694" s="1115">
        <f t="shared" si="290"/>
        <v>0</v>
      </c>
      <c r="T1694" s="1115">
        <f t="shared" si="290"/>
        <v>0</v>
      </c>
      <c r="U1694" s="851">
        <f t="shared" si="289"/>
        <v>0</v>
      </c>
      <c r="V1694" s="852">
        <f>IF(E1694='A. Allgemeine Informationen'!$D$14,$K1694-W1694,HLOOKUP('A. Allgemeine Informationen'!$D$14-1,$X$5:$AD$2005,ROW(E1694)-4,FALSE)-$W1694)</f>
        <v>0</v>
      </c>
      <c r="W1694" s="851">
        <f>HLOOKUP('A. Allgemeine Informationen'!$D$14,$X$5:$AD$2005,ROW(E1694)-4,FALSE)</f>
        <v>0</v>
      </c>
      <c r="X1694" s="851">
        <f t="shared" si="285"/>
        <v>0</v>
      </c>
      <c r="Y1694" s="851">
        <f t="shared" si="282"/>
        <v>0</v>
      </c>
      <c r="Z1694" s="851">
        <f t="shared" si="282"/>
        <v>0</v>
      </c>
      <c r="AA1694" s="851">
        <f t="shared" si="282"/>
        <v>0</v>
      </c>
      <c r="AB1694" s="851">
        <f t="shared" si="281"/>
        <v>0</v>
      </c>
      <c r="AC1694" s="851">
        <f t="shared" si="281"/>
        <v>0</v>
      </c>
      <c r="AD1694" s="853">
        <f t="shared" si="281"/>
        <v>0</v>
      </c>
    </row>
    <row r="1695" spans="2:30" s="971" customFormat="1" ht="15" customHeight="1" x14ac:dyDescent="0.2">
      <c r="B1695" s="840"/>
      <c r="C1695" s="970" t="str">
        <f>IF(B1695="","",VLOOKUP(B1695,'E8. KKauf_Berechnung'!$B$11:$D$140,2,0))</f>
        <v/>
      </c>
      <c r="D1695" s="841"/>
      <c r="E1695" s="842"/>
      <c r="F1695" s="836"/>
      <c r="G1695" s="836"/>
      <c r="H1695" s="836"/>
      <c r="I1695" s="843">
        <f t="shared" si="286"/>
        <v>0</v>
      </c>
      <c r="J1695" s="836"/>
      <c r="K1695" s="843">
        <f t="shared" si="287"/>
        <v>0</v>
      </c>
      <c r="L1695" s="849">
        <f>IFERROR(VLOOKUP($D1695,Listen!$F$3:$H$39,2,0),0)</f>
        <v>0</v>
      </c>
      <c r="M1695" s="849">
        <f>IFERROR(VLOOKUP($D1695,Listen!$F$3:$H$39,3,0),0)</f>
        <v>0</v>
      </c>
      <c r="N1695" s="1115">
        <f t="shared" si="284"/>
        <v>0</v>
      </c>
      <c r="O1695" s="1115">
        <f t="shared" si="290"/>
        <v>0</v>
      </c>
      <c r="P1695" s="1115">
        <f t="shared" si="290"/>
        <v>0</v>
      </c>
      <c r="Q1695" s="1115">
        <f t="shared" si="290"/>
        <v>0</v>
      </c>
      <c r="R1695" s="1115">
        <f t="shared" si="290"/>
        <v>0</v>
      </c>
      <c r="S1695" s="1115">
        <f t="shared" si="290"/>
        <v>0</v>
      </c>
      <c r="T1695" s="1115">
        <f t="shared" si="290"/>
        <v>0</v>
      </c>
      <c r="U1695" s="851">
        <f t="shared" si="289"/>
        <v>0</v>
      </c>
      <c r="V1695" s="852">
        <f>IF(E1695='A. Allgemeine Informationen'!$D$14,$K1695-W1695,HLOOKUP('A. Allgemeine Informationen'!$D$14-1,$X$5:$AD$2005,ROW(E1695)-4,FALSE)-$W1695)</f>
        <v>0</v>
      </c>
      <c r="W1695" s="851">
        <f>HLOOKUP('A. Allgemeine Informationen'!$D$14,$X$5:$AD$2005,ROW(E1695)-4,FALSE)</f>
        <v>0</v>
      </c>
      <c r="X1695" s="851">
        <f t="shared" si="285"/>
        <v>0</v>
      </c>
      <c r="Y1695" s="851">
        <f t="shared" si="282"/>
        <v>0</v>
      </c>
      <c r="Z1695" s="851">
        <f t="shared" si="282"/>
        <v>0</v>
      </c>
      <c r="AA1695" s="851">
        <f t="shared" si="282"/>
        <v>0</v>
      </c>
      <c r="AB1695" s="851">
        <f t="shared" si="281"/>
        <v>0</v>
      </c>
      <c r="AC1695" s="851">
        <f t="shared" si="281"/>
        <v>0</v>
      </c>
      <c r="AD1695" s="853">
        <f t="shared" si="281"/>
        <v>0</v>
      </c>
    </row>
    <row r="1696" spans="2:30" s="971" customFormat="1" ht="15" customHeight="1" x14ac:dyDescent="0.2">
      <c r="B1696" s="840"/>
      <c r="C1696" s="970" t="str">
        <f>IF(B1696="","",VLOOKUP(B1696,'E8. KKauf_Berechnung'!$B$11:$D$140,2,0))</f>
        <v/>
      </c>
      <c r="D1696" s="841"/>
      <c r="E1696" s="842"/>
      <c r="F1696" s="836"/>
      <c r="G1696" s="836"/>
      <c r="H1696" s="836"/>
      <c r="I1696" s="843">
        <f t="shared" si="286"/>
        <v>0</v>
      </c>
      <c r="J1696" s="836"/>
      <c r="K1696" s="843">
        <f t="shared" si="287"/>
        <v>0</v>
      </c>
      <c r="L1696" s="849">
        <f>IFERROR(VLOOKUP($D1696,Listen!$F$3:$H$39,2,0),0)</f>
        <v>0</v>
      </c>
      <c r="M1696" s="849">
        <f>IFERROR(VLOOKUP($D1696,Listen!$F$3:$H$39,3,0),0)</f>
        <v>0</v>
      </c>
      <c r="N1696" s="1115">
        <f t="shared" si="284"/>
        <v>0</v>
      </c>
      <c r="O1696" s="1115">
        <f t="shared" si="290"/>
        <v>0</v>
      </c>
      <c r="P1696" s="1115">
        <f t="shared" si="290"/>
        <v>0</v>
      </c>
      <c r="Q1696" s="1115">
        <f t="shared" si="290"/>
        <v>0</v>
      </c>
      <c r="R1696" s="1115">
        <f t="shared" si="290"/>
        <v>0</v>
      </c>
      <c r="S1696" s="1115">
        <f t="shared" si="290"/>
        <v>0</v>
      </c>
      <c r="T1696" s="1115">
        <f t="shared" si="290"/>
        <v>0</v>
      </c>
      <c r="U1696" s="851">
        <f t="shared" si="289"/>
        <v>0</v>
      </c>
      <c r="V1696" s="852">
        <f>IF(E1696='A. Allgemeine Informationen'!$D$14,$K1696-W1696,HLOOKUP('A. Allgemeine Informationen'!$D$14-1,$X$5:$AD$2005,ROW(E1696)-4,FALSE)-$W1696)</f>
        <v>0</v>
      </c>
      <c r="W1696" s="851">
        <f>HLOOKUP('A. Allgemeine Informationen'!$D$14,$X$5:$AD$2005,ROW(E1696)-4,FALSE)</f>
        <v>0</v>
      </c>
      <c r="X1696" s="851">
        <f t="shared" si="285"/>
        <v>0</v>
      </c>
      <c r="Y1696" s="851">
        <f t="shared" si="282"/>
        <v>0</v>
      </c>
      <c r="Z1696" s="851">
        <f t="shared" si="282"/>
        <v>0</v>
      </c>
      <c r="AA1696" s="851">
        <f t="shared" si="282"/>
        <v>0</v>
      </c>
      <c r="AB1696" s="851">
        <f t="shared" si="281"/>
        <v>0</v>
      </c>
      <c r="AC1696" s="851">
        <f t="shared" si="281"/>
        <v>0</v>
      </c>
      <c r="AD1696" s="853">
        <f t="shared" si="281"/>
        <v>0</v>
      </c>
    </row>
    <row r="1697" spans="2:30" s="971" customFormat="1" ht="15" customHeight="1" x14ac:dyDescent="0.2">
      <c r="B1697" s="840"/>
      <c r="C1697" s="970" t="str">
        <f>IF(B1697="","",VLOOKUP(B1697,'E8. KKauf_Berechnung'!$B$11:$D$140,2,0))</f>
        <v/>
      </c>
      <c r="D1697" s="841"/>
      <c r="E1697" s="842"/>
      <c r="F1697" s="836"/>
      <c r="G1697" s="836"/>
      <c r="H1697" s="836"/>
      <c r="I1697" s="843">
        <f t="shared" si="286"/>
        <v>0</v>
      </c>
      <c r="J1697" s="836"/>
      <c r="K1697" s="843">
        <f t="shared" si="287"/>
        <v>0</v>
      </c>
      <c r="L1697" s="849">
        <f>IFERROR(VLOOKUP($D1697,Listen!$F$3:$H$39,2,0),0)</f>
        <v>0</v>
      </c>
      <c r="M1697" s="849">
        <f>IFERROR(VLOOKUP($D1697,Listen!$F$3:$H$39,3,0),0)</f>
        <v>0</v>
      </c>
      <c r="N1697" s="1115">
        <f t="shared" si="284"/>
        <v>0</v>
      </c>
      <c r="O1697" s="1115">
        <f t="shared" si="290"/>
        <v>0</v>
      </c>
      <c r="P1697" s="1115">
        <f t="shared" si="290"/>
        <v>0</v>
      </c>
      <c r="Q1697" s="1115">
        <f t="shared" si="290"/>
        <v>0</v>
      </c>
      <c r="R1697" s="1115">
        <f t="shared" si="290"/>
        <v>0</v>
      </c>
      <c r="S1697" s="1115">
        <f t="shared" si="290"/>
        <v>0</v>
      </c>
      <c r="T1697" s="1115">
        <f t="shared" si="290"/>
        <v>0</v>
      </c>
      <c r="U1697" s="851">
        <f t="shared" si="289"/>
        <v>0</v>
      </c>
      <c r="V1697" s="852">
        <f>IF(E1697='A. Allgemeine Informationen'!$D$14,$K1697-W1697,HLOOKUP('A. Allgemeine Informationen'!$D$14-1,$X$5:$AD$2005,ROW(E1697)-4,FALSE)-$W1697)</f>
        <v>0</v>
      </c>
      <c r="W1697" s="851">
        <f>HLOOKUP('A. Allgemeine Informationen'!$D$14,$X$5:$AD$2005,ROW(E1697)-4,FALSE)</f>
        <v>0</v>
      </c>
      <c r="X1697" s="851">
        <f t="shared" si="285"/>
        <v>0</v>
      </c>
      <c r="Y1697" s="851">
        <f t="shared" si="282"/>
        <v>0</v>
      </c>
      <c r="Z1697" s="851">
        <f t="shared" si="282"/>
        <v>0</v>
      </c>
      <c r="AA1697" s="851">
        <f t="shared" si="282"/>
        <v>0</v>
      </c>
      <c r="AB1697" s="851">
        <f t="shared" si="281"/>
        <v>0</v>
      </c>
      <c r="AC1697" s="851">
        <f t="shared" si="281"/>
        <v>0</v>
      </c>
      <c r="AD1697" s="853">
        <f t="shared" si="281"/>
        <v>0</v>
      </c>
    </row>
    <row r="1698" spans="2:30" s="971" customFormat="1" ht="15" customHeight="1" x14ac:dyDescent="0.2">
      <c r="B1698" s="840"/>
      <c r="C1698" s="970" t="str">
        <f>IF(B1698="","",VLOOKUP(B1698,'E8. KKauf_Berechnung'!$B$11:$D$140,2,0))</f>
        <v/>
      </c>
      <c r="D1698" s="841"/>
      <c r="E1698" s="842"/>
      <c r="F1698" s="836"/>
      <c r="G1698" s="836"/>
      <c r="H1698" s="836"/>
      <c r="I1698" s="843">
        <f t="shared" si="286"/>
        <v>0</v>
      </c>
      <c r="J1698" s="836"/>
      <c r="K1698" s="843">
        <f t="shared" si="287"/>
        <v>0</v>
      </c>
      <c r="L1698" s="849">
        <f>IFERROR(VLOOKUP($D1698,Listen!$F$3:$H$39,2,0),0)</f>
        <v>0</v>
      </c>
      <c r="M1698" s="849">
        <f>IFERROR(VLOOKUP($D1698,Listen!$F$3:$H$39,3,0),0)</f>
        <v>0</v>
      </c>
      <c r="N1698" s="1115">
        <f t="shared" si="284"/>
        <v>0</v>
      </c>
      <c r="O1698" s="1115">
        <f t="shared" si="290"/>
        <v>0</v>
      </c>
      <c r="P1698" s="1115">
        <f t="shared" si="290"/>
        <v>0</v>
      </c>
      <c r="Q1698" s="1115">
        <f t="shared" si="290"/>
        <v>0</v>
      </c>
      <c r="R1698" s="1115">
        <f t="shared" si="290"/>
        <v>0</v>
      </c>
      <c r="S1698" s="1115">
        <f t="shared" si="290"/>
        <v>0</v>
      </c>
      <c r="T1698" s="1115">
        <f t="shared" si="290"/>
        <v>0</v>
      </c>
      <c r="U1698" s="851">
        <f t="shared" si="289"/>
        <v>0</v>
      </c>
      <c r="V1698" s="852">
        <f>IF(E1698='A. Allgemeine Informationen'!$D$14,$K1698-W1698,HLOOKUP('A. Allgemeine Informationen'!$D$14-1,$X$5:$AD$2005,ROW(E1698)-4,FALSE)-$W1698)</f>
        <v>0</v>
      </c>
      <c r="W1698" s="851">
        <f>HLOOKUP('A. Allgemeine Informationen'!$D$14,$X$5:$AD$2005,ROW(E1698)-4,FALSE)</f>
        <v>0</v>
      </c>
      <c r="X1698" s="851">
        <f t="shared" si="285"/>
        <v>0</v>
      </c>
      <c r="Y1698" s="851">
        <f t="shared" si="282"/>
        <v>0</v>
      </c>
      <c r="Z1698" s="851">
        <f t="shared" si="282"/>
        <v>0</v>
      </c>
      <c r="AA1698" s="851">
        <f t="shared" si="282"/>
        <v>0</v>
      </c>
      <c r="AB1698" s="851">
        <f t="shared" si="281"/>
        <v>0</v>
      </c>
      <c r="AC1698" s="851">
        <f t="shared" si="281"/>
        <v>0</v>
      </c>
      <c r="AD1698" s="853">
        <f t="shared" si="281"/>
        <v>0</v>
      </c>
    </row>
    <row r="1699" spans="2:30" s="971" customFormat="1" ht="15" customHeight="1" x14ac:dyDescent="0.2">
      <c r="B1699" s="840"/>
      <c r="C1699" s="970" t="str">
        <f>IF(B1699="","",VLOOKUP(B1699,'E8. KKauf_Berechnung'!$B$11:$D$140,2,0))</f>
        <v/>
      </c>
      <c r="D1699" s="841"/>
      <c r="E1699" s="842"/>
      <c r="F1699" s="836"/>
      <c r="G1699" s="836"/>
      <c r="H1699" s="836"/>
      <c r="I1699" s="843">
        <f t="shared" si="286"/>
        <v>0</v>
      </c>
      <c r="J1699" s="836"/>
      <c r="K1699" s="843">
        <f t="shared" si="287"/>
        <v>0</v>
      </c>
      <c r="L1699" s="849">
        <f>IFERROR(VLOOKUP($D1699,Listen!$F$3:$H$39,2,0),0)</f>
        <v>0</v>
      </c>
      <c r="M1699" s="849">
        <f>IFERROR(VLOOKUP($D1699,Listen!$F$3:$H$39,3,0),0)</f>
        <v>0</v>
      </c>
      <c r="N1699" s="1115">
        <f t="shared" si="284"/>
        <v>0</v>
      </c>
      <c r="O1699" s="1115">
        <f t="shared" si="290"/>
        <v>0</v>
      </c>
      <c r="P1699" s="1115">
        <f t="shared" si="290"/>
        <v>0</v>
      </c>
      <c r="Q1699" s="1115">
        <f t="shared" si="290"/>
        <v>0</v>
      </c>
      <c r="R1699" s="1115">
        <f t="shared" si="290"/>
        <v>0</v>
      </c>
      <c r="S1699" s="1115">
        <f t="shared" si="290"/>
        <v>0</v>
      </c>
      <c r="T1699" s="1115">
        <f t="shared" si="290"/>
        <v>0</v>
      </c>
      <c r="U1699" s="851">
        <f t="shared" si="289"/>
        <v>0</v>
      </c>
      <c r="V1699" s="852">
        <f>IF(E1699='A. Allgemeine Informationen'!$D$14,$K1699-W1699,HLOOKUP('A. Allgemeine Informationen'!$D$14-1,$X$5:$AD$2005,ROW(E1699)-4,FALSE)-$W1699)</f>
        <v>0</v>
      </c>
      <c r="W1699" s="851">
        <f>HLOOKUP('A. Allgemeine Informationen'!$D$14,$X$5:$AD$2005,ROW(E1699)-4,FALSE)</f>
        <v>0</v>
      </c>
      <c r="X1699" s="851">
        <f t="shared" si="285"/>
        <v>0</v>
      </c>
      <c r="Y1699" s="851">
        <f t="shared" si="282"/>
        <v>0</v>
      </c>
      <c r="Z1699" s="851">
        <f t="shared" si="282"/>
        <v>0</v>
      </c>
      <c r="AA1699" s="851">
        <f t="shared" si="282"/>
        <v>0</v>
      </c>
      <c r="AB1699" s="851">
        <f t="shared" si="281"/>
        <v>0</v>
      </c>
      <c r="AC1699" s="851">
        <f t="shared" si="281"/>
        <v>0</v>
      </c>
      <c r="AD1699" s="853">
        <f t="shared" si="281"/>
        <v>0</v>
      </c>
    </row>
    <row r="1700" spans="2:30" s="971" customFormat="1" ht="15" customHeight="1" x14ac:dyDescent="0.2">
      <c r="B1700" s="840"/>
      <c r="C1700" s="970" t="str">
        <f>IF(B1700="","",VLOOKUP(B1700,'E8. KKauf_Berechnung'!$B$11:$D$140,2,0))</f>
        <v/>
      </c>
      <c r="D1700" s="841"/>
      <c r="E1700" s="842"/>
      <c r="F1700" s="836"/>
      <c r="G1700" s="836"/>
      <c r="H1700" s="836"/>
      <c r="I1700" s="843">
        <f t="shared" si="286"/>
        <v>0</v>
      </c>
      <c r="J1700" s="836"/>
      <c r="K1700" s="843">
        <f t="shared" si="287"/>
        <v>0</v>
      </c>
      <c r="L1700" s="849">
        <f>IFERROR(VLOOKUP($D1700,Listen!$F$3:$H$39,2,0),0)</f>
        <v>0</v>
      </c>
      <c r="M1700" s="849">
        <f>IFERROR(VLOOKUP($D1700,Listen!$F$3:$H$39,3,0),0)</f>
        <v>0</v>
      </c>
      <c r="N1700" s="1115">
        <f t="shared" si="284"/>
        <v>0</v>
      </c>
      <c r="O1700" s="1115">
        <f t="shared" si="290"/>
        <v>0</v>
      </c>
      <c r="P1700" s="1115">
        <f t="shared" si="290"/>
        <v>0</v>
      </c>
      <c r="Q1700" s="1115">
        <f t="shared" si="290"/>
        <v>0</v>
      </c>
      <c r="R1700" s="1115">
        <f t="shared" si="290"/>
        <v>0</v>
      </c>
      <c r="S1700" s="1115">
        <f t="shared" si="290"/>
        <v>0</v>
      </c>
      <c r="T1700" s="1115">
        <f t="shared" si="290"/>
        <v>0</v>
      </c>
      <c r="U1700" s="851">
        <f t="shared" si="289"/>
        <v>0</v>
      </c>
      <c r="V1700" s="852">
        <f>IF(E1700='A. Allgemeine Informationen'!$D$14,$K1700-W1700,HLOOKUP('A. Allgemeine Informationen'!$D$14-1,$X$5:$AD$2005,ROW(E1700)-4,FALSE)-$W1700)</f>
        <v>0</v>
      </c>
      <c r="W1700" s="851">
        <f>HLOOKUP('A. Allgemeine Informationen'!$D$14,$X$5:$AD$2005,ROW(E1700)-4,FALSE)</f>
        <v>0</v>
      </c>
      <c r="X1700" s="851">
        <f t="shared" si="285"/>
        <v>0</v>
      </c>
      <c r="Y1700" s="851">
        <f t="shared" si="282"/>
        <v>0</v>
      </c>
      <c r="Z1700" s="851">
        <f t="shared" si="282"/>
        <v>0</v>
      </c>
      <c r="AA1700" s="851">
        <f t="shared" si="282"/>
        <v>0</v>
      </c>
      <c r="AB1700" s="851">
        <f t="shared" si="281"/>
        <v>0</v>
      </c>
      <c r="AC1700" s="851">
        <f t="shared" si="281"/>
        <v>0</v>
      </c>
      <c r="AD1700" s="853">
        <f t="shared" si="281"/>
        <v>0</v>
      </c>
    </row>
    <row r="1701" spans="2:30" s="971" customFormat="1" ht="15" customHeight="1" x14ac:dyDescent="0.2">
      <c r="B1701" s="840"/>
      <c r="C1701" s="970" t="str">
        <f>IF(B1701="","",VLOOKUP(B1701,'E8. KKauf_Berechnung'!$B$11:$D$140,2,0))</f>
        <v/>
      </c>
      <c r="D1701" s="841"/>
      <c r="E1701" s="842"/>
      <c r="F1701" s="836"/>
      <c r="G1701" s="836"/>
      <c r="H1701" s="836"/>
      <c r="I1701" s="843">
        <f t="shared" si="286"/>
        <v>0</v>
      </c>
      <c r="J1701" s="836"/>
      <c r="K1701" s="843">
        <f t="shared" si="287"/>
        <v>0</v>
      </c>
      <c r="L1701" s="849">
        <f>IFERROR(VLOOKUP($D1701,Listen!$F$3:$H$39,2,0),0)</f>
        <v>0</v>
      </c>
      <c r="M1701" s="849">
        <f>IFERROR(VLOOKUP($D1701,Listen!$F$3:$H$39,3,0),0)</f>
        <v>0</v>
      </c>
      <c r="N1701" s="1115">
        <f t="shared" si="284"/>
        <v>0</v>
      </c>
      <c r="O1701" s="1115">
        <f t="shared" si="290"/>
        <v>0</v>
      </c>
      <c r="P1701" s="1115">
        <f t="shared" si="290"/>
        <v>0</v>
      </c>
      <c r="Q1701" s="1115">
        <f t="shared" si="290"/>
        <v>0</v>
      </c>
      <c r="R1701" s="1115">
        <f t="shared" si="290"/>
        <v>0</v>
      </c>
      <c r="S1701" s="1115">
        <f t="shared" si="290"/>
        <v>0</v>
      </c>
      <c r="T1701" s="1115">
        <f t="shared" si="290"/>
        <v>0</v>
      </c>
      <c r="U1701" s="851">
        <f t="shared" si="289"/>
        <v>0</v>
      </c>
      <c r="V1701" s="852">
        <f>IF(E1701='A. Allgemeine Informationen'!$D$14,$K1701-W1701,HLOOKUP('A. Allgemeine Informationen'!$D$14-1,$X$5:$AD$2005,ROW(E1701)-4,FALSE)-$W1701)</f>
        <v>0</v>
      </c>
      <c r="W1701" s="851">
        <f>HLOOKUP('A. Allgemeine Informationen'!$D$14,$X$5:$AD$2005,ROW(E1701)-4,FALSE)</f>
        <v>0</v>
      </c>
      <c r="X1701" s="851">
        <f t="shared" si="285"/>
        <v>0</v>
      </c>
      <c r="Y1701" s="851">
        <f t="shared" si="282"/>
        <v>0</v>
      </c>
      <c r="Z1701" s="851">
        <f t="shared" si="282"/>
        <v>0</v>
      </c>
      <c r="AA1701" s="851">
        <f t="shared" si="282"/>
        <v>0</v>
      </c>
      <c r="AB1701" s="851">
        <f t="shared" si="281"/>
        <v>0</v>
      </c>
      <c r="AC1701" s="851">
        <f t="shared" si="281"/>
        <v>0</v>
      </c>
      <c r="AD1701" s="853">
        <f t="shared" si="281"/>
        <v>0</v>
      </c>
    </row>
    <row r="1702" spans="2:30" s="971" customFormat="1" ht="15" customHeight="1" x14ac:dyDescent="0.2">
      <c r="B1702" s="840"/>
      <c r="C1702" s="970" t="str">
        <f>IF(B1702="","",VLOOKUP(B1702,'E8. KKauf_Berechnung'!$B$11:$D$140,2,0))</f>
        <v/>
      </c>
      <c r="D1702" s="841"/>
      <c r="E1702" s="842"/>
      <c r="F1702" s="836"/>
      <c r="G1702" s="836"/>
      <c r="H1702" s="836"/>
      <c r="I1702" s="843">
        <f t="shared" si="286"/>
        <v>0</v>
      </c>
      <c r="J1702" s="836"/>
      <c r="K1702" s="843">
        <f t="shared" si="287"/>
        <v>0</v>
      </c>
      <c r="L1702" s="849">
        <f>IFERROR(VLOOKUP($D1702,Listen!$F$3:$H$39,2,0),0)</f>
        <v>0</v>
      </c>
      <c r="M1702" s="849">
        <f>IFERROR(VLOOKUP($D1702,Listen!$F$3:$H$39,3,0),0)</f>
        <v>0</v>
      </c>
      <c r="N1702" s="1115">
        <f t="shared" si="284"/>
        <v>0</v>
      </c>
      <c r="O1702" s="1115">
        <f t="shared" si="290"/>
        <v>0</v>
      </c>
      <c r="P1702" s="1115">
        <f t="shared" si="290"/>
        <v>0</v>
      </c>
      <c r="Q1702" s="1115">
        <f t="shared" si="290"/>
        <v>0</v>
      </c>
      <c r="R1702" s="1115">
        <f t="shared" si="290"/>
        <v>0</v>
      </c>
      <c r="S1702" s="1115">
        <f t="shared" si="290"/>
        <v>0</v>
      </c>
      <c r="T1702" s="1115">
        <f t="shared" si="290"/>
        <v>0</v>
      </c>
      <c r="U1702" s="851">
        <f t="shared" si="289"/>
        <v>0</v>
      </c>
      <c r="V1702" s="852">
        <f>IF(E1702='A. Allgemeine Informationen'!$D$14,$K1702-W1702,HLOOKUP('A. Allgemeine Informationen'!$D$14-1,$X$5:$AD$2005,ROW(E1702)-4,FALSE)-$W1702)</f>
        <v>0</v>
      </c>
      <c r="W1702" s="851">
        <f>HLOOKUP('A. Allgemeine Informationen'!$D$14,$X$5:$AD$2005,ROW(E1702)-4,FALSE)</f>
        <v>0</v>
      </c>
      <c r="X1702" s="851">
        <f t="shared" si="285"/>
        <v>0</v>
      </c>
      <c r="Y1702" s="851">
        <f t="shared" si="282"/>
        <v>0</v>
      </c>
      <c r="Z1702" s="851">
        <f t="shared" si="282"/>
        <v>0</v>
      </c>
      <c r="AA1702" s="851">
        <f t="shared" si="282"/>
        <v>0</v>
      </c>
      <c r="AB1702" s="851">
        <f t="shared" si="281"/>
        <v>0</v>
      </c>
      <c r="AC1702" s="851">
        <f t="shared" si="281"/>
        <v>0</v>
      </c>
      <c r="AD1702" s="853">
        <f t="shared" si="281"/>
        <v>0</v>
      </c>
    </row>
    <row r="1703" spans="2:30" s="971" customFormat="1" ht="15" customHeight="1" x14ac:dyDescent="0.2">
      <c r="B1703" s="840"/>
      <c r="C1703" s="970" t="str">
        <f>IF(B1703="","",VLOOKUP(B1703,'E8. KKauf_Berechnung'!$B$11:$D$140,2,0))</f>
        <v/>
      </c>
      <c r="D1703" s="841"/>
      <c r="E1703" s="842"/>
      <c r="F1703" s="836"/>
      <c r="G1703" s="836"/>
      <c r="H1703" s="836"/>
      <c r="I1703" s="843">
        <f t="shared" si="286"/>
        <v>0</v>
      </c>
      <c r="J1703" s="836"/>
      <c r="K1703" s="843">
        <f t="shared" si="287"/>
        <v>0</v>
      </c>
      <c r="L1703" s="849">
        <f>IFERROR(VLOOKUP($D1703,Listen!$F$3:$H$39,2,0),0)</f>
        <v>0</v>
      </c>
      <c r="M1703" s="849">
        <f>IFERROR(VLOOKUP($D1703,Listen!$F$3:$H$39,3,0),0)</f>
        <v>0</v>
      </c>
      <c r="N1703" s="1115">
        <f t="shared" si="284"/>
        <v>0</v>
      </c>
      <c r="O1703" s="1115">
        <f t="shared" ref="O1703:T1718" si="291">N1703</f>
        <v>0</v>
      </c>
      <c r="P1703" s="1115">
        <f t="shared" si="291"/>
        <v>0</v>
      </c>
      <c r="Q1703" s="1115">
        <f t="shared" si="291"/>
        <v>0</v>
      </c>
      <c r="R1703" s="1115">
        <f t="shared" si="291"/>
        <v>0</v>
      </c>
      <c r="S1703" s="1115">
        <f t="shared" si="291"/>
        <v>0</v>
      </c>
      <c r="T1703" s="1115">
        <f t="shared" si="291"/>
        <v>0</v>
      </c>
      <c r="U1703" s="851">
        <f t="shared" si="289"/>
        <v>0</v>
      </c>
      <c r="V1703" s="852">
        <f>IF(E1703='A. Allgemeine Informationen'!$D$14,$K1703-W1703,HLOOKUP('A. Allgemeine Informationen'!$D$14-1,$X$5:$AD$2005,ROW(E1703)-4,FALSE)-$W1703)</f>
        <v>0</v>
      </c>
      <c r="W1703" s="851">
        <f>HLOOKUP('A. Allgemeine Informationen'!$D$14,$X$5:$AD$2005,ROW(E1703)-4,FALSE)</f>
        <v>0</v>
      </c>
      <c r="X1703" s="851">
        <f t="shared" si="285"/>
        <v>0</v>
      </c>
      <c r="Y1703" s="851">
        <f t="shared" si="282"/>
        <v>0</v>
      </c>
      <c r="Z1703" s="851">
        <f t="shared" si="282"/>
        <v>0</v>
      </c>
      <c r="AA1703" s="851">
        <f t="shared" si="282"/>
        <v>0</v>
      </c>
      <c r="AB1703" s="851">
        <f t="shared" si="281"/>
        <v>0</v>
      </c>
      <c r="AC1703" s="851">
        <f t="shared" si="281"/>
        <v>0</v>
      </c>
      <c r="AD1703" s="853">
        <f t="shared" si="281"/>
        <v>0</v>
      </c>
    </row>
    <row r="1704" spans="2:30" s="971" customFormat="1" ht="15" customHeight="1" x14ac:dyDescent="0.2">
      <c r="B1704" s="840"/>
      <c r="C1704" s="970" t="str">
        <f>IF(B1704="","",VLOOKUP(B1704,'E8. KKauf_Berechnung'!$B$11:$D$140,2,0))</f>
        <v/>
      </c>
      <c r="D1704" s="841"/>
      <c r="E1704" s="842"/>
      <c r="F1704" s="836"/>
      <c r="G1704" s="836"/>
      <c r="H1704" s="836"/>
      <c r="I1704" s="843">
        <f t="shared" si="286"/>
        <v>0</v>
      </c>
      <c r="J1704" s="836"/>
      <c r="K1704" s="843">
        <f t="shared" si="287"/>
        <v>0</v>
      </c>
      <c r="L1704" s="849">
        <f>IFERROR(VLOOKUP($D1704,Listen!$F$3:$H$39,2,0),0)</f>
        <v>0</v>
      </c>
      <c r="M1704" s="849">
        <f>IFERROR(VLOOKUP($D1704,Listen!$F$3:$H$39,3,0),0)</f>
        <v>0</v>
      </c>
      <c r="N1704" s="1115">
        <f t="shared" si="284"/>
        <v>0</v>
      </c>
      <c r="O1704" s="1115">
        <f t="shared" si="291"/>
        <v>0</v>
      </c>
      <c r="P1704" s="1115">
        <f t="shared" si="291"/>
        <v>0</v>
      </c>
      <c r="Q1704" s="1115">
        <f t="shared" si="291"/>
        <v>0</v>
      </c>
      <c r="R1704" s="1115">
        <f t="shared" si="291"/>
        <v>0</v>
      </c>
      <c r="S1704" s="1115">
        <f t="shared" si="291"/>
        <v>0</v>
      </c>
      <c r="T1704" s="1115">
        <f t="shared" si="291"/>
        <v>0</v>
      </c>
      <c r="U1704" s="851">
        <f t="shared" si="289"/>
        <v>0</v>
      </c>
      <c r="V1704" s="852">
        <f>IF(E1704='A. Allgemeine Informationen'!$D$14,$K1704-W1704,HLOOKUP('A. Allgemeine Informationen'!$D$14-1,$X$5:$AD$2005,ROW(E1704)-4,FALSE)-$W1704)</f>
        <v>0</v>
      </c>
      <c r="W1704" s="851">
        <f>HLOOKUP('A. Allgemeine Informationen'!$D$14,$X$5:$AD$2005,ROW(E1704)-4,FALSE)</f>
        <v>0</v>
      </c>
      <c r="X1704" s="851">
        <f t="shared" si="285"/>
        <v>0</v>
      </c>
      <c r="Y1704" s="851">
        <f t="shared" si="282"/>
        <v>0</v>
      </c>
      <c r="Z1704" s="851">
        <f t="shared" si="282"/>
        <v>0</v>
      </c>
      <c r="AA1704" s="851">
        <f t="shared" si="282"/>
        <v>0</v>
      </c>
      <c r="AB1704" s="851">
        <f t="shared" si="281"/>
        <v>0</v>
      </c>
      <c r="AC1704" s="851">
        <f t="shared" si="281"/>
        <v>0</v>
      </c>
      <c r="AD1704" s="853">
        <f t="shared" si="281"/>
        <v>0</v>
      </c>
    </row>
    <row r="1705" spans="2:30" s="971" customFormat="1" ht="15" customHeight="1" x14ac:dyDescent="0.2">
      <c r="B1705" s="840"/>
      <c r="C1705" s="970" t="str">
        <f>IF(B1705="","",VLOOKUP(B1705,'E8. KKauf_Berechnung'!$B$11:$D$140,2,0))</f>
        <v/>
      </c>
      <c r="D1705" s="841"/>
      <c r="E1705" s="842"/>
      <c r="F1705" s="836"/>
      <c r="G1705" s="836"/>
      <c r="H1705" s="836"/>
      <c r="I1705" s="843">
        <f t="shared" si="286"/>
        <v>0</v>
      </c>
      <c r="J1705" s="836"/>
      <c r="K1705" s="843">
        <f t="shared" si="287"/>
        <v>0</v>
      </c>
      <c r="L1705" s="849">
        <f>IFERROR(VLOOKUP($D1705,Listen!$F$3:$H$39,2,0),0)</f>
        <v>0</v>
      </c>
      <c r="M1705" s="849">
        <f>IFERROR(VLOOKUP($D1705,Listen!$F$3:$H$39,3,0),0)</f>
        <v>0</v>
      </c>
      <c r="N1705" s="1115">
        <f t="shared" si="284"/>
        <v>0</v>
      </c>
      <c r="O1705" s="1115">
        <f t="shared" si="291"/>
        <v>0</v>
      </c>
      <c r="P1705" s="1115">
        <f t="shared" si="291"/>
        <v>0</v>
      </c>
      <c r="Q1705" s="1115">
        <f t="shared" si="291"/>
        <v>0</v>
      </c>
      <c r="R1705" s="1115">
        <f t="shared" si="291"/>
        <v>0</v>
      </c>
      <c r="S1705" s="1115">
        <f t="shared" si="291"/>
        <v>0</v>
      </c>
      <c r="T1705" s="1115">
        <f t="shared" si="291"/>
        <v>0</v>
      </c>
      <c r="U1705" s="851">
        <f t="shared" si="289"/>
        <v>0</v>
      </c>
      <c r="V1705" s="852">
        <f>IF(E1705='A. Allgemeine Informationen'!$D$14,$K1705-W1705,HLOOKUP('A. Allgemeine Informationen'!$D$14-1,$X$5:$AD$2005,ROW(E1705)-4,FALSE)-$W1705)</f>
        <v>0</v>
      </c>
      <c r="W1705" s="851">
        <f>HLOOKUP('A. Allgemeine Informationen'!$D$14,$X$5:$AD$2005,ROW(E1705)-4,FALSE)</f>
        <v>0</v>
      </c>
      <c r="X1705" s="851">
        <f t="shared" si="285"/>
        <v>0</v>
      </c>
      <c r="Y1705" s="851">
        <f t="shared" si="282"/>
        <v>0</v>
      </c>
      <c r="Z1705" s="851">
        <f t="shared" si="282"/>
        <v>0</v>
      </c>
      <c r="AA1705" s="851">
        <f t="shared" si="282"/>
        <v>0</v>
      </c>
      <c r="AB1705" s="851">
        <f t="shared" si="281"/>
        <v>0</v>
      </c>
      <c r="AC1705" s="851">
        <f t="shared" si="281"/>
        <v>0</v>
      </c>
      <c r="AD1705" s="853">
        <f t="shared" si="281"/>
        <v>0</v>
      </c>
    </row>
    <row r="1706" spans="2:30" s="971" customFormat="1" ht="15" customHeight="1" x14ac:dyDescent="0.2">
      <c r="B1706" s="840"/>
      <c r="C1706" s="970" t="str">
        <f>IF(B1706="","",VLOOKUP(B1706,'E8. KKauf_Berechnung'!$B$11:$D$140,2,0))</f>
        <v/>
      </c>
      <c r="D1706" s="841"/>
      <c r="E1706" s="842"/>
      <c r="F1706" s="836"/>
      <c r="G1706" s="836"/>
      <c r="H1706" s="836"/>
      <c r="I1706" s="843">
        <f t="shared" si="286"/>
        <v>0</v>
      </c>
      <c r="J1706" s="836"/>
      <c r="K1706" s="843">
        <f t="shared" si="287"/>
        <v>0</v>
      </c>
      <c r="L1706" s="849">
        <f>IFERROR(VLOOKUP($D1706,Listen!$F$3:$H$39,2,0),0)</f>
        <v>0</v>
      </c>
      <c r="M1706" s="849">
        <f>IFERROR(VLOOKUP($D1706,Listen!$F$3:$H$39,3,0),0)</f>
        <v>0</v>
      </c>
      <c r="N1706" s="1115">
        <f t="shared" si="284"/>
        <v>0</v>
      </c>
      <c r="O1706" s="1115">
        <f t="shared" si="291"/>
        <v>0</v>
      </c>
      <c r="P1706" s="1115">
        <f t="shared" si="291"/>
        <v>0</v>
      </c>
      <c r="Q1706" s="1115">
        <f t="shared" si="291"/>
        <v>0</v>
      </c>
      <c r="R1706" s="1115">
        <f t="shared" si="291"/>
        <v>0</v>
      </c>
      <c r="S1706" s="1115">
        <f t="shared" si="291"/>
        <v>0</v>
      </c>
      <c r="T1706" s="1115">
        <f t="shared" si="291"/>
        <v>0</v>
      </c>
      <c r="U1706" s="851">
        <f t="shared" si="289"/>
        <v>0</v>
      </c>
      <c r="V1706" s="852">
        <f>IF(E1706='A. Allgemeine Informationen'!$D$14,$K1706-W1706,HLOOKUP('A. Allgemeine Informationen'!$D$14-1,$X$5:$AD$2005,ROW(E1706)-4,FALSE)-$W1706)</f>
        <v>0</v>
      </c>
      <c r="W1706" s="851">
        <f>HLOOKUP('A. Allgemeine Informationen'!$D$14,$X$5:$AD$2005,ROW(E1706)-4,FALSE)</f>
        <v>0</v>
      </c>
      <c r="X1706" s="851">
        <f t="shared" si="285"/>
        <v>0</v>
      </c>
      <c r="Y1706" s="851">
        <f t="shared" si="282"/>
        <v>0</v>
      </c>
      <c r="Z1706" s="851">
        <f t="shared" si="282"/>
        <v>0</v>
      </c>
      <c r="AA1706" s="851">
        <f t="shared" si="282"/>
        <v>0</v>
      </c>
      <c r="AB1706" s="851">
        <f t="shared" si="281"/>
        <v>0</v>
      </c>
      <c r="AC1706" s="851">
        <f t="shared" si="281"/>
        <v>0</v>
      </c>
      <c r="AD1706" s="853">
        <f t="shared" si="281"/>
        <v>0</v>
      </c>
    </row>
    <row r="1707" spans="2:30" s="971" customFormat="1" ht="15" customHeight="1" x14ac:dyDescent="0.2">
      <c r="B1707" s="840"/>
      <c r="C1707" s="970" t="str">
        <f>IF(B1707="","",VLOOKUP(B1707,'E8. KKauf_Berechnung'!$B$11:$D$140,2,0))</f>
        <v/>
      </c>
      <c r="D1707" s="841"/>
      <c r="E1707" s="842"/>
      <c r="F1707" s="836"/>
      <c r="G1707" s="836"/>
      <c r="H1707" s="836"/>
      <c r="I1707" s="843">
        <f t="shared" si="286"/>
        <v>0</v>
      </c>
      <c r="J1707" s="836"/>
      <c r="K1707" s="843">
        <f t="shared" si="287"/>
        <v>0</v>
      </c>
      <c r="L1707" s="849">
        <f>IFERROR(VLOOKUP($D1707,Listen!$F$3:$H$39,2,0),0)</f>
        <v>0</v>
      </c>
      <c r="M1707" s="849">
        <f>IFERROR(VLOOKUP($D1707,Listen!$F$3:$H$39,3,0),0)</f>
        <v>0</v>
      </c>
      <c r="N1707" s="1115">
        <f t="shared" si="284"/>
        <v>0</v>
      </c>
      <c r="O1707" s="1115">
        <f t="shared" si="291"/>
        <v>0</v>
      </c>
      <c r="P1707" s="1115">
        <f t="shared" si="291"/>
        <v>0</v>
      </c>
      <c r="Q1707" s="1115">
        <f t="shared" si="291"/>
        <v>0</v>
      </c>
      <c r="R1707" s="1115">
        <f t="shared" si="291"/>
        <v>0</v>
      </c>
      <c r="S1707" s="1115">
        <f t="shared" si="291"/>
        <v>0</v>
      </c>
      <c r="T1707" s="1115">
        <f t="shared" si="291"/>
        <v>0</v>
      </c>
      <c r="U1707" s="851">
        <f t="shared" si="289"/>
        <v>0</v>
      </c>
      <c r="V1707" s="852">
        <f>IF(E1707='A. Allgemeine Informationen'!$D$14,$K1707-W1707,HLOOKUP('A. Allgemeine Informationen'!$D$14-1,$X$5:$AD$2005,ROW(E1707)-4,FALSE)-$W1707)</f>
        <v>0</v>
      </c>
      <c r="W1707" s="851">
        <f>HLOOKUP('A. Allgemeine Informationen'!$D$14,$X$5:$AD$2005,ROW(E1707)-4,FALSE)</f>
        <v>0</v>
      </c>
      <c r="X1707" s="851">
        <f t="shared" si="285"/>
        <v>0</v>
      </c>
      <c r="Y1707" s="851">
        <f t="shared" si="282"/>
        <v>0</v>
      </c>
      <c r="Z1707" s="851">
        <f t="shared" si="282"/>
        <v>0</v>
      </c>
      <c r="AA1707" s="851">
        <f t="shared" si="282"/>
        <v>0</v>
      </c>
      <c r="AB1707" s="851">
        <f t="shared" si="281"/>
        <v>0</v>
      </c>
      <c r="AC1707" s="851">
        <f t="shared" si="281"/>
        <v>0</v>
      </c>
      <c r="AD1707" s="853">
        <f t="shared" si="281"/>
        <v>0</v>
      </c>
    </row>
    <row r="1708" spans="2:30" s="971" customFormat="1" ht="15" customHeight="1" x14ac:dyDescent="0.2">
      <c r="B1708" s="840"/>
      <c r="C1708" s="970" t="str">
        <f>IF(B1708="","",VLOOKUP(B1708,'E8. KKauf_Berechnung'!$B$11:$D$140,2,0))</f>
        <v/>
      </c>
      <c r="D1708" s="841"/>
      <c r="E1708" s="842"/>
      <c r="F1708" s="836"/>
      <c r="G1708" s="836"/>
      <c r="H1708" s="836"/>
      <c r="I1708" s="843">
        <f t="shared" si="286"/>
        <v>0</v>
      </c>
      <c r="J1708" s="836"/>
      <c r="K1708" s="843">
        <f t="shared" si="287"/>
        <v>0</v>
      </c>
      <c r="L1708" s="849">
        <f>IFERROR(VLOOKUP($D1708,Listen!$F$3:$H$39,2,0),0)</f>
        <v>0</v>
      </c>
      <c r="M1708" s="849">
        <f>IFERROR(VLOOKUP($D1708,Listen!$F$3:$H$39,3,0),0)</f>
        <v>0</v>
      </c>
      <c r="N1708" s="1115">
        <f t="shared" si="284"/>
        <v>0</v>
      </c>
      <c r="O1708" s="1115">
        <f t="shared" si="291"/>
        <v>0</v>
      </c>
      <c r="P1708" s="1115">
        <f t="shared" si="291"/>
        <v>0</v>
      </c>
      <c r="Q1708" s="1115">
        <f t="shared" si="291"/>
        <v>0</v>
      </c>
      <c r="R1708" s="1115">
        <f t="shared" si="291"/>
        <v>0</v>
      </c>
      <c r="S1708" s="1115">
        <f t="shared" si="291"/>
        <v>0</v>
      </c>
      <c r="T1708" s="1115">
        <f t="shared" si="291"/>
        <v>0</v>
      </c>
      <c r="U1708" s="851">
        <f t="shared" si="289"/>
        <v>0</v>
      </c>
      <c r="V1708" s="852">
        <f>IF(E1708='A. Allgemeine Informationen'!$D$14,$K1708-W1708,HLOOKUP('A. Allgemeine Informationen'!$D$14-1,$X$5:$AD$2005,ROW(E1708)-4,FALSE)-$W1708)</f>
        <v>0</v>
      </c>
      <c r="W1708" s="851">
        <f>HLOOKUP('A. Allgemeine Informationen'!$D$14,$X$5:$AD$2005,ROW(E1708)-4,FALSE)</f>
        <v>0</v>
      </c>
      <c r="X1708" s="851">
        <f t="shared" si="285"/>
        <v>0</v>
      </c>
      <c r="Y1708" s="851">
        <f t="shared" si="282"/>
        <v>0</v>
      </c>
      <c r="Z1708" s="851">
        <f t="shared" si="282"/>
        <v>0</v>
      </c>
      <c r="AA1708" s="851">
        <f t="shared" si="282"/>
        <v>0</v>
      </c>
      <c r="AB1708" s="851">
        <f t="shared" si="281"/>
        <v>0</v>
      </c>
      <c r="AC1708" s="851">
        <f t="shared" si="281"/>
        <v>0</v>
      </c>
      <c r="AD1708" s="853">
        <f t="shared" si="281"/>
        <v>0</v>
      </c>
    </row>
    <row r="1709" spans="2:30" s="971" customFormat="1" ht="15" customHeight="1" x14ac:dyDescent="0.2">
      <c r="B1709" s="840"/>
      <c r="C1709" s="970" t="str">
        <f>IF(B1709="","",VLOOKUP(B1709,'E8. KKauf_Berechnung'!$B$11:$D$140,2,0))</f>
        <v/>
      </c>
      <c r="D1709" s="841"/>
      <c r="E1709" s="842"/>
      <c r="F1709" s="836"/>
      <c r="G1709" s="836"/>
      <c r="H1709" s="836"/>
      <c r="I1709" s="843">
        <f t="shared" si="286"/>
        <v>0</v>
      </c>
      <c r="J1709" s="836"/>
      <c r="K1709" s="843">
        <f t="shared" si="287"/>
        <v>0</v>
      </c>
      <c r="L1709" s="849">
        <f>IFERROR(VLOOKUP($D1709,Listen!$F$3:$H$39,2,0),0)</f>
        <v>0</v>
      </c>
      <c r="M1709" s="849">
        <f>IFERROR(VLOOKUP($D1709,Listen!$F$3:$H$39,3,0),0)</f>
        <v>0</v>
      </c>
      <c r="N1709" s="1115">
        <f t="shared" si="284"/>
        <v>0</v>
      </c>
      <c r="O1709" s="1115">
        <f t="shared" si="291"/>
        <v>0</v>
      </c>
      <c r="P1709" s="1115">
        <f t="shared" si="291"/>
        <v>0</v>
      </c>
      <c r="Q1709" s="1115">
        <f t="shared" si="291"/>
        <v>0</v>
      </c>
      <c r="R1709" s="1115">
        <f t="shared" si="291"/>
        <v>0</v>
      </c>
      <c r="S1709" s="1115">
        <f t="shared" si="291"/>
        <v>0</v>
      </c>
      <c r="T1709" s="1115">
        <f t="shared" si="291"/>
        <v>0</v>
      </c>
      <c r="U1709" s="851">
        <f t="shared" si="289"/>
        <v>0</v>
      </c>
      <c r="V1709" s="852">
        <f>IF(E1709='A. Allgemeine Informationen'!$D$14,$K1709-W1709,HLOOKUP('A. Allgemeine Informationen'!$D$14-1,$X$5:$AD$2005,ROW(E1709)-4,FALSE)-$W1709)</f>
        <v>0</v>
      </c>
      <c r="W1709" s="851">
        <f>HLOOKUP('A. Allgemeine Informationen'!$D$14,$X$5:$AD$2005,ROW(E1709)-4,FALSE)</f>
        <v>0</v>
      </c>
      <c r="X1709" s="851">
        <f t="shared" si="285"/>
        <v>0</v>
      </c>
      <c r="Y1709" s="851">
        <f t="shared" si="282"/>
        <v>0</v>
      </c>
      <c r="Z1709" s="851">
        <f t="shared" si="282"/>
        <v>0</v>
      </c>
      <c r="AA1709" s="851">
        <f t="shared" si="282"/>
        <v>0</v>
      </c>
      <c r="AB1709" s="851">
        <f t="shared" si="281"/>
        <v>0</v>
      </c>
      <c r="AC1709" s="851">
        <f t="shared" si="281"/>
        <v>0</v>
      </c>
      <c r="AD1709" s="853">
        <f t="shared" si="281"/>
        <v>0</v>
      </c>
    </row>
    <row r="1710" spans="2:30" s="971" customFormat="1" ht="15" customHeight="1" x14ac:dyDescent="0.2">
      <c r="B1710" s="840"/>
      <c r="C1710" s="970" t="str">
        <f>IF(B1710="","",VLOOKUP(B1710,'E8. KKauf_Berechnung'!$B$11:$D$140,2,0))</f>
        <v/>
      </c>
      <c r="D1710" s="841"/>
      <c r="E1710" s="842"/>
      <c r="F1710" s="836"/>
      <c r="G1710" s="836"/>
      <c r="H1710" s="836"/>
      <c r="I1710" s="843">
        <f t="shared" si="286"/>
        <v>0</v>
      </c>
      <c r="J1710" s="836"/>
      <c r="K1710" s="843">
        <f t="shared" si="287"/>
        <v>0</v>
      </c>
      <c r="L1710" s="849">
        <f>IFERROR(VLOOKUP($D1710,Listen!$F$3:$H$39,2,0),0)</f>
        <v>0</v>
      </c>
      <c r="M1710" s="849">
        <f>IFERROR(VLOOKUP($D1710,Listen!$F$3:$H$39,3,0),0)</f>
        <v>0</v>
      </c>
      <c r="N1710" s="1115">
        <f t="shared" si="284"/>
        <v>0</v>
      </c>
      <c r="O1710" s="1115">
        <f t="shared" si="291"/>
        <v>0</v>
      </c>
      <c r="P1710" s="1115">
        <f t="shared" si="291"/>
        <v>0</v>
      </c>
      <c r="Q1710" s="1115">
        <f t="shared" si="291"/>
        <v>0</v>
      </c>
      <c r="R1710" s="1115">
        <f t="shared" si="291"/>
        <v>0</v>
      </c>
      <c r="S1710" s="1115">
        <f t="shared" si="291"/>
        <v>0</v>
      </c>
      <c r="T1710" s="1115">
        <f t="shared" si="291"/>
        <v>0</v>
      </c>
      <c r="U1710" s="851">
        <f t="shared" si="289"/>
        <v>0</v>
      </c>
      <c r="V1710" s="852">
        <f>IF(E1710='A. Allgemeine Informationen'!$D$14,$K1710-W1710,HLOOKUP('A. Allgemeine Informationen'!$D$14-1,$X$5:$AD$2005,ROW(E1710)-4,FALSE)-$W1710)</f>
        <v>0</v>
      </c>
      <c r="W1710" s="851">
        <f>HLOOKUP('A. Allgemeine Informationen'!$D$14,$X$5:$AD$2005,ROW(E1710)-4,FALSE)</f>
        <v>0</v>
      </c>
      <c r="X1710" s="851">
        <f t="shared" si="285"/>
        <v>0</v>
      </c>
      <c r="Y1710" s="851">
        <f t="shared" si="282"/>
        <v>0</v>
      </c>
      <c r="Z1710" s="851">
        <f t="shared" si="282"/>
        <v>0</v>
      </c>
      <c r="AA1710" s="851">
        <f t="shared" si="282"/>
        <v>0</v>
      </c>
      <c r="AB1710" s="851">
        <f t="shared" si="281"/>
        <v>0</v>
      </c>
      <c r="AC1710" s="851">
        <f t="shared" si="281"/>
        <v>0</v>
      </c>
      <c r="AD1710" s="853">
        <f t="shared" si="281"/>
        <v>0</v>
      </c>
    </row>
    <row r="1711" spans="2:30" s="971" customFormat="1" ht="15" customHeight="1" x14ac:dyDescent="0.2">
      <c r="B1711" s="840"/>
      <c r="C1711" s="970" t="str">
        <f>IF(B1711="","",VLOOKUP(B1711,'E8. KKauf_Berechnung'!$B$11:$D$140,2,0))</f>
        <v/>
      </c>
      <c r="D1711" s="841"/>
      <c r="E1711" s="842"/>
      <c r="F1711" s="836"/>
      <c r="G1711" s="836"/>
      <c r="H1711" s="836"/>
      <c r="I1711" s="843">
        <f t="shared" si="286"/>
        <v>0</v>
      </c>
      <c r="J1711" s="836"/>
      <c r="K1711" s="843">
        <f t="shared" si="287"/>
        <v>0</v>
      </c>
      <c r="L1711" s="849">
        <f>IFERROR(VLOOKUP($D1711,Listen!$F$3:$H$39,2,0),0)</f>
        <v>0</v>
      </c>
      <c r="M1711" s="849">
        <f>IFERROR(VLOOKUP($D1711,Listen!$F$3:$H$39,3,0),0)</f>
        <v>0</v>
      </c>
      <c r="N1711" s="1115">
        <f t="shared" si="284"/>
        <v>0</v>
      </c>
      <c r="O1711" s="1115">
        <f t="shared" si="291"/>
        <v>0</v>
      </c>
      <c r="P1711" s="1115">
        <f t="shared" si="291"/>
        <v>0</v>
      </c>
      <c r="Q1711" s="1115">
        <f t="shared" si="291"/>
        <v>0</v>
      </c>
      <c r="R1711" s="1115">
        <f t="shared" si="291"/>
        <v>0</v>
      </c>
      <c r="S1711" s="1115">
        <f t="shared" si="291"/>
        <v>0</v>
      </c>
      <c r="T1711" s="1115">
        <f t="shared" si="291"/>
        <v>0</v>
      </c>
      <c r="U1711" s="851">
        <f t="shared" si="289"/>
        <v>0</v>
      </c>
      <c r="V1711" s="852">
        <f>IF(E1711='A. Allgemeine Informationen'!$D$14,$K1711-W1711,HLOOKUP('A. Allgemeine Informationen'!$D$14-1,$X$5:$AD$2005,ROW(E1711)-4,FALSE)-$W1711)</f>
        <v>0</v>
      </c>
      <c r="W1711" s="851">
        <f>HLOOKUP('A. Allgemeine Informationen'!$D$14,$X$5:$AD$2005,ROW(E1711)-4,FALSE)</f>
        <v>0</v>
      </c>
      <c r="X1711" s="851">
        <f t="shared" si="285"/>
        <v>0</v>
      </c>
      <c r="Y1711" s="851">
        <f t="shared" si="282"/>
        <v>0</v>
      </c>
      <c r="Z1711" s="851">
        <f t="shared" si="282"/>
        <v>0</v>
      </c>
      <c r="AA1711" s="851">
        <f t="shared" si="282"/>
        <v>0</v>
      </c>
      <c r="AB1711" s="851">
        <f t="shared" si="281"/>
        <v>0</v>
      </c>
      <c r="AC1711" s="851">
        <f t="shared" si="281"/>
        <v>0</v>
      </c>
      <c r="AD1711" s="853">
        <f t="shared" si="281"/>
        <v>0</v>
      </c>
    </row>
    <row r="1712" spans="2:30" s="971" customFormat="1" ht="15" customHeight="1" x14ac:dyDescent="0.2">
      <c r="B1712" s="840"/>
      <c r="C1712" s="970" t="str">
        <f>IF(B1712="","",VLOOKUP(B1712,'E8. KKauf_Berechnung'!$B$11:$D$140,2,0))</f>
        <v/>
      </c>
      <c r="D1712" s="841"/>
      <c r="E1712" s="842"/>
      <c r="F1712" s="836"/>
      <c r="G1712" s="836"/>
      <c r="H1712" s="836"/>
      <c r="I1712" s="843">
        <f t="shared" si="286"/>
        <v>0</v>
      </c>
      <c r="J1712" s="836"/>
      <c r="K1712" s="843">
        <f t="shared" si="287"/>
        <v>0</v>
      </c>
      <c r="L1712" s="849">
        <f>IFERROR(VLOOKUP($D1712,Listen!$F$3:$H$39,2,0),0)</f>
        <v>0</v>
      </c>
      <c r="M1712" s="849">
        <f>IFERROR(VLOOKUP($D1712,Listen!$F$3:$H$39,3,0),0)</f>
        <v>0</v>
      </c>
      <c r="N1712" s="1115">
        <f t="shared" si="284"/>
        <v>0</v>
      </c>
      <c r="O1712" s="1115">
        <f t="shared" si="291"/>
        <v>0</v>
      </c>
      <c r="P1712" s="1115">
        <f t="shared" si="291"/>
        <v>0</v>
      </c>
      <c r="Q1712" s="1115">
        <f t="shared" si="291"/>
        <v>0</v>
      </c>
      <c r="R1712" s="1115">
        <f t="shared" si="291"/>
        <v>0</v>
      </c>
      <c r="S1712" s="1115">
        <f t="shared" si="291"/>
        <v>0</v>
      </c>
      <c r="T1712" s="1115">
        <f t="shared" si="291"/>
        <v>0</v>
      </c>
      <c r="U1712" s="851">
        <f t="shared" si="289"/>
        <v>0</v>
      </c>
      <c r="V1712" s="852">
        <f>IF(E1712='A. Allgemeine Informationen'!$D$14,$K1712-W1712,HLOOKUP('A. Allgemeine Informationen'!$D$14-1,$X$5:$AD$2005,ROW(E1712)-4,FALSE)-$W1712)</f>
        <v>0</v>
      </c>
      <c r="W1712" s="851">
        <f>HLOOKUP('A. Allgemeine Informationen'!$D$14,$X$5:$AD$2005,ROW(E1712)-4,FALSE)</f>
        <v>0</v>
      </c>
      <c r="X1712" s="851">
        <f t="shared" si="285"/>
        <v>0</v>
      </c>
      <c r="Y1712" s="851">
        <f t="shared" si="282"/>
        <v>0</v>
      </c>
      <c r="Z1712" s="851">
        <f t="shared" si="282"/>
        <v>0</v>
      </c>
      <c r="AA1712" s="851">
        <f t="shared" si="282"/>
        <v>0</v>
      </c>
      <c r="AB1712" s="851">
        <f t="shared" si="281"/>
        <v>0</v>
      </c>
      <c r="AC1712" s="851">
        <f t="shared" si="281"/>
        <v>0</v>
      </c>
      <c r="AD1712" s="853">
        <f t="shared" si="281"/>
        <v>0</v>
      </c>
    </row>
    <row r="1713" spans="2:30" s="971" customFormat="1" ht="15" customHeight="1" x14ac:dyDescent="0.2">
      <c r="B1713" s="840"/>
      <c r="C1713" s="970" t="str">
        <f>IF(B1713="","",VLOOKUP(B1713,'E8. KKauf_Berechnung'!$B$11:$D$140,2,0))</f>
        <v/>
      </c>
      <c r="D1713" s="841"/>
      <c r="E1713" s="842"/>
      <c r="F1713" s="836"/>
      <c r="G1713" s="836"/>
      <c r="H1713" s="836"/>
      <c r="I1713" s="843">
        <f t="shared" si="286"/>
        <v>0</v>
      </c>
      <c r="J1713" s="836"/>
      <c r="K1713" s="843">
        <f t="shared" si="287"/>
        <v>0</v>
      </c>
      <c r="L1713" s="849">
        <f>IFERROR(VLOOKUP($D1713,Listen!$F$3:$H$39,2,0),0)</f>
        <v>0</v>
      </c>
      <c r="M1713" s="849">
        <f>IFERROR(VLOOKUP($D1713,Listen!$F$3:$H$39,3,0),0)</f>
        <v>0</v>
      </c>
      <c r="N1713" s="1115">
        <f t="shared" si="284"/>
        <v>0</v>
      </c>
      <c r="O1713" s="1115">
        <f t="shared" si="291"/>
        <v>0</v>
      </c>
      <c r="P1713" s="1115">
        <f t="shared" si="291"/>
        <v>0</v>
      </c>
      <c r="Q1713" s="1115">
        <f t="shared" si="291"/>
        <v>0</v>
      </c>
      <c r="R1713" s="1115">
        <f t="shared" si="291"/>
        <v>0</v>
      </c>
      <c r="S1713" s="1115">
        <f t="shared" si="291"/>
        <v>0</v>
      </c>
      <c r="T1713" s="1115">
        <f t="shared" si="291"/>
        <v>0</v>
      </c>
      <c r="U1713" s="851">
        <f t="shared" si="289"/>
        <v>0</v>
      </c>
      <c r="V1713" s="852">
        <f>IF(E1713='A. Allgemeine Informationen'!$D$14,$K1713-W1713,HLOOKUP('A. Allgemeine Informationen'!$D$14-1,$X$5:$AD$2005,ROW(E1713)-4,FALSE)-$W1713)</f>
        <v>0</v>
      </c>
      <c r="W1713" s="851">
        <f>HLOOKUP('A. Allgemeine Informationen'!$D$14,$X$5:$AD$2005,ROW(E1713)-4,FALSE)</f>
        <v>0</v>
      </c>
      <c r="X1713" s="851">
        <f t="shared" si="285"/>
        <v>0</v>
      </c>
      <c r="Y1713" s="851">
        <f t="shared" si="282"/>
        <v>0</v>
      </c>
      <c r="Z1713" s="851">
        <f t="shared" si="282"/>
        <v>0</v>
      </c>
      <c r="AA1713" s="851">
        <f t="shared" si="282"/>
        <v>0</v>
      </c>
      <c r="AB1713" s="851">
        <f t="shared" si="281"/>
        <v>0</v>
      </c>
      <c r="AC1713" s="851">
        <f t="shared" si="281"/>
        <v>0</v>
      </c>
      <c r="AD1713" s="853">
        <f t="shared" si="281"/>
        <v>0</v>
      </c>
    </row>
    <row r="1714" spans="2:30" s="971" customFormat="1" ht="15" customHeight="1" x14ac:dyDescent="0.2">
      <c r="B1714" s="840"/>
      <c r="C1714" s="970" t="str">
        <f>IF(B1714="","",VLOOKUP(B1714,'E8. KKauf_Berechnung'!$B$11:$D$140,2,0))</f>
        <v/>
      </c>
      <c r="D1714" s="841"/>
      <c r="E1714" s="842"/>
      <c r="F1714" s="836"/>
      <c r="G1714" s="836"/>
      <c r="H1714" s="836"/>
      <c r="I1714" s="843">
        <f t="shared" si="286"/>
        <v>0</v>
      </c>
      <c r="J1714" s="836"/>
      <c r="K1714" s="843">
        <f t="shared" si="287"/>
        <v>0</v>
      </c>
      <c r="L1714" s="849">
        <f>IFERROR(VLOOKUP($D1714,Listen!$F$3:$H$39,2,0),0)</f>
        <v>0</v>
      </c>
      <c r="M1714" s="849">
        <f>IFERROR(VLOOKUP($D1714,Listen!$F$3:$H$39,3,0),0)</f>
        <v>0</v>
      </c>
      <c r="N1714" s="1115">
        <f t="shared" si="284"/>
        <v>0</v>
      </c>
      <c r="O1714" s="1115">
        <f t="shared" si="291"/>
        <v>0</v>
      </c>
      <c r="P1714" s="1115">
        <f t="shared" si="291"/>
        <v>0</v>
      </c>
      <c r="Q1714" s="1115">
        <f t="shared" si="291"/>
        <v>0</v>
      </c>
      <c r="R1714" s="1115">
        <f t="shared" si="291"/>
        <v>0</v>
      </c>
      <c r="S1714" s="1115">
        <f t="shared" si="291"/>
        <v>0</v>
      </c>
      <c r="T1714" s="1115">
        <f t="shared" si="291"/>
        <v>0</v>
      </c>
      <c r="U1714" s="851">
        <f t="shared" si="289"/>
        <v>0</v>
      </c>
      <c r="V1714" s="852">
        <f>IF(E1714='A. Allgemeine Informationen'!$D$14,$K1714-W1714,HLOOKUP('A. Allgemeine Informationen'!$D$14-1,$X$5:$AD$2005,ROW(E1714)-4,FALSE)-$W1714)</f>
        <v>0</v>
      </c>
      <c r="W1714" s="851">
        <f>HLOOKUP('A. Allgemeine Informationen'!$D$14,$X$5:$AD$2005,ROW(E1714)-4,FALSE)</f>
        <v>0</v>
      </c>
      <c r="X1714" s="851">
        <f t="shared" si="285"/>
        <v>0</v>
      </c>
      <c r="Y1714" s="851">
        <f t="shared" si="282"/>
        <v>0</v>
      </c>
      <c r="Z1714" s="851">
        <f t="shared" si="282"/>
        <v>0</v>
      </c>
      <c r="AA1714" s="851">
        <f t="shared" si="282"/>
        <v>0</v>
      </c>
      <c r="AB1714" s="851">
        <f t="shared" si="281"/>
        <v>0</v>
      </c>
      <c r="AC1714" s="851">
        <f t="shared" si="281"/>
        <v>0</v>
      </c>
      <c r="AD1714" s="853">
        <f t="shared" si="281"/>
        <v>0</v>
      </c>
    </row>
    <row r="1715" spans="2:30" s="971" customFormat="1" ht="15" customHeight="1" x14ac:dyDescent="0.2">
      <c r="B1715" s="840"/>
      <c r="C1715" s="970" t="str">
        <f>IF(B1715="","",VLOOKUP(B1715,'E8. KKauf_Berechnung'!$B$11:$D$140,2,0))</f>
        <v/>
      </c>
      <c r="D1715" s="841"/>
      <c r="E1715" s="842"/>
      <c r="F1715" s="836"/>
      <c r="G1715" s="836"/>
      <c r="H1715" s="836"/>
      <c r="I1715" s="843">
        <f t="shared" si="286"/>
        <v>0</v>
      </c>
      <c r="J1715" s="836"/>
      <c r="K1715" s="843">
        <f t="shared" si="287"/>
        <v>0</v>
      </c>
      <c r="L1715" s="849">
        <f>IFERROR(VLOOKUP($D1715,Listen!$F$3:$H$39,2,0),0)</f>
        <v>0</v>
      </c>
      <c r="M1715" s="849">
        <f>IFERROR(VLOOKUP($D1715,Listen!$F$3:$H$39,3,0),0)</f>
        <v>0</v>
      </c>
      <c r="N1715" s="1115">
        <f t="shared" si="284"/>
        <v>0</v>
      </c>
      <c r="O1715" s="1115">
        <f t="shared" si="291"/>
        <v>0</v>
      </c>
      <c r="P1715" s="1115">
        <f t="shared" si="291"/>
        <v>0</v>
      </c>
      <c r="Q1715" s="1115">
        <f t="shared" si="291"/>
        <v>0</v>
      </c>
      <c r="R1715" s="1115">
        <f t="shared" si="291"/>
        <v>0</v>
      </c>
      <c r="S1715" s="1115">
        <f t="shared" si="291"/>
        <v>0</v>
      </c>
      <c r="T1715" s="1115">
        <f t="shared" si="291"/>
        <v>0</v>
      </c>
      <c r="U1715" s="851">
        <f t="shared" si="289"/>
        <v>0</v>
      </c>
      <c r="V1715" s="852">
        <f>IF(E1715='A. Allgemeine Informationen'!$D$14,$K1715-W1715,HLOOKUP('A. Allgemeine Informationen'!$D$14-1,$X$5:$AD$2005,ROW(E1715)-4,FALSE)-$W1715)</f>
        <v>0</v>
      </c>
      <c r="W1715" s="851">
        <f>HLOOKUP('A. Allgemeine Informationen'!$D$14,$X$5:$AD$2005,ROW(E1715)-4,FALSE)</f>
        <v>0</v>
      </c>
      <c r="X1715" s="851">
        <f t="shared" si="285"/>
        <v>0</v>
      </c>
      <c r="Y1715" s="851">
        <f t="shared" si="282"/>
        <v>0</v>
      </c>
      <c r="Z1715" s="851">
        <f t="shared" si="282"/>
        <v>0</v>
      </c>
      <c r="AA1715" s="851">
        <f t="shared" si="282"/>
        <v>0</v>
      </c>
      <c r="AB1715" s="851">
        <f t="shared" si="281"/>
        <v>0</v>
      </c>
      <c r="AC1715" s="851">
        <f t="shared" si="281"/>
        <v>0</v>
      </c>
      <c r="AD1715" s="853">
        <f t="shared" si="281"/>
        <v>0</v>
      </c>
    </row>
    <row r="1716" spans="2:30" s="971" customFormat="1" ht="15" customHeight="1" x14ac:dyDescent="0.2">
      <c r="B1716" s="840"/>
      <c r="C1716" s="970" t="str">
        <f>IF(B1716="","",VLOOKUP(B1716,'E8. KKauf_Berechnung'!$B$11:$D$140,2,0))</f>
        <v/>
      </c>
      <c r="D1716" s="841"/>
      <c r="E1716" s="842"/>
      <c r="F1716" s="836"/>
      <c r="G1716" s="836"/>
      <c r="H1716" s="836"/>
      <c r="I1716" s="843">
        <f t="shared" si="286"/>
        <v>0</v>
      </c>
      <c r="J1716" s="836"/>
      <c r="K1716" s="843">
        <f t="shared" si="287"/>
        <v>0</v>
      </c>
      <c r="L1716" s="849">
        <f>IFERROR(VLOOKUP($D1716,Listen!$F$3:$H$39,2,0),0)</f>
        <v>0</v>
      </c>
      <c r="M1716" s="849">
        <f>IFERROR(VLOOKUP($D1716,Listen!$F$3:$H$39,3,0),0)</f>
        <v>0</v>
      </c>
      <c r="N1716" s="1115">
        <f t="shared" si="284"/>
        <v>0</v>
      </c>
      <c r="O1716" s="1115">
        <f t="shared" si="291"/>
        <v>0</v>
      </c>
      <c r="P1716" s="1115">
        <f t="shared" si="291"/>
        <v>0</v>
      </c>
      <c r="Q1716" s="1115">
        <f t="shared" si="291"/>
        <v>0</v>
      </c>
      <c r="R1716" s="1115">
        <f t="shared" si="291"/>
        <v>0</v>
      </c>
      <c r="S1716" s="1115">
        <f t="shared" si="291"/>
        <v>0</v>
      </c>
      <c r="T1716" s="1115">
        <f t="shared" si="291"/>
        <v>0</v>
      </c>
      <c r="U1716" s="851">
        <f t="shared" si="289"/>
        <v>0</v>
      </c>
      <c r="V1716" s="852">
        <f>IF(E1716='A. Allgemeine Informationen'!$D$14,$K1716-W1716,HLOOKUP('A. Allgemeine Informationen'!$D$14-1,$X$5:$AD$2005,ROW(E1716)-4,FALSE)-$W1716)</f>
        <v>0</v>
      </c>
      <c r="W1716" s="851">
        <f>HLOOKUP('A. Allgemeine Informationen'!$D$14,$X$5:$AD$2005,ROW(E1716)-4,FALSE)</f>
        <v>0</v>
      </c>
      <c r="X1716" s="851">
        <f t="shared" si="285"/>
        <v>0</v>
      </c>
      <c r="Y1716" s="851">
        <f t="shared" si="282"/>
        <v>0</v>
      </c>
      <c r="Z1716" s="851">
        <f t="shared" si="282"/>
        <v>0</v>
      </c>
      <c r="AA1716" s="851">
        <f t="shared" si="282"/>
        <v>0</v>
      </c>
      <c r="AB1716" s="851">
        <f t="shared" si="281"/>
        <v>0</v>
      </c>
      <c r="AC1716" s="851">
        <f t="shared" si="281"/>
        <v>0</v>
      </c>
      <c r="AD1716" s="853">
        <f t="shared" si="281"/>
        <v>0</v>
      </c>
    </row>
    <row r="1717" spans="2:30" s="971" customFormat="1" ht="15" customHeight="1" x14ac:dyDescent="0.2">
      <c r="B1717" s="840"/>
      <c r="C1717" s="970" t="str">
        <f>IF(B1717="","",VLOOKUP(B1717,'E8. KKauf_Berechnung'!$B$11:$D$140,2,0))</f>
        <v/>
      </c>
      <c r="D1717" s="841"/>
      <c r="E1717" s="842"/>
      <c r="F1717" s="836"/>
      <c r="G1717" s="836"/>
      <c r="H1717" s="836"/>
      <c r="I1717" s="843">
        <f t="shared" si="286"/>
        <v>0</v>
      </c>
      <c r="J1717" s="836"/>
      <c r="K1717" s="843">
        <f t="shared" si="287"/>
        <v>0</v>
      </c>
      <c r="L1717" s="849">
        <f>IFERROR(VLOOKUP($D1717,Listen!$F$3:$H$39,2,0),0)</f>
        <v>0</v>
      </c>
      <c r="M1717" s="849">
        <f>IFERROR(VLOOKUP($D1717,Listen!$F$3:$H$39,3,0),0)</f>
        <v>0</v>
      </c>
      <c r="N1717" s="1115">
        <f t="shared" si="284"/>
        <v>0</v>
      </c>
      <c r="O1717" s="1115">
        <f t="shared" si="291"/>
        <v>0</v>
      </c>
      <c r="P1717" s="1115">
        <f t="shared" si="291"/>
        <v>0</v>
      </c>
      <c r="Q1717" s="1115">
        <f t="shared" si="291"/>
        <v>0</v>
      </c>
      <c r="R1717" s="1115">
        <f t="shared" si="291"/>
        <v>0</v>
      </c>
      <c r="S1717" s="1115">
        <f t="shared" si="291"/>
        <v>0</v>
      </c>
      <c r="T1717" s="1115">
        <f t="shared" si="291"/>
        <v>0</v>
      </c>
      <c r="U1717" s="851">
        <f t="shared" si="289"/>
        <v>0</v>
      </c>
      <c r="V1717" s="852">
        <f>IF(E1717='A. Allgemeine Informationen'!$D$14,$K1717-W1717,HLOOKUP('A. Allgemeine Informationen'!$D$14-1,$X$5:$AD$2005,ROW(E1717)-4,FALSE)-$W1717)</f>
        <v>0</v>
      </c>
      <c r="W1717" s="851">
        <f>HLOOKUP('A. Allgemeine Informationen'!$D$14,$X$5:$AD$2005,ROW(E1717)-4,FALSE)</f>
        <v>0</v>
      </c>
      <c r="X1717" s="851">
        <f t="shared" si="285"/>
        <v>0</v>
      </c>
      <c r="Y1717" s="851">
        <f t="shared" si="282"/>
        <v>0</v>
      </c>
      <c r="Z1717" s="851">
        <f t="shared" si="282"/>
        <v>0</v>
      </c>
      <c r="AA1717" s="851">
        <f t="shared" si="282"/>
        <v>0</v>
      </c>
      <c r="AB1717" s="851">
        <f t="shared" si="282"/>
        <v>0</v>
      </c>
      <c r="AC1717" s="851">
        <f t="shared" si="282"/>
        <v>0</v>
      </c>
      <c r="AD1717" s="853">
        <f t="shared" si="282"/>
        <v>0</v>
      </c>
    </row>
    <row r="1718" spans="2:30" s="971" customFormat="1" ht="15" customHeight="1" x14ac:dyDescent="0.2">
      <c r="B1718" s="840"/>
      <c r="C1718" s="970" t="str">
        <f>IF(B1718="","",VLOOKUP(B1718,'E8. KKauf_Berechnung'!$B$11:$D$140,2,0))</f>
        <v/>
      </c>
      <c r="D1718" s="841"/>
      <c r="E1718" s="842"/>
      <c r="F1718" s="836"/>
      <c r="G1718" s="836"/>
      <c r="H1718" s="836"/>
      <c r="I1718" s="843">
        <f t="shared" si="286"/>
        <v>0</v>
      </c>
      <c r="J1718" s="836"/>
      <c r="K1718" s="843">
        <f t="shared" si="287"/>
        <v>0</v>
      </c>
      <c r="L1718" s="849">
        <f>IFERROR(VLOOKUP($D1718,Listen!$F$3:$H$39,2,0),0)</f>
        <v>0</v>
      </c>
      <c r="M1718" s="849">
        <f>IFERROR(VLOOKUP($D1718,Listen!$F$3:$H$39,3,0),0)</f>
        <v>0</v>
      </c>
      <c r="N1718" s="1115">
        <f t="shared" si="284"/>
        <v>0</v>
      </c>
      <c r="O1718" s="1115">
        <f t="shared" si="291"/>
        <v>0</v>
      </c>
      <c r="P1718" s="1115">
        <f t="shared" si="291"/>
        <v>0</v>
      </c>
      <c r="Q1718" s="1115">
        <f t="shared" si="291"/>
        <v>0</v>
      </c>
      <c r="R1718" s="1115">
        <f t="shared" si="291"/>
        <v>0</v>
      </c>
      <c r="S1718" s="1115">
        <f t="shared" si="291"/>
        <v>0</v>
      </c>
      <c r="T1718" s="1115">
        <f t="shared" si="291"/>
        <v>0</v>
      </c>
      <c r="U1718" s="851">
        <f t="shared" si="289"/>
        <v>0</v>
      </c>
      <c r="V1718" s="852">
        <f>IF(E1718='A. Allgemeine Informationen'!$D$14,$K1718-W1718,HLOOKUP('A. Allgemeine Informationen'!$D$14-1,$X$5:$AD$2005,ROW(E1718)-4,FALSE)-$W1718)</f>
        <v>0</v>
      </c>
      <c r="W1718" s="851">
        <f>HLOOKUP('A. Allgemeine Informationen'!$D$14,$X$5:$AD$2005,ROW(E1718)-4,FALSE)</f>
        <v>0</v>
      </c>
      <c r="X1718" s="851">
        <f t="shared" si="285"/>
        <v>0</v>
      </c>
      <c r="Y1718" s="851">
        <f t="shared" ref="Y1718:AD1760" si="292">IF(OR($E1718=0,$K1718=0,O1718-(Y$5-$E1718)=0),0,IF($E1718&lt;Y$5,X1718-X1718/(O1718-(Y$5-$E1718)),IF($E1718=Y$5,$K1718-$K1718/O1718,0)))</f>
        <v>0</v>
      </c>
      <c r="Z1718" s="851">
        <f t="shared" si="292"/>
        <v>0</v>
      </c>
      <c r="AA1718" s="851">
        <f t="shared" si="292"/>
        <v>0</v>
      </c>
      <c r="AB1718" s="851">
        <f t="shared" si="292"/>
        <v>0</v>
      </c>
      <c r="AC1718" s="851">
        <f t="shared" si="292"/>
        <v>0</v>
      </c>
      <c r="AD1718" s="853">
        <f t="shared" si="292"/>
        <v>0</v>
      </c>
    </row>
    <row r="1719" spans="2:30" s="971" customFormat="1" ht="15" customHeight="1" x14ac:dyDescent="0.2">
      <c r="B1719" s="840"/>
      <c r="C1719" s="970" t="str">
        <f>IF(B1719="","",VLOOKUP(B1719,'E8. KKauf_Berechnung'!$B$11:$D$140,2,0))</f>
        <v/>
      </c>
      <c r="D1719" s="841"/>
      <c r="E1719" s="842"/>
      <c r="F1719" s="836"/>
      <c r="G1719" s="836"/>
      <c r="H1719" s="836"/>
      <c r="I1719" s="843">
        <f t="shared" si="286"/>
        <v>0</v>
      </c>
      <c r="J1719" s="836"/>
      <c r="K1719" s="843">
        <f t="shared" si="287"/>
        <v>0</v>
      </c>
      <c r="L1719" s="849">
        <f>IFERROR(VLOOKUP($D1719,Listen!$F$3:$H$39,2,0),0)</f>
        <v>0</v>
      </c>
      <c r="M1719" s="849">
        <f>IFERROR(VLOOKUP($D1719,Listen!$F$3:$H$39,3,0),0)</f>
        <v>0</v>
      </c>
      <c r="N1719" s="1115">
        <f t="shared" si="284"/>
        <v>0</v>
      </c>
      <c r="O1719" s="1115">
        <f t="shared" ref="O1719:T1734" si="293">N1719</f>
        <v>0</v>
      </c>
      <c r="P1719" s="1115">
        <f t="shared" si="293"/>
        <v>0</v>
      </c>
      <c r="Q1719" s="1115">
        <f t="shared" si="293"/>
        <v>0</v>
      </c>
      <c r="R1719" s="1115">
        <f t="shared" si="293"/>
        <v>0</v>
      </c>
      <c r="S1719" s="1115">
        <f t="shared" si="293"/>
        <v>0</v>
      </c>
      <c r="T1719" s="1115">
        <f t="shared" si="293"/>
        <v>0</v>
      </c>
      <c r="U1719" s="851">
        <f t="shared" si="289"/>
        <v>0</v>
      </c>
      <c r="V1719" s="852">
        <f>IF(E1719='A. Allgemeine Informationen'!$D$14,$K1719-W1719,HLOOKUP('A. Allgemeine Informationen'!$D$14-1,$X$5:$AD$2005,ROW(E1719)-4,FALSE)-$W1719)</f>
        <v>0</v>
      </c>
      <c r="W1719" s="851">
        <f>HLOOKUP('A. Allgemeine Informationen'!$D$14,$X$5:$AD$2005,ROW(E1719)-4,FALSE)</f>
        <v>0</v>
      </c>
      <c r="X1719" s="851">
        <f t="shared" si="285"/>
        <v>0</v>
      </c>
      <c r="Y1719" s="851">
        <f t="shared" si="292"/>
        <v>0</v>
      </c>
      <c r="Z1719" s="851">
        <f t="shared" si="292"/>
        <v>0</v>
      </c>
      <c r="AA1719" s="851">
        <f t="shared" si="292"/>
        <v>0</v>
      </c>
      <c r="AB1719" s="851">
        <f t="shared" si="292"/>
        <v>0</v>
      </c>
      <c r="AC1719" s="851">
        <f t="shared" si="292"/>
        <v>0</v>
      </c>
      <c r="AD1719" s="853">
        <f t="shared" si="292"/>
        <v>0</v>
      </c>
    </row>
    <row r="1720" spans="2:30" s="971" customFormat="1" ht="15" customHeight="1" x14ac:dyDescent="0.2">
      <c r="B1720" s="840"/>
      <c r="C1720" s="970" t="str">
        <f>IF(B1720="","",VLOOKUP(B1720,'E8. KKauf_Berechnung'!$B$11:$D$140,2,0))</f>
        <v/>
      </c>
      <c r="D1720" s="841"/>
      <c r="E1720" s="842"/>
      <c r="F1720" s="836"/>
      <c r="G1720" s="836"/>
      <c r="H1720" s="836"/>
      <c r="I1720" s="843">
        <f t="shared" si="286"/>
        <v>0</v>
      </c>
      <c r="J1720" s="836"/>
      <c r="K1720" s="843">
        <f t="shared" si="287"/>
        <v>0</v>
      </c>
      <c r="L1720" s="849">
        <f>IFERROR(VLOOKUP($D1720,Listen!$F$3:$H$39,2,0),0)</f>
        <v>0</v>
      </c>
      <c r="M1720" s="849">
        <f>IFERROR(VLOOKUP($D1720,Listen!$F$3:$H$39,3,0),0)</f>
        <v>0</v>
      </c>
      <c r="N1720" s="1115">
        <f t="shared" si="284"/>
        <v>0</v>
      </c>
      <c r="O1720" s="1115">
        <f t="shared" si="293"/>
        <v>0</v>
      </c>
      <c r="P1720" s="1115">
        <f t="shared" si="293"/>
        <v>0</v>
      </c>
      <c r="Q1720" s="1115">
        <f t="shared" si="293"/>
        <v>0</v>
      </c>
      <c r="R1720" s="1115">
        <f t="shared" si="293"/>
        <v>0</v>
      </c>
      <c r="S1720" s="1115">
        <f t="shared" si="293"/>
        <v>0</v>
      </c>
      <c r="T1720" s="1115">
        <f t="shared" si="293"/>
        <v>0</v>
      </c>
      <c r="U1720" s="851">
        <f t="shared" si="289"/>
        <v>0</v>
      </c>
      <c r="V1720" s="852">
        <f>IF(E1720='A. Allgemeine Informationen'!$D$14,$K1720-W1720,HLOOKUP('A. Allgemeine Informationen'!$D$14-1,$X$5:$AD$2005,ROW(E1720)-4,FALSE)-$W1720)</f>
        <v>0</v>
      </c>
      <c r="W1720" s="851">
        <f>HLOOKUP('A. Allgemeine Informationen'!$D$14,$X$5:$AD$2005,ROW(E1720)-4,FALSE)</f>
        <v>0</v>
      </c>
      <c r="X1720" s="851">
        <f t="shared" si="285"/>
        <v>0</v>
      </c>
      <c r="Y1720" s="851">
        <f t="shared" si="292"/>
        <v>0</v>
      </c>
      <c r="Z1720" s="851">
        <f t="shared" si="292"/>
        <v>0</v>
      </c>
      <c r="AA1720" s="851">
        <f t="shared" si="292"/>
        <v>0</v>
      </c>
      <c r="AB1720" s="851">
        <f t="shared" si="292"/>
        <v>0</v>
      </c>
      <c r="AC1720" s="851">
        <f t="shared" si="292"/>
        <v>0</v>
      </c>
      <c r="AD1720" s="853">
        <f t="shared" si="292"/>
        <v>0</v>
      </c>
    </row>
    <row r="1721" spans="2:30" s="971" customFormat="1" ht="15" customHeight="1" x14ac:dyDescent="0.2">
      <c r="B1721" s="840"/>
      <c r="C1721" s="970" t="str">
        <f>IF(B1721="","",VLOOKUP(B1721,'E8. KKauf_Berechnung'!$B$11:$D$140,2,0))</f>
        <v/>
      </c>
      <c r="D1721" s="841"/>
      <c r="E1721" s="842"/>
      <c r="F1721" s="836"/>
      <c r="G1721" s="836"/>
      <c r="H1721" s="836"/>
      <c r="I1721" s="843">
        <f t="shared" si="286"/>
        <v>0</v>
      </c>
      <c r="J1721" s="836"/>
      <c r="K1721" s="843">
        <f t="shared" si="287"/>
        <v>0</v>
      </c>
      <c r="L1721" s="849">
        <f>IFERROR(VLOOKUP($D1721,Listen!$F$3:$H$39,2,0),0)</f>
        <v>0</v>
      </c>
      <c r="M1721" s="849">
        <f>IFERROR(VLOOKUP($D1721,Listen!$F$3:$H$39,3,0),0)</f>
        <v>0</v>
      </c>
      <c r="N1721" s="1115">
        <f t="shared" si="284"/>
        <v>0</v>
      </c>
      <c r="O1721" s="1115">
        <f t="shared" si="293"/>
        <v>0</v>
      </c>
      <c r="P1721" s="1115">
        <f t="shared" si="293"/>
        <v>0</v>
      </c>
      <c r="Q1721" s="1115">
        <f t="shared" si="293"/>
        <v>0</v>
      </c>
      <c r="R1721" s="1115">
        <f t="shared" si="293"/>
        <v>0</v>
      </c>
      <c r="S1721" s="1115">
        <f t="shared" si="293"/>
        <v>0</v>
      </c>
      <c r="T1721" s="1115">
        <f t="shared" si="293"/>
        <v>0</v>
      </c>
      <c r="U1721" s="851">
        <f t="shared" si="289"/>
        <v>0</v>
      </c>
      <c r="V1721" s="852">
        <f>IF(E1721='A. Allgemeine Informationen'!$D$14,$K1721-W1721,HLOOKUP('A. Allgemeine Informationen'!$D$14-1,$X$5:$AD$2005,ROW(E1721)-4,FALSE)-$W1721)</f>
        <v>0</v>
      </c>
      <c r="W1721" s="851">
        <f>HLOOKUP('A. Allgemeine Informationen'!$D$14,$X$5:$AD$2005,ROW(E1721)-4,FALSE)</f>
        <v>0</v>
      </c>
      <c r="X1721" s="851">
        <f t="shared" si="285"/>
        <v>0</v>
      </c>
      <c r="Y1721" s="851">
        <f t="shared" si="292"/>
        <v>0</v>
      </c>
      <c r="Z1721" s="851">
        <f t="shared" si="292"/>
        <v>0</v>
      </c>
      <c r="AA1721" s="851">
        <f t="shared" si="292"/>
        <v>0</v>
      </c>
      <c r="AB1721" s="851">
        <f t="shared" si="292"/>
        <v>0</v>
      </c>
      <c r="AC1721" s="851">
        <f t="shared" si="292"/>
        <v>0</v>
      </c>
      <c r="AD1721" s="853">
        <f t="shared" si="292"/>
        <v>0</v>
      </c>
    </row>
    <row r="1722" spans="2:30" s="971" customFormat="1" ht="15" customHeight="1" x14ac:dyDescent="0.2">
      <c r="B1722" s="840"/>
      <c r="C1722" s="970" t="str">
        <f>IF(B1722="","",VLOOKUP(B1722,'E8. KKauf_Berechnung'!$B$11:$D$140,2,0))</f>
        <v/>
      </c>
      <c r="D1722" s="841"/>
      <c r="E1722" s="842"/>
      <c r="F1722" s="836"/>
      <c r="G1722" s="836"/>
      <c r="H1722" s="836"/>
      <c r="I1722" s="843">
        <f t="shared" si="286"/>
        <v>0</v>
      </c>
      <c r="J1722" s="836"/>
      <c r="K1722" s="843">
        <f t="shared" si="287"/>
        <v>0</v>
      </c>
      <c r="L1722" s="849">
        <f>IFERROR(VLOOKUP($D1722,Listen!$F$3:$H$39,2,0),0)</f>
        <v>0</v>
      </c>
      <c r="M1722" s="849">
        <f>IFERROR(VLOOKUP($D1722,Listen!$F$3:$H$39,3,0),0)</f>
        <v>0</v>
      </c>
      <c r="N1722" s="1115">
        <f t="shared" si="284"/>
        <v>0</v>
      </c>
      <c r="O1722" s="1115">
        <f t="shared" si="293"/>
        <v>0</v>
      </c>
      <c r="P1722" s="1115">
        <f t="shared" si="293"/>
        <v>0</v>
      </c>
      <c r="Q1722" s="1115">
        <f t="shared" si="293"/>
        <v>0</v>
      </c>
      <c r="R1722" s="1115">
        <f t="shared" si="293"/>
        <v>0</v>
      </c>
      <c r="S1722" s="1115">
        <f t="shared" si="293"/>
        <v>0</v>
      </c>
      <c r="T1722" s="1115">
        <f t="shared" si="293"/>
        <v>0</v>
      </c>
      <c r="U1722" s="851">
        <f t="shared" si="289"/>
        <v>0</v>
      </c>
      <c r="V1722" s="852">
        <f>IF(E1722='A. Allgemeine Informationen'!$D$14,$K1722-W1722,HLOOKUP('A. Allgemeine Informationen'!$D$14-1,$X$5:$AD$2005,ROW(E1722)-4,FALSE)-$W1722)</f>
        <v>0</v>
      </c>
      <c r="W1722" s="851">
        <f>HLOOKUP('A. Allgemeine Informationen'!$D$14,$X$5:$AD$2005,ROW(E1722)-4,FALSE)</f>
        <v>0</v>
      </c>
      <c r="X1722" s="851">
        <f t="shared" si="285"/>
        <v>0</v>
      </c>
      <c r="Y1722" s="851">
        <f t="shared" si="292"/>
        <v>0</v>
      </c>
      <c r="Z1722" s="851">
        <f t="shared" si="292"/>
        <v>0</v>
      </c>
      <c r="AA1722" s="851">
        <f t="shared" si="292"/>
        <v>0</v>
      </c>
      <c r="AB1722" s="851">
        <f t="shared" si="292"/>
        <v>0</v>
      </c>
      <c r="AC1722" s="851">
        <f t="shared" si="292"/>
        <v>0</v>
      </c>
      <c r="AD1722" s="853">
        <f t="shared" si="292"/>
        <v>0</v>
      </c>
    </row>
    <row r="1723" spans="2:30" s="971" customFormat="1" ht="15" customHeight="1" x14ac:dyDescent="0.2">
      <c r="B1723" s="840"/>
      <c r="C1723" s="970" t="str">
        <f>IF(B1723="","",VLOOKUP(B1723,'E8. KKauf_Berechnung'!$B$11:$D$140,2,0))</f>
        <v/>
      </c>
      <c r="D1723" s="841"/>
      <c r="E1723" s="842"/>
      <c r="F1723" s="836"/>
      <c r="G1723" s="836"/>
      <c r="H1723" s="836"/>
      <c r="I1723" s="843">
        <f t="shared" si="286"/>
        <v>0</v>
      </c>
      <c r="J1723" s="836"/>
      <c r="K1723" s="843">
        <f t="shared" si="287"/>
        <v>0</v>
      </c>
      <c r="L1723" s="849">
        <f>IFERROR(VLOOKUP($D1723,Listen!$F$3:$H$39,2,0),0)</f>
        <v>0</v>
      </c>
      <c r="M1723" s="849">
        <f>IFERROR(VLOOKUP($D1723,Listen!$F$3:$H$39,3,0),0)</f>
        <v>0</v>
      </c>
      <c r="N1723" s="1115">
        <f t="shared" si="284"/>
        <v>0</v>
      </c>
      <c r="O1723" s="1115">
        <f t="shared" si="293"/>
        <v>0</v>
      </c>
      <c r="P1723" s="1115">
        <f t="shared" si="293"/>
        <v>0</v>
      </c>
      <c r="Q1723" s="1115">
        <f t="shared" si="293"/>
        <v>0</v>
      </c>
      <c r="R1723" s="1115">
        <f t="shared" si="293"/>
        <v>0</v>
      </c>
      <c r="S1723" s="1115">
        <f t="shared" si="293"/>
        <v>0</v>
      </c>
      <c r="T1723" s="1115">
        <f t="shared" si="293"/>
        <v>0</v>
      </c>
      <c r="U1723" s="851">
        <f t="shared" si="289"/>
        <v>0</v>
      </c>
      <c r="V1723" s="852">
        <f>IF(E1723='A. Allgemeine Informationen'!$D$14,$K1723-W1723,HLOOKUP('A. Allgemeine Informationen'!$D$14-1,$X$5:$AD$2005,ROW(E1723)-4,FALSE)-$W1723)</f>
        <v>0</v>
      </c>
      <c r="W1723" s="851">
        <f>HLOOKUP('A. Allgemeine Informationen'!$D$14,$X$5:$AD$2005,ROW(E1723)-4,FALSE)</f>
        <v>0</v>
      </c>
      <c r="X1723" s="851">
        <f t="shared" si="285"/>
        <v>0</v>
      </c>
      <c r="Y1723" s="851">
        <f t="shared" si="292"/>
        <v>0</v>
      </c>
      <c r="Z1723" s="851">
        <f t="shared" si="292"/>
        <v>0</v>
      </c>
      <c r="AA1723" s="851">
        <f t="shared" si="292"/>
        <v>0</v>
      </c>
      <c r="AB1723" s="851">
        <f t="shared" si="292"/>
        <v>0</v>
      </c>
      <c r="AC1723" s="851">
        <f t="shared" si="292"/>
        <v>0</v>
      </c>
      <c r="AD1723" s="853">
        <f t="shared" si="292"/>
        <v>0</v>
      </c>
    </row>
    <row r="1724" spans="2:30" s="971" customFormat="1" ht="15" customHeight="1" x14ac:dyDescent="0.2">
      <c r="B1724" s="840"/>
      <c r="C1724" s="970" t="str">
        <f>IF(B1724="","",VLOOKUP(B1724,'E8. KKauf_Berechnung'!$B$11:$D$140,2,0))</f>
        <v/>
      </c>
      <c r="D1724" s="841"/>
      <c r="E1724" s="842"/>
      <c r="F1724" s="836"/>
      <c r="G1724" s="836"/>
      <c r="H1724" s="836"/>
      <c r="I1724" s="843">
        <f t="shared" si="286"/>
        <v>0</v>
      </c>
      <c r="J1724" s="836"/>
      <c r="K1724" s="843">
        <f t="shared" si="287"/>
        <v>0</v>
      </c>
      <c r="L1724" s="849">
        <f>IFERROR(VLOOKUP($D1724,Listen!$F$3:$H$39,2,0),0)</f>
        <v>0</v>
      </c>
      <c r="M1724" s="849">
        <f>IFERROR(VLOOKUP($D1724,Listen!$F$3:$H$39,3,0),0)</f>
        <v>0</v>
      </c>
      <c r="N1724" s="1115">
        <f t="shared" si="284"/>
        <v>0</v>
      </c>
      <c r="O1724" s="1115">
        <f t="shared" si="293"/>
        <v>0</v>
      </c>
      <c r="P1724" s="1115">
        <f t="shared" si="293"/>
        <v>0</v>
      </c>
      <c r="Q1724" s="1115">
        <f t="shared" si="293"/>
        <v>0</v>
      </c>
      <c r="R1724" s="1115">
        <f t="shared" si="293"/>
        <v>0</v>
      </c>
      <c r="S1724" s="1115">
        <f t="shared" si="293"/>
        <v>0</v>
      </c>
      <c r="T1724" s="1115">
        <f t="shared" si="293"/>
        <v>0</v>
      </c>
      <c r="U1724" s="851">
        <f t="shared" si="289"/>
        <v>0</v>
      </c>
      <c r="V1724" s="852">
        <f>IF(E1724='A. Allgemeine Informationen'!$D$14,$K1724-W1724,HLOOKUP('A. Allgemeine Informationen'!$D$14-1,$X$5:$AD$2005,ROW(E1724)-4,FALSE)-$W1724)</f>
        <v>0</v>
      </c>
      <c r="W1724" s="851">
        <f>HLOOKUP('A. Allgemeine Informationen'!$D$14,$X$5:$AD$2005,ROW(E1724)-4,FALSE)</f>
        <v>0</v>
      </c>
      <c r="X1724" s="851">
        <f t="shared" si="285"/>
        <v>0</v>
      </c>
      <c r="Y1724" s="851">
        <f t="shared" si="292"/>
        <v>0</v>
      </c>
      <c r="Z1724" s="851">
        <f t="shared" si="292"/>
        <v>0</v>
      </c>
      <c r="AA1724" s="851">
        <f t="shared" si="292"/>
        <v>0</v>
      </c>
      <c r="AB1724" s="851">
        <f t="shared" si="292"/>
        <v>0</v>
      </c>
      <c r="AC1724" s="851">
        <f t="shared" si="292"/>
        <v>0</v>
      </c>
      <c r="AD1724" s="853">
        <f t="shared" si="292"/>
        <v>0</v>
      </c>
    </row>
    <row r="1725" spans="2:30" s="971" customFormat="1" ht="15" customHeight="1" x14ac:dyDescent="0.2">
      <c r="B1725" s="840"/>
      <c r="C1725" s="970" t="str">
        <f>IF(B1725="","",VLOOKUP(B1725,'E8. KKauf_Berechnung'!$B$11:$D$140,2,0))</f>
        <v/>
      </c>
      <c r="D1725" s="841"/>
      <c r="E1725" s="842"/>
      <c r="F1725" s="836"/>
      <c r="G1725" s="836"/>
      <c r="H1725" s="836"/>
      <c r="I1725" s="843">
        <f t="shared" si="286"/>
        <v>0</v>
      </c>
      <c r="J1725" s="836"/>
      <c r="K1725" s="843">
        <f t="shared" si="287"/>
        <v>0</v>
      </c>
      <c r="L1725" s="849">
        <f>IFERROR(VLOOKUP($D1725,Listen!$F$3:$H$39,2,0),0)</f>
        <v>0</v>
      </c>
      <c r="M1725" s="849">
        <f>IFERROR(VLOOKUP($D1725,Listen!$F$3:$H$39,3,0),0)</f>
        <v>0</v>
      </c>
      <c r="N1725" s="1115">
        <f t="shared" si="284"/>
        <v>0</v>
      </c>
      <c r="O1725" s="1115">
        <f t="shared" si="293"/>
        <v>0</v>
      </c>
      <c r="P1725" s="1115">
        <f t="shared" si="293"/>
        <v>0</v>
      </c>
      <c r="Q1725" s="1115">
        <f t="shared" si="293"/>
        <v>0</v>
      </c>
      <c r="R1725" s="1115">
        <f t="shared" si="293"/>
        <v>0</v>
      </c>
      <c r="S1725" s="1115">
        <f t="shared" si="293"/>
        <v>0</v>
      </c>
      <c r="T1725" s="1115">
        <f t="shared" si="293"/>
        <v>0</v>
      </c>
      <c r="U1725" s="851">
        <f t="shared" si="289"/>
        <v>0</v>
      </c>
      <c r="V1725" s="852">
        <f>IF(E1725='A. Allgemeine Informationen'!$D$14,$K1725-W1725,HLOOKUP('A. Allgemeine Informationen'!$D$14-1,$X$5:$AD$2005,ROW(E1725)-4,FALSE)-$W1725)</f>
        <v>0</v>
      </c>
      <c r="W1725" s="851">
        <f>HLOOKUP('A. Allgemeine Informationen'!$D$14,$X$5:$AD$2005,ROW(E1725)-4,FALSE)</f>
        <v>0</v>
      </c>
      <c r="X1725" s="851">
        <f t="shared" si="285"/>
        <v>0</v>
      </c>
      <c r="Y1725" s="851">
        <f t="shared" si="292"/>
        <v>0</v>
      </c>
      <c r="Z1725" s="851">
        <f t="shared" si="292"/>
        <v>0</v>
      </c>
      <c r="AA1725" s="851">
        <f t="shared" si="292"/>
        <v>0</v>
      </c>
      <c r="AB1725" s="851">
        <f t="shared" si="292"/>
        <v>0</v>
      </c>
      <c r="AC1725" s="851">
        <f t="shared" si="292"/>
        <v>0</v>
      </c>
      <c r="AD1725" s="853">
        <f t="shared" si="292"/>
        <v>0</v>
      </c>
    </row>
    <row r="1726" spans="2:30" s="971" customFormat="1" ht="15" customHeight="1" x14ac:dyDescent="0.2">
      <c r="B1726" s="840"/>
      <c r="C1726" s="970" t="str">
        <f>IF(B1726="","",VLOOKUP(B1726,'E8. KKauf_Berechnung'!$B$11:$D$140,2,0))</f>
        <v/>
      </c>
      <c r="D1726" s="841"/>
      <c r="E1726" s="842"/>
      <c r="F1726" s="836"/>
      <c r="G1726" s="836"/>
      <c r="H1726" s="836"/>
      <c r="I1726" s="843">
        <f t="shared" si="286"/>
        <v>0</v>
      </c>
      <c r="J1726" s="836"/>
      <c r="K1726" s="843">
        <f t="shared" si="287"/>
        <v>0</v>
      </c>
      <c r="L1726" s="849">
        <f>IFERROR(VLOOKUP($D1726,Listen!$F$3:$H$39,2,0),0)</f>
        <v>0</v>
      </c>
      <c r="M1726" s="849">
        <f>IFERROR(VLOOKUP($D1726,Listen!$F$3:$H$39,3,0),0)</f>
        <v>0</v>
      </c>
      <c r="N1726" s="1115">
        <f t="shared" si="284"/>
        <v>0</v>
      </c>
      <c r="O1726" s="1115">
        <f t="shared" si="293"/>
        <v>0</v>
      </c>
      <c r="P1726" s="1115">
        <f t="shared" si="293"/>
        <v>0</v>
      </c>
      <c r="Q1726" s="1115">
        <f t="shared" si="293"/>
        <v>0</v>
      </c>
      <c r="R1726" s="1115">
        <f t="shared" si="293"/>
        <v>0</v>
      </c>
      <c r="S1726" s="1115">
        <f t="shared" si="293"/>
        <v>0</v>
      </c>
      <c r="T1726" s="1115">
        <f t="shared" si="293"/>
        <v>0</v>
      </c>
      <c r="U1726" s="851">
        <f t="shared" si="289"/>
        <v>0</v>
      </c>
      <c r="V1726" s="852">
        <f>IF(E1726='A. Allgemeine Informationen'!$D$14,$K1726-W1726,HLOOKUP('A. Allgemeine Informationen'!$D$14-1,$X$5:$AD$2005,ROW(E1726)-4,FALSE)-$W1726)</f>
        <v>0</v>
      </c>
      <c r="W1726" s="851">
        <f>HLOOKUP('A. Allgemeine Informationen'!$D$14,$X$5:$AD$2005,ROW(E1726)-4,FALSE)</f>
        <v>0</v>
      </c>
      <c r="X1726" s="851">
        <f t="shared" si="285"/>
        <v>0</v>
      </c>
      <c r="Y1726" s="851">
        <f t="shared" si="292"/>
        <v>0</v>
      </c>
      <c r="Z1726" s="851">
        <f t="shared" si="292"/>
        <v>0</v>
      </c>
      <c r="AA1726" s="851">
        <f t="shared" si="292"/>
        <v>0</v>
      </c>
      <c r="AB1726" s="851">
        <f t="shared" si="292"/>
        <v>0</v>
      </c>
      <c r="AC1726" s="851">
        <f t="shared" si="292"/>
        <v>0</v>
      </c>
      <c r="AD1726" s="853">
        <f t="shared" si="292"/>
        <v>0</v>
      </c>
    </row>
    <row r="1727" spans="2:30" s="971" customFormat="1" ht="15" customHeight="1" x14ac:dyDescent="0.2">
      <c r="B1727" s="840"/>
      <c r="C1727" s="970" t="str">
        <f>IF(B1727="","",VLOOKUP(B1727,'E8. KKauf_Berechnung'!$B$11:$D$140,2,0))</f>
        <v/>
      </c>
      <c r="D1727" s="841"/>
      <c r="E1727" s="842"/>
      <c r="F1727" s="836"/>
      <c r="G1727" s="836"/>
      <c r="H1727" s="836"/>
      <c r="I1727" s="843">
        <f t="shared" si="286"/>
        <v>0</v>
      </c>
      <c r="J1727" s="836"/>
      <c r="K1727" s="843">
        <f t="shared" si="287"/>
        <v>0</v>
      </c>
      <c r="L1727" s="849">
        <f>IFERROR(VLOOKUP($D1727,Listen!$F$3:$H$39,2,0),0)</f>
        <v>0</v>
      </c>
      <c r="M1727" s="849">
        <f>IFERROR(VLOOKUP($D1727,Listen!$F$3:$H$39,3,0),0)</f>
        <v>0</v>
      </c>
      <c r="N1727" s="1115">
        <f t="shared" si="284"/>
        <v>0</v>
      </c>
      <c r="O1727" s="1115">
        <f t="shared" si="293"/>
        <v>0</v>
      </c>
      <c r="P1727" s="1115">
        <f t="shared" si="293"/>
        <v>0</v>
      </c>
      <c r="Q1727" s="1115">
        <f t="shared" si="293"/>
        <v>0</v>
      </c>
      <c r="R1727" s="1115">
        <f t="shared" si="293"/>
        <v>0</v>
      </c>
      <c r="S1727" s="1115">
        <f t="shared" si="293"/>
        <v>0</v>
      </c>
      <c r="T1727" s="1115">
        <f t="shared" si="293"/>
        <v>0</v>
      </c>
      <c r="U1727" s="851">
        <f t="shared" si="289"/>
        <v>0</v>
      </c>
      <c r="V1727" s="852">
        <f>IF(E1727='A. Allgemeine Informationen'!$D$14,$K1727-W1727,HLOOKUP('A. Allgemeine Informationen'!$D$14-1,$X$5:$AD$2005,ROW(E1727)-4,FALSE)-$W1727)</f>
        <v>0</v>
      </c>
      <c r="W1727" s="851">
        <f>HLOOKUP('A. Allgemeine Informationen'!$D$14,$X$5:$AD$2005,ROW(E1727)-4,FALSE)</f>
        <v>0</v>
      </c>
      <c r="X1727" s="851">
        <f t="shared" si="285"/>
        <v>0</v>
      </c>
      <c r="Y1727" s="851">
        <f t="shared" si="292"/>
        <v>0</v>
      </c>
      <c r="Z1727" s="851">
        <f t="shared" si="292"/>
        <v>0</v>
      </c>
      <c r="AA1727" s="851">
        <f t="shared" si="292"/>
        <v>0</v>
      </c>
      <c r="AB1727" s="851">
        <f t="shared" si="292"/>
        <v>0</v>
      </c>
      <c r="AC1727" s="851">
        <f t="shared" si="292"/>
        <v>0</v>
      </c>
      <c r="AD1727" s="853">
        <f t="shared" si="292"/>
        <v>0</v>
      </c>
    </row>
    <row r="1728" spans="2:30" s="971" customFormat="1" ht="15" customHeight="1" x14ac:dyDescent="0.2">
      <c r="B1728" s="840"/>
      <c r="C1728" s="970" t="str">
        <f>IF(B1728="","",VLOOKUP(B1728,'E8. KKauf_Berechnung'!$B$11:$D$140,2,0))</f>
        <v/>
      </c>
      <c r="D1728" s="841"/>
      <c r="E1728" s="842"/>
      <c r="F1728" s="836"/>
      <c r="G1728" s="836"/>
      <c r="H1728" s="836"/>
      <c r="I1728" s="843">
        <f t="shared" si="286"/>
        <v>0</v>
      </c>
      <c r="J1728" s="836"/>
      <c r="K1728" s="843">
        <f t="shared" si="287"/>
        <v>0</v>
      </c>
      <c r="L1728" s="849">
        <f>IFERROR(VLOOKUP($D1728,Listen!$F$3:$H$39,2,0),0)</f>
        <v>0</v>
      </c>
      <c r="M1728" s="849">
        <f>IFERROR(VLOOKUP($D1728,Listen!$F$3:$H$39,3,0),0)</f>
        <v>0</v>
      </c>
      <c r="N1728" s="1115">
        <f t="shared" si="284"/>
        <v>0</v>
      </c>
      <c r="O1728" s="1115">
        <f t="shared" si="293"/>
        <v>0</v>
      </c>
      <c r="P1728" s="1115">
        <f t="shared" si="293"/>
        <v>0</v>
      </c>
      <c r="Q1728" s="1115">
        <f t="shared" si="293"/>
        <v>0</v>
      </c>
      <c r="R1728" s="1115">
        <f t="shared" si="293"/>
        <v>0</v>
      </c>
      <c r="S1728" s="1115">
        <f t="shared" si="293"/>
        <v>0</v>
      </c>
      <c r="T1728" s="1115">
        <f t="shared" si="293"/>
        <v>0</v>
      </c>
      <c r="U1728" s="851">
        <f t="shared" si="289"/>
        <v>0</v>
      </c>
      <c r="V1728" s="852">
        <f>IF(E1728='A. Allgemeine Informationen'!$D$14,$K1728-W1728,HLOOKUP('A. Allgemeine Informationen'!$D$14-1,$X$5:$AD$2005,ROW(E1728)-4,FALSE)-$W1728)</f>
        <v>0</v>
      </c>
      <c r="W1728" s="851">
        <f>HLOOKUP('A. Allgemeine Informationen'!$D$14,$X$5:$AD$2005,ROW(E1728)-4,FALSE)</f>
        <v>0</v>
      </c>
      <c r="X1728" s="851">
        <f t="shared" si="285"/>
        <v>0</v>
      </c>
      <c r="Y1728" s="851">
        <f t="shared" si="292"/>
        <v>0</v>
      </c>
      <c r="Z1728" s="851">
        <f t="shared" si="292"/>
        <v>0</v>
      </c>
      <c r="AA1728" s="851">
        <f t="shared" si="292"/>
        <v>0</v>
      </c>
      <c r="AB1728" s="851">
        <f t="shared" si="292"/>
        <v>0</v>
      </c>
      <c r="AC1728" s="851">
        <f t="shared" si="292"/>
        <v>0</v>
      </c>
      <c r="AD1728" s="853">
        <f t="shared" si="292"/>
        <v>0</v>
      </c>
    </row>
    <row r="1729" spans="2:30" s="971" customFormat="1" ht="15" customHeight="1" x14ac:dyDescent="0.2">
      <c r="B1729" s="840"/>
      <c r="C1729" s="970" t="str">
        <f>IF(B1729="","",VLOOKUP(B1729,'E8. KKauf_Berechnung'!$B$11:$D$140,2,0))</f>
        <v/>
      </c>
      <c r="D1729" s="841"/>
      <c r="E1729" s="842"/>
      <c r="F1729" s="836"/>
      <c r="G1729" s="836"/>
      <c r="H1729" s="836"/>
      <c r="I1729" s="843">
        <f t="shared" si="286"/>
        <v>0</v>
      </c>
      <c r="J1729" s="836"/>
      <c r="K1729" s="843">
        <f t="shared" si="287"/>
        <v>0</v>
      </c>
      <c r="L1729" s="849">
        <f>IFERROR(VLOOKUP($D1729,Listen!$F$3:$H$39,2,0),0)</f>
        <v>0</v>
      </c>
      <c r="M1729" s="849">
        <f>IFERROR(VLOOKUP($D1729,Listen!$F$3:$H$39,3,0),0)</f>
        <v>0</v>
      </c>
      <c r="N1729" s="1115">
        <f t="shared" si="284"/>
        <v>0</v>
      </c>
      <c r="O1729" s="1115">
        <f t="shared" si="293"/>
        <v>0</v>
      </c>
      <c r="P1729" s="1115">
        <f t="shared" si="293"/>
        <v>0</v>
      </c>
      <c r="Q1729" s="1115">
        <f t="shared" si="293"/>
        <v>0</v>
      </c>
      <c r="R1729" s="1115">
        <f t="shared" si="293"/>
        <v>0</v>
      </c>
      <c r="S1729" s="1115">
        <f t="shared" si="293"/>
        <v>0</v>
      </c>
      <c r="T1729" s="1115">
        <f t="shared" si="293"/>
        <v>0</v>
      </c>
      <c r="U1729" s="851">
        <f t="shared" si="289"/>
        <v>0</v>
      </c>
      <c r="V1729" s="852">
        <f>IF(E1729='A. Allgemeine Informationen'!$D$14,$K1729-W1729,HLOOKUP('A. Allgemeine Informationen'!$D$14-1,$X$5:$AD$2005,ROW(E1729)-4,FALSE)-$W1729)</f>
        <v>0</v>
      </c>
      <c r="W1729" s="851">
        <f>HLOOKUP('A. Allgemeine Informationen'!$D$14,$X$5:$AD$2005,ROW(E1729)-4,FALSE)</f>
        <v>0</v>
      </c>
      <c r="X1729" s="851">
        <f t="shared" si="285"/>
        <v>0</v>
      </c>
      <c r="Y1729" s="851">
        <f t="shared" si="292"/>
        <v>0</v>
      </c>
      <c r="Z1729" s="851">
        <f t="shared" si="292"/>
        <v>0</v>
      </c>
      <c r="AA1729" s="851">
        <f t="shared" si="292"/>
        <v>0</v>
      </c>
      <c r="AB1729" s="851">
        <f t="shared" si="292"/>
        <v>0</v>
      </c>
      <c r="AC1729" s="851">
        <f t="shared" si="292"/>
        <v>0</v>
      </c>
      <c r="AD1729" s="853">
        <f t="shared" si="292"/>
        <v>0</v>
      </c>
    </row>
    <row r="1730" spans="2:30" s="971" customFormat="1" ht="15" customHeight="1" x14ac:dyDescent="0.2">
      <c r="B1730" s="840"/>
      <c r="C1730" s="970" t="str">
        <f>IF(B1730="","",VLOOKUP(B1730,'E8. KKauf_Berechnung'!$B$11:$D$140,2,0))</f>
        <v/>
      </c>
      <c r="D1730" s="841"/>
      <c r="E1730" s="842"/>
      <c r="F1730" s="836"/>
      <c r="G1730" s="836"/>
      <c r="H1730" s="836"/>
      <c r="I1730" s="843">
        <f t="shared" si="286"/>
        <v>0</v>
      </c>
      <c r="J1730" s="836"/>
      <c r="K1730" s="843">
        <f t="shared" si="287"/>
        <v>0</v>
      </c>
      <c r="L1730" s="849">
        <f>IFERROR(VLOOKUP($D1730,Listen!$F$3:$H$39,2,0),0)</f>
        <v>0</v>
      </c>
      <c r="M1730" s="849">
        <f>IFERROR(VLOOKUP($D1730,Listen!$F$3:$H$39,3,0),0)</f>
        <v>0</v>
      </c>
      <c r="N1730" s="1115">
        <f t="shared" si="284"/>
        <v>0</v>
      </c>
      <c r="O1730" s="1115">
        <f t="shared" si="293"/>
        <v>0</v>
      </c>
      <c r="P1730" s="1115">
        <f t="shared" si="293"/>
        <v>0</v>
      </c>
      <c r="Q1730" s="1115">
        <f t="shared" si="293"/>
        <v>0</v>
      </c>
      <c r="R1730" s="1115">
        <f t="shared" si="293"/>
        <v>0</v>
      </c>
      <c r="S1730" s="1115">
        <f t="shared" si="293"/>
        <v>0</v>
      </c>
      <c r="T1730" s="1115">
        <f t="shared" si="293"/>
        <v>0</v>
      </c>
      <c r="U1730" s="851">
        <f t="shared" si="289"/>
        <v>0</v>
      </c>
      <c r="V1730" s="852">
        <f>IF(E1730='A. Allgemeine Informationen'!$D$14,$K1730-W1730,HLOOKUP('A. Allgemeine Informationen'!$D$14-1,$X$5:$AD$2005,ROW(E1730)-4,FALSE)-$W1730)</f>
        <v>0</v>
      </c>
      <c r="W1730" s="851">
        <f>HLOOKUP('A. Allgemeine Informationen'!$D$14,$X$5:$AD$2005,ROW(E1730)-4,FALSE)</f>
        <v>0</v>
      </c>
      <c r="X1730" s="851">
        <f t="shared" si="285"/>
        <v>0</v>
      </c>
      <c r="Y1730" s="851">
        <f t="shared" si="292"/>
        <v>0</v>
      </c>
      <c r="Z1730" s="851">
        <f t="shared" si="292"/>
        <v>0</v>
      </c>
      <c r="AA1730" s="851">
        <f t="shared" si="292"/>
        <v>0</v>
      </c>
      <c r="AB1730" s="851">
        <f t="shared" si="292"/>
        <v>0</v>
      </c>
      <c r="AC1730" s="851">
        <f t="shared" si="292"/>
        <v>0</v>
      </c>
      <c r="AD1730" s="853">
        <f t="shared" si="292"/>
        <v>0</v>
      </c>
    </row>
    <row r="1731" spans="2:30" s="971" customFormat="1" ht="15" customHeight="1" x14ac:dyDescent="0.2">
      <c r="B1731" s="840"/>
      <c r="C1731" s="970" t="str">
        <f>IF(B1731="","",VLOOKUP(B1731,'E8. KKauf_Berechnung'!$B$11:$D$140,2,0))</f>
        <v/>
      </c>
      <c r="D1731" s="841"/>
      <c r="E1731" s="842"/>
      <c r="F1731" s="836"/>
      <c r="G1731" s="836"/>
      <c r="H1731" s="836"/>
      <c r="I1731" s="843">
        <f t="shared" si="286"/>
        <v>0</v>
      </c>
      <c r="J1731" s="836"/>
      <c r="K1731" s="843">
        <f t="shared" si="287"/>
        <v>0</v>
      </c>
      <c r="L1731" s="849">
        <f>IFERROR(VLOOKUP($D1731,Listen!$F$3:$H$39,2,0),0)</f>
        <v>0</v>
      </c>
      <c r="M1731" s="849">
        <f>IFERROR(VLOOKUP($D1731,Listen!$F$3:$H$39,3,0),0)</f>
        <v>0</v>
      </c>
      <c r="N1731" s="1115">
        <f t="shared" si="284"/>
        <v>0</v>
      </c>
      <c r="O1731" s="1115">
        <f t="shared" si="293"/>
        <v>0</v>
      </c>
      <c r="P1731" s="1115">
        <f t="shared" si="293"/>
        <v>0</v>
      </c>
      <c r="Q1731" s="1115">
        <f t="shared" si="293"/>
        <v>0</v>
      </c>
      <c r="R1731" s="1115">
        <f t="shared" si="293"/>
        <v>0</v>
      </c>
      <c r="S1731" s="1115">
        <f t="shared" si="293"/>
        <v>0</v>
      </c>
      <c r="T1731" s="1115">
        <f t="shared" si="293"/>
        <v>0</v>
      </c>
      <c r="U1731" s="851">
        <f t="shared" si="289"/>
        <v>0</v>
      </c>
      <c r="V1731" s="852">
        <f>IF(E1731='A. Allgemeine Informationen'!$D$14,$K1731-W1731,HLOOKUP('A. Allgemeine Informationen'!$D$14-1,$X$5:$AD$2005,ROW(E1731)-4,FALSE)-$W1731)</f>
        <v>0</v>
      </c>
      <c r="W1731" s="851">
        <f>HLOOKUP('A. Allgemeine Informationen'!$D$14,$X$5:$AD$2005,ROW(E1731)-4,FALSE)</f>
        <v>0</v>
      </c>
      <c r="X1731" s="851">
        <f t="shared" si="285"/>
        <v>0</v>
      </c>
      <c r="Y1731" s="851">
        <f t="shared" si="292"/>
        <v>0</v>
      </c>
      <c r="Z1731" s="851">
        <f t="shared" si="292"/>
        <v>0</v>
      </c>
      <c r="AA1731" s="851">
        <f t="shared" si="292"/>
        <v>0</v>
      </c>
      <c r="AB1731" s="851">
        <f t="shared" si="292"/>
        <v>0</v>
      </c>
      <c r="AC1731" s="851">
        <f t="shared" si="292"/>
        <v>0</v>
      </c>
      <c r="AD1731" s="853">
        <f t="shared" si="292"/>
        <v>0</v>
      </c>
    </row>
    <row r="1732" spans="2:30" s="971" customFormat="1" ht="15" customHeight="1" x14ac:dyDescent="0.2">
      <c r="B1732" s="840"/>
      <c r="C1732" s="970" t="str">
        <f>IF(B1732="","",VLOOKUP(B1732,'E8. KKauf_Berechnung'!$B$11:$D$140,2,0))</f>
        <v/>
      </c>
      <c r="D1732" s="841"/>
      <c r="E1732" s="842"/>
      <c r="F1732" s="836"/>
      <c r="G1732" s="836"/>
      <c r="H1732" s="836"/>
      <c r="I1732" s="843">
        <f t="shared" si="286"/>
        <v>0</v>
      </c>
      <c r="J1732" s="836"/>
      <c r="K1732" s="843">
        <f t="shared" si="287"/>
        <v>0</v>
      </c>
      <c r="L1732" s="849">
        <f>IFERROR(VLOOKUP($D1732,Listen!$F$3:$H$39,2,0),0)</f>
        <v>0</v>
      </c>
      <c r="M1732" s="849">
        <f>IFERROR(VLOOKUP($D1732,Listen!$F$3:$H$39,3,0),0)</f>
        <v>0</v>
      </c>
      <c r="N1732" s="1115">
        <f t="shared" si="284"/>
        <v>0</v>
      </c>
      <c r="O1732" s="1115">
        <f t="shared" si="293"/>
        <v>0</v>
      </c>
      <c r="P1732" s="1115">
        <f t="shared" si="293"/>
        <v>0</v>
      </c>
      <c r="Q1732" s="1115">
        <f t="shared" si="293"/>
        <v>0</v>
      </c>
      <c r="R1732" s="1115">
        <f t="shared" si="293"/>
        <v>0</v>
      </c>
      <c r="S1732" s="1115">
        <f t="shared" si="293"/>
        <v>0</v>
      </c>
      <c r="T1732" s="1115">
        <f t="shared" si="293"/>
        <v>0</v>
      </c>
      <c r="U1732" s="851">
        <f t="shared" si="289"/>
        <v>0</v>
      </c>
      <c r="V1732" s="852">
        <f>IF(E1732='A. Allgemeine Informationen'!$D$14,$K1732-W1732,HLOOKUP('A. Allgemeine Informationen'!$D$14-1,$X$5:$AD$2005,ROW(E1732)-4,FALSE)-$W1732)</f>
        <v>0</v>
      </c>
      <c r="W1732" s="851">
        <f>HLOOKUP('A. Allgemeine Informationen'!$D$14,$X$5:$AD$2005,ROW(E1732)-4,FALSE)</f>
        <v>0</v>
      </c>
      <c r="X1732" s="851">
        <f t="shared" si="285"/>
        <v>0</v>
      </c>
      <c r="Y1732" s="851">
        <f t="shared" si="292"/>
        <v>0</v>
      </c>
      <c r="Z1732" s="851">
        <f t="shared" si="292"/>
        <v>0</v>
      </c>
      <c r="AA1732" s="851">
        <f t="shared" si="292"/>
        <v>0</v>
      </c>
      <c r="AB1732" s="851">
        <f t="shared" si="292"/>
        <v>0</v>
      </c>
      <c r="AC1732" s="851">
        <f t="shared" si="292"/>
        <v>0</v>
      </c>
      <c r="AD1732" s="853">
        <f t="shared" si="292"/>
        <v>0</v>
      </c>
    </row>
    <row r="1733" spans="2:30" s="971" customFormat="1" ht="15" customHeight="1" x14ac:dyDescent="0.2">
      <c r="B1733" s="840"/>
      <c r="C1733" s="970" t="str">
        <f>IF(B1733="","",VLOOKUP(B1733,'E8. KKauf_Berechnung'!$B$11:$D$140,2,0))</f>
        <v/>
      </c>
      <c r="D1733" s="841"/>
      <c r="E1733" s="842"/>
      <c r="F1733" s="836"/>
      <c r="G1733" s="836"/>
      <c r="H1733" s="836"/>
      <c r="I1733" s="843">
        <f t="shared" si="286"/>
        <v>0</v>
      </c>
      <c r="J1733" s="836"/>
      <c r="K1733" s="843">
        <f t="shared" si="287"/>
        <v>0</v>
      </c>
      <c r="L1733" s="849">
        <f>IFERROR(VLOOKUP($D1733,Listen!$F$3:$H$39,2,0),0)</f>
        <v>0</v>
      </c>
      <c r="M1733" s="849">
        <f>IFERROR(VLOOKUP($D1733,Listen!$F$3:$H$39,3,0),0)</f>
        <v>0</v>
      </c>
      <c r="N1733" s="1115">
        <f t="shared" si="284"/>
        <v>0</v>
      </c>
      <c r="O1733" s="1115">
        <f t="shared" si="293"/>
        <v>0</v>
      </c>
      <c r="P1733" s="1115">
        <f t="shared" si="293"/>
        <v>0</v>
      </c>
      <c r="Q1733" s="1115">
        <f t="shared" si="293"/>
        <v>0</v>
      </c>
      <c r="R1733" s="1115">
        <f t="shared" si="293"/>
        <v>0</v>
      </c>
      <c r="S1733" s="1115">
        <f t="shared" si="293"/>
        <v>0</v>
      </c>
      <c r="T1733" s="1115">
        <f t="shared" si="293"/>
        <v>0</v>
      </c>
      <c r="U1733" s="851">
        <f t="shared" si="289"/>
        <v>0</v>
      </c>
      <c r="V1733" s="852">
        <f>IF(E1733='A. Allgemeine Informationen'!$D$14,$K1733-W1733,HLOOKUP('A. Allgemeine Informationen'!$D$14-1,$X$5:$AD$2005,ROW(E1733)-4,FALSE)-$W1733)</f>
        <v>0</v>
      </c>
      <c r="W1733" s="851">
        <f>HLOOKUP('A. Allgemeine Informationen'!$D$14,$X$5:$AD$2005,ROW(E1733)-4,FALSE)</f>
        <v>0</v>
      </c>
      <c r="X1733" s="851">
        <f t="shared" si="285"/>
        <v>0</v>
      </c>
      <c r="Y1733" s="851">
        <f t="shared" si="292"/>
        <v>0</v>
      </c>
      <c r="Z1733" s="851">
        <f t="shared" si="292"/>
        <v>0</v>
      </c>
      <c r="AA1733" s="851">
        <f t="shared" si="292"/>
        <v>0</v>
      </c>
      <c r="AB1733" s="851">
        <f t="shared" si="292"/>
        <v>0</v>
      </c>
      <c r="AC1733" s="851">
        <f t="shared" si="292"/>
        <v>0</v>
      </c>
      <c r="AD1733" s="853">
        <f t="shared" si="292"/>
        <v>0</v>
      </c>
    </row>
    <row r="1734" spans="2:30" s="971" customFormat="1" ht="15" customHeight="1" x14ac:dyDescent="0.2">
      <c r="B1734" s="840"/>
      <c r="C1734" s="970" t="str">
        <f>IF(B1734="","",VLOOKUP(B1734,'E8. KKauf_Berechnung'!$B$11:$D$140,2,0))</f>
        <v/>
      </c>
      <c r="D1734" s="841"/>
      <c r="E1734" s="842"/>
      <c r="F1734" s="836"/>
      <c r="G1734" s="836"/>
      <c r="H1734" s="836"/>
      <c r="I1734" s="843">
        <f t="shared" si="286"/>
        <v>0</v>
      </c>
      <c r="J1734" s="836"/>
      <c r="K1734" s="843">
        <f t="shared" si="287"/>
        <v>0</v>
      </c>
      <c r="L1734" s="849">
        <f>IFERROR(VLOOKUP($D1734,Listen!$F$3:$H$39,2,0),0)</f>
        <v>0</v>
      </c>
      <c r="M1734" s="849">
        <f>IFERROR(VLOOKUP($D1734,Listen!$F$3:$H$39,3,0),0)</f>
        <v>0</v>
      </c>
      <c r="N1734" s="1115">
        <f t="shared" ref="N1734:N1797" si="294">$L1734</f>
        <v>0</v>
      </c>
      <c r="O1734" s="1115">
        <f t="shared" si="293"/>
        <v>0</v>
      </c>
      <c r="P1734" s="1115">
        <f t="shared" si="293"/>
        <v>0</v>
      </c>
      <c r="Q1734" s="1115">
        <f t="shared" si="293"/>
        <v>0</v>
      </c>
      <c r="R1734" s="1115">
        <f t="shared" si="293"/>
        <v>0</v>
      </c>
      <c r="S1734" s="1115">
        <f t="shared" si="293"/>
        <v>0</v>
      </c>
      <c r="T1734" s="1115">
        <f t="shared" si="293"/>
        <v>0</v>
      </c>
      <c r="U1734" s="851">
        <f t="shared" si="289"/>
        <v>0</v>
      </c>
      <c r="V1734" s="852">
        <f>IF(E1734='A. Allgemeine Informationen'!$D$14,$K1734-W1734,HLOOKUP('A. Allgemeine Informationen'!$D$14-1,$X$5:$AD$2005,ROW(E1734)-4,FALSE)-$W1734)</f>
        <v>0</v>
      </c>
      <c r="W1734" s="851">
        <f>HLOOKUP('A. Allgemeine Informationen'!$D$14,$X$5:$AD$2005,ROW(E1734)-4,FALSE)</f>
        <v>0</v>
      </c>
      <c r="X1734" s="851">
        <f t="shared" ref="X1734:X1797" si="295">IF(OR($E1734=0,$K1734=0),0,IF($E1734&lt;=X$5,$K1734-$K1734/N1734*(X$5-$E1734+1),0))</f>
        <v>0</v>
      </c>
      <c r="Y1734" s="851">
        <f t="shared" si="292"/>
        <v>0</v>
      </c>
      <c r="Z1734" s="851">
        <f t="shared" si="292"/>
        <v>0</v>
      </c>
      <c r="AA1734" s="851">
        <f t="shared" si="292"/>
        <v>0</v>
      </c>
      <c r="AB1734" s="851">
        <f t="shared" si="292"/>
        <v>0</v>
      </c>
      <c r="AC1734" s="851">
        <f t="shared" si="292"/>
        <v>0</v>
      </c>
      <c r="AD1734" s="853">
        <f t="shared" si="292"/>
        <v>0</v>
      </c>
    </row>
    <row r="1735" spans="2:30" s="971" customFormat="1" ht="15" customHeight="1" x14ac:dyDescent="0.2">
      <c r="B1735" s="840"/>
      <c r="C1735" s="970" t="str">
        <f>IF(B1735="","",VLOOKUP(B1735,'E8. KKauf_Berechnung'!$B$11:$D$140,2,0))</f>
        <v/>
      </c>
      <c r="D1735" s="841"/>
      <c r="E1735" s="842"/>
      <c r="F1735" s="836"/>
      <c r="G1735" s="836"/>
      <c r="H1735" s="836"/>
      <c r="I1735" s="843">
        <f t="shared" ref="I1735:I1798" si="296">F1735+G1735-H1735</f>
        <v>0</v>
      </c>
      <c r="J1735" s="836"/>
      <c r="K1735" s="843">
        <f t="shared" ref="K1735:K1798" si="297">I1735-J1735</f>
        <v>0</v>
      </c>
      <c r="L1735" s="849">
        <f>IFERROR(VLOOKUP($D1735,Listen!$F$3:$H$39,2,0),0)</f>
        <v>0</v>
      </c>
      <c r="M1735" s="849">
        <f>IFERROR(VLOOKUP($D1735,Listen!$F$3:$H$39,3,0),0)</f>
        <v>0</v>
      </c>
      <c r="N1735" s="1115">
        <f t="shared" si="294"/>
        <v>0</v>
      </c>
      <c r="O1735" s="1115">
        <f t="shared" ref="O1735:T1750" si="298">N1735</f>
        <v>0</v>
      </c>
      <c r="P1735" s="1115">
        <f t="shared" si="298"/>
        <v>0</v>
      </c>
      <c r="Q1735" s="1115">
        <f t="shared" si="298"/>
        <v>0</v>
      </c>
      <c r="R1735" s="1115">
        <f t="shared" si="298"/>
        <v>0</v>
      </c>
      <c r="S1735" s="1115">
        <f t="shared" si="298"/>
        <v>0</v>
      </c>
      <c r="T1735" s="1115">
        <f t="shared" si="298"/>
        <v>0</v>
      </c>
      <c r="U1735" s="851">
        <f t="shared" ref="U1735:U1798" si="299">W1735+V1735</f>
        <v>0</v>
      </c>
      <c r="V1735" s="852">
        <f>IF(E1735='A. Allgemeine Informationen'!$D$14,$K1735-W1735,HLOOKUP('A. Allgemeine Informationen'!$D$14-1,$X$5:$AD$2005,ROW(E1735)-4,FALSE)-$W1735)</f>
        <v>0</v>
      </c>
      <c r="W1735" s="851">
        <f>HLOOKUP('A. Allgemeine Informationen'!$D$14,$X$5:$AD$2005,ROW(E1735)-4,FALSE)</f>
        <v>0</v>
      </c>
      <c r="X1735" s="851">
        <f t="shared" si="295"/>
        <v>0</v>
      </c>
      <c r="Y1735" s="851">
        <f t="shared" si="292"/>
        <v>0</v>
      </c>
      <c r="Z1735" s="851">
        <f t="shared" si="292"/>
        <v>0</v>
      </c>
      <c r="AA1735" s="851">
        <f t="shared" si="292"/>
        <v>0</v>
      </c>
      <c r="AB1735" s="851">
        <f t="shared" si="292"/>
        <v>0</v>
      </c>
      <c r="AC1735" s="851">
        <f t="shared" si="292"/>
        <v>0</v>
      </c>
      <c r="AD1735" s="853">
        <f t="shared" si="292"/>
        <v>0</v>
      </c>
    </row>
    <row r="1736" spans="2:30" s="971" customFormat="1" ht="15" customHeight="1" x14ac:dyDescent="0.2">
      <c r="B1736" s="840"/>
      <c r="C1736" s="970" t="str">
        <f>IF(B1736="","",VLOOKUP(B1736,'E8. KKauf_Berechnung'!$B$11:$D$140,2,0))</f>
        <v/>
      </c>
      <c r="D1736" s="841"/>
      <c r="E1736" s="842"/>
      <c r="F1736" s="836"/>
      <c r="G1736" s="836"/>
      <c r="H1736" s="836"/>
      <c r="I1736" s="843">
        <f t="shared" si="296"/>
        <v>0</v>
      </c>
      <c r="J1736" s="836"/>
      <c r="K1736" s="843">
        <f t="shared" si="297"/>
        <v>0</v>
      </c>
      <c r="L1736" s="849">
        <f>IFERROR(VLOOKUP($D1736,Listen!$F$3:$H$39,2,0),0)</f>
        <v>0</v>
      </c>
      <c r="M1736" s="849">
        <f>IFERROR(VLOOKUP($D1736,Listen!$F$3:$H$39,3,0),0)</f>
        <v>0</v>
      </c>
      <c r="N1736" s="1115">
        <f t="shared" si="294"/>
        <v>0</v>
      </c>
      <c r="O1736" s="1115">
        <f t="shared" si="298"/>
        <v>0</v>
      </c>
      <c r="P1736" s="1115">
        <f t="shared" si="298"/>
        <v>0</v>
      </c>
      <c r="Q1736" s="1115">
        <f t="shared" si="298"/>
        <v>0</v>
      </c>
      <c r="R1736" s="1115">
        <f t="shared" si="298"/>
        <v>0</v>
      </c>
      <c r="S1736" s="1115">
        <f t="shared" si="298"/>
        <v>0</v>
      </c>
      <c r="T1736" s="1115">
        <f t="shared" si="298"/>
        <v>0</v>
      </c>
      <c r="U1736" s="851">
        <f t="shared" si="299"/>
        <v>0</v>
      </c>
      <c r="V1736" s="852">
        <f>IF(E1736='A. Allgemeine Informationen'!$D$14,$K1736-W1736,HLOOKUP('A. Allgemeine Informationen'!$D$14-1,$X$5:$AD$2005,ROW(E1736)-4,FALSE)-$W1736)</f>
        <v>0</v>
      </c>
      <c r="W1736" s="851">
        <f>HLOOKUP('A. Allgemeine Informationen'!$D$14,$X$5:$AD$2005,ROW(E1736)-4,FALSE)</f>
        <v>0</v>
      </c>
      <c r="X1736" s="851">
        <f t="shared" si="295"/>
        <v>0</v>
      </c>
      <c r="Y1736" s="851">
        <f t="shared" si="292"/>
        <v>0</v>
      </c>
      <c r="Z1736" s="851">
        <f t="shared" si="292"/>
        <v>0</v>
      </c>
      <c r="AA1736" s="851">
        <f t="shared" si="292"/>
        <v>0</v>
      </c>
      <c r="AB1736" s="851">
        <f t="shared" si="292"/>
        <v>0</v>
      </c>
      <c r="AC1736" s="851">
        <f t="shared" si="292"/>
        <v>0</v>
      </c>
      <c r="AD1736" s="853">
        <f t="shared" si="292"/>
        <v>0</v>
      </c>
    </row>
    <row r="1737" spans="2:30" s="971" customFormat="1" ht="15" customHeight="1" x14ac:dyDescent="0.2">
      <c r="B1737" s="840"/>
      <c r="C1737" s="970" t="str">
        <f>IF(B1737="","",VLOOKUP(B1737,'E8. KKauf_Berechnung'!$B$11:$D$140,2,0))</f>
        <v/>
      </c>
      <c r="D1737" s="841"/>
      <c r="E1737" s="842"/>
      <c r="F1737" s="836"/>
      <c r="G1737" s="836"/>
      <c r="H1737" s="836"/>
      <c r="I1737" s="843">
        <f t="shared" si="296"/>
        <v>0</v>
      </c>
      <c r="J1737" s="836"/>
      <c r="K1737" s="843">
        <f t="shared" si="297"/>
        <v>0</v>
      </c>
      <c r="L1737" s="849">
        <f>IFERROR(VLOOKUP($D1737,Listen!$F$3:$H$39,2,0),0)</f>
        <v>0</v>
      </c>
      <c r="M1737" s="849">
        <f>IFERROR(VLOOKUP($D1737,Listen!$F$3:$H$39,3,0),0)</f>
        <v>0</v>
      </c>
      <c r="N1737" s="1115">
        <f t="shared" si="294"/>
        <v>0</v>
      </c>
      <c r="O1737" s="1115">
        <f t="shared" si="298"/>
        <v>0</v>
      </c>
      <c r="P1737" s="1115">
        <f t="shared" si="298"/>
        <v>0</v>
      </c>
      <c r="Q1737" s="1115">
        <f t="shared" si="298"/>
        <v>0</v>
      </c>
      <c r="R1737" s="1115">
        <f t="shared" si="298"/>
        <v>0</v>
      </c>
      <c r="S1737" s="1115">
        <f t="shared" si="298"/>
        <v>0</v>
      </c>
      <c r="T1737" s="1115">
        <f t="shared" si="298"/>
        <v>0</v>
      </c>
      <c r="U1737" s="851">
        <f t="shared" si="299"/>
        <v>0</v>
      </c>
      <c r="V1737" s="852">
        <f>IF(E1737='A. Allgemeine Informationen'!$D$14,$K1737-W1737,HLOOKUP('A. Allgemeine Informationen'!$D$14-1,$X$5:$AD$2005,ROW(E1737)-4,FALSE)-$W1737)</f>
        <v>0</v>
      </c>
      <c r="W1737" s="851">
        <f>HLOOKUP('A. Allgemeine Informationen'!$D$14,$X$5:$AD$2005,ROW(E1737)-4,FALSE)</f>
        <v>0</v>
      </c>
      <c r="X1737" s="851">
        <f t="shared" si="295"/>
        <v>0</v>
      </c>
      <c r="Y1737" s="851">
        <f t="shared" si="292"/>
        <v>0</v>
      </c>
      <c r="Z1737" s="851">
        <f t="shared" si="292"/>
        <v>0</v>
      </c>
      <c r="AA1737" s="851">
        <f t="shared" si="292"/>
        <v>0</v>
      </c>
      <c r="AB1737" s="851">
        <f t="shared" si="292"/>
        <v>0</v>
      </c>
      <c r="AC1737" s="851">
        <f t="shared" si="292"/>
        <v>0</v>
      </c>
      <c r="AD1737" s="853">
        <f t="shared" si="292"/>
        <v>0</v>
      </c>
    </row>
    <row r="1738" spans="2:30" s="971" customFormat="1" ht="15" customHeight="1" x14ac:dyDescent="0.2">
      <c r="B1738" s="840"/>
      <c r="C1738" s="970" t="str">
        <f>IF(B1738="","",VLOOKUP(B1738,'E8. KKauf_Berechnung'!$B$11:$D$140,2,0))</f>
        <v/>
      </c>
      <c r="D1738" s="841"/>
      <c r="E1738" s="842"/>
      <c r="F1738" s="836"/>
      <c r="G1738" s="836"/>
      <c r="H1738" s="836"/>
      <c r="I1738" s="843">
        <f t="shared" si="296"/>
        <v>0</v>
      </c>
      <c r="J1738" s="836"/>
      <c r="K1738" s="843">
        <f t="shared" si="297"/>
        <v>0</v>
      </c>
      <c r="L1738" s="849">
        <f>IFERROR(VLOOKUP($D1738,Listen!$F$3:$H$39,2,0),0)</f>
        <v>0</v>
      </c>
      <c r="M1738" s="849">
        <f>IFERROR(VLOOKUP($D1738,Listen!$F$3:$H$39,3,0),0)</f>
        <v>0</v>
      </c>
      <c r="N1738" s="1115">
        <f t="shared" si="294"/>
        <v>0</v>
      </c>
      <c r="O1738" s="1115">
        <f t="shared" si="298"/>
        <v>0</v>
      </c>
      <c r="P1738" s="1115">
        <f t="shared" si="298"/>
        <v>0</v>
      </c>
      <c r="Q1738" s="1115">
        <f t="shared" si="298"/>
        <v>0</v>
      </c>
      <c r="R1738" s="1115">
        <f t="shared" si="298"/>
        <v>0</v>
      </c>
      <c r="S1738" s="1115">
        <f t="shared" si="298"/>
        <v>0</v>
      </c>
      <c r="T1738" s="1115">
        <f t="shared" si="298"/>
        <v>0</v>
      </c>
      <c r="U1738" s="851">
        <f t="shared" si="299"/>
        <v>0</v>
      </c>
      <c r="V1738" s="852">
        <f>IF(E1738='A. Allgemeine Informationen'!$D$14,$K1738-W1738,HLOOKUP('A. Allgemeine Informationen'!$D$14-1,$X$5:$AD$2005,ROW(E1738)-4,FALSE)-$W1738)</f>
        <v>0</v>
      </c>
      <c r="W1738" s="851">
        <f>HLOOKUP('A. Allgemeine Informationen'!$D$14,$X$5:$AD$2005,ROW(E1738)-4,FALSE)</f>
        <v>0</v>
      </c>
      <c r="X1738" s="851">
        <f t="shared" si="295"/>
        <v>0</v>
      </c>
      <c r="Y1738" s="851">
        <f t="shared" si="292"/>
        <v>0</v>
      </c>
      <c r="Z1738" s="851">
        <f t="shared" si="292"/>
        <v>0</v>
      </c>
      <c r="AA1738" s="851">
        <f t="shared" si="292"/>
        <v>0</v>
      </c>
      <c r="AB1738" s="851">
        <f t="shared" si="292"/>
        <v>0</v>
      </c>
      <c r="AC1738" s="851">
        <f t="shared" si="292"/>
        <v>0</v>
      </c>
      <c r="AD1738" s="853">
        <f t="shared" si="292"/>
        <v>0</v>
      </c>
    </row>
    <row r="1739" spans="2:30" s="971" customFormat="1" ht="15" customHeight="1" x14ac:dyDescent="0.2">
      <c r="B1739" s="840"/>
      <c r="C1739" s="970" t="str">
        <f>IF(B1739="","",VLOOKUP(B1739,'E8. KKauf_Berechnung'!$B$11:$D$140,2,0))</f>
        <v/>
      </c>
      <c r="D1739" s="841"/>
      <c r="E1739" s="842"/>
      <c r="F1739" s="836"/>
      <c r="G1739" s="836"/>
      <c r="H1739" s="836"/>
      <c r="I1739" s="843">
        <f t="shared" si="296"/>
        <v>0</v>
      </c>
      <c r="J1739" s="836"/>
      <c r="K1739" s="843">
        <f t="shared" si="297"/>
        <v>0</v>
      </c>
      <c r="L1739" s="849">
        <f>IFERROR(VLOOKUP($D1739,Listen!$F$3:$H$39,2,0),0)</f>
        <v>0</v>
      </c>
      <c r="M1739" s="849">
        <f>IFERROR(VLOOKUP($D1739,Listen!$F$3:$H$39,3,0),0)</f>
        <v>0</v>
      </c>
      <c r="N1739" s="1115">
        <f t="shared" si="294"/>
        <v>0</v>
      </c>
      <c r="O1739" s="1115">
        <f t="shared" si="298"/>
        <v>0</v>
      </c>
      <c r="P1739" s="1115">
        <f t="shared" si="298"/>
        <v>0</v>
      </c>
      <c r="Q1739" s="1115">
        <f t="shared" si="298"/>
        <v>0</v>
      </c>
      <c r="R1739" s="1115">
        <f t="shared" si="298"/>
        <v>0</v>
      </c>
      <c r="S1739" s="1115">
        <f t="shared" si="298"/>
        <v>0</v>
      </c>
      <c r="T1739" s="1115">
        <f t="shared" si="298"/>
        <v>0</v>
      </c>
      <c r="U1739" s="851">
        <f t="shared" si="299"/>
        <v>0</v>
      </c>
      <c r="V1739" s="852">
        <f>IF(E1739='A. Allgemeine Informationen'!$D$14,$K1739-W1739,HLOOKUP('A. Allgemeine Informationen'!$D$14-1,$X$5:$AD$2005,ROW(E1739)-4,FALSE)-$W1739)</f>
        <v>0</v>
      </c>
      <c r="W1739" s="851">
        <f>HLOOKUP('A. Allgemeine Informationen'!$D$14,$X$5:$AD$2005,ROW(E1739)-4,FALSE)</f>
        <v>0</v>
      </c>
      <c r="X1739" s="851">
        <f t="shared" si="295"/>
        <v>0</v>
      </c>
      <c r="Y1739" s="851">
        <f t="shared" si="292"/>
        <v>0</v>
      </c>
      <c r="Z1739" s="851">
        <f t="shared" si="292"/>
        <v>0</v>
      </c>
      <c r="AA1739" s="851">
        <f t="shared" si="292"/>
        <v>0</v>
      </c>
      <c r="AB1739" s="851">
        <f t="shared" si="292"/>
        <v>0</v>
      </c>
      <c r="AC1739" s="851">
        <f t="shared" si="292"/>
        <v>0</v>
      </c>
      <c r="AD1739" s="853">
        <f t="shared" si="292"/>
        <v>0</v>
      </c>
    </row>
    <row r="1740" spans="2:30" s="971" customFormat="1" ht="15" customHeight="1" x14ac:dyDescent="0.2">
      <c r="B1740" s="840"/>
      <c r="C1740" s="970" t="str">
        <f>IF(B1740="","",VLOOKUP(B1740,'E8. KKauf_Berechnung'!$B$11:$D$140,2,0))</f>
        <v/>
      </c>
      <c r="D1740" s="841"/>
      <c r="E1740" s="842"/>
      <c r="F1740" s="836"/>
      <c r="G1740" s="836"/>
      <c r="H1740" s="836"/>
      <c r="I1740" s="843">
        <f t="shared" si="296"/>
        <v>0</v>
      </c>
      <c r="J1740" s="836"/>
      <c r="K1740" s="843">
        <f t="shared" si="297"/>
        <v>0</v>
      </c>
      <c r="L1740" s="849">
        <f>IFERROR(VLOOKUP($D1740,Listen!$F$3:$H$39,2,0),0)</f>
        <v>0</v>
      </c>
      <c r="M1740" s="849">
        <f>IFERROR(VLOOKUP($D1740,Listen!$F$3:$H$39,3,0),0)</f>
        <v>0</v>
      </c>
      <c r="N1740" s="1115">
        <f t="shared" si="294"/>
        <v>0</v>
      </c>
      <c r="O1740" s="1115">
        <f t="shared" si="298"/>
        <v>0</v>
      </c>
      <c r="P1740" s="1115">
        <f t="shared" si="298"/>
        <v>0</v>
      </c>
      <c r="Q1740" s="1115">
        <f t="shared" si="298"/>
        <v>0</v>
      </c>
      <c r="R1740" s="1115">
        <f t="shared" si="298"/>
        <v>0</v>
      </c>
      <c r="S1740" s="1115">
        <f t="shared" si="298"/>
        <v>0</v>
      </c>
      <c r="T1740" s="1115">
        <f t="shared" si="298"/>
        <v>0</v>
      </c>
      <c r="U1740" s="851">
        <f t="shared" si="299"/>
        <v>0</v>
      </c>
      <c r="V1740" s="852">
        <f>IF(E1740='A. Allgemeine Informationen'!$D$14,$K1740-W1740,HLOOKUP('A. Allgemeine Informationen'!$D$14-1,$X$5:$AD$2005,ROW(E1740)-4,FALSE)-$W1740)</f>
        <v>0</v>
      </c>
      <c r="W1740" s="851">
        <f>HLOOKUP('A. Allgemeine Informationen'!$D$14,$X$5:$AD$2005,ROW(E1740)-4,FALSE)</f>
        <v>0</v>
      </c>
      <c r="X1740" s="851">
        <f t="shared" si="295"/>
        <v>0</v>
      </c>
      <c r="Y1740" s="851">
        <f t="shared" si="292"/>
        <v>0</v>
      </c>
      <c r="Z1740" s="851">
        <f t="shared" si="292"/>
        <v>0</v>
      </c>
      <c r="AA1740" s="851">
        <f t="shared" si="292"/>
        <v>0</v>
      </c>
      <c r="AB1740" s="851">
        <f t="shared" si="292"/>
        <v>0</v>
      </c>
      <c r="AC1740" s="851">
        <f t="shared" si="292"/>
        <v>0</v>
      </c>
      <c r="AD1740" s="853">
        <f t="shared" si="292"/>
        <v>0</v>
      </c>
    </row>
    <row r="1741" spans="2:30" s="971" customFormat="1" ht="15" customHeight="1" x14ac:dyDescent="0.2">
      <c r="B1741" s="840"/>
      <c r="C1741" s="970" t="str">
        <f>IF(B1741="","",VLOOKUP(B1741,'E8. KKauf_Berechnung'!$B$11:$D$140,2,0))</f>
        <v/>
      </c>
      <c r="D1741" s="841"/>
      <c r="E1741" s="842"/>
      <c r="F1741" s="836"/>
      <c r="G1741" s="836"/>
      <c r="H1741" s="836"/>
      <c r="I1741" s="843">
        <f t="shared" si="296"/>
        <v>0</v>
      </c>
      <c r="J1741" s="836"/>
      <c r="K1741" s="843">
        <f t="shared" si="297"/>
        <v>0</v>
      </c>
      <c r="L1741" s="849">
        <f>IFERROR(VLOOKUP($D1741,Listen!$F$3:$H$39,2,0),0)</f>
        <v>0</v>
      </c>
      <c r="M1741" s="849">
        <f>IFERROR(VLOOKUP($D1741,Listen!$F$3:$H$39,3,0),0)</f>
        <v>0</v>
      </c>
      <c r="N1741" s="1115">
        <f t="shared" si="294"/>
        <v>0</v>
      </c>
      <c r="O1741" s="1115">
        <f t="shared" si="298"/>
        <v>0</v>
      </c>
      <c r="P1741" s="1115">
        <f t="shared" si="298"/>
        <v>0</v>
      </c>
      <c r="Q1741" s="1115">
        <f t="shared" si="298"/>
        <v>0</v>
      </c>
      <c r="R1741" s="1115">
        <f t="shared" si="298"/>
        <v>0</v>
      </c>
      <c r="S1741" s="1115">
        <f t="shared" si="298"/>
        <v>0</v>
      </c>
      <c r="T1741" s="1115">
        <f t="shared" si="298"/>
        <v>0</v>
      </c>
      <c r="U1741" s="851">
        <f t="shared" si="299"/>
        <v>0</v>
      </c>
      <c r="V1741" s="852">
        <f>IF(E1741='A. Allgemeine Informationen'!$D$14,$K1741-W1741,HLOOKUP('A. Allgemeine Informationen'!$D$14-1,$X$5:$AD$2005,ROW(E1741)-4,FALSE)-$W1741)</f>
        <v>0</v>
      </c>
      <c r="W1741" s="851">
        <f>HLOOKUP('A. Allgemeine Informationen'!$D$14,$X$5:$AD$2005,ROW(E1741)-4,FALSE)</f>
        <v>0</v>
      </c>
      <c r="X1741" s="851">
        <f t="shared" si="295"/>
        <v>0</v>
      </c>
      <c r="Y1741" s="851">
        <f t="shared" si="292"/>
        <v>0</v>
      </c>
      <c r="Z1741" s="851">
        <f t="shared" si="292"/>
        <v>0</v>
      </c>
      <c r="AA1741" s="851">
        <f t="shared" si="292"/>
        <v>0</v>
      </c>
      <c r="AB1741" s="851">
        <f t="shared" si="292"/>
        <v>0</v>
      </c>
      <c r="AC1741" s="851">
        <f t="shared" si="292"/>
        <v>0</v>
      </c>
      <c r="AD1741" s="853">
        <f t="shared" si="292"/>
        <v>0</v>
      </c>
    </row>
    <row r="1742" spans="2:30" s="971" customFormat="1" ht="15" customHeight="1" x14ac:dyDescent="0.2">
      <c r="B1742" s="840"/>
      <c r="C1742" s="970" t="str">
        <f>IF(B1742="","",VLOOKUP(B1742,'E8. KKauf_Berechnung'!$B$11:$D$140,2,0))</f>
        <v/>
      </c>
      <c r="D1742" s="841"/>
      <c r="E1742" s="842"/>
      <c r="F1742" s="836"/>
      <c r="G1742" s="836"/>
      <c r="H1742" s="836"/>
      <c r="I1742" s="843">
        <f t="shared" si="296"/>
        <v>0</v>
      </c>
      <c r="J1742" s="836"/>
      <c r="K1742" s="843">
        <f t="shared" si="297"/>
        <v>0</v>
      </c>
      <c r="L1742" s="849">
        <f>IFERROR(VLOOKUP($D1742,Listen!$F$3:$H$39,2,0),0)</f>
        <v>0</v>
      </c>
      <c r="M1742" s="849">
        <f>IFERROR(VLOOKUP($D1742,Listen!$F$3:$H$39,3,0),0)</f>
        <v>0</v>
      </c>
      <c r="N1742" s="1115">
        <f t="shared" si="294"/>
        <v>0</v>
      </c>
      <c r="O1742" s="1115">
        <f t="shared" si="298"/>
        <v>0</v>
      </c>
      <c r="P1742" s="1115">
        <f t="shared" si="298"/>
        <v>0</v>
      </c>
      <c r="Q1742" s="1115">
        <f t="shared" si="298"/>
        <v>0</v>
      </c>
      <c r="R1742" s="1115">
        <f t="shared" si="298"/>
        <v>0</v>
      </c>
      <c r="S1742" s="1115">
        <f t="shared" si="298"/>
        <v>0</v>
      </c>
      <c r="T1742" s="1115">
        <f t="shared" si="298"/>
        <v>0</v>
      </c>
      <c r="U1742" s="851">
        <f t="shared" si="299"/>
        <v>0</v>
      </c>
      <c r="V1742" s="852">
        <f>IF(E1742='A. Allgemeine Informationen'!$D$14,$K1742-W1742,HLOOKUP('A. Allgemeine Informationen'!$D$14-1,$X$5:$AD$2005,ROW(E1742)-4,FALSE)-$W1742)</f>
        <v>0</v>
      </c>
      <c r="W1742" s="851">
        <f>HLOOKUP('A. Allgemeine Informationen'!$D$14,$X$5:$AD$2005,ROW(E1742)-4,FALSE)</f>
        <v>0</v>
      </c>
      <c r="X1742" s="851">
        <f t="shared" si="295"/>
        <v>0</v>
      </c>
      <c r="Y1742" s="851">
        <f t="shared" si="292"/>
        <v>0</v>
      </c>
      <c r="Z1742" s="851">
        <f t="shared" si="292"/>
        <v>0</v>
      </c>
      <c r="AA1742" s="851">
        <f t="shared" si="292"/>
        <v>0</v>
      </c>
      <c r="AB1742" s="851">
        <f t="shared" si="292"/>
        <v>0</v>
      </c>
      <c r="AC1742" s="851">
        <f t="shared" si="292"/>
        <v>0</v>
      </c>
      <c r="AD1742" s="853">
        <f t="shared" si="292"/>
        <v>0</v>
      </c>
    </row>
    <row r="1743" spans="2:30" s="971" customFormat="1" ht="15" customHeight="1" x14ac:dyDescent="0.2">
      <c r="B1743" s="840"/>
      <c r="C1743" s="970" t="str">
        <f>IF(B1743="","",VLOOKUP(B1743,'E8. KKauf_Berechnung'!$B$11:$D$140,2,0))</f>
        <v/>
      </c>
      <c r="D1743" s="841"/>
      <c r="E1743" s="842"/>
      <c r="F1743" s="836"/>
      <c r="G1743" s="836"/>
      <c r="H1743" s="836"/>
      <c r="I1743" s="843">
        <f t="shared" si="296"/>
        <v>0</v>
      </c>
      <c r="J1743" s="836"/>
      <c r="K1743" s="843">
        <f t="shared" si="297"/>
        <v>0</v>
      </c>
      <c r="L1743" s="849">
        <f>IFERROR(VLOOKUP($D1743,Listen!$F$3:$H$39,2,0),0)</f>
        <v>0</v>
      </c>
      <c r="M1743" s="849">
        <f>IFERROR(VLOOKUP($D1743,Listen!$F$3:$H$39,3,0),0)</f>
        <v>0</v>
      </c>
      <c r="N1743" s="1115">
        <f t="shared" si="294"/>
        <v>0</v>
      </c>
      <c r="O1743" s="1115">
        <f t="shared" si="298"/>
        <v>0</v>
      </c>
      <c r="P1743" s="1115">
        <f t="shared" si="298"/>
        <v>0</v>
      </c>
      <c r="Q1743" s="1115">
        <f t="shared" si="298"/>
        <v>0</v>
      </c>
      <c r="R1743" s="1115">
        <f t="shared" si="298"/>
        <v>0</v>
      </c>
      <c r="S1743" s="1115">
        <f t="shared" si="298"/>
        <v>0</v>
      </c>
      <c r="T1743" s="1115">
        <f t="shared" si="298"/>
        <v>0</v>
      </c>
      <c r="U1743" s="851">
        <f t="shared" si="299"/>
        <v>0</v>
      </c>
      <c r="V1743" s="852">
        <f>IF(E1743='A. Allgemeine Informationen'!$D$14,$K1743-W1743,HLOOKUP('A. Allgemeine Informationen'!$D$14-1,$X$5:$AD$2005,ROW(E1743)-4,FALSE)-$W1743)</f>
        <v>0</v>
      </c>
      <c r="W1743" s="851">
        <f>HLOOKUP('A. Allgemeine Informationen'!$D$14,$X$5:$AD$2005,ROW(E1743)-4,FALSE)</f>
        <v>0</v>
      </c>
      <c r="X1743" s="851">
        <f t="shared" si="295"/>
        <v>0</v>
      </c>
      <c r="Y1743" s="851">
        <f t="shared" si="292"/>
        <v>0</v>
      </c>
      <c r="Z1743" s="851">
        <f t="shared" si="292"/>
        <v>0</v>
      </c>
      <c r="AA1743" s="851">
        <f t="shared" si="292"/>
        <v>0</v>
      </c>
      <c r="AB1743" s="851">
        <f t="shared" si="292"/>
        <v>0</v>
      </c>
      <c r="AC1743" s="851">
        <f t="shared" si="292"/>
        <v>0</v>
      </c>
      <c r="AD1743" s="853">
        <f t="shared" si="292"/>
        <v>0</v>
      </c>
    </row>
    <row r="1744" spans="2:30" s="971" customFormat="1" ht="15" customHeight="1" x14ac:dyDescent="0.2">
      <c r="B1744" s="840"/>
      <c r="C1744" s="970" t="str">
        <f>IF(B1744="","",VLOOKUP(B1744,'E8. KKauf_Berechnung'!$B$11:$D$140,2,0))</f>
        <v/>
      </c>
      <c r="D1744" s="841"/>
      <c r="E1744" s="842"/>
      <c r="F1744" s="836"/>
      <c r="G1744" s="836"/>
      <c r="H1744" s="836"/>
      <c r="I1744" s="843">
        <f t="shared" si="296"/>
        <v>0</v>
      </c>
      <c r="J1744" s="836"/>
      <c r="K1744" s="843">
        <f t="shared" si="297"/>
        <v>0</v>
      </c>
      <c r="L1744" s="849">
        <f>IFERROR(VLOOKUP($D1744,Listen!$F$3:$H$39,2,0),0)</f>
        <v>0</v>
      </c>
      <c r="M1744" s="849">
        <f>IFERROR(VLOOKUP($D1744,Listen!$F$3:$H$39,3,0),0)</f>
        <v>0</v>
      </c>
      <c r="N1744" s="1115">
        <f t="shared" si="294"/>
        <v>0</v>
      </c>
      <c r="O1744" s="1115">
        <f t="shared" si="298"/>
        <v>0</v>
      </c>
      <c r="P1744" s="1115">
        <f t="shared" si="298"/>
        <v>0</v>
      </c>
      <c r="Q1744" s="1115">
        <f t="shared" si="298"/>
        <v>0</v>
      </c>
      <c r="R1744" s="1115">
        <f t="shared" si="298"/>
        <v>0</v>
      </c>
      <c r="S1744" s="1115">
        <f t="shared" si="298"/>
        <v>0</v>
      </c>
      <c r="T1744" s="1115">
        <f t="shared" si="298"/>
        <v>0</v>
      </c>
      <c r="U1744" s="851">
        <f t="shared" si="299"/>
        <v>0</v>
      </c>
      <c r="V1744" s="852">
        <f>IF(E1744='A. Allgemeine Informationen'!$D$14,$K1744-W1744,HLOOKUP('A. Allgemeine Informationen'!$D$14-1,$X$5:$AD$2005,ROW(E1744)-4,FALSE)-$W1744)</f>
        <v>0</v>
      </c>
      <c r="W1744" s="851">
        <f>HLOOKUP('A. Allgemeine Informationen'!$D$14,$X$5:$AD$2005,ROW(E1744)-4,FALSE)</f>
        <v>0</v>
      </c>
      <c r="X1744" s="851">
        <f t="shared" si="295"/>
        <v>0</v>
      </c>
      <c r="Y1744" s="851">
        <f t="shared" si="292"/>
        <v>0</v>
      </c>
      <c r="Z1744" s="851">
        <f t="shared" si="292"/>
        <v>0</v>
      </c>
      <c r="AA1744" s="851">
        <f t="shared" si="292"/>
        <v>0</v>
      </c>
      <c r="AB1744" s="851">
        <f t="shared" si="292"/>
        <v>0</v>
      </c>
      <c r="AC1744" s="851">
        <f t="shared" si="292"/>
        <v>0</v>
      </c>
      <c r="AD1744" s="853">
        <f t="shared" si="292"/>
        <v>0</v>
      </c>
    </row>
    <row r="1745" spans="2:30" s="971" customFormat="1" ht="15" customHeight="1" x14ac:dyDescent="0.2">
      <c r="B1745" s="840"/>
      <c r="C1745" s="970" t="str">
        <f>IF(B1745="","",VLOOKUP(B1745,'E8. KKauf_Berechnung'!$B$11:$D$140,2,0))</f>
        <v/>
      </c>
      <c r="D1745" s="841"/>
      <c r="E1745" s="842"/>
      <c r="F1745" s="836"/>
      <c r="G1745" s="836"/>
      <c r="H1745" s="836"/>
      <c r="I1745" s="843">
        <f t="shared" si="296"/>
        <v>0</v>
      </c>
      <c r="J1745" s="836"/>
      <c r="K1745" s="843">
        <f t="shared" si="297"/>
        <v>0</v>
      </c>
      <c r="L1745" s="849">
        <f>IFERROR(VLOOKUP($D1745,Listen!$F$3:$H$39,2,0),0)</f>
        <v>0</v>
      </c>
      <c r="M1745" s="849">
        <f>IFERROR(VLOOKUP($D1745,Listen!$F$3:$H$39,3,0),0)</f>
        <v>0</v>
      </c>
      <c r="N1745" s="1115">
        <f t="shared" si="294"/>
        <v>0</v>
      </c>
      <c r="O1745" s="1115">
        <f t="shared" si="298"/>
        <v>0</v>
      </c>
      <c r="P1745" s="1115">
        <f t="shared" si="298"/>
        <v>0</v>
      </c>
      <c r="Q1745" s="1115">
        <f t="shared" si="298"/>
        <v>0</v>
      </c>
      <c r="R1745" s="1115">
        <f t="shared" si="298"/>
        <v>0</v>
      </c>
      <c r="S1745" s="1115">
        <f t="shared" si="298"/>
        <v>0</v>
      </c>
      <c r="T1745" s="1115">
        <f t="shared" si="298"/>
        <v>0</v>
      </c>
      <c r="U1745" s="851">
        <f t="shared" si="299"/>
        <v>0</v>
      </c>
      <c r="V1745" s="852">
        <f>IF(E1745='A. Allgemeine Informationen'!$D$14,$K1745-W1745,HLOOKUP('A. Allgemeine Informationen'!$D$14-1,$X$5:$AD$2005,ROW(E1745)-4,FALSE)-$W1745)</f>
        <v>0</v>
      </c>
      <c r="W1745" s="851">
        <f>HLOOKUP('A. Allgemeine Informationen'!$D$14,$X$5:$AD$2005,ROW(E1745)-4,FALSE)</f>
        <v>0</v>
      </c>
      <c r="X1745" s="851">
        <f t="shared" si="295"/>
        <v>0</v>
      </c>
      <c r="Y1745" s="851">
        <f t="shared" si="292"/>
        <v>0</v>
      </c>
      <c r="Z1745" s="851">
        <f t="shared" si="292"/>
        <v>0</v>
      </c>
      <c r="AA1745" s="851">
        <f t="shared" si="292"/>
        <v>0</v>
      </c>
      <c r="AB1745" s="851">
        <f t="shared" si="292"/>
        <v>0</v>
      </c>
      <c r="AC1745" s="851">
        <f t="shared" si="292"/>
        <v>0</v>
      </c>
      <c r="AD1745" s="853">
        <f t="shared" si="292"/>
        <v>0</v>
      </c>
    </row>
    <row r="1746" spans="2:30" s="971" customFormat="1" ht="15" customHeight="1" x14ac:dyDescent="0.2">
      <c r="B1746" s="840"/>
      <c r="C1746" s="970" t="str">
        <f>IF(B1746="","",VLOOKUP(B1746,'E8. KKauf_Berechnung'!$B$11:$D$140,2,0))</f>
        <v/>
      </c>
      <c r="D1746" s="841"/>
      <c r="E1746" s="842"/>
      <c r="F1746" s="836"/>
      <c r="G1746" s="836"/>
      <c r="H1746" s="836"/>
      <c r="I1746" s="843">
        <f t="shared" si="296"/>
        <v>0</v>
      </c>
      <c r="J1746" s="836"/>
      <c r="K1746" s="843">
        <f t="shared" si="297"/>
        <v>0</v>
      </c>
      <c r="L1746" s="849">
        <f>IFERROR(VLOOKUP($D1746,Listen!$F$3:$H$39,2,0),0)</f>
        <v>0</v>
      </c>
      <c r="M1746" s="849">
        <f>IFERROR(VLOOKUP($D1746,Listen!$F$3:$H$39,3,0),0)</f>
        <v>0</v>
      </c>
      <c r="N1746" s="1115">
        <f t="shared" si="294"/>
        <v>0</v>
      </c>
      <c r="O1746" s="1115">
        <f t="shared" si="298"/>
        <v>0</v>
      </c>
      <c r="P1746" s="1115">
        <f t="shared" si="298"/>
        <v>0</v>
      </c>
      <c r="Q1746" s="1115">
        <f t="shared" si="298"/>
        <v>0</v>
      </c>
      <c r="R1746" s="1115">
        <f t="shared" si="298"/>
        <v>0</v>
      </c>
      <c r="S1746" s="1115">
        <f t="shared" si="298"/>
        <v>0</v>
      </c>
      <c r="T1746" s="1115">
        <f t="shared" si="298"/>
        <v>0</v>
      </c>
      <c r="U1746" s="851">
        <f t="shared" si="299"/>
        <v>0</v>
      </c>
      <c r="V1746" s="852">
        <f>IF(E1746='A. Allgemeine Informationen'!$D$14,$K1746-W1746,HLOOKUP('A. Allgemeine Informationen'!$D$14-1,$X$5:$AD$2005,ROW(E1746)-4,FALSE)-$W1746)</f>
        <v>0</v>
      </c>
      <c r="W1746" s="851">
        <f>HLOOKUP('A. Allgemeine Informationen'!$D$14,$X$5:$AD$2005,ROW(E1746)-4,FALSE)</f>
        <v>0</v>
      </c>
      <c r="X1746" s="851">
        <f t="shared" si="295"/>
        <v>0</v>
      </c>
      <c r="Y1746" s="851">
        <f t="shared" si="292"/>
        <v>0</v>
      </c>
      <c r="Z1746" s="851">
        <f t="shared" si="292"/>
        <v>0</v>
      </c>
      <c r="AA1746" s="851">
        <f t="shared" si="292"/>
        <v>0</v>
      </c>
      <c r="AB1746" s="851">
        <f t="shared" si="292"/>
        <v>0</v>
      </c>
      <c r="AC1746" s="851">
        <f t="shared" si="292"/>
        <v>0</v>
      </c>
      <c r="AD1746" s="853">
        <f t="shared" si="292"/>
        <v>0</v>
      </c>
    </row>
    <row r="1747" spans="2:30" s="971" customFormat="1" ht="15" customHeight="1" x14ac:dyDescent="0.2">
      <c r="B1747" s="840"/>
      <c r="C1747" s="970" t="str">
        <f>IF(B1747="","",VLOOKUP(B1747,'E8. KKauf_Berechnung'!$B$11:$D$140,2,0))</f>
        <v/>
      </c>
      <c r="D1747" s="841"/>
      <c r="E1747" s="842"/>
      <c r="F1747" s="836"/>
      <c r="G1747" s="836"/>
      <c r="H1747" s="836"/>
      <c r="I1747" s="843">
        <f t="shared" si="296"/>
        <v>0</v>
      </c>
      <c r="J1747" s="836"/>
      <c r="K1747" s="843">
        <f t="shared" si="297"/>
        <v>0</v>
      </c>
      <c r="L1747" s="849">
        <f>IFERROR(VLOOKUP($D1747,Listen!$F$3:$H$39,2,0),0)</f>
        <v>0</v>
      </c>
      <c r="M1747" s="849">
        <f>IFERROR(VLOOKUP($D1747,Listen!$F$3:$H$39,3,0),0)</f>
        <v>0</v>
      </c>
      <c r="N1747" s="1115">
        <f t="shared" si="294"/>
        <v>0</v>
      </c>
      <c r="O1747" s="1115">
        <f t="shared" si="298"/>
        <v>0</v>
      </c>
      <c r="P1747" s="1115">
        <f t="shared" si="298"/>
        <v>0</v>
      </c>
      <c r="Q1747" s="1115">
        <f t="shared" si="298"/>
        <v>0</v>
      </c>
      <c r="R1747" s="1115">
        <f t="shared" si="298"/>
        <v>0</v>
      </c>
      <c r="S1747" s="1115">
        <f t="shared" si="298"/>
        <v>0</v>
      </c>
      <c r="T1747" s="1115">
        <f t="shared" si="298"/>
        <v>0</v>
      </c>
      <c r="U1747" s="851">
        <f t="shared" si="299"/>
        <v>0</v>
      </c>
      <c r="V1747" s="852">
        <f>IF(E1747='A. Allgemeine Informationen'!$D$14,$K1747-W1747,HLOOKUP('A. Allgemeine Informationen'!$D$14-1,$X$5:$AD$2005,ROW(E1747)-4,FALSE)-$W1747)</f>
        <v>0</v>
      </c>
      <c r="W1747" s="851">
        <f>HLOOKUP('A. Allgemeine Informationen'!$D$14,$X$5:$AD$2005,ROW(E1747)-4,FALSE)</f>
        <v>0</v>
      </c>
      <c r="X1747" s="851">
        <f t="shared" si="295"/>
        <v>0</v>
      </c>
      <c r="Y1747" s="851">
        <f t="shared" si="292"/>
        <v>0</v>
      </c>
      <c r="Z1747" s="851">
        <f t="shared" si="292"/>
        <v>0</v>
      </c>
      <c r="AA1747" s="851">
        <f t="shared" si="292"/>
        <v>0</v>
      </c>
      <c r="AB1747" s="851">
        <f t="shared" si="292"/>
        <v>0</v>
      </c>
      <c r="AC1747" s="851">
        <f t="shared" si="292"/>
        <v>0</v>
      </c>
      <c r="AD1747" s="853">
        <f t="shared" si="292"/>
        <v>0</v>
      </c>
    </row>
    <row r="1748" spans="2:30" s="971" customFormat="1" ht="15" customHeight="1" x14ac:dyDescent="0.2">
      <c r="B1748" s="840"/>
      <c r="C1748" s="970" t="str">
        <f>IF(B1748="","",VLOOKUP(B1748,'E8. KKauf_Berechnung'!$B$11:$D$140,2,0))</f>
        <v/>
      </c>
      <c r="D1748" s="841"/>
      <c r="E1748" s="842"/>
      <c r="F1748" s="836"/>
      <c r="G1748" s="836"/>
      <c r="H1748" s="836"/>
      <c r="I1748" s="843">
        <f t="shared" si="296"/>
        <v>0</v>
      </c>
      <c r="J1748" s="836"/>
      <c r="K1748" s="843">
        <f t="shared" si="297"/>
        <v>0</v>
      </c>
      <c r="L1748" s="849">
        <f>IFERROR(VLOOKUP($D1748,Listen!$F$3:$H$39,2,0),0)</f>
        <v>0</v>
      </c>
      <c r="M1748" s="849">
        <f>IFERROR(VLOOKUP($D1748,Listen!$F$3:$H$39,3,0),0)</f>
        <v>0</v>
      </c>
      <c r="N1748" s="1115">
        <f t="shared" si="294"/>
        <v>0</v>
      </c>
      <c r="O1748" s="1115">
        <f t="shared" si="298"/>
        <v>0</v>
      </c>
      <c r="P1748" s="1115">
        <f t="shared" si="298"/>
        <v>0</v>
      </c>
      <c r="Q1748" s="1115">
        <f t="shared" si="298"/>
        <v>0</v>
      </c>
      <c r="R1748" s="1115">
        <f t="shared" si="298"/>
        <v>0</v>
      </c>
      <c r="S1748" s="1115">
        <f t="shared" si="298"/>
        <v>0</v>
      </c>
      <c r="T1748" s="1115">
        <f t="shared" si="298"/>
        <v>0</v>
      </c>
      <c r="U1748" s="851">
        <f t="shared" si="299"/>
        <v>0</v>
      </c>
      <c r="V1748" s="852">
        <f>IF(E1748='A. Allgemeine Informationen'!$D$14,$K1748-W1748,HLOOKUP('A. Allgemeine Informationen'!$D$14-1,$X$5:$AD$2005,ROW(E1748)-4,FALSE)-$W1748)</f>
        <v>0</v>
      </c>
      <c r="W1748" s="851">
        <f>HLOOKUP('A. Allgemeine Informationen'!$D$14,$X$5:$AD$2005,ROW(E1748)-4,FALSE)</f>
        <v>0</v>
      </c>
      <c r="X1748" s="851">
        <f t="shared" si="295"/>
        <v>0</v>
      </c>
      <c r="Y1748" s="851">
        <f t="shared" si="292"/>
        <v>0</v>
      </c>
      <c r="Z1748" s="851">
        <f t="shared" si="292"/>
        <v>0</v>
      </c>
      <c r="AA1748" s="851">
        <f t="shared" si="292"/>
        <v>0</v>
      </c>
      <c r="AB1748" s="851">
        <f t="shared" si="292"/>
        <v>0</v>
      </c>
      <c r="AC1748" s="851">
        <f t="shared" si="292"/>
        <v>0</v>
      </c>
      <c r="AD1748" s="853">
        <f t="shared" si="292"/>
        <v>0</v>
      </c>
    </row>
    <row r="1749" spans="2:30" s="971" customFormat="1" ht="15" customHeight="1" x14ac:dyDescent="0.2">
      <c r="B1749" s="840"/>
      <c r="C1749" s="970" t="str">
        <f>IF(B1749="","",VLOOKUP(B1749,'E8. KKauf_Berechnung'!$B$11:$D$140,2,0))</f>
        <v/>
      </c>
      <c r="D1749" s="841"/>
      <c r="E1749" s="842"/>
      <c r="F1749" s="836"/>
      <c r="G1749" s="836"/>
      <c r="H1749" s="836"/>
      <c r="I1749" s="843">
        <f t="shared" si="296"/>
        <v>0</v>
      </c>
      <c r="J1749" s="836"/>
      <c r="K1749" s="843">
        <f t="shared" si="297"/>
        <v>0</v>
      </c>
      <c r="L1749" s="849">
        <f>IFERROR(VLOOKUP($D1749,Listen!$F$3:$H$39,2,0),0)</f>
        <v>0</v>
      </c>
      <c r="M1749" s="849">
        <f>IFERROR(VLOOKUP($D1749,Listen!$F$3:$H$39,3,0),0)</f>
        <v>0</v>
      </c>
      <c r="N1749" s="1115">
        <f t="shared" si="294"/>
        <v>0</v>
      </c>
      <c r="O1749" s="1115">
        <f t="shared" si="298"/>
        <v>0</v>
      </c>
      <c r="P1749" s="1115">
        <f t="shared" si="298"/>
        <v>0</v>
      </c>
      <c r="Q1749" s="1115">
        <f t="shared" si="298"/>
        <v>0</v>
      </c>
      <c r="R1749" s="1115">
        <f t="shared" si="298"/>
        <v>0</v>
      </c>
      <c r="S1749" s="1115">
        <f t="shared" si="298"/>
        <v>0</v>
      </c>
      <c r="T1749" s="1115">
        <f t="shared" si="298"/>
        <v>0</v>
      </c>
      <c r="U1749" s="851">
        <f t="shared" si="299"/>
        <v>0</v>
      </c>
      <c r="V1749" s="852">
        <f>IF(E1749='A. Allgemeine Informationen'!$D$14,$K1749-W1749,HLOOKUP('A. Allgemeine Informationen'!$D$14-1,$X$5:$AD$2005,ROW(E1749)-4,FALSE)-$W1749)</f>
        <v>0</v>
      </c>
      <c r="W1749" s="851">
        <f>HLOOKUP('A. Allgemeine Informationen'!$D$14,$X$5:$AD$2005,ROW(E1749)-4,FALSE)</f>
        <v>0</v>
      </c>
      <c r="X1749" s="851">
        <f t="shared" si="295"/>
        <v>0</v>
      </c>
      <c r="Y1749" s="851">
        <f t="shared" si="292"/>
        <v>0</v>
      </c>
      <c r="Z1749" s="851">
        <f t="shared" si="292"/>
        <v>0</v>
      </c>
      <c r="AA1749" s="851">
        <f t="shared" si="292"/>
        <v>0</v>
      </c>
      <c r="AB1749" s="851">
        <f t="shared" si="292"/>
        <v>0</v>
      </c>
      <c r="AC1749" s="851">
        <f t="shared" si="292"/>
        <v>0</v>
      </c>
      <c r="AD1749" s="853">
        <f t="shared" si="292"/>
        <v>0</v>
      </c>
    </row>
    <row r="1750" spans="2:30" s="971" customFormat="1" ht="15" customHeight="1" x14ac:dyDescent="0.2">
      <c r="B1750" s="840"/>
      <c r="C1750" s="970" t="str">
        <f>IF(B1750="","",VLOOKUP(B1750,'E8. KKauf_Berechnung'!$B$11:$D$140,2,0))</f>
        <v/>
      </c>
      <c r="D1750" s="841"/>
      <c r="E1750" s="842"/>
      <c r="F1750" s="836"/>
      <c r="G1750" s="836"/>
      <c r="H1750" s="836"/>
      <c r="I1750" s="843">
        <f t="shared" si="296"/>
        <v>0</v>
      </c>
      <c r="J1750" s="836"/>
      <c r="K1750" s="843">
        <f t="shared" si="297"/>
        <v>0</v>
      </c>
      <c r="L1750" s="849">
        <f>IFERROR(VLOOKUP($D1750,Listen!$F$3:$H$39,2,0),0)</f>
        <v>0</v>
      </c>
      <c r="M1750" s="849">
        <f>IFERROR(VLOOKUP($D1750,Listen!$F$3:$H$39,3,0),0)</f>
        <v>0</v>
      </c>
      <c r="N1750" s="1115">
        <f t="shared" si="294"/>
        <v>0</v>
      </c>
      <c r="O1750" s="1115">
        <f t="shared" si="298"/>
        <v>0</v>
      </c>
      <c r="P1750" s="1115">
        <f t="shared" si="298"/>
        <v>0</v>
      </c>
      <c r="Q1750" s="1115">
        <f t="shared" si="298"/>
        <v>0</v>
      </c>
      <c r="R1750" s="1115">
        <f t="shared" si="298"/>
        <v>0</v>
      </c>
      <c r="S1750" s="1115">
        <f t="shared" si="298"/>
        <v>0</v>
      </c>
      <c r="T1750" s="1115">
        <f t="shared" si="298"/>
        <v>0</v>
      </c>
      <c r="U1750" s="851">
        <f t="shared" si="299"/>
        <v>0</v>
      </c>
      <c r="V1750" s="852">
        <f>IF(E1750='A. Allgemeine Informationen'!$D$14,$K1750-W1750,HLOOKUP('A. Allgemeine Informationen'!$D$14-1,$X$5:$AD$2005,ROW(E1750)-4,FALSE)-$W1750)</f>
        <v>0</v>
      </c>
      <c r="W1750" s="851">
        <f>HLOOKUP('A. Allgemeine Informationen'!$D$14,$X$5:$AD$2005,ROW(E1750)-4,FALSE)</f>
        <v>0</v>
      </c>
      <c r="X1750" s="851">
        <f t="shared" si="295"/>
        <v>0</v>
      </c>
      <c r="Y1750" s="851">
        <f t="shared" si="292"/>
        <v>0</v>
      </c>
      <c r="Z1750" s="851">
        <f t="shared" si="292"/>
        <v>0</v>
      </c>
      <c r="AA1750" s="851">
        <f t="shared" si="292"/>
        <v>0</v>
      </c>
      <c r="AB1750" s="851">
        <f t="shared" si="292"/>
        <v>0</v>
      </c>
      <c r="AC1750" s="851">
        <f t="shared" si="292"/>
        <v>0</v>
      </c>
      <c r="AD1750" s="853">
        <f t="shared" si="292"/>
        <v>0</v>
      </c>
    </row>
    <row r="1751" spans="2:30" s="971" customFormat="1" ht="15" customHeight="1" x14ac:dyDescent="0.2">
      <c r="B1751" s="840"/>
      <c r="C1751" s="970" t="str">
        <f>IF(B1751="","",VLOOKUP(B1751,'E8. KKauf_Berechnung'!$B$11:$D$140,2,0))</f>
        <v/>
      </c>
      <c r="D1751" s="841"/>
      <c r="E1751" s="842"/>
      <c r="F1751" s="836"/>
      <c r="G1751" s="836"/>
      <c r="H1751" s="836"/>
      <c r="I1751" s="843">
        <f t="shared" si="296"/>
        <v>0</v>
      </c>
      <c r="J1751" s="836"/>
      <c r="K1751" s="843">
        <f t="shared" si="297"/>
        <v>0</v>
      </c>
      <c r="L1751" s="849">
        <f>IFERROR(VLOOKUP($D1751,Listen!$F$3:$H$39,2,0),0)</f>
        <v>0</v>
      </c>
      <c r="M1751" s="849">
        <f>IFERROR(VLOOKUP($D1751,Listen!$F$3:$H$39,3,0),0)</f>
        <v>0</v>
      </c>
      <c r="N1751" s="1115">
        <f t="shared" si="294"/>
        <v>0</v>
      </c>
      <c r="O1751" s="1115">
        <f t="shared" ref="O1751:T1766" si="300">N1751</f>
        <v>0</v>
      </c>
      <c r="P1751" s="1115">
        <f t="shared" si="300"/>
        <v>0</v>
      </c>
      <c r="Q1751" s="1115">
        <f t="shared" si="300"/>
        <v>0</v>
      </c>
      <c r="R1751" s="1115">
        <f t="shared" si="300"/>
        <v>0</v>
      </c>
      <c r="S1751" s="1115">
        <f t="shared" si="300"/>
        <v>0</v>
      </c>
      <c r="T1751" s="1115">
        <f t="shared" si="300"/>
        <v>0</v>
      </c>
      <c r="U1751" s="851">
        <f t="shared" si="299"/>
        <v>0</v>
      </c>
      <c r="V1751" s="852">
        <f>IF(E1751='A. Allgemeine Informationen'!$D$14,$K1751-W1751,HLOOKUP('A. Allgemeine Informationen'!$D$14-1,$X$5:$AD$2005,ROW(E1751)-4,FALSE)-$W1751)</f>
        <v>0</v>
      </c>
      <c r="W1751" s="851">
        <f>HLOOKUP('A. Allgemeine Informationen'!$D$14,$X$5:$AD$2005,ROW(E1751)-4,FALSE)</f>
        <v>0</v>
      </c>
      <c r="X1751" s="851">
        <f t="shared" si="295"/>
        <v>0</v>
      </c>
      <c r="Y1751" s="851">
        <f t="shared" si="292"/>
        <v>0</v>
      </c>
      <c r="Z1751" s="851">
        <f t="shared" si="292"/>
        <v>0</v>
      </c>
      <c r="AA1751" s="851">
        <f t="shared" si="292"/>
        <v>0</v>
      </c>
      <c r="AB1751" s="851">
        <f t="shared" si="292"/>
        <v>0</v>
      </c>
      <c r="AC1751" s="851">
        <f t="shared" si="292"/>
        <v>0</v>
      </c>
      <c r="AD1751" s="853">
        <f t="shared" si="292"/>
        <v>0</v>
      </c>
    </row>
    <row r="1752" spans="2:30" s="971" customFormat="1" ht="15" customHeight="1" x14ac:dyDescent="0.2">
      <c r="B1752" s="840"/>
      <c r="C1752" s="970" t="str">
        <f>IF(B1752="","",VLOOKUP(B1752,'E8. KKauf_Berechnung'!$B$11:$D$140,2,0))</f>
        <v/>
      </c>
      <c r="D1752" s="841"/>
      <c r="E1752" s="842"/>
      <c r="F1752" s="836"/>
      <c r="G1752" s="836"/>
      <c r="H1752" s="836"/>
      <c r="I1752" s="843">
        <f t="shared" si="296"/>
        <v>0</v>
      </c>
      <c r="J1752" s="836"/>
      <c r="K1752" s="843">
        <f t="shared" si="297"/>
        <v>0</v>
      </c>
      <c r="L1752" s="849">
        <f>IFERROR(VLOOKUP($D1752,Listen!$F$3:$H$39,2,0),0)</f>
        <v>0</v>
      </c>
      <c r="M1752" s="849">
        <f>IFERROR(VLOOKUP($D1752,Listen!$F$3:$H$39,3,0),0)</f>
        <v>0</v>
      </c>
      <c r="N1752" s="1115">
        <f t="shared" si="294"/>
        <v>0</v>
      </c>
      <c r="O1752" s="1115">
        <f t="shared" si="300"/>
        <v>0</v>
      </c>
      <c r="P1752" s="1115">
        <f t="shared" si="300"/>
        <v>0</v>
      </c>
      <c r="Q1752" s="1115">
        <f t="shared" si="300"/>
        <v>0</v>
      </c>
      <c r="R1752" s="1115">
        <f t="shared" si="300"/>
        <v>0</v>
      </c>
      <c r="S1752" s="1115">
        <f t="shared" si="300"/>
        <v>0</v>
      </c>
      <c r="T1752" s="1115">
        <f t="shared" si="300"/>
        <v>0</v>
      </c>
      <c r="U1752" s="851">
        <f t="shared" si="299"/>
        <v>0</v>
      </c>
      <c r="V1752" s="852">
        <f>IF(E1752='A. Allgemeine Informationen'!$D$14,$K1752-W1752,HLOOKUP('A. Allgemeine Informationen'!$D$14-1,$X$5:$AD$2005,ROW(E1752)-4,FALSE)-$W1752)</f>
        <v>0</v>
      </c>
      <c r="W1752" s="851">
        <f>HLOOKUP('A. Allgemeine Informationen'!$D$14,$X$5:$AD$2005,ROW(E1752)-4,FALSE)</f>
        <v>0</v>
      </c>
      <c r="X1752" s="851">
        <f t="shared" si="295"/>
        <v>0</v>
      </c>
      <c r="Y1752" s="851">
        <f t="shared" si="292"/>
        <v>0</v>
      </c>
      <c r="Z1752" s="851">
        <f t="shared" si="292"/>
        <v>0</v>
      </c>
      <c r="AA1752" s="851">
        <f t="shared" si="292"/>
        <v>0</v>
      </c>
      <c r="AB1752" s="851">
        <f t="shared" si="292"/>
        <v>0</v>
      </c>
      <c r="AC1752" s="851">
        <f t="shared" si="292"/>
        <v>0</v>
      </c>
      <c r="AD1752" s="853">
        <f t="shared" si="292"/>
        <v>0</v>
      </c>
    </row>
    <row r="1753" spans="2:30" s="971" customFormat="1" ht="15" customHeight="1" x14ac:dyDescent="0.2">
      <c r="B1753" s="840"/>
      <c r="C1753" s="970" t="str">
        <f>IF(B1753="","",VLOOKUP(B1753,'E8. KKauf_Berechnung'!$B$11:$D$140,2,0))</f>
        <v/>
      </c>
      <c r="D1753" s="841"/>
      <c r="E1753" s="842"/>
      <c r="F1753" s="836"/>
      <c r="G1753" s="836"/>
      <c r="H1753" s="836"/>
      <c r="I1753" s="843">
        <f t="shared" si="296"/>
        <v>0</v>
      </c>
      <c r="J1753" s="836"/>
      <c r="K1753" s="843">
        <f t="shared" si="297"/>
        <v>0</v>
      </c>
      <c r="L1753" s="849">
        <f>IFERROR(VLOOKUP($D1753,Listen!$F$3:$H$39,2,0),0)</f>
        <v>0</v>
      </c>
      <c r="M1753" s="849">
        <f>IFERROR(VLOOKUP($D1753,Listen!$F$3:$H$39,3,0),0)</f>
        <v>0</v>
      </c>
      <c r="N1753" s="1115">
        <f t="shared" si="294"/>
        <v>0</v>
      </c>
      <c r="O1753" s="1115">
        <f t="shared" si="300"/>
        <v>0</v>
      </c>
      <c r="P1753" s="1115">
        <f t="shared" si="300"/>
        <v>0</v>
      </c>
      <c r="Q1753" s="1115">
        <f t="shared" si="300"/>
        <v>0</v>
      </c>
      <c r="R1753" s="1115">
        <f t="shared" si="300"/>
        <v>0</v>
      </c>
      <c r="S1753" s="1115">
        <f t="shared" si="300"/>
        <v>0</v>
      </c>
      <c r="T1753" s="1115">
        <f t="shared" si="300"/>
        <v>0</v>
      </c>
      <c r="U1753" s="851">
        <f t="shared" si="299"/>
        <v>0</v>
      </c>
      <c r="V1753" s="852">
        <f>IF(E1753='A. Allgemeine Informationen'!$D$14,$K1753-W1753,HLOOKUP('A. Allgemeine Informationen'!$D$14-1,$X$5:$AD$2005,ROW(E1753)-4,FALSE)-$W1753)</f>
        <v>0</v>
      </c>
      <c r="W1753" s="851">
        <f>HLOOKUP('A. Allgemeine Informationen'!$D$14,$X$5:$AD$2005,ROW(E1753)-4,FALSE)</f>
        <v>0</v>
      </c>
      <c r="X1753" s="851">
        <f t="shared" si="295"/>
        <v>0</v>
      </c>
      <c r="Y1753" s="851">
        <f t="shared" si="292"/>
        <v>0</v>
      </c>
      <c r="Z1753" s="851">
        <f t="shared" si="292"/>
        <v>0</v>
      </c>
      <c r="AA1753" s="851">
        <f t="shared" si="292"/>
        <v>0</v>
      </c>
      <c r="AB1753" s="851">
        <f t="shared" si="292"/>
        <v>0</v>
      </c>
      <c r="AC1753" s="851">
        <f t="shared" si="292"/>
        <v>0</v>
      </c>
      <c r="AD1753" s="853">
        <f t="shared" si="292"/>
        <v>0</v>
      </c>
    </row>
    <row r="1754" spans="2:30" s="971" customFormat="1" ht="15" customHeight="1" x14ac:dyDescent="0.2">
      <c r="B1754" s="840"/>
      <c r="C1754" s="970" t="str">
        <f>IF(B1754="","",VLOOKUP(B1754,'E8. KKauf_Berechnung'!$B$11:$D$140,2,0))</f>
        <v/>
      </c>
      <c r="D1754" s="841"/>
      <c r="E1754" s="842"/>
      <c r="F1754" s="836"/>
      <c r="G1754" s="836"/>
      <c r="H1754" s="836"/>
      <c r="I1754" s="843">
        <f t="shared" si="296"/>
        <v>0</v>
      </c>
      <c r="J1754" s="836"/>
      <c r="K1754" s="843">
        <f t="shared" si="297"/>
        <v>0</v>
      </c>
      <c r="L1754" s="849">
        <f>IFERROR(VLOOKUP($D1754,Listen!$F$3:$H$39,2,0),0)</f>
        <v>0</v>
      </c>
      <c r="M1754" s="849">
        <f>IFERROR(VLOOKUP($D1754,Listen!$F$3:$H$39,3,0),0)</f>
        <v>0</v>
      </c>
      <c r="N1754" s="1115">
        <f t="shared" si="294"/>
        <v>0</v>
      </c>
      <c r="O1754" s="1115">
        <f t="shared" si="300"/>
        <v>0</v>
      </c>
      <c r="P1754" s="1115">
        <f t="shared" si="300"/>
        <v>0</v>
      </c>
      <c r="Q1754" s="1115">
        <f t="shared" si="300"/>
        <v>0</v>
      </c>
      <c r="R1754" s="1115">
        <f t="shared" si="300"/>
        <v>0</v>
      </c>
      <c r="S1754" s="1115">
        <f t="shared" si="300"/>
        <v>0</v>
      </c>
      <c r="T1754" s="1115">
        <f t="shared" si="300"/>
        <v>0</v>
      </c>
      <c r="U1754" s="851">
        <f t="shared" si="299"/>
        <v>0</v>
      </c>
      <c r="V1754" s="852">
        <f>IF(E1754='A. Allgemeine Informationen'!$D$14,$K1754-W1754,HLOOKUP('A. Allgemeine Informationen'!$D$14-1,$X$5:$AD$2005,ROW(E1754)-4,FALSE)-$W1754)</f>
        <v>0</v>
      </c>
      <c r="W1754" s="851">
        <f>HLOOKUP('A. Allgemeine Informationen'!$D$14,$X$5:$AD$2005,ROW(E1754)-4,FALSE)</f>
        <v>0</v>
      </c>
      <c r="X1754" s="851">
        <f t="shared" si="295"/>
        <v>0</v>
      </c>
      <c r="Y1754" s="851">
        <f t="shared" si="292"/>
        <v>0</v>
      </c>
      <c r="Z1754" s="851">
        <f t="shared" si="292"/>
        <v>0</v>
      </c>
      <c r="AA1754" s="851">
        <f t="shared" si="292"/>
        <v>0</v>
      </c>
      <c r="AB1754" s="851">
        <f t="shared" si="292"/>
        <v>0</v>
      </c>
      <c r="AC1754" s="851">
        <f t="shared" si="292"/>
        <v>0</v>
      </c>
      <c r="AD1754" s="853">
        <f t="shared" si="292"/>
        <v>0</v>
      </c>
    </row>
    <row r="1755" spans="2:30" s="971" customFormat="1" ht="15" customHeight="1" x14ac:dyDescent="0.2">
      <c r="B1755" s="840"/>
      <c r="C1755" s="970" t="str">
        <f>IF(B1755="","",VLOOKUP(B1755,'E8. KKauf_Berechnung'!$B$11:$D$140,2,0))</f>
        <v/>
      </c>
      <c r="D1755" s="841"/>
      <c r="E1755" s="842"/>
      <c r="F1755" s="836"/>
      <c r="G1755" s="836"/>
      <c r="H1755" s="836"/>
      <c r="I1755" s="843">
        <f t="shared" si="296"/>
        <v>0</v>
      </c>
      <c r="J1755" s="836"/>
      <c r="K1755" s="843">
        <f t="shared" si="297"/>
        <v>0</v>
      </c>
      <c r="L1755" s="849">
        <f>IFERROR(VLOOKUP($D1755,Listen!$F$3:$H$39,2,0),0)</f>
        <v>0</v>
      </c>
      <c r="M1755" s="849">
        <f>IFERROR(VLOOKUP($D1755,Listen!$F$3:$H$39,3,0),0)</f>
        <v>0</v>
      </c>
      <c r="N1755" s="1115">
        <f t="shared" si="294"/>
        <v>0</v>
      </c>
      <c r="O1755" s="1115">
        <f t="shared" si="300"/>
        <v>0</v>
      </c>
      <c r="P1755" s="1115">
        <f t="shared" si="300"/>
        <v>0</v>
      </c>
      <c r="Q1755" s="1115">
        <f t="shared" si="300"/>
        <v>0</v>
      </c>
      <c r="R1755" s="1115">
        <f t="shared" si="300"/>
        <v>0</v>
      </c>
      <c r="S1755" s="1115">
        <f t="shared" si="300"/>
        <v>0</v>
      </c>
      <c r="T1755" s="1115">
        <f t="shared" si="300"/>
        <v>0</v>
      </c>
      <c r="U1755" s="851">
        <f t="shared" si="299"/>
        <v>0</v>
      </c>
      <c r="V1755" s="852">
        <f>IF(E1755='A. Allgemeine Informationen'!$D$14,$K1755-W1755,HLOOKUP('A. Allgemeine Informationen'!$D$14-1,$X$5:$AD$2005,ROW(E1755)-4,FALSE)-$W1755)</f>
        <v>0</v>
      </c>
      <c r="W1755" s="851">
        <f>HLOOKUP('A. Allgemeine Informationen'!$D$14,$X$5:$AD$2005,ROW(E1755)-4,FALSE)</f>
        <v>0</v>
      </c>
      <c r="X1755" s="851">
        <f t="shared" si="295"/>
        <v>0</v>
      </c>
      <c r="Y1755" s="851">
        <f t="shared" si="292"/>
        <v>0</v>
      </c>
      <c r="Z1755" s="851">
        <f t="shared" si="292"/>
        <v>0</v>
      </c>
      <c r="AA1755" s="851">
        <f t="shared" si="292"/>
        <v>0</v>
      </c>
      <c r="AB1755" s="851">
        <f t="shared" si="292"/>
        <v>0</v>
      </c>
      <c r="AC1755" s="851">
        <f t="shared" si="292"/>
        <v>0</v>
      </c>
      <c r="AD1755" s="853">
        <f t="shared" si="292"/>
        <v>0</v>
      </c>
    </row>
    <row r="1756" spans="2:30" s="971" customFormat="1" ht="15" customHeight="1" x14ac:dyDescent="0.2">
      <c r="B1756" s="840"/>
      <c r="C1756" s="970" t="str">
        <f>IF(B1756="","",VLOOKUP(B1756,'E8. KKauf_Berechnung'!$B$11:$D$140,2,0))</f>
        <v/>
      </c>
      <c r="D1756" s="841"/>
      <c r="E1756" s="842"/>
      <c r="F1756" s="836"/>
      <c r="G1756" s="836"/>
      <c r="H1756" s="836"/>
      <c r="I1756" s="843">
        <f t="shared" si="296"/>
        <v>0</v>
      </c>
      <c r="J1756" s="836"/>
      <c r="K1756" s="843">
        <f t="shared" si="297"/>
        <v>0</v>
      </c>
      <c r="L1756" s="849">
        <f>IFERROR(VLOOKUP($D1756,Listen!$F$3:$H$39,2,0),0)</f>
        <v>0</v>
      </c>
      <c r="M1756" s="849">
        <f>IFERROR(VLOOKUP($D1756,Listen!$F$3:$H$39,3,0),0)</f>
        <v>0</v>
      </c>
      <c r="N1756" s="1115">
        <f t="shared" si="294"/>
        <v>0</v>
      </c>
      <c r="O1756" s="1115">
        <f t="shared" si="300"/>
        <v>0</v>
      </c>
      <c r="P1756" s="1115">
        <f t="shared" si="300"/>
        <v>0</v>
      </c>
      <c r="Q1756" s="1115">
        <f t="shared" si="300"/>
        <v>0</v>
      </c>
      <c r="R1756" s="1115">
        <f t="shared" si="300"/>
        <v>0</v>
      </c>
      <c r="S1756" s="1115">
        <f t="shared" si="300"/>
        <v>0</v>
      </c>
      <c r="T1756" s="1115">
        <f t="shared" si="300"/>
        <v>0</v>
      </c>
      <c r="U1756" s="851">
        <f t="shared" si="299"/>
        <v>0</v>
      </c>
      <c r="V1756" s="852">
        <f>IF(E1756='A. Allgemeine Informationen'!$D$14,$K1756-W1756,HLOOKUP('A. Allgemeine Informationen'!$D$14-1,$X$5:$AD$2005,ROW(E1756)-4,FALSE)-$W1756)</f>
        <v>0</v>
      </c>
      <c r="W1756" s="851">
        <f>HLOOKUP('A. Allgemeine Informationen'!$D$14,$X$5:$AD$2005,ROW(E1756)-4,FALSE)</f>
        <v>0</v>
      </c>
      <c r="X1756" s="851">
        <f t="shared" si="295"/>
        <v>0</v>
      </c>
      <c r="Y1756" s="851">
        <f t="shared" si="292"/>
        <v>0</v>
      </c>
      <c r="Z1756" s="851">
        <f t="shared" si="292"/>
        <v>0</v>
      </c>
      <c r="AA1756" s="851">
        <f t="shared" si="292"/>
        <v>0</v>
      </c>
      <c r="AB1756" s="851">
        <f t="shared" si="292"/>
        <v>0</v>
      </c>
      <c r="AC1756" s="851">
        <f t="shared" si="292"/>
        <v>0</v>
      </c>
      <c r="AD1756" s="853">
        <f t="shared" si="292"/>
        <v>0</v>
      </c>
    </row>
    <row r="1757" spans="2:30" s="971" customFormat="1" ht="15" customHeight="1" x14ac:dyDescent="0.2">
      <c r="B1757" s="840"/>
      <c r="C1757" s="970" t="str">
        <f>IF(B1757="","",VLOOKUP(B1757,'E8. KKauf_Berechnung'!$B$11:$D$140,2,0))</f>
        <v/>
      </c>
      <c r="D1757" s="841"/>
      <c r="E1757" s="842"/>
      <c r="F1757" s="836"/>
      <c r="G1757" s="836"/>
      <c r="H1757" s="836"/>
      <c r="I1757" s="843">
        <f t="shared" si="296"/>
        <v>0</v>
      </c>
      <c r="J1757" s="836"/>
      <c r="K1757" s="843">
        <f t="shared" si="297"/>
        <v>0</v>
      </c>
      <c r="L1757" s="849">
        <f>IFERROR(VLOOKUP($D1757,Listen!$F$3:$H$39,2,0),0)</f>
        <v>0</v>
      </c>
      <c r="M1757" s="849">
        <f>IFERROR(VLOOKUP($D1757,Listen!$F$3:$H$39,3,0),0)</f>
        <v>0</v>
      </c>
      <c r="N1757" s="1115">
        <f t="shared" si="294"/>
        <v>0</v>
      </c>
      <c r="O1757" s="1115">
        <f t="shared" si="300"/>
        <v>0</v>
      </c>
      <c r="P1757" s="1115">
        <f t="shared" si="300"/>
        <v>0</v>
      </c>
      <c r="Q1757" s="1115">
        <f t="shared" si="300"/>
        <v>0</v>
      </c>
      <c r="R1757" s="1115">
        <f t="shared" si="300"/>
        <v>0</v>
      </c>
      <c r="S1757" s="1115">
        <f t="shared" si="300"/>
        <v>0</v>
      </c>
      <c r="T1757" s="1115">
        <f t="shared" si="300"/>
        <v>0</v>
      </c>
      <c r="U1757" s="851">
        <f t="shared" si="299"/>
        <v>0</v>
      </c>
      <c r="V1757" s="852">
        <f>IF(E1757='A. Allgemeine Informationen'!$D$14,$K1757-W1757,HLOOKUP('A. Allgemeine Informationen'!$D$14-1,$X$5:$AD$2005,ROW(E1757)-4,FALSE)-$W1757)</f>
        <v>0</v>
      </c>
      <c r="W1757" s="851">
        <f>HLOOKUP('A. Allgemeine Informationen'!$D$14,$X$5:$AD$2005,ROW(E1757)-4,FALSE)</f>
        <v>0</v>
      </c>
      <c r="X1757" s="851">
        <f t="shared" si="295"/>
        <v>0</v>
      </c>
      <c r="Y1757" s="851">
        <f t="shared" si="292"/>
        <v>0</v>
      </c>
      <c r="Z1757" s="851">
        <f t="shared" si="292"/>
        <v>0</v>
      </c>
      <c r="AA1757" s="851">
        <f t="shared" si="292"/>
        <v>0</v>
      </c>
      <c r="AB1757" s="851">
        <f t="shared" si="292"/>
        <v>0</v>
      </c>
      <c r="AC1757" s="851">
        <f t="shared" si="292"/>
        <v>0</v>
      </c>
      <c r="AD1757" s="853">
        <f t="shared" si="292"/>
        <v>0</v>
      </c>
    </row>
    <row r="1758" spans="2:30" s="971" customFormat="1" ht="15" customHeight="1" x14ac:dyDescent="0.2">
      <c r="B1758" s="840"/>
      <c r="C1758" s="970" t="str">
        <f>IF(B1758="","",VLOOKUP(B1758,'E8. KKauf_Berechnung'!$B$11:$D$140,2,0))</f>
        <v/>
      </c>
      <c r="D1758" s="841"/>
      <c r="E1758" s="842"/>
      <c r="F1758" s="836"/>
      <c r="G1758" s="836"/>
      <c r="H1758" s="836"/>
      <c r="I1758" s="843">
        <f t="shared" si="296"/>
        <v>0</v>
      </c>
      <c r="J1758" s="836"/>
      <c r="K1758" s="843">
        <f t="shared" si="297"/>
        <v>0</v>
      </c>
      <c r="L1758" s="849">
        <f>IFERROR(VLOOKUP($D1758,Listen!$F$3:$H$39,2,0),0)</f>
        <v>0</v>
      </c>
      <c r="M1758" s="849">
        <f>IFERROR(VLOOKUP($D1758,Listen!$F$3:$H$39,3,0),0)</f>
        <v>0</v>
      </c>
      <c r="N1758" s="1115">
        <f t="shared" si="294"/>
        <v>0</v>
      </c>
      <c r="O1758" s="1115">
        <f t="shared" si="300"/>
        <v>0</v>
      </c>
      <c r="P1758" s="1115">
        <f t="shared" si="300"/>
        <v>0</v>
      </c>
      <c r="Q1758" s="1115">
        <f t="shared" si="300"/>
        <v>0</v>
      </c>
      <c r="R1758" s="1115">
        <f t="shared" si="300"/>
        <v>0</v>
      </c>
      <c r="S1758" s="1115">
        <f t="shared" si="300"/>
        <v>0</v>
      </c>
      <c r="T1758" s="1115">
        <f t="shared" si="300"/>
        <v>0</v>
      </c>
      <c r="U1758" s="851">
        <f t="shared" si="299"/>
        <v>0</v>
      </c>
      <c r="V1758" s="852">
        <f>IF(E1758='A. Allgemeine Informationen'!$D$14,$K1758-W1758,HLOOKUP('A. Allgemeine Informationen'!$D$14-1,$X$5:$AD$2005,ROW(E1758)-4,FALSE)-$W1758)</f>
        <v>0</v>
      </c>
      <c r="W1758" s="851">
        <f>HLOOKUP('A. Allgemeine Informationen'!$D$14,$X$5:$AD$2005,ROW(E1758)-4,FALSE)</f>
        <v>0</v>
      </c>
      <c r="X1758" s="851">
        <f t="shared" si="295"/>
        <v>0</v>
      </c>
      <c r="Y1758" s="851">
        <f t="shared" si="292"/>
        <v>0</v>
      </c>
      <c r="Z1758" s="851">
        <f t="shared" si="292"/>
        <v>0</v>
      </c>
      <c r="AA1758" s="851">
        <f t="shared" si="292"/>
        <v>0</v>
      </c>
      <c r="AB1758" s="851">
        <f t="shared" si="292"/>
        <v>0</v>
      </c>
      <c r="AC1758" s="851">
        <f t="shared" si="292"/>
        <v>0</v>
      </c>
      <c r="AD1758" s="853">
        <f t="shared" si="292"/>
        <v>0</v>
      </c>
    </row>
    <row r="1759" spans="2:30" s="971" customFormat="1" ht="15" customHeight="1" x14ac:dyDescent="0.2">
      <c r="B1759" s="840"/>
      <c r="C1759" s="970" t="str">
        <f>IF(B1759="","",VLOOKUP(B1759,'E8. KKauf_Berechnung'!$B$11:$D$140,2,0))</f>
        <v/>
      </c>
      <c r="D1759" s="841"/>
      <c r="E1759" s="842"/>
      <c r="F1759" s="836"/>
      <c r="G1759" s="836"/>
      <c r="H1759" s="836"/>
      <c r="I1759" s="843">
        <f t="shared" si="296"/>
        <v>0</v>
      </c>
      <c r="J1759" s="836"/>
      <c r="K1759" s="843">
        <f t="shared" si="297"/>
        <v>0</v>
      </c>
      <c r="L1759" s="849">
        <f>IFERROR(VLOOKUP($D1759,Listen!$F$3:$H$39,2,0),0)</f>
        <v>0</v>
      </c>
      <c r="M1759" s="849">
        <f>IFERROR(VLOOKUP($D1759,Listen!$F$3:$H$39,3,0),0)</f>
        <v>0</v>
      </c>
      <c r="N1759" s="1115">
        <f t="shared" si="294"/>
        <v>0</v>
      </c>
      <c r="O1759" s="1115">
        <f t="shared" si="300"/>
        <v>0</v>
      </c>
      <c r="P1759" s="1115">
        <f t="shared" si="300"/>
        <v>0</v>
      </c>
      <c r="Q1759" s="1115">
        <f t="shared" si="300"/>
        <v>0</v>
      </c>
      <c r="R1759" s="1115">
        <f t="shared" si="300"/>
        <v>0</v>
      </c>
      <c r="S1759" s="1115">
        <f t="shared" si="300"/>
        <v>0</v>
      </c>
      <c r="T1759" s="1115">
        <f t="shared" si="300"/>
        <v>0</v>
      </c>
      <c r="U1759" s="851">
        <f t="shared" si="299"/>
        <v>0</v>
      </c>
      <c r="V1759" s="852">
        <f>IF(E1759='A. Allgemeine Informationen'!$D$14,$K1759-W1759,HLOOKUP('A. Allgemeine Informationen'!$D$14-1,$X$5:$AD$2005,ROW(E1759)-4,FALSE)-$W1759)</f>
        <v>0</v>
      </c>
      <c r="W1759" s="851">
        <f>HLOOKUP('A. Allgemeine Informationen'!$D$14,$X$5:$AD$2005,ROW(E1759)-4,FALSE)</f>
        <v>0</v>
      </c>
      <c r="X1759" s="851">
        <f t="shared" si="295"/>
        <v>0</v>
      </c>
      <c r="Y1759" s="851">
        <f t="shared" si="292"/>
        <v>0</v>
      </c>
      <c r="Z1759" s="851">
        <f t="shared" si="292"/>
        <v>0</v>
      </c>
      <c r="AA1759" s="851">
        <f t="shared" si="292"/>
        <v>0</v>
      </c>
      <c r="AB1759" s="851">
        <f t="shared" si="292"/>
        <v>0</v>
      </c>
      <c r="AC1759" s="851">
        <f t="shared" si="292"/>
        <v>0</v>
      </c>
      <c r="AD1759" s="853">
        <f t="shared" si="292"/>
        <v>0</v>
      </c>
    </row>
    <row r="1760" spans="2:30" s="971" customFormat="1" ht="15" customHeight="1" x14ac:dyDescent="0.2">
      <c r="B1760" s="840"/>
      <c r="C1760" s="970" t="str">
        <f>IF(B1760="","",VLOOKUP(B1760,'E8. KKauf_Berechnung'!$B$11:$D$140,2,0))</f>
        <v/>
      </c>
      <c r="D1760" s="841"/>
      <c r="E1760" s="842"/>
      <c r="F1760" s="836"/>
      <c r="G1760" s="836"/>
      <c r="H1760" s="836"/>
      <c r="I1760" s="843">
        <f t="shared" si="296"/>
        <v>0</v>
      </c>
      <c r="J1760" s="836"/>
      <c r="K1760" s="843">
        <f t="shared" si="297"/>
        <v>0</v>
      </c>
      <c r="L1760" s="849">
        <f>IFERROR(VLOOKUP($D1760,Listen!$F$3:$H$39,2,0),0)</f>
        <v>0</v>
      </c>
      <c r="M1760" s="849">
        <f>IFERROR(VLOOKUP($D1760,Listen!$F$3:$H$39,3,0),0)</f>
        <v>0</v>
      </c>
      <c r="N1760" s="1115">
        <f t="shared" si="294"/>
        <v>0</v>
      </c>
      <c r="O1760" s="1115">
        <f t="shared" si="300"/>
        <v>0</v>
      </c>
      <c r="P1760" s="1115">
        <f t="shared" si="300"/>
        <v>0</v>
      </c>
      <c r="Q1760" s="1115">
        <f t="shared" si="300"/>
        <v>0</v>
      </c>
      <c r="R1760" s="1115">
        <f t="shared" si="300"/>
        <v>0</v>
      </c>
      <c r="S1760" s="1115">
        <f t="shared" si="300"/>
        <v>0</v>
      </c>
      <c r="T1760" s="1115">
        <f t="shared" si="300"/>
        <v>0</v>
      </c>
      <c r="U1760" s="851">
        <f t="shared" si="299"/>
        <v>0</v>
      </c>
      <c r="V1760" s="852">
        <f>IF(E1760='A. Allgemeine Informationen'!$D$14,$K1760-W1760,HLOOKUP('A. Allgemeine Informationen'!$D$14-1,$X$5:$AD$2005,ROW(E1760)-4,FALSE)-$W1760)</f>
        <v>0</v>
      </c>
      <c r="W1760" s="851">
        <f>HLOOKUP('A. Allgemeine Informationen'!$D$14,$X$5:$AD$2005,ROW(E1760)-4,FALSE)</f>
        <v>0</v>
      </c>
      <c r="X1760" s="851">
        <f t="shared" si="295"/>
        <v>0</v>
      </c>
      <c r="Y1760" s="851">
        <f t="shared" si="292"/>
        <v>0</v>
      </c>
      <c r="Z1760" s="851">
        <f t="shared" si="292"/>
        <v>0</v>
      </c>
      <c r="AA1760" s="851">
        <f t="shared" si="292"/>
        <v>0</v>
      </c>
      <c r="AB1760" s="851">
        <f t="shared" ref="AB1760:AD1823" si="301">IF(OR($E1760=0,$K1760=0,R1760-(AB$5-$E1760)=0),0,IF($E1760&lt;AB$5,AA1760-AA1760/(R1760-(AB$5-$E1760)),IF($E1760=AB$5,$K1760-$K1760/R1760,0)))</f>
        <v>0</v>
      </c>
      <c r="AC1760" s="851">
        <f t="shared" si="301"/>
        <v>0</v>
      </c>
      <c r="AD1760" s="853">
        <f t="shared" si="301"/>
        <v>0</v>
      </c>
    </row>
    <row r="1761" spans="2:30" s="971" customFormat="1" ht="15" customHeight="1" x14ac:dyDescent="0.2">
      <c r="B1761" s="840"/>
      <c r="C1761" s="970" t="str">
        <f>IF(B1761="","",VLOOKUP(B1761,'E8. KKauf_Berechnung'!$B$11:$D$140,2,0))</f>
        <v/>
      </c>
      <c r="D1761" s="841"/>
      <c r="E1761" s="842"/>
      <c r="F1761" s="836"/>
      <c r="G1761" s="836"/>
      <c r="H1761" s="836"/>
      <c r="I1761" s="843">
        <f t="shared" si="296"/>
        <v>0</v>
      </c>
      <c r="J1761" s="836"/>
      <c r="K1761" s="843">
        <f t="shared" si="297"/>
        <v>0</v>
      </c>
      <c r="L1761" s="849">
        <f>IFERROR(VLOOKUP($D1761,Listen!$F$3:$H$39,2,0),0)</f>
        <v>0</v>
      </c>
      <c r="M1761" s="849">
        <f>IFERROR(VLOOKUP($D1761,Listen!$F$3:$H$39,3,0),0)</f>
        <v>0</v>
      </c>
      <c r="N1761" s="1115">
        <f t="shared" si="294"/>
        <v>0</v>
      </c>
      <c r="O1761" s="1115">
        <f t="shared" si="300"/>
        <v>0</v>
      </c>
      <c r="P1761" s="1115">
        <f t="shared" si="300"/>
        <v>0</v>
      </c>
      <c r="Q1761" s="1115">
        <f t="shared" si="300"/>
        <v>0</v>
      </c>
      <c r="R1761" s="1115">
        <f t="shared" si="300"/>
        <v>0</v>
      </c>
      <c r="S1761" s="1115">
        <f t="shared" si="300"/>
        <v>0</v>
      </c>
      <c r="T1761" s="1115">
        <f t="shared" si="300"/>
        <v>0</v>
      </c>
      <c r="U1761" s="851">
        <f t="shared" si="299"/>
        <v>0</v>
      </c>
      <c r="V1761" s="852">
        <f>IF(E1761='A. Allgemeine Informationen'!$D$14,$K1761-W1761,HLOOKUP('A. Allgemeine Informationen'!$D$14-1,$X$5:$AD$2005,ROW(E1761)-4,FALSE)-$W1761)</f>
        <v>0</v>
      </c>
      <c r="W1761" s="851">
        <f>HLOOKUP('A. Allgemeine Informationen'!$D$14,$X$5:$AD$2005,ROW(E1761)-4,FALSE)</f>
        <v>0</v>
      </c>
      <c r="X1761" s="851">
        <f t="shared" si="295"/>
        <v>0</v>
      </c>
      <c r="Y1761" s="851">
        <f t="shared" ref="Y1761:AD1824" si="302">IF(OR($E1761=0,$K1761=0,O1761-(Y$5-$E1761)=0),0,IF($E1761&lt;Y$5,X1761-X1761/(O1761-(Y$5-$E1761)),IF($E1761=Y$5,$K1761-$K1761/O1761,0)))</f>
        <v>0</v>
      </c>
      <c r="Z1761" s="851">
        <f t="shared" si="302"/>
        <v>0</v>
      </c>
      <c r="AA1761" s="851">
        <f t="shared" si="302"/>
        <v>0</v>
      </c>
      <c r="AB1761" s="851">
        <f t="shared" si="301"/>
        <v>0</v>
      </c>
      <c r="AC1761" s="851">
        <f t="shared" si="301"/>
        <v>0</v>
      </c>
      <c r="AD1761" s="853">
        <f t="shared" si="301"/>
        <v>0</v>
      </c>
    </row>
    <row r="1762" spans="2:30" s="971" customFormat="1" ht="15" customHeight="1" x14ac:dyDescent="0.2">
      <c r="B1762" s="840"/>
      <c r="C1762" s="970" t="str">
        <f>IF(B1762="","",VLOOKUP(B1762,'E8. KKauf_Berechnung'!$B$11:$D$140,2,0))</f>
        <v/>
      </c>
      <c r="D1762" s="841"/>
      <c r="E1762" s="842"/>
      <c r="F1762" s="836"/>
      <c r="G1762" s="836"/>
      <c r="H1762" s="836"/>
      <c r="I1762" s="843">
        <f t="shared" si="296"/>
        <v>0</v>
      </c>
      <c r="J1762" s="836"/>
      <c r="K1762" s="843">
        <f t="shared" si="297"/>
        <v>0</v>
      </c>
      <c r="L1762" s="849">
        <f>IFERROR(VLOOKUP($D1762,Listen!$F$3:$H$39,2,0),0)</f>
        <v>0</v>
      </c>
      <c r="M1762" s="849">
        <f>IFERROR(VLOOKUP($D1762,Listen!$F$3:$H$39,3,0),0)</f>
        <v>0</v>
      </c>
      <c r="N1762" s="1115">
        <f t="shared" si="294"/>
        <v>0</v>
      </c>
      <c r="O1762" s="1115">
        <f t="shared" si="300"/>
        <v>0</v>
      </c>
      <c r="P1762" s="1115">
        <f t="shared" si="300"/>
        <v>0</v>
      </c>
      <c r="Q1762" s="1115">
        <f t="shared" si="300"/>
        <v>0</v>
      </c>
      <c r="R1762" s="1115">
        <f t="shared" si="300"/>
        <v>0</v>
      </c>
      <c r="S1762" s="1115">
        <f t="shared" si="300"/>
        <v>0</v>
      </c>
      <c r="T1762" s="1115">
        <f t="shared" si="300"/>
        <v>0</v>
      </c>
      <c r="U1762" s="851">
        <f t="shared" si="299"/>
        <v>0</v>
      </c>
      <c r="V1762" s="852">
        <f>IF(E1762='A. Allgemeine Informationen'!$D$14,$K1762-W1762,HLOOKUP('A. Allgemeine Informationen'!$D$14-1,$X$5:$AD$2005,ROW(E1762)-4,FALSE)-$W1762)</f>
        <v>0</v>
      </c>
      <c r="W1762" s="851">
        <f>HLOOKUP('A. Allgemeine Informationen'!$D$14,$X$5:$AD$2005,ROW(E1762)-4,FALSE)</f>
        <v>0</v>
      </c>
      <c r="X1762" s="851">
        <f t="shared" si="295"/>
        <v>0</v>
      </c>
      <c r="Y1762" s="851">
        <f t="shared" si="302"/>
        <v>0</v>
      </c>
      <c r="Z1762" s="851">
        <f t="shared" si="302"/>
        <v>0</v>
      </c>
      <c r="AA1762" s="851">
        <f t="shared" si="302"/>
        <v>0</v>
      </c>
      <c r="AB1762" s="851">
        <f t="shared" si="301"/>
        <v>0</v>
      </c>
      <c r="AC1762" s="851">
        <f t="shared" si="301"/>
        <v>0</v>
      </c>
      <c r="AD1762" s="853">
        <f t="shared" si="301"/>
        <v>0</v>
      </c>
    </row>
    <row r="1763" spans="2:30" s="971" customFormat="1" ht="15" customHeight="1" x14ac:dyDescent="0.2">
      <c r="B1763" s="840"/>
      <c r="C1763" s="970" t="str">
        <f>IF(B1763="","",VLOOKUP(B1763,'E8. KKauf_Berechnung'!$B$11:$D$140,2,0))</f>
        <v/>
      </c>
      <c r="D1763" s="841"/>
      <c r="E1763" s="842"/>
      <c r="F1763" s="836"/>
      <c r="G1763" s="836"/>
      <c r="H1763" s="836"/>
      <c r="I1763" s="843">
        <f t="shared" si="296"/>
        <v>0</v>
      </c>
      <c r="J1763" s="836"/>
      <c r="K1763" s="843">
        <f t="shared" si="297"/>
        <v>0</v>
      </c>
      <c r="L1763" s="849">
        <f>IFERROR(VLOOKUP($D1763,Listen!$F$3:$H$39,2,0),0)</f>
        <v>0</v>
      </c>
      <c r="M1763" s="849">
        <f>IFERROR(VLOOKUP($D1763,Listen!$F$3:$H$39,3,0),0)</f>
        <v>0</v>
      </c>
      <c r="N1763" s="1115">
        <f t="shared" si="294"/>
        <v>0</v>
      </c>
      <c r="O1763" s="1115">
        <f t="shared" si="300"/>
        <v>0</v>
      </c>
      <c r="P1763" s="1115">
        <f t="shared" si="300"/>
        <v>0</v>
      </c>
      <c r="Q1763" s="1115">
        <f t="shared" si="300"/>
        <v>0</v>
      </c>
      <c r="R1763" s="1115">
        <f t="shared" si="300"/>
        <v>0</v>
      </c>
      <c r="S1763" s="1115">
        <f t="shared" si="300"/>
        <v>0</v>
      </c>
      <c r="T1763" s="1115">
        <f t="shared" si="300"/>
        <v>0</v>
      </c>
      <c r="U1763" s="851">
        <f t="shared" si="299"/>
        <v>0</v>
      </c>
      <c r="V1763" s="852">
        <f>IF(E1763='A. Allgemeine Informationen'!$D$14,$K1763-W1763,HLOOKUP('A. Allgemeine Informationen'!$D$14-1,$X$5:$AD$2005,ROW(E1763)-4,FALSE)-$W1763)</f>
        <v>0</v>
      </c>
      <c r="W1763" s="851">
        <f>HLOOKUP('A. Allgemeine Informationen'!$D$14,$X$5:$AD$2005,ROW(E1763)-4,FALSE)</f>
        <v>0</v>
      </c>
      <c r="X1763" s="851">
        <f t="shared" si="295"/>
        <v>0</v>
      </c>
      <c r="Y1763" s="851">
        <f t="shared" si="302"/>
        <v>0</v>
      </c>
      <c r="Z1763" s="851">
        <f t="shared" si="302"/>
        <v>0</v>
      </c>
      <c r="AA1763" s="851">
        <f t="shared" si="302"/>
        <v>0</v>
      </c>
      <c r="AB1763" s="851">
        <f t="shared" si="301"/>
        <v>0</v>
      </c>
      <c r="AC1763" s="851">
        <f t="shared" si="301"/>
        <v>0</v>
      </c>
      <c r="AD1763" s="853">
        <f t="shared" si="301"/>
        <v>0</v>
      </c>
    </row>
    <row r="1764" spans="2:30" s="971" customFormat="1" ht="15" customHeight="1" x14ac:dyDescent="0.2">
      <c r="B1764" s="840"/>
      <c r="C1764" s="970" t="str">
        <f>IF(B1764="","",VLOOKUP(B1764,'E8. KKauf_Berechnung'!$B$11:$D$140,2,0))</f>
        <v/>
      </c>
      <c r="D1764" s="841"/>
      <c r="E1764" s="842"/>
      <c r="F1764" s="836"/>
      <c r="G1764" s="836"/>
      <c r="H1764" s="836"/>
      <c r="I1764" s="843">
        <f t="shared" si="296"/>
        <v>0</v>
      </c>
      <c r="J1764" s="836"/>
      <c r="K1764" s="843">
        <f t="shared" si="297"/>
        <v>0</v>
      </c>
      <c r="L1764" s="849">
        <f>IFERROR(VLOOKUP($D1764,Listen!$F$3:$H$39,2,0),0)</f>
        <v>0</v>
      </c>
      <c r="M1764" s="849">
        <f>IFERROR(VLOOKUP($D1764,Listen!$F$3:$H$39,3,0),0)</f>
        <v>0</v>
      </c>
      <c r="N1764" s="1115">
        <f t="shared" si="294"/>
        <v>0</v>
      </c>
      <c r="O1764" s="1115">
        <f t="shared" si="300"/>
        <v>0</v>
      </c>
      <c r="P1764" s="1115">
        <f t="shared" si="300"/>
        <v>0</v>
      </c>
      <c r="Q1764" s="1115">
        <f t="shared" si="300"/>
        <v>0</v>
      </c>
      <c r="R1764" s="1115">
        <f t="shared" si="300"/>
        <v>0</v>
      </c>
      <c r="S1764" s="1115">
        <f t="shared" si="300"/>
        <v>0</v>
      </c>
      <c r="T1764" s="1115">
        <f t="shared" si="300"/>
        <v>0</v>
      </c>
      <c r="U1764" s="851">
        <f t="shared" si="299"/>
        <v>0</v>
      </c>
      <c r="V1764" s="852">
        <f>IF(E1764='A. Allgemeine Informationen'!$D$14,$K1764-W1764,HLOOKUP('A. Allgemeine Informationen'!$D$14-1,$X$5:$AD$2005,ROW(E1764)-4,FALSE)-$W1764)</f>
        <v>0</v>
      </c>
      <c r="W1764" s="851">
        <f>HLOOKUP('A. Allgemeine Informationen'!$D$14,$X$5:$AD$2005,ROW(E1764)-4,FALSE)</f>
        <v>0</v>
      </c>
      <c r="X1764" s="851">
        <f t="shared" si="295"/>
        <v>0</v>
      </c>
      <c r="Y1764" s="851">
        <f t="shared" si="302"/>
        <v>0</v>
      </c>
      <c r="Z1764" s="851">
        <f t="shared" si="302"/>
        <v>0</v>
      </c>
      <c r="AA1764" s="851">
        <f t="shared" si="302"/>
        <v>0</v>
      </c>
      <c r="AB1764" s="851">
        <f t="shared" si="301"/>
        <v>0</v>
      </c>
      <c r="AC1764" s="851">
        <f t="shared" si="301"/>
        <v>0</v>
      </c>
      <c r="AD1764" s="853">
        <f t="shared" si="301"/>
        <v>0</v>
      </c>
    </row>
    <row r="1765" spans="2:30" s="971" customFormat="1" ht="15" customHeight="1" x14ac:dyDescent="0.2">
      <c r="B1765" s="840"/>
      <c r="C1765" s="970" t="str">
        <f>IF(B1765="","",VLOOKUP(B1765,'E8. KKauf_Berechnung'!$B$11:$D$140,2,0))</f>
        <v/>
      </c>
      <c r="D1765" s="841"/>
      <c r="E1765" s="842"/>
      <c r="F1765" s="836"/>
      <c r="G1765" s="836"/>
      <c r="H1765" s="836"/>
      <c r="I1765" s="843">
        <f t="shared" si="296"/>
        <v>0</v>
      </c>
      <c r="J1765" s="836"/>
      <c r="K1765" s="843">
        <f t="shared" si="297"/>
        <v>0</v>
      </c>
      <c r="L1765" s="849">
        <f>IFERROR(VLOOKUP($D1765,Listen!$F$3:$H$39,2,0),0)</f>
        <v>0</v>
      </c>
      <c r="M1765" s="849">
        <f>IFERROR(VLOOKUP($D1765,Listen!$F$3:$H$39,3,0),0)</f>
        <v>0</v>
      </c>
      <c r="N1765" s="1115">
        <f t="shared" si="294"/>
        <v>0</v>
      </c>
      <c r="O1765" s="1115">
        <f t="shared" si="300"/>
        <v>0</v>
      </c>
      <c r="P1765" s="1115">
        <f t="shared" si="300"/>
        <v>0</v>
      </c>
      <c r="Q1765" s="1115">
        <f t="shared" si="300"/>
        <v>0</v>
      </c>
      <c r="R1765" s="1115">
        <f t="shared" si="300"/>
        <v>0</v>
      </c>
      <c r="S1765" s="1115">
        <f t="shared" si="300"/>
        <v>0</v>
      </c>
      <c r="T1765" s="1115">
        <f t="shared" si="300"/>
        <v>0</v>
      </c>
      <c r="U1765" s="851">
        <f t="shared" si="299"/>
        <v>0</v>
      </c>
      <c r="V1765" s="852">
        <f>IF(E1765='A. Allgemeine Informationen'!$D$14,$K1765-W1765,HLOOKUP('A. Allgemeine Informationen'!$D$14-1,$X$5:$AD$2005,ROW(E1765)-4,FALSE)-$W1765)</f>
        <v>0</v>
      </c>
      <c r="W1765" s="851">
        <f>HLOOKUP('A. Allgemeine Informationen'!$D$14,$X$5:$AD$2005,ROW(E1765)-4,FALSE)</f>
        <v>0</v>
      </c>
      <c r="X1765" s="851">
        <f t="shared" si="295"/>
        <v>0</v>
      </c>
      <c r="Y1765" s="851">
        <f t="shared" si="302"/>
        <v>0</v>
      </c>
      <c r="Z1765" s="851">
        <f t="shared" si="302"/>
        <v>0</v>
      </c>
      <c r="AA1765" s="851">
        <f t="shared" si="302"/>
        <v>0</v>
      </c>
      <c r="AB1765" s="851">
        <f t="shared" si="301"/>
        <v>0</v>
      </c>
      <c r="AC1765" s="851">
        <f t="shared" si="301"/>
        <v>0</v>
      </c>
      <c r="AD1765" s="853">
        <f t="shared" si="301"/>
        <v>0</v>
      </c>
    </row>
    <row r="1766" spans="2:30" s="971" customFormat="1" ht="15" customHeight="1" x14ac:dyDescent="0.2">
      <c r="B1766" s="840"/>
      <c r="C1766" s="970" t="str">
        <f>IF(B1766="","",VLOOKUP(B1766,'E8. KKauf_Berechnung'!$B$11:$D$140,2,0))</f>
        <v/>
      </c>
      <c r="D1766" s="841"/>
      <c r="E1766" s="842"/>
      <c r="F1766" s="836"/>
      <c r="G1766" s="836"/>
      <c r="H1766" s="836"/>
      <c r="I1766" s="843">
        <f t="shared" si="296"/>
        <v>0</v>
      </c>
      <c r="J1766" s="836"/>
      <c r="K1766" s="843">
        <f t="shared" si="297"/>
        <v>0</v>
      </c>
      <c r="L1766" s="849">
        <f>IFERROR(VLOOKUP($D1766,Listen!$F$3:$H$39,2,0),0)</f>
        <v>0</v>
      </c>
      <c r="M1766" s="849">
        <f>IFERROR(VLOOKUP($D1766,Listen!$F$3:$H$39,3,0),0)</f>
        <v>0</v>
      </c>
      <c r="N1766" s="1115">
        <f t="shared" si="294"/>
        <v>0</v>
      </c>
      <c r="O1766" s="1115">
        <f t="shared" si="300"/>
        <v>0</v>
      </c>
      <c r="P1766" s="1115">
        <f t="shared" si="300"/>
        <v>0</v>
      </c>
      <c r="Q1766" s="1115">
        <f t="shared" si="300"/>
        <v>0</v>
      </c>
      <c r="R1766" s="1115">
        <f t="shared" si="300"/>
        <v>0</v>
      </c>
      <c r="S1766" s="1115">
        <f t="shared" si="300"/>
        <v>0</v>
      </c>
      <c r="T1766" s="1115">
        <f t="shared" si="300"/>
        <v>0</v>
      </c>
      <c r="U1766" s="851">
        <f t="shared" si="299"/>
        <v>0</v>
      </c>
      <c r="V1766" s="852">
        <f>IF(E1766='A. Allgemeine Informationen'!$D$14,$K1766-W1766,HLOOKUP('A. Allgemeine Informationen'!$D$14-1,$X$5:$AD$2005,ROW(E1766)-4,FALSE)-$W1766)</f>
        <v>0</v>
      </c>
      <c r="W1766" s="851">
        <f>HLOOKUP('A. Allgemeine Informationen'!$D$14,$X$5:$AD$2005,ROW(E1766)-4,FALSE)</f>
        <v>0</v>
      </c>
      <c r="X1766" s="851">
        <f t="shared" si="295"/>
        <v>0</v>
      </c>
      <c r="Y1766" s="851">
        <f t="shared" si="302"/>
        <v>0</v>
      </c>
      <c r="Z1766" s="851">
        <f t="shared" si="302"/>
        <v>0</v>
      </c>
      <c r="AA1766" s="851">
        <f t="shared" si="302"/>
        <v>0</v>
      </c>
      <c r="AB1766" s="851">
        <f t="shared" si="301"/>
        <v>0</v>
      </c>
      <c r="AC1766" s="851">
        <f t="shared" si="301"/>
        <v>0</v>
      </c>
      <c r="AD1766" s="853">
        <f t="shared" si="301"/>
        <v>0</v>
      </c>
    </row>
    <row r="1767" spans="2:30" s="971" customFormat="1" ht="15" customHeight="1" x14ac:dyDescent="0.2">
      <c r="B1767" s="840"/>
      <c r="C1767" s="970" t="str">
        <f>IF(B1767="","",VLOOKUP(B1767,'E8. KKauf_Berechnung'!$B$11:$D$140,2,0))</f>
        <v/>
      </c>
      <c r="D1767" s="841"/>
      <c r="E1767" s="842"/>
      <c r="F1767" s="836"/>
      <c r="G1767" s="836"/>
      <c r="H1767" s="836"/>
      <c r="I1767" s="843">
        <f t="shared" si="296"/>
        <v>0</v>
      </c>
      <c r="J1767" s="836"/>
      <c r="K1767" s="843">
        <f t="shared" si="297"/>
        <v>0</v>
      </c>
      <c r="L1767" s="849">
        <f>IFERROR(VLOOKUP($D1767,Listen!$F$3:$H$39,2,0),0)</f>
        <v>0</v>
      </c>
      <c r="M1767" s="849">
        <f>IFERROR(VLOOKUP($D1767,Listen!$F$3:$H$39,3,0),0)</f>
        <v>0</v>
      </c>
      <c r="N1767" s="1115">
        <f t="shared" si="294"/>
        <v>0</v>
      </c>
      <c r="O1767" s="1115">
        <f t="shared" ref="O1767:T1782" si="303">N1767</f>
        <v>0</v>
      </c>
      <c r="P1767" s="1115">
        <f t="shared" si="303"/>
        <v>0</v>
      </c>
      <c r="Q1767" s="1115">
        <f t="shared" si="303"/>
        <v>0</v>
      </c>
      <c r="R1767" s="1115">
        <f t="shared" si="303"/>
        <v>0</v>
      </c>
      <c r="S1767" s="1115">
        <f t="shared" si="303"/>
        <v>0</v>
      </c>
      <c r="T1767" s="1115">
        <f t="shared" si="303"/>
        <v>0</v>
      </c>
      <c r="U1767" s="851">
        <f t="shared" si="299"/>
        <v>0</v>
      </c>
      <c r="V1767" s="852">
        <f>IF(E1767='A. Allgemeine Informationen'!$D$14,$K1767-W1767,HLOOKUP('A. Allgemeine Informationen'!$D$14-1,$X$5:$AD$2005,ROW(E1767)-4,FALSE)-$W1767)</f>
        <v>0</v>
      </c>
      <c r="W1767" s="851">
        <f>HLOOKUP('A. Allgemeine Informationen'!$D$14,$X$5:$AD$2005,ROW(E1767)-4,FALSE)</f>
        <v>0</v>
      </c>
      <c r="X1767" s="851">
        <f t="shared" si="295"/>
        <v>0</v>
      </c>
      <c r="Y1767" s="851">
        <f t="shared" si="302"/>
        <v>0</v>
      </c>
      <c r="Z1767" s="851">
        <f t="shared" si="302"/>
        <v>0</v>
      </c>
      <c r="AA1767" s="851">
        <f t="shared" si="302"/>
        <v>0</v>
      </c>
      <c r="AB1767" s="851">
        <f t="shared" si="301"/>
        <v>0</v>
      </c>
      <c r="AC1767" s="851">
        <f t="shared" si="301"/>
        <v>0</v>
      </c>
      <c r="AD1767" s="853">
        <f t="shared" si="301"/>
        <v>0</v>
      </c>
    </row>
    <row r="1768" spans="2:30" s="971" customFormat="1" ht="15" customHeight="1" x14ac:dyDescent="0.2">
      <c r="B1768" s="840"/>
      <c r="C1768" s="970" t="str">
        <f>IF(B1768="","",VLOOKUP(B1768,'E8. KKauf_Berechnung'!$B$11:$D$140,2,0))</f>
        <v/>
      </c>
      <c r="D1768" s="841"/>
      <c r="E1768" s="842"/>
      <c r="F1768" s="836"/>
      <c r="G1768" s="836"/>
      <c r="H1768" s="836"/>
      <c r="I1768" s="843">
        <f t="shared" si="296"/>
        <v>0</v>
      </c>
      <c r="J1768" s="836"/>
      <c r="K1768" s="843">
        <f t="shared" si="297"/>
        <v>0</v>
      </c>
      <c r="L1768" s="849">
        <f>IFERROR(VLOOKUP($D1768,Listen!$F$3:$H$39,2,0),0)</f>
        <v>0</v>
      </c>
      <c r="M1768" s="849">
        <f>IFERROR(VLOOKUP($D1768,Listen!$F$3:$H$39,3,0),0)</f>
        <v>0</v>
      </c>
      <c r="N1768" s="1115">
        <f t="shared" si="294"/>
        <v>0</v>
      </c>
      <c r="O1768" s="1115">
        <f t="shared" si="303"/>
        <v>0</v>
      </c>
      <c r="P1768" s="1115">
        <f t="shared" si="303"/>
        <v>0</v>
      </c>
      <c r="Q1768" s="1115">
        <f t="shared" si="303"/>
        <v>0</v>
      </c>
      <c r="R1768" s="1115">
        <f t="shared" si="303"/>
        <v>0</v>
      </c>
      <c r="S1768" s="1115">
        <f t="shared" si="303"/>
        <v>0</v>
      </c>
      <c r="T1768" s="1115">
        <f t="shared" si="303"/>
        <v>0</v>
      </c>
      <c r="U1768" s="851">
        <f t="shared" si="299"/>
        <v>0</v>
      </c>
      <c r="V1768" s="852">
        <f>IF(E1768='A. Allgemeine Informationen'!$D$14,$K1768-W1768,HLOOKUP('A. Allgemeine Informationen'!$D$14-1,$X$5:$AD$2005,ROW(E1768)-4,FALSE)-$W1768)</f>
        <v>0</v>
      </c>
      <c r="W1768" s="851">
        <f>HLOOKUP('A. Allgemeine Informationen'!$D$14,$X$5:$AD$2005,ROW(E1768)-4,FALSE)</f>
        <v>0</v>
      </c>
      <c r="X1768" s="851">
        <f t="shared" si="295"/>
        <v>0</v>
      </c>
      <c r="Y1768" s="851">
        <f t="shared" si="302"/>
        <v>0</v>
      </c>
      <c r="Z1768" s="851">
        <f t="shared" si="302"/>
        <v>0</v>
      </c>
      <c r="AA1768" s="851">
        <f t="shared" si="302"/>
        <v>0</v>
      </c>
      <c r="AB1768" s="851">
        <f t="shared" si="301"/>
        <v>0</v>
      </c>
      <c r="AC1768" s="851">
        <f t="shared" si="301"/>
        <v>0</v>
      </c>
      <c r="AD1768" s="853">
        <f t="shared" si="301"/>
        <v>0</v>
      </c>
    </row>
    <row r="1769" spans="2:30" s="971" customFormat="1" ht="15" customHeight="1" x14ac:dyDescent="0.2">
      <c r="B1769" s="840"/>
      <c r="C1769" s="970" t="str">
        <f>IF(B1769="","",VLOOKUP(B1769,'E8. KKauf_Berechnung'!$B$11:$D$140,2,0))</f>
        <v/>
      </c>
      <c r="D1769" s="841"/>
      <c r="E1769" s="842"/>
      <c r="F1769" s="836"/>
      <c r="G1769" s="836"/>
      <c r="H1769" s="836"/>
      <c r="I1769" s="843">
        <f t="shared" si="296"/>
        <v>0</v>
      </c>
      <c r="J1769" s="836"/>
      <c r="K1769" s="843">
        <f t="shared" si="297"/>
        <v>0</v>
      </c>
      <c r="L1769" s="849">
        <f>IFERROR(VLOOKUP($D1769,Listen!$F$3:$H$39,2,0),0)</f>
        <v>0</v>
      </c>
      <c r="M1769" s="849">
        <f>IFERROR(VLOOKUP($D1769,Listen!$F$3:$H$39,3,0),0)</f>
        <v>0</v>
      </c>
      <c r="N1769" s="1115">
        <f t="shared" si="294"/>
        <v>0</v>
      </c>
      <c r="O1769" s="1115">
        <f t="shared" si="303"/>
        <v>0</v>
      </c>
      <c r="P1769" s="1115">
        <f t="shared" si="303"/>
        <v>0</v>
      </c>
      <c r="Q1769" s="1115">
        <f t="shared" si="303"/>
        <v>0</v>
      </c>
      <c r="R1769" s="1115">
        <f t="shared" si="303"/>
        <v>0</v>
      </c>
      <c r="S1769" s="1115">
        <f t="shared" si="303"/>
        <v>0</v>
      </c>
      <c r="T1769" s="1115">
        <f t="shared" si="303"/>
        <v>0</v>
      </c>
      <c r="U1769" s="851">
        <f t="shared" si="299"/>
        <v>0</v>
      </c>
      <c r="V1769" s="852">
        <f>IF(E1769='A. Allgemeine Informationen'!$D$14,$K1769-W1769,HLOOKUP('A. Allgemeine Informationen'!$D$14-1,$X$5:$AD$2005,ROW(E1769)-4,FALSE)-$W1769)</f>
        <v>0</v>
      </c>
      <c r="W1769" s="851">
        <f>HLOOKUP('A. Allgemeine Informationen'!$D$14,$X$5:$AD$2005,ROW(E1769)-4,FALSE)</f>
        <v>0</v>
      </c>
      <c r="X1769" s="851">
        <f t="shared" si="295"/>
        <v>0</v>
      </c>
      <c r="Y1769" s="851">
        <f t="shared" si="302"/>
        <v>0</v>
      </c>
      <c r="Z1769" s="851">
        <f t="shared" si="302"/>
        <v>0</v>
      </c>
      <c r="AA1769" s="851">
        <f t="shared" si="302"/>
        <v>0</v>
      </c>
      <c r="AB1769" s="851">
        <f t="shared" si="301"/>
        <v>0</v>
      </c>
      <c r="AC1769" s="851">
        <f t="shared" si="301"/>
        <v>0</v>
      </c>
      <c r="AD1769" s="853">
        <f t="shared" si="301"/>
        <v>0</v>
      </c>
    </row>
    <row r="1770" spans="2:30" s="971" customFormat="1" ht="15" customHeight="1" x14ac:dyDescent="0.2">
      <c r="B1770" s="840"/>
      <c r="C1770" s="970" t="str">
        <f>IF(B1770="","",VLOOKUP(B1770,'E8. KKauf_Berechnung'!$B$11:$D$140,2,0))</f>
        <v/>
      </c>
      <c r="D1770" s="841"/>
      <c r="E1770" s="842"/>
      <c r="F1770" s="836"/>
      <c r="G1770" s="836"/>
      <c r="H1770" s="836"/>
      <c r="I1770" s="843">
        <f t="shared" si="296"/>
        <v>0</v>
      </c>
      <c r="J1770" s="836"/>
      <c r="K1770" s="843">
        <f t="shared" si="297"/>
        <v>0</v>
      </c>
      <c r="L1770" s="849">
        <f>IFERROR(VLOOKUP($D1770,Listen!$F$3:$H$39,2,0),0)</f>
        <v>0</v>
      </c>
      <c r="M1770" s="849">
        <f>IFERROR(VLOOKUP($D1770,Listen!$F$3:$H$39,3,0),0)</f>
        <v>0</v>
      </c>
      <c r="N1770" s="1115">
        <f t="shared" si="294"/>
        <v>0</v>
      </c>
      <c r="O1770" s="1115">
        <f t="shared" si="303"/>
        <v>0</v>
      </c>
      <c r="P1770" s="1115">
        <f t="shared" si="303"/>
        <v>0</v>
      </c>
      <c r="Q1770" s="1115">
        <f t="shared" si="303"/>
        <v>0</v>
      </c>
      <c r="R1770" s="1115">
        <f t="shared" si="303"/>
        <v>0</v>
      </c>
      <c r="S1770" s="1115">
        <f t="shared" si="303"/>
        <v>0</v>
      </c>
      <c r="T1770" s="1115">
        <f t="shared" si="303"/>
        <v>0</v>
      </c>
      <c r="U1770" s="851">
        <f t="shared" si="299"/>
        <v>0</v>
      </c>
      <c r="V1770" s="852">
        <f>IF(E1770='A. Allgemeine Informationen'!$D$14,$K1770-W1770,HLOOKUP('A. Allgemeine Informationen'!$D$14-1,$X$5:$AD$2005,ROW(E1770)-4,FALSE)-$W1770)</f>
        <v>0</v>
      </c>
      <c r="W1770" s="851">
        <f>HLOOKUP('A. Allgemeine Informationen'!$D$14,$X$5:$AD$2005,ROW(E1770)-4,FALSE)</f>
        <v>0</v>
      </c>
      <c r="X1770" s="851">
        <f t="shared" si="295"/>
        <v>0</v>
      </c>
      <c r="Y1770" s="851">
        <f t="shared" si="302"/>
        <v>0</v>
      </c>
      <c r="Z1770" s="851">
        <f t="shared" si="302"/>
        <v>0</v>
      </c>
      <c r="AA1770" s="851">
        <f t="shared" si="302"/>
        <v>0</v>
      </c>
      <c r="AB1770" s="851">
        <f t="shared" si="301"/>
        <v>0</v>
      </c>
      <c r="AC1770" s="851">
        <f t="shared" si="301"/>
        <v>0</v>
      </c>
      <c r="AD1770" s="853">
        <f t="shared" si="301"/>
        <v>0</v>
      </c>
    </row>
    <row r="1771" spans="2:30" s="971" customFormat="1" ht="15" customHeight="1" x14ac:dyDescent="0.2">
      <c r="B1771" s="840"/>
      <c r="C1771" s="970" t="str">
        <f>IF(B1771="","",VLOOKUP(B1771,'E8. KKauf_Berechnung'!$B$11:$D$140,2,0))</f>
        <v/>
      </c>
      <c r="D1771" s="841"/>
      <c r="E1771" s="842"/>
      <c r="F1771" s="836"/>
      <c r="G1771" s="836"/>
      <c r="H1771" s="836"/>
      <c r="I1771" s="843">
        <f t="shared" si="296"/>
        <v>0</v>
      </c>
      <c r="J1771" s="836"/>
      <c r="K1771" s="843">
        <f t="shared" si="297"/>
        <v>0</v>
      </c>
      <c r="L1771" s="849">
        <f>IFERROR(VLOOKUP($D1771,Listen!$F$3:$H$39,2,0),0)</f>
        <v>0</v>
      </c>
      <c r="M1771" s="849">
        <f>IFERROR(VLOOKUP($D1771,Listen!$F$3:$H$39,3,0),0)</f>
        <v>0</v>
      </c>
      <c r="N1771" s="1115">
        <f t="shared" si="294"/>
        <v>0</v>
      </c>
      <c r="O1771" s="1115">
        <f t="shared" si="303"/>
        <v>0</v>
      </c>
      <c r="P1771" s="1115">
        <f t="shared" si="303"/>
        <v>0</v>
      </c>
      <c r="Q1771" s="1115">
        <f t="shared" si="303"/>
        <v>0</v>
      </c>
      <c r="R1771" s="1115">
        <f t="shared" si="303"/>
        <v>0</v>
      </c>
      <c r="S1771" s="1115">
        <f t="shared" si="303"/>
        <v>0</v>
      </c>
      <c r="T1771" s="1115">
        <f t="shared" si="303"/>
        <v>0</v>
      </c>
      <c r="U1771" s="851">
        <f t="shared" si="299"/>
        <v>0</v>
      </c>
      <c r="V1771" s="852">
        <f>IF(E1771='A. Allgemeine Informationen'!$D$14,$K1771-W1771,HLOOKUP('A. Allgemeine Informationen'!$D$14-1,$X$5:$AD$2005,ROW(E1771)-4,FALSE)-$W1771)</f>
        <v>0</v>
      </c>
      <c r="W1771" s="851">
        <f>HLOOKUP('A. Allgemeine Informationen'!$D$14,$X$5:$AD$2005,ROW(E1771)-4,FALSE)</f>
        <v>0</v>
      </c>
      <c r="X1771" s="851">
        <f t="shared" si="295"/>
        <v>0</v>
      </c>
      <c r="Y1771" s="851">
        <f t="shared" si="302"/>
        <v>0</v>
      </c>
      <c r="Z1771" s="851">
        <f t="shared" si="302"/>
        <v>0</v>
      </c>
      <c r="AA1771" s="851">
        <f t="shared" si="302"/>
        <v>0</v>
      </c>
      <c r="AB1771" s="851">
        <f t="shared" si="301"/>
        <v>0</v>
      </c>
      <c r="AC1771" s="851">
        <f t="shared" si="301"/>
        <v>0</v>
      </c>
      <c r="AD1771" s="853">
        <f t="shared" si="301"/>
        <v>0</v>
      </c>
    </row>
    <row r="1772" spans="2:30" s="971" customFormat="1" ht="15" customHeight="1" x14ac:dyDescent="0.2">
      <c r="B1772" s="840"/>
      <c r="C1772" s="970" t="str">
        <f>IF(B1772="","",VLOOKUP(B1772,'E8. KKauf_Berechnung'!$B$11:$D$140,2,0))</f>
        <v/>
      </c>
      <c r="D1772" s="841"/>
      <c r="E1772" s="842"/>
      <c r="F1772" s="836"/>
      <c r="G1772" s="836"/>
      <c r="H1772" s="836"/>
      <c r="I1772" s="843">
        <f t="shared" si="296"/>
        <v>0</v>
      </c>
      <c r="J1772" s="836"/>
      <c r="K1772" s="843">
        <f t="shared" si="297"/>
        <v>0</v>
      </c>
      <c r="L1772" s="849">
        <f>IFERROR(VLOOKUP($D1772,Listen!$F$3:$H$39,2,0),0)</f>
        <v>0</v>
      </c>
      <c r="M1772" s="849">
        <f>IFERROR(VLOOKUP($D1772,Listen!$F$3:$H$39,3,0),0)</f>
        <v>0</v>
      </c>
      <c r="N1772" s="1115">
        <f t="shared" si="294"/>
        <v>0</v>
      </c>
      <c r="O1772" s="1115">
        <f t="shared" si="303"/>
        <v>0</v>
      </c>
      <c r="P1772" s="1115">
        <f t="shared" si="303"/>
        <v>0</v>
      </c>
      <c r="Q1772" s="1115">
        <f t="shared" si="303"/>
        <v>0</v>
      </c>
      <c r="R1772" s="1115">
        <f t="shared" si="303"/>
        <v>0</v>
      </c>
      <c r="S1772" s="1115">
        <f t="shared" si="303"/>
        <v>0</v>
      </c>
      <c r="T1772" s="1115">
        <f t="shared" si="303"/>
        <v>0</v>
      </c>
      <c r="U1772" s="851">
        <f t="shared" si="299"/>
        <v>0</v>
      </c>
      <c r="V1772" s="852">
        <f>IF(E1772='A. Allgemeine Informationen'!$D$14,$K1772-W1772,HLOOKUP('A. Allgemeine Informationen'!$D$14-1,$X$5:$AD$2005,ROW(E1772)-4,FALSE)-$W1772)</f>
        <v>0</v>
      </c>
      <c r="W1772" s="851">
        <f>HLOOKUP('A. Allgemeine Informationen'!$D$14,$X$5:$AD$2005,ROW(E1772)-4,FALSE)</f>
        <v>0</v>
      </c>
      <c r="X1772" s="851">
        <f t="shared" si="295"/>
        <v>0</v>
      </c>
      <c r="Y1772" s="851">
        <f t="shared" si="302"/>
        <v>0</v>
      </c>
      <c r="Z1772" s="851">
        <f t="shared" si="302"/>
        <v>0</v>
      </c>
      <c r="AA1772" s="851">
        <f t="shared" si="302"/>
        <v>0</v>
      </c>
      <c r="AB1772" s="851">
        <f t="shared" si="301"/>
        <v>0</v>
      </c>
      <c r="AC1772" s="851">
        <f t="shared" si="301"/>
        <v>0</v>
      </c>
      <c r="AD1772" s="853">
        <f t="shared" si="301"/>
        <v>0</v>
      </c>
    </row>
    <row r="1773" spans="2:30" s="971" customFormat="1" ht="15" customHeight="1" x14ac:dyDescent="0.2">
      <c r="B1773" s="840"/>
      <c r="C1773" s="970" t="str">
        <f>IF(B1773="","",VLOOKUP(B1773,'E8. KKauf_Berechnung'!$B$11:$D$140,2,0))</f>
        <v/>
      </c>
      <c r="D1773" s="841"/>
      <c r="E1773" s="842"/>
      <c r="F1773" s="836"/>
      <c r="G1773" s="836"/>
      <c r="H1773" s="836"/>
      <c r="I1773" s="843">
        <f t="shared" si="296"/>
        <v>0</v>
      </c>
      <c r="J1773" s="836"/>
      <c r="K1773" s="843">
        <f t="shared" si="297"/>
        <v>0</v>
      </c>
      <c r="L1773" s="849">
        <f>IFERROR(VLOOKUP($D1773,Listen!$F$3:$H$39,2,0),0)</f>
        <v>0</v>
      </c>
      <c r="M1773" s="849">
        <f>IFERROR(VLOOKUP($D1773,Listen!$F$3:$H$39,3,0),0)</f>
        <v>0</v>
      </c>
      <c r="N1773" s="1115">
        <f t="shared" si="294"/>
        <v>0</v>
      </c>
      <c r="O1773" s="1115">
        <f t="shared" si="303"/>
        <v>0</v>
      </c>
      <c r="P1773" s="1115">
        <f t="shared" si="303"/>
        <v>0</v>
      </c>
      <c r="Q1773" s="1115">
        <f t="shared" si="303"/>
        <v>0</v>
      </c>
      <c r="R1773" s="1115">
        <f t="shared" si="303"/>
        <v>0</v>
      </c>
      <c r="S1773" s="1115">
        <f t="shared" si="303"/>
        <v>0</v>
      </c>
      <c r="T1773" s="1115">
        <f t="shared" si="303"/>
        <v>0</v>
      </c>
      <c r="U1773" s="851">
        <f t="shared" si="299"/>
        <v>0</v>
      </c>
      <c r="V1773" s="852">
        <f>IF(E1773='A. Allgemeine Informationen'!$D$14,$K1773-W1773,HLOOKUP('A. Allgemeine Informationen'!$D$14-1,$X$5:$AD$2005,ROW(E1773)-4,FALSE)-$W1773)</f>
        <v>0</v>
      </c>
      <c r="W1773" s="851">
        <f>HLOOKUP('A. Allgemeine Informationen'!$D$14,$X$5:$AD$2005,ROW(E1773)-4,FALSE)</f>
        <v>0</v>
      </c>
      <c r="X1773" s="851">
        <f t="shared" si="295"/>
        <v>0</v>
      </c>
      <c r="Y1773" s="851">
        <f t="shared" si="302"/>
        <v>0</v>
      </c>
      <c r="Z1773" s="851">
        <f t="shared" si="302"/>
        <v>0</v>
      </c>
      <c r="AA1773" s="851">
        <f t="shared" si="302"/>
        <v>0</v>
      </c>
      <c r="AB1773" s="851">
        <f t="shared" si="301"/>
        <v>0</v>
      </c>
      <c r="AC1773" s="851">
        <f t="shared" si="301"/>
        <v>0</v>
      </c>
      <c r="AD1773" s="853">
        <f t="shared" si="301"/>
        <v>0</v>
      </c>
    </row>
    <row r="1774" spans="2:30" s="971" customFormat="1" ht="15" customHeight="1" x14ac:dyDescent="0.2">
      <c r="B1774" s="840"/>
      <c r="C1774" s="970" t="str">
        <f>IF(B1774="","",VLOOKUP(B1774,'E8. KKauf_Berechnung'!$B$11:$D$140,2,0))</f>
        <v/>
      </c>
      <c r="D1774" s="841"/>
      <c r="E1774" s="842"/>
      <c r="F1774" s="836"/>
      <c r="G1774" s="836"/>
      <c r="H1774" s="836"/>
      <c r="I1774" s="843">
        <f t="shared" si="296"/>
        <v>0</v>
      </c>
      <c r="J1774" s="836"/>
      <c r="K1774" s="843">
        <f t="shared" si="297"/>
        <v>0</v>
      </c>
      <c r="L1774" s="849">
        <f>IFERROR(VLOOKUP($D1774,Listen!$F$3:$H$39,2,0),0)</f>
        <v>0</v>
      </c>
      <c r="M1774" s="849">
        <f>IFERROR(VLOOKUP($D1774,Listen!$F$3:$H$39,3,0),0)</f>
        <v>0</v>
      </c>
      <c r="N1774" s="1115">
        <f t="shared" si="294"/>
        <v>0</v>
      </c>
      <c r="O1774" s="1115">
        <f t="shared" si="303"/>
        <v>0</v>
      </c>
      <c r="P1774" s="1115">
        <f t="shared" si="303"/>
        <v>0</v>
      </c>
      <c r="Q1774" s="1115">
        <f t="shared" si="303"/>
        <v>0</v>
      </c>
      <c r="R1774" s="1115">
        <f t="shared" si="303"/>
        <v>0</v>
      </c>
      <c r="S1774" s="1115">
        <f t="shared" si="303"/>
        <v>0</v>
      </c>
      <c r="T1774" s="1115">
        <f t="shared" si="303"/>
        <v>0</v>
      </c>
      <c r="U1774" s="851">
        <f t="shared" si="299"/>
        <v>0</v>
      </c>
      <c r="V1774" s="852">
        <f>IF(E1774='A. Allgemeine Informationen'!$D$14,$K1774-W1774,HLOOKUP('A. Allgemeine Informationen'!$D$14-1,$X$5:$AD$2005,ROW(E1774)-4,FALSE)-$W1774)</f>
        <v>0</v>
      </c>
      <c r="W1774" s="851">
        <f>HLOOKUP('A. Allgemeine Informationen'!$D$14,$X$5:$AD$2005,ROW(E1774)-4,FALSE)</f>
        <v>0</v>
      </c>
      <c r="X1774" s="851">
        <f t="shared" si="295"/>
        <v>0</v>
      </c>
      <c r="Y1774" s="851">
        <f t="shared" si="302"/>
        <v>0</v>
      </c>
      <c r="Z1774" s="851">
        <f t="shared" si="302"/>
        <v>0</v>
      </c>
      <c r="AA1774" s="851">
        <f t="shared" si="302"/>
        <v>0</v>
      </c>
      <c r="AB1774" s="851">
        <f t="shared" si="301"/>
        <v>0</v>
      </c>
      <c r="AC1774" s="851">
        <f t="shared" si="301"/>
        <v>0</v>
      </c>
      <c r="AD1774" s="853">
        <f t="shared" si="301"/>
        <v>0</v>
      </c>
    </row>
    <row r="1775" spans="2:30" s="971" customFormat="1" ht="15" customHeight="1" x14ac:dyDescent="0.2">
      <c r="B1775" s="840"/>
      <c r="C1775" s="970" t="str">
        <f>IF(B1775="","",VLOOKUP(B1775,'E8. KKauf_Berechnung'!$B$11:$D$140,2,0))</f>
        <v/>
      </c>
      <c r="D1775" s="841"/>
      <c r="E1775" s="842"/>
      <c r="F1775" s="836"/>
      <c r="G1775" s="836"/>
      <c r="H1775" s="836"/>
      <c r="I1775" s="843">
        <f t="shared" si="296"/>
        <v>0</v>
      </c>
      <c r="J1775" s="836"/>
      <c r="K1775" s="843">
        <f t="shared" si="297"/>
        <v>0</v>
      </c>
      <c r="L1775" s="849">
        <f>IFERROR(VLOOKUP($D1775,Listen!$F$3:$H$39,2,0),0)</f>
        <v>0</v>
      </c>
      <c r="M1775" s="849">
        <f>IFERROR(VLOOKUP($D1775,Listen!$F$3:$H$39,3,0),0)</f>
        <v>0</v>
      </c>
      <c r="N1775" s="1115">
        <f t="shared" si="294"/>
        <v>0</v>
      </c>
      <c r="O1775" s="1115">
        <f t="shared" si="303"/>
        <v>0</v>
      </c>
      <c r="P1775" s="1115">
        <f t="shared" si="303"/>
        <v>0</v>
      </c>
      <c r="Q1775" s="1115">
        <f t="shared" si="303"/>
        <v>0</v>
      </c>
      <c r="R1775" s="1115">
        <f t="shared" si="303"/>
        <v>0</v>
      </c>
      <c r="S1775" s="1115">
        <f t="shared" si="303"/>
        <v>0</v>
      </c>
      <c r="T1775" s="1115">
        <f t="shared" si="303"/>
        <v>0</v>
      </c>
      <c r="U1775" s="851">
        <f t="shared" si="299"/>
        <v>0</v>
      </c>
      <c r="V1775" s="852">
        <f>IF(E1775='A. Allgemeine Informationen'!$D$14,$K1775-W1775,HLOOKUP('A. Allgemeine Informationen'!$D$14-1,$X$5:$AD$2005,ROW(E1775)-4,FALSE)-$W1775)</f>
        <v>0</v>
      </c>
      <c r="W1775" s="851">
        <f>HLOOKUP('A. Allgemeine Informationen'!$D$14,$X$5:$AD$2005,ROW(E1775)-4,FALSE)</f>
        <v>0</v>
      </c>
      <c r="X1775" s="851">
        <f t="shared" si="295"/>
        <v>0</v>
      </c>
      <c r="Y1775" s="851">
        <f t="shared" si="302"/>
        <v>0</v>
      </c>
      <c r="Z1775" s="851">
        <f t="shared" si="302"/>
        <v>0</v>
      </c>
      <c r="AA1775" s="851">
        <f t="shared" si="302"/>
        <v>0</v>
      </c>
      <c r="AB1775" s="851">
        <f t="shared" si="301"/>
        <v>0</v>
      </c>
      <c r="AC1775" s="851">
        <f t="shared" si="301"/>
        <v>0</v>
      </c>
      <c r="AD1775" s="853">
        <f t="shared" si="301"/>
        <v>0</v>
      </c>
    </row>
    <row r="1776" spans="2:30" s="971" customFormat="1" ht="15" customHeight="1" x14ac:dyDescent="0.2">
      <c r="B1776" s="840"/>
      <c r="C1776" s="970" t="str">
        <f>IF(B1776="","",VLOOKUP(B1776,'E8. KKauf_Berechnung'!$B$11:$D$140,2,0))</f>
        <v/>
      </c>
      <c r="D1776" s="841"/>
      <c r="E1776" s="842"/>
      <c r="F1776" s="836"/>
      <c r="G1776" s="836"/>
      <c r="H1776" s="836"/>
      <c r="I1776" s="843">
        <f t="shared" si="296"/>
        <v>0</v>
      </c>
      <c r="J1776" s="836"/>
      <c r="K1776" s="843">
        <f t="shared" si="297"/>
        <v>0</v>
      </c>
      <c r="L1776" s="849">
        <f>IFERROR(VLOOKUP($D1776,Listen!$F$3:$H$39,2,0),0)</f>
        <v>0</v>
      </c>
      <c r="M1776" s="849">
        <f>IFERROR(VLOOKUP($D1776,Listen!$F$3:$H$39,3,0),0)</f>
        <v>0</v>
      </c>
      <c r="N1776" s="1115">
        <f t="shared" si="294"/>
        <v>0</v>
      </c>
      <c r="O1776" s="1115">
        <f t="shared" si="303"/>
        <v>0</v>
      </c>
      <c r="P1776" s="1115">
        <f t="shared" si="303"/>
        <v>0</v>
      </c>
      <c r="Q1776" s="1115">
        <f t="shared" si="303"/>
        <v>0</v>
      </c>
      <c r="R1776" s="1115">
        <f t="shared" si="303"/>
        <v>0</v>
      </c>
      <c r="S1776" s="1115">
        <f t="shared" si="303"/>
        <v>0</v>
      </c>
      <c r="T1776" s="1115">
        <f t="shared" si="303"/>
        <v>0</v>
      </c>
      <c r="U1776" s="851">
        <f t="shared" si="299"/>
        <v>0</v>
      </c>
      <c r="V1776" s="852">
        <f>IF(E1776='A. Allgemeine Informationen'!$D$14,$K1776-W1776,HLOOKUP('A. Allgemeine Informationen'!$D$14-1,$X$5:$AD$2005,ROW(E1776)-4,FALSE)-$W1776)</f>
        <v>0</v>
      </c>
      <c r="W1776" s="851">
        <f>HLOOKUP('A. Allgemeine Informationen'!$D$14,$X$5:$AD$2005,ROW(E1776)-4,FALSE)</f>
        <v>0</v>
      </c>
      <c r="X1776" s="851">
        <f t="shared" si="295"/>
        <v>0</v>
      </c>
      <c r="Y1776" s="851">
        <f t="shared" si="302"/>
        <v>0</v>
      </c>
      <c r="Z1776" s="851">
        <f t="shared" si="302"/>
        <v>0</v>
      </c>
      <c r="AA1776" s="851">
        <f t="shared" si="302"/>
        <v>0</v>
      </c>
      <c r="AB1776" s="851">
        <f t="shared" si="301"/>
        <v>0</v>
      </c>
      <c r="AC1776" s="851">
        <f t="shared" si="301"/>
        <v>0</v>
      </c>
      <c r="AD1776" s="853">
        <f t="shared" si="301"/>
        <v>0</v>
      </c>
    </row>
    <row r="1777" spans="2:30" s="971" customFormat="1" ht="15" customHeight="1" x14ac:dyDescent="0.2">
      <c r="B1777" s="840"/>
      <c r="C1777" s="970" t="str">
        <f>IF(B1777="","",VLOOKUP(B1777,'E8. KKauf_Berechnung'!$B$11:$D$140,2,0))</f>
        <v/>
      </c>
      <c r="D1777" s="841"/>
      <c r="E1777" s="842"/>
      <c r="F1777" s="836"/>
      <c r="G1777" s="836"/>
      <c r="H1777" s="836"/>
      <c r="I1777" s="843">
        <f t="shared" si="296"/>
        <v>0</v>
      </c>
      <c r="J1777" s="836"/>
      <c r="K1777" s="843">
        <f t="shared" si="297"/>
        <v>0</v>
      </c>
      <c r="L1777" s="849">
        <f>IFERROR(VLOOKUP($D1777,Listen!$F$3:$H$39,2,0),0)</f>
        <v>0</v>
      </c>
      <c r="M1777" s="849">
        <f>IFERROR(VLOOKUP($D1777,Listen!$F$3:$H$39,3,0),0)</f>
        <v>0</v>
      </c>
      <c r="N1777" s="1115">
        <f t="shared" si="294"/>
        <v>0</v>
      </c>
      <c r="O1777" s="1115">
        <f t="shared" si="303"/>
        <v>0</v>
      </c>
      <c r="P1777" s="1115">
        <f t="shared" si="303"/>
        <v>0</v>
      </c>
      <c r="Q1777" s="1115">
        <f t="shared" si="303"/>
        <v>0</v>
      </c>
      <c r="R1777" s="1115">
        <f t="shared" si="303"/>
        <v>0</v>
      </c>
      <c r="S1777" s="1115">
        <f t="shared" si="303"/>
        <v>0</v>
      </c>
      <c r="T1777" s="1115">
        <f t="shared" si="303"/>
        <v>0</v>
      </c>
      <c r="U1777" s="851">
        <f t="shared" si="299"/>
        <v>0</v>
      </c>
      <c r="V1777" s="852">
        <f>IF(E1777='A. Allgemeine Informationen'!$D$14,$K1777-W1777,HLOOKUP('A. Allgemeine Informationen'!$D$14-1,$X$5:$AD$2005,ROW(E1777)-4,FALSE)-$W1777)</f>
        <v>0</v>
      </c>
      <c r="W1777" s="851">
        <f>HLOOKUP('A. Allgemeine Informationen'!$D$14,$X$5:$AD$2005,ROW(E1777)-4,FALSE)</f>
        <v>0</v>
      </c>
      <c r="X1777" s="851">
        <f t="shared" si="295"/>
        <v>0</v>
      </c>
      <c r="Y1777" s="851">
        <f t="shared" si="302"/>
        <v>0</v>
      </c>
      <c r="Z1777" s="851">
        <f t="shared" si="302"/>
        <v>0</v>
      </c>
      <c r="AA1777" s="851">
        <f t="shared" si="302"/>
        <v>0</v>
      </c>
      <c r="AB1777" s="851">
        <f t="shared" si="301"/>
        <v>0</v>
      </c>
      <c r="AC1777" s="851">
        <f t="shared" si="301"/>
        <v>0</v>
      </c>
      <c r="AD1777" s="853">
        <f t="shared" si="301"/>
        <v>0</v>
      </c>
    </row>
    <row r="1778" spans="2:30" s="971" customFormat="1" ht="15" customHeight="1" x14ac:dyDescent="0.2">
      <c r="B1778" s="840"/>
      <c r="C1778" s="970" t="str">
        <f>IF(B1778="","",VLOOKUP(B1778,'E8. KKauf_Berechnung'!$B$11:$D$140,2,0))</f>
        <v/>
      </c>
      <c r="D1778" s="841"/>
      <c r="E1778" s="842"/>
      <c r="F1778" s="836"/>
      <c r="G1778" s="836"/>
      <c r="H1778" s="836"/>
      <c r="I1778" s="843">
        <f t="shared" si="296"/>
        <v>0</v>
      </c>
      <c r="J1778" s="836"/>
      <c r="K1778" s="843">
        <f t="shared" si="297"/>
        <v>0</v>
      </c>
      <c r="L1778" s="849">
        <f>IFERROR(VLOOKUP($D1778,Listen!$F$3:$H$39,2,0),0)</f>
        <v>0</v>
      </c>
      <c r="M1778" s="849">
        <f>IFERROR(VLOOKUP($D1778,Listen!$F$3:$H$39,3,0),0)</f>
        <v>0</v>
      </c>
      <c r="N1778" s="1115">
        <f t="shared" si="294"/>
        <v>0</v>
      </c>
      <c r="O1778" s="1115">
        <f t="shared" si="303"/>
        <v>0</v>
      </c>
      <c r="P1778" s="1115">
        <f t="shared" si="303"/>
        <v>0</v>
      </c>
      <c r="Q1778" s="1115">
        <f t="shared" si="303"/>
        <v>0</v>
      </c>
      <c r="R1778" s="1115">
        <f t="shared" si="303"/>
        <v>0</v>
      </c>
      <c r="S1778" s="1115">
        <f t="shared" si="303"/>
        <v>0</v>
      </c>
      <c r="T1778" s="1115">
        <f t="shared" si="303"/>
        <v>0</v>
      </c>
      <c r="U1778" s="851">
        <f t="shared" si="299"/>
        <v>0</v>
      </c>
      <c r="V1778" s="852">
        <f>IF(E1778='A. Allgemeine Informationen'!$D$14,$K1778-W1778,HLOOKUP('A. Allgemeine Informationen'!$D$14-1,$X$5:$AD$2005,ROW(E1778)-4,FALSE)-$W1778)</f>
        <v>0</v>
      </c>
      <c r="W1778" s="851">
        <f>HLOOKUP('A. Allgemeine Informationen'!$D$14,$X$5:$AD$2005,ROW(E1778)-4,FALSE)</f>
        <v>0</v>
      </c>
      <c r="X1778" s="851">
        <f t="shared" si="295"/>
        <v>0</v>
      </c>
      <c r="Y1778" s="851">
        <f t="shared" si="302"/>
        <v>0</v>
      </c>
      <c r="Z1778" s="851">
        <f t="shared" si="302"/>
        <v>0</v>
      </c>
      <c r="AA1778" s="851">
        <f t="shared" si="302"/>
        <v>0</v>
      </c>
      <c r="AB1778" s="851">
        <f t="shared" si="301"/>
        <v>0</v>
      </c>
      <c r="AC1778" s="851">
        <f t="shared" si="301"/>
        <v>0</v>
      </c>
      <c r="AD1778" s="853">
        <f t="shared" si="301"/>
        <v>0</v>
      </c>
    </row>
    <row r="1779" spans="2:30" s="971" customFormat="1" ht="15" customHeight="1" x14ac:dyDescent="0.2">
      <c r="B1779" s="840"/>
      <c r="C1779" s="970" t="str">
        <f>IF(B1779="","",VLOOKUP(B1779,'E8. KKauf_Berechnung'!$B$11:$D$140,2,0))</f>
        <v/>
      </c>
      <c r="D1779" s="841"/>
      <c r="E1779" s="842"/>
      <c r="F1779" s="836"/>
      <c r="G1779" s="836"/>
      <c r="H1779" s="836"/>
      <c r="I1779" s="843">
        <f t="shared" si="296"/>
        <v>0</v>
      </c>
      <c r="J1779" s="836"/>
      <c r="K1779" s="843">
        <f t="shared" si="297"/>
        <v>0</v>
      </c>
      <c r="L1779" s="849">
        <f>IFERROR(VLOOKUP($D1779,Listen!$F$3:$H$39,2,0),0)</f>
        <v>0</v>
      </c>
      <c r="M1779" s="849">
        <f>IFERROR(VLOOKUP($D1779,Listen!$F$3:$H$39,3,0),0)</f>
        <v>0</v>
      </c>
      <c r="N1779" s="1115">
        <f t="shared" si="294"/>
        <v>0</v>
      </c>
      <c r="O1779" s="1115">
        <f t="shared" si="303"/>
        <v>0</v>
      </c>
      <c r="P1779" s="1115">
        <f t="shared" si="303"/>
        <v>0</v>
      </c>
      <c r="Q1779" s="1115">
        <f t="shared" si="303"/>
        <v>0</v>
      </c>
      <c r="R1779" s="1115">
        <f t="shared" si="303"/>
        <v>0</v>
      </c>
      <c r="S1779" s="1115">
        <f t="shared" si="303"/>
        <v>0</v>
      </c>
      <c r="T1779" s="1115">
        <f t="shared" si="303"/>
        <v>0</v>
      </c>
      <c r="U1779" s="851">
        <f t="shared" si="299"/>
        <v>0</v>
      </c>
      <c r="V1779" s="852">
        <f>IF(E1779='A. Allgemeine Informationen'!$D$14,$K1779-W1779,HLOOKUP('A. Allgemeine Informationen'!$D$14-1,$X$5:$AD$2005,ROW(E1779)-4,FALSE)-$W1779)</f>
        <v>0</v>
      </c>
      <c r="W1779" s="851">
        <f>HLOOKUP('A. Allgemeine Informationen'!$D$14,$X$5:$AD$2005,ROW(E1779)-4,FALSE)</f>
        <v>0</v>
      </c>
      <c r="X1779" s="851">
        <f t="shared" si="295"/>
        <v>0</v>
      </c>
      <c r="Y1779" s="851">
        <f t="shared" si="302"/>
        <v>0</v>
      </c>
      <c r="Z1779" s="851">
        <f t="shared" si="302"/>
        <v>0</v>
      </c>
      <c r="AA1779" s="851">
        <f t="shared" si="302"/>
        <v>0</v>
      </c>
      <c r="AB1779" s="851">
        <f t="shared" si="301"/>
        <v>0</v>
      </c>
      <c r="AC1779" s="851">
        <f t="shared" si="301"/>
        <v>0</v>
      </c>
      <c r="AD1779" s="853">
        <f t="shared" si="301"/>
        <v>0</v>
      </c>
    </row>
    <row r="1780" spans="2:30" s="971" customFormat="1" ht="15" customHeight="1" x14ac:dyDescent="0.2">
      <c r="B1780" s="840"/>
      <c r="C1780" s="970" t="str">
        <f>IF(B1780="","",VLOOKUP(B1780,'E8. KKauf_Berechnung'!$B$11:$D$140,2,0))</f>
        <v/>
      </c>
      <c r="D1780" s="841"/>
      <c r="E1780" s="842"/>
      <c r="F1780" s="836"/>
      <c r="G1780" s="836"/>
      <c r="H1780" s="836"/>
      <c r="I1780" s="843">
        <f t="shared" si="296"/>
        <v>0</v>
      </c>
      <c r="J1780" s="836"/>
      <c r="K1780" s="843">
        <f t="shared" si="297"/>
        <v>0</v>
      </c>
      <c r="L1780" s="849">
        <f>IFERROR(VLOOKUP($D1780,Listen!$F$3:$H$39,2,0),0)</f>
        <v>0</v>
      </c>
      <c r="M1780" s="849">
        <f>IFERROR(VLOOKUP($D1780,Listen!$F$3:$H$39,3,0),0)</f>
        <v>0</v>
      </c>
      <c r="N1780" s="1115">
        <f t="shared" si="294"/>
        <v>0</v>
      </c>
      <c r="O1780" s="1115">
        <f t="shared" si="303"/>
        <v>0</v>
      </c>
      <c r="P1780" s="1115">
        <f t="shared" si="303"/>
        <v>0</v>
      </c>
      <c r="Q1780" s="1115">
        <f t="shared" si="303"/>
        <v>0</v>
      </c>
      <c r="R1780" s="1115">
        <f t="shared" si="303"/>
        <v>0</v>
      </c>
      <c r="S1780" s="1115">
        <f t="shared" si="303"/>
        <v>0</v>
      </c>
      <c r="T1780" s="1115">
        <f t="shared" si="303"/>
        <v>0</v>
      </c>
      <c r="U1780" s="851">
        <f t="shared" si="299"/>
        <v>0</v>
      </c>
      <c r="V1780" s="852">
        <f>IF(E1780='A. Allgemeine Informationen'!$D$14,$K1780-W1780,HLOOKUP('A. Allgemeine Informationen'!$D$14-1,$X$5:$AD$2005,ROW(E1780)-4,FALSE)-$W1780)</f>
        <v>0</v>
      </c>
      <c r="W1780" s="851">
        <f>HLOOKUP('A. Allgemeine Informationen'!$D$14,$X$5:$AD$2005,ROW(E1780)-4,FALSE)</f>
        <v>0</v>
      </c>
      <c r="X1780" s="851">
        <f t="shared" si="295"/>
        <v>0</v>
      </c>
      <c r="Y1780" s="851">
        <f t="shared" si="302"/>
        <v>0</v>
      </c>
      <c r="Z1780" s="851">
        <f t="shared" si="302"/>
        <v>0</v>
      </c>
      <c r="AA1780" s="851">
        <f t="shared" si="302"/>
        <v>0</v>
      </c>
      <c r="AB1780" s="851">
        <f t="shared" si="301"/>
        <v>0</v>
      </c>
      <c r="AC1780" s="851">
        <f t="shared" si="301"/>
        <v>0</v>
      </c>
      <c r="AD1780" s="853">
        <f t="shared" si="301"/>
        <v>0</v>
      </c>
    </row>
    <row r="1781" spans="2:30" s="971" customFormat="1" ht="15" customHeight="1" x14ac:dyDescent="0.2">
      <c r="B1781" s="840"/>
      <c r="C1781" s="970" t="str">
        <f>IF(B1781="","",VLOOKUP(B1781,'E8. KKauf_Berechnung'!$B$11:$D$140,2,0))</f>
        <v/>
      </c>
      <c r="D1781" s="841"/>
      <c r="E1781" s="842"/>
      <c r="F1781" s="836"/>
      <c r="G1781" s="836"/>
      <c r="H1781" s="836"/>
      <c r="I1781" s="843">
        <f t="shared" si="296"/>
        <v>0</v>
      </c>
      <c r="J1781" s="836"/>
      <c r="K1781" s="843">
        <f t="shared" si="297"/>
        <v>0</v>
      </c>
      <c r="L1781" s="849">
        <f>IFERROR(VLOOKUP($D1781,Listen!$F$3:$H$39,2,0),0)</f>
        <v>0</v>
      </c>
      <c r="M1781" s="849">
        <f>IFERROR(VLOOKUP($D1781,Listen!$F$3:$H$39,3,0),0)</f>
        <v>0</v>
      </c>
      <c r="N1781" s="1115">
        <f t="shared" si="294"/>
        <v>0</v>
      </c>
      <c r="O1781" s="1115">
        <f t="shared" si="303"/>
        <v>0</v>
      </c>
      <c r="P1781" s="1115">
        <f t="shared" si="303"/>
        <v>0</v>
      </c>
      <c r="Q1781" s="1115">
        <f t="shared" si="303"/>
        <v>0</v>
      </c>
      <c r="R1781" s="1115">
        <f t="shared" si="303"/>
        <v>0</v>
      </c>
      <c r="S1781" s="1115">
        <f t="shared" si="303"/>
        <v>0</v>
      </c>
      <c r="T1781" s="1115">
        <f t="shared" si="303"/>
        <v>0</v>
      </c>
      <c r="U1781" s="851">
        <f t="shared" si="299"/>
        <v>0</v>
      </c>
      <c r="V1781" s="852">
        <f>IF(E1781='A. Allgemeine Informationen'!$D$14,$K1781-W1781,HLOOKUP('A. Allgemeine Informationen'!$D$14-1,$X$5:$AD$2005,ROW(E1781)-4,FALSE)-$W1781)</f>
        <v>0</v>
      </c>
      <c r="W1781" s="851">
        <f>HLOOKUP('A. Allgemeine Informationen'!$D$14,$X$5:$AD$2005,ROW(E1781)-4,FALSE)</f>
        <v>0</v>
      </c>
      <c r="X1781" s="851">
        <f t="shared" si="295"/>
        <v>0</v>
      </c>
      <c r="Y1781" s="851">
        <f t="shared" si="302"/>
        <v>0</v>
      </c>
      <c r="Z1781" s="851">
        <f t="shared" si="302"/>
        <v>0</v>
      </c>
      <c r="AA1781" s="851">
        <f t="shared" si="302"/>
        <v>0</v>
      </c>
      <c r="AB1781" s="851">
        <f t="shared" si="301"/>
        <v>0</v>
      </c>
      <c r="AC1781" s="851">
        <f t="shared" si="301"/>
        <v>0</v>
      </c>
      <c r="AD1781" s="853">
        <f t="shared" si="301"/>
        <v>0</v>
      </c>
    </row>
    <row r="1782" spans="2:30" s="971" customFormat="1" ht="15" customHeight="1" x14ac:dyDescent="0.2">
      <c r="B1782" s="840"/>
      <c r="C1782" s="970" t="str">
        <f>IF(B1782="","",VLOOKUP(B1782,'E8. KKauf_Berechnung'!$B$11:$D$140,2,0))</f>
        <v/>
      </c>
      <c r="D1782" s="841"/>
      <c r="E1782" s="842"/>
      <c r="F1782" s="836"/>
      <c r="G1782" s="836"/>
      <c r="H1782" s="836"/>
      <c r="I1782" s="843">
        <f t="shared" si="296"/>
        <v>0</v>
      </c>
      <c r="J1782" s="836"/>
      <c r="K1782" s="843">
        <f t="shared" si="297"/>
        <v>0</v>
      </c>
      <c r="L1782" s="849">
        <f>IFERROR(VLOOKUP($D1782,Listen!$F$3:$H$39,2,0),0)</f>
        <v>0</v>
      </c>
      <c r="M1782" s="849">
        <f>IFERROR(VLOOKUP($D1782,Listen!$F$3:$H$39,3,0),0)</f>
        <v>0</v>
      </c>
      <c r="N1782" s="1115">
        <f t="shared" si="294"/>
        <v>0</v>
      </c>
      <c r="O1782" s="1115">
        <f t="shared" si="303"/>
        <v>0</v>
      </c>
      <c r="P1782" s="1115">
        <f t="shared" si="303"/>
        <v>0</v>
      </c>
      <c r="Q1782" s="1115">
        <f t="shared" si="303"/>
        <v>0</v>
      </c>
      <c r="R1782" s="1115">
        <f t="shared" si="303"/>
        <v>0</v>
      </c>
      <c r="S1782" s="1115">
        <f t="shared" si="303"/>
        <v>0</v>
      </c>
      <c r="T1782" s="1115">
        <f t="shared" si="303"/>
        <v>0</v>
      </c>
      <c r="U1782" s="851">
        <f t="shared" si="299"/>
        <v>0</v>
      </c>
      <c r="V1782" s="852">
        <f>IF(E1782='A. Allgemeine Informationen'!$D$14,$K1782-W1782,HLOOKUP('A. Allgemeine Informationen'!$D$14-1,$X$5:$AD$2005,ROW(E1782)-4,FALSE)-$W1782)</f>
        <v>0</v>
      </c>
      <c r="W1782" s="851">
        <f>HLOOKUP('A. Allgemeine Informationen'!$D$14,$X$5:$AD$2005,ROW(E1782)-4,FALSE)</f>
        <v>0</v>
      </c>
      <c r="X1782" s="851">
        <f t="shared" si="295"/>
        <v>0</v>
      </c>
      <c r="Y1782" s="851">
        <f t="shared" si="302"/>
        <v>0</v>
      </c>
      <c r="Z1782" s="851">
        <f t="shared" si="302"/>
        <v>0</v>
      </c>
      <c r="AA1782" s="851">
        <f t="shared" si="302"/>
        <v>0</v>
      </c>
      <c r="AB1782" s="851">
        <f t="shared" si="301"/>
        <v>0</v>
      </c>
      <c r="AC1782" s="851">
        <f t="shared" si="301"/>
        <v>0</v>
      </c>
      <c r="AD1782" s="853">
        <f t="shared" si="301"/>
        <v>0</v>
      </c>
    </row>
    <row r="1783" spans="2:30" s="971" customFormat="1" ht="15" customHeight="1" x14ac:dyDescent="0.2">
      <c r="B1783" s="840"/>
      <c r="C1783" s="970" t="str">
        <f>IF(B1783="","",VLOOKUP(B1783,'E8. KKauf_Berechnung'!$B$11:$D$140,2,0))</f>
        <v/>
      </c>
      <c r="D1783" s="841"/>
      <c r="E1783" s="842"/>
      <c r="F1783" s="836"/>
      <c r="G1783" s="836"/>
      <c r="H1783" s="836"/>
      <c r="I1783" s="843">
        <f t="shared" si="296"/>
        <v>0</v>
      </c>
      <c r="J1783" s="836"/>
      <c r="K1783" s="843">
        <f t="shared" si="297"/>
        <v>0</v>
      </c>
      <c r="L1783" s="849">
        <f>IFERROR(VLOOKUP($D1783,Listen!$F$3:$H$39,2,0),0)</f>
        <v>0</v>
      </c>
      <c r="M1783" s="849">
        <f>IFERROR(VLOOKUP($D1783,Listen!$F$3:$H$39,3,0),0)</f>
        <v>0</v>
      </c>
      <c r="N1783" s="1115">
        <f t="shared" si="294"/>
        <v>0</v>
      </c>
      <c r="O1783" s="1115">
        <f t="shared" ref="O1783:T1798" si="304">N1783</f>
        <v>0</v>
      </c>
      <c r="P1783" s="1115">
        <f t="shared" si="304"/>
        <v>0</v>
      </c>
      <c r="Q1783" s="1115">
        <f t="shared" si="304"/>
        <v>0</v>
      </c>
      <c r="R1783" s="1115">
        <f t="shared" si="304"/>
        <v>0</v>
      </c>
      <c r="S1783" s="1115">
        <f t="shared" si="304"/>
        <v>0</v>
      </c>
      <c r="T1783" s="1115">
        <f t="shared" si="304"/>
        <v>0</v>
      </c>
      <c r="U1783" s="851">
        <f t="shared" si="299"/>
        <v>0</v>
      </c>
      <c r="V1783" s="852">
        <f>IF(E1783='A. Allgemeine Informationen'!$D$14,$K1783-W1783,HLOOKUP('A. Allgemeine Informationen'!$D$14-1,$X$5:$AD$2005,ROW(E1783)-4,FALSE)-$W1783)</f>
        <v>0</v>
      </c>
      <c r="W1783" s="851">
        <f>HLOOKUP('A. Allgemeine Informationen'!$D$14,$X$5:$AD$2005,ROW(E1783)-4,FALSE)</f>
        <v>0</v>
      </c>
      <c r="X1783" s="851">
        <f t="shared" si="295"/>
        <v>0</v>
      </c>
      <c r="Y1783" s="851">
        <f t="shared" si="302"/>
        <v>0</v>
      </c>
      <c r="Z1783" s="851">
        <f t="shared" si="302"/>
        <v>0</v>
      </c>
      <c r="AA1783" s="851">
        <f t="shared" si="302"/>
        <v>0</v>
      </c>
      <c r="AB1783" s="851">
        <f t="shared" si="301"/>
        <v>0</v>
      </c>
      <c r="AC1783" s="851">
        <f t="shared" si="301"/>
        <v>0</v>
      </c>
      <c r="AD1783" s="853">
        <f t="shared" si="301"/>
        <v>0</v>
      </c>
    </row>
    <row r="1784" spans="2:30" s="971" customFormat="1" ht="15" customHeight="1" x14ac:dyDescent="0.2">
      <c r="B1784" s="840"/>
      <c r="C1784" s="970" t="str">
        <f>IF(B1784="","",VLOOKUP(B1784,'E8. KKauf_Berechnung'!$B$11:$D$140,2,0))</f>
        <v/>
      </c>
      <c r="D1784" s="841"/>
      <c r="E1784" s="842"/>
      <c r="F1784" s="836"/>
      <c r="G1784" s="836"/>
      <c r="H1784" s="836"/>
      <c r="I1784" s="843">
        <f t="shared" si="296"/>
        <v>0</v>
      </c>
      <c r="J1784" s="836"/>
      <c r="K1784" s="843">
        <f t="shared" si="297"/>
        <v>0</v>
      </c>
      <c r="L1784" s="849">
        <f>IFERROR(VLOOKUP($D1784,Listen!$F$3:$H$39,2,0),0)</f>
        <v>0</v>
      </c>
      <c r="M1784" s="849">
        <f>IFERROR(VLOOKUP($D1784,Listen!$F$3:$H$39,3,0),0)</f>
        <v>0</v>
      </c>
      <c r="N1784" s="1115">
        <f t="shared" si="294"/>
        <v>0</v>
      </c>
      <c r="O1784" s="1115">
        <f t="shared" si="304"/>
        <v>0</v>
      </c>
      <c r="P1784" s="1115">
        <f t="shared" si="304"/>
        <v>0</v>
      </c>
      <c r="Q1784" s="1115">
        <f t="shared" si="304"/>
        <v>0</v>
      </c>
      <c r="R1784" s="1115">
        <f t="shared" si="304"/>
        <v>0</v>
      </c>
      <c r="S1784" s="1115">
        <f t="shared" si="304"/>
        <v>0</v>
      </c>
      <c r="T1784" s="1115">
        <f t="shared" si="304"/>
        <v>0</v>
      </c>
      <c r="U1784" s="851">
        <f t="shared" si="299"/>
        <v>0</v>
      </c>
      <c r="V1784" s="852">
        <f>IF(E1784='A. Allgemeine Informationen'!$D$14,$K1784-W1784,HLOOKUP('A. Allgemeine Informationen'!$D$14-1,$X$5:$AD$2005,ROW(E1784)-4,FALSE)-$W1784)</f>
        <v>0</v>
      </c>
      <c r="W1784" s="851">
        <f>HLOOKUP('A. Allgemeine Informationen'!$D$14,$X$5:$AD$2005,ROW(E1784)-4,FALSE)</f>
        <v>0</v>
      </c>
      <c r="X1784" s="851">
        <f t="shared" si="295"/>
        <v>0</v>
      </c>
      <c r="Y1784" s="851">
        <f t="shared" si="302"/>
        <v>0</v>
      </c>
      <c r="Z1784" s="851">
        <f t="shared" si="302"/>
        <v>0</v>
      </c>
      <c r="AA1784" s="851">
        <f t="shared" si="302"/>
        <v>0</v>
      </c>
      <c r="AB1784" s="851">
        <f t="shared" si="301"/>
        <v>0</v>
      </c>
      <c r="AC1784" s="851">
        <f t="shared" si="301"/>
        <v>0</v>
      </c>
      <c r="AD1784" s="853">
        <f t="shared" si="301"/>
        <v>0</v>
      </c>
    </row>
    <row r="1785" spans="2:30" s="971" customFormat="1" ht="15" customHeight="1" x14ac:dyDescent="0.2">
      <c r="B1785" s="840"/>
      <c r="C1785" s="970" t="str">
        <f>IF(B1785="","",VLOOKUP(B1785,'E8. KKauf_Berechnung'!$B$11:$D$140,2,0))</f>
        <v/>
      </c>
      <c r="D1785" s="841"/>
      <c r="E1785" s="842"/>
      <c r="F1785" s="836"/>
      <c r="G1785" s="836"/>
      <c r="H1785" s="836"/>
      <c r="I1785" s="843">
        <f t="shared" si="296"/>
        <v>0</v>
      </c>
      <c r="J1785" s="836"/>
      <c r="K1785" s="843">
        <f t="shared" si="297"/>
        <v>0</v>
      </c>
      <c r="L1785" s="849">
        <f>IFERROR(VLOOKUP($D1785,Listen!$F$3:$H$39,2,0),0)</f>
        <v>0</v>
      </c>
      <c r="M1785" s="849">
        <f>IFERROR(VLOOKUP($D1785,Listen!$F$3:$H$39,3,0),0)</f>
        <v>0</v>
      </c>
      <c r="N1785" s="1115">
        <f t="shared" si="294"/>
        <v>0</v>
      </c>
      <c r="O1785" s="1115">
        <f t="shared" si="304"/>
        <v>0</v>
      </c>
      <c r="P1785" s="1115">
        <f t="shared" si="304"/>
        <v>0</v>
      </c>
      <c r="Q1785" s="1115">
        <f t="shared" si="304"/>
        <v>0</v>
      </c>
      <c r="R1785" s="1115">
        <f t="shared" si="304"/>
        <v>0</v>
      </c>
      <c r="S1785" s="1115">
        <f t="shared" si="304"/>
        <v>0</v>
      </c>
      <c r="T1785" s="1115">
        <f t="shared" si="304"/>
        <v>0</v>
      </c>
      <c r="U1785" s="851">
        <f t="shared" si="299"/>
        <v>0</v>
      </c>
      <c r="V1785" s="852">
        <f>IF(E1785='A. Allgemeine Informationen'!$D$14,$K1785-W1785,HLOOKUP('A. Allgemeine Informationen'!$D$14-1,$X$5:$AD$2005,ROW(E1785)-4,FALSE)-$W1785)</f>
        <v>0</v>
      </c>
      <c r="W1785" s="851">
        <f>HLOOKUP('A. Allgemeine Informationen'!$D$14,$X$5:$AD$2005,ROW(E1785)-4,FALSE)</f>
        <v>0</v>
      </c>
      <c r="X1785" s="851">
        <f t="shared" si="295"/>
        <v>0</v>
      </c>
      <c r="Y1785" s="851">
        <f t="shared" si="302"/>
        <v>0</v>
      </c>
      <c r="Z1785" s="851">
        <f t="shared" si="302"/>
        <v>0</v>
      </c>
      <c r="AA1785" s="851">
        <f t="shared" si="302"/>
        <v>0</v>
      </c>
      <c r="AB1785" s="851">
        <f t="shared" si="301"/>
        <v>0</v>
      </c>
      <c r="AC1785" s="851">
        <f t="shared" si="301"/>
        <v>0</v>
      </c>
      <c r="AD1785" s="853">
        <f t="shared" si="301"/>
        <v>0</v>
      </c>
    </row>
    <row r="1786" spans="2:30" s="971" customFormat="1" ht="15" customHeight="1" x14ac:dyDescent="0.2">
      <c r="B1786" s="840"/>
      <c r="C1786" s="970" t="str">
        <f>IF(B1786="","",VLOOKUP(B1786,'E8. KKauf_Berechnung'!$B$11:$D$140,2,0))</f>
        <v/>
      </c>
      <c r="D1786" s="841"/>
      <c r="E1786" s="842"/>
      <c r="F1786" s="836"/>
      <c r="G1786" s="836"/>
      <c r="H1786" s="836"/>
      <c r="I1786" s="843">
        <f t="shared" si="296"/>
        <v>0</v>
      </c>
      <c r="J1786" s="836"/>
      <c r="K1786" s="843">
        <f t="shared" si="297"/>
        <v>0</v>
      </c>
      <c r="L1786" s="849">
        <f>IFERROR(VLOOKUP($D1786,Listen!$F$3:$H$39,2,0),0)</f>
        <v>0</v>
      </c>
      <c r="M1786" s="849">
        <f>IFERROR(VLOOKUP($D1786,Listen!$F$3:$H$39,3,0),0)</f>
        <v>0</v>
      </c>
      <c r="N1786" s="1115">
        <f t="shared" si="294"/>
        <v>0</v>
      </c>
      <c r="O1786" s="1115">
        <f t="shared" si="304"/>
        <v>0</v>
      </c>
      <c r="P1786" s="1115">
        <f t="shared" si="304"/>
        <v>0</v>
      </c>
      <c r="Q1786" s="1115">
        <f t="shared" si="304"/>
        <v>0</v>
      </c>
      <c r="R1786" s="1115">
        <f t="shared" si="304"/>
        <v>0</v>
      </c>
      <c r="S1786" s="1115">
        <f t="shared" si="304"/>
        <v>0</v>
      </c>
      <c r="T1786" s="1115">
        <f t="shared" si="304"/>
        <v>0</v>
      </c>
      <c r="U1786" s="851">
        <f t="shared" si="299"/>
        <v>0</v>
      </c>
      <c r="V1786" s="852">
        <f>IF(E1786='A. Allgemeine Informationen'!$D$14,$K1786-W1786,HLOOKUP('A. Allgemeine Informationen'!$D$14-1,$X$5:$AD$2005,ROW(E1786)-4,FALSE)-$W1786)</f>
        <v>0</v>
      </c>
      <c r="W1786" s="851">
        <f>HLOOKUP('A. Allgemeine Informationen'!$D$14,$X$5:$AD$2005,ROW(E1786)-4,FALSE)</f>
        <v>0</v>
      </c>
      <c r="X1786" s="851">
        <f t="shared" si="295"/>
        <v>0</v>
      </c>
      <c r="Y1786" s="851">
        <f t="shared" si="302"/>
        <v>0</v>
      </c>
      <c r="Z1786" s="851">
        <f t="shared" si="302"/>
        <v>0</v>
      </c>
      <c r="AA1786" s="851">
        <f t="shared" si="302"/>
        <v>0</v>
      </c>
      <c r="AB1786" s="851">
        <f t="shared" si="301"/>
        <v>0</v>
      </c>
      <c r="AC1786" s="851">
        <f t="shared" si="301"/>
        <v>0</v>
      </c>
      <c r="AD1786" s="853">
        <f t="shared" si="301"/>
        <v>0</v>
      </c>
    </row>
    <row r="1787" spans="2:30" s="971" customFormat="1" ht="15" customHeight="1" x14ac:dyDescent="0.2">
      <c r="B1787" s="840"/>
      <c r="C1787" s="970" t="str">
        <f>IF(B1787="","",VLOOKUP(B1787,'E8. KKauf_Berechnung'!$B$11:$D$140,2,0))</f>
        <v/>
      </c>
      <c r="D1787" s="841"/>
      <c r="E1787" s="842"/>
      <c r="F1787" s="836"/>
      <c r="G1787" s="836"/>
      <c r="H1787" s="836"/>
      <c r="I1787" s="843">
        <f t="shared" si="296"/>
        <v>0</v>
      </c>
      <c r="J1787" s="836"/>
      <c r="K1787" s="843">
        <f t="shared" si="297"/>
        <v>0</v>
      </c>
      <c r="L1787" s="849">
        <f>IFERROR(VLOOKUP($D1787,Listen!$F$3:$H$39,2,0),0)</f>
        <v>0</v>
      </c>
      <c r="M1787" s="849">
        <f>IFERROR(VLOOKUP($D1787,Listen!$F$3:$H$39,3,0),0)</f>
        <v>0</v>
      </c>
      <c r="N1787" s="1115">
        <f t="shared" si="294"/>
        <v>0</v>
      </c>
      <c r="O1787" s="1115">
        <f t="shared" si="304"/>
        <v>0</v>
      </c>
      <c r="P1787" s="1115">
        <f t="shared" si="304"/>
        <v>0</v>
      </c>
      <c r="Q1787" s="1115">
        <f t="shared" si="304"/>
        <v>0</v>
      </c>
      <c r="R1787" s="1115">
        <f t="shared" si="304"/>
        <v>0</v>
      </c>
      <c r="S1787" s="1115">
        <f t="shared" si="304"/>
        <v>0</v>
      </c>
      <c r="T1787" s="1115">
        <f t="shared" si="304"/>
        <v>0</v>
      </c>
      <c r="U1787" s="851">
        <f t="shared" si="299"/>
        <v>0</v>
      </c>
      <c r="V1787" s="852">
        <f>IF(E1787='A. Allgemeine Informationen'!$D$14,$K1787-W1787,HLOOKUP('A. Allgemeine Informationen'!$D$14-1,$X$5:$AD$2005,ROW(E1787)-4,FALSE)-$W1787)</f>
        <v>0</v>
      </c>
      <c r="W1787" s="851">
        <f>HLOOKUP('A. Allgemeine Informationen'!$D$14,$X$5:$AD$2005,ROW(E1787)-4,FALSE)</f>
        <v>0</v>
      </c>
      <c r="X1787" s="851">
        <f t="shared" si="295"/>
        <v>0</v>
      </c>
      <c r="Y1787" s="851">
        <f t="shared" si="302"/>
        <v>0</v>
      </c>
      <c r="Z1787" s="851">
        <f t="shared" si="302"/>
        <v>0</v>
      </c>
      <c r="AA1787" s="851">
        <f t="shared" si="302"/>
        <v>0</v>
      </c>
      <c r="AB1787" s="851">
        <f t="shared" si="301"/>
        <v>0</v>
      </c>
      <c r="AC1787" s="851">
        <f t="shared" si="301"/>
        <v>0</v>
      </c>
      <c r="AD1787" s="853">
        <f t="shared" si="301"/>
        <v>0</v>
      </c>
    </row>
    <row r="1788" spans="2:30" s="971" customFormat="1" ht="15" customHeight="1" x14ac:dyDescent="0.2">
      <c r="B1788" s="840"/>
      <c r="C1788" s="970" t="str">
        <f>IF(B1788="","",VLOOKUP(B1788,'E8. KKauf_Berechnung'!$B$11:$D$140,2,0))</f>
        <v/>
      </c>
      <c r="D1788" s="841"/>
      <c r="E1788" s="842"/>
      <c r="F1788" s="836"/>
      <c r="G1788" s="836"/>
      <c r="H1788" s="836"/>
      <c r="I1788" s="843">
        <f t="shared" si="296"/>
        <v>0</v>
      </c>
      <c r="J1788" s="836"/>
      <c r="K1788" s="843">
        <f t="shared" si="297"/>
        <v>0</v>
      </c>
      <c r="L1788" s="849">
        <f>IFERROR(VLOOKUP($D1788,Listen!$F$3:$H$39,2,0),0)</f>
        <v>0</v>
      </c>
      <c r="M1788" s="849">
        <f>IFERROR(VLOOKUP($D1788,Listen!$F$3:$H$39,3,0),0)</f>
        <v>0</v>
      </c>
      <c r="N1788" s="1115">
        <f t="shared" si="294"/>
        <v>0</v>
      </c>
      <c r="O1788" s="1115">
        <f t="shared" si="304"/>
        <v>0</v>
      </c>
      <c r="P1788" s="1115">
        <f t="shared" si="304"/>
        <v>0</v>
      </c>
      <c r="Q1788" s="1115">
        <f t="shared" si="304"/>
        <v>0</v>
      </c>
      <c r="R1788" s="1115">
        <f t="shared" si="304"/>
        <v>0</v>
      </c>
      <c r="S1788" s="1115">
        <f t="shared" si="304"/>
        <v>0</v>
      </c>
      <c r="T1788" s="1115">
        <f t="shared" si="304"/>
        <v>0</v>
      </c>
      <c r="U1788" s="851">
        <f t="shared" si="299"/>
        <v>0</v>
      </c>
      <c r="V1788" s="852">
        <f>IF(E1788='A. Allgemeine Informationen'!$D$14,$K1788-W1788,HLOOKUP('A. Allgemeine Informationen'!$D$14-1,$X$5:$AD$2005,ROW(E1788)-4,FALSE)-$W1788)</f>
        <v>0</v>
      </c>
      <c r="W1788" s="851">
        <f>HLOOKUP('A. Allgemeine Informationen'!$D$14,$X$5:$AD$2005,ROW(E1788)-4,FALSE)</f>
        <v>0</v>
      </c>
      <c r="X1788" s="851">
        <f t="shared" si="295"/>
        <v>0</v>
      </c>
      <c r="Y1788" s="851">
        <f t="shared" si="302"/>
        <v>0</v>
      </c>
      <c r="Z1788" s="851">
        <f t="shared" si="302"/>
        <v>0</v>
      </c>
      <c r="AA1788" s="851">
        <f t="shared" si="302"/>
        <v>0</v>
      </c>
      <c r="AB1788" s="851">
        <f t="shared" si="301"/>
        <v>0</v>
      </c>
      <c r="AC1788" s="851">
        <f t="shared" si="301"/>
        <v>0</v>
      </c>
      <c r="AD1788" s="853">
        <f t="shared" si="301"/>
        <v>0</v>
      </c>
    </row>
    <row r="1789" spans="2:30" s="971" customFormat="1" ht="15" customHeight="1" x14ac:dyDescent="0.2">
      <c r="B1789" s="840"/>
      <c r="C1789" s="970" t="str">
        <f>IF(B1789="","",VLOOKUP(B1789,'E8. KKauf_Berechnung'!$B$11:$D$140,2,0))</f>
        <v/>
      </c>
      <c r="D1789" s="841"/>
      <c r="E1789" s="842"/>
      <c r="F1789" s="836"/>
      <c r="G1789" s="836"/>
      <c r="H1789" s="836"/>
      <c r="I1789" s="843">
        <f t="shared" si="296"/>
        <v>0</v>
      </c>
      <c r="J1789" s="836"/>
      <c r="K1789" s="843">
        <f t="shared" si="297"/>
        <v>0</v>
      </c>
      <c r="L1789" s="849">
        <f>IFERROR(VLOOKUP($D1789,Listen!$F$3:$H$39,2,0),0)</f>
        <v>0</v>
      </c>
      <c r="M1789" s="849">
        <f>IFERROR(VLOOKUP($D1789,Listen!$F$3:$H$39,3,0),0)</f>
        <v>0</v>
      </c>
      <c r="N1789" s="1115">
        <f t="shared" si="294"/>
        <v>0</v>
      </c>
      <c r="O1789" s="1115">
        <f t="shared" si="304"/>
        <v>0</v>
      </c>
      <c r="P1789" s="1115">
        <f t="shared" si="304"/>
        <v>0</v>
      </c>
      <c r="Q1789" s="1115">
        <f t="shared" si="304"/>
        <v>0</v>
      </c>
      <c r="R1789" s="1115">
        <f t="shared" si="304"/>
        <v>0</v>
      </c>
      <c r="S1789" s="1115">
        <f t="shared" si="304"/>
        <v>0</v>
      </c>
      <c r="T1789" s="1115">
        <f t="shared" si="304"/>
        <v>0</v>
      </c>
      <c r="U1789" s="851">
        <f t="shared" si="299"/>
        <v>0</v>
      </c>
      <c r="V1789" s="852">
        <f>IF(E1789='A. Allgemeine Informationen'!$D$14,$K1789-W1789,HLOOKUP('A. Allgemeine Informationen'!$D$14-1,$X$5:$AD$2005,ROW(E1789)-4,FALSE)-$W1789)</f>
        <v>0</v>
      </c>
      <c r="W1789" s="851">
        <f>HLOOKUP('A. Allgemeine Informationen'!$D$14,$X$5:$AD$2005,ROW(E1789)-4,FALSE)</f>
        <v>0</v>
      </c>
      <c r="X1789" s="851">
        <f t="shared" si="295"/>
        <v>0</v>
      </c>
      <c r="Y1789" s="851">
        <f t="shared" si="302"/>
        <v>0</v>
      </c>
      <c r="Z1789" s="851">
        <f t="shared" si="302"/>
        <v>0</v>
      </c>
      <c r="AA1789" s="851">
        <f t="shared" si="302"/>
        <v>0</v>
      </c>
      <c r="AB1789" s="851">
        <f t="shared" si="301"/>
        <v>0</v>
      </c>
      <c r="AC1789" s="851">
        <f t="shared" si="301"/>
        <v>0</v>
      </c>
      <c r="AD1789" s="853">
        <f t="shared" si="301"/>
        <v>0</v>
      </c>
    </row>
    <row r="1790" spans="2:30" s="971" customFormat="1" ht="15" customHeight="1" x14ac:dyDescent="0.2">
      <c r="B1790" s="840"/>
      <c r="C1790" s="970" t="str">
        <f>IF(B1790="","",VLOOKUP(B1790,'E8. KKauf_Berechnung'!$B$11:$D$140,2,0))</f>
        <v/>
      </c>
      <c r="D1790" s="841"/>
      <c r="E1790" s="842"/>
      <c r="F1790" s="836"/>
      <c r="G1790" s="836"/>
      <c r="H1790" s="836"/>
      <c r="I1790" s="843">
        <f t="shared" si="296"/>
        <v>0</v>
      </c>
      <c r="J1790" s="836"/>
      <c r="K1790" s="843">
        <f t="shared" si="297"/>
        <v>0</v>
      </c>
      <c r="L1790" s="849">
        <f>IFERROR(VLOOKUP($D1790,Listen!$F$3:$H$39,2,0),0)</f>
        <v>0</v>
      </c>
      <c r="M1790" s="849">
        <f>IFERROR(VLOOKUP($D1790,Listen!$F$3:$H$39,3,0),0)</f>
        <v>0</v>
      </c>
      <c r="N1790" s="1115">
        <f t="shared" si="294"/>
        <v>0</v>
      </c>
      <c r="O1790" s="1115">
        <f t="shared" si="304"/>
        <v>0</v>
      </c>
      <c r="P1790" s="1115">
        <f t="shared" si="304"/>
        <v>0</v>
      </c>
      <c r="Q1790" s="1115">
        <f t="shared" si="304"/>
        <v>0</v>
      </c>
      <c r="R1790" s="1115">
        <f t="shared" si="304"/>
        <v>0</v>
      </c>
      <c r="S1790" s="1115">
        <f t="shared" si="304"/>
        <v>0</v>
      </c>
      <c r="T1790" s="1115">
        <f t="shared" si="304"/>
        <v>0</v>
      </c>
      <c r="U1790" s="851">
        <f t="shared" si="299"/>
        <v>0</v>
      </c>
      <c r="V1790" s="852">
        <f>IF(E1790='A. Allgemeine Informationen'!$D$14,$K1790-W1790,HLOOKUP('A. Allgemeine Informationen'!$D$14-1,$X$5:$AD$2005,ROW(E1790)-4,FALSE)-$W1790)</f>
        <v>0</v>
      </c>
      <c r="W1790" s="851">
        <f>HLOOKUP('A. Allgemeine Informationen'!$D$14,$X$5:$AD$2005,ROW(E1790)-4,FALSE)</f>
        <v>0</v>
      </c>
      <c r="X1790" s="851">
        <f t="shared" si="295"/>
        <v>0</v>
      </c>
      <c r="Y1790" s="851">
        <f t="shared" si="302"/>
        <v>0</v>
      </c>
      <c r="Z1790" s="851">
        <f t="shared" si="302"/>
        <v>0</v>
      </c>
      <c r="AA1790" s="851">
        <f t="shared" si="302"/>
        <v>0</v>
      </c>
      <c r="AB1790" s="851">
        <f t="shared" si="301"/>
        <v>0</v>
      </c>
      <c r="AC1790" s="851">
        <f t="shared" si="301"/>
        <v>0</v>
      </c>
      <c r="AD1790" s="853">
        <f t="shared" si="301"/>
        <v>0</v>
      </c>
    </row>
    <row r="1791" spans="2:30" s="971" customFormat="1" ht="15" customHeight="1" x14ac:dyDescent="0.2">
      <c r="B1791" s="840"/>
      <c r="C1791" s="970" t="str">
        <f>IF(B1791="","",VLOOKUP(B1791,'E8. KKauf_Berechnung'!$B$11:$D$140,2,0))</f>
        <v/>
      </c>
      <c r="D1791" s="841"/>
      <c r="E1791" s="842"/>
      <c r="F1791" s="836"/>
      <c r="G1791" s="836"/>
      <c r="H1791" s="836"/>
      <c r="I1791" s="843">
        <f t="shared" si="296"/>
        <v>0</v>
      </c>
      <c r="J1791" s="836"/>
      <c r="K1791" s="843">
        <f t="shared" si="297"/>
        <v>0</v>
      </c>
      <c r="L1791" s="849">
        <f>IFERROR(VLOOKUP($D1791,Listen!$F$3:$H$39,2,0),0)</f>
        <v>0</v>
      </c>
      <c r="M1791" s="849">
        <f>IFERROR(VLOOKUP($D1791,Listen!$F$3:$H$39,3,0),0)</f>
        <v>0</v>
      </c>
      <c r="N1791" s="1115">
        <f t="shared" si="294"/>
        <v>0</v>
      </c>
      <c r="O1791" s="1115">
        <f t="shared" si="304"/>
        <v>0</v>
      </c>
      <c r="P1791" s="1115">
        <f t="shared" si="304"/>
        <v>0</v>
      </c>
      <c r="Q1791" s="1115">
        <f t="shared" si="304"/>
        <v>0</v>
      </c>
      <c r="R1791" s="1115">
        <f t="shared" si="304"/>
        <v>0</v>
      </c>
      <c r="S1791" s="1115">
        <f t="shared" si="304"/>
        <v>0</v>
      </c>
      <c r="T1791" s="1115">
        <f t="shared" si="304"/>
        <v>0</v>
      </c>
      <c r="U1791" s="851">
        <f t="shared" si="299"/>
        <v>0</v>
      </c>
      <c r="V1791" s="852">
        <f>IF(E1791='A. Allgemeine Informationen'!$D$14,$K1791-W1791,HLOOKUP('A. Allgemeine Informationen'!$D$14-1,$X$5:$AD$2005,ROW(E1791)-4,FALSE)-$W1791)</f>
        <v>0</v>
      </c>
      <c r="W1791" s="851">
        <f>HLOOKUP('A. Allgemeine Informationen'!$D$14,$X$5:$AD$2005,ROW(E1791)-4,FALSE)</f>
        <v>0</v>
      </c>
      <c r="X1791" s="851">
        <f t="shared" si="295"/>
        <v>0</v>
      </c>
      <c r="Y1791" s="851">
        <f t="shared" si="302"/>
        <v>0</v>
      </c>
      <c r="Z1791" s="851">
        <f t="shared" si="302"/>
        <v>0</v>
      </c>
      <c r="AA1791" s="851">
        <f t="shared" si="302"/>
        <v>0</v>
      </c>
      <c r="AB1791" s="851">
        <f t="shared" si="301"/>
        <v>0</v>
      </c>
      <c r="AC1791" s="851">
        <f t="shared" si="301"/>
        <v>0</v>
      </c>
      <c r="AD1791" s="853">
        <f t="shared" si="301"/>
        <v>0</v>
      </c>
    </row>
    <row r="1792" spans="2:30" s="971" customFormat="1" ht="15" customHeight="1" x14ac:dyDescent="0.2">
      <c r="B1792" s="840"/>
      <c r="C1792" s="970" t="str">
        <f>IF(B1792="","",VLOOKUP(B1792,'E8. KKauf_Berechnung'!$B$11:$D$140,2,0))</f>
        <v/>
      </c>
      <c r="D1792" s="841"/>
      <c r="E1792" s="842"/>
      <c r="F1792" s="836"/>
      <c r="G1792" s="836"/>
      <c r="H1792" s="836"/>
      <c r="I1792" s="843">
        <f t="shared" si="296"/>
        <v>0</v>
      </c>
      <c r="J1792" s="836"/>
      <c r="K1792" s="843">
        <f t="shared" si="297"/>
        <v>0</v>
      </c>
      <c r="L1792" s="849">
        <f>IFERROR(VLOOKUP($D1792,Listen!$F$3:$H$39,2,0),0)</f>
        <v>0</v>
      </c>
      <c r="M1792" s="849">
        <f>IFERROR(VLOOKUP($D1792,Listen!$F$3:$H$39,3,0),0)</f>
        <v>0</v>
      </c>
      <c r="N1792" s="1115">
        <f t="shared" si="294"/>
        <v>0</v>
      </c>
      <c r="O1792" s="1115">
        <f t="shared" si="304"/>
        <v>0</v>
      </c>
      <c r="P1792" s="1115">
        <f t="shared" si="304"/>
        <v>0</v>
      </c>
      <c r="Q1792" s="1115">
        <f t="shared" si="304"/>
        <v>0</v>
      </c>
      <c r="R1792" s="1115">
        <f t="shared" si="304"/>
        <v>0</v>
      </c>
      <c r="S1792" s="1115">
        <f t="shared" si="304"/>
        <v>0</v>
      </c>
      <c r="T1792" s="1115">
        <f t="shared" si="304"/>
        <v>0</v>
      </c>
      <c r="U1792" s="851">
        <f t="shared" si="299"/>
        <v>0</v>
      </c>
      <c r="V1792" s="852">
        <f>IF(E1792='A. Allgemeine Informationen'!$D$14,$K1792-W1792,HLOOKUP('A. Allgemeine Informationen'!$D$14-1,$X$5:$AD$2005,ROW(E1792)-4,FALSE)-$W1792)</f>
        <v>0</v>
      </c>
      <c r="W1792" s="851">
        <f>HLOOKUP('A. Allgemeine Informationen'!$D$14,$X$5:$AD$2005,ROW(E1792)-4,FALSE)</f>
        <v>0</v>
      </c>
      <c r="X1792" s="851">
        <f t="shared" si="295"/>
        <v>0</v>
      </c>
      <c r="Y1792" s="851">
        <f t="shared" si="302"/>
        <v>0</v>
      </c>
      <c r="Z1792" s="851">
        <f t="shared" si="302"/>
        <v>0</v>
      </c>
      <c r="AA1792" s="851">
        <f t="shared" si="302"/>
        <v>0</v>
      </c>
      <c r="AB1792" s="851">
        <f t="shared" si="301"/>
        <v>0</v>
      </c>
      <c r="AC1792" s="851">
        <f t="shared" si="301"/>
        <v>0</v>
      </c>
      <c r="AD1792" s="853">
        <f t="shared" si="301"/>
        <v>0</v>
      </c>
    </row>
    <row r="1793" spans="2:30" s="971" customFormat="1" ht="15" customHeight="1" x14ac:dyDescent="0.2">
      <c r="B1793" s="840"/>
      <c r="C1793" s="970" t="str">
        <f>IF(B1793="","",VLOOKUP(B1793,'E8. KKauf_Berechnung'!$B$11:$D$140,2,0))</f>
        <v/>
      </c>
      <c r="D1793" s="841"/>
      <c r="E1793" s="842"/>
      <c r="F1793" s="836"/>
      <c r="G1793" s="836"/>
      <c r="H1793" s="836"/>
      <c r="I1793" s="843">
        <f t="shared" si="296"/>
        <v>0</v>
      </c>
      <c r="J1793" s="836"/>
      <c r="K1793" s="843">
        <f t="shared" si="297"/>
        <v>0</v>
      </c>
      <c r="L1793" s="849">
        <f>IFERROR(VLOOKUP($D1793,Listen!$F$3:$H$39,2,0),0)</f>
        <v>0</v>
      </c>
      <c r="M1793" s="849">
        <f>IFERROR(VLOOKUP($D1793,Listen!$F$3:$H$39,3,0),0)</f>
        <v>0</v>
      </c>
      <c r="N1793" s="1115">
        <f t="shared" si="294"/>
        <v>0</v>
      </c>
      <c r="O1793" s="1115">
        <f t="shared" si="304"/>
        <v>0</v>
      </c>
      <c r="P1793" s="1115">
        <f t="shared" si="304"/>
        <v>0</v>
      </c>
      <c r="Q1793" s="1115">
        <f t="shared" si="304"/>
        <v>0</v>
      </c>
      <c r="R1793" s="1115">
        <f t="shared" si="304"/>
        <v>0</v>
      </c>
      <c r="S1793" s="1115">
        <f t="shared" si="304"/>
        <v>0</v>
      </c>
      <c r="T1793" s="1115">
        <f t="shared" si="304"/>
        <v>0</v>
      </c>
      <c r="U1793" s="851">
        <f t="shared" si="299"/>
        <v>0</v>
      </c>
      <c r="V1793" s="852">
        <f>IF(E1793='A. Allgemeine Informationen'!$D$14,$K1793-W1793,HLOOKUP('A. Allgemeine Informationen'!$D$14-1,$X$5:$AD$2005,ROW(E1793)-4,FALSE)-$W1793)</f>
        <v>0</v>
      </c>
      <c r="W1793" s="851">
        <f>HLOOKUP('A. Allgemeine Informationen'!$D$14,$X$5:$AD$2005,ROW(E1793)-4,FALSE)</f>
        <v>0</v>
      </c>
      <c r="X1793" s="851">
        <f t="shared" si="295"/>
        <v>0</v>
      </c>
      <c r="Y1793" s="851">
        <f t="shared" si="302"/>
        <v>0</v>
      </c>
      <c r="Z1793" s="851">
        <f t="shared" si="302"/>
        <v>0</v>
      </c>
      <c r="AA1793" s="851">
        <f t="shared" si="302"/>
        <v>0</v>
      </c>
      <c r="AB1793" s="851">
        <f t="shared" si="301"/>
        <v>0</v>
      </c>
      <c r="AC1793" s="851">
        <f t="shared" si="301"/>
        <v>0</v>
      </c>
      <c r="AD1793" s="853">
        <f t="shared" si="301"/>
        <v>0</v>
      </c>
    </row>
    <row r="1794" spans="2:30" s="971" customFormat="1" ht="15" customHeight="1" x14ac:dyDescent="0.2">
      <c r="B1794" s="840"/>
      <c r="C1794" s="970" t="str">
        <f>IF(B1794="","",VLOOKUP(B1794,'E8. KKauf_Berechnung'!$B$11:$D$140,2,0))</f>
        <v/>
      </c>
      <c r="D1794" s="841"/>
      <c r="E1794" s="842"/>
      <c r="F1794" s="836"/>
      <c r="G1794" s="836"/>
      <c r="H1794" s="836"/>
      <c r="I1794" s="843">
        <f t="shared" si="296"/>
        <v>0</v>
      </c>
      <c r="J1794" s="836"/>
      <c r="K1794" s="843">
        <f t="shared" si="297"/>
        <v>0</v>
      </c>
      <c r="L1794" s="849">
        <f>IFERROR(VLOOKUP($D1794,Listen!$F$3:$H$39,2,0),0)</f>
        <v>0</v>
      </c>
      <c r="M1794" s="849">
        <f>IFERROR(VLOOKUP($D1794,Listen!$F$3:$H$39,3,0),0)</f>
        <v>0</v>
      </c>
      <c r="N1794" s="1115">
        <f t="shared" si="294"/>
        <v>0</v>
      </c>
      <c r="O1794" s="1115">
        <f t="shared" si="304"/>
        <v>0</v>
      </c>
      <c r="P1794" s="1115">
        <f t="shared" si="304"/>
        <v>0</v>
      </c>
      <c r="Q1794" s="1115">
        <f t="shared" si="304"/>
        <v>0</v>
      </c>
      <c r="R1794" s="1115">
        <f t="shared" si="304"/>
        <v>0</v>
      </c>
      <c r="S1794" s="1115">
        <f t="shared" si="304"/>
        <v>0</v>
      </c>
      <c r="T1794" s="1115">
        <f t="shared" si="304"/>
        <v>0</v>
      </c>
      <c r="U1794" s="851">
        <f t="shared" si="299"/>
        <v>0</v>
      </c>
      <c r="V1794" s="852">
        <f>IF(E1794='A. Allgemeine Informationen'!$D$14,$K1794-W1794,HLOOKUP('A. Allgemeine Informationen'!$D$14-1,$X$5:$AD$2005,ROW(E1794)-4,FALSE)-$W1794)</f>
        <v>0</v>
      </c>
      <c r="W1794" s="851">
        <f>HLOOKUP('A. Allgemeine Informationen'!$D$14,$X$5:$AD$2005,ROW(E1794)-4,FALSE)</f>
        <v>0</v>
      </c>
      <c r="X1794" s="851">
        <f t="shared" si="295"/>
        <v>0</v>
      </c>
      <c r="Y1794" s="851">
        <f t="shared" si="302"/>
        <v>0</v>
      </c>
      <c r="Z1794" s="851">
        <f t="shared" si="302"/>
        <v>0</v>
      </c>
      <c r="AA1794" s="851">
        <f t="shared" si="302"/>
        <v>0</v>
      </c>
      <c r="AB1794" s="851">
        <f t="shared" si="301"/>
        <v>0</v>
      </c>
      <c r="AC1794" s="851">
        <f t="shared" si="301"/>
        <v>0</v>
      </c>
      <c r="AD1794" s="853">
        <f t="shared" si="301"/>
        <v>0</v>
      </c>
    </row>
    <row r="1795" spans="2:30" s="971" customFormat="1" ht="15" customHeight="1" x14ac:dyDescent="0.2">
      <c r="B1795" s="840"/>
      <c r="C1795" s="970" t="str">
        <f>IF(B1795="","",VLOOKUP(B1795,'E8. KKauf_Berechnung'!$B$11:$D$140,2,0))</f>
        <v/>
      </c>
      <c r="D1795" s="841"/>
      <c r="E1795" s="842"/>
      <c r="F1795" s="836"/>
      <c r="G1795" s="836"/>
      <c r="H1795" s="836"/>
      <c r="I1795" s="843">
        <f t="shared" si="296"/>
        <v>0</v>
      </c>
      <c r="J1795" s="836"/>
      <c r="K1795" s="843">
        <f t="shared" si="297"/>
        <v>0</v>
      </c>
      <c r="L1795" s="849">
        <f>IFERROR(VLOOKUP($D1795,Listen!$F$3:$H$39,2,0),0)</f>
        <v>0</v>
      </c>
      <c r="M1795" s="849">
        <f>IFERROR(VLOOKUP($D1795,Listen!$F$3:$H$39,3,0),0)</f>
        <v>0</v>
      </c>
      <c r="N1795" s="1115">
        <f t="shared" si="294"/>
        <v>0</v>
      </c>
      <c r="O1795" s="1115">
        <f t="shared" si="304"/>
        <v>0</v>
      </c>
      <c r="P1795" s="1115">
        <f t="shared" si="304"/>
        <v>0</v>
      </c>
      <c r="Q1795" s="1115">
        <f t="shared" si="304"/>
        <v>0</v>
      </c>
      <c r="R1795" s="1115">
        <f t="shared" si="304"/>
        <v>0</v>
      </c>
      <c r="S1795" s="1115">
        <f t="shared" si="304"/>
        <v>0</v>
      </c>
      <c r="T1795" s="1115">
        <f t="shared" si="304"/>
        <v>0</v>
      </c>
      <c r="U1795" s="851">
        <f t="shared" si="299"/>
        <v>0</v>
      </c>
      <c r="V1795" s="852">
        <f>IF(E1795='A. Allgemeine Informationen'!$D$14,$K1795-W1795,HLOOKUP('A. Allgemeine Informationen'!$D$14-1,$X$5:$AD$2005,ROW(E1795)-4,FALSE)-$W1795)</f>
        <v>0</v>
      </c>
      <c r="W1795" s="851">
        <f>HLOOKUP('A. Allgemeine Informationen'!$D$14,$X$5:$AD$2005,ROW(E1795)-4,FALSE)</f>
        <v>0</v>
      </c>
      <c r="X1795" s="851">
        <f t="shared" si="295"/>
        <v>0</v>
      </c>
      <c r="Y1795" s="851">
        <f t="shared" si="302"/>
        <v>0</v>
      </c>
      <c r="Z1795" s="851">
        <f t="shared" si="302"/>
        <v>0</v>
      </c>
      <c r="AA1795" s="851">
        <f t="shared" si="302"/>
        <v>0</v>
      </c>
      <c r="AB1795" s="851">
        <f t="shared" si="301"/>
        <v>0</v>
      </c>
      <c r="AC1795" s="851">
        <f t="shared" si="301"/>
        <v>0</v>
      </c>
      <c r="AD1795" s="853">
        <f t="shared" si="301"/>
        <v>0</v>
      </c>
    </row>
    <row r="1796" spans="2:30" s="971" customFormat="1" ht="15" customHeight="1" x14ac:dyDescent="0.2">
      <c r="B1796" s="840"/>
      <c r="C1796" s="970" t="str">
        <f>IF(B1796="","",VLOOKUP(B1796,'E8. KKauf_Berechnung'!$B$11:$D$140,2,0))</f>
        <v/>
      </c>
      <c r="D1796" s="841"/>
      <c r="E1796" s="842"/>
      <c r="F1796" s="836"/>
      <c r="G1796" s="836"/>
      <c r="H1796" s="836"/>
      <c r="I1796" s="843">
        <f t="shared" si="296"/>
        <v>0</v>
      </c>
      <c r="J1796" s="836"/>
      <c r="K1796" s="843">
        <f t="shared" si="297"/>
        <v>0</v>
      </c>
      <c r="L1796" s="849">
        <f>IFERROR(VLOOKUP($D1796,Listen!$F$3:$H$39,2,0),0)</f>
        <v>0</v>
      </c>
      <c r="M1796" s="849">
        <f>IFERROR(VLOOKUP($D1796,Listen!$F$3:$H$39,3,0),0)</f>
        <v>0</v>
      </c>
      <c r="N1796" s="1115">
        <f t="shared" si="294"/>
        <v>0</v>
      </c>
      <c r="O1796" s="1115">
        <f t="shared" si="304"/>
        <v>0</v>
      </c>
      <c r="P1796" s="1115">
        <f t="shared" si="304"/>
        <v>0</v>
      </c>
      <c r="Q1796" s="1115">
        <f t="shared" si="304"/>
        <v>0</v>
      </c>
      <c r="R1796" s="1115">
        <f t="shared" si="304"/>
        <v>0</v>
      </c>
      <c r="S1796" s="1115">
        <f t="shared" si="304"/>
        <v>0</v>
      </c>
      <c r="T1796" s="1115">
        <f t="shared" si="304"/>
        <v>0</v>
      </c>
      <c r="U1796" s="851">
        <f t="shared" si="299"/>
        <v>0</v>
      </c>
      <c r="V1796" s="852">
        <f>IF(E1796='A. Allgemeine Informationen'!$D$14,$K1796-W1796,HLOOKUP('A. Allgemeine Informationen'!$D$14-1,$X$5:$AD$2005,ROW(E1796)-4,FALSE)-$W1796)</f>
        <v>0</v>
      </c>
      <c r="W1796" s="851">
        <f>HLOOKUP('A. Allgemeine Informationen'!$D$14,$X$5:$AD$2005,ROW(E1796)-4,FALSE)</f>
        <v>0</v>
      </c>
      <c r="X1796" s="851">
        <f t="shared" si="295"/>
        <v>0</v>
      </c>
      <c r="Y1796" s="851">
        <f t="shared" si="302"/>
        <v>0</v>
      </c>
      <c r="Z1796" s="851">
        <f t="shared" si="302"/>
        <v>0</v>
      </c>
      <c r="AA1796" s="851">
        <f t="shared" si="302"/>
        <v>0</v>
      </c>
      <c r="AB1796" s="851">
        <f t="shared" si="301"/>
        <v>0</v>
      </c>
      <c r="AC1796" s="851">
        <f t="shared" si="301"/>
        <v>0</v>
      </c>
      <c r="AD1796" s="853">
        <f t="shared" si="301"/>
        <v>0</v>
      </c>
    </row>
    <row r="1797" spans="2:30" s="971" customFormat="1" ht="15" customHeight="1" x14ac:dyDescent="0.2">
      <c r="B1797" s="840"/>
      <c r="C1797" s="970" t="str">
        <f>IF(B1797="","",VLOOKUP(B1797,'E8. KKauf_Berechnung'!$B$11:$D$140,2,0))</f>
        <v/>
      </c>
      <c r="D1797" s="841"/>
      <c r="E1797" s="842"/>
      <c r="F1797" s="836"/>
      <c r="G1797" s="836"/>
      <c r="H1797" s="836"/>
      <c r="I1797" s="843">
        <f t="shared" si="296"/>
        <v>0</v>
      </c>
      <c r="J1797" s="836"/>
      <c r="K1797" s="843">
        <f t="shared" si="297"/>
        <v>0</v>
      </c>
      <c r="L1797" s="849">
        <f>IFERROR(VLOOKUP($D1797,Listen!$F$3:$H$39,2,0),0)</f>
        <v>0</v>
      </c>
      <c r="M1797" s="849">
        <f>IFERROR(VLOOKUP($D1797,Listen!$F$3:$H$39,3,0),0)</f>
        <v>0</v>
      </c>
      <c r="N1797" s="1115">
        <f t="shared" si="294"/>
        <v>0</v>
      </c>
      <c r="O1797" s="1115">
        <f t="shared" si="304"/>
        <v>0</v>
      </c>
      <c r="P1797" s="1115">
        <f t="shared" si="304"/>
        <v>0</v>
      </c>
      <c r="Q1797" s="1115">
        <f t="shared" si="304"/>
        <v>0</v>
      </c>
      <c r="R1797" s="1115">
        <f t="shared" si="304"/>
        <v>0</v>
      </c>
      <c r="S1797" s="1115">
        <f t="shared" si="304"/>
        <v>0</v>
      </c>
      <c r="T1797" s="1115">
        <f t="shared" si="304"/>
        <v>0</v>
      </c>
      <c r="U1797" s="851">
        <f t="shared" si="299"/>
        <v>0</v>
      </c>
      <c r="V1797" s="852">
        <f>IF(E1797='A. Allgemeine Informationen'!$D$14,$K1797-W1797,HLOOKUP('A. Allgemeine Informationen'!$D$14-1,$X$5:$AD$2005,ROW(E1797)-4,FALSE)-$W1797)</f>
        <v>0</v>
      </c>
      <c r="W1797" s="851">
        <f>HLOOKUP('A. Allgemeine Informationen'!$D$14,$X$5:$AD$2005,ROW(E1797)-4,FALSE)</f>
        <v>0</v>
      </c>
      <c r="X1797" s="851">
        <f t="shared" si="295"/>
        <v>0</v>
      </c>
      <c r="Y1797" s="851">
        <f t="shared" si="302"/>
        <v>0</v>
      </c>
      <c r="Z1797" s="851">
        <f t="shared" si="302"/>
        <v>0</v>
      </c>
      <c r="AA1797" s="851">
        <f t="shared" si="302"/>
        <v>0</v>
      </c>
      <c r="AB1797" s="851">
        <f t="shared" si="301"/>
        <v>0</v>
      </c>
      <c r="AC1797" s="851">
        <f t="shared" si="301"/>
        <v>0</v>
      </c>
      <c r="AD1797" s="853">
        <f t="shared" si="301"/>
        <v>0</v>
      </c>
    </row>
    <row r="1798" spans="2:30" s="971" customFormat="1" ht="15" customHeight="1" x14ac:dyDescent="0.2">
      <c r="B1798" s="840"/>
      <c r="C1798" s="970" t="str">
        <f>IF(B1798="","",VLOOKUP(B1798,'E8. KKauf_Berechnung'!$B$11:$D$140,2,0))</f>
        <v/>
      </c>
      <c r="D1798" s="841"/>
      <c r="E1798" s="842"/>
      <c r="F1798" s="836"/>
      <c r="G1798" s="836"/>
      <c r="H1798" s="836"/>
      <c r="I1798" s="843">
        <f t="shared" si="296"/>
        <v>0</v>
      </c>
      <c r="J1798" s="836"/>
      <c r="K1798" s="843">
        <f t="shared" si="297"/>
        <v>0</v>
      </c>
      <c r="L1798" s="849">
        <f>IFERROR(VLOOKUP($D1798,Listen!$F$3:$H$39,2,0),0)</f>
        <v>0</v>
      </c>
      <c r="M1798" s="849">
        <f>IFERROR(VLOOKUP($D1798,Listen!$F$3:$H$39,3,0),0)</f>
        <v>0</v>
      </c>
      <c r="N1798" s="1115">
        <f t="shared" ref="N1798:N1861" si="305">$L1798</f>
        <v>0</v>
      </c>
      <c r="O1798" s="1115">
        <f t="shared" si="304"/>
        <v>0</v>
      </c>
      <c r="P1798" s="1115">
        <f t="shared" si="304"/>
        <v>0</v>
      </c>
      <c r="Q1798" s="1115">
        <f t="shared" si="304"/>
        <v>0</v>
      </c>
      <c r="R1798" s="1115">
        <f t="shared" si="304"/>
        <v>0</v>
      </c>
      <c r="S1798" s="1115">
        <f t="shared" si="304"/>
        <v>0</v>
      </c>
      <c r="T1798" s="1115">
        <f t="shared" si="304"/>
        <v>0</v>
      </c>
      <c r="U1798" s="851">
        <f t="shared" si="299"/>
        <v>0</v>
      </c>
      <c r="V1798" s="852">
        <f>IF(E1798='A. Allgemeine Informationen'!$D$14,$K1798-W1798,HLOOKUP('A. Allgemeine Informationen'!$D$14-1,$X$5:$AD$2005,ROW(E1798)-4,FALSE)-$W1798)</f>
        <v>0</v>
      </c>
      <c r="W1798" s="851">
        <f>HLOOKUP('A. Allgemeine Informationen'!$D$14,$X$5:$AD$2005,ROW(E1798)-4,FALSE)</f>
        <v>0</v>
      </c>
      <c r="X1798" s="851">
        <f t="shared" ref="X1798:X1861" si="306">IF(OR($E1798=0,$K1798=0),0,IF($E1798&lt;=X$5,$K1798-$K1798/N1798*(X$5-$E1798+1),0))</f>
        <v>0</v>
      </c>
      <c r="Y1798" s="851">
        <f t="shared" si="302"/>
        <v>0</v>
      </c>
      <c r="Z1798" s="851">
        <f t="shared" si="302"/>
        <v>0</v>
      </c>
      <c r="AA1798" s="851">
        <f t="shared" si="302"/>
        <v>0</v>
      </c>
      <c r="AB1798" s="851">
        <f t="shared" si="301"/>
        <v>0</v>
      </c>
      <c r="AC1798" s="851">
        <f t="shared" si="301"/>
        <v>0</v>
      </c>
      <c r="AD1798" s="853">
        <f t="shared" si="301"/>
        <v>0</v>
      </c>
    </row>
    <row r="1799" spans="2:30" s="971" customFormat="1" ht="15" customHeight="1" x14ac:dyDescent="0.2">
      <c r="B1799" s="840"/>
      <c r="C1799" s="970" t="str">
        <f>IF(B1799="","",VLOOKUP(B1799,'E8. KKauf_Berechnung'!$B$11:$D$140,2,0))</f>
        <v/>
      </c>
      <c r="D1799" s="841"/>
      <c r="E1799" s="842"/>
      <c r="F1799" s="836"/>
      <c r="G1799" s="836"/>
      <c r="H1799" s="836"/>
      <c r="I1799" s="843">
        <f t="shared" ref="I1799:I1862" si="307">F1799+G1799-H1799</f>
        <v>0</v>
      </c>
      <c r="J1799" s="836"/>
      <c r="K1799" s="843">
        <f t="shared" ref="K1799:K1862" si="308">I1799-J1799</f>
        <v>0</v>
      </c>
      <c r="L1799" s="849">
        <f>IFERROR(VLOOKUP($D1799,Listen!$F$3:$H$39,2,0),0)</f>
        <v>0</v>
      </c>
      <c r="M1799" s="849">
        <f>IFERROR(VLOOKUP($D1799,Listen!$F$3:$H$39,3,0),0)</f>
        <v>0</v>
      </c>
      <c r="N1799" s="1115">
        <f t="shared" si="305"/>
        <v>0</v>
      </c>
      <c r="O1799" s="1115">
        <f t="shared" ref="O1799:T1814" si="309">N1799</f>
        <v>0</v>
      </c>
      <c r="P1799" s="1115">
        <f t="shared" si="309"/>
        <v>0</v>
      </c>
      <c r="Q1799" s="1115">
        <f t="shared" si="309"/>
        <v>0</v>
      </c>
      <c r="R1799" s="1115">
        <f t="shared" si="309"/>
        <v>0</v>
      </c>
      <c r="S1799" s="1115">
        <f t="shared" si="309"/>
        <v>0</v>
      </c>
      <c r="T1799" s="1115">
        <f t="shared" si="309"/>
        <v>0</v>
      </c>
      <c r="U1799" s="851">
        <f t="shared" ref="U1799:U1862" si="310">W1799+V1799</f>
        <v>0</v>
      </c>
      <c r="V1799" s="852">
        <f>IF(E1799='A. Allgemeine Informationen'!$D$14,$K1799-W1799,HLOOKUP('A. Allgemeine Informationen'!$D$14-1,$X$5:$AD$2005,ROW(E1799)-4,FALSE)-$W1799)</f>
        <v>0</v>
      </c>
      <c r="W1799" s="851">
        <f>HLOOKUP('A. Allgemeine Informationen'!$D$14,$X$5:$AD$2005,ROW(E1799)-4,FALSE)</f>
        <v>0</v>
      </c>
      <c r="X1799" s="851">
        <f t="shared" si="306"/>
        <v>0</v>
      </c>
      <c r="Y1799" s="851">
        <f t="shared" si="302"/>
        <v>0</v>
      </c>
      <c r="Z1799" s="851">
        <f t="shared" si="302"/>
        <v>0</v>
      </c>
      <c r="AA1799" s="851">
        <f t="shared" si="302"/>
        <v>0</v>
      </c>
      <c r="AB1799" s="851">
        <f t="shared" si="301"/>
        <v>0</v>
      </c>
      <c r="AC1799" s="851">
        <f t="shared" si="301"/>
        <v>0</v>
      </c>
      <c r="AD1799" s="853">
        <f t="shared" si="301"/>
        <v>0</v>
      </c>
    </row>
    <row r="1800" spans="2:30" s="971" customFormat="1" ht="15" customHeight="1" x14ac:dyDescent="0.2">
      <c r="B1800" s="840"/>
      <c r="C1800" s="970" t="str">
        <f>IF(B1800="","",VLOOKUP(B1800,'E8. KKauf_Berechnung'!$B$11:$D$140,2,0))</f>
        <v/>
      </c>
      <c r="D1800" s="841"/>
      <c r="E1800" s="842"/>
      <c r="F1800" s="836"/>
      <c r="G1800" s="836"/>
      <c r="H1800" s="836"/>
      <c r="I1800" s="843">
        <f t="shared" si="307"/>
        <v>0</v>
      </c>
      <c r="J1800" s="836"/>
      <c r="K1800" s="843">
        <f t="shared" si="308"/>
        <v>0</v>
      </c>
      <c r="L1800" s="849">
        <f>IFERROR(VLOOKUP($D1800,Listen!$F$3:$H$39,2,0),0)</f>
        <v>0</v>
      </c>
      <c r="M1800" s="849">
        <f>IFERROR(VLOOKUP($D1800,Listen!$F$3:$H$39,3,0),0)</f>
        <v>0</v>
      </c>
      <c r="N1800" s="1115">
        <f t="shared" si="305"/>
        <v>0</v>
      </c>
      <c r="O1800" s="1115">
        <f t="shared" si="309"/>
        <v>0</v>
      </c>
      <c r="P1800" s="1115">
        <f t="shared" si="309"/>
        <v>0</v>
      </c>
      <c r="Q1800" s="1115">
        <f t="shared" si="309"/>
        <v>0</v>
      </c>
      <c r="R1800" s="1115">
        <f t="shared" si="309"/>
        <v>0</v>
      </c>
      <c r="S1800" s="1115">
        <f t="shared" si="309"/>
        <v>0</v>
      </c>
      <c r="T1800" s="1115">
        <f t="shared" si="309"/>
        <v>0</v>
      </c>
      <c r="U1800" s="851">
        <f t="shared" si="310"/>
        <v>0</v>
      </c>
      <c r="V1800" s="852">
        <f>IF(E1800='A. Allgemeine Informationen'!$D$14,$K1800-W1800,HLOOKUP('A. Allgemeine Informationen'!$D$14-1,$X$5:$AD$2005,ROW(E1800)-4,FALSE)-$W1800)</f>
        <v>0</v>
      </c>
      <c r="W1800" s="851">
        <f>HLOOKUP('A. Allgemeine Informationen'!$D$14,$X$5:$AD$2005,ROW(E1800)-4,FALSE)</f>
        <v>0</v>
      </c>
      <c r="X1800" s="851">
        <f t="shared" si="306"/>
        <v>0</v>
      </c>
      <c r="Y1800" s="851">
        <f t="shared" si="302"/>
        <v>0</v>
      </c>
      <c r="Z1800" s="851">
        <f t="shared" si="302"/>
        <v>0</v>
      </c>
      <c r="AA1800" s="851">
        <f t="shared" si="302"/>
        <v>0</v>
      </c>
      <c r="AB1800" s="851">
        <f t="shared" si="301"/>
        <v>0</v>
      </c>
      <c r="AC1800" s="851">
        <f t="shared" si="301"/>
        <v>0</v>
      </c>
      <c r="AD1800" s="853">
        <f t="shared" si="301"/>
        <v>0</v>
      </c>
    </row>
    <row r="1801" spans="2:30" s="971" customFormat="1" ht="15" customHeight="1" x14ac:dyDescent="0.2">
      <c r="B1801" s="840"/>
      <c r="C1801" s="970" t="str">
        <f>IF(B1801="","",VLOOKUP(B1801,'E8. KKauf_Berechnung'!$B$11:$D$140,2,0))</f>
        <v/>
      </c>
      <c r="D1801" s="841"/>
      <c r="E1801" s="842"/>
      <c r="F1801" s="836"/>
      <c r="G1801" s="836"/>
      <c r="H1801" s="836"/>
      <c r="I1801" s="843">
        <f t="shared" si="307"/>
        <v>0</v>
      </c>
      <c r="J1801" s="836"/>
      <c r="K1801" s="843">
        <f t="shared" si="308"/>
        <v>0</v>
      </c>
      <c r="L1801" s="849">
        <f>IFERROR(VLOOKUP($D1801,Listen!$F$3:$H$39,2,0),0)</f>
        <v>0</v>
      </c>
      <c r="M1801" s="849">
        <f>IFERROR(VLOOKUP($D1801,Listen!$F$3:$H$39,3,0),0)</f>
        <v>0</v>
      </c>
      <c r="N1801" s="1115">
        <f t="shared" si="305"/>
        <v>0</v>
      </c>
      <c r="O1801" s="1115">
        <f t="shared" si="309"/>
        <v>0</v>
      </c>
      <c r="P1801" s="1115">
        <f t="shared" si="309"/>
        <v>0</v>
      </c>
      <c r="Q1801" s="1115">
        <f t="shared" si="309"/>
        <v>0</v>
      </c>
      <c r="R1801" s="1115">
        <f t="shared" si="309"/>
        <v>0</v>
      </c>
      <c r="S1801" s="1115">
        <f t="shared" si="309"/>
        <v>0</v>
      </c>
      <c r="T1801" s="1115">
        <f t="shared" si="309"/>
        <v>0</v>
      </c>
      <c r="U1801" s="851">
        <f t="shared" si="310"/>
        <v>0</v>
      </c>
      <c r="V1801" s="852">
        <f>IF(E1801='A. Allgemeine Informationen'!$D$14,$K1801-W1801,HLOOKUP('A. Allgemeine Informationen'!$D$14-1,$X$5:$AD$2005,ROW(E1801)-4,FALSE)-$W1801)</f>
        <v>0</v>
      </c>
      <c r="W1801" s="851">
        <f>HLOOKUP('A. Allgemeine Informationen'!$D$14,$X$5:$AD$2005,ROW(E1801)-4,FALSE)</f>
        <v>0</v>
      </c>
      <c r="X1801" s="851">
        <f t="shared" si="306"/>
        <v>0</v>
      </c>
      <c r="Y1801" s="851">
        <f t="shared" si="302"/>
        <v>0</v>
      </c>
      <c r="Z1801" s="851">
        <f t="shared" si="302"/>
        <v>0</v>
      </c>
      <c r="AA1801" s="851">
        <f t="shared" si="302"/>
        <v>0</v>
      </c>
      <c r="AB1801" s="851">
        <f t="shared" si="301"/>
        <v>0</v>
      </c>
      <c r="AC1801" s="851">
        <f t="shared" si="301"/>
        <v>0</v>
      </c>
      <c r="AD1801" s="853">
        <f t="shared" si="301"/>
        <v>0</v>
      </c>
    </row>
    <row r="1802" spans="2:30" s="971" customFormat="1" ht="15" customHeight="1" x14ac:dyDescent="0.2">
      <c r="B1802" s="840"/>
      <c r="C1802" s="970" t="str">
        <f>IF(B1802="","",VLOOKUP(B1802,'E8. KKauf_Berechnung'!$B$11:$D$140,2,0))</f>
        <v/>
      </c>
      <c r="D1802" s="841"/>
      <c r="E1802" s="842"/>
      <c r="F1802" s="836"/>
      <c r="G1802" s="836"/>
      <c r="H1802" s="836"/>
      <c r="I1802" s="843">
        <f t="shared" si="307"/>
        <v>0</v>
      </c>
      <c r="J1802" s="836"/>
      <c r="K1802" s="843">
        <f t="shared" si="308"/>
        <v>0</v>
      </c>
      <c r="L1802" s="849">
        <f>IFERROR(VLOOKUP($D1802,Listen!$F$3:$H$39,2,0),0)</f>
        <v>0</v>
      </c>
      <c r="M1802" s="849">
        <f>IFERROR(VLOOKUP($D1802,Listen!$F$3:$H$39,3,0),0)</f>
        <v>0</v>
      </c>
      <c r="N1802" s="1115">
        <f t="shared" si="305"/>
        <v>0</v>
      </c>
      <c r="O1802" s="1115">
        <f t="shared" si="309"/>
        <v>0</v>
      </c>
      <c r="P1802" s="1115">
        <f t="shared" si="309"/>
        <v>0</v>
      </c>
      <c r="Q1802" s="1115">
        <f t="shared" si="309"/>
        <v>0</v>
      </c>
      <c r="R1802" s="1115">
        <f t="shared" si="309"/>
        <v>0</v>
      </c>
      <c r="S1802" s="1115">
        <f t="shared" si="309"/>
        <v>0</v>
      </c>
      <c r="T1802" s="1115">
        <f t="shared" si="309"/>
        <v>0</v>
      </c>
      <c r="U1802" s="851">
        <f t="shared" si="310"/>
        <v>0</v>
      </c>
      <c r="V1802" s="852">
        <f>IF(E1802='A. Allgemeine Informationen'!$D$14,$K1802-W1802,HLOOKUP('A. Allgemeine Informationen'!$D$14-1,$X$5:$AD$2005,ROW(E1802)-4,FALSE)-$W1802)</f>
        <v>0</v>
      </c>
      <c r="W1802" s="851">
        <f>HLOOKUP('A. Allgemeine Informationen'!$D$14,$X$5:$AD$2005,ROW(E1802)-4,FALSE)</f>
        <v>0</v>
      </c>
      <c r="X1802" s="851">
        <f t="shared" si="306"/>
        <v>0</v>
      </c>
      <c r="Y1802" s="851">
        <f t="shared" si="302"/>
        <v>0</v>
      </c>
      <c r="Z1802" s="851">
        <f t="shared" si="302"/>
        <v>0</v>
      </c>
      <c r="AA1802" s="851">
        <f t="shared" si="302"/>
        <v>0</v>
      </c>
      <c r="AB1802" s="851">
        <f t="shared" si="301"/>
        <v>0</v>
      </c>
      <c r="AC1802" s="851">
        <f t="shared" si="301"/>
        <v>0</v>
      </c>
      <c r="AD1802" s="853">
        <f t="shared" si="301"/>
        <v>0</v>
      </c>
    </row>
    <row r="1803" spans="2:30" s="971" customFormat="1" ht="15" customHeight="1" x14ac:dyDescent="0.2">
      <c r="B1803" s="840"/>
      <c r="C1803" s="970" t="str">
        <f>IF(B1803="","",VLOOKUP(B1803,'E8. KKauf_Berechnung'!$B$11:$D$140,2,0))</f>
        <v/>
      </c>
      <c r="D1803" s="841"/>
      <c r="E1803" s="842"/>
      <c r="F1803" s="836"/>
      <c r="G1803" s="836"/>
      <c r="H1803" s="836"/>
      <c r="I1803" s="843">
        <f t="shared" si="307"/>
        <v>0</v>
      </c>
      <c r="J1803" s="836"/>
      <c r="K1803" s="843">
        <f t="shared" si="308"/>
        <v>0</v>
      </c>
      <c r="L1803" s="849">
        <f>IFERROR(VLOOKUP($D1803,Listen!$F$3:$H$39,2,0),0)</f>
        <v>0</v>
      </c>
      <c r="M1803" s="849">
        <f>IFERROR(VLOOKUP($D1803,Listen!$F$3:$H$39,3,0),0)</f>
        <v>0</v>
      </c>
      <c r="N1803" s="1115">
        <f t="shared" si="305"/>
        <v>0</v>
      </c>
      <c r="O1803" s="1115">
        <f t="shared" si="309"/>
        <v>0</v>
      </c>
      <c r="P1803" s="1115">
        <f t="shared" si="309"/>
        <v>0</v>
      </c>
      <c r="Q1803" s="1115">
        <f t="shared" si="309"/>
        <v>0</v>
      </c>
      <c r="R1803" s="1115">
        <f t="shared" si="309"/>
        <v>0</v>
      </c>
      <c r="S1803" s="1115">
        <f t="shared" si="309"/>
        <v>0</v>
      </c>
      <c r="T1803" s="1115">
        <f t="shared" si="309"/>
        <v>0</v>
      </c>
      <c r="U1803" s="851">
        <f t="shared" si="310"/>
        <v>0</v>
      </c>
      <c r="V1803" s="852">
        <f>IF(E1803='A. Allgemeine Informationen'!$D$14,$K1803-W1803,HLOOKUP('A. Allgemeine Informationen'!$D$14-1,$X$5:$AD$2005,ROW(E1803)-4,FALSE)-$W1803)</f>
        <v>0</v>
      </c>
      <c r="W1803" s="851">
        <f>HLOOKUP('A. Allgemeine Informationen'!$D$14,$X$5:$AD$2005,ROW(E1803)-4,FALSE)</f>
        <v>0</v>
      </c>
      <c r="X1803" s="851">
        <f t="shared" si="306"/>
        <v>0</v>
      </c>
      <c r="Y1803" s="851">
        <f t="shared" si="302"/>
        <v>0</v>
      </c>
      <c r="Z1803" s="851">
        <f t="shared" si="302"/>
        <v>0</v>
      </c>
      <c r="AA1803" s="851">
        <f t="shared" si="302"/>
        <v>0</v>
      </c>
      <c r="AB1803" s="851">
        <f t="shared" si="301"/>
        <v>0</v>
      </c>
      <c r="AC1803" s="851">
        <f t="shared" si="301"/>
        <v>0</v>
      </c>
      <c r="AD1803" s="853">
        <f t="shared" si="301"/>
        <v>0</v>
      </c>
    </row>
    <row r="1804" spans="2:30" s="971" customFormat="1" ht="15" customHeight="1" x14ac:dyDescent="0.2">
      <c r="B1804" s="840"/>
      <c r="C1804" s="970" t="str">
        <f>IF(B1804="","",VLOOKUP(B1804,'E8. KKauf_Berechnung'!$B$11:$D$140,2,0))</f>
        <v/>
      </c>
      <c r="D1804" s="841"/>
      <c r="E1804" s="842"/>
      <c r="F1804" s="836"/>
      <c r="G1804" s="836"/>
      <c r="H1804" s="836"/>
      <c r="I1804" s="843">
        <f t="shared" si="307"/>
        <v>0</v>
      </c>
      <c r="J1804" s="836"/>
      <c r="K1804" s="843">
        <f t="shared" si="308"/>
        <v>0</v>
      </c>
      <c r="L1804" s="849">
        <f>IFERROR(VLOOKUP($D1804,Listen!$F$3:$H$39,2,0),0)</f>
        <v>0</v>
      </c>
      <c r="M1804" s="849">
        <f>IFERROR(VLOOKUP($D1804,Listen!$F$3:$H$39,3,0),0)</f>
        <v>0</v>
      </c>
      <c r="N1804" s="1115">
        <f t="shared" si="305"/>
        <v>0</v>
      </c>
      <c r="O1804" s="1115">
        <f t="shared" si="309"/>
        <v>0</v>
      </c>
      <c r="P1804" s="1115">
        <f t="shared" si="309"/>
        <v>0</v>
      </c>
      <c r="Q1804" s="1115">
        <f t="shared" si="309"/>
        <v>0</v>
      </c>
      <c r="R1804" s="1115">
        <f t="shared" si="309"/>
        <v>0</v>
      </c>
      <c r="S1804" s="1115">
        <f t="shared" si="309"/>
        <v>0</v>
      </c>
      <c r="T1804" s="1115">
        <f t="shared" si="309"/>
        <v>0</v>
      </c>
      <c r="U1804" s="851">
        <f t="shared" si="310"/>
        <v>0</v>
      </c>
      <c r="V1804" s="852">
        <f>IF(E1804='A. Allgemeine Informationen'!$D$14,$K1804-W1804,HLOOKUP('A. Allgemeine Informationen'!$D$14-1,$X$5:$AD$2005,ROW(E1804)-4,FALSE)-$W1804)</f>
        <v>0</v>
      </c>
      <c r="W1804" s="851">
        <f>HLOOKUP('A. Allgemeine Informationen'!$D$14,$X$5:$AD$2005,ROW(E1804)-4,FALSE)</f>
        <v>0</v>
      </c>
      <c r="X1804" s="851">
        <f t="shared" si="306"/>
        <v>0</v>
      </c>
      <c r="Y1804" s="851">
        <f t="shared" si="302"/>
        <v>0</v>
      </c>
      <c r="Z1804" s="851">
        <f t="shared" si="302"/>
        <v>0</v>
      </c>
      <c r="AA1804" s="851">
        <f t="shared" si="302"/>
        <v>0</v>
      </c>
      <c r="AB1804" s="851">
        <f t="shared" si="301"/>
        <v>0</v>
      </c>
      <c r="AC1804" s="851">
        <f t="shared" si="301"/>
        <v>0</v>
      </c>
      <c r="AD1804" s="853">
        <f t="shared" si="301"/>
        <v>0</v>
      </c>
    </row>
    <row r="1805" spans="2:30" s="971" customFormat="1" ht="15" customHeight="1" x14ac:dyDescent="0.2">
      <c r="B1805" s="840"/>
      <c r="C1805" s="970" t="str">
        <f>IF(B1805="","",VLOOKUP(B1805,'E8. KKauf_Berechnung'!$B$11:$D$140,2,0))</f>
        <v/>
      </c>
      <c r="D1805" s="841"/>
      <c r="E1805" s="842"/>
      <c r="F1805" s="836"/>
      <c r="G1805" s="836"/>
      <c r="H1805" s="836"/>
      <c r="I1805" s="843">
        <f t="shared" si="307"/>
        <v>0</v>
      </c>
      <c r="J1805" s="836"/>
      <c r="K1805" s="843">
        <f t="shared" si="308"/>
        <v>0</v>
      </c>
      <c r="L1805" s="849">
        <f>IFERROR(VLOOKUP($D1805,Listen!$F$3:$H$39,2,0),0)</f>
        <v>0</v>
      </c>
      <c r="M1805" s="849">
        <f>IFERROR(VLOOKUP($D1805,Listen!$F$3:$H$39,3,0),0)</f>
        <v>0</v>
      </c>
      <c r="N1805" s="1115">
        <f t="shared" si="305"/>
        <v>0</v>
      </c>
      <c r="O1805" s="1115">
        <f t="shared" si="309"/>
        <v>0</v>
      </c>
      <c r="P1805" s="1115">
        <f t="shared" si="309"/>
        <v>0</v>
      </c>
      <c r="Q1805" s="1115">
        <f t="shared" si="309"/>
        <v>0</v>
      </c>
      <c r="R1805" s="1115">
        <f t="shared" si="309"/>
        <v>0</v>
      </c>
      <c r="S1805" s="1115">
        <f t="shared" si="309"/>
        <v>0</v>
      </c>
      <c r="T1805" s="1115">
        <f t="shared" si="309"/>
        <v>0</v>
      </c>
      <c r="U1805" s="851">
        <f t="shared" si="310"/>
        <v>0</v>
      </c>
      <c r="V1805" s="852">
        <f>IF(E1805='A. Allgemeine Informationen'!$D$14,$K1805-W1805,HLOOKUP('A. Allgemeine Informationen'!$D$14-1,$X$5:$AD$2005,ROW(E1805)-4,FALSE)-$W1805)</f>
        <v>0</v>
      </c>
      <c r="W1805" s="851">
        <f>HLOOKUP('A. Allgemeine Informationen'!$D$14,$X$5:$AD$2005,ROW(E1805)-4,FALSE)</f>
        <v>0</v>
      </c>
      <c r="X1805" s="851">
        <f t="shared" si="306"/>
        <v>0</v>
      </c>
      <c r="Y1805" s="851">
        <f t="shared" si="302"/>
        <v>0</v>
      </c>
      <c r="Z1805" s="851">
        <f t="shared" si="302"/>
        <v>0</v>
      </c>
      <c r="AA1805" s="851">
        <f t="shared" si="302"/>
        <v>0</v>
      </c>
      <c r="AB1805" s="851">
        <f t="shared" si="301"/>
        <v>0</v>
      </c>
      <c r="AC1805" s="851">
        <f t="shared" si="301"/>
        <v>0</v>
      </c>
      <c r="AD1805" s="853">
        <f t="shared" si="301"/>
        <v>0</v>
      </c>
    </row>
    <row r="1806" spans="2:30" s="971" customFormat="1" ht="15" customHeight="1" x14ac:dyDescent="0.2">
      <c r="B1806" s="840"/>
      <c r="C1806" s="970" t="str">
        <f>IF(B1806="","",VLOOKUP(B1806,'E8. KKauf_Berechnung'!$B$11:$D$140,2,0))</f>
        <v/>
      </c>
      <c r="D1806" s="841"/>
      <c r="E1806" s="842"/>
      <c r="F1806" s="836"/>
      <c r="G1806" s="836"/>
      <c r="H1806" s="836"/>
      <c r="I1806" s="843">
        <f t="shared" si="307"/>
        <v>0</v>
      </c>
      <c r="J1806" s="836"/>
      <c r="K1806" s="843">
        <f t="shared" si="308"/>
        <v>0</v>
      </c>
      <c r="L1806" s="849">
        <f>IFERROR(VLOOKUP($D1806,Listen!$F$3:$H$39,2,0),0)</f>
        <v>0</v>
      </c>
      <c r="M1806" s="849">
        <f>IFERROR(VLOOKUP($D1806,Listen!$F$3:$H$39,3,0),0)</f>
        <v>0</v>
      </c>
      <c r="N1806" s="1115">
        <f t="shared" si="305"/>
        <v>0</v>
      </c>
      <c r="O1806" s="1115">
        <f t="shared" si="309"/>
        <v>0</v>
      </c>
      <c r="P1806" s="1115">
        <f t="shared" si="309"/>
        <v>0</v>
      </c>
      <c r="Q1806" s="1115">
        <f t="shared" si="309"/>
        <v>0</v>
      </c>
      <c r="R1806" s="1115">
        <f t="shared" si="309"/>
        <v>0</v>
      </c>
      <c r="S1806" s="1115">
        <f t="shared" si="309"/>
        <v>0</v>
      </c>
      <c r="T1806" s="1115">
        <f t="shared" si="309"/>
        <v>0</v>
      </c>
      <c r="U1806" s="851">
        <f t="shared" si="310"/>
        <v>0</v>
      </c>
      <c r="V1806" s="852">
        <f>IF(E1806='A. Allgemeine Informationen'!$D$14,$K1806-W1806,HLOOKUP('A. Allgemeine Informationen'!$D$14-1,$X$5:$AD$2005,ROW(E1806)-4,FALSE)-$W1806)</f>
        <v>0</v>
      </c>
      <c r="W1806" s="851">
        <f>HLOOKUP('A. Allgemeine Informationen'!$D$14,$X$5:$AD$2005,ROW(E1806)-4,FALSE)</f>
        <v>0</v>
      </c>
      <c r="X1806" s="851">
        <f t="shared" si="306"/>
        <v>0</v>
      </c>
      <c r="Y1806" s="851">
        <f t="shared" si="302"/>
        <v>0</v>
      </c>
      <c r="Z1806" s="851">
        <f t="shared" si="302"/>
        <v>0</v>
      </c>
      <c r="AA1806" s="851">
        <f t="shared" si="302"/>
        <v>0</v>
      </c>
      <c r="AB1806" s="851">
        <f t="shared" si="301"/>
        <v>0</v>
      </c>
      <c r="AC1806" s="851">
        <f t="shared" si="301"/>
        <v>0</v>
      </c>
      <c r="AD1806" s="853">
        <f t="shared" si="301"/>
        <v>0</v>
      </c>
    </row>
    <row r="1807" spans="2:30" s="971" customFormat="1" ht="15" customHeight="1" x14ac:dyDescent="0.2">
      <c r="B1807" s="840"/>
      <c r="C1807" s="970" t="str">
        <f>IF(B1807="","",VLOOKUP(B1807,'E8. KKauf_Berechnung'!$B$11:$D$140,2,0))</f>
        <v/>
      </c>
      <c r="D1807" s="841"/>
      <c r="E1807" s="842"/>
      <c r="F1807" s="836"/>
      <c r="G1807" s="836"/>
      <c r="H1807" s="836"/>
      <c r="I1807" s="843">
        <f t="shared" si="307"/>
        <v>0</v>
      </c>
      <c r="J1807" s="836"/>
      <c r="K1807" s="843">
        <f t="shared" si="308"/>
        <v>0</v>
      </c>
      <c r="L1807" s="849">
        <f>IFERROR(VLOOKUP($D1807,Listen!$F$3:$H$39,2,0),0)</f>
        <v>0</v>
      </c>
      <c r="M1807" s="849">
        <f>IFERROR(VLOOKUP($D1807,Listen!$F$3:$H$39,3,0),0)</f>
        <v>0</v>
      </c>
      <c r="N1807" s="1115">
        <f t="shared" si="305"/>
        <v>0</v>
      </c>
      <c r="O1807" s="1115">
        <f t="shared" si="309"/>
        <v>0</v>
      </c>
      <c r="P1807" s="1115">
        <f t="shared" si="309"/>
        <v>0</v>
      </c>
      <c r="Q1807" s="1115">
        <f t="shared" si="309"/>
        <v>0</v>
      </c>
      <c r="R1807" s="1115">
        <f t="shared" si="309"/>
        <v>0</v>
      </c>
      <c r="S1807" s="1115">
        <f t="shared" si="309"/>
        <v>0</v>
      </c>
      <c r="T1807" s="1115">
        <f t="shared" si="309"/>
        <v>0</v>
      </c>
      <c r="U1807" s="851">
        <f t="shared" si="310"/>
        <v>0</v>
      </c>
      <c r="V1807" s="852">
        <f>IF(E1807='A. Allgemeine Informationen'!$D$14,$K1807-W1807,HLOOKUP('A. Allgemeine Informationen'!$D$14-1,$X$5:$AD$2005,ROW(E1807)-4,FALSE)-$W1807)</f>
        <v>0</v>
      </c>
      <c r="W1807" s="851">
        <f>HLOOKUP('A. Allgemeine Informationen'!$D$14,$X$5:$AD$2005,ROW(E1807)-4,FALSE)</f>
        <v>0</v>
      </c>
      <c r="X1807" s="851">
        <f t="shared" si="306"/>
        <v>0</v>
      </c>
      <c r="Y1807" s="851">
        <f t="shared" si="302"/>
        <v>0</v>
      </c>
      <c r="Z1807" s="851">
        <f t="shared" si="302"/>
        <v>0</v>
      </c>
      <c r="AA1807" s="851">
        <f t="shared" si="302"/>
        <v>0</v>
      </c>
      <c r="AB1807" s="851">
        <f t="shared" si="301"/>
        <v>0</v>
      </c>
      <c r="AC1807" s="851">
        <f t="shared" si="301"/>
        <v>0</v>
      </c>
      <c r="AD1807" s="853">
        <f t="shared" si="301"/>
        <v>0</v>
      </c>
    </row>
    <row r="1808" spans="2:30" s="971" customFormat="1" ht="15" customHeight="1" x14ac:dyDescent="0.2">
      <c r="B1808" s="840"/>
      <c r="C1808" s="970" t="str">
        <f>IF(B1808="","",VLOOKUP(B1808,'E8. KKauf_Berechnung'!$B$11:$D$140,2,0))</f>
        <v/>
      </c>
      <c r="D1808" s="841"/>
      <c r="E1808" s="842"/>
      <c r="F1808" s="836"/>
      <c r="G1808" s="836"/>
      <c r="H1808" s="836"/>
      <c r="I1808" s="843">
        <f t="shared" si="307"/>
        <v>0</v>
      </c>
      <c r="J1808" s="836"/>
      <c r="K1808" s="843">
        <f t="shared" si="308"/>
        <v>0</v>
      </c>
      <c r="L1808" s="849">
        <f>IFERROR(VLOOKUP($D1808,Listen!$F$3:$H$39,2,0),0)</f>
        <v>0</v>
      </c>
      <c r="M1808" s="849">
        <f>IFERROR(VLOOKUP($D1808,Listen!$F$3:$H$39,3,0),0)</f>
        <v>0</v>
      </c>
      <c r="N1808" s="1115">
        <f t="shared" si="305"/>
        <v>0</v>
      </c>
      <c r="O1808" s="1115">
        <f t="shared" si="309"/>
        <v>0</v>
      </c>
      <c r="P1808" s="1115">
        <f t="shared" si="309"/>
        <v>0</v>
      </c>
      <c r="Q1808" s="1115">
        <f t="shared" si="309"/>
        <v>0</v>
      </c>
      <c r="R1808" s="1115">
        <f t="shared" si="309"/>
        <v>0</v>
      </c>
      <c r="S1808" s="1115">
        <f t="shared" si="309"/>
        <v>0</v>
      </c>
      <c r="T1808" s="1115">
        <f t="shared" si="309"/>
        <v>0</v>
      </c>
      <c r="U1808" s="851">
        <f t="shared" si="310"/>
        <v>0</v>
      </c>
      <c r="V1808" s="852">
        <f>IF(E1808='A. Allgemeine Informationen'!$D$14,$K1808-W1808,HLOOKUP('A. Allgemeine Informationen'!$D$14-1,$X$5:$AD$2005,ROW(E1808)-4,FALSE)-$W1808)</f>
        <v>0</v>
      </c>
      <c r="W1808" s="851">
        <f>HLOOKUP('A. Allgemeine Informationen'!$D$14,$X$5:$AD$2005,ROW(E1808)-4,FALSE)</f>
        <v>0</v>
      </c>
      <c r="X1808" s="851">
        <f t="shared" si="306"/>
        <v>0</v>
      </c>
      <c r="Y1808" s="851">
        <f t="shared" si="302"/>
        <v>0</v>
      </c>
      <c r="Z1808" s="851">
        <f t="shared" si="302"/>
        <v>0</v>
      </c>
      <c r="AA1808" s="851">
        <f t="shared" si="302"/>
        <v>0</v>
      </c>
      <c r="AB1808" s="851">
        <f t="shared" si="301"/>
        <v>0</v>
      </c>
      <c r="AC1808" s="851">
        <f t="shared" si="301"/>
        <v>0</v>
      </c>
      <c r="AD1808" s="853">
        <f t="shared" si="301"/>
        <v>0</v>
      </c>
    </row>
    <row r="1809" spans="2:30" s="971" customFormat="1" ht="15" customHeight="1" x14ac:dyDescent="0.2">
      <c r="B1809" s="840"/>
      <c r="C1809" s="970" t="str">
        <f>IF(B1809="","",VLOOKUP(B1809,'E8. KKauf_Berechnung'!$B$11:$D$140,2,0))</f>
        <v/>
      </c>
      <c r="D1809" s="841"/>
      <c r="E1809" s="842"/>
      <c r="F1809" s="836"/>
      <c r="G1809" s="836"/>
      <c r="H1809" s="836"/>
      <c r="I1809" s="843">
        <f t="shared" si="307"/>
        <v>0</v>
      </c>
      <c r="J1809" s="836"/>
      <c r="K1809" s="843">
        <f t="shared" si="308"/>
        <v>0</v>
      </c>
      <c r="L1809" s="849">
        <f>IFERROR(VLOOKUP($D1809,Listen!$F$3:$H$39,2,0),0)</f>
        <v>0</v>
      </c>
      <c r="M1809" s="849">
        <f>IFERROR(VLOOKUP($D1809,Listen!$F$3:$H$39,3,0),0)</f>
        <v>0</v>
      </c>
      <c r="N1809" s="1115">
        <f t="shared" si="305"/>
        <v>0</v>
      </c>
      <c r="O1809" s="1115">
        <f t="shared" si="309"/>
        <v>0</v>
      </c>
      <c r="P1809" s="1115">
        <f t="shared" si="309"/>
        <v>0</v>
      </c>
      <c r="Q1809" s="1115">
        <f t="shared" si="309"/>
        <v>0</v>
      </c>
      <c r="R1809" s="1115">
        <f t="shared" si="309"/>
        <v>0</v>
      </c>
      <c r="S1809" s="1115">
        <f t="shared" si="309"/>
        <v>0</v>
      </c>
      <c r="T1809" s="1115">
        <f t="shared" si="309"/>
        <v>0</v>
      </c>
      <c r="U1809" s="851">
        <f t="shared" si="310"/>
        <v>0</v>
      </c>
      <c r="V1809" s="852">
        <f>IF(E1809='A. Allgemeine Informationen'!$D$14,$K1809-W1809,HLOOKUP('A. Allgemeine Informationen'!$D$14-1,$X$5:$AD$2005,ROW(E1809)-4,FALSE)-$W1809)</f>
        <v>0</v>
      </c>
      <c r="W1809" s="851">
        <f>HLOOKUP('A. Allgemeine Informationen'!$D$14,$X$5:$AD$2005,ROW(E1809)-4,FALSE)</f>
        <v>0</v>
      </c>
      <c r="X1809" s="851">
        <f t="shared" si="306"/>
        <v>0</v>
      </c>
      <c r="Y1809" s="851">
        <f t="shared" si="302"/>
        <v>0</v>
      </c>
      <c r="Z1809" s="851">
        <f t="shared" si="302"/>
        <v>0</v>
      </c>
      <c r="AA1809" s="851">
        <f t="shared" si="302"/>
        <v>0</v>
      </c>
      <c r="AB1809" s="851">
        <f t="shared" si="301"/>
        <v>0</v>
      </c>
      <c r="AC1809" s="851">
        <f t="shared" si="301"/>
        <v>0</v>
      </c>
      <c r="AD1809" s="853">
        <f t="shared" si="301"/>
        <v>0</v>
      </c>
    </row>
    <row r="1810" spans="2:30" s="971" customFormat="1" ht="15" customHeight="1" x14ac:dyDescent="0.2">
      <c r="B1810" s="840"/>
      <c r="C1810" s="970" t="str">
        <f>IF(B1810="","",VLOOKUP(B1810,'E8. KKauf_Berechnung'!$B$11:$D$140,2,0))</f>
        <v/>
      </c>
      <c r="D1810" s="841"/>
      <c r="E1810" s="842"/>
      <c r="F1810" s="836"/>
      <c r="G1810" s="836"/>
      <c r="H1810" s="836"/>
      <c r="I1810" s="843">
        <f t="shared" si="307"/>
        <v>0</v>
      </c>
      <c r="J1810" s="836"/>
      <c r="K1810" s="843">
        <f t="shared" si="308"/>
        <v>0</v>
      </c>
      <c r="L1810" s="849">
        <f>IFERROR(VLOOKUP($D1810,Listen!$F$3:$H$39,2,0),0)</f>
        <v>0</v>
      </c>
      <c r="M1810" s="849">
        <f>IFERROR(VLOOKUP($D1810,Listen!$F$3:$H$39,3,0),0)</f>
        <v>0</v>
      </c>
      <c r="N1810" s="1115">
        <f t="shared" si="305"/>
        <v>0</v>
      </c>
      <c r="O1810" s="1115">
        <f t="shared" si="309"/>
        <v>0</v>
      </c>
      <c r="P1810" s="1115">
        <f t="shared" si="309"/>
        <v>0</v>
      </c>
      <c r="Q1810" s="1115">
        <f t="shared" si="309"/>
        <v>0</v>
      </c>
      <c r="R1810" s="1115">
        <f t="shared" si="309"/>
        <v>0</v>
      </c>
      <c r="S1810" s="1115">
        <f t="shared" si="309"/>
        <v>0</v>
      </c>
      <c r="T1810" s="1115">
        <f t="shared" si="309"/>
        <v>0</v>
      </c>
      <c r="U1810" s="851">
        <f t="shared" si="310"/>
        <v>0</v>
      </c>
      <c r="V1810" s="852">
        <f>IF(E1810='A. Allgemeine Informationen'!$D$14,$K1810-W1810,HLOOKUP('A. Allgemeine Informationen'!$D$14-1,$X$5:$AD$2005,ROW(E1810)-4,FALSE)-$W1810)</f>
        <v>0</v>
      </c>
      <c r="W1810" s="851">
        <f>HLOOKUP('A. Allgemeine Informationen'!$D$14,$X$5:$AD$2005,ROW(E1810)-4,FALSE)</f>
        <v>0</v>
      </c>
      <c r="X1810" s="851">
        <f t="shared" si="306"/>
        <v>0</v>
      </c>
      <c r="Y1810" s="851">
        <f t="shared" si="302"/>
        <v>0</v>
      </c>
      <c r="Z1810" s="851">
        <f t="shared" si="302"/>
        <v>0</v>
      </c>
      <c r="AA1810" s="851">
        <f t="shared" si="302"/>
        <v>0</v>
      </c>
      <c r="AB1810" s="851">
        <f t="shared" si="301"/>
        <v>0</v>
      </c>
      <c r="AC1810" s="851">
        <f t="shared" si="301"/>
        <v>0</v>
      </c>
      <c r="AD1810" s="853">
        <f t="shared" si="301"/>
        <v>0</v>
      </c>
    </row>
    <row r="1811" spans="2:30" s="971" customFormat="1" ht="15" customHeight="1" x14ac:dyDescent="0.2">
      <c r="B1811" s="840"/>
      <c r="C1811" s="970" t="str">
        <f>IF(B1811="","",VLOOKUP(B1811,'E8. KKauf_Berechnung'!$B$11:$D$140,2,0))</f>
        <v/>
      </c>
      <c r="D1811" s="841"/>
      <c r="E1811" s="842"/>
      <c r="F1811" s="836"/>
      <c r="G1811" s="836"/>
      <c r="H1811" s="836"/>
      <c r="I1811" s="843">
        <f t="shared" si="307"/>
        <v>0</v>
      </c>
      <c r="J1811" s="836"/>
      <c r="K1811" s="843">
        <f t="shared" si="308"/>
        <v>0</v>
      </c>
      <c r="L1811" s="849">
        <f>IFERROR(VLOOKUP($D1811,Listen!$F$3:$H$39,2,0),0)</f>
        <v>0</v>
      </c>
      <c r="M1811" s="849">
        <f>IFERROR(VLOOKUP($D1811,Listen!$F$3:$H$39,3,0),0)</f>
        <v>0</v>
      </c>
      <c r="N1811" s="1115">
        <f t="shared" si="305"/>
        <v>0</v>
      </c>
      <c r="O1811" s="1115">
        <f t="shared" si="309"/>
        <v>0</v>
      </c>
      <c r="P1811" s="1115">
        <f t="shared" si="309"/>
        <v>0</v>
      </c>
      <c r="Q1811" s="1115">
        <f t="shared" si="309"/>
        <v>0</v>
      </c>
      <c r="R1811" s="1115">
        <f t="shared" si="309"/>
        <v>0</v>
      </c>
      <c r="S1811" s="1115">
        <f t="shared" si="309"/>
        <v>0</v>
      </c>
      <c r="T1811" s="1115">
        <f t="shared" si="309"/>
        <v>0</v>
      </c>
      <c r="U1811" s="851">
        <f t="shared" si="310"/>
        <v>0</v>
      </c>
      <c r="V1811" s="852">
        <f>IF(E1811='A. Allgemeine Informationen'!$D$14,$K1811-W1811,HLOOKUP('A. Allgemeine Informationen'!$D$14-1,$X$5:$AD$2005,ROW(E1811)-4,FALSE)-$W1811)</f>
        <v>0</v>
      </c>
      <c r="W1811" s="851">
        <f>HLOOKUP('A. Allgemeine Informationen'!$D$14,$X$5:$AD$2005,ROW(E1811)-4,FALSE)</f>
        <v>0</v>
      </c>
      <c r="X1811" s="851">
        <f t="shared" si="306"/>
        <v>0</v>
      </c>
      <c r="Y1811" s="851">
        <f t="shared" si="302"/>
        <v>0</v>
      </c>
      <c r="Z1811" s="851">
        <f t="shared" si="302"/>
        <v>0</v>
      </c>
      <c r="AA1811" s="851">
        <f t="shared" si="302"/>
        <v>0</v>
      </c>
      <c r="AB1811" s="851">
        <f t="shared" si="301"/>
        <v>0</v>
      </c>
      <c r="AC1811" s="851">
        <f t="shared" si="301"/>
        <v>0</v>
      </c>
      <c r="AD1811" s="853">
        <f t="shared" si="301"/>
        <v>0</v>
      </c>
    </row>
    <row r="1812" spans="2:30" s="971" customFormat="1" ht="15" customHeight="1" x14ac:dyDescent="0.2">
      <c r="B1812" s="840"/>
      <c r="C1812" s="970" t="str">
        <f>IF(B1812="","",VLOOKUP(B1812,'E8. KKauf_Berechnung'!$B$11:$D$140,2,0))</f>
        <v/>
      </c>
      <c r="D1812" s="841"/>
      <c r="E1812" s="842"/>
      <c r="F1812" s="836"/>
      <c r="G1812" s="836"/>
      <c r="H1812" s="836"/>
      <c r="I1812" s="843">
        <f t="shared" si="307"/>
        <v>0</v>
      </c>
      <c r="J1812" s="836"/>
      <c r="K1812" s="843">
        <f t="shared" si="308"/>
        <v>0</v>
      </c>
      <c r="L1812" s="849">
        <f>IFERROR(VLOOKUP($D1812,Listen!$F$3:$H$39,2,0),0)</f>
        <v>0</v>
      </c>
      <c r="M1812" s="849">
        <f>IFERROR(VLOOKUP($D1812,Listen!$F$3:$H$39,3,0),0)</f>
        <v>0</v>
      </c>
      <c r="N1812" s="1115">
        <f t="shared" si="305"/>
        <v>0</v>
      </c>
      <c r="O1812" s="1115">
        <f t="shared" si="309"/>
        <v>0</v>
      </c>
      <c r="P1812" s="1115">
        <f t="shared" si="309"/>
        <v>0</v>
      </c>
      <c r="Q1812" s="1115">
        <f t="shared" si="309"/>
        <v>0</v>
      </c>
      <c r="R1812" s="1115">
        <f t="shared" si="309"/>
        <v>0</v>
      </c>
      <c r="S1812" s="1115">
        <f t="shared" si="309"/>
        <v>0</v>
      </c>
      <c r="T1812" s="1115">
        <f t="shared" si="309"/>
        <v>0</v>
      </c>
      <c r="U1812" s="851">
        <f t="shared" si="310"/>
        <v>0</v>
      </c>
      <c r="V1812" s="852">
        <f>IF(E1812='A. Allgemeine Informationen'!$D$14,$K1812-W1812,HLOOKUP('A. Allgemeine Informationen'!$D$14-1,$X$5:$AD$2005,ROW(E1812)-4,FALSE)-$W1812)</f>
        <v>0</v>
      </c>
      <c r="W1812" s="851">
        <f>HLOOKUP('A. Allgemeine Informationen'!$D$14,$X$5:$AD$2005,ROW(E1812)-4,FALSE)</f>
        <v>0</v>
      </c>
      <c r="X1812" s="851">
        <f t="shared" si="306"/>
        <v>0</v>
      </c>
      <c r="Y1812" s="851">
        <f t="shared" si="302"/>
        <v>0</v>
      </c>
      <c r="Z1812" s="851">
        <f t="shared" si="302"/>
        <v>0</v>
      </c>
      <c r="AA1812" s="851">
        <f t="shared" si="302"/>
        <v>0</v>
      </c>
      <c r="AB1812" s="851">
        <f t="shared" si="301"/>
        <v>0</v>
      </c>
      <c r="AC1812" s="851">
        <f t="shared" si="301"/>
        <v>0</v>
      </c>
      <c r="AD1812" s="853">
        <f t="shared" si="301"/>
        <v>0</v>
      </c>
    </row>
    <row r="1813" spans="2:30" s="971" customFormat="1" ht="15" customHeight="1" x14ac:dyDescent="0.2">
      <c r="B1813" s="840"/>
      <c r="C1813" s="970" t="str">
        <f>IF(B1813="","",VLOOKUP(B1813,'E8. KKauf_Berechnung'!$B$11:$D$140,2,0))</f>
        <v/>
      </c>
      <c r="D1813" s="841"/>
      <c r="E1813" s="842"/>
      <c r="F1813" s="836"/>
      <c r="G1813" s="836"/>
      <c r="H1813" s="836"/>
      <c r="I1813" s="843">
        <f t="shared" si="307"/>
        <v>0</v>
      </c>
      <c r="J1813" s="836"/>
      <c r="K1813" s="843">
        <f t="shared" si="308"/>
        <v>0</v>
      </c>
      <c r="L1813" s="849">
        <f>IFERROR(VLOOKUP($D1813,Listen!$F$3:$H$39,2,0),0)</f>
        <v>0</v>
      </c>
      <c r="M1813" s="849">
        <f>IFERROR(VLOOKUP($D1813,Listen!$F$3:$H$39,3,0),0)</f>
        <v>0</v>
      </c>
      <c r="N1813" s="1115">
        <f t="shared" si="305"/>
        <v>0</v>
      </c>
      <c r="O1813" s="1115">
        <f t="shared" si="309"/>
        <v>0</v>
      </c>
      <c r="P1813" s="1115">
        <f t="shared" si="309"/>
        <v>0</v>
      </c>
      <c r="Q1813" s="1115">
        <f t="shared" si="309"/>
        <v>0</v>
      </c>
      <c r="R1813" s="1115">
        <f t="shared" si="309"/>
        <v>0</v>
      </c>
      <c r="S1813" s="1115">
        <f t="shared" si="309"/>
        <v>0</v>
      </c>
      <c r="T1813" s="1115">
        <f t="shared" si="309"/>
        <v>0</v>
      </c>
      <c r="U1813" s="851">
        <f t="shared" si="310"/>
        <v>0</v>
      </c>
      <c r="V1813" s="852">
        <f>IF(E1813='A. Allgemeine Informationen'!$D$14,$K1813-W1813,HLOOKUP('A. Allgemeine Informationen'!$D$14-1,$X$5:$AD$2005,ROW(E1813)-4,FALSE)-$W1813)</f>
        <v>0</v>
      </c>
      <c r="W1813" s="851">
        <f>HLOOKUP('A. Allgemeine Informationen'!$D$14,$X$5:$AD$2005,ROW(E1813)-4,FALSE)</f>
        <v>0</v>
      </c>
      <c r="X1813" s="851">
        <f t="shared" si="306"/>
        <v>0</v>
      </c>
      <c r="Y1813" s="851">
        <f t="shared" si="302"/>
        <v>0</v>
      </c>
      <c r="Z1813" s="851">
        <f t="shared" si="302"/>
        <v>0</v>
      </c>
      <c r="AA1813" s="851">
        <f t="shared" si="302"/>
        <v>0</v>
      </c>
      <c r="AB1813" s="851">
        <f t="shared" si="301"/>
        <v>0</v>
      </c>
      <c r="AC1813" s="851">
        <f t="shared" si="301"/>
        <v>0</v>
      </c>
      <c r="AD1813" s="853">
        <f t="shared" si="301"/>
        <v>0</v>
      </c>
    </row>
    <row r="1814" spans="2:30" s="971" customFormat="1" ht="15" customHeight="1" x14ac:dyDescent="0.2">
      <c r="B1814" s="840"/>
      <c r="C1814" s="970" t="str">
        <f>IF(B1814="","",VLOOKUP(B1814,'E8. KKauf_Berechnung'!$B$11:$D$140,2,0))</f>
        <v/>
      </c>
      <c r="D1814" s="841"/>
      <c r="E1814" s="842"/>
      <c r="F1814" s="836"/>
      <c r="G1814" s="836"/>
      <c r="H1814" s="836"/>
      <c r="I1814" s="843">
        <f t="shared" si="307"/>
        <v>0</v>
      </c>
      <c r="J1814" s="836"/>
      <c r="K1814" s="843">
        <f t="shared" si="308"/>
        <v>0</v>
      </c>
      <c r="L1814" s="849">
        <f>IFERROR(VLOOKUP($D1814,Listen!$F$3:$H$39,2,0),0)</f>
        <v>0</v>
      </c>
      <c r="M1814" s="849">
        <f>IFERROR(VLOOKUP($D1814,Listen!$F$3:$H$39,3,0),0)</f>
        <v>0</v>
      </c>
      <c r="N1814" s="1115">
        <f t="shared" si="305"/>
        <v>0</v>
      </c>
      <c r="O1814" s="1115">
        <f t="shared" si="309"/>
        <v>0</v>
      </c>
      <c r="P1814" s="1115">
        <f t="shared" si="309"/>
        <v>0</v>
      </c>
      <c r="Q1814" s="1115">
        <f t="shared" si="309"/>
        <v>0</v>
      </c>
      <c r="R1814" s="1115">
        <f t="shared" si="309"/>
        <v>0</v>
      </c>
      <c r="S1814" s="1115">
        <f t="shared" si="309"/>
        <v>0</v>
      </c>
      <c r="T1814" s="1115">
        <f t="shared" si="309"/>
        <v>0</v>
      </c>
      <c r="U1814" s="851">
        <f t="shared" si="310"/>
        <v>0</v>
      </c>
      <c r="V1814" s="852">
        <f>IF(E1814='A. Allgemeine Informationen'!$D$14,$K1814-W1814,HLOOKUP('A. Allgemeine Informationen'!$D$14-1,$X$5:$AD$2005,ROW(E1814)-4,FALSE)-$W1814)</f>
        <v>0</v>
      </c>
      <c r="W1814" s="851">
        <f>HLOOKUP('A. Allgemeine Informationen'!$D$14,$X$5:$AD$2005,ROW(E1814)-4,FALSE)</f>
        <v>0</v>
      </c>
      <c r="X1814" s="851">
        <f t="shared" si="306"/>
        <v>0</v>
      </c>
      <c r="Y1814" s="851">
        <f t="shared" si="302"/>
        <v>0</v>
      </c>
      <c r="Z1814" s="851">
        <f t="shared" si="302"/>
        <v>0</v>
      </c>
      <c r="AA1814" s="851">
        <f t="shared" si="302"/>
        <v>0</v>
      </c>
      <c r="AB1814" s="851">
        <f t="shared" si="301"/>
        <v>0</v>
      </c>
      <c r="AC1814" s="851">
        <f t="shared" si="301"/>
        <v>0</v>
      </c>
      <c r="AD1814" s="853">
        <f t="shared" si="301"/>
        <v>0</v>
      </c>
    </row>
    <row r="1815" spans="2:30" s="971" customFormat="1" ht="15" customHeight="1" x14ac:dyDescent="0.2">
      <c r="B1815" s="840"/>
      <c r="C1815" s="970" t="str">
        <f>IF(B1815="","",VLOOKUP(B1815,'E8. KKauf_Berechnung'!$B$11:$D$140,2,0))</f>
        <v/>
      </c>
      <c r="D1815" s="841"/>
      <c r="E1815" s="842"/>
      <c r="F1815" s="836"/>
      <c r="G1815" s="836"/>
      <c r="H1815" s="836"/>
      <c r="I1815" s="843">
        <f t="shared" si="307"/>
        <v>0</v>
      </c>
      <c r="J1815" s="836"/>
      <c r="K1815" s="843">
        <f t="shared" si="308"/>
        <v>0</v>
      </c>
      <c r="L1815" s="849">
        <f>IFERROR(VLOOKUP($D1815,Listen!$F$3:$H$39,2,0),0)</f>
        <v>0</v>
      </c>
      <c r="M1815" s="849">
        <f>IFERROR(VLOOKUP($D1815,Listen!$F$3:$H$39,3,0),0)</f>
        <v>0</v>
      </c>
      <c r="N1815" s="1115">
        <f t="shared" si="305"/>
        <v>0</v>
      </c>
      <c r="O1815" s="1115">
        <f t="shared" ref="O1815:T1830" si="311">N1815</f>
        <v>0</v>
      </c>
      <c r="P1815" s="1115">
        <f t="shared" si="311"/>
        <v>0</v>
      </c>
      <c r="Q1815" s="1115">
        <f t="shared" si="311"/>
        <v>0</v>
      </c>
      <c r="R1815" s="1115">
        <f t="shared" si="311"/>
        <v>0</v>
      </c>
      <c r="S1815" s="1115">
        <f t="shared" si="311"/>
        <v>0</v>
      </c>
      <c r="T1815" s="1115">
        <f t="shared" si="311"/>
        <v>0</v>
      </c>
      <c r="U1815" s="851">
        <f t="shared" si="310"/>
        <v>0</v>
      </c>
      <c r="V1815" s="852">
        <f>IF(E1815='A. Allgemeine Informationen'!$D$14,$K1815-W1815,HLOOKUP('A. Allgemeine Informationen'!$D$14-1,$X$5:$AD$2005,ROW(E1815)-4,FALSE)-$W1815)</f>
        <v>0</v>
      </c>
      <c r="W1815" s="851">
        <f>HLOOKUP('A. Allgemeine Informationen'!$D$14,$X$5:$AD$2005,ROW(E1815)-4,FALSE)</f>
        <v>0</v>
      </c>
      <c r="X1815" s="851">
        <f t="shared" si="306"/>
        <v>0</v>
      </c>
      <c r="Y1815" s="851">
        <f t="shared" si="302"/>
        <v>0</v>
      </c>
      <c r="Z1815" s="851">
        <f t="shared" si="302"/>
        <v>0</v>
      </c>
      <c r="AA1815" s="851">
        <f t="shared" si="302"/>
        <v>0</v>
      </c>
      <c r="AB1815" s="851">
        <f t="shared" si="301"/>
        <v>0</v>
      </c>
      <c r="AC1815" s="851">
        <f t="shared" si="301"/>
        <v>0</v>
      </c>
      <c r="AD1815" s="853">
        <f t="shared" si="301"/>
        <v>0</v>
      </c>
    </row>
    <row r="1816" spans="2:30" s="971" customFormat="1" ht="15" customHeight="1" x14ac:dyDescent="0.2">
      <c r="B1816" s="840"/>
      <c r="C1816" s="970" t="str">
        <f>IF(B1816="","",VLOOKUP(B1816,'E8. KKauf_Berechnung'!$B$11:$D$140,2,0))</f>
        <v/>
      </c>
      <c r="D1816" s="841"/>
      <c r="E1816" s="842"/>
      <c r="F1816" s="836"/>
      <c r="G1816" s="836"/>
      <c r="H1816" s="836"/>
      <c r="I1816" s="843">
        <f t="shared" si="307"/>
        <v>0</v>
      </c>
      <c r="J1816" s="836"/>
      <c r="K1816" s="843">
        <f t="shared" si="308"/>
        <v>0</v>
      </c>
      <c r="L1816" s="849">
        <f>IFERROR(VLOOKUP($D1816,Listen!$F$3:$H$39,2,0),0)</f>
        <v>0</v>
      </c>
      <c r="M1816" s="849">
        <f>IFERROR(VLOOKUP($D1816,Listen!$F$3:$H$39,3,0),0)</f>
        <v>0</v>
      </c>
      <c r="N1816" s="1115">
        <f t="shared" si="305"/>
        <v>0</v>
      </c>
      <c r="O1816" s="1115">
        <f t="shared" si="311"/>
        <v>0</v>
      </c>
      <c r="P1816" s="1115">
        <f t="shared" si="311"/>
        <v>0</v>
      </c>
      <c r="Q1816" s="1115">
        <f t="shared" si="311"/>
        <v>0</v>
      </c>
      <c r="R1816" s="1115">
        <f t="shared" si="311"/>
        <v>0</v>
      </c>
      <c r="S1816" s="1115">
        <f t="shared" si="311"/>
        <v>0</v>
      </c>
      <c r="T1816" s="1115">
        <f t="shared" si="311"/>
        <v>0</v>
      </c>
      <c r="U1816" s="851">
        <f t="shared" si="310"/>
        <v>0</v>
      </c>
      <c r="V1816" s="852">
        <f>IF(E1816='A. Allgemeine Informationen'!$D$14,$K1816-W1816,HLOOKUP('A. Allgemeine Informationen'!$D$14-1,$X$5:$AD$2005,ROW(E1816)-4,FALSE)-$W1816)</f>
        <v>0</v>
      </c>
      <c r="W1816" s="851">
        <f>HLOOKUP('A. Allgemeine Informationen'!$D$14,$X$5:$AD$2005,ROW(E1816)-4,FALSE)</f>
        <v>0</v>
      </c>
      <c r="X1816" s="851">
        <f t="shared" si="306"/>
        <v>0</v>
      </c>
      <c r="Y1816" s="851">
        <f t="shared" si="302"/>
        <v>0</v>
      </c>
      <c r="Z1816" s="851">
        <f t="shared" si="302"/>
        <v>0</v>
      </c>
      <c r="AA1816" s="851">
        <f t="shared" si="302"/>
        <v>0</v>
      </c>
      <c r="AB1816" s="851">
        <f t="shared" si="301"/>
        <v>0</v>
      </c>
      <c r="AC1816" s="851">
        <f t="shared" si="301"/>
        <v>0</v>
      </c>
      <c r="AD1816" s="853">
        <f t="shared" si="301"/>
        <v>0</v>
      </c>
    </row>
    <row r="1817" spans="2:30" s="971" customFormat="1" ht="15" customHeight="1" x14ac:dyDescent="0.2">
      <c r="B1817" s="840"/>
      <c r="C1817" s="970" t="str">
        <f>IF(B1817="","",VLOOKUP(B1817,'E8. KKauf_Berechnung'!$B$11:$D$140,2,0))</f>
        <v/>
      </c>
      <c r="D1817" s="841"/>
      <c r="E1817" s="842"/>
      <c r="F1817" s="836"/>
      <c r="G1817" s="836"/>
      <c r="H1817" s="836"/>
      <c r="I1817" s="843">
        <f t="shared" si="307"/>
        <v>0</v>
      </c>
      <c r="J1817" s="836"/>
      <c r="K1817" s="843">
        <f t="shared" si="308"/>
        <v>0</v>
      </c>
      <c r="L1817" s="849">
        <f>IFERROR(VLOOKUP($D1817,Listen!$F$3:$H$39,2,0),0)</f>
        <v>0</v>
      </c>
      <c r="M1817" s="849">
        <f>IFERROR(VLOOKUP($D1817,Listen!$F$3:$H$39,3,0),0)</f>
        <v>0</v>
      </c>
      <c r="N1817" s="1115">
        <f t="shared" si="305"/>
        <v>0</v>
      </c>
      <c r="O1817" s="1115">
        <f t="shared" si="311"/>
        <v>0</v>
      </c>
      <c r="P1817" s="1115">
        <f t="shared" si="311"/>
        <v>0</v>
      </c>
      <c r="Q1817" s="1115">
        <f t="shared" si="311"/>
        <v>0</v>
      </c>
      <c r="R1817" s="1115">
        <f t="shared" si="311"/>
        <v>0</v>
      </c>
      <c r="S1817" s="1115">
        <f t="shared" si="311"/>
        <v>0</v>
      </c>
      <c r="T1817" s="1115">
        <f t="shared" si="311"/>
        <v>0</v>
      </c>
      <c r="U1817" s="851">
        <f t="shared" si="310"/>
        <v>0</v>
      </c>
      <c r="V1817" s="852">
        <f>IF(E1817='A. Allgemeine Informationen'!$D$14,$K1817-W1817,HLOOKUP('A. Allgemeine Informationen'!$D$14-1,$X$5:$AD$2005,ROW(E1817)-4,FALSE)-$W1817)</f>
        <v>0</v>
      </c>
      <c r="W1817" s="851">
        <f>HLOOKUP('A. Allgemeine Informationen'!$D$14,$X$5:$AD$2005,ROW(E1817)-4,FALSE)</f>
        <v>0</v>
      </c>
      <c r="X1817" s="851">
        <f t="shared" si="306"/>
        <v>0</v>
      </c>
      <c r="Y1817" s="851">
        <f t="shared" si="302"/>
        <v>0</v>
      </c>
      <c r="Z1817" s="851">
        <f t="shared" si="302"/>
        <v>0</v>
      </c>
      <c r="AA1817" s="851">
        <f t="shared" si="302"/>
        <v>0</v>
      </c>
      <c r="AB1817" s="851">
        <f t="shared" si="301"/>
        <v>0</v>
      </c>
      <c r="AC1817" s="851">
        <f t="shared" si="301"/>
        <v>0</v>
      </c>
      <c r="AD1817" s="853">
        <f t="shared" si="301"/>
        <v>0</v>
      </c>
    </row>
    <row r="1818" spans="2:30" s="971" customFormat="1" ht="15" customHeight="1" x14ac:dyDescent="0.2">
      <c r="B1818" s="840"/>
      <c r="C1818" s="970" t="str">
        <f>IF(B1818="","",VLOOKUP(B1818,'E8. KKauf_Berechnung'!$B$11:$D$140,2,0))</f>
        <v/>
      </c>
      <c r="D1818" s="841"/>
      <c r="E1818" s="842"/>
      <c r="F1818" s="836"/>
      <c r="G1818" s="836"/>
      <c r="H1818" s="836"/>
      <c r="I1818" s="843">
        <f t="shared" si="307"/>
        <v>0</v>
      </c>
      <c r="J1818" s="836"/>
      <c r="K1818" s="843">
        <f t="shared" si="308"/>
        <v>0</v>
      </c>
      <c r="L1818" s="849">
        <f>IFERROR(VLOOKUP($D1818,Listen!$F$3:$H$39,2,0),0)</f>
        <v>0</v>
      </c>
      <c r="M1818" s="849">
        <f>IFERROR(VLOOKUP($D1818,Listen!$F$3:$H$39,3,0),0)</f>
        <v>0</v>
      </c>
      <c r="N1818" s="1115">
        <f t="shared" si="305"/>
        <v>0</v>
      </c>
      <c r="O1818" s="1115">
        <f t="shared" si="311"/>
        <v>0</v>
      </c>
      <c r="P1818" s="1115">
        <f t="shared" si="311"/>
        <v>0</v>
      </c>
      <c r="Q1818" s="1115">
        <f t="shared" si="311"/>
        <v>0</v>
      </c>
      <c r="R1818" s="1115">
        <f t="shared" si="311"/>
        <v>0</v>
      </c>
      <c r="S1818" s="1115">
        <f t="shared" si="311"/>
        <v>0</v>
      </c>
      <c r="T1818" s="1115">
        <f t="shared" si="311"/>
        <v>0</v>
      </c>
      <c r="U1818" s="851">
        <f t="shared" si="310"/>
        <v>0</v>
      </c>
      <c r="V1818" s="852">
        <f>IF(E1818='A. Allgemeine Informationen'!$D$14,$K1818-W1818,HLOOKUP('A. Allgemeine Informationen'!$D$14-1,$X$5:$AD$2005,ROW(E1818)-4,FALSE)-$W1818)</f>
        <v>0</v>
      </c>
      <c r="W1818" s="851">
        <f>HLOOKUP('A. Allgemeine Informationen'!$D$14,$X$5:$AD$2005,ROW(E1818)-4,FALSE)</f>
        <v>0</v>
      </c>
      <c r="X1818" s="851">
        <f t="shared" si="306"/>
        <v>0</v>
      </c>
      <c r="Y1818" s="851">
        <f t="shared" si="302"/>
        <v>0</v>
      </c>
      <c r="Z1818" s="851">
        <f t="shared" si="302"/>
        <v>0</v>
      </c>
      <c r="AA1818" s="851">
        <f t="shared" si="302"/>
        <v>0</v>
      </c>
      <c r="AB1818" s="851">
        <f t="shared" si="301"/>
        <v>0</v>
      </c>
      <c r="AC1818" s="851">
        <f t="shared" si="301"/>
        <v>0</v>
      </c>
      <c r="AD1818" s="853">
        <f t="shared" si="301"/>
        <v>0</v>
      </c>
    </row>
    <row r="1819" spans="2:30" s="971" customFormat="1" ht="15" customHeight="1" x14ac:dyDescent="0.2">
      <c r="B1819" s="840"/>
      <c r="C1819" s="970" t="str">
        <f>IF(B1819="","",VLOOKUP(B1819,'E8. KKauf_Berechnung'!$B$11:$D$140,2,0))</f>
        <v/>
      </c>
      <c r="D1819" s="841"/>
      <c r="E1819" s="842"/>
      <c r="F1819" s="836"/>
      <c r="G1819" s="836"/>
      <c r="H1819" s="836"/>
      <c r="I1819" s="843">
        <f t="shared" si="307"/>
        <v>0</v>
      </c>
      <c r="J1819" s="836"/>
      <c r="K1819" s="843">
        <f t="shared" si="308"/>
        <v>0</v>
      </c>
      <c r="L1819" s="849">
        <f>IFERROR(VLOOKUP($D1819,Listen!$F$3:$H$39,2,0),0)</f>
        <v>0</v>
      </c>
      <c r="M1819" s="849">
        <f>IFERROR(VLOOKUP($D1819,Listen!$F$3:$H$39,3,0),0)</f>
        <v>0</v>
      </c>
      <c r="N1819" s="1115">
        <f t="shared" si="305"/>
        <v>0</v>
      </c>
      <c r="O1819" s="1115">
        <f t="shared" si="311"/>
        <v>0</v>
      </c>
      <c r="P1819" s="1115">
        <f t="shared" si="311"/>
        <v>0</v>
      </c>
      <c r="Q1819" s="1115">
        <f t="shared" si="311"/>
        <v>0</v>
      </c>
      <c r="R1819" s="1115">
        <f t="shared" si="311"/>
        <v>0</v>
      </c>
      <c r="S1819" s="1115">
        <f t="shared" si="311"/>
        <v>0</v>
      </c>
      <c r="T1819" s="1115">
        <f t="shared" si="311"/>
        <v>0</v>
      </c>
      <c r="U1819" s="851">
        <f t="shared" si="310"/>
        <v>0</v>
      </c>
      <c r="V1819" s="852">
        <f>IF(E1819='A. Allgemeine Informationen'!$D$14,$K1819-W1819,HLOOKUP('A. Allgemeine Informationen'!$D$14-1,$X$5:$AD$2005,ROW(E1819)-4,FALSE)-$W1819)</f>
        <v>0</v>
      </c>
      <c r="W1819" s="851">
        <f>HLOOKUP('A. Allgemeine Informationen'!$D$14,$X$5:$AD$2005,ROW(E1819)-4,FALSE)</f>
        <v>0</v>
      </c>
      <c r="X1819" s="851">
        <f t="shared" si="306"/>
        <v>0</v>
      </c>
      <c r="Y1819" s="851">
        <f t="shared" si="302"/>
        <v>0</v>
      </c>
      <c r="Z1819" s="851">
        <f t="shared" si="302"/>
        <v>0</v>
      </c>
      <c r="AA1819" s="851">
        <f t="shared" si="302"/>
        <v>0</v>
      </c>
      <c r="AB1819" s="851">
        <f t="shared" si="301"/>
        <v>0</v>
      </c>
      <c r="AC1819" s="851">
        <f t="shared" si="301"/>
        <v>0</v>
      </c>
      <c r="AD1819" s="853">
        <f t="shared" si="301"/>
        <v>0</v>
      </c>
    </row>
    <row r="1820" spans="2:30" s="971" customFormat="1" ht="15" customHeight="1" x14ac:dyDescent="0.2">
      <c r="B1820" s="840"/>
      <c r="C1820" s="970" t="str">
        <f>IF(B1820="","",VLOOKUP(B1820,'E8. KKauf_Berechnung'!$B$11:$D$140,2,0))</f>
        <v/>
      </c>
      <c r="D1820" s="841"/>
      <c r="E1820" s="842"/>
      <c r="F1820" s="836"/>
      <c r="G1820" s="836"/>
      <c r="H1820" s="836"/>
      <c r="I1820" s="843">
        <f t="shared" si="307"/>
        <v>0</v>
      </c>
      <c r="J1820" s="836"/>
      <c r="K1820" s="843">
        <f t="shared" si="308"/>
        <v>0</v>
      </c>
      <c r="L1820" s="849">
        <f>IFERROR(VLOOKUP($D1820,Listen!$F$3:$H$39,2,0),0)</f>
        <v>0</v>
      </c>
      <c r="M1820" s="849">
        <f>IFERROR(VLOOKUP($D1820,Listen!$F$3:$H$39,3,0),0)</f>
        <v>0</v>
      </c>
      <c r="N1820" s="1115">
        <f t="shared" si="305"/>
        <v>0</v>
      </c>
      <c r="O1820" s="1115">
        <f t="shared" si="311"/>
        <v>0</v>
      </c>
      <c r="P1820" s="1115">
        <f t="shared" si="311"/>
        <v>0</v>
      </c>
      <c r="Q1820" s="1115">
        <f t="shared" si="311"/>
        <v>0</v>
      </c>
      <c r="R1820" s="1115">
        <f t="shared" si="311"/>
        <v>0</v>
      </c>
      <c r="S1820" s="1115">
        <f t="shared" si="311"/>
        <v>0</v>
      </c>
      <c r="T1820" s="1115">
        <f t="shared" si="311"/>
        <v>0</v>
      </c>
      <c r="U1820" s="851">
        <f t="shared" si="310"/>
        <v>0</v>
      </c>
      <c r="V1820" s="852">
        <f>IF(E1820='A. Allgemeine Informationen'!$D$14,$K1820-W1820,HLOOKUP('A. Allgemeine Informationen'!$D$14-1,$X$5:$AD$2005,ROW(E1820)-4,FALSE)-$W1820)</f>
        <v>0</v>
      </c>
      <c r="W1820" s="851">
        <f>HLOOKUP('A. Allgemeine Informationen'!$D$14,$X$5:$AD$2005,ROW(E1820)-4,FALSE)</f>
        <v>0</v>
      </c>
      <c r="X1820" s="851">
        <f t="shared" si="306"/>
        <v>0</v>
      </c>
      <c r="Y1820" s="851">
        <f t="shared" si="302"/>
        <v>0</v>
      </c>
      <c r="Z1820" s="851">
        <f t="shared" si="302"/>
        <v>0</v>
      </c>
      <c r="AA1820" s="851">
        <f t="shared" si="302"/>
        <v>0</v>
      </c>
      <c r="AB1820" s="851">
        <f t="shared" si="301"/>
        <v>0</v>
      </c>
      <c r="AC1820" s="851">
        <f t="shared" si="301"/>
        <v>0</v>
      </c>
      <c r="AD1820" s="853">
        <f t="shared" si="301"/>
        <v>0</v>
      </c>
    </row>
    <row r="1821" spans="2:30" s="971" customFormat="1" ht="15" customHeight="1" x14ac:dyDescent="0.2">
      <c r="B1821" s="840"/>
      <c r="C1821" s="970" t="str">
        <f>IF(B1821="","",VLOOKUP(B1821,'E8. KKauf_Berechnung'!$B$11:$D$140,2,0))</f>
        <v/>
      </c>
      <c r="D1821" s="841"/>
      <c r="E1821" s="842"/>
      <c r="F1821" s="836"/>
      <c r="G1821" s="836"/>
      <c r="H1821" s="836"/>
      <c r="I1821" s="843">
        <f t="shared" si="307"/>
        <v>0</v>
      </c>
      <c r="J1821" s="836"/>
      <c r="K1821" s="843">
        <f t="shared" si="308"/>
        <v>0</v>
      </c>
      <c r="L1821" s="849">
        <f>IFERROR(VLOOKUP($D1821,Listen!$F$3:$H$39,2,0),0)</f>
        <v>0</v>
      </c>
      <c r="M1821" s="849">
        <f>IFERROR(VLOOKUP($D1821,Listen!$F$3:$H$39,3,0),0)</f>
        <v>0</v>
      </c>
      <c r="N1821" s="1115">
        <f t="shared" si="305"/>
        <v>0</v>
      </c>
      <c r="O1821" s="1115">
        <f t="shared" si="311"/>
        <v>0</v>
      </c>
      <c r="P1821" s="1115">
        <f t="shared" si="311"/>
        <v>0</v>
      </c>
      <c r="Q1821" s="1115">
        <f t="shared" si="311"/>
        <v>0</v>
      </c>
      <c r="R1821" s="1115">
        <f t="shared" si="311"/>
        <v>0</v>
      </c>
      <c r="S1821" s="1115">
        <f t="shared" si="311"/>
        <v>0</v>
      </c>
      <c r="T1821" s="1115">
        <f t="shared" si="311"/>
        <v>0</v>
      </c>
      <c r="U1821" s="851">
        <f t="shared" si="310"/>
        <v>0</v>
      </c>
      <c r="V1821" s="852">
        <f>IF(E1821='A. Allgemeine Informationen'!$D$14,$K1821-W1821,HLOOKUP('A. Allgemeine Informationen'!$D$14-1,$X$5:$AD$2005,ROW(E1821)-4,FALSE)-$W1821)</f>
        <v>0</v>
      </c>
      <c r="W1821" s="851">
        <f>HLOOKUP('A. Allgemeine Informationen'!$D$14,$X$5:$AD$2005,ROW(E1821)-4,FALSE)</f>
        <v>0</v>
      </c>
      <c r="X1821" s="851">
        <f t="shared" si="306"/>
        <v>0</v>
      </c>
      <c r="Y1821" s="851">
        <f t="shared" si="302"/>
        <v>0</v>
      </c>
      <c r="Z1821" s="851">
        <f t="shared" si="302"/>
        <v>0</v>
      </c>
      <c r="AA1821" s="851">
        <f t="shared" si="302"/>
        <v>0</v>
      </c>
      <c r="AB1821" s="851">
        <f t="shared" si="301"/>
        <v>0</v>
      </c>
      <c r="AC1821" s="851">
        <f t="shared" si="301"/>
        <v>0</v>
      </c>
      <c r="AD1821" s="853">
        <f t="shared" si="301"/>
        <v>0</v>
      </c>
    </row>
    <row r="1822" spans="2:30" s="971" customFormat="1" ht="15" customHeight="1" x14ac:dyDescent="0.2">
      <c r="B1822" s="840"/>
      <c r="C1822" s="970" t="str">
        <f>IF(B1822="","",VLOOKUP(B1822,'E8. KKauf_Berechnung'!$B$11:$D$140,2,0))</f>
        <v/>
      </c>
      <c r="D1822" s="841"/>
      <c r="E1822" s="842"/>
      <c r="F1822" s="836"/>
      <c r="G1822" s="836"/>
      <c r="H1822" s="836"/>
      <c r="I1822" s="843">
        <f t="shared" si="307"/>
        <v>0</v>
      </c>
      <c r="J1822" s="836"/>
      <c r="K1822" s="843">
        <f t="shared" si="308"/>
        <v>0</v>
      </c>
      <c r="L1822" s="849">
        <f>IFERROR(VLOOKUP($D1822,Listen!$F$3:$H$39,2,0),0)</f>
        <v>0</v>
      </c>
      <c r="M1822" s="849">
        <f>IFERROR(VLOOKUP($D1822,Listen!$F$3:$H$39,3,0),0)</f>
        <v>0</v>
      </c>
      <c r="N1822" s="1115">
        <f t="shared" si="305"/>
        <v>0</v>
      </c>
      <c r="O1822" s="1115">
        <f t="shared" si="311"/>
        <v>0</v>
      </c>
      <c r="P1822" s="1115">
        <f t="shared" si="311"/>
        <v>0</v>
      </c>
      <c r="Q1822" s="1115">
        <f t="shared" si="311"/>
        <v>0</v>
      </c>
      <c r="R1822" s="1115">
        <f t="shared" si="311"/>
        <v>0</v>
      </c>
      <c r="S1822" s="1115">
        <f t="shared" si="311"/>
        <v>0</v>
      </c>
      <c r="T1822" s="1115">
        <f t="shared" si="311"/>
        <v>0</v>
      </c>
      <c r="U1822" s="851">
        <f t="shared" si="310"/>
        <v>0</v>
      </c>
      <c r="V1822" s="852">
        <f>IF(E1822='A. Allgemeine Informationen'!$D$14,$K1822-W1822,HLOOKUP('A. Allgemeine Informationen'!$D$14-1,$X$5:$AD$2005,ROW(E1822)-4,FALSE)-$W1822)</f>
        <v>0</v>
      </c>
      <c r="W1822" s="851">
        <f>HLOOKUP('A. Allgemeine Informationen'!$D$14,$X$5:$AD$2005,ROW(E1822)-4,FALSE)</f>
        <v>0</v>
      </c>
      <c r="X1822" s="851">
        <f t="shared" si="306"/>
        <v>0</v>
      </c>
      <c r="Y1822" s="851">
        <f t="shared" si="302"/>
        <v>0</v>
      </c>
      <c r="Z1822" s="851">
        <f t="shared" si="302"/>
        <v>0</v>
      </c>
      <c r="AA1822" s="851">
        <f t="shared" si="302"/>
        <v>0</v>
      </c>
      <c r="AB1822" s="851">
        <f t="shared" si="301"/>
        <v>0</v>
      </c>
      <c r="AC1822" s="851">
        <f t="shared" si="301"/>
        <v>0</v>
      </c>
      <c r="AD1822" s="853">
        <f t="shared" si="301"/>
        <v>0</v>
      </c>
    </row>
    <row r="1823" spans="2:30" s="971" customFormat="1" ht="15" customHeight="1" x14ac:dyDescent="0.2">
      <c r="B1823" s="840"/>
      <c r="C1823" s="970" t="str">
        <f>IF(B1823="","",VLOOKUP(B1823,'E8. KKauf_Berechnung'!$B$11:$D$140,2,0))</f>
        <v/>
      </c>
      <c r="D1823" s="841"/>
      <c r="E1823" s="842"/>
      <c r="F1823" s="836"/>
      <c r="G1823" s="836"/>
      <c r="H1823" s="836"/>
      <c r="I1823" s="843">
        <f t="shared" si="307"/>
        <v>0</v>
      </c>
      <c r="J1823" s="836"/>
      <c r="K1823" s="843">
        <f t="shared" si="308"/>
        <v>0</v>
      </c>
      <c r="L1823" s="849">
        <f>IFERROR(VLOOKUP($D1823,Listen!$F$3:$H$39,2,0),0)</f>
        <v>0</v>
      </c>
      <c r="M1823" s="849">
        <f>IFERROR(VLOOKUP($D1823,Listen!$F$3:$H$39,3,0),0)</f>
        <v>0</v>
      </c>
      <c r="N1823" s="1115">
        <f t="shared" si="305"/>
        <v>0</v>
      </c>
      <c r="O1823" s="1115">
        <f t="shared" si="311"/>
        <v>0</v>
      </c>
      <c r="P1823" s="1115">
        <f t="shared" si="311"/>
        <v>0</v>
      </c>
      <c r="Q1823" s="1115">
        <f t="shared" si="311"/>
        <v>0</v>
      </c>
      <c r="R1823" s="1115">
        <f t="shared" si="311"/>
        <v>0</v>
      </c>
      <c r="S1823" s="1115">
        <f t="shared" si="311"/>
        <v>0</v>
      </c>
      <c r="T1823" s="1115">
        <f t="shared" si="311"/>
        <v>0</v>
      </c>
      <c r="U1823" s="851">
        <f t="shared" si="310"/>
        <v>0</v>
      </c>
      <c r="V1823" s="852">
        <f>IF(E1823='A. Allgemeine Informationen'!$D$14,$K1823-W1823,HLOOKUP('A. Allgemeine Informationen'!$D$14-1,$X$5:$AD$2005,ROW(E1823)-4,FALSE)-$W1823)</f>
        <v>0</v>
      </c>
      <c r="W1823" s="851">
        <f>HLOOKUP('A. Allgemeine Informationen'!$D$14,$X$5:$AD$2005,ROW(E1823)-4,FALSE)</f>
        <v>0</v>
      </c>
      <c r="X1823" s="851">
        <f t="shared" si="306"/>
        <v>0</v>
      </c>
      <c r="Y1823" s="851">
        <f t="shared" si="302"/>
        <v>0</v>
      </c>
      <c r="Z1823" s="851">
        <f t="shared" si="302"/>
        <v>0</v>
      </c>
      <c r="AA1823" s="851">
        <f t="shared" si="302"/>
        <v>0</v>
      </c>
      <c r="AB1823" s="851">
        <f t="shared" si="301"/>
        <v>0</v>
      </c>
      <c r="AC1823" s="851">
        <f t="shared" si="301"/>
        <v>0</v>
      </c>
      <c r="AD1823" s="853">
        <f t="shared" si="301"/>
        <v>0</v>
      </c>
    </row>
    <row r="1824" spans="2:30" s="971" customFormat="1" ht="15" customHeight="1" x14ac:dyDescent="0.2">
      <c r="B1824" s="840"/>
      <c r="C1824" s="970" t="str">
        <f>IF(B1824="","",VLOOKUP(B1824,'E8. KKauf_Berechnung'!$B$11:$D$140,2,0))</f>
        <v/>
      </c>
      <c r="D1824" s="841"/>
      <c r="E1824" s="842"/>
      <c r="F1824" s="836"/>
      <c r="G1824" s="836"/>
      <c r="H1824" s="836"/>
      <c r="I1824" s="843">
        <f t="shared" si="307"/>
        <v>0</v>
      </c>
      <c r="J1824" s="836"/>
      <c r="K1824" s="843">
        <f t="shared" si="308"/>
        <v>0</v>
      </c>
      <c r="L1824" s="849">
        <f>IFERROR(VLOOKUP($D1824,Listen!$F$3:$H$39,2,0),0)</f>
        <v>0</v>
      </c>
      <c r="M1824" s="849">
        <f>IFERROR(VLOOKUP($D1824,Listen!$F$3:$H$39,3,0),0)</f>
        <v>0</v>
      </c>
      <c r="N1824" s="1115">
        <f t="shared" si="305"/>
        <v>0</v>
      </c>
      <c r="O1824" s="1115">
        <f t="shared" si="311"/>
        <v>0</v>
      </c>
      <c r="P1824" s="1115">
        <f t="shared" si="311"/>
        <v>0</v>
      </c>
      <c r="Q1824" s="1115">
        <f t="shared" si="311"/>
        <v>0</v>
      </c>
      <c r="R1824" s="1115">
        <f t="shared" si="311"/>
        <v>0</v>
      </c>
      <c r="S1824" s="1115">
        <f t="shared" si="311"/>
        <v>0</v>
      </c>
      <c r="T1824" s="1115">
        <f t="shared" si="311"/>
        <v>0</v>
      </c>
      <c r="U1824" s="851">
        <f t="shared" si="310"/>
        <v>0</v>
      </c>
      <c r="V1824" s="852">
        <f>IF(E1824='A. Allgemeine Informationen'!$D$14,$K1824-W1824,HLOOKUP('A. Allgemeine Informationen'!$D$14-1,$X$5:$AD$2005,ROW(E1824)-4,FALSE)-$W1824)</f>
        <v>0</v>
      </c>
      <c r="W1824" s="851">
        <f>HLOOKUP('A. Allgemeine Informationen'!$D$14,$X$5:$AD$2005,ROW(E1824)-4,FALSE)</f>
        <v>0</v>
      </c>
      <c r="X1824" s="851">
        <f t="shared" si="306"/>
        <v>0</v>
      </c>
      <c r="Y1824" s="851">
        <f t="shared" si="302"/>
        <v>0</v>
      </c>
      <c r="Z1824" s="851">
        <f t="shared" si="302"/>
        <v>0</v>
      </c>
      <c r="AA1824" s="851">
        <f t="shared" si="302"/>
        <v>0</v>
      </c>
      <c r="AB1824" s="851">
        <f t="shared" si="302"/>
        <v>0</v>
      </c>
      <c r="AC1824" s="851">
        <f t="shared" si="302"/>
        <v>0</v>
      </c>
      <c r="AD1824" s="853">
        <f t="shared" si="302"/>
        <v>0</v>
      </c>
    </row>
    <row r="1825" spans="2:30" s="971" customFormat="1" ht="15" customHeight="1" x14ac:dyDescent="0.2">
      <c r="B1825" s="840"/>
      <c r="C1825" s="970" t="str">
        <f>IF(B1825="","",VLOOKUP(B1825,'E8. KKauf_Berechnung'!$B$11:$D$140,2,0))</f>
        <v/>
      </c>
      <c r="D1825" s="841"/>
      <c r="E1825" s="842"/>
      <c r="F1825" s="836"/>
      <c r="G1825" s="836"/>
      <c r="H1825" s="836"/>
      <c r="I1825" s="843">
        <f t="shared" si="307"/>
        <v>0</v>
      </c>
      <c r="J1825" s="836"/>
      <c r="K1825" s="843">
        <f t="shared" si="308"/>
        <v>0</v>
      </c>
      <c r="L1825" s="849">
        <f>IFERROR(VLOOKUP($D1825,Listen!$F$3:$H$39,2,0),0)</f>
        <v>0</v>
      </c>
      <c r="M1825" s="849">
        <f>IFERROR(VLOOKUP($D1825,Listen!$F$3:$H$39,3,0),0)</f>
        <v>0</v>
      </c>
      <c r="N1825" s="1115">
        <f t="shared" si="305"/>
        <v>0</v>
      </c>
      <c r="O1825" s="1115">
        <f t="shared" si="311"/>
        <v>0</v>
      </c>
      <c r="P1825" s="1115">
        <f t="shared" si="311"/>
        <v>0</v>
      </c>
      <c r="Q1825" s="1115">
        <f t="shared" si="311"/>
        <v>0</v>
      </c>
      <c r="R1825" s="1115">
        <f t="shared" si="311"/>
        <v>0</v>
      </c>
      <c r="S1825" s="1115">
        <f t="shared" si="311"/>
        <v>0</v>
      </c>
      <c r="T1825" s="1115">
        <f t="shared" si="311"/>
        <v>0</v>
      </c>
      <c r="U1825" s="851">
        <f t="shared" si="310"/>
        <v>0</v>
      </c>
      <c r="V1825" s="852">
        <f>IF(E1825='A. Allgemeine Informationen'!$D$14,$K1825-W1825,HLOOKUP('A. Allgemeine Informationen'!$D$14-1,$X$5:$AD$2005,ROW(E1825)-4,FALSE)-$W1825)</f>
        <v>0</v>
      </c>
      <c r="W1825" s="851">
        <f>HLOOKUP('A. Allgemeine Informationen'!$D$14,$X$5:$AD$2005,ROW(E1825)-4,FALSE)</f>
        <v>0</v>
      </c>
      <c r="X1825" s="851">
        <f t="shared" si="306"/>
        <v>0</v>
      </c>
      <c r="Y1825" s="851">
        <f t="shared" ref="Y1825:AD1867" si="312">IF(OR($E1825=0,$K1825=0,O1825-(Y$5-$E1825)=0),0,IF($E1825&lt;Y$5,X1825-X1825/(O1825-(Y$5-$E1825)),IF($E1825=Y$5,$K1825-$K1825/O1825,0)))</f>
        <v>0</v>
      </c>
      <c r="Z1825" s="851">
        <f t="shared" si="312"/>
        <v>0</v>
      </c>
      <c r="AA1825" s="851">
        <f t="shared" si="312"/>
        <v>0</v>
      </c>
      <c r="AB1825" s="851">
        <f t="shared" si="312"/>
        <v>0</v>
      </c>
      <c r="AC1825" s="851">
        <f t="shared" si="312"/>
        <v>0</v>
      </c>
      <c r="AD1825" s="853">
        <f t="shared" si="312"/>
        <v>0</v>
      </c>
    </row>
    <row r="1826" spans="2:30" s="971" customFormat="1" ht="15" customHeight="1" x14ac:dyDescent="0.2">
      <c r="B1826" s="840"/>
      <c r="C1826" s="970" t="str">
        <f>IF(B1826="","",VLOOKUP(B1826,'E8. KKauf_Berechnung'!$B$11:$D$140,2,0))</f>
        <v/>
      </c>
      <c r="D1826" s="841"/>
      <c r="E1826" s="842"/>
      <c r="F1826" s="836"/>
      <c r="G1826" s="836"/>
      <c r="H1826" s="836"/>
      <c r="I1826" s="843">
        <f t="shared" si="307"/>
        <v>0</v>
      </c>
      <c r="J1826" s="836"/>
      <c r="K1826" s="843">
        <f t="shared" si="308"/>
        <v>0</v>
      </c>
      <c r="L1826" s="849">
        <f>IFERROR(VLOOKUP($D1826,Listen!$F$3:$H$39,2,0),0)</f>
        <v>0</v>
      </c>
      <c r="M1826" s="849">
        <f>IFERROR(VLOOKUP($D1826,Listen!$F$3:$H$39,3,0),0)</f>
        <v>0</v>
      </c>
      <c r="N1826" s="1115">
        <f t="shared" si="305"/>
        <v>0</v>
      </c>
      <c r="O1826" s="1115">
        <f t="shared" si="311"/>
        <v>0</v>
      </c>
      <c r="P1826" s="1115">
        <f t="shared" si="311"/>
        <v>0</v>
      </c>
      <c r="Q1826" s="1115">
        <f t="shared" si="311"/>
        <v>0</v>
      </c>
      <c r="R1826" s="1115">
        <f t="shared" si="311"/>
        <v>0</v>
      </c>
      <c r="S1826" s="1115">
        <f t="shared" si="311"/>
        <v>0</v>
      </c>
      <c r="T1826" s="1115">
        <f t="shared" si="311"/>
        <v>0</v>
      </c>
      <c r="U1826" s="851">
        <f t="shared" si="310"/>
        <v>0</v>
      </c>
      <c r="V1826" s="852">
        <f>IF(E1826='A. Allgemeine Informationen'!$D$14,$K1826-W1826,HLOOKUP('A. Allgemeine Informationen'!$D$14-1,$X$5:$AD$2005,ROW(E1826)-4,FALSE)-$W1826)</f>
        <v>0</v>
      </c>
      <c r="W1826" s="851">
        <f>HLOOKUP('A. Allgemeine Informationen'!$D$14,$X$5:$AD$2005,ROW(E1826)-4,FALSE)</f>
        <v>0</v>
      </c>
      <c r="X1826" s="851">
        <f t="shared" si="306"/>
        <v>0</v>
      </c>
      <c r="Y1826" s="851">
        <f t="shared" si="312"/>
        <v>0</v>
      </c>
      <c r="Z1826" s="851">
        <f t="shared" si="312"/>
        <v>0</v>
      </c>
      <c r="AA1826" s="851">
        <f t="shared" si="312"/>
        <v>0</v>
      </c>
      <c r="AB1826" s="851">
        <f t="shared" si="312"/>
        <v>0</v>
      </c>
      <c r="AC1826" s="851">
        <f t="shared" si="312"/>
        <v>0</v>
      </c>
      <c r="AD1826" s="853">
        <f t="shared" si="312"/>
        <v>0</v>
      </c>
    </row>
    <row r="1827" spans="2:30" s="971" customFormat="1" ht="15" customHeight="1" x14ac:dyDescent="0.2">
      <c r="B1827" s="840"/>
      <c r="C1827" s="970" t="str">
        <f>IF(B1827="","",VLOOKUP(B1827,'E8. KKauf_Berechnung'!$B$11:$D$140,2,0))</f>
        <v/>
      </c>
      <c r="D1827" s="841"/>
      <c r="E1827" s="842"/>
      <c r="F1827" s="836"/>
      <c r="G1827" s="836"/>
      <c r="H1827" s="836"/>
      <c r="I1827" s="843">
        <f t="shared" si="307"/>
        <v>0</v>
      </c>
      <c r="J1827" s="836"/>
      <c r="K1827" s="843">
        <f t="shared" si="308"/>
        <v>0</v>
      </c>
      <c r="L1827" s="849">
        <f>IFERROR(VLOOKUP($D1827,Listen!$F$3:$H$39,2,0),0)</f>
        <v>0</v>
      </c>
      <c r="M1827" s="849">
        <f>IFERROR(VLOOKUP($D1827,Listen!$F$3:$H$39,3,0),0)</f>
        <v>0</v>
      </c>
      <c r="N1827" s="1115">
        <f t="shared" si="305"/>
        <v>0</v>
      </c>
      <c r="O1827" s="1115">
        <f t="shared" si="311"/>
        <v>0</v>
      </c>
      <c r="P1827" s="1115">
        <f t="shared" si="311"/>
        <v>0</v>
      </c>
      <c r="Q1827" s="1115">
        <f t="shared" si="311"/>
        <v>0</v>
      </c>
      <c r="R1827" s="1115">
        <f t="shared" si="311"/>
        <v>0</v>
      </c>
      <c r="S1827" s="1115">
        <f t="shared" si="311"/>
        <v>0</v>
      </c>
      <c r="T1827" s="1115">
        <f t="shared" si="311"/>
        <v>0</v>
      </c>
      <c r="U1827" s="851">
        <f t="shared" si="310"/>
        <v>0</v>
      </c>
      <c r="V1827" s="852">
        <f>IF(E1827='A. Allgemeine Informationen'!$D$14,$K1827-W1827,HLOOKUP('A. Allgemeine Informationen'!$D$14-1,$X$5:$AD$2005,ROW(E1827)-4,FALSE)-$W1827)</f>
        <v>0</v>
      </c>
      <c r="W1827" s="851">
        <f>HLOOKUP('A. Allgemeine Informationen'!$D$14,$X$5:$AD$2005,ROW(E1827)-4,FALSE)</f>
        <v>0</v>
      </c>
      <c r="X1827" s="851">
        <f t="shared" si="306"/>
        <v>0</v>
      </c>
      <c r="Y1827" s="851">
        <f t="shared" si="312"/>
        <v>0</v>
      </c>
      <c r="Z1827" s="851">
        <f t="shared" si="312"/>
        <v>0</v>
      </c>
      <c r="AA1827" s="851">
        <f t="shared" si="312"/>
        <v>0</v>
      </c>
      <c r="AB1827" s="851">
        <f t="shared" si="312"/>
        <v>0</v>
      </c>
      <c r="AC1827" s="851">
        <f t="shared" si="312"/>
        <v>0</v>
      </c>
      <c r="AD1827" s="853">
        <f t="shared" si="312"/>
        <v>0</v>
      </c>
    </row>
    <row r="1828" spans="2:30" s="971" customFormat="1" ht="15" customHeight="1" x14ac:dyDescent="0.2">
      <c r="B1828" s="840"/>
      <c r="C1828" s="970" t="str">
        <f>IF(B1828="","",VLOOKUP(B1828,'E8. KKauf_Berechnung'!$B$11:$D$140,2,0))</f>
        <v/>
      </c>
      <c r="D1828" s="841"/>
      <c r="E1828" s="842"/>
      <c r="F1828" s="836"/>
      <c r="G1828" s="836"/>
      <c r="H1828" s="836"/>
      <c r="I1828" s="843">
        <f t="shared" si="307"/>
        <v>0</v>
      </c>
      <c r="J1828" s="836"/>
      <c r="K1828" s="843">
        <f t="shared" si="308"/>
        <v>0</v>
      </c>
      <c r="L1828" s="849">
        <f>IFERROR(VLOOKUP($D1828,Listen!$F$3:$H$39,2,0),0)</f>
        <v>0</v>
      </c>
      <c r="M1828" s="849">
        <f>IFERROR(VLOOKUP($D1828,Listen!$F$3:$H$39,3,0),0)</f>
        <v>0</v>
      </c>
      <c r="N1828" s="1115">
        <f t="shared" si="305"/>
        <v>0</v>
      </c>
      <c r="O1828" s="1115">
        <f t="shared" si="311"/>
        <v>0</v>
      </c>
      <c r="P1828" s="1115">
        <f t="shared" si="311"/>
        <v>0</v>
      </c>
      <c r="Q1828" s="1115">
        <f t="shared" si="311"/>
        <v>0</v>
      </c>
      <c r="R1828" s="1115">
        <f t="shared" si="311"/>
        <v>0</v>
      </c>
      <c r="S1828" s="1115">
        <f t="shared" si="311"/>
        <v>0</v>
      </c>
      <c r="T1828" s="1115">
        <f t="shared" si="311"/>
        <v>0</v>
      </c>
      <c r="U1828" s="851">
        <f t="shared" si="310"/>
        <v>0</v>
      </c>
      <c r="V1828" s="852">
        <f>IF(E1828='A. Allgemeine Informationen'!$D$14,$K1828-W1828,HLOOKUP('A. Allgemeine Informationen'!$D$14-1,$X$5:$AD$2005,ROW(E1828)-4,FALSE)-$W1828)</f>
        <v>0</v>
      </c>
      <c r="W1828" s="851">
        <f>HLOOKUP('A. Allgemeine Informationen'!$D$14,$X$5:$AD$2005,ROW(E1828)-4,FALSE)</f>
        <v>0</v>
      </c>
      <c r="X1828" s="851">
        <f t="shared" si="306"/>
        <v>0</v>
      </c>
      <c r="Y1828" s="851">
        <f t="shared" si="312"/>
        <v>0</v>
      </c>
      <c r="Z1828" s="851">
        <f t="shared" si="312"/>
        <v>0</v>
      </c>
      <c r="AA1828" s="851">
        <f t="shared" si="312"/>
        <v>0</v>
      </c>
      <c r="AB1828" s="851">
        <f t="shared" si="312"/>
        <v>0</v>
      </c>
      <c r="AC1828" s="851">
        <f t="shared" si="312"/>
        <v>0</v>
      </c>
      <c r="AD1828" s="853">
        <f t="shared" si="312"/>
        <v>0</v>
      </c>
    </row>
    <row r="1829" spans="2:30" s="971" customFormat="1" ht="15" customHeight="1" x14ac:dyDescent="0.2">
      <c r="B1829" s="840"/>
      <c r="C1829" s="970" t="str">
        <f>IF(B1829="","",VLOOKUP(B1829,'E8. KKauf_Berechnung'!$B$11:$D$140,2,0))</f>
        <v/>
      </c>
      <c r="D1829" s="841"/>
      <c r="E1829" s="842"/>
      <c r="F1829" s="836"/>
      <c r="G1829" s="836"/>
      <c r="H1829" s="836"/>
      <c r="I1829" s="843">
        <f t="shared" si="307"/>
        <v>0</v>
      </c>
      <c r="J1829" s="836"/>
      <c r="K1829" s="843">
        <f t="shared" si="308"/>
        <v>0</v>
      </c>
      <c r="L1829" s="849">
        <f>IFERROR(VLOOKUP($D1829,Listen!$F$3:$H$39,2,0),0)</f>
        <v>0</v>
      </c>
      <c r="M1829" s="849">
        <f>IFERROR(VLOOKUP($D1829,Listen!$F$3:$H$39,3,0),0)</f>
        <v>0</v>
      </c>
      <c r="N1829" s="1115">
        <f t="shared" si="305"/>
        <v>0</v>
      </c>
      <c r="O1829" s="1115">
        <f t="shared" si="311"/>
        <v>0</v>
      </c>
      <c r="P1829" s="1115">
        <f t="shared" si="311"/>
        <v>0</v>
      </c>
      <c r="Q1829" s="1115">
        <f t="shared" si="311"/>
        <v>0</v>
      </c>
      <c r="R1829" s="1115">
        <f t="shared" si="311"/>
        <v>0</v>
      </c>
      <c r="S1829" s="1115">
        <f t="shared" si="311"/>
        <v>0</v>
      </c>
      <c r="T1829" s="1115">
        <f t="shared" si="311"/>
        <v>0</v>
      </c>
      <c r="U1829" s="851">
        <f t="shared" si="310"/>
        <v>0</v>
      </c>
      <c r="V1829" s="852">
        <f>IF(E1829='A. Allgemeine Informationen'!$D$14,$K1829-W1829,HLOOKUP('A. Allgemeine Informationen'!$D$14-1,$X$5:$AD$2005,ROW(E1829)-4,FALSE)-$W1829)</f>
        <v>0</v>
      </c>
      <c r="W1829" s="851">
        <f>HLOOKUP('A. Allgemeine Informationen'!$D$14,$X$5:$AD$2005,ROW(E1829)-4,FALSE)</f>
        <v>0</v>
      </c>
      <c r="X1829" s="851">
        <f t="shared" si="306"/>
        <v>0</v>
      </c>
      <c r="Y1829" s="851">
        <f t="shared" si="312"/>
        <v>0</v>
      </c>
      <c r="Z1829" s="851">
        <f t="shared" si="312"/>
        <v>0</v>
      </c>
      <c r="AA1829" s="851">
        <f t="shared" si="312"/>
        <v>0</v>
      </c>
      <c r="AB1829" s="851">
        <f t="shared" si="312"/>
        <v>0</v>
      </c>
      <c r="AC1829" s="851">
        <f t="shared" si="312"/>
        <v>0</v>
      </c>
      <c r="AD1829" s="853">
        <f t="shared" si="312"/>
        <v>0</v>
      </c>
    </row>
    <row r="1830" spans="2:30" s="971" customFormat="1" ht="15" customHeight="1" x14ac:dyDescent="0.2">
      <c r="B1830" s="840"/>
      <c r="C1830" s="970" t="str">
        <f>IF(B1830="","",VLOOKUP(B1830,'E8. KKauf_Berechnung'!$B$11:$D$140,2,0))</f>
        <v/>
      </c>
      <c r="D1830" s="841"/>
      <c r="E1830" s="842"/>
      <c r="F1830" s="836"/>
      <c r="G1830" s="836"/>
      <c r="H1830" s="836"/>
      <c r="I1830" s="843">
        <f t="shared" si="307"/>
        <v>0</v>
      </c>
      <c r="J1830" s="836"/>
      <c r="K1830" s="843">
        <f t="shared" si="308"/>
        <v>0</v>
      </c>
      <c r="L1830" s="849">
        <f>IFERROR(VLOOKUP($D1830,Listen!$F$3:$H$39,2,0),0)</f>
        <v>0</v>
      </c>
      <c r="M1830" s="849">
        <f>IFERROR(VLOOKUP($D1830,Listen!$F$3:$H$39,3,0),0)</f>
        <v>0</v>
      </c>
      <c r="N1830" s="1115">
        <f t="shared" si="305"/>
        <v>0</v>
      </c>
      <c r="O1830" s="1115">
        <f t="shared" si="311"/>
        <v>0</v>
      </c>
      <c r="P1830" s="1115">
        <f t="shared" si="311"/>
        <v>0</v>
      </c>
      <c r="Q1830" s="1115">
        <f t="shared" si="311"/>
        <v>0</v>
      </c>
      <c r="R1830" s="1115">
        <f t="shared" si="311"/>
        <v>0</v>
      </c>
      <c r="S1830" s="1115">
        <f t="shared" si="311"/>
        <v>0</v>
      </c>
      <c r="T1830" s="1115">
        <f t="shared" si="311"/>
        <v>0</v>
      </c>
      <c r="U1830" s="851">
        <f t="shared" si="310"/>
        <v>0</v>
      </c>
      <c r="V1830" s="852">
        <f>IF(E1830='A. Allgemeine Informationen'!$D$14,$K1830-W1830,HLOOKUP('A. Allgemeine Informationen'!$D$14-1,$X$5:$AD$2005,ROW(E1830)-4,FALSE)-$W1830)</f>
        <v>0</v>
      </c>
      <c r="W1830" s="851">
        <f>HLOOKUP('A. Allgemeine Informationen'!$D$14,$X$5:$AD$2005,ROW(E1830)-4,FALSE)</f>
        <v>0</v>
      </c>
      <c r="X1830" s="851">
        <f t="shared" si="306"/>
        <v>0</v>
      </c>
      <c r="Y1830" s="851">
        <f t="shared" si="312"/>
        <v>0</v>
      </c>
      <c r="Z1830" s="851">
        <f t="shared" si="312"/>
        <v>0</v>
      </c>
      <c r="AA1830" s="851">
        <f t="shared" si="312"/>
        <v>0</v>
      </c>
      <c r="AB1830" s="851">
        <f t="shared" si="312"/>
        <v>0</v>
      </c>
      <c r="AC1830" s="851">
        <f t="shared" si="312"/>
        <v>0</v>
      </c>
      <c r="AD1830" s="853">
        <f t="shared" si="312"/>
        <v>0</v>
      </c>
    </row>
    <row r="1831" spans="2:30" s="971" customFormat="1" ht="15" customHeight="1" x14ac:dyDescent="0.2">
      <c r="B1831" s="840"/>
      <c r="C1831" s="970" t="str">
        <f>IF(B1831="","",VLOOKUP(B1831,'E8. KKauf_Berechnung'!$B$11:$D$140,2,0))</f>
        <v/>
      </c>
      <c r="D1831" s="841"/>
      <c r="E1831" s="842"/>
      <c r="F1831" s="836"/>
      <c r="G1831" s="836"/>
      <c r="H1831" s="836"/>
      <c r="I1831" s="843">
        <f t="shared" si="307"/>
        <v>0</v>
      </c>
      <c r="J1831" s="836"/>
      <c r="K1831" s="843">
        <f t="shared" si="308"/>
        <v>0</v>
      </c>
      <c r="L1831" s="849">
        <f>IFERROR(VLOOKUP($D1831,Listen!$F$3:$H$39,2,0),0)</f>
        <v>0</v>
      </c>
      <c r="M1831" s="849">
        <f>IFERROR(VLOOKUP($D1831,Listen!$F$3:$H$39,3,0),0)</f>
        <v>0</v>
      </c>
      <c r="N1831" s="1115">
        <f t="shared" si="305"/>
        <v>0</v>
      </c>
      <c r="O1831" s="1115">
        <f t="shared" ref="O1831:T1846" si="313">N1831</f>
        <v>0</v>
      </c>
      <c r="P1831" s="1115">
        <f t="shared" si="313"/>
        <v>0</v>
      </c>
      <c r="Q1831" s="1115">
        <f t="shared" si="313"/>
        <v>0</v>
      </c>
      <c r="R1831" s="1115">
        <f t="shared" si="313"/>
        <v>0</v>
      </c>
      <c r="S1831" s="1115">
        <f t="shared" si="313"/>
        <v>0</v>
      </c>
      <c r="T1831" s="1115">
        <f t="shared" si="313"/>
        <v>0</v>
      </c>
      <c r="U1831" s="851">
        <f t="shared" si="310"/>
        <v>0</v>
      </c>
      <c r="V1831" s="852">
        <f>IF(E1831='A. Allgemeine Informationen'!$D$14,$K1831-W1831,HLOOKUP('A. Allgemeine Informationen'!$D$14-1,$X$5:$AD$2005,ROW(E1831)-4,FALSE)-$W1831)</f>
        <v>0</v>
      </c>
      <c r="W1831" s="851">
        <f>HLOOKUP('A. Allgemeine Informationen'!$D$14,$X$5:$AD$2005,ROW(E1831)-4,FALSE)</f>
        <v>0</v>
      </c>
      <c r="X1831" s="851">
        <f t="shared" si="306"/>
        <v>0</v>
      </c>
      <c r="Y1831" s="851">
        <f t="shared" si="312"/>
        <v>0</v>
      </c>
      <c r="Z1831" s="851">
        <f t="shared" si="312"/>
        <v>0</v>
      </c>
      <c r="AA1831" s="851">
        <f t="shared" si="312"/>
        <v>0</v>
      </c>
      <c r="AB1831" s="851">
        <f t="shared" si="312"/>
        <v>0</v>
      </c>
      <c r="AC1831" s="851">
        <f t="shared" si="312"/>
        <v>0</v>
      </c>
      <c r="AD1831" s="853">
        <f t="shared" si="312"/>
        <v>0</v>
      </c>
    </row>
    <row r="1832" spans="2:30" s="971" customFormat="1" ht="15" customHeight="1" x14ac:dyDescent="0.2">
      <c r="B1832" s="840"/>
      <c r="C1832" s="970" t="str">
        <f>IF(B1832="","",VLOOKUP(B1832,'E8. KKauf_Berechnung'!$B$11:$D$140,2,0))</f>
        <v/>
      </c>
      <c r="D1832" s="841"/>
      <c r="E1832" s="842"/>
      <c r="F1832" s="836"/>
      <c r="G1832" s="836"/>
      <c r="H1832" s="836"/>
      <c r="I1832" s="843">
        <f t="shared" si="307"/>
        <v>0</v>
      </c>
      <c r="J1832" s="836"/>
      <c r="K1832" s="843">
        <f t="shared" si="308"/>
        <v>0</v>
      </c>
      <c r="L1832" s="849">
        <f>IFERROR(VLOOKUP($D1832,Listen!$F$3:$H$39,2,0),0)</f>
        <v>0</v>
      </c>
      <c r="M1832" s="849">
        <f>IFERROR(VLOOKUP($D1832,Listen!$F$3:$H$39,3,0),0)</f>
        <v>0</v>
      </c>
      <c r="N1832" s="1115">
        <f t="shared" si="305"/>
        <v>0</v>
      </c>
      <c r="O1832" s="1115">
        <f t="shared" si="313"/>
        <v>0</v>
      </c>
      <c r="P1832" s="1115">
        <f t="shared" si="313"/>
        <v>0</v>
      </c>
      <c r="Q1832" s="1115">
        <f t="shared" si="313"/>
        <v>0</v>
      </c>
      <c r="R1832" s="1115">
        <f t="shared" si="313"/>
        <v>0</v>
      </c>
      <c r="S1832" s="1115">
        <f t="shared" si="313"/>
        <v>0</v>
      </c>
      <c r="T1832" s="1115">
        <f t="shared" si="313"/>
        <v>0</v>
      </c>
      <c r="U1832" s="851">
        <f t="shared" si="310"/>
        <v>0</v>
      </c>
      <c r="V1832" s="852">
        <f>IF(E1832='A. Allgemeine Informationen'!$D$14,$K1832-W1832,HLOOKUP('A. Allgemeine Informationen'!$D$14-1,$X$5:$AD$2005,ROW(E1832)-4,FALSE)-$W1832)</f>
        <v>0</v>
      </c>
      <c r="W1832" s="851">
        <f>HLOOKUP('A. Allgemeine Informationen'!$D$14,$X$5:$AD$2005,ROW(E1832)-4,FALSE)</f>
        <v>0</v>
      </c>
      <c r="X1832" s="851">
        <f t="shared" si="306"/>
        <v>0</v>
      </c>
      <c r="Y1832" s="851">
        <f t="shared" si="312"/>
        <v>0</v>
      </c>
      <c r="Z1832" s="851">
        <f t="shared" si="312"/>
        <v>0</v>
      </c>
      <c r="AA1832" s="851">
        <f t="shared" si="312"/>
        <v>0</v>
      </c>
      <c r="AB1832" s="851">
        <f t="shared" si="312"/>
        <v>0</v>
      </c>
      <c r="AC1832" s="851">
        <f t="shared" si="312"/>
        <v>0</v>
      </c>
      <c r="AD1832" s="853">
        <f t="shared" si="312"/>
        <v>0</v>
      </c>
    </row>
    <row r="1833" spans="2:30" s="971" customFormat="1" ht="15" customHeight="1" x14ac:dyDescent="0.2">
      <c r="B1833" s="840"/>
      <c r="C1833" s="970" t="str">
        <f>IF(B1833="","",VLOOKUP(B1833,'E8. KKauf_Berechnung'!$B$11:$D$140,2,0))</f>
        <v/>
      </c>
      <c r="D1833" s="841"/>
      <c r="E1833" s="842"/>
      <c r="F1833" s="836"/>
      <c r="G1833" s="836"/>
      <c r="H1833" s="836"/>
      <c r="I1833" s="843">
        <f t="shared" si="307"/>
        <v>0</v>
      </c>
      <c r="J1833" s="836"/>
      <c r="K1833" s="843">
        <f t="shared" si="308"/>
        <v>0</v>
      </c>
      <c r="L1833" s="849">
        <f>IFERROR(VLOOKUP($D1833,Listen!$F$3:$H$39,2,0),0)</f>
        <v>0</v>
      </c>
      <c r="M1833" s="849">
        <f>IFERROR(VLOOKUP($D1833,Listen!$F$3:$H$39,3,0),0)</f>
        <v>0</v>
      </c>
      <c r="N1833" s="1115">
        <f t="shared" si="305"/>
        <v>0</v>
      </c>
      <c r="O1833" s="1115">
        <f t="shared" si="313"/>
        <v>0</v>
      </c>
      <c r="P1833" s="1115">
        <f t="shared" si="313"/>
        <v>0</v>
      </c>
      <c r="Q1833" s="1115">
        <f t="shared" si="313"/>
        <v>0</v>
      </c>
      <c r="R1833" s="1115">
        <f t="shared" si="313"/>
        <v>0</v>
      </c>
      <c r="S1833" s="1115">
        <f t="shared" si="313"/>
        <v>0</v>
      </c>
      <c r="T1833" s="1115">
        <f t="shared" si="313"/>
        <v>0</v>
      </c>
      <c r="U1833" s="851">
        <f t="shared" si="310"/>
        <v>0</v>
      </c>
      <c r="V1833" s="852">
        <f>IF(E1833='A. Allgemeine Informationen'!$D$14,$K1833-W1833,HLOOKUP('A. Allgemeine Informationen'!$D$14-1,$X$5:$AD$2005,ROW(E1833)-4,FALSE)-$W1833)</f>
        <v>0</v>
      </c>
      <c r="W1833" s="851">
        <f>HLOOKUP('A. Allgemeine Informationen'!$D$14,$X$5:$AD$2005,ROW(E1833)-4,FALSE)</f>
        <v>0</v>
      </c>
      <c r="X1833" s="851">
        <f t="shared" si="306"/>
        <v>0</v>
      </c>
      <c r="Y1833" s="851">
        <f t="shared" si="312"/>
        <v>0</v>
      </c>
      <c r="Z1833" s="851">
        <f t="shared" si="312"/>
        <v>0</v>
      </c>
      <c r="AA1833" s="851">
        <f t="shared" si="312"/>
        <v>0</v>
      </c>
      <c r="AB1833" s="851">
        <f t="shared" si="312"/>
        <v>0</v>
      </c>
      <c r="AC1833" s="851">
        <f t="shared" si="312"/>
        <v>0</v>
      </c>
      <c r="AD1833" s="853">
        <f t="shared" si="312"/>
        <v>0</v>
      </c>
    </row>
    <row r="1834" spans="2:30" s="971" customFormat="1" ht="15" customHeight="1" x14ac:dyDescent="0.2">
      <c r="B1834" s="840"/>
      <c r="C1834" s="970" t="str">
        <f>IF(B1834="","",VLOOKUP(B1834,'E8. KKauf_Berechnung'!$B$11:$D$140,2,0))</f>
        <v/>
      </c>
      <c r="D1834" s="841"/>
      <c r="E1834" s="842"/>
      <c r="F1834" s="836"/>
      <c r="G1834" s="836"/>
      <c r="H1834" s="836"/>
      <c r="I1834" s="843">
        <f t="shared" si="307"/>
        <v>0</v>
      </c>
      <c r="J1834" s="836"/>
      <c r="K1834" s="843">
        <f t="shared" si="308"/>
        <v>0</v>
      </c>
      <c r="L1834" s="849">
        <f>IFERROR(VLOOKUP($D1834,Listen!$F$3:$H$39,2,0),0)</f>
        <v>0</v>
      </c>
      <c r="M1834" s="849">
        <f>IFERROR(VLOOKUP($D1834,Listen!$F$3:$H$39,3,0),0)</f>
        <v>0</v>
      </c>
      <c r="N1834" s="1115">
        <f t="shared" si="305"/>
        <v>0</v>
      </c>
      <c r="O1834" s="1115">
        <f t="shared" si="313"/>
        <v>0</v>
      </c>
      <c r="P1834" s="1115">
        <f t="shared" si="313"/>
        <v>0</v>
      </c>
      <c r="Q1834" s="1115">
        <f t="shared" si="313"/>
        <v>0</v>
      </c>
      <c r="R1834" s="1115">
        <f t="shared" si="313"/>
        <v>0</v>
      </c>
      <c r="S1834" s="1115">
        <f t="shared" si="313"/>
        <v>0</v>
      </c>
      <c r="T1834" s="1115">
        <f t="shared" si="313"/>
        <v>0</v>
      </c>
      <c r="U1834" s="851">
        <f t="shared" si="310"/>
        <v>0</v>
      </c>
      <c r="V1834" s="852">
        <f>IF(E1834='A. Allgemeine Informationen'!$D$14,$K1834-W1834,HLOOKUP('A. Allgemeine Informationen'!$D$14-1,$X$5:$AD$2005,ROW(E1834)-4,FALSE)-$W1834)</f>
        <v>0</v>
      </c>
      <c r="W1834" s="851">
        <f>HLOOKUP('A. Allgemeine Informationen'!$D$14,$X$5:$AD$2005,ROW(E1834)-4,FALSE)</f>
        <v>0</v>
      </c>
      <c r="X1834" s="851">
        <f t="shared" si="306"/>
        <v>0</v>
      </c>
      <c r="Y1834" s="851">
        <f t="shared" si="312"/>
        <v>0</v>
      </c>
      <c r="Z1834" s="851">
        <f t="shared" si="312"/>
        <v>0</v>
      </c>
      <c r="AA1834" s="851">
        <f t="shared" si="312"/>
        <v>0</v>
      </c>
      <c r="AB1834" s="851">
        <f t="shared" si="312"/>
        <v>0</v>
      </c>
      <c r="AC1834" s="851">
        <f t="shared" si="312"/>
        <v>0</v>
      </c>
      <c r="AD1834" s="853">
        <f t="shared" si="312"/>
        <v>0</v>
      </c>
    </row>
    <row r="1835" spans="2:30" s="971" customFormat="1" ht="15" customHeight="1" x14ac:dyDescent="0.2">
      <c r="B1835" s="840"/>
      <c r="C1835" s="970" t="str">
        <f>IF(B1835="","",VLOOKUP(B1835,'E8. KKauf_Berechnung'!$B$11:$D$140,2,0))</f>
        <v/>
      </c>
      <c r="D1835" s="841"/>
      <c r="E1835" s="842"/>
      <c r="F1835" s="836"/>
      <c r="G1835" s="836"/>
      <c r="H1835" s="836"/>
      <c r="I1835" s="843">
        <f t="shared" si="307"/>
        <v>0</v>
      </c>
      <c r="J1835" s="836"/>
      <c r="K1835" s="843">
        <f t="shared" si="308"/>
        <v>0</v>
      </c>
      <c r="L1835" s="849">
        <f>IFERROR(VLOOKUP($D1835,Listen!$F$3:$H$39,2,0),0)</f>
        <v>0</v>
      </c>
      <c r="M1835" s="849">
        <f>IFERROR(VLOOKUP($D1835,Listen!$F$3:$H$39,3,0),0)</f>
        <v>0</v>
      </c>
      <c r="N1835" s="1115">
        <f t="shared" si="305"/>
        <v>0</v>
      </c>
      <c r="O1835" s="1115">
        <f t="shared" si="313"/>
        <v>0</v>
      </c>
      <c r="P1835" s="1115">
        <f t="shared" si="313"/>
        <v>0</v>
      </c>
      <c r="Q1835" s="1115">
        <f t="shared" si="313"/>
        <v>0</v>
      </c>
      <c r="R1835" s="1115">
        <f t="shared" si="313"/>
        <v>0</v>
      </c>
      <c r="S1835" s="1115">
        <f t="shared" si="313"/>
        <v>0</v>
      </c>
      <c r="T1835" s="1115">
        <f t="shared" si="313"/>
        <v>0</v>
      </c>
      <c r="U1835" s="851">
        <f t="shared" si="310"/>
        <v>0</v>
      </c>
      <c r="V1835" s="852">
        <f>IF(E1835='A. Allgemeine Informationen'!$D$14,$K1835-W1835,HLOOKUP('A. Allgemeine Informationen'!$D$14-1,$X$5:$AD$2005,ROW(E1835)-4,FALSE)-$W1835)</f>
        <v>0</v>
      </c>
      <c r="W1835" s="851">
        <f>HLOOKUP('A. Allgemeine Informationen'!$D$14,$X$5:$AD$2005,ROW(E1835)-4,FALSE)</f>
        <v>0</v>
      </c>
      <c r="X1835" s="851">
        <f t="shared" si="306"/>
        <v>0</v>
      </c>
      <c r="Y1835" s="851">
        <f t="shared" si="312"/>
        <v>0</v>
      </c>
      <c r="Z1835" s="851">
        <f t="shared" si="312"/>
        <v>0</v>
      </c>
      <c r="AA1835" s="851">
        <f t="shared" si="312"/>
        <v>0</v>
      </c>
      <c r="AB1835" s="851">
        <f t="shared" si="312"/>
        <v>0</v>
      </c>
      <c r="AC1835" s="851">
        <f t="shared" si="312"/>
        <v>0</v>
      </c>
      <c r="AD1835" s="853">
        <f t="shared" si="312"/>
        <v>0</v>
      </c>
    </row>
    <row r="1836" spans="2:30" s="971" customFormat="1" ht="15" customHeight="1" x14ac:dyDescent="0.2">
      <c r="B1836" s="840"/>
      <c r="C1836" s="970" t="str">
        <f>IF(B1836="","",VLOOKUP(B1836,'E8. KKauf_Berechnung'!$B$11:$D$140,2,0))</f>
        <v/>
      </c>
      <c r="D1836" s="841"/>
      <c r="E1836" s="842"/>
      <c r="F1836" s="836"/>
      <c r="G1836" s="836"/>
      <c r="H1836" s="836"/>
      <c r="I1836" s="843">
        <f t="shared" si="307"/>
        <v>0</v>
      </c>
      <c r="J1836" s="836"/>
      <c r="K1836" s="843">
        <f t="shared" si="308"/>
        <v>0</v>
      </c>
      <c r="L1836" s="849">
        <f>IFERROR(VLOOKUP($D1836,Listen!$F$3:$H$39,2,0),0)</f>
        <v>0</v>
      </c>
      <c r="M1836" s="849">
        <f>IFERROR(VLOOKUP($D1836,Listen!$F$3:$H$39,3,0),0)</f>
        <v>0</v>
      </c>
      <c r="N1836" s="1115">
        <f t="shared" si="305"/>
        <v>0</v>
      </c>
      <c r="O1836" s="1115">
        <f t="shared" si="313"/>
        <v>0</v>
      </c>
      <c r="P1836" s="1115">
        <f t="shared" si="313"/>
        <v>0</v>
      </c>
      <c r="Q1836" s="1115">
        <f t="shared" si="313"/>
        <v>0</v>
      </c>
      <c r="R1836" s="1115">
        <f t="shared" si="313"/>
        <v>0</v>
      </c>
      <c r="S1836" s="1115">
        <f t="shared" si="313"/>
        <v>0</v>
      </c>
      <c r="T1836" s="1115">
        <f t="shared" si="313"/>
        <v>0</v>
      </c>
      <c r="U1836" s="851">
        <f t="shared" si="310"/>
        <v>0</v>
      </c>
      <c r="V1836" s="852">
        <f>IF(E1836='A. Allgemeine Informationen'!$D$14,$K1836-W1836,HLOOKUP('A. Allgemeine Informationen'!$D$14-1,$X$5:$AD$2005,ROW(E1836)-4,FALSE)-$W1836)</f>
        <v>0</v>
      </c>
      <c r="W1836" s="851">
        <f>HLOOKUP('A. Allgemeine Informationen'!$D$14,$X$5:$AD$2005,ROW(E1836)-4,FALSE)</f>
        <v>0</v>
      </c>
      <c r="X1836" s="851">
        <f t="shared" si="306"/>
        <v>0</v>
      </c>
      <c r="Y1836" s="851">
        <f t="shared" si="312"/>
        <v>0</v>
      </c>
      <c r="Z1836" s="851">
        <f t="shared" si="312"/>
        <v>0</v>
      </c>
      <c r="AA1836" s="851">
        <f t="shared" si="312"/>
        <v>0</v>
      </c>
      <c r="AB1836" s="851">
        <f t="shared" si="312"/>
        <v>0</v>
      </c>
      <c r="AC1836" s="851">
        <f t="shared" si="312"/>
        <v>0</v>
      </c>
      <c r="AD1836" s="853">
        <f t="shared" si="312"/>
        <v>0</v>
      </c>
    </row>
    <row r="1837" spans="2:30" s="971" customFormat="1" ht="15" customHeight="1" x14ac:dyDescent="0.2">
      <c r="B1837" s="840"/>
      <c r="C1837" s="970" t="str">
        <f>IF(B1837="","",VLOOKUP(B1837,'E8. KKauf_Berechnung'!$B$11:$D$140,2,0))</f>
        <v/>
      </c>
      <c r="D1837" s="841"/>
      <c r="E1837" s="842"/>
      <c r="F1837" s="836"/>
      <c r="G1837" s="836"/>
      <c r="H1837" s="836"/>
      <c r="I1837" s="843">
        <f t="shared" si="307"/>
        <v>0</v>
      </c>
      <c r="J1837" s="836"/>
      <c r="K1837" s="843">
        <f t="shared" si="308"/>
        <v>0</v>
      </c>
      <c r="L1837" s="849">
        <f>IFERROR(VLOOKUP($D1837,Listen!$F$3:$H$39,2,0),0)</f>
        <v>0</v>
      </c>
      <c r="M1837" s="849">
        <f>IFERROR(VLOOKUP($D1837,Listen!$F$3:$H$39,3,0),0)</f>
        <v>0</v>
      </c>
      <c r="N1837" s="1115">
        <f t="shared" si="305"/>
        <v>0</v>
      </c>
      <c r="O1837" s="1115">
        <f t="shared" si="313"/>
        <v>0</v>
      </c>
      <c r="P1837" s="1115">
        <f t="shared" si="313"/>
        <v>0</v>
      </c>
      <c r="Q1837" s="1115">
        <f t="shared" si="313"/>
        <v>0</v>
      </c>
      <c r="R1837" s="1115">
        <f t="shared" si="313"/>
        <v>0</v>
      </c>
      <c r="S1837" s="1115">
        <f t="shared" si="313"/>
        <v>0</v>
      </c>
      <c r="T1837" s="1115">
        <f t="shared" si="313"/>
        <v>0</v>
      </c>
      <c r="U1837" s="851">
        <f t="shared" si="310"/>
        <v>0</v>
      </c>
      <c r="V1837" s="852">
        <f>IF(E1837='A. Allgemeine Informationen'!$D$14,$K1837-W1837,HLOOKUP('A. Allgemeine Informationen'!$D$14-1,$X$5:$AD$2005,ROW(E1837)-4,FALSE)-$W1837)</f>
        <v>0</v>
      </c>
      <c r="W1837" s="851">
        <f>HLOOKUP('A. Allgemeine Informationen'!$D$14,$X$5:$AD$2005,ROW(E1837)-4,FALSE)</f>
        <v>0</v>
      </c>
      <c r="X1837" s="851">
        <f t="shared" si="306"/>
        <v>0</v>
      </c>
      <c r="Y1837" s="851">
        <f t="shared" si="312"/>
        <v>0</v>
      </c>
      <c r="Z1837" s="851">
        <f t="shared" si="312"/>
        <v>0</v>
      </c>
      <c r="AA1837" s="851">
        <f t="shared" si="312"/>
        <v>0</v>
      </c>
      <c r="AB1837" s="851">
        <f t="shared" si="312"/>
        <v>0</v>
      </c>
      <c r="AC1837" s="851">
        <f t="shared" si="312"/>
        <v>0</v>
      </c>
      <c r="AD1837" s="853">
        <f t="shared" si="312"/>
        <v>0</v>
      </c>
    </row>
    <row r="1838" spans="2:30" s="971" customFormat="1" ht="15" customHeight="1" x14ac:dyDescent="0.2">
      <c r="B1838" s="840"/>
      <c r="C1838" s="970" t="str">
        <f>IF(B1838="","",VLOOKUP(B1838,'E8. KKauf_Berechnung'!$B$11:$D$140,2,0))</f>
        <v/>
      </c>
      <c r="D1838" s="841"/>
      <c r="E1838" s="842"/>
      <c r="F1838" s="836"/>
      <c r="G1838" s="836"/>
      <c r="H1838" s="836"/>
      <c r="I1838" s="843">
        <f t="shared" si="307"/>
        <v>0</v>
      </c>
      <c r="J1838" s="836"/>
      <c r="K1838" s="843">
        <f t="shared" si="308"/>
        <v>0</v>
      </c>
      <c r="L1838" s="849">
        <f>IFERROR(VLOOKUP($D1838,Listen!$F$3:$H$39,2,0),0)</f>
        <v>0</v>
      </c>
      <c r="M1838" s="849">
        <f>IFERROR(VLOOKUP($D1838,Listen!$F$3:$H$39,3,0),0)</f>
        <v>0</v>
      </c>
      <c r="N1838" s="1115">
        <f t="shared" si="305"/>
        <v>0</v>
      </c>
      <c r="O1838" s="1115">
        <f t="shared" si="313"/>
        <v>0</v>
      </c>
      <c r="P1838" s="1115">
        <f t="shared" si="313"/>
        <v>0</v>
      </c>
      <c r="Q1838" s="1115">
        <f t="shared" si="313"/>
        <v>0</v>
      </c>
      <c r="R1838" s="1115">
        <f t="shared" si="313"/>
        <v>0</v>
      </c>
      <c r="S1838" s="1115">
        <f t="shared" si="313"/>
        <v>0</v>
      </c>
      <c r="T1838" s="1115">
        <f t="shared" si="313"/>
        <v>0</v>
      </c>
      <c r="U1838" s="851">
        <f t="shared" si="310"/>
        <v>0</v>
      </c>
      <c r="V1838" s="852">
        <f>IF(E1838='A. Allgemeine Informationen'!$D$14,$K1838-W1838,HLOOKUP('A. Allgemeine Informationen'!$D$14-1,$X$5:$AD$2005,ROW(E1838)-4,FALSE)-$W1838)</f>
        <v>0</v>
      </c>
      <c r="W1838" s="851">
        <f>HLOOKUP('A. Allgemeine Informationen'!$D$14,$X$5:$AD$2005,ROW(E1838)-4,FALSE)</f>
        <v>0</v>
      </c>
      <c r="X1838" s="851">
        <f t="shared" si="306"/>
        <v>0</v>
      </c>
      <c r="Y1838" s="851">
        <f t="shared" si="312"/>
        <v>0</v>
      </c>
      <c r="Z1838" s="851">
        <f t="shared" si="312"/>
        <v>0</v>
      </c>
      <c r="AA1838" s="851">
        <f t="shared" si="312"/>
        <v>0</v>
      </c>
      <c r="AB1838" s="851">
        <f t="shared" si="312"/>
        <v>0</v>
      </c>
      <c r="AC1838" s="851">
        <f t="shared" si="312"/>
        <v>0</v>
      </c>
      <c r="AD1838" s="853">
        <f t="shared" si="312"/>
        <v>0</v>
      </c>
    </row>
    <row r="1839" spans="2:30" s="971" customFormat="1" ht="15" customHeight="1" x14ac:dyDescent="0.2">
      <c r="B1839" s="840"/>
      <c r="C1839" s="970" t="str">
        <f>IF(B1839="","",VLOOKUP(B1839,'E8. KKauf_Berechnung'!$B$11:$D$140,2,0))</f>
        <v/>
      </c>
      <c r="D1839" s="841"/>
      <c r="E1839" s="842"/>
      <c r="F1839" s="836"/>
      <c r="G1839" s="836"/>
      <c r="H1839" s="836"/>
      <c r="I1839" s="843">
        <f t="shared" si="307"/>
        <v>0</v>
      </c>
      <c r="J1839" s="836"/>
      <c r="K1839" s="843">
        <f t="shared" si="308"/>
        <v>0</v>
      </c>
      <c r="L1839" s="849">
        <f>IFERROR(VLOOKUP($D1839,Listen!$F$3:$H$39,2,0),0)</f>
        <v>0</v>
      </c>
      <c r="M1839" s="849">
        <f>IFERROR(VLOOKUP($D1839,Listen!$F$3:$H$39,3,0),0)</f>
        <v>0</v>
      </c>
      <c r="N1839" s="1115">
        <f t="shared" si="305"/>
        <v>0</v>
      </c>
      <c r="O1839" s="1115">
        <f t="shared" si="313"/>
        <v>0</v>
      </c>
      <c r="P1839" s="1115">
        <f t="shared" si="313"/>
        <v>0</v>
      </c>
      <c r="Q1839" s="1115">
        <f t="shared" si="313"/>
        <v>0</v>
      </c>
      <c r="R1839" s="1115">
        <f t="shared" si="313"/>
        <v>0</v>
      </c>
      <c r="S1839" s="1115">
        <f t="shared" si="313"/>
        <v>0</v>
      </c>
      <c r="T1839" s="1115">
        <f t="shared" si="313"/>
        <v>0</v>
      </c>
      <c r="U1839" s="851">
        <f t="shared" si="310"/>
        <v>0</v>
      </c>
      <c r="V1839" s="852">
        <f>IF(E1839='A. Allgemeine Informationen'!$D$14,$K1839-W1839,HLOOKUP('A. Allgemeine Informationen'!$D$14-1,$X$5:$AD$2005,ROW(E1839)-4,FALSE)-$W1839)</f>
        <v>0</v>
      </c>
      <c r="W1839" s="851">
        <f>HLOOKUP('A. Allgemeine Informationen'!$D$14,$X$5:$AD$2005,ROW(E1839)-4,FALSE)</f>
        <v>0</v>
      </c>
      <c r="X1839" s="851">
        <f t="shared" si="306"/>
        <v>0</v>
      </c>
      <c r="Y1839" s="851">
        <f t="shared" si="312"/>
        <v>0</v>
      </c>
      <c r="Z1839" s="851">
        <f t="shared" si="312"/>
        <v>0</v>
      </c>
      <c r="AA1839" s="851">
        <f t="shared" si="312"/>
        <v>0</v>
      </c>
      <c r="AB1839" s="851">
        <f t="shared" si="312"/>
        <v>0</v>
      </c>
      <c r="AC1839" s="851">
        <f t="shared" si="312"/>
        <v>0</v>
      </c>
      <c r="AD1839" s="853">
        <f t="shared" si="312"/>
        <v>0</v>
      </c>
    </row>
    <row r="1840" spans="2:30" s="971" customFormat="1" ht="15" customHeight="1" x14ac:dyDescent="0.2">
      <c r="B1840" s="840"/>
      <c r="C1840" s="970" t="str">
        <f>IF(B1840="","",VLOOKUP(B1840,'E8. KKauf_Berechnung'!$B$11:$D$140,2,0))</f>
        <v/>
      </c>
      <c r="D1840" s="841"/>
      <c r="E1840" s="842"/>
      <c r="F1840" s="836"/>
      <c r="G1840" s="836"/>
      <c r="H1840" s="836"/>
      <c r="I1840" s="843">
        <f t="shared" si="307"/>
        <v>0</v>
      </c>
      <c r="J1840" s="836"/>
      <c r="K1840" s="843">
        <f t="shared" si="308"/>
        <v>0</v>
      </c>
      <c r="L1840" s="849">
        <f>IFERROR(VLOOKUP($D1840,Listen!$F$3:$H$39,2,0),0)</f>
        <v>0</v>
      </c>
      <c r="M1840" s="849">
        <f>IFERROR(VLOOKUP($D1840,Listen!$F$3:$H$39,3,0),0)</f>
        <v>0</v>
      </c>
      <c r="N1840" s="1115">
        <f t="shared" si="305"/>
        <v>0</v>
      </c>
      <c r="O1840" s="1115">
        <f t="shared" si="313"/>
        <v>0</v>
      </c>
      <c r="P1840" s="1115">
        <f t="shared" si="313"/>
        <v>0</v>
      </c>
      <c r="Q1840" s="1115">
        <f t="shared" si="313"/>
        <v>0</v>
      </c>
      <c r="R1840" s="1115">
        <f t="shared" si="313"/>
        <v>0</v>
      </c>
      <c r="S1840" s="1115">
        <f t="shared" si="313"/>
        <v>0</v>
      </c>
      <c r="T1840" s="1115">
        <f t="shared" si="313"/>
        <v>0</v>
      </c>
      <c r="U1840" s="851">
        <f t="shared" si="310"/>
        <v>0</v>
      </c>
      <c r="V1840" s="852">
        <f>IF(E1840='A. Allgemeine Informationen'!$D$14,$K1840-W1840,HLOOKUP('A. Allgemeine Informationen'!$D$14-1,$X$5:$AD$2005,ROW(E1840)-4,FALSE)-$W1840)</f>
        <v>0</v>
      </c>
      <c r="W1840" s="851">
        <f>HLOOKUP('A. Allgemeine Informationen'!$D$14,$X$5:$AD$2005,ROW(E1840)-4,FALSE)</f>
        <v>0</v>
      </c>
      <c r="X1840" s="851">
        <f t="shared" si="306"/>
        <v>0</v>
      </c>
      <c r="Y1840" s="851">
        <f t="shared" si="312"/>
        <v>0</v>
      </c>
      <c r="Z1840" s="851">
        <f t="shared" si="312"/>
        <v>0</v>
      </c>
      <c r="AA1840" s="851">
        <f t="shared" si="312"/>
        <v>0</v>
      </c>
      <c r="AB1840" s="851">
        <f t="shared" si="312"/>
        <v>0</v>
      </c>
      <c r="AC1840" s="851">
        <f t="shared" si="312"/>
        <v>0</v>
      </c>
      <c r="AD1840" s="853">
        <f t="shared" si="312"/>
        <v>0</v>
      </c>
    </row>
    <row r="1841" spans="2:30" s="971" customFormat="1" ht="15" customHeight="1" x14ac:dyDescent="0.2">
      <c r="B1841" s="840"/>
      <c r="C1841" s="970" t="str">
        <f>IF(B1841="","",VLOOKUP(B1841,'E8. KKauf_Berechnung'!$B$11:$D$140,2,0))</f>
        <v/>
      </c>
      <c r="D1841" s="841"/>
      <c r="E1841" s="842"/>
      <c r="F1841" s="836"/>
      <c r="G1841" s="836"/>
      <c r="H1841" s="836"/>
      <c r="I1841" s="843">
        <f t="shared" si="307"/>
        <v>0</v>
      </c>
      <c r="J1841" s="836"/>
      <c r="K1841" s="843">
        <f t="shared" si="308"/>
        <v>0</v>
      </c>
      <c r="L1841" s="849">
        <f>IFERROR(VLOOKUP($D1841,Listen!$F$3:$H$39,2,0),0)</f>
        <v>0</v>
      </c>
      <c r="M1841" s="849">
        <f>IFERROR(VLOOKUP($D1841,Listen!$F$3:$H$39,3,0),0)</f>
        <v>0</v>
      </c>
      <c r="N1841" s="1115">
        <f t="shared" si="305"/>
        <v>0</v>
      </c>
      <c r="O1841" s="1115">
        <f t="shared" si="313"/>
        <v>0</v>
      </c>
      <c r="P1841" s="1115">
        <f t="shared" si="313"/>
        <v>0</v>
      </c>
      <c r="Q1841" s="1115">
        <f t="shared" si="313"/>
        <v>0</v>
      </c>
      <c r="R1841" s="1115">
        <f t="shared" si="313"/>
        <v>0</v>
      </c>
      <c r="S1841" s="1115">
        <f t="shared" si="313"/>
        <v>0</v>
      </c>
      <c r="T1841" s="1115">
        <f t="shared" si="313"/>
        <v>0</v>
      </c>
      <c r="U1841" s="851">
        <f t="shared" si="310"/>
        <v>0</v>
      </c>
      <c r="V1841" s="852">
        <f>IF(E1841='A. Allgemeine Informationen'!$D$14,$K1841-W1841,HLOOKUP('A. Allgemeine Informationen'!$D$14-1,$X$5:$AD$2005,ROW(E1841)-4,FALSE)-$W1841)</f>
        <v>0</v>
      </c>
      <c r="W1841" s="851">
        <f>HLOOKUP('A. Allgemeine Informationen'!$D$14,$X$5:$AD$2005,ROW(E1841)-4,FALSE)</f>
        <v>0</v>
      </c>
      <c r="X1841" s="851">
        <f t="shared" si="306"/>
        <v>0</v>
      </c>
      <c r="Y1841" s="851">
        <f t="shared" si="312"/>
        <v>0</v>
      </c>
      <c r="Z1841" s="851">
        <f t="shared" si="312"/>
        <v>0</v>
      </c>
      <c r="AA1841" s="851">
        <f t="shared" si="312"/>
        <v>0</v>
      </c>
      <c r="AB1841" s="851">
        <f t="shared" si="312"/>
        <v>0</v>
      </c>
      <c r="AC1841" s="851">
        <f t="shared" si="312"/>
        <v>0</v>
      </c>
      <c r="AD1841" s="853">
        <f t="shared" si="312"/>
        <v>0</v>
      </c>
    </row>
    <row r="1842" spans="2:30" s="971" customFormat="1" ht="15" customHeight="1" x14ac:dyDescent="0.2">
      <c r="B1842" s="840"/>
      <c r="C1842" s="970" t="str">
        <f>IF(B1842="","",VLOOKUP(B1842,'E8. KKauf_Berechnung'!$B$11:$D$140,2,0))</f>
        <v/>
      </c>
      <c r="D1842" s="841"/>
      <c r="E1842" s="842"/>
      <c r="F1842" s="836"/>
      <c r="G1842" s="836"/>
      <c r="H1842" s="836"/>
      <c r="I1842" s="843">
        <f t="shared" si="307"/>
        <v>0</v>
      </c>
      <c r="J1842" s="836"/>
      <c r="K1842" s="843">
        <f t="shared" si="308"/>
        <v>0</v>
      </c>
      <c r="L1842" s="849">
        <f>IFERROR(VLOOKUP($D1842,Listen!$F$3:$H$39,2,0),0)</f>
        <v>0</v>
      </c>
      <c r="M1842" s="849">
        <f>IFERROR(VLOOKUP($D1842,Listen!$F$3:$H$39,3,0),0)</f>
        <v>0</v>
      </c>
      <c r="N1842" s="1115">
        <f t="shared" si="305"/>
        <v>0</v>
      </c>
      <c r="O1842" s="1115">
        <f t="shared" si="313"/>
        <v>0</v>
      </c>
      <c r="P1842" s="1115">
        <f t="shared" si="313"/>
        <v>0</v>
      </c>
      <c r="Q1842" s="1115">
        <f t="shared" si="313"/>
        <v>0</v>
      </c>
      <c r="R1842" s="1115">
        <f t="shared" si="313"/>
        <v>0</v>
      </c>
      <c r="S1842" s="1115">
        <f t="shared" si="313"/>
        <v>0</v>
      </c>
      <c r="T1842" s="1115">
        <f t="shared" si="313"/>
        <v>0</v>
      </c>
      <c r="U1842" s="851">
        <f t="shared" si="310"/>
        <v>0</v>
      </c>
      <c r="V1842" s="852">
        <f>IF(E1842='A. Allgemeine Informationen'!$D$14,$K1842-W1842,HLOOKUP('A. Allgemeine Informationen'!$D$14-1,$X$5:$AD$2005,ROW(E1842)-4,FALSE)-$W1842)</f>
        <v>0</v>
      </c>
      <c r="W1842" s="851">
        <f>HLOOKUP('A. Allgemeine Informationen'!$D$14,$X$5:$AD$2005,ROW(E1842)-4,FALSE)</f>
        <v>0</v>
      </c>
      <c r="X1842" s="851">
        <f t="shared" si="306"/>
        <v>0</v>
      </c>
      <c r="Y1842" s="851">
        <f t="shared" si="312"/>
        <v>0</v>
      </c>
      <c r="Z1842" s="851">
        <f t="shared" si="312"/>
        <v>0</v>
      </c>
      <c r="AA1842" s="851">
        <f t="shared" si="312"/>
        <v>0</v>
      </c>
      <c r="AB1842" s="851">
        <f t="shared" si="312"/>
        <v>0</v>
      </c>
      <c r="AC1842" s="851">
        <f t="shared" si="312"/>
        <v>0</v>
      </c>
      <c r="AD1842" s="853">
        <f t="shared" si="312"/>
        <v>0</v>
      </c>
    </row>
    <row r="1843" spans="2:30" s="971" customFormat="1" ht="15" customHeight="1" x14ac:dyDescent="0.2">
      <c r="B1843" s="840"/>
      <c r="C1843" s="970" t="str">
        <f>IF(B1843="","",VLOOKUP(B1843,'E8. KKauf_Berechnung'!$B$11:$D$140,2,0))</f>
        <v/>
      </c>
      <c r="D1843" s="841"/>
      <c r="E1843" s="842"/>
      <c r="F1843" s="836"/>
      <c r="G1843" s="836"/>
      <c r="H1843" s="836"/>
      <c r="I1843" s="843">
        <f t="shared" si="307"/>
        <v>0</v>
      </c>
      <c r="J1843" s="836"/>
      <c r="K1843" s="843">
        <f t="shared" si="308"/>
        <v>0</v>
      </c>
      <c r="L1843" s="849">
        <f>IFERROR(VLOOKUP($D1843,Listen!$F$3:$H$39,2,0),0)</f>
        <v>0</v>
      </c>
      <c r="M1843" s="849">
        <f>IFERROR(VLOOKUP($D1843,Listen!$F$3:$H$39,3,0),0)</f>
        <v>0</v>
      </c>
      <c r="N1843" s="1115">
        <f t="shared" si="305"/>
        <v>0</v>
      </c>
      <c r="O1843" s="1115">
        <f t="shared" si="313"/>
        <v>0</v>
      </c>
      <c r="P1843" s="1115">
        <f t="shared" si="313"/>
        <v>0</v>
      </c>
      <c r="Q1843" s="1115">
        <f t="shared" si="313"/>
        <v>0</v>
      </c>
      <c r="R1843" s="1115">
        <f t="shared" si="313"/>
        <v>0</v>
      </c>
      <c r="S1843" s="1115">
        <f t="shared" si="313"/>
        <v>0</v>
      </c>
      <c r="T1843" s="1115">
        <f t="shared" si="313"/>
        <v>0</v>
      </c>
      <c r="U1843" s="851">
        <f t="shared" si="310"/>
        <v>0</v>
      </c>
      <c r="V1843" s="852">
        <f>IF(E1843='A. Allgemeine Informationen'!$D$14,$K1843-W1843,HLOOKUP('A. Allgemeine Informationen'!$D$14-1,$X$5:$AD$2005,ROW(E1843)-4,FALSE)-$W1843)</f>
        <v>0</v>
      </c>
      <c r="W1843" s="851">
        <f>HLOOKUP('A. Allgemeine Informationen'!$D$14,$X$5:$AD$2005,ROW(E1843)-4,FALSE)</f>
        <v>0</v>
      </c>
      <c r="X1843" s="851">
        <f t="shared" si="306"/>
        <v>0</v>
      </c>
      <c r="Y1843" s="851">
        <f t="shared" si="312"/>
        <v>0</v>
      </c>
      <c r="Z1843" s="851">
        <f t="shared" si="312"/>
        <v>0</v>
      </c>
      <c r="AA1843" s="851">
        <f t="shared" si="312"/>
        <v>0</v>
      </c>
      <c r="AB1843" s="851">
        <f t="shared" si="312"/>
        <v>0</v>
      </c>
      <c r="AC1843" s="851">
        <f t="shared" si="312"/>
        <v>0</v>
      </c>
      <c r="AD1843" s="853">
        <f t="shared" si="312"/>
        <v>0</v>
      </c>
    </row>
    <row r="1844" spans="2:30" s="971" customFormat="1" ht="15" customHeight="1" x14ac:dyDescent="0.2">
      <c r="B1844" s="840"/>
      <c r="C1844" s="970" t="str">
        <f>IF(B1844="","",VLOOKUP(B1844,'E8. KKauf_Berechnung'!$B$11:$D$140,2,0))</f>
        <v/>
      </c>
      <c r="D1844" s="841"/>
      <c r="E1844" s="842"/>
      <c r="F1844" s="836"/>
      <c r="G1844" s="836"/>
      <c r="H1844" s="836"/>
      <c r="I1844" s="843">
        <f t="shared" si="307"/>
        <v>0</v>
      </c>
      <c r="J1844" s="836"/>
      <c r="K1844" s="843">
        <f t="shared" si="308"/>
        <v>0</v>
      </c>
      <c r="L1844" s="849">
        <f>IFERROR(VLOOKUP($D1844,Listen!$F$3:$H$39,2,0),0)</f>
        <v>0</v>
      </c>
      <c r="M1844" s="849">
        <f>IFERROR(VLOOKUP($D1844,Listen!$F$3:$H$39,3,0),0)</f>
        <v>0</v>
      </c>
      <c r="N1844" s="1115">
        <f t="shared" si="305"/>
        <v>0</v>
      </c>
      <c r="O1844" s="1115">
        <f t="shared" si="313"/>
        <v>0</v>
      </c>
      <c r="P1844" s="1115">
        <f t="shared" si="313"/>
        <v>0</v>
      </c>
      <c r="Q1844" s="1115">
        <f t="shared" si="313"/>
        <v>0</v>
      </c>
      <c r="R1844" s="1115">
        <f t="shared" si="313"/>
        <v>0</v>
      </c>
      <c r="S1844" s="1115">
        <f t="shared" si="313"/>
        <v>0</v>
      </c>
      <c r="T1844" s="1115">
        <f t="shared" si="313"/>
        <v>0</v>
      </c>
      <c r="U1844" s="851">
        <f t="shared" si="310"/>
        <v>0</v>
      </c>
      <c r="V1844" s="852">
        <f>IF(E1844='A. Allgemeine Informationen'!$D$14,$K1844-W1844,HLOOKUP('A. Allgemeine Informationen'!$D$14-1,$X$5:$AD$2005,ROW(E1844)-4,FALSE)-$W1844)</f>
        <v>0</v>
      </c>
      <c r="W1844" s="851">
        <f>HLOOKUP('A. Allgemeine Informationen'!$D$14,$X$5:$AD$2005,ROW(E1844)-4,FALSE)</f>
        <v>0</v>
      </c>
      <c r="X1844" s="851">
        <f t="shared" si="306"/>
        <v>0</v>
      </c>
      <c r="Y1844" s="851">
        <f t="shared" si="312"/>
        <v>0</v>
      </c>
      <c r="Z1844" s="851">
        <f t="shared" si="312"/>
        <v>0</v>
      </c>
      <c r="AA1844" s="851">
        <f t="shared" si="312"/>
        <v>0</v>
      </c>
      <c r="AB1844" s="851">
        <f t="shared" si="312"/>
        <v>0</v>
      </c>
      <c r="AC1844" s="851">
        <f t="shared" si="312"/>
        <v>0</v>
      </c>
      <c r="AD1844" s="853">
        <f t="shared" si="312"/>
        <v>0</v>
      </c>
    </row>
    <row r="1845" spans="2:30" s="971" customFormat="1" ht="15" customHeight="1" x14ac:dyDescent="0.2">
      <c r="B1845" s="840"/>
      <c r="C1845" s="970" t="str">
        <f>IF(B1845="","",VLOOKUP(B1845,'E8. KKauf_Berechnung'!$B$11:$D$140,2,0))</f>
        <v/>
      </c>
      <c r="D1845" s="841"/>
      <c r="E1845" s="842"/>
      <c r="F1845" s="836"/>
      <c r="G1845" s="836"/>
      <c r="H1845" s="836"/>
      <c r="I1845" s="843">
        <f t="shared" si="307"/>
        <v>0</v>
      </c>
      <c r="J1845" s="836"/>
      <c r="K1845" s="843">
        <f t="shared" si="308"/>
        <v>0</v>
      </c>
      <c r="L1845" s="849">
        <f>IFERROR(VLOOKUP($D1845,Listen!$F$3:$H$39,2,0),0)</f>
        <v>0</v>
      </c>
      <c r="M1845" s="849">
        <f>IFERROR(VLOOKUP($D1845,Listen!$F$3:$H$39,3,0),0)</f>
        <v>0</v>
      </c>
      <c r="N1845" s="1115">
        <f t="shared" si="305"/>
        <v>0</v>
      </c>
      <c r="O1845" s="1115">
        <f t="shared" si="313"/>
        <v>0</v>
      </c>
      <c r="P1845" s="1115">
        <f t="shared" si="313"/>
        <v>0</v>
      </c>
      <c r="Q1845" s="1115">
        <f t="shared" si="313"/>
        <v>0</v>
      </c>
      <c r="R1845" s="1115">
        <f t="shared" si="313"/>
        <v>0</v>
      </c>
      <c r="S1845" s="1115">
        <f t="shared" si="313"/>
        <v>0</v>
      </c>
      <c r="T1845" s="1115">
        <f t="shared" si="313"/>
        <v>0</v>
      </c>
      <c r="U1845" s="851">
        <f t="shared" si="310"/>
        <v>0</v>
      </c>
      <c r="V1845" s="852">
        <f>IF(E1845='A. Allgemeine Informationen'!$D$14,$K1845-W1845,HLOOKUP('A. Allgemeine Informationen'!$D$14-1,$X$5:$AD$2005,ROW(E1845)-4,FALSE)-$W1845)</f>
        <v>0</v>
      </c>
      <c r="W1845" s="851">
        <f>HLOOKUP('A. Allgemeine Informationen'!$D$14,$X$5:$AD$2005,ROW(E1845)-4,FALSE)</f>
        <v>0</v>
      </c>
      <c r="X1845" s="851">
        <f t="shared" si="306"/>
        <v>0</v>
      </c>
      <c r="Y1845" s="851">
        <f t="shared" si="312"/>
        <v>0</v>
      </c>
      <c r="Z1845" s="851">
        <f t="shared" si="312"/>
        <v>0</v>
      </c>
      <c r="AA1845" s="851">
        <f t="shared" si="312"/>
        <v>0</v>
      </c>
      <c r="AB1845" s="851">
        <f t="shared" si="312"/>
        <v>0</v>
      </c>
      <c r="AC1845" s="851">
        <f t="shared" si="312"/>
        <v>0</v>
      </c>
      <c r="AD1845" s="853">
        <f t="shared" si="312"/>
        <v>0</v>
      </c>
    </row>
    <row r="1846" spans="2:30" s="971" customFormat="1" ht="15" customHeight="1" x14ac:dyDescent="0.2">
      <c r="B1846" s="840"/>
      <c r="C1846" s="970" t="str">
        <f>IF(B1846="","",VLOOKUP(B1846,'E8. KKauf_Berechnung'!$B$11:$D$140,2,0))</f>
        <v/>
      </c>
      <c r="D1846" s="841"/>
      <c r="E1846" s="842"/>
      <c r="F1846" s="836"/>
      <c r="G1846" s="836"/>
      <c r="H1846" s="836"/>
      <c r="I1846" s="843">
        <f t="shared" si="307"/>
        <v>0</v>
      </c>
      <c r="J1846" s="836"/>
      <c r="K1846" s="843">
        <f t="shared" si="308"/>
        <v>0</v>
      </c>
      <c r="L1846" s="849">
        <f>IFERROR(VLOOKUP($D1846,Listen!$F$3:$H$39,2,0),0)</f>
        <v>0</v>
      </c>
      <c r="M1846" s="849">
        <f>IFERROR(VLOOKUP($D1846,Listen!$F$3:$H$39,3,0),0)</f>
        <v>0</v>
      </c>
      <c r="N1846" s="1115">
        <f t="shared" si="305"/>
        <v>0</v>
      </c>
      <c r="O1846" s="1115">
        <f t="shared" si="313"/>
        <v>0</v>
      </c>
      <c r="P1846" s="1115">
        <f t="shared" si="313"/>
        <v>0</v>
      </c>
      <c r="Q1846" s="1115">
        <f t="shared" si="313"/>
        <v>0</v>
      </c>
      <c r="R1846" s="1115">
        <f t="shared" si="313"/>
        <v>0</v>
      </c>
      <c r="S1846" s="1115">
        <f t="shared" si="313"/>
        <v>0</v>
      </c>
      <c r="T1846" s="1115">
        <f t="shared" si="313"/>
        <v>0</v>
      </c>
      <c r="U1846" s="851">
        <f t="shared" si="310"/>
        <v>0</v>
      </c>
      <c r="V1846" s="852">
        <f>IF(E1846='A. Allgemeine Informationen'!$D$14,$K1846-W1846,HLOOKUP('A. Allgemeine Informationen'!$D$14-1,$X$5:$AD$2005,ROW(E1846)-4,FALSE)-$W1846)</f>
        <v>0</v>
      </c>
      <c r="W1846" s="851">
        <f>HLOOKUP('A. Allgemeine Informationen'!$D$14,$X$5:$AD$2005,ROW(E1846)-4,FALSE)</f>
        <v>0</v>
      </c>
      <c r="X1846" s="851">
        <f t="shared" si="306"/>
        <v>0</v>
      </c>
      <c r="Y1846" s="851">
        <f t="shared" si="312"/>
        <v>0</v>
      </c>
      <c r="Z1846" s="851">
        <f t="shared" si="312"/>
        <v>0</v>
      </c>
      <c r="AA1846" s="851">
        <f t="shared" si="312"/>
        <v>0</v>
      </c>
      <c r="AB1846" s="851">
        <f t="shared" si="312"/>
        <v>0</v>
      </c>
      <c r="AC1846" s="851">
        <f t="shared" si="312"/>
        <v>0</v>
      </c>
      <c r="AD1846" s="853">
        <f t="shared" si="312"/>
        <v>0</v>
      </c>
    </row>
    <row r="1847" spans="2:30" s="971" customFormat="1" ht="15" customHeight="1" x14ac:dyDescent="0.2">
      <c r="B1847" s="840"/>
      <c r="C1847" s="970" t="str">
        <f>IF(B1847="","",VLOOKUP(B1847,'E8. KKauf_Berechnung'!$B$11:$D$140,2,0))</f>
        <v/>
      </c>
      <c r="D1847" s="841"/>
      <c r="E1847" s="842"/>
      <c r="F1847" s="836"/>
      <c r="G1847" s="836"/>
      <c r="H1847" s="836"/>
      <c r="I1847" s="843">
        <f t="shared" si="307"/>
        <v>0</v>
      </c>
      <c r="J1847" s="836"/>
      <c r="K1847" s="843">
        <f t="shared" si="308"/>
        <v>0</v>
      </c>
      <c r="L1847" s="849">
        <f>IFERROR(VLOOKUP($D1847,Listen!$F$3:$H$39,2,0),0)</f>
        <v>0</v>
      </c>
      <c r="M1847" s="849">
        <f>IFERROR(VLOOKUP($D1847,Listen!$F$3:$H$39,3,0),0)</f>
        <v>0</v>
      </c>
      <c r="N1847" s="1115">
        <f t="shared" si="305"/>
        <v>0</v>
      </c>
      <c r="O1847" s="1115">
        <f t="shared" ref="O1847:T1862" si="314">N1847</f>
        <v>0</v>
      </c>
      <c r="P1847" s="1115">
        <f t="shared" si="314"/>
        <v>0</v>
      </c>
      <c r="Q1847" s="1115">
        <f t="shared" si="314"/>
        <v>0</v>
      </c>
      <c r="R1847" s="1115">
        <f t="shared" si="314"/>
        <v>0</v>
      </c>
      <c r="S1847" s="1115">
        <f t="shared" si="314"/>
        <v>0</v>
      </c>
      <c r="T1847" s="1115">
        <f t="shared" si="314"/>
        <v>0</v>
      </c>
      <c r="U1847" s="851">
        <f t="shared" si="310"/>
        <v>0</v>
      </c>
      <c r="V1847" s="852">
        <f>IF(E1847='A. Allgemeine Informationen'!$D$14,$K1847-W1847,HLOOKUP('A. Allgemeine Informationen'!$D$14-1,$X$5:$AD$2005,ROW(E1847)-4,FALSE)-$W1847)</f>
        <v>0</v>
      </c>
      <c r="W1847" s="851">
        <f>HLOOKUP('A. Allgemeine Informationen'!$D$14,$X$5:$AD$2005,ROW(E1847)-4,FALSE)</f>
        <v>0</v>
      </c>
      <c r="X1847" s="851">
        <f t="shared" si="306"/>
        <v>0</v>
      </c>
      <c r="Y1847" s="851">
        <f t="shared" si="312"/>
        <v>0</v>
      </c>
      <c r="Z1847" s="851">
        <f t="shared" si="312"/>
        <v>0</v>
      </c>
      <c r="AA1847" s="851">
        <f t="shared" si="312"/>
        <v>0</v>
      </c>
      <c r="AB1847" s="851">
        <f t="shared" si="312"/>
        <v>0</v>
      </c>
      <c r="AC1847" s="851">
        <f t="shared" si="312"/>
        <v>0</v>
      </c>
      <c r="AD1847" s="853">
        <f t="shared" si="312"/>
        <v>0</v>
      </c>
    </row>
    <row r="1848" spans="2:30" s="971" customFormat="1" ht="15" customHeight="1" x14ac:dyDescent="0.2">
      <c r="B1848" s="840"/>
      <c r="C1848" s="970" t="str">
        <f>IF(B1848="","",VLOOKUP(B1848,'E8. KKauf_Berechnung'!$B$11:$D$140,2,0))</f>
        <v/>
      </c>
      <c r="D1848" s="841"/>
      <c r="E1848" s="842"/>
      <c r="F1848" s="836"/>
      <c r="G1848" s="836"/>
      <c r="H1848" s="836"/>
      <c r="I1848" s="843">
        <f t="shared" si="307"/>
        <v>0</v>
      </c>
      <c r="J1848" s="836"/>
      <c r="K1848" s="843">
        <f t="shared" si="308"/>
        <v>0</v>
      </c>
      <c r="L1848" s="849">
        <f>IFERROR(VLOOKUP($D1848,Listen!$F$3:$H$39,2,0),0)</f>
        <v>0</v>
      </c>
      <c r="M1848" s="849">
        <f>IFERROR(VLOOKUP($D1848,Listen!$F$3:$H$39,3,0),0)</f>
        <v>0</v>
      </c>
      <c r="N1848" s="1115">
        <f t="shared" si="305"/>
        <v>0</v>
      </c>
      <c r="O1848" s="1115">
        <f t="shared" si="314"/>
        <v>0</v>
      </c>
      <c r="P1848" s="1115">
        <f t="shared" si="314"/>
        <v>0</v>
      </c>
      <c r="Q1848" s="1115">
        <f t="shared" si="314"/>
        <v>0</v>
      </c>
      <c r="R1848" s="1115">
        <f t="shared" si="314"/>
        <v>0</v>
      </c>
      <c r="S1848" s="1115">
        <f t="shared" si="314"/>
        <v>0</v>
      </c>
      <c r="T1848" s="1115">
        <f t="shared" si="314"/>
        <v>0</v>
      </c>
      <c r="U1848" s="851">
        <f t="shared" si="310"/>
        <v>0</v>
      </c>
      <c r="V1848" s="852">
        <f>IF(E1848='A. Allgemeine Informationen'!$D$14,$K1848-W1848,HLOOKUP('A. Allgemeine Informationen'!$D$14-1,$X$5:$AD$2005,ROW(E1848)-4,FALSE)-$W1848)</f>
        <v>0</v>
      </c>
      <c r="W1848" s="851">
        <f>HLOOKUP('A. Allgemeine Informationen'!$D$14,$X$5:$AD$2005,ROW(E1848)-4,FALSE)</f>
        <v>0</v>
      </c>
      <c r="X1848" s="851">
        <f t="shared" si="306"/>
        <v>0</v>
      </c>
      <c r="Y1848" s="851">
        <f t="shared" si="312"/>
        <v>0</v>
      </c>
      <c r="Z1848" s="851">
        <f t="shared" si="312"/>
        <v>0</v>
      </c>
      <c r="AA1848" s="851">
        <f t="shared" si="312"/>
        <v>0</v>
      </c>
      <c r="AB1848" s="851">
        <f t="shared" si="312"/>
        <v>0</v>
      </c>
      <c r="AC1848" s="851">
        <f t="shared" si="312"/>
        <v>0</v>
      </c>
      <c r="AD1848" s="853">
        <f t="shared" si="312"/>
        <v>0</v>
      </c>
    </row>
    <row r="1849" spans="2:30" s="971" customFormat="1" ht="15" customHeight="1" x14ac:dyDescent="0.2">
      <c r="B1849" s="840"/>
      <c r="C1849" s="970" t="str">
        <f>IF(B1849="","",VLOOKUP(B1849,'E8. KKauf_Berechnung'!$B$11:$D$140,2,0))</f>
        <v/>
      </c>
      <c r="D1849" s="841"/>
      <c r="E1849" s="842"/>
      <c r="F1849" s="836"/>
      <c r="G1849" s="836"/>
      <c r="H1849" s="836"/>
      <c r="I1849" s="843">
        <f t="shared" si="307"/>
        <v>0</v>
      </c>
      <c r="J1849" s="836"/>
      <c r="K1849" s="843">
        <f t="shared" si="308"/>
        <v>0</v>
      </c>
      <c r="L1849" s="849">
        <f>IFERROR(VLOOKUP($D1849,Listen!$F$3:$H$39,2,0),0)</f>
        <v>0</v>
      </c>
      <c r="M1849" s="849">
        <f>IFERROR(VLOOKUP($D1849,Listen!$F$3:$H$39,3,0),0)</f>
        <v>0</v>
      </c>
      <c r="N1849" s="1115">
        <f t="shared" si="305"/>
        <v>0</v>
      </c>
      <c r="O1849" s="1115">
        <f t="shared" si="314"/>
        <v>0</v>
      </c>
      <c r="P1849" s="1115">
        <f t="shared" si="314"/>
        <v>0</v>
      </c>
      <c r="Q1849" s="1115">
        <f t="shared" si="314"/>
        <v>0</v>
      </c>
      <c r="R1849" s="1115">
        <f t="shared" si="314"/>
        <v>0</v>
      </c>
      <c r="S1849" s="1115">
        <f t="shared" si="314"/>
        <v>0</v>
      </c>
      <c r="T1849" s="1115">
        <f t="shared" si="314"/>
        <v>0</v>
      </c>
      <c r="U1849" s="851">
        <f t="shared" si="310"/>
        <v>0</v>
      </c>
      <c r="V1849" s="852">
        <f>IF(E1849='A. Allgemeine Informationen'!$D$14,$K1849-W1849,HLOOKUP('A. Allgemeine Informationen'!$D$14-1,$X$5:$AD$2005,ROW(E1849)-4,FALSE)-$W1849)</f>
        <v>0</v>
      </c>
      <c r="W1849" s="851">
        <f>HLOOKUP('A. Allgemeine Informationen'!$D$14,$X$5:$AD$2005,ROW(E1849)-4,FALSE)</f>
        <v>0</v>
      </c>
      <c r="X1849" s="851">
        <f t="shared" si="306"/>
        <v>0</v>
      </c>
      <c r="Y1849" s="851">
        <f t="shared" si="312"/>
        <v>0</v>
      </c>
      <c r="Z1849" s="851">
        <f t="shared" si="312"/>
        <v>0</v>
      </c>
      <c r="AA1849" s="851">
        <f t="shared" si="312"/>
        <v>0</v>
      </c>
      <c r="AB1849" s="851">
        <f t="shared" si="312"/>
        <v>0</v>
      </c>
      <c r="AC1849" s="851">
        <f t="shared" si="312"/>
        <v>0</v>
      </c>
      <c r="AD1849" s="853">
        <f t="shared" si="312"/>
        <v>0</v>
      </c>
    </row>
    <row r="1850" spans="2:30" s="971" customFormat="1" ht="15" customHeight="1" x14ac:dyDescent="0.2">
      <c r="B1850" s="840"/>
      <c r="C1850" s="970" t="str">
        <f>IF(B1850="","",VLOOKUP(B1850,'E8. KKauf_Berechnung'!$B$11:$D$140,2,0))</f>
        <v/>
      </c>
      <c r="D1850" s="841"/>
      <c r="E1850" s="842"/>
      <c r="F1850" s="836"/>
      <c r="G1850" s="836"/>
      <c r="H1850" s="836"/>
      <c r="I1850" s="843">
        <f t="shared" si="307"/>
        <v>0</v>
      </c>
      <c r="J1850" s="836"/>
      <c r="K1850" s="843">
        <f t="shared" si="308"/>
        <v>0</v>
      </c>
      <c r="L1850" s="849">
        <f>IFERROR(VLOOKUP($D1850,Listen!$F$3:$H$39,2,0),0)</f>
        <v>0</v>
      </c>
      <c r="M1850" s="849">
        <f>IFERROR(VLOOKUP($D1850,Listen!$F$3:$H$39,3,0),0)</f>
        <v>0</v>
      </c>
      <c r="N1850" s="1115">
        <f t="shared" si="305"/>
        <v>0</v>
      </c>
      <c r="O1850" s="1115">
        <f t="shared" si="314"/>
        <v>0</v>
      </c>
      <c r="P1850" s="1115">
        <f t="shared" si="314"/>
        <v>0</v>
      </c>
      <c r="Q1850" s="1115">
        <f t="shared" si="314"/>
        <v>0</v>
      </c>
      <c r="R1850" s="1115">
        <f t="shared" si="314"/>
        <v>0</v>
      </c>
      <c r="S1850" s="1115">
        <f t="shared" si="314"/>
        <v>0</v>
      </c>
      <c r="T1850" s="1115">
        <f t="shared" si="314"/>
        <v>0</v>
      </c>
      <c r="U1850" s="851">
        <f t="shared" si="310"/>
        <v>0</v>
      </c>
      <c r="V1850" s="852">
        <f>IF(E1850='A. Allgemeine Informationen'!$D$14,$K1850-W1850,HLOOKUP('A. Allgemeine Informationen'!$D$14-1,$X$5:$AD$2005,ROW(E1850)-4,FALSE)-$W1850)</f>
        <v>0</v>
      </c>
      <c r="W1850" s="851">
        <f>HLOOKUP('A. Allgemeine Informationen'!$D$14,$X$5:$AD$2005,ROW(E1850)-4,FALSE)</f>
        <v>0</v>
      </c>
      <c r="X1850" s="851">
        <f t="shared" si="306"/>
        <v>0</v>
      </c>
      <c r="Y1850" s="851">
        <f t="shared" si="312"/>
        <v>0</v>
      </c>
      <c r="Z1850" s="851">
        <f t="shared" si="312"/>
        <v>0</v>
      </c>
      <c r="AA1850" s="851">
        <f t="shared" si="312"/>
        <v>0</v>
      </c>
      <c r="AB1850" s="851">
        <f t="shared" si="312"/>
        <v>0</v>
      </c>
      <c r="AC1850" s="851">
        <f t="shared" si="312"/>
        <v>0</v>
      </c>
      <c r="AD1850" s="853">
        <f t="shared" si="312"/>
        <v>0</v>
      </c>
    </row>
    <row r="1851" spans="2:30" s="971" customFormat="1" ht="15" customHeight="1" x14ac:dyDescent="0.2">
      <c r="B1851" s="840"/>
      <c r="C1851" s="970" t="str">
        <f>IF(B1851="","",VLOOKUP(B1851,'E8. KKauf_Berechnung'!$B$11:$D$140,2,0))</f>
        <v/>
      </c>
      <c r="D1851" s="841"/>
      <c r="E1851" s="842"/>
      <c r="F1851" s="836"/>
      <c r="G1851" s="836"/>
      <c r="H1851" s="836"/>
      <c r="I1851" s="843">
        <f t="shared" si="307"/>
        <v>0</v>
      </c>
      <c r="J1851" s="836"/>
      <c r="K1851" s="843">
        <f t="shared" si="308"/>
        <v>0</v>
      </c>
      <c r="L1851" s="849">
        <f>IFERROR(VLOOKUP($D1851,Listen!$F$3:$H$39,2,0),0)</f>
        <v>0</v>
      </c>
      <c r="M1851" s="849">
        <f>IFERROR(VLOOKUP($D1851,Listen!$F$3:$H$39,3,0),0)</f>
        <v>0</v>
      </c>
      <c r="N1851" s="1115">
        <f t="shared" si="305"/>
        <v>0</v>
      </c>
      <c r="O1851" s="1115">
        <f t="shared" si="314"/>
        <v>0</v>
      </c>
      <c r="P1851" s="1115">
        <f t="shared" si="314"/>
        <v>0</v>
      </c>
      <c r="Q1851" s="1115">
        <f t="shared" si="314"/>
        <v>0</v>
      </c>
      <c r="R1851" s="1115">
        <f t="shared" si="314"/>
        <v>0</v>
      </c>
      <c r="S1851" s="1115">
        <f t="shared" si="314"/>
        <v>0</v>
      </c>
      <c r="T1851" s="1115">
        <f t="shared" si="314"/>
        <v>0</v>
      </c>
      <c r="U1851" s="851">
        <f t="shared" si="310"/>
        <v>0</v>
      </c>
      <c r="V1851" s="852">
        <f>IF(E1851='A. Allgemeine Informationen'!$D$14,$K1851-W1851,HLOOKUP('A. Allgemeine Informationen'!$D$14-1,$X$5:$AD$2005,ROW(E1851)-4,FALSE)-$W1851)</f>
        <v>0</v>
      </c>
      <c r="W1851" s="851">
        <f>HLOOKUP('A. Allgemeine Informationen'!$D$14,$X$5:$AD$2005,ROW(E1851)-4,FALSE)</f>
        <v>0</v>
      </c>
      <c r="X1851" s="851">
        <f t="shared" si="306"/>
        <v>0</v>
      </c>
      <c r="Y1851" s="851">
        <f t="shared" si="312"/>
        <v>0</v>
      </c>
      <c r="Z1851" s="851">
        <f t="shared" si="312"/>
        <v>0</v>
      </c>
      <c r="AA1851" s="851">
        <f t="shared" si="312"/>
        <v>0</v>
      </c>
      <c r="AB1851" s="851">
        <f t="shared" si="312"/>
        <v>0</v>
      </c>
      <c r="AC1851" s="851">
        <f t="shared" si="312"/>
        <v>0</v>
      </c>
      <c r="AD1851" s="853">
        <f t="shared" si="312"/>
        <v>0</v>
      </c>
    </row>
    <row r="1852" spans="2:30" s="971" customFormat="1" ht="15" customHeight="1" x14ac:dyDescent="0.2">
      <c r="B1852" s="840"/>
      <c r="C1852" s="970" t="str">
        <f>IF(B1852="","",VLOOKUP(B1852,'E8. KKauf_Berechnung'!$B$11:$D$140,2,0))</f>
        <v/>
      </c>
      <c r="D1852" s="841"/>
      <c r="E1852" s="842"/>
      <c r="F1852" s="836"/>
      <c r="G1852" s="836"/>
      <c r="H1852" s="836"/>
      <c r="I1852" s="843">
        <f t="shared" si="307"/>
        <v>0</v>
      </c>
      <c r="J1852" s="836"/>
      <c r="K1852" s="843">
        <f t="shared" si="308"/>
        <v>0</v>
      </c>
      <c r="L1852" s="849">
        <f>IFERROR(VLOOKUP($D1852,Listen!$F$3:$H$39,2,0),0)</f>
        <v>0</v>
      </c>
      <c r="M1852" s="849">
        <f>IFERROR(VLOOKUP($D1852,Listen!$F$3:$H$39,3,0),0)</f>
        <v>0</v>
      </c>
      <c r="N1852" s="1115">
        <f t="shared" si="305"/>
        <v>0</v>
      </c>
      <c r="O1852" s="1115">
        <f t="shared" si="314"/>
        <v>0</v>
      </c>
      <c r="P1852" s="1115">
        <f t="shared" si="314"/>
        <v>0</v>
      </c>
      <c r="Q1852" s="1115">
        <f t="shared" si="314"/>
        <v>0</v>
      </c>
      <c r="R1852" s="1115">
        <f t="shared" si="314"/>
        <v>0</v>
      </c>
      <c r="S1852" s="1115">
        <f t="shared" si="314"/>
        <v>0</v>
      </c>
      <c r="T1852" s="1115">
        <f t="shared" si="314"/>
        <v>0</v>
      </c>
      <c r="U1852" s="851">
        <f t="shared" si="310"/>
        <v>0</v>
      </c>
      <c r="V1852" s="852">
        <f>IF(E1852='A. Allgemeine Informationen'!$D$14,$K1852-W1852,HLOOKUP('A. Allgemeine Informationen'!$D$14-1,$X$5:$AD$2005,ROW(E1852)-4,FALSE)-$W1852)</f>
        <v>0</v>
      </c>
      <c r="W1852" s="851">
        <f>HLOOKUP('A. Allgemeine Informationen'!$D$14,$X$5:$AD$2005,ROW(E1852)-4,FALSE)</f>
        <v>0</v>
      </c>
      <c r="X1852" s="851">
        <f t="shared" si="306"/>
        <v>0</v>
      </c>
      <c r="Y1852" s="851">
        <f t="shared" si="312"/>
        <v>0</v>
      </c>
      <c r="Z1852" s="851">
        <f t="shared" si="312"/>
        <v>0</v>
      </c>
      <c r="AA1852" s="851">
        <f t="shared" si="312"/>
        <v>0</v>
      </c>
      <c r="AB1852" s="851">
        <f t="shared" si="312"/>
        <v>0</v>
      </c>
      <c r="AC1852" s="851">
        <f t="shared" si="312"/>
        <v>0</v>
      </c>
      <c r="AD1852" s="853">
        <f t="shared" si="312"/>
        <v>0</v>
      </c>
    </row>
    <row r="1853" spans="2:30" s="971" customFormat="1" ht="15" customHeight="1" x14ac:dyDescent="0.2">
      <c r="B1853" s="840"/>
      <c r="C1853" s="970" t="str">
        <f>IF(B1853="","",VLOOKUP(B1853,'E8. KKauf_Berechnung'!$B$11:$D$140,2,0))</f>
        <v/>
      </c>
      <c r="D1853" s="841"/>
      <c r="E1853" s="842"/>
      <c r="F1853" s="836"/>
      <c r="G1853" s="836"/>
      <c r="H1853" s="836"/>
      <c r="I1853" s="843">
        <f t="shared" si="307"/>
        <v>0</v>
      </c>
      <c r="J1853" s="836"/>
      <c r="K1853" s="843">
        <f t="shared" si="308"/>
        <v>0</v>
      </c>
      <c r="L1853" s="849">
        <f>IFERROR(VLOOKUP($D1853,Listen!$F$3:$H$39,2,0),0)</f>
        <v>0</v>
      </c>
      <c r="M1853" s="849">
        <f>IFERROR(VLOOKUP($D1853,Listen!$F$3:$H$39,3,0),0)</f>
        <v>0</v>
      </c>
      <c r="N1853" s="1115">
        <f t="shared" si="305"/>
        <v>0</v>
      </c>
      <c r="O1853" s="1115">
        <f t="shared" si="314"/>
        <v>0</v>
      </c>
      <c r="P1853" s="1115">
        <f t="shared" si="314"/>
        <v>0</v>
      </c>
      <c r="Q1853" s="1115">
        <f t="shared" si="314"/>
        <v>0</v>
      </c>
      <c r="R1853" s="1115">
        <f t="shared" si="314"/>
        <v>0</v>
      </c>
      <c r="S1853" s="1115">
        <f t="shared" si="314"/>
        <v>0</v>
      </c>
      <c r="T1853" s="1115">
        <f t="shared" si="314"/>
        <v>0</v>
      </c>
      <c r="U1853" s="851">
        <f t="shared" si="310"/>
        <v>0</v>
      </c>
      <c r="V1853" s="852">
        <f>IF(E1853='A. Allgemeine Informationen'!$D$14,$K1853-W1853,HLOOKUP('A. Allgemeine Informationen'!$D$14-1,$X$5:$AD$2005,ROW(E1853)-4,FALSE)-$W1853)</f>
        <v>0</v>
      </c>
      <c r="W1853" s="851">
        <f>HLOOKUP('A. Allgemeine Informationen'!$D$14,$X$5:$AD$2005,ROW(E1853)-4,FALSE)</f>
        <v>0</v>
      </c>
      <c r="X1853" s="851">
        <f t="shared" si="306"/>
        <v>0</v>
      </c>
      <c r="Y1853" s="851">
        <f t="shared" si="312"/>
        <v>0</v>
      </c>
      <c r="Z1853" s="851">
        <f t="shared" si="312"/>
        <v>0</v>
      </c>
      <c r="AA1853" s="851">
        <f t="shared" si="312"/>
        <v>0</v>
      </c>
      <c r="AB1853" s="851">
        <f t="shared" si="312"/>
        <v>0</v>
      </c>
      <c r="AC1853" s="851">
        <f t="shared" si="312"/>
        <v>0</v>
      </c>
      <c r="AD1853" s="853">
        <f t="shared" si="312"/>
        <v>0</v>
      </c>
    </row>
    <row r="1854" spans="2:30" s="971" customFormat="1" ht="15" customHeight="1" x14ac:dyDescent="0.2">
      <c r="B1854" s="840"/>
      <c r="C1854" s="970" t="str">
        <f>IF(B1854="","",VLOOKUP(B1854,'E8. KKauf_Berechnung'!$B$11:$D$140,2,0))</f>
        <v/>
      </c>
      <c r="D1854" s="841"/>
      <c r="E1854" s="842"/>
      <c r="F1854" s="836"/>
      <c r="G1854" s="836"/>
      <c r="H1854" s="836"/>
      <c r="I1854" s="843">
        <f t="shared" si="307"/>
        <v>0</v>
      </c>
      <c r="J1854" s="836"/>
      <c r="K1854" s="843">
        <f t="shared" si="308"/>
        <v>0</v>
      </c>
      <c r="L1854" s="849">
        <f>IFERROR(VLOOKUP($D1854,Listen!$F$3:$H$39,2,0),0)</f>
        <v>0</v>
      </c>
      <c r="M1854" s="849">
        <f>IFERROR(VLOOKUP($D1854,Listen!$F$3:$H$39,3,0),0)</f>
        <v>0</v>
      </c>
      <c r="N1854" s="1115">
        <f t="shared" si="305"/>
        <v>0</v>
      </c>
      <c r="O1854" s="1115">
        <f t="shared" si="314"/>
        <v>0</v>
      </c>
      <c r="P1854" s="1115">
        <f t="shared" si="314"/>
        <v>0</v>
      </c>
      <c r="Q1854" s="1115">
        <f t="shared" si="314"/>
        <v>0</v>
      </c>
      <c r="R1854" s="1115">
        <f t="shared" si="314"/>
        <v>0</v>
      </c>
      <c r="S1854" s="1115">
        <f t="shared" si="314"/>
        <v>0</v>
      </c>
      <c r="T1854" s="1115">
        <f t="shared" si="314"/>
        <v>0</v>
      </c>
      <c r="U1854" s="851">
        <f t="shared" si="310"/>
        <v>0</v>
      </c>
      <c r="V1854" s="852">
        <f>IF(E1854='A. Allgemeine Informationen'!$D$14,$K1854-W1854,HLOOKUP('A. Allgemeine Informationen'!$D$14-1,$X$5:$AD$2005,ROW(E1854)-4,FALSE)-$W1854)</f>
        <v>0</v>
      </c>
      <c r="W1854" s="851">
        <f>HLOOKUP('A. Allgemeine Informationen'!$D$14,$X$5:$AD$2005,ROW(E1854)-4,FALSE)</f>
        <v>0</v>
      </c>
      <c r="X1854" s="851">
        <f t="shared" si="306"/>
        <v>0</v>
      </c>
      <c r="Y1854" s="851">
        <f t="shared" si="312"/>
        <v>0</v>
      </c>
      <c r="Z1854" s="851">
        <f t="shared" si="312"/>
        <v>0</v>
      </c>
      <c r="AA1854" s="851">
        <f t="shared" si="312"/>
        <v>0</v>
      </c>
      <c r="AB1854" s="851">
        <f t="shared" si="312"/>
        <v>0</v>
      </c>
      <c r="AC1854" s="851">
        <f t="shared" si="312"/>
        <v>0</v>
      </c>
      <c r="AD1854" s="853">
        <f t="shared" si="312"/>
        <v>0</v>
      </c>
    </row>
    <row r="1855" spans="2:30" s="971" customFormat="1" ht="15" customHeight="1" x14ac:dyDescent="0.2">
      <c r="B1855" s="840"/>
      <c r="C1855" s="970" t="str">
        <f>IF(B1855="","",VLOOKUP(B1855,'E8. KKauf_Berechnung'!$B$11:$D$140,2,0))</f>
        <v/>
      </c>
      <c r="D1855" s="841"/>
      <c r="E1855" s="842"/>
      <c r="F1855" s="836"/>
      <c r="G1855" s="836"/>
      <c r="H1855" s="836"/>
      <c r="I1855" s="843">
        <f t="shared" si="307"/>
        <v>0</v>
      </c>
      <c r="J1855" s="836"/>
      <c r="K1855" s="843">
        <f t="shared" si="308"/>
        <v>0</v>
      </c>
      <c r="L1855" s="849">
        <f>IFERROR(VLOOKUP($D1855,Listen!$F$3:$H$39,2,0),0)</f>
        <v>0</v>
      </c>
      <c r="M1855" s="849">
        <f>IFERROR(VLOOKUP($D1855,Listen!$F$3:$H$39,3,0),0)</f>
        <v>0</v>
      </c>
      <c r="N1855" s="1115">
        <f t="shared" si="305"/>
        <v>0</v>
      </c>
      <c r="O1855" s="1115">
        <f t="shared" si="314"/>
        <v>0</v>
      </c>
      <c r="P1855" s="1115">
        <f t="shared" si="314"/>
        <v>0</v>
      </c>
      <c r="Q1855" s="1115">
        <f t="shared" si="314"/>
        <v>0</v>
      </c>
      <c r="R1855" s="1115">
        <f t="shared" si="314"/>
        <v>0</v>
      </c>
      <c r="S1855" s="1115">
        <f t="shared" si="314"/>
        <v>0</v>
      </c>
      <c r="T1855" s="1115">
        <f t="shared" si="314"/>
        <v>0</v>
      </c>
      <c r="U1855" s="851">
        <f t="shared" si="310"/>
        <v>0</v>
      </c>
      <c r="V1855" s="852">
        <f>IF(E1855='A. Allgemeine Informationen'!$D$14,$K1855-W1855,HLOOKUP('A. Allgemeine Informationen'!$D$14-1,$X$5:$AD$2005,ROW(E1855)-4,FALSE)-$W1855)</f>
        <v>0</v>
      </c>
      <c r="W1855" s="851">
        <f>HLOOKUP('A. Allgemeine Informationen'!$D$14,$X$5:$AD$2005,ROW(E1855)-4,FALSE)</f>
        <v>0</v>
      </c>
      <c r="X1855" s="851">
        <f t="shared" si="306"/>
        <v>0</v>
      </c>
      <c r="Y1855" s="851">
        <f t="shared" si="312"/>
        <v>0</v>
      </c>
      <c r="Z1855" s="851">
        <f t="shared" si="312"/>
        <v>0</v>
      </c>
      <c r="AA1855" s="851">
        <f t="shared" si="312"/>
        <v>0</v>
      </c>
      <c r="AB1855" s="851">
        <f t="shared" si="312"/>
        <v>0</v>
      </c>
      <c r="AC1855" s="851">
        <f t="shared" si="312"/>
        <v>0</v>
      </c>
      <c r="AD1855" s="853">
        <f t="shared" si="312"/>
        <v>0</v>
      </c>
    </row>
    <row r="1856" spans="2:30" s="971" customFormat="1" ht="15" customHeight="1" x14ac:dyDescent="0.2">
      <c r="B1856" s="840"/>
      <c r="C1856" s="970" t="str">
        <f>IF(B1856="","",VLOOKUP(B1856,'E8. KKauf_Berechnung'!$B$11:$D$140,2,0))</f>
        <v/>
      </c>
      <c r="D1856" s="841"/>
      <c r="E1856" s="842"/>
      <c r="F1856" s="836"/>
      <c r="G1856" s="836"/>
      <c r="H1856" s="836"/>
      <c r="I1856" s="843">
        <f t="shared" si="307"/>
        <v>0</v>
      </c>
      <c r="J1856" s="836"/>
      <c r="K1856" s="843">
        <f t="shared" si="308"/>
        <v>0</v>
      </c>
      <c r="L1856" s="849">
        <f>IFERROR(VLOOKUP($D1856,Listen!$F$3:$H$39,2,0),0)</f>
        <v>0</v>
      </c>
      <c r="M1856" s="849">
        <f>IFERROR(VLOOKUP($D1856,Listen!$F$3:$H$39,3,0),0)</f>
        <v>0</v>
      </c>
      <c r="N1856" s="1115">
        <f t="shared" si="305"/>
        <v>0</v>
      </c>
      <c r="O1856" s="1115">
        <f t="shared" si="314"/>
        <v>0</v>
      </c>
      <c r="P1856" s="1115">
        <f t="shared" si="314"/>
        <v>0</v>
      </c>
      <c r="Q1856" s="1115">
        <f t="shared" si="314"/>
        <v>0</v>
      </c>
      <c r="R1856" s="1115">
        <f t="shared" si="314"/>
        <v>0</v>
      </c>
      <c r="S1856" s="1115">
        <f t="shared" si="314"/>
        <v>0</v>
      </c>
      <c r="T1856" s="1115">
        <f t="shared" si="314"/>
        <v>0</v>
      </c>
      <c r="U1856" s="851">
        <f t="shared" si="310"/>
        <v>0</v>
      </c>
      <c r="V1856" s="852">
        <f>IF(E1856='A. Allgemeine Informationen'!$D$14,$K1856-W1856,HLOOKUP('A. Allgemeine Informationen'!$D$14-1,$X$5:$AD$2005,ROW(E1856)-4,FALSE)-$W1856)</f>
        <v>0</v>
      </c>
      <c r="W1856" s="851">
        <f>HLOOKUP('A. Allgemeine Informationen'!$D$14,$X$5:$AD$2005,ROW(E1856)-4,FALSE)</f>
        <v>0</v>
      </c>
      <c r="X1856" s="851">
        <f t="shared" si="306"/>
        <v>0</v>
      </c>
      <c r="Y1856" s="851">
        <f t="shared" si="312"/>
        <v>0</v>
      </c>
      <c r="Z1856" s="851">
        <f t="shared" si="312"/>
        <v>0</v>
      </c>
      <c r="AA1856" s="851">
        <f t="shared" si="312"/>
        <v>0</v>
      </c>
      <c r="AB1856" s="851">
        <f t="shared" si="312"/>
        <v>0</v>
      </c>
      <c r="AC1856" s="851">
        <f t="shared" si="312"/>
        <v>0</v>
      </c>
      <c r="AD1856" s="853">
        <f t="shared" si="312"/>
        <v>0</v>
      </c>
    </row>
    <row r="1857" spans="2:30" s="971" customFormat="1" ht="15" customHeight="1" x14ac:dyDescent="0.2">
      <c r="B1857" s="840"/>
      <c r="C1857" s="970" t="str">
        <f>IF(B1857="","",VLOOKUP(B1857,'E8. KKauf_Berechnung'!$B$11:$D$140,2,0))</f>
        <v/>
      </c>
      <c r="D1857" s="841"/>
      <c r="E1857" s="842"/>
      <c r="F1857" s="836"/>
      <c r="G1857" s="836"/>
      <c r="H1857" s="836"/>
      <c r="I1857" s="843">
        <f t="shared" si="307"/>
        <v>0</v>
      </c>
      <c r="J1857" s="836"/>
      <c r="K1857" s="843">
        <f t="shared" si="308"/>
        <v>0</v>
      </c>
      <c r="L1857" s="849">
        <f>IFERROR(VLOOKUP($D1857,Listen!$F$3:$H$39,2,0),0)</f>
        <v>0</v>
      </c>
      <c r="M1857" s="849">
        <f>IFERROR(VLOOKUP($D1857,Listen!$F$3:$H$39,3,0),0)</f>
        <v>0</v>
      </c>
      <c r="N1857" s="1115">
        <f t="shared" si="305"/>
        <v>0</v>
      </c>
      <c r="O1857" s="1115">
        <f t="shared" si="314"/>
        <v>0</v>
      </c>
      <c r="P1857" s="1115">
        <f t="shared" si="314"/>
        <v>0</v>
      </c>
      <c r="Q1857" s="1115">
        <f t="shared" si="314"/>
        <v>0</v>
      </c>
      <c r="R1857" s="1115">
        <f t="shared" si="314"/>
        <v>0</v>
      </c>
      <c r="S1857" s="1115">
        <f t="shared" si="314"/>
        <v>0</v>
      </c>
      <c r="T1857" s="1115">
        <f t="shared" si="314"/>
        <v>0</v>
      </c>
      <c r="U1857" s="851">
        <f t="shared" si="310"/>
        <v>0</v>
      </c>
      <c r="V1857" s="852">
        <f>IF(E1857='A. Allgemeine Informationen'!$D$14,$K1857-W1857,HLOOKUP('A. Allgemeine Informationen'!$D$14-1,$X$5:$AD$2005,ROW(E1857)-4,FALSE)-$W1857)</f>
        <v>0</v>
      </c>
      <c r="W1857" s="851">
        <f>HLOOKUP('A. Allgemeine Informationen'!$D$14,$X$5:$AD$2005,ROW(E1857)-4,FALSE)</f>
        <v>0</v>
      </c>
      <c r="X1857" s="851">
        <f t="shared" si="306"/>
        <v>0</v>
      </c>
      <c r="Y1857" s="851">
        <f t="shared" si="312"/>
        <v>0</v>
      </c>
      <c r="Z1857" s="851">
        <f t="shared" si="312"/>
        <v>0</v>
      </c>
      <c r="AA1857" s="851">
        <f t="shared" si="312"/>
        <v>0</v>
      </c>
      <c r="AB1857" s="851">
        <f t="shared" si="312"/>
        <v>0</v>
      </c>
      <c r="AC1857" s="851">
        <f t="shared" si="312"/>
        <v>0</v>
      </c>
      <c r="AD1857" s="853">
        <f t="shared" si="312"/>
        <v>0</v>
      </c>
    </row>
    <row r="1858" spans="2:30" s="971" customFormat="1" ht="15" customHeight="1" x14ac:dyDescent="0.2">
      <c r="B1858" s="840"/>
      <c r="C1858" s="970" t="str">
        <f>IF(B1858="","",VLOOKUP(B1858,'E8. KKauf_Berechnung'!$B$11:$D$140,2,0))</f>
        <v/>
      </c>
      <c r="D1858" s="841"/>
      <c r="E1858" s="842"/>
      <c r="F1858" s="836"/>
      <c r="G1858" s="836"/>
      <c r="H1858" s="836"/>
      <c r="I1858" s="843">
        <f t="shared" si="307"/>
        <v>0</v>
      </c>
      <c r="J1858" s="836"/>
      <c r="K1858" s="843">
        <f t="shared" si="308"/>
        <v>0</v>
      </c>
      <c r="L1858" s="849">
        <f>IFERROR(VLOOKUP($D1858,Listen!$F$3:$H$39,2,0),0)</f>
        <v>0</v>
      </c>
      <c r="M1858" s="849">
        <f>IFERROR(VLOOKUP($D1858,Listen!$F$3:$H$39,3,0),0)</f>
        <v>0</v>
      </c>
      <c r="N1858" s="1115">
        <f t="shared" si="305"/>
        <v>0</v>
      </c>
      <c r="O1858" s="1115">
        <f t="shared" si="314"/>
        <v>0</v>
      </c>
      <c r="P1858" s="1115">
        <f t="shared" si="314"/>
        <v>0</v>
      </c>
      <c r="Q1858" s="1115">
        <f t="shared" si="314"/>
        <v>0</v>
      </c>
      <c r="R1858" s="1115">
        <f t="shared" si="314"/>
        <v>0</v>
      </c>
      <c r="S1858" s="1115">
        <f t="shared" si="314"/>
        <v>0</v>
      </c>
      <c r="T1858" s="1115">
        <f t="shared" si="314"/>
        <v>0</v>
      </c>
      <c r="U1858" s="851">
        <f t="shared" si="310"/>
        <v>0</v>
      </c>
      <c r="V1858" s="852">
        <f>IF(E1858='A. Allgemeine Informationen'!$D$14,$K1858-W1858,HLOOKUP('A. Allgemeine Informationen'!$D$14-1,$X$5:$AD$2005,ROW(E1858)-4,FALSE)-$W1858)</f>
        <v>0</v>
      </c>
      <c r="W1858" s="851">
        <f>HLOOKUP('A. Allgemeine Informationen'!$D$14,$X$5:$AD$2005,ROW(E1858)-4,FALSE)</f>
        <v>0</v>
      </c>
      <c r="X1858" s="851">
        <f t="shared" si="306"/>
        <v>0</v>
      </c>
      <c r="Y1858" s="851">
        <f t="shared" si="312"/>
        <v>0</v>
      </c>
      <c r="Z1858" s="851">
        <f t="shared" si="312"/>
        <v>0</v>
      </c>
      <c r="AA1858" s="851">
        <f t="shared" si="312"/>
        <v>0</v>
      </c>
      <c r="AB1858" s="851">
        <f t="shared" si="312"/>
        <v>0</v>
      </c>
      <c r="AC1858" s="851">
        <f t="shared" si="312"/>
        <v>0</v>
      </c>
      <c r="AD1858" s="853">
        <f t="shared" si="312"/>
        <v>0</v>
      </c>
    </row>
    <row r="1859" spans="2:30" s="971" customFormat="1" ht="15" customHeight="1" x14ac:dyDescent="0.2">
      <c r="B1859" s="840"/>
      <c r="C1859" s="970" t="str">
        <f>IF(B1859="","",VLOOKUP(B1859,'E8. KKauf_Berechnung'!$B$11:$D$140,2,0))</f>
        <v/>
      </c>
      <c r="D1859" s="841"/>
      <c r="E1859" s="842"/>
      <c r="F1859" s="836"/>
      <c r="G1859" s="836"/>
      <c r="H1859" s="836"/>
      <c r="I1859" s="843">
        <f t="shared" si="307"/>
        <v>0</v>
      </c>
      <c r="J1859" s="836"/>
      <c r="K1859" s="843">
        <f t="shared" si="308"/>
        <v>0</v>
      </c>
      <c r="L1859" s="849">
        <f>IFERROR(VLOOKUP($D1859,Listen!$F$3:$H$39,2,0),0)</f>
        <v>0</v>
      </c>
      <c r="M1859" s="849">
        <f>IFERROR(VLOOKUP($D1859,Listen!$F$3:$H$39,3,0),0)</f>
        <v>0</v>
      </c>
      <c r="N1859" s="1115">
        <f t="shared" si="305"/>
        <v>0</v>
      </c>
      <c r="O1859" s="1115">
        <f t="shared" si="314"/>
        <v>0</v>
      </c>
      <c r="P1859" s="1115">
        <f t="shared" si="314"/>
        <v>0</v>
      </c>
      <c r="Q1859" s="1115">
        <f t="shared" si="314"/>
        <v>0</v>
      </c>
      <c r="R1859" s="1115">
        <f t="shared" si="314"/>
        <v>0</v>
      </c>
      <c r="S1859" s="1115">
        <f t="shared" si="314"/>
        <v>0</v>
      </c>
      <c r="T1859" s="1115">
        <f t="shared" si="314"/>
        <v>0</v>
      </c>
      <c r="U1859" s="851">
        <f t="shared" si="310"/>
        <v>0</v>
      </c>
      <c r="V1859" s="852">
        <f>IF(E1859='A. Allgemeine Informationen'!$D$14,$K1859-W1859,HLOOKUP('A. Allgemeine Informationen'!$D$14-1,$X$5:$AD$2005,ROW(E1859)-4,FALSE)-$W1859)</f>
        <v>0</v>
      </c>
      <c r="W1859" s="851">
        <f>HLOOKUP('A. Allgemeine Informationen'!$D$14,$X$5:$AD$2005,ROW(E1859)-4,FALSE)</f>
        <v>0</v>
      </c>
      <c r="X1859" s="851">
        <f t="shared" si="306"/>
        <v>0</v>
      </c>
      <c r="Y1859" s="851">
        <f t="shared" si="312"/>
        <v>0</v>
      </c>
      <c r="Z1859" s="851">
        <f t="shared" si="312"/>
        <v>0</v>
      </c>
      <c r="AA1859" s="851">
        <f t="shared" si="312"/>
        <v>0</v>
      </c>
      <c r="AB1859" s="851">
        <f t="shared" si="312"/>
        <v>0</v>
      </c>
      <c r="AC1859" s="851">
        <f t="shared" si="312"/>
        <v>0</v>
      </c>
      <c r="AD1859" s="853">
        <f t="shared" si="312"/>
        <v>0</v>
      </c>
    </row>
    <row r="1860" spans="2:30" s="971" customFormat="1" ht="15" customHeight="1" x14ac:dyDescent="0.2">
      <c r="B1860" s="840"/>
      <c r="C1860" s="970" t="str">
        <f>IF(B1860="","",VLOOKUP(B1860,'E8. KKauf_Berechnung'!$B$11:$D$140,2,0))</f>
        <v/>
      </c>
      <c r="D1860" s="841"/>
      <c r="E1860" s="842"/>
      <c r="F1860" s="836"/>
      <c r="G1860" s="836"/>
      <c r="H1860" s="836"/>
      <c r="I1860" s="843">
        <f t="shared" si="307"/>
        <v>0</v>
      </c>
      <c r="J1860" s="836"/>
      <c r="K1860" s="843">
        <f t="shared" si="308"/>
        <v>0</v>
      </c>
      <c r="L1860" s="849">
        <f>IFERROR(VLOOKUP($D1860,Listen!$F$3:$H$39,2,0),0)</f>
        <v>0</v>
      </c>
      <c r="M1860" s="849">
        <f>IFERROR(VLOOKUP($D1860,Listen!$F$3:$H$39,3,0),0)</f>
        <v>0</v>
      </c>
      <c r="N1860" s="1115">
        <f t="shared" si="305"/>
        <v>0</v>
      </c>
      <c r="O1860" s="1115">
        <f t="shared" si="314"/>
        <v>0</v>
      </c>
      <c r="P1860" s="1115">
        <f t="shared" si="314"/>
        <v>0</v>
      </c>
      <c r="Q1860" s="1115">
        <f t="shared" si="314"/>
        <v>0</v>
      </c>
      <c r="R1860" s="1115">
        <f t="shared" si="314"/>
        <v>0</v>
      </c>
      <c r="S1860" s="1115">
        <f t="shared" si="314"/>
        <v>0</v>
      </c>
      <c r="T1860" s="1115">
        <f t="shared" si="314"/>
        <v>0</v>
      </c>
      <c r="U1860" s="851">
        <f t="shared" si="310"/>
        <v>0</v>
      </c>
      <c r="V1860" s="852">
        <f>IF(E1860='A. Allgemeine Informationen'!$D$14,$K1860-W1860,HLOOKUP('A. Allgemeine Informationen'!$D$14-1,$X$5:$AD$2005,ROW(E1860)-4,FALSE)-$W1860)</f>
        <v>0</v>
      </c>
      <c r="W1860" s="851">
        <f>HLOOKUP('A. Allgemeine Informationen'!$D$14,$X$5:$AD$2005,ROW(E1860)-4,FALSE)</f>
        <v>0</v>
      </c>
      <c r="X1860" s="851">
        <f t="shared" si="306"/>
        <v>0</v>
      </c>
      <c r="Y1860" s="851">
        <f t="shared" si="312"/>
        <v>0</v>
      </c>
      <c r="Z1860" s="851">
        <f t="shared" si="312"/>
        <v>0</v>
      </c>
      <c r="AA1860" s="851">
        <f t="shared" si="312"/>
        <v>0</v>
      </c>
      <c r="AB1860" s="851">
        <f t="shared" si="312"/>
        <v>0</v>
      </c>
      <c r="AC1860" s="851">
        <f t="shared" si="312"/>
        <v>0</v>
      </c>
      <c r="AD1860" s="853">
        <f t="shared" si="312"/>
        <v>0</v>
      </c>
    </row>
    <row r="1861" spans="2:30" s="971" customFormat="1" ht="15" customHeight="1" x14ac:dyDescent="0.2">
      <c r="B1861" s="840"/>
      <c r="C1861" s="970" t="str">
        <f>IF(B1861="","",VLOOKUP(B1861,'E8. KKauf_Berechnung'!$B$11:$D$140,2,0))</f>
        <v/>
      </c>
      <c r="D1861" s="841"/>
      <c r="E1861" s="842"/>
      <c r="F1861" s="836"/>
      <c r="G1861" s="836"/>
      <c r="H1861" s="836"/>
      <c r="I1861" s="843">
        <f t="shared" si="307"/>
        <v>0</v>
      </c>
      <c r="J1861" s="836"/>
      <c r="K1861" s="843">
        <f t="shared" si="308"/>
        <v>0</v>
      </c>
      <c r="L1861" s="849">
        <f>IFERROR(VLOOKUP($D1861,Listen!$F$3:$H$39,2,0),0)</f>
        <v>0</v>
      </c>
      <c r="M1861" s="849">
        <f>IFERROR(VLOOKUP($D1861,Listen!$F$3:$H$39,3,0),0)</f>
        <v>0</v>
      </c>
      <c r="N1861" s="1115">
        <f t="shared" si="305"/>
        <v>0</v>
      </c>
      <c r="O1861" s="1115">
        <f t="shared" si="314"/>
        <v>0</v>
      </c>
      <c r="P1861" s="1115">
        <f t="shared" si="314"/>
        <v>0</v>
      </c>
      <c r="Q1861" s="1115">
        <f t="shared" si="314"/>
        <v>0</v>
      </c>
      <c r="R1861" s="1115">
        <f t="shared" si="314"/>
        <v>0</v>
      </c>
      <c r="S1861" s="1115">
        <f t="shared" si="314"/>
        <v>0</v>
      </c>
      <c r="T1861" s="1115">
        <f t="shared" si="314"/>
        <v>0</v>
      </c>
      <c r="U1861" s="851">
        <f t="shared" si="310"/>
        <v>0</v>
      </c>
      <c r="V1861" s="852">
        <f>IF(E1861='A. Allgemeine Informationen'!$D$14,$K1861-W1861,HLOOKUP('A. Allgemeine Informationen'!$D$14-1,$X$5:$AD$2005,ROW(E1861)-4,FALSE)-$W1861)</f>
        <v>0</v>
      </c>
      <c r="W1861" s="851">
        <f>HLOOKUP('A. Allgemeine Informationen'!$D$14,$X$5:$AD$2005,ROW(E1861)-4,FALSE)</f>
        <v>0</v>
      </c>
      <c r="X1861" s="851">
        <f t="shared" si="306"/>
        <v>0</v>
      </c>
      <c r="Y1861" s="851">
        <f t="shared" si="312"/>
        <v>0</v>
      </c>
      <c r="Z1861" s="851">
        <f t="shared" si="312"/>
        <v>0</v>
      </c>
      <c r="AA1861" s="851">
        <f t="shared" si="312"/>
        <v>0</v>
      </c>
      <c r="AB1861" s="851">
        <f t="shared" si="312"/>
        <v>0</v>
      </c>
      <c r="AC1861" s="851">
        <f t="shared" si="312"/>
        <v>0</v>
      </c>
      <c r="AD1861" s="853">
        <f t="shared" si="312"/>
        <v>0</v>
      </c>
    </row>
    <row r="1862" spans="2:30" s="971" customFormat="1" ht="15" customHeight="1" x14ac:dyDescent="0.2">
      <c r="B1862" s="840"/>
      <c r="C1862" s="970" t="str">
        <f>IF(B1862="","",VLOOKUP(B1862,'E8. KKauf_Berechnung'!$B$11:$D$140,2,0))</f>
        <v/>
      </c>
      <c r="D1862" s="841"/>
      <c r="E1862" s="842"/>
      <c r="F1862" s="836"/>
      <c r="G1862" s="836"/>
      <c r="H1862" s="836"/>
      <c r="I1862" s="843">
        <f t="shared" si="307"/>
        <v>0</v>
      </c>
      <c r="J1862" s="836"/>
      <c r="K1862" s="843">
        <f t="shared" si="308"/>
        <v>0</v>
      </c>
      <c r="L1862" s="849">
        <f>IFERROR(VLOOKUP($D1862,Listen!$F$3:$H$39,2,0),0)</f>
        <v>0</v>
      </c>
      <c r="M1862" s="849">
        <f>IFERROR(VLOOKUP($D1862,Listen!$F$3:$H$39,3,0),0)</f>
        <v>0</v>
      </c>
      <c r="N1862" s="1115">
        <f t="shared" ref="N1862:N1925" si="315">$L1862</f>
        <v>0</v>
      </c>
      <c r="O1862" s="1115">
        <f t="shared" si="314"/>
        <v>0</v>
      </c>
      <c r="P1862" s="1115">
        <f t="shared" si="314"/>
        <v>0</v>
      </c>
      <c r="Q1862" s="1115">
        <f t="shared" si="314"/>
        <v>0</v>
      </c>
      <c r="R1862" s="1115">
        <f t="shared" si="314"/>
        <v>0</v>
      </c>
      <c r="S1862" s="1115">
        <f t="shared" si="314"/>
        <v>0</v>
      </c>
      <c r="T1862" s="1115">
        <f t="shared" si="314"/>
        <v>0</v>
      </c>
      <c r="U1862" s="851">
        <f t="shared" si="310"/>
        <v>0</v>
      </c>
      <c r="V1862" s="852">
        <f>IF(E1862='A. Allgemeine Informationen'!$D$14,$K1862-W1862,HLOOKUP('A. Allgemeine Informationen'!$D$14-1,$X$5:$AD$2005,ROW(E1862)-4,FALSE)-$W1862)</f>
        <v>0</v>
      </c>
      <c r="W1862" s="851">
        <f>HLOOKUP('A. Allgemeine Informationen'!$D$14,$X$5:$AD$2005,ROW(E1862)-4,FALSE)</f>
        <v>0</v>
      </c>
      <c r="X1862" s="851">
        <f t="shared" ref="X1862:X1925" si="316">IF(OR($E1862=0,$K1862=0),0,IF($E1862&lt;=X$5,$K1862-$K1862/N1862*(X$5-$E1862+1),0))</f>
        <v>0</v>
      </c>
      <c r="Y1862" s="851">
        <f t="shared" si="312"/>
        <v>0</v>
      </c>
      <c r="Z1862" s="851">
        <f t="shared" si="312"/>
        <v>0</v>
      </c>
      <c r="AA1862" s="851">
        <f t="shared" si="312"/>
        <v>0</v>
      </c>
      <c r="AB1862" s="851">
        <f t="shared" si="312"/>
        <v>0</v>
      </c>
      <c r="AC1862" s="851">
        <f t="shared" si="312"/>
        <v>0</v>
      </c>
      <c r="AD1862" s="853">
        <f t="shared" si="312"/>
        <v>0</v>
      </c>
    </row>
    <row r="1863" spans="2:30" s="971" customFormat="1" ht="15" customHeight="1" x14ac:dyDescent="0.2">
      <c r="B1863" s="840"/>
      <c r="C1863" s="970" t="str">
        <f>IF(B1863="","",VLOOKUP(B1863,'E8. KKauf_Berechnung'!$B$11:$D$140,2,0))</f>
        <v/>
      </c>
      <c r="D1863" s="841"/>
      <c r="E1863" s="842"/>
      <c r="F1863" s="836"/>
      <c r="G1863" s="836"/>
      <c r="H1863" s="836"/>
      <c r="I1863" s="843">
        <f t="shared" ref="I1863:I1926" si="317">F1863+G1863-H1863</f>
        <v>0</v>
      </c>
      <c r="J1863" s="836"/>
      <c r="K1863" s="843">
        <f t="shared" ref="K1863:K1926" si="318">I1863-J1863</f>
        <v>0</v>
      </c>
      <c r="L1863" s="849">
        <f>IFERROR(VLOOKUP($D1863,Listen!$F$3:$H$39,2,0),0)</f>
        <v>0</v>
      </c>
      <c r="M1863" s="849">
        <f>IFERROR(VLOOKUP($D1863,Listen!$F$3:$H$39,3,0),0)</f>
        <v>0</v>
      </c>
      <c r="N1863" s="1115">
        <f t="shared" si="315"/>
        <v>0</v>
      </c>
      <c r="O1863" s="1115">
        <f t="shared" ref="O1863:T1878" si="319">N1863</f>
        <v>0</v>
      </c>
      <c r="P1863" s="1115">
        <f t="shared" si="319"/>
        <v>0</v>
      </c>
      <c r="Q1863" s="1115">
        <f t="shared" si="319"/>
        <v>0</v>
      </c>
      <c r="R1863" s="1115">
        <f t="shared" si="319"/>
        <v>0</v>
      </c>
      <c r="S1863" s="1115">
        <f t="shared" si="319"/>
        <v>0</v>
      </c>
      <c r="T1863" s="1115">
        <f t="shared" si="319"/>
        <v>0</v>
      </c>
      <c r="U1863" s="851">
        <f t="shared" ref="U1863:U1926" si="320">W1863+V1863</f>
        <v>0</v>
      </c>
      <c r="V1863" s="852">
        <f>IF(E1863='A. Allgemeine Informationen'!$D$14,$K1863-W1863,HLOOKUP('A. Allgemeine Informationen'!$D$14-1,$X$5:$AD$2005,ROW(E1863)-4,FALSE)-$W1863)</f>
        <v>0</v>
      </c>
      <c r="W1863" s="851">
        <f>HLOOKUP('A. Allgemeine Informationen'!$D$14,$X$5:$AD$2005,ROW(E1863)-4,FALSE)</f>
        <v>0</v>
      </c>
      <c r="X1863" s="851">
        <f t="shared" si="316"/>
        <v>0</v>
      </c>
      <c r="Y1863" s="851">
        <f t="shared" si="312"/>
        <v>0</v>
      </c>
      <c r="Z1863" s="851">
        <f t="shared" si="312"/>
        <v>0</v>
      </c>
      <c r="AA1863" s="851">
        <f t="shared" si="312"/>
        <v>0</v>
      </c>
      <c r="AB1863" s="851">
        <f t="shared" si="312"/>
        <v>0</v>
      </c>
      <c r="AC1863" s="851">
        <f t="shared" si="312"/>
        <v>0</v>
      </c>
      <c r="AD1863" s="853">
        <f t="shared" si="312"/>
        <v>0</v>
      </c>
    </row>
    <row r="1864" spans="2:30" s="971" customFormat="1" ht="15" customHeight="1" x14ac:dyDescent="0.2">
      <c r="B1864" s="840"/>
      <c r="C1864" s="970" t="str">
        <f>IF(B1864="","",VLOOKUP(B1864,'E8. KKauf_Berechnung'!$B$11:$D$140,2,0))</f>
        <v/>
      </c>
      <c r="D1864" s="841"/>
      <c r="E1864" s="842"/>
      <c r="F1864" s="836"/>
      <c r="G1864" s="836"/>
      <c r="H1864" s="836"/>
      <c r="I1864" s="843">
        <f t="shared" si="317"/>
        <v>0</v>
      </c>
      <c r="J1864" s="836"/>
      <c r="K1864" s="843">
        <f t="shared" si="318"/>
        <v>0</v>
      </c>
      <c r="L1864" s="849">
        <f>IFERROR(VLOOKUP($D1864,Listen!$F$3:$H$39,2,0),0)</f>
        <v>0</v>
      </c>
      <c r="M1864" s="849">
        <f>IFERROR(VLOOKUP($D1864,Listen!$F$3:$H$39,3,0),0)</f>
        <v>0</v>
      </c>
      <c r="N1864" s="1115">
        <f t="shared" si="315"/>
        <v>0</v>
      </c>
      <c r="O1864" s="1115">
        <f t="shared" si="319"/>
        <v>0</v>
      </c>
      <c r="P1864" s="1115">
        <f t="shared" si="319"/>
        <v>0</v>
      </c>
      <c r="Q1864" s="1115">
        <f t="shared" si="319"/>
        <v>0</v>
      </c>
      <c r="R1864" s="1115">
        <f t="shared" si="319"/>
        <v>0</v>
      </c>
      <c r="S1864" s="1115">
        <f t="shared" si="319"/>
        <v>0</v>
      </c>
      <c r="T1864" s="1115">
        <f t="shared" si="319"/>
        <v>0</v>
      </c>
      <c r="U1864" s="851">
        <f t="shared" si="320"/>
        <v>0</v>
      </c>
      <c r="V1864" s="852">
        <f>IF(E1864='A. Allgemeine Informationen'!$D$14,$K1864-W1864,HLOOKUP('A. Allgemeine Informationen'!$D$14-1,$X$5:$AD$2005,ROW(E1864)-4,FALSE)-$W1864)</f>
        <v>0</v>
      </c>
      <c r="W1864" s="851">
        <f>HLOOKUP('A. Allgemeine Informationen'!$D$14,$X$5:$AD$2005,ROW(E1864)-4,FALSE)</f>
        <v>0</v>
      </c>
      <c r="X1864" s="851">
        <f t="shared" si="316"/>
        <v>0</v>
      </c>
      <c r="Y1864" s="851">
        <f t="shared" si="312"/>
        <v>0</v>
      </c>
      <c r="Z1864" s="851">
        <f t="shared" si="312"/>
        <v>0</v>
      </c>
      <c r="AA1864" s="851">
        <f t="shared" si="312"/>
        <v>0</v>
      </c>
      <c r="AB1864" s="851">
        <f t="shared" si="312"/>
        <v>0</v>
      </c>
      <c r="AC1864" s="851">
        <f t="shared" si="312"/>
        <v>0</v>
      </c>
      <c r="AD1864" s="853">
        <f t="shared" si="312"/>
        <v>0</v>
      </c>
    </row>
    <row r="1865" spans="2:30" s="971" customFormat="1" ht="15" customHeight="1" x14ac:dyDescent="0.2">
      <c r="B1865" s="840"/>
      <c r="C1865" s="970" t="str">
        <f>IF(B1865="","",VLOOKUP(B1865,'E8. KKauf_Berechnung'!$B$11:$D$140,2,0))</f>
        <v/>
      </c>
      <c r="D1865" s="841"/>
      <c r="E1865" s="842"/>
      <c r="F1865" s="836"/>
      <c r="G1865" s="836"/>
      <c r="H1865" s="836"/>
      <c r="I1865" s="843">
        <f t="shared" si="317"/>
        <v>0</v>
      </c>
      <c r="J1865" s="836"/>
      <c r="K1865" s="843">
        <f t="shared" si="318"/>
        <v>0</v>
      </c>
      <c r="L1865" s="849">
        <f>IFERROR(VLOOKUP($D1865,Listen!$F$3:$H$39,2,0),0)</f>
        <v>0</v>
      </c>
      <c r="M1865" s="849">
        <f>IFERROR(VLOOKUP($D1865,Listen!$F$3:$H$39,3,0),0)</f>
        <v>0</v>
      </c>
      <c r="N1865" s="1115">
        <f t="shared" si="315"/>
        <v>0</v>
      </c>
      <c r="O1865" s="1115">
        <f t="shared" si="319"/>
        <v>0</v>
      </c>
      <c r="P1865" s="1115">
        <f t="shared" si="319"/>
        <v>0</v>
      </c>
      <c r="Q1865" s="1115">
        <f t="shared" si="319"/>
        <v>0</v>
      </c>
      <c r="R1865" s="1115">
        <f t="shared" si="319"/>
        <v>0</v>
      </c>
      <c r="S1865" s="1115">
        <f t="shared" si="319"/>
        <v>0</v>
      </c>
      <c r="T1865" s="1115">
        <f t="shared" si="319"/>
        <v>0</v>
      </c>
      <c r="U1865" s="851">
        <f t="shared" si="320"/>
        <v>0</v>
      </c>
      <c r="V1865" s="852">
        <f>IF(E1865='A. Allgemeine Informationen'!$D$14,$K1865-W1865,HLOOKUP('A. Allgemeine Informationen'!$D$14-1,$X$5:$AD$2005,ROW(E1865)-4,FALSE)-$W1865)</f>
        <v>0</v>
      </c>
      <c r="W1865" s="851">
        <f>HLOOKUP('A. Allgemeine Informationen'!$D$14,$X$5:$AD$2005,ROW(E1865)-4,FALSE)</f>
        <v>0</v>
      </c>
      <c r="X1865" s="851">
        <f t="shared" si="316"/>
        <v>0</v>
      </c>
      <c r="Y1865" s="851">
        <f t="shared" si="312"/>
        <v>0</v>
      </c>
      <c r="Z1865" s="851">
        <f t="shared" si="312"/>
        <v>0</v>
      </c>
      <c r="AA1865" s="851">
        <f t="shared" si="312"/>
        <v>0</v>
      </c>
      <c r="AB1865" s="851">
        <f t="shared" si="312"/>
        <v>0</v>
      </c>
      <c r="AC1865" s="851">
        <f t="shared" si="312"/>
        <v>0</v>
      </c>
      <c r="AD1865" s="853">
        <f t="shared" si="312"/>
        <v>0</v>
      </c>
    </row>
    <row r="1866" spans="2:30" s="971" customFormat="1" ht="15" customHeight="1" x14ac:dyDescent="0.2">
      <c r="B1866" s="840"/>
      <c r="C1866" s="970" t="str">
        <f>IF(B1866="","",VLOOKUP(B1866,'E8. KKauf_Berechnung'!$B$11:$D$140,2,0))</f>
        <v/>
      </c>
      <c r="D1866" s="841"/>
      <c r="E1866" s="842"/>
      <c r="F1866" s="836"/>
      <c r="G1866" s="836"/>
      <c r="H1866" s="836"/>
      <c r="I1866" s="843">
        <f t="shared" si="317"/>
        <v>0</v>
      </c>
      <c r="J1866" s="836"/>
      <c r="K1866" s="843">
        <f t="shared" si="318"/>
        <v>0</v>
      </c>
      <c r="L1866" s="849">
        <f>IFERROR(VLOOKUP($D1866,Listen!$F$3:$H$39,2,0),0)</f>
        <v>0</v>
      </c>
      <c r="M1866" s="849">
        <f>IFERROR(VLOOKUP($D1866,Listen!$F$3:$H$39,3,0),0)</f>
        <v>0</v>
      </c>
      <c r="N1866" s="1115">
        <f t="shared" si="315"/>
        <v>0</v>
      </c>
      <c r="O1866" s="1115">
        <f t="shared" si="319"/>
        <v>0</v>
      </c>
      <c r="P1866" s="1115">
        <f t="shared" si="319"/>
        <v>0</v>
      </c>
      <c r="Q1866" s="1115">
        <f t="shared" si="319"/>
        <v>0</v>
      </c>
      <c r="R1866" s="1115">
        <f t="shared" si="319"/>
        <v>0</v>
      </c>
      <c r="S1866" s="1115">
        <f t="shared" si="319"/>
        <v>0</v>
      </c>
      <c r="T1866" s="1115">
        <f t="shared" si="319"/>
        <v>0</v>
      </c>
      <c r="U1866" s="851">
        <f t="shared" si="320"/>
        <v>0</v>
      </c>
      <c r="V1866" s="852">
        <f>IF(E1866='A. Allgemeine Informationen'!$D$14,$K1866-W1866,HLOOKUP('A. Allgemeine Informationen'!$D$14-1,$X$5:$AD$2005,ROW(E1866)-4,FALSE)-$W1866)</f>
        <v>0</v>
      </c>
      <c r="W1866" s="851">
        <f>HLOOKUP('A. Allgemeine Informationen'!$D$14,$X$5:$AD$2005,ROW(E1866)-4,FALSE)</f>
        <v>0</v>
      </c>
      <c r="X1866" s="851">
        <f t="shared" si="316"/>
        <v>0</v>
      </c>
      <c r="Y1866" s="851">
        <f t="shared" si="312"/>
        <v>0</v>
      </c>
      <c r="Z1866" s="851">
        <f t="shared" si="312"/>
        <v>0</v>
      </c>
      <c r="AA1866" s="851">
        <f t="shared" si="312"/>
        <v>0</v>
      </c>
      <c r="AB1866" s="851">
        <f t="shared" si="312"/>
        <v>0</v>
      </c>
      <c r="AC1866" s="851">
        <f t="shared" si="312"/>
        <v>0</v>
      </c>
      <c r="AD1866" s="853">
        <f t="shared" si="312"/>
        <v>0</v>
      </c>
    </row>
    <row r="1867" spans="2:30" s="971" customFormat="1" ht="15" customHeight="1" x14ac:dyDescent="0.2">
      <c r="B1867" s="840"/>
      <c r="C1867" s="970" t="str">
        <f>IF(B1867="","",VLOOKUP(B1867,'E8. KKauf_Berechnung'!$B$11:$D$140,2,0))</f>
        <v/>
      </c>
      <c r="D1867" s="841"/>
      <c r="E1867" s="842"/>
      <c r="F1867" s="836"/>
      <c r="G1867" s="836"/>
      <c r="H1867" s="836"/>
      <c r="I1867" s="843">
        <f t="shared" si="317"/>
        <v>0</v>
      </c>
      <c r="J1867" s="836"/>
      <c r="K1867" s="843">
        <f t="shared" si="318"/>
        <v>0</v>
      </c>
      <c r="L1867" s="849">
        <f>IFERROR(VLOOKUP($D1867,Listen!$F$3:$H$39,2,0),0)</f>
        <v>0</v>
      </c>
      <c r="M1867" s="849">
        <f>IFERROR(VLOOKUP($D1867,Listen!$F$3:$H$39,3,0),0)</f>
        <v>0</v>
      </c>
      <c r="N1867" s="1115">
        <f t="shared" si="315"/>
        <v>0</v>
      </c>
      <c r="O1867" s="1115">
        <f t="shared" si="319"/>
        <v>0</v>
      </c>
      <c r="P1867" s="1115">
        <f t="shared" si="319"/>
        <v>0</v>
      </c>
      <c r="Q1867" s="1115">
        <f t="shared" si="319"/>
        <v>0</v>
      </c>
      <c r="R1867" s="1115">
        <f t="shared" si="319"/>
        <v>0</v>
      </c>
      <c r="S1867" s="1115">
        <f t="shared" si="319"/>
        <v>0</v>
      </c>
      <c r="T1867" s="1115">
        <f t="shared" si="319"/>
        <v>0</v>
      </c>
      <c r="U1867" s="851">
        <f t="shared" si="320"/>
        <v>0</v>
      </c>
      <c r="V1867" s="852">
        <f>IF(E1867='A. Allgemeine Informationen'!$D$14,$K1867-W1867,HLOOKUP('A. Allgemeine Informationen'!$D$14-1,$X$5:$AD$2005,ROW(E1867)-4,FALSE)-$W1867)</f>
        <v>0</v>
      </c>
      <c r="W1867" s="851">
        <f>HLOOKUP('A. Allgemeine Informationen'!$D$14,$X$5:$AD$2005,ROW(E1867)-4,FALSE)</f>
        <v>0</v>
      </c>
      <c r="X1867" s="851">
        <f t="shared" si="316"/>
        <v>0</v>
      </c>
      <c r="Y1867" s="851">
        <f t="shared" si="312"/>
        <v>0</v>
      </c>
      <c r="Z1867" s="851">
        <f t="shared" si="312"/>
        <v>0</v>
      </c>
      <c r="AA1867" s="851">
        <f t="shared" si="312"/>
        <v>0</v>
      </c>
      <c r="AB1867" s="851">
        <f t="shared" ref="AB1867:AD1930" si="321">IF(OR($E1867=0,$K1867=0,R1867-(AB$5-$E1867)=0),0,IF($E1867&lt;AB$5,AA1867-AA1867/(R1867-(AB$5-$E1867)),IF($E1867=AB$5,$K1867-$K1867/R1867,0)))</f>
        <v>0</v>
      </c>
      <c r="AC1867" s="851">
        <f t="shared" si="321"/>
        <v>0</v>
      </c>
      <c r="AD1867" s="853">
        <f t="shared" si="321"/>
        <v>0</v>
      </c>
    </row>
    <row r="1868" spans="2:30" s="971" customFormat="1" ht="15" customHeight="1" x14ac:dyDescent="0.2">
      <c r="B1868" s="840"/>
      <c r="C1868" s="970" t="str">
        <f>IF(B1868="","",VLOOKUP(B1868,'E8. KKauf_Berechnung'!$B$11:$D$140,2,0))</f>
        <v/>
      </c>
      <c r="D1868" s="841"/>
      <c r="E1868" s="842"/>
      <c r="F1868" s="836"/>
      <c r="G1868" s="836"/>
      <c r="H1868" s="836"/>
      <c r="I1868" s="843">
        <f t="shared" si="317"/>
        <v>0</v>
      </c>
      <c r="J1868" s="836"/>
      <c r="K1868" s="843">
        <f t="shared" si="318"/>
        <v>0</v>
      </c>
      <c r="L1868" s="849">
        <f>IFERROR(VLOOKUP($D1868,Listen!$F$3:$H$39,2,0),0)</f>
        <v>0</v>
      </c>
      <c r="M1868" s="849">
        <f>IFERROR(VLOOKUP($D1868,Listen!$F$3:$H$39,3,0),0)</f>
        <v>0</v>
      </c>
      <c r="N1868" s="1115">
        <f t="shared" si="315"/>
        <v>0</v>
      </c>
      <c r="O1868" s="1115">
        <f t="shared" si="319"/>
        <v>0</v>
      </c>
      <c r="P1868" s="1115">
        <f t="shared" si="319"/>
        <v>0</v>
      </c>
      <c r="Q1868" s="1115">
        <f t="shared" si="319"/>
        <v>0</v>
      </c>
      <c r="R1868" s="1115">
        <f t="shared" si="319"/>
        <v>0</v>
      </c>
      <c r="S1868" s="1115">
        <f t="shared" si="319"/>
        <v>0</v>
      </c>
      <c r="T1868" s="1115">
        <f t="shared" si="319"/>
        <v>0</v>
      </c>
      <c r="U1868" s="851">
        <f t="shared" si="320"/>
        <v>0</v>
      </c>
      <c r="V1868" s="852">
        <f>IF(E1868='A. Allgemeine Informationen'!$D$14,$K1868-W1868,HLOOKUP('A. Allgemeine Informationen'!$D$14-1,$X$5:$AD$2005,ROW(E1868)-4,FALSE)-$W1868)</f>
        <v>0</v>
      </c>
      <c r="W1868" s="851">
        <f>HLOOKUP('A. Allgemeine Informationen'!$D$14,$X$5:$AD$2005,ROW(E1868)-4,FALSE)</f>
        <v>0</v>
      </c>
      <c r="X1868" s="851">
        <f t="shared" si="316"/>
        <v>0</v>
      </c>
      <c r="Y1868" s="851">
        <f t="shared" ref="Y1868:AD1931" si="322">IF(OR($E1868=0,$K1868=0,O1868-(Y$5-$E1868)=0),0,IF($E1868&lt;Y$5,X1868-X1868/(O1868-(Y$5-$E1868)),IF($E1868=Y$5,$K1868-$K1868/O1868,0)))</f>
        <v>0</v>
      </c>
      <c r="Z1868" s="851">
        <f t="shared" si="322"/>
        <v>0</v>
      </c>
      <c r="AA1868" s="851">
        <f t="shared" si="322"/>
        <v>0</v>
      </c>
      <c r="AB1868" s="851">
        <f t="shared" si="321"/>
        <v>0</v>
      </c>
      <c r="AC1868" s="851">
        <f t="shared" si="321"/>
        <v>0</v>
      </c>
      <c r="AD1868" s="853">
        <f t="shared" si="321"/>
        <v>0</v>
      </c>
    </row>
    <row r="1869" spans="2:30" s="971" customFormat="1" ht="15" customHeight="1" x14ac:dyDescent="0.2">
      <c r="B1869" s="840"/>
      <c r="C1869" s="970" t="str">
        <f>IF(B1869="","",VLOOKUP(B1869,'E8. KKauf_Berechnung'!$B$11:$D$140,2,0))</f>
        <v/>
      </c>
      <c r="D1869" s="841"/>
      <c r="E1869" s="842"/>
      <c r="F1869" s="836"/>
      <c r="G1869" s="836"/>
      <c r="H1869" s="836"/>
      <c r="I1869" s="843">
        <f t="shared" si="317"/>
        <v>0</v>
      </c>
      <c r="J1869" s="836"/>
      <c r="K1869" s="843">
        <f t="shared" si="318"/>
        <v>0</v>
      </c>
      <c r="L1869" s="849">
        <f>IFERROR(VLOOKUP($D1869,Listen!$F$3:$H$39,2,0),0)</f>
        <v>0</v>
      </c>
      <c r="M1869" s="849">
        <f>IFERROR(VLOOKUP($D1869,Listen!$F$3:$H$39,3,0),0)</f>
        <v>0</v>
      </c>
      <c r="N1869" s="1115">
        <f t="shared" si="315"/>
        <v>0</v>
      </c>
      <c r="O1869" s="1115">
        <f t="shared" si="319"/>
        <v>0</v>
      </c>
      <c r="P1869" s="1115">
        <f t="shared" si="319"/>
        <v>0</v>
      </c>
      <c r="Q1869" s="1115">
        <f t="shared" si="319"/>
        <v>0</v>
      </c>
      <c r="R1869" s="1115">
        <f t="shared" si="319"/>
        <v>0</v>
      </c>
      <c r="S1869" s="1115">
        <f t="shared" si="319"/>
        <v>0</v>
      </c>
      <c r="T1869" s="1115">
        <f t="shared" si="319"/>
        <v>0</v>
      </c>
      <c r="U1869" s="851">
        <f t="shared" si="320"/>
        <v>0</v>
      </c>
      <c r="V1869" s="852">
        <f>IF(E1869='A. Allgemeine Informationen'!$D$14,$K1869-W1869,HLOOKUP('A. Allgemeine Informationen'!$D$14-1,$X$5:$AD$2005,ROW(E1869)-4,FALSE)-$W1869)</f>
        <v>0</v>
      </c>
      <c r="W1869" s="851">
        <f>HLOOKUP('A. Allgemeine Informationen'!$D$14,$X$5:$AD$2005,ROW(E1869)-4,FALSE)</f>
        <v>0</v>
      </c>
      <c r="X1869" s="851">
        <f t="shared" si="316"/>
        <v>0</v>
      </c>
      <c r="Y1869" s="851">
        <f t="shared" si="322"/>
        <v>0</v>
      </c>
      <c r="Z1869" s="851">
        <f t="shared" si="322"/>
        <v>0</v>
      </c>
      <c r="AA1869" s="851">
        <f t="shared" si="322"/>
        <v>0</v>
      </c>
      <c r="AB1869" s="851">
        <f t="shared" si="321"/>
        <v>0</v>
      </c>
      <c r="AC1869" s="851">
        <f t="shared" si="321"/>
        <v>0</v>
      </c>
      <c r="AD1869" s="853">
        <f t="shared" si="321"/>
        <v>0</v>
      </c>
    </row>
    <row r="1870" spans="2:30" s="971" customFormat="1" ht="15" customHeight="1" x14ac:dyDescent="0.2">
      <c r="B1870" s="840"/>
      <c r="C1870" s="970" t="str">
        <f>IF(B1870="","",VLOOKUP(B1870,'E8. KKauf_Berechnung'!$B$11:$D$140,2,0))</f>
        <v/>
      </c>
      <c r="D1870" s="841"/>
      <c r="E1870" s="842"/>
      <c r="F1870" s="836"/>
      <c r="G1870" s="836"/>
      <c r="H1870" s="836"/>
      <c r="I1870" s="843">
        <f t="shared" si="317"/>
        <v>0</v>
      </c>
      <c r="J1870" s="836"/>
      <c r="K1870" s="843">
        <f t="shared" si="318"/>
        <v>0</v>
      </c>
      <c r="L1870" s="849">
        <f>IFERROR(VLOOKUP($D1870,Listen!$F$3:$H$39,2,0),0)</f>
        <v>0</v>
      </c>
      <c r="M1870" s="849">
        <f>IFERROR(VLOOKUP($D1870,Listen!$F$3:$H$39,3,0),0)</f>
        <v>0</v>
      </c>
      <c r="N1870" s="1115">
        <f t="shared" si="315"/>
        <v>0</v>
      </c>
      <c r="O1870" s="1115">
        <f t="shared" si="319"/>
        <v>0</v>
      </c>
      <c r="P1870" s="1115">
        <f t="shared" si="319"/>
        <v>0</v>
      </c>
      <c r="Q1870" s="1115">
        <f t="shared" si="319"/>
        <v>0</v>
      </c>
      <c r="R1870" s="1115">
        <f t="shared" si="319"/>
        <v>0</v>
      </c>
      <c r="S1870" s="1115">
        <f t="shared" si="319"/>
        <v>0</v>
      </c>
      <c r="T1870" s="1115">
        <f t="shared" si="319"/>
        <v>0</v>
      </c>
      <c r="U1870" s="851">
        <f t="shared" si="320"/>
        <v>0</v>
      </c>
      <c r="V1870" s="852">
        <f>IF(E1870='A. Allgemeine Informationen'!$D$14,$K1870-W1870,HLOOKUP('A. Allgemeine Informationen'!$D$14-1,$X$5:$AD$2005,ROW(E1870)-4,FALSE)-$W1870)</f>
        <v>0</v>
      </c>
      <c r="W1870" s="851">
        <f>HLOOKUP('A. Allgemeine Informationen'!$D$14,$X$5:$AD$2005,ROW(E1870)-4,FALSE)</f>
        <v>0</v>
      </c>
      <c r="X1870" s="851">
        <f t="shared" si="316"/>
        <v>0</v>
      </c>
      <c r="Y1870" s="851">
        <f t="shared" si="322"/>
        <v>0</v>
      </c>
      <c r="Z1870" s="851">
        <f t="shared" si="322"/>
        <v>0</v>
      </c>
      <c r="AA1870" s="851">
        <f t="shared" si="322"/>
        <v>0</v>
      </c>
      <c r="AB1870" s="851">
        <f t="shared" si="321"/>
        <v>0</v>
      </c>
      <c r="AC1870" s="851">
        <f t="shared" si="321"/>
        <v>0</v>
      </c>
      <c r="AD1870" s="853">
        <f t="shared" si="321"/>
        <v>0</v>
      </c>
    </row>
    <row r="1871" spans="2:30" s="971" customFormat="1" ht="15" customHeight="1" x14ac:dyDescent="0.2">
      <c r="B1871" s="840"/>
      <c r="C1871" s="970" t="str">
        <f>IF(B1871="","",VLOOKUP(B1871,'E8. KKauf_Berechnung'!$B$11:$D$140,2,0))</f>
        <v/>
      </c>
      <c r="D1871" s="841"/>
      <c r="E1871" s="842"/>
      <c r="F1871" s="836"/>
      <c r="G1871" s="836"/>
      <c r="H1871" s="836"/>
      <c r="I1871" s="843">
        <f t="shared" si="317"/>
        <v>0</v>
      </c>
      <c r="J1871" s="836"/>
      <c r="K1871" s="843">
        <f t="shared" si="318"/>
        <v>0</v>
      </c>
      <c r="L1871" s="849">
        <f>IFERROR(VLOOKUP($D1871,Listen!$F$3:$H$39,2,0),0)</f>
        <v>0</v>
      </c>
      <c r="M1871" s="849">
        <f>IFERROR(VLOOKUP($D1871,Listen!$F$3:$H$39,3,0),0)</f>
        <v>0</v>
      </c>
      <c r="N1871" s="1115">
        <f t="shared" si="315"/>
        <v>0</v>
      </c>
      <c r="O1871" s="1115">
        <f t="shared" si="319"/>
        <v>0</v>
      </c>
      <c r="P1871" s="1115">
        <f t="shared" si="319"/>
        <v>0</v>
      </c>
      <c r="Q1871" s="1115">
        <f t="shared" si="319"/>
        <v>0</v>
      </c>
      <c r="R1871" s="1115">
        <f t="shared" si="319"/>
        <v>0</v>
      </c>
      <c r="S1871" s="1115">
        <f t="shared" si="319"/>
        <v>0</v>
      </c>
      <c r="T1871" s="1115">
        <f t="shared" si="319"/>
        <v>0</v>
      </c>
      <c r="U1871" s="851">
        <f t="shared" si="320"/>
        <v>0</v>
      </c>
      <c r="V1871" s="852">
        <f>IF(E1871='A. Allgemeine Informationen'!$D$14,$K1871-W1871,HLOOKUP('A. Allgemeine Informationen'!$D$14-1,$X$5:$AD$2005,ROW(E1871)-4,FALSE)-$W1871)</f>
        <v>0</v>
      </c>
      <c r="W1871" s="851">
        <f>HLOOKUP('A. Allgemeine Informationen'!$D$14,$X$5:$AD$2005,ROW(E1871)-4,FALSE)</f>
        <v>0</v>
      </c>
      <c r="X1871" s="851">
        <f t="shared" si="316"/>
        <v>0</v>
      </c>
      <c r="Y1871" s="851">
        <f t="shared" si="322"/>
        <v>0</v>
      </c>
      <c r="Z1871" s="851">
        <f t="shared" si="322"/>
        <v>0</v>
      </c>
      <c r="AA1871" s="851">
        <f t="shared" si="322"/>
        <v>0</v>
      </c>
      <c r="AB1871" s="851">
        <f t="shared" si="321"/>
        <v>0</v>
      </c>
      <c r="AC1871" s="851">
        <f t="shared" si="321"/>
        <v>0</v>
      </c>
      <c r="AD1871" s="853">
        <f t="shared" si="321"/>
        <v>0</v>
      </c>
    </row>
    <row r="1872" spans="2:30" s="971" customFormat="1" ht="15" customHeight="1" x14ac:dyDescent="0.2">
      <c r="B1872" s="840"/>
      <c r="C1872" s="970" t="str">
        <f>IF(B1872="","",VLOOKUP(B1872,'E8. KKauf_Berechnung'!$B$11:$D$140,2,0))</f>
        <v/>
      </c>
      <c r="D1872" s="841"/>
      <c r="E1872" s="842"/>
      <c r="F1872" s="836"/>
      <c r="G1872" s="836"/>
      <c r="H1872" s="836"/>
      <c r="I1872" s="843">
        <f t="shared" si="317"/>
        <v>0</v>
      </c>
      <c r="J1872" s="836"/>
      <c r="K1872" s="843">
        <f t="shared" si="318"/>
        <v>0</v>
      </c>
      <c r="L1872" s="849">
        <f>IFERROR(VLOOKUP($D1872,Listen!$F$3:$H$39,2,0),0)</f>
        <v>0</v>
      </c>
      <c r="M1872" s="849">
        <f>IFERROR(VLOOKUP($D1872,Listen!$F$3:$H$39,3,0),0)</f>
        <v>0</v>
      </c>
      <c r="N1872" s="1115">
        <f t="shared" si="315"/>
        <v>0</v>
      </c>
      <c r="O1872" s="1115">
        <f t="shared" si="319"/>
        <v>0</v>
      </c>
      <c r="P1872" s="1115">
        <f t="shared" si="319"/>
        <v>0</v>
      </c>
      <c r="Q1872" s="1115">
        <f t="shared" si="319"/>
        <v>0</v>
      </c>
      <c r="R1872" s="1115">
        <f t="shared" si="319"/>
        <v>0</v>
      </c>
      <c r="S1872" s="1115">
        <f t="shared" si="319"/>
        <v>0</v>
      </c>
      <c r="T1872" s="1115">
        <f t="shared" si="319"/>
        <v>0</v>
      </c>
      <c r="U1872" s="851">
        <f t="shared" si="320"/>
        <v>0</v>
      </c>
      <c r="V1872" s="852">
        <f>IF(E1872='A. Allgemeine Informationen'!$D$14,$K1872-W1872,HLOOKUP('A. Allgemeine Informationen'!$D$14-1,$X$5:$AD$2005,ROW(E1872)-4,FALSE)-$W1872)</f>
        <v>0</v>
      </c>
      <c r="W1872" s="851">
        <f>HLOOKUP('A. Allgemeine Informationen'!$D$14,$X$5:$AD$2005,ROW(E1872)-4,FALSE)</f>
        <v>0</v>
      </c>
      <c r="X1872" s="851">
        <f t="shared" si="316"/>
        <v>0</v>
      </c>
      <c r="Y1872" s="851">
        <f t="shared" si="322"/>
        <v>0</v>
      </c>
      <c r="Z1872" s="851">
        <f t="shared" si="322"/>
        <v>0</v>
      </c>
      <c r="AA1872" s="851">
        <f t="shared" si="322"/>
        <v>0</v>
      </c>
      <c r="AB1872" s="851">
        <f t="shared" si="321"/>
        <v>0</v>
      </c>
      <c r="AC1872" s="851">
        <f t="shared" si="321"/>
        <v>0</v>
      </c>
      <c r="AD1872" s="853">
        <f t="shared" si="321"/>
        <v>0</v>
      </c>
    </row>
    <row r="1873" spans="2:30" s="971" customFormat="1" ht="15" customHeight="1" x14ac:dyDescent="0.2">
      <c r="B1873" s="840"/>
      <c r="C1873" s="970" t="str">
        <f>IF(B1873="","",VLOOKUP(B1873,'E8. KKauf_Berechnung'!$B$11:$D$140,2,0))</f>
        <v/>
      </c>
      <c r="D1873" s="841"/>
      <c r="E1873" s="842"/>
      <c r="F1873" s="836"/>
      <c r="G1873" s="836"/>
      <c r="H1873" s="836"/>
      <c r="I1873" s="843">
        <f t="shared" si="317"/>
        <v>0</v>
      </c>
      <c r="J1873" s="836"/>
      <c r="K1873" s="843">
        <f t="shared" si="318"/>
        <v>0</v>
      </c>
      <c r="L1873" s="849">
        <f>IFERROR(VLOOKUP($D1873,Listen!$F$3:$H$39,2,0),0)</f>
        <v>0</v>
      </c>
      <c r="M1873" s="849">
        <f>IFERROR(VLOOKUP($D1873,Listen!$F$3:$H$39,3,0),0)</f>
        <v>0</v>
      </c>
      <c r="N1873" s="1115">
        <f t="shared" si="315"/>
        <v>0</v>
      </c>
      <c r="O1873" s="1115">
        <f t="shared" si="319"/>
        <v>0</v>
      </c>
      <c r="P1873" s="1115">
        <f t="shared" si="319"/>
        <v>0</v>
      </c>
      <c r="Q1873" s="1115">
        <f t="shared" si="319"/>
        <v>0</v>
      </c>
      <c r="R1873" s="1115">
        <f t="shared" si="319"/>
        <v>0</v>
      </c>
      <c r="S1873" s="1115">
        <f t="shared" si="319"/>
        <v>0</v>
      </c>
      <c r="T1873" s="1115">
        <f t="shared" si="319"/>
        <v>0</v>
      </c>
      <c r="U1873" s="851">
        <f t="shared" si="320"/>
        <v>0</v>
      </c>
      <c r="V1873" s="852">
        <f>IF(E1873='A. Allgemeine Informationen'!$D$14,$K1873-W1873,HLOOKUP('A. Allgemeine Informationen'!$D$14-1,$X$5:$AD$2005,ROW(E1873)-4,FALSE)-$W1873)</f>
        <v>0</v>
      </c>
      <c r="W1873" s="851">
        <f>HLOOKUP('A. Allgemeine Informationen'!$D$14,$X$5:$AD$2005,ROW(E1873)-4,FALSE)</f>
        <v>0</v>
      </c>
      <c r="X1873" s="851">
        <f t="shared" si="316"/>
        <v>0</v>
      </c>
      <c r="Y1873" s="851">
        <f t="shared" si="322"/>
        <v>0</v>
      </c>
      <c r="Z1873" s="851">
        <f t="shared" si="322"/>
        <v>0</v>
      </c>
      <c r="AA1873" s="851">
        <f t="shared" si="322"/>
        <v>0</v>
      </c>
      <c r="AB1873" s="851">
        <f t="shared" si="321"/>
        <v>0</v>
      </c>
      <c r="AC1873" s="851">
        <f t="shared" si="321"/>
        <v>0</v>
      </c>
      <c r="AD1873" s="853">
        <f t="shared" si="321"/>
        <v>0</v>
      </c>
    </row>
    <row r="1874" spans="2:30" s="971" customFormat="1" ht="15" customHeight="1" x14ac:dyDescent="0.2">
      <c r="B1874" s="840"/>
      <c r="C1874" s="970" t="str">
        <f>IF(B1874="","",VLOOKUP(B1874,'E8. KKauf_Berechnung'!$B$11:$D$140,2,0))</f>
        <v/>
      </c>
      <c r="D1874" s="841"/>
      <c r="E1874" s="842"/>
      <c r="F1874" s="836"/>
      <c r="G1874" s="836"/>
      <c r="H1874" s="836"/>
      <c r="I1874" s="843">
        <f t="shared" si="317"/>
        <v>0</v>
      </c>
      <c r="J1874" s="836"/>
      <c r="K1874" s="843">
        <f t="shared" si="318"/>
        <v>0</v>
      </c>
      <c r="L1874" s="849">
        <f>IFERROR(VLOOKUP($D1874,Listen!$F$3:$H$39,2,0),0)</f>
        <v>0</v>
      </c>
      <c r="M1874" s="849">
        <f>IFERROR(VLOOKUP($D1874,Listen!$F$3:$H$39,3,0),0)</f>
        <v>0</v>
      </c>
      <c r="N1874" s="1115">
        <f t="shared" si="315"/>
        <v>0</v>
      </c>
      <c r="O1874" s="1115">
        <f t="shared" si="319"/>
        <v>0</v>
      </c>
      <c r="P1874" s="1115">
        <f t="shared" si="319"/>
        <v>0</v>
      </c>
      <c r="Q1874" s="1115">
        <f t="shared" si="319"/>
        <v>0</v>
      </c>
      <c r="R1874" s="1115">
        <f t="shared" si="319"/>
        <v>0</v>
      </c>
      <c r="S1874" s="1115">
        <f t="shared" si="319"/>
        <v>0</v>
      </c>
      <c r="T1874" s="1115">
        <f t="shared" si="319"/>
        <v>0</v>
      </c>
      <c r="U1874" s="851">
        <f t="shared" si="320"/>
        <v>0</v>
      </c>
      <c r="V1874" s="852">
        <f>IF(E1874='A. Allgemeine Informationen'!$D$14,$K1874-W1874,HLOOKUP('A. Allgemeine Informationen'!$D$14-1,$X$5:$AD$2005,ROW(E1874)-4,FALSE)-$W1874)</f>
        <v>0</v>
      </c>
      <c r="W1874" s="851">
        <f>HLOOKUP('A. Allgemeine Informationen'!$D$14,$X$5:$AD$2005,ROW(E1874)-4,FALSE)</f>
        <v>0</v>
      </c>
      <c r="X1874" s="851">
        <f t="shared" si="316"/>
        <v>0</v>
      </c>
      <c r="Y1874" s="851">
        <f t="shared" si="322"/>
        <v>0</v>
      </c>
      <c r="Z1874" s="851">
        <f t="shared" si="322"/>
        <v>0</v>
      </c>
      <c r="AA1874" s="851">
        <f t="shared" si="322"/>
        <v>0</v>
      </c>
      <c r="AB1874" s="851">
        <f t="shared" si="321"/>
        <v>0</v>
      </c>
      <c r="AC1874" s="851">
        <f t="shared" si="321"/>
        <v>0</v>
      </c>
      <c r="AD1874" s="853">
        <f t="shared" si="321"/>
        <v>0</v>
      </c>
    </row>
    <row r="1875" spans="2:30" s="971" customFormat="1" ht="15" customHeight="1" x14ac:dyDescent="0.2">
      <c r="B1875" s="840"/>
      <c r="C1875" s="970" t="str">
        <f>IF(B1875="","",VLOOKUP(B1875,'E8. KKauf_Berechnung'!$B$11:$D$140,2,0))</f>
        <v/>
      </c>
      <c r="D1875" s="841"/>
      <c r="E1875" s="842"/>
      <c r="F1875" s="836"/>
      <c r="G1875" s="836"/>
      <c r="H1875" s="836"/>
      <c r="I1875" s="843">
        <f t="shared" si="317"/>
        <v>0</v>
      </c>
      <c r="J1875" s="836"/>
      <c r="K1875" s="843">
        <f t="shared" si="318"/>
        <v>0</v>
      </c>
      <c r="L1875" s="849">
        <f>IFERROR(VLOOKUP($D1875,Listen!$F$3:$H$39,2,0),0)</f>
        <v>0</v>
      </c>
      <c r="M1875" s="849">
        <f>IFERROR(VLOOKUP($D1875,Listen!$F$3:$H$39,3,0),0)</f>
        <v>0</v>
      </c>
      <c r="N1875" s="1115">
        <f t="shared" si="315"/>
        <v>0</v>
      </c>
      <c r="O1875" s="1115">
        <f t="shared" si="319"/>
        <v>0</v>
      </c>
      <c r="P1875" s="1115">
        <f t="shared" si="319"/>
        <v>0</v>
      </c>
      <c r="Q1875" s="1115">
        <f t="shared" si="319"/>
        <v>0</v>
      </c>
      <c r="R1875" s="1115">
        <f t="shared" si="319"/>
        <v>0</v>
      </c>
      <c r="S1875" s="1115">
        <f t="shared" si="319"/>
        <v>0</v>
      </c>
      <c r="T1875" s="1115">
        <f t="shared" si="319"/>
        <v>0</v>
      </c>
      <c r="U1875" s="851">
        <f t="shared" si="320"/>
        <v>0</v>
      </c>
      <c r="V1875" s="852">
        <f>IF(E1875='A. Allgemeine Informationen'!$D$14,$K1875-W1875,HLOOKUP('A. Allgemeine Informationen'!$D$14-1,$X$5:$AD$2005,ROW(E1875)-4,FALSE)-$W1875)</f>
        <v>0</v>
      </c>
      <c r="W1875" s="851">
        <f>HLOOKUP('A. Allgemeine Informationen'!$D$14,$X$5:$AD$2005,ROW(E1875)-4,FALSE)</f>
        <v>0</v>
      </c>
      <c r="X1875" s="851">
        <f t="shared" si="316"/>
        <v>0</v>
      </c>
      <c r="Y1875" s="851">
        <f t="shared" si="322"/>
        <v>0</v>
      </c>
      <c r="Z1875" s="851">
        <f t="shared" si="322"/>
        <v>0</v>
      </c>
      <c r="AA1875" s="851">
        <f t="shared" si="322"/>
        <v>0</v>
      </c>
      <c r="AB1875" s="851">
        <f t="shared" si="321"/>
        <v>0</v>
      </c>
      <c r="AC1875" s="851">
        <f t="shared" si="321"/>
        <v>0</v>
      </c>
      <c r="AD1875" s="853">
        <f t="shared" si="321"/>
        <v>0</v>
      </c>
    </row>
    <row r="1876" spans="2:30" s="971" customFormat="1" ht="15" customHeight="1" x14ac:dyDescent="0.2">
      <c r="B1876" s="840"/>
      <c r="C1876" s="970" t="str">
        <f>IF(B1876="","",VLOOKUP(B1876,'E8. KKauf_Berechnung'!$B$11:$D$140,2,0))</f>
        <v/>
      </c>
      <c r="D1876" s="841"/>
      <c r="E1876" s="842"/>
      <c r="F1876" s="836"/>
      <c r="G1876" s="836"/>
      <c r="H1876" s="836"/>
      <c r="I1876" s="843">
        <f t="shared" si="317"/>
        <v>0</v>
      </c>
      <c r="J1876" s="836"/>
      <c r="K1876" s="843">
        <f t="shared" si="318"/>
        <v>0</v>
      </c>
      <c r="L1876" s="849">
        <f>IFERROR(VLOOKUP($D1876,Listen!$F$3:$H$39,2,0),0)</f>
        <v>0</v>
      </c>
      <c r="M1876" s="849">
        <f>IFERROR(VLOOKUP($D1876,Listen!$F$3:$H$39,3,0),0)</f>
        <v>0</v>
      </c>
      <c r="N1876" s="1115">
        <f t="shared" si="315"/>
        <v>0</v>
      </c>
      <c r="O1876" s="1115">
        <f t="shared" si="319"/>
        <v>0</v>
      </c>
      <c r="P1876" s="1115">
        <f t="shared" si="319"/>
        <v>0</v>
      </c>
      <c r="Q1876" s="1115">
        <f t="shared" si="319"/>
        <v>0</v>
      </c>
      <c r="R1876" s="1115">
        <f t="shared" si="319"/>
        <v>0</v>
      </c>
      <c r="S1876" s="1115">
        <f t="shared" si="319"/>
        <v>0</v>
      </c>
      <c r="T1876" s="1115">
        <f t="shared" si="319"/>
        <v>0</v>
      </c>
      <c r="U1876" s="851">
        <f t="shared" si="320"/>
        <v>0</v>
      </c>
      <c r="V1876" s="852">
        <f>IF(E1876='A. Allgemeine Informationen'!$D$14,$K1876-W1876,HLOOKUP('A. Allgemeine Informationen'!$D$14-1,$X$5:$AD$2005,ROW(E1876)-4,FALSE)-$W1876)</f>
        <v>0</v>
      </c>
      <c r="W1876" s="851">
        <f>HLOOKUP('A. Allgemeine Informationen'!$D$14,$X$5:$AD$2005,ROW(E1876)-4,FALSE)</f>
        <v>0</v>
      </c>
      <c r="X1876" s="851">
        <f t="shared" si="316"/>
        <v>0</v>
      </c>
      <c r="Y1876" s="851">
        <f t="shared" si="322"/>
        <v>0</v>
      </c>
      <c r="Z1876" s="851">
        <f t="shared" si="322"/>
        <v>0</v>
      </c>
      <c r="AA1876" s="851">
        <f t="shared" si="322"/>
        <v>0</v>
      </c>
      <c r="AB1876" s="851">
        <f t="shared" si="321"/>
        <v>0</v>
      </c>
      <c r="AC1876" s="851">
        <f t="shared" si="321"/>
        <v>0</v>
      </c>
      <c r="AD1876" s="853">
        <f t="shared" si="321"/>
        <v>0</v>
      </c>
    </row>
    <row r="1877" spans="2:30" s="971" customFormat="1" ht="15" customHeight="1" x14ac:dyDescent="0.2">
      <c r="B1877" s="840"/>
      <c r="C1877" s="970" t="str">
        <f>IF(B1877="","",VLOOKUP(B1877,'E8. KKauf_Berechnung'!$B$11:$D$140,2,0))</f>
        <v/>
      </c>
      <c r="D1877" s="841"/>
      <c r="E1877" s="842"/>
      <c r="F1877" s="836"/>
      <c r="G1877" s="836"/>
      <c r="H1877" s="836"/>
      <c r="I1877" s="843">
        <f t="shared" si="317"/>
        <v>0</v>
      </c>
      <c r="J1877" s="836"/>
      <c r="K1877" s="843">
        <f t="shared" si="318"/>
        <v>0</v>
      </c>
      <c r="L1877" s="849">
        <f>IFERROR(VLOOKUP($D1877,Listen!$F$3:$H$39,2,0),0)</f>
        <v>0</v>
      </c>
      <c r="M1877" s="849">
        <f>IFERROR(VLOOKUP($D1877,Listen!$F$3:$H$39,3,0),0)</f>
        <v>0</v>
      </c>
      <c r="N1877" s="1115">
        <f t="shared" si="315"/>
        <v>0</v>
      </c>
      <c r="O1877" s="1115">
        <f t="shared" si="319"/>
        <v>0</v>
      </c>
      <c r="P1877" s="1115">
        <f t="shared" si="319"/>
        <v>0</v>
      </c>
      <c r="Q1877" s="1115">
        <f t="shared" si="319"/>
        <v>0</v>
      </c>
      <c r="R1877" s="1115">
        <f t="shared" si="319"/>
        <v>0</v>
      </c>
      <c r="S1877" s="1115">
        <f t="shared" si="319"/>
        <v>0</v>
      </c>
      <c r="T1877" s="1115">
        <f t="shared" si="319"/>
        <v>0</v>
      </c>
      <c r="U1877" s="851">
        <f t="shared" si="320"/>
        <v>0</v>
      </c>
      <c r="V1877" s="852">
        <f>IF(E1877='A. Allgemeine Informationen'!$D$14,$K1877-W1877,HLOOKUP('A. Allgemeine Informationen'!$D$14-1,$X$5:$AD$2005,ROW(E1877)-4,FALSE)-$W1877)</f>
        <v>0</v>
      </c>
      <c r="W1877" s="851">
        <f>HLOOKUP('A. Allgemeine Informationen'!$D$14,$X$5:$AD$2005,ROW(E1877)-4,FALSE)</f>
        <v>0</v>
      </c>
      <c r="X1877" s="851">
        <f t="shared" si="316"/>
        <v>0</v>
      </c>
      <c r="Y1877" s="851">
        <f t="shared" si="322"/>
        <v>0</v>
      </c>
      <c r="Z1877" s="851">
        <f t="shared" si="322"/>
        <v>0</v>
      </c>
      <c r="AA1877" s="851">
        <f t="shared" si="322"/>
        <v>0</v>
      </c>
      <c r="AB1877" s="851">
        <f t="shared" si="321"/>
        <v>0</v>
      </c>
      <c r="AC1877" s="851">
        <f t="shared" si="321"/>
        <v>0</v>
      </c>
      <c r="AD1877" s="853">
        <f t="shared" si="321"/>
        <v>0</v>
      </c>
    </row>
    <row r="1878" spans="2:30" s="971" customFormat="1" ht="15" customHeight="1" x14ac:dyDescent="0.2">
      <c r="B1878" s="840"/>
      <c r="C1878" s="970" t="str">
        <f>IF(B1878="","",VLOOKUP(B1878,'E8. KKauf_Berechnung'!$B$11:$D$140,2,0))</f>
        <v/>
      </c>
      <c r="D1878" s="841"/>
      <c r="E1878" s="842"/>
      <c r="F1878" s="836"/>
      <c r="G1878" s="836"/>
      <c r="H1878" s="836"/>
      <c r="I1878" s="843">
        <f t="shared" si="317"/>
        <v>0</v>
      </c>
      <c r="J1878" s="836"/>
      <c r="K1878" s="843">
        <f t="shared" si="318"/>
        <v>0</v>
      </c>
      <c r="L1878" s="849">
        <f>IFERROR(VLOOKUP($D1878,Listen!$F$3:$H$39,2,0),0)</f>
        <v>0</v>
      </c>
      <c r="M1878" s="849">
        <f>IFERROR(VLOOKUP($D1878,Listen!$F$3:$H$39,3,0),0)</f>
        <v>0</v>
      </c>
      <c r="N1878" s="1115">
        <f t="shared" si="315"/>
        <v>0</v>
      </c>
      <c r="O1878" s="1115">
        <f t="shared" si="319"/>
        <v>0</v>
      </c>
      <c r="P1878" s="1115">
        <f t="shared" si="319"/>
        <v>0</v>
      </c>
      <c r="Q1878" s="1115">
        <f t="shared" si="319"/>
        <v>0</v>
      </c>
      <c r="R1878" s="1115">
        <f t="shared" si="319"/>
        <v>0</v>
      </c>
      <c r="S1878" s="1115">
        <f t="shared" si="319"/>
        <v>0</v>
      </c>
      <c r="T1878" s="1115">
        <f t="shared" si="319"/>
        <v>0</v>
      </c>
      <c r="U1878" s="851">
        <f t="shared" si="320"/>
        <v>0</v>
      </c>
      <c r="V1878" s="852">
        <f>IF(E1878='A. Allgemeine Informationen'!$D$14,$K1878-W1878,HLOOKUP('A. Allgemeine Informationen'!$D$14-1,$X$5:$AD$2005,ROW(E1878)-4,FALSE)-$W1878)</f>
        <v>0</v>
      </c>
      <c r="W1878" s="851">
        <f>HLOOKUP('A. Allgemeine Informationen'!$D$14,$X$5:$AD$2005,ROW(E1878)-4,FALSE)</f>
        <v>0</v>
      </c>
      <c r="X1878" s="851">
        <f t="shared" si="316"/>
        <v>0</v>
      </c>
      <c r="Y1878" s="851">
        <f t="shared" si="322"/>
        <v>0</v>
      </c>
      <c r="Z1878" s="851">
        <f t="shared" si="322"/>
        <v>0</v>
      </c>
      <c r="AA1878" s="851">
        <f t="shared" si="322"/>
        <v>0</v>
      </c>
      <c r="AB1878" s="851">
        <f t="shared" si="321"/>
        <v>0</v>
      </c>
      <c r="AC1878" s="851">
        <f t="shared" si="321"/>
        <v>0</v>
      </c>
      <c r="AD1878" s="853">
        <f t="shared" si="321"/>
        <v>0</v>
      </c>
    </row>
    <row r="1879" spans="2:30" s="971" customFormat="1" ht="15" customHeight="1" x14ac:dyDescent="0.2">
      <c r="B1879" s="840"/>
      <c r="C1879" s="970" t="str">
        <f>IF(B1879="","",VLOOKUP(B1879,'E8. KKauf_Berechnung'!$B$11:$D$140,2,0))</f>
        <v/>
      </c>
      <c r="D1879" s="841"/>
      <c r="E1879" s="842"/>
      <c r="F1879" s="836"/>
      <c r="G1879" s="836"/>
      <c r="H1879" s="836"/>
      <c r="I1879" s="843">
        <f t="shared" si="317"/>
        <v>0</v>
      </c>
      <c r="J1879" s="836"/>
      <c r="K1879" s="843">
        <f t="shared" si="318"/>
        <v>0</v>
      </c>
      <c r="L1879" s="849">
        <f>IFERROR(VLOOKUP($D1879,Listen!$F$3:$H$39,2,0),0)</f>
        <v>0</v>
      </c>
      <c r="M1879" s="849">
        <f>IFERROR(VLOOKUP($D1879,Listen!$F$3:$H$39,3,0),0)</f>
        <v>0</v>
      </c>
      <c r="N1879" s="1115">
        <f t="shared" si="315"/>
        <v>0</v>
      </c>
      <c r="O1879" s="1115">
        <f t="shared" ref="O1879:T1894" si="323">N1879</f>
        <v>0</v>
      </c>
      <c r="P1879" s="1115">
        <f t="shared" si="323"/>
        <v>0</v>
      </c>
      <c r="Q1879" s="1115">
        <f t="shared" si="323"/>
        <v>0</v>
      </c>
      <c r="R1879" s="1115">
        <f t="shared" si="323"/>
        <v>0</v>
      </c>
      <c r="S1879" s="1115">
        <f t="shared" si="323"/>
        <v>0</v>
      </c>
      <c r="T1879" s="1115">
        <f t="shared" si="323"/>
        <v>0</v>
      </c>
      <c r="U1879" s="851">
        <f t="shared" si="320"/>
        <v>0</v>
      </c>
      <c r="V1879" s="852">
        <f>IF(E1879='A. Allgemeine Informationen'!$D$14,$K1879-W1879,HLOOKUP('A. Allgemeine Informationen'!$D$14-1,$X$5:$AD$2005,ROW(E1879)-4,FALSE)-$W1879)</f>
        <v>0</v>
      </c>
      <c r="W1879" s="851">
        <f>HLOOKUP('A. Allgemeine Informationen'!$D$14,$X$5:$AD$2005,ROW(E1879)-4,FALSE)</f>
        <v>0</v>
      </c>
      <c r="X1879" s="851">
        <f t="shared" si="316"/>
        <v>0</v>
      </c>
      <c r="Y1879" s="851">
        <f t="shared" si="322"/>
        <v>0</v>
      </c>
      <c r="Z1879" s="851">
        <f t="shared" si="322"/>
        <v>0</v>
      </c>
      <c r="AA1879" s="851">
        <f t="shared" si="322"/>
        <v>0</v>
      </c>
      <c r="AB1879" s="851">
        <f t="shared" si="321"/>
        <v>0</v>
      </c>
      <c r="AC1879" s="851">
        <f t="shared" si="321"/>
        <v>0</v>
      </c>
      <c r="AD1879" s="853">
        <f t="shared" si="321"/>
        <v>0</v>
      </c>
    </row>
    <row r="1880" spans="2:30" s="971" customFormat="1" ht="15" customHeight="1" x14ac:dyDescent="0.2">
      <c r="B1880" s="840"/>
      <c r="C1880" s="970" t="str">
        <f>IF(B1880="","",VLOOKUP(B1880,'E8. KKauf_Berechnung'!$B$11:$D$140,2,0))</f>
        <v/>
      </c>
      <c r="D1880" s="841"/>
      <c r="E1880" s="842"/>
      <c r="F1880" s="836"/>
      <c r="G1880" s="836"/>
      <c r="H1880" s="836"/>
      <c r="I1880" s="843">
        <f t="shared" si="317"/>
        <v>0</v>
      </c>
      <c r="J1880" s="836"/>
      <c r="K1880" s="843">
        <f t="shared" si="318"/>
        <v>0</v>
      </c>
      <c r="L1880" s="849">
        <f>IFERROR(VLOOKUP($D1880,Listen!$F$3:$H$39,2,0),0)</f>
        <v>0</v>
      </c>
      <c r="M1880" s="849">
        <f>IFERROR(VLOOKUP($D1880,Listen!$F$3:$H$39,3,0),0)</f>
        <v>0</v>
      </c>
      <c r="N1880" s="1115">
        <f t="shared" si="315"/>
        <v>0</v>
      </c>
      <c r="O1880" s="1115">
        <f t="shared" si="323"/>
        <v>0</v>
      </c>
      <c r="P1880" s="1115">
        <f t="shared" si="323"/>
        <v>0</v>
      </c>
      <c r="Q1880" s="1115">
        <f t="shared" si="323"/>
        <v>0</v>
      </c>
      <c r="R1880" s="1115">
        <f t="shared" si="323"/>
        <v>0</v>
      </c>
      <c r="S1880" s="1115">
        <f t="shared" si="323"/>
        <v>0</v>
      </c>
      <c r="T1880" s="1115">
        <f t="shared" si="323"/>
        <v>0</v>
      </c>
      <c r="U1880" s="851">
        <f t="shared" si="320"/>
        <v>0</v>
      </c>
      <c r="V1880" s="852">
        <f>IF(E1880='A. Allgemeine Informationen'!$D$14,$K1880-W1880,HLOOKUP('A. Allgemeine Informationen'!$D$14-1,$X$5:$AD$2005,ROW(E1880)-4,FALSE)-$W1880)</f>
        <v>0</v>
      </c>
      <c r="W1880" s="851">
        <f>HLOOKUP('A. Allgemeine Informationen'!$D$14,$X$5:$AD$2005,ROW(E1880)-4,FALSE)</f>
        <v>0</v>
      </c>
      <c r="X1880" s="851">
        <f t="shared" si="316"/>
        <v>0</v>
      </c>
      <c r="Y1880" s="851">
        <f t="shared" si="322"/>
        <v>0</v>
      </c>
      <c r="Z1880" s="851">
        <f t="shared" si="322"/>
        <v>0</v>
      </c>
      <c r="AA1880" s="851">
        <f t="shared" si="322"/>
        <v>0</v>
      </c>
      <c r="AB1880" s="851">
        <f t="shared" si="321"/>
        <v>0</v>
      </c>
      <c r="AC1880" s="851">
        <f t="shared" si="321"/>
        <v>0</v>
      </c>
      <c r="AD1880" s="853">
        <f t="shared" si="321"/>
        <v>0</v>
      </c>
    </row>
    <row r="1881" spans="2:30" s="971" customFormat="1" ht="15" customHeight="1" x14ac:dyDescent="0.2">
      <c r="B1881" s="840"/>
      <c r="C1881" s="970" t="str">
        <f>IF(B1881="","",VLOOKUP(B1881,'E8. KKauf_Berechnung'!$B$11:$D$140,2,0))</f>
        <v/>
      </c>
      <c r="D1881" s="841"/>
      <c r="E1881" s="842"/>
      <c r="F1881" s="836"/>
      <c r="G1881" s="836"/>
      <c r="H1881" s="836"/>
      <c r="I1881" s="843">
        <f t="shared" si="317"/>
        <v>0</v>
      </c>
      <c r="J1881" s="836"/>
      <c r="K1881" s="843">
        <f t="shared" si="318"/>
        <v>0</v>
      </c>
      <c r="L1881" s="849">
        <f>IFERROR(VLOOKUP($D1881,Listen!$F$3:$H$39,2,0),0)</f>
        <v>0</v>
      </c>
      <c r="M1881" s="849">
        <f>IFERROR(VLOOKUP($D1881,Listen!$F$3:$H$39,3,0),0)</f>
        <v>0</v>
      </c>
      <c r="N1881" s="1115">
        <f t="shared" si="315"/>
        <v>0</v>
      </c>
      <c r="O1881" s="1115">
        <f t="shared" si="323"/>
        <v>0</v>
      </c>
      <c r="P1881" s="1115">
        <f t="shared" si="323"/>
        <v>0</v>
      </c>
      <c r="Q1881" s="1115">
        <f t="shared" si="323"/>
        <v>0</v>
      </c>
      <c r="R1881" s="1115">
        <f t="shared" si="323"/>
        <v>0</v>
      </c>
      <c r="S1881" s="1115">
        <f t="shared" si="323"/>
        <v>0</v>
      </c>
      <c r="T1881" s="1115">
        <f t="shared" si="323"/>
        <v>0</v>
      </c>
      <c r="U1881" s="851">
        <f t="shared" si="320"/>
        <v>0</v>
      </c>
      <c r="V1881" s="852">
        <f>IF(E1881='A. Allgemeine Informationen'!$D$14,$K1881-W1881,HLOOKUP('A. Allgemeine Informationen'!$D$14-1,$X$5:$AD$2005,ROW(E1881)-4,FALSE)-$W1881)</f>
        <v>0</v>
      </c>
      <c r="W1881" s="851">
        <f>HLOOKUP('A. Allgemeine Informationen'!$D$14,$X$5:$AD$2005,ROW(E1881)-4,FALSE)</f>
        <v>0</v>
      </c>
      <c r="X1881" s="851">
        <f t="shared" si="316"/>
        <v>0</v>
      </c>
      <c r="Y1881" s="851">
        <f t="shared" si="322"/>
        <v>0</v>
      </c>
      <c r="Z1881" s="851">
        <f t="shared" si="322"/>
        <v>0</v>
      </c>
      <c r="AA1881" s="851">
        <f t="shared" si="322"/>
        <v>0</v>
      </c>
      <c r="AB1881" s="851">
        <f t="shared" si="321"/>
        <v>0</v>
      </c>
      <c r="AC1881" s="851">
        <f t="shared" si="321"/>
        <v>0</v>
      </c>
      <c r="AD1881" s="853">
        <f t="shared" si="321"/>
        <v>0</v>
      </c>
    </row>
    <row r="1882" spans="2:30" s="971" customFormat="1" ht="15" customHeight="1" x14ac:dyDescent="0.2">
      <c r="B1882" s="840"/>
      <c r="C1882" s="970" t="str">
        <f>IF(B1882="","",VLOOKUP(B1882,'E8. KKauf_Berechnung'!$B$11:$D$140,2,0))</f>
        <v/>
      </c>
      <c r="D1882" s="841"/>
      <c r="E1882" s="842"/>
      <c r="F1882" s="836"/>
      <c r="G1882" s="836"/>
      <c r="H1882" s="836"/>
      <c r="I1882" s="843">
        <f t="shared" si="317"/>
        <v>0</v>
      </c>
      <c r="J1882" s="836"/>
      <c r="K1882" s="843">
        <f t="shared" si="318"/>
        <v>0</v>
      </c>
      <c r="L1882" s="849">
        <f>IFERROR(VLOOKUP($D1882,Listen!$F$3:$H$39,2,0),0)</f>
        <v>0</v>
      </c>
      <c r="M1882" s="849">
        <f>IFERROR(VLOOKUP($D1882,Listen!$F$3:$H$39,3,0),0)</f>
        <v>0</v>
      </c>
      <c r="N1882" s="1115">
        <f t="shared" si="315"/>
        <v>0</v>
      </c>
      <c r="O1882" s="1115">
        <f t="shared" si="323"/>
        <v>0</v>
      </c>
      <c r="P1882" s="1115">
        <f t="shared" si="323"/>
        <v>0</v>
      </c>
      <c r="Q1882" s="1115">
        <f t="shared" si="323"/>
        <v>0</v>
      </c>
      <c r="R1882" s="1115">
        <f t="shared" si="323"/>
        <v>0</v>
      </c>
      <c r="S1882" s="1115">
        <f t="shared" si="323"/>
        <v>0</v>
      </c>
      <c r="T1882" s="1115">
        <f t="shared" si="323"/>
        <v>0</v>
      </c>
      <c r="U1882" s="851">
        <f t="shared" si="320"/>
        <v>0</v>
      </c>
      <c r="V1882" s="852">
        <f>IF(E1882='A. Allgemeine Informationen'!$D$14,$K1882-W1882,HLOOKUP('A. Allgemeine Informationen'!$D$14-1,$X$5:$AD$2005,ROW(E1882)-4,FALSE)-$W1882)</f>
        <v>0</v>
      </c>
      <c r="W1882" s="851">
        <f>HLOOKUP('A. Allgemeine Informationen'!$D$14,$X$5:$AD$2005,ROW(E1882)-4,FALSE)</f>
        <v>0</v>
      </c>
      <c r="X1882" s="851">
        <f t="shared" si="316"/>
        <v>0</v>
      </c>
      <c r="Y1882" s="851">
        <f t="shared" si="322"/>
        <v>0</v>
      </c>
      <c r="Z1882" s="851">
        <f t="shared" si="322"/>
        <v>0</v>
      </c>
      <c r="AA1882" s="851">
        <f t="shared" si="322"/>
        <v>0</v>
      </c>
      <c r="AB1882" s="851">
        <f t="shared" si="321"/>
        <v>0</v>
      </c>
      <c r="AC1882" s="851">
        <f t="shared" si="321"/>
        <v>0</v>
      </c>
      <c r="AD1882" s="853">
        <f t="shared" si="321"/>
        <v>0</v>
      </c>
    </row>
    <row r="1883" spans="2:30" s="971" customFormat="1" ht="15" customHeight="1" x14ac:dyDescent="0.2">
      <c r="B1883" s="840"/>
      <c r="C1883" s="970" t="str">
        <f>IF(B1883="","",VLOOKUP(B1883,'E8. KKauf_Berechnung'!$B$11:$D$140,2,0))</f>
        <v/>
      </c>
      <c r="D1883" s="841"/>
      <c r="E1883" s="842"/>
      <c r="F1883" s="836"/>
      <c r="G1883" s="836"/>
      <c r="H1883" s="836"/>
      <c r="I1883" s="843">
        <f t="shared" si="317"/>
        <v>0</v>
      </c>
      <c r="J1883" s="836"/>
      <c r="K1883" s="843">
        <f t="shared" si="318"/>
        <v>0</v>
      </c>
      <c r="L1883" s="849">
        <f>IFERROR(VLOOKUP($D1883,Listen!$F$3:$H$39,2,0),0)</f>
        <v>0</v>
      </c>
      <c r="M1883" s="849">
        <f>IFERROR(VLOOKUP($D1883,Listen!$F$3:$H$39,3,0),0)</f>
        <v>0</v>
      </c>
      <c r="N1883" s="1115">
        <f t="shared" si="315"/>
        <v>0</v>
      </c>
      <c r="O1883" s="1115">
        <f t="shared" si="323"/>
        <v>0</v>
      </c>
      <c r="P1883" s="1115">
        <f t="shared" si="323"/>
        <v>0</v>
      </c>
      <c r="Q1883" s="1115">
        <f t="shared" si="323"/>
        <v>0</v>
      </c>
      <c r="R1883" s="1115">
        <f t="shared" si="323"/>
        <v>0</v>
      </c>
      <c r="S1883" s="1115">
        <f t="shared" si="323"/>
        <v>0</v>
      </c>
      <c r="T1883" s="1115">
        <f t="shared" si="323"/>
        <v>0</v>
      </c>
      <c r="U1883" s="851">
        <f t="shared" si="320"/>
        <v>0</v>
      </c>
      <c r="V1883" s="852">
        <f>IF(E1883='A. Allgemeine Informationen'!$D$14,$K1883-W1883,HLOOKUP('A. Allgemeine Informationen'!$D$14-1,$X$5:$AD$2005,ROW(E1883)-4,FALSE)-$W1883)</f>
        <v>0</v>
      </c>
      <c r="W1883" s="851">
        <f>HLOOKUP('A. Allgemeine Informationen'!$D$14,$X$5:$AD$2005,ROW(E1883)-4,FALSE)</f>
        <v>0</v>
      </c>
      <c r="X1883" s="851">
        <f t="shared" si="316"/>
        <v>0</v>
      </c>
      <c r="Y1883" s="851">
        <f t="shared" si="322"/>
        <v>0</v>
      </c>
      <c r="Z1883" s="851">
        <f t="shared" si="322"/>
        <v>0</v>
      </c>
      <c r="AA1883" s="851">
        <f t="shared" si="322"/>
        <v>0</v>
      </c>
      <c r="AB1883" s="851">
        <f t="shared" si="321"/>
        <v>0</v>
      </c>
      <c r="AC1883" s="851">
        <f t="shared" si="321"/>
        <v>0</v>
      </c>
      <c r="AD1883" s="853">
        <f t="shared" si="321"/>
        <v>0</v>
      </c>
    </row>
    <row r="1884" spans="2:30" s="971" customFormat="1" ht="15" customHeight="1" x14ac:dyDescent="0.2">
      <c r="B1884" s="840"/>
      <c r="C1884" s="970" t="str">
        <f>IF(B1884="","",VLOOKUP(B1884,'E8. KKauf_Berechnung'!$B$11:$D$140,2,0))</f>
        <v/>
      </c>
      <c r="D1884" s="841"/>
      <c r="E1884" s="842"/>
      <c r="F1884" s="836"/>
      <c r="G1884" s="836"/>
      <c r="H1884" s="836"/>
      <c r="I1884" s="843">
        <f t="shared" si="317"/>
        <v>0</v>
      </c>
      <c r="J1884" s="836"/>
      <c r="K1884" s="843">
        <f t="shared" si="318"/>
        <v>0</v>
      </c>
      <c r="L1884" s="849">
        <f>IFERROR(VLOOKUP($D1884,Listen!$F$3:$H$39,2,0),0)</f>
        <v>0</v>
      </c>
      <c r="M1884" s="849">
        <f>IFERROR(VLOOKUP($D1884,Listen!$F$3:$H$39,3,0),0)</f>
        <v>0</v>
      </c>
      <c r="N1884" s="1115">
        <f t="shared" si="315"/>
        <v>0</v>
      </c>
      <c r="O1884" s="1115">
        <f t="shared" si="323"/>
        <v>0</v>
      </c>
      <c r="P1884" s="1115">
        <f t="shared" si="323"/>
        <v>0</v>
      </c>
      <c r="Q1884" s="1115">
        <f t="shared" si="323"/>
        <v>0</v>
      </c>
      <c r="R1884" s="1115">
        <f t="shared" si="323"/>
        <v>0</v>
      </c>
      <c r="S1884" s="1115">
        <f t="shared" si="323"/>
        <v>0</v>
      </c>
      <c r="T1884" s="1115">
        <f t="shared" si="323"/>
        <v>0</v>
      </c>
      <c r="U1884" s="851">
        <f t="shared" si="320"/>
        <v>0</v>
      </c>
      <c r="V1884" s="852">
        <f>IF(E1884='A. Allgemeine Informationen'!$D$14,$K1884-W1884,HLOOKUP('A. Allgemeine Informationen'!$D$14-1,$X$5:$AD$2005,ROW(E1884)-4,FALSE)-$W1884)</f>
        <v>0</v>
      </c>
      <c r="W1884" s="851">
        <f>HLOOKUP('A. Allgemeine Informationen'!$D$14,$X$5:$AD$2005,ROW(E1884)-4,FALSE)</f>
        <v>0</v>
      </c>
      <c r="X1884" s="851">
        <f t="shared" si="316"/>
        <v>0</v>
      </c>
      <c r="Y1884" s="851">
        <f t="shared" si="322"/>
        <v>0</v>
      </c>
      <c r="Z1884" s="851">
        <f t="shared" si="322"/>
        <v>0</v>
      </c>
      <c r="AA1884" s="851">
        <f t="shared" si="322"/>
        <v>0</v>
      </c>
      <c r="AB1884" s="851">
        <f t="shared" si="321"/>
        <v>0</v>
      </c>
      <c r="AC1884" s="851">
        <f t="shared" si="321"/>
        <v>0</v>
      </c>
      <c r="AD1884" s="853">
        <f t="shared" si="321"/>
        <v>0</v>
      </c>
    </row>
    <row r="1885" spans="2:30" s="971" customFormat="1" ht="15" customHeight="1" x14ac:dyDescent="0.2">
      <c r="B1885" s="840"/>
      <c r="C1885" s="970" t="str">
        <f>IF(B1885="","",VLOOKUP(B1885,'E8. KKauf_Berechnung'!$B$11:$D$140,2,0))</f>
        <v/>
      </c>
      <c r="D1885" s="841"/>
      <c r="E1885" s="842"/>
      <c r="F1885" s="836"/>
      <c r="G1885" s="836"/>
      <c r="H1885" s="836"/>
      <c r="I1885" s="843">
        <f t="shared" si="317"/>
        <v>0</v>
      </c>
      <c r="J1885" s="836"/>
      <c r="K1885" s="843">
        <f t="shared" si="318"/>
        <v>0</v>
      </c>
      <c r="L1885" s="849">
        <f>IFERROR(VLOOKUP($D1885,Listen!$F$3:$H$39,2,0),0)</f>
        <v>0</v>
      </c>
      <c r="M1885" s="849">
        <f>IFERROR(VLOOKUP($D1885,Listen!$F$3:$H$39,3,0),0)</f>
        <v>0</v>
      </c>
      <c r="N1885" s="1115">
        <f t="shared" si="315"/>
        <v>0</v>
      </c>
      <c r="O1885" s="1115">
        <f t="shared" si="323"/>
        <v>0</v>
      </c>
      <c r="P1885" s="1115">
        <f t="shared" si="323"/>
        <v>0</v>
      </c>
      <c r="Q1885" s="1115">
        <f t="shared" si="323"/>
        <v>0</v>
      </c>
      <c r="R1885" s="1115">
        <f t="shared" si="323"/>
        <v>0</v>
      </c>
      <c r="S1885" s="1115">
        <f t="shared" si="323"/>
        <v>0</v>
      </c>
      <c r="T1885" s="1115">
        <f t="shared" si="323"/>
        <v>0</v>
      </c>
      <c r="U1885" s="851">
        <f t="shared" si="320"/>
        <v>0</v>
      </c>
      <c r="V1885" s="852">
        <f>IF(E1885='A. Allgemeine Informationen'!$D$14,$K1885-W1885,HLOOKUP('A. Allgemeine Informationen'!$D$14-1,$X$5:$AD$2005,ROW(E1885)-4,FALSE)-$W1885)</f>
        <v>0</v>
      </c>
      <c r="W1885" s="851">
        <f>HLOOKUP('A. Allgemeine Informationen'!$D$14,$X$5:$AD$2005,ROW(E1885)-4,FALSE)</f>
        <v>0</v>
      </c>
      <c r="X1885" s="851">
        <f t="shared" si="316"/>
        <v>0</v>
      </c>
      <c r="Y1885" s="851">
        <f t="shared" si="322"/>
        <v>0</v>
      </c>
      <c r="Z1885" s="851">
        <f t="shared" si="322"/>
        <v>0</v>
      </c>
      <c r="AA1885" s="851">
        <f t="shared" si="322"/>
        <v>0</v>
      </c>
      <c r="AB1885" s="851">
        <f t="shared" si="321"/>
        <v>0</v>
      </c>
      <c r="AC1885" s="851">
        <f t="shared" si="321"/>
        <v>0</v>
      </c>
      <c r="AD1885" s="853">
        <f t="shared" si="321"/>
        <v>0</v>
      </c>
    </row>
    <row r="1886" spans="2:30" s="971" customFormat="1" ht="15" customHeight="1" x14ac:dyDescent="0.2">
      <c r="B1886" s="840"/>
      <c r="C1886" s="970" t="str">
        <f>IF(B1886="","",VLOOKUP(B1886,'E8. KKauf_Berechnung'!$B$11:$D$140,2,0))</f>
        <v/>
      </c>
      <c r="D1886" s="841"/>
      <c r="E1886" s="842"/>
      <c r="F1886" s="836"/>
      <c r="G1886" s="836"/>
      <c r="H1886" s="836"/>
      <c r="I1886" s="843">
        <f t="shared" si="317"/>
        <v>0</v>
      </c>
      <c r="J1886" s="836"/>
      <c r="K1886" s="843">
        <f t="shared" si="318"/>
        <v>0</v>
      </c>
      <c r="L1886" s="849">
        <f>IFERROR(VLOOKUP($D1886,Listen!$F$3:$H$39,2,0),0)</f>
        <v>0</v>
      </c>
      <c r="M1886" s="849">
        <f>IFERROR(VLOOKUP($D1886,Listen!$F$3:$H$39,3,0),0)</f>
        <v>0</v>
      </c>
      <c r="N1886" s="1115">
        <f t="shared" si="315"/>
        <v>0</v>
      </c>
      <c r="O1886" s="1115">
        <f t="shared" si="323"/>
        <v>0</v>
      </c>
      <c r="P1886" s="1115">
        <f t="shared" si="323"/>
        <v>0</v>
      </c>
      <c r="Q1886" s="1115">
        <f t="shared" si="323"/>
        <v>0</v>
      </c>
      <c r="R1886" s="1115">
        <f t="shared" si="323"/>
        <v>0</v>
      </c>
      <c r="S1886" s="1115">
        <f t="shared" si="323"/>
        <v>0</v>
      </c>
      <c r="T1886" s="1115">
        <f t="shared" si="323"/>
        <v>0</v>
      </c>
      <c r="U1886" s="851">
        <f t="shared" si="320"/>
        <v>0</v>
      </c>
      <c r="V1886" s="852">
        <f>IF(E1886='A. Allgemeine Informationen'!$D$14,$K1886-W1886,HLOOKUP('A. Allgemeine Informationen'!$D$14-1,$X$5:$AD$2005,ROW(E1886)-4,FALSE)-$W1886)</f>
        <v>0</v>
      </c>
      <c r="W1886" s="851">
        <f>HLOOKUP('A. Allgemeine Informationen'!$D$14,$X$5:$AD$2005,ROW(E1886)-4,FALSE)</f>
        <v>0</v>
      </c>
      <c r="X1886" s="851">
        <f t="shared" si="316"/>
        <v>0</v>
      </c>
      <c r="Y1886" s="851">
        <f t="shared" si="322"/>
        <v>0</v>
      </c>
      <c r="Z1886" s="851">
        <f t="shared" si="322"/>
        <v>0</v>
      </c>
      <c r="AA1886" s="851">
        <f t="shared" si="322"/>
        <v>0</v>
      </c>
      <c r="AB1886" s="851">
        <f t="shared" si="321"/>
        <v>0</v>
      </c>
      <c r="AC1886" s="851">
        <f t="shared" si="321"/>
        <v>0</v>
      </c>
      <c r="AD1886" s="853">
        <f t="shared" si="321"/>
        <v>0</v>
      </c>
    </row>
    <row r="1887" spans="2:30" s="971" customFormat="1" ht="15" customHeight="1" x14ac:dyDescent="0.2">
      <c r="B1887" s="840"/>
      <c r="C1887" s="970" t="str">
        <f>IF(B1887="","",VLOOKUP(B1887,'E8. KKauf_Berechnung'!$B$11:$D$140,2,0))</f>
        <v/>
      </c>
      <c r="D1887" s="841"/>
      <c r="E1887" s="842"/>
      <c r="F1887" s="836"/>
      <c r="G1887" s="836"/>
      <c r="H1887" s="836"/>
      <c r="I1887" s="843">
        <f t="shared" si="317"/>
        <v>0</v>
      </c>
      <c r="J1887" s="836"/>
      <c r="K1887" s="843">
        <f t="shared" si="318"/>
        <v>0</v>
      </c>
      <c r="L1887" s="849">
        <f>IFERROR(VLOOKUP($D1887,Listen!$F$3:$H$39,2,0),0)</f>
        <v>0</v>
      </c>
      <c r="M1887" s="849">
        <f>IFERROR(VLOOKUP($D1887,Listen!$F$3:$H$39,3,0),0)</f>
        <v>0</v>
      </c>
      <c r="N1887" s="1115">
        <f t="shared" si="315"/>
        <v>0</v>
      </c>
      <c r="O1887" s="1115">
        <f t="shared" si="323"/>
        <v>0</v>
      </c>
      <c r="P1887" s="1115">
        <f t="shared" si="323"/>
        <v>0</v>
      </c>
      <c r="Q1887" s="1115">
        <f t="shared" si="323"/>
        <v>0</v>
      </c>
      <c r="R1887" s="1115">
        <f t="shared" si="323"/>
        <v>0</v>
      </c>
      <c r="S1887" s="1115">
        <f t="shared" si="323"/>
        <v>0</v>
      </c>
      <c r="T1887" s="1115">
        <f t="shared" si="323"/>
        <v>0</v>
      </c>
      <c r="U1887" s="851">
        <f t="shared" si="320"/>
        <v>0</v>
      </c>
      <c r="V1887" s="852">
        <f>IF(E1887='A. Allgemeine Informationen'!$D$14,$K1887-W1887,HLOOKUP('A. Allgemeine Informationen'!$D$14-1,$X$5:$AD$2005,ROW(E1887)-4,FALSE)-$W1887)</f>
        <v>0</v>
      </c>
      <c r="W1887" s="851">
        <f>HLOOKUP('A. Allgemeine Informationen'!$D$14,$X$5:$AD$2005,ROW(E1887)-4,FALSE)</f>
        <v>0</v>
      </c>
      <c r="X1887" s="851">
        <f t="shared" si="316"/>
        <v>0</v>
      </c>
      <c r="Y1887" s="851">
        <f t="shared" si="322"/>
        <v>0</v>
      </c>
      <c r="Z1887" s="851">
        <f t="shared" si="322"/>
        <v>0</v>
      </c>
      <c r="AA1887" s="851">
        <f t="shared" si="322"/>
        <v>0</v>
      </c>
      <c r="AB1887" s="851">
        <f t="shared" si="321"/>
        <v>0</v>
      </c>
      <c r="AC1887" s="851">
        <f t="shared" si="321"/>
        <v>0</v>
      </c>
      <c r="AD1887" s="853">
        <f t="shared" si="321"/>
        <v>0</v>
      </c>
    </row>
    <row r="1888" spans="2:30" s="971" customFormat="1" ht="15" customHeight="1" x14ac:dyDescent="0.2">
      <c r="B1888" s="840"/>
      <c r="C1888" s="970" t="str">
        <f>IF(B1888="","",VLOOKUP(B1888,'E8. KKauf_Berechnung'!$B$11:$D$140,2,0))</f>
        <v/>
      </c>
      <c r="D1888" s="841"/>
      <c r="E1888" s="842"/>
      <c r="F1888" s="836"/>
      <c r="G1888" s="836"/>
      <c r="H1888" s="836"/>
      <c r="I1888" s="843">
        <f t="shared" si="317"/>
        <v>0</v>
      </c>
      <c r="J1888" s="836"/>
      <c r="K1888" s="843">
        <f t="shared" si="318"/>
        <v>0</v>
      </c>
      <c r="L1888" s="849">
        <f>IFERROR(VLOOKUP($D1888,Listen!$F$3:$H$39,2,0),0)</f>
        <v>0</v>
      </c>
      <c r="M1888" s="849">
        <f>IFERROR(VLOOKUP($D1888,Listen!$F$3:$H$39,3,0),0)</f>
        <v>0</v>
      </c>
      <c r="N1888" s="1115">
        <f t="shared" si="315"/>
        <v>0</v>
      </c>
      <c r="O1888" s="1115">
        <f t="shared" si="323"/>
        <v>0</v>
      </c>
      <c r="P1888" s="1115">
        <f t="shared" si="323"/>
        <v>0</v>
      </c>
      <c r="Q1888" s="1115">
        <f t="shared" si="323"/>
        <v>0</v>
      </c>
      <c r="R1888" s="1115">
        <f t="shared" si="323"/>
        <v>0</v>
      </c>
      <c r="S1888" s="1115">
        <f t="shared" si="323"/>
        <v>0</v>
      </c>
      <c r="T1888" s="1115">
        <f t="shared" si="323"/>
        <v>0</v>
      </c>
      <c r="U1888" s="851">
        <f t="shared" si="320"/>
        <v>0</v>
      </c>
      <c r="V1888" s="852">
        <f>IF(E1888='A. Allgemeine Informationen'!$D$14,$K1888-W1888,HLOOKUP('A. Allgemeine Informationen'!$D$14-1,$X$5:$AD$2005,ROW(E1888)-4,FALSE)-$W1888)</f>
        <v>0</v>
      </c>
      <c r="W1888" s="851">
        <f>HLOOKUP('A. Allgemeine Informationen'!$D$14,$X$5:$AD$2005,ROW(E1888)-4,FALSE)</f>
        <v>0</v>
      </c>
      <c r="X1888" s="851">
        <f t="shared" si="316"/>
        <v>0</v>
      </c>
      <c r="Y1888" s="851">
        <f t="shared" si="322"/>
        <v>0</v>
      </c>
      <c r="Z1888" s="851">
        <f t="shared" si="322"/>
        <v>0</v>
      </c>
      <c r="AA1888" s="851">
        <f t="shared" si="322"/>
        <v>0</v>
      </c>
      <c r="AB1888" s="851">
        <f t="shared" si="321"/>
        <v>0</v>
      </c>
      <c r="AC1888" s="851">
        <f t="shared" si="321"/>
        <v>0</v>
      </c>
      <c r="AD1888" s="853">
        <f t="shared" si="321"/>
        <v>0</v>
      </c>
    </row>
    <row r="1889" spans="2:30" s="971" customFormat="1" ht="15" customHeight="1" x14ac:dyDescent="0.2">
      <c r="B1889" s="840"/>
      <c r="C1889" s="970" t="str">
        <f>IF(B1889="","",VLOOKUP(B1889,'E8. KKauf_Berechnung'!$B$11:$D$140,2,0))</f>
        <v/>
      </c>
      <c r="D1889" s="841"/>
      <c r="E1889" s="842"/>
      <c r="F1889" s="836"/>
      <c r="G1889" s="836"/>
      <c r="H1889" s="836"/>
      <c r="I1889" s="843">
        <f t="shared" si="317"/>
        <v>0</v>
      </c>
      <c r="J1889" s="836"/>
      <c r="K1889" s="843">
        <f t="shared" si="318"/>
        <v>0</v>
      </c>
      <c r="L1889" s="849">
        <f>IFERROR(VLOOKUP($D1889,Listen!$F$3:$H$39,2,0),0)</f>
        <v>0</v>
      </c>
      <c r="M1889" s="849">
        <f>IFERROR(VLOOKUP($D1889,Listen!$F$3:$H$39,3,0),0)</f>
        <v>0</v>
      </c>
      <c r="N1889" s="1115">
        <f t="shared" si="315"/>
        <v>0</v>
      </c>
      <c r="O1889" s="1115">
        <f t="shared" si="323"/>
        <v>0</v>
      </c>
      <c r="P1889" s="1115">
        <f t="shared" si="323"/>
        <v>0</v>
      </c>
      <c r="Q1889" s="1115">
        <f t="shared" si="323"/>
        <v>0</v>
      </c>
      <c r="R1889" s="1115">
        <f t="shared" si="323"/>
        <v>0</v>
      </c>
      <c r="S1889" s="1115">
        <f t="shared" si="323"/>
        <v>0</v>
      </c>
      <c r="T1889" s="1115">
        <f t="shared" si="323"/>
        <v>0</v>
      </c>
      <c r="U1889" s="851">
        <f t="shared" si="320"/>
        <v>0</v>
      </c>
      <c r="V1889" s="852">
        <f>IF(E1889='A. Allgemeine Informationen'!$D$14,$K1889-W1889,HLOOKUP('A. Allgemeine Informationen'!$D$14-1,$X$5:$AD$2005,ROW(E1889)-4,FALSE)-$W1889)</f>
        <v>0</v>
      </c>
      <c r="W1889" s="851">
        <f>HLOOKUP('A. Allgemeine Informationen'!$D$14,$X$5:$AD$2005,ROW(E1889)-4,FALSE)</f>
        <v>0</v>
      </c>
      <c r="X1889" s="851">
        <f t="shared" si="316"/>
        <v>0</v>
      </c>
      <c r="Y1889" s="851">
        <f t="shared" si="322"/>
        <v>0</v>
      </c>
      <c r="Z1889" s="851">
        <f t="shared" si="322"/>
        <v>0</v>
      </c>
      <c r="AA1889" s="851">
        <f t="shared" si="322"/>
        <v>0</v>
      </c>
      <c r="AB1889" s="851">
        <f t="shared" si="321"/>
        <v>0</v>
      </c>
      <c r="AC1889" s="851">
        <f t="shared" si="321"/>
        <v>0</v>
      </c>
      <c r="AD1889" s="853">
        <f t="shared" si="321"/>
        <v>0</v>
      </c>
    </row>
    <row r="1890" spans="2:30" s="971" customFormat="1" ht="15" customHeight="1" x14ac:dyDescent="0.2">
      <c r="B1890" s="840"/>
      <c r="C1890" s="970" t="str">
        <f>IF(B1890="","",VLOOKUP(B1890,'E8. KKauf_Berechnung'!$B$11:$D$140,2,0))</f>
        <v/>
      </c>
      <c r="D1890" s="841"/>
      <c r="E1890" s="842"/>
      <c r="F1890" s="836"/>
      <c r="G1890" s="836"/>
      <c r="H1890" s="836"/>
      <c r="I1890" s="843">
        <f t="shared" si="317"/>
        <v>0</v>
      </c>
      <c r="J1890" s="836"/>
      <c r="K1890" s="843">
        <f t="shared" si="318"/>
        <v>0</v>
      </c>
      <c r="L1890" s="849">
        <f>IFERROR(VLOOKUP($D1890,Listen!$F$3:$H$39,2,0),0)</f>
        <v>0</v>
      </c>
      <c r="M1890" s="849">
        <f>IFERROR(VLOOKUP($D1890,Listen!$F$3:$H$39,3,0),0)</f>
        <v>0</v>
      </c>
      <c r="N1890" s="1115">
        <f t="shared" si="315"/>
        <v>0</v>
      </c>
      <c r="O1890" s="1115">
        <f t="shared" si="323"/>
        <v>0</v>
      </c>
      <c r="P1890" s="1115">
        <f t="shared" si="323"/>
        <v>0</v>
      </c>
      <c r="Q1890" s="1115">
        <f t="shared" si="323"/>
        <v>0</v>
      </c>
      <c r="R1890" s="1115">
        <f t="shared" si="323"/>
        <v>0</v>
      </c>
      <c r="S1890" s="1115">
        <f t="shared" si="323"/>
        <v>0</v>
      </c>
      <c r="T1890" s="1115">
        <f t="shared" si="323"/>
        <v>0</v>
      </c>
      <c r="U1890" s="851">
        <f t="shared" si="320"/>
        <v>0</v>
      </c>
      <c r="V1890" s="852">
        <f>IF(E1890='A. Allgemeine Informationen'!$D$14,$K1890-W1890,HLOOKUP('A. Allgemeine Informationen'!$D$14-1,$X$5:$AD$2005,ROW(E1890)-4,FALSE)-$W1890)</f>
        <v>0</v>
      </c>
      <c r="W1890" s="851">
        <f>HLOOKUP('A. Allgemeine Informationen'!$D$14,$X$5:$AD$2005,ROW(E1890)-4,FALSE)</f>
        <v>0</v>
      </c>
      <c r="X1890" s="851">
        <f t="shared" si="316"/>
        <v>0</v>
      </c>
      <c r="Y1890" s="851">
        <f t="shared" si="322"/>
        <v>0</v>
      </c>
      <c r="Z1890" s="851">
        <f t="shared" si="322"/>
        <v>0</v>
      </c>
      <c r="AA1890" s="851">
        <f t="shared" si="322"/>
        <v>0</v>
      </c>
      <c r="AB1890" s="851">
        <f t="shared" si="321"/>
        <v>0</v>
      </c>
      <c r="AC1890" s="851">
        <f t="shared" si="321"/>
        <v>0</v>
      </c>
      <c r="AD1890" s="853">
        <f t="shared" si="321"/>
        <v>0</v>
      </c>
    </row>
    <row r="1891" spans="2:30" s="971" customFormat="1" ht="15" customHeight="1" x14ac:dyDescent="0.2">
      <c r="B1891" s="840"/>
      <c r="C1891" s="970" t="str">
        <f>IF(B1891="","",VLOOKUP(B1891,'E8. KKauf_Berechnung'!$B$11:$D$140,2,0))</f>
        <v/>
      </c>
      <c r="D1891" s="841"/>
      <c r="E1891" s="842"/>
      <c r="F1891" s="836"/>
      <c r="G1891" s="836"/>
      <c r="H1891" s="836"/>
      <c r="I1891" s="843">
        <f t="shared" si="317"/>
        <v>0</v>
      </c>
      <c r="J1891" s="836"/>
      <c r="K1891" s="843">
        <f t="shared" si="318"/>
        <v>0</v>
      </c>
      <c r="L1891" s="849">
        <f>IFERROR(VLOOKUP($D1891,Listen!$F$3:$H$39,2,0),0)</f>
        <v>0</v>
      </c>
      <c r="M1891" s="849">
        <f>IFERROR(VLOOKUP($D1891,Listen!$F$3:$H$39,3,0),0)</f>
        <v>0</v>
      </c>
      <c r="N1891" s="1115">
        <f t="shared" si="315"/>
        <v>0</v>
      </c>
      <c r="O1891" s="1115">
        <f t="shared" si="323"/>
        <v>0</v>
      </c>
      <c r="P1891" s="1115">
        <f t="shared" si="323"/>
        <v>0</v>
      </c>
      <c r="Q1891" s="1115">
        <f t="shared" si="323"/>
        <v>0</v>
      </c>
      <c r="R1891" s="1115">
        <f t="shared" si="323"/>
        <v>0</v>
      </c>
      <c r="S1891" s="1115">
        <f t="shared" si="323"/>
        <v>0</v>
      </c>
      <c r="T1891" s="1115">
        <f t="shared" si="323"/>
        <v>0</v>
      </c>
      <c r="U1891" s="851">
        <f t="shared" si="320"/>
        <v>0</v>
      </c>
      <c r="V1891" s="852">
        <f>IF(E1891='A. Allgemeine Informationen'!$D$14,$K1891-W1891,HLOOKUP('A. Allgemeine Informationen'!$D$14-1,$X$5:$AD$2005,ROW(E1891)-4,FALSE)-$W1891)</f>
        <v>0</v>
      </c>
      <c r="W1891" s="851">
        <f>HLOOKUP('A. Allgemeine Informationen'!$D$14,$X$5:$AD$2005,ROW(E1891)-4,FALSE)</f>
        <v>0</v>
      </c>
      <c r="X1891" s="851">
        <f t="shared" si="316"/>
        <v>0</v>
      </c>
      <c r="Y1891" s="851">
        <f t="shared" si="322"/>
        <v>0</v>
      </c>
      <c r="Z1891" s="851">
        <f t="shared" si="322"/>
        <v>0</v>
      </c>
      <c r="AA1891" s="851">
        <f t="shared" si="322"/>
        <v>0</v>
      </c>
      <c r="AB1891" s="851">
        <f t="shared" si="321"/>
        <v>0</v>
      </c>
      <c r="AC1891" s="851">
        <f t="shared" si="321"/>
        <v>0</v>
      </c>
      <c r="AD1891" s="853">
        <f t="shared" si="321"/>
        <v>0</v>
      </c>
    </row>
    <row r="1892" spans="2:30" s="971" customFormat="1" ht="15" customHeight="1" x14ac:dyDescent="0.2">
      <c r="B1892" s="840"/>
      <c r="C1892" s="970" t="str">
        <f>IF(B1892="","",VLOOKUP(B1892,'E8. KKauf_Berechnung'!$B$11:$D$140,2,0))</f>
        <v/>
      </c>
      <c r="D1892" s="841"/>
      <c r="E1892" s="842"/>
      <c r="F1892" s="836"/>
      <c r="G1892" s="836"/>
      <c r="H1892" s="836"/>
      <c r="I1892" s="843">
        <f t="shared" si="317"/>
        <v>0</v>
      </c>
      <c r="J1892" s="836"/>
      <c r="K1892" s="843">
        <f t="shared" si="318"/>
        <v>0</v>
      </c>
      <c r="L1892" s="849">
        <f>IFERROR(VLOOKUP($D1892,Listen!$F$3:$H$39,2,0),0)</f>
        <v>0</v>
      </c>
      <c r="M1892" s="849">
        <f>IFERROR(VLOOKUP($D1892,Listen!$F$3:$H$39,3,0),0)</f>
        <v>0</v>
      </c>
      <c r="N1892" s="1115">
        <f t="shared" si="315"/>
        <v>0</v>
      </c>
      <c r="O1892" s="1115">
        <f t="shared" si="323"/>
        <v>0</v>
      </c>
      <c r="P1892" s="1115">
        <f t="shared" si="323"/>
        <v>0</v>
      </c>
      <c r="Q1892" s="1115">
        <f t="shared" si="323"/>
        <v>0</v>
      </c>
      <c r="R1892" s="1115">
        <f t="shared" si="323"/>
        <v>0</v>
      </c>
      <c r="S1892" s="1115">
        <f t="shared" si="323"/>
        <v>0</v>
      </c>
      <c r="T1892" s="1115">
        <f t="shared" si="323"/>
        <v>0</v>
      </c>
      <c r="U1892" s="851">
        <f t="shared" si="320"/>
        <v>0</v>
      </c>
      <c r="V1892" s="852">
        <f>IF(E1892='A. Allgemeine Informationen'!$D$14,$K1892-W1892,HLOOKUP('A. Allgemeine Informationen'!$D$14-1,$X$5:$AD$2005,ROW(E1892)-4,FALSE)-$W1892)</f>
        <v>0</v>
      </c>
      <c r="W1892" s="851">
        <f>HLOOKUP('A. Allgemeine Informationen'!$D$14,$X$5:$AD$2005,ROW(E1892)-4,FALSE)</f>
        <v>0</v>
      </c>
      <c r="X1892" s="851">
        <f t="shared" si="316"/>
        <v>0</v>
      </c>
      <c r="Y1892" s="851">
        <f t="shared" si="322"/>
        <v>0</v>
      </c>
      <c r="Z1892" s="851">
        <f t="shared" si="322"/>
        <v>0</v>
      </c>
      <c r="AA1892" s="851">
        <f t="shared" si="322"/>
        <v>0</v>
      </c>
      <c r="AB1892" s="851">
        <f t="shared" si="321"/>
        <v>0</v>
      </c>
      <c r="AC1892" s="851">
        <f t="shared" si="321"/>
        <v>0</v>
      </c>
      <c r="AD1892" s="853">
        <f t="shared" si="321"/>
        <v>0</v>
      </c>
    </row>
    <row r="1893" spans="2:30" s="971" customFormat="1" ht="15" customHeight="1" x14ac:dyDescent="0.2">
      <c r="B1893" s="840"/>
      <c r="C1893" s="970" t="str">
        <f>IF(B1893="","",VLOOKUP(B1893,'E8. KKauf_Berechnung'!$B$11:$D$140,2,0))</f>
        <v/>
      </c>
      <c r="D1893" s="841"/>
      <c r="E1893" s="842"/>
      <c r="F1893" s="836"/>
      <c r="G1893" s="836"/>
      <c r="H1893" s="836"/>
      <c r="I1893" s="843">
        <f t="shared" si="317"/>
        <v>0</v>
      </c>
      <c r="J1893" s="836"/>
      <c r="K1893" s="843">
        <f t="shared" si="318"/>
        <v>0</v>
      </c>
      <c r="L1893" s="849">
        <f>IFERROR(VLOOKUP($D1893,Listen!$F$3:$H$39,2,0),0)</f>
        <v>0</v>
      </c>
      <c r="M1893" s="849">
        <f>IFERROR(VLOOKUP($D1893,Listen!$F$3:$H$39,3,0),0)</f>
        <v>0</v>
      </c>
      <c r="N1893" s="1115">
        <f t="shared" si="315"/>
        <v>0</v>
      </c>
      <c r="O1893" s="1115">
        <f t="shared" si="323"/>
        <v>0</v>
      </c>
      <c r="P1893" s="1115">
        <f t="shared" si="323"/>
        <v>0</v>
      </c>
      <c r="Q1893" s="1115">
        <f t="shared" si="323"/>
        <v>0</v>
      </c>
      <c r="R1893" s="1115">
        <f t="shared" si="323"/>
        <v>0</v>
      </c>
      <c r="S1893" s="1115">
        <f t="shared" si="323"/>
        <v>0</v>
      </c>
      <c r="T1893" s="1115">
        <f t="shared" si="323"/>
        <v>0</v>
      </c>
      <c r="U1893" s="851">
        <f t="shared" si="320"/>
        <v>0</v>
      </c>
      <c r="V1893" s="852">
        <f>IF(E1893='A. Allgemeine Informationen'!$D$14,$K1893-W1893,HLOOKUP('A. Allgemeine Informationen'!$D$14-1,$X$5:$AD$2005,ROW(E1893)-4,FALSE)-$W1893)</f>
        <v>0</v>
      </c>
      <c r="W1893" s="851">
        <f>HLOOKUP('A. Allgemeine Informationen'!$D$14,$X$5:$AD$2005,ROW(E1893)-4,FALSE)</f>
        <v>0</v>
      </c>
      <c r="X1893" s="851">
        <f t="shared" si="316"/>
        <v>0</v>
      </c>
      <c r="Y1893" s="851">
        <f t="shared" si="322"/>
        <v>0</v>
      </c>
      <c r="Z1893" s="851">
        <f t="shared" si="322"/>
        <v>0</v>
      </c>
      <c r="AA1893" s="851">
        <f t="shared" si="322"/>
        <v>0</v>
      </c>
      <c r="AB1893" s="851">
        <f t="shared" si="321"/>
        <v>0</v>
      </c>
      <c r="AC1893" s="851">
        <f t="shared" si="321"/>
        <v>0</v>
      </c>
      <c r="AD1893" s="853">
        <f t="shared" si="321"/>
        <v>0</v>
      </c>
    </row>
    <row r="1894" spans="2:30" s="971" customFormat="1" ht="15" customHeight="1" x14ac:dyDescent="0.2">
      <c r="B1894" s="840"/>
      <c r="C1894" s="970" t="str">
        <f>IF(B1894="","",VLOOKUP(B1894,'E8. KKauf_Berechnung'!$B$11:$D$140,2,0))</f>
        <v/>
      </c>
      <c r="D1894" s="841"/>
      <c r="E1894" s="842"/>
      <c r="F1894" s="836"/>
      <c r="G1894" s="836"/>
      <c r="H1894" s="836"/>
      <c r="I1894" s="843">
        <f t="shared" si="317"/>
        <v>0</v>
      </c>
      <c r="J1894" s="836"/>
      <c r="K1894" s="843">
        <f t="shared" si="318"/>
        <v>0</v>
      </c>
      <c r="L1894" s="849">
        <f>IFERROR(VLOOKUP($D1894,Listen!$F$3:$H$39,2,0),0)</f>
        <v>0</v>
      </c>
      <c r="M1894" s="849">
        <f>IFERROR(VLOOKUP($D1894,Listen!$F$3:$H$39,3,0),0)</f>
        <v>0</v>
      </c>
      <c r="N1894" s="1115">
        <f t="shared" si="315"/>
        <v>0</v>
      </c>
      <c r="O1894" s="1115">
        <f t="shared" si="323"/>
        <v>0</v>
      </c>
      <c r="P1894" s="1115">
        <f t="shared" si="323"/>
        <v>0</v>
      </c>
      <c r="Q1894" s="1115">
        <f t="shared" si="323"/>
        <v>0</v>
      </c>
      <c r="R1894" s="1115">
        <f t="shared" si="323"/>
        <v>0</v>
      </c>
      <c r="S1894" s="1115">
        <f t="shared" si="323"/>
        <v>0</v>
      </c>
      <c r="T1894" s="1115">
        <f t="shared" si="323"/>
        <v>0</v>
      </c>
      <c r="U1894" s="851">
        <f t="shared" si="320"/>
        <v>0</v>
      </c>
      <c r="V1894" s="852">
        <f>IF(E1894='A. Allgemeine Informationen'!$D$14,$K1894-W1894,HLOOKUP('A. Allgemeine Informationen'!$D$14-1,$X$5:$AD$2005,ROW(E1894)-4,FALSE)-$W1894)</f>
        <v>0</v>
      </c>
      <c r="W1894" s="851">
        <f>HLOOKUP('A. Allgemeine Informationen'!$D$14,$X$5:$AD$2005,ROW(E1894)-4,FALSE)</f>
        <v>0</v>
      </c>
      <c r="X1894" s="851">
        <f t="shared" si="316"/>
        <v>0</v>
      </c>
      <c r="Y1894" s="851">
        <f t="shared" si="322"/>
        <v>0</v>
      </c>
      <c r="Z1894" s="851">
        <f t="shared" si="322"/>
        <v>0</v>
      </c>
      <c r="AA1894" s="851">
        <f t="shared" si="322"/>
        <v>0</v>
      </c>
      <c r="AB1894" s="851">
        <f t="shared" si="321"/>
        <v>0</v>
      </c>
      <c r="AC1894" s="851">
        <f t="shared" si="321"/>
        <v>0</v>
      </c>
      <c r="AD1894" s="853">
        <f t="shared" si="321"/>
        <v>0</v>
      </c>
    </row>
    <row r="1895" spans="2:30" s="971" customFormat="1" ht="15" customHeight="1" x14ac:dyDescent="0.2">
      <c r="B1895" s="840"/>
      <c r="C1895" s="970" t="str">
        <f>IF(B1895="","",VLOOKUP(B1895,'E8. KKauf_Berechnung'!$B$11:$D$140,2,0))</f>
        <v/>
      </c>
      <c r="D1895" s="841"/>
      <c r="E1895" s="842"/>
      <c r="F1895" s="836"/>
      <c r="G1895" s="836"/>
      <c r="H1895" s="836"/>
      <c r="I1895" s="843">
        <f t="shared" si="317"/>
        <v>0</v>
      </c>
      <c r="J1895" s="836"/>
      <c r="K1895" s="843">
        <f t="shared" si="318"/>
        <v>0</v>
      </c>
      <c r="L1895" s="849">
        <f>IFERROR(VLOOKUP($D1895,Listen!$F$3:$H$39,2,0),0)</f>
        <v>0</v>
      </c>
      <c r="M1895" s="849">
        <f>IFERROR(VLOOKUP($D1895,Listen!$F$3:$H$39,3,0),0)</f>
        <v>0</v>
      </c>
      <c r="N1895" s="1115">
        <f t="shared" si="315"/>
        <v>0</v>
      </c>
      <c r="O1895" s="1115">
        <f t="shared" ref="O1895:T1910" si="324">N1895</f>
        <v>0</v>
      </c>
      <c r="P1895" s="1115">
        <f t="shared" si="324"/>
        <v>0</v>
      </c>
      <c r="Q1895" s="1115">
        <f t="shared" si="324"/>
        <v>0</v>
      </c>
      <c r="R1895" s="1115">
        <f t="shared" si="324"/>
        <v>0</v>
      </c>
      <c r="S1895" s="1115">
        <f t="shared" si="324"/>
        <v>0</v>
      </c>
      <c r="T1895" s="1115">
        <f t="shared" si="324"/>
        <v>0</v>
      </c>
      <c r="U1895" s="851">
        <f t="shared" si="320"/>
        <v>0</v>
      </c>
      <c r="V1895" s="852">
        <f>IF(E1895='A. Allgemeine Informationen'!$D$14,$K1895-W1895,HLOOKUP('A. Allgemeine Informationen'!$D$14-1,$X$5:$AD$2005,ROW(E1895)-4,FALSE)-$W1895)</f>
        <v>0</v>
      </c>
      <c r="W1895" s="851">
        <f>HLOOKUP('A. Allgemeine Informationen'!$D$14,$X$5:$AD$2005,ROW(E1895)-4,FALSE)</f>
        <v>0</v>
      </c>
      <c r="X1895" s="851">
        <f t="shared" si="316"/>
        <v>0</v>
      </c>
      <c r="Y1895" s="851">
        <f t="shared" si="322"/>
        <v>0</v>
      </c>
      <c r="Z1895" s="851">
        <f t="shared" si="322"/>
        <v>0</v>
      </c>
      <c r="AA1895" s="851">
        <f t="shared" si="322"/>
        <v>0</v>
      </c>
      <c r="AB1895" s="851">
        <f t="shared" si="321"/>
        <v>0</v>
      </c>
      <c r="AC1895" s="851">
        <f t="shared" si="321"/>
        <v>0</v>
      </c>
      <c r="AD1895" s="853">
        <f t="shared" si="321"/>
        <v>0</v>
      </c>
    </row>
    <row r="1896" spans="2:30" s="971" customFormat="1" ht="15" customHeight="1" x14ac:dyDescent="0.2">
      <c r="B1896" s="840"/>
      <c r="C1896" s="970" t="str">
        <f>IF(B1896="","",VLOOKUP(B1896,'E8. KKauf_Berechnung'!$B$11:$D$140,2,0))</f>
        <v/>
      </c>
      <c r="D1896" s="841"/>
      <c r="E1896" s="842"/>
      <c r="F1896" s="836"/>
      <c r="G1896" s="836"/>
      <c r="H1896" s="836"/>
      <c r="I1896" s="843">
        <f t="shared" si="317"/>
        <v>0</v>
      </c>
      <c r="J1896" s="836"/>
      <c r="K1896" s="843">
        <f t="shared" si="318"/>
        <v>0</v>
      </c>
      <c r="L1896" s="849">
        <f>IFERROR(VLOOKUP($D1896,Listen!$F$3:$H$39,2,0),0)</f>
        <v>0</v>
      </c>
      <c r="M1896" s="849">
        <f>IFERROR(VLOOKUP($D1896,Listen!$F$3:$H$39,3,0),0)</f>
        <v>0</v>
      </c>
      <c r="N1896" s="1115">
        <f t="shared" si="315"/>
        <v>0</v>
      </c>
      <c r="O1896" s="1115">
        <f t="shared" si="324"/>
        <v>0</v>
      </c>
      <c r="P1896" s="1115">
        <f t="shared" si="324"/>
        <v>0</v>
      </c>
      <c r="Q1896" s="1115">
        <f t="shared" si="324"/>
        <v>0</v>
      </c>
      <c r="R1896" s="1115">
        <f t="shared" si="324"/>
        <v>0</v>
      </c>
      <c r="S1896" s="1115">
        <f t="shared" si="324"/>
        <v>0</v>
      </c>
      <c r="T1896" s="1115">
        <f t="shared" si="324"/>
        <v>0</v>
      </c>
      <c r="U1896" s="851">
        <f t="shared" si="320"/>
        <v>0</v>
      </c>
      <c r="V1896" s="852">
        <f>IF(E1896='A. Allgemeine Informationen'!$D$14,$K1896-W1896,HLOOKUP('A. Allgemeine Informationen'!$D$14-1,$X$5:$AD$2005,ROW(E1896)-4,FALSE)-$W1896)</f>
        <v>0</v>
      </c>
      <c r="W1896" s="851">
        <f>HLOOKUP('A. Allgemeine Informationen'!$D$14,$X$5:$AD$2005,ROW(E1896)-4,FALSE)</f>
        <v>0</v>
      </c>
      <c r="X1896" s="851">
        <f t="shared" si="316"/>
        <v>0</v>
      </c>
      <c r="Y1896" s="851">
        <f t="shared" si="322"/>
        <v>0</v>
      </c>
      <c r="Z1896" s="851">
        <f t="shared" si="322"/>
        <v>0</v>
      </c>
      <c r="AA1896" s="851">
        <f t="shared" si="322"/>
        <v>0</v>
      </c>
      <c r="AB1896" s="851">
        <f t="shared" si="321"/>
        <v>0</v>
      </c>
      <c r="AC1896" s="851">
        <f t="shared" si="321"/>
        <v>0</v>
      </c>
      <c r="AD1896" s="853">
        <f t="shared" si="321"/>
        <v>0</v>
      </c>
    </row>
    <row r="1897" spans="2:30" s="971" customFormat="1" ht="15" customHeight="1" x14ac:dyDescent="0.2">
      <c r="B1897" s="840"/>
      <c r="C1897" s="970" t="str">
        <f>IF(B1897="","",VLOOKUP(B1897,'E8. KKauf_Berechnung'!$B$11:$D$140,2,0))</f>
        <v/>
      </c>
      <c r="D1897" s="841"/>
      <c r="E1897" s="842"/>
      <c r="F1897" s="836"/>
      <c r="G1897" s="836"/>
      <c r="H1897" s="836"/>
      <c r="I1897" s="843">
        <f t="shared" si="317"/>
        <v>0</v>
      </c>
      <c r="J1897" s="836"/>
      <c r="K1897" s="843">
        <f t="shared" si="318"/>
        <v>0</v>
      </c>
      <c r="L1897" s="849">
        <f>IFERROR(VLOOKUP($D1897,Listen!$F$3:$H$39,2,0),0)</f>
        <v>0</v>
      </c>
      <c r="M1897" s="849">
        <f>IFERROR(VLOOKUP($D1897,Listen!$F$3:$H$39,3,0),0)</f>
        <v>0</v>
      </c>
      <c r="N1897" s="1115">
        <f t="shared" si="315"/>
        <v>0</v>
      </c>
      <c r="O1897" s="1115">
        <f t="shared" si="324"/>
        <v>0</v>
      </c>
      <c r="P1897" s="1115">
        <f t="shared" si="324"/>
        <v>0</v>
      </c>
      <c r="Q1897" s="1115">
        <f t="shared" si="324"/>
        <v>0</v>
      </c>
      <c r="R1897" s="1115">
        <f t="shared" si="324"/>
        <v>0</v>
      </c>
      <c r="S1897" s="1115">
        <f t="shared" si="324"/>
        <v>0</v>
      </c>
      <c r="T1897" s="1115">
        <f t="shared" si="324"/>
        <v>0</v>
      </c>
      <c r="U1897" s="851">
        <f t="shared" si="320"/>
        <v>0</v>
      </c>
      <c r="V1897" s="852">
        <f>IF(E1897='A. Allgemeine Informationen'!$D$14,$K1897-W1897,HLOOKUP('A. Allgemeine Informationen'!$D$14-1,$X$5:$AD$2005,ROW(E1897)-4,FALSE)-$W1897)</f>
        <v>0</v>
      </c>
      <c r="W1897" s="851">
        <f>HLOOKUP('A. Allgemeine Informationen'!$D$14,$X$5:$AD$2005,ROW(E1897)-4,FALSE)</f>
        <v>0</v>
      </c>
      <c r="X1897" s="851">
        <f t="shared" si="316"/>
        <v>0</v>
      </c>
      <c r="Y1897" s="851">
        <f t="shared" si="322"/>
        <v>0</v>
      </c>
      <c r="Z1897" s="851">
        <f t="shared" si="322"/>
        <v>0</v>
      </c>
      <c r="AA1897" s="851">
        <f t="shared" si="322"/>
        <v>0</v>
      </c>
      <c r="AB1897" s="851">
        <f t="shared" si="321"/>
        <v>0</v>
      </c>
      <c r="AC1897" s="851">
        <f t="shared" si="321"/>
        <v>0</v>
      </c>
      <c r="AD1897" s="853">
        <f t="shared" si="321"/>
        <v>0</v>
      </c>
    </row>
    <row r="1898" spans="2:30" s="971" customFormat="1" ht="15" customHeight="1" x14ac:dyDescent="0.2">
      <c r="B1898" s="840"/>
      <c r="C1898" s="970" t="str">
        <f>IF(B1898="","",VLOOKUP(B1898,'E8. KKauf_Berechnung'!$B$11:$D$140,2,0))</f>
        <v/>
      </c>
      <c r="D1898" s="841"/>
      <c r="E1898" s="842"/>
      <c r="F1898" s="836"/>
      <c r="G1898" s="836"/>
      <c r="H1898" s="836"/>
      <c r="I1898" s="843">
        <f t="shared" si="317"/>
        <v>0</v>
      </c>
      <c r="J1898" s="836"/>
      <c r="K1898" s="843">
        <f t="shared" si="318"/>
        <v>0</v>
      </c>
      <c r="L1898" s="849">
        <f>IFERROR(VLOOKUP($D1898,Listen!$F$3:$H$39,2,0),0)</f>
        <v>0</v>
      </c>
      <c r="M1898" s="849">
        <f>IFERROR(VLOOKUP($D1898,Listen!$F$3:$H$39,3,0),0)</f>
        <v>0</v>
      </c>
      <c r="N1898" s="1115">
        <f t="shared" si="315"/>
        <v>0</v>
      </c>
      <c r="O1898" s="1115">
        <f t="shared" si="324"/>
        <v>0</v>
      </c>
      <c r="P1898" s="1115">
        <f t="shared" si="324"/>
        <v>0</v>
      </c>
      <c r="Q1898" s="1115">
        <f t="shared" si="324"/>
        <v>0</v>
      </c>
      <c r="R1898" s="1115">
        <f t="shared" si="324"/>
        <v>0</v>
      </c>
      <c r="S1898" s="1115">
        <f t="shared" si="324"/>
        <v>0</v>
      </c>
      <c r="T1898" s="1115">
        <f t="shared" si="324"/>
        <v>0</v>
      </c>
      <c r="U1898" s="851">
        <f t="shared" si="320"/>
        <v>0</v>
      </c>
      <c r="V1898" s="852">
        <f>IF(E1898='A. Allgemeine Informationen'!$D$14,$K1898-W1898,HLOOKUP('A. Allgemeine Informationen'!$D$14-1,$X$5:$AD$2005,ROW(E1898)-4,FALSE)-$W1898)</f>
        <v>0</v>
      </c>
      <c r="W1898" s="851">
        <f>HLOOKUP('A. Allgemeine Informationen'!$D$14,$X$5:$AD$2005,ROW(E1898)-4,FALSE)</f>
        <v>0</v>
      </c>
      <c r="X1898" s="851">
        <f t="shared" si="316"/>
        <v>0</v>
      </c>
      <c r="Y1898" s="851">
        <f t="shared" si="322"/>
        <v>0</v>
      </c>
      <c r="Z1898" s="851">
        <f t="shared" si="322"/>
        <v>0</v>
      </c>
      <c r="AA1898" s="851">
        <f t="shared" si="322"/>
        <v>0</v>
      </c>
      <c r="AB1898" s="851">
        <f t="shared" si="321"/>
        <v>0</v>
      </c>
      <c r="AC1898" s="851">
        <f t="shared" si="321"/>
        <v>0</v>
      </c>
      <c r="AD1898" s="853">
        <f t="shared" si="321"/>
        <v>0</v>
      </c>
    </row>
    <row r="1899" spans="2:30" s="971" customFormat="1" ht="15" customHeight="1" x14ac:dyDescent="0.2">
      <c r="B1899" s="840"/>
      <c r="C1899" s="970" t="str">
        <f>IF(B1899="","",VLOOKUP(B1899,'E8. KKauf_Berechnung'!$B$11:$D$140,2,0))</f>
        <v/>
      </c>
      <c r="D1899" s="841"/>
      <c r="E1899" s="842"/>
      <c r="F1899" s="836"/>
      <c r="G1899" s="836"/>
      <c r="H1899" s="836"/>
      <c r="I1899" s="843">
        <f t="shared" si="317"/>
        <v>0</v>
      </c>
      <c r="J1899" s="836"/>
      <c r="K1899" s="843">
        <f t="shared" si="318"/>
        <v>0</v>
      </c>
      <c r="L1899" s="849">
        <f>IFERROR(VLOOKUP($D1899,Listen!$F$3:$H$39,2,0),0)</f>
        <v>0</v>
      </c>
      <c r="M1899" s="849">
        <f>IFERROR(VLOOKUP($D1899,Listen!$F$3:$H$39,3,0),0)</f>
        <v>0</v>
      </c>
      <c r="N1899" s="1115">
        <f t="shared" si="315"/>
        <v>0</v>
      </c>
      <c r="O1899" s="1115">
        <f t="shared" si="324"/>
        <v>0</v>
      </c>
      <c r="P1899" s="1115">
        <f t="shared" si="324"/>
        <v>0</v>
      </c>
      <c r="Q1899" s="1115">
        <f t="shared" si="324"/>
        <v>0</v>
      </c>
      <c r="R1899" s="1115">
        <f t="shared" si="324"/>
        <v>0</v>
      </c>
      <c r="S1899" s="1115">
        <f t="shared" si="324"/>
        <v>0</v>
      </c>
      <c r="T1899" s="1115">
        <f t="shared" si="324"/>
        <v>0</v>
      </c>
      <c r="U1899" s="851">
        <f t="shared" si="320"/>
        <v>0</v>
      </c>
      <c r="V1899" s="852">
        <f>IF(E1899='A. Allgemeine Informationen'!$D$14,$K1899-W1899,HLOOKUP('A. Allgemeine Informationen'!$D$14-1,$X$5:$AD$2005,ROW(E1899)-4,FALSE)-$W1899)</f>
        <v>0</v>
      </c>
      <c r="W1899" s="851">
        <f>HLOOKUP('A. Allgemeine Informationen'!$D$14,$X$5:$AD$2005,ROW(E1899)-4,FALSE)</f>
        <v>0</v>
      </c>
      <c r="X1899" s="851">
        <f t="shared" si="316"/>
        <v>0</v>
      </c>
      <c r="Y1899" s="851">
        <f t="shared" si="322"/>
        <v>0</v>
      </c>
      <c r="Z1899" s="851">
        <f t="shared" si="322"/>
        <v>0</v>
      </c>
      <c r="AA1899" s="851">
        <f t="shared" si="322"/>
        <v>0</v>
      </c>
      <c r="AB1899" s="851">
        <f t="shared" si="321"/>
        <v>0</v>
      </c>
      <c r="AC1899" s="851">
        <f t="shared" si="321"/>
        <v>0</v>
      </c>
      <c r="AD1899" s="853">
        <f t="shared" si="321"/>
        <v>0</v>
      </c>
    </row>
    <row r="1900" spans="2:30" s="971" customFormat="1" ht="15" customHeight="1" x14ac:dyDescent="0.2">
      <c r="B1900" s="840"/>
      <c r="C1900" s="970" t="str">
        <f>IF(B1900="","",VLOOKUP(B1900,'E8. KKauf_Berechnung'!$B$11:$D$140,2,0))</f>
        <v/>
      </c>
      <c r="D1900" s="841"/>
      <c r="E1900" s="842"/>
      <c r="F1900" s="836"/>
      <c r="G1900" s="836"/>
      <c r="H1900" s="836"/>
      <c r="I1900" s="843">
        <f t="shared" si="317"/>
        <v>0</v>
      </c>
      <c r="J1900" s="836"/>
      <c r="K1900" s="843">
        <f t="shared" si="318"/>
        <v>0</v>
      </c>
      <c r="L1900" s="849">
        <f>IFERROR(VLOOKUP($D1900,Listen!$F$3:$H$39,2,0),0)</f>
        <v>0</v>
      </c>
      <c r="M1900" s="849">
        <f>IFERROR(VLOOKUP($D1900,Listen!$F$3:$H$39,3,0),0)</f>
        <v>0</v>
      </c>
      <c r="N1900" s="1115">
        <f t="shared" si="315"/>
        <v>0</v>
      </c>
      <c r="O1900" s="1115">
        <f t="shared" si="324"/>
        <v>0</v>
      </c>
      <c r="P1900" s="1115">
        <f t="shared" si="324"/>
        <v>0</v>
      </c>
      <c r="Q1900" s="1115">
        <f t="shared" si="324"/>
        <v>0</v>
      </c>
      <c r="R1900" s="1115">
        <f t="shared" si="324"/>
        <v>0</v>
      </c>
      <c r="S1900" s="1115">
        <f t="shared" si="324"/>
        <v>0</v>
      </c>
      <c r="T1900" s="1115">
        <f t="shared" si="324"/>
        <v>0</v>
      </c>
      <c r="U1900" s="851">
        <f t="shared" si="320"/>
        <v>0</v>
      </c>
      <c r="V1900" s="852">
        <f>IF(E1900='A. Allgemeine Informationen'!$D$14,$K1900-W1900,HLOOKUP('A. Allgemeine Informationen'!$D$14-1,$X$5:$AD$2005,ROW(E1900)-4,FALSE)-$W1900)</f>
        <v>0</v>
      </c>
      <c r="W1900" s="851">
        <f>HLOOKUP('A. Allgemeine Informationen'!$D$14,$X$5:$AD$2005,ROW(E1900)-4,FALSE)</f>
        <v>0</v>
      </c>
      <c r="X1900" s="851">
        <f t="shared" si="316"/>
        <v>0</v>
      </c>
      <c r="Y1900" s="851">
        <f t="shared" si="322"/>
        <v>0</v>
      </c>
      <c r="Z1900" s="851">
        <f t="shared" si="322"/>
        <v>0</v>
      </c>
      <c r="AA1900" s="851">
        <f t="shared" si="322"/>
        <v>0</v>
      </c>
      <c r="AB1900" s="851">
        <f t="shared" si="321"/>
        <v>0</v>
      </c>
      <c r="AC1900" s="851">
        <f t="shared" si="321"/>
        <v>0</v>
      </c>
      <c r="AD1900" s="853">
        <f t="shared" si="321"/>
        <v>0</v>
      </c>
    </row>
    <row r="1901" spans="2:30" s="971" customFormat="1" ht="15" customHeight="1" x14ac:dyDescent="0.2">
      <c r="B1901" s="840"/>
      <c r="C1901" s="970" t="str">
        <f>IF(B1901="","",VLOOKUP(B1901,'E8. KKauf_Berechnung'!$B$11:$D$140,2,0))</f>
        <v/>
      </c>
      <c r="D1901" s="841"/>
      <c r="E1901" s="842"/>
      <c r="F1901" s="836"/>
      <c r="G1901" s="836"/>
      <c r="H1901" s="836"/>
      <c r="I1901" s="843">
        <f t="shared" si="317"/>
        <v>0</v>
      </c>
      <c r="J1901" s="836"/>
      <c r="K1901" s="843">
        <f t="shared" si="318"/>
        <v>0</v>
      </c>
      <c r="L1901" s="849">
        <f>IFERROR(VLOOKUP($D1901,Listen!$F$3:$H$39,2,0),0)</f>
        <v>0</v>
      </c>
      <c r="M1901" s="849">
        <f>IFERROR(VLOOKUP($D1901,Listen!$F$3:$H$39,3,0),0)</f>
        <v>0</v>
      </c>
      <c r="N1901" s="1115">
        <f t="shared" si="315"/>
        <v>0</v>
      </c>
      <c r="O1901" s="1115">
        <f t="shared" si="324"/>
        <v>0</v>
      </c>
      <c r="P1901" s="1115">
        <f t="shared" si="324"/>
        <v>0</v>
      </c>
      <c r="Q1901" s="1115">
        <f t="shared" si="324"/>
        <v>0</v>
      </c>
      <c r="R1901" s="1115">
        <f t="shared" si="324"/>
        <v>0</v>
      </c>
      <c r="S1901" s="1115">
        <f t="shared" si="324"/>
        <v>0</v>
      </c>
      <c r="T1901" s="1115">
        <f t="shared" si="324"/>
        <v>0</v>
      </c>
      <c r="U1901" s="851">
        <f t="shared" si="320"/>
        <v>0</v>
      </c>
      <c r="V1901" s="852">
        <f>IF(E1901='A. Allgemeine Informationen'!$D$14,$K1901-W1901,HLOOKUP('A. Allgemeine Informationen'!$D$14-1,$X$5:$AD$2005,ROW(E1901)-4,FALSE)-$W1901)</f>
        <v>0</v>
      </c>
      <c r="W1901" s="851">
        <f>HLOOKUP('A. Allgemeine Informationen'!$D$14,$X$5:$AD$2005,ROW(E1901)-4,FALSE)</f>
        <v>0</v>
      </c>
      <c r="X1901" s="851">
        <f t="shared" si="316"/>
        <v>0</v>
      </c>
      <c r="Y1901" s="851">
        <f t="shared" si="322"/>
        <v>0</v>
      </c>
      <c r="Z1901" s="851">
        <f t="shared" si="322"/>
        <v>0</v>
      </c>
      <c r="AA1901" s="851">
        <f t="shared" si="322"/>
        <v>0</v>
      </c>
      <c r="AB1901" s="851">
        <f t="shared" si="321"/>
        <v>0</v>
      </c>
      <c r="AC1901" s="851">
        <f t="shared" si="321"/>
        <v>0</v>
      </c>
      <c r="AD1901" s="853">
        <f t="shared" si="321"/>
        <v>0</v>
      </c>
    </row>
    <row r="1902" spans="2:30" s="971" customFormat="1" ht="15" customHeight="1" x14ac:dyDescent="0.2">
      <c r="B1902" s="840"/>
      <c r="C1902" s="970" t="str">
        <f>IF(B1902="","",VLOOKUP(B1902,'E8. KKauf_Berechnung'!$B$11:$D$140,2,0))</f>
        <v/>
      </c>
      <c r="D1902" s="841"/>
      <c r="E1902" s="842"/>
      <c r="F1902" s="836"/>
      <c r="G1902" s="836"/>
      <c r="H1902" s="836"/>
      <c r="I1902" s="843">
        <f t="shared" si="317"/>
        <v>0</v>
      </c>
      <c r="J1902" s="836"/>
      <c r="K1902" s="843">
        <f t="shared" si="318"/>
        <v>0</v>
      </c>
      <c r="L1902" s="849">
        <f>IFERROR(VLOOKUP($D1902,Listen!$F$3:$H$39,2,0),0)</f>
        <v>0</v>
      </c>
      <c r="M1902" s="849">
        <f>IFERROR(VLOOKUP($D1902,Listen!$F$3:$H$39,3,0),0)</f>
        <v>0</v>
      </c>
      <c r="N1902" s="1115">
        <f t="shared" si="315"/>
        <v>0</v>
      </c>
      <c r="O1902" s="1115">
        <f t="shared" si="324"/>
        <v>0</v>
      </c>
      <c r="P1902" s="1115">
        <f t="shared" si="324"/>
        <v>0</v>
      </c>
      <c r="Q1902" s="1115">
        <f t="shared" si="324"/>
        <v>0</v>
      </c>
      <c r="R1902" s="1115">
        <f t="shared" si="324"/>
        <v>0</v>
      </c>
      <c r="S1902" s="1115">
        <f t="shared" si="324"/>
        <v>0</v>
      </c>
      <c r="T1902" s="1115">
        <f t="shared" si="324"/>
        <v>0</v>
      </c>
      <c r="U1902" s="851">
        <f t="shared" si="320"/>
        <v>0</v>
      </c>
      <c r="V1902" s="852">
        <f>IF(E1902='A. Allgemeine Informationen'!$D$14,$K1902-W1902,HLOOKUP('A. Allgemeine Informationen'!$D$14-1,$X$5:$AD$2005,ROW(E1902)-4,FALSE)-$W1902)</f>
        <v>0</v>
      </c>
      <c r="W1902" s="851">
        <f>HLOOKUP('A. Allgemeine Informationen'!$D$14,$X$5:$AD$2005,ROW(E1902)-4,FALSE)</f>
        <v>0</v>
      </c>
      <c r="X1902" s="851">
        <f t="shared" si="316"/>
        <v>0</v>
      </c>
      <c r="Y1902" s="851">
        <f t="shared" si="322"/>
        <v>0</v>
      </c>
      <c r="Z1902" s="851">
        <f t="shared" si="322"/>
        <v>0</v>
      </c>
      <c r="AA1902" s="851">
        <f t="shared" si="322"/>
        <v>0</v>
      </c>
      <c r="AB1902" s="851">
        <f t="shared" si="321"/>
        <v>0</v>
      </c>
      <c r="AC1902" s="851">
        <f t="shared" si="321"/>
        <v>0</v>
      </c>
      <c r="AD1902" s="853">
        <f t="shared" si="321"/>
        <v>0</v>
      </c>
    </row>
    <row r="1903" spans="2:30" s="971" customFormat="1" ht="15" customHeight="1" x14ac:dyDescent="0.2">
      <c r="B1903" s="840"/>
      <c r="C1903" s="970" t="str">
        <f>IF(B1903="","",VLOOKUP(B1903,'E8. KKauf_Berechnung'!$B$11:$D$140,2,0))</f>
        <v/>
      </c>
      <c r="D1903" s="841"/>
      <c r="E1903" s="842"/>
      <c r="F1903" s="836"/>
      <c r="G1903" s="836"/>
      <c r="H1903" s="836"/>
      <c r="I1903" s="843">
        <f t="shared" si="317"/>
        <v>0</v>
      </c>
      <c r="J1903" s="836"/>
      <c r="K1903" s="843">
        <f t="shared" si="318"/>
        <v>0</v>
      </c>
      <c r="L1903" s="849">
        <f>IFERROR(VLOOKUP($D1903,Listen!$F$3:$H$39,2,0),0)</f>
        <v>0</v>
      </c>
      <c r="M1903" s="849">
        <f>IFERROR(VLOOKUP($D1903,Listen!$F$3:$H$39,3,0),0)</f>
        <v>0</v>
      </c>
      <c r="N1903" s="1115">
        <f t="shared" si="315"/>
        <v>0</v>
      </c>
      <c r="O1903" s="1115">
        <f t="shared" si="324"/>
        <v>0</v>
      </c>
      <c r="P1903" s="1115">
        <f t="shared" si="324"/>
        <v>0</v>
      </c>
      <c r="Q1903" s="1115">
        <f t="shared" si="324"/>
        <v>0</v>
      </c>
      <c r="R1903" s="1115">
        <f t="shared" si="324"/>
        <v>0</v>
      </c>
      <c r="S1903" s="1115">
        <f t="shared" si="324"/>
        <v>0</v>
      </c>
      <c r="T1903" s="1115">
        <f t="shared" si="324"/>
        <v>0</v>
      </c>
      <c r="U1903" s="851">
        <f t="shared" si="320"/>
        <v>0</v>
      </c>
      <c r="V1903" s="852">
        <f>IF(E1903='A. Allgemeine Informationen'!$D$14,$K1903-W1903,HLOOKUP('A. Allgemeine Informationen'!$D$14-1,$X$5:$AD$2005,ROW(E1903)-4,FALSE)-$W1903)</f>
        <v>0</v>
      </c>
      <c r="W1903" s="851">
        <f>HLOOKUP('A. Allgemeine Informationen'!$D$14,$X$5:$AD$2005,ROW(E1903)-4,FALSE)</f>
        <v>0</v>
      </c>
      <c r="X1903" s="851">
        <f t="shared" si="316"/>
        <v>0</v>
      </c>
      <c r="Y1903" s="851">
        <f t="shared" si="322"/>
        <v>0</v>
      </c>
      <c r="Z1903" s="851">
        <f t="shared" si="322"/>
        <v>0</v>
      </c>
      <c r="AA1903" s="851">
        <f t="shared" si="322"/>
        <v>0</v>
      </c>
      <c r="AB1903" s="851">
        <f t="shared" si="321"/>
        <v>0</v>
      </c>
      <c r="AC1903" s="851">
        <f t="shared" si="321"/>
        <v>0</v>
      </c>
      <c r="AD1903" s="853">
        <f t="shared" si="321"/>
        <v>0</v>
      </c>
    </row>
    <row r="1904" spans="2:30" s="971" customFormat="1" ht="15" customHeight="1" x14ac:dyDescent="0.2">
      <c r="B1904" s="840"/>
      <c r="C1904" s="970" t="str">
        <f>IF(B1904="","",VLOOKUP(B1904,'E8. KKauf_Berechnung'!$B$11:$D$140,2,0))</f>
        <v/>
      </c>
      <c r="D1904" s="841"/>
      <c r="E1904" s="842"/>
      <c r="F1904" s="836"/>
      <c r="G1904" s="836"/>
      <c r="H1904" s="836"/>
      <c r="I1904" s="843">
        <f t="shared" si="317"/>
        <v>0</v>
      </c>
      <c r="J1904" s="836"/>
      <c r="K1904" s="843">
        <f t="shared" si="318"/>
        <v>0</v>
      </c>
      <c r="L1904" s="849">
        <f>IFERROR(VLOOKUP($D1904,Listen!$F$3:$H$39,2,0),0)</f>
        <v>0</v>
      </c>
      <c r="M1904" s="849">
        <f>IFERROR(VLOOKUP($D1904,Listen!$F$3:$H$39,3,0),0)</f>
        <v>0</v>
      </c>
      <c r="N1904" s="1115">
        <f t="shared" si="315"/>
        <v>0</v>
      </c>
      <c r="O1904" s="1115">
        <f t="shared" si="324"/>
        <v>0</v>
      </c>
      <c r="P1904" s="1115">
        <f t="shared" si="324"/>
        <v>0</v>
      </c>
      <c r="Q1904" s="1115">
        <f t="shared" si="324"/>
        <v>0</v>
      </c>
      <c r="R1904" s="1115">
        <f t="shared" si="324"/>
        <v>0</v>
      </c>
      <c r="S1904" s="1115">
        <f t="shared" si="324"/>
        <v>0</v>
      </c>
      <c r="T1904" s="1115">
        <f t="shared" si="324"/>
        <v>0</v>
      </c>
      <c r="U1904" s="851">
        <f t="shared" si="320"/>
        <v>0</v>
      </c>
      <c r="V1904" s="852">
        <f>IF(E1904='A. Allgemeine Informationen'!$D$14,$K1904-W1904,HLOOKUP('A. Allgemeine Informationen'!$D$14-1,$X$5:$AD$2005,ROW(E1904)-4,FALSE)-$W1904)</f>
        <v>0</v>
      </c>
      <c r="W1904" s="851">
        <f>HLOOKUP('A. Allgemeine Informationen'!$D$14,$X$5:$AD$2005,ROW(E1904)-4,FALSE)</f>
        <v>0</v>
      </c>
      <c r="X1904" s="851">
        <f t="shared" si="316"/>
        <v>0</v>
      </c>
      <c r="Y1904" s="851">
        <f t="shared" si="322"/>
        <v>0</v>
      </c>
      <c r="Z1904" s="851">
        <f t="shared" si="322"/>
        <v>0</v>
      </c>
      <c r="AA1904" s="851">
        <f t="shared" si="322"/>
        <v>0</v>
      </c>
      <c r="AB1904" s="851">
        <f t="shared" si="321"/>
        <v>0</v>
      </c>
      <c r="AC1904" s="851">
        <f t="shared" si="321"/>
        <v>0</v>
      </c>
      <c r="AD1904" s="853">
        <f t="shared" si="321"/>
        <v>0</v>
      </c>
    </row>
    <row r="1905" spans="2:30" s="971" customFormat="1" ht="15" customHeight="1" x14ac:dyDescent="0.2">
      <c r="B1905" s="840"/>
      <c r="C1905" s="970" t="str">
        <f>IF(B1905="","",VLOOKUP(B1905,'E8. KKauf_Berechnung'!$B$11:$D$140,2,0))</f>
        <v/>
      </c>
      <c r="D1905" s="841"/>
      <c r="E1905" s="842"/>
      <c r="F1905" s="836"/>
      <c r="G1905" s="836"/>
      <c r="H1905" s="836"/>
      <c r="I1905" s="843">
        <f t="shared" si="317"/>
        <v>0</v>
      </c>
      <c r="J1905" s="836"/>
      <c r="K1905" s="843">
        <f t="shared" si="318"/>
        <v>0</v>
      </c>
      <c r="L1905" s="849">
        <f>IFERROR(VLOOKUP($D1905,Listen!$F$3:$H$39,2,0),0)</f>
        <v>0</v>
      </c>
      <c r="M1905" s="849">
        <f>IFERROR(VLOOKUP($D1905,Listen!$F$3:$H$39,3,0),0)</f>
        <v>0</v>
      </c>
      <c r="N1905" s="1115">
        <f t="shared" si="315"/>
        <v>0</v>
      </c>
      <c r="O1905" s="1115">
        <f t="shared" si="324"/>
        <v>0</v>
      </c>
      <c r="P1905" s="1115">
        <f t="shared" si="324"/>
        <v>0</v>
      </c>
      <c r="Q1905" s="1115">
        <f t="shared" si="324"/>
        <v>0</v>
      </c>
      <c r="R1905" s="1115">
        <f t="shared" si="324"/>
        <v>0</v>
      </c>
      <c r="S1905" s="1115">
        <f t="shared" si="324"/>
        <v>0</v>
      </c>
      <c r="T1905" s="1115">
        <f t="shared" si="324"/>
        <v>0</v>
      </c>
      <c r="U1905" s="851">
        <f t="shared" si="320"/>
        <v>0</v>
      </c>
      <c r="V1905" s="852">
        <f>IF(E1905='A. Allgemeine Informationen'!$D$14,$K1905-W1905,HLOOKUP('A. Allgemeine Informationen'!$D$14-1,$X$5:$AD$2005,ROW(E1905)-4,FALSE)-$W1905)</f>
        <v>0</v>
      </c>
      <c r="W1905" s="851">
        <f>HLOOKUP('A. Allgemeine Informationen'!$D$14,$X$5:$AD$2005,ROW(E1905)-4,FALSE)</f>
        <v>0</v>
      </c>
      <c r="X1905" s="851">
        <f t="shared" si="316"/>
        <v>0</v>
      </c>
      <c r="Y1905" s="851">
        <f t="shared" si="322"/>
        <v>0</v>
      </c>
      <c r="Z1905" s="851">
        <f t="shared" si="322"/>
        <v>0</v>
      </c>
      <c r="AA1905" s="851">
        <f t="shared" si="322"/>
        <v>0</v>
      </c>
      <c r="AB1905" s="851">
        <f t="shared" si="321"/>
        <v>0</v>
      </c>
      <c r="AC1905" s="851">
        <f t="shared" si="321"/>
        <v>0</v>
      </c>
      <c r="AD1905" s="853">
        <f t="shared" si="321"/>
        <v>0</v>
      </c>
    </row>
    <row r="1906" spans="2:30" s="971" customFormat="1" ht="15" customHeight="1" x14ac:dyDescent="0.2">
      <c r="B1906" s="840"/>
      <c r="C1906" s="970" t="str">
        <f>IF(B1906="","",VLOOKUP(B1906,'E8. KKauf_Berechnung'!$B$11:$D$140,2,0))</f>
        <v/>
      </c>
      <c r="D1906" s="841"/>
      <c r="E1906" s="842"/>
      <c r="F1906" s="836"/>
      <c r="G1906" s="836"/>
      <c r="H1906" s="836"/>
      <c r="I1906" s="843">
        <f t="shared" si="317"/>
        <v>0</v>
      </c>
      <c r="J1906" s="836"/>
      <c r="K1906" s="843">
        <f t="shared" si="318"/>
        <v>0</v>
      </c>
      <c r="L1906" s="849">
        <f>IFERROR(VLOOKUP($D1906,Listen!$F$3:$H$39,2,0),0)</f>
        <v>0</v>
      </c>
      <c r="M1906" s="849">
        <f>IFERROR(VLOOKUP($D1906,Listen!$F$3:$H$39,3,0),0)</f>
        <v>0</v>
      </c>
      <c r="N1906" s="1115">
        <f t="shared" si="315"/>
        <v>0</v>
      </c>
      <c r="O1906" s="1115">
        <f t="shared" si="324"/>
        <v>0</v>
      </c>
      <c r="P1906" s="1115">
        <f t="shared" si="324"/>
        <v>0</v>
      </c>
      <c r="Q1906" s="1115">
        <f t="shared" si="324"/>
        <v>0</v>
      </c>
      <c r="R1906" s="1115">
        <f t="shared" si="324"/>
        <v>0</v>
      </c>
      <c r="S1906" s="1115">
        <f t="shared" si="324"/>
        <v>0</v>
      </c>
      <c r="T1906" s="1115">
        <f t="shared" si="324"/>
        <v>0</v>
      </c>
      <c r="U1906" s="851">
        <f t="shared" si="320"/>
        <v>0</v>
      </c>
      <c r="V1906" s="852">
        <f>IF(E1906='A. Allgemeine Informationen'!$D$14,$K1906-W1906,HLOOKUP('A. Allgemeine Informationen'!$D$14-1,$X$5:$AD$2005,ROW(E1906)-4,FALSE)-$W1906)</f>
        <v>0</v>
      </c>
      <c r="W1906" s="851">
        <f>HLOOKUP('A. Allgemeine Informationen'!$D$14,$X$5:$AD$2005,ROW(E1906)-4,FALSE)</f>
        <v>0</v>
      </c>
      <c r="X1906" s="851">
        <f t="shared" si="316"/>
        <v>0</v>
      </c>
      <c r="Y1906" s="851">
        <f t="shared" si="322"/>
        <v>0</v>
      </c>
      <c r="Z1906" s="851">
        <f t="shared" si="322"/>
        <v>0</v>
      </c>
      <c r="AA1906" s="851">
        <f t="shared" si="322"/>
        <v>0</v>
      </c>
      <c r="AB1906" s="851">
        <f t="shared" si="321"/>
        <v>0</v>
      </c>
      <c r="AC1906" s="851">
        <f t="shared" si="321"/>
        <v>0</v>
      </c>
      <c r="AD1906" s="853">
        <f t="shared" si="321"/>
        <v>0</v>
      </c>
    </row>
    <row r="1907" spans="2:30" s="971" customFormat="1" ht="15" customHeight="1" x14ac:dyDescent="0.2">
      <c r="B1907" s="840"/>
      <c r="C1907" s="970" t="str">
        <f>IF(B1907="","",VLOOKUP(B1907,'E8. KKauf_Berechnung'!$B$11:$D$140,2,0))</f>
        <v/>
      </c>
      <c r="D1907" s="841"/>
      <c r="E1907" s="842"/>
      <c r="F1907" s="836"/>
      <c r="G1907" s="836"/>
      <c r="H1907" s="836"/>
      <c r="I1907" s="843">
        <f t="shared" si="317"/>
        <v>0</v>
      </c>
      <c r="J1907" s="836"/>
      <c r="K1907" s="843">
        <f t="shared" si="318"/>
        <v>0</v>
      </c>
      <c r="L1907" s="849">
        <f>IFERROR(VLOOKUP($D1907,Listen!$F$3:$H$39,2,0),0)</f>
        <v>0</v>
      </c>
      <c r="M1907" s="849">
        <f>IFERROR(VLOOKUP($D1907,Listen!$F$3:$H$39,3,0),0)</f>
        <v>0</v>
      </c>
      <c r="N1907" s="1115">
        <f t="shared" si="315"/>
        <v>0</v>
      </c>
      <c r="O1907" s="1115">
        <f t="shared" si="324"/>
        <v>0</v>
      </c>
      <c r="P1907" s="1115">
        <f t="shared" si="324"/>
        <v>0</v>
      </c>
      <c r="Q1907" s="1115">
        <f t="shared" si="324"/>
        <v>0</v>
      </c>
      <c r="R1907" s="1115">
        <f t="shared" si="324"/>
        <v>0</v>
      </c>
      <c r="S1907" s="1115">
        <f t="shared" si="324"/>
        <v>0</v>
      </c>
      <c r="T1907" s="1115">
        <f t="shared" si="324"/>
        <v>0</v>
      </c>
      <c r="U1907" s="851">
        <f t="shared" si="320"/>
        <v>0</v>
      </c>
      <c r="V1907" s="852">
        <f>IF(E1907='A. Allgemeine Informationen'!$D$14,$K1907-W1907,HLOOKUP('A. Allgemeine Informationen'!$D$14-1,$X$5:$AD$2005,ROW(E1907)-4,FALSE)-$W1907)</f>
        <v>0</v>
      </c>
      <c r="W1907" s="851">
        <f>HLOOKUP('A. Allgemeine Informationen'!$D$14,$X$5:$AD$2005,ROW(E1907)-4,FALSE)</f>
        <v>0</v>
      </c>
      <c r="X1907" s="851">
        <f t="shared" si="316"/>
        <v>0</v>
      </c>
      <c r="Y1907" s="851">
        <f t="shared" si="322"/>
        <v>0</v>
      </c>
      <c r="Z1907" s="851">
        <f t="shared" si="322"/>
        <v>0</v>
      </c>
      <c r="AA1907" s="851">
        <f t="shared" si="322"/>
        <v>0</v>
      </c>
      <c r="AB1907" s="851">
        <f t="shared" si="321"/>
        <v>0</v>
      </c>
      <c r="AC1907" s="851">
        <f t="shared" si="321"/>
        <v>0</v>
      </c>
      <c r="AD1907" s="853">
        <f t="shared" si="321"/>
        <v>0</v>
      </c>
    </row>
    <row r="1908" spans="2:30" s="971" customFormat="1" ht="15" customHeight="1" x14ac:dyDescent="0.2">
      <c r="B1908" s="840"/>
      <c r="C1908" s="970" t="str">
        <f>IF(B1908="","",VLOOKUP(B1908,'E8. KKauf_Berechnung'!$B$11:$D$140,2,0))</f>
        <v/>
      </c>
      <c r="D1908" s="841"/>
      <c r="E1908" s="842"/>
      <c r="F1908" s="836"/>
      <c r="G1908" s="836"/>
      <c r="H1908" s="836"/>
      <c r="I1908" s="843">
        <f t="shared" si="317"/>
        <v>0</v>
      </c>
      <c r="J1908" s="836"/>
      <c r="K1908" s="843">
        <f t="shared" si="318"/>
        <v>0</v>
      </c>
      <c r="L1908" s="849">
        <f>IFERROR(VLOOKUP($D1908,Listen!$F$3:$H$39,2,0),0)</f>
        <v>0</v>
      </c>
      <c r="M1908" s="849">
        <f>IFERROR(VLOOKUP($D1908,Listen!$F$3:$H$39,3,0),0)</f>
        <v>0</v>
      </c>
      <c r="N1908" s="1115">
        <f t="shared" si="315"/>
        <v>0</v>
      </c>
      <c r="O1908" s="1115">
        <f t="shared" si="324"/>
        <v>0</v>
      </c>
      <c r="P1908" s="1115">
        <f t="shared" si="324"/>
        <v>0</v>
      </c>
      <c r="Q1908" s="1115">
        <f t="shared" si="324"/>
        <v>0</v>
      </c>
      <c r="R1908" s="1115">
        <f t="shared" si="324"/>
        <v>0</v>
      </c>
      <c r="S1908" s="1115">
        <f t="shared" si="324"/>
        <v>0</v>
      </c>
      <c r="T1908" s="1115">
        <f t="shared" si="324"/>
        <v>0</v>
      </c>
      <c r="U1908" s="851">
        <f t="shared" si="320"/>
        <v>0</v>
      </c>
      <c r="V1908" s="852">
        <f>IF(E1908='A. Allgemeine Informationen'!$D$14,$K1908-W1908,HLOOKUP('A. Allgemeine Informationen'!$D$14-1,$X$5:$AD$2005,ROW(E1908)-4,FALSE)-$W1908)</f>
        <v>0</v>
      </c>
      <c r="W1908" s="851">
        <f>HLOOKUP('A. Allgemeine Informationen'!$D$14,$X$5:$AD$2005,ROW(E1908)-4,FALSE)</f>
        <v>0</v>
      </c>
      <c r="X1908" s="851">
        <f t="shared" si="316"/>
        <v>0</v>
      </c>
      <c r="Y1908" s="851">
        <f t="shared" si="322"/>
        <v>0</v>
      </c>
      <c r="Z1908" s="851">
        <f t="shared" si="322"/>
        <v>0</v>
      </c>
      <c r="AA1908" s="851">
        <f t="shared" si="322"/>
        <v>0</v>
      </c>
      <c r="AB1908" s="851">
        <f t="shared" si="321"/>
        <v>0</v>
      </c>
      <c r="AC1908" s="851">
        <f t="shared" si="321"/>
        <v>0</v>
      </c>
      <c r="AD1908" s="853">
        <f t="shared" si="321"/>
        <v>0</v>
      </c>
    </row>
    <row r="1909" spans="2:30" s="971" customFormat="1" ht="15" customHeight="1" x14ac:dyDescent="0.2">
      <c r="B1909" s="840"/>
      <c r="C1909" s="970" t="str">
        <f>IF(B1909="","",VLOOKUP(B1909,'E8. KKauf_Berechnung'!$B$11:$D$140,2,0))</f>
        <v/>
      </c>
      <c r="D1909" s="841"/>
      <c r="E1909" s="842"/>
      <c r="F1909" s="836"/>
      <c r="G1909" s="836"/>
      <c r="H1909" s="836"/>
      <c r="I1909" s="843">
        <f t="shared" si="317"/>
        <v>0</v>
      </c>
      <c r="J1909" s="836"/>
      <c r="K1909" s="843">
        <f t="shared" si="318"/>
        <v>0</v>
      </c>
      <c r="L1909" s="849">
        <f>IFERROR(VLOOKUP($D1909,Listen!$F$3:$H$39,2,0),0)</f>
        <v>0</v>
      </c>
      <c r="M1909" s="849">
        <f>IFERROR(VLOOKUP($D1909,Listen!$F$3:$H$39,3,0),0)</f>
        <v>0</v>
      </c>
      <c r="N1909" s="1115">
        <f t="shared" si="315"/>
        <v>0</v>
      </c>
      <c r="O1909" s="1115">
        <f t="shared" si="324"/>
        <v>0</v>
      </c>
      <c r="P1909" s="1115">
        <f t="shared" si="324"/>
        <v>0</v>
      </c>
      <c r="Q1909" s="1115">
        <f t="shared" si="324"/>
        <v>0</v>
      </c>
      <c r="R1909" s="1115">
        <f t="shared" si="324"/>
        <v>0</v>
      </c>
      <c r="S1909" s="1115">
        <f t="shared" si="324"/>
        <v>0</v>
      </c>
      <c r="T1909" s="1115">
        <f t="shared" si="324"/>
        <v>0</v>
      </c>
      <c r="U1909" s="851">
        <f t="shared" si="320"/>
        <v>0</v>
      </c>
      <c r="V1909" s="852">
        <f>IF(E1909='A. Allgemeine Informationen'!$D$14,$K1909-W1909,HLOOKUP('A. Allgemeine Informationen'!$D$14-1,$X$5:$AD$2005,ROW(E1909)-4,FALSE)-$W1909)</f>
        <v>0</v>
      </c>
      <c r="W1909" s="851">
        <f>HLOOKUP('A. Allgemeine Informationen'!$D$14,$X$5:$AD$2005,ROW(E1909)-4,FALSE)</f>
        <v>0</v>
      </c>
      <c r="X1909" s="851">
        <f t="shared" si="316"/>
        <v>0</v>
      </c>
      <c r="Y1909" s="851">
        <f t="shared" si="322"/>
        <v>0</v>
      </c>
      <c r="Z1909" s="851">
        <f t="shared" si="322"/>
        <v>0</v>
      </c>
      <c r="AA1909" s="851">
        <f t="shared" si="322"/>
        <v>0</v>
      </c>
      <c r="AB1909" s="851">
        <f t="shared" si="321"/>
        <v>0</v>
      </c>
      <c r="AC1909" s="851">
        <f t="shared" si="321"/>
        <v>0</v>
      </c>
      <c r="AD1909" s="853">
        <f t="shared" si="321"/>
        <v>0</v>
      </c>
    </row>
    <row r="1910" spans="2:30" s="971" customFormat="1" ht="15" customHeight="1" x14ac:dyDescent="0.2">
      <c r="B1910" s="840"/>
      <c r="C1910" s="970" t="str">
        <f>IF(B1910="","",VLOOKUP(B1910,'E8. KKauf_Berechnung'!$B$11:$D$140,2,0))</f>
        <v/>
      </c>
      <c r="D1910" s="841"/>
      <c r="E1910" s="842"/>
      <c r="F1910" s="836"/>
      <c r="G1910" s="836"/>
      <c r="H1910" s="836"/>
      <c r="I1910" s="843">
        <f t="shared" si="317"/>
        <v>0</v>
      </c>
      <c r="J1910" s="836"/>
      <c r="K1910" s="843">
        <f t="shared" si="318"/>
        <v>0</v>
      </c>
      <c r="L1910" s="849">
        <f>IFERROR(VLOOKUP($D1910,Listen!$F$3:$H$39,2,0),0)</f>
        <v>0</v>
      </c>
      <c r="M1910" s="849">
        <f>IFERROR(VLOOKUP($D1910,Listen!$F$3:$H$39,3,0),0)</f>
        <v>0</v>
      </c>
      <c r="N1910" s="1115">
        <f t="shared" si="315"/>
        <v>0</v>
      </c>
      <c r="O1910" s="1115">
        <f t="shared" si="324"/>
        <v>0</v>
      </c>
      <c r="P1910" s="1115">
        <f t="shared" si="324"/>
        <v>0</v>
      </c>
      <c r="Q1910" s="1115">
        <f t="shared" si="324"/>
        <v>0</v>
      </c>
      <c r="R1910" s="1115">
        <f t="shared" si="324"/>
        <v>0</v>
      </c>
      <c r="S1910" s="1115">
        <f t="shared" si="324"/>
        <v>0</v>
      </c>
      <c r="T1910" s="1115">
        <f t="shared" si="324"/>
        <v>0</v>
      </c>
      <c r="U1910" s="851">
        <f t="shared" si="320"/>
        <v>0</v>
      </c>
      <c r="V1910" s="852">
        <f>IF(E1910='A. Allgemeine Informationen'!$D$14,$K1910-W1910,HLOOKUP('A. Allgemeine Informationen'!$D$14-1,$X$5:$AD$2005,ROW(E1910)-4,FALSE)-$W1910)</f>
        <v>0</v>
      </c>
      <c r="W1910" s="851">
        <f>HLOOKUP('A. Allgemeine Informationen'!$D$14,$X$5:$AD$2005,ROW(E1910)-4,FALSE)</f>
        <v>0</v>
      </c>
      <c r="X1910" s="851">
        <f t="shared" si="316"/>
        <v>0</v>
      </c>
      <c r="Y1910" s="851">
        <f t="shared" si="322"/>
        <v>0</v>
      </c>
      <c r="Z1910" s="851">
        <f t="shared" si="322"/>
        <v>0</v>
      </c>
      <c r="AA1910" s="851">
        <f t="shared" si="322"/>
        <v>0</v>
      </c>
      <c r="AB1910" s="851">
        <f t="shared" si="321"/>
        <v>0</v>
      </c>
      <c r="AC1910" s="851">
        <f t="shared" si="321"/>
        <v>0</v>
      </c>
      <c r="AD1910" s="853">
        <f t="shared" si="321"/>
        <v>0</v>
      </c>
    </row>
    <row r="1911" spans="2:30" s="971" customFormat="1" ht="15" customHeight="1" x14ac:dyDescent="0.2">
      <c r="B1911" s="840"/>
      <c r="C1911" s="970" t="str">
        <f>IF(B1911="","",VLOOKUP(B1911,'E8. KKauf_Berechnung'!$B$11:$D$140,2,0))</f>
        <v/>
      </c>
      <c r="D1911" s="841"/>
      <c r="E1911" s="842"/>
      <c r="F1911" s="836"/>
      <c r="G1911" s="836"/>
      <c r="H1911" s="836"/>
      <c r="I1911" s="843">
        <f t="shared" si="317"/>
        <v>0</v>
      </c>
      <c r="J1911" s="836"/>
      <c r="K1911" s="843">
        <f t="shared" si="318"/>
        <v>0</v>
      </c>
      <c r="L1911" s="849">
        <f>IFERROR(VLOOKUP($D1911,Listen!$F$3:$H$39,2,0),0)</f>
        <v>0</v>
      </c>
      <c r="M1911" s="849">
        <f>IFERROR(VLOOKUP($D1911,Listen!$F$3:$H$39,3,0),0)</f>
        <v>0</v>
      </c>
      <c r="N1911" s="1115">
        <f t="shared" si="315"/>
        <v>0</v>
      </c>
      <c r="O1911" s="1115">
        <f t="shared" ref="O1911:T1926" si="325">N1911</f>
        <v>0</v>
      </c>
      <c r="P1911" s="1115">
        <f t="shared" si="325"/>
        <v>0</v>
      </c>
      <c r="Q1911" s="1115">
        <f t="shared" si="325"/>
        <v>0</v>
      </c>
      <c r="R1911" s="1115">
        <f t="shared" si="325"/>
        <v>0</v>
      </c>
      <c r="S1911" s="1115">
        <f t="shared" si="325"/>
        <v>0</v>
      </c>
      <c r="T1911" s="1115">
        <f t="shared" si="325"/>
        <v>0</v>
      </c>
      <c r="U1911" s="851">
        <f t="shared" si="320"/>
        <v>0</v>
      </c>
      <c r="V1911" s="852">
        <f>IF(E1911='A. Allgemeine Informationen'!$D$14,$K1911-W1911,HLOOKUP('A. Allgemeine Informationen'!$D$14-1,$X$5:$AD$2005,ROW(E1911)-4,FALSE)-$W1911)</f>
        <v>0</v>
      </c>
      <c r="W1911" s="851">
        <f>HLOOKUP('A. Allgemeine Informationen'!$D$14,$X$5:$AD$2005,ROW(E1911)-4,FALSE)</f>
        <v>0</v>
      </c>
      <c r="X1911" s="851">
        <f t="shared" si="316"/>
        <v>0</v>
      </c>
      <c r="Y1911" s="851">
        <f t="shared" si="322"/>
        <v>0</v>
      </c>
      <c r="Z1911" s="851">
        <f t="shared" si="322"/>
        <v>0</v>
      </c>
      <c r="AA1911" s="851">
        <f t="shared" si="322"/>
        <v>0</v>
      </c>
      <c r="AB1911" s="851">
        <f t="shared" si="321"/>
        <v>0</v>
      </c>
      <c r="AC1911" s="851">
        <f t="shared" si="321"/>
        <v>0</v>
      </c>
      <c r="AD1911" s="853">
        <f t="shared" si="321"/>
        <v>0</v>
      </c>
    </row>
    <row r="1912" spans="2:30" s="971" customFormat="1" ht="15" customHeight="1" x14ac:dyDescent="0.2">
      <c r="B1912" s="840"/>
      <c r="C1912" s="970" t="str">
        <f>IF(B1912="","",VLOOKUP(B1912,'E8. KKauf_Berechnung'!$B$11:$D$140,2,0))</f>
        <v/>
      </c>
      <c r="D1912" s="841"/>
      <c r="E1912" s="842"/>
      <c r="F1912" s="836"/>
      <c r="G1912" s="836"/>
      <c r="H1912" s="836"/>
      <c r="I1912" s="843">
        <f t="shared" si="317"/>
        <v>0</v>
      </c>
      <c r="J1912" s="836"/>
      <c r="K1912" s="843">
        <f t="shared" si="318"/>
        <v>0</v>
      </c>
      <c r="L1912" s="849">
        <f>IFERROR(VLOOKUP($D1912,Listen!$F$3:$H$39,2,0),0)</f>
        <v>0</v>
      </c>
      <c r="M1912" s="849">
        <f>IFERROR(VLOOKUP($D1912,Listen!$F$3:$H$39,3,0),0)</f>
        <v>0</v>
      </c>
      <c r="N1912" s="1115">
        <f t="shared" si="315"/>
        <v>0</v>
      </c>
      <c r="O1912" s="1115">
        <f t="shared" si="325"/>
        <v>0</v>
      </c>
      <c r="P1912" s="1115">
        <f t="shared" si="325"/>
        <v>0</v>
      </c>
      <c r="Q1912" s="1115">
        <f t="shared" si="325"/>
        <v>0</v>
      </c>
      <c r="R1912" s="1115">
        <f t="shared" si="325"/>
        <v>0</v>
      </c>
      <c r="S1912" s="1115">
        <f t="shared" si="325"/>
        <v>0</v>
      </c>
      <c r="T1912" s="1115">
        <f t="shared" si="325"/>
        <v>0</v>
      </c>
      <c r="U1912" s="851">
        <f t="shared" si="320"/>
        <v>0</v>
      </c>
      <c r="V1912" s="852">
        <f>IF(E1912='A. Allgemeine Informationen'!$D$14,$K1912-W1912,HLOOKUP('A. Allgemeine Informationen'!$D$14-1,$X$5:$AD$2005,ROW(E1912)-4,FALSE)-$W1912)</f>
        <v>0</v>
      </c>
      <c r="W1912" s="851">
        <f>HLOOKUP('A. Allgemeine Informationen'!$D$14,$X$5:$AD$2005,ROW(E1912)-4,FALSE)</f>
        <v>0</v>
      </c>
      <c r="X1912" s="851">
        <f t="shared" si="316"/>
        <v>0</v>
      </c>
      <c r="Y1912" s="851">
        <f t="shared" si="322"/>
        <v>0</v>
      </c>
      <c r="Z1912" s="851">
        <f t="shared" si="322"/>
        <v>0</v>
      </c>
      <c r="AA1912" s="851">
        <f t="shared" si="322"/>
        <v>0</v>
      </c>
      <c r="AB1912" s="851">
        <f t="shared" si="321"/>
        <v>0</v>
      </c>
      <c r="AC1912" s="851">
        <f t="shared" si="321"/>
        <v>0</v>
      </c>
      <c r="AD1912" s="853">
        <f t="shared" si="321"/>
        <v>0</v>
      </c>
    </row>
    <row r="1913" spans="2:30" s="971" customFormat="1" ht="15" customHeight="1" x14ac:dyDescent="0.2">
      <c r="B1913" s="840"/>
      <c r="C1913" s="970" t="str">
        <f>IF(B1913="","",VLOOKUP(B1913,'E8. KKauf_Berechnung'!$B$11:$D$140,2,0))</f>
        <v/>
      </c>
      <c r="D1913" s="841"/>
      <c r="E1913" s="842"/>
      <c r="F1913" s="836"/>
      <c r="G1913" s="836"/>
      <c r="H1913" s="836"/>
      <c r="I1913" s="843">
        <f t="shared" si="317"/>
        <v>0</v>
      </c>
      <c r="J1913" s="836"/>
      <c r="K1913" s="843">
        <f t="shared" si="318"/>
        <v>0</v>
      </c>
      <c r="L1913" s="849">
        <f>IFERROR(VLOOKUP($D1913,Listen!$F$3:$H$39,2,0),0)</f>
        <v>0</v>
      </c>
      <c r="M1913" s="849">
        <f>IFERROR(VLOOKUP($D1913,Listen!$F$3:$H$39,3,0),0)</f>
        <v>0</v>
      </c>
      <c r="N1913" s="1115">
        <f t="shared" si="315"/>
        <v>0</v>
      </c>
      <c r="O1913" s="1115">
        <f t="shared" si="325"/>
        <v>0</v>
      </c>
      <c r="P1913" s="1115">
        <f t="shared" si="325"/>
        <v>0</v>
      </c>
      <c r="Q1913" s="1115">
        <f t="shared" si="325"/>
        <v>0</v>
      </c>
      <c r="R1913" s="1115">
        <f t="shared" si="325"/>
        <v>0</v>
      </c>
      <c r="S1913" s="1115">
        <f t="shared" si="325"/>
        <v>0</v>
      </c>
      <c r="T1913" s="1115">
        <f t="shared" si="325"/>
        <v>0</v>
      </c>
      <c r="U1913" s="851">
        <f t="shared" si="320"/>
        <v>0</v>
      </c>
      <c r="V1913" s="852">
        <f>IF(E1913='A. Allgemeine Informationen'!$D$14,$K1913-W1913,HLOOKUP('A. Allgemeine Informationen'!$D$14-1,$X$5:$AD$2005,ROW(E1913)-4,FALSE)-$W1913)</f>
        <v>0</v>
      </c>
      <c r="W1913" s="851">
        <f>HLOOKUP('A. Allgemeine Informationen'!$D$14,$X$5:$AD$2005,ROW(E1913)-4,FALSE)</f>
        <v>0</v>
      </c>
      <c r="X1913" s="851">
        <f t="shared" si="316"/>
        <v>0</v>
      </c>
      <c r="Y1913" s="851">
        <f t="shared" si="322"/>
        <v>0</v>
      </c>
      <c r="Z1913" s="851">
        <f t="shared" si="322"/>
        <v>0</v>
      </c>
      <c r="AA1913" s="851">
        <f t="shared" si="322"/>
        <v>0</v>
      </c>
      <c r="AB1913" s="851">
        <f t="shared" si="321"/>
        <v>0</v>
      </c>
      <c r="AC1913" s="851">
        <f t="shared" si="321"/>
        <v>0</v>
      </c>
      <c r="AD1913" s="853">
        <f t="shared" si="321"/>
        <v>0</v>
      </c>
    </row>
    <row r="1914" spans="2:30" s="971" customFormat="1" ht="15" customHeight="1" x14ac:dyDescent="0.2">
      <c r="B1914" s="840"/>
      <c r="C1914" s="970" t="str">
        <f>IF(B1914="","",VLOOKUP(B1914,'E8. KKauf_Berechnung'!$B$11:$D$140,2,0))</f>
        <v/>
      </c>
      <c r="D1914" s="841"/>
      <c r="E1914" s="842"/>
      <c r="F1914" s="836"/>
      <c r="G1914" s="836"/>
      <c r="H1914" s="836"/>
      <c r="I1914" s="843">
        <f t="shared" si="317"/>
        <v>0</v>
      </c>
      <c r="J1914" s="836"/>
      <c r="K1914" s="843">
        <f t="shared" si="318"/>
        <v>0</v>
      </c>
      <c r="L1914" s="849">
        <f>IFERROR(VLOOKUP($D1914,Listen!$F$3:$H$39,2,0),0)</f>
        <v>0</v>
      </c>
      <c r="M1914" s="849">
        <f>IFERROR(VLOOKUP($D1914,Listen!$F$3:$H$39,3,0),0)</f>
        <v>0</v>
      </c>
      <c r="N1914" s="1115">
        <f t="shared" si="315"/>
        <v>0</v>
      </c>
      <c r="O1914" s="1115">
        <f t="shared" si="325"/>
        <v>0</v>
      </c>
      <c r="P1914" s="1115">
        <f t="shared" si="325"/>
        <v>0</v>
      </c>
      <c r="Q1914" s="1115">
        <f t="shared" si="325"/>
        <v>0</v>
      </c>
      <c r="R1914" s="1115">
        <f t="shared" si="325"/>
        <v>0</v>
      </c>
      <c r="S1914" s="1115">
        <f t="shared" si="325"/>
        <v>0</v>
      </c>
      <c r="T1914" s="1115">
        <f t="shared" si="325"/>
        <v>0</v>
      </c>
      <c r="U1914" s="851">
        <f t="shared" si="320"/>
        <v>0</v>
      </c>
      <c r="V1914" s="852">
        <f>IF(E1914='A. Allgemeine Informationen'!$D$14,$K1914-W1914,HLOOKUP('A. Allgemeine Informationen'!$D$14-1,$X$5:$AD$2005,ROW(E1914)-4,FALSE)-$W1914)</f>
        <v>0</v>
      </c>
      <c r="W1914" s="851">
        <f>HLOOKUP('A. Allgemeine Informationen'!$D$14,$X$5:$AD$2005,ROW(E1914)-4,FALSE)</f>
        <v>0</v>
      </c>
      <c r="X1914" s="851">
        <f t="shared" si="316"/>
        <v>0</v>
      </c>
      <c r="Y1914" s="851">
        <f t="shared" si="322"/>
        <v>0</v>
      </c>
      <c r="Z1914" s="851">
        <f t="shared" si="322"/>
        <v>0</v>
      </c>
      <c r="AA1914" s="851">
        <f t="shared" si="322"/>
        <v>0</v>
      </c>
      <c r="AB1914" s="851">
        <f t="shared" si="321"/>
        <v>0</v>
      </c>
      <c r="AC1914" s="851">
        <f t="shared" si="321"/>
        <v>0</v>
      </c>
      <c r="AD1914" s="853">
        <f t="shared" si="321"/>
        <v>0</v>
      </c>
    </row>
    <row r="1915" spans="2:30" s="971" customFormat="1" ht="15" customHeight="1" x14ac:dyDescent="0.2">
      <c r="B1915" s="840"/>
      <c r="C1915" s="970" t="str">
        <f>IF(B1915="","",VLOOKUP(B1915,'E8. KKauf_Berechnung'!$B$11:$D$140,2,0))</f>
        <v/>
      </c>
      <c r="D1915" s="841"/>
      <c r="E1915" s="842"/>
      <c r="F1915" s="836"/>
      <c r="G1915" s="836"/>
      <c r="H1915" s="836"/>
      <c r="I1915" s="843">
        <f t="shared" si="317"/>
        <v>0</v>
      </c>
      <c r="J1915" s="836"/>
      <c r="K1915" s="843">
        <f t="shared" si="318"/>
        <v>0</v>
      </c>
      <c r="L1915" s="849">
        <f>IFERROR(VLOOKUP($D1915,Listen!$F$3:$H$39,2,0),0)</f>
        <v>0</v>
      </c>
      <c r="M1915" s="849">
        <f>IFERROR(VLOOKUP($D1915,Listen!$F$3:$H$39,3,0),0)</f>
        <v>0</v>
      </c>
      <c r="N1915" s="1115">
        <f t="shared" si="315"/>
        <v>0</v>
      </c>
      <c r="O1915" s="1115">
        <f t="shared" si="325"/>
        <v>0</v>
      </c>
      <c r="P1915" s="1115">
        <f t="shared" si="325"/>
        <v>0</v>
      </c>
      <c r="Q1915" s="1115">
        <f t="shared" si="325"/>
        <v>0</v>
      </c>
      <c r="R1915" s="1115">
        <f t="shared" si="325"/>
        <v>0</v>
      </c>
      <c r="S1915" s="1115">
        <f t="shared" si="325"/>
        <v>0</v>
      </c>
      <c r="T1915" s="1115">
        <f t="shared" si="325"/>
        <v>0</v>
      </c>
      <c r="U1915" s="851">
        <f t="shared" si="320"/>
        <v>0</v>
      </c>
      <c r="V1915" s="852">
        <f>IF(E1915='A. Allgemeine Informationen'!$D$14,$K1915-W1915,HLOOKUP('A. Allgemeine Informationen'!$D$14-1,$X$5:$AD$2005,ROW(E1915)-4,FALSE)-$W1915)</f>
        <v>0</v>
      </c>
      <c r="W1915" s="851">
        <f>HLOOKUP('A. Allgemeine Informationen'!$D$14,$X$5:$AD$2005,ROW(E1915)-4,FALSE)</f>
        <v>0</v>
      </c>
      <c r="X1915" s="851">
        <f t="shared" si="316"/>
        <v>0</v>
      </c>
      <c r="Y1915" s="851">
        <f t="shared" si="322"/>
        <v>0</v>
      </c>
      <c r="Z1915" s="851">
        <f t="shared" si="322"/>
        <v>0</v>
      </c>
      <c r="AA1915" s="851">
        <f t="shared" si="322"/>
        <v>0</v>
      </c>
      <c r="AB1915" s="851">
        <f t="shared" si="321"/>
        <v>0</v>
      </c>
      <c r="AC1915" s="851">
        <f t="shared" si="321"/>
        <v>0</v>
      </c>
      <c r="AD1915" s="853">
        <f t="shared" si="321"/>
        <v>0</v>
      </c>
    </row>
    <row r="1916" spans="2:30" s="971" customFormat="1" ht="15" customHeight="1" x14ac:dyDescent="0.2">
      <c r="B1916" s="840"/>
      <c r="C1916" s="970" t="str">
        <f>IF(B1916="","",VLOOKUP(B1916,'E8. KKauf_Berechnung'!$B$11:$D$140,2,0))</f>
        <v/>
      </c>
      <c r="D1916" s="841"/>
      <c r="E1916" s="842"/>
      <c r="F1916" s="836"/>
      <c r="G1916" s="836"/>
      <c r="H1916" s="836"/>
      <c r="I1916" s="843">
        <f t="shared" si="317"/>
        <v>0</v>
      </c>
      <c r="J1916" s="836"/>
      <c r="K1916" s="843">
        <f t="shared" si="318"/>
        <v>0</v>
      </c>
      <c r="L1916" s="849">
        <f>IFERROR(VLOOKUP($D1916,Listen!$F$3:$H$39,2,0),0)</f>
        <v>0</v>
      </c>
      <c r="M1916" s="849">
        <f>IFERROR(VLOOKUP($D1916,Listen!$F$3:$H$39,3,0),0)</f>
        <v>0</v>
      </c>
      <c r="N1916" s="1115">
        <f t="shared" si="315"/>
        <v>0</v>
      </c>
      <c r="O1916" s="1115">
        <f t="shared" si="325"/>
        <v>0</v>
      </c>
      <c r="P1916" s="1115">
        <f t="shared" si="325"/>
        <v>0</v>
      </c>
      <c r="Q1916" s="1115">
        <f t="shared" si="325"/>
        <v>0</v>
      </c>
      <c r="R1916" s="1115">
        <f t="shared" si="325"/>
        <v>0</v>
      </c>
      <c r="S1916" s="1115">
        <f t="shared" si="325"/>
        <v>0</v>
      </c>
      <c r="T1916" s="1115">
        <f t="shared" si="325"/>
        <v>0</v>
      </c>
      <c r="U1916" s="851">
        <f t="shared" si="320"/>
        <v>0</v>
      </c>
      <c r="V1916" s="852">
        <f>IF(E1916='A. Allgemeine Informationen'!$D$14,$K1916-W1916,HLOOKUP('A. Allgemeine Informationen'!$D$14-1,$X$5:$AD$2005,ROW(E1916)-4,FALSE)-$W1916)</f>
        <v>0</v>
      </c>
      <c r="W1916" s="851">
        <f>HLOOKUP('A. Allgemeine Informationen'!$D$14,$X$5:$AD$2005,ROW(E1916)-4,FALSE)</f>
        <v>0</v>
      </c>
      <c r="X1916" s="851">
        <f t="shared" si="316"/>
        <v>0</v>
      </c>
      <c r="Y1916" s="851">
        <f t="shared" si="322"/>
        <v>0</v>
      </c>
      <c r="Z1916" s="851">
        <f t="shared" si="322"/>
        <v>0</v>
      </c>
      <c r="AA1916" s="851">
        <f t="shared" si="322"/>
        <v>0</v>
      </c>
      <c r="AB1916" s="851">
        <f t="shared" si="321"/>
        <v>0</v>
      </c>
      <c r="AC1916" s="851">
        <f t="shared" si="321"/>
        <v>0</v>
      </c>
      <c r="AD1916" s="853">
        <f t="shared" si="321"/>
        <v>0</v>
      </c>
    </row>
    <row r="1917" spans="2:30" s="971" customFormat="1" ht="15" customHeight="1" x14ac:dyDescent="0.2">
      <c r="B1917" s="840"/>
      <c r="C1917" s="970" t="str">
        <f>IF(B1917="","",VLOOKUP(B1917,'E8. KKauf_Berechnung'!$B$11:$D$140,2,0))</f>
        <v/>
      </c>
      <c r="D1917" s="841"/>
      <c r="E1917" s="842"/>
      <c r="F1917" s="836"/>
      <c r="G1917" s="836"/>
      <c r="H1917" s="836"/>
      <c r="I1917" s="843">
        <f t="shared" si="317"/>
        <v>0</v>
      </c>
      <c r="J1917" s="836"/>
      <c r="K1917" s="843">
        <f t="shared" si="318"/>
        <v>0</v>
      </c>
      <c r="L1917" s="849">
        <f>IFERROR(VLOOKUP($D1917,Listen!$F$3:$H$39,2,0),0)</f>
        <v>0</v>
      </c>
      <c r="M1917" s="849">
        <f>IFERROR(VLOOKUP($D1917,Listen!$F$3:$H$39,3,0),0)</f>
        <v>0</v>
      </c>
      <c r="N1917" s="1115">
        <f t="shared" si="315"/>
        <v>0</v>
      </c>
      <c r="O1917" s="1115">
        <f t="shared" si="325"/>
        <v>0</v>
      </c>
      <c r="P1917" s="1115">
        <f t="shared" si="325"/>
        <v>0</v>
      </c>
      <c r="Q1917" s="1115">
        <f t="shared" si="325"/>
        <v>0</v>
      </c>
      <c r="R1917" s="1115">
        <f t="shared" si="325"/>
        <v>0</v>
      </c>
      <c r="S1917" s="1115">
        <f t="shared" si="325"/>
        <v>0</v>
      </c>
      <c r="T1917" s="1115">
        <f t="shared" si="325"/>
        <v>0</v>
      </c>
      <c r="U1917" s="851">
        <f t="shared" si="320"/>
        <v>0</v>
      </c>
      <c r="V1917" s="852">
        <f>IF(E1917='A. Allgemeine Informationen'!$D$14,$K1917-W1917,HLOOKUP('A. Allgemeine Informationen'!$D$14-1,$X$5:$AD$2005,ROW(E1917)-4,FALSE)-$W1917)</f>
        <v>0</v>
      </c>
      <c r="W1917" s="851">
        <f>HLOOKUP('A. Allgemeine Informationen'!$D$14,$X$5:$AD$2005,ROW(E1917)-4,FALSE)</f>
        <v>0</v>
      </c>
      <c r="X1917" s="851">
        <f t="shared" si="316"/>
        <v>0</v>
      </c>
      <c r="Y1917" s="851">
        <f t="shared" si="322"/>
        <v>0</v>
      </c>
      <c r="Z1917" s="851">
        <f t="shared" si="322"/>
        <v>0</v>
      </c>
      <c r="AA1917" s="851">
        <f t="shared" si="322"/>
        <v>0</v>
      </c>
      <c r="AB1917" s="851">
        <f t="shared" si="321"/>
        <v>0</v>
      </c>
      <c r="AC1917" s="851">
        <f t="shared" si="321"/>
        <v>0</v>
      </c>
      <c r="AD1917" s="853">
        <f t="shared" si="321"/>
        <v>0</v>
      </c>
    </row>
    <row r="1918" spans="2:30" s="971" customFormat="1" ht="15" customHeight="1" x14ac:dyDescent="0.2">
      <c r="B1918" s="840"/>
      <c r="C1918" s="970" t="str">
        <f>IF(B1918="","",VLOOKUP(B1918,'E8. KKauf_Berechnung'!$B$11:$D$140,2,0))</f>
        <v/>
      </c>
      <c r="D1918" s="841"/>
      <c r="E1918" s="842"/>
      <c r="F1918" s="836"/>
      <c r="G1918" s="836"/>
      <c r="H1918" s="836"/>
      <c r="I1918" s="843">
        <f t="shared" si="317"/>
        <v>0</v>
      </c>
      <c r="J1918" s="836"/>
      <c r="K1918" s="843">
        <f t="shared" si="318"/>
        <v>0</v>
      </c>
      <c r="L1918" s="849">
        <f>IFERROR(VLOOKUP($D1918,Listen!$F$3:$H$39,2,0),0)</f>
        <v>0</v>
      </c>
      <c r="M1918" s="849">
        <f>IFERROR(VLOOKUP($D1918,Listen!$F$3:$H$39,3,0),0)</f>
        <v>0</v>
      </c>
      <c r="N1918" s="1115">
        <f t="shared" si="315"/>
        <v>0</v>
      </c>
      <c r="O1918" s="1115">
        <f t="shared" si="325"/>
        <v>0</v>
      </c>
      <c r="P1918" s="1115">
        <f t="shared" si="325"/>
        <v>0</v>
      </c>
      <c r="Q1918" s="1115">
        <f t="shared" si="325"/>
        <v>0</v>
      </c>
      <c r="R1918" s="1115">
        <f t="shared" si="325"/>
        <v>0</v>
      </c>
      <c r="S1918" s="1115">
        <f t="shared" si="325"/>
        <v>0</v>
      </c>
      <c r="T1918" s="1115">
        <f t="shared" si="325"/>
        <v>0</v>
      </c>
      <c r="U1918" s="851">
        <f t="shared" si="320"/>
        <v>0</v>
      </c>
      <c r="V1918" s="852">
        <f>IF(E1918='A. Allgemeine Informationen'!$D$14,$K1918-W1918,HLOOKUP('A. Allgemeine Informationen'!$D$14-1,$X$5:$AD$2005,ROW(E1918)-4,FALSE)-$W1918)</f>
        <v>0</v>
      </c>
      <c r="W1918" s="851">
        <f>HLOOKUP('A. Allgemeine Informationen'!$D$14,$X$5:$AD$2005,ROW(E1918)-4,FALSE)</f>
        <v>0</v>
      </c>
      <c r="X1918" s="851">
        <f t="shared" si="316"/>
        <v>0</v>
      </c>
      <c r="Y1918" s="851">
        <f t="shared" si="322"/>
        <v>0</v>
      </c>
      <c r="Z1918" s="851">
        <f t="shared" si="322"/>
        <v>0</v>
      </c>
      <c r="AA1918" s="851">
        <f t="shared" si="322"/>
        <v>0</v>
      </c>
      <c r="AB1918" s="851">
        <f t="shared" si="321"/>
        <v>0</v>
      </c>
      <c r="AC1918" s="851">
        <f t="shared" si="321"/>
        <v>0</v>
      </c>
      <c r="AD1918" s="853">
        <f t="shared" si="321"/>
        <v>0</v>
      </c>
    </row>
    <row r="1919" spans="2:30" s="971" customFormat="1" ht="15" customHeight="1" x14ac:dyDescent="0.2">
      <c r="B1919" s="840"/>
      <c r="C1919" s="970" t="str">
        <f>IF(B1919="","",VLOOKUP(B1919,'E8. KKauf_Berechnung'!$B$11:$D$140,2,0))</f>
        <v/>
      </c>
      <c r="D1919" s="841"/>
      <c r="E1919" s="842"/>
      <c r="F1919" s="836"/>
      <c r="G1919" s="836"/>
      <c r="H1919" s="836"/>
      <c r="I1919" s="843">
        <f t="shared" si="317"/>
        <v>0</v>
      </c>
      <c r="J1919" s="836"/>
      <c r="K1919" s="843">
        <f t="shared" si="318"/>
        <v>0</v>
      </c>
      <c r="L1919" s="849">
        <f>IFERROR(VLOOKUP($D1919,Listen!$F$3:$H$39,2,0),0)</f>
        <v>0</v>
      </c>
      <c r="M1919" s="849">
        <f>IFERROR(VLOOKUP($D1919,Listen!$F$3:$H$39,3,0),0)</f>
        <v>0</v>
      </c>
      <c r="N1919" s="1115">
        <f t="shared" si="315"/>
        <v>0</v>
      </c>
      <c r="O1919" s="1115">
        <f t="shared" si="325"/>
        <v>0</v>
      </c>
      <c r="P1919" s="1115">
        <f t="shared" si="325"/>
        <v>0</v>
      </c>
      <c r="Q1919" s="1115">
        <f t="shared" si="325"/>
        <v>0</v>
      </c>
      <c r="R1919" s="1115">
        <f t="shared" si="325"/>
        <v>0</v>
      </c>
      <c r="S1919" s="1115">
        <f t="shared" si="325"/>
        <v>0</v>
      </c>
      <c r="T1919" s="1115">
        <f t="shared" si="325"/>
        <v>0</v>
      </c>
      <c r="U1919" s="851">
        <f t="shared" si="320"/>
        <v>0</v>
      </c>
      <c r="V1919" s="852">
        <f>IF(E1919='A. Allgemeine Informationen'!$D$14,$K1919-W1919,HLOOKUP('A. Allgemeine Informationen'!$D$14-1,$X$5:$AD$2005,ROW(E1919)-4,FALSE)-$W1919)</f>
        <v>0</v>
      </c>
      <c r="W1919" s="851">
        <f>HLOOKUP('A. Allgemeine Informationen'!$D$14,$X$5:$AD$2005,ROW(E1919)-4,FALSE)</f>
        <v>0</v>
      </c>
      <c r="X1919" s="851">
        <f t="shared" si="316"/>
        <v>0</v>
      </c>
      <c r="Y1919" s="851">
        <f t="shared" si="322"/>
        <v>0</v>
      </c>
      <c r="Z1919" s="851">
        <f t="shared" si="322"/>
        <v>0</v>
      </c>
      <c r="AA1919" s="851">
        <f t="shared" si="322"/>
        <v>0</v>
      </c>
      <c r="AB1919" s="851">
        <f t="shared" si="321"/>
        <v>0</v>
      </c>
      <c r="AC1919" s="851">
        <f t="shared" si="321"/>
        <v>0</v>
      </c>
      <c r="AD1919" s="853">
        <f t="shared" si="321"/>
        <v>0</v>
      </c>
    </row>
    <row r="1920" spans="2:30" s="971" customFormat="1" ht="15" customHeight="1" x14ac:dyDescent="0.2">
      <c r="B1920" s="840"/>
      <c r="C1920" s="970" t="str">
        <f>IF(B1920="","",VLOOKUP(B1920,'E8. KKauf_Berechnung'!$B$11:$D$140,2,0))</f>
        <v/>
      </c>
      <c r="D1920" s="841"/>
      <c r="E1920" s="842"/>
      <c r="F1920" s="836"/>
      <c r="G1920" s="836"/>
      <c r="H1920" s="836"/>
      <c r="I1920" s="843">
        <f t="shared" si="317"/>
        <v>0</v>
      </c>
      <c r="J1920" s="836"/>
      <c r="K1920" s="843">
        <f t="shared" si="318"/>
        <v>0</v>
      </c>
      <c r="L1920" s="849">
        <f>IFERROR(VLOOKUP($D1920,Listen!$F$3:$H$39,2,0),0)</f>
        <v>0</v>
      </c>
      <c r="M1920" s="849">
        <f>IFERROR(VLOOKUP($D1920,Listen!$F$3:$H$39,3,0),0)</f>
        <v>0</v>
      </c>
      <c r="N1920" s="1115">
        <f t="shared" si="315"/>
        <v>0</v>
      </c>
      <c r="O1920" s="1115">
        <f t="shared" si="325"/>
        <v>0</v>
      </c>
      <c r="P1920" s="1115">
        <f t="shared" si="325"/>
        <v>0</v>
      </c>
      <c r="Q1920" s="1115">
        <f t="shared" si="325"/>
        <v>0</v>
      </c>
      <c r="R1920" s="1115">
        <f t="shared" si="325"/>
        <v>0</v>
      </c>
      <c r="S1920" s="1115">
        <f t="shared" si="325"/>
        <v>0</v>
      </c>
      <c r="T1920" s="1115">
        <f t="shared" si="325"/>
        <v>0</v>
      </c>
      <c r="U1920" s="851">
        <f t="shared" si="320"/>
        <v>0</v>
      </c>
      <c r="V1920" s="852">
        <f>IF(E1920='A. Allgemeine Informationen'!$D$14,$K1920-W1920,HLOOKUP('A. Allgemeine Informationen'!$D$14-1,$X$5:$AD$2005,ROW(E1920)-4,FALSE)-$W1920)</f>
        <v>0</v>
      </c>
      <c r="W1920" s="851">
        <f>HLOOKUP('A. Allgemeine Informationen'!$D$14,$X$5:$AD$2005,ROW(E1920)-4,FALSE)</f>
        <v>0</v>
      </c>
      <c r="X1920" s="851">
        <f t="shared" si="316"/>
        <v>0</v>
      </c>
      <c r="Y1920" s="851">
        <f t="shared" si="322"/>
        <v>0</v>
      </c>
      <c r="Z1920" s="851">
        <f t="shared" si="322"/>
        <v>0</v>
      </c>
      <c r="AA1920" s="851">
        <f t="shared" si="322"/>
        <v>0</v>
      </c>
      <c r="AB1920" s="851">
        <f t="shared" si="321"/>
        <v>0</v>
      </c>
      <c r="AC1920" s="851">
        <f t="shared" si="321"/>
        <v>0</v>
      </c>
      <c r="AD1920" s="853">
        <f t="shared" si="321"/>
        <v>0</v>
      </c>
    </row>
    <row r="1921" spans="2:30" s="971" customFormat="1" ht="15" customHeight="1" x14ac:dyDescent="0.2">
      <c r="B1921" s="840"/>
      <c r="C1921" s="970" t="str">
        <f>IF(B1921="","",VLOOKUP(B1921,'E8. KKauf_Berechnung'!$B$11:$D$140,2,0))</f>
        <v/>
      </c>
      <c r="D1921" s="841"/>
      <c r="E1921" s="842"/>
      <c r="F1921" s="836"/>
      <c r="G1921" s="836"/>
      <c r="H1921" s="836"/>
      <c r="I1921" s="843">
        <f t="shared" si="317"/>
        <v>0</v>
      </c>
      <c r="J1921" s="836"/>
      <c r="K1921" s="843">
        <f t="shared" si="318"/>
        <v>0</v>
      </c>
      <c r="L1921" s="849">
        <f>IFERROR(VLOOKUP($D1921,Listen!$F$3:$H$39,2,0),0)</f>
        <v>0</v>
      </c>
      <c r="M1921" s="849">
        <f>IFERROR(VLOOKUP($D1921,Listen!$F$3:$H$39,3,0),0)</f>
        <v>0</v>
      </c>
      <c r="N1921" s="1115">
        <f t="shared" si="315"/>
        <v>0</v>
      </c>
      <c r="O1921" s="1115">
        <f t="shared" si="325"/>
        <v>0</v>
      </c>
      <c r="P1921" s="1115">
        <f t="shared" si="325"/>
        <v>0</v>
      </c>
      <c r="Q1921" s="1115">
        <f t="shared" si="325"/>
        <v>0</v>
      </c>
      <c r="R1921" s="1115">
        <f t="shared" si="325"/>
        <v>0</v>
      </c>
      <c r="S1921" s="1115">
        <f t="shared" si="325"/>
        <v>0</v>
      </c>
      <c r="T1921" s="1115">
        <f t="shared" si="325"/>
        <v>0</v>
      </c>
      <c r="U1921" s="851">
        <f t="shared" si="320"/>
        <v>0</v>
      </c>
      <c r="V1921" s="852">
        <f>IF(E1921='A. Allgemeine Informationen'!$D$14,$K1921-W1921,HLOOKUP('A. Allgemeine Informationen'!$D$14-1,$X$5:$AD$2005,ROW(E1921)-4,FALSE)-$W1921)</f>
        <v>0</v>
      </c>
      <c r="W1921" s="851">
        <f>HLOOKUP('A. Allgemeine Informationen'!$D$14,$X$5:$AD$2005,ROW(E1921)-4,FALSE)</f>
        <v>0</v>
      </c>
      <c r="X1921" s="851">
        <f t="shared" si="316"/>
        <v>0</v>
      </c>
      <c r="Y1921" s="851">
        <f t="shared" si="322"/>
        <v>0</v>
      </c>
      <c r="Z1921" s="851">
        <f t="shared" si="322"/>
        <v>0</v>
      </c>
      <c r="AA1921" s="851">
        <f t="shared" si="322"/>
        <v>0</v>
      </c>
      <c r="AB1921" s="851">
        <f t="shared" si="321"/>
        <v>0</v>
      </c>
      <c r="AC1921" s="851">
        <f t="shared" si="321"/>
        <v>0</v>
      </c>
      <c r="AD1921" s="853">
        <f t="shared" si="321"/>
        <v>0</v>
      </c>
    </row>
    <row r="1922" spans="2:30" s="971" customFormat="1" ht="15" customHeight="1" x14ac:dyDescent="0.2">
      <c r="B1922" s="840"/>
      <c r="C1922" s="970" t="str">
        <f>IF(B1922="","",VLOOKUP(B1922,'E8. KKauf_Berechnung'!$B$11:$D$140,2,0))</f>
        <v/>
      </c>
      <c r="D1922" s="841"/>
      <c r="E1922" s="842"/>
      <c r="F1922" s="836"/>
      <c r="G1922" s="836"/>
      <c r="H1922" s="836"/>
      <c r="I1922" s="843">
        <f t="shared" si="317"/>
        <v>0</v>
      </c>
      <c r="J1922" s="836"/>
      <c r="K1922" s="843">
        <f t="shared" si="318"/>
        <v>0</v>
      </c>
      <c r="L1922" s="849">
        <f>IFERROR(VLOOKUP($D1922,Listen!$F$3:$H$39,2,0),0)</f>
        <v>0</v>
      </c>
      <c r="M1922" s="849">
        <f>IFERROR(VLOOKUP($D1922,Listen!$F$3:$H$39,3,0),0)</f>
        <v>0</v>
      </c>
      <c r="N1922" s="1115">
        <f t="shared" si="315"/>
        <v>0</v>
      </c>
      <c r="O1922" s="1115">
        <f t="shared" si="325"/>
        <v>0</v>
      </c>
      <c r="P1922" s="1115">
        <f t="shared" si="325"/>
        <v>0</v>
      </c>
      <c r="Q1922" s="1115">
        <f t="shared" si="325"/>
        <v>0</v>
      </c>
      <c r="R1922" s="1115">
        <f t="shared" si="325"/>
        <v>0</v>
      </c>
      <c r="S1922" s="1115">
        <f t="shared" si="325"/>
        <v>0</v>
      </c>
      <c r="T1922" s="1115">
        <f t="shared" si="325"/>
        <v>0</v>
      </c>
      <c r="U1922" s="851">
        <f t="shared" si="320"/>
        <v>0</v>
      </c>
      <c r="V1922" s="852">
        <f>IF(E1922='A. Allgemeine Informationen'!$D$14,$K1922-W1922,HLOOKUP('A. Allgemeine Informationen'!$D$14-1,$X$5:$AD$2005,ROW(E1922)-4,FALSE)-$W1922)</f>
        <v>0</v>
      </c>
      <c r="W1922" s="851">
        <f>HLOOKUP('A. Allgemeine Informationen'!$D$14,$X$5:$AD$2005,ROW(E1922)-4,FALSE)</f>
        <v>0</v>
      </c>
      <c r="X1922" s="851">
        <f t="shared" si="316"/>
        <v>0</v>
      </c>
      <c r="Y1922" s="851">
        <f t="shared" si="322"/>
        <v>0</v>
      </c>
      <c r="Z1922" s="851">
        <f t="shared" si="322"/>
        <v>0</v>
      </c>
      <c r="AA1922" s="851">
        <f t="shared" si="322"/>
        <v>0</v>
      </c>
      <c r="AB1922" s="851">
        <f t="shared" si="321"/>
        <v>0</v>
      </c>
      <c r="AC1922" s="851">
        <f t="shared" si="321"/>
        <v>0</v>
      </c>
      <c r="AD1922" s="853">
        <f t="shared" si="321"/>
        <v>0</v>
      </c>
    </row>
    <row r="1923" spans="2:30" s="971" customFormat="1" ht="15" customHeight="1" x14ac:dyDescent="0.2">
      <c r="B1923" s="840"/>
      <c r="C1923" s="970" t="str">
        <f>IF(B1923="","",VLOOKUP(B1923,'E8. KKauf_Berechnung'!$B$11:$D$140,2,0))</f>
        <v/>
      </c>
      <c r="D1923" s="841"/>
      <c r="E1923" s="842"/>
      <c r="F1923" s="836"/>
      <c r="G1923" s="836"/>
      <c r="H1923" s="836"/>
      <c r="I1923" s="843">
        <f t="shared" si="317"/>
        <v>0</v>
      </c>
      <c r="J1923" s="836"/>
      <c r="K1923" s="843">
        <f t="shared" si="318"/>
        <v>0</v>
      </c>
      <c r="L1923" s="849">
        <f>IFERROR(VLOOKUP($D1923,Listen!$F$3:$H$39,2,0),0)</f>
        <v>0</v>
      </c>
      <c r="M1923" s="849">
        <f>IFERROR(VLOOKUP($D1923,Listen!$F$3:$H$39,3,0),0)</f>
        <v>0</v>
      </c>
      <c r="N1923" s="1115">
        <f t="shared" si="315"/>
        <v>0</v>
      </c>
      <c r="O1923" s="1115">
        <f t="shared" si="325"/>
        <v>0</v>
      </c>
      <c r="P1923" s="1115">
        <f t="shared" si="325"/>
        <v>0</v>
      </c>
      <c r="Q1923" s="1115">
        <f t="shared" si="325"/>
        <v>0</v>
      </c>
      <c r="R1923" s="1115">
        <f t="shared" si="325"/>
        <v>0</v>
      </c>
      <c r="S1923" s="1115">
        <f t="shared" si="325"/>
        <v>0</v>
      </c>
      <c r="T1923" s="1115">
        <f t="shared" si="325"/>
        <v>0</v>
      </c>
      <c r="U1923" s="851">
        <f t="shared" si="320"/>
        <v>0</v>
      </c>
      <c r="V1923" s="852">
        <f>IF(E1923='A. Allgemeine Informationen'!$D$14,$K1923-W1923,HLOOKUP('A. Allgemeine Informationen'!$D$14-1,$X$5:$AD$2005,ROW(E1923)-4,FALSE)-$W1923)</f>
        <v>0</v>
      </c>
      <c r="W1923" s="851">
        <f>HLOOKUP('A. Allgemeine Informationen'!$D$14,$X$5:$AD$2005,ROW(E1923)-4,FALSE)</f>
        <v>0</v>
      </c>
      <c r="X1923" s="851">
        <f t="shared" si="316"/>
        <v>0</v>
      </c>
      <c r="Y1923" s="851">
        <f t="shared" si="322"/>
        <v>0</v>
      </c>
      <c r="Z1923" s="851">
        <f t="shared" si="322"/>
        <v>0</v>
      </c>
      <c r="AA1923" s="851">
        <f t="shared" si="322"/>
        <v>0</v>
      </c>
      <c r="AB1923" s="851">
        <f t="shared" si="321"/>
        <v>0</v>
      </c>
      <c r="AC1923" s="851">
        <f t="shared" si="321"/>
        <v>0</v>
      </c>
      <c r="AD1923" s="853">
        <f t="shared" si="321"/>
        <v>0</v>
      </c>
    </row>
    <row r="1924" spans="2:30" s="971" customFormat="1" ht="15" customHeight="1" x14ac:dyDescent="0.2">
      <c r="B1924" s="840"/>
      <c r="C1924" s="970" t="str">
        <f>IF(B1924="","",VLOOKUP(B1924,'E8. KKauf_Berechnung'!$B$11:$D$140,2,0))</f>
        <v/>
      </c>
      <c r="D1924" s="841"/>
      <c r="E1924" s="842"/>
      <c r="F1924" s="836"/>
      <c r="G1924" s="836"/>
      <c r="H1924" s="836"/>
      <c r="I1924" s="843">
        <f t="shared" si="317"/>
        <v>0</v>
      </c>
      <c r="J1924" s="836"/>
      <c r="K1924" s="843">
        <f t="shared" si="318"/>
        <v>0</v>
      </c>
      <c r="L1924" s="849">
        <f>IFERROR(VLOOKUP($D1924,Listen!$F$3:$H$39,2,0),0)</f>
        <v>0</v>
      </c>
      <c r="M1924" s="849">
        <f>IFERROR(VLOOKUP($D1924,Listen!$F$3:$H$39,3,0),0)</f>
        <v>0</v>
      </c>
      <c r="N1924" s="1115">
        <f t="shared" si="315"/>
        <v>0</v>
      </c>
      <c r="O1924" s="1115">
        <f t="shared" si="325"/>
        <v>0</v>
      </c>
      <c r="P1924" s="1115">
        <f t="shared" si="325"/>
        <v>0</v>
      </c>
      <c r="Q1924" s="1115">
        <f t="shared" si="325"/>
        <v>0</v>
      </c>
      <c r="R1924" s="1115">
        <f t="shared" si="325"/>
        <v>0</v>
      </c>
      <c r="S1924" s="1115">
        <f t="shared" si="325"/>
        <v>0</v>
      </c>
      <c r="T1924" s="1115">
        <f t="shared" si="325"/>
        <v>0</v>
      </c>
      <c r="U1924" s="851">
        <f t="shared" si="320"/>
        <v>0</v>
      </c>
      <c r="V1924" s="852">
        <f>IF(E1924='A. Allgemeine Informationen'!$D$14,$K1924-W1924,HLOOKUP('A. Allgemeine Informationen'!$D$14-1,$X$5:$AD$2005,ROW(E1924)-4,FALSE)-$W1924)</f>
        <v>0</v>
      </c>
      <c r="W1924" s="851">
        <f>HLOOKUP('A. Allgemeine Informationen'!$D$14,$X$5:$AD$2005,ROW(E1924)-4,FALSE)</f>
        <v>0</v>
      </c>
      <c r="X1924" s="851">
        <f t="shared" si="316"/>
        <v>0</v>
      </c>
      <c r="Y1924" s="851">
        <f t="shared" si="322"/>
        <v>0</v>
      </c>
      <c r="Z1924" s="851">
        <f t="shared" si="322"/>
        <v>0</v>
      </c>
      <c r="AA1924" s="851">
        <f t="shared" si="322"/>
        <v>0</v>
      </c>
      <c r="AB1924" s="851">
        <f t="shared" si="321"/>
        <v>0</v>
      </c>
      <c r="AC1924" s="851">
        <f t="shared" si="321"/>
        <v>0</v>
      </c>
      <c r="AD1924" s="853">
        <f t="shared" si="321"/>
        <v>0</v>
      </c>
    </row>
    <row r="1925" spans="2:30" s="971" customFormat="1" ht="15" customHeight="1" x14ac:dyDescent="0.2">
      <c r="B1925" s="840"/>
      <c r="C1925" s="970" t="str">
        <f>IF(B1925="","",VLOOKUP(B1925,'E8. KKauf_Berechnung'!$B$11:$D$140,2,0))</f>
        <v/>
      </c>
      <c r="D1925" s="841"/>
      <c r="E1925" s="842"/>
      <c r="F1925" s="836"/>
      <c r="G1925" s="836"/>
      <c r="H1925" s="836"/>
      <c r="I1925" s="843">
        <f t="shared" si="317"/>
        <v>0</v>
      </c>
      <c r="J1925" s="836"/>
      <c r="K1925" s="843">
        <f t="shared" si="318"/>
        <v>0</v>
      </c>
      <c r="L1925" s="849">
        <f>IFERROR(VLOOKUP($D1925,Listen!$F$3:$H$39,2,0),0)</f>
        <v>0</v>
      </c>
      <c r="M1925" s="849">
        <f>IFERROR(VLOOKUP($D1925,Listen!$F$3:$H$39,3,0),0)</f>
        <v>0</v>
      </c>
      <c r="N1925" s="1115">
        <f t="shared" si="315"/>
        <v>0</v>
      </c>
      <c r="O1925" s="1115">
        <f t="shared" si="325"/>
        <v>0</v>
      </c>
      <c r="P1925" s="1115">
        <f t="shared" si="325"/>
        <v>0</v>
      </c>
      <c r="Q1925" s="1115">
        <f t="shared" si="325"/>
        <v>0</v>
      </c>
      <c r="R1925" s="1115">
        <f t="shared" si="325"/>
        <v>0</v>
      </c>
      <c r="S1925" s="1115">
        <f t="shared" si="325"/>
        <v>0</v>
      </c>
      <c r="T1925" s="1115">
        <f t="shared" si="325"/>
        <v>0</v>
      </c>
      <c r="U1925" s="851">
        <f t="shared" si="320"/>
        <v>0</v>
      </c>
      <c r="V1925" s="852">
        <f>IF(E1925='A. Allgemeine Informationen'!$D$14,$K1925-W1925,HLOOKUP('A. Allgemeine Informationen'!$D$14-1,$X$5:$AD$2005,ROW(E1925)-4,FALSE)-$W1925)</f>
        <v>0</v>
      </c>
      <c r="W1925" s="851">
        <f>HLOOKUP('A. Allgemeine Informationen'!$D$14,$X$5:$AD$2005,ROW(E1925)-4,FALSE)</f>
        <v>0</v>
      </c>
      <c r="X1925" s="851">
        <f t="shared" si="316"/>
        <v>0</v>
      </c>
      <c r="Y1925" s="851">
        <f t="shared" si="322"/>
        <v>0</v>
      </c>
      <c r="Z1925" s="851">
        <f t="shared" si="322"/>
        <v>0</v>
      </c>
      <c r="AA1925" s="851">
        <f t="shared" si="322"/>
        <v>0</v>
      </c>
      <c r="AB1925" s="851">
        <f t="shared" si="321"/>
        <v>0</v>
      </c>
      <c r="AC1925" s="851">
        <f t="shared" si="321"/>
        <v>0</v>
      </c>
      <c r="AD1925" s="853">
        <f t="shared" si="321"/>
        <v>0</v>
      </c>
    </row>
    <row r="1926" spans="2:30" s="971" customFormat="1" ht="15" customHeight="1" x14ac:dyDescent="0.2">
      <c r="B1926" s="840"/>
      <c r="C1926" s="970" t="str">
        <f>IF(B1926="","",VLOOKUP(B1926,'E8. KKauf_Berechnung'!$B$11:$D$140,2,0))</f>
        <v/>
      </c>
      <c r="D1926" s="841"/>
      <c r="E1926" s="842"/>
      <c r="F1926" s="836"/>
      <c r="G1926" s="836"/>
      <c r="H1926" s="836"/>
      <c r="I1926" s="843">
        <f t="shared" si="317"/>
        <v>0</v>
      </c>
      <c r="J1926" s="836"/>
      <c r="K1926" s="843">
        <f t="shared" si="318"/>
        <v>0</v>
      </c>
      <c r="L1926" s="849">
        <f>IFERROR(VLOOKUP($D1926,Listen!$F$3:$H$39,2,0),0)</f>
        <v>0</v>
      </c>
      <c r="M1926" s="849">
        <f>IFERROR(VLOOKUP($D1926,Listen!$F$3:$H$39,3,0),0)</f>
        <v>0</v>
      </c>
      <c r="N1926" s="1115">
        <f t="shared" ref="N1926:N1989" si="326">$L1926</f>
        <v>0</v>
      </c>
      <c r="O1926" s="1115">
        <f t="shared" si="325"/>
        <v>0</v>
      </c>
      <c r="P1926" s="1115">
        <f t="shared" si="325"/>
        <v>0</v>
      </c>
      <c r="Q1926" s="1115">
        <f t="shared" si="325"/>
        <v>0</v>
      </c>
      <c r="R1926" s="1115">
        <f t="shared" si="325"/>
        <v>0</v>
      </c>
      <c r="S1926" s="1115">
        <f t="shared" si="325"/>
        <v>0</v>
      </c>
      <c r="T1926" s="1115">
        <f t="shared" si="325"/>
        <v>0</v>
      </c>
      <c r="U1926" s="851">
        <f t="shared" si="320"/>
        <v>0</v>
      </c>
      <c r="V1926" s="852">
        <f>IF(E1926='A. Allgemeine Informationen'!$D$14,$K1926-W1926,HLOOKUP('A. Allgemeine Informationen'!$D$14-1,$X$5:$AD$2005,ROW(E1926)-4,FALSE)-$W1926)</f>
        <v>0</v>
      </c>
      <c r="W1926" s="851">
        <f>HLOOKUP('A. Allgemeine Informationen'!$D$14,$X$5:$AD$2005,ROW(E1926)-4,FALSE)</f>
        <v>0</v>
      </c>
      <c r="X1926" s="851">
        <f t="shared" ref="X1926:X1989" si="327">IF(OR($E1926=0,$K1926=0),0,IF($E1926&lt;=X$5,$K1926-$K1926/N1926*(X$5-$E1926+1),0))</f>
        <v>0</v>
      </c>
      <c r="Y1926" s="851">
        <f t="shared" si="322"/>
        <v>0</v>
      </c>
      <c r="Z1926" s="851">
        <f t="shared" si="322"/>
        <v>0</v>
      </c>
      <c r="AA1926" s="851">
        <f t="shared" si="322"/>
        <v>0</v>
      </c>
      <c r="AB1926" s="851">
        <f t="shared" si="321"/>
        <v>0</v>
      </c>
      <c r="AC1926" s="851">
        <f t="shared" si="321"/>
        <v>0</v>
      </c>
      <c r="AD1926" s="853">
        <f t="shared" si="321"/>
        <v>0</v>
      </c>
    </row>
    <row r="1927" spans="2:30" s="971" customFormat="1" ht="15" customHeight="1" x14ac:dyDescent="0.2">
      <c r="B1927" s="840"/>
      <c r="C1927" s="970" t="str">
        <f>IF(B1927="","",VLOOKUP(B1927,'E8. KKauf_Berechnung'!$B$11:$D$140,2,0))</f>
        <v/>
      </c>
      <c r="D1927" s="841"/>
      <c r="E1927" s="842"/>
      <c r="F1927" s="836"/>
      <c r="G1927" s="836"/>
      <c r="H1927" s="836"/>
      <c r="I1927" s="843">
        <f t="shared" ref="I1927:I1990" si="328">F1927+G1927-H1927</f>
        <v>0</v>
      </c>
      <c r="J1927" s="836"/>
      <c r="K1927" s="843">
        <f t="shared" ref="K1927:K1990" si="329">I1927-J1927</f>
        <v>0</v>
      </c>
      <c r="L1927" s="849">
        <f>IFERROR(VLOOKUP($D1927,Listen!$F$3:$H$39,2,0),0)</f>
        <v>0</v>
      </c>
      <c r="M1927" s="849">
        <f>IFERROR(VLOOKUP($D1927,Listen!$F$3:$H$39,3,0),0)</f>
        <v>0</v>
      </c>
      <c r="N1927" s="1115">
        <f t="shared" si="326"/>
        <v>0</v>
      </c>
      <c r="O1927" s="1115">
        <f t="shared" ref="O1927:T1942" si="330">N1927</f>
        <v>0</v>
      </c>
      <c r="P1927" s="1115">
        <f t="shared" si="330"/>
        <v>0</v>
      </c>
      <c r="Q1927" s="1115">
        <f t="shared" si="330"/>
        <v>0</v>
      </c>
      <c r="R1927" s="1115">
        <f t="shared" si="330"/>
        <v>0</v>
      </c>
      <c r="S1927" s="1115">
        <f t="shared" si="330"/>
        <v>0</v>
      </c>
      <c r="T1927" s="1115">
        <f t="shared" si="330"/>
        <v>0</v>
      </c>
      <c r="U1927" s="851">
        <f t="shared" ref="U1927:U1990" si="331">W1927+V1927</f>
        <v>0</v>
      </c>
      <c r="V1927" s="852">
        <f>IF(E1927='A. Allgemeine Informationen'!$D$14,$K1927-W1927,HLOOKUP('A. Allgemeine Informationen'!$D$14-1,$X$5:$AD$2005,ROW(E1927)-4,FALSE)-$W1927)</f>
        <v>0</v>
      </c>
      <c r="W1927" s="851">
        <f>HLOOKUP('A. Allgemeine Informationen'!$D$14,$X$5:$AD$2005,ROW(E1927)-4,FALSE)</f>
        <v>0</v>
      </c>
      <c r="X1927" s="851">
        <f t="shared" si="327"/>
        <v>0</v>
      </c>
      <c r="Y1927" s="851">
        <f t="shared" si="322"/>
        <v>0</v>
      </c>
      <c r="Z1927" s="851">
        <f t="shared" si="322"/>
        <v>0</v>
      </c>
      <c r="AA1927" s="851">
        <f t="shared" si="322"/>
        <v>0</v>
      </c>
      <c r="AB1927" s="851">
        <f t="shared" si="321"/>
        <v>0</v>
      </c>
      <c r="AC1927" s="851">
        <f t="shared" si="321"/>
        <v>0</v>
      </c>
      <c r="AD1927" s="853">
        <f t="shared" si="321"/>
        <v>0</v>
      </c>
    </row>
    <row r="1928" spans="2:30" s="971" customFormat="1" ht="15" customHeight="1" x14ac:dyDescent="0.2">
      <c r="B1928" s="840"/>
      <c r="C1928" s="970" t="str">
        <f>IF(B1928="","",VLOOKUP(B1928,'E8. KKauf_Berechnung'!$B$11:$D$140,2,0))</f>
        <v/>
      </c>
      <c r="D1928" s="841"/>
      <c r="E1928" s="842"/>
      <c r="F1928" s="836"/>
      <c r="G1928" s="836"/>
      <c r="H1928" s="836"/>
      <c r="I1928" s="843">
        <f t="shared" si="328"/>
        <v>0</v>
      </c>
      <c r="J1928" s="836"/>
      <c r="K1928" s="843">
        <f t="shared" si="329"/>
        <v>0</v>
      </c>
      <c r="L1928" s="849">
        <f>IFERROR(VLOOKUP($D1928,Listen!$F$3:$H$39,2,0),0)</f>
        <v>0</v>
      </c>
      <c r="M1928" s="849">
        <f>IFERROR(VLOOKUP($D1928,Listen!$F$3:$H$39,3,0),0)</f>
        <v>0</v>
      </c>
      <c r="N1928" s="1115">
        <f t="shared" si="326"/>
        <v>0</v>
      </c>
      <c r="O1928" s="1115">
        <f t="shared" si="330"/>
        <v>0</v>
      </c>
      <c r="P1928" s="1115">
        <f t="shared" si="330"/>
        <v>0</v>
      </c>
      <c r="Q1928" s="1115">
        <f t="shared" si="330"/>
        <v>0</v>
      </c>
      <c r="R1928" s="1115">
        <f t="shared" si="330"/>
        <v>0</v>
      </c>
      <c r="S1928" s="1115">
        <f t="shared" si="330"/>
        <v>0</v>
      </c>
      <c r="T1928" s="1115">
        <f t="shared" si="330"/>
        <v>0</v>
      </c>
      <c r="U1928" s="851">
        <f t="shared" si="331"/>
        <v>0</v>
      </c>
      <c r="V1928" s="852">
        <f>IF(E1928='A. Allgemeine Informationen'!$D$14,$K1928-W1928,HLOOKUP('A. Allgemeine Informationen'!$D$14-1,$X$5:$AD$2005,ROW(E1928)-4,FALSE)-$W1928)</f>
        <v>0</v>
      </c>
      <c r="W1928" s="851">
        <f>HLOOKUP('A. Allgemeine Informationen'!$D$14,$X$5:$AD$2005,ROW(E1928)-4,FALSE)</f>
        <v>0</v>
      </c>
      <c r="X1928" s="851">
        <f t="shared" si="327"/>
        <v>0</v>
      </c>
      <c r="Y1928" s="851">
        <f t="shared" si="322"/>
        <v>0</v>
      </c>
      <c r="Z1928" s="851">
        <f t="shared" si="322"/>
        <v>0</v>
      </c>
      <c r="AA1928" s="851">
        <f t="shared" si="322"/>
        <v>0</v>
      </c>
      <c r="AB1928" s="851">
        <f t="shared" si="321"/>
        <v>0</v>
      </c>
      <c r="AC1928" s="851">
        <f t="shared" si="321"/>
        <v>0</v>
      </c>
      <c r="AD1928" s="853">
        <f t="shared" si="321"/>
        <v>0</v>
      </c>
    </row>
    <row r="1929" spans="2:30" s="971" customFormat="1" ht="15" customHeight="1" x14ac:dyDescent="0.2">
      <c r="B1929" s="840"/>
      <c r="C1929" s="970" t="str">
        <f>IF(B1929="","",VLOOKUP(B1929,'E8. KKauf_Berechnung'!$B$11:$D$140,2,0))</f>
        <v/>
      </c>
      <c r="D1929" s="841"/>
      <c r="E1929" s="842"/>
      <c r="F1929" s="836"/>
      <c r="G1929" s="836"/>
      <c r="H1929" s="836"/>
      <c r="I1929" s="843">
        <f t="shared" si="328"/>
        <v>0</v>
      </c>
      <c r="J1929" s="836"/>
      <c r="K1929" s="843">
        <f t="shared" si="329"/>
        <v>0</v>
      </c>
      <c r="L1929" s="849">
        <f>IFERROR(VLOOKUP($D1929,Listen!$F$3:$H$39,2,0),0)</f>
        <v>0</v>
      </c>
      <c r="M1929" s="849">
        <f>IFERROR(VLOOKUP($D1929,Listen!$F$3:$H$39,3,0),0)</f>
        <v>0</v>
      </c>
      <c r="N1929" s="1115">
        <f t="shared" si="326"/>
        <v>0</v>
      </c>
      <c r="O1929" s="1115">
        <f t="shared" si="330"/>
        <v>0</v>
      </c>
      <c r="P1929" s="1115">
        <f t="shared" si="330"/>
        <v>0</v>
      </c>
      <c r="Q1929" s="1115">
        <f t="shared" si="330"/>
        <v>0</v>
      </c>
      <c r="R1929" s="1115">
        <f t="shared" si="330"/>
        <v>0</v>
      </c>
      <c r="S1929" s="1115">
        <f t="shared" si="330"/>
        <v>0</v>
      </c>
      <c r="T1929" s="1115">
        <f t="shared" si="330"/>
        <v>0</v>
      </c>
      <c r="U1929" s="851">
        <f t="shared" si="331"/>
        <v>0</v>
      </c>
      <c r="V1929" s="852">
        <f>IF(E1929='A. Allgemeine Informationen'!$D$14,$K1929-W1929,HLOOKUP('A. Allgemeine Informationen'!$D$14-1,$X$5:$AD$2005,ROW(E1929)-4,FALSE)-$W1929)</f>
        <v>0</v>
      </c>
      <c r="W1929" s="851">
        <f>HLOOKUP('A. Allgemeine Informationen'!$D$14,$X$5:$AD$2005,ROW(E1929)-4,FALSE)</f>
        <v>0</v>
      </c>
      <c r="X1929" s="851">
        <f t="shared" si="327"/>
        <v>0</v>
      </c>
      <c r="Y1929" s="851">
        <f t="shared" si="322"/>
        <v>0</v>
      </c>
      <c r="Z1929" s="851">
        <f t="shared" si="322"/>
        <v>0</v>
      </c>
      <c r="AA1929" s="851">
        <f t="shared" si="322"/>
        <v>0</v>
      </c>
      <c r="AB1929" s="851">
        <f t="shared" si="321"/>
        <v>0</v>
      </c>
      <c r="AC1929" s="851">
        <f t="shared" si="321"/>
        <v>0</v>
      </c>
      <c r="AD1929" s="853">
        <f t="shared" si="321"/>
        <v>0</v>
      </c>
    </row>
    <row r="1930" spans="2:30" s="971" customFormat="1" ht="15" customHeight="1" x14ac:dyDescent="0.2">
      <c r="B1930" s="840"/>
      <c r="C1930" s="970" t="str">
        <f>IF(B1930="","",VLOOKUP(B1930,'E8. KKauf_Berechnung'!$B$11:$D$140,2,0))</f>
        <v/>
      </c>
      <c r="D1930" s="841"/>
      <c r="E1930" s="842"/>
      <c r="F1930" s="836"/>
      <c r="G1930" s="836"/>
      <c r="H1930" s="836"/>
      <c r="I1930" s="843">
        <f t="shared" si="328"/>
        <v>0</v>
      </c>
      <c r="J1930" s="836"/>
      <c r="K1930" s="843">
        <f t="shared" si="329"/>
        <v>0</v>
      </c>
      <c r="L1930" s="849">
        <f>IFERROR(VLOOKUP($D1930,Listen!$F$3:$H$39,2,0),0)</f>
        <v>0</v>
      </c>
      <c r="M1930" s="849">
        <f>IFERROR(VLOOKUP($D1930,Listen!$F$3:$H$39,3,0),0)</f>
        <v>0</v>
      </c>
      <c r="N1930" s="1115">
        <f t="shared" si="326"/>
        <v>0</v>
      </c>
      <c r="O1930" s="1115">
        <f t="shared" si="330"/>
        <v>0</v>
      </c>
      <c r="P1930" s="1115">
        <f t="shared" si="330"/>
        <v>0</v>
      </c>
      <c r="Q1930" s="1115">
        <f t="shared" si="330"/>
        <v>0</v>
      </c>
      <c r="R1930" s="1115">
        <f t="shared" si="330"/>
        <v>0</v>
      </c>
      <c r="S1930" s="1115">
        <f t="shared" si="330"/>
        <v>0</v>
      </c>
      <c r="T1930" s="1115">
        <f t="shared" si="330"/>
        <v>0</v>
      </c>
      <c r="U1930" s="851">
        <f t="shared" si="331"/>
        <v>0</v>
      </c>
      <c r="V1930" s="852">
        <f>IF(E1930='A. Allgemeine Informationen'!$D$14,$K1930-W1930,HLOOKUP('A. Allgemeine Informationen'!$D$14-1,$X$5:$AD$2005,ROW(E1930)-4,FALSE)-$W1930)</f>
        <v>0</v>
      </c>
      <c r="W1930" s="851">
        <f>HLOOKUP('A. Allgemeine Informationen'!$D$14,$X$5:$AD$2005,ROW(E1930)-4,FALSE)</f>
        <v>0</v>
      </c>
      <c r="X1930" s="851">
        <f t="shared" si="327"/>
        <v>0</v>
      </c>
      <c r="Y1930" s="851">
        <f t="shared" si="322"/>
        <v>0</v>
      </c>
      <c r="Z1930" s="851">
        <f t="shared" si="322"/>
        <v>0</v>
      </c>
      <c r="AA1930" s="851">
        <f t="shared" si="322"/>
        <v>0</v>
      </c>
      <c r="AB1930" s="851">
        <f t="shared" si="321"/>
        <v>0</v>
      </c>
      <c r="AC1930" s="851">
        <f t="shared" si="321"/>
        <v>0</v>
      </c>
      <c r="AD1930" s="853">
        <f t="shared" si="321"/>
        <v>0</v>
      </c>
    </row>
    <row r="1931" spans="2:30" s="971" customFormat="1" ht="15" customHeight="1" x14ac:dyDescent="0.2">
      <c r="B1931" s="840"/>
      <c r="C1931" s="970" t="str">
        <f>IF(B1931="","",VLOOKUP(B1931,'E8. KKauf_Berechnung'!$B$11:$D$140,2,0))</f>
        <v/>
      </c>
      <c r="D1931" s="841"/>
      <c r="E1931" s="842"/>
      <c r="F1931" s="836"/>
      <c r="G1931" s="836"/>
      <c r="H1931" s="836"/>
      <c r="I1931" s="843">
        <f t="shared" si="328"/>
        <v>0</v>
      </c>
      <c r="J1931" s="836"/>
      <c r="K1931" s="843">
        <f t="shared" si="329"/>
        <v>0</v>
      </c>
      <c r="L1931" s="849">
        <f>IFERROR(VLOOKUP($D1931,Listen!$F$3:$H$39,2,0),0)</f>
        <v>0</v>
      </c>
      <c r="M1931" s="849">
        <f>IFERROR(VLOOKUP($D1931,Listen!$F$3:$H$39,3,0),0)</f>
        <v>0</v>
      </c>
      <c r="N1931" s="1115">
        <f t="shared" si="326"/>
        <v>0</v>
      </c>
      <c r="O1931" s="1115">
        <f t="shared" si="330"/>
        <v>0</v>
      </c>
      <c r="P1931" s="1115">
        <f t="shared" si="330"/>
        <v>0</v>
      </c>
      <c r="Q1931" s="1115">
        <f t="shared" si="330"/>
        <v>0</v>
      </c>
      <c r="R1931" s="1115">
        <f t="shared" si="330"/>
        <v>0</v>
      </c>
      <c r="S1931" s="1115">
        <f t="shared" si="330"/>
        <v>0</v>
      </c>
      <c r="T1931" s="1115">
        <f t="shared" si="330"/>
        <v>0</v>
      </c>
      <c r="U1931" s="851">
        <f t="shared" si="331"/>
        <v>0</v>
      </c>
      <c r="V1931" s="852">
        <f>IF(E1931='A. Allgemeine Informationen'!$D$14,$K1931-W1931,HLOOKUP('A. Allgemeine Informationen'!$D$14-1,$X$5:$AD$2005,ROW(E1931)-4,FALSE)-$W1931)</f>
        <v>0</v>
      </c>
      <c r="W1931" s="851">
        <f>HLOOKUP('A. Allgemeine Informationen'!$D$14,$X$5:$AD$2005,ROW(E1931)-4,FALSE)</f>
        <v>0</v>
      </c>
      <c r="X1931" s="851">
        <f t="shared" si="327"/>
        <v>0</v>
      </c>
      <c r="Y1931" s="851">
        <f t="shared" si="322"/>
        <v>0</v>
      </c>
      <c r="Z1931" s="851">
        <f t="shared" si="322"/>
        <v>0</v>
      </c>
      <c r="AA1931" s="851">
        <f t="shared" si="322"/>
        <v>0</v>
      </c>
      <c r="AB1931" s="851">
        <f t="shared" si="322"/>
        <v>0</v>
      </c>
      <c r="AC1931" s="851">
        <f t="shared" si="322"/>
        <v>0</v>
      </c>
      <c r="AD1931" s="853">
        <f t="shared" si="322"/>
        <v>0</v>
      </c>
    </row>
    <row r="1932" spans="2:30" s="971" customFormat="1" ht="15" customHeight="1" x14ac:dyDescent="0.2">
      <c r="B1932" s="840"/>
      <c r="C1932" s="970" t="str">
        <f>IF(B1932="","",VLOOKUP(B1932,'E8. KKauf_Berechnung'!$B$11:$D$140,2,0))</f>
        <v/>
      </c>
      <c r="D1932" s="841"/>
      <c r="E1932" s="842"/>
      <c r="F1932" s="836"/>
      <c r="G1932" s="836"/>
      <c r="H1932" s="836"/>
      <c r="I1932" s="843">
        <f t="shared" si="328"/>
        <v>0</v>
      </c>
      <c r="J1932" s="836"/>
      <c r="K1932" s="843">
        <f t="shared" si="329"/>
        <v>0</v>
      </c>
      <c r="L1932" s="849">
        <f>IFERROR(VLOOKUP($D1932,Listen!$F$3:$H$39,2,0),0)</f>
        <v>0</v>
      </c>
      <c r="M1932" s="849">
        <f>IFERROR(VLOOKUP($D1932,Listen!$F$3:$H$39,3,0),0)</f>
        <v>0</v>
      </c>
      <c r="N1932" s="1115">
        <f t="shared" si="326"/>
        <v>0</v>
      </c>
      <c r="O1932" s="1115">
        <f t="shared" si="330"/>
        <v>0</v>
      </c>
      <c r="P1932" s="1115">
        <f t="shared" si="330"/>
        <v>0</v>
      </c>
      <c r="Q1932" s="1115">
        <f t="shared" si="330"/>
        <v>0</v>
      </c>
      <c r="R1932" s="1115">
        <f t="shared" si="330"/>
        <v>0</v>
      </c>
      <c r="S1932" s="1115">
        <f t="shared" si="330"/>
        <v>0</v>
      </c>
      <c r="T1932" s="1115">
        <f t="shared" si="330"/>
        <v>0</v>
      </c>
      <c r="U1932" s="851">
        <f t="shared" si="331"/>
        <v>0</v>
      </c>
      <c r="V1932" s="852">
        <f>IF(E1932='A. Allgemeine Informationen'!$D$14,$K1932-W1932,HLOOKUP('A. Allgemeine Informationen'!$D$14-1,$X$5:$AD$2005,ROW(E1932)-4,FALSE)-$W1932)</f>
        <v>0</v>
      </c>
      <c r="W1932" s="851">
        <f>HLOOKUP('A. Allgemeine Informationen'!$D$14,$X$5:$AD$2005,ROW(E1932)-4,FALSE)</f>
        <v>0</v>
      </c>
      <c r="X1932" s="851">
        <f t="shared" si="327"/>
        <v>0</v>
      </c>
      <c r="Y1932" s="851">
        <f t="shared" ref="Y1932:AD1974" si="332">IF(OR($E1932=0,$K1932=0,O1932-(Y$5-$E1932)=0),0,IF($E1932&lt;Y$5,X1932-X1932/(O1932-(Y$5-$E1932)),IF($E1932=Y$5,$K1932-$K1932/O1932,0)))</f>
        <v>0</v>
      </c>
      <c r="Z1932" s="851">
        <f t="shared" si="332"/>
        <v>0</v>
      </c>
      <c r="AA1932" s="851">
        <f t="shared" si="332"/>
        <v>0</v>
      </c>
      <c r="AB1932" s="851">
        <f t="shared" si="332"/>
        <v>0</v>
      </c>
      <c r="AC1932" s="851">
        <f t="shared" si="332"/>
        <v>0</v>
      </c>
      <c r="AD1932" s="853">
        <f t="shared" si="332"/>
        <v>0</v>
      </c>
    </row>
    <row r="1933" spans="2:30" s="971" customFormat="1" ht="15" customHeight="1" x14ac:dyDescent="0.2">
      <c r="B1933" s="840"/>
      <c r="C1933" s="970" t="str">
        <f>IF(B1933="","",VLOOKUP(B1933,'E8. KKauf_Berechnung'!$B$11:$D$140,2,0))</f>
        <v/>
      </c>
      <c r="D1933" s="841"/>
      <c r="E1933" s="842"/>
      <c r="F1933" s="836"/>
      <c r="G1933" s="836"/>
      <c r="H1933" s="836"/>
      <c r="I1933" s="843">
        <f t="shared" si="328"/>
        <v>0</v>
      </c>
      <c r="J1933" s="836"/>
      <c r="K1933" s="843">
        <f t="shared" si="329"/>
        <v>0</v>
      </c>
      <c r="L1933" s="849">
        <f>IFERROR(VLOOKUP($D1933,Listen!$F$3:$H$39,2,0),0)</f>
        <v>0</v>
      </c>
      <c r="M1933" s="849">
        <f>IFERROR(VLOOKUP($D1933,Listen!$F$3:$H$39,3,0),0)</f>
        <v>0</v>
      </c>
      <c r="N1933" s="1115">
        <f t="shared" si="326"/>
        <v>0</v>
      </c>
      <c r="O1933" s="1115">
        <f t="shared" si="330"/>
        <v>0</v>
      </c>
      <c r="P1933" s="1115">
        <f t="shared" si="330"/>
        <v>0</v>
      </c>
      <c r="Q1933" s="1115">
        <f t="shared" si="330"/>
        <v>0</v>
      </c>
      <c r="R1933" s="1115">
        <f t="shared" si="330"/>
        <v>0</v>
      </c>
      <c r="S1933" s="1115">
        <f t="shared" si="330"/>
        <v>0</v>
      </c>
      <c r="T1933" s="1115">
        <f t="shared" si="330"/>
        <v>0</v>
      </c>
      <c r="U1933" s="851">
        <f t="shared" si="331"/>
        <v>0</v>
      </c>
      <c r="V1933" s="852">
        <f>IF(E1933='A. Allgemeine Informationen'!$D$14,$K1933-W1933,HLOOKUP('A. Allgemeine Informationen'!$D$14-1,$X$5:$AD$2005,ROW(E1933)-4,FALSE)-$W1933)</f>
        <v>0</v>
      </c>
      <c r="W1933" s="851">
        <f>HLOOKUP('A. Allgemeine Informationen'!$D$14,$X$5:$AD$2005,ROW(E1933)-4,FALSE)</f>
        <v>0</v>
      </c>
      <c r="X1933" s="851">
        <f t="shared" si="327"/>
        <v>0</v>
      </c>
      <c r="Y1933" s="851">
        <f t="shared" si="332"/>
        <v>0</v>
      </c>
      <c r="Z1933" s="851">
        <f t="shared" si="332"/>
        <v>0</v>
      </c>
      <c r="AA1933" s="851">
        <f t="shared" si="332"/>
        <v>0</v>
      </c>
      <c r="AB1933" s="851">
        <f t="shared" si="332"/>
        <v>0</v>
      </c>
      <c r="AC1933" s="851">
        <f t="shared" si="332"/>
        <v>0</v>
      </c>
      <c r="AD1933" s="853">
        <f t="shared" si="332"/>
        <v>0</v>
      </c>
    </row>
    <row r="1934" spans="2:30" s="971" customFormat="1" ht="15" customHeight="1" x14ac:dyDescent="0.2">
      <c r="B1934" s="840"/>
      <c r="C1934" s="970" t="str">
        <f>IF(B1934="","",VLOOKUP(B1934,'E8. KKauf_Berechnung'!$B$11:$D$140,2,0))</f>
        <v/>
      </c>
      <c r="D1934" s="841"/>
      <c r="E1934" s="842"/>
      <c r="F1934" s="836"/>
      <c r="G1934" s="836"/>
      <c r="H1934" s="836"/>
      <c r="I1934" s="843">
        <f t="shared" si="328"/>
        <v>0</v>
      </c>
      <c r="J1934" s="836"/>
      <c r="K1934" s="843">
        <f t="shared" si="329"/>
        <v>0</v>
      </c>
      <c r="L1934" s="849">
        <f>IFERROR(VLOOKUP($D1934,Listen!$F$3:$H$39,2,0),0)</f>
        <v>0</v>
      </c>
      <c r="M1934" s="849">
        <f>IFERROR(VLOOKUP($D1934,Listen!$F$3:$H$39,3,0),0)</f>
        <v>0</v>
      </c>
      <c r="N1934" s="1115">
        <f t="shared" si="326"/>
        <v>0</v>
      </c>
      <c r="O1934" s="1115">
        <f t="shared" si="330"/>
        <v>0</v>
      </c>
      <c r="P1934" s="1115">
        <f t="shared" si="330"/>
        <v>0</v>
      </c>
      <c r="Q1934" s="1115">
        <f t="shared" si="330"/>
        <v>0</v>
      </c>
      <c r="R1934" s="1115">
        <f t="shared" si="330"/>
        <v>0</v>
      </c>
      <c r="S1934" s="1115">
        <f t="shared" si="330"/>
        <v>0</v>
      </c>
      <c r="T1934" s="1115">
        <f t="shared" si="330"/>
        <v>0</v>
      </c>
      <c r="U1934" s="851">
        <f t="shared" si="331"/>
        <v>0</v>
      </c>
      <c r="V1934" s="852">
        <f>IF(E1934='A. Allgemeine Informationen'!$D$14,$K1934-W1934,HLOOKUP('A. Allgemeine Informationen'!$D$14-1,$X$5:$AD$2005,ROW(E1934)-4,FALSE)-$W1934)</f>
        <v>0</v>
      </c>
      <c r="W1934" s="851">
        <f>HLOOKUP('A. Allgemeine Informationen'!$D$14,$X$5:$AD$2005,ROW(E1934)-4,FALSE)</f>
        <v>0</v>
      </c>
      <c r="X1934" s="851">
        <f t="shared" si="327"/>
        <v>0</v>
      </c>
      <c r="Y1934" s="851">
        <f t="shared" si="332"/>
        <v>0</v>
      </c>
      <c r="Z1934" s="851">
        <f t="shared" si="332"/>
        <v>0</v>
      </c>
      <c r="AA1934" s="851">
        <f t="shared" si="332"/>
        <v>0</v>
      </c>
      <c r="AB1934" s="851">
        <f t="shared" si="332"/>
        <v>0</v>
      </c>
      <c r="AC1934" s="851">
        <f t="shared" si="332"/>
        <v>0</v>
      </c>
      <c r="AD1934" s="853">
        <f t="shared" si="332"/>
        <v>0</v>
      </c>
    </row>
    <row r="1935" spans="2:30" s="971" customFormat="1" ht="15" customHeight="1" x14ac:dyDescent="0.2">
      <c r="B1935" s="840"/>
      <c r="C1935" s="970" t="str">
        <f>IF(B1935="","",VLOOKUP(B1935,'E8. KKauf_Berechnung'!$B$11:$D$140,2,0))</f>
        <v/>
      </c>
      <c r="D1935" s="841"/>
      <c r="E1935" s="842"/>
      <c r="F1935" s="836"/>
      <c r="G1935" s="836"/>
      <c r="H1935" s="836"/>
      <c r="I1935" s="843">
        <f t="shared" si="328"/>
        <v>0</v>
      </c>
      <c r="J1935" s="836"/>
      <c r="K1935" s="843">
        <f t="shared" si="329"/>
        <v>0</v>
      </c>
      <c r="L1935" s="849">
        <f>IFERROR(VLOOKUP($D1935,Listen!$F$3:$H$39,2,0),0)</f>
        <v>0</v>
      </c>
      <c r="M1935" s="849">
        <f>IFERROR(VLOOKUP($D1935,Listen!$F$3:$H$39,3,0),0)</f>
        <v>0</v>
      </c>
      <c r="N1935" s="1115">
        <f t="shared" si="326"/>
        <v>0</v>
      </c>
      <c r="O1935" s="1115">
        <f t="shared" si="330"/>
        <v>0</v>
      </c>
      <c r="P1935" s="1115">
        <f t="shared" si="330"/>
        <v>0</v>
      </c>
      <c r="Q1935" s="1115">
        <f t="shared" si="330"/>
        <v>0</v>
      </c>
      <c r="R1935" s="1115">
        <f t="shared" si="330"/>
        <v>0</v>
      </c>
      <c r="S1935" s="1115">
        <f t="shared" si="330"/>
        <v>0</v>
      </c>
      <c r="T1935" s="1115">
        <f t="shared" si="330"/>
        <v>0</v>
      </c>
      <c r="U1935" s="851">
        <f t="shared" si="331"/>
        <v>0</v>
      </c>
      <c r="V1935" s="852">
        <f>IF(E1935='A. Allgemeine Informationen'!$D$14,$K1935-W1935,HLOOKUP('A. Allgemeine Informationen'!$D$14-1,$X$5:$AD$2005,ROW(E1935)-4,FALSE)-$W1935)</f>
        <v>0</v>
      </c>
      <c r="W1935" s="851">
        <f>HLOOKUP('A. Allgemeine Informationen'!$D$14,$X$5:$AD$2005,ROW(E1935)-4,FALSE)</f>
        <v>0</v>
      </c>
      <c r="X1935" s="851">
        <f t="shared" si="327"/>
        <v>0</v>
      </c>
      <c r="Y1935" s="851">
        <f t="shared" si="332"/>
        <v>0</v>
      </c>
      <c r="Z1935" s="851">
        <f t="shared" si="332"/>
        <v>0</v>
      </c>
      <c r="AA1935" s="851">
        <f t="shared" si="332"/>
        <v>0</v>
      </c>
      <c r="AB1935" s="851">
        <f t="shared" si="332"/>
        <v>0</v>
      </c>
      <c r="AC1935" s="851">
        <f t="shared" si="332"/>
        <v>0</v>
      </c>
      <c r="AD1935" s="853">
        <f t="shared" si="332"/>
        <v>0</v>
      </c>
    </row>
    <row r="1936" spans="2:30" s="971" customFormat="1" ht="15" customHeight="1" x14ac:dyDescent="0.2">
      <c r="B1936" s="840"/>
      <c r="C1936" s="970" t="str">
        <f>IF(B1936="","",VLOOKUP(B1936,'E8. KKauf_Berechnung'!$B$11:$D$140,2,0))</f>
        <v/>
      </c>
      <c r="D1936" s="841"/>
      <c r="E1936" s="842"/>
      <c r="F1936" s="836"/>
      <c r="G1936" s="836"/>
      <c r="H1936" s="836"/>
      <c r="I1936" s="843">
        <f t="shared" si="328"/>
        <v>0</v>
      </c>
      <c r="J1936" s="836"/>
      <c r="K1936" s="843">
        <f t="shared" si="329"/>
        <v>0</v>
      </c>
      <c r="L1936" s="849">
        <f>IFERROR(VLOOKUP($D1936,Listen!$F$3:$H$39,2,0),0)</f>
        <v>0</v>
      </c>
      <c r="M1936" s="849">
        <f>IFERROR(VLOOKUP($D1936,Listen!$F$3:$H$39,3,0),0)</f>
        <v>0</v>
      </c>
      <c r="N1936" s="1115">
        <f t="shared" si="326"/>
        <v>0</v>
      </c>
      <c r="O1936" s="1115">
        <f t="shared" si="330"/>
        <v>0</v>
      </c>
      <c r="P1936" s="1115">
        <f t="shared" si="330"/>
        <v>0</v>
      </c>
      <c r="Q1936" s="1115">
        <f t="shared" si="330"/>
        <v>0</v>
      </c>
      <c r="R1936" s="1115">
        <f t="shared" si="330"/>
        <v>0</v>
      </c>
      <c r="S1936" s="1115">
        <f t="shared" si="330"/>
        <v>0</v>
      </c>
      <c r="T1936" s="1115">
        <f t="shared" si="330"/>
        <v>0</v>
      </c>
      <c r="U1936" s="851">
        <f t="shared" si="331"/>
        <v>0</v>
      </c>
      <c r="V1936" s="852">
        <f>IF(E1936='A. Allgemeine Informationen'!$D$14,$K1936-W1936,HLOOKUP('A. Allgemeine Informationen'!$D$14-1,$X$5:$AD$2005,ROW(E1936)-4,FALSE)-$W1936)</f>
        <v>0</v>
      </c>
      <c r="W1936" s="851">
        <f>HLOOKUP('A. Allgemeine Informationen'!$D$14,$X$5:$AD$2005,ROW(E1936)-4,FALSE)</f>
        <v>0</v>
      </c>
      <c r="X1936" s="851">
        <f t="shared" si="327"/>
        <v>0</v>
      </c>
      <c r="Y1936" s="851">
        <f t="shared" si="332"/>
        <v>0</v>
      </c>
      <c r="Z1936" s="851">
        <f t="shared" si="332"/>
        <v>0</v>
      </c>
      <c r="AA1936" s="851">
        <f t="shared" si="332"/>
        <v>0</v>
      </c>
      <c r="AB1936" s="851">
        <f t="shared" si="332"/>
        <v>0</v>
      </c>
      <c r="AC1936" s="851">
        <f t="shared" si="332"/>
        <v>0</v>
      </c>
      <c r="AD1936" s="853">
        <f t="shared" si="332"/>
        <v>0</v>
      </c>
    </row>
    <row r="1937" spans="2:30" s="971" customFormat="1" ht="15" customHeight="1" x14ac:dyDescent="0.2">
      <c r="B1937" s="840"/>
      <c r="C1937" s="970" t="str">
        <f>IF(B1937="","",VLOOKUP(B1937,'E8. KKauf_Berechnung'!$B$11:$D$140,2,0))</f>
        <v/>
      </c>
      <c r="D1937" s="841"/>
      <c r="E1937" s="842"/>
      <c r="F1937" s="836"/>
      <c r="G1937" s="836"/>
      <c r="H1937" s="836"/>
      <c r="I1937" s="843">
        <f t="shared" si="328"/>
        <v>0</v>
      </c>
      <c r="J1937" s="836"/>
      <c r="K1937" s="843">
        <f t="shared" si="329"/>
        <v>0</v>
      </c>
      <c r="L1937" s="849">
        <f>IFERROR(VLOOKUP($D1937,Listen!$F$3:$H$39,2,0),0)</f>
        <v>0</v>
      </c>
      <c r="M1937" s="849">
        <f>IFERROR(VLOOKUP($D1937,Listen!$F$3:$H$39,3,0),0)</f>
        <v>0</v>
      </c>
      <c r="N1937" s="1115">
        <f t="shared" si="326"/>
        <v>0</v>
      </c>
      <c r="O1937" s="1115">
        <f t="shared" si="330"/>
        <v>0</v>
      </c>
      <c r="P1937" s="1115">
        <f t="shared" si="330"/>
        <v>0</v>
      </c>
      <c r="Q1937" s="1115">
        <f t="shared" si="330"/>
        <v>0</v>
      </c>
      <c r="R1937" s="1115">
        <f t="shared" si="330"/>
        <v>0</v>
      </c>
      <c r="S1937" s="1115">
        <f t="shared" si="330"/>
        <v>0</v>
      </c>
      <c r="T1937" s="1115">
        <f t="shared" si="330"/>
        <v>0</v>
      </c>
      <c r="U1937" s="851">
        <f t="shared" si="331"/>
        <v>0</v>
      </c>
      <c r="V1937" s="852">
        <f>IF(E1937='A. Allgemeine Informationen'!$D$14,$K1937-W1937,HLOOKUP('A. Allgemeine Informationen'!$D$14-1,$X$5:$AD$2005,ROW(E1937)-4,FALSE)-$W1937)</f>
        <v>0</v>
      </c>
      <c r="W1937" s="851">
        <f>HLOOKUP('A. Allgemeine Informationen'!$D$14,$X$5:$AD$2005,ROW(E1937)-4,FALSE)</f>
        <v>0</v>
      </c>
      <c r="X1937" s="851">
        <f t="shared" si="327"/>
        <v>0</v>
      </c>
      <c r="Y1937" s="851">
        <f t="shared" si="332"/>
        <v>0</v>
      </c>
      <c r="Z1937" s="851">
        <f t="shared" si="332"/>
        <v>0</v>
      </c>
      <c r="AA1937" s="851">
        <f t="shared" si="332"/>
        <v>0</v>
      </c>
      <c r="AB1937" s="851">
        <f t="shared" si="332"/>
        <v>0</v>
      </c>
      <c r="AC1937" s="851">
        <f t="shared" si="332"/>
        <v>0</v>
      </c>
      <c r="AD1937" s="853">
        <f t="shared" si="332"/>
        <v>0</v>
      </c>
    </row>
    <row r="1938" spans="2:30" s="971" customFormat="1" ht="15" customHeight="1" x14ac:dyDescent="0.2">
      <c r="B1938" s="840"/>
      <c r="C1938" s="970" t="str">
        <f>IF(B1938="","",VLOOKUP(B1938,'E8. KKauf_Berechnung'!$B$11:$D$140,2,0))</f>
        <v/>
      </c>
      <c r="D1938" s="841"/>
      <c r="E1938" s="842"/>
      <c r="F1938" s="836"/>
      <c r="G1938" s="836"/>
      <c r="H1938" s="836"/>
      <c r="I1938" s="843">
        <f t="shared" si="328"/>
        <v>0</v>
      </c>
      <c r="J1938" s="836"/>
      <c r="K1938" s="843">
        <f t="shared" si="329"/>
        <v>0</v>
      </c>
      <c r="L1938" s="849">
        <f>IFERROR(VLOOKUP($D1938,Listen!$F$3:$H$39,2,0),0)</f>
        <v>0</v>
      </c>
      <c r="M1938" s="849">
        <f>IFERROR(VLOOKUP($D1938,Listen!$F$3:$H$39,3,0),0)</f>
        <v>0</v>
      </c>
      <c r="N1938" s="1115">
        <f t="shared" si="326"/>
        <v>0</v>
      </c>
      <c r="O1938" s="1115">
        <f t="shared" si="330"/>
        <v>0</v>
      </c>
      <c r="P1938" s="1115">
        <f t="shared" si="330"/>
        <v>0</v>
      </c>
      <c r="Q1938" s="1115">
        <f t="shared" si="330"/>
        <v>0</v>
      </c>
      <c r="R1938" s="1115">
        <f t="shared" si="330"/>
        <v>0</v>
      </c>
      <c r="S1938" s="1115">
        <f t="shared" si="330"/>
        <v>0</v>
      </c>
      <c r="T1938" s="1115">
        <f t="shared" si="330"/>
        <v>0</v>
      </c>
      <c r="U1938" s="851">
        <f t="shared" si="331"/>
        <v>0</v>
      </c>
      <c r="V1938" s="852">
        <f>IF(E1938='A. Allgemeine Informationen'!$D$14,$K1938-W1938,HLOOKUP('A. Allgemeine Informationen'!$D$14-1,$X$5:$AD$2005,ROW(E1938)-4,FALSE)-$W1938)</f>
        <v>0</v>
      </c>
      <c r="W1938" s="851">
        <f>HLOOKUP('A. Allgemeine Informationen'!$D$14,$X$5:$AD$2005,ROW(E1938)-4,FALSE)</f>
        <v>0</v>
      </c>
      <c r="X1938" s="851">
        <f t="shared" si="327"/>
        <v>0</v>
      </c>
      <c r="Y1938" s="851">
        <f t="shared" si="332"/>
        <v>0</v>
      </c>
      <c r="Z1938" s="851">
        <f t="shared" si="332"/>
        <v>0</v>
      </c>
      <c r="AA1938" s="851">
        <f t="shared" si="332"/>
        <v>0</v>
      </c>
      <c r="AB1938" s="851">
        <f t="shared" si="332"/>
        <v>0</v>
      </c>
      <c r="AC1938" s="851">
        <f t="shared" si="332"/>
        <v>0</v>
      </c>
      <c r="AD1938" s="853">
        <f t="shared" si="332"/>
        <v>0</v>
      </c>
    </row>
    <row r="1939" spans="2:30" s="971" customFormat="1" ht="15" customHeight="1" x14ac:dyDescent="0.2">
      <c r="B1939" s="840"/>
      <c r="C1939" s="970" t="str">
        <f>IF(B1939="","",VLOOKUP(B1939,'E8. KKauf_Berechnung'!$B$11:$D$140,2,0))</f>
        <v/>
      </c>
      <c r="D1939" s="841"/>
      <c r="E1939" s="842"/>
      <c r="F1939" s="836"/>
      <c r="G1939" s="836"/>
      <c r="H1939" s="836"/>
      <c r="I1939" s="843">
        <f t="shared" si="328"/>
        <v>0</v>
      </c>
      <c r="J1939" s="836"/>
      <c r="K1939" s="843">
        <f t="shared" si="329"/>
        <v>0</v>
      </c>
      <c r="L1939" s="849">
        <f>IFERROR(VLOOKUP($D1939,Listen!$F$3:$H$39,2,0),0)</f>
        <v>0</v>
      </c>
      <c r="M1939" s="849">
        <f>IFERROR(VLOOKUP($D1939,Listen!$F$3:$H$39,3,0),0)</f>
        <v>0</v>
      </c>
      <c r="N1939" s="1115">
        <f t="shared" si="326"/>
        <v>0</v>
      </c>
      <c r="O1939" s="1115">
        <f t="shared" si="330"/>
        <v>0</v>
      </c>
      <c r="P1939" s="1115">
        <f t="shared" si="330"/>
        <v>0</v>
      </c>
      <c r="Q1939" s="1115">
        <f t="shared" si="330"/>
        <v>0</v>
      </c>
      <c r="R1939" s="1115">
        <f t="shared" si="330"/>
        <v>0</v>
      </c>
      <c r="S1939" s="1115">
        <f t="shared" si="330"/>
        <v>0</v>
      </c>
      <c r="T1939" s="1115">
        <f t="shared" si="330"/>
        <v>0</v>
      </c>
      <c r="U1939" s="851">
        <f t="shared" si="331"/>
        <v>0</v>
      </c>
      <c r="V1939" s="852">
        <f>IF(E1939='A. Allgemeine Informationen'!$D$14,$K1939-W1939,HLOOKUP('A. Allgemeine Informationen'!$D$14-1,$X$5:$AD$2005,ROW(E1939)-4,FALSE)-$W1939)</f>
        <v>0</v>
      </c>
      <c r="W1939" s="851">
        <f>HLOOKUP('A. Allgemeine Informationen'!$D$14,$X$5:$AD$2005,ROW(E1939)-4,FALSE)</f>
        <v>0</v>
      </c>
      <c r="X1939" s="851">
        <f t="shared" si="327"/>
        <v>0</v>
      </c>
      <c r="Y1939" s="851">
        <f t="shared" si="332"/>
        <v>0</v>
      </c>
      <c r="Z1939" s="851">
        <f t="shared" si="332"/>
        <v>0</v>
      </c>
      <c r="AA1939" s="851">
        <f t="shared" si="332"/>
        <v>0</v>
      </c>
      <c r="AB1939" s="851">
        <f t="shared" si="332"/>
        <v>0</v>
      </c>
      <c r="AC1939" s="851">
        <f t="shared" si="332"/>
        <v>0</v>
      </c>
      <c r="AD1939" s="853">
        <f t="shared" si="332"/>
        <v>0</v>
      </c>
    </row>
    <row r="1940" spans="2:30" s="971" customFormat="1" ht="15" customHeight="1" x14ac:dyDescent="0.2">
      <c r="B1940" s="840"/>
      <c r="C1940" s="970" t="str">
        <f>IF(B1940="","",VLOOKUP(B1940,'E8. KKauf_Berechnung'!$B$11:$D$140,2,0))</f>
        <v/>
      </c>
      <c r="D1940" s="841"/>
      <c r="E1940" s="842"/>
      <c r="F1940" s="836"/>
      <c r="G1940" s="836"/>
      <c r="H1940" s="836"/>
      <c r="I1940" s="843">
        <f t="shared" si="328"/>
        <v>0</v>
      </c>
      <c r="J1940" s="836"/>
      <c r="K1940" s="843">
        <f t="shared" si="329"/>
        <v>0</v>
      </c>
      <c r="L1940" s="849">
        <f>IFERROR(VLOOKUP($D1940,Listen!$F$3:$H$39,2,0),0)</f>
        <v>0</v>
      </c>
      <c r="M1940" s="849">
        <f>IFERROR(VLOOKUP($D1940,Listen!$F$3:$H$39,3,0),0)</f>
        <v>0</v>
      </c>
      <c r="N1940" s="1115">
        <f t="shared" si="326"/>
        <v>0</v>
      </c>
      <c r="O1940" s="1115">
        <f t="shared" si="330"/>
        <v>0</v>
      </c>
      <c r="P1940" s="1115">
        <f t="shared" si="330"/>
        <v>0</v>
      </c>
      <c r="Q1940" s="1115">
        <f t="shared" si="330"/>
        <v>0</v>
      </c>
      <c r="R1940" s="1115">
        <f t="shared" si="330"/>
        <v>0</v>
      </c>
      <c r="S1940" s="1115">
        <f t="shared" si="330"/>
        <v>0</v>
      </c>
      <c r="T1940" s="1115">
        <f t="shared" si="330"/>
        <v>0</v>
      </c>
      <c r="U1940" s="851">
        <f t="shared" si="331"/>
        <v>0</v>
      </c>
      <c r="V1940" s="852">
        <f>IF(E1940='A. Allgemeine Informationen'!$D$14,$K1940-W1940,HLOOKUP('A. Allgemeine Informationen'!$D$14-1,$X$5:$AD$2005,ROW(E1940)-4,FALSE)-$W1940)</f>
        <v>0</v>
      </c>
      <c r="W1940" s="851">
        <f>HLOOKUP('A. Allgemeine Informationen'!$D$14,$X$5:$AD$2005,ROW(E1940)-4,FALSE)</f>
        <v>0</v>
      </c>
      <c r="X1940" s="851">
        <f t="shared" si="327"/>
        <v>0</v>
      </c>
      <c r="Y1940" s="851">
        <f t="shared" si="332"/>
        <v>0</v>
      </c>
      <c r="Z1940" s="851">
        <f t="shared" si="332"/>
        <v>0</v>
      </c>
      <c r="AA1940" s="851">
        <f t="shared" si="332"/>
        <v>0</v>
      </c>
      <c r="AB1940" s="851">
        <f t="shared" si="332"/>
        <v>0</v>
      </c>
      <c r="AC1940" s="851">
        <f t="shared" si="332"/>
        <v>0</v>
      </c>
      <c r="AD1940" s="853">
        <f t="shared" si="332"/>
        <v>0</v>
      </c>
    </row>
    <row r="1941" spans="2:30" s="971" customFormat="1" ht="15" customHeight="1" x14ac:dyDescent="0.2">
      <c r="B1941" s="840"/>
      <c r="C1941" s="970" t="str">
        <f>IF(B1941="","",VLOOKUP(B1941,'E8. KKauf_Berechnung'!$B$11:$D$140,2,0))</f>
        <v/>
      </c>
      <c r="D1941" s="841"/>
      <c r="E1941" s="842"/>
      <c r="F1941" s="836"/>
      <c r="G1941" s="836"/>
      <c r="H1941" s="836"/>
      <c r="I1941" s="843">
        <f t="shared" si="328"/>
        <v>0</v>
      </c>
      <c r="J1941" s="836"/>
      <c r="K1941" s="843">
        <f t="shared" si="329"/>
        <v>0</v>
      </c>
      <c r="L1941" s="849">
        <f>IFERROR(VLOOKUP($D1941,Listen!$F$3:$H$39,2,0),0)</f>
        <v>0</v>
      </c>
      <c r="M1941" s="849">
        <f>IFERROR(VLOOKUP($D1941,Listen!$F$3:$H$39,3,0),0)</f>
        <v>0</v>
      </c>
      <c r="N1941" s="1115">
        <f t="shared" si="326"/>
        <v>0</v>
      </c>
      <c r="O1941" s="1115">
        <f t="shared" si="330"/>
        <v>0</v>
      </c>
      <c r="P1941" s="1115">
        <f t="shared" si="330"/>
        <v>0</v>
      </c>
      <c r="Q1941" s="1115">
        <f t="shared" si="330"/>
        <v>0</v>
      </c>
      <c r="R1941" s="1115">
        <f t="shared" si="330"/>
        <v>0</v>
      </c>
      <c r="S1941" s="1115">
        <f t="shared" si="330"/>
        <v>0</v>
      </c>
      <c r="T1941" s="1115">
        <f t="shared" si="330"/>
        <v>0</v>
      </c>
      <c r="U1941" s="851">
        <f t="shared" si="331"/>
        <v>0</v>
      </c>
      <c r="V1941" s="852">
        <f>IF(E1941='A. Allgemeine Informationen'!$D$14,$K1941-W1941,HLOOKUP('A. Allgemeine Informationen'!$D$14-1,$X$5:$AD$2005,ROW(E1941)-4,FALSE)-$W1941)</f>
        <v>0</v>
      </c>
      <c r="W1941" s="851">
        <f>HLOOKUP('A. Allgemeine Informationen'!$D$14,$X$5:$AD$2005,ROW(E1941)-4,FALSE)</f>
        <v>0</v>
      </c>
      <c r="X1941" s="851">
        <f t="shared" si="327"/>
        <v>0</v>
      </c>
      <c r="Y1941" s="851">
        <f t="shared" si="332"/>
        <v>0</v>
      </c>
      <c r="Z1941" s="851">
        <f t="shared" si="332"/>
        <v>0</v>
      </c>
      <c r="AA1941" s="851">
        <f t="shared" si="332"/>
        <v>0</v>
      </c>
      <c r="AB1941" s="851">
        <f t="shared" si="332"/>
        <v>0</v>
      </c>
      <c r="AC1941" s="851">
        <f t="shared" si="332"/>
        <v>0</v>
      </c>
      <c r="AD1941" s="853">
        <f t="shared" si="332"/>
        <v>0</v>
      </c>
    </row>
    <row r="1942" spans="2:30" s="971" customFormat="1" ht="15" customHeight="1" x14ac:dyDescent="0.2">
      <c r="B1942" s="840"/>
      <c r="C1942" s="970" t="str">
        <f>IF(B1942="","",VLOOKUP(B1942,'E8. KKauf_Berechnung'!$B$11:$D$140,2,0))</f>
        <v/>
      </c>
      <c r="D1942" s="841"/>
      <c r="E1942" s="842"/>
      <c r="F1942" s="836"/>
      <c r="G1942" s="836"/>
      <c r="H1942" s="836"/>
      <c r="I1942" s="843">
        <f t="shared" si="328"/>
        <v>0</v>
      </c>
      <c r="J1942" s="836"/>
      <c r="K1942" s="843">
        <f t="shared" si="329"/>
        <v>0</v>
      </c>
      <c r="L1942" s="849">
        <f>IFERROR(VLOOKUP($D1942,Listen!$F$3:$H$39,2,0),0)</f>
        <v>0</v>
      </c>
      <c r="M1942" s="849">
        <f>IFERROR(VLOOKUP($D1942,Listen!$F$3:$H$39,3,0),0)</f>
        <v>0</v>
      </c>
      <c r="N1942" s="1115">
        <f t="shared" si="326"/>
        <v>0</v>
      </c>
      <c r="O1942" s="1115">
        <f t="shared" si="330"/>
        <v>0</v>
      </c>
      <c r="P1942" s="1115">
        <f t="shared" si="330"/>
        <v>0</v>
      </c>
      <c r="Q1942" s="1115">
        <f t="shared" si="330"/>
        <v>0</v>
      </c>
      <c r="R1942" s="1115">
        <f t="shared" si="330"/>
        <v>0</v>
      </c>
      <c r="S1942" s="1115">
        <f t="shared" si="330"/>
        <v>0</v>
      </c>
      <c r="T1942" s="1115">
        <f t="shared" si="330"/>
        <v>0</v>
      </c>
      <c r="U1942" s="851">
        <f t="shared" si="331"/>
        <v>0</v>
      </c>
      <c r="V1942" s="852">
        <f>IF(E1942='A. Allgemeine Informationen'!$D$14,$K1942-W1942,HLOOKUP('A. Allgemeine Informationen'!$D$14-1,$X$5:$AD$2005,ROW(E1942)-4,FALSE)-$W1942)</f>
        <v>0</v>
      </c>
      <c r="W1942" s="851">
        <f>HLOOKUP('A. Allgemeine Informationen'!$D$14,$X$5:$AD$2005,ROW(E1942)-4,FALSE)</f>
        <v>0</v>
      </c>
      <c r="X1942" s="851">
        <f t="shared" si="327"/>
        <v>0</v>
      </c>
      <c r="Y1942" s="851">
        <f t="shared" si="332"/>
        <v>0</v>
      </c>
      <c r="Z1942" s="851">
        <f t="shared" si="332"/>
        <v>0</v>
      </c>
      <c r="AA1942" s="851">
        <f t="shared" si="332"/>
        <v>0</v>
      </c>
      <c r="AB1942" s="851">
        <f t="shared" si="332"/>
        <v>0</v>
      </c>
      <c r="AC1942" s="851">
        <f t="shared" si="332"/>
        <v>0</v>
      </c>
      <c r="AD1942" s="853">
        <f t="shared" si="332"/>
        <v>0</v>
      </c>
    </row>
    <row r="1943" spans="2:30" s="971" customFormat="1" ht="15" customHeight="1" x14ac:dyDescent="0.2">
      <c r="B1943" s="840"/>
      <c r="C1943" s="970" t="str">
        <f>IF(B1943="","",VLOOKUP(B1943,'E8. KKauf_Berechnung'!$B$11:$D$140,2,0))</f>
        <v/>
      </c>
      <c r="D1943" s="841"/>
      <c r="E1943" s="842"/>
      <c r="F1943" s="836"/>
      <c r="G1943" s="836"/>
      <c r="H1943" s="836"/>
      <c r="I1943" s="843">
        <f t="shared" si="328"/>
        <v>0</v>
      </c>
      <c r="J1943" s="836"/>
      <c r="K1943" s="843">
        <f t="shared" si="329"/>
        <v>0</v>
      </c>
      <c r="L1943" s="849">
        <f>IFERROR(VLOOKUP($D1943,Listen!$F$3:$H$39,2,0),0)</f>
        <v>0</v>
      </c>
      <c r="M1943" s="849">
        <f>IFERROR(VLOOKUP($D1943,Listen!$F$3:$H$39,3,0),0)</f>
        <v>0</v>
      </c>
      <c r="N1943" s="1115">
        <f t="shared" si="326"/>
        <v>0</v>
      </c>
      <c r="O1943" s="1115">
        <f t="shared" ref="O1943:T1958" si="333">N1943</f>
        <v>0</v>
      </c>
      <c r="P1943" s="1115">
        <f t="shared" si="333"/>
        <v>0</v>
      </c>
      <c r="Q1943" s="1115">
        <f t="shared" si="333"/>
        <v>0</v>
      </c>
      <c r="R1943" s="1115">
        <f t="shared" si="333"/>
        <v>0</v>
      </c>
      <c r="S1943" s="1115">
        <f t="shared" si="333"/>
        <v>0</v>
      </c>
      <c r="T1943" s="1115">
        <f t="shared" si="333"/>
        <v>0</v>
      </c>
      <c r="U1943" s="851">
        <f t="shared" si="331"/>
        <v>0</v>
      </c>
      <c r="V1943" s="852">
        <f>IF(E1943='A. Allgemeine Informationen'!$D$14,$K1943-W1943,HLOOKUP('A. Allgemeine Informationen'!$D$14-1,$X$5:$AD$2005,ROW(E1943)-4,FALSE)-$W1943)</f>
        <v>0</v>
      </c>
      <c r="W1943" s="851">
        <f>HLOOKUP('A. Allgemeine Informationen'!$D$14,$X$5:$AD$2005,ROW(E1943)-4,FALSE)</f>
        <v>0</v>
      </c>
      <c r="X1943" s="851">
        <f t="shared" si="327"/>
        <v>0</v>
      </c>
      <c r="Y1943" s="851">
        <f t="shared" si="332"/>
        <v>0</v>
      </c>
      <c r="Z1943" s="851">
        <f t="shared" si="332"/>
        <v>0</v>
      </c>
      <c r="AA1943" s="851">
        <f t="shared" si="332"/>
        <v>0</v>
      </c>
      <c r="AB1943" s="851">
        <f t="shared" si="332"/>
        <v>0</v>
      </c>
      <c r="AC1943" s="851">
        <f t="shared" si="332"/>
        <v>0</v>
      </c>
      <c r="AD1943" s="853">
        <f t="shared" si="332"/>
        <v>0</v>
      </c>
    </row>
    <row r="1944" spans="2:30" s="971" customFormat="1" ht="15" customHeight="1" x14ac:dyDescent="0.2">
      <c r="B1944" s="840"/>
      <c r="C1944" s="970" t="str">
        <f>IF(B1944="","",VLOOKUP(B1944,'E8. KKauf_Berechnung'!$B$11:$D$140,2,0))</f>
        <v/>
      </c>
      <c r="D1944" s="841"/>
      <c r="E1944" s="842"/>
      <c r="F1944" s="836"/>
      <c r="G1944" s="836"/>
      <c r="H1944" s="836"/>
      <c r="I1944" s="843">
        <f t="shared" si="328"/>
        <v>0</v>
      </c>
      <c r="J1944" s="836"/>
      <c r="K1944" s="843">
        <f t="shared" si="329"/>
        <v>0</v>
      </c>
      <c r="L1944" s="849">
        <f>IFERROR(VLOOKUP($D1944,Listen!$F$3:$H$39,2,0),0)</f>
        <v>0</v>
      </c>
      <c r="M1944" s="849">
        <f>IFERROR(VLOOKUP($D1944,Listen!$F$3:$H$39,3,0),0)</f>
        <v>0</v>
      </c>
      <c r="N1944" s="1115">
        <f t="shared" si="326"/>
        <v>0</v>
      </c>
      <c r="O1944" s="1115">
        <f t="shared" si="333"/>
        <v>0</v>
      </c>
      <c r="P1944" s="1115">
        <f t="shared" si="333"/>
        <v>0</v>
      </c>
      <c r="Q1944" s="1115">
        <f t="shared" si="333"/>
        <v>0</v>
      </c>
      <c r="R1944" s="1115">
        <f t="shared" si="333"/>
        <v>0</v>
      </c>
      <c r="S1944" s="1115">
        <f t="shared" si="333"/>
        <v>0</v>
      </c>
      <c r="T1944" s="1115">
        <f t="shared" si="333"/>
        <v>0</v>
      </c>
      <c r="U1944" s="851">
        <f t="shared" si="331"/>
        <v>0</v>
      </c>
      <c r="V1944" s="852">
        <f>IF(E1944='A. Allgemeine Informationen'!$D$14,$K1944-W1944,HLOOKUP('A. Allgemeine Informationen'!$D$14-1,$X$5:$AD$2005,ROW(E1944)-4,FALSE)-$W1944)</f>
        <v>0</v>
      </c>
      <c r="W1944" s="851">
        <f>HLOOKUP('A. Allgemeine Informationen'!$D$14,$X$5:$AD$2005,ROW(E1944)-4,FALSE)</f>
        <v>0</v>
      </c>
      <c r="X1944" s="851">
        <f t="shared" si="327"/>
        <v>0</v>
      </c>
      <c r="Y1944" s="851">
        <f t="shared" si="332"/>
        <v>0</v>
      </c>
      <c r="Z1944" s="851">
        <f t="shared" si="332"/>
        <v>0</v>
      </c>
      <c r="AA1944" s="851">
        <f t="shared" si="332"/>
        <v>0</v>
      </c>
      <c r="AB1944" s="851">
        <f t="shared" si="332"/>
        <v>0</v>
      </c>
      <c r="AC1944" s="851">
        <f t="shared" si="332"/>
        <v>0</v>
      </c>
      <c r="AD1944" s="853">
        <f t="shared" si="332"/>
        <v>0</v>
      </c>
    </row>
    <row r="1945" spans="2:30" s="971" customFormat="1" ht="15" customHeight="1" x14ac:dyDescent="0.2">
      <c r="B1945" s="840"/>
      <c r="C1945" s="970" t="str">
        <f>IF(B1945="","",VLOOKUP(B1945,'E8. KKauf_Berechnung'!$B$11:$D$140,2,0))</f>
        <v/>
      </c>
      <c r="D1945" s="841"/>
      <c r="E1945" s="842"/>
      <c r="F1945" s="836"/>
      <c r="G1945" s="836"/>
      <c r="H1945" s="836"/>
      <c r="I1945" s="843">
        <f t="shared" si="328"/>
        <v>0</v>
      </c>
      <c r="J1945" s="836"/>
      <c r="K1945" s="843">
        <f t="shared" si="329"/>
        <v>0</v>
      </c>
      <c r="L1945" s="849">
        <f>IFERROR(VLOOKUP($D1945,Listen!$F$3:$H$39,2,0),0)</f>
        <v>0</v>
      </c>
      <c r="M1945" s="849">
        <f>IFERROR(VLOOKUP($D1945,Listen!$F$3:$H$39,3,0),0)</f>
        <v>0</v>
      </c>
      <c r="N1945" s="1115">
        <f t="shared" si="326"/>
        <v>0</v>
      </c>
      <c r="O1945" s="1115">
        <f t="shared" si="333"/>
        <v>0</v>
      </c>
      <c r="P1945" s="1115">
        <f t="shared" si="333"/>
        <v>0</v>
      </c>
      <c r="Q1945" s="1115">
        <f t="shared" si="333"/>
        <v>0</v>
      </c>
      <c r="R1945" s="1115">
        <f t="shared" si="333"/>
        <v>0</v>
      </c>
      <c r="S1945" s="1115">
        <f t="shared" si="333"/>
        <v>0</v>
      </c>
      <c r="T1945" s="1115">
        <f t="shared" si="333"/>
        <v>0</v>
      </c>
      <c r="U1945" s="851">
        <f t="shared" si="331"/>
        <v>0</v>
      </c>
      <c r="V1945" s="852">
        <f>IF(E1945='A. Allgemeine Informationen'!$D$14,$K1945-W1945,HLOOKUP('A. Allgemeine Informationen'!$D$14-1,$X$5:$AD$2005,ROW(E1945)-4,FALSE)-$W1945)</f>
        <v>0</v>
      </c>
      <c r="W1945" s="851">
        <f>HLOOKUP('A. Allgemeine Informationen'!$D$14,$X$5:$AD$2005,ROW(E1945)-4,FALSE)</f>
        <v>0</v>
      </c>
      <c r="X1945" s="851">
        <f t="shared" si="327"/>
        <v>0</v>
      </c>
      <c r="Y1945" s="851">
        <f t="shared" si="332"/>
        <v>0</v>
      </c>
      <c r="Z1945" s="851">
        <f t="shared" si="332"/>
        <v>0</v>
      </c>
      <c r="AA1945" s="851">
        <f t="shared" si="332"/>
        <v>0</v>
      </c>
      <c r="AB1945" s="851">
        <f t="shared" si="332"/>
        <v>0</v>
      </c>
      <c r="AC1945" s="851">
        <f t="shared" si="332"/>
        <v>0</v>
      </c>
      <c r="AD1945" s="853">
        <f t="shared" si="332"/>
        <v>0</v>
      </c>
    </row>
    <row r="1946" spans="2:30" s="971" customFormat="1" ht="15" customHeight="1" x14ac:dyDescent="0.2">
      <c r="B1946" s="840"/>
      <c r="C1946" s="970" t="str">
        <f>IF(B1946="","",VLOOKUP(B1946,'E8. KKauf_Berechnung'!$B$11:$D$140,2,0))</f>
        <v/>
      </c>
      <c r="D1946" s="841"/>
      <c r="E1946" s="842"/>
      <c r="F1946" s="836"/>
      <c r="G1946" s="836"/>
      <c r="H1946" s="836"/>
      <c r="I1946" s="843">
        <f t="shared" si="328"/>
        <v>0</v>
      </c>
      <c r="J1946" s="836"/>
      <c r="K1946" s="843">
        <f t="shared" si="329"/>
        <v>0</v>
      </c>
      <c r="L1946" s="849">
        <f>IFERROR(VLOOKUP($D1946,Listen!$F$3:$H$39,2,0),0)</f>
        <v>0</v>
      </c>
      <c r="M1946" s="849">
        <f>IFERROR(VLOOKUP($D1946,Listen!$F$3:$H$39,3,0),0)</f>
        <v>0</v>
      </c>
      <c r="N1946" s="1115">
        <f t="shared" si="326"/>
        <v>0</v>
      </c>
      <c r="O1946" s="1115">
        <f t="shared" si="333"/>
        <v>0</v>
      </c>
      <c r="P1946" s="1115">
        <f t="shared" si="333"/>
        <v>0</v>
      </c>
      <c r="Q1946" s="1115">
        <f t="shared" si="333"/>
        <v>0</v>
      </c>
      <c r="R1946" s="1115">
        <f t="shared" si="333"/>
        <v>0</v>
      </c>
      <c r="S1946" s="1115">
        <f t="shared" si="333"/>
        <v>0</v>
      </c>
      <c r="T1946" s="1115">
        <f t="shared" si="333"/>
        <v>0</v>
      </c>
      <c r="U1946" s="851">
        <f t="shared" si="331"/>
        <v>0</v>
      </c>
      <c r="V1946" s="852">
        <f>IF(E1946='A. Allgemeine Informationen'!$D$14,$K1946-W1946,HLOOKUP('A. Allgemeine Informationen'!$D$14-1,$X$5:$AD$2005,ROW(E1946)-4,FALSE)-$W1946)</f>
        <v>0</v>
      </c>
      <c r="W1946" s="851">
        <f>HLOOKUP('A. Allgemeine Informationen'!$D$14,$X$5:$AD$2005,ROW(E1946)-4,FALSE)</f>
        <v>0</v>
      </c>
      <c r="X1946" s="851">
        <f t="shared" si="327"/>
        <v>0</v>
      </c>
      <c r="Y1946" s="851">
        <f t="shared" si="332"/>
        <v>0</v>
      </c>
      <c r="Z1946" s="851">
        <f t="shared" si="332"/>
        <v>0</v>
      </c>
      <c r="AA1946" s="851">
        <f t="shared" si="332"/>
        <v>0</v>
      </c>
      <c r="AB1946" s="851">
        <f t="shared" si="332"/>
        <v>0</v>
      </c>
      <c r="AC1946" s="851">
        <f t="shared" si="332"/>
        <v>0</v>
      </c>
      <c r="AD1946" s="853">
        <f t="shared" si="332"/>
        <v>0</v>
      </c>
    </row>
    <row r="1947" spans="2:30" s="971" customFormat="1" ht="15" customHeight="1" x14ac:dyDescent="0.2">
      <c r="B1947" s="840"/>
      <c r="C1947" s="970" t="str">
        <f>IF(B1947="","",VLOOKUP(B1947,'E8. KKauf_Berechnung'!$B$11:$D$140,2,0))</f>
        <v/>
      </c>
      <c r="D1947" s="841"/>
      <c r="E1947" s="842"/>
      <c r="F1947" s="836"/>
      <c r="G1947" s="836"/>
      <c r="H1947" s="836"/>
      <c r="I1947" s="843">
        <f t="shared" si="328"/>
        <v>0</v>
      </c>
      <c r="J1947" s="836"/>
      <c r="K1947" s="843">
        <f t="shared" si="329"/>
        <v>0</v>
      </c>
      <c r="L1947" s="849">
        <f>IFERROR(VLOOKUP($D1947,Listen!$F$3:$H$39,2,0),0)</f>
        <v>0</v>
      </c>
      <c r="M1947" s="849">
        <f>IFERROR(VLOOKUP($D1947,Listen!$F$3:$H$39,3,0),0)</f>
        <v>0</v>
      </c>
      <c r="N1947" s="1115">
        <f t="shared" si="326"/>
        <v>0</v>
      </c>
      <c r="O1947" s="1115">
        <f t="shared" si="333"/>
        <v>0</v>
      </c>
      <c r="P1947" s="1115">
        <f t="shared" si="333"/>
        <v>0</v>
      </c>
      <c r="Q1947" s="1115">
        <f t="shared" si="333"/>
        <v>0</v>
      </c>
      <c r="R1947" s="1115">
        <f t="shared" si="333"/>
        <v>0</v>
      </c>
      <c r="S1947" s="1115">
        <f t="shared" si="333"/>
        <v>0</v>
      </c>
      <c r="T1947" s="1115">
        <f t="shared" si="333"/>
        <v>0</v>
      </c>
      <c r="U1947" s="851">
        <f t="shared" si="331"/>
        <v>0</v>
      </c>
      <c r="V1947" s="852">
        <f>IF(E1947='A. Allgemeine Informationen'!$D$14,$K1947-W1947,HLOOKUP('A. Allgemeine Informationen'!$D$14-1,$X$5:$AD$2005,ROW(E1947)-4,FALSE)-$W1947)</f>
        <v>0</v>
      </c>
      <c r="W1947" s="851">
        <f>HLOOKUP('A. Allgemeine Informationen'!$D$14,$X$5:$AD$2005,ROW(E1947)-4,FALSE)</f>
        <v>0</v>
      </c>
      <c r="X1947" s="851">
        <f t="shared" si="327"/>
        <v>0</v>
      </c>
      <c r="Y1947" s="851">
        <f t="shared" si="332"/>
        <v>0</v>
      </c>
      <c r="Z1947" s="851">
        <f t="shared" si="332"/>
        <v>0</v>
      </c>
      <c r="AA1947" s="851">
        <f t="shared" si="332"/>
        <v>0</v>
      </c>
      <c r="AB1947" s="851">
        <f t="shared" si="332"/>
        <v>0</v>
      </c>
      <c r="AC1947" s="851">
        <f t="shared" si="332"/>
        <v>0</v>
      </c>
      <c r="AD1947" s="853">
        <f t="shared" si="332"/>
        <v>0</v>
      </c>
    </row>
    <row r="1948" spans="2:30" s="971" customFormat="1" ht="15" customHeight="1" x14ac:dyDescent="0.2">
      <c r="B1948" s="840"/>
      <c r="C1948" s="970" t="str">
        <f>IF(B1948="","",VLOOKUP(B1948,'E8. KKauf_Berechnung'!$B$11:$D$140,2,0))</f>
        <v/>
      </c>
      <c r="D1948" s="841"/>
      <c r="E1948" s="842"/>
      <c r="F1948" s="836"/>
      <c r="G1948" s="836"/>
      <c r="H1948" s="836"/>
      <c r="I1948" s="843">
        <f t="shared" si="328"/>
        <v>0</v>
      </c>
      <c r="J1948" s="836"/>
      <c r="K1948" s="843">
        <f t="shared" si="329"/>
        <v>0</v>
      </c>
      <c r="L1948" s="849">
        <f>IFERROR(VLOOKUP($D1948,Listen!$F$3:$H$39,2,0),0)</f>
        <v>0</v>
      </c>
      <c r="M1948" s="849">
        <f>IFERROR(VLOOKUP($D1948,Listen!$F$3:$H$39,3,0),0)</f>
        <v>0</v>
      </c>
      <c r="N1948" s="1115">
        <f t="shared" si="326"/>
        <v>0</v>
      </c>
      <c r="O1948" s="1115">
        <f t="shared" si="333"/>
        <v>0</v>
      </c>
      <c r="P1948" s="1115">
        <f t="shared" si="333"/>
        <v>0</v>
      </c>
      <c r="Q1948" s="1115">
        <f t="shared" si="333"/>
        <v>0</v>
      </c>
      <c r="R1948" s="1115">
        <f t="shared" si="333"/>
        <v>0</v>
      </c>
      <c r="S1948" s="1115">
        <f t="shared" si="333"/>
        <v>0</v>
      </c>
      <c r="T1948" s="1115">
        <f t="shared" si="333"/>
        <v>0</v>
      </c>
      <c r="U1948" s="851">
        <f t="shared" si="331"/>
        <v>0</v>
      </c>
      <c r="V1948" s="852">
        <f>IF(E1948='A. Allgemeine Informationen'!$D$14,$K1948-W1948,HLOOKUP('A. Allgemeine Informationen'!$D$14-1,$X$5:$AD$2005,ROW(E1948)-4,FALSE)-$W1948)</f>
        <v>0</v>
      </c>
      <c r="W1948" s="851">
        <f>HLOOKUP('A. Allgemeine Informationen'!$D$14,$X$5:$AD$2005,ROW(E1948)-4,FALSE)</f>
        <v>0</v>
      </c>
      <c r="X1948" s="851">
        <f t="shared" si="327"/>
        <v>0</v>
      </c>
      <c r="Y1948" s="851">
        <f t="shared" si="332"/>
        <v>0</v>
      </c>
      <c r="Z1948" s="851">
        <f t="shared" si="332"/>
        <v>0</v>
      </c>
      <c r="AA1948" s="851">
        <f t="shared" si="332"/>
        <v>0</v>
      </c>
      <c r="AB1948" s="851">
        <f t="shared" si="332"/>
        <v>0</v>
      </c>
      <c r="AC1948" s="851">
        <f t="shared" si="332"/>
        <v>0</v>
      </c>
      <c r="AD1948" s="853">
        <f t="shared" si="332"/>
        <v>0</v>
      </c>
    </row>
    <row r="1949" spans="2:30" s="971" customFormat="1" ht="15" customHeight="1" x14ac:dyDescent="0.2">
      <c r="B1949" s="840"/>
      <c r="C1949" s="970" t="str">
        <f>IF(B1949="","",VLOOKUP(B1949,'E8. KKauf_Berechnung'!$B$11:$D$140,2,0))</f>
        <v/>
      </c>
      <c r="D1949" s="841"/>
      <c r="E1949" s="842"/>
      <c r="F1949" s="836"/>
      <c r="G1949" s="836"/>
      <c r="H1949" s="836"/>
      <c r="I1949" s="843">
        <f t="shared" si="328"/>
        <v>0</v>
      </c>
      <c r="J1949" s="836"/>
      <c r="K1949" s="843">
        <f t="shared" si="329"/>
        <v>0</v>
      </c>
      <c r="L1949" s="849">
        <f>IFERROR(VLOOKUP($D1949,Listen!$F$3:$H$39,2,0),0)</f>
        <v>0</v>
      </c>
      <c r="M1949" s="849">
        <f>IFERROR(VLOOKUP($D1949,Listen!$F$3:$H$39,3,0),0)</f>
        <v>0</v>
      </c>
      <c r="N1949" s="1115">
        <f t="shared" si="326"/>
        <v>0</v>
      </c>
      <c r="O1949" s="1115">
        <f t="shared" si="333"/>
        <v>0</v>
      </c>
      <c r="P1949" s="1115">
        <f t="shared" si="333"/>
        <v>0</v>
      </c>
      <c r="Q1949" s="1115">
        <f t="shared" si="333"/>
        <v>0</v>
      </c>
      <c r="R1949" s="1115">
        <f t="shared" si="333"/>
        <v>0</v>
      </c>
      <c r="S1949" s="1115">
        <f t="shared" si="333"/>
        <v>0</v>
      </c>
      <c r="T1949" s="1115">
        <f t="shared" si="333"/>
        <v>0</v>
      </c>
      <c r="U1949" s="851">
        <f t="shared" si="331"/>
        <v>0</v>
      </c>
      <c r="V1949" s="852">
        <f>IF(E1949='A. Allgemeine Informationen'!$D$14,$K1949-W1949,HLOOKUP('A. Allgemeine Informationen'!$D$14-1,$X$5:$AD$2005,ROW(E1949)-4,FALSE)-$W1949)</f>
        <v>0</v>
      </c>
      <c r="W1949" s="851">
        <f>HLOOKUP('A. Allgemeine Informationen'!$D$14,$X$5:$AD$2005,ROW(E1949)-4,FALSE)</f>
        <v>0</v>
      </c>
      <c r="X1949" s="851">
        <f t="shared" si="327"/>
        <v>0</v>
      </c>
      <c r="Y1949" s="851">
        <f t="shared" si="332"/>
        <v>0</v>
      </c>
      <c r="Z1949" s="851">
        <f t="shared" si="332"/>
        <v>0</v>
      </c>
      <c r="AA1949" s="851">
        <f t="shared" si="332"/>
        <v>0</v>
      </c>
      <c r="AB1949" s="851">
        <f t="shared" si="332"/>
        <v>0</v>
      </c>
      <c r="AC1949" s="851">
        <f t="shared" si="332"/>
        <v>0</v>
      </c>
      <c r="AD1949" s="853">
        <f t="shared" si="332"/>
        <v>0</v>
      </c>
    </row>
    <row r="1950" spans="2:30" s="971" customFormat="1" ht="15" customHeight="1" x14ac:dyDescent="0.2">
      <c r="B1950" s="840"/>
      <c r="C1950" s="970" t="str">
        <f>IF(B1950="","",VLOOKUP(B1950,'E8. KKauf_Berechnung'!$B$11:$D$140,2,0))</f>
        <v/>
      </c>
      <c r="D1950" s="841"/>
      <c r="E1950" s="842"/>
      <c r="F1950" s="836"/>
      <c r="G1950" s="836"/>
      <c r="H1950" s="836"/>
      <c r="I1950" s="843">
        <f t="shared" si="328"/>
        <v>0</v>
      </c>
      <c r="J1950" s="836"/>
      <c r="K1950" s="843">
        <f t="shared" si="329"/>
        <v>0</v>
      </c>
      <c r="L1950" s="849">
        <f>IFERROR(VLOOKUP($D1950,Listen!$F$3:$H$39,2,0),0)</f>
        <v>0</v>
      </c>
      <c r="M1950" s="849">
        <f>IFERROR(VLOOKUP($D1950,Listen!$F$3:$H$39,3,0),0)</f>
        <v>0</v>
      </c>
      <c r="N1950" s="1115">
        <f t="shared" si="326"/>
        <v>0</v>
      </c>
      <c r="O1950" s="1115">
        <f t="shared" si="333"/>
        <v>0</v>
      </c>
      <c r="P1950" s="1115">
        <f t="shared" si="333"/>
        <v>0</v>
      </c>
      <c r="Q1950" s="1115">
        <f t="shared" si="333"/>
        <v>0</v>
      </c>
      <c r="R1950" s="1115">
        <f t="shared" si="333"/>
        <v>0</v>
      </c>
      <c r="S1950" s="1115">
        <f t="shared" si="333"/>
        <v>0</v>
      </c>
      <c r="T1950" s="1115">
        <f t="shared" si="333"/>
        <v>0</v>
      </c>
      <c r="U1950" s="851">
        <f t="shared" si="331"/>
        <v>0</v>
      </c>
      <c r="V1950" s="852">
        <f>IF(E1950='A. Allgemeine Informationen'!$D$14,$K1950-W1950,HLOOKUP('A. Allgemeine Informationen'!$D$14-1,$X$5:$AD$2005,ROW(E1950)-4,FALSE)-$W1950)</f>
        <v>0</v>
      </c>
      <c r="W1950" s="851">
        <f>HLOOKUP('A. Allgemeine Informationen'!$D$14,$X$5:$AD$2005,ROW(E1950)-4,FALSE)</f>
        <v>0</v>
      </c>
      <c r="X1950" s="851">
        <f t="shared" si="327"/>
        <v>0</v>
      </c>
      <c r="Y1950" s="851">
        <f t="shared" si="332"/>
        <v>0</v>
      </c>
      <c r="Z1950" s="851">
        <f t="shared" si="332"/>
        <v>0</v>
      </c>
      <c r="AA1950" s="851">
        <f t="shared" si="332"/>
        <v>0</v>
      </c>
      <c r="AB1950" s="851">
        <f t="shared" si="332"/>
        <v>0</v>
      </c>
      <c r="AC1950" s="851">
        <f t="shared" si="332"/>
        <v>0</v>
      </c>
      <c r="AD1950" s="853">
        <f t="shared" si="332"/>
        <v>0</v>
      </c>
    </row>
    <row r="1951" spans="2:30" s="971" customFormat="1" ht="15" customHeight="1" x14ac:dyDescent="0.2">
      <c r="B1951" s="840"/>
      <c r="C1951" s="970" t="str">
        <f>IF(B1951="","",VLOOKUP(B1951,'E8. KKauf_Berechnung'!$B$11:$D$140,2,0))</f>
        <v/>
      </c>
      <c r="D1951" s="841"/>
      <c r="E1951" s="842"/>
      <c r="F1951" s="836"/>
      <c r="G1951" s="836"/>
      <c r="H1951" s="836"/>
      <c r="I1951" s="843">
        <f t="shared" si="328"/>
        <v>0</v>
      </c>
      <c r="J1951" s="836"/>
      <c r="K1951" s="843">
        <f t="shared" si="329"/>
        <v>0</v>
      </c>
      <c r="L1951" s="849">
        <f>IFERROR(VLOOKUP($D1951,Listen!$F$3:$H$39,2,0),0)</f>
        <v>0</v>
      </c>
      <c r="M1951" s="849">
        <f>IFERROR(VLOOKUP($D1951,Listen!$F$3:$H$39,3,0),0)</f>
        <v>0</v>
      </c>
      <c r="N1951" s="1115">
        <f t="shared" si="326"/>
        <v>0</v>
      </c>
      <c r="O1951" s="1115">
        <f t="shared" si="333"/>
        <v>0</v>
      </c>
      <c r="P1951" s="1115">
        <f t="shared" si="333"/>
        <v>0</v>
      </c>
      <c r="Q1951" s="1115">
        <f t="shared" si="333"/>
        <v>0</v>
      </c>
      <c r="R1951" s="1115">
        <f t="shared" si="333"/>
        <v>0</v>
      </c>
      <c r="S1951" s="1115">
        <f t="shared" si="333"/>
        <v>0</v>
      </c>
      <c r="T1951" s="1115">
        <f t="shared" si="333"/>
        <v>0</v>
      </c>
      <c r="U1951" s="851">
        <f t="shared" si="331"/>
        <v>0</v>
      </c>
      <c r="V1951" s="852">
        <f>IF(E1951='A. Allgemeine Informationen'!$D$14,$K1951-W1951,HLOOKUP('A. Allgemeine Informationen'!$D$14-1,$X$5:$AD$2005,ROW(E1951)-4,FALSE)-$W1951)</f>
        <v>0</v>
      </c>
      <c r="W1951" s="851">
        <f>HLOOKUP('A. Allgemeine Informationen'!$D$14,$X$5:$AD$2005,ROW(E1951)-4,FALSE)</f>
        <v>0</v>
      </c>
      <c r="X1951" s="851">
        <f t="shared" si="327"/>
        <v>0</v>
      </c>
      <c r="Y1951" s="851">
        <f t="shared" si="332"/>
        <v>0</v>
      </c>
      <c r="Z1951" s="851">
        <f t="shared" si="332"/>
        <v>0</v>
      </c>
      <c r="AA1951" s="851">
        <f t="shared" si="332"/>
        <v>0</v>
      </c>
      <c r="AB1951" s="851">
        <f t="shared" si="332"/>
        <v>0</v>
      </c>
      <c r="AC1951" s="851">
        <f t="shared" si="332"/>
        <v>0</v>
      </c>
      <c r="AD1951" s="853">
        <f t="shared" si="332"/>
        <v>0</v>
      </c>
    </row>
    <row r="1952" spans="2:30" s="971" customFormat="1" ht="15" customHeight="1" x14ac:dyDescent="0.2">
      <c r="B1952" s="840"/>
      <c r="C1952" s="970" t="str">
        <f>IF(B1952="","",VLOOKUP(B1952,'E8. KKauf_Berechnung'!$B$11:$D$140,2,0))</f>
        <v/>
      </c>
      <c r="D1952" s="841"/>
      <c r="E1952" s="842"/>
      <c r="F1952" s="836"/>
      <c r="G1952" s="836"/>
      <c r="H1952" s="836"/>
      <c r="I1952" s="843">
        <f t="shared" si="328"/>
        <v>0</v>
      </c>
      <c r="J1952" s="836"/>
      <c r="K1952" s="843">
        <f t="shared" si="329"/>
        <v>0</v>
      </c>
      <c r="L1952" s="849">
        <f>IFERROR(VLOOKUP($D1952,Listen!$F$3:$H$39,2,0),0)</f>
        <v>0</v>
      </c>
      <c r="M1952" s="849">
        <f>IFERROR(VLOOKUP($D1952,Listen!$F$3:$H$39,3,0),0)</f>
        <v>0</v>
      </c>
      <c r="N1952" s="1115">
        <f t="shared" si="326"/>
        <v>0</v>
      </c>
      <c r="O1952" s="1115">
        <f t="shared" si="333"/>
        <v>0</v>
      </c>
      <c r="P1952" s="1115">
        <f t="shared" si="333"/>
        <v>0</v>
      </c>
      <c r="Q1952" s="1115">
        <f t="shared" si="333"/>
        <v>0</v>
      </c>
      <c r="R1952" s="1115">
        <f t="shared" si="333"/>
        <v>0</v>
      </c>
      <c r="S1952" s="1115">
        <f t="shared" si="333"/>
        <v>0</v>
      </c>
      <c r="T1952" s="1115">
        <f t="shared" si="333"/>
        <v>0</v>
      </c>
      <c r="U1952" s="851">
        <f t="shared" si="331"/>
        <v>0</v>
      </c>
      <c r="V1952" s="852">
        <f>IF(E1952='A. Allgemeine Informationen'!$D$14,$K1952-W1952,HLOOKUP('A. Allgemeine Informationen'!$D$14-1,$X$5:$AD$2005,ROW(E1952)-4,FALSE)-$W1952)</f>
        <v>0</v>
      </c>
      <c r="W1952" s="851">
        <f>HLOOKUP('A. Allgemeine Informationen'!$D$14,$X$5:$AD$2005,ROW(E1952)-4,FALSE)</f>
        <v>0</v>
      </c>
      <c r="X1952" s="851">
        <f t="shared" si="327"/>
        <v>0</v>
      </c>
      <c r="Y1952" s="851">
        <f t="shared" si="332"/>
        <v>0</v>
      </c>
      <c r="Z1952" s="851">
        <f t="shared" si="332"/>
        <v>0</v>
      </c>
      <c r="AA1952" s="851">
        <f t="shared" si="332"/>
        <v>0</v>
      </c>
      <c r="AB1952" s="851">
        <f t="shared" si="332"/>
        <v>0</v>
      </c>
      <c r="AC1952" s="851">
        <f t="shared" si="332"/>
        <v>0</v>
      </c>
      <c r="AD1952" s="853">
        <f t="shared" si="332"/>
        <v>0</v>
      </c>
    </row>
    <row r="1953" spans="2:30" s="971" customFormat="1" ht="15" customHeight="1" x14ac:dyDescent="0.2">
      <c r="B1953" s="840"/>
      <c r="C1953" s="970" t="str">
        <f>IF(B1953="","",VLOOKUP(B1953,'E8. KKauf_Berechnung'!$B$11:$D$140,2,0))</f>
        <v/>
      </c>
      <c r="D1953" s="841"/>
      <c r="E1953" s="842"/>
      <c r="F1953" s="836"/>
      <c r="G1953" s="836"/>
      <c r="H1953" s="836"/>
      <c r="I1953" s="843">
        <f t="shared" si="328"/>
        <v>0</v>
      </c>
      <c r="J1953" s="836"/>
      <c r="K1953" s="843">
        <f t="shared" si="329"/>
        <v>0</v>
      </c>
      <c r="L1953" s="849">
        <f>IFERROR(VLOOKUP($D1953,Listen!$F$3:$H$39,2,0),0)</f>
        <v>0</v>
      </c>
      <c r="M1953" s="849">
        <f>IFERROR(VLOOKUP($D1953,Listen!$F$3:$H$39,3,0),0)</f>
        <v>0</v>
      </c>
      <c r="N1953" s="1115">
        <f t="shared" si="326"/>
        <v>0</v>
      </c>
      <c r="O1953" s="1115">
        <f t="shared" si="333"/>
        <v>0</v>
      </c>
      <c r="P1953" s="1115">
        <f t="shared" si="333"/>
        <v>0</v>
      </c>
      <c r="Q1953" s="1115">
        <f t="shared" si="333"/>
        <v>0</v>
      </c>
      <c r="R1953" s="1115">
        <f t="shared" si="333"/>
        <v>0</v>
      </c>
      <c r="S1953" s="1115">
        <f t="shared" si="333"/>
        <v>0</v>
      </c>
      <c r="T1953" s="1115">
        <f t="shared" si="333"/>
        <v>0</v>
      </c>
      <c r="U1953" s="851">
        <f t="shared" si="331"/>
        <v>0</v>
      </c>
      <c r="V1953" s="852">
        <f>IF(E1953='A. Allgemeine Informationen'!$D$14,$K1953-W1953,HLOOKUP('A. Allgemeine Informationen'!$D$14-1,$X$5:$AD$2005,ROW(E1953)-4,FALSE)-$W1953)</f>
        <v>0</v>
      </c>
      <c r="W1953" s="851">
        <f>HLOOKUP('A. Allgemeine Informationen'!$D$14,$X$5:$AD$2005,ROW(E1953)-4,FALSE)</f>
        <v>0</v>
      </c>
      <c r="X1953" s="851">
        <f t="shared" si="327"/>
        <v>0</v>
      </c>
      <c r="Y1953" s="851">
        <f t="shared" si="332"/>
        <v>0</v>
      </c>
      <c r="Z1953" s="851">
        <f t="shared" si="332"/>
        <v>0</v>
      </c>
      <c r="AA1953" s="851">
        <f t="shared" si="332"/>
        <v>0</v>
      </c>
      <c r="AB1953" s="851">
        <f t="shared" si="332"/>
        <v>0</v>
      </c>
      <c r="AC1953" s="851">
        <f t="shared" si="332"/>
        <v>0</v>
      </c>
      <c r="AD1953" s="853">
        <f t="shared" si="332"/>
        <v>0</v>
      </c>
    </row>
    <row r="1954" spans="2:30" s="971" customFormat="1" ht="15" customHeight="1" x14ac:dyDescent="0.2">
      <c r="B1954" s="840"/>
      <c r="C1954" s="970" t="str">
        <f>IF(B1954="","",VLOOKUP(B1954,'E8. KKauf_Berechnung'!$B$11:$D$140,2,0))</f>
        <v/>
      </c>
      <c r="D1954" s="841"/>
      <c r="E1954" s="842"/>
      <c r="F1954" s="836"/>
      <c r="G1954" s="836"/>
      <c r="H1954" s="836"/>
      <c r="I1954" s="843">
        <f t="shared" si="328"/>
        <v>0</v>
      </c>
      <c r="J1954" s="836"/>
      <c r="K1954" s="843">
        <f t="shared" si="329"/>
        <v>0</v>
      </c>
      <c r="L1954" s="849">
        <f>IFERROR(VLOOKUP($D1954,Listen!$F$3:$H$39,2,0),0)</f>
        <v>0</v>
      </c>
      <c r="M1954" s="849">
        <f>IFERROR(VLOOKUP($D1954,Listen!$F$3:$H$39,3,0),0)</f>
        <v>0</v>
      </c>
      <c r="N1954" s="1115">
        <f t="shared" si="326"/>
        <v>0</v>
      </c>
      <c r="O1954" s="1115">
        <f t="shared" si="333"/>
        <v>0</v>
      </c>
      <c r="P1954" s="1115">
        <f t="shared" si="333"/>
        <v>0</v>
      </c>
      <c r="Q1954" s="1115">
        <f t="shared" si="333"/>
        <v>0</v>
      </c>
      <c r="R1954" s="1115">
        <f t="shared" si="333"/>
        <v>0</v>
      </c>
      <c r="S1954" s="1115">
        <f t="shared" si="333"/>
        <v>0</v>
      </c>
      <c r="T1954" s="1115">
        <f t="shared" si="333"/>
        <v>0</v>
      </c>
      <c r="U1954" s="851">
        <f t="shared" si="331"/>
        <v>0</v>
      </c>
      <c r="V1954" s="852">
        <f>IF(E1954='A. Allgemeine Informationen'!$D$14,$K1954-W1954,HLOOKUP('A. Allgemeine Informationen'!$D$14-1,$X$5:$AD$2005,ROW(E1954)-4,FALSE)-$W1954)</f>
        <v>0</v>
      </c>
      <c r="W1954" s="851">
        <f>HLOOKUP('A. Allgemeine Informationen'!$D$14,$X$5:$AD$2005,ROW(E1954)-4,FALSE)</f>
        <v>0</v>
      </c>
      <c r="X1954" s="851">
        <f t="shared" si="327"/>
        <v>0</v>
      </c>
      <c r="Y1954" s="851">
        <f t="shared" si="332"/>
        <v>0</v>
      </c>
      <c r="Z1954" s="851">
        <f t="shared" si="332"/>
        <v>0</v>
      </c>
      <c r="AA1954" s="851">
        <f t="shared" si="332"/>
        <v>0</v>
      </c>
      <c r="AB1954" s="851">
        <f t="shared" si="332"/>
        <v>0</v>
      </c>
      <c r="AC1954" s="851">
        <f t="shared" si="332"/>
        <v>0</v>
      </c>
      <c r="AD1954" s="853">
        <f t="shared" si="332"/>
        <v>0</v>
      </c>
    </row>
    <row r="1955" spans="2:30" s="971" customFormat="1" ht="15" customHeight="1" x14ac:dyDescent="0.2">
      <c r="B1955" s="840"/>
      <c r="C1955" s="970" t="str">
        <f>IF(B1955="","",VLOOKUP(B1955,'E8. KKauf_Berechnung'!$B$11:$D$140,2,0))</f>
        <v/>
      </c>
      <c r="D1955" s="841"/>
      <c r="E1955" s="842"/>
      <c r="F1955" s="836"/>
      <c r="G1955" s="836"/>
      <c r="H1955" s="836"/>
      <c r="I1955" s="843">
        <f t="shared" si="328"/>
        <v>0</v>
      </c>
      <c r="J1955" s="836"/>
      <c r="K1955" s="843">
        <f t="shared" si="329"/>
        <v>0</v>
      </c>
      <c r="L1955" s="849">
        <f>IFERROR(VLOOKUP($D1955,Listen!$F$3:$H$39,2,0),0)</f>
        <v>0</v>
      </c>
      <c r="M1955" s="849">
        <f>IFERROR(VLOOKUP($D1955,Listen!$F$3:$H$39,3,0),0)</f>
        <v>0</v>
      </c>
      <c r="N1955" s="1115">
        <f t="shared" si="326"/>
        <v>0</v>
      </c>
      <c r="O1955" s="1115">
        <f t="shared" si="333"/>
        <v>0</v>
      </c>
      <c r="P1955" s="1115">
        <f t="shared" si="333"/>
        <v>0</v>
      </c>
      <c r="Q1955" s="1115">
        <f t="shared" si="333"/>
        <v>0</v>
      </c>
      <c r="R1955" s="1115">
        <f t="shared" si="333"/>
        <v>0</v>
      </c>
      <c r="S1955" s="1115">
        <f t="shared" si="333"/>
        <v>0</v>
      </c>
      <c r="T1955" s="1115">
        <f t="shared" si="333"/>
        <v>0</v>
      </c>
      <c r="U1955" s="851">
        <f t="shared" si="331"/>
        <v>0</v>
      </c>
      <c r="V1955" s="852">
        <f>IF(E1955='A. Allgemeine Informationen'!$D$14,$K1955-W1955,HLOOKUP('A. Allgemeine Informationen'!$D$14-1,$X$5:$AD$2005,ROW(E1955)-4,FALSE)-$W1955)</f>
        <v>0</v>
      </c>
      <c r="W1955" s="851">
        <f>HLOOKUP('A. Allgemeine Informationen'!$D$14,$X$5:$AD$2005,ROW(E1955)-4,FALSE)</f>
        <v>0</v>
      </c>
      <c r="X1955" s="851">
        <f t="shared" si="327"/>
        <v>0</v>
      </c>
      <c r="Y1955" s="851">
        <f t="shared" si="332"/>
        <v>0</v>
      </c>
      <c r="Z1955" s="851">
        <f t="shared" si="332"/>
        <v>0</v>
      </c>
      <c r="AA1955" s="851">
        <f t="shared" si="332"/>
        <v>0</v>
      </c>
      <c r="AB1955" s="851">
        <f t="shared" si="332"/>
        <v>0</v>
      </c>
      <c r="AC1955" s="851">
        <f t="shared" si="332"/>
        <v>0</v>
      </c>
      <c r="AD1955" s="853">
        <f t="shared" si="332"/>
        <v>0</v>
      </c>
    </row>
    <row r="1956" spans="2:30" s="971" customFormat="1" ht="15" customHeight="1" x14ac:dyDescent="0.2">
      <c r="B1956" s="840"/>
      <c r="C1956" s="970" t="str">
        <f>IF(B1956="","",VLOOKUP(B1956,'E8. KKauf_Berechnung'!$B$11:$D$140,2,0))</f>
        <v/>
      </c>
      <c r="D1956" s="841"/>
      <c r="E1956" s="842"/>
      <c r="F1956" s="836"/>
      <c r="G1956" s="836"/>
      <c r="H1956" s="836"/>
      <c r="I1956" s="843">
        <f t="shared" si="328"/>
        <v>0</v>
      </c>
      <c r="J1956" s="836"/>
      <c r="K1956" s="843">
        <f t="shared" si="329"/>
        <v>0</v>
      </c>
      <c r="L1956" s="849">
        <f>IFERROR(VLOOKUP($D1956,Listen!$F$3:$H$39,2,0),0)</f>
        <v>0</v>
      </c>
      <c r="M1956" s="849">
        <f>IFERROR(VLOOKUP($D1956,Listen!$F$3:$H$39,3,0),0)</f>
        <v>0</v>
      </c>
      <c r="N1956" s="1115">
        <f t="shared" si="326"/>
        <v>0</v>
      </c>
      <c r="O1956" s="1115">
        <f t="shared" si="333"/>
        <v>0</v>
      </c>
      <c r="P1956" s="1115">
        <f t="shared" si="333"/>
        <v>0</v>
      </c>
      <c r="Q1956" s="1115">
        <f t="shared" si="333"/>
        <v>0</v>
      </c>
      <c r="R1956" s="1115">
        <f t="shared" si="333"/>
        <v>0</v>
      </c>
      <c r="S1956" s="1115">
        <f t="shared" si="333"/>
        <v>0</v>
      </c>
      <c r="T1956" s="1115">
        <f t="shared" si="333"/>
        <v>0</v>
      </c>
      <c r="U1956" s="851">
        <f t="shared" si="331"/>
        <v>0</v>
      </c>
      <c r="V1956" s="852">
        <f>IF(E1956='A. Allgemeine Informationen'!$D$14,$K1956-W1956,HLOOKUP('A. Allgemeine Informationen'!$D$14-1,$X$5:$AD$2005,ROW(E1956)-4,FALSE)-$W1956)</f>
        <v>0</v>
      </c>
      <c r="W1956" s="851">
        <f>HLOOKUP('A. Allgemeine Informationen'!$D$14,$X$5:$AD$2005,ROW(E1956)-4,FALSE)</f>
        <v>0</v>
      </c>
      <c r="X1956" s="851">
        <f t="shared" si="327"/>
        <v>0</v>
      </c>
      <c r="Y1956" s="851">
        <f t="shared" si="332"/>
        <v>0</v>
      </c>
      <c r="Z1956" s="851">
        <f t="shared" si="332"/>
        <v>0</v>
      </c>
      <c r="AA1956" s="851">
        <f t="shared" si="332"/>
        <v>0</v>
      </c>
      <c r="AB1956" s="851">
        <f t="shared" si="332"/>
        <v>0</v>
      </c>
      <c r="AC1956" s="851">
        <f t="shared" si="332"/>
        <v>0</v>
      </c>
      <c r="AD1956" s="853">
        <f t="shared" si="332"/>
        <v>0</v>
      </c>
    </row>
    <row r="1957" spans="2:30" s="971" customFormat="1" ht="15" customHeight="1" x14ac:dyDescent="0.2">
      <c r="B1957" s="840"/>
      <c r="C1957" s="970" t="str">
        <f>IF(B1957="","",VLOOKUP(B1957,'E8. KKauf_Berechnung'!$B$11:$D$140,2,0))</f>
        <v/>
      </c>
      <c r="D1957" s="841"/>
      <c r="E1957" s="842"/>
      <c r="F1957" s="836"/>
      <c r="G1957" s="836"/>
      <c r="H1957" s="836"/>
      <c r="I1957" s="843">
        <f t="shared" si="328"/>
        <v>0</v>
      </c>
      <c r="J1957" s="836"/>
      <c r="K1957" s="843">
        <f t="shared" si="329"/>
        <v>0</v>
      </c>
      <c r="L1957" s="849">
        <f>IFERROR(VLOOKUP($D1957,Listen!$F$3:$H$39,2,0),0)</f>
        <v>0</v>
      </c>
      <c r="M1957" s="849">
        <f>IFERROR(VLOOKUP($D1957,Listen!$F$3:$H$39,3,0),0)</f>
        <v>0</v>
      </c>
      <c r="N1957" s="1115">
        <f t="shared" si="326"/>
        <v>0</v>
      </c>
      <c r="O1957" s="1115">
        <f t="shared" si="333"/>
        <v>0</v>
      </c>
      <c r="P1957" s="1115">
        <f t="shared" si="333"/>
        <v>0</v>
      </c>
      <c r="Q1957" s="1115">
        <f t="shared" si="333"/>
        <v>0</v>
      </c>
      <c r="R1957" s="1115">
        <f t="shared" si="333"/>
        <v>0</v>
      </c>
      <c r="S1957" s="1115">
        <f t="shared" si="333"/>
        <v>0</v>
      </c>
      <c r="T1957" s="1115">
        <f t="shared" si="333"/>
        <v>0</v>
      </c>
      <c r="U1957" s="851">
        <f t="shared" si="331"/>
        <v>0</v>
      </c>
      <c r="V1957" s="852">
        <f>IF(E1957='A. Allgemeine Informationen'!$D$14,$K1957-W1957,HLOOKUP('A. Allgemeine Informationen'!$D$14-1,$X$5:$AD$2005,ROW(E1957)-4,FALSE)-$W1957)</f>
        <v>0</v>
      </c>
      <c r="W1957" s="851">
        <f>HLOOKUP('A. Allgemeine Informationen'!$D$14,$X$5:$AD$2005,ROW(E1957)-4,FALSE)</f>
        <v>0</v>
      </c>
      <c r="X1957" s="851">
        <f t="shared" si="327"/>
        <v>0</v>
      </c>
      <c r="Y1957" s="851">
        <f t="shared" si="332"/>
        <v>0</v>
      </c>
      <c r="Z1957" s="851">
        <f t="shared" si="332"/>
        <v>0</v>
      </c>
      <c r="AA1957" s="851">
        <f t="shared" si="332"/>
        <v>0</v>
      </c>
      <c r="AB1957" s="851">
        <f t="shared" si="332"/>
        <v>0</v>
      </c>
      <c r="AC1957" s="851">
        <f t="shared" si="332"/>
        <v>0</v>
      </c>
      <c r="AD1957" s="853">
        <f t="shared" si="332"/>
        <v>0</v>
      </c>
    </row>
    <row r="1958" spans="2:30" s="971" customFormat="1" ht="15" customHeight="1" x14ac:dyDescent="0.2">
      <c r="B1958" s="840"/>
      <c r="C1958" s="970" t="str">
        <f>IF(B1958="","",VLOOKUP(B1958,'E8. KKauf_Berechnung'!$B$11:$D$140,2,0))</f>
        <v/>
      </c>
      <c r="D1958" s="841"/>
      <c r="E1958" s="842"/>
      <c r="F1958" s="836"/>
      <c r="G1958" s="836"/>
      <c r="H1958" s="836"/>
      <c r="I1958" s="843">
        <f t="shared" si="328"/>
        <v>0</v>
      </c>
      <c r="J1958" s="836"/>
      <c r="K1958" s="843">
        <f t="shared" si="329"/>
        <v>0</v>
      </c>
      <c r="L1958" s="849">
        <f>IFERROR(VLOOKUP($D1958,Listen!$F$3:$H$39,2,0),0)</f>
        <v>0</v>
      </c>
      <c r="M1958" s="849">
        <f>IFERROR(VLOOKUP($D1958,Listen!$F$3:$H$39,3,0),0)</f>
        <v>0</v>
      </c>
      <c r="N1958" s="1115">
        <f t="shared" si="326"/>
        <v>0</v>
      </c>
      <c r="O1958" s="1115">
        <f t="shared" si="333"/>
        <v>0</v>
      </c>
      <c r="P1958" s="1115">
        <f t="shared" si="333"/>
        <v>0</v>
      </c>
      <c r="Q1958" s="1115">
        <f t="shared" si="333"/>
        <v>0</v>
      </c>
      <c r="R1958" s="1115">
        <f t="shared" si="333"/>
        <v>0</v>
      </c>
      <c r="S1958" s="1115">
        <f t="shared" si="333"/>
        <v>0</v>
      </c>
      <c r="T1958" s="1115">
        <f t="shared" si="333"/>
        <v>0</v>
      </c>
      <c r="U1958" s="851">
        <f t="shared" si="331"/>
        <v>0</v>
      </c>
      <c r="V1958" s="852">
        <f>IF(E1958='A. Allgemeine Informationen'!$D$14,$K1958-W1958,HLOOKUP('A. Allgemeine Informationen'!$D$14-1,$X$5:$AD$2005,ROW(E1958)-4,FALSE)-$W1958)</f>
        <v>0</v>
      </c>
      <c r="W1958" s="851">
        <f>HLOOKUP('A. Allgemeine Informationen'!$D$14,$X$5:$AD$2005,ROW(E1958)-4,FALSE)</f>
        <v>0</v>
      </c>
      <c r="X1958" s="851">
        <f t="shared" si="327"/>
        <v>0</v>
      </c>
      <c r="Y1958" s="851">
        <f t="shared" si="332"/>
        <v>0</v>
      </c>
      <c r="Z1958" s="851">
        <f t="shared" si="332"/>
        <v>0</v>
      </c>
      <c r="AA1958" s="851">
        <f t="shared" si="332"/>
        <v>0</v>
      </c>
      <c r="AB1958" s="851">
        <f t="shared" si="332"/>
        <v>0</v>
      </c>
      <c r="AC1958" s="851">
        <f t="shared" si="332"/>
        <v>0</v>
      </c>
      <c r="AD1958" s="853">
        <f t="shared" si="332"/>
        <v>0</v>
      </c>
    </row>
    <row r="1959" spans="2:30" s="971" customFormat="1" ht="15" customHeight="1" x14ac:dyDescent="0.2">
      <c r="B1959" s="840"/>
      <c r="C1959" s="970" t="str">
        <f>IF(B1959="","",VLOOKUP(B1959,'E8. KKauf_Berechnung'!$B$11:$D$140,2,0))</f>
        <v/>
      </c>
      <c r="D1959" s="841"/>
      <c r="E1959" s="842"/>
      <c r="F1959" s="836"/>
      <c r="G1959" s="836"/>
      <c r="H1959" s="836"/>
      <c r="I1959" s="843">
        <f t="shared" si="328"/>
        <v>0</v>
      </c>
      <c r="J1959" s="836"/>
      <c r="K1959" s="843">
        <f t="shared" si="329"/>
        <v>0</v>
      </c>
      <c r="L1959" s="849">
        <f>IFERROR(VLOOKUP($D1959,Listen!$F$3:$H$39,2,0),0)</f>
        <v>0</v>
      </c>
      <c r="M1959" s="849">
        <f>IFERROR(VLOOKUP($D1959,Listen!$F$3:$H$39,3,0),0)</f>
        <v>0</v>
      </c>
      <c r="N1959" s="1115">
        <f t="shared" si="326"/>
        <v>0</v>
      </c>
      <c r="O1959" s="1115">
        <f t="shared" ref="O1959:T1974" si="334">N1959</f>
        <v>0</v>
      </c>
      <c r="P1959" s="1115">
        <f t="shared" si="334"/>
        <v>0</v>
      </c>
      <c r="Q1959" s="1115">
        <f t="shared" si="334"/>
        <v>0</v>
      </c>
      <c r="R1959" s="1115">
        <f t="shared" si="334"/>
        <v>0</v>
      </c>
      <c r="S1959" s="1115">
        <f t="shared" si="334"/>
        <v>0</v>
      </c>
      <c r="T1959" s="1115">
        <f t="shared" si="334"/>
        <v>0</v>
      </c>
      <c r="U1959" s="851">
        <f t="shared" si="331"/>
        <v>0</v>
      </c>
      <c r="V1959" s="852">
        <f>IF(E1959='A. Allgemeine Informationen'!$D$14,$K1959-W1959,HLOOKUP('A. Allgemeine Informationen'!$D$14-1,$X$5:$AD$2005,ROW(E1959)-4,FALSE)-$W1959)</f>
        <v>0</v>
      </c>
      <c r="W1959" s="851">
        <f>HLOOKUP('A. Allgemeine Informationen'!$D$14,$X$5:$AD$2005,ROW(E1959)-4,FALSE)</f>
        <v>0</v>
      </c>
      <c r="X1959" s="851">
        <f t="shared" si="327"/>
        <v>0</v>
      </c>
      <c r="Y1959" s="851">
        <f t="shared" si="332"/>
        <v>0</v>
      </c>
      <c r="Z1959" s="851">
        <f t="shared" si="332"/>
        <v>0</v>
      </c>
      <c r="AA1959" s="851">
        <f t="shared" si="332"/>
        <v>0</v>
      </c>
      <c r="AB1959" s="851">
        <f t="shared" si="332"/>
        <v>0</v>
      </c>
      <c r="AC1959" s="851">
        <f t="shared" si="332"/>
        <v>0</v>
      </c>
      <c r="AD1959" s="853">
        <f t="shared" si="332"/>
        <v>0</v>
      </c>
    </row>
    <row r="1960" spans="2:30" s="971" customFormat="1" ht="15" customHeight="1" x14ac:dyDescent="0.2">
      <c r="B1960" s="840"/>
      <c r="C1960" s="970" t="str">
        <f>IF(B1960="","",VLOOKUP(B1960,'E8. KKauf_Berechnung'!$B$11:$D$140,2,0))</f>
        <v/>
      </c>
      <c r="D1960" s="841"/>
      <c r="E1960" s="842"/>
      <c r="F1960" s="836"/>
      <c r="G1960" s="836"/>
      <c r="H1960" s="836"/>
      <c r="I1960" s="843">
        <f t="shared" si="328"/>
        <v>0</v>
      </c>
      <c r="J1960" s="836"/>
      <c r="K1960" s="843">
        <f t="shared" si="329"/>
        <v>0</v>
      </c>
      <c r="L1960" s="849">
        <f>IFERROR(VLOOKUP($D1960,Listen!$F$3:$H$39,2,0),0)</f>
        <v>0</v>
      </c>
      <c r="M1960" s="849">
        <f>IFERROR(VLOOKUP($D1960,Listen!$F$3:$H$39,3,0),0)</f>
        <v>0</v>
      </c>
      <c r="N1960" s="1115">
        <f t="shared" si="326"/>
        <v>0</v>
      </c>
      <c r="O1960" s="1115">
        <f t="shared" si="334"/>
        <v>0</v>
      </c>
      <c r="P1960" s="1115">
        <f t="shared" si="334"/>
        <v>0</v>
      </c>
      <c r="Q1960" s="1115">
        <f t="shared" si="334"/>
        <v>0</v>
      </c>
      <c r="R1960" s="1115">
        <f t="shared" si="334"/>
        <v>0</v>
      </c>
      <c r="S1960" s="1115">
        <f t="shared" si="334"/>
        <v>0</v>
      </c>
      <c r="T1960" s="1115">
        <f t="shared" si="334"/>
        <v>0</v>
      </c>
      <c r="U1960" s="851">
        <f t="shared" si="331"/>
        <v>0</v>
      </c>
      <c r="V1960" s="852">
        <f>IF(E1960='A. Allgemeine Informationen'!$D$14,$K1960-W1960,HLOOKUP('A. Allgemeine Informationen'!$D$14-1,$X$5:$AD$2005,ROW(E1960)-4,FALSE)-$W1960)</f>
        <v>0</v>
      </c>
      <c r="W1960" s="851">
        <f>HLOOKUP('A. Allgemeine Informationen'!$D$14,$X$5:$AD$2005,ROW(E1960)-4,FALSE)</f>
        <v>0</v>
      </c>
      <c r="X1960" s="851">
        <f t="shared" si="327"/>
        <v>0</v>
      </c>
      <c r="Y1960" s="851">
        <f t="shared" si="332"/>
        <v>0</v>
      </c>
      <c r="Z1960" s="851">
        <f t="shared" si="332"/>
        <v>0</v>
      </c>
      <c r="AA1960" s="851">
        <f t="shared" si="332"/>
        <v>0</v>
      </c>
      <c r="AB1960" s="851">
        <f t="shared" si="332"/>
        <v>0</v>
      </c>
      <c r="AC1960" s="851">
        <f t="shared" si="332"/>
        <v>0</v>
      </c>
      <c r="AD1960" s="853">
        <f t="shared" si="332"/>
        <v>0</v>
      </c>
    </row>
    <row r="1961" spans="2:30" s="971" customFormat="1" ht="15" customHeight="1" x14ac:dyDescent="0.2">
      <c r="B1961" s="840"/>
      <c r="C1961" s="970" t="str">
        <f>IF(B1961="","",VLOOKUP(B1961,'E8. KKauf_Berechnung'!$B$11:$D$140,2,0))</f>
        <v/>
      </c>
      <c r="D1961" s="841"/>
      <c r="E1961" s="842"/>
      <c r="F1961" s="836"/>
      <c r="G1961" s="836"/>
      <c r="H1961" s="836"/>
      <c r="I1961" s="843">
        <f t="shared" si="328"/>
        <v>0</v>
      </c>
      <c r="J1961" s="836"/>
      <c r="K1961" s="843">
        <f t="shared" si="329"/>
        <v>0</v>
      </c>
      <c r="L1961" s="849">
        <f>IFERROR(VLOOKUP($D1961,Listen!$F$3:$H$39,2,0),0)</f>
        <v>0</v>
      </c>
      <c r="M1961" s="849">
        <f>IFERROR(VLOOKUP($D1961,Listen!$F$3:$H$39,3,0),0)</f>
        <v>0</v>
      </c>
      <c r="N1961" s="1115">
        <f t="shared" si="326"/>
        <v>0</v>
      </c>
      <c r="O1961" s="1115">
        <f t="shared" si="334"/>
        <v>0</v>
      </c>
      <c r="P1961" s="1115">
        <f t="shared" si="334"/>
        <v>0</v>
      </c>
      <c r="Q1961" s="1115">
        <f t="shared" si="334"/>
        <v>0</v>
      </c>
      <c r="R1961" s="1115">
        <f t="shared" si="334"/>
        <v>0</v>
      </c>
      <c r="S1961" s="1115">
        <f t="shared" si="334"/>
        <v>0</v>
      </c>
      <c r="T1961" s="1115">
        <f t="shared" si="334"/>
        <v>0</v>
      </c>
      <c r="U1961" s="851">
        <f t="shared" si="331"/>
        <v>0</v>
      </c>
      <c r="V1961" s="852">
        <f>IF(E1961='A. Allgemeine Informationen'!$D$14,$K1961-W1961,HLOOKUP('A. Allgemeine Informationen'!$D$14-1,$X$5:$AD$2005,ROW(E1961)-4,FALSE)-$W1961)</f>
        <v>0</v>
      </c>
      <c r="W1961" s="851">
        <f>HLOOKUP('A. Allgemeine Informationen'!$D$14,$X$5:$AD$2005,ROW(E1961)-4,FALSE)</f>
        <v>0</v>
      </c>
      <c r="X1961" s="851">
        <f t="shared" si="327"/>
        <v>0</v>
      </c>
      <c r="Y1961" s="851">
        <f t="shared" si="332"/>
        <v>0</v>
      </c>
      <c r="Z1961" s="851">
        <f t="shared" si="332"/>
        <v>0</v>
      </c>
      <c r="AA1961" s="851">
        <f t="shared" si="332"/>
        <v>0</v>
      </c>
      <c r="AB1961" s="851">
        <f t="shared" si="332"/>
        <v>0</v>
      </c>
      <c r="AC1961" s="851">
        <f t="shared" si="332"/>
        <v>0</v>
      </c>
      <c r="AD1961" s="853">
        <f t="shared" si="332"/>
        <v>0</v>
      </c>
    </row>
    <row r="1962" spans="2:30" s="971" customFormat="1" ht="15" customHeight="1" x14ac:dyDescent="0.2">
      <c r="B1962" s="840"/>
      <c r="C1962" s="970" t="str">
        <f>IF(B1962="","",VLOOKUP(B1962,'E8. KKauf_Berechnung'!$B$11:$D$140,2,0))</f>
        <v/>
      </c>
      <c r="D1962" s="841"/>
      <c r="E1962" s="842"/>
      <c r="F1962" s="836"/>
      <c r="G1962" s="836"/>
      <c r="H1962" s="836"/>
      <c r="I1962" s="843">
        <f t="shared" si="328"/>
        <v>0</v>
      </c>
      <c r="J1962" s="836"/>
      <c r="K1962" s="843">
        <f t="shared" si="329"/>
        <v>0</v>
      </c>
      <c r="L1962" s="849">
        <f>IFERROR(VLOOKUP($D1962,Listen!$F$3:$H$39,2,0),0)</f>
        <v>0</v>
      </c>
      <c r="M1962" s="849">
        <f>IFERROR(VLOOKUP($D1962,Listen!$F$3:$H$39,3,0),0)</f>
        <v>0</v>
      </c>
      <c r="N1962" s="1115">
        <f t="shared" si="326"/>
        <v>0</v>
      </c>
      <c r="O1962" s="1115">
        <f t="shared" si="334"/>
        <v>0</v>
      </c>
      <c r="P1962" s="1115">
        <f t="shared" si="334"/>
        <v>0</v>
      </c>
      <c r="Q1962" s="1115">
        <f t="shared" si="334"/>
        <v>0</v>
      </c>
      <c r="R1962" s="1115">
        <f t="shared" si="334"/>
        <v>0</v>
      </c>
      <c r="S1962" s="1115">
        <f t="shared" si="334"/>
        <v>0</v>
      </c>
      <c r="T1962" s="1115">
        <f t="shared" si="334"/>
        <v>0</v>
      </c>
      <c r="U1962" s="851">
        <f t="shared" si="331"/>
        <v>0</v>
      </c>
      <c r="V1962" s="852">
        <f>IF(E1962='A. Allgemeine Informationen'!$D$14,$K1962-W1962,HLOOKUP('A. Allgemeine Informationen'!$D$14-1,$X$5:$AD$2005,ROW(E1962)-4,FALSE)-$W1962)</f>
        <v>0</v>
      </c>
      <c r="W1962" s="851">
        <f>HLOOKUP('A. Allgemeine Informationen'!$D$14,$X$5:$AD$2005,ROW(E1962)-4,FALSE)</f>
        <v>0</v>
      </c>
      <c r="X1962" s="851">
        <f t="shared" si="327"/>
        <v>0</v>
      </c>
      <c r="Y1962" s="851">
        <f t="shared" si="332"/>
        <v>0</v>
      </c>
      <c r="Z1962" s="851">
        <f t="shared" si="332"/>
        <v>0</v>
      </c>
      <c r="AA1962" s="851">
        <f t="shared" si="332"/>
        <v>0</v>
      </c>
      <c r="AB1962" s="851">
        <f t="shared" si="332"/>
        <v>0</v>
      </c>
      <c r="AC1962" s="851">
        <f t="shared" si="332"/>
        <v>0</v>
      </c>
      <c r="AD1962" s="853">
        <f t="shared" si="332"/>
        <v>0</v>
      </c>
    </row>
    <row r="1963" spans="2:30" s="971" customFormat="1" ht="15" customHeight="1" x14ac:dyDescent="0.2">
      <c r="B1963" s="840"/>
      <c r="C1963" s="970" t="str">
        <f>IF(B1963="","",VLOOKUP(B1963,'E8. KKauf_Berechnung'!$B$11:$D$140,2,0))</f>
        <v/>
      </c>
      <c r="D1963" s="841"/>
      <c r="E1963" s="842"/>
      <c r="F1963" s="836"/>
      <c r="G1963" s="836"/>
      <c r="H1963" s="836"/>
      <c r="I1963" s="843">
        <f t="shared" si="328"/>
        <v>0</v>
      </c>
      <c r="J1963" s="836"/>
      <c r="K1963" s="843">
        <f t="shared" si="329"/>
        <v>0</v>
      </c>
      <c r="L1963" s="849">
        <f>IFERROR(VLOOKUP($D1963,Listen!$F$3:$H$39,2,0),0)</f>
        <v>0</v>
      </c>
      <c r="M1963" s="849">
        <f>IFERROR(VLOOKUP($D1963,Listen!$F$3:$H$39,3,0),0)</f>
        <v>0</v>
      </c>
      <c r="N1963" s="1115">
        <f t="shared" si="326"/>
        <v>0</v>
      </c>
      <c r="O1963" s="1115">
        <f t="shared" si="334"/>
        <v>0</v>
      </c>
      <c r="P1963" s="1115">
        <f t="shared" si="334"/>
        <v>0</v>
      </c>
      <c r="Q1963" s="1115">
        <f t="shared" si="334"/>
        <v>0</v>
      </c>
      <c r="R1963" s="1115">
        <f t="shared" si="334"/>
        <v>0</v>
      </c>
      <c r="S1963" s="1115">
        <f t="shared" si="334"/>
        <v>0</v>
      </c>
      <c r="T1963" s="1115">
        <f t="shared" si="334"/>
        <v>0</v>
      </c>
      <c r="U1963" s="851">
        <f t="shared" si="331"/>
        <v>0</v>
      </c>
      <c r="V1963" s="852">
        <f>IF(E1963='A. Allgemeine Informationen'!$D$14,$K1963-W1963,HLOOKUP('A. Allgemeine Informationen'!$D$14-1,$X$5:$AD$2005,ROW(E1963)-4,FALSE)-$W1963)</f>
        <v>0</v>
      </c>
      <c r="W1963" s="851">
        <f>HLOOKUP('A. Allgemeine Informationen'!$D$14,$X$5:$AD$2005,ROW(E1963)-4,FALSE)</f>
        <v>0</v>
      </c>
      <c r="X1963" s="851">
        <f t="shared" si="327"/>
        <v>0</v>
      </c>
      <c r="Y1963" s="851">
        <f t="shared" si="332"/>
        <v>0</v>
      </c>
      <c r="Z1963" s="851">
        <f t="shared" si="332"/>
        <v>0</v>
      </c>
      <c r="AA1963" s="851">
        <f t="shared" si="332"/>
        <v>0</v>
      </c>
      <c r="AB1963" s="851">
        <f t="shared" si="332"/>
        <v>0</v>
      </c>
      <c r="AC1963" s="851">
        <f t="shared" si="332"/>
        <v>0</v>
      </c>
      <c r="AD1963" s="853">
        <f t="shared" si="332"/>
        <v>0</v>
      </c>
    </row>
    <row r="1964" spans="2:30" s="971" customFormat="1" ht="15" customHeight="1" x14ac:dyDescent="0.2">
      <c r="B1964" s="840"/>
      <c r="C1964" s="970" t="str">
        <f>IF(B1964="","",VLOOKUP(B1964,'E8. KKauf_Berechnung'!$B$11:$D$140,2,0))</f>
        <v/>
      </c>
      <c r="D1964" s="841"/>
      <c r="E1964" s="842"/>
      <c r="F1964" s="836"/>
      <c r="G1964" s="836"/>
      <c r="H1964" s="836"/>
      <c r="I1964" s="843">
        <f t="shared" si="328"/>
        <v>0</v>
      </c>
      <c r="J1964" s="836"/>
      <c r="K1964" s="843">
        <f t="shared" si="329"/>
        <v>0</v>
      </c>
      <c r="L1964" s="849">
        <f>IFERROR(VLOOKUP($D1964,Listen!$F$3:$H$39,2,0),0)</f>
        <v>0</v>
      </c>
      <c r="M1964" s="849">
        <f>IFERROR(VLOOKUP($D1964,Listen!$F$3:$H$39,3,0),0)</f>
        <v>0</v>
      </c>
      <c r="N1964" s="1115">
        <f t="shared" si="326"/>
        <v>0</v>
      </c>
      <c r="O1964" s="1115">
        <f t="shared" si="334"/>
        <v>0</v>
      </c>
      <c r="P1964" s="1115">
        <f t="shared" si="334"/>
        <v>0</v>
      </c>
      <c r="Q1964" s="1115">
        <f t="shared" si="334"/>
        <v>0</v>
      </c>
      <c r="R1964" s="1115">
        <f t="shared" si="334"/>
        <v>0</v>
      </c>
      <c r="S1964" s="1115">
        <f t="shared" si="334"/>
        <v>0</v>
      </c>
      <c r="T1964" s="1115">
        <f t="shared" si="334"/>
        <v>0</v>
      </c>
      <c r="U1964" s="851">
        <f t="shared" si="331"/>
        <v>0</v>
      </c>
      <c r="V1964" s="852">
        <f>IF(E1964='A. Allgemeine Informationen'!$D$14,$K1964-W1964,HLOOKUP('A. Allgemeine Informationen'!$D$14-1,$X$5:$AD$2005,ROW(E1964)-4,FALSE)-$W1964)</f>
        <v>0</v>
      </c>
      <c r="W1964" s="851">
        <f>HLOOKUP('A. Allgemeine Informationen'!$D$14,$X$5:$AD$2005,ROW(E1964)-4,FALSE)</f>
        <v>0</v>
      </c>
      <c r="X1964" s="851">
        <f t="shared" si="327"/>
        <v>0</v>
      </c>
      <c r="Y1964" s="851">
        <f t="shared" si="332"/>
        <v>0</v>
      </c>
      <c r="Z1964" s="851">
        <f t="shared" si="332"/>
        <v>0</v>
      </c>
      <c r="AA1964" s="851">
        <f t="shared" si="332"/>
        <v>0</v>
      </c>
      <c r="AB1964" s="851">
        <f t="shared" si="332"/>
        <v>0</v>
      </c>
      <c r="AC1964" s="851">
        <f t="shared" si="332"/>
        <v>0</v>
      </c>
      <c r="AD1964" s="853">
        <f t="shared" si="332"/>
        <v>0</v>
      </c>
    </row>
    <row r="1965" spans="2:30" s="971" customFormat="1" ht="15" customHeight="1" x14ac:dyDescent="0.2">
      <c r="B1965" s="840"/>
      <c r="C1965" s="970" t="str">
        <f>IF(B1965="","",VLOOKUP(B1965,'E8. KKauf_Berechnung'!$B$11:$D$140,2,0))</f>
        <v/>
      </c>
      <c r="D1965" s="841"/>
      <c r="E1965" s="842"/>
      <c r="F1965" s="836"/>
      <c r="G1965" s="836"/>
      <c r="H1965" s="836"/>
      <c r="I1965" s="843">
        <f t="shared" si="328"/>
        <v>0</v>
      </c>
      <c r="J1965" s="836"/>
      <c r="K1965" s="843">
        <f t="shared" si="329"/>
        <v>0</v>
      </c>
      <c r="L1965" s="849">
        <f>IFERROR(VLOOKUP($D1965,Listen!$F$3:$H$39,2,0),0)</f>
        <v>0</v>
      </c>
      <c r="M1965" s="849">
        <f>IFERROR(VLOOKUP($D1965,Listen!$F$3:$H$39,3,0),0)</f>
        <v>0</v>
      </c>
      <c r="N1965" s="1115">
        <f t="shared" si="326"/>
        <v>0</v>
      </c>
      <c r="O1965" s="1115">
        <f t="shared" si="334"/>
        <v>0</v>
      </c>
      <c r="P1965" s="1115">
        <f t="shared" si="334"/>
        <v>0</v>
      </c>
      <c r="Q1965" s="1115">
        <f t="shared" si="334"/>
        <v>0</v>
      </c>
      <c r="R1965" s="1115">
        <f t="shared" si="334"/>
        <v>0</v>
      </c>
      <c r="S1965" s="1115">
        <f t="shared" si="334"/>
        <v>0</v>
      </c>
      <c r="T1965" s="1115">
        <f t="shared" si="334"/>
        <v>0</v>
      </c>
      <c r="U1965" s="851">
        <f t="shared" si="331"/>
        <v>0</v>
      </c>
      <c r="V1965" s="852">
        <f>IF(E1965='A. Allgemeine Informationen'!$D$14,$K1965-W1965,HLOOKUP('A. Allgemeine Informationen'!$D$14-1,$X$5:$AD$2005,ROW(E1965)-4,FALSE)-$W1965)</f>
        <v>0</v>
      </c>
      <c r="W1965" s="851">
        <f>HLOOKUP('A. Allgemeine Informationen'!$D$14,$X$5:$AD$2005,ROW(E1965)-4,FALSE)</f>
        <v>0</v>
      </c>
      <c r="X1965" s="851">
        <f t="shared" si="327"/>
        <v>0</v>
      </c>
      <c r="Y1965" s="851">
        <f t="shared" si="332"/>
        <v>0</v>
      </c>
      <c r="Z1965" s="851">
        <f t="shared" si="332"/>
        <v>0</v>
      </c>
      <c r="AA1965" s="851">
        <f t="shared" si="332"/>
        <v>0</v>
      </c>
      <c r="AB1965" s="851">
        <f t="shared" si="332"/>
        <v>0</v>
      </c>
      <c r="AC1965" s="851">
        <f t="shared" si="332"/>
        <v>0</v>
      </c>
      <c r="AD1965" s="853">
        <f t="shared" si="332"/>
        <v>0</v>
      </c>
    </row>
    <row r="1966" spans="2:30" s="971" customFormat="1" ht="15" customHeight="1" x14ac:dyDescent="0.2">
      <c r="B1966" s="840"/>
      <c r="C1966" s="970" t="str">
        <f>IF(B1966="","",VLOOKUP(B1966,'E8. KKauf_Berechnung'!$B$11:$D$140,2,0))</f>
        <v/>
      </c>
      <c r="D1966" s="841"/>
      <c r="E1966" s="842"/>
      <c r="F1966" s="836"/>
      <c r="G1966" s="836"/>
      <c r="H1966" s="836"/>
      <c r="I1966" s="843">
        <f t="shared" si="328"/>
        <v>0</v>
      </c>
      <c r="J1966" s="836"/>
      <c r="K1966" s="843">
        <f t="shared" si="329"/>
        <v>0</v>
      </c>
      <c r="L1966" s="849">
        <f>IFERROR(VLOOKUP($D1966,Listen!$F$3:$H$39,2,0),0)</f>
        <v>0</v>
      </c>
      <c r="M1966" s="849">
        <f>IFERROR(VLOOKUP($D1966,Listen!$F$3:$H$39,3,0),0)</f>
        <v>0</v>
      </c>
      <c r="N1966" s="1115">
        <f t="shared" si="326"/>
        <v>0</v>
      </c>
      <c r="O1966" s="1115">
        <f t="shared" si="334"/>
        <v>0</v>
      </c>
      <c r="P1966" s="1115">
        <f t="shared" si="334"/>
        <v>0</v>
      </c>
      <c r="Q1966" s="1115">
        <f t="shared" si="334"/>
        <v>0</v>
      </c>
      <c r="R1966" s="1115">
        <f t="shared" si="334"/>
        <v>0</v>
      </c>
      <c r="S1966" s="1115">
        <f t="shared" si="334"/>
        <v>0</v>
      </c>
      <c r="T1966" s="1115">
        <f t="shared" si="334"/>
        <v>0</v>
      </c>
      <c r="U1966" s="851">
        <f t="shared" si="331"/>
        <v>0</v>
      </c>
      <c r="V1966" s="852">
        <f>IF(E1966='A. Allgemeine Informationen'!$D$14,$K1966-W1966,HLOOKUP('A. Allgemeine Informationen'!$D$14-1,$X$5:$AD$2005,ROW(E1966)-4,FALSE)-$W1966)</f>
        <v>0</v>
      </c>
      <c r="W1966" s="851">
        <f>HLOOKUP('A. Allgemeine Informationen'!$D$14,$X$5:$AD$2005,ROW(E1966)-4,FALSE)</f>
        <v>0</v>
      </c>
      <c r="X1966" s="851">
        <f t="shared" si="327"/>
        <v>0</v>
      </c>
      <c r="Y1966" s="851">
        <f t="shared" si="332"/>
        <v>0</v>
      </c>
      <c r="Z1966" s="851">
        <f t="shared" si="332"/>
        <v>0</v>
      </c>
      <c r="AA1966" s="851">
        <f t="shared" si="332"/>
        <v>0</v>
      </c>
      <c r="AB1966" s="851">
        <f t="shared" si="332"/>
        <v>0</v>
      </c>
      <c r="AC1966" s="851">
        <f t="shared" si="332"/>
        <v>0</v>
      </c>
      <c r="AD1966" s="853">
        <f t="shared" si="332"/>
        <v>0</v>
      </c>
    </row>
    <row r="1967" spans="2:30" s="971" customFormat="1" ht="15" customHeight="1" x14ac:dyDescent="0.2">
      <c r="B1967" s="840"/>
      <c r="C1967" s="970" t="str">
        <f>IF(B1967="","",VLOOKUP(B1967,'E8. KKauf_Berechnung'!$B$11:$D$140,2,0))</f>
        <v/>
      </c>
      <c r="D1967" s="841"/>
      <c r="E1967" s="842"/>
      <c r="F1967" s="836"/>
      <c r="G1967" s="836"/>
      <c r="H1967" s="836"/>
      <c r="I1967" s="843">
        <f t="shared" si="328"/>
        <v>0</v>
      </c>
      <c r="J1967" s="836"/>
      <c r="K1967" s="843">
        <f t="shared" si="329"/>
        <v>0</v>
      </c>
      <c r="L1967" s="849">
        <f>IFERROR(VLOOKUP($D1967,Listen!$F$3:$H$39,2,0),0)</f>
        <v>0</v>
      </c>
      <c r="M1967" s="849">
        <f>IFERROR(VLOOKUP($D1967,Listen!$F$3:$H$39,3,0),0)</f>
        <v>0</v>
      </c>
      <c r="N1967" s="1115">
        <f t="shared" si="326"/>
        <v>0</v>
      </c>
      <c r="O1967" s="1115">
        <f t="shared" si="334"/>
        <v>0</v>
      </c>
      <c r="P1967" s="1115">
        <f t="shared" si="334"/>
        <v>0</v>
      </c>
      <c r="Q1967" s="1115">
        <f t="shared" si="334"/>
        <v>0</v>
      </c>
      <c r="R1967" s="1115">
        <f t="shared" si="334"/>
        <v>0</v>
      </c>
      <c r="S1967" s="1115">
        <f t="shared" si="334"/>
        <v>0</v>
      </c>
      <c r="T1967" s="1115">
        <f t="shared" si="334"/>
        <v>0</v>
      </c>
      <c r="U1967" s="851">
        <f t="shared" si="331"/>
        <v>0</v>
      </c>
      <c r="V1967" s="852">
        <f>IF(E1967='A. Allgemeine Informationen'!$D$14,$K1967-W1967,HLOOKUP('A. Allgemeine Informationen'!$D$14-1,$X$5:$AD$2005,ROW(E1967)-4,FALSE)-$W1967)</f>
        <v>0</v>
      </c>
      <c r="W1967" s="851">
        <f>HLOOKUP('A. Allgemeine Informationen'!$D$14,$X$5:$AD$2005,ROW(E1967)-4,FALSE)</f>
        <v>0</v>
      </c>
      <c r="X1967" s="851">
        <f t="shared" si="327"/>
        <v>0</v>
      </c>
      <c r="Y1967" s="851">
        <f t="shared" si="332"/>
        <v>0</v>
      </c>
      <c r="Z1967" s="851">
        <f t="shared" si="332"/>
        <v>0</v>
      </c>
      <c r="AA1967" s="851">
        <f t="shared" si="332"/>
        <v>0</v>
      </c>
      <c r="AB1967" s="851">
        <f t="shared" si="332"/>
        <v>0</v>
      </c>
      <c r="AC1967" s="851">
        <f t="shared" si="332"/>
        <v>0</v>
      </c>
      <c r="AD1967" s="853">
        <f t="shared" si="332"/>
        <v>0</v>
      </c>
    </row>
    <row r="1968" spans="2:30" s="971" customFormat="1" ht="15" customHeight="1" x14ac:dyDescent="0.2">
      <c r="B1968" s="840"/>
      <c r="C1968" s="970" t="str">
        <f>IF(B1968="","",VLOOKUP(B1968,'E8. KKauf_Berechnung'!$B$11:$D$140,2,0))</f>
        <v/>
      </c>
      <c r="D1968" s="841"/>
      <c r="E1968" s="842"/>
      <c r="F1968" s="836"/>
      <c r="G1968" s="836"/>
      <c r="H1968" s="836"/>
      <c r="I1968" s="843">
        <f t="shared" si="328"/>
        <v>0</v>
      </c>
      <c r="J1968" s="836"/>
      <c r="K1968" s="843">
        <f t="shared" si="329"/>
        <v>0</v>
      </c>
      <c r="L1968" s="849">
        <f>IFERROR(VLOOKUP($D1968,Listen!$F$3:$H$39,2,0),0)</f>
        <v>0</v>
      </c>
      <c r="M1968" s="849">
        <f>IFERROR(VLOOKUP($D1968,Listen!$F$3:$H$39,3,0),0)</f>
        <v>0</v>
      </c>
      <c r="N1968" s="1115">
        <f t="shared" si="326"/>
        <v>0</v>
      </c>
      <c r="O1968" s="1115">
        <f t="shared" si="334"/>
        <v>0</v>
      </c>
      <c r="P1968" s="1115">
        <f t="shared" si="334"/>
        <v>0</v>
      </c>
      <c r="Q1968" s="1115">
        <f t="shared" si="334"/>
        <v>0</v>
      </c>
      <c r="R1968" s="1115">
        <f t="shared" si="334"/>
        <v>0</v>
      </c>
      <c r="S1968" s="1115">
        <f t="shared" si="334"/>
        <v>0</v>
      </c>
      <c r="T1968" s="1115">
        <f t="shared" si="334"/>
        <v>0</v>
      </c>
      <c r="U1968" s="851">
        <f t="shared" si="331"/>
        <v>0</v>
      </c>
      <c r="V1968" s="852">
        <f>IF(E1968='A. Allgemeine Informationen'!$D$14,$K1968-W1968,HLOOKUP('A. Allgemeine Informationen'!$D$14-1,$X$5:$AD$2005,ROW(E1968)-4,FALSE)-$W1968)</f>
        <v>0</v>
      </c>
      <c r="W1968" s="851">
        <f>HLOOKUP('A. Allgemeine Informationen'!$D$14,$X$5:$AD$2005,ROW(E1968)-4,FALSE)</f>
        <v>0</v>
      </c>
      <c r="X1968" s="851">
        <f t="shared" si="327"/>
        <v>0</v>
      </c>
      <c r="Y1968" s="851">
        <f t="shared" si="332"/>
        <v>0</v>
      </c>
      <c r="Z1968" s="851">
        <f t="shared" si="332"/>
        <v>0</v>
      </c>
      <c r="AA1968" s="851">
        <f t="shared" si="332"/>
        <v>0</v>
      </c>
      <c r="AB1968" s="851">
        <f t="shared" si="332"/>
        <v>0</v>
      </c>
      <c r="AC1968" s="851">
        <f t="shared" si="332"/>
        <v>0</v>
      </c>
      <c r="AD1968" s="853">
        <f t="shared" si="332"/>
        <v>0</v>
      </c>
    </row>
    <row r="1969" spans="2:30" s="971" customFormat="1" ht="15" customHeight="1" x14ac:dyDescent="0.2">
      <c r="B1969" s="840"/>
      <c r="C1969" s="970" t="str">
        <f>IF(B1969="","",VLOOKUP(B1969,'E8. KKauf_Berechnung'!$B$11:$D$140,2,0))</f>
        <v/>
      </c>
      <c r="D1969" s="841"/>
      <c r="E1969" s="842"/>
      <c r="F1969" s="836"/>
      <c r="G1969" s="836"/>
      <c r="H1969" s="836"/>
      <c r="I1969" s="843">
        <f t="shared" si="328"/>
        <v>0</v>
      </c>
      <c r="J1969" s="836"/>
      <c r="K1969" s="843">
        <f t="shared" si="329"/>
        <v>0</v>
      </c>
      <c r="L1969" s="849">
        <f>IFERROR(VLOOKUP($D1969,Listen!$F$3:$H$39,2,0),0)</f>
        <v>0</v>
      </c>
      <c r="M1969" s="849">
        <f>IFERROR(VLOOKUP($D1969,Listen!$F$3:$H$39,3,0),0)</f>
        <v>0</v>
      </c>
      <c r="N1969" s="1115">
        <f t="shared" si="326"/>
        <v>0</v>
      </c>
      <c r="O1969" s="1115">
        <f t="shared" si="334"/>
        <v>0</v>
      </c>
      <c r="P1969" s="1115">
        <f t="shared" si="334"/>
        <v>0</v>
      </c>
      <c r="Q1969" s="1115">
        <f t="shared" si="334"/>
        <v>0</v>
      </c>
      <c r="R1969" s="1115">
        <f t="shared" si="334"/>
        <v>0</v>
      </c>
      <c r="S1969" s="1115">
        <f t="shared" si="334"/>
        <v>0</v>
      </c>
      <c r="T1969" s="1115">
        <f t="shared" si="334"/>
        <v>0</v>
      </c>
      <c r="U1969" s="851">
        <f t="shared" si="331"/>
        <v>0</v>
      </c>
      <c r="V1969" s="852">
        <f>IF(E1969='A. Allgemeine Informationen'!$D$14,$K1969-W1969,HLOOKUP('A. Allgemeine Informationen'!$D$14-1,$X$5:$AD$2005,ROW(E1969)-4,FALSE)-$W1969)</f>
        <v>0</v>
      </c>
      <c r="W1969" s="851">
        <f>HLOOKUP('A. Allgemeine Informationen'!$D$14,$X$5:$AD$2005,ROW(E1969)-4,FALSE)</f>
        <v>0</v>
      </c>
      <c r="X1969" s="851">
        <f t="shared" si="327"/>
        <v>0</v>
      </c>
      <c r="Y1969" s="851">
        <f t="shared" si="332"/>
        <v>0</v>
      </c>
      <c r="Z1969" s="851">
        <f t="shared" si="332"/>
        <v>0</v>
      </c>
      <c r="AA1969" s="851">
        <f t="shared" si="332"/>
        <v>0</v>
      </c>
      <c r="AB1969" s="851">
        <f t="shared" si="332"/>
        <v>0</v>
      </c>
      <c r="AC1969" s="851">
        <f t="shared" si="332"/>
        <v>0</v>
      </c>
      <c r="AD1969" s="853">
        <f t="shared" si="332"/>
        <v>0</v>
      </c>
    </row>
    <row r="1970" spans="2:30" s="971" customFormat="1" ht="15" customHeight="1" x14ac:dyDescent="0.2">
      <c r="B1970" s="840"/>
      <c r="C1970" s="970" t="str">
        <f>IF(B1970="","",VLOOKUP(B1970,'E8. KKauf_Berechnung'!$B$11:$D$140,2,0))</f>
        <v/>
      </c>
      <c r="D1970" s="841"/>
      <c r="E1970" s="842"/>
      <c r="F1970" s="836"/>
      <c r="G1970" s="836"/>
      <c r="H1970" s="836"/>
      <c r="I1970" s="843">
        <f t="shared" si="328"/>
        <v>0</v>
      </c>
      <c r="J1970" s="836"/>
      <c r="K1970" s="843">
        <f t="shared" si="329"/>
        <v>0</v>
      </c>
      <c r="L1970" s="849">
        <f>IFERROR(VLOOKUP($D1970,Listen!$F$3:$H$39,2,0),0)</f>
        <v>0</v>
      </c>
      <c r="M1970" s="849">
        <f>IFERROR(VLOOKUP($D1970,Listen!$F$3:$H$39,3,0),0)</f>
        <v>0</v>
      </c>
      <c r="N1970" s="1115">
        <f t="shared" si="326"/>
        <v>0</v>
      </c>
      <c r="O1970" s="1115">
        <f t="shared" si="334"/>
        <v>0</v>
      </c>
      <c r="P1970" s="1115">
        <f t="shared" si="334"/>
        <v>0</v>
      </c>
      <c r="Q1970" s="1115">
        <f t="shared" si="334"/>
        <v>0</v>
      </c>
      <c r="R1970" s="1115">
        <f t="shared" si="334"/>
        <v>0</v>
      </c>
      <c r="S1970" s="1115">
        <f t="shared" si="334"/>
        <v>0</v>
      </c>
      <c r="T1970" s="1115">
        <f t="shared" si="334"/>
        <v>0</v>
      </c>
      <c r="U1970" s="851">
        <f t="shared" si="331"/>
        <v>0</v>
      </c>
      <c r="V1970" s="852">
        <f>IF(E1970='A. Allgemeine Informationen'!$D$14,$K1970-W1970,HLOOKUP('A. Allgemeine Informationen'!$D$14-1,$X$5:$AD$2005,ROW(E1970)-4,FALSE)-$W1970)</f>
        <v>0</v>
      </c>
      <c r="W1970" s="851">
        <f>HLOOKUP('A. Allgemeine Informationen'!$D$14,$X$5:$AD$2005,ROW(E1970)-4,FALSE)</f>
        <v>0</v>
      </c>
      <c r="X1970" s="851">
        <f t="shared" si="327"/>
        <v>0</v>
      </c>
      <c r="Y1970" s="851">
        <f t="shared" si="332"/>
        <v>0</v>
      </c>
      <c r="Z1970" s="851">
        <f t="shared" si="332"/>
        <v>0</v>
      </c>
      <c r="AA1970" s="851">
        <f t="shared" si="332"/>
        <v>0</v>
      </c>
      <c r="AB1970" s="851">
        <f t="shared" si="332"/>
        <v>0</v>
      </c>
      <c r="AC1970" s="851">
        <f t="shared" si="332"/>
        <v>0</v>
      </c>
      <c r="AD1970" s="853">
        <f t="shared" si="332"/>
        <v>0</v>
      </c>
    </row>
    <row r="1971" spans="2:30" s="971" customFormat="1" ht="15" customHeight="1" x14ac:dyDescent="0.2">
      <c r="B1971" s="840"/>
      <c r="C1971" s="970" t="str">
        <f>IF(B1971="","",VLOOKUP(B1971,'E8. KKauf_Berechnung'!$B$11:$D$140,2,0))</f>
        <v/>
      </c>
      <c r="D1971" s="841"/>
      <c r="E1971" s="842"/>
      <c r="F1971" s="836"/>
      <c r="G1971" s="836"/>
      <c r="H1971" s="836"/>
      <c r="I1971" s="843">
        <f t="shared" si="328"/>
        <v>0</v>
      </c>
      <c r="J1971" s="836"/>
      <c r="K1971" s="843">
        <f t="shared" si="329"/>
        <v>0</v>
      </c>
      <c r="L1971" s="849">
        <f>IFERROR(VLOOKUP($D1971,Listen!$F$3:$H$39,2,0),0)</f>
        <v>0</v>
      </c>
      <c r="M1971" s="849">
        <f>IFERROR(VLOOKUP($D1971,Listen!$F$3:$H$39,3,0),0)</f>
        <v>0</v>
      </c>
      <c r="N1971" s="1115">
        <f t="shared" si="326"/>
        <v>0</v>
      </c>
      <c r="O1971" s="1115">
        <f t="shared" si="334"/>
        <v>0</v>
      </c>
      <c r="P1971" s="1115">
        <f t="shared" si="334"/>
        <v>0</v>
      </c>
      <c r="Q1971" s="1115">
        <f t="shared" si="334"/>
        <v>0</v>
      </c>
      <c r="R1971" s="1115">
        <f t="shared" si="334"/>
        <v>0</v>
      </c>
      <c r="S1971" s="1115">
        <f t="shared" si="334"/>
        <v>0</v>
      </c>
      <c r="T1971" s="1115">
        <f t="shared" si="334"/>
        <v>0</v>
      </c>
      <c r="U1971" s="851">
        <f t="shared" si="331"/>
        <v>0</v>
      </c>
      <c r="V1971" s="852">
        <f>IF(E1971='A. Allgemeine Informationen'!$D$14,$K1971-W1971,HLOOKUP('A. Allgemeine Informationen'!$D$14-1,$X$5:$AD$2005,ROW(E1971)-4,FALSE)-$W1971)</f>
        <v>0</v>
      </c>
      <c r="W1971" s="851">
        <f>HLOOKUP('A. Allgemeine Informationen'!$D$14,$X$5:$AD$2005,ROW(E1971)-4,FALSE)</f>
        <v>0</v>
      </c>
      <c r="X1971" s="851">
        <f t="shared" si="327"/>
        <v>0</v>
      </c>
      <c r="Y1971" s="851">
        <f t="shared" si="332"/>
        <v>0</v>
      </c>
      <c r="Z1971" s="851">
        <f t="shared" si="332"/>
        <v>0</v>
      </c>
      <c r="AA1971" s="851">
        <f t="shared" si="332"/>
        <v>0</v>
      </c>
      <c r="AB1971" s="851">
        <f t="shared" si="332"/>
        <v>0</v>
      </c>
      <c r="AC1971" s="851">
        <f t="shared" si="332"/>
        <v>0</v>
      </c>
      <c r="AD1971" s="853">
        <f t="shared" si="332"/>
        <v>0</v>
      </c>
    </row>
    <row r="1972" spans="2:30" s="971" customFormat="1" ht="15" customHeight="1" x14ac:dyDescent="0.2">
      <c r="B1972" s="840"/>
      <c r="C1972" s="970" t="str">
        <f>IF(B1972="","",VLOOKUP(B1972,'E8. KKauf_Berechnung'!$B$11:$D$140,2,0))</f>
        <v/>
      </c>
      <c r="D1972" s="841"/>
      <c r="E1972" s="842"/>
      <c r="F1972" s="836"/>
      <c r="G1972" s="836"/>
      <c r="H1972" s="836"/>
      <c r="I1972" s="843">
        <f t="shared" si="328"/>
        <v>0</v>
      </c>
      <c r="J1972" s="836"/>
      <c r="K1972" s="843">
        <f t="shared" si="329"/>
        <v>0</v>
      </c>
      <c r="L1972" s="849">
        <f>IFERROR(VLOOKUP($D1972,Listen!$F$3:$H$39,2,0),0)</f>
        <v>0</v>
      </c>
      <c r="M1972" s="849">
        <f>IFERROR(VLOOKUP($D1972,Listen!$F$3:$H$39,3,0),0)</f>
        <v>0</v>
      </c>
      <c r="N1972" s="1115">
        <f t="shared" si="326"/>
        <v>0</v>
      </c>
      <c r="O1972" s="1115">
        <f t="shared" si="334"/>
        <v>0</v>
      </c>
      <c r="P1972" s="1115">
        <f t="shared" si="334"/>
        <v>0</v>
      </c>
      <c r="Q1972" s="1115">
        <f t="shared" si="334"/>
        <v>0</v>
      </c>
      <c r="R1972" s="1115">
        <f t="shared" si="334"/>
        <v>0</v>
      </c>
      <c r="S1972" s="1115">
        <f t="shared" si="334"/>
        <v>0</v>
      </c>
      <c r="T1972" s="1115">
        <f t="shared" si="334"/>
        <v>0</v>
      </c>
      <c r="U1972" s="851">
        <f t="shared" si="331"/>
        <v>0</v>
      </c>
      <c r="V1972" s="852">
        <f>IF(E1972='A. Allgemeine Informationen'!$D$14,$K1972-W1972,HLOOKUP('A. Allgemeine Informationen'!$D$14-1,$X$5:$AD$2005,ROW(E1972)-4,FALSE)-$W1972)</f>
        <v>0</v>
      </c>
      <c r="W1972" s="851">
        <f>HLOOKUP('A. Allgemeine Informationen'!$D$14,$X$5:$AD$2005,ROW(E1972)-4,FALSE)</f>
        <v>0</v>
      </c>
      <c r="X1972" s="851">
        <f t="shared" si="327"/>
        <v>0</v>
      </c>
      <c r="Y1972" s="851">
        <f t="shared" si="332"/>
        <v>0</v>
      </c>
      <c r="Z1972" s="851">
        <f t="shared" si="332"/>
        <v>0</v>
      </c>
      <c r="AA1972" s="851">
        <f t="shared" si="332"/>
        <v>0</v>
      </c>
      <c r="AB1972" s="851">
        <f t="shared" si="332"/>
        <v>0</v>
      </c>
      <c r="AC1972" s="851">
        <f t="shared" si="332"/>
        <v>0</v>
      </c>
      <c r="AD1972" s="853">
        <f t="shared" si="332"/>
        <v>0</v>
      </c>
    </row>
    <row r="1973" spans="2:30" s="971" customFormat="1" ht="15" customHeight="1" x14ac:dyDescent="0.2">
      <c r="B1973" s="840"/>
      <c r="C1973" s="970" t="str">
        <f>IF(B1973="","",VLOOKUP(B1973,'E8. KKauf_Berechnung'!$B$11:$D$140,2,0))</f>
        <v/>
      </c>
      <c r="D1973" s="841"/>
      <c r="E1973" s="842"/>
      <c r="F1973" s="836"/>
      <c r="G1973" s="836"/>
      <c r="H1973" s="836"/>
      <c r="I1973" s="843">
        <f t="shared" si="328"/>
        <v>0</v>
      </c>
      <c r="J1973" s="836"/>
      <c r="K1973" s="843">
        <f t="shared" si="329"/>
        <v>0</v>
      </c>
      <c r="L1973" s="849">
        <f>IFERROR(VLOOKUP($D1973,Listen!$F$3:$H$39,2,0),0)</f>
        <v>0</v>
      </c>
      <c r="M1973" s="849">
        <f>IFERROR(VLOOKUP($D1973,Listen!$F$3:$H$39,3,0),0)</f>
        <v>0</v>
      </c>
      <c r="N1973" s="1115">
        <f t="shared" si="326"/>
        <v>0</v>
      </c>
      <c r="O1973" s="1115">
        <f t="shared" si="334"/>
        <v>0</v>
      </c>
      <c r="P1973" s="1115">
        <f t="shared" si="334"/>
        <v>0</v>
      </c>
      <c r="Q1973" s="1115">
        <f t="shared" si="334"/>
        <v>0</v>
      </c>
      <c r="R1973" s="1115">
        <f t="shared" si="334"/>
        <v>0</v>
      </c>
      <c r="S1973" s="1115">
        <f t="shared" si="334"/>
        <v>0</v>
      </c>
      <c r="T1973" s="1115">
        <f t="shared" si="334"/>
        <v>0</v>
      </c>
      <c r="U1973" s="851">
        <f t="shared" si="331"/>
        <v>0</v>
      </c>
      <c r="V1973" s="852">
        <f>IF(E1973='A. Allgemeine Informationen'!$D$14,$K1973-W1973,HLOOKUP('A. Allgemeine Informationen'!$D$14-1,$X$5:$AD$2005,ROW(E1973)-4,FALSE)-$W1973)</f>
        <v>0</v>
      </c>
      <c r="W1973" s="851">
        <f>HLOOKUP('A. Allgemeine Informationen'!$D$14,$X$5:$AD$2005,ROW(E1973)-4,FALSE)</f>
        <v>0</v>
      </c>
      <c r="X1973" s="851">
        <f t="shared" si="327"/>
        <v>0</v>
      </c>
      <c r="Y1973" s="851">
        <f t="shared" si="332"/>
        <v>0</v>
      </c>
      <c r="Z1973" s="851">
        <f t="shared" si="332"/>
        <v>0</v>
      </c>
      <c r="AA1973" s="851">
        <f t="shared" si="332"/>
        <v>0</v>
      </c>
      <c r="AB1973" s="851">
        <f t="shared" si="332"/>
        <v>0</v>
      </c>
      <c r="AC1973" s="851">
        <f t="shared" si="332"/>
        <v>0</v>
      </c>
      <c r="AD1973" s="853">
        <f t="shared" si="332"/>
        <v>0</v>
      </c>
    </row>
    <row r="1974" spans="2:30" s="971" customFormat="1" ht="15" customHeight="1" x14ac:dyDescent="0.2">
      <c r="B1974" s="840"/>
      <c r="C1974" s="970" t="str">
        <f>IF(B1974="","",VLOOKUP(B1974,'E8. KKauf_Berechnung'!$B$11:$D$140,2,0))</f>
        <v/>
      </c>
      <c r="D1974" s="841"/>
      <c r="E1974" s="842"/>
      <c r="F1974" s="836"/>
      <c r="G1974" s="836"/>
      <c r="H1974" s="836"/>
      <c r="I1974" s="843">
        <f t="shared" si="328"/>
        <v>0</v>
      </c>
      <c r="J1974" s="836"/>
      <c r="K1974" s="843">
        <f t="shared" si="329"/>
        <v>0</v>
      </c>
      <c r="L1974" s="849">
        <f>IFERROR(VLOOKUP($D1974,Listen!$F$3:$H$39,2,0),0)</f>
        <v>0</v>
      </c>
      <c r="M1974" s="849">
        <f>IFERROR(VLOOKUP($D1974,Listen!$F$3:$H$39,3,0),0)</f>
        <v>0</v>
      </c>
      <c r="N1974" s="1115">
        <f t="shared" si="326"/>
        <v>0</v>
      </c>
      <c r="O1974" s="1115">
        <f t="shared" si="334"/>
        <v>0</v>
      </c>
      <c r="P1974" s="1115">
        <f t="shared" si="334"/>
        <v>0</v>
      </c>
      <c r="Q1974" s="1115">
        <f t="shared" si="334"/>
        <v>0</v>
      </c>
      <c r="R1974" s="1115">
        <f t="shared" si="334"/>
        <v>0</v>
      </c>
      <c r="S1974" s="1115">
        <f t="shared" si="334"/>
        <v>0</v>
      </c>
      <c r="T1974" s="1115">
        <f t="shared" si="334"/>
        <v>0</v>
      </c>
      <c r="U1974" s="851">
        <f t="shared" si="331"/>
        <v>0</v>
      </c>
      <c r="V1974" s="852">
        <f>IF(E1974='A. Allgemeine Informationen'!$D$14,$K1974-W1974,HLOOKUP('A. Allgemeine Informationen'!$D$14-1,$X$5:$AD$2005,ROW(E1974)-4,FALSE)-$W1974)</f>
        <v>0</v>
      </c>
      <c r="W1974" s="851">
        <f>HLOOKUP('A. Allgemeine Informationen'!$D$14,$X$5:$AD$2005,ROW(E1974)-4,FALSE)</f>
        <v>0</v>
      </c>
      <c r="X1974" s="851">
        <f t="shared" si="327"/>
        <v>0</v>
      </c>
      <c r="Y1974" s="851">
        <f t="shared" si="332"/>
        <v>0</v>
      </c>
      <c r="Z1974" s="851">
        <f t="shared" si="332"/>
        <v>0</v>
      </c>
      <c r="AA1974" s="851">
        <f t="shared" si="332"/>
        <v>0</v>
      </c>
      <c r="AB1974" s="851">
        <f t="shared" ref="AB1974:AD2005" si="335">IF(OR($E1974=0,$K1974=0,R1974-(AB$5-$E1974)=0),0,IF($E1974&lt;AB$5,AA1974-AA1974/(R1974-(AB$5-$E1974)),IF($E1974=AB$5,$K1974-$K1974/R1974,0)))</f>
        <v>0</v>
      </c>
      <c r="AC1974" s="851">
        <f t="shared" si="335"/>
        <v>0</v>
      </c>
      <c r="AD1974" s="853">
        <f t="shared" si="335"/>
        <v>0</v>
      </c>
    </row>
    <row r="1975" spans="2:30" s="971" customFormat="1" ht="15" customHeight="1" x14ac:dyDescent="0.2">
      <c r="B1975" s="840"/>
      <c r="C1975" s="970" t="str">
        <f>IF(B1975="","",VLOOKUP(B1975,'E8. KKauf_Berechnung'!$B$11:$D$140,2,0))</f>
        <v/>
      </c>
      <c r="D1975" s="841"/>
      <c r="E1975" s="842"/>
      <c r="F1975" s="836"/>
      <c r="G1975" s="836"/>
      <c r="H1975" s="836"/>
      <c r="I1975" s="843">
        <f t="shared" si="328"/>
        <v>0</v>
      </c>
      <c r="J1975" s="836"/>
      <c r="K1975" s="843">
        <f t="shared" si="329"/>
        <v>0</v>
      </c>
      <c r="L1975" s="849">
        <f>IFERROR(VLOOKUP($D1975,Listen!$F$3:$H$39,2,0),0)</f>
        <v>0</v>
      </c>
      <c r="M1975" s="849">
        <f>IFERROR(VLOOKUP($D1975,Listen!$F$3:$H$39,3,0),0)</f>
        <v>0</v>
      </c>
      <c r="N1975" s="1115">
        <f t="shared" si="326"/>
        <v>0</v>
      </c>
      <c r="O1975" s="1115">
        <f t="shared" ref="O1975:T1990" si="336">N1975</f>
        <v>0</v>
      </c>
      <c r="P1975" s="1115">
        <f t="shared" si="336"/>
        <v>0</v>
      </c>
      <c r="Q1975" s="1115">
        <f t="shared" si="336"/>
        <v>0</v>
      </c>
      <c r="R1975" s="1115">
        <f t="shared" si="336"/>
        <v>0</v>
      </c>
      <c r="S1975" s="1115">
        <f t="shared" si="336"/>
        <v>0</v>
      </c>
      <c r="T1975" s="1115">
        <f t="shared" si="336"/>
        <v>0</v>
      </c>
      <c r="U1975" s="851">
        <f t="shared" si="331"/>
        <v>0</v>
      </c>
      <c r="V1975" s="852">
        <f>IF(E1975='A. Allgemeine Informationen'!$D$14,$K1975-W1975,HLOOKUP('A. Allgemeine Informationen'!$D$14-1,$X$5:$AD$2005,ROW(E1975)-4,FALSE)-$W1975)</f>
        <v>0</v>
      </c>
      <c r="W1975" s="851">
        <f>HLOOKUP('A. Allgemeine Informationen'!$D$14,$X$5:$AD$2005,ROW(E1975)-4,FALSE)</f>
        <v>0</v>
      </c>
      <c r="X1975" s="851">
        <f t="shared" si="327"/>
        <v>0</v>
      </c>
      <c r="Y1975" s="851">
        <f t="shared" ref="Y1975:AA2005" si="337">IF(OR($E1975=0,$K1975=0,O1975-(Y$5-$E1975)=0),0,IF($E1975&lt;Y$5,X1975-X1975/(O1975-(Y$5-$E1975)),IF($E1975=Y$5,$K1975-$K1975/O1975,0)))</f>
        <v>0</v>
      </c>
      <c r="Z1975" s="851">
        <f t="shared" si="337"/>
        <v>0</v>
      </c>
      <c r="AA1975" s="851">
        <f t="shared" si="337"/>
        <v>0</v>
      </c>
      <c r="AB1975" s="851">
        <f t="shared" si="335"/>
        <v>0</v>
      </c>
      <c r="AC1975" s="851">
        <f t="shared" si="335"/>
        <v>0</v>
      </c>
      <c r="AD1975" s="853">
        <f t="shared" si="335"/>
        <v>0</v>
      </c>
    </row>
    <row r="1976" spans="2:30" s="971" customFormat="1" ht="15" customHeight="1" x14ac:dyDescent="0.2">
      <c r="B1976" s="840"/>
      <c r="C1976" s="970" t="str">
        <f>IF(B1976="","",VLOOKUP(B1976,'E8. KKauf_Berechnung'!$B$11:$D$140,2,0))</f>
        <v/>
      </c>
      <c r="D1976" s="841"/>
      <c r="E1976" s="842"/>
      <c r="F1976" s="836"/>
      <c r="G1976" s="836"/>
      <c r="H1976" s="836"/>
      <c r="I1976" s="843">
        <f t="shared" si="328"/>
        <v>0</v>
      </c>
      <c r="J1976" s="836"/>
      <c r="K1976" s="843">
        <f t="shared" si="329"/>
        <v>0</v>
      </c>
      <c r="L1976" s="849">
        <f>IFERROR(VLOOKUP($D1976,Listen!$F$3:$H$39,2,0),0)</f>
        <v>0</v>
      </c>
      <c r="M1976" s="849">
        <f>IFERROR(VLOOKUP($D1976,Listen!$F$3:$H$39,3,0),0)</f>
        <v>0</v>
      </c>
      <c r="N1976" s="1115">
        <f t="shared" si="326"/>
        <v>0</v>
      </c>
      <c r="O1976" s="1115">
        <f t="shared" si="336"/>
        <v>0</v>
      </c>
      <c r="P1976" s="1115">
        <f t="shared" si="336"/>
        <v>0</v>
      </c>
      <c r="Q1976" s="1115">
        <f t="shared" si="336"/>
        <v>0</v>
      </c>
      <c r="R1976" s="1115">
        <f t="shared" si="336"/>
        <v>0</v>
      </c>
      <c r="S1976" s="1115">
        <f t="shared" si="336"/>
        <v>0</v>
      </c>
      <c r="T1976" s="1115">
        <f t="shared" si="336"/>
        <v>0</v>
      </c>
      <c r="U1976" s="851">
        <f t="shared" si="331"/>
        <v>0</v>
      </c>
      <c r="V1976" s="852">
        <f>IF(E1976='A. Allgemeine Informationen'!$D$14,$K1976-W1976,HLOOKUP('A. Allgemeine Informationen'!$D$14-1,$X$5:$AD$2005,ROW(E1976)-4,FALSE)-$W1976)</f>
        <v>0</v>
      </c>
      <c r="W1976" s="851">
        <f>HLOOKUP('A. Allgemeine Informationen'!$D$14,$X$5:$AD$2005,ROW(E1976)-4,FALSE)</f>
        <v>0</v>
      </c>
      <c r="X1976" s="851">
        <f t="shared" si="327"/>
        <v>0</v>
      </c>
      <c r="Y1976" s="851">
        <f t="shared" si="337"/>
        <v>0</v>
      </c>
      <c r="Z1976" s="851">
        <f t="shared" si="337"/>
        <v>0</v>
      </c>
      <c r="AA1976" s="851">
        <f t="shared" si="337"/>
        <v>0</v>
      </c>
      <c r="AB1976" s="851">
        <f t="shared" si="335"/>
        <v>0</v>
      </c>
      <c r="AC1976" s="851">
        <f t="shared" si="335"/>
        <v>0</v>
      </c>
      <c r="AD1976" s="853">
        <f t="shared" si="335"/>
        <v>0</v>
      </c>
    </row>
    <row r="1977" spans="2:30" s="971" customFormat="1" ht="15" customHeight="1" x14ac:dyDescent="0.2">
      <c r="B1977" s="840"/>
      <c r="C1977" s="970" t="str">
        <f>IF(B1977="","",VLOOKUP(B1977,'E8. KKauf_Berechnung'!$B$11:$D$140,2,0))</f>
        <v/>
      </c>
      <c r="D1977" s="841"/>
      <c r="E1977" s="842"/>
      <c r="F1977" s="836"/>
      <c r="G1977" s="836"/>
      <c r="H1977" s="836"/>
      <c r="I1977" s="843">
        <f t="shared" si="328"/>
        <v>0</v>
      </c>
      <c r="J1977" s="836"/>
      <c r="K1977" s="843">
        <f t="shared" si="329"/>
        <v>0</v>
      </c>
      <c r="L1977" s="849">
        <f>IFERROR(VLOOKUP($D1977,Listen!$F$3:$H$39,2,0),0)</f>
        <v>0</v>
      </c>
      <c r="M1977" s="849">
        <f>IFERROR(VLOOKUP($D1977,Listen!$F$3:$H$39,3,0),0)</f>
        <v>0</v>
      </c>
      <c r="N1977" s="1115">
        <f t="shared" si="326"/>
        <v>0</v>
      </c>
      <c r="O1977" s="1115">
        <f t="shared" si="336"/>
        <v>0</v>
      </c>
      <c r="P1977" s="1115">
        <f t="shared" si="336"/>
        <v>0</v>
      </c>
      <c r="Q1977" s="1115">
        <f t="shared" si="336"/>
        <v>0</v>
      </c>
      <c r="R1977" s="1115">
        <f t="shared" si="336"/>
        <v>0</v>
      </c>
      <c r="S1977" s="1115">
        <f t="shared" si="336"/>
        <v>0</v>
      </c>
      <c r="T1977" s="1115">
        <f t="shared" si="336"/>
        <v>0</v>
      </c>
      <c r="U1977" s="851">
        <f t="shared" si="331"/>
        <v>0</v>
      </c>
      <c r="V1977" s="852">
        <f>IF(E1977='A. Allgemeine Informationen'!$D$14,$K1977-W1977,HLOOKUP('A. Allgemeine Informationen'!$D$14-1,$X$5:$AD$2005,ROW(E1977)-4,FALSE)-$W1977)</f>
        <v>0</v>
      </c>
      <c r="W1977" s="851">
        <f>HLOOKUP('A. Allgemeine Informationen'!$D$14,$X$5:$AD$2005,ROW(E1977)-4,FALSE)</f>
        <v>0</v>
      </c>
      <c r="X1977" s="851">
        <f t="shared" si="327"/>
        <v>0</v>
      </c>
      <c r="Y1977" s="851">
        <f t="shared" si="337"/>
        <v>0</v>
      </c>
      <c r="Z1977" s="851">
        <f t="shared" si="337"/>
        <v>0</v>
      </c>
      <c r="AA1977" s="851">
        <f t="shared" si="337"/>
        <v>0</v>
      </c>
      <c r="AB1977" s="851">
        <f t="shared" si="335"/>
        <v>0</v>
      </c>
      <c r="AC1977" s="851">
        <f t="shared" si="335"/>
        <v>0</v>
      </c>
      <c r="AD1977" s="853">
        <f t="shared" si="335"/>
        <v>0</v>
      </c>
    </row>
    <row r="1978" spans="2:30" s="971" customFormat="1" ht="15" customHeight="1" x14ac:dyDescent="0.2">
      <c r="B1978" s="840"/>
      <c r="C1978" s="970" t="str">
        <f>IF(B1978="","",VLOOKUP(B1978,'E8. KKauf_Berechnung'!$B$11:$D$140,2,0))</f>
        <v/>
      </c>
      <c r="D1978" s="841"/>
      <c r="E1978" s="842"/>
      <c r="F1978" s="836"/>
      <c r="G1978" s="836"/>
      <c r="H1978" s="836"/>
      <c r="I1978" s="843">
        <f t="shared" si="328"/>
        <v>0</v>
      </c>
      <c r="J1978" s="836"/>
      <c r="K1978" s="843">
        <f t="shared" si="329"/>
        <v>0</v>
      </c>
      <c r="L1978" s="849">
        <f>IFERROR(VLOOKUP($D1978,Listen!$F$3:$H$39,2,0),0)</f>
        <v>0</v>
      </c>
      <c r="M1978" s="849">
        <f>IFERROR(VLOOKUP($D1978,Listen!$F$3:$H$39,3,0),0)</f>
        <v>0</v>
      </c>
      <c r="N1978" s="1115">
        <f t="shared" si="326"/>
        <v>0</v>
      </c>
      <c r="O1978" s="1115">
        <f t="shared" si="336"/>
        <v>0</v>
      </c>
      <c r="P1978" s="1115">
        <f t="shared" si="336"/>
        <v>0</v>
      </c>
      <c r="Q1978" s="1115">
        <f t="shared" si="336"/>
        <v>0</v>
      </c>
      <c r="R1978" s="1115">
        <f t="shared" si="336"/>
        <v>0</v>
      </c>
      <c r="S1978" s="1115">
        <f t="shared" si="336"/>
        <v>0</v>
      </c>
      <c r="T1978" s="1115">
        <f t="shared" si="336"/>
        <v>0</v>
      </c>
      <c r="U1978" s="851">
        <f t="shared" si="331"/>
        <v>0</v>
      </c>
      <c r="V1978" s="852">
        <f>IF(E1978='A. Allgemeine Informationen'!$D$14,$K1978-W1978,HLOOKUP('A. Allgemeine Informationen'!$D$14-1,$X$5:$AD$2005,ROW(E1978)-4,FALSE)-$W1978)</f>
        <v>0</v>
      </c>
      <c r="W1978" s="851">
        <f>HLOOKUP('A. Allgemeine Informationen'!$D$14,$X$5:$AD$2005,ROW(E1978)-4,FALSE)</f>
        <v>0</v>
      </c>
      <c r="X1978" s="851">
        <f t="shared" si="327"/>
        <v>0</v>
      </c>
      <c r="Y1978" s="851">
        <f t="shared" si="337"/>
        <v>0</v>
      </c>
      <c r="Z1978" s="851">
        <f t="shared" si="337"/>
        <v>0</v>
      </c>
      <c r="AA1978" s="851">
        <f t="shared" si="337"/>
        <v>0</v>
      </c>
      <c r="AB1978" s="851">
        <f t="shared" si="335"/>
        <v>0</v>
      </c>
      <c r="AC1978" s="851">
        <f t="shared" si="335"/>
        <v>0</v>
      </c>
      <c r="AD1978" s="853">
        <f t="shared" si="335"/>
        <v>0</v>
      </c>
    </row>
    <row r="1979" spans="2:30" s="971" customFormat="1" ht="15" customHeight="1" x14ac:dyDescent="0.2">
      <c r="B1979" s="840"/>
      <c r="C1979" s="970" t="str">
        <f>IF(B1979="","",VLOOKUP(B1979,'E8. KKauf_Berechnung'!$B$11:$D$140,2,0))</f>
        <v/>
      </c>
      <c r="D1979" s="841"/>
      <c r="E1979" s="842"/>
      <c r="F1979" s="836"/>
      <c r="G1979" s="836"/>
      <c r="H1979" s="836"/>
      <c r="I1979" s="843">
        <f t="shared" si="328"/>
        <v>0</v>
      </c>
      <c r="J1979" s="836"/>
      <c r="K1979" s="843">
        <f t="shared" si="329"/>
        <v>0</v>
      </c>
      <c r="L1979" s="849">
        <f>IFERROR(VLOOKUP($D1979,Listen!$F$3:$H$39,2,0),0)</f>
        <v>0</v>
      </c>
      <c r="M1979" s="849">
        <f>IFERROR(VLOOKUP($D1979,Listen!$F$3:$H$39,3,0),0)</f>
        <v>0</v>
      </c>
      <c r="N1979" s="1115">
        <f t="shared" si="326"/>
        <v>0</v>
      </c>
      <c r="O1979" s="1115">
        <f t="shared" si="336"/>
        <v>0</v>
      </c>
      <c r="P1979" s="1115">
        <f t="shared" si="336"/>
        <v>0</v>
      </c>
      <c r="Q1979" s="1115">
        <f t="shared" si="336"/>
        <v>0</v>
      </c>
      <c r="R1979" s="1115">
        <f t="shared" si="336"/>
        <v>0</v>
      </c>
      <c r="S1979" s="1115">
        <f t="shared" si="336"/>
        <v>0</v>
      </c>
      <c r="T1979" s="1115">
        <f t="shared" si="336"/>
        <v>0</v>
      </c>
      <c r="U1979" s="851">
        <f t="shared" si="331"/>
        <v>0</v>
      </c>
      <c r="V1979" s="852">
        <f>IF(E1979='A. Allgemeine Informationen'!$D$14,$K1979-W1979,HLOOKUP('A. Allgemeine Informationen'!$D$14-1,$X$5:$AD$2005,ROW(E1979)-4,FALSE)-$W1979)</f>
        <v>0</v>
      </c>
      <c r="W1979" s="851">
        <f>HLOOKUP('A. Allgemeine Informationen'!$D$14,$X$5:$AD$2005,ROW(E1979)-4,FALSE)</f>
        <v>0</v>
      </c>
      <c r="X1979" s="851">
        <f t="shared" si="327"/>
        <v>0</v>
      </c>
      <c r="Y1979" s="851">
        <f t="shared" si="337"/>
        <v>0</v>
      </c>
      <c r="Z1979" s="851">
        <f t="shared" si="337"/>
        <v>0</v>
      </c>
      <c r="AA1979" s="851">
        <f t="shared" si="337"/>
        <v>0</v>
      </c>
      <c r="AB1979" s="851">
        <f t="shared" si="335"/>
        <v>0</v>
      </c>
      <c r="AC1979" s="851">
        <f t="shared" si="335"/>
        <v>0</v>
      </c>
      <c r="AD1979" s="853">
        <f t="shared" si="335"/>
        <v>0</v>
      </c>
    </row>
    <row r="1980" spans="2:30" s="971" customFormat="1" ht="15" customHeight="1" x14ac:dyDescent="0.2">
      <c r="B1980" s="840"/>
      <c r="C1980" s="970" t="str">
        <f>IF(B1980="","",VLOOKUP(B1980,'E8. KKauf_Berechnung'!$B$11:$D$140,2,0))</f>
        <v/>
      </c>
      <c r="D1980" s="841"/>
      <c r="E1980" s="842"/>
      <c r="F1980" s="836"/>
      <c r="G1980" s="836"/>
      <c r="H1980" s="836"/>
      <c r="I1980" s="843">
        <f t="shared" si="328"/>
        <v>0</v>
      </c>
      <c r="J1980" s="836"/>
      <c r="K1980" s="843">
        <f t="shared" si="329"/>
        <v>0</v>
      </c>
      <c r="L1980" s="849">
        <f>IFERROR(VLOOKUP($D1980,Listen!$F$3:$H$39,2,0),0)</f>
        <v>0</v>
      </c>
      <c r="M1980" s="849">
        <f>IFERROR(VLOOKUP($D1980,Listen!$F$3:$H$39,3,0),0)</f>
        <v>0</v>
      </c>
      <c r="N1980" s="1115">
        <f t="shared" si="326"/>
        <v>0</v>
      </c>
      <c r="O1980" s="1115">
        <f t="shared" si="336"/>
        <v>0</v>
      </c>
      <c r="P1980" s="1115">
        <f t="shared" si="336"/>
        <v>0</v>
      </c>
      <c r="Q1980" s="1115">
        <f t="shared" si="336"/>
        <v>0</v>
      </c>
      <c r="R1980" s="1115">
        <f t="shared" si="336"/>
        <v>0</v>
      </c>
      <c r="S1980" s="1115">
        <f t="shared" si="336"/>
        <v>0</v>
      </c>
      <c r="T1980" s="1115">
        <f t="shared" si="336"/>
        <v>0</v>
      </c>
      <c r="U1980" s="851">
        <f t="shared" si="331"/>
        <v>0</v>
      </c>
      <c r="V1980" s="852">
        <f>IF(E1980='A. Allgemeine Informationen'!$D$14,$K1980-W1980,HLOOKUP('A. Allgemeine Informationen'!$D$14-1,$X$5:$AD$2005,ROW(E1980)-4,FALSE)-$W1980)</f>
        <v>0</v>
      </c>
      <c r="W1980" s="851">
        <f>HLOOKUP('A. Allgemeine Informationen'!$D$14,$X$5:$AD$2005,ROW(E1980)-4,FALSE)</f>
        <v>0</v>
      </c>
      <c r="X1980" s="851">
        <f t="shared" si="327"/>
        <v>0</v>
      </c>
      <c r="Y1980" s="851">
        <f t="shared" si="337"/>
        <v>0</v>
      </c>
      <c r="Z1980" s="851">
        <f t="shared" si="337"/>
        <v>0</v>
      </c>
      <c r="AA1980" s="851">
        <f t="shared" si="337"/>
        <v>0</v>
      </c>
      <c r="AB1980" s="851">
        <f t="shared" si="335"/>
        <v>0</v>
      </c>
      <c r="AC1980" s="851">
        <f t="shared" si="335"/>
        <v>0</v>
      </c>
      <c r="AD1980" s="853">
        <f t="shared" si="335"/>
        <v>0</v>
      </c>
    </row>
    <row r="1981" spans="2:30" s="971" customFormat="1" ht="15" customHeight="1" x14ac:dyDescent="0.2">
      <c r="B1981" s="840"/>
      <c r="C1981" s="970" t="str">
        <f>IF(B1981="","",VLOOKUP(B1981,'E8. KKauf_Berechnung'!$B$11:$D$140,2,0))</f>
        <v/>
      </c>
      <c r="D1981" s="841"/>
      <c r="E1981" s="842"/>
      <c r="F1981" s="836"/>
      <c r="G1981" s="836"/>
      <c r="H1981" s="836"/>
      <c r="I1981" s="843">
        <f t="shared" si="328"/>
        <v>0</v>
      </c>
      <c r="J1981" s="836"/>
      <c r="K1981" s="843">
        <f t="shared" si="329"/>
        <v>0</v>
      </c>
      <c r="L1981" s="849">
        <f>IFERROR(VLOOKUP($D1981,Listen!$F$3:$H$39,2,0),0)</f>
        <v>0</v>
      </c>
      <c r="M1981" s="849">
        <f>IFERROR(VLOOKUP($D1981,Listen!$F$3:$H$39,3,0),0)</f>
        <v>0</v>
      </c>
      <c r="N1981" s="1115">
        <f t="shared" si="326"/>
        <v>0</v>
      </c>
      <c r="O1981" s="1115">
        <f t="shared" si="336"/>
        <v>0</v>
      </c>
      <c r="P1981" s="1115">
        <f t="shared" si="336"/>
        <v>0</v>
      </c>
      <c r="Q1981" s="1115">
        <f t="shared" si="336"/>
        <v>0</v>
      </c>
      <c r="R1981" s="1115">
        <f t="shared" si="336"/>
        <v>0</v>
      </c>
      <c r="S1981" s="1115">
        <f t="shared" si="336"/>
        <v>0</v>
      </c>
      <c r="T1981" s="1115">
        <f t="shared" si="336"/>
        <v>0</v>
      </c>
      <c r="U1981" s="851">
        <f t="shared" si="331"/>
        <v>0</v>
      </c>
      <c r="V1981" s="852">
        <f>IF(E1981='A. Allgemeine Informationen'!$D$14,$K1981-W1981,HLOOKUP('A. Allgemeine Informationen'!$D$14-1,$X$5:$AD$2005,ROW(E1981)-4,FALSE)-$W1981)</f>
        <v>0</v>
      </c>
      <c r="W1981" s="851">
        <f>HLOOKUP('A. Allgemeine Informationen'!$D$14,$X$5:$AD$2005,ROW(E1981)-4,FALSE)</f>
        <v>0</v>
      </c>
      <c r="X1981" s="851">
        <f t="shared" si="327"/>
        <v>0</v>
      </c>
      <c r="Y1981" s="851">
        <f t="shared" si="337"/>
        <v>0</v>
      </c>
      <c r="Z1981" s="851">
        <f t="shared" si="337"/>
        <v>0</v>
      </c>
      <c r="AA1981" s="851">
        <f t="shared" si="337"/>
        <v>0</v>
      </c>
      <c r="AB1981" s="851">
        <f t="shared" si="335"/>
        <v>0</v>
      </c>
      <c r="AC1981" s="851">
        <f t="shared" si="335"/>
        <v>0</v>
      </c>
      <c r="AD1981" s="853">
        <f t="shared" si="335"/>
        <v>0</v>
      </c>
    </row>
    <row r="1982" spans="2:30" s="971" customFormat="1" ht="15" customHeight="1" x14ac:dyDescent="0.2">
      <c r="B1982" s="840"/>
      <c r="C1982" s="970" t="str">
        <f>IF(B1982="","",VLOOKUP(B1982,'E8. KKauf_Berechnung'!$B$11:$D$140,2,0))</f>
        <v/>
      </c>
      <c r="D1982" s="841"/>
      <c r="E1982" s="842"/>
      <c r="F1982" s="836"/>
      <c r="G1982" s="836"/>
      <c r="H1982" s="836"/>
      <c r="I1982" s="843">
        <f t="shared" si="328"/>
        <v>0</v>
      </c>
      <c r="J1982" s="836"/>
      <c r="K1982" s="843">
        <f t="shared" si="329"/>
        <v>0</v>
      </c>
      <c r="L1982" s="849">
        <f>IFERROR(VLOOKUP($D1982,Listen!$F$3:$H$39,2,0),0)</f>
        <v>0</v>
      </c>
      <c r="M1982" s="849">
        <f>IFERROR(VLOOKUP($D1982,Listen!$F$3:$H$39,3,0),0)</f>
        <v>0</v>
      </c>
      <c r="N1982" s="1115">
        <f t="shared" si="326"/>
        <v>0</v>
      </c>
      <c r="O1982" s="1115">
        <f t="shared" si="336"/>
        <v>0</v>
      </c>
      <c r="P1982" s="1115">
        <f t="shared" si="336"/>
        <v>0</v>
      </c>
      <c r="Q1982" s="1115">
        <f t="shared" si="336"/>
        <v>0</v>
      </c>
      <c r="R1982" s="1115">
        <f t="shared" si="336"/>
        <v>0</v>
      </c>
      <c r="S1982" s="1115">
        <f t="shared" si="336"/>
        <v>0</v>
      </c>
      <c r="T1982" s="1115">
        <f t="shared" si="336"/>
        <v>0</v>
      </c>
      <c r="U1982" s="851">
        <f t="shared" si="331"/>
        <v>0</v>
      </c>
      <c r="V1982" s="852">
        <f>IF(E1982='A. Allgemeine Informationen'!$D$14,$K1982-W1982,HLOOKUP('A. Allgemeine Informationen'!$D$14-1,$X$5:$AD$2005,ROW(E1982)-4,FALSE)-$W1982)</f>
        <v>0</v>
      </c>
      <c r="W1982" s="851">
        <f>HLOOKUP('A. Allgemeine Informationen'!$D$14,$X$5:$AD$2005,ROW(E1982)-4,FALSE)</f>
        <v>0</v>
      </c>
      <c r="X1982" s="851">
        <f t="shared" si="327"/>
        <v>0</v>
      </c>
      <c r="Y1982" s="851">
        <f t="shared" si="337"/>
        <v>0</v>
      </c>
      <c r="Z1982" s="851">
        <f t="shared" si="337"/>
        <v>0</v>
      </c>
      <c r="AA1982" s="851">
        <f t="shared" si="337"/>
        <v>0</v>
      </c>
      <c r="AB1982" s="851">
        <f t="shared" si="335"/>
        <v>0</v>
      </c>
      <c r="AC1982" s="851">
        <f t="shared" si="335"/>
        <v>0</v>
      </c>
      <c r="AD1982" s="853">
        <f t="shared" si="335"/>
        <v>0</v>
      </c>
    </row>
    <row r="1983" spans="2:30" s="971" customFormat="1" ht="15" customHeight="1" x14ac:dyDescent="0.2">
      <c r="B1983" s="840"/>
      <c r="C1983" s="970" t="str">
        <f>IF(B1983="","",VLOOKUP(B1983,'E8. KKauf_Berechnung'!$B$11:$D$140,2,0))</f>
        <v/>
      </c>
      <c r="D1983" s="841"/>
      <c r="E1983" s="842"/>
      <c r="F1983" s="836"/>
      <c r="G1983" s="836"/>
      <c r="H1983" s="836"/>
      <c r="I1983" s="843">
        <f t="shared" si="328"/>
        <v>0</v>
      </c>
      <c r="J1983" s="836"/>
      <c r="K1983" s="843">
        <f t="shared" si="329"/>
        <v>0</v>
      </c>
      <c r="L1983" s="849">
        <f>IFERROR(VLOOKUP($D1983,Listen!$F$3:$H$39,2,0),0)</f>
        <v>0</v>
      </c>
      <c r="M1983" s="849">
        <f>IFERROR(VLOOKUP($D1983,Listen!$F$3:$H$39,3,0),0)</f>
        <v>0</v>
      </c>
      <c r="N1983" s="1115">
        <f t="shared" si="326"/>
        <v>0</v>
      </c>
      <c r="O1983" s="1115">
        <f t="shared" si="336"/>
        <v>0</v>
      </c>
      <c r="P1983" s="1115">
        <f t="shared" si="336"/>
        <v>0</v>
      </c>
      <c r="Q1983" s="1115">
        <f t="shared" si="336"/>
        <v>0</v>
      </c>
      <c r="R1983" s="1115">
        <f t="shared" si="336"/>
        <v>0</v>
      </c>
      <c r="S1983" s="1115">
        <f t="shared" si="336"/>
        <v>0</v>
      </c>
      <c r="T1983" s="1115">
        <f t="shared" si="336"/>
        <v>0</v>
      </c>
      <c r="U1983" s="851">
        <f t="shared" si="331"/>
        <v>0</v>
      </c>
      <c r="V1983" s="852">
        <f>IF(E1983='A. Allgemeine Informationen'!$D$14,$K1983-W1983,HLOOKUP('A. Allgemeine Informationen'!$D$14-1,$X$5:$AD$2005,ROW(E1983)-4,FALSE)-$W1983)</f>
        <v>0</v>
      </c>
      <c r="W1983" s="851">
        <f>HLOOKUP('A. Allgemeine Informationen'!$D$14,$X$5:$AD$2005,ROW(E1983)-4,FALSE)</f>
        <v>0</v>
      </c>
      <c r="X1983" s="851">
        <f t="shared" si="327"/>
        <v>0</v>
      </c>
      <c r="Y1983" s="851">
        <f t="shared" si="337"/>
        <v>0</v>
      </c>
      <c r="Z1983" s="851">
        <f t="shared" si="337"/>
        <v>0</v>
      </c>
      <c r="AA1983" s="851">
        <f t="shared" si="337"/>
        <v>0</v>
      </c>
      <c r="AB1983" s="851">
        <f t="shared" si="335"/>
        <v>0</v>
      </c>
      <c r="AC1983" s="851">
        <f t="shared" si="335"/>
        <v>0</v>
      </c>
      <c r="AD1983" s="853">
        <f t="shared" si="335"/>
        <v>0</v>
      </c>
    </row>
    <row r="1984" spans="2:30" s="971" customFormat="1" ht="15" customHeight="1" x14ac:dyDescent="0.2">
      <c r="B1984" s="840"/>
      <c r="C1984" s="970" t="str">
        <f>IF(B1984="","",VLOOKUP(B1984,'E8. KKauf_Berechnung'!$B$11:$D$140,2,0))</f>
        <v/>
      </c>
      <c r="D1984" s="841"/>
      <c r="E1984" s="842"/>
      <c r="F1984" s="836"/>
      <c r="G1984" s="836"/>
      <c r="H1984" s="836"/>
      <c r="I1984" s="843">
        <f t="shared" si="328"/>
        <v>0</v>
      </c>
      <c r="J1984" s="836"/>
      <c r="K1984" s="843">
        <f t="shared" si="329"/>
        <v>0</v>
      </c>
      <c r="L1984" s="849">
        <f>IFERROR(VLOOKUP($D1984,Listen!$F$3:$H$39,2,0),0)</f>
        <v>0</v>
      </c>
      <c r="M1984" s="849">
        <f>IFERROR(VLOOKUP($D1984,Listen!$F$3:$H$39,3,0),0)</f>
        <v>0</v>
      </c>
      <c r="N1984" s="1115">
        <f t="shared" si="326"/>
        <v>0</v>
      </c>
      <c r="O1984" s="1115">
        <f t="shared" si="336"/>
        <v>0</v>
      </c>
      <c r="P1984" s="1115">
        <f t="shared" si="336"/>
        <v>0</v>
      </c>
      <c r="Q1984" s="1115">
        <f t="shared" si="336"/>
        <v>0</v>
      </c>
      <c r="R1984" s="1115">
        <f t="shared" si="336"/>
        <v>0</v>
      </c>
      <c r="S1984" s="1115">
        <f t="shared" si="336"/>
        <v>0</v>
      </c>
      <c r="T1984" s="1115">
        <f t="shared" si="336"/>
        <v>0</v>
      </c>
      <c r="U1984" s="851">
        <f t="shared" si="331"/>
        <v>0</v>
      </c>
      <c r="V1984" s="852">
        <f>IF(E1984='A. Allgemeine Informationen'!$D$14,$K1984-W1984,HLOOKUP('A. Allgemeine Informationen'!$D$14-1,$X$5:$AD$2005,ROW(E1984)-4,FALSE)-$W1984)</f>
        <v>0</v>
      </c>
      <c r="W1984" s="851">
        <f>HLOOKUP('A. Allgemeine Informationen'!$D$14,$X$5:$AD$2005,ROW(E1984)-4,FALSE)</f>
        <v>0</v>
      </c>
      <c r="X1984" s="851">
        <f t="shared" si="327"/>
        <v>0</v>
      </c>
      <c r="Y1984" s="851">
        <f t="shared" si="337"/>
        <v>0</v>
      </c>
      <c r="Z1984" s="851">
        <f t="shared" si="337"/>
        <v>0</v>
      </c>
      <c r="AA1984" s="851">
        <f t="shared" si="337"/>
        <v>0</v>
      </c>
      <c r="AB1984" s="851">
        <f t="shared" si="335"/>
        <v>0</v>
      </c>
      <c r="AC1984" s="851">
        <f t="shared" si="335"/>
        <v>0</v>
      </c>
      <c r="AD1984" s="853">
        <f t="shared" si="335"/>
        <v>0</v>
      </c>
    </row>
    <row r="1985" spans="2:30" s="971" customFormat="1" ht="15" customHeight="1" x14ac:dyDescent="0.2">
      <c r="B1985" s="840"/>
      <c r="C1985" s="970" t="str">
        <f>IF(B1985="","",VLOOKUP(B1985,'E8. KKauf_Berechnung'!$B$11:$D$140,2,0))</f>
        <v/>
      </c>
      <c r="D1985" s="841"/>
      <c r="E1985" s="842"/>
      <c r="F1985" s="836"/>
      <c r="G1985" s="836"/>
      <c r="H1985" s="836"/>
      <c r="I1985" s="843">
        <f t="shared" si="328"/>
        <v>0</v>
      </c>
      <c r="J1985" s="836"/>
      <c r="K1985" s="843">
        <f t="shared" si="329"/>
        <v>0</v>
      </c>
      <c r="L1985" s="849">
        <f>IFERROR(VLOOKUP($D1985,Listen!$F$3:$H$39,2,0),0)</f>
        <v>0</v>
      </c>
      <c r="M1985" s="849">
        <f>IFERROR(VLOOKUP($D1985,Listen!$F$3:$H$39,3,0),0)</f>
        <v>0</v>
      </c>
      <c r="N1985" s="1115">
        <f t="shared" si="326"/>
        <v>0</v>
      </c>
      <c r="O1985" s="1115">
        <f t="shared" si="336"/>
        <v>0</v>
      </c>
      <c r="P1985" s="1115">
        <f t="shared" si="336"/>
        <v>0</v>
      </c>
      <c r="Q1985" s="1115">
        <f t="shared" si="336"/>
        <v>0</v>
      </c>
      <c r="R1985" s="1115">
        <f t="shared" si="336"/>
        <v>0</v>
      </c>
      <c r="S1985" s="1115">
        <f t="shared" si="336"/>
        <v>0</v>
      </c>
      <c r="T1985" s="1115">
        <f t="shared" si="336"/>
        <v>0</v>
      </c>
      <c r="U1985" s="851">
        <f t="shared" si="331"/>
        <v>0</v>
      </c>
      <c r="V1985" s="852">
        <f>IF(E1985='A. Allgemeine Informationen'!$D$14,$K1985-W1985,HLOOKUP('A. Allgemeine Informationen'!$D$14-1,$X$5:$AD$2005,ROW(E1985)-4,FALSE)-$W1985)</f>
        <v>0</v>
      </c>
      <c r="W1985" s="851">
        <f>HLOOKUP('A. Allgemeine Informationen'!$D$14,$X$5:$AD$2005,ROW(E1985)-4,FALSE)</f>
        <v>0</v>
      </c>
      <c r="X1985" s="851">
        <f t="shared" si="327"/>
        <v>0</v>
      </c>
      <c r="Y1985" s="851">
        <f t="shared" si="337"/>
        <v>0</v>
      </c>
      <c r="Z1985" s="851">
        <f t="shared" si="337"/>
        <v>0</v>
      </c>
      <c r="AA1985" s="851">
        <f t="shared" si="337"/>
        <v>0</v>
      </c>
      <c r="AB1985" s="851">
        <f t="shared" si="335"/>
        <v>0</v>
      </c>
      <c r="AC1985" s="851">
        <f t="shared" si="335"/>
        <v>0</v>
      </c>
      <c r="AD1985" s="853">
        <f t="shared" si="335"/>
        <v>0</v>
      </c>
    </row>
    <row r="1986" spans="2:30" s="971" customFormat="1" ht="15" customHeight="1" x14ac:dyDescent="0.2">
      <c r="B1986" s="840"/>
      <c r="C1986" s="970" t="str">
        <f>IF(B1986="","",VLOOKUP(B1986,'E8. KKauf_Berechnung'!$B$11:$D$140,2,0))</f>
        <v/>
      </c>
      <c r="D1986" s="841"/>
      <c r="E1986" s="842"/>
      <c r="F1986" s="836"/>
      <c r="G1986" s="836"/>
      <c r="H1986" s="836"/>
      <c r="I1986" s="843">
        <f t="shared" si="328"/>
        <v>0</v>
      </c>
      <c r="J1986" s="836"/>
      <c r="K1986" s="843">
        <f t="shared" si="329"/>
        <v>0</v>
      </c>
      <c r="L1986" s="849">
        <f>IFERROR(VLOOKUP($D1986,Listen!$F$3:$H$39,2,0),0)</f>
        <v>0</v>
      </c>
      <c r="M1986" s="849">
        <f>IFERROR(VLOOKUP($D1986,Listen!$F$3:$H$39,3,0),0)</f>
        <v>0</v>
      </c>
      <c r="N1986" s="1115">
        <f t="shared" si="326"/>
        <v>0</v>
      </c>
      <c r="O1986" s="1115">
        <f t="shared" si="336"/>
        <v>0</v>
      </c>
      <c r="P1986" s="1115">
        <f t="shared" si="336"/>
        <v>0</v>
      </c>
      <c r="Q1986" s="1115">
        <f t="shared" si="336"/>
        <v>0</v>
      </c>
      <c r="R1986" s="1115">
        <f t="shared" si="336"/>
        <v>0</v>
      </c>
      <c r="S1986" s="1115">
        <f t="shared" si="336"/>
        <v>0</v>
      </c>
      <c r="T1986" s="1115">
        <f t="shared" si="336"/>
        <v>0</v>
      </c>
      <c r="U1986" s="851">
        <f t="shared" si="331"/>
        <v>0</v>
      </c>
      <c r="V1986" s="852">
        <f>IF(E1986='A. Allgemeine Informationen'!$D$14,$K1986-W1986,HLOOKUP('A. Allgemeine Informationen'!$D$14-1,$X$5:$AD$2005,ROW(E1986)-4,FALSE)-$W1986)</f>
        <v>0</v>
      </c>
      <c r="W1986" s="851">
        <f>HLOOKUP('A. Allgemeine Informationen'!$D$14,$X$5:$AD$2005,ROW(E1986)-4,FALSE)</f>
        <v>0</v>
      </c>
      <c r="X1986" s="851">
        <f t="shared" si="327"/>
        <v>0</v>
      </c>
      <c r="Y1986" s="851">
        <f t="shared" si="337"/>
        <v>0</v>
      </c>
      <c r="Z1986" s="851">
        <f t="shared" si="337"/>
        <v>0</v>
      </c>
      <c r="AA1986" s="851">
        <f t="shared" si="337"/>
        <v>0</v>
      </c>
      <c r="AB1986" s="851">
        <f t="shared" si="335"/>
        <v>0</v>
      </c>
      <c r="AC1986" s="851">
        <f t="shared" si="335"/>
        <v>0</v>
      </c>
      <c r="AD1986" s="853">
        <f t="shared" si="335"/>
        <v>0</v>
      </c>
    </row>
    <row r="1987" spans="2:30" s="971" customFormat="1" ht="15" customHeight="1" x14ac:dyDescent="0.2">
      <c r="B1987" s="840"/>
      <c r="C1987" s="970" t="str">
        <f>IF(B1987="","",VLOOKUP(B1987,'E8. KKauf_Berechnung'!$B$11:$D$140,2,0))</f>
        <v/>
      </c>
      <c r="D1987" s="841"/>
      <c r="E1987" s="842"/>
      <c r="F1987" s="836"/>
      <c r="G1987" s="836"/>
      <c r="H1987" s="836"/>
      <c r="I1987" s="843">
        <f t="shared" si="328"/>
        <v>0</v>
      </c>
      <c r="J1987" s="836"/>
      <c r="K1987" s="843">
        <f t="shared" si="329"/>
        <v>0</v>
      </c>
      <c r="L1987" s="849">
        <f>IFERROR(VLOOKUP($D1987,Listen!$F$3:$H$39,2,0),0)</f>
        <v>0</v>
      </c>
      <c r="M1987" s="849">
        <f>IFERROR(VLOOKUP($D1987,Listen!$F$3:$H$39,3,0),0)</f>
        <v>0</v>
      </c>
      <c r="N1987" s="1115">
        <f t="shared" si="326"/>
        <v>0</v>
      </c>
      <c r="O1987" s="1115">
        <f t="shared" si="336"/>
        <v>0</v>
      </c>
      <c r="P1987" s="1115">
        <f t="shared" si="336"/>
        <v>0</v>
      </c>
      <c r="Q1987" s="1115">
        <f t="shared" si="336"/>
        <v>0</v>
      </c>
      <c r="R1987" s="1115">
        <f t="shared" si="336"/>
        <v>0</v>
      </c>
      <c r="S1987" s="1115">
        <f t="shared" si="336"/>
        <v>0</v>
      </c>
      <c r="T1987" s="1115">
        <f t="shared" si="336"/>
        <v>0</v>
      </c>
      <c r="U1987" s="851">
        <f t="shared" si="331"/>
        <v>0</v>
      </c>
      <c r="V1987" s="852">
        <f>IF(E1987='A. Allgemeine Informationen'!$D$14,$K1987-W1987,HLOOKUP('A. Allgemeine Informationen'!$D$14-1,$X$5:$AD$2005,ROW(E1987)-4,FALSE)-$W1987)</f>
        <v>0</v>
      </c>
      <c r="W1987" s="851">
        <f>HLOOKUP('A. Allgemeine Informationen'!$D$14,$X$5:$AD$2005,ROW(E1987)-4,FALSE)</f>
        <v>0</v>
      </c>
      <c r="X1987" s="851">
        <f t="shared" si="327"/>
        <v>0</v>
      </c>
      <c r="Y1987" s="851">
        <f t="shared" si="337"/>
        <v>0</v>
      </c>
      <c r="Z1987" s="851">
        <f t="shared" si="337"/>
        <v>0</v>
      </c>
      <c r="AA1987" s="851">
        <f t="shared" si="337"/>
        <v>0</v>
      </c>
      <c r="AB1987" s="851">
        <f t="shared" si="335"/>
        <v>0</v>
      </c>
      <c r="AC1987" s="851">
        <f t="shared" si="335"/>
        <v>0</v>
      </c>
      <c r="AD1987" s="853">
        <f t="shared" si="335"/>
        <v>0</v>
      </c>
    </row>
    <row r="1988" spans="2:30" s="971" customFormat="1" ht="15" customHeight="1" x14ac:dyDescent="0.2">
      <c r="B1988" s="840"/>
      <c r="C1988" s="970" t="str">
        <f>IF(B1988="","",VLOOKUP(B1988,'E8. KKauf_Berechnung'!$B$11:$D$140,2,0))</f>
        <v/>
      </c>
      <c r="D1988" s="841"/>
      <c r="E1988" s="842"/>
      <c r="F1988" s="836"/>
      <c r="G1988" s="836"/>
      <c r="H1988" s="836"/>
      <c r="I1988" s="843">
        <f t="shared" si="328"/>
        <v>0</v>
      </c>
      <c r="J1988" s="836"/>
      <c r="K1988" s="843">
        <f t="shared" si="329"/>
        <v>0</v>
      </c>
      <c r="L1988" s="849">
        <f>IFERROR(VLOOKUP($D1988,Listen!$F$3:$H$39,2,0),0)</f>
        <v>0</v>
      </c>
      <c r="M1988" s="849">
        <f>IFERROR(VLOOKUP($D1988,Listen!$F$3:$H$39,3,0),0)</f>
        <v>0</v>
      </c>
      <c r="N1988" s="1115">
        <f t="shared" si="326"/>
        <v>0</v>
      </c>
      <c r="O1988" s="1115">
        <f t="shared" si="336"/>
        <v>0</v>
      </c>
      <c r="P1988" s="1115">
        <f t="shared" si="336"/>
        <v>0</v>
      </c>
      <c r="Q1988" s="1115">
        <f t="shared" si="336"/>
        <v>0</v>
      </c>
      <c r="R1988" s="1115">
        <f t="shared" si="336"/>
        <v>0</v>
      </c>
      <c r="S1988" s="1115">
        <f t="shared" si="336"/>
        <v>0</v>
      </c>
      <c r="T1988" s="1115">
        <f t="shared" si="336"/>
        <v>0</v>
      </c>
      <c r="U1988" s="851">
        <f t="shared" si="331"/>
        <v>0</v>
      </c>
      <c r="V1988" s="852">
        <f>IF(E1988='A. Allgemeine Informationen'!$D$14,$K1988-W1988,HLOOKUP('A. Allgemeine Informationen'!$D$14-1,$X$5:$AD$2005,ROW(E1988)-4,FALSE)-$W1988)</f>
        <v>0</v>
      </c>
      <c r="W1988" s="851">
        <f>HLOOKUP('A. Allgemeine Informationen'!$D$14,$X$5:$AD$2005,ROW(E1988)-4,FALSE)</f>
        <v>0</v>
      </c>
      <c r="X1988" s="851">
        <f t="shared" si="327"/>
        <v>0</v>
      </c>
      <c r="Y1988" s="851">
        <f t="shared" si="337"/>
        <v>0</v>
      </c>
      <c r="Z1988" s="851">
        <f t="shared" si="337"/>
        <v>0</v>
      </c>
      <c r="AA1988" s="851">
        <f t="shared" si="337"/>
        <v>0</v>
      </c>
      <c r="AB1988" s="851">
        <f t="shared" si="335"/>
        <v>0</v>
      </c>
      <c r="AC1988" s="851">
        <f t="shared" si="335"/>
        <v>0</v>
      </c>
      <c r="AD1988" s="853">
        <f t="shared" si="335"/>
        <v>0</v>
      </c>
    </row>
    <row r="1989" spans="2:30" s="971" customFormat="1" ht="15" customHeight="1" x14ac:dyDescent="0.2">
      <c r="B1989" s="840"/>
      <c r="C1989" s="970" t="str">
        <f>IF(B1989="","",VLOOKUP(B1989,'E8. KKauf_Berechnung'!$B$11:$D$140,2,0))</f>
        <v/>
      </c>
      <c r="D1989" s="841"/>
      <c r="E1989" s="842"/>
      <c r="F1989" s="836"/>
      <c r="G1989" s="836"/>
      <c r="H1989" s="836"/>
      <c r="I1989" s="843">
        <f t="shared" si="328"/>
        <v>0</v>
      </c>
      <c r="J1989" s="836"/>
      <c r="K1989" s="843">
        <f t="shared" si="329"/>
        <v>0</v>
      </c>
      <c r="L1989" s="849">
        <f>IFERROR(VLOOKUP($D1989,Listen!$F$3:$H$39,2,0),0)</f>
        <v>0</v>
      </c>
      <c r="M1989" s="849">
        <f>IFERROR(VLOOKUP($D1989,Listen!$F$3:$H$39,3,0),0)</f>
        <v>0</v>
      </c>
      <c r="N1989" s="1115">
        <f t="shared" si="326"/>
        <v>0</v>
      </c>
      <c r="O1989" s="1115">
        <f t="shared" si="336"/>
        <v>0</v>
      </c>
      <c r="P1989" s="1115">
        <f t="shared" si="336"/>
        <v>0</v>
      </c>
      <c r="Q1989" s="1115">
        <f t="shared" si="336"/>
        <v>0</v>
      </c>
      <c r="R1989" s="1115">
        <f t="shared" si="336"/>
        <v>0</v>
      </c>
      <c r="S1989" s="1115">
        <f t="shared" si="336"/>
        <v>0</v>
      </c>
      <c r="T1989" s="1115">
        <f t="shared" si="336"/>
        <v>0</v>
      </c>
      <c r="U1989" s="851">
        <f t="shared" si="331"/>
        <v>0</v>
      </c>
      <c r="V1989" s="852">
        <f>IF(E1989='A. Allgemeine Informationen'!$D$14,$K1989-W1989,HLOOKUP('A. Allgemeine Informationen'!$D$14-1,$X$5:$AD$2005,ROW(E1989)-4,FALSE)-$W1989)</f>
        <v>0</v>
      </c>
      <c r="W1989" s="851">
        <f>HLOOKUP('A. Allgemeine Informationen'!$D$14,$X$5:$AD$2005,ROW(E1989)-4,FALSE)</f>
        <v>0</v>
      </c>
      <c r="X1989" s="851">
        <f t="shared" si="327"/>
        <v>0</v>
      </c>
      <c r="Y1989" s="851">
        <f t="shared" si="337"/>
        <v>0</v>
      </c>
      <c r="Z1989" s="851">
        <f t="shared" si="337"/>
        <v>0</v>
      </c>
      <c r="AA1989" s="851">
        <f t="shared" si="337"/>
        <v>0</v>
      </c>
      <c r="AB1989" s="851">
        <f t="shared" si="335"/>
        <v>0</v>
      </c>
      <c r="AC1989" s="851">
        <f t="shared" si="335"/>
        <v>0</v>
      </c>
      <c r="AD1989" s="853">
        <f t="shared" si="335"/>
        <v>0</v>
      </c>
    </row>
    <row r="1990" spans="2:30" s="971" customFormat="1" ht="15" customHeight="1" x14ac:dyDescent="0.2">
      <c r="B1990" s="840"/>
      <c r="C1990" s="970" t="str">
        <f>IF(B1990="","",VLOOKUP(B1990,'E8. KKauf_Berechnung'!$B$11:$D$140,2,0))</f>
        <v/>
      </c>
      <c r="D1990" s="841"/>
      <c r="E1990" s="842"/>
      <c r="F1990" s="836"/>
      <c r="G1990" s="836"/>
      <c r="H1990" s="836"/>
      <c r="I1990" s="843">
        <f t="shared" si="328"/>
        <v>0</v>
      </c>
      <c r="J1990" s="836"/>
      <c r="K1990" s="843">
        <f t="shared" si="329"/>
        <v>0</v>
      </c>
      <c r="L1990" s="849">
        <f>IFERROR(VLOOKUP($D1990,Listen!$F$3:$H$39,2,0),0)</f>
        <v>0</v>
      </c>
      <c r="M1990" s="849">
        <f>IFERROR(VLOOKUP($D1990,Listen!$F$3:$H$39,3,0),0)</f>
        <v>0</v>
      </c>
      <c r="N1990" s="1115">
        <f t="shared" ref="N1990:N2005" si="338">$L1990</f>
        <v>0</v>
      </c>
      <c r="O1990" s="1115">
        <f t="shared" si="336"/>
        <v>0</v>
      </c>
      <c r="P1990" s="1115">
        <f t="shared" si="336"/>
        <v>0</v>
      </c>
      <c r="Q1990" s="1115">
        <f t="shared" si="336"/>
        <v>0</v>
      </c>
      <c r="R1990" s="1115">
        <f t="shared" si="336"/>
        <v>0</v>
      </c>
      <c r="S1990" s="1115">
        <f t="shared" si="336"/>
        <v>0</v>
      </c>
      <c r="T1990" s="1115">
        <f t="shared" si="336"/>
        <v>0</v>
      </c>
      <c r="U1990" s="851">
        <f t="shared" si="331"/>
        <v>0</v>
      </c>
      <c r="V1990" s="852">
        <f>IF(E1990='A. Allgemeine Informationen'!$D$14,$K1990-W1990,HLOOKUP('A. Allgemeine Informationen'!$D$14-1,$X$5:$AD$2005,ROW(E1990)-4,FALSE)-$W1990)</f>
        <v>0</v>
      </c>
      <c r="W1990" s="851">
        <f>HLOOKUP('A. Allgemeine Informationen'!$D$14,$X$5:$AD$2005,ROW(E1990)-4,FALSE)</f>
        <v>0</v>
      </c>
      <c r="X1990" s="851">
        <f t="shared" ref="X1990:X2005" si="339">IF(OR($E1990=0,$K1990=0),0,IF($E1990&lt;=X$5,$K1990-$K1990/N1990*(X$5-$E1990+1),0))</f>
        <v>0</v>
      </c>
      <c r="Y1990" s="851">
        <f t="shared" si="337"/>
        <v>0</v>
      </c>
      <c r="Z1990" s="851">
        <f t="shared" si="337"/>
        <v>0</v>
      </c>
      <c r="AA1990" s="851">
        <f t="shared" si="337"/>
        <v>0</v>
      </c>
      <c r="AB1990" s="851">
        <f t="shared" si="335"/>
        <v>0</v>
      </c>
      <c r="AC1990" s="851">
        <f t="shared" si="335"/>
        <v>0</v>
      </c>
      <c r="AD1990" s="853">
        <f t="shared" si="335"/>
        <v>0</v>
      </c>
    </row>
    <row r="1991" spans="2:30" s="971" customFormat="1" ht="15" customHeight="1" x14ac:dyDescent="0.2">
      <c r="B1991" s="840"/>
      <c r="C1991" s="970" t="str">
        <f>IF(B1991="","",VLOOKUP(B1991,'E8. KKauf_Berechnung'!$B$11:$D$140,2,0))</f>
        <v/>
      </c>
      <c r="D1991" s="841"/>
      <c r="E1991" s="842"/>
      <c r="F1991" s="836"/>
      <c r="G1991" s="836"/>
      <c r="H1991" s="836"/>
      <c r="I1991" s="843">
        <f t="shared" ref="I1991:I2005" si="340">F1991+G1991-H1991</f>
        <v>0</v>
      </c>
      <c r="J1991" s="836"/>
      <c r="K1991" s="843">
        <f t="shared" ref="K1991:K2005" si="341">I1991-J1991</f>
        <v>0</v>
      </c>
      <c r="L1991" s="849">
        <f>IFERROR(VLOOKUP($D1991,Listen!$F$3:$H$39,2,0),0)</f>
        <v>0</v>
      </c>
      <c r="M1991" s="849">
        <f>IFERROR(VLOOKUP($D1991,Listen!$F$3:$H$39,3,0),0)</f>
        <v>0</v>
      </c>
      <c r="N1991" s="1115">
        <f t="shared" si="338"/>
        <v>0</v>
      </c>
      <c r="O1991" s="1115">
        <f t="shared" ref="O1991:T2005" si="342">N1991</f>
        <v>0</v>
      </c>
      <c r="P1991" s="1115">
        <f t="shared" si="342"/>
        <v>0</v>
      </c>
      <c r="Q1991" s="1115">
        <f t="shared" si="342"/>
        <v>0</v>
      </c>
      <c r="R1991" s="1115">
        <f t="shared" si="342"/>
        <v>0</v>
      </c>
      <c r="S1991" s="1115">
        <f t="shared" si="342"/>
        <v>0</v>
      </c>
      <c r="T1991" s="1115">
        <f t="shared" si="342"/>
        <v>0</v>
      </c>
      <c r="U1991" s="851">
        <f t="shared" ref="U1991:U2005" si="343">W1991+V1991</f>
        <v>0</v>
      </c>
      <c r="V1991" s="852">
        <f>IF(E1991='A. Allgemeine Informationen'!$D$14,$K1991-W1991,HLOOKUP('A. Allgemeine Informationen'!$D$14-1,$X$5:$AD$2005,ROW(E1991)-4,FALSE)-$W1991)</f>
        <v>0</v>
      </c>
      <c r="W1991" s="851">
        <f>HLOOKUP('A. Allgemeine Informationen'!$D$14,$X$5:$AD$2005,ROW(E1991)-4,FALSE)</f>
        <v>0</v>
      </c>
      <c r="X1991" s="851">
        <f t="shared" si="339"/>
        <v>0</v>
      </c>
      <c r="Y1991" s="851">
        <f t="shared" si="337"/>
        <v>0</v>
      </c>
      <c r="Z1991" s="851">
        <f t="shared" si="337"/>
        <v>0</v>
      </c>
      <c r="AA1991" s="851">
        <f t="shared" si="337"/>
        <v>0</v>
      </c>
      <c r="AB1991" s="851">
        <f t="shared" si="335"/>
        <v>0</v>
      </c>
      <c r="AC1991" s="851">
        <f t="shared" si="335"/>
        <v>0</v>
      </c>
      <c r="AD1991" s="853">
        <f t="shared" si="335"/>
        <v>0</v>
      </c>
    </row>
    <row r="1992" spans="2:30" s="971" customFormat="1" ht="15" customHeight="1" x14ac:dyDescent="0.2">
      <c r="B1992" s="840"/>
      <c r="C1992" s="970" t="str">
        <f>IF(B1992="","",VLOOKUP(B1992,'E8. KKauf_Berechnung'!$B$11:$D$140,2,0))</f>
        <v/>
      </c>
      <c r="D1992" s="841"/>
      <c r="E1992" s="842"/>
      <c r="F1992" s="836"/>
      <c r="G1992" s="836"/>
      <c r="H1992" s="836"/>
      <c r="I1992" s="843">
        <f t="shared" si="340"/>
        <v>0</v>
      </c>
      <c r="J1992" s="836"/>
      <c r="K1992" s="843">
        <f t="shared" si="341"/>
        <v>0</v>
      </c>
      <c r="L1992" s="849">
        <f>IFERROR(VLOOKUP($D1992,Listen!$F$3:$H$39,2,0),0)</f>
        <v>0</v>
      </c>
      <c r="M1992" s="849">
        <f>IFERROR(VLOOKUP($D1992,Listen!$F$3:$H$39,3,0),0)</f>
        <v>0</v>
      </c>
      <c r="N1992" s="1115">
        <f t="shared" si="338"/>
        <v>0</v>
      </c>
      <c r="O1992" s="1115">
        <f t="shared" si="342"/>
        <v>0</v>
      </c>
      <c r="P1992" s="1115">
        <f t="shared" si="342"/>
        <v>0</v>
      </c>
      <c r="Q1992" s="1115">
        <f t="shared" si="342"/>
        <v>0</v>
      </c>
      <c r="R1992" s="1115">
        <f t="shared" si="342"/>
        <v>0</v>
      </c>
      <c r="S1992" s="1115">
        <f t="shared" si="342"/>
        <v>0</v>
      </c>
      <c r="T1992" s="1115">
        <f t="shared" si="342"/>
        <v>0</v>
      </c>
      <c r="U1992" s="851">
        <f t="shared" si="343"/>
        <v>0</v>
      </c>
      <c r="V1992" s="852">
        <f>IF(E1992='A. Allgemeine Informationen'!$D$14,$K1992-W1992,HLOOKUP('A. Allgemeine Informationen'!$D$14-1,$X$5:$AD$2005,ROW(E1992)-4,FALSE)-$W1992)</f>
        <v>0</v>
      </c>
      <c r="W1992" s="851">
        <f>HLOOKUP('A. Allgemeine Informationen'!$D$14,$X$5:$AD$2005,ROW(E1992)-4,FALSE)</f>
        <v>0</v>
      </c>
      <c r="X1992" s="851">
        <f t="shared" si="339"/>
        <v>0</v>
      </c>
      <c r="Y1992" s="851">
        <f t="shared" si="337"/>
        <v>0</v>
      </c>
      <c r="Z1992" s="851">
        <f t="shared" si="337"/>
        <v>0</v>
      </c>
      <c r="AA1992" s="851">
        <f t="shared" si="337"/>
        <v>0</v>
      </c>
      <c r="AB1992" s="851">
        <f t="shared" si="335"/>
        <v>0</v>
      </c>
      <c r="AC1992" s="851">
        <f t="shared" si="335"/>
        <v>0</v>
      </c>
      <c r="AD1992" s="853">
        <f t="shared" si="335"/>
        <v>0</v>
      </c>
    </row>
    <row r="1993" spans="2:30" s="971" customFormat="1" ht="15" customHeight="1" x14ac:dyDescent="0.2">
      <c r="B1993" s="840"/>
      <c r="C1993" s="970" t="str">
        <f>IF(B1993="","",VLOOKUP(B1993,'E8. KKauf_Berechnung'!$B$11:$D$140,2,0))</f>
        <v/>
      </c>
      <c r="D1993" s="841"/>
      <c r="E1993" s="842"/>
      <c r="F1993" s="836"/>
      <c r="G1993" s="836"/>
      <c r="H1993" s="836"/>
      <c r="I1993" s="843">
        <f t="shared" si="340"/>
        <v>0</v>
      </c>
      <c r="J1993" s="836"/>
      <c r="K1993" s="843">
        <f t="shared" si="341"/>
        <v>0</v>
      </c>
      <c r="L1993" s="849">
        <f>IFERROR(VLOOKUP($D1993,Listen!$F$3:$H$39,2,0),0)</f>
        <v>0</v>
      </c>
      <c r="M1993" s="849">
        <f>IFERROR(VLOOKUP($D1993,Listen!$F$3:$H$39,3,0),0)</f>
        <v>0</v>
      </c>
      <c r="N1993" s="1115">
        <f t="shared" si="338"/>
        <v>0</v>
      </c>
      <c r="O1993" s="1115">
        <f t="shared" si="342"/>
        <v>0</v>
      </c>
      <c r="P1993" s="1115">
        <f t="shared" si="342"/>
        <v>0</v>
      </c>
      <c r="Q1993" s="1115">
        <f t="shared" si="342"/>
        <v>0</v>
      </c>
      <c r="R1993" s="1115">
        <f t="shared" si="342"/>
        <v>0</v>
      </c>
      <c r="S1993" s="1115">
        <f t="shared" si="342"/>
        <v>0</v>
      </c>
      <c r="T1993" s="1115">
        <f t="shared" si="342"/>
        <v>0</v>
      </c>
      <c r="U1993" s="851">
        <f t="shared" si="343"/>
        <v>0</v>
      </c>
      <c r="V1993" s="852">
        <f>IF(E1993='A. Allgemeine Informationen'!$D$14,$K1993-W1993,HLOOKUP('A. Allgemeine Informationen'!$D$14-1,$X$5:$AD$2005,ROW(E1993)-4,FALSE)-$W1993)</f>
        <v>0</v>
      </c>
      <c r="W1993" s="851">
        <f>HLOOKUP('A. Allgemeine Informationen'!$D$14,$X$5:$AD$2005,ROW(E1993)-4,FALSE)</f>
        <v>0</v>
      </c>
      <c r="X1993" s="851">
        <f t="shared" si="339"/>
        <v>0</v>
      </c>
      <c r="Y1993" s="851">
        <f t="shared" si="337"/>
        <v>0</v>
      </c>
      <c r="Z1993" s="851">
        <f t="shared" si="337"/>
        <v>0</v>
      </c>
      <c r="AA1993" s="851">
        <f t="shared" si="337"/>
        <v>0</v>
      </c>
      <c r="AB1993" s="851">
        <f t="shared" si="335"/>
        <v>0</v>
      </c>
      <c r="AC1993" s="851">
        <f t="shared" si="335"/>
        <v>0</v>
      </c>
      <c r="AD1993" s="853">
        <f t="shared" si="335"/>
        <v>0</v>
      </c>
    </row>
    <row r="1994" spans="2:30" s="971" customFormat="1" ht="15" customHeight="1" x14ac:dyDescent="0.2">
      <c r="B1994" s="840"/>
      <c r="C1994" s="970" t="str">
        <f>IF(B1994="","",VLOOKUP(B1994,'E8. KKauf_Berechnung'!$B$11:$D$140,2,0))</f>
        <v/>
      </c>
      <c r="D1994" s="841"/>
      <c r="E1994" s="842"/>
      <c r="F1994" s="836"/>
      <c r="G1994" s="836"/>
      <c r="H1994" s="836"/>
      <c r="I1994" s="843">
        <f t="shared" si="340"/>
        <v>0</v>
      </c>
      <c r="J1994" s="836"/>
      <c r="K1994" s="843">
        <f t="shared" si="341"/>
        <v>0</v>
      </c>
      <c r="L1994" s="849">
        <f>IFERROR(VLOOKUP($D1994,Listen!$F$3:$H$39,2,0),0)</f>
        <v>0</v>
      </c>
      <c r="M1994" s="849">
        <f>IFERROR(VLOOKUP($D1994,Listen!$F$3:$H$39,3,0),0)</f>
        <v>0</v>
      </c>
      <c r="N1994" s="1115">
        <f t="shared" si="338"/>
        <v>0</v>
      </c>
      <c r="O1994" s="1115">
        <f t="shared" si="342"/>
        <v>0</v>
      </c>
      <c r="P1994" s="1115">
        <f t="shared" si="342"/>
        <v>0</v>
      </c>
      <c r="Q1994" s="1115">
        <f t="shared" si="342"/>
        <v>0</v>
      </c>
      <c r="R1994" s="1115">
        <f t="shared" si="342"/>
        <v>0</v>
      </c>
      <c r="S1994" s="1115">
        <f t="shared" si="342"/>
        <v>0</v>
      </c>
      <c r="T1994" s="1115">
        <f t="shared" si="342"/>
        <v>0</v>
      </c>
      <c r="U1994" s="851">
        <f t="shared" si="343"/>
        <v>0</v>
      </c>
      <c r="V1994" s="852">
        <f>IF(E1994='A. Allgemeine Informationen'!$D$14,$K1994-W1994,HLOOKUP('A. Allgemeine Informationen'!$D$14-1,$X$5:$AD$2005,ROW(E1994)-4,FALSE)-$W1994)</f>
        <v>0</v>
      </c>
      <c r="W1994" s="851">
        <f>HLOOKUP('A. Allgemeine Informationen'!$D$14,$X$5:$AD$2005,ROW(E1994)-4,FALSE)</f>
        <v>0</v>
      </c>
      <c r="X1994" s="851">
        <f t="shared" si="339"/>
        <v>0</v>
      </c>
      <c r="Y1994" s="851">
        <f t="shared" si="337"/>
        <v>0</v>
      </c>
      <c r="Z1994" s="851">
        <f t="shared" si="337"/>
        <v>0</v>
      </c>
      <c r="AA1994" s="851">
        <f t="shared" si="337"/>
        <v>0</v>
      </c>
      <c r="AB1994" s="851">
        <f t="shared" si="335"/>
        <v>0</v>
      </c>
      <c r="AC1994" s="851">
        <f t="shared" si="335"/>
        <v>0</v>
      </c>
      <c r="AD1994" s="853">
        <f t="shared" si="335"/>
        <v>0</v>
      </c>
    </row>
    <row r="1995" spans="2:30" s="971" customFormat="1" ht="15" customHeight="1" x14ac:dyDescent="0.2">
      <c r="B1995" s="840"/>
      <c r="C1995" s="970" t="str">
        <f>IF(B1995="","",VLOOKUP(B1995,'E8. KKauf_Berechnung'!$B$11:$D$140,2,0))</f>
        <v/>
      </c>
      <c r="D1995" s="841"/>
      <c r="E1995" s="842"/>
      <c r="F1995" s="836"/>
      <c r="G1995" s="836"/>
      <c r="H1995" s="836"/>
      <c r="I1995" s="843">
        <f t="shared" si="340"/>
        <v>0</v>
      </c>
      <c r="J1995" s="836"/>
      <c r="K1995" s="843">
        <f t="shared" si="341"/>
        <v>0</v>
      </c>
      <c r="L1995" s="849">
        <f>IFERROR(VLOOKUP($D1995,Listen!$F$3:$H$39,2,0),0)</f>
        <v>0</v>
      </c>
      <c r="M1995" s="849">
        <f>IFERROR(VLOOKUP($D1995,Listen!$F$3:$H$39,3,0),0)</f>
        <v>0</v>
      </c>
      <c r="N1995" s="1115">
        <f t="shared" si="338"/>
        <v>0</v>
      </c>
      <c r="O1995" s="1115">
        <f t="shared" si="342"/>
        <v>0</v>
      </c>
      <c r="P1995" s="1115">
        <f t="shared" si="342"/>
        <v>0</v>
      </c>
      <c r="Q1995" s="1115">
        <f t="shared" si="342"/>
        <v>0</v>
      </c>
      <c r="R1995" s="1115">
        <f t="shared" si="342"/>
        <v>0</v>
      </c>
      <c r="S1995" s="1115">
        <f t="shared" si="342"/>
        <v>0</v>
      </c>
      <c r="T1995" s="1115">
        <f t="shared" si="342"/>
        <v>0</v>
      </c>
      <c r="U1995" s="851">
        <f t="shared" si="343"/>
        <v>0</v>
      </c>
      <c r="V1995" s="852">
        <f>IF(E1995='A. Allgemeine Informationen'!$D$14,$K1995-W1995,HLOOKUP('A. Allgemeine Informationen'!$D$14-1,$X$5:$AD$2005,ROW(E1995)-4,FALSE)-$W1995)</f>
        <v>0</v>
      </c>
      <c r="W1995" s="851">
        <f>HLOOKUP('A. Allgemeine Informationen'!$D$14,$X$5:$AD$2005,ROW(E1995)-4,FALSE)</f>
        <v>0</v>
      </c>
      <c r="X1995" s="851">
        <f t="shared" si="339"/>
        <v>0</v>
      </c>
      <c r="Y1995" s="851">
        <f t="shared" si="337"/>
        <v>0</v>
      </c>
      <c r="Z1995" s="851">
        <f t="shared" si="337"/>
        <v>0</v>
      </c>
      <c r="AA1995" s="851">
        <f t="shared" si="337"/>
        <v>0</v>
      </c>
      <c r="AB1995" s="851">
        <f t="shared" si="335"/>
        <v>0</v>
      </c>
      <c r="AC1995" s="851">
        <f t="shared" si="335"/>
        <v>0</v>
      </c>
      <c r="AD1995" s="853">
        <f t="shared" si="335"/>
        <v>0</v>
      </c>
    </row>
    <row r="1996" spans="2:30" s="971" customFormat="1" ht="15" customHeight="1" x14ac:dyDescent="0.2">
      <c r="B1996" s="840"/>
      <c r="C1996" s="970" t="str">
        <f>IF(B1996="","",VLOOKUP(B1996,'E8. KKauf_Berechnung'!$B$11:$D$140,2,0))</f>
        <v/>
      </c>
      <c r="D1996" s="841"/>
      <c r="E1996" s="842"/>
      <c r="F1996" s="836"/>
      <c r="G1996" s="836"/>
      <c r="H1996" s="836"/>
      <c r="I1996" s="843">
        <f t="shared" si="340"/>
        <v>0</v>
      </c>
      <c r="J1996" s="836"/>
      <c r="K1996" s="843">
        <f t="shared" si="341"/>
        <v>0</v>
      </c>
      <c r="L1996" s="849">
        <f>IFERROR(VLOOKUP($D1996,Listen!$F$3:$H$39,2,0),0)</f>
        <v>0</v>
      </c>
      <c r="M1996" s="849">
        <f>IFERROR(VLOOKUP($D1996,Listen!$F$3:$H$39,3,0),0)</f>
        <v>0</v>
      </c>
      <c r="N1996" s="1115">
        <f t="shared" si="338"/>
        <v>0</v>
      </c>
      <c r="O1996" s="1115">
        <f t="shared" si="342"/>
        <v>0</v>
      </c>
      <c r="P1996" s="1115">
        <f t="shared" si="342"/>
        <v>0</v>
      </c>
      <c r="Q1996" s="1115">
        <f t="shared" si="342"/>
        <v>0</v>
      </c>
      <c r="R1996" s="1115">
        <f t="shared" si="342"/>
        <v>0</v>
      </c>
      <c r="S1996" s="1115">
        <f t="shared" si="342"/>
        <v>0</v>
      </c>
      <c r="T1996" s="1115">
        <f t="shared" si="342"/>
        <v>0</v>
      </c>
      <c r="U1996" s="851">
        <f t="shared" si="343"/>
        <v>0</v>
      </c>
      <c r="V1996" s="852">
        <f>IF(E1996='A. Allgemeine Informationen'!$D$14,$K1996-W1996,HLOOKUP('A. Allgemeine Informationen'!$D$14-1,$X$5:$AD$2005,ROW(E1996)-4,FALSE)-$W1996)</f>
        <v>0</v>
      </c>
      <c r="W1996" s="851">
        <f>HLOOKUP('A. Allgemeine Informationen'!$D$14,$X$5:$AD$2005,ROW(E1996)-4,FALSE)</f>
        <v>0</v>
      </c>
      <c r="X1996" s="851">
        <f t="shared" si="339"/>
        <v>0</v>
      </c>
      <c r="Y1996" s="851">
        <f t="shared" si="337"/>
        <v>0</v>
      </c>
      <c r="Z1996" s="851">
        <f t="shared" si="337"/>
        <v>0</v>
      </c>
      <c r="AA1996" s="851">
        <f t="shared" si="337"/>
        <v>0</v>
      </c>
      <c r="AB1996" s="851">
        <f t="shared" si="335"/>
        <v>0</v>
      </c>
      <c r="AC1996" s="851">
        <f t="shared" si="335"/>
        <v>0</v>
      </c>
      <c r="AD1996" s="853">
        <f t="shared" si="335"/>
        <v>0</v>
      </c>
    </row>
    <row r="1997" spans="2:30" s="971" customFormat="1" ht="15" customHeight="1" x14ac:dyDescent="0.2">
      <c r="B1997" s="840"/>
      <c r="C1997" s="970" t="str">
        <f>IF(B1997="","",VLOOKUP(B1997,'E8. KKauf_Berechnung'!$B$11:$D$140,2,0))</f>
        <v/>
      </c>
      <c r="D1997" s="841"/>
      <c r="E1997" s="842"/>
      <c r="F1997" s="836"/>
      <c r="G1997" s="836"/>
      <c r="H1997" s="836"/>
      <c r="I1997" s="843">
        <f t="shared" si="340"/>
        <v>0</v>
      </c>
      <c r="J1997" s="836"/>
      <c r="K1997" s="843">
        <f t="shared" si="341"/>
        <v>0</v>
      </c>
      <c r="L1997" s="849">
        <f>IFERROR(VLOOKUP($D1997,Listen!$F$3:$H$39,2,0),0)</f>
        <v>0</v>
      </c>
      <c r="M1997" s="849">
        <f>IFERROR(VLOOKUP($D1997,Listen!$F$3:$H$39,3,0),0)</f>
        <v>0</v>
      </c>
      <c r="N1997" s="1115">
        <f t="shared" si="338"/>
        <v>0</v>
      </c>
      <c r="O1997" s="1115">
        <f t="shared" si="342"/>
        <v>0</v>
      </c>
      <c r="P1997" s="1115">
        <f t="shared" si="342"/>
        <v>0</v>
      </c>
      <c r="Q1997" s="1115">
        <f t="shared" si="342"/>
        <v>0</v>
      </c>
      <c r="R1997" s="1115">
        <f t="shared" si="342"/>
        <v>0</v>
      </c>
      <c r="S1997" s="1115">
        <f t="shared" si="342"/>
        <v>0</v>
      </c>
      <c r="T1997" s="1115">
        <f t="shared" si="342"/>
        <v>0</v>
      </c>
      <c r="U1997" s="851">
        <f t="shared" si="343"/>
        <v>0</v>
      </c>
      <c r="V1997" s="852">
        <f>IF(E1997='A. Allgemeine Informationen'!$D$14,$K1997-W1997,HLOOKUP('A. Allgemeine Informationen'!$D$14-1,$X$5:$AD$2005,ROW(E1997)-4,FALSE)-$W1997)</f>
        <v>0</v>
      </c>
      <c r="W1997" s="851">
        <f>HLOOKUP('A. Allgemeine Informationen'!$D$14,$X$5:$AD$2005,ROW(E1997)-4,FALSE)</f>
        <v>0</v>
      </c>
      <c r="X1997" s="851">
        <f t="shared" si="339"/>
        <v>0</v>
      </c>
      <c r="Y1997" s="851">
        <f t="shared" si="337"/>
        <v>0</v>
      </c>
      <c r="Z1997" s="851">
        <f t="shared" si="337"/>
        <v>0</v>
      </c>
      <c r="AA1997" s="851">
        <f t="shared" si="337"/>
        <v>0</v>
      </c>
      <c r="AB1997" s="851">
        <f t="shared" si="335"/>
        <v>0</v>
      </c>
      <c r="AC1997" s="851">
        <f t="shared" si="335"/>
        <v>0</v>
      </c>
      <c r="AD1997" s="853">
        <f t="shared" si="335"/>
        <v>0</v>
      </c>
    </row>
    <row r="1998" spans="2:30" s="971" customFormat="1" ht="15" customHeight="1" x14ac:dyDescent="0.2">
      <c r="B1998" s="840"/>
      <c r="C1998" s="970" t="str">
        <f>IF(B1998="","",VLOOKUP(B1998,'E8. KKauf_Berechnung'!$B$11:$D$140,2,0))</f>
        <v/>
      </c>
      <c r="D1998" s="841"/>
      <c r="E1998" s="842"/>
      <c r="F1998" s="836"/>
      <c r="G1998" s="836"/>
      <c r="H1998" s="836"/>
      <c r="I1998" s="843">
        <f t="shared" si="340"/>
        <v>0</v>
      </c>
      <c r="J1998" s="836"/>
      <c r="K1998" s="843">
        <f t="shared" si="341"/>
        <v>0</v>
      </c>
      <c r="L1998" s="849">
        <f>IFERROR(VLOOKUP($D1998,Listen!$F$3:$H$39,2,0),0)</f>
        <v>0</v>
      </c>
      <c r="M1998" s="849">
        <f>IFERROR(VLOOKUP($D1998,Listen!$F$3:$H$39,3,0),0)</f>
        <v>0</v>
      </c>
      <c r="N1998" s="1115">
        <f t="shared" si="338"/>
        <v>0</v>
      </c>
      <c r="O1998" s="1115">
        <f t="shared" si="342"/>
        <v>0</v>
      </c>
      <c r="P1998" s="1115">
        <f t="shared" si="342"/>
        <v>0</v>
      </c>
      <c r="Q1998" s="1115">
        <f t="shared" si="342"/>
        <v>0</v>
      </c>
      <c r="R1998" s="1115">
        <f t="shared" si="342"/>
        <v>0</v>
      </c>
      <c r="S1998" s="1115">
        <f t="shared" si="342"/>
        <v>0</v>
      </c>
      <c r="T1998" s="1115">
        <f t="shared" si="342"/>
        <v>0</v>
      </c>
      <c r="U1998" s="851">
        <f t="shared" si="343"/>
        <v>0</v>
      </c>
      <c r="V1998" s="852">
        <f>IF(E1998='A. Allgemeine Informationen'!$D$14,$K1998-W1998,HLOOKUP('A. Allgemeine Informationen'!$D$14-1,$X$5:$AD$2005,ROW(E1998)-4,FALSE)-$W1998)</f>
        <v>0</v>
      </c>
      <c r="W1998" s="851">
        <f>HLOOKUP('A. Allgemeine Informationen'!$D$14,$X$5:$AD$2005,ROW(E1998)-4,FALSE)</f>
        <v>0</v>
      </c>
      <c r="X1998" s="851">
        <f t="shared" si="339"/>
        <v>0</v>
      </c>
      <c r="Y1998" s="851">
        <f t="shared" si="337"/>
        <v>0</v>
      </c>
      <c r="Z1998" s="851">
        <f t="shared" si="337"/>
        <v>0</v>
      </c>
      <c r="AA1998" s="851">
        <f t="shared" si="337"/>
        <v>0</v>
      </c>
      <c r="AB1998" s="851">
        <f t="shared" si="335"/>
        <v>0</v>
      </c>
      <c r="AC1998" s="851">
        <f t="shared" si="335"/>
        <v>0</v>
      </c>
      <c r="AD1998" s="853">
        <f t="shared" si="335"/>
        <v>0</v>
      </c>
    </row>
    <row r="1999" spans="2:30" s="971" customFormat="1" ht="15" customHeight="1" x14ac:dyDescent="0.2">
      <c r="B1999" s="840"/>
      <c r="C1999" s="970" t="str">
        <f>IF(B1999="","",VLOOKUP(B1999,'E8. KKauf_Berechnung'!$B$11:$D$140,2,0))</f>
        <v/>
      </c>
      <c r="D1999" s="841"/>
      <c r="E1999" s="842"/>
      <c r="F1999" s="836"/>
      <c r="G1999" s="836"/>
      <c r="H1999" s="836"/>
      <c r="I1999" s="843">
        <f t="shared" si="340"/>
        <v>0</v>
      </c>
      <c r="J1999" s="836"/>
      <c r="K1999" s="843">
        <f t="shared" si="341"/>
        <v>0</v>
      </c>
      <c r="L1999" s="849">
        <f>IFERROR(VLOOKUP($D1999,Listen!$F$3:$H$39,2,0),0)</f>
        <v>0</v>
      </c>
      <c r="M1999" s="849">
        <f>IFERROR(VLOOKUP($D1999,Listen!$F$3:$H$39,3,0),0)</f>
        <v>0</v>
      </c>
      <c r="N1999" s="1115">
        <f t="shared" si="338"/>
        <v>0</v>
      </c>
      <c r="O1999" s="1115">
        <f t="shared" si="342"/>
        <v>0</v>
      </c>
      <c r="P1999" s="1115">
        <f t="shared" si="342"/>
        <v>0</v>
      </c>
      <c r="Q1999" s="1115">
        <f t="shared" si="342"/>
        <v>0</v>
      </c>
      <c r="R1999" s="1115">
        <f t="shared" si="342"/>
        <v>0</v>
      </c>
      <c r="S1999" s="1115">
        <f t="shared" si="342"/>
        <v>0</v>
      </c>
      <c r="T1999" s="1115">
        <f t="shared" si="342"/>
        <v>0</v>
      </c>
      <c r="U1999" s="851">
        <f t="shared" si="343"/>
        <v>0</v>
      </c>
      <c r="V1999" s="852">
        <f>IF(E1999='A. Allgemeine Informationen'!$D$14,$K1999-W1999,HLOOKUP('A. Allgemeine Informationen'!$D$14-1,$X$5:$AD$2005,ROW(E1999)-4,FALSE)-$W1999)</f>
        <v>0</v>
      </c>
      <c r="W1999" s="851">
        <f>HLOOKUP('A. Allgemeine Informationen'!$D$14,$X$5:$AD$2005,ROW(E1999)-4,FALSE)</f>
        <v>0</v>
      </c>
      <c r="X1999" s="851">
        <f t="shared" si="339"/>
        <v>0</v>
      </c>
      <c r="Y1999" s="851">
        <f t="shared" si="337"/>
        <v>0</v>
      </c>
      <c r="Z1999" s="851">
        <f t="shared" si="337"/>
        <v>0</v>
      </c>
      <c r="AA1999" s="851">
        <f t="shared" si="337"/>
        <v>0</v>
      </c>
      <c r="AB1999" s="851">
        <f t="shared" si="335"/>
        <v>0</v>
      </c>
      <c r="AC1999" s="851">
        <f t="shared" si="335"/>
        <v>0</v>
      </c>
      <c r="AD1999" s="853">
        <f t="shared" si="335"/>
        <v>0</v>
      </c>
    </row>
    <row r="2000" spans="2:30" s="971" customFormat="1" ht="15" customHeight="1" x14ac:dyDescent="0.2">
      <c r="B2000" s="840"/>
      <c r="C2000" s="970" t="str">
        <f>IF(B2000="","",VLOOKUP(B2000,'E8. KKauf_Berechnung'!$B$11:$D$140,2,0))</f>
        <v/>
      </c>
      <c r="D2000" s="841"/>
      <c r="E2000" s="842"/>
      <c r="F2000" s="836"/>
      <c r="G2000" s="836"/>
      <c r="H2000" s="836"/>
      <c r="I2000" s="843">
        <f t="shared" si="340"/>
        <v>0</v>
      </c>
      <c r="J2000" s="836"/>
      <c r="K2000" s="843">
        <f t="shared" si="341"/>
        <v>0</v>
      </c>
      <c r="L2000" s="849">
        <f>IFERROR(VLOOKUP($D2000,Listen!$F$3:$H$39,2,0),0)</f>
        <v>0</v>
      </c>
      <c r="M2000" s="849">
        <f>IFERROR(VLOOKUP($D2000,Listen!$F$3:$H$39,3,0),0)</f>
        <v>0</v>
      </c>
      <c r="N2000" s="1115">
        <f t="shared" si="338"/>
        <v>0</v>
      </c>
      <c r="O2000" s="1115">
        <f t="shared" si="342"/>
        <v>0</v>
      </c>
      <c r="P2000" s="1115">
        <f t="shared" si="342"/>
        <v>0</v>
      </c>
      <c r="Q2000" s="1115">
        <f t="shared" si="342"/>
        <v>0</v>
      </c>
      <c r="R2000" s="1115">
        <f t="shared" si="342"/>
        <v>0</v>
      </c>
      <c r="S2000" s="1115">
        <f t="shared" si="342"/>
        <v>0</v>
      </c>
      <c r="T2000" s="1115">
        <f t="shared" si="342"/>
        <v>0</v>
      </c>
      <c r="U2000" s="851">
        <f t="shared" si="343"/>
        <v>0</v>
      </c>
      <c r="V2000" s="852">
        <f>IF(E2000='A. Allgemeine Informationen'!$D$14,$K2000-W2000,HLOOKUP('A. Allgemeine Informationen'!$D$14-1,$X$5:$AD$2005,ROW(E2000)-4,FALSE)-$W2000)</f>
        <v>0</v>
      </c>
      <c r="W2000" s="851">
        <f>HLOOKUP('A. Allgemeine Informationen'!$D$14,$X$5:$AD$2005,ROW(E2000)-4,FALSE)</f>
        <v>0</v>
      </c>
      <c r="X2000" s="851">
        <f t="shared" si="339"/>
        <v>0</v>
      </c>
      <c r="Y2000" s="851">
        <f t="shared" si="337"/>
        <v>0</v>
      </c>
      <c r="Z2000" s="851">
        <f t="shared" si="337"/>
        <v>0</v>
      </c>
      <c r="AA2000" s="851">
        <f t="shared" si="337"/>
        <v>0</v>
      </c>
      <c r="AB2000" s="851">
        <f t="shared" si="335"/>
        <v>0</v>
      </c>
      <c r="AC2000" s="851">
        <f t="shared" si="335"/>
        <v>0</v>
      </c>
      <c r="AD2000" s="853">
        <f t="shared" si="335"/>
        <v>0</v>
      </c>
    </row>
    <row r="2001" spans="2:30" s="971" customFormat="1" ht="15" customHeight="1" x14ac:dyDescent="0.2">
      <c r="B2001" s="840"/>
      <c r="C2001" s="970" t="str">
        <f>IF(B2001="","",VLOOKUP(B2001,'E8. KKauf_Berechnung'!$B$11:$D$140,2,0))</f>
        <v/>
      </c>
      <c r="D2001" s="841"/>
      <c r="E2001" s="842"/>
      <c r="F2001" s="836"/>
      <c r="G2001" s="836"/>
      <c r="H2001" s="836"/>
      <c r="I2001" s="843">
        <f t="shared" si="340"/>
        <v>0</v>
      </c>
      <c r="J2001" s="836"/>
      <c r="K2001" s="843">
        <f t="shared" si="341"/>
        <v>0</v>
      </c>
      <c r="L2001" s="849">
        <f>IFERROR(VLOOKUP($D2001,Listen!$F$3:$H$39,2,0),0)</f>
        <v>0</v>
      </c>
      <c r="M2001" s="849">
        <f>IFERROR(VLOOKUP($D2001,Listen!$F$3:$H$39,3,0),0)</f>
        <v>0</v>
      </c>
      <c r="N2001" s="1115">
        <f t="shared" si="338"/>
        <v>0</v>
      </c>
      <c r="O2001" s="1115">
        <f t="shared" si="342"/>
        <v>0</v>
      </c>
      <c r="P2001" s="1115">
        <f t="shared" si="342"/>
        <v>0</v>
      </c>
      <c r="Q2001" s="1115">
        <f t="shared" si="342"/>
        <v>0</v>
      </c>
      <c r="R2001" s="1115">
        <f t="shared" si="342"/>
        <v>0</v>
      </c>
      <c r="S2001" s="1115">
        <f t="shared" si="342"/>
        <v>0</v>
      </c>
      <c r="T2001" s="1115">
        <f t="shared" si="342"/>
        <v>0</v>
      </c>
      <c r="U2001" s="851">
        <f t="shared" si="343"/>
        <v>0</v>
      </c>
      <c r="V2001" s="852">
        <f>IF(E2001='A. Allgemeine Informationen'!$D$14,$K2001-W2001,HLOOKUP('A. Allgemeine Informationen'!$D$14-1,$X$5:$AD$2005,ROW(E2001)-4,FALSE)-$W2001)</f>
        <v>0</v>
      </c>
      <c r="W2001" s="851">
        <f>HLOOKUP('A. Allgemeine Informationen'!$D$14,$X$5:$AD$2005,ROW(E2001)-4,FALSE)</f>
        <v>0</v>
      </c>
      <c r="X2001" s="851">
        <f t="shared" si="339"/>
        <v>0</v>
      </c>
      <c r="Y2001" s="851">
        <f t="shared" si="337"/>
        <v>0</v>
      </c>
      <c r="Z2001" s="851">
        <f t="shared" si="337"/>
        <v>0</v>
      </c>
      <c r="AA2001" s="851">
        <f t="shared" si="337"/>
        <v>0</v>
      </c>
      <c r="AB2001" s="851">
        <f t="shared" si="335"/>
        <v>0</v>
      </c>
      <c r="AC2001" s="851">
        <f t="shared" si="335"/>
        <v>0</v>
      </c>
      <c r="AD2001" s="853">
        <f t="shared" si="335"/>
        <v>0</v>
      </c>
    </row>
    <row r="2002" spans="2:30" s="971" customFormat="1" ht="15" customHeight="1" x14ac:dyDescent="0.2">
      <c r="B2002" s="840"/>
      <c r="C2002" s="970" t="str">
        <f>IF(B2002="","",VLOOKUP(B2002,'E8. KKauf_Berechnung'!$B$11:$D$140,2,0))</f>
        <v/>
      </c>
      <c r="D2002" s="841"/>
      <c r="E2002" s="842"/>
      <c r="F2002" s="836"/>
      <c r="G2002" s="836"/>
      <c r="H2002" s="836"/>
      <c r="I2002" s="843">
        <f t="shared" si="340"/>
        <v>0</v>
      </c>
      <c r="J2002" s="836"/>
      <c r="K2002" s="843">
        <f t="shared" si="341"/>
        <v>0</v>
      </c>
      <c r="L2002" s="849">
        <f>IFERROR(VLOOKUP($D2002,Listen!$F$3:$H$39,2,0),0)</f>
        <v>0</v>
      </c>
      <c r="M2002" s="849">
        <f>IFERROR(VLOOKUP($D2002,Listen!$F$3:$H$39,3,0),0)</f>
        <v>0</v>
      </c>
      <c r="N2002" s="1115">
        <f t="shared" si="338"/>
        <v>0</v>
      </c>
      <c r="O2002" s="1115">
        <f t="shared" si="342"/>
        <v>0</v>
      </c>
      <c r="P2002" s="1115">
        <f t="shared" si="342"/>
        <v>0</v>
      </c>
      <c r="Q2002" s="1115">
        <f t="shared" si="342"/>
        <v>0</v>
      </c>
      <c r="R2002" s="1115">
        <f t="shared" si="342"/>
        <v>0</v>
      </c>
      <c r="S2002" s="1115">
        <f t="shared" si="342"/>
        <v>0</v>
      </c>
      <c r="T2002" s="1115">
        <f t="shared" si="342"/>
        <v>0</v>
      </c>
      <c r="U2002" s="851">
        <f t="shared" si="343"/>
        <v>0</v>
      </c>
      <c r="V2002" s="852">
        <f>IF(E2002='A. Allgemeine Informationen'!$D$14,$K2002-W2002,HLOOKUP('A. Allgemeine Informationen'!$D$14-1,$X$5:$AD$2005,ROW(E2002)-4,FALSE)-$W2002)</f>
        <v>0</v>
      </c>
      <c r="W2002" s="851">
        <f>HLOOKUP('A. Allgemeine Informationen'!$D$14,$X$5:$AD$2005,ROW(E2002)-4,FALSE)</f>
        <v>0</v>
      </c>
      <c r="X2002" s="851">
        <f t="shared" si="339"/>
        <v>0</v>
      </c>
      <c r="Y2002" s="851">
        <f t="shared" si="337"/>
        <v>0</v>
      </c>
      <c r="Z2002" s="851">
        <f t="shared" si="337"/>
        <v>0</v>
      </c>
      <c r="AA2002" s="851">
        <f t="shared" si="337"/>
        <v>0</v>
      </c>
      <c r="AB2002" s="851">
        <f t="shared" si="335"/>
        <v>0</v>
      </c>
      <c r="AC2002" s="851">
        <f t="shared" si="335"/>
        <v>0</v>
      </c>
      <c r="AD2002" s="853">
        <f t="shared" si="335"/>
        <v>0</v>
      </c>
    </row>
    <row r="2003" spans="2:30" s="971" customFormat="1" ht="15" customHeight="1" x14ac:dyDescent="0.2">
      <c r="B2003" s="840"/>
      <c r="C2003" s="970" t="str">
        <f>IF(B2003="","",VLOOKUP(B2003,'E8. KKauf_Berechnung'!$B$11:$D$140,2,0))</f>
        <v/>
      </c>
      <c r="D2003" s="841"/>
      <c r="E2003" s="842"/>
      <c r="F2003" s="836"/>
      <c r="G2003" s="836"/>
      <c r="H2003" s="836"/>
      <c r="I2003" s="843">
        <f t="shared" si="340"/>
        <v>0</v>
      </c>
      <c r="J2003" s="836"/>
      <c r="K2003" s="843">
        <f t="shared" si="341"/>
        <v>0</v>
      </c>
      <c r="L2003" s="849">
        <f>IFERROR(VLOOKUP($D2003,Listen!$F$3:$H$39,2,0),0)</f>
        <v>0</v>
      </c>
      <c r="M2003" s="849">
        <f>IFERROR(VLOOKUP($D2003,Listen!$F$3:$H$39,3,0),0)</f>
        <v>0</v>
      </c>
      <c r="N2003" s="1115">
        <f t="shared" si="338"/>
        <v>0</v>
      </c>
      <c r="O2003" s="1115">
        <f t="shared" si="342"/>
        <v>0</v>
      </c>
      <c r="P2003" s="1115">
        <f t="shared" si="342"/>
        <v>0</v>
      </c>
      <c r="Q2003" s="1115">
        <f t="shared" si="342"/>
        <v>0</v>
      </c>
      <c r="R2003" s="1115">
        <f t="shared" si="342"/>
        <v>0</v>
      </c>
      <c r="S2003" s="1115">
        <f t="shared" si="342"/>
        <v>0</v>
      </c>
      <c r="T2003" s="1115">
        <f t="shared" si="342"/>
        <v>0</v>
      </c>
      <c r="U2003" s="851">
        <f t="shared" si="343"/>
        <v>0</v>
      </c>
      <c r="V2003" s="852">
        <f>IF(E2003='A. Allgemeine Informationen'!$D$14,$K2003-W2003,HLOOKUP('A. Allgemeine Informationen'!$D$14-1,$X$5:$AD$2005,ROW(E2003)-4,FALSE)-$W2003)</f>
        <v>0</v>
      </c>
      <c r="W2003" s="851">
        <f>HLOOKUP('A. Allgemeine Informationen'!$D$14,$X$5:$AD$2005,ROW(E2003)-4,FALSE)</f>
        <v>0</v>
      </c>
      <c r="X2003" s="851">
        <f t="shared" si="339"/>
        <v>0</v>
      </c>
      <c r="Y2003" s="851">
        <f t="shared" si="337"/>
        <v>0</v>
      </c>
      <c r="Z2003" s="851">
        <f t="shared" si="337"/>
        <v>0</v>
      </c>
      <c r="AA2003" s="851">
        <f t="shared" si="337"/>
        <v>0</v>
      </c>
      <c r="AB2003" s="851">
        <f t="shared" si="335"/>
        <v>0</v>
      </c>
      <c r="AC2003" s="851">
        <f t="shared" si="335"/>
        <v>0</v>
      </c>
      <c r="AD2003" s="853">
        <f t="shared" si="335"/>
        <v>0</v>
      </c>
    </row>
    <row r="2004" spans="2:30" s="971" customFormat="1" ht="15" customHeight="1" x14ac:dyDescent="0.2">
      <c r="B2004" s="840"/>
      <c r="C2004" s="970" t="str">
        <f>IF(B2004="","",VLOOKUP(B2004,'E8. KKauf_Berechnung'!$B$11:$D$140,2,0))</f>
        <v/>
      </c>
      <c r="D2004" s="841"/>
      <c r="E2004" s="842"/>
      <c r="F2004" s="836"/>
      <c r="G2004" s="836"/>
      <c r="H2004" s="836"/>
      <c r="I2004" s="843">
        <f t="shared" si="340"/>
        <v>0</v>
      </c>
      <c r="J2004" s="836"/>
      <c r="K2004" s="843">
        <f t="shared" si="341"/>
        <v>0</v>
      </c>
      <c r="L2004" s="849">
        <f>IFERROR(VLOOKUP($D2004,Listen!$F$3:$H$39,2,0),0)</f>
        <v>0</v>
      </c>
      <c r="M2004" s="849">
        <f>IFERROR(VLOOKUP($D2004,Listen!$F$3:$H$39,3,0),0)</f>
        <v>0</v>
      </c>
      <c r="N2004" s="1115">
        <f t="shared" si="338"/>
        <v>0</v>
      </c>
      <c r="O2004" s="1115">
        <f t="shared" si="342"/>
        <v>0</v>
      </c>
      <c r="P2004" s="1115">
        <f t="shared" si="342"/>
        <v>0</v>
      </c>
      <c r="Q2004" s="1115">
        <f t="shared" si="342"/>
        <v>0</v>
      </c>
      <c r="R2004" s="1115">
        <f t="shared" si="342"/>
        <v>0</v>
      </c>
      <c r="S2004" s="1115">
        <f t="shared" si="342"/>
        <v>0</v>
      </c>
      <c r="T2004" s="1115">
        <f t="shared" si="342"/>
        <v>0</v>
      </c>
      <c r="U2004" s="851">
        <f t="shared" si="343"/>
        <v>0</v>
      </c>
      <c r="V2004" s="852">
        <f>IF(E2004='A. Allgemeine Informationen'!$D$14,$K2004-W2004,HLOOKUP('A. Allgemeine Informationen'!$D$14-1,$X$5:$AD$2005,ROW(E2004)-4,FALSE)-$W2004)</f>
        <v>0</v>
      </c>
      <c r="W2004" s="851">
        <f>HLOOKUP('A. Allgemeine Informationen'!$D$14,$X$5:$AD$2005,ROW(E2004)-4,FALSE)</f>
        <v>0</v>
      </c>
      <c r="X2004" s="851">
        <f t="shared" si="339"/>
        <v>0</v>
      </c>
      <c r="Y2004" s="851">
        <f t="shared" si="337"/>
        <v>0</v>
      </c>
      <c r="Z2004" s="851">
        <f t="shared" si="337"/>
        <v>0</v>
      </c>
      <c r="AA2004" s="851">
        <f t="shared" si="337"/>
        <v>0</v>
      </c>
      <c r="AB2004" s="851">
        <f t="shared" si="335"/>
        <v>0</v>
      </c>
      <c r="AC2004" s="851">
        <f t="shared" si="335"/>
        <v>0</v>
      </c>
      <c r="AD2004" s="853">
        <f t="shared" si="335"/>
        <v>0</v>
      </c>
    </row>
    <row r="2005" spans="2:30" s="971" customFormat="1" ht="15" customHeight="1" thickBot="1" x14ac:dyDescent="0.25">
      <c r="B2005" s="844"/>
      <c r="C2005" s="972" t="str">
        <f>IF(B2005="","",VLOOKUP(B2005,'E8. KKauf_Berechnung'!$B$11:$D$140,2,0))</f>
        <v/>
      </c>
      <c r="D2005" s="845"/>
      <c r="E2005" s="846"/>
      <c r="F2005" s="847"/>
      <c r="G2005" s="847"/>
      <c r="H2005" s="847"/>
      <c r="I2005" s="848">
        <f t="shared" si="340"/>
        <v>0</v>
      </c>
      <c r="J2005" s="847"/>
      <c r="K2005" s="848">
        <f t="shared" si="341"/>
        <v>0</v>
      </c>
      <c r="L2005" s="850">
        <f>IFERROR(VLOOKUP($D2005,Listen!$F$3:$H$39,2,0),0)</f>
        <v>0</v>
      </c>
      <c r="M2005" s="850">
        <f>IFERROR(VLOOKUP($D2005,Listen!$F$3:$H$39,3,0),0)</f>
        <v>0</v>
      </c>
      <c r="N2005" s="1116">
        <f t="shared" si="338"/>
        <v>0</v>
      </c>
      <c r="O2005" s="1116">
        <f t="shared" si="342"/>
        <v>0</v>
      </c>
      <c r="P2005" s="1116">
        <f t="shared" si="342"/>
        <v>0</v>
      </c>
      <c r="Q2005" s="1116">
        <f t="shared" si="342"/>
        <v>0</v>
      </c>
      <c r="R2005" s="1116">
        <f t="shared" si="342"/>
        <v>0</v>
      </c>
      <c r="S2005" s="1116">
        <f t="shared" si="342"/>
        <v>0</v>
      </c>
      <c r="T2005" s="1116">
        <f t="shared" si="342"/>
        <v>0</v>
      </c>
      <c r="U2005" s="854">
        <f t="shared" si="343"/>
        <v>0</v>
      </c>
      <c r="V2005" s="855">
        <f>IF(E2005='A. Allgemeine Informationen'!$D$14,$K2005-W2005,HLOOKUP('A. Allgemeine Informationen'!$D$14-1,$X$5:$AD$2005,ROW(E2005)-4,FALSE)-$W2005)</f>
        <v>0</v>
      </c>
      <c r="W2005" s="854">
        <f>HLOOKUP('A. Allgemeine Informationen'!$D$14,$X$5:$AD$2005,ROW(E2005)-4,FALSE)</f>
        <v>0</v>
      </c>
      <c r="X2005" s="854">
        <f t="shared" si="339"/>
        <v>0</v>
      </c>
      <c r="Y2005" s="854">
        <f t="shared" si="337"/>
        <v>0</v>
      </c>
      <c r="Z2005" s="854">
        <f t="shared" si="337"/>
        <v>0</v>
      </c>
      <c r="AA2005" s="854">
        <f t="shared" si="337"/>
        <v>0</v>
      </c>
      <c r="AB2005" s="854">
        <f t="shared" si="335"/>
        <v>0</v>
      </c>
      <c r="AC2005" s="854">
        <f t="shared" si="335"/>
        <v>0</v>
      </c>
      <c r="AD2005" s="856">
        <f t="shared" si="335"/>
        <v>0</v>
      </c>
    </row>
    <row r="2006" spans="2:30" ht="8.25" customHeight="1" x14ac:dyDescent="0.2"/>
  </sheetData>
  <sheetProtection algorithmName="SHA-512" hashValue="/X9mgWMrawJUsYtTDsw5EZnXyz7ssoTE5Id5DLhTWX7dafwShZuSD5wIbQdNGOJXjkXsAdPtozP7Pclcj/nFQA==" saltValue="ph1k3UwLJIEN8l6MDhHYnQ==" spinCount="100000" sheet="1" objects="1" scenarios="1"/>
  <mergeCells count="2">
    <mergeCell ref="X4:AD4"/>
    <mergeCell ref="U4:W4"/>
  </mergeCells>
  <dataValidations count="2">
    <dataValidation type="whole" errorStyle="warning" allowBlank="1" showErrorMessage="1" errorTitle="Nutzungsdauer" error="Die angegebene Nutzungsdauer liegt außerhalb der betriebsgewöhnlichen Nutzungsdauern gemäß Anlage zur GasNEV._x000a_Wollen Sie trotzdem fortfahren?" sqref="N6:T2005">
      <formula1>$L6</formula1>
      <formula2>$M6</formula2>
    </dataValidation>
    <dataValidation type="whole" allowBlank="1" showInputMessage="1" showErrorMessage="1" sqref="E6:E2005">
      <formula1>2017</formula1>
      <formula2>2019</formula2>
    </dataValidation>
  </dataValidations>
  <pageMargins left="0.7" right="0.7" top="0.78740157499999996" bottom="0.78740157499999996" header="0.3" footer="0.3"/>
  <pageSetup paperSize="9" scale="47" orientation="portrait" r:id="rId1"/>
  <colBreaks count="2" manualBreakCount="2">
    <brk id="7" max="2005" man="1"/>
    <brk id="20" max="2005" man="1"/>
  </colBreaks>
  <ignoredErrors>
    <ignoredError sqref="L7:T2005 L6:M6 P6:T6 N6:O6"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Listen!$F$2:$F$39</xm:f>
          </x14:formula1>
          <xm:sqref>D6:D2005</xm:sqref>
        </x14:dataValidation>
        <x14:dataValidation type="list" allowBlank="1" showInputMessage="1" showErrorMessage="1">
          <x14:formula1>
            <xm:f>'E8. KKauf_Berechnung'!$B$11:$B$140</xm:f>
          </x14:formula1>
          <xm:sqref>B6:B2005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tabColor rgb="FFFFFF99"/>
  </sheetPr>
  <dimension ref="B1:R306"/>
  <sheetViews>
    <sheetView showGridLines="0" zoomScaleNormal="100" workbookViewId="0">
      <selection activeCell="B6" sqref="B6"/>
    </sheetView>
  </sheetViews>
  <sheetFormatPr baseColWidth="10" defaultRowHeight="12.75" x14ac:dyDescent="0.2"/>
  <cols>
    <col min="1" max="1" width="2.7109375" style="516" customWidth="1"/>
    <col min="2" max="2" width="10.7109375" style="516" customWidth="1"/>
    <col min="3" max="3" width="50.7109375" style="516" customWidth="1"/>
    <col min="4" max="4" width="12.7109375" style="516" customWidth="1"/>
    <col min="5" max="5" width="25.7109375" style="516" customWidth="1"/>
    <col min="6" max="18" width="17.7109375" style="516" customWidth="1"/>
    <col min="19" max="19" width="2.7109375" style="516" customWidth="1"/>
    <col min="20" max="16384" width="11.42578125" style="516"/>
  </cols>
  <sheetData>
    <row r="1" spans="2:18" ht="60" customHeight="1" x14ac:dyDescent="0.2">
      <c r="B1" s="1334" t="s">
        <v>992</v>
      </c>
      <c r="C1" s="1334"/>
      <c r="D1" s="1334"/>
      <c r="E1" s="1334"/>
      <c r="F1" s="1334"/>
      <c r="G1" s="1334"/>
      <c r="H1" s="1334"/>
      <c r="I1" s="1334"/>
      <c r="J1" s="1334"/>
      <c r="K1" s="1334"/>
      <c r="L1" s="1334"/>
      <c r="M1" s="1334"/>
      <c r="N1" s="1334"/>
      <c r="O1" s="1334"/>
      <c r="P1" s="1334"/>
      <c r="Q1" s="1334"/>
      <c r="R1" s="1334"/>
    </row>
    <row r="2" spans="2:18" ht="12" customHeight="1" thickBot="1" x14ac:dyDescent="0.25">
      <c r="B2" s="493"/>
      <c r="D2" s="580"/>
      <c r="E2" s="581"/>
      <c r="F2" s="582"/>
      <c r="G2" s="582"/>
      <c r="H2" s="582"/>
      <c r="I2" s="582"/>
      <c r="J2" s="581"/>
      <c r="K2" s="581"/>
      <c r="L2" s="581"/>
      <c r="M2" s="581"/>
      <c r="N2" s="581"/>
      <c r="O2" s="581"/>
      <c r="P2" s="581"/>
      <c r="Q2" s="581"/>
      <c r="R2" s="581"/>
    </row>
    <row r="3" spans="2:18" s="518" customFormat="1" ht="18" customHeight="1" x14ac:dyDescent="0.2">
      <c r="B3" s="533" t="s">
        <v>884</v>
      </c>
      <c r="C3" s="534" t="s">
        <v>885</v>
      </c>
      <c r="D3" s="534" t="str">
        <f>ROMAN(COLUMN()-1)</f>
        <v>III</v>
      </c>
      <c r="E3" s="534" t="str">
        <f t="shared" ref="E3:R3" si="0">ROMAN(COLUMN()-1)</f>
        <v>IV</v>
      </c>
      <c r="F3" s="534" t="str">
        <f t="shared" si="0"/>
        <v>V</v>
      </c>
      <c r="G3" s="534" t="str">
        <f t="shared" si="0"/>
        <v>VI</v>
      </c>
      <c r="H3" s="534" t="str">
        <f t="shared" si="0"/>
        <v>VII</v>
      </c>
      <c r="I3" s="534" t="str">
        <f t="shared" si="0"/>
        <v>VIII</v>
      </c>
      <c r="J3" s="534" t="str">
        <f t="shared" si="0"/>
        <v>IX</v>
      </c>
      <c r="K3" s="534" t="str">
        <f t="shared" si="0"/>
        <v>X</v>
      </c>
      <c r="L3" s="534" t="str">
        <f t="shared" si="0"/>
        <v>XI</v>
      </c>
      <c r="M3" s="534" t="str">
        <f t="shared" si="0"/>
        <v>XII</v>
      </c>
      <c r="N3" s="534" t="str">
        <f t="shared" si="0"/>
        <v>XIII</v>
      </c>
      <c r="O3" s="534" t="str">
        <f t="shared" si="0"/>
        <v>XIV</v>
      </c>
      <c r="P3" s="534" t="str">
        <f t="shared" si="0"/>
        <v>XV</v>
      </c>
      <c r="Q3" s="534" t="str">
        <f t="shared" si="0"/>
        <v>XVI</v>
      </c>
      <c r="R3" s="535" t="str">
        <f t="shared" si="0"/>
        <v>XVII</v>
      </c>
    </row>
    <row r="4" spans="2:18" s="518" customFormat="1" ht="36" customHeight="1" x14ac:dyDescent="0.2">
      <c r="B4" s="536" t="s">
        <v>735</v>
      </c>
      <c r="C4" s="537"/>
      <c r="D4" s="496"/>
      <c r="E4" s="600" t="s">
        <v>763</v>
      </c>
      <c r="F4" s="600"/>
      <c r="G4" s="600"/>
      <c r="H4" s="600"/>
      <c r="I4" s="600"/>
      <c r="J4" s="1327" t="s">
        <v>737</v>
      </c>
      <c r="K4" s="1333"/>
      <c r="L4" s="605" t="s">
        <v>1007</v>
      </c>
      <c r="M4" s="501"/>
      <c r="N4" s="501"/>
      <c r="O4" s="501"/>
      <c r="P4" s="501"/>
      <c r="Q4" s="501"/>
      <c r="R4" s="539"/>
    </row>
    <row r="5" spans="2:18" s="518" customFormat="1" ht="90" customHeight="1" x14ac:dyDescent="0.2">
      <c r="B5" s="837" t="s">
        <v>1266</v>
      </c>
      <c r="C5" s="838" t="s">
        <v>772</v>
      </c>
      <c r="D5" s="591" t="s">
        <v>764</v>
      </c>
      <c r="E5" s="495" t="s">
        <v>1017</v>
      </c>
      <c r="F5" s="495" t="s">
        <v>1292</v>
      </c>
      <c r="G5" s="495" t="s">
        <v>1005</v>
      </c>
      <c r="H5" s="495" t="s">
        <v>1006</v>
      </c>
      <c r="I5" s="495" t="str">
        <f>"Stand zum 31.12."&amp;'A. Allgemeine Informationen'!D14&amp;CHAR(10)&amp;"[EUR]"</f>
        <v>Stand zum 31.12.2019
[EUR]</v>
      </c>
      <c r="J5" s="495" t="str">
        <f>"Restwert zum 01.01."&amp;'A. Allgemeine Informationen'!D14&amp;CHAR(10)&amp;"[EUR]"</f>
        <v>Restwert zum 01.01.2019
[EUR]</v>
      </c>
      <c r="K5" s="495" t="str">
        <f>"Restwert zum 31.12."&amp;'A. Allgemeine Informationen'!D14&amp;CHAR(10)&amp;"[EUR]"</f>
        <v>Restwert zum 31.12.2019
[EUR]</v>
      </c>
      <c r="L5" s="495">
        <v>2017</v>
      </c>
      <c r="M5" s="495">
        <v>2018</v>
      </c>
      <c r="N5" s="495">
        <v>2019</v>
      </c>
      <c r="O5" s="495">
        <v>2020</v>
      </c>
      <c r="P5" s="495">
        <v>2021</v>
      </c>
      <c r="Q5" s="495">
        <v>2022</v>
      </c>
      <c r="R5" s="729">
        <v>2023</v>
      </c>
    </row>
    <row r="6" spans="2:18" ht="15" customHeight="1" x14ac:dyDescent="0.2">
      <c r="B6" s="840"/>
      <c r="C6" s="970" t="str">
        <f>IF(B6="","",VLOOKUP(B6,'E8. KKauf_Berechnung'!$B$11:$D$140,2,0))</f>
        <v/>
      </c>
      <c r="D6" s="842"/>
      <c r="E6" s="857"/>
      <c r="F6" s="861"/>
      <c r="G6" s="861"/>
      <c r="H6" s="861"/>
      <c r="I6" s="862">
        <f>SUM(F6,G6)-H6</f>
        <v>0</v>
      </c>
      <c r="J6" s="863">
        <f>HLOOKUP('A. Allgemeine Informationen'!$D$14,$L$5:$R$305,ROW(D6)-4,FALSE)+IF(OR(D6=0,'A. Allgemeine Informationen'!$D$14&lt;D6),0,I6*1/20)</f>
        <v>0</v>
      </c>
      <c r="K6" s="864">
        <f>HLOOKUP('A. Allgemeine Informationen'!$D$14,$L$5:$R$305,ROW(D6)-4,FALSE)</f>
        <v>0</v>
      </c>
      <c r="L6" s="864">
        <f t="shared" ref="L6:R21" si="1">IF(OR($I6=0,L$5&lt;$D6,$D6=0,20-(L$5-$D6)=0),0,$I6*(19-(L$5-$D6))/20)</f>
        <v>0</v>
      </c>
      <c r="M6" s="864">
        <f t="shared" si="1"/>
        <v>0</v>
      </c>
      <c r="N6" s="864">
        <f t="shared" si="1"/>
        <v>0</v>
      </c>
      <c r="O6" s="864">
        <f t="shared" si="1"/>
        <v>0</v>
      </c>
      <c r="P6" s="864">
        <f t="shared" si="1"/>
        <v>0</v>
      </c>
      <c r="Q6" s="864">
        <f t="shared" si="1"/>
        <v>0</v>
      </c>
      <c r="R6" s="865">
        <f t="shared" si="1"/>
        <v>0</v>
      </c>
    </row>
    <row r="7" spans="2:18" ht="15" customHeight="1" x14ac:dyDescent="0.2">
      <c r="B7" s="840"/>
      <c r="C7" s="970" t="str">
        <f>IF(B7="","",VLOOKUP(B7,'E8. KKauf_Berechnung'!$B$11:$D$140,2,0))</f>
        <v/>
      </c>
      <c r="D7" s="842"/>
      <c r="E7" s="857"/>
      <c r="F7" s="861"/>
      <c r="G7" s="861"/>
      <c r="H7" s="861"/>
      <c r="I7" s="862">
        <f t="shared" ref="I7:I70" si="2">SUM(F7,G7)-H7</f>
        <v>0</v>
      </c>
      <c r="J7" s="863">
        <f>HLOOKUP('A. Allgemeine Informationen'!$D$14,$L$5:$R$305,ROW(D7)-4,FALSE)+IF(OR(D7=0,'A. Allgemeine Informationen'!$D$14&lt;D7),0,I7*1/20)</f>
        <v>0</v>
      </c>
      <c r="K7" s="864">
        <f>HLOOKUP('A. Allgemeine Informationen'!$D$14,$L$5:$R$305,ROW(D7)-4,FALSE)</f>
        <v>0</v>
      </c>
      <c r="L7" s="864">
        <f t="shared" si="1"/>
        <v>0</v>
      </c>
      <c r="M7" s="864">
        <f t="shared" si="1"/>
        <v>0</v>
      </c>
      <c r="N7" s="864">
        <f t="shared" si="1"/>
        <v>0</v>
      </c>
      <c r="O7" s="864">
        <f t="shared" si="1"/>
        <v>0</v>
      </c>
      <c r="P7" s="864">
        <f t="shared" si="1"/>
        <v>0</v>
      </c>
      <c r="Q7" s="864">
        <f t="shared" si="1"/>
        <v>0</v>
      </c>
      <c r="R7" s="865">
        <f t="shared" si="1"/>
        <v>0</v>
      </c>
    </row>
    <row r="8" spans="2:18" ht="15" customHeight="1" x14ac:dyDescent="0.2">
      <c r="B8" s="840"/>
      <c r="C8" s="970" t="str">
        <f>IF(B8="","",VLOOKUP(B8,'E8. KKauf_Berechnung'!$B$11:$D$140,2,0))</f>
        <v/>
      </c>
      <c r="D8" s="842"/>
      <c r="E8" s="857"/>
      <c r="F8" s="861"/>
      <c r="G8" s="861"/>
      <c r="H8" s="861"/>
      <c r="I8" s="862">
        <f t="shared" si="2"/>
        <v>0</v>
      </c>
      <c r="J8" s="863">
        <f>HLOOKUP('A. Allgemeine Informationen'!$D$14,$L$5:$R$305,ROW(D8)-4,FALSE)+IF(OR(D8=0,'A. Allgemeine Informationen'!$D$14&lt;D8),0,I8*1/20)</f>
        <v>0</v>
      </c>
      <c r="K8" s="864">
        <f>HLOOKUP('A. Allgemeine Informationen'!$D$14,$L$5:$R$305,ROW(D8)-4,FALSE)</f>
        <v>0</v>
      </c>
      <c r="L8" s="864">
        <f t="shared" si="1"/>
        <v>0</v>
      </c>
      <c r="M8" s="864">
        <f t="shared" si="1"/>
        <v>0</v>
      </c>
      <c r="N8" s="864">
        <f t="shared" si="1"/>
        <v>0</v>
      </c>
      <c r="O8" s="864">
        <f t="shared" si="1"/>
        <v>0</v>
      </c>
      <c r="P8" s="864">
        <f t="shared" si="1"/>
        <v>0</v>
      </c>
      <c r="Q8" s="864">
        <f t="shared" si="1"/>
        <v>0</v>
      </c>
      <c r="R8" s="865">
        <f t="shared" si="1"/>
        <v>0</v>
      </c>
    </row>
    <row r="9" spans="2:18" ht="15" customHeight="1" x14ac:dyDescent="0.2">
      <c r="B9" s="840"/>
      <c r="C9" s="970" t="str">
        <f>IF(B9="","",VLOOKUP(B9,'E8. KKauf_Berechnung'!$B$11:$D$140,2,0))</f>
        <v/>
      </c>
      <c r="D9" s="842"/>
      <c r="E9" s="857"/>
      <c r="F9" s="861"/>
      <c r="G9" s="861"/>
      <c r="H9" s="861"/>
      <c r="I9" s="862">
        <f t="shared" si="2"/>
        <v>0</v>
      </c>
      <c r="J9" s="863">
        <f>HLOOKUP('A. Allgemeine Informationen'!$D$14,$L$5:$R$305,ROW(D9)-4,FALSE)+IF(OR(D9=0,'A. Allgemeine Informationen'!$D$14&lt;D9),0,I9*1/20)</f>
        <v>0</v>
      </c>
      <c r="K9" s="864">
        <f>HLOOKUP('A. Allgemeine Informationen'!$D$14,$L$5:$R$305,ROW(D9)-4,FALSE)</f>
        <v>0</v>
      </c>
      <c r="L9" s="864">
        <f t="shared" si="1"/>
        <v>0</v>
      </c>
      <c r="M9" s="864">
        <f t="shared" si="1"/>
        <v>0</v>
      </c>
      <c r="N9" s="864">
        <f t="shared" si="1"/>
        <v>0</v>
      </c>
      <c r="O9" s="864">
        <f t="shared" si="1"/>
        <v>0</v>
      </c>
      <c r="P9" s="864">
        <f t="shared" si="1"/>
        <v>0</v>
      </c>
      <c r="Q9" s="864">
        <f t="shared" si="1"/>
        <v>0</v>
      </c>
      <c r="R9" s="865">
        <f t="shared" si="1"/>
        <v>0</v>
      </c>
    </row>
    <row r="10" spans="2:18" ht="15" customHeight="1" x14ac:dyDescent="0.2">
      <c r="B10" s="840"/>
      <c r="C10" s="970" t="str">
        <f>IF(B10="","",VLOOKUP(B10,'E8. KKauf_Berechnung'!$B$11:$D$140,2,0))</f>
        <v/>
      </c>
      <c r="D10" s="842"/>
      <c r="E10" s="857"/>
      <c r="F10" s="861"/>
      <c r="G10" s="861"/>
      <c r="H10" s="861"/>
      <c r="I10" s="862">
        <f t="shared" si="2"/>
        <v>0</v>
      </c>
      <c r="J10" s="863">
        <f>HLOOKUP('A. Allgemeine Informationen'!$D$14,$L$5:$R$305,ROW(D10)-4,FALSE)+IF(OR(D10=0,'A. Allgemeine Informationen'!$D$14&lt;D10),0,I10*1/20)</f>
        <v>0</v>
      </c>
      <c r="K10" s="864">
        <f>HLOOKUP('A. Allgemeine Informationen'!$D$14,$L$5:$R$305,ROW(D10)-4,FALSE)</f>
        <v>0</v>
      </c>
      <c r="L10" s="864">
        <f t="shared" si="1"/>
        <v>0</v>
      </c>
      <c r="M10" s="864">
        <f t="shared" si="1"/>
        <v>0</v>
      </c>
      <c r="N10" s="864">
        <f t="shared" si="1"/>
        <v>0</v>
      </c>
      <c r="O10" s="864">
        <f t="shared" si="1"/>
        <v>0</v>
      </c>
      <c r="P10" s="864">
        <f t="shared" si="1"/>
        <v>0</v>
      </c>
      <c r="Q10" s="864">
        <f t="shared" si="1"/>
        <v>0</v>
      </c>
      <c r="R10" s="865">
        <f t="shared" si="1"/>
        <v>0</v>
      </c>
    </row>
    <row r="11" spans="2:18" ht="15" customHeight="1" x14ac:dyDescent="0.2">
      <c r="B11" s="840"/>
      <c r="C11" s="970" t="str">
        <f>IF(B11="","",VLOOKUP(B11,'E8. KKauf_Berechnung'!$B$11:$D$140,2,0))</f>
        <v/>
      </c>
      <c r="D11" s="842"/>
      <c r="E11" s="857"/>
      <c r="F11" s="861"/>
      <c r="G11" s="861"/>
      <c r="H11" s="861"/>
      <c r="I11" s="862">
        <f t="shared" si="2"/>
        <v>0</v>
      </c>
      <c r="J11" s="863">
        <f>HLOOKUP('A. Allgemeine Informationen'!$D$14,$L$5:$R$305,ROW(D11)-4,FALSE)+IF(OR(D11=0,'A. Allgemeine Informationen'!$D$14&lt;D11),0,I11*1/20)</f>
        <v>0</v>
      </c>
      <c r="K11" s="864">
        <f>HLOOKUP('A. Allgemeine Informationen'!$D$14,$L$5:$R$305,ROW(D11)-4,FALSE)</f>
        <v>0</v>
      </c>
      <c r="L11" s="864">
        <f t="shared" si="1"/>
        <v>0</v>
      </c>
      <c r="M11" s="864">
        <f t="shared" si="1"/>
        <v>0</v>
      </c>
      <c r="N11" s="864">
        <f t="shared" si="1"/>
        <v>0</v>
      </c>
      <c r="O11" s="864">
        <f t="shared" si="1"/>
        <v>0</v>
      </c>
      <c r="P11" s="864">
        <f t="shared" si="1"/>
        <v>0</v>
      </c>
      <c r="Q11" s="864">
        <f t="shared" si="1"/>
        <v>0</v>
      </c>
      <c r="R11" s="865">
        <f t="shared" si="1"/>
        <v>0</v>
      </c>
    </row>
    <row r="12" spans="2:18" ht="15" customHeight="1" x14ac:dyDescent="0.2">
      <c r="B12" s="840"/>
      <c r="C12" s="970" t="str">
        <f>IF(B12="","",VLOOKUP(B12,'E8. KKauf_Berechnung'!$B$11:$D$140,2,0))</f>
        <v/>
      </c>
      <c r="D12" s="842"/>
      <c r="E12" s="857"/>
      <c r="F12" s="861"/>
      <c r="G12" s="861"/>
      <c r="H12" s="861"/>
      <c r="I12" s="862">
        <f t="shared" si="2"/>
        <v>0</v>
      </c>
      <c r="J12" s="863">
        <f>HLOOKUP('A. Allgemeine Informationen'!$D$14,$L$5:$R$305,ROW(D12)-4,FALSE)+IF(OR(D12=0,'A. Allgemeine Informationen'!$D$14&lt;D12),0,I12*1/20)</f>
        <v>0</v>
      </c>
      <c r="K12" s="864">
        <f>HLOOKUP('A. Allgemeine Informationen'!$D$14,$L$5:$R$305,ROW(D12)-4,FALSE)</f>
        <v>0</v>
      </c>
      <c r="L12" s="864">
        <f t="shared" si="1"/>
        <v>0</v>
      </c>
      <c r="M12" s="864">
        <f t="shared" si="1"/>
        <v>0</v>
      </c>
      <c r="N12" s="864">
        <f t="shared" si="1"/>
        <v>0</v>
      </c>
      <c r="O12" s="864">
        <f t="shared" si="1"/>
        <v>0</v>
      </c>
      <c r="P12" s="864">
        <f t="shared" si="1"/>
        <v>0</v>
      </c>
      <c r="Q12" s="864">
        <f t="shared" si="1"/>
        <v>0</v>
      </c>
      <c r="R12" s="865">
        <f t="shared" si="1"/>
        <v>0</v>
      </c>
    </row>
    <row r="13" spans="2:18" ht="15" customHeight="1" x14ac:dyDescent="0.2">
      <c r="B13" s="840"/>
      <c r="C13" s="970" t="str">
        <f>IF(B13="","",VLOOKUP(B13,'E8. KKauf_Berechnung'!$B$11:$D$140,2,0))</f>
        <v/>
      </c>
      <c r="D13" s="842"/>
      <c r="E13" s="857"/>
      <c r="F13" s="861"/>
      <c r="G13" s="861"/>
      <c r="H13" s="861"/>
      <c r="I13" s="862">
        <f t="shared" si="2"/>
        <v>0</v>
      </c>
      <c r="J13" s="863">
        <f>HLOOKUP('A. Allgemeine Informationen'!$D$14,$L$5:$R$305,ROW(D13)-4,FALSE)+IF(OR(D13=0,'A. Allgemeine Informationen'!$D$14&lt;D13),0,I13*1/20)</f>
        <v>0</v>
      </c>
      <c r="K13" s="864">
        <f>HLOOKUP('A. Allgemeine Informationen'!$D$14,$L$5:$R$305,ROW(D13)-4,FALSE)</f>
        <v>0</v>
      </c>
      <c r="L13" s="864">
        <f t="shared" si="1"/>
        <v>0</v>
      </c>
      <c r="M13" s="864">
        <f t="shared" si="1"/>
        <v>0</v>
      </c>
      <c r="N13" s="864">
        <f t="shared" si="1"/>
        <v>0</v>
      </c>
      <c r="O13" s="864">
        <f t="shared" si="1"/>
        <v>0</v>
      </c>
      <c r="P13" s="864">
        <f t="shared" si="1"/>
        <v>0</v>
      </c>
      <c r="Q13" s="864">
        <f t="shared" si="1"/>
        <v>0</v>
      </c>
      <c r="R13" s="865">
        <f t="shared" si="1"/>
        <v>0</v>
      </c>
    </row>
    <row r="14" spans="2:18" ht="15" customHeight="1" x14ac:dyDescent="0.2">
      <c r="B14" s="840"/>
      <c r="C14" s="970" t="str">
        <f>IF(B14="","",VLOOKUP(B14,'E8. KKauf_Berechnung'!$B$11:$D$140,2,0))</f>
        <v/>
      </c>
      <c r="D14" s="842"/>
      <c r="E14" s="857"/>
      <c r="F14" s="861"/>
      <c r="G14" s="861"/>
      <c r="H14" s="861"/>
      <c r="I14" s="862">
        <f t="shared" si="2"/>
        <v>0</v>
      </c>
      <c r="J14" s="863">
        <f>HLOOKUP('A. Allgemeine Informationen'!$D$14,$L$5:$R$305,ROW(D14)-4,FALSE)+IF(OR(D14=0,'A. Allgemeine Informationen'!$D$14&lt;D14),0,I14*1/20)</f>
        <v>0</v>
      </c>
      <c r="K14" s="864">
        <f>HLOOKUP('A. Allgemeine Informationen'!$D$14,$L$5:$R$305,ROW(D14)-4,FALSE)</f>
        <v>0</v>
      </c>
      <c r="L14" s="864">
        <f t="shared" si="1"/>
        <v>0</v>
      </c>
      <c r="M14" s="864">
        <f t="shared" si="1"/>
        <v>0</v>
      </c>
      <c r="N14" s="864">
        <f t="shared" si="1"/>
        <v>0</v>
      </c>
      <c r="O14" s="864">
        <f t="shared" si="1"/>
        <v>0</v>
      </c>
      <c r="P14" s="864">
        <f t="shared" si="1"/>
        <v>0</v>
      </c>
      <c r="Q14" s="864">
        <f t="shared" si="1"/>
        <v>0</v>
      </c>
      <c r="R14" s="865">
        <f t="shared" si="1"/>
        <v>0</v>
      </c>
    </row>
    <row r="15" spans="2:18" ht="15" customHeight="1" x14ac:dyDescent="0.2">
      <c r="B15" s="840"/>
      <c r="C15" s="970" t="str">
        <f>IF(B15="","",VLOOKUP(B15,'E8. KKauf_Berechnung'!$B$11:$D$140,2,0))</f>
        <v/>
      </c>
      <c r="D15" s="842"/>
      <c r="E15" s="857"/>
      <c r="F15" s="861"/>
      <c r="G15" s="861"/>
      <c r="H15" s="861"/>
      <c r="I15" s="862">
        <f t="shared" si="2"/>
        <v>0</v>
      </c>
      <c r="J15" s="863">
        <f>HLOOKUP('A. Allgemeine Informationen'!$D$14,$L$5:$R$305,ROW(D15)-4,FALSE)+IF(OR(D15=0,'A. Allgemeine Informationen'!$D$14&lt;D15),0,I15*1/20)</f>
        <v>0</v>
      </c>
      <c r="K15" s="864">
        <f>HLOOKUP('A. Allgemeine Informationen'!$D$14,$L$5:$R$305,ROW(D15)-4,FALSE)</f>
        <v>0</v>
      </c>
      <c r="L15" s="864">
        <f t="shared" si="1"/>
        <v>0</v>
      </c>
      <c r="M15" s="864">
        <f t="shared" si="1"/>
        <v>0</v>
      </c>
      <c r="N15" s="864">
        <f t="shared" si="1"/>
        <v>0</v>
      </c>
      <c r="O15" s="864">
        <f t="shared" si="1"/>
        <v>0</v>
      </c>
      <c r="P15" s="864">
        <f t="shared" si="1"/>
        <v>0</v>
      </c>
      <c r="Q15" s="864">
        <f t="shared" si="1"/>
        <v>0</v>
      </c>
      <c r="R15" s="865">
        <f t="shared" si="1"/>
        <v>0</v>
      </c>
    </row>
    <row r="16" spans="2:18" ht="15" customHeight="1" x14ac:dyDescent="0.2">
      <c r="B16" s="840"/>
      <c r="C16" s="970" t="str">
        <f>IF(B16="","",VLOOKUP(B16,'E8. KKauf_Berechnung'!$B$11:$D$140,2,0))</f>
        <v/>
      </c>
      <c r="D16" s="842"/>
      <c r="E16" s="857"/>
      <c r="F16" s="861"/>
      <c r="G16" s="861"/>
      <c r="H16" s="861"/>
      <c r="I16" s="862">
        <f t="shared" si="2"/>
        <v>0</v>
      </c>
      <c r="J16" s="863">
        <f>HLOOKUP('A. Allgemeine Informationen'!$D$14,$L$5:$R$305,ROW(D16)-4,FALSE)+IF(OR(D16=0,'A. Allgemeine Informationen'!$D$14&lt;D16),0,I16*1/20)</f>
        <v>0</v>
      </c>
      <c r="K16" s="864">
        <f>HLOOKUP('A. Allgemeine Informationen'!$D$14,$L$5:$R$305,ROW(D16)-4,FALSE)</f>
        <v>0</v>
      </c>
      <c r="L16" s="864">
        <f t="shared" si="1"/>
        <v>0</v>
      </c>
      <c r="M16" s="864">
        <f t="shared" si="1"/>
        <v>0</v>
      </c>
      <c r="N16" s="864">
        <f t="shared" si="1"/>
        <v>0</v>
      </c>
      <c r="O16" s="864">
        <f t="shared" si="1"/>
        <v>0</v>
      </c>
      <c r="P16" s="864">
        <f t="shared" si="1"/>
        <v>0</v>
      </c>
      <c r="Q16" s="864">
        <f t="shared" si="1"/>
        <v>0</v>
      </c>
      <c r="R16" s="865">
        <f t="shared" si="1"/>
        <v>0</v>
      </c>
    </row>
    <row r="17" spans="2:18" ht="15" customHeight="1" x14ac:dyDescent="0.2">
      <c r="B17" s="840"/>
      <c r="C17" s="970" t="str">
        <f>IF(B17="","",VLOOKUP(B17,'E8. KKauf_Berechnung'!$B$11:$D$140,2,0))</f>
        <v/>
      </c>
      <c r="D17" s="842"/>
      <c r="E17" s="857"/>
      <c r="F17" s="861"/>
      <c r="G17" s="861"/>
      <c r="H17" s="861"/>
      <c r="I17" s="862">
        <f t="shared" si="2"/>
        <v>0</v>
      </c>
      <c r="J17" s="863">
        <f>HLOOKUP('A. Allgemeine Informationen'!$D$14,$L$5:$R$305,ROW(D17)-4,FALSE)+IF(OR(D17=0,'A. Allgemeine Informationen'!$D$14&lt;D17),0,I17*1/20)</f>
        <v>0</v>
      </c>
      <c r="K17" s="864">
        <f>HLOOKUP('A. Allgemeine Informationen'!$D$14,$L$5:$R$305,ROW(D17)-4,FALSE)</f>
        <v>0</v>
      </c>
      <c r="L17" s="864">
        <f t="shared" si="1"/>
        <v>0</v>
      </c>
      <c r="M17" s="864">
        <f t="shared" si="1"/>
        <v>0</v>
      </c>
      <c r="N17" s="864">
        <f t="shared" si="1"/>
        <v>0</v>
      </c>
      <c r="O17" s="864">
        <f t="shared" si="1"/>
        <v>0</v>
      </c>
      <c r="P17" s="864">
        <f t="shared" si="1"/>
        <v>0</v>
      </c>
      <c r="Q17" s="864">
        <f t="shared" si="1"/>
        <v>0</v>
      </c>
      <c r="R17" s="865">
        <f t="shared" si="1"/>
        <v>0</v>
      </c>
    </row>
    <row r="18" spans="2:18" ht="15" customHeight="1" x14ac:dyDescent="0.2">
      <c r="B18" s="840"/>
      <c r="C18" s="970" t="str">
        <f>IF(B18="","",VLOOKUP(B18,'E8. KKauf_Berechnung'!$B$11:$D$140,2,0))</f>
        <v/>
      </c>
      <c r="D18" s="842"/>
      <c r="E18" s="857"/>
      <c r="F18" s="861"/>
      <c r="G18" s="861"/>
      <c r="H18" s="861"/>
      <c r="I18" s="862">
        <f t="shared" si="2"/>
        <v>0</v>
      </c>
      <c r="J18" s="863">
        <f>HLOOKUP('A. Allgemeine Informationen'!$D$14,$L$5:$R$305,ROW(D18)-4,FALSE)+IF(OR(D18=0,'A. Allgemeine Informationen'!$D$14&lt;D18),0,I18*1/20)</f>
        <v>0</v>
      </c>
      <c r="K18" s="864">
        <f>HLOOKUP('A. Allgemeine Informationen'!$D$14,$L$5:$R$305,ROW(D18)-4,FALSE)</f>
        <v>0</v>
      </c>
      <c r="L18" s="864">
        <f t="shared" si="1"/>
        <v>0</v>
      </c>
      <c r="M18" s="864">
        <f t="shared" si="1"/>
        <v>0</v>
      </c>
      <c r="N18" s="864">
        <f t="shared" si="1"/>
        <v>0</v>
      </c>
      <c r="O18" s="864">
        <f t="shared" si="1"/>
        <v>0</v>
      </c>
      <c r="P18" s="864">
        <f t="shared" si="1"/>
        <v>0</v>
      </c>
      <c r="Q18" s="864">
        <f t="shared" si="1"/>
        <v>0</v>
      </c>
      <c r="R18" s="865">
        <f t="shared" si="1"/>
        <v>0</v>
      </c>
    </row>
    <row r="19" spans="2:18" ht="15" customHeight="1" x14ac:dyDescent="0.2">
      <c r="B19" s="840"/>
      <c r="C19" s="970" t="str">
        <f>IF(B19="","",VLOOKUP(B19,'E8. KKauf_Berechnung'!$B$11:$D$140,2,0))</f>
        <v/>
      </c>
      <c r="D19" s="842"/>
      <c r="E19" s="857"/>
      <c r="F19" s="861"/>
      <c r="G19" s="861"/>
      <c r="H19" s="861"/>
      <c r="I19" s="862">
        <f t="shared" si="2"/>
        <v>0</v>
      </c>
      <c r="J19" s="863">
        <f>HLOOKUP('A. Allgemeine Informationen'!$D$14,$L$5:$R$305,ROW(D19)-4,FALSE)+IF(OR(D19=0,'A. Allgemeine Informationen'!$D$14&lt;D19),0,I19*1/20)</f>
        <v>0</v>
      </c>
      <c r="K19" s="864">
        <f>HLOOKUP('A. Allgemeine Informationen'!$D$14,$L$5:$R$305,ROW(D19)-4,FALSE)</f>
        <v>0</v>
      </c>
      <c r="L19" s="864">
        <f t="shared" si="1"/>
        <v>0</v>
      </c>
      <c r="M19" s="864">
        <f t="shared" si="1"/>
        <v>0</v>
      </c>
      <c r="N19" s="864">
        <f t="shared" si="1"/>
        <v>0</v>
      </c>
      <c r="O19" s="864">
        <f t="shared" si="1"/>
        <v>0</v>
      </c>
      <c r="P19" s="864">
        <f t="shared" si="1"/>
        <v>0</v>
      </c>
      <c r="Q19" s="864">
        <f t="shared" si="1"/>
        <v>0</v>
      </c>
      <c r="R19" s="865">
        <f t="shared" si="1"/>
        <v>0</v>
      </c>
    </row>
    <row r="20" spans="2:18" ht="15" customHeight="1" x14ac:dyDescent="0.2">
      <c r="B20" s="840"/>
      <c r="C20" s="970" t="str">
        <f>IF(B20="","",VLOOKUP(B20,'E8. KKauf_Berechnung'!$B$11:$D$140,2,0))</f>
        <v/>
      </c>
      <c r="D20" s="842"/>
      <c r="E20" s="857"/>
      <c r="F20" s="861"/>
      <c r="G20" s="861"/>
      <c r="H20" s="861"/>
      <c r="I20" s="862">
        <f t="shared" si="2"/>
        <v>0</v>
      </c>
      <c r="J20" s="863">
        <f>HLOOKUP('A. Allgemeine Informationen'!$D$14,$L$5:$R$305,ROW(D20)-4,FALSE)+IF(OR(D20=0,'A. Allgemeine Informationen'!$D$14&lt;D20),0,I20*1/20)</f>
        <v>0</v>
      </c>
      <c r="K20" s="864">
        <f>HLOOKUP('A. Allgemeine Informationen'!$D$14,$L$5:$R$305,ROW(D20)-4,FALSE)</f>
        <v>0</v>
      </c>
      <c r="L20" s="864">
        <f t="shared" si="1"/>
        <v>0</v>
      </c>
      <c r="M20" s="864">
        <f t="shared" si="1"/>
        <v>0</v>
      </c>
      <c r="N20" s="864">
        <f t="shared" si="1"/>
        <v>0</v>
      </c>
      <c r="O20" s="864">
        <f t="shared" si="1"/>
        <v>0</v>
      </c>
      <c r="P20" s="864">
        <f t="shared" si="1"/>
        <v>0</v>
      </c>
      <c r="Q20" s="864">
        <f t="shared" si="1"/>
        <v>0</v>
      </c>
      <c r="R20" s="865">
        <f t="shared" si="1"/>
        <v>0</v>
      </c>
    </row>
    <row r="21" spans="2:18" ht="15" customHeight="1" x14ac:dyDescent="0.2">
      <c r="B21" s="840"/>
      <c r="C21" s="970" t="str">
        <f>IF(B21="","",VLOOKUP(B21,'E8. KKauf_Berechnung'!$B$11:$D$140,2,0))</f>
        <v/>
      </c>
      <c r="D21" s="842"/>
      <c r="E21" s="857"/>
      <c r="F21" s="861"/>
      <c r="G21" s="861"/>
      <c r="H21" s="861"/>
      <c r="I21" s="862">
        <f t="shared" si="2"/>
        <v>0</v>
      </c>
      <c r="J21" s="863">
        <f>HLOOKUP('A. Allgemeine Informationen'!$D$14,$L$5:$R$305,ROW(D21)-4,FALSE)+IF(OR(D21=0,'A. Allgemeine Informationen'!$D$14&lt;D21),0,I21*1/20)</f>
        <v>0</v>
      </c>
      <c r="K21" s="864">
        <f>HLOOKUP('A. Allgemeine Informationen'!$D$14,$L$5:$R$305,ROW(D21)-4,FALSE)</f>
        <v>0</v>
      </c>
      <c r="L21" s="864">
        <f t="shared" si="1"/>
        <v>0</v>
      </c>
      <c r="M21" s="864">
        <f t="shared" si="1"/>
        <v>0</v>
      </c>
      <c r="N21" s="864">
        <f t="shared" si="1"/>
        <v>0</v>
      </c>
      <c r="O21" s="864">
        <f t="shared" si="1"/>
        <v>0</v>
      </c>
      <c r="P21" s="864">
        <f t="shared" si="1"/>
        <v>0</v>
      </c>
      <c r="Q21" s="864">
        <f t="shared" si="1"/>
        <v>0</v>
      </c>
      <c r="R21" s="865">
        <f t="shared" si="1"/>
        <v>0</v>
      </c>
    </row>
    <row r="22" spans="2:18" ht="15" customHeight="1" x14ac:dyDescent="0.2">
      <c r="B22" s="840"/>
      <c r="C22" s="970" t="str">
        <f>IF(B22="","",VLOOKUP(B22,'E8. KKauf_Berechnung'!$B$11:$D$140,2,0))</f>
        <v/>
      </c>
      <c r="D22" s="842"/>
      <c r="E22" s="857"/>
      <c r="F22" s="861"/>
      <c r="G22" s="861"/>
      <c r="H22" s="861"/>
      <c r="I22" s="862">
        <f t="shared" si="2"/>
        <v>0</v>
      </c>
      <c r="J22" s="863">
        <f>HLOOKUP('A. Allgemeine Informationen'!$D$14,$L$5:$R$305,ROW(D22)-4,FALSE)+IF(OR(D22=0,'A. Allgemeine Informationen'!$D$14&lt;D22),0,I22*1/20)</f>
        <v>0</v>
      </c>
      <c r="K22" s="864">
        <f>HLOOKUP('A. Allgemeine Informationen'!$D$14,$L$5:$R$305,ROW(D22)-4,FALSE)</f>
        <v>0</v>
      </c>
      <c r="L22" s="864">
        <f t="shared" ref="L22:R37" si="3">IF(OR($I22=0,L$5&lt;$D22,$D22=0,20-(L$5-$D22)=0),0,$I22*(19-(L$5-$D22))/20)</f>
        <v>0</v>
      </c>
      <c r="M22" s="864">
        <f t="shared" si="3"/>
        <v>0</v>
      </c>
      <c r="N22" s="864">
        <f t="shared" si="3"/>
        <v>0</v>
      </c>
      <c r="O22" s="864">
        <f t="shared" si="3"/>
        <v>0</v>
      </c>
      <c r="P22" s="864">
        <f t="shared" si="3"/>
        <v>0</v>
      </c>
      <c r="Q22" s="864">
        <f t="shared" si="3"/>
        <v>0</v>
      </c>
      <c r="R22" s="865">
        <f t="shared" si="3"/>
        <v>0</v>
      </c>
    </row>
    <row r="23" spans="2:18" ht="15" customHeight="1" x14ac:dyDescent="0.2">
      <c r="B23" s="840"/>
      <c r="C23" s="970" t="str">
        <f>IF(B23="","",VLOOKUP(B23,'E8. KKauf_Berechnung'!$B$11:$D$140,2,0))</f>
        <v/>
      </c>
      <c r="D23" s="842"/>
      <c r="E23" s="857"/>
      <c r="F23" s="861"/>
      <c r="G23" s="861"/>
      <c r="H23" s="861"/>
      <c r="I23" s="862">
        <f t="shared" si="2"/>
        <v>0</v>
      </c>
      <c r="J23" s="863">
        <f>HLOOKUP('A. Allgemeine Informationen'!$D$14,$L$5:$R$305,ROW(D23)-4,FALSE)+IF(OR(D23=0,'A. Allgemeine Informationen'!$D$14&lt;D23),0,I23*1/20)</f>
        <v>0</v>
      </c>
      <c r="K23" s="864">
        <f>HLOOKUP('A. Allgemeine Informationen'!$D$14,$L$5:$R$305,ROW(D23)-4,FALSE)</f>
        <v>0</v>
      </c>
      <c r="L23" s="864">
        <f t="shared" si="3"/>
        <v>0</v>
      </c>
      <c r="M23" s="864">
        <f t="shared" si="3"/>
        <v>0</v>
      </c>
      <c r="N23" s="864">
        <f t="shared" si="3"/>
        <v>0</v>
      </c>
      <c r="O23" s="864">
        <f t="shared" si="3"/>
        <v>0</v>
      </c>
      <c r="P23" s="864">
        <f t="shared" si="3"/>
        <v>0</v>
      </c>
      <c r="Q23" s="864">
        <f t="shared" si="3"/>
        <v>0</v>
      </c>
      <c r="R23" s="865">
        <f t="shared" si="3"/>
        <v>0</v>
      </c>
    </row>
    <row r="24" spans="2:18" ht="15" customHeight="1" x14ac:dyDescent="0.2">
      <c r="B24" s="840"/>
      <c r="C24" s="970" t="str">
        <f>IF(B24="","",VLOOKUP(B24,'E8. KKauf_Berechnung'!$B$11:$D$140,2,0))</f>
        <v/>
      </c>
      <c r="D24" s="842"/>
      <c r="E24" s="857"/>
      <c r="F24" s="861"/>
      <c r="G24" s="861"/>
      <c r="H24" s="861"/>
      <c r="I24" s="862">
        <f t="shared" si="2"/>
        <v>0</v>
      </c>
      <c r="J24" s="863">
        <f>HLOOKUP('A. Allgemeine Informationen'!$D$14,$L$5:$R$305,ROW(D24)-4,FALSE)+IF(OR(D24=0,'A. Allgemeine Informationen'!$D$14&lt;D24),0,I24*1/20)</f>
        <v>0</v>
      </c>
      <c r="K24" s="864">
        <f>HLOOKUP('A. Allgemeine Informationen'!$D$14,$L$5:$R$305,ROW(D24)-4,FALSE)</f>
        <v>0</v>
      </c>
      <c r="L24" s="864">
        <f t="shared" si="3"/>
        <v>0</v>
      </c>
      <c r="M24" s="864">
        <f t="shared" si="3"/>
        <v>0</v>
      </c>
      <c r="N24" s="864">
        <f t="shared" si="3"/>
        <v>0</v>
      </c>
      <c r="O24" s="864">
        <f t="shared" si="3"/>
        <v>0</v>
      </c>
      <c r="P24" s="864">
        <f t="shared" si="3"/>
        <v>0</v>
      </c>
      <c r="Q24" s="864">
        <f t="shared" si="3"/>
        <v>0</v>
      </c>
      <c r="R24" s="865">
        <f t="shared" si="3"/>
        <v>0</v>
      </c>
    </row>
    <row r="25" spans="2:18" ht="15" customHeight="1" x14ac:dyDescent="0.2">
      <c r="B25" s="840"/>
      <c r="C25" s="970" t="str">
        <f>IF(B25="","",VLOOKUP(B25,'E8. KKauf_Berechnung'!$B$11:$D$140,2,0))</f>
        <v/>
      </c>
      <c r="D25" s="842"/>
      <c r="E25" s="857"/>
      <c r="F25" s="861"/>
      <c r="G25" s="861"/>
      <c r="H25" s="861"/>
      <c r="I25" s="862">
        <f t="shared" si="2"/>
        <v>0</v>
      </c>
      <c r="J25" s="863">
        <f>HLOOKUP('A. Allgemeine Informationen'!$D$14,$L$5:$R$305,ROW(D25)-4,FALSE)+IF(OR(D25=0,'A. Allgemeine Informationen'!$D$14&lt;D25),0,I25*1/20)</f>
        <v>0</v>
      </c>
      <c r="K25" s="864">
        <f>HLOOKUP('A. Allgemeine Informationen'!$D$14,$L$5:$R$305,ROW(D25)-4,FALSE)</f>
        <v>0</v>
      </c>
      <c r="L25" s="864">
        <f t="shared" si="3"/>
        <v>0</v>
      </c>
      <c r="M25" s="864">
        <f t="shared" si="3"/>
        <v>0</v>
      </c>
      <c r="N25" s="864">
        <f t="shared" si="3"/>
        <v>0</v>
      </c>
      <c r="O25" s="864">
        <f t="shared" si="3"/>
        <v>0</v>
      </c>
      <c r="P25" s="864">
        <f t="shared" si="3"/>
        <v>0</v>
      </c>
      <c r="Q25" s="864">
        <f t="shared" si="3"/>
        <v>0</v>
      </c>
      <c r="R25" s="865">
        <f t="shared" si="3"/>
        <v>0</v>
      </c>
    </row>
    <row r="26" spans="2:18" ht="15" customHeight="1" x14ac:dyDescent="0.2">
      <c r="B26" s="840"/>
      <c r="C26" s="970" t="str">
        <f>IF(B26="","",VLOOKUP(B26,'E8. KKauf_Berechnung'!$B$11:$D$140,2,0))</f>
        <v/>
      </c>
      <c r="D26" s="842"/>
      <c r="E26" s="857"/>
      <c r="F26" s="861"/>
      <c r="G26" s="861"/>
      <c r="H26" s="861"/>
      <c r="I26" s="862">
        <f t="shared" si="2"/>
        <v>0</v>
      </c>
      <c r="J26" s="863">
        <f>HLOOKUP('A. Allgemeine Informationen'!$D$14,$L$5:$R$305,ROW(D26)-4,FALSE)+IF(OR(D26=0,'A. Allgemeine Informationen'!$D$14&lt;D26),0,I26*1/20)</f>
        <v>0</v>
      </c>
      <c r="K26" s="864">
        <f>HLOOKUP('A. Allgemeine Informationen'!$D$14,$L$5:$R$305,ROW(D26)-4,FALSE)</f>
        <v>0</v>
      </c>
      <c r="L26" s="864">
        <f t="shared" si="3"/>
        <v>0</v>
      </c>
      <c r="M26" s="864">
        <f t="shared" si="3"/>
        <v>0</v>
      </c>
      <c r="N26" s="864">
        <f t="shared" si="3"/>
        <v>0</v>
      </c>
      <c r="O26" s="864">
        <f t="shared" si="3"/>
        <v>0</v>
      </c>
      <c r="P26" s="864">
        <f t="shared" si="3"/>
        <v>0</v>
      </c>
      <c r="Q26" s="864">
        <f t="shared" si="3"/>
        <v>0</v>
      </c>
      <c r="R26" s="865">
        <f t="shared" si="3"/>
        <v>0</v>
      </c>
    </row>
    <row r="27" spans="2:18" ht="15" customHeight="1" x14ac:dyDescent="0.2">
      <c r="B27" s="840"/>
      <c r="C27" s="970" t="str">
        <f>IF(B27="","",VLOOKUP(B27,'E8. KKauf_Berechnung'!$B$11:$D$140,2,0))</f>
        <v/>
      </c>
      <c r="D27" s="842"/>
      <c r="E27" s="857"/>
      <c r="F27" s="861"/>
      <c r="G27" s="861"/>
      <c r="H27" s="861"/>
      <c r="I27" s="862">
        <f t="shared" si="2"/>
        <v>0</v>
      </c>
      <c r="J27" s="863">
        <f>HLOOKUP('A. Allgemeine Informationen'!$D$14,$L$5:$R$305,ROW(D27)-4,FALSE)+IF(OR(D27=0,'A. Allgemeine Informationen'!$D$14&lt;D27),0,I27*1/20)</f>
        <v>0</v>
      </c>
      <c r="K27" s="864">
        <f>HLOOKUP('A. Allgemeine Informationen'!$D$14,$L$5:$R$305,ROW(D27)-4,FALSE)</f>
        <v>0</v>
      </c>
      <c r="L27" s="864">
        <f t="shared" si="3"/>
        <v>0</v>
      </c>
      <c r="M27" s="864">
        <f t="shared" si="3"/>
        <v>0</v>
      </c>
      <c r="N27" s="864">
        <f t="shared" si="3"/>
        <v>0</v>
      </c>
      <c r="O27" s="864">
        <f t="shared" si="3"/>
        <v>0</v>
      </c>
      <c r="P27" s="864">
        <f t="shared" si="3"/>
        <v>0</v>
      </c>
      <c r="Q27" s="864">
        <f t="shared" si="3"/>
        <v>0</v>
      </c>
      <c r="R27" s="865">
        <f t="shared" si="3"/>
        <v>0</v>
      </c>
    </row>
    <row r="28" spans="2:18" ht="15" customHeight="1" x14ac:dyDescent="0.2">
      <c r="B28" s="840"/>
      <c r="C28" s="970" t="str">
        <f>IF(B28="","",VLOOKUP(B28,'E8. KKauf_Berechnung'!$B$11:$D$140,2,0))</f>
        <v/>
      </c>
      <c r="D28" s="842"/>
      <c r="E28" s="857"/>
      <c r="F28" s="861"/>
      <c r="G28" s="861"/>
      <c r="H28" s="861"/>
      <c r="I28" s="862">
        <f t="shared" si="2"/>
        <v>0</v>
      </c>
      <c r="J28" s="863">
        <f>HLOOKUP('A. Allgemeine Informationen'!$D$14,$L$5:$R$305,ROW(D28)-4,FALSE)+IF(OR(D28=0,'A. Allgemeine Informationen'!$D$14&lt;D28),0,I28*1/20)</f>
        <v>0</v>
      </c>
      <c r="K28" s="864">
        <f>HLOOKUP('A. Allgemeine Informationen'!$D$14,$L$5:$R$305,ROW(D28)-4,FALSE)</f>
        <v>0</v>
      </c>
      <c r="L28" s="864">
        <f t="shared" si="3"/>
        <v>0</v>
      </c>
      <c r="M28" s="864">
        <f t="shared" si="3"/>
        <v>0</v>
      </c>
      <c r="N28" s="864">
        <f t="shared" si="3"/>
        <v>0</v>
      </c>
      <c r="O28" s="864">
        <f t="shared" si="3"/>
        <v>0</v>
      </c>
      <c r="P28" s="864">
        <f t="shared" si="3"/>
        <v>0</v>
      </c>
      <c r="Q28" s="864">
        <f t="shared" si="3"/>
        <v>0</v>
      </c>
      <c r="R28" s="865">
        <f t="shared" si="3"/>
        <v>0</v>
      </c>
    </row>
    <row r="29" spans="2:18" ht="15" customHeight="1" x14ac:dyDescent="0.2">
      <c r="B29" s="840"/>
      <c r="C29" s="970" t="str">
        <f>IF(B29="","",VLOOKUP(B29,'E8. KKauf_Berechnung'!$B$11:$D$140,2,0))</f>
        <v/>
      </c>
      <c r="D29" s="842"/>
      <c r="E29" s="857"/>
      <c r="F29" s="861"/>
      <c r="G29" s="861"/>
      <c r="H29" s="861"/>
      <c r="I29" s="862">
        <f t="shared" si="2"/>
        <v>0</v>
      </c>
      <c r="J29" s="863">
        <f>HLOOKUP('A. Allgemeine Informationen'!$D$14,$L$5:$R$305,ROW(D29)-4,FALSE)+IF(OR(D29=0,'A. Allgemeine Informationen'!$D$14&lt;D29),0,I29*1/20)</f>
        <v>0</v>
      </c>
      <c r="K29" s="864">
        <f>HLOOKUP('A. Allgemeine Informationen'!$D$14,$L$5:$R$305,ROW(D29)-4,FALSE)</f>
        <v>0</v>
      </c>
      <c r="L29" s="864">
        <f t="shared" si="3"/>
        <v>0</v>
      </c>
      <c r="M29" s="864">
        <f t="shared" si="3"/>
        <v>0</v>
      </c>
      <c r="N29" s="864">
        <f t="shared" si="3"/>
        <v>0</v>
      </c>
      <c r="O29" s="864">
        <f t="shared" si="3"/>
        <v>0</v>
      </c>
      <c r="P29" s="864">
        <f t="shared" si="3"/>
        <v>0</v>
      </c>
      <c r="Q29" s="864">
        <f t="shared" si="3"/>
        <v>0</v>
      </c>
      <c r="R29" s="865">
        <f t="shared" si="3"/>
        <v>0</v>
      </c>
    </row>
    <row r="30" spans="2:18" ht="15" customHeight="1" x14ac:dyDescent="0.2">
      <c r="B30" s="840"/>
      <c r="C30" s="970" t="str">
        <f>IF(B30="","",VLOOKUP(B30,'E8. KKauf_Berechnung'!$B$11:$D$140,2,0))</f>
        <v/>
      </c>
      <c r="D30" s="842"/>
      <c r="E30" s="857"/>
      <c r="F30" s="861"/>
      <c r="G30" s="861"/>
      <c r="H30" s="861"/>
      <c r="I30" s="862">
        <f t="shared" si="2"/>
        <v>0</v>
      </c>
      <c r="J30" s="863">
        <f>HLOOKUP('A. Allgemeine Informationen'!$D$14,$L$5:$R$305,ROW(D30)-4,FALSE)+IF(OR(D30=0,'A. Allgemeine Informationen'!$D$14&lt;D30),0,I30*1/20)</f>
        <v>0</v>
      </c>
      <c r="K30" s="864">
        <f>HLOOKUP('A. Allgemeine Informationen'!$D$14,$L$5:$R$305,ROW(D30)-4,FALSE)</f>
        <v>0</v>
      </c>
      <c r="L30" s="864">
        <f t="shared" si="3"/>
        <v>0</v>
      </c>
      <c r="M30" s="864">
        <f t="shared" si="3"/>
        <v>0</v>
      </c>
      <c r="N30" s="864">
        <f t="shared" si="3"/>
        <v>0</v>
      </c>
      <c r="O30" s="864">
        <f t="shared" si="3"/>
        <v>0</v>
      </c>
      <c r="P30" s="864">
        <f t="shared" si="3"/>
        <v>0</v>
      </c>
      <c r="Q30" s="864">
        <f t="shared" si="3"/>
        <v>0</v>
      </c>
      <c r="R30" s="865">
        <f t="shared" si="3"/>
        <v>0</v>
      </c>
    </row>
    <row r="31" spans="2:18" ht="15" customHeight="1" x14ac:dyDescent="0.2">
      <c r="B31" s="840"/>
      <c r="C31" s="970" t="str">
        <f>IF(B31="","",VLOOKUP(B31,'E8. KKauf_Berechnung'!$B$11:$D$140,2,0))</f>
        <v/>
      </c>
      <c r="D31" s="842"/>
      <c r="E31" s="857"/>
      <c r="F31" s="861"/>
      <c r="G31" s="861"/>
      <c r="H31" s="861"/>
      <c r="I31" s="862">
        <f t="shared" si="2"/>
        <v>0</v>
      </c>
      <c r="J31" s="863">
        <f>HLOOKUP('A. Allgemeine Informationen'!$D$14,$L$5:$R$305,ROW(D31)-4,FALSE)+IF(OR(D31=0,'A. Allgemeine Informationen'!$D$14&lt;D31),0,I31*1/20)</f>
        <v>0</v>
      </c>
      <c r="K31" s="864">
        <f>HLOOKUP('A. Allgemeine Informationen'!$D$14,$L$5:$R$305,ROW(D31)-4,FALSE)</f>
        <v>0</v>
      </c>
      <c r="L31" s="864">
        <f t="shared" si="3"/>
        <v>0</v>
      </c>
      <c r="M31" s="864">
        <f t="shared" si="3"/>
        <v>0</v>
      </c>
      <c r="N31" s="864">
        <f t="shared" si="3"/>
        <v>0</v>
      </c>
      <c r="O31" s="864">
        <f t="shared" si="3"/>
        <v>0</v>
      </c>
      <c r="P31" s="864">
        <f t="shared" si="3"/>
        <v>0</v>
      </c>
      <c r="Q31" s="864">
        <f t="shared" si="3"/>
        <v>0</v>
      </c>
      <c r="R31" s="865">
        <f t="shared" si="3"/>
        <v>0</v>
      </c>
    </row>
    <row r="32" spans="2:18" ht="15" customHeight="1" x14ac:dyDescent="0.2">
      <c r="B32" s="840"/>
      <c r="C32" s="970" t="str">
        <f>IF(B32="","",VLOOKUP(B32,'E8. KKauf_Berechnung'!$B$11:$D$140,2,0))</f>
        <v/>
      </c>
      <c r="D32" s="842"/>
      <c r="E32" s="857"/>
      <c r="F32" s="861"/>
      <c r="G32" s="861"/>
      <c r="H32" s="861"/>
      <c r="I32" s="862">
        <f t="shared" si="2"/>
        <v>0</v>
      </c>
      <c r="J32" s="863">
        <f>HLOOKUP('A. Allgemeine Informationen'!$D$14,$L$5:$R$305,ROW(D32)-4,FALSE)+IF(OR(D32=0,'A. Allgemeine Informationen'!$D$14&lt;D32),0,I32*1/20)</f>
        <v>0</v>
      </c>
      <c r="K32" s="864">
        <f>HLOOKUP('A. Allgemeine Informationen'!$D$14,$L$5:$R$305,ROW(D32)-4,FALSE)</f>
        <v>0</v>
      </c>
      <c r="L32" s="864">
        <f t="shared" si="3"/>
        <v>0</v>
      </c>
      <c r="M32" s="864">
        <f t="shared" si="3"/>
        <v>0</v>
      </c>
      <c r="N32" s="864">
        <f t="shared" si="3"/>
        <v>0</v>
      </c>
      <c r="O32" s="864">
        <f t="shared" si="3"/>
        <v>0</v>
      </c>
      <c r="P32" s="864">
        <f t="shared" si="3"/>
        <v>0</v>
      </c>
      <c r="Q32" s="864">
        <f t="shared" si="3"/>
        <v>0</v>
      </c>
      <c r="R32" s="865">
        <f t="shared" si="3"/>
        <v>0</v>
      </c>
    </row>
    <row r="33" spans="2:18" ht="15" customHeight="1" x14ac:dyDescent="0.2">
      <c r="B33" s="840"/>
      <c r="C33" s="970" t="str">
        <f>IF(B33="","",VLOOKUP(B33,'E8. KKauf_Berechnung'!$B$11:$D$140,2,0))</f>
        <v/>
      </c>
      <c r="D33" s="842"/>
      <c r="E33" s="857"/>
      <c r="F33" s="861"/>
      <c r="G33" s="861"/>
      <c r="H33" s="861"/>
      <c r="I33" s="862">
        <f t="shared" si="2"/>
        <v>0</v>
      </c>
      <c r="J33" s="863">
        <f>HLOOKUP('A. Allgemeine Informationen'!$D$14,$L$5:$R$305,ROW(D33)-4,FALSE)+IF(OR(D33=0,'A. Allgemeine Informationen'!$D$14&lt;D33),0,I33*1/20)</f>
        <v>0</v>
      </c>
      <c r="K33" s="864">
        <f>HLOOKUP('A. Allgemeine Informationen'!$D$14,$L$5:$R$305,ROW(D33)-4,FALSE)</f>
        <v>0</v>
      </c>
      <c r="L33" s="864">
        <f t="shared" si="3"/>
        <v>0</v>
      </c>
      <c r="M33" s="864">
        <f t="shared" si="3"/>
        <v>0</v>
      </c>
      <c r="N33" s="864">
        <f t="shared" si="3"/>
        <v>0</v>
      </c>
      <c r="O33" s="864">
        <f t="shared" si="3"/>
        <v>0</v>
      </c>
      <c r="P33" s="864">
        <f t="shared" si="3"/>
        <v>0</v>
      </c>
      <c r="Q33" s="864">
        <f t="shared" si="3"/>
        <v>0</v>
      </c>
      <c r="R33" s="865">
        <f t="shared" si="3"/>
        <v>0</v>
      </c>
    </row>
    <row r="34" spans="2:18" ht="15" customHeight="1" x14ac:dyDescent="0.2">
      <c r="B34" s="840"/>
      <c r="C34" s="970" t="str">
        <f>IF(B34="","",VLOOKUP(B34,'E8. KKauf_Berechnung'!$B$11:$D$140,2,0))</f>
        <v/>
      </c>
      <c r="D34" s="842"/>
      <c r="E34" s="857"/>
      <c r="F34" s="861"/>
      <c r="G34" s="861"/>
      <c r="H34" s="861"/>
      <c r="I34" s="862">
        <f t="shared" si="2"/>
        <v>0</v>
      </c>
      <c r="J34" s="863">
        <f>HLOOKUP('A. Allgemeine Informationen'!$D$14,$L$5:$R$305,ROW(D34)-4,FALSE)+IF(OR(D34=0,'A. Allgemeine Informationen'!$D$14&lt;D34),0,I34*1/20)</f>
        <v>0</v>
      </c>
      <c r="K34" s="864">
        <f>HLOOKUP('A. Allgemeine Informationen'!$D$14,$L$5:$R$305,ROW(D34)-4,FALSE)</f>
        <v>0</v>
      </c>
      <c r="L34" s="864">
        <f t="shared" si="3"/>
        <v>0</v>
      </c>
      <c r="M34" s="864">
        <f t="shared" si="3"/>
        <v>0</v>
      </c>
      <c r="N34" s="864">
        <f t="shared" si="3"/>
        <v>0</v>
      </c>
      <c r="O34" s="864">
        <f t="shared" si="3"/>
        <v>0</v>
      </c>
      <c r="P34" s="864">
        <f t="shared" si="3"/>
        <v>0</v>
      </c>
      <c r="Q34" s="864">
        <f t="shared" si="3"/>
        <v>0</v>
      </c>
      <c r="R34" s="865">
        <f t="shared" si="3"/>
        <v>0</v>
      </c>
    </row>
    <row r="35" spans="2:18" ht="15" customHeight="1" x14ac:dyDescent="0.2">
      <c r="B35" s="840"/>
      <c r="C35" s="970" t="str">
        <f>IF(B35="","",VLOOKUP(B35,'E8. KKauf_Berechnung'!$B$11:$D$140,2,0))</f>
        <v/>
      </c>
      <c r="D35" s="842"/>
      <c r="E35" s="857"/>
      <c r="F35" s="861"/>
      <c r="G35" s="861"/>
      <c r="H35" s="861"/>
      <c r="I35" s="862">
        <f t="shared" si="2"/>
        <v>0</v>
      </c>
      <c r="J35" s="863">
        <f>HLOOKUP('A. Allgemeine Informationen'!$D$14,$L$5:$R$305,ROW(D35)-4,FALSE)+IF(OR(D35=0,'A. Allgemeine Informationen'!$D$14&lt;D35),0,I35*1/20)</f>
        <v>0</v>
      </c>
      <c r="K35" s="864">
        <f>HLOOKUP('A. Allgemeine Informationen'!$D$14,$L$5:$R$305,ROW(D35)-4,FALSE)</f>
        <v>0</v>
      </c>
      <c r="L35" s="864">
        <f t="shared" si="3"/>
        <v>0</v>
      </c>
      <c r="M35" s="864">
        <f t="shared" si="3"/>
        <v>0</v>
      </c>
      <c r="N35" s="864">
        <f t="shared" si="3"/>
        <v>0</v>
      </c>
      <c r="O35" s="864">
        <f t="shared" si="3"/>
        <v>0</v>
      </c>
      <c r="P35" s="864">
        <f t="shared" si="3"/>
        <v>0</v>
      </c>
      <c r="Q35" s="864">
        <f t="shared" si="3"/>
        <v>0</v>
      </c>
      <c r="R35" s="865">
        <f t="shared" si="3"/>
        <v>0</v>
      </c>
    </row>
    <row r="36" spans="2:18" ht="15" customHeight="1" x14ac:dyDescent="0.2">
      <c r="B36" s="840"/>
      <c r="C36" s="970" t="str">
        <f>IF(B36="","",VLOOKUP(B36,'E8. KKauf_Berechnung'!$B$11:$D$140,2,0))</f>
        <v/>
      </c>
      <c r="D36" s="842"/>
      <c r="E36" s="857"/>
      <c r="F36" s="861"/>
      <c r="G36" s="861"/>
      <c r="H36" s="861"/>
      <c r="I36" s="862">
        <f t="shared" si="2"/>
        <v>0</v>
      </c>
      <c r="J36" s="863">
        <f>HLOOKUP('A. Allgemeine Informationen'!$D$14,$L$5:$R$305,ROW(D36)-4,FALSE)+IF(OR(D36=0,'A. Allgemeine Informationen'!$D$14&lt;D36),0,I36*1/20)</f>
        <v>0</v>
      </c>
      <c r="K36" s="864">
        <f>HLOOKUP('A. Allgemeine Informationen'!$D$14,$L$5:$R$305,ROW(D36)-4,FALSE)</f>
        <v>0</v>
      </c>
      <c r="L36" s="864">
        <f t="shared" si="3"/>
        <v>0</v>
      </c>
      <c r="M36" s="864">
        <f t="shared" si="3"/>
        <v>0</v>
      </c>
      <c r="N36" s="864">
        <f t="shared" si="3"/>
        <v>0</v>
      </c>
      <c r="O36" s="864">
        <f t="shared" si="3"/>
        <v>0</v>
      </c>
      <c r="P36" s="864">
        <f t="shared" si="3"/>
        <v>0</v>
      </c>
      <c r="Q36" s="864">
        <f t="shared" si="3"/>
        <v>0</v>
      </c>
      <c r="R36" s="865">
        <f t="shared" si="3"/>
        <v>0</v>
      </c>
    </row>
    <row r="37" spans="2:18" ht="15" customHeight="1" x14ac:dyDescent="0.2">
      <c r="B37" s="840"/>
      <c r="C37" s="970" t="str">
        <f>IF(B37="","",VLOOKUP(B37,'E8. KKauf_Berechnung'!$B$11:$D$140,2,0))</f>
        <v/>
      </c>
      <c r="D37" s="842"/>
      <c r="E37" s="857"/>
      <c r="F37" s="861"/>
      <c r="G37" s="861"/>
      <c r="H37" s="861"/>
      <c r="I37" s="862">
        <f t="shared" si="2"/>
        <v>0</v>
      </c>
      <c r="J37" s="863">
        <f>HLOOKUP('A. Allgemeine Informationen'!$D$14,$L$5:$R$305,ROW(D37)-4,FALSE)+IF(OR(D37=0,'A. Allgemeine Informationen'!$D$14&lt;D37),0,I37*1/20)</f>
        <v>0</v>
      </c>
      <c r="K37" s="864">
        <f>HLOOKUP('A. Allgemeine Informationen'!$D$14,$L$5:$R$305,ROW(D37)-4,FALSE)</f>
        <v>0</v>
      </c>
      <c r="L37" s="864">
        <f t="shared" si="3"/>
        <v>0</v>
      </c>
      <c r="M37" s="864">
        <f t="shared" si="3"/>
        <v>0</v>
      </c>
      <c r="N37" s="864">
        <f t="shared" si="3"/>
        <v>0</v>
      </c>
      <c r="O37" s="864">
        <f t="shared" si="3"/>
        <v>0</v>
      </c>
      <c r="P37" s="864">
        <f t="shared" si="3"/>
        <v>0</v>
      </c>
      <c r="Q37" s="864">
        <f t="shared" si="3"/>
        <v>0</v>
      </c>
      <c r="R37" s="865">
        <f t="shared" si="3"/>
        <v>0</v>
      </c>
    </row>
    <row r="38" spans="2:18" ht="15" customHeight="1" x14ac:dyDescent="0.2">
      <c r="B38" s="840"/>
      <c r="C38" s="970" t="str">
        <f>IF(B38="","",VLOOKUP(B38,'E8. KKauf_Berechnung'!$B$11:$D$140,2,0))</f>
        <v/>
      </c>
      <c r="D38" s="842"/>
      <c r="E38" s="857"/>
      <c r="F38" s="861"/>
      <c r="G38" s="861"/>
      <c r="H38" s="861"/>
      <c r="I38" s="862">
        <f t="shared" si="2"/>
        <v>0</v>
      </c>
      <c r="J38" s="863">
        <f>HLOOKUP('A. Allgemeine Informationen'!$D$14,$L$5:$R$305,ROW(D38)-4,FALSE)+IF(OR(D38=0,'A. Allgemeine Informationen'!$D$14&lt;D38),0,I38*1/20)</f>
        <v>0</v>
      </c>
      <c r="K38" s="864">
        <f>HLOOKUP('A. Allgemeine Informationen'!$D$14,$L$5:$R$305,ROW(D38)-4,FALSE)</f>
        <v>0</v>
      </c>
      <c r="L38" s="864">
        <f t="shared" ref="L38:R53" si="4">IF(OR($I38=0,L$5&lt;$D38,$D38=0,20-(L$5-$D38)=0),0,$I38*(19-(L$5-$D38))/20)</f>
        <v>0</v>
      </c>
      <c r="M38" s="864">
        <f t="shared" si="4"/>
        <v>0</v>
      </c>
      <c r="N38" s="864">
        <f t="shared" si="4"/>
        <v>0</v>
      </c>
      <c r="O38" s="864">
        <f t="shared" si="4"/>
        <v>0</v>
      </c>
      <c r="P38" s="864">
        <f t="shared" si="4"/>
        <v>0</v>
      </c>
      <c r="Q38" s="864">
        <f t="shared" si="4"/>
        <v>0</v>
      </c>
      <c r="R38" s="865">
        <f t="shared" si="4"/>
        <v>0</v>
      </c>
    </row>
    <row r="39" spans="2:18" ht="15" customHeight="1" x14ac:dyDescent="0.2">
      <c r="B39" s="840"/>
      <c r="C39" s="970" t="str">
        <f>IF(B39="","",VLOOKUP(B39,'E8. KKauf_Berechnung'!$B$11:$D$140,2,0))</f>
        <v/>
      </c>
      <c r="D39" s="842"/>
      <c r="E39" s="857"/>
      <c r="F39" s="861"/>
      <c r="G39" s="861"/>
      <c r="H39" s="861"/>
      <c r="I39" s="862">
        <f t="shared" si="2"/>
        <v>0</v>
      </c>
      <c r="J39" s="863">
        <f>HLOOKUP('A. Allgemeine Informationen'!$D$14,$L$5:$R$305,ROW(D39)-4,FALSE)+IF(OR(D39=0,'A. Allgemeine Informationen'!$D$14&lt;D39),0,I39*1/20)</f>
        <v>0</v>
      </c>
      <c r="K39" s="864">
        <f>HLOOKUP('A. Allgemeine Informationen'!$D$14,$L$5:$R$305,ROW(D39)-4,FALSE)</f>
        <v>0</v>
      </c>
      <c r="L39" s="864">
        <f t="shared" si="4"/>
        <v>0</v>
      </c>
      <c r="M39" s="864">
        <f t="shared" si="4"/>
        <v>0</v>
      </c>
      <c r="N39" s="864">
        <f t="shared" si="4"/>
        <v>0</v>
      </c>
      <c r="O39" s="864">
        <f t="shared" si="4"/>
        <v>0</v>
      </c>
      <c r="P39" s="864">
        <f t="shared" si="4"/>
        <v>0</v>
      </c>
      <c r="Q39" s="864">
        <f t="shared" si="4"/>
        <v>0</v>
      </c>
      <c r="R39" s="865">
        <f t="shared" si="4"/>
        <v>0</v>
      </c>
    </row>
    <row r="40" spans="2:18" ht="15" customHeight="1" x14ac:dyDescent="0.2">
      <c r="B40" s="840"/>
      <c r="C40" s="970" t="str">
        <f>IF(B40="","",VLOOKUP(B40,'E8. KKauf_Berechnung'!$B$11:$D$140,2,0))</f>
        <v/>
      </c>
      <c r="D40" s="842"/>
      <c r="E40" s="857"/>
      <c r="F40" s="861"/>
      <c r="G40" s="861"/>
      <c r="H40" s="861"/>
      <c r="I40" s="862">
        <f t="shared" si="2"/>
        <v>0</v>
      </c>
      <c r="J40" s="863">
        <f>HLOOKUP('A. Allgemeine Informationen'!$D$14,$L$5:$R$305,ROW(D40)-4,FALSE)+IF(OR(D40=0,'A. Allgemeine Informationen'!$D$14&lt;D40),0,I40*1/20)</f>
        <v>0</v>
      </c>
      <c r="K40" s="864">
        <f>HLOOKUP('A. Allgemeine Informationen'!$D$14,$L$5:$R$305,ROW(D40)-4,FALSE)</f>
        <v>0</v>
      </c>
      <c r="L40" s="864">
        <f t="shared" si="4"/>
        <v>0</v>
      </c>
      <c r="M40" s="864">
        <f t="shared" si="4"/>
        <v>0</v>
      </c>
      <c r="N40" s="864">
        <f t="shared" si="4"/>
        <v>0</v>
      </c>
      <c r="O40" s="864">
        <f t="shared" si="4"/>
        <v>0</v>
      </c>
      <c r="P40" s="864">
        <f t="shared" si="4"/>
        <v>0</v>
      </c>
      <c r="Q40" s="864">
        <f t="shared" si="4"/>
        <v>0</v>
      </c>
      <c r="R40" s="865">
        <f t="shared" si="4"/>
        <v>0</v>
      </c>
    </row>
    <row r="41" spans="2:18" ht="15" customHeight="1" x14ac:dyDescent="0.2">
      <c r="B41" s="840"/>
      <c r="C41" s="970" t="str">
        <f>IF(B41="","",VLOOKUP(B41,'E8. KKauf_Berechnung'!$B$11:$D$140,2,0))</f>
        <v/>
      </c>
      <c r="D41" s="842"/>
      <c r="E41" s="857"/>
      <c r="F41" s="861"/>
      <c r="G41" s="861"/>
      <c r="H41" s="861"/>
      <c r="I41" s="862">
        <f t="shared" si="2"/>
        <v>0</v>
      </c>
      <c r="J41" s="863">
        <f>HLOOKUP('A. Allgemeine Informationen'!$D$14,$L$5:$R$305,ROW(D41)-4,FALSE)+IF(OR(D41=0,'A. Allgemeine Informationen'!$D$14&lt;D41),0,I41*1/20)</f>
        <v>0</v>
      </c>
      <c r="K41" s="864">
        <f>HLOOKUP('A. Allgemeine Informationen'!$D$14,$L$5:$R$305,ROW(D41)-4,FALSE)</f>
        <v>0</v>
      </c>
      <c r="L41" s="864">
        <f t="shared" si="4"/>
        <v>0</v>
      </c>
      <c r="M41" s="864">
        <f t="shared" si="4"/>
        <v>0</v>
      </c>
      <c r="N41" s="864">
        <f t="shared" si="4"/>
        <v>0</v>
      </c>
      <c r="O41" s="864">
        <f t="shared" si="4"/>
        <v>0</v>
      </c>
      <c r="P41" s="864">
        <f t="shared" si="4"/>
        <v>0</v>
      </c>
      <c r="Q41" s="864">
        <f t="shared" si="4"/>
        <v>0</v>
      </c>
      <c r="R41" s="865">
        <f t="shared" si="4"/>
        <v>0</v>
      </c>
    </row>
    <row r="42" spans="2:18" ht="15" customHeight="1" x14ac:dyDescent="0.2">
      <c r="B42" s="840"/>
      <c r="C42" s="970" t="str">
        <f>IF(B42="","",VLOOKUP(B42,'E8. KKauf_Berechnung'!$B$11:$D$140,2,0))</f>
        <v/>
      </c>
      <c r="D42" s="842"/>
      <c r="E42" s="857"/>
      <c r="F42" s="861"/>
      <c r="G42" s="861"/>
      <c r="H42" s="861"/>
      <c r="I42" s="862">
        <f t="shared" si="2"/>
        <v>0</v>
      </c>
      <c r="J42" s="863">
        <f>HLOOKUP('A. Allgemeine Informationen'!$D$14,$L$5:$R$305,ROW(D42)-4,FALSE)+IF(OR(D42=0,'A. Allgemeine Informationen'!$D$14&lt;D42),0,I42*1/20)</f>
        <v>0</v>
      </c>
      <c r="K42" s="864">
        <f>HLOOKUP('A. Allgemeine Informationen'!$D$14,$L$5:$R$305,ROW(D42)-4,FALSE)</f>
        <v>0</v>
      </c>
      <c r="L42" s="864">
        <f t="shared" si="4"/>
        <v>0</v>
      </c>
      <c r="M42" s="864">
        <f t="shared" si="4"/>
        <v>0</v>
      </c>
      <c r="N42" s="864">
        <f t="shared" si="4"/>
        <v>0</v>
      </c>
      <c r="O42" s="864">
        <f t="shared" si="4"/>
        <v>0</v>
      </c>
      <c r="P42" s="864">
        <f t="shared" si="4"/>
        <v>0</v>
      </c>
      <c r="Q42" s="864">
        <f t="shared" si="4"/>
        <v>0</v>
      </c>
      <c r="R42" s="865">
        <f t="shared" si="4"/>
        <v>0</v>
      </c>
    </row>
    <row r="43" spans="2:18" ht="15" customHeight="1" x14ac:dyDescent="0.2">
      <c r="B43" s="840"/>
      <c r="C43" s="970" t="str">
        <f>IF(B43="","",VLOOKUP(B43,'E8. KKauf_Berechnung'!$B$11:$D$140,2,0))</f>
        <v/>
      </c>
      <c r="D43" s="842"/>
      <c r="E43" s="857"/>
      <c r="F43" s="861"/>
      <c r="G43" s="861"/>
      <c r="H43" s="861"/>
      <c r="I43" s="862">
        <f t="shared" si="2"/>
        <v>0</v>
      </c>
      <c r="J43" s="863">
        <f>HLOOKUP('A. Allgemeine Informationen'!$D$14,$L$5:$R$305,ROW(D43)-4,FALSE)+IF(OR(D43=0,'A. Allgemeine Informationen'!$D$14&lt;D43),0,I43*1/20)</f>
        <v>0</v>
      </c>
      <c r="K43" s="864">
        <f>HLOOKUP('A. Allgemeine Informationen'!$D$14,$L$5:$R$305,ROW(D43)-4,FALSE)</f>
        <v>0</v>
      </c>
      <c r="L43" s="864">
        <f t="shared" si="4"/>
        <v>0</v>
      </c>
      <c r="M43" s="864">
        <f t="shared" si="4"/>
        <v>0</v>
      </c>
      <c r="N43" s="864">
        <f t="shared" si="4"/>
        <v>0</v>
      </c>
      <c r="O43" s="864">
        <f t="shared" si="4"/>
        <v>0</v>
      </c>
      <c r="P43" s="864">
        <f t="shared" si="4"/>
        <v>0</v>
      </c>
      <c r="Q43" s="864">
        <f t="shared" si="4"/>
        <v>0</v>
      </c>
      <c r="R43" s="865">
        <f t="shared" si="4"/>
        <v>0</v>
      </c>
    </row>
    <row r="44" spans="2:18" ht="15" customHeight="1" x14ac:dyDescent="0.2">
      <c r="B44" s="840"/>
      <c r="C44" s="970" t="str">
        <f>IF(B44="","",VLOOKUP(B44,'E8. KKauf_Berechnung'!$B$11:$D$140,2,0))</f>
        <v/>
      </c>
      <c r="D44" s="842"/>
      <c r="E44" s="857"/>
      <c r="F44" s="861"/>
      <c r="G44" s="861"/>
      <c r="H44" s="861"/>
      <c r="I44" s="862">
        <f t="shared" si="2"/>
        <v>0</v>
      </c>
      <c r="J44" s="863">
        <f>HLOOKUP('A. Allgemeine Informationen'!$D$14,$L$5:$R$305,ROW(D44)-4,FALSE)+IF(OR(D44=0,'A. Allgemeine Informationen'!$D$14&lt;D44),0,I44*1/20)</f>
        <v>0</v>
      </c>
      <c r="K44" s="864">
        <f>HLOOKUP('A. Allgemeine Informationen'!$D$14,$L$5:$R$305,ROW(D44)-4,FALSE)</f>
        <v>0</v>
      </c>
      <c r="L44" s="864">
        <f t="shared" si="4"/>
        <v>0</v>
      </c>
      <c r="M44" s="864">
        <f t="shared" si="4"/>
        <v>0</v>
      </c>
      <c r="N44" s="864">
        <f t="shared" si="4"/>
        <v>0</v>
      </c>
      <c r="O44" s="864">
        <f t="shared" si="4"/>
        <v>0</v>
      </c>
      <c r="P44" s="864">
        <f t="shared" si="4"/>
        <v>0</v>
      </c>
      <c r="Q44" s="864">
        <f t="shared" si="4"/>
        <v>0</v>
      </c>
      <c r="R44" s="865">
        <f t="shared" si="4"/>
        <v>0</v>
      </c>
    </row>
    <row r="45" spans="2:18" ht="15" customHeight="1" x14ac:dyDescent="0.2">
      <c r="B45" s="840"/>
      <c r="C45" s="970" t="str">
        <f>IF(B45="","",VLOOKUP(B45,'E8. KKauf_Berechnung'!$B$11:$D$140,2,0))</f>
        <v/>
      </c>
      <c r="D45" s="842"/>
      <c r="E45" s="857"/>
      <c r="F45" s="861"/>
      <c r="G45" s="861"/>
      <c r="H45" s="861"/>
      <c r="I45" s="862">
        <f t="shared" si="2"/>
        <v>0</v>
      </c>
      <c r="J45" s="863">
        <f>HLOOKUP('A. Allgemeine Informationen'!$D$14,$L$5:$R$305,ROW(D45)-4,FALSE)+IF(OR(D45=0,'A. Allgemeine Informationen'!$D$14&lt;D45),0,I45*1/20)</f>
        <v>0</v>
      </c>
      <c r="K45" s="864">
        <f>HLOOKUP('A. Allgemeine Informationen'!$D$14,$L$5:$R$305,ROW(D45)-4,FALSE)</f>
        <v>0</v>
      </c>
      <c r="L45" s="864">
        <f t="shared" si="4"/>
        <v>0</v>
      </c>
      <c r="M45" s="864">
        <f t="shared" si="4"/>
        <v>0</v>
      </c>
      <c r="N45" s="864">
        <f t="shared" si="4"/>
        <v>0</v>
      </c>
      <c r="O45" s="864">
        <f t="shared" si="4"/>
        <v>0</v>
      </c>
      <c r="P45" s="864">
        <f t="shared" si="4"/>
        <v>0</v>
      </c>
      <c r="Q45" s="864">
        <f t="shared" si="4"/>
        <v>0</v>
      </c>
      <c r="R45" s="865">
        <f t="shared" si="4"/>
        <v>0</v>
      </c>
    </row>
    <row r="46" spans="2:18" ht="15" customHeight="1" x14ac:dyDescent="0.2">
      <c r="B46" s="840"/>
      <c r="C46" s="970" t="str">
        <f>IF(B46="","",VLOOKUP(B46,'E8. KKauf_Berechnung'!$B$11:$D$140,2,0))</f>
        <v/>
      </c>
      <c r="D46" s="842"/>
      <c r="E46" s="857"/>
      <c r="F46" s="861"/>
      <c r="G46" s="861"/>
      <c r="H46" s="861"/>
      <c r="I46" s="862">
        <f t="shared" si="2"/>
        <v>0</v>
      </c>
      <c r="J46" s="863">
        <f>HLOOKUP('A. Allgemeine Informationen'!$D$14,$L$5:$R$305,ROW(D46)-4,FALSE)+IF(OR(D46=0,'A. Allgemeine Informationen'!$D$14&lt;D46),0,I46*1/20)</f>
        <v>0</v>
      </c>
      <c r="K46" s="864">
        <f>HLOOKUP('A. Allgemeine Informationen'!$D$14,$L$5:$R$305,ROW(D46)-4,FALSE)</f>
        <v>0</v>
      </c>
      <c r="L46" s="864">
        <f t="shared" si="4"/>
        <v>0</v>
      </c>
      <c r="M46" s="864">
        <f t="shared" si="4"/>
        <v>0</v>
      </c>
      <c r="N46" s="864">
        <f t="shared" si="4"/>
        <v>0</v>
      </c>
      <c r="O46" s="864">
        <f t="shared" si="4"/>
        <v>0</v>
      </c>
      <c r="P46" s="864">
        <f t="shared" si="4"/>
        <v>0</v>
      </c>
      <c r="Q46" s="864">
        <f t="shared" si="4"/>
        <v>0</v>
      </c>
      <c r="R46" s="865">
        <f t="shared" si="4"/>
        <v>0</v>
      </c>
    </row>
    <row r="47" spans="2:18" ht="15" customHeight="1" x14ac:dyDescent="0.2">
      <c r="B47" s="840"/>
      <c r="C47" s="970" t="str">
        <f>IF(B47="","",VLOOKUP(B47,'E8. KKauf_Berechnung'!$B$11:$D$140,2,0))</f>
        <v/>
      </c>
      <c r="D47" s="842"/>
      <c r="E47" s="857"/>
      <c r="F47" s="861"/>
      <c r="G47" s="861"/>
      <c r="H47" s="861"/>
      <c r="I47" s="862">
        <f t="shared" si="2"/>
        <v>0</v>
      </c>
      <c r="J47" s="863">
        <f>HLOOKUP('A. Allgemeine Informationen'!$D$14,$L$5:$R$305,ROW(D47)-4,FALSE)+IF(OR(D47=0,'A. Allgemeine Informationen'!$D$14&lt;D47),0,I47*1/20)</f>
        <v>0</v>
      </c>
      <c r="K47" s="864">
        <f>HLOOKUP('A. Allgemeine Informationen'!$D$14,$L$5:$R$305,ROW(D47)-4,FALSE)</f>
        <v>0</v>
      </c>
      <c r="L47" s="864">
        <f t="shared" si="4"/>
        <v>0</v>
      </c>
      <c r="M47" s="864">
        <f t="shared" si="4"/>
        <v>0</v>
      </c>
      <c r="N47" s="864">
        <f t="shared" si="4"/>
        <v>0</v>
      </c>
      <c r="O47" s="864">
        <f t="shared" si="4"/>
        <v>0</v>
      </c>
      <c r="P47" s="864">
        <f t="shared" si="4"/>
        <v>0</v>
      </c>
      <c r="Q47" s="864">
        <f t="shared" si="4"/>
        <v>0</v>
      </c>
      <c r="R47" s="865">
        <f t="shared" si="4"/>
        <v>0</v>
      </c>
    </row>
    <row r="48" spans="2:18" ht="15" customHeight="1" x14ac:dyDescent="0.2">
      <c r="B48" s="840"/>
      <c r="C48" s="970" t="str">
        <f>IF(B48="","",VLOOKUP(B48,'E8. KKauf_Berechnung'!$B$11:$D$140,2,0))</f>
        <v/>
      </c>
      <c r="D48" s="842"/>
      <c r="E48" s="857"/>
      <c r="F48" s="861"/>
      <c r="G48" s="861"/>
      <c r="H48" s="861"/>
      <c r="I48" s="862">
        <f t="shared" si="2"/>
        <v>0</v>
      </c>
      <c r="J48" s="863">
        <f>HLOOKUP('A. Allgemeine Informationen'!$D$14,$L$5:$R$305,ROW(D48)-4,FALSE)+IF(OR(D48=0,'A. Allgemeine Informationen'!$D$14&lt;D48),0,I48*1/20)</f>
        <v>0</v>
      </c>
      <c r="K48" s="864">
        <f>HLOOKUP('A. Allgemeine Informationen'!$D$14,$L$5:$R$305,ROW(D48)-4,FALSE)</f>
        <v>0</v>
      </c>
      <c r="L48" s="864">
        <f t="shared" si="4"/>
        <v>0</v>
      </c>
      <c r="M48" s="864">
        <f t="shared" si="4"/>
        <v>0</v>
      </c>
      <c r="N48" s="864">
        <f t="shared" si="4"/>
        <v>0</v>
      </c>
      <c r="O48" s="864">
        <f t="shared" si="4"/>
        <v>0</v>
      </c>
      <c r="P48" s="864">
        <f t="shared" si="4"/>
        <v>0</v>
      </c>
      <c r="Q48" s="864">
        <f t="shared" si="4"/>
        <v>0</v>
      </c>
      <c r="R48" s="865">
        <f t="shared" si="4"/>
        <v>0</v>
      </c>
    </row>
    <row r="49" spans="2:18" ht="15" customHeight="1" x14ac:dyDescent="0.2">
      <c r="B49" s="840"/>
      <c r="C49" s="970" t="str">
        <f>IF(B49="","",VLOOKUP(B49,'E8. KKauf_Berechnung'!$B$11:$D$140,2,0))</f>
        <v/>
      </c>
      <c r="D49" s="842"/>
      <c r="E49" s="857"/>
      <c r="F49" s="861"/>
      <c r="G49" s="861"/>
      <c r="H49" s="861"/>
      <c r="I49" s="862">
        <f t="shared" si="2"/>
        <v>0</v>
      </c>
      <c r="J49" s="863">
        <f>HLOOKUP('A. Allgemeine Informationen'!$D$14,$L$5:$R$305,ROW(D49)-4,FALSE)+IF(OR(D49=0,'A. Allgemeine Informationen'!$D$14&lt;D49),0,I49*1/20)</f>
        <v>0</v>
      </c>
      <c r="K49" s="864">
        <f>HLOOKUP('A. Allgemeine Informationen'!$D$14,$L$5:$R$305,ROW(D49)-4,FALSE)</f>
        <v>0</v>
      </c>
      <c r="L49" s="864">
        <f t="shared" si="4"/>
        <v>0</v>
      </c>
      <c r="M49" s="864">
        <f t="shared" si="4"/>
        <v>0</v>
      </c>
      <c r="N49" s="864">
        <f t="shared" si="4"/>
        <v>0</v>
      </c>
      <c r="O49" s="864">
        <f t="shared" si="4"/>
        <v>0</v>
      </c>
      <c r="P49" s="864">
        <f t="shared" si="4"/>
        <v>0</v>
      </c>
      <c r="Q49" s="864">
        <f t="shared" si="4"/>
        <v>0</v>
      </c>
      <c r="R49" s="865">
        <f t="shared" si="4"/>
        <v>0</v>
      </c>
    </row>
    <row r="50" spans="2:18" ht="15" customHeight="1" x14ac:dyDescent="0.2">
      <c r="B50" s="840"/>
      <c r="C50" s="970" t="str">
        <f>IF(B50="","",VLOOKUP(B50,'E8. KKauf_Berechnung'!$B$11:$D$140,2,0))</f>
        <v/>
      </c>
      <c r="D50" s="842"/>
      <c r="E50" s="857"/>
      <c r="F50" s="861"/>
      <c r="G50" s="861"/>
      <c r="H50" s="861"/>
      <c r="I50" s="862">
        <f t="shared" si="2"/>
        <v>0</v>
      </c>
      <c r="J50" s="863">
        <f>HLOOKUP('A. Allgemeine Informationen'!$D$14,$L$5:$R$305,ROW(D50)-4,FALSE)+IF(OR(D50=0,'A. Allgemeine Informationen'!$D$14&lt;D50),0,I50*1/20)</f>
        <v>0</v>
      </c>
      <c r="K50" s="864">
        <f>HLOOKUP('A. Allgemeine Informationen'!$D$14,$L$5:$R$305,ROW(D50)-4,FALSE)</f>
        <v>0</v>
      </c>
      <c r="L50" s="864">
        <f t="shared" si="4"/>
        <v>0</v>
      </c>
      <c r="M50" s="864">
        <f t="shared" si="4"/>
        <v>0</v>
      </c>
      <c r="N50" s="864">
        <f t="shared" si="4"/>
        <v>0</v>
      </c>
      <c r="O50" s="864">
        <f t="shared" si="4"/>
        <v>0</v>
      </c>
      <c r="P50" s="864">
        <f t="shared" si="4"/>
        <v>0</v>
      </c>
      <c r="Q50" s="864">
        <f t="shared" si="4"/>
        <v>0</v>
      </c>
      <c r="R50" s="865">
        <f t="shared" si="4"/>
        <v>0</v>
      </c>
    </row>
    <row r="51" spans="2:18" ht="15" customHeight="1" x14ac:dyDescent="0.2">
      <c r="B51" s="840"/>
      <c r="C51" s="970" t="str">
        <f>IF(B51="","",VLOOKUP(B51,'E8. KKauf_Berechnung'!$B$11:$D$140,2,0))</f>
        <v/>
      </c>
      <c r="D51" s="842"/>
      <c r="E51" s="857"/>
      <c r="F51" s="861"/>
      <c r="G51" s="861"/>
      <c r="H51" s="861"/>
      <c r="I51" s="862">
        <f t="shared" si="2"/>
        <v>0</v>
      </c>
      <c r="J51" s="863">
        <f>HLOOKUP('A. Allgemeine Informationen'!$D$14,$L$5:$R$305,ROW(D51)-4,FALSE)+IF(OR(D51=0,'A. Allgemeine Informationen'!$D$14&lt;D51),0,I51*1/20)</f>
        <v>0</v>
      </c>
      <c r="K51" s="864">
        <f>HLOOKUP('A. Allgemeine Informationen'!$D$14,$L$5:$R$305,ROW(D51)-4,FALSE)</f>
        <v>0</v>
      </c>
      <c r="L51" s="864">
        <f t="shared" si="4"/>
        <v>0</v>
      </c>
      <c r="M51" s="864">
        <f t="shared" si="4"/>
        <v>0</v>
      </c>
      <c r="N51" s="864">
        <f t="shared" si="4"/>
        <v>0</v>
      </c>
      <c r="O51" s="864">
        <f t="shared" si="4"/>
        <v>0</v>
      </c>
      <c r="P51" s="864">
        <f t="shared" si="4"/>
        <v>0</v>
      </c>
      <c r="Q51" s="864">
        <f t="shared" si="4"/>
        <v>0</v>
      </c>
      <c r="R51" s="865">
        <f t="shared" si="4"/>
        <v>0</v>
      </c>
    </row>
    <row r="52" spans="2:18" ht="15" customHeight="1" x14ac:dyDescent="0.2">
      <c r="B52" s="840"/>
      <c r="C52" s="970" t="str">
        <f>IF(B52="","",VLOOKUP(B52,'E8. KKauf_Berechnung'!$B$11:$D$140,2,0))</f>
        <v/>
      </c>
      <c r="D52" s="842"/>
      <c r="E52" s="857"/>
      <c r="F52" s="861"/>
      <c r="G52" s="861"/>
      <c r="H52" s="861"/>
      <c r="I52" s="862">
        <f t="shared" si="2"/>
        <v>0</v>
      </c>
      <c r="J52" s="863">
        <f>HLOOKUP('A. Allgemeine Informationen'!$D$14,$L$5:$R$305,ROW(D52)-4,FALSE)+IF(OR(D52=0,'A. Allgemeine Informationen'!$D$14&lt;D52),0,I52*1/20)</f>
        <v>0</v>
      </c>
      <c r="K52" s="864">
        <f>HLOOKUP('A. Allgemeine Informationen'!$D$14,$L$5:$R$305,ROW(D52)-4,FALSE)</f>
        <v>0</v>
      </c>
      <c r="L52" s="864">
        <f t="shared" si="4"/>
        <v>0</v>
      </c>
      <c r="M52" s="864">
        <f t="shared" si="4"/>
        <v>0</v>
      </c>
      <c r="N52" s="864">
        <f t="shared" si="4"/>
        <v>0</v>
      </c>
      <c r="O52" s="864">
        <f t="shared" si="4"/>
        <v>0</v>
      </c>
      <c r="P52" s="864">
        <f t="shared" si="4"/>
        <v>0</v>
      </c>
      <c r="Q52" s="864">
        <f t="shared" si="4"/>
        <v>0</v>
      </c>
      <c r="R52" s="865">
        <f t="shared" si="4"/>
        <v>0</v>
      </c>
    </row>
    <row r="53" spans="2:18" ht="15" customHeight="1" x14ac:dyDescent="0.2">
      <c r="B53" s="840"/>
      <c r="C53" s="970" t="str">
        <f>IF(B53="","",VLOOKUP(B53,'E8. KKauf_Berechnung'!$B$11:$D$140,2,0))</f>
        <v/>
      </c>
      <c r="D53" s="842"/>
      <c r="E53" s="857"/>
      <c r="F53" s="861"/>
      <c r="G53" s="861"/>
      <c r="H53" s="861"/>
      <c r="I53" s="862">
        <f t="shared" si="2"/>
        <v>0</v>
      </c>
      <c r="J53" s="863">
        <f>HLOOKUP('A. Allgemeine Informationen'!$D$14,$L$5:$R$305,ROW(D53)-4,FALSE)+IF(OR(D53=0,'A. Allgemeine Informationen'!$D$14&lt;D53),0,I53*1/20)</f>
        <v>0</v>
      </c>
      <c r="K53" s="864">
        <f>HLOOKUP('A. Allgemeine Informationen'!$D$14,$L$5:$R$305,ROW(D53)-4,FALSE)</f>
        <v>0</v>
      </c>
      <c r="L53" s="864">
        <f t="shared" si="4"/>
        <v>0</v>
      </c>
      <c r="M53" s="864">
        <f t="shared" si="4"/>
        <v>0</v>
      </c>
      <c r="N53" s="864">
        <f t="shared" si="4"/>
        <v>0</v>
      </c>
      <c r="O53" s="864">
        <f t="shared" si="4"/>
        <v>0</v>
      </c>
      <c r="P53" s="864">
        <f t="shared" si="4"/>
        <v>0</v>
      </c>
      <c r="Q53" s="864">
        <f t="shared" si="4"/>
        <v>0</v>
      </c>
      <c r="R53" s="865">
        <f t="shared" si="4"/>
        <v>0</v>
      </c>
    </row>
    <row r="54" spans="2:18" ht="15" customHeight="1" x14ac:dyDescent="0.2">
      <c r="B54" s="840"/>
      <c r="C54" s="970" t="str">
        <f>IF(B54="","",VLOOKUP(B54,'E8. KKauf_Berechnung'!$B$11:$D$140,2,0))</f>
        <v/>
      </c>
      <c r="D54" s="842"/>
      <c r="E54" s="857"/>
      <c r="F54" s="861"/>
      <c r="G54" s="861"/>
      <c r="H54" s="861"/>
      <c r="I54" s="862">
        <f t="shared" si="2"/>
        <v>0</v>
      </c>
      <c r="J54" s="863">
        <f>HLOOKUP('A. Allgemeine Informationen'!$D$14,$L$5:$R$305,ROW(D54)-4,FALSE)+IF(OR(D54=0,'A. Allgemeine Informationen'!$D$14&lt;D54),0,I54*1/20)</f>
        <v>0</v>
      </c>
      <c r="K54" s="864">
        <f>HLOOKUP('A. Allgemeine Informationen'!$D$14,$L$5:$R$305,ROW(D54)-4,FALSE)</f>
        <v>0</v>
      </c>
      <c r="L54" s="864">
        <f t="shared" ref="L54:R69" si="5">IF(OR($I54=0,L$5&lt;$D54,$D54=0,20-(L$5-$D54)=0),0,$I54*(19-(L$5-$D54))/20)</f>
        <v>0</v>
      </c>
      <c r="M54" s="864">
        <f t="shared" si="5"/>
        <v>0</v>
      </c>
      <c r="N54" s="864">
        <f t="shared" si="5"/>
        <v>0</v>
      </c>
      <c r="O54" s="864">
        <f t="shared" si="5"/>
        <v>0</v>
      </c>
      <c r="P54" s="864">
        <f t="shared" si="5"/>
        <v>0</v>
      </c>
      <c r="Q54" s="864">
        <f t="shared" si="5"/>
        <v>0</v>
      </c>
      <c r="R54" s="865">
        <f t="shared" si="5"/>
        <v>0</v>
      </c>
    </row>
    <row r="55" spans="2:18" ht="15" customHeight="1" x14ac:dyDescent="0.2">
      <c r="B55" s="840"/>
      <c r="C55" s="970" t="str">
        <f>IF(B55="","",VLOOKUP(B55,'E8. KKauf_Berechnung'!$B$11:$D$140,2,0))</f>
        <v/>
      </c>
      <c r="D55" s="842"/>
      <c r="E55" s="857"/>
      <c r="F55" s="861"/>
      <c r="G55" s="861"/>
      <c r="H55" s="861"/>
      <c r="I55" s="862">
        <f t="shared" si="2"/>
        <v>0</v>
      </c>
      <c r="J55" s="863">
        <f>HLOOKUP('A. Allgemeine Informationen'!$D$14,$L$5:$R$305,ROW(D55)-4,FALSE)+IF(OR(D55=0,'A. Allgemeine Informationen'!$D$14&lt;D55),0,I55*1/20)</f>
        <v>0</v>
      </c>
      <c r="K55" s="864">
        <f>HLOOKUP('A. Allgemeine Informationen'!$D$14,$L$5:$R$305,ROW(D55)-4,FALSE)</f>
        <v>0</v>
      </c>
      <c r="L55" s="864">
        <f t="shared" si="5"/>
        <v>0</v>
      </c>
      <c r="M55" s="864">
        <f t="shared" si="5"/>
        <v>0</v>
      </c>
      <c r="N55" s="864">
        <f t="shared" si="5"/>
        <v>0</v>
      </c>
      <c r="O55" s="864">
        <f t="shared" si="5"/>
        <v>0</v>
      </c>
      <c r="P55" s="864">
        <f t="shared" si="5"/>
        <v>0</v>
      </c>
      <c r="Q55" s="864">
        <f t="shared" si="5"/>
        <v>0</v>
      </c>
      <c r="R55" s="865">
        <f t="shared" si="5"/>
        <v>0</v>
      </c>
    </row>
    <row r="56" spans="2:18" ht="15" customHeight="1" x14ac:dyDescent="0.2">
      <c r="B56" s="840"/>
      <c r="C56" s="970" t="str">
        <f>IF(B56="","",VLOOKUP(B56,'E8. KKauf_Berechnung'!$B$11:$D$140,2,0))</f>
        <v/>
      </c>
      <c r="D56" s="842"/>
      <c r="E56" s="857"/>
      <c r="F56" s="861"/>
      <c r="G56" s="861"/>
      <c r="H56" s="861"/>
      <c r="I56" s="862">
        <f t="shared" si="2"/>
        <v>0</v>
      </c>
      <c r="J56" s="863">
        <f>HLOOKUP('A. Allgemeine Informationen'!$D$14,$L$5:$R$305,ROW(D56)-4,FALSE)+IF(OR(D56=0,'A. Allgemeine Informationen'!$D$14&lt;D56),0,I56*1/20)</f>
        <v>0</v>
      </c>
      <c r="K56" s="864">
        <f>HLOOKUP('A. Allgemeine Informationen'!$D$14,$L$5:$R$305,ROW(D56)-4,FALSE)</f>
        <v>0</v>
      </c>
      <c r="L56" s="864">
        <f t="shared" si="5"/>
        <v>0</v>
      </c>
      <c r="M56" s="864">
        <f t="shared" si="5"/>
        <v>0</v>
      </c>
      <c r="N56" s="864">
        <f t="shared" si="5"/>
        <v>0</v>
      </c>
      <c r="O56" s="864">
        <f t="shared" si="5"/>
        <v>0</v>
      </c>
      <c r="P56" s="864">
        <f t="shared" si="5"/>
        <v>0</v>
      </c>
      <c r="Q56" s="864">
        <f t="shared" si="5"/>
        <v>0</v>
      </c>
      <c r="R56" s="865">
        <f t="shared" si="5"/>
        <v>0</v>
      </c>
    </row>
    <row r="57" spans="2:18" ht="15" customHeight="1" x14ac:dyDescent="0.2">
      <c r="B57" s="840"/>
      <c r="C57" s="970" t="str">
        <f>IF(B57="","",VLOOKUP(B57,'E8. KKauf_Berechnung'!$B$11:$D$140,2,0))</f>
        <v/>
      </c>
      <c r="D57" s="842"/>
      <c r="E57" s="857"/>
      <c r="F57" s="861"/>
      <c r="G57" s="861"/>
      <c r="H57" s="861"/>
      <c r="I57" s="862">
        <f t="shared" si="2"/>
        <v>0</v>
      </c>
      <c r="J57" s="863">
        <f>HLOOKUP('A. Allgemeine Informationen'!$D$14,$L$5:$R$305,ROW(D57)-4,FALSE)+IF(OR(D57=0,'A. Allgemeine Informationen'!$D$14&lt;D57),0,I57*1/20)</f>
        <v>0</v>
      </c>
      <c r="K57" s="864">
        <f>HLOOKUP('A. Allgemeine Informationen'!$D$14,$L$5:$R$305,ROW(D57)-4,FALSE)</f>
        <v>0</v>
      </c>
      <c r="L57" s="864">
        <f t="shared" si="5"/>
        <v>0</v>
      </c>
      <c r="M57" s="864">
        <f t="shared" si="5"/>
        <v>0</v>
      </c>
      <c r="N57" s="864">
        <f t="shared" si="5"/>
        <v>0</v>
      </c>
      <c r="O57" s="864">
        <f t="shared" si="5"/>
        <v>0</v>
      </c>
      <c r="P57" s="864">
        <f t="shared" si="5"/>
        <v>0</v>
      </c>
      <c r="Q57" s="864">
        <f t="shared" si="5"/>
        <v>0</v>
      </c>
      <c r="R57" s="865">
        <f t="shared" si="5"/>
        <v>0</v>
      </c>
    </row>
    <row r="58" spans="2:18" ht="15" customHeight="1" x14ac:dyDescent="0.2">
      <c r="B58" s="840"/>
      <c r="C58" s="970" t="str">
        <f>IF(B58="","",VLOOKUP(B58,'E8. KKauf_Berechnung'!$B$11:$D$140,2,0))</f>
        <v/>
      </c>
      <c r="D58" s="842"/>
      <c r="E58" s="857"/>
      <c r="F58" s="861"/>
      <c r="G58" s="861"/>
      <c r="H58" s="861"/>
      <c r="I58" s="862">
        <f t="shared" si="2"/>
        <v>0</v>
      </c>
      <c r="J58" s="863">
        <f>HLOOKUP('A. Allgemeine Informationen'!$D$14,$L$5:$R$305,ROW(D58)-4,FALSE)+IF(OR(D58=0,'A. Allgemeine Informationen'!$D$14&lt;D58),0,I58*1/20)</f>
        <v>0</v>
      </c>
      <c r="K58" s="864">
        <f>HLOOKUP('A. Allgemeine Informationen'!$D$14,$L$5:$R$305,ROW(D58)-4,FALSE)</f>
        <v>0</v>
      </c>
      <c r="L58" s="864">
        <f t="shared" si="5"/>
        <v>0</v>
      </c>
      <c r="M58" s="864">
        <f t="shared" si="5"/>
        <v>0</v>
      </c>
      <c r="N58" s="864">
        <f t="shared" si="5"/>
        <v>0</v>
      </c>
      <c r="O58" s="864">
        <f t="shared" si="5"/>
        <v>0</v>
      </c>
      <c r="P58" s="864">
        <f t="shared" si="5"/>
        <v>0</v>
      </c>
      <c r="Q58" s="864">
        <f t="shared" si="5"/>
        <v>0</v>
      </c>
      <c r="R58" s="865">
        <f t="shared" si="5"/>
        <v>0</v>
      </c>
    </row>
    <row r="59" spans="2:18" ht="15" customHeight="1" x14ac:dyDescent="0.2">
      <c r="B59" s="840"/>
      <c r="C59" s="970" t="str">
        <f>IF(B59="","",VLOOKUP(B59,'E8. KKauf_Berechnung'!$B$11:$D$140,2,0))</f>
        <v/>
      </c>
      <c r="D59" s="842"/>
      <c r="E59" s="857"/>
      <c r="F59" s="861"/>
      <c r="G59" s="861"/>
      <c r="H59" s="861"/>
      <c r="I59" s="862">
        <f t="shared" si="2"/>
        <v>0</v>
      </c>
      <c r="J59" s="863">
        <f>HLOOKUP('A. Allgemeine Informationen'!$D$14,$L$5:$R$305,ROW(D59)-4,FALSE)+IF(OR(D59=0,'A. Allgemeine Informationen'!$D$14&lt;D59),0,I59*1/20)</f>
        <v>0</v>
      </c>
      <c r="K59" s="864">
        <f>HLOOKUP('A. Allgemeine Informationen'!$D$14,$L$5:$R$305,ROW(D59)-4,FALSE)</f>
        <v>0</v>
      </c>
      <c r="L59" s="864">
        <f t="shared" si="5"/>
        <v>0</v>
      </c>
      <c r="M59" s="864">
        <f t="shared" si="5"/>
        <v>0</v>
      </c>
      <c r="N59" s="864">
        <f t="shared" si="5"/>
        <v>0</v>
      </c>
      <c r="O59" s="864">
        <f t="shared" si="5"/>
        <v>0</v>
      </c>
      <c r="P59" s="864">
        <f t="shared" si="5"/>
        <v>0</v>
      </c>
      <c r="Q59" s="864">
        <f t="shared" si="5"/>
        <v>0</v>
      </c>
      <c r="R59" s="865">
        <f t="shared" si="5"/>
        <v>0</v>
      </c>
    </row>
    <row r="60" spans="2:18" ht="15" customHeight="1" x14ac:dyDescent="0.2">
      <c r="B60" s="840"/>
      <c r="C60" s="970" t="str">
        <f>IF(B60="","",VLOOKUP(B60,'E8. KKauf_Berechnung'!$B$11:$D$140,2,0))</f>
        <v/>
      </c>
      <c r="D60" s="842"/>
      <c r="E60" s="857"/>
      <c r="F60" s="861"/>
      <c r="G60" s="861"/>
      <c r="H60" s="861"/>
      <c r="I60" s="862">
        <f t="shared" si="2"/>
        <v>0</v>
      </c>
      <c r="J60" s="863">
        <f>HLOOKUP('A. Allgemeine Informationen'!$D$14,$L$5:$R$305,ROW(D60)-4,FALSE)+IF(OR(D60=0,'A. Allgemeine Informationen'!$D$14&lt;D60),0,I60*1/20)</f>
        <v>0</v>
      </c>
      <c r="K60" s="864">
        <f>HLOOKUP('A. Allgemeine Informationen'!$D$14,$L$5:$R$305,ROW(D60)-4,FALSE)</f>
        <v>0</v>
      </c>
      <c r="L60" s="864">
        <f t="shared" si="5"/>
        <v>0</v>
      </c>
      <c r="M60" s="864">
        <f t="shared" si="5"/>
        <v>0</v>
      </c>
      <c r="N60" s="864">
        <f t="shared" si="5"/>
        <v>0</v>
      </c>
      <c r="O60" s="864">
        <f t="shared" si="5"/>
        <v>0</v>
      </c>
      <c r="P60" s="864">
        <f t="shared" si="5"/>
        <v>0</v>
      </c>
      <c r="Q60" s="864">
        <f t="shared" si="5"/>
        <v>0</v>
      </c>
      <c r="R60" s="865">
        <f t="shared" si="5"/>
        <v>0</v>
      </c>
    </row>
    <row r="61" spans="2:18" ht="15" customHeight="1" x14ac:dyDescent="0.2">
      <c r="B61" s="840"/>
      <c r="C61" s="970" t="str">
        <f>IF(B61="","",VLOOKUP(B61,'E8. KKauf_Berechnung'!$B$11:$D$140,2,0))</f>
        <v/>
      </c>
      <c r="D61" s="842"/>
      <c r="E61" s="857"/>
      <c r="F61" s="861"/>
      <c r="G61" s="861"/>
      <c r="H61" s="861"/>
      <c r="I61" s="862">
        <f t="shared" si="2"/>
        <v>0</v>
      </c>
      <c r="J61" s="863">
        <f>HLOOKUP('A. Allgemeine Informationen'!$D$14,$L$5:$R$305,ROW(D61)-4,FALSE)+IF(OR(D61=0,'A. Allgemeine Informationen'!$D$14&lt;D61),0,I61*1/20)</f>
        <v>0</v>
      </c>
      <c r="K61" s="864">
        <f>HLOOKUP('A. Allgemeine Informationen'!$D$14,$L$5:$R$305,ROW(D61)-4,FALSE)</f>
        <v>0</v>
      </c>
      <c r="L61" s="864">
        <f t="shared" si="5"/>
        <v>0</v>
      </c>
      <c r="M61" s="864">
        <f t="shared" si="5"/>
        <v>0</v>
      </c>
      <c r="N61" s="864">
        <f t="shared" si="5"/>
        <v>0</v>
      </c>
      <c r="O61" s="864">
        <f t="shared" si="5"/>
        <v>0</v>
      </c>
      <c r="P61" s="864">
        <f t="shared" si="5"/>
        <v>0</v>
      </c>
      <c r="Q61" s="864">
        <f t="shared" si="5"/>
        <v>0</v>
      </c>
      <c r="R61" s="865">
        <f t="shared" si="5"/>
        <v>0</v>
      </c>
    </row>
    <row r="62" spans="2:18" ht="15" customHeight="1" x14ac:dyDescent="0.2">
      <c r="B62" s="840"/>
      <c r="C62" s="970" t="str">
        <f>IF(B62="","",VLOOKUP(B62,'E8. KKauf_Berechnung'!$B$11:$D$140,2,0))</f>
        <v/>
      </c>
      <c r="D62" s="842"/>
      <c r="E62" s="857"/>
      <c r="F62" s="861"/>
      <c r="G62" s="861"/>
      <c r="H62" s="861"/>
      <c r="I62" s="862">
        <f t="shared" si="2"/>
        <v>0</v>
      </c>
      <c r="J62" s="863">
        <f>HLOOKUP('A. Allgemeine Informationen'!$D$14,$L$5:$R$305,ROW(D62)-4,FALSE)+IF(OR(D62=0,'A. Allgemeine Informationen'!$D$14&lt;D62),0,I62*1/20)</f>
        <v>0</v>
      </c>
      <c r="K62" s="864">
        <f>HLOOKUP('A. Allgemeine Informationen'!$D$14,$L$5:$R$305,ROW(D62)-4,FALSE)</f>
        <v>0</v>
      </c>
      <c r="L62" s="864">
        <f t="shared" si="5"/>
        <v>0</v>
      </c>
      <c r="M62" s="864">
        <f t="shared" si="5"/>
        <v>0</v>
      </c>
      <c r="N62" s="864">
        <f t="shared" si="5"/>
        <v>0</v>
      </c>
      <c r="O62" s="864">
        <f t="shared" si="5"/>
        <v>0</v>
      </c>
      <c r="P62" s="864">
        <f t="shared" si="5"/>
        <v>0</v>
      </c>
      <c r="Q62" s="864">
        <f t="shared" si="5"/>
        <v>0</v>
      </c>
      <c r="R62" s="865">
        <f t="shared" si="5"/>
        <v>0</v>
      </c>
    </row>
    <row r="63" spans="2:18" ht="15" customHeight="1" x14ac:dyDescent="0.2">
      <c r="B63" s="840"/>
      <c r="C63" s="970" t="str">
        <f>IF(B63="","",VLOOKUP(B63,'E8. KKauf_Berechnung'!$B$11:$D$140,2,0))</f>
        <v/>
      </c>
      <c r="D63" s="842"/>
      <c r="E63" s="857"/>
      <c r="F63" s="861"/>
      <c r="G63" s="861"/>
      <c r="H63" s="861"/>
      <c r="I63" s="862">
        <f t="shared" si="2"/>
        <v>0</v>
      </c>
      <c r="J63" s="863">
        <f>HLOOKUP('A. Allgemeine Informationen'!$D$14,$L$5:$R$305,ROW(D63)-4,FALSE)+IF(OR(D63=0,'A. Allgemeine Informationen'!$D$14&lt;D63),0,I63*1/20)</f>
        <v>0</v>
      </c>
      <c r="K63" s="864">
        <f>HLOOKUP('A. Allgemeine Informationen'!$D$14,$L$5:$R$305,ROW(D63)-4,FALSE)</f>
        <v>0</v>
      </c>
      <c r="L63" s="864">
        <f t="shared" si="5"/>
        <v>0</v>
      </c>
      <c r="M63" s="864">
        <f t="shared" si="5"/>
        <v>0</v>
      </c>
      <c r="N63" s="864">
        <f t="shared" si="5"/>
        <v>0</v>
      </c>
      <c r="O63" s="864">
        <f t="shared" si="5"/>
        <v>0</v>
      </c>
      <c r="P63" s="864">
        <f t="shared" si="5"/>
        <v>0</v>
      </c>
      <c r="Q63" s="864">
        <f t="shared" si="5"/>
        <v>0</v>
      </c>
      <c r="R63" s="865">
        <f t="shared" si="5"/>
        <v>0</v>
      </c>
    </row>
    <row r="64" spans="2:18" ht="15" customHeight="1" x14ac:dyDescent="0.2">
      <c r="B64" s="840"/>
      <c r="C64" s="970" t="str">
        <f>IF(B64="","",VLOOKUP(B64,'E8. KKauf_Berechnung'!$B$11:$D$140,2,0))</f>
        <v/>
      </c>
      <c r="D64" s="842"/>
      <c r="E64" s="857"/>
      <c r="F64" s="861"/>
      <c r="G64" s="861"/>
      <c r="H64" s="861"/>
      <c r="I64" s="862">
        <f t="shared" si="2"/>
        <v>0</v>
      </c>
      <c r="J64" s="863">
        <f>HLOOKUP('A. Allgemeine Informationen'!$D$14,$L$5:$R$305,ROW(D64)-4,FALSE)+IF(OR(D64=0,'A. Allgemeine Informationen'!$D$14&lt;D64),0,I64*1/20)</f>
        <v>0</v>
      </c>
      <c r="K64" s="864">
        <f>HLOOKUP('A. Allgemeine Informationen'!$D$14,$L$5:$R$305,ROW(D64)-4,FALSE)</f>
        <v>0</v>
      </c>
      <c r="L64" s="864">
        <f t="shared" si="5"/>
        <v>0</v>
      </c>
      <c r="M64" s="864">
        <f t="shared" si="5"/>
        <v>0</v>
      </c>
      <c r="N64" s="864">
        <f t="shared" si="5"/>
        <v>0</v>
      </c>
      <c r="O64" s="864">
        <f t="shared" si="5"/>
        <v>0</v>
      </c>
      <c r="P64" s="864">
        <f t="shared" si="5"/>
        <v>0</v>
      </c>
      <c r="Q64" s="864">
        <f t="shared" si="5"/>
        <v>0</v>
      </c>
      <c r="R64" s="865">
        <f t="shared" si="5"/>
        <v>0</v>
      </c>
    </row>
    <row r="65" spans="2:18" ht="15" customHeight="1" x14ac:dyDescent="0.2">
      <c r="B65" s="840"/>
      <c r="C65" s="970" t="str">
        <f>IF(B65="","",VLOOKUP(B65,'E8. KKauf_Berechnung'!$B$11:$D$140,2,0))</f>
        <v/>
      </c>
      <c r="D65" s="842"/>
      <c r="E65" s="857"/>
      <c r="F65" s="861"/>
      <c r="G65" s="861"/>
      <c r="H65" s="861"/>
      <c r="I65" s="862">
        <f t="shared" si="2"/>
        <v>0</v>
      </c>
      <c r="J65" s="863">
        <f>HLOOKUP('A. Allgemeine Informationen'!$D$14,$L$5:$R$305,ROW(D65)-4,FALSE)+IF(OR(D65=0,'A. Allgemeine Informationen'!$D$14&lt;D65),0,I65*1/20)</f>
        <v>0</v>
      </c>
      <c r="K65" s="864">
        <f>HLOOKUP('A. Allgemeine Informationen'!$D$14,$L$5:$R$305,ROW(D65)-4,FALSE)</f>
        <v>0</v>
      </c>
      <c r="L65" s="864">
        <f t="shared" si="5"/>
        <v>0</v>
      </c>
      <c r="M65" s="864">
        <f t="shared" si="5"/>
        <v>0</v>
      </c>
      <c r="N65" s="864">
        <f t="shared" si="5"/>
        <v>0</v>
      </c>
      <c r="O65" s="864">
        <f t="shared" si="5"/>
        <v>0</v>
      </c>
      <c r="P65" s="864">
        <f t="shared" si="5"/>
        <v>0</v>
      </c>
      <c r="Q65" s="864">
        <f t="shared" si="5"/>
        <v>0</v>
      </c>
      <c r="R65" s="865">
        <f t="shared" si="5"/>
        <v>0</v>
      </c>
    </row>
    <row r="66" spans="2:18" ht="15" customHeight="1" x14ac:dyDescent="0.2">
      <c r="B66" s="840"/>
      <c r="C66" s="970" t="str">
        <f>IF(B66="","",VLOOKUP(B66,'E8. KKauf_Berechnung'!$B$11:$D$140,2,0))</f>
        <v/>
      </c>
      <c r="D66" s="842"/>
      <c r="E66" s="857"/>
      <c r="F66" s="861"/>
      <c r="G66" s="861"/>
      <c r="H66" s="861"/>
      <c r="I66" s="862">
        <f t="shared" si="2"/>
        <v>0</v>
      </c>
      <c r="J66" s="863">
        <f>HLOOKUP('A. Allgemeine Informationen'!$D$14,$L$5:$R$305,ROW(D66)-4,FALSE)+IF(OR(D66=0,'A. Allgemeine Informationen'!$D$14&lt;D66),0,I66*1/20)</f>
        <v>0</v>
      </c>
      <c r="K66" s="864">
        <f>HLOOKUP('A. Allgemeine Informationen'!$D$14,$L$5:$R$305,ROW(D66)-4,FALSE)</f>
        <v>0</v>
      </c>
      <c r="L66" s="864">
        <f t="shared" si="5"/>
        <v>0</v>
      </c>
      <c r="M66" s="864">
        <f t="shared" si="5"/>
        <v>0</v>
      </c>
      <c r="N66" s="864">
        <f t="shared" si="5"/>
        <v>0</v>
      </c>
      <c r="O66" s="864">
        <f t="shared" si="5"/>
        <v>0</v>
      </c>
      <c r="P66" s="864">
        <f t="shared" si="5"/>
        <v>0</v>
      </c>
      <c r="Q66" s="864">
        <f t="shared" si="5"/>
        <v>0</v>
      </c>
      <c r="R66" s="865">
        <f t="shared" si="5"/>
        <v>0</v>
      </c>
    </row>
    <row r="67" spans="2:18" ht="15" customHeight="1" x14ac:dyDescent="0.2">
      <c r="B67" s="840"/>
      <c r="C67" s="970" t="str">
        <f>IF(B67="","",VLOOKUP(B67,'E8. KKauf_Berechnung'!$B$11:$D$140,2,0))</f>
        <v/>
      </c>
      <c r="D67" s="842"/>
      <c r="E67" s="857"/>
      <c r="F67" s="861"/>
      <c r="G67" s="861"/>
      <c r="H67" s="861"/>
      <c r="I67" s="862">
        <f t="shared" si="2"/>
        <v>0</v>
      </c>
      <c r="J67" s="863">
        <f>HLOOKUP('A. Allgemeine Informationen'!$D$14,$L$5:$R$305,ROW(D67)-4,FALSE)+IF(OR(D67=0,'A. Allgemeine Informationen'!$D$14&lt;D67),0,I67*1/20)</f>
        <v>0</v>
      </c>
      <c r="K67" s="864">
        <f>HLOOKUP('A. Allgemeine Informationen'!$D$14,$L$5:$R$305,ROW(D67)-4,FALSE)</f>
        <v>0</v>
      </c>
      <c r="L67" s="864">
        <f t="shared" si="5"/>
        <v>0</v>
      </c>
      <c r="M67" s="864">
        <f t="shared" si="5"/>
        <v>0</v>
      </c>
      <c r="N67" s="864">
        <f t="shared" si="5"/>
        <v>0</v>
      </c>
      <c r="O67" s="864">
        <f t="shared" si="5"/>
        <v>0</v>
      </c>
      <c r="P67" s="864">
        <f t="shared" si="5"/>
        <v>0</v>
      </c>
      <c r="Q67" s="864">
        <f t="shared" si="5"/>
        <v>0</v>
      </c>
      <c r="R67" s="865">
        <f t="shared" si="5"/>
        <v>0</v>
      </c>
    </row>
    <row r="68" spans="2:18" ht="15" customHeight="1" x14ac:dyDescent="0.2">
      <c r="B68" s="840"/>
      <c r="C68" s="970" t="str">
        <f>IF(B68="","",VLOOKUP(B68,'E8. KKauf_Berechnung'!$B$11:$D$140,2,0))</f>
        <v/>
      </c>
      <c r="D68" s="842"/>
      <c r="E68" s="857"/>
      <c r="F68" s="861"/>
      <c r="G68" s="861"/>
      <c r="H68" s="861"/>
      <c r="I68" s="862">
        <f t="shared" si="2"/>
        <v>0</v>
      </c>
      <c r="J68" s="863">
        <f>HLOOKUP('A. Allgemeine Informationen'!$D$14,$L$5:$R$305,ROW(D68)-4,FALSE)+IF(OR(D68=0,'A. Allgemeine Informationen'!$D$14&lt;D68),0,I68*1/20)</f>
        <v>0</v>
      </c>
      <c r="K68" s="864">
        <f>HLOOKUP('A. Allgemeine Informationen'!$D$14,$L$5:$R$305,ROW(D68)-4,FALSE)</f>
        <v>0</v>
      </c>
      <c r="L68" s="864">
        <f t="shared" si="5"/>
        <v>0</v>
      </c>
      <c r="M68" s="864">
        <f t="shared" si="5"/>
        <v>0</v>
      </c>
      <c r="N68" s="864">
        <f t="shared" si="5"/>
        <v>0</v>
      </c>
      <c r="O68" s="864">
        <f t="shared" si="5"/>
        <v>0</v>
      </c>
      <c r="P68" s="864">
        <f t="shared" si="5"/>
        <v>0</v>
      </c>
      <c r="Q68" s="864">
        <f t="shared" si="5"/>
        <v>0</v>
      </c>
      <c r="R68" s="865">
        <f t="shared" si="5"/>
        <v>0</v>
      </c>
    </row>
    <row r="69" spans="2:18" ht="15" customHeight="1" x14ac:dyDescent="0.2">
      <c r="B69" s="840"/>
      <c r="C69" s="970" t="str">
        <f>IF(B69="","",VLOOKUP(B69,'E8. KKauf_Berechnung'!$B$11:$D$140,2,0))</f>
        <v/>
      </c>
      <c r="D69" s="842"/>
      <c r="E69" s="857"/>
      <c r="F69" s="861"/>
      <c r="G69" s="861"/>
      <c r="H69" s="861"/>
      <c r="I69" s="862">
        <f t="shared" si="2"/>
        <v>0</v>
      </c>
      <c r="J69" s="863">
        <f>HLOOKUP('A. Allgemeine Informationen'!$D$14,$L$5:$R$305,ROW(D69)-4,FALSE)+IF(OR(D69=0,'A. Allgemeine Informationen'!$D$14&lt;D69),0,I69*1/20)</f>
        <v>0</v>
      </c>
      <c r="K69" s="864">
        <f>HLOOKUP('A. Allgemeine Informationen'!$D$14,$L$5:$R$305,ROW(D69)-4,FALSE)</f>
        <v>0</v>
      </c>
      <c r="L69" s="864">
        <f t="shared" si="5"/>
        <v>0</v>
      </c>
      <c r="M69" s="864">
        <f t="shared" si="5"/>
        <v>0</v>
      </c>
      <c r="N69" s="864">
        <f t="shared" si="5"/>
        <v>0</v>
      </c>
      <c r="O69" s="864">
        <f t="shared" si="5"/>
        <v>0</v>
      </c>
      <c r="P69" s="864">
        <f t="shared" si="5"/>
        <v>0</v>
      </c>
      <c r="Q69" s="864">
        <f t="shared" si="5"/>
        <v>0</v>
      </c>
      <c r="R69" s="865">
        <f t="shared" si="5"/>
        <v>0</v>
      </c>
    </row>
    <row r="70" spans="2:18" ht="15" customHeight="1" x14ac:dyDescent="0.2">
      <c r="B70" s="840"/>
      <c r="C70" s="970" t="str">
        <f>IF(B70="","",VLOOKUP(B70,'E8. KKauf_Berechnung'!$B$11:$D$140,2,0))</f>
        <v/>
      </c>
      <c r="D70" s="842"/>
      <c r="E70" s="857"/>
      <c r="F70" s="861"/>
      <c r="G70" s="861"/>
      <c r="H70" s="861"/>
      <c r="I70" s="862">
        <f t="shared" si="2"/>
        <v>0</v>
      </c>
      <c r="J70" s="863">
        <f>HLOOKUP('A. Allgemeine Informationen'!$D$14,$L$5:$R$305,ROW(D70)-4,FALSE)+IF(OR(D70=0,'A. Allgemeine Informationen'!$D$14&lt;D70),0,I70*1/20)</f>
        <v>0</v>
      </c>
      <c r="K70" s="864">
        <f>HLOOKUP('A. Allgemeine Informationen'!$D$14,$L$5:$R$305,ROW(D70)-4,FALSE)</f>
        <v>0</v>
      </c>
      <c r="L70" s="864">
        <f t="shared" ref="L70:R85" si="6">IF(OR($I70=0,L$5&lt;$D70,$D70=0,20-(L$5-$D70)=0),0,$I70*(19-(L$5-$D70))/20)</f>
        <v>0</v>
      </c>
      <c r="M70" s="864">
        <f t="shared" si="6"/>
        <v>0</v>
      </c>
      <c r="N70" s="864">
        <f t="shared" si="6"/>
        <v>0</v>
      </c>
      <c r="O70" s="864">
        <f t="shared" si="6"/>
        <v>0</v>
      </c>
      <c r="P70" s="864">
        <f t="shared" si="6"/>
        <v>0</v>
      </c>
      <c r="Q70" s="864">
        <f t="shared" si="6"/>
        <v>0</v>
      </c>
      <c r="R70" s="865">
        <f t="shared" si="6"/>
        <v>0</v>
      </c>
    </row>
    <row r="71" spans="2:18" ht="15" customHeight="1" x14ac:dyDescent="0.2">
      <c r="B71" s="840"/>
      <c r="C71" s="970" t="str">
        <f>IF(B71="","",VLOOKUP(B71,'E8. KKauf_Berechnung'!$B$11:$D$140,2,0))</f>
        <v/>
      </c>
      <c r="D71" s="842"/>
      <c r="E71" s="857"/>
      <c r="F71" s="861"/>
      <c r="G71" s="861"/>
      <c r="H71" s="861"/>
      <c r="I71" s="862">
        <f t="shared" ref="I71:I234" si="7">SUM(F71,G71)-H71</f>
        <v>0</v>
      </c>
      <c r="J71" s="863">
        <f>HLOOKUP('A. Allgemeine Informationen'!$D$14,$L$5:$R$305,ROW(D71)-4,FALSE)+IF(OR(D71=0,'A. Allgemeine Informationen'!$D$14&lt;D71),0,I71*1/20)</f>
        <v>0</v>
      </c>
      <c r="K71" s="864">
        <f>HLOOKUP('A. Allgemeine Informationen'!$D$14,$L$5:$R$305,ROW(D71)-4,FALSE)</f>
        <v>0</v>
      </c>
      <c r="L71" s="864">
        <f t="shared" si="6"/>
        <v>0</v>
      </c>
      <c r="M71" s="864">
        <f t="shared" si="6"/>
        <v>0</v>
      </c>
      <c r="N71" s="864">
        <f t="shared" si="6"/>
        <v>0</v>
      </c>
      <c r="O71" s="864">
        <f t="shared" si="6"/>
        <v>0</v>
      </c>
      <c r="P71" s="864">
        <f t="shared" si="6"/>
        <v>0</v>
      </c>
      <c r="Q71" s="864">
        <f t="shared" si="6"/>
        <v>0</v>
      </c>
      <c r="R71" s="865">
        <f t="shared" si="6"/>
        <v>0</v>
      </c>
    </row>
    <row r="72" spans="2:18" ht="15" customHeight="1" x14ac:dyDescent="0.2">
      <c r="B72" s="840"/>
      <c r="C72" s="970" t="str">
        <f>IF(B72="","",VLOOKUP(B72,'E8. KKauf_Berechnung'!$B$11:$D$140,2,0))</f>
        <v/>
      </c>
      <c r="D72" s="842"/>
      <c r="E72" s="857"/>
      <c r="F72" s="861"/>
      <c r="G72" s="861"/>
      <c r="H72" s="861"/>
      <c r="I72" s="862">
        <f t="shared" si="7"/>
        <v>0</v>
      </c>
      <c r="J72" s="863">
        <f>HLOOKUP('A. Allgemeine Informationen'!$D$14,$L$5:$R$305,ROW(D72)-4,FALSE)+IF(OR(D72=0,'A. Allgemeine Informationen'!$D$14&lt;D72),0,I72*1/20)</f>
        <v>0</v>
      </c>
      <c r="K72" s="864">
        <f>HLOOKUP('A. Allgemeine Informationen'!$D$14,$L$5:$R$305,ROW(D72)-4,FALSE)</f>
        <v>0</v>
      </c>
      <c r="L72" s="864">
        <f t="shared" si="6"/>
        <v>0</v>
      </c>
      <c r="M72" s="864">
        <f t="shared" si="6"/>
        <v>0</v>
      </c>
      <c r="N72" s="864">
        <f t="shared" si="6"/>
        <v>0</v>
      </c>
      <c r="O72" s="864">
        <f t="shared" si="6"/>
        <v>0</v>
      </c>
      <c r="P72" s="864">
        <f t="shared" si="6"/>
        <v>0</v>
      </c>
      <c r="Q72" s="864">
        <f t="shared" si="6"/>
        <v>0</v>
      </c>
      <c r="R72" s="865">
        <f t="shared" si="6"/>
        <v>0</v>
      </c>
    </row>
    <row r="73" spans="2:18" ht="15" customHeight="1" x14ac:dyDescent="0.2">
      <c r="B73" s="840"/>
      <c r="C73" s="970" t="str">
        <f>IF(B73="","",VLOOKUP(B73,'E8. KKauf_Berechnung'!$B$11:$D$140,2,0))</f>
        <v/>
      </c>
      <c r="D73" s="842"/>
      <c r="E73" s="857"/>
      <c r="F73" s="861"/>
      <c r="G73" s="861"/>
      <c r="H73" s="861"/>
      <c r="I73" s="862">
        <f t="shared" si="7"/>
        <v>0</v>
      </c>
      <c r="J73" s="863">
        <f>HLOOKUP('A. Allgemeine Informationen'!$D$14,$L$5:$R$305,ROW(D73)-4,FALSE)+IF(OR(D73=0,'A. Allgemeine Informationen'!$D$14&lt;D73),0,I73*1/20)</f>
        <v>0</v>
      </c>
      <c r="K73" s="864">
        <f>HLOOKUP('A. Allgemeine Informationen'!$D$14,$L$5:$R$305,ROW(D73)-4,FALSE)</f>
        <v>0</v>
      </c>
      <c r="L73" s="864">
        <f t="shared" si="6"/>
        <v>0</v>
      </c>
      <c r="M73" s="864">
        <f t="shared" si="6"/>
        <v>0</v>
      </c>
      <c r="N73" s="864">
        <f t="shared" si="6"/>
        <v>0</v>
      </c>
      <c r="O73" s="864">
        <f t="shared" si="6"/>
        <v>0</v>
      </c>
      <c r="P73" s="864">
        <f t="shared" si="6"/>
        <v>0</v>
      </c>
      <c r="Q73" s="864">
        <f t="shared" si="6"/>
        <v>0</v>
      </c>
      <c r="R73" s="865">
        <f t="shared" si="6"/>
        <v>0</v>
      </c>
    </row>
    <row r="74" spans="2:18" ht="15" customHeight="1" x14ac:dyDescent="0.2">
      <c r="B74" s="840"/>
      <c r="C74" s="970" t="str">
        <f>IF(B74="","",VLOOKUP(B74,'E8. KKauf_Berechnung'!$B$11:$D$140,2,0))</f>
        <v/>
      </c>
      <c r="D74" s="842"/>
      <c r="E74" s="857"/>
      <c r="F74" s="861"/>
      <c r="G74" s="861"/>
      <c r="H74" s="861"/>
      <c r="I74" s="862">
        <f t="shared" si="7"/>
        <v>0</v>
      </c>
      <c r="J74" s="863">
        <f>HLOOKUP('A. Allgemeine Informationen'!$D$14,$L$5:$R$305,ROW(D74)-4,FALSE)+IF(OR(D74=0,'A. Allgemeine Informationen'!$D$14&lt;D74),0,I74*1/20)</f>
        <v>0</v>
      </c>
      <c r="K74" s="864">
        <f>HLOOKUP('A. Allgemeine Informationen'!$D$14,$L$5:$R$305,ROW(D74)-4,FALSE)</f>
        <v>0</v>
      </c>
      <c r="L74" s="864">
        <f t="shared" si="6"/>
        <v>0</v>
      </c>
      <c r="M74" s="864">
        <f t="shared" si="6"/>
        <v>0</v>
      </c>
      <c r="N74" s="864">
        <f t="shared" si="6"/>
        <v>0</v>
      </c>
      <c r="O74" s="864">
        <f t="shared" si="6"/>
        <v>0</v>
      </c>
      <c r="P74" s="864">
        <f t="shared" si="6"/>
        <v>0</v>
      </c>
      <c r="Q74" s="864">
        <f t="shared" si="6"/>
        <v>0</v>
      </c>
      <c r="R74" s="865">
        <f t="shared" si="6"/>
        <v>0</v>
      </c>
    </row>
    <row r="75" spans="2:18" ht="15" customHeight="1" x14ac:dyDescent="0.2">
      <c r="B75" s="840"/>
      <c r="C75" s="970" t="str">
        <f>IF(B75="","",VLOOKUP(B75,'E8. KKauf_Berechnung'!$B$11:$D$140,2,0))</f>
        <v/>
      </c>
      <c r="D75" s="842"/>
      <c r="E75" s="857"/>
      <c r="F75" s="861"/>
      <c r="G75" s="861"/>
      <c r="H75" s="861"/>
      <c r="I75" s="862">
        <f t="shared" si="7"/>
        <v>0</v>
      </c>
      <c r="J75" s="863">
        <f>HLOOKUP('A. Allgemeine Informationen'!$D$14,$L$5:$R$305,ROW(D75)-4,FALSE)+IF(OR(D75=0,'A. Allgemeine Informationen'!$D$14&lt;D75),0,I75*1/20)</f>
        <v>0</v>
      </c>
      <c r="K75" s="864">
        <f>HLOOKUP('A. Allgemeine Informationen'!$D$14,$L$5:$R$305,ROW(D75)-4,FALSE)</f>
        <v>0</v>
      </c>
      <c r="L75" s="864">
        <f t="shared" si="6"/>
        <v>0</v>
      </c>
      <c r="M75" s="864">
        <f t="shared" si="6"/>
        <v>0</v>
      </c>
      <c r="N75" s="864">
        <f t="shared" si="6"/>
        <v>0</v>
      </c>
      <c r="O75" s="864">
        <f t="shared" si="6"/>
        <v>0</v>
      </c>
      <c r="P75" s="864">
        <f t="shared" si="6"/>
        <v>0</v>
      </c>
      <c r="Q75" s="864">
        <f t="shared" si="6"/>
        <v>0</v>
      </c>
      <c r="R75" s="865">
        <f t="shared" si="6"/>
        <v>0</v>
      </c>
    </row>
    <row r="76" spans="2:18" ht="15" customHeight="1" x14ac:dyDescent="0.2">
      <c r="B76" s="840"/>
      <c r="C76" s="970" t="str">
        <f>IF(B76="","",VLOOKUP(B76,'E8. KKauf_Berechnung'!$B$11:$D$140,2,0))</f>
        <v/>
      </c>
      <c r="D76" s="842"/>
      <c r="E76" s="857"/>
      <c r="F76" s="861"/>
      <c r="G76" s="861"/>
      <c r="H76" s="861"/>
      <c r="I76" s="862">
        <f t="shared" si="7"/>
        <v>0</v>
      </c>
      <c r="J76" s="863">
        <f>HLOOKUP('A. Allgemeine Informationen'!$D$14,$L$5:$R$305,ROW(D76)-4,FALSE)+IF(OR(D76=0,'A. Allgemeine Informationen'!$D$14&lt;D76),0,I76*1/20)</f>
        <v>0</v>
      </c>
      <c r="K76" s="864">
        <f>HLOOKUP('A. Allgemeine Informationen'!$D$14,$L$5:$R$305,ROW(D76)-4,FALSE)</f>
        <v>0</v>
      </c>
      <c r="L76" s="864">
        <f t="shared" si="6"/>
        <v>0</v>
      </c>
      <c r="M76" s="864">
        <f t="shared" si="6"/>
        <v>0</v>
      </c>
      <c r="N76" s="864">
        <f t="shared" si="6"/>
        <v>0</v>
      </c>
      <c r="O76" s="864">
        <f t="shared" si="6"/>
        <v>0</v>
      </c>
      <c r="P76" s="864">
        <f t="shared" si="6"/>
        <v>0</v>
      </c>
      <c r="Q76" s="864">
        <f t="shared" si="6"/>
        <v>0</v>
      </c>
      <c r="R76" s="865">
        <f t="shared" si="6"/>
        <v>0</v>
      </c>
    </row>
    <row r="77" spans="2:18" ht="15" customHeight="1" x14ac:dyDescent="0.2">
      <c r="B77" s="840"/>
      <c r="C77" s="970" t="str">
        <f>IF(B77="","",VLOOKUP(B77,'E8. KKauf_Berechnung'!$B$11:$D$140,2,0))</f>
        <v/>
      </c>
      <c r="D77" s="842"/>
      <c r="E77" s="857"/>
      <c r="F77" s="861"/>
      <c r="G77" s="861"/>
      <c r="H77" s="861"/>
      <c r="I77" s="862">
        <f t="shared" si="7"/>
        <v>0</v>
      </c>
      <c r="J77" s="863">
        <f>HLOOKUP('A. Allgemeine Informationen'!$D$14,$L$5:$R$305,ROW(D77)-4,FALSE)+IF(OR(D77=0,'A. Allgemeine Informationen'!$D$14&lt;D77),0,I77*1/20)</f>
        <v>0</v>
      </c>
      <c r="K77" s="864">
        <f>HLOOKUP('A. Allgemeine Informationen'!$D$14,$L$5:$R$305,ROW(D77)-4,FALSE)</f>
        <v>0</v>
      </c>
      <c r="L77" s="864">
        <f t="shared" si="6"/>
        <v>0</v>
      </c>
      <c r="M77" s="864">
        <f t="shared" si="6"/>
        <v>0</v>
      </c>
      <c r="N77" s="864">
        <f t="shared" si="6"/>
        <v>0</v>
      </c>
      <c r="O77" s="864">
        <f t="shared" si="6"/>
        <v>0</v>
      </c>
      <c r="P77" s="864">
        <f t="shared" si="6"/>
        <v>0</v>
      </c>
      <c r="Q77" s="864">
        <f t="shared" si="6"/>
        <v>0</v>
      </c>
      <c r="R77" s="865">
        <f t="shared" si="6"/>
        <v>0</v>
      </c>
    </row>
    <row r="78" spans="2:18" ht="15" customHeight="1" x14ac:dyDescent="0.2">
      <c r="B78" s="840"/>
      <c r="C78" s="970" t="str">
        <f>IF(B78="","",VLOOKUP(B78,'E8. KKauf_Berechnung'!$B$11:$D$140,2,0))</f>
        <v/>
      </c>
      <c r="D78" s="842"/>
      <c r="E78" s="857"/>
      <c r="F78" s="861"/>
      <c r="G78" s="861"/>
      <c r="H78" s="861"/>
      <c r="I78" s="862">
        <f t="shared" si="7"/>
        <v>0</v>
      </c>
      <c r="J78" s="863">
        <f>HLOOKUP('A. Allgemeine Informationen'!$D$14,$L$5:$R$305,ROW(D78)-4,FALSE)+IF(OR(D78=0,'A. Allgemeine Informationen'!$D$14&lt;D78),0,I78*1/20)</f>
        <v>0</v>
      </c>
      <c r="K78" s="864">
        <f>HLOOKUP('A. Allgemeine Informationen'!$D$14,$L$5:$R$305,ROW(D78)-4,FALSE)</f>
        <v>0</v>
      </c>
      <c r="L78" s="864">
        <f t="shared" si="6"/>
        <v>0</v>
      </c>
      <c r="M78" s="864">
        <f t="shared" si="6"/>
        <v>0</v>
      </c>
      <c r="N78" s="864">
        <f t="shared" si="6"/>
        <v>0</v>
      </c>
      <c r="O78" s="864">
        <f t="shared" si="6"/>
        <v>0</v>
      </c>
      <c r="P78" s="864">
        <f t="shared" si="6"/>
        <v>0</v>
      </c>
      <c r="Q78" s="864">
        <f t="shared" si="6"/>
        <v>0</v>
      </c>
      <c r="R78" s="865">
        <f t="shared" si="6"/>
        <v>0</v>
      </c>
    </row>
    <row r="79" spans="2:18" ht="15" customHeight="1" x14ac:dyDescent="0.2">
      <c r="B79" s="840"/>
      <c r="C79" s="970" t="str">
        <f>IF(B79="","",VLOOKUP(B79,'E8. KKauf_Berechnung'!$B$11:$D$140,2,0))</f>
        <v/>
      </c>
      <c r="D79" s="842"/>
      <c r="E79" s="857"/>
      <c r="F79" s="861"/>
      <c r="G79" s="861"/>
      <c r="H79" s="861"/>
      <c r="I79" s="862">
        <f t="shared" si="7"/>
        <v>0</v>
      </c>
      <c r="J79" s="863">
        <f>HLOOKUP('A. Allgemeine Informationen'!$D$14,$L$5:$R$305,ROW(D79)-4,FALSE)+IF(OR(D79=0,'A. Allgemeine Informationen'!$D$14&lt;D79),0,I79*1/20)</f>
        <v>0</v>
      </c>
      <c r="K79" s="864">
        <f>HLOOKUP('A. Allgemeine Informationen'!$D$14,$L$5:$R$305,ROW(D79)-4,FALSE)</f>
        <v>0</v>
      </c>
      <c r="L79" s="864">
        <f t="shared" si="6"/>
        <v>0</v>
      </c>
      <c r="M79" s="864">
        <f t="shared" si="6"/>
        <v>0</v>
      </c>
      <c r="N79" s="864">
        <f t="shared" si="6"/>
        <v>0</v>
      </c>
      <c r="O79" s="864">
        <f t="shared" si="6"/>
        <v>0</v>
      </c>
      <c r="P79" s="864">
        <f t="shared" si="6"/>
        <v>0</v>
      </c>
      <c r="Q79" s="864">
        <f t="shared" si="6"/>
        <v>0</v>
      </c>
      <c r="R79" s="865">
        <f t="shared" si="6"/>
        <v>0</v>
      </c>
    </row>
    <row r="80" spans="2:18" ht="15" customHeight="1" x14ac:dyDescent="0.2">
      <c r="B80" s="840"/>
      <c r="C80" s="970" t="str">
        <f>IF(B80="","",VLOOKUP(B80,'E8. KKauf_Berechnung'!$B$11:$D$140,2,0))</f>
        <v/>
      </c>
      <c r="D80" s="842"/>
      <c r="E80" s="857"/>
      <c r="F80" s="861"/>
      <c r="G80" s="861"/>
      <c r="H80" s="861"/>
      <c r="I80" s="862">
        <f t="shared" si="7"/>
        <v>0</v>
      </c>
      <c r="J80" s="863">
        <f>HLOOKUP('A. Allgemeine Informationen'!$D$14,$L$5:$R$305,ROW(D80)-4,FALSE)+IF(OR(D80=0,'A. Allgemeine Informationen'!$D$14&lt;D80),0,I80*1/20)</f>
        <v>0</v>
      </c>
      <c r="K80" s="864">
        <f>HLOOKUP('A. Allgemeine Informationen'!$D$14,$L$5:$R$305,ROW(D80)-4,FALSE)</f>
        <v>0</v>
      </c>
      <c r="L80" s="864">
        <f t="shared" si="6"/>
        <v>0</v>
      </c>
      <c r="M80" s="864">
        <f t="shared" si="6"/>
        <v>0</v>
      </c>
      <c r="N80" s="864">
        <f t="shared" si="6"/>
        <v>0</v>
      </c>
      <c r="O80" s="864">
        <f t="shared" si="6"/>
        <v>0</v>
      </c>
      <c r="P80" s="864">
        <f t="shared" si="6"/>
        <v>0</v>
      </c>
      <c r="Q80" s="864">
        <f t="shared" si="6"/>
        <v>0</v>
      </c>
      <c r="R80" s="865">
        <f t="shared" si="6"/>
        <v>0</v>
      </c>
    </row>
    <row r="81" spans="2:18" ht="15" customHeight="1" x14ac:dyDescent="0.2">
      <c r="B81" s="840"/>
      <c r="C81" s="970" t="str">
        <f>IF(B81="","",VLOOKUP(B81,'E8. KKauf_Berechnung'!$B$11:$D$140,2,0))</f>
        <v/>
      </c>
      <c r="D81" s="842"/>
      <c r="E81" s="857"/>
      <c r="F81" s="861"/>
      <c r="G81" s="861"/>
      <c r="H81" s="861"/>
      <c r="I81" s="862">
        <f t="shared" si="7"/>
        <v>0</v>
      </c>
      <c r="J81" s="863">
        <f>HLOOKUP('A. Allgemeine Informationen'!$D$14,$L$5:$R$305,ROW(D81)-4,FALSE)+IF(OR(D81=0,'A. Allgemeine Informationen'!$D$14&lt;D81),0,I81*1/20)</f>
        <v>0</v>
      </c>
      <c r="K81" s="864">
        <f>HLOOKUP('A. Allgemeine Informationen'!$D$14,$L$5:$R$305,ROW(D81)-4,FALSE)</f>
        <v>0</v>
      </c>
      <c r="L81" s="864">
        <f t="shared" si="6"/>
        <v>0</v>
      </c>
      <c r="M81" s="864">
        <f t="shared" si="6"/>
        <v>0</v>
      </c>
      <c r="N81" s="864">
        <f t="shared" si="6"/>
        <v>0</v>
      </c>
      <c r="O81" s="864">
        <f t="shared" si="6"/>
        <v>0</v>
      </c>
      <c r="P81" s="864">
        <f t="shared" si="6"/>
        <v>0</v>
      </c>
      <c r="Q81" s="864">
        <f t="shared" si="6"/>
        <v>0</v>
      </c>
      <c r="R81" s="865">
        <f t="shared" si="6"/>
        <v>0</v>
      </c>
    </row>
    <row r="82" spans="2:18" ht="15" customHeight="1" x14ac:dyDescent="0.2">
      <c r="B82" s="840"/>
      <c r="C82" s="970" t="str">
        <f>IF(B82="","",VLOOKUP(B82,'E8. KKauf_Berechnung'!$B$11:$D$140,2,0))</f>
        <v/>
      </c>
      <c r="D82" s="842"/>
      <c r="E82" s="857"/>
      <c r="F82" s="861"/>
      <c r="G82" s="861"/>
      <c r="H82" s="861"/>
      <c r="I82" s="862">
        <f t="shared" si="7"/>
        <v>0</v>
      </c>
      <c r="J82" s="863">
        <f>HLOOKUP('A. Allgemeine Informationen'!$D$14,$L$5:$R$305,ROW(D82)-4,FALSE)+IF(OR(D82=0,'A. Allgemeine Informationen'!$D$14&lt;D82),0,I82*1/20)</f>
        <v>0</v>
      </c>
      <c r="K82" s="864">
        <f>HLOOKUP('A. Allgemeine Informationen'!$D$14,$L$5:$R$305,ROW(D82)-4,FALSE)</f>
        <v>0</v>
      </c>
      <c r="L82" s="864">
        <f t="shared" si="6"/>
        <v>0</v>
      </c>
      <c r="M82" s="864">
        <f t="shared" si="6"/>
        <v>0</v>
      </c>
      <c r="N82" s="864">
        <f t="shared" si="6"/>
        <v>0</v>
      </c>
      <c r="O82" s="864">
        <f t="shared" si="6"/>
        <v>0</v>
      </c>
      <c r="P82" s="864">
        <f t="shared" si="6"/>
        <v>0</v>
      </c>
      <c r="Q82" s="864">
        <f t="shared" si="6"/>
        <v>0</v>
      </c>
      <c r="R82" s="865">
        <f t="shared" si="6"/>
        <v>0</v>
      </c>
    </row>
    <row r="83" spans="2:18" ht="15" customHeight="1" x14ac:dyDescent="0.2">
      <c r="B83" s="840"/>
      <c r="C83" s="970" t="str">
        <f>IF(B83="","",VLOOKUP(B83,'E8. KKauf_Berechnung'!$B$11:$D$140,2,0))</f>
        <v/>
      </c>
      <c r="D83" s="842"/>
      <c r="E83" s="857"/>
      <c r="F83" s="861"/>
      <c r="G83" s="861"/>
      <c r="H83" s="861"/>
      <c r="I83" s="862">
        <f t="shared" si="7"/>
        <v>0</v>
      </c>
      <c r="J83" s="863">
        <f>HLOOKUP('A. Allgemeine Informationen'!$D$14,$L$5:$R$305,ROW(D83)-4,FALSE)+IF(OR(D83=0,'A. Allgemeine Informationen'!$D$14&lt;D83),0,I83*1/20)</f>
        <v>0</v>
      </c>
      <c r="K83" s="864">
        <f>HLOOKUP('A. Allgemeine Informationen'!$D$14,$L$5:$R$305,ROW(D83)-4,FALSE)</f>
        <v>0</v>
      </c>
      <c r="L83" s="864">
        <f t="shared" si="6"/>
        <v>0</v>
      </c>
      <c r="M83" s="864">
        <f t="shared" si="6"/>
        <v>0</v>
      </c>
      <c r="N83" s="864">
        <f t="shared" si="6"/>
        <v>0</v>
      </c>
      <c r="O83" s="864">
        <f t="shared" si="6"/>
        <v>0</v>
      </c>
      <c r="P83" s="864">
        <f t="shared" si="6"/>
        <v>0</v>
      </c>
      <c r="Q83" s="864">
        <f t="shared" si="6"/>
        <v>0</v>
      </c>
      <c r="R83" s="865">
        <f t="shared" si="6"/>
        <v>0</v>
      </c>
    </row>
    <row r="84" spans="2:18" ht="15" customHeight="1" x14ac:dyDescent="0.2">
      <c r="B84" s="840"/>
      <c r="C84" s="970" t="str">
        <f>IF(B84="","",VLOOKUP(B84,'E8. KKauf_Berechnung'!$B$11:$D$140,2,0))</f>
        <v/>
      </c>
      <c r="D84" s="842"/>
      <c r="E84" s="857"/>
      <c r="F84" s="861"/>
      <c r="G84" s="861"/>
      <c r="H84" s="861"/>
      <c r="I84" s="862">
        <f t="shared" si="7"/>
        <v>0</v>
      </c>
      <c r="J84" s="863">
        <f>HLOOKUP('A. Allgemeine Informationen'!$D$14,$L$5:$R$305,ROW(D84)-4,FALSE)+IF(OR(D84=0,'A. Allgemeine Informationen'!$D$14&lt;D84),0,I84*1/20)</f>
        <v>0</v>
      </c>
      <c r="K84" s="864">
        <f>HLOOKUP('A. Allgemeine Informationen'!$D$14,$L$5:$R$305,ROW(D84)-4,FALSE)</f>
        <v>0</v>
      </c>
      <c r="L84" s="864">
        <f t="shared" si="6"/>
        <v>0</v>
      </c>
      <c r="M84" s="864">
        <f t="shared" si="6"/>
        <v>0</v>
      </c>
      <c r="N84" s="864">
        <f t="shared" si="6"/>
        <v>0</v>
      </c>
      <c r="O84" s="864">
        <f t="shared" si="6"/>
        <v>0</v>
      </c>
      <c r="P84" s="864">
        <f t="shared" si="6"/>
        <v>0</v>
      </c>
      <c r="Q84" s="864">
        <f t="shared" si="6"/>
        <v>0</v>
      </c>
      <c r="R84" s="865">
        <f t="shared" si="6"/>
        <v>0</v>
      </c>
    </row>
    <row r="85" spans="2:18" ht="15" customHeight="1" x14ac:dyDescent="0.2">
      <c r="B85" s="840"/>
      <c r="C85" s="970" t="str">
        <f>IF(B85="","",VLOOKUP(B85,'E8. KKauf_Berechnung'!$B$11:$D$140,2,0))</f>
        <v/>
      </c>
      <c r="D85" s="842"/>
      <c r="E85" s="857"/>
      <c r="F85" s="861"/>
      <c r="G85" s="861"/>
      <c r="H85" s="861"/>
      <c r="I85" s="862">
        <f t="shared" si="7"/>
        <v>0</v>
      </c>
      <c r="J85" s="863">
        <f>HLOOKUP('A. Allgemeine Informationen'!$D$14,$L$5:$R$305,ROW(D85)-4,FALSE)+IF(OR(D85=0,'A. Allgemeine Informationen'!$D$14&lt;D85),0,I85*1/20)</f>
        <v>0</v>
      </c>
      <c r="K85" s="864">
        <f>HLOOKUP('A. Allgemeine Informationen'!$D$14,$L$5:$R$305,ROW(D85)-4,FALSE)</f>
        <v>0</v>
      </c>
      <c r="L85" s="864">
        <f t="shared" si="6"/>
        <v>0</v>
      </c>
      <c r="M85" s="864">
        <f t="shared" si="6"/>
        <v>0</v>
      </c>
      <c r="N85" s="864">
        <f t="shared" si="6"/>
        <v>0</v>
      </c>
      <c r="O85" s="864">
        <f t="shared" si="6"/>
        <v>0</v>
      </c>
      <c r="P85" s="864">
        <f t="shared" si="6"/>
        <v>0</v>
      </c>
      <c r="Q85" s="864">
        <f t="shared" si="6"/>
        <v>0</v>
      </c>
      <c r="R85" s="865">
        <f t="shared" si="6"/>
        <v>0</v>
      </c>
    </row>
    <row r="86" spans="2:18" ht="15" customHeight="1" x14ac:dyDescent="0.2">
      <c r="B86" s="840"/>
      <c r="C86" s="970" t="str">
        <f>IF(B86="","",VLOOKUP(B86,'E8. KKauf_Berechnung'!$B$11:$D$140,2,0))</f>
        <v/>
      </c>
      <c r="D86" s="842"/>
      <c r="E86" s="857"/>
      <c r="F86" s="861"/>
      <c r="G86" s="861"/>
      <c r="H86" s="861"/>
      <c r="I86" s="862">
        <f t="shared" si="7"/>
        <v>0</v>
      </c>
      <c r="J86" s="863">
        <f>HLOOKUP('A. Allgemeine Informationen'!$D$14,$L$5:$R$305,ROW(D86)-4,FALSE)+IF(OR(D86=0,'A. Allgemeine Informationen'!$D$14&lt;D86),0,I86*1/20)</f>
        <v>0</v>
      </c>
      <c r="K86" s="864">
        <f>HLOOKUP('A. Allgemeine Informationen'!$D$14,$L$5:$R$305,ROW(D86)-4,FALSE)</f>
        <v>0</v>
      </c>
      <c r="L86" s="864">
        <f t="shared" ref="L86:R201" si="8">IF(OR($I86=0,L$5&lt;$D86,$D86=0,20-(L$5-$D86)=0),0,$I86*(19-(L$5-$D86))/20)</f>
        <v>0</v>
      </c>
      <c r="M86" s="864">
        <f t="shared" si="8"/>
        <v>0</v>
      </c>
      <c r="N86" s="864">
        <f t="shared" si="8"/>
        <v>0</v>
      </c>
      <c r="O86" s="864">
        <f t="shared" si="8"/>
        <v>0</v>
      </c>
      <c r="P86" s="864">
        <f t="shared" si="8"/>
        <v>0</v>
      </c>
      <c r="Q86" s="864">
        <f t="shared" si="8"/>
        <v>0</v>
      </c>
      <c r="R86" s="865">
        <f t="shared" si="8"/>
        <v>0</v>
      </c>
    </row>
    <row r="87" spans="2:18" ht="15" customHeight="1" x14ac:dyDescent="0.2">
      <c r="B87" s="840"/>
      <c r="C87" s="970" t="str">
        <f>IF(B87="","",VLOOKUP(B87,'E8. KKauf_Berechnung'!$B$11:$D$140,2,0))</f>
        <v/>
      </c>
      <c r="D87" s="842"/>
      <c r="E87" s="857"/>
      <c r="F87" s="861"/>
      <c r="G87" s="861"/>
      <c r="H87" s="861"/>
      <c r="I87" s="862">
        <f t="shared" si="7"/>
        <v>0</v>
      </c>
      <c r="J87" s="863">
        <f>HLOOKUP('A. Allgemeine Informationen'!$D$14,$L$5:$R$305,ROW(D87)-4,FALSE)+IF(OR(D87=0,'A. Allgemeine Informationen'!$D$14&lt;D87),0,I87*1/20)</f>
        <v>0</v>
      </c>
      <c r="K87" s="864">
        <f>HLOOKUP('A. Allgemeine Informationen'!$D$14,$L$5:$R$305,ROW(D87)-4,FALSE)</f>
        <v>0</v>
      </c>
      <c r="L87" s="864">
        <f t="shared" si="8"/>
        <v>0</v>
      </c>
      <c r="M87" s="864">
        <f t="shared" si="8"/>
        <v>0</v>
      </c>
      <c r="N87" s="864">
        <f t="shared" si="8"/>
        <v>0</v>
      </c>
      <c r="O87" s="864">
        <f t="shared" si="8"/>
        <v>0</v>
      </c>
      <c r="P87" s="864">
        <f t="shared" si="8"/>
        <v>0</v>
      </c>
      <c r="Q87" s="864">
        <f t="shared" si="8"/>
        <v>0</v>
      </c>
      <c r="R87" s="865">
        <f t="shared" si="8"/>
        <v>0</v>
      </c>
    </row>
    <row r="88" spans="2:18" ht="15" customHeight="1" x14ac:dyDescent="0.2">
      <c r="B88" s="840"/>
      <c r="C88" s="970" t="str">
        <f>IF(B88="","",VLOOKUP(B88,'E8. KKauf_Berechnung'!$B$11:$D$140,2,0))</f>
        <v/>
      </c>
      <c r="D88" s="842"/>
      <c r="E88" s="857"/>
      <c r="F88" s="861"/>
      <c r="G88" s="861"/>
      <c r="H88" s="861"/>
      <c r="I88" s="862">
        <f t="shared" si="7"/>
        <v>0</v>
      </c>
      <c r="J88" s="863">
        <f>HLOOKUP('A. Allgemeine Informationen'!$D$14,$L$5:$R$305,ROW(D88)-4,FALSE)+IF(OR(D88=0,'A. Allgemeine Informationen'!$D$14&lt;D88),0,I88*1/20)</f>
        <v>0</v>
      </c>
      <c r="K88" s="864">
        <f>HLOOKUP('A. Allgemeine Informationen'!$D$14,$L$5:$R$305,ROW(D88)-4,FALSE)</f>
        <v>0</v>
      </c>
      <c r="L88" s="864">
        <f t="shared" si="8"/>
        <v>0</v>
      </c>
      <c r="M88" s="864">
        <f t="shared" si="8"/>
        <v>0</v>
      </c>
      <c r="N88" s="864">
        <f t="shared" si="8"/>
        <v>0</v>
      </c>
      <c r="O88" s="864">
        <f t="shared" si="8"/>
        <v>0</v>
      </c>
      <c r="P88" s="864">
        <f t="shared" si="8"/>
        <v>0</v>
      </c>
      <c r="Q88" s="864">
        <f t="shared" si="8"/>
        <v>0</v>
      </c>
      <c r="R88" s="865">
        <f t="shared" si="8"/>
        <v>0</v>
      </c>
    </row>
    <row r="89" spans="2:18" ht="15" customHeight="1" x14ac:dyDescent="0.2">
      <c r="B89" s="840"/>
      <c r="C89" s="970" t="str">
        <f>IF(B89="","",VLOOKUP(B89,'E8. KKauf_Berechnung'!$B$11:$D$140,2,0))</f>
        <v/>
      </c>
      <c r="D89" s="842"/>
      <c r="E89" s="857"/>
      <c r="F89" s="861"/>
      <c r="G89" s="861"/>
      <c r="H89" s="861"/>
      <c r="I89" s="862">
        <f t="shared" si="7"/>
        <v>0</v>
      </c>
      <c r="J89" s="863">
        <f>HLOOKUP('A. Allgemeine Informationen'!$D$14,$L$5:$R$305,ROW(D89)-4,FALSE)+IF(OR(D89=0,'A. Allgemeine Informationen'!$D$14&lt;D89),0,I89*1/20)</f>
        <v>0</v>
      </c>
      <c r="K89" s="864">
        <f>HLOOKUP('A. Allgemeine Informationen'!$D$14,$L$5:$R$305,ROW(D89)-4,FALSE)</f>
        <v>0</v>
      </c>
      <c r="L89" s="864">
        <f t="shared" si="8"/>
        <v>0</v>
      </c>
      <c r="M89" s="864">
        <f t="shared" si="8"/>
        <v>0</v>
      </c>
      <c r="N89" s="864">
        <f t="shared" si="8"/>
        <v>0</v>
      </c>
      <c r="O89" s="864">
        <f t="shared" si="8"/>
        <v>0</v>
      </c>
      <c r="P89" s="864">
        <f t="shared" si="8"/>
        <v>0</v>
      </c>
      <c r="Q89" s="864">
        <f t="shared" si="8"/>
        <v>0</v>
      </c>
      <c r="R89" s="865">
        <f t="shared" si="8"/>
        <v>0</v>
      </c>
    </row>
    <row r="90" spans="2:18" ht="15" customHeight="1" x14ac:dyDescent="0.2">
      <c r="B90" s="840"/>
      <c r="C90" s="970" t="str">
        <f>IF(B90="","",VLOOKUP(B90,'E8. KKauf_Berechnung'!$B$11:$D$140,2,0))</f>
        <v/>
      </c>
      <c r="D90" s="842"/>
      <c r="E90" s="857"/>
      <c r="F90" s="861"/>
      <c r="G90" s="861"/>
      <c r="H90" s="861"/>
      <c r="I90" s="862">
        <f t="shared" si="7"/>
        <v>0</v>
      </c>
      <c r="J90" s="863">
        <f>HLOOKUP('A. Allgemeine Informationen'!$D$14,$L$5:$R$305,ROW(D90)-4,FALSE)+IF(OR(D90=0,'A. Allgemeine Informationen'!$D$14&lt;D90),0,I90*1/20)</f>
        <v>0</v>
      </c>
      <c r="K90" s="864">
        <f>HLOOKUP('A. Allgemeine Informationen'!$D$14,$L$5:$R$305,ROW(D90)-4,FALSE)</f>
        <v>0</v>
      </c>
      <c r="L90" s="864">
        <f t="shared" si="8"/>
        <v>0</v>
      </c>
      <c r="M90" s="864">
        <f t="shared" si="8"/>
        <v>0</v>
      </c>
      <c r="N90" s="864">
        <f t="shared" si="8"/>
        <v>0</v>
      </c>
      <c r="O90" s="864">
        <f t="shared" si="8"/>
        <v>0</v>
      </c>
      <c r="P90" s="864">
        <f t="shared" si="8"/>
        <v>0</v>
      </c>
      <c r="Q90" s="864">
        <f t="shared" si="8"/>
        <v>0</v>
      </c>
      <c r="R90" s="865">
        <f t="shared" si="8"/>
        <v>0</v>
      </c>
    </row>
    <row r="91" spans="2:18" ht="15" customHeight="1" x14ac:dyDescent="0.2">
      <c r="B91" s="840"/>
      <c r="C91" s="970" t="str">
        <f>IF(B91="","",VLOOKUP(B91,'E8. KKauf_Berechnung'!$B$11:$D$140,2,0))</f>
        <v/>
      </c>
      <c r="D91" s="842"/>
      <c r="E91" s="857"/>
      <c r="F91" s="861"/>
      <c r="G91" s="861"/>
      <c r="H91" s="861"/>
      <c r="I91" s="862">
        <f t="shared" si="7"/>
        <v>0</v>
      </c>
      <c r="J91" s="863">
        <f>HLOOKUP('A. Allgemeine Informationen'!$D$14,$L$5:$R$305,ROW(D91)-4,FALSE)+IF(OR(D91=0,'A. Allgemeine Informationen'!$D$14&lt;D91),0,I91*1/20)</f>
        <v>0</v>
      </c>
      <c r="K91" s="864">
        <f>HLOOKUP('A. Allgemeine Informationen'!$D$14,$L$5:$R$305,ROW(D91)-4,FALSE)</f>
        <v>0</v>
      </c>
      <c r="L91" s="864">
        <f t="shared" si="8"/>
        <v>0</v>
      </c>
      <c r="M91" s="864">
        <f t="shared" si="8"/>
        <v>0</v>
      </c>
      <c r="N91" s="864">
        <f t="shared" si="8"/>
        <v>0</v>
      </c>
      <c r="O91" s="864">
        <f t="shared" si="8"/>
        <v>0</v>
      </c>
      <c r="P91" s="864">
        <f t="shared" si="8"/>
        <v>0</v>
      </c>
      <c r="Q91" s="864">
        <f t="shared" si="8"/>
        <v>0</v>
      </c>
      <c r="R91" s="865">
        <f t="shared" si="8"/>
        <v>0</v>
      </c>
    </row>
    <row r="92" spans="2:18" ht="15" customHeight="1" x14ac:dyDescent="0.2">
      <c r="B92" s="840"/>
      <c r="C92" s="970" t="str">
        <f>IF(B92="","",VLOOKUP(B92,'E8. KKauf_Berechnung'!$B$11:$D$140,2,0))</f>
        <v/>
      </c>
      <c r="D92" s="842"/>
      <c r="E92" s="857"/>
      <c r="F92" s="861"/>
      <c r="G92" s="861"/>
      <c r="H92" s="861"/>
      <c r="I92" s="862">
        <f t="shared" si="7"/>
        <v>0</v>
      </c>
      <c r="J92" s="863">
        <f>HLOOKUP('A. Allgemeine Informationen'!$D$14,$L$5:$R$305,ROW(D92)-4,FALSE)+IF(OR(D92=0,'A. Allgemeine Informationen'!$D$14&lt;D92),0,I92*1/20)</f>
        <v>0</v>
      </c>
      <c r="K92" s="864">
        <f>HLOOKUP('A. Allgemeine Informationen'!$D$14,$L$5:$R$305,ROW(D92)-4,FALSE)</f>
        <v>0</v>
      </c>
      <c r="L92" s="864">
        <f t="shared" si="8"/>
        <v>0</v>
      </c>
      <c r="M92" s="864">
        <f t="shared" si="8"/>
        <v>0</v>
      </c>
      <c r="N92" s="864">
        <f t="shared" si="8"/>
        <v>0</v>
      </c>
      <c r="O92" s="864">
        <f t="shared" si="8"/>
        <v>0</v>
      </c>
      <c r="P92" s="864">
        <f t="shared" si="8"/>
        <v>0</v>
      </c>
      <c r="Q92" s="864">
        <f t="shared" si="8"/>
        <v>0</v>
      </c>
      <c r="R92" s="865">
        <f t="shared" si="8"/>
        <v>0</v>
      </c>
    </row>
    <row r="93" spans="2:18" ht="15" customHeight="1" x14ac:dyDescent="0.2">
      <c r="B93" s="840"/>
      <c r="C93" s="970" t="str">
        <f>IF(B93="","",VLOOKUP(B93,'E8. KKauf_Berechnung'!$B$11:$D$140,2,0))</f>
        <v/>
      </c>
      <c r="D93" s="842"/>
      <c r="E93" s="857"/>
      <c r="F93" s="861"/>
      <c r="G93" s="861"/>
      <c r="H93" s="861"/>
      <c r="I93" s="862">
        <f t="shared" si="7"/>
        <v>0</v>
      </c>
      <c r="J93" s="863">
        <f>HLOOKUP('A. Allgemeine Informationen'!$D$14,$L$5:$R$305,ROW(D93)-4,FALSE)+IF(OR(D93=0,'A. Allgemeine Informationen'!$D$14&lt;D93),0,I93*1/20)</f>
        <v>0</v>
      </c>
      <c r="K93" s="864">
        <f>HLOOKUP('A. Allgemeine Informationen'!$D$14,$L$5:$R$305,ROW(D93)-4,FALSE)</f>
        <v>0</v>
      </c>
      <c r="L93" s="864">
        <f t="shared" si="8"/>
        <v>0</v>
      </c>
      <c r="M93" s="864">
        <f t="shared" si="8"/>
        <v>0</v>
      </c>
      <c r="N93" s="864">
        <f t="shared" si="8"/>
        <v>0</v>
      </c>
      <c r="O93" s="864">
        <f t="shared" si="8"/>
        <v>0</v>
      </c>
      <c r="P93" s="864">
        <f t="shared" si="8"/>
        <v>0</v>
      </c>
      <c r="Q93" s="864">
        <f t="shared" si="8"/>
        <v>0</v>
      </c>
      <c r="R93" s="865">
        <f t="shared" si="8"/>
        <v>0</v>
      </c>
    </row>
    <row r="94" spans="2:18" ht="15" customHeight="1" x14ac:dyDescent="0.2">
      <c r="B94" s="840"/>
      <c r="C94" s="970" t="str">
        <f>IF(B94="","",VLOOKUP(B94,'E8. KKauf_Berechnung'!$B$11:$D$140,2,0))</f>
        <v/>
      </c>
      <c r="D94" s="842"/>
      <c r="E94" s="857"/>
      <c r="F94" s="861"/>
      <c r="G94" s="861"/>
      <c r="H94" s="861"/>
      <c r="I94" s="862">
        <f t="shared" si="7"/>
        <v>0</v>
      </c>
      <c r="J94" s="863">
        <f>HLOOKUP('A. Allgemeine Informationen'!$D$14,$L$5:$R$305,ROW(D94)-4,FALSE)+IF(OR(D94=0,'A. Allgemeine Informationen'!$D$14&lt;D94),0,I94*1/20)</f>
        <v>0</v>
      </c>
      <c r="K94" s="864">
        <f>HLOOKUP('A. Allgemeine Informationen'!$D$14,$L$5:$R$305,ROW(D94)-4,FALSE)</f>
        <v>0</v>
      </c>
      <c r="L94" s="864">
        <f t="shared" si="8"/>
        <v>0</v>
      </c>
      <c r="M94" s="864">
        <f t="shared" si="8"/>
        <v>0</v>
      </c>
      <c r="N94" s="864">
        <f t="shared" si="8"/>
        <v>0</v>
      </c>
      <c r="O94" s="864">
        <f t="shared" si="8"/>
        <v>0</v>
      </c>
      <c r="P94" s="864">
        <f t="shared" si="8"/>
        <v>0</v>
      </c>
      <c r="Q94" s="864">
        <f t="shared" si="8"/>
        <v>0</v>
      </c>
      <c r="R94" s="865">
        <f t="shared" si="8"/>
        <v>0</v>
      </c>
    </row>
    <row r="95" spans="2:18" ht="15" customHeight="1" x14ac:dyDescent="0.2">
      <c r="B95" s="840"/>
      <c r="C95" s="970" t="str">
        <f>IF(B95="","",VLOOKUP(B95,'E8. KKauf_Berechnung'!$B$11:$D$140,2,0))</f>
        <v/>
      </c>
      <c r="D95" s="842"/>
      <c r="E95" s="857"/>
      <c r="F95" s="861"/>
      <c r="G95" s="861"/>
      <c r="H95" s="861"/>
      <c r="I95" s="862">
        <f t="shared" si="7"/>
        <v>0</v>
      </c>
      <c r="J95" s="863">
        <f>HLOOKUP('A. Allgemeine Informationen'!$D$14,$L$5:$R$305,ROW(D95)-4,FALSE)+IF(OR(D95=0,'A. Allgemeine Informationen'!$D$14&lt;D95),0,I95*1/20)</f>
        <v>0</v>
      </c>
      <c r="K95" s="864">
        <f>HLOOKUP('A. Allgemeine Informationen'!$D$14,$L$5:$R$305,ROW(D95)-4,FALSE)</f>
        <v>0</v>
      </c>
      <c r="L95" s="864">
        <f t="shared" si="8"/>
        <v>0</v>
      </c>
      <c r="M95" s="864">
        <f t="shared" si="8"/>
        <v>0</v>
      </c>
      <c r="N95" s="864">
        <f t="shared" si="8"/>
        <v>0</v>
      </c>
      <c r="O95" s="864">
        <f t="shared" si="8"/>
        <v>0</v>
      </c>
      <c r="P95" s="864">
        <f t="shared" si="8"/>
        <v>0</v>
      </c>
      <c r="Q95" s="864">
        <f t="shared" si="8"/>
        <v>0</v>
      </c>
      <c r="R95" s="865">
        <f t="shared" si="8"/>
        <v>0</v>
      </c>
    </row>
    <row r="96" spans="2:18" ht="15" customHeight="1" x14ac:dyDescent="0.2">
      <c r="B96" s="840"/>
      <c r="C96" s="970" t="str">
        <f>IF(B96="","",VLOOKUP(B96,'E8. KKauf_Berechnung'!$B$11:$D$140,2,0))</f>
        <v/>
      </c>
      <c r="D96" s="842"/>
      <c r="E96" s="857"/>
      <c r="F96" s="861"/>
      <c r="G96" s="861"/>
      <c r="H96" s="861"/>
      <c r="I96" s="862">
        <f t="shared" si="7"/>
        <v>0</v>
      </c>
      <c r="J96" s="863">
        <f>HLOOKUP('A. Allgemeine Informationen'!$D$14,$L$5:$R$305,ROW(D96)-4,FALSE)+IF(OR(D96=0,'A. Allgemeine Informationen'!$D$14&lt;D96),0,I96*1/20)</f>
        <v>0</v>
      </c>
      <c r="K96" s="864">
        <f>HLOOKUP('A. Allgemeine Informationen'!$D$14,$L$5:$R$305,ROW(D96)-4,FALSE)</f>
        <v>0</v>
      </c>
      <c r="L96" s="864">
        <f t="shared" si="8"/>
        <v>0</v>
      </c>
      <c r="M96" s="864">
        <f t="shared" si="8"/>
        <v>0</v>
      </c>
      <c r="N96" s="864">
        <f t="shared" si="8"/>
        <v>0</v>
      </c>
      <c r="O96" s="864">
        <f t="shared" si="8"/>
        <v>0</v>
      </c>
      <c r="P96" s="864">
        <f t="shared" si="8"/>
        <v>0</v>
      </c>
      <c r="Q96" s="864">
        <f t="shared" si="8"/>
        <v>0</v>
      </c>
      <c r="R96" s="865">
        <f t="shared" si="8"/>
        <v>0</v>
      </c>
    </row>
    <row r="97" spans="2:18" ht="15" customHeight="1" x14ac:dyDescent="0.2">
      <c r="B97" s="840"/>
      <c r="C97" s="970" t="str">
        <f>IF(B97="","",VLOOKUP(B97,'E8. KKauf_Berechnung'!$B$11:$D$140,2,0))</f>
        <v/>
      </c>
      <c r="D97" s="842"/>
      <c r="E97" s="857"/>
      <c r="F97" s="861"/>
      <c r="G97" s="861"/>
      <c r="H97" s="861"/>
      <c r="I97" s="862">
        <f t="shared" si="7"/>
        <v>0</v>
      </c>
      <c r="J97" s="863">
        <f>HLOOKUP('A. Allgemeine Informationen'!$D$14,$L$5:$R$305,ROW(D97)-4,FALSE)+IF(OR(D97=0,'A. Allgemeine Informationen'!$D$14&lt;D97),0,I97*1/20)</f>
        <v>0</v>
      </c>
      <c r="K97" s="864">
        <f>HLOOKUP('A. Allgemeine Informationen'!$D$14,$L$5:$R$305,ROW(D97)-4,FALSE)</f>
        <v>0</v>
      </c>
      <c r="L97" s="864">
        <f t="shared" si="8"/>
        <v>0</v>
      </c>
      <c r="M97" s="864">
        <f t="shared" si="8"/>
        <v>0</v>
      </c>
      <c r="N97" s="864">
        <f t="shared" si="8"/>
        <v>0</v>
      </c>
      <c r="O97" s="864">
        <f t="shared" si="8"/>
        <v>0</v>
      </c>
      <c r="P97" s="864">
        <f t="shared" si="8"/>
        <v>0</v>
      </c>
      <c r="Q97" s="864">
        <f t="shared" si="8"/>
        <v>0</v>
      </c>
      <c r="R97" s="865">
        <f t="shared" si="8"/>
        <v>0</v>
      </c>
    </row>
    <row r="98" spans="2:18" ht="15" customHeight="1" x14ac:dyDescent="0.2">
      <c r="B98" s="840"/>
      <c r="C98" s="970" t="str">
        <f>IF(B98="","",VLOOKUP(B98,'E8. KKauf_Berechnung'!$B$11:$D$140,2,0))</f>
        <v/>
      </c>
      <c r="D98" s="842"/>
      <c r="E98" s="857"/>
      <c r="F98" s="861"/>
      <c r="G98" s="861"/>
      <c r="H98" s="861"/>
      <c r="I98" s="862">
        <f t="shared" si="7"/>
        <v>0</v>
      </c>
      <c r="J98" s="863">
        <f>HLOOKUP('A. Allgemeine Informationen'!$D$14,$L$5:$R$305,ROW(D98)-4,FALSE)+IF(OR(D98=0,'A. Allgemeine Informationen'!$D$14&lt;D98),0,I98*1/20)</f>
        <v>0</v>
      </c>
      <c r="K98" s="864">
        <f>HLOOKUP('A. Allgemeine Informationen'!$D$14,$L$5:$R$305,ROW(D98)-4,FALSE)</f>
        <v>0</v>
      </c>
      <c r="L98" s="864">
        <f t="shared" si="8"/>
        <v>0</v>
      </c>
      <c r="M98" s="864">
        <f t="shared" si="8"/>
        <v>0</v>
      </c>
      <c r="N98" s="864">
        <f t="shared" si="8"/>
        <v>0</v>
      </c>
      <c r="O98" s="864">
        <f t="shared" si="8"/>
        <v>0</v>
      </c>
      <c r="P98" s="864">
        <f t="shared" si="8"/>
        <v>0</v>
      </c>
      <c r="Q98" s="864">
        <f t="shared" si="8"/>
        <v>0</v>
      </c>
      <c r="R98" s="865">
        <f t="shared" si="8"/>
        <v>0</v>
      </c>
    </row>
    <row r="99" spans="2:18" ht="15" customHeight="1" x14ac:dyDescent="0.2">
      <c r="B99" s="840"/>
      <c r="C99" s="970" t="str">
        <f>IF(B99="","",VLOOKUP(B99,'E8. KKauf_Berechnung'!$B$11:$D$140,2,0))</f>
        <v/>
      </c>
      <c r="D99" s="842"/>
      <c r="E99" s="857"/>
      <c r="F99" s="861"/>
      <c r="G99" s="861"/>
      <c r="H99" s="861"/>
      <c r="I99" s="862">
        <f t="shared" si="7"/>
        <v>0</v>
      </c>
      <c r="J99" s="863">
        <f>HLOOKUP('A. Allgemeine Informationen'!$D$14,$L$5:$R$305,ROW(D99)-4,FALSE)+IF(OR(D99=0,'A. Allgemeine Informationen'!$D$14&lt;D99),0,I99*1/20)</f>
        <v>0</v>
      </c>
      <c r="K99" s="864">
        <f>HLOOKUP('A. Allgemeine Informationen'!$D$14,$L$5:$R$305,ROW(D99)-4,FALSE)</f>
        <v>0</v>
      </c>
      <c r="L99" s="864">
        <f t="shared" si="8"/>
        <v>0</v>
      </c>
      <c r="M99" s="864">
        <f t="shared" si="8"/>
        <v>0</v>
      </c>
      <c r="N99" s="864">
        <f t="shared" si="8"/>
        <v>0</v>
      </c>
      <c r="O99" s="864">
        <f t="shared" si="8"/>
        <v>0</v>
      </c>
      <c r="P99" s="864">
        <f t="shared" si="8"/>
        <v>0</v>
      </c>
      <c r="Q99" s="864">
        <f t="shared" si="8"/>
        <v>0</v>
      </c>
      <c r="R99" s="865">
        <f t="shared" si="8"/>
        <v>0</v>
      </c>
    </row>
    <row r="100" spans="2:18" ht="15" customHeight="1" x14ac:dyDescent="0.2">
      <c r="B100" s="840"/>
      <c r="C100" s="970" t="str">
        <f>IF(B100="","",VLOOKUP(B100,'E8. KKauf_Berechnung'!$B$11:$D$140,2,0))</f>
        <v/>
      </c>
      <c r="D100" s="842"/>
      <c r="E100" s="857"/>
      <c r="F100" s="861"/>
      <c r="G100" s="861"/>
      <c r="H100" s="861"/>
      <c r="I100" s="862">
        <f t="shared" ref="I100:I163" si="9">SUM(F100,G100)-H100</f>
        <v>0</v>
      </c>
      <c r="J100" s="863">
        <f>HLOOKUP('A. Allgemeine Informationen'!$D$14,$L$5:$R$305,ROW(D100)-4,FALSE)+IF(OR(D100=0,'A. Allgemeine Informationen'!$D$14&lt;D100),0,I100*1/20)</f>
        <v>0</v>
      </c>
      <c r="K100" s="864">
        <f>HLOOKUP('A. Allgemeine Informationen'!$D$14,$L$5:$R$305,ROW(D100)-4,FALSE)</f>
        <v>0</v>
      </c>
      <c r="L100" s="864">
        <f t="shared" si="8"/>
        <v>0</v>
      </c>
      <c r="M100" s="864">
        <f t="shared" si="8"/>
        <v>0</v>
      </c>
      <c r="N100" s="864">
        <f t="shared" si="8"/>
        <v>0</v>
      </c>
      <c r="O100" s="864">
        <f t="shared" si="8"/>
        <v>0</v>
      </c>
      <c r="P100" s="864">
        <f t="shared" si="8"/>
        <v>0</v>
      </c>
      <c r="Q100" s="864">
        <f t="shared" si="8"/>
        <v>0</v>
      </c>
      <c r="R100" s="865">
        <f t="shared" si="8"/>
        <v>0</v>
      </c>
    </row>
    <row r="101" spans="2:18" ht="15" customHeight="1" x14ac:dyDescent="0.2">
      <c r="B101" s="898"/>
      <c r="C101" s="970" t="str">
        <f>IF(B101="","",VLOOKUP(B101,'E8. KKauf_Berechnung'!$B$11:$D$140,2,0))</f>
        <v/>
      </c>
      <c r="D101" s="899"/>
      <c r="E101" s="900"/>
      <c r="F101" s="901"/>
      <c r="G101" s="901"/>
      <c r="H101" s="901"/>
      <c r="I101" s="862">
        <f t="shared" si="9"/>
        <v>0</v>
      </c>
      <c r="J101" s="863">
        <f>HLOOKUP('A. Allgemeine Informationen'!$D$14,$L$5:$R$305,ROW(D101)-4,FALSE)+IF(OR(D101=0,'A. Allgemeine Informationen'!$D$14&lt;D101),0,I101*1/20)</f>
        <v>0</v>
      </c>
      <c r="K101" s="864">
        <f>HLOOKUP('A. Allgemeine Informationen'!$D$14,$L$5:$R$305,ROW(D101)-4,FALSE)</f>
        <v>0</v>
      </c>
      <c r="L101" s="864">
        <f t="shared" si="8"/>
        <v>0</v>
      </c>
      <c r="M101" s="864">
        <f t="shared" si="8"/>
        <v>0</v>
      </c>
      <c r="N101" s="864">
        <f t="shared" si="8"/>
        <v>0</v>
      </c>
      <c r="O101" s="864">
        <f t="shared" si="8"/>
        <v>0</v>
      </c>
      <c r="P101" s="864">
        <f t="shared" si="8"/>
        <v>0</v>
      </c>
      <c r="Q101" s="864">
        <f t="shared" si="8"/>
        <v>0</v>
      </c>
      <c r="R101" s="865">
        <f t="shared" si="8"/>
        <v>0</v>
      </c>
    </row>
    <row r="102" spans="2:18" ht="15" customHeight="1" x14ac:dyDescent="0.2">
      <c r="B102" s="898"/>
      <c r="C102" s="970" t="str">
        <f>IF(B102="","",VLOOKUP(B102,'E8. KKauf_Berechnung'!$B$11:$D$140,2,0))</f>
        <v/>
      </c>
      <c r="D102" s="899"/>
      <c r="E102" s="900"/>
      <c r="F102" s="901"/>
      <c r="G102" s="901"/>
      <c r="H102" s="901"/>
      <c r="I102" s="862">
        <f t="shared" si="9"/>
        <v>0</v>
      </c>
      <c r="J102" s="863">
        <f>HLOOKUP('A. Allgemeine Informationen'!$D$14,$L$5:$R$305,ROW(D102)-4,FALSE)+IF(OR(D102=0,'A. Allgemeine Informationen'!$D$14&lt;D102),0,I102*1/20)</f>
        <v>0</v>
      </c>
      <c r="K102" s="864">
        <f>HLOOKUP('A. Allgemeine Informationen'!$D$14,$L$5:$R$305,ROW(D102)-4,FALSE)</f>
        <v>0</v>
      </c>
      <c r="L102" s="864">
        <f t="shared" si="8"/>
        <v>0</v>
      </c>
      <c r="M102" s="864">
        <f t="shared" si="8"/>
        <v>0</v>
      </c>
      <c r="N102" s="864">
        <f t="shared" si="8"/>
        <v>0</v>
      </c>
      <c r="O102" s="864">
        <f t="shared" si="8"/>
        <v>0</v>
      </c>
      <c r="P102" s="864">
        <f t="shared" si="8"/>
        <v>0</v>
      </c>
      <c r="Q102" s="864">
        <f t="shared" si="8"/>
        <v>0</v>
      </c>
      <c r="R102" s="865">
        <f t="shared" si="8"/>
        <v>0</v>
      </c>
    </row>
    <row r="103" spans="2:18" ht="15" customHeight="1" x14ac:dyDescent="0.2">
      <c r="B103" s="898"/>
      <c r="C103" s="970" t="str">
        <f>IF(B103="","",VLOOKUP(B103,'E8. KKauf_Berechnung'!$B$11:$D$140,2,0))</f>
        <v/>
      </c>
      <c r="D103" s="899"/>
      <c r="E103" s="900"/>
      <c r="F103" s="901"/>
      <c r="G103" s="901"/>
      <c r="H103" s="901"/>
      <c r="I103" s="862">
        <f t="shared" si="9"/>
        <v>0</v>
      </c>
      <c r="J103" s="863">
        <f>HLOOKUP('A. Allgemeine Informationen'!$D$14,$L$5:$R$305,ROW(D103)-4,FALSE)+IF(OR(D103=0,'A. Allgemeine Informationen'!$D$14&lt;D103),0,I103*1/20)</f>
        <v>0</v>
      </c>
      <c r="K103" s="864">
        <f>HLOOKUP('A. Allgemeine Informationen'!$D$14,$L$5:$R$305,ROW(D103)-4,FALSE)</f>
        <v>0</v>
      </c>
      <c r="L103" s="864">
        <f t="shared" si="8"/>
        <v>0</v>
      </c>
      <c r="M103" s="864">
        <f t="shared" si="8"/>
        <v>0</v>
      </c>
      <c r="N103" s="864">
        <f t="shared" si="8"/>
        <v>0</v>
      </c>
      <c r="O103" s="864">
        <f t="shared" si="8"/>
        <v>0</v>
      </c>
      <c r="P103" s="864">
        <f t="shared" si="8"/>
        <v>0</v>
      </c>
      <c r="Q103" s="864">
        <f t="shared" si="8"/>
        <v>0</v>
      </c>
      <c r="R103" s="865">
        <f t="shared" si="8"/>
        <v>0</v>
      </c>
    </row>
    <row r="104" spans="2:18" ht="15" customHeight="1" x14ac:dyDescent="0.2">
      <c r="B104" s="898"/>
      <c r="C104" s="970" t="str">
        <f>IF(B104="","",VLOOKUP(B104,'E8. KKauf_Berechnung'!$B$11:$D$140,2,0))</f>
        <v/>
      </c>
      <c r="D104" s="899"/>
      <c r="E104" s="900"/>
      <c r="F104" s="901"/>
      <c r="G104" s="901"/>
      <c r="H104" s="901"/>
      <c r="I104" s="862">
        <f t="shared" si="9"/>
        <v>0</v>
      </c>
      <c r="J104" s="863">
        <f>HLOOKUP('A. Allgemeine Informationen'!$D$14,$L$5:$R$305,ROW(D104)-4,FALSE)+IF(OR(D104=0,'A. Allgemeine Informationen'!$D$14&lt;D104),0,I104*1/20)</f>
        <v>0</v>
      </c>
      <c r="K104" s="864">
        <f>HLOOKUP('A. Allgemeine Informationen'!$D$14,$L$5:$R$305,ROW(D104)-4,FALSE)</f>
        <v>0</v>
      </c>
      <c r="L104" s="864">
        <f t="shared" si="8"/>
        <v>0</v>
      </c>
      <c r="M104" s="864">
        <f t="shared" si="8"/>
        <v>0</v>
      </c>
      <c r="N104" s="864">
        <f t="shared" si="8"/>
        <v>0</v>
      </c>
      <c r="O104" s="864">
        <f t="shared" si="8"/>
        <v>0</v>
      </c>
      <c r="P104" s="864">
        <f t="shared" si="8"/>
        <v>0</v>
      </c>
      <c r="Q104" s="864">
        <f t="shared" si="8"/>
        <v>0</v>
      </c>
      <c r="R104" s="865">
        <f t="shared" si="8"/>
        <v>0</v>
      </c>
    </row>
    <row r="105" spans="2:18" ht="15" customHeight="1" x14ac:dyDescent="0.2">
      <c r="B105" s="898"/>
      <c r="C105" s="970" t="str">
        <f>IF(B105="","",VLOOKUP(B105,'E8. KKauf_Berechnung'!$B$11:$D$140,2,0))</f>
        <v/>
      </c>
      <c r="D105" s="899"/>
      <c r="E105" s="900"/>
      <c r="F105" s="901"/>
      <c r="G105" s="901"/>
      <c r="H105" s="901"/>
      <c r="I105" s="862">
        <f t="shared" si="9"/>
        <v>0</v>
      </c>
      <c r="J105" s="863">
        <f>HLOOKUP('A. Allgemeine Informationen'!$D$14,$L$5:$R$305,ROW(D105)-4,FALSE)+IF(OR(D105=0,'A. Allgemeine Informationen'!$D$14&lt;D105),0,I105*1/20)</f>
        <v>0</v>
      </c>
      <c r="K105" s="864">
        <f>HLOOKUP('A. Allgemeine Informationen'!$D$14,$L$5:$R$305,ROW(D105)-4,FALSE)</f>
        <v>0</v>
      </c>
      <c r="L105" s="864">
        <f t="shared" si="8"/>
        <v>0</v>
      </c>
      <c r="M105" s="864">
        <f t="shared" si="8"/>
        <v>0</v>
      </c>
      <c r="N105" s="864">
        <f t="shared" si="8"/>
        <v>0</v>
      </c>
      <c r="O105" s="864">
        <f t="shared" si="8"/>
        <v>0</v>
      </c>
      <c r="P105" s="864">
        <f t="shared" si="8"/>
        <v>0</v>
      </c>
      <c r="Q105" s="864">
        <f t="shared" si="8"/>
        <v>0</v>
      </c>
      <c r="R105" s="865">
        <f t="shared" si="8"/>
        <v>0</v>
      </c>
    </row>
    <row r="106" spans="2:18" ht="15" customHeight="1" x14ac:dyDescent="0.2">
      <c r="B106" s="898"/>
      <c r="C106" s="970" t="str">
        <f>IF(B106="","",VLOOKUP(B106,'E8. KKauf_Berechnung'!$B$11:$D$140,2,0))</f>
        <v/>
      </c>
      <c r="D106" s="899"/>
      <c r="E106" s="900"/>
      <c r="F106" s="901"/>
      <c r="G106" s="901"/>
      <c r="H106" s="901"/>
      <c r="I106" s="862">
        <f t="shared" si="9"/>
        <v>0</v>
      </c>
      <c r="J106" s="863">
        <f>HLOOKUP('A. Allgemeine Informationen'!$D$14,$L$5:$R$305,ROW(D106)-4,FALSE)+IF(OR(D106=0,'A. Allgemeine Informationen'!$D$14&lt;D106),0,I106*1/20)</f>
        <v>0</v>
      </c>
      <c r="K106" s="864">
        <f>HLOOKUP('A. Allgemeine Informationen'!$D$14,$L$5:$R$305,ROW(D106)-4,FALSE)</f>
        <v>0</v>
      </c>
      <c r="L106" s="864">
        <f t="shared" si="8"/>
        <v>0</v>
      </c>
      <c r="M106" s="864">
        <f t="shared" si="8"/>
        <v>0</v>
      </c>
      <c r="N106" s="864">
        <f t="shared" si="8"/>
        <v>0</v>
      </c>
      <c r="O106" s="864">
        <f t="shared" si="8"/>
        <v>0</v>
      </c>
      <c r="P106" s="864">
        <f t="shared" si="8"/>
        <v>0</v>
      </c>
      <c r="Q106" s="864">
        <f t="shared" si="8"/>
        <v>0</v>
      </c>
      <c r="R106" s="865">
        <f t="shared" si="8"/>
        <v>0</v>
      </c>
    </row>
    <row r="107" spans="2:18" ht="15" customHeight="1" x14ac:dyDescent="0.2">
      <c r="B107" s="898"/>
      <c r="C107" s="970" t="str">
        <f>IF(B107="","",VLOOKUP(B107,'E8. KKauf_Berechnung'!$B$11:$D$140,2,0))</f>
        <v/>
      </c>
      <c r="D107" s="899"/>
      <c r="E107" s="900"/>
      <c r="F107" s="901"/>
      <c r="G107" s="901"/>
      <c r="H107" s="901"/>
      <c r="I107" s="862">
        <f t="shared" si="9"/>
        <v>0</v>
      </c>
      <c r="J107" s="863">
        <f>HLOOKUP('A. Allgemeine Informationen'!$D$14,$L$5:$R$305,ROW(D107)-4,FALSE)+IF(OR(D107=0,'A. Allgemeine Informationen'!$D$14&lt;D107),0,I107*1/20)</f>
        <v>0</v>
      </c>
      <c r="K107" s="864">
        <f>HLOOKUP('A. Allgemeine Informationen'!$D$14,$L$5:$R$305,ROW(D107)-4,FALSE)</f>
        <v>0</v>
      </c>
      <c r="L107" s="864">
        <f t="shared" si="8"/>
        <v>0</v>
      </c>
      <c r="M107" s="864">
        <f t="shared" si="8"/>
        <v>0</v>
      </c>
      <c r="N107" s="864">
        <f t="shared" si="8"/>
        <v>0</v>
      </c>
      <c r="O107" s="864">
        <f t="shared" si="8"/>
        <v>0</v>
      </c>
      <c r="P107" s="864">
        <f t="shared" si="8"/>
        <v>0</v>
      </c>
      <c r="Q107" s="864">
        <f t="shared" si="8"/>
        <v>0</v>
      </c>
      <c r="R107" s="865">
        <f t="shared" si="8"/>
        <v>0</v>
      </c>
    </row>
    <row r="108" spans="2:18" ht="15" customHeight="1" x14ac:dyDescent="0.2">
      <c r="B108" s="898"/>
      <c r="C108" s="970" t="str">
        <f>IF(B108="","",VLOOKUP(B108,'E8. KKauf_Berechnung'!$B$11:$D$140,2,0))</f>
        <v/>
      </c>
      <c r="D108" s="899"/>
      <c r="E108" s="900"/>
      <c r="F108" s="901"/>
      <c r="G108" s="901"/>
      <c r="H108" s="901"/>
      <c r="I108" s="862">
        <f t="shared" si="9"/>
        <v>0</v>
      </c>
      <c r="J108" s="863">
        <f>HLOOKUP('A. Allgemeine Informationen'!$D$14,$L$5:$R$305,ROW(D108)-4,FALSE)+IF(OR(D108=0,'A. Allgemeine Informationen'!$D$14&lt;D108),0,I108*1/20)</f>
        <v>0</v>
      </c>
      <c r="K108" s="864">
        <f>HLOOKUP('A. Allgemeine Informationen'!$D$14,$L$5:$R$305,ROW(D108)-4,FALSE)</f>
        <v>0</v>
      </c>
      <c r="L108" s="864">
        <f t="shared" si="8"/>
        <v>0</v>
      </c>
      <c r="M108" s="864">
        <f t="shared" si="8"/>
        <v>0</v>
      </c>
      <c r="N108" s="864">
        <f t="shared" si="8"/>
        <v>0</v>
      </c>
      <c r="O108" s="864">
        <f t="shared" si="8"/>
        <v>0</v>
      </c>
      <c r="P108" s="864">
        <f t="shared" si="8"/>
        <v>0</v>
      </c>
      <c r="Q108" s="864">
        <f t="shared" si="8"/>
        <v>0</v>
      </c>
      <c r="R108" s="865">
        <f t="shared" si="8"/>
        <v>0</v>
      </c>
    </row>
    <row r="109" spans="2:18" ht="15" customHeight="1" x14ac:dyDescent="0.2">
      <c r="B109" s="898"/>
      <c r="C109" s="970" t="str">
        <f>IF(B109="","",VLOOKUP(B109,'E8. KKauf_Berechnung'!$B$11:$D$140,2,0))</f>
        <v/>
      </c>
      <c r="D109" s="899"/>
      <c r="E109" s="900"/>
      <c r="F109" s="901"/>
      <c r="G109" s="901"/>
      <c r="H109" s="901"/>
      <c r="I109" s="862">
        <f t="shared" si="9"/>
        <v>0</v>
      </c>
      <c r="J109" s="863">
        <f>HLOOKUP('A. Allgemeine Informationen'!$D$14,$L$5:$R$305,ROW(D109)-4,FALSE)+IF(OR(D109=0,'A. Allgemeine Informationen'!$D$14&lt;D109),0,I109*1/20)</f>
        <v>0</v>
      </c>
      <c r="K109" s="864">
        <f>HLOOKUP('A. Allgemeine Informationen'!$D$14,$L$5:$R$305,ROW(D109)-4,FALSE)</f>
        <v>0</v>
      </c>
      <c r="L109" s="864">
        <f t="shared" si="8"/>
        <v>0</v>
      </c>
      <c r="M109" s="864">
        <f t="shared" si="8"/>
        <v>0</v>
      </c>
      <c r="N109" s="864">
        <f t="shared" si="8"/>
        <v>0</v>
      </c>
      <c r="O109" s="864">
        <f t="shared" si="8"/>
        <v>0</v>
      </c>
      <c r="P109" s="864">
        <f t="shared" si="8"/>
        <v>0</v>
      </c>
      <c r="Q109" s="864">
        <f t="shared" si="8"/>
        <v>0</v>
      </c>
      <c r="R109" s="865">
        <f t="shared" si="8"/>
        <v>0</v>
      </c>
    </row>
    <row r="110" spans="2:18" ht="15" customHeight="1" x14ac:dyDescent="0.2">
      <c r="B110" s="898"/>
      <c r="C110" s="970" t="str">
        <f>IF(B110="","",VLOOKUP(B110,'E8. KKauf_Berechnung'!$B$11:$D$140,2,0))</f>
        <v/>
      </c>
      <c r="D110" s="899"/>
      <c r="E110" s="900"/>
      <c r="F110" s="901"/>
      <c r="G110" s="901"/>
      <c r="H110" s="901"/>
      <c r="I110" s="862">
        <f t="shared" si="9"/>
        <v>0</v>
      </c>
      <c r="J110" s="863">
        <f>HLOOKUP('A. Allgemeine Informationen'!$D$14,$L$5:$R$305,ROW(D110)-4,FALSE)+IF(OR(D110=0,'A. Allgemeine Informationen'!$D$14&lt;D110),0,I110*1/20)</f>
        <v>0</v>
      </c>
      <c r="K110" s="864">
        <f>HLOOKUP('A. Allgemeine Informationen'!$D$14,$L$5:$R$305,ROW(D110)-4,FALSE)</f>
        <v>0</v>
      </c>
      <c r="L110" s="864">
        <f t="shared" si="8"/>
        <v>0</v>
      </c>
      <c r="M110" s="864">
        <f t="shared" si="8"/>
        <v>0</v>
      </c>
      <c r="N110" s="864">
        <f t="shared" si="8"/>
        <v>0</v>
      </c>
      <c r="O110" s="864">
        <f t="shared" si="8"/>
        <v>0</v>
      </c>
      <c r="P110" s="864">
        <f t="shared" si="8"/>
        <v>0</v>
      </c>
      <c r="Q110" s="864">
        <f t="shared" si="8"/>
        <v>0</v>
      </c>
      <c r="R110" s="865">
        <f t="shared" si="8"/>
        <v>0</v>
      </c>
    </row>
    <row r="111" spans="2:18" ht="15" customHeight="1" x14ac:dyDescent="0.2">
      <c r="B111" s="898"/>
      <c r="C111" s="970" t="str">
        <f>IF(B111="","",VLOOKUP(B111,'E8. KKauf_Berechnung'!$B$11:$D$140,2,0))</f>
        <v/>
      </c>
      <c r="D111" s="899"/>
      <c r="E111" s="900"/>
      <c r="F111" s="901"/>
      <c r="G111" s="901"/>
      <c r="H111" s="901"/>
      <c r="I111" s="862">
        <f t="shared" si="9"/>
        <v>0</v>
      </c>
      <c r="J111" s="863">
        <f>HLOOKUP('A. Allgemeine Informationen'!$D$14,$L$5:$R$305,ROW(D111)-4,FALSE)+IF(OR(D111=0,'A. Allgemeine Informationen'!$D$14&lt;D111),0,I111*1/20)</f>
        <v>0</v>
      </c>
      <c r="K111" s="864">
        <f>HLOOKUP('A. Allgemeine Informationen'!$D$14,$L$5:$R$305,ROW(D111)-4,FALSE)</f>
        <v>0</v>
      </c>
      <c r="L111" s="864">
        <f t="shared" si="8"/>
        <v>0</v>
      </c>
      <c r="M111" s="864">
        <f t="shared" si="8"/>
        <v>0</v>
      </c>
      <c r="N111" s="864">
        <f t="shared" si="8"/>
        <v>0</v>
      </c>
      <c r="O111" s="864">
        <f t="shared" si="8"/>
        <v>0</v>
      </c>
      <c r="P111" s="864">
        <f t="shared" si="8"/>
        <v>0</v>
      </c>
      <c r="Q111" s="864">
        <f t="shared" si="8"/>
        <v>0</v>
      </c>
      <c r="R111" s="865">
        <f t="shared" si="8"/>
        <v>0</v>
      </c>
    </row>
    <row r="112" spans="2:18" ht="15" customHeight="1" x14ac:dyDescent="0.2">
      <c r="B112" s="898"/>
      <c r="C112" s="970" t="str">
        <f>IF(B112="","",VLOOKUP(B112,'E8. KKauf_Berechnung'!$B$11:$D$140,2,0))</f>
        <v/>
      </c>
      <c r="D112" s="899"/>
      <c r="E112" s="900"/>
      <c r="F112" s="901"/>
      <c r="G112" s="901"/>
      <c r="H112" s="901"/>
      <c r="I112" s="862">
        <f t="shared" si="9"/>
        <v>0</v>
      </c>
      <c r="J112" s="863">
        <f>HLOOKUP('A. Allgemeine Informationen'!$D$14,$L$5:$R$305,ROW(D112)-4,FALSE)+IF(OR(D112=0,'A. Allgemeine Informationen'!$D$14&lt;D112),0,I112*1/20)</f>
        <v>0</v>
      </c>
      <c r="K112" s="864">
        <f>HLOOKUP('A. Allgemeine Informationen'!$D$14,$L$5:$R$305,ROW(D112)-4,FALSE)</f>
        <v>0</v>
      </c>
      <c r="L112" s="864">
        <f t="shared" si="8"/>
        <v>0</v>
      </c>
      <c r="M112" s="864">
        <f t="shared" si="8"/>
        <v>0</v>
      </c>
      <c r="N112" s="864">
        <f t="shared" si="8"/>
        <v>0</v>
      </c>
      <c r="O112" s="864">
        <f t="shared" si="8"/>
        <v>0</v>
      </c>
      <c r="P112" s="864">
        <f t="shared" si="8"/>
        <v>0</v>
      </c>
      <c r="Q112" s="864">
        <f t="shared" si="8"/>
        <v>0</v>
      </c>
      <c r="R112" s="865">
        <f t="shared" si="8"/>
        <v>0</v>
      </c>
    </row>
    <row r="113" spans="2:18" ht="15" customHeight="1" x14ac:dyDescent="0.2">
      <c r="B113" s="898"/>
      <c r="C113" s="970" t="str">
        <f>IF(B113="","",VLOOKUP(B113,'E8. KKauf_Berechnung'!$B$11:$D$140,2,0))</f>
        <v/>
      </c>
      <c r="D113" s="899"/>
      <c r="E113" s="900"/>
      <c r="F113" s="901"/>
      <c r="G113" s="901"/>
      <c r="H113" s="901"/>
      <c r="I113" s="862">
        <f t="shared" si="9"/>
        <v>0</v>
      </c>
      <c r="J113" s="863">
        <f>HLOOKUP('A. Allgemeine Informationen'!$D$14,$L$5:$R$305,ROW(D113)-4,FALSE)+IF(OR(D113=0,'A. Allgemeine Informationen'!$D$14&lt;D113),0,I113*1/20)</f>
        <v>0</v>
      </c>
      <c r="K113" s="864">
        <f>HLOOKUP('A. Allgemeine Informationen'!$D$14,$L$5:$R$305,ROW(D113)-4,FALSE)</f>
        <v>0</v>
      </c>
      <c r="L113" s="864">
        <f t="shared" si="8"/>
        <v>0</v>
      </c>
      <c r="M113" s="864">
        <f t="shared" si="8"/>
        <v>0</v>
      </c>
      <c r="N113" s="864">
        <f t="shared" si="8"/>
        <v>0</v>
      </c>
      <c r="O113" s="864">
        <f t="shared" si="8"/>
        <v>0</v>
      </c>
      <c r="P113" s="864">
        <f t="shared" si="8"/>
        <v>0</v>
      </c>
      <c r="Q113" s="864">
        <f t="shared" si="8"/>
        <v>0</v>
      </c>
      <c r="R113" s="865">
        <f t="shared" si="8"/>
        <v>0</v>
      </c>
    </row>
    <row r="114" spans="2:18" ht="15" customHeight="1" x14ac:dyDescent="0.2">
      <c r="B114" s="898"/>
      <c r="C114" s="970" t="str">
        <f>IF(B114="","",VLOOKUP(B114,'E8. KKauf_Berechnung'!$B$11:$D$140,2,0))</f>
        <v/>
      </c>
      <c r="D114" s="899"/>
      <c r="E114" s="900"/>
      <c r="F114" s="901"/>
      <c r="G114" s="901"/>
      <c r="H114" s="901"/>
      <c r="I114" s="862">
        <f t="shared" si="9"/>
        <v>0</v>
      </c>
      <c r="J114" s="863">
        <f>HLOOKUP('A. Allgemeine Informationen'!$D$14,$L$5:$R$305,ROW(D114)-4,FALSE)+IF(OR(D114=0,'A. Allgemeine Informationen'!$D$14&lt;D114),0,I114*1/20)</f>
        <v>0</v>
      </c>
      <c r="K114" s="864">
        <f>HLOOKUP('A. Allgemeine Informationen'!$D$14,$L$5:$R$305,ROW(D114)-4,FALSE)</f>
        <v>0</v>
      </c>
      <c r="L114" s="864">
        <f t="shared" si="8"/>
        <v>0</v>
      </c>
      <c r="M114" s="864">
        <f t="shared" si="8"/>
        <v>0</v>
      </c>
      <c r="N114" s="864">
        <f t="shared" si="8"/>
        <v>0</v>
      </c>
      <c r="O114" s="864">
        <f t="shared" si="8"/>
        <v>0</v>
      </c>
      <c r="P114" s="864">
        <f t="shared" si="8"/>
        <v>0</v>
      </c>
      <c r="Q114" s="864">
        <f t="shared" si="8"/>
        <v>0</v>
      </c>
      <c r="R114" s="865">
        <f t="shared" si="8"/>
        <v>0</v>
      </c>
    </row>
    <row r="115" spans="2:18" ht="15" customHeight="1" x14ac:dyDescent="0.2">
      <c r="B115" s="898"/>
      <c r="C115" s="970" t="str">
        <f>IF(B115="","",VLOOKUP(B115,'E8. KKauf_Berechnung'!$B$11:$D$140,2,0))</f>
        <v/>
      </c>
      <c r="D115" s="899"/>
      <c r="E115" s="900"/>
      <c r="F115" s="901"/>
      <c r="G115" s="901"/>
      <c r="H115" s="901"/>
      <c r="I115" s="862">
        <f t="shared" si="9"/>
        <v>0</v>
      </c>
      <c r="J115" s="863">
        <f>HLOOKUP('A. Allgemeine Informationen'!$D$14,$L$5:$R$305,ROW(D115)-4,FALSE)+IF(OR(D115=0,'A. Allgemeine Informationen'!$D$14&lt;D115),0,I115*1/20)</f>
        <v>0</v>
      </c>
      <c r="K115" s="864">
        <f>HLOOKUP('A. Allgemeine Informationen'!$D$14,$L$5:$R$305,ROW(D115)-4,FALSE)</f>
        <v>0</v>
      </c>
      <c r="L115" s="864">
        <f t="shared" si="8"/>
        <v>0</v>
      </c>
      <c r="M115" s="864">
        <f t="shared" si="8"/>
        <v>0</v>
      </c>
      <c r="N115" s="864">
        <f t="shared" si="8"/>
        <v>0</v>
      </c>
      <c r="O115" s="864">
        <f t="shared" si="8"/>
        <v>0</v>
      </c>
      <c r="P115" s="864">
        <f t="shared" si="8"/>
        <v>0</v>
      </c>
      <c r="Q115" s="864">
        <f t="shared" si="8"/>
        <v>0</v>
      </c>
      <c r="R115" s="865">
        <f t="shared" si="8"/>
        <v>0</v>
      </c>
    </row>
    <row r="116" spans="2:18" ht="15" customHeight="1" x14ac:dyDescent="0.2">
      <c r="B116" s="898"/>
      <c r="C116" s="970" t="str">
        <f>IF(B116="","",VLOOKUP(B116,'E8. KKauf_Berechnung'!$B$11:$D$140,2,0))</f>
        <v/>
      </c>
      <c r="D116" s="899"/>
      <c r="E116" s="900"/>
      <c r="F116" s="901"/>
      <c r="G116" s="901"/>
      <c r="H116" s="901"/>
      <c r="I116" s="862">
        <f t="shared" si="9"/>
        <v>0</v>
      </c>
      <c r="J116" s="863">
        <f>HLOOKUP('A. Allgemeine Informationen'!$D$14,$L$5:$R$305,ROW(D116)-4,FALSE)+IF(OR(D116=0,'A. Allgemeine Informationen'!$D$14&lt;D116),0,I116*1/20)</f>
        <v>0</v>
      </c>
      <c r="K116" s="864">
        <f>HLOOKUP('A. Allgemeine Informationen'!$D$14,$L$5:$R$305,ROW(D116)-4,FALSE)</f>
        <v>0</v>
      </c>
      <c r="L116" s="864">
        <f t="shared" si="8"/>
        <v>0</v>
      </c>
      <c r="M116" s="864">
        <f t="shared" si="8"/>
        <v>0</v>
      </c>
      <c r="N116" s="864">
        <f t="shared" si="8"/>
        <v>0</v>
      </c>
      <c r="O116" s="864">
        <f t="shared" si="8"/>
        <v>0</v>
      </c>
      <c r="P116" s="864">
        <f t="shared" si="8"/>
        <v>0</v>
      </c>
      <c r="Q116" s="864">
        <f t="shared" si="8"/>
        <v>0</v>
      </c>
      <c r="R116" s="865">
        <f t="shared" si="8"/>
        <v>0</v>
      </c>
    </row>
    <row r="117" spans="2:18" ht="15" customHeight="1" x14ac:dyDescent="0.2">
      <c r="B117" s="898"/>
      <c r="C117" s="970" t="str">
        <f>IF(B117="","",VLOOKUP(B117,'E8. KKauf_Berechnung'!$B$11:$D$140,2,0))</f>
        <v/>
      </c>
      <c r="D117" s="899"/>
      <c r="E117" s="900"/>
      <c r="F117" s="901"/>
      <c r="G117" s="901"/>
      <c r="H117" s="901"/>
      <c r="I117" s="862">
        <f t="shared" si="9"/>
        <v>0</v>
      </c>
      <c r="J117" s="863">
        <f>HLOOKUP('A. Allgemeine Informationen'!$D$14,$L$5:$R$305,ROW(D117)-4,FALSE)+IF(OR(D117=0,'A. Allgemeine Informationen'!$D$14&lt;D117),0,I117*1/20)</f>
        <v>0</v>
      </c>
      <c r="K117" s="864">
        <f>HLOOKUP('A. Allgemeine Informationen'!$D$14,$L$5:$R$305,ROW(D117)-4,FALSE)</f>
        <v>0</v>
      </c>
      <c r="L117" s="864">
        <f t="shared" si="8"/>
        <v>0</v>
      </c>
      <c r="M117" s="864">
        <f t="shared" si="8"/>
        <v>0</v>
      </c>
      <c r="N117" s="864">
        <f t="shared" si="8"/>
        <v>0</v>
      </c>
      <c r="O117" s="864">
        <f t="shared" si="8"/>
        <v>0</v>
      </c>
      <c r="P117" s="864">
        <f t="shared" si="8"/>
        <v>0</v>
      </c>
      <c r="Q117" s="864">
        <f t="shared" si="8"/>
        <v>0</v>
      </c>
      <c r="R117" s="865">
        <f t="shared" si="8"/>
        <v>0</v>
      </c>
    </row>
    <row r="118" spans="2:18" ht="15" customHeight="1" x14ac:dyDescent="0.2">
      <c r="B118" s="898"/>
      <c r="C118" s="970" t="str">
        <f>IF(B118="","",VLOOKUP(B118,'E8. KKauf_Berechnung'!$B$11:$D$140,2,0))</f>
        <v/>
      </c>
      <c r="D118" s="899"/>
      <c r="E118" s="900"/>
      <c r="F118" s="901"/>
      <c r="G118" s="901"/>
      <c r="H118" s="901"/>
      <c r="I118" s="862">
        <f t="shared" si="9"/>
        <v>0</v>
      </c>
      <c r="J118" s="863">
        <f>HLOOKUP('A. Allgemeine Informationen'!$D$14,$L$5:$R$305,ROW(D118)-4,FALSE)+IF(OR(D118=0,'A. Allgemeine Informationen'!$D$14&lt;D118),0,I118*1/20)</f>
        <v>0</v>
      </c>
      <c r="K118" s="864">
        <f>HLOOKUP('A. Allgemeine Informationen'!$D$14,$L$5:$R$305,ROW(D118)-4,FALSE)</f>
        <v>0</v>
      </c>
      <c r="L118" s="864">
        <f t="shared" si="8"/>
        <v>0</v>
      </c>
      <c r="M118" s="864">
        <f t="shared" si="8"/>
        <v>0</v>
      </c>
      <c r="N118" s="864">
        <f t="shared" si="8"/>
        <v>0</v>
      </c>
      <c r="O118" s="864">
        <f t="shared" si="8"/>
        <v>0</v>
      </c>
      <c r="P118" s="864">
        <f t="shared" si="8"/>
        <v>0</v>
      </c>
      <c r="Q118" s="864">
        <f t="shared" si="8"/>
        <v>0</v>
      </c>
      <c r="R118" s="865">
        <f t="shared" si="8"/>
        <v>0</v>
      </c>
    </row>
    <row r="119" spans="2:18" ht="15" customHeight="1" x14ac:dyDescent="0.2">
      <c r="B119" s="898"/>
      <c r="C119" s="970" t="str">
        <f>IF(B119="","",VLOOKUP(B119,'E8. KKauf_Berechnung'!$B$11:$D$140,2,0))</f>
        <v/>
      </c>
      <c r="D119" s="899"/>
      <c r="E119" s="900"/>
      <c r="F119" s="901"/>
      <c r="G119" s="901"/>
      <c r="H119" s="901"/>
      <c r="I119" s="862">
        <f t="shared" si="9"/>
        <v>0</v>
      </c>
      <c r="J119" s="863">
        <f>HLOOKUP('A. Allgemeine Informationen'!$D$14,$L$5:$R$305,ROW(D119)-4,FALSE)+IF(OR(D119=0,'A. Allgemeine Informationen'!$D$14&lt;D119),0,I119*1/20)</f>
        <v>0</v>
      </c>
      <c r="K119" s="864">
        <f>HLOOKUP('A. Allgemeine Informationen'!$D$14,$L$5:$R$305,ROW(D119)-4,FALSE)</f>
        <v>0</v>
      </c>
      <c r="L119" s="864">
        <f t="shared" si="8"/>
        <v>0</v>
      </c>
      <c r="M119" s="864">
        <f t="shared" si="8"/>
        <v>0</v>
      </c>
      <c r="N119" s="864">
        <f t="shared" si="8"/>
        <v>0</v>
      </c>
      <c r="O119" s="864">
        <f t="shared" si="8"/>
        <v>0</v>
      </c>
      <c r="P119" s="864">
        <f t="shared" si="8"/>
        <v>0</v>
      </c>
      <c r="Q119" s="864">
        <f t="shared" si="8"/>
        <v>0</v>
      </c>
      <c r="R119" s="865">
        <f t="shared" si="8"/>
        <v>0</v>
      </c>
    </row>
    <row r="120" spans="2:18" ht="15" customHeight="1" x14ac:dyDescent="0.2">
      <c r="B120" s="898"/>
      <c r="C120" s="970" t="str">
        <f>IF(B120="","",VLOOKUP(B120,'E8. KKauf_Berechnung'!$B$11:$D$140,2,0))</f>
        <v/>
      </c>
      <c r="D120" s="899"/>
      <c r="E120" s="900"/>
      <c r="F120" s="901"/>
      <c r="G120" s="901"/>
      <c r="H120" s="901"/>
      <c r="I120" s="862">
        <f t="shared" si="9"/>
        <v>0</v>
      </c>
      <c r="J120" s="863">
        <f>HLOOKUP('A. Allgemeine Informationen'!$D$14,$L$5:$R$305,ROW(D120)-4,FALSE)+IF(OR(D120=0,'A. Allgemeine Informationen'!$D$14&lt;D120),0,I120*1/20)</f>
        <v>0</v>
      </c>
      <c r="K120" s="864">
        <f>HLOOKUP('A. Allgemeine Informationen'!$D$14,$L$5:$R$305,ROW(D120)-4,FALSE)</f>
        <v>0</v>
      </c>
      <c r="L120" s="864">
        <f t="shared" si="8"/>
        <v>0</v>
      </c>
      <c r="M120" s="864">
        <f t="shared" si="8"/>
        <v>0</v>
      </c>
      <c r="N120" s="864">
        <f t="shared" si="8"/>
        <v>0</v>
      </c>
      <c r="O120" s="864">
        <f t="shared" ref="L120:R156" si="10">IF(OR($I120=0,O$5&lt;$D120,$D120=0,20-(O$5-$D120)=0),0,$I120*(19-(O$5-$D120))/20)</f>
        <v>0</v>
      </c>
      <c r="P120" s="864">
        <f t="shared" si="10"/>
        <v>0</v>
      </c>
      <c r="Q120" s="864">
        <f t="shared" si="10"/>
        <v>0</v>
      </c>
      <c r="R120" s="865">
        <f t="shared" si="10"/>
        <v>0</v>
      </c>
    </row>
    <row r="121" spans="2:18" ht="15" customHeight="1" x14ac:dyDescent="0.2">
      <c r="B121" s="898"/>
      <c r="C121" s="970" t="str">
        <f>IF(B121="","",VLOOKUP(B121,'E8. KKauf_Berechnung'!$B$11:$D$140,2,0))</f>
        <v/>
      </c>
      <c r="D121" s="899"/>
      <c r="E121" s="900"/>
      <c r="F121" s="901"/>
      <c r="G121" s="901"/>
      <c r="H121" s="901"/>
      <c r="I121" s="862">
        <f t="shared" si="9"/>
        <v>0</v>
      </c>
      <c r="J121" s="863">
        <f>HLOOKUP('A. Allgemeine Informationen'!$D$14,$L$5:$R$305,ROW(D121)-4,FALSE)+IF(OR(D121=0,'A. Allgemeine Informationen'!$D$14&lt;D121),0,I121*1/20)</f>
        <v>0</v>
      </c>
      <c r="K121" s="864">
        <f>HLOOKUP('A. Allgemeine Informationen'!$D$14,$L$5:$R$305,ROW(D121)-4,FALSE)</f>
        <v>0</v>
      </c>
      <c r="L121" s="864">
        <f t="shared" si="10"/>
        <v>0</v>
      </c>
      <c r="M121" s="864">
        <f t="shared" si="10"/>
        <v>0</v>
      </c>
      <c r="N121" s="864">
        <f t="shared" si="10"/>
        <v>0</v>
      </c>
      <c r="O121" s="864">
        <f t="shared" si="10"/>
        <v>0</v>
      </c>
      <c r="P121" s="864">
        <f t="shared" si="10"/>
        <v>0</v>
      </c>
      <c r="Q121" s="864">
        <f t="shared" si="10"/>
        <v>0</v>
      </c>
      <c r="R121" s="865">
        <f t="shared" si="10"/>
        <v>0</v>
      </c>
    </row>
    <row r="122" spans="2:18" ht="15" customHeight="1" x14ac:dyDescent="0.2">
      <c r="B122" s="898"/>
      <c r="C122" s="970" t="str">
        <f>IF(B122="","",VLOOKUP(B122,'E8. KKauf_Berechnung'!$B$11:$D$140,2,0))</f>
        <v/>
      </c>
      <c r="D122" s="899"/>
      <c r="E122" s="900"/>
      <c r="F122" s="901"/>
      <c r="G122" s="901"/>
      <c r="H122" s="901"/>
      <c r="I122" s="862">
        <f t="shared" si="9"/>
        <v>0</v>
      </c>
      <c r="J122" s="863">
        <f>HLOOKUP('A. Allgemeine Informationen'!$D$14,$L$5:$R$305,ROW(D122)-4,FALSE)+IF(OR(D122=0,'A. Allgemeine Informationen'!$D$14&lt;D122),0,I122*1/20)</f>
        <v>0</v>
      </c>
      <c r="K122" s="864">
        <f>HLOOKUP('A. Allgemeine Informationen'!$D$14,$L$5:$R$305,ROW(D122)-4,FALSE)</f>
        <v>0</v>
      </c>
      <c r="L122" s="864">
        <f t="shared" si="10"/>
        <v>0</v>
      </c>
      <c r="M122" s="864">
        <f t="shared" si="10"/>
        <v>0</v>
      </c>
      <c r="N122" s="864">
        <f t="shared" si="10"/>
        <v>0</v>
      </c>
      <c r="O122" s="864">
        <f t="shared" si="10"/>
        <v>0</v>
      </c>
      <c r="P122" s="864">
        <f t="shared" si="10"/>
        <v>0</v>
      </c>
      <c r="Q122" s="864">
        <f t="shared" si="10"/>
        <v>0</v>
      </c>
      <c r="R122" s="865">
        <f t="shared" si="10"/>
        <v>0</v>
      </c>
    </row>
    <row r="123" spans="2:18" ht="15" customHeight="1" x14ac:dyDescent="0.2">
      <c r="B123" s="898"/>
      <c r="C123" s="970" t="str">
        <f>IF(B123="","",VLOOKUP(B123,'E8. KKauf_Berechnung'!$B$11:$D$140,2,0))</f>
        <v/>
      </c>
      <c r="D123" s="899"/>
      <c r="E123" s="900"/>
      <c r="F123" s="901"/>
      <c r="G123" s="901"/>
      <c r="H123" s="901"/>
      <c r="I123" s="862">
        <f t="shared" si="9"/>
        <v>0</v>
      </c>
      <c r="J123" s="863">
        <f>HLOOKUP('A. Allgemeine Informationen'!$D$14,$L$5:$R$305,ROW(D123)-4,FALSE)+IF(OR(D123=0,'A. Allgemeine Informationen'!$D$14&lt;D123),0,I123*1/20)</f>
        <v>0</v>
      </c>
      <c r="K123" s="864">
        <f>HLOOKUP('A. Allgemeine Informationen'!$D$14,$L$5:$R$305,ROW(D123)-4,FALSE)</f>
        <v>0</v>
      </c>
      <c r="L123" s="864">
        <f t="shared" si="10"/>
        <v>0</v>
      </c>
      <c r="M123" s="864">
        <f t="shared" si="10"/>
        <v>0</v>
      </c>
      <c r="N123" s="864">
        <f t="shared" si="10"/>
        <v>0</v>
      </c>
      <c r="O123" s="864">
        <f t="shared" si="10"/>
        <v>0</v>
      </c>
      <c r="P123" s="864">
        <f t="shared" si="10"/>
        <v>0</v>
      </c>
      <c r="Q123" s="864">
        <f t="shared" si="10"/>
        <v>0</v>
      </c>
      <c r="R123" s="865">
        <f t="shared" si="10"/>
        <v>0</v>
      </c>
    </row>
    <row r="124" spans="2:18" ht="15" customHeight="1" x14ac:dyDescent="0.2">
      <c r="B124" s="898"/>
      <c r="C124" s="970" t="str">
        <f>IF(B124="","",VLOOKUP(B124,'E8. KKauf_Berechnung'!$B$11:$D$140,2,0))</f>
        <v/>
      </c>
      <c r="D124" s="899"/>
      <c r="E124" s="900"/>
      <c r="F124" s="901"/>
      <c r="G124" s="901"/>
      <c r="H124" s="901"/>
      <c r="I124" s="862">
        <f t="shared" si="9"/>
        <v>0</v>
      </c>
      <c r="J124" s="863">
        <f>HLOOKUP('A. Allgemeine Informationen'!$D$14,$L$5:$R$305,ROW(D124)-4,FALSE)+IF(OR(D124=0,'A. Allgemeine Informationen'!$D$14&lt;D124),0,I124*1/20)</f>
        <v>0</v>
      </c>
      <c r="K124" s="864">
        <f>HLOOKUP('A. Allgemeine Informationen'!$D$14,$L$5:$R$305,ROW(D124)-4,FALSE)</f>
        <v>0</v>
      </c>
      <c r="L124" s="864">
        <f t="shared" si="10"/>
        <v>0</v>
      </c>
      <c r="M124" s="864">
        <f t="shared" si="10"/>
        <v>0</v>
      </c>
      <c r="N124" s="864">
        <f t="shared" si="10"/>
        <v>0</v>
      </c>
      <c r="O124" s="864">
        <f t="shared" si="10"/>
        <v>0</v>
      </c>
      <c r="P124" s="864">
        <f t="shared" si="10"/>
        <v>0</v>
      </c>
      <c r="Q124" s="864">
        <f t="shared" si="10"/>
        <v>0</v>
      </c>
      <c r="R124" s="865">
        <f t="shared" si="10"/>
        <v>0</v>
      </c>
    </row>
    <row r="125" spans="2:18" ht="15" customHeight="1" x14ac:dyDescent="0.2">
      <c r="B125" s="898"/>
      <c r="C125" s="970" t="str">
        <f>IF(B125="","",VLOOKUP(B125,'E8. KKauf_Berechnung'!$B$11:$D$140,2,0))</f>
        <v/>
      </c>
      <c r="D125" s="899"/>
      <c r="E125" s="900"/>
      <c r="F125" s="901"/>
      <c r="G125" s="901"/>
      <c r="H125" s="901"/>
      <c r="I125" s="862">
        <f t="shared" si="9"/>
        <v>0</v>
      </c>
      <c r="J125" s="863">
        <f>HLOOKUP('A. Allgemeine Informationen'!$D$14,$L$5:$R$305,ROW(D125)-4,FALSE)+IF(OR(D125=0,'A. Allgemeine Informationen'!$D$14&lt;D125),0,I125*1/20)</f>
        <v>0</v>
      </c>
      <c r="K125" s="864">
        <f>HLOOKUP('A. Allgemeine Informationen'!$D$14,$L$5:$R$305,ROW(D125)-4,FALSE)</f>
        <v>0</v>
      </c>
      <c r="L125" s="864">
        <f t="shared" si="10"/>
        <v>0</v>
      </c>
      <c r="M125" s="864">
        <f t="shared" si="10"/>
        <v>0</v>
      </c>
      <c r="N125" s="864">
        <f t="shared" si="10"/>
        <v>0</v>
      </c>
      <c r="O125" s="864">
        <f t="shared" si="10"/>
        <v>0</v>
      </c>
      <c r="P125" s="864">
        <f t="shared" si="10"/>
        <v>0</v>
      </c>
      <c r="Q125" s="864">
        <f t="shared" si="10"/>
        <v>0</v>
      </c>
      <c r="R125" s="865">
        <f t="shared" si="10"/>
        <v>0</v>
      </c>
    </row>
    <row r="126" spans="2:18" ht="15" customHeight="1" x14ac:dyDescent="0.2">
      <c r="B126" s="898"/>
      <c r="C126" s="970" t="str">
        <f>IF(B126="","",VLOOKUP(B126,'E8. KKauf_Berechnung'!$B$11:$D$140,2,0))</f>
        <v/>
      </c>
      <c r="D126" s="899"/>
      <c r="E126" s="900"/>
      <c r="F126" s="901"/>
      <c r="G126" s="901"/>
      <c r="H126" s="901"/>
      <c r="I126" s="862">
        <f t="shared" si="9"/>
        <v>0</v>
      </c>
      <c r="J126" s="863">
        <f>HLOOKUP('A. Allgemeine Informationen'!$D$14,$L$5:$R$305,ROW(D126)-4,FALSE)+IF(OR(D126=0,'A. Allgemeine Informationen'!$D$14&lt;D126),0,I126*1/20)</f>
        <v>0</v>
      </c>
      <c r="K126" s="864">
        <f>HLOOKUP('A. Allgemeine Informationen'!$D$14,$L$5:$R$305,ROW(D126)-4,FALSE)</f>
        <v>0</v>
      </c>
      <c r="L126" s="864">
        <f t="shared" si="10"/>
        <v>0</v>
      </c>
      <c r="M126" s="864">
        <f t="shared" si="10"/>
        <v>0</v>
      </c>
      <c r="N126" s="864">
        <f t="shared" si="10"/>
        <v>0</v>
      </c>
      <c r="O126" s="864">
        <f t="shared" si="10"/>
        <v>0</v>
      </c>
      <c r="P126" s="864">
        <f t="shared" si="10"/>
        <v>0</v>
      </c>
      <c r="Q126" s="864">
        <f t="shared" si="10"/>
        <v>0</v>
      </c>
      <c r="R126" s="865">
        <f t="shared" si="10"/>
        <v>0</v>
      </c>
    </row>
    <row r="127" spans="2:18" ht="15" customHeight="1" x14ac:dyDescent="0.2">
      <c r="B127" s="898"/>
      <c r="C127" s="970" t="str">
        <f>IF(B127="","",VLOOKUP(B127,'E8. KKauf_Berechnung'!$B$11:$D$140,2,0))</f>
        <v/>
      </c>
      <c r="D127" s="899"/>
      <c r="E127" s="900"/>
      <c r="F127" s="901"/>
      <c r="G127" s="901"/>
      <c r="H127" s="901"/>
      <c r="I127" s="862">
        <f t="shared" si="9"/>
        <v>0</v>
      </c>
      <c r="J127" s="863">
        <f>HLOOKUP('A. Allgemeine Informationen'!$D$14,$L$5:$R$305,ROW(D127)-4,FALSE)+IF(OR(D127=0,'A. Allgemeine Informationen'!$D$14&lt;D127),0,I127*1/20)</f>
        <v>0</v>
      </c>
      <c r="K127" s="864">
        <f>HLOOKUP('A. Allgemeine Informationen'!$D$14,$L$5:$R$305,ROW(D127)-4,FALSE)</f>
        <v>0</v>
      </c>
      <c r="L127" s="864">
        <f t="shared" si="10"/>
        <v>0</v>
      </c>
      <c r="M127" s="864">
        <f t="shared" si="10"/>
        <v>0</v>
      </c>
      <c r="N127" s="864">
        <f t="shared" si="10"/>
        <v>0</v>
      </c>
      <c r="O127" s="864">
        <f t="shared" si="10"/>
        <v>0</v>
      </c>
      <c r="P127" s="864">
        <f t="shared" si="10"/>
        <v>0</v>
      </c>
      <c r="Q127" s="864">
        <f t="shared" si="10"/>
        <v>0</v>
      </c>
      <c r="R127" s="865">
        <f t="shared" si="10"/>
        <v>0</v>
      </c>
    </row>
    <row r="128" spans="2:18" ht="15" customHeight="1" x14ac:dyDescent="0.2">
      <c r="B128" s="898"/>
      <c r="C128" s="970" t="str">
        <f>IF(B128="","",VLOOKUP(B128,'E8. KKauf_Berechnung'!$B$11:$D$140,2,0))</f>
        <v/>
      </c>
      <c r="D128" s="899"/>
      <c r="E128" s="900"/>
      <c r="F128" s="901"/>
      <c r="G128" s="901"/>
      <c r="H128" s="901"/>
      <c r="I128" s="862">
        <f t="shared" si="9"/>
        <v>0</v>
      </c>
      <c r="J128" s="863">
        <f>HLOOKUP('A. Allgemeine Informationen'!$D$14,$L$5:$R$305,ROW(D128)-4,FALSE)+IF(OR(D128=0,'A. Allgemeine Informationen'!$D$14&lt;D128),0,I128*1/20)</f>
        <v>0</v>
      </c>
      <c r="K128" s="864">
        <f>HLOOKUP('A. Allgemeine Informationen'!$D$14,$L$5:$R$305,ROW(D128)-4,FALSE)</f>
        <v>0</v>
      </c>
      <c r="L128" s="864">
        <f t="shared" si="10"/>
        <v>0</v>
      </c>
      <c r="M128" s="864">
        <f t="shared" si="10"/>
        <v>0</v>
      </c>
      <c r="N128" s="864">
        <f t="shared" si="10"/>
        <v>0</v>
      </c>
      <c r="O128" s="864">
        <f t="shared" si="10"/>
        <v>0</v>
      </c>
      <c r="P128" s="864">
        <f t="shared" si="10"/>
        <v>0</v>
      </c>
      <c r="Q128" s="864">
        <f t="shared" si="10"/>
        <v>0</v>
      </c>
      <c r="R128" s="865">
        <f t="shared" si="10"/>
        <v>0</v>
      </c>
    </row>
    <row r="129" spans="2:18" ht="15" customHeight="1" x14ac:dyDescent="0.2">
      <c r="B129" s="898"/>
      <c r="C129" s="970" t="str">
        <f>IF(B129="","",VLOOKUP(B129,'E8. KKauf_Berechnung'!$B$11:$D$140,2,0))</f>
        <v/>
      </c>
      <c r="D129" s="899"/>
      <c r="E129" s="900"/>
      <c r="F129" s="901"/>
      <c r="G129" s="901"/>
      <c r="H129" s="901"/>
      <c r="I129" s="862">
        <f t="shared" si="9"/>
        <v>0</v>
      </c>
      <c r="J129" s="863">
        <f>HLOOKUP('A. Allgemeine Informationen'!$D$14,$L$5:$R$305,ROW(D129)-4,FALSE)+IF(OR(D129=0,'A. Allgemeine Informationen'!$D$14&lt;D129),0,I129*1/20)</f>
        <v>0</v>
      </c>
      <c r="K129" s="864">
        <f>HLOOKUP('A. Allgemeine Informationen'!$D$14,$L$5:$R$305,ROW(D129)-4,FALSE)</f>
        <v>0</v>
      </c>
      <c r="L129" s="864">
        <f t="shared" si="10"/>
        <v>0</v>
      </c>
      <c r="M129" s="864">
        <f t="shared" si="10"/>
        <v>0</v>
      </c>
      <c r="N129" s="864">
        <f t="shared" si="10"/>
        <v>0</v>
      </c>
      <c r="O129" s="864">
        <f t="shared" si="10"/>
        <v>0</v>
      </c>
      <c r="P129" s="864">
        <f t="shared" si="10"/>
        <v>0</v>
      </c>
      <c r="Q129" s="864">
        <f t="shared" si="10"/>
        <v>0</v>
      </c>
      <c r="R129" s="865">
        <f t="shared" si="10"/>
        <v>0</v>
      </c>
    </row>
    <row r="130" spans="2:18" ht="15" customHeight="1" x14ac:dyDescent="0.2">
      <c r="B130" s="898"/>
      <c r="C130" s="970" t="str">
        <f>IF(B130="","",VLOOKUP(B130,'E8. KKauf_Berechnung'!$B$11:$D$140,2,0))</f>
        <v/>
      </c>
      <c r="D130" s="899"/>
      <c r="E130" s="900"/>
      <c r="F130" s="901"/>
      <c r="G130" s="901"/>
      <c r="H130" s="901"/>
      <c r="I130" s="862">
        <f t="shared" si="9"/>
        <v>0</v>
      </c>
      <c r="J130" s="863">
        <f>HLOOKUP('A. Allgemeine Informationen'!$D$14,$L$5:$R$305,ROW(D130)-4,FALSE)+IF(OR(D130=0,'A. Allgemeine Informationen'!$D$14&lt;D130),0,I130*1/20)</f>
        <v>0</v>
      </c>
      <c r="K130" s="864">
        <f>HLOOKUP('A. Allgemeine Informationen'!$D$14,$L$5:$R$305,ROW(D130)-4,FALSE)</f>
        <v>0</v>
      </c>
      <c r="L130" s="864">
        <f t="shared" si="10"/>
        <v>0</v>
      </c>
      <c r="M130" s="864">
        <f t="shared" si="10"/>
        <v>0</v>
      </c>
      <c r="N130" s="864">
        <f t="shared" si="10"/>
        <v>0</v>
      </c>
      <c r="O130" s="864">
        <f t="shared" si="10"/>
        <v>0</v>
      </c>
      <c r="P130" s="864">
        <f t="shared" si="10"/>
        <v>0</v>
      </c>
      <c r="Q130" s="864">
        <f t="shared" si="10"/>
        <v>0</v>
      </c>
      <c r="R130" s="865">
        <f t="shared" si="10"/>
        <v>0</v>
      </c>
    </row>
    <row r="131" spans="2:18" ht="15" customHeight="1" x14ac:dyDescent="0.2">
      <c r="B131" s="898"/>
      <c r="C131" s="970" t="str">
        <f>IF(B131="","",VLOOKUP(B131,'E8. KKauf_Berechnung'!$B$11:$D$140,2,0))</f>
        <v/>
      </c>
      <c r="D131" s="899"/>
      <c r="E131" s="900"/>
      <c r="F131" s="901"/>
      <c r="G131" s="901"/>
      <c r="H131" s="901"/>
      <c r="I131" s="862">
        <f t="shared" si="9"/>
        <v>0</v>
      </c>
      <c r="J131" s="863">
        <f>HLOOKUP('A. Allgemeine Informationen'!$D$14,$L$5:$R$305,ROW(D131)-4,FALSE)+IF(OR(D131=0,'A. Allgemeine Informationen'!$D$14&lt;D131),0,I131*1/20)</f>
        <v>0</v>
      </c>
      <c r="K131" s="864">
        <f>HLOOKUP('A. Allgemeine Informationen'!$D$14,$L$5:$R$305,ROW(D131)-4,FALSE)</f>
        <v>0</v>
      </c>
      <c r="L131" s="864">
        <f t="shared" si="10"/>
        <v>0</v>
      </c>
      <c r="M131" s="864">
        <f t="shared" si="10"/>
        <v>0</v>
      </c>
      <c r="N131" s="864">
        <f t="shared" si="10"/>
        <v>0</v>
      </c>
      <c r="O131" s="864">
        <f t="shared" si="10"/>
        <v>0</v>
      </c>
      <c r="P131" s="864">
        <f t="shared" si="10"/>
        <v>0</v>
      </c>
      <c r="Q131" s="864">
        <f t="shared" si="10"/>
        <v>0</v>
      </c>
      <c r="R131" s="865">
        <f t="shared" si="10"/>
        <v>0</v>
      </c>
    </row>
    <row r="132" spans="2:18" ht="15" customHeight="1" x14ac:dyDescent="0.2">
      <c r="B132" s="898"/>
      <c r="C132" s="970" t="str">
        <f>IF(B132="","",VLOOKUP(B132,'E8. KKauf_Berechnung'!$B$11:$D$140,2,0))</f>
        <v/>
      </c>
      <c r="D132" s="899"/>
      <c r="E132" s="900"/>
      <c r="F132" s="901"/>
      <c r="G132" s="901"/>
      <c r="H132" s="901"/>
      <c r="I132" s="862">
        <f t="shared" si="9"/>
        <v>0</v>
      </c>
      <c r="J132" s="863">
        <f>HLOOKUP('A. Allgemeine Informationen'!$D$14,$L$5:$R$305,ROW(D132)-4,FALSE)+IF(OR(D132=0,'A. Allgemeine Informationen'!$D$14&lt;D132),0,I132*1/20)</f>
        <v>0</v>
      </c>
      <c r="K132" s="864">
        <f>HLOOKUP('A. Allgemeine Informationen'!$D$14,$L$5:$R$305,ROW(D132)-4,FALSE)</f>
        <v>0</v>
      </c>
      <c r="L132" s="864">
        <f t="shared" si="10"/>
        <v>0</v>
      </c>
      <c r="M132" s="864">
        <f t="shared" si="10"/>
        <v>0</v>
      </c>
      <c r="N132" s="864">
        <f t="shared" si="10"/>
        <v>0</v>
      </c>
      <c r="O132" s="864">
        <f t="shared" si="10"/>
        <v>0</v>
      </c>
      <c r="P132" s="864">
        <f t="shared" si="10"/>
        <v>0</v>
      </c>
      <c r="Q132" s="864">
        <f t="shared" si="10"/>
        <v>0</v>
      </c>
      <c r="R132" s="865">
        <f t="shared" si="10"/>
        <v>0</v>
      </c>
    </row>
    <row r="133" spans="2:18" ht="15" customHeight="1" x14ac:dyDescent="0.2">
      <c r="B133" s="898"/>
      <c r="C133" s="970" t="str">
        <f>IF(B133="","",VLOOKUP(B133,'E8. KKauf_Berechnung'!$B$11:$D$140,2,0))</f>
        <v/>
      </c>
      <c r="D133" s="899"/>
      <c r="E133" s="900"/>
      <c r="F133" s="901"/>
      <c r="G133" s="901"/>
      <c r="H133" s="901"/>
      <c r="I133" s="862">
        <f t="shared" si="9"/>
        <v>0</v>
      </c>
      <c r="J133" s="863">
        <f>HLOOKUP('A. Allgemeine Informationen'!$D$14,$L$5:$R$305,ROW(D133)-4,FALSE)+IF(OR(D133=0,'A. Allgemeine Informationen'!$D$14&lt;D133),0,I133*1/20)</f>
        <v>0</v>
      </c>
      <c r="K133" s="864">
        <f>HLOOKUP('A. Allgemeine Informationen'!$D$14,$L$5:$R$305,ROW(D133)-4,FALSE)</f>
        <v>0</v>
      </c>
      <c r="L133" s="864">
        <f t="shared" si="10"/>
        <v>0</v>
      </c>
      <c r="M133" s="864">
        <f t="shared" si="10"/>
        <v>0</v>
      </c>
      <c r="N133" s="864">
        <f t="shared" si="10"/>
        <v>0</v>
      </c>
      <c r="O133" s="864">
        <f t="shared" si="10"/>
        <v>0</v>
      </c>
      <c r="P133" s="864">
        <f t="shared" si="10"/>
        <v>0</v>
      </c>
      <c r="Q133" s="864">
        <f t="shared" si="10"/>
        <v>0</v>
      </c>
      <c r="R133" s="865">
        <f t="shared" si="10"/>
        <v>0</v>
      </c>
    </row>
    <row r="134" spans="2:18" ht="15" customHeight="1" x14ac:dyDescent="0.2">
      <c r="B134" s="898"/>
      <c r="C134" s="970" t="str">
        <f>IF(B134="","",VLOOKUP(B134,'E8. KKauf_Berechnung'!$B$11:$D$140,2,0))</f>
        <v/>
      </c>
      <c r="D134" s="899"/>
      <c r="E134" s="900"/>
      <c r="F134" s="901"/>
      <c r="G134" s="901"/>
      <c r="H134" s="901"/>
      <c r="I134" s="862">
        <f t="shared" si="9"/>
        <v>0</v>
      </c>
      <c r="J134" s="863">
        <f>HLOOKUP('A. Allgemeine Informationen'!$D$14,$L$5:$R$305,ROW(D134)-4,FALSE)+IF(OR(D134=0,'A. Allgemeine Informationen'!$D$14&lt;D134),0,I134*1/20)</f>
        <v>0</v>
      </c>
      <c r="K134" s="864">
        <f>HLOOKUP('A. Allgemeine Informationen'!$D$14,$L$5:$R$305,ROW(D134)-4,FALSE)</f>
        <v>0</v>
      </c>
      <c r="L134" s="864">
        <f t="shared" si="10"/>
        <v>0</v>
      </c>
      <c r="M134" s="864">
        <f t="shared" si="10"/>
        <v>0</v>
      </c>
      <c r="N134" s="864">
        <f t="shared" si="10"/>
        <v>0</v>
      </c>
      <c r="O134" s="864">
        <f t="shared" si="10"/>
        <v>0</v>
      </c>
      <c r="P134" s="864">
        <f t="shared" si="10"/>
        <v>0</v>
      </c>
      <c r="Q134" s="864">
        <f t="shared" si="10"/>
        <v>0</v>
      </c>
      <c r="R134" s="865">
        <f t="shared" si="10"/>
        <v>0</v>
      </c>
    </row>
    <row r="135" spans="2:18" ht="15" customHeight="1" x14ac:dyDescent="0.2">
      <c r="B135" s="898"/>
      <c r="C135" s="970" t="str">
        <f>IF(B135="","",VLOOKUP(B135,'E8. KKauf_Berechnung'!$B$11:$D$140,2,0))</f>
        <v/>
      </c>
      <c r="D135" s="899"/>
      <c r="E135" s="900"/>
      <c r="F135" s="901"/>
      <c r="G135" s="901"/>
      <c r="H135" s="901"/>
      <c r="I135" s="862">
        <f t="shared" si="9"/>
        <v>0</v>
      </c>
      <c r="J135" s="863">
        <f>HLOOKUP('A. Allgemeine Informationen'!$D$14,$L$5:$R$305,ROW(D135)-4,FALSE)+IF(OR(D135=0,'A. Allgemeine Informationen'!$D$14&lt;D135),0,I135*1/20)</f>
        <v>0</v>
      </c>
      <c r="K135" s="864">
        <f>HLOOKUP('A. Allgemeine Informationen'!$D$14,$L$5:$R$305,ROW(D135)-4,FALSE)</f>
        <v>0</v>
      </c>
      <c r="L135" s="864">
        <f t="shared" si="10"/>
        <v>0</v>
      </c>
      <c r="M135" s="864">
        <f t="shared" si="10"/>
        <v>0</v>
      </c>
      <c r="N135" s="864">
        <f t="shared" si="10"/>
        <v>0</v>
      </c>
      <c r="O135" s="864">
        <f t="shared" si="10"/>
        <v>0</v>
      </c>
      <c r="P135" s="864">
        <f t="shared" si="10"/>
        <v>0</v>
      </c>
      <c r="Q135" s="864">
        <f t="shared" si="10"/>
        <v>0</v>
      </c>
      <c r="R135" s="865">
        <f t="shared" si="10"/>
        <v>0</v>
      </c>
    </row>
    <row r="136" spans="2:18" ht="15" customHeight="1" x14ac:dyDescent="0.2">
      <c r="B136" s="898"/>
      <c r="C136" s="970" t="str">
        <f>IF(B136="","",VLOOKUP(B136,'E8. KKauf_Berechnung'!$B$11:$D$140,2,0))</f>
        <v/>
      </c>
      <c r="D136" s="899"/>
      <c r="E136" s="900"/>
      <c r="F136" s="901"/>
      <c r="G136" s="901"/>
      <c r="H136" s="901"/>
      <c r="I136" s="862">
        <f t="shared" si="9"/>
        <v>0</v>
      </c>
      <c r="J136" s="863">
        <f>HLOOKUP('A. Allgemeine Informationen'!$D$14,$L$5:$R$305,ROW(D136)-4,FALSE)+IF(OR(D136=0,'A. Allgemeine Informationen'!$D$14&lt;D136),0,I136*1/20)</f>
        <v>0</v>
      </c>
      <c r="K136" s="864">
        <f>HLOOKUP('A. Allgemeine Informationen'!$D$14,$L$5:$R$305,ROW(D136)-4,FALSE)</f>
        <v>0</v>
      </c>
      <c r="L136" s="864">
        <f t="shared" si="10"/>
        <v>0</v>
      </c>
      <c r="M136" s="864">
        <f t="shared" si="10"/>
        <v>0</v>
      </c>
      <c r="N136" s="864">
        <f t="shared" si="10"/>
        <v>0</v>
      </c>
      <c r="O136" s="864">
        <f t="shared" si="10"/>
        <v>0</v>
      </c>
      <c r="P136" s="864">
        <f t="shared" si="10"/>
        <v>0</v>
      </c>
      <c r="Q136" s="864">
        <f t="shared" si="10"/>
        <v>0</v>
      </c>
      <c r="R136" s="865">
        <f t="shared" si="10"/>
        <v>0</v>
      </c>
    </row>
    <row r="137" spans="2:18" ht="15" customHeight="1" x14ac:dyDescent="0.2">
      <c r="B137" s="898"/>
      <c r="C137" s="970" t="str">
        <f>IF(B137="","",VLOOKUP(B137,'E8. KKauf_Berechnung'!$B$11:$D$140,2,0))</f>
        <v/>
      </c>
      <c r="D137" s="899"/>
      <c r="E137" s="900"/>
      <c r="F137" s="901"/>
      <c r="G137" s="901"/>
      <c r="H137" s="901"/>
      <c r="I137" s="862">
        <f t="shared" si="9"/>
        <v>0</v>
      </c>
      <c r="J137" s="863">
        <f>HLOOKUP('A. Allgemeine Informationen'!$D$14,$L$5:$R$305,ROW(D137)-4,FALSE)+IF(OR(D137=0,'A. Allgemeine Informationen'!$D$14&lt;D137),0,I137*1/20)</f>
        <v>0</v>
      </c>
      <c r="K137" s="864">
        <f>HLOOKUP('A. Allgemeine Informationen'!$D$14,$L$5:$R$305,ROW(D137)-4,FALSE)</f>
        <v>0</v>
      </c>
      <c r="L137" s="864">
        <f t="shared" si="10"/>
        <v>0</v>
      </c>
      <c r="M137" s="864">
        <f t="shared" si="10"/>
        <v>0</v>
      </c>
      <c r="N137" s="864">
        <f t="shared" si="10"/>
        <v>0</v>
      </c>
      <c r="O137" s="864">
        <f t="shared" si="10"/>
        <v>0</v>
      </c>
      <c r="P137" s="864">
        <f t="shared" si="10"/>
        <v>0</v>
      </c>
      <c r="Q137" s="864">
        <f t="shared" si="10"/>
        <v>0</v>
      </c>
      <c r="R137" s="865">
        <f t="shared" si="10"/>
        <v>0</v>
      </c>
    </row>
    <row r="138" spans="2:18" ht="15" customHeight="1" x14ac:dyDescent="0.2">
      <c r="B138" s="898"/>
      <c r="C138" s="970" t="str">
        <f>IF(B138="","",VLOOKUP(B138,'E8. KKauf_Berechnung'!$B$11:$D$140,2,0))</f>
        <v/>
      </c>
      <c r="D138" s="899"/>
      <c r="E138" s="900"/>
      <c r="F138" s="901"/>
      <c r="G138" s="901"/>
      <c r="H138" s="901"/>
      <c r="I138" s="862">
        <f t="shared" si="9"/>
        <v>0</v>
      </c>
      <c r="J138" s="863">
        <f>HLOOKUP('A. Allgemeine Informationen'!$D$14,$L$5:$R$305,ROW(D138)-4,FALSE)+IF(OR(D138=0,'A. Allgemeine Informationen'!$D$14&lt;D138),0,I138*1/20)</f>
        <v>0</v>
      </c>
      <c r="K138" s="864">
        <f>HLOOKUP('A. Allgemeine Informationen'!$D$14,$L$5:$R$305,ROW(D138)-4,FALSE)</f>
        <v>0</v>
      </c>
      <c r="L138" s="864">
        <f t="shared" si="10"/>
        <v>0</v>
      </c>
      <c r="M138" s="864">
        <f t="shared" si="10"/>
        <v>0</v>
      </c>
      <c r="N138" s="864">
        <f t="shared" si="10"/>
        <v>0</v>
      </c>
      <c r="O138" s="864">
        <f t="shared" si="10"/>
        <v>0</v>
      </c>
      <c r="P138" s="864">
        <f t="shared" si="10"/>
        <v>0</v>
      </c>
      <c r="Q138" s="864">
        <f t="shared" si="10"/>
        <v>0</v>
      </c>
      <c r="R138" s="865">
        <f t="shared" si="10"/>
        <v>0</v>
      </c>
    </row>
    <row r="139" spans="2:18" ht="15" customHeight="1" x14ac:dyDescent="0.2">
      <c r="B139" s="898"/>
      <c r="C139" s="970" t="str">
        <f>IF(B139="","",VLOOKUP(B139,'E8. KKauf_Berechnung'!$B$11:$D$140,2,0))</f>
        <v/>
      </c>
      <c r="D139" s="899"/>
      <c r="E139" s="900"/>
      <c r="F139" s="901"/>
      <c r="G139" s="901"/>
      <c r="H139" s="901"/>
      <c r="I139" s="862">
        <f t="shared" si="9"/>
        <v>0</v>
      </c>
      <c r="J139" s="863">
        <f>HLOOKUP('A. Allgemeine Informationen'!$D$14,$L$5:$R$305,ROW(D139)-4,FALSE)+IF(OR(D139=0,'A. Allgemeine Informationen'!$D$14&lt;D139),0,I139*1/20)</f>
        <v>0</v>
      </c>
      <c r="K139" s="864">
        <f>HLOOKUP('A. Allgemeine Informationen'!$D$14,$L$5:$R$305,ROW(D139)-4,FALSE)</f>
        <v>0</v>
      </c>
      <c r="L139" s="864">
        <f t="shared" si="10"/>
        <v>0</v>
      </c>
      <c r="M139" s="864">
        <f t="shared" si="10"/>
        <v>0</v>
      </c>
      <c r="N139" s="864">
        <f t="shared" si="10"/>
        <v>0</v>
      </c>
      <c r="O139" s="864">
        <f t="shared" si="10"/>
        <v>0</v>
      </c>
      <c r="P139" s="864">
        <f t="shared" si="10"/>
        <v>0</v>
      </c>
      <c r="Q139" s="864">
        <f t="shared" si="10"/>
        <v>0</v>
      </c>
      <c r="R139" s="865">
        <f t="shared" si="10"/>
        <v>0</v>
      </c>
    </row>
    <row r="140" spans="2:18" ht="15" customHeight="1" x14ac:dyDescent="0.2">
      <c r="B140" s="898"/>
      <c r="C140" s="970" t="str">
        <f>IF(B140="","",VLOOKUP(B140,'E8. KKauf_Berechnung'!$B$11:$D$140,2,0))</f>
        <v/>
      </c>
      <c r="D140" s="899"/>
      <c r="E140" s="900"/>
      <c r="F140" s="901"/>
      <c r="G140" s="901"/>
      <c r="H140" s="901"/>
      <c r="I140" s="862">
        <f t="shared" si="9"/>
        <v>0</v>
      </c>
      <c r="J140" s="863">
        <f>HLOOKUP('A. Allgemeine Informationen'!$D$14,$L$5:$R$305,ROW(D140)-4,FALSE)+IF(OR(D140=0,'A. Allgemeine Informationen'!$D$14&lt;D140),0,I140*1/20)</f>
        <v>0</v>
      </c>
      <c r="K140" s="864">
        <f>HLOOKUP('A. Allgemeine Informationen'!$D$14,$L$5:$R$305,ROW(D140)-4,FALSE)</f>
        <v>0</v>
      </c>
      <c r="L140" s="864">
        <f t="shared" si="10"/>
        <v>0</v>
      </c>
      <c r="M140" s="864">
        <f t="shared" si="10"/>
        <v>0</v>
      </c>
      <c r="N140" s="864">
        <f t="shared" si="10"/>
        <v>0</v>
      </c>
      <c r="O140" s="864">
        <f t="shared" si="10"/>
        <v>0</v>
      </c>
      <c r="P140" s="864">
        <f t="shared" si="10"/>
        <v>0</v>
      </c>
      <c r="Q140" s="864">
        <f t="shared" si="10"/>
        <v>0</v>
      </c>
      <c r="R140" s="865">
        <f t="shared" si="10"/>
        <v>0</v>
      </c>
    </row>
    <row r="141" spans="2:18" ht="15" customHeight="1" x14ac:dyDescent="0.2">
      <c r="B141" s="898"/>
      <c r="C141" s="970" t="str">
        <f>IF(B141="","",VLOOKUP(B141,'E8. KKauf_Berechnung'!$B$11:$D$140,2,0))</f>
        <v/>
      </c>
      <c r="D141" s="899"/>
      <c r="E141" s="900"/>
      <c r="F141" s="901"/>
      <c r="G141" s="901"/>
      <c r="H141" s="901"/>
      <c r="I141" s="862">
        <f t="shared" si="9"/>
        <v>0</v>
      </c>
      <c r="J141" s="863">
        <f>HLOOKUP('A. Allgemeine Informationen'!$D$14,$L$5:$R$305,ROW(D141)-4,FALSE)+IF(OR(D141=0,'A. Allgemeine Informationen'!$D$14&lt;D141),0,I141*1/20)</f>
        <v>0</v>
      </c>
      <c r="K141" s="864">
        <f>HLOOKUP('A. Allgemeine Informationen'!$D$14,$L$5:$R$305,ROW(D141)-4,FALSE)</f>
        <v>0</v>
      </c>
      <c r="L141" s="864">
        <f t="shared" si="10"/>
        <v>0</v>
      </c>
      <c r="M141" s="864">
        <f t="shared" si="10"/>
        <v>0</v>
      </c>
      <c r="N141" s="864">
        <f t="shared" si="10"/>
        <v>0</v>
      </c>
      <c r="O141" s="864">
        <f t="shared" si="10"/>
        <v>0</v>
      </c>
      <c r="P141" s="864">
        <f t="shared" si="10"/>
        <v>0</v>
      </c>
      <c r="Q141" s="864">
        <f t="shared" si="10"/>
        <v>0</v>
      </c>
      <c r="R141" s="865">
        <f t="shared" si="10"/>
        <v>0</v>
      </c>
    </row>
    <row r="142" spans="2:18" ht="15" customHeight="1" x14ac:dyDescent="0.2">
      <c r="B142" s="898"/>
      <c r="C142" s="970" t="str">
        <f>IF(B142="","",VLOOKUP(B142,'E8. KKauf_Berechnung'!$B$11:$D$140,2,0))</f>
        <v/>
      </c>
      <c r="D142" s="899"/>
      <c r="E142" s="900"/>
      <c r="F142" s="901"/>
      <c r="G142" s="901"/>
      <c r="H142" s="901"/>
      <c r="I142" s="862">
        <f t="shared" si="9"/>
        <v>0</v>
      </c>
      <c r="J142" s="863">
        <f>HLOOKUP('A. Allgemeine Informationen'!$D$14,$L$5:$R$305,ROW(D142)-4,FALSE)+IF(OR(D142=0,'A. Allgemeine Informationen'!$D$14&lt;D142),0,I142*1/20)</f>
        <v>0</v>
      </c>
      <c r="K142" s="864">
        <f>HLOOKUP('A. Allgemeine Informationen'!$D$14,$L$5:$R$305,ROW(D142)-4,FALSE)</f>
        <v>0</v>
      </c>
      <c r="L142" s="864">
        <f t="shared" si="10"/>
        <v>0</v>
      </c>
      <c r="M142" s="864">
        <f t="shared" si="10"/>
        <v>0</v>
      </c>
      <c r="N142" s="864">
        <f t="shared" si="10"/>
        <v>0</v>
      </c>
      <c r="O142" s="864">
        <f t="shared" si="10"/>
        <v>0</v>
      </c>
      <c r="P142" s="864">
        <f t="shared" si="10"/>
        <v>0</v>
      </c>
      <c r="Q142" s="864">
        <f t="shared" si="10"/>
        <v>0</v>
      </c>
      <c r="R142" s="865">
        <f t="shared" si="10"/>
        <v>0</v>
      </c>
    </row>
    <row r="143" spans="2:18" ht="15" customHeight="1" x14ac:dyDescent="0.2">
      <c r="B143" s="898"/>
      <c r="C143" s="970" t="str">
        <f>IF(B143="","",VLOOKUP(B143,'E8. KKauf_Berechnung'!$B$11:$D$140,2,0))</f>
        <v/>
      </c>
      <c r="D143" s="899"/>
      <c r="E143" s="900"/>
      <c r="F143" s="901"/>
      <c r="G143" s="901"/>
      <c r="H143" s="901"/>
      <c r="I143" s="862">
        <f t="shared" si="9"/>
        <v>0</v>
      </c>
      <c r="J143" s="863">
        <f>HLOOKUP('A. Allgemeine Informationen'!$D$14,$L$5:$R$305,ROW(D143)-4,FALSE)+IF(OR(D143=0,'A. Allgemeine Informationen'!$D$14&lt;D143),0,I143*1/20)</f>
        <v>0</v>
      </c>
      <c r="K143" s="864">
        <f>HLOOKUP('A. Allgemeine Informationen'!$D$14,$L$5:$R$305,ROW(D143)-4,FALSE)</f>
        <v>0</v>
      </c>
      <c r="L143" s="864">
        <f t="shared" si="10"/>
        <v>0</v>
      </c>
      <c r="M143" s="864">
        <f t="shared" si="10"/>
        <v>0</v>
      </c>
      <c r="N143" s="864">
        <f t="shared" si="10"/>
        <v>0</v>
      </c>
      <c r="O143" s="864">
        <f t="shared" si="10"/>
        <v>0</v>
      </c>
      <c r="P143" s="864">
        <f t="shared" si="10"/>
        <v>0</v>
      </c>
      <c r="Q143" s="864">
        <f t="shared" si="10"/>
        <v>0</v>
      </c>
      <c r="R143" s="865">
        <f t="shared" si="10"/>
        <v>0</v>
      </c>
    </row>
    <row r="144" spans="2:18" ht="15" customHeight="1" x14ac:dyDescent="0.2">
      <c r="B144" s="898"/>
      <c r="C144" s="970" t="str">
        <f>IF(B144="","",VLOOKUP(B144,'E8. KKauf_Berechnung'!$B$11:$D$140,2,0))</f>
        <v/>
      </c>
      <c r="D144" s="899"/>
      <c r="E144" s="900"/>
      <c r="F144" s="901"/>
      <c r="G144" s="901"/>
      <c r="H144" s="901"/>
      <c r="I144" s="862">
        <f t="shared" si="9"/>
        <v>0</v>
      </c>
      <c r="J144" s="863">
        <f>HLOOKUP('A. Allgemeine Informationen'!$D$14,$L$5:$R$305,ROW(D144)-4,FALSE)+IF(OR(D144=0,'A. Allgemeine Informationen'!$D$14&lt;D144),0,I144*1/20)</f>
        <v>0</v>
      </c>
      <c r="K144" s="864">
        <f>HLOOKUP('A. Allgemeine Informationen'!$D$14,$L$5:$R$305,ROW(D144)-4,FALSE)</f>
        <v>0</v>
      </c>
      <c r="L144" s="864">
        <f t="shared" si="10"/>
        <v>0</v>
      </c>
      <c r="M144" s="864">
        <f t="shared" si="10"/>
        <v>0</v>
      </c>
      <c r="N144" s="864">
        <f t="shared" si="10"/>
        <v>0</v>
      </c>
      <c r="O144" s="864">
        <f t="shared" si="10"/>
        <v>0</v>
      </c>
      <c r="P144" s="864">
        <f t="shared" si="10"/>
        <v>0</v>
      </c>
      <c r="Q144" s="864">
        <f t="shared" si="10"/>
        <v>0</v>
      </c>
      <c r="R144" s="865">
        <f t="shared" si="10"/>
        <v>0</v>
      </c>
    </row>
    <row r="145" spans="2:18" ht="15" customHeight="1" x14ac:dyDescent="0.2">
      <c r="B145" s="898"/>
      <c r="C145" s="970" t="str">
        <f>IF(B145="","",VLOOKUP(B145,'E8. KKauf_Berechnung'!$B$11:$D$140,2,0))</f>
        <v/>
      </c>
      <c r="D145" s="899"/>
      <c r="E145" s="900"/>
      <c r="F145" s="901"/>
      <c r="G145" s="901"/>
      <c r="H145" s="901"/>
      <c r="I145" s="862">
        <f t="shared" si="9"/>
        <v>0</v>
      </c>
      <c r="J145" s="863">
        <f>HLOOKUP('A. Allgemeine Informationen'!$D$14,$L$5:$R$305,ROW(D145)-4,FALSE)+IF(OR(D145=0,'A. Allgemeine Informationen'!$D$14&lt;D145),0,I145*1/20)</f>
        <v>0</v>
      </c>
      <c r="K145" s="864">
        <f>HLOOKUP('A. Allgemeine Informationen'!$D$14,$L$5:$R$305,ROW(D145)-4,FALSE)</f>
        <v>0</v>
      </c>
      <c r="L145" s="864">
        <f t="shared" si="10"/>
        <v>0</v>
      </c>
      <c r="M145" s="864">
        <f t="shared" si="10"/>
        <v>0</v>
      </c>
      <c r="N145" s="864">
        <f t="shared" si="10"/>
        <v>0</v>
      </c>
      <c r="O145" s="864">
        <f t="shared" si="10"/>
        <v>0</v>
      </c>
      <c r="P145" s="864">
        <f t="shared" si="10"/>
        <v>0</v>
      </c>
      <c r="Q145" s="864">
        <f t="shared" si="10"/>
        <v>0</v>
      </c>
      <c r="R145" s="865">
        <f t="shared" si="10"/>
        <v>0</v>
      </c>
    </row>
    <row r="146" spans="2:18" ht="15" customHeight="1" x14ac:dyDescent="0.2">
      <c r="B146" s="898"/>
      <c r="C146" s="970" t="str">
        <f>IF(B146="","",VLOOKUP(B146,'E8. KKauf_Berechnung'!$B$11:$D$140,2,0))</f>
        <v/>
      </c>
      <c r="D146" s="899"/>
      <c r="E146" s="900"/>
      <c r="F146" s="901"/>
      <c r="G146" s="901"/>
      <c r="H146" s="901"/>
      <c r="I146" s="862">
        <f t="shared" si="9"/>
        <v>0</v>
      </c>
      <c r="J146" s="863">
        <f>HLOOKUP('A. Allgemeine Informationen'!$D$14,$L$5:$R$305,ROW(D146)-4,FALSE)+IF(OR(D146=0,'A. Allgemeine Informationen'!$D$14&lt;D146),0,I146*1/20)</f>
        <v>0</v>
      </c>
      <c r="K146" s="864">
        <f>HLOOKUP('A. Allgemeine Informationen'!$D$14,$L$5:$R$305,ROW(D146)-4,FALSE)</f>
        <v>0</v>
      </c>
      <c r="L146" s="864">
        <f t="shared" si="10"/>
        <v>0</v>
      </c>
      <c r="M146" s="864">
        <f t="shared" si="10"/>
        <v>0</v>
      </c>
      <c r="N146" s="864">
        <f t="shared" si="10"/>
        <v>0</v>
      </c>
      <c r="O146" s="864">
        <f t="shared" si="10"/>
        <v>0</v>
      </c>
      <c r="P146" s="864">
        <f t="shared" si="10"/>
        <v>0</v>
      </c>
      <c r="Q146" s="864">
        <f t="shared" si="10"/>
        <v>0</v>
      </c>
      <c r="R146" s="865">
        <f t="shared" si="10"/>
        <v>0</v>
      </c>
    </row>
    <row r="147" spans="2:18" ht="15" customHeight="1" x14ac:dyDescent="0.2">
      <c r="B147" s="898"/>
      <c r="C147" s="970" t="str">
        <f>IF(B147="","",VLOOKUP(B147,'E8. KKauf_Berechnung'!$B$11:$D$140,2,0))</f>
        <v/>
      </c>
      <c r="D147" s="899"/>
      <c r="E147" s="900"/>
      <c r="F147" s="901"/>
      <c r="G147" s="901"/>
      <c r="H147" s="901"/>
      <c r="I147" s="862">
        <f t="shared" si="9"/>
        <v>0</v>
      </c>
      <c r="J147" s="863">
        <f>HLOOKUP('A. Allgemeine Informationen'!$D$14,$L$5:$R$305,ROW(D147)-4,FALSE)+IF(OR(D147=0,'A. Allgemeine Informationen'!$D$14&lt;D147),0,I147*1/20)</f>
        <v>0</v>
      </c>
      <c r="K147" s="864">
        <f>HLOOKUP('A. Allgemeine Informationen'!$D$14,$L$5:$R$305,ROW(D147)-4,FALSE)</f>
        <v>0</v>
      </c>
      <c r="L147" s="864">
        <f t="shared" si="10"/>
        <v>0</v>
      </c>
      <c r="M147" s="864">
        <f t="shared" si="10"/>
        <v>0</v>
      </c>
      <c r="N147" s="864">
        <f t="shared" si="10"/>
        <v>0</v>
      </c>
      <c r="O147" s="864">
        <f t="shared" si="10"/>
        <v>0</v>
      </c>
      <c r="P147" s="864">
        <f t="shared" si="10"/>
        <v>0</v>
      </c>
      <c r="Q147" s="864">
        <f t="shared" si="10"/>
        <v>0</v>
      </c>
      <c r="R147" s="865">
        <f t="shared" si="10"/>
        <v>0</v>
      </c>
    </row>
    <row r="148" spans="2:18" ht="15" customHeight="1" x14ac:dyDescent="0.2">
      <c r="B148" s="898"/>
      <c r="C148" s="970" t="str">
        <f>IF(B148="","",VLOOKUP(B148,'E8. KKauf_Berechnung'!$B$11:$D$140,2,0))</f>
        <v/>
      </c>
      <c r="D148" s="899"/>
      <c r="E148" s="900"/>
      <c r="F148" s="901"/>
      <c r="G148" s="901"/>
      <c r="H148" s="901"/>
      <c r="I148" s="862">
        <f t="shared" si="9"/>
        <v>0</v>
      </c>
      <c r="J148" s="863">
        <f>HLOOKUP('A. Allgemeine Informationen'!$D$14,$L$5:$R$305,ROW(D148)-4,FALSE)+IF(OR(D148=0,'A. Allgemeine Informationen'!$D$14&lt;D148),0,I148*1/20)</f>
        <v>0</v>
      </c>
      <c r="K148" s="864">
        <f>HLOOKUP('A. Allgemeine Informationen'!$D$14,$L$5:$R$305,ROW(D148)-4,FALSE)</f>
        <v>0</v>
      </c>
      <c r="L148" s="864">
        <f t="shared" si="10"/>
        <v>0</v>
      </c>
      <c r="M148" s="864">
        <f t="shared" si="10"/>
        <v>0</v>
      </c>
      <c r="N148" s="864">
        <f t="shared" si="10"/>
        <v>0</v>
      </c>
      <c r="O148" s="864">
        <f t="shared" si="10"/>
        <v>0</v>
      </c>
      <c r="P148" s="864">
        <f t="shared" si="10"/>
        <v>0</v>
      </c>
      <c r="Q148" s="864">
        <f t="shared" si="10"/>
        <v>0</v>
      </c>
      <c r="R148" s="865">
        <f t="shared" si="10"/>
        <v>0</v>
      </c>
    </row>
    <row r="149" spans="2:18" ht="15" customHeight="1" x14ac:dyDescent="0.2">
      <c r="B149" s="898"/>
      <c r="C149" s="970" t="str">
        <f>IF(B149="","",VLOOKUP(B149,'E8. KKauf_Berechnung'!$B$11:$D$140,2,0))</f>
        <v/>
      </c>
      <c r="D149" s="899"/>
      <c r="E149" s="900"/>
      <c r="F149" s="901"/>
      <c r="G149" s="901"/>
      <c r="H149" s="901"/>
      <c r="I149" s="862">
        <f t="shared" si="9"/>
        <v>0</v>
      </c>
      <c r="J149" s="863">
        <f>HLOOKUP('A. Allgemeine Informationen'!$D$14,$L$5:$R$305,ROW(D149)-4,FALSE)+IF(OR(D149=0,'A. Allgemeine Informationen'!$D$14&lt;D149),0,I149*1/20)</f>
        <v>0</v>
      </c>
      <c r="K149" s="864">
        <f>HLOOKUP('A. Allgemeine Informationen'!$D$14,$L$5:$R$305,ROW(D149)-4,FALSE)</f>
        <v>0</v>
      </c>
      <c r="L149" s="864">
        <f t="shared" si="10"/>
        <v>0</v>
      </c>
      <c r="M149" s="864">
        <f t="shared" si="10"/>
        <v>0</v>
      </c>
      <c r="N149" s="864">
        <f t="shared" si="10"/>
        <v>0</v>
      </c>
      <c r="O149" s="864">
        <f t="shared" si="10"/>
        <v>0</v>
      </c>
      <c r="P149" s="864">
        <f t="shared" si="10"/>
        <v>0</v>
      </c>
      <c r="Q149" s="864">
        <f t="shared" si="10"/>
        <v>0</v>
      </c>
      <c r="R149" s="865">
        <f t="shared" si="10"/>
        <v>0</v>
      </c>
    </row>
    <row r="150" spans="2:18" ht="15" customHeight="1" x14ac:dyDescent="0.2">
      <c r="B150" s="898"/>
      <c r="C150" s="970" t="str">
        <f>IF(B150="","",VLOOKUP(B150,'E8. KKauf_Berechnung'!$B$11:$D$140,2,0))</f>
        <v/>
      </c>
      <c r="D150" s="899"/>
      <c r="E150" s="900"/>
      <c r="F150" s="901"/>
      <c r="G150" s="901"/>
      <c r="H150" s="901"/>
      <c r="I150" s="862">
        <f t="shared" si="9"/>
        <v>0</v>
      </c>
      <c r="J150" s="863">
        <f>HLOOKUP('A. Allgemeine Informationen'!$D$14,$L$5:$R$305,ROW(D150)-4,FALSE)+IF(OR(D150=0,'A. Allgemeine Informationen'!$D$14&lt;D150),0,I150*1/20)</f>
        <v>0</v>
      </c>
      <c r="K150" s="864">
        <f>HLOOKUP('A. Allgemeine Informationen'!$D$14,$L$5:$R$305,ROW(D150)-4,FALSE)</f>
        <v>0</v>
      </c>
      <c r="L150" s="864">
        <f t="shared" si="10"/>
        <v>0</v>
      </c>
      <c r="M150" s="864">
        <f t="shared" si="10"/>
        <v>0</v>
      </c>
      <c r="N150" s="864">
        <f t="shared" si="10"/>
        <v>0</v>
      </c>
      <c r="O150" s="864">
        <f t="shared" si="10"/>
        <v>0</v>
      </c>
      <c r="P150" s="864">
        <f t="shared" si="10"/>
        <v>0</v>
      </c>
      <c r="Q150" s="864">
        <f t="shared" si="10"/>
        <v>0</v>
      </c>
      <c r="R150" s="865">
        <f t="shared" si="10"/>
        <v>0</v>
      </c>
    </row>
    <row r="151" spans="2:18" ht="15" customHeight="1" x14ac:dyDescent="0.2">
      <c r="B151" s="898"/>
      <c r="C151" s="970" t="str">
        <f>IF(B151="","",VLOOKUP(B151,'E8. KKauf_Berechnung'!$B$11:$D$140,2,0))</f>
        <v/>
      </c>
      <c r="D151" s="899"/>
      <c r="E151" s="900"/>
      <c r="F151" s="901"/>
      <c r="G151" s="901"/>
      <c r="H151" s="901"/>
      <c r="I151" s="862">
        <f t="shared" si="9"/>
        <v>0</v>
      </c>
      <c r="J151" s="863">
        <f>HLOOKUP('A. Allgemeine Informationen'!$D$14,$L$5:$R$305,ROW(D151)-4,FALSE)+IF(OR(D151=0,'A. Allgemeine Informationen'!$D$14&lt;D151),0,I151*1/20)</f>
        <v>0</v>
      </c>
      <c r="K151" s="864">
        <f>HLOOKUP('A. Allgemeine Informationen'!$D$14,$L$5:$R$305,ROW(D151)-4,FALSE)</f>
        <v>0</v>
      </c>
      <c r="L151" s="864">
        <f t="shared" si="10"/>
        <v>0</v>
      </c>
      <c r="M151" s="864">
        <f t="shared" si="10"/>
        <v>0</v>
      </c>
      <c r="N151" s="864">
        <f t="shared" si="10"/>
        <v>0</v>
      </c>
      <c r="O151" s="864">
        <f t="shared" si="10"/>
        <v>0</v>
      </c>
      <c r="P151" s="864">
        <f t="shared" si="10"/>
        <v>0</v>
      </c>
      <c r="Q151" s="864">
        <f t="shared" si="10"/>
        <v>0</v>
      </c>
      <c r="R151" s="865">
        <f t="shared" si="10"/>
        <v>0</v>
      </c>
    </row>
    <row r="152" spans="2:18" ht="15" customHeight="1" x14ac:dyDescent="0.2">
      <c r="B152" s="898"/>
      <c r="C152" s="970" t="str">
        <f>IF(B152="","",VLOOKUP(B152,'E8. KKauf_Berechnung'!$B$11:$D$140,2,0))</f>
        <v/>
      </c>
      <c r="D152" s="899"/>
      <c r="E152" s="900"/>
      <c r="F152" s="901"/>
      <c r="G152" s="901"/>
      <c r="H152" s="901"/>
      <c r="I152" s="862">
        <f t="shared" si="9"/>
        <v>0</v>
      </c>
      <c r="J152" s="863">
        <f>HLOOKUP('A. Allgemeine Informationen'!$D$14,$L$5:$R$305,ROW(D152)-4,FALSE)+IF(OR(D152=0,'A. Allgemeine Informationen'!$D$14&lt;D152),0,I152*1/20)</f>
        <v>0</v>
      </c>
      <c r="K152" s="864">
        <f>HLOOKUP('A. Allgemeine Informationen'!$D$14,$L$5:$R$305,ROW(D152)-4,FALSE)</f>
        <v>0</v>
      </c>
      <c r="L152" s="864">
        <f t="shared" si="10"/>
        <v>0</v>
      </c>
      <c r="M152" s="864">
        <f t="shared" si="10"/>
        <v>0</v>
      </c>
      <c r="N152" s="864">
        <f t="shared" si="10"/>
        <v>0</v>
      </c>
      <c r="O152" s="864">
        <f t="shared" si="10"/>
        <v>0</v>
      </c>
      <c r="P152" s="864">
        <f t="shared" si="10"/>
        <v>0</v>
      </c>
      <c r="Q152" s="864">
        <f t="shared" si="10"/>
        <v>0</v>
      </c>
      <c r="R152" s="865">
        <f t="shared" si="10"/>
        <v>0</v>
      </c>
    </row>
    <row r="153" spans="2:18" ht="15" customHeight="1" x14ac:dyDescent="0.2">
      <c r="B153" s="898"/>
      <c r="C153" s="970" t="str">
        <f>IF(B153="","",VLOOKUP(B153,'E8. KKauf_Berechnung'!$B$11:$D$140,2,0))</f>
        <v/>
      </c>
      <c r="D153" s="899"/>
      <c r="E153" s="900"/>
      <c r="F153" s="901"/>
      <c r="G153" s="901"/>
      <c r="H153" s="901"/>
      <c r="I153" s="862">
        <f t="shared" si="9"/>
        <v>0</v>
      </c>
      <c r="J153" s="863">
        <f>HLOOKUP('A. Allgemeine Informationen'!$D$14,$L$5:$R$305,ROW(D153)-4,FALSE)+IF(OR(D153=0,'A. Allgemeine Informationen'!$D$14&lt;D153),0,I153*1/20)</f>
        <v>0</v>
      </c>
      <c r="K153" s="864">
        <f>HLOOKUP('A. Allgemeine Informationen'!$D$14,$L$5:$R$305,ROW(D153)-4,FALSE)</f>
        <v>0</v>
      </c>
      <c r="L153" s="864">
        <f t="shared" si="10"/>
        <v>0</v>
      </c>
      <c r="M153" s="864">
        <f t="shared" si="10"/>
        <v>0</v>
      </c>
      <c r="N153" s="864">
        <f t="shared" si="10"/>
        <v>0</v>
      </c>
      <c r="O153" s="864">
        <f t="shared" si="10"/>
        <v>0</v>
      </c>
      <c r="P153" s="864">
        <f t="shared" si="10"/>
        <v>0</v>
      </c>
      <c r="Q153" s="864">
        <f t="shared" si="10"/>
        <v>0</v>
      </c>
      <c r="R153" s="865">
        <f t="shared" si="10"/>
        <v>0</v>
      </c>
    </row>
    <row r="154" spans="2:18" ht="15" customHeight="1" x14ac:dyDescent="0.2">
      <c r="B154" s="898"/>
      <c r="C154" s="970" t="str">
        <f>IF(B154="","",VLOOKUP(B154,'E8. KKauf_Berechnung'!$B$11:$D$140,2,0))</f>
        <v/>
      </c>
      <c r="D154" s="899"/>
      <c r="E154" s="900"/>
      <c r="F154" s="901"/>
      <c r="G154" s="901"/>
      <c r="H154" s="901"/>
      <c r="I154" s="862">
        <f t="shared" si="9"/>
        <v>0</v>
      </c>
      <c r="J154" s="863">
        <f>HLOOKUP('A. Allgemeine Informationen'!$D$14,$L$5:$R$305,ROW(D154)-4,FALSE)+IF(OR(D154=0,'A. Allgemeine Informationen'!$D$14&lt;D154),0,I154*1/20)</f>
        <v>0</v>
      </c>
      <c r="K154" s="864">
        <f>HLOOKUP('A. Allgemeine Informationen'!$D$14,$L$5:$R$305,ROW(D154)-4,FALSE)</f>
        <v>0</v>
      </c>
      <c r="L154" s="864">
        <f t="shared" si="10"/>
        <v>0</v>
      </c>
      <c r="M154" s="864">
        <f t="shared" si="10"/>
        <v>0</v>
      </c>
      <c r="N154" s="864">
        <f t="shared" si="10"/>
        <v>0</v>
      </c>
      <c r="O154" s="864">
        <f t="shared" si="10"/>
        <v>0</v>
      </c>
      <c r="P154" s="864">
        <f t="shared" si="10"/>
        <v>0</v>
      </c>
      <c r="Q154" s="864">
        <f t="shared" si="10"/>
        <v>0</v>
      </c>
      <c r="R154" s="865">
        <f t="shared" si="10"/>
        <v>0</v>
      </c>
    </row>
    <row r="155" spans="2:18" ht="15" customHeight="1" x14ac:dyDescent="0.2">
      <c r="B155" s="898"/>
      <c r="C155" s="970" t="str">
        <f>IF(B155="","",VLOOKUP(B155,'E8. KKauf_Berechnung'!$B$11:$D$140,2,0))</f>
        <v/>
      </c>
      <c r="D155" s="899"/>
      <c r="E155" s="900"/>
      <c r="F155" s="901"/>
      <c r="G155" s="901"/>
      <c r="H155" s="901"/>
      <c r="I155" s="862">
        <f t="shared" si="9"/>
        <v>0</v>
      </c>
      <c r="J155" s="863">
        <f>HLOOKUP('A. Allgemeine Informationen'!$D$14,$L$5:$R$305,ROW(D155)-4,FALSE)+IF(OR(D155=0,'A. Allgemeine Informationen'!$D$14&lt;D155),0,I155*1/20)</f>
        <v>0</v>
      </c>
      <c r="K155" s="864">
        <f>HLOOKUP('A. Allgemeine Informationen'!$D$14,$L$5:$R$305,ROW(D155)-4,FALSE)</f>
        <v>0</v>
      </c>
      <c r="L155" s="864">
        <f t="shared" si="10"/>
        <v>0</v>
      </c>
      <c r="M155" s="864">
        <f t="shared" si="10"/>
        <v>0</v>
      </c>
      <c r="N155" s="864">
        <f t="shared" si="10"/>
        <v>0</v>
      </c>
      <c r="O155" s="864">
        <f t="shared" si="10"/>
        <v>0</v>
      </c>
      <c r="P155" s="864">
        <f t="shared" si="10"/>
        <v>0</v>
      </c>
      <c r="Q155" s="864">
        <f t="shared" si="10"/>
        <v>0</v>
      </c>
      <c r="R155" s="865">
        <f t="shared" si="10"/>
        <v>0</v>
      </c>
    </row>
    <row r="156" spans="2:18" ht="15" customHeight="1" x14ac:dyDescent="0.2">
      <c r="B156" s="898"/>
      <c r="C156" s="970" t="str">
        <f>IF(B156="","",VLOOKUP(B156,'E8. KKauf_Berechnung'!$B$11:$D$140,2,0))</f>
        <v/>
      </c>
      <c r="D156" s="899"/>
      <c r="E156" s="900"/>
      <c r="F156" s="901"/>
      <c r="G156" s="901"/>
      <c r="H156" s="901"/>
      <c r="I156" s="862">
        <f t="shared" si="9"/>
        <v>0</v>
      </c>
      <c r="J156" s="863">
        <f>HLOOKUP('A. Allgemeine Informationen'!$D$14,$L$5:$R$305,ROW(D156)-4,FALSE)+IF(OR(D156=0,'A. Allgemeine Informationen'!$D$14&lt;D156),0,I156*1/20)</f>
        <v>0</v>
      </c>
      <c r="K156" s="864">
        <f>HLOOKUP('A. Allgemeine Informationen'!$D$14,$L$5:$R$305,ROW(D156)-4,FALSE)</f>
        <v>0</v>
      </c>
      <c r="L156" s="864">
        <f t="shared" si="10"/>
        <v>0</v>
      </c>
      <c r="M156" s="864">
        <f t="shared" si="10"/>
        <v>0</v>
      </c>
      <c r="N156" s="864">
        <f t="shared" si="10"/>
        <v>0</v>
      </c>
      <c r="O156" s="864">
        <f t="shared" si="10"/>
        <v>0</v>
      </c>
      <c r="P156" s="864">
        <f t="shared" si="10"/>
        <v>0</v>
      </c>
      <c r="Q156" s="864">
        <f t="shared" si="10"/>
        <v>0</v>
      </c>
      <c r="R156" s="865">
        <f t="shared" ref="L156:R193" si="11">IF(OR($I156=0,R$5&lt;$D156,$D156=0,20-(R$5-$D156)=0),0,$I156*(19-(R$5-$D156))/20)</f>
        <v>0</v>
      </c>
    </row>
    <row r="157" spans="2:18" ht="15" customHeight="1" x14ac:dyDescent="0.2">
      <c r="B157" s="898"/>
      <c r="C157" s="970" t="str">
        <f>IF(B157="","",VLOOKUP(B157,'E8. KKauf_Berechnung'!$B$11:$D$140,2,0))</f>
        <v/>
      </c>
      <c r="D157" s="899"/>
      <c r="E157" s="900"/>
      <c r="F157" s="901"/>
      <c r="G157" s="901"/>
      <c r="H157" s="901"/>
      <c r="I157" s="862">
        <f t="shared" si="9"/>
        <v>0</v>
      </c>
      <c r="J157" s="863">
        <f>HLOOKUP('A. Allgemeine Informationen'!$D$14,$L$5:$R$305,ROW(D157)-4,FALSE)+IF(OR(D157=0,'A. Allgemeine Informationen'!$D$14&lt;D157),0,I157*1/20)</f>
        <v>0</v>
      </c>
      <c r="K157" s="864">
        <f>HLOOKUP('A. Allgemeine Informationen'!$D$14,$L$5:$R$305,ROW(D157)-4,FALSE)</f>
        <v>0</v>
      </c>
      <c r="L157" s="864">
        <f t="shared" si="11"/>
        <v>0</v>
      </c>
      <c r="M157" s="864">
        <f t="shared" si="11"/>
        <v>0</v>
      </c>
      <c r="N157" s="864">
        <f t="shared" si="11"/>
        <v>0</v>
      </c>
      <c r="O157" s="864">
        <f t="shared" si="11"/>
        <v>0</v>
      </c>
      <c r="P157" s="864">
        <f t="shared" si="11"/>
        <v>0</v>
      </c>
      <c r="Q157" s="864">
        <f t="shared" si="11"/>
        <v>0</v>
      </c>
      <c r="R157" s="865">
        <f t="shared" si="11"/>
        <v>0</v>
      </c>
    </row>
    <row r="158" spans="2:18" ht="15" customHeight="1" x14ac:dyDescent="0.2">
      <c r="B158" s="898"/>
      <c r="C158" s="970" t="str">
        <f>IF(B158="","",VLOOKUP(B158,'E8. KKauf_Berechnung'!$B$11:$D$140,2,0))</f>
        <v/>
      </c>
      <c r="D158" s="899"/>
      <c r="E158" s="900"/>
      <c r="F158" s="901"/>
      <c r="G158" s="901"/>
      <c r="H158" s="901"/>
      <c r="I158" s="862">
        <f t="shared" si="9"/>
        <v>0</v>
      </c>
      <c r="J158" s="863">
        <f>HLOOKUP('A. Allgemeine Informationen'!$D$14,$L$5:$R$305,ROW(D158)-4,FALSE)+IF(OR(D158=0,'A. Allgemeine Informationen'!$D$14&lt;D158),0,I158*1/20)</f>
        <v>0</v>
      </c>
      <c r="K158" s="864">
        <f>HLOOKUP('A. Allgemeine Informationen'!$D$14,$L$5:$R$305,ROW(D158)-4,FALSE)</f>
        <v>0</v>
      </c>
      <c r="L158" s="864">
        <f t="shared" si="11"/>
        <v>0</v>
      </c>
      <c r="M158" s="864">
        <f t="shared" si="11"/>
        <v>0</v>
      </c>
      <c r="N158" s="864">
        <f t="shared" si="11"/>
        <v>0</v>
      </c>
      <c r="O158" s="864">
        <f t="shared" si="11"/>
        <v>0</v>
      </c>
      <c r="P158" s="864">
        <f t="shared" si="11"/>
        <v>0</v>
      </c>
      <c r="Q158" s="864">
        <f t="shared" si="11"/>
        <v>0</v>
      </c>
      <c r="R158" s="865">
        <f t="shared" si="11"/>
        <v>0</v>
      </c>
    </row>
    <row r="159" spans="2:18" ht="15" customHeight="1" x14ac:dyDescent="0.2">
      <c r="B159" s="898"/>
      <c r="C159" s="970" t="str">
        <f>IF(B159="","",VLOOKUP(B159,'E8. KKauf_Berechnung'!$B$11:$D$140,2,0))</f>
        <v/>
      </c>
      <c r="D159" s="899"/>
      <c r="E159" s="900"/>
      <c r="F159" s="901"/>
      <c r="G159" s="901"/>
      <c r="H159" s="901"/>
      <c r="I159" s="862">
        <f t="shared" si="9"/>
        <v>0</v>
      </c>
      <c r="J159" s="863">
        <f>HLOOKUP('A. Allgemeine Informationen'!$D$14,$L$5:$R$305,ROW(D159)-4,FALSE)+IF(OR(D159=0,'A. Allgemeine Informationen'!$D$14&lt;D159),0,I159*1/20)</f>
        <v>0</v>
      </c>
      <c r="K159" s="864">
        <f>HLOOKUP('A. Allgemeine Informationen'!$D$14,$L$5:$R$305,ROW(D159)-4,FALSE)</f>
        <v>0</v>
      </c>
      <c r="L159" s="864">
        <f t="shared" si="11"/>
        <v>0</v>
      </c>
      <c r="M159" s="864">
        <f t="shared" si="11"/>
        <v>0</v>
      </c>
      <c r="N159" s="864">
        <f t="shared" si="11"/>
        <v>0</v>
      </c>
      <c r="O159" s="864">
        <f t="shared" si="11"/>
        <v>0</v>
      </c>
      <c r="P159" s="864">
        <f t="shared" si="11"/>
        <v>0</v>
      </c>
      <c r="Q159" s="864">
        <f t="shared" si="11"/>
        <v>0</v>
      </c>
      <c r="R159" s="865">
        <f t="shared" si="11"/>
        <v>0</v>
      </c>
    </row>
    <row r="160" spans="2:18" ht="15" customHeight="1" x14ac:dyDescent="0.2">
      <c r="B160" s="898"/>
      <c r="C160" s="970" t="str">
        <f>IF(B160="","",VLOOKUP(B160,'E8. KKauf_Berechnung'!$B$11:$D$140,2,0))</f>
        <v/>
      </c>
      <c r="D160" s="899"/>
      <c r="E160" s="900"/>
      <c r="F160" s="901"/>
      <c r="G160" s="901"/>
      <c r="H160" s="901"/>
      <c r="I160" s="862">
        <f t="shared" si="9"/>
        <v>0</v>
      </c>
      <c r="J160" s="863">
        <f>HLOOKUP('A. Allgemeine Informationen'!$D$14,$L$5:$R$305,ROW(D160)-4,FALSE)+IF(OR(D160=0,'A. Allgemeine Informationen'!$D$14&lt;D160),0,I160*1/20)</f>
        <v>0</v>
      </c>
      <c r="K160" s="864">
        <f>HLOOKUP('A. Allgemeine Informationen'!$D$14,$L$5:$R$305,ROW(D160)-4,FALSE)</f>
        <v>0</v>
      </c>
      <c r="L160" s="864">
        <f t="shared" si="11"/>
        <v>0</v>
      </c>
      <c r="M160" s="864">
        <f t="shared" si="11"/>
        <v>0</v>
      </c>
      <c r="N160" s="864">
        <f t="shared" si="11"/>
        <v>0</v>
      </c>
      <c r="O160" s="864">
        <f t="shared" si="11"/>
        <v>0</v>
      </c>
      <c r="P160" s="864">
        <f t="shared" si="11"/>
        <v>0</v>
      </c>
      <c r="Q160" s="864">
        <f t="shared" si="11"/>
        <v>0</v>
      </c>
      <c r="R160" s="865">
        <f t="shared" si="11"/>
        <v>0</v>
      </c>
    </row>
    <row r="161" spans="2:18" ht="15" customHeight="1" x14ac:dyDescent="0.2">
      <c r="B161" s="898"/>
      <c r="C161" s="970" t="str">
        <f>IF(B161="","",VLOOKUP(B161,'E8. KKauf_Berechnung'!$B$11:$D$140,2,0))</f>
        <v/>
      </c>
      <c r="D161" s="899"/>
      <c r="E161" s="900"/>
      <c r="F161" s="901"/>
      <c r="G161" s="901"/>
      <c r="H161" s="901"/>
      <c r="I161" s="862">
        <f t="shared" si="9"/>
        <v>0</v>
      </c>
      <c r="J161" s="863">
        <f>HLOOKUP('A. Allgemeine Informationen'!$D$14,$L$5:$R$305,ROW(D161)-4,FALSE)+IF(OR(D161=0,'A. Allgemeine Informationen'!$D$14&lt;D161),0,I161*1/20)</f>
        <v>0</v>
      </c>
      <c r="K161" s="864">
        <f>HLOOKUP('A. Allgemeine Informationen'!$D$14,$L$5:$R$305,ROW(D161)-4,FALSE)</f>
        <v>0</v>
      </c>
      <c r="L161" s="864">
        <f t="shared" si="11"/>
        <v>0</v>
      </c>
      <c r="M161" s="864">
        <f t="shared" si="11"/>
        <v>0</v>
      </c>
      <c r="N161" s="864">
        <f t="shared" si="11"/>
        <v>0</v>
      </c>
      <c r="O161" s="864">
        <f t="shared" si="11"/>
        <v>0</v>
      </c>
      <c r="P161" s="864">
        <f t="shared" si="11"/>
        <v>0</v>
      </c>
      <c r="Q161" s="864">
        <f t="shared" si="11"/>
        <v>0</v>
      </c>
      <c r="R161" s="865">
        <f t="shared" si="11"/>
        <v>0</v>
      </c>
    </row>
    <row r="162" spans="2:18" ht="15" customHeight="1" x14ac:dyDescent="0.2">
      <c r="B162" s="898"/>
      <c r="C162" s="970" t="str">
        <f>IF(B162="","",VLOOKUP(B162,'E8. KKauf_Berechnung'!$B$11:$D$140,2,0))</f>
        <v/>
      </c>
      <c r="D162" s="899"/>
      <c r="E162" s="900"/>
      <c r="F162" s="901"/>
      <c r="G162" s="901"/>
      <c r="H162" s="901"/>
      <c r="I162" s="862">
        <f t="shared" si="9"/>
        <v>0</v>
      </c>
      <c r="J162" s="863">
        <f>HLOOKUP('A. Allgemeine Informationen'!$D$14,$L$5:$R$305,ROW(D162)-4,FALSE)+IF(OR(D162=0,'A. Allgemeine Informationen'!$D$14&lt;D162),0,I162*1/20)</f>
        <v>0</v>
      </c>
      <c r="K162" s="864">
        <f>HLOOKUP('A. Allgemeine Informationen'!$D$14,$L$5:$R$305,ROW(D162)-4,FALSE)</f>
        <v>0</v>
      </c>
      <c r="L162" s="864">
        <f t="shared" si="11"/>
        <v>0</v>
      </c>
      <c r="M162" s="864">
        <f t="shared" si="11"/>
        <v>0</v>
      </c>
      <c r="N162" s="864">
        <f t="shared" si="11"/>
        <v>0</v>
      </c>
      <c r="O162" s="864">
        <f t="shared" si="11"/>
        <v>0</v>
      </c>
      <c r="P162" s="864">
        <f t="shared" si="11"/>
        <v>0</v>
      </c>
      <c r="Q162" s="864">
        <f t="shared" si="11"/>
        <v>0</v>
      </c>
      <c r="R162" s="865">
        <f t="shared" si="11"/>
        <v>0</v>
      </c>
    </row>
    <row r="163" spans="2:18" ht="15" customHeight="1" x14ac:dyDescent="0.2">
      <c r="B163" s="898"/>
      <c r="C163" s="970" t="str">
        <f>IF(B163="","",VLOOKUP(B163,'E8. KKauf_Berechnung'!$B$11:$D$140,2,0))</f>
        <v/>
      </c>
      <c r="D163" s="899"/>
      <c r="E163" s="900"/>
      <c r="F163" s="901"/>
      <c r="G163" s="901"/>
      <c r="H163" s="901"/>
      <c r="I163" s="862">
        <f t="shared" si="9"/>
        <v>0</v>
      </c>
      <c r="J163" s="863">
        <f>HLOOKUP('A. Allgemeine Informationen'!$D$14,$L$5:$R$305,ROW(D163)-4,FALSE)+IF(OR(D163=0,'A. Allgemeine Informationen'!$D$14&lt;D163),0,I163*1/20)</f>
        <v>0</v>
      </c>
      <c r="K163" s="864">
        <f>HLOOKUP('A. Allgemeine Informationen'!$D$14,$L$5:$R$305,ROW(D163)-4,FALSE)</f>
        <v>0</v>
      </c>
      <c r="L163" s="864">
        <f t="shared" si="11"/>
        <v>0</v>
      </c>
      <c r="M163" s="864">
        <f t="shared" si="11"/>
        <v>0</v>
      </c>
      <c r="N163" s="864">
        <f t="shared" si="11"/>
        <v>0</v>
      </c>
      <c r="O163" s="864">
        <f t="shared" si="11"/>
        <v>0</v>
      </c>
      <c r="P163" s="864">
        <f t="shared" si="11"/>
        <v>0</v>
      </c>
      <c r="Q163" s="864">
        <f t="shared" si="11"/>
        <v>0</v>
      </c>
      <c r="R163" s="865">
        <f t="shared" si="11"/>
        <v>0</v>
      </c>
    </row>
    <row r="164" spans="2:18" ht="15" customHeight="1" x14ac:dyDescent="0.2">
      <c r="B164" s="898"/>
      <c r="C164" s="970" t="str">
        <f>IF(B164="","",VLOOKUP(B164,'E8. KKauf_Berechnung'!$B$11:$D$140,2,0))</f>
        <v/>
      </c>
      <c r="D164" s="899"/>
      <c r="E164" s="900"/>
      <c r="F164" s="901"/>
      <c r="G164" s="901"/>
      <c r="H164" s="901"/>
      <c r="I164" s="862">
        <f t="shared" ref="I164:I200" si="12">SUM(F164,G164)-H164</f>
        <v>0</v>
      </c>
      <c r="J164" s="863">
        <f>HLOOKUP('A. Allgemeine Informationen'!$D$14,$L$5:$R$305,ROW(D164)-4,FALSE)+IF(OR(D164=0,'A. Allgemeine Informationen'!$D$14&lt;D164),0,I164*1/20)</f>
        <v>0</v>
      </c>
      <c r="K164" s="864">
        <f>HLOOKUP('A. Allgemeine Informationen'!$D$14,$L$5:$R$305,ROW(D164)-4,FALSE)</f>
        <v>0</v>
      </c>
      <c r="L164" s="864">
        <f t="shared" si="11"/>
        <v>0</v>
      </c>
      <c r="M164" s="864">
        <f t="shared" si="11"/>
        <v>0</v>
      </c>
      <c r="N164" s="864">
        <f t="shared" si="11"/>
        <v>0</v>
      </c>
      <c r="O164" s="864">
        <f t="shared" si="11"/>
        <v>0</v>
      </c>
      <c r="P164" s="864">
        <f t="shared" si="11"/>
        <v>0</v>
      </c>
      <c r="Q164" s="864">
        <f t="shared" si="11"/>
        <v>0</v>
      </c>
      <c r="R164" s="865">
        <f t="shared" si="11"/>
        <v>0</v>
      </c>
    </row>
    <row r="165" spans="2:18" ht="15" customHeight="1" x14ac:dyDescent="0.2">
      <c r="B165" s="898"/>
      <c r="C165" s="970" t="str">
        <f>IF(B165="","",VLOOKUP(B165,'E8. KKauf_Berechnung'!$B$11:$D$140,2,0))</f>
        <v/>
      </c>
      <c r="D165" s="899"/>
      <c r="E165" s="900"/>
      <c r="F165" s="901"/>
      <c r="G165" s="901"/>
      <c r="H165" s="901"/>
      <c r="I165" s="862">
        <f t="shared" si="12"/>
        <v>0</v>
      </c>
      <c r="J165" s="863">
        <f>HLOOKUP('A. Allgemeine Informationen'!$D$14,$L$5:$R$305,ROW(D165)-4,FALSE)+IF(OR(D165=0,'A. Allgemeine Informationen'!$D$14&lt;D165),0,I165*1/20)</f>
        <v>0</v>
      </c>
      <c r="K165" s="864">
        <f>HLOOKUP('A. Allgemeine Informationen'!$D$14,$L$5:$R$305,ROW(D165)-4,FALSE)</f>
        <v>0</v>
      </c>
      <c r="L165" s="864">
        <f t="shared" si="11"/>
        <v>0</v>
      </c>
      <c r="M165" s="864">
        <f t="shared" si="11"/>
        <v>0</v>
      </c>
      <c r="N165" s="864">
        <f t="shared" si="11"/>
        <v>0</v>
      </c>
      <c r="O165" s="864">
        <f t="shared" si="11"/>
        <v>0</v>
      </c>
      <c r="P165" s="864">
        <f t="shared" si="11"/>
        <v>0</v>
      </c>
      <c r="Q165" s="864">
        <f t="shared" si="11"/>
        <v>0</v>
      </c>
      <c r="R165" s="865">
        <f t="shared" si="11"/>
        <v>0</v>
      </c>
    </row>
    <row r="166" spans="2:18" ht="15" customHeight="1" x14ac:dyDescent="0.2">
      <c r="B166" s="898"/>
      <c r="C166" s="970" t="str">
        <f>IF(B166="","",VLOOKUP(B166,'E8. KKauf_Berechnung'!$B$11:$D$140,2,0))</f>
        <v/>
      </c>
      <c r="D166" s="899"/>
      <c r="E166" s="900"/>
      <c r="F166" s="901"/>
      <c r="G166" s="901"/>
      <c r="H166" s="901"/>
      <c r="I166" s="862">
        <f t="shared" si="12"/>
        <v>0</v>
      </c>
      <c r="J166" s="863">
        <f>HLOOKUP('A. Allgemeine Informationen'!$D$14,$L$5:$R$305,ROW(D166)-4,FALSE)+IF(OR(D166=0,'A. Allgemeine Informationen'!$D$14&lt;D166),0,I166*1/20)</f>
        <v>0</v>
      </c>
      <c r="K166" s="864">
        <f>HLOOKUP('A. Allgemeine Informationen'!$D$14,$L$5:$R$305,ROW(D166)-4,FALSE)</f>
        <v>0</v>
      </c>
      <c r="L166" s="864">
        <f t="shared" si="11"/>
        <v>0</v>
      </c>
      <c r="M166" s="864">
        <f t="shared" si="11"/>
        <v>0</v>
      </c>
      <c r="N166" s="864">
        <f t="shared" si="11"/>
        <v>0</v>
      </c>
      <c r="O166" s="864">
        <f t="shared" si="11"/>
        <v>0</v>
      </c>
      <c r="P166" s="864">
        <f t="shared" si="11"/>
        <v>0</v>
      </c>
      <c r="Q166" s="864">
        <f t="shared" si="11"/>
        <v>0</v>
      </c>
      <c r="R166" s="865">
        <f t="shared" si="11"/>
        <v>0</v>
      </c>
    </row>
    <row r="167" spans="2:18" ht="15" customHeight="1" x14ac:dyDescent="0.2">
      <c r="B167" s="898"/>
      <c r="C167" s="970" t="str">
        <f>IF(B167="","",VLOOKUP(B167,'E8. KKauf_Berechnung'!$B$11:$D$140,2,0))</f>
        <v/>
      </c>
      <c r="D167" s="899"/>
      <c r="E167" s="900"/>
      <c r="F167" s="901"/>
      <c r="G167" s="901"/>
      <c r="H167" s="901"/>
      <c r="I167" s="862">
        <f t="shared" si="12"/>
        <v>0</v>
      </c>
      <c r="J167" s="863">
        <f>HLOOKUP('A. Allgemeine Informationen'!$D$14,$L$5:$R$305,ROW(D167)-4,FALSE)+IF(OR(D167=0,'A. Allgemeine Informationen'!$D$14&lt;D167),0,I167*1/20)</f>
        <v>0</v>
      </c>
      <c r="K167" s="864">
        <f>HLOOKUP('A. Allgemeine Informationen'!$D$14,$L$5:$R$305,ROW(D167)-4,FALSE)</f>
        <v>0</v>
      </c>
      <c r="L167" s="864">
        <f t="shared" si="11"/>
        <v>0</v>
      </c>
      <c r="M167" s="864">
        <f t="shared" si="11"/>
        <v>0</v>
      </c>
      <c r="N167" s="864">
        <f t="shared" si="11"/>
        <v>0</v>
      </c>
      <c r="O167" s="864">
        <f t="shared" si="11"/>
        <v>0</v>
      </c>
      <c r="P167" s="864">
        <f t="shared" si="11"/>
        <v>0</v>
      </c>
      <c r="Q167" s="864">
        <f t="shared" si="11"/>
        <v>0</v>
      </c>
      <c r="R167" s="865">
        <f t="shared" si="11"/>
        <v>0</v>
      </c>
    </row>
    <row r="168" spans="2:18" ht="15" customHeight="1" x14ac:dyDescent="0.2">
      <c r="B168" s="898"/>
      <c r="C168" s="970" t="str">
        <f>IF(B168="","",VLOOKUP(B168,'E8. KKauf_Berechnung'!$B$11:$D$140,2,0))</f>
        <v/>
      </c>
      <c r="D168" s="899"/>
      <c r="E168" s="900"/>
      <c r="F168" s="901"/>
      <c r="G168" s="901"/>
      <c r="H168" s="901"/>
      <c r="I168" s="862">
        <f t="shared" si="12"/>
        <v>0</v>
      </c>
      <c r="J168" s="863">
        <f>HLOOKUP('A. Allgemeine Informationen'!$D$14,$L$5:$R$305,ROW(D168)-4,FALSE)+IF(OR(D168=0,'A. Allgemeine Informationen'!$D$14&lt;D168),0,I168*1/20)</f>
        <v>0</v>
      </c>
      <c r="K168" s="864">
        <f>HLOOKUP('A. Allgemeine Informationen'!$D$14,$L$5:$R$305,ROW(D168)-4,FALSE)</f>
        <v>0</v>
      </c>
      <c r="L168" s="864">
        <f t="shared" si="11"/>
        <v>0</v>
      </c>
      <c r="M168" s="864">
        <f t="shared" si="11"/>
        <v>0</v>
      </c>
      <c r="N168" s="864">
        <f t="shared" si="11"/>
        <v>0</v>
      </c>
      <c r="O168" s="864">
        <f t="shared" si="11"/>
        <v>0</v>
      </c>
      <c r="P168" s="864">
        <f t="shared" si="11"/>
        <v>0</v>
      </c>
      <c r="Q168" s="864">
        <f t="shared" si="11"/>
        <v>0</v>
      </c>
      <c r="R168" s="865">
        <f t="shared" si="11"/>
        <v>0</v>
      </c>
    </row>
    <row r="169" spans="2:18" ht="15" customHeight="1" x14ac:dyDescent="0.2">
      <c r="B169" s="898"/>
      <c r="C169" s="970" t="str">
        <f>IF(B169="","",VLOOKUP(B169,'E8. KKauf_Berechnung'!$B$11:$D$140,2,0))</f>
        <v/>
      </c>
      <c r="D169" s="899"/>
      <c r="E169" s="900"/>
      <c r="F169" s="901"/>
      <c r="G169" s="901"/>
      <c r="H169" s="901"/>
      <c r="I169" s="862">
        <f t="shared" si="12"/>
        <v>0</v>
      </c>
      <c r="J169" s="863">
        <f>HLOOKUP('A. Allgemeine Informationen'!$D$14,$L$5:$R$305,ROW(D169)-4,FALSE)+IF(OR(D169=0,'A. Allgemeine Informationen'!$D$14&lt;D169),0,I169*1/20)</f>
        <v>0</v>
      </c>
      <c r="K169" s="864">
        <f>HLOOKUP('A. Allgemeine Informationen'!$D$14,$L$5:$R$305,ROW(D169)-4,FALSE)</f>
        <v>0</v>
      </c>
      <c r="L169" s="864">
        <f t="shared" si="11"/>
        <v>0</v>
      </c>
      <c r="M169" s="864">
        <f t="shared" si="11"/>
        <v>0</v>
      </c>
      <c r="N169" s="864">
        <f t="shared" si="11"/>
        <v>0</v>
      </c>
      <c r="O169" s="864">
        <f t="shared" si="11"/>
        <v>0</v>
      </c>
      <c r="P169" s="864">
        <f t="shared" si="11"/>
        <v>0</v>
      </c>
      <c r="Q169" s="864">
        <f t="shared" si="11"/>
        <v>0</v>
      </c>
      <c r="R169" s="865">
        <f t="shared" si="11"/>
        <v>0</v>
      </c>
    </row>
    <row r="170" spans="2:18" ht="15" customHeight="1" x14ac:dyDescent="0.2">
      <c r="B170" s="898"/>
      <c r="C170" s="970" t="str">
        <f>IF(B170="","",VLOOKUP(B170,'E8. KKauf_Berechnung'!$B$11:$D$140,2,0))</f>
        <v/>
      </c>
      <c r="D170" s="899"/>
      <c r="E170" s="900"/>
      <c r="F170" s="901"/>
      <c r="G170" s="901"/>
      <c r="H170" s="901"/>
      <c r="I170" s="862">
        <f t="shared" si="12"/>
        <v>0</v>
      </c>
      <c r="J170" s="863">
        <f>HLOOKUP('A. Allgemeine Informationen'!$D$14,$L$5:$R$305,ROW(D170)-4,FALSE)+IF(OR(D170=0,'A. Allgemeine Informationen'!$D$14&lt;D170),0,I170*1/20)</f>
        <v>0</v>
      </c>
      <c r="K170" s="864">
        <f>HLOOKUP('A. Allgemeine Informationen'!$D$14,$L$5:$R$305,ROW(D170)-4,FALSE)</f>
        <v>0</v>
      </c>
      <c r="L170" s="864">
        <f t="shared" si="11"/>
        <v>0</v>
      </c>
      <c r="M170" s="864">
        <f t="shared" si="11"/>
        <v>0</v>
      </c>
      <c r="N170" s="864">
        <f t="shared" si="11"/>
        <v>0</v>
      </c>
      <c r="O170" s="864">
        <f t="shared" si="11"/>
        <v>0</v>
      </c>
      <c r="P170" s="864">
        <f t="shared" si="11"/>
        <v>0</v>
      </c>
      <c r="Q170" s="864">
        <f t="shared" si="11"/>
        <v>0</v>
      </c>
      <c r="R170" s="865">
        <f t="shared" si="11"/>
        <v>0</v>
      </c>
    </row>
    <row r="171" spans="2:18" ht="15" customHeight="1" x14ac:dyDescent="0.2">
      <c r="B171" s="898"/>
      <c r="C171" s="970" t="str">
        <f>IF(B171="","",VLOOKUP(B171,'E8. KKauf_Berechnung'!$B$11:$D$140,2,0))</f>
        <v/>
      </c>
      <c r="D171" s="899"/>
      <c r="E171" s="900"/>
      <c r="F171" s="901"/>
      <c r="G171" s="901"/>
      <c r="H171" s="901"/>
      <c r="I171" s="862">
        <f t="shared" si="12"/>
        <v>0</v>
      </c>
      <c r="J171" s="863">
        <f>HLOOKUP('A. Allgemeine Informationen'!$D$14,$L$5:$R$305,ROW(D171)-4,FALSE)+IF(OR(D171=0,'A. Allgemeine Informationen'!$D$14&lt;D171),0,I171*1/20)</f>
        <v>0</v>
      </c>
      <c r="K171" s="864">
        <f>HLOOKUP('A. Allgemeine Informationen'!$D$14,$L$5:$R$305,ROW(D171)-4,FALSE)</f>
        <v>0</v>
      </c>
      <c r="L171" s="864">
        <f t="shared" si="11"/>
        <v>0</v>
      </c>
      <c r="M171" s="864">
        <f t="shared" si="11"/>
        <v>0</v>
      </c>
      <c r="N171" s="864">
        <f t="shared" si="11"/>
        <v>0</v>
      </c>
      <c r="O171" s="864">
        <f t="shared" si="11"/>
        <v>0</v>
      </c>
      <c r="P171" s="864">
        <f t="shared" si="11"/>
        <v>0</v>
      </c>
      <c r="Q171" s="864">
        <f t="shared" si="11"/>
        <v>0</v>
      </c>
      <c r="R171" s="865">
        <f t="shared" si="11"/>
        <v>0</v>
      </c>
    </row>
    <row r="172" spans="2:18" ht="15" customHeight="1" x14ac:dyDescent="0.2">
      <c r="B172" s="898"/>
      <c r="C172" s="970" t="str">
        <f>IF(B172="","",VLOOKUP(B172,'E8. KKauf_Berechnung'!$B$11:$D$140,2,0))</f>
        <v/>
      </c>
      <c r="D172" s="899"/>
      <c r="E172" s="900"/>
      <c r="F172" s="901"/>
      <c r="G172" s="901"/>
      <c r="H172" s="901"/>
      <c r="I172" s="862">
        <f t="shared" si="12"/>
        <v>0</v>
      </c>
      <c r="J172" s="863">
        <f>HLOOKUP('A. Allgemeine Informationen'!$D$14,$L$5:$R$305,ROW(D172)-4,FALSE)+IF(OR(D172=0,'A. Allgemeine Informationen'!$D$14&lt;D172),0,I172*1/20)</f>
        <v>0</v>
      </c>
      <c r="K172" s="864">
        <f>HLOOKUP('A. Allgemeine Informationen'!$D$14,$L$5:$R$305,ROW(D172)-4,FALSE)</f>
        <v>0</v>
      </c>
      <c r="L172" s="864">
        <f t="shared" si="11"/>
        <v>0</v>
      </c>
      <c r="M172" s="864">
        <f t="shared" si="11"/>
        <v>0</v>
      </c>
      <c r="N172" s="864">
        <f t="shared" si="11"/>
        <v>0</v>
      </c>
      <c r="O172" s="864">
        <f t="shared" si="11"/>
        <v>0</v>
      </c>
      <c r="P172" s="864">
        <f t="shared" si="11"/>
        <v>0</v>
      </c>
      <c r="Q172" s="864">
        <f t="shared" si="11"/>
        <v>0</v>
      </c>
      <c r="R172" s="865">
        <f t="shared" si="11"/>
        <v>0</v>
      </c>
    </row>
    <row r="173" spans="2:18" ht="15" customHeight="1" x14ac:dyDescent="0.2">
      <c r="B173" s="898"/>
      <c r="C173" s="970" t="str">
        <f>IF(B173="","",VLOOKUP(B173,'E8. KKauf_Berechnung'!$B$11:$D$140,2,0))</f>
        <v/>
      </c>
      <c r="D173" s="899"/>
      <c r="E173" s="900"/>
      <c r="F173" s="901"/>
      <c r="G173" s="901"/>
      <c r="H173" s="901"/>
      <c r="I173" s="862">
        <f t="shared" si="12"/>
        <v>0</v>
      </c>
      <c r="J173" s="863">
        <f>HLOOKUP('A. Allgemeine Informationen'!$D$14,$L$5:$R$305,ROW(D173)-4,FALSE)+IF(OR(D173=0,'A. Allgemeine Informationen'!$D$14&lt;D173),0,I173*1/20)</f>
        <v>0</v>
      </c>
      <c r="K173" s="864">
        <f>HLOOKUP('A. Allgemeine Informationen'!$D$14,$L$5:$R$305,ROW(D173)-4,FALSE)</f>
        <v>0</v>
      </c>
      <c r="L173" s="864">
        <f t="shared" si="11"/>
        <v>0</v>
      </c>
      <c r="M173" s="864">
        <f t="shared" si="11"/>
        <v>0</v>
      </c>
      <c r="N173" s="864">
        <f t="shared" si="11"/>
        <v>0</v>
      </c>
      <c r="O173" s="864">
        <f t="shared" si="11"/>
        <v>0</v>
      </c>
      <c r="P173" s="864">
        <f t="shared" si="11"/>
        <v>0</v>
      </c>
      <c r="Q173" s="864">
        <f t="shared" si="11"/>
        <v>0</v>
      </c>
      <c r="R173" s="865">
        <f t="shared" si="11"/>
        <v>0</v>
      </c>
    </row>
    <row r="174" spans="2:18" ht="15" customHeight="1" x14ac:dyDescent="0.2">
      <c r="B174" s="898"/>
      <c r="C174" s="970" t="str">
        <f>IF(B174="","",VLOOKUP(B174,'E8. KKauf_Berechnung'!$B$11:$D$140,2,0))</f>
        <v/>
      </c>
      <c r="D174" s="899"/>
      <c r="E174" s="900"/>
      <c r="F174" s="901"/>
      <c r="G174" s="901"/>
      <c r="H174" s="901"/>
      <c r="I174" s="862">
        <f t="shared" si="12"/>
        <v>0</v>
      </c>
      <c r="J174" s="863">
        <f>HLOOKUP('A. Allgemeine Informationen'!$D$14,$L$5:$R$305,ROW(D174)-4,FALSE)+IF(OR(D174=0,'A. Allgemeine Informationen'!$D$14&lt;D174),0,I174*1/20)</f>
        <v>0</v>
      </c>
      <c r="K174" s="864">
        <f>HLOOKUP('A. Allgemeine Informationen'!$D$14,$L$5:$R$305,ROW(D174)-4,FALSE)</f>
        <v>0</v>
      </c>
      <c r="L174" s="864">
        <f t="shared" si="11"/>
        <v>0</v>
      </c>
      <c r="M174" s="864">
        <f t="shared" si="11"/>
        <v>0</v>
      </c>
      <c r="N174" s="864">
        <f t="shared" si="11"/>
        <v>0</v>
      </c>
      <c r="O174" s="864">
        <f t="shared" si="11"/>
        <v>0</v>
      </c>
      <c r="P174" s="864">
        <f t="shared" si="11"/>
        <v>0</v>
      </c>
      <c r="Q174" s="864">
        <f t="shared" si="11"/>
        <v>0</v>
      </c>
      <c r="R174" s="865">
        <f t="shared" si="11"/>
        <v>0</v>
      </c>
    </row>
    <row r="175" spans="2:18" ht="15" customHeight="1" x14ac:dyDescent="0.2">
      <c r="B175" s="898"/>
      <c r="C175" s="970" t="str">
        <f>IF(B175="","",VLOOKUP(B175,'E8. KKauf_Berechnung'!$B$11:$D$140,2,0))</f>
        <v/>
      </c>
      <c r="D175" s="899"/>
      <c r="E175" s="900"/>
      <c r="F175" s="901"/>
      <c r="G175" s="901"/>
      <c r="H175" s="901"/>
      <c r="I175" s="862">
        <f t="shared" si="12"/>
        <v>0</v>
      </c>
      <c r="J175" s="863">
        <f>HLOOKUP('A. Allgemeine Informationen'!$D$14,$L$5:$R$305,ROW(D175)-4,FALSE)+IF(OR(D175=0,'A. Allgemeine Informationen'!$D$14&lt;D175),0,I175*1/20)</f>
        <v>0</v>
      </c>
      <c r="K175" s="864">
        <f>HLOOKUP('A. Allgemeine Informationen'!$D$14,$L$5:$R$305,ROW(D175)-4,FALSE)</f>
        <v>0</v>
      </c>
      <c r="L175" s="864">
        <f t="shared" si="11"/>
        <v>0</v>
      </c>
      <c r="M175" s="864">
        <f t="shared" si="11"/>
        <v>0</v>
      </c>
      <c r="N175" s="864">
        <f t="shared" si="11"/>
        <v>0</v>
      </c>
      <c r="O175" s="864">
        <f t="shared" si="11"/>
        <v>0</v>
      </c>
      <c r="P175" s="864">
        <f t="shared" si="11"/>
        <v>0</v>
      </c>
      <c r="Q175" s="864">
        <f t="shared" si="11"/>
        <v>0</v>
      </c>
      <c r="R175" s="865">
        <f t="shared" si="11"/>
        <v>0</v>
      </c>
    </row>
    <row r="176" spans="2:18" ht="15" customHeight="1" x14ac:dyDescent="0.2">
      <c r="B176" s="898"/>
      <c r="C176" s="970" t="str">
        <f>IF(B176="","",VLOOKUP(B176,'E8. KKauf_Berechnung'!$B$11:$D$140,2,0))</f>
        <v/>
      </c>
      <c r="D176" s="899"/>
      <c r="E176" s="900"/>
      <c r="F176" s="901"/>
      <c r="G176" s="901"/>
      <c r="H176" s="901"/>
      <c r="I176" s="862">
        <f t="shared" si="12"/>
        <v>0</v>
      </c>
      <c r="J176" s="863">
        <f>HLOOKUP('A. Allgemeine Informationen'!$D$14,$L$5:$R$305,ROW(D176)-4,FALSE)+IF(OR(D176=0,'A. Allgemeine Informationen'!$D$14&lt;D176),0,I176*1/20)</f>
        <v>0</v>
      </c>
      <c r="K176" s="864">
        <f>HLOOKUP('A. Allgemeine Informationen'!$D$14,$L$5:$R$305,ROW(D176)-4,FALSE)</f>
        <v>0</v>
      </c>
      <c r="L176" s="864">
        <f t="shared" si="11"/>
        <v>0</v>
      </c>
      <c r="M176" s="864">
        <f t="shared" si="11"/>
        <v>0</v>
      </c>
      <c r="N176" s="864">
        <f t="shared" si="11"/>
        <v>0</v>
      </c>
      <c r="O176" s="864">
        <f t="shared" si="11"/>
        <v>0</v>
      </c>
      <c r="P176" s="864">
        <f t="shared" si="11"/>
        <v>0</v>
      </c>
      <c r="Q176" s="864">
        <f t="shared" si="11"/>
        <v>0</v>
      </c>
      <c r="R176" s="865">
        <f t="shared" si="11"/>
        <v>0</v>
      </c>
    </row>
    <row r="177" spans="2:18" ht="15" customHeight="1" x14ac:dyDescent="0.2">
      <c r="B177" s="898"/>
      <c r="C177" s="970" t="str">
        <f>IF(B177="","",VLOOKUP(B177,'E8. KKauf_Berechnung'!$B$11:$D$140,2,0))</f>
        <v/>
      </c>
      <c r="D177" s="899"/>
      <c r="E177" s="900"/>
      <c r="F177" s="901"/>
      <c r="G177" s="901"/>
      <c r="H177" s="901"/>
      <c r="I177" s="862">
        <f t="shared" si="12"/>
        <v>0</v>
      </c>
      <c r="J177" s="863">
        <f>HLOOKUP('A. Allgemeine Informationen'!$D$14,$L$5:$R$305,ROW(D177)-4,FALSE)+IF(OR(D177=0,'A. Allgemeine Informationen'!$D$14&lt;D177),0,I177*1/20)</f>
        <v>0</v>
      </c>
      <c r="K177" s="864">
        <f>HLOOKUP('A. Allgemeine Informationen'!$D$14,$L$5:$R$305,ROW(D177)-4,FALSE)</f>
        <v>0</v>
      </c>
      <c r="L177" s="864">
        <f t="shared" si="11"/>
        <v>0</v>
      </c>
      <c r="M177" s="864">
        <f t="shared" si="11"/>
        <v>0</v>
      </c>
      <c r="N177" s="864">
        <f t="shared" si="11"/>
        <v>0</v>
      </c>
      <c r="O177" s="864">
        <f t="shared" si="11"/>
        <v>0</v>
      </c>
      <c r="P177" s="864">
        <f t="shared" si="11"/>
        <v>0</v>
      </c>
      <c r="Q177" s="864">
        <f t="shared" si="11"/>
        <v>0</v>
      </c>
      <c r="R177" s="865">
        <f t="shared" si="11"/>
        <v>0</v>
      </c>
    </row>
    <row r="178" spans="2:18" ht="15" customHeight="1" x14ac:dyDescent="0.2">
      <c r="B178" s="898"/>
      <c r="C178" s="970" t="str">
        <f>IF(B178="","",VLOOKUP(B178,'E8. KKauf_Berechnung'!$B$11:$D$140,2,0))</f>
        <v/>
      </c>
      <c r="D178" s="899"/>
      <c r="E178" s="900"/>
      <c r="F178" s="901"/>
      <c r="G178" s="901"/>
      <c r="H178" s="901"/>
      <c r="I178" s="862">
        <f t="shared" si="12"/>
        <v>0</v>
      </c>
      <c r="J178" s="863">
        <f>HLOOKUP('A. Allgemeine Informationen'!$D$14,$L$5:$R$305,ROW(D178)-4,FALSE)+IF(OR(D178=0,'A. Allgemeine Informationen'!$D$14&lt;D178),0,I178*1/20)</f>
        <v>0</v>
      </c>
      <c r="K178" s="864">
        <f>HLOOKUP('A. Allgemeine Informationen'!$D$14,$L$5:$R$305,ROW(D178)-4,FALSE)</f>
        <v>0</v>
      </c>
      <c r="L178" s="864">
        <f t="shared" si="11"/>
        <v>0</v>
      </c>
      <c r="M178" s="864">
        <f t="shared" si="11"/>
        <v>0</v>
      </c>
      <c r="N178" s="864">
        <f t="shared" si="11"/>
        <v>0</v>
      </c>
      <c r="O178" s="864">
        <f t="shared" si="11"/>
        <v>0</v>
      </c>
      <c r="P178" s="864">
        <f t="shared" si="11"/>
        <v>0</v>
      </c>
      <c r="Q178" s="864">
        <f t="shared" si="11"/>
        <v>0</v>
      </c>
      <c r="R178" s="865">
        <f t="shared" si="11"/>
        <v>0</v>
      </c>
    </row>
    <row r="179" spans="2:18" ht="15" customHeight="1" x14ac:dyDescent="0.2">
      <c r="B179" s="898"/>
      <c r="C179" s="970" t="str">
        <f>IF(B179="","",VLOOKUP(B179,'E8. KKauf_Berechnung'!$B$11:$D$140,2,0))</f>
        <v/>
      </c>
      <c r="D179" s="899"/>
      <c r="E179" s="900"/>
      <c r="F179" s="901"/>
      <c r="G179" s="901"/>
      <c r="H179" s="901"/>
      <c r="I179" s="862">
        <f t="shared" si="12"/>
        <v>0</v>
      </c>
      <c r="J179" s="863">
        <f>HLOOKUP('A. Allgemeine Informationen'!$D$14,$L$5:$R$305,ROW(D179)-4,FALSE)+IF(OR(D179=0,'A. Allgemeine Informationen'!$D$14&lt;D179),0,I179*1/20)</f>
        <v>0</v>
      </c>
      <c r="K179" s="864">
        <f>HLOOKUP('A. Allgemeine Informationen'!$D$14,$L$5:$R$305,ROW(D179)-4,FALSE)</f>
        <v>0</v>
      </c>
      <c r="L179" s="864">
        <f t="shared" si="11"/>
        <v>0</v>
      </c>
      <c r="M179" s="864">
        <f t="shared" si="11"/>
        <v>0</v>
      </c>
      <c r="N179" s="864">
        <f t="shared" si="11"/>
        <v>0</v>
      </c>
      <c r="O179" s="864">
        <f t="shared" si="11"/>
        <v>0</v>
      </c>
      <c r="P179" s="864">
        <f t="shared" si="11"/>
        <v>0</v>
      </c>
      <c r="Q179" s="864">
        <f t="shared" si="11"/>
        <v>0</v>
      </c>
      <c r="R179" s="865">
        <f t="shared" si="11"/>
        <v>0</v>
      </c>
    </row>
    <row r="180" spans="2:18" ht="15" customHeight="1" x14ac:dyDescent="0.2">
      <c r="B180" s="898"/>
      <c r="C180" s="970" t="str">
        <f>IF(B180="","",VLOOKUP(B180,'E8. KKauf_Berechnung'!$B$11:$D$140,2,0))</f>
        <v/>
      </c>
      <c r="D180" s="899"/>
      <c r="E180" s="900"/>
      <c r="F180" s="901"/>
      <c r="G180" s="901"/>
      <c r="H180" s="901"/>
      <c r="I180" s="862">
        <f t="shared" si="12"/>
        <v>0</v>
      </c>
      <c r="J180" s="863">
        <f>HLOOKUP('A. Allgemeine Informationen'!$D$14,$L$5:$R$305,ROW(D180)-4,FALSE)+IF(OR(D180=0,'A. Allgemeine Informationen'!$D$14&lt;D180),0,I180*1/20)</f>
        <v>0</v>
      </c>
      <c r="K180" s="864">
        <f>HLOOKUP('A. Allgemeine Informationen'!$D$14,$L$5:$R$305,ROW(D180)-4,FALSE)</f>
        <v>0</v>
      </c>
      <c r="L180" s="864">
        <f t="shared" si="11"/>
        <v>0</v>
      </c>
      <c r="M180" s="864">
        <f t="shared" si="11"/>
        <v>0</v>
      </c>
      <c r="N180" s="864">
        <f t="shared" si="11"/>
        <v>0</v>
      </c>
      <c r="O180" s="864">
        <f t="shared" si="11"/>
        <v>0</v>
      </c>
      <c r="P180" s="864">
        <f t="shared" si="11"/>
        <v>0</v>
      </c>
      <c r="Q180" s="864">
        <f t="shared" si="11"/>
        <v>0</v>
      </c>
      <c r="R180" s="865">
        <f t="shared" si="11"/>
        <v>0</v>
      </c>
    </row>
    <row r="181" spans="2:18" ht="15" customHeight="1" x14ac:dyDescent="0.2">
      <c r="B181" s="898"/>
      <c r="C181" s="970" t="str">
        <f>IF(B181="","",VLOOKUP(B181,'E8. KKauf_Berechnung'!$B$11:$D$140,2,0))</f>
        <v/>
      </c>
      <c r="D181" s="899"/>
      <c r="E181" s="900"/>
      <c r="F181" s="901"/>
      <c r="G181" s="901"/>
      <c r="H181" s="901"/>
      <c r="I181" s="862">
        <f t="shared" si="12"/>
        <v>0</v>
      </c>
      <c r="J181" s="863">
        <f>HLOOKUP('A. Allgemeine Informationen'!$D$14,$L$5:$R$305,ROW(D181)-4,FALSE)+IF(OR(D181=0,'A. Allgemeine Informationen'!$D$14&lt;D181),0,I181*1/20)</f>
        <v>0</v>
      </c>
      <c r="K181" s="864">
        <f>HLOOKUP('A. Allgemeine Informationen'!$D$14,$L$5:$R$305,ROW(D181)-4,FALSE)</f>
        <v>0</v>
      </c>
      <c r="L181" s="864">
        <f t="shared" si="11"/>
        <v>0</v>
      </c>
      <c r="M181" s="864">
        <f t="shared" si="11"/>
        <v>0</v>
      </c>
      <c r="N181" s="864">
        <f t="shared" si="11"/>
        <v>0</v>
      </c>
      <c r="O181" s="864">
        <f t="shared" si="11"/>
        <v>0</v>
      </c>
      <c r="P181" s="864">
        <f t="shared" si="11"/>
        <v>0</v>
      </c>
      <c r="Q181" s="864">
        <f t="shared" si="11"/>
        <v>0</v>
      </c>
      <c r="R181" s="865">
        <f t="shared" si="11"/>
        <v>0</v>
      </c>
    </row>
    <row r="182" spans="2:18" ht="15" customHeight="1" x14ac:dyDescent="0.2">
      <c r="B182" s="898"/>
      <c r="C182" s="970" t="str">
        <f>IF(B182="","",VLOOKUP(B182,'E8. KKauf_Berechnung'!$B$11:$D$140,2,0))</f>
        <v/>
      </c>
      <c r="D182" s="899"/>
      <c r="E182" s="900"/>
      <c r="F182" s="901"/>
      <c r="G182" s="901"/>
      <c r="H182" s="901"/>
      <c r="I182" s="862">
        <f t="shared" si="12"/>
        <v>0</v>
      </c>
      <c r="J182" s="863">
        <f>HLOOKUP('A. Allgemeine Informationen'!$D$14,$L$5:$R$305,ROW(D182)-4,FALSE)+IF(OR(D182=0,'A. Allgemeine Informationen'!$D$14&lt;D182),0,I182*1/20)</f>
        <v>0</v>
      </c>
      <c r="K182" s="864">
        <f>HLOOKUP('A. Allgemeine Informationen'!$D$14,$L$5:$R$305,ROW(D182)-4,FALSE)</f>
        <v>0</v>
      </c>
      <c r="L182" s="864">
        <f t="shared" si="11"/>
        <v>0</v>
      </c>
      <c r="M182" s="864">
        <f t="shared" si="11"/>
        <v>0</v>
      </c>
      <c r="N182" s="864">
        <f t="shared" si="11"/>
        <v>0</v>
      </c>
      <c r="O182" s="864">
        <f t="shared" si="11"/>
        <v>0</v>
      </c>
      <c r="P182" s="864">
        <f t="shared" si="11"/>
        <v>0</v>
      </c>
      <c r="Q182" s="864">
        <f t="shared" si="11"/>
        <v>0</v>
      </c>
      <c r="R182" s="865">
        <f t="shared" si="11"/>
        <v>0</v>
      </c>
    </row>
    <row r="183" spans="2:18" ht="15" customHeight="1" x14ac:dyDescent="0.2">
      <c r="B183" s="898"/>
      <c r="C183" s="970" t="str">
        <f>IF(B183="","",VLOOKUP(B183,'E8. KKauf_Berechnung'!$B$11:$D$140,2,0))</f>
        <v/>
      </c>
      <c r="D183" s="899"/>
      <c r="E183" s="900"/>
      <c r="F183" s="901"/>
      <c r="G183" s="901"/>
      <c r="H183" s="901"/>
      <c r="I183" s="862">
        <f t="shared" si="12"/>
        <v>0</v>
      </c>
      <c r="J183" s="863">
        <f>HLOOKUP('A. Allgemeine Informationen'!$D$14,$L$5:$R$305,ROW(D183)-4,FALSE)+IF(OR(D183=0,'A. Allgemeine Informationen'!$D$14&lt;D183),0,I183*1/20)</f>
        <v>0</v>
      </c>
      <c r="K183" s="864">
        <f>HLOOKUP('A. Allgemeine Informationen'!$D$14,$L$5:$R$305,ROW(D183)-4,FALSE)</f>
        <v>0</v>
      </c>
      <c r="L183" s="864">
        <f t="shared" si="11"/>
        <v>0</v>
      </c>
      <c r="M183" s="864">
        <f t="shared" si="11"/>
        <v>0</v>
      </c>
      <c r="N183" s="864">
        <f t="shared" si="11"/>
        <v>0</v>
      </c>
      <c r="O183" s="864">
        <f t="shared" si="11"/>
        <v>0</v>
      </c>
      <c r="P183" s="864">
        <f t="shared" si="11"/>
        <v>0</v>
      </c>
      <c r="Q183" s="864">
        <f t="shared" si="11"/>
        <v>0</v>
      </c>
      <c r="R183" s="865">
        <f t="shared" si="11"/>
        <v>0</v>
      </c>
    </row>
    <row r="184" spans="2:18" ht="15" customHeight="1" x14ac:dyDescent="0.2">
      <c r="B184" s="898"/>
      <c r="C184" s="970" t="str">
        <f>IF(B184="","",VLOOKUP(B184,'E8. KKauf_Berechnung'!$B$11:$D$140,2,0))</f>
        <v/>
      </c>
      <c r="D184" s="899"/>
      <c r="E184" s="900"/>
      <c r="F184" s="901"/>
      <c r="G184" s="901"/>
      <c r="H184" s="901"/>
      <c r="I184" s="862">
        <f t="shared" si="12"/>
        <v>0</v>
      </c>
      <c r="J184" s="863">
        <f>HLOOKUP('A. Allgemeine Informationen'!$D$14,$L$5:$R$305,ROW(D184)-4,FALSE)+IF(OR(D184=0,'A. Allgemeine Informationen'!$D$14&lt;D184),0,I184*1/20)</f>
        <v>0</v>
      </c>
      <c r="K184" s="864">
        <f>HLOOKUP('A. Allgemeine Informationen'!$D$14,$L$5:$R$305,ROW(D184)-4,FALSE)</f>
        <v>0</v>
      </c>
      <c r="L184" s="864">
        <f t="shared" si="11"/>
        <v>0</v>
      </c>
      <c r="M184" s="864">
        <f t="shared" si="11"/>
        <v>0</v>
      </c>
      <c r="N184" s="864">
        <f t="shared" si="11"/>
        <v>0</v>
      </c>
      <c r="O184" s="864">
        <f t="shared" si="11"/>
        <v>0</v>
      </c>
      <c r="P184" s="864">
        <f t="shared" si="11"/>
        <v>0</v>
      </c>
      <c r="Q184" s="864">
        <f t="shared" si="11"/>
        <v>0</v>
      </c>
      <c r="R184" s="865">
        <f t="shared" si="11"/>
        <v>0</v>
      </c>
    </row>
    <row r="185" spans="2:18" ht="15" customHeight="1" x14ac:dyDescent="0.2">
      <c r="B185" s="898"/>
      <c r="C185" s="970" t="str">
        <f>IF(B185="","",VLOOKUP(B185,'E8. KKauf_Berechnung'!$B$11:$D$140,2,0))</f>
        <v/>
      </c>
      <c r="D185" s="899"/>
      <c r="E185" s="900"/>
      <c r="F185" s="901"/>
      <c r="G185" s="901"/>
      <c r="H185" s="901"/>
      <c r="I185" s="862">
        <f t="shared" si="12"/>
        <v>0</v>
      </c>
      <c r="J185" s="863">
        <f>HLOOKUP('A. Allgemeine Informationen'!$D$14,$L$5:$R$305,ROW(D185)-4,FALSE)+IF(OR(D185=0,'A. Allgemeine Informationen'!$D$14&lt;D185),0,I185*1/20)</f>
        <v>0</v>
      </c>
      <c r="K185" s="864">
        <f>HLOOKUP('A. Allgemeine Informationen'!$D$14,$L$5:$R$305,ROW(D185)-4,FALSE)</f>
        <v>0</v>
      </c>
      <c r="L185" s="864">
        <f t="shared" si="11"/>
        <v>0</v>
      </c>
      <c r="M185" s="864">
        <f t="shared" si="11"/>
        <v>0</v>
      </c>
      <c r="N185" s="864">
        <f t="shared" si="11"/>
        <v>0</v>
      </c>
      <c r="O185" s="864">
        <f t="shared" si="11"/>
        <v>0</v>
      </c>
      <c r="P185" s="864">
        <f t="shared" si="11"/>
        <v>0</v>
      </c>
      <c r="Q185" s="864">
        <f t="shared" si="11"/>
        <v>0</v>
      </c>
      <c r="R185" s="865">
        <f t="shared" si="11"/>
        <v>0</v>
      </c>
    </row>
    <row r="186" spans="2:18" ht="15" customHeight="1" x14ac:dyDescent="0.2">
      <c r="B186" s="898"/>
      <c r="C186" s="970" t="str">
        <f>IF(B186="","",VLOOKUP(B186,'E8. KKauf_Berechnung'!$B$11:$D$140,2,0))</f>
        <v/>
      </c>
      <c r="D186" s="899"/>
      <c r="E186" s="900"/>
      <c r="F186" s="901"/>
      <c r="G186" s="901"/>
      <c r="H186" s="901"/>
      <c r="I186" s="862">
        <f t="shared" si="12"/>
        <v>0</v>
      </c>
      <c r="J186" s="863">
        <f>HLOOKUP('A. Allgemeine Informationen'!$D$14,$L$5:$R$305,ROW(D186)-4,FALSE)+IF(OR(D186=0,'A. Allgemeine Informationen'!$D$14&lt;D186),0,I186*1/20)</f>
        <v>0</v>
      </c>
      <c r="K186" s="864">
        <f>HLOOKUP('A. Allgemeine Informationen'!$D$14,$L$5:$R$305,ROW(D186)-4,FALSE)</f>
        <v>0</v>
      </c>
      <c r="L186" s="864">
        <f t="shared" si="11"/>
        <v>0</v>
      </c>
      <c r="M186" s="864">
        <f t="shared" si="11"/>
        <v>0</v>
      </c>
      <c r="N186" s="864">
        <f t="shared" si="11"/>
        <v>0</v>
      </c>
      <c r="O186" s="864">
        <f t="shared" si="11"/>
        <v>0</v>
      </c>
      <c r="P186" s="864">
        <f t="shared" si="11"/>
        <v>0</v>
      </c>
      <c r="Q186" s="864">
        <f t="shared" si="11"/>
        <v>0</v>
      </c>
      <c r="R186" s="865">
        <f t="shared" si="11"/>
        <v>0</v>
      </c>
    </row>
    <row r="187" spans="2:18" ht="15" customHeight="1" x14ac:dyDescent="0.2">
      <c r="B187" s="898"/>
      <c r="C187" s="970" t="str">
        <f>IF(B187="","",VLOOKUP(B187,'E8. KKauf_Berechnung'!$B$11:$D$140,2,0))</f>
        <v/>
      </c>
      <c r="D187" s="899"/>
      <c r="E187" s="900"/>
      <c r="F187" s="901"/>
      <c r="G187" s="901"/>
      <c r="H187" s="901"/>
      <c r="I187" s="862">
        <f t="shared" si="12"/>
        <v>0</v>
      </c>
      <c r="J187" s="863">
        <f>HLOOKUP('A. Allgemeine Informationen'!$D$14,$L$5:$R$305,ROW(D187)-4,FALSE)+IF(OR(D187=0,'A. Allgemeine Informationen'!$D$14&lt;D187),0,I187*1/20)</f>
        <v>0</v>
      </c>
      <c r="K187" s="864">
        <f>HLOOKUP('A. Allgemeine Informationen'!$D$14,$L$5:$R$305,ROW(D187)-4,FALSE)</f>
        <v>0</v>
      </c>
      <c r="L187" s="864">
        <f t="shared" si="11"/>
        <v>0</v>
      </c>
      <c r="M187" s="864">
        <f t="shared" si="11"/>
        <v>0</v>
      </c>
      <c r="N187" s="864">
        <f t="shared" si="11"/>
        <v>0</v>
      </c>
      <c r="O187" s="864">
        <f t="shared" si="11"/>
        <v>0</v>
      </c>
      <c r="P187" s="864">
        <f t="shared" si="11"/>
        <v>0</v>
      </c>
      <c r="Q187" s="864">
        <f t="shared" si="11"/>
        <v>0</v>
      </c>
      <c r="R187" s="865">
        <f t="shared" si="11"/>
        <v>0</v>
      </c>
    </row>
    <row r="188" spans="2:18" ht="15" customHeight="1" x14ac:dyDescent="0.2">
      <c r="B188" s="898"/>
      <c r="C188" s="970" t="str">
        <f>IF(B188="","",VLOOKUP(B188,'E8. KKauf_Berechnung'!$B$11:$D$140,2,0))</f>
        <v/>
      </c>
      <c r="D188" s="899"/>
      <c r="E188" s="900"/>
      <c r="F188" s="901"/>
      <c r="G188" s="901"/>
      <c r="H188" s="901"/>
      <c r="I188" s="862">
        <f t="shared" si="12"/>
        <v>0</v>
      </c>
      <c r="J188" s="863">
        <f>HLOOKUP('A. Allgemeine Informationen'!$D$14,$L$5:$R$305,ROW(D188)-4,FALSE)+IF(OR(D188=0,'A. Allgemeine Informationen'!$D$14&lt;D188),0,I188*1/20)</f>
        <v>0</v>
      </c>
      <c r="K188" s="864">
        <f>HLOOKUP('A. Allgemeine Informationen'!$D$14,$L$5:$R$305,ROW(D188)-4,FALSE)</f>
        <v>0</v>
      </c>
      <c r="L188" s="864">
        <f t="shared" si="11"/>
        <v>0</v>
      </c>
      <c r="M188" s="864">
        <f t="shared" si="11"/>
        <v>0</v>
      </c>
      <c r="N188" s="864">
        <f t="shared" si="11"/>
        <v>0</v>
      </c>
      <c r="O188" s="864">
        <f t="shared" si="11"/>
        <v>0</v>
      </c>
      <c r="P188" s="864">
        <f t="shared" si="11"/>
        <v>0</v>
      </c>
      <c r="Q188" s="864">
        <f t="shared" si="11"/>
        <v>0</v>
      </c>
      <c r="R188" s="865">
        <f t="shared" si="11"/>
        <v>0</v>
      </c>
    </row>
    <row r="189" spans="2:18" ht="15" customHeight="1" x14ac:dyDescent="0.2">
      <c r="B189" s="898"/>
      <c r="C189" s="970" t="str">
        <f>IF(B189="","",VLOOKUP(B189,'E8. KKauf_Berechnung'!$B$11:$D$140,2,0))</f>
        <v/>
      </c>
      <c r="D189" s="899"/>
      <c r="E189" s="900"/>
      <c r="F189" s="901"/>
      <c r="G189" s="901"/>
      <c r="H189" s="901"/>
      <c r="I189" s="862">
        <f t="shared" si="12"/>
        <v>0</v>
      </c>
      <c r="J189" s="863">
        <f>HLOOKUP('A. Allgemeine Informationen'!$D$14,$L$5:$R$305,ROW(D189)-4,FALSE)+IF(OR(D189=0,'A. Allgemeine Informationen'!$D$14&lt;D189),0,I189*1/20)</f>
        <v>0</v>
      </c>
      <c r="K189" s="864">
        <f>HLOOKUP('A. Allgemeine Informationen'!$D$14,$L$5:$R$305,ROW(D189)-4,FALSE)</f>
        <v>0</v>
      </c>
      <c r="L189" s="864">
        <f t="shared" si="11"/>
        <v>0</v>
      </c>
      <c r="M189" s="864">
        <f t="shared" si="11"/>
        <v>0</v>
      </c>
      <c r="N189" s="864">
        <f t="shared" si="11"/>
        <v>0</v>
      </c>
      <c r="O189" s="864">
        <f t="shared" si="11"/>
        <v>0</v>
      </c>
      <c r="P189" s="864">
        <f t="shared" si="11"/>
        <v>0</v>
      </c>
      <c r="Q189" s="864">
        <f t="shared" si="11"/>
        <v>0</v>
      </c>
      <c r="R189" s="865">
        <f t="shared" si="11"/>
        <v>0</v>
      </c>
    </row>
    <row r="190" spans="2:18" ht="15" customHeight="1" x14ac:dyDescent="0.2">
      <c r="B190" s="898"/>
      <c r="C190" s="970" t="str">
        <f>IF(B190="","",VLOOKUP(B190,'E8. KKauf_Berechnung'!$B$11:$D$140,2,0))</f>
        <v/>
      </c>
      <c r="D190" s="899"/>
      <c r="E190" s="900"/>
      <c r="F190" s="901"/>
      <c r="G190" s="901"/>
      <c r="H190" s="901"/>
      <c r="I190" s="862">
        <f t="shared" si="12"/>
        <v>0</v>
      </c>
      <c r="J190" s="863">
        <f>HLOOKUP('A. Allgemeine Informationen'!$D$14,$L$5:$R$305,ROW(D190)-4,FALSE)+IF(OR(D190=0,'A. Allgemeine Informationen'!$D$14&lt;D190),0,I190*1/20)</f>
        <v>0</v>
      </c>
      <c r="K190" s="864">
        <f>HLOOKUP('A. Allgemeine Informationen'!$D$14,$L$5:$R$305,ROW(D190)-4,FALSE)</f>
        <v>0</v>
      </c>
      <c r="L190" s="864">
        <f t="shared" si="11"/>
        <v>0</v>
      </c>
      <c r="M190" s="864">
        <f t="shared" si="11"/>
        <v>0</v>
      </c>
      <c r="N190" s="864">
        <f t="shared" si="11"/>
        <v>0</v>
      </c>
      <c r="O190" s="864">
        <f t="shared" si="11"/>
        <v>0</v>
      </c>
      <c r="P190" s="864">
        <f t="shared" si="11"/>
        <v>0</v>
      </c>
      <c r="Q190" s="864">
        <f t="shared" si="11"/>
        <v>0</v>
      </c>
      <c r="R190" s="865">
        <f t="shared" si="11"/>
        <v>0</v>
      </c>
    </row>
    <row r="191" spans="2:18" ht="15" customHeight="1" x14ac:dyDescent="0.2">
      <c r="B191" s="898"/>
      <c r="C191" s="970" t="str">
        <f>IF(B191="","",VLOOKUP(B191,'E8. KKauf_Berechnung'!$B$11:$D$140,2,0))</f>
        <v/>
      </c>
      <c r="D191" s="899"/>
      <c r="E191" s="900"/>
      <c r="F191" s="901"/>
      <c r="G191" s="901"/>
      <c r="H191" s="901"/>
      <c r="I191" s="862">
        <f t="shared" si="12"/>
        <v>0</v>
      </c>
      <c r="J191" s="863">
        <f>HLOOKUP('A. Allgemeine Informationen'!$D$14,$L$5:$R$305,ROW(D191)-4,FALSE)+IF(OR(D191=0,'A. Allgemeine Informationen'!$D$14&lt;D191),0,I191*1/20)</f>
        <v>0</v>
      </c>
      <c r="K191" s="864">
        <f>HLOOKUP('A. Allgemeine Informationen'!$D$14,$L$5:$R$305,ROW(D191)-4,FALSE)</f>
        <v>0</v>
      </c>
      <c r="L191" s="864">
        <f t="shared" si="11"/>
        <v>0</v>
      </c>
      <c r="M191" s="864">
        <f t="shared" si="11"/>
        <v>0</v>
      </c>
      <c r="N191" s="864">
        <f t="shared" si="11"/>
        <v>0</v>
      </c>
      <c r="O191" s="864">
        <f t="shared" si="11"/>
        <v>0</v>
      </c>
      <c r="P191" s="864">
        <f t="shared" si="11"/>
        <v>0</v>
      </c>
      <c r="Q191" s="864">
        <f t="shared" si="11"/>
        <v>0</v>
      </c>
      <c r="R191" s="865">
        <f t="shared" si="11"/>
        <v>0</v>
      </c>
    </row>
    <row r="192" spans="2:18" ht="15" customHeight="1" x14ac:dyDescent="0.2">
      <c r="B192" s="898"/>
      <c r="C192" s="970" t="str">
        <f>IF(B192="","",VLOOKUP(B192,'E8. KKauf_Berechnung'!$B$11:$D$140,2,0))</f>
        <v/>
      </c>
      <c r="D192" s="899"/>
      <c r="E192" s="900"/>
      <c r="F192" s="901"/>
      <c r="G192" s="901"/>
      <c r="H192" s="901"/>
      <c r="I192" s="862">
        <f t="shared" si="12"/>
        <v>0</v>
      </c>
      <c r="J192" s="863">
        <f>HLOOKUP('A. Allgemeine Informationen'!$D$14,$L$5:$R$305,ROW(D192)-4,FALSE)+IF(OR(D192=0,'A. Allgemeine Informationen'!$D$14&lt;D192),0,I192*1/20)</f>
        <v>0</v>
      </c>
      <c r="K192" s="864">
        <f>HLOOKUP('A. Allgemeine Informationen'!$D$14,$L$5:$R$305,ROW(D192)-4,FALSE)</f>
        <v>0</v>
      </c>
      <c r="L192" s="864">
        <f t="shared" si="11"/>
        <v>0</v>
      </c>
      <c r="M192" s="864">
        <f t="shared" si="11"/>
        <v>0</v>
      </c>
      <c r="N192" s="864">
        <f t="shared" si="11"/>
        <v>0</v>
      </c>
      <c r="O192" s="864">
        <f t="shared" si="11"/>
        <v>0</v>
      </c>
      <c r="P192" s="864">
        <f t="shared" si="11"/>
        <v>0</v>
      </c>
      <c r="Q192" s="864">
        <f t="shared" si="11"/>
        <v>0</v>
      </c>
      <c r="R192" s="865">
        <f t="shared" si="11"/>
        <v>0</v>
      </c>
    </row>
    <row r="193" spans="2:18" ht="15" customHeight="1" x14ac:dyDescent="0.2">
      <c r="B193" s="898"/>
      <c r="C193" s="970" t="str">
        <f>IF(B193="","",VLOOKUP(B193,'E8. KKauf_Berechnung'!$B$11:$D$140,2,0))</f>
        <v/>
      </c>
      <c r="D193" s="899"/>
      <c r="E193" s="900"/>
      <c r="F193" s="901"/>
      <c r="G193" s="901"/>
      <c r="H193" s="901"/>
      <c r="I193" s="862">
        <f t="shared" si="12"/>
        <v>0</v>
      </c>
      <c r="J193" s="863">
        <f>HLOOKUP('A. Allgemeine Informationen'!$D$14,$L$5:$R$305,ROW(D193)-4,FALSE)+IF(OR(D193=0,'A. Allgemeine Informationen'!$D$14&lt;D193),0,I193*1/20)</f>
        <v>0</v>
      </c>
      <c r="K193" s="864">
        <f>HLOOKUP('A. Allgemeine Informationen'!$D$14,$L$5:$R$305,ROW(D193)-4,FALSE)</f>
        <v>0</v>
      </c>
      <c r="L193" s="864">
        <f t="shared" si="11"/>
        <v>0</v>
      </c>
      <c r="M193" s="864">
        <f t="shared" si="11"/>
        <v>0</v>
      </c>
      <c r="N193" s="864">
        <f t="shared" ref="L193:R200" si="13">IF(OR($I193=0,N$5&lt;$D193,$D193=0,20-(N$5-$D193)=0),0,$I193*(19-(N$5-$D193))/20)</f>
        <v>0</v>
      </c>
      <c r="O193" s="864">
        <f t="shared" si="13"/>
        <v>0</v>
      </c>
      <c r="P193" s="864">
        <f t="shared" si="13"/>
        <v>0</v>
      </c>
      <c r="Q193" s="864">
        <f t="shared" si="13"/>
        <v>0</v>
      </c>
      <c r="R193" s="865">
        <f t="shared" si="13"/>
        <v>0</v>
      </c>
    </row>
    <row r="194" spans="2:18" ht="15" customHeight="1" x14ac:dyDescent="0.2">
      <c r="B194" s="898"/>
      <c r="C194" s="970" t="str">
        <f>IF(B194="","",VLOOKUP(B194,'E8. KKauf_Berechnung'!$B$11:$D$140,2,0))</f>
        <v/>
      </c>
      <c r="D194" s="899"/>
      <c r="E194" s="900"/>
      <c r="F194" s="901"/>
      <c r="G194" s="901"/>
      <c r="H194" s="901"/>
      <c r="I194" s="862">
        <f t="shared" si="12"/>
        <v>0</v>
      </c>
      <c r="J194" s="863">
        <f>HLOOKUP('A. Allgemeine Informationen'!$D$14,$L$5:$R$305,ROW(D194)-4,FALSE)+IF(OR(D194=0,'A. Allgemeine Informationen'!$D$14&lt;D194),0,I194*1/20)</f>
        <v>0</v>
      </c>
      <c r="K194" s="864">
        <f>HLOOKUP('A. Allgemeine Informationen'!$D$14,$L$5:$R$305,ROW(D194)-4,FALSE)</f>
        <v>0</v>
      </c>
      <c r="L194" s="864">
        <f t="shared" si="13"/>
        <v>0</v>
      </c>
      <c r="M194" s="864">
        <f t="shared" si="13"/>
        <v>0</v>
      </c>
      <c r="N194" s="864">
        <f t="shared" si="13"/>
        <v>0</v>
      </c>
      <c r="O194" s="864">
        <f t="shared" si="13"/>
        <v>0</v>
      </c>
      <c r="P194" s="864">
        <f t="shared" si="13"/>
        <v>0</v>
      </c>
      <c r="Q194" s="864">
        <f t="shared" si="13"/>
        <v>0</v>
      </c>
      <c r="R194" s="865">
        <f t="shared" si="13"/>
        <v>0</v>
      </c>
    </row>
    <row r="195" spans="2:18" ht="15" customHeight="1" x14ac:dyDescent="0.2">
      <c r="B195" s="898"/>
      <c r="C195" s="970" t="str">
        <f>IF(B195="","",VLOOKUP(B195,'E8. KKauf_Berechnung'!$B$11:$D$140,2,0))</f>
        <v/>
      </c>
      <c r="D195" s="899"/>
      <c r="E195" s="900"/>
      <c r="F195" s="901"/>
      <c r="G195" s="901"/>
      <c r="H195" s="901"/>
      <c r="I195" s="862">
        <f t="shared" si="12"/>
        <v>0</v>
      </c>
      <c r="J195" s="863">
        <f>HLOOKUP('A. Allgemeine Informationen'!$D$14,$L$5:$R$305,ROW(D195)-4,FALSE)+IF(OR(D195=0,'A. Allgemeine Informationen'!$D$14&lt;D195),0,I195*1/20)</f>
        <v>0</v>
      </c>
      <c r="K195" s="864">
        <f>HLOOKUP('A. Allgemeine Informationen'!$D$14,$L$5:$R$305,ROW(D195)-4,FALSE)</f>
        <v>0</v>
      </c>
      <c r="L195" s="864">
        <f t="shared" si="13"/>
        <v>0</v>
      </c>
      <c r="M195" s="864">
        <f t="shared" si="13"/>
        <v>0</v>
      </c>
      <c r="N195" s="864">
        <f t="shared" si="13"/>
        <v>0</v>
      </c>
      <c r="O195" s="864">
        <f t="shared" si="13"/>
        <v>0</v>
      </c>
      <c r="P195" s="864">
        <f t="shared" si="13"/>
        <v>0</v>
      </c>
      <c r="Q195" s="864">
        <f t="shared" si="13"/>
        <v>0</v>
      </c>
      <c r="R195" s="865">
        <f t="shared" si="13"/>
        <v>0</v>
      </c>
    </row>
    <row r="196" spans="2:18" ht="15" customHeight="1" x14ac:dyDescent="0.2">
      <c r="B196" s="898"/>
      <c r="C196" s="970" t="str">
        <f>IF(B196="","",VLOOKUP(B196,'E8. KKauf_Berechnung'!$B$11:$D$140,2,0))</f>
        <v/>
      </c>
      <c r="D196" s="899"/>
      <c r="E196" s="900"/>
      <c r="F196" s="901"/>
      <c r="G196" s="901"/>
      <c r="H196" s="901"/>
      <c r="I196" s="862">
        <f t="shared" si="12"/>
        <v>0</v>
      </c>
      <c r="J196" s="863">
        <f>HLOOKUP('A. Allgemeine Informationen'!$D$14,$L$5:$R$305,ROW(D196)-4,FALSE)+IF(OR(D196=0,'A. Allgemeine Informationen'!$D$14&lt;D196),0,I196*1/20)</f>
        <v>0</v>
      </c>
      <c r="K196" s="864">
        <f>HLOOKUP('A. Allgemeine Informationen'!$D$14,$L$5:$R$305,ROW(D196)-4,FALSE)</f>
        <v>0</v>
      </c>
      <c r="L196" s="864">
        <f t="shared" si="13"/>
        <v>0</v>
      </c>
      <c r="M196" s="864">
        <f t="shared" si="13"/>
        <v>0</v>
      </c>
      <c r="N196" s="864">
        <f t="shared" si="13"/>
        <v>0</v>
      </c>
      <c r="O196" s="864">
        <f t="shared" si="13"/>
        <v>0</v>
      </c>
      <c r="P196" s="864">
        <f t="shared" si="13"/>
        <v>0</v>
      </c>
      <c r="Q196" s="864">
        <f t="shared" si="13"/>
        <v>0</v>
      </c>
      <c r="R196" s="865">
        <f t="shared" si="13"/>
        <v>0</v>
      </c>
    </row>
    <row r="197" spans="2:18" ht="15" customHeight="1" x14ac:dyDescent="0.2">
      <c r="B197" s="898"/>
      <c r="C197" s="970" t="str">
        <f>IF(B197="","",VLOOKUP(B197,'E8. KKauf_Berechnung'!$B$11:$D$140,2,0))</f>
        <v/>
      </c>
      <c r="D197" s="899"/>
      <c r="E197" s="900"/>
      <c r="F197" s="901"/>
      <c r="G197" s="901"/>
      <c r="H197" s="901"/>
      <c r="I197" s="862">
        <f t="shared" si="12"/>
        <v>0</v>
      </c>
      <c r="J197" s="863">
        <f>HLOOKUP('A. Allgemeine Informationen'!$D$14,$L$5:$R$305,ROW(D197)-4,FALSE)+IF(OR(D197=0,'A. Allgemeine Informationen'!$D$14&lt;D197),0,I197*1/20)</f>
        <v>0</v>
      </c>
      <c r="K197" s="864">
        <f>HLOOKUP('A. Allgemeine Informationen'!$D$14,$L$5:$R$305,ROW(D197)-4,FALSE)</f>
        <v>0</v>
      </c>
      <c r="L197" s="864">
        <f t="shared" si="13"/>
        <v>0</v>
      </c>
      <c r="M197" s="864">
        <f t="shared" si="13"/>
        <v>0</v>
      </c>
      <c r="N197" s="864">
        <f t="shared" si="13"/>
        <v>0</v>
      </c>
      <c r="O197" s="864">
        <f t="shared" si="13"/>
        <v>0</v>
      </c>
      <c r="P197" s="864">
        <f t="shared" si="13"/>
        <v>0</v>
      </c>
      <c r="Q197" s="864">
        <f t="shared" si="13"/>
        <v>0</v>
      </c>
      <c r="R197" s="865">
        <f t="shared" si="13"/>
        <v>0</v>
      </c>
    </row>
    <row r="198" spans="2:18" ht="15" customHeight="1" x14ac:dyDescent="0.2">
      <c r="B198" s="898"/>
      <c r="C198" s="970" t="str">
        <f>IF(B198="","",VLOOKUP(B198,'E8. KKauf_Berechnung'!$B$11:$D$140,2,0))</f>
        <v/>
      </c>
      <c r="D198" s="899"/>
      <c r="E198" s="900"/>
      <c r="F198" s="901"/>
      <c r="G198" s="901"/>
      <c r="H198" s="901"/>
      <c r="I198" s="862">
        <f t="shared" si="12"/>
        <v>0</v>
      </c>
      <c r="J198" s="863">
        <f>HLOOKUP('A. Allgemeine Informationen'!$D$14,$L$5:$R$305,ROW(D198)-4,FALSE)+IF(OR(D198=0,'A. Allgemeine Informationen'!$D$14&lt;D198),0,I198*1/20)</f>
        <v>0</v>
      </c>
      <c r="K198" s="864">
        <f>HLOOKUP('A. Allgemeine Informationen'!$D$14,$L$5:$R$305,ROW(D198)-4,FALSE)</f>
        <v>0</v>
      </c>
      <c r="L198" s="864">
        <f t="shared" si="13"/>
        <v>0</v>
      </c>
      <c r="M198" s="864">
        <f t="shared" si="13"/>
        <v>0</v>
      </c>
      <c r="N198" s="864">
        <f t="shared" si="13"/>
        <v>0</v>
      </c>
      <c r="O198" s="864">
        <f t="shared" si="13"/>
        <v>0</v>
      </c>
      <c r="P198" s="864">
        <f t="shared" si="13"/>
        <v>0</v>
      </c>
      <c r="Q198" s="864">
        <f t="shared" si="13"/>
        <v>0</v>
      </c>
      <c r="R198" s="865">
        <f t="shared" si="13"/>
        <v>0</v>
      </c>
    </row>
    <row r="199" spans="2:18" ht="15" customHeight="1" x14ac:dyDescent="0.2">
      <c r="B199" s="898"/>
      <c r="C199" s="970" t="str">
        <f>IF(B199="","",VLOOKUP(B199,'E8. KKauf_Berechnung'!$B$11:$D$140,2,0))</f>
        <v/>
      </c>
      <c r="D199" s="899"/>
      <c r="E199" s="900"/>
      <c r="F199" s="901"/>
      <c r="G199" s="901"/>
      <c r="H199" s="901"/>
      <c r="I199" s="862">
        <f t="shared" si="12"/>
        <v>0</v>
      </c>
      <c r="J199" s="863">
        <f>HLOOKUP('A. Allgemeine Informationen'!$D$14,$L$5:$R$305,ROW(D199)-4,FALSE)+IF(OR(D199=0,'A. Allgemeine Informationen'!$D$14&lt;D199),0,I199*1/20)</f>
        <v>0</v>
      </c>
      <c r="K199" s="864">
        <f>HLOOKUP('A. Allgemeine Informationen'!$D$14,$L$5:$R$305,ROW(D199)-4,FALSE)</f>
        <v>0</v>
      </c>
      <c r="L199" s="864">
        <f t="shared" si="13"/>
        <v>0</v>
      </c>
      <c r="M199" s="864">
        <f t="shared" si="13"/>
        <v>0</v>
      </c>
      <c r="N199" s="864">
        <f t="shared" si="13"/>
        <v>0</v>
      </c>
      <c r="O199" s="864">
        <f t="shared" si="13"/>
        <v>0</v>
      </c>
      <c r="P199" s="864">
        <f t="shared" si="13"/>
        <v>0</v>
      </c>
      <c r="Q199" s="864">
        <f t="shared" si="13"/>
        <v>0</v>
      </c>
      <c r="R199" s="865">
        <f t="shared" si="13"/>
        <v>0</v>
      </c>
    </row>
    <row r="200" spans="2:18" ht="15" customHeight="1" x14ac:dyDescent="0.2">
      <c r="B200" s="898"/>
      <c r="C200" s="970" t="str">
        <f>IF(B200="","",VLOOKUP(B200,'E8. KKauf_Berechnung'!$B$11:$D$140,2,0))</f>
        <v/>
      </c>
      <c r="D200" s="899"/>
      <c r="E200" s="900"/>
      <c r="F200" s="901"/>
      <c r="G200" s="901"/>
      <c r="H200" s="901"/>
      <c r="I200" s="862">
        <f t="shared" si="12"/>
        <v>0</v>
      </c>
      <c r="J200" s="863">
        <f>HLOOKUP('A. Allgemeine Informationen'!$D$14,$L$5:$R$305,ROW(D200)-4,FALSE)+IF(OR(D200=0,'A. Allgemeine Informationen'!$D$14&lt;D200),0,I200*1/20)</f>
        <v>0</v>
      </c>
      <c r="K200" s="864">
        <f>HLOOKUP('A. Allgemeine Informationen'!$D$14,$L$5:$R$305,ROW(D200)-4,FALSE)</f>
        <v>0</v>
      </c>
      <c r="L200" s="864">
        <f t="shared" si="13"/>
        <v>0</v>
      </c>
      <c r="M200" s="864">
        <f t="shared" si="13"/>
        <v>0</v>
      </c>
      <c r="N200" s="864">
        <f t="shared" si="13"/>
        <v>0</v>
      </c>
      <c r="O200" s="864">
        <f t="shared" si="13"/>
        <v>0</v>
      </c>
      <c r="P200" s="864">
        <f t="shared" si="13"/>
        <v>0</v>
      </c>
      <c r="Q200" s="864">
        <f t="shared" si="13"/>
        <v>0</v>
      </c>
      <c r="R200" s="865">
        <f t="shared" si="13"/>
        <v>0</v>
      </c>
    </row>
    <row r="201" spans="2:18" ht="15" customHeight="1" x14ac:dyDescent="0.2">
      <c r="B201" s="840"/>
      <c r="C201" s="970" t="str">
        <f>IF(B201="","",VLOOKUP(B201,'E8. KKauf_Berechnung'!$B$11:$D$140,2,0))</f>
        <v/>
      </c>
      <c r="D201" s="842"/>
      <c r="E201" s="857"/>
      <c r="F201" s="861"/>
      <c r="G201" s="861"/>
      <c r="H201" s="861"/>
      <c r="I201" s="862">
        <f t="shared" si="7"/>
        <v>0</v>
      </c>
      <c r="J201" s="863">
        <f>HLOOKUP('A. Allgemeine Informationen'!$D$14,$L$5:$R$305,ROW(D201)-4,FALSE)+IF(OR(D201=0,'A. Allgemeine Informationen'!$D$14&lt;D201),0,I201*1/20)</f>
        <v>0</v>
      </c>
      <c r="K201" s="864">
        <f>HLOOKUP('A. Allgemeine Informationen'!$D$14,$L$5:$R$305,ROW(D201)-4,FALSE)</f>
        <v>0</v>
      </c>
      <c r="L201" s="864">
        <f t="shared" si="8"/>
        <v>0</v>
      </c>
      <c r="M201" s="864">
        <f t="shared" si="8"/>
        <v>0</v>
      </c>
      <c r="N201" s="864">
        <f t="shared" si="8"/>
        <v>0</v>
      </c>
      <c r="O201" s="864">
        <f t="shared" si="8"/>
        <v>0</v>
      </c>
      <c r="P201" s="864">
        <f t="shared" si="8"/>
        <v>0</v>
      </c>
      <c r="Q201" s="864">
        <f t="shared" si="8"/>
        <v>0</v>
      </c>
      <c r="R201" s="865">
        <f t="shared" si="8"/>
        <v>0</v>
      </c>
    </row>
    <row r="202" spans="2:18" ht="15" customHeight="1" x14ac:dyDescent="0.2">
      <c r="B202" s="840"/>
      <c r="C202" s="970" t="str">
        <f>IF(B202="","",VLOOKUP(B202,'E8. KKauf_Berechnung'!$B$11:$D$140,2,0))</f>
        <v/>
      </c>
      <c r="D202" s="842"/>
      <c r="E202" s="857"/>
      <c r="F202" s="861"/>
      <c r="G202" s="861"/>
      <c r="H202" s="861"/>
      <c r="I202" s="862">
        <f t="shared" si="7"/>
        <v>0</v>
      </c>
      <c r="J202" s="863">
        <f>HLOOKUP('A. Allgemeine Informationen'!$D$14,$L$5:$R$305,ROW(D202)-4,FALSE)+IF(OR(D202=0,'A. Allgemeine Informationen'!$D$14&lt;D202),0,I202*1/20)</f>
        <v>0</v>
      </c>
      <c r="K202" s="864">
        <f>HLOOKUP('A. Allgemeine Informationen'!$D$14,$L$5:$R$305,ROW(D202)-4,FALSE)</f>
        <v>0</v>
      </c>
      <c r="L202" s="864">
        <f t="shared" ref="L202:R217" si="14">IF(OR($I202=0,L$5&lt;$D202,$D202=0,20-(L$5-$D202)=0),0,$I202*(19-(L$5-$D202))/20)</f>
        <v>0</v>
      </c>
      <c r="M202" s="864">
        <f t="shared" si="14"/>
        <v>0</v>
      </c>
      <c r="N202" s="864">
        <f t="shared" si="14"/>
        <v>0</v>
      </c>
      <c r="O202" s="864">
        <f t="shared" si="14"/>
        <v>0</v>
      </c>
      <c r="P202" s="864">
        <f t="shared" si="14"/>
        <v>0</v>
      </c>
      <c r="Q202" s="864">
        <f t="shared" si="14"/>
        <v>0</v>
      </c>
      <c r="R202" s="865">
        <f t="shared" si="14"/>
        <v>0</v>
      </c>
    </row>
    <row r="203" spans="2:18" ht="15" customHeight="1" x14ac:dyDescent="0.2">
      <c r="B203" s="840"/>
      <c r="C203" s="970" t="str">
        <f>IF(B203="","",VLOOKUP(B203,'E8. KKauf_Berechnung'!$B$11:$D$140,2,0))</f>
        <v/>
      </c>
      <c r="D203" s="842"/>
      <c r="E203" s="857"/>
      <c r="F203" s="861"/>
      <c r="G203" s="861"/>
      <c r="H203" s="861"/>
      <c r="I203" s="862">
        <f t="shared" si="7"/>
        <v>0</v>
      </c>
      <c r="J203" s="863">
        <f>HLOOKUP('A. Allgemeine Informationen'!$D$14,$L$5:$R$305,ROW(D203)-4,FALSE)+IF(OR(D203=0,'A. Allgemeine Informationen'!$D$14&lt;D203),0,I203*1/20)</f>
        <v>0</v>
      </c>
      <c r="K203" s="864">
        <f>HLOOKUP('A. Allgemeine Informationen'!$D$14,$L$5:$R$305,ROW(D203)-4,FALSE)</f>
        <v>0</v>
      </c>
      <c r="L203" s="864">
        <f t="shared" si="14"/>
        <v>0</v>
      </c>
      <c r="M203" s="864">
        <f t="shared" si="14"/>
        <v>0</v>
      </c>
      <c r="N203" s="864">
        <f t="shared" si="14"/>
        <v>0</v>
      </c>
      <c r="O203" s="864">
        <f t="shared" si="14"/>
        <v>0</v>
      </c>
      <c r="P203" s="864">
        <f t="shared" si="14"/>
        <v>0</v>
      </c>
      <c r="Q203" s="864">
        <f t="shared" si="14"/>
        <v>0</v>
      </c>
      <c r="R203" s="865">
        <f t="shared" si="14"/>
        <v>0</v>
      </c>
    </row>
    <row r="204" spans="2:18" ht="15" customHeight="1" x14ac:dyDescent="0.2">
      <c r="B204" s="840"/>
      <c r="C204" s="970" t="str">
        <f>IF(B204="","",VLOOKUP(B204,'E8. KKauf_Berechnung'!$B$11:$D$140,2,0))</f>
        <v/>
      </c>
      <c r="D204" s="842"/>
      <c r="E204" s="857"/>
      <c r="F204" s="861"/>
      <c r="G204" s="861"/>
      <c r="H204" s="861"/>
      <c r="I204" s="862">
        <f t="shared" si="7"/>
        <v>0</v>
      </c>
      <c r="J204" s="863">
        <f>HLOOKUP('A. Allgemeine Informationen'!$D$14,$L$5:$R$305,ROW(D204)-4,FALSE)+IF(OR(D204=0,'A. Allgemeine Informationen'!$D$14&lt;D204),0,I204*1/20)</f>
        <v>0</v>
      </c>
      <c r="K204" s="864">
        <f>HLOOKUP('A. Allgemeine Informationen'!$D$14,$L$5:$R$305,ROW(D204)-4,FALSE)</f>
        <v>0</v>
      </c>
      <c r="L204" s="864">
        <f t="shared" si="14"/>
        <v>0</v>
      </c>
      <c r="M204" s="864">
        <f t="shared" si="14"/>
        <v>0</v>
      </c>
      <c r="N204" s="864">
        <f t="shared" si="14"/>
        <v>0</v>
      </c>
      <c r="O204" s="864">
        <f t="shared" si="14"/>
        <v>0</v>
      </c>
      <c r="P204" s="864">
        <f t="shared" si="14"/>
        <v>0</v>
      </c>
      <c r="Q204" s="864">
        <f t="shared" si="14"/>
        <v>0</v>
      </c>
      <c r="R204" s="865">
        <f t="shared" si="14"/>
        <v>0</v>
      </c>
    </row>
    <row r="205" spans="2:18" ht="15" customHeight="1" x14ac:dyDescent="0.2">
      <c r="B205" s="840"/>
      <c r="C205" s="970" t="str">
        <f>IF(B205="","",VLOOKUP(B205,'E8. KKauf_Berechnung'!$B$11:$D$140,2,0))</f>
        <v/>
      </c>
      <c r="D205" s="842"/>
      <c r="E205" s="857"/>
      <c r="F205" s="861"/>
      <c r="G205" s="861"/>
      <c r="H205" s="861"/>
      <c r="I205" s="862">
        <f t="shared" si="7"/>
        <v>0</v>
      </c>
      <c r="J205" s="863">
        <f>HLOOKUP('A. Allgemeine Informationen'!$D$14,$L$5:$R$305,ROW(D205)-4,FALSE)+IF(OR(D205=0,'A. Allgemeine Informationen'!$D$14&lt;D205),0,I205*1/20)</f>
        <v>0</v>
      </c>
      <c r="K205" s="864">
        <f>HLOOKUP('A. Allgemeine Informationen'!$D$14,$L$5:$R$305,ROW(D205)-4,FALSE)</f>
        <v>0</v>
      </c>
      <c r="L205" s="864">
        <f t="shared" si="14"/>
        <v>0</v>
      </c>
      <c r="M205" s="864">
        <f t="shared" si="14"/>
        <v>0</v>
      </c>
      <c r="N205" s="864">
        <f t="shared" si="14"/>
        <v>0</v>
      </c>
      <c r="O205" s="864">
        <f t="shared" si="14"/>
        <v>0</v>
      </c>
      <c r="P205" s="864">
        <f t="shared" si="14"/>
        <v>0</v>
      </c>
      <c r="Q205" s="864">
        <f t="shared" si="14"/>
        <v>0</v>
      </c>
      <c r="R205" s="865">
        <f t="shared" si="14"/>
        <v>0</v>
      </c>
    </row>
    <row r="206" spans="2:18" ht="15" customHeight="1" x14ac:dyDescent="0.2">
      <c r="B206" s="840"/>
      <c r="C206" s="970" t="str">
        <f>IF(B206="","",VLOOKUP(B206,'E8. KKauf_Berechnung'!$B$11:$D$140,2,0))</f>
        <v/>
      </c>
      <c r="D206" s="842"/>
      <c r="E206" s="857"/>
      <c r="F206" s="861"/>
      <c r="G206" s="861"/>
      <c r="H206" s="861"/>
      <c r="I206" s="862">
        <f t="shared" si="7"/>
        <v>0</v>
      </c>
      <c r="J206" s="863">
        <f>HLOOKUP('A. Allgemeine Informationen'!$D$14,$L$5:$R$305,ROW(D206)-4,FALSE)+IF(OR(D206=0,'A. Allgemeine Informationen'!$D$14&lt;D206),0,I206*1/20)</f>
        <v>0</v>
      </c>
      <c r="K206" s="864">
        <f>HLOOKUP('A. Allgemeine Informationen'!$D$14,$L$5:$R$305,ROW(D206)-4,FALSE)</f>
        <v>0</v>
      </c>
      <c r="L206" s="864">
        <f t="shared" si="14"/>
        <v>0</v>
      </c>
      <c r="M206" s="864">
        <f t="shared" si="14"/>
        <v>0</v>
      </c>
      <c r="N206" s="864">
        <f t="shared" si="14"/>
        <v>0</v>
      </c>
      <c r="O206" s="864">
        <f t="shared" si="14"/>
        <v>0</v>
      </c>
      <c r="P206" s="864">
        <f t="shared" si="14"/>
        <v>0</v>
      </c>
      <c r="Q206" s="864">
        <f t="shared" si="14"/>
        <v>0</v>
      </c>
      <c r="R206" s="865">
        <f t="shared" si="14"/>
        <v>0</v>
      </c>
    </row>
    <row r="207" spans="2:18" ht="15" customHeight="1" x14ac:dyDescent="0.2">
      <c r="B207" s="840"/>
      <c r="C207" s="970" t="str">
        <f>IF(B207="","",VLOOKUP(B207,'E8. KKauf_Berechnung'!$B$11:$D$140,2,0))</f>
        <v/>
      </c>
      <c r="D207" s="842"/>
      <c r="E207" s="857"/>
      <c r="F207" s="861"/>
      <c r="G207" s="861"/>
      <c r="H207" s="861"/>
      <c r="I207" s="862">
        <f t="shared" si="7"/>
        <v>0</v>
      </c>
      <c r="J207" s="863">
        <f>HLOOKUP('A. Allgemeine Informationen'!$D$14,$L$5:$R$305,ROW(D207)-4,FALSE)+IF(OR(D207=0,'A. Allgemeine Informationen'!$D$14&lt;D207),0,I207*1/20)</f>
        <v>0</v>
      </c>
      <c r="K207" s="864">
        <f>HLOOKUP('A. Allgemeine Informationen'!$D$14,$L$5:$R$305,ROW(D207)-4,FALSE)</f>
        <v>0</v>
      </c>
      <c r="L207" s="864">
        <f t="shared" si="14"/>
        <v>0</v>
      </c>
      <c r="M207" s="864">
        <f t="shared" si="14"/>
        <v>0</v>
      </c>
      <c r="N207" s="864">
        <f t="shared" si="14"/>
        <v>0</v>
      </c>
      <c r="O207" s="864">
        <f t="shared" si="14"/>
        <v>0</v>
      </c>
      <c r="P207" s="864">
        <f t="shared" si="14"/>
        <v>0</v>
      </c>
      <c r="Q207" s="864">
        <f t="shared" si="14"/>
        <v>0</v>
      </c>
      <c r="R207" s="865">
        <f t="shared" si="14"/>
        <v>0</v>
      </c>
    </row>
    <row r="208" spans="2:18" ht="15" customHeight="1" x14ac:dyDescent="0.2">
      <c r="B208" s="840"/>
      <c r="C208" s="970" t="str">
        <f>IF(B208="","",VLOOKUP(B208,'E8. KKauf_Berechnung'!$B$11:$D$140,2,0))</f>
        <v/>
      </c>
      <c r="D208" s="842"/>
      <c r="E208" s="857"/>
      <c r="F208" s="861"/>
      <c r="G208" s="861"/>
      <c r="H208" s="861"/>
      <c r="I208" s="862">
        <f t="shared" si="7"/>
        <v>0</v>
      </c>
      <c r="J208" s="863">
        <f>HLOOKUP('A. Allgemeine Informationen'!$D$14,$L$5:$R$305,ROW(D208)-4,FALSE)+IF(OR(D208=0,'A. Allgemeine Informationen'!$D$14&lt;D208),0,I208*1/20)</f>
        <v>0</v>
      </c>
      <c r="K208" s="864">
        <f>HLOOKUP('A. Allgemeine Informationen'!$D$14,$L$5:$R$305,ROW(D208)-4,FALSE)</f>
        <v>0</v>
      </c>
      <c r="L208" s="864">
        <f t="shared" si="14"/>
        <v>0</v>
      </c>
      <c r="M208" s="864">
        <f t="shared" si="14"/>
        <v>0</v>
      </c>
      <c r="N208" s="864">
        <f t="shared" si="14"/>
        <v>0</v>
      </c>
      <c r="O208" s="864">
        <f t="shared" si="14"/>
        <v>0</v>
      </c>
      <c r="P208" s="864">
        <f t="shared" si="14"/>
        <v>0</v>
      </c>
      <c r="Q208" s="864">
        <f t="shared" si="14"/>
        <v>0</v>
      </c>
      <c r="R208" s="865">
        <f t="shared" si="14"/>
        <v>0</v>
      </c>
    </row>
    <row r="209" spans="2:18" ht="15" customHeight="1" x14ac:dyDescent="0.2">
      <c r="B209" s="840"/>
      <c r="C209" s="970" t="str">
        <f>IF(B209="","",VLOOKUP(B209,'E8. KKauf_Berechnung'!$B$11:$D$140,2,0))</f>
        <v/>
      </c>
      <c r="D209" s="842"/>
      <c r="E209" s="857"/>
      <c r="F209" s="861"/>
      <c r="G209" s="861"/>
      <c r="H209" s="861"/>
      <c r="I209" s="862">
        <f t="shared" si="7"/>
        <v>0</v>
      </c>
      <c r="J209" s="863">
        <f>HLOOKUP('A. Allgemeine Informationen'!$D$14,$L$5:$R$305,ROW(D209)-4,FALSE)+IF(OR(D209=0,'A. Allgemeine Informationen'!$D$14&lt;D209),0,I209*1/20)</f>
        <v>0</v>
      </c>
      <c r="K209" s="864">
        <f>HLOOKUP('A. Allgemeine Informationen'!$D$14,$L$5:$R$305,ROW(D209)-4,FALSE)</f>
        <v>0</v>
      </c>
      <c r="L209" s="864">
        <f t="shared" si="14"/>
        <v>0</v>
      </c>
      <c r="M209" s="864">
        <f t="shared" si="14"/>
        <v>0</v>
      </c>
      <c r="N209" s="864">
        <f t="shared" si="14"/>
        <v>0</v>
      </c>
      <c r="O209" s="864">
        <f t="shared" si="14"/>
        <v>0</v>
      </c>
      <c r="P209" s="864">
        <f t="shared" si="14"/>
        <v>0</v>
      </c>
      <c r="Q209" s="864">
        <f t="shared" si="14"/>
        <v>0</v>
      </c>
      <c r="R209" s="865">
        <f t="shared" si="14"/>
        <v>0</v>
      </c>
    </row>
    <row r="210" spans="2:18" ht="15" customHeight="1" x14ac:dyDescent="0.2">
      <c r="B210" s="840"/>
      <c r="C210" s="970" t="str">
        <f>IF(B210="","",VLOOKUP(B210,'E8. KKauf_Berechnung'!$B$11:$D$140,2,0))</f>
        <v/>
      </c>
      <c r="D210" s="842"/>
      <c r="E210" s="857"/>
      <c r="F210" s="861"/>
      <c r="G210" s="861"/>
      <c r="H210" s="861"/>
      <c r="I210" s="862">
        <f t="shared" si="7"/>
        <v>0</v>
      </c>
      <c r="J210" s="863">
        <f>HLOOKUP('A. Allgemeine Informationen'!$D$14,$L$5:$R$305,ROW(D210)-4,FALSE)+IF(OR(D210=0,'A. Allgemeine Informationen'!$D$14&lt;D210),0,I210*1/20)</f>
        <v>0</v>
      </c>
      <c r="K210" s="864">
        <f>HLOOKUP('A. Allgemeine Informationen'!$D$14,$L$5:$R$305,ROW(D210)-4,FALSE)</f>
        <v>0</v>
      </c>
      <c r="L210" s="864">
        <f t="shared" si="14"/>
        <v>0</v>
      </c>
      <c r="M210" s="864">
        <f t="shared" si="14"/>
        <v>0</v>
      </c>
      <c r="N210" s="864">
        <f t="shared" si="14"/>
        <v>0</v>
      </c>
      <c r="O210" s="864">
        <f t="shared" si="14"/>
        <v>0</v>
      </c>
      <c r="P210" s="864">
        <f t="shared" si="14"/>
        <v>0</v>
      </c>
      <c r="Q210" s="864">
        <f t="shared" si="14"/>
        <v>0</v>
      </c>
      <c r="R210" s="865">
        <f t="shared" si="14"/>
        <v>0</v>
      </c>
    </row>
    <row r="211" spans="2:18" ht="15" customHeight="1" x14ac:dyDescent="0.2">
      <c r="B211" s="840"/>
      <c r="C211" s="970" t="str">
        <f>IF(B211="","",VLOOKUP(B211,'E8. KKauf_Berechnung'!$B$11:$D$140,2,0))</f>
        <v/>
      </c>
      <c r="D211" s="842"/>
      <c r="E211" s="857"/>
      <c r="F211" s="861"/>
      <c r="G211" s="861"/>
      <c r="H211" s="861"/>
      <c r="I211" s="862">
        <f t="shared" si="7"/>
        <v>0</v>
      </c>
      <c r="J211" s="863">
        <f>HLOOKUP('A. Allgemeine Informationen'!$D$14,$L$5:$R$305,ROW(D211)-4,FALSE)+IF(OR(D211=0,'A. Allgemeine Informationen'!$D$14&lt;D211),0,I211*1/20)</f>
        <v>0</v>
      </c>
      <c r="K211" s="864">
        <f>HLOOKUP('A. Allgemeine Informationen'!$D$14,$L$5:$R$305,ROW(D211)-4,FALSE)</f>
        <v>0</v>
      </c>
      <c r="L211" s="864">
        <f t="shared" si="14"/>
        <v>0</v>
      </c>
      <c r="M211" s="864">
        <f t="shared" si="14"/>
        <v>0</v>
      </c>
      <c r="N211" s="864">
        <f t="shared" si="14"/>
        <v>0</v>
      </c>
      <c r="O211" s="864">
        <f t="shared" si="14"/>
        <v>0</v>
      </c>
      <c r="P211" s="864">
        <f t="shared" si="14"/>
        <v>0</v>
      </c>
      <c r="Q211" s="864">
        <f t="shared" si="14"/>
        <v>0</v>
      </c>
      <c r="R211" s="865">
        <f t="shared" si="14"/>
        <v>0</v>
      </c>
    </row>
    <row r="212" spans="2:18" ht="15" customHeight="1" x14ac:dyDescent="0.2">
      <c r="B212" s="840"/>
      <c r="C212" s="970" t="str">
        <f>IF(B212="","",VLOOKUP(B212,'E8. KKauf_Berechnung'!$B$11:$D$140,2,0))</f>
        <v/>
      </c>
      <c r="D212" s="842"/>
      <c r="E212" s="857"/>
      <c r="F212" s="861"/>
      <c r="G212" s="861"/>
      <c r="H212" s="861"/>
      <c r="I212" s="862">
        <f t="shared" si="7"/>
        <v>0</v>
      </c>
      <c r="J212" s="863">
        <f>HLOOKUP('A. Allgemeine Informationen'!$D$14,$L$5:$R$305,ROW(D212)-4,FALSE)+IF(OR(D212=0,'A. Allgemeine Informationen'!$D$14&lt;D212),0,I212*1/20)</f>
        <v>0</v>
      </c>
      <c r="K212" s="864">
        <f>HLOOKUP('A. Allgemeine Informationen'!$D$14,$L$5:$R$305,ROW(D212)-4,FALSE)</f>
        <v>0</v>
      </c>
      <c r="L212" s="864">
        <f t="shared" si="14"/>
        <v>0</v>
      </c>
      <c r="M212" s="864">
        <f t="shared" si="14"/>
        <v>0</v>
      </c>
      <c r="N212" s="864">
        <f t="shared" si="14"/>
        <v>0</v>
      </c>
      <c r="O212" s="864">
        <f t="shared" si="14"/>
        <v>0</v>
      </c>
      <c r="P212" s="864">
        <f t="shared" si="14"/>
        <v>0</v>
      </c>
      <c r="Q212" s="864">
        <f t="shared" si="14"/>
        <v>0</v>
      </c>
      <c r="R212" s="865">
        <f t="shared" si="14"/>
        <v>0</v>
      </c>
    </row>
    <row r="213" spans="2:18" ht="15" customHeight="1" x14ac:dyDescent="0.2">
      <c r="B213" s="840"/>
      <c r="C213" s="970" t="str">
        <f>IF(B213="","",VLOOKUP(B213,'E8. KKauf_Berechnung'!$B$11:$D$140,2,0))</f>
        <v/>
      </c>
      <c r="D213" s="842"/>
      <c r="E213" s="857"/>
      <c r="F213" s="861"/>
      <c r="G213" s="861"/>
      <c r="H213" s="861"/>
      <c r="I213" s="862">
        <f t="shared" si="7"/>
        <v>0</v>
      </c>
      <c r="J213" s="863">
        <f>HLOOKUP('A. Allgemeine Informationen'!$D$14,$L$5:$R$305,ROW(D213)-4,FALSE)+IF(OR(D213=0,'A. Allgemeine Informationen'!$D$14&lt;D213),0,I213*1/20)</f>
        <v>0</v>
      </c>
      <c r="K213" s="864">
        <f>HLOOKUP('A. Allgemeine Informationen'!$D$14,$L$5:$R$305,ROW(D213)-4,FALSE)</f>
        <v>0</v>
      </c>
      <c r="L213" s="864">
        <f t="shared" si="14"/>
        <v>0</v>
      </c>
      <c r="M213" s="864">
        <f t="shared" si="14"/>
        <v>0</v>
      </c>
      <c r="N213" s="864">
        <f t="shared" si="14"/>
        <v>0</v>
      </c>
      <c r="O213" s="864">
        <f t="shared" si="14"/>
        <v>0</v>
      </c>
      <c r="P213" s="864">
        <f t="shared" si="14"/>
        <v>0</v>
      </c>
      <c r="Q213" s="864">
        <f t="shared" si="14"/>
        <v>0</v>
      </c>
      <c r="R213" s="865">
        <f t="shared" si="14"/>
        <v>0</v>
      </c>
    </row>
    <row r="214" spans="2:18" ht="15" customHeight="1" x14ac:dyDescent="0.2">
      <c r="B214" s="840"/>
      <c r="C214" s="970" t="str">
        <f>IF(B214="","",VLOOKUP(B214,'E8. KKauf_Berechnung'!$B$11:$D$140,2,0))</f>
        <v/>
      </c>
      <c r="D214" s="842"/>
      <c r="E214" s="857"/>
      <c r="F214" s="861"/>
      <c r="G214" s="861"/>
      <c r="H214" s="861"/>
      <c r="I214" s="862">
        <f t="shared" si="7"/>
        <v>0</v>
      </c>
      <c r="J214" s="863">
        <f>HLOOKUP('A. Allgemeine Informationen'!$D$14,$L$5:$R$305,ROW(D214)-4,FALSE)+IF(OR(D214=0,'A. Allgemeine Informationen'!$D$14&lt;D214),0,I214*1/20)</f>
        <v>0</v>
      </c>
      <c r="K214" s="864">
        <f>HLOOKUP('A. Allgemeine Informationen'!$D$14,$L$5:$R$305,ROW(D214)-4,FALSE)</f>
        <v>0</v>
      </c>
      <c r="L214" s="864">
        <f t="shared" si="14"/>
        <v>0</v>
      </c>
      <c r="M214" s="864">
        <f t="shared" si="14"/>
        <v>0</v>
      </c>
      <c r="N214" s="864">
        <f t="shared" si="14"/>
        <v>0</v>
      </c>
      <c r="O214" s="864">
        <f t="shared" si="14"/>
        <v>0</v>
      </c>
      <c r="P214" s="864">
        <f t="shared" si="14"/>
        <v>0</v>
      </c>
      <c r="Q214" s="864">
        <f t="shared" si="14"/>
        <v>0</v>
      </c>
      <c r="R214" s="865">
        <f t="shared" si="14"/>
        <v>0</v>
      </c>
    </row>
    <row r="215" spans="2:18" ht="15" customHeight="1" x14ac:dyDescent="0.2">
      <c r="B215" s="840"/>
      <c r="C215" s="970" t="str">
        <f>IF(B215="","",VLOOKUP(B215,'E8. KKauf_Berechnung'!$B$11:$D$140,2,0))</f>
        <v/>
      </c>
      <c r="D215" s="842"/>
      <c r="E215" s="857"/>
      <c r="F215" s="861"/>
      <c r="G215" s="861"/>
      <c r="H215" s="861"/>
      <c r="I215" s="862">
        <f t="shared" si="7"/>
        <v>0</v>
      </c>
      <c r="J215" s="863">
        <f>HLOOKUP('A. Allgemeine Informationen'!$D$14,$L$5:$R$305,ROW(D215)-4,FALSE)+IF(OR(D215=0,'A. Allgemeine Informationen'!$D$14&lt;D215),0,I215*1/20)</f>
        <v>0</v>
      </c>
      <c r="K215" s="864">
        <f>HLOOKUP('A. Allgemeine Informationen'!$D$14,$L$5:$R$305,ROW(D215)-4,FALSE)</f>
        <v>0</v>
      </c>
      <c r="L215" s="864">
        <f t="shared" si="14"/>
        <v>0</v>
      </c>
      <c r="M215" s="864">
        <f t="shared" si="14"/>
        <v>0</v>
      </c>
      <c r="N215" s="864">
        <f t="shared" si="14"/>
        <v>0</v>
      </c>
      <c r="O215" s="864">
        <f t="shared" si="14"/>
        <v>0</v>
      </c>
      <c r="P215" s="864">
        <f t="shared" si="14"/>
        <v>0</v>
      </c>
      <c r="Q215" s="864">
        <f t="shared" si="14"/>
        <v>0</v>
      </c>
      <c r="R215" s="865">
        <f t="shared" si="14"/>
        <v>0</v>
      </c>
    </row>
    <row r="216" spans="2:18" ht="15" customHeight="1" x14ac:dyDescent="0.2">
      <c r="B216" s="840"/>
      <c r="C216" s="970" t="str">
        <f>IF(B216="","",VLOOKUP(B216,'E8. KKauf_Berechnung'!$B$11:$D$140,2,0))</f>
        <v/>
      </c>
      <c r="D216" s="842"/>
      <c r="E216" s="857"/>
      <c r="F216" s="861"/>
      <c r="G216" s="861"/>
      <c r="H216" s="861"/>
      <c r="I216" s="862">
        <f t="shared" si="7"/>
        <v>0</v>
      </c>
      <c r="J216" s="863">
        <f>HLOOKUP('A. Allgemeine Informationen'!$D$14,$L$5:$R$305,ROW(D216)-4,FALSE)+IF(OR(D216=0,'A. Allgemeine Informationen'!$D$14&lt;D216),0,I216*1/20)</f>
        <v>0</v>
      </c>
      <c r="K216" s="864">
        <f>HLOOKUP('A. Allgemeine Informationen'!$D$14,$L$5:$R$305,ROW(D216)-4,FALSE)</f>
        <v>0</v>
      </c>
      <c r="L216" s="864">
        <f t="shared" si="14"/>
        <v>0</v>
      </c>
      <c r="M216" s="864">
        <f t="shared" si="14"/>
        <v>0</v>
      </c>
      <c r="N216" s="864">
        <f t="shared" si="14"/>
        <v>0</v>
      </c>
      <c r="O216" s="864">
        <f t="shared" si="14"/>
        <v>0</v>
      </c>
      <c r="P216" s="864">
        <f t="shared" si="14"/>
        <v>0</v>
      </c>
      <c r="Q216" s="864">
        <f t="shared" si="14"/>
        <v>0</v>
      </c>
      <c r="R216" s="865">
        <f t="shared" si="14"/>
        <v>0</v>
      </c>
    </row>
    <row r="217" spans="2:18" ht="15" customHeight="1" x14ac:dyDescent="0.2">
      <c r="B217" s="840"/>
      <c r="C217" s="970" t="str">
        <f>IF(B217="","",VLOOKUP(B217,'E8. KKauf_Berechnung'!$B$11:$D$140,2,0))</f>
        <v/>
      </c>
      <c r="D217" s="842"/>
      <c r="E217" s="857"/>
      <c r="F217" s="861"/>
      <c r="G217" s="861"/>
      <c r="H217" s="861"/>
      <c r="I217" s="862">
        <f t="shared" si="7"/>
        <v>0</v>
      </c>
      <c r="J217" s="863">
        <f>HLOOKUP('A. Allgemeine Informationen'!$D$14,$L$5:$R$305,ROW(D217)-4,FALSE)+IF(OR(D217=0,'A. Allgemeine Informationen'!$D$14&lt;D217),0,I217*1/20)</f>
        <v>0</v>
      </c>
      <c r="K217" s="864">
        <f>HLOOKUP('A. Allgemeine Informationen'!$D$14,$L$5:$R$305,ROW(D217)-4,FALSE)</f>
        <v>0</v>
      </c>
      <c r="L217" s="864">
        <f t="shared" si="14"/>
        <v>0</v>
      </c>
      <c r="M217" s="864">
        <f t="shared" si="14"/>
        <v>0</v>
      </c>
      <c r="N217" s="864">
        <f t="shared" si="14"/>
        <v>0</v>
      </c>
      <c r="O217" s="864">
        <f t="shared" si="14"/>
        <v>0</v>
      </c>
      <c r="P217" s="864">
        <f t="shared" si="14"/>
        <v>0</v>
      </c>
      <c r="Q217" s="864">
        <f t="shared" si="14"/>
        <v>0</v>
      </c>
      <c r="R217" s="865">
        <f t="shared" si="14"/>
        <v>0</v>
      </c>
    </row>
    <row r="218" spans="2:18" ht="15" customHeight="1" x14ac:dyDescent="0.2">
      <c r="B218" s="840"/>
      <c r="C218" s="970" t="str">
        <f>IF(B218="","",VLOOKUP(B218,'E8. KKauf_Berechnung'!$B$11:$D$140,2,0))</f>
        <v/>
      </c>
      <c r="D218" s="842"/>
      <c r="E218" s="857"/>
      <c r="F218" s="861"/>
      <c r="G218" s="861"/>
      <c r="H218" s="861"/>
      <c r="I218" s="862">
        <f t="shared" si="7"/>
        <v>0</v>
      </c>
      <c r="J218" s="863">
        <f>HLOOKUP('A. Allgemeine Informationen'!$D$14,$L$5:$R$305,ROW(D218)-4,FALSE)+IF(OR(D218=0,'A. Allgemeine Informationen'!$D$14&lt;D218),0,I218*1/20)</f>
        <v>0</v>
      </c>
      <c r="K218" s="864">
        <f>HLOOKUP('A. Allgemeine Informationen'!$D$14,$L$5:$R$305,ROW(D218)-4,FALSE)</f>
        <v>0</v>
      </c>
      <c r="L218" s="864">
        <f t="shared" ref="L218:R233" si="15">IF(OR($I218=0,L$5&lt;$D218,$D218=0,20-(L$5-$D218)=0),0,$I218*(19-(L$5-$D218))/20)</f>
        <v>0</v>
      </c>
      <c r="M218" s="864">
        <f t="shared" si="15"/>
        <v>0</v>
      </c>
      <c r="N218" s="864">
        <f t="shared" si="15"/>
        <v>0</v>
      </c>
      <c r="O218" s="864">
        <f t="shared" si="15"/>
        <v>0</v>
      </c>
      <c r="P218" s="864">
        <f t="shared" si="15"/>
        <v>0</v>
      </c>
      <c r="Q218" s="864">
        <f t="shared" si="15"/>
        <v>0</v>
      </c>
      <c r="R218" s="865">
        <f t="shared" si="15"/>
        <v>0</v>
      </c>
    </row>
    <row r="219" spans="2:18" ht="15" customHeight="1" x14ac:dyDescent="0.2">
      <c r="B219" s="840"/>
      <c r="C219" s="970" t="str">
        <f>IF(B219="","",VLOOKUP(B219,'E8. KKauf_Berechnung'!$B$11:$D$140,2,0))</f>
        <v/>
      </c>
      <c r="D219" s="842"/>
      <c r="E219" s="857"/>
      <c r="F219" s="861"/>
      <c r="G219" s="861"/>
      <c r="H219" s="861"/>
      <c r="I219" s="862">
        <f t="shared" si="7"/>
        <v>0</v>
      </c>
      <c r="J219" s="863">
        <f>HLOOKUP('A. Allgemeine Informationen'!$D$14,$L$5:$R$305,ROW(D219)-4,FALSE)+IF(OR(D219=0,'A. Allgemeine Informationen'!$D$14&lt;D219),0,I219*1/20)</f>
        <v>0</v>
      </c>
      <c r="K219" s="864">
        <f>HLOOKUP('A. Allgemeine Informationen'!$D$14,$L$5:$R$305,ROW(D219)-4,FALSE)</f>
        <v>0</v>
      </c>
      <c r="L219" s="864">
        <f t="shared" si="15"/>
        <v>0</v>
      </c>
      <c r="M219" s="864">
        <f t="shared" si="15"/>
        <v>0</v>
      </c>
      <c r="N219" s="864">
        <f t="shared" si="15"/>
        <v>0</v>
      </c>
      <c r="O219" s="864">
        <f t="shared" si="15"/>
        <v>0</v>
      </c>
      <c r="P219" s="864">
        <f t="shared" si="15"/>
        <v>0</v>
      </c>
      <c r="Q219" s="864">
        <f t="shared" si="15"/>
        <v>0</v>
      </c>
      <c r="R219" s="865">
        <f t="shared" si="15"/>
        <v>0</v>
      </c>
    </row>
    <row r="220" spans="2:18" ht="15" customHeight="1" x14ac:dyDescent="0.2">
      <c r="B220" s="840"/>
      <c r="C220" s="970" t="str">
        <f>IF(B220="","",VLOOKUP(B220,'E8. KKauf_Berechnung'!$B$11:$D$140,2,0))</f>
        <v/>
      </c>
      <c r="D220" s="842"/>
      <c r="E220" s="857"/>
      <c r="F220" s="861"/>
      <c r="G220" s="861"/>
      <c r="H220" s="861"/>
      <c r="I220" s="862">
        <f t="shared" si="7"/>
        <v>0</v>
      </c>
      <c r="J220" s="863">
        <f>HLOOKUP('A. Allgemeine Informationen'!$D$14,$L$5:$R$305,ROW(D220)-4,FALSE)+IF(OR(D220=0,'A. Allgemeine Informationen'!$D$14&lt;D220),0,I220*1/20)</f>
        <v>0</v>
      </c>
      <c r="K220" s="864">
        <f>HLOOKUP('A. Allgemeine Informationen'!$D$14,$L$5:$R$305,ROW(D220)-4,FALSE)</f>
        <v>0</v>
      </c>
      <c r="L220" s="864">
        <f t="shared" si="15"/>
        <v>0</v>
      </c>
      <c r="M220" s="864">
        <f t="shared" si="15"/>
        <v>0</v>
      </c>
      <c r="N220" s="864">
        <f t="shared" si="15"/>
        <v>0</v>
      </c>
      <c r="O220" s="864">
        <f t="shared" si="15"/>
        <v>0</v>
      </c>
      <c r="P220" s="864">
        <f t="shared" si="15"/>
        <v>0</v>
      </c>
      <c r="Q220" s="864">
        <f t="shared" si="15"/>
        <v>0</v>
      </c>
      <c r="R220" s="865">
        <f t="shared" si="15"/>
        <v>0</v>
      </c>
    </row>
    <row r="221" spans="2:18" ht="15" customHeight="1" x14ac:dyDescent="0.2">
      <c r="B221" s="840"/>
      <c r="C221" s="970" t="str">
        <f>IF(B221="","",VLOOKUP(B221,'E8. KKauf_Berechnung'!$B$11:$D$140,2,0))</f>
        <v/>
      </c>
      <c r="D221" s="842"/>
      <c r="E221" s="857"/>
      <c r="F221" s="861"/>
      <c r="G221" s="861"/>
      <c r="H221" s="861"/>
      <c r="I221" s="862">
        <f t="shared" si="7"/>
        <v>0</v>
      </c>
      <c r="J221" s="863">
        <f>HLOOKUP('A. Allgemeine Informationen'!$D$14,$L$5:$R$305,ROW(D221)-4,FALSE)+IF(OR(D221=0,'A. Allgemeine Informationen'!$D$14&lt;D221),0,I221*1/20)</f>
        <v>0</v>
      </c>
      <c r="K221" s="864">
        <f>HLOOKUP('A. Allgemeine Informationen'!$D$14,$L$5:$R$305,ROW(D221)-4,FALSE)</f>
        <v>0</v>
      </c>
      <c r="L221" s="864">
        <f t="shared" si="15"/>
        <v>0</v>
      </c>
      <c r="M221" s="864">
        <f t="shared" si="15"/>
        <v>0</v>
      </c>
      <c r="N221" s="864">
        <f t="shared" si="15"/>
        <v>0</v>
      </c>
      <c r="O221" s="864">
        <f t="shared" si="15"/>
        <v>0</v>
      </c>
      <c r="P221" s="864">
        <f t="shared" si="15"/>
        <v>0</v>
      </c>
      <c r="Q221" s="864">
        <f t="shared" si="15"/>
        <v>0</v>
      </c>
      <c r="R221" s="865">
        <f t="shared" si="15"/>
        <v>0</v>
      </c>
    </row>
    <row r="222" spans="2:18" ht="15" customHeight="1" x14ac:dyDescent="0.2">
      <c r="B222" s="840"/>
      <c r="C222" s="970" t="str">
        <f>IF(B222="","",VLOOKUP(B222,'E8. KKauf_Berechnung'!$B$11:$D$140,2,0))</f>
        <v/>
      </c>
      <c r="D222" s="842"/>
      <c r="E222" s="857"/>
      <c r="F222" s="861"/>
      <c r="G222" s="861"/>
      <c r="H222" s="861"/>
      <c r="I222" s="862">
        <f t="shared" si="7"/>
        <v>0</v>
      </c>
      <c r="J222" s="863">
        <f>HLOOKUP('A. Allgemeine Informationen'!$D$14,$L$5:$R$305,ROW(D222)-4,FALSE)+IF(OR(D222=0,'A. Allgemeine Informationen'!$D$14&lt;D222),0,I222*1/20)</f>
        <v>0</v>
      </c>
      <c r="K222" s="864">
        <f>HLOOKUP('A. Allgemeine Informationen'!$D$14,$L$5:$R$305,ROW(D222)-4,FALSE)</f>
        <v>0</v>
      </c>
      <c r="L222" s="864">
        <f t="shared" si="15"/>
        <v>0</v>
      </c>
      <c r="M222" s="864">
        <f t="shared" si="15"/>
        <v>0</v>
      </c>
      <c r="N222" s="864">
        <f t="shared" si="15"/>
        <v>0</v>
      </c>
      <c r="O222" s="864">
        <f t="shared" si="15"/>
        <v>0</v>
      </c>
      <c r="P222" s="864">
        <f t="shared" si="15"/>
        <v>0</v>
      </c>
      <c r="Q222" s="864">
        <f t="shared" si="15"/>
        <v>0</v>
      </c>
      <c r="R222" s="865">
        <f t="shared" si="15"/>
        <v>0</v>
      </c>
    </row>
    <row r="223" spans="2:18" ht="15" customHeight="1" x14ac:dyDescent="0.2">
      <c r="B223" s="840"/>
      <c r="C223" s="970" t="str">
        <f>IF(B223="","",VLOOKUP(B223,'E8. KKauf_Berechnung'!$B$11:$D$140,2,0))</f>
        <v/>
      </c>
      <c r="D223" s="842"/>
      <c r="E223" s="857"/>
      <c r="F223" s="861"/>
      <c r="G223" s="861"/>
      <c r="H223" s="861"/>
      <c r="I223" s="862">
        <f t="shared" si="7"/>
        <v>0</v>
      </c>
      <c r="J223" s="863">
        <f>HLOOKUP('A. Allgemeine Informationen'!$D$14,$L$5:$R$305,ROW(D223)-4,FALSE)+IF(OR(D223=0,'A. Allgemeine Informationen'!$D$14&lt;D223),0,I223*1/20)</f>
        <v>0</v>
      </c>
      <c r="K223" s="864">
        <f>HLOOKUP('A. Allgemeine Informationen'!$D$14,$L$5:$R$305,ROW(D223)-4,FALSE)</f>
        <v>0</v>
      </c>
      <c r="L223" s="864">
        <f t="shared" si="15"/>
        <v>0</v>
      </c>
      <c r="M223" s="864">
        <f t="shared" si="15"/>
        <v>0</v>
      </c>
      <c r="N223" s="864">
        <f t="shared" si="15"/>
        <v>0</v>
      </c>
      <c r="O223" s="864">
        <f t="shared" si="15"/>
        <v>0</v>
      </c>
      <c r="P223" s="864">
        <f t="shared" si="15"/>
        <v>0</v>
      </c>
      <c r="Q223" s="864">
        <f t="shared" si="15"/>
        <v>0</v>
      </c>
      <c r="R223" s="865">
        <f t="shared" si="15"/>
        <v>0</v>
      </c>
    </row>
    <row r="224" spans="2:18" ht="15" customHeight="1" x14ac:dyDescent="0.2">
      <c r="B224" s="840"/>
      <c r="C224" s="970" t="str">
        <f>IF(B224="","",VLOOKUP(B224,'E8. KKauf_Berechnung'!$B$11:$D$140,2,0))</f>
        <v/>
      </c>
      <c r="D224" s="842"/>
      <c r="E224" s="857"/>
      <c r="F224" s="861"/>
      <c r="G224" s="861"/>
      <c r="H224" s="861"/>
      <c r="I224" s="862">
        <f t="shared" si="7"/>
        <v>0</v>
      </c>
      <c r="J224" s="863">
        <f>HLOOKUP('A. Allgemeine Informationen'!$D$14,$L$5:$R$305,ROW(D224)-4,FALSE)+IF(OR(D224=0,'A. Allgemeine Informationen'!$D$14&lt;D224),0,I224*1/20)</f>
        <v>0</v>
      </c>
      <c r="K224" s="864">
        <f>HLOOKUP('A. Allgemeine Informationen'!$D$14,$L$5:$R$305,ROW(D224)-4,FALSE)</f>
        <v>0</v>
      </c>
      <c r="L224" s="864">
        <f t="shared" si="15"/>
        <v>0</v>
      </c>
      <c r="M224" s="864">
        <f t="shared" si="15"/>
        <v>0</v>
      </c>
      <c r="N224" s="864">
        <f t="shared" si="15"/>
        <v>0</v>
      </c>
      <c r="O224" s="864">
        <f t="shared" si="15"/>
        <v>0</v>
      </c>
      <c r="P224" s="864">
        <f t="shared" si="15"/>
        <v>0</v>
      </c>
      <c r="Q224" s="864">
        <f t="shared" si="15"/>
        <v>0</v>
      </c>
      <c r="R224" s="865">
        <f t="shared" si="15"/>
        <v>0</v>
      </c>
    </row>
    <row r="225" spans="2:18" ht="15" customHeight="1" x14ac:dyDescent="0.2">
      <c r="B225" s="840"/>
      <c r="C225" s="970" t="str">
        <f>IF(B225="","",VLOOKUP(B225,'E8. KKauf_Berechnung'!$B$11:$D$140,2,0))</f>
        <v/>
      </c>
      <c r="D225" s="842"/>
      <c r="E225" s="857"/>
      <c r="F225" s="861"/>
      <c r="G225" s="861"/>
      <c r="H225" s="861"/>
      <c r="I225" s="862">
        <f t="shared" si="7"/>
        <v>0</v>
      </c>
      <c r="J225" s="863">
        <f>HLOOKUP('A. Allgemeine Informationen'!$D$14,$L$5:$R$305,ROW(D225)-4,FALSE)+IF(OR(D225=0,'A. Allgemeine Informationen'!$D$14&lt;D225),0,I225*1/20)</f>
        <v>0</v>
      </c>
      <c r="K225" s="864">
        <f>HLOOKUP('A. Allgemeine Informationen'!$D$14,$L$5:$R$305,ROW(D225)-4,FALSE)</f>
        <v>0</v>
      </c>
      <c r="L225" s="864">
        <f t="shared" si="15"/>
        <v>0</v>
      </c>
      <c r="M225" s="864">
        <f t="shared" si="15"/>
        <v>0</v>
      </c>
      <c r="N225" s="864">
        <f t="shared" si="15"/>
        <v>0</v>
      </c>
      <c r="O225" s="864">
        <f t="shared" si="15"/>
        <v>0</v>
      </c>
      <c r="P225" s="864">
        <f t="shared" si="15"/>
        <v>0</v>
      </c>
      <c r="Q225" s="864">
        <f t="shared" si="15"/>
        <v>0</v>
      </c>
      <c r="R225" s="865">
        <f t="shared" si="15"/>
        <v>0</v>
      </c>
    </row>
    <row r="226" spans="2:18" ht="15" customHeight="1" x14ac:dyDescent="0.2">
      <c r="B226" s="840"/>
      <c r="C226" s="970" t="str">
        <f>IF(B226="","",VLOOKUP(B226,'E8. KKauf_Berechnung'!$B$11:$D$140,2,0))</f>
        <v/>
      </c>
      <c r="D226" s="842"/>
      <c r="E226" s="857"/>
      <c r="F226" s="861"/>
      <c r="G226" s="861"/>
      <c r="H226" s="861"/>
      <c r="I226" s="862">
        <f t="shared" si="7"/>
        <v>0</v>
      </c>
      <c r="J226" s="863">
        <f>HLOOKUP('A. Allgemeine Informationen'!$D$14,$L$5:$R$305,ROW(D226)-4,FALSE)+IF(OR(D226=0,'A. Allgemeine Informationen'!$D$14&lt;D226),0,I226*1/20)</f>
        <v>0</v>
      </c>
      <c r="K226" s="864">
        <f>HLOOKUP('A. Allgemeine Informationen'!$D$14,$L$5:$R$305,ROW(D226)-4,FALSE)</f>
        <v>0</v>
      </c>
      <c r="L226" s="864">
        <f t="shared" si="15"/>
        <v>0</v>
      </c>
      <c r="M226" s="864">
        <f t="shared" si="15"/>
        <v>0</v>
      </c>
      <c r="N226" s="864">
        <f t="shared" si="15"/>
        <v>0</v>
      </c>
      <c r="O226" s="864">
        <f t="shared" si="15"/>
        <v>0</v>
      </c>
      <c r="P226" s="864">
        <f t="shared" si="15"/>
        <v>0</v>
      </c>
      <c r="Q226" s="864">
        <f t="shared" si="15"/>
        <v>0</v>
      </c>
      <c r="R226" s="865">
        <f t="shared" si="15"/>
        <v>0</v>
      </c>
    </row>
    <row r="227" spans="2:18" ht="15" customHeight="1" x14ac:dyDescent="0.2">
      <c r="B227" s="840"/>
      <c r="C227" s="970" t="str">
        <f>IF(B227="","",VLOOKUP(B227,'E8. KKauf_Berechnung'!$B$11:$D$140,2,0))</f>
        <v/>
      </c>
      <c r="D227" s="842"/>
      <c r="E227" s="857"/>
      <c r="F227" s="861"/>
      <c r="G227" s="861"/>
      <c r="H227" s="861"/>
      <c r="I227" s="862">
        <f t="shared" si="7"/>
        <v>0</v>
      </c>
      <c r="J227" s="863">
        <f>HLOOKUP('A. Allgemeine Informationen'!$D$14,$L$5:$R$305,ROW(D227)-4,FALSE)+IF(OR(D227=0,'A. Allgemeine Informationen'!$D$14&lt;D227),0,I227*1/20)</f>
        <v>0</v>
      </c>
      <c r="K227" s="864">
        <f>HLOOKUP('A. Allgemeine Informationen'!$D$14,$L$5:$R$305,ROW(D227)-4,FALSE)</f>
        <v>0</v>
      </c>
      <c r="L227" s="864">
        <f t="shared" si="15"/>
        <v>0</v>
      </c>
      <c r="M227" s="864">
        <f t="shared" si="15"/>
        <v>0</v>
      </c>
      <c r="N227" s="864">
        <f t="shared" si="15"/>
        <v>0</v>
      </c>
      <c r="O227" s="864">
        <f t="shared" si="15"/>
        <v>0</v>
      </c>
      <c r="P227" s="864">
        <f t="shared" si="15"/>
        <v>0</v>
      </c>
      <c r="Q227" s="864">
        <f t="shared" si="15"/>
        <v>0</v>
      </c>
      <c r="R227" s="865">
        <f t="shared" si="15"/>
        <v>0</v>
      </c>
    </row>
    <row r="228" spans="2:18" ht="15" customHeight="1" x14ac:dyDescent="0.2">
      <c r="B228" s="840"/>
      <c r="C228" s="970" t="str">
        <f>IF(B228="","",VLOOKUP(B228,'E8. KKauf_Berechnung'!$B$11:$D$140,2,0))</f>
        <v/>
      </c>
      <c r="D228" s="842"/>
      <c r="E228" s="857"/>
      <c r="F228" s="861"/>
      <c r="G228" s="861"/>
      <c r="H228" s="861"/>
      <c r="I228" s="862">
        <f t="shared" si="7"/>
        <v>0</v>
      </c>
      <c r="J228" s="863">
        <f>HLOOKUP('A. Allgemeine Informationen'!$D$14,$L$5:$R$305,ROW(D228)-4,FALSE)+IF(OR(D228=0,'A. Allgemeine Informationen'!$D$14&lt;D228),0,I228*1/20)</f>
        <v>0</v>
      </c>
      <c r="K228" s="864">
        <f>HLOOKUP('A. Allgemeine Informationen'!$D$14,$L$5:$R$305,ROW(D228)-4,FALSE)</f>
        <v>0</v>
      </c>
      <c r="L228" s="864">
        <f t="shared" si="15"/>
        <v>0</v>
      </c>
      <c r="M228" s="864">
        <f t="shared" si="15"/>
        <v>0</v>
      </c>
      <c r="N228" s="864">
        <f t="shared" si="15"/>
        <v>0</v>
      </c>
      <c r="O228" s="864">
        <f t="shared" si="15"/>
        <v>0</v>
      </c>
      <c r="P228" s="864">
        <f t="shared" si="15"/>
        <v>0</v>
      </c>
      <c r="Q228" s="864">
        <f t="shared" si="15"/>
        <v>0</v>
      </c>
      <c r="R228" s="865">
        <f t="shared" si="15"/>
        <v>0</v>
      </c>
    </row>
    <row r="229" spans="2:18" ht="15" customHeight="1" x14ac:dyDescent="0.2">
      <c r="B229" s="840"/>
      <c r="C229" s="970" t="str">
        <f>IF(B229="","",VLOOKUP(B229,'E8. KKauf_Berechnung'!$B$11:$D$140,2,0))</f>
        <v/>
      </c>
      <c r="D229" s="842"/>
      <c r="E229" s="857"/>
      <c r="F229" s="861"/>
      <c r="G229" s="861"/>
      <c r="H229" s="861"/>
      <c r="I229" s="862">
        <f t="shared" si="7"/>
        <v>0</v>
      </c>
      <c r="J229" s="863">
        <f>HLOOKUP('A. Allgemeine Informationen'!$D$14,$L$5:$R$305,ROW(D229)-4,FALSE)+IF(OR(D229=0,'A. Allgemeine Informationen'!$D$14&lt;D229),0,I229*1/20)</f>
        <v>0</v>
      </c>
      <c r="K229" s="864">
        <f>HLOOKUP('A. Allgemeine Informationen'!$D$14,$L$5:$R$305,ROW(D229)-4,FALSE)</f>
        <v>0</v>
      </c>
      <c r="L229" s="864">
        <f t="shared" si="15"/>
        <v>0</v>
      </c>
      <c r="M229" s="864">
        <f t="shared" si="15"/>
        <v>0</v>
      </c>
      <c r="N229" s="864">
        <f t="shared" si="15"/>
        <v>0</v>
      </c>
      <c r="O229" s="864">
        <f t="shared" si="15"/>
        <v>0</v>
      </c>
      <c r="P229" s="864">
        <f t="shared" si="15"/>
        <v>0</v>
      </c>
      <c r="Q229" s="864">
        <f t="shared" si="15"/>
        <v>0</v>
      </c>
      <c r="R229" s="865">
        <f t="shared" si="15"/>
        <v>0</v>
      </c>
    </row>
    <row r="230" spans="2:18" ht="15" customHeight="1" x14ac:dyDescent="0.2">
      <c r="B230" s="840"/>
      <c r="C230" s="970" t="str">
        <f>IF(B230="","",VLOOKUP(B230,'E8. KKauf_Berechnung'!$B$11:$D$140,2,0))</f>
        <v/>
      </c>
      <c r="D230" s="842"/>
      <c r="E230" s="857"/>
      <c r="F230" s="861"/>
      <c r="G230" s="861"/>
      <c r="H230" s="861"/>
      <c r="I230" s="862">
        <f t="shared" si="7"/>
        <v>0</v>
      </c>
      <c r="J230" s="863">
        <f>HLOOKUP('A. Allgemeine Informationen'!$D$14,$L$5:$R$305,ROW(D230)-4,FALSE)+IF(OR(D230=0,'A. Allgemeine Informationen'!$D$14&lt;D230),0,I230*1/20)</f>
        <v>0</v>
      </c>
      <c r="K230" s="864">
        <f>HLOOKUP('A. Allgemeine Informationen'!$D$14,$L$5:$R$305,ROW(D230)-4,FALSE)</f>
        <v>0</v>
      </c>
      <c r="L230" s="864">
        <f t="shared" si="15"/>
        <v>0</v>
      </c>
      <c r="M230" s="864">
        <f t="shared" si="15"/>
        <v>0</v>
      </c>
      <c r="N230" s="864">
        <f t="shared" si="15"/>
        <v>0</v>
      </c>
      <c r="O230" s="864">
        <f t="shared" si="15"/>
        <v>0</v>
      </c>
      <c r="P230" s="864">
        <f t="shared" si="15"/>
        <v>0</v>
      </c>
      <c r="Q230" s="864">
        <f t="shared" si="15"/>
        <v>0</v>
      </c>
      <c r="R230" s="865">
        <f t="shared" si="15"/>
        <v>0</v>
      </c>
    </row>
    <row r="231" spans="2:18" ht="15" customHeight="1" x14ac:dyDescent="0.2">
      <c r="B231" s="840"/>
      <c r="C231" s="970" t="str">
        <f>IF(B231="","",VLOOKUP(B231,'E8. KKauf_Berechnung'!$B$11:$D$140,2,0))</f>
        <v/>
      </c>
      <c r="D231" s="842"/>
      <c r="E231" s="857"/>
      <c r="F231" s="861"/>
      <c r="G231" s="861"/>
      <c r="H231" s="861"/>
      <c r="I231" s="862">
        <f t="shared" si="7"/>
        <v>0</v>
      </c>
      <c r="J231" s="863">
        <f>HLOOKUP('A. Allgemeine Informationen'!$D$14,$L$5:$R$305,ROW(D231)-4,FALSE)+IF(OR(D231=0,'A. Allgemeine Informationen'!$D$14&lt;D231),0,I231*1/20)</f>
        <v>0</v>
      </c>
      <c r="K231" s="864">
        <f>HLOOKUP('A. Allgemeine Informationen'!$D$14,$L$5:$R$305,ROW(D231)-4,FALSE)</f>
        <v>0</v>
      </c>
      <c r="L231" s="864">
        <f t="shared" si="15"/>
        <v>0</v>
      </c>
      <c r="M231" s="864">
        <f t="shared" si="15"/>
        <v>0</v>
      </c>
      <c r="N231" s="864">
        <f t="shared" si="15"/>
        <v>0</v>
      </c>
      <c r="O231" s="864">
        <f t="shared" si="15"/>
        <v>0</v>
      </c>
      <c r="P231" s="864">
        <f t="shared" si="15"/>
        <v>0</v>
      </c>
      <c r="Q231" s="864">
        <f t="shared" si="15"/>
        <v>0</v>
      </c>
      <c r="R231" s="865">
        <f t="shared" si="15"/>
        <v>0</v>
      </c>
    </row>
    <row r="232" spans="2:18" ht="15" customHeight="1" x14ac:dyDescent="0.2">
      <c r="B232" s="840"/>
      <c r="C232" s="970" t="str">
        <f>IF(B232="","",VLOOKUP(B232,'E8. KKauf_Berechnung'!$B$11:$D$140,2,0))</f>
        <v/>
      </c>
      <c r="D232" s="842"/>
      <c r="E232" s="857"/>
      <c r="F232" s="861"/>
      <c r="G232" s="861"/>
      <c r="H232" s="861"/>
      <c r="I232" s="862">
        <f t="shared" si="7"/>
        <v>0</v>
      </c>
      <c r="J232" s="863">
        <f>HLOOKUP('A. Allgemeine Informationen'!$D$14,$L$5:$R$305,ROW(D232)-4,FALSE)+IF(OR(D232=0,'A. Allgemeine Informationen'!$D$14&lt;D232),0,I232*1/20)</f>
        <v>0</v>
      </c>
      <c r="K232" s="864">
        <f>HLOOKUP('A. Allgemeine Informationen'!$D$14,$L$5:$R$305,ROW(D232)-4,FALSE)</f>
        <v>0</v>
      </c>
      <c r="L232" s="864">
        <f t="shared" si="15"/>
        <v>0</v>
      </c>
      <c r="M232" s="864">
        <f t="shared" si="15"/>
        <v>0</v>
      </c>
      <c r="N232" s="864">
        <f t="shared" si="15"/>
        <v>0</v>
      </c>
      <c r="O232" s="864">
        <f t="shared" si="15"/>
        <v>0</v>
      </c>
      <c r="P232" s="864">
        <f t="shared" si="15"/>
        <v>0</v>
      </c>
      <c r="Q232" s="864">
        <f t="shared" si="15"/>
        <v>0</v>
      </c>
      <c r="R232" s="865">
        <f t="shared" si="15"/>
        <v>0</v>
      </c>
    </row>
    <row r="233" spans="2:18" ht="15" customHeight="1" x14ac:dyDescent="0.2">
      <c r="B233" s="840"/>
      <c r="C233" s="970" t="str">
        <f>IF(B233="","",VLOOKUP(B233,'E8. KKauf_Berechnung'!$B$11:$D$140,2,0))</f>
        <v/>
      </c>
      <c r="D233" s="842"/>
      <c r="E233" s="857"/>
      <c r="F233" s="861"/>
      <c r="G233" s="861"/>
      <c r="H233" s="861"/>
      <c r="I233" s="862">
        <f t="shared" si="7"/>
        <v>0</v>
      </c>
      <c r="J233" s="863">
        <f>HLOOKUP('A. Allgemeine Informationen'!$D$14,$L$5:$R$305,ROW(D233)-4,FALSE)+IF(OR(D233=0,'A. Allgemeine Informationen'!$D$14&lt;D233),0,I233*1/20)</f>
        <v>0</v>
      </c>
      <c r="K233" s="864">
        <f>HLOOKUP('A. Allgemeine Informationen'!$D$14,$L$5:$R$305,ROW(D233)-4,FALSE)</f>
        <v>0</v>
      </c>
      <c r="L233" s="864">
        <f t="shared" si="15"/>
        <v>0</v>
      </c>
      <c r="M233" s="864">
        <f t="shared" si="15"/>
        <v>0</v>
      </c>
      <c r="N233" s="864">
        <f t="shared" si="15"/>
        <v>0</v>
      </c>
      <c r="O233" s="864">
        <f t="shared" si="15"/>
        <v>0</v>
      </c>
      <c r="P233" s="864">
        <f t="shared" si="15"/>
        <v>0</v>
      </c>
      <c r="Q233" s="864">
        <f t="shared" si="15"/>
        <v>0</v>
      </c>
      <c r="R233" s="865">
        <f t="shared" si="15"/>
        <v>0</v>
      </c>
    </row>
    <row r="234" spans="2:18" ht="15" customHeight="1" x14ac:dyDescent="0.2">
      <c r="B234" s="840"/>
      <c r="C234" s="970" t="str">
        <f>IF(B234="","",VLOOKUP(B234,'E8. KKauf_Berechnung'!$B$11:$D$140,2,0))</f>
        <v/>
      </c>
      <c r="D234" s="842"/>
      <c r="E234" s="857"/>
      <c r="F234" s="861"/>
      <c r="G234" s="861"/>
      <c r="H234" s="861"/>
      <c r="I234" s="862">
        <f t="shared" si="7"/>
        <v>0</v>
      </c>
      <c r="J234" s="863">
        <f>HLOOKUP('A. Allgemeine Informationen'!$D$14,$L$5:$R$305,ROW(D234)-4,FALSE)+IF(OR(D234=0,'A. Allgemeine Informationen'!$D$14&lt;D234),0,I234*1/20)</f>
        <v>0</v>
      </c>
      <c r="K234" s="864">
        <f>HLOOKUP('A. Allgemeine Informationen'!$D$14,$L$5:$R$305,ROW(D234)-4,FALSE)</f>
        <v>0</v>
      </c>
      <c r="L234" s="864">
        <f t="shared" ref="L234:R249" si="16">IF(OR($I234=0,L$5&lt;$D234,$D234=0,20-(L$5-$D234)=0),0,$I234*(19-(L$5-$D234))/20)</f>
        <v>0</v>
      </c>
      <c r="M234" s="864">
        <f t="shared" si="16"/>
        <v>0</v>
      </c>
      <c r="N234" s="864">
        <f t="shared" si="16"/>
        <v>0</v>
      </c>
      <c r="O234" s="864">
        <f t="shared" si="16"/>
        <v>0</v>
      </c>
      <c r="P234" s="864">
        <f t="shared" si="16"/>
        <v>0</v>
      </c>
      <c r="Q234" s="864">
        <f t="shared" si="16"/>
        <v>0</v>
      </c>
      <c r="R234" s="865">
        <f t="shared" si="16"/>
        <v>0</v>
      </c>
    </row>
    <row r="235" spans="2:18" ht="15" customHeight="1" x14ac:dyDescent="0.2">
      <c r="B235" s="840"/>
      <c r="C235" s="970" t="str">
        <f>IF(B235="","",VLOOKUP(B235,'E8. KKauf_Berechnung'!$B$11:$D$140,2,0))</f>
        <v/>
      </c>
      <c r="D235" s="842"/>
      <c r="E235" s="857"/>
      <c r="F235" s="861"/>
      <c r="G235" s="861"/>
      <c r="H235" s="861"/>
      <c r="I235" s="862">
        <f t="shared" ref="I235:I298" si="17">SUM(F235,G235)-H235</f>
        <v>0</v>
      </c>
      <c r="J235" s="863">
        <f>HLOOKUP('A. Allgemeine Informationen'!$D$14,$L$5:$R$305,ROW(D235)-4,FALSE)+IF(OR(D235=0,'A. Allgemeine Informationen'!$D$14&lt;D235),0,I235*1/20)</f>
        <v>0</v>
      </c>
      <c r="K235" s="864">
        <f>HLOOKUP('A. Allgemeine Informationen'!$D$14,$L$5:$R$305,ROW(D235)-4,FALSE)</f>
        <v>0</v>
      </c>
      <c r="L235" s="864">
        <f t="shared" si="16"/>
        <v>0</v>
      </c>
      <c r="M235" s="864">
        <f t="shared" si="16"/>
        <v>0</v>
      </c>
      <c r="N235" s="864">
        <f t="shared" si="16"/>
        <v>0</v>
      </c>
      <c r="O235" s="864">
        <f t="shared" si="16"/>
        <v>0</v>
      </c>
      <c r="P235" s="864">
        <f t="shared" si="16"/>
        <v>0</v>
      </c>
      <c r="Q235" s="864">
        <f t="shared" si="16"/>
        <v>0</v>
      </c>
      <c r="R235" s="865">
        <f t="shared" si="16"/>
        <v>0</v>
      </c>
    </row>
    <row r="236" spans="2:18" ht="15" customHeight="1" x14ac:dyDescent="0.2">
      <c r="B236" s="840"/>
      <c r="C236" s="970" t="str">
        <f>IF(B236="","",VLOOKUP(B236,'E8. KKauf_Berechnung'!$B$11:$D$140,2,0))</f>
        <v/>
      </c>
      <c r="D236" s="842"/>
      <c r="E236" s="857"/>
      <c r="F236" s="861"/>
      <c r="G236" s="861"/>
      <c r="H236" s="861"/>
      <c r="I236" s="862">
        <f t="shared" si="17"/>
        <v>0</v>
      </c>
      <c r="J236" s="863">
        <f>HLOOKUP('A. Allgemeine Informationen'!$D$14,$L$5:$R$305,ROW(D236)-4,FALSE)+IF(OR(D236=0,'A. Allgemeine Informationen'!$D$14&lt;D236),0,I236*1/20)</f>
        <v>0</v>
      </c>
      <c r="K236" s="864">
        <f>HLOOKUP('A. Allgemeine Informationen'!$D$14,$L$5:$R$305,ROW(D236)-4,FALSE)</f>
        <v>0</v>
      </c>
      <c r="L236" s="864">
        <f t="shared" si="16"/>
        <v>0</v>
      </c>
      <c r="M236" s="864">
        <f t="shared" si="16"/>
        <v>0</v>
      </c>
      <c r="N236" s="864">
        <f t="shared" si="16"/>
        <v>0</v>
      </c>
      <c r="O236" s="864">
        <f t="shared" si="16"/>
        <v>0</v>
      </c>
      <c r="P236" s="864">
        <f t="shared" si="16"/>
        <v>0</v>
      </c>
      <c r="Q236" s="864">
        <f t="shared" si="16"/>
        <v>0</v>
      </c>
      <c r="R236" s="865">
        <f t="shared" si="16"/>
        <v>0</v>
      </c>
    </row>
    <row r="237" spans="2:18" ht="15" customHeight="1" x14ac:dyDescent="0.2">
      <c r="B237" s="840"/>
      <c r="C237" s="970" t="str">
        <f>IF(B237="","",VLOOKUP(B237,'E8. KKauf_Berechnung'!$B$11:$D$140,2,0))</f>
        <v/>
      </c>
      <c r="D237" s="842"/>
      <c r="E237" s="857"/>
      <c r="F237" s="861"/>
      <c r="G237" s="861"/>
      <c r="H237" s="861"/>
      <c r="I237" s="862">
        <f t="shared" si="17"/>
        <v>0</v>
      </c>
      <c r="J237" s="863">
        <f>HLOOKUP('A. Allgemeine Informationen'!$D$14,$L$5:$R$305,ROW(D237)-4,FALSE)+IF(OR(D237=0,'A. Allgemeine Informationen'!$D$14&lt;D237),0,I237*1/20)</f>
        <v>0</v>
      </c>
      <c r="K237" s="864">
        <f>HLOOKUP('A. Allgemeine Informationen'!$D$14,$L$5:$R$305,ROW(D237)-4,FALSE)</f>
        <v>0</v>
      </c>
      <c r="L237" s="864">
        <f t="shared" si="16"/>
        <v>0</v>
      </c>
      <c r="M237" s="864">
        <f t="shared" si="16"/>
        <v>0</v>
      </c>
      <c r="N237" s="864">
        <f t="shared" si="16"/>
        <v>0</v>
      </c>
      <c r="O237" s="864">
        <f t="shared" si="16"/>
        <v>0</v>
      </c>
      <c r="P237" s="864">
        <f t="shared" si="16"/>
        <v>0</v>
      </c>
      <c r="Q237" s="864">
        <f t="shared" si="16"/>
        <v>0</v>
      </c>
      <c r="R237" s="865">
        <f t="shared" si="16"/>
        <v>0</v>
      </c>
    </row>
    <row r="238" spans="2:18" ht="15" customHeight="1" x14ac:dyDescent="0.2">
      <c r="B238" s="840"/>
      <c r="C238" s="970" t="str">
        <f>IF(B238="","",VLOOKUP(B238,'E8. KKauf_Berechnung'!$B$11:$D$140,2,0))</f>
        <v/>
      </c>
      <c r="D238" s="842"/>
      <c r="E238" s="857"/>
      <c r="F238" s="861"/>
      <c r="G238" s="861"/>
      <c r="H238" s="861"/>
      <c r="I238" s="862">
        <f t="shared" si="17"/>
        <v>0</v>
      </c>
      <c r="J238" s="863">
        <f>HLOOKUP('A. Allgemeine Informationen'!$D$14,$L$5:$R$305,ROW(D238)-4,FALSE)+IF(OR(D238=0,'A. Allgemeine Informationen'!$D$14&lt;D238),0,I238*1/20)</f>
        <v>0</v>
      </c>
      <c r="K238" s="864">
        <f>HLOOKUP('A. Allgemeine Informationen'!$D$14,$L$5:$R$305,ROW(D238)-4,FALSE)</f>
        <v>0</v>
      </c>
      <c r="L238" s="864">
        <f t="shared" si="16"/>
        <v>0</v>
      </c>
      <c r="M238" s="864">
        <f t="shared" si="16"/>
        <v>0</v>
      </c>
      <c r="N238" s="864">
        <f t="shared" si="16"/>
        <v>0</v>
      </c>
      <c r="O238" s="864">
        <f t="shared" si="16"/>
        <v>0</v>
      </c>
      <c r="P238" s="864">
        <f t="shared" si="16"/>
        <v>0</v>
      </c>
      <c r="Q238" s="864">
        <f t="shared" si="16"/>
        <v>0</v>
      </c>
      <c r="R238" s="865">
        <f t="shared" si="16"/>
        <v>0</v>
      </c>
    </row>
    <row r="239" spans="2:18" ht="15" customHeight="1" x14ac:dyDescent="0.2">
      <c r="B239" s="840"/>
      <c r="C239" s="970" t="str">
        <f>IF(B239="","",VLOOKUP(B239,'E8. KKauf_Berechnung'!$B$11:$D$140,2,0))</f>
        <v/>
      </c>
      <c r="D239" s="842"/>
      <c r="E239" s="857"/>
      <c r="F239" s="861"/>
      <c r="G239" s="861"/>
      <c r="H239" s="861"/>
      <c r="I239" s="862">
        <f t="shared" si="17"/>
        <v>0</v>
      </c>
      <c r="J239" s="863">
        <f>HLOOKUP('A. Allgemeine Informationen'!$D$14,$L$5:$R$305,ROW(D239)-4,FALSE)+IF(OR(D239=0,'A. Allgemeine Informationen'!$D$14&lt;D239),0,I239*1/20)</f>
        <v>0</v>
      </c>
      <c r="K239" s="864">
        <f>HLOOKUP('A. Allgemeine Informationen'!$D$14,$L$5:$R$305,ROW(D239)-4,FALSE)</f>
        <v>0</v>
      </c>
      <c r="L239" s="864">
        <f t="shared" si="16"/>
        <v>0</v>
      </c>
      <c r="M239" s="864">
        <f t="shared" si="16"/>
        <v>0</v>
      </c>
      <c r="N239" s="864">
        <f t="shared" si="16"/>
        <v>0</v>
      </c>
      <c r="O239" s="864">
        <f t="shared" si="16"/>
        <v>0</v>
      </c>
      <c r="P239" s="864">
        <f t="shared" si="16"/>
        <v>0</v>
      </c>
      <c r="Q239" s="864">
        <f t="shared" si="16"/>
        <v>0</v>
      </c>
      <c r="R239" s="865">
        <f t="shared" si="16"/>
        <v>0</v>
      </c>
    </row>
    <row r="240" spans="2:18" ht="15" customHeight="1" x14ac:dyDescent="0.2">
      <c r="B240" s="840"/>
      <c r="C240" s="970" t="str">
        <f>IF(B240="","",VLOOKUP(B240,'E8. KKauf_Berechnung'!$B$11:$D$140,2,0))</f>
        <v/>
      </c>
      <c r="D240" s="842"/>
      <c r="E240" s="857"/>
      <c r="F240" s="861"/>
      <c r="G240" s="861"/>
      <c r="H240" s="861"/>
      <c r="I240" s="862">
        <f t="shared" si="17"/>
        <v>0</v>
      </c>
      <c r="J240" s="863">
        <f>HLOOKUP('A. Allgemeine Informationen'!$D$14,$L$5:$R$305,ROW(D240)-4,FALSE)+IF(OR(D240=0,'A. Allgemeine Informationen'!$D$14&lt;D240),0,I240*1/20)</f>
        <v>0</v>
      </c>
      <c r="K240" s="864">
        <f>HLOOKUP('A. Allgemeine Informationen'!$D$14,$L$5:$R$305,ROW(D240)-4,FALSE)</f>
        <v>0</v>
      </c>
      <c r="L240" s="864">
        <f t="shared" si="16"/>
        <v>0</v>
      </c>
      <c r="M240" s="864">
        <f t="shared" si="16"/>
        <v>0</v>
      </c>
      <c r="N240" s="864">
        <f t="shared" si="16"/>
        <v>0</v>
      </c>
      <c r="O240" s="864">
        <f t="shared" si="16"/>
        <v>0</v>
      </c>
      <c r="P240" s="864">
        <f t="shared" si="16"/>
        <v>0</v>
      </c>
      <c r="Q240" s="864">
        <f t="shared" si="16"/>
        <v>0</v>
      </c>
      <c r="R240" s="865">
        <f t="shared" si="16"/>
        <v>0</v>
      </c>
    </row>
    <row r="241" spans="2:18" ht="15" customHeight="1" x14ac:dyDescent="0.2">
      <c r="B241" s="840"/>
      <c r="C241" s="970" t="str">
        <f>IF(B241="","",VLOOKUP(B241,'E8. KKauf_Berechnung'!$B$11:$D$140,2,0))</f>
        <v/>
      </c>
      <c r="D241" s="842"/>
      <c r="E241" s="857"/>
      <c r="F241" s="861"/>
      <c r="G241" s="861"/>
      <c r="H241" s="861"/>
      <c r="I241" s="862">
        <f t="shared" si="17"/>
        <v>0</v>
      </c>
      <c r="J241" s="863">
        <f>HLOOKUP('A. Allgemeine Informationen'!$D$14,$L$5:$R$305,ROW(D241)-4,FALSE)+IF(OR(D241=0,'A. Allgemeine Informationen'!$D$14&lt;D241),0,I241*1/20)</f>
        <v>0</v>
      </c>
      <c r="K241" s="864">
        <f>HLOOKUP('A. Allgemeine Informationen'!$D$14,$L$5:$R$305,ROW(D241)-4,FALSE)</f>
        <v>0</v>
      </c>
      <c r="L241" s="864">
        <f t="shared" si="16"/>
        <v>0</v>
      </c>
      <c r="M241" s="864">
        <f t="shared" si="16"/>
        <v>0</v>
      </c>
      <c r="N241" s="864">
        <f t="shared" si="16"/>
        <v>0</v>
      </c>
      <c r="O241" s="864">
        <f t="shared" si="16"/>
        <v>0</v>
      </c>
      <c r="P241" s="864">
        <f t="shared" si="16"/>
        <v>0</v>
      </c>
      <c r="Q241" s="864">
        <f t="shared" si="16"/>
        <v>0</v>
      </c>
      <c r="R241" s="865">
        <f t="shared" si="16"/>
        <v>0</v>
      </c>
    </row>
    <row r="242" spans="2:18" ht="15" customHeight="1" x14ac:dyDescent="0.2">
      <c r="B242" s="840"/>
      <c r="C242" s="970" t="str">
        <f>IF(B242="","",VLOOKUP(B242,'E8. KKauf_Berechnung'!$B$11:$D$140,2,0))</f>
        <v/>
      </c>
      <c r="D242" s="842"/>
      <c r="E242" s="857"/>
      <c r="F242" s="861"/>
      <c r="G242" s="861"/>
      <c r="H242" s="861"/>
      <c r="I242" s="862">
        <f t="shared" si="17"/>
        <v>0</v>
      </c>
      <c r="J242" s="863">
        <f>HLOOKUP('A. Allgemeine Informationen'!$D$14,$L$5:$R$305,ROW(D242)-4,FALSE)+IF(OR(D242=0,'A. Allgemeine Informationen'!$D$14&lt;D242),0,I242*1/20)</f>
        <v>0</v>
      </c>
      <c r="K242" s="864">
        <f>HLOOKUP('A. Allgemeine Informationen'!$D$14,$L$5:$R$305,ROW(D242)-4,FALSE)</f>
        <v>0</v>
      </c>
      <c r="L242" s="864">
        <f t="shared" si="16"/>
        <v>0</v>
      </c>
      <c r="M242" s="864">
        <f t="shared" si="16"/>
        <v>0</v>
      </c>
      <c r="N242" s="864">
        <f t="shared" si="16"/>
        <v>0</v>
      </c>
      <c r="O242" s="864">
        <f t="shared" si="16"/>
        <v>0</v>
      </c>
      <c r="P242" s="864">
        <f t="shared" si="16"/>
        <v>0</v>
      </c>
      <c r="Q242" s="864">
        <f t="shared" si="16"/>
        <v>0</v>
      </c>
      <c r="R242" s="865">
        <f t="shared" si="16"/>
        <v>0</v>
      </c>
    </row>
    <row r="243" spans="2:18" ht="15" customHeight="1" x14ac:dyDescent="0.2">
      <c r="B243" s="840"/>
      <c r="C243" s="970" t="str">
        <f>IF(B243="","",VLOOKUP(B243,'E8. KKauf_Berechnung'!$B$11:$D$140,2,0))</f>
        <v/>
      </c>
      <c r="D243" s="842"/>
      <c r="E243" s="857"/>
      <c r="F243" s="861"/>
      <c r="G243" s="861"/>
      <c r="H243" s="861"/>
      <c r="I243" s="862">
        <f t="shared" si="17"/>
        <v>0</v>
      </c>
      <c r="J243" s="863">
        <f>HLOOKUP('A. Allgemeine Informationen'!$D$14,$L$5:$R$305,ROW(D243)-4,FALSE)+IF(OR(D243=0,'A. Allgemeine Informationen'!$D$14&lt;D243),0,I243*1/20)</f>
        <v>0</v>
      </c>
      <c r="K243" s="864">
        <f>HLOOKUP('A. Allgemeine Informationen'!$D$14,$L$5:$R$305,ROW(D243)-4,FALSE)</f>
        <v>0</v>
      </c>
      <c r="L243" s="864">
        <f t="shared" si="16"/>
        <v>0</v>
      </c>
      <c r="M243" s="864">
        <f t="shared" si="16"/>
        <v>0</v>
      </c>
      <c r="N243" s="864">
        <f t="shared" si="16"/>
        <v>0</v>
      </c>
      <c r="O243" s="864">
        <f t="shared" si="16"/>
        <v>0</v>
      </c>
      <c r="P243" s="864">
        <f t="shared" si="16"/>
        <v>0</v>
      </c>
      <c r="Q243" s="864">
        <f t="shared" si="16"/>
        <v>0</v>
      </c>
      <c r="R243" s="865">
        <f t="shared" si="16"/>
        <v>0</v>
      </c>
    </row>
    <row r="244" spans="2:18" ht="15" customHeight="1" x14ac:dyDescent="0.2">
      <c r="B244" s="840"/>
      <c r="C244" s="970" t="str">
        <f>IF(B244="","",VLOOKUP(B244,'E8. KKauf_Berechnung'!$B$11:$D$140,2,0))</f>
        <v/>
      </c>
      <c r="D244" s="842"/>
      <c r="E244" s="857"/>
      <c r="F244" s="861"/>
      <c r="G244" s="861"/>
      <c r="H244" s="861"/>
      <c r="I244" s="862">
        <f t="shared" si="17"/>
        <v>0</v>
      </c>
      <c r="J244" s="863">
        <f>HLOOKUP('A. Allgemeine Informationen'!$D$14,$L$5:$R$305,ROW(D244)-4,FALSE)+IF(OR(D244=0,'A. Allgemeine Informationen'!$D$14&lt;D244),0,I244*1/20)</f>
        <v>0</v>
      </c>
      <c r="K244" s="864">
        <f>HLOOKUP('A. Allgemeine Informationen'!$D$14,$L$5:$R$305,ROW(D244)-4,FALSE)</f>
        <v>0</v>
      </c>
      <c r="L244" s="864">
        <f t="shared" si="16"/>
        <v>0</v>
      </c>
      <c r="M244" s="864">
        <f t="shared" si="16"/>
        <v>0</v>
      </c>
      <c r="N244" s="864">
        <f t="shared" si="16"/>
        <v>0</v>
      </c>
      <c r="O244" s="864">
        <f t="shared" si="16"/>
        <v>0</v>
      </c>
      <c r="P244" s="864">
        <f t="shared" si="16"/>
        <v>0</v>
      </c>
      <c r="Q244" s="864">
        <f t="shared" si="16"/>
        <v>0</v>
      </c>
      <c r="R244" s="865">
        <f t="shared" si="16"/>
        <v>0</v>
      </c>
    </row>
    <row r="245" spans="2:18" ht="15" customHeight="1" x14ac:dyDescent="0.2">
      <c r="B245" s="840"/>
      <c r="C245" s="970" t="str">
        <f>IF(B245="","",VLOOKUP(B245,'E8. KKauf_Berechnung'!$B$11:$D$140,2,0))</f>
        <v/>
      </c>
      <c r="D245" s="842"/>
      <c r="E245" s="857"/>
      <c r="F245" s="861"/>
      <c r="G245" s="861"/>
      <c r="H245" s="861"/>
      <c r="I245" s="862">
        <f t="shared" si="17"/>
        <v>0</v>
      </c>
      <c r="J245" s="863">
        <f>HLOOKUP('A. Allgemeine Informationen'!$D$14,$L$5:$R$305,ROW(D245)-4,FALSE)+IF(OR(D245=0,'A. Allgemeine Informationen'!$D$14&lt;D245),0,I245*1/20)</f>
        <v>0</v>
      </c>
      <c r="K245" s="864">
        <f>HLOOKUP('A. Allgemeine Informationen'!$D$14,$L$5:$R$305,ROW(D245)-4,FALSE)</f>
        <v>0</v>
      </c>
      <c r="L245" s="864">
        <f t="shared" si="16"/>
        <v>0</v>
      </c>
      <c r="M245" s="864">
        <f t="shared" si="16"/>
        <v>0</v>
      </c>
      <c r="N245" s="864">
        <f t="shared" si="16"/>
        <v>0</v>
      </c>
      <c r="O245" s="864">
        <f t="shared" si="16"/>
        <v>0</v>
      </c>
      <c r="P245" s="864">
        <f t="shared" si="16"/>
        <v>0</v>
      </c>
      <c r="Q245" s="864">
        <f t="shared" si="16"/>
        <v>0</v>
      </c>
      <c r="R245" s="865">
        <f t="shared" si="16"/>
        <v>0</v>
      </c>
    </row>
    <row r="246" spans="2:18" ht="15" customHeight="1" x14ac:dyDescent="0.2">
      <c r="B246" s="840"/>
      <c r="C246" s="970" t="str">
        <f>IF(B246="","",VLOOKUP(B246,'E8. KKauf_Berechnung'!$B$11:$D$140,2,0))</f>
        <v/>
      </c>
      <c r="D246" s="842"/>
      <c r="E246" s="857"/>
      <c r="F246" s="861"/>
      <c r="G246" s="861"/>
      <c r="H246" s="861"/>
      <c r="I246" s="862">
        <f t="shared" si="17"/>
        <v>0</v>
      </c>
      <c r="J246" s="863">
        <f>HLOOKUP('A. Allgemeine Informationen'!$D$14,$L$5:$R$305,ROW(D246)-4,FALSE)+IF(OR(D246=0,'A. Allgemeine Informationen'!$D$14&lt;D246),0,I246*1/20)</f>
        <v>0</v>
      </c>
      <c r="K246" s="864">
        <f>HLOOKUP('A. Allgemeine Informationen'!$D$14,$L$5:$R$305,ROW(D246)-4,FALSE)</f>
        <v>0</v>
      </c>
      <c r="L246" s="864">
        <f t="shared" si="16"/>
        <v>0</v>
      </c>
      <c r="M246" s="864">
        <f t="shared" si="16"/>
        <v>0</v>
      </c>
      <c r="N246" s="864">
        <f t="shared" si="16"/>
        <v>0</v>
      </c>
      <c r="O246" s="864">
        <f t="shared" si="16"/>
        <v>0</v>
      </c>
      <c r="P246" s="864">
        <f t="shared" si="16"/>
        <v>0</v>
      </c>
      <c r="Q246" s="864">
        <f t="shared" si="16"/>
        <v>0</v>
      </c>
      <c r="R246" s="865">
        <f t="shared" si="16"/>
        <v>0</v>
      </c>
    </row>
    <row r="247" spans="2:18" ht="15" customHeight="1" x14ac:dyDescent="0.2">
      <c r="B247" s="840"/>
      <c r="C247" s="970" t="str">
        <f>IF(B247="","",VLOOKUP(B247,'E8. KKauf_Berechnung'!$B$11:$D$140,2,0))</f>
        <v/>
      </c>
      <c r="D247" s="842"/>
      <c r="E247" s="857"/>
      <c r="F247" s="861"/>
      <c r="G247" s="861"/>
      <c r="H247" s="861"/>
      <c r="I247" s="862">
        <f t="shared" si="17"/>
        <v>0</v>
      </c>
      <c r="J247" s="863">
        <f>HLOOKUP('A. Allgemeine Informationen'!$D$14,$L$5:$R$305,ROW(D247)-4,FALSE)+IF(OR(D247=0,'A. Allgemeine Informationen'!$D$14&lt;D247),0,I247*1/20)</f>
        <v>0</v>
      </c>
      <c r="K247" s="864">
        <f>HLOOKUP('A. Allgemeine Informationen'!$D$14,$L$5:$R$305,ROW(D247)-4,FALSE)</f>
        <v>0</v>
      </c>
      <c r="L247" s="864">
        <f t="shared" si="16"/>
        <v>0</v>
      </c>
      <c r="M247" s="864">
        <f t="shared" si="16"/>
        <v>0</v>
      </c>
      <c r="N247" s="864">
        <f t="shared" si="16"/>
        <v>0</v>
      </c>
      <c r="O247" s="864">
        <f t="shared" si="16"/>
        <v>0</v>
      </c>
      <c r="P247" s="864">
        <f t="shared" si="16"/>
        <v>0</v>
      </c>
      <c r="Q247" s="864">
        <f t="shared" si="16"/>
        <v>0</v>
      </c>
      <c r="R247" s="865">
        <f t="shared" si="16"/>
        <v>0</v>
      </c>
    </row>
    <row r="248" spans="2:18" ht="15" customHeight="1" x14ac:dyDescent="0.2">
      <c r="B248" s="840"/>
      <c r="C248" s="970" t="str">
        <f>IF(B248="","",VLOOKUP(B248,'E8. KKauf_Berechnung'!$B$11:$D$140,2,0))</f>
        <v/>
      </c>
      <c r="D248" s="842"/>
      <c r="E248" s="857"/>
      <c r="F248" s="861"/>
      <c r="G248" s="861"/>
      <c r="H248" s="861"/>
      <c r="I248" s="862">
        <f t="shared" si="17"/>
        <v>0</v>
      </c>
      <c r="J248" s="863">
        <f>HLOOKUP('A. Allgemeine Informationen'!$D$14,$L$5:$R$305,ROW(D248)-4,FALSE)+IF(OR(D248=0,'A. Allgemeine Informationen'!$D$14&lt;D248),0,I248*1/20)</f>
        <v>0</v>
      </c>
      <c r="K248" s="864">
        <f>HLOOKUP('A. Allgemeine Informationen'!$D$14,$L$5:$R$305,ROW(D248)-4,FALSE)</f>
        <v>0</v>
      </c>
      <c r="L248" s="864">
        <f t="shared" si="16"/>
        <v>0</v>
      </c>
      <c r="M248" s="864">
        <f t="shared" si="16"/>
        <v>0</v>
      </c>
      <c r="N248" s="864">
        <f t="shared" si="16"/>
        <v>0</v>
      </c>
      <c r="O248" s="864">
        <f t="shared" si="16"/>
        <v>0</v>
      </c>
      <c r="P248" s="864">
        <f t="shared" si="16"/>
        <v>0</v>
      </c>
      <c r="Q248" s="864">
        <f t="shared" si="16"/>
        <v>0</v>
      </c>
      <c r="R248" s="865">
        <f t="shared" si="16"/>
        <v>0</v>
      </c>
    </row>
    <row r="249" spans="2:18" ht="15" customHeight="1" x14ac:dyDescent="0.2">
      <c r="B249" s="840"/>
      <c r="C249" s="970" t="str">
        <f>IF(B249="","",VLOOKUP(B249,'E8. KKauf_Berechnung'!$B$11:$D$140,2,0))</f>
        <v/>
      </c>
      <c r="D249" s="842"/>
      <c r="E249" s="857"/>
      <c r="F249" s="861"/>
      <c r="G249" s="861"/>
      <c r="H249" s="861"/>
      <c r="I249" s="862">
        <f t="shared" si="17"/>
        <v>0</v>
      </c>
      <c r="J249" s="863">
        <f>HLOOKUP('A. Allgemeine Informationen'!$D$14,$L$5:$R$305,ROW(D249)-4,FALSE)+IF(OR(D249=0,'A. Allgemeine Informationen'!$D$14&lt;D249),0,I249*1/20)</f>
        <v>0</v>
      </c>
      <c r="K249" s="864">
        <f>HLOOKUP('A. Allgemeine Informationen'!$D$14,$L$5:$R$305,ROW(D249)-4,FALSE)</f>
        <v>0</v>
      </c>
      <c r="L249" s="864">
        <f t="shared" si="16"/>
        <v>0</v>
      </c>
      <c r="M249" s="864">
        <f t="shared" si="16"/>
        <v>0</v>
      </c>
      <c r="N249" s="864">
        <f t="shared" si="16"/>
        <v>0</v>
      </c>
      <c r="O249" s="864">
        <f t="shared" si="16"/>
        <v>0</v>
      </c>
      <c r="P249" s="864">
        <f t="shared" si="16"/>
        <v>0</v>
      </c>
      <c r="Q249" s="864">
        <f t="shared" si="16"/>
        <v>0</v>
      </c>
      <c r="R249" s="865">
        <f t="shared" si="16"/>
        <v>0</v>
      </c>
    </row>
    <row r="250" spans="2:18" ht="15" customHeight="1" x14ac:dyDescent="0.2">
      <c r="B250" s="840"/>
      <c r="C250" s="970" t="str">
        <f>IF(B250="","",VLOOKUP(B250,'E8. KKauf_Berechnung'!$B$11:$D$140,2,0))</f>
        <v/>
      </c>
      <c r="D250" s="842"/>
      <c r="E250" s="857"/>
      <c r="F250" s="861"/>
      <c r="G250" s="861"/>
      <c r="H250" s="861"/>
      <c r="I250" s="862">
        <f t="shared" si="17"/>
        <v>0</v>
      </c>
      <c r="J250" s="863">
        <f>HLOOKUP('A. Allgemeine Informationen'!$D$14,$L$5:$R$305,ROW(D250)-4,FALSE)+IF(OR(D250=0,'A. Allgemeine Informationen'!$D$14&lt;D250),0,I250*1/20)</f>
        <v>0</v>
      </c>
      <c r="K250" s="864">
        <f>HLOOKUP('A. Allgemeine Informationen'!$D$14,$L$5:$R$305,ROW(D250)-4,FALSE)</f>
        <v>0</v>
      </c>
      <c r="L250" s="864">
        <f t="shared" ref="L250:R265" si="18">IF(OR($I250=0,L$5&lt;$D250,$D250=0,20-(L$5-$D250)=0),0,$I250*(19-(L$5-$D250))/20)</f>
        <v>0</v>
      </c>
      <c r="M250" s="864">
        <f t="shared" si="18"/>
        <v>0</v>
      </c>
      <c r="N250" s="864">
        <f t="shared" si="18"/>
        <v>0</v>
      </c>
      <c r="O250" s="864">
        <f t="shared" si="18"/>
        <v>0</v>
      </c>
      <c r="P250" s="864">
        <f t="shared" si="18"/>
        <v>0</v>
      </c>
      <c r="Q250" s="864">
        <f t="shared" si="18"/>
        <v>0</v>
      </c>
      <c r="R250" s="865">
        <f t="shared" si="18"/>
        <v>0</v>
      </c>
    </row>
    <row r="251" spans="2:18" ht="15" customHeight="1" x14ac:dyDescent="0.2">
      <c r="B251" s="840"/>
      <c r="C251" s="970" t="str">
        <f>IF(B251="","",VLOOKUP(B251,'E8. KKauf_Berechnung'!$B$11:$D$140,2,0))</f>
        <v/>
      </c>
      <c r="D251" s="842"/>
      <c r="E251" s="857"/>
      <c r="F251" s="861"/>
      <c r="G251" s="861"/>
      <c r="H251" s="861"/>
      <c r="I251" s="862">
        <f t="shared" si="17"/>
        <v>0</v>
      </c>
      <c r="J251" s="863">
        <f>HLOOKUP('A. Allgemeine Informationen'!$D$14,$L$5:$R$305,ROW(D251)-4,FALSE)+IF(OR(D251=0,'A. Allgemeine Informationen'!$D$14&lt;D251),0,I251*1/20)</f>
        <v>0</v>
      </c>
      <c r="K251" s="864">
        <f>HLOOKUP('A. Allgemeine Informationen'!$D$14,$L$5:$R$305,ROW(D251)-4,FALSE)</f>
        <v>0</v>
      </c>
      <c r="L251" s="864">
        <f t="shared" si="18"/>
        <v>0</v>
      </c>
      <c r="M251" s="864">
        <f t="shared" si="18"/>
        <v>0</v>
      </c>
      <c r="N251" s="864">
        <f t="shared" si="18"/>
        <v>0</v>
      </c>
      <c r="O251" s="864">
        <f t="shared" si="18"/>
        <v>0</v>
      </c>
      <c r="P251" s="864">
        <f t="shared" si="18"/>
        <v>0</v>
      </c>
      <c r="Q251" s="864">
        <f t="shared" si="18"/>
        <v>0</v>
      </c>
      <c r="R251" s="865">
        <f t="shared" si="18"/>
        <v>0</v>
      </c>
    </row>
    <row r="252" spans="2:18" ht="15" customHeight="1" x14ac:dyDescent="0.2">
      <c r="B252" s="840"/>
      <c r="C252" s="970" t="str">
        <f>IF(B252="","",VLOOKUP(B252,'E8. KKauf_Berechnung'!$B$11:$D$140,2,0))</f>
        <v/>
      </c>
      <c r="D252" s="842"/>
      <c r="E252" s="857"/>
      <c r="F252" s="861"/>
      <c r="G252" s="861"/>
      <c r="H252" s="861"/>
      <c r="I252" s="862">
        <f t="shared" si="17"/>
        <v>0</v>
      </c>
      <c r="J252" s="863">
        <f>HLOOKUP('A. Allgemeine Informationen'!$D$14,$L$5:$R$305,ROW(D252)-4,FALSE)+IF(OR(D252=0,'A. Allgemeine Informationen'!$D$14&lt;D252),0,I252*1/20)</f>
        <v>0</v>
      </c>
      <c r="K252" s="864">
        <f>HLOOKUP('A. Allgemeine Informationen'!$D$14,$L$5:$R$305,ROW(D252)-4,FALSE)</f>
        <v>0</v>
      </c>
      <c r="L252" s="864">
        <f t="shared" si="18"/>
        <v>0</v>
      </c>
      <c r="M252" s="864">
        <f t="shared" si="18"/>
        <v>0</v>
      </c>
      <c r="N252" s="864">
        <f t="shared" si="18"/>
        <v>0</v>
      </c>
      <c r="O252" s="864">
        <f t="shared" si="18"/>
        <v>0</v>
      </c>
      <c r="P252" s="864">
        <f t="shared" si="18"/>
        <v>0</v>
      </c>
      <c r="Q252" s="864">
        <f t="shared" si="18"/>
        <v>0</v>
      </c>
      <c r="R252" s="865">
        <f t="shared" si="18"/>
        <v>0</v>
      </c>
    </row>
    <row r="253" spans="2:18" ht="15" customHeight="1" x14ac:dyDescent="0.2">
      <c r="B253" s="840"/>
      <c r="C253" s="970" t="str">
        <f>IF(B253="","",VLOOKUP(B253,'E8. KKauf_Berechnung'!$B$11:$D$140,2,0))</f>
        <v/>
      </c>
      <c r="D253" s="842"/>
      <c r="E253" s="857"/>
      <c r="F253" s="861"/>
      <c r="G253" s="861"/>
      <c r="H253" s="861"/>
      <c r="I253" s="862">
        <f t="shared" si="17"/>
        <v>0</v>
      </c>
      <c r="J253" s="863">
        <f>HLOOKUP('A. Allgemeine Informationen'!$D$14,$L$5:$R$305,ROW(D253)-4,FALSE)+IF(OR(D253=0,'A. Allgemeine Informationen'!$D$14&lt;D253),0,I253*1/20)</f>
        <v>0</v>
      </c>
      <c r="K253" s="864">
        <f>HLOOKUP('A. Allgemeine Informationen'!$D$14,$L$5:$R$305,ROW(D253)-4,FALSE)</f>
        <v>0</v>
      </c>
      <c r="L253" s="864">
        <f t="shared" si="18"/>
        <v>0</v>
      </c>
      <c r="M253" s="864">
        <f t="shared" si="18"/>
        <v>0</v>
      </c>
      <c r="N253" s="864">
        <f t="shared" si="18"/>
        <v>0</v>
      </c>
      <c r="O253" s="864">
        <f t="shared" si="18"/>
        <v>0</v>
      </c>
      <c r="P253" s="864">
        <f t="shared" si="18"/>
        <v>0</v>
      </c>
      <c r="Q253" s="864">
        <f t="shared" si="18"/>
        <v>0</v>
      </c>
      <c r="R253" s="865">
        <f t="shared" si="18"/>
        <v>0</v>
      </c>
    </row>
    <row r="254" spans="2:18" ht="15" customHeight="1" x14ac:dyDescent="0.2">
      <c r="B254" s="840"/>
      <c r="C254" s="970" t="str">
        <f>IF(B254="","",VLOOKUP(B254,'E8. KKauf_Berechnung'!$B$11:$D$140,2,0))</f>
        <v/>
      </c>
      <c r="D254" s="842"/>
      <c r="E254" s="857"/>
      <c r="F254" s="861"/>
      <c r="G254" s="861"/>
      <c r="H254" s="861"/>
      <c r="I254" s="862">
        <f t="shared" si="17"/>
        <v>0</v>
      </c>
      <c r="J254" s="863">
        <f>HLOOKUP('A. Allgemeine Informationen'!$D$14,$L$5:$R$305,ROW(D254)-4,FALSE)+IF(OR(D254=0,'A. Allgemeine Informationen'!$D$14&lt;D254),0,I254*1/20)</f>
        <v>0</v>
      </c>
      <c r="K254" s="864">
        <f>HLOOKUP('A. Allgemeine Informationen'!$D$14,$L$5:$R$305,ROW(D254)-4,FALSE)</f>
        <v>0</v>
      </c>
      <c r="L254" s="864">
        <f t="shared" si="18"/>
        <v>0</v>
      </c>
      <c r="M254" s="864">
        <f t="shared" si="18"/>
        <v>0</v>
      </c>
      <c r="N254" s="864">
        <f t="shared" si="18"/>
        <v>0</v>
      </c>
      <c r="O254" s="864">
        <f t="shared" si="18"/>
        <v>0</v>
      </c>
      <c r="P254" s="864">
        <f t="shared" si="18"/>
        <v>0</v>
      </c>
      <c r="Q254" s="864">
        <f t="shared" si="18"/>
        <v>0</v>
      </c>
      <c r="R254" s="865">
        <f t="shared" si="18"/>
        <v>0</v>
      </c>
    </row>
    <row r="255" spans="2:18" ht="15" customHeight="1" x14ac:dyDescent="0.2">
      <c r="B255" s="840"/>
      <c r="C255" s="970" t="str">
        <f>IF(B255="","",VLOOKUP(B255,'E8. KKauf_Berechnung'!$B$11:$D$140,2,0))</f>
        <v/>
      </c>
      <c r="D255" s="842"/>
      <c r="E255" s="857"/>
      <c r="F255" s="861"/>
      <c r="G255" s="861"/>
      <c r="H255" s="861"/>
      <c r="I255" s="862">
        <f t="shared" si="17"/>
        <v>0</v>
      </c>
      <c r="J255" s="863">
        <f>HLOOKUP('A. Allgemeine Informationen'!$D$14,$L$5:$R$305,ROW(D255)-4,FALSE)+IF(OR(D255=0,'A. Allgemeine Informationen'!$D$14&lt;D255),0,I255*1/20)</f>
        <v>0</v>
      </c>
      <c r="K255" s="864">
        <f>HLOOKUP('A. Allgemeine Informationen'!$D$14,$L$5:$R$305,ROW(D255)-4,FALSE)</f>
        <v>0</v>
      </c>
      <c r="L255" s="864">
        <f t="shared" si="18"/>
        <v>0</v>
      </c>
      <c r="M255" s="864">
        <f t="shared" si="18"/>
        <v>0</v>
      </c>
      <c r="N255" s="864">
        <f t="shared" si="18"/>
        <v>0</v>
      </c>
      <c r="O255" s="864">
        <f t="shared" si="18"/>
        <v>0</v>
      </c>
      <c r="P255" s="864">
        <f t="shared" si="18"/>
        <v>0</v>
      </c>
      <c r="Q255" s="864">
        <f t="shared" si="18"/>
        <v>0</v>
      </c>
      <c r="R255" s="865">
        <f t="shared" si="18"/>
        <v>0</v>
      </c>
    </row>
    <row r="256" spans="2:18" ht="15" customHeight="1" x14ac:dyDescent="0.2">
      <c r="B256" s="840"/>
      <c r="C256" s="970" t="str">
        <f>IF(B256="","",VLOOKUP(B256,'E8. KKauf_Berechnung'!$B$11:$D$140,2,0))</f>
        <v/>
      </c>
      <c r="D256" s="842"/>
      <c r="E256" s="857"/>
      <c r="F256" s="861"/>
      <c r="G256" s="861"/>
      <c r="H256" s="861"/>
      <c r="I256" s="862">
        <f t="shared" si="17"/>
        <v>0</v>
      </c>
      <c r="J256" s="863">
        <f>HLOOKUP('A. Allgemeine Informationen'!$D$14,$L$5:$R$305,ROW(D256)-4,FALSE)+IF(OR(D256=0,'A. Allgemeine Informationen'!$D$14&lt;D256),0,I256*1/20)</f>
        <v>0</v>
      </c>
      <c r="K256" s="864">
        <f>HLOOKUP('A. Allgemeine Informationen'!$D$14,$L$5:$R$305,ROW(D256)-4,FALSE)</f>
        <v>0</v>
      </c>
      <c r="L256" s="864">
        <f t="shared" si="18"/>
        <v>0</v>
      </c>
      <c r="M256" s="864">
        <f t="shared" si="18"/>
        <v>0</v>
      </c>
      <c r="N256" s="864">
        <f t="shared" si="18"/>
        <v>0</v>
      </c>
      <c r="O256" s="864">
        <f t="shared" si="18"/>
        <v>0</v>
      </c>
      <c r="P256" s="864">
        <f t="shared" si="18"/>
        <v>0</v>
      </c>
      <c r="Q256" s="864">
        <f t="shared" si="18"/>
        <v>0</v>
      </c>
      <c r="R256" s="865">
        <f t="shared" si="18"/>
        <v>0</v>
      </c>
    </row>
    <row r="257" spans="2:18" ht="15" customHeight="1" x14ac:dyDescent="0.2">
      <c r="B257" s="840"/>
      <c r="C257" s="970" t="str">
        <f>IF(B257="","",VLOOKUP(B257,'E8. KKauf_Berechnung'!$B$11:$D$140,2,0))</f>
        <v/>
      </c>
      <c r="D257" s="842"/>
      <c r="E257" s="857"/>
      <c r="F257" s="861"/>
      <c r="G257" s="861"/>
      <c r="H257" s="861"/>
      <c r="I257" s="862">
        <f t="shared" si="17"/>
        <v>0</v>
      </c>
      <c r="J257" s="863">
        <f>HLOOKUP('A. Allgemeine Informationen'!$D$14,$L$5:$R$305,ROW(D257)-4,FALSE)+IF(OR(D257=0,'A. Allgemeine Informationen'!$D$14&lt;D257),0,I257*1/20)</f>
        <v>0</v>
      </c>
      <c r="K257" s="864">
        <f>HLOOKUP('A. Allgemeine Informationen'!$D$14,$L$5:$R$305,ROW(D257)-4,FALSE)</f>
        <v>0</v>
      </c>
      <c r="L257" s="864">
        <f t="shared" si="18"/>
        <v>0</v>
      </c>
      <c r="M257" s="864">
        <f t="shared" si="18"/>
        <v>0</v>
      </c>
      <c r="N257" s="864">
        <f t="shared" si="18"/>
        <v>0</v>
      </c>
      <c r="O257" s="864">
        <f t="shared" si="18"/>
        <v>0</v>
      </c>
      <c r="P257" s="864">
        <f t="shared" si="18"/>
        <v>0</v>
      </c>
      <c r="Q257" s="864">
        <f t="shared" si="18"/>
        <v>0</v>
      </c>
      <c r="R257" s="865">
        <f t="shared" si="18"/>
        <v>0</v>
      </c>
    </row>
    <row r="258" spans="2:18" ht="15" customHeight="1" x14ac:dyDescent="0.2">
      <c r="B258" s="840"/>
      <c r="C258" s="970" t="str">
        <f>IF(B258="","",VLOOKUP(B258,'E8. KKauf_Berechnung'!$B$11:$D$140,2,0))</f>
        <v/>
      </c>
      <c r="D258" s="842"/>
      <c r="E258" s="857"/>
      <c r="F258" s="861"/>
      <c r="G258" s="861"/>
      <c r="H258" s="861"/>
      <c r="I258" s="862">
        <f t="shared" si="17"/>
        <v>0</v>
      </c>
      <c r="J258" s="863">
        <f>HLOOKUP('A. Allgemeine Informationen'!$D$14,$L$5:$R$305,ROW(D258)-4,FALSE)+IF(OR(D258=0,'A. Allgemeine Informationen'!$D$14&lt;D258),0,I258*1/20)</f>
        <v>0</v>
      </c>
      <c r="K258" s="864">
        <f>HLOOKUP('A. Allgemeine Informationen'!$D$14,$L$5:$R$305,ROW(D258)-4,FALSE)</f>
        <v>0</v>
      </c>
      <c r="L258" s="864">
        <f t="shared" si="18"/>
        <v>0</v>
      </c>
      <c r="M258" s="864">
        <f t="shared" si="18"/>
        <v>0</v>
      </c>
      <c r="N258" s="864">
        <f t="shared" si="18"/>
        <v>0</v>
      </c>
      <c r="O258" s="864">
        <f t="shared" si="18"/>
        <v>0</v>
      </c>
      <c r="P258" s="864">
        <f t="shared" si="18"/>
        <v>0</v>
      </c>
      <c r="Q258" s="864">
        <f t="shared" si="18"/>
        <v>0</v>
      </c>
      <c r="R258" s="865">
        <f t="shared" si="18"/>
        <v>0</v>
      </c>
    </row>
    <row r="259" spans="2:18" ht="15" customHeight="1" x14ac:dyDescent="0.2">
      <c r="B259" s="840"/>
      <c r="C259" s="970" t="str">
        <f>IF(B259="","",VLOOKUP(B259,'E8. KKauf_Berechnung'!$B$11:$D$140,2,0))</f>
        <v/>
      </c>
      <c r="D259" s="842"/>
      <c r="E259" s="857"/>
      <c r="F259" s="861"/>
      <c r="G259" s="861"/>
      <c r="H259" s="861"/>
      <c r="I259" s="862">
        <f t="shared" si="17"/>
        <v>0</v>
      </c>
      <c r="J259" s="863">
        <f>HLOOKUP('A. Allgemeine Informationen'!$D$14,$L$5:$R$305,ROW(D259)-4,FALSE)+IF(OR(D259=0,'A. Allgemeine Informationen'!$D$14&lt;D259),0,I259*1/20)</f>
        <v>0</v>
      </c>
      <c r="K259" s="864">
        <f>HLOOKUP('A. Allgemeine Informationen'!$D$14,$L$5:$R$305,ROW(D259)-4,FALSE)</f>
        <v>0</v>
      </c>
      <c r="L259" s="864">
        <f t="shared" si="18"/>
        <v>0</v>
      </c>
      <c r="M259" s="864">
        <f t="shared" si="18"/>
        <v>0</v>
      </c>
      <c r="N259" s="864">
        <f t="shared" si="18"/>
        <v>0</v>
      </c>
      <c r="O259" s="864">
        <f t="shared" si="18"/>
        <v>0</v>
      </c>
      <c r="P259" s="864">
        <f t="shared" si="18"/>
        <v>0</v>
      </c>
      <c r="Q259" s="864">
        <f t="shared" si="18"/>
        <v>0</v>
      </c>
      <c r="R259" s="865">
        <f t="shared" si="18"/>
        <v>0</v>
      </c>
    </row>
    <row r="260" spans="2:18" ht="15" customHeight="1" x14ac:dyDescent="0.2">
      <c r="B260" s="840"/>
      <c r="C260" s="970" t="str">
        <f>IF(B260="","",VLOOKUP(B260,'E8. KKauf_Berechnung'!$B$11:$D$140,2,0))</f>
        <v/>
      </c>
      <c r="D260" s="842"/>
      <c r="E260" s="857"/>
      <c r="F260" s="861"/>
      <c r="G260" s="861"/>
      <c r="H260" s="861"/>
      <c r="I260" s="862">
        <f t="shared" si="17"/>
        <v>0</v>
      </c>
      <c r="J260" s="863">
        <f>HLOOKUP('A. Allgemeine Informationen'!$D$14,$L$5:$R$305,ROW(D260)-4,FALSE)+IF(OR(D260=0,'A. Allgemeine Informationen'!$D$14&lt;D260),0,I260*1/20)</f>
        <v>0</v>
      </c>
      <c r="K260" s="864">
        <f>HLOOKUP('A. Allgemeine Informationen'!$D$14,$L$5:$R$305,ROW(D260)-4,FALSE)</f>
        <v>0</v>
      </c>
      <c r="L260" s="864">
        <f t="shared" si="18"/>
        <v>0</v>
      </c>
      <c r="M260" s="864">
        <f t="shared" si="18"/>
        <v>0</v>
      </c>
      <c r="N260" s="864">
        <f t="shared" si="18"/>
        <v>0</v>
      </c>
      <c r="O260" s="864">
        <f t="shared" si="18"/>
        <v>0</v>
      </c>
      <c r="P260" s="864">
        <f t="shared" si="18"/>
        <v>0</v>
      </c>
      <c r="Q260" s="864">
        <f t="shared" si="18"/>
        <v>0</v>
      </c>
      <c r="R260" s="865">
        <f t="shared" si="18"/>
        <v>0</v>
      </c>
    </row>
    <row r="261" spans="2:18" ht="15" customHeight="1" x14ac:dyDescent="0.2">
      <c r="B261" s="840"/>
      <c r="C261" s="970" t="str">
        <f>IF(B261="","",VLOOKUP(B261,'E8. KKauf_Berechnung'!$B$11:$D$140,2,0))</f>
        <v/>
      </c>
      <c r="D261" s="842"/>
      <c r="E261" s="857"/>
      <c r="F261" s="861"/>
      <c r="G261" s="861"/>
      <c r="H261" s="861"/>
      <c r="I261" s="862">
        <f t="shared" si="17"/>
        <v>0</v>
      </c>
      <c r="J261" s="863">
        <f>HLOOKUP('A. Allgemeine Informationen'!$D$14,$L$5:$R$305,ROW(D261)-4,FALSE)+IF(OR(D261=0,'A. Allgemeine Informationen'!$D$14&lt;D261),0,I261*1/20)</f>
        <v>0</v>
      </c>
      <c r="K261" s="864">
        <f>HLOOKUP('A. Allgemeine Informationen'!$D$14,$L$5:$R$305,ROW(D261)-4,FALSE)</f>
        <v>0</v>
      </c>
      <c r="L261" s="864">
        <f t="shared" si="18"/>
        <v>0</v>
      </c>
      <c r="M261" s="864">
        <f t="shared" si="18"/>
        <v>0</v>
      </c>
      <c r="N261" s="864">
        <f t="shared" si="18"/>
        <v>0</v>
      </c>
      <c r="O261" s="864">
        <f t="shared" si="18"/>
        <v>0</v>
      </c>
      <c r="P261" s="864">
        <f t="shared" si="18"/>
        <v>0</v>
      </c>
      <c r="Q261" s="864">
        <f t="shared" si="18"/>
        <v>0</v>
      </c>
      <c r="R261" s="865">
        <f t="shared" si="18"/>
        <v>0</v>
      </c>
    </row>
    <row r="262" spans="2:18" ht="15" customHeight="1" x14ac:dyDescent="0.2">
      <c r="B262" s="840"/>
      <c r="C262" s="970" t="str">
        <f>IF(B262="","",VLOOKUP(B262,'E8. KKauf_Berechnung'!$B$11:$D$140,2,0))</f>
        <v/>
      </c>
      <c r="D262" s="842"/>
      <c r="E262" s="857"/>
      <c r="F262" s="861"/>
      <c r="G262" s="861"/>
      <c r="H262" s="861"/>
      <c r="I262" s="862">
        <f t="shared" si="17"/>
        <v>0</v>
      </c>
      <c r="J262" s="863">
        <f>HLOOKUP('A. Allgemeine Informationen'!$D$14,$L$5:$R$305,ROW(D262)-4,FALSE)+IF(OR(D262=0,'A. Allgemeine Informationen'!$D$14&lt;D262),0,I262*1/20)</f>
        <v>0</v>
      </c>
      <c r="K262" s="864">
        <f>HLOOKUP('A. Allgemeine Informationen'!$D$14,$L$5:$R$305,ROW(D262)-4,FALSE)</f>
        <v>0</v>
      </c>
      <c r="L262" s="864">
        <f t="shared" si="18"/>
        <v>0</v>
      </c>
      <c r="M262" s="864">
        <f t="shared" si="18"/>
        <v>0</v>
      </c>
      <c r="N262" s="864">
        <f t="shared" si="18"/>
        <v>0</v>
      </c>
      <c r="O262" s="864">
        <f t="shared" si="18"/>
        <v>0</v>
      </c>
      <c r="P262" s="864">
        <f t="shared" si="18"/>
        <v>0</v>
      </c>
      <c r="Q262" s="864">
        <f t="shared" si="18"/>
        <v>0</v>
      </c>
      <c r="R262" s="865">
        <f t="shared" si="18"/>
        <v>0</v>
      </c>
    </row>
    <row r="263" spans="2:18" ht="15" customHeight="1" x14ac:dyDescent="0.2">
      <c r="B263" s="840"/>
      <c r="C263" s="970" t="str">
        <f>IF(B263="","",VLOOKUP(B263,'E8. KKauf_Berechnung'!$B$11:$D$140,2,0))</f>
        <v/>
      </c>
      <c r="D263" s="842"/>
      <c r="E263" s="857"/>
      <c r="F263" s="861"/>
      <c r="G263" s="861"/>
      <c r="H263" s="861"/>
      <c r="I263" s="862">
        <f t="shared" si="17"/>
        <v>0</v>
      </c>
      <c r="J263" s="863">
        <f>HLOOKUP('A. Allgemeine Informationen'!$D$14,$L$5:$R$305,ROW(D263)-4,FALSE)+IF(OR(D263=0,'A. Allgemeine Informationen'!$D$14&lt;D263),0,I263*1/20)</f>
        <v>0</v>
      </c>
      <c r="K263" s="864">
        <f>HLOOKUP('A. Allgemeine Informationen'!$D$14,$L$5:$R$305,ROW(D263)-4,FALSE)</f>
        <v>0</v>
      </c>
      <c r="L263" s="864">
        <f t="shared" si="18"/>
        <v>0</v>
      </c>
      <c r="M263" s="864">
        <f t="shared" si="18"/>
        <v>0</v>
      </c>
      <c r="N263" s="864">
        <f t="shared" si="18"/>
        <v>0</v>
      </c>
      <c r="O263" s="864">
        <f t="shared" si="18"/>
        <v>0</v>
      </c>
      <c r="P263" s="864">
        <f t="shared" si="18"/>
        <v>0</v>
      </c>
      <c r="Q263" s="864">
        <f t="shared" si="18"/>
        <v>0</v>
      </c>
      <c r="R263" s="865">
        <f t="shared" si="18"/>
        <v>0</v>
      </c>
    </row>
    <row r="264" spans="2:18" ht="15" customHeight="1" x14ac:dyDescent="0.2">
      <c r="B264" s="840"/>
      <c r="C264" s="970" t="str">
        <f>IF(B264="","",VLOOKUP(B264,'E8. KKauf_Berechnung'!$B$11:$D$140,2,0))</f>
        <v/>
      </c>
      <c r="D264" s="842"/>
      <c r="E264" s="857"/>
      <c r="F264" s="861"/>
      <c r="G264" s="861"/>
      <c r="H264" s="861"/>
      <c r="I264" s="862">
        <f t="shared" si="17"/>
        <v>0</v>
      </c>
      <c r="J264" s="863">
        <f>HLOOKUP('A. Allgemeine Informationen'!$D$14,$L$5:$R$305,ROW(D264)-4,FALSE)+IF(OR(D264=0,'A. Allgemeine Informationen'!$D$14&lt;D264),0,I264*1/20)</f>
        <v>0</v>
      </c>
      <c r="K264" s="864">
        <f>HLOOKUP('A. Allgemeine Informationen'!$D$14,$L$5:$R$305,ROW(D264)-4,FALSE)</f>
        <v>0</v>
      </c>
      <c r="L264" s="864">
        <f t="shared" si="18"/>
        <v>0</v>
      </c>
      <c r="M264" s="864">
        <f t="shared" si="18"/>
        <v>0</v>
      </c>
      <c r="N264" s="864">
        <f t="shared" si="18"/>
        <v>0</v>
      </c>
      <c r="O264" s="864">
        <f t="shared" si="18"/>
        <v>0</v>
      </c>
      <c r="P264" s="864">
        <f t="shared" si="18"/>
        <v>0</v>
      </c>
      <c r="Q264" s="864">
        <f t="shared" si="18"/>
        <v>0</v>
      </c>
      <c r="R264" s="865">
        <f t="shared" si="18"/>
        <v>0</v>
      </c>
    </row>
    <row r="265" spans="2:18" ht="15" customHeight="1" x14ac:dyDescent="0.2">
      <c r="B265" s="840"/>
      <c r="C265" s="970" t="str">
        <f>IF(B265="","",VLOOKUP(B265,'E8. KKauf_Berechnung'!$B$11:$D$140,2,0))</f>
        <v/>
      </c>
      <c r="D265" s="842"/>
      <c r="E265" s="857"/>
      <c r="F265" s="861"/>
      <c r="G265" s="861"/>
      <c r="H265" s="861"/>
      <c r="I265" s="862">
        <f t="shared" si="17"/>
        <v>0</v>
      </c>
      <c r="J265" s="863">
        <f>HLOOKUP('A. Allgemeine Informationen'!$D$14,$L$5:$R$305,ROW(D265)-4,FALSE)+IF(OR(D265=0,'A. Allgemeine Informationen'!$D$14&lt;D265),0,I265*1/20)</f>
        <v>0</v>
      </c>
      <c r="K265" s="864">
        <f>HLOOKUP('A. Allgemeine Informationen'!$D$14,$L$5:$R$305,ROW(D265)-4,FALSE)</f>
        <v>0</v>
      </c>
      <c r="L265" s="864">
        <f t="shared" si="18"/>
        <v>0</v>
      </c>
      <c r="M265" s="864">
        <f t="shared" si="18"/>
        <v>0</v>
      </c>
      <c r="N265" s="864">
        <f t="shared" si="18"/>
        <v>0</v>
      </c>
      <c r="O265" s="864">
        <f t="shared" si="18"/>
        <v>0</v>
      </c>
      <c r="P265" s="864">
        <f t="shared" si="18"/>
        <v>0</v>
      </c>
      <c r="Q265" s="864">
        <f t="shared" si="18"/>
        <v>0</v>
      </c>
      <c r="R265" s="865">
        <f t="shared" si="18"/>
        <v>0</v>
      </c>
    </row>
    <row r="266" spans="2:18" ht="15" customHeight="1" x14ac:dyDescent="0.2">
      <c r="B266" s="840"/>
      <c r="C266" s="970" t="str">
        <f>IF(B266="","",VLOOKUP(B266,'E8. KKauf_Berechnung'!$B$11:$D$140,2,0))</f>
        <v/>
      </c>
      <c r="D266" s="842"/>
      <c r="E266" s="857"/>
      <c r="F266" s="861"/>
      <c r="G266" s="861"/>
      <c r="H266" s="861"/>
      <c r="I266" s="862">
        <f t="shared" si="17"/>
        <v>0</v>
      </c>
      <c r="J266" s="863">
        <f>HLOOKUP('A. Allgemeine Informationen'!$D$14,$L$5:$R$305,ROW(D266)-4,FALSE)+IF(OR(D266=0,'A. Allgemeine Informationen'!$D$14&lt;D266),0,I266*1/20)</f>
        <v>0</v>
      </c>
      <c r="K266" s="864">
        <f>HLOOKUP('A. Allgemeine Informationen'!$D$14,$L$5:$R$305,ROW(D266)-4,FALSE)</f>
        <v>0</v>
      </c>
      <c r="L266" s="864">
        <f t="shared" ref="L266:R281" si="19">IF(OR($I266=0,L$5&lt;$D266,$D266=0,20-(L$5-$D266)=0),0,$I266*(19-(L$5-$D266))/20)</f>
        <v>0</v>
      </c>
      <c r="M266" s="864">
        <f t="shared" si="19"/>
        <v>0</v>
      </c>
      <c r="N266" s="864">
        <f t="shared" si="19"/>
        <v>0</v>
      </c>
      <c r="O266" s="864">
        <f t="shared" si="19"/>
        <v>0</v>
      </c>
      <c r="P266" s="864">
        <f t="shared" si="19"/>
        <v>0</v>
      </c>
      <c r="Q266" s="864">
        <f t="shared" si="19"/>
        <v>0</v>
      </c>
      <c r="R266" s="865">
        <f t="shared" si="19"/>
        <v>0</v>
      </c>
    </row>
    <row r="267" spans="2:18" ht="15" customHeight="1" x14ac:dyDescent="0.2">
      <c r="B267" s="840"/>
      <c r="C267" s="970" t="str">
        <f>IF(B267="","",VLOOKUP(B267,'E8. KKauf_Berechnung'!$B$11:$D$140,2,0))</f>
        <v/>
      </c>
      <c r="D267" s="842"/>
      <c r="E267" s="857"/>
      <c r="F267" s="861"/>
      <c r="G267" s="861"/>
      <c r="H267" s="861"/>
      <c r="I267" s="862">
        <f t="shared" si="17"/>
        <v>0</v>
      </c>
      <c r="J267" s="863">
        <f>HLOOKUP('A. Allgemeine Informationen'!$D$14,$L$5:$R$305,ROW(D267)-4,FALSE)+IF(OR(D267=0,'A. Allgemeine Informationen'!$D$14&lt;D267),0,I267*1/20)</f>
        <v>0</v>
      </c>
      <c r="K267" s="864">
        <f>HLOOKUP('A. Allgemeine Informationen'!$D$14,$L$5:$R$305,ROW(D267)-4,FALSE)</f>
        <v>0</v>
      </c>
      <c r="L267" s="864">
        <f t="shared" si="19"/>
        <v>0</v>
      </c>
      <c r="M267" s="864">
        <f t="shared" si="19"/>
        <v>0</v>
      </c>
      <c r="N267" s="864">
        <f t="shared" si="19"/>
        <v>0</v>
      </c>
      <c r="O267" s="864">
        <f t="shared" si="19"/>
        <v>0</v>
      </c>
      <c r="P267" s="864">
        <f t="shared" si="19"/>
        <v>0</v>
      </c>
      <c r="Q267" s="864">
        <f t="shared" si="19"/>
        <v>0</v>
      </c>
      <c r="R267" s="865">
        <f t="shared" si="19"/>
        <v>0</v>
      </c>
    </row>
    <row r="268" spans="2:18" ht="15" customHeight="1" x14ac:dyDescent="0.2">
      <c r="B268" s="840"/>
      <c r="C268" s="970" t="str">
        <f>IF(B268="","",VLOOKUP(B268,'E8. KKauf_Berechnung'!$B$11:$D$140,2,0))</f>
        <v/>
      </c>
      <c r="D268" s="842"/>
      <c r="E268" s="857"/>
      <c r="F268" s="861"/>
      <c r="G268" s="861"/>
      <c r="H268" s="861"/>
      <c r="I268" s="862">
        <f t="shared" si="17"/>
        <v>0</v>
      </c>
      <c r="J268" s="863">
        <f>HLOOKUP('A. Allgemeine Informationen'!$D$14,$L$5:$R$305,ROW(D268)-4,FALSE)+IF(OR(D268=0,'A. Allgemeine Informationen'!$D$14&lt;D268),0,I268*1/20)</f>
        <v>0</v>
      </c>
      <c r="K268" s="864">
        <f>HLOOKUP('A. Allgemeine Informationen'!$D$14,$L$5:$R$305,ROW(D268)-4,FALSE)</f>
        <v>0</v>
      </c>
      <c r="L268" s="864">
        <f t="shared" si="19"/>
        <v>0</v>
      </c>
      <c r="M268" s="864">
        <f t="shared" si="19"/>
        <v>0</v>
      </c>
      <c r="N268" s="864">
        <f t="shared" si="19"/>
        <v>0</v>
      </c>
      <c r="O268" s="864">
        <f t="shared" si="19"/>
        <v>0</v>
      </c>
      <c r="P268" s="864">
        <f t="shared" si="19"/>
        <v>0</v>
      </c>
      <c r="Q268" s="864">
        <f t="shared" si="19"/>
        <v>0</v>
      </c>
      <c r="R268" s="865">
        <f t="shared" si="19"/>
        <v>0</v>
      </c>
    </row>
    <row r="269" spans="2:18" ht="15" customHeight="1" x14ac:dyDescent="0.2">
      <c r="B269" s="840"/>
      <c r="C269" s="970" t="str">
        <f>IF(B269="","",VLOOKUP(B269,'E8. KKauf_Berechnung'!$B$11:$D$140,2,0))</f>
        <v/>
      </c>
      <c r="D269" s="842"/>
      <c r="E269" s="857"/>
      <c r="F269" s="861"/>
      <c r="G269" s="861"/>
      <c r="H269" s="861"/>
      <c r="I269" s="862">
        <f t="shared" si="17"/>
        <v>0</v>
      </c>
      <c r="J269" s="863">
        <f>HLOOKUP('A. Allgemeine Informationen'!$D$14,$L$5:$R$305,ROW(D269)-4,FALSE)+IF(OR(D269=0,'A. Allgemeine Informationen'!$D$14&lt;D269),0,I269*1/20)</f>
        <v>0</v>
      </c>
      <c r="K269" s="864">
        <f>HLOOKUP('A. Allgemeine Informationen'!$D$14,$L$5:$R$305,ROW(D269)-4,FALSE)</f>
        <v>0</v>
      </c>
      <c r="L269" s="864">
        <f t="shared" si="19"/>
        <v>0</v>
      </c>
      <c r="M269" s="864">
        <f t="shared" si="19"/>
        <v>0</v>
      </c>
      <c r="N269" s="864">
        <f t="shared" si="19"/>
        <v>0</v>
      </c>
      <c r="O269" s="864">
        <f t="shared" si="19"/>
        <v>0</v>
      </c>
      <c r="P269" s="864">
        <f t="shared" si="19"/>
        <v>0</v>
      </c>
      <c r="Q269" s="864">
        <f t="shared" si="19"/>
        <v>0</v>
      </c>
      <c r="R269" s="865">
        <f t="shared" si="19"/>
        <v>0</v>
      </c>
    </row>
    <row r="270" spans="2:18" ht="15" customHeight="1" x14ac:dyDescent="0.2">
      <c r="B270" s="840"/>
      <c r="C270" s="970" t="str">
        <f>IF(B270="","",VLOOKUP(B270,'E8. KKauf_Berechnung'!$B$11:$D$140,2,0))</f>
        <v/>
      </c>
      <c r="D270" s="842"/>
      <c r="E270" s="857"/>
      <c r="F270" s="861"/>
      <c r="G270" s="861"/>
      <c r="H270" s="861"/>
      <c r="I270" s="862">
        <f t="shared" si="17"/>
        <v>0</v>
      </c>
      <c r="J270" s="863">
        <f>HLOOKUP('A. Allgemeine Informationen'!$D$14,$L$5:$R$305,ROW(D270)-4,FALSE)+IF(OR(D270=0,'A. Allgemeine Informationen'!$D$14&lt;D270),0,I270*1/20)</f>
        <v>0</v>
      </c>
      <c r="K270" s="864">
        <f>HLOOKUP('A. Allgemeine Informationen'!$D$14,$L$5:$R$305,ROW(D270)-4,FALSE)</f>
        <v>0</v>
      </c>
      <c r="L270" s="864">
        <f t="shared" si="19"/>
        <v>0</v>
      </c>
      <c r="M270" s="864">
        <f t="shared" si="19"/>
        <v>0</v>
      </c>
      <c r="N270" s="864">
        <f t="shared" si="19"/>
        <v>0</v>
      </c>
      <c r="O270" s="864">
        <f t="shared" si="19"/>
        <v>0</v>
      </c>
      <c r="P270" s="864">
        <f t="shared" si="19"/>
        <v>0</v>
      </c>
      <c r="Q270" s="864">
        <f t="shared" si="19"/>
        <v>0</v>
      </c>
      <c r="R270" s="865">
        <f t="shared" si="19"/>
        <v>0</v>
      </c>
    </row>
    <row r="271" spans="2:18" ht="15" customHeight="1" x14ac:dyDescent="0.2">
      <c r="B271" s="840"/>
      <c r="C271" s="970" t="str">
        <f>IF(B271="","",VLOOKUP(B271,'E8. KKauf_Berechnung'!$B$11:$D$140,2,0))</f>
        <v/>
      </c>
      <c r="D271" s="842"/>
      <c r="E271" s="857"/>
      <c r="F271" s="861"/>
      <c r="G271" s="861"/>
      <c r="H271" s="861"/>
      <c r="I271" s="862">
        <f t="shared" si="17"/>
        <v>0</v>
      </c>
      <c r="J271" s="863">
        <f>HLOOKUP('A. Allgemeine Informationen'!$D$14,$L$5:$R$305,ROW(D271)-4,FALSE)+IF(OR(D271=0,'A. Allgemeine Informationen'!$D$14&lt;D271),0,I271*1/20)</f>
        <v>0</v>
      </c>
      <c r="K271" s="864">
        <f>HLOOKUP('A. Allgemeine Informationen'!$D$14,$L$5:$R$305,ROW(D271)-4,FALSE)</f>
        <v>0</v>
      </c>
      <c r="L271" s="864">
        <f t="shared" si="19"/>
        <v>0</v>
      </c>
      <c r="M271" s="864">
        <f t="shared" si="19"/>
        <v>0</v>
      </c>
      <c r="N271" s="864">
        <f t="shared" si="19"/>
        <v>0</v>
      </c>
      <c r="O271" s="864">
        <f t="shared" si="19"/>
        <v>0</v>
      </c>
      <c r="P271" s="864">
        <f t="shared" si="19"/>
        <v>0</v>
      </c>
      <c r="Q271" s="864">
        <f t="shared" si="19"/>
        <v>0</v>
      </c>
      <c r="R271" s="865">
        <f t="shared" si="19"/>
        <v>0</v>
      </c>
    </row>
    <row r="272" spans="2:18" ht="15" customHeight="1" x14ac:dyDescent="0.2">
      <c r="B272" s="840"/>
      <c r="C272" s="970" t="str">
        <f>IF(B272="","",VLOOKUP(B272,'E8. KKauf_Berechnung'!$B$11:$D$140,2,0))</f>
        <v/>
      </c>
      <c r="D272" s="842"/>
      <c r="E272" s="857"/>
      <c r="F272" s="861"/>
      <c r="G272" s="861"/>
      <c r="H272" s="861"/>
      <c r="I272" s="862">
        <f t="shared" si="17"/>
        <v>0</v>
      </c>
      <c r="J272" s="863">
        <f>HLOOKUP('A. Allgemeine Informationen'!$D$14,$L$5:$R$305,ROW(D272)-4,FALSE)+IF(OR(D272=0,'A. Allgemeine Informationen'!$D$14&lt;D272),0,I272*1/20)</f>
        <v>0</v>
      </c>
      <c r="K272" s="864">
        <f>HLOOKUP('A. Allgemeine Informationen'!$D$14,$L$5:$R$305,ROW(D272)-4,FALSE)</f>
        <v>0</v>
      </c>
      <c r="L272" s="864">
        <f t="shared" si="19"/>
        <v>0</v>
      </c>
      <c r="M272" s="864">
        <f t="shared" si="19"/>
        <v>0</v>
      </c>
      <c r="N272" s="864">
        <f t="shared" si="19"/>
        <v>0</v>
      </c>
      <c r="O272" s="864">
        <f t="shared" si="19"/>
        <v>0</v>
      </c>
      <c r="P272" s="864">
        <f t="shared" si="19"/>
        <v>0</v>
      </c>
      <c r="Q272" s="864">
        <f t="shared" si="19"/>
        <v>0</v>
      </c>
      <c r="R272" s="865">
        <f t="shared" si="19"/>
        <v>0</v>
      </c>
    </row>
    <row r="273" spans="2:18" ht="15" customHeight="1" x14ac:dyDescent="0.2">
      <c r="B273" s="840"/>
      <c r="C273" s="970" t="str">
        <f>IF(B273="","",VLOOKUP(B273,'E8. KKauf_Berechnung'!$B$11:$D$140,2,0))</f>
        <v/>
      </c>
      <c r="D273" s="842"/>
      <c r="E273" s="857"/>
      <c r="F273" s="861"/>
      <c r="G273" s="861"/>
      <c r="H273" s="861"/>
      <c r="I273" s="862">
        <f t="shared" si="17"/>
        <v>0</v>
      </c>
      <c r="J273" s="863">
        <f>HLOOKUP('A. Allgemeine Informationen'!$D$14,$L$5:$R$305,ROW(D273)-4,FALSE)+IF(OR(D273=0,'A. Allgemeine Informationen'!$D$14&lt;D273),0,I273*1/20)</f>
        <v>0</v>
      </c>
      <c r="K273" s="864">
        <f>HLOOKUP('A. Allgemeine Informationen'!$D$14,$L$5:$R$305,ROW(D273)-4,FALSE)</f>
        <v>0</v>
      </c>
      <c r="L273" s="864">
        <f t="shared" si="19"/>
        <v>0</v>
      </c>
      <c r="M273" s="864">
        <f t="shared" si="19"/>
        <v>0</v>
      </c>
      <c r="N273" s="864">
        <f t="shared" si="19"/>
        <v>0</v>
      </c>
      <c r="O273" s="864">
        <f t="shared" si="19"/>
        <v>0</v>
      </c>
      <c r="P273" s="864">
        <f t="shared" si="19"/>
        <v>0</v>
      </c>
      <c r="Q273" s="864">
        <f t="shared" si="19"/>
        <v>0</v>
      </c>
      <c r="R273" s="865">
        <f t="shared" si="19"/>
        <v>0</v>
      </c>
    </row>
    <row r="274" spans="2:18" ht="15" customHeight="1" x14ac:dyDescent="0.2">
      <c r="B274" s="840"/>
      <c r="C274" s="970" t="str">
        <f>IF(B274="","",VLOOKUP(B274,'E8. KKauf_Berechnung'!$B$11:$D$140,2,0))</f>
        <v/>
      </c>
      <c r="D274" s="842"/>
      <c r="E274" s="857"/>
      <c r="F274" s="861"/>
      <c r="G274" s="861"/>
      <c r="H274" s="861"/>
      <c r="I274" s="862">
        <f t="shared" si="17"/>
        <v>0</v>
      </c>
      <c r="J274" s="863">
        <f>HLOOKUP('A. Allgemeine Informationen'!$D$14,$L$5:$R$305,ROW(D274)-4,FALSE)+IF(OR(D274=0,'A. Allgemeine Informationen'!$D$14&lt;D274),0,I274*1/20)</f>
        <v>0</v>
      </c>
      <c r="K274" s="864">
        <f>HLOOKUP('A. Allgemeine Informationen'!$D$14,$L$5:$R$305,ROW(D274)-4,FALSE)</f>
        <v>0</v>
      </c>
      <c r="L274" s="864">
        <f t="shared" si="19"/>
        <v>0</v>
      </c>
      <c r="M274" s="864">
        <f t="shared" si="19"/>
        <v>0</v>
      </c>
      <c r="N274" s="864">
        <f t="shared" si="19"/>
        <v>0</v>
      </c>
      <c r="O274" s="864">
        <f t="shared" si="19"/>
        <v>0</v>
      </c>
      <c r="P274" s="864">
        <f t="shared" si="19"/>
        <v>0</v>
      </c>
      <c r="Q274" s="864">
        <f t="shared" si="19"/>
        <v>0</v>
      </c>
      <c r="R274" s="865">
        <f t="shared" si="19"/>
        <v>0</v>
      </c>
    </row>
    <row r="275" spans="2:18" ht="15" customHeight="1" x14ac:dyDescent="0.2">
      <c r="B275" s="840"/>
      <c r="C275" s="970" t="str">
        <f>IF(B275="","",VLOOKUP(B275,'E8. KKauf_Berechnung'!$B$11:$D$140,2,0))</f>
        <v/>
      </c>
      <c r="D275" s="842"/>
      <c r="E275" s="857"/>
      <c r="F275" s="861"/>
      <c r="G275" s="861"/>
      <c r="H275" s="861"/>
      <c r="I275" s="862">
        <f t="shared" si="17"/>
        <v>0</v>
      </c>
      <c r="J275" s="863">
        <f>HLOOKUP('A. Allgemeine Informationen'!$D$14,$L$5:$R$305,ROW(D275)-4,FALSE)+IF(OR(D275=0,'A. Allgemeine Informationen'!$D$14&lt;D275),0,I275*1/20)</f>
        <v>0</v>
      </c>
      <c r="K275" s="864">
        <f>HLOOKUP('A. Allgemeine Informationen'!$D$14,$L$5:$R$305,ROW(D275)-4,FALSE)</f>
        <v>0</v>
      </c>
      <c r="L275" s="864">
        <f t="shared" si="19"/>
        <v>0</v>
      </c>
      <c r="M275" s="864">
        <f t="shared" si="19"/>
        <v>0</v>
      </c>
      <c r="N275" s="864">
        <f t="shared" si="19"/>
        <v>0</v>
      </c>
      <c r="O275" s="864">
        <f t="shared" si="19"/>
        <v>0</v>
      </c>
      <c r="P275" s="864">
        <f t="shared" si="19"/>
        <v>0</v>
      </c>
      <c r="Q275" s="864">
        <f t="shared" si="19"/>
        <v>0</v>
      </c>
      <c r="R275" s="865">
        <f t="shared" si="19"/>
        <v>0</v>
      </c>
    </row>
    <row r="276" spans="2:18" ht="15" customHeight="1" x14ac:dyDescent="0.2">
      <c r="B276" s="840"/>
      <c r="C276" s="970" t="str">
        <f>IF(B276="","",VLOOKUP(B276,'E8. KKauf_Berechnung'!$B$11:$D$140,2,0))</f>
        <v/>
      </c>
      <c r="D276" s="842"/>
      <c r="E276" s="857"/>
      <c r="F276" s="861"/>
      <c r="G276" s="861"/>
      <c r="H276" s="861"/>
      <c r="I276" s="862">
        <f t="shared" si="17"/>
        <v>0</v>
      </c>
      <c r="J276" s="863">
        <f>HLOOKUP('A. Allgemeine Informationen'!$D$14,$L$5:$R$305,ROW(D276)-4,FALSE)+IF(OR(D276=0,'A. Allgemeine Informationen'!$D$14&lt;D276),0,I276*1/20)</f>
        <v>0</v>
      </c>
      <c r="K276" s="864">
        <f>HLOOKUP('A. Allgemeine Informationen'!$D$14,$L$5:$R$305,ROW(D276)-4,FALSE)</f>
        <v>0</v>
      </c>
      <c r="L276" s="864">
        <f t="shared" si="19"/>
        <v>0</v>
      </c>
      <c r="M276" s="864">
        <f t="shared" si="19"/>
        <v>0</v>
      </c>
      <c r="N276" s="864">
        <f t="shared" si="19"/>
        <v>0</v>
      </c>
      <c r="O276" s="864">
        <f t="shared" si="19"/>
        <v>0</v>
      </c>
      <c r="P276" s="864">
        <f t="shared" si="19"/>
        <v>0</v>
      </c>
      <c r="Q276" s="864">
        <f t="shared" si="19"/>
        <v>0</v>
      </c>
      <c r="R276" s="865">
        <f t="shared" si="19"/>
        <v>0</v>
      </c>
    </row>
    <row r="277" spans="2:18" ht="15" customHeight="1" x14ac:dyDescent="0.2">
      <c r="B277" s="840"/>
      <c r="C277" s="970" t="str">
        <f>IF(B277="","",VLOOKUP(B277,'E8. KKauf_Berechnung'!$B$11:$D$140,2,0))</f>
        <v/>
      </c>
      <c r="D277" s="842"/>
      <c r="E277" s="857"/>
      <c r="F277" s="861"/>
      <c r="G277" s="861"/>
      <c r="H277" s="861"/>
      <c r="I277" s="862">
        <f t="shared" si="17"/>
        <v>0</v>
      </c>
      <c r="J277" s="863">
        <f>HLOOKUP('A. Allgemeine Informationen'!$D$14,$L$5:$R$305,ROW(D277)-4,FALSE)+IF(OR(D277=0,'A. Allgemeine Informationen'!$D$14&lt;D277),0,I277*1/20)</f>
        <v>0</v>
      </c>
      <c r="K277" s="864">
        <f>HLOOKUP('A. Allgemeine Informationen'!$D$14,$L$5:$R$305,ROW(D277)-4,FALSE)</f>
        <v>0</v>
      </c>
      <c r="L277" s="864">
        <f t="shared" si="19"/>
        <v>0</v>
      </c>
      <c r="M277" s="864">
        <f t="shared" si="19"/>
        <v>0</v>
      </c>
      <c r="N277" s="864">
        <f t="shared" si="19"/>
        <v>0</v>
      </c>
      <c r="O277" s="864">
        <f t="shared" si="19"/>
        <v>0</v>
      </c>
      <c r="P277" s="864">
        <f t="shared" si="19"/>
        <v>0</v>
      </c>
      <c r="Q277" s="864">
        <f t="shared" si="19"/>
        <v>0</v>
      </c>
      <c r="R277" s="865">
        <f t="shared" si="19"/>
        <v>0</v>
      </c>
    </row>
    <row r="278" spans="2:18" ht="15" customHeight="1" x14ac:dyDescent="0.2">
      <c r="B278" s="840"/>
      <c r="C278" s="970" t="str">
        <f>IF(B278="","",VLOOKUP(B278,'E8. KKauf_Berechnung'!$B$11:$D$140,2,0))</f>
        <v/>
      </c>
      <c r="D278" s="842"/>
      <c r="E278" s="857"/>
      <c r="F278" s="861"/>
      <c r="G278" s="861"/>
      <c r="H278" s="861"/>
      <c r="I278" s="862">
        <f t="shared" si="17"/>
        <v>0</v>
      </c>
      <c r="J278" s="863">
        <f>HLOOKUP('A. Allgemeine Informationen'!$D$14,$L$5:$R$305,ROW(D278)-4,FALSE)+IF(OR(D278=0,'A. Allgemeine Informationen'!$D$14&lt;D278),0,I278*1/20)</f>
        <v>0</v>
      </c>
      <c r="K278" s="864">
        <f>HLOOKUP('A. Allgemeine Informationen'!$D$14,$L$5:$R$305,ROW(D278)-4,FALSE)</f>
        <v>0</v>
      </c>
      <c r="L278" s="864">
        <f t="shared" si="19"/>
        <v>0</v>
      </c>
      <c r="M278" s="864">
        <f t="shared" si="19"/>
        <v>0</v>
      </c>
      <c r="N278" s="864">
        <f t="shared" si="19"/>
        <v>0</v>
      </c>
      <c r="O278" s="864">
        <f t="shared" si="19"/>
        <v>0</v>
      </c>
      <c r="P278" s="864">
        <f t="shared" si="19"/>
        <v>0</v>
      </c>
      <c r="Q278" s="864">
        <f t="shared" si="19"/>
        <v>0</v>
      </c>
      <c r="R278" s="865">
        <f t="shared" si="19"/>
        <v>0</v>
      </c>
    </row>
    <row r="279" spans="2:18" ht="15" customHeight="1" x14ac:dyDescent="0.2">
      <c r="B279" s="840"/>
      <c r="C279" s="970" t="str">
        <f>IF(B279="","",VLOOKUP(B279,'E8. KKauf_Berechnung'!$B$11:$D$140,2,0))</f>
        <v/>
      </c>
      <c r="D279" s="842"/>
      <c r="E279" s="857"/>
      <c r="F279" s="861"/>
      <c r="G279" s="861"/>
      <c r="H279" s="861"/>
      <c r="I279" s="862">
        <f t="shared" si="17"/>
        <v>0</v>
      </c>
      <c r="J279" s="863">
        <f>HLOOKUP('A. Allgemeine Informationen'!$D$14,$L$5:$R$305,ROW(D279)-4,FALSE)+IF(OR(D279=0,'A. Allgemeine Informationen'!$D$14&lt;D279),0,I279*1/20)</f>
        <v>0</v>
      </c>
      <c r="K279" s="864">
        <f>HLOOKUP('A. Allgemeine Informationen'!$D$14,$L$5:$R$305,ROW(D279)-4,FALSE)</f>
        <v>0</v>
      </c>
      <c r="L279" s="864">
        <f t="shared" si="19"/>
        <v>0</v>
      </c>
      <c r="M279" s="864">
        <f t="shared" si="19"/>
        <v>0</v>
      </c>
      <c r="N279" s="864">
        <f t="shared" si="19"/>
        <v>0</v>
      </c>
      <c r="O279" s="864">
        <f t="shared" si="19"/>
        <v>0</v>
      </c>
      <c r="P279" s="864">
        <f t="shared" si="19"/>
        <v>0</v>
      </c>
      <c r="Q279" s="864">
        <f t="shared" si="19"/>
        <v>0</v>
      </c>
      <c r="R279" s="865">
        <f t="shared" si="19"/>
        <v>0</v>
      </c>
    </row>
    <row r="280" spans="2:18" ht="15" customHeight="1" x14ac:dyDescent="0.2">
      <c r="B280" s="840"/>
      <c r="C280" s="970" t="str">
        <f>IF(B280="","",VLOOKUP(B280,'E8. KKauf_Berechnung'!$B$11:$D$140,2,0))</f>
        <v/>
      </c>
      <c r="D280" s="842"/>
      <c r="E280" s="857"/>
      <c r="F280" s="861"/>
      <c r="G280" s="861"/>
      <c r="H280" s="861"/>
      <c r="I280" s="862">
        <f t="shared" si="17"/>
        <v>0</v>
      </c>
      <c r="J280" s="863">
        <f>HLOOKUP('A. Allgemeine Informationen'!$D$14,$L$5:$R$305,ROW(D280)-4,FALSE)+IF(OR(D280=0,'A. Allgemeine Informationen'!$D$14&lt;D280),0,I280*1/20)</f>
        <v>0</v>
      </c>
      <c r="K280" s="864">
        <f>HLOOKUP('A. Allgemeine Informationen'!$D$14,$L$5:$R$305,ROW(D280)-4,FALSE)</f>
        <v>0</v>
      </c>
      <c r="L280" s="864">
        <f t="shared" si="19"/>
        <v>0</v>
      </c>
      <c r="M280" s="864">
        <f t="shared" si="19"/>
        <v>0</v>
      </c>
      <c r="N280" s="864">
        <f t="shared" si="19"/>
        <v>0</v>
      </c>
      <c r="O280" s="864">
        <f t="shared" si="19"/>
        <v>0</v>
      </c>
      <c r="P280" s="864">
        <f t="shared" si="19"/>
        <v>0</v>
      </c>
      <c r="Q280" s="864">
        <f t="shared" si="19"/>
        <v>0</v>
      </c>
      <c r="R280" s="865">
        <f t="shared" si="19"/>
        <v>0</v>
      </c>
    </row>
    <row r="281" spans="2:18" ht="15" customHeight="1" x14ac:dyDescent="0.2">
      <c r="B281" s="840"/>
      <c r="C281" s="970" t="str">
        <f>IF(B281="","",VLOOKUP(B281,'E8. KKauf_Berechnung'!$B$11:$D$140,2,0))</f>
        <v/>
      </c>
      <c r="D281" s="842"/>
      <c r="E281" s="857"/>
      <c r="F281" s="861"/>
      <c r="G281" s="861"/>
      <c r="H281" s="861"/>
      <c r="I281" s="862">
        <f t="shared" si="17"/>
        <v>0</v>
      </c>
      <c r="J281" s="863">
        <f>HLOOKUP('A. Allgemeine Informationen'!$D$14,$L$5:$R$305,ROW(D281)-4,FALSE)+IF(OR(D281=0,'A. Allgemeine Informationen'!$D$14&lt;D281),0,I281*1/20)</f>
        <v>0</v>
      </c>
      <c r="K281" s="864">
        <f>HLOOKUP('A. Allgemeine Informationen'!$D$14,$L$5:$R$305,ROW(D281)-4,FALSE)</f>
        <v>0</v>
      </c>
      <c r="L281" s="864">
        <f t="shared" si="19"/>
        <v>0</v>
      </c>
      <c r="M281" s="864">
        <f t="shared" si="19"/>
        <v>0</v>
      </c>
      <c r="N281" s="864">
        <f t="shared" si="19"/>
        <v>0</v>
      </c>
      <c r="O281" s="864">
        <f t="shared" si="19"/>
        <v>0</v>
      </c>
      <c r="P281" s="864">
        <f t="shared" si="19"/>
        <v>0</v>
      </c>
      <c r="Q281" s="864">
        <f t="shared" si="19"/>
        <v>0</v>
      </c>
      <c r="R281" s="865">
        <f t="shared" si="19"/>
        <v>0</v>
      </c>
    </row>
    <row r="282" spans="2:18" ht="15" customHeight="1" x14ac:dyDescent="0.2">
      <c r="B282" s="840"/>
      <c r="C282" s="970" t="str">
        <f>IF(B282="","",VLOOKUP(B282,'E8. KKauf_Berechnung'!$B$11:$D$140,2,0))</f>
        <v/>
      </c>
      <c r="D282" s="842"/>
      <c r="E282" s="857"/>
      <c r="F282" s="861"/>
      <c r="G282" s="861"/>
      <c r="H282" s="861"/>
      <c r="I282" s="862">
        <f t="shared" si="17"/>
        <v>0</v>
      </c>
      <c r="J282" s="863">
        <f>HLOOKUP('A. Allgemeine Informationen'!$D$14,$L$5:$R$305,ROW(D282)-4,FALSE)+IF(OR(D282=0,'A. Allgemeine Informationen'!$D$14&lt;D282),0,I282*1/20)</f>
        <v>0</v>
      </c>
      <c r="K282" s="864">
        <f>HLOOKUP('A. Allgemeine Informationen'!$D$14,$L$5:$R$305,ROW(D282)-4,FALSE)</f>
        <v>0</v>
      </c>
      <c r="L282" s="864">
        <f t="shared" ref="L282:R297" si="20">IF(OR($I282=0,L$5&lt;$D282,$D282=0,20-(L$5-$D282)=0),0,$I282*(19-(L$5-$D282))/20)</f>
        <v>0</v>
      </c>
      <c r="M282" s="864">
        <f t="shared" si="20"/>
        <v>0</v>
      </c>
      <c r="N282" s="864">
        <f t="shared" si="20"/>
        <v>0</v>
      </c>
      <c r="O282" s="864">
        <f t="shared" si="20"/>
        <v>0</v>
      </c>
      <c r="P282" s="864">
        <f t="shared" si="20"/>
        <v>0</v>
      </c>
      <c r="Q282" s="864">
        <f t="shared" si="20"/>
        <v>0</v>
      </c>
      <c r="R282" s="865">
        <f t="shared" si="20"/>
        <v>0</v>
      </c>
    </row>
    <row r="283" spans="2:18" ht="15" customHeight="1" x14ac:dyDescent="0.2">
      <c r="B283" s="840"/>
      <c r="C283" s="970" t="str">
        <f>IF(B283="","",VLOOKUP(B283,'E8. KKauf_Berechnung'!$B$11:$D$140,2,0))</f>
        <v/>
      </c>
      <c r="D283" s="842"/>
      <c r="E283" s="857"/>
      <c r="F283" s="861"/>
      <c r="G283" s="861"/>
      <c r="H283" s="861"/>
      <c r="I283" s="862">
        <f t="shared" si="17"/>
        <v>0</v>
      </c>
      <c r="J283" s="863">
        <f>HLOOKUP('A. Allgemeine Informationen'!$D$14,$L$5:$R$305,ROW(D283)-4,FALSE)+IF(OR(D283=0,'A. Allgemeine Informationen'!$D$14&lt;D283),0,I283*1/20)</f>
        <v>0</v>
      </c>
      <c r="K283" s="864">
        <f>HLOOKUP('A. Allgemeine Informationen'!$D$14,$L$5:$R$305,ROW(D283)-4,FALSE)</f>
        <v>0</v>
      </c>
      <c r="L283" s="864">
        <f t="shared" si="20"/>
        <v>0</v>
      </c>
      <c r="M283" s="864">
        <f t="shared" si="20"/>
        <v>0</v>
      </c>
      <c r="N283" s="864">
        <f t="shared" si="20"/>
        <v>0</v>
      </c>
      <c r="O283" s="864">
        <f t="shared" si="20"/>
        <v>0</v>
      </c>
      <c r="P283" s="864">
        <f t="shared" si="20"/>
        <v>0</v>
      </c>
      <c r="Q283" s="864">
        <f t="shared" si="20"/>
        <v>0</v>
      </c>
      <c r="R283" s="865">
        <f t="shared" si="20"/>
        <v>0</v>
      </c>
    </row>
    <row r="284" spans="2:18" ht="15" customHeight="1" x14ac:dyDescent="0.2">
      <c r="B284" s="840"/>
      <c r="C284" s="970" t="str">
        <f>IF(B284="","",VLOOKUP(B284,'E8. KKauf_Berechnung'!$B$11:$D$140,2,0))</f>
        <v/>
      </c>
      <c r="D284" s="842"/>
      <c r="E284" s="857"/>
      <c r="F284" s="861"/>
      <c r="G284" s="861"/>
      <c r="H284" s="861"/>
      <c r="I284" s="862">
        <f t="shared" si="17"/>
        <v>0</v>
      </c>
      <c r="J284" s="863">
        <f>HLOOKUP('A. Allgemeine Informationen'!$D$14,$L$5:$R$305,ROW(D284)-4,FALSE)+IF(OR(D284=0,'A. Allgemeine Informationen'!$D$14&lt;D284),0,I284*1/20)</f>
        <v>0</v>
      </c>
      <c r="K284" s="864">
        <f>HLOOKUP('A. Allgemeine Informationen'!$D$14,$L$5:$R$305,ROW(D284)-4,FALSE)</f>
        <v>0</v>
      </c>
      <c r="L284" s="864">
        <f t="shared" si="20"/>
        <v>0</v>
      </c>
      <c r="M284" s="864">
        <f t="shared" si="20"/>
        <v>0</v>
      </c>
      <c r="N284" s="864">
        <f t="shared" si="20"/>
        <v>0</v>
      </c>
      <c r="O284" s="864">
        <f t="shared" si="20"/>
        <v>0</v>
      </c>
      <c r="P284" s="864">
        <f t="shared" si="20"/>
        <v>0</v>
      </c>
      <c r="Q284" s="864">
        <f t="shared" si="20"/>
        <v>0</v>
      </c>
      <c r="R284" s="865">
        <f t="shared" si="20"/>
        <v>0</v>
      </c>
    </row>
    <row r="285" spans="2:18" ht="15" customHeight="1" x14ac:dyDescent="0.2">
      <c r="B285" s="840"/>
      <c r="C285" s="970" t="str">
        <f>IF(B285="","",VLOOKUP(B285,'E8. KKauf_Berechnung'!$B$11:$D$140,2,0))</f>
        <v/>
      </c>
      <c r="D285" s="842"/>
      <c r="E285" s="857"/>
      <c r="F285" s="861"/>
      <c r="G285" s="861"/>
      <c r="H285" s="861"/>
      <c r="I285" s="862">
        <f t="shared" si="17"/>
        <v>0</v>
      </c>
      <c r="J285" s="863">
        <f>HLOOKUP('A. Allgemeine Informationen'!$D$14,$L$5:$R$305,ROW(D285)-4,FALSE)+IF(OR(D285=0,'A. Allgemeine Informationen'!$D$14&lt;D285),0,I285*1/20)</f>
        <v>0</v>
      </c>
      <c r="K285" s="864">
        <f>HLOOKUP('A. Allgemeine Informationen'!$D$14,$L$5:$R$305,ROW(D285)-4,FALSE)</f>
        <v>0</v>
      </c>
      <c r="L285" s="864">
        <f t="shared" si="20"/>
        <v>0</v>
      </c>
      <c r="M285" s="864">
        <f t="shared" si="20"/>
        <v>0</v>
      </c>
      <c r="N285" s="864">
        <f t="shared" si="20"/>
        <v>0</v>
      </c>
      <c r="O285" s="864">
        <f t="shared" si="20"/>
        <v>0</v>
      </c>
      <c r="P285" s="864">
        <f t="shared" si="20"/>
        <v>0</v>
      </c>
      <c r="Q285" s="864">
        <f t="shared" si="20"/>
        <v>0</v>
      </c>
      <c r="R285" s="865">
        <f t="shared" si="20"/>
        <v>0</v>
      </c>
    </row>
    <row r="286" spans="2:18" ht="15" customHeight="1" x14ac:dyDescent="0.2">
      <c r="B286" s="840"/>
      <c r="C286" s="970" t="str">
        <f>IF(B286="","",VLOOKUP(B286,'E8. KKauf_Berechnung'!$B$11:$D$140,2,0))</f>
        <v/>
      </c>
      <c r="D286" s="842"/>
      <c r="E286" s="857"/>
      <c r="F286" s="861"/>
      <c r="G286" s="861"/>
      <c r="H286" s="861"/>
      <c r="I286" s="862">
        <f t="shared" si="17"/>
        <v>0</v>
      </c>
      <c r="J286" s="863">
        <f>HLOOKUP('A. Allgemeine Informationen'!$D$14,$L$5:$R$305,ROW(D286)-4,FALSE)+IF(OR(D286=0,'A. Allgemeine Informationen'!$D$14&lt;D286),0,I286*1/20)</f>
        <v>0</v>
      </c>
      <c r="K286" s="864">
        <f>HLOOKUP('A. Allgemeine Informationen'!$D$14,$L$5:$R$305,ROW(D286)-4,FALSE)</f>
        <v>0</v>
      </c>
      <c r="L286" s="864">
        <f t="shared" si="20"/>
        <v>0</v>
      </c>
      <c r="M286" s="864">
        <f t="shared" si="20"/>
        <v>0</v>
      </c>
      <c r="N286" s="864">
        <f t="shared" si="20"/>
        <v>0</v>
      </c>
      <c r="O286" s="864">
        <f t="shared" si="20"/>
        <v>0</v>
      </c>
      <c r="P286" s="864">
        <f t="shared" si="20"/>
        <v>0</v>
      </c>
      <c r="Q286" s="864">
        <f t="shared" si="20"/>
        <v>0</v>
      </c>
      <c r="R286" s="865">
        <f t="shared" si="20"/>
        <v>0</v>
      </c>
    </row>
    <row r="287" spans="2:18" ht="15" customHeight="1" x14ac:dyDescent="0.2">
      <c r="B287" s="840"/>
      <c r="C287" s="970" t="str">
        <f>IF(B287="","",VLOOKUP(B287,'E8. KKauf_Berechnung'!$B$11:$D$140,2,0))</f>
        <v/>
      </c>
      <c r="D287" s="842"/>
      <c r="E287" s="857"/>
      <c r="F287" s="861"/>
      <c r="G287" s="861"/>
      <c r="H287" s="861"/>
      <c r="I287" s="862">
        <f t="shared" si="17"/>
        <v>0</v>
      </c>
      <c r="J287" s="863">
        <f>HLOOKUP('A. Allgemeine Informationen'!$D$14,$L$5:$R$305,ROW(D287)-4,FALSE)+IF(OR(D287=0,'A. Allgemeine Informationen'!$D$14&lt;D287),0,I287*1/20)</f>
        <v>0</v>
      </c>
      <c r="K287" s="864">
        <f>HLOOKUP('A. Allgemeine Informationen'!$D$14,$L$5:$R$305,ROW(D287)-4,FALSE)</f>
        <v>0</v>
      </c>
      <c r="L287" s="864">
        <f t="shared" si="20"/>
        <v>0</v>
      </c>
      <c r="M287" s="864">
        <f t="shared" si="20"/>
        <v>0</v>
      </c>
      <c r="N287" s="864">
        <f t="shared" si="20"/>
        <v>0</v>
      </c>
      <c r="O287" s="864">
        <f t="shared" si="20"/>
        <v>0</v>
      </c>
      <c r="P287" s="864">
        <f t="shared" si="20"/>
        <v>0</v>
      </c>
      <c r="Q287" s="864">
        <f t="shared" si="20"/>
        <v>0</v>
      </c>
      <c r="R287" s="865">
        <f t="shared" si="20"/>
        <v>0</v>
      </c>
    </row>
    <row r="288" spans="2:18" ht="15" customHeight="1" x14ac:dyDescent="0.2">
      <c r="B288" s="840"/>
      <c r="C288" s="970" t="str">
        <f>IF(B288="","",VLOOKUP(B288,'E8. KKauf_Berechnung'!$B$11:$D$140,2,0))</f>
        <v/>
      </c>
      <c r="D288" s="842"/>
      <c r="E288" s="857"/>
      <c r="F288" s="861"/>
      <c r="G288" s="861"/>
      <c r="H288" s="861"/>
      <c r="I288" s="862">
        <f t="shared" si="17"/>
        <v>0</v>
      </c>
      <c r="J288" s="863">
        <f>HLOOKUP('A. Allgemeine Informationen'!$D$14,$L$5:$R$305,ROW(D288)-4,FALSE)+IF(OR(D288=0,'A. Allgemeine Informationen'!$D$14&lt;D288),0,I288*1/20)</f>
        <v>0</v>
      </c>
      <c r="K288" s="864">
        <f>HLOOKUP('A. Allgemeine Informationen'!$D$14,$L$5:$R$305,ROW(D288)-4,FALSE)</f>
        <v>0</v>
      </c>
      <c r="L288" s="864">
        <f t="shared" si="20"/>
        <v>0</v>
      </c>
      <c r="M288" s="864">
        <f t="shared" si="20"/>
        <v>0</v>
      </c>
      <c r="N288" s="864">
        <f t="shared" si="20"/>
        <v>0</v>
      </c>
      <c r="O288" s="864">
        <f t="shared" si="20"/>
        <v>0</v>
      </c>
      <c r="P288" s="864">
        <f t="shared" si="20"/>
        <v>0</v>
      </c>
      <c r="Q288" s="864">
        <f t="shared" si="20"/>
        <v>0</v>
      </c>
      <c r="R288" s="865">
        <f t="shared" si="20"/>
        <v>0</v>
      </c>
    </row>
    <row r="289" spans="2:18" ht="15" customHeight="1" x14ac:dyDescent="0.2">
      <c r="B289" s="840"/>
      <c r="C289" s="970" t="str">
        <f>IF(B289="","",VLOOKUP(B289,'E8. KKauf_Berechnung'!$B$11:$D$140,2,0))</f>
        <v/>
      </c>
      <c r="D289" s="842"/>
      <c r="E289" s="857"/>
      <c r="F289" s="861"/>
      <c r="G289" s="861"/>
      <c r="H289" s="861"/>
      <c r="I289" s="862">
        <f t="shared" si="17"/>
        <v>0</v>
      </c>
      <c r="J289" s="863">
        <f>HLOOKUP('A. Allgemeine Informationen'!$D$14,$L$5:$R$305,ROW(D289)-4,FALSE)+IF(OR(D289=0,'A. Allgemeine Informationen'!$D$14&lt;D289),0,I289*1/20)</f>
        <v>0</v>
      </c>
      <c r="K289" s="864">
        <f>HLOOKUP('A. Allgemeine Informationen'!$D$14,$L$5:$R$305,ROW(D289)-4,FALSE)</f>
        <v>0</v>
      </c>
      <c r="L289" s="864">
        <f t="shared" si="20"/>
        <v>0</v>
      </c>
      <c r="M289" s="864">
        <f t="shared" si="20"/>
        <v>0</v>
      </c>
      <c r="N289" s="864">
        <f t="shared" si="20"/>
        <v>0</v>
      </c>
      <c r="O289" s="864">
        <f t="shared" si="20"/>
        <v>0</v>
      </c>
      <c r="P289" s="864">
        <f t="shared" si="20"/>
        <v>0</v>
      </c>
      <c r="Q289" s="864">
        <f t="shared" si="20"/>
        <v>0</v>
      </c>
      <c r="R289" s="865">
        <f t="shared" si="20"/>
        <v>0</v>
      </c>
    </row>
    <row r="290" spans="2:18" ht="15" customHeight="1" x14ac:dyDescent="0.2">
      <c r="B290" s="840"/>
      <c r="C290" s="970" t="str">
        <f>IF(B290="","",VLOOKUP(B290,'E8. KKauf_Berechnung'!$B$11:$D$140,2,0))</f>
        <v/>
      </c>
      <c r="D290" s="842"/>
      <c r="E290" s="857"/>
      <c r="F290" s="861"/>
      <c r="G290" s="861"/>
      <c r="H290" s="861"/>
      <c r="I290" s="862">
        <f t="shared" si="17"/>
        <v>0</v>
      </c>
      <c r="J290" s="863">
        <f>HLOOKUP('A. Allgemeine Informationen'!$D$14,$L$5:$R$305,ROW(D290)-4,FALSE)+IF(OR(D290=0,'A. Allgemeine Informationen'!$D$14&lt;D290),0,I290*1/20)</f>
        <v>0</v>
      </c>
      <c r="K290" s="864">
        <f>HLOOKUP('A. Allgemeine Informationen'!$D$14,$L$5:$R$305,ROW(D290)-4,FALSE)</f>
        <v>0</v>
      </c>
      <c r="L290" s="864">
        <f t="shared" si="20"/>
        <v>0</v>
      </c>
      <c r="M290" s="864">
        <f t="shared" si="20"/>
        <v>0</v>
      </c>
      <c r="N290" s="864">
        <f t="shared" si="20"/>
        <v>0</v>
      </c>
      <c r="O290" s="864">
        <f t="shared" si="20"/>
        <v>0</v>
      </c>
      <c r="P290" s="864">
        <f t="shared" si="20"/>
        <v>0</v>
      </c>
      <c r="Q290" s="864">
        <f t="shared" si="20"/>
        <v>0</v>
      </c>
      <c r="R290" s="865">
        <f t="shared" si="20"/>
        <v>0</v>
      </c>
    </row>
    <row r="291" spans="2:18" ht="15" customHeight="1" x14ac:dyDescent="0.2">
      <c r="B291" s="840"/>
      <c r="C291" s="970" t="str">
        <f>IF(B291="","",VLOOKUP(B291,'E8. KKauf_Berechnung'!$B$11:$D$140,2,0))</f>
        <v/>
      </c>
      <c r="D291" s="842"/>
      <c r="E291" s="857"/>
      <c r="F291" s="861"/>
      <c r="G291" s="861"/>
      <c r="H291" s="861"/>
      <c r="I291" s="862">
        <f t="shared" si="17"/>
        <v>0</v>
      </c>
      <c r="J291" s="863">
        <f>HLOOKUP('A. Allgemeine Informationen'!$D$14,$L$5:$R$305,ROW(D291)-4,FALSE)+IF(OR(D291=0,'A. Allgemeine Informationen'!$D$14&lt;D291),0,I291*1/20)</f>
        <v>0</v>
      </c>
      <c r="K291" s="864">
        <f>HLOOKUP('A. Allgemeine Informationen'!$D$14,$L$5:$R$305,ROW(D291)-4,FALSE)</f>
        <v>0</v>
      </c>
      <c r="L291" s="864">
        <f t="shared" si="20"/>
        <v>0</v>
      </c>
      <c r="M291" s="864">
        <f t="shared" si="20"/>
        <v>0</v>
      </c>
      <c r="N291" s="864">
        <f t="shared" si="20"/>
        <v>0</v>
      </c>
      <c r="O291" s="864">
        <f t="shared" si="20"/>
        <v>0</v>
      </c>
      <c r="P291" s="864">
        <f t="shared" si="20"/>
        <v>0</v>
      </c>
      <c r="Q291" s="864">
        <f t="shared" si="20"/>
        <v>0</v>
      </c>
      <c r="R291" s="865">
        <f t="shared" si="20"/>
        <v>0</v>
      </c>
    </row>
    <row r="292" spans="2:18" ht="15" customHeight="1" x14ac:dyDescent="0.2">
      <c r="B292" s="840"/>
      <c r="C292" s="970" t="str">
        <f>IF(B292="","",VLOOKUP(B292,'E8. KKauf_Berechnung'!$B$11:$D$140,2,0))</f>
        <v/>
      </c>
      <c r="D292" s="842"/>
      <c r="E292" s="857"/>
      <c r="F292" s="861"/>
      <c r="G292" s="861"/>
      <c r="H292" s="861"/>
      <c r="I292" s="862">
        <f t="shared" si="17"/>
        <v>0</v>
      </c>
      <c r="J292" s="863">
        <f>HLOOKUP('A. Allgemeine Informationen'!$D$14,$L$5:$R$305,ROW(D292)-4,FALSE)+IF(OR(D292=0,'A. Allgemeine Informationen'!$D$14&lt;D292),0,I292*1/20)</f>
        <v>0</v>
      </c>
      <c r="K292" s="864">
        <f>HLOOKUP('A. Allgemeine Informationen'!$D$14,$L$5:$R$305,ROW(D292)-4,FALSE)</f>
        <v>0</v>
      </c>
      <c r="L292" s="864">
        <f t="shared" si="20"/>
        <v>0</v>
      </c>
      <c r="M292" s="864">
        <f t="shared" si="20"/>
        <v>0</v>
      </c>
      <c r="N292" s="864">
        <f t="shared" si="20"/>
        <v>0</v>
      </c>
      <c r="O292" s="864">
        <f t="shared" si="20"/>
        <v>0</v>
      </c>
      <c r="P292" s="864">
        <f t="shared" si="20"/>
        <v>0</v>
      </c>
      <c r="Q292" s="864">
        <f t="shared" si="20"/>
        <v>0</v>
      </c>
      <c r="R292" s="865">
        <f t="shared" si="20"/>
        <v>0</v>
      </c>
    </row>
    <row r="293" spans="2:18" ht="15" customHeight="1" x14ac:dyDescent="0.2">
      <c r="B293" s="840"/>
      <c r="C293" s="970" t="str">
        <f>IF(B293="","",VLOOKUP(B293,'E8. KKauf_Berechnung'!$B$11:$D$140,2,0))</f>
        <v/>
      </c>
      <c r="D293" s="842"/>
      <c r="E293" s="857"/>
      <c r="F293" s="861"/>
      <c r="G293" s="861"/>
      <c r="H293" s="861"/>
      <c r="I293" s="862">
        <f t="shared" si="17"/>
        <v>0</v>
      </c>
      <c r="J293" s="863">
        <f>HLOOKUP('A. Allgemeine Informationen'!$D$14,$L$5:$R$305,ROW(D293)-4,FALSE)+IF(OR(D293=0,'A. Allgemeine Informationen'!$D$14&lt;D293),0,I293*1/20)</f>
        <v>0</v>
      </c>
      <c r="K293" s="864">
        <f>HLOOKUP('A. Allgemeine Informationen'!$D$14,$L$5:$R$305,ROW(D293)-4,FALSE)</f>
        <v>0</v>
      </c>
      <c r="L293" s="864">
        <f t="shared" si="20"/>
        <v>0</v>
      </c>
      <c r="M293" s="864">
        <f t="shared" si="20"/>
        <v>0</v>
      </c>
      <c r="N293" s="864">
        <f t="shared" si="20"/>
        <v>0</v>
      </c>
      <c r="O293" s="864">
        <f t="shared" si="20"/>
        <v>0</v>
      </c>
      <c r="P293" s="864">
        <f t="shared" si="20"/>
        <v>0</v>
      </c>
      <c r="Q293" s="864">
        <f t="shared" si="20"/>
        <v>0</v>
      </c>
      <c r="R293" s="865">
        <f t="shared" si="20"/>
        <v>0</v>
      </c>
    </row>
    <row r="294" spans="2:18" ht="15" customHeight="1" x14ac:dyDescent="0.2">
      <c r="B294" s="840"/>
      <c r="C294" s="970" t="str">
        <f>IF(B294="","",VLOOKUP(B294,'E8. KKauf_Berechnung'!$B$11:$D$140,2,0))</f>
        <v/>
      </c>
      <c r="D294" s="842"/>
      <c r="E294" s="857"/>
      <c r="F294" s="861"/>
      <c r="G294" s="861"/>
      <c r="H294" s="861"/>
      <c r="I294" s="862">
        <f t="shared" si="17"/>
        <v>0</v>
      </c>
      <c r="J294" s="863">
        <f>HLOOKUP('A. Allgemeine Informationen'!$D$14,$L$5:$R$305,ROW(D294)-4,FALSE)+IF(OR(D294=0,'A. Allgemeine Informationen'!$D$14&lt;D294),0,I294*1/20)</f>
        <v>0</v>
      </c>
      <c r="K294" s="864">
        <f>HLOOKUP('A. Allgemeine Informationen'!$D$14,$L$5:$R$305,ROW(D294)-4,FALSE)</f>
        <v>0</v>
      </c>
      <c r="L294" s="864">
        <f t="shared" si="20"/>
        <v>0</v>
      </c>
      <c r="M294" s="864">
        <f t="shared" si="20"/>
        <v>0</v>
      </c>
      <c r="N294" s="864">
        <f t="shared" si="20"/>
        <v>0</v>
      </c>
      <c r="O294" s="864">
        <f t="shared" si="20"/>
        <v>0</v>
      </c>
      <c r="P294" s="864">
        <f t="shared" si="20"/>
        <v>0</v>
      </c>
      <c r="Q294" s="864">
        <f t="shared" si="20"/>
        <v>0</v>
      </c>
      <c r="R294" s="865">
        <f t="shared" si="20"/>
        <v>0</v>
      </c>
    </row>
    <row r="295" spans="2:18" ht="15" customHeight="1" x14ac:dyDescent="0.2">
      <c r="B295" s="840"/>
      <c r="C295" s="970" t="str">
        <f>IF(B295="","",VLOOKUP(B295,'E8. KKauf_Berechnung'!$B$11:$D$140,2,0))</f>
        <v/>
      </c>
      <c r="D295" s="842"/>
      <c r="E295" s="857"/>
      <c r="F295" s="861"/>
      <c r="G295" s="861"/>
      <c r="H295" s="861"/>
      <c r="I295" s="862">
        <f t="shared" si="17"/>
        <v>0</v>
      </c>
      <c r="J295" s="863">
        <f>HLOOKUP('A. Allgemeine Informationen'!$D$14,$L$5:$R$305,ROW(D295)-4,FALSE)+IF(OR(D295=0,'A. Allgemeine Informationen'!$D$14&lt;D295),0,I295*1/20)</f>
        <v>0</v>
      </c>
      <c r="K295" s="864">
        <f>HLOOKUP('A. Allgemeine Informationen'!$D$14,$L$5:$R$305,ROW(D295)-4,FALSE)</f>
        <v>0</v>
      </c>
      <c r="L295" s="864">
        <f t="shared" si="20"/>
        <v>0</v>
      </c>
      <c r="M295" s="864">
        <f t="shared" si="20"/>
        <v>0</v>
      </c>
      <c r="N295" s="864">
        <f t="shared" si="20"/>
        <v>0</v>
      </c>
      <c r="O295" s="864">
        <f t="shared" si="20"/>
        <v>0</v>
      </c>
      <c r="P295" s="864">
        <f t="shared" si="20"/>
        <v>0</v>
      </c>
      <c r="Q295" s="864">
        <f t="shared" si="20"/>
        <v>0</v>
      </c>
      <c r="R295" s="865">
        <f t="shared" si="20"/>
        <v>0</v>
      </c>
    </row>
    <row r="296" spans="2:18" ht="15" customHeight="1" x14ac:dyDescent="0.2">
      <c r="B296" s="840"/>
      <c r="C296" s="970" t="str">
        <f>IF(B296="","",VLOOKUP(B296,'E8. KKauf_Berechnung'!$B$11:$D$140,2,0))</f>
        <v/>
      </c>
      <c r="D296" s="842"/>
      <c r="E296" s="857"/>
      <c r="F296" s="861"/>
      <c r="G296" s="861"/>
      <c r="H296" s="861"/>
      <c r="I296" s="862">
        <f t="shared" si="17"/>
        <v>0</v>
      </c>
      <c r="J296" s="863">
        <f>HLOOKUP('A. Allgemeine Informationen'!$D$14,$L$5:$R$305,ROW(D296)-4,FALSE)+IF(OR(D296=0,'A. Allgemeine Informationen'!$D$14&lt;D296),0,I296*1/20)</f>
        <v>0</v>
      </c>
      <c r="K296" s="864">
        <f>HLOOKUP('A. Allgemeine Informationen'!$D$14,$L$5:$R$305,ROW(D296)-4,FALSE)</f>
        <v>0</v>
      </c>
      <c r="L296" s="864">
        <f t="shared" si="20"/>
        <v>0</v>
      </c>
      <c r="M296" s="864">
        <f t="shared" si="20"/>
        <v>0</v>
      </c>
      <c r="N296" s="864">
        <f t="shared" si="20"/>
        <v>0</v>
      </c>
      <c r="O296" s="864">
        <f t="shared" si="20"/>
        <v>0</v>
      </c>
      <c r="P296" s="864">
        <f t="shared" si="20"/>
        <v>0</v>
      </c>
      <c r="Q296" s="864">
        <f t="shared" si="20"/>
        <v>0</v>
      </c>
      <c r="R296" s="865">
        <f t="shared" si="20"/>
        <v>0</v>
      </c>
    </row>
    <row r="297" spans="2:18" ht="15" customHeight="1" x14ac:dyDescent="0.2">
      <c r="B297" s="840"/>
      <c r="C297" s="970" t="str">
        <f>IF(B297="","",VLOOKUP(B297,'E8. KKauf_Berechnung'!$B$11:$D$140,2,0))</f>
        <v/>
      </c>
      <c r="D297" s="842"/>
      <c r="E297" s="857"/>
      <c r="F297" s="861"/>
      <c r="G297" s="861"/>
      <c r="H297" s="861"/>
      <c r="I297" s="862">
        <f t="shared" si="17"/>
        <v>0</v>
      </c>
      <c r="J297" s="863">
        <f>HLOOKUP('A. Allgemeine Informationen'!$D$14,$L$5:$R$305,ROW(D297)-4,FALSE)+IF(OR(D297=0,'A. Allgemeine Informationen'!$D$14&lt;D297),0,I297*1/20)</f>
        <v>0</v>
      </c>
      <c r="K297" s="864">
        <f>HLOOKUP('A. Allgemeine Informationen'!$D$14,$L$5:$R$305,ROW(D297)-4,FALSE)</f>
        <v>0</v>
      </c>
      <c r="L297" s="864">
        <f t="shared" si="20"/>
        <v>0</v>
      </c>
      <c r="M297" s="864">
        <f t="shared" si="20"/>
        <v>0</v>
      </c>
      <c r="N297" s="864">
        <f t="shared" si="20"/>
        <v>0</v>
      </c>
      <c r="O297" s="864">
        <f t="shared" si="20"/>
        <v>0</v>
      </c>
      <c r="P297" s="864">
        <f t="shared" si="20"/>
        <v>0</v>
      </c>
      <c r="Q297" s="864">
        <f t="shared" si="20"/>
        <v>0</v>
      </c>
      <c r="R297" s="865">
        <f t="shared" si="20"/>
        <v>0</v>
      </c>
    </row>
    <row r="298" spans="2:18" ht="15" customHeight="1" x14ac:dyDescent="0.2">
      <c r="B298" s="840"/>
      <c r="C298" s="970" t="str">
        <f>IF(B298="","",VLOOKUP(B298,'E8. KKauf_Berechnung'!$B$11:$D$140,2,0))</f>
        <v/>
      </c>
      <c r="D298" s="842"/>
      <c r="E298" s="858"/>
      <c r="F298" s="861"/>
      <c r="G298" s="861"/>
      <c r="H298" s="861"/>
      <c r="I298" s="862">
        <f t="shared" si="17"/>
        <v>0</v>
      </c>
      <c r="J298" s="863">
        <f>HLOOKUP('A. Allgemeine Informationen'!$D$14,$L$5:$R$305,ROW(D298)-4,FALSE)+IF(OR(D298=0,'A. Allgemeine Informationen'!$D$14&lt;D298),0,I298*1/20)</f>
        <v>0</v>
      </c>
      <c r="K298" s="864">
        <f>HLOOKUP('A. Allgemeine Informationen'!$D$14,$L$5:$R$305,ROW(D298)-4,FALSE)</f>
        <v>0</v>
      </c>
      <c r="L298" s="864">
        <f t="shared" ref="L298:R305" si="21">IF(OR($I298=0,L$5&lt;$D298,$D298=0,20-(L$5-$D298)=0),0,$I298*(19-(L$5-$D298))/20)</f>
        <v>0</v>
      </c>
      <c r="M298" s="864">
        <f t="shared" si="21"/>
        <v>0</v>
      </c>
      <c r="N298" s="864">
        <f t="shared" si="21"/>
        <v>0</v>
      </c>
      <c r="O298" s="864">
        <f t="shared" si="21"/>
        <v>0</v>
      </c>
      <c r="P298" s="864">
        <f t="shared" si="21"/>
        <v>0</v>
      </c>
      <c r="Q298" s="864">
        <f t="shared" si="21"/>
        <v>0</v>
      </c>
      <c r="R298" s="865">
        <f t="shared" si="21"/>
        <v>0</v>
      </c>
    </row>
    <row r="299" spans="2:18" ht="15" customHeight="1" x14ac:dyDescent="0.2">
      <c r="B299" s="840"/>
      <c r="C299" s="970" t="str">
        <f>IF(B299="","",VLOOKUP(B299,'E8. KKauf_Berechnung'!$B$11:$D$140,2,0))</f>
        <v/>
      </c>
      <c r="D299" s="842"/>
      <c r="E299" s="857"/>
      <c r="F299" s="861"/>
      <c r="G299" s="861"/>
      <c r="H299" s="861"/>
      <c r="I299" s="862">
        <f t="shared" ref="I299:I305" si="22">SUM(F299,G299)-H299</f>
        <v>0</v>
      </c>
      <c r="J299" s="863">
        <f>HLOOKUP('A. Allgemeine Informationen'!$D$14,$L$5:$R$305,ROW(D299)-4,FALSE)+IF(OR(D299=0,'A. Allgemeine Informationen'!$D$14&lt;D299),0,I299*1/20)</f>
        <v>0</v>
      </c>
      <c r="K299" s="864">
        <f>HLOOKUP('A. Allgemeine Informationen'!$D$14,$L$5:$R$305,ROW(D299)-4,FALSE)</f>
        <v>0</v>
      </c>
      <c r="L299" s="864">
        <f t="shared" si="21"/>
        <v>0</v>
      </c>
      <c r="M299" s="864">
        <f t="shared" si="21"/>
        <v>0</v>
      </c>
      <c r="N299" s="864">
        <f t="shared" si="21"/>
        <v>0</v>
      </c>
      <c r="O299" s="864">
        <f t="shared" si="21"/>
        <v>0</v>
      </c>
      <c r="P299" s="864">
        <f t="shared" si="21"/>
        <v>0</v>
      </c>
      <c r="Q299" s="864">
        <f t="shared" si="21"/>
        <v>0</v>
      </c>
      <c r="R299" s="865">
        <f t="shared" si="21"/>
        <v>0</v>
      </c>
    </row>
    <row r="300" spans="2:18" ht="15" customHeight="1" x14ac:dyDescent="0.2">
      <c r="B300" s="840"/>
      <c r="C300" s="970" t="str">
        <f>IF(B300="","",VLOOKUP(B300,'E8. KKauf_Berechnung'!$B$11:$D$140,2,0))</f>
        <v/>
      </c>
      <c r="D300" s="842"/>
      <c r="E300" s="857"/>
      <c r="F300" s="861"/>
      <c r="G300" s="861"/>
      <c r="H300" s="861"/>
      <c r="I300" s="862">
        <f t="shared" si="22"/>
        <v>0</v>
      </c>
      <c r="J300" s="863">
        <f>HLOOKUP('A. Allgemeine Informationen'!$D$14,$L$5:$R$305,ROW(D300)-4,FALSE)+IF(OR(D300=0,'A. Allgemeine Informationen'!$D$14&lt;D300),0,I300*1/20)</f>
        <v>0</v>
      </c>
      <c r="K300" s="864">
        <f>HLOOKUP('A. Allgemeine Informationen'!$D$14,$L$5:$R$305,ROW(D300)-4,FALSE)</f>
        <v>0</v>
      </c>
      <c r="L300" s="864">
        <f t="shared" si="21"/>
        <v>0</v>
      </c>
      <c r="M300" s="864">
        <f t="shared" si="21"/>
        <v>0</v>
      </c>
      <c r="N300" s="864">
        <f t="shared" si="21"/>
        <v>0</v>
      </c>
      <c r="O300" s="864">
        <f t="shared" si="21"/>
        <v>0</v>
      </c>
      <c r="P300" s="864">
        <f t="shared" si="21"/>
        <v>0</v>
      </c>
      <c r="Q300" s="864">
        <f t="shared" si="21"/>
        <v>0</v>
      </c>
      <c r="R300" s="865">
        <f t="shared" si="21"/>
        <v>0</v>
      </c>
    </row>
    <row r="301" spans="2:18" ht="15" customHeight="1" x14ac:dyDescent="0.2">
      <c r="B301" s="840"/>
      <c r="C301" s="970" t="str">
        <f>IF(B301="","",VLOOKUP(B301,'E8. KKauf_Berechnung'!$B$11:$D$140,2,0))</f>
        <v/>
      </c>
      <c r="D301" s="842"/>
      <c r="E301" s="857"/>
      <c r="F301" s="861"/>
      <c r="G301" s="861"/>
      <c r="H301" s="861"/>
      <c r="I301" s="862">
        <f t="shared" si="22"/>
        <v>0</v>
      </c>
      <c r="J301" s="863">
        <f>HLOOKUP('A. Allgemeine Informationen'!$D$14,$L$5:$R$305,ROW(D301)-4,FALSE)+IF(OR(D301=0,'A. Allgemeine Informationen'!$D$14&lt;D301),0,I301*1/20)</f>
        <v>0</v>
      </c>
      <c r="K301" s="864">
        <f>HLOOKUP('A. Allgemeine Informationen'!$D$14,$L$5:$R$305,ROW(D301)-4,FALSE)</f>
        <v>0</v>
      </c>
      <c r="L301" s="864">
        <f t="shared" si="21"/>
        <v>0</v>
      </c>
      <c r="M301" s="864">
        <f t="shared" si="21"/>
        <v>0</v>
      </c>
      <c r="N301" s="864">
        <f t="shared" si="21"/>
        <v>0</v>
      </c>
      <c r="O301" s="864">
        <f t="shared" si="21"/>
        <v>0</v>
      </c>
      <c r="P301" s="864">
        <f t="shared" si="21"/>
        <v>0</v>
      </c>
      <c r="Q301" s="864">
        <f t="shared" si="21"/>
        <v>0</v>
      </c>
      <c r="R301" s="865">
        <f t="shared" si="21"/>
        <v>0</v>
      </c>
    </row>
    <row r="302" spans="2:18" ht="15" customHeight="1" x14ac:dyDescent="0.2">
      <c r="B302" s="840"/>
      <c r="C302" s="970" t="str">
        <f>IF(B302="","",VLOOKUP(B302,'E8. KKauf_Berechnung'!$B$11:$D$140,2,0))</f>
        <v/>
      </c>
      <c r="D302" s="842"/>
      <c r="E302" s="857"/>
      <c r="F302" s="861"/>
      <c r="G302" s="861"/>
      <c r="H302" s="861"/>
      <c r="I302" s="862">
        <f t="shared" si="22"/>
        <v>0</v>
      </c>
      <c r="J302" s="863">
        <f>HLOOKUP('A. Allgemeine Informationen'!$D$14,$L$5:$R$305,ROW(D302)-4,FALSE)+IF(OR(D302=0,'A. Allgemeine Informationen'!$D$14&lt;D302),0,I302*1/20)</f>
        <v>0</v>
      </c>
      <c r="K302" s="864">
        <f>HLOOKUP('A. Allgemeine Informationen'!$D$14,$L$5:$R$305,ROW(D302)-4,FALSE)</f>
        <v>0</v>
      </c>
      <c r="L302" s="864">
        <f t="shared" si="21"/>
        <v>0</v>
      </c>
      <c r="M302" s="864">
        <f t="shared" si="21"/>
        <v>0</v>
      </c>
      <c r="N302" s="864">
        <f t="shared" si="21"/>
        <v>0</v>
      </c>
      <c r="O302" s="864">
        <f t="shared" si="21"/>
        <v>0</v>
      </c>
      <c r="P302" s="864">
        <f t="shared" si="21"/>
        <v>0</v>
      </c>
      <c r="Q302" s="864">
        <f t="shared" si="21"/>
        <v>0</v>
      </c>
      <c r="R302" s="865">
        <f t="shared" si="21"/>
        <v>0</v>
      </c>
    </row>
    <row r="303" spans="2:18" ht="15" customHeight="1" x14ac:dyDescent="0.2">
      <c r="B303" s="840"/>
      <c r="C303" s="970" t="str">
        <f>IF(B303="","",VLOOKUP(B303,'E8. KKauf_Berechnung'!$B$11:$D$140,2,0))</f>
        <v/>
      </c>
      <c r="D303" s="842"/>
      <c r="E303" s="857"/>
      <c r="F303" s="861"/>
      <c r="G303" s="861"/>
      <c r="H303" s="861"/>
      <c r="I303" s="862">
        <f t="shared" si="22"/>
        <v>0</v>
      </c>
      <c r="J303" s="863">
        <f>HLOOKUP('A. Allgemeine Informationen'!$D$14,$L$5:$R$305,ROW(D303)-4,FALSE)+IF(OR(D303=0,'A. Allgemeine Informationen'!$D$14&lt;D303),0,I303*1/20)</f>
        <v>0</v>
      </c>
      <c r="K303" s="864">
        <f>HLOOKUP('A. Allgemeine Informationen'!$D$14,$L$5:$R$305,ROW(D303)-4,FALSE)</f>
        <v>0</v>
      </c>
      <c r="L303" s="864">
        <f t="shared" si="21"/>
        <v>0</v>
      </c>
      <c r="M303" s="864">
        <f t="shared" si="21"/>
        <v>0</v>
      </c>
      <c r="N303" s="864">
        <f t="shared" si="21"/>
        <v>0</v>
      </c>
      <c r="O303" s="864">
        <f t="shared" si="21"/>
        <v>0</v>
      </c>
      <c r="P303" s="864">
        <f t="shared" si="21"/>
        <v>0</v>
      </c>
      <c r="Q303" s="864">
        <f t="shared" si="21"/>
        <v>0</v>
      </c>
      <c r="R303" s="865">
        <f t="shared" si="21"/>
        <v>0</v>
      </c>
    </row>
    <row r="304" spans="2:18" ht="15" customHeight="1" x14ac:dyDescent="0.2">
      <c r="B304" s="840"/>
      <c r="C304" s="970" t="str">
        <f>IF(B304="","",VLOOKUP(B304,'E8. KKauf_Berechnung'!$B$11:$D$140,2,0))</f>
        <v/>
      </c>
      <c r="D304" s="842"/>
      <c r="E304" s="857"/>
      <c r="F304" s="861"/>
      <c r="G304" s="861"/>
      <c r="H304" s="861"/>
      <c r="I304" s="862">
        <f t="shared" si="22"/>
        <v>0</v>
      </c>
      <c r="J304" s="863">
        <f>HLOOKUP('A. Allgemeine Informationen'!$D$14,$L$5:$R$305,ROW(D304)-4,FALSE)+IF(OR(D304=0,'A. Allgemeine Informationen'!$D$14&lt;D304),0,I304*1/20)</f>
        <v>0</v>
      </c>
      <c r="K304" s="864">
        <f>HLOOKUP('A. Allgemeine Informationen'!$D$14,$L$5:$R$305,ROW(D304)-4,FALSE)</f>
        <v>0</v>
      </c>
      <c r="L304" s="864">
        <f t="shared" si="21"/>
        <v>0</v>
      </c>
      <c r="M304" s="864">
        <f t="shared" si="21"/>
        <v>0</v>
      </c>
      <c r="N304" s="864">
        <f t="shared" si="21"/>
        <v>0</v>
      </c>
      <c r="O304" s="864">
        <f t="shared" si="21"/>
        <v>0</v>
      </c>
      <c r="P304" s="864">
        <f t="shared" si="21"/>
        <v>0</v>
      </c>
      <c r="Q304" s="864">
        <f t="shared" si="21"/>
        <v>0</v>
      </c>
      <c r="R304" s="865">
        <f t="shared" si="21"/>
        <v>0</v>
      </c>
    </row>
    <row r="305" spans="2:18" ht="15" customHeight="1" thickBot="1" x14ac:dyDescent="0.25">
      <c r="B305" s="844"/>
      <c r="C305" s="972" t="str">
        <f>IF(B305="","",VLOOKUP(B305,'E8. KKauf_Berechnung'!$B$11:$D$140,2,0))</f>
        <v/>
      </c>
      <c r="D305" s="846"/>
      <c r="E305" s="859"/>
      <c r="F305" s="866"/>
      <c r="G305" s="866"/>
      <c r="H305" s="866"/>
      <c r="I305" s="867">
        <f t="shared" si="22"/>
        <v>0</v>
      </c>
      <c r="J305" s="868">
        <f>HLOOKUP('A. Allgemeine Informationen'!$D$14,$L$5:$R$305,ROW(D305)-4,FALSE)+IF(OR(D305=0,'A. Allgemeine Informationen'!$D$14&lt;D305),0,I305*1/20)</f>
        <v>0</v>
      </c>
      <c r="K305" s="869">
        <f>HLOOKUP('A. Allgemeine Informationen'!$D$14,$L$5:$R$305,ROW(D305)-4,FALSE)</f>
        <v>0</v>
      </c>
      <c r="L305" s="869">
        <f t="shared" si="21"/>
        <v>0</v>
      </c>
      <c r="M305" s="869">
        <f t="shared" si="21"/>
        <v>0</v>
      </c>
      <c r="N305" s="869">
        <f t="shared" si="21"/>
        <v>0</v>
      </c>
      <c r="O305" s="869">
        <f t="shared" si="21"/>
        <v>0</v>
      </c>
      <c r="P305" s="869">
        <f t="shared" si="21"/>
        <v>0</v>
      </c>
      <c r="Q305" s="869">
        <f t="shared" si="21"/>
        <v>0</v>
      </c>
      <c r="R305" s="870">
        <f t="shared" si="21"/>
        <v>0</v>
      </c>
    </row>
    <row r="306" spans="2:18" ht="8.25" customHeight="1" x14ac:dyDescent="0.2">
      <c r="B306" s="860"/>
    </row>
  </sheetData>
  <sheetProtection algorithmName="SHA-512" hashValue="gJQUZPRTVQNB7Ls8o/lszVtGRclsD0nzr7kAVRnoOGKhFt3IdwnNePF/uKAeBvSUCrClx5roqr9TOTd91ZfMAw==" saltValue="f6OreY7V0/g4va3OCVkcuw==" spinCount="100000" sheet="1" objects="1" scenarios="1"/>
  <mergeCells count="2">
    <mergeCell ref="J4:K4"/>
    <mergeCell ref="B1:R1"/>
  </mergeCells>
  <dataValidations count="1">
    <dataValidation type="whole" allowBlank="1" showInputMessage="1" showErrorMessage="1" sqref="D6:D305">
      <formula1>2017</formula1>
      <formula2>2019</formula2>
    </dataValidation>
  </dataValidations>
  <pageMargins left="0.7" right="0.7" top="0.78740157499999996" bottom="0.78740157499999996" header="0.3" footer="0.3"/>
  <pageSetup paperSize="9" scale="40" orientation="portrait" r:id="rId1"/>
  <colBreaks count="1" manualBreakCount="1">
    <brk id="9" max="205" man="1"/>
  </col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Listen!$J$2:$J$5</xm:f>
          </x14:formula1>
          <xm:sqref>E6:E305</xm:sqref>
        </x14:dataValidation>
        <x14:dataValidation type="list" allowBlank="1" showInputMessage="1" showErrorMessage="1">
          <x14:formula1>
            <xm:f>'E8. KKauf_Berechnung'!$B$11:$B$140</xm:f>
          </x14:formula1>
          <xm:sqref>B6:B305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tabColor rgb="FFC0C0C0"/>
    <pageSetUpPr fitToPage="1"/>
  </sheetPr>
  <dimension ref="B1:H38"/>
  <sheetViews>
    <sheetView zoomScaleNormal="100" workbookViewId="0">
      <selection activeCell="H27" sqref="H27"/>
    </sheetView>
  </sheetViews>
  <sheetFormatPr baseColWidth="10" defaultRowHeight="12.75" x14ac:dyDescent="0.2"/>
  <cols>
    <col min="1" max="1" width="2.7109375" style="31" customWidth="1"/>
    <col min="2" max="2" width="7" style="31" customWidth="1"/>
    <col min="3" max="3" width="9" style="31" customWidth="1"/>
    <col min="4" max="4" width="13" style="31" customWidth="1"/>
    <col min="5" max="5" width="36.140625" style="31" bestFit="1" customWidth="1"/>
    <col min="6" max="6" width="14.28515625" style="31" bestFit="1" customWidth="1"/>
    <col min="7" max="7" width="19.28515625" style="31" customWidth="1"/>
    <col min="8" max="8" width="100.42578125" style="31" customWidth="1"/>
    <col min="9" max="9" width="2.7109375" style="31" customWidth="1"/>
    <col min="10" max="16384" width="11.42578125" style="31"/>
  </cols>
  <sheetData>
    <row r="1" spans="2:8" ht="30" customHeight="1" x14ac:dyDescent="0.2">
      <c r="B1" s="449" t="s">
        <v>1090</v>
      </c>
    </row>
    <row r="2" spans="2:8" ht="12" customHeight="1" x14ac:dyDescent="0.2">
      <c r="H2" s="933"/>
    </row>
    <row r="3" spans="2:8" ht="21" customHeight="1" x14ac:dyDescent="0.2">
      <c r="B3" s="442" t="s">
        <v>296</v>
      </c>
      <c r="C3" s="442" t="s">
        <v>802</v>
      </c>
      <c r="D3" s="442" t="s">
        <v>803</v>
      </c>
      <c r="E3" s="442" t="s">
        <v>180</v>
      </c>
      <c r="F3" s="442" t="s">
        <v>734</v>
      </c>
      <c r="G3" s="442" t="s">
        <v>804</v>
      </c>
      <c r="H3" s="442" t="s">
        <v>139</v>
      </c>
    </row>
    <row r="4" spans="2:8" ht="15" customHeight="1" x14ac:dyDescent="0.2">
      <c r="B4" s="934">
        <v>2018</v>
      </c>
      <c r="C4" s="935" t="s">
        <v>805</v>
      </c>
      <c r="D4" s="936">
        <v>43600</v>
      </c>
      <c r="E4" s="1146" t="s">
        <v>1072</v>
      </c>
      <c r="F4" s="1147" t="s">
        <v>806</v>
      </c>
      <c r="G4" s="1147" t="s">
        <v>806</v>
      </c>
      <c r="H4" s="1150" t="s">
        <v>807</v>
      </c>
    </row>
    <row r="5" spans="2:8" ht="15" customHeight="1" x14ac:dyDescent="0.2">
      <c r="B5" s="1169">
        <v>2019</v>
      </c>
      <c r="C5" s="1175" t="s">
        <v>805</v>
      </c>
      <c r="D5" s="1178">
        <v>43970</v>
      </c>
      <c r="E5" s="1167" t="s">
        <v>1313</v>
      </c>
      <c r="F5" s="1148" t="s">
        <v>1081</v>
      </c>
      <c r="G5" s="1148" t="s">
        <v>1075</v>
      </c>
      <c r="H5" s="1151" t="s">
        <v>1076</v>
      </c>
    </row>
    <row r="6" spans="2:8" ht="15" customHeight="1" x14ac:dyDescent="0.2">
      <c r="B6" s="1170"/>
      <c r="C6" s="1176"/>
      <c r="D6" s="1179"/>
      <c r="E6" s="1172"/>
      <c r="F6" s="1149" t="s">
        <v>1307</v>
      </c>
      <c r="G6" s="1149" t="s">
        <v>1308</v>
      </c>
      <c r="H6" s="1152" t="s">
        <v>1309</v>
      </c>
    </row>
    <row r="7" spans="2:8" ht="15" customHeight="1" x14ac:dyDescent="0.2">
      <c r="B7" s="1170"/>
      <c r="C7" s="1176"/>
      <c r="D7" s="1179"/>
      <c r="E7" s="1172"/>
      <c r="F7" s="1148" t="s">
        <v>1082</v>
      </c>
      <c r="G7" s="1148"/>
      <c r="H7" s="1151" t="s">
        <v>1306</v>
      </c>
    </row>
    <row r="8" spans="2:8" ht="15" customHeight="1" x14ac:dyDescent="0.2">
      <c r="B8" s="1170"/>
      <c r="C8" s="1176"/>
      <c r="D8" s="1179"/>
      <c r="E8" s="1172"/>
      <c r="F8" s="1148" t="s">
        <v>1083</v>
      </c>
      <c r="G8" s="1148" t="s">
        <v>1091</v>
      </c>
      <c r="H8" s="1151" t="s">
        <v>1309</v>
      </c>
    </row>
    <row r="9" spans="2:8" ht="15" customHeight="1" x14ac:dyDescent="0.2">
      <c r="B9" s="1170"/>
      <c r="C9" s="1176"/>
      <c r="D9" s="1179"/>
      <c r="E9" s="1172"/>
      <c r="F9" s="1148" t="s">
        <v>1079</v>
      </c>
      <c r="G9" s="1148"/>
      <c r="H9" s="1151" t="s">
        <v>1077</v>
      </c>
    </row>
    <row r="10" spans="2:8" ht="15" customHeight="1" x14ac:dyDescent="0.2">
      <c r="B10" s="1170"/>
      <c r="C10" s="1176"/>
      <c r="D10" s="1179"/>
      <c r="E10" s="1172"/>
      <c r="F10" s="1148" t="s">
        <v>1080</v>
      </c>
      <c r="G10" s="1148"/>
      <c r="H10" s="1151" t="s">
        <v>1077</v>
      </c>
    </row>
    <row r="11" spans="2:8" ht="15" customHeight="1" x14ac:dyDescent="0.2">
      <c r="B11" s="1170"/>
      <c r="C11" s="1176"/>
      <c r="D11" s="1179"/>
      <c r="E11" s="1172"/>
      <c r="F11" s="1148" t="s">
        <v>1084</v>
      </c>
      <c r="G11" s="1148" t="s">
        <v>1086</v>
      </c>
      <c r="H11" s="1151" t="s">
        <v>1309</v>
      </c>
    </row>
    <row r="12" spans="2:8" ht="15" customHeight="1" x14ac:dyDescent="0.2">
      <c r="B12" s="1170"/>
      <c r="C12" s="1176"/>
      <c r="D12" s="1179"/>
      <c r="E12" s="1172"/>
      <c r="F12" s="1148" t="s">
        <v>1073</v>
      </c>
      <c r="G12" s="1148" t="s">
        <v>1075</v>
      </c>
      <c r="H12" s="1151" t="s">
        <v>1078</v>
      </c>
    </row>
    <row r="13" spans="2:8" ht="15" customHeight="1" x14ac:dyDescent="0.2">
      <c r="B13" s="1170"/>
      <c r="C13" s="1176"/>
      <c r="D13" s="1179"/>
      <c r="E13" s="1172"/>
      <c r="F13" s="1148" t="s">
        <v>1085</v>
      </c>
      <c r="G13" s="1148" t="s">
        <v>1088</v>
      </c>
      <c r="H13" s="1151" t="s">
        <v>1089</v>
      </c>
    </row>
    <row r="14" spans="2:8" ht="15" customHeight="1" x14ac:dyDescent="0.2">
      <c r="B14" s="1170"/>
      <c r="C14" s="1176"/>
      <c r="D14" s="1179"/>
      <c r="E14" s="1172"/>
      <c r="F14" s="1148" t="s">
        <v>1087</v>
      </c>
      <c r="G14" s="1148" t="s">
        <v>1075</v>
      </c>
      <c r="H14" s="1151" t="s">
        <v>1078</v>
      </c>
    </row>
    <row r="15" spans="2:8" ht="15" customHeight="1" x14ac:dyDescent="0.2">
      <c r="B15" s="1170"/>
      <c r="C15" s="1177"/>
      <c r="D15" s="1180"/>
      <c r="E15" s="1168"/>
      <c r="F15" s="1148" t="s">
        <v>1074</v>
      </c>
      <c r="G15" s="1148" t="s">
        <v>1075</v>
      </c>
      <c r="H15" s="1151" t="s">
        <v>1076</v>
      </c>
    </row>
    <row r="16" spans="2:8" ht="15" customHeight="1" x14ac:dyDescent="0.2">
      <c r="B16" s="1170"/>
      <c r="C16" s="1181" t="s">
        <v>1314</v>
      </c>
      <c r="D16" s="1178">
        <v>43980</v>
      </c>
      <c r="E16" s="1167" t="s">
        <v>1331</v>
      </c>
      <c r="F16" s="1148" t="s">
        <v>1081</v>
      </c>
      <c r="G16" s="1148" t="s">
        <v>1075</v>
      </c>
      <c r="H16" s="1151" t="s">
        <v>1327</v>
      </c>
    </row>
    <row r="17" spans="2:8" ht="15" customHeight="1" x14ac:dyDescent="0.2">
      <c r="B17" s="1170"/>
      <c r="C17" s="1182"/>
      <c r="D17" s="1179"/>
      <c r="E17" s="1172"/>
      <c r="F17" s="1173" t="s">
        <v>1082</v>
      </c>
      <c r="G17" s="1149" t="s">
        <v>1324</v>
      </c>
      <c r="H17" s="1152" t="s">
        <v>1325</v>
      </c>
    </row>
    <row r="18" spans="2:8" ht="15" customHeight="1" x14ac:dyDescent="0.2">
      <c r="B18" s="1170"/>
      <c r="C18" s="1182"/>
      <c r="D18" s="1179"/>
      <c r="E18" s="1172"/>
      <c r="F18" s="1174"/>
      <c r="G18" s="1149" t="s">
        <v>1326</v>
      </c>
      <c r="H18" s="1152" t="s">
        <v>1338</v>
      </c>
    </row>
    <row r="19" spans="2:8" ht="15" customHeight="1" x14ac:dyDescent="0.2">
      <c r="B19" s="1170"/>
      <c r="C19" s="1182"/>
      <c r="D19" s="1179"/>
      <c r="E19" s="1172"/>
      <c r="F19" s="1145" t="s">
        <v>1333</v>
      </c>
      <c r="G19" s="1149" t="s">
        <v>1335</v>
      </c>
      <c r="H19" s="1167" t="s">
        <v>1337</v>
      </c>
    </row>
    <row r="20" spans="2:8" ht="15" customHeight="1" x14ac:dyDescent="0.2">
      <c r="B20" s="1170"/>
      <c r="C20" s="1182"/>
      <c r="D20" s="1179"/>
      <c r="E20" s="1172"/>
      <c r="F20" s="1145" t="s">
        <v>1334</v>
      </c>
      <c r="G20" s="1149" t="s">
        <v>1336</v>
      </c>
      <c r="H20" s="1168"/>
    </row>
    <row r="21" spans="2:8" ht="15" customHeight="1" x14ac:dyDescent="0.2">
      <c r="B21" s="1171"/>
      <c r="C21" s="1183"/>
      <c r="D21" s="1180"/>
      <c r="E21" s="1168"/>
      <c r="F21" s="1149" t="s">
        <v>1330</v>
      </c>
      <c r="G21" s="1149" t="s">
        <v>1328</v>
      </c>
      <c r="H21" s="1152" t="s">
        <v>1329</v>
      </c>
    </row>
    <row r="22" spans="2:8" ht="15" customHeight="1" x14ac:dyDescent="0.2">
      <c r="B22" s="934"/>
      <c r="C22" s="935"/>
      <c r="D22" s="938"/>
      <c r="E22" s="937"/>
      <c r="F22" s="914"/>
      <c r="G22" s="914"/>
      <c r="H22" s="937"/>
    </row>
    <row r="23" spans="2:8" ht="15" customHeight="1" x14ac:dyDescent="0.2">
      <c r="B23" s="934"/>
      <c r="C23" s="935"/>
      <c r="D23" s="938"/>
      <c r="E23" s="937"/>
      <c r="F23" s="914"/>
      <c r="G23" s="914"/>
      <c r="H23" s="937"/>
    </row>
    <row r="24" spans="2:8" ht="15" customHeight="1" x14ac:dyDescent="0.2">
      <c r="B24" s="934"/>
      <c r="C24" s="935"/>
      <c r="D24" s="938"/>
      <c r="E24" s="937"/>
      <c r="F24" s="914"/>
      <c r="G24" s="914"/>
      <c r="H24" s="937"/>
    </row>
    <row r="25" spans="2:8" ht="15" customHeight="1" x14ac:dyDescent="0.2">
      <c r="B25" s="934"/>
      <c r="C25" s="935"/>
      <c r="D25" s="938"/>
      <c r="E25" s="937"/>
      <c r="F25" s="914"/>
      <c r="G25" s="914"/>
      <c r="H25" s="937"/>
    </row>
    <row r="26" spans="2:8" ht="15" customHeight="1" x14ac:dyDescent="0.2">
      <c r="B26" s="934"/>
      <c r="C26" s="935"/>
      <c r="D26" s="938"/>
      <c r="E26" s="937"/>
      <c r="F26" s="914"/>
      <c r="G26" s="914"/>
      <c r="H26" s="937"/>
    </row>
    <row r="27" spans="2:8" ht="15" customHeight="1" x14ac:dyDescent="0.2">
      <c r="B27" s="934"/>
      <c r="C27" s="935"/>
      <c r="D27" s="938"/>
      <c r="E27" s="937"/>
      <c r="F27" s="914"/>
      <c r="G27" s="914"/>
      <c r="H27" s="937"/>
    </row>
    <row r="28" spans="2:8" ht="15" customHeight="1" x14ac:dyDescent="0.2">
      <c r="B28" s="934"/>
      <c r="C28" s="935"/>
      <c r="D28" s="938"/>
      <c r="E28" s="937"/>
      <c r="F28" s="914"/>
      <c r="G28" s="914"/>
      <c r="H28" s="937"/>
    </row>
    <row r="29" spans="2:8" ht="15" customHeight="1" x14ac:dyDescent="0.2">
      <c r="B29" s="934"/>
      <c r="C29" s="935"/>
      <c r="D29" s="938"/>
      <c r="E29" s="937"/>
      <c r="F29" s="914"/>
      <c r="G29" s="914"/>
      <c r="H29" s="937"/>
    </row>
    <row r="30" spans="2:8" ht="15" customHeight="1" x14ac:dyDescent="0.2">
      <c r="B30" s="934"/>
      <c r="C30" s="935"/>
      <c r="D30" s="938"/>
      <c r="E30" s="937"/>
      <c r="F30" s="914"/>
      <c r="G30" s="914"/>
      <c r="H30" s="937"/>
    </row>
    <row r="31" spans="2:8" ht="15" customHeight="1" x14ac:dyDescent="0.2">
      <c r="B31" s="934"/>
      <c r="C31" s="935"/>
      <c r="D31" s="938"/>
      <c r="E31" s="937"/>
      <c r="F31" s="914"/>
      <c r="G31" s="914"/>
      <c r="H31" s="937"/>
    </row>
    <row r="32" spans="2:8" ht="15" customHeight="1" x14ac:dyDescent="0.2">
      <c r="B32" s="934"/>
      <c r="C32" s="935"/>
      <c r="D32" s="938"/>
      <c r="E32" s="937"/>
      <c r="F32" s="914"/>
      <c r="G32" s="914"/>
      <c r="H32" s="937"/>
    </row>
    <row r="33" spans="2:8" ht="15" customHeight="1" x14ac:dyDescent="0.2">
      <c r="B33" s="934"/>
      <c r="C33" s="935"/>
      <c r="D33" s="938"/>
      <c r="E33" s="937"/>
      <c r="F33" s="914"/>
      <c r="G33" s="914"/>
      <c r="H33" s="937"/>
    </row>
    <row r="34" spans="2:8" ht="15" customHeight="1" x14ac:dyDescent="0.2">
      <c r="B34" s="934"/>
      <c r="C34" s="935"/>
      <c r="D34" s="938"/>
      <c r="E34" s="937"/>
      <c r="F34" s="914"/>
      <c r="G34" s="914"/>
      <c r="H34" s="937"/>
    </row>
    <row r="35" spans="2:8" ht="15" customHeight="1" x14ac:dyDescent="0.2">
      <c r="B35" s="934"/>
      <c r="C35" s="935"/>
      <c r="D35" s="938"/>
      <c r="E35" s="937"/>
      <c r="F35" s="914"/>
      <c r="G35" s="914"/>
      <c r="H35" s="937"/>
    </row>
    <row r="36" spans="2:8" ht="15" customHeight="1" x14ac:dyDescent="0.2">
      <c r="B36" s="934"/>
      <c r="C36" s="935"/>
      <c r="D36" s="938"/>
      <c r="E36" s="937"/>
      <c r="F36" s="914"/>
      <c r="G36" s="914"/>
      <c r="H36" s="937"/>
    </row>
    <row r="37" spans="2:8" ht="15" customHeight="1" x14ac:dyDescent="0.2">
      <c r="B37" s="934"/>
      <c r="C37" s="935"/>
      <c r="D37" s="938"/>
      <c r="E37" s="937"/>
      <c r="F37" s="914"/>
      <c r="G37" s="914"/>
      <c r="H37" s="937"/>
    </row>
    <row r="38" spans="2:8" ht="15" customHeight="1" x14ac:dyDescent="0.2">
      <c r="B38" s="934"/>
      <c r="C38" s="935"/>
      <c r="D38" s="938"/>
      <c r="E38" s="937"/>
      <c r="F38" s="914"/>
      <c r="G38" s="914"/>
      <c r="H38" s="937"/>
    </row>
  </sheetData>
  <sheetProtection algorithmName="SHA-512" hashValue="dA7KJOEuyjpa1+SOHTjMRIrH2wOitjZjwax28PYumblfCxKemmGiGztpJNbV40Ox6d2Prgjwx8fZfuZOk156pg==" saltValue="RUxZDQA1t1QxXOWcofv+jQ==" spinCount="100000" sheet="1" objects="1" scenarios="1"/>
  <mergeCells count="9">
    <mergeCell ref="H19:H20"/>
    <mergeCell ref="B5:B21"/>
    <mergeCell ref="E16:E21"/>
    <mergeCell ref="F17:F18"/>
    <mergeCell ref="C5:C15"/>
    <mergeCell ref="D5:D15"/>
    <mergeCell ref="E5:E15"/>
    <mergeCell ref="C16:C21"/>
    <mergeCell ref="D16:D21"/>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tabColor rgb="FFFFFF99"/>
  </sheetPr>
  <dimension ref="B1:N306"/>
  <sheetViews>
    <sheetView showGridLines="0" zoomScaleNormal="100" workbookViewId="0">
      <selection activeCell="B6" sqref="B6"/>
    </sheetView>
  </sheetViews>
  <sheetFormatPr baseColWidth="10" defaultRowHeight="12.75" x14ac:dyDescent="0.2"/>
  <cols>
    <col min="1" max="1" width="2.7109375" style="54" customWidth="1"/>
    <col min="2" max="2" width="10.7109375" style="54" customWidth="1"/>
    <col min="3" max="3" width="50.7109375" style="54" customWidth="1"/>
    <col min="4" max="4" width="69.7109375" style="54" customWidth="1"/>
    <col min="5" max="5" width="40.7109375" style="54" customWidth="1"/>
    <col min="6" max="6" width="12.7109375" style="54" customWidth="1"/>
    <col min="7" max="14" width="17.7109375" style="54" customWidth="1"/>
    <col min="15" max="15" width="2.7109375" style="54" customWidth="1"/>
    <col min="16" max="16384" width="11.42578125" style="54"/>
  </cols>
  <sheetData>
    <row r="1" spans="2:14" ht="30" customHeight="1" x14ac:dyDescent="0.2">
      <c r="B1" s="49" t="s">
        <v>988</v>
      </c>
    </row>
    <row r="2" spans="2:14" ht="12" customHeight="1" thickBot="1" x14ac:dyDescent="0.25">
      <c r="B2" s="49"/>
    </row>
    <row r="3" spans="2:14" s="16" customFormat="1" ht="18" customHeight="1" x14ac:dyDescent="0.2">
      <c r="B3" s="533" t="str">
        <f t="shared" ref="B3:C3" si="0">ROMAN(COLUMN()-1)</f>
        <v>I</v>
      </c>
      <c r="C3" s="534" t="str">
        <f t="shared" si="0"/>
        <v>II</v>
      </c>
      <c r="D3" s="538" t="str">
        <f>ROMAN(COLUMN()-1)</f>
        <v>III</v>
      </c>
      <c r="E3" s="534" t="str">
        <f t="shared" ref="E3:N3" si="1">ROMAN(COLUMN()-1)</f>
        <v>IV</v>
      </c>
      <c r="F3" s="534" t="str">
        <f t="shared" si="1"/>
        <v>V</v>
      </c>
      <c r="G3" s="534" t="str">
        <f t="shared" si="1"/>
        <v>VI</v>
      </c>
      <c r="H3" s="534" t="str">
        <f t="shared" si="1"/>
        <v>VII</v>
      </c>
      <c r="I3" s="534" t="str">
        <f t="shared" si="1"/>
        <v>VIII</v>
      </c>
      <c r="J3" s="534" t="str">
        <f t="shared" si="1"/>
        <v>IX</v>
      </c>
      <c r="K3" s="534" t="str">
        <f t="shared" si="1"/>
        <v>X</v>
      </c>
      <c r="L3" s="534" t="str">
        <f t="shared" si="1"/>
        <v>XI</v>
      </c>
      <c r="M3" s="534" t="str">
        <f t="shared" si="1"/>
        <v>XII</v>
      </c>
      <c r="N3" s="535" t="str">
        <f t="shared" si="1"/>
        <v>XIII</v>
      </c>
    </row>
    <row r="4" spans="2:14" s="16" customFormat="1" ht="18" customHeight="1" x14ac:dyDescent="0.2">
      <c r="B4" s="604" t="s">
        <v>735</v>
      </c>
      <c r="C4" s="973"/>
      <c r="D4" s="973"/>
      <c r="E4" s="726"/>
      <c r="F4" s="727"/>
      <c r="G4" s="500" t="s">
        <v>911</v>
      </c>
      <c r="H4" s="726"/>
      <c r="I4" s="726"/>
      <c r="J4" s="726"/>
      <c r="K4" s="726"/>
      <c r="L4" s="726"/>
      <c r="M4" s="726"/>
      <c r="N4" s="728"/>
    </row>
    <row r="5" spans="2:14" s="16" customFormat="1" ht="126" customHeight="1" x14ac:dyDescent="0.2">
      <c r="B5" s="837" t="s">
        <v>1266</v>
      </c>
      <c r="C5" s="838" t="s">
        <v>772</v>
      </c>
      <c r="D5" s="495" t="s">
        <v>1016</v>
      </c>
      <c r="E5" s="495" t="s">
        <v>766</v>
      </c>
      <c r="F5" s="495" t="s">
        <v>1056</v>
      </c>
      <c r="G5" s="495" t="s">
        <v>1293</v>
      </c>
      <c r="H5" s="495" t="s">
        <v>1005</v>
      </c>
      <c r="I5" s="495" t="s">
        <v>1006</v>
      </c>
      <c r="J5" s="495" t="str">
        <f>"historische AK/HK zum Stand 31.12."&amp;'A. Allgemeine Informationen'!D14&amp;CHAR(10)&amp;"[EUR]"</f>
        <v>historische AK/HK zum Stand 31.12.2019
[EUR]</v>
      </c>
      <c r="K5" s="495" t="s">
        <v>1008</v>
      </c>
      <c r="L5" s="495" t="str">
        <f>"handelsrecht-"&amp;CHAR(10)&amp;"licher Wertansatz zum 01.01."&amp;'A. Allgemeine Informationen'!D14&amp;CHAR(10)&amp;"[EUR]"</f>
        <v>handelsrecht-
licher Wertansatz zum 01.01.2019
[EUR]</v>
      </c>
      <c r="M5" s="495" t="str">
        <f>"Abschreibung "&amp;'A. Allgemeine Informationen'!D14&amp;CHAR(10)&amp;"[EUR]"</f>
        <v>Abschreibung 2019
[EUR]</v>
      </c>
      <c r="N5" s="729" t="str">
        <f>"handelsrecht-"&amp;CHAR(10)&amp;"licher Wertansatz zum 31.12."&amp;'A. Allgemeine Informationen'!D14&amp;CHAR(10)&amp;"[EUR]"</f>
        <v>handelsrecht-
licher Wertansatz zum 31.12.2019
[EUR]</v>
      </c>
    </row>
    <row r="6" spans="2:14" ht="15" customHeight="1" x14ac:dyDescent="0.2">
      <c r="B6" s="840"/>
      <c r="C6" s="970" t="str">
        <f>IF(B6="","",VLOOKUP(B6,'E8. KKauf_Berechnung'!$B$11:$D$140,2,0))</f>
        <v/>
      </c>
      <c r="D6" s="579"/>
      <c r="E6" s="579"/>
      <c r="F6" s="842"/>
      <c r="G6" s="861"/>
      <c r="H6" s="861"/>
      <c r="I6" s="861"/>
      <c r="J6" s="862">
        <f>SUM(G6,H6)-I6</f>
        <v>0</v>
      </c>
      <c r="K6" s="871"/>
      <c r="L6" s="861"/>
      <c r="M6" s="872">
        <f t="shared" ref="M6:M8" si="2">IF(K6=0,0,J6/K6)</f>
        <v>0</v>
      </c>
      <c r="N6" s="873">
        <f>L6-M6</f>
        <v>0</v>
      </c>
    </row>
    <row r="7" spans="2:14" ht="15" customHeight="1" x14ac:dyDescent="0.2">
      <c r="B7" s="840"/>
      <c r="C7" s="970" t="str">
        <f>IF(B7="","",VLOOKUP(B7,'E8. KKauf_Berechnung'!$B$11:$D$140,2,0))</f>
        <v/>
      </c>
      <c r="D7" s="579"/>
      <c r="E7" s="579"/>
      <c r="F7" s="842"/>
      <c r="G7" s="861"/>
      <c r="H7" s="861"/>
      <c r="I7" s="861"/>
      <c r="J7" s="862">
        <f t="shared" ref="J7:J70" si="3">SUM(G7,H7)-I7</f>
        <v>0</v>
      </c>
      <c r="K7" s="871"/>
      <c r="L7" s="861"/>
      <c r="M7" s="872">
        <f t="shared" si="2"/>
        <v>0</v>
      </c>
      <c r="N7" s="873">
        <f t="shared" ref="N7:N70" si="4">L7-M7</f>
        <v>0</v>
      </c>
    </row>
    <row r="8" spans="2:14" ht="15" customHeight="1" x14ac:dyDescent="0.2">
      <c r="B8" s="840"/>
      <c r="C8" s="970" t="str">
        <f>IF(B8="","",VLOOKUP(B8,'E8. KKauf_Berechnung'!$B$11:$D$140,2,0))</f>
        <v/>
      </c>
      <c r="D8" s="579"/>
      <c r="E8" s="579"/>
      <c r="F8" s="842"/>
      <c r="G8" s="861"/>
      <c r="H8" s="861"/>
      <c r="I8" s="861"/>
      <c r="J8" s="862">
        <f t="shared" si="3"/>
        <v>0</v>
      </c>
      <c r="K8" s="871"/>
      <c r="L8" s="861"/>
      <c r="M8" s="872">
        <f t="shared" si="2"/>
        <v>0</v>
      </c>
      <c r="N8" s="873">
        <f t="shared" si="4"/>
        <v>0</v>
      </c>
    </row>
    <row r="9" spans="2:14" ht="15" customHeight="1" x14ac:dyDescent="0.2">
      <c r="B9" s="840"/>
      <c r="C9" s="970" t="str">
        <f>IF(B9="","",VLOOKUP(B9,'E8. KKauf_Berechnung'!$B$11:$D$140,2,0))</f>
        <v/>
      </c>
      <c r="D9" s="579"/>
      <c r="E9" s="579"/>
      <c r="F9" s="842"/>
      <c r="G9" s="861"/>
      <c r="H9" s="861"/>
      <c r="I9" s="861"/>
      <c r="J9" s="862">
        <f t="shared" si="3"/>
        <v>0</v>
      </c>
      <c r="K9" s="871"/>
      <c r="L9" s="861"/>
      <c r="M9" s="872">
        <f t="shared" ref="M9:M72" si="5">IF(K9=0,0,J9/K9)</f>
        <v>0</v>
      </c>
      <c r="N9" s="873">
        <f t="shared" si="4"/>
        <v>0</v>
      </c>
    </row>
    <row r="10" spans="2:14" ht="15" customHeight="1" x14ac:dyDescent="0.2">
      <c r="B10" s="840"/>
      <c r="C10" s="970" t="str">
        <f>IF(B10="","",VLOOKUP(B10,'E8. KKauf_Berechnung'!$B$11:$D$140,2,0))</f>
        <v/>
      </c>
      <c r="D10" s="579"/>
      <c r="E10" s="579"/>
      <c r="F10" s="842"/>
      <c r="G10" s="861"/>
      <c r="H10" s="861"/>
      <c r="I10" s="861"/>
      <c r="J10" s="862">
        <f t="shared" si="3"/>
        <v>0</v>
      </c>
      <c r="K10" s="871"/>
      <c r="L10" s="861"/>
      <c r="M10" s="872">
        <f t="shared" si="5"/>
        <v>0</v>
      </c>
      <c r="N10" s="873">
        <f t="shared" si="4"/>
        <v>0</v>
      </c>
    </row>
    <row r="11" spans="2:14" ht="15" customHeight="1" x14ac:dyDescent="0.2">
      <c r="B11" s="840"/>
      <c r="C11" s="970" t="str">
        <f>IF(B11="","",VLOOKUP(B11,'E8. KKauf_Berechnung'!$B$11:$D$140,2,0))</f>
        <v/>
      </c>
      <c r="D11" s="579"/>
      <c r="E11" s="579"/>
      <c r="F11" s="842"/>
      <c r="G11" s="861"/>
      <c r="H11" s="861"/>
      <c r="I11" s="861"/>
      <c r="J11" s="862">
        <f t="shared" si="3"/>
        <v>0</v>
      </c>
      <c r="K11" s="871"/>
      <c r="L11" s="861"/>
      <c r="M11" s="872">
        <f t="shared" si="5"/>
        <v>0</v>
      </c>
      <c r="N11" s="873">
        <f t="shared" si="4"/>
        <v>0</v>
      </c>
    </row>
    <row r="12" spans="2:14" ht="15" customHeight="1" x14ac:dyDescent="0.2">
      <c r="B12" s="840"/>
      <c r="C12" s="970" t="str">
        <f>IF(B12="","",VLOOKUP(B12,'E8. KKauf_Berechnung'!$B$11:$D$140,2,0))</f>
        <v/>
      </c>
      <c r="D12" s="579"/>
      <c r="E12" s="579"/>
      <c r="F12" s="842"/>
      <c r="G12" s="861"/>
      <c r="H12" s="861"/>
      <c r="I12" s="861"/>
      <c r="J12" s="862">
        <f t="shared" si="3"/>
        <v>0</v>
      </c>
      <c r="K12" s="871"/>
      <c r="L12" s="861"/>
      <c r="M12" s="872">
        <f t="shared" si="5"/>
        <v>0</v>
      </c>
      <c r="N12" s="873">
        <f t="shared" si="4"/>
        <v>0</v>
      </c>
    </row>
    <row r="13" spans="2:14" ht="15" customHeight="1" x14ac:dyDescent="0.2">
      <c r="B13" s="840"/>
      <c r="C13" s="970" t="str">
        <f>IF(B13="","",VLOOKUP(B13,'E8. KKauf_Berechnung'!$B$11:$D$140,2,0))</f>
        <v/>
      </c>
      <c r="D13" s="579"/>
      <c r="E13" s="579"/>
      <c r="F13" s="842"/>
      <c r="G13" s="861"/>
      <c r="H13" s="861"/>
      <c r="I13" s="861"/>
      <c r="J13" s="862">
        <f t="shared" si="3"/>
        <v>0</v>
      </c>
      <c r="K13" s="871"/>
      <c r="L13" s="861"/>
      <c r="M13" s="872">
        <f t="shared" si="5"/>
        <v>0</v>
      </c>
      <c r="N13" s="873">
        <f t="shared" si="4"/>
        <v>0</v>
      </c>
    </row>
    <row r="14" spans="2:14" ht="15" customHeight="1" x14ac:dyDescent="0.2">
      <c r="B14" s="840"/>
      <c r="C14" s="970" t="str">
        <f>IF(B14="","",VLOOKUP(B14,'E8. KKauf_Berechnung'!$B$11:$D$140,2,0))</f>
        <v/>
      </c>
      <c r="D14" s="579"/>
      <c r="E14" s="579"/>
      <c r="F14" s="842"/>
      <c r="G14" s="861"/>
      <c r="H14" s="861"/>
      <c r="I14" s="861"/>
      <c r="J14" s="862">
        <f t="shared" si="3"/>
        <v>0</v>
      </c>
      <c r="K14" s="871"/>
      <c r="L14" s="861"/>
      <c r="M14" s="872">
        <f t="shared" si="5"/>
        <v>0</v>
      </c>
      <c r="N14" s="873">
        <f t="shared" si="4"/>
        <v>0</v>
      </c>
    </row>
    <row r="15" spans="2:14" ht="15" customHeight="1" x14ac:dyDescent="0.2">
      <c r="B15" s="840"/>
      <c r="C15" s="970" t="str">
        <f>IF(B15="","",VLOOKUP(B15,'E8. KKauf_Berechnung'!$B$11:$D$140,2,0))</f>
        <v/>
      </c>
      <c r="D15" s="579"/>
      <c r="E15" s="579"/>
      <c r="F15" s="842"/>
      <c r="G15" s="861"/>
      <c r="H15" s="861"/>
      <c r="I15" s="861"/>
      <c r="J15" s="862">
        <f t="shared" si="3"/>
        <v>0</v>
      </c>
      <c r="K15" s="871"/>
      <c r="L15" s="861"/>
      <c r="M15" s="872">
        <f t="shared" si="5"/>
        <v>0</v>
      </c>
      <c r="N15" s="873">
        <f t="shared" si="4"/>
        <v>0</v>
      </c>
    </row>
    <row r="16" spans="2:14" ht="15" customHeight="1" x14ac:dyDescent="0.2">
      <c r="B16" s="840"/>
      <c r="C16" s="970" t="str">
        <f>IF(B16="","",VLOOKUP(B16,'E8. KKauf_Berechnung'!$B$11:$D$140,2,0))</f>
        <v/>
      </c>
      <c r="D16" s="579"/>
      <c r="E16" s="579"/>
      <c r="F16" s="842"/>
      <c r="G16" s="861"/>
      <c r="H16" s="861"/>
      <c r="I16" s="861"/>
      <c r="J16" s="862">
        <f t="shared" si="3"/>
        <v>0</v>
      </c>
      <c r="K16" s="871"/>
      <c r="L16" s="861"/>
      <c r="M16" s="872">
        <f t="shared" si="5"/>
        <v>0</v>
      </c>
      <c r="N16" s="873">
        <f t="shared" si="4"/>
        <v>0</v>
      </c>
    </row>
    <row r="17" spans="2:14" ht="15" customHeight="1" x14ac:dyDescent="0.2">
      <c r="B17" s="840"/>
      <c r="C17" s="970" t="str">
        <f>IF(B17="","",VLOOKUP(B17,'E8. KKauf_Berechnung'!$B$11:$D$140,2,0))</f>
        <v/>
      </c>
      <c r="D17" s="579"/>
      <c r="E17" s="579"/>
      <c r="F17" s="842"/>
      <c r="G17" s="861"/>
      <c r="H17" s="861"/>
      <c r="I17" s="861"/>
      <c r="J17" s="862">
        <f t="shared" si="3"/>
        <v>0</v>
      </c>
      <c r="K17" s="871"/>
      <c r="L17" s="861"/>
      <c r="M17" s="872">
        <f t="shared" si="5"/>
        <v>0</v>
      </c>
      <c r="N17" s="873">
        <f t="shared" si="4"/>
        <v>0</v>
      </c>
    </row>
    <row r="18" spans="2:14" ht="15" customHeight="1" x14ac:dyDescent="0.2">
      <c r="B18" s="840"/>
      <c r="C18" s="970" t="str">
        <f>IF(B18="","",VLOOKUP(B18,'E8. KKauf_Berechnung'!$B$11:$D$140,2,0))</f>
        <v/>
      </c>
      <c r="D18" s="579"/>
      <c r="E18" s="579"/>
      <c r="F18" s="842"/>
      <c r="G18" s="861"/>
      <c r="H18" s="861"/>
      <c r="I18" s="861"/>
      <c r="J18" s="862">
        <f t="shared" si="3"/>
        <v>0</v>
      </c>
      <c r="K18" s="871"/>
      <c r="L18" s="861"/>
      <c r="M18" s="872">
        <f t="shared" si="5"/>
        <v>0</v>
      </c>
      <c r="N18" s="873">
        <f t="shared" si="4"/>
        <v>0</v>
      </c>
    </row>
    <row r="19" spans="2:14" ht="15" customHeight="1" x14ac:dyDescent="0.2">
      <c r="B19" s="840"/>
      <c r="C19" s="970" t="str">
        <f>IF(B19="","",VLOOKUP(B19,'E8. KKauf_Berechnung'!$B$11:$D$140,2,0))</f>
        <v/>
      </c>
      <c r="D19" s="579"/>
      <c r="E19" s="579"/>
      <c r="F19" s="842"/>
      <c r="G19" s="861"/>
      <c r="H19" s="861"/>
      <c r="I19" s="861"/>
      <c r="J19" s="862">
        <f t="shared" si="3"/>
        <v>0</v>
      </c>
      <c r="K19" s="871"/>
      <c r="L19" s="861"/>
      <c r="M19" s="872">
        <f t="shared" si="5"/>
        <v>0</v>
      </c>
      <c r="N19" s="873">
        <f t="shared" si="4"/>
        <v>0</v>
      </c>
    </row>
    <row r="20" spans="2:14" ht="15" customHeight="1" x14ac:dyDescent="0.2">
      <c r="B20" s="840"/>
      <c r="C20" s="970" t="str">
        <f>IF(B20="","",VLOOKUP(B20,'E8. KKauf_Berechnung'!$B$11:$D$140,2,0))</f>
        <v/>
      </c>
      <c r="D20" s="579"/>
      <c r="E20" s="579"/>
      <c r="F20" s="842"/>
      <c r="G20" s="861"/>
      <c r="H20" s="861"/>
      <c r="I20" s="861"/>
      <c r="J20" s="862">
        <f t="shared" si="3"/>
        <v>0</v>
      </c>
      <c r="K20" s="871"/>
      <c r="L20" s="861"/>
      <c r="M20" s="872">
        <f t="shared" si="5"/>
        <v>0</v>
      </c>
      <c r="N20" s="873">
        <f t="shared" si="4"/>
        <v>0</v>
      </c>
    </row>
    <row r="21" spans="2:14" ht="15" customHeight="1" x14ac:dyDescent="0.2">
      <c r="B21" s="840"/>
      <c r="C21" s="970" t="str">
        <f>IF(B21="","",VLOOKUP(B21,'E8. KKauf_Berechnung'!$B$11:$D$140,2,0))</f>
        <v/>
      </c>
      <c r="D21" s="579"/>
      <c r="E21" s="579"/>
      <c r="F21" s="842"/>
      <c r="G21" s="861"/>
      <c r="H21" s="861"/>
      <c r="I21" s="861"/>
      <c r="J21" s="862">
        <f t="shared" si="3"/>
        <v>0</v>
      </c>
      <c r="K21" s="871"/>
      <c r="L21" s="861"/>
      <c r="M21" s="872">
        <f t="shared" si="5"/>
        <v>0</v>
      </c>
      <c r="N21" s="873">
        <f t="shared" si="4"/>
        <v>0</v>
      </c>
    </row>
    <row r="22" spans="2:14" ht="15" customHeight="1" x14ac:dyDescent="0.2">
      <c r="B22" s="840"/>
      <c r="C22" s="970" t="str">
        <f>IF(B22="","",VLOOKUP(B22,'E8. KKauf_Berechnung'!$B$11:$D$140,2,0))</f>
        <v/>
      </c>
      <c r="D22" s="579"/>
      <c r="E22" s="579"/>
      <c r="F22" s="842"/>
      <c r="G22" s="861"/>
      <c r="H22" s="861"/>
      <c r="I22" s="861"/>
      <c r="J22" s="862">
        <f t="shared" si="3"/>
        <v>0</v>
      </c>
      <c r="K22" s="871"/>
      <c r="L22" s="861"/>
      <c r="M22" s="872">
        <f t="shared" si="5"/>
        <v>0</v>
      </c>
      <c r="N22" s="873">
        <f t="shared" si="4"/>
        <v>0</v>
      </c>
    </row>
    <row r="23" spans="2:14" ht="15" customHeight="1" x14ac:dyDescent="0.2">
      <c r="B23" s="840"/>
      <c r="C23" s="970" t="str">
        <f>IF(B23="","",VLOOKUP(B23,'E8. KKauf_Berechnung'!$B$11:$D$140,2,0))</f>
        <v/>
      </c>
      <c r="D23" s="579"/>
      <c r="E23" s="579"/>
      <c r="F23" s="842"/>
      <c r="G23" s="861"/>
      <c r="H23" s="861"/>
      <c r="I23" s="861"/>
      <c r="J23" s="862">
        <f t="shared" si="3"/>
        <v>0</v>
      </c>
      <c r="K23" s="871"/>
      <c r="L23" s="861"/>
      <c r="M23" s="872">
        <f t="shared" si="5"/>
        <v>0</v>
      </c>
      <c r="N23" s="873">
        <f t="shared" si="4"/>
        <v>0</v>
      </c>
    </row>
    <row r="24" spans="2:14" ht="15" customHeight="1" x14ac:dyDescent="0.2">
      <c r="B24" s="840"/>
      <c r="C24" s="970" t="str">
        <f>IF(B24="","",VLOOKUP(B24,'E8. KKauf_Berechnung'!$B$11:$D$140,2,0))</f>
        <v/>
      </c>
      <c r="D24" s="579"/>
      <c r="E24" s="579"/>
      <c r="F24" s="842"/>
      <c r="G24" s="861"/>
      <c r="H24" s="861"/>
      <c r="I24" s="861"/>
      <c r="J24" s="862">
        <f t="shared" si="3"/>
        <v>0</v>
      </c>
      <c r="K24" s="871"/>
      <c r="L24" s="861"/>
      <c r="M24" s="872">
        <f t="shared" si="5"/>
        <v>0</v>
      </c>
      <c r="N24" s="873">
        <f t="shared" si="4"/>
        <v>0</v>
      </c>
    </row>
    <row r="25" spans="2:14" ht="15" customHeight="1" x14ac:dyDescent="0.2">
      <c r="B25" s="840"/>
      <c r="C25" s="970" t="str">
        <f>IF(B25="","",VLOOKUP(B25,'E8. KKauf_Berechnung'!$B$11:$D$140,2,0))</f>
        <v/>
      </c>
      <c r="D25" s="579"/>
      <c r="E25" s="579"/>
      <c r="F25" s="842"/>
      <c r="G25" s="861"/>
      <c r="H25" s="861"/>
      <c r="I25" s="861"/>
      <c r="J25" s="862">
        <f t="shared" si="3"/>
        <v>0</v>
      </c>
      <c r="K25" s="871"/>
      <c r="L25" s="861"/>
      <c r="M25" s="872">
        <f t="shared" si="5"/>
        <v>0</v>
      </c>
      <c r="N25" s="873">
        <f t="shared" si="4"/>
        <v>0</v>
      </c>
    </row>
    <row r="26" spans="2:14" ht="15" customHeight="1" x14ac:dyDescent="0.2">
      <c r="B26" s="840"/>
      <c r="C26" s="970" t="str">
        <f>IF(B26="","",VLOOKUP(B26,'E8. KKauf_Berechnung'!$B$11:$D$140,2,0))</f>
        <v/>
      </c>
      <c r="D26" s="579"/>
      <c r="E26" s="579"/>
      <c r="F26" s="842"/>
      <c r="G26" s="861"/>
      <c r="H26" s="861"/>
      <c r="I26" s="861"/>
      <c r="J26" s="862">
        <f t="shared" si="3"/>
        <v>0</v>
      </c>
      <c r="K26" s="871"/>
      <c r="L26" s="861"/>
      <c r="M26" s="872">
        <f t="shared" si="5"/>
        <v>0</v>
      </c>
      <c r="N26" s="873">
        <f t="shared" si="4"/>
        <v>0</v>
      </c>
    </row>
    <row r="27" spans="2:14" ht="15" customHeight="1" x14ac:dyDescent="0.2">
      <c r="B27" s="840"/>
      <c r="C27" s="970" t="str">
        <f>IF(B27="","",VLOOKUP(B27,'E8. KKauf_Berechnung'!$B$11:$D$140,2,0))</f>
        <v/>
      </c>
      <c r="D27" s="579"/>
      <c r="E27" s="579"/>
      <c r="F27" s="842"/>
      <c r="G27" s="861"/>
      <c r="H27" s="861"/>
      <c r="I27" s="861"/>
      <c r="J27" s="862">
        <f t="shared" si="3"/>
        <v>0</v>
      </c>
      <c r="K27" s="871"/>
      <c r="L27" s="861"/>
      <c r="M27" s="872">
        <f t="shared" si="5"/>
        <v>0</v>
      </c>
      <c r="N27" s="873">
        <f t="shared" si="4"/>
        <v>0</v>
      </c>
    </row>
    <row r="28" spans="2:14" ht="15" customHeight="1" x14ac:dyDescent="0.2">
      <c r="B28" s="840"/>
      <c r="C28" s="970" t="str">
        <f>IF(B28="","",VLOOKUP(B28,'E8. KKauf_Berechnung'!$B$11:$D$140,2,0))</f>
        <v/>
      </c>
      <c r="D28" s="579"/>
      <c r="E28" s="579"/>
      <c r="F28" s="842"/>
      <c r="G28" s="861"/>
      <c r="H28" s="861"/>
      <c r="I28" s="861"/>
      <c r="J28" s="862">
        <f t="shared" si="3"/>
        <v>0</v>
      </c>
      <c r="K28" s="871"/>
      <c r="L28" s="861"/>
      <c r="M28" s="872">
        <f t="shared" si="5"/>
        <v>0</v>
      </c>
      <c r="N28" s="873">
        <f t="shared" si="4"/>
        <v>0</v>
      </c>
    </row>
    <row r="29" spans="2:14" ht="15" customHeight="1" x14ac:dyDescent="0.2">
      <c r="B29" s="840"/>
      <c r="C29" s="970" t="str">
        <f>IF(B29="","",VLOOKUP(B29,'E8. KKauf_Berechnung'!$B$11:$D$140,2,0))</f>
        <v/>
      </c>
      <c r="D29" s="579"/>
      <c r="E29" s="579"/>
      <c r="F29" s="842"/>
      <c r="G29" s="861"/>
      <c r="H29" s="861"/>
      <c r="I29" s="861"/>
      <c r="J29" s="862">
        <f t="shared" si="3"/>
        <v>0</v>
      </c>
      <c r="K29" s="871"/>
      <c r="L29" s="861"/>
      <c r="M29" s="872">
        <f t="shared" si="5"/>
        <v>0</v>
      </c>
      <c r="N29" s="873">
        <f t="shared" si="4"/>
        <v>0</v>
      </c>
    </row>
    <row r="30" spans="2:14" ht="15" customHeight="1" x14ac:dyDescent="0.2">
      <c r="B30" s="840"/>
      <c r="C30" s="970" t="str">
        <f>IF(B30="","",VLOOKUP(B30,'E8. KKauf_Berechnung'!$B$11:$D$140,2,0))</f>
        <v/>
      </c>
      <c r="D30" s="579"/>
      <c r="E30" s="579"/>
      <c r="F30" s="842"/>
      <c r="G30" s="861"/>
      <c r="H30" s="861"/>
      <c r="I30" s="861"/>
      <c r="J30" s="862">
        <f t="shared" si="3"/>
        <v>0</v>
      </c>
      <c r="K30" s="871"/>
      <c r="L30" s="861"/>
      <c r="M30" s="872">
        <f t="shared" si="5"/>
        <v>0</v>
      </c>
      <c r="N30" s="873">
        <f t="shared" si="4"/>
        <v>0</v>
      </c>
    </row>
    <row r="31" spans="2:14" ht="15" customHeight="1" x14ac:dyDescent="0.2">
      <c r="B31" s="840"/>
      <c r="C31" s="970" t="str">
        <f>IF(B31="","",VLOOKUP(B31,'E8. KKauf_Berechnung'!$B$11:$D$140,2,0))</f>
        <v/>
      </c>
      <c r="D31" s="579"/>
      <c r="E31" s="579"/>
      <c r="F31" s="842"/>
      <c r="G31" s="861"/>
      <c r="H31" s="861"/>
      <c r="I31" s="861"/>
      <c r="J31" s="862">
        <f t="shared" si="3"/>
        <v>0</v>
      </c>
      <c r="K31" s="871"/>
      <c r="L31" s="861"/>
      <c r="M31" s="872">
        <f t="shared" si="5"/>
        <v>0</v>
      </c>
      <c r="N31" s="873">
        <f t="shared" si="4"/>
        <v>0</v>
      </c>
    </row>
    <row r="32" spans="2:14" ht="15" customHeight="1" x14ac:dyDescent="0.2">
      <c r="B32" s="840"/>
      <c r="C32" s="970" t="str">
        <f>IF(B32="","",VLOOKUP(B32,'E8. KKauf_Berechnung'!$B$11:$D$140,2,0))</f>
        <v/>
      </c>
      <c r="D32" s="579"/>
      <c r="E32" s="579"/>
      <c r="F32" s="842"/>
      <c r="G32" s="861"/>
      <c r="H32" s="861"/>
      <c r="I32" s="861"/>
      <c r="J32" s="862">
        <f t="shared" si="3"/>
        <v>0</v>
      </c>
      <c r="K32" s="871"/>
      <c r="L32" s="861"/>
      <c r="M32" s="872">
        <f t="shared" si="5"/>
        <v>0</v>
      </c>
      <c r="N32" s="873">
        <f t="shared" si="4"/>
        <v>0</v>
      </c>
    </row>
    <row r="33" spans="2:14" ht="15" customHeight="1" x14ac:dyDescent="0.2">
      <c r="B33" s="840"/>
      <c r="C33" s="970" t="str">
        <f>IF(B33="","",VLOOKUP(B33,'E8. KKauf_Berechnung'!$B$11:$D$140,2,0))</f>
        <v/>
      </c>
      <c r="D33" s="579"/>
      <c r="E33" s="579"/>
      <c r="F33" s="842"/>
      <c r="G33" s="861"/>
      <c r="H33" s="861"/>
      <c r="I33" s="861"/>
      <c r="J33" s="862">
        <f t="shared" si="3"/>
        <v>0</v>
      </c>
      <c r="K33" s="871"/>
      <c r="L33" s="861"/>
      <c r="M33" s="872">
        <f t="shared" si="5"/>
        <v>0</v>
      </c>
      <c r="N33" s="873">
        <f t="shared" si="4"/>
        <v>0</v>
      </c>
    </row>
    <row r="34" spans="2:14" ht="15" customHeight="1" x14ac:dyDescent="0.2">
      <c r="B34" s="840"/>
      <c r="C34" s="970" t="str">
        <f>IF(B34="","",VLOOKUP(B34,'E8. KKauf_Berechnung'!$B$11:$D$140,2,0))</f>
        <v/>
      </c>
      <c r="D34" s="579"/>
      <c r="E34" s="579"/>
      <c r="F34" s="842"/>
      <c r="G34" s="861"/>
      <c r="H34" s="861"/>
      <c r="I34" s="861"/>
      <c r="J34" s="862">
        <f t="shared" si="3"/>
        <v>0</v>
      </c>
      <c r="K34" s="871"/>
      <c r="L34" s="861"/>
      <c r="M34" s="872">
        <f t="shared" si="5"/>
        <v>0</v>
      </c>
      <c r="N34" s="873">
        <f t="shared" si="4"/>
        <v>0</v>
      </c>
    </row>
    <row r="35" spans="2:14" ht="15" customHeight="1" x14ac:dyDescent="0.2">
      <c r="B35" s="840"/>
      <c r="C35" s="970" t="str">
        <f>IF(B35="","",VLOOKUP(B35,'E8. KKauf_Berechnung'!$B$11:$D$140,2,0))</f>
        <v/>
      </c>
      <c r="D35" s="579"/>
      <c r="E35" s="579"/>
      <c r="F35" s="842"/>
      <c r="G35" s="861"/>
      <c r="H35" s="861"/>
      <c r="I35" s="861"/>
      <c r="J35" s="862">
        <f t="shared" si="3"/>
        <v>0</v>
      </c>
      <c r="K35" s="871"/>
      <c r="L35" s="861"/>
      <c r="M35" s="872">
        <f t="shared" si="5"/>
        <v>0</v>
      </c>
      <c r="N35" s="873">
        <f t="shared" si="4"/>
        <v>0</v>
      </c>
    </row>
    <row r="36" spans="2:14" ht="15" customHeight="1" x14ac:dyDescent="0.2">
      <c r="B36" s="840"/>
      <c r="C36" s="970" t="str">
        <f>IF(B36="","",VLOOKUP(B36,'E8. KKauf_Berechnung'!$B$11:$D$140,2,0))</f>
        <v/>
      </c>
      <c r="D36" s="579"/>
      <c r="E36" s="579"/>
      <c r="F36" s="842"/>
      <c r="G36" s="861"/>
      <c r="H36" s="861"/>
      <c r="I36" s="861"/>
      <c r="J36" s="862">
        <f t="shared" si="3"/>
        <v>0</v>
      </c>
      <c r="K36" s="871"/>
      <c r="L36" s="861"/>
      <c r="M36" s="872">
        <f t="shared" si="5"/>
        <v>0</v>
      </c>
      <c r="N36" s="873">
        <f t="shared" si="4"/>
        <v>0</v>
      </c>
    </row>
    <row r="37" spans="2:14" ht="15" customHeight="1" x14ac:dyDescent="0.2">
      <c r="B37" s="840"/>
      <c r="C37" s="970" t="str">
        <f>IF(B37="","",VLOOKUP(B37,'E8. KKauf_Berechnung'!$B$11:$D$140,2,0))</f>
        <v/>
      </c>
      <c r="D37" s="579"/>
      <c r="E37" s="579"/>
      <c r="F37" s="842"/>
      <c r="G37" s="861"/>
      <c r="H37" s="861"/>
      <c r="I37" s="861"/>
      <c r="J37" s="862">
        <f t="shared" si="3"/>
        <v>0</v>
      </c>
      <c r="K37" s="871"/>
      <c r="L37" s="861"/>
      <c r="M37" s="872">
        <f t="shared" si="5"/>
        <v>0</v>
      </c>
      <c r="N37" s="873">
        <f t="shared" si="4"/>
        <v>0</v>
      </c>
    </row>
    <row r="38" spans="2:14" ht="15" customHeight="1" x14ac:dyDescent="0.2">
      <c r="B38" s="840"/>
      <c r="C38" s="970" t="str">
        <f>IF(B38="","",VLOOKUP(B38,'E8. KKauf_Berechnung'!$B$11:$D$140,2,0))</f>
        <v/>
      </c>
      <c r="D38" s="579"/>
      <c r="E38" s="579"/>
      <c r="F38" s="842"/>
      <c r="G38" s="861"/>
      <c r="H38" s="861"/>
      <c r="I38" s="861"/>
      <c r="J38" s="862">
        <f t="shared" si="3"/>
        <v>0</v>
      </c>
      <c r="K38" s="871"/>
      <c r="L38" s="861"/>
      <c r="M38" s="872">
        <f t="shared" si="5"/>
        <v>0</v>
      </c>
      <c r="N38" s="873">
        <f t="shared" si="4"/>
        <v>0</v>
      </c>
    </row>
    <row r="39" spans="2:14" ht="15" customHeight="1" x14ac:dyDescent="0.2">
      <c r="B39" s="840"/>
      <c r="C39" s="970" t="str">
        <f>IF(B39="","",VLOOKUP(B39,'E8. KKauf_Berechnung'!$B$11:$D$140,2,0))</f>
        <v/>
      </c>
      <c r="D39" s="579"/>
      <c r="E39" s="579"/>
      <c r="F39" s="842"/>
      <c r="G39" s="861"/>
      <c r="H39" s="861"/>
      <c r="I39" s="861"/>
      <c r="J39" s="862">
        <f t="shared" si="3"/>
        <v>0</v>
      </c>
      <c r="K39" s="871"/>
      <c r="L39" s="861"/>
      <c r="M39" s="872">
        <f t="shared" si="5"/>
        <v>0</v>
      </c>
      <c r="N39" s="873">
        <f t="shared" si="4"/>
        <v>0</v>
      </c>
    </row>
    <row r="40" spans="2:14" ht="15" customHeight="1" x14ac:dyDescent="0.2">
      <c r="B40" s="840"/>
      <c r="C40" s="970" t="str">
        <f>IF(B40="","",VLOOKUP(B40,'E8. KKauf_Berechnung'!$B$11:$D$140,2,0))</f>
        <v/>
      </c>
      <c r="D40" s="579"/>
      <c r="E40" s="579"/>
      <c r="F40" s="842"/>
      <c r="G40" s="861"/>
      <c r="H40" s="861"/>
      <c r="I40" s="861"/>
      <c r="J40" s="862">
        <f t="shared" si="3"/>
        <v>0</v>
      </c>
      <c r="K40" s="871"/>
      <c r="L40" s="861"/>
      <c r="M40" s="872">
        <f t="shared" si="5"/>
        <v>0</v>
      </c>
      <c r="N40" s="873">
        <f t="shared" si="4"/>
        <v>0</v>
      </c>
    </row>
    <row r="41" spans="2:14" ht="15" customHeight="1" x14ac:dyDescent="0.2">
      <c r="B41" s="840"/>
      <c r="C41" s="970" t="str">
        <f>IF(B41="","",VLOOKUP(B41,'E8. KKauf_Berechnung'!$B$11:$D$140,2,0))</f>
        <v/>
      </c>
      <c r="D41" s="579"/>
      <c r="E41" s="579"/>
      <c r="F41" s="842"/>
      <c r="G41" s="861"/>
      <c r="H41" s="861"/>
      <c r="I41" s="861"/>
      <c r="J41" s="862">
        <f t="shared" si="3"/>
        <v>0</v>
      </c>
      <c r="K41" s="871"/>
      <c r="L41" s="861"/>
      <c r="M41" s="872">
        <f t="shared" si="5"/>
        <v>0</v>
      </c>
      <c r="N41" s="873">
        <f t="shared" si="4"/>
        <v>0</v>
      </c>
    </row>
    <row r="42" spans="2:14" ht="15" customHeight="1" x14ac:dyDescent="0.2">
      <c r="B42" s="840"/>
      <c r="C42" s="970" t="str">
        <f>IF(B42="","",VLOOKUP(B42,'E8. KKauf_Berechnung'!$B$11:$D$140,2,0))</f>
        <v/>
      </c>
      <c r="D42" s="579"/>
      <c r="E42" s="579"/>
      <c r="F42" s="842"/>
      <c r="G42" s="861"/>
      <c r="H42" s="861"/>
      <c r="I42" s="861"/>
      <c r="J42" s="862">
        <f t="shared" si="3"/>
        <v>0</v>
      </c>
      <c r="K42" s="871"/>
      <c r="L42" s="861"/>
      <c r="M42" s="872">
        <f t="shared" si="5"/>
        <v>0</v>
      </c>
      <c r="N42" s="873">
        <f t="shared" si="4"/>
        <v>0</v>
      </c>
    </row>
    <row r="43" spans="2:14" ht="15" customHeight="1" x14ac:dyDescent="0.2">
      <c r="B43" s="840"/>
      <c r="C43" s="970" t="str">
        <f>IF(B43="","",VLOOKUP(B43,'E8. KKauf_Berechnung'!$B$11:$D$140,2,0))</f>
        <v/>
      </c>
      <c r="D43" s="579"/>
      <c r="E43" s="579"/>
      <c r="F43" s="842"/>
      <c r="G43" s="861"/>
      <c r="H43" s="861"/>
      <c r="I43" s="861"/>
      <c r="J43" s="862">
        <f t="shared" si="3"/>
        <v>0</v>
      </c>
      <c r="K43" s="871"/>
      <c r="L43" s="861"/>
      <c r="M43" s="872">
        <f t="shared" si="5"/>
        <v>0</v>
      </c>
      <c r="N43" s="873">
        <f t="shared" si="4"/>
        <v>0</v>
      </c>
    </row>
    <row r="44" spans="2:14" ht="15" customHeight="1" x14ac:dyDescent="0.2">
      <c r="B44" s="840"/>
      <c r="C44" s="970" t="str">
        <f>IF(B44="","",VLOOKUP(B44,'E8. KKauf_Berechnung'!$B$11:$D$140,2,0))</f>
        <v/>
      </c>
      <c r="D44" s="579"/>
      <c r="E44" s="579"/>
      <c r="F44" s="842"/>
      <c r="G44" s="861"/>
      <c r="H44" s="861"/>
      <c r="I44" s="861"/>
      <c r="J44" s="862">
        <f t="shared" si="3"/>
        <v>0</v>
      </c>
      <c r="K44" s="871"/>
      <c r="L44" s="861"/>
      <c r="M44" s="872">
        <f t="shared" si="5"/>
        <v>0</v>
      </c>
      <c r="N44" s="873">
        <f t="shared" si="4"/>
        <v>0</v>
      </c>
    </row>
    <row r="45" spans="2:14" ht="15" customHeight="1" x14ac:dyDescent="0.2">
      <c r="B45" s="840"/>
      <c r="C45" s="970" t="str">
        <f>IF(B45="","",VLOOKUP(B45,'E8. KKauf_Berechnung'!$B$11:$D$140,2,0))</f>
        <v/>
      </c>
      <c r="D45" s="579"/>
      <c r="E45" s="579"/>
      <c r="F45" s="842"/>
      <c r="G45" s="861"/>
      <c r="H45" s="861"/>
      <c r="I45" s="861"/>
      <c r="J45" s="862">
        <f t="shared" si="3"/>
        <v>0</v>
      </c>
      <c r="K45" s="871"/>
      <c r="L45" s="861"/>
      <c r="M45" s="872">
        <f t="shared" si="5"/>
        <v>0</v>
      </c>
      <c r="N45" s="873">
        <f t="shared" si="4"/>
        <v>0</v>
      </c>
    </row>
    <row r="46" spans="2:14" ht="15" customHeight="1" x14ac:dyDescent="0.2">
      <c r="B46" s="840"/>
      <c r="C46" s="970" t="str">
        <f>IF(B46="","",VLOOKUP(B46,'E8. KKauf_Berechnung'!$B$11:$D$140,2,0))</f>
        <v/>
      </c>
      <c r="D46" s="579"/>
      <c r="E46" s="579"/>
      <c r="F46" s="842"/>
      <c r="G46" s="861"/>
      <c r="H46" s="861"/>
      <c r="I46" s="861"/>
      <c r="J46" s="862">
        <f t="shared" si="3"/>
        <v>0</v>
      </c>
      <c r="K46" s="871"/>
      <c r="L46" s="861"/>
      <c r="M46" s="872">
        <f t="shared" si="5"/>
        <v>0</v>
      </c>
      <c r="N46" s="873">
        <f t="shared" si="4"/>
        <v>0</v>
      </c>
    </row>
    <row r="47" spans="2:14" ht="15" customHeight="1" x14ac:dyDescent="0.2">
      <c r="B47" s="840"/>
      <c r="C47" s="970" t="str">
        <f>IF(B47="","",VLOOKUP(B47,'E8. KKauf_Berechnung'!$B$11:$D$140,2,0))</f>
        <v/>
      </c>
      <c r="D47" s="579"/>
      <c r="E47" s="579"/>
      <c r="F47" s="842"/>
      <c r="G47" s="861"/>
      <c r="H47" s="861"/>
      <c r="I47" s="861"/>
      <c r="J47" s="862">
        <f t="shared" si="3"/>
        <v>0</v>
      </c>
      <c r="K47" s="871"/>
      <c r="L47" s="861"/>
      <c r="M47" s="872">
        <f t="shared" si="5"/>
        <v>0</v>
      </c>
      <c r="N47" s="873">
        <f t="shared" si="4"/>
        <v>0</v>
      </c>
    </row>
    <row r="48" spans="2:14" ht="15" customHeight="1" x14ac:dyDescent="0.2">
      <c r="B48" s="840"/>
      <c r="C48" s="970" t="str">
        <f>IF(B48="","",VLOOKUP(B48,'E8. KKauf_Berechnung'!$B$11:$D$140,2,0))</f>
        <v/>
      </c>
      <c r="D48" s="579"/>
      <c r="E48" s="579"/>
      <c r="F48" s="842"/>
      <c r="G48" s="861"/>
      <c r="H48" s="861"/>
      <c r="I48" s="861"/>
      <c r="J48" s="862">
        <f t="shared" si="3"/>
        <v>0</v>
      </c>
      <c r="K48" s="871"/>
      <c r="L48" s="861"/>
      <c r="M48" s="872">
        <f t="shared" si="5"/>
        <v>0</v>
      </c>
      <c r="N48" s="873">
        <f t="shared" si="4"/>
        <v>0</v>
      </c>
    </row>
    <row r="49" spans="2:14" ht="15" customHeight="1" x14ac:dyDescent="0.2">
      <c r="B49" s="840"/>
      <c r="C49" s="970" t="str">
        <f>IF(B49="","",VLOOKUP(B49,'E8. KKauf_Berechnung'!$B$11:$D$140,2,0))</f>
        <v/>
      </c>
      <c r="D49" s="579"/>
      <c r="E49" s="579"/>
      <c r="F49" s="842"/>
      <c r="G49" s="861"/>
      <c r="H49" s="861"/>
      <c r="I49" s="861"/>
      <c r="J49" s="862">
        <f t="shared" si="3"/>
        <v>0</v>
      </c>
      <c r="K49" s="871"/>
      <c r="L49" s="861"/>
      <c r="M49" s="872">
        <f t="shared" si="5"/>
        <v>0</v>
      </c>
      <c r="N49" s="873">
        <f t="shared" si="4"/>
        <v>0</v>
      </c>
    </row>
    <row r="50" spans="2:14" ht="15" customHeight="1" x14ac:dyDescent="0.2">
      <c r="B50" s="840"/>
      <c r="C50" s="970" t="str">
        <f>IF(B50="","",VLOOKUP(B50,'E8. KKauf_Berechnung'!$B$11:$D$140,2,0))</f>
        <v/>
      </c>
      <c r="D50" s="579"/>
      <c r="E50" s="579"/>
      <c r="F50" s="842"/>
      <c r="G50" s="861"/>
      <c r="H50" s="861"/>
      <c r="I50" s="861"/>
      <c r="J50" s="862">
        <f t="shared" si="3"/>
        <v>0</v>
      </c>
      <c r="K50" s="871"/>
      <c r="L50" s="861"/>
      <c r="M50" s="872">
        <f t="shared" si="5"/>
        <v>0</v>
      </c>
      <c r="N50" s="873">
        <f t="shared" si="4"/>
        <v>0</v>
      </c>
    </row>
    <row r="51" spans="2:14" ht="15" customHeight="1" x14ac:dyDescent="0.2">
      <c r="B51" s="840"/>
      <c r="C51" s="970" t="str">
        <f>IF(B51="","",VLOOKUP(B51,'E8. KKauf_Berechnung'!$B$11:$D$140,2,0))</f>
        <v/>
      </c>
      <c r="D51" s="579"/>
      <c r="E51" s="579"/>
      <c r="F51" s="842"/>
      <c r="G51" s="861"/>
      <c r="H51" s="861"/>
      <c r="I51" s="861"/>
      <c r="J51" s="862">
        <f t="shared" si="3"/>
        <v>0</v>
      </c>
      <c r="K51" s="871"/>
      <c r="L51" s="861"/>
      <c r="M51" s="872">
        <f t="shared" si="5"/>
        <v>0</v>
      </c>
      <c r="N51" s="873">
        <f t="shared" si="4"/>
        <v>0</v>
      </c>
    </row>
    <row r="52" spans="2:14" ht="15" customHeight="1" x14ac:dyDescent="0.2">
      <c r="B52" s="840"/>
      <c r="C52" s="970" t="str">
        <f>IF(B52="","",VLOOKUP(B52,'E8. KKauf_Berechnung'!$B$11:$D$140,2,0))</f>
        <v/>
      </c>
      <c r="D52" s="579"/>
      <c r="E52" s="579"/>
      <c r="F52" s="842"/>
      <c r="G52" s="861"/>
      <c r="H52" s="861"/>
      <c r="I52" s="861"/>
      <c r="J52" s="862">
        <f t="shared" si="3"/>
        <v>0</v>
      </c>
      <c r="K52" s="871"/>
      <c r="L52" s="861"/>
      <c r="M52" s="872">
        <f t="shared" si="5"/>
        <v>0</v>
      </c>
      <c r="N52" s="873">
        <f t="shared" si="4"/>
        <v>0</v>
      </c>
    </row>
    <row r="53" spans="2:14" ht="15" customHeight="1" x14ac:dyDescent="0.2">
      <c r="B53" s="840"/>
      <c r="C53" s="970" t="str">
        <f>IF(B53="","",VLOOKUP(B53,'E8. KKauf_Berechnung'!$B$11:$D$140,2,0))</f>
        <v/>
      </c>
      <c r="D53" s="579"/>
      <c r="E53" s="579"/>
      <c r="F53" s="842"/>
      <c r="G53" s="861"/>
      <c r="H53" s="861"/>
      <c r="I53" s="861"/>
      <c r="J53" s="862">
        <f t="shared" si="3"/>
        <v>0</v>
      </c>
      <c r="K53" s="871"/>
      <c r="L53" s="861"/>
      <c r="M53" s="872">
        <f t="shared" si="5"/>
        <v>0</v>
      </c>
      <c r="N53" s="873">
        <f t="shared" si="4"/>
        <v>0</v>
      </c>
    </row>
    <row r="54" spans="2:14" ht="15" customHeight="1" x14ac:dyDescent="0.2">
      <c r="B54" s="840"/>
      <c r="C54" s="970" t="str">
        <f>IF(B54="","",VLOOKUP(B54,'E8. KKauf_Berechnung'!$B$11:$D$140,2,0))</f>
        <v/>
      </c>
      <c r="D54" s="579"/>
      <c r="E54" s="579"/>
      <c r="F54" s="842"/>
      <c r="G54" s="861"/>
      <c r="H54" s="861"/>
      <c r="I54" s="861"/>
      <c r="J54" s="862">
        <f t="shared" si="3"/>
        <v>0</v>
      </c>
      <c r="K54" s="871"/>
      <c r="L54" s="861"/>
      <c r="M54" s="872">
        <f t="shared" si="5"/>
        <v>0</v>
      </c>
      <c r="N54" s="873">
        <f t="shared" si="4"/>
        <v>0</v>
      </c>
    </row>
    <row r="55" spans="2:14" ht="15" customHeight="1" x14ac:dyDescent="0.2">
      <c r="B55" s="840"/>
      <c r="C55" s="970" t="str">
        <f>IF(B55="","",VLOOKUP(B55,'E8. KKauf_Berechnung'!$B$11:$D$140,2,0))</f>
        <v/>
      </c>
      <c r="D55" s="579"/>
      <c r="E55" s="579"/>
      <c r="F55" s="842"/>
      <c r="G55" s="861"/>
      <c r="H55" s="861"/>
      <c r="I55" s="861"/>
      <c r="J55" s="862">
        <f t="shared" si="3"/>
        <v>0</v>
      </c>
      <c r="K55" s="871"/>
      <c r="L55" s="861"/>
      <c r="M55" s="872">
        <f t="shared" si="5"/>
        <v>0</v>
      </c>
      <c r="N55" s="873">
        <f t="shared" si="4"/>
        <v>0</v>
      </c>
    </row>
    <row r="56" spans="2:14" ht="15" customHeight="1" x14ac:dyDescent="0.2">
      <c r="B56" s="840"/>
      <c r="C56" s="970" t="str">
        <f>IF(B56="","",VLOOKUP(B56,'E8. KKauf_Berechnung'!$B$11:$D$140,2,0))</f>
        <v/>
      </c>
      <c r="D56" s="579"/>
      <c r="E56" s="579"/>
      <c r="F56" s="842"/>
      <c r="G56" s="861"/>
      <c r="H56" s="861"/>
      <c r="I56" s="861"/>
      <c r="J56" s="862">
        <f t="shared" si="3"/>
        <v>0</v>
      </c>
      <c r="K56" s="871"/>
      <c r="L56" s="861"/>
      <c r="M56" s="872">
        <f t="shared" si="5"/>
        <v>0</v>
      </c>
      <c r="N56" s="873">
        <f t="shared" si="4"/>
        <v>0</v>
      </c>
    </row>
    <row r="57" spans="2:14" ht="15" customHeight="1" x14ac:dyDescent="0.2">
      <c r="B57" s="840"/>
      <c r="C57" s="970" t="str">
        <f>IF(B57="","",VLOOKUP(B57,'E8. KKauf_Berechnung'!$B$11:$D$140,2,0))</f>
        <v/>
      </c>
      <c r="D57" s="579"/>
      <c r="E57" s="579"/>
      <c r="F57" s="842"/>
      <c r="G57" s="861"/>
      <c r="H57" s="861"/>
      <c r="I57" s="861"/>
      <c r="J57" s="862">
        <f t="shared" si="3"/>
        <v>0</v>
      </c>
      <c r="K57" s="871"/>
      <c r="L57" s="861"/>
      <c r="M57" s="872">
        <f t="shared" si="5"/>
        <v>0</v>
      </c>
      <c r="N57" s="873">
        <f t="shared" si="4"/>
        <v>0</v>
      </c>
    </row>
    <row r="58" spans="2:14" ht="15" customHeight="1" x14ac:dyDescent="0.2">
      <c r="B58" s="840"/>
      <c r="C58" s="970" t="str">
        <f>IF(B58="","",VLOOKUP(B58,'E8. KKauf_Berechnung'!$B$11:$D$140,2,0))</f>
        <v/>
      </c>
      <c r="D58" s="579"/>
      <c r="E58" s="579"/>
      <c r="F58" s="842"/>
      <c r="G58" s="861"/>
      <c r="H58" s="861"/>
      <c r="I58" s="861"/>
      <c r="J58" s="862">
        <f t="shared" si="3"/>
        <v>0</v>
      </c>
      <c r="K58" s="871"/>
      <c r="L58" s="861"/>
      <c r="M58" s="872">
        <f t="shared" si="5"/>
        <v>0</v>
      </c>
      <c r="N58" s="873">
        <f t="shared" si="4"/>
        <v>0</v>
      </c>
    </row>
    <row r="59" spans="2:14" ht="15" customHeight="1" x14ac:dyDescent="0.2">
      <c r="B59" s="840"/>
      <c r="C59" s="970" t="str">
        <f>IF(B59="","",VLOOKUP(B59,'E8. KKauf_Berechnung'!$B$11:$D$140,2,0))</f>
        <v/>
      </c>
      <c r="D59" s="579"/>
      <c r="E59" s="579"/>
      <c r="F59" s="842"/>
      <c r="G59" s="861"/>
      <c r="H59" s="861"/>
      <c r="I59" s="861"/>
      <c r="J59" s="862">
        <f t="shared" si="3"/>
        <v>0</v>
      </c>
      <c r="K59" s="871"/>
      <c r="L59" s="861"/>
      <c r="M59" s="872">
        <f t="shared" si="5"/>
        <v>0</v>
      </c>
      <c r="N59" s="873">
        <f t="shared" si="4"/>
        <v>0</v>
      </c>
    </row>
    <row r="60" spans="2:14" ht="15" customHeight="1" x14ac:dyDescent="0.2">
      <c r="B60" s="840"/>
      <c r="C60" s="970" t="str">
        <f>IF(B60="","",VLOOKUP(B60,'E8. KKauf_Berechnung'!$B$11:$D$140,2,0))</f>
        <v/>
      </c>
      <c r="D60" s="579"/>
      <c r="E60" s="579"/>
      <c r="F60" s="842"/>
      <c r="G60" s="861"/>
      <c r="H60" s="861"/>
      <c r="I60" s="861"/>
      <c r="J60" s="862">
        <f t="shared" si="3"/>
        <v>0</v>
      </c>
      <c r="K60" s="871"/>
      <c r="L60" s="861"/>
      <c r="M60" s="872">
        <f t="shared" si="5"/>
        <v>0</v>
      </c>
      <c r="N60" s="873">
        <f t="shared" si="4"/>
        <v>0</v>
      </c>
    </row>
    <row r="61" spans="2:14" ht="15" customHeight="1" x14ac:dyDescent="0.2">
      <c r="B61" s="840"/>
      <c r="C61" s="970" t="str">
        <f>IF(B61="","",VLOOKUP(B61,'E8. KKauf_Berechnung'!$B$11:$D$140,2,0))</f>
        <v/>
      </c>
      <c r="D61" s="579"/>
      <c r="E61" s="579"/>
      <c r="F61" s="842"/>
      <c r="G61" s="861"/>
      <c r="H61" s="861"/>
      <c r="I61" s="861"/>
      <c r="J61" s="862">
        <f t="shared" si="3"/>
        <v>0</v>
      </c>
      <c r="K61" s="871"/>
      <c r="L61" s="861"/>
      <c r="M61" s="872">
        <f t="shared" si="5"/>
        <v>0</v>
      </c>
      <c r="N61" s="873">
        <f t="shared" si="4"/>
        <v>0</v>
      </c>
    </row>
    <row r="62" spans="2:14" ht="15" customHeight="1" x14ac:dyDescent="0.2">
      <c r="B62" s="840"/>
      <c r="C62" s="970" t="str">
        <f>IF(B62="","",VLOOKUP(B62,'E8. KKauf_Berechnung'!$B$11:$D$140,2,0))</f>
        <v/>
      </c>
      <c r="D62" s="579"/>
      <c r="E62" s="579"/>
      <c r="F62" s="842"/>
      <c r="G62" s="861"/>
      <c r="H62" s="861"/>
      <c r="I62" s="861"/>
      <c r="J62" s="862">
        <f t="shared" si="3"/>
        <v>0</v>
      </c>
      <c r="K62" s="871"/>
      <c r="L62" s="861"/>
      <c r="M62" s="872">
        <f t="shared" si="5"/>
        <v>0</v>
      </c>
      <c r="N62" s="873">
        <f t="shared" si="4"/>
        <v>0</v>
      </c>
    </row>
    <row r="63" spans="2:14" ht="15" customHeight="1" x14ac:dyDescent="0.2">
      <c r="B63" s="840"/>
      <c r="C63" s="970" t="str">
        <f>IF(B63="","",VLOOKUP(B63,'E8. KKauf_Berechnung'!$B$11:$D$140,2,0))</f>
        <v/>
      </c>
      <c r="D63" s="579"/>
      <c r="E63" s="579"/>
      <c r="F63" s="842"/>
      <c r="G63" s="861"/>
      <c r="H63" s="861"/>
      <c r="I63" s="861"/>
      <c r="J63" s="862">
        <f t="shared" si="3"/>
        <v>0</v>
      </c>
      <c r="K63" s="871"/>
      <c r="L63" s="861"/>
      <c r="M63" s="872">
        <f t="shared" si="5"/>
        <v>0</v>
      </c>
      <c r="N63" s="873">
        <f t="shared" si="4"/>
        <v>0</v>
      </c>
    </row>
    <row r="64" spans="2:14" ht="15" customHeight="1" x14ac:dyDescent="0.2">
      <c r="B64" s="840"/>
      <c r="C64" s="970" t="str">
        <f>IF(B64="","",VLOOKUP(B64,'E8. KKauf_Berechnung'!$B$11:$D$140,2,0))</f>
        <v/>
      </c>
      <c r="D64" s="579"/>
      <c r="E64" s="579"/>
      <c r="F64" s="842"/>
      <c r="G64" s="861"/>
      <c r="H64" s="861"/>
      <c r="I64" s="861"/>
      <c r="J64" s="862">
        <f t="shared" si="3"/>
        <v>0</v>
      </c>
      <c r="K64" s="871"/>
      <c r="L64" s="861"/>
      <c r="M64" s="872">
        <f t="shared" si="5"/>
        <v>0</v>
      </c>
      <c r="N64" s="873">
        <f t="shared" si="4"/>
        <v>0</v>
      </c>
    </row>
    <row r="65" spans="2:14" ht="15" customHeight="1" x14ac:dyDescent="0.2">
      <c r="B65" s="840"/>
      <c r="C65" s="970" t="str">
        <f>IF(B65="","",VLOOKUP(B65,'E8. KKauf_Berechnung'!$B$11:$D$140,2,0))</f>
        <v/>
      </c>
      <c r="D65" s="579"/>
      <c r="E65" s="579"/>
      <c r="F65" s="842"/>
      <c r="G65" s="861"/>
      <c r="H65" s="861"/>
      <c r="I65" s="861"/>
      <c r="J65" s="862">
        <f t="shared" si="3"/>
        <v>0</v>
      </c>
      <c r="K65" s="871"/>
      <c r="L65" s="861"/>
      <c r="M65" s="872">
        <f t="shared" si="5"/>
        <v>0</v>
      </c>
      <c r="N65" s="873">
        <f t="shared" si="4"/>
        <v>0</v>
      </c>
    </row>
    <row r="66" spans="2:14" ht="15" customHeight="1" x14ac:dyDescent="0.2">
      <c r="B66" s="840"/>
      <c r="C66" s="970" t="str">
        <f>IF(B66="","",VLOOKUP(B66,'E8. KKauf_Berechnung'!$B$11:$D$140,2,0))</f>
        <v/>
      </c>
      <c r="D66" s="579"/>
      <c r="E66" s="579"/>
      <c r="F66" s="842"/>
      <c r="G66" s="861"/>
      <c r="H66" s="861"/>
      <c r="I66" s="861"/>
      <c r="J66" s="862">
        <f t="shared" si="3"/>
        <v>0</v>
      </c>
      <c r="K66" s="871"/>
      <c r="L66" s="861"/>
      <c r="M66" s="872">
        <f t="shared" si="5"/>
        <v>0</v>
      </c>
      <c r="N66" s="873">
        <f t="shared" si="4"/>
        <v>0</v>
      </c>
    </row>
    <row r="67" spans="2:14" ht="15" customHeight="1" x14ac:dyDescent="0.2">
      <c r="B67" s="840"/>
      <c r="C67" s="970" t="str">
        <f>IF(B67="","",VLOOKUP(B67,'E8. KKauf_Berechnung'!$B$11:$D$140,2,0))</f>
        <v/>
      </c>
      <c r="D67" s="579"/>
      <c r="E67" s="579"/>
      <c r="F67" s="842"/>
      <c r="G67" s="861"/>
      <c r="H67" s="861"/>
      <c r="I67" s="861"/>
      <c r="J67" s="862">
        <f t="shared" si="3"/>
        <v>0</v>
      </c>
      <c r="K67" s="871"/>
      <c r="L67" s="861"/>
      <c r="M67" s="872">
        <f t="shared" si="5"/>
        <v>0</v>
      </c>
      <c r="N67" s="873">
        <f t="shared" si="4"/>
        <v>0</v>
      </c>
    </row>
    <row r="68" spans="2:14" ht="15" customHeight="1" x14ac:dyDescent="0.2">
      <c r="B68" s="840"/>
      <c r="C68" s="970" t="str">
        <f>IF(B68="","",VLOOKUP(B68,'E8. KKauf_Berechnung'!$B$11:$D$140,2,0))</f>
        <v/>
      </c>
      <c r="D68" s="579"/>
      <c r="E68" s="579"/>
      <c r="F68" s="842"/>
      <c r="G68" s="861"/>
      <c r="H68" s="861"/>
      <c r="I68" s="861"/>
      <c r="J68" s="862">
        <f t="shared" si="3"/>
        <v>0</v>
      </c>
      <c r="K68" s="871"/>
      <c r="L68" s="861"/>
      <c r="M68" s="872">
        <f t="shared" si="5"/>
        <v>0</v>
      </c>
      <c r="N68" s="873">
        <f t="shared" si="4"/>
        <v>0</v>
      </c>
    </row>
    <row r="69" spans="2:14" ht="15" customHeight="1" x14ac:dyDescent="0.2">
      <c r="B69" s="840"/>
      <c r="C69" s="970" t="str">
        <f>IF(B69="","",VLOOKUP(B69,'E8. KKauf_Berechnung'!$B$11:$D$140,2,0))</f>
        <v/>
      </c>
      <c r="D69" s="579"/>
      <c r="E69" s="579"/>
      <c r="F69" s="842"/>
      <c r="G69" s="861"/>
      <c r="H69" s="861"/>
      <c r="I69" s="861"/>
      <c r="J69" s="862">
        <f t="shared" si="3"/>
        <v>0</v>
      </c>
      <c r="K69" s="871"/>
      <c r="L69" s="861"/>
      <c r="M69" s="872">
        <f t="shared" si="5"/>
        <v>0</v>
      </c>
      <c r="N69" s="873">
        <f t="shared" si="4"/>
        <v>0</v>
      </c>
    </row>
    <row r="70" spans="2:14" ht="15" customHeight="1" x14ac:dyDescent="0.2">
      <c r="B70" s="840"/>
      <c r="C70" s="970" t="str">
        <f>IF(B70="","",VLOOKUP(B70,'E8. KKauf_Berechnung'!$B$11:$D$140,2,0))</f>
        <v/>
      </c>
      <c r="D70" s="579"/>
      <c r="E70" s="579"/>
      <c r="F70" s="842"/>
      <c r="G70" s="861"/>
      <c r="H70" s="861"/>
      <c r="I70" s="861"/>
      <c r="J70" s="862">
        <f t="shared" si="3"/>
        <v>0</v>
      </c>
      <c r="K70" s="871"/>
      <c r="L70" s="861"/>
      <c r="M70" s="872">
        <f t="shared" si="5"/>
        <v>0</v>
      </c>
      <c r="N70" s="873">
        <f t="shared" si="4"/>
        <v>0</v>
      </c>
    </row>
    <row r="71" spans="2:14" ht="15" customHeight="1" x14ac:dyDescent="0.2">
      <c r="B71" s="840"/>
      <c r="C71" s="970" t="str">
        <f>IF(B71="","",VLOOKUP(B71,'E8. KKauf_Berechnung'!$B$11:$D$140,2,0))</f>
        <v/>
      </c>
      <c r="D71" s="579"/>
      <c r="E71" s="579"/>
      <c r="F71" s="842"/>
      <c r="G71" s="861"/>
      <c r="H71" s="861"/>
      <c r="I71" s="861"/>
      <c r="J71" s="862">
        <f t="shared" ref="J71:J234" si="6">SUM(G71,H71)-I71</f>
        <v>0</v>
      </c>
      <c r="K71" s="871"/>
      <c r="L71" s="861"/>
      <c r="M71" s="872">
        <f t="shared" si="5"/>
        <v>0</v>
      </c>
      <c r="N71" s="873">
        <f t="shared" ref="N71:N234" si="7">L71-M71</f>
        <v>0</v>
      </c>
    </row>
    <row r="72" spans="2:14" ht="15" customHeight="1" x14ac:dyDescent="0.2">
      <c r="B72" s="840"/>
      <c r="C72" s="970" t="str">
        <f>IF(B72="","",VLOOKUP(B72,'E8. KKauf_Berechnung'!$B$11:$D$140,2,0))</f>
        <v/>
      </c>
      <c r="D72" s="579"/>
      <c r="E72" s="579"/>
      <c r="F72" s="842"/>
      <c r="G72" s="861"/>
      <c r="H72" s="861"/>
      <c r="I72" s="861"/>
      <c r="J72" s="862">
        <f t="shared" si="6"/>
        <v>0</v>
      </c>
      <c r="K72" s="871"/>
      <c r="L72" s="861"/>
      <c r="M72" s="872">
        <f t="shared" si="5"/>
        <v>0</v>
      </c>
      <c r="N72" s="873">
        <f t="shared" si="7"/>
        <v>0</v>
      </c>
    </row>
    <row r="73" spans="2:14" ht="15" customHeight="1" x14ac:dyDescent="0.2">
      <c r="B73" s="840"/>
      <c r="C73" s="970" t="str">
        <f>IF(B73="","",VLOOKUP(B73,'E8. KKauf_Berechnung'!$B$11:$D$140,2,0))</f>
        <v/>
      </c>
      <c r="D73" s="579"/>
      <c r="E73" s="579"/>
      <c r="F73" s="842"/>
      <c r="G73" s="861"/>
      <c r="H73" s="861"/>
      <c r="I73" s="861"/>
      <c r="J73" s="862">
        <f t="shared" si="6"/>
        <v>0</v>
      </c>
      <c r="K73" s="871"/>
      <c r="L73" s="861"/>
      <c r="M73" s="872">
        <f t="shared" ref="M73:M236" si="8">IF(K73=0,0,J73/K73)</f>
        <v>0</v>
      </c>
      <c r="N73" s="873">
        <f t="shared" si="7"/>
        <v>0</v>
      </c>
    </row>
    <row r="74" spans="2:14" ht="15" customHeight="1" x14ac:dyDescent="0.2">
      <c r="B74" s="840"/>
      <c r="C74" s="970" t="str">
        <f>IF(B74="","",VLOOKUP(B74,'E8. KKauf_Berechnung'!$B$11:$D$140,2,0))</f>
        <v/>
      </c>
      <c r="D74" s="579"/>
      <c r="E74" s="579"/>
      <c r="F74" s="842"/>
      <c r="G74" s="861"/>
      <c r="H74" s="861"/>
      <c r="I74" s="861"/>
      <c r="J74" s="862">
        <f t="shared" si="6"/>
        <v>0</v>
      </c>
      <c r="K74" s="871"/>
      <c r="L74" s="861"/>
      <c r="M74" s="872">
        <f t="shared" si="8"/>
        <v>0</v>
      </c>
      <c r="N74" s="873">
        <f t="shared" si="7"/>
        <v>0</v>
      </c>
    </row>
    <row r="75" spans="2:14" ht="15" customHeight="1" x14ac:dyDescent="0.2">
      <c r="B75" s="840"/>
      <c r="C75" s="970" t="str">
        <f>IF(B75="","",VLOOKUP(B75,'E8. KKauf_Berechnung'!$B$11:$D$140,2,0))</f>
        <v/>
      </c>
      <c r="D75" s="579"/>
      <c r="E75" s="579"/>
      <c r="F75" s="842"/>
      <c r="G75" s="861"/>
      <c r="H75" s="861"/>
      <c r="I75" s="861"/>
      <c r="J75" s="862">
        <f t="shared" si="6"/>
        <v>0</v>
      </c>
      <c r="K75" s="871"/>
      <c r="L75" s="861"/>
      <c r="M75" s="872">
        <f t="shared" si="8"/>
        <v>0</v>
      </c>
      <c r="N75" s="873">
        <f t="shared" si="7"/>
        <v>0</v>
      </c>
    </row>
    <row r="76" spans="2:14" ht="15" customHeight="1" x14ac:dyDescent="0.2">
      <c r="B76" s="840"/>
      <c r="C76" s="970" t="str">
        <f>IF(B76="","",VLOOKUP(B76,'E8. KKauf_Berechnung'!$B$11:$D$140,2,0))</f>
        <v/>
      </c>
      <c r="D76" s="579"/>
      <c r="E76" s="579"/>
      <c r="F76" s="842"/>
      <c r="G76" s="861"/>
      <c r="H76" s="861"/>
      <c r="I76" s="861"/>
      <c r="J76" s="862">
        <f t="shared" si="6"/>
        <v>0</v>
      </c>
      <c r="K76" s="871"/>
      <c r="L76" s="861"/>
      <c r="M76" s="872">
        <f t="shared" si="8"/>
        <v>0</v>
      </c>
      <c r="N76" s="873">
        <f t="shared" si="7"/>
        <v>0</v>
      </c>
    </row>
    <row r="77" spans="2:14" ht="15" customHeight="1" x14ac:dyDescent="0.2">
      <c r="B77" s="840"/>
      <c r="C77" s="970" t="str">
        <f>IF(B77="","",VLOOKUP(B77,'E8. KKauf_Berechnung'!$B$11:$D$140,2,0))</f>
        <v/>
      </c>
      <c r="D77" s="579"/>
      <c r="E77" s="579"/>
      <c r="F77" s="842"/>
      <c r="G77" s="861"/>
      <c r="H77" s="861"/>
      <c r="I77" s="861"/>
      <c r="J77" s="862">
        <f t="shared" si="6"/>
        <v>0</v>
      </c>
      <c r="K77" s="871"/>
      <c r="L77" s="861"/>
      <c r="M77" s="872">
        <f t="shared" si="8"/>
        <v>0</v>
      </c>
      <c r="N77" s="873">
        <f t="shared" si="7"/>
        <v>0</v>
      </c>
    </row>
    <row r="78" spans="2:14" ht="15" customHeight="1" x14ac:dyDescent="0.2">
      <c r="B78" s="840"/>
      <c r="C78" s="970" t="str">
        <f>IF(B78="","",VLOOKUP(B78,'E8. KKauf_Berechnung'!$B$11:$D$140,2,0))</f>
        <v/>
      </c>
      <c r="D78" s="579"/>
      <c r="E78" s="579"/>
      <c r="F78" s="842"/>
      <c r="G78" s="861"/>
      <c r="H78" s="861"/>
      <c r="I78" s="861"/>
      <c r="J78" s="862">
        <f t="shared" si="6"/>
        <v>0</v>
      </c>
      <c r="K78" s="871"/>
      <c r="L78" s="861"/>
      <c r="M78" s="872">
        <f t="shared" si="8"/>
        <v>0</v>
      </c>
      <c r="N78" s="873">
        <f t="shared" si="7"/>
        <v>0</v>
      </c>
    </row>
    <row r="79" spans="2:14" ht="15" customHeight="1" x14ac:dyDescent="0.2">
      <c r="B79" s="840"/>
      <c r="C79" s="970" t="str">
        <f>IF(B79="","",VLOOKUP(B79,'E8. KKauf_Berechnung'!$B$11:$D$140,2,0))</f>
        <v/>
      </c>
      <c r="D79" s="579"/>
      <c r="E79" s="579"/>
      <c r="F79" s="842"/>
      <c r="G79" s="861"/>
      <c r="H79" s="861"/>
      <c r="I79" s="861"/>
      <c r="J79" s="862">
        <f t="shared" si="6"/>
        <v>0</v>
      </c>
      <c r="K79" s="871"/>
      <c r="L79" s="861"/>
      <c r="M79" s="872">
        <f t="shared" si="8"/>
        <v>0</v>
      </c>
      <c r="N79" s="873">
        <f t="shared" si="7"/>
        <v>0</v>
      </c>
    </row>
    <row r="80" spans="2:14" ht="15" customHeight="1" x14ac:dyDescent="0.2">
      <c r="B80" s="840"/>
      <c r="C80" s="970" t="str">
        <f>IF(B80="","",VLOOKUP(B80,'E8. KKauf_Berechnung'!$B$11:$D$140,2,0))</f>
        <v/>
      </c>
      <c r="D80" s="579"/>
      <c r="E80" s="579"/>
      <c r="F80" s="842"/>
      <c r="G80" s="861"/>
      <c r="H80" s="861"/>
      <c r="I80" s="861"/>
      <c r="J80" s="862">
        <f t="shared" si="6"/>
        <v>0</v>
      </c>
      <c r="K80" s="871"/>
      <c r="L80" s="861"/>
      <c r="M80" s="872">
        <f t="shared" si="8"/>
        <v>0</v>
      </c>
      <c r="N80" s="873">
        <f t="shared" si="7"/>
        <v>0</v>
      </c>
    </row>
    <row r="81" spans="2:14" ht="15" customHeight="1" x14ac:dyDescent="0.2">
      <c r="B81" s="840"/>
      <c r="C81" s="970" t="str">
        <f>IF(B81="","",VLOOKUP(B81,'E8. KKauf_Berechnung'!$B$11:$D$140,2,0))</f>
        <v/>
      </c>
      <c r="D81" s="579"/>
      <c r="E81" s="579"/>
      <c r="F81" s="842"/>
      <c r="G81" s="861"/>
      <c r="H81" s="861"/>
      <c r="I81" s="861"/>
      <c r="J81" s="862">
        <f t="shared" si="6"/>
        <v>0</v>
      </c>
      <c r="K81" s="871"/>
      <c r="L81" s="861"/>
      <c r="M81" s="872">
        <f t="shared" si="8"/>
        <v>0</v>
      </c>
      <c r="N81" s="873">
        <f t="shared" si="7"/>
        <v>0</v>
      </c>
    </row>
    <row r="82" spans="2:14" ht="15" customHeight="1" x14ac:dyDescent="0.2">
      <c r="B82" s="840"/>
      <c r="C82" s="970" t="str">
        <f>IF(B82="","",VLOOKUP(B82,'E8. KKauf_Berechnung'!$B$11:$D$140,2,0))</f>
        <v/>
      </c>
      <c r="D82" s="579"/>
      <c r="E82" s="579"/>
      <c r="F82" s="842"/>
      <c r="G82" s="861"/>
      <c r="H82" s="861"/>
      <c r="I82" s="861"/>
      <c r="J82" s="862">
        <f t="shared" si="6"/>
        <v>0</v>
      </c>
      <c r="K82" s="871"/>
      <c r="L82" s="861"/>
      <c r="M82" s="872">
        <f t="shared" si="8"/>
        <v>0</v>
      </c>
      <c r="N82" s="873">
        <f t="shared" si="7"/>
        <v>0</v>
      </c>
    </row>
    <row r="83" spans="2:14" ht="15" customHeight="1" x14ac:dyDescent="0.2">
      <c r="B83" s="840"/>
      <c r="C83" s="970" t="str">
        <f>IF(B83="","",VLOOKUP(B83,'E8. KKauf_Berechnung'!$B$11:$D$140,2,0))</f>
        <v/>
      </c>
      <c r="D83" s="579"/>
      <c r="E83" s="579"/>
      <c r="F83" s="842"/>
      <c r="G83" s="861"/>
      <c r="H83" s="861"/>
      <c r="I83" s="861"/>
      <c r="J83" s="862">
        <f t="shared" si="6"/>
        <v>0</v>
      </c>
      <c r="K83" s="871"/>
      <c r="L83" s="861"/>
      <c r="M83" s="872">
        <f t="shared" si="8"/>
        <v>0</v>
      </c>
      <c r="N83" s="873">
        <f t="shared" si="7"/>
        <v>0</v>
      </c>
    </row>
    <row r="84" spans="2:14" ht="15" customHeight="1" x14ac:dyDescent="0.2">
      <c r="B84" s="840"/>
      <c r="C84" s="970" t="str">
        <f>IF(B84="","",VLOOKUP(B84,'E8. KKauf_Berechnung'!$B$11:$D$140,2,0))</f>
        <v/>
      </c>
      <c r="D84" s="579"/>
      <c r="E84" s="579"/>
      <c r="F84" s="842"/>
      <c r="G84" s="861"/>
      <c r="H84" s="861"/>
      <c r="I84" s="861"/>
      <c r="J84" s="862">
        <f t="shared" si="6"/>
        <v>0</v>
      </c>
      <c r="K84" s="871"/>
      <c r="L84" s="861"/>
      <c r="M84" s="872">
        <f t="shared" si="8"/>
        <v>0</v>
      </c>
      <c r="N84" s="873">
        <f t="shared" si="7"/>
        <v>0</v>
      </c>
    </row>
    <row r="85" spans="2:14" ht="15" customHeight="1" x14ac:dyDescent="0.2">
      <c r="B85" s="840"/>
      <c r="C85" s="970" t="str">
        <f>IF(B85="","",VLOOKUP(B85,'E8. KKauf_Berechnung'!$B$11:$D$140,2,0))</f>
        <v/>
      </c>
      <c r="D85" s="579"/>
      <c r="E85" s="579"/>
      <c r="F85" s="842"/>
      <c r="G85" s="861"/>
      <c r="H85" s="861"/>
      <c r="I85" s="861"/>
      <c r="J85" s="862">
        <f t="shared" si="6"/>
        <v>0</v>
      </c>
      <c r="K85" s="871"/>
      <c r="L85" s="861"/>
      <c r="M85" s="872">
        <f t="shared" si="8"/>
        <v>0</v>
      </c>
      <c r="N85" s="873">
        <f t="shared" si="7"/>
        <v>0</v>
      </c>
    </row>
    <row r="86" spans="2:14" ht="15" customHeight="1" x14ac:dyDescent="0.2">
      <c r="B86" s="840"/>
      <c r="C86" s="970" t="str">
        <f>IF(B86="","",VLOOKUP(B86,'E8. KKauf_Berechnung'!$B$11:$D$140,2,0))</f>
        <v/>
      </c>
      <c r="D86" s="579"/>
      <c r="E86" s="579"/>
      <c r="F86" s="842"/>
      <c r="G86" s="861"/>
      <c r="H86" s="861"/>
      <c r="I86" s="861"/>
      <c r="J86" s="862">
        <f t="shared" si="6"/>
        <v>0</v>
      </c>
      <c r="K86" s="871"/>
      <c r="L86" s="861"/>
      <c r="M86" s="872">
        <f t="shared" si="8"/>
        <v>0</v>
      </c>
      <c r="N86" s="873">
        <f t="shared" si="7"/>
        <v>0</v>
      </c>
    </row>
    <row r="87" spans="2:14" ht="15" customHeight="1" x14ac:dyDescent="0.2">
      <c r="B87" s="840"/>
      <c r="C87" s="970" t="str">
        <f>IF(B87="","",VLOOKUP(B87,'E8. KKauf_Berechnung'!$B$11:$D$140,2,0))</f>
        <v/>
      </c>
      <c r="D87" s="579"/>
      <c r="E87" s="579"/>
      <c r="F87" s="842"/>
      <c r="G87" s="861"/>
      <c r="H87" s="861"/>
      <c r="I87" s="861"/>
      <c r="J87" s="862">
        <f t="shared" si="6"/>
        <v>0</v>
      </c>
      <c r="K87" s="871"/>
      <c r="L87" s="861"/>
      <c r="M87" s="872">
        <f t="shared" si="8"/>
        <v>0</v>
      </c>
      <c r="N87" s="873">
        <f t="shared" si="7"/>
        <v>0</v>
      </c>
    </row>
    <row r="88" spans="2:14" ht="15" customHeight="1" x14ac:dyDescent="0.2">
      <c r="B88" s="840"/>
      <c r="C88" s="970" t="str">
        <f>IF(B88="","",VLOOKUP(B88,'E8. KKauf_Berechnung'!$B$11:$D$140,2,0))</f>
        <v/>
      </c>
      <c r="D88" s="579"/>
      <c r="E88" s="579"/>
      <c r="F88" s="842"/>
      <c r="G88" s="861"/>
      <c r="H88" s="861"/>
      <c r="I88" s="861"/>
      <c r="J88" s="862">
        <f t="shared" si="6"/>
        <v>0</v>
      </c>
      <c r="K88" s="871"/>
      <c r="L88" s="861"/>
      <c r="M88" s="872">
        <f t="shared" si="8"/>
        <v>0</v>
      </c>
      <c r="N88" s="873">
        <f t="shared" si="7"/>
        <v>0</v>
      </c>
    </row>
    <row r="89" spans="2:14" ht="15" customHeight="1" x14ac:dyDescent="0.2">
      <c r="B89" s="840"/>
      <c r="C89" s="970" t="str">
        <f>IF(B89="","",VLOOKUP(B89,'E8. KKauf_Berechnung'!$B$11:$D$140,2,0))</f>
        <v/>
      </c>
      <c r="D89" s="579"/>
      <c r="E89" s="579"/>
      <c r="F89" s="842"/>
      <c r="G89" s="861"/>
      <c r="H89" s="861"/>
      <c r="I89" s="861"/>
      <c r="J89" s="862">
        <f t="shared" si="6"/>
        <v>0</v>
      </c>
      <c r="K89" s="871"/>
      <c r="L89" s="861"/>
      <c r="M89" s="872">
        <f t="shared" si="8"/>
        <v>0</v>
      </c>
      <c r="N89" s="873">
        <f t="shared" si="7"/>
        <v>0</v>
      </c>
    </row>
    <row r="90" spans="2:14" ht="15" customHeight="1" x14ac:dyDescent="0.2">
      <c r="B90" s="840"/>
      <c r="C90" s="970" t="str">
        <f>IF(B90="","",VLOOKUP(B90,'E8. KKauf_Berechnung'!$B$11:$D$140,2,0))</f>
        <v/>
      </c>
      <c r="D90" s="579"/>
      <c r="E90" s="579"/>
      <c r="F90" s="842"/>
      <c r="G90" s="861"/>
      <c r="H90" s="861"/>
      <c r="I90" s="861"/>
      <c r="J90" s="862">
        <f t="shared" si="6"/>
        <v>0</v>
      </c>
      <c r="K90" s="871"/>
      <c r="L90" s="861"/>
      <c r="M90" s="872">
        <f t="shared" si="8"/>
        <v>0</v>
      </c>
      <c r="N90" s="873">
        <f t="shared" si="7"/>
        <v>0</v>
      </c>
    </row>
    <row r="91" spans="2:14" ht="15" customHeight="1" x14ac:dyDescent="0.2">
      <c r="B91" s="840"/>
      <c r="C91" s="970" t="str">
        <f>IF(B91="","",VLOOKUP(B91,'E8. KKauf_Berechnung'!$B$11:$D$140,2,0))</f>
        <v/>
      </c>
      <c r="D91" s="579"/>
      <c r="E91" s="579"/>
      <c r="F91" s="842"/>
      <c r="G91" s="861"/>
      <c r="H91" s="861"/>
      <c r="I91" s="861"/>
      <c r="J91" s="862">
        <f t="shared" si="6"/>
        <v>0</v>
      </c>
      <c r="K91" s="871"/>
      <c r="L91" s="861"/>
      <c r="M91" s="872">
        <f t="shared" si="8"/>
        <v>0</v>
      </c>
      <c r="N91" s="873">
        <f t="shared" si="7"/>
        <v>0</v>
      </c>
    </row>
    <row r="92" spans="2:14" ht="15" customHeight="1" x14ac:dyDescent="0.2">
      <c r="B92" s="840"/>
      <c r="C92" s="970" t="str">
        <f>IF(B92="","",VLOOKUP(B92,'E8. KKauf_Berechnung'!$B$11:$D$140,2,0))</f>
        <v/>
      </c>
      <c r="D92" s="579"/>
      <c r="E92" s="579"/>
      <c r="F92" s="842"/>
      <c r="G92" s="861"/>
      <c r="H92" s="861"/>
      <c r="I92" s="861"/>
      <c r="J92" s="862">
        <f t="shared" si="6"/>
        <v>0</v>
      </c>
      <c r="K92" s="871"/>
      <c r="L92" s="861"/>
      <c r="M92" s="872">
        <f t="shared" si="8"/>
        <v>0</v>
      </c>
      <c r="N92" s="873">
        <f t="shared" si="7"/>
        <v>0</v>
      </c>
    </row>
    <row r="93" spans="2:14" ht="15" customHeight="1" x14ac:dyDescent="0.2">
      <c r="B93" s="840"/>
      <c r="C93" s="970" t="str">
        <f>IF(B93="","",VLOOKUP(B93,'E8. KKauf_Berechnung'!$B$11:$D$140,2,0))</f>
        <v/>
      </c>
      <c r="D93" s="579"/>
      <c r="E93" s="579"/>
      <c r="F93" s="842"/>
      <c r="G93" s="861"/>
      <c r="H93" s="861"/>
      <c r="I93" s="861"/>
      <c r="J93" s="862">
        <f t="shared" si="6"/>
        <v>0</v>
      </c>
      <c r="K93" s="871"/>
      <c r="L93" s="861"/>
      <c r="M93" s="872">
        <f t="shared" si="8"/>
        <v>0</v>
      </c>
      <c r="N93" s="873">
        <f t="shared" si="7"/>
        <v>0</v>
      </c>
    </row>
    <row r="94" spans="2:14" ht="15" customHeight="1" x14ac:dyDescent="0.2">
      <c r="B94" s="840"/>
      <c r="C94" s="970" t="str">
        <f>IF(B94="","",VLOOKUP(B94,'E8. KKauf_Berechnung'!$B$11:$D$140,2,0))</f>
        <v/>
      </c>
      <c r="D94" s="579"/>
      <c r="E94" s="579"/>
      <c r="F94" s="842"/>
      <c r="G94" s="861"/>
      <c r="H94" s="861"/>
      <c r="I94" s="861"/>
      <c r="J94" s="862">
        <f t="shared" si="6"/>
        <v>0</v>
      </c>
      <c r="K94" s="871"/>
      <c r="L94" s="861"/>
      <c r="M94" s="872">
        <f t="shared" si="8"/>
        <v>0</v>
      </c>
      <c r="N94" s="873">
        <f t="shared" si="7"/>
        <v>0</v>
      </c>
    </row>
    <row r="95" spans="2:14" ht="15" customHeight="1" x14ac:dyDescent="0.2">
      <c r="B95" s="840"/>
      <c r="C95" s="970" t="str">
        <f>IF(B95="","",VLOOKUP(B95,'E8. KKauf_Berechnung'!$B$11:$D$140,2,0))</f>
        <v/>
      </c>
      <c r="D95" s="579"/>
      <c r="E95" s="579"/>
      <c r="F95" s="842"/>
      <c r="G95" s="861"/>
      <c r="H95" s="861"/>
      <c r="I95" s="861"/>
      <c r="J95" s="862">
        <f t="shared" si="6"/>
        <v>0</v>
      </c>
      <c r="K95" s="871"/>
      <c r="L95" s="861"/>
      <c r="M95" s="872">
        <f t="shared" si="8"/>
        <v>0</v>
      </c>
      <c r="N95" s="873">
        <f t="shared" si="7"/>
        <v>0</v>
      </c>
    </row>
    <row r="96" spans="2:14" ht="15" customHeight="1" x14ac:dyDescent="0.2">
      <c r="B96" s="840"/>
      <c r="C96" s="970" t="str">
        <f>IF(B96="","",VLOOKUP(B96,'E8. KKauf_Berechnung'!$B$11:$D$140,2,0))</f>
        <v/>
      </c>
      <c r="D96" s="579"/>
      <c r="E96" s="579"/>
      <c r="F96" s="842"/>
      <c r="G96" s="861"/>
      <c r="H96" s="861"/>
      <c r="I96" s="861"/>
      <c r="J96" s="862">
        <f t="shared" si="6"/>
        <v>0</v>
      </c>
      <c r="K96" s="871"/>
      <c r="L96" s="861"/>
      <c r="M96" s="872">
        <f t="shared" si="8"/>
        <v>0</v>
      </c>
      <c r="N96" s="873">
        <f t="shared" si="7"/>
        <v>0</v>
      </c>
    </row>
    <row r="97" spans="2:14" ht="15" customHeight="1" x14ac:dyDescent="0.2">
      <c r="B97" s="840"/>
      <c r="C97" s="970" t="str">
        <f>IF(B97="","",VLOOKUP(B97,'E8. KKauf_Berechnung'!$B$11:$D$140,2,0))</f>
        <v/>
      </c>
      <c r="D97" s="579"/>
      <c r="E97" s="579"/>
      <c r="F97" s="842"/>
      <c r="G97" s="861"/>
      <c r="H97" s="861"/>
      <c r="I97" s="861"/>
      <c r="J97" s="862">
        <f t="shared" si="6"/>
        <v>0</v>
      </c>
      <c r="K97" s="871"/>
      <c r="L97" s="861"/>
      <c r="M97" s="872">
        <f t="shared" si="8"/>
        <v>0</v>
      </c>
      <c r="N97" s="873">
        <f t="shared" si="7"/>
        <v>0</v>
      </c>
    </row>
    <row r="98" spans="2:14" ht="15" customHeight="1" x14ac:dyDescent="0.2">
      <c r="B98" s="840"/>
      <c r="C98" s="970" t="str">
        <f>IF(B98="","",VLOOKUP(B98,'E8. KKauf_Berechnung'!$B$11:$D$140,2,0))</f>
        <v/>
      </c>
      <c r="D98" s="579"/>
      <c r="E98" s="579"/>
      <c r="F98" s="842"/>
      <c r="G98" s="861"/>
      <c r="H98" s="861"/>
      <c r="I98" s="861"/>
      <c r="J98" s="862">
        <f t="shared" si="6"/>
        <v>0</v>
      </c>
      <c r="K98" s="871"/>
      <c r="L98" s="861"/>
      <c r="M98" s="872">
        <f t="shared" si="8"/>
        <v>0</v>
      </c>
      <c r="N98" s="873">
        <f t="shared" si="7"/>
        <v>0</v>
      </c>
    </row>
    <row r="99" spans="2:14" ht="15" customHeight="1" x14ac:dyDescent="0.2">
      <c r="B99" s="840"/>
      <c r="C99" s="970" t="str">
        <f>IF(B99="","",VLOOKUP(B99,'E8. KKauf_Berechnung'!$B$11:$D$140,2,0))</f>
        <v/>
      </c>
      <c r="D99" s="579"/>
      <c r="E99" s="579"/>
      <c r="F99" s="842"/>
      <c r="G99" s="861"/>
      <c r="H99" s="861"/>
      <c r="I99" s="861"/>
      <c r="J99" s="862">
        <f t="shared" si="6"/>
        <v>0</v>
      </c>
      <c r="K99" s="871"/>
      <c r="L99" s="861"/>
      <c r="M99" s="872">
        <f t="shared" si="8"/>
        <v>0</v>
      </c>
      <c r="N99" s="873">
        <f t="shared" si="7"/>
        <v>0</v>
      </c>
    </row>
    <row r="100" spans="2:14" ht="15" customHeight="1" x14ac:dyDescent="0.2">
      <c r="B100" s="840"/>
      <c r="C100" s="970" t="str">
        <f>IF(B100="","",VLOOKUP(B100,'E8. KKauf_Berechnung'!$B$11:$D$140,2,0))</f>
        <v/>
      </c>
      <c r="D100" s="579"/>
      <c r="E100" s="579"/>
      <c r="F100" s="842"/>
      <c r="G100" s="861"/>
      <c r="H100" s="861"/>
      <c r="I100" s="861"/>
      <c r="J100" s="862">
        <f t="shared" si="6"/>
        <v>0</v>
      </c>
      <c r="K100" s="871"/>
      <c r="L100" s="861"/>
      <c r="M100" s="872">
        <f t="shared" si="8"/>
        <v>0</v>
      </c>
      <c r="N100" s="873">
        <f t="shared" si="7"/>
        <v>0</v>
      </c>
    </row>
    <row r="101" spans="2:14" ht="15" customHeight="1" x14ac:dyDescent="0.2">
      <c r="B101" s="898"/>
      <c r="C101" s="970" t="str">
        <f>IF(B101="","",VLOOKUP(B101,'E8. KKauf_Berechnung'!$B$11:$D$140,2,0))</f>
        <v/>
      </c>
      <c r="D101" s="902"/>
      <c r="E101" s="902"/>
      <c r="F101" s="899"/>
      <c r="G101" s="901"/>
      <c r="H101" s="901"/>
      <c r="I101" s="901"/>
      <c r="J101" s="862">
        <f t="shared" si="6"/>
        <v>0</v>
      </c>
      <c r="K101" s="903"/>
      <c r="L101" s="901"/>
      <c r="M101" s="872">
        <f t="shared" si="8"/>
        <v>0</v>
      </c>
      <c r="N101" s="873">
        <f t="shared" si="7"/>
        <v>0</v>
      </c>
    </row>
    <row r="102" spans="2:14" ht="15" customHeight="1" x14ac:dyDescent="0.2">
      <c r="B102" s="898"/>
      <c r="C102" s="970" t="str">
        <f>IF(B102="","",VLOOKUP(B102,'E8. KKauf_Berechnung'!$B$11:$D$140,2,0))</f>
        <v/>
      </c>
      <c r="D102" s="902"/>
      <c r="E102" s="902"/>
      <c r="F102" s="899"/>
      <c r="G102" s="901"/>
      <c r="H102" s="901"/>
      <c r="I102" s="901"/>
      <c r="J102" s="862">
        <f t="shared" si="6"/>
        <v>0</v>
      </c>
      <c r="K102" s="903"/>
      <c r="L102" s="901"/>
      <c r="M102" s="872">
        <f t="shared" si="8"/>
        <v>0</v>
      </c>
      <c r="N102" s="873">
        <f t="shared" si="7"/>
        <v>0</v>
      </c>
    </row>
    <row r="103" spans="2:14" ht="15" customHeight="1" x14ac:dyDescent="0.2">
      <c r="B103" s="898"/>
      <c r="C103" s="970" t="str">
        <f>IF(B103="","",VLOOKUP(B103,'E8. KKauf_Berechnung'!$B$11:$D$140,2,0))</f>
        <v/>
      </c>
      <c r="D103" s="902"/>
      <c r="E103" s="902"/>
      <c r="F103" s="899"/>
      <c r="G103" s="901"/>
      <c r="H103" s="901"/>
      <c r="I103" s="901"/>
      <c r="J103" s="862">
        <f t="shared" si="6"/>
        <v>0</v>
      </c>
      <c r="K103" s="903"/>
      <c r="L103" s="901"/>
      <c r="M103" s="872">
        <f t="shared" si="8"/>
        <v>0</v>
      </c>
      <c r="N103" s="873">
        <f t="shared" si="7"/>
        <v>0</v>
      </c>
    </row>
    <row r="104" spans="2:14" ht="15" customHeight="1" x14ac:dyDescent="0.2">
      <c r="B104" s="898"/>
      <c r="C104" s="970" t="str">
        <f>IF(B104="","",VLOOKUP(B104,'E8. KKauf_Berechnung'!$B$11:$D$140,2,0))</f>
        <v/>
      </c>
      <c r="D104" s="902"/>
      <c r="E104" s="902"/>
      <c r="F104" s="899"/>
      <c r="G104" s="901"/>
      <c r="H104" s="901"/>
      <c r="I104" s="901"/>
      <c r="J104" s="862">
        <f t="shared" si="6"/>
        <v>0</v>
      </c>
      <c r="K104" s="903"/>
      <c r="L104" s="901"/>
      <c r="M104" s="872">
        <f t="shared" si="8"/>
        <v>0</v>
      </c>
      <c r="N104" s="873">
        <f t="shared" si="7"/>
        <v>0</v>
      </c>
    </row>
    <row r="105" spans="2:14" ht="15" customHeight="1" x14ac:dyDescent="0.2">
      <c r="B105" s="898"/>
      <c r="C105" s="970" t="str">
        <f>IF(B105="","",VLOOKUP(B105,'E8. KKauf_Berechnung'!$B$11:$D$140,2,0))</f>
        <v/>
      </c>
      <c r="D105" s="902"/>
      <c r="E105" s="902"/>
      <c r="F105" s="899"/>
      <c r="G105" s="901"/>
      <c r="H105" s="901"/>
      <c r="I105" s="901"/>
      <c r="J105" s="862">
        <f t="shared" si="6"/>
        <v>0</v>
      </c>
      <c r="K105" s="903"/>
      <c r="L105" s="901"/>
      <c r="M105" s="872">
        <f t="shared" si="8"/>
        <v>0</v>
      </c>
      <c r="N105" s="873">
        <f t="shared" si="7"/>
        <v>0</v>
      </c>
    </row>
    <row r="106" spans="2:14" ht="15" customHeight="1" x14ac:dyDescent="0.2">
      <c r="B106" s="898"/>
      <c r="C106" s="970" t="str">
        <f>IF(B106="","",VLOOKUP(B106,'E8. KKauf_Berechnung'!$B$11:$D$140,2,0))</f>
        <v/>
      </c>
      <c r="D106" s="902"/>
      <c r="E106" s="902"/>
      <c r="F106" s="899"/>
      <c r="G106" s="901"/>
      <c r="H106" s="901"/>
      <c r="I106" s="901"/>
      <c r="J106" s="862">
        <f t="shared" si="6"/>
        <v>0</v>
      </c>
      <c r="K106" s="903"/>
      <c r="L106" s="901"/>
      <c r="M106" s="872">
        <f t="shared" si="8"/>
        <v>0</v>
      </c>
      <c r="N106" s="873">
        <f t="shared" si="7"/>
        <v>0</v>
      </c>
    </row>
    <row r="107" spans="2:14" ht="15" customHeight="1" x14ac:dyDescent="0.2">
      <c r="B107" s="898"/>
      <c r="C107" s="970" t="str">
        <f>IF(B107="","",VLOOKUP(B107,'E8. KKauf_Berechnung'!$B$11:$D$140,2,0))</f>
        <v/>
      </c>
      <c r="D107" s="902"/>
      <c r="E107" s="902"/>
      <c r="F107" s="899"/>
      <c r="G107" s="901"/>
      <c r="H107" s="901"/>
      <c r="I107" s="901"/>
      <c r="J107" s="862">
        <f t="shared" si="6"/>
        <v>0</v>
      </c>
      <c r="K107" s="903"/>
      <c r="L107" s="901"/>
      <c r="M107" s="872">
        <f t="shared" si="8"/>
        <v>0</v>
      </c>
      <c r="N107" s="873">
        <f t="shared" si="7"/>
        <v>0</v>
      </c>
    </row>
    <row r="108" spans="2:14" ht="15" customHeight="1" x14ac:dyDescent="0.2">
      <c r="B108" s="898"/>
      <c r="C108" s="970" t="str">
        <f>IF(B108="","",VLOOKUP(B108,'E8. KKauf_Berechnung'!$B$11:$D$140,2,0))</f>
        <v/>
      </c>
      <c r="D108" s="902"/>
      <c r="E108" s="902"/>
      <c r="F108" s="899"/>
      <c r="G108" s="901"/>
      <c r="H108" s="901"/>
      <c r="I108" s="901"/>
      <c r="J108" s="862">
        <f t="shared" si="6"/>
        <v>0</v>
      </c>
      <c r="K108" s="903"/>
      <c r="L108" s="901"/>
      <c r="M108" s="872">
        <f t="shared" si="8"/>
        <v>0</v>
      </c>
      <c r="N108" s="873">
        <f t="shared" si="7"/>
        <v>0</v>
      </c>
    </row>
    <row r="109" spans="2:14" ht="15" customHeight="1" x14ac:dyDescent="0.2">
      <c r="B109" s="898"/>
      <c r="C109" s="970" t="str">
        <f>IF(B109="","",VLOOKUP(B109,'E8. KKauf_Berechnung'!$B$11:$D$140,2,0))</f>
        <v/>
      </c>
      <c r="D109" s="902"/>
      <c r="E109" s="902"/>
      <c r="F109" s="899"/>
      <c r="G109" s="901"/>
      <c r="H109" s="901"/>
      <c r="I109" s="901"/>
      <c r="J109" s="862">
        <f t="shared" si="6"/>
        <v>0</v>
      </c>
      <c r="K109" s="903"/>
      <c r="L109" s="901"/>
      <c r="M109" s="872">
        <f t="shared" si="8"/>
        <v>0</v>
      </c>
      <c r="N109" s="873">
        <f t="shared" si="7"/>
        <v>0</v>
      </c>
    </row>
    <row r="110" spans="2:14" ht="15" customHeight="1" x14ac:dyDescent="0.2">
      <c r="B110" s="898"/>
      <c r="C110" s="970" t="str">
        <f>IF(B110="","",VLOOKUP(B110,'E8. KKauf_Berechnung'!$B$11:$D$140,2,0))</f>
        <v/>
      </c>
      <c r="D110" s="902"/>
      <c r="E110" s="902"/>
      <c r="F110" s="899"/>
      <c r="G110" s="901"/>
      <c r="H110" s="901"/>
      <c r="I110" s="901"/>
      <c r="J110" s="862">
        <f t="shared" si="6"/>
        <v>0</v>
      </c>
      <c r="K110" s="903"/>
      <c r="L110" s="901"/>
      <c r="M110" s="872">
        <f t="shared" si="8"/>
        <v>0</v>
      </c>
      <c r="N110" s="873">
        <f t="shared" si="7"/>
        <v>0</v>
      </c>
    </row>
    <row r="111" spans="2:14" ht="15" customHeight="1" x14ac:dyDescent="0.2">
      <c r="B111" s="898"/>
      <c r="C111" s="970" t="str">
        <f>IF(B111="","",VLOOKUP(B111,'E8. KKauf_Berechnung'!$B$11:$D$140,2,0))</f>
        <v/>
      </c>
      <c r="D111" s="902"/>
      <c r="E111" s="902"/>
      <c r="F111" s="899"/>
      <c r="G111" s="901"/>
      <c r="H111" s="901"/>
      <c r="I111" s="901"/>
      <c r="J111" s="862">
        <f t="shared" si="6"/>
        <v>0</v>
      </c>
      <c r="K111" s="903"/>
      <c r="L111" s="901"/>
      <c r="M111" s="872">
        <f t="shared" si="8"/>
        <v>0</v>
      </c>
      <c r="N111" s="873">
        <f t="shared" si="7"/>
        <v>0</v>
      </c>
    </row>
    <row r="112" spans="2:14" ht="15" customHeight="1" x14ac:dyDescent="0.2">
      <c r="B112" s="898"/>
      <c r="C112" s="970" t="str">
        <f>IF(B112="","",VLOOKUP(B112,'E8. KKauf_Berechnung'!$B$11:$D$140,2,0))</f>
        <v/>
      </c>
      <c r="D112" s="902"/>
      <c r="E112" s="902"/>
      <c r="F112" s="899"/>
      <c r="G112" s="901"/>
      <c r="H112" s="901"/>
      <c r="I112" s="901"/>
      <c r="J112" s="862">
        <f t="shared" si="6"/>
        <v>0</v>
      </c>
      <c r="K112" s="903"/>
      <c r="L112" s="901"/>
      <c r="M112" s="872">
        <f t="shared" si="8"/>
        <v>0</v>
      </c>
      <c r="N112" s="873">
        <f t="shared" si="7"/>
        <v>0</v>
      </c>
    </row>
    <row r="113" spans="2:14" ht="15" customHeight="1" x14ac:dyDescent="0.2">
      <c r="B113" s="898"/>
      <c r="C113" s="970" t="str">
        <f>IF(B113="","",VLOOKUP(B113,'E8. KKauf_Berechnung'!$B$11:$D$140,2,0))</f>
        <v/>
      </c>
      <c r="D113" s="902"/>
      <c r="E113" s="902"/>
      <c r="F113" s="899"/>
      <c r="G113" s="901"/>
      <c r="H113" s="901"/>
      <c r="I113" s="901"/>
      <c r="J113" s="862">
        <f t="shared" si="6"/>
        <v>0</v>
      </c>
      <c r="K113" s="903"/>
      <c r="L113" s="901"/>
      <c r="M113" s="872">
        <f t="shared" si="8"/>
        <v>0</v>
      </c>
      <c r="N113" s="873">
        <f t="shared" si="7"/>
        <v>0</v>
      </c>
    </row>
    <row r="114" spans="2:14" ht="15" customHeight="1" x14ac:dyDescent="0.2">
      <c r="B114" s="898"/>
      <c r="C114" s="970" t="str">
        <f>IF(B114="","",VLOOKUP(B114,'E8. KKauf_Berechnung'!$B$11:$D$140,2,0))</f>
        <v/>
      </c>
      <c r="D114" s="902"/>
      <c r="E114" s="902"/>
      <c r="F114" s="899"/>
      <c r="G114" s="901"/>
      <c r="H114" s="901"/>
      <c r="I114" s="901"/>
      <c r="J114" s="862">
        <f t="shared" si="6"/>
        <v>0</v>
      </c>
      <c r="K114" s="903"/>
      <c r="L114" s="901"/>
      <c r="M114" s="872">
        <f t="shared" si="8"/>
        <v>0</v>
      </c>
      <c r="N114" s="873">
        <f t="shared" si="7"/>
        <v>0</v>
      </c>
    </row>
    <row r="115" spans="2:14" ht="15" customHeight="1" x14ac:dyDescent="0.2">
      <c r="B115" s="898"/>
      <c r="C115" s="970" t="str">
        <f>IF(B115="","",VLOOKUP(B115,'E8. KKauf_Berechnung'!$B$11:$D$140,2,0))</f>
        <v/>
      </c>
      <c r="D115" s="902"/>
      <c r="E115" s="902"/>
      <c r="F115" s="899"/>
      <c r="G115" s="901"/>
      <c r="H115" s="901"/>
      <c r="I115" s="901"/>
      <c r="J115" s="862">
        <f t="shared" si="6"/>
        <v>0</v>
      </c>
      <c r="K115" s="903"/>
      <c r="L115" s="901"/>
      <c r="M115" s="872">
        <f t="shared" si="8"/>
        <v>0</v>
      </c>
      <c r="N115" s="873">
        <f t="shared" si="7"/>
        <v>0</v>
      </c>
    </row>
    <row r="116" spans="2:14" ht="15" customHeight="1" x14ac:dyDescent="0.2">
      <c r="B116" s="898"/>
      <c r="C116" s="970" t="str">
        <f>IF(B116="","",VLOOKUP(B116,'E8. KKauf_Berechnung'!$B$11:$D$140,2,0))</f>
        <v/>
      </c>
      <c r="D116" s="902"/>
      <c r="E116" s="902"/>
      <c r="F116" s="899"/>
      <c r="G116" s="901"/>
      <c r="H116" s="901"/>
      <c r="I116" s="901"/>
      <c r="J116" s="862">
        <f t="shared" si="6"/>
        <v>0</v>
      </c>
      <c r="K116" s="903"/>
      <c r="L116" s="901"/>
      <c r="M116" s="872">
        <f t="shared" si="8"/>
        <v>0</v>
      </c>
      <c r="N116" s="873">
        <f t="shared" si="7"/>
        <v>0</v>
      </c>
    </row>
    <row r="117" spans="2:14" ht="15" customHeight="1" x14ac:dyDescent="0.2">
      <c r="B117" s="898"/>
      <c r="C117" s="970" t="str">
        <f>IF(B117="","",VLOOKUP(B117,'E8. KKauf_Berechnung'!$B$11:$D$140,2,0))</f>
        <v/>
      </c>
      <c r="D117" s="902"/>
      <c r="E117" s="902"/>
      <c r="F117" s="899"/>
      <c r="G117" s="901"/>
      <c r="H117" s="901"/>
      <c r="I117" s="901"/>
      <c r="J117" s="862">
        <f t="shared" si="6"/>
        <v>0</v>
      </c>
      <c r="K117" s="903"/>
      <c r="L117" s="901"/>
      <c r="M117" s="872">
        <f t="shared" si="8"/>
        <v>0</v>
      </c>
      <c r="N117" s="873">
        <f t="shared" si="7"/>
        <v>0</v>
      </c>
    </row>
    <row r="118" spans="2:14" ht="15" customHeight="1" x14ac:dyDescent="0.2">
      <c r="B118" s="898"/>
      <c r="C118" s="970" t="str">
        <f>IF(B118="","",VLOOKUP(B118,'E8. KKauf_Berechnung'!$B$11:$D$140,2,0))</f>
        <v/>
      </c>
      <c r="D118" s="902"/>
      <c r="E118" s="902"/>
      <c r="F118" s="899"/>
      <c r="G118" s="901"/>
      <c r="H118" s="901"/>
      <c r="I118" s="901"/>
      <c r="J118" s="862">
        <f t="shared" si="6"/>
        <v>0</v>
      </c>
      <c r="K118" s="903"/>
      <c r="L118" s="901"/>
      <c r="M118" s="872">
        <f t="shared" si="8"/>
        <v>0</v>
      </c>
      <c r="N118" s="873">
        <f t="shared" si="7"/>
        <v>0</v>
      </c>
    </row>
    <row r="119" spans="2:14" ht="15" customHeight="1" x14ac:dyDescent="0.2">
      <c r="B119" s="898"/>
      <c r="C119" s="970" t="str">
        <f>IF(B119="","",VLOOKUP(B119,'E8. KKauf_Berechnung'!$B$11:$D$140,2,0))</f>
        <v/>
      </c>
      <c r="D119" s="902"/>
      <c r="E119" s="902"/>
      <c r="F119" s="899"/>
      <c r="G119" s="901"/>
      <c r="H119" s="901"/>
      <c r="I119" s="901"/>
      <c r="J119" s="862">
        <f t="shared" si="6"/>
        <v>0</v>
      </c>
      <c r="K119" s="903"/>
      <c r="L119" s="901"/>
      <c r="M119" s="872">
        <f t="shared" si="8"/>
        <v>0</v>
      </c>
      <c r="N119" s="873">
        <f t="shared" si="7"/>
        <v>0</v>
      </c>
    </row>
    <row r="120" spans="2:14" ht="15" customHeight="1" x14ac:dyDescent="0.2">
      <c r="B120" s="898"/>
      <c r="C120" s="970" t="str">
        <f>IF(B120="","",VLOOKUP(B120,'E8. KKauf_Berechnung'!$B$11:$D$140,2,0))</f>
        <v/>
      </c>
      <c r="D120" s="902"/>
      <c r="E120" s="902"/>
      <c r="F120" s="899"/>
      <c r="G120" s="901"/>
      <c r="H120" s="901"/>
      <c r="I120" s="901"/>
      <c r="J120" s="862">
        <f t="shared" si="6"/>
        <v>0</v>
      </c>
      <c r="K120" s="903"/>
      <c r="L120" s="901"/>
      <c r="M120" s="872">
        <f t="shared" si="8"/>
        <v>0</v>
      </c>
      <c r="N120" s="873">
        <f t="shared" si="7"/>
        <v>0</v>
      </c>
    </row>
    <row r="121" spans="2:14" ht="15" customHeight="1" x14ac:dyDescent="0.2">
      <c r="B121" s="898"/>
      <c r="C121" s="970" t="str">
        <f>IF(B121="","",VLOOKUP(B121,'E8. KKauf_Berechnung'!$B$11:$D$140,2,0))</f>
        <v/>
      </c>
      <c r="D121" s="902"/>
      <c r="E121" s="902"/>
      <c r="F121" s="899"/>
      <c r="G121" s="901"/>
      <c r="H121" s="901"/>
      <c r="I121" s="901"/>
      <c r="J121" s="862">
        <f t="shared" si="6"/>
        <v>0</v>
      </c>
      <c r="K121" s="903"/>
      <c r="L121" s="901"/>
      <c r="M121" s="872">
        <f t="shared" si="8"/>
        <v>0</v>
      </c>
      <c r="N121" s="873">
        <f t="shared" si="7"/>
        <v>0</v>
      </c>
    </row>
    <row r="122" spans="2:14" ht="15" customHeight="1" x14ac:dyDescent="0.2">
      <c r="B122" s="898"/>
      <c r="C122" s="970" t="str">
        <f>IF(B122="","",VLOOKUP(B122,'E8. KKauf_Berechnung'!$B$11:$D$140,2,0))</f>
        <v/>
      </c>
      <c r="D122" s="902"/>
      <c r="E122" s="902"/>
      <c r="F122" s="899"/>
      <c r="G122" s="901"/>
      <c r="H122" s="901"/>
      <c r="I122" s="901"/>
      <c r="J122" s="862">
        <f t="shared" si="6"/>
        <v>0</v>
      </c>
      <c r="K122" s="903"/>
      <c r="L122" s="901"/>
      <c r="M122" s="872">
        <f t="shared" si="8"/>
        <v>0</v>
      </c>
      <c r="N122" s="873">
        <f t="shared" si="7"/>
        <v>0</v>
      </c>
    </row>
    <row r="123" spans="2:14" ht="15" customHeight="1" x14ac:dyDescent="0.2">
      <c r="B123" s="898"/>
      <c r="C123" s="970" t="str">
        <f>IF(B123="","",VLOOKUP(B123,'E8. KKauf_Berechnung'!$B$11:$D$140,2,0))</f>
        <v/>
      </c>
      <c r="D123" s="902"/>
      <c r="E123" s="902"/>
      <c r="F123" s="899"/>
      <c r="G123" s="901"/>
      <c r="H123" s="901"/>
      <c r="I123" s="901"/>
      <c r="J123" s="862">
        <f t="shared" si="6"/>
        <v>0</v>
      </c>
      <c r="K123" s="903"/>
      <c r="L123" s="901"/>
      <c r="M123" s="872">
        <f t="shared" si="8"/>
        <v>0</v>
      </c>
      <c r="N123" s="873">
        <f t="shared" si="7"/>
        <v>0</v>
      </c>
    </row>
    <row r="124" spans="2:14" ht="15" customHeight="1" x14ac:dyDescent="0.2">
      <c r="B124" s="898"/>
      <c r="C124" s="970" t="str">
        <f>IF(B124="","",VLOOKUP(B124,'E8. KKauf_Berechnung'!$B$11:$D$140,2,0))</f>
        <v/>
      </c>
      <c r="D124" s="902"/>
      <c r="E124" s="902"/>
      <c r="F124" s="899"/>
      <c r="G124" s="901"/>
      <c r="H124" s="901"/>
      <c r="I124" s="901"/>
      <c r="J124" s="862">
        <f t="shared" si="6"/>
        <v>0</v>
      </c>
      <c r="K124" s="903"/>
      <c r="L124" s="901"/>
      <c r="M124" s="872">
        <f t="shared" si="8"/>
        <v>0</v>
      </c>
      <c r="N124" s="873">
        <f t="shared" si="7"/>
        <v>0</v>
      </c>
    </row>
    <row r="125" spans="2:14" ht="15" customHeight="1" x14ac:dyDescent="0.2">
      <c r="B125" s="898"/>
      <c r="C125" s="970" t="str">
        <f>IF(B125="","",VLOOKUP(B125,'E8. KKauf_Berechnung'!$B$11:$D$140,2,0))</f>
        <v/>
      </c>
      <c r="D125" s="902"/>
      <c r="E125" s="902"/>
      <c r="F125" s="899"/>
      <c r="G125" s="901"/>
      <c r="H125" s="901"/>
      <c r="I125" s="901"/>
      <c r="J125" s="862">
        <f t="shared" si="6"/>
        <v>0</v>
      </c>
      <c r="K125" s="903"/>
      <c r="L125" s="901"/>
      <c r="M125" s="872">
        <f t="shared" si="8"/>
        <v>0</v>
      </c>
      <c r="N125" s="873">
        <f t="shared" si="7"/>
        <v>0</v>
      </c>
    </row>
    <row r="126" spans="2:14" ht="15" customHeight="1" x14ac:dyDescent="0.2">
      <c r="B126" s="898"/>
      <c r="C126" s="970" t="str">
        <f>IF(B126="","",VLOOKUP(B126,'E8. KKauf_Berechnung'!$B$11:$D$140,2,0))</f>
        <v/>
      </c>
      <c r="D126" s="902"/>
      <c r="E126" s="902"/>
      <c r="F126" s="899"/>
      <c r="G126" s="901"/>
      <c r="H126" s="901"/>
      <c r="I126" s="901"/>
      <c r="J126" s="862">
        <f t="shared" si="6"/>
        <v>0</v>
      </c>
      <c r="K126" s="903"/>
      <c r="L126" s="901"/>
      <c r="M126" s="872">
        <f t="shared" si="8"/>
        <v>0</v>
      </c>
      <c r="N126" s="873">
        <f t="shared" si="7"/>
        <v>0</v>
      </c>
    </row>
    <row r="127" spans="2:14" ht="15" customHeight="1" x14ac:dyDescent="0.2">
      <c r="B127" s="898"/>
      <c r="C127" s="970" t="str">
        <f>IF(B127="","",VLOOKUP(B127,'E8. KKauf_Berechnung'!$B$11:$D$140,2,0))</f>
        <v/>
      </c>
      <c r="D127" s="902"/>
      <c r="E127" s="902"/>
      <c r="F127" s="899"/>
      <c r="G127" s="901"/>
      <c r="H127" s="901"/>
      <c r="I127" s="901"/>
      <c r="J127" s="862">
        <f t="shared" si="6"/>
        <v>0</v>
      </c>
      <c r="K127" s="903"/>
      <c r="L127" s="901"/>
      <c r="M127" s="872">
        <f t="shared" si="8"/>
        <v>0</v>
      </c>
      <c r="N127" s="873">
        <f t="shared" si="7"/>
        <v>0</v>
      </c>
    </row>
    <row r="128" spans="2:14" ht="15" customHeight="1" x14ac:dyDescent="0.2">
      <c r="B128" s="898"/>
      <c r="C128" s="970" t="str">
        <f>IF(B128="","",VLOOKUP(B128,'E8. KKauf_Berechnung'!$B$11:$D$140,2,0))</f>
        <v/>
      </c>
      <c r="D128" s="902"/>
      <c r="E128" s="902"/>
      <c r="F128" s="899"/>
      <c r="G128" s="901"/>
      <c r="H128" s="901"/>
      <c r="I128" s="901"/>
      <c r="J128" s="862">
        <f t="shared" si="6"/>
        <v>0</v>
      </c>
      <c r="K128" s="903"/>
      <c r="L128" s="901"/>
      <c r="M128" s="872">
        <f t="shared" si="8"/>
        <v>0</v>
      </c>
      <c r="N128" s="873">
        <f t="shared" si="7"/>
        <v>0</v>
      </c>
    </row>
    <row r="129" spans="2:14" ht="15" customHeight="1" x14ac:dyDescent="0.2">
      <c r="B129" s="898"/>
      <c r="C129" s="970" t="str">
        <f>IF(B129="","",VLOOKUP(B129,'E8. KKauf_Berechnung'!$B$11:$D$140,2,0))</f>
        <v/>
      </c>
      <c r="D129" s="902"/>
      <c r="E129" s="902"/>
      <c r="F129" s="899"/>
      <c r="G129" s="901"/>
      <c r="H129" s="901"/>
      <c r="I129" s="901"/>
      <c r="J129" s="862">
        <f t="shared" si="6"/>
        <v>0</v>
      </c>
      <c r="K129" s="903"/>
      <c r="L129" s="901"/>
      <c r="M129" s="872">
        <f t="shared" si="8"/>
        <v>0</v>
      </c>
      <c r="N129" s="873">
        <f t="shared" si="7"/>
        <v>0</v>
      </c>
    </row>
    <row r="130" spans="2:14" ht="15" customHeight="1" x14ac:dyDescent="0.2">
      <c r="B130" s="898"/>
      <c r="C130" s="970" t="str">
        <f>IF(B130="","",VLOOKUP(B130,'E8. KKauf_Berechnung'!$B$11:$D$140,2,0))</f>
        <v/>
      </c>
      <c r="D130" s="902"/>
      <c r="E130" s="902"/>
      <c r="F130" s="899"/>
      <c r="G130" s="901"/>
      <c r="H130" s="901"/>
      <c r="I130" s="901"/>
      <c r="J130" s="862">
        <f t="shared" si="6"/>
        <v>0</v>
      </c>
      <c r="K130" s="903"/>
      <c r="L130" s="901"/>
      <c r="M130" s="872">
        <f t="shared" si="8"/>
        <v>0</v>
      </c>
      <c r="N130" s="873">
        <f t="shared" si="7"/>
        <v>0</v>
      </c>
    </row>
    <row r="131" spans="2:14" ht="15" customHeight="1" x14ac:dyDescent="0.2">
      <c r="B131" s="898"/>
      <c r="C131" s="970" t="str">
        <f>IF(B131="","",VLOOKUP(B131,'E8. KKauf_Berechnung'!$B$11:$D$140,2,0))</f>
        <v/>
      </c>
      <c r="D131" s="902"/>
      <c r="E131" s="902"/>
      <c r="F131" s="899"/>
      <c r="G131" s="901"/>
      <c r="H131" s="901"/>
      <c r="I131" s="901"/>
      <c r="J131" s="862">
        <f t="shared" si="6"/>
        <v>0</v>
      </c>
      <c r="K131" s="903"/>
      <c r="L131" s="901"/>
      <c r="M131" s="872">
        <f t="shared" si="8"/>
        <v>0</v>
      </c>
      <c r="N131" s="873">
        <f t="shared" si="7"/>
        <v>0</v>
      </c>
    </row>
    <row r="132" spans="2:14" ht="15" customHeight="1" x14ac:dyDescent="0.2">
      <c r="B132" s="898"/>
      <c r="C132" s="970" t="str">
        <f>IF(B132="","",VLOOKUP(B132,'E8. KKauf_Berechnung'!$B$11:$D$140,2,0))</f>
        <v/>
      </c>
      <c r="D132" s="902"/>
      <c r="E132" s="902"/>
      <c r="F132" s="899"/>
      <c r="G132" s="901"/>
      <c r="H132" s="901"/>
      <c r="I132" s="901"/>
      <c r="J132" s="862">
        <f t="shared" si="6"/>
        <v>0</v>
      </c>
      <c r="K132" s="903"/>
      <c r="L132" s="901"/>
      <c r="M132" s="872">
        <f t="shared" si="8"/>
        <v>0</v>
      </c>
      <c r="N132" s="873">
        <f t="shared" si="7"/>
        <v>0</v>
      </c>
    </row>
    <row r="133" spans="2:14" ht="15" customHeight="1" x14ac:dyDescent="0.2">
      <c r="B133" s="898"/>
      <c r="C133" s="970" t="str">
        <f>IF(B133="","",VLOOKUP(B133,'E8. KKauf_Berechnung'!$B$11:$D$140,2,0))</f>
        <v/>
      </c>
      <c r="D133" s="902"/>
      <c r="E133" s="902"/>
      <c r="F133" s="899"/>
      <c r="G133" s="901"/>
      <c r="H133" s="901"/>
      <c r="I133" s="901"/>
      <c r="J133" s="862">
        <f t="shared" si="6"/>
        <v>0</v>
      </c>
      <c r="K133" s="903"/>
      <c r="L133" s="901"/>
      <c r="M133" s="872">
        <f t="shared" si="8"/>
        <v>0</v>
      </c>
      <c r="N133" s="873">
        <f t="shared" si="7"/>
        <v>0</v>
      </c>
    </row>
    <row r="134" spans="2:14" ht="15" customHeight="1" x14ac:dyDescent="0.2">
      <c r="B134" s="898"/>
      <c r="C134" s="970" t="str">
        <f>IF(B134="","",VLOOKUP(B134,'E8. KKauf_Berechnung'!$B$11:$D$140,2,0))</f>
        <v/>
      </c>
      <c r="D134" s="902"/>
      <c r="E134" s="902"/>
      <c r="F134" s="899"/>
      <c r="G134" s="901"/>
      <c r="H134" s="901"/>
      <c r="I134" s="901"/>
      <c r="J134" s="862">
        <f t="shared" si="6"/>
        <v>0</v>
      </c>
      <c r="K134" s="903"/>
      <c r="L134" s="901"/>
      <c r="M134" s="872">
        <f t="shared" si="8"/>
        <v>0</v>
      </c>
      <c r="N134" s="873">
        <f t="shared" si="7"/>
        <v>0</v>
      </c>
    </row>
    <row r="135" spans="2:14" ht="15" customHeight="1" x14ac:dyDescent="0.2">
      <c r="B135" s="898"/>
      <c r="C135" s="970" t="str">
        <f>IF(B135="","",VLOOKUP(B135,'E8. KKauf_Berechnung'!$B$11:$D$140,2,0))</f>
        <v/>
      </c>
      <c r="D135" s="902"/>
      <c r="E135" s="902"/>
      <c r="F135" s="899"/>
      <c r="G135" s="901"/>
      <c r="H135" s="901"/>
      <c r="I135" s="901"/>
      <c r="J135" s="862">
        <f t="shared" si="6"/>
        <v>0</v>
      </c>
      <c r="K135" s="903"/>
      <c r="L135" s="901"/>
      <c r="M135" s="872">
        <f t="shared" si="8"/>
        <v>0</v>
      </c>
      <c r="N135" s="873">
        <f t="shared" si="7"/>
        <v>0</v>
      </c>
    </row>
    <row r="136" spans="2:14" ht="15" customHeight="1" x14ac:dyDescent="0.2">
      <c r="B136" s="898"/>
      <c r="C136" s="970" t="str">
        <f>IF(B136="","",VLOOKUP(B136,'E8. KKauf_Berechnung'!$B$11:$D$140,2,0))</f>
        <v/>
      </c>
      <c r="D136" s="902"/>
      <c r="E136" s="902"/>
      <c r="F136" s="899"/>
      <c r="G136" s="901"/>
      <c r="H136" s="901"/>
      <c r="I136" s="901"/>
      <c r="J136" s="862">
        <f t="shared" si="6"/>
        <v>0</v>
      </c>
      <c r="K136" s="903"/>
      <c r="L136" s="901"/>
      <c r="M136" s="872">
        <f t="shared" si="8"/>
        <v>0</v>
      </c>
      <c r="N136" s="873">
        <f t="shared" si="7"/>
        <v>0</v>
      </c>
    </row>
    <row r="137" spans="2:14" ht="15" customHeight="1" x14ac:dyDescent="0.2">
      <c r="B137" s="898"/>
      <c r="C137" s="970" t="str">
        <f>IF(B137="","",VLOOKUP(B137,'E8. KKauf_Berechnung'!$B$11:$D$140,2,0))</f>
        <v/>
      </c>
      <c r="D137" s="902"/>
      <c r="E137" s="902"/>
      <c r="F137" s="899"/>
      <c r="G137" s="901"/>
      <c r="H137" s="901"/>
      <c r="I137" s="901"/>
      <c r="J137" s="862">
        <f t="shared" si="6"/>
        <v>0</v>
      </c>
      <c r="K137" s="903"/>
      <c r="L137" s="901"/>
      <c r="M137" s="872">
        <f t="shared" si="8"/>
        <v>0</v>
      </c>
      <c r="N137" s="873">
        <f t="shared" si="7"/>
        <v>0</v>
      </c>
    </row>
    <row r="138" spans="2:14" ht="15" customHeight="1" x14ac:dyDescent="0.2">
      <c r="B138" s="898"/>
      <c r="C138" s="970" t="str">
        <f>IF(B138="","",VLOOKUP(B138,'E8. KKauf_Berechnung'!$B$11:$D$140,2,0))</f>
        <v/>
      </c>
      <c r="D138" s="902"/>
      <c r="E138" s="902"/>
      <c r="F138" s="899"/>
      <c r="G138" s="901"/>
      <c r="H138" s="901"/>
      <c r="I138" s="901"/>
      <c r="J138" s="862">
        <f t="shared" si="6"/>
        <v>0</v>
      </c>
      <c r="K138" s="903"/>
      <c r="L138" s="901"/>
      <c r="M138" s="872">
        <f t="shared" si="8"/>
        <v>0</v>
      </c>
      <c r="N138" s="873">
        <f t="shared" si="7"/>
        <v>0</v>
      </c>
    </row>
    <row r="139" spans="2:14" ht="15" customHeight="1" x14ac:dyDescent="0.2">
      <c r="B139" s="898"/>
      <c r="C139" s="970" t="str">
        <f>IF(B139="","",VLOOKUP(B139,'E8. KKauf_Berechnung'!$B$11:$D$140,2,0))</f>
        <v/>
      </c>
      <c r="D139" s="902"/>
      <c r="E139" s="902"/>
      <c r="F139" s="899"/>
      <c r="G139" s="901"/>
      <c r="H139" s="901"/>
      <c r="I139" s="901"/>
      <c r="J139" s="862">
        <f t="shared" si="6"/>
        <v>0</v>
      </c>
      <c r="K139" s="903"/>
      <c r="L139" s="901"/>
      <c r="M139" s="872">
        <f t="shared" si="8"/>
        <v>0</v>
      </c>
      <c r="N139" s="873">
        <f t="shared" si="7"/>
        <v>0</v>
      </c>
    </row>
    <row r="140" spans="2:14" ht="15" customHeight="1" x14ac:dyDescent="0.2">
      <c r="B140" s="898"/>
      <c r="C140" s="970" t="str">
        <f>IF(B140="","",VLOOKUP(B140,'E8. KKauf_Berechnung'!$B$11:$D$140,2,0))</f>
        <v/>
      </c>
      <c r="D140" s="902"/>
      <c r="E140" s="902"/>
      <c r="F140" s="899"/>
      <c r="G140" s="901"/>
      <c r="H140" s="901"/>
      <c r="I140" s="901"/>
      <c r="J140" s="862">
        <f t="shared" si="6"/>
        <v>0</v>
      </c>
      <c r="K140" s="903"/>
      <c r="L140" s="901"/>
      <c r="M140" s="872">
        <f t="shared" si="8"/>
        <v>0</v>
      </c>
      <c r="N140" s="873">
        <f t="shared" si="7"/>
        <v>0</v>
      </c>
    </row>
    <row r="141" spans="2:14" ht="15" customHeight="1" x14ac:dyDescent="0.2">
      <c r="B141" s="898"/>
      <c r="C141" s="970" t="str">
        <f>IF(B141="","",VLOOKUP(B141,'E8. KKauf_Berechnung'!$B$11:$D$140,2,0))</f>
        <v/>
      </c>
      <c r="D141" s="902"/>
      <c r="E141" s="902"/>
      <c r="F141" s="899"/>
      <c r="G141" s="901"/>
      <c r="H141" s="901"/>
      <c r="I141" s="901"/>
      <c r="J141" s="862">
        <f t="shared" si="6"/>
        <v>0</v>
      </c>
      <c r="K141" s="903"/>
      <c r="L141" s="901"/>
      <c r="M141" s="872">
        <f t="shared" si="8"/>
        <v>0</v>
      </c>
      <c r="N141" s="873">
        <f t="shared" si="7"/>
        <v>0</v>
      </c>
    </row>
    <row r="142" spans="2:14" ht="15" customHeight="1" x14ac:dyDescent="0.2">
      <c r="B142" s="898"/>
      <c r="C142" s="970" t="str">
        <f>IF(B142="","",VLOOKUP(B142,'E8. KKauf_Berechnung'!$B$11:$D$140,2,0))</f>
        <v/>
      </c>
      <c r="D142" s="902"/>
      <c r="E142" s="902"/>
      <c r="F142" s="899"/>
      <c r="G142" s="901"/>
      <c r="H142" s="901"/>
      <c r="I142" s="901"/>
      <c r="J142" s="862">
        <f t="shared" si="6"/>
        <v>0</v>
      </c>
      <c r="K142" s="903"/>
      <c r="L142" s="901"/>
      <c r="M142" s="872">
        <f t="shared" si="8"/>
        <v>0</v>
      </c>
      <c r="N142" s="873">
        <f t="shared" si="7"/>
        <v>0</v>
      </c>
    </row>
    <row r="143" spans="2:14" ht="15" customHeight="1" x14ac:dyDescent="0.2">
      <c r="B143" s="898"/>
      <c r="C143" s="970" t="str">
        <f>IF(B143="","",VLOOKUP(B143,'E8. KKauf_Berechnung'!$B$11:$D$140,2,0))</f>
        <v/>
      </c>
      <c r="D143" s="902"/>
      <c r="E143" s="902"/>
      <c r="F143" s="899"/>
      <c r="G143" s="901"/>
      <c r="H143" s="901"/>
      <c r="I143" s="901"/>
      <c r="J143" s="862">
        <f t="shared" si="6"/>
        <v>0</v>
      </c>
      <c r="K143" s="903"/>
      <c r="L143" s="901"/>
      <c r="M143" s="872">
        <f t="shared" si="8"/>
        <v>0</v>
      </c>
      <c r="N143" s="873">
        <f t="shared" si="7"/>
        <v>0</v>
      </c>
    </row>
    <row r="144" spans="2:14" ht="15" customHeight="1" x14ac:dyDescent="0.2">
      <c r="B144" s="898"/>
      <c r="C144" s="970" t="str">
        <f>IF(B144="","",VLOOKUP(B144,'E8. KKauf_Berechnung'!$B$11:$D$140,2,0))</f>
        <v/>
      </c>
      <c r="D144" s="902"/>
      <c r="E144" s="902"/>
      <c r="F144" s="899"/>
      <c r="G144" s="901"/>
      <c r="H144" s="901"/>
      <c r="I144" s="901"/>
      <c r="J144" s="862">
        <f t="shared" si="6"/>
        <v>0</v>
      </c>
      <c r="K144" s="903"/>
      <c r="L144" s="901"/>
      <c r="M144" s="872">
        <f t="shared" si="8"/>
        <v>0</v>
      </c>
      <c r="N144" s="873">
        <f t="shared" si="7"/>
        <v>0</v>
      </c>
    </row>
    <row r="145" spans="2:14" ht="15" customHeight="1" x14ac:dyDescent="0.2">
      <c r="B145" s="898"/>
      <c r="C145" s="970" t="str">
        <f>IF(B145="","",VLOOKUP(B145,'E8. KKauf_Berechnung'!$B$11:$D$140,2,0))</f>
        <v/>
      </c>
      <c r="D145" s="902"/>
      <c r="E145" s="902"/>
      <c r="F145" s="899"/>
      <c r="G145" s="901"/>
      <c r="H145" s="901"/>
      <c r="I145" s="901"/>
      <c r="J145" s="862">
        <f t="shared" si="6"/>
        <v>0</v>
      </c>
      <c r="K145" s="903"/>
      <c r="L145" s="901"/>
      <c r="M145" s="872">
        <f t="shared" si="8"/>
        <v>0</v>
      </c>
      <c r="N145" s="873">
        <f t="shared" si="7"/>
        <v>0</v>
      </c>
    </row>
    <row r="146" spans="2:14" ht="15" customHeight="1" x14ac:dyDescent="0.2">
      <c r="B146" s="898"/>
      <c r="C146" s="970" t="str">
        <f>IF(B146="","",VLOOKUP(B146,'E8. KKauf_Berechnung'!$B$11:$D$140,2,0))</f>
        <v/>
      </c>
      <c r="D146" s="902"/>
      <c r="E146" s="902"/>
      <c r="F146" s="899"/>
      <c r="G146" s="901"/>
      <c r="H146" s="901"/>
      <c r="I146" s="901"/>
      <c r="J146" s="862">
        <f t="shared" si="6"/>
        <v>0</v>
      </c>
      <c r="K146" s="903"/>
      <c r="L146" s="901"/>
      <c r="M146" s="872">
        <f t="shared" si="8"/>
        <v>0</v>
      </c>
      <c r="N146" s="873">
        <f t="shared" si="7"/>
        <v>0</v>
      </c>
    </row>
    <row r="147" spans="2:14" ht="15" customHeight="1" x14ac:dyDescent="0.2">
      <c r="B147" s="898"/>
      <c r="C147" s="970" t="str">
        <f>IF(B147="","",VLOOKUP(B147,'E8. KKauf_Berechnung'!$B$11:$D$140,2,0))</f>
        <v/>
      </c>
      <c r="D147" s="902"/>
      <c r="E147" s="902"/>
      <c r="F147" s="899"/>
      <c r="G147" s="901"/>
      <c r="H147" s="901"/>
      <c r="I147" s="901"/>
      <c r="J147" s="862">
        <f t="shared" si="6"/>
        <v>0</v>
      </c>
      <c r="K147" s="903"/>
      <c r="L147" s="901"/>
      <c r="M147" s="872">
        <f t="shared" si="8"/>
        <v>0</v>
      </c>
      <c r="N147" s="873">
        <f t="shared" si="7"/>
        <v>0</v>
      </c>
    </row>
    <row r="148" spans="2:14" ht="15" customHeight="1" x14ac:dyDescent="0.2">
      <c r="B148" s="898"/>
      <c r="C148" s="970" t="str">
        <f>IF(B148="","",VLOOKUP(B148,'E8. KKauf_Berechnung'!$B$11:$D$140,2,0))</f>
        <v/>
      </c>
      <c r="D148" s="902"/>
      <c r="E148" s="902"/>
      <c r="F148" s="899"/>
      <c r="G148" s="901"/>
      <c r="H148" s="901"/>
      <c r="I148" s="901"/>
      <c r="J148" s="862">
        <f t="shared" si="6"/>
        <v>0</v>
      </c>
      <c r="K148" s="903"/>
      <c r="L148" s="901"/>
      <c r="M148" s="872">
        <f t="shared" si="8"/>
        <v>0</v>
      </c>
      <c r="N148" s="873">
        <f t="shared" si="7"/>
        <v>0</v>
      </c>
    </row>
    <row r="149" spans="2:14" ht="15" customHeight="1" x14ac:dyDescent="0.2">
      <c r="B149" s="898"/>
      <c r="C149" s="970" t="str">
        <f>IF(B149="","",VLOOKUP(B149,'E8. KKauf_Berechnung'!$B$11:$D$140,2,0))</f>
        <v/>
      </c>
      <c r="D149" s="902"/>
      <c r="E149" s="902"/>
      <c r="F149" s="899"/>
      <c r="G149" s="901"/>
      <c r="H149" s="901"/>
      <c r="I149" s="901"/>
      <c r="J149" s="862">
        <f t="shared" si="6"/>
        <v>0</v>
      </c>
      <c r="K149" s="903"/>
      <c r="L149" s="901"/>
      <c r="M149" s="872">
        <f t="shared" si="8"/>
        <v>0</v>
      </c>
      <c r="N149" s="873">
        <f t="shared" si="7"/>
        <v>0</v>
      </c>
    </row>
    <row r="150" spans="2:14" ht="15" customHeight="1" x14ac:dyDescent="0.2">
      <c r="B150" s="898"/>
      <c r="C150" s="970" t="str">
        <f>IF(B150="","",VLOOKUP(B150,'E8. KKauf_Berechnung'!$B$11:$D$140,2,0))</f>
        <v/>
      </c>
      <c r="D150" s="902"/>
      <c r="E150" s="902"/>
      <c r="F150" s="899"/>
      <c r="G150" s="901"/>
      <c r="H150" s="901"/>
      <c r="I150" s="901"/>
      <c r="J150" s="862">
        <f t="shared" si="6"/>
        <v>0</v>
      </c>
      <c r="K150" s="903"/>
      <c r="L150" s="901"/>
      <c r="M150" s="872">
        <f t="shared" si="8"/>
        <v>0</v>
      </c>
      <c r="N150" s="873">
        <f t="shared" si="7"/>
        <v>0</v>
      </c>
    </row>
    <row r="151" spans="2:14" ht="15" customHeight="1" x14ac:dyDescent="0.2">
      <c r="B151" s="898"/>
      <c r="C151" s="970" t="str">
        <f>IF(B151="","",VLOOKUP(B151,'E8. KKauf_Berechnung'!$B$11:$D$140,2,0))</f>
        <v/>
      </c>
      <c r="D151" s="902"/>
      <c r="E151" s="902"/>
      <c r="F151" s="899"/>
      <c r="G151" s="901"/>
      <c r="H151" s="901"/>
      <c r="I151" s="901"/>
      <c r="J151" s="862">
        <f t="shared" si="6"/>
        <v>0</v>
      </c>
      <c r="K151" s="903"/>
      <c r="L151" s="901"/>
      <c r="M151" s="872">
        <f t="shared" si="8"/>
        <v>0</v>
      </c>
      <c r="N151" s="873">
        <f t="shared" si="7"/>
        <v>0</v>
      </c>
    </row>
    <row r="152" spans="2:14" ht="15" customHeight="1" x14ac:dyDescent="0.2">
      <c r="B152" s="898"/>
      <c r="C152" s="970" t="str">
        <f>IF(B152="","",VLOOKUP(B152,'E8. KKauf_Berechnung'!$B$11:$D$140,2,0))</f>
        <v/>
      </c>
      <c r="D152" s="902"/>
      <c r="E152" s="902"/>
      <c r="F152" s="899"/>
      <c r="G152" s="901"/>
      <c r="H152" s="901"/>
      <c r="I152" s="901"/>
      <c r="J152" s="862">
        <f t="shared" si="6"/>
        <v>0</v>
      </c>
      <c r="K152" s="903"/>
      <c r="L152" s="901"/>
      <c r="M152" s="872">
        <f t="shared" si="8"/>
        <v>0</v>
      </c>
      <c r="N152" s="873">
        <f t="shared" si="7"/>
        <v>0</v>
      </c>
    </row>
    <row r="153" spans="2:14" ht="15" customHeight="1" x14ac:dyDescent="0.2">
      <c r="B153" s="898"/>
      <c r="C153" s="970" t="str">
        <f>IF(B153="","",VLOOKUP(B153,'E8. KKauf_Berechnung'!$B$11:$D$140,2,0))</f>
        <v/>
      </c>
      <c r="D153" s="902"/>
      <c r="E153" s="902"/>
      <c r="F153" s="899"/>
      <c r="G153" s="901"/>
      <c r="H153" s="901"/>
      <c r="I153" s="901"/>
      <c r="J153" s="862">
        <f t="shared" si="6"/>
        <v>0</v>
      </c>
      <c r="K153" s="903"/>
      <c r="L153" s="901"/>
      <c r="M153" s="872">
        <f t="shared" si="8"/>
        <v>0</v>
      </c>
      <c r="N153" s="873">
        <f t="shared" si="7"/>
        <v>0</v>
      </c>
    </row>
    <row r="154" spans="2:14" ht="15" customHeight="1" x14ac:dyDescent="0.2">
      <c r="B154" s="898"/>
      <c r="C154" s="970" t="str">
        <f>IF(B154="","",VLOOKUP(B154,'E8. KKauf_Berechnung'!$B$11:$D$140,2,0))</f>
        <v/>
      </c>
      <c r="D154" s="902"/>
      <c r="E154" s="902"/>
      <c r="F154" s="899"/>
      <c r="G154" s="901"/>
      <c r="H154" s="901"/>
      <c r="I154" s="901"/>
      <c r="J154" s="862">
        <f t="shared" si="6"/>
        <v>0</v>
      </c>
      <c r="K154" s="903"/>
      <c r="L154" s="901"/>
      <c r="M154" s="872">
        <f t="shared" si="8"/>
        <v>0</v>
      </c>
      <c r="N154" s="873">
        <f t="shared" si="7"/>
        <v>0</v>
      </c>
    </row>
    <row r="155" spans="2:14" ht="15" customHeight="1" x14ac:dyDescent="0.2">
      <c r="B155" s="898"/>
      <c r="C155" s="970" t="str">
        <f>IF(B155="","",VLOOKUP(B155,'E8. KKauf_Berechnung'!$B$11:$D$140,2,0))</f>
        <v/>
      </c>
      <c r="D155" s="902"/>
      <c r="E155" s="902"/>
      <c r="F155" s="899"/>
      <c r="G155" s="901"/>
      <c r="H155" s="901"/>
      <c r="I155" s="901"/>
      <c r="J155" s="862">
        <f t="shared" si="6"/>
        <v>0</v>
      </c>
      <c r="K155" s="903"/>
      <c r="L155" s="901"/>
      <c r="M155" s="872">
        <f t="shared" si="8"/>
        <v>0</v>
      </c>
      <c r="N155" s="873">
        <f t="shared" si="7"/>
        <v>0</v>
      </c>
    </row>
    <row r="156" spans="2:14" ht="15" customHeight="1" x14ac:dyDescent="0.2">
      <c r="B156" s="898"/>
      <c r="C156" s="970" t="str">
        <f>IF(B156="","",VLOOKUP(B156,'E8. KKauf_Berechnung'!$B$11:$D$140,2,0))</f>
        <v/>
      </c>
      <c r="D156" s="902"/>
      <c r="E156" s="902"/>
      <c r="F156" s="899"/>
      <c r="G156" s="901"/>
      <c r="H156" s="901"/>
      <c r="I156" s="901"/>
      <c r="J156" s="862">
        <f t="shared" si="6"/>
        <v>0</v>
      </c>
      <c r="K156" s="903"/>
      <c r="L156" s="901"/>
      <c r="M156" s="872">
        <f t="shared" si="8"/>
        <v>0</v>
      </c>
      <c r="N156" s="873">
        <f t="shared" si="7"/>
        <v>0</v>
      </c>
    </row>
    <row r="157" spans="2:14" ht="15" customHeight="1" x14ac:dyDescent="0.2">
      <c r="B157" s="898"/>
      <c r="C157" s="970" t="str">
        <f>IF(B157="","",VLOOKUP(B157,'E8. KKauf_Berechnung'!$B$11:$D$140,2,0))</f>
        <v/>
      </c>
      <c r="D157" s="902"/>
      <c r="E157" s="902"/>
      <c r="F157" s="899"/>
      <c r="G157" s="901"/>
      <c r="H157" s="901"/>
      <c r="I157" s="901"/>
      <c r="J157" s="862">
        <f t="shared" si="6"/>
        <v>0</v>
      </c>
      <c r="K157" s="903"/>
      <c r="L157" s="901"/>
      <c r="M157" s="872">
        <f t="shared" si="8"/>
        <v>0</v>
      </c>
      <c r="N157" s="873">
        <f t="shared" si="7"/>
        <v>0</v>
      </c>
    </row>
    <row r="158" spans="2:14" ht="15" customHeight="1" x14ac:dyDescent="0.2">
      <c r="B158" s="898"/>
      <c r="C158" s="970" t="str">
        <f>IF(B158="","",VLOOKUP(B158,'E8. KKauf_Berechnung'!$B$11:$D$140,2,0))</f>
        <v/>
      </c>
      <c r="D158" s="902"/>
      <c r="E158" s="902"/>
      <c r="F158" s="899"/>
      <c r="G158" s="901"/>
      <c r="H158" s="901"/>
      <c r="I158" s="901"/>
      <c r="J158" s="862">
        <f t="shared" si="6"/>
        <v>0</v>
      </c>
      <c r="K158" s="903"/>
      <c r="L158" s="901"/>
      <c r="M158" s="872">
        <f t="shared" si="8"/>
        <v>0</v>
      </c>
      <c r="N158" s="873">
        <f t="shared" si="7"/>
        <v>0</v>
      </c>
    </row>
    <row r="159" spans="2:14" ht="15" customHeight="1" x14ac:dyDescent="0.2">
      <c r="B159" s="898"/>
      <c r="C159" s="970" t="str">
        <f>IF(B159="","",VLOOKUP(B159,'E8. KKauf_Berechnung'!$B$11:$D$140,2,0))</f>
        <v/>
      </c>
      <c r="D159" s="902"/>
      <c r="E159" s="902"/>
      <c r="F159" s="899"/>
      <c r="G159" s="901"/>
      <c r="H159" s="901"/>
      <c r="I159" s="901"/>
      <c r="J159" s="862">
        <f t="shared" si="6"/>
        <v>0</v>
      </c>
      <c r="K159" s="903"/>
      <c r="L159" s="901"/>
      <c r="M159" s="872">
        <f t="shared" si="8"/>
        <v>0</v>
      </c>
      <c r="N159" s="873">
        <f t="shared" si="7"/>
        <v>0</v>
      </c>
    </row>
    <row r="160" spans="2:14" ht="15" customHeight="1" x14ac:dyDescent="0.2">
      <c r="B160" s="898"/>
      <c r="C160" s="970" t="str">
        <f>IF(B160="","",VLOOKUP(B160,'E8. KKauf_Berechnung'!$B$11:$D$140,2,0))</f>
        <v/>
      </c>
      <c r="D160" s="902"/>
      <c r="E160" s="902"/>
      <c r="F160" s="899"/>
      <c r="G160" s="901"/>
      <c r="H160" s="901"/>
      <c r="I160" s="901"/>
      <c r="J160" s="862">
        <f t="shared" si="6"/>
        <v>0</v>
      </c>
      <c r="K160" s="903"/>
      <c r="L160" s="901"/>
      <c r="M160" s="872">
        <f t="shared" si="8"/>
        <v>0</v>
      </c>
      <c r="N160" s="873">
        <f t="shared" si="7"/>
        <v>0</v>
      </c>
    </row>
    <row r="161" spans="2:14" ht="15" customHeight="1" x14ac:dyDescent="0.2">
      <c r="B161" s="898"/>
      <c r="C161" s="970" t="str">
        <f>IF(B161="","",VLOOKUP(B161,'E8. KKauf_Berechnung'!$B$11:$D$140,2,0))</f>
        <v/>
      </c>
      <c r="D161" s="902"/>
      <c r="E161" s="902"/>
      <c r="F161" s="899"/>
      <c r="G161" s="901"/>
      <c r="H161" s="901"/>
      <c r="I161" s="901"/>
      <c r="J161" s="862">
        <f t="shared" si="6"/>
        <v>0</v>
      </c>
      <c r="K161" s="903"/>
      <c r="L161" s="901"/>
      <c r="M161" s="872">
        <f t="shared" si="8"/>
        <v>0</v>
      </c>
      <c r="N161" s="873">
        <f t="shared" si="7"/>
        <v>0</v>
      </c>
    </row>
    <row r="162" spans="2:14" ht="15" customHeight="1" x14ac:dyDescent="0.2">
      <c r="B162" s="898"/>
      <c r="C162" s="970" t="str">
        <f>IF(B162="","",VLOOKUP(B162,'E8. KKauf_Berechnung'!$B$11:$D$140,2,0))</f>
        <v/>
      </c>
      <c r="D162" s="902"/>
      <c r="E162" s="902"/>
      <c r="F162" s="899"/>
      <c r="G162" s="901"/>
      <c r="H162" s="901"/>
      <c r="I162" s="901"/>
      <c r="J162" s="862">
        <f t="shared" si="6"/>
        <v>0</v>
      </c>
      <c r="K162" s="903"/>
      <c r="L162" s="901"/>
      <c r="M162" s="872">
        <f t="shared" si="8"/>
        <v>0</v>
      </c>
      <c r="N162" s="873">
        <f t="shared" si="7"/>
        <v>0</v>
      </c>
    </row>
    <row r="163" spans="2:14" ht="15" customHeight="1" x14ac:dyDescent="0.2">
      <c r="B163" s="898"/>
      <c r="C163" s="970" t="str">
        <f>IF(B163="","",VLOOKUP(B163,'E8. KKauf_Berechnung'!$B$11:$D$140,2,0))</f>
        <v/>
      </c>
      <c r="D163" s="902"/>
      <c r="E163" s="902"/>
      <c r="F163" s="899"/>
      <c r="G163" s="901"/>
      <c r="H163" s="901"/>
      <c r="I163" s="901"/>
      <c r="J163" s="862">
        <f t="shared" si="6"/>
        <v>0</v>
      </c>
      <c r="K163" s="903"/>
      <c r="L163" s="901"/>
      <c r="M163" s="872">
        <f t="shared" si="8"/>
        <v>0</v>
      </c>
      <c r="N163" s="873">
        <f t="shared" si="7"/>
        <v>0</v>
      </c>
    </row>
    <row r="164" spans="2:14" ht="15" customHeight="1" x14ac:dyDescent="0.2">
      <c r="B164" s="898"/>
      <c r="C164" s="970" t="str">
        <f>IF(B164="","",VLOOKUP(B164,'E8. KKauf_Berechnung'!$B$11:$D$140,2,0))</f>
        <v/>
      </c>
      <c r="D164" s="902"/>
      <c r="E164" s="902"/>
      <c r="F164" s="899"/>
      <c r="G164" s="901"/>
      <c r="H164" s="901"/>
      <c r="I164" s="901"/>
      <c r="J164" s="862">
        <f t="shared" si="6"/>
        <v>0</v>
      </c>
      <c r="K164" s="903"/>
      <c r="L164" s="901"/>
      <c r="M164" s="872">
        <f t="shared" si="8"/>
        <v>0</v>
      </c>
      <c r="N164" s="873">
        <f t="shared" si="7"/>
        <v>0</v>
      </c>
    </row>
    <row r="165" spans="2:14" ht="15" customHeight="1" x14ac:dyDescent="0.2">
      <c r="B165" s="898"/>
      <c r="C165" s="970" t="str">
        <f>IF(B165="","",VLOOKUP(B165,'E8. KKauf_Berechnung'!$B$11:$D$140,2,0))</f>
        <v/>
      </c>
      <c r="D165" s="902"/>
      <c r="E165" s="902"/>
      <c r="F165" s="899"/>
      <c r="G165" s="901"/>
      <c r="H165" s="901"/>
      <c r="I165" s="901"/>
      <c r="J165" s="862">
        <f t="shared" si="6"/>
        <v>0</v>
      </c>
      <c r="K165" s="903"/>
      <c r="L165" s="901"/>
      <c r="M165" s="872">
        <f t="shared" si="8"/>
        <v>0</v>
      </c>
      <c r="N165" s="873">
        <f t="shared" si="7"/>
        <v>0</v>
      </c>
    </row>
    <row r="166" spans="2:14" ht="15" customHeight="1" x14ac:dyDescent="0.2">
      <c r="B166" s="898"/>
      <c r="C166" s="970" t="str">
        <f>IF(B166="","",VLOOKUP(B166,'E8. KKauf_Berechnung'!$B$11:$D$140,2,0))</f>
        <v/>
      </c>
      <c r="D166" s="902"/>
      <c r="E166" s="902"/>
      <c r="F166" s="899"/>
      <c r="G166" s="901"/>
      <c r="H166" s="901"/>
      <c r="I166" s="901"/>
      <c r="J166" s="862">
        <f t="shared" si="6"/>
        <v>0</v>
      </c>
      <c r="K166" s="903"/>
      <c r="L166" s="901"/>
      <c r="M166" s="872">
        <f t="shared" si="8"/>
        <v>0</v>
      </c>
      <c r="N166" s="873">
        <f t="shared" si="7"/>
        <v>0</v>
      </c>
    </row>
    <row r="167" spans="2:14" ht="15" customHeight="1" x14ac:dyDescent="0.2">
      <c r="B167" s="898"/>
      <c r="C167" s="970" t="str">
        <f>IF(B167="","",VLOOKUP(B167,'E8. KKauf_Berechnung'!$B$11:$D$140,2,0))</f>
        <v/>
      </c>
      <c r="D167" s="902"/>
      <c r="E167" s="902"/>
      <c r="F167" s="899"/>
      <c r="G167" s="901"/>
      <c r="H167" s="901"/>
      <c r="I167" s="901"/>
      <c r="J167" s="862">
        <f t="shared" si="6"/>
        <v>0</v>
      </c>
      <c r="K167" s="903"/>
      <c r="L167" s="901"/>
      <c r="M167" s="872">
        <f t="shared" si="8"/>
        <v>0</v>
      </c>
      <c r="N167" s="873">
        <f t="shared" si="7"/>
        <v>0</v>
      </c>
    </row>
    <row r="168" spans="2:14" ht="15" customHeight="1" x14ac:dyDescent="0.2">
      <c r="B168" s="898"/>
      <c r="C168" s="970" t="str">
        <f>IF(B168="","",VLOOKUP(B168,'E8. KKauf_Berechnung'!$B$11:$D$140,2,0))</f>
        <v/>
      </c>
      <c r="D168" s="902"/>
      <c r="E168" s="902"/>
      <c r="F168" s="899"/>
      <c r="G168" s="901"/>
      <c r="H168" s="901"/>
      <c r="I168" s="901"/>
      <c r="J168" s="862">
        <f t="shared" si="6"/>
        <v>0</v>
      </c>
      <c r="K168" s="903"/>
      <c r="L168" s="901"/>
      <c r="M168" s="872">
        <f t="shared" si="8"/>
        <v>0</v>
      </c>
      <c r="N168" s="873">
        <f t="shared" si="7"/>
        <v>0</v>
      </c>
    </row>
    <row r="169" spans="2:14" ht="15" customHeight="1" x14ac:dyDescent="0.2">
      <c r="B169" s="898"/>
      <c r="C169" s="970" t="str">
        <f>IF(B169="","",VLOOKUP(B169,'E8. KKauf_Berechnung'!$B$11:$D$140,2,0))</f>
        <v/>
      </c>
      <c r="D169" s="902"/>
      <c r="E169" s="902"/>
      <c r="F169" s="899"/>
      <c r="G169" s="901"/>
      <c r="H169" s="901"/>
      <c r="I169" s="901"/>
      <c r="J169" s="862">
        <f t="shared" si="6"/>
        <v>0</v>
      </c>
      <c r="K169" s="903"/>
      <c r="L169" s="901"/>
      <c r="M169" s="872">
        <f t="shared" si="8"/>
        <v>0</v>
      </c>
      <c r="N169" s="873">
        <f t="shared" si="7"/>
        <v>0</v>
      </c>
    </row>
    <row r="170" spans="2:14" ht="15" customHeight="1" x14ac:dyDescent="0.2">
      <c r="B170" s="898"/>
      <c r="C170" s="970" t="str">
        <f>IF(B170="","",VLOOKUP(B170,'E8. KKauf_Berechnung'!$B$11:$D$140,2,0))</f>
        <v/>
      </c>
      <c r="D170" s="902"/>
      <c r="E170" s="902"/>
      <c r="F170" s="899"/>
      <c r="G170" s="901"/>
      <c r="H170" s="901"/>
      <c r="I170" s="901"/>
      <c r="J170" s="862">
        <f t="shared" si="6"/>
        <v>0</v>
      </c>
      <c r="K170" s="903"/>
      <c r="L170" s="901"/>
      <c r="M170" s="872">
        <f t="shared" si="8"/>
        <v>0</v>
      </c>
      <c r="N170" s="873">
        <f t="shared" si="7"/>
        <v>0</v>
      </c>
    </row>
    <row r="171" spans="2:14" ht="15" customHeight="1" x14ac:dyDescent="0.2">
      <c r="B171" s="898"/>
      <c r="C171" s="970" t="str">
        <f>IF(B171="","",VLOOKUP(B171,'E8. KKauf_Berechnung'!$B$11:$D$140,2,0))</f>
        <v/>
      </c>
      <c r="D171" s="902"/>
      <c r="E171" s="902"/>
      <c r="F171" s="899"/>
      <c r="G171" s="901"/>
      <c r="H171" s="901"/>
      <c r="I171" s="901"/>
      <c r="J171" s="862">
        <f t="shared" si="6"/>
        <v>0</v>
      </c>
      <c r="K171" s="903"/>
      <c r="L171" s="901"/>
      <c r="M171" s="872">
        <f t="shared" si="8"/>
        <v>0</v>
      </c>
      <c r="N171" s="873">
        <f t="shared" si="7"/>
        <v>0</v>
      </c>
    </row>
    <row r="172" spans="2:14" ht="15" customHeight="1" x14ac:dyDescent="0.2">
      <c r="B172" s="898"/>
      <c r="C172" s="970" t="str">
        <f>IF(B172="","",VLOOKUP(B172,'E8. KKauf_Berechnung'!$B$11:$D$140,2,0))</f>
        <v/>
      </c>
      <c r="D172" s="902"/>
      <c r="E172" s="902"/>
      <c r="F172" s="899"/>
      <c r="G172" s="901"/>
      <c r="H172" s="901"/>
      <c r="I172" s="901"/>
      <c r="J172" s="862">
        <f t="shared" si="6"/>
        <v>0</v>
      </c>
      <c r="K172" s="903"/>
      <c r="L172" s="901"/>
      <c r="M172" s="872">
        <f t="shared" si="8"/>
        <v>0</v>
      </c>
      <c r="N172" s="873">
        <f t="shared" si="7"/>
        <v>0</v>
      </c>
    </row>
    <row r="173" spans="2:14" ht="15" customHeight="1" x14ac:dyDescent="0.2">
      <c r="B173" s="898"/>
      <c r="C173" s="970" t="str">
        <f>IF(B173="","",VLOOKUP(B173,'E8. KKauf_Berechnung'!$B$11:$D$140,2,0))</f>
        <v/>
      </c>
      <c r="D173" s="902"/>
      <c r="E173" s="902"/>
      <c r="F173" s="899"/>
      <c r="G173" s="901"/>
      <c r="H173" s="901"/>
      <c r="I173" s="901"/>
      <c r="J173" s="862">
        <f t="shared" si="6"/>
        <v>0</v>
      </c>
      <c r="K173" s="903"/>
      <c r="L173" s="901"/>
      <c r="M173" s="872">
        <f t="shared" si="8"/>
        <v>0</v>
      </c>
      <c r="N173" s="873">
        <f t="shared" si="7"/>
        <v>0</v>
      </c>
    </row>
    <row r="174" spans="2:14" ht="15" customHeight="1" x14ac:dyDescent="0.2">
      <c r="B174" s="898"/>
      <c r="C174" s="970" t="str">
        <f>IF(B174="","",VLOOKUP(B174,'E8. KKauf_Berechnung'!$B$11:$D$140,2,0))</f>
        <v/>
      </c>
      <c r="D174" s="902"/>
      <c r="E174" s="902"/>
      <c r="F174" s="899"/>
      <c r="G174" s="901"/>
      <c r="H174" s="901"/>
      <c r="I174" s="901"/>
      <c r="J174" s="862">
        <f t="shared" si="6"/>
        <v>0</v>
      </c>
      <c r="K174" s="903"/>
      <c r="L174" s="901"/>
      <c r="M174" s="872">
        <f t="shared" si="8"/>
        <v>0</v>
      </c>
      <c r="N174" s="873">
        <f t="shared" si="7"/>
        <v>0</v>
      </c>
    </row>
    <row r="175" spans="2:14" ht="15" customHeight="1" x14ac:dyDescent="0.2">
      <c r="B175" s="898"/>
      <c r="C175" s="970" t="str">
        <f>IF(B175="","",VLOOKUP(B175,'E8. KKauf_Berechnung'!$B$11:$D$140,2,0))</f>
        <v/>
      </c>
      <c r="D175" s="902"/>
      <c r="E175" s="902"/>
      <c r="F175" s="899"/>
      <c r="G175" s="901"/>
      <c r="H175" s="901"/>
      <c r="I175" s="901"/>
      <c r="J175" s="862">
        <f t="shared" si="6"/>
        <v>0</v>
      </c>
      <c r="K175" s="903"/>
      <c r="L175" s="901"/>
      <c r="M175" s="872">
        <f t="shared" si="8"/>
        <v>0</v>
      </c>
      <c r="N175" s="873">
        <f t="shared" si="7"/>
        <v>0</v>
      </c>
    </row>
    <row r="176" spans="2:14" ht="15" customHeight="1" x14ac:dyDescent="0.2">
      <c r="B176" s="898"/>
      <c r="C176" s="970" t="str">
        <f>IF(B176="","",VLOOKUP(B176,'E8. KKauf_Berechnung'!$B$11:$D$140,2,0))</f>
        <v/>
      </c>
      <c r="D176" s="902"/>
      <c r="E176" s="902"/>
      <c r="F176" s="899"/>
      <c r="G176" s="901"/>
      <c r="H176" s="901"/>
      <c r="I176" s="901"/>
      <c r="J176" s="862">
        <f t="shared" si="6"/>
        <v>0</v>
      </c>
      <c r="K176" s="903"/>
      <c r="L176" s="901"/>
      <c r="M176" s="872">
        <f t="shared" si="8"/>
        <v>0</v>
      </c>
      <c r="N176" s="873">
        <f t="shared" si="7"/>
        <v>0</v>
      </c>
    </row>
    <row r="177" spans="2:14" ht="15" customHeight="1" x14ac:dyDescent="0.2">
      <c r="B177" s="898"/>
      <c r="C177" s="970" t="str">
        <f>IF(B177="","",VLOOKUP(B177,'E8. KKauf_Berechnung'!$B$11:$D$140,2,0))</f>
        <v/>
      </c>
      <c r="D177" s="902"/>
      <c r="E177" s="902"/>
      <c r="F177" s="899"/>
      <c r="G177" s="901"/>
      <c r="H177" s="901"/>
      <c r="I177" s="901"/>
      <c r="J177" s="862">
        <f t="shared" si="6"/>
        <v>0</v>
      </c>
      <c r="K177" s="903"/>
      <c r="L177" s="901"/>
      <c r="M177" s="872">
        <f t="shared" si="8"/>
        <v>0</v>
      </c>
      <c r="N177" s="873">
        <f t="shared" si="7"/>
        <v>0</v>
      </c>
    </row>
    <row r="178" spans="2:14" ht="15" customHeight="1" x14ac:dyDescent="0.2">
      <c r="B178" s="898"/>
      <c r="C178" s="970" t="str">
        <f>IF(B178="","",VLOOKUP(B178,'E8. KKauf_Berechnung'!$B$11:$D$140,2,0))</f>
        <v/>
      </c>
      <c r="D178" s="902"/>
      <c r="E178" s="902"/>
      <c r="F178" s="899"/>
      <c r="G178" s="901"/>
      <c r="H178" s="901"/>
      <c r="I178" s="901"/>
      <c r="J178" s="862">
        <f t="shared" si="6"/>
        <v>0</v>
      </c>
      <c r="K178" s="903"/>
      <c r="L178" s="901"/>
      <c r="M178" s="872">
        <f t="shared" si="8"/>
        <v>0</v>
      </c>
      <c r="N178" s="873">
        <f t="shared" si="7"/>
        <v>0</v>
      </c>
    </row>
    <row r="179" spans="2:14" ht="15" customHeight="1" x14ac:dyDescent="0.2">
      <c r="B179" s="898"/>
      <c r="C179" s="970" t="str">
        <f>IF(B179="","",VLOOKUP(B179,'E8. KKauf_Berechnung'!$B$11:$D$140,2,0))</f>
        <v/>
      </c>
      <c r="D179" s="902"/>
      <c r="E179" s="902"/>
      <c r="F179" s="899"/>
      <c r="G179" s="901"/>
      <c r="H179" s="901"/>
      <c r="I179" s="901"/>
      <c r="J179" s="862">
        <f t="shared" si="6"/>
        <v>0</v>
      </c>
      <c r="K179" s="903"/>
      <c r="L179" s="901"/>
      <c r="M179" s="872">
        <f t="shared" si="8"/>
        <v>0</v>
      </c>
      <c r="N179" s="873">
        <f t="shared" si="7"/>
        <v>0</v>
      </c>
    </row>
    <row r="180" spans="2:14" ht="15" customHeight="1" x14ac:dyDescent="0.2">
      <c r="B180" s="898"/>
      <c r="C180" s="970" t="str">
        <f>IF(B180="","",VLOOKUP(B180,'E8. KKauf_Berechnung'!$B$11:$D$140,2,0))</f>
        <v/>
      </c>
      <c r="D180" s="902"/>
      <c r="E180" s="902"/>
      <c r="F180" s="899"/>
      <c r="G180" s="901"/>
      <c r="H180" s="901"/>
      <c r="I180" s="901"/>
      <c r="J180" s="862">
        <f t="shared" si="6"/>
        <v>0</v>
      </c>
      <c r="K180" s="903"/>
      <c r="L180" s="901"/>
      <c r="M180" s="872">
        <f t="shared" si="8"/>
        <v>0</v>
      </c>
      <c r="N180" s="873">
        <f t="shared" si="7"/>
        <v>0</v>
      </c>
    </row>
    <row r="181" spans="2:14" ht="15" customHeight="1" x14ac:dyDescent="0.2">
      <c r="B181" s="898"/>
      <c r="C181" s="970" t="str">
        <f>IF(B181="","",VLOOKUP(B181,'E8. KKauf_Berechnung'!$B$11:$D$140,2,0))</f>
        <v/>
      </c>
      <c r="D181" s="902"/>
      <c r="E181" s="902"/>
      <c r="F181" s="899"/>
      <c r="G181" s="901"/>
      <c r="H181" s="901"/>
      <c r="I181" s="901"/>
      <c r="J181" s="862">
        <f t="shared" si="6"/>
        <v>0</v>
      </c>
      <c r="K181" s="903"/>
      <c r="L181" s="901"/>
      <c r="M181" s="872">
        <f t="shared" si="8"/>
        <v>0</v>
      </c>
      <c r="N181" s="873">
        <f t="shared" si="7"/>
        <v>0</v>
      </c>
    </row>
    <row r="182" spans="2:14" ht="15" customHeight="1" x14ac:dyDescent="0.2">
      <c r="B182" s="898"/>
      <c r="C182" s="970" t="str">
        <f>IF(B182="","",VLOOKUP(B182,'E8. KKauf_Berechnung'!$B$11:$D$140,2,0))</f>
        <v/>
      </c>
      <c r="D182" s="902"/>
      <c r="E182" s="902"/>
      <c r="F182" s="899"/>
      <c r="G182" s="901"/>
      <c r="H182" s="901"/>
      <c r="I182" s="901"/>
      <c r="J182" s="862">
        <f t="shared" si="6"/>
        <v>0</v>
      </c>
      <c r="K182" s="903"/>
      <c r="L182" s="901"/>
      <c r="M182" s="872">
        <f t="shared" si="8"/>
        <v>0</v>
      </c>
      <c r="N182" s="873">
        <f t="shared" si="7"/>
        <v>0</v>
      </c>
    </row>
    <row r="183" spans="2:14" ht="15" customHeight="1" x14ac:dyDescent="0.2">
      <c r="B183" s="898"/>
      <c r="C183" s="970" t="str">
        <f>IF(B183="","",VLOOKUP(B183,'E8. KKauf_Berechnung'!$B$11:$D$140,2,0))</f>
        <v/>
      </c>
      <c r="D183" s="902"/>
      <c r="E183" s="902"/>
      <c r="F183" s="899"/>
      <c r="G183" s="901"/>
      <c r="H183" s="901"/>
      <c r="I183" s="901"/>
      <c r="J183" s="862">
        <f t="shared" si="6"/>
        <v>0</v>
      </c>
      <c r="K183" s="903"/>
      <c r="L183" s="901"/>
      <c r="M183" s="872">
        <f t="shared" si="8"/>
        <v>0</v>
      </c>
      <c r="N183" s="873">
        <f t="shared" si="7"/>
        <v>0</v>
      </c>
    </row>
    <row r="184" spans="2:14" ht="15" customHeight="1" x14ac:dyDescent="0.2">
      <c r="B184" s="898"/>
      <c r="C184" s="970" t="str">
        <f>IF(B184="","",VLOOKUP(B184,'E8. KKauf_Berechnung'!$B$11:$D$140,2,0))</f>
        <v/>
      </c>
      <c r="D184" s="902"/>
      <c r="E184" s="902"/>
      <c r="F184" s="899"/>
      <c r="G184" s="901"/>
      <c r="H184" s="901"/>
      <c r="I184" s="901"/>
      <c r="J184" s="862">
        <f t="shared" si="6"/>
        <v>0</v>
      </c>
      <c r="K184" s="903"/>
      <c r="L184" s="901"/>
      <c r="M184" s="872">
        <f t="shared" si="8"/>
        <v>0</v>
      </c>
      <c r="N184" s="873">
        <f t="shared" si="7"/>
        <v>0</v>
      </c>
    </row>
    <row r="185" spans="2:14" ht="15" customHeight="1" x14ac:dyDescent="0.2">
      <c r="B185" s="898"/>
      <c r="C185" s="970" t="str">
        <f>IF(B185="","",VLOOKUP(B185,'E8. KKauf_Berechnung'!$B$11:$D$140,2,0))</f>
        <v/>
      </c>
      <c r="D185" s="902"/>
      <c r="E185" s="902"/>
      <c r="F185" s="899"/>
      <c r="G185" s="901"/>
      <c r="H185" s="901"/>
      <c r="I185" s="901"/>
      <c r="J185" s="862">
        <f t="shared" si="6"/>
        <v>0</v>
      </c>
      <c r="K185" s="903"/>
      <c r="L185" s="901"/>
      <c r="M185" s="872">
        <f t="shared" si="8"/>
        <v>0</v>
      </c>
      <c r="N185" s="873">
        <f t="shared" si="7"/>
        <v>0</v>
      </c>
    </row>
    <row r="186" spans="2:14" ht="15" customHeight="1" x14ac:dyDescent="0.2">
      <c r="B186" s="898"/>
      <c r="C186" s="970" t="str">
        <f>IF(B186="","",VLOOKUP(B186,'E8. KKauf_Berechnung'!$B$11:$D$140,2,0))</f>
        <v/>
      </c>
      <c r="D186" s="902"/>
      <c r="E186" s="902"/>
      <c r="F186" s="899"/>
      <c r="G186" s="901"/>
      <c r="H186" s="901"/>
      <c r="I186" s="901"/>
      <c r="J186" s="862">
        <f t="shared" si="6"/>
        <v>0</v>
      </c>
      <c r="K186" s="903"/>
      <c r="L186" s="901"/>
      <c r="M186" s="872">
        <f t="shared" si="8"/>
        <v>0</v>
      </c>
      <c r="N186" s="873">
        <f t="shared" si="7"/>
        <v>0</v>
      </c>
    </row>
    <row r="187" spans="2:14" ht="15" customHeight="1" x14ac:dyDescent="0.2">
      <c r="B187" s="898"/>
      <c r="C187" s="970" t="str">
        <f>IF(B187="","",VLOOKUP(B187,'E8. KKauf_Berechnung'!$B$11:$D$140,2,0))</f>
        <v/>
      </c>
      <c r="D187" s="902"/>
      <c r="E187" s="902"/>
      <c r="F187" s="899"/>
      <c r="G187" s="901"/>
      <c r="H187" s="901"/>
      <c r="I187" s="901"/>
      <c r="J187" s="862">
        <f t="shared" si="6"/>
        <v>0</v>
      </c>
      <c r="K187" s="903"/>
      <c r="L187" s="901"/>
      <c r="M187" s="872">
        <f t="shared" si="8"/>
        <v>0</v>
      </c>
      <c r="N187" s="873">
        <f t="shared" si="7"/>
        <v>0</v>
      </c>
    </row>
    <row r="188" spans="2:14" ht="15" customHeight="1" x14ac:dyDescent="0.2">
      <c r="B188" s="898"/>
      <c r="C188" s="970" t="str">
        <f>IF(B188="","",VLOOKUP(B188,'E8. KKauf_Berechnung'!$B$11:$D$140,2,0))</f>
        <v/>
      </c>
      <c r="D188" s="902"/>
      <c r="E188" s="902"/>
      <c r="F188" s="899"/>
      <c r="G188" s="901"/>
      <c r="H188" s="901"/>
      <c r="I188" s="901"/>
      <c r="J188" s="862">
        <f t="shared" si="6"/>
        <v>0</v>
      </c>
      <c r="K188" s="903"/>
      <c r="L188" s="901"/>
      <c r="M188" s="872">
        <f t="shared" si="8"/>
        <v>0</v>
      </c>
      <c r="N188" s="873">
        <f t="shared" si="7"/>
        <v>0</v>
      </c>
    </row>
    <row r="189" spans="2:14" ht="15" customHeight="1" x14ac:dyDescent="0.2">
      <c r="B189" s="898"/>
      <c r="C189" s="970" t="str">
        <f>IF(B189="","",VLOOKUP(B189,'E8. KKauf_Berechnung'!$B$11:$D$140,2,0))</f>
        <v/>
      </c>
      <c r="D189" s="902"/>
      <c r="E189" s="902"/>
      <c r="F189" s="899"/>
      <c r="G189" s="901"/>
      <c r="H189" s="901"/>
      <c r="I189" s="901"/>
      <c r="J189" s="862">
        <f t="shared" si="6"/>
        <v>0</v>
      </c>
      <c r="K189" s="903"/>
      <c r="L189" s="901"/>
      <c r="M189" s="872">
        <f t="shared" si="8"/>
        <v>0</v>
      </c>
      <c r="N189" s="873">
        <f t="shared" si="7"/>
        <v>0</v>
      </c>
    </row>
    <row r="190" spans="2:14" ht="15" customHeight="1" x14ac:dyDescent="0.2">
      <c r="B190" s="898"/>
      <c r="C190" s="970" t="str">
        <f>IF(B190="","",VLOOKUP(B190,'E8. KKauf_Berechnung'!$B$11:$D$140,2,0))</f>
        <v/>
      </c>
      <c r="D190" s="902"/>
      <c r="E190" s="902"/>
      <c r="F190" s="899"/>
      <c r="G190" s="901"/>
      <c r="H190" s="901"/>
      <c r="I190" s="901"/>
      <c r="J190" s="862">
        <f t="shared" si="6"/>
        <v>0</v>
      </c>
      <c r="K190" s="903"/>
      <c r="L190" s="901"/>
      <c r="M190" s="872">
        <f t="shared" si="8"/>
        <v>0</v>
      </c>
      <c r="N190" s="873">
        <f t="shared" si="7"/>
        <v>0</v>
      </c>
    </row>
    <row r="191" spans="2:14" ht="15" customHeight="1" x14ac:dyDescent="0.2">
      <c r="B191" s="898"/>
      <c r="C191" s="970" t="str">
        <f>IF(B191="","",VLOOKUP(B191,'E8. KKauf_Berechnung'!$B$11:$D$140,2,0))</f>
        <v/>
      </c>
      <c r="D191" s="902"/>
      <c r="E191" s="902"/>
      <c r="F191" s="899"/>
      <c r="G191" s="901"/>
      <c r="H191" s="901"/>
      <c r="I191" s="901"/>
      <c r="J191" s="862">
        <f t="shared" si="6"/>
        <v>0</v>
      </c>
      <c r="K191" s="903"/>
      <c r="L191" s="901"/>
      <c r="M191" s="872">
        <f t="shared" si="8"/>
        <v>0</v>
      </c>
      <c r="N191" s="873">
        <f t="shared" si="7"/>
        <v>0</v>
      </c>
    </row>
    <row r="192" spans="2:14" ht="15" customHeight="1" x14ac:dyDescent="0.2">
      <c r="B192" s="898"/>
      <c r="C192" s="970" t="str">
        <f>IF(B192="","",VLOOKUP(B192,'E8. KKauf_Berechnung'!$B$11:$D$140,2,0))</f>
        <v/>
      </c>
      <c r="D192" s="902"/>
      <c r="E192" s="902"/>
      <c r="F192" s="899"/>
      <c r="G192" s="901"/>
      <c r="H192" s="901"/>
      <c r="I192" s="901"/>
      <c r="J192" s="862">
        <f t="shared" si="6"/>
        <v>0</v>
      </c>
      <c r="K192" s="903"/>
      <c r="L192" s="901"/>
      <c r="M192" s="872">
        <f t="shared" si="8"/>
        <v>0</v>
      </c>
      <c r="N192" s="873">
        <f t="shared" si="7"/>
        <v>0</v>
      </c>
    </row>
    <row r="193" spans="2:14" ht="15" customHeight="1" x14ac:dyDescent="0.2">
      <c r="B193" s="898"/>
      <c r="C193" s="970" t="str">
        <f>IF(B193="","",VLOOKUP(B193,'E8. KKauf_Berechnung'!$B$11:$D$140,2,0))</f>
        <v/>
      </c>
      <c r="D193" s="902"/>
      <c r="E193" s="902"/>
      <c r="F193" s="899"/>
      <c r="G193" s="901"/>
      <c r="H193" s="901"/>
      <c r="I193" s="901"/>
      <c r="J193" s="862">
        <f t="shared" si="6"/>
        <v>0</v>
      </c>
      <c r="K193" s="903"/>
      <c r="L193" s="901"/>
      <c r="M193" s="872">
        <f t="shared" si="8"/>
        <v>0</v>
      </c>
      <c r="N193" s="873">
        <f t="shared" si="7"/>
        <v>0</v>
      </c>
    </row>
    <row r="194" spans="2:14" ht="15" customHeight="1" x14ac:dyDescent="0.2">
      <c r="B194" s="898"/>
      <c r="C194" s="970" t="str">
        <f>IF(B194="","",VLOOKUP(B194,'E8. KKauf_Berechnung'!$B$11:$D$140,2,0))</f>
        <v/>
      </c>
      <c r="D194" s="902"/>
      <c r="E194" s="902"/>
      <c r="F194" s="899"/>
      <c r="G194" s="901"/>
      <c r="H194" s="901"/>
      <c r="I194" s="901"/>
      <c r="J194" s="862">
        <f t="shared" si="6"/>
        <v>0</v>
      </c>
      <c r="K194" s="903"/>
      <c r="L194" s="901"/>
      <c r="M194" s="872">
        <f t="shared" si="8"/>
        <v>0</v>
      </c>
      <c r="N194" s="873">
        <f t="shared" si="7"/>
        <v>0</v>
      </c>
    </row>
    <row r="195" spans="2:14" ht="15" customHeight="1" x14ac:dyDescent="0.2">
      <c r="B195" s="898"/>
      <c r="C195" s="970" t="str">
        <f>IF(B195="","",VLOOKUP(B195,'E8. KKauf_Berechnung'!$B$11:$D$140,2,0))</f>
        <v/>
      </c>
      <c r="D195" s="902"/>
      <c r="E195" s="902"/>
      <c r="F195" s="899"/>
      <c r="G195" s="901"/>
      <c r="H195" s="901"/>
      <c r="I195" s="901"/>
      <c r="J195" s="862">
        <f t="shared" si="6"/>
        <v>0</v>
      </c>
      <c r="K195" s="903"/>
      <c r="L195" s="901"/>
      <c r="M195" s="872">
        <f t="shared" si="8"/>
        <v>0</v>
      </c>
      <c r="N195" s="873">
        <f t="shared" si="7"/>
        <v>0</v>
      </c>
    </row>
    <row r="196" spans="2:14" ht="15" customHeight="1" x14ac:dyDescent="0.2">
      <c r="B196" s="898"/>
      <c r="C196" s="970" t="str">
        <f>IF(B196="","",VLOOKUP(B196,'E8. KKauf_Berechnung'!$B$11:$D$140,2,0))</f>
        <v/>
      </c>
      <c r="D196" s="902"/>
      <c r="E196" s="902"/>
      <c r="F196" s="899"/>
      <c r="G196" s="901"/>
      <c r="H196" s="901"/>
      <c r="I196" s="901"/>
      <c r="J196" s="862">
        <f t="shared" si="6"/>
        <v>0</v>
      </c>
      <c r="K196" s="903"/>
      <c r="L196" s="901"/>
      <c r="M196" s="872">
        <f t="shared" si="8"/>
        <v>0</v>
      </c>
      <c r="N196" s="873">
        <f t="shared" si="7"/>
        <v>0</v>
      </c>
    </row>
    <row r="197" spans="2:14" ht="15" customHeight="1" x14ac:dyDescent="0.2">
      <c r="B197" s="898"/>
      <c r="C197" s="970" t="str">
        <f>IF(B197="","",VLOOKUP(B197,'E8. KKauf_Berechnung'!$B$11:$D$140,2,0))</f>
        <v/>
      </c>
      <c r="D197" s="902"/>
      <c r="E197" s="902"/>
      <c r="F197" s="899"/>
      <c r="G197" s="901"/>
      <c r="H197" s="901"/>
      <c r="I197" s="901"/>
      <c r="J197" s="862">
        <f t="shared" si="6"/>
        <v>0</v>
      </c>
      <c r="K197" s="903"/>
      <c r="L197" s="901"/>
      <c r="M197" s="872">
        <f t="shared" si="8"/>
        <v>0</v>
      </c>
      <c r="N197" s="873">
        <f t="shared" si="7"/>
        <v>0</v>
      </c>
    </row>
    <row r="198" spans="2:14" ht="15" customHeight="1" x14ac:dyDescent="0.2">
      <c r="B198" s="898"/>
      <c r="C198" s="970" t="str">
        <f>IF(B198="","",VLOOKUP(B198,'E8. KKauf_Berechnung'!$B$11:$D$140,2,0))</f>
        <v/>
      </c>
      <c r="D198" s="902"/>
      <c r="E198" s="902"/>
      <c r="F198" s="899"/>
      <c r="G198" s="901"/>
      <c r="H198" s="901"/>
      <c r="I198" s="901"/>
      <c r="J198" s="862">
        <f t="shared" si="6"/>
        <v>0</v>
      </c>
      <c r="K198" s="903"/>
      <c r="L198" s="901"/>
      <c r="M198" s="872">
        <f t="shared" si="8"/>
        <v>0</v>
      </c>
      <c r="N198" s="873">
        <f t="shared" si="7"/>
        <v>0</v>
      </c>
    </row>
    <row r="199" spans="2:14" ht="15" customHeight="1" x14ac:dyDescent="0.2">
      <c r="B199" s="898"/>
      <c r="C199" s="970" t="str">
        <f>IF(B199="","",VLOOKUP(B199,'E8. KKauf_Berechnung'!$B$11:$D$140,2,0))</f>
        <v/>
      </c>
      <c r="D199" s="902"/>
      <c r="E199" s="902"/>
      <c r="F199" s="899"/>
      <c r="G199" s="901"/>
      <c r="H199" s="901"/>
      <c r="I199" s="901"/>
      <c r="J199" s="862">
        <f t="shared" si="6"/>
        <v>0</v>
      </c>
      <c r="K199" s="903"/>
      <c r="L199" s="901"/>
      <c r="M199" s="872">
        <f t="shared" si="8"/>
        <v>0</v>
      </c>
      <c r="N199" s="873">
        <f t="shared" si="7"/>
        <v>0</v>
      </c>
    </row>
    <row r="200" spans="2:14" ht="15" customHeight="1" x14ac:dyDescent="0.2">
      <c r="B200" s="898"/>
      <c r="C200" s="970" t="str">
        <f>IF(B200="","",VLOOKUP(B200,'E8. KKauf_Berechnung'!$B$11:$D$140,2,0))</f>
        <v/>
      </c>
      <c r="D200" s="902"/>
      <c r="E200" s="902"/>
      <c r="F200" s="899"/>
      <c r="G200" s="901"/>
      <c r="H200" s="901"/>
      <c r="I200" s="901"/>
      <c r="J200" s="862">
        <f t="shared" si="6"/>
        <v>0</v>
      </c>
      <c r="K200" s="903"/>
      <c r="L200" s="901"/>
      <c r="M200" s="872">
        <f t="shared" si="8"/>
        <v>0</v>
      </c>
      <c r="N200" s="873">
        <f t="shared" si="7"/>
        <v>0</v>
      </c>
    </row>
    <row r="201" spans="2:14" ht="15" customHeight="1" x14ac:dyDescent="0.2">
      <c r="B201" s="840"/>
      <c r="C201" s="970" t="str">
        <f>IF(B201="","",VLOOKUP(B201,'E8. KKauf_Berechnung'!$B$11:$D$140,2,0))</f>
        <v/>
      </c>
      <c r="D201" s="579"/>
      <c r="E201" s="579"/>
      <c r="F201" s="842"/>
      <c r="G201" s="861"/>
      <c r="H201" s="861"/>
      <c r="I201" s="861"/>
      <c r="J201" s="862">
        <f t="shared" si="6"/>
        <v>0</v>
      </c>
      <c r="K201" s="871"/>
      <c r="L201" s="861"/>
      <c r="M201" s="872">
        <f t="shared" si="8"/>
        <v>0</v>
      </c>
      <c r="N201" s="873">
        <f t="shared" si="7"/>
        <v>0</v>
      </c>
    </row>
    <row r="202" spans="2:14" ht="15" customHeight="1" x14ac:dyDescent="0.2">
      <c r="B202" s="840"/>
      <c r="C202" s="970" t="str">
        <f>IF(B202="","",VLOOKUP(B202,'E8. KKauf_Berechnung'!$B$11:$D$140,2,0))</f>
        <v/>
      </c>
      <c r="D202" s="579"/>
      <c r="E202" s="579"/>
      <c r="F202" s="842"/>
      <c r="G202" s="861"/>
      <c r="H202" s="861"/>
      <c r="I202" s="861"/>
      <c r="J202" s="862">
        <f t="shared" si="6"/>
        <v>0</v>
      </c>
      <c r="K202" s="871"/>
      <c r="L202" s="861"/>
      <c r="M202" s="872">
        <f t="shared" si="8"/>
        <v>0</v>
      </c>
      <c r="N202" s="873">
        <f t="shared" si="7"/>
        <v>0</v>
      </c>
    </row>
    <row r="203" spans="2:14" ht="15" customHeight="1" x14ac:dyDescent="0.2">
      <c r="B203" s="840"/>
      <c r="C203" s="970" t="str">
        <f>IF(B203="","",VLOOKUP(B203,'E8. KKauf_Berechnung'!$B$11:$D$140,2,0))</f>
        <v/>
      </c>
      <c r="D203" s="579"/>
      <c r="E203" s="579"/>
      <c r="F203" s="842"/>
      <c r="G203" s="861"/>
      <c r="H203" s="861"/>
      <c r="I203" s="861"/>
      <c r="J203" s="862">
        <f t="shared" si="6"/>
        <v>0</v>
      </c>
      <c r="K203" s="871"/>
      <c r="L203" s="861"/>
      <c r="M203" s="872">
        <f t="shared" si="8"/>
        <v>0</v>
      </c>
      <c r="N203" s="873">
        <f t="shared" si="7"/>
        <v>0</v>
      </c>
    </row>
    <row r="204" spans="2:14" ht="15" customHeight="1" x14ac:dyDescent="0.2">
      <c r="B204" s="840"/>
      <c r="C204" s="970" t="str">
        <f>IF(B204="","",VLOOKUP(B204,'E8. KKauf_Berechnung'!$B$11:$D$140,2,0))</f>
        <v/>
      </c>
      <c r="D204" s="579"/>
      <c r="E204" s="579"/>
      <c r="F204" s="842"/>
      <c r="G204" s="861"/>
      <c r="H204" s="861"/>
      <c r="I204" s="861"/>
      <c r="J204" s="862">
        <f t="shared" si="6"/>
        <v>0</v>
      </c>
      <c r="K204" s="871"/>
      <c r="L204" s="861"/>
      <c r="M204" s="872">
        <f t="shared" si="8"/>
        <v>0</v>
      </c>
      <c r="N204" s="873">
        <f t="shared" si="7"/>
        <v>0</v>
      </c>
    </row>
    <row r="205" spans="2:14" ht="15" customHeight="1" x14ac:dyDescent="0.2">
      <c r="B205" s="840"/>
      <c r="C205" s="970" t="str">
        <f>IF(B205="","",VLOOKUP(B205,'E8. KKauf_Berechnung'!$B$11:$D$140,2,0))</f>
        <v/>
      </c>
      <c r="D205" s="579"/>
      <c r="E205" s="579"/>
      <c r="F205" s="842"/>
      <c r="G205" s="861"/>
      <c r="H205" s="861"/>
      <c r="I205" s="861"/>
      <c r="J205" s="862">
        <f t="shared" si="6"/>
        <v>0</v>
      </c>
      <c r="K205" s="871"/>
      <c r="L205" s="861"/>
      <c r="M205" s="872">
        <f t="shared" si="8"/>
        <v>0</v>
      </c>
      <c r="N205" s="873">
        <f t="shared" si="7"/>
        <v>0</v>
      </c>
    </row>
    <row r="206" spans="2:14" ht="15" customHeight="1" x14ac:dyDescent="0.2">
      <c r="B206" s="840"/>
      <c r="C206" s="970" t="str">
        <f>IF(B206="","",VLOOKUP(B206,'E8. KKauf_Berechnung'!$B$11:$D$140,2,0))</f>
        <v/>
      </c>
      <c r="D206" s="579"/>
      <c r="E206" s="579"/>
      <c r="F206" s="842"/>
      <c r="G206" s="861"/>
      <c r="H206" s="861"/>
      <c r="I206" s="861"/>
      <c r="J206" s="862">
        <f t="shared" si="6"/>
        <v>0</v>
      </c>
      <c r="K206" s="871"/>
      <c r="L206" s="861"/>
      <c r="M206" s="872">
        <f t="shared" si="8"/>
        <v>0</v>
      </c>
      <c r="N206" s="873">
        <f t="shared" si="7"/>
        <v>0</v>
      </c>
    </row>
    <row r="207" spans="2:14" ht="15" customHeight="1" x14ac:dyDescent="0.2">
      <c r="B207" s="840"/>
      <c r="C207" s="970" t="str">
        <f>IF(B207="","",VLOOKUP(B207,'E8. KKauf_Berechnung'!$B$11:$D$140,2,0))</f>
        <v/>
      </c>
      <c r="D207" s="579"/>
      <c r="E207" s="579"/>
      <c r="F207" s="842"/>
      <c r="G207" s="861"/>
      <c r="H207" s="861"/>
      <c r="I207" s="861"/>
      <c r="J207" s="862">
        <f t="shared" si="6"/>
        <v>0</v>
      </c>
      <c r="K207" s="871"/>
      <c r="L207" s="861"/>
      <c r="M207" s="872">
        <f t="shared" si="8"/>
        <v>0</v>
      </c>
      <c r="N207" s="873">
        <f t="shared" si="7"/>
        <v>0</v>
      </c>
    </row>
    <row r="208" spans="2:14" ht="15" customHeight="1" x14ac:dyDescent="0.2">
      <c r="B208" s="840"/>
      <c r="C208" s="970" t="str">
        <f>IF(B208="","",VLOOKUP(B208,'E8. KKauf_Berechnung'!$B$11:$D$140,2,0))</f>
        <v/>
      </c>
      <c r="D208" s="579"/>
      <c r="E208" s="579"/>
      <c r="F208" s="842"/>
      <c r="G208" s="861"/>
      <c r="H208" s="861"/>
      <c r="I208" s="861"/>
      <c r="J208" s="862">
        <f t="shared" si="6"/>
        <v>0</v>
      </c>
      <c r="K208" s="871"/>
      <c r="L208" s="861"/>
      <c r="M208" s="872">
        <f t="shared" si="8"/>
        <v>0</v>
      </c>
      <c r="N208" s="873">
        <f t="shared" si="7"/>
        <v>0</v>
      </c>
    </row>
    <row r="209" spans="2:14" ht="15" customHeight="1" x14ac:dyDescent="0.2">
      <c r="B209" s="840"/>
      <c r="C209" s="970" t="str">
        <f>IF(B209="","",VLOOKUP(B209,'E8. KKauf_Berechnung'!$B$11:$D$140,2,0))</f>
        <v/>
      </c>
      <c r="D209" s="579"/>
      <c r="E209" s="579"/>
      <c r="F209" s="842"/>
      <c r="G209" s="861"/>
      <c r="H209" s="861"/>
      <c r="I209" s="861"/>
      <c r="J209" s="862">
        <f t="shared" si="6"/>
        <v>0</v>
      </c>
      <c r="K209" s="871"/>
      <c r="L209" s="861"/>
      <c r="M209" s="872">
        <f t="shared" si="8"/>
        <v>0</v>
      </c>
      <c r="N209" s="873">
        <f t="shared" si="7"/>
        <v>0</v>
      </c>
    </row>
    <row r="210" spans="2:14" ht="15" customHeight="1" x14ac:dyDescent="0.2">
      <c r="B210" s="840"/>
      <c r="C210" s="970" t="str">
        <f>IF(B210="","",VLOOKUP(B210,'E8. KKauf_Berechnung'!$B$11:$D$140,2,0))</f>
        <v/>
      </c>
      <c r="D210" s="579"/>
      <c r="E210" s="579"/>
      <c r="F210" s="842"/>
      <c r="G210" s="861"/>
      <c r="H210" s="861"/>
      <c r="I210" s="861"/>
      <c r="J210" s="862">
        <f t="shared" si="6"/>
        <v>0</v>
      </c>
      <c r="K210" s="871"/>
      <c r="L210" s="861"/>
      <c r="M210" s="872">
        <f t="shared" si="8"/>
        <v>0</v>
      </c>
      <c r="N210" s="873">
        <f t="shared" si="7"/>
        <v>0</v>
      </c>
    </row>
    <row r="211" spans="2:14" ht="15" customHeight="1" x14ac:dyDescent="0.2">
      <c r="B211" s="840"/>
      <c r="C211" s="970" t="str">
        <f>IF(B211="","",VLOOKUP(B211,'E8. KKauf_Berechnung'!$B$11:$D$140,2,0))</f>
        <v/>
      </c>
      <c r="D211" s="579"/>
      <c r="E211" s="579"/>
      <c r="F211" s="842"/>
      <c r="G211" s="861"/>
      <c r="H211" s="861"/>
      <c r="I211" s="861"/>
      <c r="J211" s="862">
        <f t="shared" si="6"/>
        <v>0</v>
      </c>
      <c r="K211" s="871"/>
      <c r="L211" s="861"/>
      <c r="M211" s="872">
        <f t="shared" si="8"/>
        <v>0</v>
      </c>
      <c r="N211" s="873">
        <f t="shared" si="7"/>
        <v>0</v>
      </c>
    </row>
    <row r="212" spans="2:14" ht="15" customHeight="1" x14ac:dyDescent="0.2">
      <c r="B212" s="840"/>
      <c r="C212" s="970" t="str">
        <f>IF(B212="","",VLOOKUP(B212,'E8. KKauf_Berechnung'!$B$11:$D$140,2,0))</f>
        <v/>
      </c>
      <c r="D212" s="579"/>
      <c r="E212" s="579"/>
      <c r="F212" s="842"/>
      <c r="G212" s="861"/>
      <c r="H212" s="861"/>
      <c r="I212" s="861"/>
      <c r="J212" s="862">
        <f t="shared" si="6"/>
        <v>0</v>
      </c>
      <c r="K212" s="871"/>
      <c r="L212" s="861"/>
      <c r="M212" s="872">
        <f t="shared" si="8"/>
        <v>0</v>
      </c>
      <c r="N212" s="873">
        <f t="shared" si="7"/>
        <v>0</v>
      </c>
    </row>
    <row r="213" spans="2:14" ht="15" customHeight="1" x14ac:dyDescent="0.2">
      <c r="B213" s="840"/>
      <c r="C213" s="970" t="str">
        <f>IF(B213="","",VLOOKUP(B213,'E8. KKauf_Berechnung'!$B$11:$D$140,2,0))</f>
        <v/>
      </c>
      <c r="D213" s="579"/>
      <c r="E213" s="579"/>
      <c r="F213" s="842"/>
      <c r="G213" s="861"/>
      <c r="H213" s="861"/>
      <c r="I213" s="861"/>
      <c r="J213" s="862">
        <f t="shared" si="6"/>
        <v>0</v>
      </c>
      <c r="K213" s="871"/>
      <c r="L213" s="861"/>
      <c r="M213" s="872">
        <f t="shared" si="8"/>
        <v>0</v>
      </c>
      <c r="N213" s="873">
        <f t="shared" si="7"/>
        <v>0</v>
      </c>
    </row>
    <row r="214" spans="2:14" ht="15" customHeight="1" x14ac:dyDescent="0.2">
      <c r="B214" s="840"/>
      <c r="C214" s="970" t="str">
        <f>IF(B214="","",VLOOKUP(B214,'E8. KKauf_Berechnung'!$B$11:$D$140,2,0))</f>
        <v/>
      </c>
      <c r="D214" s="579"/>
      <c r="E214" s="579"/>
      <c r="F214" s="842"/>
      <c r="G214" s="861"/>
      <c r="H214" s="861"/>
      <c r="I214" s="861"/>
      <c r="J214" s="862">
        <f t="shared" si="6"/>
        <v>0</v>
      </c>
      <c r="K214" s="871"/>
      <c r="L214" s="861"/>
      <c r="M214" s="872">
        <f t="shared" si="8"/>
        <v>0</v>
      </c>
      <c r="N214" s="873">
        <f t="shared" si="7"/>
        <v>0</v>
      </c>
    </row>
    <row r="215" spans="2:14" ht="15" customHeight="1" x14ac:dyDescent="0.2">
      <c r="B215" s="840"/>
      <c r="C215" s="970" t="str">
        <f>IF(B215="","",VLOOKUP(B215,'E8. KKauf_Berechnung'!$B$11:$D$140,2,0))</f>
        <v/>
      </c>
      <c r="D215" s="579"/>
      <c r="E215" s="579"/>
      <c r="F215" s="842"/>
      <c r="G215" s="861"/>
      <c r="H215" s="861"/>
      <c r="I215" s="861"/>
      <c r="J215" s="862">
        <f t="shared" si="6"/>
        <v>0</v>
      </c>
      <c r="K215" s="871"/>
      <c r="L215" s="861"/>
      <c r="M215" s="872">
        <f t="shared" si="8"/>
        <v>0</v>
      </c>
      <c r="N215" s="873">
        <f t="shared" si="7"/>
        <v>0</v>
      </c>
    </row>
    <row r="216" spans="2:14" ht="15" customHeight="1" x14ac:dyDescent="0.2">
      <c r="B216" s="840"/>
      <c r="C216" s="970" t="str">
        <f>IF(B216="","",VLOOKUP(B216,'E8. KKauf_Berechnung'!$B$11:$D$140,2,0))</f>
        <v/>
      </c>
      <c r="D216" s="579"/>
      <c r="E216" s="579"/>
      <c r="F216" s="842"/>
      <c r="G216" s="861"/>
      <c r="H216" s="861"/>
      <c r="I216" s="861"/>
      <c r="J216" s="862">
        <f t="shared" si="6"/>
        <v>0</v>
      </c>
      <c r="K216" s="871"/>
      <c r="L216" s="861"/>
      <c r="M216" s="872">
        <f t="shared" si="8"/>
        <v>0</v>
      </c>
      <c r="N216" s="873">
        <f t="shared" si="7"/>
        <v>0</v>
      </c>
    </row>
    <row r="217" spans="2:14" ht="15" customHeight="1" x14ac:dyDescent="0.2">
      <c r="B217" s="840"/>
      <c r="C217" s="970" t="str">
        <f>IF(B217="","",VLOOKUP(B217,'E8. KKauf_Berechnung'!$B$11:$D$140,2,0))</f>
        <v/>
      </c>
      <c r="D217" s="579"/>
      <c r="E217" s="579"/>
      <c r="F217" s="842"/>
      <c r="G217" s="861"/>
      <c r="H217" s="861"/>
      <c r="I217" s="861"/>
      <c r="J217" s="862">
        <f t="shared" si="6"/>
        <v>0</v>
      </c>
      <c r="K217" s="871"/>
      <c r="L217" s="861"/>
      <c r="M217" s="872">
        <f t="shared" si="8"/>
        <v>0</v>
      </c>
      <c r="N217" s="873">
        <f t="shared" si="7"/>
        <v>0</v>
      </c>
    </row>
    <row r="218" spans="2:14" ht="15" customHeight="1" x14ac:dyDescent="0.2">
      <c r="B218" s="840"/>
      <c r="C218" s="970" t="str">
        <f>IF(B218="","",VLOOKUP(B218,'E8. KKauf_Berechnung'!$B$11:$D$140,2,0))</f>
        <v/>
      </c>
      <c r="D218" s="579"/>
      <c r="E218" s="579"/>
      <c r="F218" s="842"/>
      <c r="G218" s="861"/>
      <c r="H218" s="861"/>
      <c r="I218" s="861"/>
      <c r="J218" s="862">
        <f t="shared" si="6"/>
        <v>0</v>
      </c>
      <c r="K218" s="871"/>
      <c r="L218" s="861"/>
      <c r="M218" s="872">
        <f t="shared" si="8"/>
        <v>0</v>
      </c>
      <c r="N218" s="873">
        <f t="shared" si="7"/>
        <v>0</v>
      </c>
    </row>
    <row r="219" spans="2:14" ht="15" customHeight="1" x14ac:dyDescent="0.2">
      <c r="B219" s="840"/>
      <c r="C219" s="970" t="str">
        <f>IF(B219="","",VLOOKUP(B219,'E8. KKauf_Berechnung'!$B$11:$D$140,2,0))</f>
        <v/>
      </c>
      <c r="D219" s="579"/>
      <c r="E219" s="579"/>
      <c r="F219" s="842"/>
      <c r="G219" s="861"/>
      <c r="H219" s="861"/>
      <c r="I219" s="861"/>
      <c r="J219" s="862">
        <f t="shared" si="6"/>
        <v>0</v>
      </c>
      <c r="K219" s="871"/>
      <c r="L219" s="861"/>
      <c r="M219" s="872">
        <f t="shared" si="8"/>
        <v>0</v>
      </c>
      <c r="N219" s="873">
        <f t="shared" si="7"/>
        <v>0</v>
      </c>
    </row>
    <row r="220" spans="2:14" ht="15" customHeight="1" x14ac:dyDescent="0.2">
      <c r="B220" s="840"/>
      <c r="C220" s="970" t="str">
        <f>IF(B220="","",VLOOKUP(B220,'E8. KKauf_Berechnung'!$B$11:$D$140,2,0))</f>
        <v/>
      </c>
      <c r="D220" s="579"/>
      <c r="E220" s="579"/>
      <c r="F220" s="842"/>
      <c r="G220" s="861"/>
      <c r="H220" s="861"/>
      <c r="I220" s="861"/>
      <c r="J220" s="862">
        <f t="shared" si="6"/>
        <v>0</v>
      </c>
      <c r="K220" s="871"/>
      <c r="L220" s="861"/>
      <c r="M220" s="872">
        <f t="shared" si="8"/>
        <v>0</v>
      </c>
      <c r="N220" s="873">
        <f t="shared" si="7"/>
        <v>0</v>
      </c>
    </row>
    <row r="221" spans="2:14" ht="15" customHeight="1" x14ac:dyDescent="0.2">
      <c r="B221" s="840"/>
      <c r="C221" s="970" t="str">
        <f>IF(B221="","",VLOOKUP(B221,'E8. KKauf_Berechnung'!$B$11:$D$140,2,0))</f>
        <v/>
      </c>
      <c r="D221" s="579"/>
      <c r="E221" s="579"/>
      <c r="F221" s="842"/>
      <c r="G221" s="861"/>
      <c r="H221" s="861"/>
      <c r="I221" s="861"/>
      <c r="J221" s="862">
        <f t="shared" si="6"/>
        <v>0</v>
      </c>
      <c r="K221" s="871"/>
      <c r="L221" s="861"/>
      <c r="M221" s="872">
        <f t="shared" si="8"/>
        <v>0</v>
      </c>
      <c r="N221" s="873">
        <f t="shared" si="7"/>
        <v>0</v>
      </c>
    </row>
    <row r="222" spans="2:14" ht="15" customHeight="1" x14ac:dyDescent="0.2">
      <c r="B222" s="840"/>
      <c r="C222" s="970" t="str">
        <f>IF(B222="","",VLOOKUP(B222,'E8. KKauf_Berechnung'!$B$11:$D$140,2,0))</f>
        <v/>
      </c>
      <c r="D222" s="579"/>
      <c r="E222" s="579"/>
      <c r="F222" s="842"/>
      <c r="G222" s="861"/>
      <c r="H222" s="861"/>
      <c r="I222" s="861"/>
      <c r="J222" s="862">
        <f t="shared" si="6"/>
        <v>0</v>
      </c>
      <c r="K222" s="871"/>
      <c r="L222" s="861"/>
      <c r="M222" s="872">
        <f t="shared" si="8"/>
        <v>0</v>
      </c>
      <c r="N222" s="873">
        <f t="shared" si="7"/>
        <v>0</v>
      </c>
    </row>
    <row r="223" spans="2:14" ht="15" customHeight="1" x14ac:dyDescent="0.2">
      <c r="B223" s="840"/>
      <c r="C223" s="970" t="str">
        <f>IF(B223="","",VLOOKUP(B223,'E8. KKauf_Berechnung'!$B$11:$D$140,2,0))</f>
        <v/>
      </c>
      <c r="D223" s="579"/>
      <c r="E223" s="579"/>
      <c r="F223" s="842"/>
      <c r="G223" s="861"/>
      <c r="H223" s="861"/>
      <c r="I223" s="861"/>
      <c r="J223" s="862">
        <f t="shared" si="6"/>
        <v>0</v>
      </c>
      <c r="K223" s="871"/>
      <c r="L223" s="861"/>
      <c r="M223" s="872">
        <f t="shared" si="8"/>
        <v>0</v>
      </c>
      <c r="N223" s="873">
        <f t="shared" si="7"/>
        <v>0</v>
      </c>
    </row>
    <row r="224" spans="2:14" ht="15" customHeight="1" x14ac:dyDescent="0.2">
      <c r="B224" s="840"/>
      <c r="C224" s="970" t="str">
        <f>IF(B224="","",VLOOKUP(B224,'E8. KKauf_Berechnung'!$B$11:$D$140,2,0))</f>
        <v/>
      </c>
      <c r="D224" s="579"/>
      <c r="E224" s="579"/>
      <c r="F224" s="842"/>
      <c r="G224" s="861"/>
      <c r="H224" s="861"/>
      <c r="I224" s="861"/>
      <c r="J224" s="862">
        <f t="shared" si="6"/>
        <v>0</v>
      </c>
      <c r="K224" s="871"/>
      <c r="L224" s="861"/>
      <c r="M224" s="872">
        <f t="shared" si="8"/>
        <v>0</v>
      </c>
      <c r="N224" s="873">
        <f t="shared" si="7"/>
        <v>0</v>
      </c>
    </row>
    <row r="225" spans="2:14" ht="15" customHeight="1" x14ac:dyDescent="0.2">
      <c r="B225" s="840"/>
      <c r="C225" s="970" t="str">
        <f>IF(B225="","",VLOOKUP(B225,'E8. KKauf_Berechnung'!$B$11:$D$140,2,0))</f>
        <v/>
      </c>
      <c r="D225" s="579"/>
      <c r="E225" s="579"/>
      <c r="F225" s="842"/>
      <c r="G225" s="861"/>
      <c r="H225" s="861"/>
      <c r="I225" s="861"/>
      <c r="J225" s="862">
        <f t="shared" si="6"/>
        <v>0</v>
      </c>
      <c r="K225" s="871"/>
      <c r="L225" s="861"/>
      <c r="M225" s="872">
        <f t="shared" si="8"/>
        <v>0</v>
      </c>
      <c r="N225" s="873">
        <f t="shared" si="7"/>
        <v>0</v>
      </c>
    </row>
    <row r="226" spans="2:14" ht="15" customHeight="1" x14ac:dyDescent="0.2">
      <c r="B226" s="840"/>
      <c r="C226" s="970" t="str">
        <f>IF(B226="","",VLOOKUP(B226,'E8. KKauf_Berechnung'!$B$11:$D$140,2,0))</f>
        <v/>
      </c>
      <c r="D226" s="579"/>
      <c r="E226" s="579"/>
      <c r="F226" s="842"/>
      <c r="G226" s="861"/>
      <c r="H226" s="861"/>
      <c r="I226" s="861"/>
      <c r="J226" s="862">
        <f t="shared" si="6"/>
        <v>0</v>
      </c>
      <c r="K226" s="871"/>
      <c r="L226" s="861"/>
      <c r="M226" s="872">
        <f t="shared" si="8"/>
        <v>0</v>
      </c>
      <c r="N226" s="873">
        <f t="shared" si="7"/>
        <v>0</v>
      </c>
    </row>
    <row r="227" spans="2:14" ht="15" customHeight="1" x14ac:dyDescent="0.2">
      <c r="B227" s="840"/>
      <c r="C227" s="970" t="str">
        <f>IF(B227="","",VLOOKUP(B227,'E8. KKauf_Berechnung'!$B$11:$D$140,2,0))</f>
        <v/>
      </c>
      <c r="D227" s="579"/>
      <c r="E227" s="579"/>
      <c r="F227" s="842"/>
      <c r="G227" s="861"/>
      <c r="H227" s="861"/>
      <c r="I227" s="861"/>
      <c r="J227" s="862">
        <f t="shared" si="6"/>
        <v>0</v>
      </c>
      <c r="K227" s="871"/>
      <c r="L227" s="861"/>
      <c r="M227" s="872">
        <f t="shared" si="8"/>
        <v>0</v>
      </c>
      <c r="N227" s="873">
        <f t="shared" si="7"/>
        <v>0</v>
      </c>
    </row>
    <row r="228" spans="2:14" ht="15" customHeight="1" x14ac:dyDescent="0.2">
      <c r="B228" s="840"/>
      <c r="C228" s="970" t="str">
        <f>IF(B228="","",VLOOKUP(B228,'E8. KKauf_Berechnung'!$B$11:$D$140,2,0))</f>
        <v/>
      </c>
      <c r="D228" s="579"/>
      <c r="E228" s="579"/>
      <c r="F228" s="842"/>
      <c r="G228" s="861"/>
      <c r="H228" s="861"/>
      <c r="I228" s="861"/>
      <c r="J228" s="862">
        <f t="shared" si="6"/>
        <v>0</v>
      </c>
      <c r="K228" s="871"/>
      <c r="L228" s="861"/>
      <c r="M228" s="872">
        <f t="shared" si="8"/>
        <v>0</v>
      </c>
      <c r="N228" s="873">
        <f t="shared" si="7"/>
        <v>0</v>
      </c>
    </row>
    <row r="229" spans="2:14" ht="15" customHeight="1" x14ac:dyDescent="0.2">
      <c r="B229" s="840"/>
      <c r="C229" s="970" t="str">
        <f>IF(B229="","",VLOOKUP(B229,'E8. KKauf_Berechnung'!$B$11:$D$140,2,0))</f>
        <v/>
      </c>
      <c r="D229" s="579"/>
      <c r="E229" s="579"/>
      <c r="F229" s="842"/>
      <c r="G229" s="861"/>
      <c r="H229" s="861"/>
      <c r="I229" s="861"/>
      <c r="J229" s="862">
        <f t="shared" si="6"/>
        <v>0</v>
      </c>
      <c r="K229" s="871"/>
      <c r="L229" s="861"/>
      <c r="M229" s="872">
        <f t="shared" si="8"/>
        <v>0</v>
      </c>
      <c r="N229" s="873">
        <f t="shared" si="7"/>
        <v>0</v>
      </c>
    </row>
    <row r="230" spans="2:14" ht="15" customHeight="1" x14ac:dyDescent="0.2">
      <c r="B230" s="840"/>
      <c r="C230" s="970" t="str">
        <f>IF(B230="","",VLOOKUP(B230,'E8. KKauf_Berechnung'!$B$11:$D$140,2,0))</f>
        <v/>
      </c>
      <c r="D230" s="579"/>
      <c r="E230" s="579"/>
      <c r="F230" s="842"/>
      <c r="G230" s="861"/>
      <c r="H230" s="861"/>
      <c r="I230" s="861"/>
      <c r="J230" s="862">
        <f t="shared" si="6"/>
        <v>0</v>
      </c>
      <c r="K230" s="871"/>
      <c r="L230" s="861"/>
      <c r="M230" s="872">
        <f t="shared" si="8"/>
        <v>0</v>
      </c>
      <c r="N230" s="873">
        <f t="shared" si="7"/>
        <v>0</v>
      </c>
    </row>
    <row r="231" spans="2:14" ht="15" customHeight="1" x14ac:dyDescent="0.2">
      <c r="B231" s="840"/>
      <c r="C231" s="970" t="str">
        <f>IF(B231="","",VLOOKUP(B231,'E8. KKauf_Berechnung'!$B$11:$D$140,2,0))</f>
        <v/>
      </c>
      <c r="D231" s="579"/>
      <c r="E231" s="579"/>
      <c r="F231" s="842"/>
      <c r="G231" s="861"/>
      <c r="H231" s="861"/>
      <c r="I231" s="861"/>
      <c r="J231" s="862">
        <f t="shared" si="6"/>
        <v>0</v>
      </c>
      <c r="K231" s="871"/>
      <c r="L231" s="861"/>
      <c r="M231" s="872">
        <f t="shared" si="8"/>
        <v>0</v>
      </c>
      <c r="N231" s="873">
        <f t="shared" si="7"/>
        <v>0</v>
      </c>
    </row>
    <row r="232" spans="2:14" ht="15" customHeight="1" x14ac:dyDescent="0.2">
      <c r="B232" s="840"/>
      <c r="C232" s="970" t="str">
        <f>IF(B232="","",VLOOKUP(B232,'E8. KKauf_Berechnung'!$B$11:$D$140,2,0))</f>
        <v/>
      </c>
      <c r="D232" s="579"/>
      <c r="E232" s="579"/>
      <c r="F232" s="842"/>
      <c r="G232" s="861"/>
      <c r="H232" s="861"/>
      <c r="I232" s="861"/>
      <c r="J232" s="862">
        <f t="shared" si="6"/>
        <v>0</v>
      </c>
      <c r="K232" s="871"/>
      <c r="L232" s="861"/>
      <c r="M232" s="872">
        <f t="shared" si="8"/>
        <v>0</v>
      </c>
      <c r="N232" s="873">
        <f t="shared" si="7"/>
        <v>0</v>
      </c>
    </row>
    <row r="233" spans="2:14" ht="15" customHeight="1" x14ac:dyDescent="0.2">
      <c r="B233" s="840"/>
      <c r="C233" s="970" t="str">
        <f>IF(B233="","",VLOOKUP(B233,'E8. KKauf_Berechnung'!$B$11:$D$140,2,0))</f>
        <v/>
      </c>
      <c r="D233" s="579"/>
      <c r="E233" s="579"/>
      <c r="F233" s="842"/>
      <c r="G233" s="861"/>
      <c r="H233" s="861"/>
      <c r="I233" s="861"/>
      <c r="J233" s="862">
        <f t="shared" si="6"/>
        <v>0</v>
      </c>
      <c r="K233" s="871"/>
      <c r="L233" s="861"/>
      <c r="M233" s="872">
        <f t="shared" si="8"/>
        <v>0</v>
      </c>
      <c r="N233" s="873">
        <f t="shared" si="7"/>
        <v>0</v>
      </c>
    </row>
    <row r="234" spans="2:14" ht="15" customHeight="1" x14ac:dyDescent="0.2">
      <c r="B234" s="840"/>
      <c r="C234" s="970" t="str">
        <f>IF(B234="","",VLOOKUP(B234,'E8. KKauf_Berechnung'!$B$11:$D$140,2,0))</f>
        <v/>
      </c>
      <c r="D234" s="579"/>
      <c r="E234" s="579"/>
      <c r="F234" s="842"/>
      <c r="G234" s="861"/>
      <c r="H234" s="861"/>
      <c r="I234" s="861"/>
      <c r="J234" s="862">
        <f t="shared" si="6"/>
        <v>0</v>
      </c>
      <c r="K234" s="871"/>
      <c r="L234" s="861"/>
      <c r="M234" s="872">
        <f t="shared" si="8"/>
        <v>0</v>
      </c>
      <c r="N234" s="873">
        <f t="shared" si="7"/>
        <v>0</v>
      </c>
    </row>
    <row r="235" spans="2:14" ht="15" customHeight="1" x14ac:dyDescent="0.2">
      <c r="B235" s="840"/>
      <c r="C235" s="970" t="str">
        <f>IF(B235="","",VLOOKUP(B235,'E8. KKauf_Berechnung'!$B$11:$D$140,2,0))</f>
        <v/>
      </c>
      <c r="D235" s="579"/>
      <c r="E235" s="579"/>
      <c r="F235" s="842"/>
      <c r="G235" s="861"/>
      <c r="H235" s="861"/>
      <c r="I235" s="861"/>
      <c r="J235" s="862">
        <f t="shared" ref="J235:J298" si="9">SUM(G235,H235)-I235</f>
        <v>0</v>
      </c>
      <c r="K235" s="871"/>
      <c r="L235" s="861"/>
      <c r="M235" s="872">
        <f t="shared" si="8"/>
        <v>0</v>
      </c>
      <c r="N235" s="873">
        <f t="shared" ref="N235:N298" si="10">L235-M235</f>
        <v>0</v>
      </c>
    </row>
    <row r="236" spans="2:14" ht="15" customHeight="1" x14ac:dyDescent="0.2">
      <c r="B236" s="840"/>
      <c r="C236" s="970" t="str">
        <f>IF(B236="","",VLOOKUP(B236,'E8. KKauf_Berechnung'!$B$11:$D$140,2,0))</f>
        <v/>
      </c>
      <c r="D236" s="579"/>
      <c r="E236" s="579"/>
      <c r="F236" s="842"/>
      <c r="G236" s="861"/>
      <c r="H236" s="861"/>
      <c r="I236" s="861"/>
      <c r="J236" s="862">
        <f t="shared" si="9"/>
        <v>0</v>
      </c>
      <c r="K236" s="871"/>
      <c r="L236" s="861"/>
      <c r="M236" s="872">
        <f t="shared" si="8"/>
        <v>0</v>
      </c>
      <c r="N236" s="873">
        <f t="shared" si="10"/>
        <v>0</v>
      </c>
    </row>
    <row r="237" spans="2:14" ht="15" customHeight="1" x14ac:dyDescent="0.2">
      <c r="B237" s="840"/>
      <c r="C237" s="970" t="str">
        <f>IF(B237="","",VLOOKUP(B237,'E8. KKauf_Berechnung'!$B$11:$D$140,2,0))</f>
        <v/>
      </c>
      <c r="D237" s="579"/>
      <c r="E237" s="579"/>
      <c r="F237" s="842"/>
      <c r="G237" s="861"/>
      <c r="H237" s="861"/>
      <c r="I237" s="861"/>
      <c r="J237" s="862">
        <f t="shared" si="9"/>
        <v>0</v>
      </c>
      <c r="K237" s="871"/>
      <c r="L237" s="861"/>
      <c r="M237" s="872">
        <f t="shared" ref="M237:M300" si="11">IF(K237=0,0,J237/K237)</f>
        <v>0</v>
      </c>
      <c r="N237" s="873">
        <f t="shared" si="10"/>
        <v>0</v>
      </c>
    </row>
    <row r="238" spans="2:14" ht="15" customHeight="1" x14ac:dyDescent="0.2">
      <c r="B238" s="840"/>
      <c r="C238" s="970" t="str">
        <f>IF(B238="","",VLOOKUP(B238,'E8. KKauf_Berechnung'!$B$11:$D$140,2,0))</f>
        <v/>
      </c>
      <c r="D238" s="579"/>
      <c r="E238" s="579"/>
      <c r="F238" s="842"/>
      <c r="G238" s="861"/>
      <c r="H238" s="861"/>
      <c r="I238" s="861"/>
      <c r="J238" s="862">
        <f t="shared" si="9"/>
        <v>0</v>
      </c>
      <c r="K238" s="871"/>
      <c r="L238" s="861"/>
      <c r="M238" s="872">
        <f t="shared" si="11"/>
        <v>0</v>
      </c>
      <c r="N238" s="873">
        <f t="shared" si="10"/>
        <v>0</v>
      </c>
    </row>
    <row r="239" spans="2:14" ht="15" customHeight="1" x14ac:dyDescent="0.2">
      <c r="B239" s="840"/>
      <c r="C239" s="970" t="str">
        <f>IF(B239="","",VLOOKUP(B239,'E8. KKauf_Berechnung'!$B$11:$D$140,2,0))</f>
        <v/>
      </c>
      <c r="D239" s="579"/>
      <c r="E239" s="579"/>
      <c r="F239" s="842"/>
      <c r="G239" s="861"/>
      <c r="H239" s="861"/>
      <c r="I239" s="861"/>
      <c r="J239" s="862">
        <f t="shared" si="9"/>
        <v>0</v>
      </c>
      <c r="K239" s="871"/>
      <c r="L239" s="861"/>
      <c r="M239" s="872">
        <f t="shared" si="11"/>
        <v>0</v>
      </c>
      <c r="N239" s="873">
        <f t="shared" si="10"/>
        <v>0</v>
      </c>
    </row>
    <row r="240" spans="2:14" ht="15" customHeight="1" x14ac:dyDescent="0.2">
      <c r="B240" s="840"/>
      <c r="C240" s="970" t="str">
        <f>IF(B240="","",VLOOKUP(B240,'E8. KKauf_Berechnung'!$B$11:$D$140,2,0))</f>
        <v/>
      </c>
      <c r="D240" s="579"/>
      <c r="E240" s="579"/>
      <c r="F240" s="842"/>
      <c r="G240" s="861"/>
      <c r="H240" s="861"/>
      <c r="I240" s="861"/>
      <c r="J240" s="862">
        <f t="shared" si="9"/>
        <v>0</v>
      </c>
      <c r="K240" s="871"/>
      <c r="L240" s="861"/>
      <c r="M240" s="872">
        <f t="shared" si="11"/>
        <v>0</v>
      </c>
      <c r="N240" s="873">
        <f t="shared" si="10"/>
        <v>0</v>
      </c>
    </row>
    <row r="241" spans="2:14" ht="15" customHeight="1" x14ac:dyDescent="0.2">
      <c r="B241" s="840"/>
      <c r="C241" s="970" t="str">
        <f>IF(B241="","",VLOOKUP(B241,'E8. KKauf_Berechnung'!$B$11:$D$140,2,0))</f>
        <v/>
      </c>
      <c r="D241" s="579"/>
      <c r="E241" s="579"/>
      <c r="F241" s="842"/>
      <c r="G241" s="861"/>
      <c r="H241" s="861"/>
      <c r="I241" s="861"/>
      <c r="J241" s="862">
        <f t="shared" si="9"/>
        <v>0</v>
      </c>
      <c r="K241" s="871"/>
      <c r="L241" s="861"/>
      <c r="M241" s="872">
        <f t="shared" si="11"/>
        <v>0</v>
      </c>
      <c r="N241" s="873">
        <f t="shared" si="10"/>
        <v>0</v>
      </c>
    </row>
    <row r="242" spans="2:14" ht="15" customHeight="1" x14ac:dyDescent="0.2">
      <c r="B242" s="840"/>
      <c r="C242" s="970" t="str">
        <f>IF(B242="","",VLOOKUP(B242,'E8. KKauf_Berechnung'!$B$11:$D$140,2,0))</f>
        <v/>
      </c>
      <c r="D242" s="579"/>
      <c r="E242" s="579"/>
      <c r="F242" s="842"/>
      <c r="G242" s="861"/>
      <c r="H242" s="861"/>
      <c r="I242" s="861"/>
      <c r="J242" s="862">
        <f t="shared" si="9"/>
        <v>0</v>
      </c>
      <c r="K242" s="871"/>
      <c r="L242" s="861"/>
      <c r="M242" s="872">
        <f t="shared" si="11"/>
        <v>0</v>
      </c>
      <c r="N242" s="873">
        <f t="shared" si="10"/>
        <v>0</v>
      </c>
    </row>
    <row r="243" spans="2:14" ht="15" customHeight="1" x14ac:dyDescent="0.2">
      <c r="B243" s="840"/>
      <c r="C243" s="970" t="str">
        <f>IF(B243="","",VLOOKUP(B243,'E8. KKauf_Berechnung'!$B$11:$D$140,2,0))</f>
        <v/>
      </c>
      <c r="D243" s="579"/>
      <c r="E243" s="579"/>
      <c r="F243" s="842"/>
      <c r="G243" s="861"/>
      <c r="H243" s="861"/>
      <c r="I243" s="861"/>
      <c r="J243" s="862">
        <f t="shared" si="9"/>
        <v>0</v>
      </c>
      <c r="K243" s="871"/>
      <c r="L243" s="861"/>
      <c r="M243" s="872">
        <f t="shared" si="11"/>
        <v>0</v>
      </c>
      <c r="N243" s="873">
        <f t="shared" si="10"/>
        <v>0</v>
      </c>
    </row>
    <row r="244" spans="2:14" ht="15" customHeight="1" x14ac:dyDescent="0.2">
      <c r="B244" s="840"/>
      <c r="C244" s="970" t="str">
        <f>IF(B244="","",VLOOKUP(B244,'E8. KKauf_Berechnung'!$B$11:$D$140,2,0))</f>
        <v/>
      </c>
      <c r="D244" s="579"/>
      <c r="E244" s="579"/>
      <c r="F244" s="842"/>
      <c r="G244" s="861"/>
      <c r="H244" s="861"/>
      <c r="I244" s="861"/>
      <c r="J244" s="862">
        <f t="shared" si="9"/>
        <v>0</v>
      </c>
      <c r="K244" s="871"/>
      <c r="L244" s="861"/>
      <c r="M244" s="872">
        <f t="shared" si="11"/>
        <v>0</v>
      </c>
      <c r="N244" s="873">
        <f t="shared" si="10"/>
        <v>0</v>
      </c>
    </row>
    <row r="245" spans="2:14" ht="15" customHeight="1" x14ac:dyDescent="0.2">
      <c r="B245" s="840"/>
      <c r="C245" s="970" t="str">
        <f>IF(B245="","",VLOOKUP(B245,'E8. KKauf_Berechnung'!$B$11:$D$140,2,0))</f>
        <v/>
      </c>
      <c r="D245" s="579"/>
      <c r="E245" s="579"/>
      <c r="F245" s="842"/>
      <c r="G245" s="861"/>
      <c r="H245" s="861"/>
      <c r="I245" s="861"/>
      <c r="J245" s="862">
        <f t="shared" si="9"/>
        <v>0</v>
      </c>
      <c r="K245" s="871"/>
      <c r="L245" s="861"/>
      <c r="M245" s="872">
        <f t="shared" si="11"/>
        <v>0</v>
      </c>
      <c r="N245" s="873">
        <f t="shared" si="10"/>
        <v>0</v>
      </c>
    </row>
    <row r="246" spans="2:14" ht="15" customHeight="1" x14ac:dyDescent="0.2">
      <c r="B246" s="840"/>
      <c r="C246" s="970" t="str">
        <f>IF(B246="","",VLOOKUP(B246,'E8. KKauf_Berechnung'!$B$11:$D$140,2,0))</f>
        <v/>
      </c>
      <c r="D246" s="579"/>
      <c r="E246" s="579"/>
      <c r="F246" s="842"/>
      <c r="G246" s="861"/>
      <c r="H246" s="861"/>
      <c r="I246" s="861"/>
      <c r="J246" s="862">
        <f t="shared" si="9"/>
        <v>0</v>
      </c>
      <c r="K246" s="871"/>
      <c r="L246" s="861"/>
      <c r="M246" s="872">
        <f t="shared" si="11"/>
        <v>0</v>
      </c>
      <c r="N246" s="873">
        <f t="shared" si="10"/>
        <v>0</v>
      </c>
    </row>
    <row r="247" spans="2:14" ht="15" customHeight="1" x14ac:dyDescent="0.2">
      <c r="B247" s="840"/>
      <c r="C247" s="970" t="str">
        <f>IF(B247="","",VLOOKUP(B247,'E8. KKauf_Berechnung'!$B$11:$D$140,2,0))</f>
        <v/>
      </c>
      <c r="D247" s="579"/>
      <c r="E247" s="579"/>
      <c r="F247" s="842"/>
      <c r="G247" s="861"/>
      <c r="H247" s="861"/>
      <c r="I247" s="861"/>
      <c r="J247" s="862">
        <f t="shared" si="9"/>
        <v>0</v>
      </c>
      <c r="K247" s="871"/>
      <c r="L247" s="861"/>
      <c r="M247" s="872">
        <f t="shared" si="11"/>
        <v>0</v>
      </c>
      <c r="N247" s="873">
        <f t="shared" si="10"/>
        <v>0</v>
      </c>
    </row>
    <row r="248" spans="2:14" ht="15" customHeight="1" x14ac:dyDescent="0.2">
      <c r="B248" s="840"/>
      <c r="C248" s="970" t="str">
        <f>IF(B248="","",VLOOKUP(B248,'E8. KKauf_Berechnung'!$B$11:$D$140,2,0))</f>
        <v/>
      </c>
      <c r="D248" s="579"/>
      <c r="E248" s="579"/>
      <c r="F248" s="842"/>
      <c r="G248" s="861"/>
      <c r="H248" s="861"/>
      <c r="I248" s="861"/>
      <c r="J248" s="862">
        <f t="shared" si="9"/>
        <v>0</v>
      </c>
      <c r="K248" s="871"/>
      <c r="L248" s="861"/>
      <c r="M248" s="872">
        <f t="shared" si="11"/>
        <v>0</v>
      </c>
      <c r="N248" s="873">
        <f t="shared" si="10"/>
        <v>0</v>
      </c>
    </row>
    <row r="249" spans="2:14" ht="15" customHeight="1" x14ac:dyDescent="0.2">
      <c r="B249" s="840"/>
      <c r="C249" s="970" t="str">
        <f>IF(B249="","",VLOOKUP(B249,'E8. KKauf_Berechnung'!$B$11:$D$140,2,0))</f>
        <v/>
      </c>
      <c r="D249" s="579"/>
      <c r="E249" s="579"/>
      <c r="F249" s="842"/>
      <c r="G249" s="861"/>
      <c r="H249" s="861"/>
      <c r="I249" s="861"/>
      <c r="J249" s="862">
        <f t="shared" si="9"/>
        <v>0</v>
      </c>
      <c r="K249" s="871"/>
      <c r="L249" s="861"/>
      <c r="M249" s="872">
        <f t="shared" si="11"/>
        <v>0</v>
      </c>
      <c r="N249" s="873">
        <f t="shared" si="10"/>
        <v>0</v>
      </c>
    </row>
    <row r="250" spans="2:14" ht="15" customHeight="1" x14ac:dyDescent="0.2">
      <c r="B250" s="840"/>
      <c r="C250" s="970" t="str">
        <f>IF(B250="","",VLOOKUP(B250,'E8. KKauf_Berechnung'!$B$11:$D$140,2,0))</f>
        <v/>
      </c>
      <c r="D250" s="579"/>
      <c r="E250" s="579"/>
      <c r="F250" s="842"/>
      <c r="G250" s="861"/>
      <c r="H250" s="861"/>
      <c r="I250" s="861"/>
      <c r="J250" s="862">
        <f t="shared" si="9"/>
        <v>0</v>
      </c>
      <c r="K250" s="871"/>
      <c r="L250" s="861"/>
      <c r="M250" s="872">
        <f t="shared" si="11"/>
        <v>0</v>
      </c>
      <c r="N250" s="873">
        <f t="shared" si="10"/>
        <v>0</v>
      </c>
    </row>
    <row r="251" spans="2:14" ht="15" customHeight="1" x14ac:dyDescent="0.2">
      <c r="B251" s="840"/>
      <c r="C251" s="970" t="str">
        <f>IF(B251="","",VLOOKUP(B251,'E8. KKauf_Berechnung'!$B$11:$D$140,2,0))</f>
        <v/>
      </c>
      <c r="D251" s="579"/>
      <c r="E251" s="579"/>
      <c r="F251" s="842"/>
      <c r="G251" s="861"/>
      <c r="H251" s="861"/>
      <c r="I251" s="861"/>
      <c r="J251" s="862">
        <f t="shared" si="9"/>
        <v>0</v>
      </c>
      <c r="K251" s="871"/>
      <c r="L251" s="861"/>
      <c r="M251" s="872">
        <f t="shared" si="11"/>
        <v>0</v>
      </c>
      <c r="N251" s="873">
        <f t="shared" si="10"/>
        <v>0</v>
      </c>
    </row>
    <row r="252" spans="2:14" ht="15" customHeight="1" x14ac:dyDescent="0.2">
      <c r="B252" s="840"/>
      <c r="C252" s="970" t="str">
        <f>IF(B252="","",VLOOKUP(B252,'E8. KKauf_Berechnung'!$B$11:$D$140,2,0))</f>
        <v/>
      </c>
      <c r="D252" s="579"/>
      <c r="E252" s="579"/>
      <c r="F252" s="842"/>
      <c r="G252" s="861"/>
      <c r="H252" s="861"/>
      <c r="I252" s="861"/>
      <c r="J252" s="862">
        <f t="shared" si="9"/>
        <v>0</v>
      </c>
      <c r="K252" s="871"/>
      <c r="L252" s="861"/>
      <c r="M252" s="872">
        <f t="shared" si="11"/>
        <v>0</v>
      </c>
      <c r="N252" s="873">
        <f t="shared" si="10"/>
        <v>0</v>
      </c>
    </row>
    <row r="253" spans="2:14" ht="15" customHeight="1" x14ac:dyDescent="0.2">
      <c r="B253" s="840"/>
      <c r="C253" s="970" t="str">
        <f>IF(B253="","",VLOOKUP(B253,'E8. KKauf_Berechnung'!$B$11:$D$140,2,0))</f>
        <v/>
      </c>
      <c r="D253" s="579"/>
      <c r="E253" s="579"/>
      <c r="F253" s="842"/>
      <c r="G253" s="861"/>
      <c r="H253" s="861"/>
      <c r="I253" s="861"/>
      <c r="J253" s="862">
        <f t="shared" si="9"/>
        <v>0</v>
      </c>
      <c r="K253" s="871"/>
      <c r="L253" s="861"/>
      <c r="M253" s="872">
        <f t="shared" si="11"/>
        <v>0</v>
      </c>
      <c r="N253" s="873">
        <f t="shared" si="10"/>
        <v>0</v>
      </c>
    </row>
    <row r="254" spans="2:14" ht="15" customHeight="1" x14ac:dyDescent="0.2">
      <c r="B254" s="840"/>
      <c r="C254" s="970" t="str">
        <f>IF(B254="","",VLOOKUP(B254,'E8. KKauf_Berechnung'!$B$11:$D$140,2,0))</f>
        <v/>
      </c>
      <c r="D254" s="579"/>
      <c r="E254" s="579"/>
      <c r="F254" s="842"/>
      <c r="G254" s="861"/>
      <c r="H254" s="861"/>
      <c r="I254" s="861"/>
      <c r="J254" s="862">
        <f t="shared" si="9"/>
        <v>0</v>
      </c>
      <c r="K254" s="871"/>
      <c r="L254" s="861"/>
      <c r="M254" s="872">
        <f t="shared" si="11"/>
        <v>0</v>
      </c>
      <c r="N254" s="873">
        <f t="shared" si="10"/>
        <v>0</v>
      </c>
    </row>
    <row r="255" spans="2:14" ht="15" customHeight="1" x14ac:dyDescent="0.2">
      <c r="B255" s="840"/>
      <c r="C255" s="970" t="str">
        <f>IF(B255="","",VLOOKUP(B255,'E8. KKauf_Berechnung'!$B$11:$D$140,2,0))</f>
        <v/>
      </c>
      <c r="D255" s="579"/>
      <c r="E255" s="579"/>
      <c r="F255" s="842"/>
      <c r="G255" s="861"/>
      <c r="H255" s="861"/>
      <c r="I255" s="861"/>
      <c r="J255" s="862">
        <f t="shared" si="9"/>
        <v>0</v>
      </c>
      <c r="K255" s="871"/>
      <c r="L255" s="861"/>
      <c r="M255" s="872">
        <f t="shared" si="11"/>
        <v>0</v>
      </c>
      <c r="N255" s="873">
        <f t="shared" si="10"/>
        <v>0</v>
      </c>
    </row>
    <row r="256" spans="2:14" ht="15" customHeight="1" x14ac:dyDescent="0.2">
      <c r="B256" s="840"/>
      <c r="C256" s="970" t="str">
        <f>IF(B256="","",VLOOKUP(B256,'E8. KKauf_Berechnung'!$B$11:$D$140,2,0))</f>
        <v/>
      </c>
      <c r="D256" s="579"/>
      <c r="E256" s="579"/>
      <c r="F256" s="842"/>
      <c r="G256" s="861"/>
      <c r="H256" s="861"/>
      <c r="I256" s="861"/>
      <c r="J256" s="862">
        <f t="shared" si="9"/>
        <v>0</v>
      </c>
      <c r="K256" s="871"/>
      <c r="L256" s="861"/>
      <c r="M256" s="872">
        <f t="shared" si="11"/>
        <v>0</v>
      </c>
      <c r="N256" s="873">
        <f t="shared" si="10"/>
        <v>0</v>
      </c>
    </row>
    <row r="257" spans="2:14" ht="15" customHeight="1" x14ac:dyDescent="0.2">
      <c r="B257" s="840"/>
      <c r="C257" s="970" t="str">
        <f>IF(B257="","",VLOOKUP(B257,'E8. KKauf_Berechnung'!$B$11:$D$140,2,0))</f>
        <v/>
      </c>
      <c r="D257" s="579"/>
      <c r="E257" s="579"/>
      <c r="F257" s="842"/>
      <c r="G257" s="861"/>
      <c r="H257" s="861"/>
      <c r="I257" s="861"/>
      <c r="J257" s="862">
        <f t="shared" si="9"/>
        <v>0</v>
      </c>
      <c r="K257" s="871"/>
      <c r="L257" s="861"/>
      <c r="M257" s="872">
        <f t="shared" si="11"/>
        <v>0</v>
      </c>
      <c r="N257" s="873">
        <f t="shared" si="10"/>
        <v>0</v>
      </c>
    </row>
    <row r="258" spans="2:14" ht="15" customHeight="1" x14ac:dyDescent="0.2">
      <c r="B258" s="840"/>
      <c r="C258" s="970" t="str">
        <f>IF(B258="","",VLOOKUP(B258,'E8. KKauf_Berechnung'!$B$11:$D$140,2,0))</f>
        <v/>
      </c>
      <c r="D258" s="579"/>
      <c r="E258" s="579"/>
      <c r="F258" s="842"/>
      <c r="G258" s="861"/>
      <c r="H258" s="861"/>
      <c r="I258" s="861"/>
      <c r="J258" s="862">
        <f t="shared" si="9"/>
        <v>0</v>
      </c>
      <c r="K258" s="871"/>
      <c r="L258" s="861"/>
      <c r="M258" s="872">
        <f t="shared" si="11"/>
        <v>0</v>
      </c>
      <c r="N258" s="873">
        <f t="shared" si="10"/>
        <v>0</v>
      </c>
    </row>
    <row r="259" spans="2:14" ht="15" customHeight="1" x14ac:dyDescent="0.2">
      <c r="B259" s="840"/>
      <c r="C259" s="970" t="str">
        <f>IF(B259="","",VLOOKUP(B259,'E8. KKauf_Berechnung'!$B$11:$D$140,2,0))</f>
        <v/>
      </c>
      <c r="D259" s="579"/>
      <c r="E259" s="579"/>
      <c r="F259" s="842"/>
      <c r="G259" s="861"/>
      <c r="H259" s="861"/>
      <c r="I259" s="861"/>
      <c r="J259" s="862">
        <f t="shared" si="9"/>
        <v>0</v>
      </c>
      <c r="K259" s="871"/>
      <c r="L259" s="861"/>
      <c r="M259" s="872">
        <f t="shared" si="11"/>
        <v>0</v>
      </c>
      <c r="N259" s="873">
        <f t="shared" si="10"/>
        <v>0</v>
      </c>
    </row>
    <row r="260" spans="2:14" ht="15" customHeight="1" x14ac:dyDescent="0.2">
      <c r="B260" s="840"/>
      <c r="C260" s="970" t="str">
        <f>IF(B260="","",VLOOKUP(B260,'E8. KKauf_Berechnung'!$B$11:$D$140,2,0))</f>
        <v/>
      </c>
      <c r="D260" s="579"/>
      <c r="E260" s="579"/>
      <c r="F260" s="842"/>
      <c r="G260" s="861"/>
      <c r="H260" s="861"/>
      <c r="I260" s="861"/>
      <c r="J260" s="862">
        <f t="shared" si="9"/>
        <v>0</v>
      </c>
      <c r="K260" s="871"/>
      <c r="L260" s="861"/>
      <c r="M260" s="872">
        <f t="shared" si="11"/>
        <v>0</v>
      </c>
      <c r="N260" s="873">
        <f t="shared" si="10"/>
        <v>0</v>
      </c>
    </row>
    <row r="261" spans="2:14" ht="15" customHeight="1" x14ac:dyDescent="0.2">
      <c r="B261" s="840"/>
      <c r="C261" s="970" t="str">
        <f>IF(B261="","",VLOOKUP(B261,'E8. KKauf_Berechnung'!$B$11:$D$140,2,0))</f>
        <v/>
      </c>
      <c r="D261" s="579"/>
      <c r="E261" s="579"/>
      <c r="F261" s="842"/>
      <c r="G261" s="861"/>
      <c r="H261" s="861"/>
      <c r="I261" s="861"/>
      <c r="J261" s="862">
        <f t="shared" si="9"/>
        <v>0</v>
      </c>
      <c r="K261" s="871"/>
      <c r="L261" s="861"/>
      <c r="M261" s="872">
        <f t="shared" si="11"/>
        <v>0</v>
      </c>
      <c r="N261" s="873">
        <f t="shared" si="10"/>
        <v>0</v>
      </c>
    </row>
    <row r="262" spans="2:14" ht="15" customHeight="1" x14ac:dyDescent="0.2">
      <c r="B262" s="840"/>
      <c r="C262" s="970" t="str">
        <f>IF(B262="","",VLOOKUP(B262,'E8. KKauf_Berechnung'!$B$11:$D$140,2,0))</f>
        <v/>
      </c>
      <c r="D262" s="579"/>
      <c r="E262" s="579"/>
      <c r="F262" s="842"/>
      <c r="G262" s="861"/>
      <c r="H262" s="861"/>
      <c r="I262" s="861"/>
      <c r="J262" s="862">
        <f t="shared" si="9"/>
        <v>0</v>
      </c>
      <c r="K262" s="871"/>
      <c r="L262" s="861"/>
      <c r="M262" s="872">
        <f t="shared" si="11"/>
        <v>0</v>
      </c>
      <c r="N262" s="873">
        <f t="shared" si="10"/>
        <v>0</v>
      </c>
    </row>
    <row r="263" spans="2:14" ht="15" customHeight="1" x14ac:dyDescent="0.2">
      <c r="B263" s="840"/>
      <c r="C263" s="970" t="str">
        <f>IF(B263="","",VLOOKUP(B263,'E8. KKauf_Berechnung'!$B$11:$D$140,2,0))</f>
        <v/>
      </c>
      <c r="D263" s="579"/>
      <c r="E263" s="579"/>
      <c r="F263" s="842"/>
      <c r="G263" s="861"/>
      <c r="H263" s="861"/>
      <c r="I263" s="861"/>
      <c r="J263" s="862">
        <f t="shared" si="9"/>
        <v>0</v>
      </c>
      <c r="K263" s="871"/>
      <c r="L263" s="861"/>
      <c r="M263" s="872">
        <f t="shared" si="11"/>
        <v>0</v>
      </c>
      <c r="N263" s="873">
        <f t="shared" si="10"/>
        <v>0</v>
      </c>
    </row>
    <row r="264" spans="2:14" ht="15" customHeight="1" x14ac:dyDescent="0.2">
      <c r="B264" s="840"/>
      <c r="C264" s="970" t="str">
        <f>IF(B264="","",VLOOKUP(B264,'E8. KKauf_Berechnung'!$B$11:$D$140,2,0))</f>
        <v/>
      </c>
      <c r="D264" s="579"/>
      <c r="E264" s="579"/>
      <c r="F264" s="842"/>
      <c r="G264" s="861"/>
      <c r="H264" s="861"/>
      <c r="I264" s="861"/>
      <c r="J264" s="862">
        <f t="shared" si="9"/>
        <v>0</v>
      </c>
      <c r="K264" s="871"/>
      <c r="L264" s="861"/>
      <c r="M264" s="872">
        <f t="shared" si="11"/>
        <v>0</v>
      </c>
      <c r="N264" s="873">
        <f t="shared" si="10"/>
        <v>0</v>
      </c>
    </row>
    <row r="265" spans="2:14" ht="15" customHeight="1" x14ac:dyDescent="0.2">
      <c r="B265" s="840"/>
      <c r="C265" s="970" t="str">
        <f>IF(B265="","",VLOOKUP(B265,'E8. KKauf_Berechnung'!$B$11:$D$140,2,0))</f>
        <v/>
      </c>
      <c r="D265" s="579"/>
      <c r="E265" s="579"/>
      <c r="F265" s="842"/>
      <c r="G265" s="861"/>
      <c r="H265" s="861"/>
      <c r="I265" s="861"/>
      <c r="J265" s="862">
        <f t="shared" si="9"/>
        <v>0</v>
      </c>
      <c r="K265" s="871"/>
      <c r="L265" s="861"/>
      <c r="M265" s="872">
        <f t="shared" si="11"/>
        <v>0</v>
      </c>
      <c r="N265" s="873">
        <f t="shared" si="10"/>
        <v>0</v>
      </c>
    </row>
    <row r="266" spans="2:14" ht="15" customHeight="1" x14ac:dyDescent="0.2">
      <c r="B266" s="840"/>
      <c r="C266" s="970" t="str">
        <f>IF(B266="","",VLOOKUP(B266,'E8. KKauf_Berechnung'!$B$11:$D$140,2,0))</f>
        <v/>
      </c>
      <c r="D266" s="579"/>
      <c r="E266" s="579"/>
      <c r="F266" s="842"/>
      <c r="G266" s="861"/>
      <c r="H266" s="861"/>
      <c r="I266" s="861"/>
      <c r="J266" s="862">
        <f t="shared" si="9"/>
        <v>0</v>
      </c>
      <c r="K266" s="871"/>
      <c r="L266" s="861"/>
      <c r="M266" s="872">
        <f t="shared" si="11"/>
        <v>0</v>
      </c>
      <c r="N266" s="873">
        <f t="shared" si="10"/>
        <v>0</v>
      </c>
    </row>
    <row r="267" spans="2:14" ht="15" customHeight="1" x14ac:dyDescent="0.2">
      <c r="B267" s="840"/>
      <c r="C267" s="970" t="str">
        <f>IF(B267="","",VLOOKUP(B267,'E8. KKauf_Berechnung'!$B$11:$D$140,2,0))</f>
        <v/>
      </c>
      <c r="D267" s="579"/>
      <c r="E267" s="579"/>
      <c r="F267" s="842"/>
      <c r="G267" s="861"/>
      <c r="H267" s="861"/>
      <c r="I267" s="861"/>
      <c r="J267" s="862">
        <f t="shared" si="9"/>
        <v>0</v>
      </c>
      <c r="K267" s="871"/>
      <c r="L267" s="861"/>
      <c r="M267" s="872">
        <f t="shared" si="11"/>
        <v>0</v>
      </c>
      <c r="N267" s="873">
        <f t="shared" si="10"/>
        <v>0</v>
      </c>
    </row>
    <row r="268" spans="2:14" ht="15" customHeight="1" x14ac:dyDescent="0.2">
      <c r="B268" s="840"/>
      <c r="C268" s="970" t="str">
        <f>IF(B268="","",VLOOKUP(B268,'E8. KKauf_Berechnung'!$B$11:$D$140,2,0))</f>
        <v/>
      </c>
      <c r="D268" s="579"/>
      <c r="E268" s="579"/>
      <c r="F268" s="842"/>
      <c r="G268" s="861"/>
      <c r="H268" s="861"/>
      <c r="I268" s="861"/>
      <c r="J268" s="862">
        <f t="shared" si="9"/>
        <v>0</v>
      </c>
      <c r="K268" s="871"/>
      <c r="L268" s="861"/>
      <c r="M268" s="872">
        <f t="shared" si="11"/>
        <v>0</v>
      </c>
      <c r="N268" s="873">
        <f t="shared" si="10"/>
        <v>0</v>
      </c>
    </row>
    <row r="269" spans="2:14" ht="15" customHeight="1" x14ac:dyDescent="0.2">
      <c r="B269" s="840"/>
      <c r="C269" s="970" t="str">
        <f>IF(B269="","",VLOOKUP(B269,'E8. KKauf_Berechnung'!$B$11:$D$140,2,0))</f>
        <v/>
      </c>
      <c r="D269" s="579"/>
      <c r="E269" s="579"/>
      <c r="F269" s="842"/>
      <c r="G269" s="861"/>
      <c r="H269" s="861"/>
      <c r="I269" s="861"/>
      <c r="J269" s="862">
        <f t="shared" si="9"/>
        <v>0</v>
      </c>
      <c r="K269" s="871"/>
      <c r="L269" s="861"/>
      <c r="M269" s="872">
        <f t="shared" si="11"/>
        <v>0</v>
      </c>
      <c r="N269" s="873">
        <f t="shared" si="10"/>
        <v>0</v>
      </c>
    </row>
    <row r="270" spans="2:14" ht="15" customHeight="1" x14ac:dyDescent="0.2">
      <c r="B270" s="840"/>
      <c r="C270" s="970" t="str">
        <f>IF(B270="","",VLOOKUP(B270,'E8. KKauf_Berechnung'!$B$11:$D$140,2,0))</f>
        <v/>
      </c>
      <c r="D270" s="579"/>
      <c r="E270" s="579"/>
      <c r="F270" s="842"/>
      <c r="G270" s="861"/>
      <c r="H270" s="861"/>
      <c r="I270" s="861"/>
      <c r="J270" s="862">
        <f t="shared" si="9"/>
        <v>0</v>
      </c>
      <c r="K270" s="871"/>
      <c r="L270" s="861"/>
      <c r="M270" s="872">
        <f t="shared" si="11"/>
        <v>0</v>
      </c>
      <c r="N270" s="873">
        <f t="shared" si="10"/>
        <v>0</v>
      </c>
    </row>
    <row r="271" spans="2:14" ht="15" customHeight="1" x14ac:dyDescent="0.2">
      <c r="B271" s="840"/>
      <c r="C271" s="970" t="str">
        <f>IF(B271="","",VLOOKUP(B271,'E8. KKauf_Berechnung'!$B$11:$D$140,2,0))</f>
        <v/>
      </c>
      <c r="D271" s="579"/>
      <c r="E271" s="579"/>
      <c r="F271" s="842"/>
      <c r="G271" s="861"/>
      <c r="H271" s="861"/>
      <c r="I271" s="861"/>
      <c r="J271" s="862">
        <f t="shared" si="9"/>
        <v>0</v>
      </c>
      <c r="K271" s="871"/>
      <c r="L271" s="861"/>
      <c r="M271" s="872">
        <f t="shared" si="11"/>
        <v>0</v>
      </c>
      <c r="N271" s="873">
        <f t="shared" si="10"/>
        <v>0</v>
      </c>
    </row>
    <row r="272" spans="2:14" ht="15" customHeight="1" x14ac:dyDescent="0.2">
      <c r="B272" s="840"/>
      <c r="C272" s="970" t="str">
        <f>IF(B272="","",VLOOKUP(B272,'E8. KKauf_Berechnung'!$B$11:$D$140,2,0))</f>
        <v/>
      </c>
      <c r="D272" s="579"/>
      <c r="E272" s="579"/>
      <c r="F272" s="842"/>
      <c r="G272" s="861"/>
      <c r="H272" s="861"/>
      <c r="I272" s="861"/>
      <c r="J272" s="862">
        <f t="shared" si="9"/>
        <v>0</v>
      </c>
      <c r="K272" s="871"/>
      <c r="L272" s="861"/>
      <c r="M272" s="872">
        <f t="shared" si="11"/>
        <v>0</v>
      </c>
      <c r="N272" s="873">
        <f t="shared" si="10"/>
        <v>0</v>
      </c>
    </row>
    <row r="273" spans="2:14" ht="15" customHeight="1" x14ac:dyDescent="0.2">
      <c r="B273" s="840"/>
      <c r="C273" s="970" t="str">
        <f>IF(B273="","",VLOOKUP(B273,'E8. KKauf_Berechnung'!$B$11:$D$140,2,0))</f>
        <v/>
      </c>
      <c r="D273" s="579"/>
      <c r="E273" s="579"/>
      <c r="F273" s="842"/>
      <c r="G273" s="861"/>
      <c r="H273" s="861"/>
      <c r="I273" s="861"/>
      <c r="J273" s="862">
        <f t="shared" si="9"/>
        <v>0</v>
      </c>
      <c r="K273" s="871"/>
      <c r="L273" s="861"/>
      <c r="M273" s="872">
        <f t="shared" si="11"/>
        <v>0</v>
      </c>
      <c r="N273" s="873">
        <f t="shared" si="10"/>
        <v>0</v>
      </c>
    </row>
    <row r="274" spans="2:14" ht="15" customHeight="1" x14ac:dyDescent="0.2">
      <c r="B274" s="840"/>
      <c r="C274" s="970" t="str">
        <f>IF(B274="","",VLOOKUP(B274,'E8. KKauf_Berechnung'!$B$11:$D$140,2,0))</f>
        <v/>
      </c>
      <c r="D274" s="579"/>
      <c r="E274" s="579"/>
      <c r="F274" s="842"/>
      <c r="G274" s="861"/>
      <c r="H274" s="861"/>
      <c r="I274" s="861"/>
      <c r="J274" s="862">
        <f t="shared" si="9"/>
        <v>0</v>
      </c>
      <c r="K274" s="871"/>
      <c r="L274" s="861"/>
      <c r="M274" s="872">
        <f t="shared" si="11"/>
        <v>0</v>
      </c>
      <c r="N274" s="873">
        <f t="shared" si="10"/>
        <v>0</v>
      </c>
    </row>
    <row r="275" spans="2:14" ht="15" customHeight="1" x14ac:dyDescent="0.2">
      <c r="B275" s="840"/>
      <c r="C275" s="970" t="str">
        <f>IF(B275="","",VLOOKUP(B275,'E8. KKauf_Berechnung'!$B$11:$D$140,2,0))</f>
        <v/>
      </c>
      <c r="D275" s="579"/>
      <c r="E275" s="579"/>
      <c r="F275" s="842"/>
      <c r="G275" s="861"/>
      <c r="H275" s="861"/>
      <c r="I275" s="861"/>
      <c r="J275" s="862">
        <f t="shared" si="9"/>
        <v>0</v>
      </c>
      <c r="K275" s="871"/>
      <c r="L275" s="861"/>
      <c r="M275" s="872">
        <f t="shared" si="11"/>
        <v>0</v>
      </c>
      <c r="N275" s="873">
        <f t="shared" si="10"/>
        <v>0</v>
      </c>
    </row>
    <row r="276" spans="2:14" ht="15" customHeight="1" x14ac:dyDescent="0.2">
      <c r="B276" s="840"/>
      <c r="C276" s="970" t="str">
        <f>IF(B276="","",VLOOKUP(B276,'E8. KKauf_Berechnung'!$B$11:$D$140,2,0))</f>
        <v/>
      </c>
      <c r="D276" s="579"/>
      <c r="E276" s="579"/>
      <c r="F276" s="842"/>
      <c r="G276" s="861"/>
      <c r="H276" s="861"/>
      <c r="I276" s="861"/>
      <c r="J276" s="862">
        <f t="shared" si="9"/>
        <v>0</v>
      </c>
      <c r="K276" s="871"/>
      <c r="L276" s="861"/>
      <c r="M276" s="872">
        <f t="shared" si="11"/>
        <v>0</v>
      </c>
      <c r="N276" s="873">
        <f t="shared" si="10"/>
        <v>0</v>
      </c>
    </row>
    <row r="277" spans="2:14" ht="15" customHeight="1" x14ac:dyDescent="0.2">
      <c r="B277" s="840"/>
      <c r="C277" s="970" t="str">
        <f>IF(B277="","",VLOOKUP(B277,'E8. KKauf_Berechnung'!$B$11:$D$140,2,0))</f>
        <v/>
      </c>
      <c r="D277" s="579"/>
      <c r="E277" s="579"/>
      <c r="F277" s="842"/>
      <c r="G277" s="861"/>
      <c r="H277" s="861"/>
      <c r="I277" s="861"/>
      <c r="J277" s="862">
        <f t="shared" si="9"/>
        <v>0</v>
      </c>
      <c r="K277" s="871"/>
      <c r="L277" s="861"/>
      <c r="M277" s="872">
        <f t="shared" si="11"/>
        <v>0</v>
      </c>
      <c r="N277" s="873">
        <f t="shared" si="10"/>
        <v>0</v>
      </c>
    </row>
    <row r="278" spans="2:14" ht="15" customHeight="1" x14ac:dyDescent="0.2">
      <c r="B278" s="840"/>
      <c r="C278" s="970" t="str">
        <f>IF(B278="","",VLOOKUP(B278,'E8. KKauf_Berechnung'!$B$11:$D$140,2,0))</f>
        <v/>
      </c>
      <c r="D278" s="579"/>
      <c r="E278" s="579"/>
      <c r="F278" s="842"/>
      <c r="G278" s="861"/>
      <c r="H278" s="861"/>
      <c r="I278" s="861"/>
      <c r="J278" s="862">
        <f t="shared" si="9"/>
        <v>0</v>
      </c>
      <c r="K278" s="871"/>
      <c r="L278" s="861"/>
      <c r="M278" s="872">
        <f t="shared" si="11"/>
        <v>0</v>
      </c>
      <c r="N278" s="873">
        <f t="shared" si="10"/>
        <v>0</v>
      </c>
    </row>
    <row r="279" spans="2:14" ht="15" customHeight="1" x14ac:dyDescent="0.2">
      <c r="B279" s="840"/>
      <c r="C279" s="970" t="str">
        <f>IF(B279="","",VLOOKUP(B279,'E8. KKauf_Berechnung'!$B$11:$D$140,2,0))</f>
        <v/>
      </c>
      <c r="D279" s="579"/>
      <c r="E279" s="579"/>
      <c r="F279" s="842"/>
      <c r="G279" s="861"/>
      <c r="H279" s="861"/>
      <c r="I279" s="861"/>
      <c r="J279" s="862">
        <f t="shared" si="9"/>
        <v>0</v>
      </c>
      <c r="K279" s="871"/>
      <c r="L279" s="861"/>
      <c r="M279" s="872">
        <f t="shared" si="11"/>
        <v>0</v>
      </c>
      <c r="N279" s="873">
        <f t="shared" si="10"/>
        <v>0</v>
      </c>
    </row>
    <row r="280" spans="2:14" ht="15" customHeight="1" x14ac:dyDescent="0.2">
      <c r="B280" s="840"/>
      <c r="C280" s="970" t="str">
        <f>IF(B280="","",VLOOKUP(B280,'E8. KKauf_Berechnung'!$B$11:$D$140,2,0))</f>
        <v/>
      </c>
      <c r="D280" s="579"/>
      <c r="E280" s="579"/>
      <c r="F280" s="842"/>
      <c r="G280" s="861"/>
      <c r="H280" s="861"/>
      <c r="I280" s="861"/>
      <c r="J280" s="862">
        <f t="shared" si="9"/>
        <v>0</v>
      </c>
      <c r="K280" s="871"/>
      <c r="L280" s="861"/>
      <c r="M280" s="872">
        <f t="shared" si="11"/>
        <v>0</v>
      </c>
      <c r="N280" s="873">
        <f t="shared" si="10"/>
        <v>0</v>
      </c>
    </row>
    <row r="281" spans="2:14" ht="15" customHeight="1" x14ac:dyDescent="0.2">
      <c r="B281" s="840"/>
      <c r="C281" s="970" t="str">
        <f>IF(B281="","",VLOOKUP(B281,'E8. KKauf_Berechnung'!$B$11:$D$140,2,0))</f>
        <v/>
      </c>
      <c r="D281" s="579"/>
      <c r="E281" s="579"/>
      <c r="F281" s="842"/>
      <c r="G281" s="861"/>
      <c r="H281" s="861"/>
      <c r="I281" s="861"/>
      <c r="J281" s="862">
        <f t="shared" si="9"/>
        <v>0</v>
      </c>
      <c r="K281" s="871"/>
      <c r="L281" s="861"/>
      <c r="M281" s="872">
        <f t="shared" si="11"/>
        <v>0</v>
      </c>
      <c r="N281" s="873">
        <f t="shared" si="10"/>
        <v>0</v>
      </c>
    </row>
    <row r="282" spans="2:14" ht="15" customHeight="1" x14ac:dyDescent="0.2">
      <c r="B282" s="840"/>
      <c r="C282" s="970" t="str">
        <f>IF(B282="","",VLOOKUP(B282,'E8. KKauf_Berechnung'!$B$11:$D$140,2,0))</f>
        <v/>
      </c>
      <c r="D282" s="579"/>
      <c r="E282" s="579"/>
      <c r="F282" s="842"/>
      <c r="G282" s="861"/>
      <c r="H282" s="861"/>
      <c r="I282" s="861"/>
      <c r="J282" s="862">
        <f t="shared" si="9"/>
        <v>0</v>
      </c>
      <c r="K282" s="871"/>
      <c r="L282" s="861"/>
      <c r="M282" s="872">
        <f t="shared" si="11"/>
        <v>0</v>
      </c>
      <c r="N282" s="873">
        <f t="shared" si="10"/>
        <v>0</v>
      </c>
    </row>
    <row r="283" spans="2:14" ht="15" customHeight="1" x14ac:dyDescent="0.2">
      <c r="B283" s="840"/>
      <c r="C283" s="970" t="str">
        <f>IF(B283="","",VLOOKUP(B283,'E8. KKauf_Berechnung'!$B$11:$D$140,2,0))</f>
        <v/>
      </c>
      <c r="D283" s="579"/>
      <c r="E283" s="579"/>
      <c r="F283" s="842"/>
      <c r="G283" s="861"/>
      <c r="H283" s="861"/>
      <c r="I283" s="861"/>
      <c r="J283" s="862">
        <f t="shared" si="9"/>
        <v>0</v>
      </c>
      <c r="K283" s="871"/>
      <c r="L283" s="861"/>
      <c r="M283" s="872">
        <f t="shared" si="11"/>
        <v>0</v>
      </c>
      <c r="N283" s="873">
        <f t="shared" si="10"/>
        <v>0</v>
      </c>
    </row>
    <row r="284" spans="2:14" ht="15" customHeight="1" x14ac:dyDescent="0.2">
      <c r="B284" s="840"/>
      <c r="C284" s="970" t="str">
        <f>IF(B284="","",VLOOKUP(B284,'E8. KKauf_Berechnung'!$B$11:$D$140,2,0))</f>
        <v/>
      </c>
      <c r="D284" s="579"/>
      <c r="E284" s="579"/>
      <c r="F284" s="842"/>
      <c r="G284" s="861"/>
      <c r="H284" s="861"/>
      <c r="I284" s="861"/>
      <c r="J284" s="862">
        <f t="shared" si="9"/>
        <v>0</v>
      </c>
      <c r="K284" s="871"/>
      <c r="L284" s="861"/>
      <c r="M284" s="872">
        <f t="shared" si="11"/>
        <v>0</v>
      </c>
      <c r="N284" s="873">
        <f t="shared" si="10"/>
        <v>0</v>
      </c>
    </row>
    <row r="285" spans="2:14" ht="15" customHeight="1" x14ac:dyDescent="0.2">
      <c r="B285" s="840"/>
      <c r="C285" s="970" t="str">
        <f>IF(B285="","",VLOOKUP(B285,'E8. KKauf_Berechnung'!$B$11:$D$140,2,0))</f>
        <v/>
      </c>
      <c r="D285" s="579"/>
      <c r="E285" s="579"/>
      <c r="F285" s="842"/>
      <c r="G285" s="861"/>
      <c r="H285" s="861"/>
      <c r="I285" s="861"/>
      <c r="J285" s="862">
        <f t="shared" si="9"/>
        <v>0</v>
      </c>
      <c r="K285" s="871"/>
      <c r="L285" s="861"/>
      <c r="M285" s="872">
        <f t="shared" si="11"/>
        <v>0</v>
      </c>
      <c r="N285" s="873">
        <f t="shared" si="10"/>
        <v>0</v>
      </c>
    </row>
    <row r="286" spans="2:14" ht="15" customHeight="1" x14ac:dyDescent="0.2">
      <c r="B286" s="840"/>
      <c r="C286" s="970" t="str">
        <f>IF(B286="","",VLOOKUP(B286,'E8. KKauf_Berechnung'!$B$11:$D$140,2,0))</f>
        <v/>
      </c>
      <c r="D286" s="579"/>
      <c r="E286" s="579"/>
      <c r="F286" s="842"/>
      <c r="G286" s="861"/>
      <c r="H286" s="861"/>
      <c r="I286" s="861"/>
      <c r="J286" s="862">
        <f t="shared" si="9"/>
        <v>0</v>
      </c>
      <c r="K286" s="871"/>
      <c r="L286" s="861"/>
      <c r="M286" s="872">
        <f t="shared" si="11"/>
        <v>0</v>
      </c>
      <c r="N286" s="873">
        <f t="shared" si="10"/>
        <v>0</v>
      </c>
    </row>
    <row r="287" spans="2:14" ht="15" customHeight="1" x14ac:dyDescent="0.2">
      <c r="B287" s="840"/>
      <c r="C287" s="970" t="str">
        <f>IF(B287="","",VLOOKUP(B287,'E8. KKauf_Berechnung'!$B$11:$D$140,2,0))</f>
        <v/>
      </c>
      <c r="D287" s="579"/>
      <c r="E287" s="579"/>
      <c r="F287" s="842"/>
      <c r="G287" s="861"/>
      <c r="H287" s="861"/>
      <c r="I287" s="861"/>
      <c r="J287" s="862">
        <f t="shared" si="9"/>
        <v>0</v>
      </c>
      <c r="K287" s="871"/>
      <c r="L287" s="861"/>
      <c r="M287" s="872">
        <f t="shared" si="11"/>
        <v>0</v>
      </c>
      <c r="N287" s="873">
        <f t="shared" si="10"/>
        <v>0</v>
      </c>
    </row>
    <row r="288" spans="2:14" ht="15" customHeight="1" x14ac:dyDescent="0.2">
      <c r="B288" s="840"/>
      <c r="C288" s="970" t="str">
        <f>IF(B288="","",VLOOKUP(B288,'E8. KKauf_Berechnung'!$B$11:$D$140,2,0))</f>
        <v/>
      </c>
      <c r="D288" s="579"/>
      <c r="E288" s="579"/>
      <c r="F288" s="842"/>
      <c r="G288" s="861"/>
      <c r="H288" s="861"/>
      <c r="I288" s="861"/>
      <c r="J288" s="862">
        <f t="shared" si="9"/>
        <v>0</v>
      </c>
      <c r="K288" s="871"/>
      <c r="L288" s="861"/>
      <c r="M288" s="872">
        <f t="shared" si="11"/>
        <v>0</v>
      </c>
      <c r="N288" s="873">
        <f t="shared" si="10"/>
        <v>0</v>
      </c>
    </row>
    <row r="289" spans="2:14" ht="15" customHeight="1" x14ac:dyDescent="0.2">
      <c r="B289" s="840"/>
      <c r="C289" s="970" t="str">
        <f>IF(B289="","",VLOOKUP(B289,'E8. KKauf_Berechnung'!$B$11:$D$140,2,0))</f>
        <v/>
      </c>
      <c r="D289" s="579"/>
      <c r="E289" s="579"/>
      <c r="F289" s="842"/>
      <c r="G289" s="861"/>
      <c r="H289" s="861"/>
      <c r="I289" s="861"/>
      <c r="J289" s="862">
        <f t="shared" si="9"/>
        <v>0</v>
      </c>
      <c r="K289" s="871"/>
      <c r="L289" s="861"/>
      <c r="M289" s="872">
        <f t="shared" si="11"/>
        <v>0</v>
      </c>
      <c r="N289" s="873">
        <f t="shared" si="10"/>
        <v>0</v>
      </c>
    </row>
    <row r="290" spans="2:14" ht="15" customHeight="1" x14ac:dyDescent="0.2">
      <c r="B290" s="840"/>
      <c r="C290" s="970" t="str">
        <f>IF(B290="","",VLOOKUP(B290,'E8. KKauf_Berechnung'!$B$11:$D$140,2,0))</f>
        <v/>
      </c>
      <c r="D290" s="579"/>
      <c r="E290" s="579"/>
      <c r="F290" s="842"/>
      <c r="G290" s="861"/>
      <c r="H290" s="861"/>
      <c r="I290" s="861"/>
      <c r="J290" s="862">
        <f t="shared" si="9"/>
        <v>0</v>
      </c>
      <c r="K290" s="871"/>
      <c r="L290" s="861"/>
      <c r="M290" s="872">
        <f t="shared" si="11"/>
        <v>0</v>
      </c>
      <c r="N290" s="873">
        <f t="shared" si="10"/>
        <v>0</v>
      </c>
    </row>
    <row r="291" spans="2:14" ht="15" customHeight="1" x14ac:dyDescent="0.2">
      <c r="B291" s="840"/>
      <c r="C291" s="970" t="str">
        <f>IF(B291="","",VLOOKUP(B291,'E8. KKauf_Berechnung'!$B$11:$D$140,2,0))</f>
        <v/>
      </c>
      <c r="D291" s="579"/>
      <c r="E291" s="579"/>
      <c r="F291" s="842"/>
      <c r="G291" s="861"/>
      <c r="H291" s="861"/>
      <c r="I291" s="861"/>
      <c r="J291" s="862">
        <f t="shared" si="9"/>
        <v>0</v>
      </c>
      <c r="K291" s="871"/>
      <c r="L291" s="861"/>
      <c r="M291" s="872">
        <f t="shared" si="11"/>
        <v>0</v>
      </c>
      <c r="N291" s="873">
        <f t="shared" si="10"/>
        <v>0</v>
      </c>
    </row>
    <row r="292" spans="2:14" ht="15" customHeight="1" x14ac:dyDescent="0.2">
      <c r="B292" s="840"/>
      <c r="C292" s="970" t="str">
        <f>IF(B292="","",VLOOKUP(B292,'E8. KKauf_Berechnung'!$B$11:$D$140,2,0))</f>
        <v/>
      </c>
      <c r="D292" s="579"/>
      <c r="E292" s="579"/>
      <c r="F292" s="842"/>
      <c r="G292" s="861"/>
      <c r="H292" s="861"/>
      <c r="I292" s="861"/>
      <c r="J292" s="862">
        <f t="shared" si="9"/>
        <v>0</v>
      </c>
      <c r="K292" s="871"/>
      <c r="L292" s="861"/>
      <c r="M292" s="872">
        <f t="shared" si="11"/>
        <v>0</v>
      </c>
      <c r="N292" s="873">
        <f t="shared" si="10"/>
        <v>0</v>
      </c>
    </row>
    <row r="293" spans="2:14" ht="15" customHeight="1" x14ac:dyDescent="0.2">
      <c r="B293" s="840"/>
      <c r="C293" s="970" t="str">
        <f>IF(B293="","",VLOOKUP(B293,'E8. KKauf_Berechnung'!$B$11:$D$140,2,0))</f>
        <v/>
      </c>
      <c r="D293" s="579"/>
      <c r="E293" s="579"/>
      <c r="F293" s="842"/>
      <c r="G293" s="861"/>
      <c r="H293" s="861"/>
      <c r="I293" s="861"/>
      <c r="J293" s="862">
        <f t="shared" si="9"/>
        <v>0</v>
      </c>
      <c r="K293" s="871"/>
      <c r="L293" s="861"/>
      <c r="M293" s="872">
        <f t="shared" si="11"/>
        <v>0</v>
      </c>
      <c r="N293" s="873">
        <f t="shared" si="10"/>
        <v>0</v>
      </c>
    </row>
    <row r="294" spans="2:14" ht="15" customHeight="1" x14ac:dyDescent="0.2">
      <c r="B294" s="840"/>
      <c r="C294" s="970" t="str">
        <f>IF(B294="","",VLOOKUP(B294,'E8. KKauf_Berechnung'!$B$11:$D$140,2,0))</f>
        <v/>
      </c>
      <c r="D294" s="579"/>
      <c r="E294" s="579"/>
      <c r="F294" s="842"/>
      <c r="G294" s="861"/>
      <c r="H294" s="861"/>
      <c r="I294" s="861"/>
      <c r="J294" s="862">
        <f t="shared" si="9"/>
        <v>0</v>
      </c>
      <c r="K294" s="871"/>
      <c r="L294" s="861"/>
      <c r="M294" s="872">
        <f t="shared" si="11"/>
        <v>0</v>
      </c>
      <c r="N294" s="873">
        <f t="shared" si="10"/>
        <v>0</v>
      </c>
    </row>
    <row r="295" spans="2:14" ht="15" customHeight="1" x14ac:dyDescent="0.2">
      <c r="B295" s="840"/>
      <c r="C295" s="970" t="str">
        <f>IF(B295="","",VLOOKUP(B295,'E8. KKauf_Berechnung'!$B$11:$D$140,2,0))</f>
        <v/>
      </c>
      <c r="D295" s="579"/>
      <c r="E295" s="579"/>
      <c r="F295" s="842"/>
      <c r="G295" s="861"/>
      <c r="H295" s="861"/>
      <c r="I295" s="861"/>
      <c r="J295" s="862">
        <f t="shared" si="9"/>
        <v>0</v>
      </c>
      <c r="K295" s="871"/>
      <c r="L295" s="861"/>
      <c r="M295" s="872">
        <f t="shared" si="11"/>
        <v>0</v>
      </c>
      <c r="N295" s="873">
        <f t="shared" si="10"/>
        <v>0</v>
      </c>
    </row>
    <row r="296" spans="2:14" ht="15" customHeight="1" x14ac:dyDescent="0.2">
      <c r="B296" s="840"/>
      <c r="C296" s="970" t="str">
        <f>IF(B296="","",VLOOKUP(B296,'E8. KKauf_Berechnung'!$B$11:$D$140,2,0))</f>
        <v/>
      </c>
      <c r="D296" s="579"/>
      <c r="E296" s="579"/>
      <c r="F296" s="842"/>
      <c r="G296" s="861"/>
      <c r="H296" s="861"/>
      <c r="I296" s="861"/>
      <c r="J296" s="862">
        <f t="shared" si="9"/>
        <v>0</v>
      </c>
      <c r="K296" s="871"/>
      <c r="L296" s="861"/>
      <c r="M296" s="872">
        <f t="shared" si="11"/>
        <v>0</v>
      </c>
      <c r="N296" s="873">
        <f t="shared" si="10"/>
        <v>0</v>
      </c>
    </row>
    <row r="297" spans="2:14" ht="15" customHeight="1" x14ac:dyDescent="0.2">
      <c r="B297" s="840"/>
      <c r="C297" s="970" t="str">
        <f>IF(B297="","",VLOOKUP(B297,'E8. KKauf_Berechnung'!$B$11:$D$140,2,0))</f>
        <v/>
      </c>
      <c r="D297" s="579"/>
      <c r="E297" s="579"/>
      <c r="F297" s="842"/>
      <c r="G297" s="861"/>
      <c r="H297" s="861"/>
      <c r="I297" s="861"/>
      <c r="J297" s="862">
        <f t="shared" si="9"/>
        <v>0</v>
      </c>
      <c r="K297" s="871"/>
      <c r="L297" s="861"/>
      <c r="M297" s="872">
        <f t="shared" si="11"/>
        <v>0</v>
      </c>
      <c r="N297" s="873">
        <f t="shared" si="10"/>
        <v>0</v>
      </c>
    </row>
    <row r="298" spans="2:14" ht="15" customHeight="1" x14ac:dyDescent="0.2">
      <c r="B298" s="840"/>
      <c r="C298" s="970" t="str">
        <f>IF(B298="","",VLOOKUP(B298,'E8. KKauf_Berechnung'!$B$11:$D$140,2,0))</f>
        <v/>
      </c>
      <c r="D298" s="579"/>
      <c r="E298" s="579"/>
      <c r="F298" s="842"/>
      <c r="G298" s="861"/>
      <c r="H298" s="861"/>
      <c r="I298" s="861"/>
      <c r="J298" s="862">
        <f t="shared" si="9"/>
        <v>0</v>
      </c>
      <c r="K298" s="871"/>
      <c r="L298" s="861"/>
      <c r="M298" s="872">
        <f t="shared" si="11"/>
        <v>0</v>
      </c>
      <c r="N298" s="873">
        <f t="shared" si="10"/>
        <v>0</v>
      </c>
    </row>
    <row r="299" spans="2:14" ht="15" customHeight="1" x14ac:dyDescent="0.2">
      <c r="B299" s="840"/>
      <c r="C299" s="970" t="str">
        <f>IF(B299="","",VLOOKUP(B299,'E8. KKauf_Berechnung'!$B$11:$D$140,2,0))</f>
        <v/>
      </c>
      <c r="D299" s="579"/>
      <c r="E299" s="579"/>
      <c r="F299" s="842"/>
      <c r="G299" s="861"/>
      <c r="H299" s="861"/>
      <c r="I299" s="861"/>
      <c r="J299" s="862">
        <f t="shared" ref="J299:J305" si="12">SUM(G299,H299)-I299</f>
        <v>0</v>
      </c>
      <c r="K299" s="871"/>
      <c r="L299" s="861"/>
      <c r="M299" s="872">
        <f t="shared" si="11"/>
        <v>0</v>
      </c>
      <c r="N299" s="873">
        <f t="shared" ref="N299:N305" si="13">L299-M299</f>
        <v>0</v>
      </c>
    </row>
    <row r="300" spans="2:14" ht="15" customHeight="1" x14ac:dyDescent="0.2">
      <c r="B300" s="840"/>
      <c r="C300" s="970" t="str">
        <f>IF(B300="","",VLOOKUP(B300,'E8. KKauf_Berechnung'!$B$11:$D$140,2,0))</f>
        <v/>
      </c>
      <c r="D300" s="579"/>
      <c r="E300" s="579"/>
      <c r="F300" s="842"/>
      <c r="G300" s="861"/>
      <c r="H300" s="861"/>
      <c r="I300" s="861"/>
      <c r="J300" s="862">
        <f t="shared" si="12"/>
        <v>0</v>
      </c>
      <c r="K300" s="871"/>
      <c r="L300" s="861"/>
      <c r="M300" s="872">
        <f t="shared" si="11"/>
        <v>0</v>
      </c>
      <c r="N300" s="873">
        <f t="shared" si="13"/>
        <v>0</v>
      </c>
    </row>
    <row r="301" spans="2:14" ht="15" customHeight="1" x14ac:dyDescent="0.2">
      <c r="B301" s="840"/>
      <c r="C301" s="970" t="str">
        <f>IF(B301="","",VLOOKUP(B301,'E8. KKauf_Berechnung'!$B$11:$D$140,2,0))</f>
        <v/>
      </c>
      <c r="D301" s="579"/>
      <c r="E301" s="579"/>
      <c r="F301" s="842"/>
      <c r="G301" s="861"/>
      <c r="H301" s="861"/>
      <c r="I301" s="861"/>
      <c r="J301" s="862">
        <f t="shared" si="12"/>
        <v>0</v>
      </c>
      <c r="K301" s="871"/>
      <c r="L301" s="861"/>
      <c r="M301" s="872">
        <f t="shared" ref="M301:M305" si="14">IF(K301=0,0,J301/K301)</f>
        <v>0</v>
      </c>
      <c r="N301" s="873">
        <f t="shared" si="13"/>
        <v>0</v>
      </c>
    </row>
    <row r="302" spans="2:14" ht="15" customHeight="1" x14ac:dyDescent="0.2">
      <c r="B302" s="840"/>
      <c r="C302" s="970" t="str">
        <f>IF(B302="","",VLOOKUP(B302,'E8. KKauf_Berechnung'!$B$11:$D$140,2,0))</f>
        <v/>
      </c>
      <c r="D302" s="579"/>
      <c r="E302" s="579"/>
      <c r="F302" s="842"/>
      <c r="G302" s="861"/>
      <c r="H302" s="861"/>
      <c r="I302" s="861"/>
      <c r="J302" s="862">
        <f t="shared" si="12"/>
        <v>0</v>
      </c>
      <c r="K302" s="871"/>
      <c r="L302" s="861"/>
      <c r="M302" s="872">
        <f t="shared" si="14"/>
        <v>0</v>
      </c>
      <c r="N302" s="873">
        <f t="shared" si="13"/>
        <v>0</v>
      </c>
    </row>
    <row r="303" spans="2:14" ht="15" customHeight="1" x14ac:dyDescent="0.2">
      <c r="B303" s="840"/>
      <c r="C303" s="970" t="str">
        <f>IF(B303="","",VLOOKUP(B303,'E8. KKauf_Berechnung'!$B$11:$D$140,2,0))</f>
        <v/>
      </c>
      <c r="D303" s="579"/>
      <c r="E303" s="579"/>
      <c r="F303" s="842"/>
      <c r="G303" s="861"/>
      <c r="H303" s="861"/>
      <c r="I303" s="861"/>
      <c r="J303" s="862">
        <f t="shared" si="12"/>
        <v>0</v>
      </c>
      <c r="K303" s="871"/>
      <c r="L303" s="861"/>
      <c r="M303" s="872">
        <f t="shared" si="14"/>
        <v>0</v>
      </c>
      <c r="N303" s="873">
        <f t="shared" si="13"/>
        <v>0</v>
      </c>
    </row>
    <row r="304" spans="2:14" ht="15" customHeight="1" x14ac:dyDescent="0.2">
      <c r="B304" s="840"/>
      <c r="C304" s="970" t="str">
        <f>IF(B304="","",VLOOKUP(B304,'E8. KKauf_Berechnung'!$B$11:$D$140,2,0))</f>
        <v/>
      </c>
      <c r="D304" s="579"/>
      <c r="E304" s="579"/>
      <c r="F304" s="842"/>
      <c r="G304" s="861"/>
      <c r="H304" s="861"/>
      <c r="I304" s="861"/>
      <c r="J304" s="862">
        <f t="shared" si="12"/>
        <v>0</v>
      </c>
      <c r="K304" s="871"/>
      <c r="L304" s="861"/>
      <c r="M304" s="872">
        <f t="shared" si="14"/>
        <v>0</v>
      </c>
      <c r="N304" s="873">
        <f t="shared" si="13"/>
        <v>0</v>
      </c>
    </row>
    <row r="305" spans="2:14" ht="15" customHeight="1" thickBot="1" x14ac:dyDescent="0.25">
      <c r="B305" s="844"/>
      <c r="C305" s="972" t="str">
        <f>IF(B305="","",VLOOKUP(B305,'E8. KKauf_Berechnung'!$B$11:$D$140,2,0))</f>
        <v/>
      </c>
      <c r="D305" s="606"/>
      <c r="E305" s="606"/>
      <c r="F305" s="846"/>
      <c r="G305" s="866"/>
      <c r="H305" s="866"/>
      <c r="I305" s="866"/>
      <c r="J305" s="867">
        <f t="shared" si="12"/>
        <v>0</v>
      </c>
      <c r="K305" s="874"/>
      <c r="L305" s="866"/>
      <c r="M305" s="875">
        <f t="shared" si="14"/>
        <v>0</v>
      </c>
      <c r="N305" s="876">
        <f t="shared" si="13"/>
        <v>0</v>
      </c>
    </row>
    <row r="306" spans="2:14" ht="8.25" customHeight="1" x14ac:dyDescent="0.2"/>
  </sheetData>
  <sheetProtection algorithmName="SHA-512" hashValue="fKYErYws/vocF8LQK7qr8MP09+bq3KPP/3k1t6oA6X2TBmx49C7BL72p8m1pGqB3mzbGMXSiK41m02TNtudxvA==" saltValue="yLeNUQQIyyJHdMyMvHPv7w==" spinCount="100000" sheet="1" objects="1" scenarios="1"/>
  <dataValidations count="1">
    <dataValidation type="whole" allowBlank="1" showInputMessage="1" showErrorMessage="1" sqref="F6:F305">
      <formula1>2017</formula1>
      <formula2>2019</formula2>
    </dataValidation>
  </dataValidations>
  <pageMargins left="0.7" right="0.7" top="0.78740157499999996" bottom="0.78740157499999996" header="0.3" footer="0.3"/>
  <pageSetup paperSize="9" scale="67" orientation="portrait" r:id="rId1"/>
  <colBreaks count="2" manualBreakCount="2">
    <brk id="4" max="205" man="1"/>
    <brk id="10" max="205" man="1"/>
  </colBreaks>
  <ignoredErrors>
    <ignoredError sqref="M202:N305 M175:N201 M6:N100 M101:N174" unlocked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Listen!$L$3:$L$9</xm:f>
          </x14:formula1>
          <xm:sqref>D6:D305</xm:sqref>
        </x14:dataValidation>
        <x14:dataValidation type="list" allowBlank="1" showInputMessage="1" showErrorMessage="1">
          <x14:formula1>
            <xm:f>'E8. KKauf_Berechnung'!$B$11:$B$140</xm:f>
          </x14:formula1>
          <xm:sqref>B6:B305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tabColor rgb="FFFFFF99"/>
  </sheetPr>
  <dimension ref="A1:F64"/>
  <sheetViews>
    <sheetView showGridLines="0" zoomScaleNormal="100" workbookViewId="0">
      <selection activeCell="C6" sqref="C6"/>
    </sheetView>
  </sheetViews>
  <sheetFormatPr baseColWidth="10" defaultRowHeight="14.25" x14ac:dyDescent="0.2"/>
  <cols>
    <col min="1" max="1" width="2.7109375" style="16" customWidth="1"/>
    <col min="2" max="2" width="73.28515625" style="16" customWidth="1"/>
    <col min="3" max="6" width="17.7109375" style="16" customWidth="1"/>
    <col min="7" max="7" width="2.7109375" style="16" customWidth="1"/>
    <col min="8" max="16384" width="11.42578125" style="16"/>
  </cols>
  <sheetData>
    <row r="1" spans="1:6" ht="30" customHeight="1" x14ac:dyDescent="0.2">
      <c r="B1" s="49" t="s">
        <v>408</v>
      </c>
    </row>
    <row r="2" spans="1:6" ht="15" customHeight="1" x14ac:dyDescent="0.2">
      <c r="B2" s="160" t="s">
        <v>214</v>
      </c>
    </row>
    <row r="3" spans="1:6" ht="12" customHeight="1" thickBot="1" x14ac:dyDescent="0.25">
      <c r="B3" s="160"/>
    </row>
    <row r="4" spans="1:6" ht="72" customHeight="1" x14ac:dyDescent="0.2">
      <c r="B4" s="928" t="s">
        <v>346</v>
      </c>
      <c r="C4" s="423" t="s">
        <v>1271</v>
      </c>
      <c r="D4" s="423" t="s">
        <v>964</v>
      </c>
      <c r="E4" s="423" t="s">
        <v>1040</v>
      </c>
      <c r="F4" s="424" t="s">
        <v>962</v>
      </c>
    </row>
    <row r="5" spans="1:6" s="54" customFormat="1" ht="15" customHeight="1" x14ac:dyDescent="0.2">
      <c r="A5" s="151"/>
      <c r="B5" s="590" t="s">
        <v>148</v>
      </c>
      <c r="C5" s="259">
        <f>C31-D31</f>
        <v>0</v>
      </c>
      <c r="D5" s="603">
        <f>C51-D51</f>
        <v>0</v>
      </c>
      <c r="E5" s="259">
        <f>C61-D61</f>
        <v>0</v>
      </c>
      <c r="F5" s="746">
        <f>SUM(C5:E5)</f>
        <v>0</v>
      </c>
    </row>
    <row r="6" spans="1:6" s="54" customFormat="1" ht="15" customHeight="1" x14ac:dyDescent="0.2">
      <c r="A6" s="151"/>
      <c r="B6" s="590" t="s">
        <v>217</v>
      </c>
      <c r="C6" s="194"/>
      <c r="D6" s="603">
        <f>E51</f>
        <v>0</v>
      </c>
      <c r="E6" s="425"/>
      <c r="F6" s="746">
        <f>SUM(C6:D6)</f>
        <v>0</v>
      </c>
    </row>
    <row r="7" spans="1:6" s="54" customFormat="1" ht="15" customHeight="1" thickBot="1" x14ac:dyDescent="0.25">
      <c r="A7" s="151"/>
      <c r="B7" s="930" t="s">
        <v>175</v>
      </c>
      <c r="C7" s="260">
        <f>C5-C6</f>
        <v>0</v>
      </c>
      <c r="D7" s="260">
        <f>D5-D6</f>
        <v>0</v>
      </c>
      <c r="E7" s="260">
        <f>E5-E6</f>
        <v>0</v>
      </c>
      <c r="F7" s="747">
        <f>F5-F6</f>
        <v>0</v>
      </c>
    </row>
    <row r="8" spans="1:6" s="44" customFormat="1" ht="12" customHeight="1" x14ac:dyDescent="0.2">
      <c r="B8" s="161"/>
      <c r="C8" s="7"/>
      <c r="D8" s="7"/>
    </row>
    <row r="9" spans="1:6" s="44" customFormat="1" ht="25.5" customHeight="1" thickBot="1" x14ac:dyDescent="0.25">
      <c r="B9" s="650" t="s">
        <v>1059</v>
      </c>
      <c r="C9" s="7"/>
      <c r="D9" s="7"/>
    </row>
    <row r="10" spans="1:6" ht="54" customHeight="1" x14ac:dyDescent="0.2">
      <c r="B10" s="212" t="s">
        <v>1047</v>
      </c>
      <c r="C10" s="920" t="s">
        <v>192</v>
      </c>
      <c r="D10" s="207" t="s">
        <v>193</v>
      </c>
      <c r="E10" s="226"/>
    </row>
    <row r="11" spans="1:6" s="54" customFormat="1" ht="15" customHeight="1" x14ac:dyDescent="0.2">
      <c r="B11" s="84"/>
      <c r="C11" s="194"/>
      <c r="D11" s="715"/>
      <c r="E11" s="70"/>
    </row>
    <row r="12" spans="1:6" s="54" customFormat="1" ht="15" customHeight="1" x14ac:dyDescent="0.2">
      <c r="B12" s="84"/>
      <c r="C12" s="194"/>
      <c r="D12" s="715"/>
      <c r="E12" s="70"/>
    </row>
    <row r="13" spans="1:6" s="54" customFormat="1" ht="15" customHeight="1" x14ac:dyDescent="0.2">
      <c r="B13" s="84"/>
      <c r="C13" s="194"/>
      <c r="D13" s="715"/>
      <c r="E13" s="70"/>
    </row>
    <row r="14" spans="1:6" s="54" customFormat="1" ht="15" customHeight="1" x14ac:dyDescent="0.2">
      <c r="B14" s="84"/>
      <c r="C14" s="194"/>
      <c r="D14" s="715"/>
      <c r="E14" s="70"/>
    </row>
    <row r="15" spans="1:6" s="54" customFormat="1" ht="15" customHeight="1" x14ac:dyDescent="0.2">
      <c r="B15" s="84"/>
      <c r="C15" s="194"/>
      <c r="D15" s="715"/>
      <c r="E15" s="70"/>
    </row>
    <row r="16" spans="1:6" s="54" customFormat="1" ht="15" customHeight="1" x14ac:dyDescent="0.2">
      <c r="B16" s="84"/>
      <c r="C16" s="194"/>
      <c r="D16" s="715"/>
      <c r="E16" s="70"/>
    </row>
    <row r="17" spans="2:5" s="54" customFormat="1" ht="15" customHeight="1" x14ac:dyDescent="0.2">
      <c r="B17" s="84"/>
      <c r="C17" s="194"/>
      <c r="D17" s="715"/>
      <c r="E17" s="70"/>
    </row>
    <row r="18" spans="2:5" s="54" customFormat="1" ht="15" customHeight="1" x14ac:dyDescent="0.2">
      <c r="B18" s="84"/>
      <c r="C18" s="194"/>
      <c r="D18" s="715"/>
      <c r="E18" s="70"/>
    </row>
    <row r="19" spans="2:5" s="54" customFormat="1" ht="15" customHeight="1" x14ac:dyDescent="0.2">
      <c r="B19" s="84"/>
      <c r="C19" s="194"/>
      <c r="D19" s="715"/>
      <c r="E19" s="70"/>
    </row>
    <row r="20" spans="2:5" s="54" customFormat="1" ht="15" customHeight="1" x14ac:dyDescent="0.2">
      <c r="B20" s="84"/>
      <c r="C20" s="194"/>
      <c r="D20" s="715"/>
      <c r="E20" s="70"/>
    </row>
    <row r="21" spans="2:5" s="54" customFormat="1" ht="15" customHeight="1" x14ac:dyDescent="0.2">
      <c r="B21" s="84"/>
      <c r="C21" s="194"/>
      <c r="D21" s="715"/>
      <c r="E21" s="70"/>
    </row>
    <row r="22" spans="2:5" s="54" customFormat="1" ht="15" customHeight="1" x14ac:dyDescent="0.2">
      <c r="B22" s="84"/>
      <c r="C22" s="194"/>
      <c r="D22" s="715"/>
      <c r="E22" s="70"/>
    </row>
    <row r="23" spans="2:5" s="54" customFormat="1" ht="15" customHeight="1" x14ac:dyDescent="0.2">
      <c r="B23" s="84"/>
      <c r="C23" s="194"/>
      <c r="D23" s="715"/>
      <c r="E23" s="70"/>
    </row>
    <row r="24" spans="2:5" s="54" customFormat="1" ht="15" customHeight="1" x14ac:dyDescent="0.2">
      <c r="B24" s="84"/>
      <c r="C24" s="194"/>
      <c r="D24" s="715"/>
      <c r="E24" s="70"/>
    </row>
    <row r="25" spans="2:5" s="54" customFormat="1" ht="15" customHeight="1" x14ac:dyDescent="0.2">
      <c r="B25" s="84"/>
      <c r="C25" s="194"/>
      <c r="D25" s="715"/>
      <c r="E25" s="70"/>
    </row>
    <row r="26" spans="2:5" s="54" customFormat="1" ht="15" customHeight="1" x14ac:dyDescent="0.2">
      <c r="B26" s="84"/>
      <c r="C26" s="194"/>
      <c r="D26" s="715"/>
      <c r="E26" s="70"/>
    </row>
    <row r="27" spans="2:5" s="54" customFormat="1" ht="15" customHeight="1" x14ac:dyDescent="0.2">
      <c r="B27" s="84"/>
      <c r="C27" s="194"/>
      <c r="D27" s="715"/>
      <c r="E27" s="70"/>
    </row>
    <row r="28" spans="2:5" s="54" customFormat="1" ht="15" customHeight="1" x14ac:dyDescent="0.2">
      <c r="B28" s="84"/>
      <c r="C28" s="194"/>
      <c r="D28" s="715"/>
      <c r="E28" s="70"/>
    </row>
    <row r="29" spans="2:5" s="54" customFormat="1" ht="15" customHeight="1" x14ac:dyDescent="0.2">
      <c r="B29" s="84"/>
      <c r="C29" s="194"/>
      <c r="D29" s="715"/>
      <c r="E29" s="70"/>
    </row>
    <row r="30" spans="2:5" s="54" customFormat="1" ht="15" customHeight="1" x14ac:dyDescent="0.2">
      <c r="B30" s="84"/>
      <c r="C30" s="194"/>
      <c r="D30" s="715"/>
      <c r="E30" s="70"/>
    </row>
    <row r="31" spans="2:5" s="54" customFormat="1" ht="15" customHeight="1" thickBot="1" x14ac:dyDescent="0.25">
      <c r="B31" s="420" t="s">
        <v>23</v>
      </c>
      <c r="C31" s="421">
        <f>SUM(C11:C30)</f>
        <v>0</v>
      </c>
      <c r="D31" s="422">
        <f>SUM(D11:D30)</f>
        <v>0</v>
      </c>
      <c r="E31" s="70"/>
    </row>
    <row r="32" spans="2:5" ht="12" customHeight="1" x14ac:dyDescent="0.2">
      <c r="B32" s="226"/>
      <c r="C32" s="226"/>
      <c r="D32" s="226"/>
      <c r="E32" s="226"/>
    </row>
    <row r="33" spans="2:5" ht="26.25" customHeight="1" thickBot="1" x14ac:dyDescent="0.25">
      <c r="B33" s="651" t="s">
        <v>1058</v>
      </c>
    </row>
    <row r="34" spans="2:5" ht="90" customHeight="1" x14ac:dyDescent="0.2">
      <c r="B34" s="628" t="s">
        <v>501</v>
      </c>
      <c r="C34" s="920" t="s">
        <v>192</v>
      </c>
      <c r="D34" s="931" t="s">
        <v>193</v>
      </c>
      <c r="E34" s="207" t="s">
        <v>1046</v>
      </c>
    </row>
    <row r="35" spans="2:5" s="54" customFormat="1" ht="15" customHeight="1" x14ac:dyDescent="0.2">
      <c r="B35" s="974" t="s">
        <v>1044</v>
      </c>
      <c r="C35" s="975">
        <f>'E9.a. Regelleistung'!G5</f>
        <v>0</v>
      </c>
      <c r="D35" s="976"/>
      <c r="E35" s="977">
        <f>'E9.a. Regelleistung'!G6</f>
        <v>0</v>
      </c>
    </row>
    <row r="36" spans="2:5" s="54" customFormat="1" ht="15" customHeight="1" x14ac:dyDescent="0.2">
      <c r="B36" s="974" t="s">
        <v>1045</v>
      </c>
      <c r="C36" s="975">
        <f>'E9.b. Netzverluste'!G5</f>
        <v>0</v>
      </c>
      <c r="D36" s="978"/>
      <c r="E36" s="979">
        <f>'E9.b. Netzverluste'!G6</f>
        <v>0</v>
      </c>
    </row>
    <row r="37" spans="2:5" s="54" customFormat="1" ht="15" customHeight="1" x14ac:dyDescent="0.2">
      <c r="B37" s="974" t="s">
        <v>958</v>
      </c>
      <c r="C37" s="975">
        <f>'E9.c. Redispatch'!C10+'E9.c. Redispatch'!C5</f>
        <v>0</v>
      </c>
      <c r="D37" s="980"/>
      <c r="E37" s="979">
        <f>'E9.c. Redispatch'!C6+'E9.c. Redispatch'!C11</f>
        <v>0</v>
      </c>
    </row>
    <row r="38" spans="2:5" s="54" customFormat="1" ht="15" customHeight="1" x14ac:dyDescent="0.2">
      <c r="B38" s="974" t="s">
        <v>959</v>
      </c>
      <c r="C38" s="975">
        <f>'E9.d. Nutzen statt Abregeln'!D5</f>
        <v>0</v>
      </c>
      <c r="D38" s="981"/>
      <c r="E38" s="979">
        <f>'E9.d. Nutzen statt Abregeln'!D6</f>
        <v>0</v>
      </c>
    </row>
    <row r="39" spans="2:5" s="54" customFormat="1" ht="15" customHeight="1" x14ac:dyDescent="0.2">
      <c r="B39" s="974" t="s">
        <v>1042</v>
      </c>
      <c r="C39" s="194"/>
      <c r="D39" s="194"/>
      <c r="E39" s="716"/>
    </row>
    <row r="40" spans="2:5" s="54" customFormat="1" ht="15" customHeight="1" x14ac:dyDescent="0.2">
      <c r="B40" s="974" t="s">
        <v>1043</v>
      </c>
      <c r="C40" s="194"/>
      <c r="D40" s="194"/>
      <c r="E40" s="716"/>
    </row>
    <row r="41" spans="2:5" s="54" customFormat="1" ht="15" customHeight="1" x14ac:dyDescent="0.2">
      <c r="B41" s="107" t="s">
        <v>960</v>
      </c>
      <c r="C41" s="194"/>
      <c r="D41" s="194"/>
      <c r="E41" s="716"/>
    </row>
    <row r="42" spans="2:5" s="54" customFormat="1" ht="15" customHeight="1" x14ac:dyDescent="0.2">
      <c r="B42" s="84"/>
      <c r="C42" s="194"/>
      <c r="D42" s="194"/>
      <c r="E42" s="716"/>
    </row>
    <row r="43" spans="2:5" s="54" customFormat="1" ht="15" customHeight="1" x14ac:dyDescent="0.2">
      <c r="B43" s="84"/>
      <c r="C43" s="194"/>
      <c r="D43" s="194"/>
      <c r="E43" s="716"/>
    </row>
    <row r="44" spans="2:5" s="54" customFormat="1" ht="15" customHeight="1" x14ac:dyDescent="0.2">
      <c r="B44" s="84"/>
      <c r="C44" s="194"/>
      <c r="D44" s="194"/>
      <c r="E44" s="716"/>
    </row>
    <row r="45" spans="2:5" s="54" customFormat="1" ht="15" customHeight="1" x14ac:dyDescent="0.2">
      <c r="B45" s="84"/>
      <c r="C45" s="194"/>
      <c r="D45" s="194"/>
      <c r="E45" s="716"/>
    </row>
    <row r="46" spans="2:5" s="54" customFormat="1" ht="15" customHeight="1" x14ac:dyDescent="0.2">
      <c r="B46" s="84"/>
      <c r="C46" s="194"/>
      <c r="D46" s="194"/>
      <c r="E46" s="716"/>
    </row>
    <row r="47" spans="2:5" s="54" customFormat="1" ht="15" customHeight="1" x14ac:dyDescent="0.2">
      <c r="B47" s="84"/>
      <c r="C47" s="194"/>
      <c r="D47" s="194"/>
      <c r="E47" s="716"/>
    </row>
    <row r="48" spans="2:5" s="54" customFormat="1" ht="15" customHeight="1" x14ac:dyDescent="0.2">
      <c r="B48" s="84"/>
      <c r="C48" s="194"/>
      <c r="D48" s="194"/>
      <c r="E48" s="716"/>
    </row>
    <row r="49" spans="2:5" s="54" customFormat="1" ht="15" customHeight="1" x14ac:dyDescent="0.2">
      <c r="B49" s="84"/>
      <c r="C49" s="194"/>
      <c r="D49" s="194"/>
      <c r="E49" s="716"/>
    </row>
    <row r="50" spans="2:5" s="54" customFormat="1" ht="15" customHeight="1" x14ac:dyDescent="0.2">
      <c r="B50" s="84"/>
      <c r="C50" s="194"/>
      <c r="D50" s="194"/>
      <c r="E50" s="716"/>
    </row>
    <row r="51" spans="2:5" s="54" customFormat="1" ht="15" customHeight="1" thickBot="1" x14ac:dyDescent="0.25">
      <c r="B51" s="420" t="s">
        <v>23</v>
      </c>
      <c r="C51" s="421">
        <f>SUM(C35:C50)</f>
        <v>0</v>
      </c>
      <c r="D51" s="421">
        <f>SUM(D35:D50)</f>
        <v>0</v>
      </c>
      <c r="E51" s="422">
        <f>SUM(E35:E50)</f>
        <v>0</v>
      </c>
    </row>
    <row r="52" spans="2:5" ht="12" customHeight="1" x14ac:dyDescent="0.2"/>
    <row r="53" spans="2:5" ht="31.5" customHeight="1" thickBot="1" x14ac:dyDescent="0.25">
      <c r="B53" s="1335" t="s">
        <v>1060</v>
      </c>
      <c r="C53" s="1336"/>
      <c r="D53" s="1336"/>
      <c r="E53" s="226"/>
    </row>
    <row r="54" spans="2:5" ht="105.75" customHeight="1" x14ac:dyDescent="0.2">
      <c r="B54" s="628" t="s">
        <v>501</v>
      </c>
      <c r="C54" s="920" t="s">
        <v>192</v>
      </c>
      <c r="D54" s="920" t="s">
        <v>193</v>
      </c>
      <c r="E54" s="207" t="s">
        <v>1277</v>
      </c>
    </row>
    <row r="55" spans="2:5" s="54" customFormat="1" ht="15" customHeight="1" x14ac:dyDescent="0.2">
      <c r="B55" s="974" t="s">
        <v>1037</v>
      </c>
      <c r="C55" s="717"/>
      <c r="D55" s="718"/>
      <c r="E55" s="715"/>
    </row>
    <row r="56" spans="2:5" s="54" customFormat="1" ht="15" customHeight="1" x14ac:dyDescent="0.2">
      <c r="B56" s="974" t="s">
        <v>1038</v>
      </c>
      <c r="C56" s="717"/>
      <c r="D56" s="718"/>
      <c r="E56" s="715"/>
    </row>
    <row r="57" spans="2:5" s="54" customFormat="1" ht="15" customHeight="1" x14ac:dyDescent="0.2">
      <c r="B57" s="974" t="s">
        <v>1039</v>
      </c>
      <c r="C57" s="717"/>
      <c r="D57" s="718"/>
      <c r="E57" s="715"/>
    </row>
    <row r="58" spans="2:5" s="54" customFormat="1" ht="15" customHeight="1" x14ac:dyDescent="0.2">
      <c r="B58" s="84"/>
      <c r="C58" s="717"/>
      <c r="D58" s="718"/>
      <c r="E58" s="715"/>
    </row>
    <row r="59" spans="2:5" s="54" customFormat="1" ht="15" customHeight="1" x14ac:dyDescent="0.2">
      <c r="B59" s="84"/>
      <c r="C59" s="717"/>
      <c r="D59" s="718"/>
      <c r="E59" s="715"/>
    </row>
    <row r="60" spans="2:5" s="54" customFormat="1" ht="15" customHeight="1" x14ac:dyDescent="0.2">
      <c r="B60" s="84"/>
      <c r="C60" s="717"/>
      <c r="D60" s="718"/>
      <c r="E60" s="715"/>
    </row>
    <row r="61" spans="2:5" s="54" customFormat="1" ht="15" customHeight="1" thickBot="1" x14ac:dyDescent="0.25">
      <c r="B61" s="420" t="s">
        <v>23</v>
      </c>
      <c r="C61" s="616">
        <f>SUM(C55:C60)</f>
        <v>0</v>
      </c>
      <c r="D61" s="616">
        <f t="shared" ref="D61:E61" si="0">SUM(D55:D60)</f>
        <v>0</v>
      </c>
      <c r="E61" s="617">
        <f t="shared" si="0"/>
        <v>0</v>
      </c>
    </row>
    <row r="62" spans="2:5" ht="15" customHeight="1" x14ac:dyDescent="0.2"/>
    <row r="63" spans="2:5" ht="15" customHeight="1" x14ac:dyDescent="0.2"/>
    <row r="64" spans="2:5" ht="12" customHeight="1" x14ac:dyDescent="0.2"/>
  </sheetData>
  <sheetProtection algorithmName="SHA-512" hashValue="9E6y5ibLURYR9rwZY5vnZ6rahc0ZZ4F7u0zQoGmsA+bsCqi/bX6eEBBoYAzn/We4GP4sx4SyK/mVE5NRn9ccyw==" saltValue="TLGm3JZgB7iMRX6LdvFCFw==" spinCount="100000" sheet="1" objects="1" scenarios="1"/>
  <customSheetViews>
    <customSheetView guid="{AB984B78-CF90-47D3-BD7F-5805A1C1409B}" showPageBreaks="1" showGridLines="0">
      <selection activeCell="B1" sqref="B1"/>
      <pageMargins left="0.78740157499999996" right="0.78740157499999996" top="0.984251969" bottom="0.984251969" header="0.4921259845" footer="0.4921259845"/>
      <pageSetup paperSize="9" scale="72" orientation="portrait" r:id="rId1"/>
      <headerFooter alignWithMargins="0"/>
    </customSheetView>
    <customSheetView guid="{FF7014B8-726F-4A88-B434-EC34DD9149F9}" showGridLines="0">
      <selection activeCell="C6" sqref="C6"/>
      <pageMargins left="0.78740157480314965" right="0.78740157480314965" top="0.98425196850393704" bottom="0.98425196850393704" header="0.51181102362204722" footer="0.51181102362204722"/>
      <pageSetup paperSize="9" scale="70" orientation="portrait" r:id="rId2"/>
      <headerFooter alignWithMargins="0">
        <oddHeader>&amp;L &amp;A, Seite &amp;P von &amp;N&amp;R&amp;D</oddHeader>
      </headerFooter>
    </customSheetView>
  </customSheetViews>
  <mergeCells count="1">
    <mergeCell ref="B53:D53"/>
  </mergeCells>
  <phoneticPr fontId="6" type="noConversion"/>
  <pageMargins left="0.78740157499999996" right="0.78740157499999996" top="0.984251969" bottom="0.984251969" header="0.4921259845" footer="0.4921259845"/>
  <pageSetup paperSize="9" scale="55" orientation="portrait" r:id="rId3"/>
  <headerFooter alignWithMargins="0"/>
  <rowBreaks count="1" manualBreakCount="1">
    <brk id="32" max="6" man="1"/>
  </rowBreaks>
  <ignoredErrors>
    <ignoredError sqref="E37:E38" unlocked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tabColor rgb="FFFFFF99"/>
  </sheetPr>
  <dimension ref="A1:M415"/>
  <sheetViews>
    <sheetView showGridLines="0" zoomScaleNormal="100" workbookViewId="0">
      <selection activeCell="F5" sqref="F5"/>
    </sheetView>
  </sheetViews>
  <sheetFormatPr baseColWidth="10" defaultRowHeight="14.25" x14ac:dyDescent="0.2"/>
  <cols>
    <col min="1" max="1" width="2.7109375" style="450" customWidth="1"/>
    <col min="2" max="2" width="19" style="54" customWidth="1"/>
    <col min="3" max="13" width="17.7109375" style="54" customWidth="1"/>
    <col min="14" max="14" width="2.7109375" style="54" customWidth="1"/>
    <col min="15" max="15" width="23" style="54" bestFit="1" customWidth="1"/>
    <col min="16" max="16384" width="11.42578125" style="54"/>
  </cols>
  <sheetData>
    <row r="1" spans="1:10" s="450" customFormat="1" ht="30" customHeight="1" x14ac:dyDescent="0.2">
      <c r="B1" s="451" t="s">
        <v>965</v>
      </c>
      <c r="F1" s="452"/>
    </row>
    <row r="2" spans="1:10" s="450" customFormat="1" ht="15" customHeight="1" x14ac:dyDescent="0.2">
      <c r="A2" s="453"/>
      <c r="B2" s="450" t="s">
        <v>214</v>
      </c>
      <c r="E2" s="454"/>
    </row>
    <row r="3" spans="1:10" s="450" customFormat="1" ht="12" customHeight="1" thickBot="1" x14ac:dyDescent="0.25">
      <c r="A3" s="453"/>
      <c r="E3" s="454"/>
    </row>
    <row r="4" spans="1:10" s="450" customFormat="1" ht="90" customHeight="1" x14ac:dyDescent="0.2">
      <c r="A4" s="632"/>
      <c r="B4" s="1259" t="s">
        <v>822</v>
      </c>
      <c r="C4" s="1337"/>
      <c r="D4" s="920" t="s">
        <v>961</v>
      </c>
      <c r="E4" s="920" t="s">
        <v>1315</v>
      </c>
      <c r="F4" s="920" t="s">
        <v>1019</v>
      </c>
      <c r="G4" s="207" t="s">
        <v>962</v>
      </c>
    </row>
    <row r="5" spans="1:10" s="602" customFormat="1" ht="15" customHeight="1" x14ac:dyDescent="0.2">
      <c r="A5" s="455"/>
      <c r="B5" s="522" t="s">
        <v>1278</v>
      </c>
      <c r="C5" s="269"/>
      <c r="D5" s="877">
        <f>IFERROR(C29*G13,0)</f>
        <v>0</v>
      </c>
      <c r="E5" s="877">
        <f>IFERROR(D29-E29,0)</f>
        <v>0</v>
      </c>
      <c r="F5" s="878"/>
      <c r="G5" s="879">
        <f>D5+E5-F5</f>
        <v>0</v>
      </c>
    </row>
    <row r="6" spans="1:10" s="602" customFormat="1" ht="15" customHeight="1" x14ac:dyDescent="0.2">
      <c r="A6" s="455"/>
      <c r="B6" s="57" t="s">
        <v>217</v>
      </c>
      <c r="C6" s="517"/>
      <c r="D6" s="877">
        <f>IFERROR(C29*D13,0)</f>
        <v>0</v>
      </c>
      <c r="E6" s="880"/>
      <c r="F6" s="881"/>
      <c r="G6" s="882">
        <f>D6</f>
        <v>0</v>
      </c>
    </row>
    <row r="7" spans="1:10" s="602" customFormat="1" ht="15" customHeight="1" thickBot="1" x14ac:dyDescent="0.25">
      <c r="A7" s="455"/>
      <c r="B7" s="1308" t="s">
        <v>175</v>
      </c>
      <c r="C7" s="1237"/>
      <c r="D7" s="982"/>
      <c r="E7" s="983"/>
      <c r="F7" s="984"/>
      <c r="G7" s="883">
        <f>G5-G6</f>
        <v>0</v>
      </c>
    </row>
    <row r="8" spans="1:10" ht="12" customHeight="1" x14ac:dyDescent="0.2">
      <c r="A8" s="453"/>
      <c r="B8" s="985"/>
    </row>
    <row r="9" spans="1:10" ht="12" customHeight="1" thickBot="1" x14ac:dyDescent="0.25">
      <c r="A9" s="453"/>
      <c r="B9" s="985"/>
    </row>
    <row r="10" spans="1:10" s="16" customFormat="1" ht="18" customHeight="1" x14ac:dyDescent="0.2">
      <c r="A10" s="632"/>
      <c r="B10" s="986" t="s">
        <v>1316</v>
      </c>
      <c r="C10" s="987"/>
      <c r="D10" s="987"/>
      <c r="E10" s="987"/>
      <c r="F10" s="987"/>
      <c r="G10" s="987"/>
      <c r="H10" s="987"/>
      <c r="I10" s="987"/>
      <c r="J10" s="988"/>
    </row>
    <row r="11" spans="1:10" s="16" customFormat="1" ht="18" customHeight="1" x14ac:dyDescent="0.2">
      <c r="A11" s="632"/>
      <c r="B11" s="1355" t="s">
        <v>180</v>
      </c>
      <c r="C11" s="1352"/>
      <c r="D11" s="1352" t="s">
        <v>823</v>
      </c>
      <c r="E11" s="1352"/>
      <c r="F11" s="1352"/>
      <c r="G11" s="1352" t="s">
        <v>824</v>
      </c>
      <c r="H11" s="1352"/>
      <c r="I11" s="1352"/>
      <c r="J11" s="1338" t="s">
        <v>963</v>
      </c>
    </row>
    <row r="12" spans="1:10" s="16" customFormat="1" ht="36" customHeight="1" x14ac:dyDescent="0.2">
      <c r="A12" s="632"/>
      <c r="B12" s="1355"/>
      <c r="C12" s="1352"/>
      <c r="D12" s="989" t="s">
        <v>192</v>
      </c>
      <c r="E12" s="989" t="s">
        <v>946</v>
      </c>
      <c r="F12" s="989" t="s">
        <v>937</v>
      </c>
      <c r="G12" s="989" t="str">
        <f>D12</f>
        <v>Kosten
[EUR]</v>
      </c>
      <c r="H12" s="989" t="str">
        <f>E12</f>
        <v>Menge
[MW]</v>
      </c>
      <c r="I12" s="989" t="str">
        <f>F12</f>
        <v>Preis
[EUR/MWh]</v>
      </c>
      <c r="J12" s="1339"/>
    </row>
    <row r="13" spans="1:10" ht="15" customHeight="1" x14ac:dyDescent="0.2">
      <c r="A13" s="568"/>
      <c r="B13" s="990" t="s">
        <v>825</v>
      </c>
      <c r="C13" s="991"/>
      <c r="D13" s="992">
        <f>SUM(D14:D18)</f>
        <v>0</v>
      </c>
      <c r="E13" s="993">
        <f t="array" ref="E13">SUM(ABS(E14:E18))</f>
        <v>0</v>
      </c>
      <c r="F13" s="994">
        <f>IFERROR(D13/E13/$C$19,0)</f>
        <v>0</v>
      </c>
      <c r="G13" s="992">
        <f>SUM(G14:G18)</f>
        <v>0</v>
      </c>
      <c r="H13" s="993" t="e">
        <f t="array" ref="H13">SUM(ABS(H14:H18))</f>
        <v>#DIV/0!</v>
      </c>
      <c r="I13" s="994" t="e">
        <f t="shared" ref="I13:I18" si="0">G13/H13/$C$19</f>
        <v>#DIV/0!</v>
      </c>
      <c r="J13" s="995">
        <f>SUM(J14:J18)</f>
        <v>0</v>
      </c>
    </row>
    <row r="14" spans="1:10" ht="15" customHeight="1" x14ac:dyDescent="0.2">
      <c r="A14" s="568"/>
      <c r="B14" s="990" t="s">
        <v>826</v>
      </c>
      <c r="C14" s="996"/>
      <c r="D14" s="878"/>
      <c r="E14" s="878"/>
      <c r="F14" s="994">
        <f t="shared" ref="F14:F18" si="1">IFERROR(D14/E14/$C$19,0)</f>
        <v>0</v>
      </c>
      <c r="G14" s="878"/>
      <c r="H14" s="993" t="e">
        <f>AVERAGE($C$50:$C$414)</f>
        <v>#DIV/0!</v>
      </c>
      <c r="I14" s="994" t="e">
        <f t="shared" si="0"/>
        <v>#DIV/0!</v>
      </c>
      <c r="J14" s="997">
        <f>IFERROR(H14*F14*$C$19,0)</f>
        <v>0</v>
      </c>
    </row>
    <row r="15" spans="1:10" ht="15" customHeight="1" x14ac:dyDescent="0.2">
      <c r="A15" s="568"/>
      <c r="B15" s="990" t="s">
        <v>827</v>
      </c>
      <c r="C15" s="996"/>
      <c r="D15" s="878"/>
      <c r="E15" s="884"/>
      <c r="F15" s="994">
        <f t="shared" si="1"/>
        <v>0</v>
      </c>
      <c r="G15" s="878"/>
      <c r="H15" s="993" t="e">
        <f>AVERAGE($D$50:$D$414)</f>
        <v>#DIV/0!</v>
      </c>
      <c r="I15" s="994" t="e">
        <f t="shared" si="0"/>
        <v>#DIV/0!</v>
      </c>
      <c r="J15" s="997">
        <f t="shared" ref="J15:J18" si="2">IFERROR(H15*F15*$C$19,0)</f>
        <v>0</v>
      </c>
    </row>
    <row r="16" spans="1:10" ht="15" customHeight="1" x14ac:dyDescent="0.2">
      <c r="A16" s="568"/>
      <c r="B16" s="990" t="s">
        <v>828</v>
      </c>
      <c r="C16" s="996"/>
      <c r="D16" s="885"/>
      <c r="E16" s="878"/>
      <c r="F16" s="994">
        <f t="shared" si="1"/>
        <v>0</v>
      </c>
      <c r="G16" s="878"/>
      <c r="H16" s="993" t="e">
        <f>AVERAGE($E$50:$E$414)</f>
        <v>#DIV/0!</v>
      </c>
      <c r="I16" s="994" t="e">
        <f t="shared" si="0"/>
        <v>#DIV/0!</v>
      </c>
      <c r="J16" s="997">
        <f t="shared" si="2"/>
        <v>0</v>
      </c>
    </row>
    <row r="17" spans="1:10" ht="15" customHeight="1" x14ac:dyDescent="0.2">
      <c r="A17" s="568"/>
      <c r="B17" s="990" t="s">
        <v>829</v>
      </c>
      <c r="C17" s="996"/>
      <c r="D17" s="878"/>
      <c r="E17" s="886"/>
      <c r="F17" s="994">
        <f t="shared" si="1"/>
        <v>0</v>
      </c>
      <c r="G17" s="878"/>
      <c r="H17" s="993" t="e">
        <f>AVERAGE($F$50:$F$414)</f>
        <v>#DIV/0!</v>
      </c>
      <c r="I17" s="994" t="e">
        <f t="shared" si="0"/>
        <v>#DIV/0!</v>
      </c>
      <c r="J17" s="997">
        <f t="shared" si="2"/>
        <v>0</v>
      </c>
    </row>
    <row r="18" spans="1:10" ht="15" customHeight="1" x14ac:dyDescent="0.2">
      <c r="A18" s="568"/>
      <c r="B18" s="990" t="s">
        <v>830</v>
      </c>
      <c r="C18" s="996"/>
      <c r="D18" s="878"/>
      <c r="E18" s="878"/>
      <c r="F18" s="994">
        <f t="shared" si="1"/>
        <v>0</v>
      </c>
      <c r="G18" s="878"/>
      <c r="H18" s="993" t="e">
        <f>AVERAGE($G$50:$G$414)</f>
        <v>#DIV/0!</v>
      </c>
      <c r="I18" s="994" t="e">
        <f t="shared" si="0"/>
        <v>#DIV/0!</v>
      </c>
      <c r="J18" s="997">
        <f t="shared" si="2"/>
        <v>0</v>
      </c>
    </row>
    <row r="19" spans="1:10" ht="15" customHeight="1" thickBot="1" x14ac:dyDescent="0.25">
      <c r="A19" s="568"/>
      <c r="B19" s="998" t="str">
        <f>"Stunden im Jahr " &amp; 'A. Allgemeine Informationen'!D14</f>
        <v>Stunden im Jahr 2019</v>
      </c>
      <c r="C19" s="999">
        <f>(DATE('A. Allgemeine Informationen'!D14+1,1,1)-DATE('A. Allgemeine Informationen'!D14,1,1))*24</f>
        <v>8760</v>
      </c>
      <c r="D19" s="1000"/>
      <c r="E19" s="1001"/>
      <c r="F19" s="1001"/>
      <c r="G19" s="1001"/>
      <c r="H19" s="1001"/>
      <c r="I19" s="1001"/>
      <c r="J19" s="1002"/>
    </row>
    <row r="20" spans="1:10" ht="12" customHeight="1" thickBot="1" x14ac:dyDescent="0.25">
      <c r="A20" s="453"/>
      <c r="C20" s="631"/>
    </row>
    <row r="21" spans="1:10" s="16" customFormat="1" ht="18" customHeight="1" x14ac:dyDescent="0.2">
      <c r="A21" s="456"/>
      <c r="B21" s="1347" t="s">
        <v>831</v>
      </c>
      <c r="C21" s="1348"/>
      <c r="D21" s="1348"/>
      <c r="E21" s="1348"/>
      <c r="F21" s="1003"/>
    </row>
    <row r="22" spans="1:10" s="16" customFormat="1" ht="36" customHeight="1" x14ac:dyDescent="0.2">
      <c r="A22" s="456"/>
      <c r="B22" s="1004" t="s">
        <v>180</v>
      </c>
      <c r="C22" s="472" t="s">
        <v>945</v>
      </c>
      <c r="D22" s="472" t="s">
        <v>939</v>
      </c>
      <c r="E22" s="924" t="s">
        <v>940</v>
      </c>
      <c r="F22" s="1005"/>
    </row>
    <row r="23" spans="1:10" ht="15" customHeight="1" x14ac:dyDescent="0.2">
      <c r="A23" s="455"/>
      <c r="B23" s="75" t="s">
        <v>832</v>
      </c>
      <c r="C23" s="1006">
        <v>0.01</v>
      </c>
      <c r="D23" s="993">
        <f>$D$13-$C23*$D$13</f>
        <v>0</v>
      </c>
      <c r="E23" s="1007">
        <f>$D$13+$C23*$D$13</f>
        <v>0</v>
      </c>
      <c r="F23" s="1008"/>
    </row>
    <row r="24" spans="1:10" ht="15" customHeight="1" x14ac:dyDescent="0.2">
      <c r="A24" s="455"/>
      <c r="B24" s="75" t="s">
        <v>833</v>
      </c>
      <c r="C24" s="1006">
        <v>2.5000000000000001E-2</v>
      </c>
      <c r="D24" s="993">
        <f>$C24*$D$13</f>
        <v>0</v>
      </c>
      <c r="E24" s="1007">
        <f>$C24*$D$13</f>
        <v>0</v>
      </c>
      <c r="F24" s="1008"/>
    </row>
    <row r="25" spans="1:10" ht="15" customHeight="1" thickBot="1" x14ac:dyDescent="0.25">
      <c r="A25" s="455"/>
      <c r="B25" s="181" t="s">
        <v>834</v>
      </c>
      <c r="C25" s="1009">
        <v>0.25</v>
      </c>
      <c r="D25" s="1010">
        <f>D23-D24/C25</f>
        <v>0</v>
      </c>
      <c r="E25" s="1011">
        <f>E23+E24/C25</f>
        <v>0</v>
      </c>
      <c r="F25" s="1008"/>
    </row>
    <row r="26" spans="1:10" ht="12" customHeight="1" thickBot="1" x14ac:dyDescent="0.25">
      <c r="A26" s="453"/>
      <c r="B26" s="226"/>
      <c r="C26" s="1012"/>
      <c r="D26" s="70"/>
      <c r="E26" s="1013"/>
      <c r="F26" s="1013"/>
    </row>
    <row r="27" spans="1:10" s="16" customFormat="1" ht="36" customHeight="1" x14ac:dyDescent="0.2">
      <c r="A27" s="632"/>
      <c r="B27" s="1347" t="s">
        <v>835</v>
      </c>
      <c r="C27" s="1356"/>
      <c r="D27" s="1014" t="s">
        <v>941</v>
      </c>
      <c r="E27" s="1015" t="s">
        <v>942</v>
      </c>
    </row>
    <row r="28" spans="1:10" ht="15" customHeight="1" x14ac:dyDescent="0.2">
      <c r="A28" s="455"/>
      <c r="B28" s="1353" t="s">
        <v>836</v>
      </c>
      <c r="C28" s="1354"/>
      <c r="D28" s="992">
        <f>IF(J13&lt;=D25,D24,IF(J13&lt;D23,(D23-J13)*C25,0))</f>
        <v>0</v>
      </c>
      <c r="E28" s="995">
        <f>IF(J13&gt;E25,E24,IF(J13&gt;E23,-(E23-J13)*C25,0))</f>
        <v>0</v>
      </c>
    </row>
    <row r="29" spans="1:10" ht="15" customHeight="1" thickBot="1" x14ac:dyDescent="0.25">
      <c r="A29" s="455"/>
      <c r="B29" s="1016" t="str">
        <f>"anteilig davon"</f>
        <v>anteilig davon</v>
      </c>
      <c r="C29" s="1017" t="e">
        <f>VLOOKUP('A. Allgemeine Informationen'!D11,D38:F41,3,FALSE)</f>
        <v>#N/A</v>
      </c>
      <c r="D29" s="1018" t="e">
        <f>D28*C29</f>
        <v>#N/A</v>
      </c>
      <c r="E29" s="1019" t="e">
        <f>E28*C29</f>
        <v>#N/A</v>
      </c>
    </row>
    <row r="30" spans="1:10" ht="12" customHeight="1" thickBot="1" x14ac:dyDescent="0.25">
      <c r="A30" s="455"/>
      <c r="B30" s="1020"/>
      <c r="C30" s="1020"/>
      <c r="D30" s="70"/>
      <c r="E30" s="1013"/>
      <c r="F30" s="1013"/>
    </row>
    <row r="31" spans="1:10" s="16" customFormat="1" ht="54" customHeight="1" x14ac:dyDescent="0.2">
      <c r="A31" s="632"/>
      <c r="B31" s="1347" t="s">
        <v>837</v>
      </c>
      <c r="C31" s="1322"/>
      <c r="D31" s="1014" t="s">
        <v>943</v>
      </c>
      <c r="E31" s="1015" t="s">
        <v>944</v>
      </c>
    </row>
    <row r="32" spans="1:10" ht="15" customHeight="1" x14ac:dyDescent="0.2">
      <c r="A32" s="455"/>
      <c r="B32" s="1350" t="s">
        <v>838</v>
      </c>
      <c r="C32" s="1351"/>
      <c r="D32" s="993">
        <f>IF($G$13&lt;$D$13,$D$13-$G$13,0)</f>
        <v>0</v>
      </c>
      <c r="E32" s="997">
        <f>IF($G$13&gt;$D$13,-$D$13+$G$13,0)</f>
        <v>0</v>
      </c>
    </row>
    <row r="33" spans="1:13" ht="15" customHeight="1" x14ac:dyDescent="0.2">
      <c r="A33" s="568"/>
      <c r="B33" s="1340" t="s">
        <v>839</v>
      </c>
      <c r="C33" s="1341"/>
      <c r="D33" s="1021">
        <f>IF(D32-E32-D28+E28&gt;0,D32-E32-D28+E28,0)</f>
        <v>0</v>
      </c>
      <c r="E33" s="1022">
        <f>IF(E32-D32+D28-E28&gt;0,E32-D32+D28-E28,0)</f>
        <v>0</v>
      </c>
    </row>
    <row r="34" spans="1:13" ht="15" customHeight="1" thickBot="1" x14ac:dyDescent="0.25">
      <c r="A34" s="568"/>
      <c r="B34" s="1016" t="str">
        <f>B29</f>
        <v>anteilig davon</v>
      </c>
      <c r="C34" s="1017" t="e">
        <f>C29</f>
        <v>#N/A</v>
      </c>
      <c r="D34" s="1018" t="e">
        <f>D33*C34</f>
        <v>#N/A</v>
      </c>
      <c r="E34" s="1019" t="e">
        <f>E33*C34</f>
        <v>#N/A</v>
      </c>
    </row>
    <row r="35" spans="1:13" ht="12" customHeight="1" thickBot="1" x14ac:dyDescent="0.25">
      <c r="A35" s="456"/>
    </row>
    <row r="36" spans="1:13" s="16" customFormat="1" ht="18" customHeight="1" x14ac:dyDescent="0.2">
      <c r="A36" s="456"/>
      <c r="B36" s="1347" t="s">
        <v>840</v>
      </c>
      <c r="C36" s="1348"/>
      <c r="D36" s="1348"/>
      <c r="E36" s="1348"/>
      <c r="F36" s="1349"/>
    </row>
    <row r="37" spans="1:13" s="16" customFormat="1" ht="18" customHeight="1" x14ac:dyDescent="0.2">
      <c r="A37" s="456"/>
      <c r="B37" s="1346" t="s">
        <v>821</v>
      </c>
      <c r="C37" s="1256"/>
      <c r="D37" s="1023" t="s">
        <v>796</v>
      </c>
      <c r="E37" s="472" t="s">
        <v>58</v>
      </c>
      <c r="F37" s="1024" t="s">
        <v>957</v>
      </c>
    </row>
    <row r="38" spans="1:13" ht="15" customHeight="1" x14ac:dyDescent="0.2">
      <c r="A38" s="568"/>
      <c r="B38" s="990" t="s">
        <v>481</v>
      </c>
      <c r="C38" s="991"/>
      <c r="D38" s="1025">
        <v>10000260</v>
      </c>
      <c r="E38" s="1040">
        <v>147578372738</v>
      </c>
      <c r="F38" s="1026">
        <f>E38/$E$42</f>
        <v>0.30107783323612219</v>
      </c>
    </row>
    <row r="39" spans="1:13" ht="15" customHeight="1" x14ac:dyDescent="0.2">
      <c r="A39" s="568"/>
      <c r="B39" s="1027" t="s">
        <v>430</v>
      </c>
      <c r="C39" s="991"/>
      <c r="D39" s="1025">
        <v>10000450</v>
      </c>
      <c r="E39" s="1040">
        <v>98867446224</v>
      </c>
      <c r="F39" s="1026">
        <f>E39/$E$42</f>
        <v>0.2017016174826414</v>
      </c>
    </row>
    <row r="40" spans="1:13" ht="15" customHeight="1" x14ac:dyDescent="0.2">
      <c r="A40" s="568"/>
      <c r="B40" s="990" t="s">
        <v>483</v>
      </c>
      <c r="C40" s="991"/>
      <c r="D40" s="1025">
        <v>10000502</v>
      </c>
      <c r="E40" s="1040">
        <v>63544326358</v>
      </c>
      <c r="F40" s="1026">
        <f>E40/$E$42</f>
        <v>0.12963815591245775</v>
      </c>
    </row>
    <row r="41" spans="1:13" ht="15" customHeight="1" x14ac:dyDescent="0.2">
      <c r="A41" s="568"/>
      <c r="B41" s="990" t="s">
        <v>432</v>
      </c>
      <c r="C41" s="991"/>
      <c r="D41" s="1025">
        <v>10000772</v>
      </c>
      <c r="E41" s="1040">
        <v>180176703404</v>
      </c>
      <c r="F41" s="1026">
        <f>E41/$E$42</f>
        <v>0.36758239336877868</v>
      </c>
    </row>
    <row r="42" spans="1:13" ht="15" customHeight="1" thickBot="1" x14ac:dyDescent="0.25">
      <c r="A42" s="568"/>
      <c r="B42" s="1028" t="s">
        <v>841</v>
      </c>
      <c r="C42" s="1029"/>
      <c r="D42" s="1030"/>
      <c r="E42" s="1031">
        <f>SUM(E38:E41)</f>
        <v>490166848724</v>
      </c>
      <c r="F42" s="1032">
        <f>SUM(F38:F41)</f>
        <v>1</v>
      </c>
    </row>
    <row r="43" spans="1:13" ht="12" customHeight="1" x14ac:dyDescent="0.2">
      <c r="A43" s="456"/>
    </row>
    <row r="44" spans="1:13" ht="12" customHeight="1" x14ac:dyDescent="0.2">
      <c r="A44" s="456"/>
    </row>
    <row r="45" spans="1:13" ht="12" customHeight="1" x14ac:dyDescent="0.2">
      <c r="A45" s="456"/>
    </row>
    <row r="46" spans="1:13" ht="12" customHeight="1" x14ac:dyDescent="0.2">
      <c r="A46" s="456"/>
    </row>
    <row r="47" spans="1:13" ht="12" customHeight="1" thickBot="1" x14ac:dyDescent="0.25">
      <c r="A47" s="456"/>
    </row>
    <row r="48" spans="1:13" s="16" customFormat="1" ht="18" customHeight="1" x14ac:dyDescent="0.2">
      <c r="A48" s="456"/>
      <c r="B48" s="1342" t="str">
        <f>"RL-Leistungswerte " &amp;'A. Allgemeine Informationen'!D14</f>
        <v>RL-Leistungswerte 2019</v>
      </c>
      <c r="C48" s="1343"/>
      <c r="D48" s="1343"/>
      <c r="E48" s="1343"/>
      <c r="F48" s="1343"/>
      <c r="G48" s="1343"/>
      <c r="H48" s="1343"/>
      <c r="I48" s="1344"/>
      <c r="J48" s="1344"/>
      <c r="K48" s="1344"/>
      <c r="L48" s="1344"/>
      <c r="M48" s="1345"/>
    </row>
    <row r="49" spans="1:13" s="16" customFormat="1" ht="36" customHeight="1" x14ac:dyDescent="0.2">
      <c r="A49" s="456"/>
      <c r="B49" s="1004" t="s">
        <v>803</v>
      </c>
      <c r="C49" s="989" t="s">
        <v>947</v>
      </c>
      <c r="D49" s="989" t="s">
        <v>948</v>
      </c>
      <c r="E49" s="989" t="s">
        <v>949</v>
      </c>
      <c r="F49" s="989" t="s">
        <v>950</v>
      </c>
      <c r="G49" s="989" t="s">
        <v>951</v>
      </c>
      <c r="H49" s="1033" t="s">
        <v>842</v>
      </c>
      <c r="I49" s="1034" t="s">
        <v>952</v>
      </c>
      <c r="J49" s="1034" t="s">
        <v>953</v>
      </c>
      <c r="K49" s="1034" t="s">
        <v>954</v>
      </c>
      <c r="L49" s="1034" t="s">
        <v>955</v>
      </c>
      <c r="M49" s="1035" t="s">
        <v>956</v>
      </c>
    </row>
    <row r="50" spans="1:13" ht="15" customHeight="1" x14ac:dyDescent="0.2">
      <c r="A50" s="568"/>
      <c r="B50" s="1036">
        <f>DATE('A. Allgemeine Informationen'!D14,1,1)</f>
        <v>43466</v>
      </c>
      <c r="C50" s="878"/>
      <c r="D50" s="878"/>
      <c r="E50" s="878"/>
      <c r="F50" s="878"/>
      <c r="G50" s="878"/>
      <c r="H50" s="1037">
        <f>24+IF(AND(MONTH(B50)=3,WEEKDAY(B50,2)=7,DAY(B50)&gt;=25),-1,0)+IF(AND(MONTH(B50)=10,WEEKDAY(B50,2)=7,DAY(B50)&gt;=25),1,0)</f>
        <v>24</v>
      </c>
      <c r="I50" s="519"/>
      <c r="J50" s="194"/>
      <c r="K50" s="194"/>
      <c r="L50" s="194"/>
      <c r="M50" s="94"/>
    </row>
    <row r="51" spans="1:13" ht="15" customHeight="1" x14ac:dyDescent="0.2">
      <c r="A51" s="568"/>
      <c r="B51" s="1036">
        <f t="shared" ref="B51:B114" si="3">B50+1</f>
        <v>43467</v>
      </c>
      <c r="C51" s="878"/>
      <c r="D51" s="878"/>
      <c r="E51" s="878"/>
      <c r="F51" s="878"/>
      <c r="G51" s="878"/>
      <c r="H51" s="1037">
        <f t="shared" ref="H51:H114" si="4">24+IF(AND(MONTH(B51)=3,WEEKDAY(B51,2)=7,DAY(B51)&gt;=25),-1,0)+IF(AND(MONTH(B51)=10,WEEKDAY(B51,2)=7,DAY(B51)&gt;=25),1,0)</f>
        <v>24</v>
      </c>
      <c r="I51" s="519"/>
      <c r="J51" s="194"/>
      <c r="K51" s="194"/>
      <c r="L51" s="194"/>
      <c r="M51" s="94"/>
    </row>
    <row r="52" spans="1:13" ht="15" customHeight="1" x14ac:dyDescent="0.2">
      <c r="A52" s="568"/>
      <c r="B52" s="1036">
        <f t="shared" si="3"/>
        <v>43468</v>
      </c>
      <c r="C52" s="878"/>
      <c r="D52" s="878"/>
      <c r="E52" s="878"/>
      <c r="F52" s="878"/>
      <c r="G52" s="878"/>
      <c r="H52" s="1037">
        <f t="shared" si="4"/>
        <v>24</v>
      </c>
      <c r="I52" s="519"/>
      <c r="J52" s="194"/>
      <c r="K52" s="194"/>
      <c r="L52" s="194"/>
      <c r="M52" s="94"/>
    </row>
    <row r="53" spans="1:13" ht="15" customHeight="1" x14ac:dyDescent="0.2">
      <c r="A53" s="568"/>
      <c r="B53" s="1036">
        <f t="shared" si="3"/>
        <v>43469</v>
      </c>
      <c r="C53" s="878"/>
      <c r="D53" s="878"/>
      <c r="E53" s="878"/>
      <c r="F53" s="878"/>
      <c r="G53" s="878"/>
      <c r="H53" s="1037">
        <f t="shared" si="4"/>
        <v>24</v>
      </c>
      <c r="I53" s="519"/>
      <c r="J53" s="194"/>
      <c r="K53" s="194"/>
      <c r="L53" s="194"/>
      <c r="M53" s="94"/>
    </row>
    <row r="54" spans="1:13" ht="15" customHeight="1" x14ac:dyDescent="0.2">
      <c r="A54" s="568"/>
      <c r="B54" s="1036">
        <f t="shared" si="3"/>
        <v>43470</v>
      </c>
      <c r="C54" s="878"/>
      <c r="D54" s="878"/>
      <c r="E54" s="878"/>
      <c r="F54" s="878"/>
      <c r="G54" s="878"/>
      <c r="H54" s="1037">
        <f t="shared" si="4"/>
        <v>24</v>
      </c>
      <c r="I54" s="519"/>
      <c r="J54" s="194"/>
      <c r="K54" s="194"/>
      <c r="L54" s="194"/>
      <c r="M54" s="94"/>
    </row>
    <row r="55" spans="1:13" ht="15" customHeight="1" x14ac:dyDescent="0.2">
      <c r="A55" s="568"/>
      <c r="B55" s="1036">
        <f t="shared" si="3"/>
        <v>43471</v>
      </c>
      <c r="C55" s="878"/>
      <c r="D55" s="878"/>
      <c r="E55" s="878"/>
      <c r="F55" s="878"/>
      <c r="G55" s="878"/>
      <c r="H55" s="1037">
        <f t="shared" si="4"/>
        <v>24</v>
      </c>
      <c r="I55" s="519"/>
      <c r="J55" s="194"/>
      <c r="K55" s="194"/>
      <c r="L55" s="194"/>
      <c r="M55" s="94"/>
    </row>
    <row r="56" spans="1:13" ht="15" customHeight="1" x14ac:dyDescent="0.2">
      <c r="A56" s="568"/>
      <c r="B56" s="1036">
        <f t="shared" si="3"/>
        <v>43472</v>
      </c>
      <c r="C56" s="878"/>
      <c r="D56" s="878"/>
      <c r="E56" s="878"/>
      <c r="F56" s="878"/>
      <c r="G56" s="878"/>
      <c r="H56" s="1037">
        <f t="shared" si="4"/>
        <v>24</v>
      </c>
      <c r="I56" s="519"/>
      <c r="J56" s="194"/>
      <c r="K56" s="194"/>
      <c r="L56" s="194"/>
      <c r="M56" s="94"/>
    </row>
    <row r="57" spans="1:13" ht="15" customHeight="1" x14ac:dyDescent="0.2">
      <c r="A57" s="568"/>
      <c r="B57" s="1036">
        <f t="shared" si="3"/>
        <v>43473</v>
      </c>
      <c r="C57" s="878"/>
      <c r="D57" s="878"/>
      <c r="E57" s="878"/>
      <c r="F57" s="878"/>
      <c r="G57" s="878"/>
      <c r="H57" s="1037">
        <f t="shared" si="4"/>
        <v>24</v>
      </c>
      <c r="I57" s="519"/>
      <c r="J57" s="194"/>
      <c r="K57" s="194"/>
      <c r="L57" s="194"/>
      <c r="M57" s="94"/>
    </row>
    <row r="58" spans="1:13" ht="15" customHeight="1" x14ac:dyDescent="0.2">
      <c r="A58" s="568"/>
      <c r="B58" s="1036">
        <f t="shared" si="3"/>
        <v>43474</v>
      </c>
      <c r="C58" s="878"/>
      <c r="D58" s="878"/>
      <c r="E58" s="878"/>
      <c r="F58" s="878"/>
      <c r="G58" s="878"/>
      <c r="H58" s="1037">
        <f t="shared" si="4"/>
        <v>24</v>
      </c>
      <c r="I58" s="519"/>
      <c r="J58" s="194"/>
      <c r="K58" s="194"/>
      <c r="L58" s="194"/>
      <c r="M58" s="94"/>
    </row>
    <row r="59" spans="1:13" ht="15" customHeight="1" x14ac:dyDescent="0.2">
      <c r="A59" s="568"/>
      <c r="B59" s="1036">
        <f t="shared" si="3"/>
        <v>43475</v>
      </c>
      <c r="C59" s="878"/>
      <c r="D59" s="878"/>
      <c r="E59" s="878"/>
      <c r="F59" s="878"/>
      <c r="G59" s="878"/>
      <c r="H59" s="1037">
        <f t="shared" si="4"/>
        <v>24</v>
      </c>
      <c r="I59" s="519"/>
      <c r="J59" s="194"/>
      <c r="K59" s="194"/>
      <c r="L59" s="194"/>
      <c r="M59" s="94"/>
    </row>
    <row r="60" spans="1:13" ht="15" customHeight="1" x14ac:dyDescent="0.2">
      <c r="A60" s="568"/>
      <c r="B60" s="1036">
        <f t="shared" si="3"/>
        <v>43476</v>
      </c>
      <c r="C60" s="878"/>
      <c r="D60" s="878"/>
      <c r="E60" s="878"/>
      <c r="F60" s="878"/>
      <c r="G60" s="878"/>
      <c r="H60" s="1037">
        <f t="shared" si="4"/>
        <v>24</v>
      </c>
      <c r="I60" s="519"/>
      <c r="J60" s="194"/>
      <c r="K60" s="194"/>
      <c r="L60" s="194"/>
      <c r="M60" s="94"/>
    </row>
    <row r="61" spans="1:13" ht="15" customHeight="1" x14ac:dyDescent="0.2">
      <c r="A61" s="568"/>
      <c r="B61" s="1036">
        <f t="shared" si="3"/>
        <v>43477</v>
      </c>
      <c r="C61" s="878"/>
      <c r="D61" s="878"/>
      <c r="E61" s="878"/>
      <c r="F61" s="878"/>
      <c r="G61" s="878"/>
      <c r="H61" s="1037">
        <f t="shared" si="4"/>
        <v>24</v>
      </c>
      <c r="I61" s="519"/>
      <c r="J61" s="194"/>
      <c r="K61" s="194"/>
      <c r="L61" s="194"/>
      <c r="M61" s="94"/>
    </row>
    <row r="62" spans="1:13" ht="15" customHeight="1" x14ac:dyDescent="0.2">
      <c r="A62" s="568"/>
      <c r="B62" s="1036">
        <f t="shared" si="3"/>
        <v>43478</v>
      </c>
      <c r="C62" s="878"/>
      <c r="D62" s="878"/>
      <c r="E62" s="878"/>
      <c r="F62" s="878"/>
      <c r="G62" s="878"/>
      <c r="H62" s="1037">
        <f t="shared" si="4"/>
        <v>24</v>
      </c>
      <c r="I62" s="519"/>
      <c r="J62" s="194"/>
      <c r="K62" s="194"/>
      <c r="L62" s="194"/>
      <c r="M62" s="94"/>
    </row>
    <row r="63" spans="1:13" ht="15" customHeight="1" x14ac:dyDescent="0.2">
      <c r="A63" s="568"/>
      <c r="B63" s="1036">
        <f t="shared" si="3"/>
        <v>43479</v>
      </c>
      <c r="C63" s="878"/>
      <c r="D63" s="878"/>
      <c r="E63" s="878"/>
      <c r="F63" s="878"/>
      <c r="G63" s="878"/>
      <c r="H63" s="1037">
        <f t="shared" si="4"/>
        <v>24</v>
      </c>
      <c r="I63" s="519"/>
      <c r="J63" s="194"/>
      <c r="K63" s="194"/>
      <c r="L63" s="194"/>
      <c r="M63" s="94"/>
    </row>
    <row r="64" spans="1:13" ht="15" customHeight="1" x14ac:dyDescent="0.2">
      <c r="A64" s="568"/>
      <c r="B64" s="1036">
        <f t="shared" si="3"/>
        <v>43480</v>
      </c>
      <c r="C64" s="878"/>
      <c r="D64" s="878"/>
      <c r="E64" s="878"/>
      <c r="F64" s="878"/>
      <c r="G64" s="878"/>
      <c r="H64" s="1037">
        <f t="shared" si="4"/>
        <v>24</v>
      </c>
      <c r="I64" s="519"/>
      <c r="J64" s="194"/>
      <c r="K64" s="194"/>
      <c r="L64" s="194"/>
      <c r="M64" s="94"/>
    </row>
    <row r="65" spans="1:13" ht="15" customHeight="1" x14ac:dyDescent="0.2">
      <c r="A65" s="568"/>
      <c r="B65" s="1036">
        <f t="shared" si="3"/>
        <v>43481</v>
      </c>
      <c r="C65" s="878"/>
      <c r="D65" s="878"/>
      <c r="E65" s="878"/>
      <c r="F65" s="878"/>
      <c r="G65" s="878"/>
      <c r="H65" s="1037">
        <f t="shared" si="4"/>
        <v>24</v>
      </c>
      <c r="I65" s="519"/>
      <c r="J65" s="194"/>
      <c r="K65" s="194"/>
      <c r="L65" s="194"/>
      <c r="M65" s="94"/>
    </row>
    <row r="66" spans="1:13" ht="15" customHeight="1" x14ac:dyDescent="0.2">
      <c r="A66" s="568"/>
      <c r="B66" s="1036">
        <f t="shared" si="3"/>
        <v>43482</v>
      </c>
      <c r="C66" s="878"/>
      <c r="D66" s="878"/>
      <c r="E66" s="878"/>
      <c r="F66" s="878"/>
      <c r="G66" s="878"/>
      <c r="H66" s="1037">
        <f t="shared" si="4"/>
        <v>24</v>
      </c>
      <c r="I66" s="519"/>
      <c r="J66" s="194"/>
      <c r="K66" s="194"/>
      <c r="L66" s="194"/>
      <c r="M66" s="94"/>
    </row>
    <row r="67" spans="1:13" ht="15" customHeight="1" x14ac:dyDescent="0.2">
      <c r="A67" s="568"/>
      <c r="B67" s="1036">
        <f t="shared" si="3"/>
        <v>43483</v>
      </c>
      <c r="C67" s="878"/>
      <c r="D67" s="878"/>
      <c r="E67" s="878"/>
      <c r="F67" s="878"/>
      <c r="G67" s="878"/>
      <c r="H67" s="1037">
        <f t="shared" si="4"/>
        <v>24</v>
      </c>
      <c r="I67" s="519"/>
      <c r="J67" s="194"/>
      <c r="K67" s="194"/>
      <c r="L67" s="194"/>
      <c r="M67" s="94"/>
    </row>
    <row r="68" spans="1:13" ht="15" customHeight="1" x14ac:dyDescent="0.2">
      <c r="A68" s="568"/>
      <c r="B68" s="1036">
        <f t="shared" si="3"/>
        <v>43484</v>
      </c>
      <c r="C68" s="878"/>
      <c r="D68" s="878"/>
      <c r="E68" s="878"/>
      <c r="F68" s="878"/>
      <c r="G68" s="878"/>
      <c r="H68" s="1037">
        <f t="shared" si="4"/>
        <v>24</v>
      </c>
      <c r="I68" s="519"/>
      <c r="J68" s="194"/>
      <c r="K68" s="194"/>
      <c r="L68" s="194"/>
      <c r="M68" s="94"/>
    </row>
    <row r="69" spans="1:13" ht="15" customHeight="1" x14ac:dyDescent="0.2">
      <c r="A69" s="568"/>
      <c r="B69" s="1036">
        <f t="shared" si="3"/>
        <v>43485</v>
      </c>
      <c r="C69" s="878"/>
      <c r="D69" s="878"/>
      <c r="E69" s="878"/>
      <c r="F69" s="878"/>
      <c r="G69" s="878"/>
      <c r="H69" s="1037">
        <f t="shared" si="4"/>
        <v>24</v>
      </c>
      <c r="I69" s="519"/>
      <c r="J69" s="194"/>
      <c r="K69" s="194"/>
      <c r="L69" s="194"/>
      <c r="M69" s="94"/>
    </row>
    <row r="70" spans="1:13" ht="15" customHeight="1" x14ac:dyDescent="0.2">
      <c r="A70" s="568"/>
      <c r="B70" s="1036">
        <f t="shared" si="3"/>
        <v>43486</v>
      </c>
      <c r="C70" s="878"/>
      <c r="D70" s="878"/>
      <c r="E70" s="878"/>
      <c r="F70" s="878"/>
      <c r="G70" s="878"/>
      <c r="H70" s="1037">
        <f t="shared" si="4"/>
        <v>24</v>
      </c>
      <c r="I70" s="519"/>
      <c r="J70" s="194"/>
      <c r="K70" s="194"/>
      <c r="L70" s="194"/>
      <c r="M70" s="94"/>
    </row>
    <row r="71" spans="1:13" ht="15" customHeight="1" x14ac:dyDescent="0.2">
      <c r="A71" s="568"/>
      <c r="B71" s="1036">
        <f t="shared" si="3"/>
        <v>43487</v>
      </c>
      <c r="C71" s="878"/>
      <c r="D71" s="878"/>
      <c r="E71" s="878"/>
      <c r="F71" s="878"/>
      <c r="G71" s="878"/>
      <c r="H71" s="1037">
        <f t="shared" si="4"/>
        <v>24</v>
      </c>
      <c r="I71" s="519"/>
      <c r="J71" s="194"/>
      <c r="K71" s="194"/>
      <c r="L71" s="194"/>
      <c r="M71" s="94"/>
    </row>
    <row r="72" spans="1:13" ht="15" customHeight="1" x14ac:dyDescent="0.2">
      <c r="A72" s="568"/>
      <c r="B72" s="1036">
        <f t="shared" si="3"/>
        <v>43488</v>
      </c>
      <c r="C72" s="878"/>
      <c r="D72" s="878"/>
      <c r="E72" s="878"/>
      <c r="F72" s="878"/>
      <c r="G72" s="878"/>
      <c r="H72" s="1037">
        <f t="shared" si="4"/>
        <v>24</v>
      </c>
      <c r="I72" s="519"/>
      <c r="J72" s="194"/>
      <c r="K72" s="194"/>
      <c r="L72" s="194"/>
      <c r="M72" s="94"/>
    </row>
    <row r="73" spans="1:13" ht="15" customHeight="1" x14ac:dyDescent="0.2">
      <c r="A73" s="568"/>
      <c r="B73" s="1036">
        <f t="shared" si="3"/>
        <v>43489</v>
      </c>
      <c r="C73" s="878"/>
      <c r="D73" s="878"/>
      <c r="E73" s="878"/>
      <c r="F73" s="878"/>
      <c r="G73" s="878"/>
      <c r="H73" s="1037">
        <f t="shared" si="4"/>
        <v>24</v>
      </c>
      <c r="I73" s="519"/>
      <c r="J73" s="194"/>
      <c r="K73" s="194"/>
      <c r="L73" s="194"/>
      <c r="M73" s="94"/>
    </row>
    <row r="74" spans="1:13" ht="15" customHeight="1" x14ac:dyDescent="0.2">
      <c r="A74" s="568"/>
      <c r="B74" s="1036">
        <f t="shared" si="3"/>
        <v>43490</v>
      </c>
      <c r="C74" s="878"/>
      <c r="D74" s="878"/>
      <c r="E74" s="878"/>
      <c r="F74" s="878"/>
      <c r="G74" s="878"/>
      <c r="H74" s="1037">
        <f t="shared" si="4"/>
        <v>24</v>
      </c>
      <c r="I74" s="519"/>
      <c r="J74" s="194"/>
      <c r="K74" s="194"/>
      <c r="L74" s="194"/>
      <c r="M74" s="94"/>
    </row>
    <row r="75" spans="1:13" ht="15" customHeight="1" x14ac:dyDescent="0.2">
      <c r="A75" s="568"/>
      <c r="B75" s="1036">
        <f t="shared" si="3"/>
        <v>43491</v>
      </c>
      <c r="C75" s="878"/>
      <c r="D75" s="878"/>
      <c r="E75" s="878"/>
      <c r="F75" s="878"/>
      <c r="G75" s="878"/>
      <c r="H75" s="1037">
        <f t="shared" si="4"/>
        <v>24</v>
      </c>
      <c r="I75" s="519"/>
      <c r="J75" s="194"/>
      <c r="K75" s="194"/>
      <c r="L75" s="194"/>
      <c r="M75" s="94"/>
    </row>
    <row r="76" spans="1:13" ht="15" customHeight="1" x14ac:dyDescent="0.2">
      <c r="A76" s="568"/>
      <c r="B76" s="1036">
        <f t="shared" si="3"/>
        <v>43492</v>
      </c>
      <c r="C76" s="878"/>
      <c r="D76" s="878"/>
      <c r="E76" s="878"/>
      <c r="F76" s="878"/>
      <c r="G76" s="878"/>
      <c r="H76" s="1037">
        <f t="shared" si="4"/>
        <v>24</v>
      </c>
      <c r="I76" s="519"/>
      <c r="J76" s="194"/>
      <c r="K76" s="194"/>
      <c r="L76" s="194"/>
      <c r="M76" s="94"/>
    </row>
    <row r="77" spans="1:13" ht="15" customHeight="1" x14ac:dyDescent="0.2">
      <c r="A77" s="568"/>
      <c r="B77" s="1036">
        <f t="shared" si="3"/>
        <v>43493</v>
      </c>
      <c r="C77" s="878"/>
      <c r="D77" s="878"/>
      <c r="E77" s="878"/>
      <c r="F77" s="878"/>
      <c r="G77" s="878"/>
      <c r="H77" s="1037">
        <f t="shared" si="4"/>
        <v>24</v>
      </c>
      <c r="I77" s="519"/>
      <c r="J77" s="194"/>
      <c r="K77" s="194"/>
      <c r="L77" s="194"/>
      <c r="M77" s="94"/>
    </row>
    <row r="78" spans="1:13" ht="15" customHeight="1" x14ac:dyDescent="0.2">
      <c r="A78" s="568"/>
      <c r="B78" s="1036">
        <f t="shared" si="3"/>
        <v>43494</v>
      </c>
      <c r="C78" s="878"/>
      <c r="D78" s="878"/>
      <c r="E78" s="878"/>
      <c r="F78" s="878"/>
      <c r="G78" s="878"/>
      <c r="H78" s="1037">
        <f t="shared" si="4"/>
        <v>24</v>
      </c>
      <c r="I78" s="519"/>
      <c r="J78" s="194"/>
      <c r="K78" s="194"/>
      <c r="L78" s="194"/>
      <c r="M78" s="94"/>
    </row>
    <row r="79" spans="1:13" ht="15" customHeight="1" x14ac:dyDescent="0.2">
      <c r="A79" s="568"/>
      <c r="B79" s="1036">
        <f t="shared" si="3"/>
        <v>43495</v>
      </c>
      <c r="C79" s="878"/>
      <c r="D79" s="878"/>
      <c r="E79" s="878"/>
      <c r="F79" s="878"/>
      <c r="G79" s="878"/>
      <c r="H79" s="1037">
        <f t="shared" si="4"/>
        <v>24</v>
      </c>
      <c r="I79" s="519"/>
      <c r="J79" s="194"/>
      <c r="K79" s="194"/>
      <c r="L79" s="194"/>
      <c r="M79" s="94"/>
    </row>
    <row r="80" spans="1:13" ht="15" customHeight="1" x14ac:dyDescent="0.2">
      <c r="A80" s="568"/>
      <c r="B80" s="1036">
        <f t="shared" si="3"/>
        <v>43496</v>
      </c>
      <c r="C80" s="878"/>
      <c r="D80" s="878"/>
      <c r="E80" s="878"/>
      <c r="F80" s="878"/>
      <c r="G80" s="878"/>
      <c r="H80" s="1037">
        <f t="shared" si="4"/>
        <v>24</v>
      </c>
      <c r="I80" s="519"/>
      <c r="J80" s="194"/>
      <c r="K80" s="194"/>
      <c r="L80" s="194"/>
      <c r="M80" s="94"/>
    </row>
    <row r="81" spans="1:13" ht="15" customHeight="1" x14ac:dyDescent="0.2">
      <c r="A81" s="568"/>
      <c r="B81" s="1036">
        <f t="shared" si="3"/>
        <v>43497</v>
      </c>
      <c r="C81" s="878"/>
      <c r="D81" s="878"/>
      <c r="E81" s="878"/>
      <c r="F81" s="878"/>
      <c r="G81" s="878"/>
      <c r="H81" s="1037">
        <f t="shared" si="4"/>
        <v>24</v>
      </c>
      <c r="I81" s="519"/>
      <c r="J81" s="194"/>
      <c r="K81" s="194"/>
      <c r="L81" s="194"/>
      <c r="M81" s="94"/>
    </row>
    <row r="82" spans="1:13" ht="15" customHeight="1" x14ac:dyDescent="0.2">
      <c r="A82" s="568"/>
      <c r="B82" s="1036">
        <f t="shared" si="3"/>
        <v>43498</v>
      </c>
      <c r="C82" s="878"/>
      <c r="D82" s="878"/>
      <c r="E82" s="878"/>
      <c r="F82" s="878"/>
      <c r="G82" s="878"/>
      <c r="H82" s="1037">
        <f t="shared" si="4"/>
        <v>24</v>
      </c>
      <c r="I82" s="519"/>
      <c r="J82" s="194"/>
      <c r="K82" s="194"/>
      <c r="L82" s="194"/>
      <c r="M82" s="94"/>
    </row>
    <row r="83" spans="1:13" ht="15" customHeight="1" x14ac:dyDescent="0.2">
      <c r="A83" s="568"/>
      <c r="B83" s="1036">
        <f t="shared" si="3"/>
        <v>43499</v>
      </c>
      <c r="C83" s="878"/>
      <c r="D83" s="878"/>
      <c r="E83" s="878"/>
      <c r="F83" s="878"/>
      <c r="G83" s="878"/>
      <c r="H83" s="1037">
        <f t="shared" si="4"/>
        <v>24</v>
      </c>
      <c r="I83" s="519"/>
      <c r="J83" s="194"/>
      <c r="K83" s="194"/>
      <c r="L83" s="194"/>
      <c r="M83" s="94"/>
    </row>
    <row r="84" spans="1:13" ht="15" customHeight="1" x14ac:dyDescent="0.2">
      <c r="A84" s="568"/>
      <c r="B84" s="1036">
        <f t="shared" si="3"/>
        <v>43500</v>
      </c>
      <c r="C84" s="878"/>
      <c r="D84" s="878"/>
      <c r="E84" s="878"/>
      <c r="F84" s="878"/>
      <c r="G84" s="878"/>
      <c r="H84" s="1037">
        <f t="shared" si="4"/>
        <v>24</v>
      </c>
      <c r="I84" s="519"/>
      <c r="J84" s="194"/>
      <c r="K84" s="194"/>
      <c r="L84" s="194"/>
      <c r="M84" s="94"/>
    </row>
    <row r="85" spans="1:13" ht="15" customHeight="1" x14ac:dyDescent="0.2">
      <c r="A85" s="568"/>
      <c r="B85" s="1036">
        <f t="shared" si="3"/>
        <v>43501</v>
      </c>
      <c r="C85" s="878"/>
      <c r="D85" s="878"/>
      <c r="E85" s="878"/>
      <c r="F85" s="878"/>
      <c r="G85" s="878"/>
      <c r="H85" s="1037">
        <f t="shared" si="4"/>
        <v>24</v>
      </c>
      <c r="I85" s="519"/>
      <c r="J85" s="194"/>
      <c r="K85" s="194"/>
      <c r="L85" s="194"/>
      <c r="M85" s="94"/>
    </row>
    <row r="86" spans="1:13" ht="15" customHeight="1" x14ac:dyDescent="0.2">
      <c r="A86" s="568"/>
      <c r="B86" s="1036">
        <f t="shared" si="3"/>
        <v>43502</v>
      </c>
      <c r="C86" s="878"/>
      <c r="D86" s="878"/>
      <c r="E86" s="878"/>
      <c r="F86" s="878"/>
      <c r="G86" s="878"/>
      <c r="H86" s="1037">
        <f t="shared" si="4"/>
        <v>24</v>
      </c>
      <c r="I86" s="519"/>
      <c r="J86" s="194"/>
      <c r="K86" s="194"/>
      <c r="L86" s="194"/>
      <c r="M86" s="94"/>
    </row>
    <row r="87" spans="1:13" ht="15" customHeight="1" x14ac:dyDescent="0.2">
      <c r="A87" s="568"/>
      <c r="B87" s="1036">
        <f t="shared" si="3"/>
        <v>43503</v>
      </c>
      <c r="C87" s="878"/>
      <c r="D87" s="878"/>
      <c r="E87" s="878"/>
      <c r="F87" s="878"/>
      <c r="G87" s="878"/>
      <c r="H87" s="1037">
        <f t="shared" si="4"/>
        <v>24</v>
      </c>
      <c r="I87" s="519"/>
      <c r="J87" s="194"/>
      <c r="K87" s="194"/>
      <c r="L87" s="194"/>
      <c r="M87" s="94"/>
    </row>
    <row r="88" spans="1:13" ht="15" customHeight="1" x14ac:dyDescent="0.2">
      <c r="A88" s="568"/>
      <c r="B88" s="1036">
        <f t="shared" si="3"/>
        <v>43504</v>
      </c>
      <c r="C88" s="878"/>
      <c r="D88" s="878"/>
      <c r="E88" s="878"/>
      <c r="F88" s="878"/>
      <c r="G88" s="878"/>
      <c r="H88" s="1037">
        <f t="shared" si="4"/>
        <v>24</v>
      </c>
      <c r="I88" s="519"/>
      <c r="J88" s="194"/>
      <c r="K88" s="194"/>
      <c r="L88" s="194"/>
      <c r="M88" s="94"/>
    </row>
    <row r="89" spans="1:13" ht="15" customHeight="1" x14ac:dyDescent="0.2">
      <c r="A89" s="568"/>
      <c r="B89" s="1036">
        <f t="shared" si="3"/>
        <v>43505</v>
      </c>
      <c r="C89" s="878"/>
      <c r="D89" s="878"/>
      <c r="E89" s="878"/>
      <c r="F89" s="878"/>
      <c r="G89" s="878"/>
      <c r="H89" s="1037">
        <f t="shared" si="4"/>
        <v>24</v>
      </c>
      <c r="I89" s="519"/>
      <c r="J89" s="194"/>
      <c r="K89" s="194"/>
      <c r="L89" s="194"/>
      <c r="M89" s="94"/>
    </row>
    <row r="90" spans="1:13" ht="15" customHeight="1" x14ac:dyDescent="0.2">
      <c r="A90" s="568"/>
      <c r="B90" s="1036">
        <f t="shared" si="3"/>
        <v>43506</v>
      </c>
      <c r="C90" s="878"/>
      <c r="D90" s="878"/>
      <c r="E90" s="878"/>
      <c r="F90" s="878"/>
      <c r="G90" s="878"/>
      <c r="H90" s="1037">
        <f t="shared" si="4"/>
        <v>24</v>
      </c>
      <c r="I90" s="519"/>
      <c r="J90" s="194"/>
      <c r="K90" s="194"/>
      <c r="L90" s="194"/>
      <c r="M90" s="94"/>
    </row>
    <row r="91" spans="1:13" ht="15" customHeight="1" x14ac:dyDescent="0.2">
      <c r="A91" s="568"/>
      <c r="B91" s="1036">
        <f t="shared" si="3"/>
        <v>43507</v>
      </c>
      <c r="C91" s="878"/>
      <c r="D91" s="878"/>
      <c r="E91" s="878"/>
      <c r="F91" s="878"/>
      <c r="G91" s="878"/>
      <c r="H91" s="1037">
        <f t="shared" si="4"/>
        <v>24</v>
      </c>
      <c r="I91" s="519"/>
      <c r="J91" s="194"/>
      <c r="K91" s="194"/>
      <c r="L91" s="194"/>
      <c r="M91" s="94"/>
    </row>
    <row r="92" spans="1:13" ht="15" customHeight="1" x14ac:dyDescent="0.2">
      <c r="A92" s="568"/>
      <c r="B92" s="1036">
        <f t="shared" si="3"/>
        <v>43508</v>
      </c>
      <c r="C92" s="878"/>
      <c r="D92" s="878"/>
      <c r="E92" s="878"/>
      <c r="F92" s="878"/>
      <c r="G92" s="878"/>
      <c r="H92" s="1037">
        <f t="shared" si="4"/>
        <v>24</v>
      </c>
      <c r="I92" s="519"/>
      <c r="J92" s="194"/>
      <c r="K92" s="194"/>
      <c r="L92" s="194"/>
      <c r="M92" s="94"/>
    </row>
    <row r="93" spans="1:13" ht="15" customHeight="1" x14ac:dyDescent="0.2">
      <c r="A93" s="568"/>
      <c r="B93" s="1036">
        <f t="shared" si="3"/>
        <v>43509</v>
      </c>
      <c r="C93" s="878"/>
      <c r="D93" s="878"/>
      <c r="E93" s="878"/>
      <c r="F93" s="878"/>
      <c r="G93" s="878"/>
      <c r="H93" s="1037">
        <f t="shared" si="4"/>
        <v>24</v>
      </c>
      <c r="I93" s="519"/>
      <c r="J93" s="194"/>
      <c r="K93" s="194"/>
      <c r="L93" s="194"/>
      <c r="M93" s="94"/>
    </row>
    <row r="94" spans="1:13" ht="15" customHeight="1" x14ac:dyDescent="0.2">
      <c r="A94" s="568"/>
      <c r="B94" s="1036">
        <f t="shared" si="3"/>
        <v>43510</v>
      </c>
      <c r="C94" s="878"/>
      <c r="D94" s="878"/>
      <c r="E94" s="878"/>
      <c r="F94" s="878"/>
      <c r="G94" s="878"/>
      <c r="H94" s="1037">
        <f t="shared" si="4"/>
        <v>24</v>
      </c>
      <c r="I94" s="519"/>
      <c r="J94" s="194"/>
      <c r="K94" s="194"/>
      <c r="L94" s="194"/>
      <c r="M94" s="94"/>
    </row>
    <row r="95" spans="1:13" ht="15" customHeight="1" x14ac:dyDescent="0.2">
      <c r="A95" s="568"/>
      <c r="B95" s="1036">
        <f t="shared" si="3"/>
        <v>43511</v>
      </c>
      <c r="C95" s="878"/>
      <c r="D95" s="878"/>
      <c r="E95" s="878"/>
      <c r="F95" s="878"/>
      <c r="G95" s="878"/>
      <c r="H95" s="1037">
        <f t="shared" si="4"/>
        <v>24</v>
      </c>
      <c r="I95" s="519"/>
      <c r="J95" s="194"/>
      <c r="K95" s="194"/>
      <c r="L95" s="194"/>
      <c r="M95" s="94"/>
    </row>
    <row r="96" spans="1:13" ht="15" customHeight="1" x14ac:dyDescent="0.2">
      <c r="A96" s="568"/>
      <c r="B96" s="1036">
        <f t="shared" si="3"/>
        <v>43512</v>
      </c>
      <c r="C96" s="878"/>
      <c r="D96" s="878"/>
      <c r="E96" s="878"/>
      <c r="F96" s="878"/>
      <c r="G96" s="878"/>
      <c r="H96" s="1037">
        <f t="shared" si="4"/>
        <v>24</v>
      </c>
      <c r="I96" s="519"/>
      <c r="J96" s="194"/>
      <c r="K96" s="194"/>
      <c r="L96" s="194"/>
      <c r="M96" s="94"/>
    </row>
    <row r="97" spans="1:13" ht="15" customHeight="1" x14ac:dyDescent="0.2">
      <c r="A97" s="568"/>
      <c r="B97" s="1036">
        <f t="shared" si="3"/>
        <v>43513</v>
      </c>
      <c r="C97" s="878"/>
      <c r="D97" s="878"/>
      <c r="E97" s="878"/>
      <c r="F97" s="878"/>
      <c r="G97" s="878"/>
      <c r="H97" s="1037">
        <f t="shared" si="4"/>
        <v>24</v>
      </c>
      <c r="I97" s="519"/>
      <c r="J97" s="194"/>
      <c r="K97" s="194"/>
      <c r="L97" s="194"/>
      <c r="M97" s="94"/>
    </row>
    <row r="98" spans="1:13" ht="15" customHeight="1" x14ac:dyDescent="0.2">
      <c r="A98" s="568"/>
      <c r="B98" s="1036">
        <f t="shared" si="3"/>
        <v>43514</v>
      </c>
      <c r="C98" s="878"/>
      <c r="D98" s="878"/>
      <c r="E98" s="878"/>
      <c r="F98" s="878"/>
      <c r="G98" s="878"/>
      <c r="H98" s="1037">
        <f t="shared" si="4"/>
        <v>24</v>
      </c>
      <c r="I98" s="519"/>
      <c r="J98" s="194"/>
      <c r="K98" s="194"/>
      <c r="L98" s="194"/>
      <c r="M98" s="94"/>
    </row>
    <row r="99" spans="1:13" ht="15" customHeight="1" x14ac:dyDescent="0.2">
      <c r="A99" s="568"/>
      <c r="B99" s="1036">
        <f t="shared" si="3"/>
        <v>43515</v>
      </c>
      <c r="C99" s="878"/>
      <c r="D99" s="878"/>
      <c r="E99" s="878"/>
      <c r="F99" s="878"/>
      <c r="G99" s="878"/>
      <c r="H99" s="1037">
        <f t="shared" si="4"/>
        <v>24</v>
      </c>
      <c r="I99" s="519"/>
      <c r="J99" s="194"/>
      <c r="K99" s="194"/>
      <c r="L99" s="194"/>
      <c r="M99" s="94"/>
    </row>
    <row r="100" spans="1:13" ht="15" customHeight="1" x14ac:dyDescent="0.2">
      <c r="A100" s="568"/>
      <c r="B100" s="1036">
        <f t="shared" si="3"/>
        <v>43516</v>
      </c>
      <c r="C100" s="878"/>
      <c r="D100" s="878"/>
      <c r="E100" s="878"/>
      <c r="F100" s="878"/>
      <c r="G100" s="878"/>
      <c r="H100" s="1037">
        <f t="shared" si="4"/>
        <v>24</v>
      </c>
      <c r="I100" s="519"/>
      <c r="J100" s="194"/>
      <c r="K100" s="194"/>
      <c r="L100" s="194"/>
      <c r="M100" s="94"/>
    </row>
    <row r="101" spans="1:13" ht="15" customHeight="1" x14ac:dyDescent="0.2">
      <c r="A101" s="568"/>
      <c r="B101" s="1036">
        <f t="shared" si="3"/>
        <v>43517</v>
      </c>
      <c r="C101" s="878"/>
      <c r="D101" s="878"/>
      <c r="E101" s="878"/>
      <c r="F101" s="878"/>
      <c r="G101" s="878"/>
      <c r="H101" s="1037">
        <f t="shared" si="4"/>
        <v>24</v>
      </c>
      <c r="I101" s="519"/>
      <c r="J101" s="194"/>
      <c r="K101" s="194"/>
      <c r="L101" s="194"/>
      <c r="M101" s="94"/>
    </row>
    <row r="102" spans="1:13" ht="15" customHeight="1" x14ac:dyDescent="0.2">
      <c r="A102" s="568"/>
      <c r="B102" s="1036">
        <f t="shared" si="3"/>
        <v>43518</v>
      </c>
      <c r="C102" s="878"/>
      <c r="D102" s="878"/>
      <c r="E102" s="878"/>
      <c r="F102" s="878"/>
      <c r="G102" s="878"/>
      <c r="H102" s="1037">
        <f t="shared" si="4"/>
        <v>24</v>
      </c>
      <c r="I102" s="519"/>
      <c r="J102" s="194"/>
      <c r="K102" s="194"/>
      <c r="L102" s="194"/>
      <c r="M102" s="94"/>
    </row>
    <row r="103" spans="1:13" ht="15" customHeight="1" x14ac:dyDescent="0.2">
      <c r="A103" s="568"/>
      <c r="B103" s="1036">
        <f t="shared" si="3"/>
        <v>43519</v>
      </c>
      <c r="C103" s="878"/>
      <c r="D103" s="878"/>
      <c r="E103" s="878"/>
      <c r="F103" s="878"/>
      <c r="G103" s="878"/>
      <c r="H103" s="1037">
        <f t="shared" si="4"/>
        <v>24</v>
      </c>
      <c r="I103" s="519"/>
      <c r="J103" s="194"/>
      <c r="K103" s="194"/>
      <c r="L103" s="194"/>
      <c r="M103" s="94"/>
    </row>
    <row r="104" spans="1:13" ht="15" customHeight="1" x14ac:dyDescent="0.2">
      <c r="A104" s="568"/>
      <c r="B104" s="1036">
        <f t="shared" si="3"/>
        <v>43520</v>
      </c>
      <c r="C104" s="878"/>
      <c r="D104" s="878"/>
      <c r="E104" s="878"/>
      <c r="F104" s="878"/>
      <c r="G104" s="878"/>
      <c r="H104" s="1037">
        <f t="shared" si="4"/>
        <v>24</v>
      </c>
      <c r="I104" s="519"/>
      <c r="J104" s="194"/>
      <c r="K104" s="194"/>
      <c r="L104" s="194"/>
      <c r="M104" s="94"/>
    </row>
    <row r="105" spans="1:13" ht="15" customHeight="1" x14ac:dyDescent="0.2">
      <c r="A105" s="568"/>
      <c r="B105" s="1036">
        <f t="shared" si="3"/>
        <v>43521</v>
      </c>
      <c r="C105" s="878"/>
      <c r="D105" s="878"/>
      <c r="E105" s="878"/>
      <c r="F105" s="878"/>
      <c r="G105" s="878"/>
      <c r="H105" s="1037">
        <f t="shared" si="4"/>
        <v>24</v>
      </c>
      <c r="I105" s="519"/>
      <c r="J105" s="194"/>
      <c r="K105" s="194"/>
      <c r="L105" s="194"/>
      <c r="M105" s="94"/>
    </row>
    <row r="106" spans="1:13" ht="15" customHeight="1" x14ac:dyDescent="0.2">
      <c r="A106" s="568"/>
      <c r="B106" s="1036">
        <f t="shared" si="3"/>
        <v>43522</v>
      </c>
      <c r="C106" s="878"/>
      <c r="D106" s="878"/>
      <c r="E106" s="878"/>
      <c r="F106" s="878"/>
      <c r="G106" s="878"/>
      <c r="H106" s="1037">
        <f t="shared" si="4"/>
        <v>24</v>
      </c>
      <c r="I106" s="519"/>
      <c r="J106" s="194"/>
      <c r="K106" s="194"/>
      <c r="L106" s="194"/>
      <c r="M106" s="94"/>
    </row>
    <row r="107" spans="1:13" ht="15" customHeight="1" x14ac:dyDescent="0.2">
      <c r="A107" s="568"/>
      <c r="B107" s="1036">
        <f t="shared" si="3"/>
        <v>43523</v>
      </c>
      <c r="C107" s="878"/>
      <c r="D107" s="878"/>
      <c r="E107" s="878"/>
      <c r="F107" s="878"/>
      <c r="G107" s="878"/>
      <c r="H107" s="1037">
        <f t="shared" si="4"/>
        <v>24</v>
      </c>
      <c r="I107" s="519"/>
      <c r="J107" s="194"/>
      <c r="K107" s="194"/>
      <c r="L107" s="194"/>
      <c r="M107" s="94"/>
    </row>
    <row r="108" spans="1:13" ht="15" customHeight="1" x14ac:dyDescent="0.2">
      <c r="A108" s="568"/>
      <c r="B108" s="1036">
        <f t="shared" si="3"/>
        <v>43524</v>
      </c>
      <c r="C108" s="878"/>
      <c r="D108" s="878"/>
      <c r="E108" s="878"/>
      <c r="F108" s="878"/>
      <c r="G108" s="878"/>
      <c r="H108" s="1037">
        <f t="shared" si="4"/>
        <v>24</v>
      </c>
      <c r="I108" s="519"/>
      <c r="J108" s="194"/>
      <c r="K108" s="194"/>
      <c r="L108" s="194"/>
      <c r="M108" s="94"/>
    </row>
    <row r="109" spans="1:13" ht="15" customHeight="1" x14ac:dyDescent="0.2">
      <c r="A109" s="568"/>
      <c r="B109" s="1036">
        <f t="shared" si="3"/>
        <v>43525</v>
      </c>
      <c r="C109" s="878"/>
      <c r="D109" s="878"/>
      <c r="E109" s="878"/>
      <c r="F109" s="878"/>
      <c r="G109" s="878"/>
      <c r="H109" s="1037">
        <f t="shared" si="4"/>
        <v>24</v>
      </c>
      <c r="I109" s="519"/>
      <c r="J109" s="194"/>
      <c r="K109" s="194"/>
      <c r="L109" s="194"/>
      <c r="M109" s="94"/>
    </row>
    <row r="110" spans="1:13" ht="15" customHeight="1" x14ac:dyDescent="0.2">
      <c r="A110" s="568"/>
      <c r="B110" s="1036">
        <f t="shared" si="3"/>
        <v>43526</v>
      </c>
      <c r="C110" s="878"/>
      <c r="D110" s="878"/>
      <c r="E110" s="878"/>
      <c r="F110" s="878"/>
      <c r="G110" s="878"/>
      <c r="H110" s="1037">
        <f t="shared" si="4"/>
        <v>24</v>
      </c>
      <c r="I110" s="519"/>
      <c r="J110" s="194"/>
      <c r="K110" s="194"/>
      <c r="L110" s="194"/>
      <c r="M110" s="94"/>
    </row>
    <row r="111" spans="1:13" ht="15" customHeight="1" x14ac:dyDescent="0.2">
      <c r="A111" s="568"/>
      <c r="B111" s="1036">
        <f t="shared" si="3"/>
        <v>43527</v>
      </c>
      <c r="C111" s="878"/>
      <c r="D111" s="878"/>
      <c r="E111" s="878"/>
      <c r="F111" s="878"/>
      <c r="G111" s="878"/>
      <c r="H111" s="1037">
        <f t="shared" si="4"/>
        <v>24</v>
      </c>
      <c r="I111" s="519"/>
      <c r="J111" s="194"/>
      <c r="K111" s="194"/>
      <c r="L111" s="194"/>
      <c r="M111" s="94"/>
    </row>
    <row r="112" spans="1:13" ht="15" customHeight="1" x14ac:dyDescent="0.2">
      <c r="A112" s="568"/>
      <c r="B112" s="1036">
        <f t="shared" si="3"/>
        <v>43528</v>
      </c>
      <c r="C112" s="878"/>
      <c r="D112" s="878"/>
      <c r="E112" s="878"/>
      <c r="F112" s="878"/>
      <c r="G112" s="878"/>
      <c r="H112" s="1037">
        <f t="shared" si="4"/>
        <v>24</v>
      </c>
      <c r="I112" s="519"/>
      <c r="J112" s="194"/>
      <c r="K112" s="194"/>
      <c r="L112" s="194"/>
      <c r="M112" s="94"/>
    </row>
    <row r="113" spans="1:13" ht="15" customHeight="1" x14ac:dyDescent="0.2">
      <c r="A113" s="568"/>
      <c r="B113" s="1036">
        <f t="shared" si="3"/>
        <v>43529</v>
      </c>
      <c r="C113" s="878"/>
      <c r="D113" s="878"/>
      <c r="E113" s="878"/>
      <c r="F113" s="878"/>
      <c r="G113" s="878"/>
      <c r="H113" s="1037">
        <f t="shared" si="4"/>
        <v>24</v>
      </c>
      <c r="I113" s="519"/>
      <c r="J113" s="194"/>
      <c r="K113" s="194"/>
      <c r="L113" s="194"/>
      <c r="M113" s="94"/>
    </row>
    <row r="114" spans="1:13" ht="15" customHeight="1" x14ac:dyDescent="0.2">
      <c r="A114" s="568"/>
      <c r="B114" s="1036">
        <f t="shared" si="3"/>
        <v>43530</v>
      </c>
      <c r="C114" s="878"/>
      <c r="D114" s="878"/>
      <c r="E114" s="878"/>
      <c r="F114" s="878"/>
      <c r="G114" s="878"/>
      <c r="H114" s="1037">
        <f t="shared" si="4"/>
        <v>24</v>
      </c>
      <c r="I114" s="519"/>
      <c r="J114" s="194"/>
      <c r="K114" s="194"/>
      <c r="L114" s="194"/>
      <c r="M114" s="94"/>
    </row>
    <row r="115" spans="1:13" ht="15" customHeight="1" x14ac:dyDescent="0.2">
      <c r="A115" s="568"/>
      <c r="B115" s="1036">
        <f t="shared" ref="B115:B178" si="5">B114+1</f>
        <v>43531</v>
      </c>
      <c r="C115" s="878"/>
      <c r="D115" s="878"/>
      <c r="E115" s="878"/>
      <c r="F115" s="878"/>
      <c r="G115" s="878"/>
      <c r="H115" s="1037">
        <f t="shared" ref="H115:H178" si="6">24+IF(AND(MONTH(B115)=3,WEEKDAY(B115,2)=7,DAY(B115)&gt;=25),-1,0)+IF(AND(MONTH(B115)=10,WEEKDAY(B115,2)=7,DAY(B115)&gt;=25),1,0)</f>
        <v>24</v>
      </c>
      <c r="I115" s="519"/>
      <c r="J115" s="194"/>
      <c r="K115" s="194"/>
      <c r="L115" s="194"/>
      <c r="M115" s="94"/>
    </row>
    <row r="116" spans="1:13" ht="15" customHeight="1" x14ac:dyDescent="0.2">
      <c r="A116" s="602"/>
      <c r="B116" s="1036">
        <f t="shared" si="5"/>
        <v>43532</v>
      </c>
      <c r="C116" s="878"/>
      <c r="D116" s="878"/>
      <c r="E116" s="878"/>
      <c r="F116" s="878"/>
      <c r="G116" s="878"/>
      <c r="H116" s="1037">
        <f t="shared" si="6"/>
        <v>24</v>
      </c>
      <c r="I116" s="519"/>
      <c r="J116" s="194"/>
      <c r="K116" s="194"/>
      <c r="L116" s="194"/>
      <c r="M116" s="94"/>
    </row>
    <row r="117" spans="1:13" ht="15" customHeight="1" x14ac:dyDescent="0.2">
      <c r="A117" s="602"/>
      <c r="B117" s="1036">
        <f t="shared" si="5"/>
        <v>43533</v>
      </c>
      <c r="C117" s="878"/>
      <c r="D117" s="878"/>
      <c r="E117" s="878"/>
      <c r="F117" s="878"/>
      <c r="G117" s="878"/>
      <c r="H117" s="1037">
        <f t="shared" si="6"/>
        <v>24</v>
      </c>
      <c r="I117" s="519"/>
      <c r="J117" s="194"/>
      <c r="K117" s="194"/>
      <c r="L117" s="194"/>
      <c r="M117" s="94"/>
    </row>
    <row r="118" spans="1:13" ht="15" customHeight="1" x14ac:dyDescent="0.2">
      <c r="A118" s="602"/>
      <c r="B118" s="1036">
        <f t="shared" si="5"/>
        <v>43534</v>
      </c>
      <c r="C118" s="878"/>
      <c r="D118" s="878"/>
      <c r="E118" s="878"/>
      <c r="F118" s="878"/>
      <c r="G118" s="878"/>
      <c r="H118" s="1037">
        <f t="shared" si="6"/>
        <v>24</v>
      </c>
      <c r="I118" s="519"/>
      <c r="J118" s="194"/>
      <c r="K118" s="194"/>
      <c r="L118" s="194"/>
      <c r="M118" s="94"/>
    </row>
    <row r="119" spans="1:13" ht="15" customHeight="1" x14ac:dyDescent="0.2">
      <c r="A119" s="602"/>
      <c r="B119" s="1036">
        <f t="shared" si="5"/>
        <v>43535</v>
      </c>
      <c r="C119" s="878"/>
      <c r="D119" s="878"/>
      <c r="E119" s="878"/>
      <c r="F119" s="878"/>
      <c r="G119" s="878"/>
      <c r="H119" s="1037">
        <f t="shared" si="6"/>
        <v>24</v>
      </c>
      <c r="I119" s="519"/>
      <c r="J119" s="194"/>
      <c r="K119" s="194"/>
      <c r="L119" s="194"/>
      <c r="M119" s="94"/>
    </row>
    <row r="120" spans="1:13" ht="15" customHeight="1" x14ac:dyDescent="0.2">
      <c r="A120" s="602"/>
      <c r="B120" s="1036">
        <f t="shared" si="5"/>
        <v>43536</v>
      </c>
      <c r="C120" s="878"/>
      <c r="D120" s="878"/>
      <c r="E120" s="878"/>
      <c r="F120" s="878"/>
      <c r="G120" s="878"/>
      <c r="H120" s="1037">
        <f t="shared" si="6"/>
        <v>24</v>
      </c>
      <c r="I120" s="519"/>
      <c r="J120" s="194"/>
      <c r="K120" s="194"/>
      <c r="L120" s="194"/>
      <c r="M120" s="94"/>
    </row>
    <row r="121" spans="1:13" ht="15" customHeight="1" x14ac:dyDescent="0.2">
      <c r="A121" s="602"/>
      <c r="B121" s="1036">
        <f t="shared" si="5"/>
        <v>43537</v>
      </c>
      <c r="C121" s="878"/>
      <c r="D121" s="878"/>
      <c r="E121" s="878"/>
      <c r="F121" s="878"/>
      <c r="G121" s="878"/>
      <c r="H121" s="1037">
        <f t="shared" si="6"/>
        <v>24</v>
      </c>
      <c r="I121" s="519"/>
      <c r="J121" s="194"/>
      <c r="K121" s="194"/>
      <c r="L121" s="194"/>
      <c r="M121" s="94"/>
    </row>
    <row r="122" spans="1:13" ht="15" customHeight="1" x14ac:dyDescent="0.2">
      <c r="A122" s="602"/>
      <c r="B122" s="1036">
        <f t="shared" si="5"/>
        <v>43538</v>
      </c>
      <c r="C122" s="878"/>
      <c r="D122" s="878"/>
      <c r="E122" s="878"/>
      <c r="F122" s="878"/>
      <c r="G122" s="878"/>
      <c r="H122" s="1037">
        <f t="shared" si="6"/>
        <v>24</v>
      </c>
      <c r="I122" s="519"/>
      <c r="J122" s="194"/>
      <c r="K122" s="194"/>
      <c r="L122" s="194"/>
      <c r="M122" s="94"/>
    </row>
    <row r="123" spans="1:13" ht="15" customHeight="1" x14ac:dyDescent="0.2">
      <c r="A123" s="602"/>
      <c r="B123" s="1036">
        <f t="shared" si="5"/>
        <v>43539</v>
      </c>
      <c r="C123" s="878"/>
      <c r="D123" s="878"/>
      <c r="E123" s="878"/>
      <c r="F123" s="878"/>
      <c r="G123" s="878"/>
      <c r="H123" s="1037">
        <f t="shared" si="6"/>
        <v>24</v>
      </c>
      <c r="I123" s="519"/>
      <c r="J123" s="194"/>
      <c r="K123" s="194"/>
      <c r="L123" s="194"/>
      <c r="M123" s="94"/>
    </row>
    <row r="124" spans="1:13" ht="15" customHeight="1" x14ac:dyDescent="0.2">
      <c r="A124" s="602"/>
      <c r="B124" s="1036">
        <f t="shared" si="5"/>
        <v>43540</v>
      </c>
      <c r="C124" s="878"/>
      <c r="D124" s="878"/>
      <c r="E124" s="878"/>
      <c r="F124" s="878"/>
      <c r="G124" s="878"/>
      <c r="H124" s="1037">
        <f t="shared" si="6"/>
        <v>24</v>
      </c>
      <c r="I124" s="519"/>
      <c r="J124" s="194"/>
      <c r="K124" s="194"/>
      <c r="L124" s="194"/>
      <c r="M124" s="94"/>
    </row>
    <row r="125" spans="1:13" ht="15" customHeight="1" x14ac:dyDescent="0.2">
      <c r="A125" s="602"/>
      <c r="B125" s="1036">
        <f t="shared" si="5"/>
        <v>43541</v>
      </c>
      <c r="C125" s="878"/>
      <c r="D125" s="878"/>
      <c r="E125" s="878"/>
      <c r="F125" s="878"/>
      <c r="G125" s="878"/>
      <c r="H125" s="1037">
        <f t="shared" si="6"/>
        <v>24</v>
      </c>
      <c r="I125" s="519"/>
      <c r="J125" s="194"/>
      <c r="K125" s="194"/>
      <c r="L125" s="194"/>
      <c r="M125" s="94"/>
    </row>
    <row r="126" spans="1:13" ht="15" customHeight="1" x14ac:dyDescent="0.2">
      <c r="A126" s="602"/>
      <c r="B126" s="1036">
        <f t="shared" si="5"/>
        <v>43542</v>
      </c>
      <c r="C126" s="878"/>
      <c r="D126" s="878"/>
      <c r="E126" s="878"/>
      <c r="F126" s="878"/>
      <c r="G126" s="878"/>
      <c r="H126" s="1037">
        <f t="shared" si="6"/>
        <v>24</v>
      </c>
      <c r="I126" s="519"/>
      <c r="J126" s="194"/>
      <c r="K126" s="194"/>
      <c r="L126" s="194"/>
      <c r="M126" s="94"/>
    </row>
    <row r="127" spans="1:13" ht="15" customHeight="1" x14ac:dyDescent="0.2">
      <c r="A127" s="602"/>
      <c r="B127" s="1036">
        <f t="shared" si="5"/>
        <v>43543</v>
      </c>
      <c r="C127" s="878"/>
      <c r="D127" s="878"/>
      <c r="E127" s="878"/>
      <c r="F127" s="878"/>
      <c r="G127" s="878"/>
      <c r="H127" s="1037">
        <f t="shared" si="6"/>
        <v>24</v>
      </c>
      <c r="I127" s="519"/>
      <c r="J127" s="194"/>
      <c r="K127" s="194"/>
      <c r="L127" s="194"/>
      <c r="M127" s="94"/>
    </row>
    <row r="128" spans="1:13" ht="15" customHeight="1" x14ac:dyDescent="0.2">
      <c r="A128" s="602"/>
      <c r="B128" s="1036">
        <f t="shared" si="5"/>
        <v>43544</v>
      </c>
      <c r="C128" s="878"/>
      <c r="D128" s="878"/>
      <c r="E128" s="878"/>
      <c r="F128" s="878"/>
      <c r="G128" s="878"/>
      <c r="H128" s="1037">
        <f t="shared" si="6"/>
        <v>24</v>
      </c>
      <c r="I128" s="519"/>
      <c r="J128" s="194"/>
      <c r="K128" s="194"/>
      <c r="L128" s="194"/>
      <c r="M128" s="94"/>
    </row>
    <row r="129" spans="1:13" ht="15" customHeight="1" x14ac:dyDescent="0.2">
      <c r="A129" s="602"/>
      <c r="B129" s="1036">
        <f t="shared" si="5"/>
        <v>43545</v>
      </c>
      <c r="C129" s="878"/>
      <c r="D129" s="878"/>
      <c r="E129" s="878"/>
      <c r="F129" s="878"/>
      <c r="G129" s="878"/>
      <c r="H129" s="1037">
        <f t="shared" si="6"/>
        <v>24</v>
      </c>
      <c r="I129" s="519"/>
      <c r="J129" s="194"/>
      <c r="K129" s="194"/>
      <c r="L129" s="194"/>
      <c r="M129" s="94"/>
    </row>
    <row r="130" spans="1:13" ht="15" customHeight="1" x14ac:dyDescent="0.2">
      <c r="A130" s="602"/>
      <c r="B130" s="1036">
        <f t="shared" si="5"/>
        <v>43546</v>
      </c>
      <c r="C130" s="878"/>
      <c r="D130" s="878"/>
      <c r="E130" s="878"/>
      <c r="F130" s="878"/>
      <c r="G130" s="878"/>
      <c r="H130" s="1037">
        <f t="shared" si="6"/>
        <v>24</v>
      </c>
      <c r="I130" s="519"/>
      <c r="J130" s="194"/>
      <c r="K130" s="194"/>
      <c r="L130" s="194"/>
      <c r="M130" s="94"/>
    </row>
    <row r="131" spans="1:13" ht="15" customHeight="1" x14ac:dyDescent="0.2">
      <c r="A131" s="602"/>
      <c r="B131" s="1036">
        <f t="shared" si="5"/>
        <v>43547</v>
      </c>
      <c r="C131" s="878"/>
      <c r="D131" s="878"/>
      <c r="E131" s="878"/>
      <c r="F131" s="878"/>
      <c r="G131" s="878"/>
      <c r="H131" s="1037">
        <f t="shared" si="6"/>
        <v>24</v>
      </c>
      <c r="I131" s="519"/>
      <c r="J131" s="194"/>
      <c r="K131" s="194"/>
      <c r="L131" s="194"/>
      <c r="M131" s="94"/>
    </row>
    <row r="132" spans="1:13" ht="15" customHeight="1" x14ac:dyDescent="0.2">
      <c r="A132" s="602"/>
      <c r="B132" s="1036">
        <f t="shared" si="5"/>
        <v>43548</v>
      </c>
      <c r="C132" s="878"/>
      <c r="D132" s="878"/>
      <c r="E132" s="878"/>
      <c r="F132" s="878"/>
      <c r="G132" s="878"/>
      <c r="H132" s="1037">
        <f t="shared" si="6"/>
        <v>24</v>
      </c>
      <c r="I132" s="519"/>
      <c r="J132" s="194"/>
      <c r="K132" s="194"/>
      <c r="L132" s="194"/>
      <c r="M132" s="94"/>
    </row>
    <row r="133" spans="1:13" ht="15" customHeight="1" x14ac:dyDescent="0.2">
      <c r="A133" s="602"/>
      <c r="B133" s="1036">
        <f t="shared" si="5"/>
        <v>43549</v>
      </c>
      <c r="C133" s="878"/>
      <c r="D133" s="878"/>
      <c r="E133" s="878"/>
      <c r="F133" s="878"/>
      <c r="G133" s="878"/>
      <c r="H133" s="1037">
        <f t="shared" si="6"/>
        <v>24</v>
      </c>
      <c r="I133" s="519"/>
      <c r="J133" s="194"/>
      <c r="K133" s="194"/>
      <c r="L133" s="194"/>
      <c r="M133" s="94"/>
    </row>
    <row r="134" spans="1:13" ht="15" customHeight="1" x14ac:dyDescent="0.2">
      <c r="A134" s="602"/>
      <c r="B134" s="1036">
        <f t="shared" si="5"/>
        <v>43550</v>
      </c>
      <c r="C134" s="878"/>
      <c r="D134" s="878"/>
      <c r="E134" s="878"/>
      <c r="F134" s="878"/>
      <c r="G134" s="878"/>
      <c r="H134" s="1037">
        <f t="shared" si="6"/>
        <v>24</v>
      </c>
      <c r="I134" s="519"/>
      <c r="J134" s="194"/>
      <c r="K134" s="194"/>
      <c r="L134" s="194"/>
      <c r="M134" s="94"/>
    </row>
    <row r="135" spans="1:13" ht="15" customHeight="1" x14ac:dyDescent="0.2">
      <c r="A135" s="602"/>
      <c r="B135" s="1036">
        <f t="shared" si="5"/>
        <v>43551</v>
      </c>
      <c r="C135" s="878"/>
      <c r="D135" s="878"/>
      <c r="E135" s="878"/>
      <c r="F135" s="878"/>
      <c r="G135" s="878"/>
      <c r="H135" s="1037">
        <f t="shared" si="6"/>
        <v>24</v>
      </c>
      <c r="I135" s="519"/>
      <c r="J135" s="194"/>
      <c r="K135" s="194"/>
      <c r="L135" s="194"/>
      <c r="M135" s="94"/>
    </row>
    <row r="136" spans="1:13" ht="15" customHeight="1" x14ac:dyDescent="0.2">
      <c r="A136" s="602"/>
      <c r="B136" s="1036">
        <f t="shared" si="5"/>
        <v>43552</v>
      </c>
      <c r="C136" s="878"/>
      <c r="D136" s="878"/>
      <c r="E136" s="878"/>
      <c r="F136" s="878"/>
      <c r="G136" s="878"/>
      <c r="H136" s="1037">
        <f t="shared" si="6"/>
        <v>24</v>
      </c>
      <c r="I136" s="519"/>
      <c r="J136" s="194"/>
      <c r="K136" s="194"/>
      <c r="L136" s="194"/>
      <c r="M136" s="94"/>
    </row>
    <row r="137" spans="1:13" ht="15" customHeight="1" x14ac:dyDescent="0.2">
      <c r="A137" s="602"/>
      <c r="B137" s="1036">
        <f t="shared" si="5"/>
        <v>43553</v>
      </c>
      <c r="C137" s="878"/>
      <c r="D137" s="878"/>
      <c r="E137" s="878"/>
      <c r="F137" s="878"/>
      <c r="G137" s="878"/>
      <c r="H137" s="1037">
        <f t="shared" si="6"/>
        <v>24</v>
      </c>
      <c r="I137" s="519"/>
      <c r="J137" s="194"/>
      <c r="K137" s="194"/>
      <c r="L137" s="194"/>
      <c r="M137" s="94"/>
    </row>
    <row r="138" spans="1:13" ht="15" customHeight="1" x14ac:dyDescent="0.2">
      <c r="A138" s="602"/>
      <c r="B138" s="1036">
        <f t="shared" si="5"/>
        <v>43554</v>
      </c>
      <c r="C138" s="878"/>
      <c r="D138" s="878"/>
      <c r="E138" s="878"/>
      <c r="F138" s="878"/>
      <c r="G138" s="878"/>
      <c r="H138" s="1037">
        <f t="shared" si="6"/>
        <v>24</v>
      </c>
      <c r="I138" s="519"/>
      <c r="J138" s="194"/>
      <c r="K138" s="194"/>
      <c r="L138" s="194"/>
      <c r="M138" s="94"/>
    </row>
    <row r="139" spans="1:13" ht="15" customHeight="1" x14ac:dyDescent="0.2">
      <c r="A139" s="602"/>
      <c r="B139" s="1036">
        <f t="shared" si="5"/>
        <v>43555</v>
      </c>
      <c r="C139" s="878"/>
      <c r="D139" s="878"/>
      <c r="E139" s="878"/>
      <c r="F139" s="878"/>
      <c r="G139" s="878"/>
      <c r="H139" s="1037">
        <f t="shared" si="6"/>
        <v>23</v>
      </c>
      <c r="I139" s="519"/>
      <c r="J139" s="194"/>
      <c r="K139" s="194"/>
      <c r="L139" s="194"/>
      <c r="M139" s="94"/>
    </row>
    <row r="140" spans="1:13" ht="15" customHeight="1" x14ac:dyDescent="0.2">
      <c r="A140" s="602"/>
      <c r="B140" s="1036">
        <f t="shared" si="5"/>
        <v>43556</v>
      </c>
      <c r="C140" s="878"/>
      <c r="D140" s="878"/>
      <c r="E140" s="878"/>
      <c r="F140" s="878"/>
      <c r="G140" s="878"/>
      <c r="H140" s="1037">
        <f t="shared" si="6"/>
        <v>24</v>
      </c>
      <c r="I140" s="519"/>
      <c r="J140" s="194"/>
      <c r="K140" s="194"/>
      <c r="L140" s="194"/>
      <c r="M140" s="94"/>
    </row>
    <row r="141" spans="1:13" ht="15" customHeight="1" x14ac:dyDescent="0.2">
      <c r="A141" s="602"/>
      <c r="B141" s="1036">
        <f t="shared" si="5"/>
        <v>43557</v>
      </c>
      <c r="C141" s="878"/>
      <c r="D141" s="878"/>
      <c r="E141" s="878"/>
      <c r="F141" s="878"/>
      <c r="G141" s="878"/>
      <c r="H141" s="1037">
        <f t="shared" si="6"/>
        <v>24</v>
      </c>
      <c r="I141" s="519"/>
      <c r="J141" s="194"/>
      <c r="K141" s="194"/>
      <c r="L141" s="194"/>
      <c r="M141" s="94"/>
    </row>
    <row r="142" spans="1:13" ht="15" customHeight="1" x14ac:dyDescent="0.2">
      <c r="A142" s="602"/>
      <c r="B142" s="1036">
        <f t="shared" si="5"/>
        <v>43558</v>
      </c>
      <c r="C142" s="878"/>
      <c r="D142" s="878"/>
      <c r="E142" s="878"/>
      <c r="F142" s="878"/>
      <c r="G142" s="878"/>
      <c r="H142" s="1037">
        <f t="shared" si="6"/>
        <v>24</v>
      </c>
      <c r="I142" s="519"/>
      <c r="J142" s="194"/>
      <c r="K142" s="194"/>
      <c r="L142" s="194"/>
      <c r="M142" s="94"/>
    </row>
    <row r="143" spans="1:13" ht="15" customHeight="1" x14ac:dyDescent="0.2">
      <c r="A143" s="602"/>
      <c r="B143" s="1036">
        <f t="shared" si="5"/>
        <v>43559</v>
      </c>
      <c r="C143" s="878"/>
      <c r="D143" s="878"/>
      <c r="E143" s="878"/>
      <c r="F143" s="878"/>
      <c r="G143" s="878"/>
      <c r="H143" s="1037">
        <f t="shared" si="6"/>
        <v>24</v>
      </c>
      <c r="I143" s="519"/>
      <c r="J143" s="194"/>
      <c r="K143" s="194"/>
      <c r="L143" s="194"/>
      <c r="M143" s="94"/>
    </row>
    <row r="144" spans="1:13" ht="15" customHeight="1" x14ac:dyDescent="0.2">
      <c r="A144" s="602"/>
      <c r="B144" s="1036">
        <f t="shared" si="5"/>
        <v>43560</v>
      </c>
      <c r="C144" s="878"/>
      <c r="D144" s="878"/>
      <c r="E144" s="878"/>
      <c r="F144" s="878"/>
      <c r="G144" s="878"/>
      <c r="H144" s="1037">
        <f t="shared" si="6"/>
        <v>24</v>
      </c>
      <c r="I144" s="519"/>
      <c r="J144" s="194"/>
      <c r="K144" s="194"/>
      <c r="L144" s="194"/>
      <c r="M144" s="94"/>
    </row>
    <row r="145" spans="1:13" ht="15" customHeight="1" x14ac:dyDescent="0.2">
      <c r="A145" s="602"/>
      <c r="B145" s="1036">
        <f t="shared" si="5"/>
        <v>43561</v>
      </c>
      <c r="C145" s="878"/>
      <c r="D145" s="878"/>
      <c r="E145" s="878"/>
      <c r="F145" s="878"/>
      <c r="G145" s="878"/>
      <c r="H145" s="1037">
        <f t="shared" si="6"/>
        <v>24</v>
      </c>
      <c r="I145" s="519"/>
      <c r="J145" s="194"/>
      <c r="K145" s="194"/>
      <c r="L145" s="194"/>
      <c r="M145" s="94"/>
    </row>
    <row r="146" spans="1:13" ht="15" customHeight="1" x14ac:dyDescent="0.2">
      <c r="A146" s="602"/>
      <c r="B146" s="1036">
        <f t="shared" si="5"/>
        <v>43562</v>
      </c>
      <c r="C146" s="878"/>
      <c r="D146" s="878"/>
      <c r="E146" s="878"/>
      <c r="F146" s="878"/>
      <c r="G146" s="878"/>
      <c r="H146" s="1037">
        <f t="shared" si="6"/>
        <v>24</v>
      </c>
      <c r="I146" s="519"/>
      <c r="J146" s="194"/>
      <c r="K146" s="194"/>
      <c r="L146" s="194"/>
      <c r="M146" s="94"/>
    </row>
    <row r="147" spans="1:13" ht="15" customHeight="1" x14ac:dyDescent="0.2">
      <c r="A147" s="602"/>
      <c r="B147" s="1036">
        <f t="shared" si="5"/>
        <v>43563</v>
      </c>
      <c r="C147" s="878"/>
      <c r="D147" s="878"/>
      <c r="E147" s="878"/>
      <c r="F147" s="878"/>
      <c r="G147" s="878"/>
      <c r="H147" s="1037">
        <f t="shared" si="6"/>
        <v>24</v>
      </c>
      <c r="I147" s="519"/>
      <c r="J147" s="194"/>
      <c r="K147" s="194"/>
      <c r="L147" s="194"/>
      <c r="M147" s="94"/>
    </row>
    <row r="148" spans="1:13" ht="15" customHeight="1" x14ac:dyDescent="0.2">
      <c r="A148" s="602"/>
      <c r="B148" s="1036">
        <f t="shared" si="5"/>
        <v>43564</v>
      </c>
      <c r="C148" s="878"/>
      <c r="D148" s="878"/>
      <c r="E148" s="878"/>
      <c r="F148" s="878"/>
      <c r="G148" s="878"/>
      <c r="H148" s="1037">
        <f t="shared" si="6"/>
        <v>24</v>
      </c>
      <c r="I148" s="519"/>
      <c r="J148" s="194"/>
      <c r="K148" s="194"/>
      <c r="L148" s="194"/>
      <c r="M148" s="94"/>
    </row>
    <row r="149" spans="1:13" ht="15" customHeight="1" x14ac:dyDescent="0.2">
      <c r="A149" s="602"/>
      <c r="B149" s="1036">
        <f t="shared" si="5"/>
        <v>43565</v>
      </c>
      <c r="C149" s="878"/>
      <c r="D149" s="878"/>
      <c r="E149" s="878"/>
      <c r="F149" s="878"/>
      <c r="G149" s="878"/>
      <c r="H149" s="1037">
        <f t="shared" si="6"/>
        <v>24</v>
      </c>
      <c r="I149" s="519"/>
      <c r="J149" s="194"/>
      <c r="K149" s="194"/>
      <c r="L149" s="194"/>
      <c r="M149" s="94"/>
    </row>
    <row r="150" spans="1:13" ht="15" customHeight="1" x14ac:dyDescent="0.2">
      <c r="A150" s="602"/>
      <c r="B150" s="1036">
        <f t="shared" si="5"/>
        <v>43566</v>
      </c>
      <c r="C150" s="878"/>
      <c r="D150" s="878"/>
      <c r="E150" s="878"/>
      <c r="F150" s="878"/>
      <c r="G150" s="878"/>
      <c r="H150" s="1037">
        <f t="shared" si="6"/>
        <v>24</v>
      </c>
      <c r="I150" s="519"/>
      <c r="J150" s="194"/>
      <c r="K150" s="194"/>
      <c r="L150" s="194"/>
      <c r="M150" s="94"/>
    </row>
    <row r="151" spans="1:13" ht="15" customHeight="1" x14ac:dyDescent="0.2">
      <c r="A151" s="602"/>
      <c r="B151" s="1036">
        <f t="shared" si="5"/>
        <v>43567</v>
      </c>
      <c r="C151" s="878"/>
      <c r="D151" s="878"/>
      <c r="E151" s="878"/>
      <c r="F151" s="878"/>
      <c r="G151" s="878"/>
      <c r="H151" s="1037">
        <f t="shared" si="6"/>
        <v>24</v>
      </c>
      <c r="I151" s="519"/>
      <c r="J151" s="194"/>
      <c r="K151" s="194"/>
      <c r="L151" s="194"/>
      <c r="M151" s="94"/>
    </row>
    <row r="152" spans="1:13" ht="15" customHeight="1" x14ac:dyDescent="0.2">
      <c r="A152" s="602"/>
      <c r="B152" s="1036">
        <f t="shared" si="5"/>
        <v>43568</v>
      </c>
      <c r="C152" s="878"/>
      <c r="D152" s="878"/>
      <c r="E152" s="878"/>
      <c r="F152" s="878"/>
      <c r="G152" s="878"/>
      <c r="H152" s="1037">
        <f t="shared" si="6"/>
        <v>24</v>
      </c>
      <c r="I152" s="519"/>
      <c r="J152" s="194"/>
      <c r="K152" s="194"/>
      <c r="L152" s="194"/>
      <c r="M152" s="94"/>
    </row>
    <row r="153" spans="1:13" ht="15" customHeight="1" x14ac:dyDescent="0.2">
      <c r="A153" s="602"/>
      <c r="B153" s="1036">
        <f t="shared" si="5"/>
        <v>43569</v>
      </c>
      <c r="C153" s="878"/>
      <c r="D153" s="878"/>
      <c r="E153" s="878"/>
      <c r="F153" s="878"/>
      <c r="G153" s="878"/>
      <c r="H153" s="1037">
        <f t="shared" si="6"/>
        <v>24</v>
      </c>
      <c r="I153" s="519"/>
      <c r="J153" s="194"/>
      <c r="K153" s="194"/>
      <c r="L153" s="194"/>
      <c r="M153" s="94"/>
    </row>
    <row r="154" spans="1:13" ht="15" customHeight="1" x14ac:dyDescent="0.2">
      <c r="A154" s="602"/>
      <c r="B154" s="1036">
        <f t="shared" si="5"/>
        <v>43570</v>
      </c>
      <c r="C154" s="878"/>
      <c r="D154" s="878"/>
      <c r="E154" s="878"/>
      <c r="F154" s="878"/>
      <c r="G154" s="878"/>
      <c r="H154" s="1037">
        <f t="shared" si="6"/>
        <v>24</v>
      </c>
      <c r="I154" s="519"/>
      <c r="J154" s="194"/>
      <c r="K154" s="194"/>
      <c r="L154" s="194"/>
      <c r="M154" s="94"/>
    </row>
    <row r="155" spans="1:13" ht="15" customHeight="1" x14ac:dyDescent="0.2">
      <c r="A155" s="602"/>
      <c r="B155" s="1036">
        <f t="shared" si="5"/>
        <v>43571</v>
      </c>
      <c r="C155" s="878"/>
      <c r="D155" s="878"/>
      <c r="E155" s="878"/>
      <c r="F155" s="878"/>
      <c r="G155" s="878"/>
      <c r="H155" s="1037">
        <f t="shared" si="6"/>
        <v>24</v>
      </c>
      <c r="I155" s="519"/>
      <c r="J155" s="194"/>
      <c r="K155" s="194"/>
      <c r="L155" s="194"/>
      <c r="M155" s="94"/>
    </row>
    <row r="156" spans="1:13" ht="15" customHeight="1" x14ac:dyDescent="0.2">
      <c r="A156" s="602"/>
      <c r="B156" s="1036">
        <f t="shared" si="5"/>
        <v>43572</v>
      </c>
      <c r="C156" s="878"/>
      <c r="D156" s="878"/>
      <c r="E156" s="878"/>
      <c r="F156" s="878"/>
      <c r="G156" s="878"/>
      <c r="H156" s="1037">
        <f t="shared" si="6"/>
        <v>24</v>
      </c>
      <c r="I156" s="519"/>
      <c r="J156" s="194"/>
      <c r="K156" s="194"/>
      <c r="L156" s="194"/>
      <c r="M156" s="94"/>
    </row>
    <row r="157" spans="1:13" ht="15" customHeight="1" x14ac:dyDescent="0.2">
      <c r="A157" s="602"/>
      <c r="B157" s="1036">
        <f t="shared" si="5"/>
        <v>43573</v>
      </c>
      <c r="C157" s="878"/>
      <c r="D157" s="878"/>
      <c r="E157" s="878"/>
      <c r="F157" s="878"/>
      <c r="G157" s="878"/>
      <c r="H157" s="1037">
        <f t="shared" si="6"/>
        <v>24</v>
      </c>
      <c r="I157" s="519"/>
      <c r="J157" s="194"/>
      <c r="K157" s="194"/>
      <c r="L157" s="194"/>
      <c r="M157" s="94"/>
    </row>
    <row r="158" spans="1:13" ht="15" customHeight="1" x14ac:dyDescent="0.2">
      <c r="A158" s="602"/>
      <c r="B158" s="1036">
        <f t="shared" si="5"/>
        <v>43574</v>
      </c>
      <c r="C158" s="878"/>
      <c r="D158" s="878"/>
      <c r="E158" s="878"/>
      <c r="F158" s="878"/>
      <c r="G158" s="878"/>
      <c r="H158" s="1037">
        <f t="shared" si="6"/>
        <v>24</v>
      </c>
      <c r="I158" s="519"/>
      <c r="J158" s="194"/>
      <c r="K158" s="194"/>
      <c r="L158" s="194"/>
      <c r="M158" s="94"/>
    </row>
    <row r="159" spans="1:13" ht="15" customHeight="1" x14ac:dyDescent="0.2">
      <c r="A159" s="602"/>
      <c r="B159" s="1036">
        <f t="shared" si="5"/>
        <v>43575</v>
      </c>
      <c r="C159" s="878"/>
      <c r="D159" s="878"/>
      <c r="E159" s="878"/>
      <c r="F159" s="878"/>
      <c r="G159" s="878"/>
      <c r="H159" s="1037">
        <f t="shared" si="6"/>
        <v>24</v>
      </c>
      <c r="I159" s="519"/>
      <c r="J159" s="194"/>
      <c r="K159" s="194"/>
      <c r="L159" s="194"/>
      <c r="M159" s="94"/>
    </row>
    <row r="160" spans="1:13" ht="15" customHeight="1" x14ac:dyDescent="0.2">
      <c r="A160" s="602"/>
      <c r="B160" s="1036">
        <f t="shared" si="5"/>
        <v>43576</v>
      </c>
      <c r="C160" s="878"/>
      <c r="D160" s="878"/>
      <c r="E160" s="878"/>
      <c r="F160" s="878"/>
      <c r="G160" s="878"/>
      <c r="H160" s="1037">
        <f t="shared" si="6"/>
        <v>24</v>
      </c>
      <c r="I160" s="519"/>
      <c r="J160" s="194"/>
      <c r="K160" s="194"/>
      <c r="L160" s="194"/>
      <c r="M160" s="94"/>
    </row>
    <row r="161" spans="1:13" ht="15" customHeight="1" x14ac:dyDescent="0.2">
      <c r="A161" s="602"/>
      <c r="B161" s="1036">
        <f t="shared" si="5"/>
        <v>43577</v>
      </c>
      <c r="C161" s="878"/>
      <c r="D161" s="878"/>
      <c r="E161" s="878"/>
      <c r="F161" s="878"/>
      <c r="G161" s="878"/>
      <c r="H161" s="1037">
        <f t="shared" si="6"/>
        <v>24</v>
      </c>
      <c r="I161" s="519"/>
      <c r="J161" s="194"/>
      <c r="K161" s="194"/>
      <c r="L161" s="194"/>
      <c r="M161" s="94"/>
    </row>
    <row r="162" spans="1:13" ht="15" customHeight="1" x14ac:dyDescent="0.2">
      <c r="A162" s="602"/>
      <c r="B162" s="1036">
        <f t="shared" si="5"/>
        <v>43578</v>
      </c>
      <c r="C162" s="878"/>
      <c r="D162" s="878"/>
      <c r="E162" s="878"/>
      <c r="F162" s="878"/>
      <c r="G162" s="878"/>
      <c r="H162" s="1037">
        <f t="shared" si="6"/>
        <v>24</v>
      </c>
      <c r="I162" s="519"/>
      <c r="J162" s="194"/>
      <c r="K162" s="194"/>
      <c r="L162" s="194"/>
      <c r="M162" s="94"/>
    </row>
    <row r="163" spans="1:13" ht="15" customHeight="1" x14ac:dyDescent="0.2">
      <c r="A163" s="602"/>
      <c r="B163" s="1036">
        <f t="shared" si="5"/>
        <v>43579</v>
      </c>
      <c r="C163" s="878"/>
      <c r="D163" s="878"/>
      <c r="E163" s="878"/>
      <c r="F163" s="878"/>
      <c r="G163" s="878"/>
      <c r="H163" s="1037">
        <f t="shared" si="6"/>
        <v>24</v>
      </c>
      <c r="I163" s="519"/>
      <c r="J163" s="194"/>
      <c r="K163" s="194"/>
      <c r="L163" s="194"/>
      <c r="M163" s="94"/>
    </row>
    <row r="164" spans="1:13" ht="15" customHeight="1" x14ac:dyDescent="0.2">
      <c r="A164" s="602"/>
      <c r="B164" s="1036">
        <f t="shared" si="5"/>
        <v>43580</v>
      </c>
      <c r="C164" s="878"/>
      <c r="D164" s="878"/>
      <c r="E164" s="878"/>
      <c r="F164" s="878"/>
      <c r="G164" s="878"/>
      <c r="H164" s="1037">
        <f t="shared" si="6"/>
        <v>24</v>
      </c>
      <c r="I164" s="519"/>
      <c r="J164" s="194"/>
      <c r="K164" s="194"/>
      <c r="L164" s="194"/>
      <c r="M164" s="94"/>
    </row>
    <row r="165" spans="1:13" ht="15" customHeight="1" x14ac:dyDescent="0.2">
      <c r="A165" s="602"/>
      <c r="B165" s="1036">
        <f t="shared" si="5"/>
        <v>43581</v>
      </c>
      <c r="C165" s="878"/>
      <c r="D165" s="878"/>
      <c r="E165" s="878"/>
      <c r="F165" s="878"/>
      <c r="G165" s="878"/>
      <c r="H165" s="1037">
        <f t="shared" si="6"/>
        <v>24</v>
      </c>
      <c r="I165" s="519"/>
      <c r="J165" s="194"/>
      <c r="K165" s="194"/>
      <c r="L165" s="194"/>
      <c r="M165" s="94"/>
    </row>
    <row r="166" spans="1:13" ht="15" customHeight="1" x14ac:dyDescent="0.2">
      <c r="A166" s="602"/>
      <c r="B166" s="1036">
        <f t="shared" si="5"/>
        <v>43582</v>
      </c>
      <c r="C166" s="878"/>
      <c r="D166" s="878"/>
      <c r="E166" s="878"/>
      <c r="F166" s="878"/>
      <c r="G166" s="878"/>
      <c r="H166" s="1037">
        <f t="shared" si="6"/>
        <v>24</v>
      </c>
      <c r="I166" s="519"/>
      <c r="J166" s="194"/>
      <c r="K166" s="194"/>
      <c r="L166" s="194"/>
      <c r="M166" s="94"/>
    </row>
    <row r="167" spans="1:13" ht="15" customHeight="1" x14ac:dyDescent="0.2">
      <c r="A167" s="602"/>
      <c r="B167" s="1036">
        <f t="shared" si="5"/>
        <v>43583</v>
      </c>
      <c r="C167" s="878"/>
      <c r="D167" s="878"/>
      <c r="E167" s="878"/>
      <c r="F167" s="878"/>
      <c r="G167" s="878"/>
      <c r="H167" s="1037">
        <f t="shared" si="6"/>
        <v>24</v>
      </c>
      <c r="I167" s="519"/>
      <c r="J167" s="194"/>
      <c r="K167" s="194"/>
      <c r="L167" s="194"/>
      <c r="M167" s="94"/>
    </row>
    <row r="168" spans="1:13" ht="15" customHeight="1" x14ac:dyDescent="0.2">
      <c r="A168" s="602"/>
      <c r="B168" s="1036">
        <f t="shared" si="5"/>
        <v>43584</v>
      </c>
      <c r="C168" s="878"/>
      <c r="D168" s="878"/>
      <c r="E168" s="878"/>
      <c r="F168" s="878"/>
      <c r="G168" s="878"/>
      <c r="H168" s="1037">
        <f t="shared" si="6"/>
        <v>24</v>
      </c>
      <c r="I168" s="519"/>
      <c r="J168" s="194"/>
      <c r="K168" s="194"/>
      <c r="L168" s="194"/>
      <c r="M168" s="94"/>
    </row>
    <row r="169" spans="1:13" ht="15" customHeight="1" x14ac:dyDescent="0.2">
      <c r="A169" s="602"/>
      <c r="B169" s="1036">
        <f t="shared" si="5"/>
        <v>43585</v>
      </c>
      <c r="C169" s="878"/>
      <c r="D169" s="878"/>
      <c r="E169" s="878"/>
      <c r="F169" s="878"/>
      <c r="G169" s="878"/>
      <c r="H169" s="1037">
        <f t="shared" si="6"/>
        <v>24</v>
      </c>
      <c r="I169" s="519"/>
      <c r="J169" s="194"/>
      <c r="K169" s="194"/>
      <c r="L169" s="194"/>
      <c r="M169" s="94"/>
    </row>
    <row r="170" spans="1:13" ht="15" customHeight="1" x14ac:dyDescent="0.2">
      <c r="A170" s="602"/>
      <c r="B170" s="1036">
        <f t="shared" si="5"/>
        <v>43586</v>
      </c>
      <c r="C170" s="878"/>
      <c r="D170" s="878"/>
      <c r="E170" s="878"/>
      <c r="F170" s="878"/>
      <c r="G170" s="878"/>
      <c r="H170" s="1037">
        <f t="shared" si="6"/>
        <v>24</v>
      </c>
      <c r="I170" s="519"/>
      <c r="J170" s="194"/>
      <c r="K170" s="194"/>
      <c r="L170" s="194"/>
      <c r="M170" s="94"/>
    </row>
    <row r="171" spans="1:13" ht="15" customHeight="1" x14ac:dyDescent="0.2">
      <c r="A171" s="602"/>
      <c r="B171" s="1036">
        <f t="shared" si="5"/>
        <v>43587</v>
      </c>
      <c r="C171" s="878"/>
      <c r="D171" s="878"/>
      <c r="E171" s="878"/>
      <c r="F171" s="878"/>
      <c r="G171" s="878"/>
      <c r="H171" s="1037">
        <f t="shared" si="6"/>
        <v>24</v>
      </c>
      <c r="I171" s="519"/>
      <c r="J171" s="194"/>
      <c r="K171" s="194"/>
      <c r="L171" s="194"/>
      <c r="M171" s="94"/>
    </row>
    <row r="172" spans="1:13" ht="15" customHeight="1" x14ac:dyDescent="0.2">
      <c r="A172" s="602"/>
      <c r="B172" s="1036">
        <f t="shared" si="5"/>
        <v>43588</v>
      </c>
      <c r="C172" s="878"/>
      <c r="D172" s="878"/>
      <c r="E172" s="878"/>
      <c r="F172" s="878"/>
      <c r="G172" s="878"/>
      <c r="H172" s="1037">
        <f t="shared" si="6"/>
        <v>24</v>
      </c>
      <c r="I172" s="519"/>
      <c r="J172" s="194"/>
      <c r="K172" s="194"/>
      <c r="L172" s="194"/>
      <c r="M172" s="94"/>
    </row>
    <row r="173" spans="1:13" ht="15" customHeight="1" x14ac:dyDescent="0.2">
      <c r="A173" s="602"/>
      <c r="B173" s="1036">
        <f t="shared" si="5"/>
        <v>43589</v>
      </c>
      <c r="C173" s="878"/>
      <c r="D173" s="878"/>
      <c r="E173" s="878"/>
      <c r="F173" s="878"/>
      <c r="G173" s="878"/>
      <c r="H173" s="1037">
        <f t="shared" si="6"/>
        <v>24</v>
      </c>
      <c r="I173" s="519"/>
      <c r="J173" s="194"/>
      <c r="K173" s="194"/>
      <c r="L173" s="194"/>
      <c r="M173" s="94"/>
    </row>
    <row r="174" spans="1:13" ht="15" customHeight="1" x14ac:dyDescent="0.2">
      <c r="A174" s="602"/>
      <c r="B174" s="1036">
        <f t="shared" si="5"/>
        <v>43590</v>
      </c>
      <c r="C174" s="878"/>
      <c r="D174" s="878"/>
      <c r="E174" s="878"/>
      <c r="F174" s="878"/>
      <c r="G174" s="878"/>
      <c r="H174" s="1037">
        <f t="shared" si="6"/>
        <v>24</v>
      </c>
      <c r="I174" s="519"/>
      <c r="J174" s="194"/>
      <c r="K174" s="194"/>
      <c r="L174" s="194"/>
      <c r="M174" s="94"/>
    </row>
    <row r="175" spans="1:13" ht="15" customHeight="1" x14ac:dyDescent="0.2">
      <c r="A175" s="602"/>
      <c r="B175" s="1036">
        <f t="shared" si="5"/>
        <v>43591</v>
      </c>
      <c r="C175" s="878"/>
      <c r="D175" s="878"/>
      <c r="E175" s="878"/>
      <c r="F175" s="878"/>
      <c r="G175" s="878"/>
      <c r="H175" s="1037">
        <f t="shared" si="6"/>
        <v>24</v>
      </c>
      <c r="I175" s="519"/>
      <c r="J175" s="194"/>
      <c r="K175" s="194"/>
      <c r="L175" s="194"/>
      <c r="M175" s="94"/>
    </row>
    <row r="176" spans="1:13" ht="15" customHeight="1" x14ac:dyDescent="0.2">
      <c r="A176" s="602"/>
      <c r="B176" s="1036">
        <f t="shared" si="5"/>
        <v>43592</v>
      </c>
      <c r="C176" s="878"/>
      <c r="D176" s="878"/>
      <c r="E176" s="878"/>
      <c r="F176" s="878"/>
      <c r="G176" s="878"/>
      <c r="H176" s="1037">
        <f t="shared" si="6"/>
        <v>24</v>
      </c>
      <c r="I176" s="519"/>
      <c r="J176" s="194"/>
      <c r="K176" s="194"/>
      <c r="L176" s="194"/>
      <c r="M176" s="94"/>
    </row>
    <row r="177" spans="1:13" ht="15" customHeight="1" x14ac:dyDescent="0.2">
      <c r="A177" s="602"/>
      <c r="B177" s="1036">
        <f t="shared" si="5"/>
        <v>43593</v>
      </c>
      <c r="C177" s="878"/>
      <c r="D177" s="878"/>
      <c r="E177" s="878"/>
      <c r="F177" s="878"/>
      <c r="G177" s="878"/>
      <c r="H177" s="1037">
        <f t="shared" si="6"/>
        <v>24</v>
      </c>
      <c r="I177" s="519"/>
      <c r="J177" s="194"/>
      <c r="K177" s="194"/>
      <c r="L177" s="194"/>
      <c r="M177" s="94"/>
    </row>
    <row r="178" spans="1:13" ht="15" customHeight="1" x14ac:dyDescent="0.2">
      <c r="A178" s="602"/>
      <c r="B178" s="1036">
        <f t="shared" si="5"/>
        <v>43594</v>
      </c>
      <c r="C178" s="878"/>
      <c r="D178" s="878"/>
      <c r="E178" s="878"/>
      <c r="F178" s="878"/>
      <c r="G178" s="878"/>
      <c r="H178" s="1037">
        <f t="shared" si="6"/>
        <v>24</v>
      </c>
      <c r="I178" s="519"/>
      <c r="J178" s="194"/>
      <c r="K178" s="194"/>
      <c r="L178" s="194"/>
      <c r="M178" s="94"/>
    </row>
    <row r="179" spans="1:13" ht="15" customHeight="1" x14ac:dyDescent="0.2">
      <c r="A179" s="602"/>
      <c r="B179" s="1036">
        <f t="shared" ref="B179:B242" si="7">B178+1</f>
        <v>43595</v>
      </c>
      <c r="C179" s="878"/>
      <c r="D179" s="878"/>
      <c r="E179" s="878"/>
      <c r="F179" s="878"/>
      <c r="G179" s="878"/>
      <c r="H179" s="1037">
        <f t="shared" ref="H179:H242" si="8">24+IF(AND(MONTH(B179)=3,WEEKDAY(B179,2)=7,DAY(B179)&gt;=25),-1,0)+IF(AND(MONTH(B179)=10,WEEKDAY(B179,2)=7,DAY(B179)&gt;=25),1,0)</f>
        <v>24</v>
      </c>
      <c r="I179" s="519"/>
      <c r="J179" s="194"/>
      <c r="K179" s="194"/>
      <c r="L179" s="194"/>
      <c r="M179" s="94"/>
    </row>
    <row r="180" spans="1:13" ht="15" customHeight="1" x14ac:dyDescent="0.2">
      <c r="A180" s="602"/>
      <c r="B180" s="1036">
        <f t="shared" si="7"/>
        <v>43596</v>
      </c>
      <c r="C180" s="878"/>
      <c r="D180" s="878"/>
      <c r="E180" s="878"/>
      <c r="F180" s="878"/>
      <c r="G180" s="878"/>
      <c r="H180" s="1037">
        <f t="shared" si="8"/>
        <v>24</v>
      </c>
      <c r="I180" s="519"/>
      <c r="J180" s="194"/>
      <c r="K180" s="194"/>
      <c r="L180" s="194"/>
      <c r="M180" s="94"/>
    </row>
    <row r="181" spans="1:13" ht="15" customHeight="1" x14ac:dyDescent="0.2">
      <c r="A181" s="602"/>
      <c r="B181" s="1036">
        <f t="shared" si="7"/>
        <v>43597</v>
      </c>
      <c r="C181" s="878"/>
      <c r="D181" s="878"/>
      <c r="E181" s="878"/>
      <c r="F181" s="878"/>
      <c r="G181" s="878"/>
      <c r="H181" s="1037">
        <f t="shared" si="8"/>
        <v>24</v>
      </c>
      <c r="I181" s="519"/>
      <c r="J181" s="194"/>
      <c r="K181" s="194"/>
      <c r="L181" s="194"/>
      <c r="M181" s="94"/>
    </row>
    <row r="182" spans="1:13" ht="15" customHeight="1" x14ac:dyDescent="0.2">
      <c r="A182" s="602"/>
      <c r="B182" s="1036">
        <f t="shared" si="7"/>
        <v>43598</v>
      </c>
      <c r="C182" s="878"/>
      <c r="D182" s="878"/>
      <c r="E182" s="878"/>
      <c r="F182" s="878"/>
      <c r="G182" s="878"/>
      <c r="H182" s="1037">
        <f t="shared" si="8"/>
        <v>24</v>
      </c>
      <c r="I182" s="519"/>
      <c r="J182" s="194"/>
      <c r="K182" s="194"/>
      <c r="L182" s="194"/>
      <c r="M182" s="94"/>
    </row>
    <row r="183" spans="1:13" ht="15" customHeight="1" x14ac:dyDescent="0.2">
      <c r="A183" s="602"/>
      <c r="B183" s="1036">
        <f t="shared" si="7"/>
        <v>43599</v>
      </c>
      <c r="C183" s="878"/>
      <c r="D183" s="878"/>
      <c r="E183" s="878"/>
      <c r="F183" s="878"/>
      <c r="G183" s="878"/>
      <c r="H183" s="1037">
        <f t="shared" si="8"/>
        <v>24</v>
      </c>
      <c r="I183" s="519"/>
      <c r="J183" s="194"/>
      <c r="K183" s="194"/>
      <c r="L183" s="194"/>
      <c r="M183" s="94"/>
    </row>
    <row r="184" spans="1:13" ht="15" customHeight="1" x14ac:dyDescent="0.2">
      <c r="A184" s="602"/>
      <c r="B184" s="1036">
        <f t="shared" si="7"/>
        <v>43600</v>
      </c>
      <c r="C184" s="878"/>
      <c r="D184" s="878"/>
      <c r="E184" s="878"/>
      <c r="F184" s="878"/>
      <c r="G184" s="878"/>
      <c r="H184" s="1037">
        <f t="shared" si="8"/>
        <v>24</v>
      </c>
      <c r="I184" s="519"/>
      <c r="J184" s="194"/>
      <c r="K184" s="194"/>
      <c r="L184" s="194"/>
      <c r="M184" s="94"/>
    </row>
    <row r="185" spans="1:13" ht="15" customHeight="1" x14ac:dyDescent="0.2">
      <c r="A185" s="602"/>
      <c r="B185" s="1036">
        <f t="shared" si="7"/>
        <v>43601</v>
      </c>
      <c r="C185" s="878"/>
      <c r="D185" s="878"/>
      <c r="E185" s="878"/>
      <c r="F185" s="878"/>
      <c r="G185" s="878"/>
      <c r="H185" s="1037">
        <f t="shared" si="8"/>
        <v>24</v>
      </c>
      <c r="I185" s="519"/>
      <c r="J185" s="194"/>
      <c r="K185" s="194"/>
      <c r="L185" s="194"/>
      <c r="M185" s="94"/>
    </row>
    <row r="186" spans="1:13" ht="15" customHeight="1" x14ac:dyDescent="0.2">
      <c r="A186" s="602"/>
      <c r="B186" s="1036">
        <f t="shared" si="7"/>
        <v>43602</v>
      </c>
      <c r="C186" s="878"/>
      <c r="D186" s="878"/>
      <c r="E186" s="878"/>
      <c r="F186" s="878"/>
      <c r="G186" s="878"/>
      <c r="H186" s="1037">
        <f t="shared" si="8"/>
        <v>24</v>
      </c>
      <c r="I186" s="519"/>
      <c r="J186" s="194"/>
      <c r="K186" s="194"/>
      <c r="L186" s="194"/>
      <c r="M186" s="94"/>
    </row>
    <row r="187" spans="1:13" ht="15" customHeight="1" x14ac:dyDescent="0.2">
      <c r="A187" s="602"/>
      <c r="B187" s="1036">
        <f t="shared" si="7"/>
        <v>43603</v>
      </c>
      <c r="C187" s="878"/>
      <c r="D187" s="878"/>
      <c r="E187" s="878"/>
      <c r="F187" s="878"/>
      <c r="G187" s="878"/>
      <c r="H187" s="1037">
        <f t="shared" si="8"/>
        <v>24</v>
      </c>
      <c r="I187" s="519"/>
      <c r="J187" s="194"/>
      <c r="K187" s="194"/>
      <c r="L187" s="194"/>
      <c r="M187" s="94"/>
    </row>
    <row r="188" spans="1:13" ht="15" customHeight="1" x14ac:dyDescent="0.2">
      <c r="A188" s="602"/>
      <c r="B188" s="1036">
        <f t="shared" si="7"/>
        <v>43604</v>
      </c>
      <c r="C188" s="878"/>
      <c r="D188" s="878"/>
      <c r="E188" s="878"/>
      <c r="F188" s="878"/>
      <c r="G188" s="878"/>
      <c r="H188" s="1037">
        <f t="shared" si="8"/>
        <v>24</v>
      </c>
      <c r="I188" s="519"/>
      <c r="J188" s="194"/>
      <c r="K188" s="194"/>
      <c r="L188" s="194"/>
      <c r="M188" s="94"/>
    </row>
    <row r="189" spans="1:13" ht="15" customHeight="1" x14ac:dyDescent="0.2">
      <c r="A189" s="602"/>
      <c r="B189" s="1036">
        <f t="shared" si="7"/>
        <v>43605</v>
      </c>
      <c r="C189" s="878"/>
      <c r="D189" s="878"/>
      <c r="E189" s="878"/>
      <c r="F189" s="878"/>
      <c r="G189" s="878"/>
      <c r="H189" s="1037">
        <f t="shared" si="8"/>
        <v>24</v>
      </c>
      <c r="I189" s="519"/>
      <c r="J189" s="194"/>
      <c r="K189" s="194"/>
      <c r="L189" s="194"/>
      <c r="M189" s="94"/>
    </row>
    <row r="190" spans="1:13" ht="15" customHeight="1" x14ac:dyDescent="0.2">
      <c r="A190" s="602"/>
      <c r="B190" s="1036">
        <f t="shared" si="7"/>
        <v>43606</v>
      </c>
      <c r="C190" s="878"/>
      <c r="D190" s="878"/>
      <c r="E190" s="878"/>
      <c r="F190" s="878"/>
      <c r="G190" s="878"/>
      <c r="H190" s="1037">
        <f t="shared" si="8"/>
        <v>24</v>
      </c>
      <c r="I190" s="519"/>
      <c r="J190" s="194"/>
      <c r="K190" s="194"/>
      <c r="L190" s="194"/>
      <c r="M190" s="94"/>
    </row>
    <row r="191" spans="1:13" ht="15" customHeight="1" x14ac:dyDescent="0.2">
      <c r="A191" s="602"/>
      <c r="B191" s="1036">
        <f t="shared" si="7"/>
        <v>43607</v>
      </c>
      <c r="C191" s="878"/>
      <c r="D191" s="878"/>
      <c r="E191" s="878"/>
      <c r="F191" s="878"/>
      <c r="G191" s="878"/>
      <c r="H191" s="1037">
        <f t="shared" si="8"/>
        <v>24</v>
      </c>
      <c r="I191" s="519"/>
      <c r="J191" s="194"/>
      <c r="K191" s="194"/>
      <c r="L191" s="194"/>
      <c r="M191" s="94"/>
    </row>
    <row r="192" spans="1:13" ht="15" customHeight="1" x14ac:dyDescent="0.2">
      <c r="A192" s="602"/>
      <c r="B192" s="1036">
        <f t="shared" si="7"/>
        <v>43608</v>
      </c>
      <c r="C192" s="878"/>
      <c r="D192" s="878"/>
      <c r="E192" s="878"/>
      <c r="F192" s="878"/>
      <c r="G192" s="878"/>
      <c r="H192" s="1037">
        <f t="shared" si="8"/>
        <v>24</v>
      </c>
      <c r="I192" s="519"/>
      <c r="J192" s="194"/>
      <c r="K192" s="194"/>
      <c r="L192" s="194"/>
      <c r="M192" s="94"/>
    </row>
    <row r="193" spans="1:13" ht="15" customHeight="1" x14ac:dyDescent="0.2">
      <c r="A193" s="602"/>
      <c r="B193" s="1036">
        <f t="shared" si="7"/>
        <v>43609</v>
      </c>
      <c r="C193" s="878"/>
      <c r="D193" s="878"/>
      <c r="E193" s="878"/>
      <c r="F193" s="878"/>
      <c r="G193" s="878"/>
      <c r="H193" s="1037">
        <f t="shared" si="8"/>
        <v>24</v>
      </c>
      <c r="I193" s="519"/>
      <c r="J193" s="194"/>
      <c r="K193" s="194"/>
      <c r="L193" s="194"/>
      <c r="M193" s="94"/>
    </row>
    <row r="194" spans="1:13" ht="15" customHeight="1" x14ac:dyDescent="0.2">
      <c r="A194" s="602"/>
      <c r="B194" s="1036">
        <f t="shared" si="7"/>
        <v>43610</v>
      </c>
      <c r="C194" s="878"/>
      <c r="D194" s="878"/>
      <c r="E194" s="878"/>
      <c r="F194" s="878"/>
      <c r="G194" s="878"/>
      <c r="H194" s="1037">
        <f t="shared" si="8"/>
        <v>24</v>
      </c>
      <c r="I194" s="519"/>
      <c r="J194" s="194"/>
      <c r="K194" s="194"/>
      <c r="L194" s="194"/>
      <c r="M194" s="94"/>
    </row>
    <row r="195" spans="1:13" ht="15" customHeight="1" x14ac:dyDescent="0.2">
      <c r="A195" s="602"/>
      <c r="B195" s="1036">
        <f t="shared" si="7"/>
        <v>43611</v>
      </c>
      <c r="C195" s="878"/>
      <c r="D195" s="878"/>
      <c r="E195" s="878"/>
      <c r="F195" s="878"/>
      <c r="G195" s="878"/>
      <c r="H195" s="1037">
        <f t="shared" si="8"/>
        <v>24</v>
      </c>
      <c r="I195" s="519"/>
      <c r="J195" s="194"/>
      <c r="K195" s="194"/>
      <c r="L195" s="194"/>
      <c r="M195" s="94"/>
    </row>
    <row r="196" spans="1:13" ht="15" customHeight="1" x14ac:dyDescent="0.2">
      <c r="A196" s="602"/>
      <c r="B196" s="1036">
        <f t="shared" si="7"/>
        <v>43612</v>
      </c>
      <c r="C196" s="878"/>
      <c r="D196" s="878"/>
      <c r="E196" s="878"/>
      <c r="F196" s="878"/>
      <c r="G196" s="878"/>
      <c r="H196" s="1037">
        <f t="shared" si="8"/>
        <v>24</v>
      </c>
      <c r="I196" s="519"/>
      <c r="J196" s="194"/>
      <c r="K196" s="194"/>
      <c r="L196" s="194"/>
      <c r="M196" s="94"/>
    </row>
    <row r="197" spans="1:13" ht="15" customHeight="1" x14ac:dyDescent="0.2">
      <c r="A197" s="602"/>
      <c r="B197" s="1036">
        <f t="shared" si="7"/>
        <v>43613</v>
      </c>
      <c r="C197" s="878"/>
      <c r="D197" s="878"/>
      <c r="E197" s="878"/>
      <c r="F197" s="878"/>
      <c r="G197" s="878"/>
      <c r="H197" s="1037">
        <f t="shared" si="8"/>
        <v>24</v>
      </c>
      <c r="I197" s="519"/>
      <c r="J197" s="194"/>
      <c r="K197" s="194"/>
      <c r="L197" s="194"/>
      <c r="M197" s="94"/>
    </row>
    <row r="198" spans="1:13" ht="15" customHeight="1" x14ac:dyDescent="0.2">
      <c r="A198" s="602"/>
      <c r="B198" s="1036">
        <f t="shared" si="7"/>
        <v>43614</v>
      </c>
      <c r="C198" s="878"/>
      <c r="D198" s="878"/>
      <c r="E198" s="878"/>
      <c r="F198" s="878"/>
      <c r="G198" s="878"/>
      <c r="H198" s="1037">
        <f t="shared" si="8"/>
        <v>24</v>
      </c>
      <c r="I198" s="519"/>
      <c r="J198" s="194"/>
      <c r="K198" s="194"/>
      <c r="L198" s="194"/>
      <c r="M198" s="94"/>
    </row>
    <row r="199" spans="1:13" ht="15" customHeight="1" x14ac:dyDescent="0.2">
      <c r="A199" s="602"/>
      <c r="B199" s="1036">
        <f t="shared" si="7"/>
        <v>43615</v>
      </c>
      <c r="C199" s="878"/>
      <c r="D199" s="878"/>
      <c r="E199" s="878"/>
      <c r="F199" s="878"/>
      <c r="G199" s="878"/>
      <c r="H199" s="1037">
        <f t="shared" si="8"/>
        <v>24</v>
      </c>
      <c r="I199" s="519"/>
      <c r="J199" s="194"/>
      <c r="K199" s="194"/>
      <c r="L199" s="194"/>
      <c r="M199" s="94"/>
    </row>
    <row r="200" spans="1:13" ht="15" customHeight="1" x14ac:dyDescent="0.2">
      <c r="A200" s="602"/>
      <c r="B200" s="1036">
        <f t="shared" si="7"/>
        <v>43616</v>
      </c>
      <c r="C200" s="878"/>
      <c r="D200" s="878"/>
      <c r="E200" s="878"/>
      <c r="F200" s="878"/>
      <c r="G200" s="878"/>
      <c r="H200" s="1037">
        <f t="shared" si="8"/>
        <v>24</v>
      </c>
      <c r="I200" s="519"/>
      <c r="J200" s="194"/>
      <c r="K200" s="194"/>
      <c r="L200" s="194"/>
      <c r="M200" s="94"/>
    </row>
    <row r="201" spans="1:13" ht="15" customHeight="1" x14ac:dyDescent="0.2">
      <c r="A201" s="602"/>
      <c r="B201" s="1036">
        <f t="shared" si="7"/>
        <v>43617</v>
      </c>
      <c r="C201" s="878"/>
      <c r="D201" s="878"/>
      <c r="E201" s="878"/>
      <c r="F201" s="878"/>
      <c r="G201" s="878"/>
      <c r="H201" s="1037">
        <f t="shared" si="8"/>
        <v>24</v>
      </c>
      <c r="I201" s="519"/>
      <c r="J201" s="194"/>
      <c r="K201" s="194"/>
      <c r="L201" s="194"/>
      <c r="M201" s="94"/>
    </row>
    <row r="202" spans="1:13" ht="15" customHeight="1" x14ac:dyDescent="0.2">
      <c r="A202" s="602"/>
      <c r="B202" s="1036">
        <f t="shared" si="7"/>
        <v>43618</v>
      </c>
      <c r="C202" s="878"/>
      <c r="D202" s="878"/>
      <c r="E202" s="878"/>
      <c r="F202" s="878"/>
      <c r="G202" s="878"/>
      <c r="H202" s="1037">
        <f t="shared" si="8"/>
        <v>24</v>
      </c>
      <c r="I202" s="519"/>
      <c r="J202" s="194"/>
      <c r="K202" s="194"/>
      <c r="L202" s="194"/>
      <c r="M202" s="94"/>
    </row>
    <row r="203" spans="1:13" ht="15" customHeight="1" x14ac:dyDescent="0.2">
      <c r="A203" s="602"/>
      <c r="B203" s="1036">
        <f t="shared" si="7"/>
        <v>43619</v>
      </c>
      <c r="C203" s="878"/>
      <c r="D203" s="878"/>
      <c r="E203" s="878"/>
      <c r="F203" s="878"/>
      <c r="G203" s="878"/>
      <c r="H203" s="1037">
        <f t="shared" si="8"/>
        <v>24</v>
      </c>
      <c r="I203" s="519"/>
      <c r="J203" s="194"/>
      <c r="K203" s="194"/>
      <c r="L203" s="194"/>
      <c r="M203" s="94"/>
    </row>
    <row r="204" spans="1:13" ht="15" customHeight="1" x14ac:dyDescent="0.2">
      <c r="A204" s="602"/>
      <c r="B204" s="1036">
        <f t="shared" si="7"/>
        <v>43620</v>
      </c>
      <c r="C204" s="878"/>
      <c r="D204" s="878"/>
      <c r="E204" s="878"/>
      <c r="F204" s="878"/>
      <c r="G204" s="878"/>
      <c r="H204" s="1037">
        <f t="shared" si="8"/>
        <v>24</v>
      </c>
      <c r="I204" s="519"/>
      <c r="J204" s="194"/>
      <c r="K204" s="194"/>
      <c r="L204" s="194"/>
      <c r="M204" s="94"/>
    </row>
    <row r="205" spans="1:13" ht="15" customHeight="1" x14ac:dyDescent="0.2">
      <c r="A205" s="602"/>
      <c r="B205" s="1036">
        <f t="shared" si="7"/>
        <v>43621</v>
      </c>
      <c r="C205" s="878"/>
      <c r="D205" s="878"/>
      <c r="E205" s="878"/>
      <c r="F205" s="878"/>
      <c r="G205" s="878"/>
      <c r="H205" s="1037">
        <f t="shared" si="8"/>
        <v>24</v>
      </c>
      <c r="I205" s="519"/>
      <c r="J205" s="194"/>
      <c r="K205" s="194"/>
      <c r="L205" s="194"/>
      <c r="M205" s="94"/>
    </row>
    <row r="206" spans="1:13" ht="15" customHeight="1" x14ac:dyDescent="0.2">
      <c r="A206" s="602"/>
      <c r="B206" s="1036">
        <f t="shared" si="7"/>
        <v>43622</v>
      </c>
      <c r="C206" s="878"/>
      <c r="D206" s="878"/>
      <c r="E206" s="878"/>
      <c r="F206" s="878"/>
      <c r="G206" s="878"/>
      <c r="H206" s="1037">
        <f t="shared" si="8"/>
        <v>24</v>
      </c>
      <c r="I206" s="519"/>
      <c r="J206" s="194"/>
      <c r="K206" s="194"/>
      <c r="L206" s="194"/>
      <c r="M206" s="94"/>
    </row>
    <row r="207" spans="1:13" ht="15" customHeight="1" x14ac:dyDescent="0.2">
      <c r="A207" s="602"/>
      <c r="B207" s="1036">
        <f t="shared" si="7"/>
        <v>43623</v>
      </c>
      <c r="C207" s="878"/>
      <c r="D207" s="878"/>
      <c r="E207" s="878"/>
      <c r="F207" s="878"/>
      <c r="G207" s="878"/>
      <c r="H207" s="1037">
        <f t="shared" si="8"/>
        <v>24</v>
      </c>
      <c r="I207" s="519"/>
      <c r="J207" s="194"/>
      <c r="K207" s="194"/>
      <c r="L207" s="194"/>
      <c r="M207" s="94"/>
    </row>
    <row r="208" spans="1:13" ht="15" customHeight="1" x14ac:dyDescent="0.2">
      <c r="A208" s="602"/>
      <c r="B208" s="1036">
        <f t="shared" si="7"/>
        <v>43624</v>
      </c>
      <c r="C208" s="878"/>
      <c r="D208" s="878"/>
      <c r="E208" s="878"/>
      <c r="F208" s="878"/>
      <c r="G208" s="878"/>
      <c r="H208" s="1037">
        <f t="shared" si="8"/>
        <v>24</v>
      </c>
      <c r="I208" s="519"/>
      <c r="J208" s="194"/>
      <c r="K208" s="194"/>
      <c r="L208" s="194"/>
      <c r="M208" s="94"/>
    </row>
    <row r="209" spans="1:13" ht="15" customHeight="1" x14ac:dyDescent="0.2">
      <c r="A209" s="602"/>
      <c r="B209" s="1036">
        <f t="shared" si="7"/>
        <v>43625</v>
      </c>
      <c r="C209" s="878"/>
      <c r="D209" s="878"/>
      <c r="E209" s="878"/>
      <c r="F209" s="878"/>
      <c r="G209" s="878"/>
      <c r="H209" s="1037">
        <f t="shared" si="8"/>
        <v>24</v>
      </c>
      <c r="I209" s="519"/>
      <c r="J209" s="194"/>
      <c r="K209" s="194"/>
      <c r="L209" s="194"/>
      <c r="M209" s="94"/>
    </row>
    <row r="210" spans="1:13" ht="15" customHeight="1" x14ac:dyDescent="0.2">
      <c r="A210" s="602"/>
      <c r="B210" s="1036">
        <f t="shared" si="7"/>
        <v>43626</v>
      </c>
      <c r="C210" s="878"/>
      <c r="D210" s="878"/>
      <c r="E210" s="878"/>
      <c r="F210" s="878"/>
      <c r="G210" s="878"/>
      <c r="H210" s="1037">
        <f t="shared" si="8"/>
        <v>24</v>
      </c>
      <c r="I210" s="519"/>
      <c r="J210" s="194"/>
      <c r="K210" s="194"/>
      <c r="L210" s="194"/>
      <c r="M210" s="94"/>
    </row>
    <row r="211" spans="1:13" ht="15" customHeight="1" x14ac:dyDescent="0.2">
      <c r="A211" s="602"/>
      <c r="B211" s="1036">
        <f t="shared" si="7"/>
        <v>43627</v>
      </c>
      <c r="C211" s="878"/>
      <c r="D211" s="878"/>
      <c r="E211" s="878"/>
      <c r="F211" s="878"/>
      <c r="G211" s="878"/>
      <c r="H211" s="1037">
        <f t="shared" si="8"/>
        <v>24</v>
      </c>
      <c r="I211" s="519"/>
      <c r="J211" s="194"/>
      <c r="K211" s="194"/>
      <c r="L211" s="194"/>
      <c r="M211" s="94"/>
    </row>
    <row r="212" spans="1:13" ht="15" customHeight="1" x14ac:dyDescent="0.2">
      <c r="A212" s="602"/>
      <c r="B212" s="1036">
        <f t="shared" si="7"/>
        <v>43628</v>
      </c>
      <c r="C212" s="878"/>
      <c r="D212" s="878"/>
      <c r="E212" s="878"/>
      <c r="F212" s="878"/>
      <c r="G212" s="878"/>
      <c r="H212" s="1037">
        <f t="shared" si="8"/>
        <v>24</v>
      </c>
      <c r="I212" s="519"/>
      <c r="J212" s="194"/>
      <c r="K212" s="194"/>
      <c r="L212" s="194"/>
      <c r="M212" s="94"/>
    </row>
    <row r="213" spans="1:13" ht="15" customHeight="1" x14ac:dyDescent="0.2">
      <c r="A213" s="602"/>
      <c r="B213" s="1036">
        <f t="shared" si="7"/>
        <v>43629</v>
      </c>
      <c r="C213" s="878"/>
      <c r="D213" s="878"/>
      <c r="E213" s="878"/>
      <c r="F213" s="878"/>
      <c r="G213" s="878"/>
      <c r="H213" s="1037">
        <f t="shared" si="8"/>
        <v>24</v>
      </c>
      <c r="I213" s="519"/>
      <c r="J213" s="194"/>
      <c r="K213" s="194"/>
      <c r="L213" s="194"/>
      <c r="M213" s="94"/>
    </row>
    <row r="214" spans="1:13" ht="15" customHeight="1" x14ac:dyDescent="0.2">
      <c r="A214" s="602"/>
      <c r="B214" s="1036">
        <f t="shared" si="7"/>
        <v>43630</v>
      </c>
      <c r="C214" s="878"/>
      <c r="D214" s="878"/>
      <c r="E214" s="878"/>
      <c r="F214" s="878"/>
      <c r="G214" s="878"/>
      <c r="H214" s="1037">
        <f t="shared" si="8"/>
        <v>24</v>
      </c>
      <c r="I214" s="519"/>
      <c r="J214" s="194"/>
      <c r="K214" s="194"/>
      <c r="L214" s="194"/>
      <c r="M214" s="94"/>
    </row>
    <row r="215" spans="1:13" ht="15" customHeight="1" x14ac:dyDescent="0.2">
      <c r="A215" s="602"/>
      <c r="B215" s="1036">
        <f t="shared" si="7"/>
        <v>43631</v>
      </c>
      <c r="C215" s="878"/>
      <c r="D215" s="878"/>
      <c r="E215" s="878"/>
      <c r="F215" s="878"/>
      <c r="G215" s="878"/>
      <c r="H215" s="1037">
        <f t="shared" si="8"/>
        <v>24</v>
      </c>
      <c r="I215" s="519"/>
      <c r="J215" s="194"/>
      <c r="K215" s="194"/>
      <c r="L215" s="194"/>
      <c r="M215" s="94"/>
    </row>
    <row r="216" spans="1:13" ht="15" customHeight="1" x14ac:dyDescent="0.2">
      <c r="A216" s="602"/>
      <c r="B216" s="1036">
        <f t="shared" si="7"/>
        <v>43632</v>
      </c>
      <c r="C216" s="878"/>
      <c r="D216" s="878"/>
      <c r="E216" s="878"/>
      <c r="F216" s="878"/>
      <c r="G216" s="878"/>
      <c r="H216" s="1037">
        <f t="shared" si="8"/>
        <v>24</v>
      </c>
      <c r="I216" s="519"/>
      <c r="J216" s="194"/>
      <c r="K216" s="194"/>
      <c r="L216" s="194"/>
      <c r="M216" s="94"/>
    </row>
    <row r="217" spans="1:13" ht="15" customHeight="1" x14ac:dyDescent="0.2">
      <c r="A217" s="602"/>
      <c r="B217" s="1036">
        <f t="shared" si="7"/>
        <v>43633</v>
      </c>
      <c r="C217" s="878"/>
      <c r="D217" s="878"/>
      <c r="E217" s="878"/>
      <c r="F217" s="878"/>
      <c r="G217" s="878"/>
      <c r="H217" s="1037">
        <f t="shared" si="8"/>
        <v>24</v>
      </c>
      <c r="I217" s="519"/>
      <c r="J217" s="194"/>
      <c r="K217" s="194"/>
      <c r="L217" s="194"/>
      <c r="M217" s="94"/>
    </row>
    <row r="218" spans="1:13" ht="15" customHeight="1" x14ac:dyDescent="0.2">
      <c r="A218" s="602"/>
      <c r="B218" s="1036">
        <f t="shared" si="7"/>
        <v>43634</v>
      </c>
      <c r="C218" s="878"/>
      <c r="D218" s="878"/>
      <c r="E218" s="878"/>
      <c r="F218" s="878"/>
      <c r="G218" s="878"/>
      <c r="H218" s="1037">
        <f t="shared" si="8"/>
        <v>24</v>
      </c>
      <c r="I218" s="519"/>
      <c r="J218" s="194"/>
      <c r="K218" s="194"/>
      <c r="L218" s="194"/>
      <c r="M218" s="94"/>
    </row>
    <row r="219" spans="1:13" ht="15" customHeight="1" x14ac:dyDescent="0.2">
      <c r="A219" s="602"/>
      <c r="B219" s="1036">
        <f t="shared" si="7"/>
        <v>43635</v>
      </c>
      <c r="C219" s="878"/>
      <c r="D219" s="878"/>
      <c r="E219" s="878"/>
      <c r="F219" s="878"/>
      <c r="G219" s="878"/>
      <c r="H219" s="1037">
        <f t="shared" si="8"/>
        <v>24</v>
      </c>
      <c r="I219" s="519"/>
      <c r="J219" s="194"/>
      <c r="K219" s="194"/>
      <c r="L219" s="194"/>
      <c r="M219" s="94"/>
    </row>
    <row r="220" spans="1:13" ht="15" customHeight="1" x14ac:dyDescent="0.2">
      <c r="A220" s="602"/>
      <c r="B220" s="1036">
        <f t="shared" si="7"/>
        <v>43636</v>
      </c>
      <c r="C220" s="878"/>
      <c r="D220" s="878"/>
      <c r="E220" s="878"/>
      <c r="F220" s="878"/>
      <c r="G220" s="878"/>
      <c r="H220" s="1037">
        <f t="shared" si="8"/>
        <v>24</v>
      </c>
      <c r="I220" s="519"/>
      <c r="J220" s="194"/>
      <c r="K220" s="194"/>
      <c r="L220" s="194"/>
      <c r="M220" s="94"/>
    </row>
    <row r="221" spans="1:13" ht="15" customHeight="1" x14ac:dyDescent="0.2">
      <c r="A221" s="602"/>
      <c r="B221" s="1036">
        <f t="shared" si="7"/>
        <v>43637</v>
      </c>
      <c r="C221" s="878"/>
      <c r="D221" s="878"/>
      <c r="E221" s="878"/>
      <c r="F221" s="878"/>
      <c r="G221" s="878"/>
      <c r="H221" s="1037">
        <f t="shared" si="8"/>
        <v>24</v>
      </c>
      <c r="I221" s="519"/>
      <c r="J221" s="194"/>
      <c r="K221" s="194"/>
      <c r="L221" s="194"/>
      <c r="M221" s="94"/>
    </row>
    <row r="222" spans="1:13" ht="15" customHeight="1" x14ac:dyDescent="0.2">
      <c r="A222" s="602"/>
      <c r="B222" s="1036">
        <f t="shared" si="7"/>
        <v>43638</v>
      </c>
      <c r="C222" s="878"/>
      <c r="D222" s="878"/>
      <c r="E222" s="878"/>
      <c r="F222" s="878"/>
      <c r="G222" s="878"/>
      <c r="H222" s="1037">
        <f t="shared" si="8"/>
        <v>24</v>
      </c>
      <c r="I222" s="519"/>
      <c r="J222" s="194"/>
      <c r="K222" s="194"/>
      <c r="L222" s="194"/>
      <c r="M222" s="94"/>
    </row>
    <row r="223" spans="1:13" ht="15" customHeight="1" x14ac:dyDescent="0.2">
      <c r="A223" s="602"/>
      <c r="B223" s="1036">
        <f t="shared" si="7"/>
        <v>43639</v>
      </c>
      <c r="C223" s="878"/>
      <c r="D223" s="878"/>
      <c r="E223" s="878"/>
      <c r="F223" s="878"/>
      <c r="G223" s="878"/>
      <c r="H223" s="1037">
        <f t="shared" si="8"/>
        <v>24</v>
      </c>
      <c r="I223" s="519"/>
      <c r="J223" s="194"/>
      <c r="K223" s="194"/>
      <c r="L223" s="194"/>
      <c r="M223" s="94"/>
    </row>
    <row r="224" spans="1:13" ht="15" customHeight="1" x14ac:dyDescent="0.2">
      <c r="A224" s="602"/>
      <c r="B224" s="1036">
        <f t="shared" si="7"/>
        <v>43640</v>
      </c>
      <c r="C224" s="878"/>
      <c r="D224" s="878"/>
      <c r="E224" s="878"/>
      <c r="F224" s="878"/>
      <c r="G224" s="878"/>
      <c r="H224" s="1037">
        <f t="shared" si="8"/>
        <v>24</v>
      </c>
      <c r="I224" s="519"/>
      <c r="J224" s="194"/>
      <c r="K224" s="194"/>
      <c r="L224" s="194"/>
      <c r="M224" s="94"/>
    </row>
    <row r="225" spans="1:13" ht="15" customHeight="1" x14ac:dyDescent="0.2">
      <c r="A225" s="602"/>
      <c r="B225" s="1036">
        <f t="shared" si="7"/>
        <v>43641</v>
      </c>
      <c r="C225" s="878"/>
      <c r="D225" s="878"/>
      <c r="E225" s="878"/>
      <c r="F225" s="878"/>
      <c r="G225" s="878"/>
      <c r="H225" s="1037">
        <f t="shared" si="8"/>
        <v>24</v>
      </c>
      <c r="I225" s="519"/>
      <c r="J225" s="194"/>
      <c r="K225" s="194"/>
      <c r="L225" s="194"/>
      <c r="M225" s="94"/>
    </row>
    <row r="226" spans="1:13" ht="15" customHeight="1" x14ac:dyDescent="0.2">
      <c r="A226" s="602"/>
      <c r="B226" s="1036">
        <f t="shared" si="7"/>
        <v>43642</v>
      </c>
      <c r="C226" s="878"/>
      <c r="D226" s="878"/>
      <c r="E226" s="878"/>
      <c r="F226" s="878"/>
      <c r="G226" s="878"/>
      <c r="H226" s="1037">
        <f t="shared" si="8"/>
        <v>24</v>
      </c>
      <c r="I226" s="519"/>
      <c r="J226" s="194"/>
      <c r="K226" s="194"/>
      <c r="L226" s="194"/>
      <c r="M226" s="94"/>
    </row>
    <row r="227" spans="1:13" ht="15" customHeight="1" x14ac:dyDescent="0.2">
      <c r="A227" s="602"/>
      <c r="B227" s="1036">
        <f t="shared" si="7"/>
        <v>43643</v>
      </c>
      <c r="C227" s="878"/>
      <c r="D227" s="878"/>
      <c r="E227" s="878"/>
      <c r="F227" s="878"/>
      <c r="G227" s="878"/>
      <c r="H227" s="1037">
        <f t="shared" si="8"/>
        <v>24</v>
      </c>
      <c r="I227" s="519"/>
      <c r="J227" s="194"/>
      <c r="K227" s="194"/>
      <c r="L227" s="194"/>
      <c r="M227" s="94"/>
    </row>
    <row r="228" spans="1:13" ht="15" customHeight="1" x14ac:dyDescent="0.2">
      <c r="A228" s="602"/>
      <c r="B228" s="1036">
        <f t="shared" si="7"/>
        <v>43644</v>
      </c>
      <c r="C228" s="878"/>
      <c r="D228" s="878"/>
      <c r="E228" s="878"/>
      <c r="F228" s="878"/>
      <c r="G228" s="878"/>
      <c r="H228" s="1037">
        <f t="shared" si="8"/>
        <v>24</v>
      </c>
      <c r="I228" s="519"/>
      <c r="J228" s="194"/>
      <c r="K228" s="194"/>
      <c r="L228" s="194"/>
      <c r="M228" s="94"/>
    </row>
    <row r="229" spans="1:13" ht="15" customHeight="1" x14ac:dyDescent="0.2">
      <c r="A229" s="602"/>
      <c r="B229" s="1036">
        <f t="shared" si="7"/>
        <v>43645</v>
      </c>
      <c r="C229" s="878"/>
      <c r="D229" s="878"/>
      <c r="E229" s="878"/>
      <c r="F229" s="878"/>
      <c r="G229" s="878"/>
      <c r="H229" s="1037">
        <f t="shared" si="8"/>
        <v>24</v>
      </c>
      <c r="I229" s="519"/>
      <c r="J229" s="194"/>
      <c r="K229" s="194"/>
      <c r="L229" s="194"/>
      <c r="M229" s="94"/>
    </row>
    <row r="230" spans="1:13" ht="15" customHeight="1" x14ac:dyDescent="0.2">
      <c r="A230" s="602"/>
      <c r="B230" s="1036">
        <f t="shared" si="7"/>
        <v>43646</v>
      </c>
      <c r="C230" s="878"/>
      <c r="D230" s="878"/>
      <c r="E230" s="878"/>
      <c r="F230" s="878"/>
      <c r="G230" s="878"/>
      <c r="H230" s="1037">
        <f t="shared" si="8"/>
        <v>24</v>
      </c>
      <c r="I230" s="519"/>
      <c r="J230" s="194"/>
      <c r="K230" s="194"/>
      <c r="L230" s="194"/>
      <c r="M230" s="94"/>
    </row>
    <row r="231" spans="1:13" ht="15" customHeight="1" x14ac:dyDescent="0.2">
      <c r="A231" s="602"/>
      <c r="B231" s="1036">
        <f t="shared" si="7"/>
        <v>43647</v>
      </c>
      <c r="C231" s="878"/>
      <c r="D231" s="878"/>
      <c r="E231" s="878"/>
      <c r="F231" s="878"/>
      <c r="G231" s="878"/>
      <c r="H231" s="1037">
        <f t="shared" si="8"/>
        <v>24</v>
      </c>
      <c r="I231" s="519"/>
      <c r="J231" s="194"/>
      <c r="K231" s="194"/>
      <c r="L231" s="194"/>
      <c r="M231" s="94"/>
    </row>
    <row r="232" spans="1:13" ht="15" customHeight="1" x14ac:dyDescent="0.2">
      <c r="A232" s="602"/>
      <c r="B232" s="1036">
        <f t="shared" si="7"/>
        <v>43648</v>
      </c>
      <c r="C232" s="878"/>
      <c r="D232" s="878"/>
      <c r="E232" s="878"/>
      <c r="F232" s="878"/>
      <c r="G232" s="878"/>
      <c r="H232" s="1037">
        <f t="shared" si="8"/>
        <v>24</v>
      </c>
      <c r="I232" s="519"/>
      <c r="J232" s="194"/>
      <c r="K232" s="194"/>
      <c r="L232" s="194"/>
      <c r="M232" s="94"/>
    </row>
    <row r="233" spans="1:13" ht="15" customHeight="1" x14ac:dyDescent="0.2">
      <c r="A233" s="602"/>
      <c r="B233" s="1036">
        <f t="shared" si="7"/>
        <v>43649</v>
      </c>
      <c r="C233" s="878"/>
      <c r="D233" s="878"/>
      <c r="E233" s="878"/>
      <c r="F233" s="878"/>
      <c r="G233" s="878"/>
      <c r="H233" s="1037">
        <f t="shared" si="8"/>
        <v>24</v>
      </c>
      <c r="I233" s="519"/>
      <c r="J233" s="194"/>
      <c r="K233" s="194"/>
      <c r="L233" s="194"/>
      <c r="M233" s="94"/>
    </row>
    <row r="234" spans="1:13" ht="15" customHeight="1" x14ac:dyDescent="0.2">
      <c r="A234" s="602"/>
      <c r="B234" s="1036">
        <f t="shared" si="7"/>
        <v>43650</v>
      </c>
      <c r="C234" s="878"/>
      <c r="D234" s="878"/>
      <c r="E234" s="878"/>
      <c r="F234" s="878"/>
      <c r="G234" s="878"/>
      <c r="H234" s="1037">
        <f t="shared" si="8"/>
        <v>24</v>
      </c>
      <c r="I234" s="519"/>
      <c r="J234" s="194"/>
      <c r="K234" s="194"/>
      <c r="L234" s="194"/>
      <c r="M234" s="94"/>
    </row>
    <row r="235" spans="1:13" ht="15" customHeight="1" x14ac:dyDescent="0.2">
      <c r="A235" s="602"/>
      <c r="B235" s="1036">
        <f t="shared" si="7"/>
        <v>43651</v>
      </c>
      <c r="C235" s="878"/>
      <c r="D235" s="878"/>
      <c r="E235" s="878"/>
      <c r="F235" s="878"/>
      <c r="G235" s="878"/>
      <c r="H235" s="1037">
        <f t="shared" si="8"/>
        <v>24</v>
      </c>
      <c r="I235" s="519"/>
      <c r="J235" s="194"/>
      <c r="K235" s="194"/>
      <c r="L235" s="194"/>
      <c r="M235" s="94"/>
    </row>
    <row r="236" spans="1:13" ht="15" customHeight="1" x14ac:dyDescent="0.2">
      <c r="A236" s="602"/>
      <c r="B236" s="1036">
        <f t="shared" si="7"/>
        <v>43652</v>
      </c>
      <c r="C236" s="878"/>
      <c r="D236" s="878"/>
      <c r="E236" s="878"/>
      <c r="F236" s="878"/>
      <c r="G236" s="878"/>
      <c r="H236" s="1037">
        <f t="shared" si="8"/>
        <v>24</v>
      </c>
      <c r="I236" s="519"/>
      <c r="J236" s="194"/>
      <c r="K236" s="194"/>
      <c r="L236" s="194"/>
      <c r="M236" s="94"/>
    </row>
    <row r="237" spans="1:13" ht="15" customHeight="1" x14ac:dyDescent="0.2">
      <c r="A237" s="602"/>
      <c r="B237" s="1036">
        <f t="shared" si="7"/>
        <v>43653</v>
      </c>
      <c r="C237" s="878"/>
      <c r="D237" s="878"/>
      <c r="E237" s="878"/>
      <c r="F237" s="878"/>
      <c r="G237" s="878"/>
      <c r="H237" s="1037">
        <f t="shared" si="8"/>
        <v>24</v>
      </c>
      <c r="I237" s="519"/>
      <c r="J237" s="194"/>
      <c r="K237" s="194"/>
      <c r="L237" s="194"/>
      <c r="M237" s="94"/>
    </row>
    <row r="238" spans="1:13" ht="15" customHeight="1" x14ac:dyDescent="0.2">
      <c r="A238" s="602"/>
      <c r="B238" s="1036">
        <f t="shared" si="7"/>
        <v>43654</v>
      </c>
      <c r="C238" s="878"/>
      <c r="D238" s="878"/>
      <c r="E238" s="878"/>
      <c r="F238" s="878"/>
      <c r="G238" s="878"/>
      <c r="H238" s="1037">
        <f t="shared" si="8"/>
        <v>24</v>
      </c>
      <c r="I238" s="519"/>
      <c r="J238" s="194"/>
      <c r="K238" s="194"/>
      <c r="L238" s="194"/>
      <c r="M238" s="94"/>
    </row>
    <row r="239" spans="1:13" ht="15" customHeight="1" x14ac:dyDescent="0.2">
      <c r="A239" s="602"/>
      <c r="B239" s="1036">
        <f t="shared" si="7"/>
        <v>43655</v>
      </c>
      <c r="C239" s="878"/>
      <c r="D239" s="878"/>
      <c r="E239" s="878"/>
      <c r="F239" s="878"/>
      <c r="G239" s="878"/>
      <c r="H239" s="1037">
        <f t="shared" si="8"/>
        <v>24</v>
      </c>
      <c r="I239" s="519"/>
      <c r="J239" s="194"/>
      <c r="K239" s="194"/>
      <c r="L239" s="194"/>
      <c r="M239" s="94"/>
    </row>
    <row r="240" spans="1:13" ht="15" customHeight="1" x14ac:dyDescent="0.2">
      <c r="A240" s="602"/>
      <c r="B240" s="1036">
        <f t="shared" si="7"/>
        <v>43656</v>
      </c>
      <c r="C240" s="878"/>
      <c r="D240" s="878"/>
      <c r="E240" s="878"/>
      <c r="F240" s="878"/>
      <c r="G240" s="878"/>
      <c r="H240" s="1037">
        <f t="shared" si="8"/>
        <v>24</v>
      </c>
      <c r="I240" s="519"/>
      <c r="J240" s="194"/>
      <c r="K240" s="194"/>
      <c r="L240" s="194"/>
      <c r="M240" s="94"/>
    </row>
    <row r="241" spans="1:13" ht="15" customHeight="1" x14ac:dyDescent="0.2">
      <c r="A241" s="602"/>
      <c r="B241" s="1036">
        <f t="shared" si="7"/>
        <v>43657</v>
      </c>
      <c r="C241" s="878"/>
      <c r="D241" s="878"/>
      <c r="E241" s="878"/>
      <c r="F241" s="878"/>
      <c r="G241" s="878"/>
      <c r="H241" s="1037">
        <f t="shared" si="8"/>
        <v>24</v>
      </c>
      <c r="I241" s="519"/>
      <c r="J241" s="194"/>
      <c r="K241" s="194"/>
      <c r="L241" s="194"/>
      <c r="M241" s="94"/>
    </row>
    <row r="242" spans="1:13" ht="15" customHeight="1" x14ac:dyDescent="0.2">
      <c r="A242" s="602"/>
      <c r="B242" s="1036">
        <f t="shared" si="7"/>
        <v>43658</v>
      </c>
      <c r="C242" s="878"/>
      <c r="D242" s="878"/>
      <c r="E242" s="878"/>
      <c r="F242" s="878"/>
      <c r="G242" s="878"/>
      <c r="H242" s="1037">
        <f t="shared" si="8"/>
        <v>24</v>
      </c>
      <c r="I242" s="519"/>
      <c r="J242" s="194"/>
      <c r="K242" s="194"/>
      <c r="L242" s="194"/>
      <c r="M242" s="94"/>
    </row>
    <row r="243" spans="1:13" ht="15" customHeight="1" x14ac:dyDescent="0.2">
      <c r="A243" s="602"/>
      <c r="B243" s="1036">
        <f t="shared" ref="B243:B306" si="9">B242+1</f>
        <v>43659</v>
      </c>
      <c r="C243" s="878"/>
      <c r="D243" s="878"/>
      <c r="E243" s="878"/>
      <c r="F243" s="878"/>
      <c r="G243" s="878"/>
      <c r="H243" s="1037">
        <f t="shared" ref="H243:H306" si="10">24+IF(AND(MONTH(B243)=3,WEEKDAY(B243,2)=7,DAY(B243)&gt;=25),-1,0)+IF(AND(MONTH(B243)=10,WEEKDAY(B243,2)=7,DAY(B243)&gt;=25),1,0)</f>
        <v>24</v>
      </c>
      <c r="I243" s="519"/>
      <c r="J243" s="194"/>
      <c r="K243" s="194"/>
      <c r="L243" s="194"/>
      <c r="M243" s="94"/>
    </row>
    <row r="244" spans="1:13" ht="15" customHeight="1" x14ac:dyDescent="0.2">
      <c r="A244" s="602"/>
      <c r="B244" s="1036">
        <f t="shared" si="9"/>
        <v>43660</v>
      </c>
      <c r="C244" s="878"/>
      <c r="D244" s="878"/>
      <c r="E244" s="878"/>
      <c r="F244" s="878"/>
      <c r="G244" s="878"/>
      <c r="H244" s="1037">
        <f t="shared" si="10"/>
        <v>24</v>
      </c>
      <c r="I244" s="519"/>
      <c r="J244" s="194"/>
      <c r="K244" s="194"/>
      <c r="L244" s="194"/>
      <c r="M244" s="94"/>
    </row>
    <row r="245" spans="1:13" ht="15" customHeight="1" x14ac:dyDescent="0.2">
      <c r="A245" s="602"/>
      <c r="B245" s="1036">
        <f t="shared" si="9"/>
        <v>43661</v>
      </c>
      <c r="C245" s="878"/>
      <c r="D245" s="878"/>
      <c r="E245" s="878"/>
      <c r="F245" s="878"/>
      <c r="G245" s="878"/>
      <c r="H245" s="1037">
        <f t="shared" si="10"/>
        <v>24</v>
      </c>
      <c r="I245" s="519"/>
      <c r="J245" s="194"/>
      <c r="K245" s="194"/>
      <c r="L245" s="194"/>
      <c r="M245" s="94"/>
    </row>
    <row r="246" spans="1:13" ht="15" customHeight="1" x14ac:dyDescent="0.2">
      <c r="A246" s="602"/>
      <c r="B246" s="1036">
        <f t="shared" si="9"/>
        <v>43662</v>
      </c>
      <c r="C246" s="878"/>
      <c r="D246" s="878"/>
      <c r="E246" s="878"/>
      <c r="F246" s="878"/>
      <c r="G246" s="878"/>
      <c r="H246" s="1037">
        <f t="shared" si="10"/>
        <v>24</v>
      </c>
      <c r="I246" s="519"/>
      <c r="J246" s="194"/>
      <c r="K246" s="194"/>
      <c r="L246" s="194"/>
      <c r="M246" s="94"/>
    </row>
    <row r="247" spans="1:13" ht="15" customHeight="1" x14ac:dyDescent="0.2">
      <c r="A247" s="602"/>
      <c r="B247" s="1036">
        <f t="shared" si="9"/>
        <v>43663</v>
      </c>
      <c r="C247" s="878"/>
      <c r="D247" s="878"/>
      <c r="E247" s="878"/>
      <c r="F247" s="878"/>
      <c r="G247" s="878"/>
      <c r="H247" s="1037">
        <f t="shared" si="10"/>
        <v>24</v>
      </c>
      <c r="I247" s="519"/>
      <c r="J247" s="194"/>
      <c r="K247" s="194"/>
      <c r="L247" s="194"/>
      <c r="M247" s="94"/>
    </row>
    <row r="248" spans="1:13" ht="15" customHeight="1" x14ac:dyDescent="0.2">
      <c r="A248" s="602"/>
      <c r="B248" s="1036">
        <f t="shared" si="9"/>
        <v>43664</v>
      </c>
      <c r="C248" s="878"/>
      <c r="D248" s="878"/>
      <c r="E248" s="878"/>
      <c r="F248" s="878"/>
      <c r="G248" s="878"/>
      <c r="H248" s="1037">
        <f t="shared" si="10"/>
        <v>24</v>
      </c>
      <c r="I248" s="519"/>
      <c r="J248" s="194"/>
      <c r="K248" s="194"/>
      <c r="L248" s="194"/>
      <c r="M248" s="94"/>
    </row>
    <row r="249" spans="1:13" ht="15" customHeight="1" x14ac:dyDescent="0.2">
      <c r="A249" s="602"/>
      <c r="B249" s="1036">
        <f t="shared" si="9"/>
        <v>43665</v>
      </c>
      <c r="C249" s="878"/>
      <c r="D249" s="878"/>
      <c r="E249" s="878"/>
      <c r="F249" s="878"/>
      <c r="G249" s="878"/>
      <c r="H249" s="1037">
        <f t="shared" si="10"/>
        <v>24</v>
      </c>
      <c r="I249" s="519"/>
      <c r="J249" s="194"/>
      <c r="K249" s="194"/>
      <c r="L249" s="194"/>
      <c r="M249" s="94"/>
    </row>
    <row r="250" spans="1:13" ht="15" customHeight="1" x14ac:dyDescent="0.2">
      <c r="A250" s="602"/>
      <c r="B250" s="1036">
        <f t="shared" si="9"/>
        <v>43666</v>
      </c>
      <c r="C250" s="878"/>
      <c r="D250" s="878"/>
      <c r="E250" s="878"/>
      <c r="F250" s="878"/>
      <c r="G250" s="878"/>
      <c r="H250" s="1037">
        <f t="shared" si="10"/>
        <v>24</v>
      </c>
      <c r="I250" s="519"/>
      <c r="J250" s="194"/>
      <c r="K250" s="194"/>
      <c r="L250" s="194"/>
      <c r="M250" s="94"/>
    </row>
    <row r="251" spans="1:13" ht="15" customHeight="1" x14ac:dyDescent="0.2">
      <c r="A251" s="602"/>
      <c r="B251" s="1036">
        <f t="shared" si="9"/>
        <v>43667</v>
      </c>
      <c r="C251" s="878"/>
      <c r="D251" s="878"/>
      <c r="E251" s="878"/>
      <c r="F251" s="878"/>
      <c r="G251" s="878"/>
      <c r="H251" s="1037">
        <f t="shared" si="10"/>
        <v>24</v>
      </c>
      <c r="I251" s="519"/>
      <c r="J251" s="194"/>
      <c r="K251" s="194"/>
      <c r="L251" s="194"/>
      <c r="M251" s="94"/>
    </row>
    <row r="252" spans="1:13" ht="15" customHeight="1" x14ac:dyDescent="0.2">
      <c r="A252" s="602"/>
      <c r="B252" s="1036">
        <f t="shared" si="9"/>
        <v>43668</v>
      </c>
      <c r="C252" s="878"/>
      <c r="D252" s="878"/>
      <c r="E252" s="878"/>
      <c r="F252" s="878"/>
      <c r="G252" s="878"/>
      <c r="H252" s="1037">
        <f t="shared" si="10"/>
        <v>24</v>
      </c>
      <c r="I252" s="519"/>
      <c r="J252" s="194"/>
      <c r="K252" s="194"/>
      <c r="L252" s="194"/>
      <c r="M252" s="94"/>
    </row>
    <row r="253" spans="1:13" ht="15" customHeight="1" x14ac:dyDescent="0.2">
      <c r="A253" s="602"/>
      <c r="B253" s="1036">
        <f t="shared" si="9"/>
        <v>43669</v>
      </c>
      <c r="C253" s="878"/>
      <c r="D253" s="878"/>
      <c r="E253" s="878"/>
      <c r="F253" s="878"/>
      <c r="G253" s="878"/>
      <c r="H253" s="1037">
        <f t="shared" si="10"/>
        <v>24</v>
      </c>
      <c r="I253" s="519"/>
      <c r="J253" s="194"/>
      <c r="K253" s="194"/>
      <c r="L253" s="194"/>
      <c r="M253" s="94"/>
    </row>
    <row r="254" spans="1:13" ht="15" customHeight="1" x14ac:dyDescent="0.2">
      <c r="A254" s="602"/>
      <c r="B254" s="1036">
        <f t="shared" si="9"/>
        <v>43670</v>
      </c>
      <c r="C254" s="878"/>
      <c r="D254" s="878"/>
      <c r="E254" s="878"/>
      <c r="F254" s="878"/>
      <c r="G254" s="878"/>
      <c r="H254" s="1037">
        <f t="shared" si="10"/>
        <v>24</v>
      </c>
      <c r="I254" s="519"/>
      <c r="J254" s="194"/>
      <c r="K254" s="194"/>
      <c r="L254" s="194"/>
      <c r="M254" s="94"/>
    </row>
    <row r="255" spans="1:13" ht="15" customHeight="1" x14ac:dyDescent="0.2">
      <c r="A255" s="602"/>
      <c r="B255" s="1036">
        <f t="shared" si="9"/>
        <v>43671</v>
      </c>
      <c r="C255" s="878"/>
      <c r="D255" s="878"/>
      <c r="E255" s="878"/>
      <c r="F255" s="878"/>
      <c r="G255" s="878"/>
      <c r="H255" s="1037">
        <f t="shared" si="10"/>
        <v>24</v>
      </c>
      <c r="I255" s="519"/>
      <c r="J255" s="194"/>
      <c r="K255" s="194"/>
      <c r="L255" s="194"/>
      <c r="M255" s="94"/>
    </row>
    <row r="256" spans="1:13" ht="15" customHeight="1" x14ac:dyDescent="0.2">
      <c r="A256" s="602"/>
      <c r="B256" s="1036">
        <f t="shared" si="9"/>
        <v>43672</v>
      </c>
      <c r="C256" s="878"/>
      <c r="D256" s="878"/>
      <c r="E256" s="878"/>
      <c r="F256" s="878"/>
      <c r="G256" s="878"/>
      <c r="H256" s="1037">
        <f t="shared" si="10"/>
        <v>24</v>
      </c>
      <c r="I256" s="519"/>
      <c r="J256" s="194"/>
      <c r="K256" s="194"/>
      <c r="L256" s="194"/>
      <c r="M256" s="94"/>
    </row>
    <row r="257" spans="1:13" ht="15" customHeight="1" x14ac:dyDescent="0.2">
      <c r="A257" s="602"/>
      <c r="B257" s="1036">
        <f t="shared" si="9"/>
        <v>43673</v>
      </c>
      <c r="C257" s="878"/>
      <c r="D257" s="878"/>
      <c r="E257" s="878"/>
      <c r="F257" s="878"/>
      <c r="G257" s="878"/>
      <c r="H257" s="1037">
        <f t="shared" si="10"/>
        <v>24</v>
      </c>
      <c r="I257" s="519"/>
      <c r="J257" s="194"/>
      <c r="K257" s="194"/>
      <c r="L257" s="194"/>
      <c r="M257" s="94"/>
    </row>
    <row r="258" spans="1:13" ht="15" customHeight="1" x14ac:dyDescent="0.2">
      <c r="A258" s="602"/>
      <c r="B258" s="1036">
        <f t="shared" si="9"/>
        <v>43674</v>
      </c>
      <c r="C258" s="878"/>
      <c r="D258" s="878"/>
      <c r="E258" s="878"/>
      <c r="F258" s="878"/>
      <c r="G258" s="878"/>
      <c r="H258" s="1037">
        <f t="shared" si="10"/>
        <v>24</v>
      </c>
      <c r="I258" s="519"/>
      <c r="J258" s="194"/>
      <c r="K258" s="194"/>
      <c r="L258" s="194"/>
      <c r="M258" s="94"/>
    </row>
    <row r="259" spans="1:13" ht="15" customHeight="1" x14ac:dyDescent="0.2">
      <c r="A259" s="602"/>
      <c r="B259" s="1036">
        <f t="shared" si="9"/>
        <v>43675</v>
      </c>
      <c r="C259" s="878"/>
      <c r="D259" s="878"/>
      <c r="E259" s="878"/>
      <c r="F259" s="878"/>
      <c r="G259" s="878"/>
      <c r="H259" s="1037">
        <f t="shared" si="10"/>
        <v>24</v>
      </c>
      <c r="I259" s="519"/>
      <c r="J259" s="194"/>
      <c r="K259" s="194"/>
      <c r="L259" s="194"/>
      <c r="M259" s="94"/>
    </row>
    <row r="260" spans="1:13" ht="15" customHeight="1" x14ac:dyDescent="0.2">
      <c r="A260" s="602"/>
      <c r="B260" s="1036">
        <f t="shared" si="9"/>
        <v>43676</v>
      </c>
      <c r="C260" s="878"/>
      <c r="D260" s="878"/>
      <c r="E260" s="878"/>
      <c r="F260" s="878"/>
      <c r="G260" s="878"/>
      <c r="H260" s="1037">
        <f t="shared" si="10"/>
        <v>24</v>
      </c>
      <c r="I260" s="519"/>
      <c r="J260" s="194"/>
      <c r="K260" s="194"/>
      <c r="L260" s="194"/>
      <c r="M260" s="94"/>
    </row>
    <row r="261" spans="1:13" ht="15" customHeight="1" x14ac:dyDescent="0.2">
      <c r="A261" s="602"/>
      <c r="B261" s="1036">
        <f t="shared" si="9"/>
        <v>43677</v>
      </c>
      <c r="C261" s="878"/>
      <c r="D261" s="878"/>
      <c r="E261" s="878"/>
      <c r="F261" s="878"/>
      <c r="G261" s="878"/>
      <c r="H261" s="1037">
        <f t="shared" si="10"/>
        <v>24</v>
      </c>
      <c r="I261" s="519"/>
      <c r="J261" s="194"/>
      <c r="K261" s="194"/>
      <c r="L261" s="194"/>
      <c r="M261" s="94"/>
    </row>
    <row r="262" spans="1:13" ht="15" customHeight="1" x14ac:dyDescent="0.2">
      <c r="A262" s="602"/>
      <c r="B262" s="1036">
        <f t="shared" si="9"/>
        <v>43678</v>
      </c>
      <c r="C262" s="878"/>
      <c r="D262" s="878"/>
      <c r="E262" s="878"/>
      <c r="F262" s="878"/>
      <c r="G262" s="878"/>
      <c r="H262" s="1037">
        <f t="shared" si="10"/>
        <v>24</v>
      </c>
      <c r="I262" s="519"/>
      <c r="J262" s="194"/>
      <c r="K262" s="194"/>
      <c r="L262" s="194"/>
      <c r="M262" s="94"/>
    </row>
    <row r="263" spans="1:13" ht="15" customHeight="1" x14ac:dyDescent="0.2">
      <c r="A263" s="602"/>
      <c r="B263" s="1036">
        <f t="shared" si="9"/>
        <v>43679</v>
      </c>
      <c r="C263" s="878"/>
      <c r="D263" s="878"/>
      <c r="E263" s="878"/>
      <c r="F263" s="878"/>
      <c r="G263" s="878"/>
      <c r="H263" s="1037">
        <f t="shared" si="10"/>
        <v>24</v>
      </c>
      <c r="I263" s="519"/>
      <c r="J263" s="194"/>
      <c r="K263" s="194"/>
      <c r="L263" s="194"/>
      <c r="M263" s="94"/>
    </row>
    <row r="264" spans="1:13" ht="15" customHeight="1" x14ac:dyDescent="0.2">
      <c r="A264" s="602"/>
      <c r="B264" s="1036">
        <f t="shared" si="9"/>
        <v>43680</v>
      </c>
      <c r="C264" s="878"/>
      <c r="D264" s="878"/>
      <c r="E264" s="878"/>
      <c r="F264" s="878"/>
      <c r="G264" s="878"/>
      <c r="H264" s="1037">
        <f t="shared" si="10"/>
        <v>24</v>
      </c>
      <c r="I264" s="519"/>
      <c r="J264" s="194"/>
      <c r="K264" s="194"/>
      <c r="L264" s="194"/>
      <c r="M264" s="94"/>
    </row>
    <row r="265" spans="1:13" ht="15" customHeight="1" x14ac:dyDescent="0.2">
      <c r="A265" s="602"/>
      <c r="B265" s="1036">
        <f t="shared" si="9"/>
        <v>43681</v>
      </c>
      <c r="C265" s="878"/>
      <c r="D265" s="878"/>
      <c r="E265" s="878"/>
      <c r="F265" s="878"/>
      <c r="G265" s="878"/>
      <c r="H265" s="1037">
        <f t="shared" si="10"/>
        <v>24</v>
      </c>
      <c r="I265" s="519"/>
      <c r="J265" s="194"/>
      <c r="K265" s="194"/>
      <c r="L265" s="194"/>
      <c r="M265" s="94"/>
    </row>
    <row r="266" spans="1:13" ht="15" customHeight="1" x14ac:dyDescent="0.2">
      <c r="A266" s="602"/>
      <c r="B266" s="1036">
        <f t="shared" si="9"/>
        <v>43682</v>
      </c>
      <c r="C266" s="878"/>
      <c r="D266" s="878"/>
      <c r="E266" s="878"/>
      <c r="F266" s="878"/>
      <c r="G266" s="878"/>
      <c r="H266" s="1037">
        <f t="shared" si="10"/>
        <v>24</v>
      </c>
      <c r="I266" s="519"/>
      <c r="J266" s="194"/>
      <c r="K266" s="194"/>
      <c r="L266" s="194"/>
      <c r="M266" s="94"/>
    </row>
    <row r="267" spans="1:13" ht="15" customHeight="1" x14ac:dyDescent="0.2">
      <c r="A267" s="602"/>
      <c r="B267" s="1036">
        <f t="shared" si="9"/>
        <v>43683</v>
      </c>
      <c r="C267" s="878"/>
      <c r="D267" s="878"/>
      <c r="E267" s="878"/>
      <c r="F267" s="878"/>
      <c r="G267" s="878"/>
      <c r="H267" s="1037">
        <f t="shared" si="10"/>
        <v>24</v>
      </c>
      <c r="I267" s="519"/>
      <c r="J267" s="194"/>
      <c r="K267" s="194"/>
      <c r="L267" s="194"/>
      <c r="M267" s="94"/>
    </row>
    <row r="268" spans="1:13" ht="15" customHeight="1" x14ac:dyDescent="0.2">
      <c r="A268" s="602"/>
      <c r="B268" s="1036">
        <f t="shared" si="9"/>
        <v>43684</v>
      </c>
      <c r="C268" s="878"/>
      <c r="D268" s="878"/>
      <c r="E268" s="878"/>
      <c r="F268" s="878"/>
      <c r="G268" s="878"/>
      <c r="H268" s="1037">
        <f t="shared" si="10"/>
        <v>24</v>
      </c>
      <c r="I268" s="519"/>
      <c r="J268" s="194"/>
      <c r="K268" s="194"/>
      <c r="L268" s="194"/>
      <c r="M268" s="94"/>
    </row>
    <row r="269" spans="1:13" ht="15" customHeight="1" x14ac:dyDescent="0.2">
      <c r="A269" s="602"/>
      <c r="B269" s="1036">
        <f t="shared" si="9"/>
        <v>43685</v>
      </c>
      <c r="C269" s="878"/>
      <c r="D269" s="878"/>
      <c r="E269" s="878"/>
      <c r="F269" s="878"/>
      <c r="G269" s="878"/>
      <c r="H269" s="1037">
        <f t="shared" si="10"/>
        <v>24</v>
      </c>
      <c r="I269" s="519"/>
      <c r="J269" s="194"/>
      <c r="K269" s="194"/>
      <c r="L269" s="194"/>
      <c r="M269" s="94"/>
    </row>
    <row r="270" spans="1:13" ht="15" customHeight="1" x14ac:dyDescent="0.2">
      <c r="A270" s="602"/>
      <c r="B270" s="1036">
        <f t="shared" si="9"/>
        <v>43686</v>
      </c>
      <c r="C270" s="878"/>
      <c r="D270" s="878"/>
      <c r="E270" s="878"/>
      <c r="F270" s="878"/>
      <c r="G270" s="878"/>
      <c r="H270" s="1037">
        <f t="shared" si="10"/>
        <v>24</v>
      </c>
      <c r="I270" s="519"/>
      <c r="J270" s="194"/>
      <c r="K270" s="194"/>
      <c r="L270" s="194"/>
      <c r="M270" s="94"/>
    </row>
    <row r="271" spans="1:13" ht="15" customHeight="1" x14ac:dyDescent="0.2">
      <c r="A271" s="602"/>
      <c r="B271" s="1036">
        <f t="shared" si="9"/>
        <v>43687</v>
      </c>
      <c r="C271" s="878"/>
      <c r="D271" s="878"/>
      <c r="E271" s="878"/>
      <c r="F271" s="878"/>
      <c r="G271" s="878"/>
      <c r="H271" s="1037">
        <f t="shared" si="10"/>
        <v>24</v>
      </c>
      <c r="I271" s="519"/>
      <c r="J271" s="194"/>
      <c r="K271" s="194"/>
      <c r="L271" s="194"/>
      <c r="M271" s="94"/>
    </row>
    <row r="272" spans="1:13" ht="15" customHeight="1" x14ac:dyDescent="0.2">
      <c r="A272" s="602"/>
      <c r="B272" s="1036">
        <f t="shared" si="9"/>
        <v>43688</v>
      </c>
      <c r="C272" s="878"/>
      <c r="D272" s="878"/>
      <c r="E272" s="878"/>
      <c r="F272" s="878"/>
      <c r="G272" s="878"/>
      <c r="H272" s="1037">
        <f t="shared" si="10"/>
        <v>24</v>
      </c>
      <c r="I272" s="519"/>
      <c r="J272" s="194"/>
      <c r="K272" s="194"/>
      <c r="L272" s="194"/>
      <c r="M272" s="94"/>
    </row>
    <row r="273" spans="1:13" ht="15" customHeight="1" x14ac:dyDescent="0.2">
      <c r="A273" s="602"/>
      <c r="B273" s="1036">
        <f t="shared" si="9"/>
        <v>43689</v>
      </c>
      <c r="C273" s="878"/>
      <c r="D273" s="878"/>
      <c r="E273" s="878"/>
      <c r="F273" s="878"/>
      <c r="G273" s="878"/>
      <c r="H273" s="1037">
        <f t="shared" si="10"/>
        <v>24</v>
      </c>
      <c r="I273" s="519"/>
      <c r="J273" s="194"/>
      <c r="K273" s="194"/>
      <c r="L273" s="194"/>
      <c r="M273" s="94"/>
    </row>
    <row r="274" spans="1:13" ht="15" customHeight="1" x14ac:dyDescent="0.2">
      <c r="A274" s="602"/>
      <c r="B274" s="1036">
        <f t="shared" si="9"/>
        <v>43690</v>
      </c>
      <c r="C274" s="878"/>
      <c r="D274" s="878"/>
      <c r="E274" s="878"/>
      <c r="F274" s="878"/>
      <c r="G274" s="878"/>
      <c r="H274" s="1037">
        <f t="shared" si="10"/>
        <v>24</v>
      </c>
      <c r="I274" s="519"/>
      <c r="J274" s="194"/>
      <c r="K274" s="194"/>
      <c r="L274" s="194"/>
      <c r="M274" s="94"/>
    </row>
    <row r="275" spans="1:13" ht="15" customHeight="1" x14ac:dyDescent="0.2">
      <c r="A275" s="602"/>
      <c r="B275" s="1036">
        <f t="shared" si="9"/>
        <v>43691</v>
      </c>
      <c r="C275" s="878"/>
      <c r="D275" s="878"/>
      <c r="E275" s="878"/>
      <c r="F275" s="878"/>
      <c r="G275" s="878"/>
      <c r="H275" s="1037">
        <f t="shared" si="10"/>
        <v>24</v>
      </c>
      <c r="I275" s="519"/>
      <c r="J275" s="194"/>
      <c r="K275" s="194"/>
      <c r="L275" s="194"/>
      <c r="M275" s="94"/>
    </row>
    <row r="276" spans="1:13" ht="15" customHeight="1" x14ac:dyDescent="0.2">
      <c r="A276" s="602"/>
      <c r="B276" s="1036">
        <f t="shared" si="9"/>
        <v>43692</v>
      </c>
      <c r="C276" s="878"/>
      <c r="D276" s="878"/>
      <c r="E276" s="878"/>
      <c r="F276" s="878"/>
      <c r="G276" s="878"/>
      <c r="H276" s="1037">
        <f t="shared" si="10"/>
        <v>24</v>
      </c>
      <c r="I276" s="519"/>
      <c r="J276" s="194"/>
      <c r="K276" s="194"/>
      <c r="L276" s="194"/>
      <c r="M276" s="94"/>
    </row>
    <row r="277" spans="1:13" ht="15" customHeight="1" x14ac:dyDescent="0.2">
      <c r="A277" s="602"/>
      <c r="B277" s="1036">
        <f t="shared" si="9"/>
        <v>43693</v>
      </c>
      <c r="C277" s="878"/>
      <c r="D277" s="878"/>
      <c r="E277" s="878"/>
      <c r="F277" s="878"/>
      <c r="G277" s="878"/>
      <c r="H277" s="1037">
        <f t="shared" si="10"/>
        <v>24</v>
      </c>
      <c r="I277" s="519"/>
      <c r="J277" s="194"/>
      <c r="K277" s="194"/>
      <c r="L277" s="194"/>
      <c r="M277" s="94"/>
    </row>
    <row r="278" spans="1:13" ht="15" customHeight="1" x14ac:dyDescent="0.2">
      <c r="A278" s="602"/>
      <c r="B278" s="1036">
        <f t="shared" si="9"/>
        <v>43694</v>
      </c>
      <c r="C278" s="878"/>
      <c r="D278" s="878"/>
      <c r="E278" s="878"/>
      <c r="F278" s="878"/>
      <c r="G278" s="878"/>
      <c r="H278" s="1037">
        <f t="shared" si="10"/>
        <v>24</v>
      </c>
      <c r="I278" s="519"/>
      <c r="J278" s="194"/>
      <c r="K278" s="194"/>
      <c r="L278" s="194"/>
      <c r="M278" s="94"/>
    </row>
    <row r="279" spans="1:13" ht="15" customHeight="1" x14ac:dyDescent="0.2">
      <c r="A279" s="602"/>
      <c r="B279" s="1036">
        <f t="shared" si="9"/>
        <v>43695</v>
      </c>
      <c r="C279" s="878"/>
      <c r="D279" s="878"/>
      <c r="E279" s="878"/>
      <c r="F279" s="878"/>
      <c r="G279" s="878"/>
      <c r="H279" s="1037">
        <f t="shared" si="10"/>
        <v>24</v>
      </c>
      <c r="I279" s="519"/>
      <c r="J279" s="194"/>
      <c r="K279" s="194"/>
      <c r="L279" s="194"/>
      <c r="M279" s="94"/>
    </row>
    <row r="280" spans="1:13" ht="15" customHeight="1" x14ac:dyDescent="0.2">
      <c r="A280" s="602"/>
      <c r="B280" s="1036">
        <f t="shared" si="9"/>
        <v>43696</v>
      </c>
      <c r="C280" s="878"/>
      <c r="D280" s="878"/>
      <c r="E280" s="878"/>
      <c r="F280" s="878"/>
      <c r="G280" s="878"/>
      <c r="H280" s="1037">
        <f t="shared" si="10"/>
        <v>24</v>
      </c>
      <c r="I280" s="519"/>
      <c r="J280" s="194"/>
      <c r="K280" s="194"/>
      <c r="L280" s="194"/>
      <c r="M280" s="94"/>
    </row>
    <row r="281" spans="1:13" ht="15" customHeight="1" x14ac:dyDescent="0.2">
      <c r="A281" s="602"/>
      <c r="B281" s="1036">
        <f t="shared" si="9"/>
        <v>43697</v>
      </c>
      <c r="C281" s="878"/>
      <c r="D281" s="878"/>
      <c r="E281" s="878"/>
      <c r="F281" s="878"/>
      <c r="G281" s="878"/>
      <c r="H281" s="1037">
        <f t="shared" si="10"/>
        <v>24</v>
      </c>
      <c r="I281" s="519"/>
      <c r="J281" s="194"/>
      <c r="K281" s="194"/>
      <c r="L281" s="194"/>
      <c r="M281" s="94"/>
    </row>
    <row r="282" spans="1:13" ht="15" customHeight="1" x14ac:dyDescent="0.2">
      <c r="A282" s="602"/>
      <c r="B282" s="1036">
        <f t="shared" si="9"/>
        <v>43698</v>
      </c>
      <c r="C282" s="878"/>
      <c r="D282" s="878"/>
      <c r="E282" s="878"/>
      <c r="F282" s="878"/>
      <c r="G282" s="878"/>
      <c r="H282" s="1037">
        <f t="shared" si="10"/>
        <v>24</v>
      </c>
      <c r="I282" s="519"/>
      <c r="J282" s="194"/>
      <c r="K282" s="194"/>
      <c r="L282" s="194"/>
      <c r="M282" s="94"/>
    </row>
    <row r="283" spans="1:13" ht="15" customHeight="1" x14ac:dyDescent="0.2">
      <c r="A283" s="602"/>
      <c r="B283" s="1036">
        <f t="shared" si="9"/>
        <v>43699</v>
      </c>
      <c r="C283" s="878"/>
      <c r="D283" s="878"/>
      <c r="E283" s="878"/>
      <c r="F283" s="878"/>
      <c r="G283" s="878"/>
      <c r="H283" s="1037">
        <f t="shared" si="10"/>
        <v>24</v>
      </c>
      <c r="I283" s="519"/>
      <c r="J283" s="194"/>
      <c r="K283" s="194"/>
      <c r="L283" s="194"/>
      <c r="M283" s="94"/>
    </row>
    <row r="284" spans="1:13" ht="15" customHeight="1" x14ac:dyDescent="0.2">
      <c r="A284" s="602"/>
      <c r="B284" s="1036">
        <f t="shared" si="9"/>
        <v>43700</v>
      </c>
      <c r="C284" s="878"/>
      <c r="D284" s="878"/>
      <c r="E284" s="878"/>
      <c r="F284" s="878"/>
      <c r="G284" s="878"/>
      <c r="H284" s="1037">
        <f t="shared" si="10"/>
        <v>24</v>
      </c>
      <c r="I284" s="519"/>
      <c r="J284" s="194"/>
      <c r="K284" s="194"/>
      <c r="L284" s="194"/>
      <c r="M284" s="94"/>
    </row>
    <row r="285" spans="1:13" ht="15" customHeight="1" x14ac:dyDescent="0.2">
      <c r="A285" s="602"/>
      <c r="B285" s="1036">
        <f t="shared" si="9"/>
        <v>43701</v>
      </c>
      <c r="C285" s="878"/>
      <c r="D285" s="878"/>
      <c r="E285" s="878"/>
      <c r="F285" s="878"/>
      <c r="G285" s="878"/>
      <c r="H285" s="1037">
        <f t="shared" si="10"/>
        <v>24</v>
      </c>
      <c r="I285" s="519"/>
      <c r="J285" s="194"/>
      <c r="K285" s="194"/>
      <c r="L285" s="194"/>
      <c r="M285" s="94"/>
    </row>
    <row r="286" spans="1:13" ht="15" customHeight="1" x14ac:dyDescent="0.2">
      <c r="A286" s="602"/>
      <c r="B286" s="1036">
        <f t="shared" si="9"/>
        <v>43702</v>
      </c>
      <c r="C286" s="878"/>
      <c r="D286" s="878"/>
      <c r="E286" s="878"/>
      <c r="F286" s="878"/>
      <c r="G286" s="878"/>
      <c r="H286" s="1037">
        <f t="shared" si="10"/>
        <v>24</v>
      </c>
      <c r="I286" s="519"/>
      <c r="J286" s="194"/>
      <c r="K286" s="194"/>
      <c r="L286" s="194"/>
      <c r="M286" s="94"/>
    </row>
    <row r="287" spans="1:13" ht="15" customHeight="1" x14ac:dyDescent="0.2">
      <c r="A287" s="602"/>
      <c r="B287" s="1036">
        <f t="shared" si="9"/>
        <v>43703</v>
      </c>
      <c r="C287" s="878"/>
      <c r="D287" s="878"/>
      <c r="E287" s="878"/>
      <c r="F287" s="878"/>
      <c r="G287" s="878"/>
      <c r="H287" s="1037">
        <f t="shared" si="10"/>
        <v>24</v>
      </c>
      <c r="I287" s="519"/>
      <c r="J287" s="194"/>
      <c r="K287" s="194"/>
      <c r="L287" s="194"/>
      <c r="M287" s="94"/>
    </row>
    <row r="288" spans="1:13" ht="15" customHeight="1" x14ac:dyDescent="0.2">
      <c r="A288" s="602"/>
      <c r="B288" s="1036">
        <f t="shared" si="9"/>
        <v>43704</v>
      </c>
      <c r="C288" s="878"/>
      <c r="D288" s="878"/>
      <c r="E288" s="878"/>
      <c r="F288" s="878"/>
      <c r="G288" s="878"/>
      <c r="H288" s="1037">
        <f t="shared" si="10"/>
        <v>24</v>
      </c>
      <c r="I288" s="519"/>
      <c r="J288" s="194"/>
      <c r="K288" s="194"/>
      <c r="L288" s="194"/>
      <c r="M288" s="94"/>
    </row>
    <row r="289" spans="1:13" ht="15" customHeight="1" x14ac:dyDescent="0.2">
      <c r="A289" s="602"/>
      <c r="B289" s="1036">
        <f t="shared" si="9"/>
        <v>43705</v>
      </c>
      <c r="C289" s="878"/>
      <c r="D289" s="878"/>
      <c r="E289" s="878"/>
      <c r="F289" s="878"/>
      <c r="G289" s="878"/>
      <c r="H289" s="1037">
        <f t="shared" si="10"/>
        <v>24</v>
      </c>
      <c r="I289" s="519"/>
      <c r="J289" s="194"/>
      <c r="K289" s="194"/>
      <c r="L289" s="194"/>
      <c r="M289" s="94"/>
    </row>
    <row r="290" spans="1:13" ht="15" customHeight="1" x14ac:dyDescent="0.2">
      <c r="A290" s="602"/>
      <c r="B290" s="1036">
        <f t="shared" si="9"/>
        <v>43706</v>
      </c>
      <c r="C290" s="878"/>
      <c r="D290" s="878"/>
      <c r="E290" s="878"/>
      <c r="F290" s="878"/>
      <c r="G290" s="878"/>
      <c r="H290" s="1037">
        <f t="shared" si="10"/>
        <v>24</v>
      </c>
      <c r="I290" s="519"/>
      <c r="J290" s="194"/>
      <c r="K290" s="194"/>
      <c r="L290" s="194"/>
      <c r="M290" s="94"/>
    </row>
    <row r="291" spans="1:13" ht="15" customHeight="1" x14ac:dyDescent="0.2">
      <c r="A291" s="602"/>
      <c r="B291" s="1036">
        <f t="shared" si="9"/>
        <v>43707</v>
      </c>
      <c r="C291" s="878"/>
      <c r="D291" s="878"/>
      <c r="E291" s="878"/>
      <c r="F291" s="878"/>
      <c r="G291" s="878"/>
      <c r="H291" s="1037">
        <f t="shared" si="10"/>
        <v>24</v>
      </c>
      <c r="I291" s="519"/>
      <c r="J291" s="194"/>
      <c r="K291" s="194"/>
      <c r="L291" s="194"/>
      <c r="M291" s="94"/>
    </row>
    <row r="292" spans="1:13" ht="15" customHeight="1" x14ac:dyDescent="0.2">
      <c r="A292" s="602"/>
      <c r="B292" s="1036">
        <f t="shared" si="9"/>
        <v>43708</v>
      </c>
      <c r="C292" s="878"/>
      <c r="D292" s="878"/>
      <c r="E292" s="878"/>
      <c r="F292" s="878"/>
      <c r="G292" s="878"/>
      <c r="H292" s="1037">
        <f t="shared" si="10"/>
        <v>24</v>
      </c>
      <c r="I292" s="519"/>
      <c r="J292" s="194"/>
      <c r="K292" s="194"/>
      <c r="L292" s="194"/>
      <c r="M292" s="94"/>
    </row>
    <row r="293" spans="1:13" ht="15" customHeight="1" x14ac:dyDescent="0.2">
      <c r="A293" s="602"/>
      <c r="B293" s="1036">
        <f t="shared" si="9"/>
        <v>43709</v>
      </c>
      <c r="C293" s="878"/>
      <c r="D293" s="878"/>
      <c r="E293" s="878"/>
      <c r="F293" s="878"/>
      <c r="G293" s="878"/>
      <c r="H293" s="1037">
        <f t="shared" si="10"/>
        <v>24</v>
      </c>
      <c r="I293" s="519"/>
      <c r="J293" s="194"/>
      <c r="K293" s="194"/>
      <c r="L293" s="194"/>
      <c r="M293" s="94"/>
    </row>
    <row r="294" spans="1:13" ht="15" customHeight="1" x14ac:dyDescent="0.2">
      <c r="A294" s="602"/>
      <c r="B294" s="1036">
        <f t="shared" si="9"/>
        <v>43710</v>
      </c>
      <c r="C294" s="878"/>
      <c r="D294" s="878"/>
      <c r="E294" s="878"/>
      <c r="F294" s="878"/>
      <c r="G294" s="878"/>
      <c r="H294" s="1037">
        <f t="shared" si="10"/>
        <v>24</v>
      </c>
      <c r="I294" s="519"/>
      <c r="J294" s="194"/>
      <c r="K294" s="194"/>
      <c r="L294" s="194"/>
      <c r="M294" s="94"/>
    </row>
    <row r="295" spans="1:13" ht="15" customHeight="1" x14ac:dyDescent="0.2">
      <c r="A295" s="602"/>
      <c r="B295" s="1036">
        <f t="shared" si="9"/>
        <v>43711</v>
      </c>
      <c r="C295" s="878"/>
      <c r="D295" s="878"/>
      <c r="E295" s="878"/>
      <c r="F295" s="878"/>
      <c r="G295" s="878"/>
      <c r="H295" s="1037">
        <f t="shared" si="10"/>
        <v>24</v>
      </c>
      <c r="I295" s="519"/>
      <c r="J295" s="194"/>
      <c r="K295" s="194"/>
      <c r="L295" s="194"/>
      <c r="M295" s="94"/>
    </row>
    <row r="296" spans="1:13" ht="15" customHeight="1" x14ac:dyDescent="0.2">
      <c r="A296" s="602"/>
      <c r="B296" s="1036">
        <f t="shared" si="9"/>
        <v>43712</v>
      </c>
      <c r="C296" s="878"/>
      <c r="D296" s="878"/>
      <c r="E296" s="878"/>
      <c r="F296" s="878"/>
      <c r="G296" s="878"/>
      <c r="H296" s="1037">
        <f t="shared" si="10"/>
        <v>24</v>
      </c>
      <c r="I296" s="519"/>
      <c r="J296" s="194"/>
      <c r="K296" s="194"/>
      <c r="L296" s="194"/>
      <c r="M296" s="94"/>
    </row>
    <row r="297" spans="1:13" ht="15" customHeight="1" x14ac:dyDescent="0.2">
      <c r="A297" s="602"/>
      <c r="B297" s="1036">
        <f t="shared" si="9"/>
        <v>43713</v>
      </c>
      <c r="C297" s="878"/>
      <c r="D297" s="878"/>
      <c r="E297" s="878"/>
      <c r="F297" s="878"/>
      <c r="G297" s="878"/>
      <c r="H297" s="1037">
        <f t="shared" si="10"/>
        <v>24</v>
      </c>
      <c r="I297" s="519"/>
      <c r="J297" s="194"/>
      <c r="K297" s="194"/>
      <c r="L297" s="194"/>
      <c r="M297" s="94"/>
    </row>
    <row r="298" spans="1:13" ht="15" customHeight="1" x14ac:dyDescent="0.2">
      <c r="A298" s="602"/>
      <c r="B298" s="1036">
        <f t="shared" si="9"/>
        <v>43714</v>
      </c>
      <c r="C298" s="878"/>
      <c r="D298" s="878"/>
      <c r="E298" s="878"/>
      <c r="F298" s="878"/>
      <c r="G298" s="878"/>
      <c r="H298" s="1037">
        <f t="shared" si="10"/>
        <v>24</v>
      </c>
      <c r="I298" s="519"/>
      <c r="J298" s="194"/>
      <c r="K298" s="194"/>
      <c r="L298" s="194"/>
      <c r="M298" s="94"/>
    </row>
    <row r="299" spans="1:13" ht="15" customHeight="1" x14ac:dyDescent="0.2">
      <c r="A299" s="602"/>
      <c r="B299" s="1036">
        <f t="shared" si="9"/>
        <v>43715</v>
      </c>
      <c r="C299" s="878"/>
      <c r="D299" s="878"/>
      <c r="E299" s="878"/>
      <c r="F299" s="878"/>
      <c r="G299" s="878"/>
      <c r="H299" s="1037">
        <f t="shared" si="10"/>
        <v>24</v>
      </c>
      <c r="I299" s="519"/>
      <c r="J299" s="194"/>
      <c r="K299" s="194"/>
      <c r="L299" s="194"/>
      <c r="M299" s="94"/>
    </row>
    <row r="300" spans="1:13" ht="15" customHeight="1" x14ac:dyDescent="0.2">
      <c r="A300" s="602"/>
      <c r="B300" s="1036">
        <f t="shared" si="9"/>
        <v>43716</v>
      </c>
      <c r="C300" s="878"/>
      <c r="D300" s="878"/>
      <c r="E300" s="878"/>
      <c r="F300" s="878"/>
      <c r="G300" s="878"/>
      <c r="H300" s="1037">
        <f t="shared" si="10"/>
        <v>24</v>
      </c>
      <c r="I300" s="519"/>
      <c r="J300" s="194"/>
      <c r="K300" s="194"/>
      <c r="L300" s="194"/>
      <c r="M300" s="94"/>
    </row>
    <row r="301" spans="1:13" ht="15" customHeight="1" x14ac:dyDescent="0.2">
      <c r="A301" s="602"/>
      <c r="B301" s="1036">
        <f t="shared" si="9"/>
        <v>43717</v>
      </c>
      <c r="C301" s="878"/>
      <c r="D301" s="878"/>
      <c r="E301" s="878"/>
      <c r="F301" s="878"/>
      <c r="G301" s="878"/>
      <c r="H301" s="1037">
        <f t="shared" si="10"/>
        <v>24</v>
      </c>
      <c r="I301" s="519"/>
      <c r="J301" s="194"/>
      <c r="K301" s="194"/>
      <c r="L301" s="194"/>
      <c r="M301" s="94"/>
    </row>
    <row r="302" spans="1:13" ht="15" customHeight="1" x14ac:dyDescent="0.2">
      <c r="A302" s="602"/>
      <c r="B302" s="1036">
        <f t="shared" si="9"/>
        <v>43718</v>
      </c>
      <c r="C302" s="878"/>
      <c r="D302" s="878"/>
      <c r="E302" s="878"/>
      <c r="F302" s="878"/>
      <c r="G302" s="878"/>
      <c r="H302" s="1037">
        <f t="shared" si="10"/>
        <v>24</v>
      </c>
      <c r="I302" s="519"/>
      <c r="J302" s="194"/>
      <c r="K302" s="194"/>
      <c r="L302" s="194"/>
      <c r="M302" s="94"/>
    </row>
    <row r="303" spans="1:13" ht="15" customHeight="1" x14ac:dyDescent="0.2">
      <c r="A303" s="602"/>
      <c r="B303" s="1036">
        <f t="shared" si="9"/>
        <v>43719</v>
      </c>
      <c r="C303" s="878"/>
      <c r="D303" s="878"/>
      <c r="E303" s="878"/>
      <c r="F303" s="878"/>
      <c r="G303" s="878"/>
      <c r="H303" s="1037">
        <f t="shared" si="10"/>
        <v>24</v>
      </c>
      <c r="I303" s="519"/>
      <c r="J303" s="194"/>
      <c r="K303" s="194"/>
      <c r="L303" s="194"/>
      <c r="M303" s="94"/>
    </row>
    <row r="304" spans="1:13" ht="15" customHeight="1" x14ac:dyDescent="0.2">
      <c r="A304" s="602"/>
      <c r="B304" s="1036">
        <f t="shared" si="9"/>
        <v>43720</v>
      </c>
      <c r="C304" s="878"/>
      <c r="D304" s="878"/>
      <c r="E304" s="878"/>
      <c r="F304" s="878"/>
      <c r="G304" s="878"/>
      <c r="H304" s="1037">
        <f t="shared" si="10"/>
        <v>24</v>
      </c>
      <c r="I304" s="519"/>
      <c r="J304" s="194"/>
      <c r="K304" s="194"/>
      <c r="L304" s="194"/>
      <c r="M304" s="94"/>
    </row>
    <row r="305" spans="1:13" ht="15" customHeight="1" x14ac:dyDescent="0.2">
      <c r="A305" s="602"/>
      <c r="B305" s="1036">
        <f t="shared" si="9"/>
        <v>43721</v>
      </c>
      <c r="C305" s="878"/>
      <c r="D305" s="878"/>
      <c r="E305" s="878"/>
      <c r="F305" s="878"/>
      <c r="G305" s="878"/>
      <c r="H305" s="1037">
        <f t="shared" si="10"/>
        <v>24</v>
      </c>
      <c r="I305" s="519"/>
      <c r="J305" s="194"/>
      <c r="K305" s="194"/>
      <c r="L305" s="194"/>
      <c r="M305" s="94"/>
    </row>
    <row r="306" spans="1:13" ht="15" customHeight="1" x14ac:dyDescent="0.2">
      <c r="A306" s="602"/>
      <c r="B306" s="1036">
        <f t="shared" si="9"/>
        <v>43722</v>
      </c>
      <c r="C306" s="878"/>
      <c r="D306" s="878"/>
      <c r="E306" s="878"/>
      <c r="F306" s="878"/>
      <c r="G306" s="878"/>
      <c r="H306" s="1037">
        <f t="shared" si="10"/>
        <v>24</v>
      </c>
      <c r="I306" s="519"/>
      <c r="J306" s="194"/>
      <c r="K306" s="194"/>
      <c r="L306" s="194"/>
      <c r="M306" s="94"/>
    </row>
    <row r="307" spans="1:13" ht="15" customHeight="1" x14ac:dyDescent="0.2">
      <c r="A307" s="602"/>
      <c r="B307" s="1036">
        <f t="shared" ref="B307:B370" si="11">B306+1</f>
        <v>43723</v>
      </c>
      <c r="C307" s="878"/>
      <c r="D307" s="878"/>
      <c r="E307" s="878"/>
      <c r="F307" s="878"/>
      <c r="G307" s="878"/>
      <c r="H307" s="1037">
        <f t="shared" ref="H307:H370" si="12">24+IF(AND(MONTH(B307)=3,WEEKDAY(B307,2)=7,DAY(B307)&gt;=25),-1,0)+IF(AND(MONTH(B307)=10,WEEKDAY(B307,2)=7,DAY(B307)&gt;=25),1,0)</f>
        <v>24</v>
      </c>
      <c r="I307" s="519"/>
      <c r="J307" s="194"/>
      <c r="K307" s="194"/>
      <c r="L307" s="194"/>
      <c r="M307" s="94"/>
    </row>
    <row r="308" spans="1:13" ht="15" customHeight="1" x14ac:dyDescent="0.2">
      <c r="A308" s="602"/>
      <c r="B308" s="1036">
        <f t="shared" si="11"/>
        <v>43724</v>
      </c>
      <c r="C308" s="878"/>
      <c r="D308" s="878"/>
      <c r="E308" s="878"/>
      <c r="F308" s="878"/>
      <c r="G308" s="878"/>
      <c r="H308" s="1037">
        <f t="shared" si="12"/>
        <v>24</v>
      </c>
      <c r="I308" s="519"/>
      <c r="J308" s="194"/>
      <c r="K308" s="194"/>
      <c r="L308" s="194"/>
      <c r="M308" s="94"/>
    </row>
    <row r="309" spans="1:13" ht="15" customHeight="1" x14ac:dyDescent="0.2">
      <c r="A309" s="602"/>
      <c r="B309" s="1036">
        <f t="shared" si="11"/>
        <v>43725</v>
      </c>
      <c r="C309" s="878"/>
      <c r="D309" s="878"/>
      <c r="E309" s="878"/>
      <c r="F309" s="878"/>
      <c r="G309" s="878"/>
      <c r="H309" s="1037">
        <f t="shared" si="12"/>
        <v>24</v>
      </c>
      <c r="I309" s="519"/>
      <c r="J309" s="194"/>
      <c r="K309" s="194"/>
      <c r="L309" s="194"/>
      <c r="M309" s="94"/>
    </row>
    <row r="310" spans="1:13" ht="15" customHeight="1" x14ac:dyDescent="0.2">
      <c r="A310" s="602"/>
      <c r="B310" s="1036">
        <f t="shared" si="11"/>
        <v>43726</v>
      </c>
      <c r="C310" s="878"/>
      <c r="D310" s="878"/>
      <c r="E310" s="878"/>
      <c r="F310" s="878"/>
      <c r="G310" s="878"/>
      <c r="H310" s="1037">
        <f t="shared" si="12"/>
        <v>24</v>
      </c>
      <c r="I310" s="519"/>
      <c r="J310" s="194"/>
      <c r="K310" s="194"/>
      <c r="L310" s="194"/>
      <c r="M310" s="94"/>
    </row>
    <row r="311" spans="1:13" ht="15" customHeight="1" x14ac:dyDescent="0.2">
      <c r="A311" s="602"/>
      <c r="B311" s="1036">
        <f t="shared" si="11"/>
        <v>43727</v>
      </c>
      <c r="C311" s="878"/>
      <c r="D311" s="878"/>
      <c r="E311" s="878"/>
      <c r="F311" s="878"/>
      <c r="G311" s="878"/>
      <c r="H311" s="1037">
        <f t="shared" si="12"/>
        <v>24</v>
      </c>
      <c r="I311" s="519"/>
      <c r="J311" s="194"/>
      <c r="K311" s="194"/>
      <c r="L311" s="194"/>
      <c r="M311" s="94"/>
    </row>
    <row r="312" spans="1:13" ht="15" customHeight="1" x14ac:dyDescent="0.2">
      <c r="A312" s="602"/>
      <c r="B312" s="1036">
        <f t="shared" si="11"/>
        <v>43728</v>
      </c>
      <c r="C312" s="878"/>
      <c r="D312" s="878"/>
      <c r="E312" s="878"/>
      <c r="F312" s="878"/>
      <c r="G312" s="878"/>
      <c r="H312" s="1037">
        <f t="shared" si="12"/>
        <v>24</v>
      </c>
      <c r="I312" s="519"/>
      <c r="J312" s="194"/>
      <c r="K312" s="194"/>
      <c r="L312" s="194"/>
      <c r="M312" s="94"/>
    </row>
    <row r="313" spans="1:13" ht="15" customHeight="1" x14ac:dyDescent="0.2">
      <c r="A313" s="602"/>
      <c r="B313" s="1036">
        <f t="shared" si="11"/>
        <v>43729</v>
      </c>
      <c r="C313" s="878"/>
      <c r="D313" s="878"/>
      <c r="E313" s="878"/>
      <c r="F313" s="878"/>
      <c r="G313" s="878"/>
      <c r="H313" s="1037">
        <f t="shared" si="12"/>
        <v>24</v>
      </c>
      <c r="I313" s="519"/>
      <c r="J313" s="194"/>
      <c r="K313" s="194"/>
      <c r="L313" s="194"/>
      <c r="M313" s="94"/>
    </row>
    <row r="314" spans="1:13" ht="15" customHeight="1" x14ac:dyDescent="0.2">
      <c r="A314" s="602"/>
      <c r="B314" s="1036">
        <f t="shared" si="11"/>
        <v>43730</v>
      </c>
      <c r="C314" s="878"/>
      <c r="D314" s="878"/>
      <c r="E314" s="878"/>
      <c r="F314" s="878"/>
      <c r="G314" s="878"/>
      <c r="H314" s="1037">
        <f t="shared" si="12"/>
        <v>24</v>
      </c>
      <c r="I314" s="519"/>
      <c r="J314" s="194"/>
      <c r="K314" s="194"/>
      <c r="L314" s="194"/>
      <c r="M314" s="94"/>
    </row>
    <row r="315" spans="1:13" ht="15" customHeight="1" x14ac:dyDescent="0.2">
      <c r="A315" s="602"/>
      <c r="B315" s="1036">
        <f t="shared" si="11"/>
        <v>43731</v>
      </c>
      <c r="C315" s="878"/>
      <c r="D315" s="878"/>
      <c r="E315" s="878"/>
      <c r="F315" s="878"/>
      <c r="G315" s="878"/>
      <c r="H315" s="1037">
        <f t="shared" si="12"/>
        <v>24</v>
      </c>
      <c r="I315" s="519"/>
      <c r="J315" s="194"/>
      <c r="K315" s="194"/>
      <c r="L315" s="194"/>
      <c r="M315" s="94"/>
    </row>
    <row r="316" spans="1:13" ht="15" customHeight="1" x14ac:dyDescent="0.2">
      <c r="A316" s="602"/>
      <c r="B316" s="1036">
        <f t="shared" si="11"/>
        <v>43732</v>
      </c>
      <c r="C316" s="878"/>
      <c r="D316" s="878"/>
      <c r="E316" s="878"/>
      <c r="F316" s="878"/>
      <c r="G316" s="878"/>
      <c r="H316" s="1037">
        <f t="shared" si="12"/>
        <v>24</v>
      </c>
      <c r="I316" s="519"/>
      <c r="J316" s="194"/>
      <c r="K316" s="194"/>
      <c r="L316" s="194"/>
      <c r="M316" s="94"/>
    </row>
    <row r="317" spans="1:13" ht="15" customHeight="1" x14ac:dyDescent="0.2">
      <c r="A317" s="602"/>
      <c r="B317" s="1036">
        <f t="shared" si="11"/>
        <v>43733</v>
      </c>
      <c r="C317" s="878"/>
      <c r="D317" s="878"/>
      <c r="E317" s="878"/>
      <c r="F317" s="878"/>
      <c r="G317" s="878"/>
      <c r="H317" s="1037">
        <f t="shared" si="12"/>
        <v>24</v>
      </c>
      <c r="I317" s="519"/>
      <c r="J317" s="194"/>
      <c r="K317" s="194"/>
      <c r="L317" s="194"/>
      <c r="M317" s="94"/>
    </row>
    <row r="318" spans="1:13" ht="15" customHeight="1" x14ac:dyDescent="0.2">
      <c r="A318" s="602"/>
      <c r="B318" s="1036">
        <f t="shared" si="11"/>
        <v>43734</v>
      </c>
      <c r="C318" s="878"/>
      <c r="D318" s="878"/>
      <c r="E318" s="878"/>
      <c r="F318" s="878"/>
      <c r="G318" s="878"/>
      <c r="H318" s="1037">
        <f t="shared" si="12"/>
        <v>24</v>
      </c>
      <c r="I318" s="519"/>
      <c r="J318" s="194"/>
      <c r="K318" s="194"/>
      <c r="L318" s="194"/>
      <c r="M318" s="94"/>
    </row>
    <row r="319" spans="1:13" ht="15" customHeight="1" x14ac:dyDescent="0.2">
      <c r="A319" s="602"/>
      <c r="B319" s="1036">
        <f t="shared" si="11"/>
        <v>43735</v>
      </c>
      <c r="C319" s="878"/>
      <c r="D319" s="878"/>
      <c r="E319" s="878"/>
      <c r="F319" s="878"/>
      <c r="G319" s="878"/>
      <c r="H319" s="1037">
        <f t="shared" si="12"/>
        <v>24</v>
      </c>
      <c r="I319" s="519"/>
      <c r="J319" s="194"/>
      <c r="K319" s="194"/>
      <c r="L319" s="194"/>
      <c r="M319" s="94"/>
    </row>
    <row r="320" spans="1:13" ht="15" customHeight="1" x14ac:dyDescent="0.2">
      <c r="A320" s="602"/>
      <c r="B320" s="1036">
        <f t="shared" si="11"/>
        <v>43736</v>
      </c>
      <c r="C320" s="878"/>
      <c r="D320" s="878"/>
      <c r="E320" s="878"/>
      <c r="F320" s="878"/>
      <c r="G320" s="878"/>
      <c r="H320" s="1037">
        <f t="shared" si="12"/>
        <v>24</v>
      </c>
      <c r="I320" s="519"/>
      <c r="J320" s="194"/>
      <c r="K320" s="194"/>
      <c r="L320" s="194"/>
      <c r="M320" s="94"/>
    </row>
    <row r="321" spans="1:13" ht="15" customHeight="1" x14ac:dyDescent="0.2">
      <c r="A321" s="602"/>
      <c r="B321" s="1036">
        <f t="shared" si="11"/>
        <v>43737</v>
      </c>
      <c r="C321" s="878"/>
      <c r="D321" s="878"/>
      <c r="E321" s="878"/>
      <c r="F321" s="878"/>
      <c r="G321" s="878"/>
      <c r="H321" s="1037">
        <f t="shared" si="12"/>
        <v>24</v>
      </c>
      <c r="I321" s="519"/>
      <c r="J321" s="194"/>
      <c r="K321" s="194"/>
      <c r="L321" s="194"/>
      <c r="M321" s="94"/>
    </row>
    <row r="322" spans="1:13" ht="15" customHeight="1" x14ac:dyDescent="0.2">
      <c r="A322" s="602"/>
      <c r="B322" s="1036">
        <f t="shared" si="11"/>
        <v>43738</v>
      </c>
      <c r="C322" s="878"/>
      <c r="D322" s="878"/>
      <c r="E322" s="878"/>
      <c r="F322" s="878"/>
      <c r="G322" s="878"/>
      <c r="H322" s="1037">
        <f t="shared" si="12"/>
        <v>24</v>
      </c>
      <c r="I322" s="519"/>
      <c r="J322" s="194"/>
      <c r="K322" s="194"/>
      <c r="L322" s="194"/>
      <c r="M322" s="94"/>
    </row>
    <row r="323" spans="1:13" ht="15" customHeight="1" x14ac:dyDescent="0.2">
      <c r="A323" s="602"/>
      <c r="B323" s="1036">
        <f t="shared" si="11"/>
        <v>43739</v>
      </c>
      <c r="C323" s="878"/>
      <c r="D323" s="878"/>
      <c r="E323" s="878"/>
      <c r="F323" s="878"/>
      <c r="G323" s="878"/>
      <c r="H323" s="1037">
        <f t="shared" si="12"/>
        <v>24</v>
      </c>
      <c r="I323" s="519"/>
      <c r="J323" s="194"/>
      <c r="K323" s="194"/>
      <c r="L323" s="194"/>
      <c r="M323" s="94"/>
    </row>
    <row r="324" spans="1:13" ht="15" customHeight="1" x14ac:dyDescent="0.2">
      <c r="A324" s="602"/>
      <c r="B324" s="1036">
        <f t="shared" si="11"/>
        <v>43740</v>
      </c>
      <c r="C324" s="878"/>
      <c r="D324" s="878"/>
      <c r="E324" s="878"/>
      <c r="F324" s="878"/>
      <c r="G324" s="878"/>
      <c r="H324" s="1037">
        <f t="shared" si="12"/>
        <v>24</v>
      </c>
      <c r="I324" s="519"/>
      <c r="J324" s="194"/>
      <c r="K324" s="194"/>
      <c r="L324" s="194"/>
      <c r="M324" s="94"/>
    </row>
    <row r="325" spans="1:13" ht="15" customHeight="1" x14ac:dyDescent="0.2">
      <c r="A325" s="602"/>
      <c r="B325" s="1036">
        <f t="shared" si="11"/>
        <v>43741</v>
      </c>
      <c r="C325" s="878"/>
      <c r="D325" s="878"/>
      <c r="E325" s="878"/>
      <c r="F325" s="878"/>
      <c r="G325" s="878"/>
      <c r="H325" s="1037">
        <f t="shared" si="12"/>
        <v>24</v>
      </c>
      <c r="I325" s="519"/>
      <c r="J325" s="194"/>
      <c r="K325" s="194"/>
      <c r="L325" s="194"/>
      <c r="M325" s="94"/>
    </row>
    <row r="326" spans="1:13" ht="15" customHeight="1" x14ac:dyDescent="0.2">
      <c r="A326" s="602"/>
      <c r="B326" s="1036">
        <f t="shared" si="11"/>
        <v>43742</v>
      </c>
      <c r="C326" s="878"/>
      <c r="D326" s="878"/>
      <c r="E326" s="878"/>
      <c r="F326" s="878"/>
      <c r="G326" s="878"/>
      <c r="H326" s="1037">
        <f t="shared" si="12"/>
        <v>24</v>
      </c>
      <c r="I326" s="519"/>
      <c r="J326" s="194"/>
      <c r="K326" s="194"/>
      <c r="L326" s="194"/>
      <c r="M326" s="94"/>
    </row>
    <row r="327" spans="1:13" ht="15" customHeight="1" x14ac:dyDescent="0.2">
      <c r="A327" s="602"/>
      <c r="B327" s="1036">
        <f t="shared" si="11"/>
        <v>43743</v>
      </c>
      <c r="C327" s="878"/>
      <c r="D327" s="878"/>
      <c r="E327" s="878"/>
      <c r="F327" s="878"/>
      <c r="G327" s="878"/>
      <c r="H327" s="1037">
        <f t="shared" si="12"/>
        <v>24</v>
      </c>
      <c r="I327" s="519"/>
      <c r="J327" s="194"/>
      <c r="K327" s="194"/>
      <c r="L327" s="194"/>
      <c r="M327" s="94"/>
    </row>
    <row r="328" spans="1:13" ht="15" customHeight="1" x14ac:dyDescent="0.2">
      <c r="A328" s="602"/>
      <c r="B328" s="1036">
        <f t="shared" si="11"/>
        <v>43744</v>
      </c>
      <c r="C328" s="878"/>
      <c r="D328" s="878"/>
      <c r="E328" s="878"/>
      <c r="F328" s="878"/>
      <c r="G328" s="878"/>
      <c r="H328" s="1037">
        <f t="shared" si="12"/>
        <v>24</v>
      </c>
      <c r="I328" s="519"/>
      <c r="J328" s="194"/>
      <c r="K328" s="194"/>
      <c r="L328" s="194"/>
      <c r="M328" s="94"/>
    </row>
    <row r="329" spans="1:13" ht="15" customHeight="1" x14ac:dyDescent="0.2">
      <c r="A329" s="602"/>
      <c r="B329" s="1036">
        <f t="shared" si="11"/>
        <v>43745</v>
      </c>
      <c r="C329" s="878"/>
      <c r="D329" s="878"/>
      <c r="E329" s="878"/>
      <c r="F329" s="878"/>
      <c r="G329" s="878"/>
      <c r="H329" s="1037">
        <f t="shared" si="12"/>
        <v>24</v>
      </c>
      <c r="I329" s="519"/>
      <c r="J329" s="194"/>
      <c r="K329" s="194"/>
      <c r="L329" s="194"/>
      <c r="M329" s="94"/>
    </row>
    <row r="330" spans="1:13" ht="15" customHeight="1" x14ac:dyDescent="0.2">
      <c r="A330" s="602"/>
      <c r="B330" s="1036">
        <f t="shared" si="11"/>
        <v>43746</v>
      </c>
      <c r="C330" s="878"/>
      <c r="D330" s="878"/>
      <c r="E330" s="878"/>
      <c r="F330" s="878"/>
      <c r="G330" s="878"/>
      <c r="H330" s="1037">
        <f t="shared" si="12"/>
        <v>24</v>
      </c>
      <c r="I330" s="519"/>
      <c r="J330" s="194"/>
      <c r="K330" s="194"/>
      <c r="L330" s="194"/>
      <c r="M330" s="94"/>
    </row>
    <row r="331" spans="1:13" ht="15" customHeight="1" x14ac:dyDescent="0.2">
      <c r="A331" s="602"/>
      <c r="B331" s="1036">
        <f t="shared" si="11"/>
        <v>43747</v>
      </c>
      <c r="C331" s="878"/>
      <c r="D331" s="878"/>
      <c r="E331" s="878"/>
      <c r="F331" s="878"/>
      <c r="G331" s="878"/>
      <c r="H331" s="1037">
        <f t="shared" si="12"/>
        <v>24</v>
      </c>
      <c r="I331" s="519"/>
      <c r="J331" s="194"/>
      <c r="K331" s="194"/>
      <c r="L331" s="194"/>
      <c r="M331" s="94"/>
    </row>
    <row r="332" spans="1:13" ht="15" customHeight="1" x14ac:dyDescent="0.2">
      <c r="A332" s="602"/>
      <c r="B332" s="1036">
        <f t="shared" si="11"/>
        <v>43748</v>
      </c>
      <c r="C332" s="878"/>
      <c r="D332" s="878"/>
      <c r="E332" s="878"/>
      <c r="F332" s="878"/>
      <c r="G332" s="878"/>
      <c r="H332" s="1037">
        <f t="shared" si="12"/>
        <v>24</v>
      </c>
      <c r="I332" s="519"/>
      <c r="J332" s="194"/>
      <c r="K332" s="194"/>
      <c r="L332" s="194"/>
      <c r="M332" s="94"/>
    </row>
    <row r="333" spans="1:13" ht="15" customHeight="1" x14ac:dyDescent="0.2">
      <c r="A333" s="602"/>
      <c r="B333" s="1036">
        <f t="shared" si="11"/>
        <v>43749</v>
      </c>
      <c r="C333" s="878"/>
      <c r="D333" s="878"/>
      <c r="E333" s="878"/>
      <c r="F333" s="878"/>
      <c r="G333" s="878"/>
      <c r="H333" s="1037">
        <f t="shared" si="12"/>
        <v>24</v>
      </c>
      <c r="I333" s="519"/>
      <c r="J333" s="194"/>
      <c r="K333" s="194"/>
      <c r="L333" s="194"/>
      <c r="M333" s="94"/>
    </row>
    <row r="334" spans="1:13" ht="15" customHeight="1" x14ac:dyDescent="0.2">
      <c r="A334" s="602"/>
      <c r="B334" s="1036">
        <f t="shared" si="11"/>
        <v>43750</v>
      </c>
      <c r="C334" s="878"/>
      <c r="D334" s="878"/>
      <c r="E334" s="878"/>
      <c r="F334" s="878"/>
      <c r="G334" s="878"/>
      <c r="H334" s="1037">
        <f t="shared" si="12"/>
        <v>24</v>
      </c>
      <c r="I334" s="519"/>
      <c r="J334" s="194"/>
      <c r="K334" s="194"/>
      <c r="L334" s="194"/>
      <c r="M334" s="94"/>
    </row>
    <row r="335" spans="1:13" ht="15" customHeight="1" x14ac:dyDescent="0.2">
      <c r="A335" s="602"/>
      <c r="B335" s="1036">
        <f t="shared" si="11"/>
        <v>43751</v>
      </c>
      <c r="C335" s="878"/>
      <c r="D335" s="878"/>
      <c r="E335" s="878"/>
      <c r="F335" s="878"/>
      <c r="G335" s="878"/>
      <c r="H335" s="1037">
        <f t="shared" si="12"/>
        <v>24</v>
      </c>
      <c r="I335" s="519"/>
      <c r="J335" s="194"/>
      <c r="K335" s="194"/>
      <c r="L335" s="194"/>
      <c r="M335" s="94"/>
    </row>
    <row r="336" spans="1:13" ht="15" customHeight="1" x14ac:dyDescent="0.2">
      <c r="A336" s="602"/>
      <c r="B336" s="1036">
        <f t="shared" si="11"/>
        <v>43752</v>
      </c>
      <c r="C336" s="878"/>
      <c r="D336" s="878"/>
      <c r="E336" s="878"/>
      <c r="F336" s="878"/>
      <c r="G336" s="878"/>
      <c r="H336" s="1037">
        <f t="shared" si="12"/>
        <v>24</v>
      </c>
      <c r="I336" s="519"/>
      <c r="J336" s="194"/>
      <c r="K336" s="194"/>
      <c r="L336" s="194"/>
      <c r="M336" s="94"/>
    </row>
    <row r="337" spans="1:13" ht="15" customHeight="1" x14ac:dyDescent="0.2">
      <c r="A337" s="602"/>
      <c r="B337" s="1036">
        <f t="shared" si="11"/>
        <v>43753</v>
      </c>
      <c r="C337" s="878"/>
      <c r="D337" s="878"/>
      <c r="E337" s="878"/>
      <c r="F337" s="878"/>
      <c r="G337" s="878"/>
      <c r="H337" s="1037">
        <f t="shared" si="12"/>
        <v>24</v>
      </c>
      <c r="I337" s="519"/>
      <c r="J337" s="194"/>
      <c r="K337" s="194"/>
      <c r="L337" s="194"/>
      <c r="M337" s="94"/>
    </row>
    <row r="338" spans="1:13" ht="15" customHeight="1" x14ac:dyDescent="0.2">
      <c r="A338" s="602"/>
      <c r="B338" s="1036">
        <f t="shared" si="11"/>
        <v>43754</v>
      </c>
      <c r="C338" s="878"/>
      <c r="D338" s="878"/>
      <c r="E338" s="878"/>
      <c r="F338" s="878"/>
      <c r="G338" s="878"/>
      <c r="H338" s="1037">
        <f t="shared" si="12"/>
        <v>24</v>
      </c>
      <c r="I338" s="519"/>
      <c r="J338" s="194"/>
      <c r="K338" s="194"/>
      <c r="L338" s="194"/>
      <c r="M338" s="94"/>
    </row>
    <row r="339" spans="1:13" ht="15" customHeight="1" x14ac:dyDescent="0.2">
      <c r="A339" s="602"/>
      <c r="B339" s="1036">
        <f t="shared" si="11"/>
        <v>43755</v>
      </c>
      <c r="C339" s="878"/>
      <c r="D339" s="878"/>
      <c r="E339" s="878"/>
      <c r="F339" s="878"/>
      <c r="G339" s="878"/>
      <c r="H339" s="1037">
        <f t="shared" si="12"/>
        <v>24</v>
      </c>
      <c r="I339" s="519"/>
      <c r="J339" s="194"/>
      <c r="K339" s="194"/>
      <c r="L339" s="194"/>
      <c r="M339" s="94"/>
    </row>
    <row r="340" spans="1:13" ht="15" customHeight="1" x14ac:dyDescent="0.2">
      <c r="A340" s="602"/>
      <c r="B340" s="1036">
        <f t="shared" si="11"/>
        <v>43756</v>
      </c>
      <c r="C340" s="878"/>
      <c r="D340" s="878"/>
      <c r="E340" s="878"/>
      <c r="F340" s="878"/>
      <c r="G340" s="878"/>
      <c r="H340" s="1037">
        <f t="shared" si="12"/>
        <v>24</v>
      </c>
      <c r="I340" s="519"/>
      <c r="J340" s="194"/>
      <c r="K340" s="194"/>
      <c r="L340" s="194"/>
      <c r="M340" s="94"/>
    </row>
    <row r="341" spans="1:13" ht="15" customHeight="1" x14ac:dyDescent="0.2">
      <c r="A341" s="602"/>
      <c r="B341" s="1036">
        <f t="shared" si="11"/>
        <v>43757</v>
      </c>
      <c r="C341" s="878"/>
      <c r="D341" s="878"/>
      <c r="E341" s="878"/>
      <c r="F341" s="878"/>
      <c r="G341" s="878"/>
      <c r="H341" s="1037">
        <f t="shared" si="12"/>
        <v>24</v>
      </c>
      <c r="I341" s="519"/>
      <c r="J341" s="194"/>
      <c r="K341" s="194"/>
      <c r="L341" s="194"/>
      <c r="M341" s="94"/>
    </row>
    <row r="342" spans="1:13" ht="15" customHeight="1" x14ac:dyDescent="0.2">
      <c r="A342" s="602"/>
      <c r="B342" s="1036">
        <f t="shared" si="11"/>
        <v>43758</v>
      </c>
      <c r="C342" s="878"/>
      <c r="D342" s="878"/>
      <c r="E342" s="878"/>
      <c r="F342" s="878"/>
      <c r="G342" s="878"/>
      <c r="H342" s="1037">
        <f t="shared" si="12"/>
        <v>24</v>
      </c>
      <c r="I342" s="519"/>
      <c r="J342" s="194"/>
      <c r="K342" s="194"/>
      <c r="L342" s="194"/>
      <c r="M342" s="94"/>
    </row>
    <row r="343" spans="1:13" ht="15" customHeight="1" x14ac:dyDescent="0.2">
      <c r="A343" s="602"/>
      <c r="B343" s="1036">
        <f t="shared" si="11"/>
        <v>43759</v>
      </c>
      <c r="C343" s="878"/>
      <c r="D343" s="878"/>
      <c r="E343" s="878"/>
      <c r="F343" s="878"/>
      <c r="G343" s="878"/>
      <c r="H343" s="1037">
        <f t="shared" si="12"/>
        <v>24</v>
      </c>
      <c r="I343" s="519"/>
      <c r="J343" s="194"/>
      <c r="K343" s="194"/>
      <c r="L343" s="194"/>
      <c r="M343" s="94"/>
    </row>
    <row r="344" spans="1:13" ht="15" customHeight="1" x14ac:dyDescent="0.2">
      <c r="A344" s="602"/>
      <c r="B344" s="1036">
        <f t="shared" si="11"/>
        <v>43760</v>
      </c>
      <c r="C344" s="878"/>
      <c r="D344" s="878"/>
      <c r="E344" s="878"/>
      <c r="F344" s="878"/>
      <c r="G344" s="878"/>
      <c r="H344" s="1037">
        <f t="shared" si="12"/>
        <v>24</v>
      </c>
      <c r="I344" s="519"/>
      <c r="J344" s="194"/>
      <c r="K344" s="194"/>
      <c r="L344" s="194"/>
      <c r="M344" s="94"/>
    </row>
    <row r="345" spans="1:13" ht="15" customHeight="1" x14ac:dyDescent="0.2">
      <c r="A345" s="602"/>
      <c r="B345" s="1036">
        <f t="shared" si="11"/>
        <v>43761</v>
      </c>
      <c r="C345" s="878"/>
      <c r="D345" s="878"/>
      <c r="E345" s="878"/>
      <c r="F345" s="878"/>
      <c r="G345" s="878"/>
      <c r="H345" s="1037">
        <f t="shared" si="12"/>
        <v>24</v>
      </c>
      <c r="I345" s="519"/>
      <c r="J345" s="194"/>
      <c r="K345" s="194"/>
      <c r="L345" s="194"/>
      <c r="M345" s="94"/>
    </row>
    <row r="346" spans="1:13" ht="15" customHeight="1" x14ac:dyDescent="0.2">
      <c r="A346" s="602"/>
      <c r="B346" s="1036">
        <f t="shared" si="11"/>
        <v>43762</v>
      </c>
      <c r="C346" s="878"/>
      <c r="D346" s="878"/>
      <c r="E346" s="878"/>
      <c r="F346" s="878"/>
      <c r="G346" s="878"/>
      <c r="H346" s="1037">
        <f t="shared" si="12"/>
        <v>24</v>
      </c>
      <c r="I346" s="519"/>
      <c r="J346" s="194"/>
      <c r="K346" s="194"/>
      <c r="L346" s="194"/>
      <c r="M346" s="94"/>
    </row>
    <row r="347" spans="1:13" ht="15" customHeight="1" x14ac:dyDescent="0.2">
      <c r="A347" s="602"/>
      <c r="B347" s="1036">
        <f t="shared" si="11"/>
        <v>43763</v>
      </c>
      <c r="C347" s="878"/>
      <c r="D347" s="878"/>
      <c r="E347" s="878"/>
      <c r="F347" s="878"/>
      <c r="G347" s="878"/>
      <c r="H347" s="1037">
        <f t="shared" si="12"/>
        <v>24</v>
      </c>
      <c r="I347" s="519"/>
      <c r="J347" s="194"/>
      <c r="K347" s="194"/>
      <c r="L347" s="194"/>
      <c r="M347" s="94"/>
    </row>
    <row r="348" spans="1:13" ht="15" customHeight="1" x14ac:dyDescent="0.2">
      <c r="A348" s="602"/>
      <c r="B348" s="1036">
        <f t="shared" si="11"/>
        <v>43764</v>
      </c>
      <c r="C348" s="878"/>
      <c r="D348" s="878"/>
      <c r="E348" s="878"/>
      <c r="F348" s="878"/>
      <c r="G348" s="878"/>
      <c r="H348" s="1037">
        <f t="shared" si="12"/>
        <v>24</v>
      </c>
      <c r="I348" s="519"/>
      <c r="J348" s="194"/>
      <c r="K348" s="194"/>
      <c r="L348" s="194"/>
      <c r="M348" s="94"/>
    </row>
    <row r="349" spans="1:13" ht="15" customHeight="1" x14ac:dyDescent="0.2">
      <c r="A349" s="602"/>
      <c r="B349" s="1036">
        <f t="shared" si="11"/>
        <v>43765</v>
      </c>
      <c r="C349" s="878"/>
      <c r="D349" s="878"/>
      <c r="E349" s="878"/>
      <c r="F349" s="878"/>
      <c r="G349" s="878"/>
      <c r="H349" s="1037">
        <f t="shared" si="12"/>
        <v>25</v>
      </c>
      <c r="I349" s="519"/>
      <c r="J349" s="194"/>
      <c r="K349" s="194"/>
      <c r="L349" s="194"/>
      <c r="M349" s="94"/>
    </row>
    <row r="350" spans="1:13" ht="15" customHeight="1" x14ac:dyDescent="0.2">
      <c r="A350" s="602"/>
      <c r="B350" s="1036">
        <f t="shared" si="11"/>
        <v>43766</v>
      </c>
      <c r="C350" s="878"/>
      <c r="D350" s="878"/>
      <c r="E350" s="878"/>
      <c r="F350" s="878"/>
      <c r="G350" s="878"/>
      <c r="H350" s="1037">
        <f t="shared" si="12"/>
        <v>24</v>
      </c>
      <c r="I350" s="519"/>
      <c r="J350" s="194"/>
      <c r="K350" s="194"/>
      <c r="L350" s="194"/>
      <c r="M350" s="94"/>
    </row>
    <row r="351" spans="1:13" ht="15" customHeight="1" x14ac:dyDescent="0.2">
      <c r="A351" s="602"/>
      <c r="B351" s="1036">
        <f t="shared" si="11"/>
        <v>43767</v>
      </c>
      <c r="C351" s="878"/>
      <c r="D351" s="878"/>
      <c r="E351" s="878"/>
      <c r="F351" s="878"/>
      <c r="G351" s="878"/>
      <c r="H351" s="1037">
        <f t="shared" si="12"/>
        <v>24</v>
      </c>
      <c r="I351" s="519"/>
      <c r="J351" s="194"/>
      <c r="K351" s="194"/>
      <c r="L351" s="194"/>
      <c r="M351" s="94"/>
    </row>
    <row r="352" spans="1:13" ht="15" customHeight="1" x14ac:dyDescent="0.2">
      <c r="A352" s="602"/>
      <c r="B352" s="1036">
        <f t="shared" si="11"/>
        <v>43768</v>
      </c>
      <c r="C352" s="878"/>
      <c r="D352" s="878"/>
      <c r="E352" s="878"/>
      <c r="F352" s="878"/>
      <c r="G352" s="878"/>
      <c r="H352" s="1037">
        <f t="shared" si="12"/>
        <v>24</v>
      </c>
      <c r="I352" s="519"/>
      <c r="J352" s="194"/>
      <c r="K352" s="194"/>
      <c r="L352" s="194"/>
      <c r="M352" s="94"/>
    </row>
    <row r="353" spans="1:13" ht="15" customHeight="1" x14ac:dyDescent="0.2">
      <c r="A353" s="602"/>
      <c r="B353" s="1036">
        <f t="shared" si="11"/>
        <v>43769</v>
      </c>
      <c r="C353" s="878"/>
      <c r="D353" s="878"/>
      <c r="E353" s="878"/>
      <c r="F353" s="878"/>
      <c r="G353" s="878"/>
      <c r="H353" s="1037">
        <f t="shared" si="12"/>
        <v>24</v>
      </c>
      <c r="I353" s="519"/>
      <c r="J353" s="194"/>
      <c r="K353" s="194"/>
      <c r="L353" s="194"/>
      <c r="M353" s="94"/>
    </row>
    <row r="354" spans="1:13" ht="15" customHeight="1" x14ac:dyDescent="0.2">
      <c r="A354" s="602"/>
      <c r="B354" s="1036">
        <f t="shared" si="11"/>
        <v>43770</v>
      </c>
      <c r="C354" s="878"/>
      <c r="D354" s="878"/>
      <c r="E354" s="878"/>
      <c r="F354" s="878"/>
      <c r="G354" s="878"/>
      <c r="H354" s="1037">
        <f t="shared" si="12"/>
        <v>24</v>
      </c>
      <c r="I354" s="519"/>
      <c r="J354" s="194"/>
      <c r="K354" s="194"/>
      <c r="L354" s="194"/>
      <c r="M354" s="94"/>
    </row>
    <row r="355" spans="1:13" ht="15" customHeight="1" x14ac:dyDescent="0.2">
      <c r="A355" s="602"/>
      <c r="B355" s="1036">
        <f t="shared" si="11"/>
        <v>43771</v>
      </c>
      <c r="C355" s="878"/>
      <c r="D355" s="878"/>
      <c r="E355" s="878"/>
      <c r="F355" s="878"/>
      <c r="G355" s="878"/>
      <c r="H355" s="1037">
        <f t="shared" si="12"/>
        <v>24</v>
      </c>
      <c r="I355" s="519"/>
      <c r="J355" s="194"/>
      <c r="K355" s="194"/>
      <c r="L355" s="194"/>
      <c r="M355" s="94"/>
    </row>
    <row r="356" spans="1:13" ht="15" customHeight="1" x14ac:dyDescent="0.2">
      <c r="A356" s="602"/>
      <c r="B356" s="1036">
        <f t="shared" si="11"/>
        <v>43772</v>
      </c>
      <c r="C356" s="878"/>
      <c r="D356" s="878"/>
      <c r="E356" s="878"/>
      <c r="F356" s="878"/>
      <c r="G356" s="878"/>
      <c r="H356" s="1037">
        <f t="shared" si="12"/>
        <v>24</v>
      </c>
      <c r="I356" s="519"/>
      <c r="J356" s="194"/>
      <c r="K356" s="194"/>
      <c r="L356" s="194"/>
      <c r="M356" s="94"/>
    </row>
    <row r="357" spans="1:13" ht="15" customHeight="1" x14ac:dyDescent="0.2">
      <c r="A357" s="602"/>
      <c r="B357" s="1036">
        <f t="shared" si="11"/>
        <v>43773</v>
      </c>
      <c r="C357" s="878"/>
      <c r="D357" s="878"/>
      <c r="E357" s="878"/>
      <c r="F357" s="878"/>
      <c r="G357" s="878"/>
      <c r="H357" s="1037">
        <f t="shared" si="12"/>
        <v>24</v>
      </c>
      <c r="I357" s="519"/>
      <c r="J357" s="194"/>
      <c r="K357" s="194"/>
      <c r="L357" s="194"/>
      <c r="M357" s="94"/>
    </row>
    <row r="358" spans="1:13" ht="15" customHeight="1" x14ac:dyDescent="0.2">
      <c r="A358" s="602"/>
      <c r="B358" s="1036">
        <f t="shared" si="11"/>
        <v>43774</v>
      </c>
      <c r="C358" s="878"/>
      <c r="D358" s="878"/>
      <c r="E358" s="878"/>
      <c r="F358" s="878"/>
      <c r="G358" s="878"/>
      <c r="H358" s="1037">
        <f t="shared" si="12"/>
        <v>24</v>
      </c>
      <c r="I358" s="519"/>
      <c r="J358" s="194"/>
      <c r="K358" s="194"/>
      <c r="L358" s="194"/>
      <c r="M358" s="94"/>
    </row>
    <row r="359" spans="1:13" ht="15" customHeight="1" x14ac:dyDescent="0.2">
      <c r="A359" s="602"/>
      <c r="B359" s="1036">
        <f t="shared" si="11"/>
        <v>43775</v>
      </c>
      <c r="C359" s="878"/>
      <c r="D359" s="878"/>
      <c r="E359" s="878"/>
      <c r="F359" s="878"/>
      <c r="G359" s="878"/>
      <c r="H359" s="1037">
        <f t="shared" si="12"/>
        <v>24</v>
      </c>
      <c r="I359" s="519"/>
      <c r="J359" s="194"/>
      <c r="K359" s="194"/>
      <c r="L359" s="194"/>
      <c r="M359" s="94"/>
    </row>
    <row r="360" spans="1:13" ht="15" customHeight="1" x14ac:dyDescent="0.2">
      <c r="A360" s="602"/>
      <c r="B360" s="1036">
        <f t="shared" si="11"/>
        <v>43776</v>
      </c>
      <c r="C360" s="878"/>
      <c r="D360" s="878"/>
      <c r="E360" s="878"/>
      <c r="F360" s="878"/>
      <c r="G360" s="878"/>
      <c r="H360" s="1037">
        <f t="shared" si="12"/>
        <v>24</v>
      </c>
      <c r="I360" s="519"/>
      <c r="J360" s="194"/>
      <c r="K360" s="194"/>
      <c r="L360" s="194"/>
      <c r="M360" s="94"/>
    </row>
    <row r="361" spans="1:13" ht="15" customHeight="1" x14ac:dyDescent="0.2">
      <c r="A361" s="602"/>
      <c r="B361" s="1036">
        <f t="shared" si="11"/>
        <v>43777</v>
      </c>
      <c r="C361" s="878"/>
      <c r="D361" s="878"/>
      <c r="E361" s="878"/>
      <c r="F361" s="878"/>
      <c r="G361" s="878"/>
      <c r="H361" s="1037">
        <f t="shared" si="12"/>
        <v>24</v>
      </c>
      <c r="I361" s="519"/>
      <c r="J361" s="194"/>
      <c r="K361" s="194"/>
      <c r="L361" s="194"/>
      <c r="M361" s="94"/>
    </row>
    <row r="362" spans="1:13" ht="15" customHeight="1" x14ac:dyDescent="0.2">
      <c r="A362" s="602"/>
      <c r="B362" s="1036">
        <f t="shared" si="11"/>
        <v>43778</v>
      </c>
      <c r="C362" s="878"/>
      <c r="D362" s="878"/>
      <c r="E362" s="878"/>
      <c r="F362" s="878"/>
      <c r="G362" s="878"/>
      <c r="H362" s="1037">
        <f t="shared" si="12"/>
        <v>24</v>
      </c>
      <c r="I362" s="519"/>
      <c r="J362" s="194"/>
      <c r="K362" s="194"/>
      <c r="L362" s="194"/>
      <c r="M362" s="94"/>
    </row>
    <row r="363" spans="1:13" ht="15" customHeight="1" x14ac:dyDescent="0.2">
      <c r="A363" s="602"/>
      <c r="B363" s="1036">
        <f t="shared" si="11"/>
        <v>43779</v>
      </c>
      <c r="C363" s="878"/>
      <c r="D363" s="878"/>
      <c r="E363" s="878"/>
      <c r="F363" s="878"/>
      <c r="G363" s="878"/>
      <c r="H363" s="1037">
        <f t="shared" si="12"/>
        <v>24</v>
      </c>
      <c r="I363" s="519"/>
      <c r="J363" s="194"/>
      <c r="K363" s="194"/>
      <c r="L363" s="194"/>
      <c r="M363" s="94"/>
    </row>
    <row r="364" spans="1:13" ht="15" customHeight="1" x14ac:dyDescent="0.2">
      <c r="A364" s="602"/>
      <c r="B364" s="1036">
        <f t="shared" si="11"/>
        <v>43780</v>
      </c>
      <c r="C364" s="878"/>
      <c r="D364" s="878"/>
      <c r="E364" s="878"/>
      <c r="F364" s="878"/>
      <c r="G364" s="878"/>
      <c r="H364" s="1037">
        <f t="shared" si="12"/>
        <v>24</v>
      </c>
      <c r="I364" s="519"/>
      <c r="J364" s="194"/>
      <c r="K364" s="194"/>
      <c r="L364" s="194"/>
      <c r="M364" s="94"/>
    </row>
    <row r="365" spans="1:13" ht="15" customHeight="1" x14ac:dyDescent="0.2">
      <c r="A365" s="602"/>
      <c r="B365" s="1036">
        <f t="shared" si="11"/>
        <v>43781</v>
      </c>
      <c r="C365" s="878"/>
      <c r="D365" s="878"/>
      <c r="E365" s="878"/>
      <c r="F365" s="878"/>
      <c r="G365" s="878"/>
      <c r="H365" s="1037">
        <f t="shared" si="12"/>
        <v>24</v>
      </c>
      <c r="I365" s="519"/>
      <c r="J365" s="194"/>
      <c r="K365" s="194"/>
      <c r="L365" s="194"/>
      <c r="M365" s="94"/>
    </row>
    <row r="366" spans="1:13" ht="15" customHeight="1" x14ac:dyDescent="0.2">
      <c r="A366" s="602"/>
      <c r="B366" s="1036">
        <f t="shared" si="11"/>
        <v>43782</v>
      </c>
      <c r="C366" s="878"/>
      <c r="D366" s="878"/>
      <c r="E366" s="878"/>
      <c r="F366" s="878"/>
      <c r="G366" s="878"/>
      <c r="H366" s="1037">
        <f t="shared" si="12"/>
        <v>24</v>
      </c>
      <c r="I366" s="519"/>
      <c r="J366" s="194"/>
      <c r="K366" s="194"/>
      <c r="L366" s="194"/>
      <c r="M366" s="94"/>
    </row>
    <row r="367" spans="1:13" ht="15" customHeight="1" x14ac:dyDescent="0.2">
      <c r="A367" s="602"/>
      <c r="B367" s="1036">
        <f t="shared" si="11"/>
        <v>43783</v>
      </c>
      <c r="C367" s="878"/>
      <c r="D367" s="878"/>
      <c r="E367" s="878"/>
      <c r="F367" s="878"/>
      <c r="G367" s="878"/>
      <c r="H367" s="1037">
        <f t="shared" si="12"/>
        <v>24</v>
      </c>
      <c r="I367" s="519"/>
      <c r="J367" s="194"/>
      <c r="K367" s="194"/>
      <c r="L367" s="194"/>
      <c r="M367" s="94"/>
    </row>
    <row r="368" spans="1:13" ht="15" customHeight="1" x14ac:dyDescent="0.2">
      <c r="A368" s="602"/>
      <c r="B368" s="1036">
        <f t="shared" si="11"/>
        <v>43784</v>
      </c>
      <c r="C368" s="878"/>
      <c r="D368" s="878"/>
      <c r="E368" s="878"/>
      <c r="F368" s="878"/>
      <c r="G368" s="878"/>
      <c r="H368" s="1037">
        <f t="shared" si="12"/>
        <v>24</v>
      </c>
      <c r="I368" s="519"/>
      <c r="J368" s="194"/>
      <c r="K368" s="194"/>
      <c r="L368" s="194"/>
      <c r="M368" s="94"/>
    </row>
    <row r="369" spans="1:13" ht="15" customHeight="1" x14ac:dyDescent="0.2">
      <c r="A369" s="602"/>
      <c r="B369" s="1036">
        <f t="shared" si="11"/>
        <v>43785</v>
      </c>
      <c r="C369" s="878"/>
      <c r="D369" s="878"/>
      <c r="E369" s="878"/>
      <c r="F369" s="878"/>
      <c r="G369" s="878"/>
      <c r="H369" s="1037">
        <f t="shared" si="12"/>
        <v>24</v>
      </c>
      <c r="I369" s="519"/>
      <c r="J369" s="194"/>
      <c r="K369" s="194"/>
      <c r="L369" s="194"/>
      <c r="M369" s="94"/>
    </row>
    <row r="370" spans="1:13" ht="15" customHeight="1" x14ac:dyDescent="0.2">
      <c r="A370" s="602"/>
      <c r="B370" s="1036">
        <f t="shared" si="11"/>
        <v>43786</v>
      </c>
      <c r="C370" s="878"/>
      <c r="D370" s="878"/>
      <c r="E370" s="878"/>
      <c r="F370" s="878"/>
      <c r="G370" s="878"/>
      <c r="H370" s="1037">
        <f t="shared" si="12"/>
        <v>24</v>
      </c>
      <c r="I370" s="519"/>
      <c r="J370" s="194"/>
      <c r="K370" s="194"/>
      <c r="L370" s="194"/>
      <c r="M370" s="94"/>
    </row>
    <row r="371" spans="1:13" ht="15" customHeight="1" x14ac:dyDescent="0.2">
      <c r="A371" s="602"/>
      <c r="B371" s="1036">
        <f t="shared" ref="B371:B414" si="13">B370+1</f>
        <v>43787</v>
      </c>
      <c r="C371" s="878"/>
      <c r="D371" s="878"/>
      <c r="E371" s="878"/>
      <c r="F371" s="878"/>
      <c r="G371" s="878"/>
      <c r="H371" s="1037">
        <f t="shared" ref="H371:H414" si="14">24+IF(AND(MONTH(B371)=3,WEEKDAY(B371,2)=7,DAY(B371)&gt;=25),-1,0)+IF(AND(MONTH(B371)=10,WEEKDAY(B371,2)=7,DAY(B371)&gt;=25),1,0)</f>
        <v>24</v>
      </c>
      <c r="I371" s="519"/>
      <c r="J371" s="194"/>
      <c r="K371" s="194"/>
      <c r="L371" s="194"/>
      <c r="M371" s="94"/>
    </row>
    <row r="372" spans="1:13" ht="15" customHeight="1" x14ac:dyDescent="0.2">
      <c r="A372" s="602"/>
      <c r="B372" s="1036">
        <f t="shared" si="13"/>
        <v>43788</v>
      </c>
      <c r="C372" s="878"/>
      <c r="D372" s="878"/>
      <c r="E372" s="878"/>
      <c r="F372" s="878"/>
      <c r="G372" s="878"/>
      <c r="H372" s="1037">
        <f t="shared" si="14"/>
        <v>24</v>
      </c>
      <c r="I372" s="519"/>
      <c r="J372" s="194"/>
      <c r="K372" s="194"/>
      <c r="L372" s="194"/>
      <c r="M372" s="94"/>
    </row>
    <row r="373" spans="1:13" ht="15" customHeight="1" x14ac:dyDescent="0.2">
      <c r="A373" s="602"/>
      <c r="B373" s="1036">
        <f t="shared" si="13"/>
        <v>43789</v>
      </c>
      <c r="C373" s="878"/>
      <c r="D373" s="878"/>
      <c r="E373" s="878"/>
      <c r="F373" s="878"/>
      <c r="G373" s="878"/>
      <c r="H373" s="1037">
        <f t="shared" si="14"/>
        <v>24</v>
      </c>
      <c r="I373" s="519"/>
      <c r="J373" s="194"/>
      <c r="K373" s="194"/>
      <c r="L373" s="194"/>
      <c r="M373" s="94"/>
    </row>
    <row r="374" spans="1:13" ht="15" customHeight="1" x14ac:dyDescent="0.2">
      <c r="A374" s="602"/>
      <c r="B374" s="1036">
        <f t="shared" si="13"/>
        <v>43790</v>
      </c>
      <c r="C374" s="878"/>
      <c r="D374" s="878"/>
      <c r="E374" s="878"/>
      <c r="F374" s="878"/>
      <c r="G374" s="878"/>
      <c r="H374" s="1037">
        <f t="shared" si="14"/>
        <v>24</v>
      </c>
      <c r="I374" s="519"/>
      <c r="J374" s="194"/>
      <c r="K374" s="194"/>
      <c r="L374" s="194"/>
      <c r="M374" s="94"/>
    </row>
    <row r="375" spans="1:13" ht="15" customHeight="1" x14ac:dyDescent="0.2">
      <c r="A375" s="602"/>
      <c r="B375" s="1036">
        <f t="shared" si="13"/>
        <v>43791</v>
      </c>
      <c r="C375" s="878"/>
      <c r="D375" s="878"/>
      <c r="E375" s="878"/>
      <c r="F375" s="878"/>
      <c r="G375" s="878"/>
      <c r="H375" s="1037">
        <f t="shared" si="14"/>
        <v>24</v>
      </c>
      <c r="I375" s="519"/>
      <c r="J375" s="194"/>
      <c r="K375" s="194"/>
      <c r="L375" s="194"/>
      <c r="M375" s="94"/>
    </row>
    <row r="376" spans="1:13" ht="15" customHeight="1" x14ac:dyDescent="0.2">
      <c r="A376" s="602"/>
      <c r="B376" s="1036">
        <f t="shared" si="13"/>
        <v>43792</v>
      </c>
      <c r="C376" s="878"/>
      <c r="D376" s="878"/>
      <c r="E376" s="878"/>
      <c r="F376" s="878"/>
      <c r="G376" s="878"/>
      <c r="H376" s="1037">
        <f t="shared" si="14"/>
        <v>24</v>
      </c>
      <c r="I376" s="519"/>
      <c r="J376" s="194"/>
      <c r="K376" s="194"/>
      <c r="L376" s="194"/>
      <c r="M376" s="94"/>
    </row>
    <row r="377" spans="1:13" ht="15" customHeight="1" x14ac:dyDescent="0.2">
      <c r="A377" s="602"/>
      <c r="B377" s="1036">
        <f t="shared" si="13"/>
        <v>43793</v>
      </c>
      <c r="C377" s="878"/>
      <c r="D377" s="878"/>
      <c r="E377" s="878"/>
      <c r="F377" s="878"/>
      <c r="G377" s="878"/>
      <c r="H377" s="1037">
        <f t="shared" si="14"/>
        <v>24</v>
      </c>
      <c r="I377" s="519"/>
      <c r="J377" s="194"/>
      <c r="K377" s="194"/>
      <c r="L377" s="194"/>
      <c r="M377" s="94"/>
    </row>
    <row r="378" spans="1:13" ht="15" customHeight="1" x14ac:dyDescent="0.2">
      <c r="A378" s="602"/>
      <c r="B378" s="1036">
        <f t="shared" si="13"/>
        <v>43794</v>
      </c>
      <c r="C378" s="878"/>
      <c r="D378" s="878"/>
      <c r="E378" s="878"/>
      <c r="F378" s="878"/>
      <c r="G378" s="878"/>
      <c r="H378" s="1037">
        <f t="shared" si="14"/>
        <v>24</v>
      </c>
      <c r="I378" s="519"/>
      <c r="J378" s="194"/>
      <c r="K378" s="194"/>
      <c r="L378" s="194"/>
      <c r="M378" s="94"/>
    </row>
    <row r="379" spans="1:13" ht="15" customHeight="1" x14ac:dyDescent="0.2">
      <c r="A379" s="602"/>
      <c r="B379" s="1036">
        <f t="shared" si="13"/>
        <v>43795</v>
      </c>
      <c r="C379" s="878"/>
      <c r="D379" s="878"/>
      <c r="E379" s="878"/>
      <c r="F379" s="878"/>
      <c r="G379" s="878"/>
      <c r="H379" s="1037">
        <f t="shared" si="14"/>
        <v>24</v>
      </c>
      <c r="I379" s="519"/>
      <c r="J379" s="194"/>
      <c r="K379" s="194"/>
      <c r="L379" s="194"/>
      <c r="M379" s="94"/>
    </row>
    <row r="380" spans="1:13" ht="15" customHeight="1" x14ac:dyDescent="0.2">
      <c r="A380" s="602"/>
      <c r="B380" s="1036">
        <f t="shared" si="13"/>
        <v>43796</v>
      </c>
      <c r="C380" s="878"/>
      <c r="D380" s="878"/>
      <c r="E380" s="878"/>
      <c r="F380" s="878"/>
      <c r="G380" s="878"/>
      <c r="H380" s="1037">
        <f t="shared" si="14"/>
        <v>24</v>
      </c>
      <c r="I380" s="519"/>
      <c r="J380" s="194"/>
      <c r="K380" s="194"/>
      <c r="L380" s="194"/>
      <c r="M380" s="94"/>
    </row>
    <row r="381" spans="1:13" ht="15" customHeight="1" x14ac:dyDescent="0.2">
      <c r="A381" s="602"/>
      <c r="B381" s="1036">
        <f t="shared" si="13"/>
        <v>43797</v>
      </c>
      <c r="C381" s="878"/>
      <c r="D381" s="878"/>
      <c r="E381" s="878"/>
      <c r="F381" s="878"/>
      <c r="G381" s="878"/>
      <c r="H381" s="1037">
        <f t="shared" si="14"/>
        <v>24</v>
      </c>
      <c r="I381" s="519"/>
      <c r="J381" s="194"/>
      <c r="K381" s="194"/>
      <c r="L381" s="194"/>
      <c r="M381" s="94"/>
    </row>
    <row r="382" spans="1:13" ht="15" customHeight="1" x14ac:dyDescent="0.2">
      <c r="A382" s="602"/>
      <c r="B382" s="1036">
        <f t="shared" si="13"/>
        <v>43798</v>
      </c>
      <c r="C382" s="878"/>
      <c r="D382" s="878"/>
      <c r="E382" s="878"/>
      <c r="F382" s="878"/>
      <c r="G382" s="878"/>
      <c r="H382" s="1037">
        <f t="shared" si="14"/>
        <v>24</v>
      </c>
      <c r="I382" s="519"/>
      <c r="J382" s="194"/>
      <c r="K382" s="194"/>
      <c r="L382" s="194"/>
      <c r="M382" s="94"/>
    </row>
    <row r="383" spans="1:13" ht="15" customHeight="1" x14ac:dyDescent="0.2">
      <c r="A383" s="602"/>
      <c r="B383" s="1036">
        <f t="shared" si="13"/>
        <v>43799</v>
      </c>
      <c r="C383" s="878"/>
      <c r="D383" s="878"/>
      <c r="E383" s="878"/>
      <c r="F383" s="878"/>
      <c r="G383" s="878"/>
      <c r="H383" s="1037">
        <f t="shared" si="14"/>
        <v>24</v>
      </c>
      <c r="I383" s="519"/>
      <c r="J383" s="194"/>
      <c r="K383" s="194"/>
      <c r="L383" s="194"/>
      <c r="M383" s="94"/>
    </row>
    <row r="384" spans="1:13" ht="15" customHeight="1" x14ac:dyDescent="0.2">
      <c r="A384" s="602"/>
      <c r="B384" s="1036">
        <f t="shared" si="13"/>
        <v>43800</v>
      </c>
      <c r="C384" s="878"/>
      <c r="D384" s="878"/>
      <c r="E384" s="878"/>
      <c r="F384" s="878"/>
      <c r="G384" s="878"/>
      <c r="H384" s="1037">
        <f t="shared" si="14"/>
        <v>24</v>
      </c>
      <c r="I384" s="519"/>
      <c r="J384" s="194"/>
      <c r="K384" s="194"/>
      <c r="L384" s="194"/>
      <c r="M384" s="94"/>
    </row>
    <row r="385" spans="1:13" ht="15" customHeight="1" x14ac:dyDescent="0.2">
      <c r="A385" s="602"/>
      <c r="B385" s="1036">
        <f t="shared" si="13"/>
        <v>43801</v>
      </c>
      <c r="C385" s="878"/>
      <c r="D385" s="878"/>
      <c r="E385" s="878"/>
      <c r="F385" s="878"/>
      <c r="G385" s="878"/>
      <c r="H385" s="1037">
        <f t="shared" si="14"/>
        <v>24</v>
      </c>
      <c r="I385" s="519"/>
      <c r="J385" s="194"/>
      <c r="K385" s="194"/>
      <c r="L385" s="194"/>
      <c r="M385" s="94"/>
    </row>
    <row r="386" spans="1:13" ht="15" customHeight="1" x14ac:dyDescent="0.2">
      <c r="A386" s="602"/>
      <c r="B386" s="1036">
        <f t="shared" si="13"/>
        <v>43802</v>
      </c>
      <c r="C386" s="878"/>
      <c r="D386" s="878"/>
      <c r="E386" s="878"/>
      <c r="F386" s="878"/>
      <c r="G386" s="878"/>
      <c r="H386" s="1037">
        <f t="shared" si="14"/>
        <v>24</v>
      </c>
      <c r="I386" s="519"/>
      <c r="J386" s="194"/>
      <c r="K386" s="194"/>
      <c r="L386" s="194"/>
      <c r="M386" s="94"/>
    </row>
    <row r="387" spans="1:13" ht="15" customHeight="1" x14ac:dyDescent="0.2">
      <c r="A387" s="602"/>
      <c r="B387" s="1036">
        <f t="shared" si="13"/>
        <v>43803</v>
      </c>
      <c r="C387" s="878"/>
      <c r="D387" s="878"/>
      <c r="E387" s="878"/>
      <c r="F387" s="878"/>
      <c r="G387" s="878"/>
      <c r="H387" s="1037">
        <f t="shared" si="14"/>
        <v>24</v>
      </c>
      <c r="I387" s="519"/>
      <c r="J387" s="194"/>
      <c r="K387" s="194"/>
      <c r="L387" s="194"/>
      <c r="M387" s="94"/>
    </row>
    <row r="388" spans="1:13" ht="15" customHeight="1" x14ac:dyDescent="0.2">
      <c r="A388" s="602"/>
      <c r="B388" s="1036">
        <f t="shared" si="13"/>
        <v>43804</v>
      </c>
      <c r="C388" s="878"/>
      <c r="D388" s="878"/>
      <c r="E388" s="878"/>
      <c r="F388" s="878"/>
      <c r="G388" s="878"/>
      <c r="H388" s="1037">
        <f t="shared" si="14"/>
        <v>24</v>
      </c>
      <c r="I388" s="519"/>
      <c r="J388" s="194"/>
      <c r="K388" s="194"/>
      <c r="L388" s="194"/>
      <c r="M388" s="94"/>
    </row>
    <row r="389" spans="1:13" ht="15" customHeight="1" x14ac:dyDescent="0.2">
      <c r="A389" s="602"/>
      <c r="B389" s="1036">
        <f t="shared" si="13"/>
        <v>43805</v>
      </c>
      <c r="C389" s="878"/>
      <c r="D389" s="878"/>
      <c r="E389" s="878"/>
      <c r="F389" s="878"/>
      <c r="G389" s="878"/>
      <c r="H389" s="1037">
        <f t="shared" si="14"/>
        <v>24</v>
      </c>
      <c r="I389" s="519"/>
      <c r="J389" s="194"/>
      <c r="K389" s="194"/>
      <c r="L389" s="194"/>
      <c r="M389" s="94"/>
    </row>
    <row r="390" spans="1:13" ht="15" customHeight="1" x14ac:dyDescent="0.2">
      <c r="A390" s="602"/>
      <c r="B390" s="1036">
        <f t="shared" si="13"/>
        <v>43806</v>
      </c>
      <c r="C390" s="878"/>
      <c r="D390" s="878"/>
      <c r="E390" s="878"/>
      <c r="F390" s="878"/>
      <c r="G390" s="878"/>
      <c r="H390" s="1037">
        <f t="shared" si="14"/>
        <v>24</v>
      </c>
      <c r="I390" s="519"/>
      <c r="J390" s="194"/>
      <c r="K390" s="194"/>
      <c r="L390" s="194"/>
      <c r="M390" s="94"/>
    </row>
    <row r="391" spans="1:13" ht="15" customHeight="1" x14ac:dyDescent="0.2">
      <c r="A391" s="602"/>
      <c r="B391" s="1036">
        <f t="shared" si="13"/>
        <v>43807</v>
      </c>
      <c r="C391" s="878"/>
      <c r="D391" s="878"/>
      <c r="E391" s="878"/>
      <c r="F391" s="878"/>
      <c r="G391" s="878"/>
      <c r="H391" s="1037">
        <f t="shared" si="14"/>
        <v>24</v>
      </c>
      <c r="I391" s="519"/>
      <c r="J391" s="194"/>
      <c r="K391" s="194"/>
      <c r="L391" s="194"/>
      <c r="M391" s="94"/>
    </row>
    <row r="392" spans="1:13" ht="15" customHeight="1" x14ac:dyDescent="0.2">
      <c r="A392" s="602"/>
      <c r="B392" s="1036">
        <f t="shared" si="13"/>
        <v>43808</v>
      </c>
      <c r="C392" s="878"/>
      <c r="D392" s="878"/>
      <c r="E392" s="878"/>
      <c r="F392" s="878"/>
      <c r="G392" s="878"/>
      <c r="H392" s="1037">
        <f t="shared" si="14"/>
        <v>24</v>
      </c>
      <c r="I392" s="519"/>
      <c r="J392" s="194"/>
      <c r="K392" s="194"/>
      <c r="L392" s="194"/>
      <c r="M392" s="94"/>
    </row>
    <row r="393" spans="1:13" ht="15" customHeight="1" x14ac:dyDescent="0.2">
      <c r="A393" s="602"/>
      <c r="B393" s="1036">
        <f t="shared" si="13"/>
        <v>43809</v>
      </c>
      <c r="C393" s="878"/>
      <c r="D393" s="878"/>
      <c r="E393" s="878"/>
      <c r="F393" s="878"/>
      <c r="G393" s="878"/>
      <c r="H393" s="1037">
        <f t="shared" si="14"/>
        <v>24</v>
      </c>
      <c r="I393" s="519"/>
      <c r="J393" s="194"/>
      <c r="K393" s="194"/>
      <c r="L393" s="194"/>
      <c r="M393" s="94"/>
    </row>
    <row r="394" spans="1:13" ht="15" customHeight="1" x14ac:dyDescent="0.2">
      <c r="A394" s="602"/>
      <c r="B394" s="1036">
        <f t="shared" si="13"/>
        <v>43810</v>
      </c>
      <c r="C394" s="878"/>
      <c r="D394" s="878"/>
      <c r="E394" s="878"/>
      <c r="F394" s="878"/>
      <c r="G394" s="878"/>
      <c r="H394" s="1037">
        <f t="shared" si="14"/>
        <v>24</v>
      </c>
      <c r="I394" s="519"/>
      <c r="J394" s="194"/>
      <c r="K394" s="194"/>
      <c r="L394" s="194"/>
      <c r="M394" s="94"/>
    </row>
    <row r="395" spans="1:13" ht="15" customHeight="1" x14ac:dyDescent="0.2">
      <c r="A395" s="602"/>
      <c r="B395" s="1036">
        <f t="shared" si="13"/>
        <v>43811</v>
      </c>
      <c r="C395" s="878"/>
      <c r="D395" s="878"/>
      <c r="E395" s="878"/>
      <c r="F395" s="878"/>
      <c r="G395" s="878"/>
      <c r="H395" s="1037">
        <f t="shared" si="14"/>
        <v>24</v>
      </c>
      <c r="I395" s="519"/>
      <c r="J395" s="194"/>
      <c r="K395" s="194"/>
      <c r="L395" s="194"/>
      <c r="M395" s="94"/>
    </row>
    <row r="396" spans="1:13" ht="15" customHeight="1" x14ac:dyDescent="0.2">
      <c r="A396" s="602"/>
      <c r="B396" s="1036">
        <f t="shared" si="13"/>
        <v>43812</v>
      </c>
      <c r="C396" s="878"/>
      <c r="D396" s="878"/>
      <c r="E396" s="878"/>
      <c r="F396" s="878"/>
      <c r="G396" s="878"/>
      <c r="H396" s="1037">
        <f t="shared" si="14"/>
        <v>24</v>
      </c>
      <c r="I396" s="519"/>
      <c r="J396" s="194"/>
      <c r="K396" s="194"/>
      <c r="L396" s="194"/>
      <c r="M396" s="94"/>
    </row>
    <row r="397" spans="1:13" ht="15" customHeight="1" x14ac:dyDescent="0.2">
      <c r="A397" s="602"/>
      <c r="B397" s="1036">
        <f t="shared" si="13"/>
        <v>43813</v>
      </c>
      <c r="C397" s="878"/>
      <c r="D397" s="878"/>
      <c r="E397" s="878"/>
      <c r="F397" s="878"/>
      <c r="G397" s="878"/>
      <c r="H397" s="1037">
        <f t="shared" si="14"/>
        <v>24</v>
      </c>
      <c r="I397" s="519"/>
      <c r="J397" s="194"/>
      <c r="K397" s="194"/>
      <c r="L397" s="194"/>
      <c r="M397" s="94"/>
    </row>
    <row r="398" spans="1:13" ht="15" customHeight="1" x14ac:dyDescent="0.2">
      <c r="A398" s="602"/>
      <c r="B398" s="1036">
        <f t="shared" si="13"/>
        <v>43814</v>
      </c>
      <c r="C398" s="878"/>
      <c r="D398" s="878"/>
      <c r="E398" s="878"/>
      <c r="F398" s="878"/>
      <c r="G398" s="878"/>
      <c r="H398" s="1037">
        <f t="shared" si="14"/>
        <v>24</v>
      </c>
      <c r="I398" s="519"/>
      <c r="J398" s="194"/>
      <c r="K398" s="194"/>
      <c r="L398" s="194"/>
      <c r="M398" s="94"/>
    </row>
    <row r="399" spans="1:13" ht="15" customHeight="1" x14ac:dyDescent="0.2">
      <c r="A399" s="602"/>
      <c r="B399" s="1036">
        <f t="shared" si="13"/>
        <v>43815</v>
      </c>
      <c r="C399" s="878"/>
      <c r="D399" s="878"/>
      <c r="E399" s="878"/>
      <c r="F399" s="878"/>
      <c r="G399" s="878"/>
      <c r="H399" s="1037">
        <f t="shared" si="14"/>
        <v>24</v>
      </c>
      <c r="I399" s="519"/>
      <c r="J399" s="194"/>
      <c r="K399" s="194"/>
      <c r="L399" s="194"/>
      <c r="M399" s="94"/>
    </row>
    <row r="400" spans="1:13" ht="15" customHeight="1" x14ac:dyDescent="0.2">
      <c r="A400" s="602"/>
      <c r="B400" s="1036">
        <f t="shared" si="13"/>
        <v>43816</v>
      </c>
      <c r="C400" s="878"/>
      <c r="D400" s="878"/>
      <c r="E400" s="878"/>
      <c r="F400" s="878"/>
      <c r="G400" s="878"/>
      <c r="H400" s="1037">
        <f t="shared" si="14"/>
        <v>24</v>
      </c>
      <c r="I400" s="519"/>
      <c r="J400" s="194"/>
      <c r="K400" s="194"/>
      <c r="L400" s="194"/>
      <c r="M400" s="94"/>
    </row>
    <row r="401" spans="1:13" ht="15" customHeight="1" x14ac:dyDescent="0.2">
      <c r="A401" s="602"/>
      <c r="B401" s="1036">
        <f t="shared" si="13"/>
        <v>43817</v>
      </c>
      <c r="C401" s="878"/>
      <c r="D401" s="878"/>
      <c r="E401" s="878"/>
      <c r="F401" s="878"/>
      <c r="G401" s="878"/>
      <c r="H401" s="1037">
        <f t="shared" si="14"/>
        <v>24</v>
      </c>
      <c r="I401" s="519"/>
      <c r="J401" s="194"/>
      <c r="K401" s="194"/>
      <c r="L401" s="194"/>
      <c r="M401" s="94"/>
    </row>
    <row r="402" spans="1:13" ht="15" customHeight="1" x14ac:dyDescent="0.2">
      <c r="A402" s="602"/>
      <c r="B402" s="1036">
        <f t="shared" si="13"/>
        <v>43818</v>
      </c>
      <c r="C402" s="878"/>
      <c r="D402" s="878"/>
      <c r="E402" s="878"/>
      <c r="F402" s="878"/>
      <c r="G402" s="878"/>
      <c r="H402" s="1037">
        <f t="shared" si="14"/>
        <v>24</v>
      </c>
      <c r="I402" s="519"/>
      <c r="J402" s="194"/>
      <c r="K402" s="194"/>
      <c r="L402" s="194"/>
      <c r="M402" s="94"/>
    </row>
    <row r="403" spans="1:13" ht="15" customHeight="1" x14ac:dyDescent="0.2">
      <c r="A403" s="602"/>
      <c r="B403" s="1036">
        <f t="shared" si="13"/>
        <v>43819</v>
      </c>
      <c r="C403" s="878"/>
      <c r="D403" s="878"/>
      <c r="E403" s="878"/>
      <c r="F403" s="878"/>
      <c r="G403" s="878"/>
      <c r="H403" s="1037">
        <f t="shared" si="14"/>
        <v>24</v>
      </c>
      <c r="I403" s="519"/>
      <c r="J403" s="194"/>
      <c r="K403" s="194"/>
      <c r="L403" s="194"/>
      <c r="M403" s="94"/>
    </row>
    <row r="404" spans="1:13" ht="15" customHeight="1" x14ac:dyDescent="0.2">
      <c r="A404" s="602"/>
      <c r="B404" s="1036">
        <f t="shared" si="13"/>
        <v>43820</v>
      </c>
      <c r="C404" s="878"/>
      <c r="D404" s="878"/>
      <c r="E404" s="878"/>
      <c r="F404" s="878"/>
      <c r="G404" s="878"/>
      <c r="H404" s="1037">
        <f t="shared" si="14"/>
        <v>24</v>
      </c>
      <c r="I404" s="519"/>
      <c r="J404" s="194"/>
      <c r="K404" s="194"/>
      <c r="L404" s="194"/>
      <c r="M404" s="94"/>
    </row>
    <row r="405" spans="1:13" ht="15" customHeight="1" x14ac:dyDescent="0.2">
      <c r="A405" s="602"/>
      <c r="B405" s="1036">
        <f t="shared" si="13"/>
        <v>43821</v>
      </c>
      <c r="C405" s="878"/>
      <c r="D405" s="878"/>
      <c r="E405" s="878"/>
      <c r="F405" s="878"/>
      <c r="G405" s="878"/>
      <c r="H405" s="1037">
        <f t="shared" si="14"/>
        <v>24</v>
      </c>
      <c r="I405" s="519"/>
      <c r="J405" s="194"/>
      <c r="K405" s="194"/>
      <c r="L405" s="194"/>
      <c r="M405" s="94"/>
    </row>
    <row r="406" spans="1:13" ht="15" customHeight="1" x14ac:dyDescent="0.2">
      <c r="A406" s="602"/>
      <c r="B406" s="1036">
        <f t="shared" si="13"/>
        <v>43822</v>
      </c>
      <c r="C406" s="878"/>
      <c r="D406" s="878"/>
      <c r="E406" s="878"/>
      <c r="F406" s="878"/>
      <c r="G406" s="878"/>
      <c r="H406" s="1037">
        <f t="shared" si="14"/>
        <v>24</v>
      </c>
      <c r="I406" s="519"/>
      <c r="J406" s="194"/>
      <c r="K406" s="194"/>
      <c r="L406" s="194"/>
      <c r="M406" s="94"/>
    </row>
    <row r="407" spans="1:13" ht="15" customHeight="1" x14ac:dyDescent="0.2">
      <c r="A407" s="602"/>
      <c r="B407" s="1036">
        <f t="shared" si="13"/>
        <v>43823</v>
      </c>
      <c r="C407" s="878"/>
      <c r="D407" s="878"/>
      <c r="E407" s="878"/>
      <c r="F407" s="878"/>
      <c r="G407" s="878"/>
      <c r="H407" s="1037">
        <f t="shared" si="14"/>
        <v>24</v>
      </c>
      <c r="I407" s="519"/>
      <c r="J407" s="194"/>
      <c r="K407" s="194"/>
      <c r="L407" s="194"/>
      <c r="M407" s="94"/>
    </row>
    <row r="408" spans="1:13" ht="15" customHeight="1" x14ac:dyDescent="0.2">
      <c r="A408" s="602"/>
      <c r="B408" s="1036">
        <f t="shared" si="13"/>
        <v>43824</v>
      </c>
      <c r="C408" s="878"/>
      <c r="D408" s="878"/>
      <c r="E408" s="878"/>
      <c r="F408" s="878"/>
      <c r="G408" s="878"/>
      <c r="H408" s="1037">
        <f t="shared" si="14"/>
        <v>24</v>
      </c>
      <c r="I408" s="519"/>
      <c r="J408" s="194"/>
      <c r="K408" s="194"/>
      <c r="L408" s="194"/>
      <c r="M408" s="94"/>
    </row>
    <row r="409" spans="1:13" ht="15" customHeight="1" x14ac:dyDescent="0.2">
      <c r="A409" s="602"/>
      <c r="B409" s="1036">
        <f t="shared" si="13"/>
        <v>43825</v>
      </c>
      <c r="C409" s="878"/>
      <c r="D409" s="878"/>
      <c r="E409" s="878"/>
      <c r="F409" s="878"/>
      <c r="G409" s="878"/>
      <c r="H409" s="1037">
        <f t="shared" si="14"/>
        <v>24</v>
      </c>
      <c r="I409" s="519"/>
      <c r="J409" s="194"/>
      <c r="K409" s="194"/>
      <c r="L409" s="194"/>
      <c r="M409" s="94"/>
    </row>
    <row r="410" spans="1:13" ht="15" customHeight="1" x14ac:dyDescent="0.2">
      <c r="A410" s="602"/>
      <c r="B410" s="1036">
        <f t="shared" si="13"/>
        <v>43826</v>
      </c>
      <c r="C410" s="878"/>
      <c r="D410" s="878"/>
      <c r="E410" s="878"/>
      <c r="F410" s="878"/>
      <c r="G410" s="878"/>
      <c r="H410" s="1037">
        <f t="shared" si="14"/>
        <v>24</v>
      </c>
      <c r="I410" s="519"/>
      <c r="J410" s="194"/>
      <c r="K410" s="194"/>
      <c r="L410" s="194"/>
      <c r="M410" s="94"/>
    </row>
    <row r="411" spans="1:13" ht="15" customHeight="1" x14ac:dyDescent="0.2">
      <c r="A411" s="602"/>
      <c r="B411" s="1036">
        <f t="shared" si="13"/>
        <v>43827</v>
      </c>
      <c r="C411" s="878"/>
      <c r="D411" s="878"/>
      <c r="E411" s="878"/>
      <c r="F411" s="878"/>
      <c r="G411" s="878"/>
      <c r="H411" s="1037">
        <f t="shared" si="14"/>
        <v>24</v>
      </c>
      <c r="I411" s="519"/>
      <c r="J411" s="194"/>
      <c r="K411" s="194"/>
      <c r="L411" s="194"/>
      <c r="M411" s="94"/>
    </row>
    <row r="412" spans="1:13" ht="15" customHeight="1" x14ac:dyDescent="0.2">
      <c r="A412" s="602"/>
      <c r="B412" s="1036">
        <f t="shared" si="13"/>
        <v>43828</v>
      </c>
      <c r="C412" s="878"/>
      <c r="D412" s="878"/>
      <c r="E412" s="878"/>
      <c r="F412" s="878"/>
      <c r="G412" s="878"/>
      <c r="H412" s="1037">
        <f t="shared" si="14"/>
        <v>24</v>
      </c>
      <c r="I412" s="519"/>
      <c r="J412" s="194"/>
      <c r="K412" s="194"/>
      <c r="L412" s="194"/>
      <c r="M412" s="94"/>
    </row>
    <row r="413" spans="1:13" ht="15" customHeight="1" x14ac:dyDescent="0.2">
      <c r="A413" s="602"/>
      <c r="B413" s="1036">
        <f t="shared" si="13"/>
        <v>43829</v>
      </c>
      <c r="C413" s="878"/>
      <c r="D413" s="878"/>
      <c r="E413" s="878"/>
      <c r="F413" s="878"/>
      <c r="G413" s="878"/>
      <c r="H413" s="1037">
        <f t="shared" si="14"/>
        <v>24</v>
      </c>
      <c r="I413" s="519"/>
      <c r="J413" s="194"/>
      <c r="K413" s="194"/>
      <c r="L413" s="194"/>
      <c r="M413" s="94"/>
    </row>
    <row r="414" spans="1:13" ht="15" customHeight="1" thickBot="1" x14ac:dyDescent="0.25">
      <c r="A414" s="602"/>
      <c r="B414" s="1038">
        <f t="shared" si="13"/>
        <v>43830</v>
      </c>
      <c r="C414" s="887"/>
      <c r="D414" s="887"/>
      <c r="E414" s="887"/>
      <c r="F414" s="887"/>
      <c r="G414" s="887"/>
      <c r="H414" s="1039">
        <f t="shared" si="14"/>
        <v>24</v>
      </c>
      <c r="I414" s="520"/>
      <c r="J414" s="458"/>
      <c r="K414" s="458"/>
      <c r="L414" s="458"/>
      <c r="M414" s="521"/>
    </row>
    <row r="415" spans="1:13" ht="8.25" customHeight="1" x14ac:dyDescent="0.2"/>
  </sheetData>
  <sheetProtection algorithmName="SHA-512" hashValue="oO/9gY6kBDq7xWt/vpjk2Pt2uj8lbaOQyFGH2Wge8gjTyxEVQM2p8JT58yhhgtTgMYhJcCxfcbCWIfek0kqFJg==" saltValue="CCgzaU4Q7+i8jUBHEAtz/g==" spinCount="100000" sheet="1" objects="1" scenarios="1"/>
  <mergeCells count="15">
    <mergeCell ref="B7:C7"/>
    <mergeCell ref="B4:C4"/>
    <mergeCell ref="J11:J12"/>
    <mergeCell ref="B33:C33"/>
    <mergeCell ref="B48:M48"/>
    <mergeCell ref="B37:C37"/>
    <mergeCell ref="B36:F36"/>
    <mergeCell ref="B32:C32"/>
    <mergeCell ref="B31:C31"/>
    <mergeCell ref="G11:I11"/>
    <mergeCell ref="B28:C28"/>
    <mergeCell ref="D11:F11"/>
    <mergeCell ref="B11:C12"/>
    <mergeCell ref="B21:E21"/>
    <mergeCell ref="B27:C27"/>
  </mergeCells>
  <pageMargins left="0.7" right="0.7" top="0.78740157499999996" bottom="0.78740157499999996" header="0.3" footer="0.3"/>
  <pageSetup paperSize="9" scale="40" orientation="portrait" r:id="rId1"/>
  <ignoredErrors>
    <ignoredError sqref="C34" evalError="1"/>
    <ignoredError sqref="D6 H50:H414" unlockedFormula="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tabColor rgb="FFFFFF99"/>
  </sheetPr>
  <dimension ref="A1:I48"/>
  <sheetViews>
    <sheetView showGridLines="0" zoomScaleNormal="100" workbookViewId="0">
      <selection activeCell="D14" sqref="D14"/>
    </sheetView>
  </sheetViews>
  <sheetFormatPr baseColWidth="10" defaultRowHeight="14.25" x14ac:dyDescent="0.2"/>
  <cols>
    <col min="1" max="1" width="2.7109375" style="450" customWidth="1"/>
    <col min="2" max="2" width="21.5703125" style="54" customWidth="1"/>
    <col min="3" max="7" width="17.7109375" style="54" customWidth="1"/>
    <col min="8" max="8" width="2.7109375" style="54" customWidth="1"/>
    <col min="9" max="9" width="20.7109375" style="54" customWidth="1"/>
    <col min="10" max="10" width="19.42578125" style="54" bestFit="1" customWidth="1"/>
    <col min="11" max="11" width="22.42578125" style="54" bestFit="1" customWidth="1"/>
    <col min="12" max="16384" width="11.42578125" style="54"/>
  </cols>
  <sheetData>
    <row r="1" spans="1:9" s="450" customFormat="1" ht="30" customHeight="1" x14ac:dyDescent="0.2">
      <c r="B1" s="451" t="s">
        <v>966</v>
      </c>
      <c r="F1" s="452"/>
    </row>
    <row r="2" spans="1:9" s="450" customFormat="1" ht="15" customHeight="1" x14ac:dyDescent="0.2">
      <c r="B2" s="456" t="s">
        <v>214</v>
      </c>
      <c r="F2" s="452"/>
    </row>
    <row r="3" spans="1:9" s="450" customFormat="1" ht="12" customHeight="1" thickBot="1" x14ac:dyDescent="0.25">
      <c r="B3" s="451"/>
      <c r="F3" s="452"/>
    </row>
    <row r="4" spans="1:9" s="450" customFormat="1" ht="90" customHeight="1" x14ac:dyDescent="0.2">
      <c r="A4" s="632"/>
      <c r="B4" s="1259" t="s">
        <v>843</v>
      </c>
      <c r="C4" s="1260"/>
      <c r="D4" s="448" t="s">
        <v>961</v>
      </c>
      <c r="E4" s="920" t="s">
        <v>1315</v>
      </c>
      <c r="F4" s="920" t="s">
        <v>989</v>
      </c>
      <c r="G4" s="424" t="s">
        <v>962</v>
      </c>
    </row>
    <row r="5" spans="1:9" s="602" customFormat="1" ht="15" customHeight="1" x14ac:dyDescent="0.2">
      <c r="A5" s="455"/>
      <c r="B5" s="57" t="s">
        <v>148</v>
      </c>
      <c r="C5" s="106"/>
      <c r="D5" s="877">
        <f>E27</f>
        <v>0</v>
      </c>
      <c r="E5" s="877">
        <f>D37-E37</f>
        <v>0</v>
      </c>
      <c r="F5" s="877">
        <f>F47</f>
        <v>0</v>
      </c>
      <c r="G5" s="879">
        <f>D5+E5+F5</f>
        <v>0</v>
      </c>
    </row>
    <row r="6" spans="1:9" s="602" customFormat="1" ht="15" customHeight="1" x14ac:dyDescent="0.2">
      <c r="A6" s="455"/>
      <c r="B6" s="57" t="s">
        <v>217</v>
      </c>
      <c r="C6" s="106"/>
      <c r="D6" s="877">
        <f>E26</f>
        <v>0</v>
      </c>
      <c r="E6" s="880"/>
      <c r="F6" s="881"/>
      <c r="G6" s="882">
        <f>D6</f>
        <v>0</v>
      </c>
    </row>
    <row r="7" spans="1:9" s="602" customFormat="1" ht="15" customHeight="1" thickBot="1" x14ac:dyDescent="0.25">
      <c r="A7" s="455"/>
      <c r="B7" s="1366" t="s">
        <v>175</v>
      </c>
      <c r="C7" s="1367"/>
      <c r="D7" s="982"/>
      <c r="E7" s="983"/>
      <c r="F7" s="984"/>
      <c r="G7" s="883">
        <f>G5-G6</f>
        <v>0</v>
      </c>
    </row>
    <row r="8" spans="1:9" ht="12" customHeight="1" x14ac:dyDescent="0.2">
      <c r="A8" s="453"/>
      <c r="B8" s="985"/>
    </row>
    <row r="9" spans="1:9" ht="12" customHeight="1" thickBot="1" x14ac:dyDescent="0.25">
      <c r="A9" s="453"/>
      <c r="B9" s="985"/>
    </row>
    <row r="10" spans="1:9" s="16" customFormat="1" ht="18" customHeight="1" x14ac:dyDescent="0.2">
      <c r="A10" s="632"/>
      <c r="B10" s="1362" t="str">
        <f>"Istabrechnung Netzverluste "&amp;'A. Allgemeine Informationen'!D14</f>
        <v>Istabrechnung Netzverluste 2019</v>
      </c>
      <c r="C10" s="1363"/>
      <c r="D10" s="1363"/>
      <c r="E10" s="1363"/>
      <c r="F10" s="1364"/>
    </row>
    <row r="11" spans="1:9" s="16" customFormat="1" ht="36" customHeight="1" x14ac:dyDescent="0.2">
      <c r="A11" s="632"/>
      <c r="B11" s="1365" t="s">
        <v>180</v>
      </c>
      <c r="C11" s="1265"/>
      <c r="D11" s="925" t="s">
        <v>192</v>
      </c>
      <c r="E11" s="472" t="s">
        <v>936</v>
      </c>
      <c r="F11" s="607" t="s">
        <v>937</v>
      </c>
      <c r="H11" s="1041"/>
      <c r="I11" s="1041"/>
    </row>
    <row r="12" spans="1:9" ht="15" customHeight="1" x14ac:dyDescent="0.2">
      <c r="A12" s="455"/>
      <c r="B12" s="1368" t="s">
        <v>844</v>
      </c>
      <c r="C12" s="1369"/>
      <c r="D12" s="1042">
        <f>D18-D23</f>
        <v>0</v>
      </c>
      <c r="E12" s="603">
        <f>E18-E23</f>
        <v>0</v>
      </c>
      <c r="F12" s="1043">
        <f>IFERROR(D12/E12,0)</f>
        <v>0</v>
      </c>
    </row>
    <row r="13" spans="1:9" ht="15" customHeight="1" x14ac:dyDescent="0.2">
      <c r="A13" s="455"/>
      <c r="B13" s="75" t="s">
        <v>845</v>
      </c>
      <c r="C13" s="1044"/>
      <c r="D13" s="1045"/>
      <c r="E13" s="1046"/>
      <c r="F13" s="1047"/>
    </row>
    <row r="14" spans="1:9" ht="15" customHeight="1" x14ac:dyDescent="0.2">
      <c r="A14" s="568"/>
      <c r="B14" s="1048" t="s">
        <v>846</v>
      </c>
      <c r="C14" s="567"/>
      <c r="D14" s="457"/>
      <c r="E14" s="194"/>
      <c r="F14" s="1049">
        <f>IFERROR(D14/E14,0)</f>
        <v>0</v>
      </c>
    </row>
    <row r="15" spans="1:9" ht="15" customHeight="1" x14ac:dyDescent="0.2">
      <c r="A15" s="568"/>
      <c r="B15" s="1048" t="s">
        <v>847</v>
      </c>
      <c r="C15" s="567"/>
      <c r="D15" s="457"/>
      <c r="E15" s="194"/>
      <c r="F15" s="1049">
        <f t="shared" ref="F15:F18" si="0">IFERROR(D15/E15,0)</f>
        <v>0</v>
      </c>
      <c r="H15" s="1050"/>
      <c r="I15" s="1050"/>
    </row>
    <row r="16" spans="1:9" ht="15" customHeight="1" x14ac:dyDescent="0.2">
      <c r="A16" s="568"/>
      <c r="B16" s="1048" t="s">
        <v>848</v>
      </c>
      <c r="C16" s="567"/>
      <c r="D16" s="457"/>
      <c r="E16" s="194"/>
      <c r="F16" s="1049">
        <f t="shared" si="0"/>
        <v>0</v>
      </c>
    </row>
    <row r="17" spans="1:9" ht="15" customHeight="1" x14ac:dyDescent="0.2">
      <c r="A17" s="568"/>
      <c r="B17" s="1048" t="s">
        <v>849</v>
      </c>
      <c r="C17" s="567"/>
      <c r="D17" s="457"/>
      <c r="E17" s="194"/>
      <c r="F17" s="1049">
        <f t="shared" si="0"/>
        <v>0</v>
      </c>
      <c r="H17" s="767"/>
      <c r="I17" s="767"/>
    </row>
    <row r="18" spans="1:9" ht="15" customHeight="1" x14ac:dyDescent="0.2">
      <c r="A18" s="568"/>
      <c r="B18" s="1368" t="s">
        <v>850</v>
      </c>
      <c r="C18" s="1369"/>
      <c r="D18" s="1042">
        <f>SUM(D14:D17)</f>
        <v>0</v>
      </c>
      <c r="E18" s="603">
        <f>SUM(E14:E17)</f>
        <v>0</v>
      </c>
      <c r="F18" s="1049">
        <f t="shared" si="0"/>
        <v>0</v>
      </c>
    </row>
    <row r="19" spans="1:9" ht="15" customHeight="1" x14ac:dyDescent="0.2">
      <c r="A19" s="568"/>
      <c r="B19" s="75" t="s">
        <v>851</v>
      </c>
      <c r="C19" s="1044"/>
      <c r="D19" s="1051"/>
      <c r="E19" s="1052"/>
      <c r="F19" s="1053"/>
    </row>
    <row r="20" spans="1:9" ht="15" customHeight="1" x14ac:dyDescent="0.2">
      <c r="A20" s="568"/>
      <c r="B20" s="1048" t="s">
        <v>847</v>
      </c>
      <c r="C20" s="567"/>
      <c r="D20" s="457"/>
      <c r="E20" s="194"/>
      <c r="F20" s="1049">
        <f>IFERROR(D20/E20,0)</f>
        <v>0</v>
      </c>
    </row>
    <row r="21" spans="1:9" ht="15" customHeight="1" x14ac:dyDescent="0.2">
      <c r="A21" s="568"/>
      <c r="B21" s="1048" t="s">
        <v>848</v>
      </c>
      <c r="C21" s="567"/>
      <c r="D21" s="457"/>
      <c r="E21" s="194"/>
      <c r="F21" s="1049">
        <f t="shared" ref="F21:F22" si="1">IFERROR(D21/E21,0)</f>
        <v>0</v>
      </c>
    </row>
    <row r="22" spans="1:9" ht="15" customHeight="1" x14ac:dyDescent="0.2">
      <c r="A22" s="568"/>
      <c r="B22" s="1048" t="s">
        <v>849</v>
      </c>
      <c r="C22" s="567"/>
      <c r="D22" s="457"/>
      <c r="E22" s="194"/>
      <c r="F22" s="1049">
        <f t="shared" si="1"/>
        <v>0</v>
      </c>
    </row>
    <row r="23" spans="1:9" ht="15" customHeight="1" thickBot="1" x14ac:dyDescent="0.25">
      <c r="A23" s="568"/>
      <c r="B23" s="1370" t="s">
        <v>852</v>
      </c>
      <c r="C23" s="1371"/>
      <c r="D23" s="1054">
        <f>SUM(D20:D22)</f>
        <v>0</v>
      </c>
      <c r="E23" s="1031">
        <f>SUM(E20:E22)</f>
        <v>0</v>
      </c>
      <c r="F23" s="1055">
        <f>IFERROR(D23/E23,0)</f>
        <v>0</v>
      </c>
    </row>
    <row r="24" spans="1:9" ht="12" customHeight="1" thickBot="1" x14ac:dyDescent="0.25">
      <c r="A24" s="456"/>
    </row>
    <row r="25" spans="1:9" s="16" customFormat="1" ht="36" customHeight="1" x14ac:dyDescent="0.2">
      <c r="A25" s="456"/>
      <c r="B25" s="919" t="s">
        <v>853</v>
      </c>
      <c r="C25" s="920" t="s">
        <v>936</v>
      </c>
      <c r="D25" s="920" t="s">
        <v>937</v>
      </c>
      <c r="E25" s="207" t="s">
        <v>192</v>
      </c>
      <c r="H25" s="1056"/>
    </row>
    <row r="26" spans="1:9" ht="15" customHeight="1" x14ac:dyDescent="0.2">
      <c r="A26" s="568"/>
      <c r="B26" s="75" t="s">
        <v>854</v>
      </c>
      <c r="C26" s="603">
        <f>E14</f>
        <v>0</v>
      </c>
      <c r="D26" s="178"/>
      <c r="E26" s="746">
        <f>D26*C26</f>
        <v>0</v>
      </c>
      <c r="G26" s="1050"/>
    </row>
    <row r="27" spans="1:9" ht="15" customHeight="1" x14ac:dyDescent="0.2">
      <c r="A27" s="568"/>
      <c r="B27" s="75" t="s">
        <v>855</v>
      </c>
      <c r="C27" s="603">
        <f>E12</f>
        <v>0</v>
      </c>
      <c r="D27" s="1057">
        <f>F12</f>
        <v>0</v>
      </c>
      <c r="E27" s="746">
        <f>D12</f>
        <v>0</v>
      </c>
    </row>
    <row r="28" spans="1:9" ht="15" customHeight="1" thickBot="1" x14ac:dyDescent="0.25">
      <c r="A28" s="568"/>
      <c r="B28" s="181" t="s">
        <v>856</v>
      </c>
      <c r="C28" s="1031">
        <f>E12</f>
        <v>0</v>
      </c>
      <c r="D28" s="1058">
        <f>D26</f>
        <v>0</v>
      </c>
      <c r="E28" s="747">
        <f>C28*D26</f>
        <v>0</v>
      </c>
    </row>
    <row r="29" spans="1:9" ht="12" customHeight="1" thickBot="1" x14ac:dyDescent="0.25">
      <c r="A29" s="456"/>
    </row>
    <row r="30" spans="1:9" s="16" customFormat="1" ht="18" customHeight="1" x14ac:dyDescent="0.2">
      <c r="A30" s="456"/>
      <c r="B30" s="736" t="s">
        <v>831</v>
      </c>
      <c r="C30" s="1059"/>
      <c r="D30" s="1059"/>
      <c r="E30" s="1060"/>
      <c r="F30" s="1061"/>
    </row>
    <row r="31" spans="1:9" s="16" customFormat="1" ht="36" customHeight="1" x14ac:dyDescent="0.2">
      <c r="A31" s="456"/>
      <c r="B31" s="471" t="s">
        <v>180</v>
      </c>
      <c r="C31" s="472" t="s">
        <v>945</v>
      </c>
      <c r="D31" s="472" t="s">
        <v>939</v>
      </c>
      <c r="E31" s="607" t="s">
        <v>940</v>
      </c>
    </row>
    <row r="32" spans="1:9" ht="15" customHeight="1" x14ac:dyDescent="0.2">
      <c r="A32" s="568"/>
      <c r="B32" s="75" t="s">
        <v>832</v>
      </c>
      <c r="C32" s="1006">
        <v>0.01</v>
      </c>
      <c r="D32" s="603">
        <f>$E$28-$C32*$E$28</f>
        <v>0</v>
      </c>
      <c r="E32" s="1062">
        <f>$E$28+$C32*$E$28</f>
        <v>0</v>
      </c>
    </row>
    <row r="33" spans="1:6" ht="15" customHeight="1" x14ac:dyDescent="0.2">
      <c r="A33" s="568"/>
      <c r="B33" s="75" t="s">
        <v>833</v>
      </c>
      <c r="C33" s="1006">
        <v>2.5000000000000001E-2</v>
      </c>
      <c r="D33" s="603">
        <f>$C33*E28</f>
        <v>0</v>
      </c>
      <c r="E33" s="1062">
        <f>$C33*E28</f>
        <v>0</v>
      </c>
    </row>
    <row r="34" spans="1:6" ht="15" customHeight="1" thickBot="1" x14ac:dyDescent="0.25">
      <c r="A34" s="568"/>
      <c r="B34" s="181" t="s">
        <v>834</v>
      </c>
      <c r="C34" s="1009">
        <v>0.5</v>
      </c>
      <c r="D34" s="1031">
        <f>D32-D33/C34</f>
        <v>0</v>
      </c>
      <c r="E34" s="773">
        <f>E32+E33/C34</f>
        <v>0</v>
      </c>
    </row>
    <row r="35" spans="1:6" ht="12" customHeight="1" thickBot="1" x14ac:dyDescent="0.25">
      <c r="A35" s="456"/>
    </row>
    <row r="36" spans="1:6" s="16" customFormat="1" ht="36" customHeight="1" x14ac:dyDescent="0.2">
      <c r="A36" s="456"/>
      <c r="B36" s="736" t="s">
        <v>835</v>
      </c>
      <c r="C36" s="1063"/>
      <c r="D36" s="920" t="s">
        <v>941</v>
      </c>
      <c r="E36" s="207" t="s">
        <v>942</v>
      </c>
    </row>
    <row r="37" spans="1:6" ht="15" customHeight="1" thickBot="1" x14ac:dyDescent="0.25">
      <c r="A37" s="568"/>
      <c r="B37" s="922" t="s">
        <v>836</v>
      </c>
      <c r="C37" s="923"/>
      <c r="D37" s="1031">
        <f>IF(E27&lt;=D34,D33,IF(E27&lt;D32,(D32-E27)*C34,0))</f>
        <v>0</v>
      </c>
      <c r="E37" s="773">
        <f>IF(E27&gt;E34,E33,IF(E27&gt;E32,-(E32-E27)*C34,0))</f>
        <v>0</v>
      </c>
    </row>
    <row r="38" spans="1:6" ht="12" customHeight="1" thickBot="1" x14ac:dyDescent="0.25">
      <c r="A38" s="456"/>
    </row>
    <row r="39" spans="1:6" s="16" customFormat="1" ht="54" customHeight="1" x14ac:dyDescent="0.2">
      <c r="A39" s="456"/>
      <c r="B39" s="736" t="s">
        <v>837</v>
      </c>
      <c r="C39" s="1059"/>
      <c r="D39" s="920" t="s">
        <v>943</v>
      </c>
      <c r="E39" s="207" t="s">
        <v>944</v>
      </c>
    </row>
    <row r="40" spans="1:6" ht="15" customHeight="1" x14ac:dyDescent="0.2">
      <c r="A40" s="568"/>
      <c r="B40" s="1048" t="s">
        <v>838</v>
      </c>
      <c r="C40" s="106"/>
      <c r="D40" s="603">
        <f>MAX(E26-E27,0)</f>
        <v>0</v>
      </c>
      <c r="E40" s="1062">
        <f>MAX(E27-E26,0)</f>
        <v>0</v>
      </c>
    </row>
    <row r="41" spans="1:6" ht="15" customHeight="1" thickBot="1" x14ac:dyDescent="0.25">
      <c r="A41" s="568"/>
      <c r="B41" s="922" t="s">
        <v>839</v>
      </c>
      <c r="C41" s="923"/>
      <c r="D41" s="1031">
        <f>MAX(D40-E40-D37+E37,0)</f>
        <v>0</v>
      </c>
      <c r="E41" s="773">
        <f>MAX(E40-D40+D37-E37,0)</f>
        <v>0</v>
      </c>
    </row>
    <row r="42" spans="1:6" ht="12" customHeight="1" thickBot="1" x14ac:dyDescent="0.25">
      <c r="A42" s="456"/>
    </row>
    <row r="43" spans="1:6" s="16" customFormat="1" ht="18" customHeight="1" x14ac:dyDescent="0.2">
      <c r="A43" s="456"/>
      <c r="B43" s="1215" t="s">
        <v>857</v>
      </c>
      <c r="C43" s="1214"/>
      <c r="D43" s="1214"/>
      <c r="E43" s="1214"/>
      <c r="F43" s="1361"/>
    </row>
    <row r="44" spans="1:6" s="16" customFormat="1" ht="36" customHeight="1" x14ac:dyDescent="0.2">
      <c r="A44" s="456"/>
      <c r="B44" s="1064" t="s">
        <v>853</v>
      </c>
      <c r="C44" s="1065"/>
      <c r="D44" s="1066" t="s">
        <v>936</v>
      </c>
      <c r="E44" s="1066" t="s">
        <v>938</v>
      </c>
      <c r="F44" s="1067" t="s">
        <v>192</v>
      </c>
    </row>
    <row r="45" spans="1:6" ht="15" customHeight="1" x14ac:dyDescent="0.2">
      <c r="A45" s="568"/>
      <c r="B45" s="1068" t="s">
        <v>858</v>
      </c>
      <c r="C45" s="1069"/>
      <c r="D45" s="745"/>
      <c r="E45" s="744"/>
      <c r="F45" s="1070">
        <f>D45*E45</f>
        <v>0</v>
      </c>
    </row>
    <row r="46" spans="1:6" ht="15" customHeight="1" x14ac:dyDescent="0.2">
      <c r="A46" s="568"/>
      <c r="B46" s="1357" t="s">
        <v>1285</v>
      </c>
      <c r="C46" s="1358"/>
      <c r="D46" s="1071"/>
      <c r="E46" s="1072"/>
      <c r="F46" s="1075"/>
    </row>
    <row r="47" spans="1:6" ht="15" customHeight="1" thickBot="1" x14ac:dyDescent="0.25">
      <c r="A47" s="568"/>
      <c r="B47" s="1359" t="s">
        <v>175</v>
      </c>
      <c r="C47" s="1360"/>
      <c r="D47" s="1073"/>
      <c r="E47" s="1074"/>
      <c r="F47" s="773">
        <f>F45-F46</f>
        <v>0</v>
      </c>
    </row>
    <row r="48" spans="1:6" ht="8.25" customHeight="1" x14ac:dyDescent="0.2">
      <c r="A48" s="456"/>
    </row>
  </sheetData>
  <sheetProtection algorithmName="SHA-512" hashValue="ll5RdLUTf77KPc4Wg4MoS6+cec9Xu2+1+Jpq5XZJZ/2TgB+bAhef1nX3Xw0xP87Inbw9ZB6d4LyrouTYhYTESA==" saltValue="07dttIiFTzWJPXOh0eSd1w==" spinCount="100000" sheet="1" objects="1" scenarios="1"/>
  <mergeCells count="10">
    <mergeCell ref="B7:C7"/>
    <mergeCell ref="B4:C4"/>
    <mergeCell ref="B12:C12"/>
    <mergeCell ref="B18:C18"/>
    <mergeCell ref="B23:C23"/>
    <mergeCell ref="B46:C46"/>
    <mergeCell ref="B47:C47"/>
    <mergeCell ref="B43:F43"/>
    <mergeCell ref="B10:F10"/>
    <mergeCell ref="B11:C11"/>
  </mergeCells>
  <pageMargins left="0.7" right="0.7" top="0.78740157499999996" bottom="0.78740157499999996" header="0.3" footer="0.3"/>
  <pageSetup paperSize="9" scale="67" orientation="portrait" r:id="rId1"/>
  <ignoredErrors>
    <ignoredError sqref="D6" unlockedFormula="1"/>
    <ignoredError sqref="F13 F19" evalError="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tabColor rgb="FFFFFF99"/>
  </sheetPr>
  <dimension ref="A1:E15"/>
  <sheetViews>
    <sheetView showGridLines="0" zoomScaleNormal="100" workbookViewId="0">
      <selection activeCell="C5" sqref="C5"/>
    </sheetView>
  </sheetViews>
  <sheetFormatPr baseColWidth="10" defaultRowHeight="14.25" x14ac:dyDescent="0.2"/>
  <cols>
    <col min="1" max="1" width="2.7109375" style="450" customWidth="1"/>
    <col min="2" max="2" width="46.140625" style="54" customWidth="1"/>
    <col min="3" max="3" width="17.7109375" style="54" customWidth="1"/>
    <col min="4" max="4" width="2.7109375" style="54" customWidth="1"/>
    <col min="5" max="5" width="12.7109375" style="54" bestFit="1" customWidth="1"/>
    <col min="6" max="6" width="11.42578125" style="54"/>
    <col min="7" max="7" width="7.85546875" style="54" customWidth="1"/>
    <col min="8" max="16384" width="11.42578125" style="54"/>
  </cols>
  <sheetData>
    <row r="1" spans="1:5" s="450" customFormat="1" ht="30" customHeight="1" x14ac:dyDescent="0.2">
      <c r="B1" s="451" t="s">
        <v>967</v>
      </c>
      <c r="E1" s="452"/>
    </row>
    <row r="2" spans="1:5" s="450" customFormat="1" ht="15" customHeight="1" x14ac:dyDescent="0.2">
      <c r="B2" s="456" t="s">
        <v>214</v>
      </c>
      <c r="E2" s="452"/>
    </row>
    <row r="3" spans="1:5" s="450" customFormat="1" ht="12" customHeight="1" thickBot="1" x14ac:dyDescent="0.25">
      <c r="A3" s="453"/>
      <c r="D3" s="454"/>
    </row>
    <row r="4" spans="1:5" s="450" customFormat="1" ht="36" customHeight="1" x14ac:dyDescent="0.2">
      <c r="A4" s="453"/>
      <c r="B4" s="921" t="s">
        <v>859</v>
      </c>
      <c r="C4" s="208" t="s">
        <v>188</v>
      </c>
      <c r="D4" s="454"/>
    </row>
    <row r="5" spans="1:5" s="602" customFormat="1" ht="15" customHeight="1" x14ac:dyDescent="0.2">
      <c r="A5" s="455"/>
      <c r="B5" s="590" t="s">
        <v>148</v>
      </c>
      <c r="C5" s="94"/>
      <c r="D5" s="633"/>
      <c r="E5" s="634"/>
    </row>
    <row r="6" spans="1:5" s="602" customFormat="1" ht="15" customHeight="1" x14ac:dyDescent="0.2">
      <c r="A6" s="455"/>
      <c r="B6" s="590" t="s">
        <v>217</v>
      </c>
      <c r="C6" s="94"/>
      <c r="D6" s="633"/>
      <c r="E6" s="634"/>
    </row>
    <row r="7" spans="1:5" s="602" customFormat="1" ht="15" customHeight="1" thickBot="1" x14ac:dyDescent="0.25">
      <c r="A7" s="455"/>
      <c r="B7" s="930" t="s">
        <v>175</v>
      </c>
      <c r="C7" s="95">
        <f>C5-C6</f>
        <v>0</v>
      </c>
      <c r="D7" s="633"/>
      <c r="E7" s="634"/>
    </row>
    <row r="8" spans="1:5" ht="12" customHeight="1" thickBot="1" x14ac:dyDescent="0.25">
      <c r="A8" s="453"/>
    </row>
    <row r="9" spans="1:5" ht="36" customHeight="1" x14ac:dyDescent="0.2">
      <c r="A9" s="453"/>
      <c r="B9" s="921" t="s">
        <v>860</v>
      </c>
      <c r="C9" s="208" t="s">
        <v>188</v>
      </c>
    </row>
    <row r="10" spans="1:5" ht="15" customHeight="1" x14ac:dyDescent="0.2">
      <c r="A10" s="455"/>
      <c r="B10" s="590" t="s">
        <v>148</v>
      </c>
      <c r="C10" s="94"/>
    </row>
    <row r="11" spans="1:5" ht="15" customHeight="1" x14ac:dyDescent="0.2">
      <c r="A11" s="455"/>
      <c r="B11" s="590" t="s">
        <v>217</v>
      </c>
      <c r="C11" s="94"/>
    </row>
    <row r="12" spans="1:5" ht="15" customHeight="1" thickBot="1" x14ac:dyDescent="0.25">
      <c r="A12" s="455"/>
      <c r="B12" s="930" t="s">
        <v>175</v>
      </c>
      <c r="C12" s="95">
        <f>C10-C11</f>
        <v>0</v>
      </c>
    </row>
    <row r="13" spans="1:5" ht="12" customHeight="1" thickBot="1" x14ac:dyDescent="0.25">
      <c r="A13" s="455"/>
    </row>
    <row r="14" spans="1:5" ht="15" customHeight="1" thickBot="1" x14ac:dyDescent="0.25">
      <c r="A14" s="455"/>
      <c r="B14" s="523" t="s">
        <v>861</v>
      </c>
      <c r="C14" s="459">
        <f>C7+C12</f>
        <v>0</v>
      </c>
    </row>
    <row r="15" spans="1:5" ht="8.25" customHeight="1" x14ac:dyDescent="0.2">
      <c r="A15" s="456"/>
    </row>
  </sheetData>
  <sheetProtection algorithmName="SHA-512" hashValue="kWXV0mIOCSHgl9GCpgMJsNBAceZXgW6nnfpntB+BITL6CO1Qo9u9ZLL2dEzHF9hoVMnyMPFoQRBFgyqpz6PEqg==" saltValue="mdIv10uOjslwxRMYqYV3Zw==" spinCount="100000" sheet="1" objects="1" scenarios="1"/>
  <pageMargins left="0.7" right="0.7" top="0.78740157499999996" bottom="0.78740157499999996" header="0.3" footer="0.3"/>
  <pageSetup paperSize="9" scale="8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9">
    <tabColor rgb="FFFFFF99"/>
  </sheetPr>
  <dimension ref="B1:J45"/>
  <sheetViews>
    <sheetView showGridLines="0" zoomScale="85" zoomScaleNormal="85" workbookViewId="0">
      <selection activeCell="D6" sqref="D6"/>
    </sheetView>
  </sheetViews>
  <sheetFormatPr baseColWidth="10" defaultRowHeight="14.25" x14ac:dyDescent="0.2"/>
  <cols>
    <col min="1" max="1" width="2.7109375" style="54" customWidth="1"/>
    <col min="2" max="2" width="10.140625" style="450" customWidth="1"/>
    <col min="3" max="3" width="31" style="54" customWidth="1"/>
    <col min="4" max="4" width="17.7109375" style="54" customWidth="1"/>
    <col min="5" max="5" width="26.140625" style="54" customWidth="1"/>
    <col min="6" max="10" width="17.7109375" style="54" customWidth="1"/>
    <col min="11" max="11" width="2.7109375" style="54" customWidth="1"/>
    <col min="12" max="16384" width="11.42578125" style="54"/>
  </cols>
  <sheetData>
    <row r="1" spans="2:7" s="450" customFormat="1" ht="30" customHeight="1" x14ac:dyDescent="0.2">
      <c r="B1" s="451" t="s">
        <v>968</v>
      </c>
      <c r="G1" s="452"/>
    </row>
    <row r="2" spans="2:7" s="450" customFormat="1" ht="15" customHeight="1" x14ac:dyDescent="0.2">
      <c r="B2" s="456" t="s">
        <v>214</v>
      </c>
      <c r="G2" s="452"/>
    </row>
    <row r="3" spans="2:7" s="450" customFormat="1" ht="12" customHeight="1" thickBot="1" x14ac:dyDescent="0.25">
      <c r="B3" s="453"/>
      <c r="F3" s="454"/>
    </row>
    <row r="4" spans="2:7" s="450" customFormat="1" ht="36" customHeight="1" x14ac:dyDescent="0.2">
      <c r="B4" s="1231" t="s">
        <v>862</v>
      </c>
      <c r="C4" s="1268"/>
      <c r="D4" s="208" t="s">
        <v>188</v>
      </c>
      <c r="F4" s="454"/>
    </row>
    <row r="5" spans="2:7" s="602" customFormat="1" ht="15" customHeight="1" x14ac:dyDescent="0.2">
      <c r="B5" s="929" t="s">
        <v>148</v>
      </c>
      <c r="C5" s="926"/>
      <c r="D5" s="93">
        <f>G21+J35+D44</f>
        <v>0</v>
      </c>
      <c r="F5" s="633"/>
      <c r="G5" s="634"/>
    </row>
    <row r="6" spans="2:7" s="602" customFormat="1" ht="15" customHeight="1" x14ac:dyDescent="0.2">
      <c r="B6" s="929" t="s">
        <v>217</v>
      </c>
      <c r="C6" s="926"/>
      <c r="D6" s="94"/>
      <c r="F6" s="633"/>
      <c r="G6" s="634"/>
    </row>
    <row r="7" spans="2:7" s="602" customFormat="1" ht="15" customHeight="1" thickBot="1" x14ac:dyDescent="0.25">
      <c r="B7" s="930" t="s">
        <v>175</v>
      </c>
      <c r="C7" s="927"/>
      <c r="D7" s="95">
        <f>D5-D6</f>
        <v>0</v>
      </c>
      <c r="F7" s="633"/>
      <c r="G7" s="634"/>
    </row>
    <row r="8" spans="2:7" ht="12" customHeight="1" thickBot="1" x14ac:dyDescent="0.25">
      <c r="B8" s="453"/>
    </row>
    <row r="9" spans="2:7" s="16" customFormat="1" ht="18" customHeight="1" x14ac:dyDescent="0.2">
      <c r="B9" s="1362" t="s">
        <v>863</v>
      </c>
      <c r="C9" s="1363"/>
      <c r="D9" s="1363"/>
      <c r="E9" s="1363"/>
      <c r="F9" s="1363"/>
      <c r="G9" s="1364"/>
    </row>
    <row r="10" spans="2:7" s="16" customFormat="1" ht="36" customHeight="1" x14ac:dyDescent="0.2">
      <c r="B10" s="705" t="s">
        <v>934</v>
      </c>
      <c r="C10" s="1387" t="s">
        <v>864</v>
      </c>
      <c r="D10" s="1388"/>
      <c r="E10" s="1387" t="s">
        <v>865</v>
      </c>
      <c r="F10" s="1388"/>
      <c r="G10" s="607" t="s">
        <v>933</v>
      </c>
    </row>
    <row r="11" spans="2:7" ht="15" customHeight="1" x14ac:dyDescent="0.2">
      <c r="B11" s="637">
        <v>1</v>
      </c>
      <c r="C11" s="1381"/>
      <c r="D11" s="1382"/>
      <c r="E11" s="1376"/>
      <c r="F11" s="1377"/>
      <c r="G11" s="94"/>
    </row>
    <row r="12" spans="2:7" ht="15" customHeight="1" x14ac:dyDescent="0.2">
      <c r="B12" s="637">
        <v>2</v>
      </c>
      <c r="C12" s="1381"/>
      <c r="D12" s="1382"/>
      <c r="E12" s="1376"/>
      <c r="F12" s="1377"/>
      <c r="G12" s="94"/>
    </row>
    <row r="13" spans="2:7" ht="15" customHeight="1" x14ac:dyDescent="0.2">
      <c r="B13" s="637">
        <v>3</v>
      </c>
      <c r="C13" s="1381"/>
      <c r="D13" s="1382"/>
      <c r="E13" s="1376"/>
      <c r="F13" s="1377"/>
      <c r="G13" s="94"/>
    </row>
    <row r="14" spans="2:7" ht="15" customHeight="1" x14ac:dyDescent="0.2">
      <c r="B14" s="637">
        <v>4</v>
      </c>
      <c r="C14" s="1381"/>
      <c r="D14" s="1382"/>
      <c r="E14" s="1376"/>
      <c r="F14" s="1377"/>
      <c r="G14" s="94"/>
    </row>
    <row r="15" spans="2:7" ht="15" customHeight="1" x14ac:dyDescent="0.2">
      <c r="B15" s="637">
        <v>5</v>
      </c>
      <c r="C15" s="1381"/>
      <c r="D15" s="1382"/>
      <c r="E15" s="1376"/>
      <c r="F15" s="1377"/>
      <c r="G15" s="94"/>
    </row>
    <row r="16" spans="2:7" ht="15" customHeight="1" x14ac:dyDescent="0.2">
      <c r="B16" s="637">
        <v>6</v>
      </c>
      <c r="C16" s="1381"/>
      <c r="D16" s="1382"/>
      <c r="E16" s="1376"/>
      <c r="F16" s="1377"/>
      <c r="G16" s="94"/>
    </row>
    <row r="17" spans="2:10" ht="15" customHeight="1" x14ac:dyDescent="0.2">
      <c r="B17" s="637">
        <v>7</v>
      </c>
      <c r="C17" s="1381"/>
      <c r="D17" s="1382"/>
      <c r="E17" s="1376"/>
      <c r="F17" s="1377"/>
      <c r="G17" s="94"/>
    </row>
    <row r="18" spans="2:10" ht="15" customHeight="1" x14ac:dyDescent="0.2">
      <c r="B18" s="637">
        <v>8</v>
      </c>
      <c r="C18" s="1381"/>
      <c r="D18" s="1382"/>
      <c r="E18" s="1376"/>
      <c r="F18" s="1377"/>
      <c r="G18" s="94"/>
    </row>
    <row r="19" spans="2:10" ht="15" customHeight="1" x14ac:dyDescent="0.2">
      <c r="B19" s="637">
        <v>9</v>
      </c>
      <c r="C19" s="1381"/>
      <c r="D19" s="1382"/>
      <c r="E19" s="1376"/>
      <c r="F19" s="1377"/>
      <c r="G19" s="94"/>
    </row>
    <row r="20" spans="2:10" ht="15" customHeight="1" thickBot="1" x14ac:dyDescent="0.25">
      <c r="B20" s="637">
        <v>10</v>
      </c>
      <c r="C20" s="1372"/>
      <c r="D20" s="1373"/>
      <c r="E20" s="1372"/>
      <c r="F20" s="1373"/>
      <c r="G20" s="94"/>
    </row>
    <row r="21" spans="2:10" ht="15" customHeight="1" thickBot="1" x14ac:dyDescent="0.25">
      <c r="B21" s="638" t="s">
        <v>841</v>
      </c>
      <c r="C21" s="104"/>
      <c r="D21" s="104"/>
      <c r="E21" s="104"/>
      <c r="F21" s="104"/>
      <c r="G21" s="1076">
        <f>SUM(G11:G20)</f>
        <v>0</v>
      </c>
    </row>
    <row r="22" spans="2:10" ht="12" customHeight="1" thickBot="1" x14ac:dyDescent="0.25">
      <c r="B22" s="456"/>
    </row>
    <row r="23" spans="2:10" s="16" customFormat="1" ht="18" customHeight="1" x14ac:dyDescent="0.2">
      <c r="B23" s="1378" t="s">
        <v>866</v>
      </c>
      <c r="C23" s="1379"/>
      <c r="D23" s="1379"/>
      <c r="E23" s="1379"/>
      <c r="F23" s="1379"/>
      <c r="G23" s="1379"/>
      <c r="H23" s="1379"/>
      <c r="I23" s="1379"/>
      <c r="J23" s="1380"/>
    </row>
    <row r="24" spans="2:10" s="16" customFormat="1" ht="36" customHeight="1" x14ac:dyDescent="0.2">
      <c r="B24" s="540" t="s">
        <v>934</v>
      </c>
      <c r="C24" s="1374" t="s">
        <v>864</v>
      </c>
      <c r="D24" s="1375"/>
      <c r="E24" s="1374" t="s">
        <v>865</v>
      </c>
      <c r="F24" s="1375"/>
      <c r="G24" s="1374" t="s">
        <v>867</v>
      </c>
      <c r="H24" s="1375"/>
      <c r="I24" s="1077" t="s">
        <v>935</v>
      </c>
      <c r="J24" s="1078" t="s">
        <v>192</v>
      </c>
    </row>
    <row r="25" spans="2:10" ht="15" customHeight="1" x14ac:dyDescent="0.2">
      <c r="B25" s="635">
        <v>1</v>
      </c>
      <c r="C25" s="1381"/>
      <c r="D25" s="1382"/>
      <c r="E25" s="1376"/>
      <c r="F25" s="1377"/>
      <c r="G25" s="1376"/>
      <c r="H25" s="1377"/>
      <c r="I25" s="194"/>
      <c r="J25" s="94"/>
    </row>
    <row r="26" spans="2:10" ht="15" customHeight="1" x14ac:dyDescent="0.2">
      <c r="B26" s="635">
        <v>2</v>
      </c>
      <c r="C26" s="1381"/>
      <c r="D26" s="1382"/>
      <c r="E26" s="1376"/>
      <c r="F26" s="1377"/>
      <c r="G26" s="1376"/>
      <c r="H26" s="1377"/>
      <c r="I26" s="194"/>
      <c r="J26" s="94"/>
    </row>
    <row r="27" spans="2:10" ht="15" customHeight="1" x14ac:dyDescent="0.2">
      <c r="B27" s="635">
        <v>3</v>
      </c>
      <c r="C27" s="1381"/>
      <c r="D27" s="1382"/>
      <c r="E27" s="1376"/>
      <c r="F27" s="1377"/>
      <c r="G27" s="1376"/>
      <c r="H27" s="1377"/>
      <c r="I27" s="194"/>
      <c r="J27" s="94"/>
    </row>
    <row r="28" spans="2:10" ht="15" customHeight="1" x14ac:dyDescent="0.2">
      <c r="B28" s="635">
        <v>4</v>
      </c>
      <c r="C28" s="1381"/>
      <c r="D28" s="1382"/>
      <c r="E28" s="1376"/>
      <c r="F28" s="1377"/>
      <c r="G28" s="1376"/>
      <c r="H28" s="1377"/>
      <c r="I28" s="194"/>
      <c r="J28" s="94"/>
    </row>
    <row r="29" spans="2:10" ht="15" customHeight="1" x14ac:dyDescent="0.2">
      <c r="B29" s="635">
        <v>5</v>
      </c>
      <c r="C29" s="1381"/>
      <c r="D29" s="1382"/>
      <c r="E29" s="1376"/>
      <c r="F29" s="1377"/>
      <c r="G29" s="1376"/>
      <c r="H29" s="1377"/>
      <c r="I29" s="194"/>
      <c r="J29" s="94"/>
    </row>
    <row r="30" spans="2:10" ht="15" customHeight="1" x14ac:dyDescent="0.2">
      <c r="B30" s="635">
        <v>6</v>
      </c>
      <c r="C30" s="1381"/>
      <c r="D30" s="1382"/>
      <c r="E30" s="1376"/>
      <c r="F30" s="1377"/>
      <c r="G30" s="1376"/>
      <c r="H30" s="1377"/>
      <c r="I30" s="194"/>
      <c r="J30" s="94"/>
    </row>
    <row r="31" spans="2:10" ht="15" customHeight="1" x14ac:dyDescent="0.2">
      <c r="B31" s="635">
        <v>7</v>
      </c>
      <c r="C31" s="1381"/>
      <c r="D31" s="1382"/>
      <c r="E31" s="1376"/>
      <c r="F31" s="1377"/>
      <c r="G31" s="1376"/>
      <c r="H31" s="1377"/>
      <c r="I31" s="194"/>
      <c r="J31" s="94"/>
    </row>
    <row r="32" spans="2:10" ht="15" customHeight="1" x14ac:dyDescent="0.2">
      <c r="B32" s="635">
        <v>8</v>
      </c>
      <c r="C32" s="1381"/>
      <c r="D32" s="1382"/>
      <c r="E32" s="1376"/>
      <c r="F32" s="1377"/>
      <c r="G32" s="1376"/>
      <c r="H32" s="1377"/>
      <c r="I32" s="194"/>
      <c r="J32" s="94"/>
    </row>
    <row r="33" spans="2:10" ht="15" customHeight="1" x14ac:dyDescent="0.2">
      <c r="B33" s="635">
        <v>9</v>
      </c>
      <c r="C33" s="1381"/>
      <c r="D33" s="1382"/>
      <c r="E33" s="1376"/>
      <c r="F33" s="1377"/>
      <c r="G33" s="1376"/>
      <c r="H33" s="1377"/>
      <c r="I33" s="194"/>
      <c r="J33" s="94"/>
    </row>
    <row r="34" spans="2:10" ht="15" customHeight="1" thickBot="1" x14ac:dyDescent="0.25">
      <c r="B34" s="635">
        <v>10</v>
      </c>
      <c r="C34" s="1381"/>
      <c r="D34" s="1382"/>
      <c r="E34" s="1392"/>
      <c r="F34" s="1393"/>
      <c r="G34" s="1376"/>
      <c r="H34" s="1391"/>
      <c r="I34" s="194"/>
      <c r="J34" s="94"/>
    </row>
    <row r="35" spans="2:10" ht="15" customHeight="1" thickBot="1" x14ac:dyDescent="0.25">
      <c r="B35" s="639" t="s">
        <v>841</v>
      </c>
      <c r="C35" s="1079"/>
      <c r="D35" s="1080"/>
      <c r="E35" s="1080"/>
      <c r="F35" s="1080"/>
      <c r="G35" s="1080"/>
      <c r="H35" s="1081"/>
      <c r="I35" s="1082">
        <f>SUM(I25:I34)</f>
        <v>0</v>
      </c>
      <c r="J35" s="95">
        <f>SUM(J25:J34)</f>
        <v>0</v>
      </c>
    </row>
    <row r="36" spans="2:10" ht="12" customHeight="1" thickBot="1" x14ac:dyDescent="0.25">
      <c r="B36" s="456"/>
    </row>
    <row r="37" spans="2:10" s="16" customFormat="1" ht="18" customHeight="1" x14ac:dyDescent="0.2">
      <c r="B37" s="1347" t="s">
        <v>197</v>
      </c>
      <c r="C37" s="1348"/>
      <c r="D37" s="1348"/>
      <c r="E37" s="1348"/>
      <c r="F37" s="1349"/>
    </row>
    <row r="38" spans="2:10" s="16" customFormat="1" ht="36" customHeight="1" x14ac:dyDescent="0.2">
      <c r="B38" s="540" t="s">
        <v>934</v>
      </c>
      <c r="C38" s="514" t="s">
        <v>180</v>
      </c>
      <c r="D38" s="515" t="s">
        <v>192</v>
      </c>
      <c r="E38" s="1389" t="s">
        <v>868</v>
      </c>
      <c r="F38" s="1390"/>
    </row>
    <row r="39" spans="2:10" ht="15" customHeight="1" x14ac:dyDescent="0.2">
      <c r="B39" s="635">
        <v>1</v>
      </c>
      <c r="C39" s="457"/>
      <c r="D39" s="457"/>
      <c r="E39" s="1383"/>
      <c r="F39" s="1384"/>
    </row>
    <row r="40" spans="2:10" ht="15" customHeight="1" x14ac:dyDescent="0.2">
      <c r="B40" s="635">
        <v>2</v>
      </c>
      <c r="C40" s="457"/>
      <c r="D40" s="457"/>
      <c r="E40" s="1383"/>
      <c r="F40" s="1384"/>
    </row>
    <row r="41" spans="2:10" ht="15" customHeight="1" x14ac:dyDescent="0.2">
      <c r="B41" s="635">
        <v>3</v>
      </c>
      <c r="C41" s="457"/>
      <c r="D41" s="457"/>
      <c r="E41" s="1383"/>
      <c r="F41" s="1384"/>
    </row>
    <row r="42" spans="2:10" ht="15" customHeight="1" x14ac:dyDescent="0.2">
      <c r="B42" s="635">
        <v>4</v>
      </c>
      <c r="C42" s="457"/>
      <c r="D42" s="457"/>
      <c r="E42" s="1383"/>
      <c r="F42" s="1384"/>
    </row>
    <row r="43" spans="2:10" ht="15" customHeight="1" thickBot="1" x14ac:dyDescent="0.25">
      <c r="B43" s="636">
        <v>5</v>
      </c>
      <c r="C43" s="541"/>
      <c r="D43" s="542"/>
      <c r="E43" s="1385"/>
      <c r="F43" s="1386"/>
    </row>
    <row r="44" spans="2:10" ht="15" customHeight="1" thickBot="1" x14ac:dyDescent="0.25">
      <c r="B44" s="638" t="s">
        <v>841</v>
      </c>
      <c r="C44" s="104"/>
      <c r="D44" s="1076">
        <f>SUM(D39:D43)</f>
        <v>0</v>
      </c>
      <c r="E44" s="104"/>
    </row>
    <row r="45" spans="2:10" ht="9" customHeight="1" x14ac:dyDescent="0.2">
      <c r="B45" s="456"/>
    </row>
  </sheetData>
  <sheetProtection algorithmName="SHA-512" hashValue="EeSWR15PgvOuNnH8Ng6U9sLCz77qqrmhT0B6cOv/n0QTXBVUCj0nTdqQ4rJall9a1x0k/J4A7Bc9CrjymPpN9w==" saltValue="poH3N3S/yP9UAPGTpc3cDg==" spinCount="100000" sheet="1" objects="1" scenarios="1"/>
  <mergeCells count="65">
    <mergeCell ref="B4:C4"/>
    <mergeCell ref="E10:F10"/>
    <mergeCell ref="E11:F11"/>
    <mergeCell ref="E12:F12"/>
    <mergeCell ref="E13:F13"/>
    <mergeCell ref="B9:G9"/>
    <mergeCell ref="E39:F39"/>
    <mergeCell ref="G33:H33"/>
    <mergeCell ref="G34:H34"/>
    <mergeCell ref="C33:D33"/>
    <mergeCell ref="C34:D34"/>
    <mergeCell ref="E34:F34"/>
    <mergeCell ref="E33:F33"/>
    <mergeCell ref="E25:F25"/>
    <mergeCell ref="G29:H29"/>
    <mergeCell ref="G30:H30"/>
    <mergeCell ref="B37:F37"/>
    <mergeCell ref="E38:F38"/>
    <mergeCell ref="E28:F28"/>
    <mergeCell ref="E29:F29"/>
    <mergeCell ref="E30:F30"/>
    <mergeCell ref="E31:F31"/>
    <mergeCell ref="E32:F32"/>
    <mergeCell ref="C27:D27"/>
    <mergeCell ref="C29:D29"/>
    <mergeCell ref="C30:D30"/>
    <mergeCell ref="C31:D31"/>
    <mergeCell ref="C32:D32"/>
    <mergeCell ref="E42:F42"/>
    <mergeCell ref="E43:F43"/>
    <mergeCell ref="C10:D10"/>
    <mergeCell ref="C11:D11"/>
    <mergeCell ref="C12:D12"/>
    <mergeCell ref="C13:D13"/>
    <mergeCell ref="C14:D14"/>
    <mergeCell ref="C15:D15"/>
    <mergeCell ref="C16:D16"/>
    <mergeCell ref="C17:D17"/>
    <mergeCell ref="C18:D18"/>
    <mergeCell ref="C19:D19"/>
    <mergeCell ref="C20:D20"/>
    <mergeCell ref="E40:F40"/>
    <mergeCell ref="E41:F41"/>
    <mergeCell ref="E14:F14"/>
    <mergeCell ref="E15:F15"/>
    <mergeCell ref="E16:F16"/>
    <mergeCell ref="E17:F17"/>
    <mergeCell ref="E18:F18"/>
    <mergeCell ref="E19:F19"/>
    <mergeCell ref="E20:F20"/>
    <mergeCell ref="E24:F24"/>
    <mergeCell ref="G31:H31"/>
    <mergeCell ref="G32:H32"/>
    <mergeCell ref="G28:H28"/>
    <mergeCell ref="G24:H24"/>
    <mergeCell ref="G25:H25"/>
    <mergeCell ref="G26:H26"/>
    <mergeCell ref="G27:H27"/>
    <mergeCell ref="B23:J23"/>
    <mergeCell ref="E26:F26"/>
    <mergeCell ref="E27:F27"/>
    <mergeCell ref="C24:D24"/>
    <mergeCell ref="C25:D25"/>
    <mergeCell ref="C26:D26"/>
    <mergeCell ref="C28:D28"/>
  </mergeCells>
  <pageMargins left="0.7" right="0.7" top="0.78740157499999996" bottom="0.78740157499999996" header="0.3" footer="0.3"/>
  <pageSetup paperSize="9" scale="48" orientation="portrait" r:id="rId1"/>
  <ignoredErrors>
    <ignoredError sqref="I35:J35 D44 G21" unlocked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FFFF99"/>
    <pageSetUpPr fitToPage="1"/>
  </sheetPr>
  <dimension ref="A1:AC88"/>
  <sheetViews>
    <sheetView showGridLines="0" zoomScaleNormal="100" workbookViewId="0">
      <selection activeCell="C5" sqref="C5"/>
    </sheetView>
  </sheetViews>
  <sheetFormatPr baseColWidth="10" defaultRowHeight="14.25" x14ac:dyDescent="0.2"/>
  <cols>
    <col min="1" max="1" width="2.7109375" style="213" customWidth="1"/>
    <col min="2" max="2" width="45" style="213" customWidth="1"/>
    <col min="3" max="4" width="17.7109375" style="578" customWidth="1"/>
    <col min="5" max="5" width="17.7109375" style="573" customWidth="1"/>
    <col min="6" max="6" width="17.7109375" style="577" customWidth="1"/>
    <col min="7" max="7" width="17.7109375" style="213" customWidth="1"/>
    <col min="8" max="8" width="17.7109375" style="573" customWidth="1"/>
    <col min="9" max="9" width="17.7109375" style="577" customWidth="1"/>
    <col min="10" max="10" width="34.7109375" style="213" customWidth="1"/>
    <col min="11" max="11" width="17.7109375" style="573" customWidth="1"/>
    <col min="12" max="12" width="34.7109375" style="213" customWidth="1"/>
    <col min="13" max="13" width="17.7109375" style="573" customWidth="1"/>
    <col min="14" max="14" width="34.5703125" style="573" customWidth="1"/>
    <col min="15" max="15" width="17.7109375" style="573" customWidth="1"/>
    <col min="16" max="16" width="34.7109375" style="573" customWidth="1"/>
    <col min="17" max="17" width="17.7109375" style="573" customWidth="1"/>
    <col min="18" max="18" width="34.7109375" style="573" customWidth="1"/>
    <col min="19" max="19" width="20.5703125" style="573" customWidth="1"/>
    <col min="20" max="25" width="17.7109375" style="578" customWidth="1"/>
    <col min="26" max="28" width="17.7109375" style="576" customWidth="1"/>
    <col min="29" max="29" width="2.7109375" style="213" customWidth="1"/>
    <col min="30" max="16384" width="11.42578125" style="213"/>
  </cols>
  <sheetData>
    <row r="1" spans="1:29" s="16" customFormat="1" ht="30" customHeight="1" x14ac:dyDescent="0.2">
      <c r="B1" s="52" t="str">
        <f>"E10. Sonstiges " &amp; 'A. Allgemeine Informationen'!D14</f>
        <v>E10. Sonstiges 2019</v>
      </c>
    </row>
    <row r="2" spans="1:29" s="16" customFormat="1" ht="12" customHeight="1" thickBot="1" x14ac:dyDescent="0.25">
      <c r="A2" s="41"/>
    </row>
    <row r="3" spans="1:29" s="16" customFormat="1" ht="36" customHeight="1" x14ac:dyDescent="0.2">
      <c r="B3" s="704" t="s">
        <v>212</v>
      </c>
      <c r="C3" s="920" t="s">
        <v>816</v>
      </c>
      <c r="D3" s="920" t="s">
        <v>817</v>
      </c>
      <c r="E3" s="920" t="s">
        <v>818</v>
      </c>
      <c r="F3" s="920" t="s">
        <v>819</v>
      </c>
      <c r="G3" s="207" t="s">
        <v>23</v>
      </c>
      <c r="H3" s="570"/>
      <c r="I3" s="571"/>
    </row>
    <row r="4" spans="1:29" s="16" customFormat="1" ht="15" customHeight="1" x14ac:dyDescent="0.2">
      <c r="B4" s="107" t="s">
        <v>813</v>
      </c>
      <c r="C4" s="259">
        <f>D10</f>
        <v>0</v>
      </c>
      <c r="D4" s="259">
        <f>AB33</f>
        <v>0</v>
      </c>
      <c r="E4" s="259">
        <f>E74</f>
        <v>0</v>
      </c>
      <c r="F4" s="259">
        <f>G88</f>
        <v>0</v>
      </c>
      <c r="G4" s="93">
        <f>SUM(C4:F4)</f>
        <v>0</v>
      </c>
      <c r="H4" s="570"/>
      <c r="I4" s="571"/>
      <c r="J4" s="54"/>
      <c r="K4" s="54"/>
      <c r="L4" s="54"/>
      <c r="M4" s="54"/>
      <c r="N4" s="54"/>
      <c r="O4" s="54"/>
      <c r="P4" s="54"/>
      <c r="Q4" s="54"/>
      <c r="R4" s="54"/>
      <c r="S4" s="54"/>
      <c r="T4" s="54"/>
      <c r="U4" s="54"/>
      <c r="V4" s="54"/>
      <c r="W4" s="54"/>
      <c r="X4" s="54"/>
      <c r="Y4" s="54"/>
      <c r="Z4" s="54"/>
    </row>
    <row r="5" spans="1:29" s="16" customFormat="1" ht="15" customHeight="1" x14ac:dyDescent="0.2">
      <c r="B5" s="107" t="s">
        <v>814</v>
      </c>
      <c r="C5" s="194"/>
      <c r="D5" s="194"/>
      <c r="E5" s="194"/>
      <c r="F5" s="194"/>
      <c r="G5" s="93">
        <f>SUM(C5:F5)</f>
        <v>0</v>
      </c>
      <c r="H5" s="444"/>
      <c r="I5" s="445"/>
      <c r="J5" s="54"/>
      <c r="K5" s="54"/>
      <c r="L5" s="54"/>
      <c r="M5" s="54"/>
      <c r="N5" s="54"/>
      <c r="O5" s="54"/>
      <c r="P5" s="54"/>
      <c r="Q5" s="54"/>
      <c r="R5" s="54"/>
      <c r="S5" s="54"/>
      <c r="T5" s="54"/>
      <c r="U5" s="54"/>
      <c r="V5" s="54"/>
      <c r="W5" s="54"/>
      <c r="X5" s="54"/>
      <c r="Y5" s="54"/>
      <c r="Z5" s="54"/>
    </row>
    <row r="6" spans="1:29" ht="15" customHeight="1" thickBot="1" x14ac:dyDescent="0.25">
      <c r="B6" s="706" t="s">
        <v>815</v>
      </c>
      <c r="C6" s="260">
        <f>C4-C5</f>
        <v>0</v>
      </c>
      <c r="D6" s="260">
        <f>D4-D5</f>
        <v>0</v>
      </c>
      <c r="E6" s="260">
        <f>E4-E5</f>
        <v>0</v>
      </c>
      <c r="F6" s="260">
        <f t="shared" ref="F6:G6" si="0">F4-F5</f>
        <v>0</v>
      </c>
      <c r="G6" s="95">
        <f t="shared" si="0"/>
        <v>0</v>
      </c>
      <c r="H6" s="482"/>
      <c r="I6" s="1083"/>
      <c r="J6" s="110"/>
      <c r="K6" s="109"/>
      <c r="L6" s="110"/>
      <c r="M6" s="110"/>
      <c r="N6" s="110"/>
      <c r="O6" s="110"/>
      <c r="P6" s="110"/>
      <c r="Q6" s="110"/>
      <c r="R6" s="110"/>
      <c r="S6" s="111"/>
      <c r="T6" s="111"/>
      <c r="U6" s="111"/>
      <c r="V6" s="111"/>
      <c r="W6" s="111"/>
      <c r="X6" s="111"/>
      <c r="Y6" s="112"/>
      <c r="Z6" s="112"/>
      <c r="AA6" s="572"/>
      <c r="AB6" s="213"/>
    </row>
    <row r="7" spans="1:29" ht="12" customHeight="1" x14ac:dyDescent="0.2">
      <c r="B7" s="113"/>
      <c r="C7" s="108"/>
      <c r="D7" s="108"/>
      <c r="E7" s="114"/>
      <c r="F7" s="115"/>
      <c r="G7" s="112"/>
      <c r="H7" s="112"/>
      <c r="I7" s="112"/>
      <c r="J7" s="112"/>
      <c r="K7" s="112"/>
      <c r="L7" s="112"/>
      <c r="M7" s="112"/>
      <c r="N7" s="112"/>
      <c r="O7" s="112"/>
      <c r="P7" s="112"/>
      <c r="Q7" s="112"/>
      <c r="R7" s="112"/>
      <c r="S7" s="112"/>
      <c r="T7" s="112"/>
      <c r="U7" s="112"/>
      <c r="V7" s="112"/>
      <c r="W7" s="112"/>
      <c r="X7" s="112"/>
      <c r="Y7" s="112"/>
      <c r="Z7" s="112"/>
      <c r="AA7" s="112"/>
      <c r="AB7" s="572"/>
    </row>
    <row r="8" spans="1:29" ht="30" customHeight="1" thickBot="1" x14ac:dyDescent="0.25">
      <c r="B8" s="42" t="s">
        <v>808</v>
      </c>
      <c r="C8" s="52"/>
      <c r="D8" s="213"/>
      <c r="F8" s="115"/>
      <c r="G8" s="112"/>
      <c r="H8" s="112"/>
      <c r="I8" s="112"/>
      <c r="J8" s="112"/>
      <c r="K8" s="112"/>
      <c r="L8" s="112"/>
      <c r="M8" s="112"/>
      <c r="N8" s="112"/>
      <c r="O8" s="112"/>
      <c r="P8" s="112"/>
      <c r="Q8" s="112"/>
      <c r="R8" s="112"/>
      <c r="S8" s="112"/>
      <c r="T8" s="112"/>
      <c r="U8" s="112"/>
      <c r="V8" s="112"/>
      <c r="W8" s="112"/>
      <c r="X8" s="112"/>
      <c r="Y8" s="112"/>
      <c r="Z8" s="112"/>
      <c r="AA8" s="112"/>
      <c r="AB8" s="572"/>
    </row>
    <row r="9" spans="1:29" ht="30" customHeight="1" x14ac:dyDescent="0.2">
      <c r="B9" s="397" t="s">
        <v>801</v>
      </c>
      <c r="C9" s="441"/>
      <c r="D9" s="208" t="s">
        <v>188</v>
      </c>
      <c r="E9" s="115"/>
      <c r="F9" s="112"/>
      <c r="G9" s="112"/>
      <c r="H9" s="112"/>
      <c r="I9" s="112"/>
      <c r="J9" s="112"/>
      <c r="K9" s="112"/>
      <c r="L9" s="112"/>
      <c r="M9" s="112"/>
      <c r="N9" s="112"/>
      <c r="O9" s="112"/>
      <c r="P9" s="112"/>
      <c r="Q9" s="112"/>
      <c r="R9" s="112"/>
      <c r="S9" s="112"/>
      <c r="T9" s="112"/>
      <c r="U9" s="112"/>
      <c r="V9" s="112"/>
      <c r="W9" s="112"/>
      <c r="X9" s="112"/>
      <c r="Y9" s="112"/>
      <c r="Z9" s="112"/>
      <c r="AA9" s="572"/>
      <c r="AB9" s="213"/>
    </row>
    <row r="10" spans="1:29" ht="30" customHeight="1" thickBot="1" x14ac:dyDescent="0.25">
      <c r="B10" s="1271" t="s">
        <v>800</v>
      </c>
      <c r="C10" s="1394"/>
      <c r="D10" s="888"/>
      <c r="E10" s="115"/>
      <c r="F10" s="112"/>
      <c r="G10" s="112"/>
      <c r="H10" s="112"/>
      <c r="I10" s="112"/>
      <c r="J10" s="112"/>
      <c r="K10" s="112"/>
      <c r="L10" s="112"/>
      <c r="M10" s="112"/>
      <c r="N10" s="112"/>
      <c r="O10" s="112"/>
      <c r="P10" s="112"/>
      <c r="Q10" s="112"/>
      <c r="R10" s="112"/>
      <c r="S10" s="112"/>
      <c r="T10" s="112"/>
      <c r="U10" s="112"/>
      <c r="V10" s="112"/>
      <c r="W10" s="112"/>
      <c r="X10" s="112"/>
      <c r="Y10" s="112"/>
      <c r="Z10" s="112"/>
      <c r="AA10" s="572"/>
      <c r="AB10" s="213"/>
    </row>
    <row r="11" spans="1:29" ht="12" customHeight="1" x14ac:dyDescent="0.2">
      <c r="B11" s="113"/>
      <c r="C11" s="108"/>
      <c r="D11" s="108"/>
      <c r="E11" s="114"/>
      <c r="F11" s="115"/>
      <c r="G11" s="112"/>
      <c r="H11" s="112"/>
      <c r="I11" s="112"/>
      <c r="J11" s="112"/>
      <c r="K11" s="112"/>
      <c r="L11" s="112"/>
      <c r="M11" s="112"/>
      <c r="N11" s="112"/>
      <c r="O11" s="112"/>
      <c r="P11" s="112"/>
      <c r="Q11" s="112"/>
      <c r="R11" s="112"/>
      <c r="S11" s="112"/>
      <c r="T11" s="112"/>
      <c r="U11" s="112"/>
      <c r="V11" s="112"/>
      <c r="W11" s="112"/>
      <c r="X11" s="112"/>
      <c r="Y11" s="112"/>
      <c r="Z11" s="112"/>
      <c r="AA11" s="112"/>
      <c r="AB11" s="572"/>
    </row>
    <row r="12" spans="1:29" ht="32.25" customHeight="1" thickBot="1" x14ac:dyDescent="0.25">
      <c r="B12" s="42" t="s">
        <v>809</v>
      </c>
      <c r="C12" s="108"/>
      <c r="D12" s="108"/>
      <c r="E12" s="114"/>
      <c r="F12" s="115"/>
      <c r="G12" s="112"/>
      <c r="H12" s="112"/>
      <c r="I12" s="112"/>
      <c r="J12" s="112"/>
      <c r="K12" s="112"/>
      <c r="L12" s="112"/>
      <c r="M12" s="112"/>
      <c r="N12" s="112"/>
      <c r="O12" s="112"/>
      <c r="P12" s="112"/>
      <c r="Q12" s="112"/>
      <c r="R12" s="112"/>
      <c r="S12" s="112"/>
      <c r="T12" s="112"/>
      <c r="U12" s="112"/>
      <c r="V12" s="112"/>
      <c r="W12" s="112"/>
      <c r="X12" s="112"/>
      <c r="Y12" s="112"/>
      <c r="Z12" s="112"/>
      <c r="AA12" s="112"/>
      <c r="AB12" s="572"/>
    </row>
    <row r="13" spans="1:29" ht="18" customHeight="1" x14ac:dyDescent="0.2">
      <c r="B13" s="1410" t="s">
        <v>160</v>
      </c>
      <c r="C13" s="1412" t="str">
        <f>"Im Jahr " &amp;'A. Allgemeine Informationen'!D14&amp; " nachzurüstende Wechselrichter*
[Anzahl]"</f>
        <v>Im Jahr 2019 nachzurüstende Wechselrichter*
[Anzahl]</v>
      </c>
      <c r="D13" s="221" t="s">
        <v>161</v>
      </c>
      <c r="E13" s="222"/>
      <c r="F13" s="223"/>
      <c r="G13" s="222"/>
      <c r="H13" s="221" t="s">
        <v>162</v>
      </c>
      <c r="I13" s="222"/>
      <c r="J13" s="223"/>
      <c r="K13" s="221" t="s">
        <v>2</v>
      </c>
      <c r="L13" s="223"/>
      <c r="M13" s="1404" t="s">
        <v>197</v>
      </c>
      <c r="N13" s="1405"/>
      <c r="O13" s="1405"/>
      <c r="P13" s="1405"/>
      <c r="Q13" s="1405"/>
      <c r="R13" s="1406"/>
      <c r="S13" s="932"/>
      <c r="T13" s="1407" t="str">
        <f>"Leistungserbringer für die angegebenen im Jahr"&amp;" " &amp;'A. Allgemeine Informationen'!D14 &amp;" "&amp;
"nachzurüstenden Wechselrichter"</f>
        <v>Leistungserbringer für die angegebenen im Jahr 2019 nachzurüstenden Wechselrichter</v>
      </c>
      <c r="U13" s="1408"/>
      <c r="V13" s="1408"/>
      <c r="W13" s="1408"/>
      <c r="X13" s="1408"/>
      <c r="Y13" s="1409"/>
      <c r="Z13" s="1414" t="str">
        <f>"Ist-Kosten für die Nachrüstung von Wechselrichtern des Jahres "&amp;'A. Allgemeine Informationen'!D14&amp;"
 GESAMT
[EUR]"</f>
        <v>Ist-Kosten für die Nachrüstung von Wechselrichtern des Jahres 2019
 GESAMT
[EUR]</v>
      </c>
      <c r="AA13" s="1414" t="s">
        <v>198</v>
      </c>
      <c r="AB13" s="1402" t="s">
        <v>1057</v>
      </c>
      <c r="AC13" s="214"/>
    </row>
    <row r="14" spans="1:29" ht="234" customHeight="1" x14ac:dyDescent="0.2">
      <c r="B14" s="1411"/>
      <c r="C14" s="1413"/>
      <c r="D14" s="215" t="s">
        <v>196</v>
      </c>
      <c r="E14" s="216" t="s">
        <v>163</v>
      </c>
      <c r="F14" s="643" t="s">
        <v>164</v>
      </c>
      <c r="G14" s="643"/>
      <c r="H14" s="215" t="s">
        <v>196</v>
      </c>
      <c r="I14" s="216" t="s">
        <v>163</v>
      </c>
      <c r="J14" s="217" t="s">
        <v>164</v>
      </c>
      <c r="K14" s="218" t="s">
        <v>199</v>
      </c>
      <c r="L14" s="217" t="s">
        <v>164</v>
      </c>
      <c r="M14" s="217" t="s">
        <v>200</v>
      </c>
      <c r="N14" s="217" t="s">
        <v>164</v>
      </c>
      <c r="O14" s="217" t="s">
        <v>201</v>
      </c>
      <c r="P14" s="217" t="s">
        <v>164</v>
      </c>
      <c r="Q14" s="217" t="s">
        <v>202</v>
      </c>
      <c r="R14" s="217" t="s">
        <v>164</v>
      </c>
      <c r="S14" s="217" t="s">
        <v>165</v>
      </c>
      <c r="T14" s="219" t="str">
        <f>"Im Jahr "&amp;'A. Allgemeine Informationen'!D14&amp;" nachzurüstende Wechselrichter
[Anzahl]"</f>
        <v>Im Jahr 2019 nachzurüstende Wechselrichter
[Anzahl]</v>
      </c>
      <c r="U14" s="220" t="s">
        <v>310</v>
      </c>
      <c r="V14" s="220" t="s">
        <v>311</v>
      </c>
      <c r="W14" s="220" t="s">
        <v>312</v>
      </c>
      <c r="X14" s="220" t="s">
        <v>313</v>
      </c>
      <c r="Y14" s="220" t="s">
        <v>314</v>
      </c>
      <c r="Z14" s="1415"/>
      <c r="AA14" s="1415"/>
      <c r="AB14" s="1403"/>
      <c r="AC14" s="214"/>
    </row>
    <row r="15" spans="1:29" ht="15" customHeight="1" x14ac:dyDescent="0.2">
      <c r="B15" s="543" t="s">
        <v>166</v>
      </c>
      <c r="C15" s="544"/>
      <c r="D15" s="544"/>
      <c r="E15" s="544"/>
      <c r="F15" s="544"/>
      <c r="G15" s="544"/>
      <c r="H15" s="544"/>
      <c r="I15" s="544"/>
      <c r="J15" s="544"/>
      <c r="K15" s="544"/>
      <c r="L15" s="544"/>
      <c r="M15" s="544"/>
      <c r="N15" s="544"/>
      <c r="O15" s="544"/>
      <c r="P15" s="544"/>
      <c r="Q15" s="544"/>
      <c r="R15" s="544"/>
      <c r="S15" s="544"/>
      <c r="T15" s="545"/>
      <c r="U15" s="545"/>
      <c r="V15" s="545"/>
      <c r="W15" s="545"/>
      <c r="X15" s="545"/>
      <c r="Y15" s="545"/>
      <c r="Z15" s="544"/>
      <c r="AA15" s="544"/>
      <c r="AB15" s="546"/>
      <c r="AC15" s="214"/>
    </row>
    <row r="16" spans="1:29" ht="15" customHeight="1" x14ac:dyDescent="0.2">
      <c r="B16" s="116" t="s">
        <v>167</v>
      </c>
      <c r="C16" s="117"/>
      <c r="D16" s="118"/>
      <c r="E16" s="118"/>
      <c r="F16" s="1400" t="s">
        <v>1</v>
      </c>
      <c r="G16" s="1401"/>
      <c r="H16" s="118"/>
      <c r="I16" s="118"/>
      <c r="J16" s="119" t="s">
        <v>1</v>
      </c>
      <c r="K16" s="191"/>
      <c r="L16" s="119" t="s">
        <v>1</v>
      </c>
      <c r="M16" s="191"/>
      <c r="N16" s="119" t="s">
        <v>1</v>
      </c>
      <c r="O16" s="191"/>
      <c r="P16" s="119" t="s">
        <v>1</v>
      </c>
      <c r="Q16" s="191"/>
      <c r="R16" s="119" t="s">
        <v>1</v>
      </c>
      <c r="S16" s="120"/>
      <c r="T16" s="1084">
        <f>C16</f>
        <v>0</v>
      </c>
      <c r="U16" s="121"/>
      <c r="V16" s="121"/>
      <c r="W16" s="121"/>
      <c r="X16" s="121"/>
      <c r="Y16" s="122"/>
      <c r="Z16" s="123">
        <f>C16*((D16*E16)+(H16*I16)+K16+M16+O16+Q16)</f>
        <v>0</v>
      </c>
      <c r="AA16" s="124"/>
      <c r="AB16" s="125">
        <f>(Z16-AA16)</f>
        <v>0</v>
      </c>
      <c r="AC16" s="214"/>
    </row>
    <row r="17" spans="2:29" ht="15" customHeight="1" x14ac:dyDescent="0.2">
      <c r="B17" s="116" t="s">
        <v>168</v>
      </c>
      <c r="C17" s="117"/>
      <c r="D17" s="118"/>
      <c r="E17" s="118"/>
      <c r="F17" s="1400" t="s">
        <v>1</v>
      </c>
      <c r="G17" s="1401"/>
      <c r="H17" s="118"/>
      <c r="I17" s="118"/>
      <c r="J17" s="119" t="s">
        <v>1</v>
      </c>
      <c r="K17" s="191"/>
      <c r="L17" s="119" t="s">
        <v>1</v>
      </c>
      <c r="M17" s="191"/>
      <c r="N17" s="119" t="s">
        <v>1</v>
      </c>
      <c r="O17" s="191"/>
      <c r="P17" s="119" t="s">
        <v>1</v>
      </c>
      <c r="Q17" s="191"/>
      <c r="R17" s="119" t="s">
        <v>1</v>
      </c>
      <c r="S17" s="120"/>
      <c r="T17" s="1084">
        <f>C17</f>
        <v>0</v>
      </c>
      <c r="U17" s="121"/>
      <c r="V17" s="121"/>
      <c r="W17" s="121"/>
      <c r="X17" s="121"/>
      <c r="Y17" s="122"/>
      <c r="Z17" s="123">
        <f>C17*((D17*E17)+(H17*I17)+K17+M17+O17+Q17)</f>
        <v>0</v>
      </c>
      <c r="AA17" s="124"/>
      <c r="AB17" s="125">
        <f>(Z17-AA17)</f>
        <v>0</v>
      </c>
      <c r="AC17" s="214"/>
    </row>
    <row r="18" spans="2:29" ht="15" customHeight="1" x14ac:dyDescent="0.2">
      <c r="B18" s="116" t="s">
        <v>169</v>
      </c>
      <c r="C18" s="124"/>
      <c r="D18" s="126"/>
      <c r="E18" s="126"/>
      <c r="F18" s="1400" t="s">
        <v>1</v>
      </c>
      <c r="G18" s="1401"/>
      <c r="H18" s="126"/>
      <c r="I18" s="126"/>
      <c r="J18" s="119" t="s">
        <v>1</v>
      </c>
      <c r="K18" s="192"/>
      <c r="L18" s="119" t="s">
        <v>1</v>
      </c>
      <c r="M18" s="192"/>
      <c r="N18" s="119" t="s">
        <v>1</v>
      </c>
      <c r="O18" s="192"/>
      <c r="P18" s="119" t="s">
        <v>1</v>
      </c>
      <c r="Q18" s="192"/>
      <c r="R18" s="119" t="s">
        <v>1</v>
      </c>
      <c r="S18" s="127"/>
      <c r="T18" s="1084">
        <f>C18</f>
        <v>0</v>
      </c>
      <c r="U18" s="128"/>
      <c r="V18" s="128"/>
      <c r="W18" s="128"/>
      <c r="X18" s="128"/>
      <c r="Y18" s="122"/>
      <c r="Z18" s="123">
        <f>C18*((D18*E18)+(H18*I18)+K18+M18+O18+Q18)</f>
        <v>0</v>
      </c>
      <c r="AA18" s="124"/>
      <c r="AB18" s="125">
        <f>(Z18-AA18)</f>
        <v>0</v>
      </c>
      <c r="AC18" s="214"/>
    </row>
    <row r="19" spans="2:29" ht="15" customHeight="1" x14ac:dyDescent="0.2">
      <c r="B19" s="129" t="s">
        <v>1097</v>
      </c>
      <c r="C19" s="124"/>
      <c r="D19" s="126"/>
      <c r="E19" s="126"/>
      <c r="F19" s="1400" t="s">
        <v>1</v>
      </c>
      <c r="G19" s="1401"/>
      <c r="H19" s="126"/>
      <c r="I19" s="126"/>
      <c r="J19" s="119" t="s">
        <v>1</v>
      </c>
      <c r="K19" s="192"/>
      <c r="L19" s="119" t="s">
        <v>1</v>
      </c>
      <c r="M19" s="192"/>
      <c r="N19" s="119" t="s">
        <v>1</v>
      </c>
      <c r="O19" s="192"/>
      <c r="P19" s="119" t="s">
        <v>1</v>
      </c>
      <c r="Q19" s="192"/>
      <c r="R19" s="119" t="s">
        <v>1</v>
      </c>
      <c r="S19" s="127"/>
      <c r="T19" s="1084">
        <f>C19</f>
        <v>0</v>
      </c>
      <c r="U19" s="128"/>
      <c r="V19" s="128"/>
      <c r="W19" s="128"/>
      <c r="X19" s="128"/>
      <c r="Y19" s="122"/>
      <c r="Z19" s="123">
        <f>C19*((D19*E19)+(H19*I19)+K19+M19+O19+Q19)</f>
        <v>0</v>
      </c>
      <c r="AA19" s="124"/>
      <c r="AB19" s="125">
        <f>(Z19-AA19)</f>
        <v>0</v>
      </c>
      <c r="AC19" s="214"/>
    </row>
    <row r="20" spans="2:29" s="575" customFormat="1" ht="15" customHeight="1" x14ac:dyDescent="0.2">
      <c r="B20" s="130"/>
      <c r="C20" s="131"/>
      <c r="D20" s="132"/>
      <c r="E20" s="133"/>
      <c r="F20" s="134"/>
      <c r="G20" s="640"/>
      <c r="H20" s="132"/>
      <c r="I20" s="133"/>
      <c r="J20" s="134"/>
      <c r="K20" s="132"/>
      <c r="L20" s="134"/>
      <c r="M20" s="132"/>
      <c r="N20" s="134"/>
      <c r="O20" s="132"/>
      <c r="P20" s="134"/>
      <c r="Q20" s="135"/>
      <c r="R20" s="134"/>
      <c r="S20" s="136"/>
      <c r="T20" s="131"/>
      <c r="U20" s="131"/>
      <c r="V20" s="131"/>
      <c r="W20" s="131"/>
      <c r="X20" s="131"/>
      <c r="Y20" s="131"/>
      <c r="Z20" s="137"/>
      <c r="AA20" s="547" t="s">
        <v>23</v>
      </c>
      <c r="AB20" s="548">
        <f>SUM(AB16:AB19)</f>
        <v>0</v>
      </c>
      <c r="AC20" s="574"/>
    </row>
    <row r="21" spans="2:29" ht="15" customHeight="1" x14ac:dyDescent="0.2">
      <c r="B21" s="549" t="s">
        <v>170</v>
      </c>
      <c r="C21" s="550"/>
      <c r="D21" s="550"/>
      <c r="E21" s="550"/>
      <c r="F21" s="550"/>
      <c r="G21" s="641"/>
      <c r="H21" s="550"/>
      <c r="I21" s="550"/>
      <c r="J21" s="550"/>
      <c r="K21" s="550"/>
      <c r="L21" s="550"/>
      <c r="M21" s="550"/>
      <c r="N21" s="550"/>
      <c r="O21" s="550"/>
      <c r="P21" s="550"/>
      <c r="Q21" s="550"/>
      <c r="R21" s="550"/>
      <c r="S21" s="550"/>
      <c r="T21" s="551"/>
      <c r="U21" s="551"/>
      <c r="V21" s="551"/>
      <c r="W21" s="551"/>
      <c r="X21" s="551"/>
      <c r="Y21" s="551"/>
      <c r="Z21" s="550"/>
      <c r="AA21" s="550"/>
      <c r="AB21" s="552"/>
      <c r="AC21" s="214"/>
    </row>
    <row r="22" spans="2:29" ht="15" customHeight="1" x14ac:dyDescent="0.2">
      <c r="B22" s="116" t="s">
        <v>167</v>
      </c>
      <c r="C22" s="117"/>
      <c r="D22" s="118"/>
      <c r="E22" s="118"/>
      <c r="F22" s="1400" t="s">
        <v>1</v>
      </c>
      <c r="G22" s="1401"/>
      <c r="H22" s="118"/>
      <c r="I22" s="118"/>
      <c r="J22" s="119" t="s">
        <v>1</v>
      </c>
      <c r="K22" s="191"/>
      <c r="L22" s="119" t="s">
        <v>1</v>
      </c>
      <c r="M22" s="191"/>
      <c r="N22" s="119" t="s">
        <v>1</v>
      </c>
      <c r="O22" s="191"/>
      <c r="P22" s="119" t="s">
        <v>1</v>
      </c>
      <c r="Q22" s="191"/>
      <c r="R22" s="119" t="s">
        <v>1</v>
      </c>
      <c r="S22" s="120"/>
      <c r="T22" s="1085">
        <f>C22</f>
        <v>0</v>
      </c>
      <c r="U22" s="121"/>
      <c r="V22" s="121"/>
      <c r="W22" s="121"/>
      <c r="X22" s="121"/>
      <c r="Y22" s="122"/>
      <c r="Z22" s="123">
        <f>C22*((D22*E22)+(H22*I22)+K22+M22+O22+Q22)</f>
        <v>0</v>
      </c>
      <c r="AA22" s="124"/>
      <c r="AB22" s="125">
        <f>(Z22-AA22)</f>
        <v>0</v>
      </c>
      <c r="AC22" s="214"/>
    </row>
    <row r="23" spans="2:29" ht="15" customHeight="1" x14ac:dyDescent="0.2">
      <c r="B23" s="116" t="s">
        <v>168</v>
      </c>
      <c r="C23" s="117"/>
      <c r="D23" s="118"/>
      <c r="E23" s="118"/>
      <c r="F23" s="1400" t="s">
        <v>1</v>
      </c>
      <c r="G23" s="1401"/>
      <c r="H23" s="118"/>
      <c r="I23" s="118"/>
      <c r="J23" s="119" t="s">
        <v>1</v>
      </c>
      <c r="K23" s="191"/>
      <c r="L23" s="119" t="s">
        <v>1</v>
      </c>
      <c r="M23" s="191"/>
      <c r="N23" s="119" t="s">
        <v>1</v>
      </c>
      <c r="O23" s="191"/>
      <c r="P23" s="119" t="s">
        <v>1</v>
      </c>
      <c r="Q23" s="191"/>
      <c r="R23" s="119" t="s">
        <v>1</v>
      </c>
      <c r="S23" s="120"/>
      <c r="T23" s="1085">
        <f>C23</f>
        <v>0</v>
      </c>
      <c r="U23" s="121"/>
      <c r="V23" s="121"/>
      <c r="W23" s="121"/>
      <c r="X23" s="121"/>
      <c r="Y23" s="122"/>
      <c r="Z23" s="123">
        <f>C23*((D23*E23)+(H23*I23)+K23+M23+O23+Q23)</f>
        <v>0</v>
      </c>
      <c r="AA23" s="124"/>
      <c r="AB23" s="125">
        <f>(Z23-AA23)</f>
        <v>0</v>
      </c>
      <c r="AC23" s="214"/>
    </row>
    <row r="24" spans="2:29" ht="15" customHeight="1" x14ac:dyDescent="0.2">
      <c r="B24" s="116" t="s">
        <v>169</v>
      </c>
      <c r="C24" s="124"/>
      <c r="D24" s="126"/>
      <c r="E24" s="126"/>
      <c r="F24" s="1400" t="s">
        <v>1</v>
      </c>
      <c r="G24" s="1401"/>
      <c r="H24" s="126"/>
      <c r="I24" s="126"/>
      <c r="J24" s="119" t="s">
        <v>1</v>
      </c>
      <c r="K24" s="192"/>
      <c r="L24" s="119" t="s">
        <v>1</v>
      </c>
      <c r="M24" s="192"/>
      <c r="N24" s="119" t="s">
        <v>1</v>
      </c>
      <c r="O24" s="192"/>
      <c r="P24" s="119" t="s">
        <v>1</v>
      </c>
      <c r="Q24" s="192"/>
      <c r="R24" s="119" t="s">
        <v>1</v>
      </c>
      <c r="S24" s="127"/>
      <c r="T24" s="1085">
        <f>C24</f>
        <v>0</v>
      </c>
      <c r="U24" s="128"/>
      <c r="V24" s="128"/>
      <c r="W24" s="128"/>
      <c r="X24" s="128"/>
      <c r="Y24" s="122"/>
      <c r="Z24" s="123">
        <f>C24*((D24*E24)+(H24*I24)+K24+M24+O24+Q24)</f>
        <v>0</v>
      </c>
      <c r="AA24" s="124"/>
      <c r="AB24" s="125">
        <f>(Z24-AA24)</f>
        <v>0</v>
      </c>
      <c r="AC24" s="214"/>
    </row>
    <row r="25" spans="2:29" ht="15" customHeight="1" x14ac:dyDescent="0.2">
      <c r="B25" s="129" t="s">
        <v>1097</v>
      </c>
      <c r="C25" s="124"/>
      <c r="D25" s="126"/>
      <c r="E25" s="126"/>
      <c r="F25" s="1400" t="s">
        <v>1</v>
      </c>
      <c r="G25" s="1401"/>
      <c r="H25" s="126"/>
      <c r="I25" s="126"/>
      <c r="J25" s="119" t="s">
        <v>1</v>
      </c>
      <c r="K25" s="192"/>
      <c r="L25" s="119" t="s">
        <v>1</v>
      </c>
      <c r="M25" s="192"/>
      <c r="N25" s="119" t="s">
        <v>1</v>
      </c>
      <c r="O25" s="192"/>
      <c r="P25" s="119" t="s">
        <v>1</v>
      </c>
      <c r="Q25" s="192"/>
      <c r="R25" s="119" t="s">
        <v>1</v>
      </c>
      <c r="S25" s="127"/>
      <c r="T25" s="1085">
        <f>C25</f>
        <v>0</v>
      </c>
      <c r="U25" s="128"/>
      <c r="V25" s="128"/>
      <c r="W25" s="128"/>
      <c r="X25" s="128"/>
      <c r="Y25" s="122"/>
      <c r="Z25" s="123">
        <f>C25*((D25*E25)+(H25*I25)+K25+M25+O25+Q25)</f>
        <v>0</v>
      </c>
      <c r="AA25" s="124"/>
      <c r="AB25" s="125">
        <f>(Z25-AA25)</f>
        <v>0</v>
      </c>
      <c r="AC25" s="214"/>
    </row>
    <row r="26" spans="2:29" ht="15" customHeight="1" x14ac:dyDescent="0.2">
      <c r="B26" s="553"/>
      <c r="C26" s="554"/>
      <c r="D26" s="554"/>
      <c r="E26" s="554"/>
      <c r="F26" s="554"/>
      <c r="G26" s="642"/>
      <c r="H26" s="554"/>
      <c r="I26" s="554"/>
      <c r="J26" s="554"/>
      <c r="K26" s="554"/>
      <c r="L26" s="554"/>
      <c r="M26" s="554"/>
      <c r="N26" s="554"/>
      <c r="O26" s="554"/>
      <c r="P26" s="554"/>
      <c r="Q26" s="554"/>
      <c r="R26" s="554"/>
      <c r="S26" s="554"/>
      <c r="T26" s="555"/>
      <c r="U26" s="555"/>
      <c r="V26" s="555"/>
      <c r="W26" s="555"/>
      <c r="X26" s="555"/>
      <c r="Y26" s="555"/>
      <c r="Z26" s="554"/>
      <c r="AA26" s="556" t="s">
        <v>23</v>
      </c>
      <c r="AB26" s="125">
        <f>SUM(AB22:AB25)</f>
        <v>0</v>
      </c>
      <c r="AC26" s="214"/>
    </row>
    <row r="27" spans="2:29" ht="15" customHeight="1" x14ac:dyDescent="0.2">
      <c r="B27" s="543" t="s">
        <v>171</v>
      </c>
      <c r="C27" s="544"/>
      <c r="D27" s="544"/>
      <c r="E27" s="544"/>
      <c r="F27" s="544"/>
      <c r="G27" s="544"/>
      <c r="H27" s="544"/>
      <c r="I27" s="544"/>
      <c r="J27" s="544"/>
      <c r="K27" s="544"/>
      <c r="L27" s="544"/>
      <c r="M27" s="544"/>
      <c r="N27" s="544"/>
      <c r="O27" s="544"/>
      <c r="P27" s="544"/>
      <c r="Q27" s="544"/>
      <c r="R27" s="544"/>
      <c r="S27" s="544"/>
      <c r="T27" s="545"/>
      <c r="U27" s="545"/>
      <c r="V27" s="545"/>
      <c r="W27" s="545"/>
      <c r="X27" s="545"/>
      <c r="Y27" s="545"/>
      <c r="Z27" s="544"/>
      <c r="AA27" s="544"/>
      <c r="AB27" s="546"/>
      <c r="AC27" s="214"/>
    </row>
    <row r="28" spans="2:29" ht="15" customHeight="1" x14ac:dyDescent="0.2">
      <c r="B28" s="116" t="s">
        <v>172</v>
      </c>
      <c r="C28" s="117"/>
      <c r="D28" s="118"/>
      <c r="E28" s="118"/>
      <c r="F28" s="1400" t="s">
        <v>1</v>
      </c>
      <c r="G28" s="1401"/>
      <c r="H28" s="118"/>
      <c r="I28" s="118"/>
      <c r="J28" s="119" t="s">
        <v>1</v>
      </c>
      <c r="K28" s="191"/>
      <c r="L28" s="119" t="s">
        <v>1</v>
      </c>
      <c r="M28" s="191"/>
      <c r="N28" s="119" t="s">
        <v>1</v>
      </c>
      <c r="O28" s="191"/>
      <c r="P28" s="119" t="s">
        <v>1</v>
      </c>
      <c r="Q28" s="191"/>
      <c r="R28" s="119" t="s">
        <v>1</v>
      </c>
      <c r="S28" s="120"/>
      <c r="T28" s="1085">
        <f>C28</f>
        <v>0</v>
      </c>
      <c r="U28" s="121"/>
      <c r="V28" s="121"/>
      <c r="W28" s="121"/>
      <c r="X28" s="121"/>
      <c r="Y28" s="122"/>
      <c r="Z28" s="123">
        <f>C28*((D28*E28)+(H28*I28)+K28+M28+O28+Q28)</f>
        <v>0</v>
      </c>
      <c r="AA28" s="124"/>
      <c r="AB28" s="125">
        <f>(Z28-AA28)</f>
        <v>0</v>
      </c>
      <c r="AC28" s="214"/>
    </row>
    <row r="29" spans="2:29" ht="15" customHeight="1" x14ac:dyDescent="0.2">
      <c r="B29" s="116" t="s">
        <v>173</v>
      </c>
      <c r="C29" s="117"/>
      <c r="D29" s="118"/>
      <c r="E29" s="118"/>
      <c r="F29" s="1400" t="s">
        <v>1</v>
      </c>
      <c r="G29" s="1401"/>
      <c r="H29" s="118"/>
      <c r="I29" s="118"/>
      <c r="J29" s="119" t="s">
        <v>1</v>
      </c>
      <c r="K29" s="191"/>
      <c r="L29" s="119" t="s">
        <v>1</v>
      </c>
      <c r="M29" s="191"/>
      <c r="N29" s="119" t="s">
        <v>1</v>
      </c>
      <c r="O29" s="191"/>
      <c r="P29" s="119" t="s">
        <v>1</v>
      </c>
      <c r="Q29" s="191"/>
      <c r="R29" s="119" t="s">
        <v>1</v>
      </c>
      <c r="S29" s="120"/>
      <c r="T29" s="1085">
        <f>C29</f>
        <v>0</v>
      </c>
      <c r="U29" s="121"/>
      <c r="V29" s="121"/>
      <c r="W29" s="121"/>
      <c r="X29" s="121"/>
      <c r="Y29" s="122"/>
      <c r="Z29" s="123">
        <f>C29*((D29*E29)+(H29*I29)+K29+M29+O29+Q29)</f>
        <v>0</v>
      </c>
      <c r="AA29" s="124"/>
      <c r="AB29" s="125">
        <f>(Z29-AA29)</f>
        <v>0</v>
      </c>
      <c r="AC29" s="214"/>
    </row>
    <row r="30" spans="2:29" ht="15" customHeight="1" x14ac:dyDescent="0.2">
      <c r="B30" s="129" t="s">
        <v>1097</v>
      </c>
      <c r="C30" s="124"/>
      <c r="D30" s="126"/>
      <c r="E30" s="126"/>
      <c r="F30" s="1400" t="s">
        <v>1</v>
      </c>
      <c r="G30" s="1401"/>
      <c r="H30" s="126"/>
      <c r="I30" s="126"/>
      <c r="J30" s="119" t="s">
        <v>1</v>
      </c>
      <c r="K30" s="192"/>
      <c r="L30" s="119" t="s">
        <v>1</v>
      </c>
      <c r="M30" s="192"/>
      <c r="N30" s="119" t="s">
        <v>1</v>
      </c>
      <c r="O30" s="192"/>
      <c r="P30" s="119" t="s">
        <v>1</v>
      </c>
      <c r="Q30" s="192"/>
      <c r="R30" s="119" t="s">
        <v>1</v>
      </c>
      <c r="S30" s="127"/>
      <c r="T30" s="1085">
        <f>C30</f>
        <v>0</v>
      </c>
      <c r="U30" s="128"/>
      <c r="V30" s="128"/>
      <c r="W30" s="128"/>
      <c r="X30" s="128"/>
      <c r="Y30" s="122"/>
      <c r="Z30" s="123">
        <f>C30*((D30*E30)+(H30*I30)+K30+M30+O30+Q30)</f>
        <v>0</v>
      </c>
      <c r="AA30" s="124"/>
      <c r="AB30" s="125">
        <f>(Z30-AA30)</f>
        <v>0</v>
      </c>
      <c r="AC30" s="214"/>
    </row>
    <row r="31" spans="2:29" s="575" customFormat="1" ht="15" customHeight="1" thickBot="1" x14ac:dyDescent="0.25">
      <c r="B31" s="138"/>
      <c r="C31" s="139"/>
      <c r="D31" s="140"/>
      <c r="E31" s="141"/>
      <c r="F31" s="142"/>
      <c r="G31" s="142"/>
      <c r="H31" s="140"/>
      <c r="I31" s="141"/>
      <c r="J31" s="142"/>
      <c r="K31" s="140"/>
      <c r="L31" s="142"/>
      <c r="M31" s="140"/>
      <c r="N31" s="142"/>
      <c r="O31" s="140"/>
      <c r="P31" s="142"/>
      <c r="Q31" s="143"/>
      <c r="R31" s="142"/>
      <c r="S31" s="143"/>
      <c r="T31" s="139"/>
      <c r="U31" s="139"/>
      <c r="V31" s="139"/>
      <c r="W31" s="139"/>
      <c r="X31" s="139"/>
      <c r="Y31" s="139"/>
      <c r="Z31" s="144"/>
      <c r="AA31" s="644" t="s">
        <v>23</v>
      </c>
      <c r="AB31" s="645">
        <f>SUM(AB28:AB30)</f>
        <v>0</v>
      </c>
      <c r="AC31" s="574"/>
    </row>
    <row r="32" spans="2:29" ht="15" customHeight="1" x14ac:dyDescent="0.2">
      <c r="B32" s="148" t="str">
        <f>"*Die Anzahl der im Jahr"&amp;" "&amp;'A. Allgemeine Informationen'!D14&amp; " "&amp;"nachzurüstenden Wechselrichter für das Netzgebiet ist der Bundesnetzagentur durch einen anlagenscharfen Umrüstungsplan nachzuweisen."</f>
        <v>*Die Anzahl der im Jahr 2019 nachzurüstenden Wechselrichter für das Netzgebiet ist der Bundesnetzagentur durch einen anlagenscharfen Umrüstungsplan nachzuweisen.</v>
      </c>
      <c r="C32" s="145"/>
      <c r="D32" s="146"/>
      <c r="E32" s="147"/>
      <c r="F32" s="148"/>
      <c r="G32" s="146"/>
      <c r="H32" s="147"/>
      <c r="I32" s="148"/>
      <c r="J32" s="146"/>
      <c r="K32" s="148"/>
      <c r="L32" s="146"/>
      <c r="M32" s="146"/>
      <c r="N32" s="146"/>
      <c r="O32" s="146"/>
      <c r="P32" s="146"/>
      <c r="Q32" s="146"/>
      <c r="R32" s="146"/>
      <c r="S32" s="145"/>
      <c r="T32" s="145"/>
      <c r="U32" s="145"/>
      <c r="V32" s="145"/>
      <c r="W32" s="145"/>
      <c r="X32" s="145"/>
      <c r="Y32" s="145"/>
      <c r="Z32" s="149"/>
      <c r="AA32" s="655" t="s">
        <v>1071</v>
      </c>
      <c r="AB32" s="645">
        <f>AB20+AB26+AB31</f>
        <v>0</v>
      </c>
      <c r="AC32" s="214"/>
    </row>
    <row r="33" spans="2:28" ht="15" customHeight="1" thickBot="1" x14ac:dyDescent="0.25">
      <c r="B33" s="150"/>
      <c r="C33" s="108"/>
      <c r="D33" s="108"/>
      <c r="E33" s="114"/>
      <c r="F33" s="115"/>
      <c r="G33" s="150"/>
      <c r="H33" s="114"/>
      <c r="I33" s="115"/>
      <c r="J33" s="151"/>
      <c r="K33" s="114"/>
      <c r="L33" s="150"/>
      <c r="M33" s="114"/>
      <c r="N33" s="114"/>
      <c r="O33" s="114"/>
      <c r="P33" s="114"/>
      <c r="Q33" s="114"/>
      <c r="R33" s="114"/>
      <c r="S33" s="114"/>
      <c r="T33" s="108"/>
      <c r="U33" s="108"/>
      <c r="V33" s="108"/>
      <c r="W33" s="108"/>
      <c r="X33" s="108"/>
      <c r="Y33" s="108"/>
      <c r="Z33" s="152"/>
      <c r="AA33" s="646" t="s">
        <v>195</v>
      </c>
      <c r="AB33" s="647">
        <f>AB32/2</f>
        <v>0</v>
      </c>
    </row>
    <row r="34" spans="2:28" ht="23.25" customHeight="1" thickBot="1" x14ac:dyDescent="0.25">
      <c r="B34" s="42" t="s">
        <v>810</v>
      </c>
      <c r="C34" s="16"/>
      <c r="D34" s="16"/>
      <c r="E34" s="16"/>
      <c r="F34" s="115"/>
      <c r="G34" s="150"/>
      <c r="H34" s="114"/>
      <c r="I34" s="115"/>
      <c r="J34" s="150"/>
      <c r="K34" s="114"/>
      <c r="L34" s="150"/>
      <c r="M34" s="114"/>
      <c r="N34" s="114"/>
      <c r="O34" s="114"/>
      <c r="P34" s="114"/>
      <c r="Q34" s="114"/>
      <c r="R34" s="114"/>
      <c r="S34" s="114"/>
      <c r="T34" s="108"/>
      <c r="U34" s="108"/>
      <c r="V34" s="108"/>
      <c r="W34" s="108"/>
      <c r="X34" s="108"/>
      <c r="Y34" s="108"/>
      <c r="Z34" s="152"/>
      <c r="AA34" s="152"/>
    </row>
    <row r="35" spans="2:28" ht="54" customHeight="1" x14ac:dyDescent="0.2">
      <c r="B35" s="557" t="s">
        <v>160</v>
      </c>
      <c r="C35" s="558" t="s">
        <v>257</v>
      </c>
      <c r="D35" s="559" t="s">
        <v>258</v>
      </c>
      <c r="E35" s="560" t="s">
        <v>259</v>
      </c>
      <c r="AA35" s="152"/>
    </row>
    <row r="36" spans="2:28" ht="15" customHeight="1" x14ac:dyDescent="0.2">
      <c r="B36" s="653" t="s">
        <v>260</v>
      </c>
      <c r="C36" s="564"/>
      <c r="D36" s="564"/>
      <c r="E36" s="565"/>
    </row>
    <row r="37" spans="2:28" ht="15" customHeight="1" x14ac:dyDescent="0.2">
      <c r="B37" s="97" t="s">
        <v>261</v>
      </c>
      <c r="C37" s="778"/>
      <c r="D37" s="778"/>
      <c r="E37" s="889">
        <f t="shared" ref="E37:E43" si="1">D37</f>
        <v>0</v>
      </c>
    </row>
    <row r="38" spans="2:28" ht="15" customHeight="1" x14ac:dyDescent="0.2">
      <c r="B38" s="97" t="s">
        <v>262</v>
      </c>
      <c r="C38" s="778"/>
      <c r="D38" s="778"/>
      <c r="E38" s="889">
        <f t="shared" si="1"/>
        <v>0</v>
      </c>
    </row>
    <row r="39" spans="2:28" ht="15" customHeight="1" x14ac:dyDescent="0.2">
      <c r="B39" s="97" t="s">
        <v>263</v>
      </c>
      <c r="C39" s="778"/>
      <c r="D39" s="778"/>
      <c r="E39" s="889">
        <f t="shared" si="1"/>
        <v>0</v>
      </c>
    </row>
    <row r="40" spans="2:28" ht="15" customHeight="1" x14ac:dyDescent="0.2">
      <c r="B40" s="97" t="s">
        <v>264</v>
      </c>
      <c r="C40" s="778"/>
      <c r="D40" s="778"/>
      <c r="E40" s="889">
        <f t="shared" si="1"/>
        <v>0</v>
      </c>
    </row>
    <row r="41" spans="2:28" ht="15" customHeight="1" x14ac:dyDescent="0.2">
      <c r="B41" s="97" t="s">
        <v>265</v>
      </c>
      <c r="C41" s="778"/>
      <c r="D41" s="778"/>
      <c r="E41" s="889">
        <f t="shared" si="1"/>
        <v>0</v>
      </c>
    </row>
    <row r="42" spans="2:28" ht="15" customHeight="1" x14ac:dyDescent="0.2">
      <c r="B42" s="97" t="s">
        <v>266</v>
      </c>
      <c r="C42" s="778"/>
      <c r="D42" s="778"/>
      <c r="E42" s="889">
        <f t="shared" si="1"/>
        <v>0</v>
      </c>
    </row>
    <row r="43" spans="2:28" ht="15" customHeight="1" x14ac:dyDescent="0.2">
      <c r="B43" s="195" t="s">
        <v>1098</v>
      </c>
      <c r="C43" s="778"/>
      <c r="D43" s="778"/>
      <c r="E43" s="889">
        <f t="shared" si="1"/>
        <v>0</v>
      </c>
    </row>
    <row r="44" spans="2:28" x14ac:dyDescent="0.2">
      <c r="B44" s="563"/>
      <c r="C44" s="564"/>
      <c r="D44" s="564"/>
      <c r="E44" s="566"/>
    </row>
    <row r="45" spans="2:28" ht="15" customHeight="1" x14ac:dyDescent="0.2">
      <c r="B45" s="654" t="s">
        <v>267</v>
      </c>
      <c r="C45" s="561"/>
      <c r="D45" s="561"/>
      <c r="E45" s="562"/>
    </row>
    <row r="46" spans="2:28" ht="15" customHeight="1" x14ac:dyDescent="0.2">
      <c r="B46" s="97" t="s">
        <v>261</v>
      </c>
      <c r="C46" s="778"/>
      <c r="D46" s="778"/>
      <c r="E46" s="889">
        <f t="shared" ref="E46:E52" si="2">D46</f>
        <v>0</v>
      </c>
    </row>
    <row r="47" spans="2:28" ht="15" customHeight="1" x14ac:dyDescent="0.2">
      <c r="B47" s="97" t="s">
        <v>262</v>
      </c>
      <c r="C47" s="778"/>
      <c r="D47" s="778"/>
      <c r="E47" s="889">
        <f t="shared" si="2"/>
        <v>0</v>
      </c>
    </row>
    <row r="48" spans="2:28" ht="15" customHeight="1" x14ac:dyDescent="0.2">
      <c r="B48" s="97" t="s">
        <v>263</v>
      </c>
      <c r="C48" s="778"/>
      <c r="D48" s="778"/>
      <c r="E48" s="889">
        <f t="shared" si="2"/>
        <v>0</v>
      </c>
    </row>
    <row r="49" spans="2:5" ht="15" customHeight="1" x14ac:dyDescent="0.2">
      <c r="B49" s="97" t="s">
        <v>264</v>
      </c>
      <c r="C49" s="778"/>
      <c r="D49" s="778"/>
      <c r="E49" s="889">
        <f t="shared" si="2"/>
        <v>0</v>
      </c>
    </row>
    <row r="50" spans="2:5" ht="15" customHeight="1" x14ac:dyDescent="0.2">
      <c r="B50" s="97" t="s">
        <v>265</v>
      </c>
      <c r="C50" s="778"/>
      <c r="D50" s="778"/>
      <c r="E50" s="889">
        <f t="shared" si="2"/>
        <v>0</v>
      </c>
    </row>
    <row r="51" spans="2:5" ht="15" customHeight="1" x14ac:dyDescent="0.2">
      <c r="B51" s="97" t="s">
        <v>266</v>
      </c>
      <c r="C51" s="778"/>
      <c r="D51" s="778"/>
      <c r="E51" s="889">
        <f t="shared" si="2"/>
        <v>0</v>
      </c>
    </row>
    <row r="52" spans="2:5" ht="15" customHeight="1" x14ac:dyDescent="0.2">
      <c r="B52" s="195" t="s">
        <v>1098</v>
      </c>
      <c r="C52" s="778"/>
      <c r="D52" s="778"/>
      <c r="E52" s="889">
        <f t="shared" si="2"/>
        <v>0</v>
      </c>
    </row>
    <row r="53" spans="2:5" x14ac:dyDescent="0.2">
      <c r="B53" s="196"/>
      <c r="C53" s="153"/>
      <c r="D53" s="153"/>
      <c r="E53" s="197"/>
    </row>
    <row r="54" spans="2:5" ht="15" customHeight="1" x14ac:dyDescent="0.2">
      <c r="B54" s="653" t="s">
        <v>268</v>
      </c>
      <c r="C54" s="564"/>
      <c r="D54" s="564"/>
      <c r="E54" s="566"/>
    </row>
    <row r="55" spans="2:5" ht="15" customHeight="1" x14ac:dyDescent="0.2">
      <c r="B55" s="97" t="s">
        <v>261</v>
      </c>
      <c r="C55" s="778"/>
      <c r="D55" s="778"/>
      <c r="E55" s="889">
        <f t="shared" ref="E55:E61" si="3">D55</f>
        <v>0</v>
      </c>
    </row>
    <row r="56" spans="2:5" ht="15" customHeight="1" x14ac:dyDescent="0.2">
      <c r="B56" s="97" t="s">
        <v>262</v>
      </c>
      <c r="C56" s="778"/>
      <c r="D56" s="778"/>
      <c r="E56" s="889">
        <f t="shared" si="3"/>
        <v>0</v>
      </c>
    </row>
    <row r="57" spans="2:5" ht="15" customHeight="1" x14ac:dyDescent="0.2">
      <c r="B57" s="97" t="s">
        <v>263</v>
      </c>
      <c r="C57" s="778"/>
      <c r="D57" s="778"/>
      <c r="E57" s="889">
        <f t="shared" si="3"/>
        <v>0</v>
      </c>
    </row>
    <row r="58" spans="2:5" ht="15" customHeight="1" x14ac:dyDescent="0.2">
      <c r="B58" s="97" t="s">
        <v>264</v>
      </c>
      <c r="C58" s="778"/>
      <c r="D58" s="778"/>
      <c r="E58" s="889">
        <f t="shared" si="3"/>
        <v>0</v>
      </c>
    </row>
    <row r="59" spans="2:5" ht="15" customHeight="1" x14ac:dyDescent="0.2">
      <c r="B59" s="97" t="s">
        <v>265</v>
      </c>
      <c r="C59" s="778"/>
      <c r="D59" s="778"/>
      <c r="E59" s="889">
        <f t="shared" si="3"/>
        <v>0</v>
      </c>
    </row>
    <row r="60" spans="2:5" ht="15" customHeight="1" x14ac:dyDescent="0.2">
      <c r="B60" s="97" t="s">
        <v>266</v>
      </c>
      <c r="C60" s="778"/>
      <c r="D60" s="778"/>
      <c r="E60" s="889">
        <f t="shared" si="3"/>
        <v>0</v>
      </c>
    </row>
    <row r="61" spans="2:5" ht="15" customHeight="1" x14ac:dyDescent="0.2">
      <c r="B61" s="195" t="s">
        <v>1098</v>
      </c>
      <c r="C61" s="778"/>
      <c r="D61" s="778"/>
      <c r="E61" s="889">
        <f t="shared" si="3"/>
        <v>0</v>
      </c>
    </row>
    <row r="62" spans="2:5" x14ac:dyDescent="0.2">
      <c r="B62" s="563"/>
      <c r="C62" s="564"/>
      <c r="D62" s="564"/>
      <c r="E62" s="566"/>
    </row>
    <row r="63" spans="2:5" x14ac:dyDescent="0.2">
      <c r="B63" s="654" t="s">
        <v>297</v>
      </c>
      <c r="C63" s="561"/>
      <c r="D63" s="561"/>
      <c r="E63" s="562"/>
    </row>
    <row r="64" spans="2:5" ht="15" customHeight="1" x14ac:dyDescent="0.2">
      <c r="B64" s="97" t="s">
        <v>261</v>
      </c>
      <c r="C64" s="778"/>
      <c r="D64" s="778"/>
      <c r="E64" s="889">
        <f t="shared" ref="E64:E70" si="4">D64</f>
        <v>0</v>
      </c>
    </row>
    <row r="65" spans="2:7" ht="15" customHeight="1" x14ac:dyDescent="0.2">
      <c r="B65" s="97" t="s">
        <v>262</v>
      </c>
      <c r="C65" s="778"/>
      <c r="D65" s="778"/>
      <c r="E65" s="889">
        <f t="shared" si="4"/>
        <v>0</v>
      </c>
    </row>
    <row r="66" spans="2:7" ht="15" customHeight="1" x14ac:dyDescent="0.2">
      <c r="B66" s="97" t="s">
        <v>263</v>
      </c>
      <c r="C66" s="778"/>
      <c r="D66" s="778"/>
      <c r="E66" s="889">
        <f t="shared" si="4"/>
        <v>0</v>
      </c>
    </row>
    <row r="67" spans="2:7" ht="15" customHeight="1" x14ac:dyDescent="0.2">
      <c r="B67" s="97" t="s">
        <v>264</v>
      </c>
      <c r="C67" s="778"/>
      <c r="D67" s="778"/>
      <c r="E67" s="889">
        <f t="shared" si="4"/>
        <v>0</v>
      </c>
    </row>
    <row r="68" spans="2:7" ht="15" customHeight="1" x14ac:dyDescent="0.2">
      <c r="B68" s="97" t="s">
        <v>265</v>
      </c>
      <c r="C68" s="778"/>
      <c r="D68" s="778"/>
      <c r="E68" s="889">
        <f t="shared" si="4"/>
        <v>0</v>
      </c>
    </row>
    <row r="69" spans="2:7" ht="15" customHeight="1" x14ac:dyDescent="0.2">
      <c r="B69" s="97" t="s">
        <v>266</v>
      </c>
      <c r="C69" s="778"/>
      <c r="D69" s="778"/>
      <c r="E69" s="889">
        <f t="shared" si="4"/>
        <v>0</v>
      </c>
    </row>
    <row r="70" spans="2:7" ht="15" customHeight="1" thickBot="1" x14ac:dyDescent="0.25">
      <c r="B70" s="198" t="s">
        <v>1098</v>
      </c>
      <c r="C70" s="787"/>
      <c r="D70" s="787"/>
      <c r="E70" s="890">
        <f t="shared" si="4"/>
        <v>0</v>
      </c>
    </row>
    <row r="71" spans="2:7" ht="12" customHeight="1" x14ac:dyDescent="0.2">
      <c r="B71" s="154"/>
      <c r="C71" s="154"/>
      <c r="D71" s="154"/>
      <c r="E71" s="154"/>
    </row>
    <row r="72" spans="2:7" ht="15" customHeight="1" x14ac:dyDescent="0.2">
      <c r="B72" s="648" t="s">
        <v>23</v>
      </c>
      <c r="C72" s="156"/>
      <c r="D72" s="782">
        <f>SUM(D37:D70)</f>
        <v>0</v>
      </c>
      <c r="E72" s="782">
        <f>SUM(E37:E70)</f>
        <v>0</v>
      </c>
    </row>
    <row r="73" spans="2:7" ht="12" customHeight="1" x14ac:dyDescent="0.2">
      <c r="B73" s="155"/>
      <c r="C73" s="156"/>
      <c r="D73" s="156"/>
      <c r="E73" s="156"/>
    </row>
    <row r="74" spans="2:7" ht="15" customHeight="1" x14ac:dyDescent="0.2">
      <c r="B74" s="648" t="s">
        <v>148</v>
      </c>
      <c r="C74" s="156"/>
      <c r="D74" s="156"/>
      <c r="E74" s="782">
        <f>D72-E72</f>
        <v>0</v>
      </c>
    </row>
    <row r="75" spans="2:7" ht="12" customHeight="1" x14ac:dyDescent="0.2"/>
    <row r="76" spans="2:7" ht="28.5" customHeight="1" thickBot="1" x14ac:dyDescent="0.25">
      <c r="B76" s="42" t="s">
        <v>811</v>
      </c>
      <c r="C76" s="52"/>
      <c r="D76" s="213"/>
    </row>
    <row r="77" spans="2:7" ht="36" customHeight="1" x14ac:dyDescent="0.2">
      <c r="B77" s="397" t="s">
        <v>180</v>
      </c>
      <c r="C77" s="1399" t="s">
        <v>1095</v>
      </c>
      <c r="D77" s="1260"/>
      <c r="E77" s="1260"/>
      <c r="F77" s="1337"/>
      <c r="G77" s="526" t="s">
        <v>192</v>
      </c>
    </row>
    <row r="78" spans="2:7" ht="15" customHeight="1" x14ac:dyDescent="0.2">
      <c r="B78" s="446"/>
      <c r="C78" s="1395"/>
      <c r="D78" s="1395"/>
      <c r="E78" s="1395"/>
      <c r="F78" s="1396"/>
      <c r="G78" s="891"/>
    </row>
    <row r="79" spans="2:7" ht="15" customHeight="1" x14ac:dyDescent="0.2">
      <c r="B79" s="446"/>
      <c r="C79" s="1395"/>
      <c r="D79" s="1395"/>
      <c r="E79" s="1395"/>
      <c r="F79" s="1396"/>
      <c r="G79" s="891"/>
    </row>
    <row r="80" spans="2:7" ht="15" customHeight="1" x14ac:dyDescent="0.2">
      <c r="B80" s="446"/>
      <c r="C80" s="1395"/>
      <c r="D80" s="1395"/>
      <c r="E80" s="1395"/>
      <c r="F80" s="1396"/>
      <c r="G80" s="891"/>
    </row>
    <row r="81" spans="2:7" ht="15" customHeight="1" x14ac:dyDescent="0.2">
      <c r="B81" s="446"/>
      <c r="C81" s="1395"/>
      <c r="D81" s="1395"/>
      <c r="E81" s="1395"/>
      <c r="F81" s="1396"/>
      <c r="G81" s="891"/>
    </row>
    <row r="82" spans="2:7" ht="15" customHeight="1" x14ac:dyDescent="0.2">
      <c r="B82" s="446"/>
      <c r="C82" s="1395"/>
      <c r="D82" s="1395"/>
      <c r="E82" s="1395"/>
      <c r="F82" s="1396"/>
      <c r="G82" s="891"/>
    </row>
    <row r="83" spans="2:7" ht="15" customHeight="1" x14ac:dyDescent="0.2">
      <c r="B83" s="446"/>
      <c r="C83" s="1395"/>
      <c r="D83" s="1395"/>
      <c r="E83" s="1395"/>
      <c r="F83" s="1396"/>
      <c r="G83" s="891"/>
    </row>
    <row r="84" spans="2:7" ht="15" customHeight="1" x14ac:dyDescent="0.2">
      <c r="B84" s="446"/>
      <c r="C84" s="1395"/>
      <c r="D84" s="1395"/>
      <c r="E84" s="1395"/>
      <c r="F84" s="1396"/>
      <c r="G84" s="891"/>
    </row>
    <row r="85" spans="2:7" ht="15" customHeight="1" x14ac:dyDescent="0.2">
      <c r="B85" s="446"/>
      <c r="C85" s="1395"/>
      <c r="D85" s="1395"/>
      <c r="E85" s="1395"/>
      <c r="F85" s="1396"/>
      <c r="G85" s="891"/>
    </row>
    <row r="86" spans="2:7" ht="15" customHeight="1" x14ac:dyDescent="0.2">
      <c r="B86" s="446"/>
      <c r="C86" s="1395"/>
      <c r="D86" s="1395"/>
      <c r="E86" s="1395"/>
      <c r="F86" s="1396"/>
      <c r="G86" s="891"/>
    </row>
    <row r="87" spans="2:7" ht="15" customHeight="1" thickBot="1" x14ac:dyDescent="0.25">
      <c r="B87" s="447"/>
      <c r="C87" s="1397"/>
      <c r="D87" s="1397"/>
      <c r="E87" s="1397"/>
      <c r="F87" s="1398"/>
      <c r="G87" s="891"/>
    </row>
    <row r="88" spans="2:7" ht="15" customHeight="1" thickBot="1" x14ac:dyDescent="0.25">
      <c r="B88" s="150"/>
      <c r="C88" s="108"/>
      <c r="D88" s="108"/>
      <c r="E88" s="114"/>
      <c r="F88" s="601" t="s">
        <v>812</v>
      </c>
      <c r="G88" s="892">
        <f>SUM(G78:G87)</f>
        <v>0</v>
      </c>
    </row>
  </sheetData>
  <sheetProtection algorithmName="SHA-512" hashValue="eXRBjlMqiNzbNkG92yk2giKzk1evdNL6RX+Xtv+qVpojTWcsQy+IhB9wAjoT5joXQ2RtKlNZWCmXz6Au8MJCrQ==" saltValue="iTv8CEX+iTzQfPLBd4CSoA==" spinCount="100000" sheet="1" objects="1" scenarios="1"/>
  <customSheetViews>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1"/>
      <headerFooter alignWithMargins="0">
        <oddFooter>&amp;R&amp;12Seite &amp;P von &amp;N</oddFooter>
      </headerFooter>
    </customSheetView>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2"/>
      <headerFooter alignWithMargins="0">
        <oddHeader>&amp;L &amp;A, Seite &amp;P von &amp;N&amp;R&amp;D</oddHeader>
        <oddFooter>&amp;R&amp;12Seite &amp;P von &amp;N</oddFooter>
      </headerFooter>
    </customSheetView>
  </customSheetViews>
  <mergeCells count="30">
    <mergeCell ref="F29:G29"/>
    <mergeCell ref="F30:G30"/>
    <mergeCell ref="F18:G18"/>
    <mergeCell ref="F19:G19"/>
    <mergeCell ref="F22:G22"/>
    <mergeCell ref="F23:G23"/>
    <mergeCell ref="F24:G24"/>
    <mergeCell ref="AB13:AB14"/>
    <mergeCell ref="M13:R13"/>
    <mergeCell ref="T13:Y13"/>
    <mergeCell ref="B13:B14"/>
    <mergeCell ref="C13:C14"/>
    <mergeCell ref="AA13:AA14"/>
    <mergeCell ref="Z13:Z14"/>
    <mergeCell ref="B10:C10"/>
    <mergeCell ref="C85:F85"/>
    <mergeCell ref="C86:F86"/>
    <mergeCell ref="C87:F87"/>
    <mergeCell ref="C79:F79"/>
    <mergeCell ref="C80:F80"/>
    <mergeCell ref="C81:F81"/>
    <mergeCell ref="C82:F82"/>
    <mergeCell ref="C83:F83"/>
    <mergeCell ref="C84:F84"/>
    <mergeCell ref="C78:F78"/>
    <mergeCell ref="C77:F77"/>
    <mergeCell ref="F16:G16"/>
    <mergeCell ref="F17:G17"/>
    <mergeCell ref="F25:G25"/>
    <mergeCell ref="F28:G28"/>
  </mergeCells>
  <conditionalFormatting sqref="Y31 Y16:Y20">
    <cfRule type="expression" dxfId="2" priority="17" stopIfTrue="1">
      <formula>X16&lt;&gt;""</formula>
    </cfRule>
  </conditionalFormatting>
  <conditionalFormatting sqref="Y22:Y25">
    <cfRule type="expression" dxfId="1" priority="9" stopIfTrue="1">
      <formula>X22&lt;&gt;""</formula>
    </cfRule>
  </conditionalFormatting>
  <conditionalFormatting sqref="Y28:Y30">
    <cfRule type="expression" dxfId="0" priority="4" stopIfTrue="1">
      <formula>X28&lt;&gt;""</formula>
    </cfRule>
  </conditionalFormatting>
  <dataValidations count="3">
    <dataValidation type="list" operator="greaterThanOrEqual" allowBlank="1" showInputMessage="1" showErrorMessage="1" error="Bitte eine Dezimalzahl größer oder gleich Null eintragen!" sqref="R28:R30 P28:P30 N22:N25 J22:J25 L22:L25 J28:J30 L28:L30 N28:N30 R22:R25 P22:P25 N16:N19 R16:R19 L16:L19 P16:P19 J16:J19 F28:G30 F22:G25 F16:F19 G17:G19">
      <formula1>"Bitte wählen,einheitlich pauschaler Kostensatz,Durchschnittssatz individueller Werte"</formula1>
    </dataValidation>
    <dataValidation operator="greaterThanOrEqual" allowBlank="1" showInputMessage="1" showErrorMessage="1" error="Bitte eine Dezimalzahl größer oder gleich Null eintragen!" sqref="W14 N20 P20 R20 L20 J20 J26 L26 N26 P26 R26 R31 P31 N31 L31 J31 F20:G20 F26:G26 F31:G31"/>
    <dataValidation type="decimal" operator="greaterThanOrEqual" allowBlank="1" showInputMessage="1" showErrorMessage="1" error="Bitte eine Dezimalzahl größer oder gleich Null eintragen!" sqref="AA28:AA30 AA22:AA24 Z28:Z31 E37:E43 E64:E70 E46:E52 E55:E61 Z20 AB20 Z16:AB19 Z22:Z26 AB22:AB26 AB28:AB32">
      <formula1>0</formula1>
    </dataValidation>
  </dataValidation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ignoredErrors>
    <ignoredError sqref="T22:T25 T28:T30 T16:T18 T19 E64:E70 E37:E43 E46:E52 E55:E61" unlocked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FFFF99"/>
    <pageSetUpPr fitToPage="1"/>
  </sheetPr>
  <dimension ref="A1:F45"/>
  <sheetViews>
    <sheetView showGridLines="0" zoomScaleNormal="100" workbookViewId="0">
      <pane ySplit="3" topLeftCell="A4" activePane="bottomLeft" state="frozen"/>
      <selection pane="bottomLeft" activeCell="F4" sqref="F4"/>
    </sheetView>
  </sheetViews>
  <sheetFormatPr baseColWidth="10" defaultRowHeight="12.75" x14ac:dyDescent="0.2"/>
  <cols>
    <col min="1" max="1" width="2.7109375" style="7" customWidth="1"/>
    <col min="2" max="2" width="11.140625" style="54" bestFit="1" customWidth="1"/>
    <col min="3" max="3" width="58.5703125" style="54" customWidth="1"/>
    <col min="4" max="4" width="26.7109375" style="54" customWidth="1"/>
    <col min="5" max="5" width="48.28515625" style="54" bestFit="1" customWidth="1"/>
    <col min="6" max="6" width="17.7109375" style="54" customWidth="1"/>
    <col min="7" max="7" width="2.7109375" style="54" customWidth="1"/>
    <col min="8" max="16384" width="11.42578125" style="54"/>
  </cols>
  <sheetData>
    <row r="1" spans="2:6" ht="30" customHeight="1" x14ac:dyDescent="0.2">
      <c r="B1" s="53" t="str">
        <f>"F. Zusammenfassung Regulierungskonto Strom für das Jahr "&amp;'A. Allgemeine Informationen'!D14&amp;" gemäß Netzbetreiberangaben"</f>
        <v>F. Zusammenfassung Regulierungskonto Strom für das Jahr 2019 gemäß Netzbetreiberangaben</v>
      </c>
      <c r="C1" s="344"/>
      <c r="D1" s="344"/>
      <c r="F1" s="7"/>
    </row>
    <row r="2" spans="2:6" ht="12" customHeight="1" thickBot="1" x14ac:dyDescent="0.25">
      <c r="B2" s="7"/>
      <c r="C2" s="6"/>
      <c r="D2" s="6"/>
      <c r="E2" s="6"/>
      <c r="F2" s="6"/>
    </row>
    <row r="3" spans="2:6" ht="36" customHeight="1" x14ac:dyDescent="0.2">
      <c r="B3" s="205" t="s">
        <v>153</v>
      </c>
      <c r="C3" s="206" t="s">
        <v>139</v>
      </c>
      <c r="D3" s="206" t="s">
        <v>140</v>
      </c>
      <c r="E3" s="623" t="s">
        <v>141</v>
      </c>
      <c r="F3" s="225" t="s">
        <v>188</v>
      </c>
    </row>
    <row r="4" spans="2:6" ht="15" customHeight="1" x14ac:dyDescent="0.2">
      <c r="B4" s="1440" t="s">
        <v>149</v>
      </c>
      <c r="C4" s="1431" t="s">
        <v>142</v>
      </c>
      <c r="D4" s="1442" t="s">
        <v>143</v>
      </c>
      <c r="E4" s="345" t="s">
        <v>144</v>
      </c>
      <c r="F4" s="324">
        <f>'E1. Erzielb. Erlöse'!C6</f>
        <v>0</v>
      </c>
    </row>
    <row r="5" spans="2:6" ht="15" customHeight="1" x14ac:dyDescent="0.2">
      <c r="B5" s="1441"/>
      <c r="C5" s="1432"/>
      <c r="D5" s="1443"/>
      <c r="E5" s="346" t="s">
        <v>145</v>
      </c>
      <c r="F5" s="347">
        <f>'E1. Erzielb. Erlöse'!C7</f>
        <v>0</v>
      </c>
    </row>
    <row r="6" spans="2:6" ht="15" customHeight="1" x14ac:dyDescent="0.2">
      <c r="B6" s="1418"/>
      <c r="C6" s="1433"/>
      <c r="D6" s="1427"/>
      <c r="E6" s="346" t="s">
        <v>175</v>
      </c>
      <c r="F6" s="348">
        <f>F4-F5</f>
        <v>0</v>
      </c>
    </row>
    <row r="7" spans="2:6" ht="12" customHeight="1" x14ac:dyDescent="0.2">
      <c r="B7" s="162"/>
      <c r="C7" s="163"/>
      <c r="D7" s="163"/>
      <c r="E7" s="164"/>
      <c r="F7" s="165"/>
    </row>
    <row r="8" spans="2:6" ht="15" customHeight="1" x14ac:dyDescent="0.2">
      <c r="B8" s="1440" t="s">
        <v>150</v>
      </c>
      <c r="C8" s="1422" t="s">
        <v>146</v>
      </c>
      <c r="D8" s="1425" t="s">
        <v>147</v>
      </c>
      <c r="E8" s="345" t="s">
        <v>148</v>
      </c>
      <c r="F8" s="349">
        <f>'E2. vorgelagerte Netzkosten'!D4</f>
        <v>0</v>
      </c>
    </row>
    <row r="9" spans="2:6" ht="15" customHeight="1" x14ac:dyDescent="0.2">
      <c r="B9" s="1441"/>
      <c r="C9" s="1423"/>
      <c r="D9" s="1426"/>
      <c r="E9" s="345" t="s">
        <v>217</v>
      </c>
      <c r="F9" s="349">
        <f>'E2. vorgelagerte Netzkosten'!D5</f>
        <v>0</v>
      </c>
    </row>
    <row r="10" spans="2:6" ht="15" customHeight="1" x14ac:dyDescent="0.2">
      <c r="B10" s="1418"/>
      <c r="C10" s="1424"/>
      <c r="D10" s="1427"/>
      <c r="E10" s="346" t="s">
        <v>175</v>
      </c>
      <c r="F10" s="324">
        <f>F8-F9</f>
        <v>0</v>
      </c>
    </row>
    <row r="11" spans="2:6" ht="12" customHeight="1" x14ac:dyDescent="0.2">
      <c r="B11" s="162"/>
      <c r="C11" s="19"/>
      <c r="D11" s="19"/>
      <c r="E11" s="166"/>
      <c r="F11" s="167"/>
    </row>
    <row r="12" spans="2:6" s="7" customFormat="1" ht="15" customHeight="1" x14ac:dyDescent="0.2">
      <c r="B12" s="1416" t="s">
        <v>151</v>
      </c>
      <c r="C12" s="1422" t="s">
        <v>155</v>
      </c>
      <c r="D12" s="1425" t="s">
        <v>147</v>
      </c>
      <c r="E12" s="345" t="s">
        <v>148</v>
      </c>
      <c r="F12" s="324">
        <f>'E3. dezentrale Einspeisung'!D4</f>
        <v>0</v>
      </c>
    </row>
    <row r="13" spans="2:6" s="7" customFormat="1" ht="15" customHeight="1" x14ac:dyDescent="0.2">
      <c r="B13" s="1417"/>
      <c r="C13" s="1423"/>
      <c r="D13" s="1426"/>
      <c r="E13" s="345" t="s">
        <v>217</v>
      </c>
      <c r="F13" s="324">
        <f>'E3. dezentrale Einspeisung'!D5</f>
        <v>0</v>
      </c>
    </row>
    <row r="14" spans="2:6" s="7" customFormat="1" ht="15" customHeight="1" x14ac:dyDescent="0.2">
      <c r="B14" s="1418"/>
      <c r="C14" s="1424"/>
      <c r="D14" s="1427"/>
      <c r="E14" s="346" t="s">
        <v>175</v>
      </c>
      <c r="F14" s="324">
        <f>F12-F13</f>
        <v>0</v>
      </c>
    </row>
    <row r="15" spans="2:6" s="7" customFormat="1" ht="12" customHeight="1" x14ac:dyDescent="0.2">
      <c r="B15" s="168"/>
      <c r="C15" s="350"/>
      <c r="D15" s="350"/>
      <c r="E15" s="351"/>
      <c r="F15" s="352"/>
    </row>
    <row r="16" spans="2:6" s="7" customFormat="1" ht="15" customHeight="1" x14ac:dyDescent="0.2">
      <c r="B16" s="1416" t="s">
        <v>152</v>
      </c>
      <c r="C16" s="1422" t="s">
        <v>731</v>
      </c>
      <c r="D16" s="1425" t="s">
        <v>410</v>
      </c>
      <c r="E16" s="353" t="s">
        <v>148</v>
      </c>
      <c r="F16" s="324">
        <f>'E4. MSB (inkl. Messung)'!E4</f>
        <v>0</v>
      </c>
    </row>
    <row r="17" spans="1:6" s="7" customFormat="1" ht="15" customHeight="1" x14ac:dyDescent="0.2">
      <c r="B17" s="1417"/>
      <c r="C17" s="1423"/>
      <c r="D17" s="1426"/>
      <c r="E17" s="351" t="s">
        <v>217</v>
      </c>
      <c r="F17" s="324">
        <f>'E4. MSB (inkl. Messung)'!E6</f>
        <v>0</v>
      </c>
    </row>
    <row r="18" spans="1:6" s="7" customFormat="1" ht="15" customHeight="1" x14ac:dyDescent="0.2">
      <c r="B18" s="1418" t="s">
        <v>152</v>
      </c>
      <c r="C18" s="1424"/>
      <c r="D18" s="1427"/>
      <c r="E18" s="353" t="s">
        <v>175</v>
      </c>
      <c r="F18" s="324">
        <f>F16-F17</f>
        <v>0</v>
      </c>
    </row>
    <row r="19" spans="1:6" ht="12" customHeight="1" x14ac:dyDescent="0.2">
      <c r="B19" s="78"/>
      <c r="C19" s="70"/>
      <c r="D19" s="70"/>
      <c r="E19" s="70"/>
      <c r="F19" s="169"/>
    </row>
    <row r="20" spans="1:6" s="7" customFormat="1" ht="15" customHeight="1" x14ac:dyDescent="0.2">
      <c r="B20" s="1416" t="s">
        <v>176</v>
      </c>
      <c r="C20" s="1422" t="s">
        <v>174</v>
      </c>
      <c r="D20" s="1425" t="s">
        <v>147</v>
      </c>
      <c r="E20" s="345" t="s">
        <v>148</v>
      </c>
      <c r="F20" s="324">
        <f>'E5. Investmaßnahmen'!D4</f>
        <v>0</v>
      </c>
    </row>
    <row r="21" spans="1:6" s="7" customFormat="1" ht="15" customHeight="1" x14ac:dyDescent="0.2">
      <c r="B21" s="1417"/>
      <c r="C21" s="1423"/>
      <c r="D21" s="1426"/>
      <c r="E21" s="345" t="s">
        <v>217</v>
      </c>
      <c r="F21" s="324">
        <f>'E5. Investmaßnahmen'!D5</f>
        <v>0</v>
      </c>
    </row>
    <row r="22" spans="1:6" ht="15" customHeight="1" x14ac:dyDescent="0.2">
      <c r="B22" s="1418"/>
      <c r="C22" s="1424"/>
      <c r="D22" s="1427"/>
      <c r="E22" s="346" t="s">
        <v>175</v>
      </c>
      <c r="F22" s="324">
        <f>F20-F21</f>
        <v>0</v>
      </c>
    </row>
    <row r="23" spans="1:6" s="70" customFormat="1" ht="12" customHeight="1" x14ac:dyDescent="0.2">
      <c r="A23" s="62"/>
      <c r="B23" s="162"/>
      <c r="C23" s="163"/>
      <c r="D23" s="354"/>
      <c r="E23" s="355"/>
      <c r="F23" s="356"/>
    </row>
    <row r="24" spans="1:6" s="70" customFormat="1" ht="15" customHeight="1" x14ac:dyDescent="0.2">
      <c r="A24" s="62"/>
      <c r="B24" s="1416" t="s">
        <v>177</v>
      </c>
      <c r="C24" s="1431" t="s">
        <v>372</v>
      </c>
      <c r="D24" s="1425" t="s">
        <v>147</v>
      </c>
      <c r="E24" s="345" t="s">
        <v>148</v>
      </c>
      <c r="F24" s="324">
        <f>'E6. EinsMan'!D4</f>
        <v>0</v>
      </c>
    </row>
    <row r="25" spans="1:6" s="70" customFormat="1" ht="15" customHeight="1" x14ac:dyDescent="0.2">
      <c r="A25" s="62"/>
      <c r="B25" s="1417"/>
      <c r="C25" s="1432"/>
      <c r="D25" s="1426"/>
      <c r="E25" s="345" t="s">
        <v>217</v>
      </c>
      <c r="F25" s="324">
        <f>'E6. EinsMan'!D5</f>
        <v>0</v>
      </c>
    </row>
    <row r="26" spans="1:6" s="70" customFormat="1" ht="15" customHeight="1" x14ac:dyDescent="0.2">
      <c r="A26" s="62"/>
      <c r="B26" s="1418"/>
      <c r="C26" s="1433"/>
      <c r="D26" s="1427"/>
      <c r="E26" s="346" t="s">
        <v>175</v>
      </c>
      <c r="F26" s="324">
        <f>F24-F25</f>
        <v>0</v>
      </c>
    </row>
    <row r="27" spans="1:6" s="70" customFormat="1" ht="12" customHeight="1" x14ac:dyDescent="0.2">
      <c r="A27" s="62"/>
      <c r="B27" s="162"/>
      <c r="C27" s="163"/>
      <c r="D27" s="354"/>
      <c r="E27" s="355"/>
      <c r="F27" s="356"/>
    </row>
    <row r="28" spans="1:6" s="70" customFormat="1" ht="15" customHeight="1" x14ac:dyDescent="0.2">
      <c r="A28" s="62"/>
      <c r="B28" s="1416" t="s">
        <v>178</v>
      </c>
      <c r="C28" s="1422" t="s">
        <v>416</v>
      </c>
      <c r="D28" s="1425" t="s">
        <v>147</v>
      </c>
      <c r="E28" s="345" t="s">
        <v>407</v>
      </c>
      <c r="F28" s="324">
        <f>'E7. BKZ_NAB'!E4</f>
        <v>0</v>
      </c>
    </row>
    <row r="29" spans="1:6" s="70" customFormat="1" ht="15" customHeight="1" x14ac:dyDescent="0.2">
      <c r="A29" s="62"/>
      <c r="B29" s="1417"/>
      <c r="C29" s="1423"/>
      <c r="D29" s="1426"/>
      <c r="E29" s="345" t="s">
        <v>217</v>
      </c>
      <c r="F29" s="324">
        <f>'E7. BKZ_NAB'!E5</f>
        <v>0</v>
      </c>
    </row>
    <row r="30" spans="1:6" s="70" customFormat="1" ht="15" customHeight="1" x14ac:dyDescent="0.2">
      <c r="A30" s="62"/>
      <c r="B30" s="1418"/>
      <c r="C30" s="1424"/>
      <c r="D30" s="1427"/>
      <c r="E30" s="346" t="s">
        <v>175</v>
      </c>
      <c r="F30" s="324">
        <f>F28-F29</f>
        <v>0</v>
      </c>
    </row>
    <row r="31" spans="1:6" s="70" customFormat="1" ht="12" customHeight="1" x14ac:dyDescent="0.2">
      <c r="A31" s="62"/>
      <c r="B31" s="162"/>
      <c r="C31" s="485"/>
      <c r="E31" s="486"/>
      <c r="F31" s="356"/>
    </row>
    <row r="32" spans="1:6" s="70" customFormat="1" ht="15" customHeight="1" x14ac:dyDescent="0.2">
      <c r="A32" s="62"/>
      <c r="B32" s="1434" t="s">
        <v>370</v>
      </c>
      <c r="C32" s="1419" t="s">
        <v>771</v>
      </c>
      <c r="D32" s="1428" t="s">
        <v>1036</v>
      </c>
      <c r="E32" s="754" t="s">
        <v>148</v>
      </c>
      <c r="F32" s="755">
        <f>'E8. KKauf_Berechnung'!D4</f>
        <v>0</v>
      </c>
    </row>
    <row r="33" spans="1:6" s="70" customFormat="1" ht="15" customHeight="1" x14ac:dyDescent="0.2">
      <c r="A33" s="62"/>
      <c r="B33" s="1435"/>
      <c r="C33" s="1420"/>
      <c r="D33" s="1429"/>
      <c r="E33" s="754" t="s">
        <v>217</v>
      </c>
      <c r="F33" s="755">
        <f>'E8. KKauf_Berechnung'!D5</f>
        <v>0</v>
      </c>
    </row>
    <row r="34" spans="1:6" s="70" customFormat="1" ht="15" customHeight="1" x14ac:dyDescent="0.2">
      <c r="A34" s="62"/>
      <c r="B34" s="1436"/>
      <c r="C34" s="1421"/>
      <c r="D34" s="1430"/>
      <c r="E34" s="756" t="s">
        <v>175</v>
      </c>
      <c r="F34" s="755">
        <f>F32-F33</f>
        <v>0</v>
      </c>
    </row>
    <row r="35" spans="1:6" s="70" customFormat="1" ht="12" customHeight="1" x14ac:dyDescent="0.2">
      <c r="A35" s="62"/>
      <c r="B35" s="162"/>
      <c r="C35" s="163"/>
      <c r="D35" s="354"/>
      <c r="E35" s="355"/>
      <c r="F35" s="356"/>
    </row>
    <row r="36" spans="1:6" s="7" customFormat="1" ht="15" customHeight="1" x14ac:dyDescent="0.2">
      <c r="B36" s="1416" t="s">
        <v>371</v>
      </c>
      <c r="C36" s="1419" t="s">
        <v>728</v>
      </c>
      <c r="D36" s="1428" t="s">
        <v>147</v>
      </c>
      <c r="E36" s="345" t="s">
        <v>148</v>
      </c>
      <c r="F36" s="324">
        <f>'E9. ÜNB_Spezifika'!F5</f>
        <v>0</v>
      </c>
    </row>
    <row r="37" spans="1:6" s="7" customFormat="1" ht="15" customHeight="1" x14ac:dyDescent="0.2">
      <c r="B37" s="1417"/>
      <c r="C37" s="1420"/>
      <c r="D37" s="1429"/>
      <c r="E37" s="345" t="s">
        <v>217</v>
      </c>
      <c r="F37" s="324">
        <f>'E9. ÜNB_Spezifika'!F6</f>
        <v>0</v>
      </c>
    </row>
    <row r="38" spans="1:6" ht="15" customHeight="1" x14ac:dyDescent="0.2">
      <c r="B38" s="1418"/>
      <c r="C38" s="1421"/>
      <c r="D38" s="1430"/>
      <c r="E38" s="346" t="s">
        <v>175</v>
      </c>
      <c r="F38" s="324">
        <f>F36-F37</f>
        <v>0</v>
      </c>
    </row>
    <row r="39" spans="1:6" ht="12" customHeight="1" x14ac:dyDescent="0.2">
      <c r="B39" s="162"/>
      <c r="C39" s="485"/>
      <c r="D39" s="70"/>
      <c r="E39" s="351"/>
      <c r="F39" s="356"/>
    </row>
    <row r="40" spans="1:6" ht="15" customHeight="1" x14ac:dyDescent="0.2">
      <c r="B40" s="1416" t="s">
        <v>908</v>
      </c>
      <c r="C40" s="1419" t="s">
        <v>44</v>
      </c>
      <c r="D40" s="1437"/>
      <c r="E40" s="345" t="s">
        <v>148</v>
      </c>
      <c r="F40" s="324">
        <f>'E10. Sonstiges'!G4</f>
        <v>0</v>
      </c>
    </row>
    <row r="41" spans="1:6" ht="15" customHeight="1" x14ac:dyDescent="0.2">
      <c r="B41" s="1417"/>
      <c r="C41" s="1420"/>
      <c r="D41" s="1438"/>
      <c r="E41" s="345" t="s">
        <v>217</v>
      </c>
      <c r="F41" s="324">
        <f>'E10. Sonstiges'!G5</f>
        <v>0</v>
      </c>
    </row>
    <row r="42" spans="1:6" ht="15" customHeight="1" x14ac:dyDescent="0.2">
      <c r="B42" s="1418"/>
      <c r="C42" s="1421"/>
      <c r="D42" s="1439"/>
      <c r="E42" s="346" t="s">
        <v>175</v>
      </c>
      <c r="F42" s="324">
        <f>F40-F41</f>
        <v>0</v>
      </c>
    </row>
    <row r="43" spans="1:6" ht="12" customHeight="1" x14ac:dyDescent="0.2">
      <c r="B43" s="487"/>
      <c r="C43" s="488"/>
      <c r="D43" s="489"/>
      <c r="E43" s="490"/>
      <c r="F43" s="491"/>
    </row>
    <row r="44" spans="1:6" ht="15" customHeight="1" thickBot="1" x14ac:dyDescent="0.25">
      <c r="B44" s="170"/>
      <c r="C44" s="171"/>
      <c r="D44" s="172"/>
      <c r="E44" s="173" t="s">
        <v>179</v>
      </c>
      <c r="F44" s="357">
        <f>F6+F10+F14+F18+F22+F26-F30+F34+F38+F42</f>
        <v>0</v>
      </c>
    </row>
    <row r="45" spans="1:6" ht="8.25" customHeight="1" x14ac:dyDescent="0.2"/>
  </sheetData>
  <sheetProtection algorithmName="SHA-512" hashValue="8/cnSS5T4N5KvGdoqNkcbjhbTipxnHNuziL+ub97QGaQ0vzNksCbC79OtrkqMY01aFlRpWGlOYHsYwqM2PCL+A==" saltValue="hsTluQfIxltiQYkLn+FfOQ==" spinCount="100000" sheet="1" objects="1" scenarios="1"/>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30">
    <mergeCell ref="B40:B42"/>
    <mergeCell ref="C40:C42"/>
    <mergeCell ref="D40:D42"/>
    <mergeCell ref="B36:B38"/>
    <mergeCell ref="B4:B6"/>
    <mergeCell ref="C4:C6"/>
    <mergeCell ref="D4:D6"/>
    <mergeCell ref="B8:B10"/>
    <mergeCell ref="B12:B14"/>
    <mergeCell ref="D12:D14"/>
    <mergeCell ref="C16:C18"/>
    <mergeCell ref="C12:C14"/>
    <mergeCell ref="B16:B18"/>
    <mergeCell ref="D16:D18"/>
    <mergeCell ref="D8:D10"/>
    <mergeCell ref="C8:C10"/>
    <mergeCell ref="B20:B22"/>
    <mergeCell ref="C36:C38"/>
    <mergeCell ref="C20:C22"/>
    <mergeCell ref="D20:D22"/>
    <mergeCell ref="D36:D38"/>
    <mergeCell ref="B24:B26"/>
    <mergeCell ref="C24:C26"/>
    <mergeCell ref="D24:D26"/>
    <mergeCell ref="B28:B30"/>
    <mergeCell ref="C28:C30"/>
    <mergeCell ref="D28:D30"/>
    <mergeCell ref="B32:B34"/>
    <mergeCell ref="C32:C34"/>
    <mergeCell ref="D32:D34"/>
  </mergeCells>
  <phoneticPr fontId="6"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tabColor rgb="FFFFFF99"/>
  </sheetPr>
  <dimension ref="B1:G12"/>
  <sheetViews>
    <sheetView showGridLines="0" zoomScaleNormal="100" workbookViewId="0">
      <selection activeCell="C8" sqref="C8"/>
    </sheetView>
  </sheetViews>
  <sheetFormatPr baseColWidth="10" defaultRowHeight="12.75" x14ac:dyDescent="0.2"/>
  <cols>
    <col min="1" max="1" width="2.7109375" style="54" customWidth="1"/>
    <col min="2" max="2" width="67.140625" style="54" customWidth="1"/>
    <col min="3" max="7" width="14.7109375" style="54" customWidth="1"/>
    <col min="8" max="8" width="2.7109375" style="54" customWidth="1"/>
    <col min="9" max="16384" width="11.42578125" style="54"/>
  </cols>
  <sheetData>
    <row r="1" spans="2:7" ht="30" customHeight="1" x14ac:dyDescent="0.2">
      <c r="B1" s="53" t="s">
        <v>300</v>
      </c>
    </row>
    <row r="2" spans="2:7" ht="12" customHeight="1" thickBot="1" x14ac:dyDescent="0.25"/>
    <row r="3" spans="2:7" ht="18" customHeight="1" x14ac:dyDescent="0.2">
      <c r="B3" s="1444" t="s">
        <v>180</v>
      </c>
      <c r="C3" s="1446" t="s">
        <v>296</v>
      </c>
      <c r="D3" s="1447"/>
      <c r="E3" s="1447"/>
      <c r="F3" s="1447"/>
      <c r="G3" s="1448"/>
    </row>
    <row r="4" spans="2:7" ht="36" customHeight="1" x14ac:dyDescent="0.2">
      <c r="B4" s="1445"/>
      <c r="C4" s="1086" t="str">
        <f>'A. Allgemeine Informationen'!D14&amp;CHAR(10)&amp;"[EUR]"</f>
        <v>2019
[EUR]</v>
      </c>
      <c r="D4" s="1086" t="str">
        <f>'A. Allgemeine Informationen'!D14+1&amp;CHAR(10)&amp;"[EUR]"</f>
        <v>2020
[EUR]</v>
      </c>
      <c r="E4" s="1086" t="str">
        <f>'A. Allgemeine Informationen'!D14+2&amp;CHAR(10)&amp;"[EUR]"</f>
        <v>2021
[EUR]</v>
      </c>
      <c r="F4" s="1087" t="str">
        <f>'A. Allgemeine Informationen'!D14+3&amp;CHAR(10)&amp;"[EUR]"</f>
        <v>2022
[EUR]</v>
      </c>
      <c r="G4" s="1088" t="str">
        <f>'A. Allgemeine Informationen'!D14+4&amp;CHAR(10)&amp;"[EUR]"</f>
        <v>2023
[EUR]</v>
      </c>
    </row>
    <row r="5" spans="2:7" ht="15" customHeight="1" x14ac:dyDescent="0.2">
      <c r="B5" s="627" t="s">
        <v>376</v>
      </c>
      <c r="C5" s="393">
        <v>0</v>
      </c>
      <c r="D5" s="603">
        <f>C6+C9</f>
        <v>0</v>
      </c>
      <c r="E5" s="1089"/>
      <c r="F5" s="1090"/>
      <c r="G5" s="1091"/>
    </row>
    <row r="6" spans="2:7" ht="15" customHeight="1" x14ac:dyDescent="0.2">
      <c r="B6" s="627" t="s">
        <v>377</v>
      </c>
      <c r="C6" s="1042">
        <f>'F. Zusammenfassung'!F44</f>
        <v>0</v>
      </c>
      <c r="D6" s="603">
        <f>D5</f>
        <v>0</v>
      </c>
      <c r="E6" s="1092"/>
      <c r="F6" s="1093"/>
      <c r="G6" s="1094"/>
    </row>
    <row r="7" spans="2:7" ht="15" customHeight="1" x14ac:dyDescent="0.2">
      <c r="B7" s="627" t="s">
        <v>373</v>
      </c>
      <c r="C7" s="333">
        <f>IFERROR((C5+C6)/2,"")</f>
        <v>0</v>
      </c>
      <c r="D7" s="334">
        <f>IFERROR((D5+D6)/2,"")</f>
        <v>0</v>
      </c>
      <c r="E7" s="1092"/>
      <c r="F7" s="1093"/>
      <c r="G7" s="1094"/>
    </row>
    <row r="8" spans="2:7" ht="15" customHeight="1" x14ac:dyDescent="0.2">
      <c r="B8" s="627" t="s">
        <v>294</v>
      </c>
      <c r="C8" s="427">
        <v>1.01E-2</v>
      </c>
      <c r="D8" s="427">
        <f>C8</f>
        <v>1.01E-2</v>
      </c>
      <c r="E8" s="427">
        <f>C8</f>
        <v>1.01E-2</v>
      </c>
      <c r="F8" s="427">
        <f>C8</f>
        <v>1.01E-2</v>
      </c>
      <c r="G8" s="428">
        <f>C8</f>
        <v>1.01E-2</v>
      </c>
    </row>
    <row r="9" spans="2:7" ht="15" customHeight="1" x14ac:dyDescent="0.2">
      <c r="B9" s="627" t="s">
        <v>374</v>
      </c>
      <c r="C9" s="335">
        <f>IFERROR(C8*C7,"")</f>
        <v>0</v>
      </c>
      <c r="D9" s="336">
        <f>IFERROR(D8*D7,"")</f>
        <v>0</v>
      </c>
      <c r="E9" s="1092"/>
      <c r="F9" s="1093"/>
      <c r="G9" s="1094"/>
    </row>
    <row r="10" spans="2:7" ht="15" customHeight="1" x14ac:dyDescent="0.2">
      <c r="B10" s="107" t="s">
        <v>375</v>
      </c>
      <c r="C10" s="752">
        <f>C6+C9</f>
        <v>0</v>
      </c>
      <c r="D10" s="753">
        <f>D6+D9</f>
        <v>0</v>
      </c>
      <c r="E10" s="1095"/>
      <c r="F10" s="1096"/>
      <c r="G10" s="1097"/>
    </row>
    <row r="11" spans="2:7" ht="15" customHeight="1" thickBot="1" x14ac:dyDescent="0.25">
      <c r="B11" s="181" t="str">
        <f>"Annuitätische Berücksichtigung in der EOG" &amp; IF(C10&lt;0," (Mehrerlös = EOG-mindernd)"," (Mindererlös = EOG-erhöhend)")</f>
        <v>Annuitätische Berücksichtigung in der EOG (Mindererlös = EOG-erhöhend)</v>
      </c>
      <c r="C11" s="1000"/>
      <c r="D11" s="1098"/>
      <c r="E11" s="337">
        <f>-PMT(C8,3,D10/(1+C8/2),0,0)</f>
        <v>0</v>
      </c>
      <c r="F11" s="337">
        <f>E11</f>
        <v>0</v>
      </c>
      <c r="G11" s="338">
        <f>E11</f>
        <v>0</v>
      </c>
    </row>
    <row r="12" spans="2:7" ht="8.25" customHeight="1" x14ac:dyDescent="0.2"/>
  </sheetData>
  <sheetProtection algorithmName="SHA-512" hashValue="FLQZXv4s4+A7iRgaHZJq6HAm05QcUtRd+euH7S+ZLPw6dzpGgV3H20FYfZX4nCT26eBGNqDt0E+9sDbSoN+hIA==" saltValue="oanYNIXNd20IcIo4E5xKBA=="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2">
    <mergeCell ref="B3:B4"/>
    <mergeCell ref="C3:G3"/>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D8:G8" unlockedFormula="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tabColor indexed="43"/>
  </sheetPr>
  <dimension ref="A1:F201"/>
  <sheetViews>
    <sheetView showGridLines="0" zoomScaleNormal="100" workbookViewId="0">
      <pane ySplit="3" topLeftCell="A4" activePane="bottomLeft" state="frozen"/>
      <selection pane="bottomLeft" activeCell="B4" sqref="B4"/>
    </sheetView>
  </sheetViews>
  <sheetFormatPr baseColWidth="10" defaultRowHeight="14.25" x14ac:dyDescent="0.2"/>
  <cols>
    <col min="1" max="1" width="2.7109375" style="45" customWidth="1"/>
    <col min="2" max="2" width="26" style="45" customWidth="1"/>
    <col min="3" max="3" width="11.42578125" style="45"/>
    <col min="4" max="4" width="114.42578125" style="45" customWidth="1"/>
    <col min="5" max="5" width="2.7109375" style="45" customWidth="1"/>
    <col min="6" max="6" width="27.85546875" style="45" bestFit="1" customWidth="1"/>
    <col min="7" max="16384" width="11.42578125" style="45"/>
  </cols>
  <sheetData>
    <row r="1" spans="1:6" ht="30.75" customHeight="1" x14ac:dyDescent="0.2">
      <c r="A1" s="339"/>
      <c r="B1" s="49" t="s">
        <v>298</v>
      </c>
      <c r="C1" s="339"/>
      <c r="D1" s="339"/>
    </row>
    <row r="2" spans="1:6" ht="12" customHeight="1" thickBot="1" x14ac:dyDescent="0.25">
      <c r="A2" s="339"/>
    </row>
    <row r="3" spans="1:6" ht="18" customHeight="1" x14ac:dyDescent="0.2">
      <c r="A3" s="339"/>
      <c r="B3" s="211" t="s">
        <v>49</v>
      </c>
      <c r="C3" s="210" t="s">
        <v>50</v>
      </c>
      <c r="D3" s="209" t="s">
        <v>51</v>
      </c>
    </row>
    <row r="4" spans="1:6" ht="45" customHeight="1" x14ac:dyDescent="0.2">
      <c r="A4" s="339"/>
      <c r="B4" s="340" t="s">
        <v>1</v>
      </c>
      <c r="C4" s="342"/>
      <c r="D4" s="174"/>
    </row>
    <row r="5" spans="1:6" ht="45" customHeight="1" x14ac:dyDescent="0.2">
      <c r="A5" s="339"/>
      <c r="B5" s="340" t="s">
        <v>1</v>
      </c>
      <c r="C5" s="342"/>
      <c r="D5" s="175"/>
      <c r="F5" s="46"/>
    </row>
    <row r="6" spans="1:6" ht="45" customHeight="1" x14ac:dyDescent="0.2">
      <c r="A6" s="339"/>
      <c r="B6" s="340" t="s">
        <v>1</v>
      </c>
      <c r="C6" s="342"/>
      <c r="D6" s="175"/>
      <c r="F6" s="439"/>
    </row>
    <row r="7" spans="1:6" ht="45" customHeight="1" x14ac:dyDescent="0.2">
      <c r="A7" s="339"/>
      <c r="B7" s="340" t="s">
        <v>1</v>
      </c>
      <c r="C7" s="342"/>
      <c r="D7" s="175"/>
      <c r="F7" s="439"/>
    </row>
    <row r="8" spans="1:6" ht="45" customHeight="1" x14ac:dyDescent="0.2">
      <c r="A8" s="339"/>
      <c r="B8" s="340" t="s">
        <v>1</v>
      </c>
      <c r="C8" s="342"/>
      <c r="D8" s="175"/>
      <c r="F8" s="439"/>
    </row>
    <row r="9" spans="1:6" ht="45" customHeight="1" x14ac:dyDescent="0.2">
      <c r="A9" s="339"/>
      <c r="B9" s="340" t="s">
        <v>1</v>
      </c>
      <c r="C9" s="342"/>
      <c r="D9" s="175"/>
      <c r="F9" s="439"/>
    </row>
    <row r="10" spans="1:6" ht="45" customHeight="1" x14ac:dyDescent="0.2">
      <c r="A10" s="339"/>
      <c r="B10" s="340" t="s">
        <v>1</v>
      </c>
      <c r="C10" s="342"/>
      <c r="D10" s="175"/>
      <c r="F10" s="439"/>
    </row>
    <row r="11" spans="1:6" ht="45" customHeight="1" x14ac:dyDescent="0.2">
      <c r="A11" s="339"/>
      <c r="B11" s="340" t="s">
        <v>1</v>
      </c>
      <c r="C11" s="342"/>
      <c r="D11" s="175"/>
      <c r="F11" s="439"/>
    </row>
    <row r="12" spans="1:6" ht="45" customHeight="1" x14ac:dyDescent="0.2">
      <c r="A12" s="339"/>
      <c r="B12" s="340" t="s">
        <v>1</v>
      </c>
      <c r="C12" s="342"/>
      <c r="D12" s="175"/>
      <c r="F12" s="439"/>
    </row>
    <row r="13" spans="1:6" ht="45" customHeight="1" x14ac:dyDescent="0.2">
      <c r="A13" s="339"/>
      <c r="B13" s="340" t="s">
        <v>1</v>
      </c>
      <c r="C13" s="342"/>
      <c r="D13" s="175"/>
      <c r="F13" s="439"/>
    </row>
    <row r="14" spans="1:6" ht="45" customHeight="1" x14ac:dyDescent="0.2">
      <c r="A14" s="339"/>
      <c r="B14" s="340" t="s">
        <v>1</v>
      </c>
      <c r="C14" s="342"/>
      <c r="D14" s="175"/>
      <c r="F14" s="439"/>
    </row>
    <row r="15" spans="1:6" ht="45" customHeight="1" x14ac:dyDescent="0.2">
      <c r="A15" s="339"/>
      <c r="B15" s="340" t="s">
        <v>1</v>
      </c>
      <c r="C15" s="342"/>
      <c r="D15" s="175"/>
      <c r="F15" s="439"/>
    </row>
    <row r="16" spans="1:6" ht="45" customHeight="1" x14ac:dyDescent="0.2">
      <c r="A16" s="339"/>
      <c r="B16" s="340" t="s">
        <v>1</v>
      </c>
      <c r="C16" s="342"/>
      <c r="D16" s="175"/>
      <c r="F16" s="439"/>
    </row>
    <row r="17" spans="1:6" ht="45" customHeight="1" x14ac:dyDescent="0.2">
      <c r="A17" s="339"/>
      <c r="B17" s="340" t="s">
        <v>1</v>
      </c>
      <c r="C17" s="342"/>
      <c r="D17" s="175"/>
      <c r="F17" s="439"/>
    </row>
    <row r="18" spans="1:6" ht="45" customHeight="1" x14ac:dyDescent="0.2">
      <c r="A18" s="339"/>
      <c r="B18" s="340" t="s">
        <v>1</v>
      </c>
      <c r="C18" s="342"/>
      <c r="D18" s="175"/>
      <c r="F18" s="439"/>
    </row>
    <row r="19" spans="1:6" ht="45" customHeight="1" x14ac:dyDescent="0.2">
      <c r="A19" s="339"/>
      <c r="B19" s="340" t="s">
        <v>1</v>
      </c>
      <c r="C19" s="342"/>
      <c r="D19" s="175"/>
      <c r="F19" s="439"/>
    </row>
    <row r="20" spans="1:6" ht="45" customHeight="1" x14ac:dyDescent="0.2">
      <c r="A20" s="339"/>
      <c r="B20" s="340" t="s">
        <v>1</v>
      </c>
      <c r="C20" s="342"/>
      <c r="D20" s="175"/>
      <c r="F20" s="439"/>
    </row>
    <row r="21" spans="1:6" ht="45" customHeight="1" x14ac:dyDescent="0.2">
      <c r="A21" s="339"/>
      <c r="B21" s="340" t="s">
        <v>1</v>
      </c>
      <c r="C21" s="342"/>
      <c r="D21" s="175"/>
      <c r="F21" s="439"/>
    </row>
    <row r="22" spans="1:6" ht="45" customHeight="1" x14ac:dyDescent="0.2">
      <c r="A22" s="339"/>
      <c r="B22" s="340" t="s">
        <v>1</v>
      </c>
      <c r="C22" s="342"/>
      <c r="D22" s="175"/>
      <c r="F22" s="439"/>
    </row>
    <row r="23" spans="1:6" ht="45" customHeight="1" x14ac:dyDescent="0.2">
      <c r="A23" s="339"/>
      <c r="B23" s="340" t="s">
        <v>1</v>
      </c>
      <c r="C23" s="342"/>
      <c r="D23" s="175"/>
      <c r="F23" s="439"/>
    </row>
    <row r="24" spans="1:6" ht="45" customHeight="1" x14ac:dyDescent="0.2">
      <c r="A24" s="339"/>
      <c r="B24" s="340" t="s">
        <v>1</v>
      </c>
      <c r="C24" s="342"/>
      <c r="D24" s="175"/>
    </row>
    <row r="25" spans="1:6" ht="45" customHeight="1" x14ac:dyDescent="0.2">
      <c r="A25" s="339"/>
      <c r="B25" s="340" t="s">
        <v>1</v>
      </c>
      <c r="C25" s="342"/>
      <c r="D25" s="175"/>
    </row>
    <row r="26" spans="1:6" ht="45" customHeight="1" x14ac:dyDescent="0.2">
      <c r="A26" s="339"/>
      <c r="B26" s="340" t="s">
        <v>1</v>
      </c>
      <c r="C26" s="342"/>
      <c r="D26" s="175"/>
    </row>
    <row r="27" spans="1:6" ht="45" customHeight="1" x14ac:dyDescent="0.2">
      <c r="A27" s="339"/>
      <c r="B27" s="340" t="s">
        <v>1</v>
      </c>
      <c r="C27" s="342"/>
      <c r="D27" s="175"/>
    </row>
    <row r="28" spans="1:6" ht="45" customHeight="1" x14ac:dyDescent="0.2">
      <c r="A28" s="339"/>
      <c r="B28" s="340" t="s">
        <v>1</v>
      </c>
      <c r="C28" s="342"/>
      <c r="D28" s="175"/>
    </row>
    <row r="29" spans="1:6" ht="45" customHeight="1" x14ac:dyDescent="0.2">
      <c r="A29" s="339"/>
      <c r="B29" s="340" t="s">
        <v>1</v>
      </c>
      <c r="C29" s="342"/>
      <c r="D29" s="175"/>
    </row>
    <row r="30" spans="1:6" ht="45" customHeight="1" x14ac:dyDescent="0.2">
      <c r="A30" s="339"/>
      <c r="B30" s="340" t="s">
        <v>1</v>
      </c>
      <c r="C30" s="342"/>
      <c r="D30" s="175"/>
    </row>
    <row r="31" spans="1:6" ht="45" customHeight="1" x14ac:dyDescent="0.2">
      <c r="A31" s="339"/>
      <c r="B31" s="340" t="s">
        <v>1</v>
      </c>
      <c r="C31" s="342"/>
      <c r="D31" s="175"/>
    </row>
    <row r="32" spans="1:6" ht="45" customHeight="1" x14ac:dyDescent="0.2">
      <c r="A32" s="339"/>
      <c r="B32" s="340" t="s">
        <v>1</v>
      </c>
      <c r="C32" s="342"/>
      <c r="D32" s="175"/>
    </row>
    <row r="33" spans="1:4" ht="45" customHeight="1" x14ac:dyDescent="0.2">
      <c r="A33" s="339"/>
      <c r="B33" s="340" t="s">
        <v>1</v>
      </c>
      <c r="C33" s="342"/>
      <c r="D33" s="175"/>
    </row>
    <row r="34" spans="1:4" ht="45" customHeight="1" x14ac:dyDescent="0.2">
      <c r="A34" s="339"/>
      <c r="B34" s="340" t="s">
        <v>1</v>
      </c>
      <c r="C34" s="342"/>
      <c r="D34" s="175"/>
    </row>
    <row r="35" spans="1:4" ht="45" customHeight="1" x14ac:dyDescent="0.2">
      <c r="A35" s="339"/>
      <c r="B35" s="340" t="s">
        <v>1</v>
      </c>
      <c r="C35" s="342"/>
      <c r="D35" s="175"/>
    </row>
    <row r="36" spans="1:4" ht="45" customHeight="1" x14ac:dyDescent="0.2">
      <c r="A36" s="339"/>
      <c r="B36" s="340" t="s">
        <v>1</v>
      </c>
      <c r="C36" s="342"/>
      <c r="D36" s="175"/>
    </row>
    <row r="37" spans="1:4" ht="45" customHeight="1" x14ac:dyDescent="0.2">
      <c r="A37" s="339"/>
      <c r="B37" s="340" t="s">
        <v>1</v>
      </c>
      <c r="C37" s="342"/>
      <c r="D37" s="175"/>
    </row>
    <row r="38" spans="1:4" ht="45" customHeight="1" x14ac:dyDescent="0.2">
      <c r="A38" s="339"/>
      <c r="B38" s="340" t="s">
        <v>1</v>
      </c>
      <c r="C38" s="342"/>
      <c r="D38" s="175"/>
    </row>
    <row r="39" spans="1:4" ht="45" customHeight="1" x14ac:dyDescent="0.2">
      <c r="A39" s="339"/>
      <c r="B39" s="340" t="s">
        <v>1</v>
      </c>
      <c r="C39" s="342"/>
      <c r="D39" s="175"/>
    </row>
    <row r="40" spans="1:4" ht="45" customHeight="1" x14ac:dyDescent="0.2">
      <c r="A40" s="339"/>
      <c r="B40" s="340" t="s">
        <v>1</v>
      </c>
      <c r="C40" s="342"/>
      <c r="D40" s="175"/>
    </row>
    <row r="41" spans="1:4" ht="45" customHeight="1" x14ac:dyDescent="0.2">
      <c r="A41" s="339"/>
      <c r="B41" s="340" t="s">
        <v>1</v>
      </c>
      <c r="C41" s="342"/>
      <c r="D41" s="175"/>
    </row>
    <row r="42" spans="1:4" ht="45" customHeight="1" x14ac:dyDescent="0.2">
      <c r="A42" s="339"/>
      <c r="B42" s="340" t="s">
        <v>1</v>
      </c>
      <c r="C42" s="342"/>
      <c r="D42" s="175"/>
    </row>
    <row r="43" spans="1:4" ht="45" customHeight="1" x14ac:dyDescent="0.2">
      <c r="A43" s="339"/>
      <c r="B43" s="340" t="s">
        <v>1</v>
      </c>
      <c r="C43" s="342"/>
      <c r="D43" s="175"/>
    </row>
    <row r="44" spans="1:4" ht="45" customHeight="1" x14ac:dyDescent="0.2">
      <c r="A44" s="339"/>
      <c r="B44" s="340" t="s">
        <v>1</v>
      </c>
      <c r="C44" s="342"/>
      <c r="D44" s="175"/>
    </row>
    <row r="45" spans="1:4" ht="45" customHeight="1" x14ac:dyDescent="0.2">
      <c r="A45" s="339"/>
      <c r="B45" s="340" t="s">
        <v>1</v>
      </c>
      <c r="C45" s="342"/>
      <c r="D45" s="175"/>
    </row>
    <row r="46" spans="1:4" ht="45" customHeight="1" x14ac:dyDescent="0.2">
      <c r="A46" s="339"/>
      <c r="B46" s="340" t="s">
        <v>1</v>
      </c>
      <c r="C46" s="342"/>
      <c r="D46" s="175"/>
    </row>
    <row r="47" spans="1:4" ht="45" customHeight="1" x14ac:dyDescent="0.2">
      <c r="A47" s="339"/>
      <c r="B47" s="340" t="s">
        <v>1</v>
      </c>
      <c r="C47" s="342"/>
      <c r="D47" s="175"/>
    </row>
    <row r="48" spans="1:4" ht="45" customHeight="1" x14ac:dyDescent="0.2">
      <c r="A48" s="339"/>
      <c r="B48" s="340" t="s">
        <v>1</v>
      </c>
      <c r="C48" s="342"/>
      <c r="D48" s="175"/>
    </row>
    <row r="49" spans="1:4" ht="45" customHeight="1" x14ac:dyDescent="0.2">
      <c r="A49" s="339"/>
      <c r="B49" s="340" t="s">
        <v>1</v>
      </c>
      <c r="C49" s="342"/>
      <c r="D49" s="175"/>
    </row>
    <row r="50" spans="1:4" ht="45" customHeight="1" x14ac:dyDescent="0.2">
      <c r="A50" s="339"/>
      <c r="B50" s="340" t="s">
        <v>1</v>
      </c>
      <c r="C50" s="342"/>
      <c r="D50" s="175"/>
    </row>
    <row r="51" spans="1:4" ht="45" customHeight="1" x14ac:dyDescent="0.2">
      <c r="A51" s="339"/>
      <c r="B51" s="340" t="s">
        <v>1</v>
      </c>
      <c r="C51" s="342"/>
      <c r="D51" s="175"/>
    </row>
    <row r="52" spans="1:4" ht="45" customHeight="1" x14ac:dyDescent="0.2">
      <c r="A52" s="339"/>
      <c r="B52" s="340" t="s">
        <v>1</v>
      </c>
      <c r="C52" s="342"/>
      <c r="D52" s="175"/>
    </row>
    <row r="53" spans="1:4" ht="45" customHeight="1" x14ac:dyDescent="0.2">
      <c r="A53" s="339"/>
      <c r="B53" s="340" t="s">
        <v>1</v>
      </c>
      <c r="C53" s="342"/>
      <c r="D53" s="175"/>
    </row>
    <row r="54" spans="1:4" ht="45" customHeight="1" x14ac:dyDescent="0.2">
      <c r="A54" s="339"/>
      <c r="B54" s="340" t="s">
        <v>1</v>
      </c>
      <c r="C54" s="342"/>
      <c r="D54" s="175"/>
    </row>
    <row r="55" spans="1:4" ht="45" customHeight="1" x14ac:dyDescent="0.2">
      <c r="A55" s="339"/>
      <c r="B55" s="340" t="s">
        <v>1</v>
      </c>
      <c r="C55" s="342"/>
      <c r="D55" s="175"/>
    </row>
    <row r="56" spans="1:4" ht="45" customHeight="1" x14ac:dyDescent="0.2">
      <c r="A56" s="339"/>
      <c r="B56" s="340" t="s">
        <v>1</v>
      </c>
      <c r="C56" s="342"/>
      <c r="D56" s="175"/>
    </row>
    <row r="57" spans="1:4" ht="45" customHeight="1" x14ac:dyDescent="0.2">
      <c r="A57" s="339"/>
      <c r="B57" s="340" t="s">
        <v>1</v>
      </c>
      <c r="C57" s="342"/>
      <c r="D57" s="175"/>
    </row>
    <row r="58" spans="1:4" ht="45" customHeight="1" x14ac:dyDescent="0.2">
      <c r="A58" s="339"/>
      <c r="B58" s="340" t="s">
        <v>1</v>
      </c>
      <c r="C58" s="342"/>
      <c r="D58" s="175"/>
    </row>
    <row r="59" spans="1:4" ht="45" customHeight="1" x14ac:dyDescent="0.2">
      <c r="A59" s="339"/>
      <c r="B59" s="340" t="s">
        <v>1</v>
      </c>
      <c r="C59" s="342"/>
      <c r="D59" s="175"/>
    </row>
    <row r="60" spans="1:4" ht="45" customHeight="1" x14ac:dyDescent="0.2">
      <c r="A60" s="339"/>
      <c r="B60" s="340" t="s">
        <v>1</v>
      </c>
      <c r="C60" s="342"/>
      <c r="D60" s="175"/>
    </row>
    <row r="61" spans="1:4" ht="45" customHeight="1" x14ac:dyDescent="0.2">
      <c r="A61" s="339"/>
      <c r="B61" s="340" t="s">
        <v>1</v>
      </c>
      <c r="C61" s="342"/>
      <c r="D61" s="175"/>
    </row>
    <row r="62" spans="1:4" ht="45" customHeight="1" x14ac:dyDescent="0.2">
      <c r="A62" s="339"/>
      <c r="B62" s="340" t="s">
        <v>1</v>
      </c>
      <c r="C62" s="342"/>
      <c r="D62" s="175"/>
    </row>
    <row r="63" spans="1:4" ht="45" customHeight="1" x14ac:dyDescent="0.2">
      <c r="A63" s="339"/>
      <c r="B63" s="340" t="s">
        <v>1</v>
      </c>
      <c r="C63" s="342"/>
      <c r="D63" s="175"/>
    </row>
    <row r="64" spans="1:4" ht="45" customHeight="1" x14ac:dyDescent="0.2">
      <c r="A64" s="339"/>
      <c r="B64" s="340" t="s">
        <v>1</v>
      </c>
      <c r="C64" s="342"/>
      <c r="D64" s="175"/>
    </row>
    <row r="65" spans="1:4" ht="45" customHeight="1" x14ac:dyDescent="0.2">
      <c r="A65" s="339"/>
      <c r="B65" s="340" t="s">
        <v>1</v>
      </c>
      <c r="C65" s="342"/>
      <c r="D65" s="175"/>
    </row>
    <row r="66" spans="1:4" ht="45" customHeight="1" x14ac:dyDescent="0.2">
      <c r="A66" s="339"/>
      <c r="B66" s="340" t="s">
        <v>1</v>
      </c>
      <c r="C66" s="342"/>
      <c r="D66" s="175"/>
    </row>
    <row r="67" spans="1:4" ht="45" customHeight="1" x14ac:dyDescent="0.2">
      <c r="A67" s="339"/>
      <c r="B67" s="340" t="s">
        <v>1</v>
      </c>
      <c r="C67" s="342"/>
      <c r="D67" s="175"/>
    </row>
    <row r="68" spans="1:4" ht="45" customHeight="1" x14ac:dyDescent="0.2">
      <c r="A68" s="339"/>
      <c r="B68" s="340" t="s">
        <v>1</v>
      </c>
      <c r="C68" s="342"/>
      <c r="D68" s="175"/>
    </row>
    <row r="69" spans="1:4" ht="45" customHeight="1" x14ac:dyDescent="0.2">
      <c r="A69" s="339"/>
      <c r="B69" s="340" t="s">
        <v>1</v>
      </c>
      <c r="C69" s="342"/>
      <c r="D69" s="175"/>
    </row>
    <row r="70" spans="1:4" ht="45" customHeight="1" x14ac:dyDescent="0.2">
      <c r="A70" s="339"/>
      <c r="B70" s="340" t="s">
        <v>1</v>
      </c>
      <c r="C70" s="342"/>
      <c r="D70" s="175"/>
    </row>
    <row r="71" spans="1:4" ht="45" customHeight="1" x14ac:dyDescent="0.2">
      <c r="A71" s="339"/>
      <c r="B71" s="340" t="s">
        <v>1</v>
      </c>
      <c r="C71" s="342"/>
      <c r="D71" s="175"/>
    </row>
    <row r="72" spans="1:4" ht="45" customHeight="1" x14ac:dyDescent="0.2">
      <c r="A72" s="339"/>
      <c r="B72" s="340" t="s">
        <v>1</v>
      </c>
      <c r="C72" s="342"/>
      <c r="D72" s="175"/>
    </row>
    <row r="73" spans="1:4" ht="45" customHeight="1" x14ac:dyDescent="0.2">
      <c r="A73" s="339"/>
      <c r="B73" s="340" t="s">
        <v>1</v>
      </c>
      <c r="C73" s="342"/>
      <c r="D73" s="175"/>
    </row>
    <row r="74" spans="1:4" ht="45" customHeight="1" x14ac:dyDescent="0.2">
      <c r="A74" s="339"/>
      <c r="B74" s="340" t="s">
        <v>1</v>
      </c>
      <c r="C74" s="342"/>
      <c r="D74" s="175"/>
    </row>
    <row r="75" spans="1:4" ht="45" customHeight="1" x14ac:dyDescent="0.2">
      <c r="A75" s="339"/>
      <c r="B75" s="340" t="s">
        <v>1</v>
      </c>
      <c r="C75" s="342"/>
      <c r="D75" s="175"/>
    </row>
    <row r="76" spans="1:4" ht="45" customHeight="1" x14ac:dyDescent="0.2">
      <c r="A76" s="339"/>
      <c r="B76" s="340" t="s">
        <v>1</v>
      </c>
      <c r="C76" s="342"/>
      <c r="D76" s="175"/>
    </row>
    <row r="77" spans="1:4" ht="45" customHeight="1" x14ac:dyDescent="0.2">
      <c r="A77" s="339"/>
      <c r="B77" s="340" t="s">
        <v>1</v>
      </c>
      <c r="C77" s="342"/>
      <c r="D77" s="175"/>
    </row>
    <row r="78" spans="1:4" ht="45" customHeight="1" x14ac:dyDescent="0.2">
      <c r="A78" s="339"/>
      <c r="B78" s="340" t="s">
        <v>1</v>
      </c>
      <c r="C78" s="342"/>
      <c r="D78" s="175"/>
    </row>
    <row r="79" spans="1:4" ht="45" customHeight="1" x14ac:dyDescent="0.2">
      <c r="A79" s="339"/>
      <c r="B79" s="340" t="s">
        <v>1</v>
      </c>
      <c r="C79" s="342"/>
      <c r="D79" s="175"/>
    </row>
    <row r="80" spans="1:4" ht="45" customHeight="1" x14ac:dyDescent="0.2">
      <c r="A80" s="339"/>
      <c r="B80" s="340" t="s">
        <v>1</v>
      </c>
      <c r="C80" s="342"/>
      <c r="D80" s="175"/>
    </row>
    <row r="81" spans="1:4" ht="45" customHeight="1" x14ac:dyDescent="0.2">
      <c r="A81" s="339"/>
      <c r="B81" s="340" t="s">
        <v>1</v>
      </c>
      <c r="C81" s="342"/>
      <c r="D81" s="175"/>
    </row>
    <row r="82" spans="1:4" ht="45" customHeight="1" x14ac:dyDescent="0.2">
      <c r="A82" s="339"/>
      <c r="B82" s="340" t="s">
        <v>1</v>
      </c>
      <c r="C82" s="342"/>
      <c r="D82" s="175"/>
    </row>
    <row r="83" spans="1:4" ht="45" customHeight="1" x14ac:dyDescent="0.2">
      <c r="A83" s="339"/>
      <c r="B83" s="340" t="s">
        <v>1</v>
      </c>
      <c r="C83" s="342"/>
      <c r="D83" s="175"/>
    </row>
    <row r="84" spans="1:4" ht="45" customHeight="1" x14ac:dyDescent="0.2">
      <c r="A84" s="339"/>
      <c r="B84" s="340" t="s">
        <v>1</v>
      </c>
      <c r="C84" s="342"/>
      <c r="D84" s="175"/>
    </row>
    <row r="85" spans="1:4" ht="45" customHeight="1" x14ac:dyDescent="0.2">
      <c r="A85" s="339"/>
      <c r="B85" s="340" t="s">
        <v>1</v>
      </c>
      <c r="C85" s="342"/>
      <c r="D85" s="175"/>
    </row>
    <row r="86" spans="1:4" ht="45" customHeight="1" x14ac:dyDescent="0.2">
      <c r="A86" s="339"/>
      <c r="B86" s="340" t="s">
        <v>1</v>
      </c>
      <c r="C86" s="342"/>
      <c r="D86" s="175"/>
    </row>
    <row r="87" spans="1:4" ht="45" customHeight="1" x14ac:dyDescent="0.2">
      <c r="A87" s="339"/>
      <c r="B87" s="340" t="s">
        <v>1</v>
      </c>
      <c r="C87" s="342"/>
      <c r="D87" s="175"/>
    </row>
    <row r="88" spans="1:4" ht="45" customHeight="1" x14ac:dyDescent="0.2">
      <c r="A88" s="339"/>
      <c r="B88" s="340" t="s">
        <v>1</v>
      </c>
      <c r="C88" s="342"/>
      <c r="D88" s="175"/>
    </row>
    <row r="89" spans="1:4" ht="45" customHeight="1" x14ac:dyDescent="0.2">
      <c r="A89" s="339"/>
      <c r="B89" s="340" t="s">
        <v>1</v>
      </c>
      <c r="C89" s="342"/>
      <c r="D89" s="175"/>
    </row>
    <row r="90" spans="1:4" ht="45" customHeight="1" x14ac:dyDescent="0.2">
      <c r="A90" s="339"/>
      <c r="B90" s="340" t="s">
        <v>1</v>
      </c>
      <c r="C90" s="342"/>
      <c r="D90" s="175"/>
    </row>
    <row r="91" spans="1:4" ht="45" customHeight="1" x14ac:dyDescent="0.2">
      <c r="A91" s="339"/>
      <c r="B91" s="340" t="s">
        <v>1</v>
      </c>
      <c r="C91" s="342"/>
      <c r="D91" s="175"/>
    </row>
    <row r="92" spans="1:4" ht="45" customHeight="1" x14ac:dyDescent="0.2">
      <c r="A92" s="339"/>
      <c r="B92" s="340" t="s">
        <v>1</v>
      </c>
      <c r="C92" s="342"/>
      <c r="D92" s="175"/>
    </row>
    <row r="93" spans="1:4" ht="45" customHeight="1" x14ac:dyDescent="0.2">
      <c r="A93" s="339"/>
      <c r="B93" s="340" t="s">
        <v>1</v>
      </c>
      <c r="C93" s="342"/>
      <c r="D93" s="175"/>
    </row>
    <row r="94" spans="1:4" ht="45" customHeight="1" x14ac:dyDescent="0.2">
      <c r="A94" s="339"/>
      <c r="B94" s="340" t="s">
        <v>1</v>
      </c>
      <c r="C94" s="342"/>
      <c r="D94" s="175"/>
    </row>
    <row r="95" spans="1:4" ht="45" customHeight="1" x14ac:dyDescent="0.2">
      <c r="A95" s="339"/>
      <c r="B95" s="340" t="s">
        <v>1</v>
      </c>
      <c r="C95" s="342"/>
      <c r="D95" s="175"/>
    </row>
    <row r="96" spans="1:4" ht="45" customHeight="1" x14ac:dyDescent="0.2">
      <c r="A96" s="339"/>
      <c r="B96" s="340" t="s">
        <v>1</v>
      </c>
      <c r="C96" s="342"/>
      <c r="D96" s="175"/>
    </row>
    <row r="97" spans="1:4" ht="45" customHeight="1" x14ac:dyDescent="0.2">
      <c r="A97" s="339"/>
      <c r="B97" s="340" t="s">
        <v>1</v>
      </c>
      <c r="C97" s="342"/>
      <c r="D97" s="175"/>
    </row>
    <row r="98" spans="1:4" ht="45" customHeight="1" x14ac:dyDescent="0.2">
      <c r="A98" s="339"/>
      <c r="B98" s="340" t="s">
        <v>1</v>
      </c>
      <c r="C98" s="342"/>
      <c r="D98" s="175"/>
    </row>
    <row r="99" spans="1:4" ht="45" customHeight="1" x14ac:dyDescent="0.2">
      <c r="A99" s="339"/>
      <c r="B99" s="340" t="s">
        <v>1</v>
      </c>
      <c r="C99" s="342"/>
      <c r="D99" s="175"/>
    </row>
    <row r="100" spans="1:4" ht="45" customHeight="1" x14ac:dyDescent="0.2">
      <c r="A100" s="339"/>
      <c r="B100" s="340" t="s">
        <v>1</v>
      </c>
      <c r="C100" s="342"/>
      <c r="D100" s="175"/>
    </row>
    <row r="101" spans="1:4" ht="45" customHeight="1" x14ac:dyDescent="0.2">
      <c r="A101" s="339"/>
      <c r="B101" s="340" t="s">
        <v>1</v>
      </c>
      <c r="C101" s="342"/>
      <c r="D101" s="175"/>
    </row>
    <row r="102" spans="1:4" ht="45" customHeight="1" x14ac:dyDescent="0.2">
      <c r="A102" s="339"/>
      <c r="B102" s="340" t="s">
        <v>1</v>
      </c>
      <c r="C102" s="342"/>
      <c r="D102" s="175"/>
    </row>
    <row r="103" spans="1:4" ht="45" customHeight="1" x14ac:dyDescent="0.2">
      <c r="A103" s="339"/>
      <c r="B103" s="340" t="s">
        <v>1</v>
      </c>
      <c r="C103" s="342"/>
      <c r="D103" s="175"/>
    </row>
    <row r="104" spans="1:4" ht="45" customHeight="1" x14ac:dyDescent="0.2">
      <c r="A104" s="339"/>
      <c r="B104" s="340" t="s">
        <v>1</v>
      </c>
      <c r="C104" s="342"/>
      <c r="D104" s="175"/>
    </row>
    <row r="105" spans="1:4" ht="45" customHeight="1" x14ac:dyDescent="0.2">
      <c r="A105" s="339"/>
      <c r="B105" s="340" t="s">
        <v>1</v>
      </c>
      <c r="C105" s="342"/>
      <c r="D105" s="175"/>
    </row>
    <row r="106" spans="1:4" ht="45" customHeight="1" x14ac:dyDescent="0.2">
      <c r="A106" s="339"/>
      <c r="B106" s="340" t="s">
        <v>1</v>
      </c>
      <c r="C106" s="342"/>
      <c r="D106" s="175"/>
    </row>
    <row r="107" spans="1:4" ht="45" customHeight="1" x14ac:dyDescent="0.2">
      <c r="A107" s="339"/>
      <c r="B107" s="340" t="s">
        <v>1</v>
      </c>
      <c r="C107" s="342"/>
      <c r="D107" s="175"/>
    </row>
    <row r="108" spans="1:4" ht="45" customHeight="1" x14ac:dyDescent="0.2">
      <c r="A108" s="339"/>
      <c r="B108" s="340" t="s">
        <v>1</v>
      </c>
      <c r="C108" s="342"/>
      <c r="D108" s="175"/>
    </row>
    <row r="109" spans="1:4" ht="45" customHeight="1" x14ac:dyDescent="0.2">
      <c r="A109" s="339"/>
      <c r="B109" s="340" t="s">
        <v>1</v>
      </c>
      <c r="C109" s="342"/>
      <c r="D109" s="175"/>
    </row>
    <row r="110" spans="1:4" ht="45" customHeight="1" x14ac:dyDescent="0.2">
      <c r="A110" s="339"/>
      <c r="B110" s="340" t="s">
        <v>1</v>
      </c>
      <c r="C110" s="342"/>
      <c r="D110" s="175"/>
    </row>
    <row r="111" spans="1:4" ht="45" customHeight="1" x14ac:dyDescent="0.2">
      <c r="A111" s="339"/>
      <c r="B111" s="340" t="s">
        <v>1</v>
      </c>
      <c r="C111" s="342"/>
      <c r="D111" s="175"/>
    </row>
    <row r="112" spans="1:4" ht="45" customHeight="1" x14ac:dyDescent="0.2">
      <c r="A112" s="339"/>
      <c r="B112" s="340" t="s">
        <v>1</v>
      </c>
      <c r="C112" s="342"/>
      <c r="D112" s="175"/>
    </row>
    <row r="113" spans="1:4" ht="45" customHeight="1" x14ac:dyDescent="0.2">
      <c r="A113" s="339"/>
      <c r="B113" s="340" t="s">
        <v>1</v>
      </c>
      <c r="C113" s="342"/>
      <c r="D113" s="175"/>
    </row>
    <row r="114" spans="1:4" ht="45" customHeight="1" x14ac:dyDescent="0.2">
      <c r="A114" s="339"/>
      <c r="B114" s="340" t="s">
        <v>1</v>
      </c>
      <c r="C114" s="342"/>
      <c r="D114" s="175"/>
    </row>
    <row r="115" spans="1:4" ht="45" customHeight="1" x14ac:dyDescent="0.2">
      <c r="A115" s="339"/>
      <c r="B115" s="340" t="s">
        <v>1</v>
      </c>
      <c r="C115" s="342"/>
      <c r="D115" s="175"/>
    </row>
    <row r="116" spans="1:4" ht="45" customHeight="1" x14ac:dyDescent="0.2">
      <c r="A116" s="339"/>
      <c r="B116" s="340" t="s">
        <v>1</v>
      </c>
      <c r="C116" s="342"/>
      <c r="D116" s="175"/>
    </row>
    <row r="117" spans="1:4" ht="45" customHeight="1" x14ac:dyDescent="0.2">
      <c r="A117" s="339"/>
      <c r="B117" s="340" t="s">
        <v>1</v>
      </c>
      <c r="C117" s="342"/>
      <c r="D117" s="175"/>
    </row>
    <row r="118" spans="1:4" ht="45" customHeight="1" x14ac:dyDescent="0.2">
      <c r="A118" s="339"/>
      <c r="B118" s="340" t="s">
        <v>1</v>
      </c>
      <c r="C118" s="342"/>
      <c r="D118" s="175"/>
    </row>
    <row r="119" spans="1:4" ht="45" customHeight="1" x14ac:dyDescent="0.2">
      <c r="A119" s="339"/>
      <c r="B119" s="340" t="s">
        <v>1</v>
      </c>
      <c r="C119" s="342"/>
      <c r="D119" s="175"/>
    </row>
    <row r="120" spans="1:4" ht="45" customHeight="1" x14ac:dyDescent="0.2">
      <c r="A120" s="339"/>
      <c r="B120" s="340" t="s">
        <v>1</v>
      </c>
      <c r="C120" s="342"/>
      <c r="D120" s="175"/>
    </row>
    <row r="121" spans="1:4" ht="45" customHeight="1" x14ac:dyDescent="0.2">
      <c r="A121" s="339"/>
      <c r="B121" s="340" t="s">
        <v>1</v>
      </c>
      <c r="C121" s="342"/>
      <c r="D121" s="175"/>
    </row>
    <row r="122" spans="1:4" ht="45" customHeight="1" x14ac:dyDescent="0.2">
      <c r="A122" s="339"/>
      <c r="B122" s="340" t="s">
        <v>1</v>
      </c>
      <c r="C122" s="342"/>
      <c r="D122" s="175"/>
    </row>
    <row r="123" spans="1:4" ht="45" customHeight="1" x14ac:dyDescent="0.2">
      <c r="A123" s="339"/>
      <c r="B123" s="340" t="s">
        <v>1</v>
      </c>
      <c r="C123" s="342"/>
      <c r="D123" s="175"/>
    </row>
    <row r="124" spans="1:4" ht="45" customHeight="1" x14ac:dyDescent="0.2">
      <c r="A124" s="339"/>
      <c r="B124" s="340" t="s">
        <v>1</v>
      </c>
      <c r="C124" s="342"/>
      <c r="D124" s="175"/>
    </row>
    <row r="125" spans="1:4" ht="45" customHeight="1" x14ac:dyDescent="0.2">
      <c r="A125" s="339"/>
      <c r="B125" s="340" t="s">
        <v>1</v>
      </c>
      <c r="C125" s="342"/>
      <c r="D125" s="175"/>
    </row>
    <row r="126" spans="1:4" ht="45" customHeight="1" x14ac:dyDescent="0.2">
      <c r="A126" s="339"/>
      <c r="B126" s="340" t="s">
        <v>1</v>
      </c>
      <c r="C126" s="342"/>
      <c r="D126" s="175"/>
    </row>
    <row r="127" spans="1:4" ht="45" customHeight="1" x14ac:dyDescent="0.2">
      <c r="A127" s="339"/>
      <c r="B127" s="340" t="s">
        <v>1</v>
      </c>
      <c r="C127" s="342"/>
      <c r="D127" s="175"/>
    </row>
    <row r="128" spans="1:4" ht="45" customHeight="1" x14ac:dyDescent="0.2">
      <c r="A128" s="339"/>
      <c r="B128" s="340" t="s">
        <v>1</v>
      </c>
      <c r="C128" s="342"/>
      <c r="D128" s="175"/>
    </row>
    <row r="129" spans="1:4" ht="45" customHeight="1" x14ac:dyDescent="0.2">
      <c r="A129" s="339"/>
      <c r="B129" s="340" t="s">
        <v>1</v>
      </c>
      <c r="C129" s="342"/>
      <c r="D129" s="175"/>
    </row>
    <row r="130" spans="1:4" ht="45" customHeight="1" x14ac:dyDescent="0.2">
      <c r="A130" s="339"/>
      <c r="B130" s="340" t="s">
        <v>1</v>
      </c>
      <c r="C130" s="342"/>
      <c r="D130" s="175"/>
    </row>
    <row r="131" spans="1:4" ht="45" customHeight="1" x14ac:dyDescent="0.2">
      <c r="A131" s="339"/>
      <c r="B131" s="340" t="s">
        <v>1</v>
      </c>
      <c r="C131" s="342"/>
      <c r="D131" s="175"/>
    </row>
    <row r="132" spans="1:4" ht="45" customHeight="1" x14ac:dyDescent="0.2">
      <c r="A132" s="339"/>
      <c r="B132" s="340" t="s">
        <v>1</v>
      </c>
      <c r="C132" s="342"/>
      <c r="D132" s="175"/>
    </row>
    <row r="133" spans="1:4" ht="45" customHeight="1" x14ac:dyDescent="0.2">
      <c r="A133" s="339"/>
      <c r="B133" s="340" t="s">
        <v>1</v>
      </c>
      <c r="C133" s="342"/>
      <c r="D133" s="175"/>
    </row>
    <row r="134" spans="1:4" ht="45" customHeight="1" x14ac:dyDescent="0.2">
      <c r="A134" s="339"/>
      <c r="B134" s="340" t="s">
        <v>1</v>
      </c>
      <c r="C134" s="342"/>
      <c r="D134" s="175"/>
    </row>
    <row r="135" spans="1:4" ht="45" customHeight="1" x14ac:dyDescent="0.2">
      <c r="A135" s="339"/>
      <c r="B135" s="340" t="s">
        <v>1</v>
      </c>
      <c r="C135" s="342"/>
      <c r="D135" s="175"/>
    </row>
    <row r="136" spans="1:4" ht="45" customHeight="1" x14ac:dyDescent="0.2">
      <c r="A136" s="339"/>
      <c r="B136" s="340" t="s">
        <v>1</v>
      </c>
      <c r="C136" s="342"/>
      <c r="D136" s="175"/>
    </row>
    <row r="137" spans="1:4" ht="45" customHeight="1" x14ac:dyDescent="0.2">
      <c r="A137" s="339"/>
      <c r="B137" s="340" t="s">
        <v>1</v>
      </c>
      <c r="C137" s="342"/>
      <c r="D137" s="175"/>
    </row>
    <row r="138" spans="1:4" ht="45" customHeight="1" x14ac:dyDescent="0.2">
      <c r="A138" s="339"/>
      <c r="B138" s="340" t="s">
        <v>1</v>
      </c>
      <c r="C138" s="342"/>
      <c r="D138" s="175"/>
    </row>
    <row r="139" spans="1:4" ht="45" customHeight="1" x14ac:dyDescent="0.2">
      <c r="A139" s="339"/>
      <c r="B139" s="340" t="s">
        <v>1</v>
      </c>
      <c r="C139" s="342"/>
      <c r="D139" s="175"/>
    </row>
    <row r="140" spans="1:4" ht="45" customHeight="1" x14ac:dyDescent="0.2">
      <c r="A140" s="339"/>
      <c r="B140" s="340" t="s">
        <v>1</v>
      </c>
      <c r="C140" s="342"/>
      <c r="D140" s="175"/>
    </row>
    <row r="141" spans="1:4" ht="45" customHeight="1" x14ac:dyDescent="0.2">
      <c r="A141" s="339"/>
      <c r="B141" s="340" t="s">
        <v>1</v>
      </c>
      <c r="C141" s="342"/>
      <c r="D141" s="175"/>
    </row>
    <row r="142" spans="1:4" ht="45" customHeight="1" x14ac:dyDescent="0.2">
      <c r="A142" s="339"/>
      <c r="B142" s="340" t="s">
        <v>1</v>
      </c>
      <c r="C142" s="342"/>
      <c r="D142" s="175"/>
    </row>
    <row r="143" spans="1:4" ht="45" customHeight="1" x14ac:dyDescent="0.2">
      <c r="A143" s="339"/>
      <c r="B143" s="340" t="s">
        <v>1</v>
      </c>
      <c r="C143" s="342"/>
      <c r="D143" s="175"/>
    </row>
    <row r="144" spans="1:4" ht="45" customHeight="1" x14ac:dyDescent="0.2">
      <c r="A144" s="339"/>
      <c r="B144" s="340" t="s">
        <v>1</v>
      </c>
      <c r="C144" s="342"/>
      <c r="D144" s="175"/>
    </row>
    <row r="145" spans="1:4" ht="45" customHeight="1" x14ac:dyDescent="0.2">
      <c r="A145" s="339"/>
      <c r="B145" s="340" t="s">
        <v>1</v>
      </c>
      <c r="C145" s="342"/>
      <c r="D145" s="175"/>
    </row>
    <row r="146" spans="1:4" ht="45" customHeight="1" x14ac:dyDescent="0.2">
      <c r="A146" s="339"/>
      <c r="B146" s="340" t="s">
        <v>1</v>
      </c>
      <c r="C146" s="342"/>
      <c r="D146" s="175"/>
    </row>
    <row r="147" spans="1:4" ht="45" customHeight="1" x14ac:dyDescent="0.2">
      <c r="A147" s="339"/>
      <c r="B147" s="340" t="s">
        <v>1</v>
      </c>
      <c r="C147" s="342"/>
      <c r="D147" s="175"/>
    </row>
    <row r="148" spans="1:4" ht="45" customHeight="1" x14ac:dyDescent="0.2">
      <c r="A148" s="339"/>
      <c r="B148" s="340" t="s">
        <v>1</v>
      </c>
      <c r="C148" s="342"/>
      <c r="D148" s="175"/>
    </row>
    <row r="149" spans="1:4" ht="45" customHeight="1" x14ac:dyDescent="0.2">
      <c r="A149" s="339"/>
      <c r="B149" s="340" t="s">
        <v>1</v>
      </c>
      <c r="C149" s="342"/>
      <c r="D149" s="175"/>
    </row>
    <row r="150" spans="1:4" ht="45" customHeight="1" x14ac:dyDescent="0.2">
      <c r="A150" s="339"/>
      <c r="B150" s="340" t="s">
        <v>1</v>
      </c>
      <c r="C150" s="342"/>
      <c r="D150" s="175"/>
    </row>
    <row r="151" spans="1:4" ht="45" customHeight="1" x14ac:dyDescent="0.2">
      <c r="A151" s="339"/>
      <c r="B151" s="340" t="s">
        <v>1</v>
      </c>
      <c r="C151" s="342"/>
      <c r="D151" s="175"/>
    </row>
    <row r="152" spans="1:4" ht="45" customHeight="1" x14ac:dyDescent="0.2">
      <c r="A152" s="339"/>
      <c r="B152" s="340" t="s">
        <v>1</v>
      </c>
      <c r="C152" s="342"/>
      <c r="D152" s="175"/>
    </row>
    <row r="153" spans="1:4" ht="45" customHeight="1" x14ac:dyDescent="0.2">
      <c r="A153" s="339"/>
      <c r="B153" s="340" t="s">
        <v>1</v>
      </c>
      <c r="C153" s="342"/>
      <c r="D153" s="175"/>
    </row>
    <row r="154" spans="1:4" ht="45" customHeight="1" x14ac:dyDescent="0.2">
      <c r="A154" s="339"/>
      <c r="B154" s="340" t="s">
        <v>1</v>
      </c>
      <c r="C154" s="342"/>
      <c r="D154" s="175"/>
    </row>
    <row r="155" spans="1:4" ht="45" customHeight="1" x14ac:dyDescent="0.2">
      <c r="A155" s="339"/>
      <c r="B155" s="340" t="s">
        <v>1</v>
      </c>
      <c r="C155" s="342"/>
      <c r="D155" s="175"/>
    </row>
    <row r="156" spans="1:4" ht="45" customHeight="1" x14ac:dyDescent="0.2">
      <c r="A156" s="339"/>
      <c r="B156" s="340" t="s">
        <v>1</v>
      </c>
      <c r="C156" s="342"/>
      <c r="D156" s="175"/>
    </row>
    <row r="157" spans="1:4" ht="45" customHeight="1" x14ac:dyDescent="0.2">
      <c r="A157" s="339"/>
      <c r="B157" s="340" t="s">
        <v>1</v>
      </c>
      <c r="C157" s="342"/>
      <c r="D157" s="175"/>
    </row>
    <row r="158" spans="1:4" ht="45" customHeight="1" x14ac:dyDescent="0.2">
      <c r="A158" s="339"/>
      <c r="B158" s="340" t="s">
        <v>1</v>
      </c>
      <c r="C158" s="342"/>
      <c r="D158" s="175"/>
    </row>
    <row r="159" spans="1:4" ht="45" customHeight="1" x14ac:dyDescent="0.2">
      <c r="A159" s="339"/>
      <c r="B159" s="340" t="s">
        <v>1</v>
      </c>
      <c r="C159" s="342"/>
      <c r="D159" s="175"/>
    </row>
    <row r="160" spans="1:4" ht="45" customHeight="1" x14ac:dyDescent="0.2">
      <c r="A160" s="339"/>
      <c r="B160" s="340" t="s">
        <v>1</v>
      </c>
      <c r="C160" s="342"/>
      <c r="D160" s="175"/>
    </row>
    <row r="161" spans="1:4" ht="45" customHeight="1" x14ac:dyDescent="0.2">
      <c r="A161" s="339"/>
      <c r="B161" s="340" t="s">
        <v>1</v>
      </c>
      <c r="C161" s="342"/>
      <c r="D161" s="175"/>
    </row>
    <row r="162" spans="1:4" ht="45" customHeight="1" x14ac:dyDescent="0.2">
      <c r="A162" s="339"/>
      <c r="B162" s="340" t="s">
        <v>1</v>
      </c>
      <c r="C162" s="342"/>
      <c r="D162" s="175"/>
    </row>
    <row r="163" spans="1:4" ht="45" customHeight="1" x14ac:dyDescent="0.2">
      <c r="A163" s="339"/>
      <c r="B163" s="340" t="s">
        <v>1</v>
      </c>
      <c r="C163" s="342"/>
      <c r="D163" s="175"/>
    </row>
    <row r="164" spans="1:4" ht="45" customHeight="1" x14ac:dyDescent="0.2">
      <c r="A164" s="339"/>
      <c r="B164" s="340" t="s">
        <v>1</v>
      </c>
      <c r="C164" s="342"/>
      <c r="D164" s="175"/>
    </row>
    <row r="165" spans="1:4" ht="45" customHeight="1" x14ac:dyDescent="0.2">
      <c r="A165" s="339"/>
      <c r="B165" s="340" t="s">
        <v>1</v>
      </c>
      <c r="C165" s="342"/>
      <c r="D165" s="175"/>
    </row>
    <row r="166" spans="1:4" ht="45" customHeight="1" x14ac:dyDescent="0.2">
      <c r="A166" s="339"/>
      <c r="B166" s="340" t="s">
        <v>1</v>
      </c>
      <c r="C166" s="342"/>
      <c r="D166" s="175"/>
    </row>
    <row r="167" spans="1:4" ht="45" customHeight="1" x14ac:dyDescent="0.2">
      <c r="A167" s="339"/>
      <c r="B167" s="340" t="s">
        <v>1</v>
      </c>
      <c r="C167" s="342"/>
      <c r="D167" s="175"/>
    </row>
    <row r="168" spans="1:4" ht="45" customHeight="1" x14ac:dyDescent="0.2">
      <c r="A168" s="339"/>
      <c r="B168" s="340" t="s">
        <v>1</v>
      </c>
      <c r="C168" s="342"/>
      <c r="D168" s="175"/>
    </row>
    <row r="169" spans="1:4" ht="45" customHeight="1" x14ac:dyDescent="0.2">
      <c r="A169" s="339"/>
      <c r="B169" s="340" t="s">
        <v>1</v>
      </c>
      <c r="C169" s="342"/>
      <c r="D169" s="175"/>
    </row>
    <row r="170" spans="1:4" ht="45" customHeight="1" x14ac:dyDescent="0.2">
      <c r="A170" s="339"/>
      <c r="B170" s="340" t="s">
        <v>1</v>
      </c>
      <c r="C170" s="342"/>
      <c r="D170" s="175"/>
    </row>
    <row r="171" spans="1:4" ht="45" customHeight="1" x14ac:dyDescent="0.2">
      <c r="A171" s="339"/>
      <c r="B171" s="340" t="s">
        <v>1</v>
      </c>
      <c r="C171" s="342"/>
      <c r="D171" s="175"/>
    </row>
    <row r="172" spans="1:4" ht="45" customHeight="1" x14ac:dyDescent="0.2">
      <c r="A172" s="339"/>
      <c r="B172" s="340" t="s">
        <v>1</v>
      </c>
      <c r="C172" s="342"/>
      <c r="D172" s="175"/>
    </row>
    <row r="173" spans="1:4" ht="45" customHeight="1" x14ac:dyDescent="0.2">
      <c r="A173" s="339"/>
      <c r="B173" s="340" t="s">
        <v>1</v>
      </c>
      <c r="C173" s="342"/>
      <c r="D173" s="175"/>
    </row>
    <row r="174" spans="1:4" ht="45" customHeight="1" x14ac:dyDescent="0.2">
      <c r="A174" s="339"/>
      <c r="B174" s="340" t="s">
        <v>1</v>
      </c>
      <c r="C174" s="342"/>
      <c r="D174" s="175"/>
    </row>
    <row r="175" spans="1:4" ht="45" customHeight="1" x14ac:dyDescent="0.2">
      <c r="A175" s="339"/>
      <c r="B175" s="340" t="s">
        <v>1</v>
      </c>
      <c r="C175" s="342"/>
      <c r="D175" s="175"/>
    </row>
    <row r="176" spans="1:4" ht="45" customHeight="1" x14ac:dyDescent="0.2">
      <c r="A176" s="339"/>
      <c r="B176" s="340" t="s">
        <v>1</v>
      </c>
      <c r="C176" s="342"/>
      <c r="D176" s="175"/>
    </row>
    <row r="177" spans="1:4" ht="45" customHeight="1" x14ac:dyDescent="0.2">
      <c r="A177" s="339"/>
      <c r="B177" s="340" t="s">
        <v>1</v>
      </c>
      <c r="C177" s="342"/>
      <c r="D177" s="175"/>
    </row>
    <row r="178" spans="1:4" ht="45" customHeight="1" x14ac:dyDescent="0.2">
      <c r="A178" s="339"/>
      <c r="B178" s="340" t="s">
        <v>1</v>
      </c>
      <c r="C178" s="342"/>
      <c r="D178" s="175"/>
    </row>
    <row r="179" spans="1:4" ht="45" customHeight="1" x14ac:dyDescent="0.2">
      <c r="A179" s="339"/>
      <c r="B179" s="340" t="s">
        <v>1</v>
      </c>
      <c r="C179" s="342"/>
      <c r="D179" s="175"/>
    </row>
    <row r="180" spans="1:4" ht="45" customHeight="1" x14ac:dyDescent="0.2">
      <c r="A180" s="339"/>
      <c r="B180" s="340" t="s">
        <v>1</v>
      </c>
      <c r="C180" s="342"/>
      <c r="D180" s="175"/>
    </row>
    <row r="181" spans="1:4" ht="45" customHeight="1" x14ac:dyDescent="0.2">
      <c r="A181" s="339"/>
      <c r="B181" s="340" t="s">
        <v>1</v>
      </c>
      <c r="C181" s="342"/>
      <c r="D181" s="175"/>
    </row>
    <row r="182" spans="1:4" ht="45" customHeight="1" x14ac:dyDescent="0.2">
      <c r="A182" s="339"/>
      <c r="B182" s="340" t="s">
        <v>1</v>
      </c>
      <c r="C182" s="342"/>
      <c r="D182" s="175"/>
    </row>
    <row r="183" spans="1:4" ht="45" customHeight="1" x14ac:dyDescent="0.2">
      <c r="A183" s="339"/>
      <c r="B183" s="340" t="s">
        <v>1</v>
      </c>
      <c r="C183" s="342"/>
      <c r="D183" s="175"/>
    </row>
    <row r="184" spans="1:4" ht="45" customHeight="1" x14ac:dyDescent="0.2">
      <c r="A184" s="339"/>
      <c r="B184" s="340" t="s">
        <v>1</v>
      </c>
      <c r="C184" s="342"/>
      <c r="D184" s="175"/>
    </row>
    <row r="185" spans="1:4" ht="45" customHeight="1" x14ac:dyDescent="0.2">
      <c r="A185" s="339"/>
      <c r="B185" s="340" t="s">
        <v>1</v>
      </c>
      <c r="C185" s="342"/>
      <c r="D185" s="175"/>
    </row>
    <row r="186" spans="1:4" ht="45" customHeight="1" x14ac:dyDescent="0.2">
      <c r="A186" s="339"/>
      <c r="B186" s="340" t="s">
        <v>1</v>
      </c>
      <c r="C186" s="342"/>
      <c r="D186" s="175"/>
    </row>
    <row r="187" spans="1:4" ht="45" customHeight="1" x14ac:dyDescent="0.2">
      <c r="A187" s="339"/>
      <c r="B187" s="340" t="s">
        <v>1</v>
      </c>
      <c r="C187" s="342"/>
      <c r="D187" s="175"/>
    </row>
    <row r="188" spans="1:4" ht="45" customHeight="1" x14ac:dyDescent="0.2">
      <c r="A188" s="339"/>
      <c r="B188" s="340" t="s">
        <v>1</v>
      </c>
      <c r="C188" s="342"/>
      <c r="D188" s="175"/>
    </row>
    <row r="189" spans="1:4" ht="45" customHeight="1" x14ac:dyDescent="0.2">
      <c r="A189" s="339"/>
      <c r="B189" s="340" t="s">
        <v>1</v>
      </c>
      <c r="C189" s="342"/>
      <c r="D189" s="175"/>
    </row>
    <row r="190" spans="1:4" ht="45" customHeight="1" x14ac:dyDescent="0.2">
      <c r="A190" s="339"/>
      <c r="B190" s="340" t="s">
        <v>1</v>
      </c>
      <c r="C190" s="342"/>
      <c r="D190" s="175"/>
    </row>
    <row r="191" spans="1:4" ht="45" customHeight="1" x14ac:dyDescent="0.2">
      <c r="A191" s="339"/>
      <c r="B191" s="340" t="s">
        <v>1</v>
      </c>
      <c r="C191" s="342"/>
      <c r="D191" s="175"/>
    </row>
    <row r="192" spans="1:4" ht="45" customHeight="1" x14ac:dyDescent="0.2">
      <c r="A192" s="339"/>
      <c r="B192" s="340" t="s">
        <v>1</v>
      </c>
      <c r="C192" s="342"/>
      <c r="D192" s="175"/>
    </row>
    <row r="193" spans="1:4" ht="45" customHeight="1" x14ac:dyDescent="0.2">
      <c r="A193" s="339"/>
      <c r="B193" s="340" t="s">
        <v>1</v>
      </c>
      <c r="C193" s="342"/>
      <c r="D193" s="175"/>
    </row>
    <row r="194" spans="1:4" ht="45" customHeight="1" x14ac:dyDescent="0.2">
      <c r="A194" s="339"/>
      <c r="B194" s="340" t="s">
        <v>1</v>
      </c>
      <c r="C194" s="342"/>
      <c r="D194" s="175"/>
    </row>
    <row r="195" spans="1:4" ht="45" customHeight="1" x14ac:dyDescent="0.2">
      <c r="A195" s="339"/>
      <c r="B195" s="340" t="s">
        <v>1</v>
      </c>
      <c r="C195" s="342"/>
      <c r="D195" s="175"/>
    </row>
    <row r="196" spans="1:4" ht="45" customHeight="1" x14ac:dyDescent="0.2">
      <c r="A196" s="339"/>
      <c r="B196" s="340" t="s">
        <v>1</v>
      </c>
      <c r="C196" s="342"/>
      <c r="D196" s="175"/>
    </row>
    <row r="197" spans="1:4" ht="45" customHeight="1" x14ac:dyDescent="0.2">
      <c r="A197" s="339"/>
      <c r="B197" s="340" t="s">
        <v>1</v>
      </c>
      <c r="C197" s="342"/>
      <c r="D197" s="175"/>
    </row>
    <row r="198" spans="1:4" ht="45" customHeight="1" x14ac:dyDescent="0.2">
      <c r="A198" s="339"/>
      <c r="B198" s="340" t="s">
        <v>1</v>
      </c>
      <c r="C198" s="342"/>
      <c r="D198" s="175"/>
    </row>
    <row r="199" spans="1:4" ht="45" customHeight="1" x14ac:dyDescent="0.2">
      <c r="A199" s="339"/>
      <c r="B199" s="340" t="s">
        <v>1</v>
      </c>
      <c r="C199" s="342"/>
      <c r="D199" s="175"/>
    </row>
    <row r="200" spans="1:4" ht="45" customHeight="1" thickBot="1" x14ac:dyDescent="0.25">
      <c r="A200" s="339"/>
      <c r="B200" s="341" t="s">
        <v>1</v>
      </c>
      <c r="C200" s="343"/>
      <c r="D200" s="176"/>
    </row>
    <row r="201" spans="1:4" ht="8.25" customHeight="1" x14ac:dyDescent="0.2"/>
  </sheetData>
  <sheetProtection algorithmName="SHA-512" hashValue="usQ98uK8/XQhs7mHSqC8aCBCjucDAm1ZpPcUilY1PN31VfshBVW78PTrQNpUIkadpB07048ld4Tcl2+ULYkWrg==" saltValue="0hs24Kg7ZaeWhqQjVqZoSQ==" spinCount="100000" sheet="1" objects="1" scenarios="1"/>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6"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Listen!$R$2:$R$27</xm:f>
          </x14:formula1>
          <xm:sqref>B5:B200</xm:sqref>
        </x14:dataValidation>
        <x14:dataValidation type="list" allowBlank="1" showInputMessage="1" showErrorMessage="1">
          <x14:formula1>
            <xm:f>Listen!$R$2:$R$27</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tabColor rgb="FFC0C0C0"/>
    <pageSetUpPr fitToPage="1"/>
  </sheetPr>
  <dimension ref="B1:V248"/>
  <sheetViews>
    <sheetView topLeftCell="M1" zoomScale="106" zoomScaleNormal="106" workbookViewId="0">
      <selection activeCell="T170" sqref="T170"/>
    </sheetView>
  </sheetViews>
  <sheetFormatPr baseColWidth="10" defaultRowHeight="12.75" x14ac:dyDescent="0.2"/>
  <cols>
    <col min="1" max="1" width="2" style="31" customWidth="1"/>
    <col min="2" max="2" width="23.7109375" style="31" customWidth="1"/>
    <col min="3" max="3" width="2" style="31" customWidth="1"/>
    <col min="4" max="4" width="39" style="31" bestFit="1" customWidth="1"/>
    <col min="5" max="5" width="1.85546875" style="31" customWidth="1"/>
    <col min="6" max="6" width="34" style="31" customWidth="1"/>
    <col min="7" max="7" width="20.140625" style="31" bestFit="1" customWidth="1"/>
    <col min="8" max="8" width="21" style="31" bestFit="1" customWidth="1"/>
    <col min="9" max="9" width="3" style="31" customWidth="1"/>
    <col min="10" max="10" width="25.7109375" style="31" bestFit="1" customWidth="1"/>
    <col min="11" max="11" width="3.28515625" style="31" customWidth="1"/>
    <col min="12" max="12" width="123.140625" style="31" bestFit="1" customWidth="1"/>
    <col min="13" max="13" width="3.42578125" style="31" customWidth="1"/>
    <col min="14" max="14" width="10.7109375" style="31" customWidth="1"/>
    <col min="15" max="15" width="2" style="31" customWidth="1"/>
    <col min="16" max="16" width="48.85546875" style="31" customWidth="1"/>
    <col min="17" max="17" width="2.42578125" style="31" customWidth="1"/>
    <col min="18" max="18" width="31.140625" style="31" bestFit="1" customWidth="1"/>
    <col min="19" max="19" width="3.42578125" style="31" customWidth="1"/>
    <col min="20" max="20" width="60" style="31" bestFit="1" customWidth="1"/>
    <col min="21" max="21" width="3.42578125" style="31" customWidth="1"/>
    <col min="22" max="22" width="43.28515625" style="31" bestFit="1" customWidth="1"/>
    <col min="23" max="16384" width="11.42578125" style="31"/>
  </cols>
  <sheetData>
    <row r="1" spans="2:22" ht="15" x14ac:dyDescent="0.25">
      <c r="B1" s="461" t="s">
        <v>870</v>
      </c>
      <c r="D1" s="461" t="s">
        <v>871</v>
      </c>
      <c r="F1" s="481" t="s">
        <v>872</v>
      </c>
      <c r="G1" s="481" t="s">
        <v>898</v>
      </c>
      <c r="H1" s="481" t="s">
        <v>899</v>
      </c>
      <c r="J1" s="481" t="s">
        <v>902</v>
      </c>
      <c r="L1" s="484" t="s">
        <v>903</v>
      </c>
      <c r="N1" s="481" t="s">
        <v>925</v>
      </c>
      <c r="P1" s="484" t="s">
        <v>26</v>
      </c>
      <c r="R1" s="484" t="s">
        <v>986</v>
      </c>
      <c r="T1" s="613" t="s">
        <v>1041</v>
      </c>
      <c r="V1" s="613" t="s">
        <v>1061</v>
      </c>
    </row>
    <row r="2" spans="2:22" x14ac:dyDescent="0.2">
      <c r="B2" s="460" t="s">
        <v>1</v>
      </c>
      <c r="D2" s="460" t="s">
        <v>1</v>
      </c>
      <c r="F2" s="478" t="s">
        <v>1</v>
      </c>
      <c r="J2" s="460" t="s">
        <v>1</v>
      </c>
      <c r="L2" s="460" t="s">
        <v>1</v>
      </c>
      <c r="N2" s="506">
        <v>6.9099999999999995E-2</v>
      </c>
      <c r="P2" s="513" t="s">
        <v>923</v>
      </c>
      <c r="R2" s="478" t="s">
        <v>1</v>
      </c>
      <c r="T2" s="615" t="s">
        <v>1</v>
      </c>
      <c r="V2" s="329" t="s">
        <v>1</v>
      </c>
    </row>
    <row r="3" spans="2:22" x14ac:dyDescent="0.2">
      <c r="B3" s="460" t="s">
        <v>869</v>
      </c>
      <c r="D3" s="460" t="s">
        <v>497</v>
      </c>
      <c r="F3" s="479" t="s">
        <v>886</v>
      </c>
      <c r="G3" s="480">
        <v>40</v>
      </c>
      <c r="H3" s="480">
        <v>50</v>
      </c>
      <c r="J3" s="483" t="s">
        <v>765</v>
      </c>
      <c r="L3" s="483" t="s">
        <v>769</v>
      </c>
      <c r="N3" s="506">
        <v>2.7199999999999998E-2</v>
      </c>
      <c r="P3" s="513" t="s">
        <v>926</v>
      </c>
      <c r="R3" s="611" t="s">
        <v>70</v>
      </c>
      <c r="T3" s="614" t="s">
        <v>430</v>
      </c>
      <c r="V3" s="329" t="s">
        <v>1027</v>
      </c>
    </row>
    <row r="4" spans="2:22" x14ac:dyDescent="0.2">
      <c r="B4" s="460" t="s">
        <v>798</v>
      </c>
      <c r="D4" s="460" t="s">
        <v>498</v>
      </c>
      <c r="F4" s="479" t="s">
        <v>755</v>
      </c>
      <c r="G4" s="480">
        <v>40</v>
      </c>
      <c r="H4" s="480">
        <v>50</v>
      </c>
      <c r="J4" s="483" t="s">
        <v>900</v>
      </c>
      <c r="L4" s="483" t="s">
        <v>904</v>
      </c>
      <c r="N4" s="507">
        <f>N2*0.4+N3*0.6</f>
        <v>4.3959999999999999E-2</v>
      </c>
      <c r="P4" s="513" t="s">
        <v>927</v>
      </c>
      <c r="R4" s="611" t="s">
        <v>224</v>
      </c>
      <c r="T4" s="611" t="s">
        <v>431</v>
      </c>
      <c r="V4" s="329" t="s">
        <v>869</v>
      </c>
    </row>
    <row r="5" spans="2:22" x14ac:dyDescent="0.2">
      <c r="B5" s="460" t="s">
        <v>873</v>
      </c>
      <c r="D5" s="460" t="s">
        <v>499</v>
      </c>
      <c r="F5" s="479" t="s">
        <v>739</v>
      </c>
      <c r="G5" s="480">
        <v>40</v>
      </c>
      <c r="H5" s="480">
        <v>45</v>
      </c>
      <c r="J5" s="483" t="s">
        <v>901</v>
      </c>
      <c r="L5" s="483" t="s">
        <v>905</v>
      </c>
      <c r="P5" s="513" t="s">
        <v>928</v>
      </c>
      <c r="R5" s="611" t="s">
        <v>131</v>
      </c>
      <c r="T5" s="611" t="s">
        <v>432</v>
      </c>
      <c r="V5" s="329" t="s">
        <v>798</v>
      </c>
    </row>
    <row r="6" spans="2:22" x14ac:dyDescent="0.2">
      <c r="B6" s="460" t="s">
        <v>874</v>
      </c>
      <c r="D6" s="460" t="s">
        <v>250</v>
      </c>
      <c r="F6" s="479" t="s">
        <v>741</v>
      </c>
      <c r="G6" s="480">
        <v>40</v>
      </c>
      <c r="H6" s="480">
        <v>45</v>
      </c>
      <c r="L6" s="483" t="s">
        <v>906</v>
      </c>
      <c r="P6" s="513" t="s">
        <v>929</v>
      </c>
      <c r="R6" s="611" t="s">
        <v>225</v>
      </c>
      <c r="T6" s="611" t="s">
        <v>433</v>
      </c>
      <c r="V6" s="329" t="s">
        <v>873</v>
      </c>
    </row>
    <row r="7" spans="2:22" x14ac:dyDescent="0.2">
      <c r="B7" s="460" t="s">
        <v>875</v>
      </c>
      <c r="D7" s="460" t="s">
        <v>251</v>
      </c>
      <c r="F7" s="479" t="s">
        <v>746</v>
      </c>
      <c r="G7" s="480">
        <v>35</v>
      </c>
      <c r="H7" s="480">
        <v>45</v>
      </c>
      <c r="L7" s="483" t="s">
        <v>768</v>
      </c>
      <c r="P7" s="513" t="s">
        <v>930</v>
      </c>
      <c r="R7" s="611" t="s">
        <v>969</v>
      </c>
      <c r="T7" s="611" t="s">
        <v>1265</v>
      </c>
      <c r="V7" s="329" t="s">
        <v>874</v>
      </c>
    </row>
    <row r="8" spans="2:22" x14ac:dyDescent="0.2">
      <c r="B8" s="460" t="s">
        <v>876</v>
      </c>
      <c r="D8" s="460" t="s">
        <v>243</v>
      </c>
      <c r="F8" s="479" t="s">
        <v>756</v>
      </c>
      <c r="G8" s="480">
        <v>40</v>
      </c>
      <c r="H8" s="480">
        <v>50</v>
      </c>
      <c r="L8" s="483" t="s">
        <v>767</v>
      </c>
      <c r="P8" s="513" t="s">
        <v>931</v>
      </c>
      <c r="R8" s="611" t="s">
        <v>226</v>
      </c>
      <c r="T8" s="611" t="s">
        <v>1026</v>
      </c>
      <c r="V8" s="329" t="s">
        <v>875</v>
      </c>
    </row>
    <row r="9" spans="2:22" x14ac:dyDescent="0.2">
      <c r="F9" s="479" t="s">
        <v>743</v>
      </c>
      <c r="G9" s="480">
        <v>30</v>
      </c>
      <c r="H9" s="480">
        <v>40</v>
      </c>
      <c r="L9" s="483" t="s">
        <v>907</v>
      </c>
      <c r="R9" s="611" t="s">
        <v>136</v>
      </c>
      <c r="T9" s="611" t="s">
        <v>434</v>
      </c>
      <c r="V9" s="329" t="s">
        <v>876</v>
      </c>
    </row>
    <row r="10" spans="2:22" x14ac:dyDescent="0.2">
      <c r="F10" s="479" t="s">
        <v>740</v>
      </c>
      <c r="G10" s="480">
        <v>30</v>
      </c>
      <c r="H10" s="480">
        <v>40</v>
      </c>
      <c r="R10" s="611" t="s">
        <v>135</v>
      </c>
      <c r="T10" s="611" t="s">
        <v>435</v>
      </c>
    </row>
    <row r="11" spans="2:22" x14ac:dyDescent="0.2">
      <c r="F11" s="479" t="s">
        <v>747</v>
      </c>
      <c r="G11" s="480">
        <v>30</v>
      </c>
      <c r="H11" s="480">
        <v>35</v>
      </c>
      <c r="R11" s="611" t="s">
        <v>729</v>
      </c>
      <c r="T11" s="611" t="s">
        <v>1264</v>
      </c>
    </row>
    <row r="12" spans="2:22" x14ac:dyDescent="0.2">
      <c r="F12" s="479" t="s">
        <v>754</v>
      </c>
      <c r="G12" s="480">
        <v>35</v>
      </c>
      <c r="H12" s="480">
        <v>45</v>
      </c>
      <c r="R12" s="611" t="s">
        <v>733</v>
      </c>
      <c r="T12" s="611" t="s">
        <v>1263</v>
      </c>
    </row>
    <row r="13" spans="2:22" x14ac:dyDescent="0.2">
      <c r="F13" s="479" t="s">
        <v>757</v>
      </c>
      <c r="G13" s="480">
        <v>25</v>
      </c>
      <c r="H13" s="480">
        <v>30</v>
      </c>
      <c r="R13" s="611" t="s">
        <v>970</v>
      </c>
      <c r="T13" s="611" t="s">
        <v>1262</v>
      </c>
    </row>
    <row r="14" spans="2:22" x14ac:dyDescent="0.2">
      <c r="F14" s="479" t="s">
        <v>580</v>
      </c>
      <c r="G14" s="480">
        <v>20</v>
      </c>
      <c r="H14" s="480">
        <v>30</v>
      </c>
      <c r="R14" s="611" t="s">
        <v>971</v>
      </c>
      <c r="T14" s="611" t="s">
        <v>1261</v>
      </c>
    </row>
    <row r="15" spans="2:22" x14ac:dyDescent="0.2">
      <c r="F15" s="479" t="s">
        <v>758</v>
      </c>
      <c r="G15" s="480">
        <v>25</v>
      </c>
      <c r="H15" s="480">
        <v>35</v>
      </c>
      <c r="R15" s="611" t="s">
        <v>972</v>
      </c>
      <c r="T15" s="611" t="s">
        <v>1260</v>
      </c>
    </row>
    <row r="16" spans="2:22" x14ac:dyDescent="0.2">
      <c r="F16" s="479" t="s">
        <v>745</v>
      </c>
      <c r="G16" s="480">
        <v>25</v>
      </c>
      <c r="H16" s="480">
        <v>35</v>
      </c>
      <c r="R16" s="611" t="s">
        <v>973</v>
      </c>
      <c r="T16" s="611" t="s">
        <v>1259</v>
      </c>
    </row>
    <row r="17" spans="6:20" x14ac:dyDescent="0.2">
      <c r="F17" s="479" t="s">
        <v>742</v>
      </c>
      <c r="G17" s="480">
        <v>30</v>
      </c>
      <c r="H17" s="480">
        <v>40</v>
      </c>
      <c r="R17" s="611" t="s">
        <v>974</v>
      </c>
      <c r="T17" s="611" t="s">
        <v>1258</v>
      </c>
    </row>
    <row r="18" spans="6:20" x14ac:dyDescent="0.2">
      <c r="F18" s="479" t="s">
        <v>887</v>
      </c>
      <c r="G18" s="480">
        <v>30</v>
      </c>
      <c r="H18" s="480">
        <v>40</v>
      </c>
      <c r="R18" s="611" t="s">
        <v>975</v>
      </c>
      <c r="T18" s="611" t="s">
        <v>436</v>
      </c>
    </row>
    <row r="19" spans="6:20" x14ac:dyDescent="0.2">
      <c r="F19" s="479" t="s">
        <v>888</v>
      </c>
      <c r="G19" s="480">
        <v>30</v>
      </c>
      <c r="H19" s="480">
        <v>50</v>
      </c>
      <c r="R19" s="611" t="s">
        <v>976</v>
      </c>
      <c r="T19" s="611" t="s">
        <v>1257</v>
      </c>
    </row>
    <row r="20" spans="6:20" x14ac:dyDescent="0.2">
      <c r="F20" s="479" t="s">
        <v>889</v>
      </c>
      <c r="G20" s="480">
        <v>25</v>
      </c>
      <c r="H20" s="480">
        <v>30</v>
      </c>
      <c r="R20" s="611" t="s">
        <v>378</v>
      </c>
      <c r="T20" s="611" t="s">
        <v>1256</v>
      </c>
    </row>
    <row r="21" spans="6:20" x14ac:dyDescent="0.2">
      <c r="F21" s="479" t="s">
        <v>890</v>
      </c>
      <c r="G21" s="480">
        <v>25</v>
      </c>
      <c r="H21" s="480">
        <v>30</v>
      </c>
      <c r="R21" s="611" t="s">
        <v>977</v>
      </c>
      <c r="T21" s="611" t="s">
        <v>1255</v>
      </c>
    </row>
    <row r="22" spans="6:20" x14ac:dyDescent="0.2">
      <c r="F22" s="479" t="s">
        <v>891</v>
      </c>
      <c r="G22" s="480">
        <v>30</v>
      </c>
      <c r="H22" s="480">
        <v>35</v>
      </c>
      <c r="R22" s="611" t="s">
        <v>978</v>
      </c>
      <c r="T22" s="611" t="s">
        <v>1254</v>
      </c>
    </row>
    <row r="23" spans="6:20" x14ac:dyDescent="0.2">
      <c r="F23" s="479" t="s">
        <v>748</v>
      </c>
      <c r="G23" s="480">
        <v>25</v>
      </c>
      <c r="H23" s="480">
        <v>30</v>
      </c>
      <c r="R23" s="611" t="s">
        <v>979</v>
      </c>
      <c r="T23" s="611" t="s">
        <v>1253</v>
      </c>
    </row>
    <row r="24" spans="6:20" x14ac:dyDescent="0.2">
      <c r="F24" s="479" t="s">
        <v>762</v>
      </c>
      <c r="G24" s="480">
        <v>30</v>
      </c>
      <c r="H24" s="480">
        <v>35</v>
      </c>
      <c r="R24" s="611" t="s">
        <v>980</v>
      </c>
      <c r="T24" s="611" t="s">
        <v>437</v>
      </c>
    </row>
    <row r="25" spans="6:20" x14ac:dyDescent="0.2">
      <c r="F25" s="479" t="s">
        <v>744</v>
      </c>
      <c r="G25" s="480">
        <v>20</v>
      </c>
      <c r="H25" s="480">
        <v>25</v>
      </c>
      <c r="R25" s="611" t="s">
        <v>981</v>
      </c>
      <c r="T25" s="611" t="s">
        <v>1252</v>
      </c>
    </row>
    <row r="26" spans="6:20" x14ac:dyDescent="0.2">
      <c r="F26" s="479" t="s">
        <v>892</v>
      </c>
      <c r="G26" s="480">
        <v>30</v>
      </c>
      <c r="H26" s="480">
        <v>40</v>
      </c>
      <c r="R26" s="611" t="s">
        <v>154</v>
      </c>
      <c r="T26" s="611" t="s">
        <v>1251</v>
      </c>
    </row>
    <row r="27" spans="6:20" x14ac:dyDescent="0.2">
      <c r="F27" s="479" t="s">
        <v>893</v>
      </c>
      <c r="G27" s="480">
        <v>15</v>
      </c>
      <c r="H27" s="480">
        <v>25</v>
      </c>
      <c r="R27" s="612" t="s">
        <v>299</v>
      </c>
      <c r="T27" s="611" t="s">
        <v>1250</v>
      </c>
    </row>
    <row r="28" spans="6:20" x14ac:dyDescent="0.2">
      <c r="F28" s="479" t="s">
        <v>761</v>
      </c>
      <c r="G28" s="480">
        <v>25</v>
      </c>
      <c r="H28" s="480">
        <v>35</v>
      </c>
      <c r="T28" s="611" t="s">
        <v>1249</v>
      </c>
    </row>
    <row r="29" spans="6:20" x14ac:dyDescent="0.2">
      <c r="F29" s="479" t="s">
        <v>760</v>
      </c>
      <c r="G29" s="480">
        <v>50</v>
      </c>
      <c r="H29" s="480">
        <v>60</v>
      </c>
      <c r="T29" s="611" t="s">
        <v>1248</v>
      </c>
    </row>
    <row r="30" spans="6:20" x14ac:dyDescent="0.2">
      <c r="F30" s="479" t="s">
        <v>752</v>
      </c>
      <c r="G30" s="480">
        <v>60</v>
      </c>
      <c r="H30" s="480">
        <v>70</v>
      </c>
      <c r="T30" s="611" t="s">
        <v>1247</v>
      </c>
    </row>
    <row r="31" spans="6:20" x14ac:dyDescent="0.2">
      <c r="F31" s="479" t="s">
        <v>749</v>
      </c>
      <c r="G31" s="480">
        <v>8</v>
      </c>
      <c r="H31" s="480">
        <v>10</v>
      </c>
      <c r="T31" s="611" t="s">
        <v>1246</v>
      </c>
    </row>
    <row r="32" spans="6:20" x14ac:dyDescent="0.2">
      <c r="F32" s="479" t="s">
        <v>753</v>
      </c>
      <c r="G32" s="480">
        <v>14</v>
      </c>
      <c r="H32" s="480">
        <v>18</v>
      </c>
      <c r="T32" s="611" t="s">
        <v>438</v>
      </c>
    </row>
    <row r="33" spans="6:20" x14ac:dyDescent="0.2">
      <c r="F33" s="479" t="s">
        <v>894</v>
      </c>
      <c r="G33" s="480">
        <v>14</v>
      </c>
      <c r="H33" s="480">
        <v>25</v>
      </c>
      <c r="T33" s="611" t="s">
        <v>439</v>
      </c>
    </row>
    <row r="34" spans="6:20" x14ac:dyDescent="0.2">
      <c r="F34" s="479" t="s">
        <v>750</v>
      </c>
      <c r="G34" s="480">
        <v>4</v>
      </c>
      <c r="H34" s="480">
        <v>8</v>
      </c>
      <c r="T34" s="611" t="s">
        <v>1245</v>
      </c>
    </row>
    <row r="35" spans="6:20" x14ac:dyDescent="0.2">
      <c r="F35" s="479" t="s">
        <v>751</v>
      </c>
      <c r="G35" s="480">
        <v>3</v>
      </c>
      <c r="H35" s="480">
        <v>5</v>
      </c>
      <c r="T35" s="611" t="s">
        <v>440</v>
      </c>
    </row>
    <row r="36" spans="6:20" x14ac:dyDescent="0.2">
      <c r="F36" s="479" t="s">
        <v>759</v>
      </c>
      <c r="G36" s="480">
        <v>5</v>
      </c>
      <c r="H36" s="480">
        <v>5</v>
      </c>
      <c r="T36" s="611" t="s">
        <v>1244</v>
      </c>
    </row>
    <row r="37" spans="6:20" x14ac:dyDescent="0.2">
      <c r="F37" s="479" t="s">
        <v>895</v>
      </c>
      <c r="G37" s="480">
        <v>8</v>
      </c>
      <c r="H37" s="480">
        <v>8</v>
      </c>
      <c r="T37" s="611" t="s">
        <v>441</v>
      </c>
    </row>
    <row r="38" spans="6:20" x14ac:dyDescent="0.2">
      <c r="F38" s="479" t="s">
        <v>896</v>
      </c>
      <c r="G38" s="480">
        <v>13</v>
      </c>
      <c r="H38" s="480">
        <v>18</v>
      </c>
      <c r="T38" s="611" t="s">
        <v>1025</v>
      </c>
    </row>
    <row r="39" spans="6:20" x14ac:dyDescent="0.2">
      <c r="F39" s="479" t="s">
        <v>897</v>
      </c>
      <c r="G39" s="480">
        <v>8</v>
      </c>
      <c r="H39" s="480">
        <v>13</v>
      </c>
      <c r="T39" s="611" t="s">
        <v>442</v>
      </c>
    </row>
    <row r="40" spans="6:20" x14ac:dyDescent="0.2">
      <c r="T40" s="611" t="s">
        <v>1243</v>
      </c>
    </row>
    <row r="41" spans="6:20" x14ac:dyDescent="0.2">
      <c r="T41" s="611" t="s">
        <v>1242</v>
      </c>
    </row>
    <row r="42" spans="6:20" x14ac:dyDescent="0.2">
      <c r="T42" s="611" t="s">
        <v>443</v>
      </c>
    </row>
    <row r="43" spans="6:20" x14ac:dyDescent="0.2">
      <c r="T43" s="611" t="s">
        <v>1241</v>
      </c>
    </row>
    <row r="44" spans="6:20" x14ac:dyDescent="0.2">
      <c r="T44" s="611" t="s">
        <v>1240</v>
      </c>
    </row>
    <row r="45" spans="6:20" x14ac:dyDescent="0.2">
      <c r="T45" s="611" t="s">
        <v>1239</v>
      </c>
    </row>
    <row r="46" spans="6:20" x14ac:dyDescent="0.2">
      <c r="T46" s="611" t="s">
        <v>1238</v>
      </c>
    </row>
    <row r="47" spans="6:20" x14ac:dyDescent="0.2">
      <c r="T47" s="611" t="s">
        <v>444</v>
      </c>
    </row>
    <row r="48" spans="6:20" x14ac:dyDescent="0.2">
      <c r="T48" s="611" t="s">
        <v>1237</v>
      </c>
    </row>
    <row r="49" spans="20:20" x14ac:dyDescent="0.2">
      <c r="T49" s="611" t="s">
        <v>1236</v>
      </c>
    </row>
    <row r="50" spans="20:20" x14ac:dyDescent="0.2">
      <c r="T50" s="611" t="s">
        <v>1235</v>
      </c>
    </row>
    <row r="51" spans="20:20" x14ac:dyDescent="0.2">
      <c r="T51" s="611" t="s">
        <v>1234</v>
      </c>
    </row>
    <row r="52" spans="20:20" x14ac:dyDescent="0.2">
      <c r="T52" s="611" t="s">
        <v>1233</v>
      </c>
    </row>
    <row r="53" spans="20:20" x14ac:dyDescent="0.2">
      <c r="T53" s="611" t="s">
        <v>1232</v>
      </c>
    </row>
    <row r="54" spans="20:20" x14ac:dyDescent="0.2">
      <c r="T54" s="611" t="s">
        <v>1231</v>
      </c>
    </row>
    <row r="55" spans="20:20" x14ac:dyDescent="0.2">
      <c r="T55" s="611" t="s">
        <v>1230</v>
      </c>
    </row>
    <row r="56" spans="20:20" x14ac:dyDescent="0.2">
      <c r="T56" s="611" t="s">
        <v>1229</v>
      </c>
    </row>
    <row r="57" spans="20:20" x14ac:dyDescent="0.2">
      <c r="T57" s="611" t="s">
        <v>1228</v>
      </c>
    </row>
    <row r="58" spans="20:20" x14ac:dyDescent="0.2">
      <c r="T58" s="611" t="s">
        <v>1227</v>
      </c>
    </row>
    <row r="59" spans="20:20" x14ac:dyDescent="0.2">
      <c r="T59" s="611" t="s">
        <v>1024</v>
      </c>
    </row>
    <row r="60" spans="20:20" x14ac:dyDescent="0.2">
      <c r="T60" s="611" t="s">
        <v>1226</v>
      </c>
    </row>
    <row r="61" spans="20:20" x14ac:dyDescent="0.2">
      <c r="T61" s="611" t="s">
        <v>1225</v>
      </c>
    </row>
    <row r="62" spans="20:20" x14ac:dyDescent="0.2">
      <c r="T62" s="611" t="s">
        <v>445</v>
      </c>
    </row>
    <row r="63" spans="20:20" x14ac:dyDescent="0.2">
      <c r="T63" s="611" t="s">
        <v>1023</v>
      </c>
    </row>
    <row r="64" spans="20:20" x14ac:dyDescent="0.2">
      <c r="T64" s="611" t="s">
        <v>446</v>
      </c>
    </row>
    <row r="65" spans="20:20" x14ac:dyDescent="0.2">
      <c r="T65" s="611" t="s">
        <v>1224</v>
      </c>
    </row>
    <row r="66" spans="20:20" x14ac:dyDescent="0.2">
      <c r="T66" s="611" t="s">
        <v>1223</v>
      </c>
    </row>
    <row r="67" spans="20:20" x14ac:dyDescent="0.2">
      <c r="T67" s="611" t="s">
        <v>447</v>
      </c>
    </row>
    <row r="68" spans="20:20" x14ac:dyDescent="0.2">
      <c r="T68" s="611" t="s">
        <v>1222</v>
      </c>
    </row>
    <row r="69" spans="20:20" x14ac:dyDescent="0.2">
      <c r="T69" s="611" t="s">
        <v>448</v>
      </c>
    </row>
    <row r="70" spans="20:20" x14ac:dyDescent="0.2">
      <c r="T70" s="611" t="s">
        <v>1221</v>
      </c>
    </row>
    <row r="71" spans="20:20" x14ac:dyDescent="0.2">
      <c r="T71" s="611" t="s">
        <v>1220</v>
      </c>
    </row>
    <row r="72" spans="20:20" x14ac:dyDescent="0.2">
      <c r="T72" s="611" t="s">
        <v>1219</v>
      </c>
    </row>
    <row r="73" spans="20:20" x14ac:dyDescent="0.2">
      <c r="T73" s="611" t="s">
        <v>449</v>
      </c>
    </row>
    <row r="74" spans="20:20" x14ac:dyDescent="0.2">
      <c r="T74" s="611" t="s">
        <v>1022</v>
      </c>
    </row>
    <row r="75" spans="20:20" x14ac:dyDescent="0.2">
      <c r="T75" s="611" t="s">
        <v>1218</v>
      </c>
    </row>
    <row r="76" spans="20:20" x14ac:dyDescent="0.2">
      <c r="T76" s="611" t="s">
        <v>1217</v>
      </c>
    </row>
    <row r="77" spans="20:20" x14ac:dyDescent="0.2">
      <c r="T77" s="611" t="s">
        <v>1216</v>
      </c>
    </row>
    <row r="78" spans="20:20" x14ac:dyDescent="0.2">
      <c r="T78" s="611" t="s">
        <v>450</v>
      </c>
    </row>
    <row r="79" spans="20:20" x14ac:dyDescent="0.2">
      <c r="T79" s="611" t="s">
        <v>1215</v>
      </c>
    </row>
    <row r="80" spans="20:20" x14ac:dyDescent="0.2">
      <c r="T80" s="611" t="s">
        <v>1214</v>
      </c>
    </row>
    <row r="81" spans="20:20" x14ac:dyDescent="0.2">
      <c r="T81" s="611" t="s">
        <v>1213</v>
      </c>
    </row>
    <row r="82" spans="20:20" x14ac:dyDescent="0.2">
      <c r="T82" s="611" t="s">
        <v>1212</v>
      </c>
    </row>
    <row r="83" spans="20:20" x14ac:dyDescent="0.2">
      <c r="T83" s="611" t="s">
        <v>1211</v>
      </c>
    </row>
    <row r="84" spans="20:20" x14ac:dyDescent="0.2">
      <c r="T84" s="611" t="s">
        <v>1210</v>
      </c>
    </row>
    <row r="85" spans="20:20" x14ac:dyDescent="0.2">
      <c r="T85" s="611" t="s">
        <v>451</v>
      </c>
    </row>
    <row r="86" spans="20:20" x14ac:dyDescent="0.2">
      <c r="T86" s="611" t="s">
        <v>1209</v>
      </c>
    </row>
    <row r="87" spans="20:20" x14ac:dyDescent="0.2">
      <c r="T87" s="611" t="s">
        <v>1208</v>
      </c>
    </row>
    <row r="88" spans="20:20" x14ac:dyDescent="0.2">
      <c r="T88" s="611" t="s">
        <v>1207</v>
      </c>
    </row>
    <row r="89" spans="20:20" x14ac:dyDescent="0.2">
      <c r="T89" s="611" t="s">
        <v>452</v>
      </c>
    </row>
    <row r="90" spans="20:20" x14ac:dyDescent="0.2">
      <c r="T90" s="611" t="s">
        <v>1206</v>
      </c>
    </row>
    <row r="91" spans="20:20" x14ac:dyDescent="0.2">
      <c r="T91" s="611" t="s">
        <v>453</v>
      </c>
    </row>
    <row r="92" spans="20:20" x14ac:dyDescent="0.2">
      <c r="T92" s="611" t="s">
        <v>1205</v>
      </c>
    </row>
    <row r="93" spans="20:20" x14ac:dyDescent="0.2">
      <c r="T93" s="611" t="s">
        <v>454</v>
      </c>
    </row>
    <row r="94" spans="20:20" x14ac:dyDescent="0.2">
      <c r="T94" s="611" t="s">
        <v>1204</v>
      </c>
    </row>
    <row r="95" spans="20:20" x14ac:dyDescent="0.2">
      <c r="T95" s="611" t="s">
        <v>1203</v>
      </c>
    </row>
    <row r="96" spans="20:20" x14ac:dyDescent="0.2">
      <c r="T96" s="611" t="s">
        <v>455</v>
      </c>
    </row>
    <row r="97" spans="20:20" x14ac:dyDescent="0.2">
      <c r="T97" s="611" t="s">
        <v>1202</v>
      </c>
    </row>
    <row r="98" spans="20:20" x14ac:dyDescent="0.2">
      <c r="T98" s="611" t="s">
        <v>1201</v>
      </c>
    </row>
    <row r="99" spans="20:20" x14ac:dyDescent="0.2">
      <c r="T99" s="611" t="s">
        <v>456</v>
      </c>
    </row>
    <row r="100" spans="20:20" x14ac:dyDescent="0.2">
      <c r="T100" s="611" t="s">
        <v>1200</v>
      </c>
    </row>
    <row r="101" spans="20:20" x14ac:dyDescent="0.2">
      <c r="T101" s="611" t="s">
        <v>1199</v>
      </c>
    </row>
    <row r="102" spans="20:20" x14ac:dyDescent="0.2">
      <c r="T102" s="611" t="s">
        <v>1198</v>
      </c>
    </row>
    <row r="103" spans="20:20" x14ac:dyDescent="0.2">
      <c r="T103" s="611" t="s">
        <v>1197</v>
      </c>
    </row>
    <row r="104" spans="20:20" x14ac:dyDescent="0.2">
      <c r="T104" s="611" t="s">
        <v>1196</v>
      </c>
    </row>
    <row r="105" spans="20:20" x14ac:dyDescent="0.2">
      <c r="T105" s="611" t="s">
        <v>457</v>
      </c>
    </row>
    <row r="106" spans="20:20" x14ac:dyDescent="0.2">
      <c r="T106" s="611" t="s">
        <v>458</v>
      </c>
    </row>
    <row r="107" spans="20:20" x14ac:dyDescent="0.2">
      <c r="T107" s="611" t="s">
        <v>1195</v>
      </c>
    </row>
    <row r="108" spans="20:20" x14ac:dyDescent="0.2">
      <c r="T108" s="611" t="s">
        <v>1194</v>
      </c>
    </row>
    <row r="109" spans="20:20" x14ac:dyDescent="0.2">
      <c r="T109" s="611" t="s">
        <v>1193</v>
      </c>
    </row>
    <row r="110" spans="20:20" x14ac:dyDescent="0.2">
      <c r="T110" s="611" t="s">
        <v>1192</v>
      </c>
    </row>
    <row r="111" spans="20:20" x14ac:dyDescent="0.2">
      <c r="T111" s="611" t="s">
        <v>1191</v>
      </c>
    </row>
    <row r="112" spans="20:20" x14ac:dyDescent="0.2">
      <c r="T112" s="611" t="s">
        <v>459</v>
      </c>
    </row>
    <row r="113" spans="20:20" x14ac:dyDescent="0.2">
      <c r="T113" s="611" t="s">
        <v>460</v>
      </c>
    </row>
    <row r="114" spans="20:20" x14ac:dyDescent="0.2">
      <c r="T114" s="611" t="s">
        <v>1190</v>
      </c>
    </row>
    <row r="115" spans="20:20" x14ac:dyDescent="0.2">
      <c r="T115" s="611" t="s">
        <v>1189</v>
      </c>
    </row>
    <row r="116" spans="20:20" x14ac:dyDescent="0.2">
      <c r="T116" s="611" t="s">
        <v>461</v>
      </c>
    </row>
    <row r="117" spans="20:20" x14ac:dyDescent="0.2">
      <c r="T117" s="611" t="s">
        <v>1188</v>
      </c>
    </row>
    <row r="118" spans="20:20" x14ac:dyDescent="0.2">
      <c r="T118" s="611" t="s">
        <v>1187</v>
      </c>
    </row>
    <row r="119" spans="20:20" x14ac:dyDescent="0.2">
      <c r="T119" s="611" t="s">
        <v>1186</v>
      </c>
    </row>
    <row r="120" spans="20:20" x14ac:dyDescent="0.2">
      <c r="T120" s="611" t="s">
        <v>1185</v>
      </c>
    </row>
    <row r="121" spans="20:20" x14ac:dyDescent="0.2">
      <c r="T121" s="611" t="s">
        <v>462</v>
      </c>
    </row>
    <row r="122" spans="20:20" x14ac:dyDescent="0.2">
      <c r="T122" s="611" t="s">
        <v>463</v>
      </c>
    </row>
    <row r="123" spans="20:20" x14ac:dyDescent="0.2">
      <c r="T123" s="611" t="s">
        <v>1184</v>
      </c>
    </row>
    <row r="124" spans="20:20" x14ac:dyDescent="0.2">
      <c r="T124" s="611" t="s">
        <v>1183</v>
      </c>
    </row>
    <row r="125" spans="20:20" x14ac:dyDescent="0.2">
      <c r="T125" s="611" t="s">
        <v>464</v>
      </c>
    </row>
    <row r="126" spans="20:20" x14ac:dyDescent="0.2">
      <c r="T126" s="611" t="s">
        <v>465</v>
      </c>
    </row>
    <row r="127" spans="20:20" x14ac:dyDescent="0.2">
      <c r="T127" s="611" t="s">
        <v>466</v>
      </c>
    </row>
    <row r="128" spans="20:20" x14ac:dyDescent="0.2">
      <c r="T128" s="611" t="s">
        <v>1182</v>
      </c>
    </row>
    <row r="129" spans="20:20" x14ac:dyDescent="0.2">
      <c r="T129" s="611" t="s">
        <v>1181</v>
      </c>
    </row>
    <row r="130" spans="20:20" x14ac:dyDescent="0.2">
      <c r="T130" s="611" t="s">
        <v>1180</v>
      </c>
    </row>
    <row r="131" spans="20:20" x14ac:dyDescent="0.2">
      <c r="T131" s="611" t="s">
        <v>1179</v>
      </c>
    </row>
    <row r="132" spans="20:20" x14ac:dyDescent="0.2">
      <c r="T132" s="611" t="s">
        <v>1178</v>
      </c>
    </row>
    <row r="133" spans="20:20" x14ac:dyDescent="0.2">
      <c r="T133" s="611" t="s">
        <v>1177</v>
      </c>
    </row>
    <row r="134" spans="20:20" x14ac:dyDescent="0.2">
      <c r="T134" s="611" t="s">
        <v>467</v>
      </c>
    </row>
    <row r="135" spans="20:20" x14ac:dyDescent="0.2">
      <c r="T135" s="611" t="s">
        <v>1176</v>
      </c>
    </row>
    <row r="136" spans="20:20" x14ac:dyDescent="0.2">
      <c r="T136" s="611" t="s">
        <v>468</v>
      </c>
    </row>
    <row r="137" spans="20:20" x14ac:dyDescent="0.2">
      <c r="T137" s="611" t="s">
        <v>1175</v>
      </c>
    </row>
    <row r="138" spans="20:20" x14ac:dyDescent="0.2">
      <c r="T138" s="611" t="s">
        <v>1174</v>
      </c>
    </row>
    <row r="139" spans="20:20" x14ac:dyDescent="0.2">
      <c r="T139" s="611" t="s">
        <v>1173</v>
      </c>
    </row>
    <row r="140" spans="20:20" x14ac:dyDescent="0.2">
      <c r="T140" s="611" t="s">
        <v>1172</v>
      </c>
    </row>
    <row r="141" spans="20:20" x14ac:dyDescent="0.2">
      <c r="T141" s="611" t="s">
        <v>469</v>
      </c>
    </row>
    <row r="142" spans="20:20" x14ac:dyDescent="0.2">
      <c r="T142" s="611" t="s">
        <v>1171</v>
      </c>
    </row>
    <row r="143" spans="20:20" x14ac:dyDescent="0.2">
      <c r="T143" s="611" t="s">
        <v>1170</v>
      </c>
    </row>
    <row r="144" spans="20:20" x14ac:dyDescent="0.2">
      <c r="T144" s="611" t="s">
        <v>1169</v>
      </c>
    </row>
    <row r="145" spans="20:20" x14ac:dyDescent="0.2">
      <c r="T145" s="611" t="s">
        <v>1168</v>
      </c>
    </row>
    <row r="146" spans="20:20" x14ac:dyDescent="0.2">
      <c r="T146" s="611" t="s">
        <v>470</v>
      </c>
    </row>
    <row r="147" spans="20:20" x14ac:dyDescent="0.2">
      <c r="T147" s="611" t="s">
        <v>1167</v>
      </c>
    </row>
    <row r="148" spans="20:20" x14ac:dyDescent="0.2">
      <c r="T148" s="611" t="s">
        <v>1166</v>
      </c>
    </row>
    <row r="149" spans="20:20" x14ac:dyDescent="0.2">
      <c r="T149" s="611" t="s">
        <v>1165</v>
      </c>
    </row>
    <row r="150" spans="20:20" x14ac:dyDescent="0.2">
      <c r="T150" s="611" t="s">
        <v>471</v>
      </c>
    </row>
    <row r="151" spans="20:20" x14ac:dyDescent="0.2">
      <c r="T151" s="611" t="s">
        <v>1164</v>
      </c>
    </row>
    <row r="152" spans="20:20" x14ac:dyDescent="0.2">
      <c r="T152" s="611" t="s">
        <v>1163</v>
      </c>
    </row>
    <row r="153" spans="20:20" x14ac:dyDescent="0.2">
      <c r="T153" s="611" t="s">
        <v>1162</v>
      </c>
    </row>
    <row r="154" spans="20:20" x14ac:dyDescent="0.2">
      <c r="T154" s="611" t="s">
        <v>1021</v>
      </c>
    </row>
    <row r="155" spans="20:20" x14ac:dyDescent="0.2">
      <c r="T155" s="611" t="s">
        <v>1161</v>
      </c>
    </row>
    <row r="156" spans="20:20" x14ac:dyDescent="0.2">
      <c r="T156" s="611" t="s">
        <v>1160</v>
      </c>
    </row>
    <row r="157" spans="20:20" x14ac:dyDescent="0.2">
      <c r="T157" s="611" t="s">
        <v>472</v>
      </c>
    </row>
    <row r="158" spans="20:20" x14ac:dyDescent="0.2">
      <c r="T158" s="611" t="s">
        <v>1159</v>
      </c>
    </row>
    <row r="159" spans="20:20" x14ac:dyDescent="0.2">
      <c r="T159" s="611" t="s">
        <v>1158</v>
      </c>
    </row>
    <row r="160" spans="20:20" x14ac:dyDescent="0.2">
      <c r="T160" s="611" t="s">
        <v>473</v>
      </c>
    </row>
    <row r="161" spans="20:20" x14ac:dyDescent="0.2">
      <c r="T161" s="611" t="s">
        <v>1157</v>
      </c>
    </row>
    <row r="162" spans="20:20" x14ac:dyDescent="0.2">
      <c r="T162" s="611" t="s">
        <v>1156</v>
      </c>
    </row>
    <row r="163" spans="20:20" x14ac:dyDescent="0.2">
      <c r="T163" s="611" t="s">
        <v>1155</v>
      </c>
    </row>
    <row r="164" spans="20:20" x14ac:dyDescent="0.2">
      <c r="T164" s="611" t="s">
        <v>1154</v>
      </c>
    </row>
    <row r="165" spans="20:20" x14ac:dyDescent="0.2">
      <c r="T165" s="611" t="s">
        <v>474</v>
      </c>
    </row>
    <row r="166" spans="20:20" x14ac:dyDescent="0.2">
      <c r="T166" s="611" t="s">
        <v>475</v>
      </c>
    </row>
    <row r="167" spans="20:20" x14ac:dyDescent="0.2">
      <c r="T167" s="611" t="s">
        <v>476</v>
      </c>
    </row>
    <row r="168" spans="20:20" x14ac:dyDescent="0.2">
      <c r="T168" s="611" t="s">
        <v>477</v>
      </c>
    </row>
    <row r="169" spans="20:20" x14ac:dyDescent="0.2">
      <c r="T169" s="611" t="s">
        <v>478</v>
      </c>
    </row>
    <row r="170" spans="20:20" x14ac:dyDescent="0.2">
      <c r="T170" s="611" t="s">
        <v>479</v>
      </c>
    </row>
    <row r="171" spans="20:20" x14ac:dyDescent="0.2">
      <c r="T171" s="611" t="s">
        <v>481</v>
      </c>
    </row>
    <row r="172" spans="20:20" x14ac:dyDescent="0.2">
      <c r="T172" s="611" t="s">
        <v>482</v>
      </c>
    </row>
    <row r="173" spans="20:20" x14ac:dyDescent="0.2">
      <c r="T173" s="611" t="s">
        <v>483</v>
      </c>
    </row>
    <row r="174" spans="20:20" x14ac:dyDescent="0.2">
      <c r="T174" s="611" t="s">
        <v>484</v>
      </c>
    </row>
    <row r="175" spans="20:20" x14ac:dyDescent="0.2">
      <c r="T175" s="611" t="s">
        <v>1020</v>
      </c>
    </row>
    <row r="176" spans="20:20" x14ac:dyDescent="0.2">
      <c r="T176" s="611" t="s">
        <v>485</v>
      </c>
    </row>
    <row r="177" spans="20:20" x14ac:dyDescent="0.2">
      <c r="T177" s="611" t="s">
        <v>486</v>
      </c>
    </row>
    <row r="178" spans="20:20" x14ac:dyDescent="0.2">
      <c r="T178" s="611" t="s">
        <v>487</v>
      </c>
    </row>
    <row r="179" spans="20:20" x14ac:dyDescent="0.2">
      <c r="T179" s="611" t="s">
        <v>488</v>
      </c>
    </row>
    <row r="180" spans="20:20" x14ac:dyDescent="0.2">
      <c r="T180" s="611" t="s">
        <v>489</v>
      </c>
    </row>
    <row r="181" spans="20:20" x14ac:dyDescent="0.2">
      <c r="T181" s="611" t="s">
        <v>491</v>
      </c>
    </row>
    <row r="182" spans="20:20" x14ac:dyDescent="0.2">
      <c r="T182" s="611" t="s">
        <v>492</v>
      </c>
    </row>
    <row r="183" spans="20:20" x14ac:dyDescent="0.2">
      <c r="T183" s="611" t="s">
        <v>493</v>
      </c>
    </row>
    <row r="184" spans="20:20" x14ac:dyDescent="0.2">
      <c r="T184" s="611" t="s">
        <v>494</v>
      </c>
    </row>
    <row r="185" spans="20:20" x14ac:dyDescent="0.2">
      <c r="T185" s="612" t="s">
        <v>495</v>
      </c>
    </row>
    <row r="228" spans="4:4" ht="14.25" x14ac:dyDescent="0.2">
      <c r="D228" s="399" t="s">
        <v>475</v>
      </c>
    </row>
    <row r="229" spans="4:4" ht="14.25" x14ac:dyDescent="0.2">
      <c r="D229" s="399" t="s">
        <v>476</v>
      </c>
    </row>
    <row r="230" spans="4:4" ht="14.25" x14ac:dyDescent="0.2">
      <c r="D230" s="399" t="s">
        <v>477</v>
      </c>
    </row>
    <row r="231" spans="4:4" ht="14.25" x14ac:dyDescent="0.2">
      <c r="D231" s="399" t="s">
        <v>478</v>
      </c>
    </row>
    <row r="232" spans="4:4" ht="14.25" x14ac:dyDescent="0.2">
      <c r="D232" s="399" t="s">
        <v>479</v>
      </c>
    </row>
    <row r="233" spans="4:4" ht="14.25" x14ac:dyDescent="0.2">
      <c r="D233" s="399" t="s">
        <v>480</v>
      </c>
    </row>
    <row r="234" spans="4:4" ht="14.25" x14ac:dyDescent="0.2">
      <c r="D234" s="399" t="s">
        <v>481</v>
      </c>
    </row>
    <row r="235" spans="4:4" ht="14.25" x14ac:dyDescent="0.2">
      <c r="D235" s="399" t="s">
        <v>482</v>
      </c>
    </row>
    <row r="236" spans="4:4" ht="14.25" x14ac:dyDescent="0.2">
      <c r="D236" s="399" t="s">
        <v>483</v>
      </c>
    </row>
    <row r="237" spans="4:4" ht="14.25" x14ac:dyDescent="0.2">
      <c r="D237" s="399" t="s">
        <v>484</v>
      </c>
    </row>
    <row r="238" spans="4:4" ht="14.25" x14ac:dyDescent="0.2">
      <c r="D238" s="399" t="s">
        <v>485</v>
      </c>
    </row>
    <row r="239" spans="4:4" ht="14.25" x14ac:dyDescent="0.2">
      <c r="D239" s="399" t="s">
        <v>486</v>
      </c>
    </row>
    <row r="240" spans="4:4" ht="14.25" x14ac:dyDescent="0.2">
      <c r="D240" s="399" t="s">
        <v>487</v>
      </c>
    </row>
    <row r="241" spans="4:4" ht="14.25" x14ac:dyDescent="0.2">
      <c r="D241" s="399" t="s">
        <v>488</v>
      </c>
    </row>
    <row r="242" spans="4:4" ht="14.25" x14ac:dyDescent="0.2">
      <c r="D242" s="399" t="s">
        <v>489</v>
      </c>
    </row>
    <row r="243" spans="4:4" ht="14.25" x14ac:dyDescent="0.2">
      <c r="D243" s="399" t="s">
        <v>490</v>
      </c>
    </row>
    <row r="244" spans="4:4" ht="14.25" x14ac:dyDescent="0.2">
      <c r="D244" s="399" t="s">
        <v>491</v>
      </c>
    </row>
    <row r="245" spans="4:4" ht="14.25" x14ac:dyDescent="0.2">
      <c r="D245" s="399" t="s">
        <v>492</v>
      </c>
    </row>
    <row r="246" spans="4:4" ht="14.25" x14ac:dyDescent="0.2">
      <c r="D246" s="399" t="s">
        <v>493</v>
      </c>
    </row>
    <row r="247" spans="4:4" ht="14.25" x14ac:dyDescent="0.2">
      <c r="D247" s="399" t="s">
        <v>494</v>
      </c>
    </row>
    <row r="248" spans="4:4" ht="14.25" x14ac:dyDescent="0.2">
      <c r="D248" s="399" t="s">
        <v>495</v>
      </c>
    </row>
  </sheetData>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tabColor indexed="43"/>
    <pageSetUpPr fitToPage="1"/>
  </sheetPr>
  <dimension ref="A1:F15"/>
  <sheetViews>
    <sheetView tabSelected="1" zoomScaleNormal="100" workbookViewId="0">
      <selection activeCell="D5" sqref="D5"/>
    </sheetView>
  </sheetViews>
  <sheetFormatPr baseColWidth="10" defaultRowHeight="12.75" x14ac:dyDescent="0.2"/>
  <cols>
    <col min="1" max="1" width="2.7109375" style="586" customWidth="1"/>
    <col min="2" max="2" width="9.42578125" style="586" customWidth="1"/>
    <col min="3" max="3" width="32.140625" style="586" customWidth="1"/>
    <col min="4" max="4" width="21.140625" style="586" customWidth="1"/>
    <col min="5" max="5" width="48.28515625" style="586" customWidth="1"/>
    <col min="6" max="6" width="2.7109375" style="586" customWidth="1"/>
    <col min="7" max="7" width="7.28515625" style="586" customWidth="1"/>
    <col min="8" max="16384" width="11.42578125" style="586"/>
  </cols>
  <sheetData>
    <row r="1" spans="1:6" ht="15" x14ac:dyDescent="0.2">
      <c r="A1" s="682" t="s">
        <v>1331</v>
      </c>
      <c r="B1" s="683"/>
      <c r="C1" s="684"/>
      <c r="D1" s="684"/>
      <c r="E1" s="684"/>
      <c r="F1" s="685"/>
    </row>
    <row r="2" spans="1:6" ht="54" customHeight="1" x14ac:dyDescent="0.2">
      <c r="A2" s="32"/>
      <c r="B2" s="1188" t="s">
        <v>322</v>
      </c>
      <c r="C2" s="1188"/>
      <c r="D2" s="1188"/>
      <c r="E2" s="1188"/>
      <c r="F2" s="686"/>
    </row>
    <row r="3" spans="1:6" ht="21" customHeight="1" x14ac:dyDescent="0.2">
      <c r="A3" s="33"/>
      <c r="B3" s="48" t="s">
        <v>75</v>
      </c>
      <c r="C3" s="2"/>
      <c r="D3" s="2"/>
      <c r="E3" s="2"/>
      <c r="F3" s="686"/>
    </row>
    <row r="4" spans="1:6" ht="12" customHeight="1" x14ac:dyDescent="0.2">
      <c r="A4" s="9"/>
      <c r="B4" s="327"/>
      <c r="C4" s="328"/>
      <c r="D4" s="510"/>
      <c r="E4" s="328"/>
      <c r="F4" s="686"/>
    </row>
    <row r="5" spans="1:6" ht="15" customHeight="1" x14ac:dyDescent="0.2">
      <c r="A5" s="9"/>
      <c r="B5" s="687" t="s">
        <v>74</v>
      </c>
      <c r="C5" s="687"/>
      <c r="D5" s="688"/>
      <c r="E5" s="915"/>
      <c r="F5" s="686"/>
    </row>
    <row r="6" spans="1:6" ht="8.1" customHeight="1" x14ac:dyDescent="0.2">
      <c r="A6" s="9"/>
      <c r="B6" s="3"/>
      <c r="C6" s="92"/>
      <c r="D6" s="689"/>
      <c r="E6" s="511"/>
      <c r="F6" s="686"/>
    </row>
    <row r="7" spans="1:6" ht="15" customHeight="1" x14ac:dyDescent="0.2">
      <c r="A7" s="9"/>
      <c r="B7" s="690" t="s">
        <v>73</v>
      </c>
      <c r="C7" s="687"/>
      <c r="D7" s="691"/>
      <c r="E7" s="916"/>
      <c r="F7" s="686"/>
    </row>
    <row r="8" spans="1:6" ht="8.1" customHeight="1" x14ac:dyDescent="0.2">
      <c r="A8" s="9"/>
      <c r="B8" s="3"/>
      <c r="C8" s="19"/>
      <c r="D8" s="692"/>
      <c r="E8" s="512"/>
      <c r="F8" s="686"/>
    </row>
    <row r="9" spans="1:6" ht="15" customHeight="1" x14ac:dyDescent="0.2">
      <c r="A9" s="9"/>
      <c r="B9" s="693" t="s">
        <v>284</v>
      </c>
      <c r="C9" s="694"/>
      <c r="D9" s="1186"/>
      <c r="E9" s="1187"/>
      <c r="F9" s="686"/>
    </row>
    <row r="10" spans="1:6" ht="8.1" customHeight="1" x14ac:dyDescent="0.2">
      <c r="A10" s="9"/>
      <c r="B10" s="326"/>
      <c r="C10" s="19"/>
      <c r="D10" s="692"/>
      <c r="E10" s="512"/>
      <c r="F10" s="686"/>
    </row>
    <row r="11" spans="1:6" ht="15" customHeight="1" x14ac:dyDescent="0.2">
      <c r="A11" s="9"/>
      <c r="B11" s="687" t="s">
        <v>24</v>
      </c>
      <c r="C11" s="694"/>
      <c r="D11" s="695"/>
      <c r="E11" s="917"/>
      <c r="F11" s="686"/>
    </row>
    <row r="12" spans="1:6" ht="15" customHeight="1" x14ac:dyDescent="0.2">
      <c r="A12" s="9"/>
      <c r="B12" s="696" t="s">
        <v>25</v>
      </c>
      <c r="C12" s="687"/>
      <c r="D12" s="697"/>
      <c r="E12" s="918"/>
      <c r="F12" s="686"/>
    </row>
    <row r="13" spans="1:6" ht="8.1" customHeight="1" x14ac:dyDescent="0.2">
      <c r="A13" s="9"/>
      <c r="B13" s="3"/>
      <c r="C13" s="92"/>
      <c r="D13" s="689"/>
      <c r="E13" s="508"/>
      <c r="F13" s="686"/>
    </row>
    <row r="14" spans="1:6" ht="36" customHeight="1" x14ac:dyDescent="0.2">
      <c r="A14" s="9"/>
      <c r="B14" s="1184" t="s">
        <v>924</v>
      </c>
      <c r="C14" s="1185"/>
      <c r="D14" s="698">
        <v>2019</v>
      </c>
      <c r="E14" s="509"/>
      <c r="F14" s="686"/>
    </row>
    <row r="15" spans="1:6" ht="18" customHeight="1" x14ac:dyDescent="0.2">
      <c r="A15" s="699"/>
      <c r="B15" s="700"/>
      <c r="C15" s="701"/>
      <c r="D15" s="702"/>
      <c r="E15" s="702"/>
      <c r="F15" s="703"/>
    </row>
  </sheetData>
  <sheetProtection algorithmName="SHA-512" hashValue="vhgKNlhXPKkKNxDiWj8rthRUICfFgfkkIm4YzC/SfUoQULrVOuFiTeEJdW8Kv4Cv2nwm0oxsvla1wvQtiPnfxg==" saltValue="lKP4v5Nfvy4nWKqBryY0kg==" spinCount="100000" sheet="1" objects="1" scenarios="1"/>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mergeCells count="3">
    <mergeCell ref="B14:C14"/>
    <mergeCell ref="D9:E9"/>
    <mergeCell ref="B2:E2"/>
  </mergeCells>
  <phoneticPr fontId="6" type="noConversion"/>
  <dataValidations count="4">
    <dataValidation type="whole" errorStyle="information" allowBlank="1" showInputMessage="1" showErrorMessage="1" errorTitle="Eingabe der Betriebsnummer" error="Nur Zahlen zwischen 10000000 und  10009999 erlaubt." sqref="E11">
      <formula1>10000000</formula1>
      <formula2>10009999</formula2>
    </dataValidation>
    <dataValidation type="whole" errorStyle="information" allowBlank="1" showInputMessage="1" showErrorMessage="1" errorTitle="Eingabe der Netznummer" error="Nur Zahlen zwischen 1 und 99 erlaubt." sqref="D12:E12">
      <formula1>1</formula1>
      <formula2>99</formula2>
    </dataValidation>
    <dataValidation type="date" operator="greaterThanOrEqual" allowBlank="1" showInputMessage="1" showErrorMessage="1" errorTitle="Unzulässiges Datum!" error="Bitte geben Sie das korrekte Datum ein." sqref="D5:E5">
      <formula1>42125</formula1>
    </dataValidation>
    <dataValidation type="whole" errorStyle="information" allowBlank="1" showInputMessage="1" showErrorMessage="1" errorTitle="Eingabe der Betriebsnummer" error="Nur Zahlen zwischen 10000000 und  10009999 erlaubt." sqref="D11">
      <formula1>10000000</formula1>
      <formula2>20000000</formula2>
    </dataValidation>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indexed="43"/>
    <pageSetUpPr fitToPage="1"/>
  </sheetPr>
  <dimension ref="A1:D18"/>
  <sheetViews>
    <sheetView showGridLines="0" zoomScaleNormal="100" workbookViewId="0">
      <selection activeCell="C4" sqref="C4"/>
    </sheetView>
  </sheetViews>
  <sheetFormatPr baseColWidth="10" defaultRowHeight="14.25" x14ac:dyDescent="0.2"/>
  <cols>
    <col min="1" max="1" width="2.7109375" style="16" customWidth="1"/>
    <col min="2" max="2" width="68" style="16" customWidth="1"/>
    <col min="3" max="3" width="17.7109375" style="16" customWidth="1"/>
    <col min="4" max="4" width="2.7109375" style="16" customWidth="1"/>
    <col min="5" max="16384" width="11.42578125" style="16"/>
  </cols>
  <sheetData>
    <row r="1" spans="1:3" ht="30" customHeight="1" x14ac:dyDescent="0.2">
      <c r="B1" s="49" t="str">
        <f>"A1. Umsatzerlöse aus Elektrizitätsverteilung " &amp; 'A. Allgemeine Informationen'!D14</f>
        <v>A1. Umsatzerlöse aus Elektrizitätsverteilung 2019</v>
      </c>
    </row>
    <row r="2" spans="1:3" ht="12" customHeight="1" thickBot="1" x14ac:dyDescent="0.25">
      <c r="B2" s="313"/>
    </row>
    <row r="3" spans="1:3" s="54" customFormat="1" ht="18" customHeight="1" x14ac:dyDescent="0.2">
      <c r="B3" s="905" t="s">
        <v>180</v>
      </c>
      <c r="C3" s="207" t="s">
        <v>188</v>
      </c>
    </row>
    <row r="4" spans="1:3" s="54" customFormat="1" ht="15" customHeight="1" x14ac:dyDescent="0.2">
      <c r="B4" s="55" t="s">
        <v>417</v>
      </c>
      <c r="C4" s="56"/>
    </row>
    <row r="5" spans="1:3" s="54" customFormat="1" ht="15" customHeight="1" x14ac:dyDescent="0.2">
      <c r="B5" s="57" t="s">
        <v>991</v>
      </c>
      <c r="C5" s="56"/>
    </row>
    <row r="6" spans="1:3" s="54" customFormat="1" ht="15" customHeight="1" x14ac:dyDescent="0.2">
      <c r="B6" s="55" t="s">
        <v>203</v>
      </c>
      <c r="C6" s="56"/>
    </row>
    <row r="7" spans="1:3" s="54" customFormat="1" ht="15" customHeight="1" x14ac:dyDescent="0.2">
      <c r="B7" s="55" t="s">
        <v>204</v>
      </c>
      <c r="C7" s="56"/>
    </row>
    <row r="8" spans="1:3" s="54" customFormat="1" ht="15" customHeight="1" x14ac:dyDescent="0.2">
      <c r="B8" s="55" t="s">
        <v>205</v>
      </c>
      <c r="C8" s="56"/>
    </row>
    <row r="9" spans="1:3" s="54" customFormat="1" ht="15" customHeight="1" x14ac:dyDescent="0.2">
      <c r="A9" s="58"/>
      <c r="B9" s="55" t="s">
        <v>206</v>
      </c>
      <c r="C9" s="56"/>
    </row>
    <row r="10" spans="1:3" s="54" customFormat="1" ht="15" customHeight="1" x14ac:dyDescent="0.2">
      <c r="B10" s="57" t="s">
        <v>22</v>
      </c>
      <c r="C10" s="56"/>
    </row>
    <row r="11" spans="1:3" s="54" customFormat="1" ht="15" customHeight="1" x14ac:dyDescent="0.2">
      <c r="B11" s="57" t="s">
        <v>207</v>
      </c>
      <c r="C11" s="56"/>
    </row>
    <row r="12" spans="1:3" s="54" customFormat="1" ht="15" customHeight="1" x14ac:dyDescent="0.2">
      <c r="A12" s="58"/>
      <c r="B12" s="59" t="s">
        <v>215</v>
      </c>
      <c r="C12" s="56"/>
    </row>
    <row r="13" spans="1:3" s="54" customFormat="1" ht="15" customHeight="1" x14ac:dyDescent="0.2">
      <c r="B13" s="55" t="s">
        <v>157</v>
      </c>
      <c r="C13" s="56"/>
    </row>
    <row r="14" spans="1:3" s="54" customFormat="1" ht="15" customHeight="1" thickBot="1" x14ac:dyDescent="0.25">
      <c r="B14" s="60" t="s">
        <v>208</v>
      </c>
      <c r="C14" s="61"/>
    </row>
    <row r="15" spans="1:3" s="54" customFormat="1" ht="15" customHeight="1" thickTop="1" thickBot="1" x14ac:dyDescent="0.25">
      <c r="B15" s="618" t="s">
        <v>81</v>
      </c>
      <c r="C15" s="939">
        <f>SUM(C4,C6:C14)</f>
        <v>0</v>
      </c>
    </row>
    <row r="16" spans="1:3" s="54" customFormat="1" ht="8.1" customHeight="1" x14ac:dyDescent="0.2">
      <c r="B16" s="62"/>
      <c r="C16" s="62"/>
    </row>
    <row r="17" spans="1:4" s="54" customFormat="1" ht="45" customHeight="1" x14ac:dyDescent="0.2">
      <c r="B17" s="482" t="s">
        <v>216</v>
      </c>
      <c r="C17" s="34"/>
      <c r="D17" s="34"/>
    </row>
    <row r="18" spans="1:4" s="54" customFormat="1" ht="8.25" customHeight="1" x14ac:dyDescent="0.2">
      <c r="A18" s="5"/>
      <c r="B18" s="62"/>
      <c r="C18" s="62"/>
      <c r="D18" s="5"/>
    </row>
  </sheetData>
  <sheetProtection algorithmName="SHA-512" hashValue="cY0m9xpwJibf9tZLlbPyQqQ9Di+jzMdCIIotjC9JBYwZNQqdPOXRNTAaJzfBm1bDh60h31LjAMULhl2rjDyAfA==" saltValue="cHS3lJRmL829rI+nIRjzQQ==" spinCount="100000" sheet="1" objects="1" scenarios="1"/>
  <customSheetViews>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6"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ignoredErrors>
    <ignoredError sqref="C1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indexed="43"/>
    <pageSetUpPr fitToPage="1"/>
  </sheetPr>
  <dimension ref="A1:J30"/>
  <sheetViews>
    <sheetView showGridLines="0" zoomScaleNormal="100" workbookViewId="0">
      <selection activeCell="C5" sqref="C5"/>
    </sheetView>
  </sheetViews>
  <sheetFormatPr baseColWidth="10" defaultColWidth="19.28515625" defaultRowHeight="12.75" x14ac:dyDescent="0.2"/>
  <cols>
    <col min="1" max="1" width="2.7109375" style="25" customWidth="1"/>
    <col min="2" max="2" width="53.42578125" style="585" customWidth="1"/>
    <col min="3" max="10" width="17.7109375" style="585" customWidth="1"/>
    <col min="11" max="11" width="2.7109375" style="87" customWidth="1"/>
    <col min="12" max="16384" width="19.28515625" style="87"/>
  </cols>
  <sheetData>
    <row r="1" spans="1:10" ht="30" customHeight="1" x14ac:dyDescent="0.2">
      <c r="A1" s="87"/>
      <c r="B1" s="50" t="str">
        <f>"A2. Überleitung von der handelsrechtlichen Bilanz " &amp; 'A. Allgemeine Informationen'!D14 &amp;" zum elektronischen Datenerhebungsbogen"</f>
        <v>A2. Überleitung von der handelsrechtlichen Bilanz 2019 zum elektronischen Datenerhebungsbogen</v>
      </c>
      <c r="C1" s="14"/>
      <c r="D1" s="14"/>
      <c r="E1" s="14"/>
      <c r="F1" s="14"/>
      <c r="G1" s="14"/>
      <c r="H1" s="14"/>
      <c r="I1" s="14"/>
      <c r="J1" s="14"/>
    </row>
    <row r="2" spans="1:10" s="23" customFormat="1" ht="12" customHeight="1" thickBot="1" x14ac:dyDescent="0.25">
      <c r="A2" s="13"/>
      <c r="B2" s="13"/>
    </row>
    <row r="3" spans="1:10" s="230" customFormat="1" ht="18" customHeight="1" x14ac:dyDescent="0.2">
      <c r="B3" s="1194" t="s">
        <v>501</v>
      </c>
      <c r="C3" s="1189" t="s">
        <v>1048</v>
      </c>
      <c r="D3" s="379" t="s">
        <v>320</v>
      </c>
      <c r="E3" s="237"/>
      <c r="F3" s="237"/>
      <c r="G3" s="236"/>
      <c r="H3" s="1191" t="s">
        <v>321</v>
      </c>
      <c r="I3" s="1192"/>
      <c r="J3" s="1193"/>
    </row>
    <row r="4" spans="1:10" s="230" customFormat="1" ht="180" customHeight="1" x14ac:dyDescent="0.2">
      <c r="B4" s="1195"/>
      <c r="C4" s="1190"/>
      <c r="D4" s="232" t="s">
        <v>181</v>
      </c>
      <c r="E4" s="231" t="s">
        <v>182</v>
      </c>
      <c r="F4" s="231" t="s">
        <v>183</v>
      </c>
      <c r="G4" s="231" t="s">
        <v>184</v>
      </c>
      <c r="H4" s="232" t="s">
        <v>1049</v>
      </c>
      <c r="I4" s="232" t="s">
        <v>427</v>
      </c>
      <c r="J4" s="235" t="s">
        <v>186</v>
      </c>
    </row>
    <row r="5" spans="1:10" s="24" customFormat="1" ht="15" customHeight="1" x14ac:dyDescent="0.2">
      <c r="A5" s="90"/>
      <c r="B5" s="63" t="s">
        <v>107</v>
      </c>
      <c r="C5" s="940">
        <f>C6+C10+C15+C16</f>
        <v>0</v>
      </c>
      <c r="D5" s="941">
        <f>D6+D10+D15+D16</f>
        <v>0</v>
      </c>
      <c r="E5" s="941">
        <f>E6+E10+E15+E16</f>
        <v>0</v>
      </c>
      <c r="F5" s="941">
        <f>F6+F10+F15+F16</f>
        <v>0</v>
      </c>
      <c r="G5" s="941">
        <f>D5+E5+F5</f>
        <v>0</v>
      </c>
      <c r="H5" s="941">
        <f>H6+H10+H15+H16</f>
        <v>0</v>
      </c>
      <c r="I5" s="941">
        <f>I6+I10+I15+I16</f>
        <v>0</v>
      </c>
      <c r="J5" s="942">
        <f>J6+J10+J15+J16</f>
        <v>0</v>
      </c>
    </row>
    <row r="6" spans="1:10" s="24" customFormat="1" ht="15" customHeight="1" x14ac:dyDescent="0.2">
      <c r="A6" s="90"/>
      <c r="B6" s="63" t="s">
        <v>84</v>
      </c>
      <c r="C6" s="941">
        <f t="shared" ref="C6:J6" si="0">SUM(C7:C9)</f>
        <v>0</v>
      </c>
      <c r="D6" s="941">
        <f t="shared" si="0"/>
        <v>0</v>
      </c>
      <c r="E6" s="941">
        <f t="shared" si="0"/>
        <v>0</v>
      </c>
      <c r="F6" s="941">
        <f t="shared" si="0"/>
        <v>0</v>
      </c>
      <c r="G6" s="941">
        <f t="shared" si="0"/>
        <v>0</v>
      </c>
      <c r="H6" s="941">
        <f>SUM(H7:H9)</f>
        <v>0</v>
      </c>
      <c r="I6" s="941">
        <f t="shared" si="0"/>
        <v>0</v>
      </c>
      <c r="J6" s="942">
        <f t="shared" si="0"/>
        <v>0</v>
      </c>
    </row>
    <row r="7" spans="1:10" s="24" customFormat="1" ht="15" customHeight="1" x14ac:dyDescent="0.2">
      <c r="A7" s="90"/>
      <c r="B7" s="64" t="s">
        <v>85</v>
      </c>
      <c r="C7" s="381"/>
      <c r="D7" s="382"/>
      <c r="E7" s="382"/>
      <c r="F7" s="382"/>
      <c r="G7" s="941">
        <f>D7+E7+F7</f>
        <v>0</v>
      </c>
      <c r="H7" s="382"/>
      <c r="I7" s="382"/>
      <c r="J7" s="383"/>
    </row>
    <row r="8" spans="1:10" s="24" customFormat="1" ht="15" customHeight="1" x14ac:dyDescent="0.2">
      <c r="A8" s="90"/>
      <c r="B8" s="64" t="s">
        <v>86</v>
      </c>
      <c r="C8" s="381"/>
      <c r="D8" s="382"/>
      <c r="E8" s="382"/>
      <c r="F8" s="382"/>
      <c r="G8" s="941">
        <f>D8+E8+F8</f>
        <v>0</v>
      </c>
      <c r="H8" s="382"/>
      <c r="I8" s="382"/>
      <c r="J8" s="383"/>
    </row>
    <row r="9" spans="1:10" s="24" customFormat="1" ht="15" customHeight="1" x14ac:dyDescent="0.2">
      <c r="A9" s="90"/>
      <c r="B9" s="64" t="s">
        <v>87</v>
      </c>
      <c r="C9" s="381"/>
      <c r="D9" s="382"/>
      <c r="E9" s="382"/>
      <c r="F9" s="382"/>
      <c r="G9" s="941">
        <f>D9+E9+F9</f>
        <v>0</v>
      </c>
      <c r="H9" s="382"/>
      <c r="I9" s="382"/>
      <c r="J9" s="383"/>
    </row>
    <row r="10" spans="1:10" s="24" customFormat="1" ht="15" customHeight="1" x14ac:dyDescent="0.2">
      <c r="A10" s="90"/>
      <c r="B10" s="63" t="s">
        <v>88</v>
      </c>
      <c r="C10" s="940">
        <f>SUM(C11:C14)</f>
        <v>0</v>
      </c>
      <c r="D10" s="941">
        <f t="shared" ref="D10:J10" si="1">SUM(D11:D14)</f>
        <v>0</v>
      </c>
      <c r="E10" s="941">
        <f t="shared" si="1"/>
        <v>0</v>
      </c>
      <c r="F10" s="941">
        <f t="shared" si="1"/>
        <v>0</v>
      </c>
      <c r="G10" s="941">
        <f t="shared" si="1"/>
        <v>0</v>
      </c>
      <c r="H10" s="941">
        <f t="shared" si="1"/>
        <v>0</v>
      </c>
      <c r="I10" s="941">
        <f t="shared" si="1"/>
        <v>0</v>
      </c>
      <c r="J10" s="942">
        <f t="shared" si="1"/>
        <v>0</v>
      </c>
    </row>
    <row r="11" spans="1:10" ht="15" customHeight="1" x14ac:dyDescent="0.2">
      <c r="A11" s="90"/>
      <c r="B11" s="64" t="s">
        <v>89</v>
      </c>
      <c r="C11" s="381"/>
      <c r="D11" s="382"/>
      <c r="E11" s="382"/>
      <c r="F11" s="382"/>
      <c r="G11" s="941">
        <f t="shared" ref="G11:G28" si="2">D11+E11+F11</f>
        <v>0</v>
      </c>
      <c r="H11" s="382"/>
      <c r="I11" s="382"/>
      <c r="J11" s="383"/>
    </row>
    <row r="12" spans="1:10" ht="15" customHeight="1" x14ac:dyDescent="0.2">
      <c r="A12" s="90"/>
      <c r="B12" s="64" t="s">
        <v>90</v>
      </c>
      <c r="C12" s="381"/>
      <c r="D12" s="382"/>
      <c r="E12" s="382"/>
      <c r="F12" s="382"/>
      <c r="G12" s="941">
        <f t="shared" si="2"/>
        <v>0</v>
      </c>
      <c r="H12" s="382"/>
      <c r="I12" s="382"/>
      <c r="J12" s="383"/>
    </row>
    <row r="13" spans="1:10" s="24" customFormat="1" ht="15" customHeight="1" x14ac:dyDescent="0.2">
      <c r="A13" s="90"/>
      <c r="B13" s="64" t="s">
        <v>91</v>
      </c>
      <c r="C13" s="381"/>
      <c r="D13" s="382"/>
      <c r="E13" s="382"/>
      <c r="F13" s="382"/>
      <c r="G13" s="941">
        <f t="shared" si="2"/>
        <v>0</v>
      </c>
      <c r="H13" s="382"/>
      <c r="I13" s="382"/>
      <c r="J13" s="383"/>
    </row>
    <row r="14" spans="1:10" ht="30" customHeight="1" x14ac:dyDescent="0.2">
      <c r="A14" s="90"/>
      <c r="B14" s="64" t="s">
        <v>194</v>
      </c>
      <c r="C14" s="381"/>
      <c r="D14" s="382"/>
      <c r="E14" s="382"/>
      <c r="F14" s="382"/>
      <c r="G14" s="941">
        <f t="shared" si="2"/>
        <v>0</v>
      </c>
      <c r="H14" s="382"/>
      <c r="I14" s="382"/>
      <c r="J14" s="383"/>
    </row>
    <row r="15" spans="1:10" ht="15" customHeight="1" x14ac:dyDescent="0.2">
      <c r="A15" s="90"/>
      <c r="B15" s="63" t="s">
        <v>92</v>
      </c>
      <c r="C15" s="381"/>
      <c r="D15" s="382"/>
      <c r="E15" s="382"/>
      <c r="F15" s="382"/>
      <c r="G15" s="941">
        <f t="shared" si="2"/>
        <v>0</v>
      </c>
      <c r="H15" s="382"/>
      <c r="I15" s="382"/>
      <c r="J15" s="383"/>
    </row>
    <row r="16" spans="1:10" ht="15" customHeight="1" thickBot="1" x14ac:dyDescent="0.25">
      <c r="A16" s="90"/>
      <c r="B16" s="67" t="s">
        <v>93</v>
      </c>
      <c r="C16" s="384"/>
      <c r="D16" s="385"/>
      <c r="E16" s="385"/>
      <c r="F16" s="385"/>
      <c r="G16" s="943">
        <f t="shared" si="2"/>
        <v>0</v>
      </c>
      <c r="H16" s="385"/>
      <c r="I16" s="385"/>
      <c r="J16" s="386"/>
    </row>
    <row r="17" spans="1:10" s="24" customFormat="1" ht="15" customHeight="1" x14ac:dyDescent="0.2">
      <c r="A17" s="90"/>
      <c r="B17" s="68" t="s">
        <v>94</v>
      </c>
      <c r="C17" s="944">
        <f>C18+SUM(C24:C29)</f>
        <v>0</v>
      </c>
      <c r="D17" s="945">
        <f t="shared" ref="D17:J17" si="3">D18+SUM(D24:D29)</f>
        <v>0</v>
      </c>
      <c r="E17" s="945">
        <f t="shared" si="3"/>
        <v>0</v>
      </c>
      <c r="F17" s="945">
        <f t="shared" si="3"/>
        <v>0</v>
      </c>
      <c r="G17" s="945">
        <f t="shared" si="3"/>
        <v>0</v>
      </c>
      <c r="H17" s="945">
        <f t="shared" si="3"/>
        <v>0</v>
      </c>
      <c r="I17" s="945">
        <f t="shared" si="3"/>
        <v>0</v>
      </c>
      <c r="J17" s="946">
        <f t="shared" si="3"/>
        <v>0</v>
      </c>
    </row>
    <row r="18" spans="1:10" ht="15" customHeight="1" x14ac:dyDescent="0.2">
      <c r="A18" s="90"/>
      <c r="B18" s="63" t="s">
        <v>95</v>
      </c>
      <c r="C18" s="940">
        <f>SUM(C19:C23)</f>
        <v>0</v>
      </c>
      <c r="D18" s="941">
        <f t="shared" ref="D18:J18" si="4">SUM(D19:D23)</f>
        <v>0</v>
      </c>
      <c r="E18" s="941">
        <f t="shared" si="4"/>
        <v>0</v>
      </c>
      <c r="F18" s="941">
        <f t="shared" si="4"/>
        <v>0</v>
      </c>
      <c r="G18" s="941">
        <f t="shared" si="4"/>
        <v>0</v>
      </c>
      <c r="H18" s="941">
        <f t="shared" si="4"/>
        <v>0</v>
      </c>
      <c r="I18" s="941">
        <f t="shared" si="4"/>
        <v>0</v>
      </c>
      <c r="J18" s="942">
        <f t="shared" si="4"/>
        <v>0</v>
      </c>
    </row>
    <row r="19" spans="1:10" s="24" customFormat="1" ht="15" customHeight="1" x14ac:dyDescent="0.2">
      <c r="A19" s="90"/>
      <c r="B19" s="64" t="s">
        <v>96</v>
      </c>
      <c r="C19" s="381"/>
      <c r="D19" s="382"/>
      <c r="E19" s="382"/>
      <c r="F19" s="382"/>
      <c r="G19" s="941">
        <f t="shared" si="2"/>
        <v>0</v>
      </c>
      <c r="H19" s="382"/>
      <c r="I19" s="382"/>
      <c r="J19" s="383"/>
    </row>
    <row r="20" spans="1:10" s="24" customFormat="1" ht="15" customHeight="1" x14ac:dyDescent="0.2">
      <c r="A20" s="90"/>
      <c r="B20" s="64" t="s">
        <v>97</v>
      </c>
      <c r="C20" s="381"/>
      <c r="D20" s="382"/>
      <c r="E20" s="382"/>
      <c r="F20" s="382"/>
      <c r="G20" s="941">
        <f t="shared" si="2"/>
        <v>0</v>
      </c>
      <c r="H20" s="382"/>
      <c r="I20" s="382"/>
      <c r="J20" s="383"/>
    </row>
    <row r="21" spans="1:10" s="24" customFormat="1" ht="15" customHeight="1" x14ac:dyDescent="0.2">
      <c r="A21" s="90"/>
      <c r="B21" s="64" t="s">
        <v>98</v>
      </c>
      <c r="C21" s="381"/>
      <c r="D21" s="382"/>
      <c r="E21" s="382"/>
      <c r="F21" s="382"/>
      <c r="G21" s="941">
        <f t="shared" si="2"/>
        <v>0</v>
      </c>
      <c r="H21" s="382"/>
      <c r="I21" s="382"/>
      <c r="J21" s="383"/>
    </row>
    <row r="22" spans="1:10" ht="15" customHeight="1" x14ac:dyDescent="0.2">
      <c r="A22" s="90"/>
      <c r="B22" s="64" t="s">
        <v>99</v>
      </c>
      <c r="C22" s="381"/>
      <c r="D22" s="382"/>
      <c r="E22" s="382"/>
      <c r="F22" s="382"/>
      <c r="G22" s="941">
        <f t="shared" si="2"/>
        <v>0</v>
      </c>
      <c r="H22" s="382"/>
      <c r="I22" s="382"/>
      <c r="J22" s="383"/>
    </row>
    <row r="23" spans="1:10" ht="15" customHeight="1" x14ac:dyDescent="0.2">
      <c r="A23" s="90"/>
      <c r="B23" s="64" t="s">
        <v>100</v>
      </c>
      <c r="C23" s="381"/>
      <c r="D23" s="382"/>
      <c r="E23" s="382"/>
      <c r="F23" s="382"/>
      <c r="G23" s="941">
        <f t="shared" si="2"/>
        <v>0</v>
      </c>
      <c r="H23" s="382"/>
      <c r="I23" s="382"/>
      <c r="J23" s="383"/>
    </row>
    <row r="24" spans="1:10" ht="15" customHeight="1" x14ac:dyDescent="0.2">
      <c r="A24" s="90"/>
      <c r="B24" s="63" t="s">
        <v>101</v>
      </c>
      <c r="C24" s="381"/>
      <c r="D24" s="382"/>
      <c r="E24" s="382"/>
      <c r="F24" s="382"/>
      <c r="G24" s="941">
        <f t="shared" si="2"/>
        <v>0</v>
      </c>
      <c r="H24" s="382"/>
      <c r="I24" s="382"/>
      <c r="J24" s="383"/>
    </row>
    <row r="25" spans="1:10" ht="15" customHeight="1" x14ac:dyDescent="0.2">
      <c r="A25" s="90"/>
      <c r="B25" s="63" t="s">
        <v>102</v>
      </c>
      <c r="C25" s="381"/>
      <c r="D25" s="382"/>
      <c r="E25" s="382"/>
      <c r="F25" s="382"/>
      <c r="G25" s="941">
        <f t="shared" si="2"/>
        <v>0</v>
      </c>
      <c r="H25" s="382"/>
      <c r="I25" s="382"/>
      <c r="J25" s="383"/>
    </row>
    <row r="26" spans="1:10" s="24" customFormat="1" ht="15" customHeight="1" x14ac:dyDescent="0.2">
      <c r="A26" s="90"/>
      <c r="B26" s="63" t="s">
        <v>103</v>
      </c>
      <c r="C26" s="381"/>
      <c r="D26" s="382"/>
      <c r="E26" s="382"/>
      <c r="F26" s="382"/>
      <c r="G26" s="941">
        <f t="shared" si="2"/>
        <v>0</v>
      </c>
      <c r="H26" s="382"/>
      <c r="I26" s="382"/>
      <c r="J26" s="383"/>
    </row>
    <row r="27" spans="1:10" s="24" customFormat="1" ht="15" customHeight="1" x14ac:dyDescent="0.2">
      <c r="A27" s="90"/>
      <c r="B27" s="63" t="s">
        <v>104</v>
      </c>
      <c r="C27" s="381"/>
      <c r="D27" s="382"/>
      <c r="E27" s="382"/>
      <c r="F27" s="382"/>
      <c r="G27" s="941">
        <f t="shared" si="2"/>
        <v>0</v>
      </c>
      <c r="H27" s="382"/>
      <c r="I27" s="382"/>
      <c r="J27" s="383"/>
    </row>
    <row r="28" spans="1:10" s="24" customFormat="1" ht="15" customHeight="1" x14ac:dyDescent="0.2">
      <c r="A28" s="90"/>
      <c r="B28" s="63" t="s">
        <v>105</v>
      </c>
      <c r="C28" s="381"/>
      <c r="D28" s="382"/>
      <c r="E28" s="382"/>
      <c r="F28" s="382"/>
      <c r="G28" s="941">
        <f t="shared" si="2"/>
        <v>0</v>
      </c>
      <c r="H28" s="382"/>
      <c r="I28" s="382"/>
      <c r="J28" s="383"/>
    </row>
    <row r="29" spans="1:10" ht="15" customHeight="1" thickBot="1" x14ac:dyDescent="0.25">
      <c r="A29" s="90"/>
      <c r="B29" s="69" t="s">
        <v>106</v>
      </c>
      <c r="C29" s="387"/>
      <c r="D29" s="387"/>
      <c r="E29" s="388"/>
      <c r="F29" s="388"/>
      <c r="G29" s="947">
        <f>D29+E29+F29</f>
        <v>0</v>
      </c>
      <c r="H29" s="388"/>
      <c r="I29" s="388"/>
      <c r="J29" s="389"/>
    </row>
    <row r="30" spans="1:10" ht="8.25" customHeight="1" x14ac:dyDescent="0.2"/>
  </sheetData>
  <sheetProtection algorithmName="SHA-512" hashValue="vCqs3vPJbqSCXmm1Uis6FvNS3SO3BawpDhWgjhZhNsXye8av9yJa3pjpQJg9832r33IrqOCA4fDf/5vO9awj0A==" saltValue="ito5TLn75bkdw6kaTdaY/A==" spinCount="100000" sheet="1" objects="1" scenarios="1"/>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3">
    <mergeCell ref="C3:C4"/>
    <mergeCell ref="H3:J3"/>
    <mergeCell ref="B3:B4"/>
  </mergeCells>
  <phoneticPr fontId="6"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G5:G6 G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indexed="43"/>
    <pageSetUpPr fitToPage="1"/>
  </sheetPr>
  <dimension ref="A1:K30"/>
  <sheetViews>
    <sheetView showGridLines="0" zoomScaleNormal="100" zoomScalePageLayoutView="55" workbookViewId="0">
      <selection activeCell="C5" sqref="C5"/>
    </sheetView>
  </sheetViews>
  <sheetFormatPr baseColWidth="10" defaultColWidth="19.28515625" defaultRowHeight="12.75" x14ac:dyDescent="0.2"/>
  <cols>
    <col min="1" max="1" width="2.7109375" style="585" customWidth="1"/>
    <col min="2" max="2" width="74.140625" style="585" customWidth="1"/>
    <col min="3" max="10" width="17.7109375" style="585" customWidth="1"/>
    <col min="11" max="11" width="2.7109375" style="87" customWidth="1"/>
    <col min="12" max="16384" width="19.28515625" style="87"/>
  </cols>
  <sheetData>
    <row r="1" spans="1:11" ht="30" customHeight="1" x14ac:dyDescent="0.2">
      <c r="A1" s="87"/>
      <c r="B1" s="51" t="str">
        <f>"A3. Überleitung von der handelsrechtlichen Gewinn- und Verlustrechnung " &amp; 'A. Allgemeine Informationen'!D14 &amp; " zum elektronischen Datenerhebungsbogen"</f>
        <v>A3. Überleitung von der handelsrechtlichen Gewinn- und Verlustrechnung 2019 zum elektronischen Datenerhebungsbogen</v>
      </c>
      <c r="C1" s="14"/>
      <c r="D1" s="35"/>
      <c r="E1" s="35"/>
      <c r="F1" s="35"/>
      <c r="G1" s="35"/>
      <c r="H1" s="35"/>
      <c r="I1" s="35"/>
      <c r="J1" s="35"/>
    </row>
    <row r="2" spans="1:11" s="23" customFormat="1" ht="12" customHeight="1" thickBot="1" x14ac:dyDescent="0.25">
      <c r="A2" s="13"/>
      <c r="B2" s="13"/>
    </row>
    <row r="3" spans="1:11" s="230" customFormat="1" ht="18" customHeight="1" x14ac:dyDescent="0.2">
      <c r="A3" s="233"/>
      <c r="B3" s="1194" t="s">
        <v>501</v>
      </c>
      <c r="C3" s="1198" t="s">
        <v>1050</v>
      </c>
      <c r="D3" s="1196" t="s">
        <v>318</v>
      </c>
      <c r="E3" s="1197"/>
      <c r="F3" s="1197"/>
      <c r="G3" s="1197"/>
      <c r="H3" s="1196" t="s">
        <v>319</v>
      </c>
      <c r="I3" s="1200"/>
      <c r="J3" s="1201"/>
      <c r="K3" s="20"/>
    </row>
    <row r="4" spans="1:11" s="230" customFormat="1" ht="180" customHeight="1" x14ac:dyDescent="0.2">
      <c r="A4" s="234"/>
      <c r="B4" s="1195"/>
      <c r="C4" s="1199"/>
      <c r="D4" s="231" t="s">
        <v>181</v>
      </c>
      <c r="E4" s="231" t="s">
        <v>182</v>
      </c>
      <c r="F4" s="231" t="s">
        <v>183</v>
      </c>
      <c r="G4" s="231" t="s">
        <v>187</v>
      </c>
      <c r="H4" s="232" t="s">
        <v>1051</v>
      </c>
      <c r="I4" s="232" t="s">
        <v>185</v>
      </c>
      <c r="J4" s="235" t="s">
        <v>186</v>
      </c>
    </row>
    <row r="5" spans="1:11" s="24" customFormat="1" ht="15" customHeight="1" x14ac:dyDescent="0.2">
      <c r="A5" s="15"/>
      <c r="B5" s="88" t="s">
        <v>108</v>
      </c>
      <c r="C5" s="65"/>
      <c r="D5" s="65"/>
      <c r="E5" s="65"/>
      <c r="F5" s="65"/>
      <c r="G5" s="948">
        <f>F5+E5+D5</f>
        <v>0</v>
      </c>
      <c r="H5" s="65"/>
      <c r="I5" s="65"/>
      <c r="J5" s="66"/>
    </row>
    <row r="6" spans="1:11" s="24" customFormat="1" ht="15" customHeight="1" x14ac:dyDescent="0.2">
      <c r="A6" s="15"/>
      <c r="B6" s="88" t="s">
        <v>109</v>
      </c>
      <c r="C6" s="65"/>
      <c r="D6" s="65"/>
      <c r="E6" s="65"/>
      <c r="F6" s="65"/>
      <c r="G6" s="948">
        <f>F6+E6+D6</f>
        <v>0</v>
      </c>
      <c r="H6" s="65"/>
      <c r="I6" s="65"/>
      <c r="J6" s="66"/>
    </row>
    <row r="7" spans="1:11" ht="15" customHeight="1" x14ac:dyDescent="0.2">
      <c r="A7" s="15"/>
      <c r="B7" s="88" t="s">
        <v>110</v>
      </c>
      <c r="C7" s="65"/>
      <c r="D7" s="65"/>
      <c r="E7" s="65"/>
      <c r="F7" s="65"/>
      <c r="G7" s="948">
        <f>F7+E7+D7</f>
        <v>0</v>
      </c>
      <c r="H7" s="65"/>
      <c r="I7" s="65"/>
      <c r="J7" s="66"/>
    </row>
    <row r="8" spans="1:11" ht="15" customHeight="1" x14ac:dyDescent="0.2">
      <c r="A8" s="15"/>
      <c r="B8" s="88" t="s">
        <v>111</v>
      </c>
      <c r="C8" s="65"/>
      <c r="D8" s="65"/>
      <c r="E8" s="65"/>
      <c r="F8" s="65"/>
      <c r="G8" s="948">
        <f>F8+E8+D8</f>
        <v>0</v>
      </c>
      <c r="H8" s="65"/>
      <c r="I8" s="65"/>
      <c r="J8" s="66"/>
    </row>
    <row r="9" spans="1:11" ht="15" customHeight="1" x14ac:dyDescent="0.2">
      <c r="A9" s="15"/>
      <c r="B9" s="88" t="s">
        <v>112</v>
      </c>
      <c r="C9" s="65"/>
      <c r="D9" s="65"/>
      <c r="E9" s="65"/>
      <c r="F9" s="65"/>
      <c r="G9" s="948">
        <f t="shared" ref="G9:G17" si="0">F9+E9+D9</f>
        <v>0</v>
      </c>
      <c r="H9" s="65"/>
      <c r="I9" s="65"/>
      <c r="J9" s="66"/>
    </row>
    <row r="10" spans="1:11" ht="15" customHeight="1" x14ac:dyDescent="0.2">
      <c r="A10" s="15"/>
      <c r="B10" s="88" t="s">
        <v>113</v>
      </c>
      <c r="C10" s="65"/>
      <c r="D10" s="65"/>
      <c r="E10" s="65"/>
      <c r="F10" s="65"/>
      <c r="G10" s="948">
        <f t="shared" si="0"/>
        <v>0</v>
      </c>
      <c r="H10" s="65"/>
      <c r="I10" s="65"/>
      <c r="J10" s="66"/>
    </row>
    <row r="11" spans="1:11" ht="15" customHeight="1" x14ac:dyDescent="0.2">
      <c r="A11" s="15"/>
      <c r="B11" s="88" t="s">
        <v>114</v>
      </c>
      <c r="C11" s="65"/>
      <c r="D11" s="65"/>
      <c r="E11" s="65"/>
      <c r="F11" s="65"/>
      <c r="G11" s="948">
        <f t="shared" si="0"/>
        <v>0</v>
      </c>
      <c r="H11" s="65"/>
      <c r="I11" s="65"/>
      <c r="J11" s="66"/>
    </row>
    <row r="12" spans="1:11" ht="15" customHeight="1" x14ac:dyDescent="0.2">
      <c r="A12" s="15"/>
      <c r="B12" s="88" t="s">
        <v>115</v>
      </c>
      <c r="C12" s="65"/>
      <c r="D12" s="65"/>
      <c r="E12" s="65"/>
      <c r="F12" s="65"/>
      <c r="G12" s="948">
        <f t="shared" si="0"/>
        <v>0</v>
      </c>
      <c r="H12" s="65"/>
      <c r="I12" s="65"/>
      <c r="J12" s="66"/>
    </row>
    <row r="13" spans="1:11" ht="15" customHeight="1" x14ac:dyDescent="0.2">
      <c r="A13" s="15"/>
      <c r="B13" s="88" t="s">
        <v>116</v>
      </c>
      <c r="C13" s="65"/>
      <c r="D13" s="65"/>
      <c r="E13" s="65"/>
      <c r="F13" s="65"/>
      <c r="G13" s="948">
        <f t="shared" si="0"/>
        <v>0</v>
      </c>
      <c r="H13" s="65"/>
      <c r="I13" s="65"/>
      <c r="J13" s="66"/>
    </row>
    <row r="14" spans="1:11" ht="15" customHeight="1" x14ac:dyDescent="0.2">
      <c r="A14" s="15"/>
      <c r="B14" s="88" t="s">
        <v>137</v>
      </c>
      <c r="C14" s="65"/>
      <c r="D14" s="65"/>
      <c r="E14" s="65"/>
      <c r="F14" s="65"/>
      <c r="G14" s="948">
        <f t="shared" si="0"/>
        <v>0</v>
      </c>
      <c r="H14" s="65"/>
      <c r="I14" s="65"/>
      <c r="J14" s="66"/>
    </row>
    <row r="15" spans="1:11" ht="15" customHeight="1" x14ac:dyDescent="0.2">
      <c r="A15" s="15"/>
      <c r="B15" s="88" t="s">
        <v>275</v>
      </c>
      <c r="C15" s="65"/>
      <c r="D15" s="65"/>
      <c r="E15" s="65"/>
      <c r="F15" s="65"/>
      <c r="G15" s="948">
        <f t="shared" si="0"/>
        <v>0</v>
      </c>
      <c r="H15" s="65"/>
      <c r="I15" s="65"/>
      <c r="J15" s="66"/>
    </row>
    <row r="16" spans="1:11" s="24" customFormat="1" ht="15" customHeight="1" x14ac:dyDescent="0.2">
      <c r="A16" s="15"/>
      <c r="B16" s="88" t="s">
        <v>117</v>
      </c>
      <c r="C16" s="65"/>
      <c r="D16" s="65"/>
      <c r="E16" s="65"/>
      <c r="F16" s="65"/>
      <c r="G16" s="948">
        <f t="shared" si="0"/>
        <v>0</v>
      </c>
      <c r="H16" s="65"/>
      <c r="I16" s="65"/>
      <c r="J16" s="66"/>
    </row>
    <row r="17" spans="1:10" ht="15" customHeight="1" x14ac:dyDescent="0.2">
      <c r="A17" s="15"/>
      <c r="B17" s="88" t="s">
        <v>118</v>
      </c>
      <c r="C17" s="65"/>
      <c r="D17" s="65"/>
      <c r="E17" s="65"/>
      <c r="F17" s="65"/>
      <c r="G17" s="948">
        <f t="shared" si="0"/>
        <v>0</v>
      </c>
      <c r="H17" s="65"/>
      <c r="I17" s="65"/>
      <c r="J17" s="66"/>
    </row>
    <row r="18" spans="1:10" ht="15" customHeight="1" x14ac:dyDescent="0.2">
      <c r="A18" s="15"/>
      <c r="B18" s="88" t="s">
        <v>119</v>
      </c>
      <c r="C18" s="948">
        <f>SUM(C5:C9,C10:C17)</f>
        <v>0</v>
      </c>
      <c r="D18" s="948">
        <f>SUM(D5:D9,D10:D17)</f>
        <v>0</v>
      </c>
      <c r="E18" s="948">
        <f>SUM(E5:E9,E10:E17)</f>
        <v>0</v>
      </c>
      <c r="F18" s="948">
        <f>SUM(F5:F9,F10:F17)</f>
        <v>0</v>
      </c>
      <c r="G18" s="948">
        <f t="shared" ref="G18:G29" si="1">F18+E18+D18</f>
        <v>0</v>
      </c>
      <c r="H18" s="948">
        <f>SUM(H5:H9,H10:H17)</f>
        <v>0</v>
      </c>
      <c r="I18" s="948">
        <f>SUM(I5:I9,I10:I17)</f>
        <v>0</v>
      </c>
      <c r="J18" s="949">
        <f>SUM(J5:J9,J10:J17)</f>
        <v>0</v>
      </c>
    </row>
    <row r="19" spans="1:10" ht="15" customHeight="1" x14ac:dyDescent="0.2">
      <c r="A19" s="15"/>
      <c r="B19" s="88" t="s">
        <v>120</v>
      </c>
      <c r="C19" s="65"/>
      <c r="D19" s="65"/>
      <c r="E19" s="65"/>
      <c r="F19" s="65"/>
      <c r="G19" s="948">
        <f t="shared" si="1"/>
        <v>0</v>
      </c>
      <c r="H19" s="65"/>
      <c r="I19" s="65"/>
      <c r="J19" s="66"/>
    </row>
    <row r="20" spans="1:10" s="24" customFormat="1" ht="15" customHeight="1" x14ac:dyDescent="0.2">
      <c r="A20" s="15"/>
      <c r="B20" s="88" t="s">
        <v>121</v>
      </c>
      <c r="C20" s="65"/>
      <c r="D20" s="65"/>
      <c r="E20" s="65"/>
      <c r="F20" s="65"/>
      <c r="G20" s="948">
        <f t="shared" si="1"/>
        <v>0</v>
      </c>
      <c r="H20" s="65"/>
      <c r="I20" s="65"/>
      <c r="J20" s="66"/>
    </row>
    <row r="21" spans="1:10" s="24" customFormat="1" ht="15" customHeight="1" x14ac:dyDescent="0.2">
      <c r="A21" s="15"/>
      <c r="B21" s="88" t="s">
        <v>122</v>
      </c>
      <c r="C21" s="948">
        <f>C19+C20</f>
        <v>0</v>
      </c>
      <c r="D21" s="948">
        <f t="shared" ref="D21:J21" si="2">D19+D20</f>
        <v>0</v>
      </c>
      <c r="E21" s="948">
        <f t="shared" si="2"/>
        <v>0</v>
      </c>
      <c r="F21" s="948">
        <f t="shared" si="2"/>
        <v>0</v>
      </c>
      <c r="G21" s="948">
        <f t="shared" si="1"/>
        <v>0</v>
      </c>
      <c r="H21" s="948">
        <f>H19+H20</f>
        <v>0</v>
      </c>
      <c r="I21" s="948">
        <f t="shared" si="2"/>
        <v>0</v>
      </c>
      <c r="J21" s="949">
        <f t="shared" si="2"/>
        <v>0</v>
      </c>
    </row>
    <row r="22" spans="1:10" ht="15" customHeight="1" x14ac:dyDescent="0.2">
      <c r="A22" s="15"/>
      <c r="B22" s="88" t="s">
        <v>123</v>
      </c>
      <c r="C22" s="65"/>
      <c r="D22" s="65"/>
      <c r="E22" s="65"/>
      <c r="F22" s="65"/>
      <c r="G22" s="948">
        <f t="shared" si="1"/>
        <v>0</v>
      </c>
      <c r="H22" s="65"/>
      <c r="I22" s="65"/>
      <c r="J22" s="66"/>
    </row>
    <row r="23" spans="1:10" ht="15" customHeight="1" x14ac:dyDescent="0.2">
      <c r="A23" s="15"/>
      <c r="B23" s="88" t="s">
        <v>124</v>
      </c>
      <c r="C23" s="65"/>
      <c r="D23" s="65"/>
      <c r="E23" s="65"/>
      <c r="F23" s="65"/>
      <c r="G23" s="948">
        <f t="shared" si="1"/>
        <v>0</v>
      </c>
      <c r="H23" s="65"/>
      <c r="I23" s="65"/>
      <c r="J23" s="66"/>
    </row>
    <row r="24" spans="1:10" ht="15" customHeight="1" x14ac:dyDescent="0.2">
      <c r="A24" s="15"/>
      <c r="B24" s="88" t="s">
        <v>125</v>
      </c>
      <c r="C24" s="65"/>
      <c r="D24" s="65"/>
      <c r="E24" s="65"/>
      <c r="F24" s="65"/>
      <c r="G24" s="948">
        <f t="shared" si="1"/>
        <v>0</v>
      </c>
      <c r="H24" s="65"/>
      <c r="I24" s="65"/>
      <c r="J24" s="66"/>
    </row>
    <row r="25" spans="1:10" ht="15" customHeight="1" x14ac:dyDescent="0.2">
      <c r="A25" s="15"/>
      <c r="B25" s="88" t="s">
        <v>126</v>
      </c>
      <c r="C25" s="65"/>
      <c r="D25" s="65"/>
      <c r="E25" s="65"/>
      <c r="F25" s="65"/>
      <c r="G25" s="948">
        <f t="shared" si="1"/>
        <v>0</v>
      </c>
      <c r="H25" s="65"/>
      <c r="I25" s="65"/>
      <c r="J25" s="66"/>
    </row>
    <row r="26" spans="1:10" ht="15" customHeight="1" x14ac:dyDescent="0.2">
      <c r="A26" s="15"/>
      <c r="B26" s="88" t="s">
        <v>127</v>
      </c>
      <c r="C26" s="948">
        <f>SUM(C18,C21:C25)</f>
        <v>0</v>
      </c>
      <c r="D26" s="948">
        <f t="shared" ref="D26:J26" si="3">SUM(D18,D21:D25)</f>
        <v>0</v>
      </c>
      <c r="E26" s="948">
        <f t="shared" si="3"/>
        <v>0</v>
      </c>
      <c r="F26" s="948">
        <f t="shared" si="3"/>
        <v>0</v>
      </c>
      <c r="G26" s="948">
        <f t="shared" si="1"/>
        <v>0</v>
      </c>
      <c r="H26" s="948">
        <f>SUM(H18,H21:H25)</f>
        <v>0</v>
      </c>
      <c r="I26" s="948">
        <f t="shared" si="3"/>
        <v>0</v>
      </c>
      <c r="J26" s="949">
        <f t="shared" si="3"/>
        <v>0</v>
      </c>
    </row>
    <row r="27" spans="1:10" ht="15" customHeight="1" x14ac:dyDescent="0.2">
      <c r="A27" s="15"/>
      <c r="B27" s="88" t="s">
        <v>128</v>
      </c>
      <c r="C27" s="65"/>
      <c r="D27" s="65"/>
      <c r="E27" s="65"/>
      <c r="F27" s="65"/>
      <c r="G27" s="948">
        <f t="shared" si="1"/>
        <v>0</v>
      </c>
      <c r="H27" s="65"/>
      <c r="I27" s="65"/>
      <c r="J27" s="66"/>
    </row>
    <row r="28" spans="1:10" ht="15" customHeight="1" x14ac:dyDescent="0.2">
      <c r="A28" s="15"/>
      <c r="B28" s="88" t="s">
        <v>129</v>
      </c>
      <c r="C28" s="65"/>
      <c r="D28" s="65"/>
      <c r="E28" s="65"/>
      <c r="F28" s="65"/>
      <c r="G28" s="948">
        <f t="shared" si="1"/>
        <v>0</v>
      </c>
      <c r="H28" s="65"/>
      <c r="I28" s="65"/>
      <c r="J28" s="66"/>
    </row>
    <row r="29" spans="1:10" ht="15" customHeight="1" thickBot="1" x14ac:dyDescent="0.25">
      <c r="A29" s="15"/>
      <c r="B29" s="89" t="s">
        <v>130</v>
      </c>
      <c r="C29" s="950">
        <f>C26+C27+C28</f>
        <v>0</v>
      </c>
      <c r="D29" s="950">
        <f t="shared" ref="D29:J29" si="4">D26+D27+D28</f>
        <v>0</v>
      </c>
      <c r="E29" s="950">
        <f t="shared" si="4"/>
        <v>0</v>
      </c>
      <c r="F29" s="950">
        <f t="shared" si="4"/>
        <v>0</v>
      </c>
      <c r="G29" s="950">
        <f t="shared" si="1"/>
        <v>0</v>
      </c>
      <c r="H29" s="950">
        <f>H26+H27+H28</f>
        <v>0</v>
      </c>
      <c r="I29" s="950">
        <f t="shared" si="4"/>
        <v>0</v>
      </c>
      <c r="J29" s="951">
        <f t="shared" si="4"/>
        <v>0</v>
      </c>
    </row>
    <row r="30" spans="1:10" s="54" customFormat="1" ht="7.5" customHeight="1" x14ac:dyDescent="0.2"/>
  </sheetData>
  <sheetProtection algorithmName="SHA-512" hashValue="Kl5lGOJUwGVhFo+Nh7Dkds+6TCbomWKKzsqb/XdkNfzmUaYHHtVau/F5ZB+WhdNOhD/Q0d+kKUatd65Dz7eqtg==" saltValue="S3WjxD1FxJEcPd37h9Gl9g==" spinCount="100000" sheet="1" objects="1" scenarios="1"/>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4">
    <mergeCell ref="D3:G3"/>
    <mergeCell ref="C3:C4"/>
    <mergeCell ref="H3:J3"/>
    <mergeCell ref="B3:B4"/>
  </mergeCells>
  <phoneticPr fontId="6"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ignoredErrors>
    <ignoredError sqref="G18 G21 G26 G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tabColor indexed="43"/>
    <pageSetUpPr fitToPage="1"/>
  </sheetPr>
  <dimension ref="A1:CCX138"/>
  <sheetViews>
    <sheetView showGridLines="0" zoomScale="112" zoomScaleNormal="112" workbookViewId="0">
      <pane xSplit="2" ySplit="5" topLeftCell="C6" activePane="bottomRight" state="frozen"/>
      <selection pane="topRight" activeCell="C1" sqref="C1"/>
      <selection pane="bottomLeft" activeCell="A5" sqref="A5"/>
      <selection pane="bottomRight" activeCell="C7" sqref="C7"/>
    </sheetView>
  </sheetViews>
  <sheetFormatPr baseColWidth="10" defaultColWidth="19.28515625" defaultRowHeight="12.75" x14ac:dyDescent="0.2"/>
  <cols>
    <col min="1" max="1" width="2.7109375" style="25" customWidth="1"/>
    <col min="2" max="2" width="70.28515625" style="585" customWidth="1"/>
    <col min="3" max="13" width="17.7109375" style="585" customWidth="1"/>
    <col min="14" max="30" width="17.7109375" style="87" customWidth="1"/>
    <col min="31" max="31" width="2.7109375" style="87" customWidth="1"/>
    <col min="32" max="45" width="17.7109375" style="87" customWidth="1"/>
    <col min="46" max="46" width="2.7109375" style="87" customWidth="1"/>
    <col min="47" max="60" width="17.7109375" style="87" customWidth="1"/>
    <col min="61" max="61" width="2.7109375" style="87" customWidth="1"/>
    <col min="62" max="75" width="17.7109375" style="87" customWidth="1"/>
    <col min="76" max="76" width="2.7109375" style="87" customWidth="1"/>
    <col min="77" max="90" width="17.7109375" style="87" customWidth="1"/>
    <col min="91" max="91" width="2.7109375" style="87" customWidth="1"/>
    <col min="92" max="105" width="17.7109375" style="87" customWidth="1"/>
    <col min="106" max="106" width="2.7109375" style="87" customWidth="1"/>
    <col min="107" max="120" width="17.7109375" style="87" customWidth="1"/>
    <col min="121" max="121" width="2.7109375" style="87" customWidth="1"/>
    <col min="122" max="135" width="17.7109375" style="87" customWidth="1"/>
    <col min="136" max="136" width="2.7109375" style="87" customWidth="1"/>
    <col min="137" max="150" width="17.7109375" style="87" customWidth="1"/>
    <col min="151" max="151" width="2.7109375" style="87" customWidth="1"/>
    <col min="152" max="165" width="17.7109375" style="87" customWidth="1"/>
    <col min="166" max="166" width="2.7109375" style="87" customWidth="1"/>
    <col min="167" max="180" width="17.7109375" style="87" customWidth="1"/>
    <col min="181" max="181" width="2.7109375" style="87" customWidth="1"/>
    <col min="182" max="195" width="17.7109375" style="87" customWidth="1"/>
    <col min="196" max="196" width="2.7109375" style="87" customWidth="1"/>
    <col min="197" max="210" width="17.7109375" style="87" customWidth="1"/>
    <col min="211" max="211" width="2.7109375" style="87" customWidth="1"/>
    <col min="212" max="225" width="17.7109375" style="87" customWidth="1"/>
    <col min="226" max="226" width="2.7109375" style="87" customWidth="1"/>
    <col min="227" max="240" width="17.7109375" style="87" customWidth="1"/>
    <col min="241" max="241" width="2.7109375" style="87" customWidth="1"/>
    <col min="242" max="255" width="17.7109375" style="87" customWidth="1"/>
    <col min="256" max="256" width="2.7109375" style="87" customWidth="1"/>
    <col min="257" max="270" width="17.7109375" style="87" customWidth="1"/>
    <col min="271" max="271" width="2.7109375" style="87" customWidth="1"/>
    <col min="272" max="285" width="17.7109375" style="87" customWidth="1"/>
    <col min="286" max="286" width="2.7109375" style="87" customWidth="1"/>
    <col min="287" max="300" width="17.7109375" style="87" customWidth="1"/>
    <col min="301" max="301" width="2.7109375" style="87" customWidth="1"/>
    <col min="302" max="315" width="17.7109375" style="87" customWidth="1"/>
    <col min="316" max="316" width="2.7109375" style="87" customWidth="1"/>
    <col min="317" max="330" width="17.7109375" style="87" customWidth="1"/>
    <col min="331" max="331" width="2.7109375" style="87" customWidth="1"/>
    <col min="332" max="345" width="17.7109375" style="87" customWidth="1"/>
    <col min="346" max="346" width="2.7109375" style="87" customWidth="1"/>
    <col min="347" max="360" width="17.7109375" style="87" customWidth="1"/>
    <col min="361" max="361" width="2.7109375" style="87" customWidth="1"/>
    <col min="362" max="375" width="17.7109375" style="87" customWidth="1"/>
    <col min="376" max="376" width="2.7109375" style="87" customWidth="1"/>
    <col min="377" max="390" width="17.7109375" style="87" customWidth="1"/>
    <col min="391" max="391" width="2.7109375" style="87" customWidth="1"/>
    <col min="392" max="405" width="17.7109375" style="87" customWidth="1"/>
    <col min="406" max="406" width="2.7109375" style="87" customWidth="1"/>
    <col min="407" max="420" width="17.7109375" style="87" customWidth="1"/>
    <col min="421" max="421" width="2.7109375" style="87" customWidth="1"/>
    <col min="422" max="435" width="17.7109375" style="87" customWidth="1"/>
    <col min="436" max="436" width="2.7109375" style="87" customWidth="1"/>
    <col min="437" max="450" width="17.7109375" style="87" customWidth="1"/>
    <col min="451" max="451" width="2.7109375" style="87" customWidth="1"/>
    <col min="452" max="465" width="17.7109375" style="87" customWidth="1"/>
    <col min="466" max="466" width="2.7109375" style="87" customWidth="1"/>
    <col min="467" max="480" width="17.7109375" style="87" customWidth="1"/>
    <col min="481" max="481" width="2.7109375" style="87" customWidth="1"/>
    <col min="482" max="495" width="17.7109375" style="87" customWidth="1"/>
    <col min="496" max="496" width="2.7109375" style="87" customWidth="1"/>
    <col min="497" max="510" width="17.7109375" style="87" customWidth="1"/>
    <col min="511" max="511" width="2.7109375" style="87" customWidth="1"/>
    <col min="512" max="525" width="17.7109375" style="87" customWidth="1"/>
    <col min="526" max="526" width="2.7109375" style="87" customWidth="1"/>
    <col min="527" max="540" width="17.7109375" style="87" customWidth="1"/>
    <col min="541" max="541" width="2.7109375" style="87" customWidth="1"/>
    <col min="542" max="555" width="17.7109375" style="87" customWidth="1"/>
    <col min="556" max="556" width="2.7109375" style="87" customWidth="1"/>
    <col min="557" max="570" width="17.7109375" style="87" customWidth="1"/>
    <col min="571" max="571" width="2.7109375" style="87" customWidth="1"/>
    <col min="572" max="585" width="17.7109375" style="87" customWidth="1"/>
    <col min="586" max="586" width="2.7109375" style="87" customWidth="1"/>
    <col min="587" max="600" width="17.7109375" style="87" customWidth="1"/>
    <col min="601" max="601" width="2.7109375" style="87" customWidth="1"/>
    <col min="602" max="615" width="17.7109375" style="87" customWidth="1"/>
    <col min="616" max="616" width="2.7109375" style="87" customWidth="1"/>
    <col min="617" max="630" width="17.7109375" style="87" customWidth="1"/>
    <col min="631" max="631" width="2.7109375" style="87" customWidth="1"/>
    <col min="632" max="645" width="17.7109375" style="87" customWidth="1"/>
    <col min="646" max="646" width="2.7109375" style="87" customWidth="1"/>
    <col min="647" max="660" width="17.7109375" style="87" customWidth="1"/>
    <col min="661" max="661" width="2.7109375" style="87" customWidth="1"/>
    <col min="662" max="675" width="17.7109375" style="87" customWidth="1"/>
    <col min="676" max="676" width="2.7109375" style="87" customWidth="1"/>
    <col min="677" max="690" width="17.7109375" style="87" customWidth="1"/>
    <col min="691" max="691" width="2.7109375" style="87" customWidth="1"/>
    <col min="692" max="705" width="17.7109375" style="87" customWidth="1"/>
    <col min="706" max="706" width="2.7109375" style="87" customWidth="1"/>
    <col min="707" max="720" width="17.7109375" style="87" customWidth="1"/>
    <col min="721" max="721" width="2.7109375" style="87" customWidth="1"/>
    <col min="722" max="735" width="17.7109375" style="87" customWidth="1"/>
    <col min="736" max="736" width="2.7109375" style="87" customWidth="1"/>
    <col min="737" max="750" width="17.7109375" style="87" customWidth="1"/>
    <col min="751" max="751" width="2.7109375" style="87" customWidth="1"/>
    <col min="752" max="765" width="17.7109375" style="87" customWidth="1"/>
    <col min="766" max="766" width="2.7109375" style="87" customWidth="1"/>
    <col min="767" max="780" width="17.7109375" style="87" customWidth="1"/>
    <col min="781" max="781" width="2.7109375" style="87" customWidth="1"/>
    <col min="782" max="795" width="17.7109375" style="87" customWidth="1"/>
    <col min="796" max="796" width="2.7109375" style="87" customWidth="1"/>
    <col min="797" max="810" width="17.7109375" style="87" customWidth="1"/>
    <col min="811" max="811" width="2.7109375" style="87" customWidth="1"/>
    <col min="812" max="825" width="17.7109375" style="87" customWidth="1"/>
    <col min="826" max="826" width="2.7109375" style="87" customWidth="1"/>
    <col min="827" max="840" width="17.7109375" style="87" customWidth="1"/>
    <col min="841" max="841" width="2.7109375" style="87" customWidth="1"/>
    <col min="842" max="855" width="17.7109375" style="87" customWidth="1"/>
    <col min="856" max="856" width="2.7109375" style="87" customWidth="1"/>
    <col min="857" max="870" width="17.7109375" style="87" customWidth="1"/>
    <col min="871" max="871" width="2.7109375" style="87" customWidth="1"/>
    <col min="872" max="885" width="17.7109375" style="87" customWidth="1"/>
    <col min="886" max="886" width="2.7109375" style="87" customWidth="1"/>
    <col min="887" max="900" width="17.7109375" style="87" customWidth="1"/>
    <col min="901" max="901" width="2.7109375" style="87" customWidth="1"/>
    <col min="902" max="915" width="17.7109375" style="87" customWidth="1"/>
    <col min="916" max="916" width="2.7109375" style="87" customWidth="1"/>
    <col min="917" max="930" width="17.7109375" style="87" customWidth="1"/>
    <col min="931" max="931" width="2.7109375" style="87" customWidth="1"/>
    <col min="932" max="945" width="17.7109375" style="87" customWidth="1"/>
    <col min="946" max="946" width="2.7109375" style="87" customWidth="1"/>
    <col min="947" max="960" width="17.7109375" style="87" customWidth="1"/>
    <col min="961" max="961" width="2.7109375" style="87" customWidth="1"/>
    <col min="962" max="975" width="17.7109375" style="87" customWidth="1"/>
    <col min="976" max="976" width="2.7109375" style="87" customWidth="1"/>
    <col min="977" max="990" width="17.7109375" style="87" customWidth="1"/>
    <col min="991" max="991" width="2.7109375" style="87" customWidth="1"/>
    <col min="992" max="1005" width="17.7109375" style="87" customWidth="1"/>
    <col min="1006" max="1006" width="2.7109375" style="87" customWidth="1"/>
    <col min="1007" max="1020" width="17.7109375" style="87" customWidth="1"/>
    <col min="1021" max="1021" width="2.7109375" style="87" customWidth="1"/>
    <col min="1022" max="1035" width="17.7109375" style="87" customWidth="1"/>
    <col min="1036" max="1036" width="2.7109375" style="87" customWidth="1"/>
    <col min="1037" max="1050" width="17.7109375" style="87" customWidth="1"/>
    <col min="1051" max="1051" width="2.7109375" style="87" customWidth="1"/>
    <col min="1052" max="1065" width="17.7109375" style="87" customWidth="1"/>
    <col min="1066" max="1066" width="2.7109375" style="87" customWidth="1"/>
    <col min="1067" max="1080" width="17.7109375" style="87" customWidth="1"/>
    <col min="1081" max="1081" width="2.7109375" style="87" customWidth="1"/>
    <col min="1082" max="1095" width="17.7109375" style="87" customWidth="1"/>
    <col min="1096" max="1096" width="2.7109375" style="87" customWidth="1"/>
    <col min="1097" max="1110" width="17.7109375" style="87" customWidth="1"/>
    <col min="1111" max="1111" width="2.7109375" style="87" customWidth="1"/>
    <col min="1112" max="1125" width="17.7109375" style="87" customWidth="1"/>
    <col min="1126" max="1126" width="2.7109375" style="87" customWidth="1"/>
    <col min="1127" max="1140" width="17.7109375" style="87" customWidth="1"/>
    <col min="1141" max="1141" width="2.7109375" style="87" customWidth="1"/>
    <col min="1142" max="1155" width="17.7109375" style="87" customWidth="1"/>
    <col min="1156" max="1156" width="2.7109375" style="87" customWidth="1"/>
    <col min="1157" max="1170" width="17.7109375" style="87" customWidth="1"/>
    <col min="1171" max="1171" width="2.7109375" style="87" customWidth="1"/>
    <col min="1172" max="1185" width="17.7109375" style="87" customWidth="1"/>
    <col min="1186" max="1186" width="2.7109375" style="87" customWidth="1"/>
    <col min="1187" max="1200" width="17.7109375" style="87" customWidth="1"/>
    <col min="1201" max="1201" width="2.7109375" style="87" customWidth="1"/>
    <col min="1202" max="1215" width="17.7109375" style="87" customWidth="1"/>
    <col min="1216" max="1216" width="2.7109375" style="87" customWidth="1"/>
    <col min="1217" max="1230" width="17.7109375" style="87" customWidth="1"/>
    <col min="1231" max="1231" width="2.7109375" style="87" customWidth="1"/>
    <col min="1232" max="1245" width="17.7109375" style="87" customWidth="1"/>
    <col min="1246" max="1246" width="2.7109375" style="87" customWidth="1"/>
    <col min="1247" max="1260" width="17.7109375" style="87" customWidth="1"/>
    <col min="1261" max="1261" width="2.7109375" style="87" customWidth="1"/>
    <col min="1262" max="1275" width="17.7109375" style="87" customWidth="1"/>
    <col min="1276" max="1276" width="2.7109375" style="87" customWidth="1"/>
    <col min="1277" max="1290" width="17.7109375" style="87" customWidth="1"/>
    <col min="1291" max="1291" width="2.7109375" style="87" customWidth="1"/>
    <col min="1292" max="1305" width="17.7109375" style="87" customWidth="1"/>
    <col min="1306" max="1306" width="2.7109375" style="87" customWidth="1"/>
    <col min="1307" max="1320" width="17.7109375" style="87" customWidth="1"/>
    <col min="1321" max="1321" width="2.7109375" style="87" customWidth="1"/>
    <col min="1322" max="1335" width="17.7109375" style="87" customWidth="1"/>
    <col min="1336" max="1336" width="2.7109375" style="87" customWidth="1"/>
    <col min="1337" max="1350" width="17.7109375" style="87" customWidth="1"/>
    <col min="1351" max="1351" width="2.7109375" style="87" customWidth="1"/>
    <col min="1352" max="1365" width="17.7109375" style="87" customWidth="1"/>
    <col min="1366" max="1366" width="2.7109375" style="87" customWidth="1"/>
    <col min="1367" max="1380" width="17.7109375" style="87" customWidth="1"/>
    <col min="1381" max="1381" width="2.7109375" style="87" customWidth="1"/>
    <col min="1382" max="1395" width="17.7109375" style="87" customWidth="1"/>
    <col min="1396" max="1396" width="2.7109375" style="87" customWidth="1"/>
    <col min="1397" max="1410" width="17.7109375" style="87" customWidth="1"/>
    <col min="1411" max="1411" width="2.7109375" style="87" customWidth="1"/>
    <col min="1412" max="1425" width="17.7109375" style="87" customWidth="1"/>
    <col min="1426" max="1426" width="2.7109375" style="87" customWidth="1"/>
    <col min="1427" max="1440" width="17.7109375" style="87" customWidth="1"/>
    <col min="1441" max="1441" width="2.7109375" style="87" customWidth="1"/>
    <col min="1442" max="1455" width="17.7109375" style="87" customWidth="1"/>
    <col min="1456" max="1456" width="2.7109375" style="87" customWidth="1"/>
    <col min="1457" max="1470" width="17.7109375" style="87" customWidth="1"/>
    <col min="1471" max="1471" width="2.7109375" style="87" customWidth="1"/>
    <col min="1472" max="1485" width="17.7109375" style="87" customWidth="1"/>
    <col min="1486" max="1486" width="2.7109375" style="87" customWidth="1"/>
    <col min="1487" max="1500" width="17.7109375" style="87" customWidth="1"/>
    <col min="1501" max="1501" width="2.7109375" style="87" customWidth="1"/>
    <col min="1502" max="1515" width="17.7109375" style="87" customWidth="1"/>
    <col min="1516" max="1516" width="2.7109375" style="87" customWidth="1"/>
    <col min="1517" max="1530" width="17.7109375" style="87" customWidth="1"/>
    <col min="1531" max="1531" width="2.7109375" style="87" customWidth="1"/>
    <col min="1532" max="1545" width="17.7109375" style="87" customWidth="1"/>
    <col min="1546" max="1546" width="2.7109375" style="87" customWidth="1"/>
    <col min="1547" max="1560" width="17.7109375" style="87" customWidth="1"/>
    <col min="1561" max="1561" width="2.7109375" style="87" customWidth="1"/>
    <col min="1562" max="1575" width="17.7109375" style="87" customWidth="1"/>
    <col min="1576" max="1576" width="2.7109375" style="87" customWidth="1"/>
    <col min="1577" max="1590" width="17.7109375" style="87" customWidth="1"/>
    <col min="1591" max="1591" width="2.7109375" style="87" customWidth="1"/>
    <col min="1592" max="1605" width="17.7109375" style="87" customWidth="1"/>
    <col min="1606" max="1606" width="2.7109375" style="87" customWidth="1"/>
    <col min="1607" max="1620" width="17.7109375" style="87" customWidth="1"/>
    <col min="1621" max="1621" width="2.7109375" style="87" customWidth="1"/>
    <col min="1622" max="1635" width="17.7109375" style="87" customWidth="1"/>
    <col min="1636" max="1636" width="2.7109375" style="87" customWidth="1"/>
    <col min="1637" max="1650" width="17.7109375" style="87" customWidth="1"/>
    <col min="1651" max="1651" width="2.7109375" style="87" customWidth="1"/>
    <col min="1652" max="1665" width="17.7109375" style="87" customWidth="1"/>
    <col min="1666" max="1666" width="2.7109375" style="87" customWidth="1"/>
    <col min="1667" max="1680" width="17.7109375" style="87" customWidth="1"/>
    <col min="1681" max="1681" width="2.7109375" style="87" customWidth="1"/>
    <col min="1682" max="1695" width="17.7109375" style="87" customWidth="1"/>
    <col min="1696" max="1696" width="2.7109375" style="87" customWidth="1"/>
    <col min="1697" max="1710" width="17.7109375" style="87" customWidth="1"/>
    <col min="1711" max="1711" width="2.7109375" style="87" customWidth="1"/>
    <col min="1712" max="1725" width="17.7109375" style="87" customWidth="1"/>
    <col min="1726" max="1726" width="2.7109375" style="87" customWidth="1"/>
    <col min="1727" max="1740" width="17.7109375" style="87" customWidth="1"/>
    <col min="1741" max="1741" width="2.7109375" style="87" customWidth="1"/>
    <col min="1742" max="1755" width="17.7109375" style="87" customWidth="1"/>
    <col min="1756" max="1756" width="2.7109375" style="87" customWidth="1"/>
    <col min="1757" max="1770" width="17.7109375" style="87" customWidth="1"/>
    <col min="1771" max="1771" width="2.7109375" style="87" customWidth="1"/>
    <col min="1772" max="1785" width="17.7109375" style="87" customWidth="1"/>
    <col min="1786" max="1786" width="2.7109375" style="87" customWidth="1"/>
    <col min="1787" max="1800" width="17.7109375" style="87" customWidth="1"/>
    <col min="1801" max="1801" width="2.7109375" style="87" customWidth="1"/>
    <col min="1802" max="1815" width="17.7109375" style="87" customWidth="1"/>
    <col min="1816" max="1816" width="2.7109375" style="87" customWidth="1"/>
    <col min="1817" max="1830" width="17.7109375" style="87" customWidth="1"/>
    <col min="1831" max="1831" width="2.7109375" style="87" customWidth="1"/>
    <col min="1832" max="1845" width="17.7109375" style="87" customWidth="1"/>
    <col min="1846" max="1846" width="2.7109375" style="87" customWidth="1"/>
    <col min="1847" max="1860" width="17.7109375" style="87" customWidth="1"/>
    <col min="1861" max="1861" width="2.7109375" style="87" customWidth="1"/>
    <col min="1862" max="1875" width="17.7109375" style="87" customWidth="1"/>
    <col min="1876" max="1876" width="2.7109375" style="87" customWidth="1"/>
    <col min="1877" max="1890" width="17.7109375" style="87" customWidth="1"/>
    <col min="1891" max="1891" width="2.7109375" style="87" customWidth="1"/>
    <col min="1892" max="1905" width="17.7109375" style="87" customWidth="1"/>
    <col min="1906" max="1906" width="2.7109375" style="87" customWidth="1"/>
    <col min="1907" max="1920" width="17.7109375" style="87" customWidth="1"/>
    <col min="1921" max="1921" width="2.7109375" style="87" customWidth="1"/>
    <col min="1922" max="1935" width="17.7109375" style="87" customWidth="1"/>
    <col min="1936" max="1936" width="2.7109375" style="87" customWidth="1"/>
    <col min="1937" max="1950" width="17.7109375" style="87" customWidth="1"/>
    <col min="1951" max="1951" width="2.7109375" style="87" customWidth="1"/>
    <col min="1952" max="1965" width="17.7109375" style="87" customWidth="1"/>
    <col min="1966" max="1966" width="3.140625" style="87" customWidth="1"/>
    <col min="1967" max="16384" width="19.28515625" style="87"/>
  </cols>
  <sheetData>
    <row r="1" spans="1:1965" ht="30" customHeight="1" x14ac:dyDescent="0.2">
      <c r="A1" s="87"/>
      <c r="B1" s="50" t="s">
        <v>969</v>
      </c>
      <c r="C1" s="14"/>
      <c r="D1" s="14"/>
      <c r="E1" s="14"/>
      <c r="F1" s="14"/>
      <c r="G1" s="14"/>
      <c r="H1" s="14"/>
      <c r="I1" s="14"/>
      <c r="J1" s="14"/>
      <c r="K1" s="14"/>
      <c r="L1" s="14"/>
      <c r="M1" s="14"/>
    </row>
    <row r="2" spans="1:1965" s="23" customFormat="1" ht="12" customHeight="1" thickBot="1" x14ac:dyDescent="0.25">
      <c r="A2" s="13"/>
      <c r="B2" s="13"/>
    </row>
    <row r="3" spans="1:1965" ht="21.75" customHeight="1" x14ac:dyDescent="0.2">
      <c r="B3" s="1202" t="s">
        <v>180</v>
      </c>
      <c r="C3" s="592" t="str">
        <f>"Gesamtunternehmen für "&amp;'A. Allgemeine Informationen'!$D$9</f>
        <v xml:space="preserve">Gesamtunternehmen für </v>
      </c>
      <c r="D3" s="593"/>
      <c r="E3" s="594"/>
      <c r="F3" s="594"/>
      <c r="G3" s="594"/>
      <c r="H3" s="594"/>
      <c r="I3" s="594"/>
      <c r="J3" s="594"/>
      <c r="K3" s="594"/>
      <c r="L3" s="594"/>
      <c r="M3" s="594"/>
      <c r="N3" s="595"/>
      <c r="O3" s="594"/>
      <c r="P3" s="595"/>
      <c r="Q3" s="592" t="str">
        <f>"Tätigkeit Stromverteilung für "&amp;'A. Allgemeine Informationen'!$D$9</f>
        <v xml:space="preserve">Tätigkeit Stromverteilung für </v>
      </c>
      <c r="R3" s="593"/>
      <c r="S3" s="594"/>
      <c r="T3" s="594"/>
      <c r="U3" s="594"/>
      <c r="V3" s="594"/>
      <c r="W3" s="594"/>
      <c r="X3" s="594"/>
      <c r="Y3" s="594"/>
      <c r="Z3" s="594"/>
      <c r="AA3" s="594"/>
      <c r="AB3" s="595"/>
      <c r="AC3" s="594"/>
      <c r="AD3" s="595"/>
      <c r="AF3" s="1117" t="str">
        <f>"Tätigkeit Stromverteilung für "&amp;'E8. KKauf_Berechnung'!$C$12 &amp; " (NetzID: " &amp;'E8. KKauf_Berechnung'!$B$12&amp;")"</f>
        <v>Tätigkeit Stromverteilung für  (NetzID: )</v>
      </c>
      <c r="AG3" s="593"/>
      <c r="AH3" s="594"/>
      <c r="AI3" s="594"/>
      <c r="AJ3" s="594"/>
      <c r="AK3" s="594"/>
      <c r="AL3" s="594"/>
      <c r="AM3" s="594"/>
      <c r="AN3" s="594"/>
      <c r="AO3" s="594"/>
      <c r="AP3" s="594"/>
      <c r="AQ3" s="595"/>
      <c r="AR3" s="594"/>
      <c r="AS3" s="595"/>
      <c r="AU3" s="1117" t="str">
        <f>"Tätigkeit Stromverteilung für "&amp;'E8. KKauf_Berechnung'!$C$13 &amp; " (NetzID: " &amp;'E8. KKauf_Berechnung'!$B$13&amp;")"</f>
        <v>Tätigkeit Stromverteilung für  (NetzID: )</v>
      </c>
      <c r="AV3" s="593"/>
      <c r="AW3" s="594"/>
      <c r="AX3" s="594"/>
      <c r="AY3" s="594"/>
      <c r="AZ3" s="594"/>
      <c r="BA3" s="594"/>
      <c r="BB3" s="594"/>
      <c r="BC3" s="594"/>
      <c r="BD3" s="594"/>
      <c r="BE3" s="594"/>
      <c r="BF3" s="595"/>
      <c r="BG3" s="594"/>
      <c r="BH3" s="595"/>
      <c r="BJ3" s="1117" t="str">
        <f>"Tätigkeit Stromverteilung für "&amp;'E8. KKauf_Berechnung'!$C$14 &amp; " (NetzID: " &amp;'E8. KKauf_Berechnung'!$B$14&amp;")"</f>
        <v>Tätigkeit Stromverteilung für  (NetzID: )</v>
      </c>
      <c r="BK3" s="593"/>
      <c r="BL3" s="594"/>
      <c r="BM3" s="594"/>
      <c r="BN3" s="594"/>
      <c r="BO3" s="594"/>
      <c r="BP3" s="594"/>
      <c r="BQ3" s="594"/>
      <c r="BR3" s="594"/>
      <c r="BS3" s="594"/>
      <c r="BT3" s="594"/>
      <c r="BU3" s="595"/>
      <c r="BV3" s="594"/>
      <c r="BW3" s="595"/>
      <c r="BY3" s="1117" t="str">
        <f>"Tätigkeit Stromverteilung für "&amp;'E8. KKauf_Berechnung'!$C$15 &amp; " (NetzID: " &amp;'E8. KKauf_Berechnung'!$B$15&amp;")"</f>
        <v>Tätigkeit Stromverteilung für  (NetzID: )</v>
      </c>
      <c r="BZ3" s="593"/>
      <c r="CA3" s="594"/>
      <c r="CB3" s="594"/>
      <c r="CC3" s="594"/>
      <c r="CD3" s="594"/>
      <c r="CE3" s="594"/>
      <c r="CF3" s="594"/>
      <c r="CG3" s="594"/>
      <c r="CH3" s="594"/>
      <c r="CI3" s="594"/>
      <c r="CJ3" s="595"/>
      <c r="CK3" s="594"/>
      <c r="CL3" s="595"/>
      <c r="CN3" s="1117" t="str">
        <f>"Tätigkeit Stromverteilung für "&amp;'E8. KKauf_Berechnung'!$C$16 &amp; " (NetzID: " &amp;'E8. KKauf_Berechnung'!$B$16&amp;")"</f>
        <v>Tätigkeit Stromverteilung für  (NetzID: )</v>
      </c>
      <c r="CO3" s="593"/>
      <c r="CP3" s="594"/>
      <c r="CQ3" s="594"/>
      <c r="CR3" s="594"/>
      <c r="CS3" s="594"/>
      <c r="CT3" s="594"/>
      <c r="CU3" s="594"/>
      <c r="CV3" s="594"/>
      <c r="CW3" s="594"/>
      <c r="CX3" s="594"/>
      <c r="CY3" s="595"/>
      <c r="CZ3" s="594"/>
      <c r="DA3" s="595"/>
      <c r="DC3" s="1117" t="str">
        <f>"Tätigkeit Stromverteilung für "&amp;'E8. KKauf_Berechnung'!$C$17 &amp; " (NetzID: " &amp;'E8. KKauf_Berechnung'!$B$17&amp;")"</f>
        <v>Tätigkeit Stromverteilung für  (NetzID: )</v>
      </c>
      <c r="DD3" s="593"/>
      <c r="DE3" s="594"/>
      <c r="DF3" s="594"/>
      <c r="DG3" s="594"/>
      <c r="DH3" s="594"/>
      <c r="DI3" s="594"/>
      <c r="DJ3" s="594"/>
      <c r="DK3" s="594"/>
      <c r="DL3" s="594"/>
      <c r="DM3" s="594"/>
      <c r="DN3" s="595"/>
      <c r="DO3" s="594"/>
      <c r="DP3" s="595"/>
      <c r="DR3" s="1117" t="str">
        <f>"Tätigkeit Stromverteilung für "&amp;'E8. KKauf_Berechnung'!$C$18 &amp; " (NetzID: " &amp;'E8. KKauf_Berechnung'!$B$18&amp;")"</f>
        <v>Tätigkeit Stromverteilung für  (NetzID: )</v>
      </c>
      <c r="DS3" s="593"/>
      <c r="DT3" s="594"/>
      <c r="DU3" s="594"/>
      <c r="DV3" s="594"/>
      <c r="DW3" s="594"/>
      <c r="DX3" s="594"/>
      <c r="DY3" s="594"/>
      <c r="DZ3" s="594"/>
      <c r="EA3" s="594"/>
      <c r="EB3" s="594"/>
      <c r="EC3" s="595"/>
      <c r="ED3" s="594"/>
      <c r="EE3" s="595"/>
      <c r="EG3" s="1117" t="str">
        <f>"Tätigkeit Stromverteilung für "&amp;'E8. KKauf_Berechnung'!$C$19 &amp; " (NetzID: " &amp;'E8. KKauf_Berechnung'!$B$19&amp;")"</f>
        <v>Tätigkeit Stromverteilung für  (NetzID: )</v>
      </c>
      <c r="EH3" s="593"/>
      <c r="EI3" s="594"/>
      <c r="EJ3" s="594"/>
      <c r="EK3" s="594"/>
      <c r="EL3" s="594"/>
      <c r="EM3" s="594"/>
      <c r="EN3" s="594"/>
      <c r="EO3" s="594"/>
      <c r="EP3" s="594"/>
      <c r="EQ3" s="594"/>
      <c r="ER3" s="595"/>
      <c r="ES3" s="594"/>
      <c r="ET3" s="595"/>
      <c r="EV3" s="1117" t="str">
        <f>"Tätigkeit Stromverteilung für "&amp;'E8. KKauf_Berechnung'!$C$20 &amp; " (NetzID: " &amp;'E8. KKauf_Berechnung'!$B$20&amp;")"</f>
        <v>Tätigkeit Stromverteilung für  (NetzID: )</v>
      </c>
      <c r="EW3" s="593"/>
      <c r="EX3" s="594"/>
      <c r="EY3" s="594"/>
      <c r="EZ3" s="594"/>
      <c r="FA3" s="594"/>
      <c r="FB3" s="594"/>
      <c r="FC3" s="594"/>
      <c r="FD3" s="594"/>
      <c r="FE3" s="594"/>
      <c r="FF3" s="594"/>
      <c r="FG3" s="595"/>
      <c r="FH3" s="594"/>
      <c r="FI3" s="595"/>
      <c r="FK3" s="1117" t="str">
        <f>"Tätigkeit Stromverteilung für "&amp;'E8. KKauf_Berechnung'!$C$21 &amp; " (NetzID: " &amp;'E8. KKauf_Berechnung'!$B$21&amp;")"</f>
        <v>Tätigkeit Stromverteilung für  (NetzID: )</v>
      </c>
      <c r="FL3" s="593"/>
      <c r="FM3" s="594"/>
      <c r="FN3" s="594"/>
      <c r="FO3" s="594"/>
      <c r="FP3" s="594"/>
      <c r="FQ3" s="594"/>
      <c r="FR3" s="594"/>
      <c r="FS3" s="594"/>
      <c r="FT3" s="594"/>
      <c r="FU3" s="594"/>
      <c r="FV3" s="595"/>
      <c r="FW3" s="594"/>
      <c r="FX3" s="595"/>
      <c r="FZ3" s="1117" t="str">
        <f>"Tätigkeit Stromverteilung für "&amp;'E8. KKauf_Berechnung'!$C$22 &amp; " (NetzID: " &amp;'E8. KKauf_Berechnung'!$B$22&amp;")"</f>
        <v>Tätigkeit Stromverteilung für  (NetzID: )</v>
      </c>
      <c r="GA3" s="593"/>
      <c r="GB3" s="594"/>
      <c r="GC3" s="594"/>
      <c r="GD3" s="594"/>
      <c r="GE3" s="594"/>
      <c r="GF3" s="594"/>
      <c r="GG3" s="594"/>
      <c r="GH3" s="594"/>
      <c r="GI3" s="594"/>
      <c r="GJ3" s="594"/>
      <c r="GK3" s="595"/>
      <c r="GL3" s="594"/>
      <c r="GM3" s="595"/>
      <c r="GO3" s="1117" t="str">
        <f>"Tätigkeit Stromverteilung für "&amp;'E8. KKauf_Berechnung'!$C$23 &amp; " (NetzID: " &amp;'E8. KKauf_Berechnung'!$B$23&amp;")"</f>
        <v>Tätigkeit Stromverteilung für  (NetzID: )</v>
      </c>
      <c r="GP3" s="593"/>
      <c r="GQ3" s="594"/>
      <c r="GR3" s="594"/>
      <c r="GS3" s="594"/>
      <c r="GT3" s="594"/>
      <c r="GU3" s="594"/>
      <c r="GV3" s="594"/>
      <c r="GW3" s="594"/>
      <c r="GX3" s="594"/>
      <c r="GY3" s="594"/>
      <c r="GZ3" s="595"/>
      <c r="HA3" s="594"/>
      <c r="HB3" s="595"/>
      <c r="HD3" s="1117" t="str">
        <f>"Tätigkeit Stromverteilung für "&amp;'E8. KKauf_Berechnung'!$C$24 &amp; " (NetzID: " &amp;'E8. KKauf_Berechnung'!$B$24&amp;")"</f>
        <v>Tätigkeit Stromverteilung für  (NetzID: )</v>
      </c>
      <c r="HE3" s="593"/>
      <c r="HF3" s="594"/>
      <c r="HG3" s="594"/>
      <c r="HH3" s="594"/>
      <c r="HI3" s="594"/>
      <c r="HJ3" s="594"/>
      <c r="HK3" s="594"/>
      <c r="HL3" s="594"/>
      <c r="HM3" s="594"/>
      <c r="HN3" s="594"/>
      <c r="HO3" s="595"/>
      <c r="HP3" s="594"/>
      <c r="HQ3" s="595"/>
      <c r="HS3" s="1117" t="str">
        <f>"Tätigkeit Stromverteilung für "&amp;'E8. KKauf_Berechnung'!$C$25 &amp; " (NetzID: " &amp;'E8. KKauf_Berechnung'!$B$25&amp;")"</f>
        <v>Tätigkeit Stromverteilung für  (NetzID: )</v>
      </c>
      <c r="HT3" s="593"/>
      <c r="HU3" s="594"/>
      <c r="HV3" s="594"/>
      <c r="HW3" s="594"/>
      <c r="HX3" s="594"/>
      <c r="HY3" s="594"/>
      <c r="HZ3" s="594"/>
      <c r="IA3" s="594"/>
      <c r="IB3" s="594"/>
      <c r="IC3" s="594"/>
      <c r="ID3" s="595"/>
      <c r="IE3" s="594"/>
      <c r="IF3" s="595"/>
      <c r="IH3" s="1117" t="str">
        <f>"Tätigkeit Stromverteilung für "&amp;'E8. KKauf_Berechnung'!$C$26 &amp; " (NetzID: " &amp;'E8. KKauf_Berechnung'!$B$26&amp;")"</f>
        <v>Tätigkeit Stromverteilung für  (NetzID: )</v>
      </c>
      <c r="II3" s="593"/>
      <c r="IJ3" s="594"/>
      <c r="IK3" s="594"/>
      <c r="IL3" s="594"/>
      <c r="IM3" s="594"/>
      <c r="IN3" s="594"/>
      <c r="IO3" s="594"/>
      <c r="IP3" s="594"/>
      <c r="IQ3" s="594"/>
      <c r="IR3" s="594"/>
      <c r="IS3" s="595"/>
      <c r="IT3" s="594"/>
      <c r="IU3" s="595"/>
      <c r="IW3" s="1117" t="str">
        <f>"Tätigkeit Stromverteilung für "&amp;'E8. KKauf_Berechnung'!$C$27 &amp; " (NetzID: " &amp;'E8. KKauf_Berechnung'!$B$27&amp;")"</f>
        <v>Tätigkeit Stromverteilung für  (NetzID: )</v>
      </c>
      <c r="IX3" s="593"/>
      <c r="IY3" s="594"/>
      <c r="IZ3" s="594"/>
      <c r="JA3" s="594"/>
      <c r="JB3" s="594"/>
      <c r="JC3" s="594"/>
      <c r="JD3" s="594"/>
      <c r="JE3" s="594"/>
      <c r="JF3" s="594"/>
      <c r="JG3" s="594"/>
      <c r="JH3" s="595"/>
      <c r="JI3" s="594"/>
      <c r="JJ3" s="595"/>
      <c r="JL3" s="1117" t="str">
        <f>"Tätigkeit Stromverteilung für "&amp;'E8. KKauf_Berechnung'!$C$28 &amp; " (NetzID: " &amp;'E8. KKauf_Berechnung'!$B$28&amp;")"</f>
        <v>Tätigkeit Stromverteilung für  (NetzID: )</v>
      </c>
      <c r="JM3" s="593"/>
      <c r="JN3" s="594"/>
      <c r="JO3" s="594"/>
      <c r="JP3" s="594"/>
      <c r="JQ3" s="594"/>
      <c r="JR3" s="594"/>
      <c r="JS3" s="594"/>
      <c r="JT3" s="594"/>
      <c r="JU3" s="594"/>
      <c r="JV3" s="594"/>
      <c r="JW3" s="595"/>
      <c r="JX3" s="594"/>
      <c r="JY3" s="595"/>
      <c r="KA3" s="1117" t="str">
        <f>"Tätigkeit Stromverteilung für "&amp;'E8. KKauf_Berechnung'!$C$29 &amp; " (NetzID: " &amp;'E8. KKauf_Berechnung'!$B$29&amp;")"</f>
        <v>Tätigkeit Stromverteilung für  (NetzID: )</v>
      </c>
      <c r="KB3" s="593"/>
      <c r="KC3" s="594"/>
      <c r="KD3" s="594"/>
      <c r="KE3" s="594"/>
      <c r="KF3" s="594"/>
      <c r="KG3" s="594"/>
      <c r="KH3" s="594"/>
      <c r="KI3" s="594"/>
      <c r="KJ3" s="594"/>
      <c r="KK3" s="594"/>
      <c r="KL3" s="595"/>
      <c r="KM3" s="594"/>
      <c r="KN3" s="595"/>
      <c r="KP3" s="1117" t="str">
        <f>"Tätigkeit Stromverteilung für "&amp;'E8. KKauf_Berechnung'!$C$30 &amp; " (NetzID: " &amp;'E8. KKauf_Berechnung'!$B$30&amp;")"</f>
        <v>Tätigkeit Stromverteilung für  (NetzID: )</v>
      </c>
      <c r="KQ3" s="593"/>
      <c r="KR3" s="594"/>
      <c r="KS3" s="594"/>
      <c r="KT3" s="594"/>
      <c r="KU3" s="594"/>
      <c r="KV3" s="594"/>
      <c r="KW3" s="594"/>
      <c r="KX3" s="594"/>
      <c r="KY3" s="594"/>
      <c r="KZ3" s="594"/>
      <c r="LA3" s="595"/>
      <c r="LB3" s="594"/>
      <c r="LC3" s="595"/>
      <c r="LE3" s="1117" t="str">
        <f>"Tätigkeit Stromverteilung für "&amp;'E8. KKauf_Berechnung'!$C$31 &amp; " (NetzID: " &amp;'E8. KKauf_Berechnung'!$B$31&amp;")"</f>
        <v>Tätigkeit Stromverteilung für  (NetzID: )</v>
      </c>
      <c r="LF3" s="593"/>
      <c r="LG3" s="594"/>
      <c r="LH3" s="594"/>
      <c r="LI3" s="594"/>
      <c r="LJ3" s="594"/>
      <c r="LK3" s="594"/>
      <c r="LL3" s="594"/>
      <c r="LM3" s="594"/>
      <c r="LN3" s="594"/>
      <c r="LO3" s="594"/>
      <c r="LP3" s="595"/>
      <c r="LQ3" s="594"/>
      <c r="LR3" s="595"/>
      <c r="LT3" s="1117" t="str">
        <f>"Tätigkeit Stromverteilung für "&amp;'E8. KKauf_Berechnung'!$C$32 &amp; " (NetzID: " &amp;'E8. KKauf_Berechnung'!$B$32&amp;")"</f>
        <v>Tätigkeit Stromverteilung für  (NetzID: )</v>
      </c>
      <c r="LU3" s="593"/>
      <c r="LV3" s="594"/>
      <c r="LW3" s="594"/>
      <c r="LX3" s="594"/>
      <c r="LY3" s="594"/>
      <c r="LZ3" s="594"/>
      <c r="MA3" s="594"/>
      <c r="MB3" s="594"/>
      <c r="MC3" s="594"/>
      <c r="MD3" s="594"/>
      <c r="ME3" s="595"/>
      <c r="MF3" s="594"/>
      <c r="MG3" s="595"/>
      <c r="MI3" s="1117" t="str">
        <f>"Tätigkeit Stromverteilung für "&amp;'E8. KKauf_Berechnung'!$C$33 &amp; " (NetzID: " &amp;'E8. KKauf_Berechnung'!$B$33&amp;")"</f>
        <v>Tätigkeit Stromverteilung für  (NetzID: )</v>
      </c>
      <c r="MJ3" s="593"/>
      <c r="MK3" s="594"/>
      <c r="ML3" s="594"/>
      <c r="MM3" s="594"/>
      <c r="MN3" s="594"/>
      <c r="MO3" s="594"/>
      <c r="MP3" s="594"/>
      <c r="MQ3" s="594"/>
      <c r="MR3" s="594"/>
      <c r="MS3" s="594"/>
      <c r="MT3" s="595"/>
      <c r="MU3" s="594"/>
      <c r="MV3" s="595"/>
      <c r="MX3" s="1117" t="str">
        <f>"Tätigkeit Stromverteilung für "&amp;'E8. KKauf_Berechnung'!$C$34 &amp; " (NetzID: " &amp;'E8. KKauf_Berechnung'!$B$34&amp;")"</f>
        <v>Tätigkeit Stromverteilung für  (NetzID: )</v>
      </c>
      <c r="MY3" s="593"/>
      <c r="MZ3" s="594"/>
      <c r="NA3" s="594"/>
      <c r="NB3" s="594"/>
      <c r="NC3" s="594"/>
      <c r="ND3" s="594"/>
      <c r="NE3" s="594"/>
      <c r="NF3" s="594"/>
      <c r="NG3" s="594"/>
      <c r="NH3" s="594"/>
      <c r="NI3" s="595"/>
      <c r="NJ3" s="594"/>
      <c r="NK3" s="595"/>
      <c r="NM3" s="1117" t="str">
        <f>"Tätigkeit Stromverteilung für "&amp;'E8. KKauf_Berechnung'!$C$35 &amp; " (NetzID: " &amp;'E8. KKauf_Berechnung'!$B$35&amp;")"</f>
        <v>Tätigkeit Stromverteilung für  (NetzID: )</v>
      </c>
      <c r="NN3" s="593"/>
      <c r="NO3" s="594"/>
      <c r="NP3" s="594"/>
      <c r="NQ3" s="594"/>
      <c r="NR3" s="594"/>
      <c r="NS3" s="594"/>
      <c r="NT3" s="594"/>
      <c r="NU3" s="594"/>
      <c r="NV3" s="594"/>
      <c r="NW3" s="594"/>
      <c r="NX3" s="595"/>
      <c r="NY3" s="594"/>
      <c r="NZ3" s="595"/>
      <c r="OB3" s="1117" t="str">
        <f>"Tätigkeit Stromverteilung für "&amp;'E8. KKauf_Berechnung'!$C$36 &amp; " (NetzID: " &amp;'E8. KKauf_Berechnung'!$B$36&amp;")"</f>
        <v>Tätigkeit Stromverteilung für  (NetzID: )</v>
      </c>
      <c r="OC3" s="593"/>
      <c r="OD3" s="594"/>
      <c r="OE3" s="594"/>
      <c r="OF3" s="594"/>
      <c r="OG3" s="594"/>
      <c r="OH3" s="594"/>
      <c r="OI3" s="594"/>
      <c r="OJ3" s="594"/>
      <c r="OK3" s="594"/>
      <c r="OL3" s="594"/>
      <c r="OM3" s="595"/>
      <c r="ON3" s="594"/>
      <c r="OO3" s="595"/>
      <c r="OQ3" s="1117" t="str">
        <f>"Tätigkeit Stromverteilung für "&amp;'E8. KKauf_Berechnung'!$C$37 &amp; " (NetzID: " &amp;'E8. KKauf_Berechnung'!$B$37&amp;")"</f>
        <v>Tätigkeit Stromverteilung für  (NetzID: )</v>
      </c>
      <c r="OR3" s="593"/>
      <c r="OS3" s="594"/>
      <c r="OT3" s="594"/>
      <c r="OU3" s="594"/>
      <c r="OV3" s="594"/>
      <c r="OW3" s="594"/>
      <c r="OX3" s="594"/>
      <c r="OY3" s="594"/>
      <c r="OZ3" s="594"/>
      <c r="PA3" s="594"/>
      <c r="PB3" s="595"/>
      <c r="PC3" s="594"/>
      <c r="PD3" s="595"/>
      <c r="PF3" s="1117" t="str">
        <f>"Tätigkeit Stromverteilung für "&amp;'E8. KKauf_Berechnung'!$C$38 &amp; " (NetzID: " &amp;'E8. KKauf_Berechnung'!$B$38&amp;")"</f>
        <v>Tätigkeit Stromverteilung für  (NetzID: )</v>
      </c>
      <c r="PG3" s="593"/>
      <c r="PH3" s="594"/>
      <c r="PI3" s="594"/>
      <c r="PJ3" s="594"/>
      <c r="PK3" s="594"/>
      <c r="PL3" s="594"/>
      <c r="PM3" s="594"/>
      <c r="PN3" s="594"/>
      <c r="PO3" s="594"/>
      <c r="PP3" s="594"/>
      <c r="PQ3" s="595"/>
      <c r="PR3" s="594"/>
      <c r="PS3" s="595"/>
      <c r="PU3" s="1117" t="str">
        <f>"Tätigkeit Stromverteilung für "&amp;'E8. KKauf_Berechnung'!$C$39 &amp; " (NetzID: " &amp;'E8. KKauf_Berechnung'!$B$39&amp;")"</f>
        <v>Tätigkeit Stromverteilung für  (NetzID: )</v>
      </c>
      <c r="PV3" s="593"/>
      <c r="PW3" s="594"/>
      <c r="PX3" s="594"/>
      <c r="PY3" s="594"/>
      <c r="PZ3" s="594"/>
      <c r="QA3" s="594"/>
      <c r="QB3" s="594"/>
      <c r="QC3" s="594"/>
      <c r="QD3" s="594"/>
      <c r="QE3" s="594"/>
      <c r="QF3" s="595"/>
      <c r="QG3" s="594"/>
      <c r="QH3" s="595"/>
      <c r="QJ3" s="1117" t="str">
        <f>"Tätigkeit Stromverteilung für "&amp;'E8. KKauf_Berechnung'!$C$40 &amp; " (NetzID: " &amp;'E8. KKauf_Berechnung'!$B$40&amp;")"</f>
        <v>Tätigkeit Stromverteilung für  (NetzID: )</v>
      </c>
      <c r="QK3" s="593"/>
      <c r="QL3" s="594"/>
      <c r="QM3" s="594"/>
      <c r="QN3" s="594"/>
      <c r="QO3" s="594"/>
      <c r="QP3" s="594"/>
      <c r="QQ3" s="594"/>
      <c r="QR3" s="594"/>
      <c r="QS3" s="594"/>
      <c r="QT3" s="594"/>
      <c r="QU3" s="595"/>
      <c r="QV3" s="594"/>
      <c r="QW3" s="595"/>
      <c r="QY3" s="1117" t="str">
        <f>"Tätigkeit Stromverteilung für "&amp;'E8. KKauf_Berechnung'!$C$41 &amp; " (NetzID: " &amp;'E8. KKauf_Berechnung'!$B$41&amp;")"</f>
        <v>Tätigkeit Stromverteilung für  (NetzID: )</v>
      </c>
      <c r="QZ3" s="593"/>
      <c r="RA3" s="594"/>
      <c r="RB3" s="594"/>
      <c r="RC3" s="594"/>
      <c r="RD3" s="594"/>
      <c r="RE3" s="594"/>
      <c r="RF3" s="594"/>
      <c r="RG3" s="594"/>
      <c r="RH3" s="594"/>
      <c r="RI3" s="594"/>
      <c r="RJ3" s="595"/>
      <c r="RK3" s="594"/>
      <c r="RL3" s="595"/>
      <c r="RN3" s="1117" t="str">
        <f>"Tätigkeit Stromverteilung für "&amp;'E8. KKauf_Berechnung'!$C$42 &amp; " (NetzID: " &amp;'E8. KKauf_Berechnung'!$B$42&amp;")"</f>
        <v>Tätigkeit Stromverteilung für  (NetzID: )</v>
      </c>
      <c r="RO3" s="593"/>
      <c r="RP3" s="594"/>
      <c r="RQ3" s="594"/>
      <c r="RR3" s="594"/>
      <c r="RS3" s="594"/>
      <c r="RT3" s="594"/>
      <c r="RU3" s="594"/>
      <c r="RV3" s="594"/>
      <c r="RW3" s="594"/>
      <c r="RX3" s="594"/>
      <c r="RY3" s="595"/>
      <c r="RZ3" s="594"/>
      <c r="SA3" s="595"/>
      <c r="SC3" s="1117" t="str">
        <f>"Tätigkeit Stromverteilung für "&amp;'E8. KKauf_Berechnung'!$C$43 &amp; " (NetzID: " &amp;'E8. KKauf_Berechnung'!$B$43&amp;")"</f>
        <v>Tätigkeit Stromverteilung für  (NetzID: )</v>
      </c>
      <c r="SD3" s="593"/>
      <c r="SE3" s="594"/>
      <c r="SF3" s="594"/>
      <c r="SG3" s="594"/>
      <c r="SH3" s="594"/>
      <c r="SI3" s="594"/>
      <c r="SJ3" s="594"/>
      <c r="SK3" s="594"/>
      <c r="SL3" s="594"/>
      <c r="SM3" s="594"/>
      <c r="SN3" s="595"/>
      <c r="SO3" s="594"/>
      <c r="SP3" s="595"/>
      <c r="SR3" s="1117" t="str">
        <f>"Tätigkeit Stromverteilung für "&amp;'E8. KKauf_Berechnung'!$C$44 &amp; " (NetzID: " &amp;'E8. KKauf_Berechnung'!$B$44&amp;")"</f>
        <v>Tätigkeit Stromverteilung für  (NetzID: )</v>
      </c>
      <c r="SS3" s="593"/>
      <c r="ST3" s="594"/>
      <c r="SU3" s="594"/>
      <c r="SV3" s="594"/>
      <c r="SW3" s="594"/>
      <c r="SX3" s="594"/>
      <c r="SY3" s="594"/>
      <c r="SZ3" s="594"/>
      <c r="TA3" s="594"/>
      <c r="TB3" s="594"/>
      <c r="TC3" s="595"/>
      <c r="TD3" s="594"/>
      <c r="TE3" s="595"/>
      <c r="TG3" s="1117" t="str">
        <f>"Tätigkeit Stromverteilung für "&amp;'E8. KKauf_Berechnung'!$C$45 &amp; " (NetzID: " &amp;'E8. KKauf_Berechnung'!$B$45&amp;")"</f>
        <v>Tätigkeit Stromverteilung für  (NetzID: )</v>
      </c>
      <c r="TH3" s="593"/>
      <c r="TI3" s="594"/>
      <c r="TJ3" s="594"/>
      <c r="TK3" s="594"/>
      <c r="TL3" s="594"/>
      <c r="TM3" s="594"/>
      <c r="TN3" s="594"/>
      <c r="TO3" s="594"/>
      <c r="TP3" s="594"/>
      <c r="TQ3" s="594"/>
      <c r="TR3" s="595"/>
      <c r="TS3" s="594"/>
      <c r="TT3" s="595"/>
      <c r="TV3" s="1117" t="str">
        <f>"Tätigkeit Stromverteilung für "&amp;'E8. KKauf_Berechnung'!$C$46 &amp; " (NetzID: " &amp;'E8. KKauf_Berechnung'!$B$46&amp;")"</f>
        <v>Tätigkeit Stromverteilung für  (NetzID: )</v>
      </c>
      <c r="TW3" s="593"/>
      <c r="TX3" s="594"/>
      <c r="TY3" s="594"/>
      <c r="TZ3" s="594"/>
      <c r="UA3" s="594"/>
      <c r="UB3" s="594"/>
      <c r="UC3" s="594"/>
      <c r="UD3" s="594"/>
      <c r="UE3" s="594"/>
      <c r="UF3" s="594"/>
      <c r="UG3" s="595"/>
      <c r="UH3" s="594"/>
      <c r="UI3" s="595"/>
      <c r="UK3" s="1117" t="str">
        <f>"Tätigkeit Stromverteilung für "&amp;'E8. KKauf_Berechnung'!$C$47 &amp; " (NetzID: " &amp;'E8. KKauf_Berechnung'!$B$47&amp;")"</f>
        <v>Tätigkeit Stromverteilung für  (NetzID: )</v>
      </c>
      <c r="UL3" s="593"/>
      <c r="UM3" s="594"/>
      <c r="UN3" s="594"/>
      <c r="UO3" s="594"/>
      <c r="UP3" s="594"/>
      <c r="UQ3" s="594"/>
      <c r="UR3" s="594"/>
      <c r="US3" s="594"/>
      <c r="UT3" s="594"/>
      <c r="UU3" s="594"/>
      <c r="UV3" s="595"/>
      <c r="UW3" s="594"/>
      <c r="UX3" s="595"/>
      <c r="UZ3" s="1117" t="str">
        <f>"Tätigkeit Stromverteilung für "&amp;'E8. KKauf_Berechnung'!$C$48 &amp; " (NetzID: " &amp;'E8. KKauf_Berechnung'!$B$48&amp;")"</f>
        <v>Tätigkeit Stromverteilung für  (NetzID: )</v>
      </c>
      <c r="VA3" s="593"/>
      <c r="VB3" s="594"/>
      <c r="VC3" s="594"/>
      <c r="VD3" s="594"/>
      <c r="VE3" s="594"/>
      <c r="VF3" s="594"/>
      <c r="VG3" s="594"/>
      <c r="VH3" s="594"/>
      <c r="VI3" s="594"/>
      <c r="VJ3" s="594"/>
      <c r="VK3" s="595"/>
      <c r="VL3" s="594"/>
      <c r="VM3" s="595"/>
      <c r="VO3" s="1117" t="str">
        <f>"Tätigkeit Stromverteilung für "&amp;'E8. KKauf_Berechnung'!$C$49 &amp; " (NetzID: " &amp;'E8. KKauf_Berechnung'!$B$49&amp;")"</f>
        <v>Tätigkeit Stromverteilung für  (NetzID: )</v>
      </c>
      <c r="VP3" s="593"/>
      <c r="VQ3" s="594"/>
      <c r="VR3" s="594"/>
      <c r="VS3" s="594"/>
      <c r="VT3" s="594"/>
      <c r="VU3" s="594"/>
      <c r="VV3" s="594"/>
      <c r="VW3" s="594"/>
      <c r="VX3" s="594"/>
      <c r="VY3" s="594"/>
      <c r="VZ3" s="595"/>
      <c r="WA3" s="594"/>
      <c r="WB3" s="595"/>
      <c r="WD3" s="1117" t="str">
        <f>"Tätigkeit Stromverteilung für "&amp;'E8. KKauf_Berechnung'!$C$50 &amp; " (NetzID: " &amp;'E8. KKauf_Berechnung'!$B$50&amp;")"</f>
        <v>Tätigkeit Stromverteilung für  (NetzID: )</v>
      </c>
      <c r="WE3" s="593"/>
      <c r="WF3" s="594"/>
      <c r="WG3" s="594"/>
      <c r="WH3" s="594"/>
      <c r="WI3" s="594"/>
      <c r="WJ3" s="594"/>
      <c r="WK3" s="594"/>
      <c r="WL3" s="594"/>
      <c r="WM3" s="594"/>
      <c r="WN3" s="594"/>
      <c r="WO3" s="595"/>
      <c r="WP3" s="594"/>
      <c r="WQ3" s="595"/>
      <c r="WS3" s="1117" t="str">
        <f>"Tätigkeit Stromverteilung für "&amp;'E8. KKauf_Berechnung'!$C$51 &amp; " (NetzID: " &amp;'E8. KKauf_Berechnung'!$B$51&amp;")"</f>
        <v>Tätigkeit Stromverteilung für  (NetzID: )</v>
      </c>
      <c r="WT3" s="593"/>
      <c r="WU3" s="594"/>
      <c r="WV3" s="594"/>
      <c r="WW3" s="594"/>
      <c r="WX3" s="594"/>
      <c r="WY3" s="594"/>
      <c r="WZ3" s="594"/>
      <c r="XA3" s="594"/>
      <c r="XB3" s="594"/>
      <c r="XC3" s="594"/>
      <c r="XD3" s="595"/>
      <c r="XE3" s="594"/>
      <c r="XF3" s="595"/>
      <c r="XH3" s="1117" t="str">
        <f>"Tätigkeit Stromverteilung für "&amp;'E8. KKauf_Berechnung'!$C$52 &amp; " (NetzID: " &amp;'E8. KKauf_Berechnung'!$B$52&amp;")"</f>
        <v>Tätigkeit Stromverteilung für  (NetzID: )</v>
      </c>
      <c r="XI3" s="593"/>
      <c r="XJ3" s="594"/>
      <c r="XK3" s="594"/>
      <c r="XL3" s="594"/>
      <c r="XM3" s="594"/>
      <c r="XN3" s="594"/>
      <c r="XO3" s="594"/>
      <c r="XP3" s="594"/>
      <c r="XQ3" s="594"/>
      <c r="XR3" s="594"/>
      <c r="XS3" s="595"/>
      <c r="XT3" s="594"/>
      <c r="XU3" s="595"/>
      <c r="XW3" s="1117" t="str">
        <f>"Tätigkeit Stromverteilung für "&amp;'E8. KKauf_Berechnung'!$C$53 &amp; " (NetzID: " &amp;'E8. KKauf_Berechnung'!$B$53&amp;")"</f>
        <v>Tätigkeit Stromverteilung für  (NetzID: )</v>
      </c>
      <c r="XX3" s="593"/>
      <c r="XY3" s="594"/>
      <c r="XZ3" s="594"/>
      <c r="YA3" s="594"/>
      <c r="YB3" s="594"/>
      <c r="YC3" s="594"/>
      <c r="YD3" s="594"/>
      <c r="YE3" s="594"/>
      <c r="YF3" s="594"/>
      <c r="YG3" s="594"/>
      <c r="YH3" s="595"/>
      <c r="YI3" s="594"/>
      <c r="YJ3" s="595"/>
      <c r="YL3" s="1117" t="str">
        <f>"Tätigkeit Stromverteilung für "&amp;'E8. KKauf_Berechnung'!$C$54 &amp; " (NetzID: " &amp;'E8. KKauf_Berechnung'!$B$54&amp;")"</f>
        <v>Tätigkeit Stromverteilung für  (NetzID: )</v>
      </c>
      <c r="YM3" s="593"/>
      <c r="YN3" s="594"/>
      <c r="YO3" s="594"/>
      <c r="YP3" s="594"/>
      <c r="YQ3" s="594"/>
      <c r="YR3" s="594"/>
      <c r="YS3" s="594"/>
      <c r="YT3" s="594"/>
      <c r="YU3" s="594"/>
      <c r="YV3" s="594"/>
      <c r="YW3" s="595"/>
      <c r="YX3" s="594"/>
      <c r="YY3" s="595"/>
      <c r="ZA3" s="1117" t="str">
        <f>"Tätigkeit Stromverteilung für "&amp;'E8. KKauf_Berechnung'!$C$55 &amp; " (NetzID: " &amp;'E8. KKauf_Berechnung'!$B$55&amp;")"</f>
        <v>Tätigkeit Stromverteilung für  (NetzID: )</v>
      </c>
      <c r="ZB3" s="593"/>
      <c r="ZC3" s="594"/>
      <c r="ZD3" s="594"/>
      <c r="ZE3" s="594"/>
      <c r="ZF3" s="594"/>
      <c r="ZG3" s="594"/>
      <c r="ZH3" s="594"/>
      <c r="ZI3" s="594"/>
      <c r="ZJ3" s="594"/>
      <c r="ZK3" s="594"/>
      <c r="ZL3" s="595"/>
      <c r="ZM3" s="594"/>
      <c r="ZN3" s="595"/>
      <c r="ZP3" s="1117" t="str">
        <f>"Tätigkeit Stromverteilung für "&amp;'E8. KKauf_Berechnung'!$C$56 &amp; " (NetzID: " &amp;'E8. KKauf_Berechnung'!$B$56&amp;")"</f>
        <v>Tätigkeit Stromverteilung für  (NetzID: )</v>
      </c>
      <c r="ZQ3" s="593"/>
      <c r="ZR3" s="594"/>
      <c r="ZS3" s="594"/>
      <c r="ZT3" s="594"/>
      <c r="ZU3" s="594"/>
      <c r="ZV3" s="594"/>
      <c r="ZW3" s="594"/>
      <c r="ZX3" s="594"/>
      <c r="ZY3" s="594"/>
      <c r="ZZ3" s="594"/>
      <c r="AAA3" s="595"/>
      <c r="AAB3" s="594"/>
      <c r="AAC3" s="595"/>
      <c r="AAE3" s="1117" t="str">
        <f>"Tätigkeit Stromverteilung für "&amp;'E8. KKauf_Berechnung'!$C$57 &amp; " (NetzID: " &amp;'E8. KKauf_Berechnung'!$B$57&amp;")"</f>
        <v>Tätigkeit Stromverteilung für  (NetzID: )</v>
      </c>
      <c r="AAF3" s="593"/>
      <c r="AAG3" s="594"/>
      <c r="AAH3" s="594"/>
      <c r="AAI3" s="594"/>
      <c r="AAJ3" s="594"/>
      <c r="AAK3" s="594"/>
      <c r="AAL3" s="594"/>
      <c r="AAM3" s="594"/>
      <c r="AAN3" s="594"/>
      <c r="AAO3" s="594"/>
      <c r="AAP3" s="595"/>
      <c r="AAQ3" s="594"/>
      <c r="AAR3" s="595"/>
      <c r="AAT3" s="1117" t="str">
        <f>"Tätigkeit Stromverteilung für "&amp;'E8. KKauf_Berechnung'!$C$58 &amp; " (NetzID: " &amp;'E8. KKauf_Berechnung'!$B$58&amp;")"</f>
        <v>Tätigkeit Stromverteilung für  (NetzID: )</v>
      </c>
      <c r="AAU3" s="593"/>
      <c r="AAV3" s="594"/>
      <c r="AAW3" s="594"/>
      <c r="AAX3" s="594"/>
      <c r="AAY3" s="594"/>
      <c r="AAZ3" s="594"/>
      <c r="ABA3" s="594"/>
      <c r="ABB3" s="594"/>
      <c r="ABC3" s="594"/>
      <c r="ABD3" s="594"/>
      <c r="ABE3" s="595"/>
      <c r="ABF3" s="594"/>
      <c r="ABG3" s="595"/>
      <c r="ABI3" s="1117" t="str">
        <f>"Tätigkeit Stromverteilung für "&amp;'E8. KKauf_Berechnung'!$C$59 &amp; " (NetzID: " &amp;'E8. KKauf_Berechnung'!$B$59&amp;")"</f>
        <v>Tätigkeit Stromverteilung für  (NetzID: )</v>
      </c>
      <c r="ABJ3" s="593"/>
      <c r="ABK3" s="594"/>
      <c r="ABL3" s="594"/>
      <c r="ABM3" s="594"/>
      <c r="ABN3" s="594"/>
      <c r="ABO3" s="594"/>
      <c r="ABP3" s="594"/>
      <c r="ABQ3" s="594"/>
      <c r="ABR3" s="594"/>
      <c r="ABS3" s="594"/>
      <c r="ABT3" s="595"/>
      <c r="ABU3" s="594"/>
      <c r="ABV3" s="595"/>
      <c r="ABX3" s="1117" t="str">
        <f>"Tätigkeit Stromverteilung für "&amp;'E8. KKauf_Berechnung'!$C$60 &amp; " (NetzID: " &amp;'E8. KKauf_Berechnung'!$B$60&amp;")"</f>
        <v>Tätigkeit Stromverteilung für  (NetzID: )</v>
      </c>
      <c r="ABY3" s="593"/>
      <c r="ABZ3" s="594"/>
      <c r="ACA3" s="594"/>
      <c r="ACB3" s="594"/>
      <c r="ACC3" s="594"/>
      <c r="ACD3" s="594"/>
      <c r="ACE3" s="594"/>
      <c r="ACF3" s="594"/>
      <c r="ACG3" s="594"/>
      <c r="ACH3" s="594"/>
      <c r="ACI3" s="595"/>
      <c r="ACJ3" s="594"/>
      <c r="ACK3" s="595"/>
      <c r="ACM3" s="1117" t="str">
        <f>"Tätigkeit Stromverteilung für "&amp;'E8. KKauf_Berechnung'!$C$61 &amp; " (NetzID: " &amp;'E8. KKauf_Berechnung'!$B$61&amp;")"</f>
        <v>Tätigkeit Stromverteilung für  (NetzID: )</v>
      </c>
      <c r="ACN3" s="593"/>
      <c r="ACO3" s="594"/>
      <c r="ACP3" s="594"/>
      <c r="ACQ3" s="594"/>
      <c r="ACR3" s="594"/>
      <c r="ACS3" s="594"/>
      <c r="ACT3" s="594"/>
      <c r="ACU3" s="594"/>
      <c r="ACV3" s="594"/>
      <c r="ACW3" s="594"/>
      <c r="ACX3" s="595"/>
      <c r="ACY3" s="594"/>
      <c r="ACZ3" s="595"/>
      <c r="ADB3" s="1117" t="str">
        <f>"Tätigkeit Stromverteilung für "&amp;'E8. KKauf_Berechnung'!$C$62 &amp; " (NetzID: " &amp;'E8. KKauf_Berechnung'!$B$62&amp;")"</f>
        <v>Tätigkeit Stromverteilung für  (NetzID: )</v>
      </c>
      <c r="ADC3" s="593"/>
      <c r="ADD3" s="594"/>
      <c r="ADE3" s="594"/>
      <c r="ADF3" s="594"/>
      <c r="ADG3" s="594"/>
      <c r="ADH3" s="594"/>
      <c r="ADI3" s="594"/>
      <c r="ADJ3" s="594"/>
      <c r="ADK3" s="594"/>
      <c r="ADL3" s="594"/>
      <c r="ADM3" s="595"/>
      <c r="ADN3" s="594"/>
      <c r="ADO3" s="595"/>
      <c r="ADQ3" s="1117" t="str">
        <f>"Tätigkeit Stromverteilung für "&amp;'E8. KKauf_Berechnung'!$C$63 &amp; " (NetzID: " &amp;'E8. KKauf_Berechnung'!$B$63&amp;")"</f>
        <v>Tätigkeit Stromverteilung für  (NetzID: )</v>
      </c>
      <c r="ADR3" s="593"/>
      <c r="ADS3" s="594"/>
      <c r="ADT3" s="594"/>
      <c r="ADU3" s="594"/>
      <c r="ADV3" s="594"/>
      <c r="ADW3" s="594"/>
      <c r="ADX3" s="594"/>
      <c r="ADY3" s="594"/>
      <c r="ADZ3" s="594"/>
      <c r="AEA3" s="594"/>
      <c r="AEB3" s="595"/>
      <c r="AEC3" s="594"/>
      <c r="AED3" s="595"/>
      <c r="AEF3" s="1117" t="str">
        <f>"Tätigkeit Stromverteilung für "&amp;'E8. KKauf_Berechnung'!$C$64 &amp; " (NetzID: " &amp;'E8. KKauf_Berechnung'!$B$64&amp;")"</f>
        <v>Tätigkeit Stromverteilung für  (NetzID: )</v>
      </c>
      <c r="AEG3" s="593"/>
      <c r="AEH3" s="594"/>
      <c r="AEI3" s="594"/>
      <c r="AEJ3" s="594"/>
      <c r="AEK3" s="594"/>
      <c r="AEL3" s="594"/>
      <c r="AEM3" s="594"/>
      <c r="AEN3" s="594"/>
      <c r="AEO3" s="594"/>
      <c r="AEP3" s="594"/>
      <c r="AEQ3" s="595"/>
      <c r="AER3" s="594"/>
      <c r="AES3" s="595"/>
      <c r="AEU3" s="1117" t="str">
        <f>"Tätigkeit Stromverteilung für "&amp;'E8. KKauf_Berechnung'!$C$65 &amp; " (NetzID: " &amp;'E8. KKauf_Berechnung'!$B$65&amp;")"</f>
        <v>Tätigkeit Stromverteilung für  (NetzID: )</v>
      </c>
      <c r="AEV3" s="593"/>
      <c r="AEW3" s="594"/>
      <c r="AEX3" s="594"/>
      <c r="AEY3" s="594"/>
      <c r="AEZ3" s="594"/>
      <c r="AFA3" s="594"/>
      <c r="AFB3" s="594"/>
      <c r="AFC3" s="594"/>
      <c r="AFD3" s="594"/>
      <c r="AFE3" s="594"/>
      <c r="AFF3" s="595"/>
      <c r="AFG3" s="594"/>
      <c r="AFH3" s="595"/>
      <c r="AFJ3" s="1117" t="str">
        <f>"Tätigkeit Stromverteilung für "&amp;'E8. KKauf_Berechnung'!$C$66 &amp; " (NetzID: " &amp;'E8. KKauf_Berechnung'!$B$66&amp;")"</f>
        <v>Tätigkeit Stromverteilung für  (NetzID: )</v>
      </c>
      <c r="AFK3" s="593"/>
      <c r="AFL3" s="594"/>
      <c r="AFM3" s="594"/>
      <c r="AFN3" s="594"/>
      <c r="AFO3" s="594"/>
      <c r="AFP3" s="594"/>
      <c r="AFQ3" s="594"/>
      <c r="AFR3" s="594"/>
      <c r="AFS3" s="594"/>
      <c r="AFT3" s="594"/>
      <c r="AFU3" s="595"/>
      <c r="AFV3" s="594"/>
      <c r="AFW3" s="595"/>
      <c r="AFY3" s="1117" t="str">
        <f>"Tätigkeit Stromverteilung für "&amp;'E8. KKauf_Berechnung'!$C$67 &amp; " (NetzID: " &amp;'E8. KKauf_Berechnung'!$B$67&amp;")"</f>
        <v>Tätigkeit Stromverteilung für  (NetzID: )</v>
      </c>
      <c r="AFZ3" s="593"/>
      <c r="AGA3" s="594"/>
      <c r="AGB3" s="594"/>
      <c r="AGC3" s="594"/>
      <c r="AGD3" s="594"/>
      <c r="AGE3" s="594"/>
      <c r="AGF3" s="594"/>
      <c r="AGG3" s="594"/>
      <c r="AGH3" s="594"/>
      <c r="AGI3" s="594"/>
      <c r="AGJ3" s="595"/>
      <c r="AGK3" s="594"/>
      <c r="AGL3" s="595"/>
      <c r="AGN3" s="1117" t="str">
        <f>"Tätigkeit Stromverteilung für "&amp;'E8. KKauf_Berechnung'!$C$68 &amp; " (NetzID: " &amp;'E8. KKauf_Berechnung'!$B$68&amp;")"</f>
        <v>Tätigkeit Stromverteilung für  (NetzID: )</v>
      </c>
      <c r="AGO3" s="593"/>
      <c r="AGP3" s="594"/>
      <c r="AGQ3" s="594"/>
      <c r="AGR3" s="594"/>
      <c r="AGS3" s="594"/>
      <c r="AGT3" s="594"/>
      <c r="AGU3" s="594"/>
      <c r="AGV3" s="594"/>
      <c r="AGW3" s="594"/>
      <c r="AGX3" s="594"/>
      <c r="AGY3" s="595"/>
      <c r="AGZ3" s="594"/>
      <c r="AHA3" s="595"/>
      <c r="AHC3" s="1117" t="str">
        <f>"Tätigkeit Stromverteilung für "&amp;'E8. KKauf_Berechnung'!$C$69 &amp; " (NetzID: " &amp;'E8. KKauf_Berechnung'!$B$69&amp;")"</f>
        <v>Tätigkeit Stromverteilung für  (NetzID: )</v>
      </c>
      <c r="AHD3" s="593"/>
      <c r="AHE3" s="594"/>
      <c r="AHF3" s="594"/>
      <c r="AHG3" s="594"/>
      <c r="AHH3" s="594"/>
      <c r="AHI3" s="594"/>
      <c r="AHJ3" s="594"/>
      <c r="AHK3" s="594"/>
      <c r="AHL3" s="594"/>
      <c r="AHM3" s="594"/>
      <c r="AHN3" s="595"/>
      <c r="AHO3" s="594"/>
      <c r="AHP3" s="595"/>
      <c r="AHR3" s="1117" t="str">
        <f>"Tätigkeit Stromverteilung für "&amp;'E8. KKauf_Berechnung'!$C$70 &amp; " (NetzID: " &amp;'E8. KKauf_Berechnung'!$B$70&amp;")"</f>
        <v>Tätigkeit Stromverteilung für  (NetzID: )</v>
      </c>
      <c r="AHS3" s="593"/>
      <c r="AHT3" s="594"/>
      <c r="AHU3" s="594"/>
      <c r="AHV3" s="594"/>
      <c r="AHW3" s="594"/>
      <c r="AHX3" s="594"/>
      <c r="AHY3" s="594"/>
      <c r="AHZ3" s="594"/>
      <c r="AIA3" s="594"/>
      <c r="AIB3" s="594"/>
      <c r="AIC3" s="595"/>
      <c r="AID3" s="594"/>
      <c r="AIE3" s="595"/>
      <c r="AIG3" s="1117" t="str">
        <f>"Tätigkeit Stromverteilung für "&amp;'E8. KKauf_Berechnung'!$C$71 &amp; " (NetzID: " &amp;'E8. KKauf_Berechnung'!$B$71&amp;")"</f>
        <v>Tätigkeit Stromverteilung für  (NetzID: )</v>
      </c>
      <c r="AIH3" s="593"/>
      <c r="AII3" s="594"/>
      <c r="AIJ3" s="594"/>
      <c r="AIK3" s="594"/>
      <c r="AIL3" s="594"/>
      <c r="AIM3" s="594"/>
      <c r="AIN3" s="594"/>
      <c r="AIO3" s="594"/>
      <c r="AIP3" s="594"/>
      <c r="AIQ3" s="594"/>
      <c r="AIR3" s="595"/>
      <c r="AIS3" s="594"/>
      <c r="AIT3" s="595"/>
      <c r="AIV3" s="1117" t="str">
        <f>"Tätigkeit Stromverteilung für "&amp;'E8. KKauf_Berechnung'!$C$72 &amp; " (NetzID: " &amp;'E8. KKauf_Berechnung'!$B$72&amp;")"</f>
        <v>Tätigkeit Stromverteilung für  (NetzID: )</v>
      </c>
      <c r="AIW3" s="593"/>
      <c r="AIX3" s="594"/>
      <c r="AIY3" s="594"/>
      <c r="AIZ3" s="594"/>
      <c r="AJA3" s="594"/>
      <c r="AJB3" s="594"/>
      <c r="AJC3" s="594"/>
      <c r="AJD3" s="594"/>
      <c r="AJE3" s="594"/>
      <c r="AJF3" s="594"/>
      <c r="AJG3" s="595"/>
      <c r="AJH3" s="594"/>
      <c r="AJI3" s="595"/>
      <c r="AJK3" s="1117" t="str">
        <f>"Tätigkeit Stromverteilung für "&amp;'E8. KKauf_Berechnung'!$C$73 &amp; " (NetzID: " &amp;'E8. KKauf_Berechnung'!$B$73&amp;")"</f>
        <v>Tätigkeit Stromverteilung für  (NetzID: )</v>
      </c>
      <c r="AJL3" s="593"/>
      <c r="AJM3" s="594"/>
      <c r="AJN3" s="594"/>
      <c r="AJO3" s="594"/>
      <c r="AJP3" s="594"/>
      <c r="AJQ3" s="594"/>
      <c r="AJR3" s="594"/>
      <c r="AJS3" s="594"/>
      <c r="AJT3" s="594"/>
      <c r="AJU3" s="594"/>
      <c r="AJV3" s="595"/>
      <c r="AJW3" s="594"/>
      <c r="AJX3" s="595"/>
      <c r="AJZ3" s="1117" t="str">
        <f>"Tätigkeit Stromverteilung für "&amp;'E8. KKauf_Berechnung'!$C$74 &amp; " (NetzID: " &amp;'E8. KKauf_Berechnung'!$B$74&amp;")"</f>
        <v>Tätigkeit Stromverteilung für  (NetzID: )</v>
      </c>
      <c r="AKA3" s="593"/>
      <c r="AKB3" s="594"/>
      <c r="AKC3" s="594"/>
      <c r="AKD3" s="594"/>
      <c r="AKE3" s="594"/>
      <c r="AKF3" s="594"/>
      <c r="AKG3" s="594"/>
      <c r="AKH3" s="594"/>
      <c r="AKI3" s="594"/>
      <c r="AKJ3" s="594"/>
      <c r="AKK3" s="595"/>
      <c r="AKL3" s="594"/>
      <c r="AKM3" s="595"/>
      <c r="AKO3" s="1117" t="str">
        <f>"Tätigkeit Stromverteilung für "&amp;'E8. KKauf_Berechnung'!$C$75 &amp; " (NetzID: " &amp;'E8. KKauf_Berechnung'!$B$75&amp;")"</f>
        <v>Tätigkeit Stromverteilung für  (NetzID: )</v>
      </c>
      <c r="AKP3" s="593"/>
      <c r="AKQ3" s="594"/>
      <c r="AKR3" s="594"/>
      <c r="AKS3" s="594"/>
      <c r="AKT3" s="594"/>
      <c r="AKU3" s="594"/>
      <c r="AKV3" s="594"/>
      <c r="AKW3" s="594"/>
      <c r="AKX3" s="594"/>
      <c r="AKY3" s="594"/>
      <c r="AKZ3" s="595"/>
      <c r="ALA3" s="594"/>
      <c r="ALB3" s="595"/>
      <c r="ALD3" s="1117" t="str">
        <f>"Tätigkeit Stromverteilung für "&amp;'E8. KKauf_Berechnung'!$C$76 &amp; " (NetzID: " &amp;'E8. KKauf_Berechnung'!$B$76&amp;")"</f>
        <v>Tätigkeit Stromverteilung für  (NetzID: )</v>
      </c>
      <c r="ALE3" s="593"/>
      <c r="ALF3" s="594"/>
      <c r="ALG3" s="594"/>
      <c r="ALH3" s="594"/>
      <c r="ALI3" s="594"/>
      <c r="ALJ3" s="594"/>
      <c r="ALK3" s="594"/>
      <c r="ALL3" s="594"/>
      <c r="ALM3" s="594"/>
      <c r="ALN3" s="594"/>
      <c r="ALO3" s="595"/>
      <c r="ALP3" s="594"/>
      <c r="ALQ3" s="595"/>
      <c r="ALS3" s="1117" t="str">
        <f>"Tätigkeit Stromverteilung für "&amp;'E8. KKauf_Berechnung'!$C$77 &amp; " (NetzID: " &amp;'E8. KKauf_Berechnung'!$B$77&amp;")"</f>
        <v>Tätigkeit Stromverteilung für  (NetzID: )</v>
      </c>
      <c r="ALT3" s="593"/>
      <c r="ALU3" s="594"/>
      <c r="ALV3" s="594"/>
      <c r="ALW3" s="594"/>
      <c r="ALX3" s="594"/>
      <c r="ALY3" s="594"/>
      <c r="ALZ3" s="594"/>
      <c r="AMA3" s="594"/>
      <c r="AMB3" s="594"/>
      <c r="AMC3" s="594"/>
      <c r="AMD3" s="595"/>
      <c r="AME3" s="594"/>
      <c r="AMF3" s="595"/>
      <c r="AMH3" s="1117" t="str">
        <f>"Tätigkeit Stromverteilung für "&amp;'E8. KKauf_Berechnung'!$C$78 &amp; " (NetzID: " &amp;'E8. KKauf_Berechnung'!$B$78&amp;")"</f>
        <v>Tätigkeit Stromverteilung für  (NetzID: )</v>
      </c>
      <c r="AMI3" s="593"/>
      <c r="AMJ3" s="594"/>
      <c r="AMK3" s="594"/>
      <c r="AML3" s="594"/>
      <c r="AMM3" s="594"/>
      <c r="AMN3" s="594"/>
      <c r="AMO3" s="594"/>
      <c r="AMP3" s="594"/>
      <c r="AMQ3" s="594"/>
      <c r="AMR3" s="594"/>
      <c r="AMS3" s="595"/>
      <c r="AMT3" s="594"/>
      <c r="AMU3" s="595"/>
      <c r="AMW3" s="1117" t="str">
        <f>"Tätigkeit Stromverteilung für "&amp;'E8. KKauf_Berechnung'!$C$79 &amp; " (NetzID: " &amp;'E8. KKauf_Berechnung'!$B$79&amp;")"</f>
        <v>Tätigkeit Stromverteilung für  (NetzID: )</v>
      </c>
      <c r="AMX3" s="593"/>
      <c r="AMY3" s="594"/>
      <c r="AMZ3" s="594"/>
      <c r="ANA3" s="594"/>
      <c r="ANB3" s="594"/>
      <c r="ANC3" s="594"/>
      <c r="AND3" s="594"/>
      <c r="ANE3" s="594"/>
      <c r="ANF3" s="594"/>
      <c r="ANG3" s="594"/>
      <c r="ANH3" s="595"/>
      <c r="ANI3" s="594"/>
      <c r="ANJ3" s="595"/>
      <c r="ANL3" s="1117" t="str">
        <f>"Tätigkeit Stromverteilung für "&amp;'E8. KKauf_Berechnung'!$C$80 &amp; " (NetzID: " &amp;'E8. KKauf_Berechnung'!$B$80&amp;")"</f>
        <v>Tätigkeit Stromverteilung für  (NetzID: )</v>
      </c>
      <c r="ANM3" s="593"/>
      <c r="ANN3" s="594"/>
      <c r="ANO3" s="594"/>
      <c r="ANP3" s="594"/>
      <c r="ANQ3" s="594"/>
      <c r="ANR3" s="594"/>
      <c r="ANS3" s="594"/>
      <c r="ANT3" s="594"/>
      <c r="ANU3" s="594"/>
      <c r="ANV3" s="594"/>
      <c r="ANW3" s="595"/>
      <c r="ANX3" s="594"/>
      <c r="ANY3" s="595"/>
      <c r="AOA3" s="1117" t="str">
        <f>"Tätigkeit Stromverteilung für "&amp;'E8. KKauf_Berechnung'!$C$81 &amp; " (NetzID: " &amp;'E8. KKauf_Berechnung'!$B$81&amp;")"</f>
        <v>Tätigkeit Stromverteilung für  (NetzID: )</v>
      </c>
      <c r="AOB3" s="593"/>
      <c r="AOC3" s="594"/>
      <c r="AOD3" s="594"/>
      <c r="AOE3" s="594"/>
      <c r="AOF3" s="594"/>
      <c r="AOG3" s="594"/>
      <c r="AOH3" s="594"/>
      <c r="AOI3" s="594"/>
      <c r="AOJ3" s="594"/>
      <c r="AOK3" s="594"/>
      <c r="AOL3" s="595"/>
      <c r="AOM3" s="594"/>
      <c r="AON3" s="595"/>
      <c r="AOP3" s="1117" t="str">
        <f>"Tätigkeit Stromverteilung für "&amp;'E8. KKauf_Berechnung'!$C$82 &amp; " (NetzID: " &amp;'E8. KKauf_Berechnung'!$B$82&amp;")"</f>
        <v>Tätigkeit Stromverteilung für  (NetzID: )</v>
      </c>
      <c r="AOQ3" s="593"/>
      <c r="AOR3" s="594"/>
      <c r="AOS3" s="594"/>
      <c r="AOT3" s="594"/>
      <c r="AOU3" s="594"/>
      <c r="AOV3" s="594"/>
      <c r="AOW3" s="594"/>
      <c r="AOX3" s="594"/>
      <c r="AOY3" s="594"/>
      <c r="AOZ3" s="594"/>
      <c r="APA3" s="595"/>
      <c r="APB3" s="594"/>
      <c r="APC3" s="595"/>
      <c r="APE3" s="1117" t="str">
        <f>"Tätigkeit Stromverteilung für "&amp;'E8. KKauf_Berechnung'!$C$83 &amp; " (NetzID: " &amp;'E8. KKauf_Berechnung'!$B$83&amp;")"</f>
        <v>Tätigkeit Stromverteilung für  (NetzID: )</v>
      </c>
      <c r="APF3" s="593"/>
      <c r="APG3" s="594"/>
      <c r="APH3" s="594"/>
      <c r="API3" s="594"/>
      <c r="APJ3" s="594"/>
      <c r="APK3" s="594"/>
      <c r="APL3" s="594"/>
      <c r="APM3" s="594"/>
      <c r="APN3" s="594"/>
      <c r="APO3" s="594"/>
      <c r="APP3" s="595"/>
      <c r="APQ3" s="594"/>
      <c r="APR3" s="595"/>
      <c r="APT3" s="1117" t="str">
        <f>"Tätigkeit Stromverteilung für "&amp;'E8. KKauf_Berechnung'!$C$84 &amp; " (NetzID: " &amp;'E8. KKauf_Berechnung'!$B$84&amp;")"</f>
        <v>Tätigkeit Stromverteilung für  (NetzID: )</v>
      </c>
      <c r="APU3" s="593"/>
      <c r="APV3" s="594"/>
      <c r="APW3" s="594"/>
      <c r="APX3" s="594"/>
      <c r="APY3" s="594"/>
      <c r="APZ3" s="594"/>
      <c r="AQA3" s="594"/>
      <c r="AQB3" s="594"/>
      <c r="AQC3" s="594"/>
      <c r="AQD3" s="594"/>
      <c r="AQE3" s="595"/>
      <c r="AQF3" s="594"/>
      <c r="AQG3" s="595"/>
      <c r="AQI3" s="1117" t="str">
        <f>"Tätigkeit Stromverteilung für "&amp;'E8. KKauf_Berechnung'!$C$85 &amp; " (NetzID: " &amp;'E8. KKauf_Berechnung'!$B$85&amp;")"</f>
        <v>Tätigkeit Stromverteilung für  (NetzID: )</v>
      </c>
      <c r="AQJ3" s="593"/>
      <c r="AQK3" s="594"/>
      <c r="AQL3" s="594"/>
      <c r="AQM3" s="594"/>
      <c r="AQN3" s="594"/>
      <c r="AQO3" s="594"/>
      <c r="AQP3" s="594"/>
      <c r="AQQ3" s="594"/>
      <c r="AQR3" s="594"/>
      <c r="AQS3" s="594"/>
      <c r="AQT3" s="595"/>
      <c r="AQU3" s="594"/>
      <c r="AQV3" s="595"/>
      <c r="AQX3" s="1117" t="str">
        <f>"Tätigkeit Stromverteilung für "&amp;'E8. KKauf_Berechnung'!$C$86 &amp; " (NetzID: " &amp;'E8. KKauf_Berechnung'!$B$86&amp;")"</f>
        <v>Tätigkeit Stromverteilung für  (NetzID: )</v>
      </c>
      <c r="AQY3" s="593"/>
      <c r="AQZ3" s="594"/>
      <c r="ARA3" s="594"/>
      <c r="ARB3" s="594"/>
      <c r="ARC3" s="594"/>
      <c r="ARD3" s="594"/>
      <c r="ARE3" s="594"/>
      <c r="ARF3" s="594"/>
      <c r="ARG3" s="594"/>
      <c r="ARH3" s="594"/>
      <c r="ARI3" s="595"/>
      <c r="ARJ3" s="594"/>
      <c r="ARK3" s="595"/>
      <c r="ARM3" s="1117" t="str">
        <f>"Tätigkeit Stromverteilung für "&amp;'E8. KKauf_Berechnung'!$C$87 &amp; " (NetzID: " &amp;'E8. KKauf_Berechnung'!$B$87&amp;")"</f>
        <v>Tätigkeit Stromverteilung für  (NetzID: )</v>
      </c>
      <c r="ARN3" s="593"/>
      <c r="ARO3" s="594"/>
      <c r="ARP3" s="594"/>
      <c r="ARQ3" s="594"/>
      <c r="ARR3" s="594"/>
      <c r="ARS3" s="594"/>
      <c r="ART3" s="594"/>
      <c r="ARU3" s="594"/>
      <c r="ARV3" s="594"/>
      <c r="ARW3" s="594"/>
      <c r="ARX3" s="595"/>
      <c r="ARY3" s="594"/>
      <c r="ARZ3" s="595"/>
      <c r="ASB3" s="1117" t="str">
        <f>"Tätigkeit Stromverteilung für "&amp;'E8. KKauf_Berechnung'!$C$88 &amp; " (NetzID: " &amp;'E8. KKauf_Berechnung'!$B$88&amp;")"</f>
        <v>Tätigkeit Stromverteilung für  (NetzID: )</v>
      </c>
      <c r="ASC3" s="593"/>
      <c r="ASD3" s="594"/>
      <c r="ASE3" s="594"/>
      <c r="ASF3" s="594"/>
      <c r="ASG3" s="594"/>
      <c r="ASH3" s="594"/>
      <c r="ASI3" s="594"/>
      <c r="ASJ3" s="594"/>
      <c r="ASK3" s="594"/>
      <c r="ASL3" s="594"/>
      <c r="ASM3" s="595"/>
      <c r="ASN3" s="594"/>
      <c r="ASO3" s="595"/>
      <c r="ASQ3" s="1117" t="str">
        <f>"Tätigkeit Stromverteilung für "&amp;'E8. KKauf_Berechnung'!$C$89 &amp; " (NetzID: " &amp;'E8. KKauf_Berechnung'!$B$89&amp;")"</f>
        <v>Tätigkeit Stromverteilung für  (NetzID: )</v>
      </c>
      <c r="ASR3" s="593"/>
      <c r="ASS3" s="594"/>
      <c r="AST3" s="594"/>
      <c r="ASU3" s="594"/>
      <c r="ASV3" s="594"/>
      <c r="ASW3" s="594"/>
      <c r="ASX3" s="594"/>
      <c r="ASY3" s="594"/>
      <c r="ASZ3" s="594"/>
      <c r="ATA3" s="594"/>
      <c r="ATB3" s="595"/>
      <c r="ATC3" s="594"/>
      <c r="ATD3" s="595"/>
      <c r="ATF3" s="1117" t="str">
        <f>"Tätigkeit Stromverteilung für "&amp;'E8. KKauf_Berechnung'!$C$90 &amp; " (NetzID: " &amp;'E8. KKauf_Berechnung'!$B$90&amp;")"</f>
        <v>Tätigkeit Stromverteilung für  (NetzID: )</v>
      </c>
      <c r="ATG3" s="593"/>
      <c r="ATH3" s="594"/>
      <c r="ATI3" s="594"/>
      <c r="ATJ3" s="594"/>
      <c r="ATK3" s="594"/>
      <c r="ATL3" s="594"/>
      <c r="ATM3" s="594"/>
      <c r="ATN3" s="594"/>
      <c r="ATO3" s="594"/>
      <c r="ATP3" s="594"/>
      <c r="ATQ3" s="595"/>
      <c r="ATR3" s="594"/>
      <c r="ATS3" s="595"/>
      <c r="ATU3" s="1117" t="str">
        <f>"Tätigkeit Stromverteilung für "&amp;'E8. KKauf_Berechnung'!$C$91 &amp; " (NetzID: " &amp;'E8. KKauf_Berechnung'!$B$91&amp;")"</f>
        <v>Tätigkeit Stromverteilung für  (NetzID: )</v>
      </c>
      <c r="ATV3" s="593"/>
      <c r="ATW3" s="594"/>
      <c r="ATX3" s="594"/>
      <c r="ATY3" s="594"/>
      <c r="ATZ3" s="594"/>
      <c r="AUA3" s="594"/>
      <c r="AUB3" s="594"/>
      <c r="AUC3" s="594"/>
      <c r="AUD3" s="594"/>
      <c r="AUE3" s="594"/>
      <c r="AUF3" s="595"/>
      <c r="AUG3" s="594"/>
      <c r="AUH3" s="595"/>
      <c r="AUJ3" s="1117" t="str">
        <f>"Tätigkeit Stromverteilung für "&amp;'E8. KKauf_Berechnung'!$C$92 &amp; " (NetzID: " &amp;'E8. KKauf_Berechnung'!$B$92&amp;")"</f>
        <v>Tätigkeit Stromverteilung für  (NetzID: )</v>
      </c>
      <c r="AUK3" s="593"/>
      <c r="AUL3" s="594"/>
      <c r="AUM3" s="594"/>
      <c r="AUN3" s="594"/>
      <c r="AUO3" s="594"/>
      <c r="AUP3" s="594"/>
      <c r="AUQ3" s="594"/>
      <c r="AUR3" s="594"/>
      <c r="AUS3" s="594"/>
      <c r="AUT3" s="594"/>
      <c r="AUU3" s="595"/>
      <c r="AUV3" s="594"/>
      <c r="AUW3" s="595"/>
      <c r="AUY3" s="1117" t="str">
        <f>"Tätigkeit Stromverteilung für "&amp;'E8. KKauf_Berechnung'!$C$93 &amp; " (NetzID: " &amp;'E8. KKauf_Berechnung'!$B$93&amp;")"</f>
        <v>Tätigkeit Stromverteilung für  (NetzID: )</v>
      </c>
      <c r="AUZ3" s="593"/>
      <c r="AVA3" s="594"/>
      <c r="AVB3" s="594"/>
      <c r="AVC3" s="594"/>
      <c r="AVD3" s="594"/>
      <c r="AVE3" s="594"/>
      <c r="AVF3" s="594"/>
      <c r="AVG3" s="594"/>
      <c r="AVH3" s="594"/>
      <c r="AVI3" s="594"/>
      <c r="AVJ3" s="595"/>
      <c r="AVK3" s="594"/>
      <c r="AVL3" s="595"/>
      <c r="AVN3" s="1117" t="str">
        <f>"Tätigkeit Stromverteilung für "&amp;'E8. KKauf_Berechnung'!$C$94 &amp; " (NetzID: " &amp;'E8. KKauf_Berechnung'!$B$94&amp;")"</f>
        <v>Tätigkeit Stromverteilung für  (NetzID: )</v>
      </c>
      <c r="AVO3" s="593"/>
      <c r="AVP3" s="594"/>
      <c r="AVQ3" s="594"/>
      <c r="AVR3" s="594"/>
      <c r="AVS3" s="594"/>
      <c r="AVT3" s="594"/>
      <c r="AVU3" s="594"/>
      <c r="AVV3" s="594"/>
      <c r="AVW3" s="594"/>
      <c r="AVX3" s="594"/>
      <c r="AVY3" s="595"/>
      <c r="AVZ3" s="594"/>
      <c r="AWA3" s="595"/>
      <c r="AWC3" s="1117" t="str">
        <f>"Tätigkeit Stromverteilung für "&amp;'E8. KKauf_Berechnung'!$C$95 &amp; " (NetzID: " &amp;'E8. KKauf_Berechnung'!$B$95&amp;")"</f>
        <v>Tätigkeit Stromverteilung für  (NetzID: )</v>
      </c>
      <c r="AWD3" s="593"/>
      <c r="AWE3" s="594"/>
      <c r="AWF3" s="594"/>
      <c r="AWG3" s="594"/>
      <c r="AWH3" s="594"/>
      <c r="AWI3" s="594"/>
      <c r="AWJ3" s="594"/>
      <c r="AWK3" s="594"/>
      <c r="AWL3" s="594"/>
      <c r="AWM3" s="594"/>
      <c r="AWN3" s="595"/>
      <c r="AWO3" s="594"/>
      <c r="AWP3" s="595"/>
      <c r="AWR3" s="1117" t="str">
        <f>"Tätigkeit Stromverteilung für "&amp;'E8. KKauf_Berechnung'!$C$96 &amp; " (NetzID: " &amp;'E8. KKauf_Berechnung'!$B$96&amp;")"</f>
        <v>Tätigkeit Stromverteilung für  (NetzID: )</v>
      </c>
      <c r="AWS3" s="593"/>
      <c r="AWT3" s="594"/>
      <c r="AWU3" s="594"/>
      <c r="AWV3" s="594"/>
      <c r="AWW3" s="594"/>
      <c r="AWX3" s="594"/>
      <c r="AWY3" s="594"/>
      <c r="AWZ3" s="594"/>
      <c r="AXA3" s="594"/>
      <c r="AXB3" s="594"/>
      <c r="AXC3" s="595"/>
      <c r="AXD3" s="594"/>
      <c r="AXE3" s="595"/>
      <c r="AXG3" s="1117" t="str">
        <f>"Tätigkeit Stromverteilung für "&amp;'E8. KKauf_Berechnung'!$C$97 &amp; " (NetzID: " &amp;'E8. KKauf_Berechnung'!$B$97&amp;")"</f>
        <v>Tätigkeit Stromverteilung für  (NetzID: )</v>
      </c>
      <c r="AXH3" s="593"/>
      <c r="AXI3" s="594"/>
      <c r="AXJ3" s="594"/>
      <c r="AXK3" s="594"/>
      <c r="AXL3" s="594"/>
      <c r="AXM3" s="594"/>
      <c r="AXN3" s="594"/>
      <c r="AXO3" s="594"/>
      <c r="AXP3" s="594"/>
      <c r="AXQ3" s="594"/>
      <c r="AXR3" s="595"/>
      <c r="AXS3" s="594"/>
      <c r="AXT3" s="595"/>
      <c r="AXV3" s="1117" t="str">
        <f>"Tätigkeit Stromverteilung für "&amp;'E8. KKauf_Berechnung'!$C$98 &amp; " (NetzID: " &amp;'E8. KKauf_Berechnung'!$B$98&amp;")"</f>
        <v>Tätigkeit Stromverteilung für  (NetzID: )</v>
      </c>
      <c r="AXW3" s="593"/>
      <c r="AXX3" s="594"/>
      <c r="AXY3" s="594"/>
      <c r="AXZ3" s="594"/>
      <c r="AYA3" s="594"/>
      <c r="AYB3" s="594"/>
      <c r="AYC3" s="594"/>
      <c r="AYD3" s="594"/>
      <c r="AYE3" s="594"/>
      <c r="AYF3" s="594"/>
      <c r="AYG3" s="595"/>
      <c r="AYH3" s="594"/>
      <c r="AYI3" s="595"/>
      <c r="AYK3" s="1117" t="str">
        <f>"Tätigkeit Stromverteilung für "&amp;'E8. KKauf_Berechnung'!$C$99 &amp; " (NetzID: " &amp;'E8. KKauf_Berechnung'!$B$99&amp;")"</f>
        <v>Tätigkeit Stromverteilung für  (NetzID: )</v>
      </c>
      <c r="AYL3" s="593"/>
      <c r="AYM3" s="594"/>
      <c r="AYN3" s="594"/>
      <c r="AYO3" s="594"/>
      <c r="AYP3" s="594"/>
      <c r="AYQ3" s="594"/>
      <c r="AYR3" s="594"/>
      <c r="AYS3" s="594"/>
      <c r="AYT3" s="594"/>
      <c r="AYU3" s="594"/>
      <c r="AYV3" s="595"/>
      <c r="AYW3" s="594"/>
      <c r="AYX3" s="595"/>
      <c r="AYZ3" s="1117" t="str">
        <f>"Tätigkeit Stromverteilung für "&amp;'E8. KKauf_Berechnung'!$C$100 &amp; " (NetzID: " &amp;'E8. KKauf_Berechnung'!$B$100&amp;")"</f>
        <v>Tätigkeit Stromverteilung für  (NetzID: )</v>
      </c>
      <c r="AZA3" s="593"/>
      <c r="AZB3" s="594"/>
      <c r="AZC3" s="594"/>
      <c r="AZD3" s="594"/>
      <c r="AZE3" s="594"/>
      <c r="AZF3" s="594"/>
      <c r="AZG3" s="594"/>
      <c r="AZH3" s="594"/>
      <c r="AZI3" s="594"/>
      <c r="AZJ3" s="594"/>
      <c r="AZK3" s="595"/>
      <c r="AZL3" s="594"/>
      <c r="AZM3" s="595"/>
      <c r="AZO3" s="1117" t="str">
        <f>"Tätigkeit Stromverteilung für "&amp;'E8. KKauf_Berechnung'!$C$101 &amp; " (NetzID: " &amp;'E8. KKauf_Berechnung'!$B$101&amp;")"</f>
        <v>Tätigkeit Stromverteilung für  (NetzID: )</v>
      </c>
      <c r="AZP3" s="593"/>
      <c r="AZQ3" s="594"/>
      <c r="AZR3" s="594"/>
      <c r="AZS3" s="594"/>
      <c r="AZT3" s="594"/>
      <c r="AZU3" s="594"/>
      <c r="AZV3" s="594"/>
      <c r="AZW3" s="594"/>
      <c r="AZX3" s="594"/>
      <c r="AZY3" s="594"/>
      <c r="AZZ3" s="595"/>
      <c r="BAA3" s="594"/>
      <c r="BAB3" s="595"/>
      <c r="BAD3" s="1117" t="str">
        <f>"Tätigkeit Stromverteilung für "&amp;'E8. KKauf_Berechnung'!$C$102 &amp; " (NetzID: " &amp;'E8. KKauf_Berechnung'!$B$102&amp;")"</f>
        <v>Tätigkeit Stromverteilung für  (NetzID: )</v>
      </c>
      <c r="BAE3" s="593"/>
      <c r="BAF3" s="594"/>
      <c r="BAG3" s="594"/>
      <c r="BAH3" s="594"/>
      <c r="BAI3" s="594"/>
      <c r="BAJ3" s="594"/>
      <c r="BAK3" s="594"/>
      <c r="BAL3" s="594"/>
      <c r="BAM3" s="594"/>
      <c r="BAN3" s="594"/>
      <c r="BAO3" s="595"/>
      <c r="BAP3" s="594"/>
      <c r="BAQ3" s="595"/>
      <c r="BAS3" s="1117" t="str">
        <f>"Tätigkeit Stromverteilung für "&amp;'E8. KKauf_Berechnung'!$C$103 &amp; " (NetzID: " &amp;'E8. KKauf_Berechnung'!$B$103&amp;")"</f>
        <v>Tätigkeit Stromverteilung für  (NetzID: )</v>
      </c>
      <c r="BAT3" s="593"/>
      <c r="BAU3" s="594"/>
      <c r="BAV3" s="594"/>
      <c r="BAW3" s="594"/>
      <c r="BAX3" s="594"/>
      <c r="BAY3" s="594"/>
      <c r="BAZ3" s="594"/>
      <c r="BBA3" s="594"/>
      <c r="BBB3" s="594"/>
      <c r="BBC3" s="594"/>
      <c r="BBD3" s="595"/>
      <c r="BBE3" s="594"/>
      <c r="BBF3" s="595"/>
      <c r="BBH3" s="1117" t="str">
        <f>"Tätigkeit Stromverteilung für "&amp;'E8. KKauf_Berechnung'!$C$104 &amp; " (NetzID: " &amp;'E8. KKauf_Berechnung'!$B$104&amp;")"</f>
        <v>Tätigkeit Stromverteilung für  (NetzID: )</v>
      </c>
      <c r="BBI3" s="593"/>
      <c r="BBJ3" s="594"/>
      <c r="BBK3" s="594"/>
      <c r="BBL3" s="594"/>
      <c r="BBM3" s="594"/>
      <c r="BBN3" s="594"/>
      <c r="BBO3" s="594"/>
      <c r="BBP3" s="594"/>
      <c r="BBQ3" s="594"/>
      <c r="BBR3" s="594"/>
      <c r="BBS3" s="595"/>
      <c r="BBT3" s="594"/>
      <c r="BBU3" s="595"/>
      <c r="BBW3" s="1117" t="str">
        <f>"Tätigkeit Stromverteilung für "&amp;'E8. KKauf_Berechnung'!$C$105 &amp; " (NetzID: " &amp;'E8. KKauf_Berechnung'!$B$105&amp;")"</f>
        <v>Tätigkeit Stromverteilung für  (NetzID: )</v>
      </c>
      <c r="BBX3" s="593"/>
      <c r="BBY3" s="594"/>
      <c r="BBZ3" s="594"/>
      <c r="BCA3" s="594"/>
      <c r="BCB3" s="594"/>
      <c r="BCC3" s="594"/>
      <c r="BCD3" s="594"/>
      <c r="BCE3" s="594"/>
      <c r="BCF3" s="594"/>
      <c r="BCG3" s="594"/>
      <c r="BCH3" s="595"/>
      <c r="BCI3" s="594"/>
      <c r="BCJ3" s="595"/>
      <c r="BCL3" s="1117" t="str">
        <f>"Tätigkeit Stromverteilung für "&amp;'E8. KKauf_Berechnung'!$C$106 &amp; " (NetzID: " &amp;'E8. KKauf_Berechnung'!$B$106&amp;")"</f>
        <v>Tätigkeit Stromverteilung für  (NetzID: )</v>
      </c>
      <c r="BCM3" s="593"/>
      <c r="BCN3" s="594"/>
      <c r="BCO3" s="594"/>
      <c r="BCP3" s="594"/>
      <c r="BCQ3" s="594"/>
      <c r="BCR3" s="594"/>
      <c r="BCS3" s="594"/>
      <c r="BCT3" s="594"/>
      <c r="BCU3" s="594"/>
      <c r="BCV3" s="594"/>
      <c r="BCW3" s="595"/>
      <c r="BCX3" s="594"/>
      <c r="BCY3" s="595"/>
      <c r="BDA3" s="1117" t="str">
        <f>"Tätigkeit Stromverteilung für "&amp;'E8. KKauf_Berechnung'!$C$107 &amp; " (NetzID: " &amp;'E8. KKauf_Berechnung'!$B$107&amp;")"</f>
        <v>Tätigkeit Stromverteilung für  (NetzID: )</v>
      </c>
      <c r="BDB3" s="593"/>
      <c r="BDC3" s="594"/>
      <c r="BDD3" s="594"/>
      <c r="BDE3" s="594"/>
      <c r="BDF3" s="594"/>
      <c r="BDG3" s="594"/>
      <c r="BDH3" s="594"/>
      <c r="BDI3" s="594"/>
      <c r="BDJ3" s="594"/>
      <c r="BDK3" s="594"/>
      <c r="BDL3" s="595"/>
      <c r="BDM3" s="594"/>
      <c r="BDN3" s="595"/>
      <c r="BDP3" s="1117" t="str">
        <f>"Tätigkeit Stromverteilung für "&amp;'E8. KKauf_Berechnung'!$C$108 &amp; " (NetzID: " &amp;'E8. KKauf_Berechnung'!$B$108&amp;")"</f>
        <v>Tätigkeit Stromverteilung für  (NetzID: )</v>
      </c>
      <c r="BDQ3" s="593"/>
      <c r="BDR3" s="594"/>
      <c r="BDS3" s="594"/>
      <c r="BDT3" s="594"/>
      <c r="BDU3" s="594"/>
      <c r="BDV3" s="594"/>
      <c r="BDW3" s="594"/>
      <c r="BDX3" s="594"/>
      <c r="BDY3" s="594"/>
      <c r="BDZ3" s="594"/>
      <c r="BEA3" s="595"/>
      <c r="BEB3" s="594"/>
      <c r="BEC3" s="595"/>
      <c r="BEE3" s="1117" t="str">
        <f>"Tätigkeit Stromverteilung für "&amp;'E8. KKauf_Berechnung'!$C$109 &amp; " (NetzID: " &amp;'E8. KKauf_Berechnung'!$B$109&amp;")"</f>
        <v>Tätigkeit Stromverteilung für  (NetzID: )</v>
      </c>
      <c r="BEF3" s="593"/>
      <c r="BEG3" s="594"/>
      <c r="BEH3" s="594"/>
      <c r="BEI3" s="594"/>
      <c r="BEJ3" s="594"/>
      <c r="BEK3" s="594"/>
      <c r="BEL3" s="594"/>
      <c r="BEM3" s="594"/>
      <c r="BEN3" s="594"/>
      <c r="BEO3" s="594"/>
      <c r="BEP3" s="595"/>
      <c r="BEQ3" s="594"/>
      <c r="BER3" s="595"/>
      <c r="BET3" s="1117" t="str">
        <f>"Tätigkeit Stromverteilung für "&amp;'E8. KKauf_Berechnung'!$C$110 &amp; " (NetzID: " &amp;'E8. KKauf_Berechnung'!$B$110&amp;")"</f>
        <v>Tätigkeit Stromverteilung für  (NetzID: )</v>
      </c>
      <c r="BEU3" s="593"/>
      <c r="BEV3" s="594"/>
      <c r="BEW3" s="594"/>
      <c r="BEX3" s="594"/>
      <c r="BEY3" s="594"/>
      <c r="BEZ3" s="594"/>
      <c r="BFA3" s="594"/>
      <c r="BFB3" s="594"/>
      <c r="BFC3" s="594"/>
      <c r="BFD3" s="594"/>
      <c r="BFE3" s="595"/>
      <c r="BFF3" s="594"/>
      <c r="BFG3" s="595"/>
      <c r="BFI3" s="1117" t="str">
        <f>"Tätigkeit Stromverteilung für "&amp;'E8. KKauf_Berechnung'!$C$111 &amp; " (NetzID: " &amp;'E8. KKauf_Berechnung'!$B$111&amp;")"</f>
        <v>Tätigkeit Stromverteilung für  (NetzID: )</v>
      </c>
      <c r="BFJ3" s="593"/>
      <c r="BFK3" s="594"/>
      <c r="BFL3" s="594"/>
      <c r="BFM3" s="594"/>
      <c r="BFN3" s="594"/>
      <c r="BFO3" s="594"/>
      <c r="BFP3" s="594"/>
      <c r="BFQ3" s="594"/>
      <c r="BFR3" s="594"/>
      <c r="BFS3" s="594"/>
      <c r="BFT3" s="595"/>
      <c r="BFU3" s="594"/>
      <c r="BFV3" s="595"/>
      <c r="BFX3" s="1117" t="str">
        <f>"Tätigkeit Stromverteilung für "&amp;'E8. KKauf_Berechnung'!$C$112 &amp; " (NetzID: " &amp;'E8. KKauf_Berechnung'!$B$112&amp;")"</f>
        <v>Tätigkeit Stromverteilung für  (NetzID: )</v>
      </c>
      <c r="BFY3" s="593"/>
      <c r="BFZ3" s="594"/>
      <c r="BGA3" s="594"/>
      <c r="BGB3" s="594"/>
      <c r="BGC3" s="594"/>
      <c r="BGD3" s="594"/>
      <c r="BGE3" s="594"/>
      <c r="BGF3" s="594"/>
      <c r="BGG3" s="594"/>
      <c r="BGH3" s="594"/>
      <c r="BGI3" s="595"/>
      <c r="BGJ3" s="594"/>
      <c r="BGK3" s="595"/>
      <c r="BGM3" s="1117" t="str">
        <f>"Tätigkeit Stromverteilung für "&amp;'E8. KKauf_Berechnung'!$C$113 &amp; " (NetzID: " &amp;'E8. KKauf_Berechnung'!$B$113&amp;")"</f>
        <v>Tätigkeit Stromverteilung für  (NetzID: )</v>
      </c>
      <c r="BGN3" s="593"/>
      <c r="BGO3" s="594"/>
      <c r="BGP3" s="594"/>
      <c r="BGQ3" s="594"/>
      <c r="BGR3" s="594"/>
      <c r="BGS3" s="594"/>
      <c r="BGT3" s="594"/>
      <c r="BGU3" s="594"/>
      <c r="BGV3" s="594"/>
      <c r="BGW3" s="594"/>
      <c r="BGX3" s="595"/>
      <c r="BGY3" s="594"/>
      <c r="BGZ3" s="595"/>
      <c r="BHB3" s="1117" t="str">
        <f>"Tätigkeit Stromverteilung für "&amp;'E8. KKauf_Berechnung'!$C$114 &amp; " (NetzID: " &amp;'E8. KKauf_Berechnung'!$B$114&amp;")"</f>
        <v>Tätigkeit Stromverteilung für  (NetzID: )</v>
      </c>
      <c r="BHC3" s="593"/>
      <c r="BHD3" s="594"/>
      <c r="BHE3" s="594"/>
      <c r="BHF3" s="594"/>
      <c r="BHG3" s="594"/>
      <c r="BHH3" s="594"/>
      <c r="BHI3" s="594"/>
      <c r="BHJ3" s="594"/>
      <c r="BHK3" s="594"/>
      <c r="BHL3" s="594"/>
      <c r="BHM3" s="595"/>
      <c r="BHN3" s="594"/>
      <c r="BHO3" s="595"/>
      <c r="BHQ3" s="1117" t="str">
        <f>"Tätigkeit Stromverteilung für "&amp;'E8. KKauf_Berechnung'!$C$115 &amp; " (NetzID: " &amp;'E8. KKauf_Berechnung'!$B$115&amp;")"</f>
        <v>Tätigkeit Stromverteilung für  (NetzID: )</v>
      </c>
      <c r="BHR3" s="593"/>
      <c r="BHS3" s="594"/>
      <c r="BHT3" s="594"/>
      <c r="BHU3" s="594"/>
      <c r="BHV3" s="594"/>
      <c r="BHW3" s="594"/>
      <c r="BHX3" s="594"/>
      <c r="BHY3" s="594"/>
      <c r="BHZ3" s="594"/>
      <c r="BIA3" s="594"/>
      <c r="BIB3" s="595"/>
      <c r="BIC3" s="594"/>
      <c r="BID3" s="595"/>
      <c r="BIF3" s="1117" t="str">
        <f>"Tätigkeit Stromverteilung für "&amp;'E8. KKauf_Berechnung'!$C$116 &amp; " (NetzID: " &amp;'E8. KKauf_Berechnung'!$B$116&amp;")"</f>
        <v>Tätigkeit Stromverteilung für  (NetzID: )</v>
      </c>
      <c r="BIG3" s="593"/>
      <c r="BIH3" s="594"/>
      <c r="BII3" s="594"/>
      <c r="BIJ3" s="594"/>
      <c r="BIK3" s="594"/>
      <c r="BIL3" s="594"/>
      <c r="BIM3" s="594"/>
      <c r="BIN3" s="594"/>
      <c r="BIO3" s="594"/>
      <c r="BIP3" s="594"/>
      <c r="BIQ3" s="595"/>
      <c r="BIR3" s="594"/>
      <c r="BIS3" s="595"/>
      <c r="BIU3" s="1117" t="str">
        <f>"Tätigkeit Stromverteilung für "&amp;'E8. KKauf_Berechnung'!$C$117 &amp; " (NetzID: " &amp;'E8. KKauf_Berechnung'!$B$117&amp;")"</f>
        <v>Tätigkeit Stromverteilung für  (NetzID: )</v>
      </c>
      <c r="BIV3" s="593"/>
      <c r="BIW3" s="594"/>
      <c r="BIX3" s="594"/>
      <c r="BIY3" s="594"/>
      <c r="BIZ3" s="594"/>
      <c r="BJA3" s="594"/>
      <c r="BJB3" s="594"/>
      <c r="BJC3" s="594"/>
      <c r="BJD3" s="594"/>
      <c r="BJE3" s="594"/>
      <c r="BJF3" s="595"/>
      <c r="BJG3" s="594"/>
      <c r="BJH3" s="595"/>
      <c r="BJJ3" s="1117" t="str">
        <f>"Tätigkeit Stromverteilung für "&amp;'E8. KKauf_Berechnung'!$C$118 &amp; " (NetzID: " &amp;'E8. KKauf_Berechnung'!$B$118&amp;")"</f>
        <v>Tätigkeit Stromverteilung für  (NetzID: )</v>
      </c>
      <c r="BJK3" s="593"/>
      <c r="BJL3" s="594"/>
      <c r="BJM3" s="594"/>
      <c r="BJN3" s="594"/>
      <c r="BJO3" s="594"/>
      <c r="BJP3" s="594"/>
      <c r="BJQ3" s="594"/>
      <c r="BJR3" s="594"/>
      <c r="BJS3" s="594"/>
      <c r="BJT3" s="594"/>
      <c r="BJU3" s="595"/>
      <c r="BJV3" s="594"/>
      <c r="BJW3" s="595"/>
      <c r="BJY3" s="1117" t="str">
        <f>"Tätigkeit Stromverteilung für "&amp;'E8. KKauf_Berechnung'!$C$119 &amp; " (NetzID: " &amp;'E8. KKauf_Berechnung'!$B$119&amp;")"</f>
        <v>Tätigkeit Stromverteilung für  (NetzID: )</v>
      </c>
      <c r="BJZ3" s="593"/>
      <c r="BKA3" s="594"/>
      <c r="BKB3" s="594"/>
      <c r="BKC3" s="594"/>
      <c r="BKD3" s="594"/>
      <c r="BKE3" s="594"/>
      <c r="BKF3" s="594"/>
      <c r="BKG3" s="594"/>
      <c r="BKH3" s="594"/>
      <c r="BKI3" s="594"/>
      <c r="BKJ3" s="595"/>
      <c r="BKK3" s="594"/>
      <c r="BKL3" s="595"/>
      <c r="BKN3" s="1117" t="str">
        <f>"Tätigkeit Stromverteilung für "&amp;'E8. KKauf_Berechnung'!$C$120 &amp; " (NetzID: " &amp;'E8. KKauf_Berechnung'!$B$120&amp;")"</f>
        <v>Tätigkeit Stromverteilung für  (NetzID: )</v>
      </c>
      <c r="BKO3" s="593"/>
      <c r="BKP3" s="594"/>
      <c r="BKQ3" s="594"/>
      <c r="BKR3" s="594"/>
      <c r="BKS3" s="594"/>
      <c r="BKT3" s="594"/>
      <c r="BKU3" s="594"/>
      <c r="BKV3" s="594"/>
      <c r="BKW3" s="594"/>
      <c r="BKX3" s="594"/>
      <c r="BKY3" s="595"/>
      <c r="BKZ3" s="594"/>
      <c r="BLA3" s="595"/>
      <c r="BLC3" s="1117" t="str">
        <f>"Tätigkeit Stromverteilung für "&amp;'E8. KKauf_Berechnung'!$C$121 &amp; " (NetzID: " &amp;'E8. KKauf_Berechnung'!$B$121&amp;")"</f>
        <v>Tätigkeit Stromverteilung für  (NetzID: )</v>
      </c>
      <c r="BLD3" s="593"/>
      <c r="BLE3" s="594"/>
      <c r="BLF3" s="594"/>
      <c r="BLG3" s="594"/>
      <c r="BLH3" s="594"/>
      <c r="BLI3" s="594"/>
      <c r="BLJ3" s="594"/>
      <c r="BLK3" s="594"/>
      <c r="BLL3" s="594"/>
      <c r="BLM3" s="594"/>
      <c r="BLN3" s="595"/>
      <c r="BLO3" s="594"/>
      <c r="BLP3" s="595"/>
      <c r="BLR3" s="1117" t="str">
        <f>"Tätigkeit Stromverteilung für "&amp;'E8. KKauf_Berechnung'!$C$122 &amp; " (NetzID: " &amp;'E8. KKauf_Berechnung'!$B$122&amp;")"</f>
        <v>Tätigkeit Stromverteilung für  (NetzID: )</v>
      </c>
      <c r="BLS3" s="593"/>
      <c r="BLT3" s="594"/>
      <c r="BLU3" s="594"/>
      <c r="BLV3" s="594"/>
      <c r="BLW3" s="594"/>
      <c r="BLX3" s="594"/>
      <c r="BLY3" s="594"/>
      <c r="BLZ3" s="594"/>
      <c r="BMA3" s="594"/>
      <c r="BMB3" s="594"/>
      <c r="BMC3" s="595"/>
      <c r="BMD3" s="594"/>
      <c r="BME3" s="595"/>
      <c r="BMG3" s="1117" t="str">
        <f>"Tätigkeit Stromverteilung für "&amp;'E8. KKauf_Berechnung'!$C$123 &amp; " (NetzID: " &amp;'E8. KKauf_Berechnung'!$B$123&amp;")"</f>
        <v>Tätigkeit Stromverteilung für  (NetzID: )</v>
      </c>
      <c r="BMH3" s="593"/>
      <c r="BMI3" s="594"/>
      <c r="BMJ3" s="594"/>
      <c r="BMK3" s="594"/>
      <c r="BML3" s="594"/>
      <c r="BMM3" s="594"/>
      <c r="BMN3" s="594"/>
      <c r="BMO3" s="594"/>
      <c r="BMP3" s="594"/>
      <c r="BMQ3" s="594"/>
      <c r="BMR3" s="595"/>
      <c r="BMS3" s="594"/>
      <c r="BMT3" s="595"/>
      <c r="BMV3" s="1117" t="str">
        <f>"Tätigkeit Stromverteilung für "&amp;'E8. KKauf_Berechnung'!$C$124 &amp; " (NetzID: " &amp;'E8. KKauf_Berechnung'!$B$124&amp;")"</f>
        <v>Tätigkeit Stromverteilung für  (NetzID: )</v>
      </c>
      <c r="BMW3" s="593"/>
      <c r="BMX3" s="594"/>
      <c r="BMY3" s="594"/>
      <c r="BMZ3" s="594"/>
      <c r="BNA3" s="594"/>
      <c r="BNB3" s="594"/>
      <c r="BNC3" s="594"/>
      <c r="BND3" s="594"/>
      <c r="BNE3" s="594"/>
      <c r="BNF3" s="594"/>
      <c r="BNG3" s="595"/>
      <c r="BNH3" s="594"/>
      <c r="BNI3" s="595"/>
      <c r="BNK3" s="1117" t="str">
        <f>"Tätigkeit Stromverteilung für "&amp;'E8. KKauf_Berechnung'!$C$125 &amp; " (NetzID: " &amp;'E8. KKauf_Berechnung'!$B$125&amp;")"</f>
        <v>Tätigkeit Stromverteilung für  (NetzID: )</v>
      </c>
      <c r="BNL3" s="593"/>
      <c r="BNM3" s="594"/>
      <c r="BNN3" s="594"/>
      <c r="BNO3" s="594"/>
      <c r="BNP3" s="594"/>
      <c r="BNQ3" s="594"/>
      <c r="BNR3" s="594"/>
      <c r="BNS3" s="594"/>
      <c r="BNT3" s="594"/>
      <c r="BNU3" s="594"/>
      <c r="BNV3" s="595"/>
      <c r="BNW3" s="594"/>
      <c r="BNX3" s="595"/>
      <c r="BNZ3" s="1117" t="str">
        <f>"Tätigkeit Stromverteilung für "&amp;'E8. KKauf_Berechnung'!$C$126 &amp; " (NetzID: " &amp;'E8. KKauf_Berechnung'!$B$126&amp;")"</f>
        <v>Tätigkeit Stromverteilung für  (NetzID: )</v>
      </c>
      <c r="BOA3" s="593"/>
      <c r="BOB3" s="594"/>
      <c r="BOC3" s="594"/>
      <c r="BOD3" s="594"/>
      <c r="BOE3" s="594"/>
      <c r="BOF3" s="594"/>
      <c r="BOG3" s="594"/>
      <c r="BOH3" s="594"/>
      <c r="BOI3" s="594"/>
      <c r="BOJ3" s="594"/>
      <c r="BOK3" s="595"/>
      <c r="BOL3" s="594"/>
      <c r="BOM3" s="595"/>
      <c r="BOO3" s="1117" t="str">
        <f>"Tätigkeit Stromverteilung für "&amp;'E8. KKauf_Berechnung'!$C$127 &amp; " (NetzID: " &amp;'E8. KKauf_Berechnung'!$B$127&amp;")"</f>
        <v>Tätigkeit Stromverteilung für  (NetzID: )</v>
      </c>
      <c r="BOP3" s="593"/>
      <c r="BOQ3" s="594"/>
      <c r="BOR3" s="594"/>
      <c r="BOS3" s="594"/>
      <c r="BOT3" s="594"/>
      <c r="BOU3" s="594"/>
      <c r="BOV3" s="594"/>
      <c r="BOW3" s="594"/>
      <c r="BOX3" s="594"/>
      <c r="BOY3" s="594"/>
      <c r="BOZ3" s="595"/>
      <c r="BPA3" s="594"/>
      <c r="BPB3" s="595"/>
      <c r="BPD3" s="1117" t="str">
        <f>"Tätigkeit Stromverteilung für "&amp;'E8. KKauf_Berechnung'!$C$128 &amp; " (NetzID: " &amp;'E8. KKauf_Berechnung'!$B$128&amp;")"</f>
        <v>Tätigkeit Stromverteilung für  (NetzID: )</v>
      </c>
      <c r="BPE3" s="593"/>
      <c r="BPF3" s="594"/>
      <c r="BPG3" s="594"/>
      <c r="BPH3" s="594"/>
      <c r="BPI3" s="594"/>
      <c r="BPJ3" s="594"/>
      <c r="BPK3" s="594"/>
      <c r="BPL3" s="594"/>
      <c r="BPM3" s="594"/>
      <c r="BPN3" s="594"/>
      <c r="BPO3" s="595"/>
      <c r="BPP3" s="594"/>
      <c r="BPQ3" s="595"/>
      <c r="BPS3" s="1117" t="str">
        <f>"Tätigkeit Stromverteilung für "&amp;'E8. KKauf_Berechnung'!$C$129 &amp; " (NetzID: " &amp;'E8. KKauf_Berechnung'!$B$129&amp;")"</f>
        <v>Tätigkeit Stromverteilung für  (NetzID: )</v>
      </c>
      <c r="BPT3" s="593"/>
      <c r="BPU3" s="594"/>
      <c r="BPV3" s="594"/>
      <c r="BPW3" s="594"/>
      <c r="BPX3" s="594"/>
      <c r="BPY3" s="594"/>
      <c r="BPZ3" s="594"/>
      <c r="BQA3" s="594"/>
      <c r="BQB3" s="594"/>
      <c r="BQC3" s="594"/>
      <c r="BQD3" s="595"/>
      <c r="BQE3" s="594"/>
      <c r="BQF3" s="595"/>
      <c r="BQH3" s="1117" t="str">
        <f>"Tätigkeit Stromverteilung für "&amp;'E8. KKauf_Berechnung'!$C$130 &amp; " (NetzID: " &amp;'E8. KKauf_Berechnung'!$B$130&amp;")"</f>
        <v>Tätigkeit Stromverteilung für  (NetzID: )</v>
      </c>
      <c r="BQI3" s="593"/>
      <c r="BQJ3" s="594"/>
      <c r="BQK3" s="594"/>
      <c r="BQL3" s="594"/>
      <c r="BQM3" s="594"/>
      <c r="BQN3" s="594"/>
      <c r="BQO3" s="594"/>
      <c r="BQP3" s="594"/>
      <c r="BQQ3" s="594"/>
      <c r="BQR3" s="594"/>
      <c r="BQS3" s="595"/>
      <c r="BQT3" s="594"/>
      <c r="BQU3" s="595"/>
      <c r="BQW3" s="1117" t="str">
        <f>"Tätigkeit Stromverteilung für "&amp;'E8. KKauf_Berechnung'!$C$131 &amp; " (NetzID: " &amp;'E8. KKauf_Berechnung'!$B$131&amp;")"</f>
        <v>Tätigkeit Stromverteilung für  (NetzID: )</v>
      </c>
      <c r="BQX3" s="593"/>
      <c r="BQY3" s="594"/>
      <c r="BQZ3" s="594"/>
      <c r="BRA3" s="594"/>
      <c r="BRB3" s="594"/>
      <c r="BRC3" s="594"/>
      <c r="BRD3" s="594"/>
      <c r="BRE3" s="594"/>
      <c r="BRF3" s="594"/>
      <c r="BRG3" s="594"/>
      <c r="BRH3" s="595"/>
      <c r="BRI3" s="594"/>
      <c r="BRJ3" s="595"/>
      <c r="BRL3" s="1117" t="str">
        <f>"Tätigkeit Stromverteilung für "&amp;'E8. KKauf_Berechnung'!$C$132 &amp; " (NetzID: " &amp;'E8. KKauf_Berechnung'!$B$132&amp;")"</f>
        <v>Tätigkeit Stromverteilung für  (NetzID: )</v>
      </c>
      <c r="BRM3" s="593"/>
      <c r="BRN3" s="594"/>
      <c r="BRO3" s="594"/>
      <c r="BRP3" s="594"/>
      <c r="BRQ3" s="594"/>
      <c r="BRR3" s="594"/>
      <c r="BRS3" s="594"/>
      <c r="BRT3" s="594"/>
      <c r="BRU3" s="594"/>
      <c r="BRV3" s="594"/>
      <c r="BRW3" s="595"/>
      <c r="BRX3" s="594"/>
      <c r="BRY3" s="595"/>
      <c r="BSA3" s="1117" t="str">
        <f>"Tätigkeit Stromverteilung für "&amp;'E8. KKauf_Berechnung'!$C$133 &amp; " (NetzID: " &amp;'E8. KKauf_Berechnung'!$B$133&amp;")"</f>
        <v>Tätigkeit Stromverteilung für  (NetzID: )</v>
      </c>
      <c r="BSB3" s="593"/>
      <c r="BSC3" s="594"/>
      <c r="BSD3" s="594"/>
      <c r="BSE3" s="594"/>
      <c r="BSF3" s="594"/>
      <c r="BSG3" s="594"/>
      <c r="BSH3" s="594"/>
      <c r="BSI3" s="594"/>
      <c r="BSJ3" s="594"/>
      <c r="BSK3" s="594"/>
      <c r="BSL3" s="595"/>
      <c r="BSM3" s="594"/>
      <c r="BSN3" s="595"/>
      <c r="BSP3" s="1117" t="str">
        <f>"Tätigkeit Stromverteilung für "&amp;'E8. KKauf_Berechnung'!$C$134 &amp; " (NetzID: " &amp;'E8. KKauf_Berechnung'!$B$134&amp;")"</f>
        <v>Tätigkeit Stromverteilung für  (NetzID: )</v>
      </c>
      <c r="BSQ3" s="593"/>
      <c r="BSR3" s="594"/>
      <c r="BSS3" s="594"/>
      <c r="BST3" s="594"/>
      <c r="BSU3" s="594"/>
      <c r="BSV3" s="594"/>
      <c r="BSW3" s="594"/>
      <c r="BSX3" s="594"/>
      <c r="BSY3" s="594"/>
      <c r="BSZ3" s="594"/>
      <c r="BTA3" s="595"/>
      <c r="BTB3" s="594"/>
      <c r="BTC3" s="595"/>
      <c r="BTE3" s="1117" t="str">
        <f>"Tätigkeit Stromverteilung für "&amp;'E8. KKauf_Berechnung'!$C$135 &amp; " (NetzID: " &amp;'E8. KKauf_Berechnung'!$B$135&amp;")"</f>
        <v>Tätigkeit Stromverteilung für  (NetzID: )</v>
      </c>
      <c r="BTF3" s="593"/>
      <c r="BTG3" s="594"/>
      <c r="BTH3" s="594"/>
      <c r="BTI3" s="594"/>
      <c r="BTJ3" s="594"/>
      <c r="BTK3" s="594"/>
      <c r="BTL3" s="594"/>
      <c r="BTM3" s="594"/>
      <c r="BTN3" s="594"/>
      <c r="BTO3" s="594"/>
      <c r="BTP3" s="595"/>
      <c r="BTQ3" s="594"/>
      <c r="BTR3" s="595"/>
      <c r="BTT3" s="1117" t="str">
        <f>"Tätigkeit Stromverteilung für "&amp;'E8. KKauf_Berechnung'!$C$136 &amp; " (NetzID: " &amp;'E8. KKauf_Berechnung'!$B$136&amp;")"</f>
        <v>Tätigkeit Stromverteilung für  (NetzID: )</v>
      </c>
      <c r="BTU3" s="593"/>
      <c r="BTV3" s="594"/>
      <c r="BTW3" s="594"/>
      <c r="BTX3" s="594"/>
      <c r="BTY3" s="594"/>
      <c r="BTZ3" s="594"/>
      <c r="BUA3" s="594"/>
      <c r="BUB3" s="594"/>
      <c r="BUC3" s="594"/>
      <c r="BUD3" s="594"/>
      <c r="BUE3" s="595"/>
      <c r="BUF3" s="594"/>
      <c r="BUG3" s="595"/>
      <c r="BUI3" s="1117" t="str">
        <f>"Tätigkeit Stromverteilung für "&amp;'E8. KKauf_Berechnung'!$C$137 &amp; " (NetzID: " &amp;'E8. KKauf_Berechnung'!$B$137&amp;")"</f>
        <v>Tätigkeit Stromverteilung für  (NetzID: )</v>
      </c>
      <c r="BUJ3" s="593"/>
      <c r="BUK3" s="594"/>
      <c r="BUL3" s="594"/>
      <c r="BUM3" s="594"/>
      <c r="BUN3" s="594"/>
      <c r="BUO3" s="594"/>
      <c r="BUP3" s="594"/>
      <c r="BUQ3" s="594"/>
      <c r="BUR3" s="594"/>
      <c r="BUS3" s="594"/>
      <c r="BUT3" s="595"/>
      <c r="BUU3" s="594"/>
      <c r="BUV3" s="595"/>
      <c r="BUX3" s="1117" t="str">
        <f>"Tätigkeit Stromverteilung für "&amp;'E8. KKauf_Berechnung'!$C$138 &amp; " (NetzID: " &amp;'E8. KKauf_Berechnung'!$B$138&amp;")"</f>
        <v>Tätigkeit Stromverteilung für  (NetzID: )</v>
      </c>
      <c r="BUY3" s="593"/>
      <c r="BUZ3" s="594"/>
      <c r="BVA3" s="594"/>
      <c r="BVB3" s="594"/>
      <c r="BVC3" s="594"/>
      <c r="BVD3" s="594"/>
      <c r="BVE3" s="594"/>
      <c r="BVF3" s="594"/>
      <c r="BVG3" s="594"/>
      <c r="BVH3" s="594"/>
      <c r="BVI3" s="595"/>
      <c r="BVJ3" s="594"/>
      <c r="BVK3" s="595"/>
      <c r="BVM3" s="1117" t="str">
        <f>"Tätigkeit Stromverteilung für "&amp;'E8. KKauf_Berechnung'!$C$139 &amp; " (NetzID: " &amp;'E8. KKauf_Berechnung'!$B$139&amp;")"</f>
        <v>Tätigkeit Stromverteilung für  (NetzID: )</v>
      </c>
      <c r="BVN3" s="593"/>
      <c r="BVO3" s="594"/>
      <c r="BVP3" s="594"/>
      <c r="BVQ3" s="594"/>
      <c r="BVR3" s="594"/>
      <c r="BVS3" s="594"/>
      <c r="BVT3" s="594"/>
      <c r="BVU3" s="594"/>
      <c r="BVV3" s="594"/>
      <c r="BVW3" s="594"/>
      <c r="BVX3" s="595"/>
      <c r="BVY3" s="594"/>
      <c r="BVZ3" s="595"/>
      <c r="BWB3" s="1117" t="str">
        <f>"Tätigkeit Stromverteilung für "&amp;'E8. KKauf_Berechnung'!$C$140 &amp; " (NetzID: " &amp;'E8. KKauf_Berechnung'!$B$140&amp;")"</f>
        <v>Tätigkeit Stromverteilung für  (NetzID: )</v>
      </c>
      <c r="BWC3" s="593"/>
      <c r="BWD3" s="594"/>
      <c r="BWE3" s="594"/>
      <c r="BWF3" s="594"/>
      <c r="BWG3" s="594"/>
      <c r="BWH3" s="594"/>
      <c r="BWI3" s="594"/>
      <c r="BWJ3" s="594"/>
      <c r="BWK3" s="594"/>
      <c r="BWL3" s="594"/>
      <c r="BWM3" s="595"/>
      <c r="BWN3" s="594"/>
      <c r="BWO3" s="595"/>
    </row>
    <row r="4" spans="1:1965" ht="18" customHeight="1" x14ac:dyDescent="0.2">
      <c r="B4" s="1203"/>
      <c r="C4" s="1133" t="s">
        <v>1319</v>
      </c>
      <c r="D4" s="1134"/>
      <c r="E4" s="1135"/>
      <c r="F4" s="1135"/>
      <c r="G4" s="1136"/>
      <c r="H4" s="1137" t="s">
        <v>1323</v>
      </c>
      <c r="I4" s="1135"/>
      <c r="J4" s="1135"/>
      <c r="K4" s="1135"/>
      <c r="L4" s="1135"/>
      <c r="M4" s="1135"/>
      <c r="N4" s="1136"/>
      <c r="O4" s="1131" t="s">
        <v>1320</v>
      </c>
      <c r="P4" s="1132"/>
      <c r="Q4" s="1133" t="s">
        <v>1319</v>
      </c>
      <c r="R4" s="1134"/>
      <c r="S4" s="1135"/>
      <c r="T4" s="1135"/>
      <c r="U4" s="1136"/>
      <c r="V4" s="1137" t="s">
        <v>1323</v>
      </c>
      <c r="W4" s="1135"/>
      <c r="X4" s="1135"/>
      <c r="Y4" s="1135"/>
      <c r="Z4" s="1135"/>
      <c r="AA4" s="1135"/>
      <c r="AB4" s="1136"/>
      <c r="AC4" s="1131" t="s">
        <v>1320</v>
      </c>
      <c r="AD4" s="1132"/>
      <c r="AF4" s="1138" t="s">
        <v>1319</v>
      </c>
      <c r="AG4" s="1134"/>
      <c r="AH4" s="1135"/>
      <c r="AI4" s="1135"/>
      <c r="AJ4" s="1136"/>
      <c r="AK4" s="1137" t="s">
        <v>1323</v>
      </c>
      <c r="AL4" s="1135"/>
      <c r="AM4" s="1135"/>
      <c r="AN4" s="1135"/>
      <c r="AO4" s="1135"/>
      <c r="AP4" s="1135"/>
      <c r="AQ4" s="1136"/>
      <c r="AR4" s="1131" t="s">
        <v>1320</v>
      </c>
      <c r="AS4" s="1132"/>
      <c r="AU4" s="1138" t="s">
        <v>1319</v>
      </c>
      <c r="AV4" s="1134"/>
      <c r="AW4" s="1135"/>
      <c r="AX4" s="1135"/>
      <c r="AY4" s="1136"/>
      <c r="AZ4" s="1137" t="s">
        <v>1323</v>
      </c>
      <c r="BA4" s="1135"/>
      <c r="BB4" s="1135"/>
      <c r="BC4" s="1135"/>
      <c r="BD4" s="1135"/>
      <c r="BE4" s="1135"/>
      <c r="BF4" s="1136"/>
      <c r="BG4" s="1131" t="s">
        <v>1320</v>
      </c>
      <c r="BH4" s="1132"/>
      <c r="BJ4" s="1138" t="s">
        <v>1319</v>
      </c>
      <c r="BK4" s="1134"/>
      <c r="BL4" s="1135"/>
      <c r="BM4" s="1135"/>
      <c r="BN4" s="1136"/>
      <c r="BO4" s="1137" t="s">
        <v>1323</v>
      </c>
      <c r="BP4" s="1135"/>
      <c r="BQ4" s="1135"/>
      <c r="BR4" s="1135"/>
      <c r="BS4" s="1135"/>
      <c r="BT4" s="1135"/>
      <c r="BU4" s="1136"/>
      <c r="BV4" s="1131" t="s">
        <v>1320</v>
      </c>
      <c r="BW4" s="1132"/>
      <c r="BY4" s="1138" t="s">
        <v>1319</v>
      </c>
      <c r="BZ4" s="1134"/>
      <c r="CA4" s="1135"/>
      <c r="CB4" s="1135"/>
      <c r="CC4" s="1136"/>
      <c r="CD4" s="1137" t="s">
        <v>1323</v>
      </c>
      <c r="CE4" s="1135"/>
      <c r="CF4" s="1135"/>
      <c r="CG4" s="1135"/>
      <c r="CH4" s="1135"/>
      <c r="CI4" s="1135"/>
      <c r="CJ4" s="1136"/>
      <c r="CK4" s="1131" t="s">
        <v>1320</v>
      </c>
      <c r="CL4" s="1132"/>
      <c r="CN4" s="1138" t="s">
        <v>1319</v>
      </c>
      <c r="CO4" s="1134"/>
      <c r="CP4" s="1135"/>
      <c r="CQ4" s="1135"/>
      <c r="CR4" s="1136"/>
      <c r="CS4" s="1137" t="s">
        <v>1323</v>
      </c>
      <c r="CT4" s="1135"/>
      <c r="CU4" s="1135"/>
      <c r="CV4" s="1135"/>
      <c r="CW4" s="1135"/>
      <c r="CX4" s="1135"/>
      <c r="CY4" s="1136"/>
      <c r="CZ4" s="1131" t="s">
        <v>1320</v>
      </c>
      <c r="DA4" s="1132"/>
      <c r="DC4" s="1138" t="s">
        <v>1319</v>
      </c>
      <c r="DD4" s="1134"/>
      <c r="DE4" s="1135"/>
      <c r="DF4" s="1135"/>
      <c r="DG4" s="1136"/>
      <c r="DH4" s="1137" t="s">
        <v>1323</v>
      </c>
      <c r="DI4" s="1135"/>
      <c r="DJ4" s="1135"/>
      <c r="DK4" s="1135"/>
      <c r="DL4" s="1135"/>
      <c r="DM4" s="1135"/>
      <c r="DN4" s="1136"/>
      <c r="DO4" s="1131" t="s">
        <v>1320</v>
      </c>
      <c r="DP4" s="1132"/>
      <c r="DR4" s="1138" t="s">
        <v>1319</v>
      </c>
      <c r="DS4" s="1134"/>
      <c r="DT4" s="1135"/>
      <c r="DU4" s="1135"/>
      <c r="DV4" s="1136"/>
      <c r="DW4" s="1137" t="s">
        <v>1323</v>
      </c>
      <c r="DX4" s="1135"/>
      <c r="DY4" s="1135"/>
      <c r="DZ4" s="1135"/>
      <c r="EA4" s="1135"/>
      <c r="EB4" s="1135"/>
      <c r="EC4" s="1136"/>
      <c r="ED4" s="1131" t="s">
        <v>1320</v>
      </c>
      <c r="EE4" s="1132"/>
      <c r="EG4" s="1138" t="s">
        <v>1319</v>
      </c>
      <c r="EH4" s="1134"/>
      <c r="EI4" s="1135"/>
      <c r="EJ4" s="1135"/>
      <c r="EK4" s="1136"/>
      <c r="EL4" s="1137" t="s">
        <v>1323</v>
      </c>
      <c r="EM4" s="1135"/>
      <c r="EN4" s="1135"/>
      <c r="EO4" s="1135"/>
      <c r="EP4" s="1135"/>
      <c r="EQ4" s="1135"/>
      <c r="ER4" s="1136"/>
      <c r="ES4" s="1131" t="s">
        <v>1320</v>
      </c>
      <c r="ET4" s="1132"/>
      <c r="EV4" s="1138" t="s">
        <v>1319</v>
      </c>
      <c r="EW4" s="1134"/>
      <c r="EX4" s="1135"/>
      <c r="EY4" s="1135"/>
      <c r="EZ4" s="1136"/>
      <c r="FA4" s="1137" t="s">
        <v>1323</v>
      </c>
      <c r="FB4" s="1135"/>
      <c r="FC4" s="1135"/>
      <c r="FD4" s="1135"/>
      <c r="FE4" s="1135"/>
      <c r="FF4" s="1135"/>
      <c r="FG4" s="1136"/>
      <c r="FH4" s="1131" t="s">
        <v>1320</v>
      </c>
      <c r="FI4" s="1132"/>
      <c r="FK4" s="1138" t="s">
        <v>1319</v>
      </c>
      <c r="FL4" s="1134"/>
      <c r="FM4" s="1135"/>
      <c r="FN4" s="1135"/>
      <c r="FO4" s="1136"/>
      <c r="FP4" s="1137" t="s">
        <v>1323</v>
      </c>
      <c r="FQ4" s="1135"/>
      <c r="FR4" s="1135"/>
      <c r="FS4" s="1135"/>
      <c r="FT4" s="1135"/>
      <c r="FU4" s="1135"/>
      <c r="FV4" s="1136"/>
      <c r="FW4" s="1131" t="s">
        <v>1320</v>
      </c>
      <c r="FX4" s="1132"/>
      <c r="FZ4" s="1138" t="s">
        <v>1319</v>
      </c>
      <c r="GA4" s="1134"/>
      <c r="GB4" s="1135"/>
      <c r="GC4" s="1135"/>
      <c r="GD4" s="1136"/>
      <c r="GE4" s="1137" t="s">
        <v>1323</v>
      </c>
      <c r="GF4" s="1135"/>
      <c r="GG4" s="1135"/>
      <c r="GH4" s="1135"/>
      <c r="GI4" s="1135"/>
      <c r="GJ4" s="1135"/>
      <c r="GK4" s="1136"/>
      <c r="GL4" s="1131" t="s">
        <v>1320</v>
      </c>
      <c r="GM4" s="1132"/>
      <c r="GO4" s="1138" t="s">
        <v>1319</v>
      </c>
      <c r="GP4" s="1134"/>
      <c r="GQ4" s="1135"/>
      <c r="GR4" s="1135"/>
      <c r="GS4" s="1136"/>
      <c r="GT4" s="1137" t="s">
        <v>1323</v>
      </c>
      <c r="GU4" s="1135"/>
      <c r="GV4" s="1135"/>
      <c r="GW4" s="1135"/>
      <c r="GX4" s="1135"/>
      <c r="GY4" s="1135"/>
      <c r="GZ4" s="1136"/>
      <c r="HA4" s="1131" t="s">
        <v>1320</v>
      </c>
      <c r="HB4" s="1132"/>
      <c r="HD4" s="1138" t="s">
        <v>1319</v>
      </c>
      <c r="HE4" s="1134"/>
      <c r="HF4" s="1135"/>
      <c r="HG4" s="1135"/>
      <c r="HH4" s="1136"/>
      <c r="HI4" s="1137" t="s">
        <v>1323</v>
      </c>
      <c r="HJ4" s="1135"/>
      <c r="HK4" s="1135"/>
      <c r="HL4" s="1135"/>
      <c r="HM4" s="1135"/>
      <c r="HN4" s="1135"/>
      <c r="HO4" s="1136"/>
      <c r="HP4" s="1131" t="s">
        <v>1320</v>
      </c>
      <c r="HQ4" s="1132"/>
      <c r="HS4" s="1138" t="s">
        <v>1319</v>
      </c>
      <c r="HT4" s="1134"/>
      <c r="HU4" s="1135"/>
      <c r="HV4" s="1135"/>
      <c r="HW4" s="1136"/>
      <c r="HX4" s="1137" t="s">
        <v>1323</v>
      </c>
      <c r="HY4" s="1135"/>
      <c r="HZ4" s="1135"/>
      <c r="IA4" s="1135"/>
      <c r="IB4" s="1135"/>
      <c r="IC4" s="1135"/>
      <c r="ID4" s="1136"/>
      <c r="IE4" s="1131" t="s">
        <v>1320</v>
      </c>
      <c r="IF4" s="1132"/>
      <c r="IH4" s="1138" t="s">
        <v>1319</v>
      </c>
      <c r="II4" s="1134"/>
      <c r="IJ4" s="1135"/>
      <c r="IK4" s="1135"/>
      <c r="IL4" s="1136"/>
      <c r="IM4" s="1137" t="s">
        <v>1323</v>
      </c>
      <c r="IN4" s="1135"/>
      <c r="IO4" s="1135"/>
      <c r="IP4" s="1135"/>
      <c r="IQ4" s="1135"/>
      <c r="IR4" s="1135"/>
      <c r="IS4" s="1136"/>
      <c r="IT4" s="1131" t="s">
        <v>1320</v>
      </c>
      <c r="IU4" s="1132"/>
      <c r="IW4" s="1138" t="s">
        <v>1319</v>
      </c>
      <c r="IX4" s="1134"/>
      <c r="IY4" s="1135"/>
      <c r="IZ4" s="1135"/>
      <c r="JA4" s="1136"/>
      <c r="JB4" s="1137" t="s">
        <v>1323</v>
      </c>
      <c r="JC4" s="1135"/>
      <c r="JD4" s="1135"/>
      <c r="JE4" s="1135"/>
      <c r="JF4" s="1135"/>
      <c r="JG4" s="1135"/>
      <c r="JH4" s="1136"/>
      <c r="JI4" s="1131" t="s">
        <v>1320</v>
      </c>
      <c r="JJ4" s="1132"/>
      <c r="JL4" s="1138" t="s">
        <v>1319</v>
      </c>
      <c r="JM4" s="1134"/>
      <c r="JN4" s="1135"/>
      <c r="JO4" s="1135"/>
      <c r="JP4" s="1136"/>
      <c r="JQ4" s="1137" t="s">
        <v>1323</v>
      </c>
      <c r="JR4" s="1135"/>
      <c r="JS4" s="1135"/>
      <c r="JT4" s="1135"/>
      <c r="JU4" s="1135"/>
      <c r="JV4" s="1135"/>
      <c r="JW4" s="1136"/>
      <c r="JX4" s="1131" t="s">
        <v>1320</v>
      </c>
      <c r="JY4" s="1132"/>
      <c r="KA4" s="1138" t="s">
        <v>1319</v>
      </c>
      <c r="KB4" s="1134"/>
      <c r="KC4" s="1135"/>
      <c r="KD4" s="1135"/>
      <c r="KE4" s="1136"/>
      <c r="KF4" s="1137" t="s">
        <v>1323</v>
      </c>
      <c r="KG4" s="1135"/>
      <c r="KH4" s="1135"/>
      <c r="KI4" s="1135"/>
      <c r="KJ4" s="1135"/>
      <c r="KK4" s="1135"/>
      <c r="KL4" s="1136"/>
      <c r="KM4" s="1131" t="s">
        <v>1320</v>
      </c>
      <c r="KN4" s="1132"/>
      <c r="KP4" s="1138" t="s">
        <v>1319</v>
      </c>
      <c r="KQ4" s="1134"/>
      <c r="KR4" s="1135"/>
      <c r="KS4" s="1135"/>
      <c r="KT4" s="1136"/>
      <c r="KU4" s="1137" t="s">
        <v>1323</v>
      </c>
      <c r="KV4" s="1135"/>
      <c r="KW4" s="1135"/>
      <c r="KX4" s="1135"/>
      <c r="KY4" s="1135"/>
      <c r="KZ4" s="1135"/>
      <c r="LA4" s="1136"/>
      <c r="LB4" s="1131" t="s">
        <v>1320</v>
      </c>
      <c r="LC4" s="1132"/>
      <c r="LE4" s="1138" t="s">
        <v>1319</v>
      </c>
      <c r="LF4" s="1134"/>
      <c r="LG4" s="1135"/>
      <c r="LH4" s="1135"/>
      <c r="LI4" s="1136"/>
      <c r="LJ4" s="1137" t="s">
        <v>1323</v>
      </c>
      <c r="LK4" s="1135"/>
      <c r="LL4" s="1135"/>
      <c r="LM4" s="1135"/>
      <c r="LN4" s="1135"/>
      <c r="LO4" s="1135"/>
      <c r="LP4" s="1136"/>
      <c r="LQ4" s="1131" t="s">
        <v>1320</v>
      </c>
      <c r="LR4" s="1132"/>
      <c r="LT4" s="1138" t="s">
        <v>1319</v>
      </c>
      <c r="LU4" s="1134"/>
      <c r="LV4" s="1135"/>
      <c r="LW4" s="1135"/>
      <c r="LX4" s="1136"/>
      <c r="LY4" s="1137" t="s">
        <v>1323</v>
      </c>
      <c r="LZ4" s="1135"/>
      <c r="MA4" s="1135"/>
      <c r="MB4" s="1135"/>
      <c r="MC4" s="1135"/>
      <c r="MD4" s="1135"/>
      <c r="ME4" s="1136"/>
      <c r="MF4" s="1131" t="s">
        <v>1320</v>
      </c>
      <c r="MG4" s="1132"/>
      <c r="MI4" s="1138" t="s">
        <v>1319</v>
      </c>
      <c r="MJ4" s="1134"/>
      <c r="MK4" s="1135"/>
      <c r="ML4" s="1135"/>
      <c r="MM4" s="1136"/>
      <c r="MN4" s="1137" t="s">
        <v>1323</v>
      </c>
      <c r="MO4" s="1135"/>
      <c r="MP4" s="1135"/>
      <c r="MQ4" s="1135"/>
      <c r="MR4" s="1135"/>
      <c r="MS4" s="1135"/>
      <c r="MT4" s="1136"/>
      <c r="MU4" s="1131" t="s">
        <v>1320</v>
      </c>
      <c r="MV4" s="1132"/>
      <c r="MX4" s="1138" t="s">
        <v>1319</v>
      </c>
      <c r="MY4" s="1134"/>
      <c r="MZ4" s="1135"/>
      <c r="NA4" s="1135"/>
      <c r="NB4" s="1136"/>
      <c r="NC4" s="1137" t="s">
        <v>1323</v>
      </c>
      <c r="ND4" s="1135"/>
      <c r="NE4" s="1135"/>
      <c r="NF4" s="1135"/>
      <c r="NG4" s="1135"/>
      <c r="NH4" s="1135"/>
      <c r="NI4" s="1136"/>
      <c r="NJ4" s="1131" t="s">
        <v>1320</v>
      </c>
      <c r="NK4" s="1132"/>
      <c r="NM4" s="1138" t="s">
        <v>1319</v>
      </c>
      <c r="NN4" s="1134"/>
      <c r="NO4" s="1135"/>
      <c r="NP4" s="1135"/>
      <c r="NQ4" s="1136"/>
      <c r="NR4" s="1137" t="s">
        <v>1323</v>
      </c>
      <c r="NS4" s="1135"/>
      <c r="NT4" s="1135"/>
      <c r="NU4" s="1135"/>
      <c r="NV4" s="1135"/>
      <c r="NW4" s="1135"/>
      <c r="NX4" s="1136"/>
      <c r="NY4" s="1131" t="s">
        <v>1320</v>
      </c>
      <c r="NZ4" s="1132"/>
      <c r="OB4" s="1138" t="s">
        <v>1319</v>
      </c>
      <c r="OC4" s="1134"/>
      <c r="OD4" s="1135"/>
      <c r="OE4" s="1135"/>
      <c r="OF4" s="1136"/>
      <c r="OG4" s="1137" t="s">
        <v>1323</v>
      </c>
      <c r="OH4" s="1135"/>
      <c r="OI4" s="1135"/>
      <c r="OJ4" s="1135"/>
      <c r="OK4" s="1135"/>
      <c r="OL4" s="1135"/>
      <c r="OM4" s="1136"/>
      <c r="ON4" s="1131" t="s">
        <v>1320</v>
      </c>
      <c r="OO4" s="1132"/>
      <c r="OQ4" s="1138" t="s">
        <v>1319</v>
      </c>
      <c r="OR4" s="1134"/>
      <c r="OS4" s="1135"/>
      <c r="OT4" s="1135"/>
      <c r="OU4" s="1136"/>
      <c r="OV4" s="1137" t="s">
        <v>1323</v>
      </c>
      <c r="OW4" s="1135"/>
      <c r="OX4" s="1135"/>
      <c r="OY4" s="1135"/>
      <c r="OZ4" s="1135"/>
      <c r="PA4" s="1135"/>
      <c r="PB4" s="1136"/>
      <c r="PC4" s="1131" t="s">
        <v>1320</v>
      </c>
      <c r="PD4" s="1132"/>
      <c r="PF4" s="1138" t="s">
        <v>1319</v>
      </c>
      <c r="PG4" s="1134"/>
      <c r="PH4" s="1135"/>
      <c r="PI4" s="1135"/>
      <c r="PJ4" s="1136"/>
      <c r="PK4" s="1137" t="s">
        <v>1323</v>
      </c>
      <c r="PL4" s="1135"/>
      <c r="PM4" s="1135"/>
      <c r="PN4" s="1135"/>
      <c r="PO4" s="1135"/>
      <c r="PP4" s="1135"/>
      <c r="PQ4" s="1136"/>
      <c r="PR4" s="1131" t="s">
        <v>1320</v>
      </c>
      <c r="PS4" s="1132"/>
      <c r="PU4" s="1138" t="s">
        <v>1319</v>
      </c>
      <c r="PV4" s="1134"/>
      <c r="PW4" s="1135"/>
      <c r="PX4" s="1135"/>
      <c r="PY4" s="1136"/>
      <c r="PZ4" s="1137" t="s">
        <v>1323</v>
      </c>
      <c r="QA4" s="1135"/>
      <c r="QB4" s="1135"/>
      <c r="QC4" s="1135"/>
      <c r="QD4" s="1135"/>
      <c r="QE4" s="1135"/>
      <c r="QF4" s="1136"/>
      <c r="QG4" s="1131" t="s">
        <v>1320</v>
      </c>
      <c r="QH4" s="1132"/>
      <c r="QJ4" s="1138" t="s">
        <v>1319</v>
      </c>
      <c r="QK4" s="1134"/>
      <c r="QL4" s="1135"/>
      <c r="QM4" s="1135"/>
      <c r="QN4" s="1136"/>
      <c r="QO4" s="1137" t="s">
        <v>1323</v>
      </c>
      <c r="QP4" s="1135"/>
      <c r="QQ4" s="1135"/>
      <c r="QR4" s="1135"/>
      <c r="QS4" s="1135"/>
      <c r="QT4" s="1135"/>
      <c r="QU4" s="1136"/>
      <c r="QV4" s="1131" t="s">
        <v>1320</v>
      </c>
      <c r="QW4" s="1132"/>
      <c r="QY4" s="1138" t="s">
        <v>1319</v>
      </c>
      <c r="QZ4" s="1134"/>
      <c r="RA4" s="1135"/>
      <c r="RB4" s="1135"/>
      <c r="RC4" s="1136"/>
      <c r="RD4" s="1137" t="s">
        <v>1323</v>
      </c>
      <c r="RE4" s="1135"/>
      <c r="RF4" s="1135"/>
      <c r="RG4" s="1135"/>
      <c r="RH4" s="1135"/>
      <c r="RI4" s="1135"/>
      <c r="RJ4" s="1136"/>
      <c r="RK4" s="1131" t="s">
        <v>1320</v>
      </c>
      <c r="RL4" s="1132"/>
      <c r="RN4" s="1138" t="s">
        <v>1319</v>
      </c>
      <c r="RO4" s="1134"/>
      <c r="RP4" s="1135"/>
      <c r="RQ4" s="1135"/>
      <c r="RR4" s="1136"/>
      <c r="RS4" s="1137" t="s">
        <v>1323</v>
      </c>
      <c r="RT4" s="1135"/>
      <c r="RU4" s="1135"/>
      <c r="RV4" s="1135"/>
      <c r="RW4" s="1135"/>
      <c r="RX4" s="1135"/>
      <c r="RY4" s="1136"/>
      <c r="RZ4" s="1131" t="s">
        <v>1320</v>
      </c>
      <c r="SA4" s="1132"/>
      <c r="SC4" s="1138" t="s">
        <v>1319</v>
      </c>
      <c r="SD4" s="1134"/>
      <c r="SE4" s="1135"/>
      <c r="SF4" s="1135"/>
      <c r="SG4" s="1136"/>
      <c r="SH4" s="1137" t="s">
        <v>1323</v>
      </c>
      <c r="SI4" s="1135"/>
      <c r="SJ4" s="1135"/>
      <c r="SK4" s="1135"/>
      <c r="SL4" s="1135"/>
      <c r="SM4" s="1135"/>
      <c r="SN4" s="1136"/>
      <c r="SO4" s="1131" t="s">
        <v>1320</v>
      </c>
      <c r="SP4" s="1132"/>
      <c r="SR4" s="1138" t="s">
        <v>1319</v>
      </c>
      <c r="SS4" s="1134"/>
      <c r="ST4" s="1135"/>
      <c r="SU4" s="1135"/>
      <c r="SV4" s="1136"/>
      <c r="SW4" s="1137" t="s">
        <v>1323</v>
      </c>
      <c r="SX4" s="1135"/>
      <c r="SY4" s="1135"/>
      <c r="SZ4" s="1135"/>
      <c r="TA4" s="1135"/>
      <c r="TB4" s="1135"/>
      <c r="TC4" s="1136"/>
      <c r="TD4" s="1131" t="s">
        <v>1320</v>
      </c>
      <c r="TE4" s="1132"/>
      <c r="TG4" s="1138" t="s">
        <v>1319</v>
      </c>
      <c r="TH4" s="1134"/>
      <c r="TI4" s="1135"/>
      <c r="TJ4" s="1135"/>
      <c r="TK4" s="1136"/>
      <c r="TL4" s="1137" t="s">
        <v>1323</v>
      </c>
      <c r="TM4" s="1135"/>
      <c r="TN4" s="1135"/>
      <c r="TO4" s="1135"/>
      <c r="TP4" s="1135"/>
      <c r="TQ4" s="1135"/>
      <c r="TR4" s="1136"/>
      <c r="TS4" s="1131" t="s">
        <v>1320</v>
      </c>
      <c r="TT4" s="1132"/>
      <c r="TV4" s="1138" t="s">
        <v>1319</v>
      </c>
      <c r="TW4" s="1134"/>
      <c r="TX4" s="1135"/>
      <c r="TY4" s="1135"/>
      <c r="TZ4" s="1136"/>
      <c r="UA4" s="1137" t="s">
        <v>1323</v>
      </c>
      <c r="UB4" s="1135"/>
      <c r="UC4" s="1135"/>
      <c r="UD4" s="1135"/>
      <c r="UE4" s="1135"/>
      <c r="UF4" s="1135"/>
      <c r="UG4" s="1136"/>
      <c r="UH4" s="1131" t="s">
        <v>1320</v>
      </c>
      <c r="UI4" s="1132"/>
      <c r="UK4" s="1138" t="s">
        <v>1319</v>
      </c>
      <c r="UL4" s="1134"/>
      <c r="UM4" s="1135"/>
      <c r="UN4" s="1135"/>
      <c r="UO4" s="1136"/>
      <c r="UP4" s="1137" t="s">
        <v>1323</v>
      </c>
      <c r="UQ4" s="1135"/>
      <c r="UR4" s="1135"/>
      <c r="US4" s="1135"/>
      <c r="UT4" s="1135"/>
      <c r="UU4" s="1135"/>
      <c r="UV4" s="1136"/>
      <c r="UW4" s="1131" t="s">
        <v>1320</v>
      </c>
      <c r="UX4" s="1132"/>
      <c r="UZ4" s="1138" t="s">
        <v>1319</v>
      </c>
      <c r="VA4" s="1134"/>
      <c r="VB4" s="1135"/>
      <c r="VC4" s="1135"/>
      <c r="VD4" s="1136"/>
      <c r="VE4" s="1137" t="s">
        <v>1323</v>
      </c>
      <c r="VF4" s="1135"/>
      <c r="VG4" s="1135"/>
      <c r="VH4" s="1135"/>
      <c r="VI4" s="1135"/>
      <c r="VJ4" s="1135"/>
      <c r="VK4" s="1136"/>
      <c r="VL4" s="1131" t="s">
        <v>1320</v>
      </c>
      <c r="VM4" s="1132"/>
      <c r="VO4" s="1138" t="s">
        <v>1319</v>
      </c>
      <c r="VP4" s="1134"/>
      <c r="VQ4" s="1135"/>
      <c r="VR4" s="1135"/>
      <c r="VS4" s="1136"/>
      <c r="VT4" s="1137" t="s">
        <v>1323</v>
      </c>
      <c r="VU4" s="1135"/>
      <c r="VV4" s="1135"/>
      <c r="VW4" s="1135"/>
      <c r="VX4" s="1135"/>
      <c r="VY4" s="1135"/>
      <c r="VZ4" s="1136"/>
      <c r="WA4" s="1131" t="s">
        <v>1320</v>
      </c>
      <c r="WB4" s="1132"/>
      <c r="WD4" s="1138" t="s">
        <v>1319</v>
      </c>
      <c r="WE4" s="1134"/>
      <c r="WF4" s="1135"/>
      <c r="WG4" s="1135"/>
      <c r="WH4" s="1136"/>
      <c r="WI4" s="1137" t="s">
        <v>1323</v>
      </c>
      <c r="WJ4" s="1135"/>
      <c r="WK4" s="1135"/>
      <c r="WL4" s="1135"/>
      <c r="WM4" s="1135"/>
      <c r="WN4" s="1135"/>
      <c r="WO4" s="1136"/>
      <c r="WP4" s="1131" t="s">
        <v>1320</v>
      </c>
      <c r="WQ4" s="1132"/>
      <c r="WS4" s="1138" t="s">
        <v>1319</v>
      </c>
      <c r="WT4" s="1134"/>
      <c r="WU4" s="1135"/>
      <c r="WV4" s="1135"/>
      <c r="WW4" s="1136"/>
      <c r="WX4" s="1137" t="s">
        <v>1323</v>
      </c>
      <c r="WY4" s="1135"/>
      <c r="WZ4" s="1135"/>
      <c r="XA4" s="1135"/>
      <c r="XB4" s="1135"/>
      <c r="XC4" s="1135"/>
      <c r="XD4" s="1136"/>
      <c r="XE4" s="1131" t="s">
        <v>1320</v>
      </c>
      <c r="XF4" s="1132"/>
      <c r="XH4" s="1138" t="s">
        <v>1319</v>
      </c>
      <c r="XI4" s="1134"/>
      <c r="XJ4" s="1135"/>
      <c r="XK4" s="1135"/>
      <c r="XL4" s="1136"/>
      <c r="XM4" s="1137" t="s">
        <v>1323</v>
      </c>
      <c r="XN4" s="1135"/>
      <c r="XO4" s="1135"/>
      <c r="XP4" s="1135"/>
      <c r="XQ4" s="1135"/>
      <c r="XR4" s="1135"/>
      <c r="XS4" s="1136"/>
      <c r="XT4" s="1131" t="s">
        <v>1320</v>
      </c>
      <c r="XU4" s="1132"/>
      <c r="XW4" s="1138" t="s">
        <v>1319</v>
      </c>
      <c r="XX4" s="1134"/>
      <c r="XY4" s="1135"/>
      <c r="XZ4" s="1135"/>
      <c r="YA4" s="1136"/>
      <c r="YB4" s="1137" t="s">
        <v>1323</v>
      </c>
      <c r="YC4" s="1135"/>
      <c r="YD4" s="1135"/>
      <c r="YE4" s="1135"/>
      <c r="YF4" s="1135"/>
      <c r="YG4" s="1135"/>
      <c r="YH4" s="1136"/>
      <c r="YI4" s="1131" t="s">
        <v>1320</v>
      </c>
      <c r="YJ4" s="1132"/>
      <c r="YL4" s="1138" t="s">
        <v>1319</v>
      </c>
      <c r="YM4" s="1134"/>
      <c r="YN4" s="1135"/>
      <c r="YO4" s="1135"/>
      <c r="YP4" s="1136"/>
      <c r="YQ4" s="1137" t="s">
        <v>1323</v>
      </c>
      <c r="YR4" s="1135"/>
      <c r="YS4" s="1135"/>
      <c r="YT4" s="1135"/>
      <c r="YU4" s="1135"/>
      <c r="YV4" s="1135"/>
      <c r="YW4" s="1136"/>
      <c r="YX4" s="1131" t="s">
        <v>1320</v>
      </c>
      <c r="YY4" s="1132"/>
      <c r="ZA4" s="1138" t="s">
        <v>1319</v>
      </c>
      <c r="ZB4" s="1134"/>
      <c r="ZC4" s="1135"/>
      <c r="ZD4" s="1135"/>
      <c r="ZE4" s="1136"/>
      <c r="ZF4" s="1137" t="s">
        <v>1323</v>
      </c>
      <c r="ZG4" s="1135"/>
      <c r="ZH4" s="1135"/>
      <c r="ZI4" s="1135"/>
      <c r="ZJ4" s="1135"/>
      <c r="ZK4" s="1135"/>
      <c r="ZL4" s="1136"/>
      <c r="ZM4" s="1131" t="s">
        <v>1320</v>
      </c>
      <c r="ZN4" s="1132"/>
      <c r="ZP4" s="1138" t="s">
        <v>1319</v>
      </c>
      <c r="ZQ4" s="1134"/>
      <c r="ZR4" s="1135"/>
      <c r="ZS4" s="1135"/>
      <c r="ZT4" s="1136"/>
      <c r="ZU4" s="1137" t="s">
        <v>1323</v>
      </c>
      <c r="ZV4" s="1135"/>
      <c r="ZW4" s="1135"/>
      <c r="ZX4" s="1135"/>
      <c r="ZY4" s="1135"/>
      <c r="ZZ4" s="1135"/>
      <c r="AAA4" s="1136"/>
      <c r="AAB4" s="1131" t="s">
        <v>1320</v>
      </c>
      <c r="AAC4" s="1132"/>
      <c r="AAE4" s="1138" t="s">
        <v>1319</v>
      </c>
      <c r="AAF4" s="1134"/>
      <c r="AAG4" s="1135"/>
      <c r="AAH4" s="1135"/>
      <c r="AAI4" s="1136"/>
      <c r="AAJ4" s="1137" t="s">
        <v>1323</v>
      </c>
      <c r="AAK4" s="1135"/>
      <c r="AAL4" s="1135"/>
      <c r="AAM4" s="1135"/>
      <c r="AAN4" s="1135"/>
      <c r="AAO4" s="1135"/>
      <c r="AAP4" s="1136"/>
      <c r="AAQ4" s="1131" t="s">
        <v>1320</v>
      </c>
      <c r="AAR4" s="1132"/>
      <c r="AAT4" s="1138" t="s">
        <v>1319</v>
      </c>
      <c r="AAU4" s="1134"/>
      <c r="AAV4" s="1135"/>
      <c r="AAW4" s="1135"/>
      <c r="AAX4" s="1136"/>
      <c r="AAY4" s="1137" t="s">
        <v>1323</v>
      </c>
      <c r="AAZ4" s="1135"/>
      <c r="ABA4" s="1135"/>
      <c r="ABB4" s="1135"/>
      <c r="ABC4" s="1135"/>
      <c r="ABD4" s="1135"/>
      <c r="ABE4" s="1136"/>
      <c r="ABF4" s="1131" t="s">
        <v>1320</v>
      </c>
      <c r="ABG4" s="1132"/>
      <c r="ABI4" s="1138" t="s">
        <v>1319</v>
      </c>
      <c r="ABJ4" s="1134"/>
      <c r="ABK4" s="1135"/>
      <c r="ABL4" s="1135"/>
      <c r="ABM4" s="1136"/>
      <c r="ABN4" s="1137" t="s">
        <v>1323</v>
      </c>
      <c r="ABO4" s="1135"/>
      <c r="ABP4" s="1135"/>
      <c r="ABQ4" s="1135"/>
      <c r="ABR4" s="1135"/>
      <c r="ABS4" s="1135"/>
      <c r="ABT4" s="1136"/>
      <c r="ABU4" s="1131" t="s">
        <v>1320</v>
      </c>
      <c r="ABV4" s="1132"/>
      <c r="ABX4" s="1138" t="s">
        <v>1319</v>
      </c>
      <c r="ABY4" s="1134"/>
      <c r="ABZ4" s="1135"/>
      <c r="ACA4" s="1135"/>
      <c r="ACB4" s="1136"/>
      <c r="ACC4" s="1137" t="s">
        <v>1323</v>
      </c>
      <c r="ACD4" s="1135"/>
      <c r="ACE4" s="1135"/>
      <c r="ACF4" s="1135"/>
      <c r="ACG4" s="1135"/>
      <c r="ACH4" s="1135"/>
      <c r="ACI4" s="1136"/>
      <c r="ACJ4" s="1131" t="s">
        <v>1320</v>
      </c>
      <c r="ACK4" s="1132"/>
      <c r="ACM4" s="1138" t="s">
        <v>1319</v>
      </c>
      <c r="ACN4" s="1134"/>
      <c r="ACO4" s="1135"/>
      <c r="ACP4" s="1135"/>
      <c r="ACQ4" s="1136"/>
      <c r="ACR4" s="1137" t="s">
        <v>1323</v>
      </c>
      <c r="ACS4" s="1135"/>
      <c r="ACT4" s="1135"/>
      <c r="ACU4" s="1135"/>
      <c r="ACV4" s="1135"/>
      <c r="ACW4" s="1135"/>
      <c r="ACX4" s="1136"/>
      <c r="ACY4" s="1131" t="s">
        <v>1320</v>
      </c>
      <c r="ACZ4" s="1132"/>
      <c r="ADB4" s="1138" t="s">
        <v>1319</v>
      </c>
      <c r="ADC4" s="1134"/>
      <c r="ADD4" s="1135"/>
      <c r="ADE4" s="1135"/>
      <c r="ADF4" s="1136"/>
      <c r="ADG4" s="1137" t="s">
        <v>1323</v>
      </c>
      <c r="ADH4" s="1135"/>
      <c r="ADI4" s="1135"/>
      <c r="ADJ4" s="1135"/>
      <c r="ADK4" s="1135"/>
      <c r="ADL4" s="1135"/>
      <c r="ADM4" s="1136"/>
      <c r="ADN4" s="1131" t="s">
        <v>1320</v>
      </c>
      <c r="ADO4" s="1132"/>
      <c r="ADQ4" s="1138" t="s">
        <v>1319</v>
      </c>
      <c r="ADR4" s="1134"/>
      <c r="ADS4" s="1135"/>
      <c r="ADT4" s="1135"/>
      <c r="ADU4" s="1136"/>
      <c r="ADV4" s="1137" t="s">
        <v>1323</v>
      </c>
      <c r="ADW4" s="1135"/>
      <c r="ADX4" s="1135"/>
      <c r="ADY4" s="1135"/>
      <c r="ADZ4" s="1135"/>
      <c r="AEA4" s="1135"/>
      <c r="AEB4" s="1136"/>
      <c r="AEC4" s="1131" t="s">
        <v>1320</v>
      </c>
      <c r="AED4" s="1132"/>
      <c r="AEF4" s="1138" t="s">
        <v>1319</v>
      </c>
      <c r="AEG4" s="1134"/>
      <c r="AEH4" s="1135"/>
      <c r="AEI4" s="1135"/>
      <c r="AEJ4" s="1136"/>
      <c r="AEK4" s="1137" t="s">
        <v>1323</v>
      </c>
      <c r="AEL4" s="1135"/>
      <c r="AEM4" s="1135"/>
      <c r="AEN4" s="1135"/>
      <c r="AEO4" s="1135"/>
      <c r="AEP4" s="1135"/>
      <c r="AEQ4" s="1136"/>
      <c r="AER4" s="1131" t="s">
        <v>1320</v>
      </c>
      <c r="AES4" s="1132"/>
      <c r="AEU4" s="1138" t="s">
        <v>1319</v>
      </c>
      <c r="AEV4" s="1134"/>
      <c r="AEW4" s="1135"/>
      <c r="AEX4" s="1135"/>
      <c r="AEY4" s="1136"/>
      <c r="AEZ4" s="1137" t="s">
        <v>1323</v>
      </c>
      <c r="AFA4" s="1135"/>
      <c r="AFB4" s="1135"/>
      <c r="AFC4" s="1135"/>
      <c r="AFD4" s="1135"/>
      <c r="AFE4" s="1135"/>
      <c r="AFF4" s="1136"/>
      <c r="AFG4" s="1131" t="s">
        <v>1320</v>
      </c>
      <c r="AFH4" s="1132"/>
      <c r="AFJ4" s="1138" t="s">
        <v>1319</v>
      </c>
      <c r="AFK4" s="1134"/>
      <c r="AFL4" s="1135"/>
      <c r="AFM4" s="1135"/>
      <c r="AFN4" s="1136"/>
      <c r="AFO4" s="1137" t="s">
        <v>1323</v>
      </c>
      <c r="AFP4" s="1135"/>
      <c r="AFQ4" s="1135"/>
      <c r="AFR4" s="1135"/>
      <c r="AFS4" s="1135"/>
      <c r="AFT4" s="1135"/>
      <c r="AFU4" s="1136"/>
      <c r="AFV4" s="1131" t="s">
        <v>1320</v>
      </c>
      <c r="AFW4" s="1132"/>
      <c r="AFY4" s="1138" t="s">
        <v>1319</v>
      </c>
      <c r="AFZ4" s="1134"/>
      <c r="AGA4" s="1135"/>
      <c r="AGB4" s="1135"/>
      <c r="AGC4" s="1136"/>
      <c r="AGD4" s="1137" t="s">
        <v>1323</v>
      </c>
      <c r="AGE4" s="1135"/>
      <c r="AGF4" s="1135"/>
      <c r="AGG4" s="1135"/>
      <c r="AGH4" s="1135"/>
      <c r="AGI4" s="1135"/>
      <c r="AGJ4" s="1136"/>
      <c r="AGK4" s="1131" t="s">
        <v>1320</v>
      </c>
      <c r="AGL4" s="1132"/>
      <c r="AGN4" s="1138" t="s">
        <v>1319</v>
      </c>
      <c r="AGO4" s="1134"/>
      <c r="AGP4" s="1135"/>
      <c r="AGQ4" s="1135"/>
      <c r="AGR4" s="1136"/>
      <c r="AGS4" s="1137" t="s">
        <v>1323</v>
      </c>
      <c r="AGT4" s="1135"/>
      <c r="AGU4" s="1135"/>
      <c r="AGV4" s="1135"/>
      <c r="AGW4" s="1135"/>
      <c r="AGX4" s="1135"/>
      <c r="AGY4" s="1136"/>
      <c r="AGZ4" s="1131" t="s">
        <v>1320</v>
      </c>
      <c r="AHA4" s="1132"/>
      <c r="AHC4" s="1138" t="s">
        <v>1319</v>
      </c>
      <c r="AHD4" s="1134"/>
      <c r="AHE4" s="1135"/>
      <c r="AHF4" s="1135"/>
      <c r="AHG4" s="1136"/>
      <c r="AHH4" s="1137" t="s">
        <v>1323</v>
      </c>
      <c r="AHI4" s="1135"/>
      <c r="AHJ4" s="1135"/>
      <c r="AHK4" s="1135"/>
      <c r="AHL4" s="1135"/>
      <c r="AHM4" s="1135"/>
      <c r="AHN4" s="1136"/>
      <c r="AHO4" s="1131" t="s">
        <v>1320</v>
      </c>
      <c r="AHP4" s="1132"/>
      <c r="AHR4" s="1138" t="s">
        <v>1319</v>
      </c>
      <c r="AHS4" s="1134"/>
      <c r="AHT4" s="1135"/>
      <c r="AHU4" s="1135"/>
      <c r="AHV4" s="1136"/>
      <c r="AHW4" s="1137" t="s">
        <v>1323</v>
      </c>
      <c r="AHX4" s="1135"/>
      <c r="AHY4" s="1135"/>
      <c r="AHZ4" s="1135"/>
      <c r="AIA4" s="1135"/>
      <c r="AIB4" s="1135"/>
      <c r="AIC4" s="1136"/>
      <c r="AID4" s="1131" t="s">
        <v>1320</v>
      </c>
      <c r="AIE4" s="1132"/>
      <c r="AIG4" s="1138" t="s">
        <v>1319</v>
      </c>
      <c r="AIH4" s="1134"/>
      <c r="AII4" s="1135"/>
      <c r="AIJ4" s="1135"/>
      <c r="AIK4" s="1136"/>
      <c r="AIL4" s="1137" t="s">
        <v>1323</v>
      </c>
      <c r="AIM4" s="1135"/>
      <c r="AIN4" s="1135"/>
      <c r="AIO4" s="1135"/>
      <c r="AIP4" s="1135"/>
      <c r="AIQ4" s="1135"/>
      <c r="AIR4" s="1136"/>
      <c r="AIS4" s="1131" t="s">
        <v>1320</v>
      </c>
      <c r="AIT4" s="1132"/>
      <c r="AIV4" s="1138" t="s">
        <v>1319</v>
      </c>
      <c r="AIW4" s="1134"/>
      <c r="AIX4" s="1135"/>
      <c r="AIY4" s="1135"/>
      <c r="AIZ4" s="1136"/>
      <c r="AJA4" s="1137" t="s">
        <v>1323</v>
      </c>
      <c r="AJB4" s="1135"/>
      <c r="AJC4" s="1135"/>
      <c r="AJD4" s="1135"/>
      <c r="AJE4" s="1135"/>
      <c r="AJF4" s="1135"/>
      <c r="AJG4" s="1136"/>
      <c r="AJH4" s="1131" t="s">
        <v>1320</v>
      </c>
      <c r="AJI4" s="1132"/>
      <c r="AJK4" s="1138" t="s">
        <v>1319</v>
      </c>
      <c r="AJL4" s="1134"/>
      <c r="AJM4" s="1135"/>
      <c r="AJN4" s="1135"/>
      <c r="AJO4" s="1136"/>
      <c r="AJP4" s="1137" t="s">
        <v>1323</v>
      </c>
      <c r="AJQ4" s="1135"/>
      <c r="AJR4" s="1135"/>
      <c r="AJS4" s="1135"/>
      <c r="AJT4" s="1135"/>
      <c r="AJU4" s="1135"/>
      <c r="AJV4" s="1136"/>
      <c r="AJW4" s="1131" t="s">
        <v>1320</v>
      </c>
      <c r="AJX4" s="1132"/>
      <c r="AJZ4" s="1138" t="s">
        <v>1319</v>
      </c>
      <c r="AKA4" s="1134"/>
      <c r="AKB4" s="1135"/>
      <c r="AKC4" s="1135"/>
      <c r="AKD4" s="1136"/>
      <c r="AKE4" s="1137" t="s">
        <v>1323</v>
      </c>
      <c r="AKF4" s="1135"/>
      <c r="AKG4" s="1135"/>
      <c r="AKH4" s="1135"/>
      <c r="AKI4" s="1135"/>
      <c r="AKJ4" s="1135"/>
      <c r="AKK4" s="1136"/>
      <c r="AKL4" s="1131" t="s">
        <v>1320</v>
      </c>
      <c r="AKM4" s="1132"/>
      <c r="AKO4" s="1138" t="s">
        <v>1319</v>
      </c>
      <c r="AKP4" s="1134"/>
      <c r="AKQ4" s="1135"/>
      <c r="AKR4" s="1135"/>
      <c r="AKS4" s="1136"/>
      <c r="AKT4" s="1137" t="s">
        <v>1323</v>
      </c>
      <c r="AKU4" s="1135"/>
      <c r="AKV4" s="1135"/>
      <c r="AKW4" s="1135"/>
      <c r="AKX4" s="1135"/>
      <c r="AKY4" s="1135"/>
      <c r="AKZ4" s="1136"/>
      <c r="ALA4" s="1131" t="s">
        <v>1320</v>
      </c>
      <c r="ALB4" s="1132"/>
      <c r="ALD4" s="1138" t="s">
        <v>1319</v>
      </c>
      <c r="ALE4" s="1134"/>
      <c r="ALF4" s="1135"/>
      <c r="ALG4" s="1135"/>
      <c r="ALH4" s="1136"/>
      <c r="ALI4" s="1137" t="s">
        <v>1323</v>
      </c>
      <c r="ALJ4" s="1135"/>
      <c r="ALK4" s="1135"/>
      <c r="ALL4" s="1135"/>
      <c r="ALM4" s="1135"/>
      <c r="ALN4" s="1135"/>
      <c r="ALO4" s="1136"/>
      <c r="ALP4" s="1131" t="s">
        <v>1320</v>
      </c>
      <c r="ALQ4" s="1132"/>
      <c r="ALS4" s="1138" t="s">
        <v>1319</v>
      </c>
      <c r="ALT4" s="1134"/>
      <c r="ALU4" s="1135"/>
      <c r="ALV4" s="1135"/>
      <c r="ALW4" s="1136"/>
      <c r="ALX4" s="1137" t="s">
        <v>1323</v>
      </c>
      <c r="ALY4" s="1135"/>
      <c r="ALZ4" s="1135"/>
      <c r="AMA4" s="1135"/>
      <c r="AMB4" s="1135"/>
      <c r="AMC4" s="1135"/>
      <c r="AMD4" s="1136"/>
      <c r="AME4" s="1131" t="s">
        <v>1320</v>
      </c>
      <c r="AMF4" s="1132"/>
      <c r="AMH4" s="1138" t="s">
        <v>1319</v>
      </c>
      <c r="AMI4" s="1134"/>
      <c r="AMJ4" s="1135"/>
      <c r="AMK4" s="1135"/>
      <c r="AML4" s="1136"/>
      <c r="AMM4" s="1137" t="s">
        <v>1323</v>
      </c>
      <c r="AMN4" s="1135"/>
      <c r="AMO4" s="1135"/>
      <c r="AMP4" s="1135"/>
      <c r="AMQ4" s="1135"/>
      <c r="AMR4" s="1135"/>
      <c r="AMS4" s="1136"/>
      <c r="AMT4" s="1131" t="s">
        <v>1320</v>
      </c>
      <c r="AMU4" s="1132"/>
      <c r="AMW4" s="1138" t="s">
        <v>1319</v>
      </c>
      <c r="AMX4" s="1134"/>
      <c r="AMY4" s="1135"/>
      <c r="AMZ4" s="1135"/>
      <c r="ANA4" s="1136"/>
      <c r="ANB4" s="1137" t="s">
        <v>1323</v>
      </c>
      <c r="ANC4" s="1135"/>
      <c r="AND4" s="1135"/>
      <c r="ANE4" s="1135"/>
      <c r="ANF4" s="1135"/>
      <c r="ANG4" s="1135"/>
      <c r="ANH4" s="1136"/>
      <c r="ANI4" s="1131" t="s">
        <v>1320</v>
      </c>
      <c r="ANJ4" s="1132"/>
      <c r="ANL4" s="1138" t="s">
        <v>1319</v>
      </c>
      <c r="ANM4" s="1134"/>
      <c r="ANN4" s="1135"/>
      <c r="ANO4" s="1135"/>
      <c r="ANP4" s="1136"/>
      <c r="ANQ4" s="1137" t="s">
        <v>1323</v>
      </c>
      <c r="ANR4" s="1135"/>
      <c r="ANS4" s="1135"/>
      <c r="ANT4" s="1135"/>
      <c r="ANU4" s="1135"/>
      <c r="ANV4" s="1135"/>
      <c r="ANW4" s="1136"/>
      <c r="ANX4" s="1131" t="s">
        <v>1320</v>
      </c>
      <c r="ANY4" s="1132"/>
      <c r="AOA4" s="1138" t="s">
        <v>1319</v>
      </c>
      <c r="AOB4" s="1134"/>
      <c r="AOC4" s="1135"/>
      <c r="AOD4" s="1135"/>
      <c r="AOE4" s="1136"/>
      <c r="AOF4" s="1137" t="s">
        <v>1323</v>
      </c>
      <c r="AOG4" s="1135"/>
      <c r="AOH4" s="1135"/>
      <c r="AOI4" s="1135"/>
      <c r="AOJ4" s="1135"/>
      <c r="AOK4" s="1135"/>
      <c r="AOL4" s="1136"/>
      <c r="AOM4" s="1131" t="s">
        <v>1320</v>
      </c>
      <c r="AON4" s="1132"/>
      <c r="AOP4" s="1138" t="s">
        <v>1319</v>
      </c>
      <c r="AOQ4" s="1134"/>
      <c r="AOR4" s="1135"/>
      <c r="AOS4" s="1135"/>
      <c r="AOT4" s="1136"/>
      <c r="AOU4" s="1137" t="s">
        <v>1323</v>
      </c>
      <c r="AOV4" s="1135"/>
      <c r="AOW4" s="1135"/>
      <c r="AOX4" s="1135"/>
      <c r="AOY4" s="1135"/>
      <c r="AOZ4" s="1135"/>
      <c r="APA4" s="1136"/>
      <c r="APB4" s="1131" t="s">
        <v>1320</v>
      </c>
      <c r="APC4" s="1132"/>
      <c r="APE4" s="1138" t="s">
        <v>1319</v>
      </c>
      <c r="APF4" s="1134"/>
      <c r="APG4" s="1135"/>
      <c r="APH4" s="1135"/>
      <c r="API4" s="1136"/>
      <c r="APJ4" s="1137" t="s">
        <v>1323</v>
      </c>
      <c r="APK4" s="1135"/>
      <c r="APL4" s="1135"/>
      <c r="APM4" s="1135"/>
      <c r="APN4" s="1135"/>
      <c r="APO4" s="1135"/>
      <c r="APP4" s="1136"/>
      <c r="APQ4" s="1131" t="s">
        <v>1320</v>
      </c>
      <c r="APR4" s="1132"/>
      <c r="APT4" s="1138" t="s">
        <v>1319</v>
      </c>
      <c r="APU4" s="1134"/>
      <c r="APV4" s="1135"/>
      <c r="APW4" s="1135"/>
      <c r="APX4" s="1136"/>
      <c r="APY4" s="1137" t="s">
        <v>1323</v>
      </c>
      <c r="APZ4" s="1135"/>
      <c r="AQA4" s="1135"/>
      <c r="AQB4" s="1135"/>
      <c r="AQC4" s="1135"/>
      <c r="AQD4" s="1135"/>
      <c r="AQE4" s="1136"/>
      <c r="AQF4" s="1131" t="s">
        <v>1320</v>
      </c>
      <c r="AQG4" s="1132"/>
      <c r="AQI4" s="1138" t="s">
        <v>1319</v>
      </c>
      <c r="AQJ4" s="1134"/>
      <c r="AQK4" s="1135"/>
      <c r="AQL4" s="1135"/>
      <c r="AQM4" s="1136"/>
      <c r="AQN4" s="1137" t="s">
        <v>1323</v>
      </c>
      <c r="AQO4" s="1135"/>
      <c r="AQP4" s="1135"/>
      <c r="AQQ4" s="1135"/>
      <c r="AQR4" s="1135"/>
      <c r="AQS4" s="1135"/>
      <c r="AQT4" s="1136"/>
      <c r="AQU4" s="1131" t="s">
        <v>1320</v>
      </c>
      <c r="AQV4" s="1132"/>
      <c r="AQX4" s="1138" t="s">
        <v>1319</v>
      </c>
      <c r="AQY4" s="1134"/>
      <c r="AQZ4" s="1135"/>
      <c r="ARA4" s="1135"/>
      <c r="ARB4" s="1136"/>
      <c r="ARC4" s="1137" t="s">
        <v>1323</v>
      </c>
      <c r="ARD4" s="1135"/>
      <c r="ARE4" s="1135"/>
      <c r="ARF4" s="1135"/>
      <c r="ARG4" s="1135"/>
      <c r="ARH4" s="1135"/>
      <c r="ARI4" s="1136"/>
      <c r="ARJ4" s="1131" t="s">
        <v>1320</v>
      </c>
      <c r="ARK4" s="1132"/>
      <c r="ARM4" s="1138" t="s">
        <v>1319</v>
      </c>
      <c r="ARN4" s="1134"/>
      <c r="ARO4" s="1135"/>
      <c r="ARP4" s="1135"/>
      <c r="ARQ4" s="1136"/>
      <c r="ARR4" s="1137" t="s">
        <v>1323</v>
      </c>
      <c r="ARS4" s="1135"/>
      <c r="ART4" s="1135"/>
      <c r="ARU4" s="1135"/>
      <c r="ARV4" s="1135"/>
      <c r="ARW4" s="1135"/>
      <c r="ARX4" s="1136"/>
      <c r="ARY4" s="1131" t="s">
        <v>1320</v>
      </c>
      <c r="ARZ4" s="1132"/>
      <c r="ASB4" s="1138" t="s">
        <v>1319</v>
      </c>
      <c r="ASC4" s="1134"/>
      <c r="ASD4" s="1135"/>
      <c r="ASE4" s="1135"/>
      <c r="ASF4" s="1136"/>
      <c r="ASG4" s="1137" t="s">
        <v>1323</v>
      </c>
      <c r="ASH4" s="1135"/>
      <c r="ASI4" s="1135"/>
      <c r="ASJ4" s="1135"/>
      <c r="ASK4" s="1135"/>
      <c r="ASL4" s="1135"/>
      <c r="ASM4" s="1136"/>
      <c r="ASN4" s="1131" t="s">
        <v>1320</v>
      </c>
      <c r="ASO4" s="1132"/>
      <c r="ASQ4" s="1138" t="s">
        <v>1319</v>
      </c>
      <c r="ASR4" s="1134"/>
      <c r="ASS4" s="1135"/>
      <c r="AST4" s="1135"/>
      <c r="ASU4" s="1136"/>
      <c r="ASV4" s="1137" t="s">
        <v>1323</v>
      </c>
      <c r="ASW4" s="1135"/>
      <c r="ASX4" s="1135"/>
      <c r="ASY4" s="1135"/>
      <c r="ASZ4" s="1135"/>
      <c r="ATA4" s="1135"/>
      <c r="ATB4" s="1136"/>
      <c r="ATC4" s="1131" t="s">
        <v>1320</v>
      </c>
      <c r="ATD4" s="1132"/>
      <c r="ATF4" s="1138" t="s">
        <v>1319</v>
      </c>
      <c r="ATG4" s="1134"/>
      <c r="ATH4" s="1135"/>
      <c r="ATI4" s="1135"/>
      <c r="ATJ4" s="1136"/>
      <c r="ATK4" s="1137" t="s">
        <v>1323</v>
      </c>
      <c r="ATL4" s="1135"/>
      <c r="ATM4" s="1135"/>
      <c r="ATN4" s="1135"/>
      <c r="ATO4" s="1135"/>
      <c r="ATP4" s="1135"/>
      <c r="ATQ4" s="1136"/>
      <c r="ATR4" s="1131" t="s">
        <v>1320</v>
      </c>
      <c r="ATS4" s="1132"/>
      <c r="ATU4" s="1138" t="s">
        <v>1319</v>
      </c>
      <c r="ATV4" s="1134"/>
      <c r="ATW4" s="1135"/>
      <c r="ATX4" s="1135"/>
      <c r="ATY4" s="1136"/>
      <c r="ATZ4" s="1137" t="s">
        <v>1323</v>
      </c>
      <c r="AUA4" s="1135"/>
      <c r="AUB4" s="1135"/>
      <c r="AUC4" s="1135"/>
      <c r="AUD4" s="1135"/>
      <c r="AUE4" s="1135"/>
      <c r="AUF4" s="1136"/>
      <c r="AUG4" s="1131" t="s">
        <v>1320</v>
      </c>
      <c r="AUH4" s="1132"/>
      <c r="AUJ4" s="1138" t="s">
        <v>1319</v>
      </c>
      <c r="AUK4" s="1134"/>
      <c r="AUL4" s="1135"/>
      <c r="AUM4" s="1135"/>
      <c r="AUN4" s="1136"/>
      <c r="AUO4" s="1137" t="s">
        <v>1323</v>
      </c>
      <c r="AUP4" s="1135"/>
      <c r="AUQ4" s="1135"/>
      <c r="AUR4" s="1135"/>
      <c r="AUS4" s="1135"/>
      <c r="AUT4" s="1135"/>
      <c r="AUU4" s="1136"/>
      <c r="AUV4" s="1131" t="s">
        <v>1320</v>
      </c>
      <c r="AUW4" s="1132"/>
      <c r="AUY4" s="1138" t="s">
        <v>1319</v>
      </c>
      <c r="AUZ4" s="1134"/>
      <c r="AVA4" s="1135"/>
      <c r="AVB4" s="1135"/>
      <c r="AVC4" s="1136"/>
      <c r="AVD4" s="1137" t="s">
        <v>1323</v>
      </c>
      <c r="AVE4" s="1135"/>
      <c r="AVF4" s="1135"/>
      <c r="AVG4" s="1135"/>
      <c r="AVH4" s="1135"/>
      <c r="AVI4" s="1135"/>
      <c r="AVJ4" s="1136"/>
      <c r="AVK4" s="1131" t="s">
        <v>1320</v>
      </c>
      <c r="AVL4" s="1132"/>
      <c r="AVN4" s="1138" t="s">
        <v>1319</v>
      </c>
      <c r="AVO4" s="1134"/>
      <c r="AVP4" s="1135"/>
      <c r="AVQ4" s="1135"/>
      <c r="AVR4" s="1136"/>
      <c r="AVS4" s="1137" t="s">
        <v>1323</v>
      </c>
      <c r="AVT4" s="1135"/>
      <c r="AVU4" s="1135"/>
      <c r="AVV4" s="1135"/>
      <c r="AVW4" s="1135"/>
      <c r="AVX4" s="1135"/>
      <c r="AVY4" s="1136"/>
      <c r="AVZ4" s="1131" t="s">
        <v>1320</v>
      </c>
      <c r="AWA4" s="1132"/>
      <c r="AWC4" s="1138" t="s">
        <v>1319</v>
      </c>
      <c r="AWD4" s="1134"/>
      <c r="AWE4" s="1135"/>
      <c r="AWF4" s="1135"/>
      <c r="AWG4" s="1136"/>
      <c r="AWH4" s="1137" t="s">
        <v>1323</v>
      </c>
      <c r="AWI4" s="1135"/>
      <c r="AWJ4" s="1135"/>
      <c r="AWK4" s="1135"/>
      <c r="AWL4" s="1135"/>
      <c r="AWM4" s="1135"/>
      <c r="AWN4" s="1136"/>
      <c r="AWO4" s="1131" t="s">
        <v>1320</v>
      </c>
      <c r="AWP4" s="1132"/>
      <c r="AWR4" s="1138" t="s">
        <v>1319</v>
      </c>
      <c r="AWS4" s="1134"/>
      <c r="AWT4" s="1135"/>
      <c r="AWU4" s="1135"/>
      <c r="AWV4" s="1136"/>
      <c r="AWW4" s="1137" t="s">
        <v>1323</v>
      </c>
      <c r="AWX4" s="1135"/>
      <c r="AWY4" s="1135"/>
      <c r="AWZ4" s="1135"/>
      <c r="AXA4" s="1135"/>
      <c r="AXB4" s="1135"/>
      <c r="AXC4" s="1136"/>
      <c r="AXD4" s="1131" t="s">
        <v>1320</v>
      </c>
      <c r="AXE4" s="1132"/>
      <c r="AXG4" s="1138" t="s">
        <v>1319</v>
      </c>
      <c r="AXH4" s="1134"/>
      <c r="AXI4" s="1135"/>
      <c r="AXJ4" s="1135"/>
      <c r="AXK4" s="1136"/>
      <c r="AXL4" s="1137" t="s">
        <v>1323</v>
      </c>
      <c r="AXM4" s="1135"/>
      <c r="AXN4" s="1135"/>
      <c r="AXO4" s="1135"/>
      <c r="AXP4" s="1135"/>
      <c r="AXQ4" s="1135"/>
      <c r="AXR4" s="1136"/>
      <c r="AXS4" s="1131" t="s">
        <v>1320</v>
      </c>
      <c r="AXT4" s="1132"/>
      <c r="AXV4" s="1138" t="s">
        <v>1319</v>
      </c>
      <c r="AXW4" s="1134"/>
      <c r="AXX4" s="1135"/>
      <c r="AXY4" s="1135"/>
      <c r="AXZ4" s="1136"/>
      <c r="AYA4" s="1137" t="s">
        <v>1323</v>
      </c>
      <c r="AYB4" s="1135"/>
      <c r="AYC4" s="1135"/>
      <c r="AYD4" s="1135"/>
      <c r="AYE4" s="1135"/>
      <c r="AYF4" s="1135"/>
      <c r="AYG4" s="1136"/>
      <c r="AYH4" s="1131" t="s">
        <v>1320</v>
      </c>
      <c r="AYI4" s="1132"/>
      <c r="AYK4" s="1138" t="s">
        <v>1319</v>
      </c>
      <c r="AYL4" s="1134"/>
      <c r="AYM4" s="1135"/>
      <c r="AYN4" s="1135"/>
      <c r="AYO4" s="1136"/>
      <c r="AYP4" s="1137" t="s">
        <v>1323</v>
      </c>
      <c r="AYQ4" s="1135"/>
      <c r="AYR4" s="1135"/>
      <c r="AYS4" s="1135"/>
      <c r="AYT4" s="1135"/>
      <c r="AYU4" s="1135"/>
      <c r="AYV4" s="1136"/>
      <c r="AYW4" s="1131" t="s">
        <v>1320</v>
      </c>
      <c r="AYX4" s="1132"/>
      <c r="AYZ4" s="1138" t="s">
        <v>1319</v>
      </c>
      <c r="AZA4" s="1134"/>
      <c r="AZB4" s="1135"/>
      <c r="AZC4" s="1135"/>
      <c r="AZD4" s="1136"/>
      <c r="AZE4" s="1137" t="s">
        <v>1323</v>
      </c>
      <c r="AZF4" s="1135"/>
      <c r="AZG4" s="1135"/>
      <c r="AZH4" s="1135"/>
      <c r="AZI4" s="1135"/>
      <c r="AZJ4" s="1135"/>
      <c r="AZK4" s="1136"/>
      <c r="AZL4" s="1131" t="s">
        <v>1320</v>
      </c>
      <c r="AZM4" s="1132"/>
      <c r="AZO4" s="1138" t="s">
        <v>1319</v>
      </c>
      <c r="AZP4" s="1134"/>
      <c r="AZQ4" s="1135"/>
      <c r="AZR4" s="1135"/>
      <c r="AZS4" s="1136"/>
      <c r="AZT4" s="1137" t="s">
        <v>1323</v>
      </c>
      <c r="AZU4" s="1135"/>
      <c r="AZV4" s="1135"/>
      <c r="AZW4" s="1135"/>
      <c r="AZX4" s="1135"/>
      <c r="AZY4" s="1135"/>
      <c r="AZZ4" s="1136"/>
      <c r="BAA4" s="1131" t="s">
        <v>1320</v>
      </c>
      <c r="BAB4" s="1132"/>
      <c r="BAD4" s="1138" t="s">
        <v>1319</v>
      </c>
      <c r="BAE4" s="1134"/>
      <c r="BAF4" s="1135"/>
      <c r="BAG4" s="1135"/>
      <c r="BAH4" s="1136"/>
      <c r="BAI4" s="1137" t="s">
        <v>1323</v>
      </c>
      <c r="BAJ4" s="1135"/>
      <c r="BAK4" s="1135"/>
      <c r="BAL4" s="1135"/>
      <c r="BAM4" s="1135"/>
      <c r="BAN4" s="1135"/>
      <c r="BAO4" s="1136"/>
      <c r="BAP4" s="1131" t="s">
        <v>1320</v>
      </c>
      <c r="BAQ4" s="1132"/>
      <c r="BAS4" s="1138" t="s">
        <v>1319</v>
      </c>
      <c r="BAT4" s="1134"/>
      <c r="BAU4" s="1135"/>
      <c r="BAV4" s="1135"/>
      <c r="BAW4" s="1136"/>
      <c r="BAX4" s="1137" t="s">
        <v>1323</v>
      </c>
      <c r="BAY4" s="1135"/>
      <c r="BAZ4" s="1135"/>
      <c r="BBA4" s="1135"/>
      <c r="BBB4" s="1135"/>
      <c r="BBC4" s="1135"/>
      <c r="BBD4" s="1136"/>
      <c r="BBE4" s="1131" t="s">
        <v>1320</v>
      </c>
      <c r="BBF4" s="1132"/>
      <c r="BBH4" s="1138" t="s">
        <v>1319</v>
      </c>
      <c r="BBI4" s="1134"/>
      <c r="BBJ4" s="1135"/>
      <c r="BBK4" s="1135"/>
      <c r="BBL4" s="1136"/>
      <c r="BBM4" s="1137" t="s">
        <v>1323</v>
      </c>
      <c r="BBN4" s="1135"/>
      <c r="BBO4" s="1135"/>
      <c r="BBP4" s="1135"/>
      <c r="BBQ4" s="1135"/>
      <c r="BBR4" s="1135"/>
      <c r="BBS4" s="1136"/>
      <c r="BBT4" s="1131" t="s">
        <v>1320</v>
      </c>
      <c r="BBU4" s="1132"/>
      <c r="BBW4" s="1138" t="s">
        <v>1319</v>
      </c>
      <c r="BBX4" s="1134"/>
      <c r="BBY4" s="1135"/>
      <c r="BBZ4" s="1135"/>
      <c r="BCA4" s="1136"/>
      <c r="BCB4" s="1137" t="s">
        <v>1323</v>
      </c>
      <c r="BCC4" s="1135"/>
      <c r="BCD4" s="1135"/>
      <c r="BCE4" s="1135"/>
      <c r="BCF4" s="1135"/>
      <c r="BCG4" s="1135"/>
      <c r="BCH4" s="1136"/>
      <c r="BCI4" s="1131" t="s">
        <v>1320</v>
      </c>
      <c r="BCJ4" s="1132"/>
      <c r="BCL4" s="1138" t="s">
        <v>1319</v>
      </c>
      <c r="BCM4" s="1134"/>
      <c r="BCN4" s="1135"/>
      <c r="BCO4" s="1135"/>
      <c r="BCP4" s="1136"/>
      <c r="BCQ4" s="1137" t="s">
        <v>1323</v>
      </c>
      <c r="BCR4" s="1135"/>
      <c r="BCS4" s="1135"/>
      <c r="BCT4" s="1135"/>
      <c r="BCU4" s="1135"/>
      <c r="BCV4" s="1135"/>
      <c r="BCW4" s="1136"/>
      <c r="BCX4" s="1131" t="s">
        <v>1320</v>
      </c>
      <c r="BCY4" s="1132"/>
      <c r="BDA4" s="1138" t="s">
        <v>1319</v>
      </c>
      <c r="BDB4" s="1134"/>
      <c r="BDC4" s="1135"/>
      <c r="BDD4" s="1135"/>
      <c r="BDE4" s="1136"/>
      <c r="BDF4" s="1137" t="s">
        <v>1323</v>
      </c>
      <c r="BDG4" s="1135"/>
      <c r="BDH4" s="1135"/>
      <c r="BDI4" s="1135"/>
      <c r="BDJ4" s="1135"/>
      <c r="BDK4" s="1135"/>
      <c r="BDL4" s="1136"/>
      <c r="BDM4" s="1131" t="s">
        <v>1320</v>
      </c>
      <c r="BDN4" s="1132"/>
      <c r="BDP4" s="1138" t="s">
        <v>1319</v>
      </c>
      <c r="BDQ4" s="1134"/>
      <c r="BDR4" s="1135"/>
      <c r="BDS4" s="1135"/>
      <c r="BDT4" s="1136"/>
      <c r="BDU4" s="1137" t="s">
        <v>1323</v>
      </c>
      <c r="BDV4" s="1135"/>
      <c r="BDW4" s="1135"/>
      <c r="BDX4" s="1135"/>
      <c r="BDY4" s="1135"/>
      <c r="BDZ4" s="1135"/>
      <c r="BEA4" s="1136"/>
      <c r="BEB4" s="1131" t="s">
        <v>1320</v>
      </c>
      <c r="BEC4" s="1132"/>
      <c r="BEE4" s="1138" t="s">
        <v>1319</v>
      </c>
      <c r="BEF4" s="1134"/>
      <c r="BEG4" s="1135"/>
      <c r="BEH4" s="1135"/>
      <c r="BEI4" s="1136"/>
      <c r="BEJ4" s="1137" t="s">
        <v>1323</v>
      </c>
      <c r="BEK4" s="1135"/>
      <c r="BEL4" s="1135"/>
      <c r="BEM4" s="1135"/>
      <c r="BEN4" s="1135"/>
      <c r="BEO4" s="1135"/>
      <c r="BEP4" s="1136"/>
      <c r="BEQ4" s="1131" t="s">
        <v>1320</v>
      </c>
      <c r="BER4" s="1132"/>
      <c r="BET4" s="1138" t="s">
        <v>1319</v>
      </c>
      <c r="BEU4" s="1134"/>
      <c r="BEV4" s="1135"/>
      <c r="BEW4" s="1135"/>
      <c r="BEX4" s="1136"/>
      <c r="BEY4" s="1137" t="s">
        <v>1323</v>
      </c>
      <c r="BEZ4" s="1135"/>
      <c r="BFA4" s="1135"/>
      <c r="BFB4" s="1135"/>
      <c r="BFC4" s="1135"/>
      <c r="BFD4" s="1135"/>
      <c r="BFE4" s="1136"/>
      <c r="BFF4" s="1131" t="s">
        <v>1320</v>
      </c>
      <c r="BFG4" s="1132"/>
      <c r="BFI4" s="1138" t="s">
        <v>1319</v>
      </c>
      <c r="BFJ4" s="1134"/>
      <c r="BFK4" s="1135"/>
      <c r="BFL4" s="1135"/>
      <c r="BFM4" s="1136"/>
      <c r="BFN4" s="1137" t="s">
        <v>1323</v>
      </c>
      <c r="BFO4" s="1135"/>
      <c r="BFP4" s="1135"/>
      <c r="BFQ4" s="1135"/>
      <c r="BFR4" s="1135"/>
      <c r="BFS4" s="1135"/>
      <c r="BFT4" s="1136"/>
      <c r="BFU4" s="1131" t="s">
        <v>1320</v>
      </c>
      <c r="BFV4" s="1132"/>
      <c r="BFX4" s="1138" t="s">
        <v>1319</v>
      </c>
      <c r="BFY4" s="1134"/>
      <c r="BFZ4" s="1135"/>
      <c r="BGA4" s="1135"/>
      <c r="BGB4" s="1136"/>
      <c r="BGC4" s="1137" t="s">
        <v>1323</v>
      </c>
      <c r="BGD4" s="1135"/>
      <c r="BGE4" s="1135"/>
      <c r="BGF4" s="1135"/>
      <c r="BGG4" s="1135"/>
      <c r="BGH4" s="1135"/>
      <c r="BGI4" s="1136"/>
      <c r="BGJ4" s="1131" t="s">
        <v>1320</v>
      </c>
      <c r="BGK4" s="1132"/>
      <c r="BGM4" s="1138" t="s">
        <v>1319</v>
      </c>
      <c r="BGN4" s="1134"/>
      <c r="BGO4" s="1135"/>
      <c r="BGP4" s="1135"/>
      <c r="BGQ4" s="1136"/>
      <c r="BGR4" s="1137" t="s">
        <v>1323</v>
      </c>
      <c r="BGS4" s="1135"/>
      <c r="BGT4" s="1135"/>
      <c r="BGU4" s="1135"/>
      <c r="BGV4" s="1135"/>
      <c r="BGW4" s="1135"/>
      <c r="BGX4" s="1136"/>
      <c r="BGY4" s="1131" t="s">
        <v>1320</v>
      </c>
      <c r="BGZ4" s="1132"/>
      <c r="BHB4" s="1138" t="s">
        <v>1319</v>
      </c>
      <c r="BHC4" s="1134"/>
      <c r="BHD4" s="1135"/>
      <c r="BHE4" s="1135"/>
      <c r="BHF4" s="1136"/>
      <c r="BHG4" s="1137" t="s">
        <v>1323</v>
      </c>
      <c r="BHH4" s="1135"/>
      <c r="BHI4" s="1135"/>
      <c r="BHJ4" s="1135"/>
      <c r="BHK4" s="1135"/>
      <c r="BHL4" s="1135"/>
      <c r="BHM4" s="1136"/>
      <c r="BHN4" s="1131" t="s">
        <v>1320</v>
      </c>
      <c r="BHO4" s="1132"/>
      <c r="BHQ4" s="1138" t="s">
        <v>1319</v>
      </c>
      <c r="BHR4" s="1134"/>
      <c r="BHS4" s="1135"/>
      <c r="BHT4" s="1135"/>
      <c r="BHU4" s="1136"/>
      <c r="BHV4" s="1137" t="s">
        <v>1323</v>
      </c>
      <c r="BHW4" s="1135"/>
      <c r="BHX4" s="1135"/>
      <c r="BHY4" s="1135"/>
      <c r="BHZ4" s="1135"/>
      <c r="BIA4" s="1135"/>
      <c r="BIB4" s="1136"/>
      <c r="BIC4" s="1131" t="s">
        <v>1320</v>
      </c>
      <c r="BID4" s="1132"/>
      <c r="BIF4" s="1138" t="s">
        <v>1319</v>
      </c>
      <c r="BIG4" s="1134"/>
      <c r="BIH4" s="1135"/>
      <c r="BII4" s="1135"/>
      <c r="BIJ4" s="1136"/>
      <c r="BIK4" s="1137" t="s">
        <v>1323</v>
      </c>
      <c r="BIL4" s="1135"/>
      <c r="BIM4" s="1135"/>
      <c r="BIN4" s="1135"/>
      <c r="BIO4" s="1135"/>
      <c r="BIP4" s="1135"/>
      <c r="BIQ4" s="1136"/>
      <c r="BIR4" s="1131" t="s">
        <v>1320</v>
      </c>
      <c r="BIS4" s="1132"/>
      <c r="BIU4" s="1138" t="s">
        <v>1319</v>
      </c>
      <c r="BIV4" s="1134"/>
      <c r="BIW4" s="1135"/>
      <c r="BIX4" s="1135"/>
      <c r="BIY4" s="1136"/>
      <c r="BIZ4" s="1137" t="s">
        <v>1323</v>
      </c>
      <c r="BJA4" s="1135"/>
      <c r="BJB4" s="1135"/>
      <c r="BJC4" s="1135"/>
      <c r="BJD4" s="1135"/>
      <c r="BJE4" s="1135"/>
      <c r="BJF4" s="1136"/>
      <c r="BJG4" s="1131" t="s">
        <v>1320</v>
      </c>
      <c r="BJH4" s="1132"/>
      <c r="BJJ4" s="1138" t="s">
        <v>1319</v>
      </c>
      <c r="BJK4" s="1134"/>
      <c r="BJL4" s="1135"/>
      <c r="BJM4" s="1135"/>
      <c r="BJN4" s="1136"/>
      <c r="BJO4" s="1137" t="s">
        <v>1323</v>
      </c>
      <c r="BJP4" s="1135"/>
      <c r="BJQ4" s="1135"/>
      <c r="BJR4" s="1135"/>
      <c r="BJS4" s="1135"/>
      <c r="BJT4" s="1135"/>
      <c r="BJU4" s="1136"/>
      <c r="BJV4" s="1131" t="s">
        <v>1320</v>
      </c>
      <c r="BJW4" s="1132"/>
      <c r="BJY4" s="1138" t="s">
        <v>1319</v>
      </c>
      <c r="BJZ4" s="1134"/>
      <c r="BKA4" s="1135"/>
      <c r="BKB4" s="1135"/>
      <c r="BKC4" s="1136"/>
      <c r="BKD4" s="1137" t="s">
        <v>1323</v>
      </c>
      <c r="BKE4" s="1135"/>
      <c r="BKF4" s="1135"/>
      <c r="BKG4" s="1135"/>
      <c r="BKH4" s="1135"/>
      <c r="BKI4" s="1135"/>
      <c r="BKJ4" s="1136"/>
      <c r="BKK4" s="1131" t="s">
        <v>1320</v>
      </c>
      <c r="BKL4" s="1132"/>
      <c r="BKN4" s="1138" t="s">
        <v>1319</v>
      </c>
      <c r="BKO4" s="1134"/>
      <c r="BKP4" s="1135"/>
      <c r="BKQ4" s="1135"/>
      <c r="BKR4" s="1136"/>
      <c r="BKS4" s="1137" t="s">
        <v>1323</v>
      </c>
      <c r="BKT4" s="1135"/>
      <c r="BKU4" s="1135"/>
      <c r="BKV4" s="1135"/>
      <c r="BKW4" s="1135"/>
      <c r="BKX4" s="1135"/>
      <c r="BKY4" s="1136"/>
      <c r="BKZ4" s="1131" t="s">
        <v>1320</v>
      </c>
      <c r="BLA4" s="1132"/>
      <c r="BLC4" s="1138" t="s">
        <v>1319</v>
      </c>
      <c r="BLD4" s="1134"/>
      <c r="BLE4" s="1135"/>
      <c r="BLF4" s="1135"/>
      <c r="BLG4" s="1136"/>
      <c r="BLH4" s="1137" t="s">
        <v>1323</v>
      </c>
      <c r="BLI4" s="1135"/>
      <c r="BLJ4" s="1135"/>
      <c r="BLK4" s="1135"/>
      <c r="BLL4" s="1135"/>
      <c r="BLM4" s="1135"/>
      <c r="BLN4" s="1136"/>
      <c r="BLO4" s="1131" t="s">
        <v>1320</v>
      </c>
      <c r="BLP4" s="1132"/>
      <c r="BLR4" s="1138" t="s">
        <v>1319</v>
      </c>
      <c r="BLS4" s="1134"/>
      <c r="BLT4" s="1135"/>
      <c r="BLU4" s="1135"/>
      <c r="BLV4" s="1136"/>
      <c r="BLW4" s="1137" t="s">
        <v>1323</v>
      </c>
      <c r="BLX4" s="1135"/>
      <c r="BLY4" s="1135"/>
      <c r="BLZ4" s="1135"/>
      <c r="BMA4" s="1135"/>
      <c r="BMB4" s="1135"/>
      <c r="BMC4" s="1136"/>
      <c r="BMD4" s="1131" t="s">
        <v>1320</v>
      </c>
      <c r="BME4" s="1132"/>
      <c r="BMG4" s="1138" t="s">
        <v>1319</v>
      </c>
      <c r="BMH4" s="1134"/>
      <c r="BMI4" s="1135"/>
      <c r="BMJ4" s="1135"/>
      <c r="BMK4" s="1136"/>
      <c r="BML4" s="1137" t="s">
        <v>1323</v>
      </c>
      <c r="BMM4" s="1135"/>
      <c r="BMN4" s="1135"/>
      <c r="BMO4" s="1135"/>
      <c r="BMP4" s="1135"/>
      <c r="BMQ4" s="1135"/>
      <c r="BMR4" s="1136"/>
      <c r="BMS4" s="1131" t="s">
        <v>1320</v>
      </c>
      <c r="BMT4" s="1132"/>
      <c r="BMV4" s="1138" t="s">
        <v>1319</v>
      </c>
      <c r="BMW4" s="1134"/>
      <c r="BMX4" s="1135"/>
      <c r="BMY4" s="1135"/>
      <c r="BMZ4" s="1136"/>
      <c r="BNA4" s="1137" t="s">
        <v>1323</v>
      </c>
      <c r="BNB4" s="1135"/>
      <c r="BNC4" s="1135"/>
      <c r="BND4" s="1135"/>
      <c r="BNE4" s="1135"/>
      <c r="BNF4" s="1135"/>
      <c r="BNG4" s="1136"/>
      <c r="BNH4" s="1131" t="s">
        <v>1320</v>
      </c>
      <c r="BNI4" s="1132"/>
      <c r="BNK4" s="1138" t="s">
        <v>1319</v>
      </c>
      <c r="BNL4" s="1134"/>
      <c r="BNM4" s="1135"/>
      <c r="BNN4" s="1135"/>
      <c r="BNO4" s="1136"/>
      <c r="BNP4" s="1137" t="s">
        <v>1323</v>
      </c>
      <c r="BNQ4" s="1135"/>
      <c r="BNR4" s="1135"/>
      <c r="BNS4" s="1135"/>
      <c r="BNT4" s="1135"/>
      <c r="BNU4" s="1135"/>
      <c r="BNV4" s="1136"/>
      <c r="BNW4" s="1131" t="s">
        <v>1320</v>
      </c>
      <c r="BNX4" s="1132"/>
      <c r="BNZ4" s="1138" t="s">
        <v>1319</v>
      </c>
      <c r="BOA4" s="1134"/>
      <c r="BOB4" s="1135"/>
      <c r="BOC4" s="1135"/>
      <c r="BOD4" s="1136"/>
      <c r="BOE4" s="1137" t="s">
        <v>1323</v>
      </c>
      <c r="BOF4" s="1135"/>
      <c r="BOG4" s="1135"/>
      <c r="BOH4" s="1135"/>
      <c r="BOI4" s="1135"/>
      <c r="BOJ4" s="1135"/>
      <c r="BOK4" s="1136"/>
      <c r="BOL4" s="1131" t="s">
        <v>1320</v>
      </c>
      <c r="BOM4" s="1132"/>
      <c r="BOO4" s="1138" t="s">
        <v>1319</v>
      </c>
      <c r="BOP4" s="1134"/>
      <c r="BOQ4" s="1135"/>
      <c r="BOR4" s="1135"/>
      <c r="BOS4" s="1136"/>
      <c r="BOT4" s="1137" t="s">
        <v>1323</v>
      </c>
      <c r="BOU4" s="1135"/>
      <c r="BOV4" s="1135"/>
      <c r="BOW4" s="1135"/>
      <c r="BOX4" s="1135"/>
      <c r="BOY4" s="1135"/>
      <c r="BOZ4" s="1136"/>
      <c r="BPA4" s="1131" t="s">
        <v>1320</v>
      </c>
      <c r="BPB4" s="1132"/>
      <c r="BPD4" s="1138" t="s">
        <v>1319</v>
      </c>
      <c r="BPE4" s="1134"/>
      <c r="BPF4" s="1135"/>
      <c r="BPG4" s="1135"/>
      <c r="BPH4" s="1136"/>
      <c r="BPI4" s="1137" t="s">
        <v>1323</v>
      </c>
      <c r="BPJ4" s="1135"/>
      <c r="BPK4" s="1135"/>
      <c r="BPL4" s="1135"/>
      <c r="BPM4" s="1135"/>
      <c r="BPN4" s="1135"/>
      <c r="BPO4" s="1136"/>
      <c r="BPP4" s="1131" t="s">
        <v>1320</v>
      </c>
      <c r="BPQ4" s="1132"/>
      <c r="BPS4" s="1138" t="s">
        <v>1319</v>
      </c>
      <c r="BPT4" s="1134"/>
      <c r="BPU4" s="1135"/>
      <c r="BPV4" s="1135"/>
      <c r="BPW4" s="1136"/>
      <c r="BPX4" s="1137" t="s">
        <v>1323</v>
      </c>
      <c r="BPY4" s="1135"/>
      <c r="BPZ4" s="1135"/>
      <c r="BQA4" s="1135"/>
      <c r="BQB4" s="1135"/>
      <c r="BQC4" s="1135"/>
      <c r="BQD4" s="1136"/>
      <c r="BQE4" s="1131" t="s">
        <v>1320</v>
      </c>
      <c r="BQF4" s="1132"/>
      <c r="BQH4" s="1138" t="s">
        <v>1319</v>
      </c>
      <c r="BQI4" s="1134"/>
      <c r="BQJ4" s="1135"/>
      <c r="BQK4" s="1135"/>
      <c r="BQL4" s="1136"/>
      <c r="BQM4" s="1137" t="s">
        <v>1323</v>
      </c>
      <c r="BQN4" s="1135"/>
      <c r="BQO4" s="1135"/>
      <c r="BQP4" s="1135"/>
      <c r="BQQ4" s="1135"/>
      <c r="BQR4" s="1135"/>
      <c r="BQS4" s="1136"/>
      <c r="BQT4" s="1131" t="s">
        <v>1320</v>
      </c>
      <c r="BQU4" s="1132"/>
      <c r="BQW4" s="1138" t="s">
        <v>1319</v>
      </c>
      <c r="BQX4" s="1134"/>
      <c r="BQY4" s="1135"/>
      <c r="BQZ4" s="1135"/>
      <c r="BRA4" s="1136"/>
      <c r="BRB4" s="1137" t="s">
        <v>1323</v>
      </c>
      <c r="BRC4" s="1135"/>
      <c r="BRD4" s="1135"/>
      <c r="BRE4" s="1135"/>
      <c r="BRF4" s="1135"/>
      <c r="BRG4" s="1135"/>
      <c r="BRH4" s="1136"/>
      <c r="BRI4" s="1131" t="s">
        <v>1320</v>
      </c>
      <c r="BRJ4" s="1132"/>
      <c r="BRL4" s="1138" t="s">
        <v>1319</v>
      </c>
      <c r="BRM4" s="1134"/>
      <c r="BRN4" s="1135"/>
      <c r="BRO4" s="1135"/>
      <c r="BRP4" s="1136"/>
      <c r="BRQ4" s="1137" t="s">
        <v>1323</v>
      </c>
      <c r="BRR4" s="1135"/>
      <c r="BRS4" s="1135"/>
      <c r="BRT4" s="1135"/>
      <c r="BRU4" s="1135"/>
      <c r="BRV4" s="1135"/>
      <c r="BRW4" s="1136"/>
      <c r="BRX4" s="1131" t="s">
        <v>1320</v>
      </c>
      <c r="BRY4" s="1132"/>
      <c r="BSA4" s="1138" t="s">
        <v>1319</v>
      </c>
      <c r="BSB4" s="1134"/>
      <c r="BSC4" s="1135"/>
      <c r="BSD4" s="1135"/>
      <c r="BSE4" s="1136"/>
      <c r="BSF4" s="1137" t="s">
        <v>1323</v>
      </c>
      <c r="BSG4" s="1135"/>
      <c r="BSH4" s="1135"/>
      <c r="BSI4" s="1135"/>
      <c r="BSJ4" s="1135"/>
      <c r="BSK4" s="1135"/>
      <c r="BSL4" s="1136"/>
      <c r="BSM4" s="1131" t="s">
        <v>1320</v>
      </c>
      <c r="BSN4" s="1132"/>
      <c r="BSP4" s="1138" t="s">
        <v>1319</v>
      </c>
      <c r="BSQ4" s="1134"/>
      <c r="BSR4" s="1135"/>
      <c r="BSS4" s="1135"/>
      <c r="BST4" s="1136"/>
      <c r="BSU4" s="1137" t="s">
        <v>1323</v>
      </c>
      <c r="BSV4" s="1135"/>
      <c r="BSW4" s="1135"/>
      <c r="BSX4" s="1135"/>
      <c r="BSY4" s="1135"/>
      <c r="BSZ4" s="1135"/>
      <c r="BTA4" s="1136"/>
      <c r="BTB4" s="1131" t="s">
        <v>1320</v>
      </c>
      <c r="BTC4" s="1132"/>
      <c r="BTE4" s="1138" t="s">
        <v>1319</v>
      </c>
      <c r="BTF4" s="1134"/>
      <c r="BTG4" s="1135"/>
      <c r="BTH4" s="1135"/>
      <c r="BTI4" s="1136"/>
      <c r="BTJ4" s="1137" t="s">
        <v>1323</v>
      </c>
      <c r="BTK4" s="1135"/>
      <c r="BTL4" s="1135"/>
      <c r="BTM4" s="1135"/>
      <c r="BTN4" s="1135"/>
      <c r="BTO4" s="1135"/>
      <c r="BTP4" s="1136"/>
      <c r="BTQ4" s="1131" t="s">
        <v>1320</v>
      </c>
      <c r="BTR4" s="1132"/>
      <c r="BTT4" s="1138" t="s">
        <v>1319</v>
      </c>
      <c r="BTU4" s="1134"/>
      <c r="BTV4" s="1135"/>
      <c r="BTW4" s="1135"/>
      <c r="BTX4" s="1136"/>
      <c r="BTY4" s="1137" t="s">
        <v>1323</v>
      </c>
      <c r="BTZ4" s="1135"/>
      <c r="BUA4" s="1135"/>
      <c r="BUB4" s="1135"/>
      <c r="BUC4" s="1135"/>
      <c r="BUD4" s="1135"/>
      <c r="BUE4" s="1136"/>
      <c r="BUF4" s="1131" t="s">
        <v>1320</v>
      </c>
      <c r="BUG4" s="1132"/>
      <c r="BUI4" s="1138" t="s">
        <v>1319</v>
      </c>
      <c r="BUJ4" s="1134"/>
      <c r="BUK4" s="1135"/>
      <c r="BUL4" s="1135"/>
      <c r="BUM4" s="1136"/>
      <c r="BUN4" s="1137" t="s">
        <v>1323</v>
      </c>
      <c r="BUO4" s="1135"/>
      <c r="BUP4" s="1135"/>
      <c r="BUQ4" s="1135"/>
      <c r="BUR4" s="1135"/>
      <c r="BUS4" s="1135"/>
      <c r="BUT4" s="1136"/>
      <c r="BUU4" s="1131" t="s">
        <v>1320</v>
      </c>
      <c r="BUV4" s="1132"/>
      <c r="BUX4" s="1138" t="s">
        <v>1319</v>
      </c>
      <c r="BUY4" s="1134"/>
      <c r="BUZ4" s="1135"/>
      <c r="BVA4" s="1135"/>
      <c r="BVB4" s="1136"/>
      <c r="BVC4" s="1137" t="s">
        <v>1323</v>
      </c>
      <c r="BVD4" s="1135"/>
      <c r="BVE4" s="1135"/>
      <c r="BVF4" s="1135"/>
      <c r="BVG4" s="1135"/>
      <c r="BVH4" s="1135"/>
      <c r="BVI4" s="1136"/>
      <c r="BVJ4" s="1131" t="s">
        <v>1320</v>
      </c>
      <c r="BVK4" s="1132"/>
      <c r="BVM4" s="1138" t="s">
        <v>1319</v>
      </c>
      <c r="BVN4" s="1134"/>
      <c r="BVO4" s="1135"/>
      <c r="BVP4" s="1135"/>
      <c r="BVQ4" s="1136"/>
      <c r="BVR4" s="1137" t="s">
        <v>1323</v>
      </c>
      <c r="BVS4" s="1135"/>
      <c r="BVT4" s="1135"/>
      <c r="BVU4" s="1135"/>
      <c r="BVV4" s="1135"/>
      <c r="BVW4" s="1135"/>
      <c r="BVX4" s="1136"/>
      <c r="BVY4" s="1131" t="s">
        <v>1320</v>
      </c>
      <c r="BVZ4" s="1132"/>
      <c r="BWB4" s="1138" t="s">
        <v>1319</v>
      </c>
      <c r="BWC4" s="1134"/>
      <c r="BWD4" s="1135"/>
      <c r="BWE4" s="1135"/>
      <c r="BWF4" s="1136"/>
      <c r="BWG4" s="1137" t="s">
        <v>1323</v>
      </c>
      <c r="BWH4" s="1135"/>
      <c r="BWI4" s="1135"/>
      <c r="BWJ4" s="1135"/>
      <c r="BWK4" s="1135"/>
      <c r="BWL4" s="1135"/>
      <c r="BWM4" s="1136"/>
      <c r="BWN4" s="1131" t="s">
        <v>1320</v>
      </c>
      <c r="BWO4" s="1132"/>
    </row>
    <row r="5" spans="1:1965" ht="36" customHeight="1" x14ac:dyDescent="0.2">
      <c r="B5" s="1204"/>
      <c r="C5" s="1099" t="s">
        <v>1321</v>
      </c>
      <c r="D5" s="1100" t="s">
        <v>774</v>
      </c>
      <c r="E5" s="1100" t="s">
        <v>775</v>
      </c>
      <c r="F5" s="1100" t="s">
        <v>776</v>
      </c>
      <c r="G5" s="1099" t="s">
        <v>1322</v>
      </c>
      <c r="H5" s="1099" t="s">
        <v>1321</v>
      </c>
      <c r="I5" s="1100" t="s">
        <v>774</v>
      </c>
      <c r="J5" s="1100" t="s">
        <v>775</v>
      </c>
      <c r="K5" s="1100" t="s">
        <v>776</v>
      </c>
      <c r="L5" s="1100" t="s">
        <v>1317</v>
      </c>
      <c r="M5" s="1124" t="s">
        <v>1318</v>
      </c>
      <c r="N5" s="1100" t="s">
        <v>1322</v>
      </c>
      <c r="O5" s="1099" t="s">
        <v>1321</v>
      </c>
      <c r="P5" s="1101" t="s">
        <v>1322</v>
      </c>
      <c r="Q5" s="1099" t="s">
        <v>1321</v>
      </c>
      <c r="R5" s="1100" t="s">
        <v>774</v>
      </c>
      <c r="S5" s="1100" t="s">
        <v>775</v>
      </c>
      <c r="T5" s="1100" t="s">
        <v>776</v>
      </c>
      <c r="U5" s="1099" t="s">
        <v>1322</v>
      </c>
      <c r="V5" s="1099" t="s">
        <v>1321</v>
      </c>
      <c r="W5" s="1100" t="s">
        <v>774</v>
      </c>
      <c r="X5" s="1100" t="s">
        <v>775</v>
      </c>
      <c r="Y5" s="1100" t="s">
        <v>776</v>
      </c>
      <c r="Z5" s="1100" t="s">
        <v>1317</v>
      </c>
      <c r="AA5" s="1124" t="s">
        <v>1318</v>
      </c>
      <c r="AB5" s="1100" t="s">
        <v>1322</v>
      </c>
      <c r="AC5" s="1099" t="s">
        <v>1321</v>
      </c>
      <c r="AD5" s="1101" t="s">
        <v>1322</v>
      </c>
      <c r="AF5" s="1118" t="s">
        <v>1321</v>
      </c>
      <c r="AG5" s="1100" t="s">
        <v>774</v>
      </c>
      <c r="AH5" s="1100" t="s">
        <v>775</v>
      </c>
      <c r="AI5" s="1100" t="s">
        <v>776</v>
      </c>
      <c r="AJ5" s="1099" t="s">
        <v>1322</v>
      </c>
      <c r="AK5" s="1099" t="s">
        <v>1321</v>
      </c>
      <c r="AL5" s="1100" t="s">
        <v>774</v>
      </c>
      <c r="AM5" s="1100" t="s">
        <v>775</v>
      </c>
      <c r="AN5" s="1100" t="s">
        <v>776</v>
      </c>
      <c r="AO5" s="1100" t="s">
        <v>1317</v>
      </c>
      <c r="AP5" s="1124" t="s">
        <v>1318</v>
      </c>
      <c r="AQ5" s="1100" t="s">
        <v>1322</v>
      </c>
      <c r="AR5" s="1099" t="s">
        <v>1321</v>
      </c>
      <c r="AS5" s="1101" t="s">
        <v>1322</v>
      </c>
      <c r="AU5" s="1118" t="s">
        <v>1321</v>
      </c>
      <c r="AV5" s="1100" t="s">
        <v>774</v>
      </c>
      <c r="AW5" s="1100" t="s">
        <v>775</v>
      </c>
      <c r="AX5" s="1100" t="s">
        <v>776</v>
      </c>
      <c r="AY5" s="1099" t="s">
        <v>1322</v>
      </c>
      <c r="AZ5" s="1099" t="s">
        <v>1321</v>
      </c>
      <c r="BA5" s="1100" t="s">
        <v>774</v>
      </c>
      <c r="BB5" s="1100" t="s">
        <v>775</v>
      </c>
      <c r="BC5" s="1100" t="s">
        <v>776</v>
      </c>
      <c r="BD5" s="1100" t="s">
        <v>1317</v>
      </c>
      <c r="BE5" s="1124" t="s">
        <v>1318</v>
      </c>
      <c r="BF5" s="1100" t="s">
        <v>1322</v>
      </c>
      <c r="BG5" s="1099" t="s">
        <v>1321</v>
      </c>
      <c r="BH5" s="1101" t="s">
        <v>1322</v>
      </c>
      <c r="BJ5" s="1118" t="s">
        <v>1321</v>
      </c>
      <c r="BK5" s="1100" t="s">
        <v>774</v>
      </c>
      <c r="BL5" s="1100" t="s">
        <v>775</v>
      </c>
      <c r="BM5" s="1100" t="s">
        <v>776</v>
      </c>
      <c r="BN5" s="1099" t="s">
        <v>1322</v>
      </c>
      <c r="BO5" s="1099" t="s">
        <v>1321</v>
      </c>
      <c r="BP5" s="1100" t="s">
        <v>774</v>
      </c>
      <c r="BQ5" s="1100" t="s">
        <v>775</v>
      </c>
      <c r="BR5" s="1100" t="s">
        <v>776</v>
      </c>
      <c r="BS5" s="1100" t="s">
        <v>1317</v>
      </c>
      <c r="BT5" s="1124" t="s">
        <v>1318</v>
      </c>
      <c r="BU5" s="1100" t="s">
        <v>1322</v>
      </c>
      <c r="BV5" s="1099" t="s">
        <v>1321</v>
      </c>
      <c r="BW5" s="1101" t="s">
        <v>1322</v>
      </c>
      <c r="BY5" s="1118" t="s">
        <v>1321</v>
      </c>
      <c r="BZ5" s="1100" t="s">
        <v>774</v>
      </c>
      <c r="CA5" s="1100" t="s">
        <v>775</v>
      </c>
      <c r="CB5" s="1100" t="s">
        <v>776</v>
      </c>
      <c r="CC5" s="1099" t="s">
        <v>1322</v>
      </c>
      <c r="CD5" s="1099" t="s">
        <v>1321</v>
      </c>
      <c r="CE5" s="1100" t="s">
        <v>774</v>
      </c>
      <c r="CF5" s="1100" t="s">
        <v>775</v>
      </c>
      <c r="CG5" s="1100" t="s">
        <v>776</v>
      </c>
      <c r="CH5" s="1100" t="s">
        <v>1317</v>
      </c>
      <c r="CI5" s="1124" t="s">
        <v>1318</v>
      </c>
      <c r="CJ5" s="1100" t="s">
        <v>1322</v>
      </c>
      <c r="CK5" s="1099" t="s">
        <v>1321</v>
      </c>
      <c r="CL5" s="1101" t="s">
        <v>1322</v>
      </c>
      <c r="CN5" s="1118" t="s">
        <v>1321</v>
      </c>
      <c r="CO5" s="1100" t="s">
        <v>774</v>
      </c>
      <c r="CP5" s="1100" t="s">
        <v>775</v>
      </c>
      <c r="CQ5" s="1100" t="s">
        <v>776</v>
      </c>
      <c r="CR5" s="1099" t="s">
        <v>1322</v>
      </c>
      <c r="CS5" s="1099" t="s">
        <v>1321</v>
      </c>
      <c r="CT5" s="1100" t="s">
        <v>774</v>
      </c>
      <c r="CU5" s="1100" t="s">
        <v>775</v>
      </c>
      <c r="CV5" s="1100" t="s">
        <v>776</v>
      </c>
      <c r="CW5" s="1100" t="s">
        <v>1317</v>
      </c>
      <c r="CX5" s="1124" t="s">
        <v>1318</v>
      </c>
      <c r="CY5" s="1100" t="s">
        <v>1322</v>
      </c>
      <c r="CZ5" s="1099" t="s">
        <v>1321</v>
      </c>
      <c r="DA5" s="1101" t="s">
        <v>1322</v>
      </c>
      <c r="DC5" s="1118" t="s">
        <v>1321</v>
      </c>
      <c r="DD5" s="1100" t="s">
        <v>774</v>
      </c>
      <c r="DE5" s="1100" t="s">
        <v>775</v>
      </c>
      <c r="DF5" s="1100" t="s">
        <v>776</v>
      </c>
      <c r="DG5" s="1099" t="s">
        <v>1322</v>
      </c>
      <c r="DH5" s="1099" t="s">
        <v>1321</v>
      </c>
      <c r="DI5" s="1100" t="s">
        <v>774</v>
      </c>
      <c r="DJ5" s="1100" t="s">
        <v>775</v>
      </c>
      <c r="DK5" s="1100" t="s">
        <v>776</v>
      </c>
      <c r="DL5" s="1100" t="s">
        <v>1317</v>
      </c>
      <c r="DM5" s="1124" t="s">
        <v>1318</v>
      </c>
      <c r="DN5" s="1100" t="s">
        <v>1322</v>
      </c>
      <c r="DO5" s="1099" t="s">
        <v>1321</v>
      </c>
      <c r="DP5" s="1101" t="s">
        <v>1322</v>
      </c>
      <c r="DR5" s="1118" t="s">
        <v>1321</v>
      </c>
      <c r="DS5" s="1100" t="s">
        <v>774</v>
      </c>
      <c r="DT5" s="1100" t="s">
        <v>775</v>
      </c>
      <c r="DU5" s="1100" t="s">
        <v>776</v>
      </c>
      <c r="DV5" s="1099" t="s">
        <v>1322</v>
      </c>
      <c r="DW5" s="1099" t="s">
        <v>1321</v>
      </c>
      <c r="DX5" s="1100" t="s">
        <v>774</v>
      </c>
      <c r="DY5" s="1100" t="s">
        <v>775</v>
      </c>
      <c r="DZ5" s="1100" t="s">
        <v>776</v>
      </c>
      <c r="EA5" s="1100" t="s">
        <v>1317</v>
      </c>
      <c r="EB5" s="1124" t="s">
        <v>1318</v>
      </c>
      <c r="EC5" s="1100" t="s">
        <v>1322</v>
      </c>
      <c r="ED5" s="1099" t="s">
        <v>1321</v>
      </c>
      <c r="EE5" s="1101" t="s">
        <v>1322</v>
      </c>
      <c r="EG5" s="1118" t="s">
        <v>1321</v>
      </c>
      <c r="EH5" s="1100" t="s">
        <v>774</v>
      </c>
      <c r="EI5" s="1100" t="s">
        <v>775</v>
      </c>
      <c r="EJ5" s="1100" t="s">
        <v>776</v>
      </c>
      <c r="EK5" s="1099" t="s">
        <v>1322</v>
      </c>
      <c r="EL5" s="1099" t="s">
        <v>1321</v>
      </c>
      <c r="EM5" s="1100" t="s">
        <v>774</v>
      </c>
      <c r="EN5" s="1100" t="s">
        <v>775</v>
      </c>
      <c r="EO5" s="1100" t="s">
        <v>776</v>
      </c>
      <c r="EP5" s="1100" t="s">
        <v>1317</v>
      </c>
      <c r="EQ5" s="1124" t="s">
        <v>1318</v>
      </c>
      <c r="ER5" s="1100" t="s">
        <v>1322</v>
      </c>
      <c r="ES5" s="1099" t="s">
        <v>1321</v>
      </c>
      <c r="ET5" s="1101" t="s">
        <v>1322</v>
      </c>
      <c r="EV5" s="1118" t="s">
        <v>1321</v>
      </c>
      <c r="EW5" s="1100" t="s">
        <v>774</v>
      </c>
      <c r="EX5" s="1100" t="s">
        <v>775</v>
      </c>
      <c r="EY5" s="1100" t="s">
        <v>776</v>
      </c>
      <c r="EZ5" s="1099" t="s">
        <v>1322</v>
      </c>
      <c r="FA5" s="1099" t="s">
        <v>1321</v>
      </c>
      <c r="FB5" s="1100" t="s">
        <v>774</v>
      </c>
      <c r="FC5" s="1100" t="s">
        <v>775</v>
      </c>
      <c r="FD5" s="1100" t="s">
        <v>776</v>
      </c>
      <c r="FE5" s="1100" t="s">
        <v>1317</v>
      </c>
      <c r="FF5" s="1124" t="s">
        <v>1318</v>
      </c>
      <c r="FG5" s="1100" t="s">
        <v>1322</v>
      </c>
      <c r="FH5" s="1099" t="s">
        <v>1321</v>
      </c>
      <c r="FI5" s="1101" t="s">
        <v>1322</v>
      </c>
      <c r="FK5" s="1118" t="s">
        <v>1321</v>
      </c>
      <c r="FL5" s="1100" t="s">
        <v>774</v>
      </c>
      <c r="FM5" s="1100" t="s">
        <v>775</v>
      </c>
      <c r="FN5" s="1100" t="s">
        <v>776</v>
      </c>
      <c r="FO5" s="1099" t="s">
        <v>1322</v>
      </c>
      <c r="FP5" s="1099" t="s">
        <v>1321</v>
      </c>
      <c r="FQ5" s="1100" t="s">
        <v>774</v>
      </c>
      <c r="FR5" s="1100" t="s">
        <v>775</v>
      </c>
      <c r="FS5" s="1100" t="s">
        <v>776</v>
      </c>
      <c r="FT5" s="1100" t="s">
        <v>1317</v>
      </c>
      <c r="FU5" s="1124" t="s">
        <v>1318</v>
      </c>
      <c r="FV5" s="1100" t="s">
        <v>1322</v>
      </c>
      <c r="FW5" s="1099" t="s">
        <v>1321</v>
      </c>
      <c r="FX5" s="1101" t="s">
        <v>1322</v>
      </c>
      <c r="FZ5" s="1118" t="s">
        <v>1321</v>
      </c>
      <c r="GA5" s="1100" t="s">
        <v>774</v>
      </c>
      <c r="GB5" s="1100" t="s">
        <v>775</v>
      </c>
      <c r="GC5" s="1100" t="s">
        <v>776</v>
      </c>
      <c r="GD5" s="1099" t="s">
        <v>1322</v>
      </c>
      <c r="GE5" s="1099" t="s">
        <v>1321</v>
      </c>
      <c r="GF5" s="1100" t="s">
        <v>774</v>
      </c>
      <c r="GG5" s="1100" t="s">
        <v>775</v>
      </c>
      <c r="GH5" s="1100" t="s">
        <v>776</v>
      </c>
      <c r="GI5" s="1100" t="s">
        <v>1317</v>
      </c>
      <c r="GJ5" s="1124" t="s">
        <v>1318</v>
      </c>
      <c r="GK5" s="1100" t="s">
        <v>1322</v>
      </c>
      <c r="GL5" s="1099" t="s">
        <v>1321</v>
      </c>
      <c r="GM5" s="1101" t="s">
        <v>1322</v>
      </c>
      <c r="GO5" s="1118" t="s">
        <v>1321</v>
      </c>
      <c r="GP5" s="1100" t="s">
        <v>774</v>
      </c>
      <c r="GQ5" s="1100" t="s">
        <v>775</v>
      </c>
      <c r="GR5" s="1100" t="s">
        <v>776</v>
      </c>
      <c r="GS5" s="1099" t="s">
        <v>1322</v>
      </c>
      <c r="GT5" s="1099" t="s">
        <v>1321</v>
      </c>
      <c r="GU5" s="1100" t="s">
        <v>774</v>
      </c>
      <c r="GV5" s="1100" t="s">
        <v>775</v>
      </c>
      <c r="GW5" s="1100" t="s">
        <v>776</v>
      </c>
      <c r="GX5" s="1100" t="s">
        <v>1317</v>
      </c>
      <c r="GY5" s="1124" t="s">
        <v>1318</v>
      </c>
      <c r="GZ5" s="1100" t="s">
        <v>1322</v>
      </c>
      <c r="HA5" s="1099" t="s">
        <v>1321</v>
      </c>
      <c r="HB5" s="1101" t="s">
        <v>1322</v>
      </c>
      <c r="HD5" s="1118" t="s">
        <v>1321</v>
      </c>
      <c r="HE5" s="1100" t="s">
        <v>774</v>
      </c>
      <c r="HF5" s="1100" t="s">
        <v>775</v>
      </c>
      <c r="HG5" s="1100" t="s">
        <v>776</v>
      </c>
      <c r="HH5" s="1099" t="s">
        <v>1322</v>
      </c>
      <c r="HI5" s="1099" t="s">
        <v>1321</v>
      </c>
      <c r="HJ5" s="1100" t="s">
        <v>774</v>
      </c>
      <c r="HK5" s="1100" t="s">
        <v>775</v>
      </c>
      <c r="HL5" s="1100" t="s">
        <v>776</v>
      </c>
      <c r="HM5" s="1100" t="s">
        <v>1317</v>
      </c>
      <c r="HN5" s="1124" t="s">
        <v>1318</v>
      </c>
      <c r="HO5" s="1100" t="s">
        <v>1322</v>
      </c>
      <c r="HP5" s="1099" t="s">
        <v>1321</v>
      </c>
      <c r="HQ5" s="1101" t="s">
        <v>1322</v>
      </c>
      <c r="HS5" s="1118" t="s">
        <v>1321</v>
      </c>
      <c r="HT5" s="1100" t="s">
        <v>774</v>
      </c>
      <c r="HU5" s="1100" t="s">
        <v>775</v>
      </c>
      <c r="HV5" s="1100" t="s">
        <v>776</v>
      </c>
      <c r="HW5" s="1099" t="s">
        <v>1322</v>
      </c>
      <c r="HX5" s="1099" t="s">
        <v>1321</v>
      </c>
      <c r="HY5" s="1100" t="s">
        <v>774</v>
      </c>
      <c r="HZ5" s="1100" t="s">
        <v>775</v>
      </c>
      <c r="IA5" s="1100" t="s">
        <v>776</v>
      </c>
      <c r="IB5" s="1100" t="s">
        <v>1317</v>
      </c>
      <c r="IC5" s="1124" t="s">
        <v>1318</v>
      </c>
      <c r="ID5" s="1100" t="s">
        <v>1322</v>
      </c>
      <c r="IE5" s="1099" t="s">
        <v>1321</v>
      </c>
      <c r="IF5" s="1101" t="s">
        <v>1322</v>
      </c>
      <c r="IH5" s="1118" t="s">
        <v>1321</v>
      </c>
      <c r="II5" s="1100" t="s">
        <v>774</v>
      </c>
      <c r="IJ5" s="1100" t="s">
        <v>775</v>
      </c>
      <c r="IK5" s="1100" t="s">
        <v>776</v>
      </c>
      <c r="IL5" s="1099" t="s">
        <v>1322</v>
      </c>
      <c r="IM5" s="1099" t="s">
        <v>1321</v>
      </c>
      <c r="IN5" s="1100" t="s">
        <v>774</v>
      </c>
      <c r="IO5" s="1100" t="s">
        <v>775</v>
      </c>
      <c r="IP5" s="1100" t="s">
        <v>776</v>
      </c>
      <c r="IQ5" s="1100" t="s">
        <v>1317</v>
      </c>
      <c r="IR5" s="1124" t="s">
        <v>1318</v>
      </c>
      <c r="IS5" s="1100" t="s">
        <v>1322</v>
      </c>
      <c r="IT5" s="1099" t="s">
        <v>1321</v>
      </c>
      <c r="IU5" s="1101" t="s">
        <v>1322</v>
      </c>
      <c r="IW5" s="1118" t="s">
        <v>1321</v>
      </c>
      <c r="IX5" s="1100" t="s">
        <v>774</v>
      </c>
      <c r="IY5" s="1100" t="s">
        <v>775</v>
      </c>
      <c r="IZ5" s="1100" t="s">
        <v>776</v>
      </c>
      <c r="JA5" s="1099" t="s">
        <v>1322</v>
      </c>
      <c r="JB5" s="1099" t="s">
        <v>1321</v>
      </c>
      <c r="JC5" s="1100" t="s">
        <v>774</v>
      </c>
      <c r="JD5" s="1100" t="s">
        <v>775</v>
      </c>
      <c r="JE5" s="1100" t="s">
        <v>776</v>
      </c>
      <c r="JF5" s="1100" t="s">
        <v>1317</v>
      </c>
      <c r="JG5" s="1124" t="s">
        <v>1318</v>
      </c>
      <c r="JH5" s="1100" t="s">
        <v>1322</v>
      </c>
      <c r="JI5" s="1099" t="s">
        <v>1321</v>
      </c>
      <c r="JJ5" s="1101" t="s">
        <v>1322</v>
      </c>
      <c r="JL5" s="1118" t="s">
        <v>1321</v>
      </c>
      <c r="JM5" s="1100" t="s">
        <v>774</v>
      </c>
      <c r="JN5" s="1100" t="s">
        <v>775</v>
      </c>
      <c r="JO5" s="1100" t="s">
        <v>776</v>
      </c>
      <c r="JP5" s="1099" t="s">
        <v>1322</v>
      </c>
      <c r="JQ5" s="1099" t="s">
        <v>1321</v>
      </c>
      <c r="JR5" s="1100" t="s">
        <v>774</v>
      </c>
      <c r="JS5" s="1100" t="s">
        <v>775</v>
      </c>
      <c r="JT5" s="1100" t="s">
        <v>776</v>
      </c>
      <c r="JU5" s="1100" t="s">
        <v>1317</v>
      </c>
      <c r="JV5" s="1124" t="s">
        <v>1318</v>
      </c>
      <c r="JW5" s="1100" t="s">
        <v>1322</v>
      </c>
      <c r="JX5" s="1099" t="s">
        <v>1321</v>
      </c>
      <c r="JY5" s="1101" t="s">
        <v>1322</v>
      </c>
      <c r="KA5" s="1118" t="s">
        <v>1321</v>
      </c>
      <c r="KB5" s="1100" t="s">
        <v>774</v>
      </c>
      <c r="KC5" s="1100" t="s">
        <v>775</v>
      </c>
      <c r="KD5" s="1100" t="s">
        <v>776</v>
      </c>
      <c r="KE5" s="1099" t="s">
        <v>1322</v>
      </c>
      <c r="KF5" s="1099" t="s">
        <v>1321</v>
      </c>
      <c r="KG5" s="1100" t="s">
        <v>774</v>
      </c>
      <c r="KH5" s="1100" t="s">
        <v>775</v>
      </c>
      <c r="KI5" s="1100" t="s">
        <v>776</v>
      </c>
      <c r="KJ5" s="1100" t="s">
        <v>1317</v>
      </c>
      <c r="KK5" s="1124" t="s">
        <v>1318</v>
      </c>
      <c r="KL5" s="1100" t="s">
        <v>1322</v>
      </c>
      <c r="KM5" s="1099" t="s">
        <v>1321</v>
      </c>
      <c r="KN5" s="1101" t="s">
        <v>1322</v>
      </c>
      <c r="KP5" s="1118" t="s">
        <v>1321</v>
      </c>
      <c r="KQ5" s="1100" t="s">
        <v>774</v>
      </c>
      <c r="KR5" s="1100" t="s">
        <v>775</v>
      </c>
      <c r="KS5" s="1100" t="s">
        <v>776</v>
      </c>
      <c r="KT5" s="1099" t="s">
        <v>1322</v>
      </c>
      <c r="KU5" s="1099" t="s">
        <v>1321</v>
      </c>
      <c r="KV5" s="1100" t="s">
        <v>774</v>
      </c>
      <c r="KW5" s="1100" t="s">
        <v>775</v>
      </c>
      <c r="KX5" s="1100" t="s">
        <v>776</v>
      </c>
      <c r="KY5" s="1100" t="s">
        <v>1317</v>
      </c>
      <c r="KZ5" s="1124" t="s">
        <v>1318</v>
      </c>
      <c r="LA5" s="1100" t="s">
        <v>1322</v>
      </c>
      <c r="LB5" s="1099" t="s">
        <v>1321</v>
      </c>
      <c r="LC5" s="1101" t="s">
        <v>1322</v>
      </c>
      <c r="LE5" s="1118" t="s">
        <v>1321</v>
      </c>
      <c r="LF5" s="1100" t="s">
        <v>774</v>
      </c>
      <c r="LG5" s="1100" t="s">
        <v>775</v>
      </c>
      <c r="LH5" s="1100" t="s">
        <v>776</v>
      </c>
      <c r="LI5" s="1099" t="s">
        <v>1322</v>
      </c>
      <c r="LJ5" s="1099" t="s">
        <v>1321</v>
      </c>
      <c r="LK5" s="1100" t="s">
        <v>774</v>
      </c>
      <c r="LL5" s="1100" t="s">
        <v>775</v>
      </c>
      <c r="LM5" s="1100" t="s">
        <v>776</v>
      </c>
      <c r="LN5" s="1100" t="s">
        <v>1317</v>
      </c>
      <c r="LO5" s="1124" t="s">
        <v>1318</v>
      </c>
      <c r="LP5" s="1100" t="s">
        <v>1322</v>
      </c>
      <c r="LQ5" s="1099" t="s">
        <v>1321</v>
      </c>
      <c r="LR5" s="1101" t="s">
        <v>1322</v>
      </c>
      <c r="LT5" s="1118" t="s">
        <v>1321</v>
      </c>
      <c r="LU5" s="1100" t="s">
        <v>774</v>
      </c>
      <c r="LV5" s="1100" t="s">
        <v>775</v>
      </c>
      <c r="LW5" s="1100" t="s">
        <v>776</v>
      </c>
      <c r="LX5" s="1099" t="s">
        <v>1322</v>
      </c>
      <c r="LY5" s="1099" t="s">
        <v>1321</v>
      </c>
      <c r="LZ5" s="1100" t="s">
        <v>774</v>
      </c>
      <c r="MA5" s="1100" t="s">
        <v>775</v>
      </c>
      <c r="MB5" s="1100" t="s">
        <v>776</v>
      </c>
      <c r="MC5" s="1100" t="s">
        <v>1317</v>
      </c>
      <c r="MD5" s="1124" t="s">
        <v>1318</v>
      </c>
      <c r="ME5" s="1100" t="s">
        <v>1322</v>
      </c>
      <c r="MF5" s="1099" t="s">
        <v>1321</v>
      </c>
      <c r="MG5" s="1101" t="s">
        <v>1322</v>
      </c>
      <c r="MI5" s="1118" t="s">
        <v>1321</v>
      </c>
      <c r="MJ5" s="1100" t="s">
        <v>774</v>
      </c>
      <c r="MK5" s="1100" t="s">
        <v>775</v>
      </c>
      <c r="ML5" s="1100" t="s">
        <v>776</v>
      </c>
      <c r="MM5" s="1099" t="s">
        <v>1322</v>
      </c>
      <c r="MN5" s="1099" t="s">
        <v>1321</v>
      </c>
      <c r="MO5" s="1100" t="s">
        <v>774</v>
      </c>
      <c r="MP5" s="1100" t="s">
        <v>775</v>
      </c>
      <c r="MQ5" s="1100" t="s">
        <v>776</v>
      </c>
      <c r="MR5" s="1100" t="s">
        <v>1317</v>
      </c>
      <c r="MS5" s="1124" t="s">
        <v>1318</v>
      </c>
      <c r="MT5" s="1100" t="s">
        <v>1322</v>
      </c>
      <c r="MU5" s="1099" t="s">
        <v>1321</v>
      </c>
      <c r="MV5" s="1101" t="s">
        <v>1322</v>
      </c>
      <c r="MX5" s="1118" t="s">
        <v>1321</v>
      </c>
      <c r="MY5" s="1100" t="s">
        <v>774</v>
      </c>
      <c r="MZ5" s="1100" t="s">
        <v>775</v>
      </c>
      <c r="NA5" s="1100" t="s">
        <v>776</v>
      </c>
      <c r="NB5" s="1099" t="s">
        <v>1322</v>
      </c>
      <c r="NC5" s="1099" t="s">
        <v>1321</v>
      </c>
      <c r="ND5" s="1100" t="s">
        <v>774</v>
      </c>
      <c r="NE5" s="1100" t="s">
        <v>775</v>
      </c>
      <c r="NF5" s="1100" t="s">
        <v>776</v>
      </c>
      <c r="NG5" s="1100" t="s">
        <v>1317</v>
      </c>
      <c r="NH5" s="1124" t="s">
        <v>1318</v>
      </c>
      <c r="NI5" s="1100" t="s">
        <v>1322</v>
      </c>
      <c r="NJ5" s="1099" t="s">
        <v>1321</v>
      </c>
      <c r="NK5" s="1101" t="s">
        <v>1322</v>
      </c>
      <c r="NM5" s="1118" t="s">
        <v>1321</v>
      </c>
      <c r="NN5" s="1100" t="s">
        <v>774</v>
      </c>
      <c r="NO5" s="1100" t="s">
        <v>775</v>
      </c>
      <c r="NP5" s="1100" t="s">
        <v>776</v>
      </c>
      <c r="NQ5" s="1099" t="s">
        <v>1322</v>
      </c>
      <c r="NR5" s="1099" t="s">
        <v>1321</v>
      </c>
      <c r="NS5" s="1100" t="s">
        <v>774</v>
      </c>
      <c r="NT5" s="1100" t="s">
        <v>775</v>
      </c>
      <c r="NU5" s="1100" t="s">
        <v>776</v>
      </c>
      <c r="NV5" s="1100" t="s">
        <v>1317</v>
      </c>
      <c r="NW5" s="1124" t="s">
        <v>1318</v>
      </c>
      <c r="NX5" s="1100" t="s">
        <v>1322</v>
      </c>
      <c r="NY5" s="1099" t="s">
        <v>1321</v>
      </c>
      <c r="NZ5" s="1101" t="s">
        <v>1322</v>
      </c>
      <c r="OB5" s="1118" t="s">
        <v>1321</v>
      </c>
      <c r="OC5" s="1100" t="s">
        <v>774</v>
      </c>
      <c r="OD5" s="1100" t="s">
        <v>775</v>
      </c>
      <c r="OE5" s="1100" t="s">
        <v>776</v>
      </c>
      <c r="OF5" s="1099" t="s">
        <v>1322</v>
      </c>
      <c r="OG5" s="1099" t="s">
        <v>1321</v>
      </c>
      <c r="OH5" s="1100" t="s">
        <v>774</v>
      </c>
      <c r="OI5" s="1100" t="s">
        <v>775</v>
      </c>
      <c r="OJ5" s="1100" t="s">
        <v>776</v>
      </c>
      <c r="OK5" s="1100" t="s">
        <v>1317</v>
      </c>
      <c r="OL5" s="1124" t="s">
        <v>1318</v>
      </c>
      <c r="OM5" s="1100" t="s">
        <v>1322</v>
      </c>
      <c r="ON5" s="1099" t="s">
        <v>1321</v>
      </c>
      <c r="OO5" s="1101" t="s">
        <v>1322</v>
      </c>
      <c r="OQ5" s="1118" t="s">
        <v>1321</v>
      </c>
      <c r="OR5" s="1100" t="s">
        <v>774</v>
      </c>
      <c r="OS5" s="1100" t="s">
        <v>775</v>
      </c>
      <c r="OT5" s="1100" t="s">
        <v>776</v>
      </c>
      <c r="OU5" s="1099" t="s">
        <v>1322</v>
      </c>
      <c r="OV5" s="1099" t="s">
        <v>1321</v>
      </c>
      <c r="OW5" s="1100" t="s">
        <v>774</v>
      </c>
      <c r="OX5" s="1100" t="s">
        <v>775</v>
      </c>
      <c r="OY5" s="1100" t="s">
        <v>776</v>
      </c>
      <c r="OZ5" s="1100" t="s">
        <v>1317</v>
      </c>
      <c r="PA5" s="1124" t="s">
        <v>1318</v>
      </c>
      <c r="PB5" s="1100" t="s">
        <v>1322</v>
      </c>
      <c r="PC5" s="1099" t="s">
        <v>1321</v>
      </c>
      <c r="PD5" s="1101" t="s">
        <v>1322</v>
      </c>
      <c r="PF5" s="1118" t="s">
        <v>1321</v>
      </c>
      <c r="PG5" s="1100" t="s">
        <v>774</v>
      </c>
      <c r="PH5" s="1100" t="s">
        <v>775</v>
      </c>
      <c r="PI5" s="1100" t="s">
        <v>776</v>
      </c>
      <c r="PJ5" s="1099" t="s">
        <v>1322</v>
      </c>
      <c r="PK5" s="1099" t="s">
        <v>1321</v>
      </c>
      <c r="PL5" s="1100" t="s">
        <v>774</v>
      </c>
      <c r="PM5" s="1100" t="s">
        <v>775</v>
      </c>
      <c r="PN5" s="1100" t="s">
        <v>776</v>
      </c>
      <c r="PO5" s="1100" t="s">
        <v>1317</v>
      </c>
      <c r="PP5" s="1124" t="s">
        <v>1318</v>
      </c>
      <c r="PQ5" s="1100" t="s">
        <v>1322</v>
      </c>
      <c r="PR5" s="1099" t="s">
        <v>1321</v>
      </c>
      <c r="PS5" s="1101" t="s">
        <v>1322</v>
      </c>
      <c r="PU5" s="1118" t="s">
        <v>1321</v>
      </c>
      <c r="PV5" s="1100" t="s">
        <v>774</v>
      </c>
      <c r="PW5" s="1100" t="s">
        <v>775</v>
      </c>
      <c r="PX5" s="1100" t="s">
        <v>776</v>
      </c>
      <c r="PY5" s="1099" t="s">
        <v>1322</v>
      </c>
      <c r="PZ5" s="1099" t="s">
        <v>1321</v>
      </c>
      <c r="QA5" s="1100" t="s">
        <v>774</v>
      </c>
      <c r="QB5" s="1100" t="s">
        <v>775</v>
      </c>
      <c r="QC5" s="1100" t="s">
        <v>776</v>
      </c>
      <c r="QD5" s="1100" t="s">
        <v>1317</v>
      </c>
      <c r="QE5" s="1124" t="s">
        <v>1318</v>
      </c>
      <c r="QF5" s="1100" t="s">
        <v>1322</v>
      </c>
      <c r="QG5" s="1099" t="s">
        <v>1321</v>
      </c>
      <c r="QH5" s="1101" t="s">
        <v>1322</v>
      </c>
      <c r="QJ5" s="1118" t="s">
        <v>1321</v>
      </c>
      <c r="QK5" s="1100" t="s">
        <v>774</v>
      </c>
      <c r="QL5" s="1100" t="s">
        <v>775</v>
      </c>
      <c r="QM5" s="1100" t="s">
        <v>776</v>
      </c>
      <c r="QN5" s="1099" t="s">
        <v>1322</v>
      </c>
      <c r="QO5" s="1099" t="s">
        <v>1321</v>
      </c>
      <c r="QP5" s="1100" t="s">
        <v>774</v>
      </c>
      <c r="QQ5" s="1100" t="s">
        <v>775</v>
      </c>
      <c r="QR5" s="1100" t="s">
        <v>776</v>
      </c>
      <c r="QS5" s="1100" t="s">
        <v>1317</v>
      </c>
      <c r="QT5" s="1124" t="s">
        <v>1318</v>
      </c>
      <c r="QU5" s="1100" t="s">
        <v>1322</v>
      </c>
      <c r="QV5" s="1099" t="s">
        <v>1321</v>
      </c>
      <c r="QW5" s="1101" t="s">
        <v>1322</v>
      </c>
      <c r="QY5" s="1118" t="s">
        <v>1321</v>
      </c>
      <c r="QZ5" s="1100" t="s">
        <v>774</v>
      </c>
      <c r="RA5" s="1100" t="s">
        <v>775</v>
      </c>
      <c r="RB5" s="1100" t="s">
        <v>776</v>
      </c>
      <c r="RC5" s="1099" t="s">
        <v>1322</v>
      </c>
      <c r="RD5" s="1099" t="s">
        <v>1321</v>
      </c>
      <c r="RE5" s="1100" t="s">
        <v>774</v>
      </c>
      <c r="RF5" s="1100" t="s">
        <v>775</v>
      </c>
      <c r="RG5" s="1100" t="s">
        <v>776</v>
      </c>
      <c r="RH5" s="1100" t="s">
        <v>1317</v>
      </c>
      <c r="RI5" s="1124" t="s">
        <v>1318</v>
      </c>
      <c r="RJ5" s="1100" t="s">
        <v>1322</v>
      </c>
      <c r="RK5" s="1099" t="s">
        <v>1321</v>
      </c>
      <c r="RL5" s="1101" t="s">
        <v>1322</v>
      </c>
      <c r="RN5" s="1118" t="s">
        <v>1321</v>
      </c>
      <c r="RO5" s="1100" t="s">
        <v>774</v>
      </c>
      <c r="RP5" s="1100" t="s">
        <v>775</v>
      </c>
      <c r="RQ5" s="1100" t="s">
        <v>776</v>
      </c>
      <c r="RR5" s="1099" t="s">
        <v>1322</v>
      </c>
      <c r="RS5" s="1099" t="s">
        <v>1321</v>
      </c>
      <c r="RT5" s="1100" t="s">
        <v>774</v>
      </c>
      <c r="RU5" s="1100" t="s">
        <v>775</v>
      </c>
      <c r="RV5" s="1100" t="s">
        <v>776</v>
      </c>
      <c r="RW5" s="1100" t="s">
        <v>1317</v>
      </c>
      <c r="RX5" s="1124" t="s">
        <v>1318</v>
      </c>
      <c r="RY5" s="1100" t="s">
        <v>1322</v>
      </c>
      <c r="RZ5" s="1099" t="s">
        <v>1321</v>
      </c>
      <c r="SA5" s="1101" t="s">
        <v>1322</v>
      </c>
      <c r="SC5" s="1118" t="s">
        <v>1321</v>
      </c>
      <c r="SD5" s="1100" t="s">
        <v>774</v>
      </c>
      <c r="SE5" s="1100" t="s">
        <v>775</v>
      </c>
      <c r="SF5" s="1100" t="s">
        <v>776</v>
      </c>
      <c r="SG5" s="1099" t="s">
        <v>1322</v>
      </c>
      <c r="SH5" s="1099" t="s">
        <v>1321</v>
      </c>
      <c r="SI5" s="1100" t="s">
        <v>774</v>
      </c>
      <c r="SJ5" s="1100" t="s">
        <v>775</v>
      </c>
      <c r="SK5" s="1100" t="s">
        <v>776</v>
      </c>
      <c r="SL5" s="1100" t="s">
        <v>1317</v>
      </c>
      <c r="SM5" s="1124" t="s">
        <v>1318</v>
      </c>
      <c r="SN5" s="1100" t="s">
        <v>1322</v>
      </c>
      <c r="SO5" s="1099" t="s">
        <v>1321</v>
      </c>
      <c r="SP5" s="1101" t="s">
        <v>1322</v>
      </c>
      <c r="SR5" s="1118" t="s">
        <v>1321</v>
      </c>
      <c r="SS5" s="1100" t="s">
        <v>774</v>
      </c>
      <c r="ST5" s="1100" t="s">
        <v>775</v>
      </c>
      <c r="SU5" s="1100" t="s">
        <v>776</v>
      </c>
      <c r="SV5" s="1099" t="s">
        <v>1322</v>
      </c>
      <c r="SW5" s="1099" t="s">
        <v>1321</v>
      </c>
      <c r="SX5" s="1100" t="s">
        <v>774</v>
      </c>
      <c r="SY5" s="1100" t="s">
        <v>775</v>
      </c>
      <c r="SZ5" s="1100" t="s">
        <v>776</v>
      </c>
      <c r="TA5" s="1100" t="s">
        <v>1317</v>
      </c>
      <c r="TB5" s="1124" t="s">
        <v>1318</v>
      </c>
      <c r="TC5" s="1100" t="s">
        <v>1322</v>
      </c>
      <c r="TD5" s="1099" t="s">
        <v>1321</v>
      </c>
      <c r="TE5" s="1101" t="s">
        <v>1322</v>
      </c>
      <c r="TG5" s="1118" t="s">
        <v>1321</v>
      </c>
      <c r="TH5" s="1100" t="s">
        <v>774</v>
      </c>
      <c r="TI5" s="1100" t="s">
        <v>775</v>
      </c>
      <c r="TJ5" s="1100" t="s">
        <v>776</v>
      </c>
      <c r="TK5" s="1099" t="s">
        <v>1322</v>
      </c>
      <c r="TL5" s="1099" t="s">
        <v>1321</v>
      </c>
      <c r="TM5" s="1100" t="s">
        <v>774</v>
      </c>
      <c r="TN5" s="1100" t="s">
        <v>775</v>
      </c>
      <c r="TO5" s="1100" t="s">
        <v>776</v>
      </c>
      <c r="TP5" s="1100" t="s">
        <v>1317</v>
      </c>
      <c r="TQ5" s="1124" t="s">
        <v>1318</v>
      </c>
      <c r="TR5" s="1100" t="s">
        <v>1322</v>
      </c>
      <c r="TS5" s="1099" t="s">
        <v>1321</v>
      </c>
      <c r="TT5" s="1101" t="s">
        <v>1322</v>
      </c>
      <c r="TV5" s="1118" t="s">
        <v>1321</v>
      </c>
      <c r="TW5" s="1100" t="s">
        <v>774</v>
      </c>
      <c r="TX5" s="1100" t="s">
        <v>775</v>
      </c>
      <c r="TY5" s="1100" t="s">
        <v>776</v>
      </c>
      <c r="TZ5" s="1099" t="s">
        <v>1322</v>
      </c>
      <c r="UA5" s="1099" t="s">
        <v>1321</v>
      </c>
      <c r="UB5" s="1100" t="s">
        <v>774</v>
      </c>
      <c r="UC5" s="1100" t="s">
        <v>775</v>
      </c>
      <c r="UD5" s="1100" t="s">
        <v>776</v>
      </c>
      <c r="UE5" s="1100" t="s">
        <v>1317</v>
      </c>
      <c r="UF5" s="1124" t="s">
        <v>1318</v>
      </c>
      <c r="UG5" s="1100" t="s">
        <v>1322</v>
      </c>
      <c r="UH5" s="1099" t="s">
        <v>1321</v>
      </c>
      <c r="UI5" s="1101" t="s">
        <v>1322</v>
      </c>
      <c r="UK5" s="1118" t="s">
        <v>1321</v>
      </c>
      <c r="UL5" s="1100" t="s">
        <v>774</v>
      </c>
      <c r="UM5" s="1100" t="s">
        <v>775</v>
      </c>
      <c r="UN5" s="1100" t="s">
        <v>776</v>
      </c>
      <c r="UO5" s="1099" t="s">
        <v>1322</v>
      </c>
      <c r="UP5" s="1099" t="s">
        <v>1321</v>
      </c>
      <c r="UQ5" s="1100" t="s">
        <v>774</v>
      </c>
      <c r="UR5" s="1100" t="s">
        <v>775</v>
      </c>
      <c r="US5" s="1100" t="s">
        <v>776</v>
      </c>
      <c r="UT5" s="1100" t="s">
        <v>1317</v>
      </c>
      <c r="UU5" s="1124" t="s">
        <v>1318</v>
      </c>
      <c r="UV5" s="1100" t="s">
        <v>1322</v>
      </c>
      <c r="UW5" s="1099" t="s">
        <v>1321</v>
      </c>
      <c r="UX5" s="1101" t="s">
        <v>1322</v>
      </c>
      <c r="UZ5" s="1118" t="s">
        <v>1321</v>
      </c>
      <c r="VA5" s="1100" t="s">
        <v>774</v>
      </c>
      <c r="VB5" s="1100" t="s">
        <v>775</v>
      </c>
      <c r="VC5" s="1100" t="s">
        <v>776</v>
      </c>
      <c r="VD5" s="1099" t="s">
        <v>1322</v>
      </c>
      <c r="VE5" s="1099" t="s">
        <v>1321</v>
      </c>
      <c r="VF5" s="1100" t="s">
        <v>774</v>
      </c>
      <c r="VG5" s="1100" t="s">
        <v>775</v>
      </c>
      <c r="VH5" s="1100" t="s">
        <v>776</v>
      </c>
      <c r="VI5" s="1100" t="s">
        <v>1317</v>
      </c>
      <c r="VJ5" s="1124" t="s">
        <v>1318</v>
      </c>
      <c r="VK5" s="1100" t="s">
        <v>1322</v>
      </c>
      <c r="VL5" s="1099" t="s">
        <v>1321</v>
      </c>
      <c r="VM5" s="1101" t="s">
        <v>1322</v>
      </c>
      <c r="VO5" s="1118" t="s">
        <v>1321</v>
      </c>
      <c r="VP5" s="1100" t="s">
        <v>774</v>
      </c>
      <c r="VQ5" s="1100" t="s">
        <v>775</v>
      </c>
      <c r="VR5" s="1100" t="s">
        <v>776</v>
      </c>
      <c r="VS5" s="1099" t="s">
        <v>1322</v>
      </c>
      <c r="VT5" s="1099" t="s">
        <v>1321</v>
      </c>
      <c r="VU5" s="1100" t="s">
        <v>774</v>
      </c>
      <c r="VV5" s="1100" t="s">
        <v>775</v>
      </c>
      <c r="VW5" s="1100" t="s">
        <v>776</v>
      </c>
      <c r="VX5" s="1100" t="s">
        <v>1317</v>
      </c>
      <c r="VY5" s="1124" t="s">
        <v>1318</v>
      </c>
      <c r="VZ5" s="1100" t="s">
        <v>1322</v>
      </c>
      <c r="WA5" s="1099" t="s">
        <v>1321</v>
      </c>
      <c r="WB5" s="1101" t="s">
        <v>1322</v>
      </c>
      <c r="WD5" s="1118" t="s">
        <v>1321</v>
      </c>
      <c r="WE5" s="1100" t="s">
        <v>774</v>
      </c>
      <c r="WF5" s="1100" t="s">
        <v>775</v>
      </c>
      <c r="WG5" s="1100" t="s">
        <v>776</v>
      </c>
      <c r="WH5" s="1099" t="s">
        <v>1322</v>
      </c>
      <c r="WI5" s="1099" t="s">
        <v>1321</v>
      </c>
      <c r="WJ5" s="1100" t="s">
        <v>774</v>
      </c>
      <c r="WK5" s="1100" t="s">
        <v>775</v>
      </c>
      <c r="WL5" s="1100" t="s">
        <v>776</v>
      </c>
      <c r="WM5" s="1100" t="s">
        <v>1317</v>
      </c>
      <c r="WN5" s="1124" t="s">
        <v>1318</v>
      </c>
      <c r="WO5" s="1100" t="s">
        <v>1322</v>
      </c>
      <c r="WP5" s="1099" t="s">
        <v>1321</v>
      </c>
      <c r="WQ5" s="1101" t="s">
        <v>1322</v>
      </c>
      <c r="WS5" s="1118" t="s">
        <v>1321</v>
      </c>
      <c r="WT5" s="1100" t="s">
        <v>774</v>
      </c>
      <c r="WU5" s="1100" t="s">
        <v>775</v>
      </c>
      <c r="WV5" s="1100" t="s">
        <v>776</v>
      </c>
      <c r="WW5" s="1099" t="s">
        <v>1322</v>
      </c>
      <c r="WX5" s="1099" t="s">
        <v>1321</v>
      </c>
      <c r="WY5" s="1100" t="s">
        <v>774</v>
      </c>
      <c r="WZ5" s="1100" t="s">
        <v>775</v>
      </c>
      <c r="XA5" s="1100" t="s">
        <v>776</v>
      </c>
      <c r="XB5" s="1100" t="s">
        <v>1317</v>
      </c>
      <c r="XC5" s="1124" t="s">
        <v>1318</v>
      </c>
      <c r="XD5" s="1100" t="s">
        <v>1322</v>
      </c>
      <c r="XE5" s="1099" t="s">
        <v>1321</v>
      </c>
      <c r="XF5" s="1101" t="s">
        <v>1322</v>
      </c>
      <c r="XH5" s="1118" t="s">
        <v>1321</v>
      </c>
      <c r="XI5" s="1100" t="s">
        <v>774</v>
      </c>
      <c r="XJ5" s="1100" t="s">
        <v>775</v>
      </c>
      <c r="XK5" s="1100" t="s">
        <v>776</v>
      </c>
      <c r="XL5" s="1099" t="s">
        <v>1322</v>
      </c>
      <c r="XM5" s="1099" t="s">
        <v>1321</v>
      </c>
      <c r="XN5" s="1100" t="s">
        <v>774</v>
      </c>
      <c r="XO5" s="1100" t="s">
        <v>775</v>
      </c>
      <c r="XP5" s="1100" t="s">
        <v>776</v>
      </c>
      <c r="XQ5" s="1100" t="s">
        <v>1317</v>
      </c>
      <c r="XR5" s="1124" t="s">
        <v>1318</v>
      </c>
      <c r="XS5" s="1100" t="s">
        <v>1322</v>
      </c>
      <c r="XT5" s="1099" t="s">
        <v>1321</v>
      </c>
      <c r="XU5" s="1101" t="s">
        <v>1322</v>
      </c>
      <c r="XW5" s="1118" t="s">
        <v>1321</v>
      </c>
      <c r="XX5" s="1100" t="s">
        <v>774</v>
      </c>
      <c r="XY5" s="1100" t="s">
        <v>775</v>
      </c>
      <c r="XZ5" s="1100" t="s">
        <v>776</v>
      </c>
      <c r="YA5" s="1099" t="s">
        <v>1322</v>
      </c>
      <c r="YB5" s="1099" t="s">
        <v>1321</v>
      </c>
      <c r="YC5" s="1100" t="s">
        <v>774</v>
      </c>
      <c r="YD5" s="1100" t="s">
        <v>775</v>
      </c>
      <c r="YE5" s="1100" t="s">
        <v>776</v>
      </c>
      <c r="YF5" s="1100" t="s">
        <v>1317</v>
      </c>
      <c r="YG5" s="1124" t="s">
        <v>1318</v>
      </c>
      <c r="YH5" s="1100" t="s">
        <v>1322</v>
      </c>
      <c r="YI5" s="1099" t="s">
        <v>1321</v>
      </c>
      <c r="YJ5" s="1101" t="s">
        <v>1322</v>
      </c>
      <c r="YL5" s="1118" t="s">
        <v>1321</v>
      </c>
      <c r="YM5" s="1100" t="s">
        <v>774</v>
      </c>
      <c r="YN5" s="1100" t="s">
        <v>775</v>
      </c>
      <c r="YO5" s="1100" t="s">
        <v>776</v>
      </c>
      <c r="YP5" s="1099" t="s">
        <v>1322</v>
      </c>
      <c r="YQ5" s="1099" t="s">
        <v>1321</v>
      </c>
      <c r="YR5" s="1100" t="s">
        <v>774</v>
      </c>
      <c r="YS5" s="1100" t="s">
        <v>775</v>
      </c>
      <c r="YT5" s="1100" t="s">
        <v>776</v>
      </c>
      <c r="YU5" s="1100" t="s">
        <v>1317</v>
      </c>
      <c r="YV5" s="1124" t="s">
        <v>1318</v>
      </c>
      <c r="YW5" s="1100" t="s">
        <v>1322</v>
      </c>
      <c r="YX5" s="1099" t="s">
        <v>1321</v>
      </c>
      <c r="YY5" s="1101" t="s">
        <v>1322</v>
      </c>
      <c r="ZA5" s="1118" t="s">
        <v>1321</v>
      </c>
      <c r="ZB5" s="1100" t="s">
        <v>774</v>
      </c>
      <c r="ZC5" s="1100" t="s">
        <v>775</v>
      </c>
      <c r="ZD5" s="1100" t="s">
        <v>776</v>
      </c>
      <c r="ZE5" s="1099" t="s">
        <v>1322</v>
      </c>
      <c r="ZF5" s="1099" t="s">
        <v>1321</v>
      </c>
      <c r="ZG5" s="1100" t="s">
        <v>774</v>
      </c>
      <c r="ZH5" s="1100" t="s">
        <v>775</v>
      </c>
      <c r="ZI5" s="1100" t="s">
        <v>776</v>
      </c>
      <c r="ZJ5" s="1100" t="s">
        <v>1317</v>
      </c>
      <c r="ZK5" s="1124" t="s">
        <v>1318</v>
      </c>
      <c r="ZL5" s="1100" t="s">
        <v>1322</v>
      </c>
      <c r="ZM5" s="1099" t="s">
        <v>1321</v>
      </c>
      <c r="ZN5" s="1101" t="s">
        <v>1322</v>
      </c>
      <c r="ZP5" s="1118" t="s">
        <v>1321</v>
      </c>
      <c r="ZQ5" s="1100" t="s">
        <v>774</v>
      </c>
      <c r="ZR5" s="1100" t="s">
        <v>775</v>
      </c>
      <c r="ZS5" s="1100" t="s">
        <v>776</v>
      </c>
      <c r="ZT5" s="1099" t="s">
        <v>1322</v>
      </c>
      <c r="ZU5" s="1099" t="s">
        <v>1321</v>
      </c>
      <c r="ZV5" s="1100" t="s">
        <v>774</v>
      </c>
      <c r="ZW5" s="1100" t="s">
        <v>775</v>
      </c>
      <c r="ZX5" s="1100" t="s">
        <v>776</v>
      </c>
      <c r="ZY5" s="1100" t="s">
        <v>1317</v>
      </c>
      <c r="ZZ5" s="1124" t="s">
        <v>1318</v>
      </c>
      <c r="AAA5" s="1100" t="s">
        <v>1322</v>
      </c>
      <c r="AAB5" s="1099" t="s">
        <v>1321</v>
      </c>
      <c r="AAC5" s="1101" t="s">
        <v>1322</v>
      </c>
      <c r="AAE5" s="1118" t="s">
        <v>1321</v>
      </c>
      <c r="AAF5" s="1100" t="s">
        <v>774</v>
      </c>
      <c r="AAG5" s="1100" t="s">
        <v>775</v>
      </c>
      <c r="AAH5" s="1100" t="s">
        <v>776</v>
      </c>
      <c r="AAI5" s="1099" t="s">
        <v>1322</v>
      </c>
      <c r="AAJ5" s="1099" t="s">
        <v>1321</v>
      </c>
      <c r="AAK5" s="1100" t="s">
        <v>774</v>
      </c>
      <c r="AAL5" s="1100" t="s">
        <v>775</v>
      </c>
      <c r="AAM5" s="1100" t="s">
        <v>776</v>
      </c>
      <c r="AAN5" s="1100" t="s">
        <v>1317</v>
      </c>
      <c r="AAO5" s="1124" t="s">
        <v>1318</v>
      </c>
      <c r="AAP5" s="1100" t="s">
        <v>1322</v>
      </c>
      <c r="AAQ5" s="1099" t="s">
        <v>1321</v>
      </c>
      <c r="AAR5" s="1101" t="s">
        <v>1322</v>
      </c>
      <c r="AAT5" s="1118" t="s">
        <v>1321</v>
      </c>
      <c r="AAU5" s="1100" t="s">
        <v>774</v>
      </c>
      <c r="AAV5" s="1100" t="s">
        <v>775</v>
      </c>
      <c r="AAW5" s="1100" t="s">
        <v>776</v>
      </c>
      <c r="AAX5" s="1099" t="s">
        <v>1322</v>
      </c>
      <c r="AAY5" s="1099" t="s">
        <v>1321</v>
      </c>
      <c r="AAZ5" s="1100" t="s">
        <v>774</v>
      </c>
      <c r="ABA5" s="1100" t="s">
        <v>775</v>
      </c>
      <c r="ABB5" s="1100" t="s">
        <v>776</v>
      </c>
      <c r="ABC5" s="1100" t="s">
        <v>1317</v>
      </c>
      <c r="ABD5" s="1124" t="s">
        <v>1318</v>
      </c>
      <c r="ABE5" s="1100" t="s">
        <v>1322</v>
      </c>
      <c r="ABF5" s="1099" t="s">
        <v>1321</v>
      </c>
      <c r="ABG5" s="1101" t="s">
        <v>1322</v>
      </c>
      <c r="ABI5" s="1118" t="s">
        <v>1321</v>
      </c>
      <c r="ABJ5" s="1100" t="s">
        <v>774</v>
      </c>
      <c r="ABK5" s="1100" t="s">
        <v>775</v>
      </c>
      <c r="ABL5" s="1100" t="s">
        <v>776</v>
      </c>
      <c r="ABM5" s="1099" t="s">
        <v>1322</v>
      </c>
      <c r="ABN5" s="1099" t="s">
        <v>1321</v>
      </c>
      <c r="ABO5" s="1100" t="s">
        <v>774</v>
      </c>
      <c r="ABP5" s="1100" t="s">
        <v>775</v>
      </c>
      <c r="ABQ5" s="1100" t="s">
        <v>776</v>
      </c>
      <c r="ABR5" s="1100" t="s">
        <v>1317</v>
      </c>
      <c r="ABS5" s="1124" t="s">
        <v>1318</v>
      </c>
      <c r="ABT5" s="1100" t="s">
        <v>1322</v>
      </c>
      <c r="ABU5" s="1099" t="s">
        <v>1321</v>
      </c>
      <c r="ABV5" s="1101" t="s">
        <v>1322</v>
      </c>
      <c r="ABX5" s="1118" t="s">
        <v>1321</v>
      </c>
      <c r="ABY5" s="1100" t="s">
        <v>774</v>
      </c>
      <c r="ABZ5" s="1100" t="s">
        <v>775</v>
      </c>
      <c r="ACA5" s="1100" t="s">
        <v>776</v>
      </c>
      <c r="ACB5" s="1099" t="s">
        <v>1322</v>
      </c>
      <c r="ACC5" s="1099" t="s">
        <v>1321</v>
      </c>
      <c r="ACD5" s="1100" t="s">
        <v>774</v>
      </c>
      <c r="ACE5" s="1100" t="s">
        <v>775</v>
      </c>
      <c r="ACF5" s="1100" t="s">
        <v>776</v>
      </c>
      <c r="ACG5" s="1100" t="s">
        <v>1317</v>
      </c>
      <c r="ACH5" s="1124" t="s">
        <v>1318</v>
      </c>
      <c r="ACI5" s="1100" t="s">
        <v>1322</v>
      </c>
      <c r="ACJ5" s="1099" t="s">
        <v>1321</v>
      </c>
      <c r="ACK5" s="1101" t="s">
        <v>1322</v>
      </c>
      <c r="ACM5" s="1118" t="s">
        <v>1321</v>
      </c>
      <c r="ACN5" s="1100" t="s">
        <v>774</v>
      </c>
      <c r="ACO5" s="1100" t="s">
        <v>775</v>
      </c>
      <c r="ACP5" s="1100" t="s">
        <v>776</v>
      </c>
      <c r="ACQ5" s="1099" t="s">
        <v>1322</v>
      </c>
      <c r="ACR5" s="1099" t="s">
        <v>1321</v>
      </c>
      <c r="ACS5" s="1100" t="s">
        <v>774</v>
      </c>
      <c r="ACT5" s="1100" t="s">
        <v>775</v>
      </c>
      <c r="ACU5" s="1100" t="s">
        <v>776</v>
      </c>
      <c r="ACV5" s="1100" t="s">
        <v>1317</v>
      </c>
      <c r="ACW5" s="1124" t="s">
        <v>1318</v>
      </c>
      <c r="ACX5" s="1100" t="s">
        <v>1322</v>
      </c>
      <c r="ACY5" s="1099" t="s">
        <v>1321</v>
      </c>
      <c r="ACZ5" s="1101" t="s">
        <v>1322</v>
      </c>
      <c r="ADB5" s="1118" t="s">
        <v>1321</v>
      </c>
      <c r="ADC5" s="1100" t="s">
        <v>774</v>
      </c>
      <c r="ADD5" s="1100" t="s">
        <v>775</v>
      </c>
      <c r="ADE5" s="1100" t="s">
        <v>776</v>
      </c>
      <c r="ADF5" s="1099" t="s">
        <v>1322</v>
      </c>
      <c r="ADG5" s="1099" t="s">
        <v>1321</v>
      </c>
      <c r="ADH5" s="1100" t="s">
        <v>774</v>
      </c>
      <c r="ADI5" s="1100" t="s">
        <v>775</v>
      </c>
      <c r="ADJ5" s="1100" t="s">
        <v>776</v>
      </c>
      <c r="ADK5" s="1100" t="s">
        <v>1317</v>
      </c>
      <c r="ADL5" s="1124" t="s">
        <v>1318</v>
      </c>
      <c r="ADM5" s="1100" t="s">
        <v>1322</v>
      </c>
      <c r="ADN5" s="1099" t="s">
        <v>1321</v>
      </c>
      <c r="ADO5" s="1101" t="s">
        <v>1322</v>
      </c>
      <c r="ADQ5" s="1118" t="s">
        <v>1321</v>
      </c>
      <c r="ADR5" s="1100" t="s">
        <v>774</v>
      </c>
      <c r="ADS5" s="1100" t="s">
        <v>775</v>
      </c>
      <c r="ADT5" s="1100" t="s">
        <v>776</v>
      </c>
      <c r="ADU5" s="1099" t="s">
        <v>1322</v>
      </c>
      <c r="ADV5" s="1099" t="s">
        <v>1321</v>
      </c>
      <c r="ADW5" s="1100" t="s">
        <v>774</v>
      </c>
      <c r="ADX5" s="1100" t="s">
        <v>775</v>
      </c>
      <c r="ADY5" s="1100" t="s">
        <v>776</v>
      </c>
      <c r="ADZ5" s="1100" t="s">
        <v>1317</v>
      </c>
      <c r="AEA5" s="1124" t="s">
        <v>1318</v>
      </c>
      <c r="AEB5" s="1100" t="s">
        <v>1322</v>
      </c>
      <c r="AEC5" s="1099" t="s">
        <v>1321</v>
      </c>
      <c r="AED5" s="1101" t="s">
        <v>1322</v>
      </c>
      <c r="AEF5" s="1118" t="s">
        <v>1321</v>
      </c>
      <c r="AEG5" s="1100" t="s">
        <v>774</v>
      </c>
      <c r="AEH5" s="1100" t="s">
        <v>775</v>
      </c>
      <c r="AEI5" s="1100" t="s">
        <v>776</v>
      </c>
      <c r="AEJ5" s="1099" t="s">
        <v>1322</v>
      </c>
      <c r="AEK5" s="1099" t="s">
        <v>1321</v>
      </c>
      <c r="AEL5" s="1100" t="s">
        <v>774</v>
      </c>
      <c r="AEM5" s="1100" t="s">
        <v>775</v>
      </c>
      <c r="AEN5" s="1100" t="s">
        <v>776</v>
      </c>
      <c r="AEO5" s="1100" t="s">
        <v>1317</v>
      </c>
      <c r="AEP5" s="1124" t="s">
        <v>1318</v>
      </c>
      <c r="AEQ5" s="1100" t="s">
        <v>1322</v>
      </c>
      <c r="AER5" s="1099" t="s">
        <v>1321</v>
      </c>
      <c r="AES5" s="1101" t="s">
        <v>1322</v>
      </c>
      <c r="AEU5" s="1118" t="s">
        <v>1321</v>
      </c>
      <c r="AEV5" s="1100" t="s">
        <v>774</v>
      </c>
      <c r="AEW5" s="1100" t="s">
        <v>775</v>
      </c>
      <c r="AEX5" s="1100" t="s">
        <v>776</v>
      </c>
      <c r="AEY5" s="1099" t="s">
        <v>1322</v>
      </c>
      <c r="AEZ5" s="1099" t="s">
        <v>1321</v>
      </c>
      <c r="AFA5" s="1100" t="s">
        <v>774</v>
      </c>
      <c r="AFB5" s="1100" t="s">
        <v>775</v>
      </c>
      <c r="AFC5" s="1100" t="s">
        <v>776</v>
      </c>
      <c r="AFD5" s="1100" t="s">
        <v>1317</v>
      </c>
      <c r="AFE5" s="1124" t="s">
        <v>1318</v>
      </c>
      <c r="AFF5" s="1100" t="s">
        <v>1322</v>
      </c>
      <c r="AFG5" s="1099" t="s">
        <v>1321</v>
      </c>
      <c r="AFH5" s="1101" t="s">
        <v>1322</v>
      </c>
      <c r="AFJ5" s="1118" t="s">
        <v>1321</v>
      </c>
      <c r="AFK5" s="1100" t="s">
        <v>774</v>
      </c>
      <c r="AFL5" s="1100" t="s">
        <v>775</v>
      </c>
      <c r="AFM5" s="1100" t="s">
        <v>776</v>
      </c>
      <c r="AFN5" s="1099" t="s">
        <v>1322</v>
      </c>
      <c r="AFO5" s="1099" t="s">
        <v>1321</v>
      </c>
      <c r="AFP5" s="1100" t="s">
        <v>774</v>
      </c>
      <c r="AFQ5" s="1100" t="s">
        <v>775</v>
      </c>
      <c r="AFR5" s="1100" t="s">
        <v>776</v>
      </c>
      <c r="AFS5" s="1100" t="s">
        <v>1317</v>
      </c>
      <c r="AFT5" s="1124" t="s">
        <v>1318</v>
      </c>
      <c r="AFU5" s="1100" t="s">
        <v>1322</v>
      </c>
      <c r="AFV5" s="1099" t="s">
        <v>1321</v>
      </c>
      <c r="AFW5" s="1101" t="s">
        <v>1322</v>
      </c>
      <c r="AFY5" s="1118" t="s">
        <v>1321</v>
      </c>
      <c r="AFZ5" s="1100" t="s">
        <v>774</v>
      </c>
      <c r="AGA5" s="1100" t="s">
        <v>775</v>
      </c>
      <c r="AGB5" s="1100" t="s">
        <v>776</v>
      </c>
      <c r="AGC5" s="1099" t="s">
        <v>1322</v>
      </c>
      <c r="AGD5" s="1099" t="s">
        <v>1321</v>
      </c>
      <c r="AGE5" s="1100" t="s">
        <v>774</v>
      </c>
      <c r="AGF5" s="1100" t="s">
        <v>775</v>
      </c>
      <c r="AGG5" s="1100" t="s">
        <v>776</v>
      </c>
      <c r="AGH5" s="1100" t="s">
        <v>1317</v>
      </c>
      <c r="AGI5" s="1124" t="s">
        <v>1318</v>
      </c>
      <c r="AGJ5" s="1100" t="s">
        <v>1322</v>
      </c>
      <c r="AGK5" s="1099" t="s">
        <v>1321</v>
      </c>
      <c r="AGL5" s="1101" t="s">
        <v>1322</v>
      </c>
      <c r="AGN5" s="1118" t="s">
        <v>1321</v>
      </c>
      <c r="AGO5" s="1100" t="s">
        <v>774</v>
      </c>
      <c r="AGP5" s="1100" t="s">
        <v>775</v>
      </c>
      <c r="AGQ5" s="1100" t="s">
        <v>776</v>
      </c>
      <c r="AGR5" s="1099" t="s">
        <v>1322</v>
      </c>
      <c r="AGS5" s="1099" t="s">
        <v>1321</v>
      </c>
      <c r="AGT5" s="1100" t="s">
        <v>774</v>
      </c>
      <c r="AGU5" s="1100" t="s">
        <v>775</v>
      </c>
      <c r="AGV5" s="1100" t="s">
        <v>776</v>
      </c>
      <c r="AGW5" s="1100" t="s">
        <v>1317</v>
      </c>
      <c r="AGX5" s="1124" t="s">
        <v>1318</v>
      </c>
      <c r="AGY5" s="1100" t="s">
        <v>1322</v>
      </c>
      <c r="AGZ5" s="1099" t="s">
        <v>1321</v>
      </c>
      <c r="AHA5" s="1101" t="s">
        <v>1322</v>
      </c>
      <c r="AHC5" s="1118" t="s">
        <v>1321</v>
      </c>
      <c r="AHD5" s="1100" t="s">
        <v>774</v>
      </c>
      <c r="AHE5" s="1100" t="s">
        <v>775</v>
      </c>
      <c r="AHF5" s="1100" t="s">
        <v>776</v>
      </c>
      <c r="AHG5" s="1099" t="s">
        <v>1322</v>
      </c>
      <c r="AHH5" s="1099" t="s">
        <v>1321</v>
      </c>
      <c r="AHI5" s="1100" t="s">
        <v>774</v>
      </c>
      <c r="AHJ5" s="1100" t="s">
        <v>775</v>
      </c>
      <c r="AHK5" s="1100" t="s">
        <v>776</v>
      </c>
      <c r="AHL5" s="1100" t="s">
        <v>1317</v>
      </c>
      <c r="AHM5" s="1124" t="s">
        <v>1318</v>
      </c>
      <c r="AHN5" s="1100" t="s">
        <v>1322</v>
      </c>
      <c r="AHO5" s="1099" t="s">
        <v>1321</v>
      </c>
      <c r="AHP5" s="1101" t="s">
        <v>1322</v>
      </c>
      <c r="AHR5" s="1118" t="s">
        <v>1321</v>
      </c>
      <c r="AHS5" s="1100" t="s">
        <v>774</v>
      </c>
      <c r="AHT5" s="1100" t="s">
        <v>775</v>
      </c>
      <c r="AHU5" s="1100" t="s">
        <v>776</v>
      </c>
      <c r="AHV5" s="1099" t="s">
        <v>1322</v>
      </c>
      <c r="AHW5" s="1099" t="s">
        <v>1321</v>
      </c>
      <c r="AHX5" s="1100" t="s">
        <v>774</v>
      </c>
      <c r="AHY5" s="1100" t="s">
        <v>775</v>
      </c>
      <c r="AHZ5" s="1100" t="s">
        <v>776</v>
      </c>
      <c r="AIA5" s="1100" t="s">
        <v>1317</v>
      </c>
      <c r="AIB5" s="1124" t="s">
        <v>1318</v>
      </c>
      <c r="AIC5" s="1100" t="s">
        <v>1322</v>
      </c>
      <c r="AID5" s="1099" t="s">
        <v>1321</v>
      </c>
      <c r="AIE5" s="1101" t="s">
        <v>1322</v>
      </c>
      <c r="AIG5" s="1118" t="s">
        <v>1321</v>
      </c>
      <c r="AIH5" s="1100" t="s">
        <v>774</v>
      </c>
      <c r="AII5" s="1100" t="s">
        <v>775</v>
      </c>
      <c r="AIJ5" s="1100" t="s">
        <v>776</v>
      </c>
      <c r="AIK5" s="1099" t="s">
        <v>1322</v>
      </c>
      <c r="AIL5" s="1099" t="s">
        <v>1321</v>
      </c>
      <c r="AIM5" s="1100" t="s">
        <v>774</v>
      </c>
      <c r="AIN5" s="1100" t="s">
        <v>775</v>
      </c>
      <c r="AIO5" s="1100" t="s">
        <v>776</v>
      </c>
      <c r="AIP5" s="1100" t="s">
        <v>1317</v>
      </c>
      <c r="AIQ5" s="1124" t="s">
        <v>1318</v>
      </c>
      <c r="AIR5" s="1100" t="s">
        <v>1322</v>
      </c>
      <c r="AIS5" s="1099" t="s">
        <v>1321</v>
      </c>
      <c r="AIT5" s="1101" t="s">
        <v>1322</v>
      </c>
      <c r="AIV5" s="1118" t="s">
        <v>1321</v>
      </c>
      <c r="AIW5" s="1100" t="s">
        <v>774</v>
      </c>
      <c r="AIX5" s="1100" t="s">
        <v>775</v>
      </c>
      <c r="AIY5" s="1100" t="s">
        <v>776</v>
      </c>
      <c r="AIZ5" s="1099" t="s">
        <v>1322</v>
      </c>
      <c r="AJA5" s="1099" t="s">
        <v>1321</v>
      </c>
      <c r="AJB5" s="1100" t="s">
        <v>774</v>
      </c>
      <c r="AJC5" s="1100" t="s">
        <v>775</v>
      </c>
      <c r="AJD5" s="1100" t="s">
        <v>776</v>
      </c>
      <c r="AJE5" s="1100" t="s">
        <v>1317</v>
      </c>
      <c r="AJF5" s="1124" t="s">
        <v>1318</v>
      </c>
      <c r="AJG5" s="1100" t="s">
        <v>1322</v>
      </c>
      <c r="AJH5" s="1099" t="s">
        <v>1321</v>
      </c>
      <c r="AJI5" s="1101" t="s">
        <v>1322</v>
      </c>
      <c r="AJK5" s="1118" t="s">
        <v>1321</v>
      </c>
      <c r="AJL5" s="1100" t="s">
        <v>774</v>
      </c>
      <c r="AJM5" s="1100" t="s">
        <v>775</v>
      </c>
      <c r="AJN5" s="1100" t="s">
        <v>776</v>
      </c>
      <c r="AJO5" s="1099" t="s">
        <v>1322</v>
      </c>
      <c r="AJP5" s="1099" t="s">
        <v>1321</v>
      </c>
      <c r="AJQ5" s="1100" t="s">
        <v>774</v>
      </c>
      <c r="AJR5" s="1100" t="s">
        <v>775</v>
      </c>
      <c r="AJS5" s="1100" t="s">
        <v>776</v>
      </c>
      <c r="AJT5" s="1100" t="s">
        <v>1317</v>
      </c>
      <c r="AJU5" s="1124" t="s">
        <v>1318</v>
      </c>
      <c r="AJV5" s="1100" t="s">
        <v>1322</v>
      </c>
      <c r="AJW5" s="1099" t="s">
        <v>1321</v>
      </c>
      <c r="AJX5" s="1101" t="s">
        <v>1322</v>
      </c>
      <c r="AJZ5" s="1118" t="s">
        <v>1321</v>
      </c>
      <c r="AKA5" s="1100" t="s">
        <v>774</v>
      </c>
      <c r="AKB5" s="1100" t="s">
        <v>775</v>
      </c>
      <c r="AKC5" s="1100" t="s">
        <v>776</v>
      </c>
      <c r="AKD5" s="1099" t="s">
        <v>1322</v>
      </c>
      <c r="AKE5" s="1099" t="s">
        <v>1321</v>
      </c>
      <c r="AKF5" s="1100" t="s">
        <v>774</v>
      </c>
      <c r="AKG5" s="1100" t="s">
        <v>775</v>
      </c>
      <c r="AKH5" s="1100" t="s">
        <v>776</v>
      </c>
      <c r="AKI5" s="1100" t="s">
        <v>1317</v>
      </c>
      <c r="AKJ5" s="1124" t="s">
        <v>1318</v>
      </c>
      <c r="AKK5" s="1100" t="s">
        <v>1322</v>
      </c>
      <c r="AKL5" s="1099" t="s">
        <v>1321</v>
      </c>
      <c r="AKM5" s="1101" t="s">
        <v>1322</v>
      </c>
      <c r="AKO5" s="1118" t="s">
        <v>1321</v>
      </c>
      <c r="AKP5" s="1100" t="s">
        <v>774</v>
      </c>
      <c r="AKQ5" s="1100" t="s">
        <v>775</v>
      </c>
      <c r="AKR5" s="1100" t="s">
        <v>776</v>
      </c>
      <c r="AKS5" s="1099" t="s">
        <v>1322</v>
      </c>
      <c r="AKT5" s="1099" t="s">
        <v>1321</v>
      </c>
      <c r="AKU5" s="1100" t="s">
        <v>774</v>
      </c>
      <c r="AKV5" s="1100" t="s">
        <v>775</v>
      </c>
      <c r="AKW5" s="1100" t="s">
        <v>776</v>
      </c>
      <c r="AKX5" s="1100" t="s">
        <v>1317</v>
      </c>
      <c r="AKY5" s="1124" t="s">
        <v>1318</v>
      </c>
      <c r="AKZ5" s="1100" t="s">
        <v>1322</v>
      </c>
      <c r="ALA5" s="1099" t="s">
        <v>1321</v>
      </c>
      <c r="ALB5" s="1101" t="s">
        <v>1322</v>
      </c>
      <c r="ALD5" s="1118" t="s">
        <v>1321</v>
      </c>
      <c r="ALE5" s="1100" t="s">
        <v>774</v>
      </c>
      <c r="ALF5" s="1100" t="s">
        <v>775</v>
      </c>
      <c r="ALG5" s="1100" t="s">
        <v>776</v>
      </c>
      <c r="ALH5" s="1099" t="s">
        <v>1322</v>
      </c>
      <c r="ALI5" s="1099" t="s">
        <v>1321</v>
      </c>
      <c r="ALJ5" s="1100" t="s">
        <v>774</v>
      </c>
      <c r="ALK5" s="1100" t="s">
        <v>775</v>
      </c>
      <c r="ALL5" s="1100" t="s">
        <v>776</v>
      </c>
      <c r="ALM5" s="1100" t="s">
        <v>1317</v>
      </c>
      <c r="ALN5" s="1124" t="s">
        <v>1318</v>
      </c>
      <c r="ALO5" s="1100" t="s">
        <v>1322</v>
      </c>
      <c r="ALP5" s="1099" t="s">
        <v>1321</v>
      </c>
      <c r="ALQ5" s="1101" t="s">
        <v>1322</v>
      </c>
      <c r="ALS5" s="1118" t="s">
        <v>1321</v>
      </c>
      <c r="ALT5" s="1100" t="s">
        <v>774</v>
      </c>
      <c r="ALU5" s="1100" t="s">
        <v>775</v>
      </c>
      <c r="ALV5" s="1100" t="s">
        <v>776</v>
      </c>
      <c r="ALW5" s="1099" t="s">
        <v>1322</v>
      </c>
      <c r="ALX5" s="1099" t="s">
        <v>1321</v>
      </c>
      <c r="ALY5" s="1100" t="s">
        <v>774</v>
      </c>
      <c r="ALZ5" s="1100" t="s">
        <v>775</v>
      </c>
      <c r="AMA5" s="1100" t="s">
        <v>776</v>
      </c>
      <c r="AMB5" s="1100" t="s">
        <v>1317</v>
      </c>
      <c r="AMC5" s="1124" t="s">
        <v>1318</v>
      </c>
      <c r="AMD5" s="1100" t="s">
        <v>1322</v>
      </c>
      <c r="AME5" s="1099" t="s">
        <v>1321</v>
      </c>
      <c r="AMF5" s="1101" t="s">
        <v>1322</v>
      </c>
      <c r="AMH5" s="1118" t="s">
        <v>1321</v>
      </c>
      <c r="AMI5" s="1100" t="s">
        <v>774</v>
      </c>
      <c r="AMJ5" s="1100" t="s">
        <v>775</v>
      </c>
      <c r="AMK5" s="1100" t="s">
        <v>776</v>
      </c>
      <c r="AML5" s="1099" t="s">
        <v>1322</v>
      </c>
      <c r="AMM5" s="1099" t="s">
        <v>1321</v>
      </c>
      <c r="AMN5" s="1100" t="s">
        <v>774</v>
      </c>
      <c r="AMO5" s="1100" t="s">
        <v>775</v>
      </c>
      <c r="AMP5" s="1100" t="s">
        <v>776</v>
      </c>
      <c r="AMQ5" s="1100" t="s">
        <v>1317</v>
      </c>
      <c r="AMR5" s="1124" t="s">
        <v>1318</v>
      </c>
      <c r="AMS5" s="1100" t="s">
        <v>1322</v>
      </c>
      <c r="AMT5" s="1099" t="s">
        <v>1321</v>
      </c>
      <c r="AMU5" s="1101" t="s">
        <v>1322</v>
      </c>
      <c r="AMW5" s="1118" t="s">
        <v>1321</v>
      </c>
      <c r="AMX5" s="1100" t="s">
        <v>774</v>
      </c>
      <c r="AMY5" s="1100" t="s">
        <v>775</v>
      </c>
      <c r="AMZ5" s="1100" t="s">
        <v>776</v>
      </c>
      <c r="ANA5" s="1099" t="s">
        <v>1322</v>
      </c>
      <c r="ANB5" s="1099" t="s">
        <v>1321</v>
      </c>
      <c r="ANC5" s="1100" t="s">
        <v>774</v>
      </c>
      <c r="AND5" s="1100" t="s">
        <v>775</v>
      </c>
      <c r="ANE5" s="1100" t="s">
        <v>776</v>
      </c>
      <c r="ANF5" s="1100" t="s">
        <v>1317</v>
      </c>
      <c r="ANG5" s="1124" t="s">
        <v>1318</v>
      </c>
      <c r="ANH5" s="1100" t="s">
        <v>1322</v>
      </c>
      <c r="ANI5" s="1099" t="s">
        <v>1321</v>
      </c>
      <c r="ANJ5" s="1101" t="s">
        <v>1322</v>
      </c>
      <c r="ANL5" s="1118" t="s">
        <v>1321</v>
      </c>
      <c r="ANM5" s="1100" t="s">
        <v>774</v>
      </c>
      <c r="ANN5" s="1100" t="s">
        <v>775</v>
      </c>
      <c r="ANO5" s="1100" t="s">
        <v>776</v>
      </c>
      <c r="ANP5" s="1099" t="s">
        <v>1322</v>
      </c>
      <c r="ANQ5" s="1099" t="s">
        <v>1321</v>
      </c>
      <c r="ANR5" s="1100" t="s">
        <v>774</v>
      </c>
      <c r="ANS5" s="1100" t="s">
        <v>775</v>
      </c>
      <c r="ANT5" s="1100" t="s">
        <v>776</v>
      </c>
      <c r="ANU5" s="1100" t="s">
        <v>1317</v>
      </c>
      <c r="ANV5" s="1124" t="s">
        <v>1318</v>
      </c>
      <c r="ANW5" s="1100" t="s">
        <v>1322</v>
      </c>
      <c r="ANX5" s="1099" t="s">
        <v>1321</v>
      </c>
      <c r="ANY5" s="1101" t="s">
        <v>1322</v>
      </c>
      <c r="AOA5" s="1118" t="s">
        <v>1321</v>
      </c>
      <c r="AOB5" s="1100" t="s">
        <v>774</v>
      </c>
      <c r="AOC5" s="1100" t="s">
        <v>775</v>
      </c>
      <c r="AOD5" s="1100" t="s">
        <v>776</v>
      </c>
      <c r="AOE5" s="1099" t="s">
        <v>1322</v>
      </c>
      <c r="AOF5" s="1099" t="s">
        <v>1321</v>
      </c>
      <c r="AOG5" s="1100" t="s">
        <v>774</v>
      </c>
      <c r="AOH5" s="1100" t="s">
        <v>775</v>
      </c>
      <c r="AOI5" s="1100" t="s">
        <v>776</v>
      </c>
      <c r="AOJ5" s="1100" t="s">
        <v>1317</v>
      </c>
      <c r="AOK5" s="1124" t="s">
        <v>1318</v>
      </c>
      <c r="AOL5" s="1100" t="s">
        <v>1322</v>
      </c>
      <c r="AOM5" s="1099" t="s">
        <v>1321</v>
      </c>
      <c r="AON5" s="1101" t="s">
        <v>1322</v>
      </c>
      <c r="AOP5" s="1118" t="s">
        <v>1321</v>
      </c>
      <c r="AOQ5" s="1100" t="s">
        <v>774</v>
      </c>
      <c r="AOR5" s="1100" t="s">
        <v>775</v>
      </c>
      <c r="AOS5" s="1100" t="s">
        <v>776</v>
      </c>
      <c r="AOT5" s="1099" t="s">
        <v>1322</v>
      </c>
      <c r="AOU5" s="1099" t="s">
        <v>1321</v>
      </c>
      <c r="AOV5" s="1100" t="s">
        <v>774</v>
      </c>
      <c r="AOW5" s="1100" t="s">
        <v>775</v>
      </c>
      <c r="AOX5" s="1100" t="s">
        <v>776</v>
      </c>
      <c r="AOY5" s="1100" t="s">
        <v>1317</v>
      </c>
      <c r="AOZ5" s="1124" t="s">
        <v>1318</v>
      </c>
      <c r="APA5" s="1100" t="s">
        <v>1322</v>
      </c>
      <c r="APB5" s="1099" t="s">
        <v>1321</v>
      </c>
      <c r="APC5" s="1101" t="s">
        <v>1322</v>
      </c>
      <c r="APE5" s="1118" t="s">
        <v>1321</v>
      </c>
      <c r="APF5" s="1100" t="s">
        <v>774</v>
      </c>
      <c r="APG5" s="1100" t="s">
        <v>775</v>
      </c>
      <c r="APH5" s="1100" t="s">
        <v>776</v>
      </c>
      <c r="API5" s="1099" t="s">
        <v>1322</v>
      </c>
      <c r="APJ5" s="1099" t="s">
        <v>1321</v>
      </c>
      <c r="APK5" s="1100" t="s">
        <v>774</v>
      </c>
      <c r="APL5" s="1100" t="s">
        <v>775</v>
      </c>
      <c r="APM5" s="1100" t="s">
        <v>776</v>
      </c>
      <c r="APN5" s="1100" t="s">
        <v>1317</v>
      </c>
      <c r="APO5" s="1124" t="s">
        <v>1318</v>
      </c>
      <c r="APP5" s="1100" t="s">
        <v>1322</v>
      </c>
      <c r="APQ5" s="1099" t="s">
        <v>1321</v>
      </c>
      <c r="APR5" s="1101" t="s">
        <v>1322</v>
      </c>
      <c r="APT5" s="1118" t="s">
        <v>1321</v>
      </c>
      <c r="APU5" s="1100" t="s">
        <v>774</v>
      </c>
      <c r="APV5" s="1100" t="s">
        <v>775</v>
      </c>
      <c r="APW5" s="1100" t="s">
        <v>776</v>
      </c>
      <c r="APX5" s="1099" t="s">
        <v>1322</v>
      </c>
      <c r="APY5" s="1099" t="s">
        <v>1321</v>
      </c>
      <c r="APZ5" s="1100" t="s">
        <v>774</v>
      </c>
      <c r="AQA5" s="1100" t="s">
        <v>775</v>
      </c>
      <c r="AQB5" s="1100" t="s">
        <v>776</v>
      </c>
      <c r="AQC5" s="1100" t="s">
        <v>1317</v>
      </c>
      <c r="AQD5" s="1124" t="s">
        <v>1318</v>
      </c>
      <c r="AQE5" s="1100" t="s">
        <v>1322</v>
      </c>
      <c r="AQF5" s="1099" t="s">
        <v>1321</v>
      </c>
      <c r="AQG5" s="1101" t="s">
        <v>1322</v>
      </c>
      <c r="AQI5" s="1118" t="s">
        <v>1321</v>
      </c>
      <c r="AQJ5" s="1100" t="s">
        <v>774</v>
      </c>
      <c r="AQK5" s="1100" t="s">
        <v>775</v>
      </c>
      <c r="AQL5" s="1100" t="s">
        <v>776</v>
      </c>
      <c r="AQM5" s="1099" t="s">
        <v>1322</v>
      </c>
      <c r="AQN5" s="1099" t="s">
        <v>1321</v>
      </c>
      <c r="AQO5" s="1100" t="s">
        <v>774</v>
      </c>
      <c r="AQP5" s="1100" t="s">
        <v>775</v>
      </c>
      <c r="AQQ5" s="1100" t="s">
        <v>776</v>
      </c>
      <c r="AQR5" s="1100" t="s">
        <v>1317</v>
      </c>
      <c r="AQS5" s="1124" t="s">
        <v>1318</v>
      </c>
      <c r="AQT5" s="1100" t="s">
        <v>1322</v>
      </c>
      <c r="AQU5" s="1099" t="s">
        <v>1321</v>
      </c>
      <c r="AQV5" s="1101" t="s">
        <v>1322</v>
      </c>
      <c r="AQX5" s="1118" t="s">
        <v>1321</v>
      </c>
      <c r="AQY5" s="1100" t="s">
        <v>774</v>
      </c>
      <c r="AQZ5" s="1100" t="s">
        <v>775</v>
      </c>
      <c r="ARA5" s="1100" t="s">
        <v>776</v>
      </c>
      <c r="ARB5" s="1099" t="s">
        <v>1322</v>
      </c>
      <c r="ARC5" s="1099" t="s">
        <v>1321</v>
      </c>
      <c r="ARD5" s="1100" t="s">
        <v>774</v>
      </c>
      <c r="ARE5" s="1100" t="s">
        <v>775</v>
      </c>
      <c r="ARF5" s="1100" t="s">
        <v>776</v>
      </c>
      <c r="ARG5" s="1100" t="s">
        <v>1317</v>
      </c>
      <c r="ARH5" s="1124" t="s">
        <v>1318</v>
      </c>
      <c r="ARI5" s="1100" t="s">
        <v>1322</v>
      </c>
      <c r="ARJ5" s="1099" t="s">
        <v>1321</v>
      </c>
      <c r="ARK5" s="1101" t="s">
        <v>1322</v>
      </c>
      <c r="ARM5" s="1118" t="s">
        <v>1321</v>
      </c>
      <c r="ARN5" s="1100" t="s">
        <v>774</v>
      </c>
      <c r="ARO5" s="1100" t="s">
        <v>775</v>
      </c>
      <c r="ARP5" s="1100" t="s">
        <v>776</v>
      </c>
      <c r="ARQ5" s="1099" t="s">
        <v>1322</v>
      </c>
      <c r="ARR5" s="1099" t="s">
        <v>1321</v>
      </c>
      <c r="ARS5" s="1100" t="s">
        <v>774</v>
      </c>
      <c r="ART5" s="1100" t="s">
        <v>775</v>
      </c>
      <c r="ARU5" s="1100" t="s">
        <v>776</v>
      </c>
      <c r="ARV5" s="1100" t="s">
        <v>1317</v>
      </c>
      <c r="ARW5" s="1124" t="s">
        <v>1318</v>
      </c>
      <c r="ARX5" s="1100" t="s">
        <v>1322</v>
      </c>
      <c r="ARY5" s="1099" t="s">
        <v>1321</v>
      </c>
      <c r="ARZ5" s="1101" t="s">
        <v>1322</v>
      </c>
      <c r="ASB5" s="1118" t="s">
        <v>1321</v>
      </c>
      <c r="ASC5" s="1100" t="s">
        <v>774</v>
      </c>
      <c r="ASD5" s="1100" t="s">
        <v>775</v>
      </c>
      <c r="ASE5" s="1100" t="s">
        <v>776</v>
      </c>
      <c r="ASF5" s="1099" t="s">
        <v>1322</v>
      </c>
      <c r="ASG5" s="1099" t="s">
        <v>1321</v>
      </c>
      <c r="ASH5" s="1100" t="s">
        <v>774</v>
      </c>
      <c r="ASI5" s="1100" t="s">
        <v>775</v>
      </c>
      <c r="ASJ5" s="1100" t="s">
        <v>776</v>
      </c>
      <c r="ASK5" s="1100" t="s">
        <v>1317</v>
      </c>
      <c r="ASL5" s="1124" t="s">
        <v>1318</v>
      </c>
      <c r="ASM5" s="1100" t="s">
        <v>1322</v>
      </c>
      <c r="ASN5" s="1099" t="s">
        <v>1321</v>
      </c>
      <c r="ASO5" s="1101" t="s">
        <v>1322</v>
      </c>
      <c r="ASQ5" s="1118" t="s">
        <v>1321</v>
      </c>
      <c r="ASR5" s="1100" t="s">
        <v>774</v>
      </c>
      <c r="ASS5" s="1100" t="s">
        <v>775</v>
      </c>
      <c r="AST5" s="1100" t="s">
        <v>776</v>
      </c>
      <c r="ASU5" s="1099" t="s">
        <v>1322</v>
      </c>
      <c r="ASV5" s="1099" t="s">
        <v>1321</v>
      </c>
      <c r="ASW5" s="1100" t="s">
        <v>774</v>
      </c>
      <c r="ASX5" s="1100" t="s">
        <v>775</v>
      </c>
      <c r="ASY5" s="1100" t="s">
        <v>776</v>
      </c>
      <c r="ASZ5" s="1100" t="s">
        <v>1317</v>
      </c>
      <c r="ATA5" s="1124" t="s">
        <v>1318</v>
      </c>
      <c r="ATB5" s="1100" t="s">
        <v>1322</v>
      </c>
      <c r="ATC5" s="1099" t="s">
        <v>1321</v>
      </c>
      <c r="ATD5" s="1101" t="s">
        <v>1322</v>
      </c>
      <c r="ATF5" s="1118" t="s">
        <v>1321</v>
      </c>
      <c r="ATG5" s="1100" t="s">
        <v>774</v>
      </c>
      <c r="ATH5" s="1100" t="s">
        <v>775</v>
      </c>
      <c r="ATI5" s="1100" t="s">
        <v>776</v>
      </c>
      <c r="ATJ5" s="1099" t="s">
        <v>1322</v>
      </c>
      <c r="ATK5" s="1099" t="s">
        <v>1321</v>
      </c>
      <c r="ATL5" s="1100" t="s">
        <v>774</v>
      </c>
      <c r="ATM5" s="1100" t="s">
        <v>775</v>
      </c>
      <c r="ATN5" s="1100" t="s">
        <v>776</v>
      </c>
      <c r="ATO5" s="1100" t="s">
        <v>1317</v>
      </c>
      <c r="ATP5" s="1124" t="s">
        <v>1318</v>
      </c>
      <c r="ATQ5" s="1100" t="s">
        <v>1322</v>
      </c>
      <c r="ATR5" s="1099" t="s">
        <v>1321</v>
      </c>
      <c r="ATS5" s="1101" t="s">
        <v>1322</v>
      </c>
      <c r="ATU5" s="1118" t="s">
        <v>1321</v>
      </c>
      <c r="ATV5" s="1100" t="s">
        <v>774</v>
      </c>
      <c r="ATW5" s="1100" t="s">
        <v>775</v>
      </c>
      <c r="ATX5" s="1100" t="s">
        <v>776</v>
      </c>
      <c r="ATY5" s="1099" t="s">
        <v>1322</v>
      </c>
      <c r="ATZ5" s="1099" t="s">
        <v>1321</v>
      </c>
      <c r="AUA5" s="1100" t="s">
        <v>774</v>
      </c>
      <c r="AUB5" s="1100" t="s">
        <v>775</v>
      </c>
      <c r="AUC5" s="1100" t="s">
        <v>776</v>
      </c>
      <c r="AUD5" s="1100" t="s">
        <v>1317</v>
      </c>
      <c r="AUE5" s="1124" t="s">
        <v>1318</v>
      </c>
      <c r="AUF5" s="1100" t="s">
        <v>1322</v>
      </c>
      <c r="AUG5" s="1099" t="s">
        <v>1321</v>
      </c>
      <c r="AUH5" s="1101" t="s">
        <v>1322</v>
      </c>
      <c r="AUJ5" s="1118" t="s">
        <v>1321</v>
      </c>
      <c r="AUK5" s="1100" t="s">
        <v>774</v>
      </c>
      <c r="AUL5" s="1100" t="s">
        <v>775</v>
      </c>
      <c r="AUM5" s="1100" t="s">
        <v>776</v>
      </c>
      <c r="AUN5" s="1099" t="s">
        <v>1322</v>
      </c>
      <c r="AUO5" s="1099" t="s">
        <v>1321</v>
      </c>
      <c r="AUP5" s="1100" t="s">
        <v>774</v>
      </c>
      <c r="AUQ5" s="1100" t="s">
        <v>775</v>
      </c>
      <c r="AUR5" s="1100" t="s">
        <v>776</v>
      </c>
      <c r="AUS5" s="1100" t="s">
        <v>1317</v>
      </c>
      <c r="AUT5" s="1124" t="s">
        <v>1318</v>
      </c>
      <c r="AUU5" s="1100" t="s">
        <v>1322</v>
      </c>
      <c r="AUV5" s="1099" t="s">
        <v>1321</v>
      </c>
      <c r="AUW5" s="1101" t="s">
        <v>1322</v>
      </c>
      <c r="AUY5" s="1118" t="s">
        <v>1321</v>
      </c>
      <c r="AUZ5" s="1100" t="s">
        <v>774</v>
      </c>
      <c r="AVA5" s="1100" t="s">
        <v>775</v>
      </c>
      <c r="AVB5" s="1100" t="s">
        <v>776</v>
      </c>
      <c r="AVC5" s="1099" t="s">
        <v>1322</v>
      </c>
      <c r="AVD5" s="1099" t="s">
        <v>1321</v>
      </c>
      <c r="AVE5" s="1100" t="s">
        <v>774</v>
      </c>
      <c r="AVF5" s="1100" t="s">
        <v>775</v>
      </c>
      <c r="AVG5" s="1100" t="s">
        <v>776</v>
      </c>
      <c r="AVH5" s="1100" t="s">
        <v>1317</v>
      </c>
      <c r="AVI5" s="1124" t="s">
        <v>1318</v>
      </c>
      <c r="AVJ5" s="1100" t="s">
        <v>1322</v>
      </c>
      <c r="AVK5" s="1099" t="s">
        <v>1321</v>
      </c>
      <c r="AVL5" s="1101" t="s">
        <v>1322</v>
      </c>
      <c r="AVN5" s="1118" t="s">
        <v>1321</v>
      </c>
      <c r="AVO5" s="1100" t="s">
        <v>774</v>
      </c>
      <c r="AVP5" s="1100" t="s">
        <v>775</v>
      </c>
      <c r="AVQ5" s="1100" t="s">
        <v>776</v>
      </c>
      <c r="AVR5" s="1099" t="s">
        <v>1322</v>
      </c>
      <c r="AVS5" s="1099" t="s">
        <v>1321</v>
      </c>
      <c r="AVT5" s="1100" t="s">
        <v>774</v>
      </c>
      <c r="AVU5" s="1100" t="s">
        <v>775</v>
      </c>
      <c r="AVV5" s="1100" t="s">
        <v>776</v>
      </c>
      <c r="AVW5" s="1100" t="s">
        <v>1317</v>
      </c>
      <c r="AVX5" s="1124" t="s">
        <v>1318</v>
      </c>
      <c r="AVY5" s="1100" t="s">
        <v>1322</v>
      </c>
      <c r="AVZ5" s="1099" t="s">
        <v>1321</v>
      </c>
      <c r="AWA5" s="1101" t="s">
        <v>1322</v>
      </c>
      <c r="AWC5" s="1118" t="s">
        <v>1321</v>
      </c>
      <c r="AWD5" s="1100" t="s">
        <v>774</v>
      </c>
      <c r="AWE5" s="1100" t="s">
        <v>775</v>
      </c>
      <c r="AWF5" s="1100" t="s">
        <v>776</v>
      </c>
      <c r="AWG5" s="1099" t="s">
        <v>1322</v>
      </c>
      <c r="AWH5" s="1099" t="s">
        <v>1321</v>
      </c>
      <c r="AWI5" s="1100" t="s">
        <v>774</v>
      </c>
      <c r="AWJ5" s="1100" t="s">
        <v>775</v>
      </c>
      <c r="AWK5" s="1100" t="s">
        <v>776</v>
      </c>
      <c r="AWL5" s="1100" t="s">
        <v>1317</v>
      </c>
      <c r="AWM5" s="1124" t="s">
        <v>1318</v>
      </c>
      <c r="AWN5" s="1100" t="s">
        <v>1322</v>
      </c>
      <c r="AWO5" s="1099" t="s">
        <v>1321</v>
      </c>
      <c r="AWP5" s="1101" t="s">
        <v>1322</v>
      </c>
      <c r="AWR5" s="1118" t="s">
        <v>1321</v>
      </c>
      <c r="AWS5" s="1100" t="s">
        <v>774</v>
      </c>
      <c r="AWT5" s="1100" t="s">
        <v>775</v>
      </c>
      <c r="AWU5" s="1100" t="s">
        <v>776</v>
      </c>
      <c r="AWV5" s="1099" t="s">
        <v>1322</v>
      </c>
      <c r="AWW5" s="1099" t="s">
        <v>1321</v>
      </c>
      <c r="AWX5" s="1100" t="s">
        <v>774</v>
      </c>
      <c r="AWY5" s="1100" t="s">
        <v>775</v>
      </c>
      <c r="AWZ5" s="1100" t="s">
        <v>776</v>
      </c>
      <c r="AXA5" s="1100" t="s">
        <v>1317</v>
      </c>
      <c r="AXB5" s="1124" t="s">
        <v>1318</v>
      </c>
      <c r="AXC5" s="1100" t="s">
        <v>1322</v>
      </c>
      <c r="AXD5" s="1099" t="s">
        <v>1321</v>
      </c>
      <c r="AXE5" s="1101" t="s">
        <v>1322</v>
      </c>
      <c r="AXG5" s="1118" t="s">
        <v>1321</v>
      </c>
      <c r="AXH5" s="1100" t="s">
        <v>774</v>
      </c>
      <c r="AXI5" s="1100" t="s">
        <v>775</v>
      </c>
      <c r="AXJ5" s="1100" t="s">
        <v>776</v>
      </c>
      <c r="AXK5" s="1099" t="s">
        <v>1322</v>
      </c>
      <c r="AXL5" s="1099" t="s">
        <v>1321</v>
      </c>
      <c r="AXM5" s="1100" t="s">
        <v>774</v>
      </c>
      <c r="AXN5" s="1100" t="s">
        <v>775</v>
      </c>
      <c r="AXO5" s="1100" t="s">
        <v>776</v>
      </c>
      <c r="AXP5" s="1100" t="s">
        <v>1317</v>
      </c>
      <c r="AXQ5" s="1124" t="s">
        <v>1318</v>
      </c>
      <c r="AXR5" s="1100" t="s">
        <v>1322</v>
      </c>
      <c r="AXS5" s="1099" t="s">
        <v>1321</v>
      </c>
      <c r="AXT5" s="1101" t="s">
        <v>1322</v>
      </c>
      <c r="AXV5" s="1118" t="s">
        <v>1321</v>
      </c>
      <c r="AXW5" s="1100" t="s">
        <v>774</v>
      </c>
      <c r="AXX5" s="1100" t="s">
        <v>775</v>
      </c>
      <c r="AXY5" s="1100" t="s">
        <v>776</v>
      </c>
      <c r="AXZ5" s="1099" t="s">
        <v>1322</v>
      </c>
      <c r="AYA5" s="1099" t="s">
        <v>1321</v>
      </c>
      <c r="AYB5" s="1100" t="s">
        <v>774</v>
      </c>
      <c r="AYC5" s="1100" t="s">
        <v>775</v>
      </c>
      <c r="AYD5" s="1100" t="s">
        <v>776</v>
      </c>
      <c r="AYE5" s="1100" t="s">
        <v>1317</v>
      </c>
      <c r="AYF5" s="1124" t="s">
        <v>1318</v>
      </c>
      <c r="AYG5" s="1100" t="s">
        <v>1322</v>
      </c>
      <c r="AYH5" s="1099" t="s">
        <v>1321</v>
      </c>
      <c r="AYI5" s="1101" t="s">
        <v>1322</v>
      </c>
      <c r="AYK5" s="1118" t="s">
        <v>1321</v>
      </c>
      <c r="AYL5" s="1100" t="s">
        <v>774</v>
      </c>
      <c r="AYM5" s="1100" t="s">
        <v>775</v>
      </c>
      <c r="AYN5" s="1100" t="s">
        <v>776</v>
      </c>
      <c r="AYO5" s="1099" t="s">
        <v>1322</v>
      </c>
      <c r="AYP5" s="1099" t="s">
        <v>1321</v>
      </c>
      <c r="AYQ5" s="1100" t="s">
        <v>774</v>
      </c>
      <c r="AYR5" s="1100" t="s">
        <v>775</v>
      </c>
      <c r="AYS5" s="1100" t="s">
        <v>776</v>
      </c>
      <c r="AYT5" s="1100" t="s">
        <v>1317</v>
      </c>
      <c r="AYU5" s="1124" t="s">
        <v>1318</v>
      </c>
      <c r="AYV5" s="1100" t="s">
        <v>1322</v>
      </c>
      <c r="AYW5" s="1099" t="s">
        <v>1321</v>
      </c>
      <c r="AYX5" s="1101" t="s">
        <v>1322</v>
      </c>
      <c r="AYZ5" s="1118" t="s">
        <v>1321</v>
      </c>
      <c r="AZA5" s="1100" t="s">
        <v>774</v>
      </c>
      <c r="AZB5" s="1100" t="s">
        <v>775</v>
      </c>
      <c r="AZC5" s="1100" t="s">
        <v>776</v>
      </c>
      <c r="AZD5" s="1099" t="s">
        <v>1322</v>
      </c>
      <c r="AZE5" s="1099" t="s">
        <v>1321</v>
      </c>
      <c r="AZF5" s="1100" t="s">
        <v>774</v>
      </c>
      <c r="AZG5" s="1100" t="s">
        <v>775</v>
      </c>
      <c r="AZH5" s="1100" t="s">
        <v>776</v>
      </c>
      <c r="AZI5" s="1100" t="s">
        <v>1317</v>
      </c>
      <c r="AZJ5" s="1124" t="s">
        <v>1318</v>
      </c>
      <c r="AZK5" s="1100" t="s">
        <v>1322</v>
      </c>
      <c r="AZL5" s="1099" t="s">
        <v>1321</v>
      </c>
      <c r="AZM5" s="1101" t="s">
        <v>1322</v>
      </c>
      <c r="AZO5" s="1118" t="s">
        <v>1321</v>
      </c>
      <c r="AZP5" s="1100" t="s">
        <v>774</v>
      </c>
      <c r="AZQ5" s="1100" t="s">
        <v>775</v>
      </c>
      <c r="AZR5" s="1100" t="s">
        <v>776</v>
      </c>
      <c r="AZS5" s="1099" t="s">
        <v>1322</v>
      </c>
      <c r="AZT5" s="1099" t="s">
        <v>1321</v>
      </c>
      <c r="AZU5" s="1100" t="s">
        <v>774</v>
      </c>
      <c r="AZV5" s="1100" t="s">
        <v>775</v>
      </c>
      <c r="AZW5" s="1100" t="s">
        <v>776</v>
      </c>
      <c r="AZX5" s="1100" t="s">
        <v>1317</v>
      </c>
      <c r="AZY5" s="1124" t="s">
        <v>1318</v>
      </c>
      <c r="AZZ5" s="1100" t="s">
        <v>1322</v>
      </c>
      <c r="BAA5" s="1099" t="s">
        <v>1321</v>
      </c>
      <c r="BAB5" s="1101" t="s">
        <v>1322</v>
      </c>
      <c r="BAD5" s="1118" t="s">
        <v>1321</v>
      </c>
      <c r="BAE5" s="1100" t="s">
        <v>774</v>
      </c>
      <c r="BAF5" s="1100" t="s">
        <v>775</v>
      </c>
      <c r="BAG5" s="1100" t="s">
        <v>776</v>
      </c>
      <c r="BAH5" s="1099" t="s">
        <v>1322</v>
      </c>
      <c r="BAI5" s="1099" t="s">
        <v>1321</v>
      </c>
      <c r="BAJ5" s="1100" t="s">
        <v>774</v>
      </c>
      <c r="BAK5" s="1100" t="s">
        <v>775</v>
      </c>
      <c r="BAL5" s="1100" t="s">
        <v>776</v>
      </c>
      <c r="BAM5" s="1100" t="s">
        <v>1317</v>
      </c>
      <c r="BAN5" s="1124" t="s">
        <v>1318</v>
      </c>
      <c r="BAO5" s="1100" t="s">
        <v>1322</v>
      </c>
      <c r="BAP5" s="1099" t="s">
        <v>1321</v>
      </c>
      <c r="BAQ5" s="1101" t="s">
        <v>1322</v>
      </c>
      <c r="BAS5" s="1118" t="s">
        <v>1321</v>
      </c>
      <c r="BAT5" s="1100" t="s">
        <v>774</v>
      </c>
      <c r="BAU5" s="1100" t="s">
        <v>775</v>
      </c>
      <c r="BAV5" s="1100" t="s">
        <v>776</v>
      </c>
      <c r="BAW5" s="1099" t="s">
        <v>1322</v>
      </c>
      <c r="BAX5" s="1099" t="s">
        <v>1321</v>
      </c>
      <c r="BAY5" s="1100" t="s">
        <v>774</v>
      </c>
      <c r="BAZ5" s="1100" t="s">
        <v>775</v>
      </c>
      <c r="BBA5" s="1100" t="s">
        <v>776</v>
      </c>
      <c r="BBB5" s="1100" t="s">
        <v>1317</v>
      </c>
      <c r="BBC5" s="1124" t="s">
        <v>1318</v>
      </c>
      <c r="BBD5" s="1100" t="s">
        <v>1322</v>
      </c>
      <c r="BBE5" s="1099" t="s">
        <v>1321</v>
      </c>
      <c r="BBF5" s="1101" t="s">
        <v>1322</v>
      </c>
      <c r="BBH5" s="1118" t="s">
        <v>1321</v>
      </c>
      <c r="BBI5" s="1100" t="s">
        <v>774</v>
      </c>
      <c r="BBJ5" s="1100" t="s">
        <v>775</v>
      </c>
      <c r="BBK5" s="1100" t="s">
        <v>776</v>
      </c>
      <c r="BBL5" s="1099" t="s">
        <v>1322</v>
      </c>
      <c r="BBM5" s="1099" t="s">
        <v>1321</v>
      </c>
      <c r="BBN5" s="1100" t="s">
        <v>774</v>
      </c>
      <c r="BBO5" s="1100" t="s">
        <v>775</v>
      </c>
      <c r="BBP5" s="1100" t="s">
        <v>776</v>
      </c>
      <c r="BBQ5" s="1100" t="s">
        <v>1317</v>
      </c>
      <c r="BBR5" s="1124" t="s">
        <v>1318</v>
      </c>
      <c r="BBS5" s="1100" t="s">
        <v>1322</v>
      </c>
      <c r="BBT5" s="1099" t="s">
        <v>1321</v>
      </c>
      <c r="BBU5" s="1101" t="s">
        <v>1322</v>
      </c>
      <c r="BBW5" s="1118" t="s">
        <v>1321</v>
      </c>
      <c r="BBX5" s="1100" t="s">
        <v>774</v>
      </c>
      <c r="BBY5" s="1100" t="s">
        <v>775</v>
      </c>
      <c r="BBZ5" s="1100" t="s">
        <v>776</v>
      </c>
      <c r="BCA5" s="1099" t="s">
        <v>1322</v>
      </c>
      <c r="BCB5" s="1099" t="s">
        <v>1321</v>
      </c>
      <c r="BCC5" s="1100" t="s">
        <v>774</v>
      </c>
      <c r="BCD5" s="1100" t="s">
        <v>775</v>
      </c>
      <c r="BCE5" s="1100" t="s">
        <v>776</v>
      </c>
      <c r="BCF5" s="1100" t="s">
        <v>1317</v>
      </c>
      <c r="BCG5" s="1124" t="s">
        <v>1318</v>
      </c>
      <c r="BCH5" s="1100" t="s">
        <v>1322</v>
      </c>
      <c r="BCI5" s="1099" t="s">
        <v>1321</v>
      </c>
      <c r="BCJ5" s="1101" t="s">
        <v>1322</v>
      </c>
      <c r="BCL5" s="1118" t="s">
        <v>1321</v>
      </c>
      <c r="BCM5" s="1100" t="s">
        <v>774</v>
      </c>
      <c r="BCN5" s="1100" t="s">
        <v>775</v>
      </c>
      <c r="BCO5" s="1100" t="s">
        <v>776</v>
      </c>
      <c r="BCP5" s="1099" t="s">
        <v>1322</v>
      </c>
      <c r="BCQ5" s="1099" t="s">
        <v>1321</v>
      </c>
      <c r="BCR5" s="1100" t="s">
        <v>774</v>
      </c>
      <c r="BCS5" s="1100" t="s">
        <v>775</v>
      </c>
      <c r="BCT5" s="1100" t="s">
        <v>776</v>
      </c>
      <c r="BCU5" s="1100" t="s">
        <v>1317</v>
      </c>
      <c r="BCV5" s="1124" t="s">
        <v>1318</v>
      </c>
      <c r="BCW5" s="1100" t="s">
        <v>1322</v>
      </c>
      <c r="BCX5" s="1099" t="s">
        <v>1321</v>
      </c>
      <c r="BCY5" s="1101" t="s">
        <v>1322</v>
      </c>
      <c r="BDA5" s="1118" t="s">
        <v>1321</v>
      </c>
      <c r="BDB5" s="1100" t="s">
        <v>774</v>
      </c>
      <c r="BDC5" s="1100" t="s">
        <v>775</v>
      </c>
      <c r="BDD5" s="1100" t="s">
        <v>776</v>
      </c>
      <c r="BDE5" s="1099" t="s">
        <v>1322</v>
      </c>
      <c r="BDF5" s="1099" t="s">
        <v>1321</v>
      </c>
      <c r="BDG5" s="1100" t="s">
        <v>774</v>
      </c>
      <c r="BDH5" s="1100" t="s">
        <v>775</v>
      </c>
      <c r="BDI5" s="1100" t="s">
        <v>776</v>
      </c>
      <c r="BDJ5" s="1100" t="s">
        <v>1317</v>
      </c>
      <c r="BDK5" s="1124" t="s">
        <v>1318</v>
      </c>
      <c r="BDL5" s="1100" t="s">
        <v>1322</v>
      </c>
      <c r="BDM5" s="1099" t="s">
        <v>1321</v>
      </c>
      <c r="BDN5" s="1101" t="s">
        <v>1322</v>
      </c>
      <c r="BDP5" s="1118" t="s">
        <v>1321</v>
      </c>
      <c r="BDQ5" s="1100" t="s">
        <v>774</v>
      </c>
      <c r="BDR5" s="1100" t="s">
        <v>775</v>
      </c>
      <c r="BDS5" s="1100" t="s">
        <v>776</v>
      </c>
      <c r="BDT5" s="1099" t="s">
        <v>1322</v>
      </c>
      <c r="BDU5" s="1099" t="s">
        <v>1321</v>
      </c>
      <c r="BDV5" s="1100" t="s">
        <v>774</v>
      </c>
      <c r="BDW5" s="1100" t="s">
        <v>775</v>
      </c>
      <c r="BDX5" s="1100" t="s">
        <v>776</v>
      </c>
      <c r="BDY5" s="1100" t="s">
        <v>1317</v>
      </c>
      <c r="BDZ5" s="1124" t="s">
        <v>1318</v>
      </c>
      <c r="BEA5" s="1100" t="s">
        <v>1322</v>
      </c>
      <c r="BEB5" s="1099" t="s">
        <v>1321</v>
      </c>
      <c r="BEC5" s="1101" t="s">
        <v>1322</v>
      </c>
      <c r="BEE5" s="1118" t="s">
        <v>1321</v>
      </c>
      <c r="BEF5" s="1100" t="s">
        <v>774</v>
      </c>
      <c r="BEG5" s="1100" t="s">
        <v>775</v>
      </c>
      <c r="BEH5" s="1100" t="s">
        <v>776</v>
      </c>
      <c r="BEI5" s="1099" t="s">
        <v>1322</v>
      </c>
      <c r="BEJ5" s="1099" t="s">
        <v>1321</v>
      </c>
      <c r="BEK5" s="1100" t="s">
        <v>774</v>
      </c>
      <c r="BEL5" s="1100" t="s">
        <v>775</v>
      </c>
      <c r="BEM5" s="1100" t="s">
        <v>776</v>
      </c>
      <c r="BEN5" s="1100" t="s">
        <v>1317</v>
      </c>
      <c r="BEO5" s="1124" t="s">
        <v>1318</v>
      </c>
      <c r="BEP5" s="1100" t="s">
        <v>1322</v>
      </c>
      <c r="BEQ5" s="1099" t="s">
        <v>1321</v>
      </c>
      <c r="BER5" s="1101" t="s">
        <v>1322</v>
      </c>
      <c r="BET5" s="1118" t="s">
        <v>1321</v>
      </c>
      <c r="BEU5" s="1100" t="s">
        <v>774</v>
      </c>
      <c r="BEV5" s="1100" t="s">
        <v>775</v>
      </c>
      <c r="BEW5" s="1100" t="s">
        <v>776</v>
      </c>
      <c r="BEX5" s="1099" t="s">
        <v>1322</v>
      </c>
      <c r="BEY5" s="1099" t="s">
        <v>1321</v>
      </c>
      <c r="BEZ5" s="1100" t="s">
        <v>774</v>
      </c>
      <c r="BFA5" s="1100" t="s">
        <v>775</v>
      </c>
      <c r="BFB5" s="1100" t="s">
        <v>776</v>
      </c>
      <c r="BFC5" s="1100" t="s">
        <v>1317</v>
      </c>
      <c r="BFD5" s="1124" t="s">
        <v>1318</v>
      </c>
      <c r="BFE5" s="1100" t="s">
        <v>1322</v>
      </c>
      <c r="BFF5" s="1099" t="s">
        <v>1321</v>
      </c>
      <c r="BFG5" s="1101" t="s">
        <v>1322</v>
      </c>
      <c r="BFI5" s="1118" t="s">
        <v>1321</v>
      </c>
      <c r="BFJ5" s="1100" t="s">
        <v>774</v>
      </c>
      <c r="BFK5" s="1100" t="s">
        <v>775</v>
      </c>
      <c r="BFL5" s="1100" t="s">
        <v>776</v>
      </c>
      <c r="BFM5" s="1099" t="s">
        <v>1322</v>
      </c>
      <c r="BFN5" s="1099" t="s">
        <v>1321</v>
      </c>
      <c r="BFO5" s="1100" t="s">
        <v>774</v>
      </c>
      <c r="BFP5" s="1100" t="s">
        <v>775</v>
      </c>
      <c r="BFQ5" s="1100" t="s">
        <v>776</v>
      </c>
      <c r="BFR5" s="1100" t="s">
        <v>1317</v>
      </c>
      <c r="BFS5" s="1124" t="s">
        <v>1318</v>
      </c>
      <c r="BFT5" s="1100" t="s">
        <v>1322</v>
      </c>
      <c r="BFU5" s="1099" t="s">
        <v>1321</v>
      </c>
      <c r="BFV5" s="1101" t="s">
        <v>1322</v>
      </c>
      <c r="BFX5" s="1118" t="s">
        <v>1321</v>
      </c>
      <c r="BFY5" s="1100" t="s">
        <v>774</v>
      </c>
      <c r="BFZ5" s="1100" t="s">
        <v>775</v>
      </c>
      <c r="BGA5" s="1100" t="s">
        <v>776</v>
      </c>
      <c r="BGB5" s="1099" t="s">
        <v>1322</v>
      </c>
      <c r="BGC5" s="1099" t="s">
        <v>1321</v>
      </c>
      <c r="BGD5" s="1100" t="s">
        <v>774</v>
      </c>
      <c r="BGE5" s="1100" t="s">
        <v>775</v>
      </c>
      <c r="BGF5" s="1100" t="s">
        <v>776</v>
      </c>
      <c r="BGG5" s="1100" t="s">
        <v>1317</v>
      </c>
      <c r="BGH5" s="1124" t="s">
        <v>1318</v>
      </c>
      <c r="BGI5" s="1100" t="s">
        <v>1322</v>
      </c>
      <c r="BGJ5" s="1099" t="s">
        <v>1321</v>
      </c>
      <c r="BGK5" s="1101" t="s">
        <v>1322</v>
      </c>
      <c r="BGM5" s="1118" t="s">
        <v>1321</v>
      </c>
      <c r="BGN5" s="1100" t="s">
        <v>774</v>
      </c>
      <c r="BGO5" s="1100" t="s">
        <v>775</v>
      </c>
      <c r="BGP5" s="1100" t="s">
        <v>776</v>
      </c>
      <c r="BGQ5" s="1099" t="s">
        <v>1322</v>
      </c>
      <c r="BGR5" s="1099" t="s">
        <v>1321</v>
      </c>
      <c r="BGS5" s="1100" t="s">
        <v>774</v>
      </c>
      <c r="BGT5" s="1100" t="s">
        <v>775</v>
      </c>
      <c r="BGU5" s="1100" t="s">
        <v>776</v>
      </c>
      <c r="BGV5" s="1100" t="s">
        <v>1317</v>
      </c>
      <c r="BGW5" s="1124" t="s">
        <v>1318</v>
      </c>
      <c r="BGX5" s="1100" t="s">
        <v>1322</v>
      </c>
      <c r="BGY5" s="1099" t="s">
        <v>1321</v>
      </c>
      <c r="BGZ5" s="1101" t="s">
        <v>1322</v>
      </c>
      <c r="BHB5" s="1118" t="s">
        <v>1321</v>
      </c>
      <c r="BHC5" s="1100" t="s">
        <v>774</v>
      </c>
      <c r="BHD5" s="1100" t="s">
        <v>775</v>
      </c>
      <c r="BHE5" s="1100" t="s">
        <v>776</v>
      </c>
      <c r="BHF5" s="1099" t="s">
        <v>1322</v>
      </c>
      <c r="BHG5" s="1099" t="s">
        <v>1321</v>
      </c>
      <c r="BHH5" s="1100" t="s">
        <v>774</v>
      </c>
      <c r="BHI5" s="1100" t="s">
        <v>775</v>
      </c>
      <c r="BHJ5" s="1100" t="s">
        <v>776</v>
      </c>
      <c r="BHK5" s="1100" t="s">
        <v>1317</v>
      </c>
      <c r="BHL5" s="1124" t="s">
        <v>1318</v>
      </c>
      <c r="BHM5" s="1100" t="s">
        <v>1322</v>
      </c>
      <c r="BHN5" s="1099" t="s">
        <v>1321</v>
      </c>
      <c r="BHO5" s="1101" t="s">
        <v>1322</v>
      </c>
      <c r="BHQ5" s="1118" t="s">
        <v>1321</v>
      </c>
      <c r="BHR5" s="1100" t="s">
        <v>774</v>
      </c>
      <c r="BHS5" s="1100" t="s">
        <v>775</v>
      </c>
      <c r="BHT5" s="1100" t="s">
        <v>776</v>
      </c>
      <c r="BHU5" s="1099" t="s">
        <v>1322</v>
      </c>
      <c r="BHV5" s="1099" t="s">
        <v>1321</v>
      </c>
      <c r="BHW5" s="1100" t="s">
        <v>774</v>
      </c>
      <c r="BHX5" s="1100" t="s">
        <v>775</v>
      </c>
      <c r="BHY5" s="1100" t="s">
        <v>776</v>
      </c>
      <c r="BHZ5" s="1100" t="s">
        <v>1317</v>
      </c>
      <c r="BIA5" s="1124" t="s">
        <v>1318</v>
      </c>
      <c r="BIB5" s="1100" t="s">
        <v>1322</v>
      </c>
      <c r="BIC5" s="1099" t="s">
        <v>1321</v>
      </c>
      <c r="BID5" s="1101" t="s">
        <v>1322</v>
      </c>
      <c r="BIF5" s="1118" t="s">
        <v>1321</v>
      </c>
      <c r="BIG5" s="1100" t="s">
        <v>774</v>
      </c>
      <c r="BIH5" s="1100" t="s">
        <v>775</v>
      </c>
      <c r="BII5" s="1100" t="s">
        <v>776</v>
      </c>
      <c r="BIJ5" s="1099" t="s">
        <v>1322</v>
      </c>
      <c r="BIK5" s="1099" t="s">
        <v>1321</v>
      </c>
      <c r="BIL5" s="1100" t="s">
        <v>774</v>
      </c>
      <c r="BIM5" s="1100" t="s">
        <v>775</v>
      </c>
      <c r="BIN5" s="1100" t="s">
        <v>776</v>
      </c>
      <c r="BIO5" s="1100" t="s">
        <v>1317</v>
      </c>
      <c r="BIP5" s="1124" t="s">
        <v>1318</v>
      </c>
      <c r="BIQ5" s="1100" t="s">
        <v>1322</v>
      </c>
      <c r="BIR5" s="1099" t="s">
        <v>1321</v>
      </c>
      <c r="BIS5" s="1101" t="s">
        <v>1322</v>
      </c>
      <c r="BIU5" s="1118" t="s">
        <v>1321</v>
      </c>
      <c r="BIV5" s="1100" t="s">
        <v>774</v>
      </c>
      <c r="BIW5" s="1100" t="s">
        <v>775</v>
      </c>
      <c r="BIX5" s="1100" t="s">
        <v>776</v>
      </c>
      <c r="BIY5" s="1099" t="s">
        <v>1322</v>
      </c>
      <c r="BIZ5" s="1099" t="s">
        <v>1321</v>
      </c>
      <c r="BJA5" s="1100" t="s">
        <v>774</v>
      </c>
      <c r="BJB5" s="1100" t="s">
        <v>775</v>
      </c>
      <c r="BJC5" s="1100" t="s">
        <v>776</v>
      </c>
      <c r="BJD5" s="1100" t="s">
        <v>1317</v>
      </c>
      <c r="BJE5" s="1124" t="s">
        <v>1318</v>
      </c>
      <c r="BJF5" s="1100" t="s">
        <v>1322</v>
      </c>
      <c r="BJG5" s="1099" t="s">
        <v>1321</v>
      </c>
      <c r="BJH5" s="1101" t="s">
        <v>1322</v>
      </c>
      <c r="BJJ5" s="1118" t="s">
        <v>1321</v>
      </c>
      <c r="BJK5" s="1100" t="s">
        <v>774</v>
      </c>
      <c r="BJL5" s="1100" t="s">
        <v>775</v>
      </c>
      <c r="BJM5" s="1100" t="s">
        <v>776</v>
      </c>
      <c r="BJN5" s="1099" t="s">
        <v>1322</v>
      </c>
      <c r="BJO5" s="1099" t="s">
        <v>1321</v>
      </c>
      <c r="BJP5" s="1100" t="s">
        <v>774</v>
      </c>
      <c r="BJQ5" s="1100" t="s">
        <v>775</v>
      </c>
      <c r="BJR5" s="1100" t="s">
        <v>776</v>
      </c>
      <c r="BJS5" s="1100" t="s">
        <v>1317</v>
      </c>
      <c r="BJT5" s="1124" t="s">
        <v>1318</v>
      </c>
      <c r="BJU5" s="1100" t="s">
        <v>1322</v>
      </c>
      <c r="BJV5" s="1099" t="s">
        <v>1321</v>
      </c>
      <c r="BJW5" s="1101" t="s">
        <v>1322</v>
      </c>
      <c r="BJY5" s="1118" t="s">
        <v>1321</v>
      </c>
      <c r="BJZ5" s="1100" t="s">
        <v>774</v>
      </c>
      <c r="BKA5" s="1100" t="s">
        <v>775</v>
      </c>
      <c r="BKB5" s="1100" t="s">
        <v>776</v>
      </c>
      <c r="BKC5" s="1099" t="s">
        <v>1322</v>
      </c>
      <c r="BKD5" s="1099" t="s">
        <v>1321</v>
      </c>
      <c r="BKE5" s="1100" t="s">
        <v>774</v>
      </c>
      <c r="BKF5" s="1100" t="s">
        <v>775</v>
      </c>
      <c r="BKG5" s="1100" t="s">
        <v>776</v>
      </c>
      <c r="BKH5" s="1100" t="s">
        <v>1317</v>
      </c>
      <c r="BKI5" s="1124" t="s">
        <v>1318</v>
      </c>
      <c r="BKJ5" s="1100" t="s">
        <v>1322</v>
      </c>
      <c r="BKK5" s="1099" t="s">
        <v>1321</v>
      </c>
      <c r="BKL5" s="1101" t="s">
        <v>1322</v>
      </c>
      <c r="BKN5" s="1118" t="s">
        <v>1321</v>
      </c>
      <c r="BKO5" s="1100" t="s">
        <v>774</v>
      </c>
      <c r="BKP5" s="1100" t="s">
        <v>775</v>
      </c>
      <c r="BKQ5" s="1100" t="s">
        <v>776</v>
      </c>
      <c r="BKR5" s="1099" t="s">
        <v>1322</v>
      </c>
      <c r="BKS5" s="1099" t="s">
        <v>1321</v>
      </c>
      <c r="BKT5" s="1100" t="s">
        <v>774</v>
      </c>
      <c r="BKU5" s="1100" t="s">
        <v>775</v>
      </c>
      <c r="BKV5" s="1100" t="s">
        <v>776</v>
      </c>
      <c r="BKW5" s="1100" t="s">
        <v>1317</v>
      </c>
      <c r="BKX5" s="1124" t="s">
        <v>1318</v>
      </c>
      <c r="BKY5" s="1100" t="s">
        <v>1322</v>
      </c>
      <c r="BKZ5" s="1099" t="s">
        <v>1321</v>
      </c>
      <c r="BLA5" s="1101" t="s">
        <v>1322</v>
      </c>
      <c r="BLC5" s="1118" t="s">
        <v>1321</v>
      </c>
      <c r="BLD5" s="1100" t="s">
        <v>774</v>
      </c>
      <c r="BLE5" s="1100" t="s">
        <v>775</v>
      </c>
      <c r="BLF5" s="1100" t="s">
        <v>776</v>
      </c>
      <c r="BLG5" s="1099" t="s">
        <v>1322</v>
      </c>
      <c r="BLH5" s="1099" t="s">
        <v>1321</v>
      </c>
      <c r="BLI5" s="1100" t="s">
        <v>774</v>
      </c>
      <c r="BLJ5" s="1100" t="s">
        <v>775</v>
      </c>
      <c r="BLK5" s="1100" t="s">
        <v>776</v>
      </c>
      <c r="BLL5" s="1100" t="s">
        <v>1317</v>
      </c>
      <c r="BLM5" s="1124" t="s">
        <v>1318</v>
      </c>
      <c r="BLN5" s="1100" t="s">
        <v>1322</v>
      </c>
      <c r="BLO5" s="1099" t="s">
        <v>1321</v>
      </c>
      <c r="BLP5" s="1101" t="s">
        <v>1322</v>
      </c>
      <c r="BLR5" s="1118" t="s">
        <v>1321</v>
      </c>
      <c r="BLS5" s="1100" t="s">
        <v>774</v>
      </c>
      <c r="BLT5" s="1100" t="s">
        <v>775</v>
      </c>
      <c r="BLU5" s="1100" t="s">
        <v>776</v>
      </c>
      <c r="BLV5" s="1099" t="s">
        <v>1322</v>
      </c>
      <c r="BLW5" s="1099" t="s">
        <v>1321</v>
      </c>
      <c r="BLX5" s="1100" t="s">
        <v>774</v>
      </c>
      <c r="BLY5" s="1100" t="s">
        <v>775</v>
      </c>
      <c r="BLZ5" s="1100" t="s">
        <v>776</v>
      </c>
      <c r="BMA5" s="1100" t="s">
        <v>1317</v>
      </c>
      <c r="BMB5" s="1124" t="s">
        <v>1318</v>
      </c>
      <c r="BMC5" s="1100" t="s">
        <v>1322</v>
      </c>
      <c r="BMD5" s="1099" t="s">
        <v>1321</v>
      </c>
      <c r="BME5" s="1101" t="s">
        <v>1322</v>
      </c>
      <c r="BMG5" s="1118" t="s">
        <v>1321</v>
      </c>
      <c r="BMH5" s="1100" t="s">
        <v>774</v>
      </c>
      <c r="BMI5" s="1100" t="s">
        <v>775</v>
      </c>
      <c r="BMJ5" s="1100" t="s">
        <v>776</v>
      </c>
      <c r="BMK5" s="1099" t="s">
        <v>1322</v>
      </c>
      <c r="BML5" s="1099" t="s">
        <v>1321</v>
      </c>
      <c r="BMM5" s="1100" t="s">
        <v>774</v>
      </c>
      <c r="BMN5" s="1100" t="s">
        <v>775</v>
      </c>
      <c r="BMO5" s="1100" t="s">
        <v>776</v>
      </c>
      <c r="BMP5" s="1100" t="s">
        <v>1317</v>
      </c>
      <c r="BMQ5" s="1124" t="s">
        <v>1318</v>
      </c>
      <c r="BMR5" s="1100" t="s">
        <v>1322</v>
      </c>
      <c r="BMS5" s="1099" t="s">
        <v>1321</v>
      </c>
      <c r="BMT5" s="1101" t="s">
        <v>1322</v>
      </c>
      <c r="BMV5" s="1118" t="s">
        <v>1321</v>
      </c>
      <c r="BMW5" s="1100" t="s">
        <v>774</v>
      </c>
      <c r="BMX5" s="1100" t="s">
        <v>775</v>
      </c>
      <c r="BMY5" s="1100" t="s">
        <v>776</v>
      </c>
      <c r="BMZ5" s="1099" t="s">
        <v>1322</v>
      </c>
      <c r="BNA5" s="1099" t="s">
        <v>1321</v>
      </c>
      <c r="BNB5" s="1100" t="s">
        <v>774</v>
      </c>
      <c r="BNC5" s="1100" t="s">
        <v>775</v>
      </c>
      <c r="BND5" s="1100" t="s">
        <v>776</v>
      </c>
      <c r="BNE5" s="1100" t="s">
        <v>1317</v>
      </c>
      <c r="BNF5" s="1124" t="s">
        <v>1318</v>
      </c>
      <c r="BNG5" s="1100" t="s">
        <v>1322</v>
      </c>
      <c r="BNH5" s="1099" t="s">
        <v>1321</v>
      </c>
      <c r="BNI5" s="1101" t="s">
        <v>1322</v>
      </c>
      <c r="BNK5" s="1118" t="s">
        <v>1321</v>
      </c>
      <c r="BNL5" s="1100" t="s">
        <v>774</v>
      </c>
      <c r="BNM5" s="1100" t="s">
        <v>775</v>
      </c>
      <c r="BNN5" s="1100" t="s">
        <v>776</v>
      </c>
      <c r="BNO5" s="1099" t="s">
        <v>1322</v>
      </c>
      <c r="BNP5" s="1099" t="s">
        <v>1321</v>
      </c>
      <c r="BNQ5" s="1100" t="s">
        <v>774</v>
      </c>
      <c r="BNR5" s="1100" t="s">
        <v>775</v>
      </c>
      <c r="BNS5" s="1100" t="s">
        <v>776</v>
      </c>
      <c r="BNT5" s="1100" t="s">
        <v>1317</v>
      </c>
      <c r="BNU5" s="1124" t="s">
        <v>1318</v>
      </c>
      <c r="BNV5" s="1100" t="s">
        <v>1322</v>
      </c>
      <c r="BNW5" s="1099" t="s">
        <v>1321</v>
      </c>
      <c r="BNX5" s="1101" t="s">
        <v>1322</v>
      </c>
      <c r="BNZ5" s="1118" t="s">
        <v>1321</v>
      </c>
      <c r="BOA5" s="1100" t="s">
        <v>774</v>
      </c>
      <c r="BOB5" s="1100" t="s">
        <v>775</v>
      </c>
      <c r="BOC5" s="1100" t="s">
        <v>776</v>
      </c>
      <c r="BOD5" s="1099" t="s">
        <v>1322</v>
      </c>
      <c r="BOE5" s="1099" t="s">
        <v>1321</v>
      </c>
      <c r="BOF5" s="1100" t="s">
        <v>774</v>
      </c>
      <c r="BOG5" s="1100" t="s">
        <v>775</v>
      </c>
      <c r="BOH5" s="1100" t="s">
        <v>776</v>
      </c>
      <c r="BOI5" s="1100" t="s">
        <v>1317</v>
      </c>
      <c r="BOJ5" s="1124" t="s">
        <v>1318</v>
      </c>
      <c r="BOK5" s="1100" t="s">
        <v>1322</v>
      </c>
      <c r="BOL5" s="1099" t="s">
        <v>1321</v>
      </c>
      <c r="BOM5" s="1101" t="s">
        <v>1322</v>
      </c>
      <c r="BOO5" s="1118" t="s">
        <v>1321</v>
      </c>
      <c r="BOP5" s="1100" t="s">
        <v>774</v>
      </c>
      <c r="BOQ5" s="1100" t="s">
        <v>775</v>
      </c>
      <c r="BOR5" s="1100" t="s">
        <v>776</v>
      </c>
      <c r="BOS5" s="1099" t="s">
        <v>1322</v>
      </c>
      <c r="BOT5" s="1099" t="s">
        <v>1321</v>
      </c>
      <c r="BOU5" s="1100" t="s">
        <v>774</v>
      </c>
      <c r="BOV5" s="1100" t="s">
        <v>775</v>
      </c>
      <c r="BOW5" s="1100" t="s">
        <v>776</v>
      </c>
      <c r="BOX5" s="1100" t="s">
        <v>1317</v>
      </c>
      <c r="BOY5" s="1124" t="s">
        <v>1318</v>
      </c>
      <c r="BOZ5" s="1100" t="s">
        <v>1322</v>
      </c>
      <c r="BPA5" s="1099" t="s">
        <v>1321</v>
      </c>
      <c r="BPB5" s="1101" t="s">
        <v>1322</v>
      </c>
      <c r="BPD5" s="1118" t="s">
        <v>1321</v>
      </c>
      <c r="BPE5" s="1100" t="s">
        <v>774</v>
      </c>
      <c r="BPF5" s="1100" t="s">
        <v>775</v>
      </c>
      <c r="BPG5" s="1100" t="s">
        <v>776</v>
      </c>
      <c r="BPH5" s="1099" t="s">
        <v>1322</v>
      </c>
      <c r="BPI5" s="1099" t="s">
        <v>1321</v>
      </c>
      <c r="BPJ5" s="1100" t="s">
        <v>774</v>
      </c>
      <c r="BPK5" s="1100" t="s">
        <v>775</v>
      </c>
      <c r="BPL5" s="1100" t="s">
        <v>776</v>
      </c>
      <c r="BPM5" s="1100" t="s">
        <v>1317</v>
      </c>
      <c r="BPN5" s="1124" t="s">
        <v>1318</v>
      </c>
      <c r="BPO5" s="1100" t="s">
        <v>1322</v>
      </c>
      <c r="BPP5" s="1099" t="s">
        <v>1321</v>
      </c>
      <c r="BPQ5" s="1101" t="s">
        <v>1322</v>
      </c>
      <c r="BPS5" s="1118" t="s">
        <v>1321</v>
      </c>
      <c r="BPT5" s="1100" t="s">
        <v>774</v>
      </c>
      <c r="BPU5" s="1100" t="s">
        <v>775</v>
      </c>
      <c r="BPV5" s="1100" t="s">
        <v>776</v>
      </c>
      <c r="BPW5" s="1099" t="s">
        <v>1322</v>
      </c>
      <c r="BPX5" s="1099" t="s">
        <v>1321</v>
      </c>
      <c r="BPY5" s="1100" t="s">
        <v>774</v>
      </c>
      <c r="BPZ5" s="1100" t="s">
        <v>775</v>
      </c>
      <c r="BQA5" s="1100" t="s">
        <v>776</v>
      </c>
      <c r="BQB5" s="1100" t="s">
        <v>1317</v>
      </c>
      <c r="BQC5" s="1124" t="s">
        <v>1318</v>
      </c>
      <c r="BQD5" s="1100" t="s">
        <v>1322</v>
      </c>
      <c r="BQE5" s="1099" t="s">
        <v>1321</v>
      </c>
      <c r="BQF5" s="1101" t="s">
        <v>1322</v>
      </c>
      <c r="BQH5" s="1118" t="s">
        <v>1321</v>
      </c>
      <c r="BQI5" s="1100" t="s">
        <v>774</v>
      </c>
      <c r="BQJ5" s="1100" t="s">
        <v>775</v>
      </c>
      <c r="BQK5" s="1100" t="s">
        <v>776</v>
      </c>
      <c r="BQL5" s="1099" t="s">
        <v>1322</v>
      </c>
      <c r="BQM5" s="1099" t="s">
        <v>1321</v>
      </c>
      <c r="BQN5" s="1100" t="s">
        <v>774</v>
      </c>
      <c r="BQO5" s="1100" t="s">
        <v>775</v>
      </c>
      <c r="BQP5" s="1100" t="s">
        <v>776</v>
      </c>
      <c r="BQQ5" s="1100" t="s">
        <v>1317</v>
      </c>
      <c r="BQR5" s="1124" t="s">
        <v>1318</v>
      </c>
      <c r="BQS5" s="1100" t="s">
        <v>1322</v>
      </c>
      <c r="BQT5" s="1099" t="s">
        <v>1321</v>
      </c>
      <c r="BQU5" s="1101" t="s">
        <v>1322</v>
      </c>
      <c r="BQW5" s="1118" t="s">
        <v>1321</v>
      </c>
      <c r="BQX5" s="1100" t="s">
        <v>774</v>
      </c>
      <c r="BQY5" s="1100" t="s">
        <v>775</v>
      </c>
      <c r="BQZ5" s="1100" t="s">
        <v>776</v>
      </c>
      <c r="BRA5" s="1099" t="s">
        <v>1322</v>
      </c>
      <c r="BRB5" s="1099" t="s">
        <v>1321</v>
      </c>
      <c r="BRC5" s="1100" t="s">
        <v>774</v>
      </c>
      <c r="BRD5" s="1100" t="s">
        <v>775</v>
      </c>
      <c r="BRE5" s="1100" t="s">
        <v>776</v>
      </c>
      <c r="BRF5" s="1100" t="s">
        <v>1317</v>
      </c>
      <c r="BRG5" s="1124" t="s">
        <v>1318</v>
      </c>
      <c r="BRH5" s="1100" t="s">
        <v>1322</v>
      </c>
      <c r="BRI5" s="1099" t="s">
        <v>1321</v>
      </c>
      <c r="BRJ5" s="1101" t="s">
        <v>1322</v>
      </c>
      <c r="BRL5" s="1118" t="s">
        <v>1321</v>
      </c>
      <c r="BRM5" s="1100" t="s">
        <v>774</v>
      </c>
      <c r="BRN5" s="1100" t="s">
        <v>775</v>
      </c>
      <c r="BRO5" s="1100" t="s">
        <v>776</v>
      </c>
      <c r="BRP5" s="1099" t="s">
        <v>1322</v>
      </c>
      <c r="BRQ5" s="1099" t="s">
        <v>1321</v>
      </c>
      <c r="BRR5" s="1100" t="s">
        <v>774</v>
      </c>
      <c r="BRS5" s="1100" t="s">
        <v>775</v>
      </c>
      <c r="BRT5" s="1100" t="s">
        <v>776</v>
      </c>
      <c r="BRU5" s="1100" t="s">
        <v>1317</v>
      </c>
      <c r="BRV5" s="1124" t="s">
        <v>1318</v>
      </c>
      <c r="BRW5" s="1100" t="s">
        <v>1322</v>
      </c>
      <c r="BRX5" s="1099" t="s">
        <v>1321</v>
      </c>
      <c r="BRY5" s="1101" t="s">
        <v>1322</v>
      </c>
      <c r="BSA5" s="1118" t="s">
        <v>1321</v>
      </c>
      <c r="BSB5" s="1100" t="s">
        <v>774</v>
      </c>
      <c r="BSC5" s="1100" t="s">
        <v>775</v>
      </c>
      <c r="BSD5" s="1100" t="s">
        <v>776</v>
      </c>
      <c r="BSE5" s="1099" t="s">
        <v>1322</v>
      </c>
      <c r="BSF5" s="1099" t="s">
        <v>1321</v>
      </c>
      <c r="BSG5" s="1100" t="s">
        <v>774</v>
      </c>
      <c r="BSH5" s="1100" t="s">
        <v>775</v>
      </c>
      <c r="BSI5" s="1100" t="s">
        <v>776</v>
      </c>
      <c r="BSJ5" s="1100" t="s">
        <v>1317</v>
      </c>
      <c r="BSK5" s="1124" t="s">
        <v>1318</v>
      </c>
      <c r="BSL5" s="1100" t="s">
        <v>1322</v>
      </c>
      <c r="BSM5" s="1099" t="s">
        <v>1321</v>
      </c>
      <c r="BSN5" s="1101" t="s">
        <v>1322</v>
      </c>
      <c r="BSP5" s="1118" t="s">
        <v>1321</v>
      </c>
      <c r="BSQ5" s="1100" t="s">
        <v>774</v>
      </c>
      <c r="BSR5" s="1100" t="s">
        <v>775</v>
      </c>
      <c r="BSS5" s="1100" t="s">
        <v>776</v>
      </c>
      <c r="BST5" s="1099" t="s">
        <v>1322</v>
      </c>
      <c r="BSU5" s="1099" t="s">
        <v>1321</v>
      </c>
      <c r="BSV5" s="1100" t="s">
        <v>774</v>
      </c>
      <c r="BSW5" s="1100" t="s">
        <v>775</v>
      </c>
      <c r="BSX5" s="1100" t="s">
        <v>776</v>
      </c>
      <c r="BSY5" s="1100" t="s">
        <v>1317</v>
      </c>
      <c r="BSZ5" s="1124" t="s">
        <v>1318</v>
      </c>
      <c r="BTA5" s="1100" t="s">
        <v>1322</v>
      </c>
      <c r="BTB5" s="1099" t="s">
        <v>1321</v>
      </c>
      <c r="BTC5" s="1101" t="s">
        <v>1322</v>
      </c>
      <c r="BTE5" s="1118" t="s">
        <v>1321</v>
      </c>
      <c r="BTF5" s="1100" t="s">
        <v>774</v>
      </c>
      <c r="BTG5" s="1100" t="s">
        <v>775</v>
      </c>
      <c r="BTH5" s="1100" t="s">
        <v>776</v>
      </c>
      <c r="BTI5" s="1099" t="s">
        <v>1322</v>
      </c>
      <c r="BTJ5" s="1099" t="s">
        <v>1321</v>
      </c>
      <c r="BTK5" s="1100" t="s">
        <v>774</v>
      </c>
      <c r="BTL5" s="1100" t="s">
        <v>775</v>
      </c>
      <c r="BTM5" s="1100" t="s">
        <v>776</v>
      </c>
      <c r="BTN5" s="1100" t="s">
        <v>1317</v>
      </c>
      <c r="BTO5" s="1124" t="s">
        <v>1318</v>
      </c>
      <c r="BTP5" s="1100" t="s">
        <v>1322</v>
      </c>
      <c r="BTQ5" s="1099" t="s">
        <v>1321</v>
      </c>
      <c r="BTR5" s="1101" t="s">
        <v>1322</v>
      </c>
      <c r="BTT5" s="1118" t="s">
        <v>1321</v>
      </c>
      <c r="BTU5" s="1100" t="s">
        <v>774</v>
      </c>
      <c r="BTV5" s="1100" t="s">
        <v>775</v>
      </c>
      <c r="BTW5" s="1100" t="s">
        <v>776</v>
      </c>
      <c r="BTX5" s="1099" t="s">
        <v>1322</v>
      </c>
      <c r="BTY5" s="1099" t="s">
        <v>1321</v>
      </c>
      <c r="BTZ5" s="1100" t="s">
        <v>774</v>
      </c>
      <c r="BUA5" s="1100" t="s">
        <v>775</v>
      </c>
      <c r="BUB5" s="1100" t="s">
        <v>776</v>
      </c>
      <c r="BUC5" s="1100" t="s">
        <v>1317</v>
      </c>
      <c r="BUD5" s="1124" t="s">
        <v>1318</v>
      </c>
      <c r="BUE5" s="1100" t="s">
        <v>1322</v>
      </c>
      <c r="BUF5" s="1099" t="s">
        <v>1321</v>
      </c>
      <c r="BUG5" s="1101" t="s">
        <v>1322</v>
      </c>
      <c r="BUI5" s="1118" t="s">
        <v>1321</v>
      </c>
      <c r="BUJ5" s="1100" t="s">
        <v>774</v>
      </c>
      <c r="BUK5" s="1100" t="s">
        <v>775</v>
      </c>
      <c r="BUL5" s="1100" t="s">
        <v>776</v>
      </c>
      <c r="BUM5" s="1099" t="s">
        <v>1322</v>
      </c>
      <c r="BUN5" s="1099" t="s">
        <v>1321</v>
      </c>
      <c r="BUO5" s="1100" t="s">
        <v>774</v>
      </c>
      <c r="BUP5" s="1100" t="s">
        <v>775</v>
      </c>
      <c r="BUQ5" s="1100" t="s">
        <v>776</v>
      </c>
      <c r="BUR5" s="1100" t="s">
        <v>1317</v>
      </c>
      <c r="BUS5" s="1124" t="s">
        <v>1318</v>
      </c>
      <c r="BUT5" s="1100" t="s">
        <v>1322</v>
      </c>
      <c r="BUU5" s="1099" t="s">
        <v>1321</v>
      </c>
      <c r="BUV5" s="1101" t="s">
        <v>1322</v>
      </c>
      <c r="BUX5" s="1118" t="s">
        <v>1321</v>
      </c>
      <c r="BUY5" s="1100" t="s">
        <v>774</v>
      </c>
      <c r="BUZ5" s="1100" t="s">
        <v>775</v>
      </c>
      <c r="BVA5" s="1100" t="s">
        <v>776</v>
      </c>
      <c r="BVB5" s="1099" t="s">
        <v>1322</v>
      </c>
      <c r="BVC5" s="1099" t="s">
        <v>1321</v>
      </c>
      <c r="BVD5" s="1100" t="s">
        <v>774</v>
      </c>
      <c r="BVE5" s="1100" t="s">
        <v>775</v>
      </c>
      <c r="BVF5" s="1100" t="s">
        <v>776</v>
      </c>
      <c r="BVG5" s="1100" t="s">
        <v>1317</v>
      </c>
      <c r="BVH5" s="1124" t="s">
        <v>1318</v>
      </c>
      <c r="BVI5" s="1100" t="s">
        <v>1322</v>
      </c>
      <c r="BVJ5" s="1099" t="s">
        <v>1321</v>
      </c>
      <c r="BVK5" s="1101" t="s">
        <v>1322</v>
      </c>
      <c r="BVM5" s="1118" t="s">
        <v>1321</v>
      </c>
      <c r="BVN5" s="1100" t="s">
        <v>774</v>
      </c>
      <c r="BVO5" s="1100" t="s">
        <v>775</v>
      </c>
      <c r="BVP5" s="1100" t="s">
        <v>776</v>
      </c>
      <c r="BVQ5" s="1099" t="s">
        <v>1322</v>
      </c>
      <c r="BVR5" s="1099" t="s">
        <v>1321</v>
      </c>
      <c r="BVS5" s="1100" t="s">
        <v>774</v>
      </c>
      <c r="BVT5" s="1100" t="s">
        <v>775</v>
      </c>
      <c r="BVU5" s="1100" t="s">
        <v>776</v>
      </c>
      <c r="BVV5" s="1100" t="s">
        <v>1317</v>
      </c>
      <c r="BVW5" s="1124" t="s">
        <v>1318</v>
      </c>
      <c r="BVX5" s="1100" t="s">
        <v>1322</v>
      </c>
      <c r="BVY5" s="1099" t="s">
        <v>1321</v>
      </c>
      <c r="BVZ5" s="1101" t="s">
        <v>1322</v>
      </c>
      <c r="BWB5" s="1118" t="s">
        <v>1321</v>
      </c>
      <c r="BWC5" s="1100" t="s">
        <v>774</v>
      </c>
      <c r="BWD5" s="1100" t="s">
        <v>775</v>
      </c>
      <c r="BWE5" s="1100" t="s">
        <v>776</v>
      </c>
      <c r="BWF5" s="1099" t="s">
        <v>1322</v>
      </c>
      <c r="BWG5" s="1099" t="s">
        <v>1321</v>
      </c>
      <c r="BWH5" s="1100" t="s">
        <v>774</v>
      </c>
      <c r="BWI5" s="1100" t="s">
        <v>775</v>
      </c>
      <c r="BWJ5" s="1100" t="s">
        <v>776</v>
      </c>
      <c r="BWK5" s="1100" t="s">
        <v>1317</v>
      </c>
      <c r="BWL5" s="1124" t="s">
        <v>1318</v>
      </c>
      <c r="BWM5" s="1100" t="s">
        <v>1322</v>
      </c>
      <c r="BWN5" s="1099" t="s">
        <v>1321</v>
      </c>
      <c r="BWO5" s="1101" t="s">
        <v>1322</v>
      </c>
    </row>
    <row r="6" spans="1:1965" ht="18" customHeight="1" x14ac:dyDescent="0.2">
      <c r="B6" s="596">
        <v>2017</v>
      </c>
      <c r="C6" s="1102"/>
      <c r="D6" s="1103"/>
      <c r="E6" s="1103"/>
      <c r="F6" s="1103"/>
      <c r="G6" s="1103"/>
      <c r="H6" s="1103"/>
      <c r="I6" s="1103"/>
      <c r="J6" s="1103"/>
      <c r="K6" s="1103"/>
      <c r="L6" s="1103"/>
      <c r="M6" s="1103"/>
      <c r="N6" s="1103"/>
      <c r="O6" s="1103"/>
      <c r="P6" s="1104"/>
      <c r="Q6" s="1102"/>
      <c r="R6" s="1103"/>
      <c r="S6" s="1103"/>
      <c r="T6" s="1103"/>
      <c r="U6" s="1103"/>
      <c r="V6" s="1103"/>
      <c r="W6" s="1103"/>
      <c r="X6" s="1103"/>
      <c r="Y6" s="1103"/>
      <c r="Z6" s="1103"/>
      <c r="AA6" s="1103"/>
      <c r="AB6" s="1103"/>
      <c r="AC6" s="1103"/>
      <c r="AD6" s="1104"/>
      <c r="AF6" s="1119"/>
      <c r="AG6" s="1103"/>
      <c r="AH6" s="1103"/>
      <c r="AI6" s="1103"/>
      <c r="AJ6" s="1103"/>
      <c r="AK6" s="1103"/>
      <c r="AL6" s="1103"/>
      <c r="AM6" s="1103"/>
      <c r="AN6" s="1103"/>
      <c r="AO6" s="1103"/>
      <c r="AP6" s="1103"/>
      <c r="AQ6" s="1103"/>
      <c r="AR6" s="1103"/>
      <c r="AS6" s="1104"/>
      <c r="AU6" s="1119"/>
      <c r="AV6" s="1103"/>
      <c r="AW6" s="1103"/>
      <c r="AX6" s="1103"/>
      <c r="AY6" s="1103"/>
      <c r="AZ6" s="1103"/>
      <c r="BA6" s="1103"/>
      <c r="BB6" s="1103"/>
      <c r="BC6" s="1103"/>
      <c r="BD6" s="1103"/>
      <c r="BE6" s="1103"/>
      <c r="BF6" s="1103"/>
      <c r="BG6" s="1103"/>
      <c r="BH6" s="1104"/>
      <c r="BJ6" s="1119"/>
      <c r="BK6" s="1103"/>
      <c r="BL6" s="1103"/>
      <c r="BM6" s="1103"/>
      <c r="BN6" s="1103"/>
      <c r="BO6" s="1103"/>
      <c r="BP6" s="1103"/>
      <c r="BQ6" s="1103"/>
      <c r="BR6" s="1103"/>
      <c r="BS6" s="1103"/>
      <c r="BT6" s="1103"/>
      <c r="BU6" s="1103"/>
      <c r="BV6" s="1103"/>
      <c r="BW6" s="1104"/>
      <c r="BY6" s="1119"/>
      <c r="BZ6" s="1103"/>
      <c r="CA6" s="1103"/>
      <c r="CB6" s="1103"/>
      <c r="CC6" s="1103"/>
      <c r="CD6" s="1103"/>
      <c r="CE6" s="1103"/>
      <c r="CF6" s="1103"/>
      <c r="CG6" s="1103"/>
      <c r="CH6" s="1103"/>
      <c r="CI6" s="1103"/>
      <c r="CJ6" s="1103"/>
      <c r="CK6" s="1103"/>
      <c r="CL6" s="1104"/>
      <c r="CN6" s="1119"/>
      <c r="CO6" s="1103"/>
      <c r="CP6" s="1103"/>
      <c r="CQ6" s="1103"/>
      <c r="CR6" s="1103"/>
      <c r="CS6" s="1103"/>
      <c r="CT6" s="1103"/>
      <c r="CU6" s="1103"/>
      <c r="CV6" s="1103"/>
      <c r="CW6" s="1103"/>
      <c r="CX6" s="1103"/>
      <c r="CY6" s="1103"/>
      <c r="CZ6" s="1103"/>
      <c r="DA6" s="1104"/>
      <c r="DC6" s="1119"/>
      <c r="DD6" s="1103"/>
      <c r="DE6" s="1103"/>
      <c r="DF6" s="1103"/>
      <c r="DG6" s="1103"/>
      <c r="DH6" s="1103"/>
      <c r="DI6" s="1103"/>
      <c r="DJ6" s="1103"/>
      <c r="DK6" s="1103"/>
      <c r="DL6" s="1103"/>
      <c r="DM6" s="1103"/>
      <c r="DN6" s="1103"/>
      <c r="DO6" s="1103"/>
      <c r="DP6" s="1104"/>
      <c r="DR6" s="1119"/>
      <c r="DS6" s="1103"/>
      <c r="DT6" s="1103"/>
      <c r="DU6" s="1103"/>
      <c r="DV6" s="1103"/>
      <c r="DW6" s="1103"/>
      <c r="DX6" s="1103"/>
      <c r="DY6" s="1103"/>
      <c r="DZ6" s="1103"/>
      <c r="EA6" s="1103"/>
      <c r="EB6" s="1103"/>
      <c r="EC6" s="1103"/>
      <c r="ED6" s="1103"/>
      <c r="EE6" s="1104"/>
      <c r="EG6" s="1119"/>
      <c r="EH6" s="1103"/>
      <c r="EI6" s="1103"/>
      <c r="EJ6" s="1103"/>
      <c r="EK6" s="1103"/>
      <c r="EL6" s="1103"/>
      <c r="EM6" s="1103"/>
      <c r="EN6" s="1103"/>
      <c r="EO6" s="1103"/>
      <c r="EP6" s="1103"/>
      <c r="EQ6" s="1103"/>
      <c r="ER6" s="1103"/>
      <c r="ES6" s="1103"/>
      <c r="ET6" s="1104"/>
      <c r="EV6" s="1119"/>
      <c r="EW6" s="1103"/>
      <c r="EX6" s="1103"/>
      <c r="EY6" s="1103"/>
      <c r="EZ6" s="1103"/>
      <c r="FA6" s="1103"/>
      <c r="FB6" s="1103"/>
      <c r="FC6" s="1103"/>
      <c r="FD6" s="1103"/>
      <c r="FE6" s="1103"/>
      <c r="FF6" s="1103"/>
      <c r="FG6" s="1103"/>
      <c r="FH6" s="1103"/>
      <c r="FI6" s="1104"/>
      <c r="FK6" s="1119"/>
      <c r="FL6" s="1103"/>
      <c r="FM6" s="1103"/>
      <c r="FN6" s="1103"/>
      <c r="FO6" s="1103"/>
      <c r="FP6" s="1103"/>
      <c r="FQ6" s="1103"/>
      <c r="FR6" s="1103"/>
      <c r="FS6" s="1103"/>
      <c r="FT6" s="1103"/>
      <c r="FU6" s="1103"/>
      <c r="FV6" s="1103"/>
      <c r="FW6" s="1103"/>
      <c r="FX6" s="1104"/>
      <c r="FZ6" s="1119"/>
      <c r="GA6" s="1103"/>
      <c r="GB6" s="1103"/>
      <c r="GC6" s="1103"/>
      <c r="GD6" s="1103"/>
      <c r="GE6" s="1103"/>
      <c r="GF6" s="1103"/>
      <c r="GG6" s="1103"/>
      <c r="GH6" s="1103"/>
      <c r="GI6" s="1103"/>
      <c r="GJ6" s="1103"/>
      <c r="GK6" s="1103"/>
      <c r="GL6" s="1103"/>
      <c r="GM6" s="1104"/>
      <c r="GO6" s="1119"/>
      <c r="GP6" s="1103"/>
      <c r="GQ6" s="1103"/>
      <c r="GR6" s="1103"/>
      <c r="GS6" s="1103"/>
      <c r="GT6" s="1103"/>
      <c r="GU6" s="1103"/>
      <c r="GV6" s="1103"/>
      <c r="GW6" s="1103"/>
      <c r="GX6" s="1103"/>
      <c r="GY6" s="1103"/>
      <c r="GZ6" s="1103"/>
      <c r="HA6" s="1103"/>
      <c r="HB6" s="1104"/>
      <c r="HD6" s="1119"/>
      <c r="HE6" s="1103"/>
      <c r="HF6" s="1103"/>
      <c r="HG6" s="1103"/>
      <c r="HH6" s="1103"/>
      <c r="HI6" s="1103"/>
      <c r="HJ6" s="1103"/>
      <c r="HK6" s="1103"/>
      <c r="HL6" s="1103"/>
      <c r="HM6" s="1103"/>
      <c r="HN6" s="1103"/>
      <c r="HO6" s="1103"/>
      <c r="HP6" s="1103"/>
      <c r="HQ6" s="1104"/>
      <c r="HS6" s="1119"/>
      <c r="HT6" s="1103"/>
      <c r="HU6" s="1103"/>
      <c r="HV6" s="1103"/>
      <c r="HW6" s="1103"/>
      <c r="HX6" s="1103"/>
      <c r="HY6" s="1103"/>
      <c r="HZ6" s="1103"/>
      <c r="IA6" s="1103"/>
      <c r="IB6" s="1103"/>
      <c r="IC6" s="1103"/>
      <c r="ID6" s="1103"/>
      <c r="IE6" s="1103"/>
      <c r="IF6" s="1104"/>
      <c r="IH6" s="1119"/>
      <c r="II6" s="1103"/>
      <c r="IJ6" s="1103"/>
      <c r="IK6" s="1103"/>
      <c r="IL6" s="1103"/>
      <c r="IM6" s="1103"/>
      <c r="IN6" s="1103"/>
      <c r="IO6" s="1103"/>
      <c r="IP6" s="1103"/>
      <c r="IQ6" s="1103"/>
      <c r="IR6" s="1103"/>
      <c r="IS6" s="1103"/>
      <c r="IT6" s="1103"/>
      <c r="IU6" s="1104"/>
      <c r="IW6" s="1119"/>
      <c r="IX6" s="1103"/>
      <c r="IY6" s="1103"/>
      <c r="IZ6" s="1103"/>
      <c r="JA6" s="1103"/>
      <c r="JB6" s="1103"/>
      <c r="JC6" s="1103"/>
      <c r="JD6" s="1103"/>
      <c r="JE6" s="1103"/>
      <c r="JF6" s="1103"/>
      <c r="JG6" s="1103"/>
      <c r="JH6" s="1103"/>
      <c r="JI6" s="1103"/>
      <c r="JJ6" s="1104"/>
      <c r="JL6" s="1119"/>
      <c r="JM6" s="1103"/>
      <c r="JN6" s="1103"/>
      <c r="JO6" s="1103"/>
      <c r="JP6" s="1103"/>
      <c r="JQ6" s="1103"/>
      <c r="JR6" s="1103"/>
      <c r="JS6" s="1103"/>
      <c r="JT6" s="1103"/>
      <c r="JU6" s="1103"/>
      <c r="JV6" s="1103"/>
      <c r="JW6" s="1103"/>
      <c r="JX6" s="1103"/>
      <c r="JY6" s="1104"/>
      <c r="KA6" s="1119"/>
      <c r="KB6" s="1103"/>
      <c r="KC6" s="1103"/>
      <c r="KD6" s="1103"/>
      <c r="KE6" s="1103"/>
      <c r="KF6" s="1103"/>
      <c r="KG6" s="1103"/>
      <c r="KH6" s="1103"/>
      <c r="KI6" s="1103"/>
      <c r="KJ6" s="1103"/>
      <c r="KK6" s="1103"/>
      <c r="KL6" s="1103"/>
      <c r="KM6" s="1103"/>
      <c r="KN6" s="1104"/>
      <c r="KP6" s="1119"/>
      <c r="KQ6" s="1103"/>
      <c r="KR6" s="1103"/>
      <c r="KS6" s="1103"/>
      <c r="KT6" s="1103"/>
      <c r="KU6" s="1103"/>
      <c r="KV6" s="1103"/>
      <c r="KW6" s="1103"/>
      <c r="KX6" s="1103"/>
      <c r="KY6" s="1103"/>
      <c r="KZ6" s="1103"/>
      <c r="LA6" s="1103"/>
      <c r="LB6" s="1103"/>
      <c r="LC6" s="1104"/>
      <c r="LE6" s="1119"/>
      <c r="LF6" s="1103"/>
      <c r="LG6" s="1103"/>
      <c r="LH6" s="1103"/>
      <c r="LI6" s="1103"/>
      <c r="LJ6" s="1103"/>
      <c r="LK6" s="1103"/>
      <c r="LL6" s="1103"/>
      <c r="LM6" s="1103"/>
      <c r="LN6" s="1103"/>
      <c r="LO6" s="1103"/>
      <c r="LP6" s="1103"/>
      <c r="LQ6" s="1103"/>
      <c r="LR6" s="1104"/>
      <c r="LT6" s="1119"/>
      <c r="LU6" s="1103"/>
      <c r="LV6" s="1103"/>
      <c r="LW6" s="1103"/>
      <c r="LX6" s="1103"/>
      <c r="LY6" s="1103"/>
      <c r="LZ6" s="1103"/>
      <c r="MA6" s="1103"/>
      <c r="MB6" s="1103"/>
      <c r="MC6" s="1103"/>
      <c r="MD6" s="1103"/>
      <c r="ME6" s="1103"/>
      <c r="MF6" s="1103"/>
      <c r="MG6" s="1104"/>
      <c r="MI6" s="1119"/>
      <c r="MJ6" s="1103"/>
      <c r="MK6" s="1103"/>
      <c r="ML6" s="1103"/>
      <c r="MM6" s="1103"/>
      <c r="MN6" s="1103"/>
      <c r="MO6" s="1103"/>
      <c r="MP6" s="1103"/>
      <c r="MQ6" s="1103"/>
      <c r="MR6" s="1103"/>
      <c r="MS6" s="1103"/>
      <c r="MT6" s="1103"/>
      <c r="MU6" s="1103"/>
      <c r="MV6" s="1104"/>
      <c r="MX6" s="1119"/>
      <c r="MY6" s="1103"/>
      <c r="MZ6" s="1103"/>
      <c r="NA6" s="1103"/>
      <c r="NB6" s="1103"/>
      <c r="NC6" s="1103"/>
      <c r="ND6" s="1103"/>
      <c r="NE6" s="1103"/>
      <c r="NF6" s="1103"/>
      <c r="NG6" s="1103"/>
      <c r="NH6" s="1103"/>
      <c r="NI6" s="1103"/>
      <c r="NJ6" s="1103"/>
      <c r="NK6" s="1104"/>
      <c r="NM6" s="1119"/>
      <c r="NN6" s="1103"/>
      <c r="NO6" s="1103"/>
      <c r="NP6" s="1103"/>
      <c r="NQ6" s="1103"/>
      <c r="NR6" s="1103"/>
      <c r="NS6" s="1103"/>
      <c r="NT6" s="1103"/>
      <c r="NU6" s="1103"/>
      <c r="NV6" s="1103"/>
      <c r="NW6" s="1103"/>
      <c r="NX6" s="1103"/>
      <c r="NY6" s="1103"/>
      <c r="NZ6" s="1104"/>
      <c r="OB6" s="1119"/>
      <c r="OC6" s="1103"/>
      <c r="OD6" s="1103"/>
      <c r="OE6" s="1103"/>
      <c r="OF6" s="1103"/>
      <c r="OG6" s="1103"/>
      <c r="OH6" s="1103"/>
      <c r="OI6" s="1103"/>
      <c r="OJ6" s="1103"/>
      <c r="OK6" s="1103"/>
      <c r="OL6" s="1103"/>
      <c r="OM6" s="1103"/>
      <c r="ON6" s="1103"/>
      <c r="OO6" s="1104"/>
      <c r="OQ6" s="1119"/>
      <c r="OR6" s="1103"/>
      <c r="OS6" s="1103"/>
      <c r="OT6" s="1103"/>
      <c r="OU6" s="1103"/>
      <c r="OV6" s="1103"/>
      <c r="OW6" s="1103"/>
      <c r="OX6" s="1103"/>
      <c r="OY6" s="1103"/>
      <c r="OZ6" s="1103"/>
      <c r="PA6" s="1103"/>
      <c r="PB6" s="1103"/>
      <c r="PC6" s="1103"/>
      <c r="PD6" s="1104"/>
      <c r="PF6" s="1119"/>
      <c r="PG6" s="1103"/>
      <c r="PH6" s="1103"/>
      <c r="PI6" s="1103"/>
      <c r="PJ6" s="1103"/>
      <c r="PK6" s="1103"/>
      <c r="PL6" s="1103"/>
      <c r="PM6" s="1103"/>
      <c r="PN6" s="1103"/>
      <c r="PO6" s="1103"/>
      <c r="PP6" s="1103"/>
      <c r="PQ6" s="1103"/>
      <c r="PR6" s="1103"/>
      <c r="PS6" s="1104"/>
      <c r="PU6" s="1119"/>
      <c r="PV6" s="1103"/>
      <c r="PW6" s="1103"/>
      <c r="PX6" s="1103"/>
      <c r="PY6" s="1103"/>
      <c r="PZ6" s="1103"/>
      <c r="QA6" s="1103"/>
      <c r="QB6" s="1103"/>
      <c r="QC6" s="1103"/>
      <c r="QD6" s="1103"/>
      <c r="QE6" s="1103"/>
      <c r="QF6" s="1103"/>
      <c r="QG6" s="1103"/>
      <c r="QH6" s="1104"/>
      <c r="QJ6" s="1119"/>
      <c r="QK6" s="1103"/>
      <c r="QL6" s="1103"/>
      <c r="QM6" s="1103"/>
      <c r="QN6" s="1103"/>
      <c r="QO6" s="1103"/>
      <c r="QP6" s="1103"/>
      <c r="QQ6" s="1103"/>
      <c r="QR6" s="1103"/>
      <c r="QS6" s="1103"/>
      <c r="QT6" s="1103"/>
      <c r="QU6" s="1103"/>
      <c r="QV6" s="1103"/>
      <c r="QW6" s="1104"/>
      <c r="QY6" s="1119"/>
      <c r="QZ6" s="1103"/>
      <c r="RA6" s="1103"/>
      <c r="RB6" s="1103"/>
      <c r="RC6" s="1103"/>
      <c r="RD6" s="1103"/>
      <c r="RE6" s="1103"/>
      <c r="RF6" s="1103"/>
      <c r="RG6" s="1103"/>
      <c r="RH6" s="1103"/>
      <c r="RI6" s="1103"/>
      <c r="RJ6" s="1103"/>
      <c r="RK6" s="1103"/>
      <c r="RL6" s="1104"/>
      <c r="RN6" s="1119"/>
      <c r="RO6" s="1103"/>
      <c r="RP6" s="1103"/>
      <c r="RQ6" s="1103"/>
      <c r="RR6" s="1103"/>
      <c r="RS6" s="1103"/>
      <c r="RT6" s="1103"/>
      <c r="RU6" s="1103"/>
      <c r="RV6" s="1103"/>
      <c r="RW6" s="1103"/>
      <c r="RX6" s="1103"/>
      <c r="RY6" s="1103"/>
      <c r="RZ6" s="1103"/>
      <c r="SA6" s="1104"/>
      <c r="SC6" s="1119"/>
      <c r="SD6" s="1103"/>
      <c r="SE6" s="1103"/>
      <c r="SF6" s="1103"/>
      <c r="SG6" s="1103"/>
      <c r="SH6" s="1103"/>
      <c r="SI6" s="1103"/>
      <c r="SJ6" s="1103"/>
      <c r="SK6" s="1103"/>
      <c r="SL6" s="1103"/>
      <c r="SM6" s="1103"/>
      <c r="SN6" s="1103"/>
      <c r="SO6" s="1103"/>
      <c r="SP6" s="1104"/>
      <c r="SR6" s="1119"/>
      <c r="SS6" s="1103"/>
      <c r="ST6" s="1103"/>
      <c r="SU6" s="1103"/>
      <c r="SV6" s="1103"/>
      <c r="SW6" s="1103"/>
      <c r="SX6" s="1103"/>
      <c r="SY6" s="1103"/>
      <c r="SZ6" s="1103"/>
      <c r="TA6" s="1103"/>
      <c r="TB6" s="1103"/>
      <c r="TC6" s="1103"/>
      <c r="TD6" s="1103"/>
      <c r="TE6" s="1104"/>
      <c r="TG6" s="1119"/>
      <c r="TH6" s="1103"/>
      <c r="TI6" s="1103"/>
      <c r="TJ6" s="1103"/>
      <c r="TK6" s="1103"/>
      <c r="TL6" s="1103"/>
      <c r="TM6" s="1103"/>
      <c r="TN6" s="1103"/>
      <c r="TO6" s="1103"/>
      <c r="TP6" s="1103"/>
      <c r="TQ6" s="1103"/>
      <c r="TR6" s="1103"/>
      <c r="TS6" s="1103"/>
      <c r="TT6" s="1104"/>
      <c r="TV6" s="1119"/>
      <c r="TW6" s="1103"/>
      <c r="TX6" s="1103"/>
      <c r="TY6" s="1103"/>
      <c r="TZ6" s="1103"/>
      <c r="UA6" s="1103"/>
      <c r="UB6" s="1103"/>
      <c r="UC6" s="1103"/>
      <c r="UD6" s="1103"/>
      <c r="UE6" s="1103"/>
      <c r="UF6" s="1103"/>
      <c r="UG6" s="1103"/>
      <c r="UH6" s="1103"/>
      <c r="UI6" s="1104"/>
      <c r="UK6" s="1119"/>
      <c r="UL6" s="1103"/>
      <c r="UM6" s="1103"/>
      <c r="UN6" s="1103"/>
      <c r="UO6" s="1103"/>
      <c r="UP6" s="1103"/>
      <c r="UQ6" s="1103"/>
      <c r="UR6" s="1103"/>
      <c r="US6" s="1103"/>
      <c r="UT6" s="1103"/>
      <c r="UU6" s="1103"/>
      <c r="UV6" s="1103"/>
      <c r="UW6" s="1103"/>
      <c r="UX6" s="1104"/>
      <c r="UZ6" s="1119"/>
      <c r="VA6" s="1103"/>
      <c r="VB6" s="1103"/>
      <c r="VC6" s="1103"/>
      <c r="VD6" s="1103"/>
      <c r="VE6" s="1103"/>
      <c r="VF6" s="1103"/>
      <c r="VG6" s="1103"/>
      <c r="VH6" s="1103"/>
      <c r="VI6" s="1103"/>
      <c r="VJ6" s="1103"/>
      <c r="VK6" s="1103"/>
      <c r="VL6" s="1103"/>
      <c r="VM6" s="1104"/>
      <c r="VO6" s="1119"/>
      <c r="VP6" s="1103"/>
      <c r="VQ6" s="1103"/>
      <c r="VR6" s="1103"/>
      <c r="VS6" s="1103"/>
      <c r="VT6" s="1103"/>
      <c r="VU6" s="1103"/>
      <c r="VV6" s="1103"/>
      <c r="VW6" s="1103"/>
      <c r="VX6" s="1103"/>
      <c r="VY6" s="1103"/>
      <c r="VZ6" s="1103"/>
      <c r="WA6" s="1103"/>
      <c r="WB6" s="1104"/>
      <c r="WD6" s="1119"/>
      <c r="WE6" s="1103"/>
      <c r="WF6" s="1103"/>
      <c r="WG6" s="1103"/>
      <c r="WH6" s="1103"/>
      <c r="WI6" s="1103"/>
      <c r="WJ6" s="1103"/>
      <c r="WK6" s="1103"/>
      <c r="WL6" s="1103"/>
      <c r="WM6" s="1103"/>
      <c r="WN6" s="1103"/>
      <c r="WO6" s="1103"/>
      <c r="WP6" s="1103"/>
      <c r="WQ6" s="1104"/>
      <c r="WS6" s="1119"/>
      <c r="WT6" s="1103"/>
      <c r="WU6" s="1103"/>
      <c r="WV6" s="1103"/>
      <c r="WW6" s="1103"/>
      <c r="WX6" s="1103"/>
      <c r="WY6" s="1103"/>
      <c r="WZ6" s="1103"/>
      <c r="XA6" s="1103"/>
      <c r="XB6" s="1103"/>
      <c r="XC6" s="1103"/>
      <c r="XD6" s="1103"/>
      <c r="XE6" s="1103"/>
      <c r="XF6" s="1104"/>
      <c r="XH6" s="1119"/>
      <c r="XI6" s="1103"/>
      <c r="XJ6" s="1103"/>
      <c r="XK6" s="1103"/>
      <c r="XL6" s="1103"/>
      <c r="XM6" s="1103"/>
      <c r="XN6" s="1103"/>
      <c r="XO6" s="1103"/>
      <c r="XP6" s="1103"/>
      <c r="XQ6" s="1103"/>
      <c r="XR6" s="1103"/>
      <c r="XS6" s="1103"/>
      <c r="XT6" s="1103"/>
      <c r="XU6" s="1104"/>
      <c r="XW6" s="1119"/>
      <c r="XX6" s="1103"/>
      <c r="XY6" s="1103"/>
      <c r="XZ6" s="1103"/>
      <c r="YA6" s="1103"/>
      <c r="YB6" s="1103"/>
      <c r="YC6" s="1103"/>
      <c r="YD6" s="1103"/>
      <c r="YE6" s="1103"/>
      <c r="YF6" s="1103"/>
      <c r="YG6" s="1103"/>
      <c r="YH6" s="1103"/>
      <c r="YI6" s="1103"/>
      <c r="YJ6" s="1104"/>
      <c r="YL6" s="1119"/>
      <c r="YM6" s="1103"/>
      <c r="YN6" s="1103"/>
      <c r="YO6" s="1103"/>
      <c r="YP6" s="1103"/>
      <c r="YQ6" s="1103"/>
      <c r="YR6" s="1103"/>
      <c r="YS6" s="1103"/>
      <c r="YT6" s="1103"/>
      <c r="YU6" s="1103"/>
      <c r="YV6" s="1103"/>
      <c r="YW6" s="1103"/>
      <c r="YX6" s="1103"/>
      <c r="YY6" s="1104"/>
      <c r="ZA6" s="1119"/>
      <c r="ZB6" s="1103"/>
      <c r="ZC6" s="1103"/>
      <c r="ZD6" s="1103"/>
      <c r="ZE6" s="1103"/>
      <c r="ZF6" s="1103"/>
      <c r="ZG6" s="1103"/>
      <c r="ZH6" s="1103"/>
      <c r="ZI6" s="1103"/>
      <c r="ZJ6" s="1103"/>
      <c r="ZK6" s="1103"/>
      <c r="ZL6" s="1103"/>
      <c r="ZM6" s="1103"/>
      <c r="ZN6" s="1104"/>
      <c r="ZP6" s="1119"/>
      <c r="ZQ6" s="1103"/>
      <c r="ZR6" s="1103"/>
      <c r="ZS6" s="1103"/>
      <c r="ZT6" s="1103"/>
      <c r="ZU6" s="1103"/>
      <c r="ZV6" s="1103"/>
      <c r="ZW6" s="1103"/>
      <c r="ZX6" s="1103"/>
      <c r="ZY6" s="1103"/>
      <c r="ZZ6" s="1103"/>
      <c r="AAA6" s="1103"/>
      <c r="AAB6" s="1103"/>
      <c r="AAC6" s="1104"/>
      <c r="AAE6" s="1119"/>
      <c r="AAF6" s="1103"/>
      <c r="AAG6" s="1103"/>
      <c r="AAH6" s="1103"/>
      <c r="AAI6" s="1103"/>
      <c r="AAJ6" s="1103"/>
      <c r="AAK6" s="1103"/>
      <c r="AAL6" s="1103"/>
      <c r="AAM6" s="1103"/>
      <c r="AAN6" s="1103"/>
      <c r="AAO6" s="1103"/>
      <c r="AAP6" s="1103"/>
      <c r="AAQ6" s="1103"/>
      <c r="AAR6" s="1104"/>
      <c r="AAT6" s="1119"/>
      <c r="AAU6" s="1103"/>
      <c r="AAV6" s="1103"/>
      <c r="AAW6" s="1103"/>
      <c r="AAX6" s="1103"/>
      <c r="AAY6" s="1103"/>
      <c r="AAZ6" s="1103"/>
      <c r="ABA6" s="1103"/>
      <c r="ABB6" s="1103"/>
      <c r="ABC6" s="1103"/>
      <c r="ABD6" s="1103"/>
      <c r="ABE6" s="1103"/>
      <c r="ABF6" s="1103"/>
      <c r="ABG6" s="1104"/>
      <c r="ABI6" s="1119"/>
      <c r="ABJ6" s="1103"/>
      <c r="ABK6" s="1103"/>
      <c r="ABL6" s="1103"/>
      <c r="ABM6" s="1103"/>
      <c r="ABN6" s="1103"/>
      <c r="ABO6" s="1103"/>
      <c r="ABP6" s="1103"/>
      <c r="ABQ6" s="1103"/>
      <c r="ABR6" s="1103"/>
      <c r="ABS6" s="1103"/>
      <c r="ABT6" s="1103"/>
      <c r="ABU6" s="1103"/>
      <c r="ABV6" s="1104"/>
      <c r="ABX6" s="1119"/>
      <c r="ABY6" s="1103"/>
      <c r="ABZ6" s="1103"/>
      <c r="ACA6" s="1103"/>
      <c r="ACB6" s="1103"/>
      <c r="ACC6" s="1103"/>
      <c r="ACD6" s="1103"/>
      <c r="ACE6" s="1103"/>
      <c r="ACF6" s="1103"/>
      <c r="ACG6" s="1103"/>
      <c r="ACH6" s="1103"/>
      <c r="ACI6" s="1103"/>
      <c r="ACJ6" s="1103"/>
      <c r="ACK6" s="1104"/>
      <c r="ACM6" s="1119"/>
      <c r="ACN6" s="1103"/>
      <c r="ACO6" s="1103"/>
      <c r="ACP6" s="1103"/>
      <c r="ACQ6" s="1103"/>
      <c r="ACR6" s="1103"/>
      <c r="ACS6" s="1103"/>
      <c r="ACT6" s="1103"/>
      <c r="ACU6" s="1103"/>
      <c r="ACV6" s="1103"/>
      <c r="ACW6" s="1103"/>
      <c r="ACX6" s="1103"/>
      <c r="ACY6" s="1103"/>
      <c r="ACZ6" s="1104"/>
      <c r="ADB6" s="1119"/>
      <c r="ADC6" s="1103"/>
      <c r="ADD6" s="1103"/>
      <c r="ADE6" s="1103"/>
      <c r="ADF6" s="1103"/>
      <c r="ADG6" s="1103"/>
      <c r="ADH6" s="1103"/>
      <c r="ADI6" s="1103"/>
      <c r="ADJ6" s="1103"/>
      <c r="ADK6" s="1103"/>
      <c r="ADL6" s="1103"/>
      <c r="ADM6" s="1103"/>
      <c r="ADN6" s="1103"/>
      <c r="ADO6" s="1104"/>
      <c r="ADQ6" s="1119"/>
      <c r="ADR6" s="1103"/>
      <c r="ADS6" s="1103"/>
      <c r="ADT6" s="1103"/>
      <c r="ADU6" s="1103"/>
      <c r="ADV6" s="1103"/>
      <c r="ADW6" s="1103"/>
      <c r="ADX6" s="1103"/>
      <c r="ADY6" s="1103"/>
      <c r="ADZ6" s="1103"/>
      <c r="AEA6" s="1103"/>
      <c r="AEB6" s="1103"/>
      <c r="AEC6" s="1103"/>
      <c r="AED6" s="1104"/>
      <c r="AEF6" s="1119"/>
      <c r="AEG6" s="1103"/>
      <c r="AEH6" s="1103"/>
      <c r="AEI6" s="1103"/>
      <c r="AEJ6" s="1103"/>
      <c r="AEK6" s="1103"/>
      <c r="AEL6" s="1103"/>
      <c r="AEM6" s="1103"/>
      <c r="AEN6" s="1103"/>
      <c r="AEO6" s="1103"/>
      <c r="AEP6" s="1103"/>
      <c r="AEQ6" s="1103"/>
      <c r="AER6" s="1103"/>
      <c r="AES6" s="1104"/>
      <c r="AEU6" s="1119"/>
      <c r="AEV6" s="1103"/>
      <c r="AEW6" s="1103"/>
      <c r="AEX6" s="1103"/>
      <c r="AEY6" s="1103"/>
      <c r="AEZ6" s="1103"/>
      <c r="AFA6" s="1103"/>
      <c r="AFB6" s="1103"/>
      <c r="AFC6" s="1103"/>
      <c r="AFD6" s="1103"/>
      <c r="AFE6" s="1103"/>
      <c r="AFF6" s="1103"/>
      <c r="AFG6" s="1103"/>
      <c r="AFH6" s="1104"/>
      <c r="AFJ6" s="1119"/>
      <c r="AFK6" s="1103"/>
      <c r="AFL6" s="1103"/>
      <c r="AFM6" s="1103"/>
      <c r="AFN6" s="1103"/>
      <c r="AFO6" s="1103"/>
      <c r="AFP6" s="1103"/>
      <c r="AFQ6" s="1103"/>
      <c r="AFR6" s="1103"/>
      <c r="AFS6" s="1103"/>
      <c r="AFT6" s="1103"/>
      <c r="AFU6" s="1103"/>
      <c r="AFV6" s="1103"/>
      <c r="AFW6" s="1104"/>
      <c r="AFY6" s="1119"/>
      <c r="AFZ6" s="1103"/>
      <c r="AGA6" s="1103"/>
      <c r="AGB6" s="1103"/>
      <c r="AGC6" s="1103"/>
      <c r="AGD6" s="1103"/>
      <c r="AGE6" s="1103"/>
      <c r="AGF6" s="1103"/>
      <c r="AGG6" s="1103"/>
      <c r="AGH6" s="1103"/>
      <c r="AGI6" s="1103"/>
      <c r="AGJ6" s="1103"/>
      <c r="AGK6" s="1103"/>
      <c r="AGL6" s="1104"/>
      <c r="AGN6" s="1119"/>
      <c r="AGO6" s="1103"/>
      <c r="AGP6" s="1103"/>
      <c r="AGQ6" s="1103"/>
      <c r="AGR6" s="1103"/>
      <c r="AGS6" s="1103"/>
      <c r="AGT6" s="1103"/>
      <c r="AGU6" s="1103"/>
      <c r="AGV6" s="1103"/>
      <c r="AGW6" s="1103"/>
      <c r="AGX6" s="1103"/>
      <c r="AGY6" s="1103"/>
      <c r="AGZ6" s="1103"/>
      <c r="AHA6" s="1104"/>
      <c r="AHC6" s="1119"/>
      <c r="AHD6" s="1103"/>
      <c r="AHE6" s="1103"/>
      <c r="AHF6" s="1103"/>
      <c r="AHG6" s="1103"/>
      <c r="AHH6" s="1103"/>
      <c r="AHI6" s="1103"/>
      <c r="AHJ6" s="1103"/>
      <c r="AHK6" s="1103"/>
      <c r="AHL6" s="1103"/>
      <c r="AHM6" s="1103"/>
      <c r="AHN6" s="1103"/>
      <c r="AHO6" s="1103"/>
      <c r="AHP6" s="1104"/>
      <c r="AHR6" s="1119"/>
      <c r="AHS6" s="1103"/>
      <c r="AHT6" s="1103"/>
      <c r="AHU6" s="1103"/>
      <c r="AHV6" s="1103"/>
      <c r="AHW6" s="1103"/>
      <c r="AHX6" s="1103"/>
      <c r="AHY6" s="1103"/>
      <c r="AHZ6" s="1103"/>
      <c r="AIA6" s="1103"/>
      <c r="AIB6" s="1103"/>
      <c r="AIC6" s="1103"/>
      <c r="AID6" s="1103"/>
      <c r="AIE6" s="1104"/>
      <c r="AIG6" s="1119"/>
      <c r="AIH6" s="1103"/>
      <c r="AII6" s="1103"/>
      <c r="AIJ6" s="1103"/>
      <c r="AIK6" s="1103"/>
      <c r="AIL6" s="1103"/>
      <c r="AIM6" s="1103"/>
      <c r="AIN6" s="1103"/>
      <c r="AIO6" s="1103"/>
      <c r="AIP6" s="1103"/>
      <c r="AIQ6" s="1103"/>
      <c r="AIR6" s="1103"/>
      <c r="AIS6" s="1103"/>
      <c r="AIT6" s="1104"/>
      <c r="AIV6" s="1119"/>
      <c r="AIW6" s="1103"/>
      <c r="AIX6" s="1103"/>
      <c r="AIY6" s="1103"/>
      <c r="AIZ6" s="1103"/>
      <c r="AJA6" s="1103"/>
      <c r="AJB6" s="1103"/>
      <c r="AJC6" s="1103"/>
      <c r="AJD6" s="1103"/>
      <c r="AJE6" s="1103"/>
      <c r="AJF6" s="1103"/>
      <c r="AJG6" s="1103"/>
      <c r="AJH6" s="1103"/>
      <c r="AJI6" s="1104"/>
      <c r="AJK6" s="1119"/>
      <c r="AJL6" s="1103"/>
      <c r="AJM6" s="1103"/>
      <c r="AJN6" s="1103"/>
      <c r="AJO6" s="1103"/>
      <c r="AJP6" s="1103"/>
      <c r="AJQ6" s="1103"/>
      <c r="AJR6" s="1103"/>
      <c r="AJS6" s="1103"/>
      <c r="AJT6" s="1103"/>
      <c r="AJU6" s="1103"/>
      <c r="AJV6" s="1103"/>
      <c r="AJW6" s="1103"/>
      <c r="AJX6" s="1104"/>
      <c r="AJZ6" s="1119"/>
      <c r="AKA6" s="1103"/>
      <c r="AKB6" s="1103"/>
      <c r="AKC6" s="1103"/>
      <c r="AKD6" s="1103"/>
      <c r="AKE6" s="1103"/>
      <c r="AKF6" s="1103"/>
      <c r="AKG6" s="1103"/>
      <c r="AKH6" s="1103"/>
      <c r="AKI6" s="1103"/>
      <c r="AKJ6" s="1103"/>
      <c r="AKK6" s="1103"/>
      <c r="AKL6" s="1103"/>
      <c r="AKM6" s="1104"/>
      <c r="AKO6" s="1119"/>
      <c r="AKP6" s="1103"/>
      <c r="AKQ6" s="1103"/>
      <c r="AKR6" s="1103"/>
      <c r="AKS6" s="1103"/>
      <c r="AKT6" s="1103"/>
      <c r="AKU6" s="1103"/>
      <c r="AKV6" s="1103"/>
      <c r="AKW6" s="1103"/>
      <c r="AKX6" s="1103"/>
      <c r="AKY6" s="1103"/>
      <c r="AKZ6" s="1103"/>
      <c r="ALA6" s="1103"/>
      <c r="ALB6" s="1104"/>
      <c r="ALD6" s="1119"/>
      <c r="ALE6" s="1103"/>
      <c r="ALF6" s="1103"/>
      <c r="ALG6" s="1103"/>
      <c r="ALH6" s="1103"/>
      <c r="ALI6" s="1103"/>
      <c r="ALJ6" s="1103"/>
      <c r="ALK6" s="1103"/>
      <c r="ALL6" s="1103"/>
      <c r="ALM6" s="1103"/>
      <c r="ALN6" s="1103"/>
      <c r="ALO6" s="1103"/>
      <c r="ALP6" s="1103"/>
      <c r="ALQ6" s="1104"/>
      <c r="ALS6" s="1119"/>
      <c r="ALT6" s="1103"/>
      <c r="ALU6" s="1103"/>
      <c r="ALV6" s="1103"/>
      <c r="ALW6" s="1103"/>
      <c r="ALX6" s="1103"/>
      <c r="ALY6" s="1103"/>
      <c r="ALZ6" s="1103"/>
      <c r="AMA6" s="1103"/>
      <c r="AMB6" s="1103"/>
      <c r="AMC6" s="1103"/>
      <c r="AMD6" s="1103"/>
      <c r="AME6" s="1103"/>
      <c r="AMF6" s="1104"/>
      <c r="AMH6" s="1119"/>
      <c r="AMI6" s="1103"/>
      <c r="AMJ6" s="1103"/>
      <c r="AMK6" s="1103"/>
      <c r="AML6" s="1103"/>
      <c r="AMM6" s="1103"/>
      <c r="AMN6" s="1103"/>
      <c r="AMO6" s="1103"/>
      <c r="AMP6" s="1103"/>
      <c r="AMQ6" s="1103"/>
      <c r="AMR6" s="1103"/>
      <c r="AMS6" s="1103"/>
      <c r="AMT6" s="1103"/>
      <c r="AMU6" s="1104"/>
      <c r="AMW6" s="1119"/>
      <c r="AMX6" s="1103"/>
      <c r="AMY6" s="1103"/>
      <c r="AMZ6" s="1103"/>
      <c r="ANA6" s="1103"/>
      <c r="ANB6" s="1103"/>
      <c r="ANC6" s="1103"/>
      <c r="AND6" s="1103"/>
      <c r="ANE6" s="1103"/>
      <c r="ANF6" s="1103"/>
      <c r="ANG6" s="1103"/>
      <c r="ANH6" s="1103"/>
      <c r="ANI6" s="1103"/>
      <c r="ANJ6" s="1104"/>
      <c r="ANL6" s="1119"/>
      <c r="ANM6" s="1103"/>
      <c r="ANN6" s="1103"/>
      <c r="ANO6" s="1103"/>
      <c r="ANP6" s="1103"/>
      <c r="ANQ6" s="1103"/>
      <c r="ANR6" s="1103"/>
      <c r="ANS6" s="1103"/>
      <c r="ANT6" s="1103"/>
      <c r="ANU6" s="1103"/>
      <c r="ANV6" s="1103"/>
      <c r="ANW6" s="1103"/>
      <c r="ANX6" s="1103"/>
      <c r="ANY6" s="1104"/>
      <c r="AOA6" s="1119"/>
      <c r="AOB6" s="1103"/>
      <c r="AOC6" s="1103"/>
      <c r="AOD6" s="1103"/>
      <c r="AOE6" s="1103"/>
      <c r="AOF6" s="1103"/>
      <c r="AOG6" s="1103"/>
      <c r="AOH6" s="1103"/>
      <c r="AOI6" s="1103"/>
      <c r="AOJ6" s="1103"/>
      <c r="AOK6" s="1103"/>
      <c r="AOL6" s="1103"/>
      <c r="AOM6" s="1103"/>
      <c r="AON6" s="1104"/>
      <c r="AOP6" s="1119"/>
      <c r="AOQ6" s="1103"/>
      <c r="AOR6" s="1103"/>
      <c r="AOS6" s="1103"/>
      <c r="AOT6" s="1103"/>
      <c r="AOU6" s="1103"/>
      <c r="AOV6" s="1103"/>
      <c r="AOW6" s="1103"/>
      <c r="AOX6" s="1103"/>
      <c r="AOY6" s="1103"/>
      <c r="AOZ6" s="1103"/>
      <c r="APA6" s="1103"/>
      <c r="APB6" s="1103"/>
      <c r="APC6" s="1104"/>
      <c r="APE6" s="1119"/>
      <c r="APF6" s="1103"/>
      <c r="APG6" s="1103"/>
      <c r="APH6" s="1103"/>
      <c r="API6" s="1103"/>
      <c r="APJ6" s="1103"/>
      <c r="APK6" s="1103"/>
      <c r="APL6" s="1103"/>
      <c r="APM6" s="1103"/>
      <c r="APN6" s="1103"/>
      <c r="APO6" s="1103"/>
      <c r="APP6" s="1103"/>
      <c r="APQ6" s="1103"/>
      <c r="APR6" s="1104"/>
      <c r="APT6" s="1119"/>
      <c r="APU6" s="1103"/>
      <c r="APV6" s="1103"/>
      <c r="APW6" s="1103"/>
      <c r="APX6" s="1103"/>
      <c r="APY6" s="1103"/>
      <c r="APZ6" s="1103"/>
      <c r="AQA6" s="1103"/>
      <c r="AQB6" s="1103"/>
      <c r="AQC6" s="1103"/>
      <c r="AQD6" s="1103"/>
      <c r="AQE6" s="1103"/>
      <c r="AQF6" s="1103"/>
      <c r="AQG6" s="1104"/>
      <c r="AQI6" s="1119"/>
      <c r="AQJ6" s="1103"/>
      <c r="AQK6" s="1103"/>
      <c r="AQL6" s="1103"/>
      <c r="AQM6" s="1103"/>
      <c r="AQN6" s="1103"/>
      <c r="AQO6" s="1103"/>
      <c r="AQP6" s="1103"/>
      <c r="AQQ6" s="1103"/>
      <c r="AQR6" s="1103"/>
      <c r="AQS6" s="1103"/>
      <c r="AQT6" s="1103"/>
      <c r="AQU6" s="1103"/>
      <c r="AQV6" s="1104"/>
      <c r="AQX6" s="1119"/>
      <c r="AQY6" s="1103"/>
      <c r="AQZ6" s="1103"/>
      <c r="ARA6" s="1103"/>
      <c r="ARB6" s="1103"/>
      <c r="ARC6" s="1103"/>
      <c r="ARD6" s="1103"/>
      <c r="ARE6" s="1103"/>
      <c r="ARF6" s="1103"/>
      <c r="ARG6" s="1103"/>
      <c r="ARH6" s="1103"/>
      <c r="ARI6" s="1103"/>
      <c r="ARJ6" s="1103"/>
      <c r="ARK6" s="1104"/>
      <c r="ARM6" s="1119"/>
      <c r="ARN6" s="1103"/>
      <c r="ARO6" s="1103"/>
      <c r="ARP6" s="1103"/>
      <c r="ARQ6" s="1103"/>
      <c r="ARR6" s="1103"/>
      <c r="ARS6" s="1103"/>
      <c r="ART6" s="1103"/>
      <c r="ARU6" s="1103"/>
      <c r="ARV6" s="1103"/>
      <c r="ARW6" s="1103"/>
      <c r="ARX6" s="1103"/>
      <c r="ARY6" s="1103"/>
      <c r="ARZ6" s="1104"/>
      <c r="ASB6" s="1119"/>
      <c r="ASC6" s="1103"/>
      <c r="ASD6" s="1103"/>
      <c r="ASE6" s="1103"/>
      <c r="ASF6" s="1103"/>
      <c r="ASG6" s="1103"/>
      <c r="ASH6" s="1103"/>
      <c r="ASI6" s="1103"/>
      <c r="ASJ6" s="1103"/>
      <c r="ASK6" s="1103"/>
      <c r="ASL6" s="1103"/>
      <c r="ASM6" s="1103"/>
      <c r="ASN6" s="1103"/>
      <c r="ASO6" s="1104"/>
      <c r="ASQ6" s="1119"/>
      <c r="ASR6" s="1103"/>
      <c r="ASS6" s="1103"/>
      <c r="AST6" s="1103"/>
      <c r="ASU6" s="1103"/>
      <c r="ASV6" s="1103"/>
      <c r="ASW6" s="1103"/>
      <c r="ASX6" s="1103"/>
      <c r="ASY6" s="1103"/>
      <c r="ASZ6" s="1103"/>
      <c r="ATA6" s="1103"/>
      <c r="ATB6" s="1103"/>
      <c r="ATC6" s="1103"/>
      <c r="ATD6" s="1104"/>
      <c r="ATF6" s="1119"/>
      <c r="ATG6" s="1103"/>
      <c r="ATH6" s="1103"/>
      <c r="ATI6" s="1103"/>
      <c r="ATJ6" s="1103"/>
      <c r="ATK6" s="1103"/>
      <c r="ATL6" s="1103"/>
      <c r="ATM6" s="1103"/>
      <c r="ATN6" s="1103"/>
      <c r="ATO6" s="1103"/>
      <c r="ATP6" s="1103"/>
      <c r="ATQ6" s="1103"/>
      <c r="ATR6" s="1103"/>
      <c r="ATS6" s="1104"/>
      <c r="ATU6" s="1119"/>
      <c r="ATV6" s="1103"/>
      <c r="ATW6" s="1103"/>
      <c r="ATX6" s="1103"/>
      <c r="ATY6" s="1103"/>
      <c r="ATZ6" s="1103"/>
      <c r="AUA6" s="1103"/>
      <c r="AUB6" s="1103"/>
      <c r="AUC6" s="1103"/>
      <c r="AUD6" s="1103"/>
      <c r="AUE6" s="1103"/>
      <c r="AUF6" s="1103"/>
      <c r="AUG6" s="1103"/>
      <c r="AUH6" s="1104"/>
      <c r="AUJ6" s="1119"/>
      <c r="AUK6" s="1103"/>
      <c r="AUL6" s="1103"/>
      <c r="AUM6" s="1103"/>
      <c r="AUN6" s="1103"/>
      <c r="AUO6" s="1103"/>
      <c r="AUP6" s="1103"/>
      <c r="AUQ6" s="1103"/>
      <c r="AUR6" s="1103"/>
      <c r="AUS6" s="1103"/>
      <c r="AUT6" s="1103"/>
      <c r="AUU6" s="1103"/>
      <c r="AUV6" s="1103"/>
      <c r="AUW6" s="1104"/>
      <c r="AUY6" s="1119"/>
      <c r="AUZ6" s="1103"/>
      <c r="AVA6" s="1103"/>
      <c r="AVB6" s="1103"/>
      <c r="AVC6" s="1103"/>
      <c r="AVD6" s="1103"/>
      <c r="AVE6" s="1103"/>
      <c r="AVF6" s="1103"/>
      <c r="AVG6" s="1103"/>
      <c r="AVH6" s="1103"/>
      <c r="AVI6" s="1103"/>
      <c r="AVJ6" s="1103"/>
      <c r="AVK6" s="1103"/>
      <c r="AVL6" s="1104"/>
      <c r="AVN6" s="1119"/>
      <c r="AVO6" s="1103"/>
      <c r="AVP6" s="1103"/>
      <c r="AVQ6" s="1103"/>
      <c r="AVR6" s="1103"/>
      <c r="AVS6" s="1103"/>
      <c r="AVT6" s="1103"/>
      <c r="AVU6" s="1103"/>
      <c r="AVV6" s="1103"/>
      <c r="AVW6" s="1103"/>
      <c r="AVX6" s="1103"/>
      <c r="AVY6" s="1103"/>
      <c r="AVZ6" s="1103"/>
      <c r="AWA6" s="1104"/>
      <c r="AWC6" s="1119"/>
      <c r="AWD6" s="1103"/>
      <c r="AWE6" s="1103"/>
      <c r="AWF6" s="1103"/>
      <c r="AWG6" s="1103"/>
      <c r="AWH6" s="1103"/>
      <c r="AWI6" s="1103"/>
      <c r="AWJ6" s="1103"/>
      <c r="AWK6" s="1103"/>
      <c r="AWL6" s="1103"/>
      <c r="AWM6" s="1103"/>
      <c r="AWN6" s="1103"/>
      <c r="AWO6" s="1103"/>
      <c r="AWP6" s="1104"/>
      <c r="AWR6" s="1119"/>
      <c r="AWS6" s="1103"/>
      <c r="AWT6" s="1103"/>
      <c r="AWU6" s="1103"/>
      <c r="AWV6" s="1103"/>
      <c r="AWW6" s="1103"/>
      <c r="AWX6" s="1103"/>
      <c r="AWY6" s="1103"/>
      <c r="AWZ6" s="1103"/>
      <c r="AXA6" s="1103"/>
      <c r="AXB6" s="1103"/>
      <c r="AXC6" s="1103"/>
      <c r="AXD6" s="1103"/>
      <c r="AXE6" s="1104"/>
      <c r="AXG6" s="1119"/>
      <c r="AXH6" s="1103"/>
      <c r="AXI6" s="1103"/>
      <c r="AXJ6" s="1103"/>
      <c r="AXK6" s="1103"/>
      <c r="AXL6" s="1103"/>
      <c r="AXM6" s="1103"/>
      <c r="AXN6" s="1103"/>
      <c r="AXO6" s="1103"/>
      <c r="AXP6" s="1103"/>
      <c r="AXQ6" s="1103"/>
      <c r="AXR6" s="1103"/>
      <c r="AXS6" s="1103"/>
      <c r="AXT6" s="1104"/>
      <c r="AXV6" s="1119"/>
      <c r="AXW6" s="1103"/>
      <c r="AXX6" s="1103"/>
      <c r="AXY6" s="1103"/>
      <c r="AXZ6" s="1103"/>
      <c r="AYA6" s="1103"/>
      <c r="AYB6" s="1103"/>
      <c r="AYC6" s="1103"/>
      <c r="AYD6" s="1103"/>
      <c r="AYE6" s="1103"/>
      <c r="AYF6" s="1103"/>
      <c r="AYG6" s="1103"/>
      <c r="AYH6" s="1103"/>
      <c r="AYI6" s="1104"/>
      <c r="AYK6" s="1119"/>
      <c r="AYL6" s="1103"/>
      <c r="AYM6" s="1103"/>
      <c r="AYN6" s="1103"/>
      <c r="AYO6" s="1103"/>
      <c r="AYP6" s="1103"/>
      <c r="AYQ6" s="1103"/>
      <c r="AYR6" s="1103"/>
      <c r="AYS6" s="1103"/>
      <c r="AYT6" s="1103"/>
      <c r="AYU6" s="1103"/>
      <c r="AYV6" s="1103"/>
      <c r="AYW6" s="1103"/>
      <c r="AYX6" s="1104"/>
      <c r="AYZ6" s="1119"/>
      <c r="AZA6" s="1103"/>
      <c r="AZB6" s="1103"/>
      <c r="AZC6" s="1103"/>
      <c r="AZD6" s="1103"/>
      <c r="AZE6" s="1103"/>
      <c r="AZF6" s="1103"/>
      <c r="AZG6" s="1103"/>
      <c r="AZH6" s="1103"/>
      <c r="AZI6" s="1103"/>
      <c r="AZJ6" s="1103"/>
      <c r="AZK6" s="1103"/>
      <c r="AZL6" s="1103"/>
      <c r="AZM6" s="1104"/>
      <c r="AZO6" s="1119"/>
      <c r="AZP6" s="1103"/>
      <c r="AZQ6" s="1103"/>
      <c r="AZR6" s="1103"/>
      <c r="AZS6" s="1103"/>
      <c r="AZT6" s="1103"/>
      <c r="AZU6" s="1103"/>
      <c r="AZV6" s="1103"/>
      <c r="AZW6" s="1103"/>
      <c r="AZX6" s="1103"/>
      <c r="AZY6" s="1103"/>
      <c r="AZZ6" s="1103"/>
      <c r="BAA6" s="1103"/>
      <c r="BAB6" s="1104"/>
      <c r="BAD6" s="1119"/>
      <c r="BAE6" s="1103"/>
      <c r="BAF6" s="1103"/>
      <c r="BAG6" s="1103"/>
      <c r="BAH6" s="1103"/>
      <c r="BAI6" s="1103"/>
      <c r="BAJ6" s="1103"/>
      <c r="BAK6" s="1103"/>
      <c r="BAL6" s="1103"/>
      <c r="BAM6" s="1103"/>
      <c r="BAN6" s="1103"/>
      <c r="BAO6" s="1103"/>
      <c r="BAP6" s="1103"/>
      <c r="BAQ6" s="1104"/>
      <c r="BAS6" s="1119"/>
      <c r="BAT6" s="1103"/>
      <c r="BAU6" s="1103"/>
      <c r="BAV6" s="1103"/>
      <c r="BAW6" s="1103"/>
      <c r="BAX6" s="1103"/>
      <c r="BAY6" s="1103"/>
      <c r="BAZ6" s="1103"/>
      <c r="BBA6" s="1103"/>
      <c r="BBB6" s="1103"/>
      <c r="BBC6" s="1103"/>
      <c r="BBD6" s="1103"/>
      <c r="BBE6" s="1103"/>
      <c r="BBF6" s="1104"/>
      <c r="BBH6" s="1119"/>
      <c r="BBI6" s="1103"/>
      <c r="BBJ6" s="1103"/>
      <c r="BBK6" s="1103"/>
      <c r="BBL6" s="1103"/>
      <c r="BBM6" s="1103"/>
      <c r="BBN6" s="1103"/>
      <c r="BBO6" s="1103"/>
      <c r="BBP6" s="1103"/>
      <c r="BBQ6" s="1103"/>
      <c r="BBR6" s="1103"/>
      <c r="BBS6" s="1103"/>
      <c r="BBT6" s="1103"/>
      <c r="BBU6" s="1104"/>
      <c r="BBW6" s="1119"/>
      <c r="BBX6" s="1103"/>
      <c r="BBY6" s="1103"/>
      <c r="BBZ6" s="1103"/>
      <c r="BCA6" s="1103"/>
      <c r="BCB6" s="1103"/>
      <c r="BCC6" s="1103"/>
      <c r="BCD6" s="1103"/>
      <c r="BCE6" s="1103"/>
      <c r="BCF6" s="1103"/>
      <c r="BCG6" s="1103"/>
      <c r="BCH6" s="1103"/>
      <c r="BCI6" s="1103"/>
      <c r="BCJ6" s="1104"/>
      <c r="BCL6" s="1119"/>
      <c r="BCM6" s="1103"/>
      <c r="BCN6" s="1103"/>
      <c r="BCO6" s="1103"/>
      <c r="BCP6" s="1103"/>
      <c r="BCQ6" s="1103"/>
      <c r="BCR6" s="1103"/>
      <c r="BCS6" s="1103"/>
      <c r="BCT6" s="1103"/>
      <c r="BCU6" s="1103"/>
      <c r="BCV6" s="1103"/>
      <c r="BCW6" s="1103"/>
      <c r="BCX6" s="1103"/>
      <c r="BCY6" s="1104"/>
      <c r="BDA6" s="1119"/>
      <c r="BDB6" s="1103"/>
      <c r="BDC6" s="1103"/>
      <c r="BDD6" s="1103"/>
      <c r="BDE6" s="1103"/>
      <c r="BDF6" s="1103"/>
      <c r="BDG6" s="1103"/>
      <c r="BDH6" s="1103"/>
      <c r="BDI6" s="1103"/>
      <c r="BDJ6" s="1103"/>
      <c r="BDK6" s="1103"/>
      <c r="BDL6" s="1103"/>
      <c r="BDM6" s="1103"/>
      <c r="BDN6" s="1104"/>
      <c r="BDP6" s="1119"/>
      <c r="BDQ6" s="1103"/>
      <c r="BDR6" s="1103"/>
      <c r="BDS6" s="1103"/>
      <c r="BDT6" s="1103"/>
      <c r="BDU6" s="1103"/>
      <c r="BDV6" s="1103"/>
      <c r="BDW6" s="1103"/>
      <c r="BDX6" s="1103"/>
      <c r="BDY6" s="1103"/>
      <c r="BDZ6" s="1103"/>
      <c r="BEA6" s="1103"/>
      <c r="BEB6" s="1103"/>
      <c r="BEC6" s="1104"/>
      <c r="BEE6" s="1119"/>
      <c r="BEF6" s="1103"/>
      <c r="BEG6" s="1103"/>
      <c r="BEH6" s="1103"/>
      <c r="BEI6" s="1103"/>
      <c r="BEJ6" s="1103"/>
      <c r="BEK6" s="1103"/>
      <c r="BEL6" s="1103"/>
      <c r="BEM6" s="1103"/>
      <c r="BEN6" s="1103"/>
      <c r="BEO6" s="1103"/>
      <c r="BEP6" s="1103"/>
      <c r="BEQ6" s="1103"/>
      <c r="BER6" s="1104"/>
      <c r="BET6" s="1119"/>
      <c r="BEU6" s="1103"/>
      <c r="BEV6" s="1103"/>
      <c r="BEW6" s="1103"/>
      <c r="BEX6" s="1103"/>
      <c r="BEY6" s="1103"/>
      <c r="BEZ6" s="1103"/>
      <c r="BFA6" s="1103"/>
      <c r="BFB6" s="1103"/>
      <c r="BFC6" s="1103"/>
      <c r="BFD6" s="1103"/>
      <c r="BFE6" s="1103"/>
      <c r="BFF6" s="1103"/>
      <c r="BFG6" s="1104"/>
      <c r="BFI6" s="1119"/>
      <c r="BFJ6" s="1103"/>
      <c r="BFK6" s="1103"/>
      <c r="BFL6" s="1103"/>
      <c r="BFM6" s="1103"/>
      <c r="BFN6" s="1103"/>
      <c r="BFO6" s="1103"/>
      <c r="BFP6" s="1103"/>
      <c r="BFQ6" s="1103"/>
      <c r="BFR6" s="1103"/>
      <c r="BFS6" s="1103"/>
      <c r="BFT6" s="1103"/>
      <c r="BFU6" s="1103"/>
      <c r="BFV6" s="1104"/>
      <c r="BFX6" s="1119"/>
      <c r="BFY6" s="1103"/>
      <c r="BFZ6" s="1103"/>
      <c r="BGA6" s="1103"/>
      <c r="BGB6" s="1103"/>
      <c r="BGC6" s="1103"/>
      <c r="BGD6" s="1103"/>
      <c r="BGE6" s="1103"/>
      <c r="BGF6" s="1103"/>
      <c r="BGG6" s="1103"/>
      <c r="BGH6" s="1103"/>
      <c r="BGI6" s="1103"/>
      <c r="BGJ6" s="1103"/>
      <c r="BGK6" s="1104"/>
      <c r="BGM6" s="1119"/>
      <c r="BGN6" s="1103"/>
      <c r="BGO6" s="1103"/>
      <c r="BGP6" s="1103"/>
      <c r="BGQ6" s="1103"/>
      <c r="BGR6" s="1103"/>
      <c r="BGS6" s="1103"/>
      <c r="BGT6" s="1103"/>
      <c r="BGU6" s="1103"/>
      <c r="BGV6" s="1103"/>
      <c r="BGW6" s="1103"/>
      <c r="BGX6" s="1103"/>
      <c r="BGY6" s="1103"/>
      <c r="BGZ6" s="1104"/>
      <c r="BHB6" s="1119"/>
      <c r="BHC6" s="1103"/>
      <c r="BHD6" s="1103"/>
      <c r="BHE6" s="1103"/>
      <c r="BHF6" s="1103"/>
      <c r="BHG6" s="1103"/>
      <c r="BHH6" s="1103"/>
      <c r="BHI6" s="1103"/>
      <c r="BHJ6" s="1103"/>
      <c r="BHK6" s="1103"/>
      <c r="BHL6" s="1103"/>
      <c r="BHM6" s="1103"/>
      <c r="BHN6" s="1103"/>
      <c r="BHO6" s="1104"/>
      <c r="BHQ6" s="1119"/>
      <c r="BHR6" s="1103"/>
      <c r="BHS6" s="1103"/>
      <c r="BHT6" s="1103"/>
      <c r="BHU6" s="1103"/>
      <c r="BHV6" s="1103"/>
      <c r="BHW6" s="1103"/>
      <c r="BHX6" s="1103"/>
      <c r="BHY6" s="1103"/>
      <c r="BHZ6" s="1103"/>
      <c r="BIA6" s="1103"/>
      <c r="BIB6" s="1103"/>
      <c r="BIC6" s="1103"/>
      <c r="BID6" s="1104"/>
      <c r="BIF6" s="1119"/>
      <c r="BIG6" s="1103"/>
      <c r="BIH6" s="1103"/>
      <c r="BII6" s="1103"/>
      <c r="BIJ6" s="1103"/>
      <c r="BIK6" s="1103"/>
      <c r="BIL6" s="1103"/>
      <c r="BIM6" s="1103"/>
      <c r="BIN6" s="1103"/>
      <c r="BIO6" s="1103"/>
      <c r="BIP6" s="1103"/>
      <c r="BIQ6" s="1103"/>
      <c r="BIR6" s="1103"/>
      <c r="BIS6" s="1104"/>
      <c r="BIU6" s="1119"/>
      <c r="BIV6" s="1103"/>
      <c r="BIW6" s="1103"/>
      <c r="BIX6" s="1103"/>
      <c r="BIY6" s="1103"/>
      <c r="BIZ6" s="1103"/>
      <c r="BJA6" s="1103"/>
      <c r="BJB6" s="1103"/>
      <c r="BJC6" s="1103"/>
      <c r="BJD6" s="1103"/>
      <c r="BJE6" s="1103"/>
      <c r="BJF6" s="1103"/>
      <c r="BJG6" s="1103"/>
      <c r="BJH6" s="1104"/>
      <c r="BJJ6" s="1119"/>
      <c r="BJK6" s="1103"/>
      <c r="BJL6" s="1103"/>
      <c r="BJM6" s="1103"/>
      <c r="BJN6" s="1103"/>
      <c r="BJO6" s="1103"/>
      <c r="BJP6" s="1103"/>
      <c r="BJQ6" s="1103"/>
      <c r="BJR6" s="1103"/>
      <c r="BJS6" s="1103"/>
      <c r="BJT6" s="1103"/>
      <c r="BJU6" s="1103"/>
      <c r="BJV6" s="1103"/>
      <c r="BJW6" s="1104"/>
      <c r="BJY6" s="1119"/>
      <c r="BJZ6" s="1103"/>
      <c r="BKA6" s="1103"/>
      <c r="BKB6" s="1103"/>
      <c r="BKC6" s="1103"/>
      <c r="BKD6" s="1103"/>
      <c r="BKE6" s="1103"/>
      <c r="BKF6" s="1103"/>
      <c r="BKG6" s="1103"/>
      <c r="BKH6" s="1103"/>
      <c r="BKI6" s="1103"/>
      <c r="BKJ6" s="1103"/>
      <c r="BKK6" s="1103"/>
      <c r="BKL6" s="1104"/>
      <c r="BKN6" s="1119"/>
      <c r="BKO6" s="1103"/>
      <c r="BKP6" s="1103"/>
      <c r="BKQ6" s="1103"/>
      <c r="BKR6" s="1103"/>
      <c r="BKS6" s="1103"/>
      <c r="BKT6" s="1103"/>
      <c r="BKU6" s="1103"/>
      <c r="BKV6" s="1103"/>
      <c r="BKW6" s="1103"/>
      <c r="BKX6" s="1103"/>
      <c r="BKY6" s="1103"/>
      <c r="BKZ6" s="1103"/>
      <c r="BLA6" s="1104"/>
      <c r="BLC6" s="1119"/>
      <c r="BLD6" s="1103"/>
      <c r="BLE6" s="1103"/>
      <c r="BLF6" s="1103"/>
      <c r="BLG6" s="1103"/>
      <c r="BLH6" s="1103"/>
      <c r="BLI6" s="1103"/>
      <c r="BLJ6" s="1103"/>
      <c r="BLK6" s="1103"/>
      <c r="BLL6" s="1103"/>
      <c r="BLM6" s="1103"/>
      <c r="BLN6" s="1103"/>
      <c r="BLO6" s="1103"/>
      <c r="BLP6" s="1104"/>
      <c r="BLR6" s="1119"/>
      <c r="BLS6" s="1103"/>
      <c r="BLT6" s="1103"/>
      <c r="BLU6" s="1103"/>
      <c r="BLV6" s="1103"/>
      <c r="BLW6" s="1103"/>
      <c r="BLX6" s="1103"/>
      <c r="BLY6" s="1103"/>
      <c r="BLZ6" s="1103"/>
      <c r="BMA6" s="1103"/>
      <c r="BMB6" s="1103"/>
      <c r="BMC6" s="1103"/>
      <c r="BMD6" s="1103"/>
      <c r="BME6" s="1104"/>
      <c r="BMG6" s="1119"/>
      <c r="BMH6" s="1103"/>
      <c r="BMI6" s="1103"/>
      <c r="BMJ6" s="1103"/>
      <c r="BMK6" s="1103"/>
      <c r="BML6" s="1103"/>
      <c r="BMM6" s="1103"/>
      <c r="BMN6" s="1103"/>
      <c r="BMO6" s="1103"/>
      <c r="BMP6" s="1103"/>
      <c r="BMQ6" s="1103"/>
      <c r="BMR6" s="1103"/>
      <c r="BMS6" s="1103"/>
      <c r="BMT6" s="1104"/>
      <c r="BMV6" s="1119"/>
      <c r="BMW6" s="1103"/>
      <c r="BMX6" s="1103"/>
      <c r="BMY6" s="1103"/>
      <c r="BMZ6" s="1103"/>
      <c r="BNA6" s="1103"/>
      <c r="BNB6" s="1103"/>
      <c r="BNC6" s="1103"/>
      <c r="BND6" s="1103"/>
      <c r="BNE6" s="1103"/>
      <c r="BNF6" s="1103"/>
      <c r="BNG6" s="1103"/>
      <c r="BNH6" s="1103"/>
      <c r="BNI6" s="1104"/>
      <c r="BNK6" s="1119"/>
      <c r="BNL6" s="1103"/>
      <c r="BNM6" s="1103"/>
      <c r="BNN6" s="1103"/>
      <c r="BNO6" s="1103"/>
      <c r="BNP6" s="1103"/>
      <c r="BNQ6" s="1103"/>
      <c r="BNR6" s="1103"/>
      <c r="BNS6" s="1103"/>
      <c r="BNT6" s="1103"/>
      <c r="BNU6" s="1103"/>
      <c r="BNV6" s="1103"/>
      <c r="BNW6" s="1103"/>
      <c r="BNX6" s="1104"/>
      <c r="BNZ6" s="1119"/>
      <c r="BOA6" s="1103"/>
      <c r="BOB6" s="1103"/>
      <c r="BOC6" s="1103"/>
      <c r="BOD6" s="1103"/>
      <c r="BOE6" s="1103"/>
      <c r="BOF6" s="1103"/>
      <c r="BOG6" s="1103"/>
      <c r="BOH6" s="1103"/>
      <c r="BOI6" s="1103"/>
      <c r="BOJ6" s="1103"/>
      <c r="BOK6" s="1103"/>
      <c r="BOL6" s="1103"/>
      <c r="BOM6" s="1104"/>
      <c r="BOO6" s="1119"/>
      <c r="BOP6" s="1103"/>
      <c r="BOQ6" s="1103"/>
      <c r="BOR6" s="1103"/>
      <c r="BOS6" s="1103"/>
      <c r="BOT6" s="1103"/>
      <c r="BOU6" s="1103"/>
      <c r="BOV6" s="1103"/>
      <c r="BOW6" s="1103"/>
      <c r="BOX6" s="1103"/>
      <c r="BOY6" s="1103"/>
      <c r="BOZ6" s="1103"/>
      <c r="BPA6" s="1103"/>
      <c r="BPB6" s="1104"/>
      <c r="BPD6" s="1119"/>
      <c r="BPE6" s="1103"/>
      <c r="BPF6" s="1103"/>
      <c r="BPG6" s="1103"/>
      <c r="BPH6" s="1103"/>
      <c r="BPI6" s="1103"/>
      <c r="BPJ6" s="1103"/>
      <c r="BPK6" s="1103"/>
      <c r="BPL6" s="1103"/>
      <c r="BPM6" s="1103"/>
      <c r="BPN6" s="1103"/>
      <c r="BPO6" s="1103"/>
      <c r="BPP6" s="1103"/>
      <c r="BPQ6" s="1104"/>
      <c r="BPS6" s="1119"/>
      <c r="BPT6" s="1103"/>
      <c r="BPU6" s="1103"/>
      <c r="BPV6" s="1103"/>
      <c r="BPW6" s="1103"/>
      <c r="BPX6" s="1103"/>
      <c r="BPY6" s="1103"/>
      <c r="BPZ6" s="1103"/>
      <c r="BQA6" s="1103"/>
      <c r="BQB6" s="1103"/>
      <c r="BQC6" s="1103"/>
      <c r="BQD6" s="1103"/>
      <c r="BQE6" s="1103"/>
      <c r="BQF6" s="1104"/>
      <c r="BQH6" s="1119"/>
      <c r="BQI6" s="1103"/>
      <c r="BQJ6" s="1103"/>
      <c r="BQK6" s="1103"/>
      <c r="BQL6" s="1103"/>
      <c r="BQM6" s="1103"/>
      <c r="BQN6" s="1103"/>
      <c r="BQO6" s="1103"/>
      <c r="BQP6" s="1103"/>
      <c r="BQQ6" s="1103"/>
      <c r="BQR6" s="1103"/>
      <c r="BQS6" s="1103"/>
      <c r="BQT6" s="1103"/>
      <c r="BQU6" s="1104"/>
      <c r="BQW6" s="1119"/>
      <c r="BQX6" s="1103"/>
      <c r="BQY6" s="1103"/>
      <c r="BQZ6" s="1103"/>
      <c r="BRA6" s="1103"/>
      <c r="BRB6" s="1103"/>
      <c r="BRC6" s="1103"/>
      <c r="BRD6" s="1103"/>
      <c r="BRE6" s="1103"/>
      <c r="BRF6" s="1103"/>
      <c r="BRG6" s="1103"/>
      <c r="BRH6" s="1103"/>
      <c r="BRI6" s="1103"/>
      <c r="BRJ6" s="1104"/>
      <c r="BRL6" s="1119"/>
      <c r="BRM6" s="1103"/>
      <c r="BRN6" s="1103"/>
      <c r="BRO6" s="1103"/>
      <c r="BRP6" s="1103"/>
      <c r="BRQ6" s="1103"/>
      <c r="BRR6" s="1103"/>
      <c r="BRS6" s="1103"/>
      <c r="BRT6" s="1103"/>
      <c r="BRU6" s="1103"/>
      <c r="BRV6" s="1103"/>
      <c r="BRW6" s="1103"/>
      <c r="BRX6" s="1103"/>
      <c r="BRY6" s="1104"/>
      <c r="BSA6" s="1119"/>
      <c r="BSB6" s="1103"/>
      <c r="BSC6" s="1103"/>
      <c r="BSD6" s="1103"/>
      <c r="BSE6" s="1103"/>
      <c r="BSF6" s="1103"/>
      <c r="BSG6" s="1103"/>
      <c r="BSH6" s="1103"/>
      <c r="BSI6" s="1103"/>
      <c r="BSJ6" s="1103"/>
      <c r="BSK6" s="1103"/>
      <c r="BSL6" s="1103"/>
      <c r="BSM6" s="1103"/>
      <c r="BSN6" s="1104"/>
      <c r="BSP6" s="1119"/>
      <c r="BSQ6" s="1103"/>
      <c r="BSR6" s="1103"/>
      <c r="BSS6" s="1103"/>
      <c r="BST6" s="1103"/>
      <c r="BSU6" s="1103"/>
      <c r="BSV6" s="1103"/>
      <c r="BSW6" s="1103"/>
      <c r="BSX6" s="1103"/>
      <c r="BSY6" s="1103"/>
      <c r="BSZ6" s="1103"/>
      <c r="BTA6" s="1103"/>
      <c r="BTB6" s="1103"/>
      <c r="BTC6" s="1104"/>
      <c r="BTE6" s="1119"/>
      <c r="BTF6" s="1103"/>
      <c r="BTG6" s="1103"/>
      <c r="BTH6" s="1103"/>
      <c r="BTI6" s="1103"/>
      <c r="BTJ6" s="1103"/>
      <c r="BTK6" s="1103"/>
      <c r="BTL6" s="1103"/>
      <c r="BTM6" s="1103"/>
      <c r="BTN6" s="1103"/>
      <c r="BTO6" s="1103"/>
      <c r="BTP6" s="1103"/>
      <c r="BTQ6" s="1103"/>
      <c r="BTR6" s="1104"/>
      <c r="BTT6" s="1119"/>
      <c r="BTU6" s="1103"/>
      <c r="BTV6" s="1103"/>
      <c r="BTW6" s="1103"/>
      <c r="BTX6" s="1103"/>
      <c r="BTY6" s="1103"/>
      <c r="BTZ6" s="1103"/>
      <c r="BUA6" s="1103"/>
      <c r="BUB6" s="1103"/>
      <c r="BUC6" s="1103"/>
      <c r="BUD6" s="1103"/>
      <c r="BUE6" s="1103"/>
      <c r="BUF6" s="1103"/>
      <c r="BUG6" s="1104"/>
      <c r="BUI6" s="1119"/>
      <c r="BUJ6" s="1103"/>
      <c r="BUK6" s="1103"/>
      <c r="BUL6" s="1103"/>
      <c r="BUM6" s="1103"/>
      <c r="BUN6" s="1103"/>
      <c r="BUO6" s="1103"/>
      <c r="BUP6" s="1103"/>
      <c r="BUQ6" s="1103"/>
      <c r="BUR6" s="1103"/>
      <c r="BUS6" s="1103"/>
      <c r="BUT6" s="1103"/>
      <c r="BUU6" s="1103"/>
      <c r="BUV6" s="1104"/>
      <c r="BUX6" s="1119"/>
      <c r="BUY6" s="1103"/>
      <c r="BUZ6" s="1103"/>
      <c r="BVA6" s="1103"/>
      <c r="BVB6" s="1103"/>
      <c r="BVC6" s="1103"/>
      <c r="BVD6" s="1103"/>
      <c r="BVE6" s="1103"/>
      <c r="BVF6" s="1103"/>
      <c r="BVG6" s="1103"/>
      <c r="BVH6" s="1103"/>
      <c r="BVI6" s="1103"/>
      <c r="BVJ6" s="1103"/>
      <c r="BVK6" s="1104"/>
      <c r="BVM6" s="1119"/>
      <c r="BVN6" s="1103"/>
      <c r="BVO6" s="1103"/>
      <c r="BVP6" s="1103"/>
      <c r="BVQ6" s="1103"/>
      <c r="BVR6" s="1103"/>
      <c r="BVS6" s="1103"/>
      <c r="BVT6" s="1103"/>
      <c r="BVU6" s="1103"/>
      <c r="BVV6" s="1103"/>
      <c r="BVW6" s="1103"/>
      <c r="BVX6" s="1103"/>
      <c r="BVY6" s="1103"/>
      <c r="BVZ6" s="1104"/>
      <c r="BWB6" s="1119"/>
      <c r="BWC6" s="1103"/>
      <c r="BWD6" s="1103"/>
      <c r="BWE6" s="1103"/>
      <c r="BWF6" s="1103"/>
      <c r="BWG6" s="1103"/>
      <c r="BWH6" s="1103"/>
      <c r="BWI6" s="1103"/>
      <c r="BWJ6" s="1103"/>
      <c r="BWK6" s="1103"/>
      <c r="BWL6" s="1103"/>
      <c r="BWM6" s="1103"/>
      <c r="BWN6" s="1103"/>
      <c r="BWO6" s="1104"/>
    </row>
    <row r="7" spans="1:1965" ht="15" customHeight="1" x14ac:dyDescent="0.2">
      <c r="B7" s="1106" t="s">
        <v>778</v>
      </c>
      <c r="C7" s="1112">
        <f t="shared" ref="C7:AD7" si="0">SUM(C8+C12+C17)</f>
        <v>0</v>
      </c>
      <c r="D7" s="1112">
        <f t="shared" si="0"/>
        <v>0</v>
      </c>
      <c r="E7" s="1112">
        <f t="shared" si="0"/>
        <v>0</v>
      </c>
      <c r="F7" s="1112">
        <f t="shared" si="0"/>
        <v>0</v>
      </c>
      <c r="G7" s="1112">
        <f t="shared" si="0"/>
        <v>0</v>
      </c>
      <c r="H7" s="1112">
        <f t="shared" si="0"/>
        <v>0</v>
      </c>
      <c r="I7" s="1112">
        <f t="shared" si="0"/>
        <v>0</v>
      </c>
      <c r="J7" s="1112">
        <f t="shared" si="0"/>
        <v>0</v>
      </c>
      <c r="K7" s="1112">
        <f t="shared" si="0"/>
        <v>0</v>
      </c>
      <c r="L7" s="1112">
        <f t="shared" si="0"/>
        <v>0</v>
      </c>
      <c r="M7" s="1112">
        <f t="shared" si="0"/>
        <v>0</v>
      </c>
      <c r="N7" s="1112">
        <f t="shared" si="0"/>
        <v>0</v>
      </c>
      <c r="O7" s="1125">
        <f t="shared" si="0"/>
        <v>0</v>
      </c>
      <c r="P7" s="1113">
        <f t="shared" si="0"/>
        <v>0</v>
      </c>
      <c r="Q7" s="1112">
        <f t="shared" si="0"/>
        <v>0</v>
      </c>
      <c r="R7" s="1112">
        <f t="shared" si="0"/>
        <v>0</v>
      </c>
      <c r="S7" s="1112">
        <f t="shared" si="0"/>
        <v>0</v>
      </c>
      <c r="T7" s="1112">
        <f t="shared" si="0"/>
        <v>0</v>
      </c>
      <c r="U7" s="1112">
        <f t="shared" si="0"/>
        <v>0</v>
      </c>
      <c r="V7" s="1112">
        <f t="shared" si="0"/>
        <v>0</v>
      </c>
      <c r="W7" s="1112">
        <f t="shared" si="0"/>
        <v>0</v>
      </c>
      <c r="X7" s="1112">
        <f t="shared" si="0"/>
        <v>0</v>
      </c>
      <c r="Y7" s="1112">
        <f t="shared" si="0"/>
        <v>0</v>
      </c>
      <c r="Z7" s="1112">
        <f t="shared" si="0"/>
        <v>0</v>
      </c>
      <c r="AA7" s="1112">
        <f t="shared" si="0"/>
        <v>0</v>
      </c>
      <c r="AB7" s="1112">
        <f t="shared" si="0"/>
        <v>0</v>
      </c>
      <c r="AC7" s="1125">
        <f t="shared" si="0"/>
        <v>0</v>
      </c>
      <c r="AD7" s="1113">
        <f t="shared" si="0"/>
        <v>0</v>
      </c>
      <c r="AF7" s="1120">
        <f t="shared" ref="AF7:AS7" si="1">SUM(AF8+AF12+AF17)</f>
        <v>0</v>
      </c>
      <c r="AG7" s="1112">
        <f t="shared" si="1"/>
        <v>0</v>
      </c>
      <c r="AH7" s="1112">
        <f t="shared" si="1"/>
        <v>0</v>
      </c>
      <c r="AI7" s="1112">
        <f t="shared" si="1"/>
        <v>0</v>
      </c>
      <c r="AJ7" s="1112">
        <f t="shared" si="1"/>
        <v>0</v>
      </c>
      <c r="AK7" s="1112">
        <f t="shared" si="1"/>
        <v>0</v>
      </c>
      <c r="AL7" s="1112">
        <f t="shared" si="1"/>
        <v>0</v>
      </c>
      <c r="AM7" s="1112">
        <f t="shared" si="1"/>
        <v>0</v>
      </c>
      <c r="AN7" s="1112">
        <f t="shared" si="1"/>
        <v>0</v>
      </c>
      <c r="AO7" s="1112">
        <f t="shared" si="1"/>
        <v>0</v>
      </c>
      <c r="AP7" s="1112">
        <f t="shared" si="1"/>
        <v>0</v>
      </c>
      <c r="AQ7" s="1112">
        <f t="shared" si="1"/>
        <v>0</v>
      </c>
      <c r="AR7" s="1125">
        <f t="shared" si="1"/>
        <v>0</v>
      </c>
      <c r="AS7" s="1113">
        <f t="shared" si="1"/>
        <v>0</v>
      </c>
      <c r="AU7" s="1120">
        <f t="shared" ref="AU7:BH7" si="2">SUM(AU8+AU12+AU17)</f>
        <v>0</v>
      </c>
      <c r="AV7" s="1112">
        <f t="shared" si="2"/>
        <v>0</v>
      </c>
      <c r="AW7" s="1112">
        <f t="shared" si="2"/>
        <v>0</v>
      </c>
      <c r="AX7" s="1112">
        <f t="shared" si="2"/>
        <v>0</v>
      </c>
      <c r="AY7" s="1112">
        <f t="shared" si="2"/>
        <v>0</v>
      </c>
      <c r="AZ7" s="1112">
        <f t="shared" si="2"/>
        <v>0</v>
      </c>
      <c r="BA7" s="1112">
        <f t="shared" si="2"/>
        <v>0</v>
      </c>
      <c r="BB7" s="1112">
        <f t="shared" si="2"/>
        <v>0</v>
      </c>
      <c r="BC7" s="1112">
        <f t="shared" si="2"/>
        <v>0</v>
      </c>
      <c r="BD7" s="1112">
        <f t="shared" si="2"/>
        <v>0</v>
      </c>
      <c r="BE7" s="1112">
        <f t="shared" si="2"/>
        <v>0</v>
      </c>
      <c r="BF7" s="1112">
        <f t="shared" si="2"/>
        <v>0</v>
      </c>
      <c r="BG7" s="1125">
        <f t="shared" si="2"/>
        <v>0</v>
      </c>
      <c r="BH7" s="1113">
        <f t="shared" si="2"/>
        <v>0</v>
      </c>
      <c r="BJ7" s="1120">
        <f t="shared" ref="BJ7:BW7" si="3">SUM(BJ8+BJ12+BJ17)</f>
        <v>0</v>
      </c>
      <c r="BK7" s="1112">
        <f t="shared" si="3"/>
        <v>0</v>
      </c>
      <c r="BL7" s="1112">
        <f t="shared" si="3"/>
        <v>0</v>
      </c>
      <c r="BM7" s="1112">
        <f t="shared" si="3"/>
        <v>0</v>
      </c>
      <c r="BN7" s="1112">
        <f t="shared" si="3"/>
        <v>0</v>
      </c>
      <c r="BO7" s="1112">
        <f t="shared" si="3"/>
        <v>0</v>
      </c>
      <c r="BP7" s="1112">
        <f t="shared" si="3"/>
        <v>0</v>
      </c>
      <c r="BQ7" s="1112">
        <f t="shared" si="3"/>
        <v>0</v>
      </c>
      <c r="BR7" s="1112">
        <f t="shared" si="3"/>
        <v>0</v>
      </c>
      <c r="BS7" s="1112">
        <f t="shared" si="3"/>
        <v>0</v>
      </c>
      <c r="BT7" s="1112">
        <f t="shared" si="3"/>
        <v>0</v>
      </c>
      <c r="BU7" s="1112">
        <f t="shared" si="3"/>
        <v>0</v>
      </c>
      <c r="BV7" s="1125">
        <f t="shared" si="3"/>
        <v>0</v>
      </c>
      <c r="BW7" s="1113">
        <f t="shared" si="3"/>
        <v>0</v>
      </c>
      <c r="BY7" s="1120">
        <f t="shared" ref="BY7:CL7" si="4">SUM(BY8+BY12+BY17)</f>
        <v>0</v>
      </c>
      <c r="BZ7" s="1112">
        <f t="shared" si="4"/>
        <v>0</v>
      </c>
      <c r="CA7" s="1112">
        <f t="shared" si="4"/>
        <v>0</v>
      </c>
      <c r="CB7" s="1112">
        <f t="shared" si="4"/>
        <v>0</v>
      </c>
      <c r="CC7" s="1112">
        <f t="shared" si="4"/>
        <v>0</v>
      </c>
      <c r="CD7" s="1112">
        <f t="shared" si="4"/>
        <v>0</v>
      </c>
      <c r="CE7" s="1112">
        <f t="shared" si="4"/>
        <v>0</v>
      </c>
      <c r="CF7" s="1112">
        <f t="shared" si="4"/>
        <v>0</v>
      </c>
      <c r="CG7" s="1112">
        <f t="shared" si="4"/>
        <v>0</v>
      </c>
      <c r="CH7" s="1112">
        <f t="shared" si="4"/>
        <v>0</v>
      </c>
      <c r="CI7" s="1112">
        <f t="shared" si="4"/>
        <v>0</v>
      </c>
      <c r="CJ7" s="1112">
        <f t="shared" si="4"/>
        <v>0</v>
      </c>
      <c r="CK7" s="1125">
        <f t="shared" si="4"/>
        <v>0</v>
      </c>
      <c r="CL7" s="1113">
        <f t="shared" si="4"/>
        <v>0</v>
      </c>
      <c r="CN7" s="1120">
        <f t="shared" ref="CN7:DA7" si="5">SUM(CN8+CN12+CN17)</f>
        <v>0</v>
      </c>
      <c r="CO7" s="1112">
        <f t="shared" si="5"/>
        <v>0</v>
      </c>
      <c r="CP7" s="1112">
        <f t="shared" si="5"/>
        <v>0</v>
      </c>
      <c r="CQ7" s="1112">
        <f t="shared" si="5"/>
        <v>0</v>
      </c>
      <c r="CR7" s="1112">
        <f t="shared" si="5"/>
        <v>0</v>
      </c>
      <c r="CS7" s="1112">
        <f t="shared" si="5"/>
        <v>0</v>
      </c>
      <c r="CT7" s="1112">
        <f t="shared" si="5"/>
        <v>0</v>
      </c>
      <c r="CU7" s="1112">
        <f t="shared" si="5"/>
        <v>0</v>
      </c>
      <c r="CV7" s="1112">
        <f t="shared" si="5"/>
        <v>0</v>
      </c>
      <c r="CW7" s="1112">
        <f t="shared" si="5"/>
        <v>0</v>
      </c>
      <c r="CX7" s="1112">
        <f t="shared" si="5"/>
        <v>0</v>
      </c>
      <c r="CY7" s="1112">
        <f t="shared" si="5"/>
        <v>0</v>
      </c>
      <c r="CZ7" s="1125">
        <f t="shared" si="5"/>
        <v>0</v>
      </c>
      <c r="DA7" s="1113">
        <f t="shared" si="5"/>
        <v>0</v>
      </c>
      <c r="DC7" s="1120">
        <f t="shared" ref="DC7:DP7" si="6">SUM(DC8+DC12+DC17)</f>
        <v>0</v>
      </c>
      <c r="DD7" s="1112">
        <f t="shared" si="6"/>
        <v>0</v>
      </c>
      <c r="DE7" s="1112">
        <f t="shared" si="6"/>
        <v>0</v>
      </c>
      <c r="DF7" s="1112">
        <f t="shared" si="6"/>
        <v>0</v>
      </c>
      <c r="DG7" s="1112">
        <f t="shared" si="6"/>
        <v>0</v>
      </c>
      <c r="DH7" s="1112">
        <f t="shared" si="6"/>
        <v>0</v>
      </c>
      <c r="DI7" s="1112">
        <f t="shared" si="6"/>
        <v>0</v>
      </c>
      <c r="DJ7" s="1112">
        <f t="shared" si="6"/>
        <v>0</v>
      </c>
      <c r="DK7" s="1112">
        <f t="shared" si="6"/>
        <v>0</v>
      </c>
      <c r="DL7" s="1112">
        <f t="shared" si="6"/>
        <v>0</v>
      </c>
      <c r="DM7" s="1112">
        <f t="shared" si="6"/>
        <v>0</v>
      </c>
      <c r="DN7" s="1112">
        <f t="shared" si="6"/>
        <v>0</v>
      </c>
      <c r="DO7" s="1125">
        <f t="shared" si="6"/>
        <v>0</v>
      </c>
      <c r="DP7" s="1113">
        <f t="shared" si="6"/>
        <v>0</v>
      </c>
      <c r="DR7" s="1120">
        <f t="shared" ref="DR7:EE7" si="7">SUM(DR8+DR12+DR17)</f>
        <v>0</v>
      </c>
      <c r="DS7" s="1112">
        <f t="shared" si="7"/>
        <v>0</v>
      </c>
      <c r="DT7" s="1112">
        <f t="shared" si="7"/>
        <v>0</v>
      </c>
      <c r="DU7" s="1112">
        <f t="shared" si="7"/>
        <v>0</v>
      </c>
      <c r="DV7" s="1112">
        <f t="shared" si="7"/>
        <v>0</v>
      </c>
      <c r="DW7" s="1112">
        <f t="shared" si="7"/>
        <v>0</v>
      </c>
      <c r="DX7" s="1112">
        <f t="shared" si="7"/>
        <v>0</v>
      </c>
      <c r="DY7" s="1112">
        <f t="shared" si="7"/>
        <v>0</v>
      </c>
      <c r="DZ7" s="1112">
        <f t="shared" si="7"/>
        <v>0</v>
      </c>
      <c r="EA7" s="1112">
        <f t="shared" si="7"/>
        <v>0</v>
      </c>
      <c r="EB7" s="1112">
        <f t="shared" si="7"/>
        <v>0</v>
      </c>
      <c r="EC7" s="1112">
        <f t="shared" si="7"/>
        <v>0</v>
      </c>
      <c r="ED7" s="1125">
        <f t="shared" si="7"/>
        <v>0</v>
      </c>
      <c r="EE7" s="1113">
        <f t="shared" si="7"/>
        <v>0</v>
      </c>
      <c r="EG7" s="1120">
        <f t="shared" ref="EG7:ET7" si="8">SUM(EG8+EG12+EG17)</f>
        <v>0</v>
      </c>
      <c r="EH7" s="1112">
        <f t="shared" si="8"/>
        <v>0</v>
      </c>
      <c r="EI7" s="1112">
        <f t="shared" si="8"/>
        <v>0</v>
      </c>
      <c r="EJ7" s="1112">
        <f t="shared" si="8"/>
        <v>0</v>
      </c>
      <c r="EK7" s="1112">
        <f t="shared" si="8"/>
        <v>0</v>
      </c>
      <c r="EL7" s="1112">
        <f t="shared" si="8"/>
        <v>0</v>
      </c>
      <c r="EM7" s="1112">
        <f t="shared" si="8"/>
        <v>0</v>
      </c>
      <c r="EN7" s="1112">
        <f t="shared" si="8"/>
        <v>0</v>
      </c>
      <c r="EO7" s="1112">
        <f t="shared" si="8"/>
        <v>0</v>
      </c>
      <c r="EP7" s="1112">
        <f t="shared" si="8"/>
        <v>0</v>
      </c>
      <c r="EQ7" s="1112">
        <f t="shared" si="8"/>
        <v>0</v>
      </c>
      <c r="ER7" s="1112">
        <f t="shared" si="8"/>
        <v>0</v>
      </c>
      <c r="ES7" s="1125">
        <f t="shared" si="8"/>
        <v>0</v>
      </c>
      <c r="ET7" s="1113">
        <f t="shared" si="8"/>
        <v>0</v>
      </c>
      <c r="EV7" s="1120">
        <f t="shared" ref="EV7:FI7" si="9">SUM(EV8+EV12+EV17)</f>
        <v>0</v>
      </c>
      <c r="EW7" s="1112">
        <f t="shared" si="9"/>
        <v>0</v>
      </c>
      <c r="EX7" s="1112">
        <f t="shared" si="9"/>
        <v>0</v>
      </c>
      <c r="EY7" s="1112">
        <f t="shared" si="9"/>
        <v>0</v>
      </c>
      <c r="EZ7" s="1112">
        <f t="shared" si="9"/>
        <v>0</v>
      </c>
      <c r="FA7" s="1112">
        <f t="shared" si="9"/>
        <v>0</v>
      </c>
      <c r="FB7" s="1112">
        <f t="shared" si="9"/>
        <v>0</v>
      </c>
      <c r="FC7" s="1112">
        <f t="shared" si="9"/>
        <v>0</v>
      </c>
      <c r="FD7" s="1112">
        <f t="shared" si="9"/>
        <v>0</v>
      </c>
      <c r="FE7" s="1112">
        <f t="shared" si="9"/>
        <v>0</v>
      </c>
      <c r="FF7" s="1112">
        <f t="shared" si="9"/>
        <v>0</v>
      </c>
      <c r="FG7" s="1112">
        <f t="shared" si="9"/>
        <v>0</v>
      </c>
      <c r="FH7" s="1125">
        <f t="shared" si="9"/>
        <v>0</v>
      </c>
      <c r="FI7" s="1113">
        <f t="shared" si="9"/>
        <v>0</v>
      </c>
      <c r="FK7" s="1120">
        <f t="shared" ref="FK7:FX7" si="10">SUM(FK8+FK12+FK17)</f>
        <v>0</v>
      </c>
      <c r="FL7" s="1112">
        <f t="shared" si="10"/>
        <v>0</v>
      </c>
      <c r="FM7" s="1112">
        <f t="shared" si="10"/>
        <v>0</v>
      </c>
      <c r="FN7" s="1112">
        <f t="shared" si="10"/>
        <v>0</v>
      </c>
      <c r="FO7" s="1112">
        <f t="shared" si="10"/>
        <v>0</v>
      </c>
      <c r="FP7" s="1112">
        <f t="shared" si="10"/>
        <v>0</v>
      </c>
      <c r="FQ7" s="1112">
        <f t="shared" si="10"/>
        <v>0</v>
      </c>
      <c r="FR7" s="1112">
        <f t="shared" si="10"/>
        <v>0</v>
      </c>
      <c r="FS7" s="1112">
        <f t="shared" si="10"/>
        <v>0</v>
      </c>
      <c r="FT7" s="1112">
        <f t="shared" si="10"/>
        <v>0</v>
      </c>
      <c r="FU7" s="1112">
        <f t="shared" si="10"/>
        <v>0</v>
      </c>
      <c r="FV7" s="1112">
        <f t="shared" si="10"/>
        <v>0</v>
      </c>
      <c r="FW7" s="1125">
        <f t="shared" si="10"/>
        <v>0</v>
      </c>
      <c r="FX7" s="1113">
        <f t="shared" si="10"/>
        <v>0</v>
      </c>
      <c r="FZ7" s="1120">
        <f t="shared" ref="FZ7:GM7" si="11">SUM(FZ8+FZ12+FZ17)</f>
        <v>0</v>
      </c>
      <c r="GA7" s="1112">
        <f t="shared" si="11"/>
        <v>0</v>
      </c>
      <c r="GB7" s="1112">
        <f t="shared" si="11"/>
        <v>0</v>
      </c>
      <c r="GC7" s="1112">
        <f t="shared" si="11"/>
        <v>0</v>
      </c>
      <c r="GD7" s="1112">
        <f t="shared" si="11"/>
        <v>0</v>
      </c>
      <c r="GE7" s="1112">
        <f t="shared" si="11"/>
        <v>0</v>
      </c>
      <c r="GF7" s="1112">
        <f t="shared" si="11"/>
        <v>0</v>
      </c>
      <c r="GG7" s="1112">
        <f t="shared" si="11"/>
        <v>0</v>
      </c>
      <c r="GH7" s="1112">
        <f t="shared" si="11"/>
        <v>0</v>
      </c>
      <c r="GI7" s="1112">
        <f t="shared" si="11"/>
        <v>0</v>
      </c>
      <c r="GJ7" s="1112">
        <f t="shared" si="11"/>
        <v>0</v>
      </c>
      <c r="GK7" s="1112">
        <f t="shared" si="11"/>
        <v>0</v>
      </c>
      <c r="GL7" s="1125">
        <f t="shared" si="11"/>
        <v>0</v>
      </c>
      <c r="GM7" s="1113">
        <f t="shared" si="11"/>
        <v>0</v>
      </c>
      <c r="GO7" s="1120">
        <f t="shared" ref="GO7:HB7" si="12">SUM(GO8+GO12+GO17)</f>
        <v>0</v>
      </c>
      <c r="GP7" s="1112">
        <f t="shared" si="12"/>
        <v>0</v>
      </c>
      <c r="GQ7" s="1112">
        <f t="shared" si="12"/>
        <v>0</v>
      </c>
      <c r="GR7" s="1112">
        <f t="shared" si="12"/>
        <v>0</v>
      </c>
      <c r="GS7" s="1112">
        <f t="shared" si="12"/>
        <v>0</v>
      </c>
      <c r="GT7" s="1112">
        <f t="shared" si="12"/>
        <v>0</v>
      </c>
      <c r="GU7" s="1112">
        <f t="shared" si="12"/>
        <v>0</v>
      </c>
      <c r="GV7" s="1112">
        <f t="shared" si="12"/>
        <v>0</v>
      </c>
      <c r="GW7" s="1112">
        <f t="shared" si="12"/>
        <v>0</v>
      </c>
      <c r="GX7" s="1112">
        <f t="shared" si="12"/>
        <v>0</v>
      </c>
      <c r="GY7" s="1112">
        <f t="shared" si="12"/>
        <v>0</v>
      </c>
      <c r="GZ7" s="1112">
        <f t="shared" si="12"/>
        <v>0</v>
      </c>
      <c r="HA7" s="1125">
        <f t="shared" si="12"/>
        <v>0</v>
      </c>
      <c r="HB7" s="1113">
        <f t="shared" si="12"/>
        <v>0</v>
      </c>
      <c r="HD7" s="1120">
        <f t="shared" ref="HD7:HQ7" si="13">SUM(HD8+HD12+HD17)</f>
        <v>0</v>
      </c>
      <c r="HE7" s="1112">
        <f t="shared" si="13"/>
        <v>0</v>
      </c>
      <c r="HF7" s="1112">
        <f t="shared" si="13"/>
        <v>0</v>
      </c>
      <c r="HG7" s="1112">
        <f t="shared" si="13"/>
        <v>0</v>
      </c>
      <c r="HH7" s="1112">
        <f t="shared" si="13"/>
        <v>0</v>
      </c>
      <c r="HI7" s="1112">
        <f t="shared" si="13"/>
        <v>0</v>
      </c>
      <c r="HJ7" s="1112">
        <f t="shared" si="13"/>
        <v>0</v>
      </c>
      <c r="HK7" s="1112">
        <f t="shared" si="13"/>
        <v>0</v>
      </c>
      <c r="HL7" s="1112">
        <f t="shared" si="13"/>
        <v>0</v>
      </c>
      <c r="HM7" s="1112">
        <f t="shared" si="13"/>
        <v>0</v>
      </c>
      <c r="HN7" s="1112">
        <f t="shared" si="13"/>
        <v>0</v>
      </c>
      <c r="HO7" s="1112">
        <f t="shared" si="13"/>
        <v>0</v>
      </c>
      <c r="HP7" s="1125">
        <f t="shared" si="13"/>
        <v>0</v>
      </c>
      <c r="HQ7" s="1113">
        <f t="shared" si="13"/>
        <v>0</v>
      </c>
      <c r="HS7" s="1120">
        <f t="shared" ref="HS7:IF7" si="14">SUM(HS8+HS12+HS17)</f>
        <v>0</v>
      </c>
      <c r="HT7" s="1112">
        <f t="shared" si="14"/>
        <v>0</v>
      </c>
      <c r="HU7" s="1112">
        <f t="shared" si="14"/>
        <v>0</v>
      </c>
      <c r="HV7" s="1112">
        <f t="shared" si="14"/>
        <v>0</v>
      </c>
      <c r="HW7" s="1112">
        <f t="shared" si="14"/>
        <v>0</v>
      </c>
      <c r="HX7" s="1112">
        <f t="shared" si="14"/>
        <v>0</v>
      </c>
      <c r="HY7" s="1112">
        <f t="shared" si="14"/>
        <v>0</v>
      </c>
      <c r="HZ7" s="1112">
        <f t="shared" si="14"/>
        <v>0</v>
      </c>
      <c r="IA7" s="1112">
        <f t="shared" si="14"/>
        <v>0</v>
      </c>
      <c r="IB7" s="1112">
        <f t="shared" si="14"/>
        <v>0</v>
      </c>
      <c r="IC7" s="1112">
        <f t="shared" si="14"/>
        <v>0</v>
      </c>
      <c r="ID7" s="1112">
        <f t="shared" si="14"/>
        <v>0</v>
      </c>
      <c r="IE7" s="1125">
        <f t="shared" si="14"/>
        <v>0</v>
      </c>
      <c r="IF7" s="1113">
        <f t="shared" si="14"/>
        <v>0</v>
      </c>
      <c r="IH7" s="1120">
        <f t="shared" ref="IH7:IU7" si="15">SUM(IH8+IH12+IH17)</f>
        <v>0</v>
      </c>
      <c r="II7" s="1112">
        <f t="shared" si="15"/>
        <v>0</v>
      </c>
      <c r="IJ7" s="1112">
        <f t="shared" si="15"/>
        <v>0</v>
      </c>
      <c r="IK7" s="1112">
        <f t="shared" si="15"/>
        <v>0</v>
      </c>
      <c r="IL7" s="1112">
        <f t="shared" si="15"/>
        <v>0</v>
      </c>
      <c r="IM7" s="1112">
        <f t="shared" si="15"/>
        <v>0</v>
      </c>
      <c r="IN7" s="1112">
        <f t="shared" si="15"/>
        <v>0</v>
      </c>
      <c r="IO7" s="1112">
        <f t="shared" si="15"/>
        <v>0</v>
      </c>
      <c r="IP7" s="1112">
        <f t="shared" si="15"/>
        <v>0</v>
      </c>
      <c r="IQ7" s="1112">
        <f t="shared" si="15"/>
        <v>0</v>
      </c>
      <c r="IR7" s="1112">
        <f t="shared" si="15"/>
        <v>0</v>
      </c>
      <c r="IS7" s="1112">
        <f t="shared" si="15"/>
        <v>0</v>
      </c>
      <c r="IT7" s="1125">
        <f t="shared" si="15"/>
        <v>0</v>
      </c>
      <c r="IU7" s="1113">
        <f t="shared" si="15"/>
        <v>0</v>
      </c>
      <c r="IW7" s="1120">
        <f t="shared" ref="IW7:JJ7" si="16">SUM(IW8+IW12+IW17)</f>
        <v>0</v>
      </c>
      <c r="IX7" s="1112">
        <f t="shared" si="16"/>
        <v>0</v>
      </c>
      <c r="IY7" s="1112">
        <f t="shared" si="16"/>
        <v>0</v>
      </c>
      <c r="IZ7" s="1112">
        <f t="shared" si="16"/>
        <v>0</v>
      </c>
      <c r="JA7" s="1112">
        <f t="shared" si="16"/>
        <v>0</v>
      </c>
      <c r="JB7" s="1112">
        <f t="shared" si="16"/>
        <v>0</v>
      </c>
      <c r="JC7" s="1112">
        <f t="shared" si="16"/>
        <v>0</v>
      </c>
      <c r="JD7" s="1112">
        <f t="shared" si="16"/>
        <v>0</v>
      </c>
      <c r="JE7" s="1112">
        <f t="shared" si="16"/>
        <v>0</v>
      </c>
      <c r="JF7" s="1112">
        <f t="shared" si="16"/>
        <v>0</v>
      </c>
      <c r="JG7" s="1112">
        <f t="shared" si="16"/>
        <v>0</v>
      </c>
      <c r="JH7" s="1112">
        <f t="shared" si="16"/>
        <v>0</v>
      </c>
      <c r="JI7" s="1125">
        <f t="shared" si="16"/>
        <v>0</v>
      </c>
      <c r="JJ7" s="1113">
        <f t="shared" si="16"/>
        <v>0</v>
      </c>
      <c r="JL7" s="1120">
        <f t="shared" ref="JL7:JY7" si="17">SUM(JL8+JL12+JL17)</f>
        <v>0</v>
      </c>
      <c r="JM7" s="1112">
        <f t="shared" si="17"/>
        <v>0</v>
      </c>
      <c r="JN7" s="1112">
        <f t="shared" si="17"/>
        <v>0</v>
      </c>
      <c r="JO7" s="1112">
        <f t="shared" si="17"/>
        <v>0</v>
      </c>
      <c r="JP7" s="1112">
        <f t="shared" si="17"/>
        <v>0</v>
      </c>
      <c r="JQ7" s="1112">
        <f t="shared" si="17"/>
        <v>0</v>
      </c>
      <c r="JR7" s="1112">
        <f t="shared" si="17"/>
        <v>0</v>
      </c>
      <c r="JS7" s="1112">
        <f t="shared" si="17"/>
        <v>0</v>
      </c>
      <c r="JT7" s="1112">
        <f t="shared" si="17"/>
        <v>0</v>
      </c>
      <c r="JU7" s="1112">
        <f t="shared" si="17"/>
        <v>0</v>
      </c>
      <c r="JV7" s="1112">
        <f t="shared" si="17"/>
        <v>0</v>
      </c>
      <c r="JW7" s="1112">
        <f t="shared" si="17"/>
        <v>0</v>
      </c>
      <c r="JX7" s="1125">
        <f t="shared" si="17"/>
        <v>0</v>
      </c>
      <c r="JY7" s="1113">
        <f t="shared" si="17"/>
        <v>0</v>
      </c>
      <c r="KA7" s="1120">
        <f t="shared" ref="KA7:KN7" si="18">SUM(KA8+KA12+KA17)</f>
        <v>0</v>
      </c>
      <c r="KB7" s="1112">
        <f t="shared" si="18"/>
        <v>0</v>
      </c>
      <c r="KC7" s="1112">
        <f t="shared" si="18"/>
        <v>0</v>
      </c>
      <c r="KD7" s="1112">
        <f t="shared" si="18"/>
        <v>0</v>
      </c>
      <c r="KE7" s="1112">
        <f t="shared" si="18"/>
        <v>0</v>
      </c>
      <c r="KF7" s="1112">
        <f t="shared" si="18"/>
        <v>0</v>
      </c>
      <c r="KG7" s="1112">
        <f t="shared" si="18"/>
        <v>0</v>
      </c>
      <c r="KH7" s="1112">
        <f t="shared" si="18"/>
        <v>0</v>
      </c>
      <c r="KI7" s="1112">
        <f t="shared" si="18"/>
        <v>0</v>
      </c>
      <c r="KJ7" s="1112">
        <f t="shared" si="18"/>
        <v>0</v>
      </c>
      <c r="KK7" s="1112">
        <f t="shared" si="18"/>
        <v>0</v>
      </c>
      <c r="KL7" s="1112">
        <f t="shared" si="18"/>
        <v>0</v>
      </c>
      <c r="KM7" s="1125">
        <f t="shared" si="18"/>
        <v>0</v>
      </c>
      <c r="KN7" s="1113">
        <f t="shared" si="18"/>
        <v>0</v>
      </c>
      <c r="KP7" s="1120">
        <f t="shared" ref="KP7:LC7" si="19">SUM(KP8+KP12+KP17)</f>
        <v>0</v>
      </c>
      <c r="KQ7" s="1112">
        <f t="shared" si="19"/>
        <v>0</v>
      </c>
      <c r="KR7" s="1112">
        <f t="shared" si="19"/>
        <v>0</v>
      </c>
      <c r="KS7" s="1112">
        <f t="shared" si="19"/>
        <v>0</v>
      </c>
      <c r="KT7" s="1112">
        <f t="shared" si="19"/>
        <v>0</v>
      </c>
      <c r="KU7" s="1112">
        <f t="shared" si="19"/>
        <v>0</v>
      </c>
      <c r="KV7" s="1112">
        <f t="shared" si="19"/>
        <v>0</v>
      </c>
      <c r="KW7" s="1112">
        <f t="shared" si="19"/>
        <v>0</v>
      </c>
      <c r="KX7" s="1112">
        <f t="shared" si="19"/>
        <v>0</v>
      </c>
      <c r="KY7" s="1112">
        <f t="shared" si="19"/>
        <v>0</v>
      </c>
      <c r="KZ7" s="1112">
        <f t="shared" si="19"/>
        <v>0</v>
      </c>
      <c r="LA7" s="1112">
        <f t="shared" si="19"/>
        <v>0</v>
      </c>
      <c r="LB7" s="1125">
        <f t="shared" si="19"/>
        <v>0</v>
      </c>
      <c r="LC7" s="1113">
        <f t="shared" si="19"/>
        <v>0</v>
      </c>
      <c r="LE7" s="1120">
        <f t="shared" ref="LE7:LR7" si="20">SUM(LE8+LE12+LE17)</f>
        <v>0</v>
      </c>
      <c r="LF7" s="1112">
        <f t="shared" si="20"/>
        <v>0</v>
      </c>
      <c r="LG7" s="1112">
        <f t="shared" si="20"/>
        <v>0</v>
      </c>
      <c r="LH7" s="1112">
        <f t="shared" si="20"/>
        <v>0</v>
      </c>
      <c r="LI7" s="1112">
        <f t="shared" si="20"/>
        <v>0</v>
      </c>
      <c r="LJ7" s="1112">
        <f t="shared" si="20"/>
        <v>0</v>
      </c>
      <c r="LK7" s="1112">
        <f t="shared" si="20"/>
        <v>0</v>
      </c>
      <c r="LL7" s="1112">
        <f t="shared" si="20"/>
        <v>0</v>
      </c>
      <c r="LM7" s="1112">
        <f t="shared" si="20"/>
        <v>0</v>
      </c>
      <c r="LN7" s="1112">
        <f t="shared" si="20"/>
        <v>0</v>
      </c>
      <c r="LO7" s="1112">
        <f t="shared" si="20"/>
        <v>0</v>
      </c>
      <c r="LP7" s="1112">
        <f t="shared" si="20"/>
        <v>0</v>
      </c>
      <c r="LQ7" s="1125">
        <f t="shared" si="20"/>
        <v>0</v>
      </c>
      <c r="LR7" s="1113">
        <f t="shared" si="20"/>
        <v>0</v>
      </c>
      <c r="LT7" s="1120">
        <f t="shared" ref="LT7:MG7" si="21">SUM(LT8+LT12+LT17)</f>
        <v>0</v>
      </c>
      <c r="LU7" s="1112">
        <f t="shared" si="21"/>
        <v>0</v>
      </c>
      <c r="LV7" s="1112">
        <f t="shared" si="21"/>
        <v>0</v>
      </c>
      <c r="LW7" s="1112">
        <f t="shared" si="21"/>
        <v>0</v>
      </c>
      <c r="LX7" s="1112">
        <f t="shared" si="21"/>
        <v>0</v>
      </c>
      <c r="LY7" s="1112">
        <f t="shared" si="21"/>
        <v>0</v>
      </c>
      <c r="LZ7" s="1112">
        <f t="shared" si="21"/>
        <v>0</v>
      </c>
      <c r="MA7" s="1112">
        <f t="shared" si="21"/>
        <v>0</v>
      </c>
      <c r="MB7" s="1112">
        <f t="shared" si="21"/>
        <v>0</v>
      </c>
      <c r="MC7" s="1112">
        <f t="shared" si="21"/>
        <v>0</v>
      </c>
      <c r="MD7" s="1112">
        <f t="shared" si="21"/>
        <v>0</v>
      </c>
      <c r="ME7" s="1112">
        <f t="shared" si="21"/>
        <v>0</v>
      </c>
      <c r="MF7" s="1125">
        <f t="shared" si="21"/>
        <v>0</v>
      </c>
      <c r="MG7" s="1113">
        <f t="shared" si="21"/>
        <v>0</v>
      </c>
      <c r="MI7" s="1120">
        <f t="shared" ref="MI7:MV7" si="22">SUM(MI8+MI12+MI17)</f>
        <v>0</v>
      </c>
      <c r="MJ7" s="1112">
        <f t="shared" si="22"/>
        <v>0</v>
      </c>
      <c r="MK7" s="1112">
        <f t="shared" si="22"/>
        <v>0</v>
      </c>
      <c r="ML7" s="1112">
        <f t="shared" si="22"/>
        <v>0</v>
      </c>
      <c r="MM7" s="1112">
        <f t="shared" si="22"/>
        <v>0</v>
      </c>
      <c r="MN7" s="1112">
        <f t="shared" si="22"/>
        <v>0</v>
      </c>
      <c r="MO7" s="1112">
        <f t="shared" si="22"/>
        <v>0</v>
      </c>
      <c r="MP7" s="1112">
        <f t="shared" si="22"/>
        <v>0</v>
      </c>
      <c r="MQ7" s="1112">
        <f t="shared" si="22"/>
        <v>0</v>
      </c>
      <c r="MR7" s="1112">
        <f t="shared" si="22"/>
        <v>0</v>
      </c>
      <c r="MS7" s="1112">
        <f t="shared" si="22"/>
        <v>0</v>
      </c>
      <c r="MT7" s="1112">
        <f t="shared" si="22"/>
        <v>0</v>
      </c>
      <c r="MU7" s="1125">
        <f t="shared" si="22"/>
        <v>0</v>
      </c>
      <c r="MV7" s="1113">
        <f t="shared" si="22"/>
        <v>0</v>
      </c>
      <c r="MX7" s="1120">
        <f t="shared" ref="MX7:NK7" si="23">SUM(MX8+MX12+MX17)</f>
        <v>0</v>
      </c>
      <c r="MY7" s="1112">
        <f t="shared" si="23"/>
        <v>0</v>
      </c>
      <c r="MZ7" s="1112">
        <f t="shared" si="23"/>
        <v>0</v>
      </c>
      <c r="NA7" s="1112">
        <f t="shared" si="23"/>
        <v>0</v>
      </c>
      <c r="NB7" s="1112">
        <f t="shared" si="23"/>
        <v>0</v>
      </c>
      <c r="NC7" s="1112">
        <f t="shared" si="23"/>
        <v>0</v>
      </c>
      <c r="ND7" s="1112">
        <f t="shared" si="23"/>
        <v>0</v>
      </c>
      <c r="NE7" s="1112">
        <f t="shared" si="23"/>
        <v>0</v>
      </c>
      <c r="NF7" s="1112">
        <f t="shared" si="23"/>
        <v>0</v>
      </c>
      <c r="NG7" s="1112">
        <f t="shared" si="23"/>
        <v>0</v>
      </c>
      <c r="NH7" s="1112">
        <f t="shared" si="23"/>
        <v>0</v>
      </c>
      <c r="NI7" s="1112">
        <f t="shared" si="23"/>
        <v>0</v>
      </c>
      <c r="NJ7" s="1125">
        <f t="shared" si="23"/>
        <v>0</v>
      </c>
      <c r="NK7" s="1113">
        <f t="shared" si="23"/>
        <v>0</v>
      </c>
      <c r="NM7" s="1120">
        <f t="shared" ref="NM7:NZ7" si="24">SUM(NM8+NM12+NM17)</f>
        <v>0</v>
      </c>
      <c r="NN7" s="1112">
        <f t="shared" si="24"/>
        <v>0</v>
      </c>
      <c r="NO7" s="1112">
        <f t="shared" si="24"/>
        <v>0</v>
      </c>
      <c r="NP7" s="1112">
        <f t="shared" si="24"/>
        <v>0</v>
      </c>
      <c r="NQ7" s="1112">
        <f t="shared" si="24"/>
        <v>0</v>
      </c>
      <c r="NR7" s="1112">
        <f t="shared" si="24"/>
        <v>0</v>
      </c>
      <c r="NS7" s="1112">
        <f t="shared" si="24"/>
        <v>0</v>
      </c>
      <c r="NT7" s="1112">
        <f t="shared" si="24"/>
        <v>0</v>
      </c>
      <c r="NU7" s="1112">
        <f t="shared" si="24"/>
        <v>0</v>
      </c>
      <c r="NV7" s="1112">
        <f t="shared" si="24"/>
        <v>0</v>
      </c>
      <c r="NW7" s="1112">
        <f t="shared" si="24"/>
        <v>0</v>
      </c>
      <c r="NX7" s="1112">
        <f t="shared" si="24"/>
        <v>0</v>
      </c>
      <c r="NY7" s="1125">
        <f t="shared" si="24"/>
        <v>0</v>
      </c>
      <c r="NZ7" s="1113">
        <f t="shared" si="24"/>
        <v>0</v>
      </c>
      <c r="OB7" s="1120">
        <f t="shared" ref="OB7:OO7" si="25">SUM(OB8+OB12+OB17)</f>
        <v>0</v>
      </c>
      <c r="OC7" s="1112">
        <f t="shared" si="25"/>
        <v>0</v>
      </c>
      <c r="OD7" s="1112">
        <f t="shared" si="25"/>
        <v>0</v>
      </c>
      <c r="OE7" s="1112">
        <f t="shared" si="25"/>
        <v>0</v>
      </c>
      <c r="OF7" s="1112">
        <f t="shared" si="25"/>
        <v>0</v>
      </c>
      <c r="OG7" s="1112">
        <f t="shared" si="25"/>
        <v>0</v>
      </c>
      <c r="OH7" s="1112">
        <f t="shared" si="25"/>
        <v>0</v>
      </c>
      <c r="OI7" s="1112">
        <f t="shared" si="25"/>
        <v>0</v>
      </c>
      <c r="OJ7" s="1112">
        <f t="shared" si="25"/>
        <v>0</v>
      </c>
      <c r="OK7" s="1112">
        <f t="shared" si="25"/>
        <v>0</v>
      </c>
      <c r="OL7" s="1112">
        <f t="shared" si="25"/>
        <v>0</v>
      </c>
      <c r="OM7" s="1112">
        <f t="shared" si="25"/>
        <v>0</v>
      </c>
      <c r="ON7" s="1125">
        <f t="shared" si="25"/>
        <v>0</v>
      </c>
      <c r="OO7" s="1113">
        <f t="shared" si="25"/>
        <v>0</v>
      </c>
      <c r="OQ7" s="1120">
        <f t="shared" ref="OQ7:PD7" si="26">SUM(OQ8+OQ12+OQ17)</f>
        <v>0</v>
      </c>
      <c r="OR7" s="1112">
        <f t="shared" si="26"/>
        <v>0</v>
      </c>
      <c r="OS7" s="1112">
        <f t="shared" si="26"/>
        <v>0</v>
      </c>
      <c r="OT7" s="1112">
        <f t="shared" si="26"/>
        <v>0</v>
      </c>
      <c r="OU7" s="1112">
        <f t="shared" si="26"/>
        <v>0</v>
      </c>
      <c r="OV7" s="1112">
        <f t="shared" si="26"/>
        <v>0</v>
      </c>
      <c r="OW7" s="1112">
        <f t="shared" si="26"/>
        <v>0</v>
      </c>
      <c r="OX7" s="1112">
        <f t="shared" si="26"/>
        <v>0</v>
      </c>
      <c r="OY7" s="1112">
        <f t="shared" si="26"/>
        <v>0</v>
      </c>
      <c r="OZ7" s="1112">
        <f t="shared" si="26"/>
        <v>0</v>
      </c>
      <c r="PA7" s="1112">
        <f t="shared" si="26"/>
        <v>0</v>
      </c>
      <c r="PB7" s="1112">
        <f t="shared" si="26"/>
        <v>0</v>
      </c>
      <c r="PC7" s="1125">
        <f t="shared" si="26"/>
        <v>0</v>
      </c>
      <c r="PD7" s="1113">
        <f t="shared" si="26"/>
        <v>0</v>
      </c>
      <c r="PF7" s="1120">
        <f t="shared" ref="PF7:PS7" si="27">SUM(PF8+PF12+PF17)</f>
        <v>0</v>
      </c>
      <c r="PG7" s="1112">
        <f t="shared" si="27"/>
        <v>0</v>
      </c>
      <c r="PH7" s="1112">
        <f t="shared" si="27"/>
        <v>0</v>
      </c>
      <c r="PI7" s="1112">
        <f t="shared" si="27"/>
        <v>0</v>
      </c>
      <c r="PJ7" s="1112">
        <f t="shared" si="27"/>
        <v>0</v>
      </c>
      <c r="PK7" s="1112">
        <f t="shared" si="27"/>
        <v>0</v>
      </c>
      <c r="PL7" s="1112">
        <f t="shared" si="27"/>
        <v>0</v>
      </c>
      <c r="PM7" s="1112">
        <f t="shared" si="27"/>
        <v>0</v>
      </c>
      <c r="PN7" s="1112">
        <f t="shared" si="27"/>
        <v>0</v>
      </c>
      <c r="PO7" s="1112">
        <f t="shared" si="27"/>
        <v>0</v>
      </c>
      <c r="PP7" s="1112">
        <f t="shared" si="27"/>
        <v>0</v>
      </c>
      <c r="PQ7" s="1112">
        <f t="shared" si="27"/>
        <v>0</v>
      </c>
      <c r="PR7" s="1125">
        <f t="shared" si="27"/>
        <v>0</v>
      </c>
      <c r="PS7" s="1113">
        <f t="shared" si="27"/>
        <v>0</v>
      </c>
      <c r="PU7" s="1120">
        <f t="shared" ref="PU7:QH7" si="28">SUM(PU8+PU12+PU17)</f>
        <v>0</v>
      </c>
      <c r="PV7" s="1112">
        <f t="shared" si="28"/>
        <v>0</v>
      </c>
      <c r="PW7" s="1112">
        <f t="shared" si="28"/>
        <v>0</v>
      </c>
      <c r="PX7" s="1112">
        <f t="shared" si="28"/>
        <v>0</v>
      </c>
      <c r="PY7" s="1112">
        <f t="shared" si="28"/>
        <v>0</v>
      </c>
      <c r="PZ7" s="1112">
        <f t="shared" si="28"/>
        <v>0</v>
      </c>
      <c r="QA7" s="1112">
        <f t="shared" si="28"/>
        <v>0</v>
      </c>
      <c r="QB7" s="1112">
        <f t="shared" si="28"/>
        <v>0</v>
      </c>
      <c r="QC7" s="1112">
        <f t="shared" si="28"/>
        <v>0</v>
      </c>
      <c r="QD7" s="1112">
        <f t="shared" si="28"/>
        <v>0</v>
      </c>
      <c r="QE7" s="1112">
        <f t="shared" si="28"/>
        <v>0</v>
      </c>
      <c r="QF7" s="1112">
        <f t="shared" si="28"/>
        <v>0</v>
      </c>
      <c r="QG7" s="1125">
        <f t="shared" si="28"/>
        <v>0</v>
      </c>
      <c r="QH7" s="1113">
        <f t="shared" si="28"/>
        <v>0</v>
      </c>
      <c r="QJ7" s="1120">
        <f t="shared" ref="QJ7:QW7" si="29">SUM(QJ8+QJ12+QJ17)</f>
        <v>0</v>
      </c>
      <c r="QK7" s="1112">
        <f t="shared" si="29"/>
        <v>0</v>
      </c>
      <c r="QL7" s="1112">
        <f t="shared" si="29"/>
        <v>0</v>
      </c>
      <c r="QM7" s="1112">
        <f t="shared" si="29"/>
        <v>0</v>
      </c>
      <c r="QN7" s="1112">
        <f t="shared" si="29"/>
        <v>0</v>
      </c>
      <c r="QO7" s="1112">
        <f t="shared" si="29"/>
        <v>0</v>
      </c>
      <c r="QP7" s="1112">
        <f t="shared" si="29"/>
        <v>0</v>
      </c>
      <c r="QQ7" s="1112">
        <f t="shared" si="29"/>
        <v>0</v>
      </c>
      <c r="QR7" s="1112">
        <f t="shared" si="29"/>
        <v>0</v>
      </c>
      <c r="QS7" s="1112">
        <f t="shared" si="29"/>
        <v>0</v>
      </c>
      <c r="QT7" s="1112">
        <f t="shared" si="29"/>
        <v>0</v>
      </c>
      <c r="QU7" s="1112">
        <f t="shared" si="29"/>
        <v>0</v>
      </c>
      <c r="QV7" s="1125">
        <f t="shared" si="29"/>
        <v>0</v>
      </c>
      <c r="QW7" s="1113">
        <f t="shared" si="29"/>
        <v>0</v>
      </c>
      <c r="QY7" s="1120">
        <f t="shared" ref="QY7:RL7" si="30">SUM(QY8+QY12+QY17)</f>
        <v>0</v>
      </c>
      <c r="QZ7" s="1112">
        <f t="shared" si="30"/>
        <v>0</v>
      </c>
      <c r="RA7" s="1112">
        <f t="shared" si="30"/>
        <v>0</v>
      </c>
      <c r="RB7" s="1112">
        <f t="shared" si="30"/>
        <v>0</v>
      </c>
      <c r="RC7" s="1112">
        <f t="shared" si="30"/>
        <v>0</v>
      </c>
      <c r="RD7" s="1112">
        <f t="shared" si="30"/>
        <v>0</v>
      </c>
      <c r="RE7" s="1112">
        <f t="shared" si="30"/>
        <v>0</v>
      </c>
      <c r="RF7" s="1112">
        <f t="shared" si="30"/>
        <v>0</v>
      </c>
      <c r="RG7" s="1112">
        <f t="shared" si="30"/>
        <v>0</v>
      </c>
      <c r="RH7" s="1112">
        <f t="shared" si="30"/>
        <v>0</v>
      </c>
      <c r="RI7" s="1112">
        <f t="shared" si="30"/>
        <v>0</v>
      </c>
      <c r="RJ7" s="1112">
        <f t="shared" si="30"/>
        <v>0</v>
      </c>
      <c r="RK7" s="1125">
        <f t="shared" si="30"/>
        <v>0</v>
      </c>
      <c r="RL7" s="1113">
        <f t="shared" si="30"/>
        <v>0</v>
      </c>
      <c r="RN7" s="1120">
        <f t="shared" ref="RN7:SA7" si="31">SUM(RN8+RN12+RN17)</f>
        <v>0</v>
      </c>
      <c r="RO7" s="1112">
        <f t="shared" si="31"/>
        <v>0</v>
      </c>
      <c r="RP7" s="1112">
        <f t="shared" si="31"/>
        <v>0</v>
      </c>
      <c r="RQ7" s="1112">
        <f t="shared" si="31"/>
        <v>0</v>
      </c>
      <c r="RR7" s="1112">
        <f t="shared" si="31"/>
        <v>0</v>
      </c>
      <c r="RS7" s="1112">
        <f t="shared" si="31"/>
        <v>0</v>
      </c>
      <c r="RT7" s="1112">
        <f t="shared" si="31"/>
        <v>0</v>
      </c>
      <c r="RU7" s="1112">
        <f t="shared" si="31"/>
        <v>0</v>
      </c>
      <c r="RV7" s="1112">
        <f t="shared" si="31"/>
        <v>0</v>
      </c>
      <c r="RW7" s="1112">
        <f t="shared" si="31"/>
        <v>0</v>
      </c>
      <c r="RX7" s="1112">
        <f t="shared" si="31"/>
        <v>0</v>
      </c>
      <c r="RY7" s="1112">
        <f t="shared" si="31"/>
        <v>0</v>
      </c>
      <c r="RZ7" s="1125">
        <f t="shared" si="31"/>
        <v>0</v>
      </c>
      <c r="SA7" s="1113">
        <f t="shared" si="31"/>
        <v>0</v>
      </c>
      <c r="SC7" s="1120">
        <f t="shared" ref="SC7:SP7" si="32">SUM(SC8+SC12+SC17)</f>
        <v>0</v>
      </c>
      <c r="SD7" s="1112">
        <f t="shared" si="32"/>
        <v>0</v>
      </c>
      <c r="SE7" s="1112">
        <f t="shared" si="32"/>
        <v>0</v>
      </c>
      <c r="SF7" s="1112">
        <f t="shared" si="32"/>
        <v>0</v>
      </c>
      <c r="SG7" s="1112">
        <f t="shared" si="32"/>
        <v>0</v>
      </c>
      <c r="SH7" s="1112">
        <f t="shared" si="32"/>
        <v>0</v>
      </c>
      <c r="SI7" s="1112">
        <f t="shared" si="32"/>
        <v>0</v>
      </c>
      <c r="SJ7" s="1112">
        <f t="shared" si="32"/>
        <v>0</v>
      </c>
      <c r="SK7" s="1112">
        <f t="shared" si="32"/>
        <v>0</v>
      </c>
      <c r="SL7" s="1112">
        <f t="shared" si="32"/>
        <v>0</v>
      </c>
      <c r="SM7" s="1112">
        <f t="shared" si="32"/>
        <v>0</v>
      </c>
      <c r="SN7" s="1112">
        <f t="shared" si="32"/>
        <v>0</v>
      </c>
      <c r="SO7" s="1125">
        <f t="shared" si="32"/>
        <v>0</v>
      </c>
      <c r="SP7" s="1113">
        <f t="shared" si="32"/>
        <v>0</v>
      </c>
      <c r="SR7" s="1120">
        <f t="shared" ref="SR7:TE7" si="33">SUM(SR8+SR12+SR17)</f>
        <v>0</v>
      </c>
      <c r="SS7" s="1112">
        <f t="shared" si="33"/>
        <v>0</v>
      </c>
      <c r="ST7" s="1112">
        <f t="shared" si="33"/>
        <v>0</v>
      </c>
      <c r="SU7" s="1112">
        <f t="shared" si="33"/>
        <v>0</v>
      </c>
      <c r="SV7" s="1112">
        <f t="shared" si="33"/>
        <v>0</v>
      </c>
      <c r="SW7" s="1112">
        <f t="shared" si="33"/>
        <v>0</v>
      </c>
      <c r="SX7" s="1112">
        <f t="shared" si="33"/>
        <v>0</v>
      </c>
      <c r="SY7" s="1112">
        <f t="shared" si="33"/>
        <v>0</v>
      </c>
      <c r="SZ7" s="1112">
        <f t="shared" si="33"/>
        <v>0</v>
      </c>
      <c r="TA7" s="1112">
        <f t="shared" si="33"/>
        <v>0</v>
      </c>
      <c r="TB7" s="1112">
        <f t="shared" si="33"/>
        <v>0</v>
      </c>
      <c r="TC7" s="1112">
        <f t="shared" si="33"/>
        <v>0</v>
      </c>
      <c r="TD7" s="1125">
        <f t="shared" si="33"/>
        <v>0</v>
      </c>
      <c r="TE7" s="1113">
        <f t="shared" si="33"/>
        <v>0</v>
      </c>
      <c r="TG7" s="1120">
        <f t="shared" ref="TG7:TT7" si="34">SUM(TG8+TG12+TG17)</f>
        <v>0</v>
      </c>
      <c r="TH7" s="1112">
        <f t="shared" si="34"/>
        <v>0</v>
      </c>
      <c r="TI7" s="1112">
        <f t="shared" si="34"/>
        <v>0</v>
      </c>
      <c r="TJ7" s="1112">
        <f t="shared" si="34"/>
        <v>0</v>
      </c>
      <c r="TK7" s="1112">
        <f t="shared" si="34"/>
        <v>0</v>
      </c>
      <c r="TL7" s="1112">
        <f t="shared" si="34"/>
        <v>0</v>
      </c>
      <c r="TM7" s="1112">
        <f t="shared" si="34"/>
        <v>0</v>
      </c>
      <c r="TN7" s="1112">
        <f t="shared" si="34"/>
        <v>0</v>
      </c>
      <c r="TO7" s="1112">
        <f t="shared" si="34"/>
        <v>0</v>
      </c>
      <c r="TP7" s="1112">
        <f t="shared" si="34"/>
        <v>0</v>
      </c>
      <c r="TQ7" s="1112">
        <f t="shared" si="34"/>
        <v>0</v>
      </c>
      <c r="TR7" s="1112">
        <f t="shared" si="34"/>
        <v>0</v>
      </c>
      <c r="TS7" s="1125">
        <f t="shared" si="34"/>
        <v>0</v>
      </c>
      <c r="TT7" s="1113">
        <f t="shared" si="34"/>
        <v>0</v>
      </c>
      <c r="TV7" s="1120">
        <f t="shared" ref="TV7:UI7" si="35">SUM(TV8+TV12+TV17)</f>
        <v>0</v>
      </c>
      <c r="TW7" s="1112">
        <f t="shared" si="35"/>
        <v>0</v>
      </c>
      <c r="TX7" s="1112">
        <f t="shared" si="35"/>
        <v>0</v>
      </c>
      <c r="TY7" s="1112">
        <f t="shared" si="35"/>
        <v>0</v>
      </c>
      <c r="TZ7" s="1112">
        <f t="shared" si="35"/>
        <v>0</v>
      </c>
      <c r="UA7" s="1112">
        <f t="shared" si="35"/>
        <v>0</v>
      </c>
      <c r="UB7" s="1112">
        <f t="shared" si="35"/>
        <v>0</v>
      </c>
      <c r="UC7" s="1112">
        <f t="shared" si="35"/>
        <v>0</v>
      </c>
      <c r="UD7" s="1112">
        <f t="shared" si="35"/>
        <v>0</v>
      </c>
      <c r="UE7" s="1112">
        <f t="shared" si="35"/>
        <v>0</v>
      </c>
      <c r="UF7" s="1112">
        <f t="shared" si="35"/>
        <v>0</v>
      </c>
      <c r="UG7" s="1112">
        <f t="shared" si="35"/>
        <v>0</v>
      </c>
      <c r="UH7" s="1125">
        <f t="shared" si="35"/>
        <v>0</v>
      </c>
      <c r="UI7" s="1113">
        <f t="shared" si="35"/>
        <v>0</v>
      </c>
      <c r="UK7" s="1120">
        <f t="shared" ref="UK7:UX7" si="36">SUM(UK8+UK12+UK17)</f>
        <v>0</v>
      </c>
      <c r="UL7" s="1112">
        <f t="shared" si="36"/>
        <v>0</v>
      </c>
      <c r="UM7" s="1112">
        <f t="shared" si="36"/>
        <v>0</v>
      </c>
      <c r="UN7" s="1112">
        <f t="shared" si="36"/>
        <v>0</v>
      </c>
      <c r="UO7" s="1112">
        <f t="shared" si="36"/>
        <v>0</v>
      </c>
      <c r="UP7" s="1112">
        <f t="shared" si="36"/>
        <v>0</v>
      </c>
      <c r="UQ7" s="1112">
        <f t="shared" si="36"/>
        <v>0</v>
      </c>
      <c r="UR7" s="1112">
        <f t="shared" si="36"/>
        <v>0</v>
      </c>
      <c r="US7" s="1112">
        <f t="shared" si="36"/>
        <v>0</v>
      </c>
      <c r="UT7" s="1112">
        <f t="shared" si="36"/>
        <v>0</v>
      </c>
      <c r="UU7" s="1112">
        <f t="shared" si="36"/>
        <v>0</v>
      </c>
      <c r="UV7" s="1112">
        <f t="shared" si="36"/>
        <v>0</v>
      </c>
      <c r="UW7" s="1125">
        <f t="shared" si="36"/>
        <v>0</v>
      </c>
      <c r="UX7" s="1113">
        <f t="shared" si="36"/>
        <v>0</v>
      </c>
      <c r="UZ7" s="1120">
        <f t="shared" ref="UZ7:VM7" si="37">SUM(UZ8+UZ12+UZ17)</f>
        <v>0</v>
      </c>
      <c r="VA7" s="1112">
        <f t="shared" si="37"/>
        <v>0</v>
      </c>
      <c r="VB7" s="1112">
        <f t="shared" si="37"/>
        <v>0</v>
      </c>
      <c r="VC7" s="1112">
        <f t="shared" si="37"/>
        <v>0</v>
      </c>
      <c r="VD7" s="1112">
        <f t="shared" si="37"/>
        <v>0</v>
      </c>
      <c r="VE7" s="1112">
        <f t="shared" si="37"/>
        <v>0</v>
      </c>
      <c r="VF7" s="1112">
        <f t="shared" si="37"/>
        <v>0</v>
      </c>
      <c r="VG7" s="1112">
        <f t="shared" si="37"/>
        <v>0</v>
      </c>
      <c r="VH7" s="1112">
        <f t="shared" si="37"/>
        <v>0</v>
      </c>
      <c r="VI7" s="1112">
        <f t="shared" si="37"/>
        <v>0</v>
      </c>
      <c r="VJ7" s="1112">
        <f t="shared" si="37"/>
        <v>0</v>
      </c>
      <c r="VK7" s="1112">
        <f t="shared" si="37"/>
        <v>0</v>
      </c>
      <c r="VL7" s="1125">
        <f t="shared" si="37"/>
        <v>0</v>
      </c>
      <c r="VM7" s="1113">
        <f t="shared" si="37"/>
        <v>0</v>
      </c>
      <c r="VO7" s="1120">
        <f t="shared" ref="VO7:WB7" si="38">SUM(VO8+VO12+VO17)</f>
        <v>0</v>
      </c>
      <c r="VP7" s="1112">
        <f t="shared" si="38"/>
        <v>0</v>
      </c>
      <c r="VQ7" s="1112">
        <f t="shared" si="38"/>
        <v>0</v>
      </c>
      <c r="VR7" s="1112">
        <f t="shared" si="38"/>
        <v>0</v>
      </c>
      <c r="VS7" s="1112">
        <f t="shared" si="38"/>
        <v>0</v>
      </c>
      <c r="VT7" s="1112">
        <f t="shared" si="38"/>
        <v>0</v>
      </c>
      <c r="VU7" s="1112">
        <f t="shared" si="38"/>
        <v>0</v>
      </c>
      <c r="VV7" s="1112">
        <f t="shared" si="38"/>
        <v>0</v>
      </c>
      <c r="VW7" s="1112">
        <f t="shared" si="38"/>
        <v>0</v>
      </c>
      <c r="VX7" s="1112">
        <f t="shared" si="38"/>
        <v>0</v>
      </c>
      <c r="VY7" s="1112">
        <f t="shared" si="38"/>
        <v>0</v>
      </c>
      <c r="VZ7" s="1112">
        <f t="shared" si="38"/>
        <v>0</v>
      </c>
      <c r="WA7" s="1125">
        <f t="shared" si="38"/>
        <v>0</v>
      </c>
      <c r="WB7" s="1113">
        <f t="shared" si="38"/>
        <v>0</v>
      </c>
      <c r="WD7" s="1120">
        <f t="shared" ref="WD7:WQ7" si="39">SUM(WD8+WD12+WD17)</f>
        <v>0</v>
      </c>
      <c r="WE7" s="1112">
        <f t="shared" si="39"/>
        <v>0</v>
      </c>
      <c r="WF7" s="1112">
        <f t="shared" si="39"/>
        <v>0</v>
      </c>
      <c r="WG7" s="1112">
        <f t="shared" si="39"/>
        <v>0</v>
      </c>
      <c r="WH7" s="1112">
        <f t="shared" si="39"/>
        <v>0</v>
      </c>
      <c r="WI7" s="1112">
        <f t="shared" si="39"/>
        <v>0</v>
      </c>
      <c r="WJ7" s="1112">
        <f t="shared" si="39"/>
        <v>0</v>
      </c>
      <c r="WK7" s="1112">
        <f t="shared" si="39"/>
        <v>0</v>
      </c>
      <c r="WL7" s="1112">
        <f t="shared" si="39"/>
        <v>0</v>
      </c>
      <c r="WM7" s="1112">
        <f t="shared" si="39"/>
        <v>0</v>
      </c>
      <c r="WN7" s="1112">
        <f t="shared" si="39"/>
        <v>0</v>
      </c>
      <c r="WO7" s="1112">
        <f t="shared" si="39"/>
        <v>0</v>
      </c>
      <c r="WP7" s="1125">
        <f t="shared" si="39"/>
        <v>0</v>
      </c>
      <c r="WQ7" s="1113">
        <f t="shared" si="39"/>
        <v>0</v>
      </c>
      <c r="WS7" s="1120">
        <f t="shared" ref="WS7:XF7" si="40">SUM(WS8+WS12+WS17)</f>
        <v>0</v>
      </c>
      <c r="WT7" s="1112">
        <f t="shared" si="40"/>
        <v>0</v>
      </c>
      <c r="WU7" s="1112">
        <f t="shared" si="40"/>
        <v>0</v>
      </c>
      <c r="WV7" s="1112">
        <f t="shared" si="40"/>
        <v>0</v>
      </c>
      <c r="WW7" s="1112">
        <f t="shared" si="40"/>
        <v>0</v>
      </c>
      <c r="WX7" s="1112">
        <f t="shared" si="40"/>
        <v>0</v>
      </c>
      <c r="WY7" s="1112">
        <f t="shared" si="40"/>
        <v>0</v>
      </c>
      <c r="WZ7" s="1112">
        <f t="shared" si="40"/>
        <v>0</v>
      </c>
      <c r="XA7" s="1112">
        <f t="shared" si="40"/>
        <v>0</v>
      </c>
      <c r="XB7" s="1112">
        <f t="shared" si="40"/>
        <v>0</v>
      </c>
      <c r="XC7" s="1112">
        <f t="shared" si="40"/>
        <v>0</v>
      </c>
      <c r="XD7" s="1112">
        <f t="shared" si="40"/>
        <v>0</v>
      </c>
      <c r="XE7" s="1125">
        <f t="shared" si="40"/>
        <v>0</v>
      </c>
      <c r="XF7" s="1113">
        <f t="shared" si="40"/>
        <v>0</v>
      </c>
      <c r="XH7" s="1120">
        <f t="shared" ref="XH7:XU7" si="41">SUM(XH8+XH12+XH17)</f>
        <v>0</v>
      </c>
      <c r="XI7" s="1112">
        <f t="shared" si="41"/>
        <v>0</v>
      </c>
      <c r="XJ7" s="1112">
        <f t="shared" si="41"/>
        <v>0</v>
      </c>
      <c r="XK7" s="1112">
        <f t="shared" si="41"/>
        <v>0</v>
      </c>
      <c r="XL7" s="1112">
        <f t="shared" si="41"/>
        <v>0</v>
      </c>
      <c r="XM7" s="1112">
        <f t="shared" si="41"/>
        <v>0</v>
      </c>
      <c r="XN7" s="1112">
        <f t="shared" si="41"/>
        <v>0</v>
      </c>
      <c r="XO7" s="1112">
        <f t="shared" si="41"/>
        <v>0</v>
      </c>
      <c r="XP7" s="1112">
        <f t="shared" si="41"/>
        <v>0</v>
      </c>
      <c r="XQ7" s="1112">
        <f t="shared" si="41"/>
        <v>0</v>
      </c>
      <c r="XR7" s="1112">
        <f t="shared" si="41"/>
        <v>0</v>
      </c>
      <c r="XS7" s="1112">
        <f t="shared" si="41"/>
        <v>0</v>
      </c>
      <c r="XT7" s="1125">
        <f t="shared" si="41"/>
        <v>0</v>
      </c>
      <c r="XU7" s="1113">
        <f t="shared" si="41"/>
        <v>0</v>
      </c>
      <c r="XW7" s="1120">
        <f t="shared" ref="XW7:YJ7" si="42">SUM(XW8+XW12+XW17)</f>
        <v>0</v>
      </c>
      <c r="XX7" s="1112">
        <f t="shared" si="42"/>
        <v>0</v>
      </c>
      <c r="XY7" s="1112">
        <f t="shared" si="42"/>
        <v>0</v>
      </c>
      <c r="XZ7" s="1112">
        <f t="shared" si="42"/>
        <v>0</v>
      </c>
      <c r="YA7" s="1112">
        <f t="shared" si="42"/>
        <v>0</v>
      </c>
      <c r="YB7" s="1112">
        <f t="shared" si="42"/>
        <v>0</v>
      </c>
      <c r="YC7" s="1112">
        <f t="shared" si="42"/>
        <v>0</v>
      </c>
      <c r="YD7" s="1112">
        <f t="shared" si="42"/>
        <v>0</v>
      </c>
      <c r="YE7" s="1112">
        <f t="shared" si="42"/>
        <v>0</v>
      </c>
      <c r="YF7" s="1112">
        <f t="shared" si="42"/>
        <v>0</v>
      </c>
      <c r="YG7" s="1112">
        <f t="shared" si="42"/>
        <v>0</v>
      </c>
      <c r="YH7" s="1112">
        <f t="shared" si="42"/>
        <v>0</v>
      </c>
      <c r="YI7" s="1125">
        <f t="shared" si="42"/>
        <v>0</v>
      </c>
      <c r="YJ7" s="1113">
        <f t="shared" si="42"/>
        <v>0</v>
      </c>
      <c r="YL7" s="1120">
        <f t="shared" ref="YL7:YY7" si="43">SUM(YL8+YL12+YL17)</f>
        <v>0</v>
      </c>
      <c r="YM7" s="1112">
        <f t="shared" si="43"/>
        <v>0</v>
      </c>
      <c r="YN7" s="1112">
        <f t="shared" si="43"/>
        <v>0</v>
      </c>
      <c r="YO7" s="1112">
        <f t="shared" si="43"/>
        <v>0</v>
      </c>
      <c r="YP7" s="1112">
        <f t="shared" si="43"/>
        <v>0</v>
      </c>
      <c r="YQ7" s="1112">
        <f t="shared" si="43"/>
        <v>0</v>
      </c>
      <c r="YR7" s="1112">
        <f t="shared" si="43"/>
        <v>0</v>
      </c>
      <c r="YS7" s="1112">
        <f t="shared" si="43"/>
        <v>0</v>
      </c>
      <c r="YT7" s="1112">
        <f t="shared" si="43"/>
        <v>0</v>
      </c>
      <c r="YU7" s="1112">
        <f t="shared" si="43"/>
        <v>0</v>
      </c>
      <c r="YV7" s="1112">
        <f t="shared" si="43"/>
        <v>0</v>
      </c>
      <c r="YW7" s="1112">
        <f t="shared" si="43"/>
        <v>0</v>
      </c>
      <c r="YX7" s="1125">
        <f t="shared" si="43"/>
        <v>0</v>
      </c>
      <c r="YY7" s="1113">
        <f t="shared" si="43"/>
        <v>0</v>
      </c>
      <c r="ZA7" s="1120">
        <f t="shared" ref="ZA7:ZN7" si="44">SUM(ZA8+ZA12+ZA17)</f>
        <v>0</v>
      </c>
      <c r="ZB7" s="1112">
        <f t="shared" si="44"/>
        <v>0</v>
      </c>
      <c r="ZC7" s="1112">
        <f t="shared" si="44"/>
        <v>0</v>
      </c>
      <c r="ZD7" s="1112">
        <f t="shared" si="44"/>
        <v>0</v>
      </c>
      <c r="ZE7" s="1112">
        <f t="shared" si="44"/>
        <v>0</v>
      </c>
      <c r="ZF7" s="1112">
        <f t="shared" si="44"/>
        <v>0</v>
      </c>
      <c r="ZG7" s="1112">
        <f t="shared" si="44"/>
        <v>0</v>
      </c>
      <c r="ZH7" s="1112">
        <f t="shared" si="44"/>
        <v>0</v>
      </c>
      <c r="ZI7" s="1112">
        <f t="shared" si="44"/>
        <v>0</v>
      </c>
      <c r="ZJ7" s="1112">
        <f t="shared" si="44"/>
        <v>0</v>
      </c>
      <c r="ZK7" s="1112">
        <f t="shared" si="44"/>
        <v>0</v>
      </c>
      <c r="ZL7" s="1112">
        <f t="shared" si="44"/>
        <v>0</v>
      </c>
      <c r="ZM7" s="1125">
        <f t="shared" si="44"/>
        <v>0</v>
      </c>
      <c r="ZN7" s="1113">
        <f t="shared" si="44"/>
        <v>0</v>
      </c>
      <c r="ZP7" s="1120">
        <f t="shared" ref="ZP7:AAC7" si="45">SUM(ZP8+ZP12+ZP17)</f>
        <v>0</v>
      </c>
      <c r="ZQ7" s="1112">
        <f t="shared" si="45"/>
        <v>0</v>
      </c>
      <c r="ZR7" s="1112">
        <f t="shared" si="45"/>
        <v>0</v>
      </c>
      <c r="ZS7" s="1112">
        <f t="shared" si="45"/>
        <v>0</v>
      </c>
      <c r="ZT7" s="1112">
        <f t="shared" si="45"/>
        <v>0</v>
      </c>
      <c r="ZU7" s="1112">
        <f t="shared" si="45"/>
        <v>0</v>
      </c>
      <c r="ZV7" s="1112">
        <f t="shared" si="45"/>
        <v>0</v>
      </c>
      <c r="ZW7" s="1112">
        <f t="shared" si="45"/>
        <v>0</v>
      </c>
      <c r="ZX7" s="1112">
        <f t="shared" si="45"/>
        <v>0</v>
      </c>
      <c r="ZY7" s="1112">
        <f t="shared" si="45"/>
        <v>0</v>
      </c>
      <c r="ZZ7" s="1112">
        <f t="shared" si="45"/>
        <v>0</v>
      </c>
      <c r="AAA7" s="1112">
        <f t="shared" si="45"/>
        <v>0</v>
      </c>
      <c r="AAB7" s="1125">
        <f t="shared" si="45"/>
        <v>0</v>
      </c>
      <c r="AAC7" s="1113">
        <f t="shared" si="45"/>
        <v>0</v>
      </c>
      <c r="AAE7" s="1120">
        <f t="shared" ref="AAE7:AAR7" si="46">SUM(AAE8+AAE12+AAE17)</f>
        <v>0</v>
      </c>
      <c r="AAF7" s="1112">
        <f t="shared" si="46"/>
        <v>0</v>
      </c>
      <c r="AAG7" s="1112">
        <f t="shared" si="46"/>
        <v>0</v>
      </c>
      <c r="AAH7" s="1112">
        <f t="shared" si="46"/>
        <v>0</v>
      </c>
      <c r="AAI7" s="1112">
        <f t="shared" si="46"/>
        <v>0</v>
      </c>
      <c r="AAJ7" s="1112">
        <f t="shared" si="46"/>
        <v>0</v>
      </c>
      <c r="AAK7" s="1112">
        <f t="shared" si="46"/>
        <v>0</v>
      </c>
      <c r="AAL7" s="1112">
        <f t="shared" si="46"/>
        <v>0</v>
      </c>
      <c r="AAM7" s="1112">
        <f t="shared" si="46"/>
        <v>0</v>
      </c>
      <c r="AAN7" s="1112">
        <f t="shared" si="46"/>
        <v>0</v>
      </c>
      <c r="AAO7" s="1112">
        <f t="shared" si="46"/>
        <v>0</v>
      </c>
      <c r="AAP7" s="1112">
        <f t="shared" si="46"/>
        <v>0</v>
      </c>
      <c r="AAQ7" s="1125">
        <f t="shared" si="46"/>
        <v>0</v>
      </c>
      <c r="AAR7" s="1113">
        <f t="shared" si="46"/>
        <v>0</v>
      </c>
      <c r="AAT7" s="1120">
        <f t="shared" ref="AAT7:ABG7" si="47">SUM(AAT8+AAT12+AAT17)</f>
        <v>0</v>
      </c>
      <c r="AAU7" s="1112">
        <f t="shared" si="47"/>
        <v>0</v>
      </c>
      <c r="AAV7" s="1112">
        <f t="shared" si="47"/>
        <v>0</v>
      </c>
      <c r="AAW7" s="1112">
        <f t="shared" si="47"/>
        <v>0</v>
      </c>
      <c r="AAX7" s="1112">
        <f t="shared" si="47"/>
        <v>0</v>
      </c>
      <c r="AAY7" s="1112">
        <f t="shared" si="47"/>
        <v>0</v>
      </c>
      <c r="AAZ7" s="1112">
        <f t="shared" si="47"/>
        <v>0</v>
      </c>
      <c r="ABA7" s="1112">
        <f t="shared" si="47"/>
        <v>0</v>
      </c>
      <c r="ABB7" s="1112">
        <f t="shared" si="47"/>
        <v>0</v>
      </c>
      <c r="ABC7" s="1112">
        <f t="shared" si="47"/>
        <v>0</v>
      </c>
      <c r="ABD7" s="1112">
        <f t="shared" si="47"/>
        <v>0</v>
      </c>
      <c r="ABE7" s="1112">
        <f t="shared" si="47"/>
        <v>0</v>
      </c>
      <c r="ABF7" s="1125">
        <f t="shared" si="47"/>
        <v>0</v>
      </c>
      <c r="ABG7" s="1113">
        <f t="shared" si="47"/>
        <v>0</v>
      </c>
      <c r="ABI7" s="1120">
        <f t="shared" ref="ABI7:ABV7" si="48">SUM(ABI8+ABI12+ABI17)</f>
        <v>0</v>
      </c>
      <c r="ABJ7" s="1112">
        <f t="shared" si="48"/>
        <v>0</v>
      </c>
      <c r="ABK7" s="1112">
        <f t="shared" si="48"/>
        <v>0</v>
      </c>
      <c r="ABL7" s="1112">
        <f t="shared" si="48"/>
        <v>0</v>
      </c>
      <c r="ABM7" s="1112">
        <f t="shared" si="48"/>
        <v>0</v>
      </c>
      <c r="ABN7" s="1112">
        <f t="shared" si="48"/>
        <v>0</v>
      </c>
      <c r="ABO7" s="1112">
        <f t="shared" si="48"/>
        <v>0</v>
      </c>
      <c r="ABP7" s="1112">
        <f t="shared" si="48"/>
        <v>0</v>
      </c>
      <c r="ABQ7" s="1112">
        <f t="shared" si="48"/>
        <v>0</v>
      </c>
      <c r="ABR7" s="1112">
        <f t="shared" si="48"/>
        <v>0</v>
      </c>
      <c r="ABS7" s="1112">
        <f t="shared" si="48"/>
        <v>0</v>
      </c>
      <c r="ABT7" s="1112">
        <f t="shared" si="48"/>
        <v>0</v>
      </c>
      <c r="ABU7" s="1125">
        <f t="shared" si="48"/>
        <v>0</v>
      </c>
      <c r="ABV7" s="1113">
        <f t="shared" si="48"/>
        <v>0</v>
      </c>
      <c r="ABX7" s="1120">
        <f t="shared" ref="ABX7:ACK7" si="49">SUM(ABX8+ABX12+ABX17)</f>
        <v>0</v>
      </c>
      <c r="ABY7" s="1112">
        <f t="shared" si="49"/>
        <v>0</v>
      </c>
      <c r="ABZ7" s="1112">
        <f t="shared" si="49"/>
        <v>0</v>
      </c>
      <c r="ACA7" s="1112">
        <f t="shared" si="49"/>
        <v>0</v>
      </c>
      <c r="ACB7" s="1112">
        <f t="shared" si="49"/>
        <v>0</v>
      </c>
      <c r="ACC7" s="1112">
        <f t="shared" si="49"/>
        <v>0</v>
      </c>
      <c r="ACD7" s="1112">
        <f t="shared" si="49"/>
        <v>0</v>
      </c>
      <c r="ACE7" s="1112">
        <f t="shared" si="49"/>
        <v>0</v>
      </c>
      <c r="ACF7" s="1112">
        <f t="shared" si="49"/>
        <v>0</v>
      </c>
      <c r="ACG7" s="1112">
        <f t="shared" si="49"/>
        <v>0</v>
      </c>
      <c r="ACH7" s="1112">
        <f t="shared" si="49"/>
        <v>0</v>
      </c>
      <c r="ACI7" s="1112">
        <f t="shared" si="49"/>
        <v>0</v>
      </c>
      <c r="ACJ7" s="1125">
        <f t="shared" si="49"/>
        <v>0</v>
      </c>
      <c r="ACK7" s="1113">
        <f t="shared" si="49"/>
        <v>0</v>
      </c>
      <c r="ACM7" s="1120">
        <f t="shared" ref="ACM7:ACZ7" si="50">SUM(ACM8+ACM12+ACM17)</f>
        <v>0</v>
      </c>
      <c r="ACN7" s="1112">
        <f t="shared" si="50"/>
        <v>0</v>
      </c>
      <c r="ACO7" s="1112">
        <f t="shared" si="50"/>
        <v>0</v>
      </c>
      <c r="ACP7" s="1112">
        <f t="shared" si="50"/>
        <v>0</v>
      </c>
      <c r="ACQ7" s="1112">
        <f t="shared" si="50"/>
        <v>0</v>
      </c>
      <c r="ACR7" s="1112">
        <f t="shared" si="50"/>
        <v>0</v>
      </c>
      <c r="ACS7" s="1112">
        <f t="shared" si="50"/>
        <v>0</v>
      </c>
      <c r="ACT7" s="1112">
        <f t="shared" si="50"/>
        <v>0</v>
      </c>
      <c r="ACU7" s="1112">
        <f t="shared" si="50"/>
        <v>0</v>
      </c>
      <c r="ACV7" s="1112">
        <f t="shared" si="50"/>
        <v>0</v>
      </c>
      <c r="ACW7" s="1112">
        <f t="shared" si="50"/>
        <v>0</v>
      </c>
      <c r="ACX7" s="1112">
        <f t="shared" si="50"/>
        <v>0</v>
      </c>
      <c r="ACY7" s="1125">
        <f t="shared" si="50"/>
        <v>0</v>
      </c>
      <c r="ACZ7" s="1113">
        <f t="shared" si="50"/>
        <v>0</v>
      </c>
      <c r="ADB7" s="1120">
        <f t="shared" ref="ADB7:ADO7" si="51">SUM(ADB8+ADB12+ADB17)</f>
        <v>0</v>
      </c>
      <c r="ADC7" s="1112">
        <f t="shared" si="51"/>
        <v>0</v>
      </c>
      <c r="ADD7" s="1112">
        <f t="shared" si="51"/>
        <v>0</v>
      </c>
      <c r="ADE7" s="1112">
        <f t="shared" si="51"/>
        <v>0</v>
      </c>
      <c r="ADF7" s="1112">
        <f t="shared" si="51"/>
        <v>0</v>
      </c>
      <c r="ADG7" s="1112">
        <f t="shared" si="51"/>
        <v>0</v>
      </c>
      <c r="ADH7" s="1112">
        <f t="shared" si="51"/>
        <v>0</v>
      </c>
      <c r="ADI7" s="1112">
        <f t="shared" si="51"/>
        <v>0</v>
      </c>
      <c r="ADJ7" s="1112">
        <f t="shared" si="51"/>
        <v>0</v>
      </c>
      <c r="ADK7" s="1112">
        <f t="shared" si="51"/>
        <v>0</v>
      </c>
      <c r="ADL7" s="1112">
        <f t="shared" si="51"/>
        <v>0</v>
      </c>
      <c r="ADM7" s="1112">
        <f t="shared" si="51"/>
        <v>0</v>
      </c>
      <c r="ADN7" s="1125">
        <f t="shared" si="51"/>
        <v>0</v>
      </c>
      <c r="ADO7" s="1113">
        <f t="shared" si="51"/>
        <v>0</v>
      </c>
      <c r="ADQ7" s="1120">
        <f t="shared" ref="ADQ7:AED7" si="52">SUM(ADQ8+ADQ12+ADQ17)</f>
        <v>0</v>
      </c>
      <c r="ADR7" s="1112">
        <f t="shared" si="52"/>
        <v>0</v>
      </c>
      <c r="ADS7" s="1112">
        <f t="shared" si="52"/>
        <v>0</v>
      </c>
      <c r="ADT7" s="1112">
        <f t="shared" si="52"/>
        <v>0</v>
      </c>
      <c r="ADU7" s="1112">
        <f t="shared" si="52"/>
        <v>0</v>
      </c>
      <c r="ADV7" s="1112">
        <f t="shared" si="52"/>
        <v>0</v>
      </c>
      <c r="ADW7" s="1112">
        <f t="shared" si="52"/>
        <v>0</v>
      </c>
      <c r="ADX7" s="1112">
        <f t="shared" si="52"/>
        <v>0</v>
      </c>
      <c r="ADY7" s="1112">
        <f t="shared" si="52"/>
        <v>0</v>
      </c>
      <c r="ADZ7" s="1112">
        <f t="shared" si="52"/>
        <v>0</v>
      </c>
      <c r="AEA7" s="1112">
        <f t="shared" si="52"/>
        <v>0</v>
      </c>
      <c r="AEB7" s="1112">
        <f t="shared" si="52"/>
        <v>0</v>
      </c>
      <c r="AEC7" s="1125">
        <f t="shared" si="52"/>
        <v>0</v>
      </c>
      <c r="AED7" s="1113">
        <f t="shared" si="52"/>
        <v>0</v>
      </c>
      <c r="AEF7" s="1120">
        <f t="shared" ref="AEF7:AES7" si="53">SUM(AEF8+AEF12+AEF17)</f>
        <v>0</v>
      </c>
      <c r="AEG7" s="1112">
        <f t="shared" si="53"/>
        <v>0</v>
      </c>
      <c r="AEH7" s="1112">
        <f t="shared" si="53"/>
        <v>0</v>
      </c>
      <c r="AEI7" s="1112">
        <f t="shared" si="53"/>
        <v>0</v>
      </c>
      <c r="AEJ7" s="1112">
        <f t="shared" si="53"/>
        <v>0</v>
      </c>
      <c r="AEK7" s="1112">
        <f t="shared" si="53"/>
        <v>0</v>
      </c>
      <c r="AEL7" s="1112">
        <f t="shared" si="53"/>
        <v>0</v>
      </c>
      <c r="AEM7" s="1112">
        <f t="shared" si="53"/>
        <v>0</v>
      </c>
      <c r="AEN7" s="1112">
        <f t="shared" si="53"/>
        <v>0</v>
      </c>
      <c r="AEO7" s="1112">
        <f t="shared" si="53"/>
        <v>0</v>
      </c>
      <c r="AEP7" s="1112">
        <f t="shared" si="53"/>
        <v>0</v>
      </c>
      <c r="AEQ7" s="1112">
        <f t="shared" si="53"/>
        <v>0</v>
      </c>
      <c r="AER7" s="1125">
        <f t="shared" si="53"/>
        <v>0</v>
      </c>
      <c r="AES7" s="1113">
        <f t="shared" si="53"/>
        <v>0</v>
      </c>
      <c r="AEU7" s="1120">
        <f t="shared" ref="AEU7:AFH7" si="54">SUM(AEU8+AEU12+AEU17)</f>
        <v>0</v>
      </c>
      <c r="AEV7" s="1112">
        <f t="shared" si="54"/>
        <v>0</v>
      </c>
      <c r="AEW7" s="1112">
        <f t="shared" si="54"/>
        <v>0</v>
      </c>
      <c r="AEX7" s="1112">
        <f t="shared" si="54"/>
        <v>0</v>
      </c>
      <c r="AEY7" s="1112">
        <f t="shared" si="54"/>
        <v>0</v>
      </c>
      <c r="AEZ7" s="1112">
        <f t="shared" si="54"/>
        <v>0</v>
      </c>
      <c r="AFA7" s="1112">
        <f t="shared" si="54"/>
        <v>0</v>
      </c>
      <c r="AFB7" s="1112">
        <f t="shared" si="54"/>
        <v>0</v>
      </c>
      <c r="AFC7" s="1112">
        <f t="shared" si="54"/>
        <v>0</v>
      </c>
      <c r="AFD7" s="1112">
        <f t="shared" si="54"/>
        <v>0</v>
      </c>
      <c r="AFE7" s="1112">
        <f t="shared" si="54"/>
        <v>0</v>
      </c>
      <c r="AFF7" s="1112">
        <f t="shared" si="54"/>
        <v>0</v>
      </c>
      <c r="AFG7" s="1125">
        <f t="shared" si="54"/>
        <v>0</v>
      </c>
      <c r="AFH7" s="1113">
        <f t="shared" si="54"/>
        <v>0</v>
      </c>
      <c r="AFJ7" s="1120">
        <f t="shared" ref="AFJ7:AFW7" si="55">SUM(AFJ8+AFJ12+AFJ17)</f>
        <v>0</v>
      </c>
      <c r="AFK7" s="1112">
        <f t="shared" si="55"/>
        <v>0</v>
      </c>
      <c r="AFL7" s="1112">
        <f t="shared" si="55"/>
        <v>0</v>
      </c>
      <c r="AFM7" s="1112">
        <f t="shared" si="55"/>
        <v>0</v>
      </c>
      <c r="AFN7" s="1112">
        <f t="shared" si="55"/>
        <v>0</v>
      </c>
      <c r="AFO7" s="1112">
        <f t="shared" si="55"/>
        <v>0</v>
      </c>
      <c r="AFP7" s="1112">
        <f t="shared" si="55"/>
        <v>0</v>
      </c>
      <c r="AFQ7" s="1112">
        <f t="shared" si="55"/>
        <v>0</v>
      </c>
      <c r="AFR7" s="1112">
        <f t="shared" si="55"/>
        <v>0</v>
      </c>
      <c r="AFS7" s="1112">
        <f t="shared" si="55"/>
        <v>0</v>
      </c>
      <c r="AFT7" s="1112">
        <f t="shared" si="55"/>
        <v>0</v>
      </c>
      <c r="AFU7" s="1112">
        <f t="shared" si="55"/>
        <v>0</v>
      </c>
      <c r="AFV7" s="1125">
        <f t="shared" si="55"/>
        <v>0</v>
      </c>
      <c r="AFW7" s="1113">
        <f t="shared" si="55"/>
        <v>0</v>
      </c>
      <c r="AFY7" s="1120">
        <f t="shared" ref="AFY7:AGL7" si="56">SUM(AFY8+AFY12+AFY17)</f>
        <v>0</v>
      </c>
      <c r="AFZ7" s="1112">
        <f t="shared" si="56"/>
        <v>0</v>
      </c>
      <c r="AGA7" s="1112">
        <f t="shared" si="56"/>
        <v>0</v>
      </c>
      <c r="AGB7" s="1112">
        <f t="shared" si="56"/>
        <v>0</v>
      </c>
      <c r="AGC7" s="1112">
        <f t="shared" si="56"/>
        <v>0</v>
      </c>
      <c r="AGD7" s="1112">
        <f t="shared" si="56"/>
        <v>0</v>
      </c>
      <c r="AGE7" s="1112">
        <f t="shared" si="56"/>
        <v>0</v>
      </c>
      <c r="AGF7" s="1112">
        <f t="shared" si="56"/>
        <v>0</v>
      </c>
      <c r="AGG7" s="1112">
        <f t="shared" si="56"/>
        <v>0</v>
      </c>
      <c r="AGH7" s="1112">
        <f t="shared" si="56"/>
        <v>0</v>
      </c>
      <c r="AGI7" s="1112">
        <f t="shared" si="56"/>
        <v>0</v>
      </c>
      <c r="AGJ7" s="1112">
        <f t="shared" si="56"/>
        <v>0</v>
      </c>
      <c r="AGK7" s="1125">
        <f t="shared" si="56"/>
        <v>0</v>
      </c>
      <c r="AGL7" s="1113">
        <f t="shared" si="56"/>
        <v>0</v>
      </c>
      <c r="AGN7" s="1120">
        <f t="shared" ref="AGN7:AHA7" si="57">SUM(AGN8+AGN12+AGN17)</f>
        <v>0</v>
      </c>
      <c r="AGO7" s="1112">
        <f t="shared" si="57"/>
        <v>0</v>
      </c>
      <c r="AGP7" s="1112">
        <f t="shared" si="57"/>
        <v>0</v>
      </c>
      <c r="AGQ7" s="1112">
        <f t="shared" si="57"/>
        <v>0</v>
      </c>
      <c r="AGR7" s="1112">
        <f t="shared" si="57"/>
        <v>0</v>
      </c>
      <c r="AGS7" s="1112">
        <f t="shared" si="57"/>
        <v>0</v>
      </c>
      <c r="AGT7" s="1112">
        <f t="shared" si="57"/>
        <v>0</v>
      </c>
      <c r="AGU7" s="1112">
        <f t="shared" si="57"/>
        <v>0</v>
      </c>
      <c r="AGV7" s="1112">
        <f t="shared" si="57"/>
        <v>0</v>
      </c>
      <c r="AGW7" s="1112">
        <f t="shared" si="57"/>
        <v>0</v>
      </c>
      <c r="AGX7" s="1112">
        <f t="shared" si="57"/>
        <v>0</v>
      </c>
      <c r="AGY7" s="1112">
        <f t="shared" si="57"/>
        <v>0</v>
      </c>
      <c r="AGZ7" s="1125">
        <f t="shared" si="57"/>
        <v>0</v>
      </c>
      <c r="AHA7" s="1113">
        <f t="shared" si="57"/>
        <v>0</v>
      </c>
      <c r="AHC7" s="1120">
        <f t="shared" ref="AHC7:AHP7" si="58">SUM(AHC8+AHC12+AHC17)</f>
        <v>0</v>
      </c>
      <c r="AHD7" s="1112">
        <f t="shared" si="58"/>
        <v>0</v>
      </c>
      <c r="AHE7" s="1112">
        <f t="shared" si="58"/>
        <v>0</v>
      </c>
      <c r="AHF7" s="1112">
        <f t="shared" si="58"/>
        <v>0</v>
      </c>
      <c r="AHG7" s="1112">
        <f t="shared" si="58"/>
        <v>0</v>
      </c>
      <c r="AHH7" s="1112">
        <f t="shared" si="58"/>
        <v>0</v>
      </c>
      <c r="AHI7" s="1112">
        <f t="shared" si="58"/>
        <v>0</v>
      </c>
      <c r="AHJ7" s="1112">
        <f t="shared" si="58"/>
        <v>0</v>
      </c>
      <c r="AHK7" s="1112">
        <f t="shared" si="58"/>
        <v>0</v>
      </c>
      <c r="AHL7" s="1112">
        <f t="shared" si="58"/>
        <v>0</v>
      </c>
      <c r="AHM7" s="1112">
        <f t="shared" si="58"/>
        <v>0</v>
      </c>
      <c r="AHN7" s="1112">
        <f t="shared" si="58"/>
        <v>0</v>
      </c>
      <c r="AHO7" s="1125">
        <f t="shared" si="58"/>
        <v>0</v>
      </c>
      <c r="AHP7" s="1113">
        <f t="shared" si="58"/>
        <v>0</v>
      </c>
      <c r="AHR7" s="1120">
        <f t="shared" ref="AHR7:AIE7" si="59">SUM(AHR8+AHR12+AHR17)</f>
        <v>0</v>
      </c>
      <c r="AHS7" s="1112">
        <f t="shared" si="59"/>
        <v>0</v>
      </c>
      <c r="AHT7" s="1112">
        <f t="shared" si="59"/>
        <v>0</v>
      </c>
      <c r="AHU7" s="1112">
        <f t="shared" si="59"/>
        <v>0</v>
      </c>
      <c r="AHV7" s="1112">
        <f t="shared" si="59"/>
        <v>0</v>
      </c>
      <c r="AHW7" s="1112">
        <f t="shared" si="59"/>
        <v>0</v>
      </c>
      <c r="AHX7" s="1112">
        <f t="shared" si="59"/>
        <v>0</v>
      </c>
      <c r="AHY7" s="1112">
        <f t="shared" si="59"/>
        <v>0</v>
      </c>
      <c r="AHZ7" s="1112">
        <f t="shared" si="59"/>
        <v>0</v>
      </c>
      <c r="AIA7" s="1112">
        <f t="shared" si="59"/>
        <v>0</v>
      </c>
      <c r="AIB7" s="1112">
        <f t="shared" si="59"/>
        <v>0</v>
      </c>
      <c r="AIC7" s="1112">
        <f t="shared" si="59"/>
        <v>0</v>
      </c>
      <c r="AID7" s="1125">
        <f t="shared" si="59"/>
        <v>0</v>
      </c>
      <c r="AIE7" s="1113">
        <f t="shared" si="59"/>
        <v>0</v>
      </c>
      <c r="AIG7" s="1120">
        <f t="shared" ref="AIG7:AIT7" si="60">SUM(AIG8+AIG12+AIG17)</f>
        <v>0</v>
      </c>
      <c r="AIH7" s="1112">
        <f t="shared" si="60"/>
        <v>0</v>
      </c>
      <c r="AII7" s="1112">
        <f t="shared" si="60"/>
        <v>0</v>
      </c>
      <c r="AIJ7" s="1112">
        <f t="shared" si="60"/>
        <v>0</v>
      </c>
      <c r="AIK7" s="1112">
        <f t="shared" si="60"/>
        <v>0</v>
      </c>
      <c r="AIL7" s="1112">
        <f t="shared" si="60"/>
        <v>0</v>
      </c>
      <c r="AIM7" s="1112">
        <f t="shared" si="60"/>
        <v>0</v>
      </c>
      <c r="AIN7" s="1112">
        <f t="shared" si="60"/>
        <v>0</v>
      </c>
      <c r="AIO7" s="1112">
        <f t="shared" si="60"/>
        <v>0</v>
      </c>
      <c r="AIP7" s="1112">
        <f t="shared" si="60"/>
        <v>0</v>
      </c>
      <c r="AIQ7" s="1112">
        <f t="shared" si="60"/>
        <v>0</v>
      </c>
      <c r="AIR7" s="1112">
        <f t="shared" si="60"/>
        <v>0</v>
      </c>
      <c r="AIS7" s="1125">
        <f t="shared" si="60"/>
        <v>0</v>
      </c>
      <c r="AIT7" s="1113">
        <f t="shared" si="60"/>
        <v>0</v>
      </c>
      <c r="AIV7" s="1120">
        <f t="shared" ref="AIV7:AJI7" si="61">SUM(AIV8+AIV12+AIV17)</f>
        <v>0</v>
      </c>
      <c r="AIW7" s="1112">
        <f t="shared" si="61"/>
        <v>0</v>
      </c>
      <c r="AIX7" s="1112">
        <f t="shared" si="61"/>
        <v>0</v>
      </c>
      <c r="AIY7" s="1112">
        <f t="shared" si="61"/>
        <v>0</v>
      </c>
      <c r="AIZ7" s="1112">
        <f t="shared" si="61"/>
        <v>0</v>
      </c>
      <c r="AJA7" s="1112">
        <f t="shared" si="61"/>
        <v>0</v>
      </c>
      <c r="AJB7" s="1112">
        <f t="shared" si="61"/>
        <v>0</v>
      </c>
      <c r="AJC7" s="1112">
        <f t="shared" si="61"/>
        <v>0</v>
      </c>
      <c r="AJD7" s="1112">
        <f t="shared" si="61"/>
        <v>0</v>
      </c>
      <c r="AJE7" s="1112">
        <f t="shared" si="61"/>
        <v>0</v>
      </c>
      <c r="AJF7" s="1112">
        <f t="shared" si="61"/>
        <v>0</v>
      </c>
      <c r="AJG7" s="1112">
        <f t="shared" si="61"/>
        <v>0</v>
      </c>
      <c r="AJH7" s="1125">
        <f t="shared" si="61"/>
        <v>0</v>
      </c>
      <c r="AJI7" s="1113">
        <f t="shared" si="61"/>
        <v>0</v>
      </c>
      <c r="AJK7" s="1120">
        <f t="shared" ref="AJK7:AJX7" si="62">SUM(AJK8+AJK12+AJK17)</f>
        <v>0</v>
      </c>
      <c r="AJL7" s="1112">
        <f t="shared" si="62"/>
        <v>0</v>
      </c>
      <c r="AJM7" s="1112">
        <f t="shared" si="62"/>
        <v>0</v>
      </c>
      <c r="AJN7" s="1112">
        <f t="shared" si="62"/>
        <v>0</v>
      </c>
      <c r="AJO7" s="1112">
        <f t="shared" si="62"/>
        <v>0</v>
      </c>
      <c r="AJP7" s="1112">
        <f t="shared" si="62"/>
        <v>0</v>
      </c>
      <c r="AJQ7" s="1112">
        <f t="shared" si="62"/>
        <v>0</v>
      </c>
      <c r="AJR7" s="1112">
        <f t="shared" si="62"/>
        <v>0</v>
      </c>
      <c r="AJS7" s="1112">
        <f t="shared" si="62"/>
        <v>0</v>
      </c>
      <c r="AJT7" s="1112">
        <f t="shared" si="62"/>
        <v>0</v>
      </c>
      <c r="AJU7" s="1112">
        <f t="shared" si="62"/>
        <v>0</v>
      </c>
      <c r="AJV7" s="1112">
        <f t="shared" si="62"/>
        <v>0</v>
      </c>
      <c r="AJW7" s="1125">
        <f t="shared" si="62"/>
        <v>0</v>
      </c>
      <c r="AJX7" s="1113">
        <f t="shared" si="62"/>
        <v>0</v>
      </c>
      <c r="AJZ7" s="1120">
        <f t="shared" ref="AJZ7:AKM7" si="63">SUM(AJZ8+AJZ12+AJZ17)</f>
        <v>0</v>
      </c>
      <c r="AKA7" s="1112">
        <f t="shared" si="63"/>
        <v>0</v>
      </c>
      <c r="AKB7" s="1112">
        <f t="shared" si="63"/>
        <v>0</v>
      </c>
      <c r="AKC7" s="1112">
        <f t="shared" si="63"/>
        <v>0</v>
      </c>
      <c r="AKD7" s="1112">
        <f t="shared" si="63"/>
        <v>0</v>
      </c>
      <c r="AKE7" s="1112">
        <f t="shared" si="63"/>
        <v>0</v>
      </c>
      <c r="AKF7" s="1112">
        <f t="shared" si="63"/>
        <v>0</v>
      </c>
      <c r="AKG7" s="1112">
        <f t="shared" si="63"/>
        <v>0</v>
      </c>
      <c r="AKH7" s="1112">
        <f t="shared" si="63"/>
        <v>0</v>
      </c>
      <c r="AKI7" s="1112">
        <f t="shared" si="63"/>
        <v>0</v>
      </c>
      <c r="AKJ7" s="1112">
        <f t="shared" si="63"/>
        <v>0</v>
      </c>
      <c r="AKK7" s="1112">
        <f t="shared" si="63"/>
        <v>0</v>
      </c>
      <c r="AKL7" s="1125">
        <f t="shared" si="63"/>
        <v>0</v>
      </c>
      <c r="AKM7" s="1113">
        <f t="shared" si="63"/>
        <v>0</v>
      </c>
      <c r="AKO7" s="1120">
        <f t="shared" ref="AKO7:ALB7" si="64">SUM(AKO8+AKO12+AKO17)</f>
        <v>0</v>
      </c>
      <c r="AKP7" s="1112">
        <f t="shared" si="64"/>
        <v>0</v>
      </c>
      <c r="AKQ7" s="1112">
        <f t="shared" si="64"/>
        <v>0</v>
      </c>
      <c r="AKR7" s="1112">
        <f t="shared" si="64"/>
        <v>0</v>
      </c>
      <c r="AKS7" s="1112">
        <f t="shared" si="64"/>
        <v>0</v>
      </c>
      <c r="AKT7" s="1112">
        <f t="shared" si="64"/>
        <v>0</v>
      </c>
      <c r="AKU7" s="1112">
        <f t="shared" si="64"/>
        <v>0</v>
      </c>
      <c r="AKV7" s="1112">
        <f t="shared" si="64"/>
        <v>0</v>
      </c>
      <c r="AKW7" s="1112">
        <f t="shared" si="64"/>
        <v>0</v>
      </c>
      <c r="AKX7" s="1112">
        <f t="shared" si="64"/>
        <v>0</v>
      </c>
      <c r="AKY7" s="1112">
        <f t="shared" si="64"/>
        <v>0</v>
      </c>
      <c r="AKZ7" s="1112">
        <f t="shared" si="64"/>
        <v>0</v>
      </c>
      <c r="ALA7" s="1125">
        <f t="shared" si="64"/>
        <v>0</v>
      </c>
      <c r="ALB7" s="1113">
        <f t="shared" si="64"/>
        <v>0</v>
      </c>
      <c r="ALD7" s="1120">
        <f t="shared" ref="ALD7:ALQ7" si="65">SUM(ALD8+ALD12+ALD17)</f>
        <v>0</v>
      </c>
      <c r="ALE7" s="1112">
        <f t="shared" si="65"/>
        <v>0</v>
      </c>
      <c r="ALF7" s="1112">
        <f t="shared" si="65"/>
        <v>0</v>
      </c>
      <c r="ALG7" s="1112">
        <f t="shared" si="65"/>
        <v>0</v>
      </c>
      <c r="ALH7" s="1112">
        <f t="shared" si="65"/>
        <v>0</v>
      </c>
      <c r="ALI7" s="1112">
        <f t="shared" si="65"/>
        <v>0</v>
      </c>
      <c r="ALJ7" s="1112">
        <f t="shared" si="65"/>
        <v>0</v>
      </c>
      <c r="ALK7" s="1112">
        <f t="shared" si="65"/>
        <v>0</v>
      </c>
      <c r="ALL7" s="1112">
        <f t="shared" si="65"/>
        <v>0</v>
      </c>
      <c r="ALM7" s="1112">
        <f t="shared" si="65"/>
        <v>0</v>
      </c>
      <c r="ALN7" s="1112">
        <f t="shared" si="65"/>
        <v>0</v>
      </c>
      <c r="ALO7" s="1112">
        <f t="shared" si="65"/>
        <v>0</v>
      </c>
      <c r="ALP7" s="1125">
        <f t="shared" si="65"/>
        <v>0</v>
      </c>
      <c r="ALQ7" s="1113">
        <f t="shared" si="65"/>
        <v>0</v>
      </c>
      <c r="ALS7" s="1120">
        <f t="shared" ref="ALS7:AMF7" si="66">SUM(ALS8+ALS12+ALS17)</f>
        <v>0</v>
      </c>
      <c r="ALT7" s="1112">
        <f t="shared" si="66"/>
        <v>0</v>
      </c>
      <c r="ALU7" s="1112">
        <f t="shared" si="66"/>
        <v>0</v>
      </c>
      <c r="ALV7" s="1112">
        <f t="shared" si="66"/>
        <v>0</v>
      </c>
      <c r="ALW7" s="1112">
        <f t="shared" si="66"/>
        <v>0</v>
      </c>
      <c r="ALX7" s="1112">
        <f t="shared" si="66"/>
        <v>0</v>
      </c>
      <c r="ALY7" s="1112">
        <f t="shared" si="66"/>
        <v>0</v>
      </c>
      <c r="ALZ7" s="1112">
        <f t="shared" si="66"/>
        <v>0</v>
      </c>
      <c r="AMA7" s="1112">
        <f t="shared" si="66"/>
        <v>0</v>
      </c>
      <c r="AMB7" s="1112">
        <f t="shared" si="66"/>
        <v>0</v>
      </c>
      <c r="AMC7" s="1112">
        <f t="shared" si="66"/>
        <v>0</v>
      </c>
      <c r="AMD7" s="1112">
        <f t="shared" si="66"/>
        <v>0</v>
      </c>
      <c r="AME7" s="1125">
        <f t="shared" si="66"/>
        <v>0</v>
      </c>
      <c r="AMF7" s="1113">
        <f t="shared" si="66"/>
        <v>0</v>
      </c>
      <c r="AMH7" s="1120">
        <f t="shared" ref="AMH7:AMU7" si="67">SUM(AMH8+AMH12+AMH17)</f>
        <v>0</v>
      </c>
      <c r="AMI7" s="1112">
        <f t="shared" si="67"/>
        <v>0</v>
      </c>
      <c r="AMJ7" s="1112">
        <f t="shared" si="67"/>
        <v>0</v>
      </c>
      <c r="AMK7" s="1112">
        <f t="shared" si="67"/>
        <v>0</v>
      </c>
      <c r="AML7" s="1112">
        <f t="shared" si="67"/>
        <v>0</v>
      </c>
      <c r="AMM7" s="1112">
        <f t="shared" si="67"/>
        <v>0</v>
      </c>
      <c r="AMN7" s="1112">
        <f t="shared" si="67"/>
        <v>0</v>
      </c>
      <c r="AMO7" s="1112">
        <f t="shared" si="67"/>
        <v>0</v>
      </c>
      <c r="AMP7" s="1112">
        <f t="shared" si="67"/>
        <v>0</v>
      </c>
      <c r="AMQ7" s="1112">
        <f t="shared" si="67"/>
        <v>0</v>
      </c>
      <c r="AMR7" s="1112">
        <f t="shared" si="67"/>
        <v>0</v>
      </c>
      <c r="AMS7" s="1112">
        <f t="shared" si="67"/>
        <v>0</v>
      </c>
      <c r="AMT7" s="1125">
        <f t="shared" si="67"/>
        <v>0</v>
      </c>
      <c r="AMU7" s="1113">
        <f t="shared" si="67"/>
        <v>0</v>
      </c>
      <c r="AMW7" s="1120">
        <f t="shared" ref="AMW7:ANJ7" si="68">SUM(AMW8+AMW12+AMW17)</f>
        <v>0</v>
      </c>
      <c r="AMX7" s="1112">
        <f t="shared" si="68"/>
        <v>0</v>
      </c>
      <c r="AMY7" s="1112">
        <f t="shared" si="68"/>
        <v>0</v>
      </c>
      <c r="AMZ7" s="1112">
        <f t="shared" si="68"/>
        <v>0</v>
      </c>
      <c r="ANA7" s="1112">
        <f t="shared" si="68"/>
        <v>0</v>
      </c>
      <c r="ANB7" s="1112">
        <f t="shared" si="68"/>
        <v>0</v>
      </c>
      <c r="ANC7" s="1112">
        <f t="shared" si="68"/>
        <v>0</v>
      </c>
      <c r="AND7" s="1112">
        <f t="shared" si="68"/>
        <v>0</v>
      </c>
      <c r="ANE7" s="1112">
        <f t="shared" si="68"/>
        <v>0</v>
      </c>
      <c r="ANF7" s="1112">
        <f t="shared" si="68"/>
        <v>0</v>
      </c>
      <c r="ANG7" s="1112">
        <f t="shared" si="68"/>
        <v>0</v>
      </c>
      <c r="ANH7" s="1112">
        <f t="shared" si="68"/>
        <v>0</v>
      </c>
      <c r="ANI7" s="1125">
        <f t="shared" si="68"/>
        <v>0</v>
      </c>
      <c r="ANJ7" s="1113">
        <f t="shared" si="68"/>
        <v>0</v>
      </c>
      <c r="ANL7" s="1120">
        <f t="shared" ref="ANL7:ANY7" si="69">SUM(ANL8+ANL12+ANL17)</f>
        <v>0</v>
      </c>
      <c r="ANM7" s="1112">
        <f t="shared" si="69"/>
        <v>0</v>
      </c>
      <c r="ANN7" s="1112">
        <f t="shared" si="69"/>
        <v>0</v>
      </c>
      <c r="ANO7" s="1112">
        <f t="shared" si="69"/>
        <v>0</v>
      </c>
      <c r="ANP7" s="1112">
        <f t="shared" si="69"/>
        <v>0</v>
      </c>
      <c r="ANQ7" s="1112">
        <f t="shared" si="69"/>
        <v>0</v>
      </c>
      <c r="ANR7" s="1112">
        <f t="shared" si="69"/>
        <v>0</v>
      </c>
      <c r="ANS7" s="1112">
        <f t="shared" si="69"/>
        <v>0</v>
      </c>
      <c r="ANT7" s="1112">
        <f t="shared" si="69"/>
        <v>0</v>
      </c>
      <c r="ANU7" s="1112">
        <f t="shared" si="69"/>
        <v>0</v>
      </c>
      <c r="ANV7" s="1112">
        <f t="shared" si="69"/>
        <v>0</v>
      </c>
      <c r="ANW7" s="1112">
        <f t="shared" si="69"/>
        <v>0</v>
      </c>
      <c r="ANX7" s="1125">
        <f t="shared" si="69"/>
        <v>0</v>
      </c>
      <c r="ANY7" s="1113">
        <f t="shared" si="69"/>
        <v>0</v>
      </c>
      <c r="AOA7" s="1120">
        <f t="shared" ref="AOA7:AON7" si="70">SUM(AOA8+AOA12+AOA17)</f>
        <v>0</v>
      </c>
      <c r="AOB7" s="1112">
        <f t="shared" si="70"/>
        <v>0</v>
      </c>
      <c r="AOC7" s="1112">
        <f t="shared" si="70"/>
        <v>0</v>
      </c>
      <c r="AOD7" s="1112">
        <f t="shared" si="70"/>
        <v>0</v>
      </c>
      <c r="AOE7" s="1112">
        <f t="shared" si="70"/>
        <v>0</v>
      </c>
      <c r="AOF7" s="1112">
        <f t="shared" si="70"/>
        <v>0</v>
      </c>
      <c r="AOG7" s="1112">
        <f t="shared" si="70"/>
        <v>0</v>
      </c>
      <c r="AOH7" s="1112">
        <f t="shared" si="70"/>
        <v>0</v>
      </c>
      <c r="AOI7" s="1112">
        <f t="shared" si="70"/>
        <v>0</v>
      </c>
      <c r="AOJ7" s="1112">
        <f t="shared" si="70"/>
        <v>0</v>
      </c>
      <c r="AOK7" s="1112">
        <f t="shared" si="70"/>
        <v>0</v>
      </c>
      <c r="AOL7" s="1112">
        <f t="shared" si="70"/>
        <v>0</v>
      </c>
      <c r="AOM7" s="1125">
        <f t="shared" si="70"/>
        <v>0</v>
      </c>
      <c r="AON7" s="1113">
        <f t="shared" si="70"/>
        <v>0</v>
      </c>
      <c r="AOP7" s="1120">
        <f t="shared" ref="AOP7:APC7" si="71">SUM(AOP8+AOP12+AOP17)</f>
        <v>0</v>
      </c>
      <c r="AOQ7" s="1112">
        <f t="shared" si="71"/>
        <v>0</v>
      </c>
      <c r="AOR7" s="1112">
        <f t="shared" si="71"/>
        <v>0</v>
      </c>
      <c r="AOS7" s="1112">
        <f t="shared" si="71"/>
        <v>0</v>
      </c>
      <c r="AOT7" s="1112">
        <f t="shared" si="71"/>
        <v>0</v>
      </c>
      <c r="AOU7" s="1112">
        <f t="shared" si="71"/>
        <v>0</v>
      </c>
      <c r="AOV7" s="1112">
        <f t="shared" si="71"/>
        <v>0</v>
      </c>
      <c r="AOW7" s="1112">
        <f t="shared" si="71"/>
        <v>0</v>
      </c>
      <c r="AOX7" s="1112">
        <f t="shared" si="71"/>
        <v>0</v>
      </c>
      <c r="AOY7" s="1112">
        <f t="shared" si="71"/>
        <v>0</v>
      </c>
      <c r="AOZ7" s="1112">
        <f t="shared" si="71"/>
        <v>0</v>
      </c>
      <c r="APA7" s="1112">
        <f t="shared" si="71"/>
        <v>0</v>
      </c>
      <c r="APB7" s="1125">
        <f t="shared" si="71"/>
        <v>0</v>
      </c>
      <c r="APC7" s="1113">
        <f t="shared" si="71"/>
        <v>0</v>
      </c>
      <c r="APE7" s="1120">
        <f t="shared" ref="APE7:APR7" si="72">SUM(APE8+APE12+APE17)</f>
        <v>0</v>
      </c>
      <c r="APF7" s="1112">
        <f t="shared" si="72"/>
        <v>0</v>
      </c>
      <c r="APG7" s="1112">
        <f t="shared" si="72"/>
        <v>0</v>
      </c>
      <c r="APH7" s="1112">
        <f t="shared" si="72"/>
        <v>0</v>
      </c>
      <c r="API7" s="1112">
        <f t="shared" si="72"/>
        <v>0</v>
      </c>
      <c r="APJ7" s="1112">
        <f t="shared" si="72"/>
        <v>0</v>
      </c>
      <c r="APK7" s="1112">
        <f t="shared" si="72"/>
        <v>0</v>
      </c>
      <c r="APL7" s="1112">
        <f t="shared" si="72"/>
        <v>0</v>
      </c>
      <c r="APM7" s="1112">
        <f t="shared" si="72"/>
        <v>0</v>
      </c>
      <c r="APN7" s="1112">
        <f t="shared" si="72"/>
        <v>0</v>
      </c>
      <c r="APO7" s="1112">
        <f t="shared" si="72"/>
        <v>0</v>
      </c>
      <c r="APP7" s="1112">
        <f t="shared" si="72"/>
        <v>0</v>
      </c>
      <c r="APQ7" s="1125">
        <f t="shared" si="72"/>
        <v>0</v>
      </c>
      <c r="APR7" s="1113">
        <f t="shared" si="72"/>
        <v>0</v>
      </c>
      <c r="APT7" s="1120">
        <f t="shared" ref="APT7:AQG7" si="73">SUM(APT8+APT12+APT17)</f>
        <v>0</v>
      </c>
      <c r="APU7" s="1112">
        <f t="shared" si="73"/>
        <v>0</v>
      </c>
      <c r="APV7" s="1112">
        <f t="shared" si="73"/>
        <v>0</v>
      </c>
      <c r="APW7" s="1112">
        <f t="shared" si="73"/>
        <v>0</v>
      </c>
      <c r="APX7" s="1112">
        <f t="shared" si="73"/>
        <v>0</v>
      </c>
      <c r="APY7" s="1112">
        <f t="shared" si="73"/>
        <v>0</v>
      </c>
      <c r="APZ7" s="1112">
        <f t="shared" si="73"/>
        <v>0</v>
      </c>
      <c r="AQA7" s="1112">
        <f t="shared" si="73"/>
        <v>0</v>
      </c>
      <c r="AQB7" s="1112">
        <f t="shared" si="73"/>
        <v>0</v>
      </c>
      <c r="AQC7" s="1112">
        <f t="shared" si="73"/>
        <v>0</v>
      </c>
      <c r="AQD7" s="1112">
        <f t="shared" si="73"/>
        <v>0</v>
      </c>
      <c r="AQE7" s="1112">
        <f t="shared" si="73"/>
        <v>0</v>
      </c>
      <c r="AQF7" s="1125">
        <f t="shared" si="73"/>
        <v>0</v>
      </c>
      <c r="AQG7" s="1113">
        <f t="shared" si="73"/>
        <v>0</v>
      </c>
      <c r="AQI7" s="1120">
        <f t="shared" ref="AQI7:AQV7" si="74">SUM(AQI8+AQI12+AQI17)</f>
        <v>0</v>
      </c>
      <c r="AQJ7" s="1112">
        <f t="shared" si="74"/>
        <v>0</v>
      </c>
      <c r="AQK7" s="1112">
        <f t="shared" si="74"/>
        <v>0</v>
      </c>
      <c r="AQL7" s="1112">
        <f t="shared" si="74"/>
        <v>0</v>
      </c>
      <c r="AQM7" s="1112">
        <f t="shared" si="74"/>
        <v>0</v>
      </c>
      <c r="AQN7" s="1112">
        <f t="shared" si="74"/>
        <v>0</v>
      </c>
      <c r="AQO7" s="1112">
        <f t="shared" si="74"/>
        <v>0</v>
      </c>
      <c r="AQP7" s="1112">
        <f t="shared" si="74"/>
        <v>0</v>
      </c>
      <c r="AQQ7" s="1112">
        <f t="shared" si="74"/>
        <v>0</v>
      </c>
      <c r="AQR7" s="1112">
        <f t="shared" si="74"/>
        <v>0</v>
      </c>
      <c r="AQS7" s="1112">
        <f t="shared" si="74"/>
        <v>0</v>
      </c>
      <c r="AQT7" s="1112">
        <f t="shared" si="74"/>
        <v>0</v>
      </c>
      <c r="AQU7" s="1125">
        <f t="shared" si="74"/>
        <v>0</v>
      </c>
      <c r="AQV7" s="1113">
        <f t="shared" si="74"/>
        <v>0</v>
      </c>
      <c r="AQX7" s="1120">
        <f t="shared" ref="AQX7:ARK7" si="75">SUM(AQX8+AQX12+AQX17)</f>
        <v>0</v>
      </c>
      <c r="AQY7" s="1112">
        <f t="shared" si="75"/>
        <v>0</v>
      </c>
      <c r="AQZ7" s="1112">
        <f t="shared" si="75"/>
        <v>0</v>
      </c>
      <c r="ARA7" s="1112">
        <f t="shared" si="75"/>
        <v>0</v>
      </c>
      <c r="ARB7" s="1112">
        <f t="shared" si="75"/>
        <v>0</v>
      </c>
      <c r="ARC7" s="1112">
        <f t="shared" si="75"/>
        <v>0</v>
      </c>
      <c r="ARD7" s="1112">
        <f t="shared" si="75"/>
        <v>0</v>
      </c>
      <c r="ARE7" s="1112">
        <f t="shared" si="75"/>
        <v>0</v>
      </c>
      <c r="ARF7" s="1112">
        <f t="shared" si="75"/>
        <v>0</v>
      </c>
      <c r="ARG7" s="1112">
        <f t="shared" si="75"/>
        <v>0</v>
      </c>
      <c r="ARH7" s="1112">
        <f t="shared" si="75"/>
        <v>0</v>
      </c>
      <c r="ARI7" s="1112">
        <f t="shared" si="75"/>
        <v>0</v>
      </c>
      <c r="ARJ7" s="1125">
        <f t="shared" si="75"/>
        <v>0</v>
      </c>
      <c r="ARK7" s="1113">
        <f t="shared" si="75"/>
        <v>0</v>
      </c>
      <c r="ARM7" s="1120">
        <f t="shared" ref="ARM7:ARZ7" si="76">SUM(ARM8+ARM12+ARM17)</f>
        <v>0</v>
      </c>
      <c r="ARN7" s="1112">
        <f t="shared" si="76"/>
        <v>0</v>
      </c>
      <c r="ARO7" s="1112">
        <f t="shared" si="76"/>
        <v>0</v>
      </c>
      <c r="ARP7" s="1112">
        <f t="shared" si="76"/>
        <v>0</v>
      </c>
      <c r="ARQ7" s="1112">
        <f t="shared" si="76"/>
        <v>0</v>
      </c>
      <c r="ARR7" s="1112">
        <f t="shared" si="76"/>
        <v>0</v>
      </c>
      <c r="ARS7" s="1112">
        <f t="shared" si="76"/>
        <v>0</v>
      </c>
      <c r="ART7" s="1112">
        <f t="shared" si="76"/>
        <v>0</v>
      </c>
      <c r="ARU7" s="1112">
        <f t="shared" si="76"/>
        <v>0</v>
      </c>
      <c r="ARV7" s="1112">
        <f t="shared" si="76"/>
        <v>0</v>
      </c>
      <c r="ARW7" s="1112">
        <f t="shared" si="76"/>
        <v>0</v>
      </c>
      <c r="ARX7" s="1112">
        <f t="shared" si="76"/>
        <v>0</v>
      </c>
      <c r="ARY7" s="1125">
        <f t="shared" si="76"/>
        <v>0</v>
      </c>
      <c r="ARZ7" s="1113">
        <f t="shared" si="76"/>
        <v>0</v>
      </c>
      <c r="ASB7" s="1120">
        <f t="shared" ref="ASB7:ASO7" si="77">SUM(ASB8+ASB12+ASB17)</f>
        <v>0</v>
      </c>
      <c r="ASC7" s="1112">
        <f t="shared" si="77"/>
        <v>0</v>
      </c>
      <c r="ASD7" s="1112">
        <f t="shared" si="77"/>
        <v>0</v>
      </c>
      <c r="ASE7" s="1112">
        <f t="shared" si="77"/>
        <v>0</v>
      </c>
      <c r="ASF7" s="1112">
        <f t="shared" si="77"/>
        <v>0</v>
      </c>
      <c r="ASG7" s="1112">
        <f t="shared" si="77"/>
        <v>0</v>
      </c>
      <c r="ASH7" s="1112">
        <f t="shared" si="77"/>
        <v>0</v>
      </c>
      <c r="ASI7" s="1112">
        <f t="shared" si="77"/>
        <v>0</v>
      </c>
      <c r="ASJ7" s="1112">
        <f t="shared" si="77"/>
        <v>0</v>
      </c>
      <c r="ASK7" s="1112">
        <f t="shared" si="77"/>
        <v>0</v>
      </c>
      <c r="ASL7" s="1112">
        <f t="shared" si="77"/>
        <v>0</v>
      </c>
      <c r="ASM7" s="1112">
        <f t="shared" si="77"/>
        <v>0</v>
      </c>
      <c r="ASN7" s="1125">
        <f t="shared" si="77"/>
        <v>0</v>
      </c>
      <c r="ASO7" s="1113">
        <f t="shared" si="77"/>
        <v>0</v>
      </c>
      <c r="ASQ7" s="1120">
        <f t="shared" ref="ASQ7:ATD7" si="78">SUM(ASQ8+ASQ12+ASQ17)</f>
        <v>0</v>
      </c>
      <c r="ASR7" s="1112">
        <f t="shared" si="78"/>
        <v>0</v>
      </c>
      <c r="ASS7" s="1112">
        <f t="shared" si="78"/>
        <v>0</v>
      </c>
      <c r="AST7" s="1112">
        <f t="shared" si="78"/>
        <v>0</v>
      </c>
      <c r="ASU7" s="1112">
        <f t="shared" si="78"/>
        <v>0</v>
      </c>
      <c r="ASV7" s="1112">
        <f t="shared" si="78"/>
        <v>0</v>
      </c>
      <c r="ASW7" s="1112">
        <f t="shared" si="78"/>
        <v>0</v>
      </c>
      <c r="ASX7" s="1112">
        <f t="shared" si="78"/>
        <v>0</v>
      </c>
      <c r="ASY7" s="1112">
        <f t="shared" si="78"/>
        <v>0</v>
      </c>
      <c r="ASZ7" s="1112">
        <f t="shared" si="78"/>
        <v>0</v>
      </c>
      <c r="ATA7" s="1112">
        <f t="shared" si="78"/>
        <v>0</v>
      </c>
      <c r="ATB7" s="1112">
        <f t="shared" si="78"/>
        <v>0</v>
      </c>
      <c r="ATC7" s="1125">
        <f t="shared" si="78"/>
        <v>0</v>
      </c>
      <c r="ATD7" s="1113">
        <f t="shared" si="78"/>
        <v>0</v>
      </c>
      <c r="ATF7" s="1120">
        <f t="shared" ref="ATF7:ATS7" si="79">SUM(ATF8+ATF12+ATF17)</f>
        <v>0</v>
      </c>
      <c r="ATG7" s="1112">
        <f t="shared" si="79"/>
        <v>0</v>
      </c>
      <c r="ATH7" s="1112">
        <f t="shared" si="79"/>
        <v>0</v>
      </c>
      <c r="ATI7" s="1112">
        <f t="shared" si="79"/>
        <v>0</v>
      </c>
      <c r="ATJ7" s="1112">
        <f t="shared" si="79"/>
        <v>0</v>
      </c>
      <c r="ATK7" s="1112">
        <f t="shared" si="79"/>
        <v>0</v>
      </c>
      <c r="ATL7" s="1112">
        <f t="shared" si="79"/>
        <v>0</v>
      </c>
      <c r="ATM7" s="1112">
        <f t="shared" si="79"/>
        <v>0</v>
      </c>
      <c r="ATN7" s="1112">
        <f t="shared" si="79"/>
        <v>0</v>
      </c>
      <c r="ATO7" s="1112">
        <f t="shared" si="79"/>
        <v>0</v>
      </c>
      <c r="ATP7" s="1112">
        <f t="shared" si="79"/>
        <v>0</v>
      </c>
      <c r="ATQ7" s="1112">
        <f t="shared" si="79"/>
        <v>0</v>
      </c>
      <c r="ATR7" s="1125">
        <f t="shared" si="79"/>
        <v>0</v>
      </c>
      <c r="ATS7" s="1113">
        <f t="shared" si="79"/>
        <v>0</v>
      </c>
      <c r="ATU7" s="1120">
        <f t="shared" ref="ATU7:AUH7" si="80">SUM(ATU8+ATU12+ATU17)</f>
        <v>0</v>
      </c>
      <c r="ATV7" s="1112">
        <f t="shared" si="80"/>
        <v>0</v>
      </c>
      <c r="ATW7" s="1112">
        <f t="shared" si="80"/>
        <v>0</v>
      </c>
      <c r="ATX7" s="1112">
        <f t="shared" si="80"/>
        <v>0</v>
      </c>
      <c r="ATY7" s="1112">
        <f t="shared" si="80"/>
        <v>0</v>
      </c>
      <c r="ATZ7" s="1112">
        <f t="shared" si="80"/>
        <v>0</v>
      </c>
      <c r="AUA7" s="1112">
        <f t="shared" si="80"/>
        <v>0</v>
      </c>
      <c r="AUB7" s="1112">
        <f t="shared" si="80"/>
        <v>0</v>
      </c>
      <c r="AUC7" s="1112">
        <f t="shared" si="80"/>
        <v>0</v>
      </c>
      <c r="AUD7" s="1112">
        <f t="shared" si="80"/>
        <v>0</v>
      </c>
      <c r="AUE7" s="1112">
        <f t="shared" si="80"/>
        <v>0</v>
      </c>
      <c r="AUF7" s="1112">
        <f t="shared" si="80"/>
        <v>0</v>
      </c>
      <c r="AUG7" s="1125">
        <f t="shared" si="80"/>
        <v>0</v>
      </c>
      <c r="AUH7" s="1113">
        <f t="shared" si="80"/>
        <v>0</v>
      </c>
      <c r="AUJ7" s="1120">
        <f t="shared" ref="AUJ7:AUW7" si="81">SUM(AUJ8+AUJ12+AUJ17)</f>
        <v>0</v>
      </c>
      <c r="AUK7" s="1112">
        <f t="shared" si="81"/>
        <v>0</v>
      </c>
      <c r="AUL7" s="1112">
        <f t="shared" si="81"/>
        <v>0</v>
      </c>
      <c r="AUM7" s="1112">
        <f t="shared" si="81"/>
        <v>0</v>
      </c>
      <c r="AUN7" s="1112">
        <f t="shared" si="81"/>
        <v>0</v>
      </c>
      <c r="AUO7" s="1112">
        <f t="shared" si="81"/>
        <v>0</v>
      </c>
      <c r="AUP7" s="1112">
        <f t="shared" si="81"/>
        <v>0</v>
      </c>
      <c r="AUQ7" s="1112">
        <f t="shared" si="81"/>
        <v>0</v>
      </c>
      <c r="AUR7" s="1112">
        <f t="shared" si="81"/>
        <v>0</v>
      </c>
      <c r="AUS7" s="1112">
        <f t="shared" si="81"/>
        <v>0</v>
      </c>
      <c r="AUT7" s="1112">
        <f t="shared" si="81"/>
        <v>0</v>
      </c>
      <c r="AUU7" s="1112">
        <f t="shared" si="81"/>
        <v>0</v>
      </c>
      <c r="AUV7" s="1125">
        <f t="shared" si="81"/>
        <v>0</v>
      </c>
      <c r="AUW7" s="1113">
        <f t="shared" si="81"/>
        <v>0</v>
      </c>
      <c r="AUY7" s="1120">
        <f t="shared" ref="AUY7:AVL7" si="82">SUM(AUY8+AUY12+AUY17)</f>
        <v>0</v>
      </c>
      <c r="AUZ7" s="1112">
        <f t="shared" si="82"/>
        <v>0</v>
      </c>
      <c r="AVA7" s="1112">
        <f t="shared" si="82"/>
        <v>0</v>
      </c>
      <c r="AVB7" s="1112">
        <f t="shared" si="82"/>
        <v>0</v>
      </c>
      <c r="AVC7" s="1112">
        <f t="shared" si="82"/>
        <v>0</v>
      </c>
      <c r="AVD7" s="1112">
        <f t="shared" si="82"/>
        <v>0</v>
      </c>
      <c r="AVE7" s="1112">
        <f t="shared" si="82"/>
        <v>0</v>
      </c>
      <c r="AVF7" s="1112">
        <f t="shared" si="82"/>
        <v>0</v>
      </c>
      <c r="AVG7" s="1112">
        <f t="shared" si="82"/>
        <v>0</v>
      </c>
      <c r="AVH7" s="1112">
        <f t="shared" si="82"/>
        <v>0</v>
      </c>
      <c r="AVI7" s="1112">
        <f t="shared" si="82"/>
        <v>0</v>
      </c>
      <c r="AVJ7" s="1112">
        <f t="shared" si="82"/>
        <v>0</v>
      </c>
      <c r="AVK7" s="1125">
        <f t="shared" si="82"/>
        <v>0</v>
      </c>
      <c r="AVL7" s="1113">
        <f t="shared" si="82"/>
        <v>0</v>
      </c>
      <c r="AVN7" s="1120">
        <f t="shared" ref="AVN7:AWA7" si="83">SUM(AVN8+AVN12+AVN17)</f>
        <v>0</v>
      </c>
      <c r="AVO7" s="1112">
        <f t="shared" si="83"/>
        <v>0</v>
      </c>
      <c r="AVP7" s="1112">
        <f t="shared" si="83"/>
        <v>0</v>
      </c>
      <c r="AVQ7" s="1112">
        <f t="shared" si="83"/>
        <v>0</v>
      </c>
      <c r="AVR7" s="1112">
        <f t="shared" si="83"/>
        <v>0</v>
      </c>
      <c r="AVS7" s="1112">
        <f t="shared" si="83"/>
        <v>0</v>
      </c>
      <c r="AVT7" s="1112">
        <f t="shared" si="83"/>
        <v>0</v>
      </c>
      <c r="AVU7" s="1112">
        <f t="shared" si="83"/>
        <v>0</v>
      </c>
      <c r="AVV7" s="1112">
        <f t="shared" si="83"/>
        <v>0</v>
      </c>
      <c r="AVW7" s="1112">
        <f t="shared" si="83"/>
        <v>0</v>
      </c>
      <c r="AVX7" s="1112">
        <f t="shared" si="83"/>
        <v>0</v>
      </c>
      <c r="AVY7" s="1112">
        <f t="shared" si="83"/>
        <v>0</v>
      </c>
      <c r="AVZ7" s="1125">
        <f t="shared" si="83"/>
        <v>0</v>
      </c>
      <c r="AWA7" s="1113">
        <f t="shared" si="83"/>
        <v>0</v>
      </c>
      <c r="AWC7" s="1120">
        <f t="shared" ref="AWC7:AWP7" si="84">SUM(AWC8+AWC12+AWC17)</f>
        <v>0</v>
      </c>
      <c r="AWD7" s="1112">
        <f t="shared" si="84"/>
        <v>0</v>
      </c>
      <c r="AWE7" s="1112">
        <f t="shared" si="84"/>
        <v>0</v>
      </c>
      <c r="AWF7" s="1112">
        <f t="shared" si="84"/>
        <v>0</v>
      </c>
      <c r="AWG7" s="1112">
        <f t="shared" si="84"/>
        <v>0</v>
      </c>
      <c r="AWH7" s="1112">
        <f t="shared" si="84"/>
        <v>0</v>
      </c>
      <c r="AWI7" s="1112">
        <f t="shared" si="84"/>
        <v>0</v>
      </c>
      <c r="AWJ7" s="1112">
        <f t="shared" si="84"/>
        <v>0</v>
      </c>
      <c r="AWK7" s="1112">
        <f t="shared" si="84"/>
        <v>0</v>
      </c>
      <c r="AWL7" s="1112">
        <f t="shared" si="84"/>
        <v>0</v>
      </c>
      <c r="AWM7" s="1112">
        <f t="shared" si="84"/>
        <v>0</v>
      </c>
      <c r="AWN7" s="1112">
        <f t="shared" si="84"/>
        <v>0</v>
      </c>
      <c r="AWO7" s="1125">
        <f t="shared" si="84"/>
        <v>0</v>
      </c>
      <c r="AWP7" s="1113">
        <f t="shared" si="84"/>
        <v>0</v>
      </c>
      <c r="AWR7" s="1120">
        <f t="shared" ref="AWR7:AXE7" si="85">SUM(AWR8+AWR12+AWR17)</f>
        <v>0</v>
      </c>
      <c r="AWS7" s="1112">
        <f t="shared" si="85"/>
        <v>0</v>
      </c>
      <c r="AWT7" s="1112">
        <f t="shared" si="85"/>
        <v>0</v>
      </c>
      <c r="AWU7" s="1112">
        <f t="shared" si="85"/>
        <v>0</v>
      </c>
      <c r="AWV7" s="1112">
        <f t="shared" si="85"/>
        <v>0</v>
      </c>
      <c r="AWW7" s="1112">
        <f t="shared" si="85"/>
        <v>0</v>
      </c>
      <c r="AWX7" s="1112">
        <f t="shared" si="85"/>
        <v>0</v>
      </c>
      <c r="AWY7" s="1112">
        <f t="shared" si="85"/>
        <v>0</v>
      </c>
      <c r="AWZ7" s="1112">
        <f t="shared" si="85"/>
        <v>0</v>
      </c>
      <c r="AXA7" s="1112">
        <f t="shared" si="85"/>
        <v>0</v>
      </c>
      <c r="AXB7" s="1112">
        <f t="shared" si="85"/>
        <v>0</v>
      </c>
      <c r="AXC7" s="1112">
        <f t="shared" si="85"/>
        <v>0</v>
      </c>
      <c r="AXD7" s="1125">
        <f t="shared" si="85"/>
        <v>0</v>
      </c>
      <c r="AXE7" s="1113">
        <f t="shared" si="85"/>
        <v>0</v>
      </c>
      <c r="AXG7" s="1120">
        <f t="shared" ref="AXG7:AXT7" si="86">SUM(AXG8+AXG12+AXG17)</f>
        <v>0</v>
      </c>
      <c r="AXH7" s="1112">
        <f t="shared" si="86"/>
        <v>0</v>
      </c>
      <c r="AXI7" s="1112">
        <f t="shared" si="86"/>
        <v>0</v>
      </c>
      <c r="AXJ7" s="1112">
        <f t="shared" si="86"/>
        <v>0</v>
      </c>
      <c r="AXK7" s="1112">
        <f t="shared" si="86"/>
        <v>0</v>
      </c>
      <c r="AXL7" s="1112">
        <f t="shared" si="86"/>
        <v>0</v>
      </c>
      <c r="AXM7" s="1112">
        <f t="shared" si="86"/>
        <v>0</v>
      </c>
      <c r="AXN7" s="1112">
        <f t="shared" si="86"/>
        <v>0</v>
      </c>
      <c r="AXO7" s="1112">
        <f t="shared" si="86"/>
        <v>0</v>
      </c>
      <c r="AXP7" s="1112">
        <f t="shared" si="86"/>
        <v>0</v>
      </c>
      <c r="AXQ7" s="1112">
        <f t="shared" si="86"/>
        <v>0</v>
      </c>
      <c r="AXR7" s="1112">
        <f t="shared" si="86"/>
        <v>0</v>
      </c>
      <c r="AXS7" s="1125">
        <f t="shared" si="86"/>
        <v>0</v>
      </c>
      <c r="AXT7" s="1113">
        <f t="shared" si="86"/>
        <v>0</v>
      </c>
      <c r="AXV7" s="1120">
        <f t="shared" ref="AXV7:AYI7" si="87">SUM(AXV8+AXV12+AXV17)</f>
        <v>0</v>
      </c>
      <c r="AXW7" s="1112">
        <f t="shared" si="87"/>
        <v>0</v>
      </c>
      <c r="AXX7" s="1112">
        <f t="shared" si="87"/>
        <v>0</v>
      </c>
      <c r="AXY7" s="1112">
        <f t="shared" si="87"/>
        <v>0</v>
      </c>
      <c r="AXZ7" s="1112">
        <f t="shared" si="87"/>
        <v>0</v>
      </c>
      <c r="AYA7" s="1112">
        <f t="shared" si="87"/>
        <v>0</v>
      </c>
      <c r="AYB7" s="1112">
        <f t="shared" si="87"/>
        <v>0</v>
      </c>
      <c r="AYC7" s="1112">
        <f t="shared" si="87"/>
        <v>0</v>
      </c>
      <c r="AYD7" s="1112">
        <f t="shared" si="87"/>
        <v>0</v>
      </c>
      <c r="AYE7" s="1112">
        <f t="shared" si="87"/>
        <v>0</v>
      </c>
      <c r="AYF7" s="1112">
        <f t="shared" si="87"/>
        <v>0</v>
      </c>
      <c r="AYG7" s="1112">
        <f t="shared" si="87"/>
        <v>0</v>
      </c>
      <c r="AYH7" s="1125">
        <f t="shared" si="87"/>
        <v>0</v>
      </c>
      <c r="AYI7" s="1113">
        <f t="shared" si="87"/>
        <v>0</v>
      </c>
      <c r="AYK7" s="1120">
        <f t="shared" ref="AYK7:AYX7" si="88">SUM(AYK8+AYK12+AYK17)</f>
        <v>0</v>
      </c>
      <c r="AYL7" s="1112">
        <f t="shared" si="88"/>
        <v>0</v>
      </c>
      <c r="AYM7" s="1112">
        <f t="shared" si="88"/>
        <v>0</v>
      </c>
      <c r="AYN7" s="1112">
        <f t="shared" si="88"/>
        <v>0</v>
      </c>
      <c r="AYO7" s="1112">
        <f t="shared" si="88"/>
        <v>0</v>
      </c>
      <c r="AYP7" s="1112">
        <f t="shared" si="88"/>
        <v>0</v>
      </c>
      <c r="AYQ7" s="1112">
        <f t="shared" si="88"/>
        <v>0</v>
      </c>
      <c r="AYR7" s="1112">
        <f t="shared" si="88"/>
        <v>0</v>
      </c>
      <c r="AYS7" s="1112">
        <f t="shared" si="88"/>
        <v>0</v>
      </c>
      <c r="AYT7" s="1112">
        <f t="shared" si="88"/>
        <v>0</v>
      </c>
      <c r="AYU7" s="1112">
        <f t="shared" si="88"/>
        <v>0</v>
      </c>
      <c r="AYV7" s="1112">
        <f t="shared" si="88"/>
        <v>0</v>
      </c>
      <c r="AYW7" s="1125">
        <f t="shared" si="88"/>
        <v>0</v>
      </c>
      <c r="AYX7" s="1113">
        <f t="shared" si="88"/>
        <v>0</v>
      </c>
      <c r="AYZ7" s="1120">
        <f t="shared" ref="AYZ7:AZM7" si="89">SUM(AYZ8+AYZ12+AYZ17)</f>
        <v>0</v>
      </c>
      <c r="AZA7" s="1112">
        <f t="shared" si="89"/>
        <v>0</v>
      </c>
      <c r="AZB7" s="1112">
        <f t="shared" si="89"/>
        <v>0</v>
      </c>
      <c r="AZC7" s="1112">
        <f t="shared" si="89"/>
        <v>0</v>
      </c>
      <c r="AZD7" s="1112">
        <f t="shared" si="89"/>
        <v>0</v>
      </c>
      <c r="AZE7" s="1112">
        <f t="shared" si="89"/>
        <v>0</v>
      </c>
      <c r="AZF7" s="1112">
        <f t="shared" si="89"/>
        <v>0</v>
      </c>
      <c r="AZG7" s="1112">
        <f t="shared" si="89"/>
        <v>0</v>
      </c>
      <c r="AZH7" s="1112">
        <f t="shared" si="89"/>
        <v>0</v>
      </c>
      <c r="AZI7" s="1112">
        <f t="shared" si="89"/>
        <v>0</v>
      </c>
      <c r="AZJ7" s="1112">
        <f t="shared" si="89"/>
        <v>0</v>
      </c>
      <c r="AZK7" s="1112">
        <f t="shared" si="89"/>
        <v>0</v>
      </c>
      <c r="AZL7" s="1125">
        <f t="shared" si="89"/>
        <v>0</v>
      </c>
      <c r="AZM7" s="1113">
        <f t="shared" si="89"/>
        <v>0</v>
      </c>
      <c r="AZO7" s="1120">
        <f t="shared" ref="AZO7:BAB7" si="90">SUM(AZO8+AZO12+AZO17)</f>
        <v>0</v>
      </c>
      <c r="AZP7" s="1112">
        <f t="shared" si="90"/>
        <v>0</v>
      </c>
      <c r="AZQ7" s="1112">
        <f t="shared" si="90"/>
        <v>0</v>
      </c>
      <c r="AZR7" s="1112">
        <f t="shared" si="90"/>
        <v>0</v>
      </c>
      <c r="AZS7" s="1112">
        <f t="shared" si="90"/>
        <v>0</v>
      </c>
      <c r="AZT7" s="1112">
        <f t="shared" si="90"/>
        <v>0</v>
      </c>
      <c r="AZU7" s="1112">
        <f t="shared" si="90"/>
        <v>0</v>
      </c>
      <c r="AZV7" s="1112">
        <f t="shared" si="90"/>
        <v>0</v>
      </c>
      <c r="AZW7" s="1112">
        <f t="shared" si="90"/>
        <v>0</v>
      </c>
      <c r="AZX7" s="1112">
        <f t="shared" si="90"/>
        <v>0</v>
      </c>
      <c r="AZY7" s="1112">
        <f t="shared" si="90"/>
        <v>0</v>
      </c>
      <c r="AZZ7" s="1112">
        <f t="shared" si="90"/>
        <v>0</v>
      </c>
      <c r="BAA7" s="1125">
        <f t="shared" si="90"/>
        <v>0</v>
      </c>
      <c r="BAB7" s="1113">
        <f t="shared" si="90"/>
        <v>0</v>
      </c>
      <c r="BAD7" s="1120">
        <f t="shared" ref="BAD7:BAQ7" si="91">SUM(BAD8+BAD12+BAD17)</f>
        <v>0</v>
      </c>
      <c r="BAE7" s="1112">
        <f t="shared" si="91"/>
        <v>0</v>
      </c>
      <c r="BAF7" s="1112">
        <f t="shared" si="91"/>
        <v>0</v>
      </c>
      <c r="BAG7" s="1112">
        <f t="shared" si="91"/>
        <v>0</v>
      </c>
      <c r="BAH7" s="1112">
        <f t="shared" si="91"/>
        <v>0</v>
      </c>
      <c r="BAI7" s="1112">
        <f t="shared" si="91"/>
        <v>0</v>
      </c>
      <c r="BAJ7" s="1112">
        <f t="shared" si="91"/>
        <v>0</v>
      </c>
      <c r="BAK7" s="1112">
        <f t="shared" si="91"/>
        <v>0</v>
      </c>
      <c r="BAL7" s="1112">
        <f t="shared" si="91"/>
        <v>0</v>
      </c>
      <c r="BAM7" s="1112">
        <f t="shared" si="91"/>
        <v>0</v>
      </c>
      <c r="BAN7" s="1112">
        <f t="shared" si="91"/>
        <v>0</v>
      </c>
      <c r="BAO7" s="1112">
        <f t="shared" si="91"/>
        <v>0</v>
      </c>
      <c r="BAP7" s="1125">
        <f t="shared" si="91"/>
        <v>0</v>
      </c>
      <c r="BAQ7" s="1113">
        <f t="shared" si="91"/>
        <v>0</v>
      </c>
      <c r="BAS7" s="1120">
        <f t="shared" ref="BAS7:BBF7" si="92">SUM(BAS8+BAS12+BAS17)</f>
        <v>0</v>
      </c>
      <c r="BAT7" s="1112">
        <f t="shared" si="92"/>
        <v>0</v>
      </c>
      <c r="BAU7" s="1112">
        <f t="shared" si="92"/>
        <v>0</v>
      </c>
      <c r="BAV7" s="1112">
        <f t="shared" si="92"/>
        <v>0</v>
      </c>
      <c r="BAW7" s="1112">
        <f t="shared" si="92"/>
        <v>0</v>
      </c>
      <c r="BAX7" s="1112">
        <f t="shared" si="92"/>
        <v>0</v>
      </c>
      <c r="BAY7" s="1112">
        <f t="shared" si="92"/>
        <v>0</v>
      </c>
      <c r="BAZ7" s="1112">
        <f t="shared" si="92"/>
        <v>0</v>
      </c>
      <c r="BBA7" s="1112">
        <f t="shared" si="92"/>
        <v>0</v>
      </c>
      <c r="BBB7" s="1112">
        <f t="shared" si="92"/>
        <v>0</v>
      </c>
      <c r="BBC7" s="1112">
        <f t="shared" si="92"/>
        <v>0</v>
      </c>
      <c r="BBD7" s="1112">
        <f t="shared" si="92"/>
        <v>0</v>
      </c>
      <c r="BBE7" s="1125">
        <f t="shared" si="92"/>
        <v>0</v>
      </c>
      <c r="BBF7" s="1113">
        <f t="shared" si="92"/>
        <v>0</v>
      </c>
      <c r="BBH7" s="1120">
        <f t="shared" ref="BBH7:BBU7" si="93">SUM(BBH8+BBH12+BBH17)</f>
        <v>0</v>
      </c>
      <c r="BBI7" s="1112">
        <f t="shared" si="93"/>
        <v>0</v>
      </c>
      <c r="BBJ7" s="1112">
        <f t="shared" si="93"/>
        <v>0</v>
      </c>
      <c r="BBK7" s="1112">
        <f t="shared" si="93"/>
        <v>0</v>
      </c>
      <c r="BBL7" s="1112">
        <f t="shared" si="93"/>
        <v>0</v>
      </c>
      <c r="BBM7" s="1112">
        <f t="shared" si="93"/>
        <v>0</v>
      </c>
      <c r="BBN7" s="1112">
        <f t="shared" si="93"/>
        <v>0</v>
      </c>
      <c r="BBO7" s="1112">
        <f t="shared" si="93"/>
        <v>0</v>
      </c>
      <c r="BBP7" s="1112">
        <f t="shared" si="93"/>
        <v>0</v>
      </c>
      <c r="BBQ7" s="1112">
        <f t="shared" si="93"/>
        <v>0</v>
      </c>
      <c r="BBR7" s="1112">
        <f t="shared" si="93"/>
        <v>0</v>
      </c>
      <c r="BBS7" s="1112">
        <f t="shared" si="93"/>
        <v>0</v>
      </c>
      <c r="BBT7" s="1125">
        <f t="shared" si="93"/>
        <v>0</v>
      </c>
      <c r="BBU7" s="1113">
        <f t="shared" si="93"/>
        <v>0</v>
      </c>
      <c r="BBW7" s="1120">
        <f t="shared" ref="BBW7:BCJ7" si="94">SUM(BBW8+BBW12+BBW17)</f>
        <v>0</v>
      </c>
      <c r="BBX7" s="1112">
        <f t="shared" si="94"/>
        <v>0</v>
      </c>
      <c r="BBY7" s="1112">
        <f t="shared" si="94"/>
        <v>0</v>
      </c>
      <c r="BBZ7" s="1112">
        <f t="shared" si="94"/>
        <v>0</v>
      </c>
      <c r="BCA7" s="1112">
        <f t="shared" si="94"/>
        <v>0</v>
      </c>
      <c r="BCB7" s="1112">
        <f t="shared" si="94"/>
        <v>0</v>
      </c>
      <c r="BCC7" s="1112">
        <f t="shared" si="94"/>
        <v>0</v>
      </c>
      <c r="BCD7" s="1112">
        <f t="shared" si="94"/>
        <v>0</v>
      </c>
      <c r="BCE7" s="1112">
        <f t="shared" si="94"/>
        <v>0</v>
      </c>
      <c r="BCF7" s="1112">
        <f t="shared" si="94"/>
        <v>0</v>
      </c>
      <c r="BCG7" s="1112">
        <f t="shared" si="94"/>
        <v>0</v>
      </c>
      <c r="BCH7" s="1112">
        <f t="shared" si="94"/>
        <v>0</v>
      </c>
      <c r="BCI7" s="1125">
        <f t="shared" si="94"/>
        <v>0</v>
      </c>
      <c r="BCJ7" s="1113">
        <f t="shared" si="94"/>
        <v>0</v>
      </c>
      <c r="BCL7" s="1120">
        <f t="shared" ref="BCL7:BCY7" si="95">SUM(BCL8+BCL12+BCL17)</f>
        <v>0</v>
      </c>
      <c r="BCM7" s="1112">
        <f t="shared" si="95"/>
        <v>0</v>
      </c>
      <c r="BCN7" s="1112">
        <f t="shared" si="95"/>
        <v>0</v>
      </c>
      <c r="BCO7" s="1112">
        <f t="shared" si="95"/>
        <v>0</v>
      </c>
      <c r="BCP7" s="1112">
        <f t="shared" si="95"/>
        <v>0</v>
      </c>
      <c r="BCQ7" s="1112">
        <f t="shared" si="95"/>
        <v>0</v>
      </c>
      <c r="BCR7" s="1112">
        <f t="shared" si="95"/>
        <v>0</v>
      </c>
      <c r="BCS7" s="1112">
        <f t="shared" si="95"/>
        <v>0</v>
      </c>
      <c r="BCT7" s="1112">
        <f t="shared" si="95"/>
        <v>0</v>
      </c>
      <c r="BCU7" s="1112">
        <f t="shared" si="95"/>
        <v>0</v>
      </c>
      <c r="BCV7" s="1112">
        <f t="shared" si="95"/>
        <v>0</v>
      </c>
      <c r="BCW7" s="1112">
        <f t="shared" si="95"/>
        <v>0</v>
      </c>
      <c r="BCX7" s="1125">
        <f t="shared" si="95"/>
        <v>0</v>
      </c>
      <c r="BCY7" s="1113">
        <f t="shared" si="95"/>
        <v>0</v>
      </c>
      <c r="BDA7" s="1120">
        <f t="shared" ref="BDA7:BDN7" si="96">SUM(BDA8+BDA12+BDA17)</f>
        <v>0</v>
      </c>
      <c r="BDB7" s="1112">
        <f t="shared" si="96"/>
        <v>0</v>
      </c>
      <c r="BDC7" s="1112">
        <f t="shared" si="96"/>
        <v>0</v>
      </c>
      <c r="BDD7" s="1112">
        <f t="shared" si="96"/>
        <v>0</v>
      </c>
      <c r="BDE7" s="1112">
        <f t="shared" si="96"/>
        <v>0</v>
      </c>
      <c r="BDF7" s="1112">
        <f t="shared" si="96"/>
        <v>0</v>
      </c>
      <c r="BDG7" s="1112">
        <f t="shared" si="96"/>
        <v>0</v>
      </c>
      <c r="BDH7" s="1112">
        <f t="shared" si="96"/>
        <v>0</v>
      </c>
      <c r="BDI7" s="1112">
        <f t="shared" si="96"/>
        <v>0</v>
      </c>
      <c r="BDJ7" s="1112">
        <f t="shared" si="96"/>
        <v>0</v>
      </c>
      <c r="BDK7" s="1112">
        <f t="shared" si="96"/>
        <v>0</v>
      </c>
      <c r="BDL7" s="1112">
        <f t="shared" si="96"/>
        <v>0</v>
      </c>
      <c r="BDM7" s="1125">
        <f t="shared" si="96"/>
        <v>0</v>
      </c>
      <c r="BDN7" s="1113">
        <f t="shared" si="96"/>
        <v>0</v>
      </c>
      <c r="BDP7" s="1120">
        <f t="shared" ref="BDP7:BEC7" si="97">SUM(BDP8+BDP12+BDP17)</f>
        <v>0</v>
      </c>
      <c r="BDQ7" s="1112">
        <f t="shared" si="97"/>
        <v>0</v>
      </c>
      <c r="BDR7" s="1112">
        <f t="shared" si="97"/>
        <v>0</v>
      </c>
      <c r="BDS7" s="1112">
        <f t="shared" si="97"/>
        <v>0</v>
      </c>
      <c r="BDT7" s="1112">
        <f t="shared" si="97"/>
        <v>0</v>
      </c>
      <c r="BDU7" s="1112">
        <f t="shared" si="97"/>
        <v>0</v>
      </c>
      <c r="BDV7" s="1112">
        <f t="shared" si="97"/>
        <v>0</v>
      </c>
      <c r="BDW7" s="1112">
        <f t="shared" si="97"/>
        <v>0</v>
      </c>
      <c r="BDX7" s="1112">
        <f t="shared" si="97"/>
        <v>0</v>
      </c>
      <c r="BDY7" s="1112">
        <f t="shared" si="97"/>
        <v>0</v>
      </c>
      <c r="BDZ7" s="1112">
        <f t="shared" si="97"/>
        <v>0</v>
      </c>
      <c r="BEA7" s="1112">
        <f t="shared" si="97"/>
        <v>0</v>
      </c>
      <c r="BEB7" s="1125">
        <f t="shared" si="97"/>
        <v>0</v>
      </c>
      <c r="BEC7" s="1113">
        <f t="shared" si="97"/>
        <v>0</v>
      </c>
      <c r="BEE7" s="1120">
        <f t="shared" ref="BEE7:BER7" si="98">SUM(BEE8+BEE12+BEE17)</f>
        <v>0</v>
      </c>
      <c r="BEF7" s="1112">
        <f t="shared" si="98"/>
        <v>0</v>
      </c>
      <c r="BEG7" s="1112">
        <f t="shared" si="98"/>
        <v>0</v>
      </c>
      <c r="BEH7" s="1112">
        <f t="shared" si="98"/>
        <v>0</v>
      </c>
      <c r="BEI7" s="1112">
        <f t="shared" si="98"/>
        <v>0</v>
      </c>
      <c r="BEJ7" s="1112">
        <f t="shared" si="98"/>
        <v>0</v>
      </c>
      <c r="BEK7" s="1112">
        <f t="shared" si="98"/>
        <v>0</v>
      </c>
      <c r="BEL7" s="1112">
        <f t="shared" si="98"/>
        <v>0</v>
      </c>
      <c r="BEM7" s="1112">
        <f t="shared" si="98"/>
        <v>0</v>
      </c>
      <c r="BEN7" s="1112">
        <f t="shared" si="98"/>
        <v>0</v>
      </c>
      <c r="BEO7" s="1112">
        <f t="shared" si="98"/>
        <v>0</v>
      </c>
      <c r="BEP7" s="1112">
        <f t="shared" si="98"/>
        <v>0</v>
      </c>
      <c r="BEQ7" s="1125">
        <f t="shared" si="98"/>
        <v>0</v>
      </c>
      <c r="BER7" s="1113">
        <f t="shared" si="98"/>
        <v>0</v>
      </c>
      <c r="BET7" s="1120">
        <f t="shared" ref="BET7:BFG7" si="99">SUM(BET8+BET12+BET17)</f>
        <v>0</v>
      </c>
      <c r="BEU7" s="1112">
        <f t="shared" si="99"/>
        <v>0</v>
      </c>
      <c r="BEV7" s="1112">
        <f t="shared" si="99"/>
        <v>0</v>
      </c>
      <c r="BEW7" s="1112">
        <f t="shared" si="99"/>
        <v>0</v>
      </c>
      <c r="BEX7" s="1112">
        <f t="shared" si="99"/>
        <v>0</v>
      </c>
      <c r="BEY7" s="1112">
        <f t="shared" si="99"/>
        <v>0</v>
      </c>
      <c r="BEZ7" s="1112">
        <f t="shared" si="99"/>
        <v>0</v>
      </c>
      <c r="BFA7" s="1112">
        <f t="shared" si="99"/>
        <v>0</v>
      </c>
      <c r="BFB7" s="1112">
        <f t="shared" si="99"/>
        <v>0</v>
      </c>
      <c r="BFC7" s="1112">
        <f t="shared" si="99"/>
        <v>0</v>
      </c>
      <c r="BFD7" s="1112">
        <f t="shared" si="99"/>
        <v>0</v>
      </c>
      <c r="BFE7" s="1112">
        <f t="shared" si="99"/>
        <v>0</v>
      </c>
      <c r="BFF7" s="1125">
        <f t="shared" si="99"/>
        <v>0</v>
      </c>
      <c r="BFG7" s="1113">
        <f t="shared" si="99"/>
        <v>0</v>
      </c>
      <c r="BFI7" s="1120">
        <f t="shared" ref="BFI7:BFV7" si="100">SUM(BFI8+BFI12+BFI17)</f>
        <v>0</v>
      </c>
      <c r="BFJ7" s="1112">
        <f t="shared" si="100"/>
        <v>0</v>
      </c>
      <c r="BFK7" s="1112">
        <f t="shared" si="100"/>
        <v>0</v>
      </c>
      <c r="BFL7" s="1112">
        <f t="shared" si="100"/>
        <v>0</v>
      </c>
      <c r="BFM7" s="1112">
        <f t="shared" si="100"/>
        <v>0</v>
      </c>
      <c r="BFN7" s="1112">
        <f t="shared" si="100"/>
        <v>0</v>
      </c>
      <c r="BFO7" s="1112">
        <f t="shared" si="100"/>
        <v>0</v>
      </c>
      <c r="BFP7" s="1112">
        <f t="shared" si="100"/>
        <v>0</v>
      </c>
      <c r="BFQ7" s="1112">
        <f t="shared" si="100"/>
        <v>0</v>
      </c>
      <c r="BFR7" s="1112">
        <f t="shared" si="100"/>
        <v>0</v>
      </c>
      <c r="BFS7" s="1112">
        <f t="shared" si="100"/>
        <v>0</v>
      </c>
      <c r="BFT7" s="1112">
        <f t="shared" si="100"/>
        <v>0</v>
      </c>
      <c r="BFU7" s="1125">
        <f t="shared" si="100"/>
        <v>0</v>
      </c>
      <c r="BFV7" s="1113">
        <f t="shared" si="100"/>
        <v>0</v>
      </c>
      <c r="BFX7" s="1120">
        <f t="shared" ref="BFX7:BGK7" si="101">SUM(BFX8+BFX12+BFX17)</f>
        <v>0</v>
      </c>
      <c r="BFY7" s="1112">
        <f t="shared" si="101"/>
        <v>0</v>
      </c>
      <c r="BFZ7" s="1112">
        <f t="shared" si="101"/>
        <v>0</v>
      </c>
      <c r="BGA7" s="1112">
        <f t="shared" si="101"/>
        <v>0</v>
      </c>
      <c r="BGB7" s="1112">
        <f t="shared" si="101"/>
        <v>0</v>
      </c>
      <c r="BGC7" s="1112">
        <f t="shared" si="101"/>
        <v>0</v>
      </c>
      <c r="BGD7" s="1112">
        <f t="shared" si="101"/>
        <v>0</v>
      </c>
      <c r="BGE7" s="1112">
        <f t="shared" si="101"/>
        <v>0</v>
      </c>
      <c r="BGF7" s="1112">
        <f t="shared" si="101"/>
        <v>0</v>
      </c>
      <c r="BGG7" s="1112">
        <f t="shared" si="101"/>
        <v>0</v>
      </c>
      <c r="BGH7" s="1112">
        <f t="shared" si="101"/>
        <v>0</v>
      </c>
      <c r="BGI7" s="1112">
        <f t="shared" si="101"/>
        <v>0</v>
      </c>
      <c r="BGJ7" s="1125">
        <f t="shared" si="101"/>
        <v>0</v>
      </c>
      <c r="BGK7" s="1113">
        <f t="shared" si="101"/>
        <v>0</v>
      </c>
      <c r="BGM7" s="1120">
        <f t="shared" ref="BGM7:BGZ7" si="102">SUM(BGM8+BGM12+BGM17)</f>
        <v>0</v>
      </c>
      <c r="BGN7" s="1112">
        <f t="shared" si="102"/>
        <v>0</v>
      </c>
      <c r="BGO7" s="1112">
        <f t="shared" si="102"/>
        <v>0</v>
      </c>
      <c r="BGP7" s="1112">
        <f t="shared" si="102"/>
        <v>0</v>
      </c>
      <c r="BGQ7" s="1112">
        <f t="shared" si="102"/>
        <v>0</v>
      </c>
      <c r="BGR7" s="1112">
        <f t="shared" si="102"/>
        <v>0</v>
      </c>
      <c r="BGS7" s="1112">
        <f t="shared" si="102"/>
        <v>0</v>
      </c>
      <c r="BGT7" s="1112">
        <f t="shared" si="102"/>
        <v>0</v>
      </c>
      <c r="BGU7" s="1112">
        <f t="shared" si="102"/>
        <v>0</v>
      </c>
      <c r="BGV7" s="1112">
        <f t="shared" si="102"/>
        <v>0</v>
      </c>
      <c r="BGW7" s="1112">
        <f t="shared" si="102"/>
        <v>0</v>
      </c>
      <c r="BGX7" s="1112">
        <f t="shared" si="102"/>
        <v>0</v>
      </c>
      <c r="BGY7" s="1125">
        <f t="shared" si="102"/>
        <v>0</v>
      </c>
      <c r="BGZ7" s="1113">
        <f t="shared" si="102"/>
        <v>0</v>
      </c>
      <c r="BHB7" s="1120">
        <f t="shared" ref="BHB7:BHO7" si="103">SUM(BHB8+BHB12+BHB17)</f>
        <v>0</v>
      </c>
      <c r="BHC7" s="1112">
        <f t="shared" si="103"/>
        <v>0</v>
      </c>
      <c r="BHD7" s="1112">
        <f t="shared" si="103"/>
        <v>0</v>
      </c>
      <c r="BHE7" s="1112">
        <f t="shared" si="103"/>
        <v>0</v>
      </c>
      <c r="BHF7" s="1112">
        <f t="shared" si="103"/>
        <v>0</v>
      </c>
      <c r="BHG7" s="1112">
        <f t="shared" si="103"/>
        <v>0</v>
      </c>
      <c r="BHH7" s="1112">
        <f t="shared" si="103"/>
        <v>0</v>
      </c>
      <c r="BHI7" s="1112">
        <f t="shared" si="103"/>
        <v>0</v>
      </c>
      <c r="BHJ7" s="1112">
        <f t="shared" si="103"/>
        <v>0</v>
      </c>
      <c r="BHK7" s="1112">
        <f t="shared" si="103"/>
        <v>0</v>
      </c>
      <c r="BHL7" s="1112">
        <f t="shared" si="103"/>
        <v>0</v>
      </c>
      <c r="BHM7" s="1112">
        <f t="shared" si="103"/>
        <v>0</v>
      </c>
      <c r="BHN7" s="1125">
        <f t="shared" si="103"/>
        <v>0</v>
      </c>
      <c r="BHO7" s="1113">
        <f t="shared" si="103"/>
        <v>0</v>
      </c>
      <c r="BHQ7" s="1120">
        <f t="shared" ref="BHQ7:BID7" si="104">SUM(BHQ8+BHQ12+BHQ17)</f>
        <v>0</v>
      </c>
      <c r="BHR7" s="1112">
        <f t="shared" si="104"/>
        <v>0</v>
      </c>
      <c r="BHS7" s="1112">
        <f t="shared" si="104"/>
        <v>0</v>
      </c>
      <c r="BHT7" s="1112">
        <f t="shared" si="104"/>
        <v>0</v>
      </c>
      <c r="BHU7" s="1112">
        <f t="shared" si="104"/>
        <v>0</v>
      </c>
      <c r="BHV7" s="1112">
        <f t="shared" si="104"/>
        <v>0</v>
      </c>
      <c r="BHW7" s="1112">
        <f t="shared" si="104"/>
        <v>0</v>
      </c>
      <c r="BHX7" s="1112">
        <f t="shared" si="104"/>
        <v>0</v>
      </c>
      <c r="BHY7" s="1112">
        <f t="shared" si="104"/>
        <v>0</v>
      </c>
      <c r="BHZ7" s="1112">
        <f t="shared" si="104"/>
        <v>0</v>
      </c>
      <c r="BIA7" s="1112">
        <f t="shared" si="104"/>
        <v>0</v>
      </c>
      <c r="BIB7" s="1112">
        <f t="shared" si="104"/>
        <v>0</v>
      </c>
      <c r="BIC7" s="1125">
        <f t="shared" si="104"/>
        <v>0</v>
      </c>
      <c r="BID7" s="1113">
        <f t="shared" si="104"/>
        <v>0</v>
      </c>
      <c r="BIF7" s="1120">
        <f t="shared" ref="BIF7:BIS7" si="105">SUM(BIF8+BIF12+BIF17)</f>
        <v>0</v>
      </c>
      <c r="BIG7" s="1112">
        <f t="shared" si="105"/>
        <v>0</v>
      </c>
      <c r="BIH7" s="1112">
        <f t="shared" si="105"/>
        <v>0</v>
      </c>
      <c r="BII7" s="1112">
        <f t="shared" si="105"/>
        <v>0</v>
      </c>
      <c r="BIJ7" s="1112">
        <f t="shared" si="105"/>
        <v>0</v>
      </c>
      <c r="BIK7" s="1112">
        <f t="shared" si="105"/>
        <v>0</v>
      </c>
      <c r="BIL7" s="1112">
        <f t="shared" si="105"/>
        <v>0</v>
      </c>
      <c r="BIM7" s="1112">
        <f t="shared" si="105"/>
        <v>0</v>
      </c>
      <c r="BIN7" s="1112">
        <f t="shared" si="105"/>
        <v>0</v>
      </c>
      <c r="BIO7" s="1112">
        <f t="shared" si="105"/>
        <v>0</v>
      </c>
      <c r="BIP7" s="1112">
        <f t="shared" si="105"/>
        <v>0</v>
      </c>
      <c r="BIQ7" s="1112">
        <f t="shared" si="105"/>
        <v>0</v>
      </c>
      <c r="BIR7" s="1125">
        <f t="shared" si="105"/>
        <v>0</v>
      </c>
      <c r="BIS7" s="1113">
        <f t="shared" si="105"/>
        <v>0</v>
      </c>
      <c r="BIU7" s="1120">
        <f t="shared" ref="BIU7:BJH7" si="106">SUM(BIU8+BIU12+BIU17)</f>
        <v>0</v>
      </c>
      <c r="BIV7" s="1112">
        <f t="shared" si="106"/>
        <v>0</v>
      </c>
      <c r="BIW7" s="1112">
        <f t="shared" si="106"/>
        <v>0</v>
      </c>
      <c r="BIX7" s="1112">
        <f t="shared" si="106"/>
        <v>0</v>
      </c>
      <c r="BIY7" s="1112">
        <f t="shared" si="106"/>
        <v>0</v>
      </c>
      <c r="BIZ7" s="1112">
        <f t="shared" si="106"/>
        <v>0</v>
      </c>
      <c r="BJA7" s="1112">
        <f t="shared" si="106"/>
        <v>0</v>
      </c>
      <c r="BJB7" s="1112">
        <f t="shared" si="106"/>
        <v>0</v>
      </c>
      <c r="BJC7" s="1112">
        <f t="shared" si="106"/>
        <v>0</v>
      </c>
      <c r="BJD7" s="1112">
        <f t="shared" si="106"/>
        <v>0</v>
      </c>
      <c r="BJE7" s="1112">
        <f t="shared" si="106"/>
        <v>0</v>
      </c>
      <c r="BJF7" s="1112">
        <f t="shared" si="106"/>
        <v>0</v>
      </c>
      <c r="BJG7" s="1125">
        <f t="shared" si="106"/>
        <v>0</v>
      </c>
      <c r="BJH7" s="1113">
        <f t="shared" si="106"/>
        <v>0</v>
      </c>
      <c r="BJJ7" s="1120">
        <f t="shared" ref="BJJ7:BJW7" si="107">SUM(BJJ8+BJJ12+BJJ17)</f>
        <v>0</v>
      </c>
      <c r="BJK7" s="1112">
        <f t="shared" si="107"/>
        <v>0</v>
      </c>
      <c r="BJL7" s="1112">
        <f t="shared" si="107"/>
        <v>0</v>
      </c>
      <c r="BJM7" s="1112">
        <f t="shared" si="107"/>
        <v>0</v>
      </c>
      <c r="BJN7" s="1112">
        <f t="shared" si="107"/>
        <v>0</v>
      </c>
      <c r="BJO7" s="1112">
        <f t="shared" si="107"/>
        <v>0</v>
      </c>
      <c r="BJP7" s="1112">
        <f t="shared" si="107"/>
        <v>0</v>
      </c>
      <c r="BJQ7" s="1112">
        <f t="shared" si="107"/>
        <v>0</v>
      </c>
      <c r="BJR7" s="1112">
        <f t="shared" si="107"/>
        <v>0</v>
      </c>
      <c r="BJS7" s="1112">
        <f t="shared" si="107"/>
        <v>0</v>
      </c>
      <c r="BJT7" s="1112">
        <f t="shared" si="107"/>
        <v>0</v>
      </c>
      <c r="BJU7" s="1112">
        <f t="shared" si="107"/>
        <v>0</v>
      </c>
      <c r="BJV7" s="1125">
        <f t="shared" si="107"/>
        <v>0</v>
      </c>
      <c r="BJW7" s="1113">
        <f t="shared" si="107"/>
        <v>0</v>
      </c>
      <c r="BJY7" s="1120">
        <f t="shared" ref="BJY7:BKL7" si="108">SUM(BJY8+BJY12+BJY17)</f>
        <v>0</v>
      </c>
      <c r="BJZ7" s="1112">
        <f t="shared" si="108"/>
        <v>0</v>
      </c>
      <c r="BKA7" s="1112">
        <f t="shared" si="108"/>
        <v>0</v>
      </c>
      <c r="BKB7" s="1112">
        <f t="shared" si="108"/>
        <v>0</v>
      </c>
      <c r="BKC7" s="1112">
        <f t="shared" si="108"/>
        <v>0</v>
      </c>
      <c r="BKD7" s="1112">
        <f t="shared" si="108"/>
        <v>0</v>
      </c>
      <c r="BKE7" s="1112">
        <f t="shared" si="108"/>
        <v>0</v>
      </c>
      <c r="BKF7" s="1112">
        <f t="shared" si="108"/>
        <v>0</v>
      </c>
      <c r="BKG7" s="1112">
        <f t="shared" si="108"/>
        <v>0</v>
      </c>
      <c r="BKH7" s="1112">
        <f t="shared" si="108"/>
        <v>0</v>
      </c>
      <c r="BKI7" s="1112">
        <f t="shared" si="108"/>
        <v>0</v>
      </c>
      <c r="BKJ7" s="1112">
        <f t="shared" si="108"/>
        <v>0</v>
      </c>
      <c r="BKK7" s="1125">
        <f t="shared" si="108"/>
        <v>0</v>
      </c>
      <c r="BKL7" s="1113">
        <f t="shared" si="108"/>
        <v>0</v>
      </c>
      <c r="BKN7" s="1120">
        <f t="shared" ref="BKN7:BLA7" si="109">SUM(BKN8+BKN12+BKN17)</f>
        <v>0</v>
      </c>
      <c r="BKO7" s="1112">
        <f t="shared" si="109"/>
        <v>0</v>
      </c>
      <c r="BKP7" s="1112">
        <f t="shared" si="109"/>
        <v>0</v>
      </c>
      <c r="BKQ7" s="1112">
        <f t="shared" si="109"/>
        <v>0</v>
      </c>
      <c r="BKR7" s="1112">
        <f t="shared" si="109"/>
        <v>0</v>
      </c>
      <c r="BKS7" s="1112">
        <f t="shared" si="109"/>
        <v>0</v>
      </c>
      <c r="BKT7" s="1112">
        <f t="shared" si="109"/>
        <v>0</v>
      </c>
      <c r="BKU7" s="1112">
        <f t="shared" si="109"/>
        <v>0</v>
      </c>
      <c r="BKV7" s="1112">
        <f t="shared" si="109"/>
        <v>0</v>
      </c>
      <c r="BKW7" s="1112">
        <f t="shared" si="109"/>
        <v>0</v>
      </c>
      <c r="BKX7" s="1112">
        <f t="shared" si="109"/>
        <v>0</v>
      </c>
      <c r="BKY7" s="1112">
        <f t="shared" si="109"/>
        <v>0</v>
      </c>
      <c r="BKZ7" s="1125">
        <f t="shared" si="109"/>
        <v>0</v>
      </c>
      <c r="BLA7" s="1113">
        <f t="shared" si="109"/>
        <v>0</v>
      </c>
      <c r="BLC7" s="1120">
        <f t="shared" ref="BLC7:BLP7" si="110">SUM(BLC8+BLC12+BLC17)</f>
        <v>0</v>
      </c>
      <c r="BLD7" s="1112">
        <f t="shared" si="110"/>
        <v>0</v>
      </c>
      <c r="BLE7" s="1112">
        <f t="shared" si="110"/>
        <v>0</v>
      </c>
      <c r="BLF7" s="1112">
        <f t="shared" si="110"/>
        <v>0</v>
      </c>
      <c r="BLG7" s="1112">
        <f t="shared" si="110"/>
        <v>0</v>
      </c>
      <c r="BLH7" s="1112">
        <f t="shared" si="110"/>
        <v>0</v>
      </c>
      <c r="BLI7" s="1112">
        <f t="shared" si="110"/>
        <v>0</v>
      </c>
      <c r="BLJ7" s="1112">
        <f t="shared" si="110"/>
        <v>0</v>
      </c>
      <c r="BLK7" s="1112">
        <f t="shared" si="110"/>
        <v>0</v>
      </c>
      <c r="BLL7" s="1112">
        <f t="shared" si="110"/>
        <v>0</v>
      </c>
      <c r="BLM7" s="1112">
        <f t="shared" si="110"/>
        <v>0</v>
      </c>
      <c r="BLN7" s="1112">
        <f t="shared" si="110"/>
        <v>0</v>
      </c>
      <c r="BLO7" s="1125">
        <f t="shared" si="110"/>
        <v>0</v>
      </c>
      <c r="BLP7" s="1113">
        <f t="shared" si="110"/>
        <v>0</v>
      </c>
      <c r="BLR7" s="1120">
        <f t="shared" ref="BLR7:BME7" si="111">SUM(BLR8+BLR12+BLR17)</f>
        <v>0</v>
      </c>
      <c r="BLS7" s="1112">
        <f t="shared" si="111"/>
        <v>0</v>
      </c>
      <c r="BLT7" s="1112">
        <f t="shared" si="111"/>
        <v>0</v>
      </c>
      <c r="BLU7" s="1112">
        <f t="shared" si="111"/>
        <v>0</v>
      </c>
      <c r="BLV7" s="1112">
        <f t="shared" si="111"/>
        <v>0</v>
      </c>
      <c r="BLW7" s="1112">
        <f t="shared" si="111"/>
        <v>0</v>
      </c>
      <c r="BLX7" s="1112">
        <f t="shared" si="111"/>
        <v>0</v>
      </c>
      <c r="BLY7" s="1112">
        <f t="shared" si="111"/>
        <v>0</v>
      </c>
      <c r="BLZ7" s="1112">
        <f t="shared" si="111"/>
        <v>0</v>
      </c>
      <c r="BMA7" s="1112">
        <f t="shared" si="111"/>
        <v>0</v>
      </c>
      <c r="BMB7" s="1112">
        <f t="shared" si="111"/>
        <v>0</v>
      </c>
      <c r="BMC7" s="1112">
        <f t="shared" si="111"/>
        <v>0</v>
      </c>
      <c r="BMD7" s="1125">
        <f t="shared" si="111"/>
        <v>0</v>
      </c>
      <c r="BME7" s="1113">
        <f t="shared" si="111"/>
        <v>0</v>
      </c>
      <c r="BMG7" s="1120">
        <f t="shared" ref="BMG7:BMT7" si="112">SUM(BMG8+BMG12+BMG17)</f>
        <v>0</v>
      </c>
      <c r="BMH7" s="1112">
        <f t="shared" si="112"/>
        <v>0</v>
      </c>
      <c r="BMI7" s="1112">
        <f t="shared" si="112"/>
        <v>0</v>
      </c>
      <c r="BMJ7" s="1112">
        <f t="shared" si="112"/>
        <v>0</v>
      </c>
      <c r="BMK7" s="1112">
        <f t="shared" si="112"/>
        <v>0</v>
      </c>
      <c r="BML7" s="1112">
        <f t="shared" si="112"/>
        <v>0</v>
      </c>
      <c r="BMM7" s="1112">
        <f t="shared" si="112"/>
        <v>0</v>
      </c>
      <c r="BMN7" s="1112">
        <f t="shared" si="112"/>
        <v>0</v>
      </c>
      <c r="BMO7" s="1112">
        <f t="shared" si="112"/>
        <v>0</v>
      </c>
      <c r="BMP7" s="1112">
        <f t="shared" si="112"/>
        <v>0</v>
      </c>
      <c r="BMQ7" s="1112">
        <f t="shared" si="112"/>
        <v>0</v>
      </c>
      <c r="BMR7" s="1112">
        <f t="shared" si="112"/>
        <v>0</v>
      </c>
      <c r="BMS7" s="1125">
        <f t="shared" si="112"/>
        <v>0</v>
      </c>
      <c r="BMT7" s="1113">
        <f t="shared" si="112"/>
        <v>0</v>
      </c>
      <c r="BMV7" s="1120">
        <f t="shared" ref="BMV7:BNI7" si="113">SUM(BMV8+BMV12+BMV17)</f>
        <v>0</v>
      </c>
      <c r="BMW7" s="1112">
        <f t="shared" si="113"/>
        <v>0</v>
      </c>
      <c r="BMX7" s="1112">
        <f t="shared" si="113"/>
        <v>0</v>
      </c>
      <c r="BMY7" s="1112">
        <f t="shared" si="113"/>
        <v>0</v>
      </c>
      <c r="BMZ7" s="1112">
        <f t="shared" si="113"/>
        <v>0</v>
      </c>
      <c r="BNA7" s="1112">
        <f t="shared" si="113"/>
        <v>0</v>
      </c>
      <c r="BNB7" s="1112">
        <f t="shared" si="113"/>
        <v>0</v>
      </c>
      <c r="BNC7" s="1112">
        <f t="shared" si="113"/>
        <v>0</v>
      </c>
      <c r="BND7" s="1112">
        <f t="shared" si="113"/>
        <v>0</v>
      </c>
      <c r="BNE7" s="1112">
        <f t="shared" si="113"/>
        <v>0</v>
      </c>
      <c r="BNF7" s="1112">
        <f t="shared" si="113"/>
        <v>0</v>
      </c>
      <c r="BNG7" s="1112">
        <f t="shared" si="113"/>
        <v>0</v>
      </c>
      <c r="BNH7" s="1125">
        <f t="shared" si="113"/>
        <v>0</v>
      </c>
      <c r="BNI7" s="1113">
        <f t="shared" si="113"/>
        <v>0</v>
      </c>
      <c r="BNK7" s="1120">
        <f t="shared" ref="BNK7:BNX7" si="114">SUM(BNK8+BNK12+BNK17)</f>
        <v>0</v>
      </c>
      <c r="BNL7" s="1112">
        <f t="shared" si="114"/>
        <v>0</v>
      </c>
      <c r="BNM7" s="1112">
        <f t="shared" si="114"/>
        <v>0</v>
      </c>
      <c r="BNN7" s="1112">
        <f t="shared" si="114"/>
        <v>0</v>
      </c>
      <c r="BNO7" s="1112">
        <f t="shared" si="114"/>
        <v>0</v>
      </c>
      <c r="BNP7" s="1112">
        <f t="shared" si="114"/>
        <v>0</v>
      </c>
      <c r="BNQ7" s="1112">
        <f t="shared" si="114"/>
        <v>0</v>
      </c>
      <c r="BNR7" s="1112">
        <f t="shared" si="114"/>
        <v>0</v>
      </c>
      <c r="BNS7" s="1112">
        <f t="shared" si="114"/>
        <v>0</v>
      </c>
      <c r="BNT7" s="1112">
        <f t="shared" si="114"/>
        <v>0</v>
      </c>
      <c r="BNU7" s="1112">
        <f t="shared" si="114"/>
        <v>0</v>
      </c>
      <c r="BNV7" s="1112">
        <f t="shared" si="114"/>
        <v>0</v>
      </c>
      <c r="BNW7" s="1125">
        <f t="shared" si="114"/>
        <v>0</v>
      </c>
      <c r="BNX7" s="1113">
        <f t="shared" si="114"/>
        <v>0</v>
      </c>
      <c r="BNZ7" s="1120">
        <f t="shared" ref="BNZ7:BOM7" si="115">SUM(BNZ8+BNZ12+BNZ17)</f>
        <v>0</v>
      </c>
      <c r="BOA7" s="1112">
        <f t="shared" si="115"/>
        <v>0</v>
      </c>
      <c r="BOB7" s="1112">
        <f t="shared" si="115"/>
        <v>0</v>
      </c>
      <c r="BOC7" s="1112">
        <f t="shared" si="115"/>
        <v>0</v>
      </c>
      <c r="BOD7" s="1112">
        <f t="shared" si="115"/>
        <v>0</v>
      </c>
      <c r="BOE7" s="1112">
        <f t="shared" si="115"/>
        <v>0</v>
      </c>
      <c r="BOF7" s="1112">
        <f t="shared" si="115"/>
        <v>0</v>
      </c>
      <c r="BOG7" s="1112">
        <f t="shared" si="115"/>
        <v>0</v>
      </c>
      <c r="BOH7" s="1112">
        <f t="shared" si="115"/>
        <v>0</v>
      </c>
      <c r="BOI7" s="1112">
        <f t="shared" si="115"/>
        <v>0</v>
      </c>
      <c r="BOJ7" s="1112">
        <f t="shared" si="115"/>
        <v>0</v>
      </c>
      <c r="BOK7" s="1112">
        <f t="shared" si="115"/>
        <v>0</v>
      </c>
      <c r="BOL7" s="1125">
        <f t="shared" si="115"/>
        <v>0</v>
      </c>
      <c r="BOM7" s="1113">
        <f t="shared" si="115"/>
        <v>0</v>
      </c>
      <c r="BOO7" s="1120">
        <f t="shared" ref="BOO7:BPB7" si="116">SUM(BOO8+BOO12+BOO17)</f>
        <v>0</v>
      </c>
      <c r="BOP7" s="1112">
        <f t="shared" si="116"/>
        <v>0</v>
      </c>
      <c r="BOQ7" s="1112">
        <f t="shared" si="116"/>
        <v>0</v>
      </c>
      <c r="BOR7" s="1112">
        <f t="shared" si="116"/>
        <v>0</v>
      </c>
      <c r="BOS7" s="1112">
        <f t="shared" si="116"/>
        <v>0</v>
      </c>
      <c r="BOT7" s="1112">
        <f t="shared" si="116"/>
        <v>0</v>
      </c>
      <c r="BOU7" s="1112">
        <f t="shared" si="116"/>
        <v>0</v>
      </c>
      <c r="BOV7" s="1112">
        <f t="shared" si="116"/>
        <v>0</v>
      </c>
      <c r="BOW7" s="1112">
        <f t="shared" si="116"/>
        <v>0</v>
      </c>
      <c r="BOX7" s="1112">
        <f t="shared" si="116"/>
        <v>0</v>
      </c>
      <c r="BOY7" s="1112">
        <f t="shared" si="116"/>
        <v>0</v>
      </c>
      <c r="BOZ7" s="1112">
        <f t="shared" si="116"/>
        <v>0</v>
      </c>
      <c r="BPA7" s="1125">
        <f t="shared" si="116"/>
        <v>0</v>
      </c>
      <c r="BPB7" s="1113">
        <f t="shared" si="116"/>
        <v>0</v>
      </c>
      <c r="BPD7" s="1120">
        <f t="shared" ref="BPD7:BPQ7" si="117">SUM(BPD8+BPD12+BPD17)</f>
        <v>0</v>
      </c>
      <c r="BPE7" s="1112">
        <f t="shared" si="117"/>
        <v>0</v>
      </c>
      <c r="BPF7" s="1112">
        <f t="shared" si="117"/>
        <v>0</v>
      </c>
      <c r="BPG7" s="1112">
        <f t="shared" si="117"/>
        <v>0</v>
      </c>
      <c r="BPH7" s="1112">
        <f t="shared" si="117"/>
        <v>0</v>
      </c>
      <c r="BPI7" s="1112">
        <f t="shared" si="117"/>
        <v>0</v>
      </c>
      <c r="BPJ7" s="1112">
        <f t="shared" si="117"/>
        <v>0</v>
      </c>
      <c r="BPK7" s="1112">
        <f t="shared" si="117"/>
        <v>0</v>
      </c>
      <c r="BPL7" s="1112">
        <f t="shared" si="117"/>
        <v>0</v>
      </c>
      <c r="BPM7" s="1112">
        <f t="shared" si="117"/>
        <v>0</v>
      </c>
      <c r="BPN7" s="1112">
        <f t="shared" si="117"/>
        <v>0</v>
      </c>
      <c r="BPO7" s="1112">
        <f t="shared" si="117"/>
        <v>0</v>
      </c>
      <c r="BPP7" s="1125">
        <f t="shared" si="117"/>
        <v>0</v>
      </c>
      <c r="BPQ7" s="1113">
        <f t="shared" si="117"/>
        <v>0</v>
      </c>
      <c r="BPS7" s="1120">
        <f t="shared" ref="BPS7:BQF7" si="118">SUM(BPS8+BPS12+BPS17)</f>
        <v>0</v>
      </c>
      <c r="BPT7" s="1112">
        <f t="shared" si="118"/>
        <v>0</v>
      </c>
      <c r="BPU7" s="1112">
        <f t="shared" si="118"/>
        <v>0</v>
      </c>
      <c r="BPV7" s="1112">
        <f t="shared" si="118"/>
        <v>0</v>
      </c>
      <c r="BPW7" s="1112">
        <f t="shared" si="118"/>
        <v>0</v>
      </c>
      <c r="BPX7" s="1112">
        <f t="shared" si="118"/>
        <v>0</v>
      </c>
      <c r="BPY7" s="1112">
        <f t="shared" si="118"/>
        <v>0</v>
      </c>
      <c r="BPZ7" s="1112">
        <f t="shared" si="118"/>
        <v>0</v>
      </c>
      <c r="BQA7" s="1112">
        <f t="shared" si="118"/>
        <v>0</v>
      </c>
      <c r="BQB7" s="1112">
        <f t="shared" si="118"/>
        <v>0</v>
      </c>
      <c r="BQC7" s="1112">
        <f t="shared" si="118"/>
        <v>0</v>
      </c>
      <c r="BQD7" s="1112">
        <f t="shared" si="118"/>
        <v>0</v>
      </c>
      <c r="BQE7" s="1125">
        <f t="shared" si="118"/>
        <v>0</v>
      </c>
      <c r="BQF7" s="1113">
        <f t="shared" si="118"/>
        <v>0</v>
      </c>
      <c r="BQH7" s="1120">
        <f t="shared" ref="BQH7:BQU7" si="119">SUM(BQH8+BQH12+BQH17)</f>
        <v>0</v>
      </c>
      <c r="BQI7" s="1112">
        <f t="shared" si="119"/>
        <v>0</v>
      </c>
      <c r="BQJ7" s="1112">
        <f t="shared" si="119"/>
        <v>0</v>
      </c>
      <c r="BQK7" s="1112">
        <f t="shared" si="119"/>
        <v>0</v>
      </c>
      <c r="BQL7" s="1112">
        <f t="shared" si="119"/>
        <v>0</v>
      </c>
      <c r="BQM7" s="1112">
        <f t="shared" si="119"/>
        <v>0</v>
      </c>
      <c r="BQN7" s="1112">
        <f t="shared" si="119"/>
        <v>0</v>
      </c>
      <c r="BQO7" s="1112">
        <f t="shared" si="119"/>
        <v>0</v>
      </c>
      <c r="BQP7" s="1112">
        <f t="shared" si="119"/>
        <v>0</v>
      </c>
      <c r="BQQ7" s="1112">
        <f t="shared" si="119"/>
        <v>0</v>
      </c>
      <c r="BQR7" s="1112">
        <f t="shared" si="119"/>
        <v>0</v>
      </c>
      <c r="BQS7" s="1112">
        <f t="shared" si="119"/>
        <v>0</v>
      </c>
      <c r="BQT7" s="1125">
        <f t="shared" si="119"/>
        <v>0</v>
      </c>
      <c r="BQU7" s="1113">
        <f t="shared" si="119"/>
        <v>0</v>
      </c>
      <c r="BQW7" s="1120">
        <f t="shared" ref="BQW7:BRJ7" si="120">SUM(BQW8+BQW12+BQW17)</f>
        <v>0</v>
      </c>
      <c r="BQX7" s="1112">
        <f t="shared" si="120"/>
        <v>0</v>
      </c>
      <c r="BQY7" s="1112">
        <f t="shared" si="120"/>
        <v>0</v>
      </c>
      <c r="BQZ7" s="1112">
        <f t="shared" si="120"/>
        <v>0</v>
      </c>
      <c r="BRA7" s="1112">
        <f t="shared" si="120"/>
        <v>0</v>
      </c>
      <c r="BRB7" s="1112">
        <f t="shared" si="120"/>
        <v>0</v>
      </c>
      <c r="BRC7" s="1112">
        <f t="shared" si="120"/>
        <v>0</v>
      </c>
      <c r="BRD7" s="1112">
        <f t="shared" si="120"/>
        <v>0</v>
      </c>
      <c r="BRE7" s="1112">
        <f t="shared" si="120"/>
        <v>0</v>
      </c>
      <c r="BRF7" s="1112">
        <f t="shared" si="120"/>
        <v>0</v>
      </c>
      <c r="BRG7" s="1112">
        <f t="shared" si="120"/>
        <v>0</v>
      </c>
      <c r="BRH7" s="1112">
        <f t="shared" si="120"/>
        <v>0</v>
      </c>
      <c r="BRI7" s="1125">
        <f t="shared" si="120"/>
        <v>0</v>
      </c>
      <c r="BRJ7" s="1113">
        <f t="shared" si="120"/>
        <v>0</v>
      </c>
      <c r="BRL7" s="1120">
        <f t="shared" ref="BRL7:BRY7" si="121">SUM(BRL8+BRL12+BRL17)</f>
        <v>0</v>
      </c>
      <c r="BRM7" s="1112">
        <f t="shared" si="121"/>
        <v>0</v>
      </c>
      <c r="BRN7" s="1112">
        <f t="shared" si="121"/>
        <v>0</v>
      </c>
      <c r="BRO7" s="1112">
        <f t="shared" si="121"/>
        <v>0</v>
      </c>
      <c r="BRP7" s="1112">
        <f t="shared" si="121"/>
        <v>0</v>
      </c>
      <c r="BRQ7" s="1112">
        <f t="shared" si="121"/>
        <v>0</v>
      </c>
      <c r="BRR7" s="1112">
        <f t="shared" si="121"/>
        <v>0</v>
      </c>
      <c r="BRS7" s="1112">
        <f t="shared" si="121"/>
        <v>0</v>
      </c>
      <c r="BRT7" s="1112">
        <f t="shared" si="121"/>
        <v>0</v>
      </c>
      <c r="BRU7" s="1112">
        <f t="shared" si="121"/>
        <v>0</v>
      </c>
      <c r="BRV7" s="1112">
        <f t="shared" si="121"/>
        <v>0</v>
      </c>
      <c r="BRW7" s="1112">
        <f t="shared" si="121"/>
        <v>0</v>
      </c>
      <c r="BRX7" s="1125">
        <f t="shared" si="121"/>
        <v>0</v>
      </c>
      <c r="BRY7" s="1113">
        <f t="shared" si="121"/>
        <v>0</v>
      </c>
      <c r="BSA7" s="1120">
        <f t="shared" ref="BSA7:BSN7" si="122">SUM(BSA8+BSA12+BSA17)</f>
        <v>0</v>
      </c>
      <c r="BSB7" s="1112">
        <f t="shared" si="122"/>
        <v>0</v>
      </c>
      <c r="BSC7" s="1112">
        <f t="shared" si="122"/>
        <v>0</v>
      </c>
      <c r="BSD7" s="1112">
        <f t="shared" si="122"/>
        <v>0</v>
      </c>
      <c r="BSE7" s="1112">
        <f t="shared" si="122"/>
        <v>0</v>
      </c>
      <c r="BSF7" s="1112">
        <f t="shared" si="122"/>
        <v>0</v>
      </c>
      <c r="BSG7" s="1112">
        <f t="shared" si="122"/>
        <v>0</v>
      </c>
      <c r="BSH7" s="1112">
        <f t="shared" si="122"/>
        <v>0</v>
      </c>
      <c r="BSI7" s="1112">
        <f t="shared" si="122"/>
        <v>0</v>
      </c>
      <c r="BSJ7" s="1112">
        <f t="shared" si="122"/>
        <v>0</v>
      </c>
      <c r="BSK7" s="1112">
        <f t="shared" si="122"/>
        <v>0</v>
      </c>
      <c r="BSL7" s="1112">
        <f t="shared" si="122"/>
        <v>0</v>
      </c>
      <c r="BSM7" s="1125">
        <f t="shared" si="122"/>
        <v>0</v>
      </c>
      <c r="BSN7" s="1113">
        <f t="shared" si="122"/>
        <v>0</v>
      </c>
      <c r="BSP7" s="1120">
        <f t="shared" ref="BSP7:BTC7" si="123">SUM(BSP8+BSP12+BSP17)</f>
        <v>0</v>
      </c>
      <c r="BSQ7" s="1112">
        <f t="shared" si="123"/>
        <v>0</v>
      </c>
      <c r="BSR7" s="1112">
        <f t="shared" si="123"/>
        <v>0</v>
      </c>
      <c r="BSS7" s="1112">
        <f t="shared" si="123"/>
        <v>0</v>
      </c>
      <c r="BST7" s="1112">
        <f t="shared" si="123"/>
        <v>0</v>
      </c>
      <c r="BSU7" s="1112">
        <f t="shared" si="123"/>
        <v>0</v>
      </c>
      <c r="BSV7" s="1112">
        <f t="shared" si="123"/>
        <v>0</v>
      </c>
      <c r="BSW7" s="1112">
        <f t="shared" si="123"/>
        <v>0</v>
      </c>
      <c r="BSX7" s="1112">
        <f t="shared" si="123"/>
        <v>0</v>
      </c>
      <c r="BSY7" s="1112">
        <f t="shared" si="123"/>
        <v>0</v>
      </c>
      <c r="BSZ7" s="1112">
        <f t="shared" si="123"/>
        <v>0</v>
      </c>
      <c r="BTA7" s="1112">
        <f t="shared" si="123"/>
        <v>0</v>
      </c>
      <c r="BTB7" s="1125">
        <f t="shared" si="123"/>
        <v>0</v>
      </c>
      <c r="BTC7" s="1113">
        <f t="shared" si="123"/>
        <v>0</v>
      </c>
      <c r="BTE7" s="1120">
        <f t="shared" ref="BTE7:BTR7" si="124">SUM(BTE8+BTE12+BTE17)</f>
        <v>0</v>
      </c>
      <c r="BTF7" s="1112">
        <f t="shared" si="124"/>
        <v>0</v>
      </c>
      <c r="BTG7" s="1112">
        <f t="shared" si="124"/>
        <v>0</v>
      </c>
      <c r="BTH7" s="1112">
        <f t="shared" si="124"/>
        <v>0</v>
      </c>
      <c r="BTI7" s="1112">
        <f t="shared" si="124"/>
        <v>0</v>
      </c>
      <c r="BTJ7" s="1112">
        <f t="shared" si="124"/>
        <v>0</v>
      </c>
      <c r="BTK7" s="1112">
        <f t="shared" si="124"/>
        <v>0</v>
      </c>
      <c r="BTL7" s="1112">
        <f t="shared" si="124"/>
        <v>0</v>
      </c>
      <c r="BTM7" s="1112">
        <f t="shared" si="124"/>
        <v>0</v>
      </c>
      <c r="BTN7" s="1112">
        <f t="shared" si="124"/>
        <v>0</v>
      </c>
      <c r="BTO7" s="1112">
        <f t="shared" si="124"/>
        <v>0</v>
      </c>
      <c r="BTP7" s="1112">
        <f t="shared" si="124"/>
        <v>0</v>
      </c>
      <c r="BTQ7" s="1125">
        <f t="shared" si="124"/>
        <v>0</v>
      </c>
      <c r="BTR7" s="1113">
        <f t="shared" si="124"/>
        <v>0</v>
      </c>
      <c r="BTT7" s="1120">
        <f t="shared" ref="BTT7:BUG7" si="125">SUM(BTT8+BTT12+BTT17)</f>
        <v>0</v>
      </c>
      <c r="BTU7" s="1112">
        <f t="shared" si="125"/>
        <v>0</v>
      </c>
      <c r="BTV7" s="1112">
        <f t="shared" si="125"/>
        <v>0</v>
      </c>
      <c r="BTW7" s="1112">
        <f t="shared" si="125"/>
        <v>0</v>
      </c>
      <c r="BTX7" s="1112">
        <f t="shared" si="125"/>
        <v>0</v>
      </c>
      <c r="BTY7" s="1112">
        <f t="shared" si="125"/>
        <v>0</v>
      </c>
      <c r="BTZ7" s="1112">
        <f t="shared" si="125"/>
        <v>0</v>
      </c>
      <c r="BUA7" s="1112">
        <f t="shared" si="125"/>
        <v>0</v>
      </c>
      <c r="BUB7" s="1112">
        <f t="shared" si="125"/>
        <v>0</v>
      </c>
      <c r="BUC7" s="1112">
        <f t="shared" si="125"/>
        <v>0</v>
      </c>
      <c r="BUD7" s="1112">
        <f t="shared" si="125"/>
        <v>0</v>
      </c>
      <c r="BUE7" s="1112">
        <f t="shared" si="125"/>
        <v>0</v>
      </c>
      <c r="BUF7" s="1125">
        <f t="shared" si="125"/>
        <v>0</v>
      </c>
      <c r="BUG7" s="1113">
        <f t="shared" si="125"/>
        <v>0</v>
      </c>
      <c r="BUI7" s="1120">
        <f t="shared" ref="BUI7:BUV7" si="126">SUM(BUI8+BUI12+BUI17)</f>
        <v>0</v>
      </c>
      <c r="BUJ7" s="1112">
        <f t="shared" si="126"/>
        <v>0</v>
      </c>
      <c r="BUK7" s="1112">
        <f t="shared" si="126"/>
        <v>0</v>
      </c>
      <c r="BUL7" s="1112">
        <f t="shared" si="126"/>
        <v>0</v>
      </c>
      <c r="BUM7" s="1112">
        <f t="shared" si="126"/>
        <v>0</v>
      </c>
      <c r="BUN7" s="1112">
        <f t="shared" si="126"/>
        <v>0</v>
      </c>
      <c r="BUO7" s="1112">
        <f t="shared" si="126"/>
        <v>0</v>
      </c>
      <c r="BUP7" s="1112">
        <f t="shared" si="126"/>
        <v>0</v>
      </c>
      <c r="BUQ7" s="1112">
        <f t="shared" si="126"/>
        <v>0</v>
      </c>
      <c r="BUR7" s="1112">
        <f t="shared" si="126"/>
        <v>0</v>
      </c>
      <c r="BUS7" s="1112">
        <f t="shared" si="126"/>
        <v>0</v>
      </c>
      <c r="BUT7" s="1112">
        <f t="shared" si="126"/>
        <v>0</v>
      </c>
      <c r="BUU7" s="1125">
        <f t="shared" si="126"/>
        <v>0</v>
      </c>
      <c r="BUV7" s="1113">
        <f t="shared" si="126"/>
        <v>0</v>
      </c>
      <c r="BUX7" s="1120">
        <f t="shared" ref="BUX7:BVK7" si="127">SUM(BUX8+BUX12+BUX17)</f>
        <v>0</v>
      </c>
      <c r="BUY7" s="1112">
        <f t="shared" si="127"/>
        <v>0</v>
      </c>
      <c r="BUZ7" s="1112">
        <f t="shared" si="127"/>
        <v>0</v>
      </c>
      <c r="BVA7" s="1112">
        <f t="shared" si="127"/>
        <v>0</v>
      </c>
      <c r="BVB7" s="1112">
        <f t="shared" si="127"/>
        <v>0</v>
      </c>
      <c r="BVC7" s="1112">
        <f t="shared" si="127"/>
        <v>0</v>
      </c>
      <c r="BVD7" s="1112">
        <f t="shared" si="127"/>
        <v>0</v>
      </c>
      <c r="BVE7" s="1112">
        <f t="shared" si="127"/>
        <v>0</v>
      </c>
      <c r="BVF7" s="1112">
        <f t="shared" si="127"/>
        <v>0</v>
      </c>
      <c r="BVG7" s="1112">
        <f t="shared" si="127"/>
        <v>0</v>
      </c>
      <c r="BVH7" s="1112">
        <f t="shared" si="127"/>
        <v>0</v>
      </c>
      <c r="BVI7" s="1112">
        <f t="shared" si="127"/>
        <v>0</v>
      </c>
      <c r="BVJ7" s="1125">
        <f t="shared" si="127"/>
        <v>0</v>
      </c>
      <c r="BVK7" s="1113">
        <f t="shared" si="127"/>
        <v>0</v>
      </c>
      <c r="BVM7" s="1120">
        <f t="shared" ref="BVM7:BVZ7" si="128">SUM(BVM8+BVM12+BVM17)</f>
        <v>0</v>
      </c>
      <c r="BVN7" s="1112">
        <f t="shared" si="128"/>
        <v>0</v>
      </c>
      <c r="BVO7" s="1112">
        <f t="shared" si="128"/>
        <v>0</v>
      </c>
      <c r="BVP7" s="1112">
        <f t="shared" si="128"/>
        <v>0</v>
      </c>
      <c r="BVQ7" s="1112">
        <f t="shared" si="128"/>
        <v>0</v>
      </c>
      <c r="BVR7" s="1112">
        <f t="shared" si="128"/>
        <v>0</v>
      </c>
      <c r="BVS7" s="1112">
        <f t="shared" si="128"/>
        <v>0</v>
      </c>
      <c r="BVT7" s="1112">
        <f t="shared" si="128"/>
        <v>0</v>
      </c>
      <c r="BVU7" s="1112">
        <f t="shared" si="128"/>
        <v>0</v>
      </c>
      <c r="BVV7" s="1112">
        <f t="shared" si="128"/>
        <v>0</v>
      </c>
      <c r="BVW7" s="1112">
        <f t="shared" si="128"/>
        <v>0</v>
      </c>
      <c r="BVX7" s="1112">
        <f t="shared" si="128"/>
        <v>0</v>
      </c>
      <c r="BVY7" s="1125">
        <f t="shared" si="128"/>
        <v>0</v>
      </c>
      <c r="BVZ7" s="1113">
        <f t="shared" si="128"/>
        <v>0</v>
      </c>
      <c r="BWB7" s="1120">
        <f t="shared" ref="BWB7:BWO7" si="129">SUM(BWB8+BWB12+BWB17)</f>
        <v>0</v>
      </c>
      <c r="BWC7" s="1112">
        <f t="shared" si="129"/>
        <v>0</v>
      </c>
      <c r="BWD7" s="1112">
        <f t="shared" si="129"/>
        <v>0</v>
      </c>
      <c r="BWE7" s="1112">
        <f t="shared" si="129"/>
        <v>0</v>
      </c>
      <c r="BWF7" s="1112">
        <f t="shared" si="129"/>
        <v>0</v>
      </c>
      <c r="BWG7" s="1112">
        <f t="shared" si="129"/>
        <v>0</v>
      </c>
      <c r="BWH7" s="1112">
        <f t="shared" si="129"/>
        <v>0</v>
      </c>
      <c r="BWI7" s="1112">
        <f t="shared" si="129"/>
        <v>0</v>
      </c>
      <c r="BWJ7" s="1112">
        <f t="shared" si="129"/>
        <v>0</v>
      </c>
      <c r="BWK7" s="1112">
        <f t="shared" si="129"/>
        <v>0</v>
      </c>
      <c r="BWL7" s="1112">
        <f t="shared" si="129"/>
        <v>0</v>
      </c>
      <c r="BWM7" s="1112">
        <f t="shared" si="129"/>
        <v>0</v>
      </c>
      <c r="BWN7" s="1125">
        <f t="shared" si="129"/>
        <v>0</v>
      </c>
      <c r="BWO7" s="1113">
        <f t="shared" si="129"/>
        <v>0</v>
      </c>
    </row>
    <row r="8" spans="1:1965" ht="15" customHeight="1" x14ac:dyDescent="0.2">
      <c r="B8" s="1114" t="s">
        <v>779</v>
      </c>
      <c r="C8" s="1112">
        <f t="shared" ref="C8" si="130">SUM(C9:C11)</f>
        <v>0</v>
      </c>
      <c r="D8" s="1112">
        <f t="shared" ref="D8:M8" si="131">SUM(D9:D11)</f>
        <v>0</v>
      </c>
      <c r="E8" s="1112">
        <f t="shared" si="131"/>
        <v>0</v>
      </c>
      <c r="F8" s="1112">
        <f t="shared" si="131"/>
        <v>0</v>
      </c>
      <c r="G8" s="1112">
        <f t="shared" si="131"/>
        <v>0</v>
      </c>
      <c r="H8" s="1112">
        <f t="shared" si="131"/>
        <v>0</v>
      </c>
      <c r="I8" s="1112">
        <f t="shared" si="131"/>
        <v>0</v>
      </c>
      <c r="J8" s="1112">
        <f t="shared" si="131"/>
        <v>0</v>
      </c>
      <c r="K8" s="1112">
        <f t="shared" si="131"/>
        <v>0</v>
      </c>
      <c r="L8" s="1112">
        <f t="shared" si="131"/>
        <v>0</v>
      </c>
      <c r="M8" s="1112">
        <f t="shared" si="131"/>
        <v>0</v>
      </c>
      <c r="N8" s="1112">
        <f t="shared" ref="N8:AA8" si="132">SUM(N9:N11)</f>
        <v>0</v>
      </c>
      <c r="O8" s="1125">
        <f t="shared" si="132"/>
        <v>0</v>
      </c>
      <c r="P8" s="1113">
        <f t="shared" si="132"/>
        <v>0</v>
      </c>
      <c r="Q8" s="1112">
        <f t="shared" si="132"/>
        <v>0</v>
      </c>
      <c r="R8" s="1112">
        <f t="shared" si="132"/>
        <v>0</v>
      </c>
      <c r="S8" s="1112">
        <f t="shared" si="132"/>
        <v>0</v>
      </c>
      <c r="T8" s="1112">
        <f t="shared" si="132"/>
        <v>0</v>
      </c>
      <c r="U8" s="1112">
        <f t="shared" si="132"/>
        <v>0</v>
      </c>
      <c r="V8" s="1112">
        <f t="shared" si="132"/>
        <v>0</v>
      </c>
      <c r="W8" s="1112">
        <f t="shared" si="132"/>
        <v>0</v>
      </c>
      <c r="X8" s="1112">
        <f t="shared" si="132"/>
        <v>0</v>
      </c>
      <c r="Y8" s="1112">
        <f t="shared" si="132"/>
        <v>0</v>
      </c>
      <c r="Z8" s="1112">
        <f t="shared" si="132"/>
        <v>0</v>
      </c>
      <c r="AA8" s="1112">
        <f t="shared" si="132"/>
        <v>0</v>
      </c>
      <c r="AB8" s="1112">
        <f t="shared" ref="AB8:AD8" si="133">SUM(AB9:AB11)</f>
        <v>0</v>
      </c>
      <c r="AC8" s="1125">
        <f t="shared" si="133"/>
        <v>0</v>
      </c>
      <c r="AD8" s="1113">
        <f t="shared" si="133"/>
        <v>0</v>
      </c>
      <c r="AF8" s="1120">
        <f t="shared" ref="AF8:AS8" si="134">SUM(AF9:AF11)</f>
        <v>0</v>
      </c>
      <c r="AG8" s="1112">
        <f t="shared" si="134"/>
        <v>0</v>
      </c>
      <c r="AH8" s="1112">
        <f t="shared" si="134"/>
        <v>0</v>
      </c>
      <c r="AI8" s="1112">
        <f t="shared" si="134"/>
        <v>0</v>
      </c>
      <c r="AJ8" s="1112">
        <f t="shared" si="134"/>
        <v>0</v>
      </c>
      <c r="AK8" s="1112">
        <f t="shared" si="134"/>
        <v>0</v>
      </c>
      <c r="AL8" s="1112">
        <f t="shared" si="134"/>
        <v>0</v>
      </c>
      <c r="AM8" s="1112">
        <f t="shared" si="134"/>
        <v>0</v>
      </c>
      <c r="AN8" s="1112">
        <f t="shared" si="134"/>
        <v>0</v>
      </c>
      <c r="AO8" s="1112">
        <f t="shared" si="134"/>
        <v>0</v>
      </c>
      <c r="AP8" s="1112">
        <f t="shared" si="134"/>
        <v>0</v>
      </c>
      <c r="AQ8" s="1112">
        <f t="shared" si="134"/>
        <v>0</v>
      </c>
      <c r="AR8" s="1125">
        <f t="shared" si="134"/>
        <v>0</v>
      </c>
      <c r="AS8" s="1113">
        <f t="shared" si="134"/>
        <v>0</v>
      </c>
      <c r="AU8" s="1120">
        <f t="shared" ref="AU8:BH8" si="135">SUM(AU9:AU11)</f>
        <v>0</v>
      </c>
      <c r="AV8" s="1112">
        <f t="shared" si="135"/>
        <v>0</v>
      </c>
      <c r="AW8" s="1112">
        <f t="shared" si="135"/>
        <v>0</v>
      </c>
      <c r="AX8" s="1112">
        <f t="shared" si="135"/>
        <v>0</v>
      </c>
      <c r="AY8" s="1112">
        <f t="shared" si="135"/>
        <v>0</v>
      </c>
      <c r="AZ8" s="1112">
        <f t="shared" si="135"/>
        <v>0</v>
      </c>
      <c r="BA8" s="1112">
        <f t="shared" si="135"/>
        <v>0</v>
      </c>
      <c r="BB8" s="1112">
        <f t="shared" si="135"/>
        <v>0</v>
      </c>
      <c r="BC8" s="1112">
        <f t="shared" si="135"/>
        <v>0</v>
      </c>
      <c r="BD8" s="1112">
        <f t="shared" si="135"/>
        <v>0</v>
      </c>
      <c r="BE8" s="1112">
        <f t="shared" si="135"/>
        <v>0</v>
      </c>
      <c r="BF8" s="1112">
        <f t="shared" si="135"/>
        <v>0</v>
      </c>
      <c r="BG8" s="1125">
        <f t="shared" si="135"/>
        <v>0</v>
      </c>
      <c r="BH8" s="1113">
        <f t="shared" si="135"/>
        <v>0</v>
      </c>
      <c r="BJ8" s="1120">
        <f t="shared" ref="BJ8:BW8" si="136">SUM(BJ9:BJ11)</f>
        <v>0</v>
      </c>
      <c r="BK8" s="1112">
        <f t="shared" si="136"/>
        <v>0</v>
      </c>
      <c r="BL8" s="1112">
        <f t="shared" si="136"/>
        <v>0</v>
      </c>
      <c r="BM8" s="1112">
        <f t="shared" si="136"/>
        <v>0</v>
      </c>
      <c r="BN8" s="1112">
        <f t="shared" si="136"/>
        <v>0</v>
      </c>
      <c r="BO8" s="1112">
        <f t="shared" si="136"/>
        <v>0</v>
      </c>
      <c r="BP8" s="1112">
        <f t="shared" si="136"/>
        <v>0</v>
      </c>
      <c r="BQ8" s="1112">
        <f t="shared" si="136"/>
        <v>0</v>
      </c>
      <c r="BR8" s="1112">
        <f t="shared" si="136"/>
        <v>0</v>
      </c>
      <c r="BS8" s="1112">
        <f t="shared" si="136"/>
        <v>0</v>
      </c>
      <c r="BT8" s="1112">
        <f t="shared" si="136"/>
        <v>0</v>
      </c>
      <c r="BU8" s="1112">
        <f t="shared" si="136"/>
        <v>0</v>
      </c>
      <c r="BV8" s="1125">
        <f t="shared" si="136"/>
        <v>0</v>
      </c>
      <c r="BW8" s="1113">
        <f t="shared" si="136"/>
        <v>0</v>
      </c>
      <c r="BY8" s="1120">
        <f t="shared" ref="BY8:CL8" si="137">SUM(BY9:BY11)</f>
        <v>0</v>
      </c>
      <c r="BZ8" s="1112">
        <f t="shared" si="137"/>
        <v>0</v>
      </c>
      <c r="CA8" s="1112">
        <f t="shared" si="137"/>
        <v>0</v>
      </c>
      <c r="CB8" s="1112">
        <f t="shared" si="137"/>
        <v>0</v>
      </c>
      <c r="CC8" s="1112">
        <f t="shared" si="137"/>
        <v>0</v>
      </c>
      <c r="CD8" s="1112">
        <f t="shared" si="137"/>
        <v>0</v>
      </c>
      <c r="CE8" s="1112">
        <f t="shared" si="137"/>
        <v>0</v>
      </c>
      <c r="CF8" s="1112">
        <f t="shared" si="137"/>
        <v>0</v>
      </c>
      <c r="CG8" s="1112">
        <f t="shared" si="137"/>
        <v>0</v>
      </c>
      <c r="CH8" s="1112">
        <f t="shared" si="137"/>
        <v>0</v>
      </c>
      <c r="CI8" s="1112">
        <f t="shared" si="137"/>
        <v>0</v>
      </c>
      <c r="CJ8" s="1112">
        <f t="shared" si="137"/>
        <v>0</v>
      </c>
      <c r="CK8" s="1125">
        <f t="shared" si="137"/>
        <v>0</v>
      </c>
      <c r="CL8" s="1113">
        <f t="shared" si="137"/>
        <v>0</v>
      </c>
      <c r="CN8" s="1120">
        <f t="shared" ref="CN8:DA8" si="138">SUM(CN9:CN11)</f>
        <v>0</v>
      </c>
      <c r="CO8" s="1112">
        <f t="shared" si="138"/>
        <v>0</v>
      </c>
      <c r="CP8" s="1112">
        <f t="shared" si="138"/>
        <v>0</v>
      </c>
      <c r="CQ8" s="1112">
        <f t="shared" si="138"/>
        <v>0</v>
      </c>
      <c r="CR8" s="1112">
        <f t="shared" si="138"/>
        <v>0</v>
      </c>
      <c r="CS8" s="1112">
        <f t="shared" si="138"/>
        <v>0</v>
      </c>
      <c r="CT8" s="1112">
        <f t="shared" si="138"/>
        <v>0</v>
      </c>
      <c r="CU8" s="1112">
        <f t="shared" si="138"/>
        <v>0</v>
      </c>
      <c r="CV8" s="1112">
        <f t="shared" si="138"/>
        <v>0</v>
      </c>
      <c r="CW8" s="1112">
        <f t="shared" si="138"/>
        <v>0</v>
      </c>
      <c r="CX8" s="1112">
        <f t="shared" si="138"/>
        <v>0</v>
      </c>
      <c r="CY8" s="1112">
        <f t="shared" si="138"/>
        <v>0</v>
      </c>
      <c r="CZ8" s="1125">
        <f t="shared" si="138"/>
        <v>0</v>
      </c>
      <c r="DA8" s="1113">
        <f t="shared" si="138"/>
        <v>0</v>
      </c>
      <c r="DC8" s="1120">
        <f t="shared" ref="DC8:DP8" si="139">SUM(DC9:DC11)</f>
        <v>0</v>
      </c>
      <c r="DD8" s="1112">
        <f t="shared" si="139"/>
        <v>0</v>
      </c>
      <c r="DE8" s="1112">
        <f t="shared" si="139"/>
        <v>0</v>
      </c>
      <c r="DF8" s="1112">
        <f t="shared" si="139"/>
        <v>0</v>
      </c>
      <c r="DG8" s="1112">
        <f t="shared" si="139"/>
        <v>0</v>
      </c>
      <c r="DH8" s="1112">
        <f t="shared" si="139"/>
        <v>0</v>
      </c>
      <c r="DI8" s="1112">
        <f t="shared" si="139"/>
        <v>0</v>
      </c>
      <c r="DJ8" s="1112">
        <f t="shared" si="139"/>
        <v>0</v>
      </c>
      <c r="DK8" s="1112">
        <f t="shared" si="139"/>
        <v>0</v>
      </c>
      <c r="DL8" s="1112">
        <f t="shared" si="139"/>
        <v>0</v>
      </c>
      <c r="DM8" s="1112">
        <f t="shared" si="139"/>
        <v>0</v>
      </c>
      <c r="DN8" s="1112">
        <f t="shared" si="139"/>
        <v>0</v>
      </c>
      <c r="DO8" s="1125">
        <f t="shared" si="139"/>
        <v>0</v>
      </c>
      <c r="DP8" s="1113">
        <f t="shared" si="139"/>
        <v>0</v>
      </c>
      <c r="DR8" s="1120">
        <f t="shared" ref="DR8:EE8" si="140">SUM(DR9:DR11)</f>
        <v>0</v>
      </c>
      <c r="DS8" s="1112">
        <f t="shared" si="140"/>
        <v>0</v>
      </c>
      <c r="DT8" s="1112">
        <f t="shared" si="140"/>
        <v>0</v>
      </c>
      <c r="DU8" s="1112">
        <f t="shared" si="140"/>
        <v>0</v>
      </c>
      <c r="DV8" s="1112">
        <f t="shared" si="140"/>
        <v>0</v>
      </c>
      <c r="DW8" s="1112">
        <f t="shared" si="140"/>
        <v>0</v>
      </c>
      <c r="DX8" s="1112">
        <f t="shared" si="140"/>
        <v>0</v>
      </c>
      <c r="DY8" s="1112">
        <f t="shared" si="140"/>
        <v>0</v>
      </c>
      <c r="DZ8" s="1112">
        <f t="shared" si="140"/>
        <v>0</v>
      </c>
      <c r="EA8" s="1112">
        <f t="shared" si="140"/>
        <v>0</v>
      </c>
      <c r="EB8" s="1112">
        <f t="shared" si="140"/>
        <v>0</v>
      </c>
      <c r="EC8" s="1112">
        <f t="shared" si="140"/>
        <v>0</v>
      </c>
      <c r="ED8" s="1125">
        <f t="shared" si="140"/>
        <v>0</v>
      </c>
      <c r="EE8" s="1113">
        <f t="shared" si="140"/>
        <v>0</v>
      </c>
      <c r="EG8" s="1120">
        <f t="shared" ref="EG8:ET8" si="141">SUM(EG9:EG11)</f>
        <v>0</v>
      </c>
      <c r="EH8" s="1112">
        <f t="shared" si="141"/>
        <v>0</v>
      </c>
      <c r="EI8" s="1112">
        <f t="shared" si="141"/>
        <v>0</v>
      </c>
      <c r="EJ8" s="1112">
        <f t="shared" si="141"/>
        <v>0</v>
      </c>
      <c r="EK8" s="1112">
        <f t="shared" si="141"/>
        <v>0</v>
      </c>
      <c r="EL8" s="1112">
        <f t="shared" si="141"/>
        <v>0</v>
      </c>
      <c r="EM8" s="1112">
        <f t="shared" si="141"/>
        <v>0</v>
      </c>
      <c r="EN8" s="1112">
        <f t="shared" si="141"/>
        <v>0</v>
      </c>
      <c r="EO8" s="1112">
        <f t="shared" si="141"/>
        <v>0</v>
      </c>
      <c r="EP8" s="1112">
        <f t="shared" si="141"/>
        <v>0</v>
      </c>
      <c r="EQ8" s="1112">
        <f t="shared" si="141"/>
        <v>0</v>
      </c>
      <c r="ER8" s="1112">
        <f t="shared" si="141"/>
        <v>0</v>
      </c>
      <c r="ES8" s="1125">
        <f t="shared" si="141"/>
        <v>0</v>
      </c>
      <c r="ET8" s="1113">
        <f t="shared" si="141"/>
        <v>0</v>
      </c>
      <c r="EV8" s="1120">
        <f t="shared" ref="EV8:FI8" si="142">SUM(EV9:EV11)</f>
        <v>0</v>
      </c>
      <c r="EW8" s="1112">
        <f t="shared" si="142"/>
        <v>0</v>
      </c>
      <c r="EX8" s="1112">
        <f t="shared" si="142"/>
        <v>0</v>
      </c>
      <c r="EY8" s="1112">
        <f t="shared" si="142"/>
        <v>0</v>
      </c>
      <c r="EZ8" s="1112">
        <f t="shared" si="142"/>
        <v>0</v>
      </c>
      <c r="FA8" s="1112">
        <f t="shared" si="142"/>
        <v>0</v>
      </c>
      <c r="FB8" s="1112">
        <f t="shared" si="142"/>
        <v>0</v>
      </c>
      <c r="FC8" s="1112">
        <f t="shared" si="142"/>
        <v>0</v>
      </c>
      <c r="FD8" s="1112">
        <f t="shared" si="142"/>
        <v>0</v>
      </c>
      <c r="FE8" s="1112">
        <f t="shared" si="142"/>
        <v>0</v>
      </c>
      <c r="FF8" s="1112">
        <f t="shared" si="142"/>
        <v>0</v>
      </c>
      <c r="FG8" s="1112">
        <f t="shared" si="142"/>
        <v>0</v>
      </c>
      <c r="FH8" s="1125">
        <f t="shared" si="142"/>
        <v>0</v>
      </c>
      <c r="FI8" s="1113">
        <f t="shared" si="142"/>
        <v>0</v>
      </c>
      <c r="FK8" s="1120">
        <f t="shared" ref="FK8:FX8" si="143">SUM(FK9:FK11)</f>
        <v>0</v>
      </c>
      <c r="FL8" s="1112">
        <f t="shared" si="143"/>
        <v>0</v>
      </c>
      <c r="FM8" s="1112">
        <f t="shared" si="143"/>
        <v>0</v>
      </c>
      <c r="FN8" s="1112">
        <f t="shared" si="143"/>
        <v>0</v>
      </c>
      <c r="FO8" s="1112">
        <f t="shared" si="143"/>
        <v>0</v>
      </c>
      <c r="FP8" s="1112">
        <f t="shared" si="143"/>
        <v>0</v>
      </c>
      <c r="FQ8" s="1112">
        <f t="shared" si="143"/>
        <v>0</v>
      </c>
      <c r="FR8" s="1112">
        <f t="shared" si="143"/>
        <v>0</v>
      </c>
      <c r="FS8" s="1112">
        <f t="shared" si="143"/>
        <v>0</v>
      </c>
      <c r="FT8" s="1112">
        <f t="shared" si="143"/>
        <v>0</v>
      </c>
      <c r="FU8" s="1112">
        <f t="shared" si="143"/>
        <v>0</v>
      </c>
      <c r="FV8" s="1112">
        <f t="shared" si="143"/>
        <v>0</v>
      </c>
      <c r="FW8" s="1125">
        <f t="shared" si="143"/>
        <v>0</v>
      </c>
      <c r="FX8" s="1113">
        <f t="shared" si="143"/>
        <v>0</v>
      </c>
      <c r="FZ8" s="1120">
        <f t="shared" ref="FZ8:GM8" si="144">SUM(FZ9:FZ11)</f>
        <v>0</v>
      </c>
      <c r="GA8" s="1112">
        <f t="shared" si="144"/>
        <v>0</v>
      </c>
      <c r="GB8" s="1112">
        <f t="shared" si="144"/>
        <v>0</v>
      </c>
      <c r="GC8" s="1112">
        <f t="shared" si="144"/>
        <v>0</v>
      </c>
      <c r="GD8" s="1112">
        <f t="shared" si="144"/>
        <v>0</v>
      </c>
      <c r="GE8" s="1112">
        <f t="shared" si="144"/>
        <v>0</v>
      </c>
      <c r="GF8" s="1112">
        <f t="shared" si="144"/>
        <v>0</v>
      </c>
      <c r="GG8" s="1112">
        <f t="shared" si="144"/>
        <v>0</v>
      </c>
      <c r="GH8" s="1112">
        <f t="shared" si="144"/>
        <v>0</v>
      </c>
      <c r="GI8" s="1112">
        <f t="shared" si="144"/>
        <v>0</v>
      </c>
      <c r="GJ8" s="1112">
        <f t="shared" si="144"/>
        <v>0</v>
      </c>
      <c r="GK8" s="1112">
        <f t="shared" si="144"/>
        <v>0</v>
      </c>
      <c r="GL8" s="1125">
        <f t="shared" si="144"/>
        <v>0</v>
      </c>
      <c r="GM8" s="1113">
        <f t="shared" si="144"/>
        <v>0</v>
      </c>
      <c r="GO8" s="1120">
        <f t="shared" ref="GO8:HB8" si="145">SUM(GO9:GO11)</f>
        <v>0</v>
      </c>
      <c r="GP8" s="1112">
        <f t="shared" si="145"/>
        <v>0</v>
      </c>
      <c r="GQ8" s="1112">
        <f t="shared" si="145"/>
        <v>0</v>
      </c>
      <c r="GR8" s="1112">
        <f t="shared" si="145"/>
        <v>0</v>
      </c>
      <c r="GS8" s="1112">
        <f t="shared" si="145"/>
        <v>0</v>
      </c>
      <c r="GT8" s="1112">
        <f t="shared" si="145"/>
        <v>0</v>
      </c>
      <c r="GU8" s="1112">
        <f t="shared" si="145"/>
        <v>0</v>
      </c>
      <c r="GV8" s="1112">
        <f t="shared" si="145"/>
        <v>0</v>
      </c>
      <c r="GW8" s="1112">
        <f t="shared" si="145"/>
        <v>0</v>
      </c>
      <c r="GX8" s="1112">
        <f t="shared" si="145"/>
        <v>0</v>
      </c>
      <c r="GY8" s="1112">
        <f t="shared" si="145"/>
        <v>0</v>
      </c>
      <c r="GZ8" s="1112">
        <f t="shared" si="145"/>
        <v>0</v>
      </c>
      <c r="HA8" s="1125">
        <f t="shared" si="145"/>
        <v>0</v>
      </c>
      <c r="HB8" s="1113">
        <f t="shared" si="145"/>
        <v>0</v>
      </c>
      <c r="HD8" s="1120">
        <f t="shared" ref="HD8:HQ8" si="146">SUM(HD9:HD11)</f>
        <v>0</v>
      </c>
      <c r="HE8" s="1112">
        <f t="shared" si="146"/>
        <v>0</v>
      </c>
      <c r="HF8" s="1112">
        <f t="shared" si="146"/>
        <v>0</v>
      </c>
      <c r="HG8" s="1112">
        <f t="shared" si="146"/>
        <v>0</v>
      </c>
      <c r="HH8" s="1112">
        <f t="shared" si="146"/>
        <v>0</v>
      </c>
      <c r="HI8" s="1112">
        <f t="shared" si="146"/>
        <v>0</v>
      </c>
      <c r="HJ8" s="1112">
        <f t="shared" si="146"/>
        <v>0</v>
      </c>
      <c r="HK8" s="1112">
        <f t="shared" si="146"/>
        <v>0</v>
      </c>
      <c r="HL8" s="1112">
        <f t="shared" si="146"/>
        <v>0</v>
      </c>
      <c r="HM8" s="1112">
        <f t="shared" si="146"/>
        <v>0</v>
      </c>
      <c r="HN8" s="1112">
        <f t="shared" si="146"/>
        <v>0</v>
      </c>
      <c r="HO8" s="1112">
        <f t="shared" si="146"/>
        <v>0</v>
      </c>
      <c r="HP8" s="1125">
        <f t="shared" si="146"/>
        <v>0</v>
      </c>
      <c r="HQ8" s="1113">
        <f t="shared" si="146"/>
        <v>0</v>
      </c>
      <c r="HS8" s="1120">
        <f t="shared" ref="HS8:IF8" si="147">SUM(HS9:HS11)</f>
        <v>0</v>
      </c>
      <c r="HT8" s="1112">
        <f t="shared" si="147"/>
        <v>0</v>
      </c>
      <c r="HU8" s="1112">
        <f t="shared" si="147"/>
        <v>0</v>
      </c>
      <c r="HV8" s="1112">
        <f t="shared" si="147"/>
        <v>0</v>
      </c>
      <c r="HW8" s="1112">
        <f t="shared" si="147"/>
        <v>0</v>
      </c>
      <c r="HX8" s="1112">
        <f t="shared" si="147"/>
        <v>0</v>
      </c>
      <c r="HY8" s="1112">
        <f t="shared" si="147"/>
        <v>0</v>
      </c>
      <c r="HZ8" s="1112">
        <f t="shared" si="147"/>
        <v>0</v>
      </c>
      <c r="IA8" s="1112">
        <f t="shared" si="147"/>
        <v>0</v>
      </c>
      <c r="IB8" s="1112">
        <f t="shared" si="147"/>
        <v>0</v>
      </c>
      <c r="IC8" s="1112">
        <f t="shared" si="147"/>
        <v>0</v>
      </c>
      <c r="ID8" s="1112">
        <f t="shared" si="147"/>
        <v>0</v>
      </c>
      <c r="IE8" s="1125">
        <f t="shared" si="147"/>
        <v>0</v>
      </c>
      <c r="IF8" s="1113">
        <f t="shared" si="147"/>
        <v>0</v>
      </c>
      <c r="IH8" s="1120">
        <f t="shared" ref="IH8:IU8" si="148">SUM(IH9:IH11)</f>
        <v>0</v>
      </c>
      <c r="II8" s="1112">
        <f t="shared" si="148"/>
        <v>0</v>
      </c>
      <c r="IJ8" s="1112">
        <f t="shared" si="148"/>
        <v>0</v>
      </c>
      <c r="IK8" s="1112">
        <f t="shared" si="148"/>
        <v>0</v>
      </c>
      <c r="IL8" s="1112">
        <f t="shared" si="148"/>
        <v>0</v>
      </c>
      <c r="IM8" s="1112">
        <f t="shared" si="148"/>
        <v>0</v>
      </c>
      <c r="IN8" s="1112">
        <f t="shared" si="148"/>
        <v>0</v>
      </c>
      <c r="IO8" s="1112">
        <f t="shared" si="148"/>
        <v>0</v>
      </c>
      <c r="IP8" s="1112">
        <f t="shared" si="148"/>
        <v>0</v>
      </c>
      <c r="IQ8" s="1112">
        <f t="shared" si="148"/>
        <v>0</v>
      </c>
      <c r="IR8" s="1112">
        <f t="shared" si="148"/>
        <v>0</v>
      </c>
      <c r="IS8" s="1112">
        <f t="shared" si="148"/>
        <v>0</v>
      </c>
      <c r="IT8" s="1125">
        <f t="shared" si="148"/>
        <v>0</v>
      </c>
      <c r="IU8" s="1113">
        <f t="shared" si="148"/>
        <v>0</v>
      </c>
      <c r="IW8" s="1120">
        <f t="shared" ref="IW8:JJ8" si="149">SUM(IW9:IW11)</f>
        <v>0</v>
      </c>
      <c r="IX8" s="1112">
        <f t="shared" si="149"/>
        <v>0</v>
      </c>
      <c r="IY8" s="1112">
        <f t="shared" si="149"/>
        <v>0</v>
      </c>
      <c r="IZ8" s="1112">
        <f t="shared" si="149"/>
        <v>0</v>
      </c>
      <c r="JA8" s="1112">
        <f t="shared" si="149"/>
        <v>0</v>
      </c>
      <c r="JB8" s="1112">
        <f t="shared" si="149"/>
        <v>0</v>
      </c>
      <c r="JC8" s="1112">
        <f t="shared" si="149"/>
        <v>0</v>
      </c>
      <c r="JD8" s="1112">
        <f t="shared" si="149"/>
        <v>0</v>
      </c>
      <c r="JE8" s="1112">
        <f t="shared" si="149"/>
        <v>0</v>
      </c>
      <c r="JF8" s="1112">
        <f t="shared" si="149"/>
        <v>0</v>
      </c>
      <c r="JG8" s="1112">
        <f t="shared" si="149"/>
        <v>0</v>
      </c>
      <c r="JH8" s="1112">
        <f t="shared" si="149"/>
        <v>0</v>
      </c>
      <c r="JI8" s="1125">
        <f t="shared" si="149"/>
        <v>0</v>
      </c>
      <c r="JJ8" s="1113">
        <f t="shared" si="149"/>
        <v>0</v>
      </c>
      <c r="JL8" s="1120">
        <f t="shared" ref="JL8:JY8" si="150">SUM(JL9:JL11)</f>
        <v>0</v>
      </c>
      <c r="JM8" s="1112">
        <f t="shared" si="150"/>
        <v>0</v>
      </c>
      <c r="JN8" s="1112">
        <f t="shared" si="150"/>
        <v>0</v>
      </c>
      <c r="JO8" s="1112">
        <f t="shared" si="150"/>
        <v>0</v>
      </c>
      <c r="JP8" s="1112">
        <f t="shared" si="150"/>
        <v>0</v>
      </c>
      <c r="JQ8" s="1112">
        <f t="shared" si="150"/>
        <v>0</v>
      </c>
      <c r="JR8" s="1112">
        <f t="shared" si="150"/>
        <v>0</v>
      </c>
      <c r="JS8" s="1112">
        <f t="shared" si="150"/>
        <v>0</v>
      </c>
      <c r="JT8" s="1112">
        <f t="shared" si="150"/>
        <v>0</v>
      </c>
      <c r="JU8" s="1112">
        <f t="shared" si="150"/>
        <v>0</v>
      </c>
      <c r="JV8" s="1112">
        <f t="shared" si="150"/>
        <v>0</v>
      </c>
      <c r="JW8" s="1112">
        <f t="shared" si="150"/>
        <v>0</v>
      </c>
      <c r="JX8" s="1125">
        <f t="shared" si="150"/>
        <v>0</v>
      </c>
      <c r="JY8" s="1113">
        <f t="shared" si="150"/>
        <v>0</v>
      </c>
      <c r="KA8" s="1120">
        <f t="shared" ref="KA8:KN8" si="151">SUM(KA9:KA11)</f>
        <v>0</v>
      </c>
      <c r="KB8" s="1112">
        <f t="shared" si="151"/>
        <v>0</v>
      </c>
      <c r="KC8" s="1112">
        <f t="shared" si="151"/>
        <v>0</v>
      </c>
      <c r="KD8" s="1112">
        <f t="shared" si="151"/>
        <v>0</v>
      </c>
      <c r="KE8" s="1112">
        <f t="shared" si="151"/>
        <v>0</v>
      </c>
      <c r="KF8" s="1112">
        <f t="shared" si="151"/>
        <v>0</v>
      </c>
      <c r="KG8" s="1112">
        <f t="shared" si="151"/>
        <v>0</v>
      </c>
      <c r="KH8" s="1112">
        <f t="shared" si="151"/>
        <v>0</v>
      </c>
      <c r="KI8" s="1112">
        <f t="shared" si="151"/>
        <v>0</v>
      </c>
      <c r="KJ8" s="1112">
        <f t="shared" si="151"/>
        <v>0</v>
      </c>
      <c r="KK8" s="1112">
        <f t="shared" si="151"/>
        <v>0</v>
      </c>
      <c r="KL8" s="1112">
        <f t="shared" si="151"/>
        <v>0</v>
      </c>
      <c r="KM8" s="1125">
        <f t="shared" si="151"/>
        <v>0</v>
      </c>
      <c r="KN8" s="1113">
        <f t="shared" si="151"/>
        <v>0</v>
      </c>
      <c r="KP8" s="1120">
        <f t="shared" ref="KP8:LC8" si="152">SUM(KP9:KP11)</f>
        <v>0</v>
      </c>
      <c r="KQ8" s="1112">
        <f t="shared" si="152"/>
        <v>0</v>
      </c>
      <c r="KR8" s="1112">
        <f t="shared" si="152"/>
        <v>0</v>
      </c>
      <c r="KS8" s="1112">
        <f t="shared" si="152"/>
        <v>0</v>
      </c>
      <c r="KT8" s="1112">
        <f t="shared" si="152"/>
        <v>0</v>
      </c>
      <c r="KU8" s="1112">
        <f t="shared" si="152"/>
        <v>0</v>
      </c>
      <c r="KV8" s="1112">
        <f t="shared" si="152"/>
        <v>0</v>
      </c>
      <c r="KW8" s="1112">
        <f t="shared" si="152"/>
        <v>0</v>
      </c>
      <c r="KX8" s="1112">
        <f t="shared" si="152"/>
        <v>0</v>
      </c>
      <c r="KY8" s="1112">
        <f t="shared" si="152"/>
        <v>0</v>
      </c>
      <c r="KZ8" s="1112">
        <f t="shared" si="152"/>
        <v>0</v>
      </c>
      <c r="LA8" s="1112">
        <f t="shared" si="152"/>
        <v>0</v>
      </c>
      <c r="LB8" s="1125">
        <f t="shared" si="152"/>
        <v>0</v>
      </c>
      <c r="LC8" s="1113">
        <f t="shared" si="152"/>
        <v>0</v>
      </c>
      <c r="LE8" s="1120">
        <f t="shared" ref="LE8:LR8" si="153">SUM(LE9:LE11)</f>
        <v>0</v>
      </c>
      <c r="LF8" s="1112">
        <f t="shared" si="153"/>
        <v>0</v>
      </c>
      <c r="LG8" s="1112">
        <f t="shared" si="153"/>
        <v>0</v>
      </c>
      <c r="LH8" s="1112">
        <f t="shared" si="153"/>
        <v>0</v>
      </c>
      <c r="LI8" s="1112">
        <f t="shared" si="153"/>
        <v>0</v>
      </c>
      <c r="LJ8" s="1112">
        <f t="shared" si="153"/>
        <v>0</v>
      </c>
      <c r="LK8" s="1112">
        <f t="shared" si="153"/>
        <v>0</v>
      </c>
      <c r="LL8" s="1112">
        <f t="shared" si="153"/>
        <v>0</v>
      </c>
      <c r="LM8" s="1112">
        <f t="shared" si="153"/>
        <v>0</v>
      </c>
      <c r="LN8" s="1112">
        <f t="shared" si="153"/>
        <v>0</v>
      </c>
      <c r="LO8" s="1112">
        <f t="shared" si="153"/>
        <v>0</v>
      </c>
      <c r="LP8" s="1112">
        <f t="shared" si="153"/>
        <v>0</v>
      </c>
      <c r="LQ8" s="1125">
        <f t="shared" si="153"/>
        <v>0</v>
      </c>
      <c r="LR8" s="1113">
        <f t="shared" si="153"/>
        <v>0</v>
      </c>
      <c r="LT8" s="1120">
        <f t="shared" ref="LT8:MG8" si="154">SUM(LT9:LT11)</f>
        <v>0</v>
      </c>
      <c r="LU8" s="1112">
        <f t="shared" si="154"/>
        <v>0</v>
      </c>
      <c r="LV8" s="1112">
        <f t="shared" si="154"/>
        <v>0</v>
      </c>
      <c r="LW8" s="1112">
        <f t="shared" si="154"/>
        <v>0</v>
      </c>
      <c r="LX8" s="1112">
        <f t="shared" si="154"/>
        <v>0</v>
      </c>
      <c r="LY8" s="1112">
        <f t="shared" si="154"/>
        <v>0</v>
      </c>
      <c r="LZ8" s="1112">
        <f t="shared" si="154"/>
        <v>0</v>
      </c>
      <c r="MA8" s="1112">
        <f t="shared" si="154"/>
        <v>0</v>
      </c>
      <c r="MB8" s="1112">
        <f t="shared" si="154"/>
        <v>0</v>
      </c>
      <c r="MC8" s="1112">
        <f t="shared" si="154"/>
        <v>0</v>
      </c>
      <c r="MD8" s="1112">
        <f t="shared" si="154"/>
        <v>0</v>
      </c>
      <c r="ME8" s="1112">
        <f t="shared" si="154"/>
        <v>0</v>
      </c>
      <c r="MF8" s="1125">
        <f t="shared" si="154"/>
        <v>0</v>
      </c>
      <c r="MG8" s="1113">
        <f t="shared" si="154"/>
        <v>0</v>
      </c>
      <c r="MI8" s="1120">
        <f t="shared" ref="MI8:MV8" si="155">SUM(MI9:MI11)</f>
        <v>0</v>
      </c>
      <c r="MJ8" s="1112">
        <f t="shared" si="155"/>
        <v>0</v>
      </c>
      <c r="MK8" s="1112">
        <f t="shared" si="155"/>
        <v>0</v>
      </c>
      <c r="ML8" s="1112">
        <f t="shared" si="155"/>
        <v>0</v>
      </c>
      <c r="MM8" s="1112">
        <f t="shared" si="155"/>
        <v>0</v>
      </c>
      <c r="MN8" s="1112">
        <f t="shared" si="155"/>
        <v>0</v>
      </c>
      <c r="MO8" s="1112">
        <f t="shared" si="155"/>
        <v>0</v>
      </c>
      <c r="MP8" s="1112">
        <f t="shared" si="155"/>
        <v>0</v>
      </c>
      <c r="MQ8" s="1112">
        <f t="shared" si="155"/>
        <v>0</v>
      </c>
      <c r="MR8" s="1112">
        <f t="shared" si="155"/>
        <v>0</v>
      </c>
      <c r="MS8" s="1112">
        <f t="shared" si="155"/>
        <v>0</v>
      </c>
      <c r="MT8" s="1112">
        <f t="shared" si="155"/>
        <v>0</v>
      </c>
      <c r="MU8" s="1125">
        <f t="shared" si="155"/>
        <v>0</v>
      </c>
      <c r="MV8" s="1113">
        <f t="shared" si="155"/>
        <v>0</v>
      </c>
      <c r="MX8" s="1120">
        <f t="shared" ref="MX8:NK8" si="156">SUM(MX9:MX11)</f>
        <v>0</v>
      </c>
      <c r="MY8" s="1112">
        <f t="shared" si="156"/>
        <v>0</v>
      </c>
      <c r="MZ8" s="1112">
        <f t="shared" si="156"/>
        <v>0</v>
      </c>
      <c r="NA8" s="1112">
        <f t="shared" si="156"/>
        <v>0</v>
      </c>
      <c r="NB8" s="1112">
        <f t="shared" si="156"/>
        <v>0</v>
      </c>
      <c r="NC8" s="1112">
        <f t="shared" si="156"/>
        <v>0</v>
      </c>
      <c r="ND8" s="1112">
        <f t="shared" si="156"/>
        <v>0</v>
      </c>
      <c r="NE8" s="1112">
        <f t="shared" si="156"/>
        <v>0</v>
      </c>
      <c r="NF8" s="1112">
        <f t="shared" si="156"/>
        <v>0</v>
      </c>
      <c r="NG8" s="1112">
        <f t="shared" si="156"/>
        <v>0</v>
      </c>
      <c r="NH8" s="1112">
        <f t="shared" si="156"/>
        <v>0</v>
      </c>
      <c r="NI8" s="1112">
        <f t="shared" si="156"/>
        <v>0</v>
      </c>
      <c r="NJ8" s="1125">
        <f t="shared" si="156"/>
        <v>0</v>
      </c>
      <c r="NK8" s="1113">
        <f t="shared" si="156"/>
        <v>0</v>
      </c>
      <c r="NM8" s="1120">
        <f t="shared" ref="NM8:NZ8" si="157">SUM(NM9:NM11)</f>
        <v>0</v>
      </c>
      <c r="NN8" s="1112">
        <f t="shared" si="157"/>
        <v>0</v>
      </c>
      <c r="NO8" s="1112">
        <f t="shared" si="157"/>
        <v>0</v>
      </c>
      <c r="NP8" s="1112">
        <f t="shared" si="157"/>
        <v>0</v>
      </c>
      <c r="NQ8" s="1112">
        <f t="shared" si="157"/>
        <v>0</v>
      </c>
      <c r="NR8" s="1112">
        <f t="shared" si="157"/>
        <v>0</v>
      </c>
      <c r="NS8" s="1112">
        <f t="shared" si="157"/>
        <v>0</v>
      </c>
      <c r="NT8" s="1112">
        <f t="shared" si="157"/>
        <v>0</v>
      </c>
      <c r="NU8" s="1112">
        <f t="shared" si="157"/>
        <v>0</v>
      </c>
      <c r="NV8" s="1112">
        <f t="shared" si="157"/>
        <v>0</v>
      </c>
      <c r="NW8" s="1112">
        <f t="shared" si="157"/>
        <v>0</v>
      </c>
      <c r="NX8" s="1112">
        <f t="shared" si="157"/>
        <v>0</v>
      </c>
      <c r="NY8" s="1125">
        <f t="shared" si="157"/>
        <v>0</v>
      </c>
      <c r="NZ8" s="1113">
        <f t="shared" si="157"/>
        <v>0</v>
      </c>
      <c r="OB8" s="1120">
        <f t="shared" ref="OB8:OO8" si="158">SUM(OB9:OB11)</f>
        <v>0</v>
      </c>
      <c r="OC8" s="1112">
        <f t="shared" si="158"/>
        <v>0</v>
      </c>
      <c r="OD8" s="1112">
        <f t="shared" si="158"/>
        <v>0</v>
      </c>
      <c r="OE8" s="1112">
        <f t="shared" si="158"/>
        <v>0</v>
      </c>
      <c r="OF8" s="1112">
        <f t="shared" si="158"/>
        <v>0</v>
      </c>
      <c r="OG8" s="1112">
        <f t="shared" si="158"/>
        <v>0</v>
      </c>
      <c r="OH8" s="1112">
        <f t="shared" si="158"/>
        <v>0</v>
      </c>
      <c r="OI8" s="1112">
        <f t="shared" si="158"/>
        <v>0</v>
      </c>
      <c r="OJ8" s="1112">
        <f t="shared" si="158"/>
        <v>0</v>
      </c>
      <c r="OK8" s="1112">
        <f t="shared" si="158"/>
        <v>0</v>
      </c>
      <c r="OL8" s="1112">
        <f t="shared" si="158"/>
        <v>0</v>
      </c>
      <c r="OM8" s="1112">
        <f t="shared" si="158"/>
        <v>0</v>
      </c>
      <c r="ON8" s="1125">
        <f t="shared" si="158"/>
        <v>0</v>
      </c>
      <c r="OO8" s="1113">
        <f t="shared" si="158"/>
        <v>0</v>
      </c>
      <c r="OQ8" s="1120">
        <f t="shared" ref="OQ8:PD8" si="159">SUM(OQ9:OQ11)</f>
        <v>0</v>
      </c>
      <c r="OR8" s="1112">
        <f t="shared" si="159"/>
        <v>0</v>
      </c>
      <c r="OS8" s="1112">
        <f t="shared" si="159"/>
        <v>0</v>
      </c>
      <c r="OT8" s="1112">
        <f t="shared" si="159"/>
        <v>0</v>
      </c>
      <c r="OU8" s="1112">
        <f t="shared" si="159"/>
        <v>0</v>
      </c>
      <c r="OV8" s="1112">
        <f t="shared" si="159"/>
        <v>0</v>
      </c>
      <c r="OW8" s="1112">
        <f t="shared" si="159"/>
        <v>0</v>
      </c>
      <c r="OX8" s="1112">
        <f t="shared" si="159"/>
        <v>0</v>
      </c>
      <c r="OY8" s="1112">
        <f t="shared" si="159"/>
        <v>0</v>
      </c>
      <c r="OZ8" s="1112">
        <f t="shared" si="159"/>
        <v>0</v>
      </c>
      <c r="PA8" s="1112">
        <f t="shared" si="159"/>
        <v>0</v>
      </c>
      <c r="PB8" s="1112">
        <f t="shared" si="159"/>
        <v>0</v>
      </c>
      <c r="PC8" s="1125">
        <f t="shared" si="159"/>
        <v>0</v>
      </c>
      <c r="PD8" s="1113">
        <f t="shared" si="159"/>
        <v>0</v>
      </c>
      <c r="PF8" s="1120">
        <f t="shared" ref="PF8:PS8" si="160">SUM(PF9:PF11)</f>
        <v>0</v>
      </c>
      <c r="PG8" s="1112">
        <f t="shared" si="160"/>
        <v>0</v>
      </c>
      <c r="PH8" s="1112">
        <f t="shared" si="160"/>
        <v>0</v>
      </c>
      <c r="PI8" s="1112">
        <f t="shared" si="160"/>
        <v>0</v>
      </c>
      <c r="PJ8" s="1112">
        <f t="shared" si="160"/>
        <v>0</v>
      </c>
      <c r="PK8" s="1112">
        <f t="shared" si="160"/>
        <v>0</v>
      </c>
      <c r="PL8" s="1112">
        <f t="shared" si="160"/>
        <v>0</v>
      </c>
      <c r="PM8" s="1112">
        <f t="shared" si="160"/>
        <v>0</v>
      </c>
      <c r="PN8" s="1112">
        <f t="shared" si="160"/>
        <v>0</v>
      </c>
      <c r="PO8" s="1112">
        <f t="shared" si="160"/>
        <v>0</v>
      </c>
      <c r="PP8" s="1112">
        <f t="shared" si="160"/>
        <v>0</v>
      </c>
      <c r="PQ8" s="1112">
        <f t="shared" si="160"/>
        <v>0</v>
      </c>
      <c r="PR8" s="1125">
        <f t="shared" si="160"/>
        <v>0</v>
      </c>
      <c r="PS8" s="1113">
        <f t="shared" si="160"/>
        <v>0</v>
      </c>
      <c r="PU8" s="1120">
        <f t="shared" ref="PU8:QH8" si="161">SUM(PU9:PU11)</f>
        <v>0</v>
      </c>
      <c r="PV8" s="1112">
        <f t="shared" si="161"/>
        <v>0</v>
      </c>
      <c r="PW8" s="1112">
        <f t="shared" si="161"/>
        <v>0</v>
      </c>
      <c r="PX8" s="1112">
        <f t="shared" si="161"/>
        <v>0</v>
      </c>
      <c r="PY8" s="1112">
        <f t="shared" si="161"/>
        <v>0</v>
      </c>
      <c r="PZ8" s="1112">
        <f t="shared" si="161"/>
        <v>0</v>
      </c>
      <c r="QA8" s="1112">
        <f t="shared" si="161"/>
        <v>0</v>
      </c>
      <c r="QB8" s="1112">
        <f t="shared" si="161"/>
        <v>0</v>
      </c>
      <c r="QC8" s="1112">
        <f t="shared" si="161"/>
        <v>0</v>
      </c>
      <c r="QD8" s="1112">
        <f t="shared" si="161"/>
        <v>0</v>
      </c>
      <c r="QE8" s="1112">
        <f t="shared" si="161"/>
        <v>0</v>
      </c>
      <c r="QF8" s="1112">
        <f t="shared" si="161"/>
        <v>0</v>
      </c>
      <c r="QG8" s="1125">
        <f t="shared" si="161"/>
        <v>0</v>
      </c>
      <c r="QH8" s="1113">
        <f t="shared" si="161"/>
        <v>0</v>
      </c>
      <c r="QJ8" s="1120">
        <f t="shared" ref="QJ8:QW8" si="162">SUM(QJ9:QJ11)</f>
        <v>0</v>
      </c>
      <c r="QK8" s="1112">
        <f t="shared" si="162"/>
        <v>0</v>
      </c>
      <c r="QL8" s="1112">
        <f t="shared" si="162"/>
        <v>0</v>
      </c>
      <c r="QM8" s="1112">
        <f t="shared" si="162"/>
        <v>0</v>
      </c>
      <c r="QN8" s="1112">
        <f t="shared" si="162"/>
        <v>0</v>
      </c>
      <c r="QO8" s="1112">
        <f t="shared" si="162"/>
        <v>0</v>
      </c>
      <c r="QP8" s="1112">
        <f t="shared" si="162"/>
        <v>0</v>
      </c>
      <c r="QQ8" s="1112">
        <f t="shared" si="162"/>
        <v>0</v>
      </c>
      <c r="QR8" s="1112">
        <f t="shared" si="162"/>
        <v>0</v>
      </c>
      <c r="QS8" s="1112">
        <f t="shared" si="162"/>
        <v>0</v>
      </c>
      <c r="QT8" s="1112">
        <f t="shared" si="162"/>
        <v>0</v>
      </c>
      <c r="QU8" s="1112">
        <f t="shared" si="162"/>
        <v>0</v>
      </c>
      <c r="QV8" s="1125">
        <f t="shared" si="162"/>
        <v>0</v>
      </c>
      <c r="QW8" s="1113">
        <f t="shared" si="162"/>
        <v>0</v>
      </c>
      <c r="QY8" s="1120">
        <f t="shared" ref="QY8:RL8" si="163">SUM(QY9:QY11)</f>
        <v>0</v>
      </c>
      <c r="QZ8" s="1112">
        <f t="shared" si="163"/>
        <v>0</v>
      </c>
      <c r="RA8" s="1112">
        <f t="shared" si="163"/>
        <v>0</v>
      </c>
      <c r="RB8" s="1112">
        <f t="shared" si="163"/>
        <v>0</v>
      </c>
      <c r="RC8" s="1112">
        <f t="shared" si="163"/>
        <v>0</v>
      </c>
      <c r="RD8" s="1112">
        <f t="shared" si="163"/>
        <v>0</v>
      </c>
      <c r="RE8" s="1112">
        <f t="shared" si="163"/>
        <v>0</v>
      </c>
      <c r="RF8" s="1112">
        <f t="shared" si="163"/>
        <v>0</v>
      </c>
      <c r="RG8" s="1112">
        <f t="shared" si="163"/>
        <v>0</v>
      </c>
      <c r="RH8" s="1112">
        <f t="shared" si="163"/>
        <v>0</v>
      </c>
      <c r="RI8" s="1112">
        <f t="shared" si="163"/>
        <v>0</v>
      </c>
      <c r="RJ8" s="1112">
        <f t="shared" si="163"/>
        <v>0</v>
      </c>
      <c r="RK8" s="1125">
        <f t="shared" si="163"/>
        <v>0</v>
      </c>
      <c r="RL8" s="1113">
        <f t="shared" si="163"/>
        <v>0</v>
      </c>
      <c r="RN8" s="1120">
        <f t="shared" ref="RN8:SA8" si="164">SUM(RN9:RN11)</f>
        <v>0</v>
      </c>
      <c r="RO8" s="1112">
        <f t="shared" si="164"/>
        <v>0</v>
      </c>
      <c r="RP8" s="1112">
        <f t="shared" si="164"/>
        <v>0</v>
      </c>
      <c r="RQ8" s="1112">
        <f t="shared" si="164"/>
        <v>0</v>
      </c>
      <c r="RR8" s="1112">
        <f t="shared" si="164"/>
        <v>0</v>
      </c>
      <c r="RS8" s="1112">
        <f t="shared" si="164"/>
        <v>0</v>
      </c>
      <c r="RT8" s="1112">
        <f t="shared" si="164"/>
        <v>0</v>
      </c>
      <c r="RU8" s="1112">
        <f t="shared" si="164"/>
        <v>0</v>
      </c>
      <c r="RV8" s="1112">
        <f t="shared" si="164"/>
        <v>0</v>
      </c>
      <c r="RW8" s="1112">
        <f t="shared" si="164"/>
        <v>0</v>
      </c>
      <c r="RX8" s="1112">
        <f t="shared" si="164"/>
        <v>0</v>
      </c>
      <c r="RY8" s="1112">
        <f t="shared" si="164"/>
        <v>0</v>
      </c>
      <c r="RZ8" s="1125">
        <f t="shared" si="164"/>
        <v>0</v>
      </c>
      <c r="SA8" s="1113">
        <f t="shared" si="164"/>
        <v>0</v>
      </c>
      <c r="SC8" s="1120">
        <f t="shared" ref="SC8:SP8" si="165">SUM(SC9:SC11)</f>
        <v>0</v>
      </c>
      <c r="SD8" s="1112">
        <f t="shared" si="165"/>
        <v>0</v>
      </c>
      <c r="SE8" s="1112">
        <f t="shared" si="165"/>
        <v>0</v>
      </c>
      <c r="SF8" s="1112">
        <f t="shared" si="165"/>
        <v>0</v>
      </c>
      <c r="SG8" s="1112">
        <f t="shared" si="165"/>
        <v>0</v>
      </c>
      <c r="SH8" s="1112">
        <f t="shared" si="165"/>
        <v>0</v>
      </c>
      <c r="SI8" s="1112">
        <f t="shared" si="165"/>
        <v>0</v>
      </c>
      <c r="SJ8" s="1112">
        <f t="shared" si="165"/>
        <v>0</v>
      </c>
      <c r="SK8" s="1112">
        <f t="shared" si="165"/>
        <v>0</v>
      </c>
      <c r="SL8" s="1112">
        <f t="shared" si="165"/>
        <v>0</v>
      </c>
      <c r="SM8" s="1112">
        <f t="shared" si="165"/>
        <v>0</v>
      </c>
      <c r="SN8" s="1112">
        <f t="shared" si="165"/>
        <v>0</v>
      </c>
      <c r="SO8" s="1125">
        <f t="shared" si="165"/>
        <v>0</v>
      </c>
      <c r="SP8" s="1113">
        <f t="shared" si="165"/>
        <v>0</v>
      </c>
      <c r="SR8" s="1120">
        <f t="shared" ref="SR8:TE8" si="166">SUM(SR9:SR11)</f>
        <v>0</v>
      </c>
      <c r="SS8" s="1112">
        <f t="shared" si="166"/>
        <v>0</v>
      </c>
      <c r="ST8" s="1112">
        <f t="shared" si="166"/>
        <v>0</v>
      </c>
      <c r="SU8" s="1112">
        <f t="shared" si="166"/>
        <v>0</v>
      </c>
      <c r="SV8" s="1112">
        <f t="shared" si="166"/>
        <v>0</v>
      </c>
      <c r="SW8" s="1112">
        <f t="shared" si="166"/>
        <v>0</v>
      </c>
      <c r="SX8" s="1112">
        <f t="shared" si="166"/>
        <v>0</v>
      </c>
      <c r="SY8" s="1112">
        <f t="shared" si="166"/>
        <v>0</v>
      </c>
      <c r="SZ8" s="1112">
        <f t="shared" si="166"/>
        <v>0</v>
      </c>
      <c r="TA8" s="1112">
        <f t="shared" si="166"/>
        <v>0</v>
      </c>
      <c r="TB8" s="1112">
        <f t="shared" si="166"/>
        <v>0</v>
      </c>
      <c r="TC8" s="1112">
        <f t="shared" si="166"/>
        <v>0</v>
      </c>
      <c r="TD8" s="1125">
        <f t="shared" si="166"/>
        <v>0</v>
      </c>
      <c r="TE8" s="1113">
        <f t="shared" si="166"/>
        <v>0</v>
      </c>
      <c r="TG8" s="1120">
        <f t="shared" ref="TG8:TT8" si="167">SUM(TG9:TG11)</f>
        <v>0</v>
      </c>
      <c r="TH8" s="1112">
        <f t="shared" si="167"/>
        <v>0</v>
      </c>
      <c r="TI8" s="1112">
        <f t="shared" si="167"/>
        <v>0</v>
      </c>
      <c r="TJ8" s="1112">
        <f t="shared" si="167"/>
        <v>0</v>
      </c>
      <c r="TK8" s="1112">
        <f t="shared" si="167"/>
        <v>0</v>
      </c>
      <c r="TL8" s="1112">
        <f t="shared" si="167"/>
        <v>0</v>
      </c>
      <c r="TM8" s="1112">
        <f t="shared" si="167"/>
        <v>0</v>
      </c>
      <c r="TN8" s="1112">
        <f t="shared" si="167"/>
        <v>0</v>
      </c>
      <c r="TO8" s="1112">
        <f t="shared" si="167"/>
        <v>0</v>
      </c>
      <c r="TP8" s="1112">
        <f t="shared" si="167"/>
        <v>0</v>
      </c>
      <c r="TQ8" s="1112">
        <f t="shared" si="167"/>
        <v>0</v>
      </c>
      <c r="TR8" s="1112">
        <f t="shared" si="167"/>
        <v>0</v>
      </c>
      <c r="TS8" s="1125">
        <f t="shared" si="167"/>
        <v>0</v>
      </c>
      <c r="TT8" s="1113">
        <f t="shared" si="167"/>
        <v>0</v>
      </c>
      <c r="TV8" s="1120">
        <f t="shared" ref="TV8:UI8" si="168">SUM(TV9:TV11)</f>
        <v>0</v>
      </c>
      <c r="TW8" s="1112">
        <f t="shared" si="168"/>
        <v>0</v>
      </c>
      <c r="TX8" s="1112">
        <f t="shared" si="168"/>
        <v>0</v>
      </c>
      <c r="TY8" s="1112">
        <f t="shared" si="168"/>
        <v>0</v>
      </c>
      <c r="TZ8" s="1112">
        <f t="shared" si="168"/>
        <v>0</v>
      </c>
      <c r="UA8" s="1112">
        <f t="shared" si="168"/>
        <v>0</v>
      </c>
      <c r="UB8" s="1112">
        <f t="shared" si="168"/>
        <v>0</v>
      </c>
      <c r="UC8" s="1112">
        <f t="shared" si="168"/>
        <v>0</v>
      </c>
      <c r="UD8" s="1112">
        <f t="shared" si="168"/>
        <v>0</v>
      </c>
      <c r="UE8" s="1112">
        <f t="shared" si="168"/>
        <v>0</v>
      </c>
      <c r="UF8" s="1112">
        <f t="shared" si="168"/>
        <v>0</v>
      </c>
      <c r="UG8" s="1112">
        <f t="shared" si="168"/>
        <v>0</v>
      </c>
      <c r="UH8" s="1125">
        <f t="shared" si="168"/>
        <v>0</v>
      </c>
      <c r="UI8" s="1113">
        <f t="shared" si="168"/>
        <v>0</v>
      </c>
      <c r="UK8" s="1120">
        <f t="shared" ref="UK8:UX8" si="169">SUM(UK9:UK11)</f>
        <v>0</v>
      </c>
      <c r="UL8" s="1112">
        <f t="shared" si="169"/>
        <v>0</v>
      </c>
      <c r="UM8" s="1112">
        <f t="shared" si="169"/>
        <v>0</v>
      </c>
      <c r="UN8" s="1112">
        <f t="shared" si="169"/>
        <v>0</v>
      </c>
      <c r="UO8" s="1112">
        <f t="shared" si="169"/>
        <v>0</v>
      </c>
      <c r="UP8" s="1112">
        <f t="shared" si="169"/>
        <v>0</v>
      </c>
      <c r="UQ8" s="1112">
        <f t="shared" si="169"/>
        <v>0</v>
      </c>
      <c r="UR8" s="1112">
        <f t="shared" si="169"/>
        <v>0</v>
      </c>
      <c r="US8" s="1112">
        <f t="shared" si="169"/>
        <v>0</v>
      </c>
      <c r="UT8" s="1112">
        <f t="shared" si="169"/>
        <v>0</v>
      </c>
      <c r="UU8" s="1112">
        <f t="shared" si="169"/>
        <v>0</v>
      </c>
      <c r="UV8" s="1112">
        <f t="shared" si="169"/>
        <v>0</v>
      </c>
      <c r="UW8" s="1125">
        <f t="shared" si="169"/>
        <v>0</v>
      </c>
      <c r="UX8" s="1113">
        <f t="shared" si="169"/>
        <v>0</v>
      </c>
      <c r="UZ8" s="1120">
        <f t="shared" ref="UZ8:VM8" si="170">SUM(UZ9:UZ11)</f>
        <v>0</v>
      </c>
      <c r="VA8" s="1112">
        <f t="shared" si="170"/>
        <v>0</v>
      </c>
      <c r="VB8" s="1112">
        <f t="shared" si="170"/>
        <v>0</v>
      </c>
      <c r="VC8" s="1112">
        <f t="shared" si="170"/>
        <v>0</v>
      </c>
      <c r="VD8" s="1112">
        <f t="shared" si="170"/>
        <v>0</v>
      </c>
      <c r="VE8" s="1112">
        <f t="shared" si="170"/>
        <v>0</v>
      </c>
      <c r="VF8" s="1112">
        <f t="shared" si="170"/>
        <v>0</v>
      </c>
      <c r="VG8" s="1112">
        <f t="shared" si="170"/>
        <v>0</v>
      </c>
      <c r="VH8" s="1112">
        <f t="shared" si="170"/>
        <v>0</v>
      </c>
      <c r="VI8" s="1112">
        <f t="shared" si="170"/>
        <v>0</v>
      </c>
      <c r="VJ8" s="1112">
        <f t="shared" si="170"/>
        <v>0</v>
      </c>
      <c r="VK8" s="1112">
        <f t="shared" si="170"/>
        <v>0</v>
      </c>
      <c r="VL8" s="1125">
        <f t="shared" si="170"/>
        <v>0</v>
      </c>
      <c r="VM8" s="1113">
        <f t="shared" si="170"/>
        <v>0</v>
      </c>
      <c r="VO8" s="1120">
        <f t="shared" ref="VO8:WB8" si="171">SUM(VO9:VO11)</f>
        <v>0</v>
      </c>
      <c r="VP8" s="1112">
        <f t="shared" si="171"/>
        <v>0</v>
      </c>
      <c r="VQ8" s="1112">
        <f t="shared" si="171"/>
        <v>0</v>
      </c>
      <c r="VR8" s="1112">
        <f t="shared" si="171"/>
        <v>0</v>
      </c>
      <c r="VS8" s="1112">
        <f t="shared" si="171"/>
        <v>0</v>
      </c>
      <c r="VT8" s="1112">
        <f t="shared" si="171"/>
        <v>0</v>
      </c>
      <c r="VU8" s="1112">
        <f t="shared" si="171"/>
        <v>0</v>
      </c>
      <c r="VV8" s="1112">
        <f t="shared" si="171"/>
        <v>0</v>
      </c>
      <c r="VW8" s="1112">
        <f t="shared" si="171"/>
        <v>0</v>
      </c>
      <c r="VX8" s="1112">
        <f t="shared" si="171"/>
        <v>0</v>
      </c>
      <c r="VY8" s="1112">
        <f t="shared" si="171"/>
        <v>0</v>
      </c>
      <c r="VZ8" s="1112">
        <f t="shared" si="171"/>
        <v>0</v>
      </c>
      <c r="WA8" s="1125">
        <f t="shared" si="171"/>
        <v>0</v>
      </c>
      <c r="WB8" s="1113">
        <f t="shared" si="171"/>
        <v>0</v>
      </c>
      <c r="WD8" s="1120">
        <f t="shared" ref="WD8:WQ8" si="172">SUM(WD9:WD11)</f>
        <v>0</v>
      </c>
      <c r="WE8" s="1112">
        <f t="shared" si="172"/>
        <v>0</v>
      </c>
      <c r="WF8" s="1112">
        <f t="shared" si="172"/>
        <v>0</v>
      </c>
      <c r="WG8" s="1112">
        <f t="shared" si="172"/>
        <v>0</v>
      </c>
      <c r="WH8" s="1112">
        <f t="shared" si="172"/>
        <v>0</v>
      </c>
      <c r="WI8" s="1112">
        <f t="shared" si="172"/>
        <v>0</v>
      </c>
      <c r="WJ8" s="1112">
        <f t="shared" si="172"/>
        <v>0</v>
      </c>
      <c r="WK8" s="1112">
        <f t="shared" si="172"/>
        <v>0</v>
      </c>
      <c r="WL8" s="1112">
        <f t="shared" si="172"/>
        <v>0</v>
      </c>
      <c r="WM8" s="1112">
        <f t="shared" si="172"/>
        <v>0</v>
      </c>
      <c r="WN8" s="1112">
        <f t="shared" si="172"/>
        <v>0</v>
      </c>
      <c r="WO8" s="1112">
        <f t="shared" si="172"/>
        <v>0</v>
      </c>
      <c r="WP8" s="1125">
        <f t="shared" si="172"/>
        <v>0</v>
      </c>
      <c r="WQ8" s="1113">
        <f t="shared" si="172"/>
        <v>0</v>
      </c>
      <c r="WS8" s="1120">
        <f t="shared" ref="WS8:XF8" si="173">SUM(WS9:WS11)</f>
        <v>0</v>
      </c>
      <c r="WT8" s="1112">
        <f t="shared" si="173"/>
        <v>0</v>
      </c>
      <c r="WU8" s="1112">
        <f t="shared" si="173"/>
        <v>0</v>
      </c>
      <c r="WV8" s="1112">
        <f t="shared" si="173"/>
        <v>0</v>
      </c>
      <c r="WW8" s="1112">
        <f t="shared" si="173"/>
        <v>0</v>
      </c>
      <c r="WX8" s="1112">
        <f t="shared" si="173"/>
        <v>0</v>
      </c>
      <c r="WY8" s="1112">
        <f t="shared" si="173"/>
        <v>0</v>
      </c>
      <c r="WZ8" s="1112">
        <f t="shared" si="173"/>
        <v>0</v>
      </c>
      <c r="XA8" s="1112">
        <f t="shared" si="173"/>
        <v>0</v>
      </c>
      <c r="XB8" s="1112">
        <f t="shared" si="173"/>
        <v>0</v>
      </c>
      <c r="XC8" s="1112">
        <f t="shared" si="173"/>
        <v>0</v>
      </c>
      <c r="XD8" s="1112">
        <f t="shared" si="173"/>
        <v>0</v>
      </c>
      <c r="XE8" s="1125">
        <f t="shared" si="173"/>
        <v>0</v>
      </c>
      <c r="XF8" s="1113">
        <f t="shared" si="173"/>
        <v>0</v>
      </c>
      <c r="XH8" s="1120">
        <f t="shared" ref="XH8:XU8" si="174">SUM(XH9:XH11)</f>
        <v>0</v>
      </c>
      <c r="XI8" s="1112">
        <f t="shared" si="174"/>
        <v>0</v>
      </c>
      <c r="XJ8" s="1112">
        <f t="shared" si="174"/>
        <v>0</v>
      </c>
      <c r="XK8" s="1112">
        <f t="shared" si="174"/>
        <v>0</v>
      </c>
      <c r="XL8" s="1112">
        <f t="shared" si="174"/>
        <v>0</v>
      </c>
      <c r="XM8" s="1112">
        <f t="shared" si="174"/>
        <v>0</v>
      </c>
      <c r="XN8" s="1112">
        <f t="shared" si="174"/>
        <v>0</v>
      </c>
      <c r="XO8" s="1112">
        <f t="shared" si="174"/>
        <v>0</v>
      </c>
      <c r="XP8" s="1112">
        <f t="shared" si="174"/>
        <v>0</v>
      </c>
      <c r="XQ8" s="1112">
        <f t="shared" si="174"/>
        <v>0</v>
      </c>
      <c r="XR8" s="1112">
        <f t="shared" si="174"/>
        <v>0</v>
      </c>
      <c r="XS8" s="1112">
        <f t="shared" si="174"/>
        <v>0</v>
      </c>
      <c r="XT8" s="1125">
        <f t="shared" si="174"/>
        <v>0</v>
      </c>
      <c r="XU8" s="1113">
        <f t="shared" si="174"/>
        <v>0</v>
      </c>
      <c r="XW8" s="1120">
        <f t="shared" ref="XW8:YJ8" si="175">SUM(XW9:XW11)</f>
        <v>0</v>
      </c>
      <c r="XX8" s="1112">
        <f t="shared" si="175"/>
        <v>0</v>
      </c>
      <c r="XY8" s="1112">
        <f t="shared" si="175"/>
        <v>0</v>
      </c>
      <c r="XZ8" s="1112">
        <f t="shared" si="175"/>
        <v>0</v>
      </c>
      <c r="YA8" s="1112">
        <f t="shared" si="175"/>
        <v>0</v>
      </c>
      <c r="YB8" s="1112">
        <f t="shared" si="175"/>
        <v>0</v>
      </c>
      <c r="YC8" s="1112">
        <f t="shared" si="175"/>
        <v>0</v>
      </c>
      <c r="YD8" s="1112">
        <f t="shared" si="175"/>
        <v>0</v>
      </c>
      <c r="YE8" s="1112">
        <f t="shared" si="175"/>
        <v>0</v>
      </c>
      <c r="YF8" s="1112">
        <f t="shared" si="175"/>
        <v>0</v>
      </c>
      <c r="YG8" s="1112">
        <f t="shared" si="175"/>
        <v>0</v>
      </c>
      <c r="YH8" s="1112">
        <f t="shared" si="175"/>
        <v>0</v>
      </c>
      <c r="YI8" s="1125">
        <f t="shared" si="175"/>
        <v>0</v>
      </c>
      <c r="YJ8" s="1113">
        <f t="shared" si="175"/>
        <v>0</v>
      </c>
      <c r="YL8" s="1120">
        <f t="shared" ref="YL8:YY8" si="176">SUM(YL9:YL11)</f>
        <v>0</v>
      </c>
      <c r="YM8" s="1112">
        <f t="shared" si="176"/>
        <v>0</v>
      </c>
      <c r="YN8" s="1112">
        <f t="shared" si="176"/>
        <v>0</v>
      </c>
      <c r="YO8" s="1112">
        <f t="shared" si="176"/>
        <v>0</v>
      </c>
      <c r="YP8" s="1112">
        <f t="shared" si="176"/>
        <v>0</v>
      </c>
      <c r="YQ8" s="1112">
        <f t="shared" si="176"/>
        <v>0</v>
      </c>
      <c r="YR8" s="1112">
        <f t="shared" si="176"/>
        <v>0</v>
      </c>
      <c r="YS8" s="1112">
        <f t="shared" si="176"/>
        <v>0</v>
      </c>
      <c r="YT8" s="1112">
        <f t="shared" si="176"/>
        <v>0</v>
      </c>
      <c r="YU8" s="1112">
        <f t="shared" si="176"/>
        <v>0</v>
      </c>
      <c r="YV8" s="1112">
        <f t="shared" si="176"/>
        <v>0</v>
      </c>
      <c r="YW8" s="1112">
        <f t="shared" si="176"/>
        <v>0</v>
      </c>
      <c r="YX8" s="1125">
        <f t="shared" si="176"/>
        <v>0</v>
      </c>
      <c r="YY8" s="1113">
        <f t="shared" si="176"/>
        <v>0</v>
      </c>
      <c r="ZA8" s="1120">
        <f t="shared" ref="ZA8:ZN8" si="177">SUM(ZA9:ZA11)</f>
        <v>0</v>
      </c>
      <c r="ZB8" s="1112">
        <f t="shared" si="177"/>
        <v>0</v>
      </c>
      <c r="ZC8" s="1112">
        <f t="shared" si="177"/>
        <v>0</v>
      </c>
      <c r="ZD8" s="1112">
        <f t="shared" si="177"/>
        <v>0</v>
      </c>
      <c r="ZE8" s="1112">
        <f t="shared" si="177"/>
        <v>0</v>
      </c>
      <c r="ZF8" s="1112">
        <f t="shared" si="177"/>
        <v>0</v>
      </c>
      <c r="ZG8" s="1112">
        <f t="shared" si="177"/>
        <v>0</v>
      </c>
      <c r="ZH8" s="1112">
        <f t="shared" si="177"/>
        <v>0</v>
      </c>
      <c r="ZI8" s="1112">
        <f t="shared" si="177"/>
        <v>0</v>
      </c>
      <c r="ZJ8" s="1112">
        <f t="shared" si="177"/>
        <v>0</v>
      </c>
      <c r="ZK8" s="1112">
        <f t="shared" si="177"/>
        <v>0</v>
      </c>
      <c r="ZL8" s="1112">
        <f t="shared" si="177"/>
        <v>0</v>
      </c>
      <c r="ZM8" s="1125">
        <f t="shared" si="177"/>
        <v>0</v>
      </c>
      <c r="ZN8" s="1113">
        <f t="shared" si="177"/>
        <v>0</v>
      </c>
      <c r="ZP8" s="1120">
        <f t="shared" ref="ZP8:AAC8" si="178">SUM(ZP9:ZP11)</f>
        <v>0</v>
      </c>
      <c r="ZQ8" s="1112">
        <f t="shared" si="178"/>
        <v>0</v>
      </c>
      <c r="ZR8" s="1112">
        <f t="shared" si="178"/>
        <v>0</v>
      </c>
      <c r="ZS8" s="1112">
        <f t="shared" si="178"/>
        <v>0</v>
      </c>
      <c r="ZT8" s="1112">
        <f t="shared" si="178"/>
        <v>0</v>
      </c>
      <c r="ZU8" s="1112">
        <f t="shared" si="178"/>
        <v>0</v>
      </c>
      <c r="ZV8" s="1112">
        <f t="shared" si="178"/>
        <v>0</v>
      </c>
      <c r="ZW8" s="1112">
        <f t="shared" si="178"/>
        <v>0</v>
      </c>
      <c r="ZX8" s="1112">
        <f t="shared" si="178"/>
        <v>0</v>
      </c>
      <c r="ZY8" s="1112">
        <f t="shared" si="178"/>
        <v>0</v>
      </c>
      <c r="ZZ8" s="1112">
        <f t="shared" si="178"/>
        <v>0</v>
      </c>
      <c r="AAA8" s="1112">
        <f t="shared" si="178"/>
        <v>0</v>
      </c>
      <c r="AAB8" s="1125">
        <f t="shared" si="178"/>
        <v>0</v>
      </c>
      <c r="AAC8" s="1113">
        <f t="shared" si="178"/>
        <v>0</v>
      </c>
      <c r="AAE8" s="1120">
        <f t="shared" ref="AAE8:AAR8" si="179">SUM(AAE9:AAE11)</f>
        <v>0</v>
      </c>
      <c r="AAF8" s="1112">
        <f t="shared" si="179"/>
        <v>0</v>
      </c>
      <c r="AAG8" s="1112">
        <f t="shared" si="179"/>
        <v>0</v>
      </c>
      <c r="AAH8" s="1112">
        <f t="shared" si="179"/>
        <v>0</v>
      </c>
      <c r="AAI8" s="1112">
        <f t="shared" si="179"/>
        <v>0</v>
      </c>
      <c r="AAJ8" s="1112">
        <f t="shared" si="179"/>
        <v>0</v>
      </c>
      <c r="AAK8" s="1112">
        <f t="shared" si="179"/>
        <v>0</v>
      </c>
      <c r="AAL8" s="1112">
        <f t="shared" si="179"/>
        <v>0</v>
      </c>
      <c r="AAM8" s="1112">
        <f t="shared" si="179"/>
        <v>0</v>
      </c>
      <c r="AAN8" s="1112">
        <f t="shared" si="179"/>
        <v>0</v>
      </c>
      <c r="AAO8" s="1112">
        <f t="shared" si="179"/>
        <v>0</v>
      </c>
      <c r="AAP8" s="1112">
        <f t="shared" si="179"/>
        <v>0</v>
      </c>
      <c r="AAQ8" s="1125">
        <f t="shared" si="179"/>
        <v>0</v>
      </c>
      <c r="AAR8" s="1113">
        <f t="shared" si="179"/>
        <v>0</v>
      </c>
      <c r="AAT8" s="1120">
        <f t="shared" ref="AAT8:ABG8" si="180">SUM(AAT9:AAT11)</f>
        <v>0</v>
      </c>
      <c r="AAU8" s="1112">
        <f t="shared" si="180"/>
        <v>0</v>
      </c>
      <c r="AAV8" s="1112">
        <f t="shared" si="180"/>
        <v>0</v>
      </c>
      <c r="AAW8" s="1112">
        <f t="shared" si="180"/>
        <v>0</v>
      </c>
      <c r="AAX8" s="1112">
        <f t="shared" si="180"/>
        <v>0</v>
      </c>
      <c r="AAY8" s="1112">
        <f t="shared" si="180"/>
        <v>0</v>
      </c>
      <c r="AAZ8" s="1112">
        <f t="shared" si="180"/>
        <v>0</v>
      </c>
      <c r="ABA8" s="1112">
        <f t="shared" si="180"/>
        <v>0</v>
      </c>
      <c r="ABB8" s="1112">
        <f t="shared" si="180"/>
        <v>0</v>
      </c>
      <c r="ABC8" s="1112">
        <f t="shared" si="180"/>
        <v>0</v>
      </c>
      <c r="ABD8" s="1112">
        <f t="shared" si="180"/>
        <v>0</v>
      </c>
      <c r="ABE8" s="1112">
        <f t="shared" si="180"/>
        <v>0</v>
      </c>
      <c r="ABF8" s="1125">
        <f t="shared" si="180"/>
        <v>0</v>
      </c>
      <c r="ABG8" s="1113">
        <f t="shared" si="180"/>
        <v>0</v>
      </c>
      <c r="ABI8" s="1120">
        <f t="shared" ref="ABI8:ABV8" si="181">SUM(ABI9:ABI11)</f>
        <v>0</v>
      </c>
      <c r="ABJ8" s="1112">
        <f t="shared" si="181"/>
        <v>0</v>
      </c>
      <c r="ABK8" s="1112">
        <f t="shared" si="181"/>
        <v>0</v>
      </c>
      <c r="ABL8" s="1112">
        <f t="shared" si="181"/>
        <v>0</v>
      </c>
      <c r="ABM8" s="1112">
        <f t="shared" si="181"/>
        <v>0</v>
      </c>
      <c r="ABN8" s="1112">
        <f t="shared" si="181"/>
        <v>0</v>
      </c>
      <c r="ABO8" s="1112">
        <f t="shared" si="181"/>
        <v>0</v>
      </c>
      <c r="ABP8" s="1112">
        <f t="shared" si="181"/>
        <v>0</v>
      </c>
      <c r="ABQ8" s="1112">
        <f t="shared" si="181"/>
        <v>0</v>
      </c>
      <c r="ABR8" s="1112">
        <f t="shared" si="181"/>
        <v>0</v>
      </c>
      <c r="ABS8" s="1112">
        <f t="shared" si="181"/>
        <v>0</v>
      </c>
      <c r="ABT8" s="1112">
        <f t="shared" si="181"/>
        <v>0</v>
      </c>
      <c r="ABU8" s="1125">
        <f t="shared" si="181"/>
        <v>0</v>
      </c>
      <c r="ABV8" s="1113">
        <f t="shared" si="181"/>
        <v>0</v>
      </c>
      <c r="ABX8" s="1120">
        <f t="shared" ref="ABX8:ACK8" si="182">SUM(ABX9:ABX11)</f>
        <v>0</v>
      </c>
      <c r="ABY8" s="1112">
        <f t="shared" si="182"/>
        <v>0</v>
      </c>
      <c r="ABZ8" s="1112">
        <f t="shared" si="182"/>
        <v>0</v>
      </c>
      <c r="ACA8" s="1112">
        <f t="shared" si="182"/>
        <v>0</v>
      </c>
      <c r="ACB8" s="1112">
        <f t="shared" si="182"/>
        <v>0</v>
      </c>
      <c r="ACC8" s="1112">
        <f t="shared" si="182"/>
        <v>0</v>
      </c>
      <c r="ACD8" s="1112">
        <f t="shared" si="182"/>
        <v>0</v>
      </c>
      <c r="ACE8" s="1112">
        <f t="shared" si="182"/>
        <v>0</v>
      </c>
      <c r="ACF8" s="1112">
        <f t="shared" si="182"/>
        <v>0</v>
      </c>
      <c r="ACG8" s="1112">
        <f t="shared" si="182"/>
        <v>0</v>
      </c>
      <c r="ACH8" s="1112">
        <f t="shared" si="182"/>
        <v>0</v>
      </c>
      <c r="ACI8" s="1112">
        <f t="shared" si="182"/>
        <v>0</v>
      </c>
      <c r="ACJ8" s="1125">
        <f t="shared" si="182"/>
        <v>0</v>
      </c>
      <c r="ACK8" s="1113">
        <f t="shared" si="182"/>
        <v>0</v>
      </c>
      <c r="ACM8" s="1120">
        <f t="shared" ref="ACM8:ACZ8" si="183">SUM(ACM9:ACM11)</f>
        <v>0</v>
      </c>
      <c r="ACN8" s="1112">
        <f t="shared" si="183"/>
        <v>0</v>
      </c>
      <c r="ACO8" s="1112">
        <f t="shared" si="183"/>
        <v>0</v>
      </c>
      <c r="ACP8" s="1112">
        <f t="shared" si="183"/>
        <v>0</v>
      </c>
      <c r="ACQ8" s="1112">
        <f t="shared" si="183"/>
        <v>0</v>
      </c>
      <c r="ACR8" s="1112">
        <f t="shared" si="183"/>
        <v>0</v>
      </c>
      <c r="ACS8" s="1112">
        <f t="shared" si="183"/>
        <v>0</v>
      </c>
      <c r="ACT8" s="1112">
        <f t="shared" si="183"/>
        <v>0</v>
      </c>
      <c r="ACU8" s="1112">
        <f t="shared" si="183"/>
        <v>0</v>
      </c>
      <c r="ACV8" s="1112">
        <f t="shared" si="183"/>
        <v>0</v>
      </c>
      <c r="ACW8" s="1112">
        <f t="shared" si="183"/>
        <v>0</v>
      </c>
      <c r="ACX8" s="1112">
        <f t="shared" si="183"/>
        <v>0</v>
      </c>
      <c r="ACY8" s="1125">
        <f t="shared" si="183"/>
        <v>0</v>
      </c>
      <c r="ACZ8" s="1113">
        <f t="shared" si="183"/>
        <v>0</v>
      </c>
      <c r="ADB8" s="1120">
        <f t="shared" ref="ADB8:ADO8" si="184">SUM(ADB9:ADB11)</f>
        <v>0</v>
      </c>
      <c r="ADC8" s="1112">
        <f t="shared" si="184"/>
        <v>0</v>
      </c>
      <c r="ADD8" s="1112">
        <f t="shared" si="184"/>
        <v>0</v>
      </c>
      <c r="ADE8" s="1112">
        <f t="shared" si="184"/>
        <v>0</v>
      </c>
      <c r="ADF8" s="1112">
        <f t="shared" si="184"/>
        <v>0</v>
      </c>
      <c r="ADG8" s="1112">
        <f t="shared" si="184"/>
        <v>0</v>
      </c>
      <c r="ADH8" s="1112">
        <f t="shared" si="184"/>
        <v>0</v>
      </c>
      <c r="ADI8" s="1112">
        <f t="shared" si="184"/>
        <v>0</v>
      </c>
      <c r="ADJ8" s="1112">
        <f t="shared" si="184"/>
        <v>0</v>
      </c>
      <c r="ADK8" s="1112">
        <f t="shared" si="184"/>
        <v>0</v>
      </c>
      <c r="ADL8" s="1112">
        <f t="shared" si="184"/>
        <v>0</v>
      </c>
      <c r="ADM8" s="1112">
        <f t="shared" si="184"/>
        <v>0</v>
      </c>
      <c r="ADN8" s="1125">
        <f t="shared" si="184"/>
        <v>0</v>
      </c>
      <c r="ADO8" s="1113">
        <f t="shared" si="184"/>
        <v>0</v>
      </c>
      <c r="ADQ8" s="1120">
        <f t="shared" ref="ADQ8:AED8" si="185">SUM(ADQ9:ADQ11)</f>
        <v>0</v>
      </c>
      <c r="ADR8" s="1112">
        <f t="shared" si="185"/>
        <v>0</v>
      </c>
      <c r="ADS8" s="1112">
        <f t="shared" si="185"/>
        <v>0</v>
      </c>
      <c r="ADT8" s="1112">
        <f t="shared" si="185"/>
        <v>0</v>
      </c>
      <c r="ADU8" s="1112">
        <f t="shared" si="185"/>
        <v>0</v>
      </c>
      <c r="ADV8" s="1112">
        <f t="shared" si="185"/>
        <v>0</v>
      </c>
      <c r="ADW8" s="1112">
        <f t="shared" si="185"/>
        <v>0</v>
      </c>
      <c r="ADX8" s="1112">
        <f t="shared" si="185"/>
        <v>0</v>
      </c>
      <c r="ADY8" s="1112">
        <f t="shared" si="185"/>
        <v>0</v>
      </c>
      <c r="ADZ8" s="1112">
        <f t="shared" si="185"/>
        <v>0</v>
      </c>
      <c r="AEA8" s="1112">
        <f t="shared" si="185"/>
        <v>0</v>
      </c>
      <c r="AEB8" s="1112">
        <f t="shared" si="185"/>
        <v>0</v>
      </c>
      <c r="AEC8" s="1125">
        <f t="shared" si="185"/>
        <v>0</v>
      </c>
      <c r="AED8" s="1113">
        <f t="shared" si="185"/>
        <v>0</v>
      </c>
      <c r="AEF8" s="1120">
        <f t="shared" ref="AEF8:AES8" si="186">SUM(AEF9:AEF11)</f>
        <v>0</v>
      </c>
      <c r="AEG8" s="1112">
        <f t="shared" si="186"/>
        <v>0</v>
      </c>
      <c r="AEH8" s="1112">
        <f t="shared" si="186"/>
        <v>0</v>
      </c>
      <c r="AEI8" s="1112">
        <f t="shared" si="186"/>
        <v>0</v>
      </c>
      <c r="AEJ8" s="1112">
        <f t="shared" si="186"/>
        <v>0</v>
      </c>
      <c r="AEK8" s="1112">
        <f t="shared" si="186"/>
        <v>0</v>
      </c>
      <c r="AEL8" s="1112">
        <f t="shared" si="186"/>
        <v>0</v>
      </c>
      <c r="AEM8" s="1112">
        <f t="shared" si="186"/>
        <v>0</v>
      </c>
      <c r="AEN8" s="1112">
        <f t="shared" si="186"/>
        <v>0</v>
      </c>
      <c r="AEO8" s="1112">
        <f t="shared" si="186"/>
        <v>0</v>
      </c>
      <c r="AEP8" s="1112">
        <f t="shared" si="186"/>
        <v>0</v>
      </c>
      <c r="AEQ8" s="1112">
        <f t="shared" si="186"/>
        <v>0</v>
      </c>
      <c r="AER8" s="1125">
        <f t="shared" si="186"/>
        <v>0</v>
      </c>
      <c r="AES8" s="1113">
        <f t="shared" si="186"/>
        <v>0</v>
      </c>
      <c r="AEU8" s="1120">
        <f t="shared" ref="AEU8:AFH8" si="187">SUM(AEU9:AEU11)</f>
        <v>0</v>
      </c>
      <c r="AEV8" s="1112">
        <f t="shared" si="187"/>
        <v>0</v>
      </c>
      <c r="AEW8" s="1112">
        <f t="shared" si="187"/>
        <v>0</v>
      </c>
      <c r="AEX8" s="1112">
        <f t="shared" si="187"/>
        <v>0</v>
      </c>
      <c r="AEY8" s="1112">
        <f t="shared" si="187"/>
        <v>0</v>
      </c>
      <c r="AEZ8" s="1112">
        <f t="shared" si="187"/>
        <v>0</v>
      </c>
      <c r="AFA8" s="1112">
        <f t="shared" si="187"/>
        <v>0</v>
      </c>
      <c r="AFB8" s="1112">
        <f t="shared" si="187"/>
        <v>0</v>
      </c>
      <c r="AFC8" s="1112">
        <f t="shared" si="187"/>
        <v>0</v>
      </c>
      <c r="AFD8" s="1112">
        <f t="shared" si="187"/>
        <v>0</v>
      </c>
      <c r="AFE8" s="1112">
        <f t="shared" si="187"/>
        <v>0</v>
      </c>
      <c r="AFF8" s="1112">
        <f t="shared" si="187"/>
        <v>0</v>
      </c>
      <c r="AFG8" s="1125">
        <f t="shared" si="187"/>
        <v>0</v>
      </c>
      <c r="AFH8" s="1113">
        <f t="shared" si="187"/>
        <v>0</v>
      </c>
      <c r="AFJ8" s="1120">
        <f t="shared" ref="AFJ8:AFW8" si="188">SUM(AFJ9:AFJ11)</f>
        <v>0</v>
      </c>
      <c r="AFK8" s="1112">
        <f t="shared" si="188"/>
        <v>0</v>
      </c>
      <c r="AFL8" s="1112">
        <f t="shared" si="188"/>
        <v>0</v>
      </c>
      <c r="AFM8" s="1112">
        <f t="shared" si="188"/>
        <v>0</v>
      </c>
      <c r="AFN8" s="1112">
        <f t="shared" si="188"/>
        <v>0</v>
      </c>
      <c r="AFO8" s="1112">
        <f t="shared" si="188"/>
        <v>0</v>
      </c>
      <c r="AFP8" s="1112">
        <f t="shared" si="188"/>
        <v>0</v>
      </c>
      <c r="AFQ8" s="1112">
        <f t="shared" si="188"/>
        <v>0</v>
      </c>
      <c r="AFR8" s="1112">
        <f t="shared" si="188"/>
        <v>0</v>
      </c>
      <c r="AFS8" s="1112">
        <f t="shared" si="188"/>
        <v>0</v>
      </c>
      <c r="AFT8" s="1112">
        <f t="shared" si="188"/>
        <v>0</v>
      </c>
      <c r="AFU8" s="1112">
        <f t="shared" si="188"/>
        <v>0</v>
      </c>
      <c r="AFV8" s="1125">
        <f t="shared" si="188"/>
        <v>0</v>
      </c>
      <c r="AFW8" s="1113">
        <f t="shared" si="188"/>
        <v>0</v>
      </c>
      <c r="AFY8" s="1120">
        <f t="shared" ref="AFY8:AGL8" si="189">SUM(AFY9:AFY11)</f>
        <v>0</v>
      </c>
      <c r="AFZ8" s="1112">
        <f t="shared" si="189"/>
        <v>0</v>
      </c>
      <c r="AGA8" s="1112">
        <f t="shared" si="189"/>
        <v>0</v>
      </c>
      <c r="AGB8" s="1112">
        <f t="shared" si="189"/>
        <v>0</v>
      </c>
      <c r="AGC8" s="1112">
        <f t="shared" si="189"/>
        <v>0</v>
      </c>
      <c r="AGD8" s="1112">
        <f t="shared" si="189"/>
        <v>0</v>
      </c>
      <c r="AGE8" s="1112">
        <f t="shared" si="189"/>
        <v>0</v>
      </c>
      <c r="AGF8" s="1112">
        <f t="shared" si="189"/>
        <v>0</v>
      </c>
      <c r="AGG8" s="1112">
        <f t="shared" si="189"/>
        <v>0</v>
      </c>
      <c r="AGH8" s="1112">
        <f t="shared" si="189"/>
        <v>0</v>
      </c>
      <c r="AGI8" s="1112">
        <f t="shared" si="189"/>
        <v>0</v>
      </c>
      <c r="AGJ8" s="1112">
        <f t="shared" si="189"/>
        <v>0</v>
      </c>
      <c r="AGK8" s="1125">
        <f t="shared" si="189"/>
        <v>0</v>
      </c>
      <c r="AGL8" s="1113">
        <f t="shared" si="189"/>
        <v>0</v>
      </c>
      <c r="AGN8" s="1120">
        <f t="shared" ref="AGN8:AHA8" si="190">SUM(AGN9:AGN11)</f>
        <v>0</v>
      </c>
      <c r="AGO8" s="1112">
        <f t="shared" si="190"/>
        <v>0</v>
      </c>
      <c r="AGP8" s="1112">
        <f t="shared" si="190"/>
        <v>0</v>
      </c>
      <c r="AGQ8" s="1112">
        <f t="shared" si="190"/>
        <v>0</v>
      </c>
      <c r="AGR8" s="1112">
        <f t="shared" si="190"/>
        <v>0</v>
      </c>
      <c r="AGS8" s="1112">
        <f t="shared" si="190"/>
        <v>0</v>
      </c>
      <c r="AGT8" s="1112">
        <f t="shared" si="190"/>
        <v>0</v>
      </c>
      <c r="AGU8" s="1112">
        <f t="shared" si="190"/>
        <v>0</v>
      </c>
      <c r="AGV8" s="1112">
        <f t="shared" si="190"/>
        <v>0</v>
      </c>
      <c r="AGW8" s="1112">
        <f t="shared" si="190"/>
        <v>0</v>
      </c>
      <c r="AGX8" s="1112">
        <f t="shared" si="190"/>
        <v>0</v>
      </c>
      <c r="AGY8" s="1112">
        <f t="shared" si="190"/>
        <v>0</v>
      </c>
      <c r="AGZ8" s="1125">
        <f t="shared" si="190"/>
        <v>0</v>
      </c>
      <c r="AHA8" s="1113">
        <f t="shared" si="190"/>
        <v>0</v>
      </c>
      <c r="AHC8" s="1120">
        <f t="shared" ref="AHC8:AHP8" si="191">SUM(AHC9:AHC11)</f>
        <v>0</v>
      </c>
      <c r="AHD8" s="1112">
        <f t="shared" si="191"/>
        <v>0</v>
      </c>
      <c r="AHE8" s="1112">
        <f t="shared" si="191"/>
        <v>0</v>
      </c>
      <c r="AHF8" s="1112">
        <f t="shared" si="191"/>
        <v>0</v>
      </c>
      <c r="AHG8" s="1112">
        <f t="shared" si="191"/>
        <v>0</v>
      </c>
      <c r="AHH8" s="1112">
        <f t="shared" si="191"/>
        <v>0</v>
      </c>
      <c r="AHI8" s="1112">
        <f t="shared" si="191"/>
        <v>0</v>
      </c>
      <c r="AHJ8" s="1112">
        <f t="shared" si="191"/>
        <v>0</v>
      </c>
      <c r="AHK8" s="1112">
        <f t="shared" si="191"/>
        <v>0</v>
      </c>
      <c r="AHL8" s="1112">
        <f t="shared" si="191"/>
        <v>0</v>
      </c>
      <c r="AHM8" s="1112">
        <f t="shared" si="191"/>
        <v>0</v>
      </c>
      <c r="AHN8" s="1112">
        <f t="shared" si="191"/>
        <v>0</v>
      </c>
      <c r="AHO8" s="1125">
        <f t="shared" si="191"/>
        <v>0</v>
      </c>
      <c r="AHP8" s="1113">
        <f t="shared" si="191"/>
        <v>0</v>
      </c>
      <c r="AHR8" s="1120">
        <f t="shared" ref="AHR8:AIE8" si="192">SUM(AHR9:AHR11)</f>
        <v>0</v>
      </c>
      <c r="AHS8" s="1112">
        <f t="shared" si="192"/>
        <v>0</v>
      </c>
      <c r="AHT8" s="1112">
        <f t="shared" si="192"/>
        <v>0</v>
      </c>
      <c r="AHU8" s="1112">
        <f t="shared" si="192"/>
        <v>0</v>
      </c>
      <c r="AHV8" s="1112">
        <f t="shared" si="192"/>
        <v>0</v>
      </c>
      <c r="AHW8" s="1112">
        <f t="shared" si="192"/>
        <v>0</v>
      </c>
      <c r="AHX8" s="1112">
        <f t="shared" si="192"/>
        <v>0</v>
      </c>
      <c r="AHY8" s="1112">
        <f t="shared" si="192"/>
        <v>0</v>
      </c>
      <c r="AHZ8" s="1112">
        <f t="shared" si="192"/>
        <v>0</v>
      </c>
      <c r="AIA8" s="1112">
        <f t="shared" si="192"/>
        <v>0</v>
      </c>
      <c r="AIB8" s="1112">
        <f t="shared" si="192"/>
        <v>0</v>
      </c>
      <c r="AIC8" s="1112">
        <f t="shared" si="192"/>
        <v>0</v>
      </c>
      <c r="AID8" s="1125">
        <f t="shared" si="192"/>
        <v>0</v>
      </c>
      <c r="AIE8" s="1113">
        <f t="shared" si="192"/>
        <v>0</v>
      </c>
      <c r="AIG8" s="1120">
        <f t="shared" ref="AIG8:AIT8" si="193">SUM(AIG9:AIG11)</f>
        <v>0</v>
      </c>
      <c r="AIH8" s="1112">
        <f t="shared" si="193"/>
        <v>0</v>
      </c>
      <c r="AII8" s="1112">
        <f t="shared" si="193"/>
        <v>0</v>
      </c>
      <c r="AIJ8" s="1112">
        <f t="shared" si="193"/>
        <v>0</v>
      </c>
      <c r="AIK8" s="1112">
        <f t="shared" si="193"/>
        <v>0</v>
      </c>
      <c r="AIL8" s="1112">
        <f t="shared" si="193"/>
        <v>0</v>
      </c>
      <c r="AIM8" s="1112">
        <f t="shared" si="193"/>
        <v>0</v>
      </c>
      <c r="AIN8" s="1112">
        <f t="shared" si="193"/>
        <v>0</v>
      </c>
      <c r="AIO8" s="1112">
        <f t="shared" si="193"/>
        <v>0</v>
      </c>
      <c r="AIP8" s="1112">
        <f t="shared" si="193"/>
        <v>0</v>
      </c>
      <c r="AIQ8" s="1112">
        <f t="shared" si="193"/>
        <v>0</v>
      </c>
      <c r="AIR8" s="1112">
        <f t="shared" si="193"/>
        <v>0</v>
      </c>
      <c r="AIS8" s="1125">
        <f t="shared" si="193"/>
        <v>0</v>
      </c>
      <c r="AIT8" s="1113">
        <f t="shared" si="193"/>
        <v>0</v>
      </c>
      <c r="AIV8" s="1120">
        <f t="shared" ref="AIV8:AJI8" si="194">SUM(AIV9:AIV11)</f>
        <v>0</v>
      </c>
      <c r="AIW8" s="1112">
        <f t="shared" si="194"/>
        <v>0</v>
      </c>
      <c r="AIX8" s="1112">
        <f t="shared" si="194"/>
        <v>0</v>
      </c>
      <c r="AIY8" s="1112">
        <f t="shared" si="194"/>
        <v>0</v>
      </c>
      <c r="AIZ8" s="1112">
        <f t="shared" si="194"/>
        <v>0</v>
      </c>
      <c r="AJA8" s="1112">
        <f t="shared" si="194"/>
        <v>0</v>
      </c>
      <c r="AJB8" s="1112">
        <f t="shared" si="194"/>
        <v>0</v>
      </c>
      <c r="AJC8" s="1112">
        <f t="shared" si="194"/>
        <v>0</v>
      </c>
      <c r="AJD8" s="1112">
        <f t="shared" si="194"/>
        <v>0</v>
      </c>
      <c r="AJE8" s="1112">
        <f t="shared" si="194"/>
        <v>0</v>
      </c>
      <c r="AJF8" s="1112">
        <f t="shared" si="194"/>
        <v>0</v>
      </c>
      <c r="AJG8" s="1112">
        <f t="shared" si="194"/>
        <v>0</v>
      </c>
      <c r="AJH8" s="1125">
        <f t="shared" si="194"/>
        <v>0</v>
      </c>
      <c r="AJI8" s="1113">
        <f t="shared" si="194"/>
        <v>0</v>
      </c>
      <c r="AJK8" s="1120">
        <f t="shared" ref="AJK8:AJX8" si="195">SUM(AJK9:AJK11)</f>
        <v>0</v>
      </c>
      <c r="AJL8" s="1112">
        <f t="shared" si="195"/>
        <v>0</v>
      </c>
      <c r="AJM8" s="1112">
        <f t="shared" si="195"/>
        <v>0</v>
      </c>
      <c r="AJN8" s="1112">
        <f t="shared" si="195"/>
        <v>0</v>
      </c>
      <c r="AJO8" s="1112">
        <f t="shared" si="195"/>
        <v>0</v>
      </c>
      <c r="AJP8" s="1112">
        <f t="shared" si="195"/>
        <v>0</v>
      </c>
      <c r="AJQ8" s="1112">
        <f t="shared" si="195"/>
        <v>0</v>
      </c>
      <c r="AJR8" s="1112">
        <f t="shared" si="195"/>
        <v>0</v>
      </c>
      <c r="AJS8" s="1112">
        <f t="shared" si="195"/>
        <v>0</v>
      </c>
      <c r="AJT8" s="1112">
        <f t="shared" si="195"/>
        <v>0</v>
      </c>
      <c r="AJU8" s="1112">
        <f t="shared" si="195"/>
        <v>0</v>
      </c>
      <c r="AJV8" s="1112">
        <f t="shared" si="195"/>
        <v>0</v>
      </c>
      <c r="AJW8" s="1125">
        <f t="shared" si="195"/>
        <v>0</v>
      </c>
      <c r="AJX8" s="1113">
        <f t="shared" si="195"/>
        <v>0</v>
      </c>
      <c r="AJZ8" s="1120">
        <f t="shared" ref="AJZ8:AKM8" si="196">SUM(AJZ9:AJZ11)</f>
        <v>0</v>
      </c>
      <c r="AKA8" s="1112">
        <f t="shared" si="196"/>
        <v>0</v>
      </c>
      <c r="AKB8" s="1112">
        <f t="shared" si="196"/>
        <v>0</v>
      </c>
      <c r="AKC8" s="1112">
        <f t="shared" si="196"/>
        <v>0</v>
      </c>
      <c r="AKD8" s="1112">
        <f t="shared" si="196"/>
        <v>0</v>
      </c>
      <c r="AKE8" s="1112">
        <f t="shared" si="196"/>
        <v>0</v>
      </c>
      <c r="AKF8" s="1112">
        <f t="shared" si="196"/>
        <v>0</v>
      </c>
      <c r="AKG8" s="1112">
        <f t="shared" si="196"/>
        <v>0</v>
      </c>
      <c r="AKH8" s="1112">
        <f t="shared" si="196"/>
        <v>0</v>
      </c>
      <c r="AKI8" s="1112">
        <f t="shared" si="196"/>
        <v>0</v>
      </c>
      <c r="AKJ8" s="1112">
        <f t="shared" si="196"/>
        <v>0</v>
      </c>
      <c r="AKK8" s="1112">
        <f t="shared" si="196"/>
        <v>0</v>
      </c>
      <c r="AKL8" s="1125">
        <f t="shared" si="196"/>
        <v>0</v>
      </c>
      <c r="AKM8" s="1113">
        <f t="shared" si="196"/>
        <v>0</v>
      </c>
      <c r="AKO8" s="1120">
        <f t="shared" ref="AKO8:ALB8" si="197">SUM(AKO9:AKO11)</f>
        <v>0</v>
      </c>
      <c r="AKP8" s="1112">
        <f t="shared" si="197"/>
        <v>0</v>
      </c>
      <c r="AKQ8" s="1112">
        <f t="shared" si="197"/>
        <v>0</v>
      </c>
      <c r="AKR8" s="1112">
        <f t="shared" si="197"/>
        <v>0</v>
      </c>
      <c r="AKS8" s="1112">
        <f t="shared" si="197"/>
        <v>0</v>
      </c>
      <c r="AKT8" s="1112">
        <f t="shared" si="197"/>
        <v>0</v>
      </c>
      <c r="AKU8" s="1112">
        <f t="shared" si="197"/>
        <v>0</v>
      </c>
      <c r="AKV8" s="1112">
        <f t="shared" si="197"/>
        <v>0</v>
      </c>
      <c r="AKW8" s="1112">
        <f t="shared" si="197"/>
        <v>0</v>
      </c>
      <c r="AKX8" s="1112">
        <f t="shared" si="197"/>
        <v>0</v>
      </c>
      <c r="AKY8" s="1112">
        <f t="shared" si="197"/>
        <v>0</v>
      </c>
      <c r="AKZ8" s="1112">
        <f t="shared" si="197"/>
        <v>0</v>
      </c>
      <c r="ALA8" s="1125">
        <f t="shared" si="197"/>
        <v>0</v>
      </c>
      <c r="ALB8" s="1113">
        <f t="shared" si="197"/>
        <v>0</v>
      </c>
      <c r="ALD8" s="1120">
        <f t="shared" ref="ALD8:ALQ8" si="198">SUM(ALD9:ALD11)</f>
        <v>0</v>
      </c>
      <c r="ALE8" s="1112">
        <f t="shared" si="198"/>
        <v>0</v>
      </c>
      <c r="ALF8" s="1112">
        <f t="shared" si="198"/>
        <v>0</v>
      </c>
      <c r="ALG8" s="1112">
        <f t="shared" si="198"/>
        <v>0</v>
      </c>
      <c r="ALH8" s="1112">
        <f t="shared" si="198"/>
        <v>0</v>
      </c>
      <c r="ALI8" s="1112">
        <f t="shared" si="198"/>
        <v>0</v>
      </c>
      <c r="ALJ8" s="1112">
        <f t="shared" si="198"/>
        <v>0</v>
      </c>
      <c r="ALK8" s="1112">
        <f t="shared" si="198"/>
        <v>0</v>
      </c>
      <c r="ALL8" s="1112">
        <f t="shared" si="198"/>
        <v>0</v>
      </c>
      <c r="ALM8" s="1112">
        <f t="shared" si="198"/>
        <v>0</v>
      </c>
      <c r="ALN8" s="1112">
        <f t="shared" si="198"/>
        <v>0</v>
      </c>
      <c r="ALO8" s="1112">
        <f t="shared" si="198"/>
        <v>0</v>
      </c>
      <c r="ALP8" s="1125">
        <f t="shared" si="198"/>
        <v>0</v>
      </c>
      <c r="ALQ8" s="1113">
        <f t="shared" si="198"/>
        <v>0</v>
      </c>
      <c r="ALS8" s="1120">
        <f t="shared" ref="ALS8:AMF8" si="199">SUM(ALS9:ALS11)</f>
        <v>0</v>
      </c>
      <c r="ALT8" s="1112">
        <f t="shared" si="199"/>
        <v>0</v>
      </c>
      <c r="ALU8" s="1112">
        <f t="shared" si="199"/>
        <v>0</v>
      </c>
      <c r="ALV8" s="1112">
        <f t="shared" si="199"/>
        <v>0</v>
      </c>
      <c r="ALW8" s="1112">
        <f t="shared" si="199"/>
        <v>0</v>
      </c>
      <c r="ALX8" s="1112">
        <f t="shared" si="199"/>
        <v>0</v>
      </c>
      <c r="ALY8" s="1112">
        <f t="shared" si="199"/>
        <v>0</v>
      </c>
      <c r="ALZ8" s="1112">
        <f t="shared" si="199"/>
        <v>0</v>
      </c>
      <c r="AMA8" s="1112">
        <f t="shared" si="199"/>
        <v>0</v>
      </c>
      <c r="AMB8" s="1112">
        <f t="shared" si="199"/>
        <v>0</v>
      </c>
      <c r="AMC8" s="1112">
        <f t="shared" si="199"/>
        <v>0</v>
      </c>
      <c r="AMD8" s="1112">
        <f t="shared" si="199"/>
        <v>0</v>
      </c>
      <c r="AME8" s="1125">
        <f t="shared" si="199"/>
        <v>0</v>
      </c>
      <c r="AMF8" s="1113">
        <f t="shared" si="199"/>
        <v>0</v>
      </c>
      <c r="AMH8" s="1120">
        <f t="shared" ref="AMH8:AMU8" si="200">SUM(AMH9:AMH11)</f>
        <v>0</v>
      </c>
      <c r="AMI8" s="1112">
        <f t="shared" si="200"/>
        <v>0</v>
      </c>
      <c r="AMJ8" s="1112">
        <f t="shared" si="200"/>
        <v>0</v>
      </c>
      <c r="AMK8" s="1112">
        <f t="shared" si="200"/>
        <v>0</v>
      </c>
      <c r="AML8" s="1112">
        <f t="shared" si="200"/>
        <v>0</v>
      </c>
      <c r="AMM8" s="1112">
        <f t="shared" si="200"/>
        <v>0</v>
      </c>
      <c r="AMN8" s="1112">
        <f t="shared" si="200"/>
        <v>0</v>
      </c>
      <c r="AMO8" s="1112">
        <f t="shared" si="200"/>
        <v>0</v>
      </c>
      <c r="AMP8" s="1112">
        <f t="shared" si="200"/>
        <v>0</v>
      </c>
      <c r="AMQ8" s="1112">
        <f t="shared" si="200"/>
        <v>0</v>
      </c>
      <c r="AMR8" s="1112">
        <f t="shared" si="200"/>
        <v>0</v>
      </c>
      <c r="AMS8" s="1112">
        <f t="shared" si="200"/>
        <v>0</v>
      </c>
      <c r="AMT8" s="1125">
        <f t="shared" si="200"/>
        <v>0</v>
      </c>
      <c r="AMU8" s="1113">
        <f t="shared" si="200"/>
        <v>0</v>
      </c>
      <c r="AMW8" s="1120">
        <f t="shared" ref="AMW8:ANJ8" si="201">SUM(AMW9:AMW11)</f>
        <v>0</v>
      </c>
      <c r="AMX8" s="1112">
        <f t="shared" si="201"/>
        <v>0</v>
      </c>
      <c r="AMY8" s="1112">
        <f t="shared" si="201"/>
        <v>0</v>
      </c>
      <c r="AMZ8" s="1112">
        <f t="shared" si="201"/>
        <v>0</v>
      </c>
      <c r="ANA8" s="1112">
        <f t="shared" si="201"/>
        <v>0</v>
      </c>
      <c r="ANB8" s="1112">
        <f t="shared" si="201"/>
        <v>0</v>
      </c>
      <c r="ANC8" s="1112">
        <f t="shared" si="201"/>
        <v>0</v>
      </c>
      <c r="AND8" s="1112">
        <f t="shared" si="201"/>
        <v>0</v>
      </c>
      <c r="ANE8" s="1112">
        <f t="shared" si="201"/>
        <v>0</v>
      </c>
      <c r="ANF8" s="1112">
        <f t="shared" si="201"/>
        <v>0</v>
      </c>
      <c r="ANG8" s="1112">
        <f t="shared" si="201"/>
        <v>0</v>
      </c>
      <c r="ANH8" s="1112">
        <f t="shared" si="201"/>
        <v>0</v>
      </c>
      <c r="ANI8" s="1125">
        <f t="shared" si="201"/>
        <v>0</v>
      </c>
      <c r="ANJ8" s="1113">
        <f t="shared" si="201"/>
        <v>0</v>
      </c>
      <c r="ANL8" s="1120">
        <f t="shared" ref="ANL8:ANY8" si="202">SUM(ANL9:ANL11)</f>
        <v>0</v>
      </c>
      <c r="ANM8" s="1112">
        <f t="shared" si="202"/>
        <v>0</v>
      </c>
      <c r="ANN8" s="1112">
        <f t="shared" si="202"/>
        <v>0</v>
      </c>
      <c r="ANO8" s="1112">
        <f t="shared" si="202"/>
        <v>0</v>
      </c>
      <c r="ANP8" s="1112">
        <f t="shared" si="202"/>
        <v>0</v>
      </c>
      <c r="ANQ8" s="1112">
        <f t="shared" si="202"/>
        <v>0</v>
      </c>
      <c r="ANR8" s="1112">
        <f t="shared" si="202"/>
        <v>0</v>
      </c>
      <c r="ANS8" s="1112">
        <f t="shared" si="202"/>
        <v>0</v>
      </c>
      <c r="ANT8" s="1112">
        <f t="shared" si="202"/>
        <v>0</v>
      </c>
      <c r="ANU8" s="1112">
        <f t="shared" si="202"/>
        <v>0</v>
      </c>
      <c r="ANV8" s="1112">
        <f t="shared" si="202"/>
        <v>0</v>
      </c>
      <c r="ANW8" s="1112">
        <f t="shared" si="202"/>
        <v>0</v>
      </c>
      <c r="ANX8" s="1125">
        <f t="shared" si="202"/>
        <v>0</v>
      </c>
      <c r="ANY8" s="1113">
        <f t="shared" si="202"/>
        <v>0</v>
      </c>
      <c r="AOA8" s="1120">
        <f t="shared" ref="AOA8:AON8" si="203">SUM(AOA9:AOA11)</f>
        <v>0</v>
      </c>
      <c r="AOB8" s="1112">
        <f t="shared" si="203"/>
        <v>0</v>
      </c>
      <c r="AOC8" s="1112">
        <f t="shared" si="203"/>
        <v>0</v>
      </c>
      <c r="AOD8" s="1112">
        <f t="shared" si="203"/>
        <v>0</v>
      </c>
      <c r="AOE8" s="1112">
        <f t="shared" si="203"/>
        <v>0</v>
      </c>
      <c r="AOF8" s="1112">
        <f t="shared" si="203"/>
        <v>0</v>
      </c>
      <c r="AOG8" s="1112">
        <f t="shared" si="203"/>
        <v>0</v>
      </c>
      <c r="AOH8" s="1112">
        <f t="shared" si="203"/>
        <v>0</v>
      </c>
      <c r="AOI8" s="1112">
        <f t="shared" si="203"/>
        <v>0</v>
      </c>
      <c r="AOJ8" s="1112">
        <f t="shared" si="203"/>
        <v>0</v>
      </c>
      <c r="AOK8" s="1112">
        <f t="shared" si="203"/>
        <v>0</v>
      </c>
      <c r="AOL8" s="1112">
        <f t="shared" si="203"/>
        <v>0</v>
      </c>
      <c r="AOM8" s="1125">
        <f t="shared" si="203"/>
        <v>0</v>
      </c>
      <c r="AON8" s="1113">
        <f t="shared" si="203"/>
        <v>0</v>
      </c>
      <c r="AOP8" s="1120">
        <f t="shared" ref="AOP8:APC8" si="204">SUM(AOP9:AOP11)</f>
        <v>0</v>
      </c>
      <c r="AOQ8" s="1112">
        <f t="shared" si="204"/>
        <v>0</v>
      </c>
      <c r="AOR8" s="1112">
        <f t="shared" si="204"/>
        <v>0</v>
      </c>
      <c r="AOS8" s="1112">
        <f t="shared" si="204"/>
        <v>0</v>
      </c>
      <c r="AOT8" s="1112">
        <f t="shared" si="204"/>
        <v>0</v>
      </c>
      <c r="AOU8" s="1112">
        <f t="shared" si="204"/>
        <v>0</v>
      </c>
      <c r="AOV8" s="1112">
        <f t="shared" si="204"/>
        <v>0</v>
      </c>
      <c r="AOW8" s="1112">
        <f t="shared" si="204"/>
        <v>0</v>
      </c>
      <c r="AOX8" s="1112">
        <f t="shared" si="204"/>
        <v>0</v>
      </c>
      <c r="AOY8" s="1112">
        <f t="shared" si="204"/>
        <v>0</v>
      </c>
      <c r="AOZ8" s="1112">
        <f t="shared" si="204"/>
        <v>0</v>
      </c>
      <c r="APA8" s="1112">
        <f t="shared" si="204"/>
        <v>0</v>
      </c>
      <c r="APB8" s="1125">
        <f t="shared" si="204"/>
        <v>0</v>
      </c>
      <c r="APC8" s="1113">
        <f t="shared" si="204"/>
        <v>0</v>
      </c>
      <c r="APE8" s="1120">
        <f t="shared" ref="APE8:APR8" si="205">SUM(APE9:APE11)</f>
        <v>0</v>
      </c>
      <c r="APF8" s="1112">
        <f t="shared" si="205"/>
        <v>0</v>
      </c>
      <c r="APG8" s="1112">
        <f t="shared" si="205"/>
        <v>0</v>
      </c>
      <c r="APH8" s="1112">
        <f t="shared" si="205"/>
        <v>0</v>
      </c>
      <c r="API8" s="1112">
        <f t="shared" si="205"/>
        <v>0</v>
      </c>
      <c r="APJ8" s="1112">
        <f t="shared" si="205"/>
        <v>0</v>
      </c>
      <c r="APK8" s="1112">
        <f t="shared" si="205"/>
        <v>0</v>
      </c>
      <c r="APL8" s="1112">
        <f t="shared" si="205"/>
        <v>0</v>
      </c>
      <c r="APM8" s="1112">
        <f t="shared" si="205"/>
        <v>0</v>
      </c>
      <c r="APN8" s="1112">
        <f t="shared" si="205"/>
        <v>0</v>
      </c>
      <c r="APO8" s="1112">
        <f t="shared" si="205"/>
        <v>0</v>
      </c>
      <c r="APP8" s="1112">
        <f t="shared" si="205"/>
        <v>0</v>
      </c>
      <c r="APQ8" s="1125">
        <f t="shared" si="205"/>
        <v>0</v>
      </c>
      <c r="APR8" s="1113">
        <f t="shared" si="205"/>
        <v>0</v>
      </c>
      <c r="APT8" s="1120">
        <f t="shared" ref="APT8:AQG8" si="206">SUM(APT9:APT11)</f>
        <v>0</v>
      </c>
      <c r="APU8" s="1112">
        <f t="shared" si="206"/>
        <v>0</v>
      </c>
      <c r="APV8" s="1112">
        <f t="shared" si="206"/>
        <v>0</v>
      </c>
      <c r="APW8" s="1112">
        <f t="shared" si="206"/>
        <v>0</v>
      </c>
      <c r="APX8" s="1112">
        <f t="shared" si="206"/>
        <v>0</v>
      </c>
      <c r="APY8" s="1112">
        <f t="shared" si="206"/>
        <v>0</v>
      </c>
      <c r="APZ8" s="1112">
        <f t="shared" si="206"/>
        <v>0</v>
      </c>
      <c r="AQA8" s="1112">
        <f t="shared" si="206"/>
        <v>0</v>
      </c>
      <c r="AQB8" s="1112">
        <f t="shared" si="206"/>
        <v>0</v>
      </c>
      <c r="AQC8" s="1112">
        <f t="shared" si="206"/>
        <v>0</v>
      </c>
      <c r="AQD8" s="1112">
        <f t="shared" si="206"/>
        <v>0</v>
      </c>
      <c r="AQE8" s="1112">
        <f t="shared" si="206"/>
        <v>0</v>
      </c>
      <c r="AQF8" s="1125">
        <f t="shared" si="206"/>
        <v>0</v>
      </c>
      <c r="AQG8" s="1113">
        <f t="shared" si="206"/>
        <v>0</v>
      </c>
      <c r="AQI8" s="1120">
        <f t="shared" ref="AQI8:AQV8" si="207">SUM(AQI9:AQI11)</f>
        <v>0</v>
      </c>
      <c r="AQJ8" s="1112">
        <f t="shared" si="207"/>
        <v>0</v>
      </c>
      <c r="AQK8" s="1112">
        <f t="shared" si="207"/>
        <v>0</v>
      </c>
      <c r="AQL8" s="1112">
        <f t="shared" si="207"/>
        <v>0</v>
      </c>
      <c r="AQM8" s="1112">
        <f t="shared" si="207"/>
        <v>0</v>
      </c>
      <c r="AQN8" s="1112">
        <f t="shared" si="207"/>
        <v>0</v>
      </c>
      <c r="AQO8" s="1112">
        <f t="shared" si="207"/>
        <v>0</v>
      </c>
      <c r="AQP8" s="1112">
        <f t="shared" si="207"/>
        <v>0</v>
      </c>
      <c r="AQQ8" s="1112">
        <f t="shared" si="207"/>
        <v>0</v>
      </c>
      <c r="AQR8" s="1112">
        <f t="shared" si="207"/>
        <v>0</v>
      </c>
      <c r="AQS8" s="1112">
        <f t="shared" si="207"/>
        <v>0</v>
      </c>
      <c r="AQT8" s="1112">
        <f t="shared" si="207"/>
        <v>0</v>
      </c>
      <c r="AQU8" s="1125">
        <f t="shared" si="207"/>
        <v>0</v>
      </c>
      <c r="AQV8" s="1113">
        <f t="shared" si="207"/>
        <v>0</v>
      </c>
      <c r="AQX8" s="1120">
        <f t="shared" ref="AQX8:ARK8" si="208">SUM(AQX9:AQX11)</f>
        <v>0</v>
      </c>
      <c r="AQY8" s="1112">
        <f t="shared" si="208"/>
        <v>0</v>
      </c>
      <c r="AQZ8" s="1112">
        <f t="shared" si="208"/>
        <v>0</v>
      </c>
      <c r="ARA8" s="1112">
        <f t="shared" si="208"/>
        <v>0</v>
      </c>
      <c r="ARB8" s="1112">
        <f t="shared" si="208"/>
        <v>0</v>
      </c>
      <c r="ARC8" s="1112">
        <f t="shared" si="208"/>
        <v>0</v>
      </c>
      <c r="ARD8" s="1112">
        <f t="shared" si="208"/>
        <v>0</v>
      </c>
      <c r="ARE8" s="1112">
        <f t="shared" si="208"/>
        <v>0</v>
      </c>
      <c r="ARF8" s="1112">
        <f t="shared" si="208"/>
        <v>0</v>
      </c>
      <c r="ARG8" s="1112">
        <f t="shared" si="208"/>
        <v>0</v>
      </c>
      <c r="ARH8" s="1112">
        <f t="shared" si="208"/>
        <v>0</v>
      </c>
      <c r="ARI8" s="1112">
        <f t="shared" si="208"/>
        <v>0</v>
      </c>
      <c r="ARJ8" s="1125">
        <f t="shared" si="208"/>
        <v>0</v>
      </c>
      <c r="ARK8" s="1113">
        <f t="shared" si="208"/>
        <v>0</v>
      </c>
      <c r="ARM8" s="1120">
        <f t="shared" ref="ARM8:ARZ8" si="209">SUM(ARM9:ARM11)</f>
        <v>0</v>
      </c>
      <c r="ARN8" s="1112">
        <f t="shared" si="209"/>
        <v>0</v>
      </c>
      <c r="ARO8" s="1112">
        <f t="shared" si="209"/>
        <v>0</v>
      </c>
      <c r="ARP8" s="1112">
        <f t="shared" si="209"/>
        <v>0</v>
      </c>
      <c r="ARQ8" s="1112">
        <f t="shared" si="209"/>
        <v>0</v>
      </c>
      <c r="ARR8" s="1112">
        <f t="shared" si="209"/>
        <v>0</v>
      </c>
      <c r="ARS8" s="1112">
        <f t="shared" si="209"/>
        <v>0</v>
      </c>
      <c r="ART8" s="1112">
        <f t="shared" si="209"/>
        <v>0</v>
      </c>
      <c r="ARU8" s="1112">
        <f t="shared" si="209"/>
        <v>0</v>
      </c>
      <c r="ARV8" s="1112">
        <f t="shared" si="209"/>
        <v>0</v>
      </c>
      <c r="ARW8" s="1112">
        <f t="shared" si="209"/>
        <v>0</v>
      </c>
      <c r="ARX8" s="1112">
        <f t="shared" si="209"/>
        <v>0</v>
      </c>
      <c r="ARY8" s="1125">
        <f t="shared" si="209"/>
        <v>0</v>
      </c>
      <c r="ARZ8" s="1113">
        <f t="shared" si="209"/>
        <v>0</v>
      </c>
      <c r="ASB8" s="1120">
        <f t="shared" ref="ASB8:ASO8" si="210">SUM(ASB9:ASB11)</f>
        <v>0</v>
      </c>
      <c r="ASC8" s="1112">
        <f t="shared" si="210"/>
        <v>0</v>
      </c>
      <c r="ASD8" s="1112">
        <f t="shared" si="210"/>
        <v>0</v>
      </c>
      <c r="ASE8" s="1112">
        <f t="shared" si="210"/>
        <v>0</v>
      </c>
      <c r="ASF8" s="1112">
        <f t="shared" si="210"/>
        <v>0</v>
      </c>
      <c r="ASG8" s="1112">
        <f t="shared" si="210"/>
        <v>0</v>
      </c>
      <c r="ASH8" s="1112">
        <f t="shared" si="210"/>
        <v>0</v>
      </c>
      <c r="ASI8" s="1112">
        <f t="shared" si="210"/>
        <v>0</v>
      </c>
      <c r="ASJ8" s="1112">
        <f t="shared" si="210"/>
        <v>0</v>
      </c>
      <c r="ASK8" s="1112">
        <f t="shared" si="210"/>
        <v>0</v>
      </c>
      <c r="ASL8" s="1112">
        <f t="shared" si="210"/>
        <v>0</v>
      </c>
      <c r="ASM8" s="1112">
        <f t="shared" si="210"/>
        <v>0</v>
      </c>
      <c r="ASN8" s="1125">
        <f t="shared" si="210"/>
        <v>0</v>
      </c>
      <c r="ASO8" s="1113">
        <f t="shared" si="210"/>
        <v>0</v>
      </c>
      <c r="ASQ8" s="1120">
        <f t="shared" ref="ASQ8:ATD8" si="211">SUM(ASQ9:ASQ11)</f>
        <v>0</v>
      </c>
      <c r="ASR8" s="1112">
        <f t="shared" si="211"/>
        <v>0</v>
      </c>
      <c r="ASS8" s="1112">
        <f t="shared" si="211"/>
        <v>0</v>
      </c>
      <c r="AST8" s="1112">
        <f t="shared" si="211"/>
        <v>0</v>
      </c>
      <c r="ASU8" s="1112">
        <f t="shared" si="211"/>
        <v>0</v>
      </c>
      <c r="ASV8" s="1112">
        <f t="shared" si="211"/>
        <v>0</v>
      </c>
      <c r="ASW8" s="1112">
        <f t="shared" si="211"/>
        <v>0</v>
      </c>
      <c r="ASX8" s="1112">
        <f t="shared" si="211"/>
        <v>0</v>
      </c>
      <c r="ASY8" s="1112">
        <f t="shared" si="211"/>
        <v>0</v>
      </c>
      <c r="ASZ8" s="1112">
        <f t="shared" si="211"/>
        <v>0</v>
      </c>
      <c r="ATA8" s="1112">
        <f t="shared" si="211"/>
        <v>0</v>
      </c>
      <c r="ATB8" s="1112">
        <f t="shared" si="211"/>
        <v>0</v>
      </c>
      <c r="ATC8" s="1125">
        <f t="shared" si="211"/>
        <v>0</v>
      </c>
      <c r="ATD8" s="1113">
        <f t="shared" si="211"/>
        <v>0</v>
      </c>
      <c r="ATF8" s="1120">
        <f t="shared" ref="ATF8:ATS8" si="212">SUM(ATF9:ATF11)</f>
        <v>0</v>
      </c>
      <c r="ATG8" s="1112">
        <f t="shared" si="212"/>
        <v>0</v>
      </c>
      <c r="ATH8" s="1112">
        <f t="shared" si="212"/>
        <v>0</v>
      </c>
      <c r="ATI8" s="1112">
        <f t="shared" si="212"/>
        <v>0</v>
      </c>
      <c r="ATJ8" s="1112">
        <f t="shared" si="212"/>
        <v>0</v>
      </c>
      <c r="ATK8" s="1112">
        <f t="shared" si="212"/>
        <v>0</v>
      </c>
      <c r="ATL8" s="1112">
        <f t="shared" si="212"/>
        <v>0</v>
      </c>
      <c r="ATM8" s="1112">
        <f t="shared" si="212"/>
        <v>0</v>
      </c>
      <c r="ATN8" s="1112">
        <f t="shared" si="212"/>
        <v>0</v>
      </c>
      <c r="ATO8" s="1112">
        <f t="shared" si="212"/>
        <v>0</v>
      </c>
      <c r="ATP8" s="1112">
        <f t="shared" si="212"/>
        <v>0</v>
      </c>
      <c r="ATQ8" s="1112">
        <f t="shared" si="212"/>
        <v>0</v>
      </c>
      <c r="ATR8" s="1125">
        <f t="shared" si="212"/>
        <v>0</v>
      </c>
      <c r="ATS8" s="1113">
        <f t="shared" si="212"/>
        <v>0</v>
      </c>
      <c r="ATU8" s="1120">
        <f t="shared" ref="ATU8:AUH8" si="213">SUM(ATU9:ATU11)</f>
        <v>0</v>
      </c>
      <c r="ATV8" s="1112">
        <f t="shared" si="213"/>
        <v>0</v>
      </c>
      <c r="ATW8" s="1112">
        <f t="shared" si="213"/>
        <v>0</v>
      </c>
      <c r="ATX8" s="1112">
        <f t="shared" si="213"/>
        <v>0</v>
      </c>
      <c r="ATY8" s="1112">
        <f t="shared" si="213"/>
        <v>0</v>
      </c>
      <c r="ATZ8" s="1112">
        <f t="shared" si="213"/>
        <v>0</v>
      </c>
      <c r="AUA8" s="1112">
        <f t="shared" si="213"/>
        <v>0</v>
      </c>
      <c r="AUB8" s="1112">
        <f t="shared" si="213"/>
        <v>0</v>
      </c>
      <c r="AUC8" s="1112">
        <f t="shared" si="213"/>
        <v>0</v>
      </c>
      <c r="AUD8" s="1112">
        <f t="shared" si="213"/>
        <v>0</v>
      </c>
      <c r="AUE8" s="1112">
        <f t="shared" si="213"/>
        <v>0</v>
      </c>
      <c r="AUF8" s="1112">
        <f t="shared" si="213"/>
        <v>0</v>
      </c>
      <c r="AUG8" s="1125">
        <f t="shared" si="213"/>
        <v>0</v>
      </c>
      <c r="AUH8" s="1113">
        <f t="shared" si="213"/>
        <v>0</v>
      </c>
      <c r="AUJ8" s="1120">
        <f t="shared" ref="AUJ8:AUW8" si="214">SUM(AUJ9:AUJ11)</f>
        <v>0</v>
      </c>
      <c r="AUK8" s="1112">
        <f t="shared" si="214"/>
        <v>0</v>
      </c>
      <c r="AUL8" s="1112">
        <f t="shared" si="214"/>
        <v>0</v>
      </c>
      <c r="AUM8" s="1112">
        <f t="shared" si="214"/>
        <v>0</v>
      </c>
      <c r="AUN8" s="1112">
        <f t="shared" si="214"/>
        <v>0</v>
      </c>
      <c r="AUO8" s="1112">
        <f t="shared" si="214"/>
        <v>0</v>
      </c>
      <c r="AUP8" s="1112">
        <f t="shared" si="214"/>
        <v>0</v>
      </c>
      <c r="AUQ8" s="1112">
        <f t="shared" si="214"/>
        <v>0</v>
      </c>
      <c r="AUR8" s="1112">
        <f t="shared" si="214"/>
        <v>0</v>
      </c>
      <c r="AUS8" s="1112">
        <f t="shared" si="214"/>
        <v>0</v>
      </c>
      <c r="AUT8" s="1112">
        <f t="shared" si="214"/>
        <v>0</v>
      </c>
      <c r="AUU8" s="1112">
        <f t="shared" si="214"/>
        <v>0</v>
      </c>
      <c r="AUV8" s="1125">
        <f t="shared" si="214"/>
        <v>0</v>
      </c>
      <c r="AUW8" s="1113">
        <f t="shared" si="214"/>
        <v>0</v>
      </c>
      <c r="AUY8" s="1120">
        <f t="shared" ref="AUY8:AVL8" si="215">SUM(AUY9:AUY11)</f>
        <v>0</v>
      </c>
      <c r="AUZ8" s="1112">
        <f t="shared" si="215"/>
        <v>0</v>
      </c>
      <c r="AVA8" s="1112">
        <f t="shared" si="215"/>
        <v>0</v>
      </c>
      <c r="AVB8" s="1112">
        <f t="shared" si="215"/>
        <v>0</v>
      </c>
      <c r="AVC8" s="1112">
        <f t="shared" si="215"/>
        <v>0</v>
      </c>
      <c r="AVD8" s="1112">
        <f t="shared" si="215"/>
        <v>0</v>
      </c>
      <c r="AVE8" s="1112">
        <f t="shared" si="215"/>
        <v>0</v>
      </c>
      <c r="AVF8" s="1112">
        <f t="shared" si="215"/>
        <v>0</v>
      </c>
      <c r="AVG8" s="1112">
        <f t="shared" si="215"/>
        <v>0</v>
      </c>
      <c r="AVH8" s="1112">
        <f t="shared" si="215"/>
        <v>0</v>
      </c>
      <c r="AVI8" s="1112">
        <f t="shared" si="215"/>
        <v>0</v>
      </c>
      <c r="AVJ8" s="1112">
        <f t="shared" si="215"/>
        <v>0</v>
      </c>
      <c r="AVK8" s="1125">
        <f t="shared" si="215"/>
        <v>0</v>
      </c>
      <c r="AVL8" s="1113">
        <f t="shared" si="215"/>
        <v>0</v>
      </c>
      <c r="AVN8" s="1120">
        <f t="shared" ref="AVN8:AWA8" si="216">SUM(AVN9:AVN11)</f>
        <v>0</v>
      </c>
      <c r="AVO8" s="1112">
        <f t="shared" si="216"/>
        <v>0</v>
      </c>
      <c r="AVP8" s="1112">
        <f t="shared" si="216"/>
        <v>0</v>
      </c>
      <c r="AVQ8" s="1112">
        <f t="shared" si="216"/>
        <v>0</v>
      </c>
      <c r="AVR8" s="1112">
        <f t="shared" si="216"/>
        <v>0</v>
      </c>
      <c r="AVS8" s="1112">
        <f t="shared" si="216"/>
        <v>0</v>
      </c>
      <c r="AVT8" s="1112">
        <f t="shared" si="216"/>
        <v>0</v>
      </c>
      <c r="AVU8" s="1112">
        <f t="shared" si="216"/>
        <v>0</v>
      </c>
      <c r="AVV8" s="1112">
        <f t="shared" si="216"/>
        <v>0</v>
      </c>
      <c r="AVW8" s="1112">
        <f t="shared" si="216"/>
        <v>0</v>
      </c>
      <c r="AVX8" s="1112">
        <f t="shared" si="216"/>
        <v>0</v>
      </c>
      <c r="AVY8" s="1112">
        <f t="shared" si="216"/>
        <v>0</v>
      </c>
      <c r="AVZ8" s="1125">
        <f t="shared" si="216"/>
        <v>0</v>
      </c>
      <c r="AWA8" s="1113">
        <f t="shared" si="216"/>
        <v>0</v>
      </c>
      <c r="AWC8" s="1120">
        <f t="shared" ref="AWC8:AWP8" si="217">SUM(AWC9:AWC11)</f>
        <v>0</v>
      </c>
      <c r="AWD8" s="1112">
        <f t="shared" si="217"/>
        <v>0</v>
      </c>
      <c r="AWE8" s="1112">
        <f t="shared" si="217"/>
        <v>0</v>
      </c>
      <c r="AWF8" s="1112">
        <f t="shared" si="217"/>
        <v>0</v>
      </c>
      <c r="AWG8" s="1112">
        <f t="shared" si="217"/>
        <v>0</v>
      </c>
      <c r="AWH8" s="1112">
        <f t="shared" si="217"/>
        <v>0</v>
      </c>
      <c r="AWI8" s="1112">
        <f t="shared" si="217"/>
        <v>0</v>
      </c>
      <c r="AWJ8" s="1112">
        <f t="shared" si="217"/>
        <v>0</v>
      </c>
      <c r="AWK8" s="1112">
        <f t="shared" si="217"/>
        <v>0</v>
      </c>
      <c r="AWL8" s="1112">
        <f t="shared" si="217"/>
        <v>0</v>
      </c>
      <c r="AWM8" s="1112">
        <f t="shared" si="217"/>
        <v>0</v>
      </c>
      <c r="AWN8" s="1112">
        <f t="shared" si="217"/>
        <v>0</v>
      </c>
      <c r="AWO8" s="1125">
        <f t="shared" si="217"/>
        <v>0</v>
      </c>
      <c r="AWP8" s="1113">
        <f t="shared" si="217"/>
        <v>0</v>
      </c>
      <c r="AWR8" s="1120">
        <f t="shared" ref="AWR8:AXE8" si="218">SUM(AWR9:AWR11)</f>
        <v>0</v>
      </c>
      <c r="AWS8" s="1112">
        <f t="shared" si="218"/>
        <v>0</v>
      </c>
      <c r="AWT8" s="1112">
        <f t="shared" si="218"/>
        <v>0</v>
      </c>
      <c r="AWU8" s="1112">
        <f t="shared" si="218"/>
        <v>0</v>
      </c>
      <c r="AWV8" s="1112">
        <f t="shared" si="218"/>
        <v>0</v>
      </c>
      <c r="AWW8" s="1112">
        <f t="shared" si="218"/>
        <v>0</v>
      </c>
      <c r="AWX8" s="1112">
        <f t="shared" si="218"/>
        <v>0</v>
      </c>
      <c r="AWY8" s="1112">
        <f t="shared" si="218"/>
        <v>0</v>
      </c>
      <c r="AWZ8" s="1112">
        <f t="shared" si="218"/>
        <v>0</v>
      </c>
      <c r="AXA8" s="1112">
        <f t="shared" si="218"/>
        <v>0</v>
      </c>
      <c r="AXB8" s="1112">
        <f t="shared" si="218"/>
        <v>0</v>
      </c>
      <c r="AXC8" s="1112">
        <f t="shared" si="218"/>
        <v>0</v>
      </c>
      <c r="AXD8" s="1125">
        <f t="shared" si="218"/>
        <v>0</v>
      </c>
      <c r="AXE8" s="1113">
        <f t="shared" si="218"/>
        <v>0</v>
      </c>
      <c r="AXG8" s="1120">
        <f t="shared" ref="AXG8:AXT8" si="219">SUM(AXG9:AXG11)</f>
        <v>0</v>
      </c>
      <c r="AXH8" s="1112">
        <f t="shared" si="219"/>
        <v>0</v>
      </c>
      <c r="AXI8" s="1112">
        <f t="shared" si="219"/>
        <v>0</v>
      </c>
      <c r="AXJ8" s="1112">
        <f t="shared" si="219"/>
        <v>0</v>
      </c>
      <c r="AXK8" s="1112">
        <f t="shared" si="219"/>
        <v>0</v>
      </c>
      <c r="AXL8" s="1112">
        <f t="shared" si="219"/>
        <v>0</v>
      </c>
      <c r="AXM8" s="1112">
        <f t="shared" si="219"/>
        <v>0</v>
      </c>
      <c r="AXN8" s="1112">
        <f t="shared" si="219"/>
        <v>0</v>
      </c>
      <c r="AXO8" s="1112">
        <f t="shared" si="219"/>
        <v>0</v>
      </c>
      <c r="AXP8" s="1112">
        <f t="shared" si="219"/>
        <v>0</v>
      </c>
      <c r="AXQ8" s="1112">
        <f t="shared" si="219"/>
        <v>0</v>
      </c>
      <c r="AXR8" s="1112">
        <f t="shared" si="219"/>
        <v>0</v>
      </c>
      <c r="AXS8" s="1125">
        <f t="shared" si="219"/>
        <v>0</v>
      </c>
      <c r="AXT8" s="1113">
        <f t="shared" si="219"/>
        <v>0</v>
      </c>
      <c r="AXV8" s="1120">
        <f t="shared" ref="AXV8:AYI8" si="220">SUM(AXV9:AXV11)</f>
        <v>0</v>
      </c>
      <c r="AXW8" s="1112">
        <f t="shared" si="220"/>
        <v>0</v>
      </c>
      <c r="AXX8" s="1112">
        <f t="shared" si="220"/>
        <v>0</v>
      </c>
      <c r="AXY8" s="1112">
        <f t="shared" si="220"/>
        <v>0</v>
      </c>
      <c r="AXZ8" s="1112">
        <f t="shared" si="220"/>
        <v>0</v>
      </c>
      <c r="AYA8" s="1112">
        <f t="shared" si="220"/>
        <v>0</v>
      </c>
      <c r="AYB8" s="1112">
        <f t="shared" si="220"/>
        <v>0</v>
      </c>
      <c r="AYC8" s="1112">
        <f t="shared" si="220"/>
        <v>0</v>
      </c>
      <c r="AYD8" s="1112">
        <f t="shared" si="220"/>
        <v>0</v>
      </c>
      <c r="AYE8" s="1112">
        <f t="shared" si="220"/>
        <v>0</v>
      </c>
      <c r="AYF8" s="1112">
        <f t="shared" si="220"/>
        <v>0</v>
      </c>
      <c r="AYG8" s="1112">
        <f t="shared" si="220"/>
        <v>0</v>
      </c>
      <c r="AYH8" s="1125">
        <f t="shared" si="220"/>
        <v>0</v>
      </c>
      <c r="AYI8" s="1113">
        <f t="shared" si="220"/>
        <v>0</v>
      </c>
      <c r="AYK8" s="1120">
        <f t="shared" ref="AYK8:AYX8" si="221">SUM(AYK9:AYK11)</f>
        <v>0</v>
      </c>
      <c r="AYL8" s="1112">
        <f t="shared" si="221"/>
        <v>0</v>
      </c>
      <c r="AYM8" s="1112">
        <f t="shared" si="221"/>
        <v>0</v>
      </c>
      <c r="AYN8" s="1112">
        <f t="shared" si="221"/>
        <v>0</v>
      </c>
      <c r="AYO8" s="1112">
        <f t="shared" si="221"/>
        <v>0</v>
      </c>
      <c r="AYP8" s="1112">
        <f t="shared" si="221"/>
        <v>0</v>
      </c>
      <c r="AYQ8" s="1112">
        <f t="shared" si="221"/>
        <v>0</v>
      </c>
      <c r="AYR8" s="1112">
        <f t="shared" si="221"/>
        <v>0</v>
      </c>
      <c r="AYS8" s="1112">
        <f t="shared" si="221"/>
        <v>0</v>
      </c>
      <c r="AYT8" s="1112">
        <f t="shared" si="221"/>
        <v>0</v>
      </c>
      <c r="AYU8" s="1112">
        <f t="shared" si="221"/>
        <v>0</v>
      </c>
      <c r="AYV8" s="1112">
        <f t="shared" si="221"/>
        <v>0</v>
      </c>
      <c r="AYW8" s="1125">
        <f t="shared" si="221"/>
        <v>0</v>
      </c>
      <c r="AYX8" s="1113">
        <f t="shared" si="221"/>
        <v>0</v>
      </c>
      <c r="AYZ8" s="1120">
        <f t="shared" ref="AYZ8:AZM8" si="222">SUM(AYZ9:AYZ11)</f>
        <v>0</v>
      </c>
      <c r="AZA8" s="1112">
        <f t="shared" si="222"/>
        <v>0</v>
      </c>
      <c r="AZB8" s="1112">
        <f t="shared" si="222"/>
        <v>0</v>
      </c>
      <c r="AZC8" s="1112">
        <f t="shared" si="222"/>
        <v>0</v>
      </c>
      <c r="AZD8" s="1112">
        <f t="shared" si="222"/>
        <v>0</v>
      </c>
      <c r="AZE8" s="1112">
        <f t="shared" si="222"/>
        <v>0</v>
      </c>
      <c r="AZF8" s="1112">
        <f t="shared" si="222"/>
        <v>0</v>
      </c>
      <c r="AZG8" s="1112">
        <f t="shared" si="222"/>
        <v>0</v>
      </c>
      <c r="AZH8" s="1112">
        <f t="shared" si="222"/>
        <v>0</v>
      </c>
      <c r="AZI8" s="1112">
        <f t="shared" si="222"/>
        <v>0</v>
      </c>
      <c r="AZJ8" s="1112">
        <f t="shared" si="222"/>
        <v>0</v>
      </c>
      <c r="AZK8" s="1112">
        <f t="shared" si="222"/>
        <v>0</v>
      </c>
      <c r="AZL8" s="1125">
        <f t="shared" si="222"/>
        <v>0</v>
      </c>
      <c r="AZM8" s="1113">
        <f t="shared" si="222"/>
        <v>0</v>
      </c>
      <c r="AZO8" s="1120">
        <f t="shared" ref="AZO8:BAB8" si="223">SUM(AZO9:AZO11)</f>
        <v>0</v>
      </c>
      <c r="AZP8" s="1112">
        <f t="shared" si="223"/>
        <v>0</v>
      </c>
      <c r="AZQ8" s="1112">
        <f t="shared" si="223"/>
        <v>0</v>
      </c>
      <c r="AZR8" s="1112">
        <f t="shared" si="223"/>
        <v>0</v>
      </c>
      <c r="AZS8" s="1112">
        <f t="shared" si="223"/>
        <v>0</v>
      </c>
      <c r="AZT8" s="1112">
        <f t="shared" si="223"/>
        <v>0</v>
      </c>
      <c r="AZU8" s="1112">
        <f t="shared" si="223"/>
        <v>0</v>
      </c>
      <c r="AZV8" s="1112">
        <f t="shared" si="223"/>
        <v>0</v>
      </c>
      <c r="AZW8" s="1112">
        <f t="shared" si="223"/>
        <v>0</v>
      </c>
      <c r="AZX8" s="1112">
        <f t="shared" si="223"/>
        <v>0</v>
      </c>
      <c r="AZY8" s="1112">
        <f t="shared" si="223"/>
        <v>0</v>
      </c>
      <c r="AZZ8" s="1112">
        <f t="shared" si="223"/>
        <v>0</v>
      </c>
      <c r="BAA8" s="1125">
        <f t="shared" si="223"/>
        <v>0</v>
      </c>
      <c r="BAB8" s="1113">
        <f t="shared" si="223"/>
        <v>0</v>
      </c>
      <c r="BAD8" s="1120">
        <f t="shared" ref="BAD8:BAQ8" si="224">SUM(BAD9:BAD11)</f>
        <v>0</v>
      </c>
      <c r="BAE8" s="1112">
        <f t="shared" si="224"/>
        <v>0</v>
      </c>
      <c r="BAF8" s="1112">
        <f t="shared" si="224"/>
        <v>0</v>
      </c>
      <c r="BAG8" s="1112">
        <f t="shared" si="224"/>
        <v>0</v>
      </c>
      <c r="BAH8" s="1112">
        <f t="shared" si="224"/>
        <v>0</v>
      </c>
      <c r="BAI8" s="1112">
        <f t="shared" si="224"/>
        <v>0</v>
      </c>
      <c r="BAJ8" s="1112">
        <f t="shared" si="224"/>
        <v>0</v>
      </c>
      <c r="BAK8" s="1112">
        <f t="shared" si="224"/>
        <v>0</v>
      </c>
      <c r="BAL8" s="1112">
        <f t="shared" si="224"/>
        <v>0</v>
      </c>
      <c r="BAM8" s="1112">
        <f t="shared" si="224"/>
        <v>0</v>
      </c>
      <c r="BAN8" s="1112">
        <f t="shared" si="224"/>
        <v>0</v>
      </c>
      <c r="BAO8" s="1112">
        <f t="shared" si="224"/>
        <v>0</v>
      </c>
      <c r="BAP8" s="1125">
        <f t="shared" si="224"/>
        <v>0</v>
      </c>
      <c r="BAQ8" s="1113">
        <f t="shared" si="224"/>
        <v>0</v>
      </c>
      <c r="BAS8" s="1120">
        <f t="shared" ref="BAS8:BBF8" si="225">SUM(BAS9:BAS11)</f>
        <v>0</v>
      </c>
      <c r="BAT8" s="1112">
        <f t="shared" si="225"/>
        <v>0</v>
      </c>
      <c r="BAU8" s="1112">
        <f t="shared" si="225"/>
        <v>0</v>
      </c>
      <c r="BAV8" s="1112">
        <f t="shared" si="225"/>
        <v>0</v>
      </c>
      <c r="BAW8" s="1112">
        <f t="shared" si="225"/>
        <v>0</v>
      </c>
      <c r="BAX8" s="1112">
        <f t="shared" si="225"/>
        <v>0</v>
      </c>
      <c r="BAY8" s="1112">
        <f t="shared" si="225"/>
        <v>0</v>
      </c>
      <c r="BAZ8" s="1112">
        <f t="shared" si="225"/>
        <v>0</v>
      </c>
      <c r="BBA8" s="1112">
        <f t="shared" si="225"/>
        <v>0</v>
      </c>
      <c r="BBB8" s="1112">
        <f t="shared" si="225"/>
        <v>0</v>
      </c>
      <c r="BBC8" s="1112">
        <f t="shared" si="225"/>
        <v>0</v>
      </c>
      <c r="BBD8" s="1112">
        <f t="shared" si="225"/>
        <v>0</v>
      </c>
      <c r="BBE8" s="1125">
        <f t="shared" si="225"/>
        <v>0</v>
      </c>
      <c r="BBF8" s="1113">
        <f t="shared" si="225"/>
        <v>0</v>
      </c>
      <c r="BBH8" s="1120">
        <f t="shared" ref="BBH8:BBU8" si="226">SUM(BBH9:BBH11)</f>
        <v>0</v>
      </c>
      <c r="BBI8" s="1112">
        <f t="shared" si="226"/>
        <v>0</v>
      </c>
      <c r="BBJ8" s="1112">
        <f t="shared" si="226"/>
        <v>0</v>
      </c>
      <c r="BBK8" s="1112">
        <f t="shared" si="226"/>
        <v>0</v>
      </c>
      <c r="BBL8" s="1112">
        <f t="shared" si="226"/>
        <v>0</v>
      </c>
      <c r="BBM8" s="1112">
        <f t="shared" si="226"/>
        <v>0</v>
      </c>
      <c r="BBN8" s="1112">
        <f t="shared" si="226"/>
        <v>0</v>
      </c>
      <c r="BBO8" s="1112">
        <f t="shared" si="226"/>
        <v>0</v>
      </c>
      <c r="BBP8" s="1112">
        <f t="shared" si="226"/>
        <v>0</v>
      </c>
      <c r="BBQ8" s="1112">
        <f t="shared" si="226"/>
        <v>0</v>
      </c>
      <c r="BBR8" s="1112">
        <f t="shared" si="226"/>
        <v>0</v>
      </c>
      <c r="BBS8" s="1112">
        <f t="shared" si="226"/>
        <v>0</v>
      </c>
      <c r="BBT8" s="1125">
        <f t="shared" si="226"/>
        <v>0</v>
      </c>
      <c r="BBU8" s="1113">
        <f t="shared" si="226"/>
        <v>0</v>
      </c>
      <c r="BBW8" s="1120">
        <f t="shared" ref="BBW8:BCJ8" si="227">SUM(BBW9:BBW11)</f>
        <v>0</v>
      </c>
      <c r="BBX8" s="1112">
        <f t="shared" si="227"/>
        <v>0</v>
      </c>
      <c r="BBY8" s="1112">
        <f t="shared" si="227"/>
        <v>0</v>
      </c>
      <c r="BBZ8" s="1112">
        <f t="shared" si="227"/>
        <v>0</v>
      </c>
      <c r="BCA8" s="1112">
        <f t="shared" si="227"/>
        <v>0</v>
      </c>
      <c r="BCB8" s="1112">
        <f t="shared" si="227"/>
        <v>0</v>
      </c>
      <c r="BCC8" s="1112">
        <f t="shared" si="227"/>
        <v>0</v>
      </c>
      <c r="BCD8" s="1112">
        <f t="shared" si="227"/>
        <v>0</v>
      </c>
      <c r="BCE8" s="1112">
        <f t="shared" si="227"/>
        <v>0</v>
      </c>
      <c r="BCF8" s="1112">
        <f t="shared" si="227"/>
        <v>0</v>
      </c>
      <c r="BCG8" s="1112">
        <f t="shared" si="227"/>
        <v>0</v>
      </c>
      <c r="BCH8" s="1112">
        <f t="shared" si="227"/>
        <v>0</v>
      </c>
      <c r="BCI8" s="1125">
        <f t="shared" si="227"/>
        <v>0</v>
      </c>
      <c r="BCJ8" s="1113">
        <f t="shared" si="227"/>
        <v>0</v>
      </c>
      <c r="BCL8" s="1120">
        <f t="shared" ref="BCL8:BCY8" si="228">SUM(BCL9:BCL11)</f>
        <v>0</v>
      </c>
      <c r="BCM8" s="1112">
        <f t="shared" si="228"/>
        <v>0</v>
      </c>
      <c r="BCN8" s="1112">
        <f t="shared" si="228"/>
        <v>0</v>
      </c>
      <c r="BCO8" s="1112">
        <f t="shared" si="228"/>
        <v>0</v>
      </c>
      <c r="BCP8" s="1112">
        <f t="shared" si="228"/>
        <v>0</v>
      </c>
      <c r="BCQ8" s="1112">
        <f t="shared" si="228"/>
        <v>0</v>
      </c>
      <c r="BCR8" s="1112">
        <f t="shared" si="228"/>
        <v>0</v>
      </c>
      <c r="BCS8" s="1112">
        <f t="shared" si="228"/>
        <v>0</v>
      </c>
      <c r="BCT8" s="1112">
        <f t="shared" si="228"/>
        <v>0</v>
      </c>
      <c r="BCU8" s="1112">
        <f t="shared" si="228"/>
        <v>0</v>
      </c>
      <c r="BCV8" s="1112">
        <f t="shared" si="228"/>
        <v>0</v>
      </c>
      <c r="BCW8" s="1112">
        <f t="shared" si="228"/>
        <v>0</v>
      </c>
      <c r="BCX8" s="1125">
        <f t="shared" si="228"/>
        <v>0</v>
      </c>
      <c r="BCY8" s="1113">
        <f t="shared" si="228"/>
        <v>0</v>
      </c>
      <c r="BDA8" s="1120">
        <f t="shared" ref="BDA8:BDN8" si="229">SUM(BDA9:BDA11)</f>
        <v>0</v>
      </c>
      <c r="BDB8" s="1112">
        <f t="shared" si="229"/>
        <v>0</v>
      </c>
      <c r="BDC8" s="1112">
        <f t="shared" si="229"/>
        <v>0</v>
      </c>
      <c r="BDD8" s="1112">
        <f t="shared" si="229"/>
        <v>0</v>
      </c>
      <c r="BDE8" s="1112">
        <f t="shared" si="229"/>
        <v>0</v>
      </c>
      <c r="BDF8" s="1112">
        <f t="shared" si="229"/>
        <v>0</v>
      </c>
      <c r="BDG8" s="1112">
        <f t="shared" si="229"/>
        <v>0</v>
      </c>
      <c r="BDH8" s="1112">
        <f t="shared" si="229"/>
        <v>0</v>
      </c>
      <c r="BDI8" s="1112">
        <f t="shared" si="229"/>
        <v>0</v>
      </c>
      <c r="BDJ8" s="1112">
        <f t="shared" si="229"/>
        <v>0</v>
      </c>
      <c r="BDK8" s="1112">
        <f t="shared" si="229"/>
        <v>0</v>
      </c>
      <c r="BDL8" s="1112">
        <f t="shared" si="229"/>
        <v>0</v>
      </c>
      <c r="BDM8" s="1125">
        <f t="shared" si="229"/>
        <v>0</v>
      </c>
      <c r="BDN8" s="1113">
        <f t="shared" si="229"/>
        <v>0</v>
      </c>
      <c r="BDP8" s="1120">
        <f t="shared" ref="BDP8:BEC8" si="230">SUM(BDP9:BDP11)</f>
        <v>0</v>
      </c>
      <c r="BDQ8" s="1112">
        <f t="shared" si="230"/>
        <v>0</v>
      </c>
      <c r="BDR8" s="1112">
        <f t="shared" si="230"/>
        <v>0</v>
      </c>
      <c r="BDS8" s="1112">
        <f t="shared" si="230"/>
        <v>0</v>
      </c>
      <c r="BDT8" s="1112">
        <f t="shared" si="230"/>
        <v>0</v>
      </c>
      <c r="BDU8" s="1112">
        <f t="shared" si="230"/>
        <v>0</v>
      </c>
      <c r="BDV8" s="1112">
        <f t="shared" si="230"/>
        <v>0</v>
      </c>
      <c r="BDW8" s="1112">
        <f t="shared" si="230"/>
        <v>0</v>
      </c>
      <c r="BDX8" s="1112">
        <f t="shared" si="230"/>
        <v>0</v>
      </c>
      <c r="BDY8" s="1112">
        <f t="shared" si="230"/>
        <v>0</v>
      </c>
      <c r="BDZ8" s="1112">
        <f t="shared" si="230"/>
        <v>0</v>
      </c>
      <c r="BEA8" s="1112">
        <f t="shared" si="230"/>
        <v>0</v>
      </c>
      <c r="BEB8" s="1125">
        <f t="shared" si="230"/>
        <v>0</v>
      </c>
      <c r="BEC8" s="1113">
        <f t="shared" si="230"/>
        <v>0</v>
      </c>
      <c r="BEE8" s="1120">
        <f t="shared" ref="BEE8:BER8" si="231">SUM(BEE9:BEE11)</f>
        <v>0</v>
      </c>
      <c r="BEF8" s="1112">
        <f t="shared" si="231"/>
        <v>0</v>
      </c>
      <c r="BEG8" s="1112">
        <f t="shared" si="231"/>
        <v>0</v>
      </c>
      <c r="BEH8" s="1112">
        <f t="shared" si="231"/>
        <v>0</v>
      </c>
      <c r="BEI8" s="1112">
        <f t="shared" si="231"/>
        <v>0</v>
      </c>
      <c r="BEJ8" s="1112">
        <f t="shared" si="231"/>
        <v>0</v>
      </c>
      <c r="BEK8" s="1112">
        <f t="shared" si="231"/>
        <v>0</v>
      </c>
      <c r="BEL8" s="1112">
        <f t="shared" si="231"/>
        <v>0</v>
      </c>
      <c r="BEM8" s="1112">
        <f t="shared" si="231"/>
        <v>0</v>
      </c>
      <c r="BEN8" s="1112">
        <f t="shared" si="231"/>
        <v>0</v>
      </c>
      <c r="BEO8" s="1112">
        <f t="shared" si="231"/>
        <v>0</v>
      </c>
      <c r="BEP8" s="1112">
        <f t="shared" si="231"/>
        <v>0</v>
      </c>
      <c r="BEQ8" s="1125">
        <f t="shared" si="231"/>
        <v>0</v>
      </c>
      <c r="BER8" s="1113">
        <f t="shared" si="231"/>
        <v>0</v>
      </c>
      <c r="BET8" s="1120">
        <f t="shared" ref="BET8:BFG8" si="232">SUM(BET9:BET11)</f>
        <v>0</v>
      </c>
      <c r="BEU8" s="1112">
        <f t="shared" si="232"/>
        <v>0</v>
      </c>
      <c r="BEV8" s="1112">
        <f t="shared" si="232"/>
        <v>0</v>
      </c>
      <c r="BEW8" s="1112">
        <f t="shared" si="232"/>
        <v>0</v>
      </c>
      <c r="BEX8" s="1112">
        <f t="shared" si="232"/>
        <v>0</v>
      </c>
      <c r="BEY8" s="1112">
        <f t="shared" si="232"/>
        <v>0</v>
      </c>
      <c r="BEZ8" s="1112">
        <f t="shared" si="232"/>
        <v>0</v>
      </c>
      <c r="BFA8" s="1112">
        <f t="shared" si="232"/>
        <v>0</v>
      </c>
      <c r="BFB8" s="1112">
        <f t="shared" si="232"/>
        <v>0</v>
      </c>
      <c r="BFC8" s="1112">
        <f t="shared" si="232"/>
        <v>0</v>
      </c>
      <c r="BFD8" s="1112">
        <f t="shared" si="232"/>
        <v>0</v>
      </c>
      <c r="BFE8" s="1112">
        <f t="shared" si="232"/>
        <v>0</v>
      </c>
      <c r="BFF8" s="1125">
        <f t="shared" si="232"/>
        <v>0</v>
      </c>
      <c r="BFG8" s="1113">
        <f t="shared" si="232"/>
        <v>0</v>
      </c>
      <c r="BFI8" s="1120">
        <f t="shared" ref="BFI8:BFV8" si="233">SUM(BFI9:BFI11)</f>
        <v>0</v>
      </c>
      <c r="BFJ8" s="1112">
        <f t="shared" si="233"/>
        <v>0</v>
      </c>
      <c r="BFK8" s="1112">
        <f t="shared" si="233"/>
        <v>0</v>
      </c>
      <c r="BFL8" s="1112">
        <f t="shared" si="233"/>
        <v>0</v>
      </c>
      <c r="BFM8" s="1112">
        <f t="shared" si="233"/>
        <v>0</v>
      </c>
      <c r="BFN8" s="1112">
        <f t="shared" si="233"/>
        <v>0</v>
      </c>
      <c r="BFO8" s="1112">
        <f t="shared" si="233"/>
        <v>0</v>
      </c>
      <c r="BFP8" s="1112">
        <f t="shared" si="233"/>
        <v>0</v>
      </c>
      <c r="BFQ8" s="1112">
        <f t="shared" si="233"/>
        <v>0</v>
      </c>
      <c r="BFR8" s="1112">
        <f t="shared" si="233"/>
        <v>0</v>
      </c>
      <c r="BFS8" s="1112">
        <f t="shared" si="233"/>
        <v>0</v>
      </c>
      <c r="BFT8" s="1112">
        <f t="shared" si="233"/>
        <v>0</v>
      </c>
      <c r="BFU8" s="1125">
        <f t="shared" si="233"/>
        <v>0</v>
      </c>
      <c r="BFV8" s="1113">
        <f t="shared" si="233"/>
        <v>0</v>
      </c>
      <c r="BFX8" s="1120">
        <f t="shared" ref="BFX8:BGK8" si="234">SUM(BFX9:BFX11)</f>
        <v>0</v>
      </c>
      <c r="BFY8" s="1112">
        <f t="shared" si="234"/>
        <v>0</v>
      </c>
      <c r="BFZ8" s="1112">
        <f t="shared" si="234"/>
        <v>0</v>
      </c>
      <c r="BGA8" s="1112">
        <f t="shared" si="234"/>
        <v>0</v>
      </c>
      <c r="BGB8" s="1112">
        <f t="shared" si="234"/>
        <v>0</v>
      </c>
      <c r="BGC8" s="1112">
        <f t="shared" si="234"/>
        <v>0</v>
      </c>
      <c r="BGD8" s="1112">
        <f t="shared" si="234"/>
        <v>0</v>
      </c>
      <c r="BGE8" s="1112">
        <f t="shared" si="234"/>
        <v>0</v>
      </c>
      <c r="BGF8" s="1112">
        <f t="shared" si="234"/>
        <v>0</v>
      </c>
      <c r="BGG8" s="1112">
        <f t="shared" si="234"/>
        <v>0</v>
      </c>
      <c r="BGH8" s="1112">
        <f t="shared" si="234"/>
        <v>0</v>
      </c>
      <c r="BGI8" s="1112">
        <f t="shared" si="234"/>
        <v>0</v>
      </c>
      <c r="BGJ8" s="1125">
        <f t="shared" si="234"/>
        <v>0</v>
      </c>
      <c r="BGK8" s="1113">
        <f t="shared" si="234"/>
        <v>0</v>
      </c>
      <c r="BGM8" s="1120">
        <f t="shared" ref="BGM8:BGZ8" si="235">SUM(BGM9:BGM11)</f>
        <v>0</v>
      </c>
      <c r="BGN8" s="1112">
        <f t="shared" si="235"/>
        <v>0</v>
      </c>
      <c r="BGO8" s="1112">
        <f t="shared" si="235"/>
        <v>0</v>
      </c>
      <c r="BGP8" s="1112">
        <f t="shared" si="235"/>
        <v>0</v>
      </c>
      <c r="BGQ8" s="1112">
        <f t="shared" si="235"/>
        <v>0</v>
      </c>
      <c r="BGR8" s="1112">
        <f t="shared" si="235"/>
        <v>0</v>
      </c>
      <c r="BGS8" s="1112">
        <f t="shared" si="235"/>
        <v>0</v>
      </c>
      <c r="BGT8" s="1112">
        <f t="shared" si="235"/>
        <v>0</v>
      </c>
      <c r="BGU8" s="1112">
        <f t="shared" si="235"/>
        <v>0</v>
      </c>
      <c r="BGV8" s="1112">
        <f t="shared" si="235"/>
        <v>0</v>
      </c>
      <c r="BGW8" s="1112">
        <f t="shared" si="235"/>
        <v>0</v>
      </c>
      <c r="BGX8" s="1112">
        <f t="shared" si="235"/>
        <v>0</v>
      </c>
      <c r="BGY8" s="1125">
        <f t="shared" si="235"/>
        <v>0</v>
      </c>
      <c r="BGZ8" s="1113">
        <f t="shared" si="235"/>
        <v>0</v>
      </c>
      <c r="BHB8" s="1120">
        <f t="shared" ref="BHB8:BHO8" si="236">SUM(BHB9:BHB11)</f>
        <v>0</v>
      </c>
      <c r="BHC8" s="1112">
        <f t="shared" si="236"/>
        <v>0</v>
      </c>
      <c r="BHD8" s="1112">
        <f t="shared" si="236"/>
        <v>0</v>
      </c>
      <c r="BHE8" s="1112">
        <f t="shared" si="236"/>
        <v>0</v>
      </c>
      <c r="BHF8" s="1112">
        <f t="shared" si="236"/>
        <v>0</v>
      </c>
      <c r="BHG8" s="1112">
        <f t="shared" si="236"/>
        <v>0</v>
      </c>
      <c r="BHH8" s="1112">
        <f t="shared" si="236"/>
        <v>0</v>
      </c>
      <c r="BHI8" s="1112">
        <f t="shared" si="236"/>
        <v>0</v>
      </c>
      <c r="BHJ8" s="1112">
        <f t="shared" si="236"/>
        <v>0</v>
      </c>
      <c r="BHK8" s="1112">
        <f t="shared" si="236"/>
        <v>0</v>
      </c>
      <c r="BHL8" s="1112">
        <f t="shared" si="236"/>
        <v>0</v>
      </c>
      <c r="BHM8" s="1112">
        <f t="shared" si="236"/>
        <v>0</v>
      </c>
      <c r="BHN8" s="1125">
        <f t="shared" si="236"/>
        <v>0</v>
      </c>
      <c r="BHO8" s="1113">
        <f t="shared" si="236"/>
        <v>0</v>
      </c>
      <c r="BHQ8" s="1120">
        <f t="shared" ref="BHQ8:BID8" si="237">SUM(BHQ9:BHQ11)</f>
        <v>0</v>
      </c>
      <c r="BHR8" s="1112">
        <f t="shared" si="237"/>
        <v>0</v>
      </c>
      <c r="BHS8" s="1112">
        <f t="shared" si="237"/>
        <v>0</v>
      </c>
      <c r="BHT8" s="1112">
        <f t="shared" si="237"/>
        <v>0</v>
      </c>
      <c r="BHU8" s="1112">
        <f t="shared" si="237"/>
        <v>0</v>
      </c>
      <c r="BHV8" s="1112">
        <f t="shared" si="237"/>
        <v>0</v>
      </c>
      <c r="BHW8" s="1112">
        <f t="shared" si="237"/>
        <v>0</v>
      </c>
      <c r="BHX8" s="1112">
        <f t="shared" si="237"/>
        <v>0</v>
      </c>
      <c r="BHY8" s="1112">
        <f t="shared" si="237"/>
        <v>0</v>
      </c>
      <c r="BHZ8" s="1112">
        <f t="shared" si="237"/>
        <v>0</v>
      </c>
      <c r="BIA8" s="1112">
        <f t="shared" si="237"/>
        <v>0</v>
      </c>
      <c r="BIB8" s="1112">
        <f t="shared" si="237"/>
        <v>0</v>
      </c>
      <c r="BIC8" s="1125">
        <f t="shared" si="237"/>
        <v>0</v>
      </c>
      <c r="BID8" s="1113">
        <f t="shared" si="237"/>
        <v>0</v>
      </c>
      <c r="BIF8" s="1120">
        <f t="shared" ref="BIF8:BIS8" si="238">SUM(BIF9:BIF11)</f>
        <v>0</v>
      </c>
      <c r="BIG8" s="1112">
        <f t="shared" si="238"/>
        <v>0</v>
      </c>
      <c r="BIH8" s="1112">
        <f t="shared" si="238"/>
        <v>0</v>
      </c>
      <c r="BII8" s="1112">
        <f t="shared" si="238"/>
        <v>0</v>
      </c>
      <c r="BIJ8" s="1112">
        <f t="shared" si="238"/>
        <v>0</v>
      </c>
      <c r="BIK8" s="1112">
        <f t="shared" si="238"/>
        <v>0</v>
      </c>
      <c r="BIL8" s="1112">
        <f t="shared" si="238"/>
        <v>0</v>
      </c>
      <c r="BIM8" s="1112">
        <f t="shared" si="238"/>
        <v>0</v>
      </c>
      <c r="BIN8" s="1112">
        <f t="shared" si="238"/>
        <v>0</v>
      </c>
      <c r="BIO8" s="1112">
        <f t="shared" si="238"/>
        <v>0</v>
      </c>
      <c r="BIP8" s="1112">
        <f t="shared" si="238"/>
        <v>0</v>
      </c>
      <c r="BIQ8" s="1112">
        <f t="shared" si="238"/>
        <v>0</v>
      </c>
      <c r="BIR8" s="1125">
        <f t="shared" si="238"/>
        <v>0</v>
      </c>
      <c r="BIS8" s="1113">
        <f t="shared" si="238"/>
        <v>0</v>
      </c>
      <c r="BIU8" s="1120">
        <f t="shared" ref="BIU8:BJH8" si="239">SUM(BIU9:BIU11)</f>
        <v>0</v>
      </c>
      <c r="BIV8" s="1112">
        <f t="shared" si="239"/>
        <v>0</v>
      </c>
      <c r="BIW8" s="1112">
        <f t="shared" si="239"/>
        <v>0</v>
      </c>
      <c r="BIX8" s="1112">
        <f t="shared" si="239"/>
        <v>0</v>
      </c>
      <c r="BIY8" s="1112">
        <f t="shared" si="239"/>
        <v>0</v>
      </c>
      <c r="BIZ8" s="1112">
        <f t="shared" si="239"/>
        <v>0</v>
      </c>
      <c r="BJA8" s="1112">
        <f t="shared" si="239"/>
        <v>0</v>
      </c>
      <c r="BJB8" s="1112">
        <f t="shared" si="239"/>
        <v>0</v>
      </c>
      <c r="BJC8" s="1112">
        <f t="shared" si="239"/>
        <v>0</v>
      </c>
      <c r="BJD8" s="1112">
        <f t="shared" si="239"/>
        <v>0</v>
      </c>
      <c r="BJE8" s="1112">
        <f t="shared" si="239"/>
        <v>0</v>
      </c>
      <c r="BJF8" s="1112">
        <f t="shared" si="239"/>
        <v>0</v>
      </c>
      <c r="BJG8" s="1125">
        <f t="shared" si="239"/>
        <v>0</v>
      </c>
      <c r="BJH8" s="1113">
        <f t="shared" si="239"/>
        <v>0</v>
      </c>
      <c r="BJJ8" s="1120">
        <f t="shared" ref="BJJ8:BJW8" si="240">SUM(BJJ9:BJJ11)</f>
        <v>0</v>
      </c>
      <c r="BJK8" s="1112">
        <f t="shared" si="240"/>
        <v>0</v>
      </c>
      <c r="BJL8" s="1112">
        <f t="shared" si="240"/>
        <v>0</v>
      </c>
      <c r="BJM8" s="1112">
        <f t="shared" si="240"/>
        <v>0</v>
      </c>
      <c r="BJN8" s="1112">
        <f t="shared" si="240"/>
        <v>0</v>
      </c>
      <c r="BJO8" s="1112">
        <f t="shared" si="240"/>
        <v>0</v>
      </c>
      <c r="BJP8" s="1112">
        <f t="shared" si="240"/>
        <v>0</v>
      </c>
      <c r="BJQ8" s="1112">
        <f t="shared" si="240"/>
        <v>0</v>
      </c>
      <c r="BJR8" s="1112">
        <f t="shared" si="240"/>
        <v>0</v>
      </c>
      <c r="BJS8" s="1112">
        <f t="shared" si="240"/>
        <v>0</v>
      </c>
      <c r="BJT8" s="1112">
        <f t="shared" si="240"/>
        <v>0</v>
      </c>
      <c r="BJU8" s="1112">
        <f t="shared" si="240"/>
        <v>0</v>
      </c>
      <c r="BJV8" s="1125">
        <f t="shared" si="240"/>
        <v>0</v>
      </c>
      <c r="BJW8" s="1113">
        <f t="shared" si="240"/>
        <v>0</v>
      </c>
      <c r="BJY8" s="1120">
        <f t="shared" ref="BJY8:BKL8" si="241">SUM(BJY9:BJY11)</f>
        <v>0</v>
      </c>
      <c r="BJZ8" s="1112">
        <f t="shared" si="241"/>
        <v>0</v>
      </c>
      <c r="BKA8" s="1112">
        <f t="shared" si="241"/>
        <v>0</v>
      </c>
      <c r="BKB8" s="1112">
        <f t="shared" si="241"/>
        <v>0</v>
      </c>
      <c r="BKC8" s="1112">
        <f t="shared" si="241"/>
        <v>0</v>
      </c>
      <c r="BKD8" s="1112">
        <f t="shared" si="241"/>
        <v>0</v>
      </c>
      <c r="BKE8" s="1112">
        <f t="shared" si="241"/>
        <v>0</v>
      </c>
      <c r="BKF8" s="1112">
        <f t="shared" si="241"/>
        <v>0</v>
      </c>
      <c r="BKG8" s="1112">
        <f t="shared" si="241"/>
        <v>0</v>
      </c>
      <c r="BKH8" s="1112">
        <f t="shared" si="241"/>
        <v>0</v>
      </c>
      <c r="BKI8" s="1112">
        <f t="shared" si="241"/>
        <v>0</v>
      </c>
      <c r="BKJ8" s="1112">
        <f t="shared" si="241"/>
        <v>0</v>
      </c>
      <c r="BKK8" s="1125">
        <f t="shared" si="241"/>
        <v>0</v>
      </c>
      <c r="BKL8" s="1113">
        <f t="shared" si="241"/>
        <v>0</v>
      </c>
      <c r="BKN8" s="1120">
        <f t="shared" ref="BKN8:BLA8" si="242">SUM(BKN9:BKN11)</f>
        <v>0</v>
      </c>
      <c r="BKO8" s="1112">
        <f t="shared" si="242"/>
        <v>0</v>
      </c>
      <c r="BKP8" s="1112">
        <f t="shared" si="242"/>
        <v>0</v>
      </c>
      <c r="BKQ8" s="1112">
        <f t="shared" si="242"/>
        <v>0</v>
      </c>
      <c r="BKR8" s="1112">
        <f t="shared" si="242"/>
        <v>0</v>
      </c>
      <c r="BKS8" s="1112">
        <f t="shared" si="242"/>
        <v>0</v>
      </c>
      <c r="BKT8" s="1112">
        <f t="shared" si="242"/>
        <v>0</v>
      </c>
      <c r="BKU8" s="1112">
        <f t="shared" si="242"/>
        <v>0</v>
      </c>
      <c r="BKV8" s="1112">
        <f t="shared" si="242"/>
        <v>0</v>
      </c>
      <c r="BKW8" s="1112">
        <f t="shared" si="242"/>
        <v>0</v>
      </c>
      <c r="BKX8" s="1112">
        <f t="shared" si="242"/>
        <v>0</v>
      </c>
      <c r="BKY8" s="1112">
        <f t="shared" si="242"/>
        <v>0</v>
      </c>
      <c r="BKZ8" s="1125">
        <f t="shared" si="242"/>
        <v>0</v>
      </c>
      <c r="BLA8" s="1113">
        <f t="shared" si="242"/>
        <v>0</v>
      </c>
      <c r="BLC8" s="1120">
        <f t="shared" ref="BLC8:BLP8" si="243">SUM(BLC9:BLC11)</f>
        <v>0</v>
      </c>
      <c r="BLD8" s="1112">
        <f t="shared" si="243"/>
        <v>0</v>
      </c>
      <c r="BLE8" s="1112">
        <f t="shared" si="243"/>
        <v>0</v>
      </c>
      <c r="BLF8" s="1112">
        <f t="shared" si="243"/>
        <v>0</v>
      </c>
      <c r="BLG8" s="1112">
        <f t="shared" si="243"/>
        <v>0</v>
      </c>
      <c r="BLH8" s="1112">
        <f t="shared" si="243"/>
        <v>0</v>
      </c>
      <c r="BLI8" s="1112">
        <f t="shared" si="243"/>
        <v>0</v>
      </c>
      <c r="BLJ8" s="1112">
        <f t="shared" si="243"/>
        <v>0</v>
      </c>
      <c r="BLK8" s="1112">
        <f t="shared" si="243"/>
        <v>0</v>
      </c>
      <c r="BLL8" s="1112">
        <f t="shared" si="243"/>
        <v>0</v>
      </c>
      <c r="BLM8" s="1112">
        <f t="shared" si="243"/>
        <v>0</v>
      </c>
      <c r="BLN8" s="1112">
        <f t="shared" si="243"/>
        <v>0</v>
      </c>
      <c r="BLO8" s="1125">
        <f t="shared" si="243"/>
        <v>0</v>
      </c>
      <c r="BLP8" s="1113">
        <f t="shared" si="243"/>
        <v>0</v>
      </c>
      <c r="BLR8" s="1120">
        <f t="shared" ref="BLR8:BME8" si="244">SUM(BLR9:BLR11)</f>
        <v>0</v>
      </c>
      <c r="BLS8" s="1112">
        <f t="shared" si="244"/>
        <v>0</v>
      </c>
      <c r="BLT8" s="1112">
        <f t="shared" si="244"/>
        <v>0</v>
      </c>
      <c r="BLU8" s="1112">
        <f t="shared" si="244"/>
        <v>0</v>
      </c>
      <c r="BLV8" s="1112">
        <f t="shared" si="244"/>
        <v>0</v>
      </c>
      <c r="BLW8" s="1112">
        <f t="shared" si="244"/>
        <v>0</v>
      </c>
      <c r="BLX8" s="1112">
        <f t="shared" si="244"/>
        <v>0</v>
      </c>
      <c r="BLY8" s="1112">
        <f t="shared" si="244"/>
        <v>0</v>
      </c>
      <c r="BLZ8" s="1112">
        <f t="shared" si="244"/>
        <v>0</v>
      </c>
      <c r="BMA8" s="1112">
        <f t="shared" si="244"/>
        <v>0</v>
      </c>
      <c r="BMB8" s="1112">
        <f t="shared" si="244"/>
        <v>0</v>
      </c>
      <c r="BMC8" s="1112">
        <f t="shared" si="244"/>
        <v>0</v>
      </c>
      <c r="BMD8" s="1125">
        <f t="shared" si="244"/>
        <v>0</v>
      </c>
      <c r="BME8" s="1113">
        <f t="shared" si="244"/>
        <v>0</v>
      </c>
      <c r="BMG8" s="1120">
        <f t="shared" ref="BMG8:BMT8" si="245">SUM(BMG9:BMG11)</f>
        <v>0</v>
      </c>
      <c r="BMH8" s="1112">
        <f t="shared" si="245"/>
        <v>0</v>
      </c>
      <c r="BMI8" s="1112">
        <f t="shared" si="245"/>
        <v>0</v>
      </c>
      <c r="BMJ8" s="1112">
        <f t="shared" si="245"/>
        <v>0</v>
      </c>
      <c r="BMK8" s="1112">
        <f t="shared" si="245"/>
        <v>0</v>
      </c>
      <c r="BML8" s="1112">
        <f t="shared" si="245"/>
        <v>0</v>
      </c>
      <c r="BMM8" s="1112">
        <f t="shared" si="245"/>
        <v>0</v>
      </c>
      <c r="BMN8" s="1112">
        <f t="shared" si="245"/>
        <v>0</v>
      </c>
      <c r="BMO8" s="1112">
        <f t="shared" si="245"/>
        <v>0</v>
      </c>
      <c r="BMP8" s="1112">
        <f t="shared" si="245"/>
        <v>0</v>
      </c>
      <c r="BMQ8" s="1112">
        <f t="shared" si="245"/>
        <v>0</v>
      </c>
      <c r="BMR8" s="1112">
        <f t="shared" si="245"/>
        <v>0</v>
      </c>
      <c r="BMS8" s="1125">
        <f t="shared" si="245"/>
        <v>0</v>
      </c>
      <c r="BMT8" s="1113">
        <f t="shared" si="245"/>
        <v>0</v>
      </c>
      <c r="BMV8" s="1120">
        <f t="shared" ref="BMV8:BNI8" si="246">SUM(BMV9:BMV11)</f>
        <v>0</v>
      </c>
      <c r="BMW8" s="1112">
        <f t="shared" si="246"/>
        <v>0</v>
      </c>
      <c r="BMX8" s="1112">
        <f t="shared" si="246"/>
        <v>0</v>
      </c>
      <c r="BMY8" s="1112">
        <f t="shared" si="246"/>
        <v>0</v>
      </c>
      <c r="BMZ8" s="1112">
        <f t="shared" si="246"/>
        <v>0</v>
      </c>
      <c r="BNA8" s="1112">
        <f t="shared" si="246"/>
        <v>0</v>
      </c>
      <c r="BNB8" s="1112">
        <f t="shared" si="246"/>
        <v>0</v>
      </c>
      <c r="BNC8" s="1112">
        <f t="shared" si="246"/>
        <v>0</v>
      </c>
      <c r="BND8" s="1112">
        <f t="shared" si="246"/>
        <v>0</v>
      </c>
      <c r="BNE8" s="1112">
        <f t="shared" si="246"/>
        <v>0</v>
      </c>
      <c r="BNF8" s="1112">
        <f t="shared" si="246"/>
        <v>0</v>
      </c>
      <c r="BNG8" s="1112">
        <f t="shared" si="246"/>
        <v>0</v>
      </c>
      <c r="BNH8" s="1125">
        <f t="shared" si="246"/>
        <v>0</v>
      </c>
      <c r="BNI8" s="1113">
        <f t="shared" si="246"/>
        <v>0</v>
      </c>
      <c r="BNK8" s="1120">
        <f t="shared" ref="BNK8:BNX8" si="247">SUM(BNK9:BNK11)</f>
        <v>0</v>
      </c>
      <c r="BNL8" s="1112">
        <f t="shared" si="247"/>
        <v>0</v>
      </c>
      <c r="BNM8" s="1112">
        <f t="shared" si="247"/>
        <v>0</v>
      </c>
      <c r="BNN8" s="1112">
        <f t="shared" si="247"/>
        <v>0</v>
      </c>
      <c r="BNO8" s="1112">
        <f t="shared" si="247"/>
        <v>0</v>
      </c>
      <c r="BNP8" s="1112">
        <f t="shared" si="247"/>
        <v>0</v>
      </c>
      <c r="BNQ8" s="1112">
        <f t="shared" si="247"/>
        <v>0</v>
      </c>
      <c r="BNR8" s="1112">
        <f t="shared" si="247"/>
        <v>0</v>
      </c>
      <c r="BNS8" s="1112">
        <f t="shared" si="247"/>
        <v>0</v>
      </c>
      <c r="BNT8" s="1112">
        <f t="shared" si="247"/>
        <v>0</v>
      </c>
      <c r="BNU8" s="1112">
        <f t="shared" si="247"/>
        <v>0</v>
      </c>
      <c r="BNV8" s="1112">
        <f t="shared" si="247"/>
        <v>0</v>
      </c>
      <c r="BNW8" s="1125">
        <f t="shared" si="247"/>
        <v>0</v>
      </c>
      <c r="BNX8" s="1113">
        <f t="shared" si="247"/>
        <v>0</v>
      </c>
      <c r="BNZ8" s="1120">
        <f t="shared" ref="BNZ8:BOM8" si="248">SUM(BNZ9:BNZ11)</f>
        <v>0</v>
      </c>
      <c r="BOA8" s="1112">
        <f t="shared" si="248"/>
        <v>0</v>
      </c>
      <c r="BOB8" s="1112">
        <f t="shared" si="248"/>
        <v>0</v>
      </c>
      <c r="BOC8" s="1112">
        <f t="shared" si="248"/>
        <v>0</v>
      </c>
      <c r="BOD8" s="1112">
        <f t="shared" si="248"/>
        <v>0</v>
      </c>
      <c r="BOE8" s="1112">
        <f t="shared" si="248"/>
        <v>0</v>
      </c>
      <c r="BOF8" s="1112">
        <f t="shared" si="248"/>
        <v>0</v>
      </c>
      <c r="BOG8" s="1112">
        <f t="shared" si="248"/>
        <v>0</v>
      </c>
      <c r="BOH8" s="1112">
        <f t="shared" si="248"/>
        <v>0</v>
      </c>
      <c r="BOI8" s="1112">
        <f t="shared" si="248"/>
        <v>0</v>
      </c>
      <c r="BOJ8" s="1112">
        <f t="shared" si="248"/>
        <v>0</v>
      </c>
      <c r="BOK8" s="1112">
        <f t="shared" si="248"/>
        <v>0</v>
      </c>
      <c r="BOL8" s="1125">
        <f t="shared" si="248"/>
        <v>0</v>
      </c>
      <c r="BOM8" s="1113">
        <f t="shared" si="248"/>
        <v>0</v>
      </c>
      <c r="BOO8" s="1120">
        <f t="shared" ref="BOO8:BPB8" si="249">SUM(BOO9:BOO11)</f>
        <v>0</v>
      </c>
      <c r="BOP8" s="1112">
        <f t="shared" si="249"/>
        <v>0</v>
      </c>
      <c r="BOQ8" s="1112">
        <f t="shared" si="249"/>
        <v>0</v>
      </c>
      <c r="BOR8" s="1112">
        <f t="shared" si="249"/>
        <v>0</v>
      </c>
      <c r="BOS8" s="1112">
        <f t="shared" si="249"/>
        <v>0</v>
      </c>
      <c r="BOT8" s="1112">
        <f t="shared" si="249"/>
        <v>0</v>
      </c>
      <c r="BOU8" s="1112">
        <f t="shared" si="249"/>
        <v>0</v>
      </c>
      <c r="BOV8" s="1112">
        <f t="shared" si="249"/>
        <v>0</v>
      </c>
      <c r="BOW8" s="1112">
        <f t="shared" si="249"/>
        <v>0</v>
      </c>
      <c r="BOX8" s="1112">
        <f t="shared" si="249"/>
        <v>0</v>
      </c>
      <c r="BOY8" s="1112">
        <f t="shared" si="249"/>
        <v>0</v>
      </c>
      <c r="BOZ8" s="1112">
        <f t="shared" si="249"/>
        <v>0</v>
      </c>
      <c r="BPA8" s="1125">
        <f t="shared" si="249"/>
        <v>0</v>
      </c>
      <c r="BPB8" s="1113">
        <f t="shared" si="249"/>
        <v>0</v>
      </c>
      <c r="BPD8" s="1120">
        <f t="shared" ref="BPD8:BPQ8" si="250">SUM(BPD9:BPD11)</f>
        <v>0</v>
      </c>
      <c r="BPE8" s="1112">
        <f t="shared" si="250"/>
        <v>0</v>
      </c>
      <c r="BPF8" s="1112">
        <f t="shared" si="250"/>
        <v>0</v>
      </c>
      <c r="BPG8" s="1112">
        <f t="shared" si="250"/>
        <v>0</v>
      </c>
      <c r="BPH8" s="1112">
        <f t="shared" si="250"/>
        <v>0</v>
      </c>
      <c r="BPI8" s="1112">
        <f t="shared" si="250"/>
        <v>0</v>
      </c>
      <c r="BPJ8" s="1112">
        <f t="shared" si="250"/>
        <v>0</v>
      </c>
      <c r="BPK8" s="1112">
        <f t="shared" si="250"/>
        <v>0</v>
      </c>
      <c r="BPL8" s="1112">
        <f t="shared" si="250"/>
        <v>0</v>
      </c>
      <c r="BPM8" s="1112">
        <f t="shared" si="250"/>
        <v>0</v>
      </c>
      <c r="BPN8" s="1112">
        <f t="shared" si="250"/>
        <v>0</v>
      </c>
      <c r="BPO8" s="1112">
        <f t="shared" si="250"/>
        <v>0</v>
      </c>
      <c r="BPP8" s="1125">
        <f t="shared" si="250"/>
        <v>0</v>
      </c>
      <c r="BPQ8" s="1113">
        <f t="shared" si="250"/>
        <v>0</v>
      </c>
      <c r="BPS8" s="1120">
        <f t="shared" ref="BPS8:BQF8" si="251">SUM(BPS9:BPS11)</f>
        <v>0</v>
      </c>
      <c r="BPT8" s="1112">
        <f t="shared" si="251"/>
        <v>0</v>
      </c>
      <c r="BPU8" s="1112">
        <f t="shared" si="251"/>
        <v>0</v>
      </c>
      <c r="BPV8" s="1112">
        <f t="shared" si="251"/>
        <v>0</v>
      </c>
      <c r="BPW8" s="1112">
        <f t="shared" si="251"/>
        <v>0</v>
      </c>
      <c r="BPX8" s="1112">
        <f t="shared" si="251"/>
        <v>0</v>
      </c>
      <c r="BPY8" s="1112">
        <f t="shared" si="251"/>
        <v>0</v>
      </c>
      <c r="BPZ8" s="1112">
        <f t="shared" si="251"/>
        <v>0</v>
      </c>
      <c r="BQA8" s="1112">
        <f t="shared" si="251"/>
        <v>0</v>
      </c>
      <c r="BQB8" s="1112">
        <f t="shared" si="251"/>
        <v>0</v>
      </c>
      <c r="BQC8" s="1112">
        <f t="shared" si="251"/>
        <v>0</v>
      </c>
      <c r="BQD8" s="1112">
        <f t="shared" si="251"/>
        <v>0</v>
      </c>
      <c r="BQE8" s="1125">
        <f t="shared" si="251"/>
        <v>0</v>
      </c>
      <c r="BQF8" s="1113">
        <f t="shared" si="251"/>
        <v>0</v>
      </c>
      <c r="BQH8" s="1120">
        <f t="shared" ref="BQH8:BQU8" si="252">SUM(BQH9:BQH11)</f>
        <v>0</v>
      </c>
      <c r="BQI8" s="1112">
        <f t="shared" si="252"/>
        <v>0</v>
      </c>
      <c r="BQJ8" s="1112">
        <f t="shared" si="252"/>
        <v>0</v>
      </c>
      <c r="BQK8" s="1112">
        <f t="shared" si="252"/>
        <v>0</v>
      </c>
      <c r="BQL8" s="1112">
        <f t="shared" si="252"/>
        <v>0</v>
      </c>
      <c r="BQM8" s="1112">
        <f t="shared" si="252"/>
        <v>0</v>
      </c>
      <c r="BQN8" s="1112">
        <f t="shared" si="252"/>
        <v>0</v>
      </c>
      <c r="BQO8" s="1112">
        <f t="shared" si="252"/>
        <v>0</v>
      </c>
      <c r="BQP8" s="1112">
        <f t="shared" si="252"/>
        <v>0</v>
      </c>
      <c r="BQQ8" s="1112">
        <f t="shared" si="252"/>
        <v>0</v>
      </c>
      <c r="BQR8" s="1112">
        <f t="shared" si="252"/>
        <v>0</v>
      </c>
      <c r="BQS8" s="1112">
        <f t="shared" si="252"/>
        <v>0</v>
      </c>
      <c r="BQT8" s="1125">
        <f t="shared" si="252"/>
        <v>0</v>
      </c>
      <c r="BQU8" s="1113">
        <f t="shared" si="252"/>
        <v>0</v>
      </c>
      <c r="BQW8" s="1120">
        <f t="shared" ref="BQW8:BRJ8" si="253">SUM(BQW9:BQW11)</f>
        <v>0</v>
      </c>
      <c r="BQX8" s="1112">
        <f t="shared" si="253"/>
        <v>0</v>
      </c>
      <c r="BQY8" s="1112">
        <f t="shared" si="253"/>
        <v>0</v>
      </c>
      <c r="BQZ8" s="1112">
        <f t="shared" si="253"/>
        <v>0</v>
      </c>
      <c r="BRA8" s="1112">
        <f t="shared" si="253"/>
        <v>0</v>
      </c>
      <c r="BRB8" s="1112">
        <f t="shared" si="253"/>
        <v>0</v>
      </c>
      <c r="BRC8" s="1112">
        <f t="shared" si="253"/>
        <v>0</v>
      </c>
      <c r="BRD8" s="1112">
        <f t="shared" si="253"/>
        <v>0</v>
      </c>
      <c r="BRE8" s="1112">
        <f t="shared" si="253"/>
        <v>0</v>
      </c>
      <c r="BRF8" s="1112">
        <f t="shared" si="253"/>
        <v>0</v>
      </c>
      <c r="BRG8" s="1112">
        <f t="shared" si="253"/>
        <v>0</v>
      </c>
      <c r="BRH8" s="1112">
        <f t="shared" si="253"/>
        <v>0</v>
      </c>
      <c r="BRI8" s="1125">
        <f t="shared" si="253"/>
        <v>0</v>
      </c>
      <c r="BRJ8" s="1113">
        <f t="shared" si="253"/>
        <v>0</v>
      </c>
      <c r="BRL8" s="1120">
        <f t="shared" ref="BRL8:BRY8" si="254">SUM(BRL9:BRL11)</f>
        <v>0</v>
      </c>
      <c r="BRM8" s="1112">
        <f t="shared" si="254"/>
        <v>0</v>
      </c>
      <c r="BRN8" s="1112">
        <f t="shared" si="254"/>
        <v>0</v>
      </c>
      <c r="BRO8" s="1112">
        <f t="shared" si="254"/>
        <v>0</v>
      </c>
      <c r="BRP8" s="1112">
        <f t="shared" si="254"/>
        <v>0</v>
      </c>
      <c r="BRQ8" s="1112">
        <f t="shared" si="254"/>
        <v>0</v>
      </c>
      <c r="BRR8" s="1112">
        <f t="shared" si="254"/>
        <v>0</v>
      </c>
      <c r="BRS8" s="1112">
        <f t="shared" si="254"/>
        <v>0</v>
      </c>
      <c r="BRT8" s="1112">
        <f t="shared" si="254"/>
        <v>0</v>
      </c>
      <c r="BRU8" s="1112">
        <f t="shared" si="254"/>
        <v>0</v>
      </c>
      <c r="BRV8" s="1112">
        <f t="shared" si="254"/>
        <v>0</v>
      </c>
      <c r="BRW8" s="1112">
        <f t="shared" si="254"/>
        <v>0</v>
      </c>
      <c r="BRX8" s="1125">
        <f t="shared" si="254"/>
        <v>0</v>
      </c>
      <c r="BRY8" s="1113">
        <f t="shared" si="254"/>
        <v>0</v>
      </c>
      <c r="BSA8" s="1120">
        <f t="shared" ref="BSA8:BSN8" si="255">SUM(BSA9:BSA11)</f>
        <v>0</v>
      </c>
      <c r="BSB8" s="1112">
        <f t="shared" si="255"/>
        <v>0</v>
      </c>
      <c r="BSC8" s="1112">
        <f t="shared" si="255"/>
        <v>0</v>
      </c>
      <c r="BSD8" s="1112">
        <f t="shared" si="255"/>
        <v>0</v>
      </c>
      <c r="BSE8" s="1112">
        <f t="shared" si="255"/>
        <v>0</v>
      </c>
      <c r="BSF8" s="1112">
        <f t="shared" si="255"/>
        <v>0</v>
      </c>
      <c r="BSG8" s="1112">
        <f t="shared" si="255"/>
        <v>0</v>
      </c>
      <c r="BSH8" s="1112">
        <f t="shared" si="255"/>
        <v>0</v>
      </c>
      <c r="BSI8" s="1112">
        <f t="shared" si="255"/>
        <v>0</v>
      </c>
      <c r="BSJ8" s="1112">
        <f t="shared" si="255"/>
        <v>0</v>
      </c>
      <c r="BSK8" s="1112">
        <f t="shared" si="255"/>
        <v>0</v>
      </c>
      <c r="BSL8" s="1112">
        <f t="shared" si="255"/>
        <v>0</v>
      </c>
      <c r="BSM8" s="1125">
        <f t="shared" si="255"/>
        <v>0</v>
      </c>
      <c r="BSN8" s="1113">
        <f t="shared" si="255"/>
        <v>0</v>
      </c>
      <c r="BSP8" s="1120">
        <f t="shared" ref="BSP8:BTC8" si="256">SUM(BSP9:BSP11)</f>
        <v>0</v>
      </c>
      <c r="BSQ8" s="1112">
        <f t="shared" si="256"/>
        <v>0</v>
      </c>
      <c r="BSR8" s="1112">
        <f t="shared" si="256"/>
        <v>0</v>
      </c>
      <c r="BSS8" s="1112">
        <f t="shared" si="256"/>
        <v>0</v>
      </c>
      <c r="BST8" s="1112">
        <f t="shared" si="256"/>
        <v>0</v>
      </c>
      <c r="BSU8" s="1112">
        <f t="shared" si="256"/>
        <v>0</v>
      </c>
      <c r="BSV8" s="1112">
        <f t="shared" si="256"/>
        <v>0</v>
      </c>
      <c r="BSW8" s="1112">
        <f t="shared" si="256"/>
        <v>0</v>
      </c>
      <c r="BSX8" s="1112">
        <f t="shared" si="256"/>
        <v>0</v>
      </c>
      <c r="BSY8" s="1112">
        <f t="shared" si="256"/>
        <v>0</v>
      </c>
      <c r="BSZ8" s="1112">
        <f t="shared" si="256"/>
        <v>0</v>
      </c>
      <c r="BTA8" s="1112">
        <f t="shared" si="256"/>
        <v>0</v>
      </c>
      <c r="BTB8" s="1125">
        <f t="shared" si="256"/>
        <v>0</v>
      </c>
      <c r="BTC8" s="1113">
        <f t="shared" si="256"/>
        <v>0</v>
      </c>
      <c r="BTE8" s="1120">
        <f t="shared" ref="BTE8:BTR8" si="257">SUM(BTE9:BTE11)</f>
        <v>0</v>
      </c>
      <c r="BTF8" s="1112">
        <f t="shared" si="257"/>
        <v>0</v>
      </c>
      <c r="BTG8" s="1112">
        <f t="shared" si="257"/>
        <v>0</v>
      </c>
      <c r="BTH8" s="1112">
        <f t="shared" si="257"/>
        <v>0</v>
      </c>
      <c r="BTI8" s="1112">
        <f t="shared" si="257"/>
        <v>0</v>
      </c>
      <c r="BTJ8" s="1112">
        <f t="shared" si="257"/>
        <v>0</v>
      </c>
      <c r="BTK8" s="1112">
        <f t="shared" si="257"/>
        <v>0</v>
      </c>
      <c r="BTL8" s="1112">
        <f t="shared" si="257"/>
        <v>0</v>
      </c>
      <c r="BTM8" s="1112">
        <f t="shared" si="257"/>
        <v>0</v>
      </c>
      <c r="BTN8" s="1112">
        <f t="shared" si="257"/>
        <v>0</v>
      </c>
      <c r="BTO8" s="1112">
        <f t="shared" si="257"/>
        <v>0</v>
      </c>
      <c r="BTP8" s="1112">
        <f t="shared" si="257"/>
        <v>0</v>
      </c>
      <c r="BTQ8" s="1125">
        <f t="shared" si="257"/>
        <v>0</v>
      </c>
      <c r="BTR8" s="1113">
        <f t="shared" si="257"/>
        <v>0</v>
      </c>
      <c r="BTT8" s="1120">
        <f t="shared" ref="BTT8:BUG8" si="258">SUM(BTT9:BTT11)</f>
        <v>0</v>
      </c>
      <c r="BTU8" s="1112">
        <f t="shared" si="258"/>
        <v>0</v>
      </c>
      <c r="BTV8" s="1112">
        <f t="shared" si="258"/>
        <v>0</v>
      </c>
      <c r="BTW8" s="1112">
        <f t="shared" si="258"/>
        <v>0</v>
      </c>
      <c r="BTX8" s="1112">
        <f t="shared" si="258"/>
        <v>0</v>
      </c>
      <c r="BTY8" s="1112">
        <f t="shared" si="258"/>
        <v>0</v>
      </c>
      <c r="BTZ8" s="1112">
        <f t="shared" si="258"/>
        <v>0</v>
      </c>
      <c r="BUA8" s="1112">
        <f t="shared" si="258"/>
        <v>0</v>
      </c>
      <c r="BUB8" s="1112">
        <f t="shared" si="258"/>
        <v>0</v>
      </c>
      <c r="BUC8" s="1112">
        <f t="shared" si="258"/>
        <v>0</v>
      </c>
      <c r="BUD8" s="1112">
        <f t="shared" si="258"/>
        <v>0</v>
      </c>
      <c r="BUE8" s="1112">
        <f t="shared" si="258"/>
        <v>0</v>
      </c>
      <c r="BUF8" s="1125">
        <f t="shared" si="258"/>
        <v>0</v>
      </c>
      <c r="BUG8" s="1113">
        <f t="shared" si="258"/>
        <v>0</v>
      </c>
      <c r="BUI8" s="1120">
        <f t="shared" ref="BUI8:BUV8" si="259">SUM(BUI9:BUI11)</f>
        <v>0</v>
      </c>
      <c r="BUJ8" s="1112">
        <f t="shared" si="259"/>
        <v>0</v>
      </c>
      <c r="BUK8" s="1112">
        <f t="shared" si="259"/>
        <v>0</v>
      </c>
      <c r="BUL8" s="1112">
        <f t="shared" si="259"/>
        <v>0</v>
      </c>
      <c r="BUM8" s="1112">
        <f t="shared" si="259"/>
        <v>0</v>
      </c>
      <c r="BUN8" s="1112">
        <f t="shared" si="259"/>
        <v>0</v>
      </c>
      <c r="BUO8" s="1112">
        <f t="shared" si="259"/>
        <v>0</v>
      </c>
      <c r="BUP8" s="1112">
        <f t="shared" si="259"/>
        <v>0</v>
      </c>
      <c r="BUQ8" s="1112">
        <f t="shared" si="259"/>
        <v>0</v>
      </c>
      <c r="BUR8" s="1112">
        <f t="shared" si="259"/>
        <v>0</v>
      </c>
      <c r="BUS8" s="1112">
        <f t="shared" si="259"/>
        <v>0</v>
      </c>
      <c r="BUT8" s="1112">
        <f t="shared" si="259"/>
        <v>0</v>
      </c>
      <c r="BUU8" s="1125">
        <f t="shared" si="259"/>
        <v>0</v>
      </c>
      <c r="BUV8" s="1113">
        <f t="shared" si="259"/>
        <v>0</v>
      </c>
      <c r="BUX8" s="1120">
        <f t="shared" ref="BUX8:BVK8" si="260">SUM(BUX9:BUX11)</f>
        <v>0</v>
      </c>
      <c r="BUY8" s="1112">
        <f t="shared" si="260"/>
        <v>0</v>
      </c>
      <c r="BUZ8" s="1112">
        <f t="shared" si="260"/>
        <v>0</v>
      </c>
      <c r="BVA8" s="1112">
        <f t="shared" si="260"/>
        <v>0</v>
      </c>
      <c r="BVB8" s="1112">
        <f t="shared" si="260"/>
        <v>0</v>
      </c>
      <c r="BVC8" s="1112">
        <f t="shared" si="260"/>
        <v>0</v>
      </c>
      <c r="BVD8" s="1112">
        <f t="shared" si="260"/>
        <v>0</v>
      </c>
      <c r="BVE8" s="1112">
        <f t="shared" si="260"/>
        <v>0</v>
      </c>
      <c r="BVF8" s="1112">
        <f t="shared" si="260"/>
        <v>0</v>
      </c>
      <c r="BVG8" s="1112">
        <f t="shared" si="260"/>
        <v>0</v>
      </c>
      <c r="BVH8" s="1112">
        <f t="shared" si="260"/>
        <v>0</v>
      </c>
      <c r="BVI8" s="1112">
        <f t="shared" si="260"/>
        <v>0</v>
      </c>
      <c r="BVJ8" s="1125">
        <f t="shared" si="260"/>
        <v>0</v>
      </c>
      <c r="BVK8" s="1113">
        <f t="shared" si="260"/>
        <v>0</v>
      </c>
      <c r="BVM8" s="1120">
        <f t="shared" ref="BVM8:BVZ8" si="261">SUM(BVM9:BVM11)</f>
        <v>0</v>
      </c>
      <c r="BVN8" s="1112">
        <f t="shared" si="261"/>
        <v>0</v>
      </c>
      <c r="BVO8" s="1112">
        <f t="shared" si="261"/>
        <v>0</v>
      </c>
      <c r="BVP8" s="1112">
        <f t="shared" si="261"/>
        <v>0</v>
      </c>
      <c r="BVQ8" s="1112">
        <f t="shared" si="261"/>
        <v>0</v>
      </c>
      <c r="BVR8" s="1112">
        <f t="shared" si="261"/>
        <v>0</v>
      </c>
      <c r="BVS8" s="1112">
        <f t="shared" si="261"/>
        <v>0</v>
      </c>
      <c r="BVT8" s="1112">
        <f t="shared" si="261"/>
        <v>0</v>
      </c>
      <c r="BVU8" s="1112">
        <f t="shared" si="261"/>
        <v>0</v>
      </c>
      <c r="BVV8" s="1112">
        <f t="shared" si="261"/>
        <v>0</v>
      </c>
      <c r="BVW8" s="1112">
        <f t="shared" si="261"/>
        <v>0</v>
      </c>
      <c r="BVX8" s="1112">
        <f t="shared" si="261"/>
        <v>0</v>
      </c>
      <c r="BVY8" s="1125">
        <f t="shared" si="261"/>
        <v>0</v>
      </c>
      <c r="BVZ8" s="1113">
        <f t="shared" si="261"/>
        <v>0</v>
      </c>
      <c r="BWB8" s="1120">
        <f t="shared" ref="BWB8:BWO8" si="262">SUM(BWB9:BWB11)</f>
        <v>0</v>
      </c>
      <c r="BWC8" s="1112">
        <f t="shared" si="262"/>
        <v>0</v>
      </c>
      <c r="BWD8" s="1112">
        <f t="shared" si="262"/>
        <v>0</v>
      </c>
      <c r="BWE8" s="1112">
        <f t="shared" si="262"/>
        <v>0</v>
      </c>
      <c r="BWF8" s="1112">
        <f t="shared" si="262"/>
        <v>0</v>
      </c>
      <c r="BWG8" s="1112">
        <f t="shared" si="262"/>
        <v>0</v>
      </c>
      <c r="BWH8" s="1112">
        <f t="shared" si="262"/>
        <v>0</v>
      </c>
      <c r="BWI8" s="1112">
        <f t="shared" si="262"/>
        <v>0</v>
      </c>
      <c r="BWJ8" s="1112">
        <f t="shared" si="262"/>
        <v>0</v>
      </c>
      <c r="BWK8" s="1112">
        <f t="shared" si="262"/>
        <v>0</v>
      </c>
      <c r="BWL8" s="1112">
        <f t="shared" si="262"/>
        <v>0</v>
      </c>
      <c r="BWM8" s="1112">
        <f t="shared" si="262"/>
        <v>0</v>
      </c>
      <c r="BWN8" s="1125">
        <f t="shared" si="262"/>
        <v>0</v>
      </c>
      <c r="BWO8" s="1113">
        <f t="shared" si="262"/>
        <v>0</v>
      </c>
    </row>
    <row r="9" spans="1:1965" ht="30" customHeight="1" x14ac:dyDescent="0.2">
      <c r="B9" s="1114" t="s">
        <v>780</v>
      </c>
      <c r="C9" s="1109"/>
      <c r="D9" s="1109"/>
      <c r="E9" s="1109"/>
      <c r="F9" s="1109"/>
      <c r="G9" s="1112">
        <f>C9+D9-E9+F9</f>
        <v>0</v>
      </c>
      <c r="H9" s="1109"/>
      <c r="I9" s="1109"/>
      <c r="J9" s="1109"/>
      <c r="K9" s="1109"/>
      <c r="L9" s="1109"/>
      <c r="M9" s="1111"/>
      <c r="N9" s="1112">
        <f>H9+I9-J9+K9-L9+M9</f>
        <v>0</v>
      </c>
      <c r="O9" s="1126"/>
      <c r="P9" s="1110"/>
      <c r="Q9" s="1109"/>
      <c r="R9" s="1109"/>
      <c r="S9" s="1109"/>
      <c r="T9" s="1109"/>
      <c r="U9" s="1112">
        <f>Q9+R9-S9+T9</f>
        <v>0</v>
      </c>
      <c r="V9" s="1109"/>
      <c r="W9" s="1109"/>
      <c r="X9" s="1109"/>
      <c r="Y9" s="1109"/>
      <c r="Z9" s="1109"/>
      <c r="AA9" s="1111"/>
      <c r="AB9" s="1112">
        <f>V9+W9-X9+Y9-Z9+AA9</f>
        <v>0</v>
      </c>
      <c r="AC9" s="1126"/>
      <c r="AD9" s="1110"/>
      <c r="AF9" s="1121"/>
      <c r="AG9" s="1109"/>
      <c r="AH9" s="1109"/>
      <c r="AI9" s="1109"/>
      <c r="AJ9" s="1112">
        <f>AF9+AG9-AH9+AI9</f>
        <v>0</v>
      </c>
      <c r="AK9" s="1109"/>
      <c r="AL9" s="1109"/>
      <c r="AM9" s="1109"/>
      <c r="AN9" s="1109"/>
      <c r="AO9" s="1109"/>
      <c r="AP9" s="1111"/>
      <c r="AQ9" s="1112">
        <f>AK9+AL9-AM9+AN9-AO9+AP9</f>
        <v>0</v>
      </c>
      <c r="AR9" s="1126"/>
      <c r="AS9" s="1110"/>
      <c r="AU9" s="1121"/>
      <c r="AV9" s="1109"/>
      <c r="AW9" s="1109"/>
      <c r="AX9" s="1109"/>
      <c r="AY9" s="1112">
        <f>AU9+AV9-AW9+AX9</f>
        <v>0</v>
      </c>
      <c r="AZ9" s="1109"/>
      <c r="BA9" s="1109"/>
      <c r="BB9" s="1109"/>
      <c r="BC9" s="1109"/>
      <c r="BD9" s="1109"/>
      <c r="BE9" s="1111"/>
      <c r="BF9" s="1112">
        <f>AZ9+BA9-BB9+BC9-BD9+BE9</f>
        <v>0</v>
      </c>
      <c r="BG9" s="1126"/>
      <c r="BH9" s="1110"/>
      <c r="BJ9" s="1121"/>
      <c r="BK9" s="1109"/>
      <c r="BL9" s="1109"/>
      <c r="BM9" s="1109"/>
      <c r="BN9" s="1112">
        <f>BJ9+BK9-BL9+BM9</f>
        <v>0</v>
      </c>
      <c r="BO9" s="1109"/>
      <c r="BP9" s="1109"/>
      <c r="BQ9" s="1109"/>
      <c r="BR9" s="1109"/>
      <c r="BS9" s="1109"/>
      <c r="BT9" s="1111"/>
      <c r="BU9" s="1112">
        <f>BO9+BP9-BQ9+BR9-BS9+BT9</f>
        <v>0</v>
      </c>
      <c r="BV9" s="1126"/>
      <c r="BW9" s="1110"/>
      <c r="BY9" s="1121"/>
      <c r="BZ9" s="1109"/>
      <c r="CA9" s="1109"/>
      <c r="CB9" s="1109"/>
      <c r="CC9" s="1112">
        <f>BY9+BZ9-CA9+CB9</f>
        <v>0</v>
      </c>
      <c r="CD9" s="1109"/>
      <c r="CE9" s="1109"/>
      <c r="CF9" s="1109"/>
      <c r="CG9" s="1109"/>
      <c r="CH9" s="1109"/>
      <c r="CI9" s="1111"/>
      <c r="CJ9" s="1112">
        <f>CD9+CE9-CF9+CG9-CH9+CI9</f>
        <v>0</v>
      </c>
      <c r="CK9" s="1126"/>
      <c r="CL9" s="1110"/>
      <c r="CN9" s="1121"/>
      <c r="CO9" s="1109"/>
      <c r="CP9" s="1109"/>
      <c r="CQ9" s="1109"/>
      <c r="CR9" s="1112">
        <f>CN9+CO9-CP9+CQ9</f>
        <v>0</v>
      </c>
      <c r="CS9" s="1109"/>
      <c r="CT9" s="1109"/>
      <c r="CU9" s="1109"/>
      <c r="CV9" s="1109"/>
      <c r="CW9" s="1109"/>
      <c r="CX9" s="1111"/>
      <c r="CY9" s="1112">
        <f>CS9+CT9-CU9+CV9-CW9+CX9</f>
        <v>0</v>
      </c>
      <c r="CZ9" s="1126"/>
      <c r="DA9" s="1110"/>
      <c r="DC9" s="1121"/>
      <c r="DD9" s="1109"/>
      <c r="DE9" s="1109"/>
      <c r="DF9" s="1109"/>
      <c r="DG9" s="1112">
        <f>DC9+DD9-DE9+DF9</f>
        <v>0</v>
      </c>
      <c r="DH9" s="1109"/>
      <c r="DI9" s="1109"/>
      <c r="DJ9" s="1109"/>
      <c r="DK9" s="1109"/>
      <c r="DL9" s="1109"/>
      <c r="DM9" s="1111"/>
      <c r="DN9" s="1112">
        <f>DH9+DI9-DJ9+DK9-DL9+DM9</f>
        <v>0</v>
      </c>
      <c r="DO9" s="1126"/>
      <c r="DP9" s="1110"/>
      <c r="DR9" s="1121"/>
      <c r="DS9" s="1109"/>
      <c r="DT9" s="1109"/>
      <c r="DU9" s="1109"/>
      <c r="DV9" s="1112">
        <f>DR9+DS9-DT9+DU9</f>
        <v>0</v>
      </c>
      <c r="DW9" s="1109"/>
      <c r="DX9" s="1109"/>
      <c r="DY9" s="1109"/>
      <c r="DZ9" s="1109"/>
      <c r="EA9" s="1109"/>
      <c r="EB9" s="1111"/>
      <c r="EC9" s="1112">
        <f>DW9+DX9-DY9+DZ9-EA9+EB9</f>
        <v>0</v>
      </c>
      <c r="ED9" s="1126"/>
      <c r="EE9" s="1110"/>
      <c r="EG9" s="1121"/>
      <c r="EH9" s="1109"/>
      <c r="EI9" s="1109"/>
      <c r="EJ9" s="1109"/>
      <c r="EK9" s="1112">
        <f>EG9+EH9-EI9+EJ9</f>
        <v>0</v>
      </c>
      <c r="EL9" s="1109"/>
      <c r="EM9" s="1109"/>
      <c r="EN9" s="1109"/>
      <c r="EO9" s="1109"/>
      <c r="EP9" s="1109"/>
      <c r="EQ9" s="1111"/>
      <c r="ER9" s="1112">
        <f>EL9+EM9-EN9+EO9-EP9+EQ9</f>
        <v>0</v>
      </c>
      <c r="ES9" s="1126"/>
      <c r="ET9" s="1110"/>
      <c r="EV9" s="1121"/>
      <c r="EW9" s="1109"/>
      <c r="EX9" s="1109"/>
      <c r="EY9" s="1109"/>
      <c r="EZ9" s="1112">
        <f>EV9+EW9-EX9+EY9</f>
        <v>0</v>
      </c>
      <c r="FA9" s="1109"/>
      <c r="FB9" s="1109"/>
      <c r="FC9" s="1109"/>
      <c r="FD9" s="1109"/>
      <c r="FE9" s="1109"/>
      <c r="FF9" s="1111"/>
      <c r="FG9" s="1112">
        <f>FA9+FB9-FC9+FD9-FE9+FF9</f>
        <v>0</v>
      </c>
      <c r="FH9" s="1126"/>
      <c r="FI9" s="1110"/>
      <c r="FK9" s="1121"/>
      <c r="FL9" s="1109"/>
      <c r="FM9" s="1109"/>
      <c r="FN9" s="1109"/>
      <c r="FO9" s="1112">
        <f>FK9+FL9-FM9+FN9</f>
        <v>0</v>
      </c>
      <c r="FP9" s="1109"/>
      <c r="FQ9" s="1109"/>
      <c r="FR9" s="1109"/>
      <c r="FS9" s="1109"/>
      <c r="FT9" s="1109"/>
      <c r="FU9" s="1111"/>
      <c r="FV9" s="1112">
        <f>FP9+FQ9-FR9+FS9-FT9+FU9</f>
        <v>0</v>
      </c>
      <c r="FW9" s="1126"/>
      <c r="FX9" s="1110"/>
      <c r="FZ9" s="1121"/>
      <c r="GA9" s="1109"/>
      <c r="GB9" s="1109"/>
      <c r="GC9" s="1109"/>
      <c r="GD9" s="1112">
        <f>FZ9+GA9-GB9+GC9</f>
        <v>0</v>
      </c>
      <c r="GE9" s="1109"/>
      <c r="GF9" s="1109"/>
      <c r="GG9" s="1109"/>
      <c r="GH9" s="1109"/>
      <c r="GI9" s="1109"/>
      <c r="GJ9" s="1111"/>
      <c r="GK9" s="1112">
        <f>GE9+GF9-GG9+GH9-GI9+GJ9</f>
        <v>0</v>
      </c>
      <c r="GL9" s="1126"/>
      <c r="GM9" s="1110"/>
      <c r="GO9" s="1121"/>
      <c r="GP9" s="1109"/>
      <c r="GQ9" s="1109"/>
      <c r="GR9" s="1109"/>
      <c r="GS9" s="1112">
        <f>GO9+GP9-GQ9+GR9</f>
        <v>0</v>
      </c>
      <c r="GT9" s="1109"/>
      <c r="GU9" s="1109"/>
      <c r="GV9" s="1109"/>
      <c r="GW9" s="1109"/>
      <c r="GX9" s="1109"/>
      <c r="GY9" s="1111"/>
      <c r="GZ9" s="1112">
        <f>GT9+GU9-GV9+GW9-GX9+GY9</f>
        <v>0</v>
      </c>
      <c r="HA9" s="1126"/>
      <c r="HB9" s="1110"/>
      <c r="HD9" s="1121"/>
      <c r="HE9" s="1109"/>
      <c r="HF9" s="1109"/>
      <c r="HG9" s="1109"/>
      <c r="HH9" s="1112">
        <f>HD9+HE9-HF9+HG9</f>
        <v>0</v>
      </c>
      <c r="HI9" s="1109"/>
      <c r="HJ9" s="1109"/>
      <c r="HK9" s="1109"/>
      <c r="HL9" s="1109"/>
      <c r="HM9" s="1109"/>
      <c r="HN9" s="1111"/>
      <c r="HO9" s="1112">
        <f>HI9+HJ9-HK9+HL9-HM9+HN9</f>
        <v>0</v>
      </c>
      <c r="HP9" s="1126"/>
      <c r="HQ9" s="1110"/>
      <c r="HS9" s="1121"/>
      <c r="HT9" s="1109"/>
      <c r="HU9" s="1109"/>
      <c r="HV9" s="1109"/>
      <c r="HW9" s="1112">
        <f>HS9+HT9-HU9+HV9</f>
        <v>0</v>
      </c>
      <c r="HX9" s="1109"/>
      <c r="HY9" s="1109"/>
      <c r="HZ9" s="1109"/>
      <c r="IA9" s="1109"/>
      <c r="IB9" s="1109"/>
      <c r="IC9" s="1111"/>
      <c r="ID9" s="1112">
        <f>HX9+HY9-HZ9+IA9-IB9+IC9</f>
        <v>0</v>
      </c>
      <c r="IE9" s="1126"/>
      <c r="IF9" s="1110"/>
      <c r="IH9" s="1121"/>
      <c r="II9" s="1109"/>
      <c r="IJ9" s="1109"/>
      <c r="IK9" s="1109"/>
      <c r="IL9" s="1112">
        <f>IH9+II9-IJ9+IK9</f>
        <v>0</v>
      </c>
      <c r="IM9" s="1109"/>
      <c r="IN9" s="1109"/>
      <c r="IO9" s="1109"/>
      <c r="IP9" s="1109"/>
      <c r="IQ9" s="1109"/>
      <c r="IR9" s="1111"/>
      <c r="IS9" s="1112">
        <f>IM9+IN9-IO9+IP9-IQ9+IR9</f>
        <v>0</v>
      </c>
      <c r="IT9" s="1126"/>
      <c r="IU9" s="1110"/>
      <c r="IW9" s="1121"/>
      <c r="IX9" s="1109"/>
      <c r="IY9" s="1109"/>
      <c r="IZ9" s="1109"/>
      <c r="JA9" s="1112">
        <f>IW9+IX9-IY9+IZ9</f>
        <v>0</v>
      </c>
      <c r="JB9" s="1109"/>
      <c r="JC9" s="1109"/>
      <c r="JD9" s="1109"/>
      <c r="JE9" s="1109"/>
      <c r="JF9" s="1109"/>
      <c r="JG9" s="1111"/>
      <c r="JH9" s="1112">
        <f>JB9+JC9-JD9+JE9-JF9+JG9</f>
        <v>0</v>
      </c>
      <c r="JI9" s="1126"/>
      <c r="JJ9" s="1110"/>
      <c r="JL9" s="1121"/>
      <c r="JM9" s="1109"/>
      <c r="JN9" s="1109"/>
      <c r="JO9" s="1109"/>
      <c r="JP9" s="1112">
        <f>JL9+JM9-JN9+JO9</f>
        <v>0</v>
      </c>
      <c r="JQ9" s="1109"/>
      <c r="JR9" s="1109"/>
      <c r="JS9" s="1109"/>
      <c r="JT9" s="1109"/>
      <c r="JU9" s="1109"/>
      <c r="JV9" s="1111"/>
      <c r="JW9" s="1112">
        <f>JQ9+JR9-JS9+JT9-JU9+JV9</f>
        <v>0</v>
      </c>
      <c r="JX9" s="1126"/>
      <c r="JY9" s="1110"/>
      <c r="KA9" s="1121"/>
      <c r="KB9" s="1109"/>
      <c r="KC9" s="1109"/>
      <c r="KD9" s="1109"/>
      <c r="KE9" s="1112">
        <f>KA9+KB9-KC9+KD9</f>
        <v>0</v>
      </c>
      <c r="KF9" s="1109"/>
      <c r="KG9" s="1109"/>
      <c r="KH9" s="1109"/>
      <c r="KI9" s="1109"/>
      <c r="KJ9" s="1109"/>
      <c r="KK9" s="1111"/>
      <c r="KL9" s="1112">
        <f>KF9+KG9-KH9+KI9-KJ9+KK9</f>
        <v>0</v>
      </c>
      <c r="KM9" s="1126"/>
      <c r="KN9" s="1110"/>
      <c r="KP9" s="1121"/>
      <c r="KQ9" s="1109"/>
      <c r="KR9" s="1109"/>
      <c r="KS9" s="1109"/>
      <c r="KT9" s="1112">
        <f>KP9+KQ9-KR9+KS9</f>
        <v>0</v>
      </c>
      <c r="KU9" s="1109"/>
      <c r="KV9" s="1109"/>
      <c r="KW9" s="1109"/>
      <c r="KX9" s="1109"/>
      <c r="KY9" s="1109"/>
      <c r="KZ9" s="1111"/>
      <c r="LA9" s="1112">
        <f>KU9+KV9-KW9+KX9-KY9+KZ9</f>
        <v>0</v>
      </c>
      <c r="LB9" s="1126"/>
      <c r="LC9" s="1110"/>
      <c r="LE9" s="1121"/>
      <c r="LF9" s="1109"/>
      <c r="LG9" s="1109"/>
      <c r="LH9" s="1109"/>
      <c r="LI9" s="1112">
        <f>LE9+LF9-LG9+LH9</f>
        <v>0</v>
      </c>
      <c r="LJ9" s="1109"/>
      <c r="LK9" s="1109"/>
      <c r="LL9" s="1109"/>
      <c r="LM9" s="1109"/>
      <c r="LN9" s="1109"/>
      <c r="LO9" s="1111"/>
      <c r="LP9" s="1112">
        <f>LJ9+LK9-LL9+LM9-LN9+LO9</f>
        <v>0</v>
      </c>
      <c r="LQ9" s="1126"/>
      <c r="LR9" s="1110"/>
      <c r="LT9" s="1121"/>
      <c r="LU9" s="1109"/>
      <c r="LV9" s="1109"/>
      <c r="LW9" s="1109"/>
      <c r="LX9" s="1112">
        <f>LT9+LU9-LV9+LW9</f>
        <v>0</v>
      </c>
      <c r="LY9" s="1109"/>
      <c r="LZ9" s="1109"/>
      <c r="MA9" s="1109"/>
      <c r="MB9" s="1109"/>
      <c r="MC9" s="1109"/>
      <c r="MD9" s="1111"/>
      <c r="ME9" s="1112">
        <f>LY9+LZ9-MA9+MB9-MC9+MD9</f>
        <v>0</v>
      </c>
      <c r="MF9" s="1126"/>
      <c r="MG9" s="1110"/>
      <c r="MI9" s="1121"/>
      <c r="MJ9" s="1109"/>
      <c r="MK9" s="1109"/>
      <c r="ML9" s="1109"/>
      <c r="MM9" s="1112">
        <f>MI9+MJ9-MK9+ML9</f>
        <v>0</v>
      </c>
      <c r="MN9" s="1109"/>
      <c r="MO9" s="1109"/>
      <c r="MP9" s="1109"/>
      <c r="MQ9" s="1109"/>
      <c r="MR9" s="1109"/>
      <c r="MS9" s="1111"/>
      <c r="MT9" s="1112">
        <f>MN9+MO9-MP9+MQ9-MR9+MS9</f>
        <v>0</v>
      </c>
      <c r="MU9" s="1126"/>
      <c r="MV9" s="1110"/>
      <c r="MX9" s="1121"/>
      <c r="MY9" s="1109"/>
      <c r="MZ9" s="1109"/>
      <c r="NA9" s="1109"/>
      <c r="NB9" s="1112">
        <f>MX9+MY9-MZ9+NA9</f>
        <v>0</v>
      </c>
      <c r="NC9" s="1109"/>
      <c r="ND9" s="1109"/>
      <c r="NE9" s="1109"/>
      <c r="NF9" s="1109"/>
      <c r="NG9" s="1109"/>
      <c r="NH9" s="1111"/>
      <c r="NI9" s="1112">
        <f>NC9+ND9-NE9+NF9-NG9+NH9</f>
        <v>0</v>
      </c>
      <c r="NJ9" s="1126"/>
      <c r="NK9" s="1110"/>
      <c r="NM9" s="1121"/>
      <c r="NN9" s="1109"/>
      <c r="NO9" s="1109"/>
      <c r="NP9" s="1109"/>
      <c r="NQ9" s="1112">
        <f>NM9+NN9-NO9+NP9</f>
        <v>0</v>
      </c>
      <c r="NR9" s="1109"/>
      <c r="NS9" s="1109"/>
      <c r="NT9" s="1109"/>
      <c r="NU9" s="1109"/>
      <c r="NV9" s="1109"/>
      <c r="NW9" s="1111"/>
      <c r="NX9" s="1112">
        <f>NR9+NS9-NT9+NU9-NV9+NW9</f>
        <v>0</v>
      </c>
      <c r="NY9" s="1126"/>
      <c r="NZ9" s="1110"/>
      <c r="OB9" s="1121"/>
      <c r="OC9" s="1109"/>
      <c r="OD9" s="1109"/>
      <c r="OE9" s="1109"/>
      <c r="OF9" s="1112">
        <f>OB9+OC9-OD9+OE9</f>
        <v>0</v>
      </c>
      <c r="OG9" s="1109"/>
      <c r="OH9" s="1109"/>
      <c r="OI9" s="1109"/>
      <c r="OJ9" s="1109"/>
      <c r="OK9" s="1109"/>
      <c r="OL9" s="1111"/>
      <c r="OM9" s="1112">
        <f>OG9+OH9-OI9+OJ9-OK9+OL9</f>
        <v>0</v>
      </c>
      <c r="ON9" s="1126"/>
      <c r="OO9" s="1110"/>
      <c r="OQ9" s="1121"/>
      <c r="OR9" s="1109"/>
      <c r="OS9" s="1109"/>
      <c r="OT9" s="1109"/>
      <c r="OU9" s="1112">
        <f>OQ9+OR9-OS9+OT9</f>
        <v>0</v>
      </c>
      <c r="OV9" s="1109"/>
      <c r="OW9" s="1109"/>
      <c r="OX9" s="1109"/>
      <c r="OY9" s="1109"/>
      <c r="OZ9" s="1109"/>
      <c r="PA9" s="1111"/>
      <c r="PB9" s="1112">
        <f>OV9+OW9-OX9+OY9-OZ9+PA9</f>
        <v>0</v>
      </c>
      <c r="PC9" s="1126"/>
      <c r="PD9" s="1110"/>
      <c r="PF9" s="1121"/>
      <c r="PG9" s="1109"/>
      <c r="PH9" s="1109"/>
      <c r="PI9" s="1109"/>
      <c r="PJ9" s="1112">
        <f>PF9+PG9-PH9+PI9</f>
        <v>0</v>
      </c>
      <c r="PK9" s="1109"/>
      <c r="PL9" s="1109"/>
      <c r="PM9" s="1109"/>
      <c r="PN9" s="1109"/>
      <c r="PO9" s="1109"/>
      <c r="PP9" s="1111"/>
      <c r="PQ9" s="1112">
        <f>PK9+PL9-PM9+PN9-PO9+PP9</f>
        <v>0</v>
      </c>
      <c r="PR9" s="1126"/>
      <c r="PS9" s="1110"/>
      <c r="PU9" s="1121"/>
      <c r="PV9" s="1109"/>
      <c r="PW9" s="1109"/>
      <c r="PX9" s="1109"/>
      <c r="PY9" s="1112">
        <f>PU9+PV9-PW9+PX9</f>
        <v>0</v>
      </c>
      <c r="PZ9" s="1109"/>
      <c r="QA9" s="1109"/>
      <c r="QB9" s="1109"/>
      <c r="QC9" s="1109"/>
      <c r="QD9" s="1109"/>
      <c r="QE9" s="1111"/>
      <c r="QF9" s="1112">
        <f>PZ9+QA9-QB9+QC9-QD9+QE9</f>
        <v>0</v>
      </c>
      <c r="QG9" s="1126"/>
      <c r="QH9" s="1110"/>
      <c r="QJ9" s="1121"/>
      <c r="QK9" s="1109"/>
      <c r="QL9" s="1109"/>
      <c r="QM9" s="1109"/>
      <c r="QN9" s="1112">
        <f>QJ9+QK9-QL9+QM9</f>
        <v>0</v>
      </c>
      <c r="QO9" s="1109"/>
      <c r="QP9" s="1109"/>
      <c r="QQ9" s="1109"/>
      <c r="QR9" s="1109"/>
      <c r="QS9" s="1109"/>
      <c r="QT9" s="1111"/>
      <c r="QU9" s="1112">
        <f>QO9+QP9-QQ9+QR9-QS9+QT9</f>
        <v>0</v>
      </c>
      <c r="QV9" s="1126"/>
      <c r="QW9" s="1110"/>
      <c r="QY9" s="1121"/>
      <c r="QZ9" s="1109"/>
      <c r="RA9" s="1109"/>
      <c r="RB9" s="1109"/>
      <c r="RC9" s="1112">
        <f>QY9+QZ9-RA9+RB9</f>
        <v>0</v>
      </c>
      <c r="RD9" s="1109"/>
      <c r="RE9" s="1109"/>
      <c r="RF9" s="1109"/>
      <c r="RG9" s="1109"/>
      <c r="RH9" s="1109"/>
      <c r="RI9" s="1111"/>
      <c r="RJ9" s="1112">
        <f>RD9+RE9-RF9+RG9-RH9+RI9</f>
        <v>0</v>
      </c>
      <c r="RK9" s="1126"/>
      <c r="RL9" s="1110"/>
      <c r="RN9" s="1121"/>
      <c r="RO9" s="1109"/>
      <c r="RP9" s="1109"/>
      <c r="RQ9" s="1109"/>
      <c r="RR9" s="1112">
        <f>RN9+RO9-RP9+RQ9</f>
        <v>0</v>
      </c>
      <c r="RS9" s="1109"/>
      <c r="RT9" s="1109"/>
      <c r="RU9" s="1109"/>
      <c r="RV9" s="1109"/>
      <c r="RW9" s="1109"/>
      <c r="RX9" s="1111"/>
      <c r="RY9" s="1112">
        <f>RS9+RT9-RU9+RV9-RW9+RX9</f>
        <v>0</v>
      </c>
      <c r="RZ9" s="1126"/>
      <c r="SA9" s="1110"/>
      <c r="SC9" s="1121"/>
      <c r="SD9" s="1109"/>
      <c r="SE9" s="1109"/>
      <c r="SF9" s="1109"/>
      <c r="SG9" s="1112">
        <f>SC9+SD9-SE9+SF9</f>
        <v>0</v>
      </c>
      <c r="SH9" s="1109"/>
      <c r="SI9" s="1109"/>
      <c r="SJ9" s="1109"/>
      <c r="SK9" s="1109"/>
      <c r="SL9" s="1109"/>
      <c r="SM9" s="1111"/>
      <c r="SN9" s="1112">
        <f>SH9+SI9-SJ9+SK9-SL9+SM9</f>
        <v>0</v>
      </c>
      <c r="SO9" s="1126"/>
      <c r="SP9" s="1110"/>
      <c r="SR9" s="1121"/>
      <c r="SS9" s="1109"/>
      <c r="ST9" s="1109"/>
      <c r="SU9" s="1109"/>
      <c r="SV9" s="1112">
        <f>SR9+SS9-ST9+SU9</f>
        <v>0</v>
      </c>
      <c r="SW9" s="1109"/>
      <c r="SX9" s="1109"/>
      <c r="SY9" s="1109"/>
      <c r="SZ9" s="1109"/>
      <c r="TA9" s="1109"/>
      <c r="TB9" s="1111"/>
      <c r="TC9" s="1112">
        <f>SW9+SX9-SY9+SZ9-TA9+TB9</f>
        <v>0</v>
      </c>
      <c r="TD9" s="1126"/>
      <c r="TE9" s="1110"/>
      <c r="TG9" s="1121"/>
      <c r="TH9" s="1109"/>
      <c r="TI9" s="1109"/>
      <c r="TJ9" s="1109"/>
      <c r="TK9" s="1112">
        <f>TG9+TH9-TI9+TJ9</f>
        <v>0</v>
      </c>
      <c r="TL9" s="1109"/>
      <c r="TM9" s="1109"/>
      <c r="TN9" s="1109"/>
      <c r="TO9" s="1109"/>
      <c r="TP9" s="1109"/>
      <c r="TQ9" s="1111"/>
      <c r="TR9" s="1112">
        <f>TL9+TM9-TN9+TO9-TP9+TQ9</f>
        <v>0</v>
      </c>
      <c r="TS9" s="1126"/>
      <c r="TT9" s="1110"/>
      <c r="TV9" s="1121"/>
      <c r="TW9" s="1109"/>
      <c r="TX9" s="1109"/>
      <c r="TY9" s="1109"/>
      <c r="TZ9" s="1112">
        <f>TV9+TW9-TX9+TY9</f>
        <v>0</v>
      </c>
      <c r="UA9" s="1109"/>
      <c r="UB9" s="1109"/>
      <c r="UC9" s="1109"/>
      <c r="UD9" s="1109"/>
      <c r="UE9" s="1109"/>
      <c r="UF9" s="1111"/>
      <c r="UG9" s="1112">
        <f>UA9+UB9-UC9+UD9-UE9+UF9</f>
        <v>0</v>
      </c>
      <c r="UH9" s="1126"/>
      <c r="UI9" s="1110"/>
      <c r="UK9" s="1121"/>
      <c r="UL9" s="1109"/>
      <c r="UM9" s="1109"/>
      <c r="UN9" s="1109"/>
      <c r="UO9" s="1112">
        <f>UK9+UL9-UM9+UN9</f>
        <v>0</v>
      </c>
      <c r="UP9" s="1109"/>
      <c r="UQ9" s="1109"/>
      <c r="UR9" s="1109"/>
      <c r="US9" s="1109"/>
      <c r="UT9" s="1109"/>
      <c r="UU9" s="1111"/>
      <c r="UV9" s="1112">
        <f>UP9+UQ9-UR9+US9-UT9+UU9</f>
        <v>0</v>
      </c>
      <c r="UW9" s="1126"/>
      <c r="UX9" s="1110"/>
      <c r="UZ9" s="1121"/>
      <c r="VA9" s="1109"/>
      <c r="VB9" s="1109"/>
      <c r="VC9" s="1109"/>
      <c r="VD9" s="1112">
        <f>UZ9+VA9-VB9+VC9</f>
        <v>0</v>
      </c>
      <c r="VE9" s="1109"/>
      <c r="VF9" s="1109"/>
      <c r="VG9" s="1109"/>
      <c r="VH9" s="1109"/>
      <c r="VI9" s="1109"/>
      <c r="VJ9" s="1111"/>
      <c r="VK9" s="1112">
        <f>VE9+VF9-VG9+VH9-VI9+VJ9</f>
        <v>0</v>
      </c>
      <c r="VL9" s="1126"/>
      <c r="VM9" s="1110"/>
      <c r="VO9" s="1121"/>
      <c r="VP9" s="1109"/>
      <c r="VQ9" s="1109"/>
      <c r="VR9" s="1109"/>
      <c r="VS9" s="1112">
        <f>VO9+VP9-VQ9+VR9</f>
        <v>0</v>
      </c>
      <c r="VT9" s="1109"/>
      <c r="VU9" s="1109"/>
      <c r="VV9" s="1109"/>
      <c r="VW9" s="1109"/>
      <c r="VX9" s="1109"/>
      <c r="VY9" s="1111"/>
      <c r="VZ9" s="1112">
        <f>VT9+VU9-VV9+VW9-VX9+VY9</f>
        <v>0</v>
      </c>
      <c r="WA9" s="1126"/>
      <c r="WB9" s="1110"/>
      <c r="WD9" s="1121"/>
      <c r="WE9" s="1109"/>
      <c r="WF9" s="1109"/>
      <c r="WG9" s="1109"/>
      <c r="WH9" s="1112">
        <f>WD9+WE9-WF9+WG9</f>
        <v>0</v>
      </c>
      <c r="WI9" s="1109"/>
      <c r="WJ9" s="1109"/>
      <c r="WK9" s="1109"/>
      <c r="WL9" s="1109"/>
      <c r="WM9" s="1109"/>
      <c r="WN9" s="1111"/>
      <c r="WO9" s="1112">
        <f>WI9+WJ9-WK9+WL9-WM9+WN9</f>
        <v>0</v>
      </c>
      <c r="WP9" s="1126"/>
      <c r="WQ9" s="1110"/>
      <c r="WS9" s="1121"/>
      <c r="WT9" s="1109"/>
      <c r="WU9" s="1109"/>
      <c r="WV9" s="1109"/>
      <c r="WW9" s="1112">
        <f>WS9+WT9-WU9+WV9</f>
        <v>0</v>
      </c>
      <c r="WX9" s="1109"/>
      <c r="WY9" s="1109"/>
      <c r="WZ9" s="1109"/>
      <c r="XA9" s="1109"/>
      <c r="XB9" s="1109"/>
      <c r="XC9" s="1111"/>
      <c r="XD9" s="1112">
        <f>WX9+WY9-WZ9+XA9-XB9+XC9</f>
        <v>0</v>
      </c>
      <c r="XE9" s="1126"/>
      <c r="XF9" s="1110"/>
      <c r="XH9" s="1121"/>
      <c r="XI9" s="1109"/>
      <c r="XJ9" s="1109"/>
      <c r="XK9" s="1109"/>
      <c r="XL9" s="1112">
        <f>XH9+XI9-XJ9+XK9</f>
        <v>0</v>
      </c>
      <c r="XM9" s="1109"/>
      <c r="XN9" s="1109"/>
      <c r="XO9" s="1109"/>
      <c r="XP9" s="1109"/>
      <c r="XQ9" s="1109"/>
      <c r="XR9" s="1111"/>
      <c r="XS9" s="1112">
        <f>XM9+XN9-XO9+XP9-XQ9+XR9</f>
        <v>0</v>
      </c>
      <c r="XT9" s="1126"/>
      <c r="XU9" s="1110"/>
      <c r="XW9" s="1121"/>
      <c r="XX9" s="1109"/>
      <c r="XY9" s="1109"/>
      <c r="XZ9" s="1109"/>
      <c r="YA9" s="1112">
        <f>XW9+XX9-XY9+XZ9</f>
        <v>0</v>
      </c>
      <c r="YB9" s="1109"/>
      <c r="YC9" s="1109"/>
      <c r="YD9" s="1109"/>
      <c r="YE9" s="1109"/>
      <c r="YF9" s="1109"/>
      <c r="YG9" s="1111"/>
      <c r="YH9" s="1112">
        <f>YB9+YC9-YD9+YE9-YF9+YG9</f>
        <v>0</v>
      </c>
      <c r="YI9" s="1126"/>
      <c r="YJ9" s="1110"/>
      <c r="YL9" s="1121"/>
      <c r="YM9" s="1109"/>
      <c r="YN9" s="1109"/>
      <c r="YO9" s="1109"/>
      <c r="YP9" s="1112">
        <f>YL9+YM9-YN9+YO9</f>
        <v>0</v>
      </c>
      <c r="YQ9" s="1109"/>
      <c r="YR9" s="1109"/>
      <c r="YS9" s="1109"/>
      <c r="YT9" s="1109"/>
      <c r="YU9" s="1109"/>
      <c r="YV9" s="1111"/>
      <c r="YW9" s="1112">
        <f>YQ9+YR9-YS9+YT9-YU9+YV9</f>
        <v>0</v>
      </c>
      <c r="YX9" s="1126"/>
      <c r="YY9" s="1110"/>
      <c r="ZA9" s="1121"/>
      <c r="ZB9" s="1109"/>
      <c r="ZC9" s="1109"/>
      <c r="ZD9" s="1109"/>
      <c r="ZE9" s="1112">
        <f>ZA9+ZB9-ZC9+ZD9</f>
        <v>0</v>
      </c>
      <c r="ZF9" s="1109"/>
      <c r="ZG9" s="1109"/>
      <c r="ZH9" s="1109"/>
      <c r="ZI9" s="1109"/>
      <c r="ZJ9" s="1109"/>
      <c r="ZK9" s="1111"/>
      <c r="ZL9" s="1112">
        <f>ZF9+ZG9-ZH9+ZI9-ZJ9+ZK9</f>
        <v>0</v>
      </c>
      <c r="ZM9" s="1126"/>
      <c r="ZN9" s="1110"/>
      <c r="ZP9" s="1121"/>
      <c r="ZQ9" s="1109"/>
      <c r="ZR9" s="1109"/>
      <c r="ZS9" s="1109"/>
      <c r="ZT9" s="1112">
        <f>ZP9+ZQ9-ZR9+ZS9</f>
        <v>0</v>
      </c>
      <c r="ZU9" s="1109"/>
      <c r="ZV9" s="1109"/>
      <c r="ZW9" s="1109"/>
      <c r="ZX9" s="1109"/>
      <c r="ZY9" s="1109"/>
      <c r="ZZ9" s="1111"/>
      <c r="AAA9" s="1112">
        <f>ZU9+ZV9-ZW9+ZX9-ZY9+ZZ9</f>
        <v>0</v>
      </c>
      <c r="AAB9" s="1126"/>
      <c r="AAC9" s="1110"/>
      <c r="AAE9" s="1121"/>
      <c r="AAF9" s="1109"/>
      <c r="AAG9" s="1109"/>
      <c r="AAH9" s="1109"/>
      <c r="AAI9" s="1112">
        <f>AAE9+AAF9-AAG9+AAH9</f>
        <v>0</v>
      </c>
      <c r="AAJ9" s="1109"/>
      <c r="AAK9" s="1109"/>
      <c r="AAL9" s="1109"/>
      <c r="AAM9" s="1109"/>
      <c r="AAN9" s="1109"/>
      <c r="AAO9" s="1111"/>
      <c r="AAP9" s="1112">
        <f>AAJ9+AAK9-AAL9+AAM9-AAN9+AAO9</f>
        <v>0</v>
      </c>
      <c r="AAQ9" s="1126"/>
      <c r="AAR9" s="1110"/>
      <c r="AAT9" s="1121"/>
      <c r="AAU9" s="1109"/>
      <c r="AAV9" s="1109"/>
      <c r="AAW9" s="1109"/>
      <c r="AAX9" s="1112">
        <f>AAT9+AAU9-AAV9+AAW9</f>
        <v>0</v>
      </c>
      <c r="AAY9" s="1109"/>
      <c r="AAZ9" s="1109"/>
      <c r="ABA9" s="1109"/>
      <c r="ABB9" s="1109"/>
      <c r="ABC9" s="1109"/>
      <c r="ABD9" s="1111"/>
      <c r="ABE9" s="1112">
        <f>AAY9+AAZ9-ABA9+ABB9-ABC9+ABD9</f>
        <v>0</v>
      </c>
      <c r="ABF9" s="1126"/>
      <c r="ABG9" s="1110"/>
      <c r="ABI9" s="1121"/>
      <c r="ABJ9" s="1109"/>
      <c r="ABK9" s="1109"/>
      <c r="ABL9" s="1109"/>
      <c r="ABM9" s="1112">
        <f>ABI9+ABJ9-ABK9+ABL9</f>
        <v>0</v>
      </c>
      <c r="ABN9" s="1109"/>
      <c r="ABO9" s="1109"/>
      <c r="ABP9" s="1109"/>
      <c r="ABQ9" s="1109"/>
      <c r="ABR9" s="1109"/>
      <c r="ABS9" s="1111"/>
      <c r="ABT9" s="1112">
        <f>ABN9+ABO9-ABP9+ABQ9-ABR9+ABS9</f>
        <v>0</v>
      </c>
      <c r="ABU9" s="1126"/>
      <c r="ABV9" s="1110"/>
      <c r="ABX9" s="1121"/>
      <c r="ABY9" s="1109"/>
      <c r="ABZ9" s="1109"/>
      <c r="ACA9" s="1109"/>
      <c r="ACB9" s="1112">
        <f>ABX9+ABY9-ABZ9+ACA9</f>
        <v>0</v>
      </c>
      <c r="ACC9" s="1109"/>
      <c r="ACD9" s="1109"/>
      <c r="ACE9" s="1109"/>
      <c r="ACF9" s="1109"/>
      <c r="ACG9" s="1109"/>
      <c r="ACH9" s="1111"/>
      <c r="ACI9" s="1112">
        <f>ACC9+ACD9-ACE9+ACF9-ACG9+ACH9</f>
        <v>0</v>
      </c>
      <c r="ACJ9" s="1126"/>
      <c r="ACK9" s="1110"/>
      <c r="ACM9" s="1121"/>
      <c r="ACN9" s="1109"/>
      <c r="ACO9" s="1109"/>
      <c r="ACP9" s="1109"/>
      <c r="ACQ9" s="1112">
        <f>ACM9+ACN9-ACO9+ACP9</f>
        <v>0</v>
      </c>
      <c r="ACR9" s="1109"/>
      <c r="ACS9" s="1109"/>
      <c r="ACT9" s="1109"/>
      <c r="ACU9" s="1109"/>
      <c r="ACV9" s="1109"/>
      <c r="ACW9" s="1111"/>
      <c r="ACX9" s="1112">
        <f>ACR9+ACS9-ACT9+ACU9-ACV9+ACW9</f>
        <v>0</v>
      </c>
      <c r="ACY9" s="1126"/>
      <c r="ACZ9" s="1110"/>
      <c r="ADB9" s="1121"/>
      <c r="ADC9" s="1109"/>
      <c r="ADD9" s="1109"/>
      <c r="ADE9" s="1109"/>
      <c r="ADF9" s="1112">
        <f>ADB9+ADC9-ADD9+ADE9</f>
        <v>0</v>
      </c>
      <c r="ADG9" s="1109"/>
      <c r="ADH9" s="1109"/>
      <c r="ADI9" s="1109"/>
      <c r="ADJ9" s="1109"/>
      <c r="ADK9" s="1109"/>
      <c r="ADL9" s="1111"/>
      <c r="ADM9" s="1112">
        <f>ADG9+ADH9-ADI9+ADJ9-ADK9+ADL9</f>
        <v>0</v>
      </c>
      <c r="ADN9" s="1126"/>
      <c r="ADO9" s="1110"/>
      <c r="ADQ9" s="1121"/>
      <c r="ADR9" s="1109"/>
      <c r="ADS9" s="1109"/>
      <c r="ADT9" s="1109"/>
      <c r="ADU9" s="1112">
        <f>ADQ9+ADR9-ADS9+ADT9</f>
        <v>0</v>
      </c>
      <c r="ADV9" s="1109"/>
      <c r="ADW9" s="1109"/>
      <c r="ADX9" s="1109"/>
      <c r="ADY9" s="1109"/>
      <c r="ADZ9" s="1109"/>
      <c r="AEA9" s="1111"/>
      <c r="AEB9" s="1112">
        <f>ADV9+ADW9-ADX9+ADY9-ADZ9+AEA9</f>
        <v>0</v>
      </c>
      <c r="AEC9" s="1126"/>
      <c r="AED9" s="1110"/>
      <c r="AEF9" s="1121"/>
      <c r="AEG9" s="1109"/>
      <c r="AEH9" s="1109"/>
      <c r="AEI9" s="1109"/>
      <c r="AEJ9" s="1112">
        <f>AEF9+AEG9-AEH9+AEI9</f>
        <v>0</v>
      </c>
      <c r="AEK9" s="1109"/>
      <c r="AEL9" s="1109"/>
      <c r="AEM9" s="1109"/>
      <c r="AEN9" s="1109"/>
      <c r="AEO9" s="1109"/>
      <c r="AEP9" s="1111"/>
      <c r="AEQ9" s="1112">
        <f>AEK9+AEL9-AEM9+AEN9-AEO9+AEP9</f>
        <v>0</v>
      </c>
      <c r="AER9" s="1126"/>
      <c r="AES9" s="1110"/>
      <c r="AEU9" s="1121"/>
      <c r="AEV9" s="1109"/>
      <c r="AEW9" s="1109"/>
      <c r="AEX9" s="1109"/>
      <c r="AEY9" s="1112">
        <f>AEU9+AEV9-AEW9+AEX9</f>
        <v>0</v>
      </c>
      <c r="AEZ9" s="1109"/>
      <c r="AFA9" s="1109"/>
      <c r="AFB9" s="1109"/>
      <c r="AFC9" s="1109"/>
      <c r="AFD9" s="1109"/>
      <c r="AFE9" s="1111"/>
      <c r="AFF9" s="1112">
        <f>AEZ9+AFA9-AFB9+AFC9-AFD9+AFE9</f>
        <v>0</v>
      </c>
      <c r="AFG9" s="1126"/>
      <c r="AFH9" s="1110"/>
      <c r="AFJ9" s="1121"/>
      <c r="AFK9" s="1109"/>
      <c r="AFL9" s="1109"/>
      <c r="AFM9" s="1109"/>
      <c r="AFN9" s="1112">
        <f>AFJ9+AFK9-AFL9+AFM9</f>
        <v>0</v>
      </c>
      <c r="AFO9" s="1109"/>
      <c r="AFP9" s="1109"/>
      <c r="AFQ9" s="1109"/>
      <c r="AFR9" s="1109"/>
      <c r="AFS9" s="1109"/>
      <c r="AFT9" s="1111"/>
      <c r="AFU9" s="1112">
        <f>AFO9+AFP9-AFQ9+AFR9-AFS9+AFT9</f>
        <v>0</v>
      </c>
      <c r="AFV9" s="1126"/>
      <c r="AFW9" s="1110"/>
      <c r="AFY9" s="1121"/>
      <c r="AFZ9" s="1109"/>
      <c r="AGA9" s="1109"/>
      <c r="AGB9" s="1109"/>
      <c r="AGC9" s="1112">
        <f>AFY9+AFZ9-AGA9+AGB9</f>
        <v>0</v>
      </c>
      <c r="AGD9" s="1109"/>
      <c r="AGE9" s="1109"/>
      <c r="AGF9" s="1109"/>
      <c r="AGG9" s="1109"/>
      <c r="AGH9" s="1109"/>
      <c r="AGI9" s="1111"/>
      <c r="AGJ9" s="1112">
        <f>AGD9+AGE9-AGF9+AGG9-AGH9+AGI9</f>
        <v>0</v>
      </c>
      <c r="AGK9" s="1126"/>
      <c r="AGL9" s="1110"/>
      <c r="AGN9" s="1121"/>
      <c r="AGO9" s="1109"/>
      <c r="AGP9" s="1109"/>
      <c r="AGQ9" s="1109"/>
      <c r="AGR9" s="1112">
        <f>AGN9+AGO9-AGP9+AGQ9</f>
        <v>0</v>
      </c>
      <c r="AGS9" s="1109"/>
      <c r="AGT9" s="1109"/>
      <c r="AGU9" s="1109"/>
      <c r="AGV9" s="1109"/>
      <c r="AGW9" s="1109"/>
      <c r="AGX9" s="1111"/>
      <c r="AGY9" s="1112">
        <f>AGS9+AGT9-AGU9+AGV9-AGW9+AGX9</f>
        <v>0</v>
      </c>
      <c r="AGZ9" s="1126"/>
      <c r="AHA9" s="1110"/>
      <c r="AHC9" s="1121"/>
      <c r="AHD9" s="1109"/>
      <c r="AHE9" s="1109"/>
      <c r="AHF9" s="1109"/>
      <c r="AHG9" s="1112">
        <f>AHC9+AHD9-AHE9+AHF9</f>
        <v>0</v>
      </c>
      <c r="AHH9" s="1109"/>
      <c r="AHI9" s="1109"/>
      <c r="AHJ9" s="1109"/>
      <c r="AHK9" s="1109"/>
      <c r="AHL9" s="1109"/>
      <c r="AHM9" s="1111"/>
      <c r="AHN9" s="1112">
        <f>AHH9+AHI9-AHJ9+AHK9-AHL9+AHM9</f>
        <v>0</v>
      </c>
      <c r="AHO9" s="1126"/>
      <c r="AHP9" s="1110"/>
      <c r="AHR9" s="1121"/>
      <c r="AHS9" s="1109"/>
      <c r="AHT9" s="1109"/>
      <c r="AHU9" s="1109"/>
      <c r="AHV9" s="1112">
        <f>AHR9+AHS9-AHT9+AHU9</f>
        <v>0</v>
      </c>
      <c r="AHW9" s="1109"/>
      <c r="AHX9" s="1109"/>
      <c r="AHY9" s="1109"/>
      <c r="AHZ9" s="1109"/>
      <c r="AIA9" s="1109"/>
      <c r="AIB9" s="1111"/>
      <c r="AIC9" s="1112">
        <f>AHW9+AHX9-AHY9+AHZ9-AIA9+AIB9</f>
        <v>0</v>
      </c>
      <c r="AID9" s="1126"/>
      <c r="AIE9" s="1110"/>
      <c r="AIG9" s="1121"/>
      <c r="AIH9" s="1109"/>
      <c r="AII9" s="1109"/>
      <c r="AIJ9" s="1109"/>
      <c r="AIK9" s="1112">
        <f>AIG9+AIH9-AII9+AIJ9</f>
        <v>0</v>
      </c>
      <c r="AIL9" s="1109"/>
      <c r="AIM9" s="1109"/>
      <c r="AIN9" s="1109"/>
      <c r="AIO9" s="1109"/>
      <c r="AIP9" s="1109"/>
      <c r="AIQ9" s="1111"/>
      <c r="AIR9" s="1112">
        <f>AIL9+AIM9-AIN9+AIO9-AIP9+AIQ9</f>
        <v>0</v>
      </c>
      <c r="AIS9" s="1126"/>
      <c r="AIT9" s="1110"/>
      <c r="AIV9" s="1121"/>
      <c r="AIW9" s="1109"/>
      <c r="AIX9" s="1109"/>
      <c r="AIY9" s="1109"/>
      <c r="AIZ9" s="1112">
        <f>AIV9+AIW9-AIX9+AIY9</f>
        <v>0</v>
      </c>
      <c r="AJA9" s="1109"/>
      <c r="AJB9" s="1109"/>
      <c r="AJC9" s="1109"/>
      <c r="AJD9" s="1109"/>
      <c r="AJE9" s="1109"/>
      <c r="AJF9" s="1111"/>
      <c r="AJG9" s="1112">
        <f>AJA9+AJB9-AJC9+AJD9-AJE9+AJF9</f>
        <v>0</v>
      </c>
      <c r="AJH9" s="1126"/>
      <c r="AJI9" s="1110"/>
      <c r="AJK9" s="1121"/>
      <c r="AJL9" s="1109"/>
      <c r="AJM9" s="1109"/>
      <c r="AJN9" s="1109"/>
      <c r="AJO9" s="1112">
        <f>AJK9+AJL9-AJM9+AJN9</f>
        <v>0</v>
      </c>
      <c r="AJP9" s="1109"/>
      <c r="AJQ9" s="1109"/>
      <c r="AJR9" s="1109"/>
      <c r="AJS9" s="1109"/>
      <c r="AJT9" s="1109"/>
      <c r="AJU9" s="1111"/>
      <c r="AJV9" s="1112">
        <f>AJP9+AJQ9-AJR9+AJS9-AJT9+AJU9</f>
        <v>0</v>
      </c>
      <c r="AJW9" s="1126"/>
      <c r="AJX9" s="1110"/>
      <c r="AJZ9" s="1121"/>
      <c r="AKA9" s="1109"/>
      <c r="AKB9" s="1109"/>
      <c r="AKC9" s="1109"/>
      <c r="AKD9" s="1112">
        <f>AJZ9+AKA9-AKB9+AKC9</f>
        <v>0</v>
      </c>
      <c r="AKE9" s="1109"/>
      <c r="AKF9" s="1109"/>
      <c r="AKG9" s="1109"/>
      <c r="AKH9" s="1109"/>
      <c r="AKI9" s="1109"/>
      <c r="AKJ9" s="1111"/>
      <c r="AKK9" s="1112">
        <f>AKE9+AKF9-AKG9+AKH9-AKI9+AKJ9</f>
        <v>0</v>
      </c>
      <c r="AKL9" s="1126"/>
      <c r="AKM9" s="1110"/>
      <c r="AKO9" s="1121"/>
      <c r="AKP9" s="1109"/>
      <c r="AKQ9" s="1109"/>
      <c r="AKR9" s="1109"/>
      <c r="AKS9" s="1112">
        <f>AKO9+AKP9-AKQ9+AKR9</f>
        <v>0</v>
      </c>
      <c r="AKT9" s="1109"/>
      <c r="AKU9" s="1109"/>
      <c r="AKV9" s="1109"/>
      <c r="AKW9" s="1109"/>
      <c r="AKX9" s="1109"/>
      <c r="AKY9" s="1111"/>
      <c r="AKZ9" s="1112">
        <f>AKT9+AKU9-AKV9+AKW9-AKX9+AKY9</f>
        <v>0</v>
      </c>
      <c r="ALA9" s="1126"/>
      <c r="ALB9" s="1110"/>
      <c r="ALD9" s="1121"/>
      <c r="ALE9" s="1109"/>
      <c r="ALF9" s="1109"/>
      <c r="ALG9" s="1109"/>
      <c r="ALH9" s="1112">
        <f>ALD9+ALE9-ALF9+ALG9</f>
        <v>0</v>
      </c>
      <c r="ALI9" s="1109"/>
      <c r="ALJ9" s="1109"/>
      <c r="ALK9" s="1109"/>
      <c r="ALL9" s="1109"/>
      <c r="ALM9" s="1109"/>
      <c r="ALN9" s="1111"/>
      <c r="ALO9" s="1112">
        <f>ALI9+ALJ9-ALK9+ALL9-ALM9+ALN9</f>
        <v>0</v>
      </c>
      <c r="ALP9" s="1126"/>
      <c r="ALQ9" s="1110"/>
      <c r="ALS9" s="1121"/>
      <c r="ALT9" s="1109"/>
      <c r="ALU9" s="1109"/>
      <c r="ALV9" s="1109"/>
      <c r="ALW9" s="1112">
        <f>ALS9+ALT9-ALU9+ALV9</f>
        <v>0</v>
      </c>
      <c r="ALX9" s="1109"/>
      <c r="ALY9" s="1109"/>
      <c r="ALZ9" s="1109"/>
      <c r="AMA9" s="1109"/>
      <c r="AMB9" s="1109"/>
      <c r="AMC9" s="1111"/>
      <c r="AMD9" s="1112">
        <f>ALX9+ALY9-ALZ9+AMA9-AMB9+AMC9</f>
        <v>0</v>
      </c>
      <c r="AME9" s="1126"/>
      <c r="AMF9" s="1110"/>
      <c r="AMH9" s="1121"/>
      <c r="AMI9" s="1109"/>
      <c r="AMJ9" s="1109"/>
      <c r="AMK9" s="1109"/>
      <c r="AML9" s="1112">
        <f>AMH9+AMI9-AMJ9+AMK9</f>
        <v>0</v>
      </c>
      <c r="AMM9" s="1109"/>
      <c r="AMN9" s="1109"/>
      <c r="AMO9" s="1109"/>
      <c r="AMP9" s="1109"/>
      <c r="AMQ9" s="1109"/>
      <c r="AMR9" s="1111"/>
      <c r="AMS9" s="1112">
        <f>AMM9+AMN9-AMO9+AMP9-AMQ9+AMR9</f>
        <v>0</v>
      </c>
      <c r="AMT9" s="1126"/>
      <c r="AMU9" s="1110"/>
      <c r="AMW9" s="1121"/>
      <c r="AMX9" s="1109"/>
      <c r="AMY9" s="1109"/>
      <c r="AMZ9" s="1109"/>
      <c r="ANA9" s="1112">
        <f>AMW9+AMX9-AMY9+AMZ9</f>
        <v>0</v>
      </c>
      <c r="ANB9" s="1109"/>
      <c r="ANC9" s="1109"/>
      <c r="AND9" s="1109"/>
      <c r="ANE9" s="1109"/>
      <c r="ANF9" s="1109"/>
      <c r="ANG9" s="1111"/>
      <c r="ANH9" s="1112">
        <f>ANB9+ANC9-AND9+ANE9-ANF9+ANG9</f>
        <v>0</v>
      </c>
      <c r="ANI9" s="1126"/>
      <c r="ANJ9" s="1110"/>
      <c r="ANL9" s="1121"/>
      <c r="ANM9" s="1109"/>
      <c r="ANN9" s="1109"/>
      <c r="ANO9" s="1109"/>
      <c r="ANP9" s="1112">
        <f>ANL9+ANM9-ANN9+ANO9</f>
        <v>0</v>
      </c>
      <c r="ANQ9" s="1109"/>
      <c r="ANR9" s="1109"/>
      <c r="ANS9" s="1109"/>
      <c r="ANT9" s="1109"/>
      <c r="ANU9" s="1109"/>
      <c r="ANV9" s="1111"/>
      <c r="ANW9" s="1112">
        <f>ANQ9+ANR9-ANS9+ANT9-ANU9+ANV9</f>
        <v>0</v>
      </c>
      <c r="ANX9" s="1126"/>
      <c r="ANY9" s="1110"/>
      <c r="AOA9" s="1121"/>
      <c r="AOB9" s="1109"/>
      <c r="AOC9" s="1109"/>
      <c r="AOD9" s="1109"/>
      <c r="AOE9" s="1112">
        <f>AOA9+AOB9-AOC9+AOD9</f>
        <v>0</v>
      </c>
      <c r="AOF9" s="1109"/>
      <c r="AOG9" s="1109"/>
      <c r="AOH9" s="1109"/>
      <c r="AOI9" s="1109"/>
      <c r="AOJ9" s="1109"/>
      <c r="AOK9" s="1111"/>
      <c r="AOL9" s="1112">
        <f>AOF9+AOG9-AOH9+AOI9-AOJ9+AOK9</f>
        <v>0</v>
      </c>
      <c r="AOM9" s="1126"/>
      <c r="AON9" s="1110"/>
      <c r="AOP9" s="1121"/>
      <c r="AOQ9" s="1109"/>
      <c r="AOR9" s="1109"/>
      <c r="AOS9" s="1109"/>
      <c r="AOT9" s="1112">
        <f>AOP9+AOQ9-AOR9+AOS9</f>
        <v>0</v>
      </c>
      <c r="AOU9" s="1109"/>
      <c r="AOV9" s="1109"/>
      <c r="AOW9" s="1109"/>
      <c r="AOX9" s="1109"/>
      <c r="AOY9" s="1109"/>
      <c r="AOZ9" s="1111"/>
      <c r="APA9" s="1112">
        <f>AOU9+AOV9-AOW9+AOX9-AOY9+AOZ9</f>
        <v>0</v>
      </c>
      <c r="APB9" s="1126"/>
      <c r="APC9" s="1110"/>
      <c r="APE9" s="1121"/>
      <c r="APF9" s="1109"/>
      <c r="APG9" s="1109"/>
      <c r="APH9" s="1109"/>
      <c r="API9" s="1112">
        <f>APE9+APF9-APG9+APH9</f>
        <v>0</v>
      </c>
      <c r="APJ9" s="1109"/>
      <c r="APK9" s="1109"/>
      <c r="APL9" s="1109"/>
      <c r="APM9" s="1109"/>
      <c r="APN9" s="1109"/>
      <c r="APO9" s="1111"/>
      <c r="APP9" s="1112">
        <f>APJ9+APK9-APL9+APM9-APN9+APO9</f>
        <v>0</v>
      </c>
      <c r="APQ9" s="1126"/>
      <c r="APR9" s="1110"/>
      <c r="APT9" s="1121"/>
      <c r="APU9" s="1109"/>
      <c r="APV9" s="1109"/>
      <c r="APW9" s="1109"/>
      <c r="APX9" s="1112">
        <f>APT9+APU9-APV9+APW9</f>
        <v>0</v>
      </c>
      <c r="APY9" s="1109"/>
      <c r="APZ9" s="1109"/>
      <c r="AQA9" s="1109"/>
      <c r="AQB9" s="1109"/>
      <c r="AQC9" s="1109"/>
      <c r="AQD9" s="1111"/>
      <c r="AQE9" s="1112">
        <f>APY9+APZ9-AQA9+AQB9-AQC9+AQD9</f>
        <v>0</v>
      </c>
      <c r="AQF9" s="1126"/>
      <c r="AQG9" s="1110"/>
      <c r="AQI9" s="1121"/>
      <c r="AQJ9" s="1109"/>
      <c r="AQK9" s="1109"/>
      <c r="AQL9" s="1109"/>
      <c r="AQM9" s="1112">
        <f>AQI9+AQJ9-AQK9+AQL9</f>
        <v>0</v>
      </c>
      <c r="AQN9" s="1109"/>
      <c r="AQO9" s="1109"/>
      <c r="AQP9" s="1109"/>
      <c r="AQQ9" s="1109"/>
      <c r="AQR9" s="1109"/>
      <c r="AQS9" s="1111"/>
      <c r="AQT9" s="1112">
        <f>AQN9+AQO9-AQP9+AQQ9-AQR9+AQS9</f>
        <v>0</v>
      </c>
      <c r="AQU9" s="1126"/>
      <c r="AQV9" s="1110"/>
      <c r="AQX9" s="1121"/>
      <c r="AQY9" s="1109"/>
      <c r="AQZ9" s="1109"/>
      <c r="ARA9" s="1109"/>
      <c r="ARB9" s="1112">
        <f>AQX9+AQY9-AQZ9+ARA9</f>
        <v>0</v>
      </c>
      <c r="ARC9" s="1109"/>
      <c r="ARD9" s="1109"/>
      <c r="ARE9" s="1109"/>
      <c r="ARF9" s="1109"/>
      <c r="ARG9" s="1109"/>
      <c r="ARH9" s="1111"/>
      <c r="ARI9" s="1112">
        <f>ARC9+ARD9-ARE9+ARF9-ARG9+ARH9</f>
        <v>0</v>
      </c>
      <c r="ARJ9" s="1126"/>
      <c r="ARK9" s="1110"/>
      <c r="ARM9" s="1121"/>
      <c r="ARN9" s="1109"/>
      <c r="ARO9" s="1109"/>
      <c r="ARP9" s="1109"/>
      <c r="ARQ9" s="1112">
        <f>ARM9+ARN9-ARO9+ARP9</f>
        <v>0</v>
      </c>
      <c r="ARR9" s="1109"/>
      <c r="ARS9" s="1109"/>
      <c r="ART9" s="1109"/>
      <c r="ARU9" s="1109"/>
      <c r="ARV9" s="1109"/>
      <c r="ARW9" s="1111"/>
      <c r="ARX9" s="1112">
        <f>ARR9+ARS9-ART9+ARU9-ARV9+ARW9</f>
        <v>0</v>
      </c>
      <c r="ARY9" s="1126"/>
      <c r="ARZ9" s="1110"/>
      <c r="ASB9" s="1121"/>
      <c r="ASC9" s="1109"/>
      <c r="ASD9" s="1109"/>
      <c r="ASE9" s="1109"/>
      <c r="ASF9" s="1112">
        <f>ASB9+ASC9-ASD9+ASE9</f>
        <v>0</v>
      </c>
      <c r="ASG9" s="1109"/>
      <c r="ASH9" s="1109"/>
      <c r="ASI9" s="1109"/>
      <c r="ASJ9" s="1109"/>
      <c r="ASK9" s="1109"/>
      <c r="ASL9" s="1111"/>
      <c r="ASM9" s="1112">
        <f>ASG9+ASH9-ASI9+ASJ9-ASK9+ASL9</f>
        <v>0</v>
      </c>
      <c r="ASN9" s="1126"/>
      <c r="ASO9" s="1110"/>
      <c r="ASQ9" s="1121"/>
      <c r="ASR9" s="1109"/>
      <c r="ASS9" s="1109"/>
      <c r="AST9" s="1109"/>
      <c r="ASU9" s="1112">
        <f>ASQ9+ASR9-ASS9+AST9</f>
        <v>0</v>
      </c>
      <c r="ASV9" s="1109"/>
      <c r="ASW9" s="1109"/>
      <c r="ASX9" s="1109"/>
      <c r="ASY9" s="1109"/>
      <c r="ASZ9" s="1109"/>
      <c r="ATA9" s="1111"/>
      <c r="ATB9" s="1112">
        <f>ASV9+ASW9-ASX9+ASY9-ASZ9+ATA9</f>
        <v>0</v>
      </c>
      <c r="ATC9" s="1126"/>
      <c r="ATD9" s="1110"/>
      <c r="ATF9" s="1121"/>
      <c r="ATG9" s="1109"/>
      <c r="ATH9" s="1109"/>
      <c r="ATI9" s="1109"/>
      <c r="ATJ9" s="1112">
        <f>ATF9+ATG9-ATH9+ATI9</f>
        <v>0</v>
      </c>
      <c r="ATK9" s="1109"/>
      <c r="ATL9" s="1109"/>
      <c r="ATM9" s="1109"/>
      <c r="ATN9" s="1109"/>
      <c r="ATO9" s="1109"/>
      <c r="ATP9" s="1111"/>
      <c r="ATQ9" s="1112">
        <f>ATK9+ATL9-ATM9+ATN9-ATO9+ATP9</f>
        <v>0</v>
      </c>
      <c r="ATR9" s="1126"/>
      <c r="ATS9" s="1110"/>
      <c r="ATU9" s="1121"/>
      <c r="ATV9" s="1109"/>
      <c r="ATW9" s="1109"/>
      <c r="ATX9" s="1109"/>
      <c r="ATY9" s="1112">
        <f>ATU9+ATV9-ATW9+ATX9</f>
        <v>0</v>
      </c>
      <c r="ATZ9" s="1109"/>
      <c r="AUA9" s="1109"/>
      <c r="AUB9" s="1109"/>
      <c r="AUC9" s="1109"/>
      <c r="AUD9" s="1109"/>
      <c r="AUE9" s="1111"/>
      <c r="AUF9" s="1112">
        <f>ATZ9+AUA9-AUB9+AUC9-AUD9+AUE9</f>
        <v>0</v>
      </c>
      <c r="AUG9" s="1126"/>
      <c r="AUH9" s="1110"/>
      <c r="AUJ9" s="1121"/>
      <c r="AUK9" s="1109"/>
      <c r="AUL9" s="1109"/>
      <c r="AUM9" s="1109"/>
      <c r="AUN9" s="1112">
        <f>AUJ9+AUK9-AUL9+AUM9</f>
        <v>0</v>
      </c>
      <c r="AUO9" s="1109"/>
      <c r="AUP9" s="1109"/>
      <c r="AUQ9" s="1109"/>
      <c r="AUR9" s="1109"/>
      <c r="AUS9" s="1109"/>
      <c r="AUT9" s="1111"/>
      <c r="AUU9" s="1112">
        <f>AUO9+AUP9-AUQ9+AUR9-AUS9+AUT9</f>
        <v>0</v>
      </c>
      <c r="AUV9" s="1126"/>
      <c r="AUW9" s="1110"/>
      <c r="AUY9" s="1121"/>
      <c r="AUZ9" s="1109"/>
      <c r="AVA9" s="1109"/>
      <c r="AVB9" s="1109"/>
      <c r="AVC9" s="1112">
        <f>AUY9+AUZ9-AVA9+AVB9</f>
        <v>0</v>
      </c>
      <c r="AVD9" s="1109"/>
      <c r="AVE9" s="1109"/>
      <c r="AVF9" s="1109"/>
      <c r="AVG9" s="1109"/>
      <c r="AVH9" s="1109"/>
      <c r="AVI9" s="1111"/>
      <c r="AVJ9" s="1112">
        <f>AVD9+AVE9-AVF9+AVG9-AVH9+AVI9</f>
        <v>0</v>
      </c>
      <c r="AVK9" s="1126"/>
      <c r="AVL9" s="1110"/>
      <c r="AVN9" s="1121"/>
      <c r="AVO9" s="1109"/>
      <c r="AVP9" s="1109"/>
      <c r="AVQ9" s="1109"/>
      <c r="AVR9" s="1112">
        <f>AVN9+AVO9-AVP9+AVQ9</f>
        <v>0</v>
      </c>
      <c r="AVS9" s="1109"/>
      <c r="AVT9" s="1109"/>
      <c r="AVU9" s="1109"/>
      <c r="AVV9" s="1109"/>
      <c r="AVW9" s="1109"/>
      <c r="AVX9" s="1111"/>
      <c r="AVY9" s="1112">
        <f>AVS9+AVT9-AVU9+AVV9-AVW9+AVX9</f>
        <v>0</v>
      </c>
      <c r="AVZ9" s="1126"/>
      <c r="AWA9" s="1110"/>
      <c r="AWC9" s="1121"/>
      <c r="AWD9" s="1109"/>
      <c r="AWE9" s="1109"/>
      <c r="AWF9" s="1109"/>
      <c r="AWG9" s="1112">
        <f>AWC9+AWD9-AWE9+AWF9</f>
        <v>0</v>
      </c>
      <c r="AWH9" s="1109"/>
      <c r="AWI9" s="1109"/>
      <c r="AWJ9" s="1109"/>
      <c r="AWK9" s="1109"/>
      <c r="AWL9" s="1109"/>
      <c r="AWM9" s="1111"/>
      <c r="AWN9" s="1112">
        <f>AWH9+AWI9-AWJ9+AWK9-AWL9+AWM9</f>
        <v>0</v>
      </c>
      <c r="AWO9" s="1126"/>
      <c r="AWP9" s="1110"/>
      <c r="AWR9" s="1121"/>
      <c r="AWS9" s="1109"/>
      <c r="AWT9" s="1109"/>
      <c r="AWU9" s="1109"/>
      <c r="AWV9" s="1112">
        <f>AWR9+AWS9-AWT9+AWU9</f>
        <v>0</v>
      </c>
      <c r="AWW9" s="1109"/>
      <c r="AWX9" s="1109"/>
      <c r="AWY9" s="1109"/>
      <c r="AWZ9" s="1109"/>
      <c r="AXA9" s="1109"/>
      <c r="AXB9" s="1111"/>
      <c r="AXC9" s="1112">
        <f>AWW9+AWX9-AWY9+AWZ9-AXA9+AXB9</f>
        <v>0</v>
      </c>
      <c r="AXD9" s="1126"/>
      <c r="AXE9" s="1110"/>
      <c r="AXG9" s="1121"/>
      <c r="AXH9" s="1109"/>
      <c r="AXI9" s="1109"/>
      <c r="AXJ9" s="1109"/>
      <c r="AXK9" s="1112">
        <f>AXG9+AXH9-AXI9+AXJ9</f>
        <v>0</v>
      </c>
      <c r="AXL9" s="1109"/>
      <c r="AXM9" s="1109"/>
      <c r="AXN9" s="1109"/>
      <c r="AXO9" s="1109"/>
      <c r="AXP9" s="1109"/>
      <c r="AXQ9" s="1111"/>
      <c r="AXR9" s="1112">
        <f>AXL9+AXM9-AXN9+AXO9-AXP9+AXQ9</f>
        <v>0</v>
      </c>
      <c r="AXS9" s="1126"/>
      <c r="AXT9" s="1110"/>
      <c r="AXV9" s="1121"/>
      <c r="AXW9" s="1109"/>
      <c r="AXX9" s="1109"/>
      <c r="AXY9" s="1109"/>
      <c r="AXZ9" s="1112">
        <f>AXV9+AXW9-AXX9+AXY9</f>
        <v>0</v>
      </c>
      <c r="AYA9" s="1109"/>
      <c r="AYB9" s="1109"/>
      <c r="AYC9" s="1109"/>
      <c r="AYD9" s="1109"/>
      <c r="AYE9" s="1109"/>
      <c r="AYF9" s="1111"/>
      <c r="AYG9" s="1112">
        <f>AYA9+AYB9-AYC9+AYD9-AYE9+AYF9</f>
        <v>0</v>
      </c>
      <c r="AYH9" s="1126"/>
      <c r="AYI9" s="1110"/>
      <c r="AYK9" s="1121"/>
      <c r="AYL9" s="1109"/>
      <c r="AYM9" s="1109"/>
      <c r="AYN9" s="1109"/>
      <c r="AYO9" s="1112">
        <f>AYK9+AYL9-AYM9+AYN9</f>
        <v>0</v>
      </c>
      <c r="AYP9" s="1109"/>
      <c r="AYQ9" s="1109"/>
      <c r="AYR9" s="1109"/>
      <c r="AYS9" s="1109"/>
      <c r="AYT9" s="1109"/>
      <c r="AYU9" s="1111"/>
      <c r="AYV9" s="1112">
        <f>AYP9+AYQ9-AYR9+AYS9-AYT9+AYU9</f>
        <v>0</v>
      </c>
      <c r="AYW9" s="1126"/>
      <c r="AYX9" s="1110"/>
      <c r="AYZ9" s="1121"/>
      <c r="AZA9" s="1109"/>
      <c r="AZB9" s="1109"/>
      <c r="AZC9" s="1109"/>
      <c r="AZD9" s="1112">
        <f>AYZ9+AZA9-AZB9+AZC9</f>
        <v>0</v>
      </c>
      <c r="AZE9" s="1109"/>
      <c r="AZF9" s="1109"/>
      <c r="AZG9" s="1109"/>
      <c r="AZH9" s="1109"/>
      <c r="AZI9" s="1109"/>
      <c r="AZJ9" s="1111"/>
      <c r="AZK9" s="1112">
        <f>AZE9+AZF9-AZG9+AZH9-AZI9+AZJ9</f>
        <v>0</v>
      </c>
      <c r="AZL9" s="1126"/>
      <c r="AZM9" s="1110"/>
      <c r="AZO9" s="1121"/>
      <c r="AZP9" s="1109"/>
      <c r="AZQ9" s="1109"/>
      <c r="AZR9" s="1109"/>
      <c r="AZS9" s="1112">
        <f>AZO9+AZP9-AZQ9+AZR9</f>
        <v>0</v>
      </c>
      <c r="AZT9" s="1109"/>
      <c r="AZU9" s="1109"/>
      <c r="AZV9" s="1109"/>
      <c r="AZW9" s="1109"/>
      <c r="AZX9" s="1109"/>
      <c r="AZY9" s="1111"/>
      <c r="AZZ9" s="1112">
        <f>AZT9+AZU9-AZV9+AZW9-AZX9+AZY9</f>
        <v>0</v>
      </c>
      <c r="BAA9" s="1126"/>
      <c r="BAB9" s="1110"/>
      <c r="BAD9" s="1121"/>
      <c r="BAE9" s="1109"/>
      <c r="BAF9" s="1109"/>
      <c r="BAG9" s="1109"/>
      <c r="BAH9" s="1112">
        <f>BAD9+BAE9-BAF9+BAG9</f>
        <v>0</v>
      </c>
      <c r="BAI9" s="1109"/>
      <c r="BAJ9" s="1109"/>
      <c r="BAK9" s="1109"/>
      <c r="BAL9" s="1109"/>
      <c r="BAM9" s="1109"/>
      <c r="BAN9" s="1111"/>
      <c r="BAO9" s="1112">
        <f>BAI9+BAJ9-BAK9+BAL9-BAM9+BAN9</f>
        <v>0</v>
      </c>
      <c r="BAP9" s="1126"/>
      <c r="BAQ9" s="1110"/>
      <c r="BAS9" s="1121"/>
      <c r="BAT9" s="1109"/>
      <c r="BAU9" s="1109"/>
      <c r="BAV9" s="1109"/>
      <c r="BAW9" s="1112">
        <f>BAS9+BAT9-BAU9+BAV9</f>
        <v>0</v>
      </c>
      <c r="BAX9" s="1109"/>
      <c r="BAY9" s="1109"/>
      <c r="BAZ9" s="1109"/>
      <c r="BBA9" s="1109"/>
      <c r="BBB9" s="1109"/>
      <c r="BBC9" s="1111"/>
      <c r="BBD9" s="1112">
        <f>BAX9+BAY9-BAZ9+BBA9-BBB9+BBC9</f>
        <v>0</v>
      </c>
      <c r="BBE9" s="1126"/>
      <c r="BBF9" s="1110"/>
      <c r="BBH9" s="1121"/>
      <c r="BBI9" s="1109"/>
      <c r="BBJ9" s="1109"/>
      <c r="BBK9" s="1109"/>
      <c r="BBL9" s="1112">
        <f>BBH9+BBI9-BBJ9+BBK9</f>
        <v>0</v>
      </c>
      <c r="BBM9" s="1109"/>
      <c r="BBN9" s="1109"/>
      <c r="BBO9" s="1109"/>
      <c r="BBP9" s="1109"/>
      <c r="BBQ9" s="1109"/>
      <c r="BBR9" s="1111"/>
      <c r="BBS9" s="1112">
        <f>BBM9+BBN9-BBO9+BBP9-BBQ9+BBR9</f>
        <v>0</v>
      </c>
      <c r="BBT9" s="1126"/>
      <c r="BBU9" s="1110"/>
      <c r="BBW9" s="1121"/>
      <c r="BBX9" s="1109"/>
      <c r="BBY9" s="1109"/>
      <c r="BBZ9" s="1109"/>
      <c r="BCA9" s="1112">
        <f>BBW9+BBX9-BBY9+BBZ9</f>
        <v>0</v>
      </c>
      <c r="BCB9" s="1109"/>
      <c r="BCC9" s="1109"/>
      <c r="BCD9" s="1109"/>
      <c r="BCE9" s="1109"/>
      <c r="BCF9" s="1109"/>
      <c r="BCG9" s="1111"/>
      <c r="BCH9" s="1112">
        <f>BCB9+BCC9-BCD9+BCE9-BCF9+BCG9</f>
        <v>0</v>
      </c>
      <c r="BCI9" s="1126"/>
      <c r="BCJ9" s="1110"/>
      <c r="BCL9" s="1121"/>
      <c r="BCM9" s="1109"/>
      <c r="BCN9" s="1109"/>
      <c r="BCO9" s="1109"/>
      <c r="BCP9" s="1112">
        <f>BCL9+BCM9-BCN9+BCO9</f>
        <v>0</v>
      </c>
      <c r="BCQ9" s="1109"/>
      <c r="BCR9" s="1109"/>
      <c r="BCS9" s="1109"/>
      <c r="BCT9" s="1109"/>
      <c r="BCU9" s="1109"/>
      <c r="BCV9" s="1111"/>
      <c r="BCW9" s="1112">
        <f>BCQ9+BCR9-BCS9+BCT9-BCU9+BCV9</f>
        <v>0</v>
      </c>
      <c r="BCX9" s="1126"/>
      <c r="BCY9" s="1110"/>
      <c r="BDA9" s="1121"/>
      <c r="BDB9" s="1109"/>
      <c r="BDC9" s="1109"/>
      <c r="BDD9" s="1109"/>
      <c r="BDE9" s="1112">
        <f>BDA9+BDB9-BDC9+BDD9</f>
        <v>0</v>
      </c>
      <c r="BDF9" s="1109"/>
      <c r="BDG9" s="1109"/>
      <c r="BDH9" s="1109"/>
      <c r="BDI9" s="1109"/>
      <c r="BDJ9" s="1109"/>
      <c r="BDK9" s="1111"/>
      <c r="BDL9" s="1112">
        <f>BDF9+BDG9-BDH9+BDI9-BDJ9+BDK9</f>
        <v>0</v>
      </c>
      <c r="BDM9" s="1126"/>
      <c r="BDN9" s="1110"/>
      <c r="BDP9" s="1121"/>
      <c r="BDQ9" s="1109"/>
      <c r="BDR9" s="1109"/>
      <c r="BDS9" s="1109"/>
      <c r="BDT9" s="1112">
        <f>BDP9+BDQ9-BDR9+BDS9</f>
        <v>0</v>
      </c>
      <c r="BDU9" s="1109"/>
      <c r="BDV9" s="1109"/>
      <c r="BDW9" s="1109"/>
      <c r="BDX9" s="1109"/>
      <c r="BDY9" s="1109"/>
      <c r="BDZ9" s="1111"/>
      <c r="BEA9" s="1112">
        <f>BDU9+BDV9-BDW9+BDX9-BDY9+BDZ9</f>
        <v>0</v>
      </c>
      <c r="BEB9" s="1126"/>
      <c r="BEC9" s="1110"/>
      <c r="BEE9" s="1121"/>
      <c r="BEF9" s="1109"/>
      <c r="BEG9" s="1109"/>
      <c r="BEH9" s="1109"/>
      <c r="BEI9" s="1112">
        <f>BEE9+BEF9-BEG9+BEH9</f>
        <v>0</v>
      </c>
      <c r="BEJ9" s="1109"/>
      <c r="BEK9" s="1109"/>
      <c r="BEL9" s="1109"/>
      <c r="BEM9" s="1109"/>
      <c r="BEN9" s="1109"/>
      <c r="BEO9" s="1111"/>
      <c r="BEP9" s="1112">
        <f>BEJ9+BEK9-BEL9+BEM9-BEN9+BEO9</f>
        <v>0</v>
      </c>
      <c r="BEQ9" s="1126"/>
      <c r="BER9" s="1110"/>
      <c r="BET9" s="1121"/>
      <c r="BEU9" s="1109"/>
      <c r="BEV9" s="1109"/>
      <c r="BEW9" s="1109"/>
      <c r="BEX9" s="1112">
        <f>BET9+BEU9-BEV9+BEW9</f>
        <v>0</v>
      </c>
      <c r="BEY9" s="1109"/>
      <c r="BEZ9" s="1109"/>
      <c r="BFA9" s="1109"/>
      <c r="BFB9" s="1109"/>
      <c r="BFC9" s="1109"/>
      <c r="BFD9" s="1111"/>
      <c r="BFE9" s="1112">
        <f>BEY9+BEZ9-BFA9+BFB9-BFC9+BFD9</f>
        <v>0</v>
      </c>
      <c r="BFF9" s="1126"/>
      <c r="BFG9" s="1110"/>
      <c r="BFI9" s="1121"/>
      <c r="BFJ9" s="1109"/>
      <c r="BFK9" s="1109"/>
      <c r="BFL9" s="1109"/>
      <c r="BFM9" s="1112">
        <f>BFI9+BFJ9-BFK9+BFL9</f>
        <v>0</v>
      </c>
      <c r="BFN9" s="1109"/>
      <c r="BFO9" s="1109"/>
      <c r="BFP9" s="1109"/>
      <c r="BFQ9" s="1109"/>
      <c r="BFR9" s="1109"/>
      <c r="BFS9" s="1111"/>
      <c r="BFT9" s="1112">
        <f>BFN9+BFO9-BFP9+BFQ9-BFR9+BFS9</f>
        <v>0</v>
      </c>
      <c r="BFU9" s="1126"/>
      <c r="BFV9" s="1110"/>
      <c r="BFX9" s="1121"/>
      <c r="BFY9" s="1109"/>
      <c r="BFZ9" s="1109"/>
      <c r="BGA9" s="1109"/>
      <c r="BGB9" s="1112">
        <f>BFX9+BFY9-BFZ9+BGA9</f>
        <v>0</v>
      </c>
      <c r="BGC9" s="1109"/>
      <c r="BGD9" s="1109"/>
      <c r="BGE9" s="1109"/>
      <c r="BGF9" s="1109"/>
      <c r="BGG9" s="1109"/>
      <c r="BGH9" s="1111"/>
      <c r="BGI9" s="1112">
        <f>BGC9+BGD9-BGE9+BGF9-BGG9+BGH9</f>
        <v>0</v>
      </c>
      <c r="BGJ9" s="1126"/>
      <c r="BGK9" s="1110"/>
      <c r="BGM9" s="1121"/>
      <c r="BGN9" s="1109"/>
      <c r="BGO9" s="1109"/>
      <c r="BGP9" s="1109"/>
      <c r="BGQ9" s="1112">
        <f>BGM9+BGN9-BGO9+BGP9</f>
        <v>0</v>
      </c>
      <c r="BGR9" s="1109"/>
      <c r="BGS9" s="1109"/>
      <c r="BGT9" s="1109"/>
      <c r="BGU9" s="1109"/>
      <c r="BGV9" s="1109"/>
      <c r="BGW9" s="1111"/>
      <c r="BGX9" s="1112">
        <f>BGR9+BGS9-BGT9+BGU9-BGV9+BGW9</f>
        <v>0</v>
      </c>
      <c r="BGY9" s="1126"/>
      <c r="BGZ9" s="1110"/>
      <c r="BHB9" s="1121"/>
      <c r="BHC9" s="1109"/>
      <c r="BHD9" s="1109"/>
      <c r="BHE9" s="1109"/>
      <c r="BHF9" s="1112">
        <f>BHB9+BHC9-BHD9+BHE9</f>
        <v>0</v>
      </c>
      <c r="BHG9" s="1109"/>
      <c r="BHH9" s="1109"/>
      <c r="BHI9" s="1109"/>
      <c r="BHJ9" s="1109"/>
      <c r="BHK9" s="1109"/>
      <c r="BHL9" s="1111"/>
      <c r="BHM9" s="1112">
        <f>BHG9+BHH9-BHI9+BHJ9-BHK9+BHL9</f>
        <v>0</v>
      </c>
      <c r="BHN9" s="1126"/>
      <c r="BHO9" s="1110"/>
      <c r="BHQ9" s="1121"/>
      <c r="BHR9" s="1109"/>
      <c r="BHS9" s="1109"/>
      <c r="BHT9" s="1109"/>
      <c r="BHU9" s="1112">
        <f>BHQ9+BHR9-BHS9+BHT9</f>
        <v>0</v>
      </c>
      <c r="BHV9" s="1109"/>
      <c r="BHW9" s="1109"/>
      <c r="BHX9" s="1109"/>
      <c r="BHY9" s="1109"/>
      <c r="BHZ9" s="1109"/>
      <c r="BIA9" s="1111"/>
      <c r="BIB9" s="1112">
        <f>BHV9+BHW9-BHX9+BHY9-BHZ9+BIA9</f>
        <v>0</v>
      </c>
      <c r="BIC9" s="1126"/>
      <c r="BID9" s="1110"/>
      <c r="BIF9" s="1121"/>
      <c r="BIG9" s="1109"/>
      <c r="BIH9" s="1109"/>
      <c r="BII9" s="1109"/>
      <c r="BIJ9" s="1112">
        <f>BIF9+BIG9-BIH9+BII9</f>
        <v>0</v>
      </c>
      <c r="BIK9" s="1109"/>
      <c r="BIL9" s="1109"/>
      <c r="BIM9" s="1109"/>
      <c r="BIN9" s="1109"/>
      <c r="BIO9" s="1109"/>
      <c r="BIP9" s="1111"/>
      <c r="BIQ9" s="1112">
        <f>BIK9+BIL9-BIM9+BIN9-BIO9+BIP9</f>
        <v>0</v>
      </c>
      <c r="BIR9" s="1126"/>
      <c r="BIS9" s="1110"/>
      <c r="BIU9" s="1121"/>
      <c r="BIV9" s="1109"/>
      <c r="BIW9" s="1109"/>
      <c r="BIX9" s="1109"/>
      <c r="BIY9" s="1112">
        <f>BIU9+BIV9-BIW9+BIX9</f>
        <v>0</v>
      </c>
      <c r="BIZ9" s="1109"/>
      <c r="BJA9" s="1109"/>
      <c r="BJB9" s="1109"/>
      <c r="BJC9" s="1109"/>
      <c r="BJD9" s="1109"/>
      <c r="BJE9" s="1111"/>
      <c r="BJF9" s="1112">
        <f>BIZ9+BJA9-BJB9+BJC9-BJD9+BJE9</f>
        <v>0</v>
      </c>
      <c r="BJG9" s="1126"/>
      <c r="BJH9" s="1110"/>
      <c r="BJJ9" s="1121"/>
      <c r="BJK9" s="1109"/>
      <c r="BJL9" s="1109"/>
      <c r="BJM9" s="1109"/>
      <c r="BJN9" s="1112">
        <f>BJJ9+BJK9-BJL9+BJM9</f>
        <v>0</v>
      </c>
      <c r="BJO9" s="1109"/>
      <c r="BJP9" s="1109"/>
      <c r="BJQ9" s="1109"/>
      <c r="BJR9" s="1109"/>
      <c r="BJS9" s="1109"/>
      <c r="BJT9" s="1111"/>
      <c r="BJU9" s="1112">
        <f>BJO9+BJP9-BJQ9+BJR9-BJS9+BJT9</f>
        <v>0</v>
      </c>
      <c r="BJV9" s="1126"/>
      <c r="BJW9" s="1110"/>
      <c r="BJY9" s="1121"/>
      <c r="BJZ9" s="1109"/>
      <c r="BKA9" s="1109"/>
      <c r="BKB9" s="1109"/>
      <c r="BKC9" s="1112">
        <f>BJY9+BJZ9-BKA9+BKB9</f>
        <v>0</v>
      </c>
      <c r="BKD9" s="1109"/>
      <c r="BKE9" s="1109"/>
      <c r="BKF9" s="1109"/>
      <c r="BKG9" s="1109"/>
      <c r="BKH9" s="1109"/>
      <c r="BKI9" s="1111"/>
      <c r="BKJ9" s="1112">
        <f>BKD9+BKE9-BKF9+BKG9-BKH9+BKI9</f>
        <v>0</v>
      </c>
      <c r="BKK9" s="1126"/>
      <c r="BKL9" s="1110"/>
      <c r="BKN9" s="1121"/>
      <c r="BKO9" s="1109"/>
      <c r="BKP9" s="1109"/>
      <c r="BKQ9" s="1109"/>
      <c r="BKR9" s="1112">
        <f>BKN9+BKO9-BKP9+BKQ9</f>
        <v>0</v>
      </c>
      <c r="BKS9" s="1109"/>
      <c r="BKT9" s="1109"/>
      <c r="BKU9" s="1109"/>
      <c r="BKV9" s="1109"/>
      <c r="BKW9" s="1109"/>
      <c r="BKX9" s="1111"/>
      <c r="BKY9" s="1112">
        <f>BKS9+BKT9-BKU9+BKV9-BKW9+BKX9</f>
        <v>0</v>
      </c>
      <c r="BKZ9" s="1126"/>
      <c r="BLA9" s="1110"/>
      <c r="BLC9" s="1121"/>
      <c r="BLD9" s="1109"/>
      <c r="BLE9" s="1109"/>
      <c r="BLF9" s="1109"/>
      <c r="BLG9" s="1112">
        <f>BLC9+BLD9-BLE9+BLF9</f>
        <v>0</v>
      </c>
      <c r="BLH9" s="1109"/>
      <c r="BLI9" s="1109"/>
      <c r="BLJ9" s="1109"/>
      <c r="BLK9" s="1109"/>
      <c r="BLL9" s="1109"/>
      <c r="BLM9" s="1111"/>
      <c r="BLN9" s="1112">
        <f>BLH9+BLI9-BLJ9+BLK9-BLL9+BLM9</f>
        <v>0</v>
      </c>
      <c r="BLO9" s="1126"/>
      <c r="BLP9" s="1110"/>
      <c r="BLR9" s="1121"/>
      <c r="BLS9" s="1109"/>
      <c r="BLT9" s="1109"/>
      <c r="BLU9" s="1109"/>
      <c r="BLV9" s="1112">
        <f>BLR9+BLS9-BLT9+BLU9</f>
        <v>0</v>
      </c>
      <c r="BLW9" s="1109"/>
      <c r="BLX9" s="1109"/>
      <c r="BLY9" s="1109"/>
      <c r="BLZ9" s="1109"/>
      <c r="BMA9" s="1109"/>
      <c r="BMB9" s="1111"/>
      <c r="BMC9" s="1112">
        <f>BLW9+BLX9-BLY9+BLZ9-BMA9+BMB9</f>
        <v>0</v>
      </c>
      <c r="BMD9" s="1126"/>
      <c r="BME9" s="1110"/>
      <c r="BMG9" s="1121"/>
      <c r="BMH9" s="1109"/>
      <c r="BMI9" s="1109"/>
      <c r="BMJ9" s="1109"/>
      <c r="BMK9" s="1112">
        <f>BMG9+BMH9-BMI9+BMJ9</f>
        <v>0</v>
      </c>
      <c r="BML9" s="1109"/>
      <c r="BMM9" s="1109"/>
      <c r="BMN9" s="1109"/>
      <c r="BMO9" s="1109"/>
      <c r="BMP9" s="1109"/>
      <c r="BMQ9" s="1111"/>
      <c r="BMR9" s="1112">
        <f>BML9+BMM9-BMN9+BMO9-BMP9+BMQ9</f>
        <v>0</v>
      </c>
      <c r="BMS9" s="1126"/>
      <c r="BMT9" s="1110"/>
      <c r="BMV9" s="1121"/>
      <c r="BMW9" s="1109"/>
      <c r="BMX9" s="1109"/>
      <c r="BMY9" s="1109"/>
      <c r="BMZ9" s="1112">
        <f>BMV9+BMW9-BMX9+BMY9</f>
        <v>0</v>
      </c>
      <c r="BNA9" s="1109"/>
      <c r="BNB9" s="1109"/>
      <c r="BNC9" s="1109"/>
      <c r="BND9" s="1109"/>
      <c r="BNE9" s="1109"/>
      <c r="BNF9" s="1111"/>
      <c r="BNG9" s="1112">
        <f>BNA9+BNB9-BNC9+BND9-BNE9+BNF9</f>
        <v>0</v>
      </c>
      <c r="BNH9" s="1126"/>
      <c r="BNI9" s="1110"/>
      <c r="BNK9" s="1121"/>
      <c r="BNL9" s="1109"/>
      <c r="BNM9" s="1109"/>
      <c r="BNN9" s="1109"/>
      <c r="BNO9" s="1112">
        <f>BNK9+BNL9-BNM9+BNN9</f>
        <v>0</v>
      </c>
      <c r="BNP9" s="1109"/>
      <c r="BNQ9" s="1109"/>
      <c r="BNR9" s="1109"/>
      <c r="BNS9" s="1109"/>
      <c r="BNT9" s="1109"/>
      <c r="BNU9" s="1111"/>
      <c r="BNV9" s="1112">
        <f>BNP9+BNQ9-BNR9+BNS9-BNT9+BNU9</f>
        <v>0</v>
      </c>
      <c r="BNW9" s="1126"/>
      <c r="BNX9" s="1110"/>
      <c r="BNZ9" s="1121"/>
      <c r="BOA9" s="1109"/>
      <c r="BOB9" s="1109"/>
      <c r="BOC9" s="1109"/>
      <c r="BOD9" s="1112">
        <f>BNZ9+BOA9-BOB9+BOC9</f>
        <v>0</v>
      </c>
      <c r="BOE9" s="1109"/>
      <c r="BOF9" s="1109"/>
      <c r="BOG9" s="1109"/>
      <c r="BOH9" s="1109"/>
      <c r="BOI9" s="1109"/>
      <c r="BOJ9" s="1111"/>
      <c r="BOK9" s="1112">
        <f>BOE9+BOF9-BOG9+BOH9-BOI9+BOJ9</f>
        <v>0</v>
      </c>
      <c r="BOL9" s="1126"/>
      <c r="BOM9" s="1110"/>
      <c r="BOO9" s="1121"/>
      <c r="BOP9" s="1109"/>
      <c r="BOQ9" s="1109"/>
      <c r="BOR9" s="1109"/>
      <c r="BOS9" s="1112">
        <f>BOO9+BOP9-BOQ9+BOR9</f>
        <v>0</v>
      </c>
      <c r="BOT9" s="1109"/>
      <c r="BOU9" s="1109"/>
      <c r="BOV9" s="1109"/>
      <c r="BOW9" s="1109"/>
      <c r="BOX9" s="1109"/>
      <c r="BOY9" s="1111"/>
      <c r="BOZ9" s="1112">
        <f>BOT9+BOU9-BOV9+BOW9-BOX9+BOY9</f>
        <v>0</v>
      </c>
      <c r="BPA9" s="1126"/>
      <c r="BPB9" s="1110"/>
      <c r="BPD9" s="1121"/>
      <c r="BPE9" s="1109"/>
      <c r="BPF9" s="1109"/>
      <c r="BPG9" s="1109"/>
      <c r="BPH9" s="1112">
        <f>BPD9+BPE9-BPF9+BPG9</f>
        <v>0</v>
      </c>
      <c r="BPI9" s="1109"/>
      <c r="BPJ9" s="1109"/>
      <c r="BPK9" s="1109"/>
      <c r="BPL9" s="1109"/>
      <c r="BPM9" s="1109"/>
      <c r="BPN9" s="1111"/>
      <c r="BPO9" s="1112">
        <f>BPI9+BPJ9-BPK9+BPL9-BPM9+BPN9</f>
        <v>0</v>
      </c>
      <c r="BPP9" s="1126"/>
      <c r="BPQ9" s="1110"/>
      <c r="BPS9" s="1121"/>
      <c r="BPT9" s="1109"/>
      <c r="BPU9" s="1109"/>
      <c r="BPV9" s="1109"/>
      <c r="BPW9" s="1112">
        <f>BPS9+BPT9-BPU9+BPV9</f>
        <v>0</v>
      </c>
      <c r="BPX9" s="1109"/>
      <c r="BPY9" s="1109"/>
      <c r="BPZ9" s="1109"/>
      <c r="BQA9" s="1109"/>
      <c r="BQB9" s="1109"/>
      <c r="BQC9" s="1111"/>
      <c r="BQD9" s="1112">
        <f>BPX9+BPY9-BPZ9+BQA9-BQB9+BQC9</f>
        <v>0</v>
      </c>
      <c r="BQE9" s="1126"/>
      <c r="BQF9" s="1110"/>
      <c r="BQH9" s="1121"/>
      <c r="BQI9" s="1109"/>
      <c r="BQJ9" s="1109"/>
      <c r="BQK9" s="1109"/>
      <c r="BQL9" s="1112">
        <f>BQH9+BQI9-BQJ9+BQK9</f>
        <v>0</v>
      </c>
      <c r="BQM9" s="1109"/>
      <c r="BQN9" s="1109"/>
      <c r="BQO9" s="1109"/>
      <c r="BQP9" s="1109"/>
      <c r="BQQ9" s="1109"/>
      <c r="BQR9" s="1111"/>
      <c r="BQS9" s="1112">
        <f>BQM9+BQN9-BQO9+BQP9-BQQ9+BQR9</f>
        <v>0</v>
      </c>
      <c r="BQT9" s="1126"/>
      <c r="BQU9" s="1110"/>
      <c r="BQW9" s="1121"/>
      <c r="BQX9" s="1109"/>
      <c r="BQY9" s="1109"/>
      <c r="BQZ9" s="1109"/>
      <c r="BRA9" s="1112">
        <f>BQW9+BQX9-BQY9+BQZ9</f>
        <v>0</v>
      </c>
      <c r="BRB9" s="1109"/>
      <c r="BRC9" s="1109"/>
      <c r="BRD9" s="1109"/>
      <c r="BRE9" s="1109"/>
      <c r="BRF9" s="1109"/>
      <c r="BRG9" s="1111"/>
      <c r="BRH9" s="1112">
        <f>BRB9+BRC9-BRD9+BRE9-BRF9+BRG9</f>
        <v>0</v>
      </c>
      <c r="BRI9" s="1126"/>
      <c r="BRJ9" s="1110"/>
      <c r="BRL9" s="1121"/>
      <c r="BRM9" s="1109"/>
      <c r="BRN9" s="1109"/>
      <c r="BRO9" s="1109"/>
      <c r="BRP9" s="1112">
        <f>BRL9+BRM9-BRN9+BRO9</f>
        <v>0</v>
      </c>
      <c r="BRQ9" s="1109"/>
      <c r="BRR9" s="1109"/>
      <c r="BRS9" s="1109"/>
      <c r="BRT9" s="1109"/>
      <c r="BRU9" s="1109"/>
      <c r="BRV9" s="1111"/>
      <c r="BRW9" s="1112">
        <f>BRQ9+BRR9-BRS9+BRT9-BRU9+BRV9</f>
        <v>0</v>
      </c>
      <c r="BRX9" s="1126"/>
      <c r="BRY9" s="1110"/>
      <c r="BSA9" s="1121"/>
      <c r="BSB9" s="1109"/>
      <c r="BSC9" s="1109"/>
      <c r="BSD9" s="1109"/>
      <c r="BSE9" s="1112">
        <f>BSA9+BSB9-BSC9+BSD9</f>
        <v>0</v>
      </c>
      <c r="BSF9" s="1109"/>
      <c r="BSG9" s="1109"/>
      <c r="BSH9" s="1109"/>
      <c r="BSI9" s="1109"/>
      <c r="BSJ9" s="1109"/>
      <c r="BSK9" s="1111"/>
      <c r="BSL9" s="1112">
        <f>BSF9+BSG9-BSH9+BSI9-BSJ9+BSK9</f>
        <v>0</v>
      </c>
      <c r="BSM9" s="1126"/>
      <c r="BSN9" s="1110"/>
      <c r="BSP9" s="1121"/>
      <c r="BSQ9" s="1109"/>
      <c r="BSR9" s="1109"/>
      <c r="BSS9" s="1109"/>
      <c r="BST9" s="1112">
        <f>BSP9+BSQ9-BSR9+BSS9</f>
        <v>0</v>
      </c>
      <c r="BSU9" s="1109"/>
      <c r="BSV9" s="1109"/>
      <c r="BSW9" s="1109"/>
      <c r="BSX9" s="1109"/>
      <c r="BSY9" s="1109"/>
      <c r="BSZ9" s="1111"/>
      <c r="BTA9" s="1112">
        <f>BSU9+BSV9-BSW9+BSX9-BSY9+BSZ9</f>
        <v>0</v>
      </c>
      <c r="BTB9" s="1126"/>
      <c r="BTC9" s="1110"/>
      <c r="BTE9" s="1121"/>
      <c r="BTF9" s="1109"/>
      <c r="BTG9" s="1109"/>
      <c r="BTH9" s="1109"/>
      <c r="BTI9" s="1112">
        <f>BTE9+BTF9-BTG9+BTH9</f>
        <v>0</v>
      </c>
      <c r="BTJ9" s="1109"/>
      <c r="BTK9" s="1109"/>
      <c r="BTL9" s="1109"/>
      <c r="BTM9" s="1109"/>
      <c r="BTN9" s="1109"/>
      <c r="BTO9" s="1111"/>
      <c r="BTP9" s="1112">
        <f>BTJ9+BTK9-BTL9+BTM9-BTN9+BTO9</f>
        <v>0</v>
      </c>
      <c r="BTQ9" s="1126"/>
      <c r="BTR9" s="1110"/>
      <c r="BTT9" s="1121"/>
      <c r="BTU9" s="1109"/>
      <c r="BTV9" s="1109"/>
      <c r="BTW9" s="1109"/>
      <c r="BTX9" s="1112">
        <f>BTT9+BTU9-BTV9+BTW9</f>
        <v>0</v>
      </c>
      <c r="BTY9" s="1109"/>
      <c r="BTZ9" s="1109"/>
      <c r="BUA9" s="1109"/>
      <c r="BUB9" s="1109"/>
      <c r="BUC9" s="1109"/>
      <c r="BUD9" s="1111"/>
      <c r="BUE9" s="1112">
        <f>BTY9+BTZ9-BUA9+BUB9-BUC9+BUD9</f>
        <v>0</v>
      </c>
      <c r="BUF9" s="1126"/>
      <c r="BUG9" s="1110"/>
      <c r="BUI9" s="1121"/>
      <c r="BUJ9" s="1109"/>
      <c r="BUK9" s="1109"/>
      <c r="BUL9" s="1109"/>
      <c r="BUM9" s="1112">
        <f>BUI9+BUJ9-BUK9+BUL9</f>
        <v>0</v>
      </c>
      <c r="BUN9" s="1109"/>
      <c r="BUO9" s="1109"/>
      <c r="BUP9" s="1109"/>
      <c r="BUQ9" s="1109"/>
      <c r="BUR9" s="1109"/>
      <c r="BUS9" s="1111"/>
      <c r="BUT9" s="1112">
        <f>BUN9+BUO9-BUP9+BUQ9-BUR9+BUS9</f>
        <v>0</v>
      </c>
      <c r="BUU9" s="1126"/>
      <c r="BUV9" s="1110"/>
      <c r="BUX9" s="1121"/>
      <c r="BUY9" s="1109"/>
      <c r="BUZ9" s="1109"/>
      <c r="BVA9" s="1109"/>
      <c r="BVB9" s="1112">
        <f>BUX9+BUY9-BUZ9+BVA9</f>
        <v>0</v>
      </c>
      <c r="BVC9" s="1109"/>
      <c r="BVD9" s="1109"/>
      <c r="BVE9" s="1109"/>
      <c r="BVF9" s="1109"/>
      <c r="BVG9" s="1109"/>
      <c r="BVH9" s="1111"/>
      <c r="BVI9" s="1112">
        <f>BVC9+BVD9-BVE9+BVF9-BVG9+BVH9</f>
        <v>0</v>
      </c>
      <c r="BVJ9" s="1126"/>
      <c r="BVK9" s="1110"/>
      <c r="BVM9" s="1121"/>
      <c r="BVN9" s="1109"/>
      <c r="BVO9" s="1109"/>
      <c r="BVP9" s="1109"/>
      <c r="BVQ9" s="1112">
        <f>BVM9+BVN9-BVO9+BVP9</f>
        <v>0</v>
      </c>
      <c r="BVR9" s="1109"/>
      <c r="BVS9" s="1109"/>
      <c r="BVT9" s="1109"/>
      <c r="BVU9" s="1109"/>
      <c r="BVV9" s="1109"/>
      <c r="BVW9" s="1111"/>
      <c r="BVX9" s="1112">
        <f>BVR9+BVS9-BVT9+BVU9-BVV9+BVW9</f>
        <v>0</v>
      </c>
      <c r="BVY9" s="1126"/>
      <c r="BVZ9" s="1110"/>
      <c r="BWB9" s="1121"/>
      <c r="BWC9" s="1109"/>
      <c r="BWD9" s="1109"/>
      <c r="BWE9" s="1109"/>
      <c r="BWF9" s="1112">
        <f>BWB9+BWC9-BWD9+BWE9</f>
        <v>0</v>
      </c>
      <c r="BWG9" s="1109"/>
      <c r="BWH9" s="1109"/>
      <c r="BWI9" s="1109"/>
      <c r="BWJ9" s="1109"/>
      <c r="BWK9" s="1109"/>
      <c r="BWL9" s="1111"/>
      <c r="BWM9" s="1112">
        <f>BWG9+BWH9-BWI9+BWJ9-BWK9+BWL9</f>
        <v>0</v>
      </c>
      <c r="BWN9" s="1126"/>
      <c r="BWO9" s="1110"/>
    </row>
    <row r="10" spans="1:1965" ht="15" customHeight="1" x14ac:dyDescent="0.2">
      <c r="B10" s="1114" t="s">
        <v>781</v>
      </c>
      <c r="C10" s="1109"/>
      <c r="D10" s="1109"/>
      <c r="E10" s="1109"/>
      <c r="F10" s="1109"/>
      <c r="G10" s="1112">
        <f t="shared" ref="G10:G23" si="263">C10+D10-E10+F10</f>
        <v>0</v>
      </c>
      <c r="H10" s="1109"/>
      <c r="I10" s="1109"/>
      <c r="J10" s="1109"/>
      <c r="K10" s="1109"/>
      <c r="L10" s="1109"/>
      <c r="M10" s="1111"/>
      <c r="N10" s="1112">
        <f t="shared" ref="N10:N23" si="264">H10+I10-J10+K10-L10+M10</f>
        <v>0</v>
      </c>
      <c r="O10" s="1126"/>
      <c r="P10" s="1110"/>
      <c r="Q10" s="1109"/>
      <c r="R10" s="1109"/>
      <c r="S10" s="1109"/>
      <c r="T10" s="1109"/>
      <c r="U10" s="1112">
        <f t="shared" ref="U10:U11" si="265">Q10+R10-S10+T10</f>
        <v>0</v>
      </c>
      <c r="V10" s="1109"/>
      <c r="W10" s="1109"/>
      <c r="X10" s="1109"/>
      <c r="Y10" s="1109"/>
      <c r="Z10" s="1109"/>
      <c r="AA10" s="1111"/>
      <c r="AB10" s="1112">
        <f t="shared" ref="AB10:AB11" si="266">V10+W10-X10+Y10-Z10+AA10</f>
        <v>0</v>
      </c>
      <c r="AC10" s="1126"/>
      <c r="AD10" s="1110"/>
      <c r="AF10" s="1121"/>
      <c r="AG10" s="1109"/>
      <c r="AH10" s="1109"/>
      <c r="AI10" s="1109"/>
      <c r="AJ10" s="1112">
        <f t="shared" ref="AJ10:AJ11" si="267">AF10+AG10-AH10+AI10</f>
        <v>0</v>
      </c>
      <c r="AK10" s="1109"/>
      <c r="AL10" s="1109"/>
      <c r="AM10" s="1109"/>
      <c r="AN10" s="1109"/>
      <c r="AO10" s="1109"/>
      <c r="AP10" s="1111"/>
      <c r="AQ10" s="1112">
        <f t="shared" ref="AQ10:AQ11" si="268">AK10+AL10-AM10+AN10-AO10+AP10</f>
        <v>0</v>
      </c>
      <c r="AR10" s="1126"/>
      <c r="AS10" s="1110"/>
      <c r="AU10" s="1121"/>
      <c r="AV10" s="1109"/>
      <c r="AW10" s="1109"/>
      <c r="AX10" s="1109"/>
      <c r="AY10" s="1112">
        <f t="shared" ref="AY10:AY11" si="269">AU10+AV10-AW10+AX10</f>
        <v>0</v>
      </c>
      <c r="AZ10" s="1109"/>
      <c r="BA10" s="1109"/>
      <c r="BB10" s="1109"/>
      <c r="BC10" s="1109"/>
      <c r="BD10" s="1109"/>
      <c r="BE10" s="1111"/>
      <c r="BF10" s="1112">
        <f t="shared" ref="BF10:BF11" si="270">AZ10+BA10-BB10+BC10-BD10+BE10</f>
        <v>0</v>
      </c>
      <c r="BG10" s="1126"/>
      <c r="BH10" s="1110"/>
      <c r="BJ10" s="1121"/>
      <c r="BK10" s="1109"/>
      <c r="BL10" s="1109"/>
      <c r="BM10" s="1109"/>
      <c r="BN10" s="1112">
        <f t="shared" ref="BN10:BN11" si="271">BJ10+BK10-BL10+BM10</f>
        <v>0</v>
      </c>
      <c r="BO10" s="1109"/>
      <c r="BP10" s="1109"/>
      <c r="BQ10" s="1109"/>
      <c r="BR10" s="1109"/>
      <c r="BS10" s="1109"/>
      <c r="BT10" s="1111"/>
      <c r="BU10" s="1112">
        <f t="shared" ref="BU10:BU11" si="272">BO10+BP10-BQ10+BR10-BS10+BT10</f>
        <v>0</v>
      </c>
      <c r="BV10" s="1126"/>
      <c r="BW10" s="1110"/>
      <c r="BY10" s="1121"/>
      <c r="BZ10" s="1109"/>
      <c r="CA10" s="1109"/>
      <c r="CB10" s="1109"/>
      <c r="CC10" s="1112">
        <f t="shared" ref="CC10:CC11" si="273">BY10+BZ10-CA10+CB10</f>
        <v>0</v>
      </c>
      <c r="CD10" s="1109"/>
      <c r="CE10" s="1109"/>
      <c r="CF10" s="1109"/>
      <c r="CG10" s="1109"/>
      <c r="CH10" s="1109"/>
      <c r="CI10" s="1111"/>
      <c r="CJ10" s="1112">
        <f t="shared" ref="CJ10:CJ11" si="274">CD10+CE10-CF10+CG10-CH10+CI10</f>
        <v>0</v>
      </c>
      <c r="CK10" s="1126"/>
      <c r="CL10" s="1110"/>
      <c r="CN10" s="1121"/>
      <c r="CO10" s="1109"/>
      <c r="CP10" s="1109"/>
      <c r="CQ10" s="1109"/>
      <c r="CR10" s="1112">
        <f t="shared" ref="CR10:CR11" si="275">CN10+CO10-CP10+CQ10</f>
        <v>0</v>
      </c>
      <c r="CS10" s="1109"/>
      <c r="CT10" s="1109"/>
      <c r="CU10" s="1109"/>
      <c r="CV10" s="1109"/>
      <c r="CW10" s="1109"/>
      <c r="CX10" s="1111"/>
      <c r="CY10" s="1112">
        <f t="shared" ref="CY10:CY11" si="276">CS10+CT10-CU10+CV10-CW10+CX10</f>
        <v>0</v>
      </c>
      <c r="CZ10" s="1126"/>
      <c r="DA10" s="1110"/>
      <c r="DC10" s="1121"/>
      <c r="DD10" s="1109"/>
      <c r="DE10" s="1109"/>
      <c r="DF10" s="1109"/>
      <c r="DG10" s="1112">
        <f t="shared" ref="DG10:DG11" si="277">DC10+DD10-DE10+DF10</f>
        <v>0</v>
      </c>
      <c r="DH10" s="1109"/>
      <c r="DI10" s="1109"/>
      <c r="DJ10" s="1109"/>
      <c r="DK10" s="1109"/>
      <c r="DL10" s="1109"/>
      <c r="DM10" s="1111"/>
      <c r="DN10" s="1112">
        <f t="shared" ref="DN10:DN11" si="278">DH10+DI10-DJ10+DK10-DL10+DM10</f>
        <v>0</v>
      </c>
      <c r="DO10" s="1126"/>
      <c r="DP10" s="1110"/>
      <c r="DR10" s="1121"/>
      <c r="DS10" s="1109"/>
      <c r="DT10" s="1109"/>
      <c r="DU10" s="1109"/>
      <c r="DV10" s="1112">
        <f t="shared" ref="DV10:DV11" si="279">DR10+DS10-DT10+DU10</f>
        <v>0</v>
      </c>
      <c r="DW10" s="1109"/>
      <c r="DX10" s="1109"/>
      <c r="DY10" s="1109"/>
      <c r="DZ10" s="1109"/>
      <c r="EA10" s="1109"/>
      <c r="EB10" s="1111"/>
      <c r="EC10" s="1112">
        <f t="shared" ref="EC10:EC11" si="280">DW10+DX10-DY10+DZ10-EA10+EB10</f>
        <v>0</v>
      </c>
      <c r="ED10" s="1126"/>
      <c r="EE10" s="1110"/>
      <c r="EG10" s="1121"/>
      <c r="EH10" s="1109"/>
      <c r="EI10" s="1109"/>
      <c r="EJ10" s="1109"/>
      <c r="EK10" s="1112">
        <f t="shared" ref="EK10:EK11" si="281">EG10+EH10-EI10+EJ10</f>
        <v>0</v>
      </c>
      <c r="EL10" s="1109"/>
      <c r="EM10" s="1109"/>
      <c r="EN10" s="1109"/>
      <c r="EO10" s="1109"/>
      <c r="EP10" s="1109"/>
      <c r="EQ10" s="1111"/>
      <c r="ER10" s="1112">
        <f t="shared" ref="ER10:ER11" si="282">EL10+EM10-EN10+EO10-EP10+EQ10</f>
        <v>0</v>
      </c>
      <c r="ES10" s="1126"/>
      <c r="ET10" s="1110"/>
      <c r="EV10" s="1121"/>
      <c r="EW10" s="1109"/>
      <c r="EX10" s="1109"/>
      <c r="EY10" s="1109"/>
      <c r="EZ10" s="1112">
        <f t="shared" ref="EZ10:EZ11" si="283">EV10+EW10-EX10+EY10</f>
        <v>0</v>
      </c>
      <c r="FA10" s="1109"/>
      <c r="FB10" s="1109"/>
      <c r="FC10" s="1109"/>
      <c r="FD10" s="1109"/>
      <c r="FE10" s="1109"/>
      <c r="FF10" s="1111"/>
      <c r="FG10" s="1112">
        <f t="shared" ref="FG10:FG11" si="284">FA10+FB10-FC10+FD10-FE10+FF10</f>
        <v>0</v>
      </c>
      <c r="FH10" s="1126"/>
      <c r="FI10" s="1110"/>
      <c r="FK10" s="1121"/>
      <c r="FL10" s="1109"/>
      <c r="FM10" s="1109"/>
      <c r="FN10" s="1109"/>
      <c r="FO10" s="1112">
        <f t="shared" ref="FO10:FO11" si="285">FK10+FL10-FM10+FN10</f>
        <v>0</v>
      </c>
      <c r="FP10" s="1109"/>
      <c r="FQ10" s="1109"/>
      <c r="FR10" s="1109"/>
      <c r="FS10" s="1109"/>
      <c r="FT10" s="1109"/>
      <c r="FU10" s="1111"/>
      <c r="FV10" s="1112">
        <f t="shared" ref="FV10:FV11" si="286">FP10+FQ10-FR10+FS10-FT10+FU10</f>
        <v>0</v>
      </c>
      <c r="FW10" s="1126"/>
      <c r="FX10" s="1110"/>
      <c r="FZ10" s="1121"/>
      <c r="GA10" s="1109"/>
      <c r="GB10" s="1109"/>
      <c r="GC10" s="1109"/>
      <c r="GD10" s="1112">
        <f t="shared" ref="GD10:GD11" si="287">FZ10+GA10-GB10+GC10</f>
        <v>0</v>
      </c>
      <c r="GE10" s="1109"/>
      <c r="GF10" s="1109"/>
      <c r="GG10" s="1109"/>
      <c r="GH10" s="1109"/>
      <c r="GI10" s="1109"/>
      <c r="GJ10" s="1111"/>
      <c r="GK10" s="1112">
        <f t="shared" ref="GK10:GK11" si="288">GE10+GF10-GG10+GH10-GI10+GJ10</f>
        <v>0</v>
      </c>
      <c r="GL10" s="1126"/>
      <c r="GM10" s="1110"/>
      <c r="GO10" s="1121"/>
      <c r="GP10" s="1109"/>
      <c r="GQ10" s="1109"/>
      <c r="GR10" s="1109"/>
      <c r="GS10" s="1112">
        <f t="shared" ref="GS10:GS11" si="289">GO10+GP10-GQ10+GR10</f>
        <v>0</v>
      </c>
      <c r="GT10" s="1109"/>
      <c r="GU10" s="1109"/>
      <c r="GV10" s="1109"/>
      <c r="GW10" s="1109"/>
      <c r="GX10" s="1109"/>
      <c r="GY10" s="1111"/>
      <c r="GZ10" s="1112">
        <f t="shared" ref="GZ10:GZ11" si="290">GT10+GU10-GV10+GW10-GX10+GY10</f>
        <v>0</v>
      </c>
      <c r="HA10" s="1126"/>
      <c r="HB10" s="1110"/>
      <c r="HD10" s="1121"/>
      <c r="HE10" s="1109"/>
      <c r="HF10" s="1109"/>
      <c r="HG10" s="1109"/>
      <c r="HH10" s="1112">
        <f t="shared" ref="HH10:HH11" si="291">HD10+HE10-HF10+HG10</f>
        <v>0</v>
      </c>
      <c r="HI10" s="1109"/>
      <c r="HJ10" s="1109"/>
      <c r="HK10" s="1109"/>
      <c r="HL10" s="1109"/>
      <c r="HM10" s="1109"/>
      <c r="HN10" s="1111"/>
      <c r="HO10" s="1112">
        <f t="shared" ref="HO10:HO11" si="292">HI10+HJ10-HK10+HL10-HM10+HN10</f>
        <v>0</v>
      </c>
      <c r="HP10" s="1126"/>
      <c r="HQ10" s="1110"/>
      <c r="HS10" s="1121"/>
      <c r="HT10" s="1109"/>
      <c r="HU10" s="1109"/>
      <c r="HV10" s="1109"/>
      <c r="HW10" s="1112">
        <f t="shared" ref="HW10:HW11" si="293">HS10+HT10-HU10+HV10</f>
        <v>0</v>
      </c>
      <c r="HX10" s="1109"/>
      <c r="HY10" s="1109"/>
      <c r="HZ10" s="1109"/>
      <c r="IA10" s="1109"/>
      <c r="IB10" s="1109"/>
      <c r="IC10" s="1111"/>
      <c r="ID10" s="1112">
        <f t="shared" ref="ID10:ID11" si="294">HX10+HY10-HZ10+IA10-IB10+IC10</f>
        <v>0</v>
      </c>
      <c r="IE10" s="1126"/>
      <c r="IF10" s="1110"/>
      <c r="IH10" s="1121"/>
      <c r="II10" s="1109"/>
      <c r="IJ10" s="1109"/>
      <c r="IK10" s="1109"/>
      <c r="IL10" s="1112">
        <f t="shared" ref="IL10:IL11" si="295">IH10+II10-IJ10+IK10</f>
        <v>0</v>
      </c>
      <c r="IM10" s="1109"/>
      <c r="IN10" s="1109"/>
      <c r="IO10" s="1109"/>
      <c r="IP10" s="1109"/>
      <c r="IQ10" s="1109"/>
      <c r="IR10" s="1111"/>
      <c r="IS10" s="1112">
        <f t="shared" ref="IS10:IS11" si="296">IM10+IN10-IO10+IP10-IQ10+IR10</f>
        <v>0</v>
      </c>
      <c r="IT10" s="1126"/>
      <c r="IU10" s="1110"/>
      <c r="IW10" s="1121"/>
      <c r="IX10" s="1109"/>
      <c r="IY10" s="1109"/>
      <c r="IZ10" s="1109"/>
      <c r="JA10" s="1112">
        <f t="shared" ref="JA10:JA11" si="297">IW10+IX10-IY10+IZ10</f>
        <v>0</v>
      </c>
      <c r="JB10" s="1109"/>
      <c r="JC10" s="1109"/>
      <c r="JD10" s="1109"/>
      <c r="JE10" s="1109"/>
      <c r="JF10" s="1109"/>
      <c r="JG10" s="1111"/>
      <c r="JH10" s="1112">
        <f t="shared" ref="JH10:JH11" si="298">JB10+JC10-JD10+JE10-JF10+JG10</f>
        <v>0</v>
      </c>
      <c r="JI10" s="1126"/>
      <c r="JJ10" s="1110"/>
      <c r="JL10" s="1121"/>
      <c r="JM10" s="1109"/>
      <c r="JN10" s="1109"/>
      <c r="JO10" s="1109"/>
      <c r="JP10" s="1112">
        <f t="shared" ref="JP10:JP11" si="299">JL10+JM10-JN10+JO10</f>
        <v>0</v>
      </c>
      <c r="JQ10" s="1109"/>
      <c r="JR10" s="1109"/>
      <c r="JS10" s="1109"/>
      <c r="JT10" s="1109"/>
      <c r="JU10" s="1109"/>
      <c r="JV10" s="1111"/>
      <c r="JW10" s="1112">
        <f t="shared" ref="JW10:JW11" si="300">JQ10+JR10-JS10+JT10-JU10+JV10</f>
        <v>0</v>
      </c>
      <c r="JX10" s="1126"/>
      <c r="JY10" s="1110"/>
      <c r="KA10" s="1121"/>
      <c r="KB10" s="1109"/>
      <c r="KC10" s="1109"/>
      <c r="KD10" s="1109"/>
      <c r="KE10" s="1112">
        <f t="shared" ref="KE10:KE11" si="301">KA10+KB10-KC10+KD10</f>
        <v>0</v>
      </c>
      <c r="KF10" s="1109"/>
      <c r="KG10" s="1109"/>
      <c r="KH10" s="1109"/>
      <c r="KI10" s="1109"/>
      <c r="KJ10" s="1109"/>
      <c r="KK10" s="1111"/>
      <c r="KL10" s="1112">
        <f t="shared" ref="KL10:KL11" si="302">KF10+KG10-KH10+KI10-KJ10+KK10</f>
        <v>0</v>
      </c>
      <c r="KM10" s="1126"/>
      <c r="KN10" s="1110"/>
      <c r="KP10" s="1121"/>
      <c r="KQ10" s="1109"/>
      <c r="KR10" s="1109"/>
      <c r="KS10" s="1109"/>
      <c r="KT10" s="1112">
        <f t="shared" ref="KT10:KT11" si="303">KP10+KQ10-KR10+KS10</f>
        <v>0</v>
      </c>
      <c r="KU10" s="1109"/>
      <c r="KV10" s="1109"/>
      <c r="KW10" s="1109"/>
      <c r="KX10" s="1109"/>
      <c r="KY10" s="1109"/>
      <c r="KZ10" s="1111"/>
      <c r="LA10" s="1112">
        <f t="shared" ref="LA10:LA11" si="304">KU10+KV10-KW10+KX10-KY10+KZ10</f>
        <v>0</v>
      </c>
      <c r="LB10" s="1126"/>
      <c r="LC10" s="1110"/>
      <c r="LE10" s="1121"/>
      <c r="LF10" s="1109"/>
      <c r="LG10" s="1109"/>
      <c r="LH10" s="1109"/>
      <c r="LI10" s="1112">
        <f t="shared" ref="LI10:LI11" si="305">LE10+LF10-LG10+LH10</f>
        <v>0</v>
      </c>
      <c r="LJ10" s="1109"/>
      <c r="LK10" s="1109"/>
      <c r="LL10" s="1109"/>
      <c r="LM10" s="1109"/>
      <c r="LN10" s="1109"/>
      <c r="LO10" s="1111"/>
      <c r="LP10" s="1112">
        <f t="shared" ref="LP10:LP11" si="306">LJ10+LK10-LL10+LM10-LN10+LO10</f>
        <v>0</v>
      </c>
      <c r="LQ10" s="1126"/>
      <c r="LR10" s="1110"/>
      <c r="LT10" s="1121"/>
      <c r="LU10" s="1109"/>
      <c r="LV10" s="1109"/>
      <c r="LW10" s="1109"/>
      <c r="LX10" s="1112">
        <f t="shared" ref="LX10:LX11" si="307">LT10+LU10-LV10+LW10</f>
        <v>0</v>
      </c>
      <c r="LY10" s="1109"/>
      <c r="LZ10" s="1109"/>
      <c r="MA10" s="1109"/>
      <c r="MB10" s="1109"/>
      <c r="MC10" s="1109"/>
      <c r="MD10" s="1111"/>
      <c r="ME10" s="1112">
        <f t="shared" ref="ME10:ME11" si="308">LY10+LZ10-MA10+MB10-MC10+MD10</f>
        <v>0</v>
      </c>
      <c r="MF10" s="1126"/>
      <c r="MG10" s="1110"/>
      <c r="MI10" s="1121"/>
      <c r="MJ10" s="1109"/>
      <c r="MK10" s="1109"/>
      <c r="ML10" s="1109"/>
      <c r="MM10" s="1112">
        <f t="shared" ref="MM10:MM11" si="309">MI10+MJ10-MK10+ML10</f>
        <v>0</v>
      </c>
      <c r="MN10" s="1109"/>
      <c r="MO10" s="1109"/>
      <c r="MP10" s="1109"/>
      <c r="MQ10" s="1109"/>
      <c r="MR10" s="1109"/>
      <c r="MS10" s="1111"/>
      <c r="MT10" s="1112">
        <f t="shared" ref="MT10:MT11" si="310">MN10+MO10-MP10+MQ10-MR10+MS10</f>
        <v>0</v>
      </c>
      <c r="MU10" s="1126"/>
      <c r="MV10" s="1110"/>
      <c r="MX10" s="1121"/>
      <c r="MY10" s="1109"/>
      <c r="MZ10" s="1109"/>
      <c r="NA10" s="1109"/>
      <c r="NB10" s="1112">
        <f t="shared" ref="NB10:NB11" si="311">MX10+MY10-MZ10+NA10</f>
        <v>0</v>
      </c>
      <c r="NC10" s="1109"/>
      <c r="ND10" s="1109"/>
      <c r="NE10" s="1109"/>
      <c r="NF10" s="1109"/>
      <c r="NG10" s="1109"/>
      <c r="NH10" s="1111"/>
      <c r="NI10" s="1112">
        <f t="shared" ref="NI10:NI11" si="312">NC10+ND10-NE10+NF10-NG10+NH10</f>
        <v>0</v>
      </c>
      <c r="NJ10" s="1126"/>
      <c r="NK10" s="1110"/>
      <c r="NM10" s="1121"/>
      <c r="NN10" s="1109"/>
      <c r="NO10" s="1109"/>
      <c r="NP10" s="1109"/>
      <c r="NQ10" s="1112">
        <f t="shared" ref="NQ10:NQ11" si="313">NM10+NN10-NO10+NP10</f>
        <v>0</v>
      </c>
      <c r="NR10" s="1109"/>
      <c r="NS10" s="1109"/>
      <c r="NT10" s="1109"/>
      <c r="NU10" s="1109"/>
      <c r="NV10" s="1109"/>
      <c r="NW10" s="1111"/>
      <c r="NX10" s="1112">
        <f t="shared" ref="NX10:NX11" si="314">NR10+NS10-NT10+NU10-NV10+NW10</f>
        <v>0</v>
      </c>
      <c r="NY10" s="1126"/>
      <c r="NZ10" s="1110"/>
      <c r="OB10" s="1121"/>
      <c r="OC10" s="1109"/>
      <c r="OD10" s="1109"/>
      <c r="OE10" s="1109"/>
      <c r="OF10" s="1112">
        <f t="shared" ref="OF10:OF11" si="315">OB10+OC10-OD10+OE10</f>
        <v>0</v>
      </c>
      <c r="OG10" s="1109"/>
      <c r="OH10" s="1109"/>
      <c r="OI10" s="1109"/>
      <c r="OJ10" s="1109"/>
      <c r="OK10" s="1109"/>
      <c r="OL10" s="1111"/>
      <c r="OM10" s="1112">
        <f t="shared" ref="OM10:OM11" si="316">OG10+OH10-OI10+OJ10-OK10+OL10</f>
        <v>0</v>
      </c>
      <c r="ON10" s="1126"/>
      <c r="OO10" s="1110"/>
      <c r="OQ10" s="1121"/>
      <c r="OR10" s="1109"/>
      <c r="OS10" s="1109"/>
      <c r="OT10" s="1109"/>
      <c r="OU10" s="1112">
        <f t="shared" ref="OU10:OU11" si="317">OQ10+OR10-OS10+OT10</f>
        <v>0</v>
      </c>
      <c r="OV10" s="1109"/>
      <c r="OW10" s="1109"/>
      <c r="OX10" s="1109"/>
      <c r="OY10" s="1109"/>
      <c r="OZ10" s="1109"/>
      <c r="PA10" s="1111"/>
      <c r="PB10" s="1112">
        <f t="shared" ref="PB10:PB11" si="318">OV10+OW10-OX10+OY10-OZ10+PA10</f>
        <v>0</v>
      </c>
      <c r="PC10" s="1126"/>
      <c r="PD10" s="1110"/>
      <c r="PF10" s="1121"/>
      <c r="PG10" s="1109"/>
      <c r="PH10" s="1109"/>
      <c r="PI10" s="1109"/>
      <c r="PJ10" s="1112">
        <f t="shared" ref="PJ10:PJ11" si="319">PF10+PG10-PH10+PI10</f>
        <v>0</v>
      </c>
      <c r="PK10" s="1109"/>
      <c r="PL10" s="1109"/>
      <c r="PM10" s="1109"/>
      <c r="PN10" s="1109"/>
      <c r="PO10" s="1109"/>
      <c r="PP10" s="1111"/>
      <c r="PQ10" s="1112">
        <f t="shared" ref="PQ10:PQ11" si="320">PK10+PL10-PM10+PN10-PO10+PP10</f>
        <v>0</v>
      </c>
      <c r="PR10" s="1126"/>
      <c r="PS10" s="1110"/>
      <c r="PU10" s="1121"/>
      <c r="PV10" s="1109"/>
      <c r="PW10" s="1109"/>
      <c r="PX10" s="1109"/>
      <c r="PY10" s="1112">
        <f t="shared" ref="PY10:PY11" si="321">PU10+PV10-PW10+PX10</f>
        <v>0</v>
      </c>
      <c r="PZ10" s="1109"/>
      <c r="QA10" s="1109"/>
      <c r="QB10" s="1109"/>
      <c r="QC10" s="1109"/>
      <c r="QD10" s="1109"/>
      <c r="QE10" s="1111"/>
      <c r="QF10" s="1112">
        <f t="shared" ref="QF10:QF11" si="322">PZ10+QA10-QB10+QC10-QD10+QE10</f>
        <v>0</v>
      </c>
      <c r="QG10" s="1126"/>
      <c r="QH10" s="1110"/>
      <c r="QJ10" s="1121"/>
      <c r="QK10" s="1109"/>
      <c r="QL10" s="1109"/>
      <c r="QM10" s="1109"/>
      <c r="QN10" s="1112">
        <f t="shared" ref="QN10:QN11" si="323">QJ10+QK10-QL10+QM10</f>
        <v>0</v>
      </c>
      <c r="QO10" s="1109"/>
      <c r="QP10" s="1109"/>
      <c r="QQ10" s="1109"/>
      <c r="QR10" s="1109"/>
      <c r="QS10" s="1109"/>
      <c r="QT10" s="1111"/>
      <c r="QU10" s="1112">
        <f t="shared" ref="QU10:QU11" si="324">QO10+QP10-QQ10+QR10-QS10+QT10</f>
        <v>0</v>
      </c>
      <c r="QV10" s="1126"/>
      <c r="QW10" s="1110"/>
      <c r="QY10" s="1121"/>
      <c r="QZ10" s="1109"/>
      <c r="RA10" s="1109"/>
      <c r="RB10" s="1109"/>
      <c r="RC10" s="1112">
        <f t="shared" ref="RC10:RC11" si="325">QY10+QZ10-RA10+RB10</f>
        <v>0</v>
      </c>
      <c r="RD10" s="1109"/>
      <c r="RE10" s="1109"/>
      <c r="RF10" s="1109"/>
      <c r="RG10" s="1109"/>
      <c r="RH10" s="1109"/>
      <c r="RI10" s="1111"/>
      <c r="RJ10" s="1112">
        <f t="shared" ref="RJ10:RJ11" si="326">RD10+RE10-RF10+RG10-RH10+RI10</f>
        <v>0</v>
      </c>
      <c r="RK10" s="1126"/>
      <c r="RL10" s="1110"/>
      <c r="RN10" s="1121"/>
      <c r="RO10" s="1109"/>
      <c r="RP10" s="1109"/>
      <c r="RQ10" s="1109"/>
      <c r="RR10" s="1112">
        <f t="shared" ref="RR10:RR11" si="327">RN10+RO10-RP10+RQ10</f>
        <v>0</v>
      </c>
      <c r="RS10" s="1109"/>
      <c r="RT10" s="1109"/>
      <c r="RU10" s="1109"/>
      <c r="RV10" s="1109"/>
      <c r="RW10" s="1109"/>
      <c r="RX10" s="1111"/>
      <c r="RY10" s="1112">
        <f t="shared" ref="RY10:RY11" si="328">RS10+RT10-RU10+RV10-RW10+RX10</f>
        <v>0</v>
      </c>
      <c r="RZ10" s="1126"/>
      <c r="SA10" s="1110"/>
      <c r="SC10" s="1121"/>
      <c r="SD10" s="1109"/>
      <c r="SE10" s="1109"/>
      <c r="SF10" s="1109"/>
      <c r="SG10" s="1112">
        <f t="shared" ref="SG10:SG11" si="329">SC10+SD10-SE10+SF10</f>
        <v>0</v>
      </c>
      <c r="SH10" s="1109"/>
      <c r="SI10" s="1109"/>
      <c r="SJ10" s="1109"/>
      <c r="SK10" s="1109"/>
      <c r="SL10" s="1109"/>
      <c r="SM10" s="1111"/>
      <c r="SN10" s="1112">
        <f t="shared" ref="SN10:SN11" si="330">SH10+SI10-SJ10+SK10-SL10+SM10</f>
        <v>0</v>
      </c>
      <c r="SO10" s="1126"/>
      <c r="SP10" s="1110"/>
      <c r="SR10" s="1121"/>
      <c r="SS10" s="1109"/>
      <c r="ST10" s="1109"/>
      <c r="SU10" s="1109"/>
      <c r="SV10" s="1112">
        <f t="shared" ref="SV10:SV11" si="331">SR10+SS10-ST10+SU10</f>
        <v>0</v>
      </c>
      <c r="SW10" s="1109"/>
      <c r="SX10" s="1109"/>
      <c r="SY10" s="1109"/>
      <c r="SZ10" s="1109"/>
      <c r="TA10" s="1109"/>
      <c r="TB10" s="1111"/>
      <c r="TC10" s="1112">
        <f t="shared" ref="TC10:TC11" si="332">SW10+SX10-SY10+SZ10-TA10+TB10</f>
        <v>0</v>
      </c>
      <c r="TD10" s="1126"/>
      <c r="TE10" s="1110"/>
      <c r="TG10" s="1121"/>
      <c r="TH10" s="1109"/>
      <c r="TI10" s="1109"/>
      <c r="TJ10" s="1109"/>
      <c r="TK10" s="1112">
        <f t="shared" ref="TK10:TK11" si="333">TG10+TH10-TI10+TJ10</f>
        <v>0</v>
      </c>
      <c r="TL10" s="1109"/>
      <c r="TM10" s="1109"/>
      <c r="TN10" s="1109"/>
      <c r="TO10" s="1109"/>
      <c r="TP10" s="1109"/>
      <c r="TQ10" s="1111"/>
      <c r="TR10" s="1112">
        <f t="shared" ref="TR10:TR11" si="334">TL10+TM10-TN10+TO10-TP10+TQ10</f>
        <v>0</v>
      </c>
      <c r="TS10" s="1126"/>
      <c r="TT10" s="1110"/>
      <c r="TV10" s="1121"/>
      <c r="TW10" s="1109"/>
      <c r="TX10" s="1109"/>
      <c r="TY10" s="1109"/>
      <c r="TZ10" s="1112">
        <f t="shared" ref="TZ10:TZ11" si="335">TV10+TW10-TX10+TY10</f>
        <v>0</v>
      </c>
      <c r="UA10" s="1109"/>
      <c r="UB10" s="1109"/>
      <c r="UC10" s="1109"/>
      <c r="UD10" s="1109"/>
      <c r="UE10" s="1109"/>
      <c r="UF10" s="1111"/>
      <c r="UG10" s="1112">
        <f t="shared" ref="UG10:UG11" si="336">UA10+UB10-UC10+UD10-UE10+UF10</f>
        <v>0</v>
      </c>
      <c r="UH10" s="1126"/>
      <c r="UI10" s="1110"/>
      <c r="UK10" s="1121"/>
      <c r="UL10" s="1109"/>
      <c r="UM10" s="1109"/>
      <c r="UN10" s="1109"/>
      <c r="UO10" s="1112">
        <f t="shared" ref="UO10:UO11" si="337">UK10+UL10-UM10+UN10</f>
        <v>0</v>
      </c>
      <c r="UP10" s="1109"/>
      <c r="UQ10" s="1109"/>
      <c r="UR10" s="1109"/>
      <c r="US10" s="1109"/>
      <c r="UT10" s="1109"/>
      <c r="UU10" s="1111"/>
      <c r="UV10" s="1112">
        <f t="shared" ref="UV10:UV11" si="338">UP10+UQ10-UR10+US10-UT10+UU10</f>
        <v>0</v>
      </c>
      <c r="UW10" s="1126"/>
      <c r="UX10" s="1110"/>
      <c r="UZ10" s="1121"/>
      <c r="VA10" s="1109"/>
      <c r="VB10" s="1109"/>
      <c r="VC10" s="1109"/>
      <c r="VD10" s="1112">
        <f t="shared" ref="VD10:VD11" si="339">UZ10+VA10-VB10+VC10</f>
        <v>0</v>
      </c>
      <c r="VE10" s="1109"/>
      <c r="VF10" s="1109"/>
      <c r="VG10" s="1109"/>
      <c r="VH10" s="1109"/>
      <c r="VI10" s="1109"/>
      <c r="VJ10" s="1111"/>
      <c r="VK10" s="1112">
        <f t="shared" ref="VK10:VK11" si="340">VE10+VF10-VG10+VH10-VI10+VJ10</f>
        <v>0</v>
      </c>
      <c r="VL10" s="1126"/>
      <c r="VM10" s="1110"/>
      <c r="VO10" s="1121"/>
      <c r="VP10" s="1109"/>
      <c r="VQ10" s="1109"/>
      <c r="VR10" s="1109"/>
      <c r="VS10" s="1112">
        <f t="shared" ref="VS10:VS11" si="341">VO10+VP10-VQ10+VR10</f>
        <v>0</v>
      </c>
      <c r="VT10" s="1109"/>
      <c r="VU10" s="1109"/>
      <c r="VV10" s="1109"/>
      <c r="VW10" s="1109"/>
      <c r="VX10" s="1109"/>
      <c r="VY10" s="1111"/>
      <c r="VZ10" s="1112">
        <f t="shared" ref="VZ10:VZ11" si="342">VT10+VU10-VV10+VW10-VX10+VY10</f>
        <v>0</v>
      </c>
      <c r="WA10" s="1126"/>
      <c r="WB10" s="1110"/>
      <c r="WD10" s="1121"/>
      <c r="WE10" s="1109"/>
      <c r="WF10" s="1109"/>
      <c r="WG10" s="1109"/>
      <c r="WH10" s="1112">
        <f t="shared" ref="WH10:WH11" si="343">WD10+WE10-WF10+WG10</f>
        <v>0</v>
      </c>
      <c r="WI10" s="1109"/>
      <c r="WJ10" s="1109"/>
      <c r="WK10" s="1109"/>
      <c r="WL10" s="1109"/>
      <c r="WM10" s="1109"/>
      <c r="WN10" s="1111"/>
      <c r="WO10" s="1112">
        <f t="shared" ref="WO10:WO11" si="344">WI10+WJ10-WK10+WL10-WM10+WN10</f>
        <v>0</v>
      </c>
      <c r="WP10" s="1126"/>
      <c r="WQ10" s="1110"/>
      <c r="WS10" s="1121"/>
      <c r="WT10" s="1109"/>
      <c r="WU10" s="1109"/>
      <c r="WV10" s="1109"/>
      <c r="WW10" s="1112">
        <f t="shared" ref="WW10:WW11" si="345">WS10+WT10-WU10+WV10</f>
        <v>0</v>
      </c>
      <c r="WX10" s="1109"/>
      <c r="WY10" s="1109"/>
      <c r="WZ10" s="1109"/>
      <c r="XA10" s="1109"/>
      <c r="XB10" s="1109"/>
      <c r="XC10" s="1111"/>
      <c r="XD10" s="1112">
        <f t="shared" ref="XD10:XD11" si="346">WX10+WY10-WZ10+XA10-XB10+XC10</f>
        <v>0</v>
      </c>
      <c r="XE10" s="1126"/>
      <c r="XF10" s="1110"/>
      <c r="XH10" s="1121"/>
      <c r="XI10" s="1109"/>
      <c r="XJ10" s="1109"/>
      <c r="XK10" s="1109"/>
      <c r="XL10" s="1112">
        <f t="shared" ref="XL10:XL11" si="347">XH10+XI10-XJ10+XK10</f>
        <v>0</v>
      </c>
      <c r="XM10" s="1109"/>
      <c r="XN10" s="1109"/>
      <c r="XO10" s="1109"/>
      <c r="XP10" s="1109"/>
      <c r="XQ10" s="1109"/>
      <c r="XR10" s="1111"/>
      <c r="XS10" s="1112">
        <f t="shared" ref="XS10:XS11" si="348">XM10+XN10-XO10+XP10-XQ10+XR10</f>
        <v>0</v>
      </c>
      <c r="XT10" s="1126"/>
      <c r="XU10" s="1110"/>
      <c r="XW10" s="1121"/>
      <c r="XX10" s="1109"/>
      <c r="XY10" s="1109"/>
      <c r="XZ10" s="1109"/>
      <c r="YA10" s="1112">
        <f t="shared" ref="YA10:YA11" si="349">XW10+XX10-XY10+XZ10</f>
        <v>0</v>
      </c>
      <c r="YB10" s="1109"/>
      <c r="YC10" s="1109"/>
      <c r="YD10" s="1109"/>
      <c r="YE10" s="1109"/>
      <c r="YF10" s="1109"/>
      <c r="YG10" s="1111"/>
      <c r="YH10" s="1112">
        <f t="shared" ref="YH10:YH11" si="350">YB10+YC10-YD10+YE10-YF10+YG10</f>
        <v>0</v>
      </c>
      <c r="YI10" s="1126"/>
      <c r="YJ10" s="1110"/>
      <c r="YL10" s="1121"/>
      <c r="YM10" s="1109"/>
      <c r="YN10" s="1109"/>
      <c r="YO10" s="1109"/>
      <c r="YP10" s="1112">
        <f t="shared" ref="YP10:YP11" si="351">YL10+YM10-YN10+YO10</f>
        <v>0</v>
      </c>
      <c r="YQ10" s="1109"/>
      <c r="YR10" s="1109"/>
      <c r="YS10" s="1109"/>
      <c r="YT10" s="1109"/>
      <c r="YU10" s="1109"/>
      <c r="YV10" s="1111"/>
      <c r="YW10" s="1112">
        <f t="shared" ref="YW10:YW11" si="352">YQ10+YR10-YS10+YT10-YU10+YV10</f>
        <v>0</v>
      </c>
      <c r="YX10" s="1126"/>
      <c r="YY10" s="1110"/>
      <c r="ZA10" s="1121"/>
      <c r="ZB10" s="1109"/>
      <c r="ZC10" s="1109"/>
      <c r="ZD10" s="1109"/>
      <c r="ZE10" s="1112">
        <f t="shared" ref="ZE10:ZE11" si="353">ZA10+ZB10-ZC10+ZD10</f>
        <v>0</v>
      </c>
      <c r="ZF10" s="1109"/>
      <c r="ZG10" s="1109"/>
      <c r="ZH10" s="1109"/>
      <c r="ZI10" s="1109"/>
      <c r="ZJ10" s="1109"/>
      <c r="ZK10" s="1111"/>
      <c r="ZL10" s="1112">
        <f t="shared" ref="ZL10:ZL11" si="354">ZF10+ZG10-ZH10+ZI10-ZJ10+ZK10</f>
        <v>0</v>
      </c>
      <c r="ZM10" s="1126"/>
      <c r="ZN10" s="1110"/>
      <c r="ZP10" s="1121"/>
      <c r="ZQ10" s="1109"/>
      <c r="ZR10" s="1109"/>
      <c r="ZS10" s="1109"/>
      <c r="ZT10" s="1112">
        <f t="shared" ref="ZT10:ZT11" si="355">ZP10+ZQ10-ZR10+ZS10</f>
        <v>0</v>
      </c>
      <c r="ZU10" s="1109"/>
      <c r="ZV10" s="1109"/>
      <c r="ZW10" s="1109"/>
      <c r="ZX10" s="1109"/>
      <c r="ZY10" s="1109"/>
      <c r="ZZ10" s="1111"/>
      <c r="AAA10" s="1112">
        <f t="shared" ref="AAA10:AAA11" si="356">ZU10+ZV10-ZW10+ZX10-ZY10+ZZ10</f>
        <v>0</v>
      </c>
      <c r="AAB10" s="1126"/>
      <c r="AAC10" s="1110"/>
      <c r="AAE10" s="1121"/>
      <c r="AAF10" s="1109"/>
      <c r="AAG10" s="1109"/>
      <c r="AAH10" s="1109"/>
      <c r="AAI10" s="1112">
        <f t="shared" ref="AAI10:AAI11" si="357">AAE10+AAF10-AAG10+AAH10</f>
        <v>0</v>
      </c>
      <c r="AAJ10" s="1109"/>
      <c r="AAK10" s="1109"/>
      <c r="AAL10" s="1109"/>
      <c r="AAM10" s="1109"/>
      <c r="AAN10" s="1109"/>
      <c r="AAO10" s="1111"/>
      <c r="AAP10" s="1112">
        <f t="shared" ref="AAP10:AAP11" si="358">AAJ10+AAK10-AAL10+AAM10-AAN10+AAO10</f>
        <v>0</v>
      </c>
      <c r="AAQ10" s="1126"/>
      <c r="AAR10" s="1110"/>
      <c r="AAT10" s="1121"/>
      <c r="AAU10" s="1109"/>
      <c r="AAV10" s="1109"/>
      <c r="AAW10" s="1109"/>
      <c r="AAX10" s="1112">
        <f t="shared" ref="AAX10:AAX11" si="359">AAT10+AAU10-AAV10+AAW10</f>
        <v>0</v>
      </c>
      <c r="AAY10" s="1109"/>
      <c r="AAZ10" s="1109"/>
      <c r="ABA10" s="1109"/>
      <c r="ABB10" s="1109"/>
      <c r="ABC10" s="1109"/>
      <c r="ABD10" s="1111"/>
      <c r="ABE10" s="1112">
        <f t="shared" ref="ABE10:ABE11" si="360">AAY10+AAZ10-ABA10+ABB10-ABC10+ABD10</f>
        <v>0</v>
      </c>
      <c r="ABF10" s="1126"/>
      <c r="ABG10" s="1110"/>
      <c r="ABI10" s="1121"/>
      <c r="ABJ10" s="1109"/>
      <c r="ABK10" s="1109"/>
      <c r="ABL10" s="1109"/>
      <c r="ABM10" s="1112">
        <f t="shared" ref="ABM10:ABM11" si="361">ABI10+ABJ10-ABK10+ABL10</f>
        <v>0</v>
      </c>
      <c r="ABN10" s="1109"/>
      <c r="ABO10" s="1109"/>
      <c r="ABP10" s="1109"/>
      <c r="ABQ10" s="1109"/>
      <c r="ABR10" s="1109"/>
      <c r="ABS10" s="1111"/>
      <c r="ABT10" s="1112">
        <f t="shared" ref="ABT10:ABT11" si="362">ABN10+ABO10-ABP10+ABQ10-ABR10+ABS10</f>
        <v>0</v>
      </c>
      <c r="ABU10" s="1126"/>
      <c r="ABV10" s="1110"/>
      <c r="ABX10" s="1121"/>
      <c r="ABY10" s="1109"/>
      <c r="ABZ10" s="1109"/>
      <c r="ACA10" s="1109"/>
      <c r="ACB10" s="1112">
        <f t="shared" ref="ACB10:ACB11" si="363">ABX10+ABY10-ABZ10+ACA10</f>
        <v>0</v>
      </c>
      <c r="ACC10" s="1109"/>
      <c r="ACD10" s="1109"/>
      <c r="ACE10" s="1109"/>
      <c r="ACF10" s="1109"/>
      <c r="ACG10" s="1109"/>
      <c r="ACH10" s="1111"/>
      <c r="ACI10" s="1112">
        <f t="shared" ref="ACI10:ACI11" si="364">ACC10+ACD10-ACE10+ACF10-ACG10+ACH10</f>
        <v>0</v>
      </c>
      <c r="ACJ10" s="1126"/>
      <c r="ACK10" s="1110"/>
      <c r="ACM10" s="1121"/>
      <c r="ACN10" s="1109"/>
      <c r="ACO10" s="1109"/>
      <c r="ACP10" s="1109"/>
      <c r="ACQ10" s="1112">
        <f t="shared" ref="ACQ10:ACQ11" si="365">ACM10+ACN10-ACO10+ACP10</f>
        <v>0</v>
      </c>
      <c r="ACR10" s="1109"/>
      <c r="ACS10" s="1109"/>
      <c r="ACT10" s="1109"/>
      <c r="ACU10" s="1109"/>
      <c r="ACV10" s="1109"/>
      <c r="ACW10" s="1111"/>
      <c r="ACX10" s="1112">
        <f t="shared" ref="ACX10:ACX11" si="366">ACR10+ACS10-ACT10+ACU10-ACV10+ACW10</f>
        <v>0</v>
      </c>
      <c r="ACY10" s="1126"/>
      <c r="ACZ10" s="1110"/>
      <c r="ADB10" s="1121"/>
      <c r="ADC10" s="1109"/>
      <c r="ADD10" s="1109"/>
      <c r="ADE10" s="1109"/>
      <c r="ADF10" s="1112">
        <f t="shared" ref="ADF10:ADF11" si="367">ADB10+ADC10-ADD10+ADE10</f>
        <v>0</v>
      </c>
      <c r="ADG10" s="1109"/>
      <c r="ADH10" s="1109"/>
      <c r="ADI10" s="1109"/>
      <c r="ADJ10" s="1109"/>
      <c r="ADK10" s="1109"/>
      <c r="ADL10" s="1111"/>
      <c r="ADM10" s="1112">
        <f t="shared" ref="ADM10:ADM11" si="368">ADG10+ADH10-ADI10+ADJ10-ADK10+ADL10</f>
        <v>0</v>
      </c>
      <c r="ADN10" s="1126"/>
      <c r="ADO10" s="1110"/>
      <c r="ADQ10" s="1121"/>
      <c r="ADR10" s="1109"/>
      <c r="ADS10" s="1109"/>
      <c r="ADT10" s="1109"/>
      <c r="ADU10" s="1112">
        <f t="shared" ref="ADU10:ADU11" si="369">ADQ10+ADR10-ADS10+ADT10</f>
        <v>0</v>
      </c>
      <c r="ADV10" s="1109"/>
      <c r="ADW10" s="1109"/>
      <c r="ADX10" s="1109"/>
      <c r="ADY10" s="1109"/>
      <c r="ADZ10" s="1109"/>
      <c r="AEA10" s="1111"/>
      <c r="AEB10" s="1112">
        <f t="shared" ref="AEB10:AEB11" si="370">ADV10+ADW10-ADX10+ADY10-ADZ10+AEA10</f>
        <v>0</v>
      </c>
      <c r="AEC10" s="1126"/>
      <c r="AED10" s="1110"/>
      <c r="AEF10" s="1121"/>
      <c r="AEG10" s="1109"/>
      <c r="AEH10" s="1109"/>
      <c r="AEI10" s="1109"/>
      <c r="AEJ10" s="1112">
        <f t="shared" ref="AEJ10:AEJ11" si="371">AEF10+AEG10-AEH10+AEI10</f>
        <v>0</v>
      </c>
      <c r="AEK10" s="1109"/>
      <c r="AEL10" s="1109"/>
      <c r="AEM10" s="1109"/>
      <c r="AEN10" s="1109"/>
      <c r="AEO10" s="1109"/>
      <c r="AEP10" s="1111"/>
      <c r="AEQ10" s="1112">
        <f t="shared" ref="AEQ10:AEQ11" si="372">AEK10+AEL10-AEM10+AEN10-AEO10+AEP10</f>
        <v>0</v>
      </c>
      <c r="AER10" s="1126"/>
      <c r="AES10" s="1110"/>
      <c r="AEU10" s="1121"/>
      <c r="AEV10" s="1109"/>
      <c r="AEW10" s="1109"/>
      <c r="AEX10" s="1109"/>
      <c r="AEY10" s="1112">
        <f t="shared" ref="AEY10:AEY11" si="373">AEU10+AEV10-AEW10+AEX10</f>
        <v>0</v>
      </c>
      <c r="AEZ10" s="1109"/>
      <c r="AFA10" s="1109"/>
      <c r="AFB10" s="1109"/>
      <c r="AFC10" s="1109"/>
      <c r="AFD10" s="1109"/>
      <c r="AFE10" s="1111"/>
      <c r="AFF10" s="1112">
        <f t="shared" ref="AFF10:AFF11" si="374">AEZ10+AFA10-AFB10+AFC10-AFD10+AFE10</f>
        <v>0</v>
      </c>
      <c r="AFG10" s="1126"/>
      <c r="AFH10" s="1110"/>
      <c r="AFJ10" s="1121"/>
      <c r="AFK10" s="1109"/>
      <c r="AFL10" s="1109"/>
      <c r="AFM10" s="1109"/>
      <c r="AFN10" s="1112">
        <f t="shared" ref="AFN10:AFN11" si="375">AFJ10+AFK10-AFL10+AFM10</f>
        <v>0</v>
      </c>
      <c r="AFO10" s="1109"/>
      <c r="AFP10" s="1109"/>
      <c r="AFQ10" s="1109"/>
      <c r="AFR10" s="1109"/>
      <c r="AFS10" s="1109"/>
      <c r="AFT10" s="1111"/>
      <c r="AFU10" s="1112">
        <f t="shared" ref="AFU10:AFU11" si="376">AFO10+AFP10-AFQ10+AFR10-AFS10+AFT10</f>
        <v>0</v>
      </c>
      <c r="AFV10" s="1126"/>
      <c r="AFW10" s="1110"/>
      <c r="AFY10" s="1121"/>
      <c r="AFZ10" s="1109"/>
      <c r="AGA10" s="1109"/>
      <c r="AGB10" s="1109"/>
      <c r="AGC10" s="1112">
        <f t="shared" ref="AGC10:AGC11" si="377">AFY10+AFZ10-AGA10+AGB10</f>
        <v>0</v>
      </c>
      <c r="AGD10" s="1109"/>
      <c r="AGE10" s="1109"/>
      <c r="AGF10" s="1109"/>
      <c r="AGG10" s="1109"/>
      <c r="AGH10" s="1109"/>
      <c r="AGI10" s="1111"/>
      <c r="AGJ10" s="1112">
        <f t="shared" ref="AGJ10:AGJ11" si="378">AGD10+AGE10-AGF10+AGG10-AGH10+AGI10</f>
        <v>0</v>
      </c>
      <c r="AGK10" s="1126"/>
      <c r="AGL10" s="1110"/>
      <c r="AGN10" s="1121"/>
      <c r="AGO10" s="1109"/>
      <c r="AGP10" s="1109"/>
      <c r="AGQ10" s="1109"/>
      <c r="AGR10" s="1112">
        <f t="shared" ref="AGR10:AGR11" si="379">AGN10+AGO10-AGP10+AGQ10</f>
        <v>0</v>
      </c>
      <c r="AGS10" s="1109"/>
      <c r="AGT10" s="1109"/>
      <c r="AGU10" s="1109"/>
      <c r="AGV10" s="1109"/>
      <c r="AGW10" s="1109"/>
      <c r="AGX10" s="1111"/>
      <c r="AGY10" s="1112">
        <f t="shared" ref="AGY10:AGY11" si="380">AGS10+AGT10-AGU10+AGV10-AGW10+AGX10</f>
        <v>0</v>
      </c>
      <c r="AGZ10" s="1126"/>
      <c r="AHA10" s="1110"/>
      <c r="AHC10" s="1121"/>
      <c r="AHD10" s="1109"/>
      <c r="AHE10" s="1109"/>
      <c r="AHF10" s="1109"/>
      <c r="AHG10" s="1112">
        <f t="shared" ref="AHG10:AHG11" si="381">AHC10+AHD10-AHE10+AHF10</f>
        <v>0</v>
      </c>
      <c r="AHH10" s="1109"/>
      <c r="AHI10" s="1109"/>
      <c r="AHJ10" s="1109"/>
      <c r="AHK10" s="1109"/>
      <c r="AHL10" s="1109"/>
      <c r="AHM10" s="1111"/>
      <c r="AHN10" s="1112">
        <f t="shared" ref="AHN10:AHN11" si="382">AHH10+AHI10-AHJ10+AHK10-AHL10+AHM10</f>
        <v>0</v>
      </c>
      <c r="AHO10" s="1126"/>
      <c r="AHP10" s="1110"/>
      <c r="AHR10" s="1121"/>
      <c r="AHS10" s="1109"/>
      <c r="AHT10" s="1109"/>
      <c r="AHU10" s="1109"/>
      <c r="AHV10" s="1112">
        <f t="shared" ref="AHV10:AHV11" si="383">AHR10+AHS10-AHT10+AHU10</f>
        <v>0</v>
      </c>
      <c r="AHW10" s="1109"/>
      <c r="AHX10" s="1109"/>
      <c r="AHY10" s="1109"/>
      <c r="AHZ10" s="1109"/>
      <c r="AIA10" s="1109"/>
      <c r="AIB10" s="1111"/>
      <c r="AIC10" s="1112">
        <f t="shared" ref="AIC10:AIC11" si="384">AHW10+AHX10-AHY10+AHZ10-AIA10+AIB10</f>
        <v>0</v>
      </c>
      <c r="AID10" s="1126"/>
      <c r="AIE10" s="1110"/>
      <c r="AIG10" s="1121"/>
      <c r="AIH10" s="1109"/>
      <c r="AII10" s="1109"/>
      <c r="AIJ10" s="1109"/>
      <c r="AIK10" s="1112">
        <f t="shared" ref="AIK10:AIK11" si="385">AIG10+AIH10-AII10+AIJ10</f>
        <v>0</v>
      </c>
      <c r="AIL10" s="1109"/>
      <c r="AIM10" s="1109"/>
      <c r="AIN10" s="1109"/>
      <c r="AIO10" s="1109"/>
      <c r="AIP10" s="1109"/>
      <c r="AIQ10" s="1111"/>
      <c r="AIR10" s="1112">
        <f t="shared" ref="AIR10:AIR11" si="386">AIL10+AIM10-AIN10+AIO10-AIP10+AIQ10</f>
        <v>0</v>
      </c>
      <c r="AIS10" s="1126"/>
      <c r="AIT10" s="1110"/>
      <c r="AIV10" s="1121"/>
      <c r="AIW10" s="1109"/>
      <c r="AIX10" s="1109"/>
      <c r="AIY10" s="1109"/>
      <c r="AIZ10" s="1112">
        <f t="shared" ref="AIZ10:AIZ11" si="387">AIV10+AIW10-AIX10+AIY10</f>
        <v>0</v>
      </c>
      <c r="AJA10" s="1109"/>
      <c r="AJB10" s="1109"/>
      <c r="AJC10" s="1109"/>
      <c r="AJD10" s="1109"/>
      <c r="AJE10" s="1109"/>
      <c r="AJF10" s="1111"/>
      <c r="AJG10" s="1112">
        <f t="shared" ref="AJG10:AJG11" si="388">AJA10+AJB10-AJC10+AJD10-AJE10+AJF10</f>
        <v>0</v>
      </c>
      <c r="AJH10" s="1126"/>
      <c r="AJI10" s="1110"/>
      <c r="AJK10" s="1121"/>
      <c r="AJL10" s="1109"/>
      <c r="AJM10" s="1109"/>
      <c r="AJN10" s="1109"/>
      <c r="AJO10" s="1112">
        <f t="shared" ref="AJO10:AJO11" si="389">AJK10+AJL10-AJM10+AJN10</f>
        <v>0</v>
      </c>
      <c r="AJP10" s="1109"/>
      <c r="AJQ10" s="1109"/>
      <c r="AJR10" s="1109"/>
      <c r="AJS10" s="1109"/>
      <c r="AJT10" s="1109"/>
      <c r="AJU10" s="1111"/>
      <c r="AJV10" s="1112">
        <f t="shared" ref="AJV10:AJV11" si="390">AJP10+AJQ10-AJR10+AJS10-AJT10+AJU10</f>
        <v>0</v>
      </c>
      <c r="AJW10" s="1126"/>
      <c r="AJX10" s="1110"/>
      <c r="AJZ10" s="1121"/>
      <c r="AKA10" s="1109"/>
      <c r="AKB10" s="1109"/>
      <c r="AKC10" s="1109"/>
      <c r="AKD10" s="1112">
        <f t="shared" ref="AKD10:AKD11" si="391">AJZ10+AKA10-AKB10+AKC10</f>
        <v>0</v>
      </c>
      <c r="AKE10" s="1109"/>
      <c r="AKF10" s="1109"/>
      <c r="AKG10" s="1109"/>
      <c r="AKH10" s="1109"/>
      <c r="AKI10" s="1109"/>
      <c r="AKJ10" s="1111"/>
      <c r="AKK10" s="1112">
        <f t="shared" ref="AKK10:AKK11" si="392">AKE10+AKF10-AKG10+AKH10-AKI10+AKJ10</f>
        <v>0</v>
      </c>
      <c r="AKL10" s="1126"/>
      <c r="AKM10" s="1110"/>
      <c r="AKO10" s="1121"/>
      <c r="AKP10" s="1109"/>
      <c r="AKQ10" s="1109"/>
      <c r="AKR10" s="1109"/>
      <c r="AKS10" s="1112">
        <f t="shared" ref="AKS10:AKS11" si="393">AKO10+AKP10-AKQ10+AKR10</f>
        <v>0</v>
      </c>
      <c r="AKT10" s="1109"/>
      <c r="AKU10" s="1109"/>
      <c r="AKV10" s="1109"/>
      <c r="AKW10" s="1109"/>
      <c r="AKX10" s="1109"/>
      <c r="AKY10" s="1111"/>
      <c r="AKZ10" s="1112">
        <f t="shared" ref="AKZ10:AKZ11" si="394">AKT10+AKU10-AKV10+AKW10-AKX10+AKY10</f>
        <v>0</v>
      </c>
      <c r="ALA10" s="1126"/>
      <c r="ALB10" s="1110"/>
      <c r="ALD10" s="1121"/>
      <c r="ALE10" s="1109"/>
      <c r="ALF10" s="1109"/>
      <c r="ALG10" s="1109"/>
      <c r="ALH10" s="1112">
        <f t="shared" ref="ALH10:ALH11" si="395">ALD10+ALE10-ALF10+ALG10</f>
        <v>0</v>
      </c>
      <c r="ALI10" s="1109"/>
      <c r="ALJ10" s="1109"/>
      <c r="ALK10" s="1109"/>
      <c r="ALL10" s="1109"/>
      <c r="ALM10" s="1109"/>
      <c r="ALN10" s="1111"/>
      <c r="ALO10" s="1112">
        <f t="shared" ref="ALO10:ALO11" si="396">ALI10+ALJ10-ALK10+ALL10-ALM10+ALN10</f>
        <v>0</v>
      </c>
      <c r="ALP10" s="1126"/>
      <c r="ALQ10" s="1110"/>
      <c r="ALS10" s="1121"/>
      <c r="ALT10" s="1109"/>
      <c r="ALU10" s="1109"/>
      <c r="ALV10" s="1109"/>
      <c r="ALW10" s="1112">
        <f t="shared" ref="ALW10:ALW11" si="397">ALS10+ALT10-ALU10+ALV10</f>
        <v>0</v>
      </c>
      <c r="ALX10" s="1109"/>
      <c r="ALY10" s="1109"/>
      <c r="ALZ10" s="1109"/>
      <c r="AMA10" s="1109"/>
      <c r="AMB10" s="1109"/>
      <c r="AMC10" s="1111"/>
      <c r="AMD10" s="1112">
        <f t="shared" ref="AMD10:AMD11" si="398">ALX10+ALY10-ALZ10+AMA10-AMB10+AMC10</f>
        <v>0</v>
      </c>
      <c r="AME10" s="1126"/>
      <c r="AMF10" s="1110"/>
      <c r="AMH10" s="1121"/>
      <c r="AMI10" s="1109"/>
      <c r="AMJ10" s="1109"/>
      <c r="AMK10" s="1109"/>
      <c r="AML10" s="1112">
        <f t="shared" ref="AML10:AML11" si="399">AMH10+AMI10-AMJ10+AMK10</f>
        <v>0</v>
      </c>
      <c r="AMM10" s="1109"/>
      <c r="AMN10" s="1109"/>
      <c r="AMO10" s="1109"/>
      <c r="AMP10" s="1109"/>
      <c r="AMQ10" s="1109"/>
      <c r="AMR10" s="1111"/>
      <c r="AMS10" s="1112">
        <f t="shared" ref="AMS10:AMS11" si="400">AMM10+AMN10-AMO10+AMP10-AMQ10+AMR10</f>
        <v>0</v>
      </c>
      <c r="AMT10" s="1126"/>
      <c r="AMU10" s="1110"/>
      <c r="AMW10" s="1121"/>
      <c r="AMX10" s="1109"/>
      <c r="AMY10" s="1109"/>
      <c r="AMZ10" s="1109"/>
      <c r="ANA10" s="1112">
        <f t="shared" ref="ANA10:ANA11" si="401">AMW10+AMX10-AMY10+AMZ10</f>
        <v>0</v>
      </c>
      <c r="ANB10" s="1109"/>
      <c r="ANC10" s="1109"/>
      <c r="AND10" s="1109"/>
      <c r="ANE10" s="1109"/>
      <c r="ANF10" s="1109"/>
      <c r="ANG10" s="1111"/>
      <c r="ANH10" s="1112">
        <f t="shared" ref="ANH10:ANH11" si="402">ANB10+ANC10-AND10+ANE10-ANF10+ANG10</f>
        <v>0</v>
      </c>
      <c r="ANI10" s="1126"/>
      <c r="ANJ10" s="1110"/>
      <c r="ANL10" s="1121"/>
      <c r="ANM10" s="1109"/>
      <c r="ANN10" s="1109"/>
      <c r="ANO10" s="1109"/>
      <c r="ANP10" s="1112">
        <f t="shared" ref="ANP10:ANP11" si="403">ANL10+ANM10-ANN10+ANO10</f>
        <v>0</v>
      </c>
      <c r="ANQ10" s="1109"/>
      <c r="ANR10" s="1109"/>
      <c r="ANS10" s="1109"/>
      <c r="ANT10" s="1109"/>
      <c r="ANU10" s="1109"/>
      <c r="ANV10" s="1111"/>
      <c r="ANW10" s="1112">
        <f t="shared" ref="ANW10:ANW11" si="404">ANQ10+ANR10-ANS10+ANT10-ANU10+ANV10</f>
        <v>0</v>
      </c>
      <c r="ANX10" s="1126"/>
      <c r="ANY10" s="1110"/>
      <c r="AOA10" s="1121"/>
      <c r="AOB10" s="1109"/>
      <c r="AOC10" s="1109"/>
      <c r="AOD10" s="1109"/>
      <c r="AOE10" s="1112">
        <f t="shared" ref="AOE10:AOE11" si="405">AOA10+AOB10-AOC10+AOD10</f>
        <v>0</v>
      </c>
      <c r="AOF10" s="1109"/>
      <c r="AOG10" s="1109"/>
      <c r="AOH10" s="1109"/>
      <c r="AOI10" s="1109"/>
      <c r="AOJ10" s="1109"/>
      <c r="AOK10" s="1111"/>
      <c r="AOL10" s="1112">
        <f t="shared" ref="AOL10:AOL11" si="406">AOF10+AOG10-AOH10+AOI10-AOJ10+AOK10</f>
        <v>0</v>
      </c>
      <c r="AOM10" s="1126"/>
      <c r="AON10" s="1110"/>
      <c r="AOP10" s="1121"/>
      <c r="AOQ10" s="1109"/>
      <c r="AOR10" s="1109"/>
      <c r="AOS10" s="1109"/>
      <c r="AOT10" s="1112">
        <f t="shared" ref="AOT10:AOT11" si="407">AOP10+AOQ10-AOR10+AOS10</f>
        <v>0</v>
      </c>
      <c r="AOU10" s="1109"/>
      <c r="AOV10" s="1109"/>
      <c r="AOW10" s="1109"/>
      <c r="AOX10" s="1109"/>
      <c r="AOY10" s="1109"/>
      <c r="AOZ10" s="1111"/>
      <c r="APA10" s="1112">
        <f t="shared" ref="APA10:APA11" si="408">AOU10+AOV10-AOW10+AOX10-AOY10+AOZ10</f>
        <v>0</v>
      </c>
      <c r="APB10" s="1126"/>
      <c r="APC10" s="1110"/>
      <c r="APE10" s="1121"/>
      <c r="APF10" s="1109"/>
      <c r="APG10" s="1109"/>
      <c r="APH10" s="1109"/>
      <c r="API10" s="1112">
        <f t="shared" ref="API10:API11" si="409">APE10+APF10-APG10+APH10</f>
        <v>0</v>
      </c>
      <c r="APJ10" s="1109"/>
      <c r="APK10" s="1109"/>
      <c r="APL10" s="1109"/>
      <c r="APM10" s="1109"/>
      <c r="APN10" s="1109"/>
      <c r="APO10" s="1111"/>
      <c r="APP10" s="1112">
        <f t="shared" ref="APP10:APP11" si="410">APJ10+APK10-APL10+APM10-APN10+APO10</f>
        <v>0</v>
      </c>
      <c r="APQ10" s="1126"/>
      <c r="APR10" s="1110"/>
      <c r="APT10" s="1121"/>
      <c r="APU10" s="1109"/>
      <c r="APV10" s="1109"/>
      <c r="APW10" s="1109"/>
      <c r="APX10" s="1112">
        <f t="shared" ref="APX10:APX11" si="411">APT10+APU10-APV10+APW10</f>
        <v>0</v>
      </c>
      <c r="APY10" s="1109"/>
      <c r="APZ10" s="1109"/>
      <c r="AQA10" s="1109"/>
      <c r="AQB10" s="1109"/>
      <c r="AQC10" s="1109"/>
      <c r="AQD10" s="1111"/>
      <c r="AQE10" s="1112">
        <f t="shared" ref="AQE10:AQE11" si="412">APY10+APZ10-AQA10+AQB10-AQC10+AQD10</f>
        <v>0</v>
      </c>
      <c r="AQF10" s="1126"/>
      <c r="AQG10" s="1110"/>
      <c r="AQI10" s="1121"/>
      <c r="AQJ10" s="1109"/>
      <c r="AQK10" s="1109"/>
      <c r="AQL10" s="1109"/>
      <c r="AQM10" s="1112">
        <f t="shared" ref="AQM10:AQM11" si="413">AQI10+AQJ10-AQK10+AQL10</f>
        <v>0</v>
      </c>
      <c r="AQN10" s="1109"/>
      <c r="AQO10" s="1109"/>
      <c r="AQP10" s="1109"/>
      <c r="AQQ10" s="1109"/>
      <c r="AQR10" s="1109"/>
      <c r="AQS10" s="1111"/>
      <c r="AQT10" s="1112">
        <f t="shared" ref="AQT10:AQT11" si="414">AQN10+AQO10-AQP10+AQQ10-AQR10+AQS10</f>
        <v>0</v>
      </c>
      <c r="AQU10" s="1126"/>
      <c r="AQV10" s="1110"/>
      <c r="AQX10" s="1121"/>
      <c r="AQY10" s="1109"/>
      <c r="AQZ10" s="1109"/>
      <c r="ARA10" s="1109"/>
      <c r="ARB10" s="1112">
        <f t="shared" ref="ARB10:ARB11" si="415">AQX10+AQY10-AQZ10+ARA10</f>
        <v>0</v>
      </c>
      <c r="ARC10" s="1109"/>
      <c r="ARD10" s="1109"/>
      <c r="ARE10" s="1109"/>
      <c r="ARF10" s="1109"/>
      <c r="ARG10" s="1109"/>
      <c r="ARH10" s="1111"/>
      <c r="ARI10" s="1112">
        <f t="shared" ref="ARI10:ARI11" si="416">ARC10+ARD10-ARE10+ARF10-ARG10+ARH10</f>
        <v>0</v>
      </c>
      <c r="ARJ10" s="1126"/>
      <c r="ARK10" s="1110"/>
      <c r="ARM10" s="1121"/>
      <c r="ARN10" s="1109"/>
      <c r="ARO10" s="1109"/>
      <c r="ARP10" s="1109"/>
      <c r="ARQ10" s="1112">
        <f t="shared" ref="ARQ10:ARQ11" si="417">ARM10+ARN10-ARO10+ARP10</f>
        <v>0</v>
      </c>
      <c r="ARR10" s="1109"/>
      <c r="ARS10" s="1109"/>
      <c r="ART10" s="1109"/>
      <c r="ARU10" s="1109"/>
      <c r="ARV10" s="1109"/>
      <c r="ARW10" s="1111"/>
      <c r="ARX10" s="1112">
        <f t="shared" ref="ARX10:ARX11" si="418">ARR10+ARS10-ART10+ARU10-ARV10+ARW10</f>
        <v>0</v>
      </c>
      <c r="ARY10" s="1126"/>
      <c r="ARZ10" s="1110"/>
      <c r="ASB10" s="1121"/>
      <c r="ASC10" s="1109"/>
      <c r="ASD10" s="1109"/>
      <c r="ASE10" s="1109"/>
      <c r="ASF10" s="1112">
        <f t="shared" ref="ASF10:ASF11" si="419">ASB10+ASC10-ASD10+ASE10</f>
        <v>0</v>
      </c>
      <c r="ASG10" s="1109"/>
      <c r="ASH10" s="1109"/>
      <c r="ASI10" s="1109"/>
      <c r="ASJ10" s="1109"/>
      <c r="ASK10" s="1109"/>
      <c r="ASL10" s="1111"/>
      <c r="ASM10" s="1112">
        <f t="shared" ref="ASM10:ASM11" si="420">ASG10+ASH10-ASI10+ASJ10-ASK10+ASL10</f>
        <v>0</v>
      </c>
      <c r="ASN10" s="1126"/>
      <c r="ASO10" s="1110"/>
      <c r="ASQ10" s="1121"/>
      <c r="ASR10" s="1109"/>
      <c r="ASS10" s="1109"/>
      <c r="AST10" s="1109"/>
      <c r="ASU10" s="1112">
        <f t="shared" ref="ASU10:ASU11" si="421">ASQ10+ASR10-ASS10+AST10</f>
        <v>0</v>
      </c>
      <c r="ASV10" s="1109"/>
      <c r="ASW10" s="1109"/>
      <c r="ASX10" s="1109"/>
      <c r="ASY10" s="1109"/>
      <c r="ASZ10" s="1109"/>
      <c r="ATA10" s="1111"/>
      <c r="ATB10" s="1112">
        <f t="shared" ref="ATB10:ATB11" si="422">ASV10+ASW10-ASX10+ASY10-ASZ10+ATA10</f>
        <v>0</v>
      </c>
      <c r="ATC10" s="1126"/>
      <c r="ATD10" s="1110"/>
      <c r="ATF10" s="1121"/>
      <c r="ATG10" s="1109"/>
      <c r="ATH10" s="1109"/>
      <c r="ATI10" s="1109"/>
      <c r="ATJ10" s="1112">
        <f t="shared" ref="ATJ10:ATJ11" si="423">ATF10+ATG10-ATH10+ATI10</f>
        <v>0</v>
      </c>
      <c r="ATK10" s="1109"/>
      <c r="ATL10" s="1109"/>
      <c r="ATM10" s="1109"/>
      <c r="ATN10" s="1109"/>
      <c r="ATO10" s="1109"/>
      <c r="ATP10" s="1111"/>
      <c r="ATQ10" s="1112">
        <f t="shared" ref="ATQ10:ATQ11" si="424">ATK10+ATL10-ATM10+ATN10-ATO10+ATP10</f>
        <v>0</v>
      </c>
      <c r="ATR10" s="1126"/>
      <c r="ATS10" s="1110"/>
      <c r="ATU10" s="1121"/>
      <c r="ATV10" s="1109"/>
      <c r="ATW10" s="1109"/>
      <c r="ATX10" s="1109"/>
      <c r="ATY10" s="1112">
        <f t="shared" ref="ATY10:ATY11" si="425">ATU10+ATV10-ATW10+ATX10</f>
        <v>0</v>
      </c>
      <c r="ATZ10" s="1109"/>
      <c r="AUA10" s="1109"/>
      <c r="AUB10" s="1109"/>
      <c r="AUC10" s="1109"/>
      <c r="AUD10" s="1109"/>
      <c r="AUE10" s="1111"/>
      <c r="AUF10" s="1112">
        <f t="shared" ref="AUF10:AUF11" si="426">ATZ10+AUA10-AUB10+AUC10-AUD10+AUE10</f>
        <v>0</v>
      </c>
      <c r="AUG10" s="1126"/>
      <c r="AUH10" s="1110"/>
      <c r="AUJ10" s="1121"/>
      <c r="AUK10" s="1109"/>
      <c r="AUL10" s="1109"/>
      <c r="AUM10" s="1109"/>
      <c r="AUN10" s="1112">
        <f t="shared" ref="AUN10:AUN11" si="427">AUJ10+AUK10-AUL10+AUM10</f>
        <v>0</v>
      </c>
      <c r="AUO10" s="1109"/>
      <c r="AUP10" s="1109"/>
      <c r="AUQ10" s="1109"/>
      <c r="AUR10" s="1109"/>
      <c r="AUS10" s="1109"/>
      <c r="AUT10" s="1111"/>
      <c r="AUU10" s="1112">
        <f t="shared" ref="AUU10:AUU11" si="428">AUO10+AUP10-AUQ10+AUR10-AUS10+AUT10</f>
        <v>0</v>
      </c>
      <c r="AUV10" s="1126"/>
      <c r="AUW10" s="1110"/>
      <c r="AUY10" s="1121"/>
      <c r="AUZ10" s="1109"/>
      <c r="AVA10" s="1109"/>
      <c r="AVB10" s="1109"/>
      <c r="AVC10" s="1112">
        <f t="shared" ref="AVC10:AVC11" si="429">AUY10+AUZ10-AVA10+AVB10</f>
        <v>0</v>
      </c>
      <c r="AVD10" s="1109"/>
      <c r="AVE10" s="1109"/>
      <c r="AVF10" s="1109"/>
      <c r="AVG10" s="1109"/>
      <c r="AVH10" s="1109"/>
      <c r="AVI10" s="1111"/>
      <c r="AVJ10" s="1112">
        <f t="shared" ref="AVJ10:AVJ11" si="430">AVD10+AVE10-AVF10+AVG10-AVH10+AVI10</f>
        <v>0</v>
      </c>
      <c r="AVK10" s="1126"/>
      <c r="AVL10" s="1110"/>
      <c r="AVN10" s="1121"/>
      <c r="AVO10" s="1109"/>
      <c r="AVP10" s="1109"/>
      <c r="AVQ10" s="1109"/>
      <c r="AVR10" s="1112">
        <f t="shared" ref="AVR10:AVR11" si="431">AVN10+AVO10-AVP10+AVQ10</f>
        <v>0</v>
      </c>
      <c r="AVS10" s="1109"/>
      <c r="AVT10" s="1109"/>
      <c r="AVU10" s="1109"/>
      <c r="AVV10" s="1109"/>
      <c r="AVW10" s="1109"/>
      <c r="AVX10" s="1111"/>
      <c r="AVY10" s="1112">
        <f t="shared" ref="AVY10:AVY11" si="432">AVS10+AVT10-AVU10+AVV10-AVW10+AVX10</f>
        <v>0</v>
      </c>
      <c r="AVZ10" s="1126"/>
      <c r="AWA10" s="1110"/>
      <c r="AWC10" s="1121"/>
      <c r="AWD10" s="1109"/>
      <c r="AWE10" s="1109"/>
      <c r="AWF10" s="1109"/>
      <c r="AWG10" s="1112">
        <f t="shared" ref="AWG10:AWG11" si="433">AWC10+AWD10-AWE10+AWF10</f>
        <v>0</v>
      </c>
      <c r="AWH10" s="1109"/>
      <c r="AWI10" s="1109"/>
      <c r="AWJ10" s="1109"/>
      <c r="AWK10" s="1109"/>
      <c r="AWL10" s="1109"/>
      <c r="AWM10" s="1111"/>
      <c r="AWN10" s="1112">
        <f t="shared" ref="AWN10:AWN11" si="434">AWH10+AWI10-AWJ10+AWK10-AWL10+AWM10</f>
        <v>0</v>
      </c>
      <c r="AWO10" s="1126"/>
      <c r="AWP10" s="1110"/>
      <c r="AWR10" s="1121"/>
      <c r="AWS10" s="1109"/>
      <c r="AWT10" s="1109"/>
      <c r="AWU10" s="1109"/>
      <c r="AWV10" s="1112">
        <f t="shared" ref="AWV10:AWV11" si="435">AWR10+AWS10-AWT10+AWU10</f>
        <v>0</v>
      </c>
      <c r="AWW10" s="1109"/>
      <c r="AWX10" s="1109"/>
      <c r="AWY10" s="1109"/>
      <c r="AWZ10" s="1109"/>
      <c r="AXA10" s="1109"/>
      <c r="AXB10" s="1111"/>
      <c r="AXC10" s="1112">
        <f t="shared" ref="AXC10:AXC11" si="436">AWW10+AWX10-AWY10+AWZ10-AXA10+AXB10</f>
        <v>0</v>
      </c>
      <c r="AXD10" s="1126"/>
      <c r="AXE10" s="1110"/>
      <c r="AXG10" s="1121"/>
      <c r="AXH10" s="1109"/>
      <c r="AXI10" s="1109"/>
      <c r="AXJ10" s="1109"/>
      <c r="AXK10" s="1112">
        <f t="shared" ref="AXK10:AXK11" si="437">AXG10+AXH10-AXI10+AXJ10</f>
        <v>0</v>
      </c>
      <c r="AXL10" s="1109"/>
      <c r="AXM10" s="1109"/>
      <c r="AXN10" s="1109"/>
      <c r="AXO10" s="1109"/>
      <c r="AXP10" s="1109"/>
      <c r="AXQ10" s="1111"/>
      <c r="AXR10" s="1112">
        <f t="shared" ref="AXR10:AXR11" si="438">AXL10+AXM10-AXN10+AXO10-AXP10+AXQ10</f>
        <v>0</v>
      </c>
      <c r="AXS10" s="1126"/>
      <c r="AXT10" s="1110"/>
      <c r="AXV10" s="1121"/>
      <c r="AXW10" s="1109"/>
      <c r="AXX10" s="1109"/>
      <c r="AXY10" s="1109"/>
      <c r="AXZ10" s="1112">
        <f t="shared" ref="AXZ10:AXZ11" si="439">AXV10+AXW10-AXX10+AXY10</f>
        <v>0</v>
      </c>
      <c r="AYA10" s="1109"/>
      <c r="AYB10" s="1109"/>
      <c r="AYC10" s="1109"/>
      <c r="AYD10" s="1109"/>
      <c r="AYE10" s="1109"/>
      <c r="AYF10" s="1111"/>
      <c r="AYG10" s="1112">
        <f t="shared" ref="AYG10:AYG11" si="440">AYA10+AYB10-AYC10+AYD10-AYE10+AYF10</f>
        <v>0</v>
      </c>
      <c r="AYH10" s="1126"/>
      <c r="AYI10" s="1110"/>
      <c r="AYK10" s="1121"/>
      <c r="AYL10" s="1109"/>
      <c r="AYM10" s="1109"/>
      <c r="AYN10" s="1109"/>
      <c r="AYO10" s="1112">
        <f t="shared" ref="AYO10:AYO11" si="441">AYK10+AYL10-AYM10+AYN10</f>
        <v>0</v>
      </c>
      <c r="AYP10" s="1109"/>
      <c r="AYQ10" s="1109"/>
      <c r="AYR10" s="1109"/>
      <c r="AYS10" s="1109"/>
      <c r="AYT10" s="1109"/>
      <c r="AYU10" s="1111"/>
      <c r="AYV10" s="1112">
        <f t="shared" ref="AYV10:AYV11" si="442">AYP10+AYQ10-AYR10+AYS10-AYT10+AYU10</f>
        <v>0</v>
      </c>
      <c r="AYW10" s="1126"/>
      <c r="AYX10" s="1110"/>
      <c r="AYZ10" s="1121"/>
      <c r="AZA10" s="1109"/>
      <c r="AZB10" s="1109"/>
      <c r="AZC10" s="1109"/>
      <c r="AZD10" s="1112">
        <f t="shared" ref="AZD10:AZD11" si="443">AYZ10+AZA10-AZB10+AZC10</f>
        <v>0</v>
      </c>
      <c r="AZE10" s="1109"/>
      <c r="AZF10" s="1109"/>
      <c r="AZG10" s="1109"/>
      <c r="AZH10" s="1109"/>
      <c r="AZI10" s="1109"/>
      <c r="AZJ10" s="1111"/>
      <c r="AZK10" s="1112">
        <f t="shared" ref="AZK10:AZK11" si="444">AZE10+AZF10-AZG10+AZH10-AZI10+AZJ10</f>
        <v>0</v>
      </c>
      <c r="AZL10" s="1126"/>
      <c r="AZM10" s="1110"/>
      <c r="AZO10" s="1121"/>
      <c r="AZP10" s="1109"/>
      <c r="AZQ10" s="1109"/>
      <c r="AZR10" s="1109"/>
      <c r="AZS10" s="1112">
        <f t="shared" ref="AZS10:AZS11" si="445">AZO10+AZP10-AZQ10+AZR10</f>
        <v>0</v>
      </c>
      <c r="AZT10" s="1109"/>
      <c r="AZU10" s="1109"/>
      <c r="AZV10" s="1109"/>
      <c r="AZW10" s="1109"/>
      <c r="AZX10" s="1109"/>
      <c r="AZY10" s="1111"/>
      <c r="AZZ10" s="1112">
        <f t="shared" ref="AZZ10:AZZ11" si="446">AZT10+AZU10-AZV10+AZW10-AZX10+AZY10</f>
        <v>0</v>
      </c>
      <c r="BAA10" s="1126"/>
      <c r="BAB10" s="1110"/>
      <c r="BAD10" s="1121"/>
      <c r="BAE10" s="1109"/>
      <c r="BAF10" s="1109"/>
      <c r="BAG10" s="1109"/>
      <c r="BAH10" s="1112">
        <f t="shared" ref="BAH10:BAH11" si="447">BAD10+BAE10-BAF10+BAG10</f>
        <v>0</v>
      </c>
      <c r="BAI10" s="1109"/>
      <c r="BAJ10" s="1109"/>
      <c r="BAK10" s="1109"/>
      <c r="BAL10" s="1109"/>
      <c r="BAM10" s="1109"/>
      <c r="BAN10" s="1111"/>
      <c r="BAO10" s="1112">
        <f t="shared" ref="BAO10:BAO11" si="448">BAI10+BAJ10-BAK10+BAL10-BAM10+BAN10</f>
        <v>0</v>
      </c>
      <c r="BAP10" s="1126"/>
      <c r="BAQ10" s="1110"/>
      <c r="BAS10" s="1121"/>
      <c r="BAT10" s="1109"/>
      <c r="BAU10" s="1109"/>
      <c r="BAV10" s="1109"/>
      <c r="BAW10" s="1112">
        <f t="shared" ref="BAW10:BAW11" si="449">BAS10+BAT10-BAU10+BAV10</f>
        <v>0</v>
      </c>
      <c r="BAX10" s="1109"/>
      <c r="BAY10" s="1109"/>
      <c r="BAZ10" s="1109"/>
      <c r="BBA10" s="1109"/>
      <c r="BBB10" s="1109"/>
      <c r="BBC10" s="1111"/>
      <c r="BBD10" s="1112">
        <f t="shared" ref="BBD10:BBD11" si="450">BAX10+BAY10-BAZ10+BBA10-BBB10+BBC10</f>
        <v>0</v>
      </c>
      <c r="BBE10" s="1126"/>
      <c r="BBF10" s="1110"/>
      <c r="BBH10" s="1121"/>
      <c r="BBI10" s="1109"/>
      <c r="BBJ10" s="1109"/>
      <c r="BBK10" s="1109"/>
      <c r="BBL10" s="1112">
        <f t="shared" ref="BBL10:BBL11" si="451">BBH10+BBI10-BBJ10+BBK10</f>
        <v>0</v>
      </c>
      <c r="BBM10" s="1109"/>
      <c r="BBN10" s="1109"/>
      <c r="BBO10" s="1109"/>
      <c r="BBP10" s="1109"/>
      <c r="BBQ10" s="1109"/>
      <c r="BBR10" s="1111"/>
      <c r="BBS10" s="1112">
        <f t="shared" ref="BBS10:BBS11" si="452">BBM10+BBN10-BBO10+BBP10-BBQ10+BBR10</f>
        <v>0</v>
      </c>
      <c r="BBT10" s="1126"/>
      <c r="BBU10" s="1110"/>
      <c r="BBW10" s="1121"/>
      <c r="BBX10" s="1109"/>
      <c r="BBY10" s="1109"/>
      <c r="BBZ10" s="1109"/>
      <c r="BCA10" s="1112">
        <f t="shared" ref="BCA10:BCA11" si="453">BBW10+BBX10-BBY10+BBZ10</f>
        <v>0</v>
      </c>
      <c r="BCB10" s="1109"/>
      <c r="BCC10" s="1109"/>
      <c r="BCD10" s="1109"/>
      <c r="BCE10" s="1109"/>
      <c r="BCF10" s="1109"/>
      <c r="BCG10" s="1111"/>
      <c r="BCH10" s="1112">
        <f t="shared" ref="BCH10:BCH11" si="454">BCB10+BCC10-BCD10+BCE10-BCF10+BCG10</f>
        <v>0</v>
      </c>
      <c r="BCI10" s="1126"/>
      <c r="BCJ10" s="1110"/>
      <c r="BCL10" s="1121"/>
      <c r="BCM10" s="1109"/>
      <c r="BCN10" s="1109"/>
      <c r="BCO10" s="1109"/>
      <c r="BCP10" s="1112">
        <f t="shared" ref="BCP10:BCP11" si="455">BCL10+BCM10-BCN10+BCO10</f>
        <v>0</v>
      </c>
      <c r="BCQ10" s="1109"/>
      <c r="BCR10" s="1109"/>
      <c r="BCS10" s="1109"/>
      <c r="BCT10" s="1109"/>
      <c r="BCU10" s="1109"/>
      <c r="BCV10" s="1111"/>
      <c r="BCW10" s="1112">
        <f t="shared" ref="BCW10:BCW11" si="456">BCQ10+BCR10-BCS10+BCT10-BCU10+BCV10</f>
        <v>0</v>
      </c>
      <c r="BCX10" s="1126"/>
      <c r="BCY10" s="1110"/>
      <c r="BDA10" s="1121"/>
      <c r="BDB10" s="1109"/>
      <c r="BDC10" s="1109"/>
      <c r="BDD10" s="1109"/>
      <c r="BDE10" s="1112">
        <f t="shared" ref="BDE10:BDE11" si="457">BDA10+BDB10-BDC10+BDD10</f>
        <v>0</v>
      </c>
      <c r="BDF10" s="1109"/>
      <c r="BDG10" s="1109"/>
      <c r="BDH10" s="1109"/>
      <c r="BDI10" s="1109"/>
      <c r="BDJ10" s="1109"/>
      <c r="BDK10" s="1111"/>
      <c r="BDL10" s="1112">
        <f t="shared" ref="BDL10:BDL11" si="458">BDF10+BDG10-BDH10+BDI10-BDJ10+BDK10</f>
        <v>0</v>
      </c>
      <c r="BDM10" s="1126"/>
      <c r="BDN10" s="1110"/>
      <c r="BDP10" s="1121"/>
      <c r="BDQ10" s="1109"/>
      <c r="BDR10" s="1109"/>
      <c r="BDS10" s="1109"/>
      <c r="BDT10" s="1112">
        <f t="shared" ref="BDT10:BDT11" si="459">BDP10+BDQ10-BDR10+BDS10</f>
        <v>0</v>
      </c>
      <c r="BDU10" s="1109"/>
      <c r="BDV10" s="1109"/>
      <c r="BDW10" s="1109"/>
      <c r="BDX10" s="1109"/>
      <c r="BDY10" s="1109"/>
      <c r="BDZ10" s="1111"/>
      <c r="BEA10" s="1112">
        <f t="shared" ref="BEA10:BEA11" si="460">BDU10+BDV10-BDW10+BDX10-BDY10+BDZ10</f>
        <v>0</v>
      </c>
      <c r="BEB10" s="1126"/>
      <c r="BEC10" s="1110"/>
      <c r="BEE10" s="1121"/>
      <c r="BEF10" s="1109"/>
      <c r="BEG10" s="1109"/>
      <c r="BEH10" s="1109"/>
      <c r="BEI10" s="1112">
        <f t="shared" ref="BEI10:BEI11" si="461">BEE10+BEF10-BEG10+BEH10</f>
        <v>0</v>
      </c>
      <c r="BEJ10" s="1109"/>
      <c r="BEK10" s="1109"/>
      <c r="BEL10" s="1109"/>
      <c r="BEM10" s="1109"/>
      <c r="BEN10" s="1109"/>
      <c r="BEO10" s="1111"/>
      <c r="BEP10" s="1112">
        <f t="shared" ref="BEP10:BEP11" si="462">BEJ10+BEK10-BEL10+BEM10-BEN10+BEO10</f>
        <v>0</v>
      </c>
      <c r="BEQ10" s="1126"/>
      <c r="BER10" s="1110"/>
      <c r="BET10" s="1121"/>
      <c r="BEU10" s="1109"/>
      <c r="BEV10" s="1109"/>
      <c r="BEW10" s="1109"/>
      <c r="BEX10" s="1112">
        <f t="shared" ref="BEX10:BEX11" si="463">BET10+BEU10-BEV10+BEW10</f>
        <v>0</v>
      </c>
      <c r="BEY10" s="1109"/>
      <c r="BEZ10" s="1109"/>
      <c r="BFA10" s="1109"/>
      <c r="BFB10" s="1109"/>
      <c r="BFC10" s="1109"/>
      <c r="BFD10" s="1111"/>
      <c r="BFE10" s="1112">
        <f t="shared" ref="BFE10:BFE11" si="464">BEY10+BEZ10-BFA10+BFB10-BFC10+BFD10</f>
        <v>0</v>
      </c>
      <c r="BFF10" s="1126"/>
      <c r="BFG10" s="1110"/>
      <c r="BFI10" s="1121"/>
      <c r="BFJ10" s="1109"/>
      <c r="BFK10" s="1109"/>
      <c r="BFL10" s="1109"/>
      <c r="BFM10" s="1112">
        <f t="shared" ref="BFM10:BFM11" si="465">BFI10+BFJ10-BFK10+BFL10</f>
        <v>0</v>
      </c>
      <c r="BFN10" s="1109"/>
      <c r="BFO10" s="1109"/>
      <c r="BFP10" s="1109"/>
      <c r="BFQ10" s="1109"/>
      <c r="BFR10" s="1109"/>
      <c r="BFS10" s="1111"/>
      <c r="BFT10" s="1112">
        <f t="shared" ref="BFT10:BFT11" si="466">BFN10+BFO10-BFP10+BFQ10-BFR10+BFS10</f>
        <v>0</v>
      </c>
      <c r="BFU10" s="1126"/>
      <c r="BFV10" s="1110"/>
      <c r="BFX10" s="1121"/>
      <c r="BFY10" s="1109"/>
      <c r="BFZ10" s="1109"/>
      <c r="BGA10" s="1109"/>
      <c r="BGB10" s="1112">
        <f t="shared" ref="BGB10:BGB11" si="467">BFX10+BFY10-BFZ10+BGA10</f>
        <v>0</v>
      </c>
      <c r="BGC10" s="1109"/>
      <c r="BGD10" s="1109"/>
      <c r="BGE10" s="1109"/>
      <c r="BGF10" s="1109"/>
      <c r="BGG10" s="1109"/>
      <c r="BGH10" s="1111"/>
      <c r="BGI10" s="1112">
        <f t="shared" ref="BGI10:BGI11" si="468">BGC10+BGD10-BGE10+BGF10-BGG10+BGH10</f>
        <v>0</v>
      </c>
      <c r="BGJ10" s="1126"/>
      <c r="BGK10" s="1110"/>
      <c r="BGM10" s="1121"/>
      <c r="BGN10" s="1109"/>
      <c r="BGO10" s="1109"/>
      <c r="BGP10" s="1109"/>
      <c r="BGQ10" s="1112">
        <f t="shared" ref="BGQ10:BGQ11" si="469">BGM10+BGN10-BGO10+BGP10</f>
        <v>0</v>
      </c>
      <c r="BGR10" s="1109"/>
      <c r="BGS10" s="1109"/>
      <c r="BGT10" s="1109"/>
      <c r="BGU10" s="1109"/>
      <c r="BGV10" s="1109"/>
      <c r="BGW10" s="1111"/>
      <c r="BGX10" s="1112">
        <f t="shared" ref="BGX10:BGX11" si="470">BGR10+BGS10-BGT10+BGU10-BGV10+BGW10</f>
        <v>0</v>
      </c>
      <c r="BGY10" s="1126"/>
      <c r="BGZ10" s="1110"/>
      <c r="BHB10" s="1121"/>
      <c r="BHC10" s="1109"/>
      <c r="BHD10" s="1109"/>
      <c r="BHE10" s="1109"/>
      <c r="BHF10" s="1112">
        <f t="shared" ref="BHF10:BHF11" si="471">BHB10+BHC10-BHD10+BHE10</f>
        <v>0</v>
      </c>
      <c r="BHG10" s="1109"/>
      <c r="BHH10" s="1109"/>
      <c r="BHI10" s="1109"/>
      <c r="BHJ10" s="1109"/>
      <c r="BHK10" s="1109"/>
      <c r="BHL10" s="1111"/>
      <c r="BHM10" s="1112">
        <f t="shared" ref="BHM10:BHM11" si="472">BHG10+BHH10-BHI10+BHJ10-BHK10+BHL10</f>
        <v>0</v>
      </c>
      <c r="BHN10" s="1126"/>
      <c r="BHO10" s="1110"/>
      <c r="BHQ10" s="1121"/>
      <c r="BHR10" s="1109"/>
      <c r="BHS10" s="1109"/>
      <c r="BHT10" s="1109"/>
      <c r="BHU10" s="1112">
        <f t="shared" ref="BHU10:BHU11" si="473">BHQ10+BHR10-BHS10+BHT10</f>
        <v>0</v>
      </c>
      <c r="BHV10" s="1109"/>
      <c r="BHW10" s="1109"/>
      <c r="BHX10" s="1109"/>
      <c r="BHY10" s="1109"/>
      <c r="BHZ10" s="1109"/>
      <c r="BIA10" s="1111"/>
      <c r="BIB10" s="1112">
        <f t="shared" ref="BIB10:BIB11" si="474">BHV10+BHW10-BHX10+BHY10-BHZ10+BIA10</f>
        <v>0</v>
      </c>
      <c r="BIC10" s="1126"/>
      <c r="BID10" s="1110"/>
      <c r="BIF10" s="1121"/>
      <c r="BIG10" s="1109"/>
      <c r="BIH10" s="1109"/>
      <c r="BII10" s="1109"/>
      <c r="BIJ10" s="1112">
        <f t="shared" ref="BIJ10:BIJ11" si="475">BIF10+BIG10-BIH10+BII10</f>
        <v>0</v>
      </c>
      <c r="BIK10" s="1109"/>
      <c r="BIL10" s="1109"/>
      <c r="BIM10" s="1109"/>
      <c r="BIN10" s="1109"/>
      <c r="BIO10" s="1109"/>
      <c r="BIP10" s="1111"/>
      <c r="BIQ10" s="1112">
        <f t="shared" ref="BIQ10:BIQ11" si="476">BIK10+BIL10-BIM10+BIN10-BIO10+BIP10</f>
        <v>0</v>
      </c>
      <c r="BIR10" s="1126"/>
      <c r="BIS10" s="1110"/>
      <c r="BIU10" s="1121"/>
      <c r="BIV10" s="1109"/>
      <c r="BIW10" s="1109"/>
      <c r="BIX10" s="1109"/>
      <c r="BIY10" s="1112">
        <f t="shared" ref="BIY10:BIY11" si="477">BIU10+BIV10-BIW10+BIX10</f>
        <v>0</v>
      </c>
      <c r="BIZ10" s="1109"/>
      <c r="BJA10" s="1109"/>
      <c r="BJB10" s="1109"/>
      <c r="BJC10" s="1109"/>
      <c r="BJD10" s="1109"/>
      <c r="BJE10" s="1111"/>
      <c r="BJF10" s="1112">
        <f t="shared" ref="BJF10:BJF11" si="478">BIZ10+BJA10-BJB10+BJC10-BJD10+BJE10</f>
        <v>0</v>
      </c>
      <c r="BJG10" s="1126"/>
      <c r="BJH10" s="1110"/>
      <c r="BJJ10" s="1121"/>
      <c r="BJK10" s="1109"/>
      <c r="BJL10" s="1109"/>
      <c r="BJM10" s="1109"/>
      <c r="BJN10" s="1112">
        <f t="shared" ref="BJN10:BJN11" si="479">BJJ10+BJK10-BJL10+BJM10</f>
        <v>0</v>
      </c>
      <c r="BJO10" s="1109"/>
      <c r="BJP10" s="1109"/>
      <c r="BJQ10" s="1109"/>
      <c r="BJR10" s="1109"/>
      <c r="BJS10" s="1109"/>
      <c r="BJT10" s="1111"/>
      <c r="BJU10" s="1112">
        <f t="shared" ref="BJU10:BJU11" si="480">BJO10+BJP10-BJQ10+BJR10-BJS10+BJT10</f>
        <v>0</v>
      </c>
      <c r="BJV10" s="1126"/>
      <c r="BJW10" s="1110"/>
      <c r="BJY10" s="1121"/>
      <c r="BJZ10" s="1109"/>
      <c r="BKA10" s="1109"/>
      <c r="BKB10" s="1109"/>
      <c r="BKC10" s="1112">
        <f t="shared" ref="BKC10:BKC11" si="481">BJY10+BJZ10-BKA10+BKB10</f>
        <v>0</v>
      </c>
      <c r="BKD10" s="1109"/>
      <c r="BKE10" s="1109"/>
      <c r="BKF10" s="1109"/>
      <c r="BKG10" s="1109"/>
      <c r="BKH10" s="1109"/>
      <c r="BKI10" s="1111"/>
      <c r="BKJ10" s="1112">
        <f t="shared" ref="BKJ10:BKJ11" si="482">BKD10+BKE10-BKF10+BKG10-BKH10+BKI10</f>
        <v>0</v>
      </c>
      <c r="BKK10" s="1126"/>
      <c r="BKL10" s="1110"/>
      <c r="BKN10" s="1121"/>
      <c r="BKO10" s="1109"/>
      <c r="BKP10" s="1109"/>
      <c r="BKQ10" s="1109"/>
      <c r="BKR10" s="1112">
        <f t="shared" ref="BKR10:BKR11" si="483">BKN10+BKO10-BKP10+BKQ10</f>
        <v>0</v>
      </c>
      <c r="BKS10" s="1109"/>
      <c r="BKT10" s="1109"/>
      <c r="BKU10" s="1109"/>
      <c r="BKV10" s="1109"/>
      <c r="BKW10" s="1109"/>
      <c r="BKX10" s="1111"/>
      <c r="BKY10" s="1112">
        <f t="shared" ref="BKY10:BKY11" si="484">BKS10+BKT10-BKU10+BKV10-BKW10+BKX10</f>
        <v>0</v>
      </c>
      <c r="BKZ10" s="1126"/>
      <c r="BLA10" s="1110"/>
      <c r="BLC10" s="1121"/>
      <c r="BLD10" s="1109"/>
      <c r="BLE10" s="1109"/>
      <c r="BLF10" s="1109"/>
      <c r="BLG10" s="1112">
        <f t="shared" ref="BLG10:BLG11" si="485">BLC10+BLD10-BLE10+BLF10</f>
        <v>0</v>
      </c>
      <c r="BLH10" s="1109"/>
      <c r="BLI10" s="1109"/>
      <c r="BLJ10" s="1109"/>
      <c r="BLK10" s="1109"/>
      <c r="BLL10" s="1109"/>
      <c r="BLM10" s="1111"/>
      <c r="BLN10" s="1112">
        <f t="shared" ref="BLN10:BLN11" si="486">BLH10+BLI10-BLJ10+BLK10-BLL10+BLM10</f>
        <v>0</v>
      </c>
      <c r="BLO10" s="1126"/>
      <c r="BLP10" s="1110"/>
      <c r="BLR10" s="1121"/>
      <c r="BLS10" s="1109"/>
      <c r="BLT10" s="1109"/>
      <c r="BLU10" s="1109"/>
      <c r="BLV10" s="1112">
        <f t="shared" ref="BLV10:BLV11" si="487">BLR10+BLS10-BLT10+BLU10</f>
        <v>0</v>
      </c>
      <c r="BLW10" s="1109"/>
      <c r="BLX10" s="1109"/>
      <c r="BLY10" s="1109"/>
      <c r="BLZ10" s="1109"/>
      <c r="BMA10" s="1109"/>
      <c r="BMB10" s="1111"/>
      <c r="BMC10" s="1112">
        <f t="shared" ref="BMC10:BMC11" si="488">BLW10+BLX10-BLY10+BLZ10-BMA10+BMB10</f>
        <v>0</v>
      </c>
      <c r="BMD10" s="1126"/>
      <c r="BME10" s="1110"/>
      <c r="BMG10" s="1121"/>
      <c r="BMH10" s="1109"/>
      <c r="BMI10" s="1109"/>
      <c r="BMJ10" s="1109"/>
      <c r="BMK10" s="1112">
        <f t="shared" ref="BMK10:BMK11" si="489">BMG10+BMH10-BMI10+BMJ10</f>
        <v>0</v>
      </c>
      <c r="BML10" s="1109"/>
      <c r="BMM10" s="1109"/>
      <c r="BMN10" s="1109"/>
      <c r="BMO10" s="1109"/>
      <c r="BMP10" s="1109"/>
      <c r="BMQ10" s="1111"/>
      <c r="BMR10" s="1112">
        <f t="shared" ref="BMR10:BMR11" si="490">BML10+BMM10-BMN10+BMO10-BMP10+BMQ10</f>
        <v>0</v>
      </c>
      <c r="BMS10" s="1126"/>
      <c r="BMT10" s="1110"/>
      <c r="BMV10" s="1121"/>
      <c r="BMW10" s="1109"/>
      <c r="BMX10" s="1109"/>
      <c r="BMY10" s="1109"/>
      <c r="BMZ10" s="1112">
        <f t="shared" ref="BMZ10:BMZ11" si="491">BMV10+BMW10-BMX10+BMY10</f>
        <v>0</v>
      </c>
      <c r="BNA10" s="1109"/>
      <c r="BNB10" s="1109"/>
      <c r="BNC10" s="1109"/>
      <c r="BND10" s="1109"/>
      <c r="BNE10" s="1109"/>
      <c r="BNF10" s="1111"/>
      <c r="BNG10" s="1112">
        <f t="shared" ref="BNG10:BNG11" si="492">BNA10+BNB10-BNC10+BND10-BNE10+BNF10</f>
        <v>0</v>
      </c>
      <c r="BNH10" s="1126"/>
      <c r="BNI10" s="1110"/>
      <c r="BNK10" s="1121"/>
      <c r="BNL10" s="1109"/>
      <c r="BNM10" s="1109"/>
      <c r="BNN10" s="1109"/>
      <c r="BNO10" s="1112">
        <f t="shared" ref="BNO10:BNO11" si="493">BNK10+BNL10-BNM10+BNN10</f>
        <v>0</v>
      </c>
      <c r="BNP10" s="1109"/>
      <c r="BNQ10" s="1109"/>
      <c r="BNR10" s="1109"/>
      <c r="BNS10" s="1109"/>
      <c r="BNT10" s="1109"/>
      <c r="BNU10" s="1111"/>
      <c r="BNV10" s="1112">
        <f t="shared" ref="BNV10:BNV11" si="494">BNP10+BNQ10-BNR10+BNS10-BNT10+BNU10</f>
        <v>0</v>
      </c>
      <c r="BNW10" s="1126"/>
      <c r="BNX10" s="1110"/>
      <c r="BNZ10" s="1121"/>
      <c r="BOA10" s="1109"/>
      <c r="BOB10" s="1109"/>
      <c r="BOC10" s="1109"/>
      <c r="BOD10" s="1112">
        <f t="shared" ref="BOD10:BOD11" si="495">BNZ10+BOA10-BOB10+BOC10</f>
        <v>0</v>
      </c>
      <c r="BOE10" s="1109"/>
      <c r="BOF10" s="1109"/>
      <c r="BOG10" s="1109"/>
      <c r="BOH10" s="1109"/>
      <c r="BOI10" s="1109"/>
      <c r="BOJ10" s="1111"/>
      <c r="BOK10" s="1112">
        <f t="shared" ref="BOK10:BOK11" si="496">BOE10+BOF10-BOG10+BOH10-BOI10+BOJ10</f>
        <v>0</v>
      </c>
      <c r="BOL10" s="1126"/>
      <c r="BOM10" s="1110"/>
      <c r="BOO10" s="1121"/>
      <c r="BOP10" s="1109"/>
      <c r="BOQ10" s="1109"/>
      <c r="BOR10" s="1109"/>
      <c r="BOS10" s="1112">
        <f t="shared" ref="BOS10:BOS11" si="497">BOO10+BOP10-BOQ10+BOR10</f>
        <v>0</v>
      </c>
      <c r="BOT10" s="1109"/>
      <c r="BOU10" s="1109"/>
      <c r="BOV10" s="1109"/>
      <c r="BOW10" s="1109"/>
      <c r="BOX10" s="1109"/>
      <c r="BOY10" s="1111"/>
      <c r="BOZ10" s="1112">
        <f t="shared" ref="BOZ10:BOZ11" si="498">BOT10+BOU10-BOV10+BOW10-BOX10+BOY10</f>
        <v>0</v>
      </c>
      <c r="BPA10" s="1126"/>
      <c r="BPB10" s="1110"/>
      <c r="BPD10" s="1121"/>
      <c r="BPE10" s="1109"/>
      <c r="BPF10" s="1109"/>
      <c r="BPG10" s="1109"/>
      <c r="BPH10" s="1112">
        <f t="shared" ref="BPH10:BPH11" si="499">BPD10+BPE10-BPF10+BPG10</f>
        <v>0</v>
      </c>
      <c r="BPI10" s="1109"/>
      <c r="BPJ10" s="1109"/>
      <c r="BPK10" s="1109"/>
      <c r="BPL10" s="1109"/>
      <c r="BPM10" s="1109"/>
      <c r="BPN10" s="1111"/>
      <c r="BPO10" s="1112">
        <f t="shared" ref="BPO10:BPO11" si="500">BPI10+BPJ10-BPK10+BPL10-BPM10+BPN10</f>
        <v>0</v>
      </c>
      <c r="BPP10" s="1126"/>
      <c r="BPQ10" s="1110"/>
      <c r="BPS10" s="1121"/>
      <c r="BPT10" s="1109"/>
      <c r="BPU10" s="1109"/>
      <c r="BPV10" s="1109"/>
      <c r="BPW10" s="1112">
        <f t="shared" ref="BPW10:BPW11" si="501">BPS10+BPT10-BPU10+BPV10</f>
        <v>0</v>
      </c>
      <c r="BPX10" s="1109"/>
      <c r="BPY10" s="1109"/>
      <c r="BPZ10" s="1109"/>
      <c r="BQA10" s="1109"/>
      <c r="BQB10" s="1109"/>
      <c r="BQC10" s="1111"/>
      <c r="BQD10" s="1112">
        <f t="shared" ref="BQD10:BQD11" si="502">BPX10+BPY10-BPZ10+BQA10-BQB10+BQC10</f>
        <v>0</v>
      </c>
      <c r="BQE10" s="1126"/>
      <c r="BQF10" s="1110"/>
      <c r="BQH10" s="1121"/>
      <c r="BQI10" s="1109"/>
      <c r="BQJ10" s="1109"/>
      <c r="BQK10" s="1109"/>
      <c r="BQL10" s="1112">
        <f t="shared" ref="BQL10:BQL11" si="503">BQH10+BQI10-BQJ10+BQK10</f>
        <v>0</v>
      </c>
      <c r="BQM10" s="1109"/>
      <c r="BQN10" s="1109"/>
      <c r="BQO10" s="1109"/>
      <c r="BQP10" s="1109"/>
      <c r="BQQ10" s="1109"/>
      <c r="BQR10" s="1111"/>
      <c r="BQS10" s="1112">
        <f t="shared" ref="BQS10:BQS11" si="504">BQM10+BQN10-BQO10+BQP10-BQQ10+BQR10</f>
        <v>0</v>
      </c>
      <c r="BQT10" s="1126"/>
      <c r="BQU10" s="1110"/>
      <c r="BQW10" s="1121"/>
      <c r="BQX10" s="1109"/>
      <c r="BQY10" s="1109"/>
      <c r="BQZ10" s="1109"/>
      <c r="BRA10" s="1112">
        <f t="shared" ref="BRA10:BRA11" si="505">BQW10+BQX10-BQY10+BQZ10</f>
        <v>0</v>
      </c>
      <c r="BRB10" s="1109"/>
      <c r="BRC10" s="1109"/>
      <c r="BRD10" s="1109"/>
      <c r="BRE10" s="1109"/>
      <c r="BRF10" s="1109"/>
      <c r="BRG10" s="1111"/>
      <c r="BRH10" s="1112">
        <f t="shared" ref="BRH10:BRH11" si="506">BRB10+BRC10-BRD10+BRE10-BRF10+BRG10</f>
        <v>0</v>
      </c>
      <c r="BRI10" s="1126"/>
      <c r="BRJ10" s="1110"/>
      <c r="BRL10" s="1121"/>
      <c r="BRM10" s="1109"/>
      <c r="BRN10" s="1109"/>
      <c r="BRO10" s="1109"/>
      <c r="BRP10" s="1112">
        <f t="shared" ref="BRP10:BRP11" si="507">BRL10+BRM10-BRN10+BRO10</f>
        <v>0</v>
      </c>
      <c r="BRQ10" s="1109"/>
      <c r="BRR10" s="1109"/>
      <c r="BRS10" s="1109"/>
      <c r="BRT10" s="1109"/>
      <c r="BRU10" s="1109"/>
      <c r="BRV10" s="1111"/>
      <c r="BRW10" s="1112">
        <f t="shared" ref="BRW10:BRW11" si="508">BRQ10+BRR10-BRS10+BRT10-BRU10+BRV10</f>
        <v>0</v>
      </c>
      <c r="BRX10" s="1126"/>
      <c r="BRY10" s="1110"/>
      <c r="BSA10" s="1121"/>
      <c r="BSB10" s="1109"/>
      <c r="BSC10" s="1109"/>
      <c r="BSD10" s="1109"/>
      <c r="BSE10" s="1112">
        <f t="shared" ref="BSE10:BSE11" si="509">BSA10+BSB10-BSC10+BSD10</f>
        <v>0</v>
      </c>
      <c r="BSF10" s="1109"/>
      <c r="BSG10" s="1109"/>
      <c r="BSH10" s="1109"/>
      <c r="BSI10" s="1109"/>
      <c r="BSJ10" s="1109"/>
      <c r="BSK10" s="1111"/>
      <c r="BSL10" s="1112">
        <f t="shared" ref="BSL10:BSL11" si="510">BSF10+BSG10-BSH10+BSI10-BSJ10+BSK10</f>
        <v>0</v>
      </c>
      <c r="BSM10" s="1126"/>
      <c r="BSN10" s="1110"/>
      <c r="BSP10" s="1121"/>
      <c r="BSQ10" s="1109"/>
      <c r="BSR10" s="1109"/>
      <c r="BSS10" s="1109"/>
      <c r="BST10" s="1112">
        <f t="shared" ref="BST10:BST11" si="511">BSP10+BSQ10-BSR10+BSS10</f>
        <v>0</v>
      </c>
      <c r="BSU10" s="1109"/>
      <c r="BSV10" s="1109"/>
      <c r="BSW10" s="1109"/>
      <c r="BSX10" s="1109"/>
      <c r="BSY10" s="1109"/>
      <c r="BSZ10" s="1111"/>
      <c r="BTA10" s="1112">
        <f t="shared" ref="BTA10:BTA11" si="512">BSU10+BSV10-BSW10+BSX10-BSY10+BSZ10</f>
        <v>0</v>
      </c>
      <c r="BTB10" s="1126"/>
      <c r="BTC10" s="1110"/>
      <c r="BTE10" s="1121"/>
      <c r="BTF10" s="1109"/>
      <c r="BTG10" s="1109"/>
      <c r="BTH10" s="1109"/>
      <c r="BTI10" s="1112">
        <f t="shared" ref="BTI10:BTI11" si="513">BTE10+BTF10-BTG10+BTH10</f>
        <v>0</v>
      </c>
      <c r="BTJ10" s="1109"/>
      <c r="BTK10" s="1109"/>
      <c r="BTL10" s="1109"/>
      <c r="BTM10" s="1109"/>
      <c r="BTN10" s="1109"/>
      <c r="BTO10" s="1111"/>
      <c r="BTP10" s="1112">
        <f t="shared" ref="BTP10:BTP11" si="514">BTJ10+BTK10-BTL10+BTM10-BTN10+BTO10</f>
        <v>0</v>
      </c>
      <c r="BTQ10" s="1126"/>
      <c r="BTR10" s="1110"/>
      <c r="BTT10" s="1121"/>
      <c r="BTU10" s="1109"/>
      <c r="BTV10" s="1109"/>
      <c r="BTW10" s="1109"/>
      <c r="BTX10" s="1112">
        <f t="shared" ref="BTX10:BTX11" si="515">BTT10+BTU10-BTV10+BTW10</f>
        <v>0</v>
      </c>
      <c r="BTY10" s="1109"/>
      <c r="BTZ10" s="1109"/>
      <c r="BUA10" s="1109"/>
      <c r="BUB10" s="1109"/>
      <c r="BUC10" s="1109"/>
      <c r="BUD10" s="1111"/>
      <c r="BUE10" s="1112">
        <f t="shared" ref="BUE10:BUE11" si="516">BTY10+BTZ10-BUA10+BUB10-BUC10+BUD10</f>
        <v>0</v>
      </c>
      <c r="BUF10" s="1126"/>
      <c r="BUG10" s="1110"/>
      <c r="BUI10" s="1121"/>
      <c r="BUJ10" s="1109"/>
      <c r="BUK10" s="1109"/>
      <c r="BUL10" s="1109"/>
      <c r="BUM10" s="1112">
        <f t="shared" ref="BUM10:BUM11" si="517">BUI10+BUJ10-BUK10+BUL10</f>
        <v>0</v>
      </c>
      <c r="BUN10" s="1109"/>
      <c r="BUO10" s="1109"/>
      <c r="BUP10" s="1109"/>
      <c r="BUQ10" s="1109"/>
      <c r="BUR10" s="1109"/>
      <c r="BUS10" s="1111"/>
      <c r="BUT10" s="1112">
        <f t="shared" ref="BUT10:BUT11" si="518">BUN10+BUO10-BUP10+BUQ10-BUR10+BUS10</f>
        <v>0</v>
      </c>
      <c r="BUU10" s="1126"/>
      <c r="BUV10" s="1110"/>
      <c r="BUX10" s="1121"/>
      <c r="BUY10" s="1109"/>
      <c r="BUZ10" s="1109"/>
      <c r="BVA10" s="1109"/>
      <c r="BVB10" s="1112">
        <f t="shared" ref="BVB10:BVB11" si="519">BUX10+BUY10-BUZ10+BVA10</f>
        <v>0</v>
      </c>
      <c r="BVC10" s="1109"/>
      <c r="BVD10" s="1109"/>
      <c r="BVE10" s="1109"/>
      <c r="BVF10" s="1109"/>
      <c r="BVG10" s="1109"/>
      <c r="BVH10" s="1111"/>
      <c r="BVI10" s="1112">
        <f t="shared" ref="BVI10:BVI11" si="520">BVC10+BVD10-BVE10+BVF10-BVG10+BVH10</f>
        <v>0</v>
      </c>
      <c r="BVJ10" s="1126"/>
      <c r="BVK10" s="1110"/>
      <c r="BVM10" s="1121"/>
      <c r="BVN10" s="1109"/>
      <c r="BVO10" s="1109"/>
      <c r="BVP10" s="1109"/>
      <c r="BVQ10" s="1112">
        <f t="shared" ref="BVQ10:BVQ11" si="521">BVM10+BVN10-BVO10+BVP10</f>
        <v>0</v>
      </c>
      <c r="BVR10" s="1109"/>
      <c r="BVS10" s="1109"/>
      <c r="BVT10" s="1109"/>
      <c r="BVU10" s="1109"/>
      <c r="BVV10" s="1109"/>
      <c r="BVW10" s="1111"/>
      <c r="BVX10" s="1112">
        <f t="shared" ref="BVX10:BVX11" si="522">BVR10+BVS10-BVT10+BVU10-BVV10+BVW10</f>
        <v>0</v>
      </c>
      <c r="BVY10" s="1126"/>
      <c r="BVZ10" s="1110"/>
      <c r="BWB10" s="1121"/>
      <c r="BWC10" s="1109"/>
      <c r="BWD10" s="1109"/>
      <c r="BWE10" s="1109"/>
      <c r="BWF10" s="1112">
        <f t="shared" ref="BWF10:BWF11" si="523">BWB10+BWC10-BWD10+BWE10</f>
        <v>0</v>
      </c>
      <c r="BWG10" s="1109"/>
      <c r="BWH10" s="1109"/>
      <c r="BWI10" s="1109"/>
      <c r="BWJ10" s="1109"/>
      <c r="BWK10" s="1109"/>
      <c r="BWL10" s="1111"/>
      <c r="BWM10" s="1112">
        <f t="shared" ref="BWM10:BWM11" si="524">BWG10+BWH10-BWI10+BWJ10-BWK10+BWL10</f>
        <v>0</v>
      </c>
      <c r="BWN10" s="1126"/>
      <c r="BWO10" s="1110"/>
    </row>
    <row r="11" spans="1:1965" ht="15" customHeight="1" x14ac:dyDescent="0.2">
      <c r="B11" s="1114" t="s">
        <v>782</v>
      </c>
      <c r="C11" s="1109"/>
      <c r="D11" s="1109"/>
      <c r="E11" s="1109"/>
      <c r="F11" s="1109"/>
      <c r="G11" s="1112">
        <f t="shared" si="263"/>
        <v>0</v>
      </c>
      <c r="H11" s="1109"/>
      <c r="I11" s="1109"/>
      <c r="J11" s="1109"/>
      <c r="K11" s="1109"/>
      <c r="L11" s="1109"/>
      <c r="M11" s="1111"/>
      <c r="N11" s="1112">
        <f t="shared" si="264"/>
        <v>0</v>
      </c>
      <c r="O11" s="1126"/>
      <c r="P11" s="1110"/>
      <c r="Q11" s="1109"/>
      <c r="R11" s="1109"/>
      <c r="S11" s="1109"/>
      <c r="T11" s="1109"/>
      <c r="U11" s="1112">
        <f t="shared" si="265"/>
        <v>0</v>
      </c>
      <c r="V11" s="1109"/>
      <c r="W11" s="1109"/>
      <c r="X11" s="1109"/>
      <c r="Y11" s="1109"/>
      <c r="Z11" s="1109"/>
      <c r="AA11" s="1111"/>
      <c r="AB11" s="1112">
        <f t="shared" si="266"/>
        <v>0</v>
      </c>
      <c r="AC11" s="1126"/>
      <c r="AD11" s="1110"/>
      <c r="AF11" s="1121"/>
      <c r="AG11" s="1109"/>
      <c r="AH11" s="1109"/>
      <c r="AI11" s="1109"/>
      <c r="AJ11" s="1112">
        <f t="shared" si="267"/>
        <v>0</v>
      </c>
      <c r="AK11" s="1109"/>
      <c r="AL11" s="1109"/>
      <c r="AM11" s="1109"/>
      <c r="AN11" s="1109"/>
      <c r="AO11" s="1109"/>
      <c r="AP11" s="1111"/>
      <c r="AQ11" s="1112">
        <f t="shared" si="268"/>
        <v>0</v>
      </c>
      <c r="AR11" s="1126"/>
      <c r="AS11" s="1110"/>
      <c r="AU11" s="1121"/>
      <c r="AV11" s="1109"/>
      <c r="AW11" s="1109"/>
      <c r="AX11" s="1109"/>
      <c r="AY11" s="1112">
        <f t="shared" si="269"/>
        <v>0</v>
      </c>
      <c r="AZ11" s="1109"/>
      <c r="BA11" s="1109"/>
      <c r="BB11" s="1109"/>
      <c r="BC11" s="1109"/>
      <c r="BD11" s="1109"/>
      <c r="BE11" s="1111"/>
      <c r="BF11" s="1112">
        <f t="shared" si="270"/>
        <v>0</v>
      </c>
      <c r="BG11" s="1126"/>
      <c r="BH11" s="1110"/>
      <c r="BJ11" s="1121"/>
      <c r="BK11" s="1109"/>
      <c r="BL11" s="1109"/>
      <c r="BM11" s="1109"/>
      <c r="BN11" s="1112">
        <f t="shared" si="271"/>
        <v>0</v>
      </c>
      <c r="BO11" s="1109"/>
      <c r="BP11" s="1109"/>
      <c r="BQ11" s="1109"/>
      <c r="BR11" s="1109"/>
      <c r="BS11" s="1109"/>
      <c r="BT11" s="1111"/>
      <c r="BU11" s="1112">
        <f t="shared" si="272"/>
        <v>0</v>
      </c>
      <c r="BV11" s="1126"/>
      <c r="BW11" s="1110"/>
      <c r="BY11" s="1121"/>
      <c r="BZ11" s="1109"/>
      <c r="CA11" s="1109"/>
      <c r="CB11" s="1109"/>
      <c r="CC11" s="1112">
        <f t="shared" si="273"/>
        <v>0</v>
      </c>
      <c r="CD11" s="1109"/>
      <c r="CE11" s="1109"/>
      <c r="CF11" s="1109"/>
      <c r="CG11" s="1109"/>
      <c r="CH11" s="1109"/>
      <c r="CI11" s="1111"/>
      <c r="CJ11" s="1112">
        <f t="shared" si="274"/>
        <v>0</v>
      </c>
      <c r="CK11" s="1126"/>
      <c r="CL11" s="1110"/>
      <c r="CN11" s="1121"/>
      <c r="CO11" s="1109"/>
      <c r="CP11" s="1109"/>
      <c r="CQ11" s="1109"/>
      <c r="CR11" s="1112">
        <f t="shared" si="275"/>
        <v>0</v>
      </c>
      <c r="CS11" s="1109"/>
      <c r="CT11" s="1109"/>
      <c r="CU11" s="1109"/>
      <c r="CV11" s="1109"/>
      <c r="CW11" s="1109"/>
      <c r="CX11" s="1111"/>
      <c r="CY11" s="1112">
        <f t="shared" si="276"/>
        <v>0</v>
      </c>
      <c r="CZ11" s="1126"/>
      <c r="DA11" s="1110"/>
      <c r="DC11" s="1121"/>
      <c r="DD11" s="1109"/>
      <c r="DE11" s="1109"/>
      <c r="DF11" s="1109"/>
      <c r="DG11" s="1112">
        <f t="shared" si="277"/>
        <v>0</v>
      </c>
      <c r="DH11" s="1109"/>
      <c r="DI11" s="1109"/>
      <c r="DJ11" s="1109"/>
      <c r="DK11" s="1109"/>
      <c r="DL11" s="1109"/>
      <c r="DM11" s="1111"/>
      <c r="DN11" s="1112">
        <f t="shared" si="278"/>
        <v>0</v>
      </c>
      <c r="DO11" s="1126"/>
      <c r="DP11" s="1110"/>
      <c r="DR11" s="1121"/>
      <c r="DS11" s="1109"/>
      <c r="DT11" s="1109"/>
      <c r="DU11" s="1109"/>
      <c r="DV11" s="1112">
        <f t="shared" si="279"/>
        <v>0</v>
      </c>
      <c r="DW11" s="1109"/>
      <c r="DX11" s="1109"/>
      <c r="DY11" s="1109"/>
      <c r="DZ11" s="1109"/>
      <c r="EA11" s="1109"/>
      <c r="EB11" s="1111"/>
      <c r="EC11" s="1112">
        <f t="shared" si="280"/>
        <v>0</v>
      </c>
      <c r="ED11" s="1126"/>
      <c r="EE11" s="1110"/>
      <c r="EG11" s="1121"/>
      <c r="EH11" s="1109"/>
      <c r="EI11" s="1109"/>
      <c r="EJ11" s="1109"/>
      <c r="EK11" s="1112">
        <f t="shared" si="281"/>
        <v>0</v>
      </c>
      <c r="EL11" s="1109"/>
      <c r="EM11" s="1109"/>
      <c r="EN11" s="1109"/>
      <c r="EO11" s="1109"/>
      <c r="EP11" s="1109"/>
      <c r="EQ11" s="1111"/>
      <c r="ER11" s="1112">
        <f t="shared" si="282"/>
        <v>0</v>
      </c>
      <c r="ES11" s="1126"/>
      <c r="ET11" s="1110"/>
      <c r="EV11" s="1121"/>
      <c r="EW11" s="1109"/>
      <c r="EX11" s="1109"/>
      <c r="EY11" s="1109"/>
      <c r="EZ11" s="1112">
        <f t="shared" si="283"/>
        <v>0</v>
      </c>
      <c r="FA11" s="1109"/>
      <c r="FB11" s="1109"/>
      <c r="FC11" s="1109"/>
      <c r="FD11" s="1109"/>
      <c r="FE11" s="1109"/>
      <c r="FF11" s="1111"/>
      <c r="FG11" s="1112">
        <f t="shared" si="284"/>
        <v>0</v>
      </c>
      <c r="FH11" s="1126"/>
      <c r="FI11" s="1110"/>
      <c r="FK11" s="1121"/>
      <c r="FL11" s="1109"/>
      <c r="FM11" s="1109"/>
      <c r="FN11" s="1109"/>
      <c r="FO11" s="1112">
        <f t="shared" si="285"/>
        <v>0</v>
      </c>
      <c r="FP11" s="1109"/>
      <c r="FQ11" s="1109"/>
      <c r="FR11" s="1109"/>
      <c r="FS11" s="1109"/>
      <c r="FT11" s="1109"/>
      <c r="FU11" s="1111"/>
      <c r="FV11" s="1112">
        <f t="shared" si="286"/>
        <v>0</v>
      </c>
      <c r="FW11" s="1126"/>
      <c r="FX11" s="1110"/>
      <c r="FZ11" s="1121"/>
      <c r="GA11" s="1109"/>
      <c r="GB11" s="1109"/>
      <c r="GC11" s="1109"/>
      <c r="GD11" s="1112">
        <f t="shared" si="287"/>
        <v>0</v>
      </c>
      <c r="GE11" s="1109"/>
      <c r="GF11" s="1109"/>
      <c r="GG11" s="1109"/>
      <c r="GH11" s="1109"/>
      <c r="GI11" s="1109"/>
      <c r="GJ11" s="1111"/>
      <c r="GK11" s="1112">
        <f t="shared" si="288"/>
        <v>0</v>
      </c>
      <c r="GL11" s="1126"/>
      <c r="GM11" s="1110"/>
      <c r="GO11" s="1121"/>
      <c r="GP11" s="1109"/>
      <c r="GQ11" s="1109"/>
      <c r="GR11" s="1109"/>
      <c r="GS11" s="1112">
        <f t="shared" si="289"/>
        <v>0</v>
      </c>
      <c r="GT11" s="1109"/>
      <c r="GU11" s="1109"/>
      <c r="GV11" s="1109"/>
      <c r="GW11" s="1109"/>
      <c r="GX11" s="1109"/>
      <c r="GY11" s="1111"/>
      <c r="GZ11" s="1112">
        <f t="shared" si="290"/>
        <v>0</v>
      </c>
      <c r="HA11" s="1126"/>
      <c r="HB11" s="1110"/>
      <c r="HD11" s="1121"/>
      <c r="HE11" s="1109"/>
      <c r="HF11" s="1109"/>
      <c r="HG11" s="1109"/>
      <c r="HH11" s="1112">
        <f t="shared" si="291"/>
        <v>0</v>
      </c>
      <c r="HI11" s="1109"/>
      <c r="HJ11" s="1109"/>
      <c r="HK11" s="1109"/>
      <c r="HL11" s="1109"/>
      <c r="HM11" s="1109"/>
      <c r="HN11" s="1111"/>
      <c r="HO11" s="1112">
        <f t="shared" si="292"/>
        <v>0</v>
      </c>
      <c r="HP11" s="1126"/>
      <c r="HQ11" s="1110"/>
      <c r="HS11" s="1121"/>
      <c r="HT11" s="1109"/>
      <c r="HU11" s="1109"/>
      <c r="HV11" s="1109"/>
      <c r="HW11" s="1112">
        <f t="shared" si="293"/>
        <v>0</v>
      </c>
      <c r="HX11" s="1109"/>
      <c r="HY11" s="1109"/>
      <c r="HZ11" s="1109"/>
      <c r="IA11" s="1109"/>
      <c r="IB11" s="1109"/>
      <c r="IC11" s="1111"/>
      <c r="ID11" s="1112">
        <f t="shared" si="294"/>
        <v>0</v>
      </c>
      <c r="IE11" s="1126"/>
      <c r="IF11" s="1110"/>
      <c r="IH11" s="1121"/>
      <c r="II11" s="1109"/>
      <c r="IJ11" s="1109"/>
      <c r="IK11" s="1109"/>
      <c r="IL11" s="1112">
        <f t="shared" si="295"/>
        <v>0</v>
      </c>
      <c r="IM11" s="1109"/>
      <c r="IN11" s="1109"/>
      <c r="IO11" s="1109"/>
      <c r="IP11" s="1109"/>
      <c r="IQ11" s="1109"/>
      <c r="IR11" s="1111"/>
      <c r="IS11" s="1112">
        <f t="shared" si="296"/>
        <v>0</v>
      </c>
      <c r="IT11" s="1126"/>
      <c r="IU11" s="1110"/>
      <c r="IW11" s="1121"/>
      <c r="IX11" s="1109"/>
      <c r="IY11" s="1109"/>
      <c r="IZ11" s="1109"/>
      <c r="JA11" s="1112">
        <f t="shared" si="297"/>
        <v>0</v>
      </c>
      <c r="JB11" s="1109"/>
      <c r="JC11" s="1109"/>
      <c r="JD11" s="1109"/>
      <c r="JE11" s="1109"/>
      <c r="JF11" s="1109"/>
      <c r="JG11" s="1111"/>
      <c r="JH11" s="1112">
        <f t="shared" si="298"/>
        <v>0</v>
      </c>
      <c r="JI11" s="1126"/>
      <c r="JJ11" s="1110"/>
      <c r="JL11" s="1121"/>
      <c r="JM11" s="1109"/>
      <c r="JN11" s="1109"/>
      <c r="JO11" s="1109"/>
      <c r="JP11" s="1112">
        <f t="shared" si="299"/>
        <v>0</v>
      </c>
      <c r="JQ11" s="1109"/>
      <c r="JR11" s="1109"/>
      <c r="JS11" s="1109"/>
      <c r="JT11" s="1109"/>
      <c r="JU11" s="1109"/>
      <c r="JV11" s="1111"/>
      <c r="JW11" s="1112">
        <f t="shared" si="300"/>
        <v>0</v>
      </c>
      <c r="JX11" s="1126"/>
      <c r="JY11" s="1110"/>
      <c r="KA11" s="1121"/>
      <c r="KB11" s="1109"/>
      <c r="KC11" s="1109"/>
      <c r="KD11" s="1109"/>
      <c r="KE11" s="1112">
        <f t="shared" si="301"/>
        <v>0</v>
      </c>
      <c r="KF11" s="1109"/>
      <c r="KG11" s="1109"/>
      <c r="KH11" s="1109"/>
      <c r="KI11" s="1109"/>
      <c r="KJ11" s="1109"/>
      <c r="KK11" s="1111"/>
      <c r="KL11" s="1112">
        <f t="shared" si="302"/>
        <v>0</v>
      </c>
      <c r="KM11" s="1126"/>
      <c r="KN11" s="1110"/>
      <c r="KP11" s="1121"/>
      <c r="KQ11" s="1109"/>
      <c r="KR11" s="1109"/>
      <c r="KS11" s="1109"/>
      <c r="KT11" s="1112">
        <f t="shared" si="303"/>
        <v>0</v>
      </c>
      <c r="KU11" s="1109"/>
      <c r="KV11" s="1109"/>
      <c r="KW11" s="1109"/>
      <c r="KX11" s="1109"/>
      <c r="KY11" s="1109"/>
      <c r="KZ11" s="1111"/>
      <c r="LA11" s="1112">
        <f t="shared" si="304"/>
        <v>0</v>
      </c>
      <c r="LB11" s="1126"/>
      <c r="LC11" s="1110"/>
      <c r="LE11" s="1121"/>
      <c r="LF11" s="1109"/>
      <c r="LG11" s="1109"/>
      <c r="LH11" s="1109"/>
      <c r="LI11" s="1112">
        <f t="shared" si="305"/>
        <v>0</v>
      </c>
      <c r="LJ11" s="1109"/>
      <c r="LK11" s="1109"/>
      <c r="LL11" s="1109"/>
      <c r="LM11" s="1109"/>
      <c r="LN11" s="1109"/>
      <c r="LO11" s="1111"/>
      <c r="LP11" s="1112">
        <f t="shared" si="306"/>
        <v>0</v>
      </c>
      <c r="LQ11" s="1126"/>
      <c r="LR11" s="1110"/>
      <c r="LT11" s="1121"/>
      <c r="LU11" s="1109"/>
      <c r="LV11" s="1109"/>
      <c r="LW11" s="1109"/>
      <c r="LX11" s="1112">
        <f t="shared" si="307"/>
        <v>0</v>
      </c>
      <c r="LY11" s="1109"/>
      <c r="LZ11" s="1109"/>
      <c r="MA11" s="1109"/>
      <c r="MB11" s="1109"/>
      <c r="MC11" s="1109"/>
      <c r="MD11" s="1111"/>
      <c r="ME11" s="1112">
        <f t="shared" si="308"/>
        <v>0</v>
      </c>
      <c r="MF11" s="1126"/>
      <c r="MG11" s="1110"/>
      <c r="MI11" s="1121"/>
      <c r="MJ11" s="1109"/>
      <c r="MK11" s="1109"/>
      <c r="ML11" s="1109"/>
      <c r="MM11" s="1112">
        <f t="shared" si="309"/>
        <v>0</v>
      </c>
      <c r="MN11" s="1109"/>
      <c r="MO11" s="1109"/>
      <c r="MP11" s="1109"/>
      <c r="MQ11" s="1109"/>
      <c r="MR11" s="1109"/>
      <c r="MS11" s="1111"/>
      <c r="MT11" s="1112">
        <f t="shared" si="310"/>
        <v>0</v>
      </c>
      <c r="MU11" s="1126"/>
      <c r="MV11" s="1110"/>
      <c r="MX11" s="1121"/>
      <c r="MY11" s="1109"/>
      <c r="MZ11" s="1109"/>
      <c r="NA11" s="1109"/>
      <c r="NB11" s="1112">
        <f t="shared" si="311"/>
        <v>0</v>
      </c>
      <c r="NC11" s="1109"/>
      <c r="ND11" s="1109"/>
      <c r="NE11" s="1109"/>
      <c r="NF11" s="1109"/>
      <c r="NG11" s="1109"/>
      <c r="NH11" s="1111"/>
      <c r="NI11" s="1112">
        <f t="shared" si="312"/>
        <v>0</v>
      </c>
      <c r="NJ11" s="1126"/>
      <c r="NK11" s="1110"/>
      <c r="NM11" s="1121"/>
      <c r="NN11" s="1109"/>
      <c r="NO11" s="1109"/>
      <c r="NP11" s="1109"/>
      <c r="NQ11" s="1112">
        <f t="shared" si="313"/>
        <v>0</v>
      </c>
      <c r="NR11" s="1109"/>
      <c r="NS11" s="1109"/>
      <c r="NT11" s="1109"/>
      <c r="NU11" s="1109"/>
      <c r="NV11" s="1109"/>
      <c r="NW11" s="1111"/>
      <c r="NX11" s="1112">
        <f t="shared" si="314"/>
        <v>0</v>
      </c>
      <c r="NY11" s="1126"/>
      <c r="NZ11" s="1110"/>
      <c r="OB11" s="1121"/>
      <c r="OC11" s="1109"/>
      <c r="OD11" s="1109"/>
      <c r="OE11" s="1109"/>
      <c r="OF11" s="1112">
        <f t="shared" si="315"/>
        <v>0</v>
      </c>
      <c r="OG11" s="1109"/>
      <c r="OH11" s="1109"/>
      <c r="OI11" s="1109"/>
      <c r="OJ11" s="1109"/>
      <c r="OK11" s="1109"/>
      <c r="OL11" s="1111"/>
      <c r="OM11" s="1112">
        <f t="shared" si="316"/>
        <v>0</v>
      </c>
      <c r="ON11" s="1126"/>
      <c r="OO11" s="1110"/>
      <c r="OQ11" s="1121"/>
      <c r="OR11" s="1109"/>
      <c r="OS11" s="1109"/>
      <c r="OT11" s="1109"/>
      <c r="OU11" s="1112">
        <f t="shared" si="317"/>
        <v>0</v>
      </c>
      <c r="OV11" s="1109"/>
      <c r="OW11" s="1109"/>
      <c r="OX11" s="1109"/>
      <c r="OY11" s="1109"/>
      <c r="OZ11" s="1109"/>
      <c r="PA11" s="1111"/>
      <c r="PB11" s="1112">
        <f t="shared" si="318"/>
        <v>0</v>
      </c>
      <c r="PC11" s="1126"/>
      <c r="PD11" s="1110"/>
      <c r="PF11" s="1121"/>
      <c r="PG11" s="1109"/>
      <c r="PH11" s="1109"/>
      <c r="PI11" s="1109"/>
      <c r="PJ11" s="1112">
        <f t="shared" si="319"/>
        <v>0</v>
      </c>
      <c r="PK11" s="1109"/>
      <c r="PL11" s="1109"/>
      <c r="PM11" s="1109"/>
      <c r="PN11" s="1109"/>
      <c r="PO11" s="1109"/>
      <c r="PP11" s="1111"/>
      <c r="PQ11" s="1112">
        <f t="shared" si="320"/>
        <v>0</v>
      </c>
      <c r="PR11" s="1126"/>
      <c r="PS11" s="1110"/>
      <c r="PU11" s="1121"/>
      <c r="PV11" s="1109"/>
      <c r="PW11" s="1109"/>
      <c r="PX11" s="1109"/>
      <c r="PY11" s="1112">
        <f t="shared" si="321"/>
        <v>0</v>
      </c>
      <c r="PZ11" s="1109"/>
      <c r="QA11" s="1109"/>
      <c r="QB11" s="1109"/>
      <c r="QC11" s="1109"/>
      <c r="QD11" s="1109"/>
      <c r="QE11" s="1111"/>
      <c r="QF11" s="1112">
        <f t="shared" si="322"/>
        <v>0</v>
      </c>
      <c r="QG11" s="1126"/>
      <c r="QH11" s="1110"/>
      <c r="QJ11" s="1121"/>
      <c r="QK11" s="1109"/>
      <c r="QL11" s="1109"/>
      <c r="QM11" s="1109"/>
      <c r="QN11" s="1112">
        <f t="shared" si="323"/>
        <v>0</v>
      </c>
      <c r="QO11" s="1109"/>
      <c r="QP11" s="1109"/>
      <c r="QQ11" s="1109"/>
      <c r="QR11" s="1109"/>
      <c r="QS11" s="1109"/>
      <c r="QT11" s="1111"/>
      <c r="QU11" s="1112">
        <f t="shared" si="324"/>
        <v>0</v>
      </c>
      <c r="QV11" s="1126"/>
      <c r="QW11" s="1110"/>
      <c r="QY11" s="1121"/>
      <c r="QZ11" s="1109"/>
      <c r="RA11" s="1109"/>
      <c r="RB11" s="1109"/>
      <c r="RC11" s="1112">
        <f t="shared" si="325"/>
        <v>0</v>
      </c>
      <c r="RD11" s="1109"/>
      <c r="RE11" s="1109"/>
      <c r="RF11" s="1109"/>
      <c r="RG11" s="1109"/>
      <c r="RH11" s="1109"/>
      <c r="RI11" s="1111"/>
      <c r="RJ11" s="1112">
        <f t="shared" si="326"/>
        <v>0</v>
      </c>
      <c r="RK11" s="1126"/>
      <c r="RL11" s="1110"/>
      <c r="RN11" s="1121"/>
      <c r="RO11" s="1109"/>
      <c r="RP11" s="1109"/>
      <c r="RQ11" s="1109"/>
      <c r="RR11" s="1112">
        <f t="shared" si="327"/>
        <v>0</v>
      </c>
      <c r="RS11" s="1109"/>
      <c r="RT11" s="1109"/>
      <c r="RU11" s="1109"/>
      <c r="RV11" s="1109"/>
      <c r="RW11" s="1109"/>
      <c r="RX11" s="1111"/>
      <c r="RY11" s="1112">
        <f t="shared" si="328"/>
        <v>0</v>
      </c>
      <c r="RZ11" s="1126"/>
      <c r="SA11" s="1110"/>
      <c r="SC11" s="1121"/>
      <c r="SD11" s="1109"/>
      <c r="SE11" s="1109"/>
      <c r="SF11" s="1109"/>
      <c r="SG11" s="1112">
        <f t="shared" si="329"/>
        <v>0</v>
      </c>
      <c r="SH11" s="1109"/>
      <c r="SI11" s="1109"/>
      <c r="SJ11" s="1109"/>
      <c r="SK11" s="1109"/>
      <c r="SL11" s="1109"/>
      <c r="SM11" s="1111"/>
      <c r="SN11" s="1112">
        <f t="shared" si="330"/>
        <v>0</v>
      </c>
      <c r="SO11" s="1126"/>
      <c r="SP11" s="1110"/>
      <c r="SR11" s="1121"/>
      <c r="SS11" s="1109"/>
      <c r="ST11" s="1109"/>
      <c r="SU11" s="1109"/>
      <c r="SV11" s="1112">
        <f t="shared" si="331"/>
        <v>0</v>
      </c>
      <c r="SW11" s="1109"/>
      <c r="SX11" s="1109"/>
      <c r="SY11" s="1109"/>
      <c r="SZ11" s="1109"/>
      <c r="TA11" s="1109"/>
      <c r="TB11" s="1111"/>
      <c r="TC11" s="1112">
        <f t="shared" si="332"/>
        <v>0</v>
      </c>
      <c r="TD11" s="1126"/>
      <c r="TE11" s="1110"/>
      <c r="TG11" s="1121"/>
      <c r="TH11" s="1109"/>
      <c r="TI11" s="1109"/>
      <c r="TJ11" s="1109"/>
      <c r="TK11" s="1112">
        <f t="shared" si="333"/>
        <v>0</v>
      </c>
      <c r="TL11" s="1109"/>
      <c r="TM11" s="1109"/>
      <c r="TN11" s="1109"/>
      <c r="TO11" s="1109"/>
      <c r="TP11" s="1109"/>
      <c r="TQ11" s="1111"/>
      <c r="TR11" s="1112">
        <f t="shared" si="334"/>
        <v>0</v>
      </c>
      <c r="TS11" s="1126"/>
      <c r="TT11" s="1110"/>
      <c r="TV11" s="1121"/>
      <c r="TW11" s="1109"/>
      <c r="TX11" s="1109"/>
      <c r="TY11" s="1109"/>
      <c r="TZ11" s="1112">
        <f t="shared" si="335"/>
        <v>0</v>
      </c>
      <c r="UA11" s="1109"/>
      <c r="UB11" s="1109"/>
      <c r="UC11" s="1109"/>
      <c r="UD11" s="1109"/>
      <c r="UE11" s="1109"/>
      <c r="UF11" s="1111"/>
      <c r="UG11" s="1112">
        <f t="shared" si="336"/>
        <v>0</v>
      </c>
      <c r="UH11" s="1126"/>
      <c r="UI11" s="1110"/>
      <c r="UK11" s="1121"/>
      <c r="UL11" s="1109"/>
      <c r="UM11" s="1109"/>
      <c r="UN11" s="1109"/>
      <c r="UO11" s="1112">
        <f t="shared" si="337"/>
        <v>0</v>
      </c>
      <c r="UP11" s="1109"/>
      <c r="UQ11" s="1109"/>
      <c r="UR11" s="1109"/>
      <c r="US11" s="1109"/>
      <c r="UT11" s="1109"/>
      <c r="UU11" s="1111"/>
      <c r="UV11" s="1112">
        <f t="shared" si="338"/>
        <v>0</v>
      </c>
      <c r="UW11" s="1126"/>
      <c r="UX11" s="1110"/>
      <c r="UZ11" s="1121"/>
      <c r="VA11" s="1109"/>
      <c r="VB11" s="1109"/>
      <c r="VC11" s="1109"/>
      <c r="VD11" s="1112">
        <f t="shared" si="339"/>
        <v>0</v>
      </c>
      <c r="VE11" s="1109"/>
      <c r="VF11" s="1109"/>
      <c r="VG11" s="1109"/>
      <c r="VH11" s="1109"/>
      <c r="VI11" s="1109"/>
      <c r="VJ11" s="1111"/>
      <c r="VK11" s="1112">
        <f t="shared" si="340"/>
        <v>0</v>
      </c>
      <c r="VL11" s="1126"/>
      <c r="VM11" s="1110"/>
      <c r="VO11" s="1121"/>
      <c r="VP11" s="1109"/>
      <c r="VQ11" s="1109"/>
      <c r="VR11" s="1109"/>
      <c r="VS11" s="1112">
        <f t="shared" si="341"/>
        <v>0</v>
      </c>
      <c r="VT11" s="1109"/>
      <c r="VU11" s="1109"/>
      <c r="VV11" s="1109"/>
      <c r="VW11" s="1109"/>
      <c r="VX11" s="1109"/>
      <c r="VY11" s="1111"/>
      <c r="VZ11" s="1112">
        <f t="shared" si="342"/>
        <v>0</v>
      </c>
      <c r="WA11" s="1126"/>
      <c r="WB11" s="1110"/>
      <c r="WD11" s="1121"/>
      <c r="WE11" s="1109"/>
      <c r="WF11" s="1109"/>
      <c r="WG11" s="1109"/>
      <c r="WH11" s="1112">
        <f t="shared" si="343"/>
        <v>0</v>
      </c>
      <c r="WI11" s="1109"/>
      <c r="WJ11" s="1109"/>
      <c r="WK11" s="1109"/>
      <c r="WL11" s="1109"/>
      <c r="WM11" s="1109"/>
      <c r="WN11" s="1111"/>
      <c r="WO11" s="1112">
        <f t="shared" si="344"/>
        <v>0</v>
      </c>
      <c r="WP11" s="1126"/>
      <c r="WQ11" s="1110"/>
      <c r="WS11" s="1121"/>
      <c r="WT11" s="1109"/>
      <c r="WU11" s="1109"/>
      <c r="WV11" s="1109"/>
      <c r="WW11" s="1112">
        <f t="shared" si="345"/>
        <v>0</v>
      </c>
      <c r="WX11" s="1109"/>
      <c r="WY11" s="1109"/>
      <c r="WZ11" s="1109"/>
      <c r="XA11" s="1109"/>
      <c r="XB11" s="1109"/>
      <c r="XC11" s="1111"/>
      <c r="XD11" s="1112">
        <f t="shared" si="346"/>
        <v>0</v>
      </c>
      <c r="XE11" s="1126"/>
      <c r="XF11" s="1110"/>
      <c r="XH11" s="1121"/>
      <c r="XI11" s="1109"/>
      <c r="XJ11" s="1109"/>
      <c r="XK11" s="1109"/>
      <c r="XL11" s="1112">
        <f t="shared" si="347"/>
        <v>0</v>
      </c>
      <c r="XM11" s="1109"/>
      <c r="XN11" s="1109"/>
      <c r="XO11" s="1109"/>
      <c r="XP11" s="1109"/>
      <c r="XQ11" s="1109"/>
      <c r="XR11" s="1111"/>
      <c r="XS11" s="1112">
        <f t="shared" si="348"/>
        <v>0</v>
      </c>
      <c r="XT11" s="1126"/>
      <c r="XU11" s="1110"/>
      <c r="XW11" s="1121"/>
      <c r="XX11" s="1109"/>
      <c r="XY11" s="1109"/>
      <c r="XZ11" s="1109"/>
      <c r="YA11" s="1112">
        <f t="shared" si="349"/>
        <v>0</v>
      </c>
      <c r="YB11" s="1109"/>
      <c r="YC11" s="1109"/>
      <c r="YD11" s="1109"/>
      <c r="YE11" s="1109"/>
      <c r="YF11" s="1109"/>
      <c r="YG11" s="1111"/>
      <c r="YH11" s="1112">
        <f t="shared" si="350"/>
        <v>0</v>
      </c>
      <c r="YI11" s="1126"/>
      <c r="YJ11" s="1110"/>
      <c r="YL11" s="1121"/>
      <c r="YM11" s="1109"/>
      <c r="YN11" s="1109"/>
      <c r="YO11" s="1109"/>
      <c r="YP11" s="1112">
        <f t="shared" si="351"/>
        <v>0</v>
      </c>
      <c r="YQ11" s="1109"/>
      <c r="YR11" s="1109"/>
      <c r="YS11" s="1109"/>
      <c r="YT11" s="1109"/>
      <c r="YU11" s="1109"/>
      <c r="YV11" s="1111"/>
      <c r="YW11" s="1112">
        <f t="shared" si="352"/>
        <v>0</v>
      </c>
      <c r="YX11" s="1126"/>
      <c r="YY11" s="1110"/>
      <c r="ZA11" s="1121"/>
      <c r="ZB11" s="1109"/>
      <c r="ZC11" s="1109"/>
      <c r="ZD11" s="1109"/>
      <c r="ZE11" s="1112">
        <f t="shared" si="353"/>
        <v>0</v>
      </c>
      <c r="ZF11" s="1109"/>
      <c r="ZG11" s="1109"/>
      <c r="ZH11" s="1109"/>
      <c r="ZI11" s="1109"/>
      <c r="ZJ11" s="1109"/>
      <c r="ZK11" s="1111"/>
      <c r="ZL11" s="1112">
        <f t="shared" si="354"/>
        <v>0</v>
      </c>
      <c r="ZM11" s="1126"/>
      <c r="ZN11" s="1110"/>
      <c r="ZP11" s="1121"/>
      <c r="ZQ11" s="1109"/>
      <c r="ZR11" s="1109"/>
      <c r="ZS11" s="1109"/>
      <c r="ZT11" s="1112">
        <f t="shared" si="355"/>
        <v>0</v>
      </c>
      <c r="ZU11" s="1109"/>
      <c r="ZV11" s="1109"/>
      <c r="ZW11" s="1109"/>
      <c r="ZX11" s="1109"/>
      <c r="ZY11" s="1109"/>
      <c r="ZZ11" s="1111"/>
      <c r="AAA11" s="1112">
        <f t="shared" si="356"/>
        <v>0</v>
      </c>
      <c r="AAB11" s="1126"/>
      <c r="AAC11" s="1110"/>
      <c r="AAE11" s="1121"/>
      <c r="AAF11" s="1109"/>
      <c r="AAG11" s="1109"/>
      <c r="AAH11" s="1109"/>
      <c r="AAI11" s="1112">
        <f t="shared" si="357"/>
        <v>0</v>
      </c>
      <c r="AAJ11" s="1109"/>
      <c r="AAK11" s="1109"/>
      <c r="AAL11" s="1109"/>
      <c r="AAM11" s="1109"/>
      <c r="AAN11" s="1109"/>
      <c r="AAO11" s="1111"/>
      <c r="AAP11" s="1112">
        <f t="shared" si="358"/>
        <v>0</v>
      </c>
      <c r="AAQ11" s="1126"/>
      <c r="AAR11" s="1110"/>
      <c r="AAT11" s="1121"/>
      <c r="AAU11" s="1109"/>
      <c r="AAV11" s="1109"/>
      <c r="AAW11" s="1109"/>
      <c r="AAX11" s="1112">
        <f t="shared" si="359"/>
        <v>0</v>
      </c>
      <c r="AAY11" s="1109"/>
      <c r="AAZ11" s="1109"/>
      <c r="ABA11" s="1109"/>
      <c r="ABB11" s="1109"/>
      <c r="ABC11" s="1109"/>
      <c r="ABD11" s="1111"/>
      <c r="ABE11" s="1112">
        <f t="shared" si="360"/>
        <v>0</v>
      </c>
      <c r="ABF11" s="1126"/>
      <c r="ABG11" s="1110"/>
      <c r="ABI11" s="1121"/>
      <c r="ABJ11" s="1109"/>
      <c r="ABK11" s="1109"/>
      <c r="ABL11" s="1109"/>
      <c r="ABM11" s="1112">
        <f t="shared" si="361"/>
        <v>0</v>
      </c>
      <c r="ABN11" s="1109"/>
      <c r="ABO11" s="1109"/>
      <c r="ABP11" s="1109"/>
      <c r="ABQ11" s="1109"/>
      <c r="ABR11" s="1109"/>
      <c r="ABS11" s="1111"/>
      <c r="ABT11" s="1112">
        <f t="shared" si="362"/>
        <v>0</v>
      </c>
      <c r="ABU11" s="1126"/>
      <c r="ABV11" s="1110"/>
      <c r="ABX11" s="1121"/>
      <c r="ABY11" s="1109"/>
      <c r="ABZ11" s="1109"/>
      <c r="ACA11" s="1109"/>
      <c r="ACB11" s="1112">
        <f t="shared" si="363"/>
        <v>0</v>
      </c>
      <c r="ACC11" s="1109"/>
      <c r="ACD11" s="1109"/>
      <c r="ACE11" s="1109"/>
      <c r="ACF11" s="1109"/>
      <c r="ACG11" s="1109"/>
      <c r="ACH11" s="1111"/>
      <c r="ACI11" s="1112">
        <f t="shared" si="364"/>
        <v>0</v>
      </c>
      <c r="ACJ11" s="1126"/>
      <c r="ACK11" s="1110"/>
      <c r="ACM11" s="1121"/>
      <c r="ACN11" s="1109"/>
      <c r="ACO11" s="1109"/>
      <c r="ACP11" s="1109"/>
      <c r="ACQ11" s="1112">
        <f t="shared" si="365"/>
        <v>0</v>
      </c>
      <c r="ACR11" s="1109"/>
      <c r="ACS11" s="1109"/>
      <c r="ACT11" s="1109"/>
      <c r="ACU11" s="1109"/>
      <c r="ACV11" s="1109"/>
      <c r="ACW11" s="1111"/>
      <c r="ACX11" s="1112">
        <f t="shared" si="366"/>
        <v>0</v>
      </c>
      <c r="ACY11" s="1126"/>
      <c r="ACZ11" s="1110"/>
      <c r="ADB11" s="1121"/>
      <c r="ADC11" s="1109"/>
      <c r="ADD11" s="1109"/>
      <c r="ADE11" s="1109"/>
      <c r="ADF11" s="1112">
        <f t="shared" si="367"/>
        <v>0</v>
      </c>
      <c r="ADG11" s="1109"/>
      <c r="ADH11" s="1109"/>
      <c r="ADI11" s="1109"/>
      <c r="ADJ11" s="1109"/>
      <c r="ADK11" s="1109"/>
      <c r="ADL11" s="1111"/>
      <c r="ADM11" s="1112">
        <f t="shared" si="368"/>
        <v>0</v>
      </c>
      <c r="ADN11" s="1126"/>
      <c r="ADO11" s="1110"/>
      <c r="ADQ11" s="1121"/>
      <c r="ADR11" s="1109"/>
      <c r="ADS11" s="1109"/>
      <c r="ADT11" s="1109"/>
      <c r="ADU11" s="1112">
        <f t="shared" si="369"/>
        <v>0</v>
      </c>
      <c r="ADV11" s="1109"/>
      <c r="ADW11" s="1109"/>
      <c r="ADX11" s="1109"/>
      <c r="ADY11" s="1109"/>
      <c r="ADZ11" s="1109"/>
      <c r="AEA11" s="1111"/>
      <c r="AEB11" s="1112">
        <f t="shared" si="370"/>
        <v>0</v>
      </c>
      <c r="AEC11" s="1126"/>
      <c r="AED11" s="1110"/>
      <c r="AEF11" s="1121"/>
      <c r="AEG11" s="1109"/>
      <c r="AEH11" s="1109"/>
      <c r="AEI11" s="1109"/>
      <c r="AEJ11" s="1112">
        <f t="shared" si="371"/>
        <v>0</v>
      </c>
      <c r="AEK11" s="1109"/>
      <c r="AEL11" s="1109"/>
      <c r="AEM11" s="1109"/>
      <c r="AEN11" s="1109"/>
      <c r="AEO11" s="1109"/>
      <c r="AEP11" s="1111"/>
      <c r="AEQ11" s="1112">
        <f t="shared" si="372"/>
        <v>0</v>
      </c>
      <c r="AER11" s="1126"/>
      <c r="AES11" s="1110"/>
      <c r="AEU11" s="1121"/>
      <c r="AEV11" s="1109"/>
      <c r="AEW11" s="1109"/>
      <c r="AEX11" s="1109"/>
      <c r="AEY11" s="1112">
        <f t="shared" si="373"/>
        <v>0</v>
      </c>
      <c r="AEZ11" s="1109"/>
      <c r="AFA11" s="1109"/>
      <c r="AFB11" s="1109"/>
      <c r="AFC11" s="1109"/>
      <c r="AFD11" s="1109"/>
      <c r="AFE11" s="1111"/>
      <c r="AFF11" s="1112">
        <f t="shared" si="374"/>
        <v>0</v>
      </c>
      <c r="AFG11" s="1126"/>
      <c r="AFH11" s="1110"/>
      <c r="AFJ11" s="1121"/>
      <c r="AFK11" s="1109"/>
      <c r="AFL11" s="1109"/>
      <c r="AFM11" s="1109"/>
      <c r="AFN11" s="1112">
        <f t="shared" si="375"/>
        <v>0</v>
      </c>
      <c r="AFO11" s="1109"/>
      <c r="AFP11" s="1109"/>
      <c r="AFQ11" s="1109"/>
      <c r="AFR11" s="1109"/>
      <c r="AFS11" s="1109"/>
      <c r="AFT11" s="1111"/>
      <c r="AFU11" s="1112">
        <f t="shared" si="376"/>
        <v>0</v>
      </c>
      <c r="AFV11" s="1126"/>
      <c r="AFW11" s="1110"/>
      <c r="AFY11" s="1121"/>
      <c r="AFZ11" s="1109"/>
      <c r="AGA11" s="1109"/>
      <c r="AGB11" s="1109"/>
      <c r="AGC11" s="1112">
        <f t="shared" si="377"/>
        <v>0</v>
      </c>
      <c r="AGD11" s="1109"/>
      <c r="AGE11" s="1109"/>
      <c r="AGF11" s="1109"/>
      <c r="AGG11" s="1109"/>
      <c r="AGH11" s="1109"/>
      <c r="AGI11" s="1111"/>
      <c r="AGJ11" s="1112">
        <f t="shared" si="378"/>
        <v>0</v>
      </c>
      <c r="AGK11" s="1126"/>
      <c r="AGL11" s="1110"/>
      <c r="AGN11" s="1121"/>
      <c r="AGO11" s="1109"/>
      <c r="AGP11" s="1109"/>
      <c r="AGQ11" s="1109"/>
      <c r="AGR11" s="1112">
        <f t="shared" si="379"/>
        <v>0</v>
      </c>
      <c r="AGS11" s="1109"/>
      <c r="AGT11" s="1109"/>
      <c r="AGU11" s="1109"/>
      <c r="AGV11" s="1109"/>
      <c r="AGW11" s="1109"/>
      <c r="AGX11" s="1111"/>
      <c r="AGY11" s="1112">
        <f t="shared" si="380"/>
        <v>0</v>
      </c>
      <c r="AGZ11" s="1126"/>
      <c r="AHA11" s="1110"/>
      <c r="AHC11" s="1121"/>
      <c r="AHD11" s="1109"/>
      <c r="AHE11" s="1109"/>
      <c r="AHF11" s="1109"/>
      <c r="AHG11" s="1112">
        <f t="shared" si="381"/>
        <v>0</v>
      </c>
      <c r="AHH11" s="1109"/>
      <c r="AHI11" s="1109"/>
      <c r="AHJ11" s="1109"/>
      <c r="AHK11" s="1109"/>
      <c r="AHL11" s="1109"/>
      <c r="AHM11" s="1111"/>
      <c r="AHN11" s="1112">
        <f t="shared" si="382"/>
        <v>0</v>
      </c>
      <c r="AHO11" s="1126"/>
      <c r="AHP11" s="1110"/>
      <c r="AHR11" s="1121"/>
      <c r="AHS11" s="1109"/>
      <c r="AHT11" s="1109"/>
      <c r="AHU11" s="1109"/>
      <c r="AHV11" s="1112">
        <f t="shared" si="383"/>
        <v>0</v>
      </c>
      <c r="AHW11" s="1109"/>
      <c r="AHX11" s="1109"/>
      <c r="AHY11" s="1109"/>
      <c r="AHZ11" s="1109"/>
      <c r="AIA11" s="1109"/>
      <c r="AIB11" s="1111"/>
      <c r="AIC11" s="1112">
        <f t="shared" si="384"/>
        <v>0</v>
      </c>
      <c r="AID11" s="1126"/>
      <c r="AIE11" s="1110"/>
      <c r="AIG11" s="1121"/>
      <c r="AIH11" s="1109"/>
      <c r="AII11" s="1109"/>
      <c r="AIJ11" s="1109"/>
      <c r="AIK11" s="1112">
        <f t="shared" si="385"/>
        <v>0</v>
      </c>
      <c r="AIL11" s="1109"/>
      <c r="AIM11" s="1109"/>
      <c r="AIN11" s="1109"/>
      <c r="AIO11" s="1109"/>
      <c r="AIP11" s="1109"/>
      <c r="AIQ11" s="1111"/>
      <c r="AIR11" s="1112">
        <f t="shared" si="386"/>
        <v>0</v>
      </c>
      <c r="AIS11" s="1126"/>
      <c r="AIT11" s="1110"/>
      <c r="AIV11" s="1121"/>
      <c r="AIW11" s="1109"/>
      <c r="AIX11" s="1109"/>
      <c r="AIY11" s="1109"/>
      <c r="AIZ11" s="1112">
        <f t="shared" si="387"/>
        <v>0</v>
      </c>
      <c r="AJA11" s="1109"/>
      <c r="AJB11" s="1109"/>
      <c r="AJC11" s="1109"/>
      <c r="AJD11" s="1109"/>
      <c r="AJE11" s="1109"/>
      <c r="AJF11" s="1111"/>
      <c r="AJG11" s="1112">
        <f t="shared" si="388"/>
        <v>0</v>
      </c>
      <c r="AJH11" s="1126"/>
      <c r="AJI11" s="1110"/>
      <c r="AJK11" s="1121"/>
      <c r="AJL11" s="1109"/>
      <c r="AJM11" s="1109"/>
      <c r="AJN11" s="1109"/>
      <c r="AJO11" s="1112">
        <f t="shared" si="389"/>
        <v>0</v>
      </c>
      <c r="AJP11" s="1109"/>
      <c r="AJQ11" s="1109"/>
      <c r="AJR11" s="1109"/>
      <c r="AJS11" s="1109"/>
      <c r="AJT11" s="1109"/>
      <c r="AJU11" s="1111"/>
      <c r="AJV11" s="1112">
        <f t="shared" si="390"/>
        <v>0</v>
      </c>
      <c r="AJW11" s="1126"/>
      <c r="AJX11" s="1110"/>
      <c r="AJZ11" s="1121"/>
      <c r="AKA11" s="1109"/>
      <c r="AKB11" s="1109"/>
      <c r="AKC11" s="1109"/>
      <c r="AKD11" s="1112">
        <f t="shared" si="391"/>
        <v>0</v>
      </c>
      <c r="AKE11" s="1109"/>
      <c r="AKF11" s="1109"/>
      <c r="AKG11" s="1109"/>
      <c r="AKH11" s="1109"/>
      <c r="AKI11" s="1109"/>
      <c r="AKJ11" s="1111"/>
      <c r="AKK11" s="1112">
        <f t="shared" si="392"/>
        <v>0</v>
      </c>
      <c r="AKL11" s="1126"/>
      <c r="AKM11" s="1110"/>
      <c r="AKO11" s="1121"/>
      <c r="AKP11" s="1109"/>
      <c r="AKQ11" s="1109"/>
      <c r="AKR11" s="1109"/>
      <c r="AKS11" s="1112">
        <f t="shared" si="393"/>
        <v>0</v>
      </c>
      <c r="AKT11" s="1109"/>
      <c r="AKU11" s="1109"/>
      <c r="AKV11" s="1109"/>
      <c r="AKW11" s="1109"/>
      <c r="AKX11" s="1109"/>
      <c r="AKY11" s="1111"/>
      <c r="AKZ11" s="1112">
        <f t="shared" si="394"/>
        <v>0</v>
      </c>
      <c r="ALA11" s="1126"/>
      <c r="ALB11" s="1110"/>
      <c r="ALD11" s="1121"/>
      <c r="ALE11" s="1109"/>
      <c r="ALF11" s="1109"/>
      <c r="ALG11" s="1109"/>
      <c r="ALH11" s="1112">
        <f t="shared" si="395"/>
        <v>0</v>
      </c>
      <c r="ALI11" s="1109"/>
      <c r="ALJ11" s="1109"/>
      <c r="ALK11" s="1109"/>
      <c r="ALL11" s="1109"/>
      <c r="ALM11" s="1109"/>
      <c r="ALN11" s="1111"/>
      <c r="ALO11" s="1112">
        <f t="shared" si="396"/>
        <v>0</v>
      </c>
      <c r="ALP11" s="1126"/>
      <c r="ALQ11" s="1110"/>
      <c r="ALS11" s="1121"/>
      <c r="ALT11" s="1109"/>
      <c r="ALU11" s="1109"/>
      <c r="ALV11" s="1109"/>
      <c r="ALW11" s="1112">
        <f t="shared" si="397"/>
        <v>0</v>
      </c>
      <c r="ALX11" s="1109"/>
      <c r="ALY11" s="1109"/>
      <c r="ALZ11" s="1109"/>
      <c r="AMA11" s="1109"/>
      <c r="AMB11" s="1109"/>
      <c r="AMC11" s="1111"/>
      <c r="AMD11" s="1112">
        <f t="shared" si="398"/>
        <v>0</v>
      </c>
      <c r="AME11" s="1126"/>
      <c r="AMF11" s="1110"/>
      <c r="AMH11" s="1121"/>
      <c r="AMI11" s="1109"/>
      <c r="AMJ11" s="1109"/>
      <c r="AMK11" s="1109"/>
      <c r="AML11" s="1112">
        <f t="shared" si="399"/>
        <v>0</v>
      </c>
      <c r="AMM11" s="1109"/>
      <c r="AMN11" s="1109"/>
      <c r="AMO11" s="1109"/>
      <c r="AMP11" s="1109"/>
      <c r="AMQ11" s="1109"/>
      <c r="AMR11" s="1111"/>
      <c r="AMS11" s="1112">
        <f t="shared" si="400"/>
        <v>0</v>
      </c>
      <c r="AMT11" s="1126"/>
      <c r="AMU11" s="1110"/>
      <c r="AMW11" s="1121"/>
      <c r="AMX11" s="1109"/>
      <c r="AMY11" s="1109"/>
      <c r="AMZ11" s="1109"/>
      <c r="ANA11" s="1112">
        <f t="shared" si="401"/>
        <v>0</v>
      </c>
      <c r="ANB11" s="1109"/>
      <c r="ANC11" s="1109"/>
      <c r="AND11" s="1109"/>
      <c r="ANE11" s="1109"/>
      <c r="ANF11" s="1109"/>
      <c r="ANG11" s="1111"/>
      <c r="ANH11" s="1112">
        <f t="shared" si="402"/>
        <v>0</v>
      </c>
      <c r="ANI11" s="1126"/>
      <c r="ANJ11" s="1110"/>
      <c r="ANL11" s="1121"/>
      <c r="ANM11" s="1109"/>
      <c r="ANN11" s="1109"/>
      <c r="ANO11" s="1109"/>
      <c r="ANP11" s="1112">
        <f t="shared" si="403"/>
        <v>0</v>
      </c>
      <c r="ANQ11" s="1109"/>
      <c r="ANR11" s="1109"/>
      <c r="ANS11" s="1109"/>
      <c r="ANT11" s="1109"/>
      <c r="ANU11" s="1109"/>
      <c r="ANV11" s="1111"/>
      <c r="ANW11" s="1112">
        <f t="shared" si="404"/>
        <v>0</v>
      </c>
      <c r="ANX11" s="1126"/>
      <c r="ANY11" s="1110"/>
      <c r="AOA11" s="1121"/>
      <c r="AOB11" s="1109"/>
      <c r="AOC11" s="1109"/>
      <c r="AOD11" s="1109"/>
      <c r="AOE11" s="1112">
        <f t="shared" si="405"/>
        <v>0</v>
      </c>
      <c r="AOF11" s="1109"/>
      <c r="AOG11" s="1109"/>
      <c r="AOH11" s="1109"/>
      <c r="AOI11" s="1109"/>
      <c r="AOJ11" s="1109"/>
      <c r="AOK11" s="1111"/>
      <c r="AOL11" s="1112">
        <f t="shared" si="406"/>
        <v>0</v>
      </c>
      <c r="AOM11" s="1126"/>
      <c r="AON11" s="1110"/>
      <c r="AOP11" s="1121"/>
      <c r="AOQ11" s="1109"/>
      <c r="AOR11" s="1109"/>
      <c r="AOS11" s="1109"/>
      <c r="AOT11" s="1112">
        <f t="shared" si="407"/>
        <v>0</v>
      </c>
      <c r="AOU11" s="1109"/>
      <c r="AOV11" s="1109"/>
      <c r="AOW11" s="1109"/>
      <c r="AOX11" s="1109"/>
      <c r="AOY11" s="1109"/>
      <c r="AOZ11" s="1111"/>
      <c r="APA11" s="1112">
        <f t="shared" si="408"/>
        <v>0</v>
      </c>
      <c r="APB11" s="1126"/>
      <c r="APC11" s="1110"/>
      <c r="APE11" s="1121"/>
      <c r="APF11" s="1109"/>
      <c r="APG11" s="1109"/>
      <c r="APH11" s="1109"/>
      <c r="API11" s="1112">
        <f t="shared" si="409"/>
        <v>0</v>
      </c>
      <c r="APJ11" s="1109"/>
      <c r="APK11" s="1109"/>
      <c r="APL11" s="1109"/>
      <c r="APM11" s="1109"/>
      <c r="APN11" s="1109"/>
      <c r="APO11" s="1111"/>
      <c r="APP11" s="1112">
        <f t="shared" si="410"/>
        <v>0</v>
      </c>
      <c r="APQ11" s="1126"/>
      <c r="APR11" s="1110"/>
      <c r="APT11" s="1121"/>
      <c r="APU11" s="1109"/>
      <c r="APV11" s="1109"/>
      <c r="APW11" s="1109"/>
      <c r="APX11" s="1112">
        <f t="shared" si="411"/>
        <v>0</v>
      </c>
      <c r="APY11" s="1109"/>
      <c r="APZ11" s="1109"/>
      <c r="AQA11" s="1109"/>
      <c r="AQB11" s="1109"/>
      <c r="AQC11" s="1109"/>
      <c r="AQD11" s="1111"/>
      <c r="AQE11" s="1112">
        <f t="shared" si="412"/>
        <v>0</v>
      </c>
      <c r="AQF11" s="1126"/>
      <c r="AQG11" s="1110"/>
      <c r="AQI11" s="1121"/>
      <c r="AQJ11" s="1109"/>
      <c r="AQK11" s="1109"/>
      <c r="AQL11" s="1109"/>
      <c r="AQM11" s="1112">
        <f t="shared" si="413"/>
        <v>0</v>
      </c>
      <c r="AQN11" s="1109"/>
      <c r="AQO11" s="1109"/>
      <c r="AQP11" s="1109"/>
      <c r="AQQ11" s="1109"/>
      <c r="AQR11" s="1109"/>
      <c r="AQS11" s="1111"/>
      <c r="AQT11" s="1112">
        <f t="shared" si="414"/>
        <v>0</v>
      </c>
      <c r="AQU11" s="1126"/>
      <c r="AQV11" s="1110"/>
      <c r="AQX11" s="1121"/>
      <c r="AQY11" s="1109"/>
      <c r="AQZ11" s="1109"/>
      <c r="ARA11" s="1109"/>
      <c r="ARB11" s="1112">
        <f t="shared" si="415"/>
        <v>0</v>
      </c>
      <c r="ARC11" s="1109"/>
      <c r="ARD11" s="1109"/>
      <c r="ARE11" s="1109"/>
      <c r="ARF11" s="1109"/>
      <c r="ARG11" s="1109"/>
      <c r="ARH11" s="1111"/>
      <c r="ARI11" s="1112">
        <f t="shared" si="416"/>
        <v>0</v>
      </c>
      <c r="ARJ11" s="1126"/>
      <c r="ARK11" s="1110"/>
      <c r="ARM11" s="1121"/>
      <c r="ARN11" s="1109"/>
      <c r="ARO11" s="1109"/>
      <c r="ARP11" s="1109"/>
      <c r="ARQ11" s="1112">
        <f t="shared" si="417"/>
        <v>0</v>
      </c>
      <c r="ARR11" s="1109"/>
      <c r="ARS11" s="1109"/>
      <c r="ART11" s="1109"/>
      <c r="ARU11" s="1109"/>
      <c r="ARV11" s="1109"/>
      <c r="ARW11" s="1111"/>
      <c r="ARX11" s="1112">
        <f t="shared" si="418"/>
        <v>0</v>
      </c>
      <c r="ARY11" s="1126"/>
      <c r="ARZ11" s="1110"/>
      <c r="ASB11" s="1121"/>
      <c r="ASC11" s="1109"/>
      <c r="ASD11" s="1109"/>
      <c r="ASE11" s="1109"/>
      <c r="ASF11" s="1112">
        <f t="shared" si="419"/>
        <v>0</v>
      </c>
      <c r="ASG11" s="1109"/>
      <c r="ASH11" s="1109"/>
      <c r="ASI11" s="1109"/>
      <c r="ASJ11" s="1109"/>
      <c r="ASK11" s="1109"/>
      <c r="ASL11" s="1111"/>
      <c r="ASM11" s="1112">
        <f t="shared" si="420"/>
        <v>0</v>
      </c>
      <c r="ASN11" s="1126"/>
      <c r="ASO11" s="1110"/>
      <c r="ASQ11" s="1121"/>
      <c r="ASR11" s="1109"/>
      <c r="ASS11" s="1109"/>
      <c r="AST11" s="1109"/>
      <c r="ASU11" s="1112">
        <f t="shared" si="421"/>
        <v>0</v>
      </c>
      <c r="ASV11" s="1109"/>
      <c r="ASW11" s="1109"/>
      <c r="ASX11" s="1109"/>
      <c r="ASY11" s="1109"/>
      <c r="ASZ11" s="1109"/>
      <c r="ATA11" s="1111"/>
      <c r="ATB11" s="1112">
        <f t="shared" si="422"/>
        <v>0</v>
      </c>
      <c r="ATC11" s="1126"/>
      <c r="ATD11" s="1110"/>
      <c r="ATF11" s="1121"/>
      <c r="ATG11" s="1109"/>
      <c r="ATH11" s="1109"/>
      <c r="ATI11" s="1109"/>
      <c r="ATJ11" s="1112">
        <f t="shared" si="423"/>
        <v>0</v>
      </c>
      <c r="ATK11" s="1109"/>
      <c r="ATL11" s="1109"/>
      <c r="ATM11" s="1109"/>
      <c r="ATN11" s="1109"/>
      <c r="ATO11" s="1109"/>
      <c r="ATP11" s="1111"/>
      <c r="ATQ11" s="1112">
        <f t="shared" si="424"/>
        <v>0</v>
      </c>
      <c r="ATR11" s="1126"/>
      <c r="ATS11" s="1110"/>
      <c r="ATU11" s="1121"/>
      <c r="ATV11" s="1109"/>
      <c r="ATW11" s="1109"/>
      <c r="ATX11" s="1109"/>
      <c r="ATY11" s="1112">
        <f t="shared" si="425"/>
        <v>0</v>
      </c>
      <c r="ATZ11" s="1109"/>
      <c r="AUA11" s="1109"/>
      <c r="AUB11" s="1109"/>
      <c r="AUC11" s="1109"/>
      <c r="AUD11" s="1109"/>
      <c r="AUE11" s="1111"/>
      <c r="AUF11" s="1112">
        <f t="shared" si="426"/>
        <v>0</v>
      </c>
      <c r="AUG11" s="1126"/>
      <c r="AUH11" s="1110"/>
      <c r="AUJ11" s="1121"/>
      <c r="AUK11" s="1109"/>
      <c r="AUL11" s="1109"/>
      <c r="AUM11" s="1109"/>
      <c r="AUN11" s="1112">
        <f t="shared" si="427"/>
        <v>0</v>
      </c>
      <c r="AUO11" s="1109"/>
      <c r="AUP11" s="1109"/>
      <c r="AUQ11" s="1109"/>
      <c r="AUR11" s="1109"/>
      <c r="AUS11" s="1109"/>
      <c r="AUT11" s="1111"/>
      <c r="AUU11" s="1112">
        <f t="shared" si="428"/>
        <v>0</v>
      </c>
      <c r="AUV11" s="1126"/>
      <c r="AUW11" s="1110"/>
      <c r="AUY11" s="1121"/>
      <c r="AUZ11" s="1109"/>
      <c r="AVA11" s="1109"/>
      <c r="AVB11" s="1109"/>
      <c r="AVC11" s="1112">
        <f t="shared" si="429"/>
        <v>0</v>
      </c>
      <c r="AVD11" s="1109"/>
      <c r="AVE11" s="1109"/>
      <c r="AVF11" s="1109"/>
      <c r="AVG11" s="1109"/>
      <c r="AVH11" s="1109"/>
      <c r="AVI11" s="1111"/>
      <c r="AVJ11" s="1112">
        <f t="shared" si="430"/>
        <v>0</v>
      </c>
      <c r="AVK11" s="1126"/>
      <c r="AVL11" s="1110"/>
      <c r="AVN11" s="1121"/>
      <c r="AVO11" s="1109"/>
      <c r="AVP11" s="1109"/>
      <c r="AVQ11" s="1109"/>
      <c r="AVR11" s="1112">
        <f t="shared" si="431"/>
        <v>0</v>
      </c>
      <c r="AVS11" s="1109"/>
      <c r="AVT11" s="1109"/>
      <c r="AVU11" s="1109"/>
      <c r="AVV11" s="1109"/>
      <c r="AVW11" s="1109"/>
      <c r="AVX11" s="1111"/>
      <c r="AVY11" s="1112">
        <f t="shared" si="432"/>
        <v>0</v>
      </c>
      <c r="AVZ11" s="1126"/>
      <c r="AWA11" s="1110"/>
      <c r="AWC11" s="1121"/>
      <c r="AWD11" s="1109"/>
      <c r="AWE11" s="1109"/>
      <c r="AWF11" s="1109"/>
      <c r="AWG11" s="1112">
        <f t="shared" si="433"/>
        <v>0</v>
      </c>
      <c r="AWH11" s="1109"/>
      <c r="AWI11" s="1109"/>
      <c r="AWJ11" s="1109"/>
      <c r="AWK11" s="1109"/>
      <c r="AWL11" s="1109"/>
      <c r="AWM11" s="1111"/>
      <c r="AWN11" s="1112">
        <f t="shared" si="434"/>
        <v>0</v>
      </c>
      <c r="AWO11" s="1126"/>
      <c r="AWP11" s="1110"/>
      <c r="AWR11" s="1121"/>
      <c r="AWS11" s="1109"/>
      <c r="AWT11" s="1109"/>
      <c r="AWU11" s="1109"/>
      <c r="AWV11" s="1112">
        <f t="shared" si="435"/>
        <v>0</v>
      </c>
      <c r="AWW11" s="1109"/>
      <c r="AWX11" s="1109"/>
      <c r="AWY11" s="1109"/>
      <c r="AWZ11" s="1109"/>
      <c r="AXA11" s="1109"/>
      <c r="AXB11" s="1111"/>
      <c r="AXC11" s="1112">
        <f t="shared" si="436"/>
        <v>0</v>
      </c>
      <c r="AXD11" s="1126"/>
      <c r="AXE11" s="1110"/>
      <c r="AXG11" s="1121"/>
      <c r="AXH11" s="1109"/>
      <c r="AXI11" s="1109"/>
      <c r="AXJ11" s="1109"/>
      <c r="AXK11" s="1112">
        <f t="shared" si="437"/>
        <v>0</v>
      </c>
      <c r="AXL11" s="1109"/>
      <c r="AXM11" s="1109"/>
      <c r="AXN11" s="1109"/>
      <c r="AXO11" s="1109"/>
      <c r="AXP11" s="1109"/>
      <c r="AXQ11" s="1111"/>
      <c r="AXR11" s="1112">
        <f t="shared" si="438"/>
        <v>0</v>
      </c>
      <c r="AXS11" s="1126"/>
      <c r="AXT11" s="1110"/>
      <c r="AXV11" s="1121"/>
      <c r="AXW11" s="1109"/>
      <c r="AXX11" s="1109"/>
      <c r="AXY11" s="1109"/>
      <c r="AXZ11" s="1112">
        <f t="shared" si="439"/>
        <v>0</v>
      </c>
      <c r="AYA11" s="1109"/>
      <c r="AYB11" s="1109"/>
      <c r="AYC11" s="1109"/>
      <c r="AYD11" s="1109"/>
      <c r="AYE11" s="1109"/>
      <c r="AYF11" s="1111"/>
      <c r="AYG11" s="1112">
        <f t="shared" si="440"/>
        <v>0</v>
      </c>
      <c r="AYH11" s="1126"/>
      <c r="AYI11" s="1110"/>
      <c r="AYK11" s="1121"/>
      <c r="AYL11" s="1109"/>
      <c r="AYM11" s="1109"/>
      <c r="AYN11" s="1109"/>
      <c r="AYO11" s="1112">
        <f t="shared" si="441"/>
        <v>0</v>
      </c>
      <c r="AYP11" s="1109"/>
      <c r="AYQ11" s="1109"/>
      <c r="AYR11" s="1109"/>
      <c r="AYS11" s="1109"/>
      <c r="AYT11" s="1109"/>
      <c r="AYU11" s="1111"/>
      <c r="AYV11" s="1112">
        <f t="shared" si="442"/>
        <v>0</v>
      </c>
      <c r="AYW11" s="1126"/>
      <c r="AYX11" s="1110"/>
      <c r="AYZ11" s="1121"/>
      <c r="AZA11" s="1109"/>
      <c r="AZB11" s="1109"/>
      <c r="AZC11" s="1109"/>
      <c r="AZD11" s="1112">
        <f t="shared" si="443"/>
        <v>0</v>
      </c>
      <c r="AZE11" s="1109"/>
      <c r="AZF11" s="1109"/>
      <c r="AZG11" s="1109"/>
      <c r="AZH11" s="1109"/>
      <c r="AZI11" s="1109"/>
      <c r="AZJ11" s="1111"/>
      <c r="AZK11" s="1112">
        <f t="shared" si="444"/>
        <v>0</v>
      </c>
      <c r="AZL11" s="1126"/>
      <c r="AZM11" s="1110"/>
      <c r="AZO11" s="1121"/>
      <c r="AZP11" s="1109"/>
      <c r="AZQ11" s="1109"/>
      <c r="AZR11" s="1109"/>
      <c r="AZS11" s="1112">
        <f t="shared" si="445"/>
        <v>0</v>
      </c>
      <c r="AZT11" s="1109"/>
      <c r="AZU11" s="1109"/>
      <c r="AZV11" s="1109"/>
      <c r="AZW11" s="1109"/>
      <c r="AZX11" s="1109"/>
      <c r="AZY11" s="1111"/>
      <c r="AZZ11" s="1112">
        <f t="shared" si="446"/>
        <v>0</v>
      </c>
      <c r="BAA11" s="1126"/>
      <c r="BAB11" s="1110"/>
      <c r="BAD11" s="1121"/>
      <c r="BAE11" s="1109"/>
      <c r="BAF11" s="1109"/>
      <c r="BAG11" s="1109"/>
      <c r="BAH11" s="1112">
        <f t="shared" si="447"/>
        <v>0</v>
      </c>
      <c r="BAI11" s="1109"/>
      <c r="BAJ11" s="1109"/>
      <c r="BAK11" s="1109"/>
      <c r="BAL11" s="1109"/>
      <c r="BAM11" s="1109"/>
      <c r="BAN11" s="1111"/>
      <c r="BAO11" s="1112">
        <f t="shared" si="448"/>
        <v>0</v>
      </c>
      <c r="BAP11" s="1126"/>
      <c r="BAQ11" s="1110"/>
      <c r="BAS11" s="1121"/>
      <c r="BAT11" s="1109"/>
      <c r="BAU11" s="1109"/>
      <c r="BAV11" s="1109"/>
      <c r="BAW11" s="1112">
        <f t="shared" si="449"/>
        <v>0</v>
      </c>
      <c r="BAX11" s="1109"/>
      <c r="BAY11" s="1109"/>
      <c r="BAZ11" s="1109"/>
      <c r="BBA11" s="1109"/>
      <c r="BBB11" s="1109"/>
      <c r="BBC11" s="1111"/>
      <c r="BBD11" s="1112">
        <f t="shared" si="450"/>
        <v>0</v>
      </c>
      <c r="BBE11" s="1126"/>
      <c r="BBF11" s="1110"/>
      <c r="BBH11" s="1121"/>
      <c r="BBI11" s="1109"/>
      <c r="BBJ11" s="1109"/>
      <c r="BBK11" s="1109"/>
      <c r="BBL11" s="1112">
        <f t="shared" si="451"/>
        <v>0</v>
      </c>
      <c r="BBM11" s="1109"/>
      <c r="BBN11" s="1109"/>
      <c r="BBO11" s="1109"/>
      <c r="BBP11" s="1109"/>
      <c r="BBQ11" s="1109"/>
      <c r="BBR11" s="1111"/>
      <c r="BBS11" s="1112">
        <f t="shared" si="452"/>
        <v>0</v>
      </c>
      <c r="BBT11" s="1126"/>
      <c r="BBU11" s="1110"/>
      <c r="BBW11" s="1121"/>
      <c r="BBX11" s="1109"/>
      <c r="BBY11" s="1109"/>
      <c r="BBZ11" s="1109"/>
      <c r="BCA11" s="1112">
        <f t="shared" si="453"/>
        <v>0</v>
      </c>
      <c r="BCB11" s="1109"/>
      <c r="BCC11" s="1109"/>
      <c r="BCD11" s="1109"/>
      <c r="BCE11" s="1109"/>
      <c r="BCF11" s="1109"/>
      <c r="BCG11" s="1111"/>
      <c r="BCH11" s="1112">
        <f t="shared" si="454"/>
        <v>0</v>
      </c>
      <c r="BCI11" s="1126"/>
      <c r="BCJ11" s="1110"/>
      <c r="BCL11" s="1121"/>
      <c r="BCM11" s="1109"/>
      <c r="BCN11" s="1109"/>
      <c r="BCO11" s="1109"/>
      <c r="BCP11" s="1112">
        <f t="shared" si="455"/>
        <v>0</v>
      </c>
      <c r="BCQ11" s="1109"/>
      <c r="BCR11" s="1109"/>
      <c r="BCS11" s="1109"/>
      <c r="BCT11" s="1109"/>
      <c r="BCU11" s="1109"/>
      <c r="BCV11" s="1111"/>
      <c r="BCW11" s="1112">
        <f t="shared" si="456"/>
        <v>0</v>
      </c>
      <c r="BCX11" s="1126"/>
      <c r="BCY11" s="1110"/>
      <c r="BDA11" s="1121"/>
      <c r="BDB11" s="1109"/>
      <c r="BDC11" s="1109"/>
      <c r="BDD11" s="1109"/>
      <c r="BDE11" s="1112">
        <f t="shared" si="457"/>
        <v>0</v>
      </c>
      <c r="BDF11" s="1109"/>
      <c r="BDG11" s="1109"/>
      <c r="BDH11" s="1109"/>
      <c r="BDI11" s="1109"/>
      <c r="BDJ11" s="1109"/>
      <c r="BDK11" s="1111"/>
      <c r="BDL11" s="1112">
        <f t="shared" si="458"/>
        <v>0</v>
      </c>
      <c r="BDM11" s="1126"/>
      <c r="BDN11" s="1110"/>
      <c r="BDP11" s="1121"/>
      <c r="BDQ11" s="1109"/>
      <c r="BDR11" s="1109"/>
      <c r="BDS11" s="1109"/>
      <c r="BDT11" s="1112">
        <f t="shared" si="459"/>
        <v>0</v>
      </c>
      <c r="BDU11" s="1109"/>
      <c r="BDV11" s="1109"/>
      <c r="BDW11" s="1109"/>
      <c r="BDX11" s="1109"/>
      <c r="BDY11" s="1109"/>
      <c r="BDZ11" s="1111"/>
      <c r="BEA11" s="1112">
        <f t="shared" si="460"/>
        <v>0</v>
      </c>
      <c r="BEB11" s="1126"/>
      <c r="BEC11" s="1110"/>
      <c r="BEE11" s="1121"/>
      <c r="BEF11" s="1109"/>
      <c r="BEG11" s="1109"/>
      <c r="BEH11" s="1109"/>
      <c r="BEI11" s="1112">
        <f t="shared" si="461"/>
        <v>0</v>
      </c>
      <c r="BEJ11" s="1109"/>
      <c r="BEK11" s="1109"/>
      <c r="BEL11" s="1109"/>
      <c r="BEM11" s="1109"/>
      <c r="BEN11" s="1109"/>
      <c r="BEO11" s="1111"/>
      <c r="BEP11" s="1112">
        <f t="shared" si="462"/>
        <v>0</v>
      </c>
      <c r="BEQ11" s="1126"/>
      <c r="BER11" s="1110"/>
      <c r="BET11" s="1121"/>
      <c r="BEU11" s="1109"/>
      <c r="BEV11" s="1109"/>
      <c r="BEW11" s="1109"/>
      <c r="BEX11" s="1112">
        <f t="shared" si="463"/>
        <v>0</v>
      </c>
      <c r="BEY11" s="1109"/>
      <c r="BEZ11" s="1109"/>
      <c r="BFA11" s="1109"/>
      <c r="BFB11" s="1109"/>
      <c r="BFC11" s="1109"/>
      <c r="BFD11" s="1111"/>
      <c r="BFE11" s="1112">
        <f t="shared" si="464"/>
        <v>0</v>
      </c>
      <c r="BFF11" s="1126"/>
      <c r="BFG11" s="1110"/>
      <c r="BFI11" s="1121"/>
      <c r="BFJ11" s="1109"/>
      <c r="BFK11" s="1109"/>
      <c r="BFL11" s="1109"/>
      <c r="BFM11" s="1112">
        <f t="shared" si="465"/>
        <v>0</v>
      </c>
      <c r="BFN11" s="1109"/>
      <c r="BFO11" s="1109"/>
      <c r="BFP11" s="1109"/>
      <c r="BFQ11" s="1109"/>
      <c r="BFR11" s="1109"/>
      <c r="BFS11" s="1111"/>
      <c r="BFT11" s="1112">
        <f t="shared" si="466"/>
        <v>0</v>
      </c>
      <c r="BFU11" s="1126"/>
      <c r="BFV11" s="1110"/>
      <c r="BFX11" s="1121"/>
      <c r="BFY11" s="1109"/>
      <c r="BFZ11" s="1109"/>
      <c r="BGA11" s="1109"/>
      <c r="BGB11" s="1112">
        <f t="shared" si="467"/>
        <v>0</v>
      </c>
      <c r="BGC11" s="1109"/>
      <c r="BGD11" s="1109"/>
      <c r="BGE11" s="1109"/>
      <c r="BGF11" s="1109"/>
      <c r="BGG11" s="1109"/>
      <c r="BGH11" s="1111"/>
      <c r="BGI11" s="1112">
        <f t="shared" si="468"/>
        <v>0</v>
      </c>
      <c r="BGJ11" s="1126"/>
      <c r="BGK11" s="1110"/>
      <c r="BGM11" s="1121"/>
      <c r="BGN11" s="1109"/>
      <c r="BGO11" s="1109"/>
      <c r="BGP11" s="1109"/>
      <c r="BGQ11" s="1112">
        <f t="shared" si="469"/>
        <v>0</v>
      </c>
      <c r="BGR11" s="1109"/>
      <c r="BGS11" s="1109"/>
      <c r="BGT11" s="1109"/>
      <c r="BGU11" s="1109"/>
      <c r="BGV11" s="1109"/>
      <c r="BGW11" s="1111"/>
      <c r="BGX11" s="1112">
        <f t="shared" si="470"/>
        <v>0</v>
      </c>
      <c r="BGY11" s="1126"/>
      <c r="BGZ11" s="1110"/>
      <c r="BHB11" s="1121"/>
      <c r="BHC11" s="1109"/>
      <c r="BHD11" s="1109"/>
      <c r="BHE11" s="1109"/>
      <c r="BHF11" s="1112">
        <f t="shared" si="471"/>
        <v>0</v>
      </c>
      <c r="BHG11" s="1109"/>
      <c r="BHH11" s="1109"/>
      <c r="BHI11" s="1109"/>
      <c r="BHJ11" s="1109"/>
      <c r="BHK11" s="1109"/>
      <c r="BHL11" s="1111"/>
      <c r="BHM11" s="1112">
        <f t="shared" si="472"/>
        <v>0</v>
      </c>
      <c r="BHN11" s="1126"/>
      <c r="BHO11" s="1110"/>
      <c r="BHQ11" s="1121"/>
      <c r="BHR11" s="1109"/>
      <c r="BHS11" s="1109"/>
      <c r="BHT11" s="1109"/>
      <c r="BHU11" s="1112">
        <f t="shared" si="473"/>
        <v>0</v>
      </c>
      <c r="BHV11" s="1109"/>
      <c r="BHW11" s="1109"/>
      <c r="BHX11" s="1109"/>
      <c r="BHY11" s="1109"/>
      <c r="BHZ11" s="1109"/>
      <c r="BIA11" s="1111"/>
      <c r="BIB11" s="1112">
        <f t="shared" si="474"/>
        <v>0</v>
      </c>
      <c r="BIC11" s="1126"/>
      <c r="BID11" s="1110"/>
      <c r="BIF11" s="1121"/>
      <c r="BIG11" s="1109"/>
      <c r="BIH11" s="1109"/>
      <c r="BII11" s="1109"/>
      <c r="BIJ11" s="1112">
        <f t="shared" si="475"/>
        <v>0</v>
      </c>
      <c r="BIK11" s="1109"/>
      <c r="BIL11" s="1109"/>
      <c r="BIM11" s="1109"/>
      <c r="BIN11" s="1109"/>
      <c r="BIO11" s="1109"/>
      <c r="BIP11" s="1111"/>
      <c r="BIQ11" s="1112">
        <f t="shared" si="476"/>
        <v>0</v>
      </c>
      <c r="BIR11" s="1126"/>
      <c r="BIS11" s="1110"/>
      <c r="BIU11" s="1121"/>
      <c r="BIV11" s="1109"/>
      <c r="BIW11" s="1109"/>
      <c r="BIX11" s="1109"/>
      <c r="BIY11" s="1112">
        <f t="shared" si="477"/>
        <v>0</v>
      </c>
      <c r="BIZ11" s="1109"/>
      <c r="BJA11" s="1109"/>
      <c r="BJB11" s="1109"/>
      <c r="BJC11" s="1109"/>
      <c r="BJD11" s="1109"/>
      <c r="BJE11" s="1111"/>
      <c r="BJF11" s="1112">
        <f t="shared" si="478"/>
        <v>0</v>
      </c>
      <c r="BJG11" s="1126"/>
      <c r="BJH11" s="1110"/>
      <c r="BJJ11" s="1121"/>
      <c r="BJK11" s="1109"/>
      <c r="BJL11" s="1109"/>
      <c r="BJM11" s="1109"/>
      <c r="BJN11" s="1112">
        <f t="shared" si="479"/>
        <v>0</v>
      </c>
      <c r="BJO11" s="1109"/>
      <c r="BJP11" s="1109"/>
      <c r="BJQ11" s="1109"/>
      <c r="BJR11" s="1109"/>
      <c r="BJS11" s="1109"/>
      <c r="BJT11" s="1111"/>
      <c r="BJU11" s="1112">
        <f t="shared" si="480"/>
        <v>0</v>
      </c>
      <c r="BJV11" s="1126"/>
      <c r="BJW11" s="1110"/>
      <c r="BJY11" s="1121"/>
      <c r="BJZ11" s="1109"/>
      <c r="BKA11" s="1109"/>
      <c r="BKB11" s="1109"/>
      <c r="BKC11" s="1112">
        <f t="shared" si="481"/>
        <v>0</v>
      </c>
      <c r="BKD11" s="1109"/>
      <c r="BKE11" s="1109"/>
      <c r="BKF11" s="1109"/>
      <c r="BKG11" s="1109"/>
      <c r="BKH11" s="1109"/>
      <c r="BKI11" s="1111"/>
      <c r="BKJ11" s="1112">
        <f t="shared" si="482"/>
        <v>0</v>
      </c>
      <c r="BKK11" s="1126"/>
      <c r="BKL11" s="1110"/>
      <c r="BKN11" s="1121"/>
      <c r="BKO11" s="1109"/>
      <c r="BKP11" s="1109"/>
      <c r="BKQ11" s="1109"/>
      <c r="BKR11" s="1112">
        <f t="shared" si="483"/>
        <v>0</v>
      </c>
      <c r="BKS11" s="1109"/>
      <c r="BKT11" s="1109"/>
      <c r="BKU11" s="1109"/>
      <c r="BKV11" s="1109"/>
      <c r="BKW11" s="1109"/>
      <c r="BKX11" s="1111"/>
      <c r="BKY11" s="1112">
        <f t="shared" si="484"/>
        <v>0</v>
      </c>
      <c r="BKZ11" s="1126"/>
      <c r="BLA11" s="1110"/>
      <c r="BLC11" s="1121"/>
      <c r="BLD11" s="1109"/>
      <c r="BLE11" s="1109"/>
      <c r="BLF11" s="1109"/>
      <c r="BLG11" s="1112">
        <f t="shared" si="485"/>
        <v>0</v>
      </c>
      <c r="BLH11" s="1109"/>
      <c r="BLI11" s="1109"/>
      <c r="BLJ11" s="1109"/>
      <c r="BLK11" s="1109"/>
      <c r="BLL11" s="1109"/>
      <c r="BLM11" s="1111"/>
      <c r="BLN11" s="1112">
        <f t="shared" si="486"/>
        <v>0</v>
      </c>
      <c r="BLO11" s="1126"/>
      <c r="BLP11" s="1110"/>
      <c r="BLR11" s="1121"/>
      <c r="BLS11" s="1109"/>
      <c r="BLT11" s="1109"/>
      <c r="BLU11" s="1109"/>
      <c r="BLV11" s="1112">
        <f t="shared" si="487"/>
        <v>0</v>
      </c>
      <c r="BLW11" s="1109"/>
      <c r="BLX11" s="1109"/>
      <c r="BLY11" s="1109"/>
      <c r="BLZ11" s="1109"/>
      <c r="BMA11" s="1109"/>
      <c r="BMB11" s="1111"/>
      <c r="BMC11" s="1112">
        <f t="shared" si="488"/>
        <v>0</v>
      </c>
      <c r="BMD11" s="1126"/>
      <c r="BME11" s="1110"/>
      <c r="BMG11" s="1121"/>
      <c r="BMH11" s="1109"/>
      <c r="BMI11" s="1109"/>
      <c r="BMJ11" s="1109"/>
      <c r="BMK11" s="1112">
        <f t="shared" si="489"/>
        <v>0</v>
      </c>
      <c r="BML11" s="1109"/>
      <c r="BMM11" s="1109"/>
      <c r="BMN11" s="1109"/>
      <c r="BMO11" s="1109"/>
      <c r="BMP11" s="1109"/>
      <c r="BMQ11" s="1111"/>
      <c r="BMR11" s="1112">
        <f t="shared" si="490"/>
        <v>0</v>
      </c>
      <c r="BMS11" s="1126"/>
      <c r="BMT11" s="1110"/>
      <c r="BMV11" s="1121"/>
      <c r="BMW11" s="1109"/>
      <c r="BMX11" s="1109"/>
      <c r="BMY11" s="1109"/>
      <c r="BMZ11" s="1112">
        <f t="shared" si="491"/>
        <v>0</v>
      </c>
      <c r="BNA11" s="1109"/>
      <c r="BNB11" s="1109"/>
      <c r="BNC11" s="1109"/>
      <c r="BND11" s="1109"/>
      <c r="BNE11" s="1109"/>
      <c r="BNF11" s="1111"/>
      <c r="BNG11" s="1112">
        <f t="shared" si="492"/>
        <v>0</v>
      </c>
      <c r="BNH11" s="1126"/>
      <c r="BNI11" s="1110"/>
      <c r="BNK11" s="1121"/>
      <c r="BNL11" s="1109"/>
      <c r="BNM11" s="1109"/>
      <c r="BNN11" s="1109"/>
      <c r="BNO11" s="1112">
        <f t="shared" si="493"/>
        <v>0</v>
      </c>
      <c r="BNP11" s="1109"/>
      <c r="BNQ11" s="1109"/>
      <c r="BNR11" s="1109"/>
      <c r="BNS11" s="1109"/>
      <c r="BNT11" s="1109"/>
      <c r="BNU11" s="1111"/>
      <c r="BNV11" s="1112">
        <f t="shared" si="494"/>
        <v>0</v>
      </c>
      <c r="BNW11" s="1126"/>
      <c r="BNX11" s="1110"/>
      <c r="BNZ11" s="1121"/>
      <c r="BOA11" s="1109"/>
      <c r="BOB11" s="1109"/>
      <c r="BOC11" s="1109"/>
      <c r="BOD11" s="1112">
        <f t="shared" si="495"/>
        <v>0</v>
      </c>
      <c r="BOE11" s="1109"/>
      <c r="BOF11" s="1109"/>
      <c r="BOG11" s="1109"/>
      <c r="BOH11" s="1109"/>
      <c r="BOI11" s="1109"/>
      <c r="BOJ11" s="1111"/>
      <c r="BOK11" s="1112">
        <f t="shared" si="496"/>
        <v>0</v>
      </c>
      <c r="BOL11" s="1126"/>
      <c r="BOM11" s="1110"/>
      <c r="BOO11" s="1121"/>
      <c r="BOP11" s="1109"/>
      <c r="BOQ11" s="1109"/>
      <c r="BOR11" s="1109"/>
      <c r="BOS11" s="1112">
        <f t="shared" si="497"/>
        <v>0</v>
      </c>
      <c r="BOT11" s="1109"/>
      <c r="BOU11" s="1109"/>
      <c r="BOV11" s="1109"/>
      <c r="BOW11" s="1109"/>
      <c r="BOX11" s="1109"/>
      <c r="BOY11" s="1111"/>
      <c r="BOZ11" s="1112">
        <f t="shared" si="498"/>
        <v>0</v>
      </c>
      <c r="BPA11" s="1126"/>
      <c r="BPB11" s="1110"/>
      <c r="BPD11" s="1121"/>
      <c r="BPE11" s="1109"/>
      <c r="BPF11" s="1109"/>
      <c r="BPG11" s="1109"/>
      <c r="BPH11" s="1112">
        <f t="shared" si="499"/>
        <v>0</v>
      </c>
      <c r="BPI11" s="1109"/>
      <c r="BPJ11" s="1109"/>
      <c r="BPK11" s="1109"/>
      <c r="BPL11" s="1109"/>
      <c r="BPM11" s="1109"/>
      <c r="BPN11" s="1111"/>
      <c r="BPO11" s="1112">
        <f t="shared" si="500"/>
        <v>0</v>
      </c>
      <c r="BPP11" s="1126"/>
      <c r="BPQ11" s="1110"/>
      <c r="BPS11" s="1121"/>
      <c r="BPT11" s="1109"/>
      <c r="BPU11" s="1109"/>
      <c r="BPV11" s="1109"/>
      <c r="BPW11" s="1112">
        <f t="shared" si="501"/>
        <v>0</v>
      </c>
      <c r="BPX11" s="1109"/>
      <c r="BPY11" s="1109"/>
      <c r="BPZ11" s="1109"/>
      <c r="BQA11" s="1109"/>
      <c r="BQB11" s="1109"/>
      <c r="BQC11" s="1111"/>
      <c r="BQD11" s="1112">
        <f t="shared" si="502"/>
        <v>0</v>
      </c>
      <c r="BQE11" s="1126"/>
      <c r="BQF11" s="1110"/>
      <c r="BQH11" s="1121"/>
      <c r="BQI11" s="1109"/>
      <c r="BQJ11" s="1109"/>
      <c r="BQK11" s="1109"/>
      <c r="BQL11" s="1112">
        <f t="shared" si="503"/>
        <v>0</v>
      </c>
      <c r="BQM11" s="1109"/>
      <c r="BQN11" s="1109"/>
      <c r="BQO11" s="1109"/>
      <c r="BQP11" s="1109"/>
      <c r="BQQ11" s="1109"/>
      <c r="BQR11" s="1111"/>
      <c r="BQS11" s="1112">
        <f t="shared" si="504"/>
        <v>0</v>
      </c>
      <c r="BQT11" s="1126"/>
      <c r="BQU11" s="1110"/>
      <c r="BQW11" s="1121"/>
      <c r="BQX11" s="1109"/>
      <c r="BQY11" s="1109"/>
      <c r="BQZ11" s="1109"/>
      <c r="BRA11" s="1112">
        <f t="shared" si="505"/>
        <v>0</v>
      </c>
      <c r="BRB11" s="1109"/>
      <c r="BRC11" s="1109"/>
      <c r="BRD11" s="1109"/>
      <c r="BRE11" s="1109"/>
      <c r="BRF11" s="1109"/>
      <c r="BRG11" s="1111"/>
      <c r="BRH11" s="1112">
        <f t="shared" si="506"/>
        <v>0</v>
      </c>
      <c r="BRI11" s="1126"/>
      <c r="BRJ11" s="1110"/>
      <c r="BRL11" s="1121"/>
      <c r="BRM11" s="1109"/>
      <c r="BRN11" s="1109"/>
      <c r="BRO11" s="1109"/>
      <c r="BRP11" s="1112">
        <f t="shared" si="507"/>
        <v>0</v>
      </c>
      <c r="BRQ11" s="1109"/>
      <c r="BRR11" s="1109"/>
      <c r="BRS11" s="1109"/>
      <c r="BRT11" s="1109"/>
      <c r="BRU11" s="1109"/>
      <c r="BRV11" s="1111"/>
      <c r="BRW11" s="1112">
        <f t="shared" si="508"/>
        <v>0</v>
      </c>
      <c r="BRX11" s="1126"/>
      <c r="BRY11" s="1110"/>
      <c r="BSA11" s="1121"/>
      <c r="BSB11" s="1109"/>
      <c r="BSC11" s="1109"/>
      <c r="BSD11" s="1109"/>
      <c r="BSE11" s="1112">
        <f t="shared" si="509"/>
        <v>0</v>
      </c>
      <c r="BSF11" s="1109"/>
      <c r="BSG11" s="1109"/>
      <c r="BSH11" s="1109"/>
      <c r="BSI11" s="1109"/>
      <c r="BSJ11" s="1109"/>
      <c r="BSK11" s="1111"/>
      <c r="BSL11" s="1112">
        <f t="shared" si="510"/>
        <v>0</v>
      </c>
      <c r="BSM11" s="1126"/>
      <c r="BSN11" s="1110"/>
      <c r="BSP11" s="1121"/>
      <c r="BSQ11" s="1109"/>
      <c r="BSR11" s="1109"/>
      <c r="BSS11" s="1109"/>
      <c r="BST11" s="1112">
        <f t="shared" si="511"/>
        <v>0</v>
      </c>
      <c r="BSU11" s="1109"/>
      <c r="BSV11" s="1109"/>
      <c r="BSW11" s="1109"/>
      <c r="BSX11" s="1109"/>
      <c r="BSY11" s="1109"/>
      <c r="BSZ11" s="1111"/>
      <c r="BTA11" s="1112">
        <f t="shared" si="512"/>
        <v>0</v>
      </c>
      <c r="BTB11" s="1126"/>
      <c r="BTC11" s="1110"/>
      <c r="BTE11" s="1121"/>
      <c r="BTF11" s="1109"/>
      <c r="BTG11" s="1109"/>
      <c r="BTH11" s="1109"/>
      <c r="BTI11" s="1112">
        <f t="shared" si="513"/>
        <v>0</v>
      </c>
      <c r="BTJ11" s="1109"/>
      <c r="BTK11" s="1109"/>
      <c r="BTL11" s="1109"/>
      <c r="BTM11" s="1109"/>
      <c r="BTN11" s="1109"/>
      <c r="BTO11" s="1111"/>
      <c r="BTP11" s="1112">
        <f t="shared" si="514"/>
        <v>0</v>
      </c>
      <c r="BTQ11" s="1126"/>
      <c r="BTR11" s="1110"/>
      <c r="BTT11" s="1121"/>
      <c r="BTU11" s="1109"/>
      <c r="BTV11" s="1109"/>
      <c r="BTW11" s="1109"/>
      <c r="BTX11" s="1112">
        <f t="shared" si="515"/>
        <v>0</v>
      </c>
      <c r="BTY11" s="1109"/>
      <c r="BTZ11" s="1109"/>
      <c r="BUA11" s="1109"/>
      <c r="BUB11" s="1109"/>
      <c r="BUC11" s="1109"/>
      <c r="BUD11" s="1111"/>
      <c r="BUE11" s="1112">
        <f t="shared" si="516"/>
        <v>0</v>
      </c>
      <c r="BUF11" s="1126"/>
      <c r="BUG11" s="1110"/>
      <c r="BUI11" s="1121"/>
      <c r="BUJ11" s="1109"/>
      <c r="BUK11" s="1109"/>
      <c r="BUL11" s="1109"/>
      <c r="BUM11" s="1112">
        <f t="shared" si="517"/>
        <v>0</v>
      </c>
      <c r="BUN11" s="1109"/>
      <c r="BUO11" s="1109"/>
      <c r="BUP11" s="1109"/>
      <c r="BUQ11" s="1109"/>
      <c r="BUR11" s="1109"/>
      <c r="BUS11" s="1111"/>
      <c r="BUT11" s="1112">
        <f t="shared" si="518"/>
        <v>0</v>
      </c>
      <c r="BUU11" s="1126"/>
      <c r="BUV11" s="1110"/>
      <c r="BUX11" s="1121"/>
      <c r="BUY11" s="1109"/>
      <c r="BUZ11" s="1109"/>
      <c r="BVA11" s="1109"/>
      <c r="BVB11" s="1112">
        <f t="shared" si="519"/>
        <v>0</v>
      </c>
      <c r="BVC11" s="1109"/>
      <c r="BVD11" s="1109"/>
      <c r="BVE11" s="1109"/>
      <c r="BVF11" s="1109"/>
      <c r="BVG11" s="1109"/>
      <c r="BVH11" s="1111"/>
      <c r="BVI11" s="1112">
        <f t="shared" si="520"/>
        <v>0</v>
      </c>
      <c r="BVJ11" s="1126"/>
      <c r="BVK11" s="1110"/>
      <c r="BVM11" s="1121"/>
      <c r="BVN11" s="1109"/>
      <c r="BVO11" s="1109"/>
      <c r="BVP11" s="1109"/>
      <c r="BVQ11" s="1112">
        <f t="shared" si="521"/>
        <v>0</v>
      </c>
      <c r="BVR11" s="1109"/>
      <c r="BVS11" s="1109"/>
      <c r="BVT11" s="1109"/>
      <c r="BVU11" s="1109"/>
      <c r="BVV11" s="1109"/>
      <c r="BVW11" s="1111"/>
      <c r="BVX11" s="1112">
        <f t="shared" si="522"/>
        <v>0</v>
      </c>
      <c r="BVY11" s="1126"/>
      <c r="BVZ11" s="1110"/>
      <c r="BWB11" s="1121"/>
      <c r="BWC11" s="1109"/>
      <c r="BWD11" s="1109"/>
      <c r="BWE11" s="1109"/>
      <c r="BWF11" s="1112">
        <f t="shared" si="523"/>
        <v>0</v>
      </c>
      <c r="BWG11" s="1109"/>
      <c r="BWH11" s="1109"/>
      <c r="BWI11" s="1109"/>
      <c r="BWJ11" s="1109"/>
      <c r="BWK11" s="1109"/>
      <c r="BWL11" s="1111"/>
      <c r="BWM11" s="1112">
        <f t="shared" si="524"/>
        <v>0</v>
      </c>
      <c r="BWN11" s="1126"/>
      <c r="BWO11" s="1110"/>
    </row>
    <row r="12" spans="1:1965" ht="15" customHeight="1" x14ac:dyDescent="0.2">
      <c r="B12" s="1114" t="s">
        <v>783</v>
      </c>
      <c r="C12" s="1112">
        <f t="shared" ref="C12:AD12" si="525">SUM(C13:C16)</f>
        <v>0</v>
      </c>
      <c r="D12" s="1112">
        <f t="shared" si="525"/>
        <v>0</v>
      </c>
      <c r="E12" s="1112">
        <f t="shared" si="525"/>
        <v>0</v>
      </c>
      <c r="F12" s="1112">
        <f t="shared" si="525"/>
        <v>0</v>
      </c>
      <c r="G12" s="1112">
        <f t="shared" si="525"/>
        <v>0</v>
      </c>
      <c r="H12" s="1112">
        <f t="shared" si="525"/>
        <v>0</v>
      </c>
      <c r="I12" s="1112">
        <f t="shared" si="525"/>
        <v>0</v>
      </c>
      <c r="J12" s="1112">
        <f t="shared" si="525"/>
        <v>0</v>
      </c>
      <c r="K12" s="1112">
        <f t="shared" si="525"/>
        <v>0</v>
      </c>
      <c r="L12" s="1112">
        <f t="shared" si="525"/>
        <v>0</v>
      </c>
      <c r="M12" s="1112">
        <f t="shared" si="525"/>
        <v>0</v>
      </c>
      <c r="N12" s="1112">
        <f t="shared" si="525"/>
        <v>0</v>
      </c>
      <c r="O12" s="1112">
        <f t="shared" si="525"/>
        <v>0</v>
      </c>
      <c r="P12" s="1113">
        <f t="shared" si="525"/>
        <v>0</v>
      </c>
      <c r="Q12" s="1125">
        <f t="shared" si="525"/>
        <v>0</v>
      </c>
      <c r="R12" s="1112">
        <f t="shared" si="525"/>
        <v>0</v>
      </c>
      <c r="S12" s="1112">
        <f t="shared" si="525"/>
        <v>0</v>
      </c>
      <c r="T12" s="1112">
        <f t="shared" si="525"/>
        <v>0</v>
      </c>
      <c r="U12" s="1112">
        <f t="shared" si="525"/>
        <v>0</v>
      </c>
      <c r="V12" s="1112">
        <f t="shared" si="525"/>
        <v>0</v>
      </c>
      <c r="W12" s="1112">
        <f t="shared" si="525"/>
        <v>0</v>
      </c>
      <c r="X12" s="1112">
        <f t="shared" si="525"/>
        <v>0</v>
      </c>
      <c r="Y12" s="1112">
        <f t="shared" si="525"/>
        <v>0</v>
      </c>
      <c r="Z12" s="1112">
        <f t="shared" si="525"/>
        <v>0</v>
      </c>
      <c r="AA12" s="1112">
        <f t="shared" si="525"/>
        <v>0</v>
      </c>
      <c r="AB12" s="1112">
        <f t="shared" si="525"/>
        <v>0</v>
      </c>
      <c r="AC12" s="1112">
        <f t="shared" si="525"/>
        <v>0</v>
      </c>
      <c r="AD12" s="1113">
        <f t="shared" si="525"/>
        <v>0</v>
      </c>
      <c r="AF12" s="1120">
        <f t="shared" ref="AF12:AS12" si="526">SUM(AF13:AF16)</f>
        <v>0</v>
      </c>
      <c r="AG12" s="1112">
        <f t="shared" si="526"/>
        <v>0</v>
      </c>
      <c r="AH12" s="1112">
        <f t="shared" si="526"/>
        <v>0</v>
      </c>
      <c r="AI12" s="1112">
        <f t="shared" si="526"/>
        <v>0</v>
      </c>
      <c r="AJ12" s="1112">
        <f t="shared" si="526"/>
        <v>0</v>
      </c>
      <c r="AK12" s="1112">
        <f t="shared" si="526"/>
        <v>0</v>
      </c>
      <c r="AL12" s="1112">
        <f t="shared" si="526"/>
        <v>0</v>
      </c>
      <c r="AM12" s="1112">
        <f t="shared" si="526"/>
        <v>0</v>
      </c>
      <c r="AN12" s="1112">
        <f t="shared" si="526"/>
        <v>0</v>
      </c>
      <c r="AO12" s="1112">
        <f t="shared" si="526"/>
        <v>0</v>
      </c>
      <c r="AP12" s="1112">
        <f t="shared" si="526"/>
        <v>0</v>
      </c>
      <c r="AQ12" s="1112">
        <f t="shared" si="526"/>
        <v>0</v>
      </c>
      <c r="AR12" s="1112">
        <f t="shared" si="526"/>
        <v>0</v>
      </c>
      <c r="AS12" s="1113">
        <f t="shared" si="526"/>
        <v>0</v>
      </c>
      <c r="AU12" s="1120">
        <f t="shared" ref="AU12:BH12" si="527">SUM(AU13:AU16)</f>
        <v>0</v>
      </c>
      <c r="AV12" s="1112">
        <f t="shared" si="527"/>
        <v>0</v>
      </c>
      <c r="AW12" s="1112">
        <f t="shared" si="527"/>
        <v>0</v>
      </c>
      <c r="AX12" s="1112">
        <f t="shared" si="527"/>
        <v>0</v>
      </c>
      <c r="AY12" s="1112">
        <f t="shared" si="527"/>
        <v>0</v>
      </c>
      <c r="AZ12" s="1112">
        <f t="shared" si="527"/>
        <v>0</v>
      </c>
      <c r="BA12" s="1112">
        <f t="shared" si="527"/>
        <v>0</v>
      </c>
      <c r="BB12" s="1112">
        <f t="shared" si="527"/>
        <v>0</v>
      </c>
      <c r="BC12" s="1112">
        <f t="shared" si="527"/>
        <v>0</v>
      </c>
      <c r="BD12" s="1112">
        <f t="shared" si="527"/>
        <v>0</v>
      </c>
      <c r="BE12" s="1112">
        <f t="shared" si="527"/>
        <v>0</v>
      </c>
      <c r="BF12" s="1112">
        <f t="shared" si="527"/>
        <v>0</v>
      </c>
      <c r="BG12" s="1112">
        <f t="shared" si="527"/>
        <v>0</v>
      </c>
      <c r="BH12" s="1113">
        <f t="shared" si="527"/>
        <v>0</v>
      </c>
      <c r="BJ12" s="1120">
        <f t="shared" ref="BJ12:BW12" si="528">SUM(BJ13:BJ16)</f>
        <v>0</v>
      </c>
      <c r="BK12" s="1112">
        <f t="shared" si="528"/>
        <v>0</v>
      </c>
      <c r="BL12" s="1112">
        <f t="shared" si="528"/>
        <v>0</v>
      </c>
      <c r="BM12" s="1112">
        <f t="shared" si="528"/>
        <v>0</v>
      </c>
      <c r="BN12" s="1112">
        <f t="shared" si="528"/>
        <v>0</v>
      </c>
      <c r="BO12" s="1112">
        <f t="shared" si="528"/>
        <v>0</v>
      </c>
      <c r="BP12" s="1112">
        <f t="shared" si="528"/>
        <v>0</v>
      </c>
      <c r="BQ12" s="1112">
        <f t="shared" si="528"/>
        <v>0</v>
      </c>
      <c r="BR12" s="1112">
        <f t="shared" si="528"/>
        <v>0</v>
      </c>
      <c r="BS12" s="1112">
        <f t="shared" si="528"/>
        <v>0</v>
      </c>
      <c r="BT12" s="1112">
        <f t="shared" si="528"/>
        <v>0</v>
      </c>
      <c r="BU12" s="1112">
        <f t="shared" si="528"/>
        <v>0</v>
      </c>
      <c r="BV12" s="1112">
        <f t="shared" si="528"/>
        <v>0</v>
      </c>
      <c r="BW12" s="1113">
        <f t="shared" si="528"/>
        <v>0</v>
      </c>
      <c r="BY12" s="1120">
        <f t="shared" ref="BY12:CL12" si="529">SUM(BY13:BY16)</f>
        <v>0</v>
      </c>
      <c r="BZ12" s="1112">
        <f t="shared" si="529"/>
        <v>0</v>
      </c>
      <c r="CA12" s="1112">
        <f t="shared" si="529"/>
        <v>0</v>
      </c>
      <c r="CB12" s="1112">
        <f t="shared" si="529"/>
        <v>0</v>
      </c>
      <c r="CC12" s="1112">
        <f t="shared" si="529"/>
        <v>0</v>
      </c>
      <c r="CD12" s="1112">
        <f t="shared" si="529"/>
        <v>0</v>
      </c>
      <c r="CE12" s="1112">
        <f t="shared" si="529"/>
        <v>0</v>
      </c>
      <c r="CF12" s="1112">
        <f t="shared" si="529"/>
        <v>0</v>
      </c>
      <c r="CG12" s="1112">
        <f t="shared" si="529"/>
        <v>0</v>
      </c>
      <c r="CH12" s="1112">
        <f t="shared" si="529"/>
        <v>0</v>
      </c>
      <c r="CI12" s="1112">
        <f t="shared" si="529"/>
        <v>0</v>
      </c>
      <c r="CJ12" s="1112">
        <f t="shared" si="529"/>
        <v>0</v>
      </c>
      <c r="CK12" s="1112">
        <f t="shared" si="529"/>
        <v>0</v>
      </c>
      <c r="CL12" s="1113">
        <f t="shared" si="529"/>
        <v>0</v>
      </c>
      <c r="CN12" s="1120">
        <f t="shared" ref="CN12:DA12" si="530">SUM(CN13:CN16)</f>
        <v>0</v>
      </c>
      <c r="CO12" s="1112">
        <f t="shared" si="530"/>
        <v>0</v>
      </c>
      <c r="CP12" s="1112">
        <f t="shared" si="530"/>
        <v>0</v>
      </c>
      <c r="CQ12" s="1112">
        <f t="shared" si="530"/>
        <v>0</v>
      </c>
      <c r="CR12" s="1112">
        <f t="shared" si="530"/>
        <v>0</v>
      </c>
      <c r="CS12" s="1112">
        <f t="shared" si="530"/>
        <v>0</v>
      </c>
      <c r="CT12" s="1112">
        <f t="shared" si="530"/>
        <v>0</v>
      </c>
      <c r="CU12" s="1112">
        <f t="shared" si="530"/>
        <v>0</v>
      </c>
      <c r="CV12" s="1112">
        <f t="shared" si="530"/>
        <v>0</v>
      </c>
      <c r="CW12" s="1112">
        <f t="shared" si="530"/>
        <v>0</v>
      </c>
      <c r="CX12" s="1112">
        <f t="shared" si="530"/>
        <v>0</v>
      </c>
      <c r="CY12" s="1112">
        <f t="shared" si="530"/>
        <v>0</v>
      </c>
      <c r="CZ12" s="1112">
        <f t="shared" si="530"/>
        <v>0</v>
      </c>
      <c r="DA12" s="1113">
        <f t="shared" si="530"/>
        <v>0</v>
      </c>
      <c r="DC12" s="1120">
        <f t="shared" ref="DC12:DP12" si="531">SUM(DC13:DC16)</f>
        <v>0</v>
      </c>
      <c r="DD12" s="1112">
        <f t="shared" si="531"/>
        <v>0</v>
      </c>
      <c r="DE12" s="1112">
        <f t="shared" si="531"/>
        <v>0</v>
      </c>
      <c r="DF12" s="1112">
        <f t="shared" si="531"/>
        <v>0</v>
      </c>
      <c r="DG12" s="1112">
        <f t="shared" si="531"/>
        <v>0</v>
      </c>
      <c r="DH12" s="1112">
        <f t="shared" si="531"/>
        <v>0</v>
      </c>
      <c r="DI12" s="1112">
        <f t="shared" si="531"/>
        <v>0</v>
      </c>
      <c r="DJ12" s="1112">
        <f t="shared" si="531"/>
        <v>0</v>
      </c>
      <c r="DK12" s="1112">
        <f t="shared" si="531"/>
        <v>0</v>
      </c>
      <c r="DL12" s="1112">
        <f t="shared" si="531"/>
        <v>0</v>
      </c>
      <c r="DM12" s="1112">
        <f t="shared" si="531"/>
        <v>0</v>
      </c>
      <c r="DN12" s="1112">
        <f t="shared" si="531"/>
        <v>0</v>
      </c>
      <c r="DO12" s="1112">
        <f t="shared" si="531"/>
        <v>0</v>
      </c>
      <c r="DP12" s="1113">
        <f t="shared" si="531"/>
        <v>0</v>
      </c>
      <c r="DR12" s="1120">
        <f t="shared" ref="DR12:EE12" si="532">SUM(DR13:DR16)</f>
        <v>0</v>
      </c>
      <c r="DS12" s="1112">
        <f t="shared" si="532"/>
        <v>0</v>
      </c>
      <c r="DT12" s="1112">
        <f t="shared" si="532"/>
        <v>0</v>
      </c>
      <c r="DU12" s="1112">
        <f t="shared" si="532"/>
        <v>0</v>
      </c>
      <c r="DV12" s="1112">
        <f t="shared" si="532"/>
        <v>0</v>
      </c>
      <c r="DW12" s="1112">
        <f t="shared" si="532"/>
        <v>0</v>
      </c>
      <c r="DX12" s="1112">
        <f t="shared" si="532"/>
        <v>0</v>
      </c>
      <c r="DY12" s="1112">
        <f t="shared" si="532"/>
        <v>0</v>
      </c>
      <c r="DZ12" s="1112">
        <f t="shared" si="532"/>
        <v>0</v>
      </c>
      <c r="EA12" s="1112">
        <f t="shared" si="532"/>
        <v>0</v>
      </c>
      <c r="EB12" s="1112">
        <f t="shared" si="532"/>
        <v>0</v>
      </c>
      <c r="EC12" s="1112">
        <f t="shared" si="532"/>
        <v>0</v>
      </c>
      <c r="ED12" s="1112">
        <f t="shared" si="532"/>
        <v>0</v>
      </c>
      <c r="EE12" s="1113">
        <f t="shared" si="532"/>
        <v>0</v>
      </c>
      <c r="EG12" s="1120">
        <f t="shared" ref="EG12:ET12" si="533">SUM(EG13:EG16)</f>
        <v>0</v>
      </c>
      <c r="EH12" s="1112">
        <f t="shared" si="533"/>
        <v>0</v>
      </c>
      <c r="EI12" s="1112">
        <f t="shared" si="533"/>
        <v>0</v>
      </c>
      <c r="EJ12" s="1112">
        <f t="shared" si="533"/>
        <v>0</v>
      </c>
      <c r="EK12" s="1112">
        <f t="shared" si="533"/>
        <v>0</v>
      </c>
      <c r="EL12" s="1112">
        <f t="shared" si="533"/>
        <v>0</v>
      </c>
      <c r="EM12" s="1112">
        <f t="shared" si="533"/>
        <v>0</v>
      </c>
      <c r="EN12" s="1112">
        <f t="shared" si="533"/>
        <v>0</v>
      </c>
      <c r="EO12" s="1112">
        <f t="shared" si="533"/>
        <v>0</v>
      </c>
      <c r="EP12" s="1112">
        <f t="shared" si="533"/>
        <v>0</v>
      </c>
      <c r="EQ12" s="1112">
        <f t="shared" si="533"/>
        <v>0</v>
      </c>
      <c r="ER12" s="1112">
        <f t="shared" si="533"/>
        <v>0</v>
      </c>
      <c r="ES12" s="1112">
        <f t="shared" si="533"/>
        <v>0</v>
      </c>
      <c r="ET12" s="1113">
        <f t="shared" si="533"/>
        <v>0</v>
      </c>
      <c r="EV12" s="1120">
        <f t="shared" ref="EV12:FI12" si="534">SUM(EV13:EV16)</f>
        <v>0</v>
      </c>
      <c r="EW12" s="1112">
        <f t="shared" si="534"/>
        <v>0</v>
      </c>
      <c r="EX12" s="1112">
        <f t="shared" si="534"/>
        <v>0</v>
      </c>
      <c r="EY12" s="1112">
        <f t="shared" si="534"/>
        <v>0</v>
      </c>
      <c r="EZ12" s="1112">
        <f t="shared" si="534"/>
        <v>0</v>
      </c>
      <c r="FA12" s="1112">
        <f t="shared" si="534"/>
        <v>0</v>
      </c>
      <c r="FB12" s="1112">
        <f t="shared" si="534"/>
        <v>0</v>
      </c>
      <c r="FC12" s="1112">
        <f t="shared" si="534"/>
        <v>0</v>
      </c>
      <c r="FD12" s="1112">
        <f t="shared" si="534"/>
        <v>0</v>
      </c>
      <c r="FE12" s="1112">
        <f t="shared" si="534"/>
        <v>0</v>
      </c>
      <c r="FF12" s="1112">
        <f t="shared" si="534"/>
        <v>0</v>
      </c>
      <c r="FG12" s="1112">
        <f t="shared" si="534"/>
        <v>0</v>
      </c>
      <c r="FH12" s="1112">
        <f t="shared" si="534"/>
        <v>0</v>
      </c>
      <c r="FI12" s="1113">
        <f t="shared" si="534"/>
        <v>0</v>
      </c>
      <c r="FK12" s="1120">
        <f t="shared" ref="FK12:FX12" si="535">SUM(FK13:FK16)</f>
        <v>0</v>
      </c>
      <c r="FL12" s="1112">
        <f t="shared" si="535"/>
        <v>0</v>
      </c>
      <c r="FM12" s="1112">
        <f t="shared" si="535"/>
        <v>0</v>
      </c>
      <c r="FN12" s="1112">
        <f t="shared" si="535"/>
        <v>0</v>
      </c>
      <c r="FO12" s="1112">
        <f t="shared" si="535"/>
        <v>0</v>
      </c>
      <c r="FP12" s="1112">
        <f t="shared" si="535"/>
        <v>0</v>
      </c>
      <c r="FQ12" s="1112">
        <f t="shared" si="535"/>
        <v>0</v>
      </c>
      <c r="FR12" s="1112">
        <f t="shared" si="535"/>
        <v>0</v>
      </c>
      <c r="FS12" s="1112">
        <f t="shared" si="535"/>
        <v>0</v>
      </c>
      <c r="FT12" s="1112">
        <f t="shared" si="535"/>
        <v>0</v>
      </c>
      <c r="FU12" s="1112">
        <f t="shared" si="535"/>
        <v>0</v>
      </c>
      <c r="FV12" s="1112">
        <f t="shared" si="535"/>
        <v>0</v>
      </c>
      <c r="FW12" s="1112">
        <f t="shared" si="535"/>
        <v>0</v>
      </c>
      <c r="FX12" s="1113">
        <f t="shared" si="535"/>
        <v>0</v>
      </c>
      <c r="FZ12" s="1120">
        <f t="shared" ref="FZ12:GM12" si="536">SUM(FZ13:FZ16)</f>
        <v>0</v>
      </c>
      <c r="GA12" s="1112">
        <f t="shared" si="536"/>
        <v>0</v>
      </c>
      <c r="GB12" s="1112">
        <f t="shared" si="536"/>
        <v>0</v>
      </c>
      <c r="GC12" s="1112">
        <f t="shared" si="536"/>
        <v>0</v>
      </c>
      <c r="GD12" s="1112">
        <f t="shared" si="536"/>
        <v>0</v>
      </c>
      <c r="GE12" s="1112">
        <f t="shared" si="536"/>
        <v>0</v>
      </c>
      <c r="GF12" s="1112">
        <f t="shared" si="536"/>
        <v>0</v>
      </c>
      <c r="GG12" s="1112">
        <f t="shared" si="536"/>
        <v>0</v>
      </c>
      <c r="GH12" s="1112">
        <f t="shared" si="536"/>
        <v>0</v>
      </c>
      <c r="GI12" s="1112">
        <f t="shared" si="536"/>
        <v>0</v>
      </c>
      <c r="GJ12" s="1112">
        <f t="shared" si="536"/>
        <v>0</v>
      </c>
      <c r="GK12" s="1112">
        <f t="shared" si="536"/>
        <v>0</v>
      </c>
      <c r="GL12" s="1112">
        <f t="shared" si="536"/>
        <v>0</v>
      </c>
      <c r="GM12" s="1113">
        <f t="shared" si="536"/>
        <v>0</v>
      </c>
      <c r="GO12" s="1120">
        <f t="shared" ref="GO12:HB12" si="537">SUM(GO13:GO16)</f>
        <v>0</v>
      </c>
      <c r="GP12" s="1112">
        <f t="shared" si="537"/>
        <v>0</v>
      </c>
      <c r="GQ12" s="1112">
        <f t="shared" si="537"/>
        <v>0</v>
      </c>
      <c r="GR12" s="1112">
        <f t="shared" si="537"/>
        <v>0</v>
      </c>
      <c r="GS12" s="1112">
        <f t="shared" si="537"/>
        <v>0</v>
      </c>
      <c r="GT12" s="1112">
        <f t="shared" si="537"/>
        <v>0</v>
      </c>
      <c r="GU12" s="1112">
        <f t="shared" si="537"/>
        <v>0</v>
      </c>
      <c r="GV12" s="1112">
        <f t="shared" si="537"/>
        <v>0</v>
      </c>
      <c r="GW12" s="1112">
        <f t="shared" si="537"/>
        <v>0</v>
      </c>
      <c r="GX12" s="1112">
        <f t="shared" si="537"/>
        <v>0</v>
      </c>
      <c r="GY12" s="1112">
        <f t="shared" si="537"/>
        <v>0</v>
      </c>
      <c r="GZ12" s="1112">
        <f t="shared" si="537"/>
        <v>0</v>
      </c>
      <c r="HA12" s="1112">
        <f t="shared" si="537"/>
        <v>0</v>
      </c>
      <c r="HB12" s="1113">
        <f t="shared" si="537"/>
        <v>0</v>
      </c>
      <c r="HD12" s="1120">
        <f t="shared" ref="HD12:HQ12" si="538">SUM(HD13:HD16)</f>
        <v>0</v>
      </c>
      <c r="HE12" s="1112">
        <f t="shared" si="538"/>
        <v>0</v>
      </c>
      <c r="HF12" s="1112">
        <f t="shared" si="538"/>
        <v>0</v>
      </c>
      <c r="HG12" s="1112">
        <f t="shared" si="538"/>
        <v>0</v>
      </c>
      <c r="HH12" s="1112">
        <f t="shared" si="538"/>
        <v>0</v>
      </c>
      <c r="HI12" s="1112">
        <f t="shared" si="538"/>
        <v>0</v>
      </c>
      <c r="HJ12" s="1112">
        <f t="shared" si="538"/>
        <v>0</v>
      </c>
      <c r="HK12" s="1112">
        <f t="shared" si="538"/>
        <v>0</v>
      </c>
      <c r="HL12" s="1112">
        <f t="shared" si="538"/>
        <v>0</v>
      </c>
      <c r="HM12" s="1112">
        <f t="shared" si="538"/>
        <v>0</v>
      </c>
      <c r="HN12" s="1112">
        <f t="shared" si="538"/>
        <v>0</v>
      </c>
      <c r="HO12" s="1112">
        <f t="shared" si="538"/>
        <v>0</v>
      </c>
      <c r="HP12" s="1112">
        <f t="shared" si="538"/>
        <v>0</v>
      </c>
      <c r="HQ12" s="1113">
        <f t="shared" si="538"/>
        <v>0</v>
      </c>
      <c r="HS12" s="1120">
        <f t="shared" ref="HS12:IF12" si="539">SUM(HS13:HS16)</f>
        <v>0</v>
      </c>
      <c r="HT12" s="1112">
        <f t="shared" si="539"/>
        <v>0</v>
      </c>
      <c r="HU12" s="1112">
        <f t="shared" si="539"/>
        <v>0</v>
      </c>
      <c r="HV12" s="1112">
        <f t="shared" si="539"/>
        <v>0</v>
      </c>
      <c r="HW12" s="1112">
        <f t="shared" si="539"/>
        <v>0</v>
      </c>
      <c r="HX12" s="1112">
        <f t="shared" si="539"/>
        <v>0</v>
      </c>
      <c r="HY12" s="1112">
        <f t="shared" si="539"/>
        <v>0</v>
      </c>
      <c r="HZ12" s="1112">
        <f t="shared" si="539"/>
        <v>0</v>
      </c>
      <c r="IA12" s="1112">
        <f t="shared" si="539"/>
        <v>0</v>
      </c>
      <c r="IB12" s="1112">
        <f t="shared" si="539"/>
        <v>0</v>
      </c>
      <c r="IC12" s="1112">
        <f t="shared" si="539"/>
        <v>0</v>
      </c>
      <c r="ID12" s="1112">
        <f t="shared" si="539"/>
        <v>0</v>
      </c>
      <c r="IE12" s="1112">
        <f t="shared" si="539"/>
        <v>0</v>
      </c>
      <c r="IF12" s="1113">
        <f t="shared" si="539"/>
        <v>0</v>
      </c>
      <c r="IH12" s="1120">
        <f t="shared" ref="IH12:IU12" si="540">SUM(IH13:IH16)</f>
        <v>0</v>
      </c>
      <c r="II12" s="1112">
        <f t="shared" si="540"/>
        <v>0</v>
      </c>
      <c r="IJ12" s="1112">
        <f t="shared" si="540"/>
        <v>0</v>
      </c>
      <c r="IK12" s="1112">
        <f t="shared" si="540"/>
        <v>0</v>
      </c>
      <c r="IL12" s="1112">
        <f t="shared" si="540"/>
        <v>0</v>
      </c>
      <c r="IM12" s="1112">
        <f t="shared" si="540"/>
        <v>0</v>
      </c>
      <c r="IN12" s="1112">
        <f t="shared" si="540"/>
        <v>0</v>
      </c>
      <c r="IO12" s="1112">
        <f t="shared" si="540"/>
        <v>0</v>
      </c>
      <c r="IP12" s="1112">
        <f t="shared" si="540"/>
        <v>0</v>
      </c>
      <c r="IQ12" s="1112">
        <f t="shared" si="540"/>
        <v>0</v>
      </c>
      <c r="IR12" s="1112">
        <f t="shared" si="540"/>
        <v>0</v>
      </c>
      <c r="IS12" s="1112">
        <f t="shared" si="540"/>
        <v>0</v>
      </c>
      <c r="IT12" s="1112">
        <f t="shared" si="540"/>
        <v>0</v>
      </c>
      <c r="IU12" s="1113">
        <f t="shared" si="540"/>
        <v>0</v>
      </c>
      <c r="IW12" s="1120">
        <f t="shared" ref="IW12:JJ12" si="541">SUM(IW13:IW16)</f>
        <v>0</v>
      </c>
      <c r="IX12" s="1112">
        <f t="shared" si="541"/>
        <v>0</v>
      </c>
      <c r="IY12" s="1112">
        <f t="shared" si="541"/>
        <v>0</v>
      </c>
      <c r="IZ12" s="1112">
        <f t="shared" si="541"/>
        <v>0</v>
      </c>
      <c r="JA12" s="1112">
        <f t="shared" si="541"/>
        <v>0</v>
      </c>
      <c r="JB12" s="1112">
        <f t="shared" si="541"/>
        <v>0</v>
      </c>
      <c r="JC12" s="1112">
        <f t="shared" si="541"/>
        <v>0</v>
      </c>
      <c r="JD12" s="1112">
        <f t="shared" si="541"/>
        <v>0</v>
      </c>
      <c r="JE12" s="1112">
        <f t="shared" si="541"/>
        <v>0</v>
      </c>
      <c r="JF12" s="1112">
        <f t="shared" si="541"/>
        <v>0</v>
      </c>
      <c r="JG12" s="1112">
        <f t="shared" si="541"/>
        <v>0</v>
      </c>
      <c r="JH12" s="1112">
        <f t="shared" si="541"/>
        <v>0</v>
      </c>
      <c r="JI12" s="1112">
        <f t="shared" si="541"/>
        <v>0</v>
      </c>
      <c r="JJ12" s="1113">
        <f t="shared" si="541"/>
        <v>0</v>
      </c>
      <c r="JL12" s="1120">
        <f t="shared" ref="JL12:JY12" si="542">SUM(JL13:JL16)</f>
        <v>0</v>
      </c>
      <c r="JM12" s="1112">
        <f t="shared" si="542"/>
        <v>0</v>
      </c>
      <c r="JN12" s="1112">
        <f t="shared" si="542"/>
        <v>0</v>
      </c>
      <c r="JO12" s="1112">
        <f t="shared" si="542"/>
        <v>0</v>
      </c>
      <c r="JP12" s="1112">
        <f t="shared" si="542"/>
        <v>0</v>
      </c>
      <c r="JQ12" s="1112">
        <f t="shared" si="542"/>
        <v>0</v>
      </c>
      <c r="JR12" s="1112">
        <f t="shared" si="542"/>
        <v>0</v>
      </c>
      <c r="JS12" s="1112">
        <f t="shared" si="542"/>
        <v>0</v>
      </c>
      <c r="JT12" s="1112">
        <f t="shared" si="542"/>
        <v>0</v>
      </c>
      <c r="JU12" s="1112">
        <f t="shared" si="542"/>
        <v>0</v>
      </c>
      <c r="JV12" s="1112">
        <f t="shared" si="542"/>
        <v>0</v>
      </c>
      <c r="JW12" s="1112">
        <f t="shared" si="542"/>
        <v>0</v>
      </c>
      <c r="JX12" s="1112">
        <f t="shared" si="542"/>
        <v>0</v>
      </c>
      <c r="JY12" s="1113">
        <f t="shared" si="542"/>
        <v>0</v>
      </c>
      <c r="KA12" s="1120">
        <f t="shared" ref="KA12:KN12" si="543">SUM(KA13:KA16)</f>
        <v>0</v>
      </c>
      <c r="KB12" s="1112">
        <f t="shared" si="543"/>
        <v>0</v>
      </c>
      <c r="KC12" s="1112">
        <f t="shared" si="543"/>
        <v>0</v>
      </c>
      <c r="KD12" s="1112">
        <f t="shared" si="543"/>
        <v>0</v>
      </c>
      <c r="KE12" s="1112">
        <f t="shared" si="543"/>
        <v>0</v>
      </c>
      <c r="KF12" s="1112">
        <f t="shared" si="543"/>
        <v>0</v>
      </c>
      <c r="KG12" s="1112">
        <f t="shared" si="543"/>
        <v>0</v>
      </c>
      <c r="KH12" s="1112">
        <f t="shared" si="543"/>
        <v>0</v>
      </c>
      <c r="KI12" s="1112">
        <f t="shared" si="543"/>
        <v>0</v>
      </c>
      <c r="KJ12" s="1112">
        <f t="shared" si="543"/>
        <v>0</v>
      </c>
      <c r="KK12" s="1112">
        <f t="shared" si="543"/>
        <v>0</v>
      </c>
      <c r="KL12" s="1112">
        <f t="shared" si="543"/>
        <v>0</v>
      </c>
      <c r="KM12" s="1112">
        <f t="shared" si="543"/>
        <v>0</v>
      </c>
      <c r="KN12" s="1113">
        <f t="shared" si="543"/>
        <v>0</v>
      </c>
      <c r="KP12" s="1120">
        <f t="shared" ref="KP12:LC12" si="544">SUM(KP13:KP16)</f>
        <v>0</v>
      </c>
      <c r="KQ12" s="1112">
        <f t="shared" si="544"/>
        <v>0</v>
      </c>
      <c r="KR12" s="1112">
        <f t="shared" si="544"/>
        <v>0</v>
      </c>
      <c r="KS12" s="1112">
        <f t="shared" si="544"/>
        <v>0</v>
      </c>
      <c r="KT12" s="1112">
        <f t="shared" si="544"/>
        <v>0</v>
      </c>
      <c r="KU12" s="1112">
        <f t="shared" si="544"/>
        <v>0</v>
      </c>
      <c r="KV12" s="1112">
        <f t="shared" si="544"/>
        <v>0</v>
      </c>
      <c r="KW12" s="1112">
        <f t="shared" si="544"/>
        <v>0</v>
      </c>
      <c r="KX12" s="1112">
        <f t="shared" si="544"/>
        <v>0</v>
      </c>
      <c r="KY12" s="1112">
        <f t="shared" si="544"/>
        <v>0</v>
      </c>
      <c r="KZ12" s="1112">
        <f t="shared" si="544"/>
        <v>0</v>
      </c>
      <c r="LA12" s="1112">
        <f t="shared" si="544"/>
        <v>0</v>
      </c>
      <c r="LB12" s="1112">
        <f t="shared" si="544"/>
        <v>0</v>
      </c>
      <c r="LC12" s="1113">
        <f t="shared" si="544"/>
        <v>0</v>
      </c>
      <c r="LE12" s="1120">
        <f t="shared" ref="LE12:LR12" si="545">SUM(LE13:LE16)</f>
        <v>0</v>
      </c>
      <c r="LF12" s="1112">
        <f t="shared" si="545"/>
        <v>0</v>
      </c>
      <c r="LG12" s="1112">
        <f t="shared" si="545"/>
        <v>0</v>
      </c>
      <c r="LH12" s="1112">
        <f t="shared" si="545"/>
        <v>0</v>
      </c>
      <c r="LI12" s="1112">
        <f t="shared" si="545"/>
        <v>0</v>
      </c>
      <c r="LJ12" s="1112">
        <f t="shared" si="545"/>
        <v>0</v>
      </c>
      <c r="LK12" s="1112">
        <f t="shared" si="545"/>
        <v>0</v>
      </c>
      <c r="LL12" s="1112">
        <f t="shared" si="545"/>
        <v>0</v>
      </c>
      <c r="LM12" s="1112">
        <f t="shared" si="545"/>
        <v>0</v>
      </c>
      <c r="LN12" s="1112">
        <f t="shared" si="545"/>
        <v>0</v>
      </c>
      <c r="LO12" s="1112">
        <f t="shared" si="545"/>
        <v>0</v>
      </c>
      <c r="LP12" s="1112">
        <f t="shared" si="545"/>
        <v>0</v>
      </c>
      <c r="LQ12" s="1112">
        <f t="shared" si="545"/>
        <v>0</v>
      </c>
      <c r="LR12" s="1113">
        <f t="shared" si="545"/>
        <v>0</v>
      </c>
      <c r="LT12" s="1120">
        <f t="shared" ref="LT12:MG12" si="546">SUM(LT13:LT16)</f>
        <v>0</v>
      </c>
      <c r="LU12" s="1112">
        <f t="shared" si="546"/>
        <v>0</v>
      </c>
      <c r="LV12" s="1112">
        <f t="shared" si="546"/>
        <v>0</v>
      </c>
      <c r="LW12" s="1112">
        <f t="shared" si="546"/>
        <v>0</v>
      </c>
      <c r="LX12" s="1112">
        <f t="shared" si="546"/>
        <v>0</v>
      </c>
      <c r="LY12" s="1112">
        <f t="shared" si="546"/>
        <v>0</v>
      </c>
      <c r="LZ12" s="1112">
        <f t="shared" si="546"/>
        <v>0</v>
      </c>
      <c r="MA12" s="1112">
        <f t="shared" si="546"/>
        <v>0</v>
      </c>
      <c r="MB12" s="1112">
        <f t="shared" si="546"/>
        <v>0</v>
      </c>
      <c r="MC12" s="1112">
        <f t="shared" si="546"/>
        <v>0</v>
      </c>
      <c r="MD12" s="1112">
        <f t="shared" si="546"/>
        <v>0</v>
      </c>
      <c r="ME12" s="1112">
        <f t="shared" si="546"/>
        <v>0</v>
      </c>
      <c r="MF12" s="1112">
        <f t="shared" si="546"/>
        <v>0</v>
      </c>
      <c r="MG12" s="1113">
        <f t="shared" si="546"/>
        <v>0</v>
      </c>
      <c r="MI12" s="1120">
        <f t="shared" ref="MI12:MV12" si="547">SUM(MI13:MI16)</f>
        <v>0</v>
      </c>
      <c r="MJ12" s="1112">
        <f t="shared" si="547"/>
        <v>0</v>
      </c>
      <c r="MK12" s="1112">
        <f t="shared" si="547"/>
        <v>0</v>
      </c>
      <c r="ML12" s="1112">
        <f t="shared" si="547"/>
        <v>0</v>
      </c>
      <c r="MM12" s="1112">
        <f t="shared" si="547"/>
        <v>0</v>
      </c>
      <c r="MN12" s="1112">
        <f t="shared" si="547"/>
        <v>0</v>
      </c>
      <c r="MO12" s="1112">
        <f t="shared" si="547"/>
        <v>0</v>
      </c>
      <c r="MP12" s="1112">
        <f t="shared" si="547"/>
        <v>0</v>
      </c>
      <c r="MQ12" s="1112">
        <f t="shared" si="547"/>
        <v>0</v>
      </c>
      <c r="MR12" s="1112">
        <f t="shared" si="547"/>
        <v>0</v>
      </c>
      <c r="MS12" s="1112">
        <f t="shared" si="547"/>
        <v>0</v>
      </c>
      <c r="MT12" s="1112">
        <f t="shared" si="547"/>
        <v>0</v>
      </c>
      <c r="MU12" s="1112">
        <f t="shared" si="547"/>
        <v>0</v>
      </c>
      <c r="MV12" s="1113">
        <f t="shared" si="547"/>
        <v>0</v>
      </c>
      <c r="MX12" s="1120">
        <f t="shared" ref="MX12:NK12" si="548">SUM(MX13:MX16)</f>
        <v>0</v>
      </c>
      <c r="MY12" s="1112">
        <f t="shared" si="548"/>
        <v>0</v>
      </c>
      <c r="MZ12" s="1112">
        <f t="shared" si="548"/>
        <v>0</v>
      </c>
      <c r="NA12" s="1112">
        <f t="shared" si="548"/>
        <v>0</v>
      </c>
      <c r="NB12" s="1112">
        <f t="shared" si="548"/>
        <v>0</v>
      </c>
      <c r="NC12" s="1112">
        <f t="shared" si="548"/>
        <v>0</v>
      </c>
      <c r="ND12" s="1112">
        <f t="shared" si="548"/>
        <v>0</v>
      </c>
      <c r="NE12" s="1112">
        <f t="shared" si="548"/>
        <v>0</v>
      </c>
      <c r="NF12" s="1112">
        <f t="shared" si="548"/>
        <v>0</v>
      </c>
      <c r="NG12" s="1112">
        <f t="shared" si="548"/>
        <v>0</v>
      </c>
      <c r="NH12" s="1112">
        <f t="shared" si="548"/>
        <v>0</v>
      </c>
      <c r="NI12" s="1112">
        <f t="shared" si="548"/>
        <v>0</v>
      </c>
      <c r="NJ12" s="1112">
        <f t="shared" si="548"/>
        <v>0</v>
      </c>
      <c r="NK12" s="1113">
        <f t="shared" si="548"/>
        <v>0</v>
      </c>
      <c r="NM12" s="1120">
        <f t="shared" ref="NM12:NZ12" si="549">SUM(NM13:NM16)</f>
        <v>0</v>
      </c>
      <c r="NN12" s="1112">
        <f t="shared" si="549"/>
        <v>0</v>
      </c>
      <c r="NO12" s="1112">
        <f t="shared" si="549"/>
        <v>0</v>
      </c>
      <c r="NP12" s="1112">
        <f t="shared" si="549"/>
        <v>0</v>
      </c>
      <c r="NQ12" s="1112">
        <f t="shared" si="549"/>
        <v>0</v>
      </c>
      <c r="NR12" s="1112">
        <f t="shared" si="549"/>
        <v>0</v>
      </c>
      <c r="NS12" s="1112">
        <f t="shared" si="549"/>
        <v>0</v>
      </c>
      <c r="NT12" s="1112">
        <f t="shared" si="549"/>
        <v>0</v>
      </c>
      <c r="NU12" s="1112">
        <f t="shared" si="549"/>
        <v>0</v>
      </c>
      <c r="NV12" s="1112">
        <f t="shared" si="549"/>
        <v>0</v>
      </c>
      <c r="NW12" s="1112">
        <f t="shared" si="549"/>
        <v>0</v>
      </c>
      <c r="NX12" s="1112">
        <f t="shared" si="549"/>
        <v>0</v>
      </c>
      <c r="NY12" s="1112">
        <f t="shared" si="549"/>
        <v>0</v>
      </c>
      <c r="NZ12" s="1113">
        <f t="shared" si="549"/>
        <v>0</v>
      </c>
      <c r="OB12" s="1120">
        <f t="shared" ref="OB12:OO12" si="550">SUM(OB13:OB16)</f>
        <v>0</v>
      </c>
      <c r="OC12" s="1112">
        <f t="shared" si="550"/>
        <v>0</v>
      </c>
      <c r="OD12" s="1112">
        <f t="shared" si="550"/>
        <v>0</v>
      </c>
      <c r="OE12" s="1112">
        <f t="shared" si="550"/>
        <v>0</v>
      </c>
      <c r="OF12" s="1112">
        <f t="shared" si="550"/>
        <v>0</v>
      </c>
      <c r="OG12" s="1112">
        <f t="shared" si="550"/>
        <v>0</v>
      </c>
      <c r="OH12" s="1112">
        <f t="shared" si="550"/>
        <v>0</v>
      </c>
      <c r="OI12" s="1112">
        <f t="shared" si="550"/>
        <v>0</v>
      </c>
      <c r="OJ12" s="1112">
        <f t="shared" si="550"/>
        <v>0</v>
      </c>
      <c r="OK12" s="1112">
        <f t="shared" si="550"/>
        <v>0</v>
      </c>
      <c r="OL12" s="1112">
        <f t="shared" si="550"/>
        <v>0</v>
      </c>
      <c r="OM12" s="1112">
        <f t="shared" si="550"/>
        <v>0</v>
      </c>
      <c r="ON12" s="1112">
        <f t="shared" si="550"/>
        <v>0</v>
      </c>
      <c r="OO12" s="1113">
        <f t="shared" si="550"/>
        <v>0</v>
      </c>
      <c r="OQ12" s="1120">
        <f t="shared" ref="OQ12:PD12" si="551">SUM(OQ13:OQ16)</f>
        <v>0</v>
      </c>
      <c r="OR12" s="1112">
        <f t="shared" si="551"/>
        <v>0</v>
      </c>
      <c r="OS12" s="1112">
        <f t="shared" si="551"/>
        <v>0</v>
      </c>
      <c r="OT12" s="1112">
        <f t="shared" si="551"/>
        <v>0</v>
      </c>
      <c r="OU12" s="1112">
        <f t="shared" si="551"/>
        <v>0</v>
      </c>
      <c r="OV12" s="1112">
        <f t="shared" si="551"/>
        <v>0</v>
      </c>
      <c r="OW12" s="1112">
        <f t="shared" si="551"/>
        <v>0</v>
      </c>
      <c r="OX12" s="1112">
        <f t="shared" si="551"/>
        <v>0</v>
      </c>
      <c r="OY12" s="1112">
        <f t="shared" si="551"/>
        <v>0</v>
      </c>
      <c r="OZ12" s="1112">
        <f t="shared" si="551"/>
        <v>0</v>
      </c>
      <c r="PA12" s="1112">
        <f t="shared" si="551"/>
        <v>0</v>
      </c>
      <c r="PB12" s="1112">
        <f t="shared" si="551"/>
        <v>0</v>
      </c>
      <c r="PC12" s="1112">
        <f t="shared" si="551"/>
        <v>0</v>
      </c>
      <c r="PD12" s="1113">
        <f t="shared" si="551"/>
        <v>0</v>
      </c>
      <c r="PF12" s="1120">
        <f t="shared" ref="PF12:PS12" si="552">SUM(PF13:PF16)</f>
        <v>0</v>
      </c>
      <c r="PG12" s="1112">
        <f t="shared" si="552"/>
        <v>0</v>
      </c>
      <c r="PH12" s="1112">
        <f t="shared" si="552"/>
        <v>0</v>
      </c>
      <c r="PI12" s="1112">
        <f t="shared" si="552"/>
        <v>0</v>
      </c>
      <c r="PJ12" s="1112">
        <f t="shared" si="552"/>
        <v>0</v>
      </c>
      <c r="PK12" s="1112">
        <f t="shared" si="552"/>
        <v>0</v>
      </c>
      <c r="PL12" s="1112">
        <f t="shared" si="552"/>
        <v>0</v>
      </c>
      <c r="PM12" s="1112">
        <f t="shared" si="552"/>
        <v>0</v>
      </c>
      <c r="PN12" s="1112">
        <f t="shared" si="552"/>
        <v>0</v>
      </c>
      <c r="PO12" s="1112">
        <f t="shared" si="552"/>
        <v>0</v>
      </c>
      <c r="PP12" s="1112">
        <f t="shared" si="552"/>
        <v>0</v>
      </c>
      <c r="PQ12" s="1112">
        <f t="shared" si="552"/>
        <v>0</v>
      </c>
      <c r="PR12" s="1112">
        <f t="shared" si="552"/>
        <v>0</v>
      </c>
      <c r="PS12" s="1113">
        <f t="shared" si="552"/>
        <v>0</v>
      </c>
      <c r="PU12" s="1120">
        <f t="shared" ref="PU12:QH12" si="553">SUM(PU13:PU16)</f>
        <v>0</v>
      </c>
      <c r="PV12" s="1112">
        <f t="shared" si="553"/>
        <v>0</v>
      </c>
      <c r="PW12" s="1112">
        <f t="shared" si="553"/>
        <v>0</v>
      </c>
      <c r="PX12" s="1112">
        <f t="shared" si="553"/>
        <v>0</v>
      </c>
      <c r="PY12" s="1112">
        <f t="shared" si="553"/>
        <v>0</v>
      </c>
      <c r="PZ12" s="1112">
        <f t="shared" si="553"/>
        <v>0</v>
      </c>
      <c r="QA12" s="1112">
        <f t="shared" si="553"/>
        <v>0</v>
      </c>
      <c r="QB12" s="1112">
        <f t="shared" si="553"/>
        <v>0</v>
      </c>
      <c r="QC12" s="1112">
        <f t="shared" si="553"/>
        <v>0</v>
      </c>
      <c r="QD12" s="1112">
        <f t="shared" si="553"/>
        <v>0</v>
      </c>
      <c r="QE12" s="1112">
        <f t="shared" si="553"/>
        <v>0</v>
      </c>
      <c r="QF12" s="1112">
        <f t="shared" si="553"/>
        <v>0</v>
      </c>
      <c r="QG12" s="1112">
        <f t="shared" si="553"/>
        <v>0</v>
      </c>
      <c r="QH12" s="1113">
        <f t="shared" si="553"/>
        <v>0</v>
      </c>
      <c r="QJ12" s="1120">
        <f t="shared" ref="QJ12:QW12" si="554">SUM(QJ13:QJ16)</f>
        <v>0</v>
      </c>
      <c r="QK12" s="1112">
        <f t="shared" si="554"/>
        <v>0</v>
      </c>
      <c r="QL12" s="1112">
        <f t="shared" si="554"/>
        <v>0</v>
      </c>
      <c r="QM12" s="1112">
        <f t="shared" si="554"/>
        <v>0</v>
      </c>
      <c r="QN12" s="1112">
        <f t="shared" si="554"/>
        <v>0</v>
      </c>
      <c r="QO12" s="1112">
        <f t="shared" si="554"/>
        <v>0</v>
      </c>
      <c r="QP12" s="1112">
        <f t="shared" si="554"/>
        <v>0</v>
      </c>
      <c r="QQ12" s="1112">
        <f t="shared" si="554"/>
        <v>0</v>
      </c>
      <c r="QR12" s="1112">
        <f t="shared" si="554"/>
        <v>0</v>
      </c>
      <c r="QS12" s="1112">
        <f t="shared" si="554"/>
        <v>0</v>
      </c>
      <c r="QT12" s="1112">
        <f t="shared" si="554"/>
        <v>0</v>
      </c>
      <c r="QU12" s="1112">
        <f t="shared" si="554"/>
        <v>0</v>
      </c>
      <c r="QV12" s="1112">
        <f t="shared" si="554"/>
        <v>0</v>
      </c>
      <c r="QW12" s="1113">
        <f t="shared" si="554"/>
        <v>0</v>
      </c>
      <c r="QY12" s="1120">
        <f t="shared" ref="QY12:RL12" si="555">SUM(QY13:QY16)</f>
        <v>0</v>
      </c>
      <c r="QZ12" s="1112">
        <f t="shared" si="555"/>
        <v>0</v>
      </c>
      <c r="RA12" s="1112">
        <f t="shared" si="555"/>
        <v>0</v>
      </c>
      <c r="RB12" s="1112">
        <f t="shared" si="555"/>
        <v>0</v>
      </c>
      <c r="RC12" s="1112">
        <f t="shared" si="555"/>
        <v>0</v>
      </c>
      <c r="RD12" s="1112">
        <f t="shared" si="555"/>
        <v>0</v>
      </c>
      <c r="RE12" s="1112">
        <f t="shared" si="555"/>
        <v>0</v>
      </c>
      <c r="RF12" s="1112">
        <f t="shared" si="555"/>
        <v>0</v>
      </c>
      <c r="RG12" s="1112">
        <f t="shared" si="555"/>
        <v>0</v>
      </c>
      <c r="RH12" s="1112">
        <f t="shared" si="555"/>
        <v>0</v>
      </c>
      <c r="RI12" s="1112">
        <f t="shared" si="555"/>
        <v>0</v>
      </c>
      <c r="RJ12" s="1112">
        <f t="shared" si="555"/>
        <v>0</v>
      </c>
      <c r="RK12" s="1112">
        <f t="shared" si="555"/>
        <v>0</v>
      </c>
      <c r="RL12" s="1113">
        <f t="shared" si="555"/>
        <v>0</v>
      </c>
      <c r="RN12" s="1120">
        <f t="shared" ref="RN12:SA12" si="556">SUM(RN13:RN16)</f>
        <v>0</v>
      </c>
      <c r="RO12" s="1112">
        <f t="shared" si="556"/>
        <v>0</v>
      </c>
      <c r="RP12" s="1112">
        <f t="shared" si="556"/>
        <v>0</v>
      </c>
      <c r="RQ12" s="1112">
        <f t="shared" si="556"/>
        <v>0</v>
      </c>
      <c r="RR12" s="1112">
        <f t="shared" si="556"/>
        <v>0</v>
      </c>
      <c r="RS12" s="1112">
        <f t="shared" si="556"/>
        <v>0</v>
      </c>
      <c r="RT12" s="1112">
        <f t="shared" si="556"/>
        <v>0</v>
      </c>
      <c r="RU12" s="1112">
        <f t="shared" si="556"/>
        <v>0</v>
      </c>
      <c r="RV12" s="1112">
        <f t="shared" si="556"/>
        <v>0</v>
      </c>
      <c r="RW12" s="1112">
        <f t="shared" si="556"/>
        <v>0</v>
      </c>
      <c r="RX12" s="1112">
        <f t="shared" si="556"/>
        <v>0</v>
      </c>
      <c r="RY12" s="1112">
        <f t="shared" si="556"/>
        <v>0</v>
      </c>
      <c r="RZ12" s="1112">
        <f t="shared" si="556"/>
        <v>0</v>
      </c>
      <c r="SA12" s="1113">
        <f t="shared" si="556"/>
        <v>0</v>
      </c>
      <c r="SC12" s="1120">
        <f t="shared" ref="SC12:SP12" si="557">SUM(SC13:SC16)</f>
        <v>0</v>
      </c>
      <c r="SD12" s="1112">
        <f t="shared" si="557"/>
        <v>0</v>
      </c>
      <c r="SE12" s="1112">
        <f t="shared" si="557"/>
        <v>0</v>
      </c>
      <c r="SF12" s="1112">
        <f t="shared" si="557"/>
        <v>0</v>
      </c>
      <c r="SG12" s="1112">
        <f t="shared" si="557"/>
        <v>0</v>
      </c>
      <c r="SH12" s="1112">
        <f t="shared" si="557"/>
        <v>0</v>
      </c>
      <c r="SI12" s="1112">
        <f t="shared" si="557"/>
        <v>0</v>
      </c>
      <c r="SJ12" s="1112">
        <f t="shared" si="557"/>
        <v>0</v>
      </c>
      <c r="SK12" s="1112">
        <f t="shared" si="557"/>
        <v>0</v>
      </c>
      <c r="SL12" s="1112">
        <f t="shared" si="557"/>
        <v>0</v>
      </c>
      <c r="SM12" s="1112">
        <f t="shared" si="557"/>
        <v>0</v>
      </c>
      <c r="SN12" s="1112">
        <f t="shared" si="557"/>
        <v>0</v>
      </c>
      <c r="SO12" s="1112">
        <f t="shared" si="557"/>
        <v>0</v>
      </c>
      <c r="SP12" s="1113">
        <f t="shared" si="557"/>
        <v>0</v>
      </c>
      <c r="SR12" s="1120">
        <f t="shared" ref="SR12:TE12" si="558">SUM(SR13:SR16)</f>
        <v>0</v>
      </c>
      <c r="SS12" s="1112">
        <f t="shared" si="558"/>
        <v>0</v>
      </c>
      <c r="ST12" s="1112">
        <f t="shared" si="558"/>
        <v>0</v>
      </c>
      <c r="SU12" s="1112">
        <f t="shared" si="558"/>
        <v>0</v>
      </c>
      <c r="SV12" s="1112">
        <f t="shared" si="558"/>
        <v>0</v>
      </c>
      <c r="SW12" s="1112">
        <f t="shared" si="558"/>
        <v>0</v>
      </c>
      <c r="SX12" s="1112">
        <f t="shared" si="558"/>
        <v>0</v>
      </c>
      <c r="SY12" s="1112">
        <f t="shared" si="558"/>
        <v>0</v>
      </c>
      <c r="SZ12" s="1112">
        <f t="shared" si="558"/>
        <v>0</v>
      </c>
      <c r="TA12" s="1112">
        <f t="shared" si="558"/>
        <v>0</v>
      </c>
      <c r="TB12" s="1112">
        <f t="shared" si="558"/>
        <v>0</v>
      </c>
      <c r="TC12" s="1112">
        <f t="shared" si="558"/>
        <v>0</v>
      </c>
      <c r="TD12" s="1112">
        <f t="shared" si="558"/>
        <v>0</v>
      </c>
      <c r="TE12" s="1113">
        <f t="shared" si="558"/>
        <v>0</v>
      </c>
      <c r="TG12" s="1120">
        <f t="shared" ref="TG12:TT12" si="559">SUM(TG13:TG16)</f>
        <v>0</v>
      </c>
      <c r="TH12" s="1112">
        <f t="shared" si="559"/>
        <v>0</v>
      </c>
      <c r="TI12" s="1112">
        <f t="shared" si="559"/>
        <v>0</v>
      </c>
      <c r="TJ12" s="1112">
        <f t="shared" si="559"/>
        <v>0</v>
      </c>
      <c r="TK12" s="1112">
        <f t="shared" si="559"/>
        <v>0</v>
      </c>
      <c r="TL12" s="1112">
        <f t="shared" si="559"/>
        <v>0</v>
      </c>
      <c r="TM12" s="1112">
        <f t="shared" si="559"/>
        <v>0</v>
      </c>
      <c r="TN12" s="1112">
        <f t="shared" si="559"/>
        <v>0</v>
      </c>
      <c r="TO12" s="1112">
        <f t="shared" si="559"/>
        <v>0</v>
      </c>
      <c r="TP12" s="1112">
        <f t="shared" si="559"/>
        <v>0</v>
      </c>
      <c r="TQ12" s="1112">
        <f t="shared" si="559"/>
        <v>0</v>
      </c>
      <c r="TR12" s="1112">
        <f t="shared" si="559"/>
        <v>0</v>
      </c>
      <c r="TS12" s="1112">
        <f t="shared" si="559"/>
        <v>0</v>
      </c>
      <c r="TT12" s="1113">
        <f t="shared" si="559"/>
        <v>0</v>
      </c>
      <c r="TV12" s="1120">
        <f t="shared" ref="TV12:UI12" si="560">SUM(TV13:TV16)</f>
        <v>0</v>
      </c>
      <c r="TW12" s="1112">
        <f t="shared" si="560"/>
        <v>0</v>
      </c>
      <c r="TX12" s="1112">
        <f t="shared" si="560"/>
        <v>0</v>
      </c>
      <c r="TY12" s="1112">
        <f t="shared" si="560"/>
        <v>0</v>
      </c>
      <c r="TZ12" s="1112">
        <f t="shared" si="560"/>
        <v>0</v>
      </c>
      <c r="UA12" s="1112">
        <f t="shared" si="560"/>
        <v>0</v>
      </c>
      <c r="UB12" s="1112">
        <f t="shared" si="560"/>
        <v>0</v>
      </c>
      <c r="UC12" s="1112">
        <f t="shared" si="560"/>
        <v>0</v>
      </c>
      <c r="UD12" s="1112">
        <f t="shared" si="560"/>
        <v>0</v>
      </c>
      <c r="UE12" s="1112">
        <f t="shared" si="560"/>
        <v>0</v>
      </c>
      <c r="UF12" s="1112">
        <f t="shared" si="560"/>
        <v>0</v>
      </c>
      <c r="UG12" s="1112">
        <f t="shared" si="560"/>
        <v>0</v>
      </c>
      <c r="UH12" s="1112">
        <f t="shared" si="560"/>
        <v>0</v>
      </c>
      <c r="UI12" s="1113">
        <f t="shared" si="560"/>
        <v>0</v>
      </c>
      <c r="UK12" s="1120">
        <f t="shared" ref="UK12:UX12" si="561">SUM(UK13:UK16)</f>
        <v>0</v>
      </c>
      <c r="UL12" s="1112">
        <f t="shared" si="561"/>
        <v>0</v>
      </c>
      <c r="UM12" s="1112">
        <f t="shared" si="561"/>
        <v>0</v>
      </c>
      <c r="UN12" s="1112">
        <f t="shared" si="561"/>
        <v>0</v>
      </c>
      <c r="UO12" s="1112">
        <f t="shared" si="561"/>
        <v>0</v>
      </c>
      <c r="UP12" s="1112">
        <f t="shared" si="561"/>
        <v>0</v>
      </c>
      <c r="UQ12" s="1112">
        <f t="shared" si="561"/>
        <v>0</v>
      </c>
      <c r="UR12" s="1112">
        <f t="shared" si="561"/>
        <v>0</v>
      </c>
      <c r="US12" s="1112">
        <f t="shared" si="561"/>
        <v>0</v>
      </c>
      <c r="UT12" s="1112">
        <f t="shared" si="561"/>
        <v>0</v>
      </c>
      <c r="UU12" s="1112">
        <f t="shared" si="561"/>
        <v>0</v>
      </c>
      <c r="UV12" s="1112">
        <f t="shared" si="561"/>
        <v>0</v>
      </c>
      <c r="UW12" s="1112">
        <f t="shared" si="561"/>
        <v>0</v>
      </c>
      <c r="UX12" s="1113">
        <f t="shared" si="561"/>
        <v>0</v>
      </c>
      <c r="UZ12" s="1120">
        <f t="shared" ref="UZ12:VM12" si="562">SUM(UZ13:UZ16)</f>
        <v>0</v>
      </c>
      <c r="VA12" s="1112">
        <f t="shared" si="562"/>
        <v>0</v>
      </c>
      <c r="VB12" s="1112">
        <f t="shared" si="562"/>
        <v>0</v>
      </c>
      <c r="VC12" s="1112">
        <f t="shared" si="562"/>
        <v>0</v>
      </c>
      <c r="VD12" s="1112">
        <f t="shared" si="562"/>
        <v>0</v>
      </c>
      <c r="VE12" s="1112">
        <f t="shared" si="562"/>
        <v>0</v>
      </c>
      <c r="VF12" s="1112">
        <f t="shared" si="562"/>
        <v>0</v>
      </c>
      <c r="VG12" s="1112">
        <f t="shared" si="562"/>
        <v>0</v>
      </c>
      <c r="VH12" s="1112">
        <f t="shared" si="562"/>
        <v>0</v>
      </c>
      <c r="VI12" s="1112">
        <f t="shared" si="562"/>
        <v>0</v>
      </c>
      <c r="VJ12" s="1112">
        <f t="shared" si="562"/>
        <v>0</v>
      </c>
      <c r="VK12" s="1112">
        <f t="shared" si="562"/>
        <v>0</v>
      </c>
      <c r="VL12" s="1112">
        <f t="shared" si="562"/>
        <v>0</v>
      </c>
      <c r="VM12" s="1113">
        <f t="shared" si="562"/>
        <v>0</v>
      </c>
      <c r="VO12" s="1120">
        <f t="shared" ref="VO12:WB12" si="563">SUM(VO13:VO16)</f>
        <v>0</v>
      </c>
      <c r="VP12" s="1112">
        <f t="shared" si="563"/>
        <v>0</v>
      </c>
      <c r="VQ12" s="1112">
        <f t="shared" si="563"/>
        <v>0</v>
      </c>
      <c r="VR12" s="1112">
        <f t="shared" si="563"/>
        <v>0</v>
      </c>
      <c r="VS12" s="1112">
        <f t="shared" si="563"/>
        <v>0</v>
      </c>
      <c r="VT12" s="1112">
        <f t="shared" si="563"/>
        <v>0</v>
      </c>
      <c r="VU12" s="1112">
        <f t="shared" si="563"/>
        <v>0</v>
      </c>
      <c r="VV12" s="1112">
        <f t="shared" si="563"/>
        <v>0</v>
      </c>
      <c r="VW12" s="1112">
        <f t="shared" si="563"/>
        <v>0</v>
      </c>
      <c r="VX12" s="1112">
        <f t="shared" si="563"/>
        <v>0</v>
      </c>
      <c r="VY12" s="1112">
        <f t="shared" si="563"/>
        <v>0</v>
      </c>
      <c r="VZ12" s="1112">
        <f t="shared" si="563"/>
        <v>0</v>
      </c>
      <c r="WA12" s="1112">
        <f t="shared" si="563"/>
        <v>0</v>
      </c>
      <c r="WB12" s="1113">
        <f t="shared" si="563"/>
        <v>0</v>
      </c>
      <c r="WD12" s="1120">
        <f t="shared" ref="WD12:WQ12" si="564">SUM(WD13:WD16)</f>
        <v>0</v>
      </c>
      <c r="WE12" s="1112">
        <f t="shared" si="564"/>
        <v>0</v>
      </c>
      <c r="WF12" s="1112">
        <f t="shared" si="564"/>
        <v>0</v>
      </c>
      <c r="WG12" s="1112">
        <f t="shared" si="564"/>
        <v>0</v>
      </c>
      <c r="WH12" s="1112">
        <f t="shared" si="564"/>
        <v>0</v>
      </c>
      <c r="WI12" s="1112">
        <f t="shared" si="564"/>
        <v>0</v>
      </c>
      <c r="WJ12" s="1112">
        <f t="shared" si="564"/>
        <v>0</v>
      </c>
      <c r="WK12" s="1112">
        <f t="shared" si="564"/>
        <v>0</v>
      </c>
      <c r="WL12" s="1112">
        <f t="shared" si="564"/>
        <v>0</v>
      </c>
      <c r="WM12" s="1112">
        <f t="shared" si="564"/>
        <v>0</v>
      </c>
      <c r="WN12" s="1112">
        <f t="shared" si="564"/>
        <v>0</v>
      </c>
      <c r="WO12" s="1112">
        <f t="shared" si="564"/>
        <v>0</v>
      </c>
      <c r="WP12" s="1112">
        <f t="shared" si="564"/>
        <v>0</v>
      </c>
      <c r="WQ12" s="1113">
        <f t="shared" si="564"/>
        <v>0</v>
      </c>
      <c r="WS12" s="1120">
        <f t="shared" ref="WS12:XF12" si="565">SUM(WS13:WS16)</f>
        <v>0</v>
      </c>
      <c r="WT12" s="1112">
        <f t="shared" si="565"/>
        <v>0</v>
      </c>
      <c r="WU12" s="1112">
        <f t="shared" si="565"/>
        <v>0</v>
      </c>
      <c r="WV12" s="1112">
        <f t="shared" si="565"/>
        <v>0</v>
      </c>
      <c r="WW12" s="1112">
        <f t="shared" si="565"/>
        <v>0</v>
      </c>
      <c r="WX12" s="1112">
        <f t="shared" si="565"/>
        <v>0</v>
      </c>
      <c r="WY12" s="1112">
        <f t="shared" si="565"/>
        <v>0</v>
      </c>
      <c r="WZ12" s="1112">
        <f t="shared" si="565"/>
        <v>0</v>
      </c>
      <c r="XA12" s="1112">
        <f t="shared" si="565"/>
        <v>0</v>
      </c>
      <c r="XB12" s="1112">
        <f t="shared" si="565"/>
        <v>0</v>
      </c>
      <c r="XC12" s="1112">
        <f t="shared" si="565"/>
        <v>0</v>
      </c>
      <c r="XD12" s="1112">
        <f t="shared" si="565"/>
        <v>0</v>
      </c>
      <c r="XE12" s="1112">
        <f t="shared" si="565"/>
        <v>0</v>
      </c>
      <c r="XF12" s="1113">
        <f t="shared" si="565"/>
        <v>0</v>
      </c>
      <c r="XH12" s="1120">
        <f t="shared" ref="XH12:XU12" si="566">SUM(XH13:XH16)</f>
        <v>0</v>
      </c>
      <c r="XI12" s="1112">
        <f t="shared" si="566"/>
        <v>0</v>
      </c>
      <c r="XJ12" s="1112">
        <f t="shared" si="566"/>
        <v>0</v>
      </c>
      <c r="XK12" s="1112">
        <f t="shared" si="566"/>
        <v>0</v>
      </c>
      <c r="XL12" s="1112">
        <f t="shared" si="566"/>
        <v>0</v>
      </c>
      <c r="XM12" s="1112">
        <f t="shared" si="566"/>
        <v>0</v>
      </c>
      <c r="XN12" s="1112">
        <f t="shared" si="566"/>
        <v>0</v>
      </c>
      <c r="XO12" s="1112">
        <f t="shared" si="566"/>
        <v>0</v>
      </c>
      <c r="XP12" s="1112">
        <f t="shared" si="566"/>
        <v>0</v>
      </c>
      <c r="XQ12" s="1112">
        <f t="shared" si="566"/>
        <v>0</v>
      </c>
      <c r="XR12" s="1112">
        <f t="shared" si="566"/>
        <v>0</v>
      </c>
      <c r="XS12" s="1112">
        <f t="shared" si="566"/>
        <v>0</v>
      </c>
      <c r="XT12" s="1112">
        <f t="shared" si="566"/>
        <v>0</v>
      </c>
      <c r="XU12" s="1113">
        <f t="shared" si="566"/>
        <v>0</v>
      </c>
      <c r="XW12" s="1120">
        <f t="shared" ref="XW12:YJ12" si="567">SUM(XW13:XW16)</f>
        <v>0</v>
      </c>
      <c r="XX12" s="1112">
        <f t="shared" si="567"/>
        <v>0</v>
      </c>
      <c r="XY12" s="1112">
        <f t="shared" si="567"/>
        <v>0</v>
      </c>
      <c r="XZ12" s="1112">
        <f t="shared" si="567"/>
        <v>0</v>
      </c>
      <c r="YA12" s="1112">
        <f t="shared" si="567"/>
        <v>0</v>
      </c>
      <c r="YB12" s="1112">
        <f t="shared" si="567"/>
        <v>0</v>
      </c>
      <c r="YC12" s="1112">
        <f t="shared" si="567"/>
        <v>0</v>
      </c>
      <c r="YD12" s="1112">
        <f t="shared" si="567"/>
        <v>0</v>
      </c>
      <c r="YE12" s="1112">
        <f t="shared" si="567"/>
        <v>0</v>
      </c>
      <c r="YF12" s="1112">
        <f t="shared" si="567"/>
        <v>0</v>
      </c>
      <c r="YG12" s="1112">
        <f t="shared" si="567"/>
        <v>0</v>
      </c>
      <c r="YH12" s="1112">
        <f t="shared" si="567"/>
        <v>0</v>
      </c>
      <c r="YI12" s="1112">
        <f t="shared" si="567"/>
        <v>0</v>
      </c>
      <c r="YJ12" s="1113">
        <f t="shared" si="567"/>
        <v>0</v>
      </c>
      <c r="YL12" s="1120">
        <f t="shared" ref="YL12:YY12" si="568">SUM(YL13:YL16)</f>
        <v>0</v>
      </c>
      <c r="YM12" s="1112">
        <f t="shared" si="568"/>
        <v>0</v>
      </c>
      <c r="YN12" s="1112">
        <f t="shared" si="568"/>
        <v>0</v>
      </c>
      <c r="YO12" s="1112">
        <f t="shared" si="568"/>
        <v>0</v>
      </c>
      <c r="YP12" s="1112">
        <f t="shared" si="568"/>
        <v>0</v>
      </c>
      <c r="YQ12" s="1112">
        <f t="shared" si="568"/>
        <v>0</v>
      </c>
      <c r="YR12" s="1112">
        <f t="shared" si="568"/>
        <v>0</v>
      </c>
      <c r="YS12" s="1112">
        <f t="shared" si="568"/>
        <v>0</v>
      </c>
      <c r="YT12" s="1112">
        <f t="shared" si="568"/>
        <v>0</v>
      </c>
      <c r="YU12" s="1112">
        <f t="shared" si="568"/>
        <v>0</v>
      </c>
      <c r="YV12" s="1112">
        <f t="shared" si="568"/>
        <v>0</v>
      </c>
      <c r="YW12" s="1112">
        <f t="shared" si="568"/>
        <v>0</v>
      </c>
      <c r="YX12" s="1112">
        <f t="shared" si="568"/>
        <v>0</v>
      </c>
      <c r="YY12" s="1113">
        <f t="shared" si="568"/>
        <v>0</v>
      </c>
      <c r="ZA12" s="1120">
        <f t="shared" ref="ZA12:ZN12" si="569">SUM(ZA13:ZA16)</f>
        <v>0</v>
      </c>
      <c r="ZB12" s="1112">
        <f t="shared" si="569"/>
        <v>0</v>
      </c>
      <c r="ZC12" s="1112">
        <f t="shared" si="569"/>
        <v>0</v>
      </c>
      <c r="ZD12" s="1112">
        <f t="shared" si="569"/>
        <v>0</v>
      </c>
      <c r="ZE12" s="1112">
        <f t="shared" si="569"/>
        <v>0</v>
      </c>
      <c r="ZF12" s="1112">
        <f t="shared" si="569"/>
        <v>0</v>
      </c>
      <c r="ZG12" s="1112">
        <f t="shared" si="569"/>
        <v>0</v>
      </c>
      <c r="ZH12" s="1112">
        <f t="shared" si="569"/>
        <v>0</v>
      </c>
      <c r="ZI12" s="1112">
        <f t="shared" si="569"/>
        <v>0</v>
      </c>
      <c r="ZJ12" s="1112">
        <f t="shared" si="569"/>
        <v>0</v>
      </c>
      <c r="ZK12" s="1112">
        <f t="shared" si="569"/>
        <v>0</v>
      </c>
      <c r="ZL12" s="1112">
        <f t="shared" si="569"/>
        <v>0</v>
      </c>
      <c r="ZM12" s="1112">
        <f t="shared" si="569"/>
        <v>0</v>
      </c>
      <c r="ZN12" s="1113">
        <f t="shared" si="569"/>
        <v>0</v>
      </c>
      <c r="ZP12" s="1120">
        <f t="shared" ref="ZP12:AAC12" si="570">SUM(ZP13:ZP16)</f>
        <v>0</v>
      </c>
      <c r="ZQ12" s="1112">
        <f t="shared" si="570"/>
        <v>0</v>
      </c>
      <c r="ZR12" s="1112">
        <f t="shared" si="570"/>
        <v>0</v>
      </c>
      <c r="ZS12" s="1112">
        <f t="shared" si="570"/>
        <v>0</v>
      </c>
      <c r="ZT12" s="1112">
        <f t="shared" si="570"/>
        <v>0</v>
      </c>
      <c r="ZU12" s="1112">
        <f t="shared" si="570"/>
        <v>0</v>
      </c>
      <c r="ZV12" s="1112">
        <f t="shared" si="570"/>
        <v>0</v>
      </c>
      <c r="ZW12" s="1112">
        <f t="shared" si="570"/>
        <v>0</v>
      </c>
      <c r="ZX12" s="1112">
        <f t="shared" si="570"/>
        <v>0</v>
      </c>
      <c r="ZY12" s="1112">
        <f t="shared" si="570"/>
        <v>0</v>
      </c>
      <c r="ZZ12" s="1112">
        <f t="shared" si="570"/>
        <v>0</v>
      </c>
      <c r="AAA12" s="1112">
        <f t="shared" si="570"/>
        <v>0</v>
      </c>
      <c r="AAB12" s="1112">
        <f t="shared" si="570"/>
        <v>0</v>
      </c>
      <c r="AAC12" s="1113">
        <f t="shared" si="570"/>
        <v>0</v>
      </c>
      <c r="AAE12" s="1120">
        <f t="shared" ref="AAE12:AAR12" si="571">SUM(AAE13:AAE16)</f>
        <v>0</v>
      </c>
      <c r="AAF12" s="1112">
        <f t="shared" si="571"/>
        <v>0</v>
      </c>
      <c r="AAG12" s="1112">
        <f t="shared" si="571"/>
        <v>0</v>
      </c>
      <c r="AAH12" s="1112">
        <f t="shared" si="571"/>
        <v>0</v>
      </c>
      <c r="AAI12" s="1112">
        <f t="shared" si="571"/>
        <v>0</v>
      </c>
      <c r="AAJ12" s="1112">
        <f t="shared" si="571"/>
        <v>0</v>
      </c>
      <c r="AAK12" s="1112">
        <f t="shared" si="571"/>
        <v>0</v>
      </c>
      <c r="AAL12" s="1112">
        <f t="shared" si="571"/>
        <v>0</v>
      </c>
      <c r="AAM12" s="1112">
        <f t="shared" si="571"/>
        <v>0</v>
      </c>
      <c r="AAN12" s="1112">
        <f t="shared" si="571"/>
        <v>0</v>
      </c>
      <c r="AAO12" s="1112">
        <f t="shared" si="571"/>
        <v>0</v>
      </c>
      <c r="AAP12" s="1112">
        <f t="shared" si="571"/>
        <v>0</v>
      </c>
      <c r="AAQ12" s="1112">
        <f t="shared" si="571"/>
        <v>0</v>
      </c>
      <c r="AAR12" s="1113">
        <f t="shared" si="571"/>
        <v>0</v>
      </c>
      <c r="AAT12" s="1120">
        <f t="shared" ref="AAT12:ABG12" si="572">SUM(AAT13:AAT16)</f>
        <v>0</v>
      </c>
      <c r="AAU12" s="1112">
        <f t="shared" si="572"/>
        <v>0</v>
      </c>
      <c r="AAV12" s="1112">
        <f t="shared" si="572"/>
        <v>0</v>
      </c>
      <c r="AAW12" s="1112">
        <f t="shared" si="572"/>
        <v>0</v>
      </c>
      <c r="AAX12" s="1112">
        <f t="shared" si="572"/>
        <v>0</v>
      </c>
      <c r="AAY12" s="1112">
        <f t="shared" si="572"/>
        <v>0</v>
      </c>
      <c r="AAZ12" s="1112">
        <f t="shared" si="572"/>
        <v>0</v>
      </c>
      <c r="ABA12" s="1112">
        <f t="shared" si="572"/>
        <v>0</v>
      </c>
      <c r="ABB12" s="1112">
        <f t="shared" si="572"/>
        <v>0</v>
      </c>
      <c r="ABC12" s="1112">
        <f t="shared" si="572"/>
        <v>0</v>
      </c>
      <c r="ABD12" s="1112">
        <f t="shared" si="572"/>
        <v>0</v>
      </c>
      <c r="ABE12" s="1112">
        <f t="shared" si="572"/>
        <v>0</v>
      </c>
      <c r="ABF12" s="1112">
        <f t="shared" si="572"/>
        <v>0</v>
      </c>
      <c r="ABG12" s="1113">
        <f t="shared" si="572"/>
        <v>0</v>
      </c>
      <c r="ABI12" s="1120">
        <f t="shared" ref="ABI12:ABV12" si="573">SUM(ABI13:ABI16)</f>
        <v>0</v>
      </c>
      <c r="ABJ12" s="1112">
        <f t="shared" si="573"/>
        <v>0</v>
      </c>
      <c r="ABK12" s="1112">
        <f t="shared" si="573"/>
        <v>0</v>
      </c>
      <c r="ABL12" s="1112">
        <f t="shared" si="573"/>
        <v>0</v>
      </c>
      <c r="ABM12" s="1112">
        <f t="shared" si="573"/>
        <v>0</v>
      </c>
      <c r="ABN12" s="1112">
        <f t="shared" si="573"/>
        <v>0</v>
      </c>
      <c r="ABO12" s="1112">
        <f t="shared" si="573"/>
        <v>0</v>
      </c>
      <c r="ABP12" s="1112">
        <f t="shared" si="573"/>
        <v>0</v>
      </c>
      <c r="ABQ12" s="1112">
        <f t="shared" si="573"/>
        <v>0</v>
      </c>
      <c r="ABR12" s="1112">
        <f t="shared" si="573"/>
        <v>0</v>
      </c>
      <c r="ABS12" s="1112">
        <f t="shared" si="573"/>
        <v>0</v>
      </c>
      <c r="ABT12" s="1112">
        <f t="shared" si="573"/>
        <v>0</v>
      </c>
      <c r="ABU12" s="1112">
        <f t="shared" si="573"/>
        <v>0</v>
      </c>
      <c r="ABV12" s="1113">
        <f t="shared" si="573"/>
        <v>0</v>
      </c>
      <c r="ABX12" s="1120">
        <f t="shared" ref="ABX12:ACK12" si="574">SUM(ABX13:ABX16)</f>
        <v>0</v>
      </c>
      <c r="ABY12" s="1112">
        <f t="shared" si="574"/>
        <v>0</v>
      </c>
      <c r="ABZ12" s="1112">
        <f t="shared" si="574"/>
        <v>0</v>
      </c>
      <c r="ACA12" s="1112">
        <f t="shared" si="574"/>
        <v>0</v>
      </c>
      <c r="ACB12" s="1112">
        <f t="shared" si="574"/>
        <v>0</v>
      </c>
      <c r="ACC12" s="1112">
        <f t="shared" si="574"/>
        <v>0</v>
      </c>
      <c r="ACD12" s="1112">
        <f t="shared" si="574"/>
        <v>0</v>
      </c>
      <c r="ACE12" s="1112">
        <f t="shared" si="574"/>
        <v>0</v>
      </c>
      <c r="ACF12" s="1112">
        <f t="shared" si="574"/>
        <v>0</v>
      </c>
      <c r="ACG12" s="1112">
        <f t="shared" si="574"/>
        <v>0</v>
      </c>
      <c r="ACH12" s="1112">
        <f t="shared" si="574"/>
        <v>0</v>
      </c>
      <c r="ACI12" s="1112">
        <f t="shared" si="574"/>
        <v>0</v>
      </c>
      <c r="ACJ12" s="1112">
        <f t="shared" si="574"/>
        <v>0</v>
      </c>
      <c r="ACK12" s="1113">
        <f t="shared" si="574"/>
        <v>0</v>
      </c>
      <c r="ACM12" s="1120">
        <f t="shared" ref="ACM12:ACZ12" si="575">SUM(ACM13:ACM16)</f>
        <v>0</v>
      </c>
      <c r="ACN12" s="1112">
        <f t="shared" si="575"/>
        <v>0</v>
      </c>
      <c r="ACO12" s="1112">
        <f t="shared" si="575"/>
        <v>0</v>
      </c>
      <c r="ACP12" s="1112">
        <f t="shared" si="575"/>
        <v>0</v>
      </c>
      <c r="ACQ12" s="1112">
        <f t="shared" si="575"/>
        <v>0</v>
      </c>
      <c r="ACR12" s="1112">
        <f t="shared" si="575"/>
        <v>0</v>
      </c>
      <c r="ACS12" s="1112">
        <f t="shared" si="575"/>
        <v>0</v>
      </c>
      <c r="ACT12" s="1112">
        <f t="shared" si="575"/>
        <v>0</v>
      </c>
      <c r="ACU12" s="1112">
        <f t="shared" si="575"/>
        <v>0</v>
      </c>
      <c r="ACV12" s="1112">
        <f t="shared" si="575"/>
        <v>0</v>
      </c>
      <c r="ACW12" s="1112">
        <f t="shared" si="575"/>
        <v>0</v>
      </c>
      <c r="ACX12" s="1112">
        <f t="shared" si="575"/>
        <v>0</v>
      </c>
      <c r="ACY12" s="1112">
        <f t="shared" si="575"/>
        <v>0</v>
      </c>
      <c r="ACZ12" s="1113">
        <f t="shared" si="575"/>
        <v>0</v>
      </c>
      <c r="ADB12" s="1120">
        <f t="shared" ref="ADB12:ADO12" si="576">SUM(ADB13:ADB16)</f>
        <v>0</v>
      </c>
      <c r="ADC12" s="1112">
        <f t="shared" si="576"/>
        <v>0</v>
      </c>
      <c r="ADD12" s="1112">
        <f t="shared" si="576"/>
        <v>0</v>
      </c>
      <c r="ADE12" s="1112">
        <f t="shared" si="576"/>
        <v>0</v>
      </c>
      <c r="ADF12" s="1112">
        <f t="shared" si="576"/>
        <v>0</v>
      </c>
      <c r="ADG12" s="1112">
        <f t="shared" si="576"/>
        <v>0</v>
      </c>
      <c r="ADH12" s="1112">
        <f t="shared" si="576"/>
        <v>0</v>
      </c>
      <c r="ADI12" s="1112">
        <f t="shared" si="576"/>
        <v>0</v>
      </c>
      <c r="ADJ12" s="1112">
        <f t="shared" si="576"/>
        <v>0</v>
      </c>
      <c r="ADK12" s="1112">
        <f t="shared" si="576"/>
        <v>0</v>
      </c>
      <c r="ADL12" s="1112">
        <f t="shared" si="576"/>
        <v>0</v>
      </c>
      <c r="ADM12" s="1112">
        <f t="shared" si="576"/>
        <v>0</v>
      </c>
      <c r="ADN12" s="1112">
        <f t="shared" si="576"/>
        <v>0</v>
      </c>
      <c r="ADO12" s="1113">
        <f t="shared" si="576"/>
        <v>0</v>
      </c>
      <c r="ADQ12" s="1120">
        <f t="shared" ref="ADQ12:AED12" si="577">SUM(ADQ13:ADQ16)</f>
        <v>0</v>
      </c>
      <c r="ADR12" s="1112">
        <f t="shared" si="577"/>
        <v>0</v>
      </c>
      <c r="ADS12" s="1112">
        <f t="shared" si="577"/>
        <v>0</v>
      </c>
      <c r="ADT12" s="1112">
        <f t="shared" si="577"/>
        <v>0</v>
      </c>
      <c r="ADU12" s="1112">
        <f t="shared" si="577"/>
        <v>0</v>
      </c>
      <c r="ADV12" s="1112">
        <f t="shared" si="577"/>
        <v>0</v>
      </c>
      <c r="ADW12" s="1112">
        <f t="shared" si="577"/>
        <v>0</v>
      </c>
      <c r="ADX12" s="1112">
        <f t="shared" si="577"/>
        <v>0</v>
      </c>
      <c r="ADY12" s="1112">
        <f t="shared" si="577"/>
        <v>0</v>
      </c>
      <c r="ADZ12" s="1112">
        <f t="shared" si="577"/>
        <v>0</v>
      </c>
      <c r="AEA12" s="1112">
        <f t="shared" si="577"/>
        <v>0</v>
      </c>
      <c r="AEB12" s="1112">
        <f t="shared" si="577"/>
        <v>0</v>
      </c>
      <c r="AEC12" s="1112">
        <f t="shared" si="577"/>
        <v>0</v>
      </c>
      <c r="AED12" s="1113">
        <f t="shared" si="577"/>
        <v>0</v>
      </c>
      <c r="AEF12" s="1120">
        <f t="shared" ref="AEF12:AES12" si="578">SUM(AEF13:AEF16)</f>
        <v>0</v>
      </c>
      <c r="AEG12" s="1112">
        <f t="shared" si="578"/>
        <v>0</v>
      </c>
      <c r="AEH12" s="1112">
        <f t="shared" si="578"/>
        <v>0</v>
      </c>
      <c r="AEI12" s="1112">
        <f t="shared" si="578"/>
        <v>0</v>
      </c>
      <c r="AEJ12" s="1112">
        <f t="shared" si="578"/>
        <v>0</v>
      </c>
      <c r="AEK12" s="1112">
        <f t="shared" si="578"/>
        <v>0</v>
      </c>
      <c r="AEL12" s="1112">
        <f t="shared" si="578"/>
        <v>0</v>
      </c>
      <c r="AEM12" s="1112">
        <f t="shared" si="578"/>
        <v>0</v>
      </c>
      <c r="AEN12" s="1112">
        <f t="shared" si="578"/>
        <v>0</v>
      </c>
      <c r="AEO12" s="1112">
        <f t="shared" si="578"/>
        <v>0</v>
      </c>
      <c r="AEP12" s="1112">
        <f t="shared" si="578"/>
        <v>0</v>
      </c>
      <c r="AEQ12" s="1112">
        <f t="shared" si="578"/>
        <v>0</v>
      </c>
      <c r="AER12" s="1112">
        <f t="shared" si="578"/>
        <v>0</v>
      </c>
      <c r="AES12" s="1113">
        <f t="shared" si="578"/>
        <v>0</v>
      </c>
      <c r="AEU12" s="1120">
        <f t="shared" ref="AEU12:AFH12" si="579">SUM(AEU13:AEU16)</f>
        <v>0</v>
      </c>
      <c r="AEV12" s="1112">
        <f t="shared" si="579"/>
        <v>0</v>
      </c>
      <c r="AEW12" s="1112">
        <f t="shared" si="579"/>
        <v>0</v>
      </c>
      <c r="AEX12" s="1112">
        <f t="shared" si="579"/>
        <v>0</v>
      </c>
      <c r="AEY12" s="1112">
        <f t="shared" si="579"/>
        <v>0</v>
      </c>
      <c r="AEZ12" s="1112">
        <f t="shared" si="579"/>
        <v>0</v>
      </c>
      <c r="AFA12" s="1112">
        <f t="shared" si="579"/>
        <v>0</v>
      </c>
      <c r="AFB12" s="1112">
        <f t="shared" si="579"/>
        <v>0</v>
      </c>
      <c r="AFC12" s="1112">
        <f t="shared" si="579"/>
        <v>0</v>
      </c>
      <c r="AFD12" s="1112">
        <f t="shared" si="579"/>
        <v>0</v>
      </c>
      <c r="AFE12" s="1112">
        <f t="shared" si="579"/>
        <v>0</v>
      </c>
      <c r="AFF12" s="1112">
        <f t="shared" si="579"/>
        <v>0</v>
      </c>
      <c r="AFG12" s="1112">
        <f t="shared" si="579"/>
        <v>0</v>
      </c>
      <c r="AFH12" s="1113">
        <f t="shared" si="579"/>
        <v>0</v>
      </c>
      <c r="AFJ12" s="1120">
        <f t="shared" ref="AFJ12:AFW12" si="580">SUM(AFJ13:AFJ16)</f>
        <v>0</v>
      </c>
      <c r="AFK12" s="1112">
        <f t="shared" si="580"/>
        <v>0</v>
      </c>
      <c r="AFL12" s="1112">
        <f t="shared" si="580"/>
        <v>0</v>
      </c>
      <c r="AFM12" s="1112">
        <f t="shared" si="580"/>
        <v>0</v>
      </c>
      <c r="AFN12" s="1112">
        <f t="shared" si="580"/>
        <v>0</v>
      </c>
      <c r="AFO12" s="1112">
        <f t="shared" si="580"/>
        <v>0</v>
      </c>
      <c r="AFP12" s="1112">
        <f t="shared" si="580"/>
        <v>0</v>
      </c>
      <c r="AFQ12" s="1112">
        <f t="shared" si="580"/>
        <v>0</v>
      </c>
      <c r="AFR12" s="1112">
        <f t="shared" si="580"/>
        <v>0</v>
      </c>
      <c r="AFS12" s="1112">
        <f t="shared" si="580"/>
        <v>0</v>
      </c>
      <c r="AFT12" s="1112">
        <f t="shared" si="580"/>
        <v>0</v>
      </c>
      <c r="AFU12" s="1112">
        <f t="shared" si="580"/>
        <v>0</v>
      </c>
      <c r="AFV12" s="1112">
        <f t="shared" si="580"/>
        <v>0</v>
      </c>
      <c r="AFW12" s="1113">
        <f t="shared" si="580"/>
        <v>0</v>
      </c>
      <c r="AFY12" s="1120">
        <f t="shared" ref="AFY12:AGL12" si="581">SUM(AFY13:AFY16)</f>
        <v>0</v>
      </c>
      <c r="AFZ12" s="1112">
        <f t="shared" si="581"/>
        <v>0</v>
      </c>
      <c r="AGA12" s="1112">
        <f t="shared" si="581"/>
        <v>0</v>
      </c>
      <c r="AGB12" s="1112">
        <f t="shared" si="581"/>
        <v>0</v>
      </c>
      <c r="AGC12" s="1112">
        <f t="shared" si="581"/>
        <v>0</v>
      </c>
      <c r="AGD12" s="1112">
        <f t="shared" si="581"/>
        <v>0</v>
      </c>
      <c r="AGE12" s="1112">
        <f t="shared" si="581"/>
        <v>0</v>
      </c>
      <c r="AGF12" s="1112">
        <f t="shared" si="581"/>
        <v>0</v>
      </c>
      <c r="AGG12" s="1112">
        <f t="shared" si="581"/>
        <v>0</v>
      </c>
      <c r="AGH12" s="1112">
        <f t="shared" si="581"/>
        <v>0</v>
      </c>
      <c r="AGI12" s="1112">
        <f t="shared" si="581"/>
        <v>0</v>
      </c>
      <c r="AGJ12" s="1112">
        <f t="shared" si="581"/>
        <v>0</v>
      </c>
      <c r="AGK12" s="1112">
        <f t="shared" si="581"/>
        <v>0</v>
      </c>
      <c r="AGL12" s="1113">
        <f t="shared" si="581"/>
        <v>0</v>
      </c>
      <c r="AGN12" s="1120">
        <f t="shared" ref="AGN12:AHA12" si="582">SUM(AGN13:AGN16)</f>
        <v>0</v>
      </c>
      <c r="AGO12" s="1112">
        <f t="shared" si="582"/>
        <v>0</v>
      </c>
      <c r="AGP12" s="1112">
        <f t="shared" si="582"/>
        <v>0</v>
      </c>
      <c r="AGQ12" s="1112">
        <f t="shared" si="582"/>
        <v>0</v>
      </c>
      <c r="AGR12" s="1112">
        <f t="shared" si="582"/>
        <v>0</v>
      </c>
      <c r="AGS12" s="1112">
        <f t="shared" si="582"/>
        <v>0</v>
      </c>
      <c r="AGT12" s="1112">
        <f t="shared" si="582"/>
        <v>0</v>
      </c>
      <c r="AGU12" s="1112">
        <f t="shared" si="582"/>
        <v>0</v>
      </c>
      <c r="AGV12" s="1112">
        <f t="shared" si="582"/>
        <v>0</v>
      </c>
      <c r="AGW12" s="1112">
        <f t="shared" si="582"/>
        <v>0</v>
      </c>
      <c r="AGX12" s="1112">
        <f t="shared" si="582"/>
        <v>0</v>
      </c>
      <c r="AGY12" s="1112">
        <f t="shared" si="582"/>
        <v>0</v>
      </c>
      <c r="AGZ12" s="1112">
        <f t="shared" si="582"/>
        <v>0</v>
      </c>
      <c r="AHA12" s="1113">
        <f t="shared" si="582"/>
        <v>0</v>
      </c>
      <c r="AHC12" s="1120">
        <f t="shared" ref="AHC12:AHP12" si="583">SUM(AHC13:AHC16)</f>
        <v>0</v>
      </c>
      <c r="AHD12" s="1112">
        <f t="shared" si="583"/>
        <v>0</v>
      </c>
      <c r="AHE12" s="1112">
        <f t="shared" si="583"/>
        <v>0</v>
      </c>
      <c r="AHF12" s="1112">
        <f t="shared" si="583"/>
        <v>0</v>
      </c>
      <c r="AHG12" s="1112">
        <f t="shared" si="583"/>
        <v>0</v>
      </c>
      <c r="AHH12" s="1112">
        <f t="shared" si="583"/>
        <v>0</v>
      </c>
      <c r="AHI12" s="1112">
        <f t="shared" si="583"/>
        <v>0</v>
      </c>
      <c r="AHJ12" s="1112">
        <f t="shared" si="583"/>
        <v>0</v>
      </c>
      <c r="AHK12" s="1112">
        <f t="shared" si="583"/>
        <v>0</v>
      </c>
      <c r="AHL12" s="1112">
        <f t="shared" si="583"/>
        <v>0</v>
      </c>
      <c r="AHM12" s="1112">
        <f t="shared" si="583"/>
        <v>0</v>
      </c>
      <c r="AHN12" s="1112">
        <f t="shared" si="583"/>
        <v>0</v>
      </c>
      <c r="AHO12" s="1112">
        <f t="shared" si="583"/>
        <v>0</v>
      </c>
      <c r="AHP12" s="1113">
        <f t="shared" si="583"/>
        <v>0</v>
      </c>
      <c r="AHR12" s="1120">
        <f t="shared" ref="AHR12:AIE12" si="584">SUM(AHR13:AHR16)</f>
        <v>0</v>
      </c>
      <c r="AHS12" s="1112">
        <f t="shared" si="584"/>
        <v>0</v>
      </c>
      <c r="AHT12" s="1112">
        <f t="shared" si="584"/>
        <v>0</v>
      </c>
      <c r="AHU12" s="1112">
        <f t="shared" si="584"/>
        <v>0</v>
      </c>
      <c r="AHV12" s="1112">
        <f t="shared" si="584"/>
        <v>0</v>
      </c>
      <c r="AHW12" s="1112">
        <f t="shared" si="584"/>
        <v>0</v>
      </c>
      <c r="AHX12" s="1112">
        <f t="shared" si="584"/>
        <v>0</v>
      </c>
      <c r="AHY12" s="1112">
        <f t="shared" si="584"/>
        <v>0</v>
      </c>
      <c r="AHZ12" s="1112">
        <f t="shared" si="584"/>
        <v>0</v>
      </c>
      <c r="AIA12" s="1112">
        <f t="shared" si="584"/>
        <v>0</v>
      </c>
      <c r="AIB12" s="1112">
        <f t="shared" si="584"/>
        <v>0</v>
      </c>
      <c r="AIC12" s="1112">
        <f t="shared" si="584"/>
        <v>0</v>
      </c>
      <c r="AID12" s="1112">
        <f t="shared" si="584"/>
        <v>0</v>
      </c>
      <c r="AIE12" s="1113">
        <f t="shared" si="584"/>
        <v>0</v>
      </c>
      <c r="AIG12" s="1120">
        <f t="shared" ref="AIG12:AIT12" si="585">SUM(AIG13:AIG16)</f>
        <v>0</v>
      </c>
      <c r="AIH12" s="1112">
        <f t="shared" si="585"/>
        <v>0</v>
      </c>
      <c r="AII12" s="1112">
        <f t="shared" si="585"/>
        <v>0</v>
      </c>
      <c r="AIJ12" s="1112">
        <f t="shared" si="585"/>
        <v>0</v>
      </c>
      <c r="AIK12" s="1112">
        <f t="shared" si="585"/>
        <v>0</v>
      </c>
      <c r="AIL12" s="1112">
        <f t="shared" si="585"/>
        <v>0</v>
      </c>
      <c r="AIM12" s="1112">
        <f t="shared" si="585"/>
        <v>0</v>
      </c>
      <c r="AIN12" s="1112">
        <f t="shared" si="585"/>
        <v>0</v>
      </c>
      <c r="AIO12" s="1112">
        <f t="shared" si="585"/>
        <v>0</v>
      </c>
      <c r="AIP12" s="1112">
        <f t="shared" si="585"/>
        <v>0</v>
      </c>
      <c r="AIQ12" s="1112">
        <f t="shared" si="585"/>
        <v>0</v>
      </c>
      <c r="AIR12" s="1112">
        <f t="shared" si="585"/>
        <v>0</v>
      </c>
      <c r="AIS12" s="1112">
        <f t="shared" si="585"/>
        <v>0</v>
      </c>
      <c r="AIT12" s="1113">
        <f t="shared" si="585"/>
        <v>0</v>
      </c>
      <c r="AIV12" s="1120">
        <f t="shared" ref="AIV12:AJI12" si="586">SUM(AIV13:AIV16)</f>
        <v>0</v>
      </c>
      <c r="AIW12" s="1112">
        <f t="shared" si="586"/>
        <v>0</v>
      </c>
      <c r="AIX12" s="1112">
        <f t="shared" si="586"/>
        <v>0</v>
      </c>
      <c r="AIY12" s="1112">
        <f t="shared" si="586"/>
        <v>0</v>
      </c>
      <c r="AIZ12" s="1112">
        <f t="shared" si="586"/>
        <v>0</v>
      </c>
      <c r="AJA12" s="1112">
        <f t="shared" si="586"/>
        <v>0</v>
      </c>
      <c r="AJB12" s="1112">
        <f t="shared" si="586"/>
        <v>0</v>
      </c>
      <c r="AJC12" s="1112">
        <f t="shared" si="586"/>
        <v>0</v>
      </c>
      <c r="AJD12" s="1112">
        <f t="shared" si="586"/>
        <v>0</v>
      </c>
      <c r="AJE12" s="1112">
        <f t="shared" si="586"/>
        <v>0</v>
      </c>
      <c r="AJF12" s="1112">
        <f t="shared" si="586"/>
        <v>0</v>
      </c>
      <c r="AJG12" s="1112">
        <f t="shared" si="586"/>
        <v>0</v>
      </c>
      <c r="AJH12" s="1112">
        <f t="shared" si="586"/>
        <v>0</v>
      </c>
      <c r="AJI12" s="1113">
        <f t="shared" si="586"/>
        <v>0</v>
      </c>
      <c r="AJK12" s="1120">
        <f t="shared" ref="AJK12:AJX12" si="587">SUM(AJK13:AJK16)</f>
        <v>0</v>
      </c>
      <c r="AJL12" s="1112">
        <f t="shared" si="587"/>
        <v>0</v>
      </c>
      <c r="AJM12" s="1112">
        <f t="shared" si="587"/>
        <v>0</v>
      </c>
      <c r="AJN12" s="1112">
        <f t="shared" si="587"/>
        <v>0</v>
      </c>
      <c r="AJO12" s="1112">
        <f t="shared" si="587"/>
        <v>0</v>
      </c>
      <c r="AJP12" s="1112">
        <f t="shared" si="587"/>
        <v>0</v>
      </c>
      <c r="AJQ12" s="1112">
        <f t="shared" si="587"/>
        <v>0</v>
      </c>
      <c r="AJR12" s="1112">
        <f t="shared" si="587"/>
        <v>0</v>
      </c>
      <c r="AJS12" s="1112">
        <f t="shared" si="587"/>
        <v>0</v>
      </c>
      <c r="AJT12" s="1112">
        <f t="shared" si="587"/>
        <v>0</v>
      </c>
      <c r="AJU12" s="1112">
        <f t="shared" si="587"/>
        <v>0</v>
      </c>
      <c r="AJV12" s="1112">
        <f t="shared" si="587"/>
        <v>0</v>
      </c>
      <c r="AJW12" s="1112">
        <f t="shared" si="587"/>
        <v>0</v>
      </c>
      <c r="AJX12" s="1113">
        <f t="shared" si="587"/>
        <v>0</v>
      </c>
      <c r="AJZ12" s="1120">
        <f t="shared" ref="AJZ12:AKM12" si="588">SUM(AJZ13:AJZ16)</f>
        <v>0</v>
      </c>
      <c r="AKA12" s="1112">
        <f t="shared" si="588"/>
        <v>0</v>
      </c>
      <c r="AKB12" s="1112">
        <f t="shared" si="588"/>
        <v>0</v>
      </c>
      <c r="AKC12" s="1112">
        <f t="shared" si="588"/>
        <v>0</v>
      </c>
      <c r="AKD12" s="1112">
        <f t="shared" si="588"/>
        <v>0</v>
      </c>
      <c r="AKE12" s="1112">
        <f t="shared" si="588"/>
        <v>0</v>
      </c>
      <c r="AKF12" s="1112">
        <f t="shared" si="588"/>
        <v>0</v>
      </c>
      <c r="AKG12" s="1112">
        <f t="shared" si="588"/>
        <v>0</v>
      </c>
      <c r="AKH12" s="1112">
        <f t="shared" si="588"/>
        <v>0</v>
      </c>
      <c r="AKI12" s="1112">
        <f t="shared" si="588"/>
        <v>0</v>
      </c>
      <c r="AKJ12" s="1112">
        <f t="shared" si="588"/>
        <v>0</v>
      </c>
      <c r="AKK12" s="1112">
        <f t="shared" si="588"/>
        <v>0</v>
      </c>
      <c r="AKL12" s="1112">
        <f t="shared" si="588"/>
        <v>0</v>
      </c>
      <c r="AKM12" s="1113">
        <f t="shared" si="588"/>
        <v>0</v>
      </c>
      <c r="AKO12" s="1120">
        <f t="shared" ref="AKO12:ALB12" si="589">SUM(AKO13:AKO16)</f>
        <v>0</v>
      </c>
      <c r="AKP12" s="1112">
        <f t="shared" si="589"/>
        <v>0</v>
      </c>
      <c r="AKQ12" s="1112">
        <f t="shared" si="589"/>
        <v>0</v>
      </c>
      <c r="AKR12" s="1112">
        <f t="shared" si="589"/>
        <v>0</v>
      </c>
      <c r="AKS12" s="1112">
        <f t="shared" si="589"/>
        <v>0</v>
      </c>
      <c r="AKT12" s="1112">
        <f t="shared" si="589"/>
        <v>0</v>
      </c>
      <c r="AKU12" s="1112">
        <f t="shared" si="589"/>
        <v>0</v>
      </c>
      <c r="AKV12" s="1112">
        <f t="shared" si="589"/>
        <v>0</v>
      </c>
      <c r="AKW12" s="1112">
        <f t="shared" si="589"/>
        <v>0</v>
      </c>
      <c r="AKX12" s="1112">
        <f t="shared" si="589"/>
        <v>0</v>
      </c>
      <c r="AKY12" s="1112">
        <f t="shared" si="589"/>
        <v>0</v>
      </c>
      <c r="AKZ12" s="1112">
        <f t="shared" si="589"/>
        <v>0</v>
      </c>
      <c r="ALA12" s="1112">
        <f t="shared" si="589"/>
        <v>0</v>
      </c>
      <c r="ALB12" s="1113">
        <f t="shared" si="589"/>
        <v>0</v>
      </c>
      <c r="ALD12" s="1120">
        <f t="shared" ref="ALD12:ALQ12" si="590">SUM(ALD13:ALD16)</f>
        <v>0</v>
      </c>
      <c r="ALE12" s="1112">
        <f t="shared" si="590"/>
        <v>0</v>
      </c>
      <c r="ALF12" s="1112">
        <f t="shared" si="590"/>
        <v>0</v>
      </c>
      <c r="ALG12" s="1112">
        <f t="shared" si="590"/>
        <v>0</v>
      </c>
      <c r="ALH12" s="1112">
        <f t="shared" si="590"/>
        <v>0</v>
      </c>
      <c r="ALI12" s="1112">
        <f t="shared" si="590"/>
        <v>0</v>
      </c>
      <c r="ALJ12" s="1112">
        <f t="shared" si="590"/>
        <v>0</v>
      </c>
      <c r="ALK12" s="1112">
        <f t="shared" si="590"/>
        <v>0</v>
      </c>
      <c r="ALL12" s="1112">
        <f t="shared" si="590"/>
        <v>0</v>
      </c>
      <c r="ALM12" s="1112">
        <f t="shared" si="590"/>
        <v>0</v>
      </c>
      <c r="ALN12" s="1112">
        <f t="shared" si="590"/>
        <v>0</v>
      </c>
      <c r="ALO12" s="1112">
        <f t="shared" si="590"/>
        <v>0</v>
      </c>
      <c r="ALP12" s="1112">
        <f t="shared" si="590"/>
        <v>0</v>
      </c>
      <c r="ALQ12" s="1113">
        <f t="shared" si="590"/>
        <v>0</v>
      </c>
      <c r="ALS12" s="1120">
        <f t="shared" ref="ALS12:AMF12" si="591">SUM(ALS13:ALS16)</f>
        <v>0</v>
      </c>
      <c r="ALT12" s="1112">
        <f t="shared" si="591"/>
        <v>0</v>
      </c>
      <c r="ALU12" s="1112">
        <f t="shared" si="591"/>
        <v>0</v>
      </c>
      <c r="ALV12" s="1112">
        <f t="shared" si="591"/>
        <v>0</v>
      </c>
      <c r="ALW12" s="1112">
        <f t="shared" si="591"/>
        <v>0</v>
      </c>
      <c r="ALX12" s="1112">
        <f t="shared" si="591"/>
        <v>0</v>
      </c>
      <c r="ALY12" s="1112">
        <f t="shared" si="591"/>
        <v>0</v>
      </c>
      <c r="ALZ12" s="1112">
        <f t="shared" si="591"/>
        <v>0</v>
      </c>
      <c r="AMA12" s="1112">
        <f t="shared" si="591"/>
        <v>0</v>
      </c>
      <c r="AMB12" s="1112">
        <f t="shared" si="591"/>
        <v>0</v>
      </c>
      <c r="AMC12" s="1112">
        <f t="shared" si="591"/>
        <v>0</v>
      </c>
      <c r="AMD12" s="1112">
        <f t="shared" si="591"/>
        <v>0</v>
      </c>
      <c r="AME12" s="1112">
        <f t="shared" si="591"/>
        <v>0</v>
      </c>
      <c r="AMF12" s="1113">
        <f t="shared" si="591"/>
        <v>0</v>
      </c>
      <c r="AMH12" s="1120">
        <f t="shared" ref="AMH12:AMU12" si="592">SUM(AMH13:AMH16)</f>
        <v>0</v>
      </c>
      <c r="AMI12" s="1112">
        <f t="shared" si="592"/>
        <v>0</v>
      </c>
      <c r="AMJ12" s="1112">
        <f t="shared" si="592"/>
        <v>0</v>
      </c>
      <c r="AMK12" s="1112">
        <f t="shared" si="592"/>
        <v>0</v>
      </c>
      <c r="AML12" s="1112">
        <f t="shared" si="592"/>
        <v>0</v>
      </c>
      <c r="AMM12" s="1112">
        <f t="shared" si="592"/>
        <v>0</v>
      </c>
      <c r="AMN12" s="1112">
        <f t="shared" si="592"/>
        <v>0</v>
      </c>
      <c r="AMO12" s="1112">
        <f t="shared" si="592"/>
        <v>0</v>
      </c>
      <c r="AMP12" s="1112">
        <f t="shared" si="592"/>
        <v>0</v>
      </c>
      <c r="AMQ12" s="1112">
        <f t="shared" si="592"/>
        <v>0</v>
      </c>
      <c r="AMR12" s="1112">
        <f t="shared" si="592"/>
        <v>0</v>
      </c>
      <c r="AMS12" s="1112">
        <f t="shared" si="592"/>
        <v>0</v>
      </c>
      <c r="AMT12" s="1112">
        <f t="shared" si="592"/>
        <v>0</v>
      </c>
      <c r="AMU12" s="1113">
        <f t="shared" si="592"/>
        <v>0</v>
      </c>
      <c r="AMW12" s="1120">
        <f t="shared" ref="AMW12:ANJ12" si="593">SUM(AMW13:AMW16)</f>
        <v>0</v>
      </c>
      <c r="AMX12" s="1112">
        <f t="shared" si="593"/>
        <v>0</v>
      </c>
      <c r="AMY12" s="1112">
        <f t="shared" si="593"/>
        <v>0</v>
      </c>
      <c r="AMZ12" s="1112">
        <f t="shared" si="593"/>
        <v>0</v>
      </c>
      <c r="ANA12" s="1112">
        <f t="shared" si="593"/>
        <v>0</v>
      </c>
      <c r="ANB12" s="1112">
        <f t="shared" si="593"/>
        <v>0</v>
      </c>
      <c r="ANC12" s="1112">
        <f t="shared" si="593"/>
        <v>0</v>
      </c>
      <c r="AND12" s="1112">
        <f t="shared" si="593"/>
        <v>0</v>
      </c>
      <c r="ANE12" s="1112">
        <f t="shared" si="593"/>
        <v>0</v>
      </c>
      <c r="ANF12" s="1112">
        <f t="shared" si="593"/>
        <v>0</v>
      </c>
      <c r="ANG12" s="1112">
        <f t="shared" si="593"/>
        <v>0</v>
      </c>
      <c r="ANH12" s="1112">
        <f t="shared" si="593"/>
        <v>0</v>
      </c>
      <c r="ANI12" s="1112">
        <f t="shared" si="593"/>
        <v>0</v>
      </c>
      <c r="ANJ12" s="1113">
        <f t="shared" si="593"/>
        <v>0</v>
      </c>
      <c r="ANL12" s="1120">
        <f t="shared" ref="ANL12:ANY12" si="594">SUM(ANL13:ANL16)</f>
        <v>0</v>
      </c>
      <c r="ANM12" s="1112">
        <f t="shared" si="594"/>
        <v>0</v>
      </c>
      <c r="ANN12" s="1112">
        <f t="shared" si="594"/>
        <v>0</v>
      </c>
      <c r="ANO12" s="1112">
        <f t="shared" si="594"/>
        <v>0</v>
      </c>
      <c r="ANP12" s="1112">
        <f t="shared" si="594"/>
        <v>0</v>
      </c>
      <c r="ANQ12" s="1112">
        <f t="shared" si="594"/>
        <v>0</v>
      </c>
      <c r="ANR12" s="1112">
        <f t="shared" si="594"/>
        <v>0</v>
      </c>
      <c r="ANS12" s="1112">
        <f t="shared" si="594"/>
        <v>0</v>
      </c>
      <c r="ANT12" s="1112">
        <f t="shared" si="594"/>
        <v>0</v>
      </c>
      <c r="ANU12" s="1112">
        <f t="shared" si="594"/>
        <v>0</v>
      </c>
      <c r="ANV12" s="1112">
        <f t="shared" si="594"/>
        <v>0</v>
      </c>
      <c r="ANW12" s="1112">
        <f t="shared" si="594"/>
        <v>0</v>
      </c>
      <c r="ANX12" s="1112">
        <f t="shared" si="594"/>
        <v>0</v>
      </c>
      <c r="ANY12" s="1113">
        <f t="shared" si="594"/>
        <v>0</v>
      </c>
      <c r="AOA12" s="1120">
        <f t="shared" ref="AOA12:AON12" si="595">SUM(AOA13:AOA16)</f>
        <v>0</v>
      </c>
      <c r="AOB12" s="1112">
        <f t="shared" si="595"/>
        <v>0</v>
      </c>
      <c r="AOC12" s="1112">
        <f t="shared" si="595"/>
        <v>0</v>
      </c>
      <c r="AOD12" s="1112">
        <f t="shared" si="595"/>
        <v>0</v>
      </c>
      <c r="AOE12" s="1112">
        <f t="shared" si="595"/>
        <v>0</v>
      </c>
      <c r="AOF12" s="1112">
        <f t="shared" si="595"/>
        <v>0</v>
      </c>
      <c r="AOG12" s="1112">
        <f t="shared" si="595"/>
        <v>0</v>
      </c>
      <c r="AOH12" s="1112">
        <f t="shared" si="595"/>
        <v>0</v>
      </c>
      <c r="AOI12" s="1112">
        <f t="shared" si="595"/>
        <v>0</v>
      </c>
      <c r="AOJ12" s="1112">
        <f t="shared" si="595"/>
        <v>0</v>
      </c>
      <c r="AOK12" s="1112">
        <f t="shared" si="595"/>
        <v>0</v>
      </c>
      <c r="AOL12" s="1112">
        <f t="shared" si="595"/>
        <v>0</v>
      </c>
      <c r="AOM12" s="1112">
        <f t="shared" si="595"/>
        <v>0</v>
      </c>
      <c r="AON12" s="1113">
        <f t="shared" si="595"/>
        <v>0</v>
      </c>
      <c r="AOP12" s="1120">
        <f t="shared" ref="AOP12:APC12" si="596">SUM(AOP13:AOP16)</f>
        <v>0</v>
      </c>
      <c r="AOQ12" s="1112">
        <f t="shared" si="596"/>
        <v>0</v>
      </c>
      <c r="AOR12" s="1112">
        <f t="shared" si="596"/>
        <v>0</v>
      </c>
      <c r="AOS12" s="1112">
        <f t="shared" si="596"/>
        <v>0</v>
      </c>
      <c r="AOT12" s="1112">
        <f t="shared" si="596"/>
        <v>0</v>
      </c>
      <c r="AOU12" s="1112">
        <f t="shared" si="596"/>
        <v>0</v>
      </c>
      <c r="AOV12" s="1112">
        <f t="shared" si="596"/>
        <v>0</v>
      </c>
      <c r="AOW12" s="1112">
        <f t="shared" si="596"/>
        <v>0</v>
      </c>
      <c r="AOX12" s="1112">
        <f t="shared" si="596"/>
        <v>0</v>
      </c>
      <c r="AOY12" s="1112">
        <f t="shared" si="596"/>
        <v>0</v>
      </c>
      <c r="AOZ12" s="1112">
        <f t="shared" si="596"/>
        <v>0</v>
      </c>
      <c r="APA12" s="1112">
        <f t="shared" si="596"/>
        <v>0</v>
      </c>
      <c r="APB12" s="1112">
        <f t="shared" si="596"/>
        <v>0</v>
      </c>
      <c r="APC12" s="1113">
        <f t="shared" si="596"/>
        <v>0</v>
      </c>
      <c r="APE12" s="1120">
        <f t="shared" ref="APE12:APR12" si="597">SUM(APE13:APE16)</f>
        <v>0</v>
      </c>
      <c r="APF12" s="1112">
        <f t="shared" si="597"/>
        <v>0</v>
      </c>
      <c r="APG12" s="1112">
        <f t="shared" si="597"/>
        <v>0</v>
      </c>
      <c r="APH12" s="1112">
        <f t="shared" si="597"/>
        <v>0</v>
      </c>
      <c r="API12" s="1112">
        <f t="shared" si="597"/>
        <v>0</v>
      </c>
      <c r="APJ12" s="1112">
        <f t="shared" si="597"/>
        <v>0</v>
      </c>
      <c r="APK12" s="1112">
        <f t="shared" si="597"/>
        <v>0</v>
      </c>
      <c r="APL12" s="1112">
        <f t="shared" si="597"/>
        <v>0</v>
      </c>
      <c r="APM12" s="1112">
        <f t="shared" si="597"/>
        <v>0</v>
      </c>
      <c r="APN12" s="1112">
        <f t="shared" si="597"/>
        <v>0</v>
      </c>
      <c r="APO12" s="1112">
        <f t="shared" si="597"/>
        <v>0</v>
      </c>
      <c r="APP12" s="1112">
        <f t="shared" si="597"/>
        <v>0</v>
      </c>
      <c r="APQ12" s="1112">
        <f t="shared" si="597"/>
        <v>0</v>
      </c>
      <c r="APR12" s="1113">
        <f t="shared" si="597"/>
        <v>0</v>
      </c>
      <c r="APT12" s="1120">
        <f t="shared" ref="APT12:AQG12" si="598">SUM(APT13:APT16)</f>
        <v>0</v>
      </c>
      <c r="APU12" s="1112">
        <f t="shared" si="598"/>
        <v>0</v>
      </c>
      <c r="APV12" s="1112">
        <f t="shared" si="598"/>
        <v>0</v>
      </c>
      <c r="APW12" s="1112">
        <f t="shared" si="598"/>
        <v>0</v>
      </c>
      <c r="APX12" s="1112">
        <f t="shared" si="598"/>
        <v>0</v>
      </c>
      <c r="APY12" s="1112">
        <f t="shared" si="598"/>
        <v>0</v>
      </c>
      <c r="APZ12" s="1112">
        <f t="shared" si="598"/>
        <v>0</v>
      </c>
      <c r="AQA12" s="1112">
        <f t="shared" si="598"/>
        <v>0</v>
      </c>
      <c r="AQB12" s="1112">
        <f t="shared" si="598"/>
        <v>0</v>
      </c>
      <c r="AQC12" s="1112">
        <f t="shared" si="598"/>
        <v>0</v>
      </c>
      <c r="AQD12" s="1112">
        <f t="shared" si="598"/>
        <v>0</v>
      </c>
      <c r="AQE12" s="1112">
        <f t="shared" si="598"/>
        <v>0</v>
      </c>
      <c r="AQF12" s="1112">
        <f t="shared" si="598"/>
        <v>0</v>
      </c>
      <c r="AQG12" s="1113">
        <f t="shared" si="598"/>
        <v>0</v>
      </c>
      <c r="AQI12" s="1120">
        <f t="shared" ref="AQI12:AQV12" si="599">SUM(AQI13:AQI16)</f>
        <v>0</v>
      </c>
      <c r="AQJ12" s="1112">
        <f t="shared" si="599"/>
        <v>0</v>
      </c>
      <c r="AQK12" s="1112">
        <f t="shared" si="599"/>
        <v>0</v>
      </c>
      <c r="AQL12" s="1112">
        <f t="shared" si="599"/>
        <v>0</v>
      </c>
      <c r="AQM12" s="1112">
        <f t="shared" si="599"/>
        <v>0</v>
      </c>
      <c r="AQN12" s="1112">
        <f t="shared" si="599"/>
        <v>0</v>
      </c>
      <c r="AQO12" s="1112">
        <f t="shared" si="599"/>
        <v>0</v>
      </c>
      <c r="AQP12" s="1112">
        <f t="shared" si="599"/>
        <v>0</v>
      </c>
      <c r="AQQ12" s="1112">
        <f t="shared" si="599"/>
        <v>0</v>
      </c>
      <c r="AQR12" s="1112">
        <f t="shared" si="599"/>
        <v>0</v>
      </c>
      <c r="AQS12" s="1112">
        <f t="shared" si="599"/>
        <v>0</v>
      </c>
      <c r="AQT12" s="1112">
        <f t="shared" si="599"/>
        <v>0</v>
      </c>
      <c r="AQU12" s="1112">
        <f t="shared" si="599"/>
        <v>0</v>
      </c>
      <c r="AQV12" s="1113">
        <f t="shared" si="599"/>
        <v>0</v>
      </c>
      <c r="AQX12" s="1120">
        <f t="shared" ref="AQX12:ARK12" si="600">SUM(AQX13:AQX16)</f>
        <v>0</v>
      </c>
      <c r="AQY12" s="1112">
        <f t="shared" si="600"/>
        <v>0</v>
      </c>
      <c r="AQZ12" s="1112">
        <f t="shared" si="600"/>
        <v>0</v>
      </c>
      <c r="ARA12" s="1112">
        <f t="shared" si="600"/>
        <v>0</v>
      </c>
      <c r="ARB12" s="1112">
        <f t="shared" si="600"/>
        <v>0</v>
      </c>
      <c r="ARC12" s="1112">
        <f t="shared" si="600"/>
        <v>0</v>
      </c>
      <c r="ARD12" s="1112">
        <f t="shared" si="600"/>
        <v>0</v>
      </c>
      <c r="ARE12" s="1112">
        <f t="shared" si="600"/>
        <v>0</v>
      </c>
      <c r="ARF12" s="1112">
        <f t="shared" si="600"/>
        <v>0</v>
      </c>
      <c r="ARG12" s="1112">
        <f t="shared" si="600"/>
        <v>0</v>
      </c>
      <c r="ARH12" s="1112">
        <f t="shared" si="600"/>
        <v>0</v>
      </c>
      <c r="ARI12" s="1112">
        <f t="shared" si="600"/>
        <v>0</v>
      </c>
      <c r="ARJ12" s="1112">
        <f t="shared" si="600"/>
        <v>0</v>
      </c>
      <c r="ARK12" s="1113">
        <f t="shared" si="600"/>
        <v>0</v>
      </c>
      <c r="ARM12" s="1120">
        <f t="shared" ref="ARM12:ARZ12" si="601">SUM(ARM13:ARM16)</f>
        <v>0</v>
      </c>
      <c r="ARN12" s="1112">
        <f t="shared" si="601"/>
        <v>0</v>
      </c>
      <c r="ARO12" s="1112">
        <f t="shared" si="601"/>
        <v>0</v>
      </c>
      <c r="ARP12" s="1112">
        <f t="shared" si="601"/>
        <v>0</v>
      </c>
      <c r="ARQ12" s="1112">
        <f t="shared" si="601"/>
        <v>0</v>
      </c>
      <c r="ARR12" s="1112">
        <f t="shared" si="601"/>
        <v>0</v>
      </c>
      <c r="ARS12" s="1112">
        <f t="shared" si="601"/>
        <v>0</v>
      </c>
      <c r="ART12" s="1112">
        <f t="shared" si="601"/>
        <v>0</v>
      </c>
      <c r="ARU12" s="1112">
        <f t="shared" si="601"/>
        <v>0</v>
      </c>
      <c r="ARV12" s="1112">
        <f t="shared" si="601"/>
        <v>0</v>
      </c>
      <c r="ARW12" s="1112">
        <f t="shared" si="601"/>
        <v>0</v>
      </c>
      <c r="ARX12" s="1112">
        <f t="shared" si="601"/>
        <v>0</v>
      </c>
      <c r="ARY12" s="1112">
        <f t="shared" si="601"/>
        <v>0</v>
      </c>
      <c r="ARZ12" s="1113">
        <f t="shared" si="601"/>
        <v>0</v>
      </c>
      <c r="ASB12" s="1120">
        <f t="shared" ref="ASB12:ASO12" si="602">SUM(ASB13:ASB16)</f>
        <v>0</v>
      </c>
      <c r="ASC12" s="1112">
        <f t="shared" si="602"/>
        <v>0</v>
      </c>
      <c r="ASD12" s="1112">
        <f t="shared" si="602"/>
        <v>0</v>
      </c>
      <c r="ASE12" s="1112">
        <f t="shared" si="602"/>
        <v>0</v>
      </c>
      <c r="ASF12" s="1112">
        <f t="shared" si="602"/>
        <v>0</v>
      </c>
      <c r="ASG12" s="1112">
        <f t="shared" si="602"/>
        <v>0</v>
      </c>
      <c r="ASH12" s="1112">
        <f t="shared" si="602"/>
        <v>0</v>
      </c>
      <c r="ASI12" s="1112">
        <f t="shared" si="602"/>
        <v>0</v>
      </c>
      <c r="ASJ12" s="1112">
        <f t="shared" si="602"/>
        <v>0</v>
      </c>
      <c r="ASK12" s="1112">
        <f t="shared" si="602"/>
        <v>0</v>
      </c>
      <c r="ASL12" s="1112">
        <f t="shared" si="602"/>
        <v>0</v>
      </c>
      <c r="ASM12" s="1112">
        <f t="shared" si="602"/>
        <v>0</v>
      </c>
      <c r="ASN12" s="1112">
        <f t="shared" si="602"/>
        <v>0</v>
      </c>
      <c r="ASO12" s="1113">
        <f t="shared" si="602"/>
        <v>0</v>
      </c>
      <c r="ASQ12" s="1120">
        <f t="shared" ref="ASQ12:ATD12" si="603">SUM(ASQ13:ASQ16)</f>
        <v>0</v>
      </c>
      <c r="ASR12" s="1112">
        <f t="shared" si="603"/>
        <v>0</v>
      </c>
      <c r="ASS12" s="1112">
        <f t="shared" si="603"/>
        <v>0</v>
      </c>
      <c r="AST12" s="1112">
        <f t="shared" si="603"/>
        <v>0</v>
      </c>
      <c r="ASU12" s="1112">
        <f t="shared" si="603"/>
        <v>0</v>
      </c>
      <c r="ASV12" s="1112">
        <f t="shared" si="603"/>
        <v>0</v>
      </c>
      <c r="ASW12" s="1112">
        <f t="shared" si="603"/>
        <v>0</v>
      </c>
      <c r="ASX12" s="1112">
        <f t="shared" si="603"/>
        <v>0</v>
      </c>
      <c r="ASY12" s="1112">
        <f t="shared" si="603"/>
        <v>0</v>
      </c>
      <c r="ASZ12" s="1112">
        <f t="shared" si="603"/>
        <v>0</v>
      </c>
      <c r="ATA12" s="1112">
        <f t="shared" si="603"/>
        <v>0</v>
      </c>
      <c r="ATB12" s="1112">
        <f t="shared" si="603"/>
        <v>0</v>
      </c>
      <c r="ATC12" s="1112">
        <f t="shared" si="603"/>
        <v>0</v>
      </c>
      <c r="ATD12" s="1113">
        <f t="shared" si="603"/>
        <v>0</v>
      </c>
      <c r="ATF12" s="1120">
        <f t="shared" ref="ATF12:ATS12" si="604">SUM(ATF13:ATF16)</f>
        <v>0</v>
      </c>
      <c r="ATG12" s="1112">
        <f t="shared" si="604"/>
        <v>0</v>
      </c>
      <c r="ATH12" s="1112">
        <f t="shared" si="604"/>
        <v>0</v>
      </c>
      <c r="ATI12" s="1112">
        <f t="shared" si="604"/>
        <v>0</v>
      </c>
      <c r="ATJ12" s="1112">
        <f t="shared" si="604"/>
        <v>0</v>
      </c>
      <c r="ATK12" s="1112">
        <f t="shared" si="604"/>
        <v>0</v>
      </c>
      <c r="ATL12" s="1112">
        <f t="shared" si="604"/>
        <v>0</v>
      </c>
      <c r="ATM12" s="1112">
        <f t="shared" si="604"/>
        <v>0</v>
      </c>
      <c r="ATN12" s="1112">
        <f t="shared" si="604"/>
        <v>0</v>
      </c>
      <c r="ATO12" s="1112">
        <f t="shared" si="604"/>
        <v>0</v>
      </c>
      <c r="ATP12" s="1112">
        <f t="shared" si="604"/>
        <v>0</v>
      </c>
      <c r="ATQ12" s="1112">
        <f t="shared" si="604"/>
        <v>0</v>
      </c>
      <c r="ATR12" s="1112">
        <f t="shared" si="604"/>
        <v>0</v>
      </c>
      <c r="ATS12" s="1113">
        <f t="shared" si="604"/>
        <v>0</v>
      </c>
      <c r="ATU12" s="1120">
        <f t="shared" ref="ATU12:AUH12" si="605">SUM(ATU13:ATU16)</f>
        <v>0</v>
      </c>
      <c r="ATV12" s="1112">
        <f t="shared" si="605"/>
        <v>0</v>
      </c>
      <c r="ATW12" s="1112">
        <f t="shared" si="605"/>
        <v>0</v>
      </c>
      <c r="ATX12" s="1112">
        <f t="shared" si="605"/>
        <v>0</v>
      </c>
      <c r="ATY12" s="1112">
        <f t="shared" si="605"/>
        <v>0</v>
      </c>
      <c r="ATZ12" s="1112">
        <f t="shared" si="605"/>
        <v>0</v>
      </c>
      <c r="AUA12" s="1112">
        <f t="shared" si="605"/>
        <v>0</v>
      </c>
      <c r="AUB12" s="1112">
        <f t="shared" si="605"/>
        <v>0</v>
      </c>
      <c r="AUC12" s="1112">
        <f t="shared" si="605"/>
        <v>0</v>
      </c>
      <c r="AUD12" s="1112">
        <f t="shared" si="605"/>
        <v>0</v>
      </c>
      <c r="AUE12" s="1112">
        <f t="shared" si="605"/>
        <v>0</v>
      </c>
      <c r="AUF12" s="1112">
        <f t="shared" si="605"/>
        <v>0</v>
      </c>
      <c r="AUG12" s="1112">
        <f t="shared" si="605"/>
        <v>0</v>
      </c>
      <c r="AUH12" s="1113">
        <f t="shared" si="605"/>
        <v>0</v>
      </c>
      <c r="AUJ12" s="1120">
        <f t="shared" ref="AUJ12:AUW12" si="606">SUM(AUJ13:AUJ16)</f>
        <v>0</v>
      </c>
      <c r="AUK12" s="1112">
        <f t="shared" si="606"/>
        <v>0</v>
      </c>
      <c r="AUL12" s="1112">
        <f t="shared" si="606"/>
        <v>0</v>
      </c>
      <c r="AUM12" s="1112">
        <f t="shared" si="606"/>
        <v>0</v>
      </c>
      <c r="AUN12" s="1112">
        <f t="shared" si="606"/>
        <v>0</v>
      </c>
      <c r="AUO12" s="1112">
        <f t="shared" si="606"/>
        <v>0</v>
      </c>
      <c r="AUP12" s="1112">
        <f t="shared" si="606"/>
        <v>0</v>
      </c>
      <c r="AUQ12" s="1112">
        <f t="shared" si="606"/>
        <v>0</v>
      </c>
      <c r="AUR12" s="1112">
        <f t="shared" si="606"/>
        <v>0</v>
      </c>
      <c r="AUS12" s="1112">
        <f t="shared" si="606"/>
        <v>0</v>
      </c>
      <c r="AUT12" s="1112">
        <f t="shared" si="606"/>
        <v>0</v>
      </c>
      <c r="AUU12" s="1112">
        <f t="shared" si="606"/>
        <v>0</v>
      </c>
      <c r="AUV12" s="1112">
        <f t="shared" si="606"/>
        <v>0</v>
      </c>
      <c r="AUW12" s="1113">
        <f t="shared" si="606"/>
        <v>0</v>
      </c>
      <c r="AUY12" s="1120">
        <f t="shared" ref="AUY12:AVL12" si="607">SUM(AUY13:AUY16)</f>
        <v>0</v>
      </c>
      <c r="AUZ12" s="1112">
        <f t="shared" si="607"/>
        <v>0</v>
      </c>
      <c r="AVA12" s="1112">
        <f t="shared" si="607"/>
        <v>0</v>
      </c>
      <c r="AVB12" s="1112">
        <f t="shared" si="607"/>
        <v>0</v>
      </c>
      <c r="AVC12" s="1112">
        <f t="shared" si="607"/>
        <v>0</v>
      </c>
      <c r="AVD12" s="1112">
        <f t="shared" si="607"/>
        <v>0</v>
      </c>
      <c r="AVE12" s="1112">
        <f t="shared" si="607"/>
        <v>0</v>
      </c>
      <c r="AVF12" s="1112">
        <f t="shared" si="607"/>
        <v>0</v>
      </c>
      <c r="AVG12" s="1112">
        <f t="shared" si="607"/>
        <v>0</v>
      </c>
      <c r="AVH12" s="1112">
        <f t="shared" si="607"/>
        <v>0</v>
      </c>
      <c r="AVI12" s="1112">
        <f t="shared" si="607"/>
        <v>0</v>
      </c>
      <c r="AVJ12" s="1112">
        <f t="shared" si="607"/>
        <v>0</v>
      </c>
      <c r="AVK12" s="1112">
        <f t="shared" si="607"/>
        <v>0</v>
      </c>
      <c r="AVL12" s="1113">
        <f t="shared" si="607"/>
        <v>0</v>
      </c>
      <c r="AVN12" s="1120">
        <f t="shared" ref="AVN12:AWA12" si="608">SUM(AVN13:AVN16)</f>
        <v>0</v>
      </c>
      <c r="AVO12" s="1112">
        <f t="shared" si="608"/>
        <v>0</v>
      </c>
      <c r="AVP12" s="1112">
        <f t="shared" si="608"/>
        <v>0</v>
      </c>
      <c r="AVQ12" s="1112">
        <f t="shared" si="608"/>
        <v>0</v>
      </c>
      <c r="AVR12" s="1112">
        <f t="shared" si="608"/>
        <v>0</v>
      </c>
      <c r="AVS12" s="1112">
        <f t="shared" si="608"/>
        <v>0</v>
      </c>
      <c r="AVT12" s="1112">
        <f t="shared" si="608"/>
        <v>0</v>
      </c>
      <c r="AVU12" s="1112">
        <f t="shared" si="608"/>
        <v>0</v>
      </c>
      <c r="AVV12" s="1112">
        <f t="shared" si="608"/>
        <v>0</v>
      </c>
      <c r="AVW12" s="1112">
        <f t="shared" si="608"/>
        <v>0</v>
      </c>
      <c r="AVX12" s="1112">
        <f t="shared" si="608"/>
        <v>0</v>
      </c>
      <c r="AVY12" s="1112">
        <f t="shared" si="608"/>
        <v>0</v>
      </c>
      <c r="AVZ12" s="1112">
        <f t="shared" si="608"/>
        <v>0</v>
      </c>
      <c r="AWA12" s="1113">
        <f t="shared" si="608"/>
        <v>0</v>
      </c>
      <c r="AWC12" s="1120">
        <f t="shared" ref="AWC12:AWP12" si="609">SUM(AWC13:AWC16)</f>
        <v>0</v>
      </c>
      <c r="AWD12" s="1112">
        <f t="shared" si="609"/>
        <v>0</v>
      </c>
      <c r="AWE12" s="1112">
        <f t="shared" si="609"/>
        <v>0</v>
      </c>
      <c r="AWF12" s="1112">
        <f t="shared" si="609"/>
        <v>0</v>
      </c>
      <c r="AWG12" s="1112">
        <f t="shared" si="609"/>
        <v>0</v>
      </c>
      <c r="AWH12" s="1112">
        <f t="shared" si="609"/>
        <v>0</v>
      </c>
      <c r="AWI12" s="1112">
        <f t="shared" si="609"/>
        <v>0</v>
      </c>
      <c r="AWJ12" s="1112">
        <f t="shared" si="609"/>
        <v>0</v>
      </c>
      <c r="AWK12" s="1112">
        <f t="shared" si="609"/>
        <v>0</v>
      </c>
      <c r="AWL12" s="1112">
        <f t="shared" si="609"/>
        <v>0</v>
      </c>
      <c r="AWM12" s="1112">
        <f t="shared" si="609"/>
        <v>0</v>
      </c>
      <c r="AWN12" s="1112">
        <f t="shared" si="609"/>
        <v>0</v>
      </c>
      <c r="AWO12" s="1112">
        <f t="shared" si="609"/>
        <v>0</v>
      </c>
      <c r="AWP12" s="1113">
        <f t="shared" si="609"/>
        <v>0</v>
      </c>
      <c r="AWR12" s="1120">
        <f t="shared" ref="AWR12:AXE12" si="610">SUM(AWR13:AWR16)</f>
        <v>0</v>
      </c>
      <c r="AWS12" s="1112">
        <f t="shared" si="610"/>
        <v>0</v>
      </c>
      <c r="AWT12" s="1112">
        <f t="shared" si="610"/>
        <v>0</v>
      </c>
      <c r="AWU12" s="1112">
        <f t="shared" si="610"/>
        <v>0</v>
      </c>
      <c r="AWV12" s="1112">
        <f t="shared" si="610"/>
        <v>0</v>
      </c>
      <c r="AWW12" s="1112">
        <f t="shared" si="610"/>
        <v>0</v>
      </c>
      <c r="AWX12" s="1112">
        <f t="shared" si="610"/>
        <v>0</v>
      </c>
      <c r="AWY12" s="1112">
        <f t="shared" si="610"/>
        <v>0</v>
      </c>
      <c r="AWZ12" s="1112">
        <f t="shared" si="610"/>
        <v>0</v>
      </c>
      <c r="AXA12" s="1112">
        <f t="shared" si="610"/>
        <v>0</v>
      </c>
      <c r="AXB12" s="1112">
        <f t="shared" si="610"/>
        <v>0</v>
      </c>
      <c r="AXC12" s="1112">
        <f t="shared" si="610"/>
        <v>0</v>
      </c>
      <c r="AXD12" s="1112">
        <f t="shared" si="610"/>
        <v>0</v>
      </c>
      <c r="AXE12" s="1113">
        <f t="shared" si="610"/>
        <v>0</v>
      </c>
      <c r="AXG12" s="1120">
        <f t="shared" ref="AXG12:AXT12" si="611">SUM(AXG13:AXG16)</f>
        <v>0</v>
      </c>
      <c r="AXH12" s="1112">
        <f t="shared" si="611"/>
        <v>0</v>
      </c>
      <c r="AXI12" s="1112">
        <f t="shared" si="611"/>
        <v>0</v>
      </c>
      <c r="AXJ12" s="1112">
        <f t="shared" si="611"/>
        <v>0</v>
      </c>
      <c r="AXK12" s="1112">
        <f t="shared" si="611"/>
        <v>0</v>
      </c>
      <c r="AXL12" s="1112">
        <f t="shared" si="611"/>
        <v>0</v>
      </c>
      <c r="AXM12" s="1112">
        <f t="shared" si="611"/>
        <v>0</v>
      </c>
      <c r="AXN12" s="1112">
        <f t="shared" si="611"/>
        <v>0</v>
      </c>
      <c r="AXO12" s="1112">
        <f t="shared" si="611"/>
        <v>0</v>
      </c>
      <c r="AXP12" s="1112">
        <f t="shared" si="611"/>
        <v>0</v>
      </c>
      <c r="AXQ12" s="1112">
        <f t="shared" si="611"/>
        <v>0</v>
      </c>
      <c r="AXR12" s="1112">
        <f t="shared" si="611"/>
        <v>0</v>
      </c>
      <c r="AXS12" s="1112">
        <f t="shared" si="611"/>
        <v>0</v>
      </c>
      <c r="AXT12" s="1113">
        <f t="shared" si="611"/>
        <v>0</v>
      </c>
      <c r="AXV12" s="1120">
        <f t="shared" ref="AXV12:AYI12" si="612">SUM(AXV13:AXV16)</f>
        <v>0</v>
      </c>
      <c r="AXW12" s="1112">
        <f t="shared" si="612"/>
        <v>0</v>
      </c>
      <c r="AXX12" s="1112">
        <f t="shared" si="612"/>
        <v>0</v>
      </c>
      <c r="AXY12" s="1112">
        <f t="shared" si="612"/>
        <v>0</v>
      </c>
      <c r="AXZ12" s="1112">
        <f t="shared" si="612"/>
        <v>0</v>
      </c>
      <c r="AYA12" s="1112">
        <f t="shared" si="612"/>
        <v>0</v>
      </c>
      <c r="AYB12" s="1112">
        <f t="shared" si="612"/>
        <v>0</v>
      </c>
      <c r="AYC12" s="1112">
        <f t="shared" si="612"/>
        <v>0</v>
      </c>
      <c r="AYD12" s="1112">
        <f t="shared" si="612"/>
        <v>0</v>
      </c>
      <c r="AYE12" s="1112">
        <f t="shared" si="612"/>
        <v>0</v>
      </c>
      <c r="AYF12" s="1112">
        <f t="shared" si="612"/>
        <v>0</v>
      </c>
      <c r="AYG12" s="1112">
        <f t="shared" si="612"/>
        <v>0</v>
      </c>
      <c r="AYH12" s="1112">
        <f t="shared" si="612"/>
        <v>0</v>
      </c>
      <c r="AYI12" s="1113">
        <f t="shared" si="612"/>
        <v>0</v>
      </c>
      <c r="AYK12" s="1120">
        <f t="shared" ref="AYK12:AYX12" si="613">SUM(AYK13:AYK16)</f>
        <v>0</v>
      </c>
      <c r="AYL12" s="1112">
        <f t="shared" si="613"/>
        <v>0</v>
      </c>
      <c r="AYM12" s="1112">
        <f t="shared" si="613"/>
        <v>0</v>
      </c>
      <c r="AYN12" s="1112">
        <f t="shared" si="613"/>
        <v>0</v>
      </c>
      <c r="AYO12" s="1112">
        <f t="shared" si="613"/>
        <v>0</v>
      </c>
      <c r="AYP12" s="1112">
        <f t="shared" si="613"/>
        <v>0</v>
      </c>
      <c r="AYQ12" s="1112">
        <f t="shared" si="613"/>
        <v>0</v>
      </c>
      <c r="AYR12" s="1112">
        <f t="shared" si="613"/>
        <v>0</v>
      </c>
      <c r="AYS12" s="1112">
        <f t="shared" si="613"/>
        <v>0</v>
      </c>
      <c r="AYT12" s="1112">
        <f t="shared" si="613"/>
        <v>0</v>
      </c>
      <c r="AYU12" s="1112">
        <f t="shared" si="613"/>
        <v>0</v>
      </c>
      <c r="AYV12" s="1112">
        <f t="shared" si="613"/>
        <v>0</v>
      </c>
      <c r="AYW12" s="1112">
        <f t="shared" si="613"/>
        <v>0</v>
      </c>
      <c r="AYX12" s="1113">
        <f t="shared" si="613"/>
        <v>0</v>
      </c>
      <c r="AYZ12" s="1120">
        <f t="shared" ref="AYZ12:AZM12" si="614">SUM(AYZ13:AYZ16)</f>
        <v>0</v>
      </c>
      <c r="AZA12" s="1112">
        <f t="shared" si="614"/>
        <v>0</v>
      </c>
      <c r="AZB12" s="1112">
        <f t="shared" si="614"/>
        <v>0</v>
      </c>
      <c r="AZC12" s="1112">
        <f t="shared" si="614"/>
        <v>0</v>
      </c>
      <c r="AZD12" s="1112">
        <f t="shared" si="614"/>
        <v>0</v>
      </c>
      <c r="AZE12" s="1112">
        <f t="shared" si="614"/>
        <v>0</v>
      </c>
      <c r="AZF12" s="1112">
        <f t="shared" si="614"/>
        <v>0</v>
      </c>
      <c r="AZG12" s="1112">
        <f t="shared" si="614"/>
        <v>0</v>
      </c>
      <c r="AZH12" s="1112">
        <f t="shared" si="614"/>
        <v>0</v>
      </c>
      <c r="AZI12" s="1112">
        <f t="shared" si="614"/>
        <v>0</v>
      </c>
      <c r="AZJ12" s="1112">
        <f t="shared" si="614"/>
        <v>0</v>
      </c>
      <c r="AZK12" s="1112">
        <f t="shared" si="614"/>
        <v>0</v>
      </c>
      <c r="AZL12" s="1112">
        <f t="shared" si="614"/>
        <v>0</v>
      </c>
      <c r="AZM12" s="1113">
        <f t="shared" si="614"/>
        <v>0</v>
      </c>
      <c r="AZO12" s="1120">
        <f t="shared" ref="AZO12:BAB12" si="615">SUM(AZO13:AZO16)</f>
        <v>0</v>
      </c>
      <c r="AZP12" s="1112">
        <f t="shared" si="615"/>
        <v>0</v>
      </c>
      <c r="AZQ12" s="1112">
        <f t="shared" si="615"/>
        <v>0</v>
      </c>
      <c r="AZR12" s="1112">
        <f t="shared" si="615"/>
        <v>0</v>
      </c>
      <c r="AZS12" s="1112">
        <f t="shared" si="615"/>
        <v>0</v>
      </c>
      <c r="AZT12" s="1112">
        <f t="shared" si="615"/>
        <v>0</v>
      </c>
      <c r="AZU12" s="1112">
        <f t="shared" si="615"/>
        <v>0</v>
      </c>
      <c r="AZV12" s="1112">
        <f t="shared" si="615"/>
        <v>0</v>
      </c>
      <c r="AZW12" s="1112">
        <f t="shared" si="615"/>
        <v>0</v>
      </c>
      <c r="AZX12" s="1112">
        <f t="shared" si="615"/>
        <v>0</v>
      </c>
      <c r="AZY12" s="1112">
        <f t="shared" si="615"/>
        <v>0</v>
      </c>
      <c r="AZZ12" s="1112">
        <f t="shared" si="615"/>
        <v>0</v>
      </c>
      <c r="BAA12" s="1112">
        <f t="shared" si="615"/>
        <v>0</v>
      </c>
      <c r="BAB12" s="1113">
        <f t="shared" si="615"/>
        <v>0</v>
      </c>
      <c r="BAD12" s="1120">
        <f t="shared" ref="BAD12:BAQ12" si="616">SUM(BAD13:BAD16)</f>
        <v>0</v>
      </c>
      <c r="BAE12" s="1112">
        <f t="shared" si="616"/>
        <v>0</v>
      </c>
      <c r="BAF12" s="1112">
        <f t="shared" si="616"/>
        <v>0</v>
      </c>
      <c r="BAG12" s="1112">
        <f t="shared" si="616"/>
        <v>0</v>
      </c>
      <c r="BAH12" s="1112">
        <f t="shared" si="616"/>
        <v>0</v>
      </c>
      <c r="BAI12" s="1112">
        <f t="shared" si="616"/>
        <v>0</v>
      </c>
      <c r="BAJ12" s="1112">
        <f t="shared" si="616"/>
        <v>0</v>
      </c>
      <c r="BAK12" s="1112">
        <f t="shared" si="616"/>
        <v>0</v>
      </c>
      <c r="BAL12" s="1112">
        <f t="shared" si="616"/>
        <v>0</v>
      </c>
      <c r="BAM12" s="1112">
        <f t="shared" si="616"/>
        <v>0</v>
      </c>
      <c r="BAN12" s="1112">
        <f t="shared" si="616"/>
        <v>0</v>
      </c>
      <c r="BAO12" s="1112">
        <f t="shared" si="616"/>
        <v>0</v>
      </c>
      <c r="BAP12" s="1112">
        <f t="shared" si="616"/>
        <v>0</v>
      </c>
      <c r="BAQ12" s="1113">
        <f t="shared" si="616"/>
        <v>0</v>
      </c>
      <c r="BAS12" s="1120">
        <f t="shared" ref="BAS12:BBF12" si="617">SUM(BAS13:BAS16)</f>
        <v>0</v>
      </c>
      <c r="BAT12" s="1112">
        <f t="shared" si="617"/>
        <v>0</v>
      </c>
      <c r="BAU12" s="1112">
        <f t="shared" si="617"/>
        <v>0</v>
      </c>
      <c r="BAV12" s="1112">
        <f t="shared" si="617"/>
        <v>0</v>
      </c>
      <c r="BAW12" s="1112">
        <f t="shared" si="617"/>
        <v>0</v>
      </c>
      <c r="BAX12" s="1112">
        <f t="shared" si="617"/>
        <v>0</v>
      </c>
      <c r="BAY12" s="1112">
        <f t="shared" si="617"/>
        <v>0</v>
      </c>
      <c r="BAZ12" s="1112">
        <f t="shared" si="617"/>
        <v>0</v>
      </c>
      <c r="BBA12" s="1112">
        <f t="shared" si="617"/>
        <v>0</v>
      </c>
      <c r="BBB12" s="1112">
        <f t="shared" si="617"/>
        <v>0</v>
      </c>
      <c r="BBC12" s="1112">
        <f t="shared" si="617"/>
        <v>0</v>
      </c>
      <c r="BBD12" s="1112">
        <f t="shared" si="617"/>
        <v>0</v>
      </c>
      <c r="BBE12" s="1112">
        <f t="shared" si="617"/>
        <v>0</v>
      </c>
      <c r="BBF12" s="1113">
        <f t="shared" si="617"/>
        <v>0</v>
      </c>
      <c r="BBH12" s="1120">
        <f t="shared" ref="BBH12:BBU12" si="618">SUM(BBH13:BBH16)</f>
        <v>0</v>
      </c>
      <c r="BBI12" s="1112">
        <f t="shared" si="618"/>
        <v>0</v>
      </c>
      <c r="BBJ12" s="1112">
        <f t="shared" si="618"/>
        <v>0</v>
      </c>
      <c r="BBK12" s="1112">
        <f t="shared" si="618"/>
        <v>0</v>
      </c>
      <c r="BBL12" s="1112">
        <f t="shared" si="618"/>
        <v>0</v>
      </c>
      <c r="BBM12" s="1112">
        <f t="shared" si="618"/>
        <v>0</v>
      </c>
      <c r="BBN12" s="1112">
        <f t="shared" si="618"/>
        <v>0</v>
      </c>
      <c r="BBO12" s="1112">
        <f t="shared" si="618"/>
        <v>0</v>
      </c>
      <c r="BBP12" s="1112">
        <f t="shared" si="618"/>
        <v>0</v>
      </c>
      <c r="BBQ12" s="1112">
        <f t="shared" si="618"/>
        <v>0</v>
      </c>
      <c r="BBR12" s="1112">
        <f t="shared" si="618"/>
        <v>0</v>
      </c>
      <c r="BBS12" s="1112">
        <f t="shared" si="618"/>
        <v>0</v>
      </c>
      <c r="BBT12" s="1112">
        <f t="shared" si="618"/>
        <v>0</v>
      </c>
      <c r="BBU12" s="1113">
        <f t="shared" si="618"/>
        <v>0</v>
      </c>
      <c r="BBW12" s="1120">
        <f t="shared" ref="BBW12:BCJ12" si="619">SUM(BBW13:BBW16)</f>
        <v>0</v>
      </c>
      <c r="BBX12" s="1112">
        <f t="shared" si="619"/>
        <v>0</v>
      </c>
      <c r="BBY12" s="1112">
        <f t="shared" si="619"/>
        <v>0</v>
      </c>
      <c r="BBZ12" s="1112">
        <f t="shared" si="619"/>
        <v>0</v>
      </c>
      <c r="BCA12" s="1112">
        <f t="shared" si="619"/>
        <v>0</v>
      </c>
      <c r="BCB12" s="1112">
        <f t="shared" si="619"/>
        <v>0</v>
      </c>
      <c r="BCC12" s="1112">
        <f t="shared" si="619"/>
        <v>0</v>
      </c>
      <c r="BCD12" s="1112">
        <f t="shared" si="619"/>
        <v>0</v>
      </c>
      <c r="BCE12" s="1112">
        <f t="shared" si="619"/>
        <v>0</v>
      </c>
      <c r="BCF12" s="1112">
        <f t="shared" si="619"/>
        <v>0</v>
      </c>
      <c r="BCG12" s="1112">
        <f t="shared" si="619"/>
        <v>0</v>
      </c>
      <c r="BCH12" s="1112">
        <f t="shared" si="619"/>
        <v>0</v>
      </c>
      <c r="BCI12" s="1112">
        <f t="shared" si="619"/>
        <v>0</v>
      </c>
      <c r="BCJ12" s="1113">
        <f t="shared" si="619"/>
        <v>0</v>
      </c>
      <c r="BCL12" s="1120">
        <f t="shared" ref="BCL12:BCY12" si="620">SUM(BCL13:BCL16)</f>
        <v>0</v>
      </c>
      <c r="BCM12" s="1112">
        <f t="shared" si="620"/>
        <v>0</v>
      </c>
      <c r="BCN12" s="1112">
        <f t="shared" si="620"/>
        <v>0</v>
      </c>
      <c r="BCO12" s="1112">
        <f t="shared" si="620"/>
        <v>0</v>
      </c>
      <c r="BCP12" s="1112">
        <f t="shared" si="620"/>
        <v>0</v>
      </c>
      <c r="BCQ12" s="1112">
        <f t="shared" si="620"/>
        <v>0</v>
      </c>
      <c r="BCR12" s="1112">
        <f t="shared" si="620"/>
        <v>0</v>
      </c>
      <c r="BCS12" s="1112">
        <f t="shared" si="620"/>
        <v>0</v>
      </c>
      <c r="BCT12" s="1112">
        <f t="shared" si="620"/>
        <v>0</v>
      </c>
      <c r="BCU12" s="1112">
        <f t="shared" si="620"/>
        <v>0</v>
      </c>
      <c r="BCV12" s="1112">
        <f t="shared" si="620"/>
        <v>0</v>
      </c>
      <c r="BCW12" s="1112">
        <f t="shared" si="620"/>
        <v>0</v>
      </c>
      <c r="BCX12" s="1112">
        <f t="shared" si="620"/>
        <v>0</v>
      </c>
      <c r="BCY12" s="1113">
        <f t="shared" si="620"/>
        <v>0</v>
      </c>
      <c r="BDA12" s="1120">
        <f t="shared" ref="BDA12:BDN12" si="621">SUM(BDA13:BDA16)</f>
        <v>0</v>
      </c>
      <c r="BDB12" s="1112">
        <f t="shared" si="621"/>
        <v>0</v>
      </c>
      <c r="BDC12" s="1112">
        <f t="shared" si="621"/>
        <v>0</v>
      </c>
      <c r="BDD12" s="1112">
        <f t="shared" si="621"/>
        <v>0</v>
      </c>
      <c r="BDE12" s="1112">
        <f t="shared" si="621"/>
        <v>0</v>
      </c>
      <c r="BDF12" s="1112">
        <f t="shared" si="621"/>
        <v>0</v>
      </c>
      <c r="BDG12" s="1112">
        <f t="shared" si="621"/>
        <v>0</v>
      </c>
      <c r="BDH12" s="1112">
        <f t="shared" si="621"/>
        <v>0</v>
      </c>
      <c r="BDI12" s="1112">
        <f t="shared" si="621"/>
        <v>0</v>
      </c>
      <c r="BDJ12" s="1112">
        <f t="shared" si="621"/>
        <v>0</v>
      </c>
      <c r="BDK12" s="1112">
        <f t="shared" si="621"/>
        <v>0</v>
      </c>
      <c r="BDL12" s="1112">
        <f t="shared" si="621"/>
        <v>0</v>
      </c>
      <c r="BDM12" s="1112">
        <f t="shared" si="621"/>
        <v>0</v>
      </c>
      <c r="BDN12" s="1113">
        <f t="shared" si="621"/>
        <v>0</v>
      </c>
      <c r="BDP12" s="1120">
        <f t="shared" ref="BDP12:BEC12" si="622">SUM(BDP13:BDP16)</f>
        <v>0</v>
      </c>
      <c r="BDQ12" s="1112">
        <f t="shared" si="622"/>
        <v>0</v>
      </c>
      <c r="BDR12" s="1112">
        <f t="shared" si="622"/>
        <v>0</v>
      </c>
      <c r="BDS12" s="1112">
        <f t="shared" si="622"/>
        <v>0</v>
      </c>
      <c r="BDT12" s="1112">
        <f t="shared" si="622"/>
        <v>0</v>
      </c>
      <c r="BDU12" s="1112">
        <f t="shared" si="622"/>
        <v>0</v>
      </c>
      <c r="BDV12" s="1112">
        <f t="shared" si="622"/>
        <v>0</v>
      </c>
      <c r="BDW12" s="1112">
        <f t="shared" si="622"/>
        <v>0</v>
      </c>
      <c r="BDX12" s="1112">
        <f t="shared" si="622"/>
        <v>0</v>
      </c>
      <c r="BDY12" s="1112">
        <f t="shared" si="622"/>
        <v>0</v>
      </c>
      <c r="BDZ12" s="1112">
        <f t="shared" si="622"/>
        <v>0</v>
      </c>
      <c r="BEA12" s="1112">
        <f t="shared" si="622"/>
        <v>0</v>
      </c>
      <c r="BEB12" s="1112">
        <f t="shared" si="622"/>
        <v>0</v>
      </c>
      <c r="BEC12" s="1113">
        <f t="shared" si="622"/>
        <v>0</v>
      </c>
      <c r="BEE12" s="1120">
        <f t="shared" ref="BEE12:BER12" si="623">SUM(BEE13:BEE16)</f>
        <v>0</v>
      </c>
      <c r="BEF12" s="1112">
        <f t="shared" si="623"/>
        <v>0</v>
      </c>
      <c r="BEG12" s="1112">
        <f t="shared" si="623"/>
        <v>0</v>
      </c>
      <c r="BEH12" s="1112">
        <f t="shared" si="623"/>
        <v>0</v>
      </c>
      <c r="BEI12" s="1112">
        <f t="shared" si="623"/>
        <v>0</v>
      </c>
      <c r="BEJ12" s="1112">
        <f t="shared" si="623"/>
        <v>0</v>
      </c>
      <c r="BEK12" s="1112">
        <f t="shared" si="623"/>
        <v>0</v>
      </c>
      <c r="BEL12" s="1112">
        <f t="shared" si="623"/>
        <v>0</v>
      </c>
      <c r="BEM12" s="1112">
        <f t="shared" si="623"/>
        <v>0</v>
      </c>
      <c r="BEN12" s="1112">
        <f t="shared" si="623"/>
        <v>0</v>
      </c>
      <c r="BEO12" s="1112">
        <f t="shared" si="623"/>
        <v>0</v>
      </c>
      <c r="BEP12" s="1112">
        <f t="shared" si="623"/>
        <v>0</v>
      </c>
      <c r="BEQ12" s="1112">
        <f t="shared" si="623"/>
        <v>0</v>
      </c>
      <c r="BER12" s="1113">
        <f t="shared" si="623"/>
        <v>0</v>
      </c>
      <c r="BET12" s="1120">
        <f t="shared" ref="BET12:BFG12" si="624">SUM(BET13:BET16)</f>
        <v>0</v>
      </c>
      <c r="BEU12" s="1112">
        <f t="shared" si="624"/>
        <v>0</v>
      </c>
      <c r="BEV12" s="1112">
        <f t="shared" si="624"/>
        <v>0</v>
      </c>
      <c r="BEW12" s="1112">
        <f t="shared" si="624"/>
        <v>0</v>
      </c>
      <c r="BEX12" s="1112">
        <f t="shared" si="624"/>
        <v>0</v>
      </c>
      <c r="BEY12" s="1112">
        <f t="shared" si="624"/>
        <v>0</v>
      </c>
      <c r="BEZ12" s="1112">
        <f t="shared" si="624"/>
        <v>0</v>
      </c>
      <c r="BFA12" s="1112">
        <f t="shared" si="624"/>
        <v>0</v>
      </c>
      <c r="BFB12" s="1112">
        <f t="shared" si="624"/>
        <v>0</v>
      </c>
      <c r="BFC12" s="1112">
        <f t="shared" si="624"/>
        <v>0</v>
      </c>
      <c r="BFD12" s="1112">
        <f t="shared" si="624"/>
        <v>0</v>
      </c>
      <c r="BFE12" s="1112">
        <f t="shared" si="624"/>
        <v>0</v>
      </c>
      <c r="BFF12" s="1112">
        <f t="shared" si="624"/>
        <v>0</v>
      </c>
      <c r="BFG12" s="1113">
        <f t="shared" si="624"/>
        <v>0</v>
      </c>
      <c r="BFI12" s="1120">
        <f t="shared" ref="BFI12:BFV12" si="625">SUM(BFI13:BFI16)</f>
        <v>0</v>
      </c>
      <c r="BFJ12" s="1112">
        <f t="shared" si="625"/>
        <v>0</v>
      </c>
      <c r="BFK12" s="1112">
        <f t="shared" si="625"/>
        <v>0</v>
      </c>
      <c r="BFL12" s="1112">
        <f t="shared" si="625"/>
        <v>0</v>
      </c>
      <c r="BFM12" s="1112">
        <f t="shared" si="625"/>
        <v>0</v>
      </c>
      <c r="BFN12" s="1112">
        <f t="shared" si="625"/>
        <v>0</v>
      </c>
      <c r="BFO12" s="1112">
        <f t="shared" si="625"/>
        <v>0</v>
      </c>
      <c r="BFP12" s="1112">
        <f t="shared" si="625"/>
        <v>0</v>
      </c>
      <c r="BFQ12" s="1112">
        <f t="shared" si="625"/>
        <v>0</v>
      </c>
      <c r="BFR12" s="1112">
        <f t="shared" si="625"/>
        <v>0</v>
      </c>
      <c r="BFS12" s="1112">
        <f t="shared" si="625"/>
        <v>0</v>
      </c>
      <c r="BFT12" s="1112">
        <f t="shared" si="625"/>
        <v>0</v>
      </c>
      <c r="BFU12" s="1112">
        <f t="shared" si="625"/>
        <v>0</v>
      </c>
      <c r="BFV12" s="1113">
        <f t="shared" si="625"/>
        <v>0</v>
      </c>
      <c r="BFX12" s="1120">
        <f t="shared" ref="BFX12:BGK12" si="626">SUM(BFX13:BFX16)</f>
        <v>0</v>
      </c>
      <c r="BFY12" s="1112">
        <f t="shared" si="626"/>
        <v>0</v>
      </c>
      <c r="BFZ12" s="1112">
        <f t="shared" si="626"/>
        <v>0</v>
      </c>
      <c r="BGA12" s="1112">
        <f t="shared" si="626"/>
        <v>0</v>
      </c>
      <c r="BGB12" s="1112">
        <f t="shared" si="626"/>
        <v>0</v>
      </c>
      <c r="BGC12" s="1112">
        <f t="shared" si="626"/>
        <v>0</v>
      </c>
      <c r="BGD12" s="1112">
        <f t="shared" si="626"/>
        <v>0</v>
      </c>
      <c r="BGE12" s="1112">
        <f t="shared" si="626"/>
        <v>0</v>
      </c>
      <c r="BGF12" s="1112">
        <f t="shared" si="626"/>
        <v>0</v>
      </c>
      <c r="BGG12" s="1112">
        <f t="shared" si="626"/>
        <v>0</v>
      </c>
      <c r="BGH12" s="1112">
        <f t="shared" si="626"/>
        <v>0</v>
      </c>
      <c r="BGI12" s="1112">
        <f t="shared" si="626"/>
        <v>0</v>
      </c>
      <c r="BGJ12" s="1112">
        <f t="shared" si="626"/>
        <v>0</v>
      </c>
      <c r="BGK12" s="1113">
        <f t="shared" si="626"/>
        <v>0</v>
      </c>
      <c r="BGM12" s="1120">
        <f t="shared" ref="BGM12:BGZ12" si="627">SUM(BGM13:BGM16)</f>
        <v>0</v>
      </c>
      <c r="BGN12" s="1112">
        <f t="shared" si="627"/>
        <v>0</v>
      </c>
      <c r="BGO12" s="1112">
        <f t="shared" si="627"/>
        <v>0</v>
      </c>
      <c r="BGP12" s="1112">
        <f t="shared" si="627"/>
        <v>0</v>
      </c>
      <c r="BGQ12" s="1112">
        <f t="shared" si="627"/>
        <v>0</v>
      </c>
      <c r="BGR12" s="1112">
        <f t="shared" si="627"/>
        <v>0</v>
      </c>
      <c r="BGS12" s="1112">
        <f t="shared" si="627"/>
        <v>0</v>
      </c>
      <c r="BGT12" s="1112">
        <f t="shared" si="627"/>
        <v>0</v>
      </c>
      <c r="BGU12" s="1112">
        <f t="shared" si="627"/>
        <v>0</v>
      </c>
      <c r="BGV12" s="1112">
        <f t="shared" si="627"/>
        <v>0</v>
      </c>
      <c r="BGW12" s="1112">
        <f t="shared" si="627"/>
        <v>0</v>
      </c>
      <c r="BGX12" s="1112">
        <f t="shared" si="627"/>
        <v>0</v>
      </c>
      <c r="BGY12" s="1112">
        <f t="shared" si="627"/>
        <v>0</v>
      </c>
      <c r="BGZ12" s="1113">
        <f t="shared" si="627"/>
        <v>0</v>
      </c>
      <c r="BHB12" s="1120">
        <f t="shared" ref="BHB12:BHO12" si="628">SUM(BHB13:BHB16)</f>
        <v>0</v>
      </c>
      <c r="BHC12" s="1112">
        <f t="shared" si="628"/>
        <v>0</v>
      </c>
      <c r="BHD12" s="1112">
        <f t="shared" si="628"/>
        <v>0</v>
      </c>
      <c r="BHE12" s="1112">
        <f t="shared" si="628"/>
        <v>0</v>
      </c>
      <c r="BHF12" s="1112">
        <f t="shared" si="628"/>
        <v>0</v>
      </c>
      <c r="BHG12" s="1112">
        <f t="shared" si="628"/>
        <v>0</v>
      </c>
      <c r="BHH12" s="1112">
        <f t="shared" si="628"/>
        <v>0</v>
      </c>
      <c r="BHI12" s="1112">
        <f t="shared" si="628"/>
        <v>0</v>
      </c>
      <c r="BHJ12" s="1112">
        <f t="shared" si="628"/>
        <v>0</v>
      </c>
      <c r="BHK12" s="1112">
        <f t="shared" si="628"/>
        <v>0</v>
      </c>
      <c r="BHL12" s="1112">
        <f t="shared" si="628"/>
        <v>0</v>
      </c>
      <c r="BHM12" s="1112">
        <f t="shared" si="628"/>
        <v>0</v>
      </c>
      <c r="BHN12" s="1112">
        <f t="shared" si="628"/>
        <v>0</v>
      </c>
      <c r="BHO12" s="1113">
        <f t="shared" si="628"/>
        <v>0</v>
      </c>
      <c r="BHQ12" s="1120">
        <f t="shared" ref="BHQ12:BID12" si="629">SUM(BHQ13:BHQ16)</f>
        <v>0</v>
      </c>
      <c r="BHR12" s="1112">
        <f t="shared" si="629"/>
        <v>0</v>
      </c>
      <c r="BHS12" s="1112">
        <f t="shared" si="629"/>
        <v>0</v>
      </c>
      <c r="BHT12" s="1112">
        <f t="shared" si="629"/>
        <v>0</v>
      </c>
      <c r="BHU12" s="1112">
        <f t="shared" si="629"/>
        <v>0</v>
      </c>
      <c r="BHV12" s="1112">
        <f t="shared" si="629"/>
        <v>0</v>
      </c>
      <c r="BHW12" s="1112">
        <f t="shared" si="629"/>
        <v>0</v>
      </c>
      <c r="BHX12" s="1112">
        <f t="shared" si="629"/>
        <v>0</v>
      </c>
      <c r="BHY12" s="1112">
        <f t="shared" si="629"/>
        <v>0</v>
      </c>
      <c r="BHZ12" s="1112">
        <f t="shared" si="629"/>
        <v>0</v>
      </c>
      <c r="BIA12" s="1112">
        <f t="shared" si="629"/>
        <v>0</v>
      </c>
      <c r="BIB12" s="1112">
        <f t="shared" si="629"/>
        <v>0</v>
      </c>
      <c r="BIC12" s="1112">
        <f t="shared" si="629"/>
        <v>0</v>
      </c>
      <c r="BID12" s="1113">
        <f t="shared" si="629"/>
        <v>0</v>
      </c>
      <c r="BIF12" s="1120">
        <f t="shared" ref="BIF12:BIS12" si="630">SUM(BIF13:BIF16)</f>
        <v>0</v>
      </c>
      <c r="BIG12" s="1112">
        <f t="shared" si="630"/>
        <v>0</v>
      </c>
      <c r="BIH12" s="1112">
        <f t="shared" si="630"/>
        <v>0</v>
      </c>
      <c r="BII12" s="1112">
        <f t="shared" si="630"/>
        <v>0</v>
      </c>
      <c r="BIJ12" s="1112">
        <f t="shared" si="630"/>
        <v>0</v>
      </c>
      <c r="BIK12" s="1112">
        <f t="shared" si="630"/>
        <v>0</v>
      </c>
      <c r="BIL12" s="1112">
        <f t="shared" si="630"/>
        <v>0</v>
      </c>
      <c r="BIM12" s="1112">
        <f t="shared" si="630"/>
        <v>0</v>
      </c>
      <c r="BIN12" s="1112">
        <f t="shared" si="630"/>
        <v>0</v>
      </c>
      <c r="BIO12" s="1112">
        <f t="shared" si="630"/>
        <v>0</v>
      </c>
      <c r="BIP12" s="1112">
        <f t="shared" si="630"/>
        <v>0</v>
      </c>
      <c r="BIQ12" s="1112">
        <f t="shared" si="630"/>
        <v>0</v>
      </c>
      <c r="BIR12" s="1112">
        <f t="shared" si="630"/>
        <v>0</v>
      </c>
      <c r="BIS12" s="1113">
        <f t="shared" si="630"/>
        <v>0</v>
      </c>
      <c r="BIU12" s="1120">
        <f t="shared" ref="BIU12:BJH12" si="631">SUM(BIU13:BIU16)</f>
        <v>0</v>
      </c>
      <c r="BIV12" s="1112">
        <f t="shared" si="631"/>
        <v>0</v>
      </c>
      <c r="BIW12" s="1112">
        <f t="shared" si="631"/>
        <v>0</v>
      </c>
      <c r="BIX12" s="1112">
        <f t="shared" si="631"/>
        <v>0</v>
      </c>
      <c r="BIY12" s="1112">
        <f t="shared" si="631"/>
        <v>0</v>
      </c>
      <c r="BIZ12" s="1112">
        <f t="shared" si="631"/>
        <v>0</v>
      </c>
      <c r="BJA12" s="1112">
        <f t="shared" si="631"/>
        <v>0</v>
      </c>
      <c r="BJB12" s="1112">
        <f t="shared" si="631"/>
        <v>0</v>
      </c>
      <c r="BJC12" s="1112">
        <f t="shared" si="631"/>
        <v>0</v>
      </c>
      <c r="BJD12" s="1112">
        <f t="shared" si="631"/>
        <v>0</v>
      </c>
      <c r="BJE12" s="1112">
        <f t="shared" si="631"/>
        <v>0</v>
      </c>
      <c r="BJF12" s="1112">
        <f t="shared" si="631"/>
        <v>0</v>
      </c>
      <c r="BJG12" s="1112">
        <f t="shared" si="631"/>
        <v>0</v>
      </c>
      <c r="BJH12" s="1113">
        <f t="shared" si="631"/>
        <v>0</v>
      </c>
      <c r="BJJ12" s="1120">
        <f t="shared" ref="BJJ12:BJW12" si="632">SUM(BJJ13:BJJ16)</f>
        <v>0</v>
      </c>
      <c r="BJK12" s="1112">
        <f t="shared" si="632"/>
        <v>0</v>
      </c>
      <c r="BJL12" s="1112">
        <f t="shared" si="632"/>
        <v>0</v>
      </c>
      <c r="BJM12" s="1112">
        <f t="shared" si="632"/>
        <v>0</v>
      </c>
      <c r="BJN12" s="1112">
        <f t="shared" si="632"/>
        <v>0</v>
      </c>
      <c r="BJO12" s="1112">
        <f t="shared" si="632"/>
        <v>0</v>
      </c>
      <c r="BJP12" s="1112">
        <f t="shared" si="632"/>
        <v>0</v>
      </c>
      <c r="BJQ12" s="1112">
        <f t="shared" si="632"/>
        <v>0</v>
      </c>
      <c r="BJR12" s="1112">
        <f t="shared" si="632"/>
        <v>0</v>
      </c>
      <c r="BJS12" s="1112">
        <f t="shared" si="632"/>
        <v>0</v>
      </c>
      <c r="BJT12" s="1112">
        <f t="shared" si="632"/>
        <v>0</v>
      </c>
      <c r="BJU12" s="1112">
        <f t="shared" si="632"/>
        <v>0</v>
      </c>
      <c r="BJV12" s="1112">
        <f t="shared" si="632"/>
        <v>0</v>
      </c>
      <c r="BJW12" s="1113">
        <f t="shared" si="632"/>
        <v>0</v>
      </c>
      <c r="BJY12" s="1120">
        <f t="shared" ref="BJY12:BKL12" si="633">SUM(BJY13:BJY16)</f>
        <v>0</v>
      </c>
      <c r="BJZ12" s="1112">
        <f t="shared" si="633"/>
        <v>0</v>
      </c>
      <c r="BKA12" s="1112">
        <f t="shared" si="633"/>
        <v>0</v>
      </c>
      <c r="BKB12" s="1112">
        <f t="shared" si="633"/>
        <v>0</v>
      </c>
      <c r="BKC12" s="1112">
        <f t="shared" si="633"/>
        <v>0</v>
      </c>
      <c r="BKD12" s="1112">
        <f t="shared" si="633"/>
        <v>0</v>
      </c>
      <c r="BKE12" s="1112">
        <f t="shared" si="633"/>
        <v>0</v>
      </c>
      <c r="BKF12" s="1112">
        <f t="shared" si="633"/>
        <v>0</v>
      </c>
      <c r="BKG12" s="1112">
        <f t="shared" si="633"/>
        <v>0</v>
      </c>
      <c r="BKH12" s="1112">
        <f t="shared" si="633"/>
        <v>0</v>
      </c>
      <c r="BKI12" s="1112">
        <f t="shared" si="633"/>
        <v>0</v>
      </c>
      <c r="BKJ12" s="1112">
        <f t="shared" si="633"/>
        <v>0</v>
      </c>
      <c r="BKK12" s="1112">
        <f t="shared" si="633"/>
        <v>0</v>
      </c>
      <c r="BKL12" s="1113">
        <f t="shared" si="633"/>
        <v>0</v>
      </c>
      <c r="BKN12" s="1120">
        <f t="shared" ref="BKN12:BLA12" si="634">SUM(BKN13:BKN16)</f>
        <v>0</v>
      </c>
      <c r="BKO12" s="1112">
        <f t="shared" si="634"/>
        <v>0</v>
      </c>
      <c r="BKP12" s="1112">
        <f t="shared" si="634"/>
        <v>0</v>
      </c>
      <c r="BKQ12" s="1112">
        <f t="shared" si="634"/>
        <v>0</v>
      </c>
      <c r="BKR12" s="1112">
        <f t="shared" si="634"/>
        <v>0</v>
      </c>
      <c r="BKS12" s="1112">
        <f t="shared" si="634"/>
        <v>0</v>
      </c>
      <c r="BKT12" s="1112">
        <f t="shared" si="634"/>
        <v>0</v>
      </c>
      <c r="BKU12" s="1112">
        <f t="shared" si="634"/>
        <v>0</v>
      </c>
      <c r="BKV12" s="1112">
        <f t="shared" si="634"/>
        <v>0</v>
      </c>
      <c r="BKW12" s="1112">
        <f t="shared" si="634"/>
        <v>0</v>
      </c>
      <c r="BKX12" s="1112">
        <f t="shared" si="634"/>
        <v>0</v>
      </c>
      <c r="BKY12" s="1112">
        <f t="shared" si="634"/>
        <v>0</v>
      </c>
      <c r="BKZ12" s="1112">
        <f t="shared" si="634"/>
        <v>0</v>
      </c>
      <c r="BLA12" s="1113">
        <f t="shared" si="634"/>
        <v>0</v>
      </c>
      <c r="BLC12" s="1120">
        <f t="shared" ref="BLC12:BLP12" si="635">SUM(BLC13:BLC16)</f>
        <v>0</v>
      </c>
      <c r="BLD12" s="1112">
        <f t="shared" si="635"/>
        <v>0</v>
      </c>
      <c r="BLE12" s="1112">
        <f t="shared" si="635"/>
        <v>0</v>
      </c>
      <c r="BLF12" s="1112">
        <f t="shared" si="635"/>
        <v>0</v>
      </c>
      <c r="BLG12" s="1112">
        <f t="shared" si="635"/>
        <v>0</v>
      </c>
      <c r="BLH12" s="1112">
        <f t="shared" si="635"/>
        <v>0</v>
      </c>
      <c r="BLI12" s="1112">
        <f t="shared" si="635"/>
        <v>0</v>
      </c>
      <c r="BLJ12" s="1112">
        <f t="shared" si="635"/>
        <v>0</v>
      </c>
      <c r="BLK12" s="1112">
        <f t="shared" si="635"/>
        <v>0</v>
      </c>
      <c r="BLL12" s="1112">
        <f t="shared" si="635"/>
        <v>0</v>
      </c>
      <c r="BLM12" s="1112">
        <f t="shared" si="635"/>
        <v>0</v>
      </c>
      <c r="BLN12" s="1112">
        <f t="shared" si="635"/>
        <v>0</v>
      </c>
      <c r="BLO12" s="1112">
        <f t="shared" si="635"/>
        <v>0</v>
      </c>
      <c r="BLP12" s="1113">
        <f t="shared" si="635"/>
        <v>0</v>
      </c>
      <c r="BLR12" s="1120">
        <f t="shared" ref="BLR12:BME12" si="636">SUM(BLR13:BLR16)</f>
        <v>0</v>
      </c>
      <c r="BLS12" s="1112">
        <f t="shared" si="636"/>
        <v>0</v>
      </c>
      <c r="BLT12" s="1112">
        <f t="shared" si="636"/>
        <v>0</v>
      </c>
      <c r="BLU12" s="1112">
        <f t="shared" si="636"/>
        <v>0</v>
      </c>
      <c r="BLV12" s="1112">
        <f t="shared" si="636"/>
        <v>0</v>
      </c>
      <c r="BLW12" s="1112">
        <f t="shared" si="636"/>
        <v>0</v>
      </c>
      <c r="BLX12" s="1112">
        <f t="shared" si="636"/>
        <v>0</v>
      </c>
      <c r="BLY12" s="1112">
        <f t="shared" si="636"/>
        <v>0</v>
      </c>
      <c r="BLZ12" s="1112">
        <f t="shared" si="636"/>
        <v>0</v>
      </c>
      <c r="BMA12" s="1112">
        <f t="shared" si="636"/>
        <v>0</v>
      </c>
      <c r="BMB12" s="1112">
        <f t="shared" si="636"/>
        <v>0</v>
      </c>
      <c r="BMC12" s="1112">
        <f t="shared" si="636"/>
        <v>0</v>
      </c>
      <c r="BMD12" s="1112">
        <f t="shared" si="636"/>
        <v>0</v>
      </c>
      <c r="BME12" s="1113">
        <f t="shared" si="636"/>
        <v>0</v>
      </c>
      <c r="BMG12" s="1120">
        <f t="shared" ref="BMG12:BMT12" si="637">SUM(BMG13:BMG16)</f>
        <v>0</v>
      </c>
      <c r="BMH12" s="1112">
        <f t="shared" si="637"/>
        <v>0</v>
      </c>
      <c r="BMI12" s="1112">
        <f t="shared" si="637"/>
        <v>0</v>
      </c>
      <c r="BMJ12" s="1112">
        <f t="shared" si="637"/>
        <v>0</v>
      </c>
      <c r="BMK12" s="1112">
        <f t="shared" si="637"/>
        <v>0</v>
      </c>
      <c r="BML12" s="1112">
        <f t="shared" si="637"/>
        <v>0</v>
      </c>
      <c r="BMM12" s="1112">
        <f t="shared" si="637"/>
        <v>0</v>
      </c>
      <c r="BMN12" s="1112">
        <f t="shared" si="637"/>
        <v>0</v>
      </c>
      <c r="BMO12" s="1112">
        <f t="shared" si="637"/>
        <v>0</v>
      </c>
      <c r="BMP12" s="1112">
        <f t="shared" si="637"/>
        <v>0</v>
      </c>
      <c r="BMQ12" s="1112">
        <f t="shared" si="637"/>
        <v>0</v>
      </c>
      <c r="BMR12" s="1112">
        <f t="shared" si="637"/>
        <v>0</v>
      </c>
      <c r="BMS12" s="1112">
        <f t="shared" si="637"/>
        <v>0</v>
      </c>
      <c r="BMT12" s="1113">
        <f t="shared" si="637"/>
        <v>0</v>
      </c>
      <c r="BMV12" s="1120">
        <f t="shared" ref="BMV12:BNI12" si="638">SUM(BMV13:BMV16)</f>
        <v>0</v>
      </c>
      <c r="BMW12" s="1112">
        <f t="shared" si="638"/>
        <v>0</v>
      </c>
      <c r="BMX12" s="1112">
        <f t="shared" si="638"/>
        <v>0</v>
      </c>
      <c r="BMY12" s="1112">
        <f t="shared" si="638"/>
        <v>0</v>
      </c>
      <c r="BMZ12" s="1112">
        <f t="shared" si="638"/>
        <v>0</v>
      </c>
      <c r="BNA12" s="1112">
        <f t="shared" si="638"/>
        <v>0</v>
      </c>
      <c r="BNB12" s="1112">
        <f t="shared" si="638"/>
        <v>0</v>
      </c>
      <c r="BNC12" s="1112">
        <f t="shared" si="638"/>
        <v>0</v>
      </c>
      <c r="BND12" s="1112">
        <f t="shared" si="638"/>
        <v>0</v>
      </c>
      <c r="BNE12" s="1112">
        <f t="shared" si="638"/>
        <v>0</v>
      </c>
      <c r="BNF12" s="1112">
        <f t="shared" si="638"/>
        <v>0</v>
      </c>
      <c r="BNG12" s="1112">
        <f t="shared" si="638"/>
        <v>0</v>
      </c>
      <c r="BNH12" s="1112">
        <f t="shared" si="638"/>
        <v>0</v>
      </c>
      <c r="BNI12" s="1113">
        <f t="shared" si="638"/>
        <v>0</v>
      </c>
      <c r="BNK12" s="1120">
        <f t="shared" ref="BNK12:BNX12" si="639">SUM(BNK13:BNK16)</f>
        <v>0</v>
      </c>
      <c r="BNL12" s="1112">
        <f t="shared" si="639"/>
        <v>0</v>
      </c>
      <c r="BNM12" s="1112">
        <f t="shared" si="639"/>
        <v>0</v>
      </c>
      <c r="BNN12" s="1112">
        <f t="shared" si="639"/>
        <v>0</v>
      </c>
      <c r="BNO12" s="1112">
        <f t="shared" si="639"/>
        <v>0</v>
      </c>
      <c r="BNP12" s="1112">
        <f t="shared" si="639"/>
        <v>0</v>
      </c>
      <c r="BNQ12" s="1112">
        <f t="shared" si="639"/>
        <v>0</v>
      </c>
      <c r="BNR12" s="1112">
        <f t="shared" si="639"/>
        <v>0</v>
      </c>
      <c r="BNS12" s="1112">
        <f t="shared" si="639"/>
        <v>0</v>
      </c>
      <c r="BNT12" s="1112">
        <f t="shared" si="639"/>
        <v>0</v>
      </c>
      <c r="BNU12" s="1112">
        <f t="shared" si="639"/>
        <v>0</v>
      </c>
      <c r="BNV12" s="1112">
        <f t="shared" si="639"/>
        <v>0</v>
      </c>
      <c r="BNW12" s="1112">
        <f t="shared" si="639"/>
        <v>0</v>
      </c>
      <c r="BNX12" s="1113">
        <f t="shared" si="639"/>
        <v>0</v>
      </c>
      <c r="BNZ12" s="1120">
        <f t="shared" ref="BNZ12:BOM12" si="640">SUM(BNZ13:BNZ16)</f>
        <v>0</v>
      </c>
      <c r="BOA12" s="1112">
        <f t="shared" si="640"/>
        <v>0</v>
      </c>
      <c r="BOB12" s="1112">
        <f t="shared" si="640"/>
        <v>0</v>
      </c>
      <c r="BOC12" s="1112">
        <f t="shared" si="640"/>
        <v>0</v>
      </c>
      <c r="BOD12" s="1112">
        <f t="shared" si="640"/>
        <v>0</v>
      </c>
      <c r="BOE12" s="1112">
        <f t="shared" si="640"/>
        <v>0</v>
      </c>
      <c r="BOF12" s="1112">
        <f t="shared" si="640"/>
        <v>0</v>
      </c>
      <c r="BOG12" s="1112">
        <f t="shared" si="640"/>
        <v>0</v>
      </c>
      <c r="BOH12" s="1112">
        <f t="shared" si="640"/>
        <v>0</v>
      </c>
      <c r="BOI12" s="1112">
        <f t="shared" si="640"/>
        <v>0</v>
      </c>
      <c r="BOJ12" s="1112">
        <f t="shared" si="640"/>
        <v>0</v>
      </c>
      <c r="BOK12" s="1112">
        <f t="shared" si="640"/>
        <v>0</v>
      </c>
      <c r="BOL12" s="1112">
        <f t="shared" si="640"/>
        <v>0</v>
      </c>
      <c r="BOM12" s="1113">
        <f t="shared" si="640"/>
        <v>0</v>
      </c>
      <c r="BOO12" s="1120">
        <f t="shared" ref="BOO12:BPB12" si="641">SUM(BOO13:BOO16)</f>
        <v>0</v>
      </c>
      <c r="BOP12" s="1112">
        <f t="shared" si="641"/>
        <v>0</v>
      </c>
      <c r="BOQ12" s="1112">
        <f t="shared" si="641"/>
        <v>0</v>
      </c>
      <c r="BOR12" s="1112">
        <f t="shared" si="641"/>
        <v>0</v>
      </c>
      <c r="BOS12" s="1112">
        <f t="shared" si="641"/>
        <v>0</v>
      </c>
      <c r="BOT12" s="1112">
        <f t="shared" si="641"/>
        <v>0</v>
      </c>
      <c r="BOU12" s="1112">
        <f t="shared" si="641"/>
        <v>0</v>
      </c>
      <c r="BOV12" s="1112">
        <f t="shared" si="641"/>
        <v>0</v>
      </c>
      <c r="BOW12" s="1112">
        <f t="shared" si="641"/>
        <v>0</v>
      </c>
      <c r="BOX12" s="1112">
        <f t="shared" si="641"/>
        <v>0</v>
      </c>
      <c r="BOY12" s="1112">
        <f t="shared" si="641"/>
        <v>0</v>
      </c>
      <c r="BOZ12" s="1112">
        <f t="shared" si="641"/>
        <v>0</v>
      </c>
      <c r="BPA12" s="1112">
        <f t="shared" si="641"/>
        <v>0</v>
      </c>
      <c r="BPB12" s="1113">
        <f t="shared" si="641"/>
        <v>0</v>
      </c>
      <c r="BPD12" s="1120">
        <f t="shared" ref="BPD12:BPQ12" si="642">SUM(BPD13:BPD16)</f>
        <v>0</v>
      </c>
      <c r="BPE12" s="1112">
        <f t="shared" si="642"/>
        <v>0</v>
      </c>
      <c r="BPF12" s="1112">
        <f t="shared" si="642"/>
        <v>0</v>
      </c>
      <c r="BPG12" s="1112">
        <f t="shared" si="642"/>
        <v>0</v>
      </c>
      <c r="BPH12" s="1112">
        <f t="shared" si="642"/>
        <v>0</v>
      </c>
      <c r="BPI12" s="1112">
        <f t="shared" si="642"/>
        <v>0</v>
      </c>
      <c r="BPJ12" s="1112">
        <f t="shared" si="642"/>
        <v>0</v>
      </c>
      <c r="BPK12" s="1112">
        <f t="shared" si="642"/>
        <v>0</v>
      </c>
      <c r="BPL12" s="1112">
        <f t="shared" si="642"/>
        <v>0</v>
      </c>
      <c r="BPM12" s="1112">
        <f t="shared" si="642"/>
        <v>0</v>
      </c>
      <c r="BPN12" s="1112">
        <f t="shared" si="642"/>
        <v>0</v>
      </c>
      <c r="BPO12" s="1112">
        <f t="shared" si="642"/>
        <v>0</v>
      </c>
      <c r="BPP12" s="1112">
        <f t="shared" si="642"/>
        <v>0</v>
      </c>
      <c r="BPQ12" s="1113">
        <f t="shared" si="642"/>
        <v>0</v>
      </c>
      <c r="BPS12" s="1120">
        <f t="shared" ref="BPS12:BQF12" si="643">SUM(BPS13:BPS16)</f>
        <v>0</v>
      </c>
      <c r="BPT12" s="1112">
        <f t="shared" si="643"/>
        <v>0</v>
      </c>
      <c r="BPU12" s="1112">
        <f t="shared" si="643"/>
        <v>0</v>
      </c>
      <c r="BPV12" s="1112">
        <f t="shared" si="643"/>
        <v>0</v>
      </c>
      <c r="BPW12" s="1112">
        <f t="shared" si="643"/>
        <v>0</v>
      </c>
      <c r="BPX12" s="1112">
        <f t="shared" si="643"/>
        <v>0</v>
      </c>
      <c r="BPY12" s="1112">
        <f t="shared" si="643"/>
        <v>0</v>
      </c>
      <c r="BPZ12" s="1112">
        <f t="shared" si="643"/>
        <v>0</v>
      </c>
      <c r="BQA12" s="1112">
        <f t="shared" si="643"/>
        <v>0</v>
      </c>
      <c r="BQB12" s="1112">
        <f t="shared" si="643"/>
        <v>0</v>
      </c>
      <c r="BQC12" s="1112">
        <f t="shared" si="643"/>
        <v>0</v>
      </c>
      <c r="BQD12" s="1112">
        <f t="shared" si="643"/>
        <v>0</v>
      </c>
      <c r="BQE12" s="1112">
        <f t="shared" si="643"/>
        <v>0</v>
      </c>
      <c r="BQF12" s="1113">
        <f t="shared" si="643"/>
        <v>0</v>
      </c>
      <c r="BQH12" s="1120">
        <f t="shared" ref="BQH12:BQU12" si="644">SUM(BQH13:BQH16)</f>
        <v>0</v>
      </c>
      <c r="BQI12" s="1112">
        <f t="shared" si="644"/>
        <v>0</v>
      </c>
      <c r="BQJ12" s="1112">
        <f t="shared" si="644"/>
        <v>0</v>
      </c>
      <c r="BQK12" s="1112">
        <f t="shared" si="644"/>
        <v>0</v>
      </c>
      <c r="BQL12" s="1112">
        <f t="shared" si="644"/>
        <v>0</v>
      </c>
      <c r="BQM12" s="1112">
        <f t="shared" si="644"/>
        <v>0</v>
      </c>
      <c r="BQN12" s="1112">
        <f t="shared" si="644"/>
        <v>0</v>
      </c>
      <c r="BQO12" s="1112">
        <f t="shared" si="644"/>
        <v>0</v>
      </c>
      <c r="BQP12" s="1112">
        <f t="shared" si="644"/>
        <v>0</v>
      </c>
      <c r="BQQ12" s="1112">
        <f t="shared" si="644"/>
        <v>0</v>
      </c>
      <c r="BQR12" s="1112">
        <f t="shared" si="644"/>
        <v>0</v>
      </c>
      <c r="BQS12" s="1112">
        <f t="shared" si="644"/>
        <v>0</v>
      </c>
      <c r="BQT12" s="1112">
        <f t="shared" si="644"/>
        <v>0</v>
      </c>
      <c r="BQU12" s="1113">
        <f t="shared" si="644"/>
        <v>0</v>
      </c>
      <c r="BQW12" s="1120">
        <f t="shared" ref="BQW12:BRJ12" si="645">SUM(BQW13:BQW16)</f>
        <v>0</v>
      </c>
      <c r="BQX12" s="1112">
        <f t="shared" si="645"/>
        <v>0</v>
      </c>
      <c r="BQY12" s="1112">
        <f t="shared" si="645"/>
        <v>0</v>
      </c>
      <c r="BQZ12" s="1112">
        <f t="shared" si="645"/>
        <v>0</v>
      </c>
      <c r="BRA12" s="1112">
        <f t="shared" si="645"/>
        <v>0</v>
      </c>
      <c r="BRB12" s="1112">
        <f t="shared" si="645"/>
        <v>0</v>
      </c>
      <c r="BRC12" s="1112">
        <f t="shared" si="645"/>
        <v>0</v>
      </c>
      <c r="BRD12" s="1112">
        <f t="shared" si="645"/>
        <v>0</v>
      </c>
      <c r="BRE12" s="1112">
        <f t="shared" si="645"/>
        <v>0</v>
      </c>
      <c r="BRF12" s="1112">
        <f t="shared" si="645"/>
        <v>0</v>
      </c>
      <c r="BRG12" s="1112">
        <f t="shared" si="645"/>
        <v>0</v>
      </c>
      <c r="BRH12" s="1112">
        <f t="shared" si="645"/>
        <v>0</v>
      </c>
      <c r="BRI12" s="1112">
        <f t="shared" si="645"/>
        <v>0</v>
      </c>
      <c r="BRJ12" s="1113">
        <f t="shared" si="645"/>
        <v>0</v>
      </c>
      <c r="BRL12" s="1120">
        <f t="shared" ref="BRL12:BRY12" si="646">SUM(BRL13:BRL16)</f>
        <v>0</v>
      </c>
      <c r="BRM12" s="1112">
        <f t="shared" si="646"/>
        <v>0</v>
      </c>
      <c r="BRN12" s="1112">
        <f t="shared" si="646"/>
        <v>0</v>
      </c>
      <c r="BRO12" s="1112">
        <f t="shared" si="646"/>
        <v>0</v>
      </c>
      <c r="BRP12" s="1112">
        <f t="shared" si="646"/>
        <v>0</v>
      </c>
      <c r="BRQ12" s="1112">
        <f t="shared" si="646"/>
        <v>0</v>
      </c>
      <c r="BRR12" s="1112">
        <f t="shared" si="646"/>
        <v>0</v>
      </c>
      <c r="BRS12" s="1112">
        <f t="shared" si="646"/>
        <v>0</v>
      </c>
      <c r="BRT12" s="1112">
        <f t="shared" si="646"/>
        <v>0</v>
      </c>
      <c r="BRU12" s="1112">
        <f t="shared" si="646"/>
        <v>0</v>
      </c>
      <c r="BRV12" s="1112">
        <f t="shared" si="646"/>
        <v>0</v>
      </c>
      <c r="BRW12" s="1112">
        <f t="shared" si="646"/>
        <v>0</v>
      </c>
      <c r="BRX12" s="1112">
        <f t="shared" si="646"/>
        <v>0</v>
      </c>
      <c r="BRY12" s="1113">
        <f t="shared" si="646"/>
        <v>0</v>
      </c>
      <c r="BSA12" s="1120">
        <f t="shared" ref="BSA12:BSN12" si="647">SUM(BSA13:BSA16)</f>
        <v>0</v>
      </c>
      <c r="BSB12" s="1112">
        <f t="shared" si="647"/>
        <v>0</v>
      </c>
      <c r="BSC12" s="1112">
        <f t="shared" si="647"/>
        <v>0</v>
      </c>
      <c r="BSD12" s="1112">
        <f t="shared" si="647"/>
        <v>0</v>
      </c>
      <c r="BSE12" s="1112">
        <f t="shared" si="647"/>
        <v>0</v>
      </c>
      <c r="BSF12" s="1112">
        <f t="shared" si="647"/>
        <v>0</v>
      </c>
      <c r="BSG12" s="1112">
        <f t="shared" si="647"/>
        <v>0</v>
      </c>
      <c r="BSH12" s="1112">
        <f t="shared" si="647"/>
        <v>0</v>
      </c>
      <c r="BSI12" s="1112">
        <f t="shared" si="647"/>
        <v>0</v>
      </c>
      <c r="BSJ12" s="1112">
        <f t="shared" si="647"/>
        <v>0</v>
      </c>
      <c r="BSK12" s="1112">
        <f t="shared" si="647"/>
        <v>0</v>
      </c>
      <c r="BSL12" s="1112">
        <f t="shared" si="647"/>
        <v>0</v>
      </c>
      <c r="BSM12" s="1112">
        <f t="shared" si="647"/>
        <v>0</v>
      </c>
      <c r="BSN12" s="1113">
        <f t="shared" si="647"/>
        <v>0</v>
      </c>
      <c r="BSP12" s="1120">
        <f t="shared" ref="BSP12:BTC12" si="648">SUM(BSP13:BSP16)</f>
        <v>0</v>
      </c>
      <c r="BSQ12" s="1112">
        <f t="shared" si="648"/>
        <v>0</v>
      </c>
      <c r="BSR12" s="1112">
        <f t="shared" si="648"/>
        <v>0</v>
      </c>
      <c r="BSS12" s="1112">
        <f t="shared" si="648"/>
        <v>0</v>
      </c>
      <c r="BST12" s="1112">
        <f t="shared" si="648"/>
        <v>0</v>
      </c>
      <c r="BSU12" s="1112">
        <f t="shared" si="648"/>
        <v>0</v>
      </c>
      <c r="BSV12" s="1112">
        <f t="shared" si="648"/>
        <v>0</v>
      </c>
      <c r="BSW12" s="1112">
        <f t="shared" si="648"/>
        <v>0</v>
      </c>
      <c r="BSX12" s="1112">
        <f t="shared" si="648"/>
        <v>0</v>
      </c>
      <c r="BSY12" s="1112">
        <f t="shared" si="648"/>
        <v>0</v>
      </c>
      <c r="BSZ12" s="1112">
        <f t="shared" si="648"/>
        <v>0</v>
      </c>
      <c r="BTA12" s="1112">
        <f t="shared" si="648"/>
        <v>0</v>
      </c>
      <c r="BTB12" s="1112">
        <f t="shared" si="648"/>
        <v>0</v>
      </c>
      <c r="BTC12" s="1113">
        <f t="shared" si="648"/>
        <v>0</v>
      </c>
      <c r="BTE12" s="1120">
        <f t="shared" ref="BTE12:BTR12" si="649">SUM(BTE13:BTE16)</f>
        <v>0</v>
      </c>
      <c r="BTF12" s="1112">
        <f t="shared" si="649"/>
        <v>0</v>
      </c>
      <c r="BTG12" s="1112">
        <f t="shared" si="649"/>
        <v>0</v>
      </c>
      <c r="BTH12" s="1112">
        <f t="shared" si="649"/>
        <v>0</v>
      </c>
      <c r="BTI12" s="1112">
        <f t="shared" si="649"/>
        <v>0</v>
      </c>
      <c r="BTJ12" s="1112">
        <f t="shared" si="649"/>
        <v>0</v>
      </c>
      <c r="BTK12" s="1112">
        <f t="shared" si="649"/>
        <v>0</v>
      </c>
      <c r="BTL12" s="1112">
        <f t="shared" si="649"/>
        <v>0</v>
      </c>
      <c r="BTM12" s="1112">
        <f t="shared" si="649"/>
        <v>0</v>
      </c>
      <c r="BTN12" s="1112">
        <f t="shared" si="649"/>
        <v>0</v>
      </c>
      <c r="BTO12" s="1112">
        <f t="shared" si="649"/>
        <v>0</v>
      </c>
      <c r="BTP12" s="1112">
        <f t="shared" si="649"/>
        <v>0</v>
      </c>
      <c r="BTQ12" s="1112">
        <f t="shared" si="649"/>
        <v>0</v>
      </c>
      <c r="BTR12" s="1113">
        <f t="shared" si="649"/>
        <v>0</v>
      </c>
      <c r="BTT12" s="1120">
        <f t="shared" ref="BTT12:BUG12" si="650">SUM(BTT13:BTT16)</f>
        <v>0</v>
      </c>
      <c r="BTU12" s="1112">
        <f t="shared" si="650"/>
        <v>0</v>
      </c>
      <c r="BTV12" s="1112">
        <f t="shared" si="650"/>
        <v>0</v>
      </c>
      <c r="BTW12" s="1112">
        <f t="shared" si="650"/>
        <v>0</v>
      </c>
      <c r="BTX12" s="1112">
        <f t="shared" si="650"/>
        <v>0</v>
      </c>
      <c r="BTY12" s="1112">
        <f t="shared" si="650"/>
        <v>0</v>
      </c>
      <c r="BTZ12" s="1112">
        <f t="shared" si="650"/>
        <v>0</v>
      </c>
      <c r="BUA12" s="1112">
        <f t="shared" si="650"/>
        <v>0</v>
      </c>
      <c r="BUB12" s="1112">
        <f t="shared" si="650"/>
        <v>0</v>
      </c>
      <c r="BUC12" s="1112">
        <f t="shared" si="650"/>
        <v>0</v>
      </c>
      <c r="BUD12" s="1112">
        <f t="shared" si="650"/>
        <v>0</v>
      </c>
      <c r="BUE12" s="1112">
        <f t="shared" si="650"/>
        <v>0</v>
      </c>
      <c r="BUF12" s="1112">
        <f t="shared" si="650"/>
        <v>0</v>
      </c>
      <c r="BUG12" s="1113">
        <f t="shared" si="650"/>
        <v>0</v>
      </c>
      <c r="BUI12" s="1120">
        <f t="shared" ref="BUI12:BUV12" si="651">SUM(BUI13:BUI16)</f>
        <v>0</v>
      </c>
      <c r="BUJ12" s="1112">
        <f t="shared" si="651"/>
        <v>0</v>
      </c>
      <c r="BUK12" s="1112">
        <f t="shared" si="651"/>
        <v>0</v>
      </c>
      <c r="BUL12" s="1112">
        <f t="shared" si="651"/>
        <v>0</v>
      </c>
      <c r="BUM12" s="1112">
        <f t="shared" si="651"/>
        <v>0</v>
      </c>
      <c r="BUN12" s="1112">
        <f t="shared" si="651"/>
        <v>0</v>
      </c>
      <c r="BUO12" s="1112">
        <f t="shared" si="651"/>
        <v>0</v>
      </c>
      <c r="BUP12" s="1112">
        <f t="shared" si="651"/>
        <v>0</v>
      </c>
      <c r="BUQ12" s="1112">
        <f t="shared" si="651"/>
        <v>0</v>
      </c>
      <c r="BUR12" s="1112">
        <f t="shared" si="651"/>
        <v>0</v>
      </c>
      <c r="BUS12" s="1112">
        <f t="shared" si="651"/>
        <v>0</v>
      </c>
      <c r="BUT12" s="1112">
        <f t="shared" si="651"/>
        <v>0</v>
      </c>
      <c r="BUU12" s="1112">
        <f t="shared" si="651"/>
        <v>0</v>
      </c>
      <c r="BUV12" s="1113">
        <f t="shared" si="651"/>
        <v>0</v>
      </c>
      <c r="BUX12" s="1120">
        <f t="shared" ref="BUX12:BVK12" si="652">SUM(BUX13:BUX16)</f>
        <v>0</v>
      </c>
      <c r="BUY12" s="1112">
        <f t="shared" si="652"/>
        <v>0</v>
      </c>
      <c r="BUZ12" s="1112">
        <f t="shared" si="652"/>
        <v>0</v>
      </c>
      <c r="BVA12" s="1112">
        <f t="shared" si="652"/>
        <v>0</v>
      </c>
      <c r="BVB12" s="1112">
        <f t="shared" si="652"/>
        <v>0</v>
      </c>
      <c r="BVC12" s="1112">
        <f t="shared" si="652"/>
        <v>0</v>
      </c>
      <c r="BVD12" s="1112">
        <f t="shared" si="652"/>
        <v>0</v>
      </c>
      <c r="BVE12" s="1112">
        <f t="shared" si="652"/>
        <v>0</v>
      </c>
      <c r="BVF12" s="1112">
        <f t="shared" si="652"/>
        <v>0</v>
      </c>
      <c r="BVG12" s="1112">
        <f t="shared" si="652"/>
        <v>0</v>
      </c>
      <c r="BVH12" s="1112">
        <f t="shared" si="652"/>
        <v>0</v>
      </c>
      <c r="BVI12" s="1112">
        <f t="shared" si="652"/>
        <v>0</v>
      </c>
      <c r="BVJ12" s="1112">
        <f t="shared" si="652"/>
        <v>0</v>
      </c>
      <c r="BVK12" s="1113">
        <f t="shared" si="652"/>
        <v>0</v>
      </c>
      <c r="BVM12" s="1120">
        <f t="shared" ref="BVM12:BVZ12" si="653">SUM(BVM13:BVM16)</f>
        <v>0</v>
      </c>
      <c r="BVN12" s="1112">
        <f t="shared" si="653"/>
        <v>0</v>
      </c>
      <c r="BVO12" s="1112">
        <f t="shared" si="653"/>
        <v>0</v>
      </c>
      <c r="BVP12" s="1112">
        <f t="shared" si="653"/>
        <v>0</v>
      </c>
      <c r="BVQ12" s="1112">
        <f t="shared" si="653"/>
        <v>0</v>
      </c>
      <c r="BVR12" s="1112">
        <f t="shared" si="653"/>
        <v>0</v>
      </c>
      <c r="BVS12" s="1112">
        <f t="shared" si="653"/>
        <v>0</v>
      </c>
      <c r="BVT12" s="1112">
        <f t="shared" si="653"/>
        <v>0</v>
      </c>
      <c r="BVU12" s="1112">
        <f t="shared" si="653"/>
        <v>0</v>
      </c>
      <c r="BVV12" s="1112">
        <f t="shared" si="653"/>
        <v>0</v>
      </c>
      <c r="BVW12" s="1112">
        <f t="shared" si="653"/>
        <v>0</v>
      </c>
      <c r="BVX12" s="1112">
        <f t="shared" si="653"/>
        <v>0</v>
      </c>
      <c r="BVY12" s="1112">
        <f t="shared" si="653"/>
        <v>0</v>
      </c>
      <c r="BVZ12" s="1113">
        <f t="shared" si="653"/>
        <v>0</v>
      </c>
      <c r="BWB12" s="1120">
        <f t="shared" ref="BWB12:BWO12" si="654">SUM(BWB13:BWB16)</f>
        <v>0</v>
      </c>
      <c r="BWC12" s="1112">
        <f t="shared" si="654"/>
        <v>0</v>
      </c>
      <c r="BWD12" s="1112">
        <f t="shared" si="654"/>
        <v>0</v>
      </c>
      <c r="BWE12" s="1112">
        <f t="shared" si="654"/>
        <v>0</v>
      </c>
      <c r="BWF12" s="1112">
        <f t="shared" si="654"/>
        <v>0</v>
      </c>
      <c r="BWG12" s="1112">
        <f t="shared" si="654"/>
        <v>0</v>
      </c>
      <c r="BWH12" s="1112">
        <f t="shared" si="654"/>
        <v>0</v>
      </c>
      <c r="BWI12" s="1112">
        <f t="shared" si="654"/>
        <v>0</v>
      </c>
      <c r="BWJ12" s="1112">
        <f t="shared" si="654"/>
        <v>0</v>
      </c>
      <c r="BWK12" s="1112">
        <f t="shared" si="654"/>
        <v>0</v>
      </c>
      <c r="BWL12" s="1112">
        <f t="shared" si="654"/>
        <v>0</v>
      </c>
      <c r="BWM12" s="1112">
        <f t="shared" si="654"/>
        <v>0</v>
      </c>
      <c r="BWN12" s="1112">
        <f t="shared" si="654"/>
        <v>0</v>
      </c>
      <c r="BWO12" s="1113">
        <f t="shared" si="654"/>
        <v>0</v>
      </c>
    </row>
    <row r="13" spans="1:1965" ht="30" customHeight="1" x14ac:dyDescent="0.2">
      <c r="B13" s="1114" t="s">
        <v>784</v>
      </c>
      <c r="C13" s="1109"/>
      <c r="D13" s="1109"/>
      <c r="E13" s="1109"/>
      <c r="F13" s="1109"/>
      <c r="G13" s="1112">
        <f t="shared" si="263"/>
        <v>0</v>
      </c>
      <c r="H13" s="1109"/>
      <c r="I13" s="1109"/>
      <c r="J13" s="1109"/>
      <c r="K13" s="1109"/>
      <c r="L13" s="1109"/>
      <c r="M13" s="1111"/>
      <c r="N13" s="1112">
        <f t="shared" si="264"/>
        <v>0</v>
      </c>
      <c r="O13" s="1126"/>
      <c r="P13" s="1110"/>
      <c r="Q13" s="1109"/>
      <c r="R13" s="1109"/>
      <c r="S13" s="1109"/>
      <c r="T13" s="1109"/>
      <c r="U13" s="1112">
        <f t="shared" ref="U13:U16" si="655">Q13+R13-S13+T13</f>
        <v>0</v>
      </c>
      <c r="V13" s="1109"/>
      <c r="W13" s="1109"/>
      <c r="X13" s="1109"/>
      <c r="Y13" s="1109"/>
      <c r="Z13" s="1109"/>
      <c r="AA13" s="1111"/>
      <c r="AB13" s="1112">
        <f t="shared" ref="AB13:AB16" si="656">V13+W13-X13+Y13-Z13+AA13</f>
        <v>0</v>
      </c>
      <c r="AC13" s="1126"/>
      <c r="AD13" s="1110"/>
      <c r="AF13" s="1121"/>
      <c r="AG13" s="1109"/>
      <c r="AH13" s="1109"/>
      <c r="AI13" s="1109"/>
      <c r="AJ13" s="1112">
        <f t="shared" ref="AJ13:AJ16" si="657">AF13+AG13-AH13+AI13</f>
        <v>0</v>
      </c>
      <c r="AK13" s="1109"/>
      <c r="AL13" s="1109"/>
      <c r="AM13" s="1109"/>
      <c r="AN13" s="1109"/>
      <c r="AO13" s="1109"/>
      <c r="AP13" s="1111"/>
      <c r="AQ13" s="1112">
        <f t="shared" ref="AQ13:AQ16" si="658">AK13+AL13-AM13+AN13-AO13+AP13</f>
        <v>0</v>
      </c>
      <c r="AR13" s="1126"/>
      <c r="AS13" s="1110"/>
      <c r="AU13" s="1121"/>
      <c r="AV13" s="1109"/>
      <c r="AW13" s="1109"/>
      <c r="AX13" s="1109"/>
      <c r="AY13" s="1112">
        <f t="shared" ref="AY13:AY16" si="659">AU13+AV13-AW13+AX13</f>
        <v>0</v>
      </c>
      <c r="AZ13" s="1109"/>
      <c r="BA13" s="1109"/>
      <c r="BB13" s="1109"/>
      <c r="BC13" s="1109"/>
      <c r="BD13" s="1109"/>
      <c r="BE13" s="1111"/>
      <c r="BF13" s="1112">
        <f t="shared" ref="BF13:BF16" si="660">AZ13+BA13-BB13+BC13-BD13+BE13</f>
        <v>0</v>
      </c>
      <c r="BG13" s="1126"/>
      <c r="BH13" s="1110"/>
      <c r="BJ13" s="1121"/>
      <c r="BK13" s="1109"/>
      <c r="BL13" s="1109"/>
      <c r="BM13" s="1109"/>
      <c r="BN13" s="1112">
        <f t="shared" ref="BN13:BN16" si="661">BJ13+BK13-BL13+BM13</f>
        <v>0</v>
      </c>
      <c r="BO13" s="1109"/>
      <c r="BP13" s="1109"/>
      <c r="BQ13" s="1109"/>
      <c r="BR13" s="1109"/>
      <c r="BS13" s="1109"/>
      <c r="BT13" s="1111"/>
      <c r="BU13" s="1112">
        <f t="shared" ref="BU13:BU16" si="662">BO13+BP13-BQ13+BR13-BS13+BT13</f>
        <v>0</v>
      </c>
      <c r="BV13" s="1126"/>
      <c r="BW13" s="1110"/>
      <c r="BY13" s="1121"/>
      <c r="BZ13" s="1109"/>
      <c r="CA13" s="1109"/>
      <c r="CB13" s="1109"/>
      <c r="CC13" s="1112">
        <f t="shared" ref="CC13:CC16" si="663">BY13+BZ13-CA13+CB13</f>
        <v>0</v>
      </c>
      <c r="CD13" s="1109"/>
      <c r="CE13" s="1109"/>
      <c r="CF13" s="1109"/>
      <c r="CG13" s="1109"/>
      <c r="CH13" s="1109"/>
      <c r="CI13" s="1111"/>
      <c r="CJ13" s="1112">
        <f t="shared" ref="CJ13:CJ16" si="664">CD13+CE13-CF13+CG13-CH13+CI13</f>
        <v>0</v>
      </c>
      <c r="CK13" s="1126"/>
      <c r="CL13" s="1110"/>
      <c r="CN13" s="1121"/>
      <c r="CO13" s="1109"/>
      <c r="CP13" s="1109"/>
      <c r="CQ13" s="1109"/>
      <c r="CR13" s="1112">
        <f t="shared" ref="CR13:CR16" si="665">CN13+CO13-CP13+CQ13</f>
        <v>0</v>
      </c>
      <c r="CS13" s="1109"/>
      <c r="CT13" s="1109"/>
      <c r="CU13" s="1109"/>
      <c r="CV13" s="1109"/>
      <c r="CW13" s="1109"/>
      <c r="CX13" s="1111"/>
      <c r="CY13" s="1112">
        <f t="shared" ref="CY13:CY16" si="666">CS13+CT13-CU13+CV13-CW13+CX13</f>
        <v>0</v>
      </c>
      <c r="CZ13" s="1126"/>
      <c r="DA13" s="1110"/>
      <c r="DC13" s="1121"/>
      <c r="DD13" s="1109"/>
      <c r="DE13" s="1109"/>
      <c r="DF13" s="1109"/>
      <c r="DG13" s="1112">
        <f t="shared" ref="DG13:DG16" si="667">DC13+DD13-DE13+DF13</f>
        <v>0</v>
      </c>
      <c r="DH13" s="1109"/>
      <c r="DI13" s="1109"/>
      <c r="DJ13" s="1109"/>
      <c r="DK13" s="1109"/>
      <c r="DL13" s="1109"/>
      <c r="DM13" s="1111"/>
      <c r="DN13" s="1112">
        <f t="shared" ref="DN13:DN16" si="668">DH13+DI13-DJ13+DK13-DL13+DM13</f>
        <v>0</v>
      </c>
      <c r="DO13" s="1126"/>
      <c r="DP13" s="1110"/>
      <c r="DR13" s="1121"/>
      <c r="DS13" s="1109"/>
      <c r="DT13" s="1109"/>
      <c r="DU13" s="1109"/>
      <c r="DV13" s="1112">
        <f t="shared" ref="DV13:DV16" si="669">DR13+DS13-DT13+DU13</f>
        <v>0</v>
      </c>
      <c r="DW13" s="1109"/>
      <c r="DX13" s="1109"/>
      <c r="DY13" s="1109"/>
      <c r="DZ13" s="1109"/>
      <c r="EA13" s="1109"/>
      <c r="EB13" s="1111"/>
      <c r="EC13" s="1112">
        <f t="shared" ref="EC13:EC16" si="670">DW13+DX13-DY13+DZ13-EA13+EB13</f>
        <v>0</v>
      </c>
      <c r="ED13" s="1126"/>
      <c r="EE13" s="1110"/>
      <c r="EG13" s="1121"/>
      <c r="EH13" s="1109"/>
      <c r="EI13" s="1109"/>
      <c r="EJ13" s="1109"/>
      <c r="EK13" s="1112">
        <f t="shared" ref="EK13:EK16" si="671">EG13+EH13-EI13+EJ13</f>
        <v>0</v>
      </c>
      <c r="EL13" s="1109"/>
      <c r="EM13" s="1109"/>
      <c r="EN13" s="1109"/>
      <c r="EO13" s="1109"/>
      <c r="EP13" s="1109"/>
      <c r="EQ13" s="1111"/>
      <c r="ER13" s="1112">
        <f t="shared" ref="ER13:ER16" si="672">EL13+EM13-EN13+EO13-EP13+EQ13</f>
        <v>0</v>
      </c>
      <c r="ES13" s="1126"/>
      <c r="ET13" s="1110"/>
      <c r="EV13" s="1121"/>
      <c r="EW13" s="1109"/>
      <c r="EX13" s="1109"/>
      <c r="EY13" s="1109"/>
      <c r="EZ13" s="1112">
        <f t="shared" ref="EZ13:EZ16" si="673">EV13+EW13-EX13+EY13</f>
        <v>0</v>
      </c>
      <c r="FA13" s="1109"/>
      <c r="FB13" s="1109"/>
      <c r="FC13" s="1109"/>
      <c r="FD13" s="1109"/>
      <c r="FE13" s="1109"/>
      <c r="FF13" s="1111"/>
      <c r="FG13" s="1112">
        <f t="shared" ref="FG13:FG16" si="674">FA13+FB13-FC13+FD13-FE13+FF13</f>
        <v>0</v>
      </c>
      <c r="FH13" s="1126"/>
      <c r="FI13" s="1110"/>
      <c r="FK13" s="1121"/>
      <c r="FL13" s="1109"/>
      <c r="FM13" s="1109"/>
      <c r="FN13" s="1109"/>
      <c r="FO13" s="1112">
        <f t="shared" ref="FO13:FO16" si="675">FK13+FL13-FM13+FN13</f>
        <v>0</v>
      </c>
      <c r="FP13" s="1109"/>
      <c r="FQ13" s="1109"/>
      <c r="FR13" s="1109"/>
      <c r="FS13" s="1109"/>
      <c r="FT13" s="1109"/>
      <c r="FU13" s="1111"/>
      <c r="FV13" s="1112">
        <f t="shared" ref="FV13:FV16" si="676">FP13+FQ13-FR13+FS13-FT13+FU13</f>
        <v>0</v>
      </c>
      <c r="FW13" s="1126"/>
      <c r="FX13" s="1110"/>
      <c r="FZ13" s="1121"/>
      <c r="GA13" s="1109"/>
      <c r="GB13" s="1109"/>
      <c r="GC13" s="1109"/>
      <c r="GD13" s="1112">
        <f t="shared" ref="GD13:GD16" si="677">FZ13+GA13-GB13+GC13</f>
        <v>0</v>
      </c>
      <c r="GE13" s="1109"/>
      <c r="GF13" s="1109"/>
      <c r="GG13" s="1109"/>
      <c r="GH13" s="1109"/>
      <c r="GI13" s="1109"/>
      <c r="GJ13" s="1111"/>
      <c r="GK13" s="1112">
        <f t="shared" ref="GK13:GK16" si="678">GE13+GF13-GG13+GH13-GI13+GJ13</f>
        <v>0</v>
      </c>
      <c r="GL13" s="1126"/>
      <c r="GM13" s="1110"/>
      <c r="GO13" s="1121"/>
      <c r="GP13" s="1109"/>
      <c r="GQ13" s="1109"/>
      <c r="GR13" s="1109"/>
      <c r="GS13" s="1112">
        <f t="shared" ref="GS13:GS16" si="679">GO13+GP13-GQ13+GR13</f>
        <v>0</v>
      </c>
      <c r="GT13" s="1109"/>
      <c r="GU13" s="1109"/>
      <c r="GV13" s="1109"/>
      <c r="GW13" s="1109"/>
      <c r="GX13" s="1109"/>
      <c r="GY13" s="1111"/>
      <c r="GZ13" s="1112">
        <f t="shared" ref="GZ13:GZ16" si="680">GT13+GU13-GV13+GW13-GX13+GY13</f>
        <v>0</v>
      </c>
      <c r="HA13" s="1126"/>
      <c r="HB13" s="1110"/>
      <c r="HD13" s="1121"/>
      <c r="HE13" s="1109"/>
      <c r="HF13" s="1109"/>
      <c r="HG13" s="1109"/>
      <c r="HH13" s="1112">
        <f t="shared" ref="HH13:HH16" si="681">HD13+HE13-HF13+HG13</f>
        <v>0</v>
      </c>
      <c r="HI13" s="1109"/>
      <c r="HJ13" s="1109"/>
      <c r="HK13" s="1109"/>
      <c r="HL13" s="1109"/>
      <c r="HM13" s="1109"/>
      <c r="HN13" s="1111"/>
      <c r="HO13" s="1112">
        <f t="shared" ref="HO13:HO16" si="682">HI13+HJ13-HK13+HL13-HM13+HN13</f>
        <v>0</v>
      </c>
      <c r="HP13" s="1126"/>
      <c r="HQ13" s="1110"/>
      <c r="HS13" s="1121"/>
      <c r="HT13" s="1109"/>
      <c r="HU13" s="1109"/>
      <c r="HV13" s="1109"/>
      <c r="HW13" s="1112">
        <f t="shared" ref="HW13:HW16" si="683">HS13+HT13-HU13+HV13</f>
        <v>0</v>
      </c>
      <c r="HX13" s="1109"/>
      <c r="HY13" s="1109"/>
      <c r="HZ13" s="1109"/>
      <c r="IA13" s="1109"/>
      <c r="IB13" s="1109"/>
      <c r="IC13" s="1111"/>
      <c r="ID13" s="1112">
        <f t="shared" ref="ID13:ID16" si="684">HX13+HY13-HZ13+IA13-IB13+IC13</f>
        <v>0</v>
      </c>
      <c r="IE13" s="1126"/>
      <c r="IF13" s="1110"/>
      <c r="IH13" s="1121"/>
      <c r="II13" s="1109"/>
      <c r="IJ13" s="1109"/>
      <c r="IK13" s="1109"/>
      <c r="IL13" s="1112">
        <f t="shared" ref="IL13:IL16" si="685">IH13+II13-IJ13+IK13</f>
        <v>0</v>
      </c>
      <c r="IM13" s="1109"/>
      <c r="IN13" s="1109"/>
      <c r="IO13" s="1109"/>
      <c r="IP13" s="1109"/>
      <c r="IQ13" s="1109"/>
      <c r="IR13" s="1111"/>
      <c r="IS13" s="1112">
        <f t="shared" ref="IS13:IS16" si="686">IM13+IN13-IO13+IP13-IQ13+IR13</f>
        <v>0</v>
      </c>
      <c r="IT13" s="1126"/>
      <c r="IU13" s="1110"/>
      <c r="IW13" s="1121"/>
      <c r="IX13" s="1109"/>
      <c r="IY13" s="1109"/>
      <c r="IZ13" s="1109"/>
      <c r="JA13" s="1112">
        <f t="shared" ref="JA13:JA16" si="687">IW13+IX13-IY13+IZ13</f>
        <v>0</v>
      </c>
      <c r="JB13" s="1109"/>
      <c r="JC13" s="1109"/>
      <c r="JD13" s="1109"/>
      <c r="JE13" s="1109"/>
      <c r="JF13" s="1109"/>
      <c r="JG13" s="1111"/>
      <c r="JH13" s="1112">
        <f t="shared" ref="JH13:JH16" si="688">JB13+JC13-JD13+JE13-JF13+JG13</f>
        <v>0</v>
      </c>
      <c r="JI13" s="1126"/>
      <c r="JJ13" s="1110"/>
      <c r="JL13" s="1121"/>
      <c r="JM13" s="1109"/>
      <c r="JN13" s="1109"/>
      <c r="JO13" s="1109"/>
      <c r="JP13" s="1112">
        <f t="shared" ref="JP13:JP16" si="689">JL13+JM13-JN13+JO13</f>
        <v>0</v>
      </c>
      <c r="JQ13" s="1109"/>
      <c r="JR13" s="1109"/>
      <c r="JS13" s="1109"/>
      <c r="JT13" s="1109"/>
      <c r="JU13" s="1109"/>
      <c r="JV13" s="1111"/>
      <c r="JW13" s="1112">
        <f t="shared" ref="JW13:JW16" si="690">JQ13+JR13-JS13+JT13-JU13+JV13</f>
        <v>0</v>
      </c>
      <c r="JX13" s="1126"/>
      <c r="JY13" s="1110"/>
      <c r="KA13" s="1121"/>
      <c r="KB13" s="1109"/>
      <c r="KC13" s="1109"/>
      <c r="KD13" s="1109"/>
      <c r="KE13" s="1112">
        <f t="shared" ref="KE13:KE16" si="691">KA13+KB13-KC13+KD13</f>
        <v>0</v>
      </c>
      <c r="KF13" s="1109"/>
      <c r="KG13" s="1109"/>
      <c r="KH13" s="1109"/>
      <c r="KI13" s="1109"/>
      <c r="KJ13" s="1109"/>
      <c r="KK13" s="1111"/>
      <c r="KL13" s="1112">
        <f t="shared" ref="KL13:KL16" si="692">KF13+KG13-KH13+KI13-KJ13+KK13</f>
        <v>0</v>
      </c>
      <c r="KM13" s="1126"/>
      <c r="KN13" s="1110"/>
      <c r="KP13" s="1121"/>
      <c r="KQ13" s="1109"/>
      <c r="KR13" s="1109"/>
      <c r="KS13" s="1109"/>
      <c r="KT13" s="1112">
        <f t="shared" ref="KT13:KT16" si="693">KP13+KQ13-KR13+KS13</f>
        <v>0</v>
      </c>
      <c r="KU13" s="1109"/>
      <c r="KV13" s="1109"/>
      <c r="KW13" s="1109"/>
      <c r="KX13" s="1109"/>
      <c r="KY13" s="1109"/>
      <c r="KZ13" s="1111"/>
      <c r="LA13" s="1112">
        <f t="shared" ref="LA13:LA16" si="694">KU13+KV13-KW13+KX13-KY13+KZ13</f>
        <v>0</v>
      </c>
      <c r="LB13" s="1126"/>
      <c r="LC13" s="1110"/>
      <c r="LE13" s="1121"/>
      <c r="LF13" s="1109"/>
      <c r="LG13" s="1109"/>
      <c r="LH13" s="1109"/>
      <c r="LI13" s="1112">
        <f t="shared" ref="LI13:LI16" si="695">LE13+LF13-LG13+LH13</f>
        <v>0</v>
      </c>
      <c r="LJ13" s="1109"/>
      <c r="LK13" s="1109"/>
      <c r="LL13" s="1109"/>
      <c r="LM13" s="1109"/>
      <c r="LN13" s="1109"/>
      <c r="LO13" s="1111"/>
      <c r="LP13" s="1112">
        <f t="shared" ref="LP13:LP16" si="696">LJ13+LK13-LL13+LM13-LN13+LO13</f>
        <v>0</v>
      </c>
      <c r="LQ13" s="1126"/>
      <c r="LR13" s="1110"/>
      <c r="LT13" s="1121"/>
      <c r="LU13" s="1109"/>
      <c r="LV13" s="1109"/>
      <c r="LW13" s="1109"/>
      <c r="LX13" s="1112">
        <f t="shared" ref="LX13:LX16" si="697">LT13+LU13-LV13+LW13</f>
        <v>0</v>
      </c>
      <c r="LY13" s="1109"/>
      <c r="LZ13" s="1109"/>
      <c r="MA13" s="1109"/>
      <c r="MB13" s="1109"/>
      <c r="MC13" s="1109"/>
      <c r="MD13" s="1111"/>
      <c r="ME13" s="1112">
        <f t="shared" ref="ME13:ME16" si="698">LY13+LZ13-MA13+MB13-MC13+MD13</f>
        <v>0</v>
      </c>
      <c r="MF13" s="1126"/>
      <c r="MG13" s="1110"/>
      <c r="MI13" s="1121"/>
      <c r="MJ13" s="1109"/>
      <c r="MK13" s="1109"/>
      <c r="ML13" s="1109"/>
      <c r="MM13" s="1112">
        <f t="shared" ref="MM13:MM16" si="699">MI13+MJ13-MK13+ML13</f>
        <v>0</v>
      </c>
      <c r="MN13" s="1109"/>
      <c r="MO13" s="1109"/>
      <c r="MP13" s="1109"/>
      <c r="MQ13" s="1109"/>
      <c r="MR13" s="1109"/>
      <c r="MS13" s="1111"/>
      <c r="MT13" s="1112">
        <f t="shared" ref="MT13:MT16" si="700">MN13+MO13-MP13+MQ13-MR13+MS13</f>
        <v>0</v>
      </c>
      <c r="MU13" s="1126"/>
      <c r="MV13" s="1110"/>
      <c r="MX13" s="1121"/>
      <c r="MY13" s="1109"/>
      <c r="MZ13" s="1109"/>
      <c r="NA13" s="1109"/>
      <c r="NB13" s="1112">
        <f t="shared" ref="NB13:NB16" si="701">MX13+MY13-MZ13+NA13</f>
        <v>0</v>
      </c>
      <c r="NC13" s="1109"/>
      <c r="ND13" s="1109"/>
      <c r="NE13" s="1109"/>
      <c r="NF13" s="1109"/>
      <c r="NG13" s="1109"/>
      <c r="NH13" s="1111"/>
      <c r="NI13" s="1112">
        <f t="shared" ref="NI13:NI16" si="702">NC13+ND13-NE13+NF13-NG13+NH13</f>
        <v>0</v>
      </c>
      <c r="NJ13" s="1126"/>
      <c r="NK13" s="1110"/>
      <c r="NM13" s="1121"/>
      <c r="NN13" s="1109"/>
      <c r="NO13" s="1109"/>
      <c r="NP13" s="1109"/>
      <c r="NQ13" s="1112">
        <f t="shared" ref="NQ13:NQ16" si="703">NM13+NN13-NO13+NP13</f>
        <v>0</v>
      </c>
      <c r="NR13" s="1109"/>
      <c r="NS13" s="1109"/>
      <c r="NT13" s="1109"/>
      <c r="NU13" s="1109"/>
      <c r="NV13" s="1109"/>
      <c r="NW13" s="1111"/>
      <c r="NX13" s="1112">
        <f t="shared" ref="NX13:NX16" si="704">NR13+NS13-NT13+NU13-NV13+NW13</f>
        <v>0</v>
      </c>
      <c r="NY13" s="1126"/>
      <c r="NZ13" s="1110"/>
      <c r="OB13" s="1121"/>
      <c r="OC13" s="1109"/>
      <c r="OD13" s="1109"/>
      <c r="OE13" s="1109"/>
      <c r="OF13" s="1112">
        <f t="shared" ref="OF13:OF16" si="705">OB13+OC13-OD13+OE13</f>
        <v>0</v>
      </c>
      <c r="OG13" s="1109"/>
      <c r="OH13" s="1109"/>
      <c r="OI13" s="1109"/>
      <c r="OJ13" s="1109"/>
      <c r="OK13" s="1109"/>
      <c r="OL13" s="1111"/>
      <c r="OM13" s="1112">
        <f t="shared" ref="OM13:OM16" si="706">OG13+OH13-OI13+OJ13-OK13+OL13</f>
        <v>0</v>
      </c>
      <c r="ON13" s="1126"/>
      <c r="OO13" s="1110"/>
      <c r="OQ13" s="1121"/>
      <c r="OR13" s="1109"/>
      <c r="OS13" s="1109"/>
      <c r="OT13" s="1109"/>
      <c r="OU13" s="1112">
        <f t="shared" ref="OU13:OU16" si="707">OQ13+OR13-OS13+OT13</f>
        <v>0</v>
      </c>
      <c r="OV13" s="1109"/>
      <c r="OW13" s="1109"/>
      <c r="OX13" s="1109"/>
      <c r="OY13" s="1109"/>
      <c r="OZ13" s="1109"/>
      <c r="PA13" s="1111"/>
      <c r="PB13" s="1112">
        <f t="shared" ref="PB13:PB16" si="708">OV13+OW13-OX13+OY13-OZ13+PA13</f>
        <v>0</v>
      </c>
      <c r="PC13" s="1126"/>
      <c r="PD13" s="1110"/>
      <c r="PF13" s="1121"/>
      <c r="PG13" s="1109"/>
      <c r="PH13" s="1109"/>
      <c r="PI13" s="1109"/>
      <c r="PJ13" s="1112">
        <f t="shared" ref="PJ13:PJ16" si="709">PF13+PG13-PH13+PI13</f>
        <v>0</v>
      </c>
      <c r="PK13" s="1109"/>
      <c r="PL13" s="1109"/>
      <c r="PM13" s="1109"/>
      <c r="PN13" s="1109"/>
      <c r="PO13" s="1109"/>
      <c r="PP13" s="1111"/>
      <c r="PQ13" s="1112">
        <f t="shared" ref="PQ13:PQ16" si="710">PK13+PL13-PM13+PN13-PO13+PP13</f>
        <v>0</v>
      </c>
      <c r="PR13" s="1126"/>
      <c r="PS13" s="1110"/>
      <c r="PU13" s="1121"/>
      <c r="PV13" s="1109"/>
      <c r="PW13" s="1109"/>
      <c r="PX13" s="1109"/>
      <c r="PY13" s="1112">
        <f t="shared" ref="PY13:PY16" si="711">PU13+PV13-PW13+PX13</f>
        <v>0</v>
      </c>
      <c r="PZ13" s="1109"/>
      <c r="QA13" s="1109"/>
      <c r="QB13" s="1109"/>
      <c r="QC13" s="1109"/>
      <c r="QD13" s="1109"/>
      <c r="QE13" s="1111"/>
      <c r="QF13" s="1112">
        <f t="shared" ref="QF13:QF16" si="712">PZ13+QA13-QB13+QC13-QD13+QE13</f>
        <v>0</v>
      </c>
      <c r="QG13" s="1126"/>
      <c r="QH13" s="1110"/>
      <c r="QJ13" s="1121"/>
      <c r="QK13" s="1109"/>
      <c r="QL13" s="1109"/>
      <c r="QM13" s="1109"/>
      <c r="QN13" s="1112">
        <f t="shared" ref="QN13:QN16" si="713">QJ13+QK13-QL13+QM13</f>
        <v>0</v>
      </c>
      <c r="QO13" s="1109"/>
      <c r="QP13" s="1109"/>
      <c r="QQ13" s="1109"/>
      <c r="QR13" s="1109"/>
      <c r="QS13" s="1109"/>
      <c r="QT13" s="1111"/>
      <c r="QU13" s="1112">
        <f t="shared" ref="QU13:QU16" si="714">QO13+QP13-QQ13+QR13-QS13+QT13</f>
        <v>0</v>
      </c>
      <c r="QV13" s="1126"/>
      <c r="QW13" s="1110"/>
      <c r="QY13" s="1121"/>
      <c r="QZ13" s="1109"/>
      <c r="RA13" s="1109"/>
      <c r="RB13" s="1109"/>
      <c r="RC13" s="1112">
        <f t="shared" ref="RC13:RC16" si="715">QY13+QZ13-RA13+RB13</f>
        <v>0</v>
      </c>
      <c r="RD13" s="1109"/>
      <c r="RE13" s="1109"/>
      <c r="RF13" s="1109"/>
      <c r="RG13" s="1109"/>
      <c r="RH13" s="1109"/>
      <c r="RI13" s="1111"/>
      <c r="RJ13" s="1112">
        <f t="shared" ref="RJ13:RJ16" si="716">RD13+RE13-RF13+RG13-RH13+RI13</f>
        <v>0</v>
      </c>
      <c r="RK13" s="1126"/>
      <c r="RL13" s="1110"/>
      <c r="RN13" s="1121"/>
      <c r="RO13" s="1109"/>
      <c r="RP13" s="1109"/>
      <c r="RQ13" s="1109"/>
      <c r="RR13" s="1112">
        <f t="shared" ref="RR13:RR16" si="717">RN13+RO13-RP13+RQ13</f>
        <v>0</v>
      </c>
      <c r="RS13" s="1109"/>
      <c r="RT13" s="1109"/>
      <c r="RU13" s="1109"/>
      <c r="RV13" s="1109"/>
      <c r="RW13" s="1109"/>
      <c r="RX13" s="1111"/>
      <c r="RY13" s="1112">
        <f t="shared" ref="RY13:RY16" si="718">RS13+RT13-RU13+RV13-RW13+RX13</f>
        <v>0</v>
      </c>
      <c r="RZ13" s="1126"/>
      <c r="SA13" s="1110"/>
      <c r="SC13" s="1121"/>
      <c r="SD13" s="1109"/>
      <c r="SE13" s="1109"/>
      <c r="SF13" s="1109"/>
      <c r="SG13" s="1112">
        <f t="shared" ref="SG13:SG16" si="719">SC13+SD13-SE13+SF13</f>
        <v>0</v>
      </c>
      <c r="SH13" s="1109"/>
      <c r="SI13" s="1109"/>
      <c r="SJ13" s="1109"/>
      <c r="SK13" s="1109"/>
      <c r="SL13" s="1109"/>
      <c r="SM13" s="1111"/>
      <c r="SN13" s="1112">
        <f t="shared" ref="SN13:SN16" si="720">SH13+SI13-SJ13+SK13-SL13+SM13</f>
        <v>0</v>
      </c>
      <c r="SO13" s="1126"/>
      <c r="SP13" s="1110"/>
      <c r="SR13" s="1121"/>
      <c r="SS13" s="1109"/>
      <c r="ST13" s="1109"/>
      <c r="SU13" s="1109"/>
      <c r="SV13" s="1112">
        <f t="shared" ref="SV13:SV16" si="721">SR13+SS13-ST13+SU13</f>
        <v>0</v>
      </c>
      <c r="SW13" s="1109"/>
      <c r="SX13" s="1109"/>
      <c r="SY13" s="1109"/>
      <c r="SZ13" s="1109"/>
      <c r="TA13" s="1109"/>
      <c r="TB13" s="1111"/>
      <c r="TC13" s="1112">
        <f t="shared" ref="TC13:TC16" si="722">SW13+SX13-SY13+SZ13-TA13+TB13</f>
        <v>0</v>
      </c>
      <c r="TD13" s="1126"/>
      <c r="TE13" s="1110"/>
      <c r="TG13" s="1121"/>
      <c r="TH13" s="1109"/>
      <c r="TI13" s="1109"/>
      <c r="TJ13" s="1109"/>
      <c r="TK13" s="1112">
        <f t="shared" ref="TK13:TK16" si="723">TG13+TH13-TI13+TJ13</f>
        <v>0</v>
      </c>
      <c r="TL13" s="1109"/>
      <c r="TM13" s="1109"/>
      <c r="TN13" s="1109"/>
      <c r="TO13" s="1109"/>
      <c r="TP13" s="1109"/>
      <c r="TQ13" s="1111"/>
      <c r="TR13" s="1112">
        <f t="shared" ref="TR13:TR16" si="724">TL13+TM13-TN13+TO13-TP13+TQ13</f>
        <v>0</v>
      </c>
      <c r="TS13" s="1126"/>
      <c r="TT13" s="1110"/>
      <c r="TV13" s="1121"/>
      <c r="TW13" s="1109"/>
      <c r="TX13" s="1109"/>
      <c r="TY13" s="1109"/>
      <c r="TZ13" s="1112">
        <f t="shared" ref="TZ13:TZ16" si="725">TV13+TW13-TX13+TY13</f>
        <v>0</v>
      </c>
      <c r="UA13" s="1109"/>
      <c r="UB13" s="1109"/>
      <c r="UC13" s="1109"/>
      <c r="UD13" s="1109"/>
      <c r="UE13" s="1109"/>
      <c r="UF13" s="1111"/>
      <c r="UG13" s="1112">
        <f t="shared" ref="UG13:UG16" si="726">UA13+UB13-UC13+UD13-UE13+UF13</f>
        <v>0</v>
      </c>
      <c r="UH13" s="1126"/>
      <c r="UI13" s="1110"/>
      <c r="UK13" s="1121"/>
      <c r="UL13" s="1109"/>
      <c r="UM13" s="1109"/>
      <c r="UN13" s="1109"/>
      <c r="UO13" s="1112">
        <f t="shared" ref="UO13:UO16" si="727">UK13+UL13-UM13+UN13</f>
        <v>0</v>
      </c>
      <c r="UP13" s="1109"/>
      <c r="UQ13" s="1109"/>
      <c r="UR13" s="1109"/>
      <c r="US13" s="1109"/>
      <c r="UT13" s="1109"/>
      <c r="UU13" s="1111"/>
      <c r="UV13" s="1112">
        <f t="shared" ref="UV13:UV16" si="728">UP13+UQ13-UR13+US13-UT13+UU13</f>
        <v>0</v>
      </c>
      <c r="UW13" s="1126"/>
      <c r="UX13" s="1110"/>
      <c r="UZ13" s="1121"/>
      <c r="VA13" s="1109"/>
      <c r="VB13" s="1109"/>
      <c r="VC13" s="1109"/>
      <c r="VD13" s="1112">
        <f t="shared" ref="VD13:VD16" si="729">UZ13+VA13-VB13+VC13</f>
        <v>0</v>
      </c>
      <c r="VE13" s="1109"/>
      <c r="VF13" s="1109"/>
      <c r="VG13" s="1109"/>
      <c r="VH13" s="1109"/>
      <c r="VI13" s="1109"/>
      <c r="VJ13" s="1111"/>
      <c r="VK13" s="1112">
        <f t="shared" ref="VK13:VK16" si="730">VE13+VF13-VG13+VH13-VI13+VJ13</f>
        <v>0</v>
      </c>
      <c r="VL13" s="1126"/>
      <c r="VM13" s="1110"/>
      <c r="VO13" s="1121"/>
      <c r="VP13" s="1109"/>
      <c r="VQ13" s="1109"/>
      <c r="VR13" s="1109"/>
      <c r="VS13" s="1112">
        <f t="shared" ref="VS13:VS16" si="731">VO13+VP13-VQ13+VR13</f>
        <v>0</v>
      </c>
      <c r="VT13" s="1109"/>
      <c r="VU13" s="1109"/>
      <c r="VV13" s="1109"/>
      <c r="VW13" s="1109"/>
      <c r="VX13" s="1109"/>
      <c r="VY13" s="1111"/>
      <c r="VZ13" s="1112">
        <f t="shared" ref="VZ13:VZ16" si="732">VT13+VU13-VV13+VW13-VX13+VY13</f>
        <v>0</v>
      </c>
      <c r="WA13" s="1126"/>
      <c r="WB13" s="1110"/>
      <c r="WD13" s="1121"/>
      <c r="WE13" s="1109"/>
      <c r="WF13" s="1109"/>
      <c r="WG13" s="1109"/>
      <c r="WH13" s="1112">
        <f t="shared" ref="WH13:WH16" si="733">WD13+WE13-WF13+WG13</f>
        <v>0</v>
      </c>
      <c r="WI13" s="1109"/>
      <c r="WJ13" s="1109"/>
      <c r="WK13" s="1109"/>
      <c r="WL13" s="1109"/>
      <c r="WM13" s="1109"/>
      <c r="WN13" s="1111"/>
      <c r="WO13" s="1112">
        <f t="shared" ref="WO13:WO16" si="734">WI13+WJ13-WK13+WL13-WM13+WN13</f>
        <v>0</v>
      </c>
      <c r="WP13" s="1126"/>
      <c r="WQ13" s="1110"/>
      <c r="WS13" s="1121"/>
      <c r="WT13" s="1109"/>
      <c r="WU13" s="1109"/>
      <c r="WV13" s="1109"/>
      <c r="WW13" s="1112">
        <f t="shared" ref="WW13:WW16" si="735">WS13+WT13-WU13+WV13</f>
        <v>0</v>
      </c>
      <c r="WX13" s="1109"/>
      <c r="WY13" s="1109"/>
      <c r="WZ13" s="1109"/>
      <c r="XA13" s="1109"/>
      <c r="XB13" s="1109"/>
      <c r="XC13" s="1111"/>
      <c r="XD13" s="1112">
        <f t="shared" ref="XD13:XD16" si="736">WX13+WY13-WZ13+XA13-XB13+XC13</f>
        <v>0</v>
      </c>
      <c r="XE13" s="1126"/>
      <c r="XF13" s="1110"/>
      <c r="XH13" s="1121"/>
      <c r="XI13" s="1109"/>
      <c r="XJ13" s="1109"/>
      <c r="XK13" s="1109"/>
      <c r="XL13" s="1112">
        <f t="shared" ref="XL13:XL16" si="737">XH13+XI13-XJ13+XK13</f>
        <v>0</v>
      </c>
      <c r="XM13" s="1109"/>
      <c r="XN13" s="1109"/>
      <c r="XO13" s="1109"/>
      <c r="XP13" s="1109"/>
      <c r="XQ13" s="1109"/>
      <c r="XR13" s="1111"/>
      <c r="XS13" s="1112">
        <f t="shared" ref="XS13:XS16" si="738">XM13+XN13-XO13+XP13-XQ13+XR13</f>
        <v>0</v>
      </c>
      <c r="XT13" s="1126"/>
      <c r="XU13" s="1110"/>
      <c r="XW13" s="1121"/>
      <c r="XX13" s="1109"/>
      <c r="XY13" s="1109"/>
      <c r="XZ13" s="1109"/>
      <c r="YA13" s="1112">
        <f t="shared" ref="YA13:YA16" si="739">XW13+XX13-XY13+XZ13</f>
        <v>0</v>
      </c>
      <c r="YB13" s="1109"/>
      <c r="YC13" s="1109"/>
      <c r="YD13" s="1109"/>
      <c r="YE13" s="1109"/>
      <c r="YF13" s="1109"/>
      <c r="YG13" s="1111"/>
      <c r="YH13" s="1112">
        <f t="shared" ref="YH13:YH16" si="740">YB13+YC13-YD13+YE13-YF13+YG13</f>
        <v>0</v>
      </c>
      <c r="YI13" s="1126"/>
      <c r="YJ13" s="1110"/>
      <c r="YL13" s="1121"/>
      <c r="YM13" s="1109"/>
      <c r="YN13" s="1109"/>
      <c r="YO13" s="1109"/>
      <c r="YP13" s="1112">
        <f t="shared" ref="YP13:YP16" si="741">YL13+YM13-YN13+YO13</f>
        <v>0</v>
      </c>
      <c r="YQ13" s="1109"/>
      <c r="YR13" s="1109"/>
      <c r="YS13" s="1109"/>
      <c r="YT13" s="1109"/>
      <c r="YU13" s="1109"/>
      <c r="YV13" s="1111"/>
      <c r="YW13" s="1112">
        <f t="shared" ref="YW13:YW16" si="742">YQ13+YR13-YS13+YT13-YU13+YV13</f>
        <v>0</v>
      </c>
      <c r="YX13" s="1126"/>
      <c r="YY13" s="1110"/>
      <c r="ZA13" s="1121"/>
      <c r="ZB13" s="1109"/>
      <c r="ZC13" s="1109"/>
      <c r="ZD13" s="1109"/>
      <c r="ZE13" s="1112">
        <f t="shared" ref="ZE13:ZE16" si="743">ZA13+ZB13-ZC13+ZD13</f>
        <v>0</v>
      </c>
      <c r="ZF13" s="1109"/>
      <c r="ZG13" s="1109"/>
      <c r="ZH13" s="1109"/>
      <c r="ZI13" s="1109"/>
      <c r="ZJ13" s="1109"/>
      <c r="ZK13" s="1111"/>
      <c r="ZL13" s="1112">
        <f t="shared" ref="ZL13:ZL16" si="744">ZF13+ZG13-ZH13+ZI13-ZJ13+ZK13</f>
        <v>0</v>
      </c>
      <c r="ZM13" s="1126"/>
      <c r="ZN13" s="1110"/>
      <c r="ZP13" s="1121"/>
      <c r="ZQ13" s="1109"/>
      <c r="ZR13" s="1109"/>
      <c r="ZS13" s="1109"/>
      <c r="ZT13" s="1112">
        <f t="shared" ref="ZT13:ZT16" si="745">ZP13+ZQ13-ZR13+ZS13</f>
        <v>0</v>
      </c>
      <c r="ZU13" s="1109"/>
      <c r="ZV13" s="1109"/>
      <c r="ZW13" s="1109"/>
      <c r="ZX13" s="1109"/>
      <c r="ZY13" s="1109"/>
      <c r="ZZ13" s="1111"/>
      <c r="AAA13" s="1112">
        <f t="shared" ref="AAA13:AAA16" si="746">ZU13+ZV13-ZW13+ZX13-ZY13+ZZ13</f>
        <v>0</v>
      </c>
      <c r="AAB13" s="1126"/>
      <c r="AAC13" s="1110"/>
      <c r="AAE13" s="1121"/>
      <c r="AAF13" s="1109"/>
      <c r="AAG13" s="1109"/>
      <c r="AAH13" s="1109"/>
      <c r="AAI13" s="1112">
        <f t="shared" ref="AAI13:AAI16" si="747">AAE13+AAF13-AAG13+AAH13</f>
        <v>0</v>
      </c>
      <c r="AAJ13" s="1109"/>
      <c r="AAK13" s="1109"/>
      <c r="AAL13" s="1109"/>
      <c r="AAM13" s="1109"/>
      <c r="AAN13" s="1109"/>
      <c r="AAO13" s="1111"/>
      <c r="AAP13" s="1112">
        <f t="shared" ref="AAP13:AAP16" si="748">AAJ13+AAK13-AAL13+AAM13-AAN13+AAO13</f>
        <v>0</v>
      </c>
      <c r="AAQ13" s="1126"/>
      <c r="AAR13" s="1110"/>
      <c r="AAT13" s="1121"/>
      <c r="AAU13" s="1109"/>
      <c r="AAV13" s="1109"/>
      <c r="AAW13" s="1109"/>
      <c r="AAX13" s="1112">
        <f t="shared" ref="AAX13:AAX16" si="749">AAT13+AAU13-AAV13+AAW13</f>
        <v>0</v>
      </c>
      <c r="AAY13" s="1109"/>
      <c r="AAZ13" s="1109"/>
      <c r="ABA13" s="1109"/>
      <c r="ABB13" s="1109"/>
      <c r="ABC13" s="1109"/>
      <c r="ABD13" s="1111"/>
      <c r="ABE13" s="1112">
        <f t="shared" ref="ABE13:ABE16" si="750">AAY13+AAZ13-ABA13+ABB13-ABC13+ABD13</f>
        <v>0</v>
      </c>
      <c r="ABF13" s="1126"/>
      <c r="ABG13" s="1110"/>
      <c r="ABI13" s="1121"/>
      <c r="ABJ13" s="1109"/>
      <c r="ABK13" s="1109"/>
      <c r="ABL13" s="1109"/>
      <c r="ABM13" s="1112">
        <f t="shared" ref="ABM13:ABM16" si="751">ABI13+ABJ13-ABK13+ABL13</f>
        <v>0</v>
      </c>
      <c r="ABN13" s="1109"/>
      <c r="ABO13" s="1109"/>
      <c r="ABP13" s="1109"/>
      <c r="ABQ13" s="1109"/>
      <c r="ABR13" s="1109"/>
      <c r="ABS13" s="1111"/>
      <c r="ABT13" s="1112">
        <f t="shared" ref="ABT13:ABT16" si="752">ABN13+ABO13-ABP13+ABQ13-ABR13+ABS13</f>
        <v>0</v>
      </c>
      <c r="ABU13" s="1126"/>
      <c r="ABV13" s="1110"/>
      <c r="ABX13" s="1121"/>
      <c r="ABY13" s="1109"/>
      <c r="ABZ13" s="1109"/>
      <c r="ACA13" s="1109"/>
      <c r="ACB13" s="1112">
        <f t="shared" ref="ACB13:ACB16" si="753">ABX13+ABY13-ABZ13+ACA13</f>
        <v>0</v>
      </c>
      <c r="ACC13" s="1109"/>
      <c r="ACD13" s="1109"/>
      <c r="ACE13" s="1109"/>
      <c r="ACF13" s="1109"/>
      <c r="ACG13" s="1109"/>
      <c r="ACH13" s="1111"/>
      <c r="ACI13" s="1112">
        <f t="shared" ref="ACI13:ACI16" si="754">ACC13+ACD13-ACE13+ACF13-ACG13+ACH13</f>
        <v>0</v>
      </c>
      <c r="ACJ13" s="1126"/>
      <c r="ACK13" s="1110"/>
      <c r="ACM13" s="1121"/>
      <c r="ACN13" s="1109"/>
      <c r="ACO13" s="1109"/>
      <c r="ACP13" s="1109"/>
      <c r="ACQ13" s="1112">
        <f t="shared" ref="ACQ13:ACQ16" si="755">ACM13+ACN13-ACO13+ACP13</f>
        <v>0</v>
      </c>
      <c r="ACR13" s="1109"/>
      <c r="ACS13" s="1109"/>
      <c r="ACT13" s="1109"/>
      <c r="ACU13" s="1109"/>
      <c r="ACV13" s="1109"/>
      <c r="ACW13" s="1111"/>
      <c r="ACX13" s="1112">
        <f t="shared" ref="ACX13:ACX16" si="756">ACR13+ACS13-ACT13+ACU13-ACV13+ACW13</f>
        <v>0</v>
      </c>
      <c r="ACY13" s="1126"/>
      <c r="ACZ13" s="1110"/>
      <c r="ADB13" s="1121"/>
      <c r="ADC13" s="1109"/>
      <c r="ADD13" s="1109"/>
      <c r="ADE13" s="1109"/>
      <c r="ADF13" s="1112">
        <f t="shared" ref="ADF13:ADF16" si="757">ADB13+ADC13-ADD13+ADE13</f>
        <v>0</v>
      </c>
      <c r="ADG13" s="1109"/>
      <c r="ADH13" s="1109"/>
      <c r="ADI13" s="1109"/>
      <c r="ADJ13" s="1109"/>
      <c r="ADK13" s="1109"/>
      <c r="ADL13" s="1111"/>
      <c r="ADM13" s="1112">
        <f t="shared" ref="ADM13:ADM16" si="758">ADG13+ADH13-ADI13+ADJ13-ADK13+ADL13</f>
        <v>0</v>
      </c>
      <c r="ADN13" s="1126"/>
      <c r="ADO13" s="1110"/>
      <c r="ADQ13" s="1121"/>
      <c r="ADR13" s="1109"/>
      <c r="ADS13" s="1109"/>
      <c r="ADT13" s="1109"/>
      <c r="ADU13" s="1112">
        <f t="shared" ref="ADU13:ADU16" si="759">ADQ13+ADR13-ADS13+ADT13</f>
        <v>0</v>
      </c>
      <c r="ADV13" s="1109"/>
      <c r="ADW13" s="1109"/>
      <c r="ADX13" s="1109"/>
      <c r="ADY13" s="1109"/>
      <c r="ADZ13" s="1109"/>
      <c r="AEA13" s="1111"/>
      <c r="AEB13" s="1112">
        <f t="shared" ref="AEB13:AEB16" si="760">ADV13+ADW13-ADX13+ADY13-ADZ13+AEA13</f>
        <v>0</v>
      </c>
      <c r="AEC13" s="1126"/>
      <c r="AED13" s="1110"/>
      <c r="AEF13" s="1121"/>
      <c r="AEG13" s="1109"/>
      <c r="AEH13" s="1109"/>
      <c r="AEI13" s="1109"/>
      <c r="AEJ13" s="1112">
        <f t="shared" ref="AEJ13:AEJ16" si="761">AEF13+AEG13-AEH13+AEI13</f>
        <v>0</v>
      </c>
      <c r="AEK13" s="1109"/>
      <c r="AEL13" s="1109"/>
      <c r="AEM13" s="1109"/>
      <c r="AEN13" s="1109"/>
      <c r="AEO13" s="1109"/>
      <c r="AEP13" s="1111"/>
      <c r="AEQ13" s="1112">
        <f t="shared" ref="AEQ13:AEQ16" si="762">AEK13+AEL13-AEM13+AEN13-AEO13+AEP13</f>
        <v>0</v>
      </c>
      <c r="AER13" s="1126"/>
      <c r="AES13" s="1110"/>
      <c r="AEU13" s="1121"/>
      <c r="AEV13" s="1109"/>
      <c r="AEW13" s="1109"/>
      <c r="AEX13" s="1109"/>
      <c r="AEY13" s="1112">
        <f t="shared" ref="AEY13:AEY16" si="763">AEU13+AEV13-AEW13+AEX13</f>
        <v>0</v>
      </c>
      <c r="AEZ13" s="1109"/>
      <c r="AFA13" s="1109"/>
      <c r="AFB13" s="1109"/>
      <c r="AFC13" s="1109"/>
      <c r="AFD13" s="1109"/>
      <c r="AFE13" s="1111"/>
      <c r="AFF13" s="1112">
        <f t="shared" ref="AFF13:AFF16" si="764">AEZ13+AFA13-AFB13+AFC13-AFD13+AFE13</f>
        <v>0</v>
      </c>
      <c r="AFG13" s="1126"/>
      <c r="AFH13" s="1110"/>
      <c r="AFJ13" s="1121"/>
      <c r="AFK13" s="1109"/>
      <c r="AFL13" s="1109"/>
      <c r="AFM13" s="1109"/>
      <c r="AFN13" s="1112">
        <f t="shared" ref="AFN13:AFN16" si="765">AFJ13+AFK13-AFL13+AFM13</f>
        <v>0</v>
      </c>
      <c r="AFO13" s="1109"/>
      <c r="AFP13" s="1109"/>
      <c r="AFQ13" s="1109"/>
      <c r="AFR13" s="1109"/>
      <c r="AFS13" s="1109"/>
      <c r="AFT13" s="1111"/>
      <c r="AFU13" s="1112">
        <f t="shared" ref="AFU13:AFU16" si="766">AFO13+AFP13-AFQ13+AFR13-AFS13+AFT13</f>
        <v>0</v>
      </c>
      <c r="AFV13" s="1126"/>
      <c r="AFW13" s="1110"/>
      <c r="AFY13" s="1121"/>
      <c r="AFZ13" s="1109"/>
      <c r="AGA13" s="1109"/>
      <c r="AGB13" s="1109"/>
      <c r="AGC13" s="1112">
        <f t="shared" ref="AGC13:AGC16" si="767">AFY13+AFZ13-AGA13+AGB13</f>
        <v>0</v>
      </c>
      <c r="AGD13" s="1109"/>
      <c r="AGE13" s="1109"/>
      <c r="AGF13" s="1109"/>
      <c r="AGG13" s="1109"/>
      <c r="AGH13" s="1109"/>
      <c r="AGI13" s="1111"/>
      <c r="AGJ13" s="1112">
        <f t="shared" ref="AGJ13:AGJ16" si="768">AGD13+AGE13-AGF13+AGG13-AGH13+AGI13</f>
        <v>0</v>
      </c>
      <c r="AGK13" s="1126"/>
      <c r="AGL13" s="1110"/>
      <c r="AGN13" s="1121"/>
      <c r="AGO13" s="1109"/>
      <c r="AGP13" s="1109"/>
      <c r="AGQ13" s="1109"/>
      <c r="AGR13" s="1112">
        <f t="shared" ref="AGR13:AGR16" si="769">AGN13+AGO13-AGP13+AGQ13</f>
        <v>0</v>
      </c>
      <c r="AGS13" s="1109"/>
      <c r="AGT13" s="1109"/>
      <c r="AGU13" s="1109"/>
      <c r="AGV13" s="1109"/>
      <c r="AGW13" s="1109"/>
      <c r="AGX13" s="1111"/>
      <c r="AGY13" s="1112">
        <f t="shared" ref="AGY13:AGY16" si="770">AGS13+AGT13-AGU13+AGV13-AGW13+AGX13</f>
        <v>0</v>
      </c>
      <c r="AGZ13" s="1126"/>
      <c r="AHA13" s="1110"/>
      <c r="AHC13" s="1121"/>
      <c r="AHD13" s="1109"/>
      <c r="AHE13" s="1109"/>
      <c r="AHF13" s="1109"/>
      <c r="AHG13" s="1112">
        <f t="shared" ref="AHG13:AHG16" si="771">AHC13+AHD13-AHE13+AHF13</f>
        <v>0</v>
      </c>
      <c r="AHH13" s="1109"/>
      <c r="AHI13" s="1109"/>
      <c r="AHJ13" s="1109"/>
      <c r="AHK13" s="1109"/>
      <c r="AHL13" s="1109"/>
      <c r="AHM13" s="1111"/>
      <c r="AHN13" s="1112">
        <f t="shared" ref="AHN13:AHN16" si="772">AHH13+AHI13-AHJ13+AHK13-AHL13+AHM13</f>
        <v>0</v>
      </c>
      <c r="AHO13" s="1126"/>
      <c r="AHP13" s="1110"/>
      <c r="AHR13" s="1121"/>
      <c r="AHS13" s="1109"/>
      <c r="AHT13" s="1109"/>
      <c r="AHU13" s="1109"/>
      <c r="AHV13" s="1112">
        <f t="shared" ref="AHV13:AHV16" si="773">AHR13+AHS13-AHT13+AHU13</f>
        <v>0</v>
      </c>
      <c r="AHW13" s="1109"/>
      <c r="AHX13" s="1109"/>
      <c r="AHY13" s="1109"/>
      <c r="AHZ13" s="1109"/>
      <c r="AIA13" s="1109"/>
      <c r="AIB13" s="1111"/>
      <c r="AIC13" s="1112">
        <f t="shared" ref="AIC13:AIC16" si="774">AHW13+AHX13-AHY13+AHZ13-AIA13+AIB13</f>
        <v>0</v>
      </c>
      <c r="AID13" s="1126"/>
      <c r="AIE13" s="1110"/>
      <c r="AIG13" s="1121"/>
      <c r="AIH13" s="1109"/>
      <c r="AII13" s="1109"/>
      <c r="AIJ13" s="1109"/>
      <c r="AIK13" s="1112">
        <f t="shared" ref="AIK13:AIK16" si="775">AIG13+AIH13-AII13+AIJ13</f>
        <v>0</v>
      </c>
      <c r="AIL13" s="1109"/>
      <c r="AIM13" s="1109"/>
      <c r="AIN13" s="1109"/>
      <c r="AIO13" s="1109"/>
      <c r="AIP13" s="1109"/>
      <c r="AIQ13" s="1111"/>
      <c r="AIR13" s="1112">
        <f t="shared" ref="AIR13:AIR16" si="776">AIL13+AIM13-AIN13+AIO13-AIP13+AIQ13</f>
        <v>0</v>
      </c>
      <c r="AIS13" s="1126"/>
      <c r="AIT13" s="1110"/>
      <c r="AIV13" s="1121"/>
      <c r="AIW13" s="1109"/>
      <c r="AIX13" s="1109"/>
      <c r="AIY13" s="1109"/>
      <c r="AIZ13" s="1112">
        <f t="shared" ref="AIZ13:AIZ16" si="777">AIV13+AIW13-AIX13+AIY13</f>
        <v>0</v>
      </c>
      <c r="AJA13" s="1109"/>
      <c r="AJB13" s="1109"/>
      <c r="AJC13" s="1109"/>
      <c r="AJD13" s="1109"/>
      <c r="AJE13" s="1109"/>
      <c r="AJF13" s="1111"/>
      <c r="AJG13" s="1112">
        <f t="shared" ref="AJG13:AJG16" si="778">AJA13+AJB13-AJC13+AJD13-AJE13+AJF13</f>
        <v>0</v>
      </c>
      <c r="AJH13" s="1126"/>
      <c r="AJI13" s="1110"/>
      <c r="AJK13" s="1121"/>
      <c r="AJL13" s="1109"/>
      <c r="AJM13" s="1109"/>
      <c r="AJN13" s="1109"/>
      <c r="AJO13" s="1112">
        <f t="shared" ref="AJO13:AJO16" si="779">AJK13+AJL13-AJM13+AJN13</f>
        <v>0</v>
      </c>
      <c r="AJP13" s="1109"/>
      <c r="AJQ13" s="1109"/>
      <c r="AJR13" s="1109"/>
      <c r="AJS13" s="1109"/>
      <c r="AJT13" s="1109"/>
      <c r="AJU13" s="1111"/>
      <c r="AJV13" s="1112">
        <f t="shared" ref="AJV13:AJV16" si="780">AJP13+AJQ13-AJR13+AJS13-AJT13+AJU13</f>
        <v>0</v>
      </c>
      <c r="AJW13" s="1126"/>
      <c r="AJX13" s="1110"/>
      <c r="AJZ13" s="1121"/>
      <c r="AKA13" s="1109"/>
      <c r="AKB13" s="1109"/>
      <c r="AKC13" s="1109"/>
      <c r="AKD13" s="1112">
        <f t="shared" ref="AKD13:AKD16" si="781">AJZ13+AKA13-AKB13+AKC13</f>
        <v>0</v>
      </c>
      <c r="AKE13" s="1109"/>
      <c r="AKF13" s="1109"/>
      <c r="AKG13" s="1109"/>
      <c r="AKH13" s="1109"/>
      <c r="AKI13" s="1109"/>
      <c r="AKJ13" s="1111"/>
      <c r="AKK13" s="1112">
        <f t="shared" ref="AKK13:AKK16" si="782">AKE13+AKF13-AKG13+AKH13-AKI13+AKJ13</f>
        <v>0</v>
      </c>
      <c r="AKL13" s="1126"/>
      <c r="AKM13" s="1110"/>
      <c r="AKO13" s="1121"/>
      <c r="AKP13" s="1109"/>
      <c r="AKQ13" s="1109"/>
      <c r="AKR13" s="1109"/>
      <c r="AKS13" s="1112">
        <f t="shared" ref="AKS13:AKS16" si="783">AKO13+AKP13-AKQ13+AKR13</f>
        <v>0</v>
      </c>
      <c r="AKT13" s="1109"/>
      <c r="AKU13" s="1109"/>
      <c r="AKV13" s="1109"/>
      <c r="AKW13" s="1109"/>
      <c r="AKX13" s="1109"/>
      <c r="AKY13" s="1111"/>
      <c r="AKZ13" s="1112">
        <f t="shared" ref="AKZ13:AKZ16" si="784">AKT13+AKU13-AKV13+AKW13-AKX13+AKY13</f>
        <v>0</v>
      </c>
      <c r="ALA13" s="1126"/>
      <c r="ALB13" s="1110"/>
      <c r="ALD13" s="1121"/>
      <c r="ALE13" s="1109"/>
      <c r="ALF13" s="1109"/>
      <c r="ALG13" s="1109"/>
      <c r="ALH13" s="1112">
        <f t="shared" ref="ALH13:ALH16" si="785">ALD13+ALE13-ALF13+ALG13</f>
        <v>0</v>
      </c>
      <c r="ALI13" s="1109"/>
      <c r="ALJ13" s="1109"/>
      <c r="ALK13" s="1109"/>
      <c r="ALL13" s="1109"/>
      <c r="ALM13" s="1109"/>
      <c r="ALN13" s="1111"/>
      <c r="ALO13" s="1112">
        <f t="shared" ref="ALO13:ALO16" si="786">ALI13+ALJ13-ALK13+ALL13-ALM13+ALN13</f>
        <v>0</v>
      </c>
      <c r="ALP13" s="1126"/>
      <c r="ALQ13" s="1110"/>
      <c r="ALS13" s="1121"/>
      <c r="ALT13" s="1109"/>
      <c r="ALU13" s="1109"/>
      <c r="ALV13" s="1109"/>
      <c r="ALW13" s="1112">
        <f t="shared" ref="ALW13:ALW16" si="787">ALS13+ALT13-ALU13+ALV13</f>
        <v>0</v>
      </c>
      <c r="ALX13" s="1109"/>
      <c r="ALY13" s="1109"/>
      <c r="ALZ13" s="1109"/>
      <c r="AMA13" s="1109"/>
      <c r="AMB13" s="1109"/>
      <c r="AMC13" s="1111"/>
      <c r="AMD13" s="1112">
        <f t="shared" ref="AMD13:AMD16" si="788">ALX13+ALY13-ALZ13+AMA13-AMB13+AMC13</f>
        <v>0</v>
      </c>
      <c r="AME13" s="1126"/>
      <c r="AMF13" s="1110"/>
      <c r="AMH13" s="1121"/>
      <c r="AMI13" s="1109"/>
      <c r="AMJ13" s="1109"/>
      <c r="AMK13" s="1109"/>
      <c r="AML13" s="1112">
        <f t="shared" ref="AML13:AML16" si="789">AMH13+AMI13-AMJ13+AMK13</f>
        <v>0</v>
      </c>
      <c r="AMM13" s="1109"/>
      <c r="AMN13" s="1109"/>
      <c r="AMO13" s="1109"/>
      <c r="AMP13" s="1109"/>
      <c r="AMQ13" s="1109"/>
      <c r="AMR13" s="1111"/>
      <c r="AMS13" s="1112">
        <f t="shared" ref="AMS13:AMS16" si="790">AMM13+AMN13-AMO13+AMP13-AMQ13+AMR13</f>
        <v>0</v>
      </c>
      <c r="AMT13" s="1126"/>
      <c r="AMU13" s="1110"/>
      <c r="AMW13" s="1121"/>
      <c r="AMX13" s="1109"/>
      <c r="AMY13" s="1109"/>
      <c r="AMZ13" s="1109"/>
      <c r="ANA13" s="1112">
        <f t="shared" ref="ANA13:ANA16" si="791">AMW13+AMX13-AMY13+AMZ13</f>
        <v>0</v>
      </c>
      <c r="ANB13" s="1109"/>
      <c r="ANC13" s="1109"/>
      <c r="AND13" s="1109"/>
      <c r="ANE13" s="1109"/>
      <c r="ANF13" s="1109"/>
      <c r="ANG13" s="1111"/>
      <c r="ANH13" s="1112">
        <f t="shared" ref="ANH13:ANH16" si="792">ANB13+ANC13-AND13+ANE13-ANF13+ANG13</f>
        <v>0</v>
      </c>
      <c r="ANI13" s="1126"/>
      <c r="ANJ13" s="1110"/>
      <c r="ANL13" s="1121"/>
      <c r="ANM13" s="1109"/>
      <c r="ANN13" s="1109"/>
      <c r="ANO13" s="1109"/>
      <c r="ANP13" s="1112">
        <f t="shared" ref="ANP13:ANP16" si="793">ANL13+ANM13-ANN13+ANO13</f>
        <v>0</v>
      </c>
      <c r="ANQ13" s="1109"/>
      <c r="ANR13" s="1109"/>
      <c r="ANS13" s="1109"/>
      <c r="ANT13" s="1109"/>
      <c r="ANU13" s="1109"/>
      <c r="ANV13" s="1111"/>
      <c r="ANW13" s="1112">
        <f t="shared" ref="ANW13:ANW16" si="794">ANQ13+ANR13-ANS13+ANT13-ANU13+ANV13</f>
        <v>0</v>
      </c>
      <c r="ANX13" s="1126"/>
      <c r="ANY13" s="1110"/>
      <c r="AOA13" s="1121"/>
      <c r="AOB13" s="1109"/>
      <c r="AOC13" s="1109"/>
      <c r="AOD13" s="1109"/>
      <c r="AOE13" s="1112">
        <f t="shared" ref="AOE13:AOE16" si="795">AOA13+AOB13-AOC13+AOD13</f>
        <v>0</v>
      </c>
      <c r="AOF13" s="1109"/>
      <c r="AOG13" s="1109"/>
      <c r="AOH13" s="1109"/>
      <c r="AOI13" s="1109"/>
      <c r="AOJ13" s="1109"/>
      <c r="AOK13" s="1111"/>
      <c r="AOL13" s="1112">
        <f t="shared" ref="AOL13:AOL16" si="796">AOF13+AOG13-AOH13+AOI13-AOJ13+AOK13</f>
        <v>0</v>
      </c>
      <c r="AOM13" s="1126"/>
      <c r="AON13" s="1110"/>
      <c r="AOP13" s="1121"/>
      <c r="AOQ13" s="1109"/>
      <c r="AOR13" s="1109"/>
      <c r="AOS13" s="1109"/>
      <c r="AOT13" s="1112">
        <f t="shared" ref="AOT13:AOT16" si="797">AOP13+AOQ13-AOR13+AOS13</f>
        <v>0</v>
      </c>
      <c r="AOU13" s="1109"/>
      <c r="AOV13" s="1109"/>
      <c r="AOW13" s="1109"/>
      <c r="AOX13" s="1109"/>
      <c r="AOY13" s="1109"/>
      <c r="AOZ13" s="1111"/>
      <c r="APA13" s="1112">
        <f t="shared" ref="APA13:APA16" si="798">AOU13+AOV13-AOW13+AOX13-AOY13+AOZ13</f>
        <v>0</v>
      </c>
      <c r="APB13" s="1126"/>
      <c r="APC13" s="1110"/>
      <c r="APE13" s="1121"/>
      <c r="APF13" s="1109"/>
      <c r="APG13" s="1109"/>
      <c r="APH13" s="1109"/>
      <c r="API13" s="1112">
        <f t="shared" ref="API13:API16" si="799">APE13+APF13-APG13+APH13</f>
        <v>0</v>
      </c>
      <c r="APJ13" s="1109"/>
      <c r="APK13" s="1109"/>
      <c r="APL13" s="1109"/>
      <c r="APM13" s="1109"/>
      <c r="APN13" s="1109"/>
      <c r="APO13" s="1111"/>
      <c r="APP13" s="1112">
        <f t="shared" ref="APP13:APP16" si="800">APJ13+APK13-APL13+APM13-APN13+APO13</f>
        <v>0</v>
      </c>
      <c r="APQ13" s="1126"/>
      <c r="APR13" s="1110"/>
      <c r="APT13" s="1121"/>
      <c r="APU13" s="1109"/>
      <c r="APV13" s="1109"/>
      <c r="APW13" s="1109"/>
      <c r="APX13" s="1112">
        <f t="shared" ref="APX13:APX16" si="801">APT13+APU13-APV13+APW13</f>
        <v>0</v>
      </c>
      <c r="APY13" s="1109"/>
      <c r="APZ13" s="1109"/>
      <c r="AQA13" s="1109"/>
      <c r="AQB13" s="1109"/>
      <c r="AQC13" s="1109"/>
      <c r="AQD13" s="1111"/>
      <c r="AQE13" s="1112">
        <f t="shared" ref="AQE13:AQE16" si="802">APY13+APZ13-AQA13+AQB13-AQC13+AQD13</f>
        <v>0</v>
      </c>
      <c r="AQF13" s="1126"/>
      <c r="AQG13" s="1110"/>
      <c r="AQI13" s="1121"/>
      <c r="AQJ13" s="1109"/>
      <c r="AQK13" s="1109"/>
      <c r="AQL13" s="1109"/>
      <c r="AQM13" s="1112">
        <f t="shared" ref="AQM13:AQM16" si="803">AQI13+AQJ13-AQK13+AQL13</f>
        <v>0</v>
      </c>
      <c r="AQN13" s="1109"/>
      <c r="AQO13" s="1109"/>
      <c r="AQP13" s="1109"/>
      <c r="AQQ13" s="1109"/>
      <c r="AQR13" s="1109"/>
      <c r="AQS13" s="1111"/>
      <c r="AQT13" s="1112">
        <f t="shared" ref="AQT13:AQT16" si="804">AQN13+AQO13-AQP13+AQQ13-AQR13+AQS13</f>
        <v>0</v>
      </c>
      <c r="AQU13" s="1126"/>
      <c r="AQV13" s="1110"/>
      <c r="AQX13" s="1121"/>
      <c r="AQY13" s="1109"/>
      <c r="AQZ13" s="1109"/>
      <c r="ARA13" s="1109"/>
      <c r="ARB13" s="1112">
        <f t="shared" ref="ARB13:ARB16" si="805">AQX13+AQY13-AQZ13+ARA13</f>
        <v>0</v>
      </c>
      <c r="ARC13" s="1109"/>
      <c r="ARD13" s="1109"/>
      <c r="ARE13" s="1109"/>
      <c r="ARF13" s="1109"/>
      <c r="ARG13" s="1109"/>
      <c r="ARH13" s="1111"/>
      <c r="ARI13" s="1112">
        <f t="shared" ref="ARI13:ARI16" si="806">ARC13+ARD13-ARE13+ARF13-ARG13+ARH13</f>
        <v>0</v>
      </c>
      <c r="ARJ13" s="1126"/>
      <c r="ARK13" s="1110"/>
      <c r="ARM13" s="1121"/>
      <c r="ARN13" s="1109"/>
      <c r="ARO13" s="1109"/>
      <c r="ARP13" s="1109"/>
      <c r="ARQ13" s="1112">
        <f t="shared" ref="ARQ13:ARQ16" si="807">ARM13+ARN13-ARO13+ARP13</f>
        <v>0</v>
      </c>
      <c r="ARR13" s="1109"/>
      <c r="ARS13" s="1109"/>
      <c r="ART13" s="1109"/>
      <c r="ARU13" s="1109"/>
      <c r="ARV13" s="1109"/>
      <c r="ARW13" s="1111"/>
      <c r="ARX13" s="1112">
        <f t="shared" ref="ARX13:ARX16" si="808">ARR13+ARS13-ART13+ARU13-ARV13+ARW13</f>
        <v>0</v>
      </c>
      <c r="ARY13" s="1126"/>
      <c r="ARZ13" s="1110"/>
      <c r="ASB13" s="1121"/>
      <c r="ASC13" s="1109"/>
      <c r="ASD13" s="1109"/>
      <c r="ASE13" s="1109"/>
      <c r="ASF13" s="1112">
        <f t="shared" ref="ASF13:ASF16" si="809">ASB13+ASC13-ASD13+ASE13</f>
        <v>0</v>
      </c>
      <c r="ASG13" s="1109"/>
      <c r="ASH13" s="1109"/>
      <c r="ASI13" s="1109"/>
      <c r="ASJ13" s="1109"/>
      <c r="ASK13" s="1109"/>
      <c r="ASL13" s="1111"/>
      <c r="ASM13" s="1112">
        <f t="shared" ref="ASM13:ASM16" si="810">ASG13+ASH13-ASI13+ASJ13-ASK13+ASL13</f>
        <v>0</v>
      </c>
      <c r="ASN13" s="1126"/>
      <c r="ASO13" s="1110"/>
      <c r="ASQ13" s="1121"/>
      <c r="ASR13" s="1109"/>
      <c r="ASS13" s="1109"/>
      <c r="AST13" s="1109"/>
      <c r="ASU13" s="1112">
        <f t="shared" ref="ASU13:ASU16" si="811">ASQ13+ASR13-ASS13+AST13</f>
        <v>0</v>
      </c>
      <c r="ASV13" s="1109"/>
      <c r="ASW13" s="1109"/>
      <c r="ASX13" s="1109"/>
      <c r="ASY13" s="1109"/>
      <c r="ASZ13" s="1109"/>
      <c r="ATA13" s="1111"/>
      <c r="ATB13" s="1112">
        <f t="shared" ref="ATB13:ATB16" si="812">ASV13+ASW13-ASX13+ASY13-ASZ13+ATA13</f>
        <v>0</v>
      </c>
      <c r="ATC13" s="1126"/>
      <c r="ATD13" s="1110"/>
      <c r="ATF13" s="1121"/>
      <c r="ATG13" s="1109"/>
      <c r="ATH13" s="1109"/>
      <c r="ATI13" s="1109"/>
      <c r="ATJ13" s="1112">
        <f t="shared" ref="ATJ13:ATJ16" si="813">ATF13+ATG13-ATH13+ATI13</f>
        <v>0</v>
      </c>
      <c r="ATK13" s="1109"/>
      <c r="ATL13" s="1109"/>
      <c r="ATM13" s="1109"/>
      <c r="ATN13" s="1109"/>
      <c r="ATO13" s="1109"/>
      <c r="ATP13" s="1111"/>
      <c r="ATQ13" s="1112">
        <f t="shared" ref="ATQ13:ATQ16" si="814">ATK13+ATL13-ATM13+ATN13-ATO13+ATP13</f>
        <v>0</v>
      </c>
      <c r="ATR13" s="1126"/>
      <c r="ATS13" s="1110"/>
      <c r="ATU13" s="1121"/>
      <c r="ATV13" s="1109"/>
      <c r="ATW13" s="1109"/>
      <c r="ATX13" s="1109"/>
      <c r="ATY13" s="1112">
        <f t="shared" ref="ATY13:ATY16" si="815">ATU13+ATV13-ATW13+ATX13</f>
        <v>0</v>
      </c>
      <c r="ATZ13" s="1109"/>
      <c r="AUA13" s="1109"/>
      <c r="AUB13" s="1109"/>
      <c r="AUC13" s="1109"/>
      <c r="AUD13" s="1109"/>
      <c r="AUE13" s="1111"/>
      <c r="AUF13" s="1112">
        <f t="shared" ref="AUF13:AUF16" si="816">ATZ13+AUA13-AUB13+AUC13-AUD13+AUE13</f>
        <v>0</v>
      </c>
      <c r="AUG13" s="1126"/>
      <c r="AUH13" s="1110"/>
      <c r="AUJ13" s="1121"/>
      <c r="AUK13" s="1109"/>
      <c r="AUL13" s="1109"/>
      <c r="AUM13" s="1109"/>
      <c r="AUN13" s="1112">
        <f t="shared" ref="AUN13:AUN16" si="817">AUJ13+AUK13-AUL13+AUM13</f>
        <v>0</v>
      </c>
      <c r="AUO13" s="1109"/>
      <c r="AUP13" s="1109"/>
      <c r="AUQ13" s="1109"/>
      <c r="AUR13" s="1109"/>
      <c r="AUS13" s="1109"/>
      <c r="AUT13" s="1111"/>
      <c r="AUU13" s="1112">
        <f t="shared" ref="AUU13:AUU16" si="818">AUO13+AUP13-AUQ13+AUR13-AUS13+AUT13</f>
        <v>0</v>
      </c>
      <c r="AUV13" s="1126"/>
      <c r="AUW13" s="1110"/>
      <c r="AUY13" s="1121"/>
      <c r="AUZ13" s="1109"/>
      <c r="AVA13" s="1109"/>
      <c r="AVB13" s="1109"/>
      <c r="AVC13" s="1112">
        <f t="shared" ref="AVC13:AVC16" si="819">AUY13+AUZ13-AVA13+AVB13</f>
        <v>0</v>
      </c>
      <c r="AVD13" s="1109"/>
      <c r="AVE13" s="1109"/>
      <c r="AVF13" s="1109"/>
      <c r="AVG13" s="1109"/>
      <c r="AVH13" s="1109"/>
      <c r="AVI13" s="1111"/>
      <c r="AVJ13" s="1112">
        <f t="shared" ref="AVJ13:AVJ16" si="820">AVD13+AVE13-AVF13+AVG13-AVH13+AVI13</f>
        <v>0</v>
      </c>
      <c r="AVK13" s="1126"/>
      <c r="AVL13" s="1110"/>
      <c r="AVN13" s="1121"/>
      <c r="AVO13" s="1109"/>
      <c r="AVP13" s="1109"/>
      <c r="AVQ13" s="1109"/>
      <c r="AVR13" s="1112">
        <f t="shared" ref="AVR13:AVR16" si="821">AVN13+AVO13-AVP13+AVQ13</f>
        <v>0</v>
      </c>
      <c r="AVS13" s="1109"/>
      <c r="AVT13" s="1109"/>
      <c r="AVU13" s="1109"/>
      <c r="AVV13" s="1109"/>
      <c r="AVW13" s="1109"/>
      <c r="AVX13" s="1111"/>
      <c r="AVY13" s="1112">
        <f t="shared" ref="AVY13:AVY16" si="822">AVS13+AVT13-AVU13+AVV13-AVW13+AVX13</f>
        <v>0</v>
      </c>
      <c r="AVZ13" s="1126"/>
      <c r="AWA13" s="1110"/>
      <c r="AWC13" s="1121"/>
      <c r="AWD13" s="1109"/>
      <c r="AWE13" s="1109"/>
      <c r="AWF13" s="1109"/>
      <c r="AWG13" s="1112">
        <f t="shared" ref="AWG13:AWG16" si="823">AWC13+AWD13-AWE13+AWF13</f>
        <v>0</v>
      </c>
      <c r="AWH13" s="1109"/>
      <c r="AWI13" s="1109"/>
      <c r="AWJ13" s="1109"/>
      <c r="AWK13" s="1109"/>
      <c r="AWL13" s="1109"/>
      <c r="AWM13" s="1111"/>
      <c r="AWN13" s="1112">
        <f t="shared" ref="AWN13:AWN16" si="824">AWH13+AWI13-AWJ13+AWK13-AWL13+AWM13</f>
        <v>0</v>
      </c>
      <c r="AWO13" s="1126"/>
      <c r="AWP13" s="1110"/>
      <c r="AWR13" s="1121"/>
      <c r="AWS13" s="1109"/>
      <c r="AWT13" s="1109"/>
      <c r="AWU13" s="1109"/>
      <c r="AWV13" s="1112">
        <f t="shared" ref="AWV13:AWV16" si="825">AWR13+AWS13-AWT13+AWU13</f>
        <v>0</v>
      </c>
      <c r="AWW13" s="1109"/>
      <c r="AWX13" s="1109"/>
      <c r="AWY13" s="1109"/>
      <c r="AWZ13" s="1109"/>
      <c r="AXA13" s="1109"/>
      <c r="AXB13" s="1111"/>
      <c r="AXC13" s="1112">
        <f t="shared" ref="AXC13:AXC16" si="826">AWW13+AWX13-AWY13+AWZ13-AXA13+AXB13</f>
        <v>0</v>
      </c>
      <c r="AXD13" s="1126"/>
      <c r="AXE13" s="1110"/>
      <c r="AXG13" s="1121"/>
      <c r="AXH13" s="1109"/>
      <c r="AXI13" s="1109"/>
      <c r="AXJ13" s="1109"/>
      <c r="AXK13" s="1112">
        <f t="shared" ref="AXK13:AXK16" si="827">AXG13+AXH13-AXI13+AXJ13</f>
        <v>0</v>
      </c>
      <c r="AXL13" s="1109"/>
      <c r="AXM13" s="1109"/>
      <c r="AXN13" s="1109"/>
      <c r="AXO13" s="1109"/>
      <c r="AXP13" s="1109"/>
      <c r="AXQ13" s="1111"/>
      <c r="AXR13" s="1112">
        <f t="shared" ref="AXR13:AXR16" si="828">AXL13+AXM13-AXN13+AXO13-AXP13+AXQ13</f>
        <v>0</v>
      </c>
      <c r="AXS13" s="1126"/>
      <c r="AXT13" s="1110"/>
      <c r="AXV13" s="1121"/>
      <c r="AXW13" s="1109"/>
      <c r="AXX13" s="1109"/>
      <c r="AXY13" s="1109"/>
      <c r="AXZ13" s="1112">
        <f t="shared" ref="AXZ13:AXZ16" si="829">AXV13+AXW13-AXX13+AXY13</f>
        <v>0</v>
      </c>
      <c r="AYA13" s="1109"/>
      <c r="AYB13" s="1109"/>
      <c r="AYC13" s="1109"/>
      <c r="AYD13" s="1109"/>
      <c r="AYE13" s="1109"/>
      <c r="AYF13" s="1111"/>
      <c r="AYG13" s="1112">
        <f t="shared" ref="AYG13:AYG16" si="830">AYA13+AYB13-AYC13+AYD13-AYE13+AYF13</f>
        <v>0</v>
      </c>
      <c r="AYH13" s="1126"/>
      <c r="AYI13" s="1110"/>
      <c r="AYK13" s="1121"/>
      <c r="AYL13" s="1109"/>
      <c r="AYM13" s="1109"/>
      <c r="AYN13" s="1109"/>
      <c r="AYO13" s="1112">
        <f t="shared" ref="AYO13:AYO16" si="831">AYK13+AYL13-AYM13+AYN13</f>
        <v>0</v>
      </c>
      <c r="AYP13" s="1109"/>
      <c r="AYQ13" s="1109"/>
      <c r="AYR13" s="1109"/>
      <c r="AYS13" s="1109"/>
      <c r="AYT13" s="1109"/>
      <c r="AYU13" s="1111"/>
      <c r="AYV13" s="1112">
        <f t="shared" ref="AYV13:AYV16" si="832">AYP13+AYQ13-AYR13+AYS13-AYT13+AYU13</f>
        <v>0</v>
      </c>
      <c r="AYW13" s="1126"/>
      <c r="AYX13" s="1110"/>
      <c r="AYZ13" s="1121"/>
      <c r="AZA13" s="1109"/>
      <c r="AZB13" s="1109"/>
      <c r="AZC13" s="1109"/>
      <c r="AZD13" s="1112">
        <f t="shared" ref="AZD13:AZD16" si="833">AYZ13+AZA13-AZB13+AZC13</f>
        <v>0</v>
      </c>
      <c r="AZE13" s="1109"/>
      <c r="AZF13" s="1109"/>
      <c r="AZG13" s="1109"/>
      <c r="AZH13" s="1109"/>
      <c r="AZI13" s="1109"/>
      <c r="AZJ13" s="1111"/>
      <c r="AZK13" s="1112">
        <f t="shared" ref="AZK13:AZK16" si="834">AZE13+AZF13-AZG13+AZH13-AZI13+AZJ13</f>
        <v>0</v>
      </c>
      <c r="AZL13" s="1126"/>
      <c r="AZM13" s="1110"/>
      <c r="AZO13" s="1121"/>
      <c r="AZP13" s="1109"/>
      <c r="AZQ13" s="1109"/>
      <c r="AZR13" s="1109"/>
      <c r="AZS13" s="1112">
        <f t="shared" ref="AZS13:AZS16" si="835">AZO13+AZP13-AZQ13+AZR13</f>
        <v>0</v>
      </c>
      <c r="AZT13" s="1109"/>
      <c r="AZU13" s="1109"/>
      <c r="AZV13" s="1109"/>
      <c r="AZW13" s="1109"/>
      <c r="AZX13" s="1109"/>
      <c r="AZY13" s="1111"/>
      <c r="AZZ13" s="1112">
        <f t="shared" ref="AZZ13:AZZ16" si="836">AZT13+AZU13-AZV13+AZW13-AZX13+AZY13</f>
        <v>0</v>
      </c>
      <c r="BAA13" s="1126"/>
      <c r="BAB13" s="1110"/>
      <c r="BAD13" s="1121"/>
      <c r="BAE13" s="1109"/>
      <c r="BAF13" s="1109"/>
      <c r="BAG13" s="1109"/>
      <c r="BAH13" s="1112">
        <f t="shared" ref="BAH13:BAH16" si="837">BAD13+BAE13-BAF13+BAG13</f>
        <v>0</v>
      </c>
      <c r="BAI13" s="1109"/>
      <c r="BAJ13" s="1109"/>
      <c r="BAK13" s="1109"/>
      <c r="BAL13" s="1109"/>
      <c r="BAM13" s="1109"/>
      <c r="BAN13" s="1111"/>
      <c r="BAO13" s="1112">
        <f t="shared" ref="BAO13:BAO16" si="838">BAI13+BAJ13-BAK13+BAL13-BAM13+BAN13</f>
        <v>0</v>
      </c>
      <c r="BAP13" s="1126"/>
      <c r="BAQ13" s="1110"/>
      <c r="BAS13" s="1121"/>
      <c r="BAT13" s="1109"/>
      <c r="BAU13" s="1109"/>
      <c r="BAV13" s="1109"/>
      <c r="BAW13" s="1112">
        <f t="shared" ref="BAW13:BAW16" si="839">BAS13+BAT13-BAU13+BAV13</f>
        <v>0</v>
      </c>
      <c r="BAX13" s="1109"/>
      <c r="BAY13" s="1109"/>
      <c r="BAZ13" s="1109"/>
      <c r="BBA13" s="1109"/>
      <c r="BBB13" s="1109"/>
      <c r="BBC13" s="1111"/>
      <c r="BBD13" s="1112">
        <f t="shared" ref="BBD13:BBD16" si="840">BAX13+BAY13-BAZ13+BBA13-BBB13+BBC13</f>
        <v>0</v>
      </c>
      <c r="BBE13" s="1126"/>
      <c r="BBF13" s="1110"/>
      <c r="BBH13" s="1121"/>
      <c r="BBI13" s="1109"/>
      <c r="BBJ13" s="1109"/>
      <c r="BBK13" s="1109"/>
      <c r="BBL13" s="1112">
        <f t="shared" ref="BBL13:BBL16" si="841">BBH13+BBI13-BBJ13+BBK13</f>
        <v>0</v>
      </c>
      <c r="BBM13" s="1109"/>
      <c r="BBN13" s="1109"/>
      <c r="BBO13" s="1109"/>
      <c r="BBP13" s="1109"/>
      <c r="BBQ13" s="1109"/>
      <c r="BBR13" s="1111"/>
      <c r="BBS13" s="1112">
        <f t="shared" ref="BBS13:BBS16" si="842">BBM13+BBN13-BBO13+BBP13-BBQ13+BBR13</f>
        <v>0</v>
      </c>
      <c r="BBT13" s="1126"/>
      <c r="BBU13" s="1110"/>
      <c r="BBW13" s="1121"/>
      <c r="BBX13" s="1109"/>
      <c r="BBY13" s="1109"/>
      <c r="BBZ13" s="1109"/>
      <c r="BCA13" s="1112">
        <f t="shared" ref="BCA13:BCA16" si="843">BBW13+BBX13-BBY13+BBZ13</f>
        <v>0</v>
      </c>
      <c r="BCB13" s="1109"/>
      <c r="BCC13" s="1109"/>
      <c r="BCD13" s="1109"/>
      <c r="BCE13" s="1109"/>
      <c r="BCF13" s="1109"/>
      <c r="BCG13" s="1111"/>
      <c r="BCH13" s="1112">
        <f t="shared" ref="BCH13:BCH16" si="844">BCB13+BCC13-BCD13+BCE13-BCF13+BCG13</f>
        <v>0</v>
      </c>
      <c r="BCI13" s="1126"/>
      <c r="BCJ13" s="1110"/>
      <c r="BCL13" s="1121"/>
      <c r="BCM13" s="1109"/>
      <c r="BCN13" s="1109"/>
      <c r="BCO13" s="1109"/>
      <c r="BCP13" s="1112">
        <f t="shared" ref="BCP13:BCP16" si="845">BCL13+BCM13-BCN13+BCO13</f>
        <v>0</v>
      </c>
      <c r="BCQ13" s="1109"/>
      <c r="BCR13" s="1109"/>
      <c r="BCS13" s="1109"/>
      <c r="BCT13" s="1109"/>
      <c r="BCU13" s="1109"/>
      <c r="BCV13" s="1111"/>
      <c r="BCW13" s="1112">
        <f t="shared" ref="BCW13:BCW16" si="846">BCQ13+BCR13-BCS13+BCT13-BCU13+BCV13</f>
        <v>0</v>
      </c>
      <c r="BCX13" s="1126"/>
      <c r="BCY13" s="1110"/>
      <c r="BDA13" s="1121"/>
      <c r="BDB13" s="1109"/>
      <c r="BDC13" s="1109"/>
      <c r="BDD13" s="1109"/>
      <c r="BDE13" s="1112">
        <f t="shared" ref="BDE13:BDE16" si="847">BDA13+BDB13-BDC13+BDD13</f>
        <v>0</v>
      </c>
      <c r="BDF13" s="1109"/>
      <c r="BDG13" s="1109"/>
      <c r="BDH13" s="1109"/>
      <c r="BDI13" s="1109"/>
      <c r="BDJ13" s="1109"/>
      <c r="BDK13" s="1111"/>
      <c r="BDL13" s="1112">
        <f t="shared" ref="BDL13:BDL16" si="848">BDF13+BDG13-BDH13+BDI13-BDJ13+BDK13</f>
        <v>0</v>
      </c>
      <c r="BDM13" s="1126"/>
      <c r="BDN13" s="1110"/>
      <c r="BDP13" s="1121"/>
      <c r="BDQ13" s="1109"/>
      <c r="BDR13" s="1109"/>
      <c r="BDS13" s="1109"/>
      <c r="BDT13" s="1112">
        <f t="shared" ref="BDT13:BDT16" si="849">BDP13+BDQ13-BDR13+BDS13</f>
        <v>0</v>
      </c>
      <c r="BDU13" s="1109"/>
      <c r="BDV13" s="1109"/>
      <c r="BDW13" s="1109"/>
      <c r="BDX13" s="1109"/>
      <c r="BDY13" s="1109"/>
      <c r="BDZ13" s="1111"/>
      <c r="BEA13" s="1112">
        <f t="shared" ref="BEA13:BEA16" si="850">BDU13+BDV13-BDW13+BDX13-BDY13+BDZ13</f>
        <v>0</v>
      </c>
      <c r="BEB13" s="1126"/>
      <c r="BEC13" s="1110"/>
      <c r="BEE13" s="1121"/>
      <c r="BEF13" s="1109"/>
      <c r="BEG13" s="1109"/>
      <c r="BEH13" s="1109"/>
      <c r="BEI13" s="1112">
        <f t="shared" ref="BEI13:BEI16" si="851">BEE13+BEF13-BEG13+BEH13</f>
        <v>0</v>
      </c>
      <c r="BEJ13" s="1109"/>
      <c r="BEK13" s="1109"/>
      <c r="BEL13" s="1109"/>
      <c r="BEM13" s="1109"/>
      <c r="BEN13" s="1109"/>
      <c r="BEO13" s="1111"/>
      <c r="BEP13" s="1112">
        <f t="shared" ref="BEP13:BEP16" si="852">BEJ13+BEK13-BEL13+BEM13-BEN13+BEO13</f>
        <v>0</v>
      </c>
      <c r="BEQ13" s="1126"/>
      <c r="BER13" s="1110"/>
      <c r="BET13" s="1121"/>
      <c r="BEU13" s="1109"/>
      <c r="BEV13" s="1109"/>
      <c r="BEW13" s="1109"/>
      <c r="BEX13" s="1112">
        <f t="shared" ref="BEX13:BEX16" si="853">BET13+BEU13-BEV13+BEW13</f>
        <v>0</v>
      </c>
      <c r="BEY13" s="1109"/>
      <c r="BEZ13" s="1109"/>
      <c r="BFA13" s="1109"/>
      <c r="BFB13" s="1109"/>
      <c r="BFC13" s="1109"/>
      <c r="BFD13" s="1111"/>
      <c r="BFE13" s="1112">
        <f t="shared" ref="BFE13:BFE16" si="854">BEY13+BEZ13-BFA13+BFB13-BFC13+BFD13</f>
        <v>0</v>
      </c>
      <c r="BFF13" s="1126"/>
      <c r="BFG13" s="1110"/>
      <c r="BFI13" s="1121"/>
      <c r="BFJ13" s="1109"/>
      <c r="BFK13" s="1109"/>
      <c r="BFL13" s="1109"/>
      <c r="BFM13" s="1112">
        <f t="shared" ref="BFM13:BFM16" si="855">BFI13+BFJ13-BFK13+BFL13</f>
        <v>0</v>
      </c>
      <c r="BFN13" s="1109"/>
      <c r="BFO13" s="1109"/>
      <c r="BFP13" s="1109"/>
      <c r="BFQ13" s="1109"/>
      <c r="BFR13" s="1109"/>
      <c r="BFS13" s="1111"/>
      <c r="BFT13" s="1112">
        <f t="shared" ref="BFT13:BFT16" si="856">BFN13+BFO13-BFP13+BFQ13-BFR13+BFS13</f>
        <v>0</v>
      </c>
      <c r="BFU13" s="1126"/>
      <c r="BFV13" s="1110"/>
      <c r="BFX13" s="1121"/>
      <c r="BFY13" s="1109"/>
      <c r="BFZ13" s="1109"/>
      <c r="BGA13" s="1109"/>
      <c r="BGB13" s="1112">
        <f t="shared" ref="BGB13:BGB16" si="857">BFX13+BFY13-BFZ13+BGA13</f>
        <v>0</v>
      </c>
      <c r="BGC13" s="1109"/>
      <c r="BGD13" s="1109"/>
      <c r="BGE13" s="1109"/>
      <c r="BGF13" s="1109"/>
      <c r="BGG13" s="1109"/>
      <c r="BGH13" s="1111"/>
      <c r="BGI13" s="1112">
        <f t="shared" ref="BGI13:BGI16" si="858">BGC13+BGD13-BGE13+BGF13-BGG13+BGH13</f>
        <v>0</v>
      </c>
      <c r="BGJ13" s="1126"/>
      <c r="BGK13" s="1110"/>
      <c r="BGM13" s="1121"/>
      <c r="BGN13" s="1109"/>
      <c r="BGO13" s="1109"/>
      <c r="BGP13" s="1109"/>
      <c r="BGQ13" s="1112">
        <f t="shared" ref="BGQ13:BGQ16" si="859">BGM13+BGN13-BGO13+BGP13</f>
        <v>0</v>
      </c>
      <c r="BGR13" s="1109"/>
      <c r="BGS13" s="1109"/>
      <c r="BGT13" s="1109"/>
      <c r="BGU13" s="1109"/>
      <c r="BGV13" s="1109"/>
      <c r="BGW13" s="1111"/>
      <c r="BGX13" s="1112">
        <f t="shared" ref="BGX13:BGX16" si="860">BGR13+BGS13-BGT13+BGU13-BGV13+BGW13</f>
        <v>0</v>
      </c>
      <c r="BGY13" s="1126"/>
      <c r="BGZ13" s="1110"/>
      <c r="BHB13" s="1121"/>
      <c r="BHC13" s="1109"/>
      <c r="BHD13" s="1109"/>
      <c r="BHE13" s="1109"/>
      <c r="BHF13" s="1112">
        <f t="shared" ref="BHF13:BHF16" si="861">BHB13+BHC13-BHD13+BHE13</f>
        <v>0</v>
      </c>
      <c r="BHG13" s="1109"/>
      <c r="BHH13" s="1109"/>
      <c r="BHI13" s="1109"/>
      <c r="BHJ13" s="1109"/>
      <c r="BHK13" s="1109"/>
      <c r="BHL13" s="1111"/>
      <c r="BHM13" s="1112">
        <f t="shared" ref="BHM13:BHM16" si="862">BHG13+BHH13-BHI13+BHJ13-BHK13+BHL13</f>
        <v>0</v>
      </c>
      <c r="BHN13" s="1126"/>
      <c r="BHO13" s="1110"/>
      <c r="BHQ13" s="1121"/>
      <c r="BHR13" s="1109"/>
      <c r="BHS13" s="1109"/>
      <c r="BHT13" s="1109"/>
      <c r="BHU13" s="1112">
        <f t="shared" ref="BHU13:BHU16" si="863">BHQ13+BHR13-BHS13+BHT13</f>
        <v>0</v>
      </c>
      <c r="BHV13" s="1109"/>
      <c r="BHW13" s="1109"/>
      <c r="BHX13" s="1109"/>
      <c r="BHY13" s="1109"/>
      <c r="BHZ13" s="1109"/>
      <c r="BIA13" s="1111"/>
      <c r="BIB13" s="1112">
        <f t="shared" ref="BIB13:BIB16" si="864">BHV13+BHW13-BHX13+BHY13-BHZ13+BIA13</f>
        <v>0</v>
      </c>
      <c r="BIC13" s="1126"/>
      <c r="BID13" s="1110"/>
      <c r="BIF13" s="1121"/>
      <c r="BIG13" s="1109"/>
      <c r="BIH13" s="1109"/>
      <c r="BII13" s="1109"/>
      <c r="BIJ13" s="1112">
        <f t="shared" ref="BIJ13:BIJ16" si="865">BIF13+BIG13-BIH13+BII13</f>
        <v>0</v>
      </c>
      <c r="BIK13" s="1109"/>
      <c r="BIL13" s="1109"/>
      <c r="BIM13" s="1109"/>
      <c r="BIN13" s="1109"/>
      <c r="BIO13" s="1109"/>
      <c r="BIP13" s="1111"/>
      <c r="BIQ13" s="1112">
        <f t="shared" ref="BIQ13:BIQ16" si="866">BIK13+BIL13-BIM13+BIN13-BIO13+BIP13</f>
        <v>0</v>
      </c>
      <c r="BIR13" s="1126"/>
      <c r="BIS13" s="1110"/>
      <c r="BIU13" s="1121"/>
      <c r="BIV13" s="1109"/>
      <c r="BIW13" s="1109"/>
      <c r="BIX13" s="1109"/>
      <c r="BIY13" s="1112">
        <f t="shared" ref="BIY13:BIY16" si="867">BIU13+BIV13-BIW13+BIX13</f>
        <v>0</v>
      </c>
      <c r="BIZ13" s="1109"/>
      <c r="BJA13" s="1109"/>
      <c r="BJB13" s="1109"/>
      <c r="BJC13" s="1109"/>
      <c r="BJD13" s="1109"/>
      <c r="BJE13" s="1111"/>
      <c r="BJF13" s="1112">
        <f t="shared" ref="BJF13:BJF16" si="868">BIZ13+BJA13-BJB13+BJC13-BJD13+BJE13</f>
        <v>0</v>
      </c>
      <c r="BJG13" s="1126"/>
      <c r="BJH13" s="1110"/>
      <c r="BJJ13" s="1121"/>
      <c r="BJK13" s="1109"/>
      <c r="BJL13" s="1109"/>
      <c r="BJM13" s="1109"/>
      <c r="BJN13" s="1112">
        <f t="shared" ref="BJN13:BJN16" si="869">BJJ13+BJK13-BJL13+BJM13</f>
        <v>0</v>
      </c>
      <c r="BJO13" s="1109"/>
      <c r="BJP13" s="1109"/>
      <c r="BJQ13" s="1109"/>
      <c r="BJR13" s="1109"/>
      <c r="BJS13" s="1109"/>
      <c r="BJT13" s="1111"/>
      <c r="BJU13" s="1112">
        <f t="shared" ref="BJU13:BJU16" si="870">BJO13+BJP13-BJQ13+BJR13-BJS13+BJT13</f>
        <v>0</v>
      </c>
      <c r="BJV13" s="1126"/>
      <c r="BJW13" s="1110"/>
      <c r="BJY13" s="1121"/>
      <c r="BJZ13" s="1109"/>
      <c r="BKA13" s="1109"/>
      <c r="BKB13" s="1109"/>
      <c r="BKC13" s="1112">
        <f t="shared" ref="BKC13:BKC16" si="871">BJY13+BJZ13-BKA13+BKB13</f>
        <v>0</v>
      </c>
      <c r="BKD13" s="1109"/>
      <c r="BKE13" s="1109"/>
      <c r="BKF13" s="1109"/>
      <c r="BKG13" s="1109"/>
      <c r="BKH13" s="1109"/>
      <c r="BKI13" s="1111"/>
      <c r="BKJ13" s="1112">
        <f t="shared" ref="BKJ13:BKJ16" si="872">BKD13+BKE13-BKF13+BKG13-BKH13+BKI13</f>
        <v>0</v>
      </c>
      <c r="BKK13" s="1126"/>
      <c r="BKL13" s="1110"/>
      <c r="BKN13" s="1121"/>
      <c r="BKO13" s="1109"/>
      <c r="BKP13" s="1109"/>
      <c r="BKQ13" s="1109"/>
      <c r="BKR13" s="1112">
        <f t="shared" ref="BKR13:BKR16" si="873">BKN13+BKO13-BKP13+BKQ13</f>
        <v>0</v>
      </c>
      <c r="BKS13" s="1109"/>
      <c r="BKT13" s="1109"/>
      <c r="BKU13" s="1109"/>
      <c r="BKV13" s="1109"/>
      <c r="BKW13" s="1109"/>
      <c r="BKX13" s="1111"/>
      <c r="BKY13" s="1112">
        <f t="shared" ref="BKY13:BKY16" si="874">BKS13+BKT13-BKU13+BKV13-BKW13+BKX13</f>
        <v>0</v>
      </c>
      <c r="BKZ13" s="1126"/>
      <c r="BLA13" s="1110"/>
      <c r="BLC13" s="1121"/>
      <c r="BLD13" s="1109"/>
      <c r="BLE13" s="1109"/>
      <c r="BLF13" s="1109"/>
      <c r="BLG13" s="1112">
        <f t="shared" ref="BLG13:BLG16" si="875">BLC13+BLD13-BLE13+BLF13</f>
        <v>0</v>
      </c>
      <c r="BLH13" s="1109"/>
      <c r="BLI13" s="1109"/>
      <c r="BLJ13" s="1109"/>
      <c r="BLK13" s="1109"/>
      <c r="BLL13" s="1109"/>
      <c r="BLM13" s="1111"/>
      <c r="BLN13" s="1112">
        <f t="shared" ref="BLN13:BLN16" si="876">BLH13+BLI13-BLJ13+BLK13-BLL13+BLM13</f>
        <v>0</v>
      </c>
      <c r="BLO13" s="1126"/>
      <c r="BLP13" s="1110"/>
      <c r="BLR13" s="1121"/>
      <c r="BLS13" s="1109"/>
      <c r="BLT13" s="1109"/>
      <c r="BLU13" s="1109"/>
      <c r="BLV13" s="1112">
        <f t="shared" ref="BLV13:BLV16" si="877">BLR13+BLS13-BLT13+BLU13</f>
        <v>0</v>
      </c>
      <c r="BLW13" s="1109"/>
      <c r="BLX13" s="1109"/>
      <c r="BLY13" s="1109"/>
      <c r="BLZ13" s="1109"/>
      <c r="BMA13" s="1109"/>
      <c r="BMB13" s="1111"/>
      <c r="BMC13" s="1112">
        <f t="shared" ref="BMC13:BMC16" si="878">BLW13+BLX13-BLY13+BLZ13-BMA13+BMB13</f>
        <v>0</v>
      </c>
      <c r="BMD13" s="1126"/>
      <c r="BME13" s="1110"/>
      <c r="BMG13" s="1121"/>
      <c r="BMH13" s="1109"/>
      <c r="BMI13" s="1109"/>
      <c r="BMJ13" s="1109"/>
      <c r="BMK13" s="1112">
        <f t="shared" ref="BMK13:BMK16" si="879">BMG13+BMH13-BMI13+BMJ13</f>
        <v>0</v>
      </c>
      <c r="BML13" s="1109"/>
      <c r="BMM13" s="1109"/>
      <c r="BMN13" s="1109"/>
      <c r="BMO13" s="1109"/>
      <c r="BMP13" s="1109"/>
      <c r="BMQ13" s="1111"/>
      <c r="BMR13" s="1112">
        <f t="shared" ref="BMR13:BMR16" si="880">BML13+BMM13-BMN13+BMO13-BMP13+BMQ13</f>
        <v>0</v>
      </c>
      <c r="BMS13" s="1126"/>
      <c r="BMT13" s="1110"/>
      <c r="BMV13" s="1121"/>
      <c r="BMW13" s="1109"/>
      <c r="BMX13" s="1109"/>
      <c r="BMY13" s="1109"/>
      <c r="BMZ13" s="1112">
        <f t="shared" ref="BMZ13:BMZ16" si="881">BMV13+BMW13-BMX13+BMY13</f>
        <v>0</v>
      </c>
      <c r="BNA13" s="1109"/>
      <c r="BNB13" s="1109"/>
      <c r="BNC13" s="1109"/>
      <c r="BND13" s="1109"/>
      <c r="BNE13" s="1109"/>
      <c r="BNF13" s="1111"/>
      <c r="BNG13" s="1112">
        <f t="shared" ref="BNG13:BNG16" si="882">BNA13+BNB13-BNC13+BND13-BNE13+BNF13</f>
        <v>0</v>
      </c>
      <c r="BNH13" s="1126"/>
      <c r="BNI13" s="1110"/>
      <c r="BNK13" s="1121"/>
      <c r="BNL13" s="1109"/>
      <c r="BNM13" s="1109"/>
      <c r="BNN13" s="1109"/>
      <c r="BNO13" s="1112">
        <f t="shared" ref="BNO13:BNO16" si="883">BNK13+BNL13-BNM13+BNN13</f>
        <v>0</v>
      </c>
      <c r="BNP13" s="1109"/>
      <c r="BNQ13" s="1109"/>
      <c r="BNR13" s="1109"/>
      <c r="BNS13" s="1109"/>
      <c r="BNT13" s="1109"/>
      <c r="BNU13" s="1111"/>
      <c r="BNV13" s="1112">
        <f t="shared" ref="BNV13:BNV16" si="884">BNP13+BNQ13-BNR13+BNS13-BNT13+BNU13</f>
        <v>0</v>
      </c>
      <c r="BNW13" s="1126"/>
      <c r="BNX13" s="1110"/>
      <c r="BNZ13" s="1121"/>
      <c r="BOA13" s="1109"/>
      <c r="BOB13" s="1109"/>
      <c r="BOC13" s="1109"/>
      <c r="BOD13" s="1112">
        <f t="shared" ref="BOD13:BOD16" si="885">BNZ13+BOA13-BOB13+BOC13</f>
        <v>0</v>
      </c>
      <c r="BOE13" s="1109"/>
      <c r="BOF13" s="1109"/>
      <c r="BOG13" s="1109"/>
      <c r="BOH13" s="1109"/>
      <c r="BOI13" s="1109"/>
      <c r="BOJ13" s="1111"/>
      <c r="BOK13" s="1112">
        <f t="shared" ref="BOK13:BOK16" si="886">BOE13+BOF13-BOG13+BOH13-BOI13+BOJ13</f>
        <v>0</v>
      </c>
      <c r="BOL13" s="1126"/>
      <c r="BOM13" s="1110"/>
      <c r="BOO13" s="1121"/>
      <c r="BOP13" s="1109"/>
      <c r="BOQ13" s="1109"/>
      <c r="BOR13" s="1109"/>
      <c r="BOS13" s="1112">
        <f t="shared" ref="BOS13:BOS16" si="887">BOO13+BOP13-BOQ13+BOR13</f>
        <v>0</v>
      </c>
      <c r="BOT13" s="1109"/>
      <c r="BOU13" s="1109"/>
      <c r="BOV13" s="1109"/>
      <c r="BOW13" s="1109"/>
      <c r="BOX13" s="1109"/>
      <c r="BOY13" s="1111"/>
      <c r="BOZ13" s="1112">
        <f t="shared" ref="BOZ13:BOZ16" si="888">BOT13+BOU13-BOV13+BOW13-BOX13+BOY13</f>
        <v>0</v>
      </c>
      <c r="BPA13" s="1126"/>
      <c r="BPB13" s="1110"/>
      <c r="BPD13" s="1121"/>
      <c r="BPE13" s="1109"/>
      <c r="BPF13" s="1109"/>
      <c r="BPG13" s="1109"/>
      <c r="BPH13" s="1112">
        <f t="shared" ref="BPH13:BPH16" si="889">BPD13+BPE13-BPF13+BPG13</f>
        <v>0</v>
      </c>
      <c r="BPI13" s="1109"/>
      <c r="BPJ13" s="1109"/>
      <c r="BPK13" s="1109"/>
      <c r="BPL13" s="1109"/>
      <c r="BPM13" s="1109"/>
      <c r="BPN13" s="1111"/>
      <c r="BPO13" s="1112">
        <f t="shared" ref="BPO13:BPO16" si="890">BPI13+BPJ13-BPK13+BPL13-BPM13+BPN13</f>
        <v>0</v>
      </c>
      <c r="BPP13" s="1126"/>
      <c r="BPQ13" s="1110"/>
      <c r="BPS13" s="1121"/>
      <c r="BPT13" s="1109"/>
      <c r="BPU13" s="1109"/>
      <c r="BPV13" s="1109"/>
      <c r="BPW13" s="1112">
        <f t="shared" ref="BPW13:BPW16" si="891">BPS13+BPT13-BPU13+BPV13</f>
        <v>0</v>
      </c>
      <c r="BPX13" s="1109"/>
      <c r="BPY13" s="1109"/>
      <c r="BPZ13" s="1109"/>
      <c r="BQA13" s="1109"/>
      <c r="BQB13" s="1109"/>
      <c r="BQC13" s="1111"/>
      <c r="BQD13" s="1112">
        <f t="shared" ref="BQD13:BQD16" si="892">BPX13+BPY13-BPZ13+BQA13-BQB13+BQC13</f>
        <v>0</v>
      </c>
      <c r="BQE13" s="1126"/>
      <c r="BQF13" s="1110"/>
      <c r="BQH13" s="1121"/>
      <c r="BQI13" s="1109"/>
      <c r="BQJ13" s="1109"/>
      <c r="BQK13" s="1109"/>
      <c r="BQL13" s="1112">
        <f t="shared" ref="BQL13:BQL16" si="893">BQH13+BQI13-BQJ13+BQK13</f>
        <v>0</v>
      </c>
      <c r="BQM13" s="1109"/>
      <c r="BQN13" s="1109"/>
      <c r="BQO13" s="1109"/>
      <c r="BQP13" s="1109"/>
      <c r="BQQ13" s="1109"/>
      <c r="BQR13" s="1111"/>
      <c r="BQS13" s="1112">
        <f t="shared" ref="BQS13:BQS16" si="894">BQM13+BQN13-BQO13+BQP13-BQQ13+BQR13</f>
        <v>0</v>
      </c>
      <c r="BQT13" s="1126"/>
      <c r="BQU13" s="1110"/>
      <c r="BQW13" s="1121"/>
      <c r="BQX13" s="1109"/>
      <c r="BQY13" s="1109"/>
      <c r="BQZ13" s="1109"/>
      <c r="BRA13" s="1112">
        <f t="shared" ref="BRA13:BRA16" si="895">BQW13+BQX13-BQY13+BQZ13</f>
        <v>0</v>
      </c>
      <c r="BRB13" s="1109"/>
      <c r="BRC13" s="1109"/>
      <c r="BRD13" s="1109"/>
      <c r="BRE13" s="1109"/>
      <c r="BRF13" s="1109"/>
      <c r="BRG13" s="1111"/>
      <c r="BRH13" s="1112">
        <f t="shared" ref="BRH13:BRH16" si="896">BRB13+BRC13-BRD13+BRE13-BRF13+BRG13</f>
        <v>0</v>
      </c>
      <c r="BRI13" s="1126"/>
      <c r="BRJ13" s="1110"/>
      <c r="BRL13" s="1121"/>
      <c r="BRM13" s="1109"/>
      <c r="BRN13" s="1109"/>
      <c r="BRO13" s="1109"/>
      <c r="BRP13" s="1112">
        <f t="shared" ref="BRP13:BRP16" si="897">BRL13+BRM13-BRN13+BRO13</f>
        <v>0</v>
      </c>
      <c r="BRQ13" s="1109"/>
      <c r="BRR13" s="1109"/>
      <c r="BRS13" s="1109"/>
      <c r="BRT13" s="1109"/>
      <c r="BRU13" s="1109"/>
      <c r="BRV13" s="1111"/>
      <c r="BRW13" s="1112">
        <f t="shared" ref="BRW13:BRW16" si="898">BRQ13+BRR13-BRS13+BRT13-BRU13+BRV13</f>
        <v>0</v>
      </c>
      <c r="BRX13" s="1126"/>
      <c r="BRY13" s="1110"/>
      <c r="BSA13" s="1121"/>
      <c r="BSB13" s="1109"/>
      <c r="BSC13" s="1109"/>
      <c r="BSD13" s="1109"/>
      <c r="BSE13" s="1112">
        <f t="shared" ref="BSE13:BSE16" si="899">BSA13+BSB13-BSC13+BSD13</f>
        <v>0</v>
      </c>
      <c r="BSF13" s="1109"/>
      <c r="BSG13" s="1109"/>
      <c r="BSH13" s="1109"/>
      <c r="BSI13" s="1109"/>
      <c r="BSJ13" s="1109"/>
      <c r="BSK13" s="1111"/>
      <c r="BSL13" s="1112">
        <f t="shared" ref="BSL13:BSL16" si="900">BSF13+BSG13-BSH13+BSI13-BSJ13+BSK13</f>
        <v>0</v>
      </c>
      <c r="BSM13" s="1126"/>
      <c r="BSN13" s="1110"/>
      <c r="BSP13" s="1121"/>
      <c r="BSQ13" s="1109"/>
      <c r="BSR13" s="1109"/>
      <c r="BSS13" s="1109"/>
      <c r="BST13" s="1112">
        <f t="shared" ref="BST13:BST16" si="901">BSP13+BSQ13-BSR13+BSS13</f>
        <v>0</v>
      </c>
      <c r="BSU13" s="1109"/>
      <c r="BSV13" s="1109"/>
      <c r="BSW13" s="1109"/>
      <c r="BSX13" s="1109"/>
      <c r="BSY13" s="1109"/>
      <c r="BSZ13" s="1111"/>
      <c r="BTA13" s="1112">
        <f t="shared" ref="BTA13:BTA16" si="902">BSU13+BSV13-BSW13+BSX13-BSY13+BSZ13</f>
        <v>0</v>
      </c>
      <c r="BTB13" s="1126"/>
      <c r="BTC13" s="1110"/>
      <c r="BTE13" s="1121"/>
      <c r="BTF13" s="1109"/>
      <c r="BTG13" s="1109"/>
      <c r="BTH13" s="1109"/>
      <c r="BTI13" s="1112">
        <f t="shared" ref="BTI13:BTI16" si="903">BTE13+BTF13-BTG13+BTH13</f>
        <v>0</v>
      </c>
      <c r="BTJ13" s="1109"/>
      <c r="BTK13" s="1109"/>
      <c r="BTL13" s="1109"/>
      <c r="BTM13" s="1109"/>
      <c r="BTN13" s="1109"/>
      <c r="BTO13" s="1111"/>
      <c r="BTP13" s="1112">
        <f t="shared" ref="BTP13:BTP16" si="904">BTJ13+BTK13-BTL13+BTM13-BTN13+BTO13</f>
        <v>0</v>
      </c>
      <c r="BTQ13" s="1126"/>
      <c r="BTR13" s="1110"/>
      <c r="BTT13" s="1121"/>
      <c r="BTU13" s="1109"/>
      <c r="BTV13" s="1109"/>
      <c r="BTW13" s="1109"/>
      <c r="BTX13" s="1112">
        <f t="shared" ref="BTX13:BTX16" si="905">BTT13+BTU13-BTV13+BTW13</f>
        <v>0</v>
      </c>
      <c r="BTY13" s="1109"/>
      <c r="BTZ13" s="1109"/>
      <c r="BUA13" s="1109"/>
      <c r="BUB13" s="1109"/>
      <c r="BUC13" s="1109"/>
      <c r="BUD13" s="1111"/>
      <c r="BUE13" s="1112">
        <f t="shared" ref="BUE13:BUE16" si="906">BTY13+BTZ13-BUA13+BUB13-BUC13+BUD13</f>
        <v>0</v>
      </c>
      <c r="BUF13" s="1126"/>
      <c r="BUG13" s="1110"/>
      <c r="BUI13" s="1121"/>
      <c r="BUJ13" s="1109"/>
      <c r="BUK13" s="1109"/>
      <c r="BUL13" s="1109"/>
      <c r="BUM13" s="1112">
        <f t="shared" ref="BUM13:BUM16" si="907">BUI13+BUJ13-BUK13+BUL13</f>
        <v>0</v>
      </c>
      <c r="BUN13" s="1109"/>
      <c r="BUO13" s="1109"/>
      <c r="BUP13" s="1109"/>
      <c r="BUQ13" s="1109"/>
      <c r="BUR13" s="1109"/>
      <c r="BUS13" s="1111"/>
      <c r="BUT13" s="1112">
        <f t="shared" ref="BUT13:BUT16" si="908">BUN13+BUO13-BUP13+BUQ13-BUR13+BUS13</f>
        <v>0</v>
      </c>
      <c r="BUU13" s="1126"/>
      <c r="BUV13" s="1110"/>
      <c r="BUX13" s="1121"/>
      <c r="BUY13" s="1109"/>
      <c r="BUZ13" s="1109"/>
      <c r="BVA13" s="1109"/>
      <c r="BVB13" s="1112">
        <f t="shared" ref="BVB13:BVB16" si="909">BUX13+BUY13-BUZ13+BVA13</f>
        <v>0</v>
      </c>
      <c r="BVC13" s="1109"/>
      <c r="BVD13" s="1109"/>
      <c r="BVE13" s="1109"/>
      <c r="BVF13" s="1109"/>
      <c r="BVG13" s="1109"/>
      <c r="BVH13" s="1111"/>
      <c r="BVI13" s="1112">
        <f t="shared" ref="BVI13:BVI16" si="910">BVC13+BVD13-BVE13+BVF13-BVG13+BVH13</f>
        <v>0</v>
      </c>
      <c r="BVJ13" s="1126"/>
      <c r="BVK13" s="1110"/>
      <c r="BVM13" s="1121"/>
      <c r="BVN13" s="1109"/>
      <c r="BVO13" s="1109"/>
      <c r="BVP13" s="1109"/>
      <c r="BVQ13" s="1112">
        <f t="shared" ref="BVQ13:BVQ16" si="911">BVM13+BVN13-BVO13+BVP13</f>
        <v>0</v>
      </c>
      <c r="BVR13" s="1109"/>
      <c r="BVS13" s="1109"/>
      <c r="BVT13" s="1109"/>
      <c r="BVU13" s="1109"/>
      <c r="BVV13" s="1109"/>
      <c r="BVW13" s="1111"/>
      <c r="BVX13" s="1112">
        <f t="shared" ref="BVX13:BVX16" si="912">BVR13+BVS13-BVT13+BVU13-BVV13+BVW13</f>
        <v>0</v>
      </c>
      <c r="BVY13" s="1126"/>
      <c r="BVZ13" s="1110"/>
      <c r="BWB13" s="1121"/>
      <c r="BWC13" s="1109"/>
      <c r="BWD13" s="1109"/>
      <c r="BWE13" s="1109"/>
      <c r="BWF13" s="1112">
        <f t="shared" ref="BWF13:BWF16" si="913">BWB13+BWC13-BWD13+BWE13</f>
        <v>0</v>
      </c>
      <c r="BWG13" s="1109"/>
      <c r="BWH13" s="1109"/>
      <c r="BWI13" s="1109"/>
      <c r="BWJ13" s="1109"/>
      <c r="BWK13" s="1109"/>
      <c r="BWL13" s="1111"/>
      <c r="BWM13" s="1112">
        <f t="shared" ref="BWM13:BWM16" si="914">BWG13+BWH13-BWI13+BWJ13-BWK13+BWL13</f>
        <v>0</v>
      </c>
      <c r="BWN13" s="1126"/>
      <c r="BWO13" s="1110"/>
    </row>
    <row r="14" spans="1:1965" ht="15" customHeight="1" x14ac:dyDescent="0.2">
      <c r="B14" s="1114" t="s">
        <v>785</v>
      </c>
      <c r="C14" s="1109"/>
      <c r="D14" s="1109"/>
      <c r="E14" s="1109"/>
      <c r="F14" s="1109"/>
      <c r="G14" s="1112">
        <f t="shared" si="263"/>
        <v>0</v>
      </c>
      <c r="H14" s="1109"/>
      <c r="I14" s="1109"/>
      <c r="J14" s="1109"/>
      <c r="K14" s="1109"/>
      <c r="L14" s="1109"/>
      <c r="M14" s="1111"/>
      <c r="N14" s="1112">
        <f t="shared" si="264"/>
        <v>0</v>
      </c>
      <c r="O14" s="1126"/>
      <c r="P14" s="1110"/>
      <c r="Q14" s="1109"/>
      <c r="R14" s="1109"/>
      <c r="S14" s="1109"/>
      <c r="T14" s="1109"/>
      <c r="U14" s="1112">
        <f t="shared" si="655"/>
        <v>0</v>
      </c>
      <c r="V14" s="1109"/>
      <c r="W14" s="1109"/>
      <c r="X14" s="1109"/>
      <c r="Y14" s="1109"/>
      <c r="Z14" s="1109"/>
      <c r="AA14" s="1111"/>
      <c r="AB14" s="1112">
        <f t="shared" si="656"/>
        <v>0</v>
      </c>
      <c r="AC14" s="1126"/>
      <c r="AD14" s="1110"/>
      <c r="AF14" s="1121"/>
      <c r="AG14" s="1109"/>
      <c r="AH14" s="1109"/>
      <c r="AI14" s="1109"/>
      <c r="AJ14" s="1112">
        <f t="shared" si="657"/>
        <v>0</v>
      </c>
      <c r="AK14" s="1109"/>
      <c r="AL14" s="1109"/>
      <c r="AM14" s="1109"/>
      <c r="AN14" s="1109"/>
      <c r="AO14" s="1109"/>
      <c r="AP14" s="1111"/>
      <c r="AQ14" s="1112">
        <f t="shared" si="658"/>
        <v>0</v>
      </c>
      <c r="AR14" s="1126"/>
      <c r="AS14" s="1110"/>
      <c r="AU14" s="1121"/>
      <c r="AV14" s="1109"/>
      <c r="AW14" s="1109"/>
      <c r="AX14" s="1109"/>
      <c r="AY14" s="1112">
        <f t="shared" si="659"/>
        <v>0</v>
      </c>
      <c r="AZ14" s="1109"/>
      <c r="BA14" s="1109"/>
      <c r="BB14" s="1109"/>
      <c r="BC14" s="1109"/>
      <c r="BD14" s="1109"/>
      <c r="BE14" s="1111"/>
      <c r="BF14" s="1112">
        <f t="shared" si="660"/>
        <v>0</v>
      </c>
      <c r="BG14" s="1126"/>
      <c r="BH14" s="1110"/>
      <c r="BJ14" s="1121"/>
      <c r="BK14" s="1109"/>
      <c r="BL14" s="1109"/>
      <c r="BM14" s="1109"/>
      <c r="BN14" s="1112">
        <f t="shared" si="661"/>
        <v>0</v>
      </c>
      <c r="BO14" s="1109"/>
      <c r="BP14" s="1109"/>
      <c r="BQ14" s="1109"/>
      <c r="BR14" s="1109"/>
      <c r="BS14" s="1109"/>
      <c r="BT14" s="1111"/>
      <c r="BU14" s="1112">
        <f t="shared" si="662"/>
        <v>0</v>
      </c>
      <c r="BV14" s="1126"/>
      <c r="BW14" s="1110"/>
      <c r="BY14" s="1121"/>
      <c r="BZ14" s="1109"/>
      <c r="CA14" s="1109"/>
      <c r="CB14" s="1109"/>
      <c r="CC14" s="1112">
        <f t="shared" si="663"/>
        <v>0</v>
      </c>
      <c r="CD14" s="1109"/>
      <c r="CE14" s="1109"/>
      <c r="CF14" s="1109"/>
      <c r="CG14" s="1109"/>
      <c r="CH14" s="1109"/>
      <c r="CI14" s="1111"/>
      <c r="CJ14" s="1112">
        <f t="shared" si="664"/>
        <v>0</v>
      </c>
      <c r="CK14" s="1126"/>
      <c r="CL14" s="1110"/>
      <c r="CN14" s="1121"/>
      <c r="CO14" s="1109"/>
      <c r="CP14" s="1109"/>
      <c r="CQ14" s="1109"/>
      <c r="CR14" s="1112">
        <f t="shared" si="665"/>
        <v>0</v>
      </c>
      <c r="CS14" s="1109"/>
      <c r="CT14" s="1109"/>
      <c r="CU14" s="1109"/>
      <c r="CV14" s="1109"/>
      <c r="CW14" s="1109"/>
      <c r="CX14" s="1111"/>
      <c r="CY14" s="1112">
        <f t="shared" si="666"/>
        <v>0</v>
      </c>
      <c r="CZ14" s="1126"/>
      <c r="DA14" s="1110"/>
      <c r="DC14" s="1121"/>
      <c r="DD14" s="1109"/>
      <c r="DE14" s="1109"/>
      <c r="DF14" s="1109"/>
      <c r="DG14" s="1112">
        <f t="shared" si="667"/>
        <v>0</v>
      </c>
      <c r="DH14" s="1109"/>
      <c r="DI14" s="1109"/>
      <c r="DJ14" s="1109"/>
      <c r="DK14" s="1109"/>
      <c r="DL14" s="1109"/>
      <c r="DM14" s="1111"/>
      <c r="DN14" s="1112">
        <f t="shared" si="668"/>
        <v>0</v>
      </c>
      <c r="DO14" s="1126"/>
      <c r="DP14" s="1110"/>
      <c r="DR14" s="1121"/>
      <c r="DS14" s="1109"/>
      <c r="DT14" s="1109"/>
      <c r="DU14" s="1109"/>
      <c r="DV14" s="1112">
        <f t="shared" si="669"/>
        <v>0</v>
      </c>
      <c r="DW14" s="1109"/>
      <c r="DX14" s="1109"/>
      <c r="DY14" s="1109"/>
      <c r="DZ14" s="1109"/>
      <c r="EA14" s="1109"/>
      <c r="EB14" s="1111"/>
      <c r="EC14" s="1112">
        <f t="shared" si="670"/>
        <v>0</v>
      </c>
      <c r="ED14" s="1126"/>
      <c r="EE14" s="1110"/>
      <c r="EG14" s="1121"/>
      <c r="EH14" s="1109"/>
      <c r="EI14" s="1109"/>
      <c r="EJ14" s="1109"/>
      <c r="EK14" s="1112">
        <f t="shared" si="671"/>
        <v>0</v>
      </c>
      <c r="EL14" s="1109"/>
      <c r="EM14" s="1109"/>
      <c r="EN14" s="1109"/>
      <c r="EO14" s="1109"/>
      <c r="EP14" s="1109"/>
      <c r="EQ14" s="1111"/>
      <c r="ER14" s="1112">
        <f t="shared" si="672"/>
        <v>0</v>
      </c>
      <c r="ES14" s="1126"/>
      <c r="ET14" s="1110"/>
      <c r="EV14" s="1121"/>
      <c r="EW14" s="1109"/>
      <c r="EX14" s="1109"/>
      <c r="EY14" s="1109"/>
      <c r="EZ14" s="1112">
        <f t="shared" si="673"/>
        <v>0</v>
      </c>
      <c r="FA14" s="1109"/>
      <c r="FB14" s="1109"/>
      <c r="FC14" s="1109"/>
      <c r="FD14" s="1109"/>
      <c r="FE14" s="1109"/>
      <c r="FF14" s="1111"/>
      <c r="FG14" s="1112">
        <f t="shared" si="674"/>
        <v>0</v>
      </c>
      <c r="FH14" s="1126"/>
      <c r="FI14" s="1110"/>
      <c r="FK14" s="1121"/>
      <c r="FL14" s="1109"/>
      <c r="FM14" s="1109"/>
      <c r="FN14" s="1109"/>
      <c r="FO14" s="1112">
        <f t="shared" si="675"/>
        <v>0</v>
      </c>
      <c r="FP14" s="1109"/>
      <c r="FQ14" s="1109"/>
      <c r="FR14" s="1109"/>
      <c r="FS14" s="1109"/>
      <c r="FT14" s="1109"/>
      <c r="FU14" s="1111"/>
      <c r="FV14" s="1112">
        <f t="shared" si="676"/>
        <v>0</v>
      </c>
      <c r="FW14" s="1126"/>
      <c r="FX14" s="1110"/>
      <c r="FZ14" s="1121"/>
      <c r="GA14" s="1109"/>
      <c r="GB14" s="1109"/>
      <c r="GC14" s="1109"/>
      <c r="GD14" s="1112">
        <f t="shared" si="677"/>
        <v>0</v>
      </c>
      <c r="GE14" s="1109"/>
      <c r="GF14" s="1109"/>
      <c r="GG14" s="1109"/>
      <c r="GH14" s="1109"/>
      <c r="GI14" s="1109"/>
      <c r="GJ14" s="1111"/>
      <c r="GK14" s="1112">
        <f t="shared" si="678"/>
        <v>0</v>
      </c>
      <c r="GL14" s="1126"/>
      <c r="GM14" s="1110"/>
      <c r="GO14" s="1121"/>
      <c r="GP14" s="1109"/>
      <c r="GQ14" s="1109"/>
      <c r="GR14" s="1109"/>
      <c r="GS14" s="1112">
        <f t="shared" si="679"/>
        <v>0</v>
      </c>
      <c r="GT14" s="1109"/>
      <c r="GU14" s="1109"/>
      <c r="GV14" s="1109"/>
      <c r="GW14" s="1109"/>
      <c r="GX14" s="1109"/>
      <c r="GY14" s="1111"/>
      <c r="GZ14" s="1112">
        <f t="shared" si="680"/>
        <v>0</v>
      </c>
      <c r="HA14" s="1126"/>
      <c r="HB14" s="1110"/>
      <c r="HD14" s="1121"/>
      <c r="HE14" s="1109"/>
      <c r="HF14" s="1109"/>
      <c r="HG14" s="1109"/>
      <c r="HH14" s="1112">
        <f t="shared" si="681"/>
        <v>0</v>
      </c>
      <c r="HI14" s="1109"/>
      <c r="HJ14" s="1109"/>
      <c r="HK14" s="1109"/>
      <c r="HL14" s="1109"/>
      <c r="HM14" s="1109"/>
      <c r="HN14" s="1111"/>
      <c r="HO14" s="1112">
        <f t="shared" si="682"/>
        <v>0</v>
      </c>
      <c r="HP14" s="1126"/>
      <c r="HQ14" s="1110"/>
      <c r="HS14" s="1121"/>
      <c r="HT14" s="1109"/>
      <c r="HU14" s="1109"/>
      <c r="HV14" s="1109"/>
      <c r="HW14" s="1112">
        <f t="shared" si="683"/>
        <v>0</v>
      </c>
      <c r="HX14" s="1109"/>
      <c r="HY14" s="1109"/>
      <c r="HZ14" s="1109"/>
      <c r="IA14" s="1109"/>
      <c r="IB14" s="1109"/>
      <c r="IC14" s="1111"/>
      <c r="ID14" s="1112">
        <f t="shared" si="684"/>
        <v>0</v>
      </c>
      <c r="IE14" s="1126"/>
      <c r="IF14" s="1110"/>
      <c r="IH14" s="1121"/>
      <c r="II14" s="1109"/>
      <c r="IJ14" s="1109"/>
      <c r="IK14" s="1109"/>
      <c r="IL14" s="1112">
        <f t="shared" si="685"/>
        <v>0</v>
      </c>
      <c r="IM14" s="1109"/>
      <c r="IN14" s="1109"/>
      <c r="IO14" s="1109"/>
      <c r="IP14" s="1109"/>
      <c r="IQ14" s="1109"/>
      <c r="IR14" s="1111"/>
      <c r="IS14" s="1112">
        <f t="shared" si="686"/>
        <v>0</v>
      </c>
      <c r="IT14" s="1126"/>
      <c r="IU14" s="1110"/>
      <c r="IW14" s="1121"/>
      <c r="IX14" s="1109"/>
      <c r="IY14" s="1109"/>
      <c r="IZ14" s="1109"/>
      <c r="JA14" s="1112">
        <f t="shared" si="687"/>
        <v>0</v>
      </c>
      <c r="JB14" s="1109"/>
      <c r="JC14" s="1109"/>
      <c r="JD14" s="1109"/>
      <c r="JE14" s="1109"/>
      <c r="JF14" s="1109"/>
      <c r="JG14" s="1111"/>
      <c r="JH14" s="1112">
        <f t="shared" si="688"/>
        <v>0</v>
      </c>
      <c r="JI14" s="1126"/>
      <c r="JJ14" s="1110"/>
      <c r="JL14" s="1121"/>
      <c r="JM14" s="1109"/>
      <c r="JN14" s="1109"/>
      <c r="JO14" s="1109"/>
      <c r="JP14" s="1112">
        <f t="shared" si="689"/>
        <v>0</v>
      </c>
      <c r="JQ14" s="1109"/>
      <c r="JR14" s="1109"/>
      <c r="JS14" s="1109"/>
      <c r="JT14" s="1109"/>
      <c r="JU14" s="1109"/>
      <c r="JV14" s="1111"/>
      <c r="JW14" s="1112">
        <f t="shared" si="690"/>
        <v>0</v>
      </c>
      <c r="JX14" s="1126"/>
      <c r="JY14" s="1110"/>
      <c r="KA14" s="1121"/>
      <c r="KB14" s="1109"/>
      <c r="KC14" s="1109"/>
      <c r="KD14" s="1109"/>
      <c r="KE14" s="1112">
        <f t="shared" si="691"/>
        <v>0</v>
      </c>
      <c r="KF14" s="1109"/>
      <c r="KG14" s="1109"/>
      <c r="KH14" s="1109"/>
      <c r="KI14" s="1109"/>
      <c r="KJ14" s="1109"/>
      <c r="KK14" s="1111"/>
      <c r="KL14" s="1112">
        <f t="shared" si="692"/>
        <v>0</v>
      </c>
      <c r="KM14" s="1126"/>
      <c r="KN14" s="1110"/>
      <c r="KP14" s="1121"/>
      <c r="KQ14" s="1109"/>
      <c r="KR14" s="1109"/>
      <c r="KS14" s="1109"/>
      <c r="KT14" s="1112">
        <f t="shared" si="693"/>
        <v>0</v>
      </c>
      <c r="KU14" s="1109"/>
      <c r="KV14" s="1109"/>
      <c r="KW14" s="1109"/>
      <c r="KX14" s="1109"/>
      <c r="KY14" s="1109"/>
      <c r="KZ14" s="1111"/>
      <c r="LA14" s="1112">
        <f t="shared" si="694"/>
        <v>0</v>
      </c>
      <c r="LB14" s="1126"/>
      <c r="LC14" s="1110"/>
      <c r="LE14" s="1121"/>
      <c r="LF14" s="1109"/>
      <c r="LG14" s="1109"/>
      <c r="LH14" s="1109"/>
      <c r="LI14" s="1112">
        <f t="shared" si="695"/>
        <v>0</v>
      </c>
      <c r="LJ14" s="1109"/>
      <c r="LK14" s="1109"/>
      <c r="LL14" s="1109"/>
      <c r="LM14" s="1109"/>
      <c r="LN14" s="1109"/>
      <c r="LO14" s="1111"/>
      <c r="LP14" s="1112">
        <f t="shared" si="696"/>
        <v>0</v>
      </c>
      <c r="LQ14" s="1126"/>
      <c r="LR14" s="1110"/>
      <c r="LT14" s="1121"/>
      <c r="LU14" s="1109"/>
      <c r="LV14" s="1109"/>
      <c r="LW14" s="1109"/>
      <c r="LX14" s="1112">
        <f t="shared" si="697"/>
        <v>0</v>
      </c>
      <c r="LY14" s="1109"/>
      <c r="LZ14" s="1109"/>
      <c r="MA14" s="1109"/>
      <c r="MB14" s="1109"/>
      <c r="MC14" s="1109"/>
      <c r="MD14" s="1111"/>
      <c r="ME14" s="1112">
        <f t="shared" si="698"/>
        <v>0</v>
      </c>
      <c r="MF14" s="1126"/>
      <c r="MG14" s="1110"/>
      <c r="MI14" s="1121"/>
      <c r="MJ14" s="1109"/>
      <c r="MK14" s="1109"/>
      <c r="ML14" s="1109"/>
      <c r="MM14" s="1112">
        <f t="shared" si="699"/>
        <v>0</v>
      </c>
      <c r="MN14" s="1109"/>
      <c r="MO14" s="1109"/>
      <c r="MP14" s="1109"/>
      <c r="MQ14" s="1109"/>
      <c r="MR14" s="1109"/>
      <c r="MS14" s="1111"/>
      <c r="MT14" s="1112">
        <f t="shared" si="700"/>
        <v>0</v>
      </c>
      <c r="MU14" s="1126"/>
      <c r="MV14" s="1110"/>
      <c r="MX14" s="1121"/>
      <c r="MY14" s="1109"/>
      <c r="MZ14" s="1109"/>
      <c r="NA14" s="1109"/>
      <c r="NB14" s="1112">
        <f t="shared" si="701"/>
        <v>0</v>
      </c>
      <c r="NC14" s="1109"/>
      <c r="ND14" s="1109"/>
      <c r="NE14" s="1109"/>
      <c r="NF14" s="1109"/>
      <c r="NG14" s="1109"/>
      <c r="NH14" s="1111"/>
      <c r="NI14" s="1112">
        <f t="shared" si="702"/>
        <v>0</v>
      </c>
      <c r="NJ14" s="1126"/>
      <c r="NK14" s="1110"/>
      <c r="NM14" s="1121"/>
      <c r="NN14" s="1109"/>
      <c r="NO14" s="1109"/>
      <c r="NP14" s="1109"/>
      <c r="NQ14" s="1112">
        <f t="shared" si="703"/>
        <v>0</v>
      </c>
      <c r="NR14" s="1109"/>
      <c r="NS14" s="1109"/>
      <c r="NT14" s="1109"/>
      <c r="NU14" s="1109"/>
      <c r="NV14" s="1109"/>
      <c r="NW14" s="1111"/>
      <c r="NX14" s="1112">
        <f t="shared" si="704"/>
        <v>0</v>
      </c>
      <c r="NY14" s="1126"/>
      <c r="NZ14" s="1110"/>
      <c r="OB14" s="1121"/>
      <c r="OC14" s="1109"/>
      <c r="OD14" s="1109"/>
      <c r="OE14" s="1109"/>
      <c r="OF14" s="1112">
        <f t="shared" si="705"/>
        <v>0</v>
      </c>
      <c r="OG14" s="1109"/>
      <c r="OH14" s="1109"/>
      <c r="OI14" s="1109"/>
      <c r="OJ14" s="1109"/>
      <c r="OK14" s="1109"/>
      <c r="OL14" s="1111"/>
      <c r="OM14" s="1112">
        <f t="shared" si="706"/>
        <v>0</v>
      </c>
      <c r="ON14" s="1126"/>
      <c r="OO14" s="1110"/>
      <c r="OQ14" s="1121"/>
      <c r="OR14" s="1109"/>
      <c r="OS14" s="1109"/>
      <c r="OT14" s="1109"/>
      <c r="OU14" s="1112">
        <f t="shared" si="707"/>
        <v>0</v>
      </c>
      <c r="OV14" s="1109"/>
      <c r="OW14" s="1109"/>
      <c r="OX14" s="1109"/>
      <c r="OY14" s="1109"/>
      <c r="OZ14" s="1109"/>
      <c r="PA14" s="1111"/>
      <c r="PB14" s="1112">
        <f t="shared" si="708"/>
        <v>0</v>
      </c>
      <c r="PC14" s="1126"/>
      <c r="PD14" s="1110"/>
      <c r="PF14" s="1121"/>
      <c r="PG14" s="1109"/>
      <c r="PH14" s="1109"/>
      <c r="PI14" s="1109"/>
      <c r="PJ14" s="1112">
        <f t="shared" si="709"/>
        <v>0</v>
      </c>
      <c r="PK14" s="1109"/>
      <c r="PL14" s="1109"/>
      <c r="PM14" s="1109"/>
      <c r="PN14" s="1109"/>
      <c r="PO14" s="1109"/>
      <c r="PP14" s="1111"/>
      <c r="PQ14" s="1112">
        <f t="shared" si="710"/>
        <v>0</v>
      </c>
      <c r="PR14" s="1126"/>
      <c r="PS14" s="1110"/>
      <c r="PU14" s="1121"/>
      <c r="PV14" s="1109"/>
      <c r="PW14" s="1109"/>
      <c r="PX14" s="1109"/>
      <c r="PY14" s="1112">
        <f t="shared" si="711"/>
        <v>0</v>
      </c>
      <c r="PZ14" s="1109"/>
      <c r="QA14" s="1109"/>
      <c r="QB14" s="1109"/>
      <c r="QC14" s="1109"/>
      <c r="QD14" s="1109"/>
      <c r="QE14" s="1111"/>
      <c r="QF14" s="1112">
        <f t="shared" si="712"/>
        <v>0</v>
      </c>
      <c r="QG14" s="1126"/>
      <c r="QH14" s="1110"/>
      <c r="QJ14" s="1121"/>
      <c r="QK14" s="1109"/>
      <c r="QL14" s="1109"/>
      <c r="QM14" s="1109"/>
      <c r="QN14" s="1112">
        <f t="shared" si="713"/>
        <v>0</v>
      </c>
      <c r="QO14" s="1109"/>
      <c r="QP14" s="1109"/>
      <c r="QQ14" s="1109"/>
      <c r="QR14" s="1109"/>
      <c r="QS14" s="1109"/>
      <c r="QT14" s="1111"/>
      <c r="QU14" s="1112">
        <f t="shared" si="714"/>
        <v>0</v>
      </c>
      <c r="QV14" s="1126"/>
      <c r="QW14" s="1110"/>
      <c r="QY14" s="1121"/>
      <c r="QZ14" s="1109"/>
      <c r="RA14" s="1109"/>
      <c r="RB14" s="1109"/>
      <c r="RC14" s="1112">
        <f t="shared" si="715"/>
        <v>0</v>
      </c>
      <c r="RD14" s="1109"/>
      <c r="RE14" s="1109"/>
      <c r="RF14" s="1109"/>
      <c r="RG14" s="1109"/>
      <c r="RH14" s="1109"/>
      <c r="RI14" s="1111"/>
      <c r="RJ14" s="1112">
        <f t="shared" si="716"/>
        <v>0</v>
      </c>
      <c r="RK14" s="1126"/>
      <c r="RL14" s="1110"/>
      <c r="RN14" s="1121"/>
      <c r="RO14" s="1109"/>
      <c r="RP14" s="1109"/>
      <c r="RQ14" s="1109"/>
      <c r="RR14" s="1112">
        <f t="shared" si="717"/>
        <v>0</v>
      </c>
      <c r="RS14" s="1109"/>
      <c r="RT14" s="1109"/>
      <c r="RU14" s="1109"/>
      <c r="RV14" s="1109"/>
      <c r="RW14" s="1109"/>
      <c r="RX14" s="1111"/>
      <c r="RY14" s="1112">
        <f t="shared" si="718"/>
        <v>0</v>
      </c>
      <c r="RZ14" s="1126"/>
      <c r="SA14" s="1110"/>
      <c r="SC14" s="1121"/>
      <c r="SD14" s="1109"/>
      <c r="SE14" s="1109"/>
      <c r="SF14" s="1109"/>
      <c r="SG14" s="1112">
        <f t="shared" si="719"/>
        <v>0</v>
      </c>
      <c r="SH14" s="1109"/>
      <c r="SI14" s="1109"/>
      <c r="SJ14" s="1109"/>
      <c r="SK14" s="1109"/>
      <c r="SL14" s="1109"/>
      <c r="SM14" s="1111"/>
      <c r="SN14" s="1112">
        <f t="shared" si="720"/>
        <v>0</v>
      </c>
      <c r="SO14" s="1126"/>
      <c r="SP14" s="1110"/>
      <c r="SR14" s="1121"/>
      <c r="SS14" s="1109"/>
      <c r="ST14" s="1109"/>
      <c r="SU14" s="1109"/>
      <c r="SV14" s="1112">
        <f t="shared" si="721"/>
        <v>0</v>
      </c>
      <c r="SW14" s="1109"/>
      <c r="SX14" s="1109"/>
      <c r="SY14" s="1109"/>
      <c r="SZ14" s="1109"/>
      <c r="TA14" s="1109"/>
      <c r="TB14" s="1111"/>
      <c r="TC14" s="1112">
        <f t="shared" si="722"/>
        <v>0</v>
      </c>
      <c r="TD14" s="1126"/>
      <c r="TE14" s="1110"/>
      <c r="TG14" s="1121"/>
      <c r="TH14" s="1109"/>
      <c r="TI14" s="1109"/>
      <c r="TJ14" s="1109"/>
      <c r="TK14" s="1112">
        <f t="shared" si="723"/>
        <v>0</v>
      </c>
      <c r="TL14" s="1109"/>
      <c r="TM14" s="1109"/>
      <c r="TN14" s="1109"/>
      <c r="TO14" s="1109"/>
      <c r="TP14" s="1109"/>
      <c r="TQ14" s="1111"/>
      <c r="TR14" s="1112">
        <f t="shared" si="724"/>
        <v>0</v>
      </c>
      <c r="TS14" s="1126"/>
      <c r="TT14" s="1110"/>
      <c r="TV14" s="1121"/>
      <c r="TW14" s="1109"/>
      <c r="TX14" s="1109"/>
      <c r="TY14" s="1109"/>
      <c r="TZ14" s="1112">
        <f t="shared" si="725"/>
        <v>0</v>
      </c>
      <c r="UA14" s="1109"/>
      <c r="UB14" s="1109"/>
      <c r="UC14" s="1109"/>
      <c r="UD14" s="1109"/>
      <c r="UE14" s="1109"/>
      <c r="UF14" s="1111"/>
      <c r="UG14" s="1112">
        <f t="shared" si="726"/>
        <v>0</v>
      </c>
      <c r="UH14" s="1126"/>
      <c r="UI14" s="1110"/>
      <c r="UK14" s="1121"/>
      <c r="UL14" s="1109"/>
      <c r="UM14" s="1109"/>
      <c r="UN14" s="1109"/>
      <c r="UO14" s="1112">
        <f t="shared" si="727"/>
        <v>0</v>
      </c>
      <c r="UP14" s="1109"/>
      <c r="UQ14" s="1109"/>
      <c r="UR14" s="1109"/>
      <c r="US14" s="1109"/>
      <c r="UT14" s="1109"/>
      <c r="UU14" s="1111"/>
      <c r="UV14" s="1112">
        <f t="shared" si="728"/>
        <v>0</v>
      </c>
      <c r="UW14" s="1126"/>
      <c r="UX14" s="1110"/>
      <c r="UZ14" s="1121"/>
      <c r="VA14" s="1109"/>
      <c r="VB14" s="1109"/>
      <c r="VC14" s="1109"/>
      <c r="VD14" s="1112">
        <f t="shared" si="729"/>
        <v>0</v>
      </c>
      <c r="VE14" s="1109"/>
      <c r="VF14" s="1109"/>
      <c r="VG14" s="1109"/>
      <c r="VH14" s="1109"/>
      <c r="VI14" s="1109"/>
      <c r="VJ14" s="1111"/>
      <c r="VK14" s="1112">
        <f t="shared" si="730"/>
        <v>0</v>
      </c>
      <c r="VL14" s="1126"/>
      <c r="VM14" s="1110"/>
      <c r="VO14" s="1121"/>
      <c r="VP14" s="1109"/>
      <c r="VQ14" s="1109"/>
      <c r="VR14" s="1109"/>
      <c r="VS14" s="1112">
        <f t="shared" si="731"/>
        <v>0</v>
      </c>
      <c r="VT14" s="1109"/>
      <c r="VU14" s="1109"/>
      <c r="VV14" s="1109"/>
      <c r="VW14" s="1109"/>
      <c r="VX14" s="1109"/>
      <c r="VY14" s="1111"/>
      <c r="VZ14" s="1112">
        <f t="shared" si="732"/>
        <v>0</v>
      </c>
      <c r="WA14" s="1126"/>
      <c r="WB14" s="1110"/>
      <c r="WD14" s="1121"/>
      <c r="WE14" s="1109"/>
      <c r="WF14" s="1109"/>
      <c r="WG14" s="1109"/>
      <c r="WH14" s="1112">
        <f t="shared" si="733"/>
        <v>0</v>
      </c>
      <c r="WI14" s="1109"/>
      <c r="WJ14" s="1109"/>
      <c r="WK14" s="1109"/>
      <c r="WL14" s="1109"/>
      <c r="WM14" s="1109"/>
      <c r="WN14" s="1111"/>
      <c r="WO14" s="1112">
        <f t="shared" si="734"/>
        <v>0</v>
      </c>
      <c r="WP14" s="1126"/>
      <c r="WQ14" s="1110"/>
      <c r="WS14" s="1121"/>
      <c r="WT14" s="1109"/>
      <c r="WU14" s="1109"/>
      <c r="WV14" s="1109"/>
      <c r="WW14" s="1112">
        <f t="shared" si="735"/>
        <v>0</v>
      </c>
      <c r="WX14" s="1109"/>
      <c r="WY14" s="1109"/>
      <c r="WZ14" s="1109"/>
      <c r="XA14" s="1109"/>
      <c r="XB14" s="1109"/>
      <c r="XC14" s="1111"/>
      <c r="XD14" s="1112">
        <f t="shared" si="736"/>
        <v>0</v>
      </c>
      <c r="XE14" s="1126"/>
      <c r="XF14" s="1110"/>
      <c r="XH14" s="1121"/>
      <c r="XI14" s="1109"/>
      <c r="XJ14" s="1109"/>
      <c r="XK14" s="1109"/>
      <c r="XL14" s="1112">
        <f t="shared" si="737"/>
        <v>0</v>
      </c>
      <c r="XM14" s="1109"/>
      <c r="XN14" s="1109"/>
      <c r="XO14" s="1109"/>
      <c r="XP14" s="1109"/>
      <c r="XQ14" s="1109"/>
      <c r="XR14" s="1111"/>
      <c r="XS14" s="1112">
        <f t="shared" si="738"/>
        <v>0</v>
      </c>
      <c r="XT14" s="1126"/>
      <c r="XU14" s="1110"/>
      <c r="XW14" s="1121"/>
      <c r="XX14" s="1109"/>
      <c r="XY14" s="1109"/>
      <c r="XZ14" s="1109"/>
      <c r="YA14" s="1112">
        <f t="shared" si="739"/>
        <v>0</v>
      </c>
      <c r="YB14" s="1109"/>
      <c r="YC14" s="1109"/>
      <c r="YD14" s="1109"/>
      <c r="YE14" s="1109"/>
      <c r="YF14" s="1109"/>
      <c r="YG14" s="1111"/>
      <c r="YH14" s="1112">
        <f t="shared" si="740"/>
        <v>0</v>
      </c>
      <c r="YI14" s="1126"/>
      <c r="YJ14" s="1110"/>
      <c r="YL14" s="1121"/>
      <c r="YM14" s="1109"/>
      <c r="YN14" s="1109"/>
      <c r="YO14" s="1109"/>
      <c r="YP14" s="1112">
        <f t="shared" si="741"/>
        <v>0</v>
      </c>
      <c r="YQ14" s="1109"/>
      <c r="YR14" s="1109"/>
      <c r="YS14" s="1109"/>
      <c r="YT14" s="1109"/>
      <c r="YU14" s="1109"/>
      <c r="YV14" s="1111"/>
      <c r="YW14" s="1112">
        <f t="shared" si="742"/>
        <v>0</v>
      </c>
      <c r="YX14" s="1126"/>
      <c r="YY14" s="1110"/>
      <c r="ZA14" s="1121"/>
      <c r="ZB14" s="1109"/>
      <c r="ZC14" s="1109"/>
      <c r="ZD14" s="1109"/>
      <c r="ZE14" s="1112">
        <f t="shared" si="743"/>
        <v>0</v>
      </c>
      <c r="ZF14" s="1109"/>
      <c r="ZG14" s="1109"/>
      <c r="ZH14" s="1109"/>
      <c r="ZI14" s="1109"/>
      <c r="ZJ14" s="1109"/>
      <c r="ZK14" s="1111"/>
      <c r="ZL14" s="1112">
        <f t="shared" si="744"/>
        <v>0</v>
      </c>
      <c r="ZM14" s="1126"/>
      <c r="ZN14" s="1110"/>
      <c r="ZP14" s="1121"/>
      <c r="ZQ14" s="1109"/>
      <c r="ZR14" s="1109"/>
      <c r="ZS14" s="1109"/>
      <c r="ZT14" s="1112">
        <f t="shared" si="745"/>
        <v>0</v>
      </c>
      <c r="ZU14" s="1109"/>
      <c r="ZV14" s="1109"/>
      <c r="ZW14" s="1109"/>
      <c r="ZX14" s="1109"/>
      <c r="ZY14" s="1109"/>
      <c r="ZZ14" s="1111"/>
      <c r="AAA14" s="1112">
        <f t="shared" si="746"/>
        <v>0</v>
      </c>
      <c r="AAB14" s="1126"/>
      <c r="AAC14" s="1110"/>
      <c r="AAE14" s="1121"/>
      <c r="AAF14" s="1109"/>
      <c r="AAG14" s="1109"/>
      <c r="AAH14" s="1109"/>
      <c r="AAI14" s="1112">
        <f t="shared" si="747"/>
        <v>0</v>
      </c>
      <c r="AAJ14" s="1109"/>
      <c r="AAK14" s="1109"/>
      <c r="AAL14" s="1109"/>
      <c r="AAM14" s="1109"/>
      <c r="AAN14" s="1109"/>
      <c r="AAO14" s="1111"/>
      <c r="AAP14" s="1112">
        <f t="shared" si="748"/>
        <v>0</v>
      </c>
      <c r="AAQ14" s="1126"/>
      <c r="AAR14" s="1110"/>
      <c r="AAT14" s="1121"/>
      <c r="AAU14" s="1109"/>
      <c r="AAV14" s="1109"/>
      <c r="AAW14" s="1109"/>
      <c r="AAX14" s="1112">
        <f t="shared" si="749"/>
        <v>0</v>
      </c>
      <c r="AAY14" s="1109"/>
      <c r="AAZ14" s="1109"/>
      <c r="ABA14" s="1109"/>
      <c r="ABB14" s="1109"/>
      <c r="ABC14" s="1109"/>
      <c r="ABD14" s="1111"/>
      <c r="ABE14" s="1112">
        <f t="shared" si="750"/>
        <v>0</v>
      </c>
      <c r="ABF14" s="1126"/>
      <c r="ABG14" s="1110"/>
      <c r="ABI14" s="1121"/>
      <c r="ABJ14" s="1109"/>
      <c r="ABK14" s="1109"/>
      <c r="ABL14" s="1109"/>
      <c r="ABM14" s="1112">
        <f t="shared" si="751"/>
        <v>0</v>
      </c>
      <c r="ABN14" s="1109"/>
      <c r="ABO14" s="1109"/>
      <c r="ABP14" s="1109"/>
      <c r="ABQ14" s="1109"/>
      <c r="ABR14" s="1109"/>
      <c r="ABS14" s="1111"/>
      <c r="ABT14" s="1112">
        <f t="shared" si="752"/>
        <v>0</v>
      </c>
      <c r="ABU14" s="1126"/>
      <c r="ABV14" s="1110"/>
      <c r="ABX14" s="1121"/>
      <c r="ABY14" s="1109"/>
      <c r="ABZ14" s="1109"/>
      <c r="ACA14" s="1109"/>
      <c r="ACB14" s="1112">
        <f t="shared" si="753"/>
        <v>0</v>
      </c>
      <c r="ACC14" s="1109"/>
      <c r="ACD14" s="1109"/>
      <c r="ACE14" s="1109"/>
      <c r="ACF14" s="1109"/>
      <c r="ACG14" s="1109"/>
      <c r="ACH14" s="1111"/>
      <c r="ACI14" s="1112">
        <f t="shared" si="754"/>
        <v>0</v>
      </c>
      <c r="ACJ14" s="1126"/>
      <c r="ACK14" s="1110"/>
      <c r="ACM14" s="1121"/>
      <c r="ACN14" s="1109"/>
      <c r="ACO14" s="1109"/>
      <c r="ACP14" s="1109"/>
      <c r="ACQ14" s="1112">
        <f t="shared" si="755"/>
        <v>0</v>
      </c>
      <c r="ACR14" s="1109"/>
      <c r="ACS14" s="1109"/>
      <c r="ACT14" s="1109"/>
      <c r="ACU14" s="1109"/>
      <c r="ACV14" s="1109"/>
      <c r="ACW14" s="1111"/>
      <c r="ACX14" s="1112">
        <f t="shared" si="756"/>
        <v>0</v>
      </c>
      <c r="ACY14" s="1126"/>
      <c r="ACZ14" s="1110"/>
      <c r="ADB14" s="1121"/>
      <c r="ADC14" s="1109"/>
      <c r="ADD14" s="1109"/>
      <c r="ADE14" s="1109"/>
      <c r="ADF14" s="1112">
        <f t="shared" si="757"/>
        <v>0</v>
      </c>
      <c r="ADG14" s="1109"/>
      <c r="ADH14" s="1109"/>
      <c r="ADI14" s="1109"/>
      <c r="ADJ14" s="1109"/>
      <c r="ADK14" s="1109"/>
      <c r="ADL14" s="1111"/>
      <c r="ADM14" s="1112">
        <f t="shared" si="758"/>
        <v>0</v>
      </c>
      <c r="ADN14" s="1126"/>
      <c r="ADO14" s="1110"/>
      <c r="ADQ14" s="1121"/>
      <c r="ADR14" s="1109"/>
      <c r="ADS14" s="1109"/>
      <c r="ADT14" s="1109"/>
      <c r="ADU14" s="1112">
        <f t="shared" si="759"/>
        <v>0</v>
      </c>
      <c r="ADV14" s="1109"/>
      <c r="ADW14" s="1109"/>
      <c r="ADX14" s="1109"/>
      <c r="ADY14" s="1109"/>
      <c r="ADZ14" s="1109"/>
      <c r="AEA14" s="1111"/>
      <c r="AEB14" s="1112">
        <f t="shared" si="760"/>
        <v>0</v>
      </c>
      <c r="AEC14" s="1126"/>
      <c r="AED14" s="1110"/>
      <c r="AEF14" s="1121"/>
      <c r="AEG14" s="1109"/>
      <c r="AEH14" s="1109"/>
      <c r="AEI14" s="1109"/>
      <c r="AEJ14" s="1112">
        <f t="shared" si="761"/>
        <v>0</v>
      </c>
      <c r="AEK14" s="1109"/>
      <c r="AEL14" s="1109"/>
      <c r="AEM14" s="1109"/>
      <c r="AEN14" s="1109"/>
      <c r="AEO14" s="1109"/>
      <c r="AEP14" s="1111"/>
      <c r="AEQ14" s="1112">
        <f t="shared" si="762"/>
        <v>0</v>
      </c>
      <c r="AER14" s="1126"/>
      <c r="AES14" s="1110"/>
      <c r="AEU14" s="1121"/>
      <c r="AEV14" s="1109"/>
      <c r="AEW14" s="1109"/>
      <c r="AEX14" s="1109"/>
      <c r="AEY14" s="1112">
        <f t="shared" si="763"/>
        <v>0</v>
      </c>
      <c r="AEZ14" s="1109"/>
      <c r="AFA14" s="1109"/>
      <c r="AFB14" s="1109"/>
      <c r="AFC14" s="1109"/>
      <c r="AFD14" s="1109"/>
      <c r="AFE14" s="1111"/>
      <c r="AFF14" s="1112">
        <f t="shared" si="764"/>
        <v>0</v>
      </c>
      <c r="AFG14" s="1126"/>
      <c r="AFH14" s="1110"/>
      <c r="AFJ14" s="1121"/>
      <c r="AFK14" s="1109"/>
      <c r="AFL14" s="1109"/>
      <c r="AFM14" s="1109"/>
      <c r="AFN14" s="1112">
        <f t="shared" si="765"/>
        <v>0</v>
      </c>
      <c r="AFO14" s="1109"/>
      <c r="AFP14" s="1109"/>
      <c r="AFQ14" s="1109"/>
      <c r="AFR14" s="1109"/>
      <c r="AFS14" s="1109"/>
      <c r="AFT14" s="1111"/>
      <c r="AFU14" s="1112">
        <f t="shared" si="766"/>
        <v>0</v>
      </c>
      <c r="AFV14" s="1126"/>
      <c r="AFW14" s="1110"/>
      <c r="AFY14" s="1121"/>
      <c r="AFZ14" s="1109"/>
      <c r="AGA14" s="1109"/>
      <c r="AGB14" s="1109"/>
      <c r="AGC14" s="1112">
        <f t="shared" si="767"/>
        <v>0</v>
      </c>
      <c r="AGD14" s="1109"/>
      <c r="AGE14" s="1109"/>
      <c r="AGF14" s="1109"/>
      <c r="AGG14" s="1109"/>
      <c r="AGH14" s="1109"/>
      <c r="AGI14" s="1111"/>
      <c r="AGJ14" s="1112">
        <f t="shared" si="768"/>
        <v>0</v>
      </c>
      <c r="AGK14" s="1126"/>
      <c r="AGL14" s="1110"/>
      <c r="AGN14" s="1121"/>
      <c r="AGO14" s="1109"/>
      <c r="AGP14" s="1109"/>
      <c r="AGQ14" s="1109"/>
      <c r="AGR14" s="1112">
        <f t="shared" si="769"/>
        <v>0</v>
      </c>
      <c r="AGS14" s="1109"/>
      <c r="AGT14" s="1109"/>
      <c r="AGU14" s="1109"/>
      <c r="AGV14" s="1109"/>
      <c r="AGW14" s="1109"/>
      <c r="AGX14" s="1111"/>
      <c r="AGY14" s="1112">
        <f t="shared" si="770"/>
        <v>0</v>
      </c>
      <c r="AGZ14" s="1126"/>
      <c r="AHA14" s="1110"/>
      <c r="AHC14" s="1121"/>
      <c r="AHD14" s="1109"/>
      <c r="AHE14" s="1109"/>
      <c r="AHF14" s="1109"/>
      <c r="AHG14" s="1112">
        <f t="shared" si="771"/>
        <v>0</v>
      </c>
      <c r="AHH14" s="1109"/>
      <c r="AHI14" s="1109"/>
      <c r="AHJ14" s="1109"/>
      <c r="AHK14" s="1109"/>
      <c r="AHL14" s="1109"/>
      <c r="AHM14" s="1111"/>
      <c r="AHN14" s="1112">
        <f t="shared" si="772"/>
        <v>0</v>
      </c>
      <c r="AHO14" s="1126"/>
      <c r="AHP14" s="1110"/>
      <c r="AHR14" s="1121"/>
      <c r="AHS14" s="1109"/>
      <c r="AHT14" s="1109"/>
      <c r="AHU14" s="1109"/>
      <c r="AHV14" s="1112">
        <f t="shared" si="773"/>
        <v>0</v>
      </c>
      <c r="AHW14" s="1109"/>
      <c r="AHX14" s="1109"/>
      <c r="AHY14" s="1109"/>
      <c r="AHZ14" s="1109"/>
      <c r="AIA14" s="1109"/>
      <c r="AIB14" s="1111"/>
      <c r="AIC14" s="1112">
        <f t="shared" si="774"/>
        <v>0</v>
      </c>
      <c r="AID14" s="1126"/>
      <c r="AIE14" s="1110"/>
      <c r="AIG14" s="1121"/>
      <c r="AIH14" s="1109"/>
      <c r="AII14" s="1109"/>
      <c r="AIJ14" s="1109"/>
      <c r="AIK14" s="1112">
        <f t="shared" si="775"/>
        <v>0</v>
      </c>
      <c r="AIL14" s="1109"/>
      <c r="AIM14" s="1109"/>
      <c r="AIN14" s="1109"/>
      <c r="AIO14" s="1109"/>
      <c r="AIP14" s="1109"/>
      <c r="AIQ14" s="1111"/>
      <c r="AIR14" s="1112">
        <f t="shared" si="776"/>
        <v>0</v>
      </c>
      <c r="AIS14" s="1126"/>
      <c r="AIT14" s="1110"/>
      <c r="AIV14" s="1121"/>
      <c r="AIW14" s="1109"/>
      <c r="AIX14" s="1109"/>
      <c r="AIY14" s="1109"/>
      <c r="AIZ14" s="1112">
        <f t="shared" si="777"/>
        <v>0</v>
      </c>
      <c r="AJA14" s="1109"/>
      <c r="AJB14" s="1109"/>
      <c r="AJC14" s="1109"/>
      <c r="AJD14" s="1109"/>
      <c r="AJE14" s="1109"/>
      <c r="AJF14" s="1111"/>
      <c r="AJG14" s="1112">
        <f t="shared" si="778"/>
        <v>0</v>
      </c>
      <c r="AJH14" s="1126"/>
      <c r="AJI14" s="1110"/>
      <c r="AJK14" s="1121"/>
      <c r="AJL14" s="1109"/>
      <c r="AJM14" s="1109"/>
      <c r="AJN14" s="1109"/>
      <c r="AJO14" s="1112">
        <f t="shared" si="779"/>
        <v>0</v>
      </c>
      <c r="AJP14" s="1109"/>
      <c r="AJQ14" s="1109"/>
      <c r="AJR14" s="1109"/>
      <c r="AJS14" s="1109"/>
      <c r="AJT14" s="1109"/>
      <c r="AJU14" s="1111"/>
      <c r="AJV14" s="1112">
        <f t="shared" si="780"/>
        <v>0</v>
      </c>
      <c r="AJW14" s="1126"/>
      <c r="AJX14" s="1110"/>
      <c r="AJZ14" s="1121"/>
      <c r="AKA14" s="1109"/>
      <c r="AKB14" s="1109"/>
      <c r="AKC14" s="1109"/>
      <c r="AKD14" s="1112">
        <f t="shared" si="781"/>
        <v>0</v>
      </c>
      <c r="AKE14" s="1109"/>
      <c r="AKF14" s="1109"/>
      <c r="AKG14" s="1109"/>
      <c r="AKH14" s="1109"/>
      <c r="AKI14" s="1109"/>
      <c r="AKJ14" s="1111"/>
      <c r="AKK14" s="1112">
        <f t="shared" si="782"/>
        <v>0</v>
      </c>
      <c r="AKL14" s="1126"/>
      <c r="AKM14" s="1110"/>
      <c r="AKO14" s="1121"/>
      <c r="AKP14" s="1109"/>
      <c r="AKQ14" s="1109"/>
      <c r="AKR14" s="1109"/>
      <c r="AKS14" s="1112">
        <f t="shared" si="783"/>
        <v>0</v>
      </c>
      <c r="AKT14" s="1109"/>
      <c r="AKU14" s="1109"/>
      <c r="AKV14" s="1109"/>
      <c r="AKW14" s="1109"/>
      <c r="AKX14" s="1109"/>
      <c r="AKY14" s="1111"/>
      <c r="AKZ14" s="1112">
        <f t="shared" si="784"/>
        <v>0</v>
      </c>
      <c r="ALA14" s="1126"/>
      <c r="ALB14" s="1110"/>
      <c r="ALD14" s="1121"/>
      <c r="ALE14" s="1109"/>
      <c r="ALF14" s="1109"/>
      <c r="ALG14" s="1109"/>
      <c r="ALH14" s="1112">
        <f t="shared" si="785"/>
        <v>0</v>
      </c>
      <c r="ALI14" s="1109"/>
      <c r="ALJ14" s="1109"/>
      <c r="ALK14" s="1109"/>
      <c r="ALL14" s="1109"/>
      <c r="ALM14" s="1109"/>
      <c r="ALN14" s="1111"/>
      <c r="ALO14" s="1112">
        <f t="shared" si="786"/>
        <v>0</v>
      </c>
      <c r="ALP14" s="1126"/>
      <c r="ALQ14" s="1110"/>
      <c r="ALS14" s="1121"/>
      <c r="ALT14" s="1109"/>
      <c r="ALU14" s="1109"/>
      <c r="ALV14" s="1109"/>
      <c r="ALW14" s="1112">
        <f t="shared" si="787"/>
        <v>0</v>
      </c>
      <c r="ALX14" s="1109"/>
      <c r="ALY14" s="1109"/>
      <c r="ALZ14" s="1109"/>
      <c r="AMA14" s="1109"/>
      <c r="AMB14" s="1109"/>
      <c r="AMC14" s="1111"/>
      <c r="AMD14" s="1112">
        <f t="shared" si="788"/>
        <v>0</v>
      </c>
      <c r="AME14" s="1126"/>
      <c r="AMF14" s="1110"/>
      <c r="AMH14" s="1121"/>
      <c r="AMI14" s="1109"/>
      <c r="AMJ14" s="1109"/>
      <c r="AMK14" s="1109"/>
      <c r="AML14" s="1112">
        <f t="shared" si="789"/>
        <v>0</v>
      </c>
      <c r="AMM14" s="1109"/>
      <c r="AMN14" s="1109"/>
      <c r="AMO14" s="1109"/>
      <c r="AMP14" s="1109"/>
      <c r="AMQ14" s="1109"/>
      <c r="AMR14" s="1111"/>
      <c r="AMS14" s="1112">
        <f t="shared" si="790"/>
        <v>0</v>
      </c>
      <c r="AMT14" s="1126"/>
      <c r="AMU14" s="1110"/>
      <c r="AMW14" s="1121"/>
      <c r="AMX14" s="1109"/>
      <c r="AMY14" s="1109"/>
      <c r="AMZ14" s="1109"/>
      <c r="ANA14" s="1112">
        <f t="shared" si="791"/>
        <v>0</v>
      </c>
      <c r="ANB14" s="1109"/>
      <c r="ANC14" s="1109"/>
      <c r="AND14" s="1109"/>
      <c r="ANE14" s="1109"/>
      <c r="ANF14" s="1109"/>
      <c r="ANG14" s="1111"/>
      <c r="ANH14" s="1112">
        <f t="shared" si="792"/>
        <v>0</v>
      </c>
      <c r="ANI14" s="1126"/>
      <c r="ANJ14" s="1110"/>
      <c r="ANL14" s="1121"/>
      <c r="ANM14" s="1109"/>
      <c r="ANN14" s="1109"/>
      <c r="ANO14" s="1109"/>
      <c r="ANP14" s="1112">
        <f t="shared" si="793"/>
        <v>0</v>
      </c>
      <c r="ANQ14" s="1109"/>
      <c r="ANR14" s="1109"/>
      <c r="ANS14" s="1109"/>
      <c r="ANT14" s="1109"/>
      <c r="ANU14" s="1109"/>
      <c r="ANV14" s="1111"/>
      <c r="ANW14" s="1112">
        <f t="shared" si="794"/>
        <v>0</v>
      </c>
      <c r="ANX14" s="1126"/>
      <c r="ANY14" s="1110"/>
      <c r="AOA14" s="1121"/>
      <c r="AOB14" s="1109"/>
      <c r="AOC14" s="1109"/>
      <c r="AOD14" s="1109"/>
      <c r="AOE14" s="1112">
        <f t="shared" si="795"/>
        <v>0</v>
      </c>
      <c r="AOF14" s="1109"/>
      <c r="AOG14" s="1109"/>
      <c r="AOH14" s="1109"/>
      <c r="AOI14" s="1109"/>
      <c r="AOJ14" s="1109"/>
      <c r="AOK14" s="1111"/>
      <c r="AOL14" s="1112">
        <f t="shared" si="796"/>
        <v>0</v>
      </c>
      <c r="AOM14" s="1126"/>
      <c r="AON14" s="1110"/>
      <c r="AOP14" s="1121"/>
      <c r="AOQ14" s="1109"/>
      <c r="AOR14" s="1109"/>
      <c r="AOS14" s="1109"/>
      <c r="AOT14" s="1112">
        <f t="shared" si="797"/>
        <v>0</v>
      </c>
      <c r="AOU14" s="1109"/>
      <c r="AOV14" s="1109"/>
      <c r="AOW14" s="1109"/>
      <c r="AOX14" s="1109"/>
      <c r="AOY14" s="1109"/>
      <c r="AOZ14" s="1111"/>
      <c r="APA14" s="1112">
        <f t="shared" si="798"/>
        <v>0</v>
      </c>
      <c r="APB14" s="1126"/>
      <c r="APC14" s="1110"/>
      <c r="APE14" s="1121"/>
      <c r="APF14" s="1109"/>
      <c r="APG14" s="1109"/>
      <c r="APH14" s="1109"/>
      <c r="API14" s="1112">
        <f t="shared" si="799"/>
        <v>0</v>
      </c>
      <c r="APJ14" s="1109"/>
      <c r="APK14" s="1109"/>
      <c r="APL14" s="1109"/>
      <c r="APM14" s="1109"/>
      <c r="APN14" s="1109"/>
      <c r="APO14" s="1111"/>
      <c r="APP14" s="1112">
        <f t="shared" si="800"/>
        <v>0</v>
      </c>
      <c r="APQ14" s="1126"/>
      <c r="APR14" s="1110"/>
      <c r="APT14" s="1121"/>
      <c r="APU14" s="1109"/>
      <c r="APV14" s="1109"/>
      <c r="APW14" s="1109"/>
      <c r="APX14" s="1112">
        <f t="shared" si="801"/>
        <v>0</v>
      </c>
      <c r="APY14" s="1109"/>
      <c r="APZ14" s="1109"/>
      <c r="AQA14" s="1109"/>
      <c r="AQB14" s="1109"/>
      <c r="AQC14" s="1109"/>
      <c r="AQD14" s="1111"/>
      <c r="AQE14" s="1112">
        <f t="shared" si="802"/>
        <v>0</v>
      </c>
      <c r="AQF14" s="1126"/>
      <c r="AQG14" s="1110"/>
      <c r="AQI14" s="1121"/>
      <c r="AQJ14" s="1109"/>
      <c r="AQK14" s="1109"/>
      <c r="AQL14" s="1109"/>
      <c r="AQM14" s="1112">
        <f t="shared" si="803"/>
        <v>0</v>
      </c>
      <c r="AQN14" s="1109"/>
      <c r="AQO14" s="1109"/>
      <c r="AQP14" s="1109"/>
      <c r="AQQ14" s="1109"/>
      <c r="AQR14" s="1109"/>
      <c r="AQS14" s="1111"/>
      <c r="AQT14" s="1112">
        <f t="shared" si="804"/>
        <v>0</v>
      </c>
      <c r="AQU14" s="1126"/>
      <c r="AQV14" s="1110"/>
      <c r="AQX14" s="1121"/>
      <c r="AQY14" s="1109"/>
      <c r="AQZ14" s="1109"/>
      <c r="ARA14" s="1109"/>
      <c r="ARB14" s="1112">
        <f t="shared" si="805"/>
        <v>0</v>
      </c>
      <c r="ARC14" s="1109"/>
      <c r="ARD14" s="1109"/>
      <c r="ARE14" s="1109"/>
      <c r="ARF14" s="1109"/>
      <c r="ARG14" s="1109"/>
      <c r="ARH14" s="1111"/>
      <c r="ARI14" s="1112">
        <f t="shared" si="806"/>
        <v>0</v>
      </c>
      <c r="ARJ14" s="1126"/>
      <c r="ARK14" s="1110"/>
      <c r="ARM14" s="1121"/>
      <c r="ARN14" s="1109"/>
      <c r="ARO14" s="1109"/>
      <c r="ARP14" s="1109"/>
      <c r="ARQ14" s="1112">
        <f t="shared" si="807"/>
        <v>0</v>
      </c>
      <c r="ARR14" s="1109"/>
      <c r="ARS14" s="1109"/>
      <c r="ART14" s="1109"/>
      <c r="ARU14" s="1109"/>
      <c r="ARV14" s="1109"/>
      <c r="ARW14" s="1111"/>
      <c r="ARX14" s="1112">
        <f t="shared" si="808"/>
        <v>0</v>
      </c>
      <c r="ARY14" s="1126"/>
      <c r="ARZ14" s="1110"/>
      <c r="ASB14" s="1121"/>
      <c r="ASC14" s="1109"/>
      <c r="ASD14" s="1109"/>
      <c r="ASE14" s="1109"/>
      <c r="ASF14" s="1112">
        <f t="shared" si="809"/>
        <v>0</v>
      </c>
      <c r="ASG14" s="1109"/>
      <c r="ASH14" s="1109"/>
      <c r="ASI14" s="1109"/>
      <c r="ASJ14" s="1109"/>
      <c r="ASK14" s="1109"/>
      <c r="ASL14" s="1111"/>
      <c r="ASM14" s="1112">
        <f t="shared" si="810"/>
        <v>0</v>
      </c>
      <c r="ASN14" s="1126"/>
      <c r="ASO14" s="1110"/>
      <c r="ASQ14" s="1121"/>
      <c r="ASR14" s="1109"/>
      <c r="ASS14" s="1109"/>
      <c r="AST14" s="1109"/>
      <c r="ASU14" s="1112">
        <f t="shared" si="811"/>
        <v>0</v>
      </c>
      <c r="ASV14" s="1109"/>
      <c r="ASW14" s="1109"/>
      <c r="ASX14" s="1109"/>
      <c r="ASY14" s="1109"/>
      <c r="ASZ14" s="1109"/>
      <c r="ATA14" s="1111"/>
      <c r="ATB14" s="1112">
        <f t="shared" si="812"/>
        <v>0</v>
      </c>
      <c r="ATC14" s="1126"/>
      <c r="ATD14" s="1110"/>
      <c r="ATF14" s="1121"/>
      <c r="ATG14" s="1109"/>
      <c r="ATH14" s="1109"/>
      <c r="ATI14" s="1109"/>
      <c r="ATJ14" s="1112">
        <f t="shared" si="813"/>
        <v>0</v>
      </c>
      <c r="ATK14" s="1109"/>
      <c r="ATL14" s="1109"/>
      <c r="ATM14" s="1109"/>
      <c r="ATN14" s="1109"/>
      <c r="ATO14" s="1109"/>
      <c r="ATP14" s="1111"/>
      <c r="ATQ14" s="1112">
        <f t="shared" si="814"/>
        <v>0</v>
      </c>
      <c r="ATR14" s="1126"/>
      <c r="ATS14" s="1110"/>
      <c r="ATU14" s="1121"/>
      <c r="ATV14" s="1109"/>
      <c r="ATW14" s="1109"/>
      <c r="ATX14" s="1109"/>
      <c r="ATY14" s="1112">
        <f t="shared" si="815"/>
        <v>0</v>
      </c>
      <c r="ATZ14" s="1109"/>
      <c r="AUA14" s="1109"/>
      <c r="AUB14" s="1109"/>
      <c r="AUC14" s="1109"/>
      <c r="AUD14" s="1109"/>
      <c r="AUE14" s="1111"/>
      <c r="AUF14" s="1112">
        <f t="shared" si="816"/>
        <v>0</v>
      </c>
      <c r="AUG14" s="1126"/>
      <c r="AUH14" s="1110"/>
      <c r="AUJ14" s="1121"/>
      <c r="AUK14" s="1109"/>
      <c r="AUL14" s="1109"/>
      <c r="AUM14" s="1109"/>
      <c r="AUN14" s="1112">
        <f t="shared" si="817"/>
        <v>0</v>
      </c>
      <c r="AUO14" s="1109"/>
      <c r="AUP14" s="1109"/>
      <c r="AUQ14" s="1109"/>
      <c r="AUR14" s="1109"/>
      <c r="AUS14" s="1109"/>
      <c r="AUT14" s="1111"/>
      <c r="AUU14" s="1112">
        <f t="shared" si="818"/>
        <v>0</v>
      </c>
      <c r="AUV14" s="1126"/>
      <c r="AUW14" s="1110"/>
      <c r="AUY14" s="1121"/>
      <c r="AUZ14" s="1109"/>
      <c r="AVA14" s="1109"/>
      <c r="AVB14" s="1109"/>
      <c r="AVC14" s="1112">
        <f t="shared" si="819"/>
        <v>0</v>
      </c>
      <c r="AVD14" s="1109"/>
      <c r="AVE14" s="1109"/>
      <c r="AVF14" s="1109"/>
      <c r="AVG14" s="1109"/>
      <c r="AVH14" s="1109"/>
      <c r="AVI14" s="1111"/>
      <c r="AVJ14" s="1112">
        <f t="shared" si="820"/>
        <v>0</v>
      </c>
      <c r="AVK14" s="1126"/>
      <c r="AVL14" s="1110"/>
      <c r="AVN14" s="1121"/>
      <c r="AVO14" s="1109"/>
      <c r="AVP14" s="1109"/>
      <c r="AVQ14" s="1109"/>
      <c r="AVR14" s="1112">
        <f t="shared" si="821"/>
        <v>0</v>
      </c>
      <c r="AVS14" s="1109"/>
      <c r="AVT14" s="1109"/>
      <c r="AVU14" s="1109"/>
      <c r="AVV14" s="1109"/>
      <c r="AVW14" s="1109"/>
      <c r="AVX14" s="1111"/>
      <c r="AVY14" s="1112">
        <f t="shared" si="822"/>
        <v>0</v>
      </c>
      <c r="AVZ14" s="1126"/>
      <c r="AWA14" s="1110"/>
      <c r="AWC14" s="1121"/>
      <c r="AWD14" s="1109"/>
      <c r="AWE14" s="1109"/>
      <c r="AWF14" s="1109"/>
      <c r="AWG14" s="1112">
        <f t="shared" si="823"/>
        <v>0</v>
      </c>
      <c r="AWH14" s="1109"/>
      <c r="AWI14" s="1109"/>
      <c r="AWJ14" s="1109"/>
      <c r="AWK14" s="1109"/>
      <c r="AWL14" s="1109"/>
      <c r="AWM14" s="1111"/>
      <c r="AWN14" s="1112">
        <f t="shared" si="824"/>
        <v>0</v>
      </c>
      <c r="AWO14" s="1126"/>
      <c r="AWP14" s="1110"/>
      <c r="AWR14" s="1121"/>
      <c r="AWS14" s="1109"/>
      <c r="AWT14" s="1109"/>
      <c r="AWU14" s="1109"/>
      <c r="AWV14" s="1112">
        <f t="shared" si="825"/>
        <v>0</v>
      </c>
      <c r="AWW14" s="1109"/>
      <c r="AWX14" s="1109"/>
      <c r="AWY14" s="1109"/>
      <c r="AWZ14" s="1109"/>
      <c r="AXA14" s="1109"/>
      <c r="AXB14" s="1111"/>
      <c r="AXC14" s="1112">
        <f t="shared" si="826"/>
        <v>0</v>
      </c>
      <c r="AXD14" s="1126"/>
      <c r="AXE14" s="1110"/>
      <c r="AXG14" s="1121"/>
      <c r="AXH14" s="1109"/>
      <c r="AXI14" s="1109"/>
      <c r="AXJ14" s="1109"/>
      <c r="AXK14" s="1112">
        <f t="shared" si="827"/>
        <v>0</v>
      </c>
      <c r="AXL14" s="1109"/>
      <c r="AXM14" s="1109"/>
      <c r="AXN14" s="1109"/>
      <c r="AXO14" s="1109"/>
      <c r="AXP14" s="1109"/>
      <c r="AXQ14" s="1111"/>
      <c r="AXR14" s="1112">
        <f t="shared" si="828"/>
        <v>0</v>
      </c>
      <c r="AXS14" s="1126"/>
      <c r="AXT14" s="1110"/>
      <c r="AXV14" s="1121"/>
      <c r="AXW14" s="1109"/>
      <c r="AXX14" s="1109"/>
      <c r="AXY14" s="1109"/>
      <c r="AXZ14" s="1112">
        <f t="shared" si="829"/>
        <v>0</v>
      </c>
      <c r="AYA14" s="1109"/>
      <c r="AYB14" s="1109"/>
      <c r="AYC14" s="1109"/>
      <c r="AYD14" s="1109"/>
      <c r="AYE14" s="1109"/>
      <c r="AYF14" s="1111"/>
      <c r="AYG14" s="1112">
        <f t="shared" si="830"/>
        <v>0</v>
      </c>
      <c r="AYH14" s="1126"/>
      <c r="AYI14" s="1110"/>
      <c r="AYK14" s="1121"/>
      <c r="AYL14" s="1109"/>
      <c r="AYM14" s="1109"/>
      <c r="AYN14" s="1109"/>
      <c r="AYO14" s="1112">
        <f t="shared" si="831"/>
        <v>0</v>
      </c>
      <c r="AYP14" s="1109"/>
      <c r="AYQ14" s="1109"/>
      <c r="AYR14" s="1109"/>
      <c r="AYS14" s="1109"/>
      <c r="AYT14" s="1109"/>
      <c r="AYU14" s="1111"/>
      <c r="AYV14" s="1112">
        <f t="shared" si="832"/>
        <v>0</v>
      </c>
      <c r="AYW14" s="1126"/>
      <c r="AYX14" s="1110"/>
      <c r="AYZ14" s="1121"/>
      <c r="AZA14" s="1109"/>
      <c r="AZB14" s="1109"/>
      <c r="AZC14" s="1109"/>
      <c r="AZD14" s="1112">
        <f t="shared" si="833"/>
        <v>0</v>
      </c>
      <c r="AZE14" s="1109"/>
      <c r="AZF14" s="1109"/>
      <c r="AZG14" s="1109"/>
      <c r="AZH14" s="1109"/>
      <c r="AZI14" s="1109"/>
      <c r="AZJ14" s="1111"/>
      <c r="AZK14" s="1112">
        <f t="shared" si="834"/>
        <v>0</v>
      </c>
      <c r="AZL14" s="1126"/>
      <c r="AZM14" s="1110"/>
      <c r="AZO14" s="1121"/>
      <c r="AZP14" s="1109"/>
      <c r="AZQ14" s="1109"/>
      <c r="AZR14" s="1109"/>
      <c r="AZS14" s="1112">
        <f t="shared" si="835"/>
        <v>0</v>
      </c>
      <c r="AZT14" s="1109"/>
      <c r="AZU14" s="1109"/>
      <c r="AZV14" s="1109"/>
      <c r="AZW14" s="1109"/>
      <c r="AZX14" s="1109"/>
      <c r="AZY14" s="1111"/>
      <c r="AZZ14" s="1112">
        <f t="shared" si="836"/>
        <v>0</v>
      </c>
      <c r="BAA14" s="1126"/>
      <c r="BAB14" s="1110"/>
      <c r="BAD14" s="1121"/>
      <c r="BAE14" s="1109"/>
      <c r="BAF14" s="1109"/>
      <c r="BAG14" s="1109"/>
      <c r="BAH14" s="1112">
        <f t="shared" si="837"/>
        <v>0</v>
      </c>
      <c r="BAI14" s="1109"/>
      <c r="BAJ14" s="1109"/>
      <c r="BAK14" s="1109"/>
      <c r="BAL14" s="1109"/>
      <c r="BAM14" s="1109"/>
      <c r="BAN14" s="1111"/>
      <c r="BAO14" s="1112">
        <f t="shared" si="838"/>
        <v>0</v>
      </c>
      <c r="BAP14" s="1126"/>
      <c r="BAQ14" s="1110"/>
      <c r="BAS14" s="1121"/>
      <c r="BAT14" s="1109"/>
      <c r="BAU14" s="1109"/>
      <c r="BAV14" s="1109"/>
      <c r="BAW14" s="1112">
        <f t="shared" si="839"/>
        <v>0</v>
      </c>
      <c r="BAX14" s="1109"/>
      <c r="BAY14" s="1109"/>
      <c r="BAZ14" s="1109"/>
      <c r="BBA14" s="1109"/>
      <c r="BBB14" s="1109"/>
      <c r="BBC14" s="1111"/>
      <c r="BBD14" s="1112">
        <f t="shared" si="840"/>
        <v>0</v>
      </c>
      <c r="BBE14" s="1126"/>
      <c r="BBF14" s="1110"/>
      <c r="BBH14" s="1121"/>
      <c r="BBI14" s="1109"/>
      <c r="BBJ14" s="1109"/>
      <c r="BBK14" s="1109"/>
      <c r="BBL14" s="1112">
        <f t="shared" si="841"/>
        <v>0</v>
      </c>
      <c r="BBM14" s="1109"/>
      <c r="BBN14" s="1109"/>
      <c r="BBO14" s="1109"/>
      <c r="BBP14" s="1109"/>
      <c r="BBQ14" s="1109"/>
      <c r="BBR14" s="1111"/>
      <c r="BBS14" s="1112">
        <f t="shared" si="842"/>
        <v>0</v>
      </c>
      <c r="BBT14" s="1126"/>
      <c r="BBU14" s="1110"/>
      <c r="BBW14" s="1121"/>
      <c r="BBX14" s="1109"/>
      <c r="BBY14" s="1109"/>
      <c r="BBZ14" s="1109"/>
      <c r="BCA14" s="1112">
        <f t="shared" si="843"/>
        <v>0</v>
      </c>
      <c r="BCB14" s="1109"/>
      <c r="BCC14" s="1109"/>
      <c r="BCD14" s="1109"/>
      <c r="BCE14" s="1109"/>
      <c r="BCF14" s="1109"/>
      <c r="BCG14" s="1111"/>
      <c r="BCH14" s="1112">
        <f t="shared" si="844"/>
        <v>0</v>
      </c>
      <c r="BCI14" s="1126"/>
      <c r="BCJ14" s="1110"/>
      <c r="BCL14" s="1121"/>
      <c r="BCM14" s="1109"/>
      <c r="BCN14" s="1109"/>
      <c r="BCO14" s="1109"/>
      <c r="BCP14" s="1112">
        <f t="shared" si="845"/>
        <v>0</v>
      </c>
      <c r="BCQ14" s="1109"/>
      <c r="BCR14" s="1109"/>
      <c r="BCS14" s="1109"/>
      <c r="BCT14" s="1109"/>
      <c r="BCU14" s="1109"/>
      <c r="BCV14" s="1111"/>
      <c r="BCW14" s="1112">
        <f t="shared" si="846"/>
        <v>0</v>
      </c>
      <c r="BCX14" s="1126"/>
      <c r="BCY14" s="1110"/>
      <c r="BDA14" s="1121"/>
      <c r="BDB14" s="1109"/>
      <c r="BDC14" s="1109"/>
      <c r="BDD14" s="1109"/>
      <c r="BDE14" s="1112">
        <f t="shared" si="847"/>
        <v>0</v>
      </c>
      <c r="BDF14" s="1109"/>
      <c r="BDG14" s="1109"/>
      <c r="BDH14" s="1109"/>
      <c r="BDI14" s="1109"/>
      <c r="BDJ14" s="1109"/>
      <c r="BDK14" s="1111"/>
      <c r="BDL14" s="1112">
        <f t="shared" si="848"/>
        <v>0</v>
      </c>
      <c r="BDM14" s="1126"/>
      <c r="BDN14" s="1110"/>
      <c r="BDP14" s="1121"/>
      <c r="BDQ14" s="1109"/>
      <c r="BDR14" s="1109"/>
      <c r="BDS14" s="1109"/>
      <c r="BDT14" s="1112">
        <f t="shared" si="849"/>
        <v>0</v>
      </c>
      <c r="BDU14" s="1109"/>
      <c r="BDV14" s="1109"/>
      <c r="BDW14" s="1109"/>
      <c r="BDX14" s="1109"/>
      <c r="BDY14" s="1109"/>
      <c r="BDZ14" s="1111"/>
      <c r="BEA14" s="1112">
        <f t="shared" si="850"/>
        <v>0</v>
      </c>
      <c r="BEB14" s="1126"/>
      <c r="BEC14" s="1110"/>
      <c r="BEE14" s="1121"/>
      <c r="BEF14" s="1109"/>
      <c r="BEG14" s="1109"/>
      <c r="BEH14" s="1109"/>
      <c r="BEI14" s="1112">
        <f t="shared" si="851"/>
        <v>0</v>
      </c>
      <c r="BEJ14" s="1109"/>
      <c r="BEK14" s="1109"/>
      <c r="BEL14" s="1109"/>
      <c r="BEM14" s="1109"/>
      <c r="BEN14" s="1109"/>
      <c r="BEO14" s="1111"/>
      <c r="BEP14" s="1112">
        <f t="shared" si="852"/>
        <v>0</v>
      </c>
      <c r="BEQ14" s="1126"/>
      <c r="BER14" s="1110"/>
      <c r="BET14" s="1121"/>
      <c r="BEU14" s="1109"/>
      <c r="BEV14" s="1109"/>
      <c r="BEW14" s="1109"/>
      <c r="BEX14" s="1112">
        <f t="shared" si="853"/>
        <v>0</v>
      </c>
      <c r="BEY14" s="1109"/>
      <c r="BEZ14" s="1109"/>
      <c r="BFA14" s="1109"/>
      <c r="BFB14" s="1109"/>
      <c r="BFC14" s="1109"/>
      <c r="BFD14" s="1111"/>
      <c r="BFE14" s="1112">
        <f t="shared" si="854"/>
        <v>0</v>
      </c>
      <c r="BFF14" s="1126"/>
      <c r="BFG14" s="1110"/>
      <c r="BFI14" s="1121"/>
      <c r="BFJ14" s="1109"/>
      <c r="BFK14" s="1109"/>
      <c r="BFL14" s="1109"/>
      <c r="BFM14" s="1112">
        <f t="shared" si="855"/>
        <v>0</v>
      </c>
      <c r="BFN14" s="1109"/>
      <c r="BFO14" s="1109"/>
      <c r="BFP14" s="1109"/>
      <c r="BFQ14" s="1109"/>
      <c r="BFR14" s="1109"/>
      <c r="BFS14" s="1111"/>
      <c r="BFT14" s="1112">
        <f t="shared" si="856"/>
        <v>0</v>
      </c>
      <c r="BFU14" s="1126"/>
      <c r="BFV14" s="1110"/>
      <c r="BFX14" s="1121"/>
      <c r="BFY14" s="1109"/>
      <c r="BFZ14" s="1109"/>
      <c r="BGA14" s="1109"/>
      <c r="BGB14" s="1112">
        <f t="shared" si="857"/>
        <v>0</v>
      </c>
      <c r="BGC14" s="1109"/>
      <c r="BGD14" s="1109"/>
      <c r="BGE14" s="1109"/>
      <c r="BGF14" s="1109"/>
      <c r="BGG14" s="1109"/>
      <c r="BGH14" s="1111"/>
      <c r="BGI14" s="1112">
        <f t="shared" si="858"/>
        <v>0</v>
      </c>
      <c r="BGJ14" s="1126"/>
      <c r="BGK14" s="1110"/>
      <c r="BGM14" s="1121"/>
      <c r="BGN14" s="1109"/>
      <c r="BGO14" s="1109"/>
      <c r="BGP14" s="1109"/>
      <c r="BGQ14" s="1112">
        <f t="shared" si="859"/>
        <v>0</v>
      </c>
      <c r="BGR14" s="1109"/>
      <c r="BGS14" s="1109"/>
      <c r="BGT14" s="1109"/>
      <c r="BGU14" s="1109"/>
      <c r="BGV14" s="1109"/>
      <c r="BGW14" s="1111"/>
      <c r="BGX14" s="1112">
        <f t="shared" si="860"/>
        <v>0</v>
      </c>
      <c r="BGY14" s="1126"/>
      <c r="BGZ14" s="1110"/>
      <c r="BHB14" s="1121"/>
      <c r="BHC14" s="1109"/>
      <c r="BHD14" s="1109"/>
      <c r="BHE14" s="1109"/>
      <c r="BHF14" s="1112">
        <f t="shared" si="861"/>
        <v>0</v>
      </c>
      <c r="BHG14" s="1109"/>
      <c r="BHH14" s="1109"/>
      <c r="BHI14" s="1109"/>
      <c r="BHJ14" s="1109"/>
      <c r="BHK14" s="1109"/>
      <c r="BHL14" s="1111"/>
      <c r="BHM14" s="1112">
        <f t="shared" si="862"/>
        <v>0</v>
      </c>
      <c r="BHN14" s="1126"/>
      <c r="BHO14" s="1110"/>
      <c r="BHQ14" s="1121"/>
      <c r="BHR14" s="1109"/>
      <c r="BHS14" s="1109"/>
      <c r="BHT14" s="1109"/>
      <c r="BHU14" s="1112">
        <f t="shared" si="863"/>
        <v>0</v>
      </c>
      <c r="BHV14" s="1109"/>
      <c r="BHW14" s="1109"/>
      <c r="BHX14" s="1109"/>
      <c r="BHY14" s="1109"/>
      <c r="BHZ14" s="1109"/>
      <c r="BIA14" s="1111"/>
      <c r="BIB14" s="1112">
        <f t="shared" si="864"/>
        <v>0</v>
      </c>
      <c r="BIC14" s="1126"/>
      <c r="BID14" s="1110"/>
      <c r="BIF14" s="1121"/>
      <c r="BIG14" s="1109"/>
      <c r="BIH14" s="1109"/>
      <c r="BII14" s="1109"/>
      <c r="BIJ14" s="1112">
        <f t="shared" si="865"/>
        <v>0</v>
      </c>
      <c r="BIK14" s="1109"/>
      <c r="BIL14" s="1109"/>
      <c r="BIM14" s="1109"/>
      <c r="BIN14" s="1109"/>
      <c r="BIO14" s="1109"/>
      <c r="BIP14" s="1111"/>
      <c r="BIQ14" s="1112">
        <f t="shared" si="866"/>
        <v>0</v>
      </c>
      <c r="BIR14" s="1126"/>
      <c r="BIS14" s="1110"/>
      <c r="BIU14" s="1121"/>
      <c r="BIV14" s="1109"/>
      <c r="BIW14" s="1109"/>
      <c r="BIX14" s="1109"/>
      <c r="BIY14" s="1112">
        <f t="shared" si="867"/>
        <v>0</v>
      </c>
      <c r="BIZ14" s="1109"/>
      <c r="BJA14" s="1109"/>
      <c r="BJB14" s="1109"/>
      <c r="BJC14" s="1109"/>
      <c r="BJD14" s="1109"/>
      <c r="BJE14" s="1111"/>
      <c r="BJF14" s="1112">
        <f t="shared" si="868"/>
        <v>0</v>
      </c>
      <c r="BJG14" s="1126"/>
      <c r="BJH14" s="1110"/>
      <c r="BJJ14" s="1121"/>
      <c r="BJK14" s="1109"/>
      <c r="BJL14" s="1109"/>
      <c r="BJM14" s="1109"/>
      <c r="BJN14" s="1112">
        <f t="shared" si="869"/>
        <v>0</v>
      </c>
      <c r="BJO14" s="1109"/>
      <c r="BJP14" s="1109"/>
      <c r="BJQ14" s="1109"/>
      <c r="BJR14" s="1109"/>
      <c r="BJS14" s="1109"/>
      <c r="BJT14" s="1111"/>
      <c r="BJU14" s="1112">
        <f t="shared" si="870"/>
        <v>0</v>
      </c>
      <c r="BJV14" s="1126"/>
      <c r="BJW14" s="1110"/>
      <c r="BJY14" s="1121"/>
      <c r="BJZ14" s="1109"/>
      <c r="BKA14" s="1109"/>
      <c r="BKB14" s="1109"/>
      <c r="BKC14" s="1112">
        <f t="shared" si="871"/>
        <v>0</v>
      </c>
      <c r="BKD14" s="1109"/>
      <c r="BKE14" s="1109"/>
      <c r="BKF14" s="1109"/>
      <c r="BKG14" s="1109"/>
      <c r="BKH14" s="1109"/>
      <c r="BKI14" s="1111"/>
      <c r="BKJ14" s="1112">
        <f t="shared" si="872"/>
        <v>0</v>
      </c>
      <c r="BKK14" s="1126"/>
      <c r="BKL14" s="1110"/>
      <c r="BKN14" s="1121"/>
      <c r="BKO14" s="1109"/>
      <c r="BKP14" s="1109"/>
      <c r="BKQ14" s="1109"/>
      <c r="BKR14" s="1112">
        <f t="shared" si="873"/>
        <v>0</v>
      </c>
      <c r="BKS14" s="1109"/>
      <c r="BKT14" s="1109"/>
      <c r="BKU14" s="1109"/>
      <c r="BKV14" s="1109"/>
      <c r="BKW14" s="1109"/>
      <c r="BKX14" s="1111"/>
      <c r="BKY14" s="1112">
        <f t="shared" si="874"/>
        <v>0</v>
      </c>
      <c r="BKZ14" s="1126"/>
      <c r="BLA14" s="1110"/>
      <c r="BLC14" s="1121"/>
      <c r="BLD14" s="1109"/>
      <c r="BLE14" s="1109"/>
      <c r="BLF14" s="1109"/>
      <c r="BLG14" s="1112">
        <f t="shared" si="875"/>
        <v>0</v>
      </c>
      <c r="BLH14" s="1109"/>
      <c r="BLI14" s="1109"/>
      <c r="BLJ14" s="1109"/>
      <c r="BLK14" s="1109"/>
      <c r="BLL14" s="1109"/>
      <c r="BLM14" s="1111"/>
      <c r="BLN14" s="1112">
        <f t="shared" si="876"/>
        <v>0</v>
      </c>
      <c r="BLO14" s="1126"/>
      <c r="BLP14" s="1110"/>
      <c r="BLR14" s="1121"/>
      <c r="BLS14" s="1109"/>
      <c r="BLT14" s="1109"/>
      <c r="BLU14" s="1109"/>
      <c r="BLV14" s="1112">
        <f t="shared" si="877"/>
        <v>0</v>
      </c>
      <c r="BLW14" s="1109"/>
      <c r="BLX14" s="1109"/>
      <c r="BLY14" s="1109"/>
      <c r="BLZ14" s="1109"/>
      <c r="BMA14" s="1109"/>
      <c r="BMB14" s="1111"/>
      <c r="BMC14" s="1112">
        <f t="shared" si="878"/>
        <v>0</v>
      </c>
      <c r="BMD14" s="1126"/>
      <c r="BME14" s="1110"/>
      <c r="BMG14" s="1121"/>
      <c r="BMH14" s="1109"/>
      <c r="BMI14" s="1109"/>
      <c r="BMJ14" s="1109"/>
      <c r="BMK14" s="1112">
        <f t="shared" si="879"/>
        <v>0</v>
      </c>
      <c r="BML14" s="1109"/>
      <c r="BMM14" s="1109"/>
      <c r="BMN14" s="1109"/>
      <c r="BMO14" s="1109"/>
      <c r="BMP14" s="1109"/>
      <c r="BMQ14" s="1111"/>
      <c r="BMR14" s="1112">
        <f t="shared" si="880"/>
        <v>0</v>
      </c>
      <c r="BMS14" s="1126"/>
      <c r="BMT14" s="1110"/>
      <c r="BMV14" s="1121"/>
      <c r="BMW14" s="1109"/>
      <c r="BMX14" s="1109"/>
      <c r="BMY14" s="1109"/>
      <c r="BMZ14" s="1112">
        <f t="shared" si="881"/>
        <v>0</v>
      </c>
      <c r="BNA14" s="1109"/>
      <c r="BNB14" s="1109"/>
      <c r="BNC14" s="1109"/>
      <c r="BND14" s="1109"/>
      <c r="BNE14" s="1109"/>
      <c r="BNF14" s="1111"/>
      <c r="BNG14" s="1112">
        <f t="shared" si="882"/>
        <v>0</v>
      </c>
      <c r="BNH14" s="1126"/>
      <c r="BNI14" s="1110"/>
      <c r="BNK14" s="1121"/>
      <c r="BNL14" s="1109"/>
      <c r="BNM14" s="1109"/>
      <c r="BNN14" s="1109"/>
      <c r="BNO14" s="1112">
        <f t="shared" si="883"/>
        <v>0</v>
      </c>
      <c r="BNP14" s="1109"/>
      <c r="BNQ14" s="1109"/>
      <c r="BNR14" s="1109"/>
      <c r="BNS14" s="1109"/>
      <c r="BNT14" s="1109"/>
      <c r="BNU14" s="1111"/>
      <c r="BNV14" s="1112">
        <f t="shared" si="884"/>
        <v>0</v>
      </c>
      <c r="BNW14" s="1126"/>
      <c r="BNX14" s="1110"/>
      <c r="BNZ14" s="1121"/>
      <c r="BOA14" s="1109"/>
      <c r="BOB14" s="1109"/>
      <c r="BOC14" s="1109"/>
      <c r="BOD14" s="1112">
        <f t="shared" si="885"/>
        <v>0</v>
      </c>
      <c r="BOE14" s="1109"/>
      <c r="BOF14" s="1109"/>
      <c r="BOG14" s="1109"/>
      <c r="BOH14" s="1109"/>
      <c r="BOI14" s="1109"/>
      <c r="BOJ14" s="1111"/>
      <c r="BOK14" s="1112">
        <f t="shared" si="886"/>
        <v>0</v>
      </c>
      <c r="BOL14" s="1126"/>
      <c r="BOM14" s="1110"/>
      <c r="BOO14" s="1121"/>
      <c r="BOP14" s="1109"/>
      <c r="BOQ14" s="1109"/>
      <c r="BOR14" s="1109"/>
      <c r="BOS14" s="1112">
        <f t="shared" si="887"/>
        <v>0</v>
      </c>
      <c r="BOT14" s="1109"/>
      <c r="BOU14" s="1109"/>
      <c r="BOV14" s="1109"/>
      <c r="BOW14" s="1109"/>
      <c r="BOX14" s="1109"/>
      <c r="BOY14" s="1111"/>
      <c r="BOZ14" s="1112">
        <f t="shared" si="888"/>
        <v>0</v>
      </c>
      <c r="BPA14" s="1126"/>
      <c r="BPB14" s="1110"/>
      <c r="BPD14" s="1121"/>
      <c r="BPE14" s="1109"/>
      <c r="BPF14" s="1109"/>
      <c r="BPG14" s="1109"/>
      <c r="BPH14" s="1112">
        <f t="shared" si="889"/>
        <v>0</v>
      </c>
      <c r="BPI14" s="1109"/>
      <c r="BPJ14" s="1109"/>
      <c r="BPK14" s="1109"/>
      <c r="BPL14" s="1109"/>
      <c r="BPM14" s="1109"/>
      <c r="BPN14" s="1111"/>
      <c r="BPO14" s="1112">
        <f t="shared" si="890"/>
        <v>0</v>
      </c>
      <c r="BPP14" s="1126"/>
      <c r="BPQ14" s="1110"/>
      <c r="BPS14" s="1121"/>
      <c r="BPT14" s="1109"/>
      <c r="BPU14" s="1109"/>
      <c r="BPV14" s="1109"/>
      <c r="BPW14" s="1112">
        <f t="shared" si="891"/>
        <v>0</v>
      </c>
      <c r="BPX14" s="1109"/>
      <c r="BPY14" s="1109"/>
      <c r="BPZ14" s="1109"/>
      <c r="BQA14" s="1109"/>
      <c r="BQB14" s="1109"/>
      <c r="BQC14" s="1111"/>
      <c r="BQD14" s="1112">
        <f t="shared" si="892"/>
        <v>0</v>
      </c>
      <c r="BQE14" s="1126"/>
      <c r="BQF14" s="1110"/>
      <c r="BQH14" s="1121"/>
      <c r="BQI14" s="1109"/>
      <c r="BQJ14" s="1109"/>
      <c r="BQK14" s="1109"/>
      <c r="BQL14" s="1112">
        <f t="shared" si="893"/>
        <v>0</v>
      </c>
      <c r="BQM14" s="1109"/>
      <c r="BQN14" s="1109"/>
      <c r="BQO14" s="1109"/>
      <c r="BQP14" s="1109"/>
      <c r="BQQ14" s="1109"/>
      <c r="BQR14" s="1111"/>
      <c r="BQS14" s="1112">
        <f t="shared" si="894"/>
        <v>0</v>
      </c>
      <c r="BQT14" s="1126"/>
      <c r="BQU14" s="1110"/>
      <c r="BQW14" s="1121"/>
      <c r="BQX14" s="1109"/>
      <c r="BQY14" s="1109"/>
      <c r="BQZ14" s="1109"/>
      <c r="BRA14" s="1112">
        <f t="shared" si="895"/>
        <v>0</v>
      </c>
      <c r="BRB14" s="1109"/>
      <c r="BRC14" s="1109"/>
      <c r="BRD14" s="1109"/>
      <c r="BRE14" s="1109"/>
      <c r="BRF14" s="1109"/>
      <c r="BRG14" s="1111"/>
      <c r="BRH14" s="1112">
        <f t="shared" si="896"/>
        <v>0</v>
      </c>
      <c r="BRI14" s="1126"/>
      <c r="BRJ14" s="1110"/>
      <c r="BRL14" s="1121"/>
      <c r="BRM14" s="1109"/>
      <c r="BRN14" s="1109"/>
      <c r="BRO14" s="1109"/>
      <c r="BRP14" s="1112">
        <f t="shared" si="897"/>
        <v>0</v>
      </c>
      <c r="BRQ14" s="1109"/>
      <c r="BRR14" s="1109"/>
      <c r="BRS14" s="1109"/>
      <c r="BRT14" s="1109"/>
      <c r="BRU14" s="1109"/>
      <c r="BRV14" s="1111"/>
      <c r="BRW14" s="1112">
        <f t="shared" si="898"/>
        <v>0</v>
      </c>
      <c r="BRX14" s="1126"/>
      <c r="BRY14" s="1110"/>
      <c r="BSA14" s="1121"/>
      <c r="BSB14" s="1109"/>
      <c r="BSC14" s="1109"/>
      <c r="BSD14" s="1109"/>
      <c r="BSE14" s="1112">
        <f t="shared" si="899"/>
        <v>0</v>
      </c>
      <c r="BSF14" s="1109"/>
      <c r="BSG14" s="1109"/>
      <c r="BSH14" s="1109"/>
      <c r="BSI14" s="1109"/>
      <c r="BSJ14" s="1109"/>
      <c r="BSK14" s="1111"/>
      <c r="BSL14" s="1112">
        <f t="shared" si="900"/>
        <v>0</v>
      </c>
      <c r="BSM14" s="1126"/>
      <c r="BSN14" s="1110"/>
      <c r="BSP14" s="1121"/>
      <c r="BSQ14" s="1109"/>
      <c r="BSR14" s="1109"/>
      <c r="BSS14" s="1109"/>
      <c r="BST14" s="1112">
        <f t="shared" si="901"/>
        <v>0</v>
      </c>
      <c r="BSU14" s="1109"/>
      <c r="BSV14" s="1109"/>
      <c r="BSW14" s="1109"/>
      <c r="BSX14" s="1109"/>
      <c r="BSY14" s="1109"/>
      <c r="BSZ14" s="1111"/>
      <c r="BTA14" s="1112">
        <f t="shared" si="902"/>
        <v>0</v>
      </c>
      <c r="BTB14" s="1126"/>
      <c r="BTC14" s="1110"/>
      <c r="BTE14" s="1121"/>
      <c r="BTF14" s="1109"/>
      <c r="BTG14" s="1109"/>
      <c r="BTH14" s="1109"/>
      <c r="BTI14" s="1112">
        <f t="shared" si="903"/>
        <v>0</v>
      </c>
      <c r="BTJ14" s="1109"/>
      <c r="BTK14" s="1109"/>
      <c r="BTL14" s="1109"/>
      <c r="BTM14" s="1109"/>
      <c r="BTN14" s="1109"/>
      <c r="BTO14" s="1111"/>
      <c r="BTP14" s="1112">
        <f t="shared" si="904"/>
        <v>0</v>
      </c>
      <c r="BTQ14" s="1126"/>
      <c r="BTR14" s="1110"/>
      <c r="BTT14" s="1121"/>
      <c r="BTU14" s="1109"/>
      <c r="BTV14" s="1109"/>
      <c r="BTW14" s="1109"/>
      <c r="BTX14" s="1112">
        <f t="shared" si="905"/>
        <v>0</v>
      </c>
      <c r="BTY14" s="1109"/>
      <c r="BTZ14" s="1109"/>
      <c r="BUA14" s="1109"/>
      <c r="BUB14" s="1109"/>
      <c r="BUC14" s="1109"/>
      <c r="BUD14" s="1111"/>
      <c r="BUE14" s="1112">
        <f t="shared" si="906"/>
        <v>0</v>
      </c>
      <c r="BUF14" s="1126"/>
      <c r="BUG14" s="1110"/>
      <c r="BUI14" s="1121"/>
      <c r="BUJ14" s="1109"/>
      <c r="BUK14" s="1109"/>
      <c r="BUL14" s="1109"/>
      <c r="BUM14" s="1112">
        <f t="shared" si="907"/>
        <v>0</v>
      </c>
      <c r="BUN14" s="1109"/>
      <c r="BUO14" s="1109"/>
      <c r="BUP14" s="1109"/>
      <c r="BUQ14" s="1109"/>
      <c r="BUR14" s="1109"/>
      <c r="BUS14" s="1111"/>
      <c r="BUT14" s="1112">
        <f t="shared" si="908"/>
        <v>0</v>
      </c>
      <c r="BUU14" s="1126"/>
      <c r="BUV14" s="1110"/>
      <c r="BUX14" s="1121"/>
      <c r="BUY14" s="1109"/>
      <c r="BUZ14" s="1109"/>
      <c r="BVA14" s="1109"/>
      <c r="BVB14" s="1112">
        <f t="shared" si="909"/>
        <v>0</v>
      </c>
      <c r="BVC14" s="1109"/>
      <c r="BVD14" s="1109"/>
      <c r="BVE14" s="1109"/>
      <c r="BVF14" s="1109"/>
      <c r="BVG14" s="1109"/>
      <c r="BVH14" s="1111"/>
      <c r="BVI14" s="1112">
        <f t="shared" si="910"/>
        <v>0</v>
      </c>
      <c r="BVJ14" s="1126"/>
      <c r="BVK14" s="1110"/>
      <c r="BVM14" s="1121"/>
      <c r="BVN14" s="1109"/>
      <c r="BVO14" s="1109"/>
      <c r="BVP14" s="1109"/>
      <c r="BVQ14" s="1112">
        <f t="shared" si="911"/>
        <v>0</v>
      </c>
      <c r="BVR14" s="1109"/>
      <c r="BVS14" s="1109"/>
      <c r="BVT14" s="1109"/>
      <c r="BVU14" s="1109"/>
      <c r="BVV14" s="1109"/>
      <c r="BVW14" s="1111"/>
      <c r="BVX14" s="1112">
        <f t="shared" si="912"/>
        <v>0</v>
      </c>
      <c r="BVY14" s="1126"/>
      <c r="BVZ14" s="1110"/>
      <c r="BWB14" s="1121"/>
      <c r="BWC14" s="1109"/>
      <c r="BWD14" s="1109"/>
      <c r="BWE14" s="1109"/>
      <c r="BWF14" s="1112">
        <f t="shared" si="913"/>
        <v>0</v>
      </c>
      <c r="BWG14" s="1109"/>
      <c r="BWH14" s="1109"/>
      <c r="BWI14" s="1109"/>
      <c r="BWJ14" s="1109"/>
      <c r="BWK14" s="1109"/>
      <c r="BWL14" s="1111"/>
      <c r="BWM14" s="1112">
        <f t="shared" si="914"/>
        <v>0</v>
      </c>
      <c r="BWN14" s="1126"/>
      <c r="BWO14" s="1110"/>
    </row>
    <row r="15" spans="1:1965" ht="15" customHeight="1" x14ac:dyDescent="0.2">
      <c r="B15" s="1114" t="s">
        <v>786</v>
      </c>
      <c r="C15" s="1109"/>
      <c r="D15" s="1109"/>
      <c r="E15" s="1109"/>
      <c r="F15" s="1109"/>
      <c r="G15" s="1112">
        <f t="shared" si="263"/>
        <v>0</v>
      </c>
      <c r="H15" s="1109"/>
      <c r="I15" s="1109"/>
      <c r="J15" s="1109"/>
      <c r="K15" s="1109"/>
      <c r="L15" s="1109"/>
      <c r="M15" s="1111"/>
      <c r="N15" s="1112">
        <f t="shared" si="264"/>
        <v>0</v>
      </c>
      <c r="O15" s="1126"/>
      <c r="P15" s="1110"/>
      <c r="Q15" s="1109"/>
      <c r="R15" s="1109"/>
      <c r="S15" s="1109"/>
      <c r="T15" s="1109"/>
      <c r="U15" s="1112">
        <f t="shared" si="655"/>
        <v>0</v>
      </c>
      <c r="V15" s="1109"/>
      <c r="W15" s="1109"/>
      <c r="X15" s="1109"/>
      <c r="Y15" s="1109"/>
      <c r="Z15" s="1109"/>
      <c r="AA15" s="1111"/>
      <c r="AB15" s="1112">
        <f t="shared" si="656"/>
        <v>0</v>
      </c>
      <c r="AC15" s="1126"/>
      <c r="AD15" s="1110"/>
      <c r="AF15" s="1121"/>
      <c r="AG15" s="1109"/>
      <c r="AH15" s="1109"/>
      <c r="AI15" s="1109"/>
      <c r="AJ15" s="1112">
        <f t="shared" si="657"/>
        <v>0</v>
      </c>
      <c r="AK15" s="1109"/>
      <c r="AL15" s="1109"/>
      <c r="AM15" s="1109"/>
      <c r="AN15" s="1109"/>
      <c r="AO15" s="1109"/>
      <c r="AP15" s="1111"/>
      <c r="AQ15" s="1112">
        <f t="shared" si="658"/>
        <v>0</v>
      </c>
      <c r="AR15" s="1126"/>
      <c r="AS15" s="1110"/>
      <c r="AU15" s="1121"/>
      <c r="AV15" s="1109"/>
      <c r="AW15" s="1109"/>
      <c r="AX15" s="1109"/>
      <c r="AY15" s="1112">
        <f t="shared" si="659"/>
        <v>0</v>
      </c>
      <c r="AZ15" s="1109"/>
      <c r="BA15" s="1109"/>
      <c r="BB15" s="1109"/>
      <c r="BC15" s="1109"/>
      <c r="BD15" s="1109"/>
      <c r="BE15" s="1111"/>
      <c r="BF15" s="1112">
        <f t="shared" si="660"/>
        <v>0</v>
      </c>
      <c r="BG15" s="1126"/>
      <c r="BH15" s="1110"/>
      <c r="BJ15" s="1121"/>
      <c r="BK15" s="1109"/>
      <c r="BL15" s="1109"/>
      <c r="BM15" s="1109"/>
      <c r="BN15" s="1112">
        <f t="shared" si="661"/>
        <v>0</v>
      </c>
      <c r="BO15" s="1109"/>
      <c r="BP15" s="1109"/>
      <c r="BQ15" s="1109"/>
      <c r="BR15" s="1109"/>
      <c r="BS15" s="1109"/>
      <c r="BT15" s="1111"/>
      <c r="BU15" s="1112">
        <f t="shared" si="662"/>
        <v>0</v>
      </c>
      <c r="BV15" s="1126"/>
      <c r="BW15" s="1110"/>
      <c r="BY15" s="1121"/>
      <c r="BZ15" s="1109"/>
      <c r="CA15" s="1109"/>
      <c r="CB15" s="1109"/>
      <c r="CC15" s="1112">
        <f t="shared" si="663"/>
        <v>0</v>
      </c>
      <c r="CD15" s="1109"/>
      <c r="CE15" s="1109"/>
      <c r="CF15" s="1109"/>
      <c r="CG15" s="1109"/>
      <c r="CH15" s="1109"/>
      <c r="CI15" s="1111"/>
      <c r="CJ15" s="1112">
        <f t="shared" si="664"/>
        <v>0</v>
      </c>
      <c r="CK15" s="1126"/>
      <c r="CL15" s="1110"/>
      <c r="CN15" s="1121"/>
      <c r="CO15" s="1109"/>
      <c r="CP15" s="1109"/>
      <c r="CQ15" s="1109"/>
      <c r="CR15" s="1112">
        <f t="shared" si="665"/>
        <v>0</v>
      </c>
      <c r="CS15" s="1109"/>
      <c r="CT15" s="1109"/>
      <c r="CU15" s="1109"/>
      <c r="CV15" s="1109"/>
      <c r="CW15" s="1109"/>
      <c r="CX15" s="1111"/>
      <c r="CY15" s="1112">
        <f t="shared" si="666"/>
        <v>0</v>
      </c>
      <c r="CZ15" s="1126"/>
      <c r="DA15" s="1110"/>
      <c r="DC15" s="1121"/>
      <c r="DD15" s="1109"/>
      <c r="DE15" s="1109"/>
      <c r="DF15" s="1109"/>
      <c r="DG15" s="1112">
        <f t="shared" si="667"/>
        <v>0</v>
      </c>
      <c r="DH15" s="1109"/>
      <c r="DI15" s="1109"/>
      <c r="DJ15" s="1109"/>
      <c r="DK15" s="1109"/>
      <c r="DL15" s="1109"/>
      <c r="DM15" s="1111"/>
      <c r="DN15" s="1112">
        <f t="shared" si="668"/>
        <v>0</v>
      </c>
      <c r="DO15" s="1126"/>
      <c r="DP15" s="1110"/>
      <c r="DR15" s="1121"/>
      <c r="DS15" s="1109"/>
      <c r="DT15" s="1109"/>
      <c r="DU15" s="1109"/>
      <c r="DV15" s="1112">
        <f t="shared" si="669"/>
        <v>0</v>
      </c>
      <c r="DW15" s="1109"/>
      <c r="DX15" s="1109"/>
      <c r="DY15" s="1109"/>
      <c r="DZ15" s="1109"/>
      <c r="EA15" s="1109"/>
      <c r="EB15" s="1111"/>
      <c r="EC15" s="1112">
        <f t="shared" si="670"/>
        <v>0</v>
      </c>
      <c r="ED15" s="1126"/>
      <c r="EE15" s="1110"/>
      <c r="EG15" s="1121"/>
      <c r="EH15" s="1109"/>
      <c r="EI15" s="1109"/>
      <c r="EJ15" s="1109"/>
      <c r="EK15" s="1112">
        <f t="shared" si="671"/>
        <v>0</v>
      </c>
      <c r="EL15" s="1109"/>
      <c r="EM15" s="1109"/>
      <c r="EN15" s="1109"/>
      <c r="EO15" s="1109"/>
      <c r="EP15" s="1109"/>
      <c r="EQ15" s="1111"/>
      <c r="ER15" s="1112">
        <f t="shared" si="672"/>
        <v>0</v>
      </c>
      <c r="ES15" s="1126"/>
      <c r="ET15" s="1110"/>
      <c r="EV15" s="1121"/>
      <c r="EW15" s="1109"/>
      <c r="EX15" s="1109"/>
      <c r="EY15" s="1109"/>
      <c r="EZ15" s="1112">
        <f t="shared" si="673"/>
        <v>0</v>
      </c>
      <c r="FA15" s="1109"/>
      <c r="FB15" s="1109"/>
      <c r="FC15" s="1109"/>
      <c r="FD15" s="1109"/>
      <c r="FE15" s="1109"/>
      <c r="FF15" s="1111"/>
      <c r="FG15" s="1112">
        <f t="shared" si="674"/>
        <v>0</v>
      </c>
      <c r="FH15" s="1126"/>
      <c r="FI15" s="1110"/>
      <c r="FK15" s="1121"/>
      <c r="FL15" s="1109"/>
      <c r="FM15" s="1109"/>
      <c r="FN15" s="1109"/>
      <c r="FO15" s="1112">
        <f t="shared" si="675"/>
        <v>0</v>
      </c>
      <c r="FP15" s="1109"/>
      <c r="FQ15" s="1109"/>
      <c r="FR15" s="1109"/>
      <c r="FS15" s="1109"/>
      <c r="FT15" s="1109"/>
      <c r="FU15" s="1111"/>
      <c r="FV15" s="1112">
        <f t="shared" si="676"/>
        <v>0</v>
      </c>
      <c r="FW15" s="1126"/>
      <c r="FX15" s="1110"/>
      <c r="FZ15" s="1121"/>
      <c r="GA15" s="1109"/>
      <c r="GB15" s="1109"/>
      <c r="GC15" s="1109"/>
      <c r="GD15" s="1112">
        <f t="shared" si="677"/>
        <v>0</v>
      </c>
      <c r="GE15" s="1109"/>
      <c r="GF15" s="1109"/>
      <c r="GG15" s="1109"/>
      <c r="GH15" s="1109"/>
      <c r="GI15" s="1109"/>
      <c r="GJ15" s="1111"/>
      <c r="GK15" s="1112">
        <f t="shared" si="678"/>
        <v>0</v>
      </c>
      <c r="GL15" s="1126"/>
      <c r="GM15" s="1110"/>
      <c r="GO15" s="1121"/>
      <c r="GP15" s="1109"/>
      <c r="GQ15" s="1109"/>
      <c r="GR15" s="1109"/>
      <c r="GS15" s="1112">
        <f t="shared" si="679"/>
        <v>0</v>
      </c>
      <c r="GT15" s="1109"/>
      <c r="GU15" s="1109"/>
      <c r="GV15" s="1109"/>
      <c r="GW15" s="1109"/>
      <c r="GX15" s="1109"/>
      <c r="GY15" s="1111"/>
      <c r="GZ15" s="1112">
        <f t="shared" si="680"/>
        <v>0</v>
      </c>
      <c r="HA15" s="1126"/>
      <c r="HB15" s="1110"/>
      <c r="HD15" s="1121"/>
      <c r="HE15" s="1109"/>
      <c r="HF15" s="1109"/>
      <c r="HG15" s="1109"/>
      <c r="HH15" s="1112">
        <f t="shared" si="681"/>
        <v>0</v>
      </c>
      <c r="HI15" s="1109"/>
      <c r="HJ15" s="1109"/>
      <c r="HK15" s="1109"/>
      <c r="HL15" s="1109"/>
      <c r="HM15" s="1109"/>
      <c r="HN15" s="1111"/>
      <c r="HO15" s="1112">
        <f t="shared" si="682"/>
        <v>0</v>
      </c>
      <c r="HP15" s="1126"/>
      <c r="HQ15" s="1110"/>
      <c r="HS15" s="1121"/>
      <c r="HT15" s="1109"/>
      <c r="HU15" s="1109"/>
      <c r="HV15" s="1109"/>
      <c r="HW15" s="1112">
        <f t="shared" si="683"/>
        <v>0</v>
      </c>
      <c r="HX15" s="1109"/>
      <c r="HY15" s="1109"/>
      <c r="HZ15" s="1109"/>
      <c r="IA15" s="1109"/>
      <c r="IB15" s="1109"/>
      <c r="IC15" s="1111"/>
      <c r="ID15" s="1112">
        <f t="shared" si="684"/>
        <v>0</v>
      </c>
      <c r="IE15" s="1126"/>
      <c r="IF15" s="1110"/>
      <c r="IH15" s="1121"/>
      <c r="II15" s="1109"/>
      <c r="IJ15" s="1109"/>
      <c r="IK15" s="1109"/>
      <c r="IL15" s="1112">
        <f t="shared" si="685"/>
        <v>0</v>
      </c>
      <c r="IM15" s="1109"/>
      <c r="IN15" s="1109"/>
      <c r="IO15" s="1109"/>
      <c r="IP15" s="1109"/>
      <c r="IQ15" s="1109"/>
      <c r="IR15" s="1111"/>
      <c r="IS15" s="1112">
        <f t="shared" si="686"/>
        <v>0</v>
      </c>
      <c r="IT15" s="1126"/>
      <c r="IU15" s="1110"/>
      <c r="IW15" s="1121"/>
      <c r="IX15" s="1109"/>
      <c r="IY15" s="1109"/>
      <c r="IZ15" s="1109"/>
      <c r="JA15" s="1112">
        <f t="shared" si="687"/>
        <v>0</v>
      </c>
      <c r="JB15" s="1109"/>
      <c r="JC15" s="1109"/>
      <c r="JD15" s="1109"/>
      <c r="JE15" s="1109"/>
      <c r="JF15" s="1109"/>
      <c r="JG15" s="1111"/>
      <c r="JH15" s="1112">
        <f t="shared" si="688"/>
        <v>0</v>
      </c>
      <c r="JI15" s="1126"/>
      <c r="JJ15" s="1110"/>
      <c r="JL15" s="1121"/>
      <c r="JM15" s="1109"/>
      <c r="JN15" s="1109"/>
      <c r="JO15" s="1109"/>
      <c r="JP15" s="1112">
        <f t="shared" si="689"/>
        <v>0</v>
      </c>
      <c r="JQ15" s="1109"/>
      <c r="JR15" s="1109"/>
      <c r="JS15" s="1109"/>
      <c r="JT15" s="1109"/>
      <c r="JU15" s="1109"/>
      <c r="JV15" s="1111"/>
      <c r="JW15" s="1112">
        <f t="shared" si="690"/>
        <v>0</v>
      </c>
      <c r="JX15" s="1126"/>
      <c r="JY15" s="1110"/>
      <c r="KA15" s="1121"/>
      <c r="KB15" s="1109"/>
      <c r="KC15" s="1109"/>
      <c r="KD15" s="1109"/>
      <c r="KE15" s="1112">
        <f t="shared" si="691"/>
        <v>0</v>
      </c>
      <c r="KF15" s="1109"/>
      <c r="KG15" s="1109"/>
      <c r="KH15" s="1109"/>
      <c r="KI15" s="1109"/>
      <c r="KJ15" s="1109"/>
      <c r="KK15" s="1111"/>
      <c r="KL15" s="1112">
        <f t="shared" si="692"/>
        <v>0</v>
      </c>
      <c r="KM15" s="1126"/>
      <c r="KN15" s="1110"/>
      <c r="KP15" s="1121"/>
      <c r="KQ15" s="1109"/>
      <c r="KR15" s="1109"/>
      <c r="KS15" s="1109"/>
      <c r="KT15" s="1112">
        <f t="shared" si="693"/>
        <v>0</v>
      </c>
      <c r="KU15" s="1109"/>
      <c r="KV15" s="1109"/>
      <c r="KW15" s="1109"/>
      <c r="KX15" s="1109"/>
      <c r="KY15" s="1109"/>
      <c r="KZ15" s="1111"/>
      <c r="LA15" s="1112">
        <f t="shared" si="694"/>
        <v>0</v>
      </c>
      <c r="LB15" s="1126"/>
      <c r="LC15" s="1110"/>
      <c r="LE15" s="1121"/>
      <c r="LF15" s="1109"/>
      <c r="LG15" s="1109"/>
      <c r="LH15" s="1109"/>
      <c r="LI15" s="1112">
        <f t="shared" si="695"/>
        <v>0</v>
      </c>
      <c r="LJ15" s="1109"/>
      <c r="LK15" s="1109"/>
      <c r="LL15" s="1109"/>
      <c r="LM15" s="1109"/>
      <c r="LN15" s="1109"/>
      <c r="LO15" s="1111"/>
      <c r="LP15" s="1112">
        <f t="shared" si="696"/>
        <v>0</v>
      </c>
      <c r="LQ15" s="1126"/>
      <c r="LR15" s="1110"/>
      <c r="LT15" s="1121"/>
      <c r="LU15" s="1109"/>
      <c r="LV15" s="1109"/>
      <c r="LW15" s="1109"/>
      <c r="LX15" s="1112">
        <f t="shared" si="697"/>
        <v>0</v>
      </c>
      <c r="LY15" s="1109"/>
      <c r="LZ15" s="1109"/>
      <c r="MA15" s="1109"/>
      <c r="MB15" s="1109"/>
      <c r="MC15" s="1109"/>
      <c r="MD15" s="1111"/>
      <c r="ME15" s="1112">
        <f t="shared" si="698"/>
        <v>0</v>
      </c>
      <c r="MF15" s="1126"/>
      <c r="MG15" s="1110"/>
      <c r="MI15" s="1121"/>
      <c r="MJ15" s="1109"/>
      <c r="MK15" s="1109"/>
      <c r="ML15" s="1109"/>
      <c r="MM15" s="1112">
        <f t="shared" si="699"/>
        <v>0</v>
      </c>
      <c r="MN15" s="1109"/>
      <c r="MO15" s="1109"/>
      <c r="MP15" s="1109"/>
      <c r="MQ15" s="1109"/>
      <c r="MR15" s="1109"/>
      <c r="MS15" s="1111"/>
      <c r="MT15" s="1112">
        <f t="shared" si="700"/>
        <v>0</v>
      </c>
      <c r="MU15" s="1126"/>
      <c r="MV15" s="1110"/>
      <c r="MX15" s="1121"/>
      <c r="MY15" s="1109"/>
      <c r="MZ15" s="1109"/>
      <c r="NA15" s="1109"/>
      <c r="NB15" s="1112">
        <f t="shared" si="701"/>
        <v>0</v>
      </c>
      <c r="NC15" s="1109"/>
      <c r="ND15" s="1109"/>
      <c r="NE15" s="1109"/>
      <c r="NF15" s="1109"/>
      <c r="NG15" s="1109"/>
      <c r="NH15" s="1111"/>
      <c r="NI15" s="1112">
        <f t="shared" si="702"/>
        <v>0</v>
      </c>
      <c r="NJ15" s="1126"/>
      <c r="NK15" s="1110"/>
      <c r="NM15" s="1121"/>
      <c r="NN15" s="1109"/>
      <c r="NO15" s="1109"/>
      <c r="NP15" s="1109"/>
      <c r="NQ15" s="1112">
        <f t="shared" si="703"/>
        <v>0</v>
      </c>
      <c r="NR15" s="1109"/>
      <c r="NS15" s="1109"/>
      <c r="NT15" s="1109"/>
      <c r="NU15" s="1109"/>
      <c r="NV15" s="1109"/>
      <c r="NW15" s="1111"/>
      <c r="NX15" s="1112">
        <f t="shared" si="704"/>
        <v>0</v>
      </c>
      <c r="NY15" s="1126"/>
      <c r="NZ15" s="1110"/>
      <c r="OB15" s="1121"/>
      <c r="OC15" s="1109"/>
      <c r="OD15" s="1109"/>
      <c r="OE15" s="1109"/>
      <c r="OF15" s="1112">
        <f t="shared" si="705"/>
        <v>0</v>
      </c>
      <c r="OG15" s="1109"/>
      <c r="OH15" s="1109"/>
      <c r="OI15" s="1109"/>
      <c r="OJ15" s="1109"/>
      <c r="OK15" s="1109"/>
      <c r="OL15" s="1111"/>
      <c r="OM15" s="1112">
        <f t="shared" si="706"/>
        <v>0</v>
      </c>
      <c r="ON15" s="1126"/>
      <c r="OO15" s="1110"/>
      <c r="OQ15" s="1121"/>
      <c r="OR15" s="1109"/>
      <c r="OS15" s="1109"/>
      <c r="OT15" s="1109"/>
      <c r="OU15" s="1112">
        <f t="shared" si="707"/>
        <v>0</v>
      </c>
      <c r="OV15" s="1109"/>
      <c r="OW15" s="1109"/>
      <c r="OX15" s="1109"/>
      <c r="OY15" s="1109"/>
      <c r="OZ15" s="1109"/>
      <c r="PA15" s="1111"/>
      <c r="PB15" s="1112">
        <f t="shared" si="708"/>
        <v>0</v>
      </c>
      <c r="PC15" s="1126"/>
      <c r="PD15" s="1110"/>
      <c r="PF15" s="1121"/>
      <c r="PG15" s="1109"/>
      <c r="PH15" s="1109"/>
      <c r="PI15" s="1109"/>
      <c r="PJ15" s="1112">
        <f t="shared" si="709"/>
        <v>0</v>
      </c>
      <c r="PK15" s="1109"/>
      <c r="PL15" s="1109"/>
      <c r="PM15" s="1109"/>
      <c r="PN15" s="1109"/>
      <c r="PO15" s="1109"/>
      <c r="PP15" s="1111"/>
      <c r="PQ15" s="1112">
        <f t="shared" si="710"/>
        <v>0</v>
      </c>
      <c r="PR15" s="1126"/>
      <c r="PS15" s="1110"/>
      <c r="PU15" s="1121"/>
      <c r="PV15" s="1109"/>
      <c r="PW15" s="1109"/>
      <c r="PX15" s="1109"/>
      <c r="PY15" s="1112">
        <f t="shared" si="711"/>
        <v>0</v>
      </c>
      <c r="PZ15" s="1109"/>
      <c r="QA15" s="1109"/>
      <c r="QB15" s="1109"/>
      <c r="QC15" s="1109"/>
      <c r="QD15" s="1109"/>
      <c r="QE15" s="1111"/>
      <c r="QF15" s="1112">
        <f t="shared" si="712"/>
        <v>0</v>
      </c>
      <c r="QG15" s="1126"/>
      <c r="QH15" s="1110"/>
      <c r="QJ15" s="1121"/>
      <c r="QK15" s="1109"/>
      <c r="QL15" s="1109"/>
      <c r="QM15" s="1109"/>
      <c r="QN15" s="1112">
        <f t="shared" si="713"/>
        <v>0</v>
      </c>
      <c r="QO15" s="1109"/>
      <c r="QP15" s="1109"/>
      <c r="QQ15" s="1109"/>
      <c r="QR15" s="1109"/>
      <c r="QS15" s="1109"/>
      <c r="QT15" s="1111"/>
      <c r="QU15" s="1112">
        <f t="shared" si="714"/>
        <v>0</v>
      </c>
      <c r="QV15" s="1126"/>
      <c r="QW15" s="1110"/>
      <c r="QY15" s="1121"/>
      <c r="QZ15" s="1109"/>
      <c r="RA15" s="1109"/>
      <c r="RB15" s="1109"/>
      <c r="RC15" s="1112">
        <f t="shared" si="715"/>
        <v>0</v>
      </c>
      <c r="RD15" s="1109"/>
      <c r="RE15" s="1109"/>
      <c r="RF15" s="1109"/>
      <c r="RG15" s="1109"/>
      <c r="RH15" s="1109"/>
      <c r="RI15" s="1111"/>
      <c r="RJ15" s="1112">
        <f t="shared" si="716"/>
        <v>0</v>
      </c>
      <c r="RK15" s="1126"/>
      <c r="RL15" s="1110"/>
      <c r="RN15" s="1121"/>
      <c r="RO15" s="1109"/>
      <c r="RP15" s="1109"/>
      <c r="RQ15" s="1109"/>
      <c r="RR15" s="1112">
        <f t="shared" si="717"/>
        <v>0</v>
      </c>
      <c r="RS15" s="1109"/>
      <c r="RT15" s="1109"/>
      <c r="RU15" s="1109"/>
      <c r="RV15" s="1109"/>
      <c r="RW15" s="1109"/>
      <c r="RX15" s="1111"/>
      <c r="RY15" s="1112">
        <f t="shared" si="718"/>
        <v>0</v>
      </c>
      <c r="RZ15" s="1126"/>
      <c r="SA15" s="1110"/>
      <c r="SC15" s="1121"/>
      <c r="SD15" s="1109"/>
      <c r="SE15" s="1109"/>
      <c r="SF15" s="1109"/>
      <c r="SG15" s="1112">
        <f t="shared" si="719"/>
        <v>0</v>
      </c>
      <c r="SH15" s="1109"/>
      <c r="SI15" s="1109"/>
      <c r="SJ15" s="1109"/>
      <c r="SK15" s="1109"/>
      <c r="SL15" s="1109"/>
      <c r="SM15" s="1111"/>
      <c r="SN15" s="1112">
        <f t="shared" si="720"/>
        <v>0</v>
      </c>
      <c r="SO15" s="1126"/>
      <c r="SP15" s="1110"/>
      <c r="SR15" s="1121"/>
      <c r="SS15" s="1109"/>
      <c r="ST15" s="1109"/>
      <c r="SU15" s="1109"/>
      <c r="SV15" s="1112">
        <f t="shared" si="721"/>
        <v>0</v>
      </c>
      <c r="SW15" s="1109"/>
      <c r="SX15" s="1109"/>
      <c r="SY15" s="1109"/>
      <c r="SZ15" s="1109"/>
      <c r="TA15" s="1109"/>
      <c r="TB15" s="1111"/>
      <c r="TC15" s="1112">
        <f t="shared" si="722"/>
        <v>0</v>
      </c>
      <c r="TD15" s="1126"/>
      <c r="TE15" s="1110"/>
      <c r="TG15" s="1121"/>
      <c r="TH15" s="1109"/>
      <c r="TI15" s="1109"/>
      <c r="TJ15" s="1109"/>
      <c r="TK15" s="1112">
        <f t="shared" si="723"/>
        <v>0</v>
      </c>
      <c r="TL15" s="1109"/>
      <c r="TM15" s="1109"/>
      <c r="TN15" s="1109"/>
      <c r="TO15" s="1109"/>
      <c r="TP15" s="1109"/>
      <c r="TQ15" s="1111"/>
      <c r="TR15" s="1112">
        <f t="shared" si="724"/>
        <v>0</v>
      </c>
      <c r="TS15" s="1126"/>
      <c r="TT15" s="1110"/>
      <c r="TV15" s="1121"/>
      <c r="TW15" s="1109"/>
      <c r="TX15" s="1109"/>
      <c r="TY15" s="1109"/>
      <c r="TZ15" s="1112">
        <f t="shared" si="725"/>
        <v>0</v>
      </c>
      <c r="UA15" s="1109"/>
      <c r="UB15" s="1109"/>
      <c r="UC15" s="1109"/>
      <c r="UD15" s="1109"/>
      <c r="UE15" s="1109"/>
      <c r="UF15" s="1111"/>
      <c r="UG15" s="1112">
        <f t="shared" si="726"/>
        <v>0</v>
      </c>
      <c r="UH15" s="1126"/>
      <c r="UI15" s="1110"/>
      <c r="UK15" s="1121"/>
      <c r="UL15" s="1109"/>
      <c r="UM15" s="1109"/>
      <c r="UN15" s="1109"/>
      <c r="UO15" s="1112">
        <f t="shared" si="727"/>
        <v>0</v>
      </c>
      <c r="UP15" s="1109"/>
      <c r="UQ15" s="1109"/>
      <c r="UR15" s="1109"/>
      <c r="US15" s="1109"/>
      <c r="UT15" s="1109"/>
      <c r="UU15" s="1111"/>
      <c r="UV15" s="1112">
        <f t="shared" si="728"/>
        <v>0</v>
      </c>
      <c r="UW15" s="1126"/>
      <c r="UX15" s="1110"/>
      <c r="UZ15" s="1121"/>
      <c r="VA15" s="1109"/>
      <c r="VB15" s="1109"/>
      <c r="VC15" s="1109"/>
      <c r="VD15" s="1112">
        <f t="shared" si="729"/>
        <v>0</v>
      </c>
      <c r="VE15" s="1109"/>
      <c r="VF15" s="1109"/>
      <c r="VG15" s="1109"/>
      <c r="VH15" s="1109"/>
      <c r="VI15" s="1109"/>
      <c r="VJ15" s="1111"/>
      <c r="VK15" s="1112">
        <f t="shared" si="730"/>
        <v>0</v>
      </c>
      <c r="VL15" s="1126"/>
      <c r="VM15" s="1110"/>
      <c r="VO15" s="1121"/>
      <c r="VP15" s="1109"/>
      <c r="VQ15" s="1109"/>
      <c r="VR15" s="1109"/>
      <c r="VS15" s="1112">
        <f t="shared" si="731"/>
        <v>0</v>
      </c>
      <c r="VT15" s="1109"/>
      <c r="VU15" s="1109"/>
      <c r="VV15" s="1109"/>
      <c r="VW15" s="1109"/>
      <c r="VX15" s="1109"/>
      <c r="VY15" s="1111"/>
      <c r="VZ15" s="1112">
        <f t="shared" si="732"/>
        <v>0</v>
      </c>
      <c r="WA15" s="1126"/>
      <c r="WB15" s="1110"/>
      <c r="WD15" s="1121"/>
      <c r="WE15" s="1109"/>
      <c r="WF15" s="1109"/>
      <c r="WG15" s="1109"/>
      <c r="WH15" s="1112">
        <f t="shared" si="733"/>
        <v>0</v>
      </c>
      <c r="WI15" s="1109"/>
      <c r="WJ15" s="1109"/>
      <c r="WK15" s="1109"/>
      <c r="WL15" s="1109"/>
      <c r="WM15" s="1109"/>
      <c r="WN15" s="1111"/>
      <c r="WO15" s="1112">
        <f t="shared" si="734"/>
        <v>0</v>
      </c>
      <c r="WP15" s="1126"/>
      <c r="WQ15" s="1110"/>
      <c r="WS15" s="1121"/>
      <c r="WT15" s="1109"/>
      <c r="WU15" s="1109"/>
      <c r="WV15" s="1109"/>
      <c r="WW15" s="1112">
        <f t="shared" si="735"/>
        <v>0</v>
      </c>
      <c r="WX15" s="1109"/>
      <c r="WY15" s="1109"/>
      <c r="WZ15" s="1109"/>
      <c r="XA15" s="1109"/>
      <c r="XB15" s="1109"/>
      <c r="XC15" s="1111"/>
      <c r="XD15" s="1112">
        <f t="shared" si="736"/>
        <v>0</v>
      </c>
      <c r="XE15" s="1126"/>
      <c r="XF15" s="1110"/>
      <c r="XH15" s="1121"/>
      <c r="XI15" s="1109"/>
      <c r="XJ15" s="1109"/>
      <c r="XK15" s="1109"/>
      <c r="XL15" s="1112">
        <f t="shared" si="737"/>
        <v>0</v>
      </c>
      <c r="XM15" s="1109"/>
      <c r="XN15" s="1109"/>
      <c r="XO15" s="1109"/>
      <c r="XP15" s="1109"/>
      <c r="XQ15" s="1109"/>
      <c r="XR15" s="1111"/>
      <c r="XS15" s="1112">
        <f t="shared" si="738"/>
        <v>0</v>
      </c>
      <c r="XT15" s="1126"/>
      <c r="XU15" s="1110"/>
      <c r="XW15" s="1121"/>
      <c r="XX15" s="1109"/>
      <c r="XY15" s="1109"/>
      <c r="XZ15" s="1109"/>
      <c r="YA15" s="1112">
        <f t="shared" si="739"/>
        <v>0</v>
      </c>
      <c r="YB15" s="1109"/>
      <c r="YC15" s="1109"/>
      <c r="YD15" s="1109"/>
      <c r="YE15" s="1109"/>
      <c r="YF15" s="1109"/>
      <c r="YG15" s="1111"/>
      <c r="YH15" s="1112">
        <f t="shared" si="740"/>
        <v>0</v>
      </c>
      <c r="YI15" s="1126"/>
      <c r="YJ15" s="1110"/>
      <c r="YL15" s="1121"/>
      <c r="YM15" s="1109"/>
      <c r="YN15" s="1109"/>
      <c r="YO15" s="1109"/>
      <c r="YP15" s="1112">
        <f t="shared" si="741"/>
        <v>0</v>
      </c>
      <c r="YQ15" s="1109"/>
      <c r="YR15" s="1109"/>
      <c r="YS15" s="1109"/>
      <c r="YT15" s="1109"/>
      <c r="YU15" s="1109"/>
      <c r="YV15" s="1111"/>
      <c r="YW15" s="1112">
        <f t="shared" si="742"/>
        <v>0</v>
      </c>
      <c r="YX15" s="1126"/>
      <c r="YY15" s="1110"/>
      <c r="ZA15" s="1121"/>
      <c r="ZB15" s="1109"/>
      <c r="ZC15" s="1109"/>
      <c r="ZD15" s="1109"/>
      <c r="ZE15" s="1112">
        <f t="shared" si="743"/>
        <v>0</v>
      </c>
      <c r="ZF15" s="1109"/>
      <c r="ZG15" s="1109"/>
      <c r="ZH15" s="1109"/>
      <c r="ZI15" s="1109"/>
      <c r="ZJ15" s="1109"/>
      <c r="ZK15" s="1111"/>
      <c r="ZL15" s="1112">
        <f t="shared" si="744"/>
        <v>0</v>
      </c>
      <c r="ZM15" s="1126"/>
      <c r="ZN15" s="1110"/>
      <c r="ZP15" s="1121"/>
      <c r="ZQ15" s="1109"/>
      <c r="ZR15" s="1109"/>
      <c r="ZS15" s="1109"/>
      <c r="ZT15" s="1112">
        <f t="shared" si="745"/>
        <v>0</v>
      </c>
      <c r="ZU15" s="1109"/>
      <c r="ZV15" s="1109"/>
      <c r="ZW15" s="1109"/>
      <c r="ZX15" s="1109"/>
      <c r="ZY15" s="1109"/>
      <c r="ZZ15" s="1111"/>
      <c r="AAA15" s="1112">
        <f t="shared" si="746"/>
        <v>0</v>
      </c>
      <c r="AAB15" s="1126"/>
      <c r="AAC15" s="1110"/>
      <c r="AAE15" s="1121"/>
      <c r="AAF15" s="1109"/>
      <c r="AAG15" s="1109"/>
      <c r="AAH15" s="1109"/>
      <c r="AAI15" s="1112">
        <f t="shared" si="747"/>
        <v>0</v>
      </c>
      <c r="AAJ15" s="1109"/>
      <c r="AAK15" s="1109"/>
      <c r="AAL15" s="1109"/>
      <c r="AAM15" s="1109"/>
      <c r="AAN15" s="1109"/>
      <c r="AAO15" s="1111"/>
      <c r="AAP15" s="1112">
        <f t="shared" si="748"/>
        <v>0</v>
      </c>
      <c r="AAQ15" s="1126"/>
      <c r="AAR15" s="1110"/>
      <c r="AAT15" s="1121"/>
      <c r="AAU15" s="1109"/>
      <c r="AAV15" s="1109"/>
      <c r="AAW15" s="1109"/>
      <c r="AAX15" s="1112">
        <f t="shared" si="749"/>
        <v>0</v>
      </c>
      <c r="AAY15" s="1109"/>
      <c r="AAZ15" s="1109"/>
      <c r="ABA15" s="1109"/>
      <c r="ABB15" s="1109"/>
      <c r="ABC15" s="1109"/>
      <c r="ABD15" s="1111"/>
      <c r="ABE15" s="1112">
        <f t="shared" si="750"/>
        <v>0</v>
      </c>
      <c r="ABF15" s="1126"/>
      <c r="ABG15" s="1110"/>
      <c r="ABI15" s="1121"/>
      <c r="ABJ15" s="1109"/>
      <c r="ABK15" s="1109"/>
      <c r="ABL15" s="1109"/>
      <c r="ABM15" s="1112">
        <f t="shared" si="751"/>
        <v>0</v>
      </c>
      <c r="ABN15" s="1109"/>
      <c r="ABO15" s="1109"/>
      <c r="ABP15" s="1109"/>
      <c r="ABQ15" s="1109"/>
      <c r="ABR15" s="1109"/>
      <c r="ABS15" s="1111"/>
      <c r="ABT15" s="1112">
        <f t="shared" si="752"/>
        <v>0</v>
      </c>
      <c r="ABU15" s="1126"/>
      <c r="ABV15" s="1110"/>
      <c r="ABX15" s="1121"/>
      <c r="ABY15" s="1109"/>
      <c r="ABZ15" s="1109"/>
      <c r="ACA15" s="1109"/>
      <c r="ACB15" s="1112">
        <f t="shared" si="753"/>
        <v>0</v>
      </c>
      <c r="ACC15" s="1109"/>
      <c r="ACD15" s="1109"/>
      <c r="ACE15" s="1109"/>
      <c r="ACF15" s="1109"/>
      <c r="ACG15" s="1109"/>
      <c r="ACH15" s="1111"/>
      <c r="ACI15" s="1112">
        <f t="shared" si="754"/>
        <v>0</v>
      </c>
      <c r="ACJ15" s="1126"/>
      <c r="ACK15" s="1110"/>
      <c r="ACM15" s="1121"/>
      <c r="ACN15" s="1109"/>
      <c r="ACO15" s="1109"/>
      <c r="ACP15" s="1109"/>
      <c r="ACQ15" s="1112">
        <f t="shared" si="755"/>
        <v>0</v>
      </c>
      <c r="ACR15" s="1109"/>
      <c r="ACS15" s="1109"/>
      <c r="ACT15" s="1109"/>
      <c r="ACU15" s="1109"/>
      <c r="ACV15" s="1109"/>
      <c r="ACW15" s="1111"/>
      <c r="ACX15" s="1112">
        <f t="shared" si="756"/>
        <v>0</v>
      </c>
      <c r="ACY15" s="1126"/>
      <c r="ACZ15" s="1110"/>
      <c r="ADB15" s="1121"/>
      <c r="ADC15" s="1109"/>
      <c r="ADD15" s="1109"/>
      <c r="ADE15" s="1109"/>
      <c r="ADF15" s="1112">
        <f t="shared" si="757"/>
        <v>0</v>
      </c>
      <c r="ADG15" s="1109"/>
      <c r="ADH15" s="1109"/>
      <c r="ADI15" s="1109"/>
      <c r="ADJ15" s="1109"/>
      <c r="ADK15" s="1109"/>
      <c r="ADL15" s="1111"/>
      <c r="ADM15" s="1112">
        <f t="shared" si="758"/>
        <v>0</v>
      </c>
      <c r="ADN15" s="1126"/>
      <c r="ADO15" s="1110"/>
      <c r="ADQ15" s="1121"/>
      <c r="ADR15" s="1109"/>
      <c r="ADS15" s="1109"/>
      <c r="ADT15" s="1109"/>
      <c r="ADU15" s="1112">
        <f t="shared" si="759"/>
        <v>0</v>
      </c>
      <c r="ADV15" s="1109"/>
      <c r="ADW15" s="1109"/>
      <c r="ADX15" s="1109"/>
      <c r="ADY15" s="1109"/>
      <c r="ADZ15" s="1109"/>
      <c r="AEA15" s="1111"/>
      <c r="AEB15" s="1112">
        <f t="shared" si="760"/>
        <v>0</v>
      </c>
      <c r="AEC15" s="1126"/>
      <c r="AED15" s="1110"/>
      <c r="AEF15" s="1121"/>
      <c r="AEG15" s="1109"/>
      <c r="AEH15" s="1109"/>
      <c r="AEI15" s="1109"/>
      <c r="AEJ15" s="1112">
        <f t="shared" si="761"/>
        <v>0</v>
      </c>
      <c r="AEK15" s="1109"/>
      <c r="AEL15" s="1109"/>
      <c r="AEM15" s="1109"/>
      <c r="AEN15" s="1109"/>
      <c r="AEO15" s="1109"/>
      <c r="AEP15" s="1111"/>
      <c r="AEQ15" s="1112">
        <f t="shared" si="762"/>
        <v>0</v>
      </c>
      <c r="AER15" s="1126"/>
      <c r="AES15" s="1110"/>
      <c r="AEU15" s="1121"/>
      <c r="AEV15" s="1109"/>
      <c r="AEW15" s="1109"/>
      <c r="AEX15" s="1109"/>
      <c r="AEY15" s="1112">
        <f t="shared" si="763"/>
        <v>0</v>
      </c>
      <c r="AEZ15" s="1109"/>
      <c r="AFA15" s="1109"/>
      <c r="AFB15" s="1109"/>
      <c r="AFC15" s="1109"/>
      <c r="AFD15" s="1109"/>
      <c r="AFE15" s="1111"/>
      <c r="AFF15" s="1112">
        <f t="shared" si="764"/>
        <v>0</v>
      </c>
      <c r="AFG15" s="1126"/>
      <c r="AFH15" s="1110"/>
      <c r="AFJ15" s="1121"/>
      <c r="AFK15" s="1109"/>
      <c r="AFL15" s="1109"/>
      <c r="AFM15" s="1109"/>
      <c r="AFN15" s="1112">
        <f t="shared" si="765"/>
        <v>0</v>
      </c>
      <c r="AFO15" s="1109"/>
      <c r="AFP15" s="1109"/>
      <c r="AFQ15" s="1109"/>
      <c r="AFR15" s="1109"/>
      <c r="AFS15" s="1109"/>
      <c r="AFT15" s="1111"/>
      <c r="AFU15" s="1112">
        <f t="shared" si="766"/>
        <v>0</v>
      </c>
      <c r="AFV15" s="1126"/>
      <c r="AFW15" s="1110"/>
      <c r="AFY15" s="1121"/>
      <c r="AFZ15" s="1109"/>
      <c r="AGA15" s="1109"/>
      <c r="AGB15" s="1109"/>
      <c r="AGC15" s="1112">
        <f t="shared" si="767"/>
        <v>0</v>
      </c>
      <c r="AGD15" s="1109"/>
      <c r="AGE15" s="1109"/>
      <c r="AGF15" s="1109"/>
      <c r="AGG15" s="1109"/>
      <c r="AGH15" s="1109"/>
      <c r="AGI15" s="1111"/>
      <c r="AGJ15" s="1112">
        <f t="shared" si="768"/>
        <v>0</v>
      </c>
      <c r="AGK15" s="1126"/>
      <c r="AGL15" s="1110"/>
      <c r="AGN15" s="1121"/>
      <c r="AGO15" s="1109"/>
      <c r="AGP15" s="1109"/>
      <c r="AGQ15" s="1109"/>
      <c r="AGR15" s="1112">
        <f t="shared" si="769"/>
        <v>0</v>
      </c>
      <c r="AGS15" s="1109"/>
      <c r="AGT15" s="1109"/>
      <c r="AGU15" s="1109"/>
      <c r="AGV15" s="1109"/>
      <c r="AGW15" s="1109"/>
      <c r="AGX15" s="1111"/>
      <c r="AGY15" s="1112">
        <f t="shared" si="770"/>
        <v>0</v>
      </c>
      <c r="AGZ15" s="1126"/>
      <c r="AHA15" s="1110"/>
      <c r="AHC15" s="1121"/>
      <c r="AHD15" s="1109"/>
      <c r="AHE15" s="1109"/>
      <c r="AHF15" s="1109"/>
      <c r="AHG15" s="1112">
        <f t="shared" si="771"/>
        <v>0</v>
      </c>
      <c r="AHH15" s="1109"/>
      <c r="AHI15" s="1109"/>
      <c r="AHJ15" s="1109"/>
      <c r="AHK15" s="1109"/>
      <c r="AHL15" s="1109"/>
      <c r="AHM15" s="1111"/>
      <c r="AHN15" s="1112">
        <f t="shared" si="772"/>
        <v>0</v>
      </c>
      <c r="AHO15" s="1126"/>
      <c r="AHP15" s="1110"/>
      <c r="AHR15" s="1121"/>
      <c r="AHS15" s="1109"/>
      <c r="AHT15" s="1109"/>
      <c r="AHU15" s="1109"/>
      <c r="AHV15" s="1112">
        <f t="shared" si="773"/>
        <v>0</v>
      </c>
      <c r="AHW15" s="1109"/>
      <c r="AHX15" s="1109"/>
      <c r="AHY15" s="1109"/>
      <c r="AHZ15" s="1109"/>
      <c r="AIA15" s="1109"/>
      <c r="AIB15" s="1111"/>
      <c r="AIC15" s="1112">
        <f t="shared" si="774"/>
        <v>0</v>
      </c>
      <c r="AID15" s="1126"/>
      <c r="AIE15" s="1110"/>
      <c r="AIG15" s="1121"/>
      <c r="AIH15" s="1109"/>
      <c r="AII15" s="1109"/>
      <c r="AIJ15" s="1109"/>
      <c r="AIK15" s="1112">
        <f t="shared" si="775"/>
        <v>0</v>
      </c>
      <c r="AIL15" s="1109"/>
      <c r="AIM15" s="1109"/>
      <c r="AIN15" s="1109"/>
      <c r="AIO15" s="1109"/>
      <c r="AIP15" s="1109"/>
      <c r="AIQ15" s="1111"/>
      <c r="AIR15" s="1112">
        <f t="shared" si="776"/>
        <v>0</v>
      </c>
      <c r="AIS15" s="1126"/>
      <c r="AIT15" s="1110"/>
      <c r="AIV15" s="1121"/>
      <c r="AIW15" s="1109"/>
      <c r="AIX15" s="1109"/>
      <c r="AIY15" s="1109"/>
      <c r="AIZ15" s="1112">
        <f t="shared" si="777"/>
        <v>0</v>
      </c>
      <c r="AJA15" s="1109"/>
      <c r="AJB15" s="1109"/>
      <c r="AJC15" s="1109"/>
      <c r="AJD15" s="1109"/>
      <c r="AJE15" s="1109"/>
      <c r="AJF15" s="1111"/>
      <c r="AJG15" s="1112">
        <f t="shared" si="778"/>
        <v>0</v>
      </c>
      <c r="AJH15" s="1126"/>
      <c r="AJI15" s="1110"/>
      <c r="AJK15" s="1121"/>
      <c r="AJL15" s="1109"/>
      <c r="AJM15" s="1109"/>
      <c r="AJN15" s="1109"/>
      <c r="AJO15" s="1112">
        <f t="shared" si="779"/>
        <v>0</v>
      </c>
      <c r="AJP15" s="1109"/>
      <c r="AJQ15" s="1109"/>
      <c r="AJR15" s="1109"/>
      <c r="AJS15" s="1109"/>
      <c r="AJT15" s="1109"/>
      <c r="AJU15" s="1111"/>
      <c r="AJV15" s="1112">
        <f t="shared" si="780"/>
        <v>0</v>
      </c>
      <c r="AJW15" s="1126"/>
      <c r="AJX15" s="1110"/>
      <c r="AJZ15" s="1121"/>
      <c r="AKA15" s="1109"/>
      <c r="AKB15" s="1109"/>
      <c r="AKC15" s="1109"/>
      <c r="AKD15" s="1112">
        <f t="shared" si="781"/>
        <v>0</v>
      </c>
      <c r="AKE15" s="1109"/>
      <c r="AKF15" s="1109"/>
      <c r="AKG15" s="1109"/>
      <c r="AKH15" s="1109"/>
      <c r="AKI15" s="1109"/>
      <c r="AKJ15" s="1111"/>
      <c r="AKK15" s="1112">
        <f t="shared" si="782"/>
        <v>0</v>
      </c>
      <c r="AKL15" s="1126"/>
      <c r="AKM15" s="1110"/>
      <c r="AKO15" s="1121"/>
      <c r="AKP15" s="1109"/>
      <c r="AKQ15" s="1109"/>
      <c r="AKR15" s="1109"/>
      <c r="AKS15" s="1112">
        <f t="shared" si="783"/>
        <v>0</v>
      </c>
      <c r="AKT15" s="1109"/>
      <c r="AKU15" s="1109"/>
      <c r="AKV15" s="1109"/>
      <c r="AKW15" s="1109"/>
      <c r="AKX15" s="1109"/>
      <c r="AKY15" s="1111"/>
      <c r="AKZ15" s="1112">
        <f t="shared" si="784"/>
        <v>0</v>
      </c>
      <c r="ALA15" s="1126"/>
      <c r="ALB15" s="1110"/>
      <c r="ALD15" s="1121"/>
      <c r="ALE15" s="1109"/>
      <c r="ALF15" s="1109"/>
      <c r="ALG15" s="1109"/>
      <c r="ALH15" s="1112">
        <f t="shared" si="785"/>
        <v>0</v>
      </c>
      <c r="ALI15" s="1109"/>
      <c r="ALJ15" s="1109"/>
      <c r="ALK15" s="1109"/>
      <c r="ALL15" s="1109"/>
      <c r="ALM15" s="1109"/>
      <c r="ALN15" s="1111"/>
      <c r="ALO15" s="1112">
        <f t="shared" si="786"/>
        <v>0</v>
      </c>
      <c r="ALP15" s="1126"/>
      <c r="ALQ15" s="1110"/>
      <c r="ALS15" s="1121"/>
      <c r="ALT15" s="1109"/>
      <c r="ALU15" s="1109"/>
      <c r="ALV15" s="1109"/>
      <c r="ALW15" s="1112">
        <f t="shared" si="787"/>
        <v>0</v>
      </c>
      <c r="ALX15" s="1109"/>
      <c r="ALY15" s="1109"/>
      <c r="ALZ15" s="1109"/>
      <c r="AMA15" s="1109"/>
      <c r="AMB15" s="1109"/>
      <c r="AMC15" s="1111"/>
      <c r="AMD15" s="1112">
        <f t="shared" si="788"/>
        <v>0</v>
      </c>
      <c r="AME15" s="1126"/>
      <c r="AMF15" s="1110"/>
      <c r="AMH15" s="1121"/>
      <c r="AMI15" s="1109"/>
      <c r="AMJ15" s="1109"/>
      <c r="AMK15" s="1109"/>
      <c r="AML15" s="1112">
        <f t="shared" si="789"/>
        <v>0</v>
      </c>
      <c r="AMM15" s="1109"/>
      <c r="AMN15" s="1109"/>
      <c r="AMO15" s="1109"/>
      <c r="AMP15" s="1109"/>
      <c r="AMQ15" s="1109"/>
      <c r="AMR15" s="1111"/>
      <c r="AMS15" s="1112">
        <f t="shared" si="790"/>
        <v>0</v>
      </c>
      <c r="AMT15" s="1126"/>
      <c r="AMU15" s="1110"/>
      <c r="AMW15" s="1121"/>
      <c r="AMX15" s="1109"/>
      <c r="AMY15" s="1109"/>
      <c r="AMZ15" s="1109"/>
      <c r="ANA15" s="1112">
        <f t="shared" si="791"/>
        <v>0</v>
      </c>
      <c r="ANB15" s="1109"/>
      <c r="ANC15" s="1109"/>
      <c r="AND15" s="1109"/>
      <c r="ANE15" s="1109"/>
      <c r="ANF15" s="1109"/>
      <c r="ANG15" s="1111"/>
      <c r="ANH15" s="1112">
        <f t="shared" si="792"/>
        <v>0</v>
      </c>
      <c r="ANI15" s="1126"/>
      <c r="ANJ15" s="1110"/>
      <c r="ANL15" s="1121"/>
      <c r="ANM15" s="1109"/>
      <c r="ANN15" s="1109"/>
      <c r="ANO15" s="1109"/>
      <c r="ANP15" s="1112">
        <f t="shared" si="793"/>
        <v>0</v>
      </c>
      <c r="ANQ15" s="1109"/>
      <c r="ANR15" s="1109"/>
      <c r="ANS15" s="1109"/>
      <c r="ANT15" s="1109"/>
      <c r="ANU15" s="1109"/>
      <c r="ANV15" s="1111"/>
      <c r="ANW15" s="1112">
        <f t="shared" si="794"/>
        <v>0</v>
      </c>
      <c r="ANX15" s="1126"/>
      <c r="ANY15" s="1110"/>
      <c r="AOA15" s="1121"/>
      <c r="AOB15" s="1109"/>
      <c r="AOC15" s="1109"/>
      <c r="AOD15" s="1109"/>
      <c r="AOE15" s="1112">
        <f t="shared" si="795"/>
        <v>0</v>
      </c>
      <c r="AOF15" s="1109"/>
      <c r="AOG15" s="1109"/>
      <c r="AOH15" s="1109"/>
      <c r="AOI15" s="1109"/>
      <c r="AOJ15" s="1109"/>
      <c r="AOK15" s="1111"/>
      <c r="AOL15" s="1112">
        <f t="shared" si="796"/>
        <v>0</v>
      </c>
      <c r="AOM15" s="1126"/>
      <c r="AON15" s="1110"/>
      <c r="AOP15" s="1121"/>
      <c r="AOQ15" s="1109"/>
      <c r="AOR15" s="1109"/>
      <c r="AOS15" s="1109"/>
      <c r="AOT15" s="1112">
        <f t="shared" si="797"/>
        <v>0</v>
      </c>
      <c r="AOU15" s="1109"/>
      <c r="AOV15" s="1109"/>
      <c r="AOW15" s="1109"/>
      <c r="AOX15" s="1109"/>
      <c r="AOY15" s="1109"/>
      <c r="AOZ15" s="1111"/>
      <c r="APA15" s="1112">
        <f t="shared" si="798"/>
        <v>0</v>
      </c>
      <c r="APB15" s="1126"/>
      <c r="APC15" s="1110"/>
      <c r="APE15" s="1121"/>
      <c r="APF15" s="1109"/>
      <c r="APG15" s="1109"/>
      <c r="APH15" s="1109"/>
      <c r="API15" s="1112">
        <f t="shared" si="799"/>
        <v>0</v>
      </c>
      <c r="APJ15" s="1109"/>
      <c r="APK15" s="1109"/>
      <c r="APL15" s="1109"/>
      <c r="APM15" s="1109"/>
      <c r="APN15" s="1109"/>
      <c r="APO15" s="1111"/>
      <c r="APP15" s="1112">
        <f t="shared" si="800"/>
        <v>0</v>
      </c>
      <c r="APQ15" s="1126"/>
      <c r="APR15" s="1110"/>
      <c r="APT15" s="1121"/>
      <c r="APU15" s="1109"/>
      <c r="APV15" s="1109"/>
      <c r="APW15" s="1109"/>
      <c r="APX15" s="1112">
        <f t="shared" si="801"/>
        <v>0</v>
      </c>
      <c r="APY15" s="1109"/>
      <c r="APZ15" s="1109"/>
      <c r="AQA15" s="1109"/>
      <c r="AQB15" s="1109"/>
      <c r="AQC15" s="1109"/>
      <c r="AQD15" s="1111"/>
      <c r="AQE15" s="1112">
        <f t="shared" si="802"/>
        <v>0</v>
      </c>
      <c r="AQF15" s="1126"/>
      <c r="AQG15" s="1110"/>
      <c r="AQI15" s="1121"/>
      <c r="AQJ15" s="1109"/>
      <c r="AQK15" s="1109"/>
      <c r="AQL15" s="1109"/>
      <c r="AQM15" s="1112">
        <f t="shared" si="803"/>
        <v>0</v>
      </c>
      <c r="AQN15" s="1109"/>
      <c r="AQO15" s="1109"/>
      <c r="AQP15" s="1109"/>
      <c r="AQQ15" s="1109"/>
      <c r="AQR15" s="1109"/>
      <c r="AQS15" s="1111"/>
      <c r="AQT15" s="1112">
        <f t="shared" si="804"/>
        <v>0</v>
      </c>
      <c r="AQU15" s="1126"/>
      <c r="AQV15" s="1110"/>
      <c r="AQX15" s="1121"/>
      <c r="AQY15" s="1109"/>
      <c r="AQZ15" s="1109"/>
      <c r="ARA15" s="1109"/>
      <c r="ARB15" s="1112">
        <f t="shared" si="805"/>
        <v>0</v>
      </c>
      <c r="ARC15" s="1109"/>
      <c r="ARD15" s="1109"/>
      <c r="ARE15" s="1109"/>
      <c r="ARF15" s="1109"/>
      <c r="ARG15" s="1109"/>
      <c r="ARH15" s="1111"/>
      <c r="ARI15" s="1112">
        <f t="shared" si="806"/>
        <v>0</v>
      </c>
      <c r="ARJ15" s="1126"/>
      <c r="ARK15" s="1110"/>
      <c r="ARM15" s="1121"/>
      <c r="ARN15" s="1109"/>
      <c r="ARO15" s="1109"/>
      <c r="ARP15" s="1109"/>
      <c r="ARQ15" s="1112">
        <f t="shared" si="807"/>
        <v>0</v>
      </c>
      <c r="ARR15" s="1109"/>
      <c r="ARS15" s="1109"/>
      <c r="ART15" s="1109"/>
      <c r="ARU15" s="1109"/>
      <c r="ARV15" s="1109"/>
      <c r="ARW15" s="1111"/>
      <c r="ARX15" s="1112">
        <f t="shared" si="808"/>
        <v>0</v>
      </c>
      <c r="ARY15" s="1126"/>
      <c r="ARZ15" s="1110"/>
      <c r="ASB15" s="1121"/>
      <c r="ASC15" s="1109"/>
      <c r="ASD15" s="1109"/>
      <c r="ASE15" s="1109"/>
      <c r="ASF15" s="1112">
        <f t="shared" si="809"/>
        <v>0</v>
      </c>
      <c r="ASG15" s="1109"/>
      <c r="ASH15" s="1109"/>
      <c r="ASI15" s="1109"/>
      <c r="ASJ15" s="1109"/>
      <c r="ASK15" s="1109"/>
      <c r="ASL15" s="1111"/>
      <c r="ASM15" s="1112">
        <f t="shared" si="810"/>
        <v>0</v>
      </c>
      <c r="ASN15" s="1126"/>
      <c r="ASO15" s="1110"/>
      <c r="ASQ15" s="1121"/>
      <c r="ASR15" s="1109"/>
      <c r="ASS15" s="1109"/>
      <c r="AST15" s="1109"/>
      <c r="ASU15" s="1112">
        <f t="shared" si="811"/>
        <v>0</v>
      </c>
      <c r="ASV15" s="1109"/>
      <c r="ASW15" s="1109"/>
      <c r="ASX15" s="1109"/>
      <c r="ASY15" s="1109"/>
      <c r="ASZ15" s="1109"/>
      <c r="ATA15" s="1111"/>
      <c r="ATB15" s="1112">
        <f t="shared" si="812"/>
        <v>0</v>
      </c>
      <c r="ATC15" s="1126"/>
      <c r="ATD15" s="1110"/>
      <c r="ATF15" s="1121"/>
      <c r="ATG15" s="1109"/>
      <c r="ATH15" s="1109"/>
      <c r="ATI15" s="1109"/>
      <c r="ATJ15" s="1112">
        <f t="shared" si="813"/>
        <v>0</v>
      </c>
      <c r="ATK15" s="1109"/>
      <c r="ATL15" s="1109"/>
      <c r="ATM15" s="1109"/>
      <c r="ATN15" s="1109"/>
      <c r="ATO15" s="1109"/>
      <c r="ATP15" s="1111"/>
      <c r="ATQ15" s="1112">
        <f t="shared" si="814"/>
        <v>0</v>
      </c>
      <c r="ATR15" s="1126"/>
      <c r="ATS15" s="1110"/>
      <c r="ATU15" s="1121"/>
      <c r="ATV15" s="1109"/>
      <c r="ATW15" s="1109"/>
      <c r="ATX15" s="1109"/>
      <c r="ATY15" s="1112">
        <f t="shared" si="815"/>
        <v>0</v>
      </c>
      <c r="ATZ15" s="1109"/>
      <c r="AUA15" s="1109"/>
      <c r="AUB15" s="1109"/>
      <c r="AUC15" s="1109"/>
      <c r="AUD15" s="1109"/>
      <c r="AUE15" s="1111"/>
      <c r="AUF15" s="1112">
        <f t="shared" si="816"/>
        <v>0</v>
      </c>
      <c r="AUG15" s="1126"/>
      <c r="AUH15" s="1110"/>
      <c r="AUJ15" s="1121"/>
      <c r="AUK15" s="1109"/>
      <c r="AUL15" s="1109"/>
      <c r="AUM15" s="1109"/>
      <c r="AUN15" s="1112">
        <f t="shared" si="817"/>
        <v>0</v>
      </c>
      <c r="AUO15" s="1109"/>
      <c r="AUP15" s="1109"/>
      <c r="AUQ15" s="1109"/>
      <c r="AUR15" s="1109"/>
      <c r="AUS15" s="1109"/>
      <c r="AUT15" s="1111"/>
      <c r="AUU15" s="1112">
        <f t="shared" si="818"/>
        <v>0</v>
      </c>
      <c r="AUV15" s="1126"/>
      <c r="AUW15" s="1110"/>
      <c r="AUY15" s="1121"/>
      <c r="AUZ15" s="1109"/>
      <c r="AVA15" s="1109"/>
      <c r="AVB15" s="1109"/>
      <c r="AVC15" s="1112">
        <f t="shared" si="819"/>
        <v>0</v>
      </c>
      <c r="AVD15" s="1109"/>
      <c r="AVE15" s="1109"/>
      <c r="AVF15" s="1109"/>
      <c r="AVG15" s="1109"/>
      <c r="AVH15" s="1109"/>
      <c r="AVI15" s="1111"/>
      <c r="AVJ15" s="1112">
        <f t="shared" si="820"/>
        <v>0</v>
      </c>
      <c r="AVK15" s="1126"/>
      <c r="AVL15" s="1110"/>
      <c r="AVN15" s="1121"/>
      <c r="AVO15" s="1109"/>
      <c r="AVP15" s="1109"/>
      <c r="AVQ15" s="1109"/>
      <c r="AVR15" s="1112">
        <f t="shared" si="821"/>
        <v>0</v>
      </c>
      <c r="AVS15" s="1109"/>
      <c r="AVT15" s="1109"/>
      <c r="AVU15" s="1109"/>
      <c r="AVV15" s="1109"/>
      <c r="AVW15" s="1109"/>
      <c r="AVX15" s="1111"/>
      <c r="AVY15" s="1112">
        <f t="shared" si="822"/>
        <v>0</v>
      </c>
      <c r="AVZ15" s="1126"/>
      <c r="AWA15" s="1110"/>
      <c r="AWC15" s="1121"/>
      <c r="AWD15" s="1109"/>
      <c r="AWE15" s="1109"/>
      <c r="AWF15" s="1109"/>
      <c r="AWG15" s="1112">
        <f t="shared" si="823"/>
        <v>0</v>
      </c>
      <c r="AWH15" s="1109"/>
      <c r="AWI15" s="1109"/>
      <c r="AWJ15" s="1109"/>
      <c r="AWK15" s="1109"/>
      <c r="AWL15" s="1109"/>
      <c r="AWM15" s="1111"/>
      <c r="AWN15" s="1112">
        <f t="shared" si="824"/>
        <v>0</v>
      </c>
      <c r="AWO15" s="1126"/>
      <c r="AWP15" s="1110"/>
      <c r="AWR15" s="1121"/>
      <c r="AWS15" s="1109"/>
      <c r="AWT15" s="1109"/>
      <c r="AWU15" s="1109"/>
      <c r="AWV15" s="1112">
        <f t="shared" si="825"/>
        <v>0</v>
      </c>
      <c r="AWW15" s="1109"/>
      <c r="AWX15" s="1109"/>
      <c r="AWY15" s="1109"/>
      <c r="AWZ15" s="1109"/>
      <c r="AXA15" s="1109"/>
      <c r="AXB15" s="1111"/>
      <c r="AXC15" s="1112">
        <f t="shared" si="826"/>
        <v>0</v>
      </c>
      <c r="AXD15" s="1126"/>
      <c r="AXE15" s="1110"/>
      <c r="AXG15" s="1121"/>
      <c r="AXH15" s="1109"/>
      <c r="AXI15" s="1109"/>
      <c r="AXJ15" s="1109"/>
      <c r="AXK15" s="1112">
        <f t="shared" si="827"/>
        <v>0</v>
      </c>
      <c r="AXL15" s="1109"/>
      <c r="AXM15" s="1109"/>
      <c r="AXN15" s="1109"/>
      <c r="AXO15" s="1109"/>
      <c r="AXP15" s="1109"/>
      <c r="AXQ15" s="1111"/>
      <c r="AXR15" s="1112">
        <f t="shared" si="828"/>
        <v>0</v>
      </c>
      <c r="AXS15" s="1126"/>
      <c r="AXT15" s="1110"/>
      <c r="AXV15" s="1121"/>
      <c r="AXW15" s="1109"/>
      <c r="AXX15" s="1109"/>
      <c r="AXY15" s="1109"/>
      <c r="AXZ15" s="1112">
        <f t="shared" si="829"/>
        <v>0</v>
      </c>
      <c r="AYA15" s="1109"/>
      <c r="AYB15" s="1109"/>
      <c r="AYC15" s="1109"/>
      <c r="AYD15" s="1109"/>
      <c r="AYE15" s="1109"/>
      <c r="AYF15" s="1111"/>
      <c r="AYG15" s="1112">
        <f t="shared" si="830"/>
        <v>0</v>
      </c>
      <c r="AYH15" s="1126"/>
      <c r="AYI15" s="1110"/>
      <c r="AYK15" s="1121"/>
      <c r="AYL15" s="1109"/>
      <c r="AYM15" s="1109"/>
      <c r="AYN15" s="1109"/>
      <c r="AYO15" s="1112">
        <f t="shared" si="831"/>
        <v>0</v>
      </c>
      <c r="AYP15" s="1109"/>
      <c r="AYQ15" s="1109"/>
      <c r="AYR15" s="1109"/>
      <c r="AYS15" s="1109"/>
      <c r="AYT15" s="1109"/>
      <c r="AYU15" s="1111"/>
      <c r="AYV15" s="1112">
        <f t="shared" si="832"/>
        <v>0</v>
      </c>
      <c r="AYW15" s="1126"/>
      <c r="AYX15" s="1110"/>
      <c r="AYZ15" s="1121"/>
      <c r="AZA15" s="1109"/>
      <c r="AZB15" s="1109"/>
      <c r="AZC15" s="1109"/>
      <c r="AZD15" s="1112">
        <f t="shared" si="833"/>
        <v>0</v>
      </c>
      <c r="AZE15" s="1109"/>
      <c r="AZF15" s="1109"/>
      <c r="AZG15" s="1109"/>
      <c r="AZH15" s="1109"/>
      <c r="AZI15" s="1109"/>
      <c r="AZJ15" s="1111"/>
      <c r="AZK15" s="1112">
        <f t="shared" si="834"/>
        <v>0</v>
      </c>
      <c r="AZL15" s="1126"/>
      <c r="AZM15" s="1110"/>
      <c r="AZO15" s="1121"/>
      <c r="AZP15" s="1109"/>
      <c r="AZQ15" s="1109"/>
      <c r="AZR15" s="1109"/>
      <c r="AZS15" s="1112">
        <f t="shared" si="835"/>
        <v>0</v>
      </c>
      <c r="AZT15" s="1109"/>
      <c r="AZU15" s="1109"/>
      <c r="AZV15" s="1109"/>
      <c r="AZW15" s="1109"/>
      <c r="AZX15" s="1109"/>
      <c r="AZY15" s="1111"/>
      <c r="AZZ15" s="1112">
        <f t="shared" si="836"/>
        <v>0</v>
      </c>
      <c r="BAA15" s="1126"/>
      <c r="BAB15" s="1110"/>
      <c r="BAD15" s="1121"/>
      <c r="BAE15" s="1109"/>
      <c r="BAF15" s="1109"/>
      <c r="BAG15" s="1109"/>
      <c r="BAH15" s="1112">
        <f t="shared" si="837"/>
        <v>0</v>
      </c>
      <c r="BAI15" s="1109"/>
      <c r="BAJ15" s="1109"/>
      <c r="BAK15" s="1109"/>
      <c r="BAL15" s="1109"/>
      <c r="BAM15" s="1109"/>
      <c r="BAN15" s="1111"/>
      <c r="BAO15" s="1112">
        <f t="shared" si="838"/>
        <v>0</v>
      </c>
      <c r="BAP15" s="1126"/>
      <c r="BAQ15" s="1110"/>
      <c r="BAS15" s="1121"/>
      <c r="BAT15" s="1109"/>
      <c r="BAU15" s="1109"/>
      <c r="BAV15" s="1109"/>
      <c r="BAW15" s="1112">
        <f t="shared" si="839"/>
        <v>0</v>
      </c>
      <c r="BAX15" s="1109"/>
      <c r="BAY15" s="1109"/>
      <c r="BAZ15" s="1109"/>
      <c r="BBA15" s="1109"/>
      <c r="BBB15" s="1109"/>
      <c r="BBC15" s="1111"/>
      <c r="BBD15" s="1112">
        <f t="shared" si="840"/>
        <v>0</v>
      </c>
      <c r="BBE15" s="1126"/>
      <c r="BBF15" s="1110"/>
      <c r="BBH15" s="1121"/>
      <c r="BBI15" s="1109"/>
      <c r="BBJ15" s="1109"/>
      <c r="BBK15" s="1109"/>
      <c r="BBL15" s="1112">
        <f t="shared" si="841"/>
        <v>0</v>
      </c>
      <c r="BBM15" s="1109"/>
      <c r="BBN15" s="1109"/>
      <c r="BBO15" s="1109"/>
      <c r="BBP15" s="1109"/>
      <c r="BBQ15" s="1109"/>
      <c r="BBR15" s="1111"/>
      <c r="BBS15" s="1112">
        <f t="shared" si="842"/>
        <v>0</v>
      </c>
      <c r="BBT15" s="1126"/>
      <c r="BBU15" s="1110"/>
      <c r="BBW15" s="1121"/>
      <c r="BBX15" s="1109"/>
      <c r="BBY15" s="1109"/>
      <c r="BBZ15" s="1109"/>
      <c r="BCA15" s="1112">
        <f t="shared" si="843"/>
        <v>0</v>
      </c>
      <c r="BCB15" s="1109"/>
      <c r="BCC15" s="1109"/>
      <c r="BCD15" s="1109"/>
      <c r="BCE15" s="1109"/>
      <c r="BCF15" s="1109"/>
      <c r="BCG15" s="1111"/>
      <c r="BCH15" s="1112">
        <f t="shared" si="844"/>
        <v>0</v>
      </c>
      <c r="BCI15" s="1126"/>
      <c r="BCJ15" s="1110"/>
      <c r="BCL15" s="1121"/>
      <c r="BCM15" s="1109"/>
      <c r="BCN15" s="1109"/>
      <c r="BCO15" s="1109"/>
      <c r="BCP15" s="1112">
        <f t="shared" si="845"/>
        <v>0</v>
      </c>
      <c r="BCQ15" s="1109"/>
      <c r="BCR15" s="1109"/>
      <c r="BCS15" s="1109"/>
      <c r="BCT15" s="1109"/>
      <c r="BCU15" s="1109"/>
      <c r="BCV15" s="1111"/>
      <c r="BCW15" s="1112">
        <f t="shared" si="846"/>
        <v>0</v>
      </c>
      <c r="BCX15" s="1126"/>
      <c r="BCY15" s="1110"/>
      <c r="BDA15" s="1121"/>
      <c r="BDB15" s="1109"/>
      <c r="BDC15" s="1109"/>
      <c r="BDD15" s="1109"/>
      <c r="BDE15" s="1112">
        <f t="shared" si="847"/>
        <v>0</v>
      </c>
      <c r="BDF15" s="1109"/>
      <c r="BDG15" s="1109"/>
      <c r="BDH15" s="1109"/>
      <c r="BDI15" s="1109"/>
      <c r="BDJ15" s="1109"/>
      <c r="BDK15" s="1111"/>
      <c r="BDL15" s="1112">
        <f t="shared" si="848"/>
        <v>0</v>
      </c>
      <c r="BDM15" s="1126"/>
      <c r="BDN15" s="1110"/>
      <c r="BDP15" s="1121"/>
      <c r="BDQ15" s="1109"/>
      <c r="BDR15" s="1109"/>
      <c r="BDS15" s="1109"/>
      <c r="BDT15" s="1112">
        <f t="shared" si="849"/>
        <v>0</v>
      </c>
      <c r="BDU15" s="1109"/>
      <c r="BDV15" s="1109"/>
      <c r="BDW15" s="1109"/>
      <c r="BDX15" s="1109"/>
      <c r="BDY15" s="1109"/>
      <c r="BDZ15" s="1111"/>
      <c r="BEA15" s="1112">
        <f t="shared" si="850"/>
        <v>0</v>
      </c>
      <c r="BEB15" s="1126"/>
      <c r="BEC15" s="1110"/>
      <c r="BEE15" s="1121"/>
      <c r="BEF15" s="1109"/>
      <c r="BEG15" s="1109"/>
      <c r="BEH15" s="1109"/>
      <c r="BEI15" s="1112">
        <f t="shared" si="851"/>
        <v>0</v>
      </c>
      <c r="BEJ15" s="1109"/>
      <c r="BEK15" s="1109"/>
      <c r="BEL15" s="1109"/>
      <c r="BEM15" s="1109"/>
      <c r="BEN15" s="1109"/>
      <c r="BEO15" s="1111"/>
      <c r="BEP15" s="1112">
        <f t="shared" si="852"/>
        <v>0</v>
      </c>
      <c r="BEQ15" s="1126"/>
      <c r="BER15" s="1110"/>
      <c r="BET15" s="1121"/>
      <c r="BEU15" s="1109"/>
      <c r="BEV15" s="1109"/>
      <c r="BEW15" s="1109"/>
      <c r="BEX15" s="1112">
        <f t="shared" si="853"/>
        <v>0</v>
      </c>
      <c r="BEY15" s="1109"/>
      <c r="BEZ15" s="1109"/>
      <c r="BFA15" s="1109"/>
      <c r="BFB15" s="1109"/>
      <c r="BFC15" s="1109"/>
      <c r="BFD15" s="1111"/>
      <c r="BFE15" s="1112">
        <f t="shared" si="854"/>
        <v>0</v>
      </c>
      <c r="BFF15" s="1126"/>
      <c r="BFG15" s="1110"/>
      <c r="BFI15" s="1121"/>
      <c r="BFJ15" s="1109"/>
      <c r="BFK15" s="1109"/>
      <c r="BFL15" s="1109"/>
      <c r="BFM15" s="1112">
        <f t="shared" si="855"/>
        <v>0</v>
      </c>
      <c r="BFN15" s="1109"/>
      <c r="BFO15" s="1109"/>
      <c r="BFP15" s="1109"/>
      <c r="BFQ15" s="1109"/>
      <c r="BFR15" s="1109"/>
      <c r="BFS15" s="1111"/>
      <c r="BFT15" s="1112">
        <f t="shared" si="856"/>
        <v>0</v>
      </c>
      <c r="BFU15" s="1126"/>
      <c r="BFV15" s="1110"/>
      <c r="BFX15" s="1121"/>
      <c r="BFY15" s="1109"/>
      <c r="BFZ15" s="1109"/>
      <c r="BGA15" s="1109"/>
      <c r="BGB15" s="1112">
        <f t="shared" si="857"/>
        <v>0</v>
      </c>
      <c r="BGC15" s="1109"/>
      <c r="BGD15" s="1109"/>
      <c r="BGE15" s="1109"/>
      <c r="BGF15" s="1109"/>
      <c r="BGG15" s="1109"/>
      <c r="BGH15" s="1111"/>
      <c r="BGI15" s="1112">
        <f t="shared" si="858"/>
        <v>0</v>
      </c>
      <c r="BGJ15" s="1126"/>
      <c r="BGK15" s="1110"/>
      <c r="BGM15" s="1121"/>
      <c r="BGN15" s="1109"/>
      <c r="BGO15" s="1109"/>
      <c r="BGP15" s="1109"/>
      <c r="BGQ15" s="1112">
        <f t="shared" si="859"/>
        <v>0</v>
      </c>
      <c r="BGR15" s="1109"/>
      <c r="BGS15" s="1109"/>
      <c r="BGT15" s="1109"/>
      <c r="BGU15" s="1109"/>
      <c r="BGV15" s="1109"/>
      <c r="BGW15" s="1111"/>
      <c r="BGX15" s="1112">
        <f t="shared" si="860"/>
        <v>0</v>
      </c>
      <c r="BGY15" s="1126"/>
      <c r="BGZ15" s="1110"/>
      <c r="BHB15" s="1121"/>
      <c r="BHC15" s="1109"/>
      <c r="BHD15" s="1109"/>
      <c r="BHE15" s="1109"/>
      <c r="BHF15" s="1112">
        <f t="shared" si="861"/>
        <v>0</v>
      </c>
      <c r="BHG15" s="1109"/>
      <c r="BHH15" s="1109"/>
      <c r="BHI15" s="1109"/>
      <c r="BHJ15" s="1109"/>
      <c r="BHK15" s="1109"/>
      <c r="BHL15" s="1111"/>
      <c r="BHM15" s="1112">
        <f t="shared" si="862"/>
        <v>0</v>
      </c>
      <c r="BHN15" s="1126"/>
      <c r="BHO15" s="1110"/>
      <c r="BHQ15" s="1121"/>
      <c r="BHR15" s="1109"/>
      <c r="BHS15" s="1109"/>
      <c r="BHT15" s="1109"/>
      <c r="BHU15" s="1112">
        <f t="shared" si="863"/>
        <v>0</v>
      </c>
      <c r="BHV15" s="1109"/>
      <c r="BHW15" s="1109"/>
      <c r="BHX15" s="1109"/>
      <c r="BHY15" s="1109"/>
      <c r="BHZ15" s="1109"/>
      <c r="BIA15" s="1111"/>
      <c r="BIB15" s="1112">
        <f t="shared" si="864"/>
        <v>0</v>
      </c>
      <c r="BIC15" s="1126"/>
      <c r="BID15" s="1110"/>
      <c r="BIF15" s="1121"/>
      <c r="BIG15" s="1109"/>
      <c r="BIH15" s="1109"/>
      <c r="BII15" s="1109"/>
      <c r="BIJ15" s="1112">
        <f t="shared" si="865"/>
        <v>0</v>
      </c>
      <c r="BIK15" s="1109"/>
      <c r="BIL15" s="1109"/>
      <c r="BIM15" s="1109"/>
      <c r="BIN15" s="1109"/>
      <c r="BIO15" s="1109"/>
      <c r="BIP15" s="1111"/>
      <c r="BIQ15" s="1112">
        <f t="shared" si="866"/>
        <v>0</v>
      </c>
      <c r="BIR15" s="1126"/>
      <c r="BIS15" s="1110"/>
      <c r="BIU15" s="1121"/>
      <c r="BIV15" s="1109"/>
      <c r="BIW15" s="1109"/>
      <c r="BIX15" s="1109"/>
      <c r="BIY15" s="1112">
        <f t="shared" si="867"/>
        <v>0</v>
      </c>
      <c r="BIZ15" s="1109"/>
      <c r="BJA15" s="1109"/>
      <c r="BJB15" s="1109"/>
      <c r="BJC15" s="1109"/>
      <c r="BJD15" s="1109"/>
      <c r="BJE15" s="1111"/>
      <c r="BJF15" s="1112">
        <f t="shared" si="868"/>
        <v>0</v>
      </c>
      <c r="BJG15" s="1126"/>
      <c r="BJH15" s="1110"/>
      <c r="BJJ15" s="1121"/>
      <c r="BJK15" s="1109"/>
      <c r="BJL15" s="1109"/>
      <c r="BJM15" s="1109"/>
      <c r="BJN15" s="1112">
        <f t="shared" si="869"/>
        <v>0</v>
      </c>
      <c r="BJO15" s="1109"/>
      <c r="BJP15" s="1109"/>
      <c r="BJQ15" s="1109"/>
      <c r="BJR15" s="1109"/>
      <c r="BJS15" s="1109"/>
      <c r="BJT15" s="1111"/>
      <c r="BJU15" s="1112">
        <f t="shared" si="870"/>
        <v>0</v>
      </c>
      <c r="BJV15" s="1126"/>
      <c r="BJW15" s="1110"/>
      <c r="BJY15" s="1121"/>
      <c r="BJZ15" s="1109"/>
      <c r="BKA15" s="1109"/>
      <c r="BKB15" s="1109"/>
      <c r="BKC15" s="1112">
        <f t="shared" si="871"/>
        <v>0</v>
      </c>
      <c r="BKD15" s="1109"/>
      <c r="BKE15" s="1109"/>
      <c r="BKF15" s="1109"/>
      <c r="BKG15" s="1109"/>
      <c r="BKH15" s="1109"/>
      <c r="BKI15" s="1111"/>
      <c r="BKJ15" s="1112">
        <f t="shared" si="872"/>
        <v>0</v>
      </c>
      <c r="BKK15" s="1126"/>
      <c r="BKL15" s="1110"/>
      <c r="BKN15" s="1121"/>
      <c r="BKO15" s="1109"/>
      <c r="BKP15" s="1109"/>
      <c r="BKQ15" s="1109"/>
      <c r="BKR15" s="1112">
        <f t="shared" si="873"/>
        <v>0</v>
      </c>
      <c r="BKS15" s="1109"/>
      <c r="BKT15" s="1109"/>
      <c r="BKU15" s="1109"/>
      <c r="BKV15" s="1109"/>
      <c r="BKW15" s="1109"/>
      <c r="BKX15" s="1111"/>
      <c r="BKY15" s="1112">
        <f t="shared" si="874"/>
        <v>0</v>
      </c>
      <c r="BKZ15" s="1126"/>
      <c r="BLA15" s="1110"/>
      <c r="BLC15" s="1121"/>
      <c r="BLD15" s="1109"/>
      <c r="BLE15" s="1109"/>
      <c r="BLF15" s="1109"/>
      <c r="BLG15" s="1112">
        <f t="shared" si="875"/>
        <v>0</v>
      </c>
      <c r="BLH15" s="1109"/>
      <c r="BLI15" s="1109"/>
      <c r="BLJ15" s="1109"/>
      <c r="BLK15" s="1109"/>
      <c r="BLL15" s="1109"/>
      <c r="BLM15" s="1111"/>
      <c r="BLN15" s="1112">
        <f t="shared" si="876"/>
        <v>0</v>
      </c>
      <c r="BLO15" s="1126"/>
      <c r="BLP15" s="1110"/>
      <c r="BLR15" s="1121"/>
      <c r="BLS15" s="1109"/>
      <c r="BLT15" s="1109"/>
      <c r="BLU15" s="1109"/>
      <c r="BLV15" s="1112">
        <f t="shared" si="877"/>
        <v>0</v>
      </c>
      <c r="BLW15" s="1109"/>
      <c r="BLX15" s="1109"/>
      <c r="BLY15" s="1109"/>
      <c r="BLZ15" s="1109"/>
      <c r="BMA15" s="1109"/>
      <c r="BMB15" s="1111"/>
      <c r="BMC15" s="1112">
        <f t="shared" si="878"/>
        <v>0</v>
      </c>
      <c r="BMD15" s="1126"/>
      <c r="BME15" s="1110"/>
      <c r="BMG15" s="1121"/>
      <c r="BMH15" s="1109"/>
      <c r="BMI15" s="1109"/>
      <c r="BMJ15" s="1109"/>
      <c r="BMK15" s="1112">
        <f t="shared" si="879"/>
        <v>0</v>
      </c>
      <c r="BML15" s="1109"/>
      <c r="BMM15" s="1109"/>
      <c r="BMN15" s="1109"/>
      <c r="BMO15" s="1109"/>
      <c r="BMP15" s="1109"/>
      <c r="BMQ15" s="1111"/>
      <c r="BMR15" s="1112">
        <f t="shared" si="880"/>
        <v>0</v>
      </c>
      <c r="BMS15" s="1126"/>
      <c r="BMT15" s="1110"/>
      <c r="BMV15" s="1121"/>
      <c r="BMW15" s="1109"/>
      <c r="BMX15" s="1109"/>
      <c r="BMY15" s="1109"/>
      <c r="BMZ15" s="1112">
        <f t="shared" si="881"/>
        <v>0</v>
      </c>
      <c r="BNA15" s="1109"/>
      <c r="BNB15" s="1109"/>
      <c r="BNC15" s="1109"/>
      <c r="BND15" s="1109"/>
      <c r="BNE15" s="1109"/>
      <c r="BNF15" s="1111"/>
      <c r="BNG15" s="1112">
        <f t="shared" si="882"/>
        <v>0</v>
      </c>
      <c r="BNH15" s="1126"/>
      <c r="BNI15" s="1110"/>
      <c r="BNK15" s="1121"/>
      <c r="BNL15" s="1109"/>
      <c r="BNM15" s="1109"/>
      <c r="BNN15" s="1109"/>
      <c r="BNO15" s="1112">
        <f t="shared" si="883"/>
        <v>0</v>
      </c>
      <c r="BNP15" s="1109"/>
      <c r="BNQ15" s="1109"/>
      <c r="BNR15" s="1109"/>
      <c r="BNS15" s="1109"/>
      <c r="BNT15" s="1109"/>
      <c r="BNU15" s="1111"/>
      <c r="BNV15" s="1112">
        <f t="shared" si="884"/>
        <v>0</v>
      </c>
      <c r="BNW15" s="1126"/>
      <c r="BNX15" s="1110"/>
      <c r="BNZ15" s="1121"/>
      <c r="BOA15" s="1109"/>
      <c r="BOB15" s="1109"/>
      <c r="BOC15" s="1109"/>
      <c r="BOD15" s="1112">
        <f t="shared" si="885"/>
        <v>0</v>
      </c>
      <c r="BOE15" s="1109"/>
      <c r="BOF15" s="1109"/>
      <c r="BOG15" s="1109"/>
      <c r="BOH15" s="1109"/>
      <c r="BOI15" s="1109"/>
      <c r="BOJ15" s="1111"/>
      <c r="BOK15" s="1112">
        <f t="shared" si="886"/>
        <v>0</v>
      </c>
      <c r="BOL15" s="1126"/>
      <c r="BOM15" s="1110"/>
      <c r="BOO15" s="1121"/>
      <c r="BOP15" s="1109"/>
      <c r="BOQ15" s="1109"/>
      <c r="BOR15" s="1109"/>
      <c r="BOS15" s="1112">
        <f t="shared" si="887"/>
        <v>0</v>
      </c>
      <c r="BOT15" s="1109"/>
      <c r="BOU15" s="1109"/>
      <c r="BOV15" s="1109"/>
      <c r="BOW15" s="1109"/>
      <c r="BOX15" s="1109"/>
      <c r="BOY15" s="1111"/>
      <c r="BOZ15" s="1112">
        <f t="shared" si="888"/>
        <v>0</v>
      </c>
      <c r="BPA15" s="1126"/>
      <c r="BPB15" s="1110"/>
      <c r="BPD15" s="1121"/>
      <c r="BPE15" s="1109"/>
      <c r="BPF15" s="1109"/>
      <c r="BPG15" s="1109"/>
      <c r="BPH15" s="1112">
        <f t="shared" si="889"/>
        <v>0</v>
      </c>
      <c r="BPI15" s="1109"/>
      <c r="BPJ15" s="1109"/>
      <c r="BPK15" s="1109"/>
      <c r="BPL15" s="1109"/>
      <c r="BPM15" s="1109"/>
      <c r="BPN15" s="1111"/>
      <c r="BPO15" s="1112">
        <f t="shared" si="890"/>
        <v>0</v>
      </c>
      <c r="BPP15" s="1126"/>
      <c r="BPQ15" s="1110"/>
      <c r="BPS15" s="1121"/>
      <c r="BPT15" s="1109"/>
      <c r="BPU15" s="1109"/>
      <c r="BPV15" s="1109"/>
      <c r="BPW15" s="1112">
        <f t="shared" si="891"/>
        <v>0</v>
      </c>
      <c r="BPX15" s="1109"/>
      <c r="BPY15" s="1109"/>
      <c r="BPZ15" s="1109"/>
      <c r="BQA15" s="1109"/>
      <c r="BQB15" s="1109"/>
      <c r="BQC15" s="1111"/>
      <c r="BQD15" s="1112">
        <f t="shared" si="892"/>
        <v>0</v>
      </c>
      <c r="BQE15" s="1126"/>
      <c r="BQF15" s="1110"/>
      <c r="BQH15" s="1121"/>
      <c r="BQI15" s="1109"/>
      <c r="BQJ15" s="1109"/>
      <c r="BQK15" s="1109"/>
      <c r="BQL15" s="1112">
        <f t="shared" si="893"/>
        <v>0</v>
      </c>
      <c r="BQM15" s="1109"/>
      <c r="BQN15" s="1109"/>
      <c r="BQO15" s="1109"/>
      <c r="BQP15" s="1109"/>
      <c r="BQQ15" s="1109"/>
      <c r="BQR15" s="1111"/>
      <c r="BQS15" s="1112">
        <f t="shared" si="894"/>
        <v>0</v>
      </c>
      <c r="BQT15" s="1126"/>
      <c r="BQU15" s="1110"/>
      <c r="BQW15" s="1121"/>
      <c r="BQX15" s="1109"/>
      <c r="BQY15" s="1109"/>
      <c r="BQZ15" s="1109"/>
      <c r="BRA15" s="1112">
        <f t="shared" si="895"/>
        <v>0</v>
      </c>
      <c r="BRB15" s="1109"/>
      <c r="BRC15" s="1109"/>
      <c r="BRD15" s="1109"/>
      <c r="BRE15" s="1109"/>
      <c r="BRF15" s="1109"/>
      <c r="BRG15" s="1111"/>
      <c r="BRH15" s="1112">
        <f t="shared" si="896"/>
        <v>0</v>
      </c>
      <c r="BRI15" s="1126"/>
      <c r="BRJ15" s="1110"/>
      <c r="BRL15" s="1121"/>
      <c r="BRM15" s="1109"/>
      <c r="BRN15" s="1109"/>
      <c r="BRO15" s="1109"/>
      <c r="BRP15" s="1112">
        <f t="shared" si="897"/>
        <v>0</v>
      </c>
      <c r="BRQ15" s="1109"/>
      <c r="BRR15" s="1109"/>
      <c r="BRS15" s="1109"/>
      <c r="BRT15" s="1109"/>
      <c r="BRU15" s="1109"/>
      <c r="BRV15" s="1111"/>
      <c r="BRW15" s="1112">
        <f t="shared" si="898"/>
        <v>0</v>
      </c>
      <c r="BRX15" s="1126"/>
      <c r="BRY15" s="1110"/>
      <c r="BSA15" s="1121"/>
      <c r="BSB15" s="1109"/>
      <c r="BSC15" s="1109"/>
      <c r="BSD15" s="1109"/>
      <c r="BSE15" s="1112">
        <f t="shared" si="899"/>
        <v>0</v>
      </c>
      <c r="BSF15" s="1109"/>
      <c r="BSG15" s="1109"/>
      <c r="BSH15" s="1109"/>
      <c r="BSI15" s="1109"/>
      <c r="BSJ15" s="1109"/>
      <c r="BSK15" s="1111"/>
      <c r="BSL15" s="1112">
        <f t="shared" si="900"/>
        <v>0</v>
      </c>
      <c r="BSM15" s="1126"/>
      <c r="BSN15" s="1110"/>
      <c r="BSP15" s="1121"/>
      <c r="BSQ15" s="1109"/>
      <c r="BSR15" s="1109"/>
      <c r="BSS15" s="1109"/>
      <c r="BST15" s="1112">
        <f t="shared" si="901"/>
        <v>0</v>
      </c>
      <c r="BSU15" s="1109"/>
      <c r="BSV15" s="1109"/>
      <c r="BSW15" s="1109"/>
      <c r="BSX15" s="1109"/>
      <c r="BSY15" s="1109"/>
      <c r="BSZ15" s="1111"/>
      <c r="BTA15" s="1112">
        <f t="shared" si="902"/>
        <v>0</v>
      </c>
      <c r="BTB15" s="1126"/>
      <c r="BTC15" s="1110"/>
      <c r="BTE15" s="1121"/>
      <c r="BTF15" s="1109"/>
      <c r="BTG15" s="1109"/>
      <c r="BTH15" s="1109"/>
      <c r="BTI15" s="1112">
        <f t="shared" si="903"/>
        <v>0</v>
      </c>
      <c r="BTJ15" s="1109"/>
      <c r="BTK15" s="1109"/>
      <c r="BTL15" s="1109"/>
      <c r="BTM15" s="1109"/>
      <c r="BTN15" s="1109"/>
      <c r="BTO15" s="1111"/>
      <c r="BTP15" s="1112">
        <f t="shared" si="904"/>
        <v>0</v>
      </c>
      <c r="BTQ15" s="1126"/>
      <c r="BTR15" s="1110"/>
      <c r="BTT15" s="1121"/>
      <c r="BTU15" s="1109"/>
      <c r="BTV15" s="1109"/>
      <c r="BTW15" s="1109"/>
      <c r="BTX15" s="1112">
        <f t="shared" si="905"/>
        <v>0</v>
      </c>
      <c r="BTY15" s="1109"/>
      <c r="BTZ15" s="1109"/>
      <c r="BUA15" s="1109"/>
      <c r="BUB15" s="1109"/>
      <c r="BUC15" s="1109"/>
      <c r="BUD15" s="1111"/>
      <c r="BUE15" s="1112">
        <f t="shared" si="906"/>
        <v>0</v>
      </c>
      <c r="BUF15" s="1126"/>
      <c r="BUG15" s="1110"/>
      <c r="BUI15" s="1121"/>
      <c r="BUJ15" s="1109"/>
      <c r="BUK15" s="1109"/>
      <c r="BUL15" s="1109"/>
      <c r="BUM15" s="1112">
        <f t="shared" si="907"/>
        <v>0</v>
      </c>
      <c r="BUN15" s="1109"/>
      <c r="BUO15" s="1109"/>
      <c r="BUP15" s="1109"/>
      <c r="BUQ15" s="1109"/>
      <c r="BUR15" s="1109"/>
      <c r="BUS15" s="1111"/>
      <c r="BUT15" s="1112">
        <f t="shared" si="908"/>
        <v>0</v>
      </c>
      <c r="BUU15" s="1126"/>
      <c r="BUV15" s="1110"/>
      <c r="BUX15" s="1121"/>
      <c r="BUY15" s="1109"/>
      <c r="BUZ15" s="1109"/>
      <c r="BVA15" s="1109"/>
      <c r="BVB15" s="1112">
        <f t="shared" si="909"/>
        <v>0</v>
      </c>
      <c r="BVC15" s="1109"/>
      <c r="BVD15" s="1109"/>
      <c r="BVE15" s="1109"/>
      <c r="BVF15" s="1109"/>
      <c r="BVG15" s="1109"/>
      <c r="BVH15" s="1111"/>
      <c r="BVI15" s="1112">
        <f t="shared" si="910"/>
        <v>0</v>
      </c>
      <c r="BVJ15" s="1126"/>
      <c r="BVK15" s="1110"/>
      <c r="BVM15" s="1121"/>
      <c r="BVN15" s="1109"/>
      <c r="BVO15" s="1109"/>
      <c r="BVP15" s="1109"/>
      <c r="BVQ15" s="1112">
        <f t="shared" si="911"/>
        <v>0</v>
      </c>
      <c r="BVR15" s="1109"/>
      <c r="BVS15" s="1109"/>
      <c r="BVT15" s="1109"/>
      <c r="BVU15" s="1109"/>
      <c r="BVV15" s="1109"/>
      <c r="BVW15" s="1111"/>
      <c r="BVX15" s="1112">
        <f t="shared" si="912"/>
        <v>0</v>
      </c>
      <c r="BVY15" s="1126"/>
      <c r="BVZ15" s="1110"/>
      <c r="BWB15" s="1121"/>
      <c r="BWC15" s="1109"/>
      <c r="BWD15" s="1109"/>
      <c r="BWE15" s="1109"/>
      <c r="BWF15" s="1112">
        <f t="shared" si="913"/>
        <v>0</v>
      </c>
      <c r="BWG15" s="1109"/>
      <c r="BWH15" s="1109"/>
      <c r="BWI15" s="1109"/>
      <c r="BWJ15" s="1109"/>
      <c r="BWK15" s="1109"/>
      <c r="BWL15" s="1111"/>
      <c r="BWM15" s="1112">
        <f t="shared" si="914"/>
        <v>0</v>
      </c>
      <c r="BWN15" s="1126"/>
      <c r="BWO15" s="1110"/>
    </row>
    <row r="16" spans="1:1965" ht="15" customHeight="1" x14ac:dyDescent="0.2">
      <c r="B16" s="1114" t="s">
        <v>787</v>
      </c>
      <c r="C16" s="1109"/>
      <c r="D16" s="1109"/>
      <c r="E16" s="1109"/>
      <c r="F16" s="1109"/>
      <c r="G16" s="1112">
        <f t="shared" si="263"/>
        <v>0</v>
      </c>
      <c r="H16" s="1109"/>
      <c r="I16" s="1109"/>
      <c r="J16" s="1109"/>
      <c r="K16" s="1109"/>
      <c r="L16" s="1109"/>
      <c r="M16" s="1111"/>
      <c r="N16" s="1112">
        <f t="shared" si="264"/>
        <v>0</v>
      </c>
      <c r="O16" s="1126"/>
      <c r="P16" s="1110"/>
      <c r="Q16" s="1109"/>
      <c r="R16" s="1109"/>
      <c r="S16" s="1109"/>
      <c r="T16" s="1109"/>
      <c r="U16" s="1112">
        <f t="shared" si="655"/>
        <v>0</v>
      </c>
      <c r="V16" s="1109"/>
      <c r="W16" s="1109"/>
      <c r="X16" s="1109"/>
      <c r="Y16" s="1109"/>
      <c r="Z16" s="1109"/>
      <c r="AA16" s="1111"/>
      <c r="AB16" s="1112">
        <f t="shared" si="656"/>
        <v>0</v>
      </c>
      <c r="AC16" s="1126"/>
      <c r="AD16" s="1110"/>
      <c r="AF16" s="1121"/>
      <c r="AG16" s="1109"/>
      <c r="AH16" s="1109"/>
      <c r="AI16" s="1109"/>
      <c r="AJ16" s="1112">
        <f t="shared" si="657"/>
        <v>0</v>
      </c>
      <c r="AK16" s="1109"/>
      <c r="AL16" s="1109"/>
      <c r="AM16" s="1109"/>
      <c r="AN16" s="1109"/>
      <c r="AO16" s="1109"/>
      <c r="AP16" s="1111"/>
      <c r="AQ16" s="1112">
        <f t="shared" si="658"/>
        <v>0</v>
      </c>
      <c r="AR16" s="1126"/>
      <c r="AS16" s="1110"/>
      <c r="AU16" s="1121"/>
      <c r="AV16" s="1109"/>
      <c r="AW16" s="1109"/>
      <c r="AX16" s="1109"/>
      <c r="AY16" s="1112">
        <f t="shared" si="659"/>
        <v>0</v>
      </c>
      <c r="AZ16" s="1109"/>
      <c r="BA16" s="1109"/>
      <c r="BB16" s="1109"/>
      <c r="BC16" s="1109"/>
      <c r="BD16" s="1109"/>
      <c r="BE16" s="1111"/>
      <c r="BF16" s="1112">
        <f t="shared" si="660"/>
        <v>0</v>
      </c>
      <c r="BG16" s="1126"/>
      <c r="BH16" s="1110"/>
      <c r="BJ16" s="1121"/>
      <c r="BK16" s="1109"/>
      <c r="BL16" s="1109"/>
      <c r="BM16" s="1109"/>
      <c r="BN16" s="1112">
        <f t="shared" si="661"/>
        <v>0</v>
      </c>
      <c r="BO16" s="1109"/>
      <c r="BP16" s="1109"/>
      <c r="BQ16" s="1109"/>
      <c r="BR16" s="1109"/>
      <c r="BS16" s="1109"/>
      <c r="BT16" s="1111"/>
      <c r="BU16" s="1112">
        <f t="shared" si="662"/>
        <v>0</v>
      </c>
      <c r="BV16" s="1126"/>
      <c r="BW16" s="1110"/>
      <c r="BY16" s="1121"/>
      <c r="BZ16" s="1109"/>
      <c r="CA16" s="1109"/>
      <c r="CB16" s="1109"/>
      <c r="CC16" s="1112">
        <f t="shared" si="663"/>
        <v>0</v>
      </c>
      <c r="CD16" s="1109"/>
      <c r="CE16" s="1109"/>
      <c r="CF16" s="1109"/>
      <c r="CG16" s="1109"/>
      <c r="CH16" s="1109"/>
      <c r="CI16" s="1111"/>
      <c r="CJ16" s="1112">
        <f t="shared" si="664"/>
        <v>0</v>
      </c>
      <c r="CK16" s="1126"/>
      <c r="CL16" s="1110"/>
      <c r="CN16" s="1121"/>
      <c r="CO16" s="1109"/>
      <c r="CP16" s="1109"/>
      <c r="CQ16" s="1109"/>
      <c r="CR16" s="1112">
        <f t="shared" si="665"/>
        <v>0</v>
      </c>
      <c r="CS16" s="1109"/>
      <c r="CT16" s="1109"/>
      <c r="CU16" s="1109"/>
      <c r="CV16" s="1109"/>
      <c r="CW16" s="1109"/>
      <c r="CX16" s="1111"/>
      <c r="CY16" s="1112">
        <f t="shared" si="666"/>
        <v>0</v>
      </c>
      <c r="CZ16" s="1126"/>
      <c r="DA16" s="1110"/>
      <c r="DC16" s="1121"/>
      <c r="DD16" s="1109"/>
      <c r="DE16" s="1109"/>
      <c r="DF16" s="1109"/>
      <c r="DG16" s="1112">
        <f t="shared" si="667"/>
        <v>0</v>
      </c>
      <c r="DH16" s="1109"/>
      <c r="DI16" s="1109"/>
      <c r="DJ16" s="1109"/>
      <c r="DK16" s="1109"/>
      <c r="DL16" s="1109"/>
      <c r="DM16" s="1111"/>
      <c r="DN16" s="1112">
        <f t="shared" si="668"/>
        <v>0</v>
      </c>
      <c r="DO16" s="1126"/>
      <c r="DP16" s="1110"/>
      <c r="DR16" s="1121"/>
      <c r="DS16" s="1109"/>
      <c r="DT16" s="1109"/>
      <c r="DU16" s="1109"/>
      <c r="DV16" s="1112">
        <f t="shared" si="669"/>
        <v>0</v>
      </c>
      <c r="DW16" s="1109"/>
      <c r="DX16" s="1109"/>
      <c r="DY16" s="1109"/>
      <c r="DZ16" s="1109"/>
      <c r="EA16" s="1109"/>
      <c r="EB16" s="1111"/>
      <c r="EC16" s="1112">
        <f t="shared" si="670"/>
        <v>0</v>
      </c>
      <c r="ED16" s="1126"/>
      <c r="EE16" s="1110"/>
      <c r="EG16" s="1121"/>
      <c r="EH16" s="1109"/>
      <c r="EI16" s="1109"/>
      <c r="EJ16" s="1109"/>
      <c r="EK16" s="1112">
        <f t="shared" si="671"/>
        <v>0</v>
      </c>
      <c r="EL16" s="1109"/>
      <c r="EM16" s="1109"/>
      <c r="EN16" s="1109"/>
      <c r="EO16" s="1109"/>
      <c r="EP16" s="1109"/>
      <c r="EQ16" s="1111"/>
      <c r="ER16" s="1112">
        <f t="shared" si="672"/>
        <v>0</v>
      </c>
      <c r="ES16" s="1126"/>
      <c r="ET16" s="1110"/>
      <c r="EV16" s="1121"/>
      <c r="EW16" s="1109"/>
      <c r="EX16" s="1109"/>
      <c r="EY16" s="1109"/>
      <c r="EZ16" s="1112">
        <f t="shared" si="673"/>
        <v>0</v>
      </c>
      <c r="FA16" s="1109"/>
      <c r="FB16" s="1109"/>
      <c r="FC16" s="1109"/>
      <c r="FD16" s="1109"/>
      <c r="FE16" s="1109"/>
      <c r="FF16" s="1111"/>
      <c r="FG16" s="1112">
        <f t="shared" si="674"/>
        <v>0</v>
      </c>
      <c r="FH16" s="1126"/>
      <c r="FI16" s="1110"/>
      <c r="FK16" s="1121"/>
      <c r="FL16" s="1109"/>
      <c r="FM16" s="1109"/>
      <c r="FN16" s="1109"/>
      <c r="FO16" s="1112">
        <f t="shared" si="675"/>
        <v>0</v>
      </c>
      <c r="FP16" s="1109"/>
      <c r="FQ16" s="1109"/>
      <c r="FR16" s="1109"/>
      <c r="FS16" s="1109"/>
      <c r="FT16" s="1109"/>
      <c r="FU16" s="1111"/>
      <c r="FV16" s="1112">
        <f t="shared" si="676"/>
        <v>0</v>
      </c>
      <c r="FW16" s="1126"/>
      <c r="FX16" s="1110"/>
      <c r="FZ16" s="1121"/>
      <c r="GA16" s="1109"/>
      <c r="GB16" s="1109"/>
      <c r="GC16" s="1109"/>
      <c r="GD16" s="1112">
        <f t="shared" si="677"/>
        <v>0</v>
      </c>
      <c r="GE16" s="1109"/>
      <c r="GF16" s="1109"/>
      <c r="GG16" s="1109"/>
      <c r="GH16" s="1109"/>
      <c r="GI16" s="1109"/>
      <c r="GJ16" s="1111"/>
      <c r="GK16" s="1112">
        <f t="shared" si="678"/>
        <v>0</v>
      </c>
      <c r="GL16" s="1126"/>
      <c r="GM16" s="1110"/>
      <c r="GO16" s="1121"/>
      <c r="GP16" s="1109"/>
      <c r="GQ16" s="1109"/>
      <c r="GR16" s="1109"/>
      <c r="GS16" s="1112">
        <f t="shared" si="679"/>
        <v>0</v>
      </c>
      <c r="GT16" s="1109"/>
      <c r="GU16" s="1109"/>
      <c r="GV16" s="1109"/>
      <c r="GW16" s="1109"/>
      <c r="GX16" s="1109"/>
      <c r="GY16" s="1111"/>
      <c r="GZ16" s="1112">
        <f t="shared" si="680"/>
        <v>0</v>
      </c>
      <c r="HA16" s="1126"/>
      <c r="HB16" s="1110"/>
      <c r="HD16" s="1121"/>
      <c r="HE16" s="1109"/>
      <c r="HF16" s="1109"/>
      <c r="HG16" s="1109"/>
      <c r="HH16" s="1112">
        <f t="shared" si="681"/>
        <v>0</v>
      </c>
      <c r="HI16" s="1109"/>
      <c r="HJ16" s="1109"/>
      <c r="HK16" s="1109"/>
      <c r="HL16" s="1109"/>
      <c r="HM16" s="1109"/>
      <c r="HN16" s="1111"/>
      <c r="HO16" s="1112">
        <f t="shared" si="682"/>
        <v>0</v>
      </c>
      <c r="HP16" s="1126"/>
      <c r="HQ16" s="1110"/>
      <c r="HS16" s="1121"/>
      <c r="HT16" s="1109"/>
      <c r="HU16" s="1109"/>
      <c r="HV16" s="1109"/>
      <c r="HW16" s="1112">
        <f t="shared" si="683"/>
        <v>0</v>
      </c>
      <c r="HX16" s="1109"/>
      <c r="HY16" s="1109"/>
      <c r="HZ16" s="1109"/>
      <c r="IA16" s="1109"/>
      <c r="IB16" s="1109"/>
      <c r="IC16" s="1111"/>
      <c r="ID16" s="1112">
        <f t="shared" si="684"/>
        <v>0</v>
      </c>
      <c r="IE16" s="1126"/>
      <c r="IF16" s="1110"/>
      <c r="IH16" s="1121"/>
      <c r="II16" s="1109"/>
      <c r="IJ16" s="1109"/>
      <c r="IK16" s="1109"/>
      <c r="IL16" s="1112">
        <f t="shared" si="685"/>
        <v>0</v>
      </c>
      <c r="IM16" s="1109"/>
      <c r="IN16" s="1109"/>
      <c r="IO16" s="1109"/>
      <c r="IP16" s="1109"/>
      <c r="IQ16" s="1109"/>
      <c r="IR16" s="1111"/>
      <c r="IS16" s="1112">
        <f t="shared" si="686"/>
        <v>0</v>
      </c>
      <c r="IT16" s="1126"/>
      <c r="IU16" s="1110"/>
      <c r="IW16" s="1121"/>
      <c r="IX16" s="1109"/>
      <c r="IY16" s="1109"/>
      <c r="IZ16" s="1109"/>
      <c r="JA16" s="1112">
        <f t="shared" si="687"/>
        <v>0</v>
      </c>
      <c r="JB16" s="1109"/>
      <c r="JC16" s="1109"/>
      <c r="JD16" s="1109"/>
      <c r="JE16" s="1109"/>
      <c r="JF16" s="1109"/>
      <c r="JG16" s="1111"/>
      <c r="JH16" s="1112">
        <f t="shared" si="688"/>
        <v>0</v>
      </c>
      <c r="JI16" s="1126"/>
      <c r="JJ16" s="1110"/>
      <c r="JL16" s="1121"/>
      <c r="JM16" s="1109"/>
      <c r="JN16" s="1109"/>
      <c r="JO16" s="1109"/>
      <c r="JP16" s="1112">
        <f t="shared" si="689"/>
        <v>0</v>
      </c>
      <c r="JQ16" s="1109"/>
      <c r="JR16" s="1109"/>
      <c r="JS16" s="1109"/>
      <c r="JT16" s="1109"/>
      <c r="JU16" s="1109"/>
      <c r="JV16" s="1111"/>
      <c r="JW16" s="1112">
        <f t="shared" si="690"/>
        <v>0</v>
      </c>
      <c r="JX16" s="1126"/>
      <c r="JY16" s="1110"/>
      <c r="KA16" s="1121"/>
      <c r="KB16" s="1109"/>
      <c r="KC16" s="1109"/>
      <c r="KD16" s="1109"/>
      <c r="KE16" s="1112">
        <f t="shared" si="691"/>
        <v>0</v>
      </c>
      <c r="KF16" s="1109"/>
      <c r="KG16" s="1109"/>
      <c r="KH16" s="1109"/>
      <c r="KI16" s="1109"/>
      <c r="KJ16" s="1109"/>
      <c r="KK16" s="1111"/>
      <c r="KL16" s="1112">
        <f t="shared" si="692"/>
        <v>0</v>
      </c>
      <c r="KM16" s="1126"/>
      <c r="KN16" s="1110"/>
      <c r="KP16" s="1121"/>
      <c r="KQ16" s="1109"/>
      <c r="KR16" s="1109"/>
      <c r="KS16" s="1109"/>
      <c r="KT16" s="1112">
        <f t="shared" si="693"/>
        <v>0</v>
      </c>
      <c r="KU16" s="1109"/>
      <c r="KV16" s="1109"/>
      <c r="KW16" s="1109"/>
      <c r="KX16" s="1109"/>
      <c r="KY16" s="1109"/>
      <c r="KZ16" s="1111"/>
      <c r="LA16" s="1112">
        <f t="shared" si="694"/>
        <v>0</v>
      </c>
      <c r="LB16" s="1126"/>
      <c r="LC16" s="1110"/>
      <c r="LE16" s="1121"/>
      <c r="LF16" s="1109"/>
      <c r="LG16" s="1109"/>
      <c r="LH16" s="1109"/>
      <c r="LI16" s="1112">
        <f t="shared" si="695"/>
        <v>0</v>
      </c>
      <c r="LJ16" s="1109"/>
      <c r="LK16" s="1109"/>
      <c r="LL16" s="1109"/>
      <c r="LM16" s="1109"/>
      <c r="LN16" s="1109"/>
      <c r="LO16" s="1111"/>
      <c r="LP16" s="1112">
        <f t="shared" si="696"/>
        <v>0</v>
      </c>
      <c r="LQ16" s="1126"/>
      <c r="LR16" s="1110"/>
      <c r="LT16" s="1121"/>
      <c r="LU16" s="1109"/>
      <c r="LV16" s="1109"/>
      <c r="LW16" s="1109"/>
      <c r="LX16" s="1112">
        <f t="shared" si="697"/>
        <v>0</v>
      </c>
      <c r="LY16" s="1109"/>
      <c r="LZ16" s="1109"/>
      <c r="MA16" s="1109"/>
      <c r="MB16" s="1109"/>
      <c r="MC16" s="1109"/>
      <c r="MD16" s="1111"/>
      <c r="ME16" s="1112">
        <f t="shared" si="698"/>
        <v>0</v>
      </c>
      <c r="MF16" s="1126"/>
      <c r="MG16" s="1110"/>
      <c r="MI16" s="1121"/>
      <c r="MJ16" s="1109"/>
      <c r="MK16" s="1109"/>
      <c r="ML16" s="1109"/>
      <c r="MM16" s="1112">
        <f t="shared" si="699"/>
        <v>0</v>
      </c>
      <c r="MN16" s="1109"/>
      <c r="MO16" s="1109"/>
      <c r="MP16" s="1109"/>
      <c r="MQ16" s="1109"/>
      <c r="MR16" s="1109"/>
      <c r="MS16" s="1111"/>
      <c r="MT16" s="1112">
        <f t="shared" si="700"/>
        <v>0</v>
      </c>
      <c r="MU16" s="1126"/>
      <c r="MV16" s="1110"/>
      <c r="MX16" s="1121"/>
      <c r="MY16" s="1109"/>
      <c r="MZ16" s="1109"/>
      <c r="NA16" s="1109"/>
      <c r="NB16" s="1112">
        <f t="shared" si="701"/>
        <v>0</v>
      </c>
      <c r="NC16" s="1109"/>
      <c r="ND16" s="1109"/>
      <c r="NE16" s="1109"/>
      <c r="NF16" s="1109"/>
      <c r="NG16" s="1109"/>
      <c r="NH16" s="1111"/>
      <c r="NI16" s="1112">
        <f t="shared" si="702"/>
        <v>0</v>
      </c>
      <c r="NJ16" s="1126"/>
      <c r="NK16" s="1110"/>
      <c r="NM16" s="1121"/>
      <c r="NN16" s="1109"/>
      <c r="NO16" s="1109"/>
      <c r="NP16" s="1109"/>
      <c r="NQ16" s="1112">
        <f t="shared" si="703"/>
        <v>0</v>
      </c>
      <c r="NR16" s="1109"/>
      <c r="NS16" s="1109"/>
      <c r="NT16" s="1109"/>
      <c r="NU16" s="1109"/>
      <c r="NV16" s="1109"/>
      <c r="NW16" s="1111"/>
      <c r="NX16" s="1112">
        <f t="shared" si="704"/>
        <v>0</v>
      </c>
      <c r="NY16" s="1126"/>
      <c r="NZ16" s="1110"/>
      <c r="OB16" s="1121"/>
      <c r="OC16" s="1109"/>
      <c r="OD16" s="1109"/>
      <c r="OE16" s="1109"/>
      <c r="OF16" s="1112">
        <f t="shared" si="705"/>
        <v>0</v>
      </c>
      <c r="OG16" s="1109"/>
      <c r="OH16" s="1109"/>
      <c r="OI16" s="1109"/>
      <c r="OJ16" s="1109"/>
      <c r="OK16" s="1109"/>
      <c r="OL16" s="1111"/>
      <c r="OM16" s="1112">
        <f t="shared" si="706"/>
        <v>0</v>
      </c>
      <c r="ON16" s="1126"/>
      <c r="OO16" s="1110"/>
      <c r="OQ16" s="1121"/>
      <c r="OR16" s="1109"/>
      <c r="OS16" s="1109"/>
      <c r="OT16" s="1109"/>
      <c r="OU16" s="1112">
        <f t="shared" si="707"/>
        <v>0</v>
      </c>
      <c r="OV16" s="1109"/>
      <c r="OW16" s="1109"/>
      <c r="OX16" s="1109"/>
      <c r="OY16" s="1109"/>
      <c r="OZ16" s="1109"/>
      <c r="PA16" s="1111"/>
      <c r="PB16" s="1112">
        <f t="shared" si="708"/>
        <v>0</v>
      </c>
      <c r="PC16" s="1126"/>
      <c r="PD16" s="1110"/>
      <c r="PF16" s="1121"/>
      <c r="PG16" s="1109"/>
      <c r="PH16" s="1109"/>
      <c r="PI16" s="1109"/>
      <c r="PJ16" s="1112">
        <f t="shared" si="709"/>
        <v>0</v>
      </c>
      <c r="PK16" s="1109"/>
      <c r="PL16" s="1109"/>
      <c r="PM16" s="1109"/>
      <c r="PN16" s="1109"/>
      <c r="PO16" s="1109"/>
      <c r="PP16" s="1111"/>
      <c r="PQ16" s="1112">
        <f t="shared" si="710"/>
        <v>0</v>
      </c>
      <c r="PR16" s="1126"/>
      <c r="PS16" s="1110"/>
      <c r="PU16" s="1121"/>
      <c r="PV16" s="1109"/>
      <c r="PW16" s="1109"/>
      <c r="PX16" s="1109"/>
      <c r="PY16" s="1112">
        <f t="shared" si="711"/>
        <v>0</v>
      </c>
      <c r="PZ16" s="1109"/>
      <c r="QA16" s="1109"/>
      <c r="QB16" s="1109"/>
      <c r="QC16" s="1109"/>
      <c r="QD16" s="1109"/>
      <c r="QE16" s="1111"/>
      <c r="QF16" s="1112">
        <f t="shared" si="712"/>
        <v>0</v>
      </c>
      <c r="QG16" s="1126"/>
      <c r="QH16" s="1110"/>
      <c r="QJ16" s="1121"/>
      <c r="QK16" s="1109"/>
      <c r="QL16" s="1109"/>
      <c r="QM16" s="1109"/>
      <c r="QN16" s="1112">
        <f t="shared" si="713"/>
        <v>0</v>
      </c>
      <c r="QO16" s="1109"/>
      <c r="QP16" s="1109"/>
      <c r="QQ16" s="1109"/>
      <c r="QR16" s="1109"/>
      <c r="QS16" s="1109"/>
      <c r="QT16" s="1111"/>
      <c r="QU16" s="1112">
        <f t="shared" si="714"/>
        <v>0</v>
      </c>
      <c r="QV16" s="1126"/>
      <c r="QW16" s="1110"/>
      <c r="QY16" s="1121"/>
      <c r="QZ16" s="1109"/>
      <c r="RA16" s="1109"/>
      <c r="RB16" s="1109"/>
      <c r="RC16" s="1112">
        <f t="shared" si="715"/>
        <v>0</v>
      </c>
      <c r="RD16" s="1109"/>
      <c r="RE16" s="1109"/>
      <c r="RF16" s="1109"/>
      <c r="RG16" s="1109"/>
      <c r="RH16" s="1109"/>
      <c r="RI16" s="1111"/>
      <c r="RJ16" s="1112">
        <f t="shared" si="716"/>
        <v>0</v>
      </c>
      <c r="RK16" s="1126"/>
      <c r="RL16" s="1110"/>
      <c r="RN16" s="1121"/>
      <c r="RO16" s="1109"/>
      <c r="RP16" s="1109"/>
      <c r="RQ16" s="1109"/>
      <c r="RR16" s="1112">
        <f t="shared" si="717"/>
        <v>0</v>
      </c>
      <c r="RS16" s="1109"/>
      <c r="RT16" s="1109"/>
      <c r="RU16" s="1109"/>
      <c r="RV16" s="1109"/>
      <c r="RW16" s="1109"/>
      <c r="RX16" s="1111"/>
      <c r="RY16" s="1112">
        <f t="shared" si="718"/>
        <v>0</v>
      </c>
      <c r="RZ16" s="1126"/>
      <c r="SA16" s="1110"/>
      <c r="SC16" s="1121"/>
      <c r="SD16" s="1109"/>
      <c r="SE16" s="1109"/>
      <c r="SF16" s="1109"/>
      <c r="SG16" s="1112">
        <f t="shared" si="719"/>
        <v>0</v>
      </c>
      <c r="SH16" s="1109"/>
      <c r="SI16" s="1109"/>
      <c r="SJ16" s="1109"/>
      <c r="SK16" s="1109"/>
      <c r="SL16" s="1109"/>
      <c r="SM16" s="1111"/>
      <c r="SN16" s="1112">
        <f t="shared" si="720"/>
        <v>0</v>
      </c>
      <c r="SO16" s="1126"/>
      <c r="SP16" s="1110"/>
      <c r="SR16" s="1121"/>
      <c r="SS16" s="1109"/>
      <c r="ST16" s="1109"/>
      <c r="SU16" s="1109"/>
      <c r="SV16" s="1112">
        <f t="shared" si="721"/>
        <v>0</v>
      </c>
      <c r="SW16" s="1109"/>
      <c r="SX16" s="1109"/>
      <c r="SY16" s="1109"/>
      <c r="SZ16" s="1109"/>
      <c r="TA16" s="1109"/>
      <c r="TB16" s="1111"/>
      <c r="TC16" s="1112">
        <f t="shared" si="722"/>
        <v>0</v>
      </c>
      <c r="TD16" s="1126"/>
      <c r="TE16" s="1110"/>
      <c r="TG16" s="1121"/>
      <c r="TH16" s="1109"/>
      <c r="TI16" s="1109"/>
      <c r="TJ16" s="1109"/>
      <c r="TK16" s="1112">
        <f t="shared" si="723"/>
        <v>0</v>
      </c>
      <c r="TL16" s="1109"/>
      <c r="TM16" s="1109"/>
      <c r="TN16" s="1109"/>
      <c r="TO16" s="1109"/>
      <c r="TP16" s="1109"/>
      <c r="TQ16" s="1111"/>
      <c r="TR16" s="1112">
        <f t="shared" si="724"/>
        <v>0</v>
      </c>
      <c r="TS16" s="1126"/>
      <c r="TT16" s="1110"/>
      <c r="TV16" s="1121"/>
      <c r="TW16" s="1109"/>
      <c r="TX16" s="1109"/>
      <c r="TY16" s="1109"/>
      <c r="TZ16" s="1112">
        <f t="shared" si="725"/>
        <v>0</v>
      </c>
      <c r="UA16" s="1109"/>
      <c r="UB16" s="1109"/>
      <c r="UC16" s="1109"/>
      <c r="UD16" s="1109"/>
      <c r="UE16" s="1109"/>
      <c r="UF16" s="1111"/>
      <c r="UG16" s="1112">
        <f t="shared" si="726"/>
        <v>0</v>
      </c>
      <c r="UH16" s="1126"/>
      <c r="UI16" s="1110"/>
      <c r="UK16" s="1121"/>
      <c r="UL16" s="1109"/>
      <c r="UM16" s="1109"/>
      <c r="UN16" s="1109"/>
      <c r="UO16" s="1112">
        <f t="shared" si="727"/>
        <v>0</v>
      </c>
      <c r="UP16" s="1109"/>
      <c r="UQ16" s="1109"/>
      <c r="UR16" s="1109"/>
      <c r="US16" s="1109"/>
      <c r="UT16" s="1109"/>
      <c r="UU16" s="1111"/>
      <c r="UV16" s="1112">
        <f t="shared" si="728"/>
        <v>0</v>
      </c>
      <c r="UW16" s="1126"/>
      <c r="UX16" s="1110"/>
      <c r="UZ16" s="1121"/>
      <c r="VA16" s="1109"/>
      <c r="VB16" s="1109"/>
      <c r="VC16" s="1109"/>
      <c r="VD16" s="1112">
        <f t="shared" si="729"/>
        <v>0</v>
      </c>
      <c r="VE16" s="1109"/>
      <c r="VF16" s="1109"/>
      <c r="VG16" s="1109"/>
      <c r="VH16" s="1109"/>
      <c r="VI16" s="1109"/>
      <c r="VJ16" s="1111"/>
      <c r="VK16" s="1112">
        <f t="shared" si="730"/>
        <v>0</v>
      </c>
      <c r="VL16" s="1126"/>
      <c r="VM16" s="1110"/>
      <c r="VO16" s="1121"/>
      <c r="VP16" s="1109"/>
      <c r="VQ16" s="1109"/>
      <c r="VR16" s="1109"/>
      <c r="VS16" s="1112">
        <f t="shared" si="731"/>
        <v>0</v>
      </c>
      <c r="VT16" s="1109"/>
      <c r="VU16" s="1109"/>
      <c r="VV16" s="1109"/>
      <c r="VW16" s="1109"/>
      <c r="VX16" s="1109"/>
      <c r="VY16" s="1111"/>
      <c r="VZ16" s="1112">
        <f t="shared" si="732"/>
        <v>0</v>
      </c>
      <c r="WA16" s="1126"/>
      <c r="WB16" s="1110"/>
      <c r="WD16" s="1121"/>
      <c r="WE16" s="1109"/>
      <c r="WF16" s="1109"/>
      <c r="WG16" s="1109"/>
      <c r="WH16" s="1112">
        <f t="shared" si="733"/>
        <v>0</v>
      </c>
      <c r="WI16" s="1109"/>
      <c r="WJ16" s="1109"/>
      <c r="WK16" s="1109"/>
      <c r="WL16" s="1109"/>
      <c r="WM16" s="1109"/>
      <c r="WN16" s="1111"/>
      <c r="WO16" s="1112">
        <f t="shared" si="734"/>
        <v>0</v>
      </c>
      <c r="WP16" s="1126"/>
      <c r="WQ16" s="1110"/>
      <c r="WS16" s="1121"/>
      <c r="WT16" s="1109"/>
      <c r="WU16" s="1109"/>
      <c r="WV16" s="1109"/>
      <c r="WW16" s="1112">
        <f t="shared" si="735"/>
        <v>0</v>
      </c>
      <c r="WX16" s="1109"/>
      <c r="WY16" s="1109"/>
      <c r="WZ16" s="1109"/>
      <c r="XA16" s="1109"/>
      <c r="XB16" s="1109"/>
      <c r="XC16" s="1111"/>
      <c r="XD16" s="1112">
        <f t="shared" si="736"/>
        <v>0</v>
      </c>
      <c r="XE16" s="1126"/>
      <c r="XF16" s="1110"/>
      <c r="XH16" s="1121"/>
      <c r="XI16" s="1109"/>
      <c r="XJ16" s="1109"/>
      <c r="XK16" s="1109"/>
      <c r="XL16" s="1112">
        <f t="shared" si="737"/>
        <v>0</v>
      </c>
      <c r="XM16" s="1109"/>
      <c r="XN16" s="1109"/>
      <c r="XO16" s="1109"/>
      <c r="XP16" s="1109"/>
      <c r="XQ16" s="1109"/>
      <c r="XR16" s="1111"/>
      <c r="XS16" s="1112">
        <f t="shared" si="738"/>
        <v>0</v>
      </c>
      <c r="XT16" s="1126"/>
      <c r="XU16" s="1110"/>
      <c r="XW16" s="1121"/>
      <c r="XX16" s="1109"/>
      <c r="XY16" s="1109"/>
      <c r="XZ16" s="1109"/>
      <c r="YA16" s="1112">
        <f t="shared" si="739"/>
        <v>0</v>
      </c>
      <c r="YB16" s="1109"/>
      <c r="YC16" s="1109"/>
      <c r="YD16" s="1109"/>
      <c r="YE16" s="1109"/>
      <c r="YF16" s="1109"/>
      <c r="YG16" s="1111"/>
      <c r="YH16" s="1112">
        <f t="shared" si="740"/>
        <v>0</v>
      </c>
      <c r="YI16" s="1126"/>
      <c r="YJ16" s="1110"/>
      <c r="YL16" s="1121"/>
      <c r="YM16" s="1109"/>
      <c r="YN16" s="1109"/>
      <c r="YO16" s="1109"/>
      <c r="YP16" s="1112">
        <f t="shared" si="741"/>
        <v>0</v>
      </c>
      <c r="YQ16" s="1109"/>
      <c r="YR16" s="1109"/>
      <c r="YS16" s="1109"/>
      <c r="YT16" s="1109"/>
      <c r="YU16" s="1109"/>
      <c r="YV16" s="1111"/>
      <c r="YW16" s="1112">
        <f t="shared" si="742"/>
        <v>0</v>
      </c>
      <c r="YX16" s="1126"/>
      <c r="YY16" s="1110"/>
      <c r="ZA16" s="1121"/>
      <c r="ZB16" s="1109"/>
      <c r="ZC16" s="1109"/>
      <c r="ZD16" s="1109"/>
      <c r="ZE16" s="1112">
        <f t="shared" si="743"/>
        <v>0</v>
      </c>
      <c r="ZF16" s="1109"/>
      <c r="ZG16" s="1109"/>
      <c r="ZH16" s="1109"/>
      <c r="ZI16" s="1109"/>
      <c r="ZJ16" s="1109"/>
      <c r="ZK16" s="1111"/>
      <c r="ZL16" s="1112">
        <f t="shared" si="744"/>
        <v>0</v>
      </c>
      <c r="ZM16" s="1126"/>
      <c r="ZN16" s="1110"/>
      <c r="ZP16" s="1121"/>
      <c r="ZQ16" s="1109"/>
      <c r="ZR16" s="1109"/>
      <c r="ZS16" s="1109"/>
      <c r="ZT16" s="1112">
        <f t="shared" si="745"/>
        <v>0</v>
      </c>
      <c r="ZU16" s="1109"/>
      <c r="ZV16" s="1109"/>
      <c r="ZW16" s="1109"/>
      <c r="ZX16" s="1109"/>
      <c r="ZY16" s="1109"/>
      <c r="ZZ16" s="1111"/>
      <c r="AAA16" s="1112">
        <f t="shared" si="746"/>
        <v>0</v>
      </c>
      <c r="AAB16" s="1126"/>
      <c r="AAC16" s="1110"/>
      <c r="AAE16" s="1121"/>
      <c r="AAF16" s="1109"/>
      <c r="AAG16" s="1109"/>
      <c r="AAH16" s="1109"/>
      <c r="AAI16" s="1112">
        <f t="shared" si="747"/>
        <v>0</v>
      </c>
      <c r="AAJ16" s="1109"/>
      <c r="AAK16" s="1109"/>
      <c r="AAL16" s="1109"/>
      <c r="AAM16" s="1109"/>
      <c r="AAN16" s="1109"/>
      <c r="AAO16" s="1111"/>
      <c r="AAP16" s="1112">
        <f t="shared" si="748"/>
        <v>0</v>
      </c>
      <c r="AAQ16" s="1126"/>
      <c r="AAR16" s="1110"/>
      <c r="AAT16" s="1121"/>
      <c r="AAU16" s="1109"/>
      <c r="AAV16" s="1109"/>
      <c r="AAW16" s="1109"/>
      <c r="AAX16" s="1112">
        <f t="shared" si="749"/>
        <v>0</v>
      </c>
      <c r="AAY16" s="1109"/>
      <c r="AAZ16" s="1109"/>
      <c r="ABA16" s="1109"/>
      <c r="ABB16" s="1109"/>
      <c r="ABC16" s="1109"/>
      <c r="ABD16" s="1111"/>
      <c r="ABE16" s="1112">
        <f t="shared" si="750"/>
        <v>0</v>
      </c>
      <c r="ABF16" s="1126"/>
      <c r="ABG16" s="1110"/>
      <c r="ABI16" s="1121"/>
      <c r="ABJ16" s="1109"/>
      <c r="ABK16" s="1109"/>
      <c r="ABL16" s="1109"/>
      <c r="ABM16" s="1112">
        <f t="shared" si="751"/>
        <v>0</v>
      </c>
      <c r="ABN16" s="1109"/>
      <c r="ABO16" s="1109"/>
      <c r="ABP16" s="1109"/>
      <c r="ABQ16" s="1109"/>
      <c r="ABR16" s="1109"/>
      <c r="ABS16" s="1111"/>
      <c r="ABT16" s="1112">
        <f t="shared" si="752"/>
        <v>0</v>
      </c>
      <c r="ABU16" s="1126"/>
      <c r="ABV16" s="1110"/>
      <c r="ABX16" s="1121"/>
      <c r="ABY16" s="1109"/>
      <c r="ABZ16" s="1109"/>
      <c r="ACA16" s="1109"/>
      <c r="ACB16" s="1112">
        <f t="shared" si="753"/>
        <v>0</v>
      </c>
      <c r="ACC16" s="1109"/>
      <c r="ACD16" s="1109"/>
      <c r="ACE16" s="1109"/>
      <c r="ACF16" s="1109"/>
      <c r="ACG16" s="1109"/>
      <c r="ACH16" s="1111"/>
      <c r="ACI16" s="1112">
        <f t="shared" si="754"/>
        <v>0</v>
      </c>
      <c r="ACJ16" s="1126"/>
      <c r="ACK16" s="1110"/>
      <c r="ACM16" s="1121"/>
      <c r="ACN16" s="1109"/>
      <c r="ACO16" s="1109"/>
      <c r="ACP16" s="1109"/>
      <c r="ACQ16" s="1112">
        <f t="shared" si="755"/>
        <v>0</v>
      </c>
      <c r="ACR16" s="1109"/>
      <c r="ACS16" s="1109"/>
      <c r="ACT16" s="1109"/>
      <c r="ACU16" s="1109"/>
      <c r="ACV16" s="1109"/>
      <c r="ACW16" s="1111"/>
      <c r="ACX16" s="1112">
        <f t="shared" si="756"/>
        <v>0</v>
      </c>
      <c r="ACY16" s="1126"/>
      <c r="ACZ16" s="1110"/>
      <c r="ADB16" s="1121"/>
      <c r="ADC16" s="1109"/>
      <c r="ADD16" s="1109"/>
      <c r="ADE16" s="1109"/>
      <c r="ADF16" s="1112">
        <f t="shared" si="757"/>
        <v>0</v>
      </c>
      <c r="ADG16" s="1109"/>
      <c r="ADH16" s="1109"/>
      <c r="ADI16" s="1109"/>
      <c r="ADJ16" s="1109"/>
      <c r="ADK16" s="1109"/>
      <c r="ADL16" s="1111"/>
      <c r="ADM16" s="1112">
        <f t="shared" si="758"/>
        <v>0</v>
      </c>
      <c r="ADN16" s="1126"/>
      <c r="ADO16" s="1110"/>
      <c r="ADQ16" s="1121"/>
      <c r="ADR16" s="1109"/>
      <c r="ADS16" s="1109"/>
      <c r="ADT16" s="1109"/>
      <c r="ADU16" s="1112">
        <f t="shared" si="759"/>
        <v>0</v>
      </c>
      <c r="ADV16" s="1109"/>
      <c r="ADW16" s="1109"/>
      <c r="ADX16" s="1109"/>
      <c r="ADY16" s="1109"/>
      <c r="ADZ16" s="1109"/>
      <c r="AEA16" s="1111"/>
      <c r="AEB16" s="1112">
        <f t="shared" si="760"/>
        <v>0</v>
      </c>
      <c r="AEC16" s="1126"/>
      <c r="AED16" s="1110"/>
      <c r="AEF16" s="1121"/>
      <c r="AEG16" s="1109"/>
      <c r="AEH16" s="1109"/>
      <c r="AEI16" s="1109"/>
      <c r="AEJ16" s="1112">
        <f t="shared" si="761"/>
        <v>0</v>
      </c>
      <c r="AEK16" s="1109"/>
      <c r="AEL16" s="1109"/>
      <c r="AEM16" s="1109"/>
      <c r="AEN16" s="1109"/>
      <c r="AEO16" s="1109"/>
      <c r="AEP16" s="1111"/>
      <c r="AEQ16" s="1112">
        <f t="shared" si="762"/>
        <v>0</v>
      </c>
      <c r="AER16" s="1126"/>
      <c r="AES16" s="1110"/>
      <c r="AEU16" s="1121"/>
      <c r="AEV16" s="1109"/>
      <c r="AEW16" s="1109"/>
      <c r="AEX16" s="1109"/>
      <c r="AEY16" s="1112">
        <f t="shared" si="763"/>
        <v>0</v>
      </c>
      <c r="AEZ16" s="1109"/>
      <c r="AFA16" s="1109"/>
      <c r="AFB16" s="1109"/>
      <c r="AFC16" s="1109"/>
      <c r="AFD16" s="1109"/>
      <c r="AFE16" s="1111"/>
      <c r="AFF16" s="1112">
        <f t="shared" si="764"/>
        <v>0</v>
      </c>
      <c r="AFG16" s="1126"/>
      <c r="AFH16" s="1110"/>
      <c r="AFJ16" s="1121"/>
      <c r="AFK16" s="1109"/>
      <c r="AFL16" s="1109"/>
      <c r="AFM16" s="1109"/>
      <c r="AFN16" s="1112">
        <f t="shared" si="765"/>
        <v>0</v>
      </c>
      <c r="AFO16" s="1109"/>
      <c r="AFP16" s="1109"/>
      <c r="AFQ16" s="1109"/>
      <c r="AFR16" s="1109"/>
      <c r="AFS16" s="1109"/>
      <c r="AFT16" s="1111"/>
      <c r="AFU16" s="1112">
        <f t="shared" si="766"/>
        <v>0</v>
      </c>
      <c r="AFV16" s="1126"/>
      <c r="AFW16" s="1110"/>
      <c r="AFY16" s="1121"/>
      <c r="AFZ16" s="1109"/>
      <c r="AGA16" s="1109"/>
      <c r="AGB16" s="1109"/>
      <c r="AGC16" s="1112">
        <f t="shared" si="767"/>
        <v>0</v>
      </c>
      <c r="AGD16" s="1109"/>
      <c r="AGE16" s="1109"/>
      <c r="AGF16" s="1109"/>
      <c r="AGG16" s="1109"/>
      <c r="AGH16" s="1109"/>
      <c r="AGI16" s="1111"/>
      <c r="AGJ16" s="1112">
        <f t="shared" si="768"/>
        <v>0</v>
      </c>
      <c r="AGK16" s="1126"/>
      <c r="AGL16" s="1110"/>
      <c r="AGN16" s="1121"/>
      <c r="AGO16" s="1109"/>
      <c r="AGP16" s="1109"/>
      <c r="AGQ16" s="1109"/>
      <c r="AGR16" s="1112">
        <f t="shared" si="769"/>
        <v>0</v>
      </c>
      <c r="AGS16" s="1109"/>
      <c r="AGT16" s="1109"/>
      <c r="AGU16" s="1109"/>
      <c r="AGV16" s="1109"/>
      <c r="AGW16" s="1109"/>
      <c r="AGX16" s="1111"/>
      <c r="AGY16" s="1112">
        <f t="shared" si="770"/>
        <v>0</v>
      </c>
      <c r="AGZ16" s="1126"/>
      <c r="AHA16" s="1110"/>
      <c r="AHC16" s="1121"/>
      <c r="AHD16" s="1109"/>
      <c r="AHE16" s="1109"/>
      <c r="AHF16" s="1109"/>
      <c r="AHG16" s="1112">
        <f t="shared" si="771"/>
        <v>0</v>
      </c>
      <c r="AHH16" s="1109"/>
      <c r="AHI16" s="1109"/>
      <c r="AHJ16" s="1109"/>
      <c r="AHK16" s="1109"/>
      <c r="AHL16" s="1109"/>
      <c r="AHM16" s="1111"/>
      <c r="AHN16" s="1112">
        <f t="shared" si="772"/>
        <v>0</v>
      </c>
      <c r="AHO16" s="1126"/>
      <c r="AHP16" s="1110"/>
      <c r="AHR16" s="1121"/>
      <c r="AHS16" s="1109"/>
      <c r="AHT16" s="1109"/>
      <c r="AHU16" s="1109"/>
      <c r="AHV16" s="1112">
        <f t="shared" si="773"/>
        <v>0</v>
      </c>
      <c r="AHW16" s="1109"/>
      <c r="AHX16" s="1109"/>
      <c r="AHY16" s="1109"/>
      <c r="AHZ16" s="1109"/>
      <c r="AIA16" s="1109"/>
      <c r="AIB16" s="1111"/>
      <c r="AIC16" s="1112">
        <f t="shared" si="774"/>
        <v>0</v>
      </c>
      <c r="AID16" s="1126"/>
      <c r="AIE16" s="1110"/>
      <c r="AIG16" s="1121"/>
      <c r="AIH16" s="1109"/>
      <c r="AII16" s="1109"/>
      <c r="AIJ16" s="1109"/>
      <c r="AIK16" s="1112">
        <f t="shared" si="775"/>
        <v>0</v>
      </c>
      <c r="AIL16" s="1109"/>
      <c r="AIM16" s="1109"/>
      <c r="AIN16" s="1109"/>
      <c r="AIO16" s="1109"/>
      <c r="AIP16" s="1109"/>
      <c r="AIQ16" s="1111"/>
      <c r="AIR16" s="1112">
        <f t="shared" si="776"/>
        <v>0</v>
      </c>
      <c r="AIS16" s="1126"/>
      <c r="AIT16" s="1110"/>
      <c r="AIV16" s="1121"/>
      <c r="AIW16" s="1109"/>
      <c r="AIX16" s="1109"/>
      <c r="AIY16" s="1109"/>
      <c r="AIZ16" s="1112">
        <f t="shared" si="777"/>
        <v>0</v>
      </c>
      <c r="AJA16" s="1109"/>
      <c r="AJB16" s="1109"/>
      <c r="AJC16" s="1109"/>
      <c r="AJD16" s="1109"/>
      <c r="AJE16" s="1109"/>
      <c r="AJF16" s="1111"/>
      <c r="AJG16" s="1112">
        <f t="shared" si="778"/>
        <v>0</v>
      </c>
      <c r="AJH16" s="1126"/>
      <c r="AJI16" s="1110"/>
      <c r="AJK16" s="1121"/>
      <c r="AJL16" s="1109"/>
      <c r="AJM16" s="1109"/>
      <c r="AJN16" s="1109"/>
      <c r="AJO16" s="1112">
        <f t="shared" si="779"/>
        <v>0</v>
      </c>
      <c r="AJP16" s="1109"/>
      <c r="AJQ16" s="1109"/>
      <c r="AJR16" s="1109"/>
      <c r="AJS16" s="1109"/>
      <c r="AJT16" s="1109"/>
      <c r="AJU16" s="1111"/>
      <c r="AJV16" s="1112">
        <f t="shared" si="780"/>
        <v>0</v>
      </c>
      <c r="AJW16" s="1126"/>
      <c r="AJX16" s="1110"/>
      <c r="AJZ16" s="1121"/>
      <c r="AKA16" s="1109"/>
      <c r="AKB16" s="1109"/>
      <c r="AKC16" s="1109"/>
      <c r="AKD16" s="1112">
        <f t="shared" si="781"/>
        <v>0</v>
      </c>
      <c r="AKE16" s="1109"/>
      <c r="AKF16" s="1109"/>
      <c r="AKG16" s="1109"/>
      <c r="AKH16" s="1109"/>
      <c r="AKI16" s="1109"/>
      <c r="AKJ16" s="1111"/>
      <c r="AKK16" s="1112">
        <f t="shared" si="782"/>
        <v>0</v>
      </c>
      <c r="AKL16" s="1126"/>
      <c r="AKM16" s="1110"/>
      <c r="AKO16" s="1121"/>
      <c r="AKP16" s="1109"/>
      <c r="AKQ16" s="1109"/>
      <c r="AKR16" s="1109"/>
      <c r="AKS16" s="1112">
        <f t="shared" si="783"/>
        <v>0</v>
      </c>
      <c r="AKT16" s="1109"/>
      <c r="AKU16" s="1109"/>
      <c r="AKV16" s="1109"/>
      <c r="AKW16" s="1109"/>
      <c r="AKX16" s="1109"/>
      <c r="AKY16" s="1111"/>
      <c r="AKZ16" s="1112">
        <f t="shared" si="784"/>
        <v>0</v>
      </c>
      <c r="ALA16" s="1126"/>
      <c r="ALB16" s="1110"/>
      <c r="ALD16" s="1121"/>
      <c r="ALE16" s="1109"/>
      <c r="ALF16" s="1109"/>
      <c r="ALG16" s="1109"/>
      <c r="ALH16" s="1112">
        <f t="shared" si="785"/>
        <v>0</v>
      </c>
      <c r="ALI16" s="1109"/>
      <c r="ALJ16" s="1109"/>
      <c r="ALK16" s="1109"/>
      <c r="ALL16" s="1109"/>
      <c r="ALM16" s="1109"/>
      <c r="ALN16" s="1111"/>
      <c r="ALO16" s="1112">
        <f t="shared" si="786"/>
        <v>0</v>
      </c>
      <c r="ALP16" s="1126"/>
      <c r="ALQ16" s="1110"/>
      <c r="ALS16" s="1121"/>
      <c r="ALT16" s="1109"/>
      <c r="ALU16" s="1109"/>
      <c r="ALV16" s="1109"/>
      <c r="ALW16" s="1112">
        <f t="shared" si="787"/>
        <v>0</v>
      </c>
      <c r="ALX16" s="1109"/>
      <c r="ALY16" s="1109"/>
      <c r="ALZ16" s="1109"/>
      <c r="AMA16" s="1109"/>
      <c r="AMB16" s="1109"/>
      <c r="AMC16" s="1111"/>
      <c r="AMD16" s="1112">
        <f t="shared" si="788"/>
        <v>0</v>
      </c>
      <c r="AME16" s="1126"/>
      <c r="AMF16" s="1110"/>
      <c r="AMH16" s="1121"/>
      <c r="AMI16" s="1109"/>
      <c r="AMJ16" s="1109"/>
      <c r="AMK16" s="1109"/>
      <c r="AML16" s="1112">
        <f t="shared" si="789"/>
        <v>0</v>
      </c>
      <c r="AMM16" s="1109"/>
      <c r="AMN16" s="1109"/>
      <c r="AMO16" s="1109"/>
      <c r="AMP16" s="1109"/>
      <c r="AMQ16" s="1109"/>
      <c r="AMR16" s="1111"/>
      <c r="AMS16" s="1112">
        <f t="shared" si="790"/>
        <v>0</v>
      </c>
      <c r="AMT16" s="1126"/>
      <c r="AMU16" s="1110"/>
      <c r="AMW16" s="1121"/>
      <c r="AMX16" s="1109"/>
      <c r="AMY16" s="1109"/>
      <c r="AMZ16" s="1109"/>
      <c r="ANA16" s="1112">
        <f t="shared" si="791"/>
        <v>0</v>
      </c>
      <c r="ANB16" s="1109"/>
      <c r="ANC16" s="1109"/>
      <c r="AND16" s="1109"/>
      <c r="ANE16" s="1109"/>
      <c r="ANF16" s="1109"/>
      <c r="ANG16" s="1111"/>
      <c r="ANH16" s="1112">
        <f t="shared" si="792"/>
        <v>0</v>
      </c>
      <c r="ANI16" s="1126"/>
      <c r="ANJ16" s="1110"/>
      <c r="ANL16" s="1121"/>
      <c r="ANM16" s="1109"/>
      <c r="ANN16" s="1109"/>
      <c r="ANO16" s="1109"/>
      <c r="ANP16" s="1112">
        <f t="shared" si="793"/>
        <v>0</v>
      </c>
      <c r="ANQ16" s="1109"/>
      <c r="ANR16" s="1109"/>
      <c r="ANS16" s="1109"/>
      <c r="ANT16" s="1109"/>
      <c r="ANU16" s="1109"/>
      <c r="ANV16" s="1111"/>
      <c r="ANW16" s="1112">
        <f t="shared" si="794"/>
        <v>0</v>
      </c>
      <c r="ANX16" s="1126"/>
      <c r="ANY16" s="1110"/>
      <c r="AOA16" s="1121"/>
      <c r="AOB16" s="1109"/>
      <c r="AOC16" s="1109"/>
      <c r="AOD16" s="1109"/>
      <c r="AOE16" s="1112">
        <f t="shared" si="795"/>
        <v>0</v>
      </c>
      <c r="AOF16" s="1109"/>
      <c r="AOG16" s="1109"/>
      <c r="AOH16" s="1109"/>
      <c r="AOI16" s="1109"/>
      <c r="AOJ16" s="1109"/>
      <c r="AOK16" s="1111"/>
      <c r="AOL16" s="1112">
        <f t="shared" si="796"/>
        <v>0</v>
      </c>
      <c r="AOM16" s="1126"/>
      <c r="AON16" s="1110"/>
      <c r="AOP16" s="1121"/>
      <c r="AOQ16" s="1109"/>
      <c r="AOR16" s="1109"/>
      <c r="AOS16" s="1109"/>
      <c r="AOT16" s="1112">
        <f t="shared" si="797"/>
        <v>0</v>
      </c>
      <c r="AOU16" s="1109"/>
      <c r="AOV16" s="1109"/>
      <c r="AOW16" s="1109"/>
      <c r="AOX16" s="1109"/>
      <c r="AOY16" s="1109"/>
      <c r="AOZ16" s="1111"/>
      <c r="APA16" s="1112">
        <f t="shared" si="798"/>
        <v>0</v>
      </c>
      <c r="APB16" s="1126"/>
      <c r="APC16" s="1110"/>
      <c r="APE16" s="1121"/>
      <c r="APF16" s="1109"/>
      <c r="APG16" s="1109"/>
      <c r="APH16" s="1109"/>
      <c r="API16" s="1112">
        <f t="shared" si="799"/>
        <v>0</v>
      </c>
      <c r="APJ16" s="1109"/>
      <c r="APK16" s="1109"/>
      <c r="APL16" s="1109"/>
      <c r="APM16" s="1109"/>
      <c r="APN16" s="1109"/>
      <c r="APO16" s="1111"/>
      <c r="APP16" s="1112">
        <f t="shared" si="800"/>
        <v>0</v>
      </c>
      <c r="APQ16" s="1126"/>
      <c r="APR16" s="1110"/>
      <c r="APT16" s="1121"/>
      <c r="APU16" s="1109"/>
      <c r="APV16" s="1109"/>
      <c r="APW16" s="1109"/>
      <c r="APX16" s="1112">
        <f t="shared" si="801"/>
        <v>0</v>
      </c>
      <c r="APY16" s="1109"/>
      <c r="APZ16" s="1109"/>
      <c r="AQA16" s="1109"/>
      <c r="AQB16" s="1109"/>
      <c r="AQC16" s="1109"/>
      <c r="AQD16" s="1111"/>
      <c r="AQE16" s="1112">
        <f t="shared" si="802"/>
        <v>0</v>
      </c>
      <c r="AQF16" s="1126"/>
      <c r="AQG16" s="1110"/>
      <c r="AQI16" s="1121"/>
      <c r="AQJ16" s="1109"/>
      <c r="AQK16" s="1109"/>
      <c r="AQL16" s="1109"/>
      <c r="AQM16" s="1112">
        <f t="shared" si="803"/>
        <v>0</v>
      </c>
      <c r="AQN16" s="1109"/>
      <c r="AQO16" s="1109"/>
      <c r="AQP16" s="1109"/>
      <c r="AQQ16" s="1109"/>
      <c r="AQR16" s="1109"/>
      <c r="AQS16" s="1111"/>
      <c r="AQT16" s="1112">
        <f t="shared" si="804"/>
        <v>0</v>
      </c>
      <c r="AQU16" s="1126"/>
      <c r="AQV16" s="1110"/>
      <c r="AQX16" s="1121"/>
      <c r="AQY16" s="1109"/>
      <c r="AQZ16" s="1109"/>
      <c r="ARA16" s="1109"/>
      <c r="ARB16" s="1112">
        <f t="shared" si="805"/>
        <v>0</v>
      </c>
      <c r="ARC16" s="1109"/>
      <c r="ARD16" s="1109"/>
      <c r="ARE16" s="1109"/>
      <c r="ARF16" s="1109"/>
      <c r="ARG16" s="1109"/>
      <c r="ARH16" s="1111"/>
      <c r="ARI16" s="1112">
        <f t="shared" si="806"/>
        <v>0</v>
      </c>
      <c r="ARJ16" s="1126"/>
      <c r="ARK16" s="1110"/>
      <c r="ARM16" s="1121"/>
      <c r="ARN16" s="1109"/>
      <c r="ARO16" s="1109"/>
      <c r="ARP16" s="1109"/>
      <c r="ARQ16" s="1112">
        <f t="shared" si="807"/>
        <v>0</v>
      </c>
      <c r="ARR16" s="1109"/>
      <c r="ARS16" s="1109"/>
      <c r="ART16" s="1109"/>
      <c r="ARU16" s="1109"/>
      <c r="ARV16" s="1109"/>
      <c r="ARW16" s="1111"/>
      <c r="ARX16" s="1112">
        <f t="shared" si="808"/>
        <v>0</v>
      </c>
      <c r="ARY16" s="1126"/>
      <c r="ARZ16" s="1110"/>
      <c r="ASB16" s="1121"/>
      <c r="ASC16" s="1109"/>
      <c r="ASD16" s="1109"/>
      <c r="ASE16" s="1109"/>
      <c r="ASF16" s="1112">
        <f t="shared" si="809"/>
        <v>0</v>
      </c>
      <c r="ASG16" s="1109"/>
      <c r="ASH16" s="1109"/>
      <c r="ASI16" s="1109"/>
      <c r="ASJ16" s="1109"/>
      <c r="ASK16" s="1109"/>
      <c r="ASL16" s="1111"/>
      <c r="ASM16" s="1112">
        <f t="shared" si="810"/>
        <v>0</v>
      </c>
      <c r="ASN16" s="1126"/>
      <c r="ASO16" s="1110"/>
      <c r="ASQ16" s="1121"/>
      <c r="ASR16" s="1109"/>
      <c r="ASS16" s="1109"/>
      <c r="AST16" s="1109"/>
      <c r="ASU16" s="1112">
        <f t="shared" si="811"/>
        <v>0</v>
      </c>
      <c r="ASV16" s="1109"/>
      <c r="ASW16" s="1109"/>
      <c r="ASX16" s="1109"/>
      <c r="ASY16" s="1109"/>
      <c r="ASZ16" s="1109"/>
      <c r="ATA16" s="1111"/>
      <c r="ATB16" s="1112">
        <f t="shared" si="812"/>
        <v>0</v>
      </c>
      <c r="ATC16" s="1126"/>
      <c r="ATD16" s="1110"/>
      <c r="ATF16" s="1121"/>
      <c r="ATG16" s="1109"/>
      <c r="ATH16" s="1109"/>
      <c r="ATI16" s="1109"/>
      <c r="ATJ16" s="1112">
        <f t="shared" si="813"/>
        <v>0</v>
      </c>
      <c r="ATK16" s="1109"/>
      <c r="ATL16" s="1109"/>
      <c r="ATM16" s="1109"/>
      <c r="ATN16" s="1109"/>
      <c r="ATO16" s="1109"/>
      <c r="ATP16" s="1111"/>
      <c r="ATQ16" s="1112">
        <f t="shared" si="814"/>
        <v>0</v>
      </c>
      <c r="ATR16" s="1126"/>
      <c r="ATS16" s="1110"/>
      <c r="ATU16" s="1121"/>
      <c r="ATV16" s="1109"/>
      <c r="ATW16" s="1109"/>
      <c r="ATX16" s="1109"/>
      <c r="ATY16" s="1112">
        <f t="shared" si="815"/>
        <v>0</v>
      </c>
      <c r="ATZ16" s="1109"/>
      <c r="AUA16" s="1109"/>
      <c r="AUB16" s="1109"/>
      <c r="AUC16" s="1109"/>
      <c r="AUD16" s="1109"/>
      <c r="AUE16" s="1111"/>
      <c r="AUF16" s="1112">
        <f t="shared" si="816"/>
        <v>0</v>
      </c>
      <c r="AUG16" s="1126"/>
      <c r="AUH16" s="1110"/>
      <c r="AUJ16" s="1121"/>
      <c r="AUK16" s="1109"/>
      <c r="AUL16" s="1109"/>
      <c r="AUM16" s="1109"/>
      <c r="AUN16" s="1112">
        <f t="shared" si="817"/>
        <v>0</v>
      </c>
      <c r="AUO16" s="1109"/>
      <c r="AUP16" s="1109"/>
      <c r="AUQ16" s="1109"/>
      <c r="AUR16" s="1109"/>
      <c r="AUS16" s="1109"/>
      <c r="AUT16" s="1111"/>
      <c r="AUU16" s="1112">
        <f t="shared" si="818"/>
        <v>0</v>
      </c>
      <c r="AUV16" s="1126"/>
      <c r="AUW16" s="1110"/>
      <c r="AUY16" s="1121"/>
      <c r="AUZ16" s="1109"/>
      <c r="AVA16" s="1109"/>
      <c r="AVB16" s="1109"/>
      <c r="AVC16" s="1112">
        <f t="shared" si="819"/>
        <v>0</v>
      </c>
      <c r="AVD16" s="1109"/>
      <c r="AVE16" s="1109"/>
      <c r="AVF16" s="1109"/>
      <c r="AVG16" s="1109"/>
      <c r="AVH16" s="1109"/>
      <c r="AVI16" s="1111"/>
      <c r="AVJ16" s="1112">
        <f t="shared" si="820"/>
        <v>0</v>
      </c>
      <c r="AVK16" s="1126"/>
      <c r="AVL16" s="1110"/>
      <c r="AVN16" s="1121"/>
      <c r="AVO16" s="1109"/>
      <c r="AVP16" s="1109"/>
      <c r="AVQ16" s="1109"/>
      <c r="AVR16" s="1112">
        <f t="shared" si="821"/>
        <v>0</v>
      </c>
      <c r="AVS16" s="1109"/>
      <c r="AVT16" s="1109"/>
      <c r="AVU16" s="1109"/>
      <c r="AVV16" s="1109"/>
      <c r="AVW16" s="1109"/>
      <c r="AVX16" s="1111"/>
      <c r="AVY16" s="1112">
        <f t="shared" si="822"/>
        <v>0</v>
      </c>
      <c r="AVZ16" s="1126"/>
      <c r="AWA16" s="1110"/>
      <c r="AWC16" s="1121"/>
      <c r="AWD16" s="1109"/>
      <c r="AWE16" s="1109"/>
      <c r="AWF16" s="1109"/>
      <c r="AWG16" s="1112">
        <f t="shared" si="823"/>
        <v>0</v>
      </c>
      <c r="AWH16" s="1109"/>
      <c r="AWI16" s="1109"/>
      <c r="AWJ16" s="1109"/>
      <c r="AWK16" s="1109"/>
      <c r="AWL16" s="1109"/>
      <c r="AWM16" s="1111"/>
      <c r="AWN16" s="1112">
        <f t="shared" si="824"/>
        <v>0</v>
      </c>
      <c r="AWO16" s="1126"/>
      <c r="AWP16" s="1110"/>
      <c r="AWR16" s="1121"/>
      <c r="AWS16" s="1109"/>
      <c r="AWT16" s="1109"/>
      <c r="AWU16" s="1109"/>
      <c r="AWV16" s="1112">
        <f t="shared" si="825"/>
        <v>0</v>
      </c>
      <c r="AWW16" s="1109"/>
      <c r="AWX16" s="1109"/>
      <c r="AWY16" s="1109"/>
      <c r="AWZ16" s="1109"/>
      <c r="AXA16" s="1109"/>
      <c r="AXB16" s="1111"/>
      <c r="AXC16" s="1112">
        <f t="shared" si="826"/>
        <v>0</v>
      </c>
      <c r="AXD16" s="1126"/>
      <c r="AXE16" s="1110"/>
      <c r="AXG16" s="1121"/>
      <c r="AXH16" s="1109"/>
      <c r="AXI16" s="1109"/>
      <c r="AXJ16" s="1109"/>
      <c r="AXK16" s="1112">
        <f t="shared" si="827"/>
        <v>0</v>
      </c>
      <c r="AXL16" s="1109"/>
      <c r="AXM16" s="1109"/>
      <c r="AXN16" s="1109"/>
      <c r="AXO16" s="1109"/>
      <c r="AXP16" s="1109"/>
      <c r="AXQ16" s="1111"/>
      <c r="AXR16" s="1112">
        <f t="shared" si="828"/>
        <v>0</v>
      </c>
      <c r="AXS16" s="1126"/>
      <c r="AXT16" s="1110"/>
      <c r="AXV16" s="1121"/>
      <c r="AXW16" s="1109"/>
      <c r="AXX16" s="1109"/>
      <c r="AXY16" s="1109"/>
      <c r="AXZ16" s="1112">
        <f t="shared" si="829"/>
        <v>0</v>
      </c>
      <c r="AYA16" s="1109"/>
      <c r="AYB16" s="1109"/>
      <c r="AYC16" s="1109"/>
      <c r="AYD16" s="1109"/>
      <c r="AYE16" s="1109"/>
      <c r="AYF16" s="1111"/>
      <c r="AYG16" s="1112">
        <f t="shared" si="830"/>
        <v>0</v>
      </c>
      <c r="AYH16" s="1126"/>
      <c r="AYI16" s="1110"/>
      <c r="AYK16" s="1121"/>
      <c r="AYL16" s="1109"/>
      <c r="AYM16" s="1109"/>
      <c r="AYN16" s="1109"/>
      <c r="AYO16" s="1112">
        <f t="shared" si="831"/>
        <v>0</v>
      </c>
      <c r="AYP16" s="1109"/>
      <c r="AYQ16" s="1109"/>
      <c r="AYR16" s="1109"/>
      <c r="AYS16" s="1109"/>
      <c r="AYT16" s="1109"/>
      <c r="AYU16" s="1111"/>
      <c r="AYV16" s="1112">
        <f t="shared" si="832"/>
        <v>0</v>
      </c>
      <c r="AYW16" s="1126"/>
      <c r="AYX16" s="1110"/>
      <c r="AYZ16" s="1121"/>
      <c r="AZA16" s="1109"/>
      <c r="AZB16" s="1109"/>
      <c r="AZC16" s="1109"/>
      <c r="AZD16" s="1112">
        <f t="shared" si="833"/>
        <v>0</v>
      </c>
      <c r="AZE16" s="1109"/>
      <c r="AZF16" s="1109"/>
      <c r="AZG16" s="1109"/>
      <c r="AZH16" s="1109"/>
      <c r="AZI16" s="1109"/>
      <c r="AZJ16" s="1111"/>
      <c r="AZK16" s="1112">
        <f t="shared" si="834"/>
        <v>0</v>
      </c>
      <c r="AZL16" s="1126"/>
      <c r="AZM16" s="1110"/>
      <c r="AZO16" s="1121"/>
      <c r="AZP16" s="1109"/>
      <c r="AZQ16" s="1109"/>
      <c r="AZR16" s="1109"/>
      <c r="AZS16" s="1112">
        <f t="shared" si="835"/>
        <v>0</v>
      </c>
      <c r="AZT16" s="1109"/>
      <c r="AZU16" s="1109"/>
      <c r="AZV16" s="1109"/>
      <c r="AZW16" s="1109"/>
      <c r="AZX16" s="1109"/>
      <c r="AZY16" s="1111"/>
      <c r="AZZ16" s="1112">
        <f t="shared" si="836"/>
        <v>0</v>
      </c>
      <c r="BAA16" s="1126"/>
      <c r="BAB16" s="1110"/>
      <c r="BAD16" s="1121"/>
      <c r="BAE16" s="1109"/>
      <c r="BAF16" s="1109"/>
      <c r="BAG16" s="1109"/>
      <c r="BAH16" s="1112">
        <f t="shared" si="837"/>
        <v>0</v>
      </c>
      <c r="BAI16" s="1109"/>
      <c r="BAJ16" s="1109"/>
      <c r="BAK16" s="1109"/>
      <c r="BAL16" s="1109"/>
      <c r="BAM16" s="1109"/>
      <c r="BAN16" s="1111"/>
      <c r="BAO16" s="1112">
        <f t="shared" si="838"/>
        <v>0</v>
      </c>
      <c r="BAP16" s="1126"/>
      <c r="BAQ16" s="1110"/>
      <c r="BAS16" s="1121"/>
      <c r="BAT16" s="1109"/>
      <c r="BAU16" s="1109"/>
      <c r="BAV16" s="1109"/>
      <c r="BAW16" s="1112">
        <f t="shared" si="839"/>
        <v>0</v>
      </c>
      <c r="BAX16" s="1109"/>
      <c r="BAY16" s="1109"/>
      <c r="BAZ16" s="1109"/>
      <c r="BBA16" s="1109"/>
      <c r="BBB16" s="1109"/>
      <c r="BBC16" s="1111"/>
      <c r="BBD16" s="1112">
        <f t="shared" si="840"/>
        <v>0</v>
      </c>
      <c r="BBE16" s="1126"/>
      <c r="BBF16" s="1110"/>
      <c r="BBH16" s="1121"/>
      <c r="BBI16" s="1109"/>
      <c r="BBJ16" s="1109"/>
      <c r="BBK16" s="1109"/>
      <c r="BBL16" s="1112">
        <f t="shared" si="841"/>
        <v>0</v>
      </c>
      <c r="BBM16" s="1109"/>
      <c r="BBN16" s="1109"/>
      <c r="BBO16" s="1109"/>
      <c r="BBP16" s="1109"/>
      <c r="BBQ16" s="1109"/>
      <c r="BBR16" s="1111"/>
      <c r="BBS16" s="1112">
        <f t="shared" si="842"/>
        <v>0</v>
      </c>
      <c r="BBT16" s="1126"/>
      <c r="BBU16" s="1110"/>
      <c r="BBW16" s="1121"/>
      <c r="BBX16" s="1109"/>
      <c r="BBY16" s="1109"/>
      <c r="BBZ16" s="1109"/>
      <c r="BCA16" s="1112">
        <f t="shared" si="843"/>
        <v>0</v>
      </c>
      <c r="BCB16" s="1109"/>
      <c r="BCC16" s="1109"/>
      <c r="BCD16" s="1109"/>
      <c r="BCE16" s="1109"/>
      <c r="BCF16" s="1109"/>
      <c r="BCG16" s="1111"/>
      <c r="BCH16" s="1112">
        <f t="shared" si="844"/>
        <v>0</v>
      </c>
      <c r="BCI16" s="1126"/>
      <c r="BCJ16" s="1110"/>
      <c r="BCL16" s="1121"/>
      <c r="BCM16" s="1109"/>
      <c r="BCN16" s="1109"/>
      <c r="BCO16" s="1109"/>
      <c r="BCP16" s="1112">
        <f t="shared" si="845"/>
        <v>0</v>
      </c>
      <c r="BCQ16" s="1109"/>
      <c r="BCR16" s="1109"/>
      <c r="BCS16" s="1109"/>
      <c r="BCT16" s="1109"/>
      <c r="BCU16" s="1109"/>
      <c r="BCV16" s="1111"/>
      <c r="BCW16" s="1112">
        <f t="shared" si="846"/>
        <v>0</v>
      </c>
      <c r="BCX16" s="1126"/>
      <c r="BCY16" s="1110"/>
      <c r="BDA16" s="1121"/>
      <c r="BDB16" s="1109"/>
      <c r="BDC16" s="1109"/>
      <c r="BDD16" s="1109"/>
      <c r="BDE16" s="1112">
        <f t="shared" si="847"/>
        <v>0</v>
      </c>
      <c r="BDF16" s="1109"/>
      <c r="BDG16" s="1109"/>
      <c r="BDH16" s="1109"/>
      <c r="BDI16" s="1109"/>
      <c r="BDJ16" s="1109"/>
      <c r="BDK16" s="1111"/>
      <c r="BDL16" s="1112">
        <f t="shared" si="848"/>
        <v>0</v>
      </c>
      <c r="BDM16" s="1126"/>
      <c r="BDN16" s="1110"/>
      <c r="BDP16" s="1121"/>
      <c r="BDQ16" s="1109"/>
      <c r="BDR16" s="1109"/>
      <c r="BDS16" s="1109"/>
      <c r="BDT16" s="1112">
        <f t="shared" si="849"/>
        <v>0</v>
      </c>
      <c r="BDU16" s="1109"/>
      <c r="BDV16" s="1109"/>
      <c r="BDW16" s="1109"/>
      <c r="BDX16" s="1109"/>
      <c r="BDY16" s="1109"/>
      <c r="BDZ16" s="1111"/>
      <c r="BEA16" s="1112">
        <f t="shared" si="850"/>
        <v>0</v>
      </c>
      <c r="BEB16" s="1126"/>
      <c r="BEC16" s="1110"/>
      <c r="BEE16" s="1121"/>
      <c r="BEF16" s="1109"/>
      <c r="BEG16" s="1109"/>
      <c r="BEH16" s="1109"/>
      <c r="BEI16" s="1112">
        <f t="shared" si="851"/>
        <v>0</v>
      </c>
      <c r="BEJ16" s="1109"/>
      <c r="BEK16" s="1109"/>
      <c r="BEL16" s="1109"/>
      <c r="BEM16" s="1109"/>
      <c r="BEN16" s="1109"/>
      <c r="BEO16" s="1111"/>
      <c r="BEP16" s="1112">
        <f t="shared" si="852"/>
        <v>0</v>
      </c>
      <c r="BEQ16" s="1126"/>
      <c r="BER16" s="1110"/>
      <c r="BET16" s="1121"/>
      <c r="BEU16" s="1109"/>
      <c r="BEV16" s="1109"/>
      <c r="BEW16" s="1109"/>
      <c r="BEX16" s="1112">
        <f t="shared" si="853"/>
        <v>0</v>
      </c>
      <c r="BEY16" s="1109"/>
      <c r="BEZ16" s="1109"/>
      <c r="BFA16" s="1109"/>
      <c r="BFB16" s="1109"/>
      <c r="BFC16" s="1109"/>
      <c r="BFD16" s="1111"/>
      <c r="BFE16" s="1112">
        <f t="shared" si="854"/>
        <v>0</v>
      </c>
      <c r="BFF16" s="1126"/>
      <c r="BFG16" s="1110"/>
      <c r="BFI16" s="1121"/>
      <c r="BFJ16" s="1109"/>
      <c r="BFK16" s="1109"/>
      <c r="BFL16" s="1109"/>
      <c r="BFM16" s="1112">
        <f t="shared" si="855"/>
        <v>0</v>
      </c>
      <c r="BFN16" s="1109"/>
      <c r="BFO16" s="1109"/>
      <c r="BFP16" s="1109"/>
      <c r="BFQ16" s="1109"/>
      <c r="BFR16" s="1109"/>
      <c r="BFS16" s="1111"/>
      <c r="BFT16" s="1112">
        <f t="shared" si="856"/>
        <v>0</v>
      </c>
      <c r="BFU16" s="1126"/>
      <c r="BFV16" s="1110"/>
      <c r="BFX16" s="1121"/>
      <c r="BFY16" s="1109"/>
      <c r="BFZ16" s="1109"/>
      <c r="BGA16" s="1109"/>
      <c r="BGB16" s="1112">
        <f t="shared" si="857"/>
        <v>0</v>
      </c>
      <c r="BGC16" s="1109"/>
      <c r="BGD16" s="1109"/>
      <c r="BGE16" s="1109"/>
      <c r="BGF16" s="1109"/>
      <c r="BGG16" s="1109"/>
      <c r="BGH16" s="1111"/>
      <c r="BGI16" s="1112">
        <f t="shared" si="858"/>
        <v>0</v>
      </c>
      <c r="BGJ16" s="1126"/>
      <c r="BGK16" s="1110"/>
      <c r="BGM16" s="1121"/>
      <c r="BGN16" s="1109"/>
      <c r="BGO16" s="1109"/>
      <c r="BGP16" s="1109"/>
      <c r="BGQ16" s="1112">
        <f t="shared" si="859"/>
        <v>0</v>
      </c>
      <c r="BGR16" s="1109"/>
      <c r="BGS16" s="1109"/>
      <c r="BGT16" s="1109"/>
      <c r="BGU16" s="1109"/>
      <c r="BGV16" s="1109"/>
      <c r="BGW16" s="1111"/>
      <c r="BGX16" s="1112">
        <f t="shared" si="860"/>
        <v>0</v>
      </c>
      <c r="BGY16" s="1126"/>
      <c r="BGZ16" s="1110"/>
      <c r="BHB16" s="1121"/>
      <c r="BHC16" s="1109"/>
      <c r="BHD16" s="1109"/>
      <c r="BHE16" s="1109"/>
      <c r="BHF16" s="1112">
        <f t="shared" si="861"/>
        <v>0</v>
      </c>
      <c r="BHG16" s="1109"/>
      <c r="BHH16" s="1109"/>
      <c r="BHI16" s="1109"/>
      <c r="BHJ16" s="1109"/>
      <c r="BHK16" s="1109"/>
      <c r="BHL16" s="1111"/>
      <c r="BHM16" s="1112">
        <f t="shared" si="862"/>
        <v>0</v>
      </c>
      <c r="BHN16" s="1126"/>
      <c r="BHO16" s="1110"/>
      <c r="BHQ16" s="1121"/>
      <c r="BHR16" s="1109"/>
      <c r="BHS16" s="1109"/>
      <c r="BHT16" s="1109"/>
      <c r="BHU16" s="1112">
        <f t="shared" si="863"/>
        <v>0</v>
      </c>
      <c r="BHV16" s="1109"/>
      <c r="BHW16" s="1109"/>
      <c r="BHX16" s="1109"/>
      <c r="BHY16" s="1109"/>
      <c r="BHZ16" s="1109"/>
      <c r="BIA16" s="1111"/>
      <c r="BIB16" s="1112">
        <f t="shared" si="864"/>
        <v>0</v>
      </c>
      <c r="BIC16" s="1126"/>
      <c r="BID16" s="1110"/>
      <c r="BIF16" s="1121"/>
      <c r="BIG16" s="1109"/>
      <c r="BIH16" s="1109"/>
      <c r="BII16" s="1109"/>
      <c r="BIJ16" s="1112">
        <f t="shared" si="865"/>
        <v>0</v>
      </c>
      <c r="BIK16" s="1109"/>
      <c r="BIL16" s="1109"/>
      <c r="BIM16" s="1109"/>
      <c r="BIN16" s="1109"/>
      <c r="BIO16" s="1109"/>
      <c r="BIP16" s="1111"/>
      <c r="BIQ16" s="1112">
        <f t="shared" si="866"/>
        <v>0</v>
      </c>
      <c r="BIR16" s="1126"/>
      <c r="BIS16" s="1110"/>
      <c r="BIU16" s="1121"/>
      <c r="BIV16" s="1109"/>
      <c r="BIW16" s="1109"/>
      <c r="BIX16" s="1109"/>
      <c r="BIY16" s="1112">
        <f t="shared" si="867"/>
        <v>0</v>
      </c>
      <c r="BIZ16" s="1109"/>
      <c r="BJA16" s="1109"/>
      <c r="BJB16" s="1109"/>
      <c r="BJC16" s="1109"/>
      <c r="BJD16" s="1109"/>
      <c r="BJE16" s="1111"/>
      <c r="BJF16" s="1112">
        <f t="shared" si="868"/>
        <v>0</v>
      </c>
      <c r="BJG16" s="1126"/>
      <c r="BJH16" s="1110"/>
      <c r="BJJ16" s="1121"/>
      <c r="BJK16" s="1109"/>
      <c r="BJL16" s="1109"/>
      <c r="BJM16" s="1109"/>
      <c r="BJN16" s="1112">
        <f t="shared" si="869"/>
        <v>0</v>
      </c>
      <c r="BJO16" s="1109"/>
      <c r="BJP16" s="1109"/>
      <c r="BJQ16" s="1109"/>
      <c r="BJR16" s="1109"/>
      <c r="BJS16" s="1109"/>
      <c r="BJT16" s="1111"/>
      <c r="BJU16" s="1112">
        <f t="shared" si="870"/>
        <v>0</v>
      </c>
      <c r="BJV16" s="1126"/>
      <c r="BJW16" s="1110"/>
      <c r="BJY16" s="1121"/>
      <c r="BJZ16" s="1109"/>
      <c r="BKA16" s="1109"/>
      <c r="BKB16" s="1109"/>
      <c r="BKC16" s="1112">
        <f t="shared" si="871"/>
        <v>0</v>
      </c>
      <c r="BKD16" s="1109"/>
      <c r="BKE16" s="1109"/>
      <c r="BKF16" s="1109"/>
      <c r="BKG16" s="1109"/>
      <c r="BKH16" s="1109"/>
      <c r="BKI16" s="1111"/>
      <c r="BKJ16" s="1112">
        <f t="shared" si="872"/>
        <v>0</v>
      </c>
      <c r="BKK16" s="1126"/>
      <c r="BKL16" s="1110"/>
      <c r="BKN16" s="1121"/>
      <c r="BKO16" s="1109"/>
      <c r="BKP16" s="1109"/>
      <c r="BKQ16" s="1109"/>
      <c r="BKR16" s="1112">
        <f t="shared" si="873"/>
        <v>0</v>
      </c>
      <c r="BKS16" s="1109"/>
      <c r="BKT16" s="1109"/>
      <c r="BKU16" s="1109"/>
      <c r="BKV16" s="1109"/>
      <c r="BKW16" s="1109"/>
      <c r="BKX16" s="1111"/>
      <c r="BKY16" s="1112">
        <f t="shared" si="874"/>
        <v>0</v>
      </c>
      <c r="BKZ16" s="1126"/>
      <c r="BLA16" s="1110"/>
      <c r="BLC16" s="1121"/>
      <c r="BLD16" s="1109"/>
      <c r="BLE16" s="1109"/>
      <c r="BLF16" s="1109"/>
      <c r="BLG16" s="1112">
        <f t="shared" si="875"/>
        <v>0</v>
      </c>
      <c r="BLH16" s="1109"/>
      <c r="BLI16" s="1109"/>
      <c r="BLJ16" s="1109"/>
      <c r="BLK16" s="1109"/>
      <c r="BLL16" s="1109"/>
      <c r="BLM16" s="1111"/>
      <c r="BLN16" s="1112">
        <f t="shared" si="876"/>
        <v>0</v>
      </c>
      <c r="BLO16" s="1126"/>
      <c r="BLP16" s="1110"/>
      <c r="BLR16" s="1121"/>
      <c r="BLS16" s="1109"/>
      <c r="BLT16" s="1109"/>
      <c r="BLU16" s="1109"/>
      <c r="BLV16" s="1112">
        <f t="shared" si="877"/>
        <v>0</v>
      </c>
      <c r="BLW16" s="1109"/>
      <c r="BLX16" s="1109"/>
      <c r="BLY16" s="1109"/>
      <c r="BLZ16" s="1109"/>
      <c r="BMA16" s="1109"/>
      <c r="BMB16" s="1111"/>
      <c r="BMC16" s="1112">
        <f t="shared" si="878"/>
        <v>0</v>
      </c>
      <c r="BMD16" s="1126"/>
      <c r="BME16" s="1110"/>
      <c r="BMG16" s="1121"/>
      <c r="BMH16" s="1109"/>
      <c r="BMI16" s="1109"/>
      <c r="BMJ16" s="1109"/>
      <c r="BMK16" s="1112">
        <f t="shared" si="879"/>
        <v>0</v>
      </c>
      <c r="BML16" s="1109"/>
      <c r="BMM16" s="1109"/>
      <c r="BMN16" s="1109"/>
      <c r="BMO16" s="1109"/>
      <c r="BMP16" s="1109"/>
      <c r="BMQ16" s="1111"/>
      <c r="BMR16" s="1112">
        <f t="shared" si="880"/>
        <v>0</v>
      </c>
      <c r="BMS16" s="1126"/>
      <c r="BMT16" s="1110"/>
      <c r="BMV16" s="1121"/>
      <c r="BMW16" s="1109"/>
      <c r="BMX16" s="1109"/>
      <c r="BMY16" s="1109"/>
      <c r="BMZ16" s="1112">
        <f t="shared" si="881"/>
        <v>0</v>
      </c>
      <c r="BNA16" s="1109"/>
      <c r="BNB16" s="1109"/>
      <c r="BNC16" s="1109"/>
      <c r="BND16" s="1109"/>
      <c r="BNE16" s="1109"/>
      <c r="BNF16" s="1111"/>
      <c r="BNG16" s="1112">
        <f t="shared" si="882"/>
        <v>0</v>
      </c>
      <c r="BNH16" s="1126"/>
      <c r="BNI16" s="1110"/>
      <c r="BNK16" s="1121"/>
      <c r="BNL16" s="1109"/>
      <c r="BNM16" s="1109"/>
      <c r="BNN16" s="1109"/>
      <c r="BNO16" s="1112">
        <f t="shared" si="883"/>
        <v>0</v>
      </c>
      <c r="BNP16" s="1109"/>
      <c r="BNQ16" s="1109"/>
      <c r="BNR16" s="1109"/>
      <c r="BNS16" s="1109"/>
      <c r="BNT16" s="1109"/>
      <c r="BNU16" s="1111"/>
      <c r="BNV16" s="1112">
        <f t="shared" si="884"/>
        <v>0</v>
      </c>
      <c r="BNW16" s="1126"/>
      <c r="BNX16" s="1110"/>
      <c r="BNZ16" s="1121"/>
      <c r="BOA16" s="1109"/>
      <c r="BOB16" s="1109"/>
      <c r="BOC16" s="1109"/>
      <c r="BOD16" s="1112">
        <f t="shared" si="885"/>
        <v>0</v>
      </c>
      <c r="BOE16" s="1109"/>
      <c r="BOF16" s="1109"/>
      <c r="BOG16" s="1109"/>
      <c r="BOH16" s="1109"/>
      <c r="BOI16" s="1109"/>
      <c r="BOJ16" s="1111"/>
      <c r="BOK16" s="1112">
        <f t="shared" si="886"/>
        <v>0</v>
      </c>
      <c r="BOL16" s="1126"/>
      <c r="BOM16" s="1110"/>
      <c r="BOO16" s="1121"/>
      <c r="BOP16" s="1109"/>
      <c r="BOQ16" s="1109"/>
      <c r="BOR16" s="1109"/>
      <c r="BOS16" s="1112">
        <f t="shared" si="887"/>
        <v>0</v>
      </c>
      <c r="BOT16" s="1109"/>
      <c r="BOU16" s="1109"/>
      <c r="BOV16" s="1109"/>
      <c r="BOW16" s="1109"/>
      <c r="BOX16" s="1109"/>
      <c r="BOY16" s="1111"/>
      <c r="BOZ16" s="1112">
        <f t="shared" si="888"/>
        <v>0</v>
      </c>
      <c r="BPA16" s="1126"/>
      <c r="BPB16" s="1110"/>
      <c r="BPD16" s="1121"/>
      <c r="BPE16" s="1109"/>
      <c r="BPF16" s="1109"/>
      <c r="BPG16" s="1109"/>
      <c r="BPH16" s="1112">
        <f t="shared" si="889"/>
        <v>0</v>
      </c>
      <c r="BPI16" s="1109"/>
      <c r="BPJ16" s="1109"/>
      <c r="BPK16" s="1109"/>
      <c r="BPL16" s="1109"/>
      <c r="BPM16" s="1109"/>
      <c r="BPN16" s="1111"/>
      <c r="BPO16" s="1112">
        <f t="shared" si="890"/>
        <v>0</v>
      </c>
      <c r="BPP16" s="1126"/>
      <c r="BPQ16" s="1110"/>
      <c r="BPS16" s="1121"/>
      <c r="BPT16" s="1109"/>
      <c r="BPU16" s="1109"/>
      <c r="BPV16" s="1109"/>
      <c r="BPW16" s="1112">
        <f t="shared" si="891"/>
        <v>0</v>
      </c>
      <c r="BPX16" s="1109"/>
      <c r="BPY16" s="1109"/>
      <c r="BPZ16" s="1109"/>
      <c r="BQA16" s="1109"/>
      <c r="BQB16" s="1109"/>
      <c r="BQC16" s="1111"/>
      <c r="BQD16" s="1112">
        <f t="shared" si="892"/>
        <v>0</v>
      </c>
      <c r="BQE16" s="1126"/>
      <c r="BQF16" s="1110"/>
      <c r="BQH16" s="1121"/>
      <c r="BQI16" s="1109"/>
      <c r="BQJ16" s="1109"/>
      <c r="BQK16" s="1109"/>
      <c r="BQL16" s="1112">
        <f t="shared" si="893"/>
        <v>0</v>
      </c>
      <c r="BQM16" s="1109"/>
      <c r="BQN16" s="1109"/>
      <c r="BQO16" s="1109"/>
      <c r="BQP16" s="1109"/>
      <c r="BQQ16" s="1109"/>
      <c r="BQR16" s="1111"/>
      <c r="BQS16" s="1112">
        <f t="shared" si="894"/>
        <v>0</v>
      </c>
      <c r="BQT16" s="1126"/>
      <c r="BQU16" s="1110"/>
      <c r="BQW16" s="1121"/>
      <c r="BQX16" s="1109"/>
      <c r="BQY16" s="1109"/>
      <c r="BQZ16" s="1109"/>
      <c r="BRA16" s="1112">
        <f t="shared" si="895"/>
        <v>0</v>
      </c>
      <c r="BRB16" s="1109"/>
      <c r="BRC16" s="1109"/>
      <c r="BRD16" s="1109"/>
      <c r="BRE16" s="1109"/>
      <c r="BRF16" s="1109"/>
      <c r="BRG16" s="1111"/>
      <c r="BRH16" s="1112">
        <f t="shared" si="896"/>
        <v>0</v>
      </c>
      <c r="BRI16" s="1126"/>
      <c r="BRJ16" s="1110"/>
      <c r="BRL16" s="1121"/>
      <c r="BRM16" s="1109"/>
      <c r="BRN16" s="1109"/>
      <c r="BRO16" s="1109"/>
      <c r="BRP16" s="1112">
        <f t="shared" si="897"/>
        <v>0</v>
      </c>
      <c r="BRQ16" s="1109"/>
      <c r="BRR16" s="1109"/>
      <c r="BRS16" s="1109"/>
      <c r="BRT16" s="1109"/>
      <c r="BRU16" s="1109"/>
      <c r="BRV16" s="1111"/>
      <c r="BRW16" s="1112">
        <f t="shared" si="898"/>
        <v>0</v>
      </c>
      <c r="BRX16" s="1126"/>
      <c r="BRY16" s="1110"/>
      <c r="BSA16" s="1121"/>
      <c r="BSB16" s="1109"/>
      <c r="BSC16" s="1109"/>
      <c r="BSD16" s="1109"/>
      <c r="BSE16" s="1112">
        <f t="shared" si="899"/>
        <v>0</v>
      </c>
      <c r="BSF16" s="1109"/>
      <c r="BSG16" s="1109"/>
      <c r="BSH16" s="1109"/>
      <c r="BSI16" s="1109"/>
      <c r="BSJ16" s="1109"/>
      <c r="BSK16" s="1111"/>
      <c r="BSL16" s="1112">
        <f t="shared" si="900"/>
        <v>0</v>
      </c>
      <c r="BSM16" s="1126"/>
      <c r="BSN16" s="1110"/>
      <c r="BSP16" s="1121"/>
      <c r="BSQ16" s="1109"/>
      <c r="BSR16" s="1109"/>
      <c r="BSS16" s="1109"/>
      <c r="BST16" s="1112">
        <f t="shared" si="901"/>
        <v>0</v>
      </c>
      <c r="BSU16" s="1109"/>
      <c r="BSV16" s="1109"/>
      <c r="BSW16" s="1109"/>
      <c r="BSX16" s="1109"/>
      <c r="BSY16" s="1109"/>
      <c r="BSZ16" s="1111"/>
      <c r="BTA16" s="1112">
        <f t="shared" si="902"/>
        <v>0</v>
      </c>
      <c r="BTB16" s="1126"/>
      <c r="BTC16" s="1110"/>
      <c r="BTE16" s="1121"/>
      <c r="BTF16" s="1109"/>
      <c r="BTG16" s="1109"/>
      <c r="BTH16" s="1109"/>
      <c r="BTI16" s="1112">
        <f t="shared" si="903"/>
        <v>0</v>
      </c>
      <c r="BTJ16" s="1109"/>
      <c r="BTK16" s="1109"/>
      <c r="BTL16" s="1109"/>
      <c r="BTM16" s="1109"/>
      <c r="BTN16" s="1109"/>
      <c r="BTO16" s="1111"/>
      <c r="BTP16" s="1112">
        <f t="shared" si="904"/>
        <v>0</v>
      </c>
      <c r="BTQ16" s="1126"/>
      <c r="BTR16" s="1110"/>
      <c r="BTT16" s="1121"/>
      <c r="BTU16" s="1109"/>
      <c r="BTV16" s="1109"/>
      <c r="BTW16" s="1109"/>
      <c r="BTX16" s="1112">
        <f t="shared" si="905"/>
        <v>0</v>
      </c>
      <c r="BTY16" s="1109"/>
      <c r="BTZ16" s="1109"/>
      <c r="BUA16" s="1109"/>
      <c r="BUB16" s="1109"/>
      <c r="BUC16" s="1109"/>
      <c r="BUD16" s="1111"/>
      <c r="BUE16" s="1112">
        <f t="shared" si="906"/>
        <v>0</v>
      </c>
      <c r="BUF16" s="1126"/>
      <c r="BUG16" s="1110"/>
      <c r="BUI16" s="1121"/>
      <c r="BUJ16" s="1109"/>
      <c r="BUK16" s="1109"/>
      <c r="BUL16" s="1109"/>
      <c r="BUM16" s="1112">
        <f t="shared" si="907"/>
        <v>0</v>
      </c>
      <c r="BUN16" s="1109"/>
      <c r="BUO16" s="1109"/>
      <c r="BUP16" s="1109"/>
      <c r="BUQ16" s="1109"/>
      <c r="BUR16" s="1109"/>
      <c r="BUS16" s="1111"/>
      <c r="BUT16" s="1112">
        <f t="shared" si="908"/>
        <v>0</v>
      </c>
      <c r="BUU16" s="1126"/>
      <c r="BUV16" s="1110"/>
      <c r="BUX16" s="1121"/>
      <c r="BUY16" s="1109"/>
      <c r="BUZ16" s="1109"/>
      <c r="BVA16" s="1109"/>
      <c r="BVB16" s="1112">
        <f t="shared" si="909"/>
        <v>0</v>
      </c>
      <c r="BVC16" s="1109"/>
      <c r="BVD16" s="1109"/>
      <c r="BVE16" s="1109"/>
      <c r="BVF16" s="1109"/>
      <c r="BVG16" s="1109"/>
      <c r="BVH16" s="1111"/>
      <c r="BVI16" s="1112">
        <f t="shared" si="910"/>
        <v>0</v>
      </c>
      <c r="BVJ16" s="1126"/>
      <c r="BVK16" s="1110"/>
      <c r="BVM16" s="1121"/>
      <c r="BVN16" s="1109"/>
      <c r="BVO16" s="1109"/>
      <c r="BVP16" s="1109"/>
      <c r="BVQ16" s="1112">
        <f t="shared" si="911"/>
        <v>0</v>
      </c>
      <c r="BVR16" s="1109"/>
      <c r="BVS16" s="1109"/>
      <c r="BVT16" s="1109"/>
      <c r="BVU16" s="1109"/>
      <c r="BVV16" s="1109"/>
      <c r="BVW16" s="1111"/>
      <c r="BVX16" s="1112">
        <f t="shared" si="912"/>
        <v>0</v>
      </c>
      <c r="BVY16" s="1126"/>
      <c r="BVZ16" s="1110"/>
      <c r="BWB16" s="1121"/>
      <c r="BWC16" s="1109"/>
      <c r="BWD16" s="1109"/>
      <c r="BWE16" s="1109"/>
      <c r="BWF16" s="1112">
        <f t="shared" si="913"/>
        <v>0</v>
      </c>
      <c r="BWG16" s="1109"/>
      <c r="BWH16" s="1109"/>
      <c r="BWI16" s="1109"/>
      <c r="BWJ16" s="1109"/>
      <c r="BWK16" s="1109"/>
      <c r="BWL16" s="1111"/>
      <c r="BWM16" s="1112">
        <f t="shared" si="914"/>
        <v>0</v>
      </c>
      <c r="BWN16" s="1126"/>
      <c r="BWO16" s="1110"/>
    </row>
    <row r="17" spans="2:2130" ht="15" customHeight="1" x14ac:dyDescent="0.2">
      <c r="B17" s="1114" t="s">
        <v>788</v>
      </c>
      <c r="C17" s="1112">
        <f t="shared" ref="C17:P17" si="915">SUM(C18:C23)</f>
        <v>0</v>
      </c>
      <c r="D17" s="1112">
        <f t="shared" si="915"/>
        <v>0</v>
      </c>
      <c r="E17" s="1112">
        <f t="shared" si="915"/>
        <v>0</v>
      </c>
      <c r="F17" s="1112">
        <f t="shared" si="915"/>
        <v>0</v>
      </c>
      <c r="G17" s="1112">
        <f t="shared" si="915"/>
        <v>0</v>
      </c>
      <c r="H17" s="1112">
        <f t="shared" si="915"/>
        <v>0</v>
      </c>
      <c r="I17" s="1112">
        <f t="shared" si="915"/>
        <v>0</v>
      </c>
      <c r="J17" s="1112">
        <f t="shared" si="915"/>
        <v>0</v>
      </c>
      <c r="K17" s="1112">
        <f t="shared" si="915"/>
        <v>0</v>
      </c>
      <c r="L17" s="1112">
        <f t="shared" si="915"/>
        <v>0</v>
      </c>
      <c r="M17" s="1112">
        <f t="shared" si="915"/>
        <v>0</v>
      </c>
      <c r="N17" s="1112">
        <f t="shared" si="915"/>
        <v>0</v>
      </c>
      <c r="O17" s="1112">
        <f t="shared" si="915"/>
        <v>0</v>
      </c>
      <c r="P17" s="1113">
        <f t="shared" si="915"/>
        <v>0</v>
      </c>
      <c r="Q17" s="1112">
        <f t="shared" ref="Q17:AD17" si="916">SUM(Q18:Q23)</f>
        <v>0</v>
      </c>
      <c r="R17" s="1112">
        <f t="shared" si="916"/>
        <v>0</v>
      </c>
      <c r="S17" s="1112">
        <f t="shared" si="916"/>
        <v>0</v>
      </c>
      <c r="T17" s="1112">
        <f t="shared" si="916"/>
        <v>0</v>
      </c>
      <c r="U17" s="1112">
        <f t="shared" si="916"/>
        <v>0</v>
      </c>
      <c r="V17" s="1112">
        <f t="shared" si="916"/>
        <v>0</v>
      </c>
      <c r="W17" s="1112">
        <f t="shared" si="916"/>
        <v>0</v>
      </c>
      <c r="X17" s="1112">
        <f t="shared" si="916"/>
        <v>0</v>
      </c>
      <c r="Y17" s="1112">
        <f t="shared" si="916"/>
        <v>0</v>
      </c>
      <c r="Z17" s="1112">
        <f t="shared" si="916"/>
        <v>0</v>
      </c>
      <c r="AA17" s="1112">
        <f t="shared" si="916"/>
        <v>0</v>
      </c>
      <c r="AB17" s="1112">
        <f t="shared" si="916"/>
        <v>0</v>
      </c>
      <c r="AC17" s="1112">
        <f t="shared" si="916"/>
        <v>0</v>
      </c>
      <c r="AD17" s="1113">
        <f t="shared" si="916"/>
        <v>0</v>
      </c>
      <c r="AF17" s="1120">
        <f t="shared" ref="AF17:AS17" si="917">SUM(AF18:AF23)</f>
        <v>0</v>
      </c>
      <c r="AG17" s="1112">
        <f t="shared" si="917"/>
        <v>0</v>
      </c>
      <c r="AH17" s="1112">
        <f t="shared" si="917"/>
        <v>0</v>
      </c>
      <c r="AI17" s="1112">
        <f t="shared" si="917"/>
        <v>0</v>
      </c>
      <c r="AJ17" s="1112">
        <f t="shared" si="917"/>
        <v>0</v>
      </c>
      <c r="AK17" s="1112">
        <f t="shared" si="917"/>
        <v>0</v>
      </c>
      <c r="AL17" s="1112">
        <f t="shared" si="917"/>
        <v>0</v>
      </c>
      <c r="AM17" s="1112">
        <f t="shared" si="917"/>
        <v>0</v>
      </c>
      <c r="AN17" s="1112">
        <f t="shared" si="917"/>
        <v>0</v>
      </c>
      <c r="AO17" s="1112">
        <f t="shared" si="917"/>
        <v>0</v>
      </c>
      <c r="AP17" s="1112">
        <f t="shared" si="917"/>
        <v>0</v>
      </c>
      <c r="AQ17" s="1112">
        <f t="shared" si="917"/>
        <v>0</v>
      </c>
      <c r="AR17" s="1112">
        <f t="shared" si="917"/>
        <v>0</v>
      </c>
      <c r="AS17" s="1113">
        <f t="shared" si="917"/>
        <v>0</v>
      </c>
      <c r="AU17" s="1120">
        <f t="shared" ref="AU17:BH17" si="918">SUM(AU18:AU23)</f>
        <v>0</v>
      </c>
      <c r="AV17" s="1112">
        <f t="shared" si="918"/>
        <v>0</v>
      </c>
      <c r="AW17" s="1112">
        <f t="shared" si="918"/>
        <v>0</v>
      </c>
      <c r="AX17" s="1112">
        <f t="shared" si="918"/>
        <v>0</v>
      </c>
      <c r="AY17" s="1112">
        <f t="shared" si="918"/>
        <v>0</v>
      </c>
      <c r="AZ17" s="1112">
        <f t="shared" si="918"/>
        <v>0</v>
      </c>
      <c r="BA17" s="1112">
        <f t="shared" si="918"/>
        <v>0</v>
      </c>
      <c r="BB17" s="1112">
        <f t="shared" si="918"/>
        <v>0</v>
      </c>
      <c r="BC17" s="1112">
        <f t="shared" si="918"/>
        <v>0</v>
      </c>
      <c r="BD17" s="1112">
        <f t="shared" si="918"/>
        <v>0</v>
      </c>
      <c r="BE17" s="1112">
        <f t="shared" si="918"/>
        <v>0</v>
      </c>
      <c r="BF17" s="1112">
        <f t="shared" si="918"/>
        <v>0</v>
      </c>
      <c r="BG17" s="1112">
        <f t="shared" si="918"/>
        <v>0</v>
      </c>
      <c r="BH17" s="1113">
        <f t="shared" si="918"/>
        <v>0</v>
      </c>
      <c r="BJ17" s="1120">
        <f t="shared" ref="BJ17:BW17" si="919">SUM(BJ18:BJ23)</f>
        <v>0</v>
      </c>
      <c r="BK17" s="1112">
        <f t="shared" si="919"/>
        <v>0</v>
      </c>
      <c r="BL17" s="1112">
        <f t="shared" si="919"/>
        <v>0</v>
      </c>
      <c r="BM17" s="1112">
        <f t="shared" si="919"/>
        <v>0</v>
      </c>
      <c r="BN17" s="1112">
        <f t="shared" si="919"/>
        <v>0</v>
      </c>
      <c r="BO17" s="1112">
        <f t="shared" si="919"/>
        <v>0</v>
      </c>
      <c r="BP17" s="1112">
        <f t="shared" si="919"/>
        <v>0</v>
      </c>
      <c r="BQ17" s="1112">
        <f t="shared" si="919"/>
        <v>0</v>
      </c>
      <c r="BR17" s="1112">
        <f t="shared" si="919"/>
        <v>0</v>
      </c>
      <c r="BS17" s="1112">
        <f t="shared" si="919"/>
        <v>0</v>
      </c>
      <c r="BT17" s="1112">
        <f t="shared" si="919"/>
        <v>0</v>
      </c>
      <c r="BU17" s="1112">
        <f t="shared" si="919"/>
        <v>0</v>
      </c>
      <c r="BV17" s="1112">
        <f t="shared" si="919"/>
        <v>0</v>
      </c>
      <c r="BW17" s="1113">
        <f t="shared" si="919"/>
        <v>0</v>
      </c>
      <c r="BY17" s="1120">
        <f t="shared" ref="BY17:CL17" si="920">SUM(BY18:BY23)</f>
        <v>0</v>
      </c>
      <c r="BZ17" s="1112">
        <f t="shared" si="920"/>
        <v>0</v>
      </c>
      <c r="CA17" s="1112">
        <f t="shared" si="920"/>
        <v>0</v>
      </c>
      <c r="CB17" s="1112">
        <f t="shared" si="920"/>
        <v>0</v>
      </c>
      <c r="CC17" s="1112">
        <f t="shared" si="920"/>
        <v>0</v>
      </c>
      <c r="CD17" s="1112">
        <f t="shared" si="920"/>
        <v>0</v>
      </c>
      <c r="CE17" s="1112">
        <f t="shared" si="920"/>
        <v>0</v>
      </c>
      <c r="CF17" s="1112">
        <f t="shared" si="920"/>
        <v>0</v>
      </c>
      <c r="CG17" s="1112">
        <f t="shared" si="920"/>
        <v>0</v>
      </c>
      <c r="CH17" s="1112">
        <f t="shared" si="920"/>
        <v>0</v>
      </c>
      <c r="CI17" s="1112">
        <f t="shared" si="920"/>
        <v>0</v>
      </c>
      <c r="CJ17" s="1112">
        <f t="shared" si="920"/>
        <v>0</v>
      </c>
      <c r="CK17" s="1112">
        <f t="shared" si="920"/>
        <v>0</v>
      </c>
      <c r="CL17" s="1113">
        <f t="shared" si="920"/>
        <v>0</v>
      </c>
      <c r="CN17" s="1120">
        <f t="shared" ref="CN17:DA17" si="921">SUM(CN18:CN23)</f>
        <v>0</v>
      </c>
      <c r="CO17" s="1112">
        <f t="shared" si="921"/>
        <v>0</v>
      </c>
      <c r="CP17" s="1112">
        <f t="shared" si="921"/>
        <v>0</v>
      </c>
      <c r="CQ17" s="1112">
        <f t="shared" si="921"/>
        <v>0</v>
      </c>
      <c r="CR17" s="1112">
        <f t="shared" si="921"/>
        <v>0</v>
      </c>
      <c r="CS17" s="1112">
        <f t="shared" si="921"/>
        <v>0</v>
      </c>
      <c r="CT17" s="1112">
        <f t="shared" si="921"/>
        <v>0</v>
      </c>
      <c r="CU17" s="1112">
        <f t="shared" si="921"/>
        <v>0</v>
      </c>
      <c r="CV17" s="1112">
        <f t="shared" si="921"/>
        <v>0</v>
      </c>
      <c r="CW17" s="1112">
        <f t="shared" si="921"/>
        <v>0</v>
      </c>
      <c r="CX17" s="1112">
        <f t="shared" si="921"/>
        <v>0</v>
      </c>
      <c r="CY17" s="1112">
        <f t="shared" si="921"/>
        <v>0</v>
      </c>
      <c r="CZ17" s="1112">
        <f t="shared" si="921"/>
        <v>0</v>
      </c>
      <c r="DA17" s="1113">
        <f t="shared" si="921"/>
        <v>0</v>
      </c>
      <c r="DC17" s="1120">
        <f t="shared" ref="DC17:DP17" si="922">SUM(DC18:DC23)</f>
        <v>0</v>
      </c>
      <c r="DD17" s="1112">
        <f t="shared" si="922"/>
        <v>0</v>
      </c>
      <c r="DE17" s="1112">
        <f t="shared" si="922"/>
        <v>0</v>
      </c>
      <c r="DF17" s="1112">
        <f t="shared" si="922"/>
        <v>0</v>
      </c>
      <c r="DG17" s="1112">
        <f t="shared" si="922"/>
        <v>0</v>
      </c>
      <c r="DH17" s="1112">
        <f t="shared" si="922"/>
        <v>0</v>
      </c>
      <c r="DI17" s="1112">
        <f t="shared" si="922"/>
        <v>0</v>
      </c>
      <c r="DJ17" s="1112">
        <f t="shared" si="922"/>
        <v>0</v>
      </c>
      <c r="DK17" s="1112">
        <f t="shared" si="922"/>
        <v>0</v>
      </c>
      <c r="DL17" s="1112">
        <f t="shared" si="922"/>
        <v>0</v>
      </c>
      <c r="DM17" s="1112">
        <f t="shared" si="922"/>
        <v>0</v>
      </c>
      <c r="DN17" s="1112">
        <f t="shared" si="922"/>
        <v>0</v>
      </c>
      <c r="DO17" s="1112">
        <f t="shared" si="922"/>
        <v>0</v>
      </c>
      <c r="DP17" s="1113">
        <f t="shared" si="922"/>
        <v>0</v>
      </c>
      <c r="DR17" s="1120">
        <f t="shared" ref="DR17:EE17" si="923">SUM(DR18:DR23)</f>
        <v>0</v>
      </c>
      <c r="DS17" s="1112">
        <f t="shared" si="923"/>
        <v>0</v>
      </c>
      <c r="DT17" s="1112">
        <f t="shared" si="923"/>
        <v>0</v>
      </c>
      <c r="DU17" s="1112">
        <f t="shared" si="923"/>
        <v>0</v>
      </c>
      <c r="DV17" s="1112">
        <f t="shared" si="923"/>
        <v>0</v>
      </c>
      <c r="DW17" s="1112">
        <f t="shared" si="923"/>
        <v>0</v>
      </c>
      <c r="DX17" s="1112">
        <f t="shared" si="923"/>
        <v>0</v>
      </c>
      <c r="DY17" s="1112">
        <f t="shared" si="923"/>
        <v>0</v>
      </c>
      <c r="DZ17" s="1112">
        <f t="shared" si="923"/>
        <v>0</v>
      </c>
      <c r="EA17" s="1112">
        <f t="shared" si="923"/>
        <v>0</v>
      </c>
      <c r="EB17" s="1112">
        <f t="shared" si="923"/>
        <v>0</v>
      </c>
      <c r="EC17" s="1112">
        <f t="shared" si="923"/>
        <v>0</v>
      </c>
      <c r="ED17" s="1112">
        <f t="shared" si="923"/>
        <v>0</v>
      </c>
      <c r="EE17" s="1113">
        <f t="shared" si="923"/>
        <v>0</v>
      </c>
      <c r="EG17" s="1120">
        <f t="shared" ref="EG17:ET17" si="924">SUM(EG18:EG23)</f>
        <v>0</v>
      </c>
      <c r="EH17" s="1112">
        <f t="shared" si="924"/>
        <v>0</v>
      </c>
      <c r="EI17" s="1112">
        <f t="shared" si="924"/>
        <v>0</v>
      </c>
      <c r="EJ17" s="1112">
        <f t="shared" si="924"/>
        <v>0</v>
      </c>
      <c r="EK17" s="1112">
        <f t="shared" si="924"/>
        <v>0</v>
      </c>
      <c r="EL17" s="1112">
        <f t="shared" si="924"/>
        <v>0</v>
      </c>
      <c r="EM17" s="1112">
        <f t="shared" si="924"/>
        <v>0</v>
      </c>
      <c r="EN17" s="1112">
        <f t="shared" si="924"/>
        <v>0</v>
      </c>
      <c r="EO17" s="1112">
        <f t="shared" si="924"/>
        <v>0</v>
      </c>
      <c r="EP17" s="1112">
        <f t="shared" si="924"/>
        <v>0</v>
      </c>
      <c r="EQ17" s="1112">
        <f t="shared" si="924"/>
        <v>0</v>
      </c>
      <c r="ER17" s="1112">
        <f t="shared" si="924"/>
        <v>0</v>
      </c>
      <c r="ES17" s="1112">
        <f t="shared" si="924"/>
        <v>0</v>
      </c>
      <c r="ET17" s="1113">
        <f t="shared" si="924"/>
        <v>0</v>
      </c>
      <c r="EV17" s="1120">
        <f t="shared" ref="EV17:FI17" si="925">SUM(EV18:EV23)</f>
        <v>0</v>
      </c>
      <c r="EW17" s="1112">
        <f t="shared" si="925"/>
        <v>0</v>
      </c>
      <c r="EX17" s="1112">
        <f t="shared" si="925"/>
        <v>0</v>
      </c>
      <c r="EY17" s="1112">
        <f t="shared" si="925"/>
        <v>0</v>
      </c>
      <c r="EZ17" s="1112">
        <f t="shared" si="925"/>
        <v>0</v>
      </c>
      <c r="FA17" s="1112">
        <f t="shared" si="925"/>
        <v>0</v>
      </c>
      <c r="FB17" s="1112">
        <f t="shared" si="925"/>
        <v>0</v>
      </c>
      <c r="FC17" s="1112">
        <f t="shared" si="925"/>
        <v>0</v>
      </c>
      <c r="FD17" s="1112">
        <f t="shared" si="925"/>
        <v>0</v>
      </c>
      <c r="FE17" s="1112">
        <f t="shared" si="925"/>
        <v>0</v>
      </c>
      <c r="FF17" s="1112">
        <f t="shared" si="925"/>
        <v>0</v>
      </c>
      <c r="FG17" s="1112">
        <f t="shared" si="925"/>
        <v>0</v>
      </c>
      <c r="FH17" s="1112">
        <f t="shared" si="925"/>
        <v>0</v>
      </c>
      <c r="FI17" s="1113">
        <f t="shared" si="925"/>
        <v>0</v>
      </c>
      <c r="FK17" s="1120">
        <f t="shared" ref="FK17:FX17" si="926">SUM(FK18:FK23)</f>
        <v>0</v>
      </c>
      <c r="FL17" s="1112">
        <f t="shared" si="926"/>
        <v>0</v>
      </c>
      <c r="FM17" s="1112">
        <f t="shared" si="926"/>
        <v>0</v>
      </c>
      <c r="FN17" s="1112">
        <f t="shared" si="926"/>
        <v>0</v>
      </c>
      <c r="FO17" s="1112">
        <f t="shared" si="926"/>
        <v>0</v>
      </c>
      <c r="FP17" s="1112">
        <f t="shared" si="926"/>
        <v>0</v>
      </c>
      <c r="FQ17" s="1112">
        <f t="shared" si="926"/>
        <v>0</v>
      </c>
      <c r="FR17" s="1112">
        <f t="shared" si="926"/>
        <v>0</v>
      </c>
      <c r="FS17" s="1112">
        <f t="shared" si="926"/>
        <v>0</v>
      </c>
      <c r="FT17" s="1112">
        <f t="shared" si="926"/>
        <v>0</v>
      </c>
      <c r="FU17" s="1112">
        <f t="shared" si="926"/>
        <v>0</v>
      </c>
      <c r="FV17" s="1112">
        <f t="shared" si="926"/>
        <v>0</v>
      </c>
      <c r="FW17" s="1112">
        <f t="shared" si="926"/>
        <v>0</v>
      </c>
      <c r="FX17" s="1113">
        <f t="shared" si="926"/>
        <v>0</v>
      </c>
      <c r="FZ17" s="1120">
        <f t="shared" ref="FZ17:GM17" si="927">SUM(FZ18:FZ23)</f>
        <v>0</v>
      </c>
      <c r="GA17" s="1112">
        <f t="shared" si="927"/>
        <v>0</v>
      </c>
      <c r="GB17" s="1112">
        <f t="shared" si="927"/>
        <v>0</v>
      </c>
      <c r="GC17" s="1112">
        <f t="shared" si="927"/>
        <v>0</v>
      </c>
      <c r="GD17" s="1112">
        <f t="shared" si="927"/>
        <v>0</v>
      </c>
      <c r="GE17" s="1112">
        <f t="shared" si="927"/>
        <v>0</v>
      </c>
      <c r="GF17" s="1112">
        <f t="shared" si="927"/>
        <v>0</v>
      </c>
      <c r="GG17" s="1112">
        <f t="shared" si="927"/>
        <v>0</v>
      </c>
      <c r="GH17" s="1112">
        <f t="shared" si="927"/>
        <v>0</v>
      </c>
      <c r="GI17" s="1112">
        <f t="shared" si="927"/>
        <v>0</v>
      </c>
      <c r="GJ17" s="1112">
        <f t="shared" si="927"/>
        <v>0</v>
      </c>
      <c r="GK17" s="1112">
        <f t="shared" si="927"/>
        <v>0</v>
      </c>
      <c r="GL17" s="1112">
        <f t="shared" si="927"/>
        <v>0</v>
      </c>
      <c r="GM17" s="1113">
        <f t="shared" si="927"/>
        <v>0</v>
      </c>
      <c r="GO17" s="1120">
        <f t="shared" ref="GO17:HB17" si="928">SUM(GO18:GO23)</f>
        <v>0</v>
      </c>
      <c r="GP17" s="1112">
        <f t="shared" si="928"/>
        <v>0</v>
      </c>
      <c r="GQ17" s="1112">
        <f t="shared" si="928"/>
        <v>0</v>
      </c>
      <c r="GR17" s="1112">
        <f t="shared" si="928"/>
        <v>0</v>
      </c>
      <c r="GS17" s="1112">
        <f t="shared" si="928"/>
        <v>0</v>
      </c>
      <c r="GT17" s="1112">
        <f t="shared" si="928"/>
        <v>0</v>
      </c>
      <c r="GU17" s="1112">
        <f t="shared" si="928"/>
        <v>0</v>
      </c>
      <c r="GV17" s="1112">
        <f t="shared" si="928"/>
        <v>0</v>
      </c>
      <c r="GW17" s="1112">
        <f t="shared" si="928"/>
        <v>0</v>
      </c>
      <c r="GX17" s="1112">
        <f t="shared" si="928"/>
        <v>0</v>
      </c>
      <c r="GY17" s="1112">
        <f t="shared" si="928"/>
        <v>0</v>
      </c>
      <c r="GZ17" s="1112">
        <f t="shared" si="928"/>
        <v>0</v>
      </c>
      <c r="HA17" s="1112">
        <f t="shared" si="928"/>
        <v>0</v>
      </c>
      <c r="HB17" s="1113">
        <f t="shared" si="928"/>
        <v>0</v>
      </c>
      <c r="HD17" s="1120">
        <f t="shared" ref="HD17:HQ17" si="929">SUM(HD18:HD23)</f>
        <v>0</v>
      </c>
      <c r="HE17" s="1112">
        <f t="shared" si="929"/>
        <v>0</v>
      </c>
      <c r="HF17" s="1112">
        <f t="shared" si="929"/>
        <v>0</v>
      </c>
      <c r="HG17" s="1112">
        <f t="shared" si="929"/>
        <v>0</v>
      </c>
      <c r="HH17" s="1112">
        <f t="shared" si="929"/>
        <v>0</v>
      </c>
      <c r="HI17" s="1112">
        <f t="shared" si="929"/>
        <v>0</v>
      </c>
      <c r="HJ17" s="1112">
        <f t="shared" si="929"/>
        <v>0</v>
      </c>
      <c r="HK17" s="1112">
        <f t="shared" si="929"/>
        <v>0</v>
      </c>
      <c r="HL17" s="1112">
        <f t="shared" si="929"/>
        <v>0</v>
      </c>
      <c r="HM17" s="1112">
        <f t="shared" si="929"/>
        <v>0</v>
      </c>
      <c r="HN17" s="1112">
        <f t="shared" si="929"/>
        <v>0</v>
      </c>
      <c r="HO17" s="1112">
        <f t="shared" si="929"/>
        <v>0</v>
      </c>
      <c r="HP17" s="1112">
        <f t="shared" si="929"/>
        <v>0</v>
      </c>
      <c r="HQ17" s="1113">
        <f t="shared" si="929"/>
        <v>0</v>
      </c>
      <c r="HS17" s="1120">
        <f t="shared" ref="HS17:IF17" si="930">SUM(HS18:HS23)</f>
        <v>0</v>
      </c>
      <c r="HT17" s="1112">
        <f t="shared" si="930"/>
        <v>0</v>
      </c>
      <c r="HU17" s="1112">
        <f t="shared" si="930"/>
        <v>0</v>
      </c>
      <c r="HV17" s="1112">
        <f t="shared" si="930"/>
        <v>0</v>
      </c>
      <c r="HW17" s="1112">
        <f t="shared" si="930"/>
        <v>0</v>
      </c>
      <c r="HX17" s="1112">
        <f t="shared" si="930"/>
        <v>0</v>
      </c>
      <c r="HY17" s="1112">
        <f t="shared" si="930"/>
        <v>0</v>
      </c>
      <c r="HZ17" s="1112">
        <f t="shared" si="930"/>
        <v>0</v>
      </c>
      <c r="IA17" s="1112">
        <f t="shared" si="930"/>
        <v>0</v>
      </c>
      <c r="IB17" s="1112">
        <f t="shared" si="930"/>
        <v>0</v>
      </c>
      <c r="IC17" s="1112">
        <f t="shared" si="930"/>
        <v>0</v>
      </c>
      <c r="ID17" s="1112">
        <f t="shared" si="930"/>
        <v>0</v>
      </c>
      <c r="IE17" s="1112">
        <f t="shared" si="930"/>
        <v>0</v>
      </c>
      <c r="IF17" s="1113">
        <f t="shared" si="930"/>
        <v>0</v>
      </c>
      <c r="IH17" s="1120">
        <f t="shared" ref="IH17:IU17" si="931">SUM(IH18:IH23)</f>
        <v>0</v>
      </c>
      <c r="II17" s="1112">
        <f t="shared" si="931"/>
        <v>0</v>
      </c>
      <c r="IJ17" s="1112">
        <f t="shared" si="931"/>
        <v>0</v>
      </c>
      <c r="IK17" s="1112">
        <f t="shared" si="931"/>
        <v>0</v>
      </c>
      <c r="IL17" s="1112">
        <f t="shared" si="931"/>
        <v>0</v>
      </c>
      <c r="IM17" s="1112">
        <f t="shared" si="931"/>
        <v>0</v>
      </c>
      <c r="IN17" s="1112">
        <f t="shared" si="931"/>
        <v>0</v>
      </c>
      <c r="IO17" s="1112">
        <f t="shared" si="931"/>
        <v>0</v>
      </c>
      <c r="IP17" s="1112">
        <f t="shared" si="931"/>
        <v>0</v>
      </c>
      <c r="IQ17" s="1112">
        <f t="shared" si="931"/>
        <v>0</v>
      </c>
      <c r="IR17" s="1112">
        <f t="shared" si="931"/>
        <v>0</v>
      </c>
      <c r="IS17" s="1112">
        <f t="shared" si="931"/>
        <v>0</v>
      </c>
      <c r="IT17" s="1112">
        <f t="shared" si="931"/>
        <v>0</v>
      </c>
      <c r="IU17" s="1113">
        <f t="shared" si="931"/>
        <v>0</v>
      </c>
      <c r="IW17" s="1120">
        <f t="shared" ref="IW17:JJ17" si="932">SUM(IW18:IW23)</f>
        <v>0</v>
      </c>
      <c r="IX17" s="1112">
        <f t="shared" si="932"/>
        <v>0</v>
      </c>
      <c r="IY17" s="1112">
        <f t="shared" si="932"/>
        <v>0</v>
      </c>
      <c r="IZ17" s="1112">
        <f t="shared" si="932"/>
        <v>0</v>
      </c>
      <c r="JA17" s="1112">
        <f t="shared" si="932"/>
        <v>0</v>
      </c>
      <c r="JB17" s="1112">
        <f t="shared" si="932"/>
        <v>0</v>
      </c>
      <c r="JC17" s="1112">
        <f t="shared" si="932"/>
        <v>0</v>
      </c>
      <c r="JD17" s="1112">
        <f t="shared" si="932"/>
        <v>0</v>
      </c>
      <c r="JE17" s="1112">
        <f t="shared" si="932"/>
        <v>0</v>
      </c>
      <c r="JF17" s="1112">
        <f t="shared" si="932"/>
        <v>0</v>
      </c>
      <c r="JG17" s="1112">
        <f t="shared" si="932"/>
        <v>0</v>
      </c>
      <c r="JH17" s="1112">
        <f t="shared" si="932"/>
        <v>0</v>
      </c>
      <c r="JI17" s="1112">
        <f t="shared" si="932"/>
        <v>0</v>
      </c>
      <c r="JJ17" s="1113">
        <f t="shared" si="932"/>
        <v>0</v>
      </c>
      <c r="JL17" s="1120">
        <f t="shared" ref="JL17:JY17" si="933">SUM(JL18:JL23)</f>
        <v>0</v>
      </c>
      <c r="JM17" s="1112">
        <f t="shared" si="933"/>
        <v>0</v>
      </c>
      <c r="JN17" s="1112">
        <f t="shared" si="933"/>
        <v>0</v>
      </c>
      <c r="JO17" s="1112">
        <f t="shared" si="933"/>
        <v>0</v>
      </c>
      <c r="JP17" s="1112">
        <f t="shared" si="933"/>
        <v>0</v>
      </c>
      <c r="JQ17" s="1112">
        <f t="shared" si="933"/>
        <v>0</v>
      </c>
      <c r="JR17" s="1112">
        <f t="shared" si="933"/>
        <v>0</v>
      </c>
      <c r="JS17" s="1112">
        <f t="shared" si="933"/>
        <v>0</v>
      </c>
      <c r="JT17" s="1112">
        <f t="shared" si="933"/>
        <v>0</v>
      </c>
      <c r="JU17" s="1112">
        <f t="shared" si="933"/>
        <v>0</v>
      </c>
      <c r="JV17" s="1112">
        <f t="shared" si="933"/>
        <v>0</v>
      </c>
      <c r="JW17" s="1112">
        <f t="shared" si="933"/>
        <v>0</v>
      </c>
      <c r="JX17" s="1112">
        <f t="shared" si="933"/>
        <v>0</v>
      </c>
      <c r="JY17" s="1113">
        <f t="shared" si="933"/>
        <v>0</v>
      </c>
      <c r="KA17" s="1120">
        <f t="shared" ref="KA17:KN17" si="934">SUM(KA18:KA23)</f>
        <v>0</v>
      </c>
      <c r="KB17" s="1112">
        <f t="shared" si="934"/>
        <v>0</v>
      </c>
      <c r="KC17" s="1112">
        <f t="shared" si="934"/>
        <v>0</v>
      </c>
      <c r="KD17" s="1112">
        <f t="shared" si="934"/>
        <v>0</v>
      </c>
      <c r="KE17" s="1112">
        <f t="shared" si="934"/>
        <v>0</v>
      </c>
      <c r="KF17" s="1112">
        <f t="shared" si="934"/>
        <v>0</v>
      </c>
      <c r="KG17" s="1112">
        <f t="shared" si="934"/>
        <v>0</v>
      </c>
      <c r="KH17" s="1112">
        <f t="shared" si="934"/>
        <v>0</v>
      </c>
      <c r="KI17" s="1112">
        <f t="shared" si="934"/>
        <v>0</v>
      </c>
      <c r="KJ17" s="1112">
        <f t="shared" si="934"/>
        <v>0</v>
      </c>
      <c r="KK17" s="1112">
        <f t="shared" si="934"/>
        <v>0</v>
      </c>
      <c r="KL17" s="1112">
        <f t="shared" si="934"/>
        <v>0</v>
      </c>
      <c r="KM17" s="1112">
        <f t="shared" si="934"/>
        <v>0</v>
      </c>
      <c r="KN17" s="1113">
        <f t="shared" si="934"/>
        <v>0</v>
      </c>
      <c r="KP17" s="1120">
        <f t="shared" ref="KP17:LC17" si="935">SUM(KP18:KP23)</f>
        <v>0</v>
      </c>
      <c r="KQ17" s="1112">
        <f t="shared" si="935"/>
        <v>0</v>
      </c>
      <c r="KR17" s="1112">
        <f t="shared" si="935"/>
        <v>0</v>
      </c>
      <c r="KS17" s="1112">
        <f t="shared" si="935"/>
        <v>0</v>
      </c>
      <c r="KT17" s="1112">
        <f t="shared" si="935"/>
        <v>0</v>
      </c>
      <c r="KU17" s="1112">
        <f t="shared" si="935"/>
        <v>0</v>
      </c>
      <c r="KV17" s="1112">
        <f t="shared" si="935"/>
        <v>0</v>
      </c>
      <c r="KW17" s="1112">
        <f t="shared" si="935"/>
        <v>0</v>
      </c>
      <c r="KX17" s="1112">
        <f t="shared" si="935"/>
        <v>0</v>
      </c>
      <c r="KY17" s="1112">
        <f t="shared" si="935"/>
        <v>0</v>
      </c>
      <c r="KZ17" s="1112">
        <f t="shared" si="935"/>
        <v>0</v>
      </c>
      <c r="LA17" s="1112">
        <f t="shared" si="935"/>
        <v>0</v>
      </c>
      <c r="LB17" s="1112">
        <f t="shared" si="935"/>
        <v>0</v>
      </c>
      <c r="LC17" s="1113">
        <f t="shared" si="935"/>
        <v>0</v>
      </c>
      <c r="LE17" s="1120">
        <f t="shared" ref="LE17:LR17" si="936">SUM(LE18:LE23)</f>
        <v>0</v>
      </c>
      <c r="LF17" s="1112">
        <f t="shared" si="936"/>
        <v>0</v>
      </c>
      <c r="LG17" s="1112">
        <f t="shared" si="936"/>
        <v>0</v>
      </c>
      <c r="LH17" s="1112">
        <f t="shared" si="936"/>
        <v>0</v>
      </c>
      <c r="LI17" s="1112">
        <f t="shared" si="936"/>
        <v>0</v>
      </c>
      <c r="LJ17" s="1112">
        <f t="shared" si="936"/>
        <v>0</v>
      </c>
      <c r="LK17" s="1112">
        <f t="shared" si="936"/>
        <v>0</v>
      </c>
      <c r="LL17" s="1112">
        <f t="shared" si="936"/>
        <v>0</v>
      </c>
      <c r="LM17" s="1112">
        <f t="shared" si="936"/>
        <v>0</v>
      </c>
      <c r="LN17" s="1112">
        <f t="shared" si="936"/>
        <v>0</v>
      </c>
      <c r="LO17" s="1112">
        <f t="shared" si="936"/>
        <v>0</v>
      </c>
      <c r="LP17" s="1112">
        <f t="shared" si="936"/>
        <v>0</v>
      </c>
      <c r="LQ17" s="1112">
        <f t="shared" si="936"/>
        <v>0</v>
      </c>
      <c r="LR17" s="1113">
        <f t="shared" si="936"/>
        <v>0</v>
      </c>
      <c r="LT17" s="1120">
        <f t="shared" ref="LT17:MG17" si="937">SUM(LT18:LT23)</f>
        <v>0</v>
      </c>
      <c r="LU17" s="1112">
        <f t="shared" si="937"/>
        <v>0</v>
      </c>
      <c r="LV17" s="1112">
        <f t="shared" si="937"/>
        <v>0</v>
      </c>
      <c r="LW17" s="1112">
        <f t="shared" si="937"/>
        <v>0</v>
      </c>
      <c r="LX17" s="1112">
        <f t="shared" si="937"/>
        <v>0</v>
      </c>
      <c r="LY17" s="1112">
        <f t="shared" si="937"/>
        <v>0</v>
      </c>
      <c r="LZ17" s="1112">
        <f t="shared" si="937"/>
        <v>0</v>
      </c>
      <c r="MA17" s="1112">
        <f t="shared" si="937"/>
        <v>0</v>
      </c>
      <c r="MB17" s="1112">
        <f t="shared" si="937"/>
        <v>0</v>
      </c>
      <c r="MC17" s="1112">
        <f t="shared" si="937"/>
        <v>0</v>
      </c>
      <c r="MD17" s="1112">
        <f t="shared" si="937"/>
        <v>0</v>
      </c>
      <c r="ME17" s="1112">
        <f t="shared" si="937"/>
        <v>0</v>
      </c>
      <c r="MF17" s="1112">
        <f t="shared" si="937"/>
        <v>0</v>
      </c>
      <c r="MG17" s="1113">
        <f t="shared" si="937"/>
        <v>0</v>
      </c>
      <c r="MI17" s="1120">
        <f t="shared" ref="MI17:MV17" si="938">SUM(MI18:MI23)</f>
        <v>0</v>
      </c>
      <c r="MJ17" s="1112">
        <f t="shared" si="938"/>
        <v>0</v>
      </c>
      <c r="MK17" s="1112">
        <f t="shared" si="938"/>
        <v>0</v>
      </c>
      <c r="ML17" s="1112">
        <f t="shared" si="938"/>
        <v>0</v>
      </c>
      <c r="MM17" s="1112">
        <f t="shared" si="938"/>
        <v>0</v>
      </c>
      <c r="MN17" s="1112">
        <f t="shared" si="938"/>
        <v>0</v>
      </c>
      <c r="MO17" s="1112">
        <f t="shared" si="938"/>
        <v>0</v>
      </c>
      <c r="MP17" s="1112">
        <f t="shared" si="938"/>
        <v>0</v>
      </c>
      <c r="MQ17" s="1112">
        <f t="shared" si="938"/>
        <v>0</v>
      </c>
      <c r="MR17" s="1112">
        <f t="shared" si="938"/>
        <v>0</v>
      </c>
      <c r="MS17" s="1112">
        <f t="shared" si="938"/>
        <v>0</v>
      </c>
      <c r="MT17" s="1112">
        <f t="shared" si="938"/>
        <v>0</v>
      </c>
      <c r="MU17" s="1112">
        <f t="shared" si="938"/>
        <v>0</v>
      </c>
      <c r="MV17" s="1113">
        <f t="shared" si="938"/>
        <v>0</v>
      </c>
      <c r="MX17" s="1120">
        <f t="shared" ref="MX17:NK17" si="939">SUM(MX18:MX23)</f>
        <v>0</v>
      </c>
      <c r="MY17" s="1112">
        <f t="shared" si="939"/>
        <v>0</v>
      </c>
      <c r="MZ17" s="1112">
        <f t="shared" si="939"/>
        <v>0</v>
      </c>
      <c r="NA17" s="1112">
        <f t="shared" si="939"/>
        <v>0</v>
      </c>
      <c r="NB17" s="1112">
        <f t="shared" si="939"/>
        <v>0</v>
      </c>
      <c r="NC17" s="1112">
        <f t="shared" si="939"/>
        <v>0</v>
      </c>
      <c r="ND17" s="1112">
        <f t="shared" si="939"/>
        <v>0</v>
      </c>
      <c r="NE17" s="1112">
        <f t="shared" si="939"/>
        <v>0</v>
      </c>
      <c r="NF17" s="1112">
        <f t="shared" si="939"/>
        <v>0</v>
      </c>
      <c r="NG17" s="1112">
        <f t="shared" si="939"/>
        <v>0</v>
      </c>
      <c r="NH17" s="1112">
        <f t="shared" si="939"/>
        <v>0</v>
      </c>
      <c r="NI17" s="1112">
        <f t="shared" si="939"/>
        <v>0</v>
      </c>
      <c r="NJ17" s="1112">
        <f t="shared" si="939"/>
        <v>0</v>
      </c>
      <c r="NK17" s="1113">
        <f t="shared" si="939"/>
        <v>0</v>
      </c>
      <c r="NM17" s="1120">
        <f t="shared" ref="NM17:NZ17" si="940">SUM(NM18:NM23)</f>
        <v>0</v>
      </c>
      <c r="NN17" s="1112">
        <f t="shared" si="940"/>
        <v>0</v>
      </c>
      <c r="NO17" s="1112">
        <f t="shared" si="940"/>
        <v>0</v>
      </c>
      <c r="NP17" s="1112">
        <f t="shared" si="940"/>
        <v>0</v>
      </c>
      <c r="NQ17" s="1112">
        <f t="shared" si="940"/>
        <v>0</v>
      </c>
      <c r="NR17" s="1112">
        <f t="shared" si="940"/>
        <v>0</v>
      </c>
      <c r="NS17" s="1112">
        <f t="shared" si="940"/>
        <v>0</v>
      </c>
      <c r="NT17" s="1112">
        <f t="shared" si="940"/>
        <v>0</v>
      </c>
      <c r="NU17" s="1112">
        <f t="shared" si="940"/>
        <v>0</v>
      </c>
      <c r="NV17" s="1112">
        <f t="shared" si="940"/>
        <v>0</v>
      </c>
      <c r="NW17" s="1112">
        <f t="shared" si="940"/>
        <v>0</v>
      </c>
      <c r="NX17" s="1112">
        <f t="shared" si="940"/>
        <v>0</v>
      </c>
      <c r="NY17" s="1112">
        <f t="shared" si="940"/>
        <v>0</v>
      </c>
      <c r="NZ17" s="1113">
        <f t="shared" si="940"/>
        <v>0</v>
      </c>
      <c r="OB17" s="1120">
        <f t="shared" ref="OB17:OO17" si="941">SUM(OB18:OB23)</f>
        <v>0</v>
      </c>
      <c r="OC17" s="1112">
        <f t="shared" si="941"/>
        <v>0</v>
      </c>
      <c r="OD17" s="1112">
        <f t="shared" si="941"/>
        <v>0</v>
      </c>
      <c r="OE17" s="1112">
        <f t="shared" si="941"/>
        <v>0</v>
      </c>
      <c r="OF17" s="1112">
        <f t="shared" si="941"/>
        <v>0</v>
      </c>
      <c r="OG17" s="1112">
        <f t="shared" si="941"/>
        <v>0</v>
      </c>
      <c r="OH17" s="1112">
        <f t="shared" si="941"/>
        <v>0</v>
      </c>
      <c r="OI17" s="1112">
        <f t="shared" si="941"/>
        <v>0</v>
      </c>
      <c r="OJ17" s="1112">
        <f t="shared" si="941"/>
        <v>0</v>
      </c>
      <c r="OK17" s="1112">
        <f t="shared" si="941"/>
        <v>0</v>
      </c>
      <c r="OL17" s="1112">
        <f t="shared" si="941"/>
        <v>0</v>
      </c>
      <c r="OM17" s="1112">
        <f t="shared" si="941"/>
        <v>0</v>
      </c>
      <c r="ON17" s="1112">
        <f t="shared" si="941"/>
        <v>0</v>
      </c>
      <c r="OO17" s="1113">
        <f t="shared" si="941"/>
        <v>0</v>
      </c>
      <c r="OQ17" s="1120">
        <f t="shared" ref="OQ17:PD17" si="942">SUM(OQ18:OQ23)</f>
        <v>0</v>
      </c>
      <c r="OR17" s="1112">
        <f t="shared" si="942"/>
        <v>0</v>
      </c>
      <c r="OS17" s="1112">
        <f t="shared" si="942"/>
        <v>0</v>
      </c>
      <c r="OT17" s="1112">
        <f t="shared" si="942"/>
        <v>0</v>
      </c>
      <c r="OU17" s="1112">
        <f t="shared" si="942"/>
        <v>0</v>
      </c>
      <c r="OV17" s="1112">
        <f t="shared" si="942"/>
        <v>0</v>
      </c>
      <c r="OW17" s="1112">
        <f t="shared" si="942"/>
        <v>0</v>
      </c>
      <c r="OX17" s="1112">
        <f t="shared" si="942"/>
        <v>0</v>
      </c>
      <c r="OY17" s="1112">
        <f t="shared" si="942"/>
        <v>0</v>
      </c>
      <c r="OZ17" s="1112">
        <f t="shared" si="942"/>
        <v>0</v>
      </c>
      <c r="PA17" s="1112">
        <f t="shared" si="942"/>
        <v>0</v>
      </c>
      <c r="PB17" s="1112">
        <f t="shared" si="942"/>
        <v>0</v>
      </c>
      <c r="PC17" s="1112">
        <f t="shared" si="942"/>
        <v>0</v>
      </c>
      <c r="PD17" s="1113">
        <f t="shared" si="942"/>
        <v>0</v>
      </c>
      <c r="PF17" s="1120">
        <f t="shared" ref="PF17:PS17" si="943">SUM(PF18:PF23)</f>
        <v>0</v>
      </c>
      <c r="PG17" s="1112">
        <f t="shared" si="943"/>
        <v>0</v>
      </c>
      <c r="PH17" s="1112">
        <f t="shared" si="943"/>
        <v>0</v>
      </c>
      <c r="PI17" s="1112">
        <f t="shared" si="943"/>
        <v>0</v>
      </c>
      <c r="PJ17" s="1112">
        <f t="shared" si="943"/>
        <v>0</v>
      </c>
      <c r="PK17" s="1112">
        <f t="shared" si="943"/>
        <v>0</v>
      </c>
      <c r="PL17" s="1112">
        <f t="shared" si="943"/>
        <v>0</v>
      </c>
      <c r="PM17" s="1112">
        <f t="shared" si="943"/>
        <v>0</v>
      </c>
      <c r="PN17" s="1112">
        <f t="shared" si="943"/>
        <v>0</v>
      </c>
      <c r="PO17" s="1112">
        <f t="shared" si="943"/>
        <v>0</v>
      </c>
      <c r="PP17" s="1112">
        <f t="shared" si="943"/>
        <v>0</v>
      </c>
      <c r="PQ17" s="1112">
        <f t="shared" si="943"/>
        <v>0</v>
      </c>
      <c r="PR17" s="1112">
        <f t="shared" si="943"/>
        <v>0</v>
      </c>
      <c r="PS17" s="1113">
        <f t="shared" si="943"/>
        <v>0</v>
      </c>
      <c r="PU17" s="1120">
        <f t="shared" ref="PU17:QH17" si="944">SUM(PU18:PU23)</f>
        <v>0</v>
      </c>
      <c r="PV17" s="1112">
        <f t="shared" si="944"/>
        <v>0</v>
      </c>
      <c r="PW17" s="1112">
        <f t="shared" si="944"/>
        <v>0</v>
      </c>
      <c r="PX17" s="1112">
        <f t="shared" si="944"/>
        <v>0</v>
      </c>
      <c r="PY17" s="1112">
        <f t="shared" si="944"/>
        <v>0</v>
      </c>
      <c r="PZ17" s="1112">
        <f t="shared" si="944"/>
        <v>0</v>
      </c>
      <c r="QA17" s="1112">
        <f t="shared" si="944"/>
        <v>0</v>
      </c>
      <c r="QB17" s="1112">
        <f t="shared" si="944"/>
        <v>0</v>
      </c>
      <c r="QC17" s="1112">
        <f t="shared" si="944"/>
        <v>0</v>
      </c>
      <c r="QD17" s="1112">
        <f t="shared" si="944"/>
        <v>0</v>
      </c>
      <c r="QE17" s="1112">
        <f t="shared" si="944"/>
        <v>0</v>
      </c>
      <c r="QF17" s="1112">
        <f t="shared" si="944"/>
        <v>0</v>
      </c>
      <c r="QG17" s="1112">
        <f t="shared" si="944"/>
        <v>0</v>
      </c>
      <c r="QH17" s="1113">
        <f t="shared" si="944"/>
        <v>0</v>
      </c>
      <c r="QJ17" s="1120">
        <f t="shared" ref="QJ17:QW17" si="945">SUM(QJ18:QJ23)</f>
        <v>0</v>
      </c>
      <c r="QK17" s="1112">
        <f t="shared" si="945"/>
        <v>0</v>
      </c>
      <c r="QL17" s="1112">
        <f t="shared" si="945"/>
        <v>0</v>
      </c>
      <c r="QM17" s="1112">
        <f t="shared" si="945"/>
        <v>0</v>
      </c>
      <c r="QN17" s="1112">
        <f t="shared" si="945"/>
        <v>0</v>
      </c>
      <c r="QO17" s="1112">
        <f t="shared" si="945"/>
        <v>0</v>
      </c>
      <c r="QP17" s="1112">
        <f t="shared" si="945"/>
        <v>0</v>
      </c>
      <c r="QQ17" s="1112">
        <f t="shared" si="945"/>
        <v>0</v>
      </c>
      <c r="QR17" s="1112">
        <f t="shared" si="945"/>
        <v>0</v>
      </c>
      <c r="QS17" s="1112">
        <f t="shared" si="945"/>
        <v>0</v>
      </c>
      <c r="QT17" s="1112">
        <f t="shared" si="945"/>
        <v>0</v>
      </c>
      <c r="QU17" s="1112">
        <f t="shared" si="945"/>
        <v>0</v>
      </c>
      <c r="QV17" s="1112">
        <f t="shared" si="945"/>
        <v>0</v>
      </c>
      <c r="QW17" s="1113">
        <f t="shared" si="945"/>
        <v>0</v>
      </c>
      <c r="QY17" s="1120">
        <f t="shared" ref="QY17:RL17" si="946">SUM(QY18:QY23)</f>
        <v>0</v>
      </c>
      <c r="QZ17" s="1112">
        <f t="shared" si="946"/>
        <v>0</v>
      </c>
      <c r="RA17" s="1112">
        <f t="shared" si="946"/>
        <v>0</v>
      </c>
      <c r="RB17" s="1112">
        <f t="shared" si="946"/>
        <v>0</v>
      </c>
      <c r="RC17" s="1112">
        <f t="shared" si="946"/>
        <v>0</v>
      </c>
      <c r="RD17" s="1112">
        <f t="shared" si="946"/>
        <v>0</v>
      </c>
      <c r="RE17" s="1112">
        <f t="shared" si="946"/>
        <v>0</v>
      </c>
      <c r="RF17" s="1112">
        <f t="shared" si="946"/>
        <v>0</v>
      </c>
      <c r="RG17" s="1112">
        <f t="shared" si="946"/>
        <v>0</v>
      </c>
      <c r="RH17" s="1112">
        <f t="shared" si="946"/>
        <v>0</v>
      </c>
      <c r="RI17" s="1112">
        <f t="shared" si="946"/>
        <v>0</v>
      </c>
      <c r="RJ17" s="1112">
        <f t="shared" si="946"/>
        <v>0</v>
      </c>
      <c r="RK17" s="1112">
        <f t="shared" si="946"/>
        <v>0</v>
      </c>
      <c r="RL17" s="1113">
        <f t="shared" si="946"/>
        <v>0</v>
      </c>
      <c r="RN17" s="1120">
        <f t="shared" ref="RN17:SA17" si="947">SUM(RN18:RN23)</f>
        <v>0</v>
      </c>
      <c r="RO17" s="1112">
        <f t="shared" si="947"/>
        <v>0</v>
      </c>
      <c r="RP17" s="1112">
        <f t="shared" si="947"/>
        <v>0</v>
      </c>
      <c r="RQ17" s="1112">
        <f t="shared" si="947"/>
        <v>0</v>
      </c>
      <c r="RR17" s="1112">
        <f t="shared" si="947"/>
        <v>0</v>
      </c>
      <c r="RS17" s="1112">
        <f t="shared" si="947"/>
        <v>0</v>
      </c>
      <c r="RT17" s="1112">
        <f t="shared" si="947"/>
        <v>0</v>
      </c>
      <c r="RU17" s="1112">
        <f t="shared" si="947"/>
        <v>0</v>
      </c>
      <c r="RV17" s="1112">
        <f t="shared" si="947"/>
        <v>0</v>
      </c>
      <c r="RW17" s="1112">
        <f t="shared" si="947"/>
        <v>0</v>
      </c>
      <c r="RX17" s="1112">
        <f t="shared" si="947"/>
        <v>0</v>
      </c>
      <c r="RY17" s="1112">
        <f t="shared" si="947"/>
        <v>0</v>
      </c>
      <c r="RZ17" s="1112">
        <f t="shared" si="947"/>
        <v>0</v>
      </c>
      <c r="SA17" s="1113">
        <f t="shared" si="947"/>
        <v>0</v>
      </c>
      <c r="SC17" s="1120">
        <f t="shared" ref="SC17:SP17" si="948">SUM(SC18:SC23)</f>
        <v>0</v>
      </c>
      <c r="SD17" s="1112">
        <f t="shared" si="948"/>
        <v>0</v>
      </c>
      <c r="SE17" s="1112">
        <f t="shared" si="948"/>
        <v>0</v>
      </c>
      <c r="SF17" s="1112">
        <f t="shared" si="948"/>
        <v>0</v>
      </c>
      <c r="SG17" s="1112">
        <f t="shared" si="948"/>
        <v>0</v>
      </c>
      <c r="SH17" s="1112">
        <f t="shared" si="948"/>
        <v>0</v>
      </c>
      <c r="SI17" s="1112">
        <f t="shared" si="948"/>
        <v>0</v>
      </c>
      <c r="SJ17" s="1112">
        <f t="shared" si="948"/>
        <v>0</v>
      </c>
      <c r="SK17" s="1112">
        <f t="shared" si="948"/>
        <v>0</v>
      </c>
      <c r="SL17" s="1112">
        <f t="shared" si="948"/>
        <v>0</v>
      </c>
      <c r="SM17" s="1112">
        <f t="shared" si="948"/>
        <v>0</v>
      </c>
      <c r="SN17" s="1112">
        <f t="shared" si="948"/>
        <v>0</v>
      </c>
      <c r="SO17" s="1112">
        <f t="shared" si="948"/>
        <v>0</v>
      </c>
      <c r="SP17" s="1113">
        <f t="shared" si="948"/>
        <v>0</v>
      </c>
      <c r="SR17" s="1120">
        <f t="shared" ref="SR17:TE17" si="949">SUM(SR18:SR23)</f>
        <v>0</v>
      </c>
      <c r="SS17" s="1112">
        <f t="shared" si="949"/>
        <v>0</v>
      </c>
      <c r="ST17" s="1112">
        <f t="shared" si="949"/>
        <v>0</v>
      </c>
      <c r="SU17" s="1112">
        <f t="shared" si="949"/>
        <v>0</v>
      </c>
      <c r="SV17" s="1112">
        <f t="shared" si="949"/>
        <v>0</v>
      </c>
      <c r="SW17" s="1112">
        <f t="shared" si="949"/>
        <v>0</v>
      </c>
      <c r="SX17" s="1112">
        <f t="shared" si="949"/>
        <v>0</v>
      </c>
      <c r="SY17" s="1112">
        <f t="shared" si="949"/>
        <v>0</v>
      </c>
      <c r="SZ17" s="1112">
        <f t="shared" si="949"/>
        <v>0</v>
      </c>
      <c r="TA17" s="1112">
        <f t="shared" si="949"/>
        <v>0</v>
      </c>
      <c r="TB17" s="1112">
        <f t="shared" si="949"/>
        <v>0</v>
      </c>
      <c r="TC17" s="1112">
        <f t="shared" si="949"/>
        <v>0</v>
      </c>
      <c r="TD17" s="1112">
        <f t="shared" si="949"/>
        <v>0</v>
      </c>
      <c r="TE17" s="1113">
        <f t="shared" si="949"/>
        <v>0</v>
      </c>
      <c r="TG17" s="1120">
        <f t="shared" ref="TG17:TT17" si="950">SUM(TG18:TG23)</f>
        <v>0</v>
      </c>
      <c r="TH17" s="1112">
        <f t="shared" si="950"/>
        <v>0</v>
      </c>
      <c r="TI17" s="1112">
        <f t="shared" si="950"/>
        <v>0</v>
      </c>
      <c r="TJ17" s="1112">
        <f t="shared" si="950"/>
        <v>0</v>
      </c>
      <c r="TK17" s="1112">
        <f t="shared" si="950"/>
        <v>0</v>
      </c>
      <c r="TL17" s="1112">
        <f t="shared" si="950"/>
        <v>0</v>
      </c>
      <c r="TM17" s="1112">
        <f t="shared" si="950"/>
        <v>0</v>
      </c>
      <c r="TN17" s="1112">
        <f t="shared" si="950"/>
        <v>0</v>
      </c>
      <c r="TO17" s="1112">
        <f t="shared" si="950"/>
        <v>0</v>
      </c>
      <c r="TP17" s="1112">
        <f t="shared" si="950"/>
        <v>0</v>
      </c>
      <c r="TQ17" s="1112">
        <f t="shared" si="950"/>
        <v>0</v>
      </c>
      <c r="TR17" s="1112">
        <f t="shared" si="950"/>
        <v>0</v>
      </c>
      <c r="TS17" s="1112">
        <f t="shared" si="950"/>
        <v>0</v>
      </c>
      <c r="TT17" s="1113">
        <f t="shared" si="950"/>
        <v>0</v>
      </c>
      <c r="TV17" s="1120">
        <f t="shared" ref="TV17:UI17" si="951">SUM(TV18:TV23)</f>
        <v>0</v>
      </c>
      <c r="TW17" s="1112">
        <f t="shared" si="951"/>
        <v>0</v>
      </c>
      <c r="TX17" s="1112">
        <f t="shared" si="951"/>
        <v>0</v>
      </c>
      <c r="TY17" s="1112">
        <f t="shared" si="951"/>
        <v>0</v>
      </c>
      <c r="TZ17" s="1112">
        <f t="shared" si="951"/>
        <v>0</v>
      </c>
      <c r="UA17" s="1112">
        <f t="shared" si="951"/>
        <v>0</v>
      </c>
      <c r="UB17" s="1112">
        <f t="shared" si="951"/>
        <v>0</v>
      </c>
      <c r="UC17" s="1112">
        <f t="shared" si="951"/>
        <v>0</v>
      </c>
      <c r="UD17" s="1112">
        <f t="shared" si="951"/>
        <v>0</v>
      </c>
      <c r="UE17" s="1112">
        <f t="shared" si="951"/>
        <v>0</v>
      </c>
      <c r="UF17" s="1112">
        <f t="shared" si="951"/>
        <v>0</v>
      </c>
      <c r="UG17" s="1112">
        <f t="shared" si="951"/>
        <v>0</v>
      </c>
      <c r="UH17" s="1112">
        <f t="shared" si="951"/>
        <v>0</v>
      </c>
      <c r="UI17" s="1113">
        <f t="shared" si="951"/>
        <v>0</v>
      </c>
      <c r="UK17" s="1120">
        <f t="shared" ref="UK17:UX17" si="952">SUM(UK18:UK23)</f>
        <v>0</v>
      </c>
      <c r="UL17" s="1112">
        <f t="shared" si="952"/>
        <v>0</v>
      </c>
      <c r="UM17" s="1112">
        <f t="shared" si="952"/>
        <v>0</v>
      </c>
      <c r="UN17" s="1112">
        <f t="shared" si="952"/>
        <v>0</v>
      </c>
      <c r="UO17" s="1112">
        <f t="shared" si="952"/>
        <v>0</v>
      </c>
      <c r="UP17" s="1112">
        <f t="shared" si="952"/>
        <v>0</v>
      </c>
      <c r="UQ17" s="1112">
        <f t="shared" si="952"/>
        <v>0</v>
      </c>
      <c r="UR17" s="1112">
        <f t="shared" si="952"/>
        <v>0</v>
      </c>
      <c r="US17" s="1112">
        <f t="shared" si="952"/>
        <v>0</v>
      </c>
      <c r="UT17" s="1112">
        <f t="shared" si="952"/>
        <v>0</v>
      </c>
      <c r="UU17" s="1112">
        <f t="shared" si="952"/>
        <v>0</v>
      </c>
      <c r="UV17" s="1112">
        <f t="shared" si="952"/>
        <v>0</v>
      </c>
      <c r="UW17" s="1112">
        <f t="shared" si="952"/>
        <v>0</v>
      </c>
      <c r="UX17" s="1113">
        <f t="shared" si="952"/>
        <v>0</v>
      </c>
      <c r="UZ17" s="1120">
        <f t="shared" ref="UZ17:VM17" si="953">SUM(UZ18:UZ23)</f>
        <v>0</v>
      </c>
      <c r="VA17" s="1112">
        <f t="shared" si="953"/>
        <v>0</v>
      </c>
      <c r="VB17" s="1112">
        <f t="shared" si="953"/>
        <v>0</v>
      </c>
      <c r="VC17" s="1112">
        <f t="shared" si="953"/>
        <v>0</v>
      </c>
      <c r="VD17" s="1112">
        <f t="shared" si="953"/>
        <v>0</v>
      </c>
      <c r="VE17" s="1112">
        <f t="shared" si="953"/>
        <v>0</v>
      </c>
      <c r="VF17" s="1112">
        <f t="shared" si="953"/>
        <v>0</v>
      </c>
      <c r="VG17" s="1112">
        <f t="shared" si="953"/>
        <v>0</v>
      </c>
      <c r="VH17" s="1112">
        <f t="shared" si="953"/>
        <v>0</v>
      </c>
      <c r="VI17" s="1112">
        <f t="shared" si="953"/>
        <v>0</v>
      </c>
      <c r="VJ17" s="1112">
        <f t="shared" si="953"/>
        <v>0</v>
      </c>
      <c r="VK17" s="1112">
        <f t="shared" si="953"/>
        <v>0</v>
      </c>
      <c r="VL17" s="1112">
        <f t="shared" si="953"/>
        <v>0</v>
      </c>
      <c r="VM17" s="1113">
        <f t="shared" si="953"/>
        <v>0</v>
      </c>
      <c r="VO17" s="1120">
        <f t="shared" ref="VO17:WB17" si="954">SUM(VO18:VO23)</f>
        <v>0</v>
      </c>
      <c r="VP17" s="1112">
        <f t="shared" si="954"/>
        <v>0</v>
      </c>
      <c r="VQ17" s="1112">
        <f t="shared" si="954"/>
        <v>0</v>
      </c>
      <c r="VR17" s="1112">
        <f t="shared" si="954"/>
        <v>0</v>
      </c>
      <c r="VS17" s="1112">
        <f t="shared" si="954"/>
        <v>0</v>
      </c>
      <c r="VT17" s="1112">
        <f t="shared" si="954"/>
        <v>0</v>
      </c>
      <c r="VU17" s="1112">
        <f t="shared" si="954"/>
        <v>0</v>
      </c>
      <c r="VV17" s="1112">
        <f t="shared" si="954"/>
        <v>0</v>
      </c>
      <c r="VW17" s="1112">
        <f t="shared" si="954"/>
        <v>0</v>
      </c>
      <c r="VX17" s="1112">
        <f t="shared" si="954"/>
        <v>0</v>
      </c>
      <c r="VY17" s="1112">
        <f t="shared" si="954"/>
        <v>0</v>
      </c>
      <c r="VZ17" s="1112">
        <f t="shared" si="954"/>
        <v>0</v>
      </c>
      <c r="WA17" s="1112">
        <f t="shared" si="954"/>
        <v>0</v>
      </c>
      <c r="WB17" s="1113">
        <f t="shared" si="954"/>
        <v>0</v>
      </c>
      <c r="WD17" s="1120">
        <f t="shared" ref="WD17:WQ17" si="955">SUM(WD18:WD23)</f>
        <v>0</v>
      </c>
      <c r="WE17" s="1112">
        <f t="shared" si="955"/>
        <v>0</v>
      </c>
      <c r="WF17" s="1112">
        <f t="shared" si="955"/>
        <v>0</v>
      </c>
      <c r="WG17" s="1112">
        <f t="shared" si="955"/>
        <v>0</v>
      </c>
      <c r="WH17" s="1112">
        <f t="shared" si="955"/>
        <v>0</v>
      </c>
      <c r="WI17" s="1112">
        <f t="shared" si="955"/>
        <v>0</v>
      </c>
      <c r="WJ17" s="1112">
        <f t="shared" si="955"/>
        <v>0</v>
      </c>
      <c r="WK17" s="1112">
        <f t="shared" si="955"/>
        <v>0</v>
      </c>
      <c r="WL17" s="1112">
        <f t="shared" si="955"/>
        <v>0</v>
      </c>
      <c r="WM17" s="1112">
        <f t="shared" si="955"/>
        <v>0</v>
      </c>
      <c r="WN17" s="1112">
        <f t="shared" si="955"/>
        <v>0</v>
      </c>
      <c r="WO17" s="1112">
        <f t="shared" si="955"/>
        <v>0</v>
      </c>
      <c r="WP17" s="1112">
        <f t="shared" si="955"/>
        <v>0</v>
      </c>
      <c r="WQ17" s="1113">
        <f t="shared" si="955"/>
        <v>0</v>
      </c>
      <c r="WS17" s="1120">
        <f t="shared" ref="WS17:XF17" si="956">SUM(WS18:WS23)</f>
        <v>0</v>
      </c>
      <c r="WT17" s="1112">
        <f t="shared" si="956"/>
        <v>0</v>
      </c>
      <c r="WU17" s="1112">
        <f t="shared" si="956"/>
        <v>0</v>
      </c>
      <c r="WV17" s="1112">
        <f t="shared" si="956"/>
        <v>0</v>
      </c>
      <c r="WW17" s="1112">
        <f t="shared" si="956"/>
        <v>0</v>
      </c>
      <c r="WX17" s="1112">
        <f t="shared" si="956"/>
        <v>0</v>
      </c>
      <c r="WY17" s="1112">
        <f t="shared" si="956"/>
        <v>0</v>
      </c>
      <c r="WZ17" s="1112">
        <f t="shared" si="956"/>
        <v>0</v>
      </c>
      <c r="XA17" s="1112">
        <f t="shared" si="956"/>
        <v>0</v>
      </c>
      <c r="XB17" s="1112">
        <f t="shared" si="956"/>
        <v>0</v>
      </c>
      <c r="XC17" s="1112">
        <f t="shared" si="956"/>
        <v>0</v>
      </c>
      <c r="XD17" s="1112">
        <f t="shared" si="956"/>
        <v>0</v>
      </c>
      <c r="XE17" s="1112">
        <f t="shared" si="956"/>
        <v>0</v>
      </c>
      <c r="XF17" s="1113">
        <f t="shared" si="956"/>
        <v>0</v>
      </c>
      <c r="XH17" s="1120">
        <f t="shared" ref="XH17:XU17" si="957">SUM(XH18:XH23)</f>
        <v>0</v>
      </c>
      <c r="XI17" s="1112">
        <f t="shared" si="957"/>
        <v>0</v>
      </c>
      <c r="XJ17" s="1112">
        <f t="shared" si="957"/>
        <v>0</v>
      </c>
      <c r="XK17" s="1112">
        <f t="shared" si="957"/>
        <v>0</v>
      </c>
      <c r="XL17" s="1112">
        <f t="shared" si="957"/>
        <v>0</v>
      </c>
      <c r="XM17" s="1112">
        <f t="shared" si="957"/>
        <v>0</v>
      </c>
      <c r="XN17" s="1112">
        <f t="shared" si="957"/>
        <v>0</v>
      </c>
      <c r="XO17" s="1112">
        <f t="shared" si="957"/>
        <v>0</v>
      </c>
      <c r="XP17" s="1112">
        <f t="shared" si="957"/>
        <v>0</v>
      </c>
      <c r="XQ17" s="1112">
        <f t="shared" si="957"/>
        <v>0</v>
      </c>
      <c r="XR17" s="1112">
        <f t="shared" si="957"/>
        <v>0</v>
      </c>
      <c r="XS17" s="1112">
        <f t="shared" si="957"/>
        <v>0</v>
      </c>
      <c r="XT17" s="1112">
        <f t="shared" si="957"/>
        <v>0</v>
      </c>
      <c r="XU17" s="1113">
        <f t="shared" si="957"/>
        <v>0</v>
      </c>
      <c r="XW17" s="1120">
        <f t="shared" ref="XW17:YJ17" si="958">SUM(XW18:XW23)</f>
        <v>0</v>
      </c>
      <c r="XX17" s="1112">
        <f t="shared" si="958"/>
        <v>0</v>
      </c>
      <c r="XY17" s="1112">
        <f t="shared" si="958"/>
        <v>0</v>
      </c>
      <c r="XZ17" s="1112">
        <f t="shared" si="958"/>
        <v>0</v>
      </c>
      <c r="YA17" s="1112">
        <f t="shared" si="958"/>
        <v>0</v>
      </c>
      <c r="YB17" s="1112">
        <f t="shared" si="958"/>
        <v>0</v>
      </c>
      <c r="YC17" s="1112">
        <f t="shared" si="958"/>
        <v>0</v>
      </c>
      <c r="YD17" s="1112">
        <f t="shared" si="958"/>
        <v>0</v>
      </c>
      <c r="YE17" s="1112">
        <f t="shared" si="958"/>
        <v>0</v>
      </c>
      <c r="YF17" s="1112">
        <f t="shared" si="958"/>
        <v>0</v>
      </c>
      <c r="YG17" s="1112">
        <f t="shared" si="958"/>
        <v>0</v>
      </c>
      <c r="YH17" s="1112">
        <f t="shared" si="958"/>
        <v>0</v>
      </c>
      <c r="YI17" s="1112">
        <f t="shared" si="958"/>
        <v>0</v>
      </c>
      <c r="YJ17" s="1113">
        <f t="shared" si="958"/>
        <v>0</v>
      </c>
      <c r="YL17" s="1120">
        <f t="shared" ref="YL17:YY17" si="959">SUM(YL18:YL23)</f>
        <v>0</v>
      </c>
      <c r="YM17" s="1112">
        <f t="shared" si="959"/>
        <v>0</v>
      </c>
      <c r="YN17" s="1112">
        <f t="shared" si="959"/>
        <v>0</v>
      </c>
      <c r="YO17" s="1112">
        <f t="shared" si="959"/>
        <v>0</v>
      </c>
      <c r="YP17" s="1112">
        <f t="shared" si="959"/>
        <v>0</v>
      </c>
      <c r="YQ17" s="1112">
        <f t="shared" si="959"/>
        <v>0</v>
      </c>
      <c r="YR17" s="1112">
        <f t="shared" si="959"/>
        <v>0</v>
      </c>
      <c r="YS17" s="1112">
        <f t="shared" si="959"/>
        <v>0</v>
      </c>
      <c r="YT17" s="1112">
        <f t="shared" si="959"/>
        <v>0</v>
      </c>
      <c r="YU17" s="1112">
        <f t="shared" si="959"/>
        <v>0</v>
      </c>
      <c r="YV17" s="1112">
        <f t="shared" si="959"/>
        <v>0</v>
      </c>
      <c r="YW17" s="1112">
        <f t="shared" si="959"/>
        <v>0</v>
      </c>
      <c r="YX17" s="1112">
        <f t="shared" si="959"/>
        <v>0</v>
      </c>
      <c r="YY17" s="1113">
        <f t="shared" si="959"/>
        <v>0</v>
      </c>
      <c r="ZA17" s="1120">
        <f t="shared" ref="ZA17:ZN17" si="960">SUM(ZA18:ZA23)</f>
        <v>0</v>
      </c>
      <c r="ZB17" s="1112">
        <f t="shared" si="960"/>
        <v>0</v>
      </c>
      <c r="ZC17" s="1112">
        <f t="shared" si="960"/>
        <v>0</v>
      </c>
      <c r="ZD17" s="1112">
        <f t="shared" si="960"/>
        <v>0</v>
      </c>
      <c r="ZE17" s="1112">
        <f t="shared" si="960"/>
        <v>0</v>
      </c>
      <c r="ZF17" s="1112">
        <f t="shared" si="960"/>
        <v>0</v>
      </c>
      <c r="ZG17" s="1112">
        <f t="shared" si="960"/>
        <v>0</v>
      </c>
      <c r="ZH17" s="1112">
        <f t="shared" si="960"/>
        <v>0</v>
      </c>
      <c r="ZI17" s="1112">
        <f t="shared" si="960"/>
        <v>0</v>
      </c>
      <c r="ZJ17" s="1112">
        <f t="shared" si="960"/>
        <v>0</v>
      </c>
      <c r="ZK17" s="1112">
        <f t="shared" si="960"/>
        <v>0</v>
      </c>
      <c r="ZL17" s="1112">
        <f t="shared" si="960"/>
        <v>0</v>
      </c>
      <c r="ZM17" s="1112">
        <f t="shared" si="960"/>
        <v>0</v>
      </c>
      <c r="ZN17" s="1113">
        <f t="shared" si="960"/>
        <v>0</v>
      </c>
      <c r="ZP17" s="1120">
        <f t="shared" ref="ZP17:AAC17" si="961">SUM(ZP18:ZP23)</f>
        <v>0</v>
      </c>
      <c r="ZQ17" s="1112">
        <f t="shared" si="961"/>
        <v>0</v>
      </c>
      <c r="ZR17" s="1112">
        <f t="shared" si="961"/>
        <v>0</v>
      </c>
      <c r="ZS17" s="1112">
        <f t="shared" si="961"/>
        <v>0</v>
      </c>
      <c r="ZT17" s="1112">
        <f t="shared" si="961"/>
        <v>0</v>
      </c>
      <c r="ZU17" s="1112">
        <f t="shared" si="961"/>
        <v>0</v>
      </c>
      <c r="ZV17" s="1112">
        <f t="shared" si="961"/>
        <v>0</v>
      </c>
      <c r="ZW17" s="1112">
        <f t="shared" si="961"/>
        <v>0</v>
      </c>
      <c r="ZX17" s="1112">
        <f t="shared" si="961"/>
        <v>0</v>
      </c>
      <c r="ZY17" s="1112">
        <f t="shared" si="961"/>
        <v>0</v>
      </c>
      <c r="ZZ17" s="1112">
        <f t="shared" si="961"/>
        <v>0</v>
      </c>
      <c r="AAA17" s="1112">
        <f t="shared" si="961"/>
        <v>0</v>
      </c>
      <c r="AAB17" s="1112">
        <f t="shared" si="961"/>
        <v>0</v>
      </c>
      <c r="AAC17" s="1113">
        <f t="shared" si="961"/>
        <v>0</v>
      </c>
      <c r="AAE17" s="1120">
        <f t="shared" ref="AAE17:AAR17" si="962">SUM(AAE18:AAE23)</f>
        <v>0</v>
      </c>
      <c r="AAF17" s="1112">
        <f t="shared" si="962"/>
        <v>0</v>
      </c>
      <c r="AAG17" s="1112">
        <f t="shared" si="962"/>
        <v>0</v>
      </c>
      <c r="AAH17" s="1112">
        <f t="shared" si="962"/>
        <v>0</v>
      </c>
      <c r="AAI17" s="1112">
        <f t="shared" si="962"/>
        <v>0</v>
      </c>
      <c r="AAJ17" s="1112">
        <f t="shared" si="962"/>
        <v>0</v>
      </c>
      <c r="AAK17" s="1112">
        <f t="shared" si="962"/>
        <v>0</v>
      </c>
      <c r="AAL17" s="1112">
        <f t="shared" si="962"/>
        <v>0</v>
      </c>
      <c r="AAM17" s="1112">
        <f t="shared" si="962"/>
        <v>0</v>
      </c>
      <c r="AAN17" s="1112">
        <f t="shared" si="962"/>
        <v>0</v>
      </c>
      <c r="AAO17" s="1112">
        <f t="shared" si="962"/>
        <v>0</v>
      </c>
      <c r="AAP17" s="1112">
        <f t="shared" si="962"/>
        <v>0</v>
      </c>
      <c r="AAQ17" s="1112">
        <f t="shared" si="962"/>
        <v>0</v>
      </c>
      <c r="AAR17" s="1113">
        <f t="shared" si="962"/>
        <v>0</v>
      </c>
      <c r="AAT17" s="1120">
        <f t="shared" ref="AAT17:ABG17" si="963">SUM(AAT18:AAT23)</f>
        <v>0</v>
      </c>
      <c r="AAU17" s="1112">
        <f t="shared" si="963"/>
        <v>0</v>
      </c>
      <c r="AAV17" s="1112">
        <f t="shared" si="963"/>
        <v>0</v>
      </c>
      <c r="AAW17" s="1112">
        <f t="shared" si="963"/>
        <v>0</v>
      </c>
      <c r="AAX17" s="1112">
        <f t="shared" si="963"/>
        <v>0</v>
      </c>
      <c r="AAY17" s="1112">
        <f t="shared" si="963"/>
        <v>0</v>
      </c>
      <c r="AAZ17" s="1112">
        <f t="shared" si="963"/>
        <v>0</v>
      </c>
      <c r="ABA17" s="1112">
        <f t="shared" si="963"/>
        <v>0</v>
      </c>
      <c r="ABB17" s="1112">
        <f t="shared" si="963"/>
        <v>0</v>
      </c>
      <c r="ABC17" s="1112">
        <f t="shared" si="963"/>
        <v>0</v>
      </c>
      <c r="ABD17" s="1112">
        <f t="shared" si="963"/>
        <v>0</v>
      </c>
      <c r="ABE17" s="1112">
        <f t="shared" si="963"/>
        <v>0</v>
      </c>
      <c r="ABF17" s="1112">
        <f t="shared" si="963"/>
        <v>0</v>
      </c>
      <c r="ABG17" s="1113">
        <f t="shared" si="963"/>
        <v>0</v>
      </c>
      <c r="ABI17" s="1120">
        <f t="shared" ref="ABI17:ABV17" si="964">SUM(ABI18:ABI23)</f>
        <v>0</v>
      </c>
      <c r="ABJ17" s="1112">
        <f t="shared" si="964"/>
        <v>0</v>
      </c>
      <c r="ABK17" s="1112">
        <f t="shared" si="964"/>
        <v>0</v>
      </c>
      <c r="ABL17" s="1112">
        <f t="shared" si="964"/>
        <v>0</v>
      </c>
      <c r="ABM17" s="1112">
        <f t="shared" si="964"/>
        <v>0</v>
      </c>
      <c r="ABN17" s="1112">
        <f t="shared" si="964"/>
        <v>0</v>
      </c>
      <c r="ABO17" s="1112">
        <f t="shared" si="964"/>
        <v>0</v>
      </c>
      <c r="ABP17" s="1112">
        <f t="shared" si="964"/>
        <v>0</v>
      </c>
      <c r="ABQ17" s="1112">
        <f t="shared" si="964"/>
        <v>0</v>
      </c>
      <c r="ABR17" s="1112">
        <f t="shared" si="964"/>
        <v>0</v>
      </c>
      <c r="ABS17" s="1112">
        <f t="shared" si="964"/>
        <v>0</v>
      </c>
      <c r="ABT17" s="1112">
        <f t="shared" si="964"/>
        <v>0</v>
      </c>
      <c r="ABU17" s="1112">
        <f t="shared" si="964"/>
        <v>0</v>
      </c>
      <c r="ABV17" s="1113">
        <f t="shared" si="964"/>
        <v>0</v>
      </c>
      <c r="ABX17" s="1120">
        <f t="shared" ref="ABX17:ACK17" si="965">SUM(ABX18:ABX23)</f>
        <v>0</v>
      </c>
      <c r="ABY17" s="1112">
        <f t="shared" si="965"/>
        <v>0</v>
      </c>
      <c r="ABZ17" s="1112">
        <f t="shared" si="965"/>
        <v>0</v>
      </c>
      <c r="ACA17" s="1112">
        <f t="shared" si="965"/>
        <v>0</v>
      </c>
      <c r="ACB17" s="1112">
        <f t="shared" si="965"/>
        <v>0</v>
      </c>
      <c r="ACC17" s="1112">
        <f t="shared" si="965"/>
        <v>0</v>
      </c>
      <c r="ACD17" s="1112">
        <f t="shared" si="965"/>
        <v>0</v>
      </c>
      <c r="ACE17" s="1112">
        <f t="shared" si="965"/>
        <v>0</v>
      </c>
      <c r="ACF17" s="1112">
        <f t="shared" si="965"/>
        <v>0</v>
      </c>
      <c r="ACG17" s="1112">
        <f t="shared" si="965"/>
        <v>0</v>
      </c>
      <c r="ACH17" s="1112">
        <f t="shared" si="965"/>
        <v>0</v>
      </c>
      <c r="ACI17" s="1112">
        <f t="shared" si="965"/>
        <v>0</v>
      </c>
      <c r="ACJ17" s="1112">
        <f t="shared" si="965"/>
        <v>0</v>
      </c>
      <c r="ACK17" s="1113">
        <f t="shared" si="965"/>
        <v>0</v>
      </c>
      <c r="ACM17" s="1120">
        <f t="shared" ref="ACM17:ACZ17" si="966">SUM(ACM18:ACM23)</f>
        <v>0</v>
      </c>
      <c r="ACN17" s="1112">
        <f t="shared" si="966"/>
        <v>0</v>
      </c>
      <c r="ACO17" s="1112">
        <f t="shared" si="966"/>
        <v>0</v>
      </c>
      <c r="ACP17" s="1112">
        <f t="shared" si="966"/>
        <v>0</v>
      </c>
      <c r="ACQ17" s="1112">
        <f t="shared" si="966"/>
        <v>0</v>
      </c>
      <c r="ACR17" s="1112">
        <f t="shared" si="966"/>
        <v>0</v>
      </c>
      <c r="ACS17" s="1112">
        <f t="shared" si="966"/>
        <v>0</v>
      </c>
      <c r="ACT17" s="1112">
        <f t="shared" si="966"/>
        <v>0</v>
      </c>
      <c r="ACU17" s="1112">
        <f t="shared" si="966"/>
        <v>0</v>
      </c>
      <c r="ACV17" s="1112">
        <f t="shared" si="966"/>
        <v>0</v>
      </c>
      <c r="ACW17" s="1112">
        <f t="shared" si="966"/>
        <v>0</v>
      </c>
      <c r="ACX17" s="1112">
        <f t="shared" si="966"/>
        <v>0</v>
      </c>
      <c r="ACY17" s="1112">
        <f t="shared" si="966"/>
        <v>0</v>
      </c>
      <c r="ACZ17" s="1113">
        <f t="shared" si="966"/>
        <v>0</v>
      </c>
      <c r="ADB17" s="1120">
        <f t="shared" ref="ADB17:ADO17" si="967">SUM(ADB18:ADB23)</f>
        <v>0</v>
      </c>
      <c r="ADC17" s="1112">
        <f t="shared" si="967"/>
        <v>0</v>
      </c>
      <c r="ADD17" s="1112">
        <f t="shared" si="967"/>
        <v>0</v>
      </c>
      <c r="ADE17" s="1112">
        <f t="shared" si="967"/>
        <v>0</v>
      </c>
      <c r="ADF17" s="1112">
        <f t="shared" si="967"/>
        <v>0</v>
      </c>
      <c r="ADG17" s="1112">
        <f t="shared" si="967"/>
        <v>0</v>
      </c>
      <c r="ADH17" s="1112">
        <f t="shared" si="967"/>
        <v>0</v>
      </c>
      <c r="ADI17" s="1112">
        <f t="shared" si="967"/>
        <v>0</v>
      </c>
      <c r="ADJ17" s="1112">
        <f t="shared" si="967"/>
        <v>0</v>
      </c>
      <c r="ADK17" s="1112">
        <f t="shared" si="967"/>
        <v>0</v>
      </c>
      <c r="ADL17" s="1112">
        <f t="shared" si="967"/>
        <v>0</v>
      </c>
      <c r="ADM17" s="1112">
        <f t="shared" si="967"/>
        <v>0</v>
      </c>
      <c r="ADN17" s="1112">
        <f t="shared" si="967"/>
        <v>0</v>
      </c>
      <c r="ADO17" s="1113">
        <f t="shared" si="967"/>
        <v>0</v>
      </c>
      <c r="ADQ17" s="1120">
        <f t="shared" ref="ADQ17:AED17" si="968">SUM(ADQ18:ADQ23)</f>
        <v>0</v>
      </c>
      <c r="ADR17" s="1112">
        <f t="shared" si="968"/>
        <v>0</v>
      </c>
      <c r="ADS17" s="1112">
        <f t="shared" si="968"/>
        <v>0</v>
      </c>
      <c r="ADT17" s="1112">
        <f t="shared" si="968"/>
        <v>0</v>
      </c>
      <c r="ADU17" s="1112">
        <f t="shared" si="968"/>
        <v>0</v>
      </c>
      <c r="ADV17" s="1112">
        <f t="shared" si="968"/>
        <v>0</v>
      </c>
      <c r="ADW17" s="1112">
        <f t="shared" si="968"/>
        <v>0</v>
      </c>
      <c r="ADX17" s="1112">
        <f t="shared" si="968"/>
        <v>0</v>
      </c>
      <c r="ADY17" s="1112">
        <f t="shared" si="968"/>
        <v>0</v>
      </c>
      <c r="ADZ17" s="1112">
        <f t="shared" si="968"/>
        <v>0</v>
      </c>
      <c r="AEA17" s="1112">
        <f t="shared" si="968"/>
        <v>0</v>
      </c>
      <c r="AEB17" s="1112">
        <f t="shared" si="968"/>
        <v>0</v>
      </c>
      <c r="AEC17" s="1112">
        <f t="shared" si="968"/>
        <v>0</v>
      </c>
      <c r="AED17" s="1113">
        <f t="shared" si="968"/>
        <v>0</v>
      </c>
      <c r="AEF17" s="1120">
        <f t="shared" ref="AEF17:AES17" si="969">SUM(AEF18:AEF23)</f>
        <v>0</v>
      </c>
      <c r="AEG17" s="1112">
        <f t="shared" si="969"/>
        <v>0</v>
      </c>
      <c r="AEH17" s="1112">
        <f t="shared" si="969"/>
        <v>0</v>
      </c>
      <c r="AEI17" s="1112">
        <f t="shared" si="969"/>
        <v>0</v>
      </c>
      <c r="AEJ17" s="1112">
        <f t="shared" si="969"/>
        <v>0</v>
      </c>
      <c r="AEK17" s="1112">
        <f t="shared" si="969"/>
        <v>0</v>
      </c>
      <c r="AEL17" s="1112">
        <f t="shared" si="969"/>
        <v>0</v>
      </c>
      <c r="AEM17" s="1112">
        <f t="shared" si="969"/>
        <v>0</v>
      </c>
      <c r="AEN17" s="1112">
        <f t="shared" si="969"/>
        <v>0</v>
      </c>
      <c r="AEO17" s="1112">
        <f t="shared" si="969"/>
        <v>0</v>
      </c>
      <c r="AEP17" s="1112">
        <f t="shared" si="969"/>
        <v>0</v>
      </c>
      <c r="AEQ17" s="1112">
        <f t="shared" si="969"/>
        <v>0</v>
      </c>
      <c r="AER17" s="1112">
        <f t="shared" si="969"/>
        <v>0</v>
      </c>
      <c r="AES17" s="1113">
        <f t="shared" si="969"/>
        <v>0</v>
      </c>
      <c r="AEU17" s="1120">
        <f t="shared" ref="AEU17:AFH17" si="970">SUM(AEU18:AEU23)</f>
        <v>0</v>
      </c>
      <c r="AEV17" s="1112">
        <f t="shared" si="970"/>
        <v>0</v>
      </c>
      <c r="AEW17" s="1112">
        <f t="shared" si="970"/>
        <v>0</v>
      </c>
      <c r="AEX17" s="1112">
        <f t="shared" si="970"/>
        <v>0</v>
      </c>
      <c r="AEY17" s="1112">
        <f t="shared" si="970"/>
        <v>0</v>
      </c>
      <c r="AEZ17" s="1112">
        <f t="shared" si="970"/>
        <v>0</v>
      </c>
      <c r="AFA17" s="1112">
        <f t="shared" si="970"/>
        <v>0</v>
      </c>
      <c r="AFB17" s="1112">
        <f t="shared" si="970"/>
        <v>0</v>
      </c>
      <c r="AFC17" s="1112">
        <f t="shared" si="970"/>
        <v>0</v>
      </c>
      <c r="AFD17" s="1112">
        <f t="shared" si="970"/>
        <v>0</v>
      </c>
      <c r="AFE17" s="1112">
        <f t="shared" si="970"/>
        <v>0</v>
      </c>
      <c r="AFF17" s="1112">
        <f t="shared" si="970"/>
        <v>0</v>
      </c>
      <c r="AFG17" s="1112">
        <f t="shared" si="970"/>
        <v>0</v>
      </c>
      <c r="AFH17" s="1113">
        <f t="shared" si="970"/>
        <v>0</v>
      </c>
      <c r="AFJ17" s="1120">
        <f t="shared" ref="AFJ17:AFW17" si="971">SUM(AFJ18:AFJ23)</f>
        <v>0</v>
      </c>
      <c r="AFK17" s="1112">
        <f t="shared" si="971"/>
        <v>0</v>
      </c>
      <c r="AFL17" s="1112">
        <f t="shared" si="971"/>
        <v>0</v>
      </c>
      <c r="AFM17" s="1112">
        <f t="shared" si="971"/>
        <v>0</v>
      </c>
      <c r="AFN17" s="1112">
        <f t="shared" si="971"/>
        <v>0</v>
      </c>
      <c r="AFO17" s="1112">
        <f t="shared" si="971"/>
        <v>0</v>
      </c>
      <c r="AFP17" s="1112">
        <f t="shared" si="971"/>
        <v>0</v>
      </c>
      <c r="AFQ17" s="1112">
        <f t="shared" si="971"/>
        <v>0</v>
      </c>
      <c r="AFR17" s="1112">
        <f t="shared" si="971"/>
        <v>0</v>
      </c>
      <c r="AFS17" s="1112">
        <f t="shared" si="971"/>
        <v>0</v>
      </c>
      <c r="AFT17" s="1112">
        <f t="shared" si="971"/>
        <v>0</v>
      </c>
      <c r="AFU17" s="1112">
        <f t="shared" si="971"/>
        <v>0</v>
      </c>
      <c r="AFV17" s="1112">
        <f t="shared" si="971"/>
        <v>0</v>
      </c>
      <c r="AFW17" s="1113">
        <f t="shared" si="971"/>
        <v>0</v>
      </c>
      <c r="AFY17" s="1120">
        <f t="shared" ref="AFY17:AGL17" si="972">SUM(AFY18:AFY23)</f>
        <v>0</v>
      </c>
      <c r="AFZ17" s="1112">
        <f t="shared" si="972"/>
        <v>0</v>
      </c>
      <c r="AGA17" s="1112">
        <f t="shared" si="972"/>
        <v>0</v>
      </c>
      <c r="AGB17" s="1112">
        <f t="shared" si="972"/>
        <v>0</v>
      </c>
      <c r="AGC17" s="1112">
        <f t="shared" si="972"/>
        <v>0</v>
      </c>
      <c r="AGD17" s="1112">
        <f t="shared" si="972"/>
        <v>0</v>
      </c>
      <c r="AGE17" s="1112">
        <f t="shared" si="972"/>
        <v>0</v>
      </c>
      <c r="AGF17" s="1112">
        <f t="shared" si="972"/>
        <v>0</v>
      </c>
      <c r="AGG17" s="1112">
        <f t="shared" si="972"/>
        <v>0</v>
      </c>
      <c r="AGH17" s="1112">
        <f t="shared" si="972"/>
        <v>0</v>
      </c>
      <c r="AGI17" s="1112">
        <f t="shared" si="972"/>
        <v>0</v>
      </c>
      <c r="AGJ17" s="1112">
        <f t="shared" si="972"/>
        <v>0</v>
      </c>
      <c r="AGK17" s="1112">
        <f t="shared" si="972"/>
        <v>0</v>
      </c>
      <c r="AGL17" s="1113">
        <f t="shared" si="972"/>
        <v>0</v>
      </c>
      <c r="AGN17" s="1120">
        <f t="shared" ref="AGN17:AHA17" si="973">SUM(AGN18:AGN23)</f>
        <v>0</v>
      </c>
      <c r="AGO17" s="1112">
        <f t="shared" si="973"/>
        <v>0</v>
      </c>
      <c r="AGP17" s="1112">
        <f t="shared" si="973"/>
        <v>0</v>
      </c>
      <c r="AGQ17" s="1112">
        <f t="shared" si="973"/>
        <v>0</v>
      </c>
      <c r="AGR17" s="1112">
        <f t="shared" si="973"/>
        <v>0</v>
      </c>
      <c r="AGS17" s="1112">
        <f t="shared" si="973"/>
        <v>0</v>
      </c>
      <c r="AGT17" s="1112">
        <f t="shared" si="973"/>
        <v>0</v>
      </c>
      <c r="AGU17" s="1112">
        <f t="shared" si="973"/>
        <v>0</v>
      </c>
      <c r="AGV17" s="1112">
        <f t="shared" si="973"/>
        <v>0</v>
      </c>
      <c r="AGW17" s="1112">
        <f t="shared" si="973"/>
        <v>0</v>
      </c>
      <c r="AGX17" s="1112">
        <f t="shared" si="973"/>
        <v>0</v>
      </c>
      <c r="AGY17" s="1112">
        <f t="shared" si="973"/>
        <v>0</v>
      </c>
      <c r="AGZ17" s="1112">
        <f t="shared" si="973"/>
        <v>0</v>
      </c>
      <c r="AHA17" s="1113">
        <f t="shared" si="973"/>
        <v>0</v>
      </c>
      <c r="AHC17" s="1120">
        <f t="shared" ref="AHC17:AHP17" si="974">SUM(AHC18:AHC23)</f>
        <v>0</v>
      </c>
      <c r="AHD17" s="1112">
        <f t="shared" si="974"/>
        <v>0</v>
      </c>
      <c r="AHE17" s="1112">
        <f t="shared" si="974"/>
        <v>0</v>
      </c>
      <c r="AHF17" s="1112">
        <f t="shared" si="974"/>
        <v>0</v>
      </c>
      <c r="AHG17" s="1112">
        <f t="shared" si="974"/>
        <v>0</v>
      </c>
      <c r="AHH17" s="1112">
        <f t="shared" si="974"/>
        <v>0</v>
      </c>
      <c r="AHI17" s="1112">
        <f t="shared" si="974"/>
        <v>0</v>
      </c>
      <c r="AHJ17" s="1112">
        <f t="shared" si="974"/>
        <v>0</v>
      </c>
      <c r="AHK17" s="1112">
        <f t="shared" si="974"/>
        <v>0</v>
      </c>
      <c r="AHL17" s="1112">
        <f t="shared" si="974"/>
        <v>0</v>
      </c>
      <c r="AHM17" s="1112">
        <f t="shared" si="974"/>
        <v>0</v>
      </c>
      <c r="AHN17" s="1112">
        <f t="shared" si="974"/>
        <v>0</v>
      </c>
      <c r="AHO17" s="1112">
        <f t="shared" si="974"/>
        <v>0</v>
      </c>
      <c r="AHP17" s="1113">
        <f t="shared" si="974"/>
        <v>0</v>
      </c>
      <c r="AHR17" s="1120">
        <f t="shared" ref="AHR17:AIE17" si="975">SUM(AHR18:AHR23)</f>
        <v>0</v>
      </c>
      <c r="AHS17" s="1112">
        <f t="shared" si="975"/>
        <v>0</v>
      </c>
      <c r="AHT17" s="1112">
        <f t="shared" si="975"/>
        <v>0</v>
      </c>
      <c r="AHU17" s="1112">
        <f t="shared" si="975"/>
        <v>0</v>
      </c>
      <c r="AHV17" s="1112">
        <f t="shared" si="975"/>
        <v>0</v>
      </c>
      <c r="AHW17" s="1112">
        <f t="shared" si="975"/>
        <v>0</v>
      </c>
      <c r="AHX17" s="1112">
        <f t="shared" si="975"/>
        <v>0</v>
      </c>
      <c r="AHY17" s="1112">
        <f t="shared" si="975"/>
        <v>0</v>
      </c>
      <c r="AHZ17" s="1112">
        <f t="shared" si="975"/>
        <v>0</v>
      </c>
      <c r="AIA17" s="1112">
        <f t="shared" si="975"/>
        <v>0</v>
      </c>
      <c r="AIB17" s="1112">
        <f t="shared" si="975"/>
        <v>0</v>
      </c>
      <c r="AIC17" s="1112">
        <f t="shared" si="975"/>
        <v>0</v>
      </c>
      <c r="AID17" s="1112">
        <f t="shared" si="975"/>
        <v>0</v>
      </c>
      <c r="AIE17" s="1113">
        <f t="shared" si="975"/>
        <v>0</v>
      </c>
      <c r="AIG17" s="1120">
        <f t="shared" ref="AIG17:AIT17" si="976">SUM(AIG18:AIG23)</f>
        <v>0</v>
      </c>
      <c r="AIH17" s="1112">
        <f t="shared" si="976"/>
        <v>0</v>
      </c>
      <c r="AII17" s="1112">
        <f t="shared" si="976"/>
        <v>0</v>
      </c>
      <c r="AIJ17" s="1112">
        <f t="shared" si="976"/>
        <v>0</v>
      </c>
      <c r="AIK17" s="1112">
        <f t="shared" si="976"/>
        <v>0</v>
      </c>
      <c r="AIL17" s="1112">
        <f t="shared" si="976"/>
        <v>0</v>
      </c>
      <c r="AIM17" s="1112">
        <f t="shared" si="976"/>
        <v>0</v>
      </c>
      <c r="AIN17" s="1112">
        <f t="shared" si="976"/>
        <v>0</v>
      </c>
      <c r="AIO17" s="1112">
        <f t="shared" si="976"/>
        <v>0</v>
      </c>
      <c r="AIP17" s="1112">
        <f t="shared" si="976"/>
        <v>0</v>
      </c>
      <c r="AIQ17" s="1112">
        <f t="shared" si="976"/>
        <v>0</v>
      </c>
      <c r="AIR17" s="1112">
        <f t="shared" si="976"/>
        <v>0</v>
      </c>
      <c r="AIS17" s="1112">
        <f t="shared" si="976"/>
        <v>0</v>
      </c>
      <c r="AIT17" s="1113">
        <f t="shared" si="976"/>
        <v>0</v>
      </c>
      <c r="AIV17" s="1120">
        <f t="shared" ref="AIV17:AJI17" si="977">SUM(AIV18:AIV23)</f>
        <v>0</v>
      </c>
      <c r="AIW17" s="1112">
        <f t="shared" si="977"/>
        <v>0</v>
      </c>
      <c r="AIX17" s="1112">
        <f t="shared" si="977"/>
        <v>0</v>
      </c>
      <c r="AIY17" s="1112">
        <f t="shared" si="977"/>
        <v>0</v>
      </c>
      <c r="AIZ17" s="1112">
        <f t="shared" si="977"/>
        <v>0</v>
      </c>
      <c r="AJA17" s="1112">
        <f t="shared" si="977"/>
        <v>0</v>
      </c>
      <c r="AJB17" s="1112">
        <f t="shared" si="977"/>
        <v>0</v>
      </c>
      <c r="AJC17" s="1112">
        <f t="shared" si="977"/>
        <v>0</v>
      </c>
      <c r="AJD17" s="1112">
        <f t="shared" si="977"/>
        <v>0</v>
      </c>
      <c r="AJE17" s="1112">
        <f t="shared" si="977"/>
        <v>0</v>
      </c>
      <c r="AJF17" s="1112">
        <f t="shared" si="977"/>
        <v>0</v>
      </c>
      <c r="AJG17" s="1112">
        <f t="shared" si="977"/>
        <v>0</v>
      </c>
      <c r="AJH17" s="1112">
        <f t="shared" si="977"/>
        <v>0</v>
      </c>
      <c r="AJI17" s="1113">
        <f t="shared" si="977"/>
        <v>0</v>
      </c>
      <c r="AJK17" s="1120">
        <f t="shared" ref="AJK17:AJX17" si="978">SUM(AJK18:AJK23)</f>
        <v>0</v>
      </c>
      <c r="AJL17" s="1112">
        <f t="shared" si="978"/>
        <v>0</v>
      </c>
      <c r="AJM17" s="1112">
        <f t="shared" si="978"/>
        <v>0</v>
      </c>
      <c r="AJN17" s="1112">
        <f t="shared" si="978"/>
        <v>0</v>
      </c>
      <c r="AJO17" s="1112">
        <f t="shared" si="978"/>
        <v>0</v>
      </c>
      <c r="AJP17" s="1112">
        <f t="shared" si="978"/>
        <v>0</v>
      </c>
      <c r="AJQ17" s="1112">
        <f t="shared" si="978"/>
        <v>0</v>
      </c>
      <c r="AJR17" s="1112">
        <f t="shared" si="978"/>
        <v>0</v>
      </c>
      <c r="AJS17" s="1112">
        <f t="shared" si="978"/>
        <v>0</v>
      </c>
      <c r="AJT17" s="1112">
        <f t="shared" si="978"/>
        <v>0</v>
      </c>
      <c r="AJU17" s="1112">
        <f t="shared" si="978"/>
        <v>0</v>
      </c>
      <c r="AJV17" s="1112">
        <f t="shared" si="978"/>
        <v>0</v>
      </c>
      <c r="AJW17" s="1112">
        <f t="shared" si="978"/>
        <v>0</v>
      </c>
      <c r="AJX17" s="1113">
        <f t="shared" si="978"/>
        <v>0</v>
      </c>
      <c r="AJZ17" s="1120">
        <f t="shared" ref="AJZ17:AKM17" si="979">SUM(AJZ18:AJZ23)</f>
        <v>0</v>
      </c>
      <c r="AKA17" s="1112">
        <f t="shared" si="979"/>
        <v>0</v>
      </c>
      <c r="AKB17" s="1112">
        <f t="shared" si="979"/>
        <v>0</v>
      </c>
      <c r="AKC17" s="1112">
        <f t="shared" si="979"/>
        <v>0</v>
      </c>
      <c r="AKD17" s="1112">
        <f t="shared" si="979"/>
        <v>0</v>
      </c>
      <c r="AKE17" s="1112">
        <f t="shared" si="979"/>
        <v>0</v>
      </c>
      <c r="AKF17" s="1112">
        <f t="shared" si="979"/>
        <v>0</v>
      </c>
      <c r="AKG17" s="1112">
        <f t="shared" si="979"/>
        <v>0</v>
      </c>
      <c r="AKH17" s="1112">
        <f t="shared" si="979"/>
        <v>0</v>
      </c>
      <c r="AKI17" s="1112">
        <f t="shared" si="979"/>
        <v>0</v>
      </c>
      <c r="AKJ17" s="1112">
        <f t="shared" si="979"/>
        <v>0</v>
      </c>
      <c r="AKK17" s="1112">
        <f t="shared" si="979"/>
        <v>0</v>
      </c>
      <c r="AKL17" s="1112">
        <f t="shared" si="979"/>
        <v>0</v>
      </c>
      <c r="AKM17" s="1113">
        <f t="shared" si="979"/>
        <v>0</v>
      </c>
      <c r="AKO17" s="1120">
        <f t="shared" ref="AKO17:ALB17" si="980">SUM(AKO18:AKO23)</f>
        <v>0</v>
      </c>
      <c r="AKP17" s="1112">
        <f t="shared" si="980"/>
        <v>0</v>
      </c>
      <c r="AKQ17" s="1112">
        <f t="shared" si="980"/>
        <v>0</v>
      </c>
      <c r="AKR17" s="1112">
        <f t="shared" si="980"/>
        <v>0</v>
      </c>
      <c r="AKS17" s="1112">
        <f t="shared" si="980"/>
        <v>0</v>
      </c>
      <c r="AKT17" s="1112">
        <f t="shared" si="980"/>
        <v>0</v>
      </c>
      <c r="AKU17" s="1112">
        <f t="shared" si="980"/>
        <v>0</v>
      </c>
      <c r="AKV17" s="1112">
        <f t="shared" si="980"/>
        <v>0</v>
      </c>
      <c r="AKW17" s="1112">
        <f t="shared" si="980"/>
        <v>0</v>
      </c>
      <c r="AKX17" s="1112">
        <f t="shared" si="980"/>
        <v>0</v>
      </c>
      <c r="AKY17" s="1112">
        <f t="shared" si="980"/>
        <v>0</v>
      </c>
      <c r="AKZ17" s="1112">
        <f t="shared" si="980"/>
        <v>0</v>
      </c>
      <c r="ALA17" s="1112">
        <f t="shared" si="980"/>
        <v>0</v>
      </c>
      <c r="ALB17" s="1113">
        <f t="shared" si="980"/>
        <v>0</v>
      </c>
      <c r="ALD17" s="1120">
        <f t="shared" ref="ALD17:ALQ17" si="981">SUM(ALD18:ALD23)</f>
        <v>0</v>
      </c>
      <c r="ALE17" s="1112">
        <f t="shared" si="981"/>
        <v>0</v>
      </c>
      <c r="ALF17" s="1112">
        <f t="shared" si="981"/>
        <v>0</v>
      </c>
      <c r="ALG17" s="1112">
        <f t="shared" si="981"/>
        <v>0</v>
      </c>
      <c r="ALH17" s="1112">
        <f t="shared" si="981"/>
        <v>0</v>
      </c>
      <c r="ALI17" s="1112">
        <f t="shared" si="981"/>
        <v>0</v>
      </c>
      <c r="ALJ17" s="1112">
        <f t="shared" si="981"/>
        <v>0</v>
      </c>
      <c r="ALK17" s="1112">
        <f t="shared" si="981"/>
        <v>0</v>
      </c>
      <c r="ALL17" s="1112">
        <f t="shared" si="981"/>
        <v>0</v>
      </c>
      <c r="ALM17" s="1112">
        <f t="shared" si="981"/>
        <v>0</v>
      </c>
      <c r="ALN17" s="1112">
        <f t="shared" si="981"/>
        <v>0</v>
      </c>
      <c r="ALO17" s="1112">
        <f t="shared" si="981"/>
        <v>0</v>
      </c>
      <c r="ALP17" s="1112">
        <f t="shared" si="981"/>
        <v>0</v>
      </c>
      <c r="ALQ17" s="1113">
        <f t="shared" si="981"/>
        <v>0</v>
      </c>
      <c r="ALS17" s="1120">
        <f t="shared" ref="ALS17:AMF17" si="982">SUM(ALS18:ALS23)</f>
        <v>0</v>
      </c>
      <c r="ALT17" s="1112">
        <f t="shared" si="982"/>
        <v>0</v>
      </c>
      <c r="ALU17" s="1112">
        <f t="shared" si="982"/>
        <v>0</v>
      </c>
      <c r="ALV17" s="1112">
        <f t="shared" si="982"/>
        <v>0</v>
      </c>
      <c r="ALW17" s="1112">
        <f t="shared" si="982"/>
        <v>0</v>
      </c>
      <c r="ALX17" s="1112">
        <f t="shared" si="982"/>
        <v>0</v>
      </c>
      <c r="ALY17" s="1112">
        <f t="shared" si="982"/>
        <v>0</v>
      </c>
      <c r="ALZ17" s="1112">
        <f t="shared" si="982"/>
        <v>0</v>
      </c>
      <c r="AMA17" s="1112">
        <f t="shared" si="982"/>
        <v>0</v>
      </c>
      <c r="AMB17" s="1112">
        <f t="shared" si="982"/>
        <v>0</v>
      </c>
      <c r="AMC17" s="1112">
        <f t="shared" si="982"/>
        <v>0</v>
      </c>
      <c r="AMD17" s="1112">
        <f t="shared" si="982"/>
        <v>0</v>
      </c>
      <c r="AME17" s="1112">
        <f t="shared" si="982"/>
        <v>0</v>
      </c>
      <c r="AMF17" s="1113">
        <f t="shared" si="982"/>
        <v>0</v>
      </c>
      <c r="AMH17" s="1120">
        <f t="shared" ref="AMH17:AMU17" si="983">SUM(AMH18:AMH23)</f>
        <v>0</v>
      </c>
      <c r="AMI17" s="1112">
        <f t="shared" si="983"/>
        <v>0</v>
      </c>
      <c r="AMJ17" s="1112">
        <f t="shared" si="983"/>
        <v>0</v>
      </c>
      <c r="AMK17" s="1112">
        <f t="shared" si="983"/>
        <v>0</v>
      </c>
      <c r="AML17" s="1112">
        <f t="shared" si="983"/>
        <v>0</v>
      </c>
      <c r="AMM17" s="1112">
        <f t="shared" si="983"/>
        <v>0</v>
      </c>
      <c r="AMN17" s="1112">
        <f t="shared" si="983"/>
        <v>0</v>
      </c>
      <c r="AMO17" s="1112">
        <f t="shared" si="983"/>
        <v>0</v>
      </c>
      <c r="AMP17" s="1112">
        <f t="shared" si="983"/>
        <v>0</v>
      </c>
      <c r="AMQ17" s="1112">
        <f t="shared" si="983"/>
        <v>0</v>
      </c>
      <c r="AMR17" s="1112">
        <f t="shared" si="983"/>
        <v>0</v>
      </c>
      <c r="AMS17" s="1112">
        <f t="shared" si="983"/>
        <v>0</v>
      </c>
      <c r="AMT17" s="1112">
        <f t="shared" si="983"/>
        <v>0</v>
      </c>
      <c r="AMU17" s="1113">
        <f t="shared" si="983"/>
        <v>0</v>
      </c>
      <c r="AMW17" s="1120">
        <f t="shared" ref="AMW17:ANJ17" si="984">SUM(AMW18:AMW23)</f>
        <v>0</v>
      </c>
      <c r="AMX17" s="1112">
        <f t="shared" si="984"/>
        <v>0</v>
      </c>
      <c r="AMY17" s="1112">
        <f t="shared" si="984"/>
        <v>0</v>
      </c>
      <c r="AMZ17" s="1112">
        <f t="shared" si="984"/>
        <v>0</v>
      </c>
      <c r="ANA17" s="1112">
        <f t="shared" si="984"/>
        <v>0</v>
      </c>
      <c r="ANB17" s="1112">
        <f t="shared" si="984"/>
        <v>0</v>
      </c>
      <c r="ANC17" s="1112">
        <f t="shared" si="984"/>
        <v>0</v>
      </c>
      <c r="AND17" s="1112">
        <f t="shared" si="984"/>
        <v>0</v>
      </c>
      <c r="ANE17" s="1112">
        <f t="shared" si="984"/>
        <v>0</v>
      </c>
      <c r="ANF17" s="1112">
        <f t="shared" si="984"/>
        <v>0</v>
      </c>
      <c r="ANG17" s="1112">
        <f t="shared" si="984"/>
        <v>0</v>
      </c>
      <c r="ANH17" s="1112">
        <f t="shared" si="984"/>
        <v>0</v>
      </c>
      <c r="ANI17" s="1112">
        <f t="shared" si="984"/>
        <v>0</v>
      </c>
      <c r="ANJ17" s="1113">
        <f t="shared" si="984"/>
        <v>0</v>
      </c>
      <c r="ANL17" s="1120">
        <f t="shared" ref="ANL17:ANY17" si="985">SUM(ANL18:ANL23)</f>
        <v>0</v>
      </c>
      <c r="ANM17" s="1112">
        <f t="shared" si="985"/>
        <v>0</v>
      </c>
      <c r="ANN17" s="1112">
        <f t="shared" si="985"/>
        <v>0</v>
      </c>
      <c r="ANO17" s="1112">
        <f t="shared" si="985"/>
        <v>0</v>
      </c>
      <c r="ANP17" s="1112">
        <f t="shared" si="985"/>
        <v>0</v>
      </c>
      <c r="ANQ17" s="1112">
        <f t="shared" si="985"/>
        <v>0</v>
      </c>
      <c r="ANR17" s="1112">
        <f t="shared" si="985"/>
        <v>0</v>
      </c>
      <c r="ANS17" s="1112">
        <f t="shared" si="985"/>
        <v>0</v>
      </c>
      <c r="ANT17" s="1112">
        <f t="shared" si="985"/>
        <v>0</v>
      </c>
      <c r="ANU17" s="1112">
        <f t="shared" si="985"/>
        <v>0</v>
      </c>
      <c r="ANV17" s="1112">
        <f t="shared" si="985"/>
        <v>0</v>
      </c>
      <c r="ANW17" s="1112">
        <f t="shared" si="985"/>
        <v>0</v>
      </c>
      <c r="ANX17" s="1112">
        <f t="shared" si="985"/>
        <v>0</v>
      </c>
      <c r="ANY17" s="1113">
        <f t="shared" si="985"/>
        <v>0</v>
      </c>
      <c r="AOA17" s="1120">
        <f t="shared" ref="AOA17:AON17" si="986">SUM(AOA18:AOA23)</f>
        <v>0</v>
      </c>
      <c r="AOB17" s="1112">
        <f t="shared" si="986"/>
        <v>0</v>
      </c>
      <c r="AOC17" s="1112">
        <f t="shared" si="986"/>
        <v>0</v>
      </c>
      <c r="AOD17" s="1112">
        <f t="shared" si="986"/>
        <v>0</v>
      </c>
      <c r="AOE17" s="1112">
        <f t="shared" si="986"/>
        <v>0</v>
      </c>
      <c r="AOF17" s="1112">
        <f t="shared" si="986"/>
        <v>0</v>
      </c>
      <c r="AOG17" s="1112">
        <f t="shared" si="986"/>
        <v>0</v>
      </c>
      <c r="AOH17" s="1112">
        <f t="shared" si="986"/>
        <v>0</v>
      </c>
      <c r="AOI17" s="1112">
        <f t="shared" si="986"/>
        <v>0</v>
      </c>
      <c r="AOJ17" s="1112">
        <f t="shared" si="986"/>
        <v>0</v>
      </c>
      <c r="AOK17" s="1112">
        <f t="shared" si="986"/>
        <v>0</v>
      </c>
      <c r="AOL17" s="1112">
        <f t="shared" si="986"/>
        <v>0</v>
      </c>
      <c r="AOM17" s="1112">
        <f t="shared" si="986"/>
        <v>0</v>
      </c>
      <c r="AON17" s="1113">
        <f t="shared" si="986"/>
        <v>0</v>
      </c>
      <c r="AOP17" s="1120">
        <f t="shared" ref="AOP17:APC17" si="987">SUM(AOP18:AOP23)</f>
        <v>0</v>
      </c>
      <c r="AOQ17" s="1112">
        <f t="shared" si="987"/>
        <v>0</v>
      </c>
      <c r="AOR17" s="1112">
        <f t="shared" si="987"/>
        <v>0</v>
      </c>
      <c r="AOS17" s="1112">
        <f t="shared" si="987"/>
        <v>0</v>
      </c>
      <c r="AOT17" s="1112">
        <f t="shared" si="987"/>
        <v>0</v>
      </c>
      <c r="AOU17" s="1112">
        <f t="shared" si="987"/>
        <v>0</v>
      </c>
      <c r="AOV17" s="1112">
        <f t="shared" si="987"/>
        <v>0</v>
      </c>
      <c r="AOW17" s="1112">
        <f t="shared" si="987"/>
        <v>0</v>
      </c>
      <c r="AOX17" s="1112">
        <f t="shared" si="987"/>
        <v>0</v>
      </c>
      <c r="AOY17" s="1112">
        <f t="shared" si="987"/>
        <v>0</v>
      </c>
      <c r="AOZ17" s="1112">
        <f t="shared" si="987"/>
        <v>0</v>
      </c>
      <c r="APA17" s="1112">
        <f t="shared" si="987"/>
        <v>0</v>
      </c>
      <c r="APB17" s="1112">
        <f t="shared" si="987"/>
        <v>0</v>
      </c>
      <c r="APC17" s="1113">
        <f t="shared" si="987"/>
        <v>0</v>
      </c>
      <c r="APE17" s="1120">
        <f t="shared" ref="APE17:APR17" si="988">SUM(APE18:APE23)</f>
        <v>0</v>
      </c>
      <c r="APF17" s="1112">
        <f t="shared" si="988"/>
        <v>0</v>
      </c>
      <c r="APG17" s="1112">
        <f t="shared" si="988"/>
        <v>0</v>
      </c>
      <c r="APH17" s="1112">
        <f t="shared" si="988"/>
        <v>0</v>
      </c>
      <c r="API17" s="1112">
        <f t="shared" si="988"/>
        <v>0</v>
      </c>
      <c r="APJ17" s="1112">
        <f t="shared" si="988"/>
        <v>0</v>
      </c>
      <c r="APK17" s="1112">
        <f t="shared" si="988"/>
        <v>0</v>
      </c>
      <c r="APL17" s="1112">
        <f t="shared" si="988"/>
        <v>0</v>
      </c>
      <c r="APM17" s="1112">
        <f t="shared" si="988"/>
        <v>0</v>
      </c>
      <c r="APN17" s="1112">
        <f t="shared" si="988"/>
        <v>0</v>
      </c>
      <c r="APO17" s="1112">
        <f t="shared" si="988"/>
        <v>0</v>
      </c>
      <c r="APP17" s="1112">
        <f t="shared" si="988"/>
        <v>0</v>
      </c>
      <c r="APQ17" s="1112">
        <f t="shared" si="988"/>
        <v>0</v>
      </c>
      <c r="APR17" s="1113">
        <f t="shared" si="988"/>
        <v>0</v>
      </c>
      <c r="APT17" s="1120">
        <f t="shared" ref="APT17:AQG17" si="989">SUM(APT18:APT23)</f>
        <v>0</v>
      </c>
      <c r="APU17" s="1112">
        <f t="shared" si="989"/>
        <v>0</v>
      </c>
      <c r="APV17" s="1112">
        <f t="shared" si="989"/>
        <v>0</v>
      </c>
      <c r="APW17" s="1112">
        <f t="shared" si="989"/>
        <v>0</v>
      </c>
      <c r="APX17" s="1112">
        <f t="shared" si="989"/>
        <v>0</v>
      </c>
      <c r="APY17" s="1112">
        <f t="shared" si="989"/>
        <v>0</v>
      </c>
      <c r="APZ17" s="1112">
        <f t="shared" si="989"/>
        <v>0</v>
      </c>
      <c r="AQA17" s="1112">
        <f t="shared" si="989"/>
        <v>0</v>
      </c>
      <c r="AQB17" s="1112">
        <f t="shared" si="989"/>
        <v>0</v>
      </c>
      <c r="AQC17" s="1112">
        <f t="shared" si="989"/>
        <v>0</v>
      </c>
      <c r="AQD17" s="1112">
        <f t="shared" si="989"/>
        <v>0</v>
      </c>
      <c r="AQE17" s="1112">
        <f t="shared" si="989"/>
        <v>0</v>
      </c>
      <c r="AQF17" s="1112">
        <f t="shared" si="989"/>
        <v>0</v>
      </c>
      <c r="AQG17" s="1113">
        <f t="shared" si="989"/>
        <v>0</v>
      </c>
      <c r="AQI17" s="1120">
        <f t="shared" ref="AQI17:AQV17" si="990">SUM(AQI18:AQI23)</f>
        <v>0</v>
      </c>
      <c r="AQJ17" s="1112">
        <f t="shared" si="990"/>
        <v>0</v>
      </c>
      <c r="AQK17" s="1112">
        <f t="shared" si="990"/>
        <v>0</v>
      </c>
      <c r="AQL17" s="1112">
        <f t="shared" si="990"/>
        <v>0</v>
      </c>
      <c r="AQM17" s="1112">
        <f t="shared" si="990"/>
        <v>0</v>
      </c>
      <c r="AQN17" s="1112">
        <f t="shared" si="990"/>
        <v>0</v>
      </c>
      <c r="AQO17" s="1112">
        <f t="shared" si="990"/>
        <v>0</v>
      </c>
      <c r="AQP17" s="1112">
        <f t="shared" si="990"/>
        <v>0</v>
      </c>
      <c r="AQQ17" s="1112">
        <f t="shared" si="990"/>
        <v>0</v>
      </c>
      <c r="AQR17" s="1112">
        <f t="shared" si="990"/>
        <v>0</v>
      </c>
      <c r="AQS17" s="1112">
        <f t="shared" si="990"/>
        <v>0</v>
      </c>
      <c r="AQT17" s="1112">
        <f t="shared" si="990"/>
        <v>0</v>
      </c>
      <c r="AQU17" s="1112">
        <f t="shared" si="990"/>
        <v>0</v>
      </c>
      <c r="AQV17" s="1113">
        <f t="shared" si="990"/>
        <v>0</v>
      </c>
      <c r="AQX17" s="1120">
        <f t="shared" ref="AQX17:ARK17" si="991">SUM(AQX18:AQX23)</f>
        <v>0</v>
      </c>
      <c r="AQY17" s="1112">
        <f t="shared" si="991"/>
        <v>0</v>
      </c>
      <c r="AQZ17" s="1112">
        <f t="shared" si="991"/>
        <v>0</v>
      </c>
      <c r="ARA17" s="1112">
        <f t="shared" si="991"/>
        <v>0</v>
      </c>
      <c r="ARB17" s="1112">
        <f t="shared" si="991"/>
        <v>0</v>
      </c>
      <c r="ARC17" s="1112">
        <f t="shared" si="991"/>
        <v>0</v>
      </c>
      <c r="ARD17" s="1112">
        <f t="shared" si="991"/>
        <v>0</v>
      </c>
      <c r="ARE17" s="1112">
        <f t="shared" si="991"/>
        <v>0</v>
      </c>
      <c r="ARF17" s="1112">
        <f t="shared" si="991"/>
        <v>0</v>
      </c>
      <c r="ARG17" s="1112">
        <f t="shared" si="991"/>
        <v>0</v>
      </c>
      <c r="ARH17" s="1112">
        <f t="shared" si="991"/>
        <v>0</v>
      </c>
      <c r="ARI17" s="1112">
        <f t="shared" si="991"/>
        <v>0</v>
      </c>
      <c r="ARJ17" s="1112">
        <f t="shared" si="991"/>
        <v>0</v>
      </c>
      <c r="ARK17" s="1113">
        <f t="shared" si="991"/>
        <v>0</v>
      </c>
      <c r="ARM17" s="1120">
        <f t="shared" ref="ARM17:ARZ17" si="992">SUM(ARM18:ARM23)</f>
        <v>0</v>
      </c>
      <c r="ARN17" s="1112">
        <f t="shared" si="992"/>
        <v>0</v>
      </c>
      <c r="ARO17" s="1112">
        <f t="shared" si="992"/>
        <v>0</v>
      </c>
      <c r="ARP17" s="1112">
        <f t="shared" si="992"/>
        <v>0</v>
      </c>
      <c r="ARQ17" s="1112">
        <f t="shared" si="992"/>
        <v>0</v>
      </c>
      <c r="ARR17" s="1112">
        <f t="shared" si="992"/>
        <v>0</v>
      </c>
      <c r="ARS17" s="1112">
        <f t="shared" si="992"/>
        <v>0</v>
      </c>
      <c r="ART17" s="1112">
        <f t="shared" si="992"/>
        <v>0</v>
      </c>
      <c r="ARU17" s="1112">
        <f t="shared" si="992"/>
        <v>0</v>
      </c>
      <c r="ARV17" s="1112">
        <f t="shared" si="992"/>
        <v>0</v>
      </c>
      <c r="ARW17" s="1112">
        <f t="shared" si="992"/>
        <v>0</v>
      </c>
      <c r="ARX17" s="1112">
        <f t="shared" si="992"/>
        <v>0</v>
      </c>
      <c r="ARY17" s="1112">
        <f t="shared" si="992"/>
        <v>0</v>
      </c>
      <c r="ARZ17" s="1113">
        <f t="shared" si="992"/>
        <v>0</v>
      </c>
      <c r="ASB17" s="1120">
        <f t="shared" ref="ASB17:ASO17" si="993">SUM(ASB18:ASB23)</f>
        <v>0</v>
      </c>
      <c r="ASC17" s="1112">
        <f t="shared" si="993"/>
        <v>0</v>
      </c>
      <c r="ASD17" s="1112">
        <f t="shared" si="993"/>
        <v>0</v>
      </c>
      <c r="ASE17" s="1112">
        <f t="shared" si="993"/>
        <v>0</v>
      </c>
      <c r="ASF17" s="1112">
        <f t="shared" si="993"/>
        <v>0</v>
      </c>
      <c r="ASG17" s="1112">
        <f t="shared" si="993"/>
        <v>0</v>
      </c>
      <c r="ASH17" s="1112">
        <f t="shared" si="993"/>
        <v>0</v>
      </c>
      <c r="ASI17" s="1112">
        <f t="shared" si="993"/>
        <v>0</v>
      </c>
      <c r="ASJ17" s="1112">
        <f t="shared" si="993"/>
        <v>0</v>
      </c>
      <c r="ASK17" s="1112">
        <f t="shared" si="993"/>
        <v>0</v>
      </c>
      <c r="ASL17" s="1112">
        <f t="shared" si="993"/>
        <v>0</v>
      </c>
      <c r="ASM17" s="1112">
        <f t="shared" si="993"/>
        <v>0</v>
      </c>
      <c r="ASN17" s="1112">
        <f t="shared" si="993"/>
        <v>0</v>
      </c>
      <c r="ASO17" s="1113">
        <f t="shared" si="993"/>
        <v>0</v>
      </c>
      <c r="ASQ17" s="1120">
        <f t="shared" ref="ASQ17:ATD17" si="994">SUM(ASQ18:ASQ23)</f>
        <v>0</v>
      </c>
      <c r="ASR17" s="1112">
        <f t="shared" si="994"/>
        <v>0</v>
      </c>
      <c r="ASS17" s="1112">
        <f t="shared" si="994"/>
        <v>0</v>
      </c>
      <c r="AST17" s="1112">
        <f t="shared" si="994"/>
        <v>0</v>
      </c>
      <c r="ASU17" s="1112">
        <f t="shared" si="994"/>
        <v>0</v>
      </c>
      <c r="ASV17" s="1112">
        <f t="shared" si="994"/>
        <v>0</v>
      </c>
      <c r="ASW17" s="1112">
        <f t="shared" si="994"/>
        <v>0</v>
      </c>
      <c r="ASX17" s="1112">
        <f t="shared" si="994"/>
        <v>0</v>
      </c>
      <c r="ASY17" s="1112">
        <f t="shared" si="994"/>
        <v>0</v>
      </c>
      <c r="ASZ17" s="1112">
        <f t="shared" si="994"/>
        <v>0</v>
      </c>
      <c r="ATA17" s="1112">
        <f t="shared" si="994"/>
        <v>0</v>
      </c>
      <c r="ATB17" s="1112">
        <f t="shared" si="994"/>
        <v>0</v>
      </c>
      <c r="ATC17" s="1112">
        <f t="shared" si="994"/>
        <v>0</v>
      </c>
      <c r="ATD17" s="1113">
        <f t="shared" si="994"/>
        <v>0</v>
      </c>
      <c r="ATF17" s="1120">
        <f t="shared" ref="ATF17:ATS17" si="995">SUM(ATF18:ATF23)</f>
        <v>0</v>
      </c>
      <c r="ATG17" s="1112">
        <f t="shared" si="995"/>
        <v>0</v>
      </c>
      <c r="ATH17" s="1112">
        <f t="shared" si="995"/>
        <v>0</v>
      </c>
      <c r="ATI17" s="1112">
        <f t="shared" si="995"/>
        <v>0</v>
      </c>
      <c r="ATJ17" s="1112">
        <f t="shared" si="995"/>
        <v>0</v>
      </c>
      <c r="ATK17" s="1112">
        <f t="shared" si="995"/>
        <v>0</v>
      </c>
      <c r="ATL17" s="1112">
        <f t="shared" si="995"/>
        <v>0</v>
      </c>
      <c r="ATM17" s="1112">
        <f t="shared" si="995"/>
        <v>0</v>
      </c>
      <c r="ATN17" s="1112">
        <f t="shared" si="995"/>
        <v>0</v>
      </c>
      <c r="ATO17" s="1112">
        <f t="shared" si="995"/>
        <v>0</v>
      </c>
      <c r="ATP17" s="1112">
        <f t="shared" si="995"/>
        <v>0</v>
      </c>
      <c r="ATQ17" s="1112">
        <f t="shared" si="995"/>
        <v>0</v>
      </c>
      <c r="ATR17" s="1112">
        <f t="shared" si="995"/>
        <v>0</v>
      </c>
      <c r="ATS17" s="1113">
        <f t="shared" si="995"/>
        <v>0</v>
      </c>
      <c r="ATU17" s="1120">
        <f t="shared" ref="ATU17:AUH17" si="996">SUM(ATU18:ATU23)</f>
        <v>0</v>
      </c>
      <c r="ATV17" s="1112">
        <f t="shared" si="996"/>
        <v>0</v>
      </c>
      <c r="ATW17" s="1112">
        <f t="shared" si="996"/>
        <v>0</v>
      </c>
      <c r="ATX17" s="1112">
        <f t="shared" si="996"/>
        <v>0</v>
      </c>
      <c r="ATY17" s="1112">
        <f t="shared" si="996"/>
        <v>0</v>
      </c>
      <c r="ATZ17" s="1112">
        <f t="shared" si="996"/>
        <v>0</v>
      </c>
      <c r="AUA17" s="1112">
        <f t="shared" si="996"/>
        <v>0</v>
      </c>
      <c r="AUB17" s="1112">
        <f t="shared" si="996"/>
        <v>0</v>
      </c>
      <c r="AUC17" s="1112">
        <f t="shared" si="996"/>
        <v>0</v>
      </c>
      <c r="AUD17" s="1112">
        <f t="shared" si="996"/>
        <v>0</v>
      </c>
      <c r="AUE17" s="1112">
        <f t="shared" si="996"/>
        <v>0</v>
      </c>
      <c r="AUF17" s="1112">
        <f t="shared" si="996"/>
        <v>0</v>
      </c>
      <c r="AUG17" s="1112">
        <f t="shared" si="996"/>
        <v>0</v>
      </c>
      <c r="AUH17" s="1113">
        <f t="shared" si="996"/>
        <v>0</v>
      </c>
      <c r="AUJ17" s="1120">
        <f t="shared" ref="AUJ17:AUW17" si="997">SUM(AUJ18:AUJ23)</f>
        <v>0</v>
      </c>
      <c r="AUK17" s="1112">
        <f t="shared" si="997"/>
        <v>0</v>
      </c>
      <c r="AUL17" s="1112">
        <f t="shared" si="997"/>
        <v>0</v>
      </c>
      <c r="AUM17" s="1112">
        <f t="shared" si="997"/>
        <v>0</v>
      </c>
      <c r="AUN17" s="1112">
        <f t="shared" si="997"/>
        <v>0</v>
      </c>
      <c r="AUO17" s="1112">
        <f t="shared" si="997"/>
        <v>0</v>
      </c>
      <c r="AUP17" s="1112">
        <f t="shared" si="997"/>
        <v>0</v>
      </c>
      <c r="AUQ17" s="1112">
        <f t="shared" si="997"/>
        <v>0</v>
      </c>
      <c r="AUR17" s="1112">
        <f t="shared" si="997"/>
        <v>0</v>
      </c>
      <c r="AUS17" s="1112">
        <f t="shared" si="997"/>
        <v>0</v>
      </c>
      <c r="AUT17" s="1112">
        <f t="shared" si="997"/>
        <v>0</v>
      </c>
      <c r="AUU17" s="1112">
        <f t="shared" si="997"/>
        <v>0</v>
      </c>
      <c r="AUV17" s="1112">
        <f t="shared" si="997"/>
        <v>0</v>
      </c>
      <c r="AUW17" s="1113">
        <f t="shared" si="997"/>
        <v>0</v>
      </c>
      <c r="AUY17" s="1120">
        <f t="shared" ref="AUY17:AVL17" si="998">SUM(AUY18:AUY23)</f>
        <v>0</v>
      </c>
      <c r="AUZ17" s="1112">
        <f t="shared" si="998"/>
        <v>0</v>
      </c>
      <c r="AVA17" s="1112">
        <f t="shared" si="998"/>
        <v>0</v>
      </c>
      <c r="AVB17" s="1112">
        <f t="shared" si="998"/>
        <v>0</v>
      </c>
      <c r="AVC17" s="1112">
        <f t="shared" si="998"/>
        <v>0</v>
      </c>
      <c r="AVD17" s="1112">
        <f t="shared" si="998"/>
        <v>0</v>
      </c>
      <c r="AVE17" s="1112">
        <f t="shared" si="998"/>
        <v>0</v>
      </c>
      <c r="AVF17" s="1112">
        <f t="shared" si="998"/>
        <v>0</v>
      </c>
      <c r="AVG17" s="1112">
        <f t="shared" si="998"/>
        <v>0</v>
      </c>
      <c r="AVH17" s="1112">
        <f t="shared" si="998"/>
        <v>0</v>
      </c>
      <c r="AVI17" s="1112">
        <f t="shared" si="998"/>
        <v>0</v>
      </c>
      <c r="AVJ17" s="1112">
        <f t="shared" si="998"/>
        <v>0</v>
      </c>
      <c r="AVK17" s="1112">
        <f t="shared" si="998"/>
        <v>0</v>
      </c>
      <c r="AVL17" s="1113">
        <f t="shared" si="998"/>
        <v>0</v>
      </c>
      <c r="AVN17" s="1120">
        <f t="shared" ref="AVN17:AWA17" si="999">SUM(AVN18:AVN23)</f>
        <v>0</v>
      </c>
      <c r="AVO17" s="1112">
        <f t="shared" si="999"/>
        <v>0</v>
      </c>
      <c r="AVP17" s="1112">
        <f t="shared" si="999"/>
        <v>0</v>
      </c>
      <c r="AVQ17" s="1112">
        <f t="shared" si="999"/>
        <v>0</v>
      </c>
      <c r="AVR17" s="1112">
        <f t="shared" si="999"/>
        <v>0</v>
      </c>
      <c r="AVS17" s="1112">
        <f t="shared" si="999"/>
        <v>0</v>
      </c>
      <c r="AVT17" s="1112">
        <f t="shared" si="999"/>
        <v>0</v>
      </c>
      <c r="AVU17" s="1112">
        <f t="shared" si="999"/>
        <v>0</v>
      </c>
      <c r="AVV17" s="1112">
        <f t="shared" si="999"/>
        <v>0</v>
      </c>
      <c r="AVW17" s="1112">
        <f t="shared" si="999"/>
        <v>0</v>
      </c>
      <c r="AVX17" s="1112">
        <f t="shared" si="999"/>
        <v>0</v>
      </c>
      <c r="AVY17" s="1112">
        <f t="shared" si="999"/>
        <v>0</v>
      </c>
      <c r="AVZ17" s="1112">
        <f t="shared" si="999"/>
        <v>0</v>
      </c>
      <c r="AWA17" s="1113">
        <f t="shared" si="999"/>
        <v>0</v>
      </c>
      <c r="AWC17" s="1120">
        <f t="shared" ref="AWC17:AWP17" si="1000">SUM(AWC18:AWC23)</f>
        <v>0</v>
      </c>
      <c r="AWD17" s="1112">
        <f t="shared" si="1000"/>
        <v>0</v>
      </c>
      <c r="AWE17" s="1112">
        <f t="shared" si="1000"/>
        <v>0</v>
      </c>
      <c r="AWF17" s="1112">
        <f t="shared" si="1000"/>
        <v>0</v>
      </c>
      <c r="AWG17" s="1112">
        <f t="shared" si="1000"/>
        <v>0</v>
      </c>
      <c r="AWH17" s="1112">
        <f t="shared" si="1000"/>
        <v>0</v>
      </c>
      <c r="AWI17" s="1112">
        <f t="shared" si="1000"/>
        <v>0</v>
      </c>
      <c r="AWJ17" s="1112">
        <f t="shared" si="1000"/>
        <v>0</v>
      </c>
      <c r="AWK17" s="1112">
        <f t="shared" si="1000"/>
        <v>0</v>
      </c>
      <c r="AWL17" s="1112">
        <f t="shared" si="1000"/>
        <v>0</v>
      </c>
      <c r="AWM17" s="1112">
        <f t="shared" si="1000"/>
        <v>0</v>
      </c>
      <c r="AWN17" s="1112">
        <f t="shared" si="1000"/>
        <v>0</v>
      </c>
      <c r="AWO17" s="1112">
        <f t="shared" si="1000"/>
        <v>0</v>
      </c>
      <c r="AWP17" s="1113">
        <f t="shared" si="1000"/>
        <v>0</v>
      </c>
      <c r="AWR17" s="1120">
        <f t="shared" ref="AWR17:AXE17" si="1001">SUM(AWR18:AWR23)</f>
        <v>0</v>
      </c>
      <c r="AWS17" s="1112">
        <f t="shared" si="1001"/>
        <v>0</v>
      </c>
      <c r="AWT17" s="1112">
        <f t="shared" si="1001"/>
        <v>0</v>
      </c>
      <c r="AWU17" s="1112">
        <f t="shared" si="1001"/>
        <v>0</v>
      </c>
      <c r="AWV17" s="1112">
        <f t="shared" si="1001"/>
        <v>0</v>
      </c>
      <c r="AWW17" s="1112">
        <f t="shared" si="1001"/>
        <v>0</v>
      </c>
      <c r="AWX17" s="1112">
        <f t="shared" si="1001"/>
        <v>0</v>
      </c>
      <c r="AWY17" s="1112">
        <f t="shared" si="1001"/>
        <v>0</v>
      </c>
      <c r="AWZ17" s="1112">
        <f t="shared" si="1001"/>
        <v>0</v>
      </c>
      <c r="AXA17" s="1112">
        <f t="shared" si="1001"/>
        <v>0</v>
      </c>
      <c r="AXB17" s="1112">
        <f t="shared" si="1001"/>
        <v>0</v>
      </c>
      <c r="AXC17" s="1112">
        <f t="shared" si="1001"/>
        <v>0</v>
      </c>
      <c r="AXD17" s="1112">
        <f t="shared" si="1001"/>
        <v>0</v>
      </c>
      <c r="AXE17" s="1113">
        <f t="shared" si="1001"/>
        <v>0</v>
      </c>
      <c r="AXG17" s="1120">
        <f t="shared" ref="AXG17:AXT17" si="1002">SUM(AXG18:AXG23)</f>
        <v>0</v>
      </c>
      <c r="AXH17" s="1112">
        <f t="shared" si="1002"/>
        <v>0</v>
      </c>
      <c r="AXI17" s="1112">
        <f t="shared" si="1002"/>
        <v>0</v>
      </c>
      <c r="AXJ17" s="1112">
        <f t="shared" si="1002"/>
        <v>0</v>
      </c>
      <c r="AXK17" s="1112">
        <f t="shared" si="1002"/>
        <v>0</v>
      </c>
      <c r="AXL17" s="1112">
        <f t="shared" si="1002"/>
        <v>0</v>
      </c>
      <c r="AXM17" s="1112">
        <f t="shared" si="1002"/>
        <v>0</v>
      </c>
      <c r="AXN17" s="1112">
        <f t="shared" si="1002"/>
        <v>0</v>
      </c>
      <c r="AXO17" s="1112">
        <f t="shared" si="1002"/>
        <v>0</v>
      </c>
      <c r="AXP17" s="1112">
        <f t="shared" si="1002"/>
        <v>0</v>
      </c>
      <c r="AXQ17" s="1112">
        <f t="shared" si="1002"/>
        <v>0</v>
      </c>
      <c r="AXR17" s="1112">
        <f t="shared" si="1002"/>
        <v>0</v>
      </c>
      <c r="AXS17" s="1112">
        <f t="shared" si="1002"/>
        <v>0</v>
      </c>
      <c r="AXT17" s="1113">
        <f t="shared" si="1002"/>
        <v>0</v>
      </c>
      <c r="AXV17" s="1120">
        <f t="shared" ref="AXV17:AYI17" si="1003">SUM(AXV18:AXV23)</f>
        <v>0</v>
      </c>
      <c r="AXW17" s="1112">
        <f t="shared" si="1003"/>
        <v>0</v>
      </c>
      <c r="AXX17" s="1112">
        <f t="shared" si="1003"/>
        <v>0</v>
      </c>
      <c r="AXY17" s="1112">
        <f t="shared" si="1003"/>
        <v>0</v>
      </c>
      <c r="AXZ17" s="1112">
        <f t="shared" si="1003"/>
        <v>0</v>
      </c>
      <c r="AYA17" s="1112">
        <f t="shared" si="1003"/>
        <v>0</v>
      </c>
      <c r="AYB17" s="1112">
        <f t="shared" si="1003"/>
        <v>0</v>
      </c>
      <c r="AYC17" s="1112">
        <f t="shared" si="1003"/>
        <v>0</v>
      </c>
      <c r="AYD17" s="1112">
        <f t="shared" si="1003"/>
        <v>0</v>
      </c>
      <c r="AYE17" s="1112">
        <f t="shared" si="1003"/>
        <v>0</v>
      </c>
      <c r="AYF17" s="1112">
        <f t="shared" si="1003"/>
        <v>0</v>
      </c>
      <c r="AYG17" s="1112">
        <f t="shared" si="1003"/>
        <v>0</v>
      </c>
      <c r="AYH17" s="1112">
        <f t="shared" si="1003"/>
        <v>0</v>
      </c>
      <c r="AYI17" s="1113">
        <f t="shared" si="1003"/>
        <v>0</v>
      </c>
      <c r="AYK17" s="1120">
        <f t="shared" ref="AYK17:AYX17" si="1004">SUM(AYK18:AYK23)</f>
        <v>0</v>
      </c>
      <c r="AYL17" s="1112">
        <f t="shared" si="1004"/>
        <v>0</v>
      </c>
      <c r="AYM17" s="1112">
        <f t="shared" si="1004"/>
        <v>0</v>
      </c>
      <c r="AYN17" s="1112">
        <f t="shared" si="1004"/>
        <v>0</v>
      </c>
      <c r="AYO17" s="1112">
        <f t="shared" si="1004"/>
        <v>0</v>
      </c>
      <c r="AYP17" s="1112">
        <f t="shared" si="1004"/>
        <v>0</v>
      </c>
      <c r="AYQ17" s="1112">
        <f t="shared" si="1004"/>
        <v>0</v>
      </c>
      <c r="AYR17" s="1112">
        <f t="shared" si="1004"/>
        <v>0</v>
      </c>
      <c r="AYS17" s="1112">
        <f t="shared" si="1004"/>
        <v>0</v>
      </c>
      <c r="AYT17" s="1112">
        <f t="shared" si="1004"/>
        <v>0</v>
      </c>
      <c r="AYU17" s="1112">
        <f t="shared" si="1004"/>
        <v>0</v>
      </c>
      <c r="AYV17" s="1112">
        <f t="shared" si="1004"/>
        <v>0</v>
      </c>
      <c r="AYW17" s="1112">
        <f t="shared" si="1004"/>
        <v>0</v>
      </c>
      <c r="AYX17" s="1113">
        <f t="shared" si="1004"/>
        <v>0</v>
      </c>
      <c r="AYZ17" s="1120">
        <f t="shared" ref="AYZ17:AZM17" si="1005">SUM(AYZ18:AYZ23)</f>
        <v>0</v>
      </c>
      <c r="AZA17" s="1112">
        <f t="shared" si="1005"/>
        <v>0</v>
      </c>
      <c r="AZB17" s="1112">
        <f t="shared" si="1005"/>
        <v>0</v>
      </c>
      <c r="AZC17" s="1112">
        <f t="shared" si="1005"/>
        <v>0</v>
      </c>
      <c r="AZD17" s="1112">
        <f t="shared" si="1005"/>
        <v>0</v>
      </c>
      <c r="AZE17" s="1112">
        <f t="shared" si="1005"/>
        <v>0</v>
      </c>
      <c r="AZF17" s="1112">
        <f t="shared" si="1005"/>
        <v>0</v>
      </c>
      <c r="AZG17" s="1112">
        <f t="shared" si="1005"/>
        <v>0</v>
      </c>
      <c r="AZH17" s="1112">
        <f t="shared" si="1005"/>
        <v>0</v>
      </c>
      <c r="AZI17" s="1112">
        <f t="shared" si="1005"/>
        <v>0</v>
      </c>
      <c r="AZJ17" s="1112">
        <f t="shared" si="1005"/>
        <v>0</v>
      </c>
      <c r="AZK17" s="1112">
        <f t="shared" si="1005"/>
        <v>0</v>
      </c>
      <c r="AZL17" s="1112">
        <f t="shared" si="1005"/>
        <v>0</v>
      </c>
      <c r="AZM17" s="1113">
        <f t="shared" si="1005"/>
        <v>0</v>
      </c>
      <c r="AZO17" s="1120">
        <f t="shared" ref="AZO17:BAB17" si="1006">SUM(AZO18:AZO23)</f>
        <v>0</v>
      </c>
      <c r="AZP17" s="1112">
        <f t="shared" si="1006"/>
        <v>0</v>
      </c>
      <c r="AZQ17" s="1112">
        <f t="shared" si="1006"/>
        <v>0</v>
      </c>
      <c r="AZR17" s="1112">
        <f t="shared" si="1006"/>
        <v>0</v>
      </c>
      <c r="AZS17" s="1112">
        <f t="shared" si="1006"/>
        <v>0</v>
      </c>
      <c r="AZT17" s="1112">
        <f t="shared" si="1006"/>
        <v>0</v>
      </c>
      <c r="AZU17" s="1112">
        <f t="shared" si="1006"/>
        <v>0</v>
      </c>
      <c r="AZV17" s="1112">
        <f t="shared" si="1006"/>
        <v>0</v>
      </c>
      <c r="AZW17" s="1112">
        <f t="shared" si="1006"/>
        <v>0</v>
      </c>
      <c r="AZX17" s="1112">
        <f t="shared" si="1006"/>
        <v>0</v>
      </c>
      <c r="AZY17" s="1112">
        <f t="shared" si="1006"/>
        <v>0</v>
      </c>
      <c r="AZZ17" s="1112">
        <f t="shared" si="1006"/>
        <v>0</v>
      </c>
      <c r="BAA17" s="1112">
        <f t="shared" si="1006"/>
        <v>0</v>
      </c>
      <c r="BAB17" s="1113">
        <f t="shared" si="1006"/>
        <v>0</v>
      </c>
      <c r="BAD17" s="1120">
        <f t="shared" ref="BAD17:BAQ17" si="1007">SUM(BAD18:BAD23)</f>
        <v>0</v>
      </c>
      <c r="BAE17" s="1112">
        <f t="shared" si="1007"/>
        <v>0</v>
      </c>
      <c r="BAF17" s="1112">
        <f t="shared" si="1007"/>
        <v>0</v>
      </c>
      <c r="BAG17" s="1112">
        <f t="shared" si="1007"/>
        <v>0</v>
      </c>
      <c r="BAH17" s="1112">
        <f t="shared" si="1007"/>
        <v>0</v>
      </c>
      <c r="BAI17" s="1112">
        <f t="shared" si="1007"/>
        <v>0</v>
      </c>
      <c r="BAJ17" s="1112">
        <f t="shared" si="1007"/>
        <v>0</v>
      </c>
      <c r="BAK17" s="1112">
        <f t="shared" si="1007"/>
        <v>0</v>
      </c>
      <c r="BAL17" s="1112">
        <f t="shared" si="1007"/>
        <v>0</v>
      </c>
      <c r="BAM17" s="1112">
        <f t="shared" si="1007"/>
        <v>0</v>
      </c>
      <c r="BAN17" s="1112">
        <f t="shared" si="1007"/>
        <v>0</v>
      </c>
      <c r="BAO17" s="1112">
        <f t="shared" si="1007"/>
        <v>0</v>
      </c>
      <c r="BAP17" s="1112">
        <f t="shared" si="1007"/>
        <v>0</v>
      </c>
      <c r="BAQ17" s="1113">
        <f t="shared" si="1007"/>
        <v>0</v>
      </c>
      <c r="BAS17" s="1120">
        <f t="shared" ref="BAS17:BBF17" si="1008">SUM(BAS18:BAS23)</f>
        <v>0</v>
      </c>
      <c r="BAT17" s="1112">
        <f t="shared" si="1008"/>
        <v>0</v>
      </c>
      <c r="BAU17" s="1112">
        <f t="shared" si="1008"/>
        <v>0</v>
      </c>
      <c r="BAV17" s="1112">
        <f t="shared" si="1008"/>
        <v>0</v>
      </c>
      <c r="BAW17" s="1112">
        <f t="shared" si="1008"/>
        <v>0</v>
      </c>
      <c r="BAX17" s="1112">
        <f t="shared" si="1008"/>
        <v>0</v>
      </c>
      <c r="BAY17" s="1112">
        <f t="shared" si="1008"/>
        <v>0</v>
      </c>
      <c r="BAZ17" s="1112">
        <f t="shared" si="1008"/>
        <v>0</v>
      </c>
      <c r="BBA17" s="1112">
        <f t="shared" si="1008"/>
        <v>0</v>
      </c>
      <c r="BBB17" s="1112">
        <f t="shared" si="1008"/>
        <v>0</v>
      </c>
      <c r="BBC17" s="1112">
        <f t="shared" si="1008"/>
        <v>0</v>
      </c>
      <c r="BBD17" s="1112">
        <f t="shared" si="1008"/>
        <v>0</v>
      </c>
      <c r="BBE17" s="1112">
        <f t="shared" si="1008"/>
        <v>0</v>
      </c>
      <c r="BBF17" s="1113">
        <f t="shared" si="1008"/>
        <v>0</v>
      </c>
      <c r="BBH17" s="1120">
        <f t="shared" ref="BBH17:BBU17" si="1009">SUM(BBH18:BBH23)</f>
        <v>0</v>
      </c>
      <c r="BBI17" s="1112">
        <f t="shared" si="1009"/>
        <v>0</v>
      </c>
      <c r="BBJ17" s="1112">
        <f t="shared" si="1009"/>
        <v>0</v>
      </c>
      <c r="BBK17" s="1112">
        <f t="shared" si="1009"/>
        <v>0</v>
      </c>
      <c r="BBL17" s="1112">
        <f t="shared" si="1009"/>
        <v>0</v>
      </c>
      <c r="BBM17" s="1112">
        <f t="shared" si="1009"/>
        <v>0</v>
      </c>
      <c r="BBN17" s="1112">
        <f t="shared" si="1009"/>
        <v>0</v>
      </c>
      <c r="BBO17" s="1112">
        <f t="shared" si="1009"/>
        <v>0</v>
      </c>
      <c r="BBP17" s="1112">
        <f t="shared" si="1009"/>
        <v>0</v>
      </c>
      <c r="BBQ17" s="1112">
        <f t="shared" si="1009"/>
        <v>0</v>
      </c>
      <c r="BBR17" s="1112">
        <f t="shared" si="1009"/>
        <v>0</v>
      </c>
      <c r="BBS17" s="1112">
        <f t="shared" si="1009"/>
        <v>0</v>
      </c>
      <c r="BBT17" s="1112">
        <f t="shared" si="1009"/>
        <v>0</v>
      </c>
      <c r="BBU17" s="1113">
        <f t="shared" si="1009"/>
        <v>0</v>
      </c>
      <c r="BBW17" s="1120">
        <f t="shared" ref="BBW17:BCJ17" si="1010">SUM(BBW18:BBW23)</f>
        <v>0</v>
      </c>
      <c r="BBX17" s="1112">
        <f t="shared" si="1010"/>
        <v>0</v>
      </c>
      <c r="BBY17" s="1112">
        <f t="shared" si="1010"/>
        <v>0</v>
      </c>
      <c r="BBZ17" s="1112">
        <f t="shared" si="1010"/>
        <v>0</v>
      </c>
      <c r="BCA17" s="1112">
        <f t="shared" si="1010"/>
        <v>0</v>
      </c>
      <c r="BCB17" s="1112">
        <f t="shared" si="1010"/>
        <v>0</v>
      </c>
      <c r="BCC17" s="1112">
        <f t="shared" si="1010"/>
        <v>0</v>
      </c>
      <c r="BCD17" s="1112">
        <f t="shared" si="1010"/>
        <v>0</v>
      </c>
      <c r="BCE17" s="1112">
        <f t="shared" si="1010"/>
        <v>0</v>
      </c>
      <c r="BCF17" s="1112">
        <f t="shared" si="1010"/>
        <v>0</v>
      </c>
      <c r="BCG17" s="1112">
        <f t="shared" si="1010"/>
        <v>0</v>
      </c>
      <c r="BCH17" s="1112">
        <f t="shared" si="1010"/>
        <v>0</v>
      </c>
      <c r="BCI17" s="1112">
        <f t="shared" si="1010"/>
        <v>0</v>
      </c>
      <c r="BCJ17" s="1113">
        <f t="shared" si="1010"/>
        <v>0</v>
      </c>
      <c r="BCL17" s="1120">
        <f t="shared" ref="BCL17:BCY17" si="1011">SUM(BCL18:BCL23)</f>
        <v>0</v>
      </c>
      <c r="BCM17" s="1112">
        <f t="shared" si="1011"/>
        <v>0</v>
      </c>
      <c r="BCN17" s="1112">
        <f t="shared" si="1011"/>
        <v>0</v>
      </c>
      <c r="BCO17" s="1112">
        <f t="shared" si="1011"/>
        <v>0</v>
      </c>
      <c r="BCP17" s="1112">
        <f t="shared" si="1011"/>
        <v>0</v>
      </c>
      <c r="BCQ17" s="1112">
        <f t="shared" si="1011"/>
        <v>0</v>
      </c>
      <c r="BCR17" s="1112">
        <f t="shared" si="1011"/>
        <v>0</v>
      </c>
      <c r="BCS17" s="1112">
        <f t="shared" si="1011"/>
        <v>0</v>
      </c>
      <c r="BCT17" s="1112">
        <f t="shared" si="1011"/>
        <v>0</v>
      </c>
      <c r="BCU17" s="1112">
        <f t="shared" si="1011"/>
        <v>0</v>
      </c>
      <c r="BCV17" s="1112">
        <f t="shared" si="1011"/>
        <v>0</v>
      </c>
      <c r="BCW17" s="1112">
        <f t="shared" si="1011"/>
        <v>0</v>
      </c>
      <c r="BCX17" s="1112">
        <f t="shared" si="1011"/>
        <v>0</v>
      </c>
      <c r="BCY17" s="1113">
        <f t="shared" si="1011"/>
        <v>0</v>
      </c>
      <c r="BDA17" s="1120">
        <f t="shared" ref="BDA17:BDN17" si="1012">SUM(BDA18:BDA23)</f>
        <v>0</v>
      </c>
      <c r="BDB17" s="1112">
        <f t="shared" si="1012"/>
        <v>0</v>
      </c>
      <c r="BDC17" s="1112">
        <f t="shared" si="1012"/>
        <v>0</v>
      </c>
      <c r="BDD17" s="1112">
        <f t="shared" si="1012"/>
        <v>0</v>
      </c>
      <c r="BDE17" s="1112">
        <f t="shared" si="1012"/>
        <v>0</v>
      </c>
      <c r="BDF17" s="1112">
        <f t="shared" si="1012"/>
        <v>0</v>
      </c>
      <c r="BDG17" s="1112">
        <f t="shared" si="1012"/>
        <v>0</v>
      </c>
      <c r="BDH17" s="1112">
        <f t="shared" si="1012"/>
        <v>0</v>
      </c>
      <c r="BDI17" s="1112">
        <f t="shared" si="1012"/>
        <v>0</v>
      </c>
      <c r="BDJ17" s="1112">
        <f t="shared" si="1012"/>
        <v>0</v>
      </c>
      <c r="BDK17" s="1112">
        <f t="shared" si="1012"/>
        <v>0</v>
      </c>
      <c r="BDL17" s="1112">
        <f t="shared" si="1012"/>
        <v>0</v>
      </c>
      <c r="BDM17" s="1112">
        <f t="shared" si="1012"/>
        <v>0</v>
      </c>
      <c r="BDN17" s="1113">
        <f t="shared" si="1012"/>
        <v>0</v>
      </c>
      <c r="BDP17" s="1120">
        <f t="shared" ref="BDP17:BEC17" si="1013">SUM(BDP18:BDP23)</f>
        <v>0</v>
      </c>
      <c r="BDQ17" s="1112">
        <f t="shared" si="1013"/>
        <v>0</v>
      </c>
      <c r="BDR17" s="1112">
        <f t="shared" si="1013"/>
        <v>0</v>
      </c>
      <c r="BDS17" s="1112">
        <f t="shared" si="1013"/>
        <v>0</v>
      </c>
      <c r="BDT17" s="1112">
        <f t="shared" si="1013"/>
        <v>0</v>
      </c>
      <c r="BDU17" s="1112">
        <f t="shared" si="1013"/>
        <v>0</v>
      </c>
      <c r="BDV17" s="1112">
        <f t="shared" si="1013"/>
        <v>0</v>
      </c>
      <c r="BDW17" s="1112">
        <f t="shared" si="1013"/>
        <v>0</v>
      </c>
      <c r="BDX17" s="1112">
        <f t="shared" si="1013"/>
        <v>0</v>
      </c>
      <c r="BDY17" s="1112">
        <f t="shared" si="1013"/>
        <v>0</v>
      </c>
      <c r="BDZ17" s="1112">
        <f t="shared" si="1013"/>
        <v>0</v>
      </c>
      <c r="BEA17" s="1112">
        <f t="shared" si="1013"/>
        <v>0</v>
      </c>
      <c r="BEB17" s="1112">
        <f t="shared" si="1013"/>
        <v>0</v>
      </c>
      <c r="BEC17" s="1113">
        <f t="shared" si="1013"/>
        <v>0</v>
      </c>
      <c r="BEE17" s="1120">
        <f t="shared" ref="BEE17:BER17" si="1014">SUM(BEE18:BEE23)</f>
        <v>0</v>
      </c>
      <c r="BEF17" s="1112">
        <f t="shared" si="1014"/>
        <v>0</v>
      </c>
      <c r="BEG17" s="1112">
        <f t="shared" si="1014"/>
        <v>0</v>
      </c>
      <c r="BEH17" s="1112">
        <f t="shared" si="1014"/>
        <v>0</v>
      </c>
      <c r="BEI17" s="1112">
        <f t="shared" si="1014"/>
        <v>0</v>
      </c>
      <c r="BEJ17" s="1112">
        <f t="shared" si="1014"/>
        <v>0</v>
      </c>
      <c r="BEK17" s="1112">
        <f t="shared" si="1014"/>
        <v>0</v>
      </c>
      <c r="BEL17" s="1112">
        <f t="shared" si="1014"/>
        <v>0</v>
      </c>
      <c r="BEM17" s="1112">
        <f t="shared" si="1014"/>
        <v>0</v>
      </c>
      <c r="BEN17" s="1112">
        <f t="shared" si="1014"/>
        <v>0</v>
      </c>
      <c r="BEO17" s="1112">
        <f t="shared" si="1014"/>
        <v>0</v>
      </c>
      <c r="BEP17" s="1112">
        <f t="shared" si="1014"/>
        <v>0</v>
      </c>
      <c r="BEQ17" s="1112">
        <f t="shared" si="1014"/>
        <v>0</v>
      </c>
      <c r="BER17" s="1113">
        <f t="shared" si="1014"/>
        <v>0</v>
      </c>
      <c r="BET17" s="1120">
        <f t="shared" ref="BET17:BFG17" si="1015">SUM(BET18:BET23)</f>
        <v>0</v>
      </c>
      <c r="BEU17" s="1112">
        <f t="shared" si="1015"/>
        <v>0</v>
      </c>
      <c r="BEV17" s="1112">
        <f t="shared" si="1015"/>
        <v>0</v>
      </c>
      <c r="BEW17" s="1112">
        <f t="shared" si="1015"/>
        <v>0</v>
      </c>
      <c r="BEX17" s="1112">
        <f t="shared" si="1015"/>
        <v>0</v>
      </c>
      <c r="BEY17" s="1112">
        <f t="shared" si="1015"/>
        <v>0</v>
      </c>
      <c r="BEZ17" s="1112">
        <f t="shared" si="1015"/>
        <v>0</v>
      </c>
      <c r="BFA17" s="1112">
        <f t="shared" si="1015"/>
        <v>0</v>
      </c>
      <c r="BFB17" s="1112">
        <f t="shared" si="1015"/>
        <v>0</v>
      </c>
      <c r="BFC17" s="1112">
        <f t="shared" si="1015"/>
        <v>0</v>
      </c>
      <c r="BFD17" s="1112">
        <f t="shared" si="1015"/>
        <v>0</v>
      </c>
      <c r="BFE17" s="1112">
        <f t="shared" si="1015"/>
        <v>0</v>
      </c>
      <c r="BFF17" s="1112">
        <f t="shared" si="1015"/>
        <v>0</v>
      </c>
      <c r="BFG17" s="1113">
        <f t="shared" si="1015"/>
        <v>0</v>
      </c>
      <c r="BFI17" s="1120">
        <f t="shared" ref="BFI17:BFV17" si="1016">SUM(BFI18:BFI23)</f>
        <v>0</v>
      </c>
      <c r="BFJ17" s="1112">
        <f t="shared" si="1016"/>
        <v>0</v>
      </c>
      <c r="BFK17" s="1112">
        <f t="shared" si="1016"/>
        <v>0</v>
      </c>
      <c r="BFL17" s="1112">
        <f t="shared" si="1016"/>
        <v>0</v>
      </c>
      <c r="BFM17" s="1112">
        <f t="shared" si="1016"/>
        <v>0</v>
      </c>
      <c r="BFN17" s="1112">
        <f t="shared" si="1016"/>
        <v>0</v>
      </c>
      <c r="BFO17" s="1112">
        <f t="shared" si="1016"/>
        <v>0</v>
      </c>
      <c r="BFP17" s="1112">
        <f t="shared" si="1016"/>
        <v>0</v>
      </c>
      <c r="BFQ17" s="1112">
        <f t="shared" si="1016"/>
        <v>0</v>
      </c>
      <c r="BFR17" s="1112">
        <f t="shared" si="1016"/>
        <v>0</v>
      </c>
      <c r="BFS17" s="1112">
        <f t="shared" si="1016"/>
        <v>0</v>
      </c>
      <c r="BFT17" s="1112">
        <f t="shared" si="1016"/>
        <v>0</v>
      </c>
      <c r="BFU17" s="1112">
        <f t="shared" si="1016"/>
        <v>0</v>
      </c>
      <c r="BFV17" s="1113">
        <f t="shared" si="1016"/>
        <v>0</v>
      </c>
      <c r="BFX17" s="1120">
        <f t="shared" ref="BFX17:BGK17" si="1017">SUM(BFX18:BFX23)</f>
        <v>0</v>
      </c>
      <c r="BFY17" s="1112">
        <f t="shared" si="1017"/>
        <v>0</v>
      </c>
      <c r="BFZ17" s="1112">
        <f t="shared" si="1017"/>
        <v>0</v>
      </c>
      <c r="BGA17" s="1112">
        <f t="shared" si="1017"/>
        <v>0</v>
      </c>
      <c r="BGB17" s="1112">
        <f t="shared" si="1017"/>
        <v>0</v>
      </c>
      <c r="BGC17" s="1112">
        <f t="shared" si="1017"/>
        <v>0</v>
      </c>
      <c r="BGD17" s="1112">
        <f t="shared" si="1017"/>
        <v>0</v>
      </c>
      <c r="BGE17" s="1112">
        <f t="shared" si="1017"/>
        <v>0</v>
      </c>
      <c r="BGF17" s="1112">
        <f t="shared" si="1017"/>
        <v>0</v>
      </c>
      <c r="BGG17" s="1112">
        <f t="shared" si="1017"/>
        <v>0</v>
      </c>
      <c r="BGH17" s="1112">
        <f t="shared" si="1017"/>
        <v>0</v>
      </c>
      <c r="BGI17" s="1112">
        <f t="shared" si="1017"/>
        <v>0</v>
      </c>
      <c r="BGJ17" s="1112">
        <f t="shared" si="1017"/>
        <v>0</v>
      </c>
      <c r="BGK17" s="1113">
        <f t="shared" si="1017"/>
        <v>0</v>
      </c>
      <c r="BGM17" s="1120">
        <f t="shared" ref="BGM17:BGZ17" si="1018">SUM(BGM18:BGM23)</f>
        <v>0</v>
      </c>
      <c r="BGN17" s="1112">
        <f t="shared" si="1018"/>
        <v>0</v>
      </c>
      <c r="BGO17" s="1112">
        <f t="shared" si="1018"/>
        <v>0</v>
      </c>
      <c r="BGP17" s="1112">
        <f t="shared" si="1018"/>
        <v>0</v>
      </c>
      <c r="BGQ17" s="1112">
        <f t="shared" si="1018"/>
        <v>0</v>
      </c>
      <c r="BGR17" s="1112">
        <f t="shared" si="1018"/>
        <v>0</v>
      </c>
      <c r="BGS17" s="1112">
        <f t="shared" si="1018"/>
        <v>0</v>
      </c>
      <c r="BGT17" s="1112">
        <f t="shared" si="1018"/>
        <v>0</v>
      </c>
      <c r="BGU17" s="1112">
        <f t="shared" si="1018"/>
        <v>0</v>
      </c>
      <c r="BGV17" s="1112">
        <f t="shared" si="1018"/>
        <v>0</v>
      </c>
      <c r="BGW17" s="1112">
        <f t="shared" si="1018"/>
        <v>0</v>
      </c>
      <c r="BGX17" s="1112">
        <f t="shared" si="1018"/>
        <v>0</v>
      </c>
      <c r="BGY17" s="1112">
        <f t="shared" si="1018"/>
        <v>0</v>
      </c>
      <c r="BGZ17" s="1113">
        <f t="shared" si="1018"/>
        <v>0</v>
      </c>
      <c r="BHB17" s="1120">
        <f t="shared" ref="BHB17:BHO17" si="1019">SUM(BHB18:BHB23)</f>
        <v>0</v>
      </c>
      <c r="BHC17" s="1112">
        <f t="shared" si="1019"/>
        <v>0</v>
      </c>
      <c r="BHD17" s="1112">
        <f t="shared" si="1019"/>
        <v>0</v>
      </c>
      <c r="BHE17" s="1112">
        <f t="shared" si="1019"/>
        <v>0</v>
      </c>
      <c r="BHF17" s="1112">
        <f t="shared" si="1019"/>
        <v>0</v>
      </c>
      <c r="BHG17" s="1112">
        <f t="shared" si="1019"/>
        <v>0</v>
      </c>
      <c r="BHH17" s="1112">
        <f t="shared" si="1019"/>
        <v>0</v>
      </c>
      <c r="BHI17" s="1112">
        <f t="shared" si="1019"/>
        <v>0</v>
      </c>
      <c r="BHJ17" s="1112">
        <f t="shared" si="1019"/>
        <v>0</v>
      </c>
      <c r="BHK17" s="1112">
        <f t="shared" si="1019"/>
        <v>0</v>
      </c>
      <c r="BHL17" s="1112">
        <f t="shared" si="1019"/>
        <v>0</v>
      </c>
      <c r="BHM17" s="1112">
        <f t="shared" si="1019"/>
        <v>0</v>
      </c>
      <c r="BHN17" s="1112">
        <f t="shared" si="1019"/>
        <v>0</v>
      </c>
      <c r="BHO17" s="1113">
        <f t="shared" si="1019"/>
        <v>0</v>
      </c>
      <c r="BHQ17" s="1120">
        <f t="shared" ref="BHQ17:BID17" si="1020">SUM(BHQ18:BHQ23)</f>
        <v>0</v>
      </c>
      <c r="BHR17" s="1112">
        <f t="shared" si="1020"/>
        <v>0</v>
      </c>
      <c r="BHS17" s="1112">
        <f t="shared" si="1020"/>
        <v>0</v>
      </c>
      <c r="BHT17" s="1112">
        <f t="shared" si="1020"/>
        <v>0</v>
      </c>
      <c r="BHU17" s="1112">
        <f t="shared" si="1020"/>
        <v>0</v>
      </c>
      <c r="BHV17" s="1112">
        <f t="shared" si="1020"/>
        <v>0</v>
      </c>
      <c r="BHW17" s="1112">
        <f t="shared" si="1020"/>
        <v>0</v>
      </c>
      <c r="BHX17" s="1112">
        <f t="shared" si="1020"/>
        <v>0</v>
      </c>
      <c r="BHY17" s="1112">
        <f t="shared" si="1020"/>
        <v>0</v>
      </c>
      <c r="BHZ17" s="1112">
        <f t="shared" si="1020"/>
        <v>0</v>
      </c>
      <c r="BIA17" s="1112">
        <f t="shared" si="1020"/>
        <v>0</v>
      </c>
      <c r="BIB17" s="1112">
        <f t="shared" si="1020"/>
        <v>0</v>
      </c>
      <c r="BIC17" s="1112">
        <f t="shared" si="1020"/>
        <v>0</v>
      </c>
      <c r="BID17" s="1113">
        <f t="shared" si="1020"/>
        <v>0</v>
      </c>
      <c r="BIF17" s="1120">
        <f t="shared" ref="BIF17:BIS17" si="1021">SUM(BIF18:BIF23)</f>
        <v>0</v>
      </c>
      <c r="BIG17" s="1112">
        <f t="shared" si="1021"/>
        <v>0</v>
      </c>
      <c r="BIH17" s="1112">
        <f t="shared" si="1021"/>
        <v>0</v>
      </c>
      <c r="BII17" s="1112">
        <f t="shared" si="1021"/>
        <v>0</v>
      </c>
      <c r="BIJ17" s="1112">
        <f t="shared" si="1021"/>
        <v>0</v>
      </c>
      <c r="BIK17" s="1112">
        <f t="shared" si="1021"/>
        <v>0</v>
      </c>
      <c r="BIL17" s="1112">
        <f t="shared" si="1021"/>
        <v>0</v>
      </c>
      <c r="BIM17" s="1112">
        <f t="shared" si="1021"/>
        <v>0</v>
      </c>
      <c r="BIN17" s="1112">
        <f t="shared" si="1021"/>
        <v>0</v>
      </c>
      <c r="BIO17" s="1112">
        <f t="shared" si="1021"/>
        <v>0</v>
      </c>
      <c r="BIP17" s="1112">
        <f t="shared" si="1021"/>
        <v>0</v>
      </c>
      <c r="BIQ17" s="1112">
        <f t="shared" si="1021"/>
        <v>0</v>
      </c>
      <c r="BIR17" s="1112">
        <f t="shared" si="1021"/>
        <v>0</v>
      </c>
      <c r="BIS17" s="1113">
        <f t="shared" si="1021"/>
        <v>0</v>
      </c>
      <c r="BIU17" s="1120">
        <f t="shared" ref="BIU17:BJH17" si="1022">SUM(BIU18:BIU23)</f>
        <v>0</v>
      </c>
      <c r="BIV17" s="1112">
        <f t="shared" si="1022"/>
        <v>0</v>
      </c>
      <c r="BIW17" s="1112">
        <f t="shared" si="1022"/>
        <v>0</v>
      </c>
      <c r="BIX17" s="1112">
        <f t="shared" si="1022"/>
        <v>0</v>
      </c>
      <c r="BIY17" s="1112">
        <f t="shared" si="1022"/>
        <v>0</v>
      </c>
      <c r="BIZ17" s="1112">
        <f t="shared" si="1022"/>
        <v>0</v>
      </c>
      <c r="BJA17" s="1112">
        <f t="shared" si="1022"/>
        <v>0</v>
      </c>
      <c r="BJB17" s="1112">
        <f t="shared" si="1022"/>
        <v>0</v>
      </c>
      <c r="BJC17" s="1112">
        <f t="shared" si="1022"/>
        <v>0</v>
      </c>
      <c r="BJD17" s="1112">
        <f t="shared" si="1022"/>
        <v>0</v>
      </c>
      <c r="BJE17" s="1112">
        <f t="shared" si="1022"/>
        <v>0</v>
      </c>
      <c r="BJF17" s="1112">
        <f t="shared" si="1022"/>
        <v>0</v>
      </c>
      <c r="BJG17" s="1112">
        <f t="shared" si="1022"/>
        <v>0</v>
      </c>
      <c r="BJH17" s="1113">
        <f t="shared" si="1022"/>
        <v>0</v>
      </c>
      <c r="BJJ17" s="1120">
        <f t="shared" ref="BJJ17:BJW17" si="1023">SUM(BJJ18:BJJ23)</f>
        <v>0</v>
      </c>
      <c r="BJK17" s="1112">
        <f t="shared" si="1023"/>
        <v>0</v>
      </c>
      <c r="BJL17" s="1112">
        <f t="shared" si="1023"/>
        <v>0</v>
      </c>
      <c r="BJM17" s="1112">
        <f t="shared" si="1023"/>
        <v>0</v>
      </c>
      <c r="BJN17" s="1112">
        <f t="shared" si="1023"/>
        <v>0</v>
      </c>
      <c r="BJO17" s="1112">
        <f t="shared" si="1023"/>
        <v>0</v>
      </c>
      <c r="BJP17" s="1112">
        <f t="shared" si="1023"/>
        <v>0</v>
      </c>
      <c r="BJQ17" s="1112">
        <f t="shared" si="1023"/>
        <v>0</v>
      </c>
      <c r="BJR17" s="1112">
        <f t="shared" si="1023"/>
        <v>0</v>
      </c>
      <c r="BJS17" s="1112">
        <f t="shared" si="1023"/>
        <v>0</v>
      </c>
      <c r="BJT17" s="1112">
        <f t="shared" si="1023"/>
        <v>0</v>
      </c>
      <c r="BJU17" s="1112">
        <f t="shared" si="1023"/>
        <v>0</v>
      </c>
      <c r="BJV17" s="1112">
        <f t="shared" si="1023"/>
        <v>0</v>
      </c>
      <c r="BJW17" s="1113">
        <f t="shared" si="1023"/>
        <v>0</v>
      </c>
      <c r="BJY17" s="1120">
        <f t="shared" ref="BJY17:BKL17" si="1024">SUM(BJY18:BJY23)</f>
        <v>0</v>
      </c>
      <c r="BJZ17" s="1112">
        <f t="shared" si="1024"/>
        <v>0</v>
      </c>
      <c r="BKA17" s="1112">
        <f t="shared" si="1024"/>
        <v>0</v>
      </c>
      <c r="BKB17" s="1112">
        <f t="shared" si="1024"/>
        <v>0</v>
      </c>
      <c r="BKC17" s="1112">
        <f t="shared" si="1024"/>
        <v>0</v>
      </c>
      <c r="BKD17" s="1112">
        <f t="shared" si="1024"/>
        <v>0</v>
      </c>
      <c r="BKE17" s="1112">
        <f t="shared" si="1024"/>
        <v>0</v>
      </c>
      <c r="BKF17" s="1112">
        <f t="shared" si="1024"/>
        <v>0</v>
      </c>
      <c r="BKG17" s="1112">
        <f t="shared" si="1024"/>
        <v>0</v>
      </c>
      <c r="BKH17" s="1112">
        <f t="shared" si="1024"/>
        <v>0</v>
      </c>
      <c r="BKI17" s="1112">
        <f t="shared" si="1024"/>
        <v>0</v>
      </c>
      <c r="BKJ17" s="1112">
        <f t="shared" si="1024"/>
        <v>0</v>
      </c>
      <c r="BKK17" s="1112">
        <f t="shared" si="1024"/>
        <v>0</v>
      </c>
      <c r="BKL17" s="1113">
        <f t="shared" si="1024"/>
        <v>0</v>
      </c>
      <c r="BKN17" s="1120">
        <f t="shared" ref="BKN17:BLA17" si="1025">SUM(BKN18:BKN23)</f>
        <v>0</v>
      </c>
      <c r="BKO17" s="1112">
        <f t="shared" si="1025"/>
        <v>0</v>
      </c>
      <c r="BKP17" s="1112">
        <f t="shared" si="1025"/>
        <v>0</v>
      </c>
      <c r="BKQ17" s="1112">
        <f t="shared" si="1025"/>
        <v>0</v>
      </c>
      <c r="BKR17" s="1112">
        <f t="shared" si="1025"/>
        <v>0</v>
      </c>
      <c r="BKS17" s="1112">
        <f t="shared" si="1025"/>
        <v>0</v>
      </c>
      <c r="BKT17" s="1112">
        <f t="shared" si="1025"/>
        <v>0</v>
      </c>
      <c r="BKU17" s="1112">
        <f t="shared" si="1025"/>
        <v>0</v>
      </c>
      <c r="BKV17" s="1112">
        <f t="shared" si="1025"/>
        <v>0</v>
      </c>
      <c r="BKW17" s="1112">
        <f t="shared" si="1025"/>
        <v>0</v>
      </c>
      <c r="BKX17" s="1112">
        <f t="shared" si="1025"/>
        <v>0</v>
      </c>
      <c r="BKY17" s="1112">
        <f t="shared" si="1025"/>
        <v>0</v>
      </c>
      <c r="BKZ17" s="1112">
        <f t="shared" si="1025"/>
        <v>0</v>
      </c>
      <c r="BLA17" s="1113">
        <f t="shared" si="1025"/>
        <v>0</v>
      </c>
      <c r="BLC17" s="1120">
        <f t="shared" ref="BLC17:BLP17" si="1026">SUM(BLC18:BLC23)</f>
        <v>0</v>
      </c>
      <c r="BLD17" s="1112">
        <f t="shared" si="1026"/>
        <v>0</v>
      </c>
      <c r="BLE17" s="1112">
        <f t="shared" si="1026"/>
        <v>0</v>
      </c>
      <c r="BLF17" s="1112">
        <f t="shared" si="1026"/>
        <v>0</v>
      </c>
      <c r="BLG17" s="1112">
        <f t="shared" si="1026"/>
        <v>0</v>
      </c>
      <c r="BLH17" s="1112">
        <f t="shared" si="1026"/>
        <v>0</v>
      </c>
      <c r="BLI17" s="1112">
        <f t="shared" si="1026"/>
        <v>0</v>
      </c>
      <c r="BLJ17" s="1112">
        <f t="shared" si="1026"/>
        <v>0</v>
      </c>
      <c r="BLK17" s="1112">
        <f t="shared" si="1026"/>
        <v>0</v>
      </c>
      <c r="BLL17" s="1112">
        <f t="shared" si="1026"/>
        <v>0</v>
      </c>
      <c r="BLM17" s="1112">
        <f t="shared" si="1026"/>
        <v>0</v>
      </c>
      <c r="BLN17" s="1112">
        <f t="shared" si="1026"/>
        <v>0</v>
      </c>
      <c r="BLO17" s="1112">
        <f t="shared" si="1026"/>
        <v>0</v>
      </c>
      <c r="BLP17" s="1113">
        <f t="shared" si="1026"/>
        <v>0</v>
      </c>
      <c r="BLR17" s="1120">
        <f t="shared" ref="BLR17:BME17" si="1027">SUM(BLR18:BLR23)</f>
        <v>0</v>
      </c>
      <c r="BLS17" s="1112">
        <f t="shared" si="1027"/>
        <v>0</v>
      </c>
      <c r="BLT17" s="1112">
        <f t="shared" si="1027"/>
        <v>0</v>
      </c>
      <c r="BLU17" s="1112">
        <f t="shared" si="1027"/>
        <v>0</v>
      </c>
      <c r="BLV17" s="1112">
        <f t="shared" si="1027"/>
        <v>0</v>
      </c>
      <c r="BLW17" s="1112">
        <f t="shared" si="1027"/>
        <v>0</v>
      </c>
      <c r="BLX17" s="1112">
        <f t="shared" si="1027"/>
        <v>0</v>
      </c>
      <c r="BLY17" s="1112">
        <f t="shared" si="1027"/>
        <v>0</v>
      </c>
      <c r="BLZ17" s="1112">
        <f t="shared" si="1027"/>
        <v>0</v>
      </c>
      <c r="BMA17" s="1112">
        <f t="shared" si="1027"/>
        <v>0</v>
      </c>
      <c r="BMB17" s="1112">
        <f t="shared" si="1027"/>
        <v>0</v>
      </c>
      <c r="BMC17" s="1112">
        <f t="shared" si="1027"/>
        <v>0</v>
      </c>
      <c r="BMD17" s="1112">
        <f t="shared" si="1027"/>
        <v>0</v>
      </c>
      <c r="BME17" s="1113">
        <f t="shared" si="1027"/>
        <v>0</v>
      </c>
      <c r="BMG17" s="1120">
        <f t="shared" ref="BMG17:BMT17" si="1028">SUM(BMG18:BMG23)</f>
        <v>0</v>
      </c>
      <c r="BMH17" s="1112">
        <f t="shared" si="1028"/>
        <v>0</v>
      </c>
      <c r="BMI17" s="1112">
        <f t="shared" si="1028"/>
        <v>0</v>
      </c>
      <c r="BMJ17" s="1112">
        <f t="shared" si="1028"/>
        <v>0</v>
      </c>
      <c r="BMK17" s="1112">
        <f t="shared" si="1028"/>
        <v>0</v>
      </c>
      <c r="BML17" s="1112">
        <f t="shared" si="1028"/>
        <v>0</v>
      </c>
      <c r="BMM17" s="1112">
        <f t="shared" si="1028"/>
        <v>0</v>
      </c>
      <c r="BMN17" s="1112">
        <f t="shared" si="1028"/>
        <v>0</v>
      </c>
      <c r="BMO17" s="1112">
        <f t="shared" si="1028"/>
        <v>0</v>
      </c>
      <c r="BMP17" s="1112">
        <f t="shared" si="1028"/>
        <v>0</v>
      </c>
      <c r="BMQ17" s="1112">
        <f t="shared" si="1028"/>
        <v>0</v>
      </c>
      <c r="BMR17" s="1112">
        <f t="shared" si="1028"/>
        <v>0</v>
      </c>
      <c r="BMS17" s="1112">
        <f t="shared" si="1028"/>
        <v>0</v>
      </c>
      <c r="BMT17" s="1113">
        <f t="shared" si="1028"/>
        <v>0</v>
      </c>
      <c r="BMV17" s="1120">
        <f t="shared" ref="BMV17:BNI17" si="1029">SUM(BMV18:BMV23)</f>
        <v>0</v>
      </c>
      <c r="BMW17" s="1112">
        <f t="shared" si="1029"/>
        <v>0</v>
      </c>
      <c r="BMX17" s="1112">
        <f t="shared" si="1029"/>
        <v>0</v>
      </c>
      <c r="BMY17" s="1112">
        <f t="shared" si="1029"/>
        <v>0</v>
      </c>
      <c r="BMZ17" s="1112">
        <f t="shared" si="1029"/>
        <v>0</v>
      </c>
      <c r="BNA17" s="1112">
        <f t="shared" si="1029"/>
        <v>0</v>
      </c>
      <c r="BNB17" s="1112">
        <f t="shared" si="1029"/>
        <v>0</v>
      </c>
      <c r="BNC17" s="1112">
        <f t="shared" si="1029"/>
        <v>0</v>
      </c>
      <c r="BND17" s="1112">
        <f t="shared" si="1029"/>
        <v>0</v>
      </c>
      <c r="BNE17" s="1112">
        <f t="shared" si="1029"/>
        <v>0</v>
      </c>
      <c r="BNF17" s="1112">
        <f t="shared" si="1029"/>
        <v>0</v>
      </c>
      <c r="BNG17" s="1112">
        <f t="shared" si="1029"/>
        <v>0</v>
      </c>
      <c r="BNH17" s="1112">
        <f t="shared" si="1029"/>
        <v>0</v>
      </c>
      <c r="BNI17" s="1113">
        <f t="shared" si="1029"/>
        <v>0</v>
      </c>
      <c r="BNK17" s="1120">
        <f t="shared" ref="BNK17:BNX17" si="1030">SUM(BNK18:BNK23)</f>
        <v>0</v>
      </c>
      <c r="BNL17" s="1112">
        <f t="shared" si="1030"/>
        <v>0</v>
      </c>
      <c r="BNM17" s="1112">
        <f t="shared" si="1030"/>
        <v>0</v>
      </c>
      <c r="BNN17" s="1112">
        <f t="shared" si="1030"/>
        <v>0</v>
      </c>
      <c r="BNO17" s="1112">
        <f t="shared" si="1030"/>
        <v>0</v>
      </c>
      <c r="BNP17" s="1112">
        <f t="shared" si="1030"/>
        <v>0</v>
      </c>
      <c r="BNQ17" s="1112">
        <f t="shared" si="1030"/>
        <v>0</v>
      </c>
      <c r="BNR17" s="1112">
        <f t="shared" si="1030"/>
        <v>0</v>
      </c>
      <c r="BNS17" s="1112">
        <f t="shared" si="1030"/>
        <v>0</v>
      </c>
      <c r="BNT17" s="1112">
        <f t="shared" si="1030"/>
        <v>0</v>
      </c>
      <c r="BNU17" s="1112">
        <f t="shared" si="1030"/>
        <v>0</v>
      </c>
      <c r="BNV17" s="1112">
        <f t="shared" si="1030"/>
        <v>0</v>
      </c>
      <c r="BNW17" s="1112">
        <f t="shared" si="1030"/>
        <v>0</v>
      </c>
      <c r="BNX17" s="1113">
        <f t="shared" si="1030"/>
        <v>0</v>
      </c>
      <c r="BNZ17" s="1120">
        <f t="shared" ref="BNZ17:BOM17" si="1031">SUM(BNZ18:BNZ23)</f>
        <v>0</v>
      </c>
      <c r="BOA17" s="1112">
        <f t="shared" si="1031"/>
        <v>0</v>
      </c>
      <c r="BOB17" s="1112">
        <f t="shared" si="1031"/>
        <v>0</v>
      </c>
      <c r="BOC17" s="1112">
        <f t="shared" si="1031"/>
        <v>0</v>
      </c>
      <c r="BOD17" s="1112">
        <f t="shared" si="1031"/>
        <v>0</v>
      </c>
      <c r="BOE17" s="1112">
        <f t="shared" si="1031"/>
        <v>0</v>
      </c>
      <c r="BOF17" s="1112">
        <f t="shared" si="1031"/>
        <v>0</v>
      </c>
      <c r="BOG17" s="1112">
        <f t="shared" si="1031"/>
        <v>0</v>
      </c>
      <c r="BOH17" s="1112">
        <f t="shared" si="1031"/>
        <v>0</v>
      </c>
      <c r="BOI17" s="1112">
        <f t="shared" si="1031"/>
        <v>0</v>
      </c>
      <c r="BOJ17" s="1112">
        <f t="shared" si="1031"/>
        <v>0</v>
      </c>
      <c r="BOK17" s="1112">
        <f t="shared" si="1031"/>
        <v>0</v>
      </c>
      <c r="BOL17" s="1112">
        <f t="shared" si="1031"/>
        <v>0</v>
      </c>
      <c r="BOM17" s="1113">
        <f t="shared" si="1031"/>
        <v>0</v>
      </c>
      <c r="BOO17" s="1120">
        <f t="shared" ref="BOO17:BPB17" si="1032">SUM(BOO18:BOO23)</f>
        <v>0</v>
      </c>
      <c r="BOP17" s="1112">
        <f t="shared" si="1032"/>
        <v>0</v>
      </c>
      <c r="BOQ17" s="1112">
        <f t="shared" si="1032"/>
        <v>0</v>
      </c>
      <c r="BOR17" s="1112">
        <f t="shared" si="1032"/>
        <v>0</v>
      </c>
      <c r="BOS17" s="1112">
        <f t="shared" si="1032"/>
        <v>0</v>
      </c>
      <c r="BOT17" s="1112">
        <f t="shared" si="1032"/>
        <v>0</v>
      </c>
      <c r="BOU17" s="1112">
        <f t="shared" si="1032"/>
        <v>0</v>
      </c>
      <c r="BOV17" s="1112">
        <f t="shared" si="1032"/>
        <v>0</v>
      </c>
      <c r="BOW17" s="1112">
        <f t="shared" si="1032"/>
        <v>0</v>
      </c>
      <c r="BOX17" s="1112">
        <f t="shared" si="1032"/>
        <v>0</v>
      </c>
      <c r="BOY17" s="1112">
        <f t="shared" si="1032"/>
        <v>0</v>
      </c>
      <c r="BOZ17" s="1112">
        <f t="shared" si="1032"/>
        <v>0</v>
      </c>
      <c r="BPA17" s="1112">
        <f t="shared" si="1032"/>
        <v>0</v>
      </c>
      <c r="BPB17" s="1113">
        <f t="shared" si="1032"/>
        <v>0</v>
      </c>
      <c r="BPD17" s="1120">
        <f t="shared" ref="BPD17:BPQ17" si="1033">SUM(BPD18:BPD23)</f>
        <v>0</v>
      </c>
      <c r="BPE17" s="1112">
        <f t="shared" si="1033"/>
        <v>0</v>
      </c>
      <c r="BPF17" s="1112">
        <f t="shared" si="1033"/>
        <v>0</v>
      </c>
      <c r="BPG17" s="1112">
        <f t="shared" si="1033"/>
        <v>0</v>
      </c>
      <c r="BPH17" s="1112">
        <f t="shared" si="1033"/>
        <v>0</v>
      </c>
      <c r="BPI17" s="1112">
        <f t="shared" si="1033"/>
        <v>0</v>
      </c>
      <c r="BPJ17" s="1112">
        <f t="shared" si="1033"/>
        <v>0</v>
      </c>
      <c r="BPK17" s="1112">
        <f t="shared" si="1033"/>
        <v>0</v>
      </c>
      <c r="BPL17" s="1112">
        <f t="shared" si="1033"/>
        <v>0</v>
      </c>
      <c r="BPM17" s="1112">
        <f t="shared" si="1033"/>
        <v>0</v>
      </c>
      <c r="BPN17" s="1112">
        <f t="shared" si="1033"/>
        <v>0</v>
      </c>
      <c r="BPO17" s="1112">
        <f t="shared" si="1033"/>
        <v>0</v>
      </c>
      <c r="BPP17" s="1112">
        <f t="shared" si="1033"/>
        <v>0</v>
      </c>
      <c r="BPQ17" s="1113">
        <f t="shared" si="1033"/>
        <v>0</v>
      </c>
      <c r="BPS17" s="1120">
        <f t="shared" ref="BPS17:BQF17" si="1034">SUM(BPS18:BPS23)</f>
        <v>0</v>
      </c>
      <c r="BPT17" s="1112">
        <f t="shared" si="1034"/>
        <v>0</v>
      </c>
      <c r="BPU17" s="1112">
        <f t="shared" si="1034"/>
        <v>0</v>
      </c>
      <c r="BPV17" s="1112">
        <f t="shared" si="1034"/>
        <v>0</v>
      </c>
      <c r="BPW17" s="1112">
        <f t="shared" si="1034"/>
        <v>0</v>
      </c>
      <c r="BPX17" s="1112">
        <f t="shared" si="1034"/>
        <v>0</v>
      </c>
      <c r="BPY17" s="1112">
        <f t="shared" si="1034"/>
        <v>0</v>
      </c>
      <c r="BPZ17" s="1112">
        <f t="shared" si="1034"/>
        <v>0</v>
      </c>
      <c r="BQA17" s="1112">
        <f t="shared" si="1034"/>
        <v>0</v>
      </c>
      <c r="BQB17" s="1112">
        <f t="shared" si="1034"/>
        <v>0</v>
      </c>
      <c r="BQC17" s="1112">
        <f t="shared" si="1034"/>
        <v>0</v>
      </c>
      <c r="BQD17" s="1112">
        <f t="shared" si="1034"/>
        <v>0</v>
      </c>
      <c r="BQE17" s="1112">
        <f t="shared" si="1034"/>
        <v>0</v>
      </c>
      <c r="BQF17" s="1113">
        <f t="shared" si="1034"/>
        <v>0</v>
      </c>
      <c r="BQH17" s="1120">
        <f t="shared" ref="BQH17:BQU17" si="1035">SUM(BQH18:BQH23)</f>
        <v>0</v>
      </c>
      <c r="BQI17" s="1112">
        <f t="shared" si="1035"/>
        <v>0</v>
      </c>
      <c r="BQJ17" s="1112">
        <f t="shared" si="1035"/>
        <v>0</v>
      </c>
      <c r="BQK17" s="1112">
        <f t="shared" si="1035"/>
        <v>0</v>
      </c>
      <c r="BQL17" s="1112">
        <f t="shared" si="1035"/>
        <v>0</v>
      </c>
      <c r="BQM17" s="1112">
        <f t="shared" si="1035"/>
        <v>0</v>
      </c>
      <c r="BQN17" s="1112">
        <f t="shared" si="1035"/>
        <v>0</v>
      </c>
      <c r="BQO17" s="1112">
        <f t="shared" si="1035"/>
        <v>0</v>
      </c>
      <c r="BQP17" s="1112">
        <f t="shared" si="1035"/>
        <v>0</v>
      </c>
      <c r="BQQ17" s="1112">
        <f t="shared" si="1035"/>
        <v>0</v>
      </c>
      <c r="BQR17" s="1112">
        <f t="shared" si="1035"/>
        <v>0</v>
      </c>
      <c r="BQS17" s="1112">
        <f t="shared" si="1035"/>
        <v>0</v>
      </c>
      <c r="BQT17" s="1112">
        <f t="shared" si="1035"/>
        <v>0</v>
      </c>
      <c r="BQU17" s="1113">
        <f t="shared" si="1035"/>
        <v>0</v>
      </c>
      <c r="BQW17" s="1120">
        <f t="shared" ref="BQW17:BRJ17" si="1036">SUM(BQW18:BQW23)</f>
        <v>0</v>
      </c>
      <c r="BQX17" s="1112">
        <f t="shared" si="1036"/>
        <v>0</v>
      </c>
      <c r="BQY17" s="1112">
        <f t="shared" si="1036"/>
        <v>0</v>
      </c>
      <c r="BQZ17" s="1112">
        <f t="shared" si="1036"/>
        <v>0</v>
      </c>
      <c r="BRA17" s="1112">
        <f t="shared" si="1036"/>
        <v>0</v>
      </c>
      <c r="BRB17" s="1112">
        <f t="shared" si="1036"/>
        <v>0</v>
      </c>
      <c r="BRC17" s="1112">
        <f t="shared" si="1036"/>
        <v>0</v>
      </c>
      <c r="BRD17" s="1112">
        <f t="shared" si="1036"/>
        <v>0</v>
      </c>
      <c r="BRE17" s="1112">
        <f t="shared" si="1036"/>
        <v>0</v>
      </c>
      <c r="BRF17" s="1112">
        <f t="shared" si="1036"/>
        <v>0</v>
      </c>
      <c r="BRG17" s="1112">
        <f t="shared" si="1036"/>
        <v>0</v>
      </c>
      <c r="BRH17" s="1112">
        <f t="shared" si="1036"/>
        <v>0</v>
      </c>
      <c r="BRI17" s="1112">
        <f t="shared" si="1036"/>
        <v>0</v>
      </c>
      <c r="BRJ17" s="1113">
        <f t="shared" si="1036"/>
        <v>0</v>
      </c>
      <c r="BRL17" s="1120">
        <f t="shared" ref="BRL17:BRY17" si="1037">SUM(BRL18:BRL23)</f>
        <v>0</v>
      </c>
      <c r="BRM17" s="1112">
        <f t="shared" si="1037"/>
        <v>0</v>
      </c>
      <c r="BRN17" s="1112">
        <f t="shared" si="1037"/>
        <v>0</v>
      </c>
      <c r="BRO17" s="1112">
        <f t="shared" si="1037"/>
        <v>0</v>
      </c>
      <c r="BRP17" s="1112">
        <f t="shared" si="1037"/>
        <v>0</v>
      </c>
      <c r="BRQ17" s="1112">
        <f t="shared" si="1037"/>
        <v>0</v>
      </c>
      <c r="BRR17" s="1112">
        <f t="shared" si="1037"/>
        <v>0</v>
      </c>
      <c r="BRS17" s="1112">
        <f t="shared" si="1037"/>
        <v>0</v>
      </c>
      <c r="BRT17" s="1112">
        <f t="shared" si="1037"/>
        <v>0</v>
      </c>
      <c r="BRU17" s="1112">
        <f t="shared" si="1037"/>
        <v>0</v>
      </c>
      <c r="BRV17" s="1112">
        <f t="shared" si="1037"/>
        <v>0</v>
      </c>
      <c r="BRW17" s="1112">
        <f t="shared" si="1037"/>
        <v>0</v>
      </c>
      <c r="BRX17" s="1112">
        <f t="shared" si="1037"/>
        <v>0</v>
      </c>
      <c r="BRY17" s="1113">
        <f t="shared" si="1037"/>
        <v>0</v>
      </c>
      <c r="BSA17" s="1120">
        <f t="shared" ref="BSA17:BSN17" si="1038">SUM(BSA18:BSA23)</f>
        <v>0</v>
      </c>
      <c r="BSB17" s="1112">
        <f t="shared" si="1038"/>
        <v>0</v>
      </c>
      <c r="BSC17" s="1112">
        <f t="shared" si="1038"/>
        <v>0</v>
      </c>
      <c r="BSD17" s="1112">
        <f t="shared" si="1038"/>
        <v>0</v>
      </c>
      <c r="BSE17" s="1112">
        <f t="shared" si="1038"/>
        <v>0</v>
      </c>
      <c r="BSF17" s="1112">
        <f t="shared" si="1038"/>
        <v>0</v>
      </c>
      <c r="BSG17" s="1112">
        <f t="shared" si="1038"/>
        <v>0</v>
      </c>
      <c r="BSH17" s="1112">
        <f t="shared" si="1038"/>
        <v>0</v>
      </c>
      <c r="BSI17" s="1112">
        <f t="shared" si="1038"/>
        <v>0</v>
      </c>
      <c r="BSJ17" s="1112">
        <f t="shared" si="1038"/>
        <v>0</v>
      </c>
      <c r="BSK17" s="1112">
        <f t="shared" si="1038"/>
        <v>0</v>
      </c>
      <c r="BSL17" s="1112">
        <f t="shared" si="1038"/>
        <v>0</v>
      </c>
      <c r="BSM17" s="1112">
        <f t="shared" si="1038"/>
        <v>0</v>
      </c>
      <c r="BSN17" s="1113">
        <f t="shared" si="1038"/>
        <v>0</v>
      </c>
      <c r="BSP17" s="1120">
        <f t="shared" ref="BSP17:BTC17" si="1039">SUM(BSP18:BSP23)</f>
        <v>0</v>
      </c>
      <c r="BSQ17" s="1112">
        <f t="shared" si="1039"/>
        <v>0</v>
      </c>
      <c r="BSR17" s="1112">
        <f t="shared" si="1039"/>
        <v>0</v>
      </c>
      <c r="BSS17" s="1112">
        <f t="shared" si="1039"/>
        <v>0</v>
      </c>
      <c r="BST17" s="1112">
        <f t="shared" si="1039"/>
        <v>0</v>
      </c>
      <c r="BSU17" s="1112">
        <f t="shared" si="1039"/>
        <v>0</v>
      </c>
      <c r="BSV17" s="1112">
        <f t="shared" si="1039"/>
        <v>0</v>
      </c>
      <c r="BSW17" s="1112">
        <f t="shared" si="1039"/>
        <v>0</v>
      </c>
      <c r="BSX17" s="1112">
        <f t="shared" si="1039"/>
        <v>0</v>
      </c>
      <c r="BSY17" s="1112">
        <f t="shared" si="1039"/>
        <v>0</v>
      </c>
      <c r="BSZ17" s="1112">
        <f t="shared" si="1039"/>
        <v>0</v>
      </c>
      <c r="BTA17" s="1112">
        <f t="shared" si="1039"/>
        <v>0</v>
      </c>
      <c r="BTB17" s="1112">
        <f t="shared" si="1039"/>
        <v>0</v>
      </c>
      <c r="BTC17" s="1113">
        <f t="shared" si="1039"/>
        <v>0</v>
      </c>
      <c r="BTE17" s="1120">
        <f t="shared" ref="BTE17:BTR17" si="1040">SUM(BTE18:BTE23)</f>
        <v>0</v>
      </c>
      <c r="BTF17" s="1112">
        <f t="shared" si="1040"/>
        <v>0</v>
      </c>
      <c r="BTG17" s="1112">
        <f t="shared" si="1040"/>
        <v>0</v>
      </c>
      <c r="BTH17" s="1112">
        <f t="shared" si="1040"/>
        <v>0</v>
      </c>
      <c r="BTI17" s="1112">
        <f t="shared" si="1040"/>
        <v>0</v>
      </c>
      <c r="BTJ17" s="1112">
        <f t="shared" si="1040"/>
        <v>0</v>
      </c>
      <c r="BTK17" s="1112">
        <f t="shared" si="1040"/>
        <v>0</v>
      </c>
      <c r="BTL17" s="1112">
        <f t="shared" si="1040"/>
        <v>0</v>
      </c>
      <c r="BTM17" s="1112">
        <f t="shared" si="1040"/>
        <v>0</v>
      </c>
      <c r="BTN17" s="1112">
        <f t="shared" si="1040"/>
        <v>0</v>
      </c>
      <c r="BTO17" s="1112">
        <f t="shared" si="1040"/>
        <v>0</v>
      </c>
      <c r="BTP17" s="1112">
        <f t="shared" si="1040"/>
        <v>0</v>
      </c>
      <c r="BTQ17" s="1112">
        <f t="shared" si="1040"/>
        <v>0</v>
      </c>
      <c r="BTR17" s="1113">
        <f t="shared" si="1040"/>
        <v>0</v>
      </c>
      <c r="BTT17" s="1120">
        <f t="shared" ref="BTT17:BUG17" si="1041">SUM(BTT18:BTT23)</f>
        <v>0</v>
      </c>
      <c r="BTU17" s="1112">
        <f t="shared" si="1041"/>
        <v>0</v>
      </c>
      <c r="BTV17" s="1112">
        <f t="shared" si="1041"/>
        <v>0</v>
      </c>
      <c r="BTW17" s="1112">
        <f t="shared" si="1041"/>
        <v>0</v>
      </c>
      <c r="BTX17" s="1112">
        <f t="shared" si="1041"/>
        <v>0</v>
      </c>
      <c r="BTY17" s="1112">
        <f t="shared" si="1041"/>
        <v>0</v>
      </c>
      <c r="BTZ17" s="1112">
        <f t="shared" si="1041"/>
        <v>0</v>
      </c>
      <c r="BUA17" s="1112">
        <f t="shared" si="1041"/>
        <v>0</v>
      </c>
      <c r="BUB17" s="1112">
        <f t="shared" si="1041"/>
        <v>0</v>
      </c>
      <c r="BUC17" s="1112">
        <f t="shared" si="1041"/>
        <v>0</v>
      </c>
      <c r="BUD17" s="1112">
        <f t="shared" si="1041"/>
        <v>0</v>
      </c>
      <c r="BUE17" s="1112">
        <f t="shared" si="1041"/>
        <v>0</v>
      </c>
      <c r="BUF17" s="1112">
        <f t="shared" si="1041"/>
        <v>0</v>
      </c>
      <c r="BUG17" s="1113">
        <f t="shared" si="1041"/>
        <v>0</v>
      </c>
      <c r="BUI17" s="1120">
        <f t="shared" ref="BUI17:BUV17" si="1042">SUM(BUI18:BUI23)</f>
        <v>0</v>
      </c>
      <c r="BUJ17" s="1112">
        <f t="shared" si="1042"/>
        <v>0</v>
      </c>
      <c r="BUK17" s="1112">
        <f t="shared" si="1042"/>
        <v>0</v>
      </c>
      <c r="BUL17" s="1112">
        <f t="shared" si="1042"/>
        <v>0</v>
      </c>
      <c r="BUM17" s="1112">
        <f t="shared" si="1042"/>
        <v>0</v>
      </c>
      <c r="BUN17" s="1112">
        <f t="shared" si="1042"/>
        <v>0</v>
      </c>
      <c r="BUO17" s="1112">
        <f t="shared" si="1042"/>
        <v>0</v>
      </c>
      <c r="BUP17" s="1112">
        <f t="shared" si="1042"/>
        <v>0</v>
      </c>
      <c r="BUQ17" s="1112">
        <f t="shared" si="1042"/>
        <v>0</v>
      </c>
      <c r="BUR17" s="1112">
        <f t="shared" si="1042"/>
        <v>0</v>
      </c>
      <c r="BUS17" s="1112">
        <f t="shared" si="1042"/>
        <v>0</v>
      </c>
      <c r="BUT17" s="1112">
        <f t="shared" si="1042"/>
        <v>0</v>
      </c>
      <c r="BUU17" s="1112">
        <f t="shared" si="1042"/>
        <v>0</v>
      </c>
      <c r="BUV17" s="1113">
        <f t="shared" si="1042"/>
        <v>0</v>
      </c>
      <c r="BUX17" s="1120">
        <f t="shared" ref="BUX17:BVK17" si="1043">SUM(BUX18:BUX23)</f>
        <v>0</v>
      </c>
      <c r="BUY17" s="1112">
        <f t="shared" si="1043"/>
        <v>0</v>
      </c>
      <c r="BUZ17" s="1112">
        <f t="shared" si="1043"/>
        <v>0</v>
      </c>
      <c r="BVA17" s="1112">
        <f t="shared" si="1043"/>
        <v>0</v>
      </c>
      <c r="BVB17" s="1112">
        <f t="shared" si="1043"/>
        <v>0</v>
      </c>
      <c r="BVC17" s="1112">
        <f t="shared" si="1043"/>
        <v>0</v>
      </c>
      <c r="BVD17" s="1112">
        <f t="shared" si="1043"/>
        <v>0</v>
      </c>
      <c r="BVE17" s="1112">
        <f t="shared" si="1043"/>
        <v>0</v>
      </c>
      <c r="BVF17" s="1112">
        <f t="shared" si="1043"/>
        <v>0</v>
      </c>
      <c r="BVG17" s="1112">
        <f t="shared" si="1043"/>
        <v>0</v>
      </c>
      <c r="BVH17" s="1112">
        <f t="shared" si="1043"/>
        <v>0</v>
      </c>
      <c r="BVI17" s="1112">
        <f t="shared" si="1043"/>
        <v>0</v>
      </c>
      <c r="BVJ17" s="1112">
        <f t="shared" si="1043"/>
        <v>0</v>
      </c>
      <c r="BVK17" s="1113">
        <f t="shared" si="1043"/>
        <v>0</v>
      </c>
      <c r="BVM17" s="1120">
        <f t="shared" ref="BVM17:BVZ17" si="1044">SUM(BVM18:BVM23)</f>
        <v>0</v>
      </c>
      <c r="BVN17" s="1112">
        <f t="shared" si="1044"/>
        <v>0</v>
      </c>
      <c r="BVO17" s="1112">
        <f t="shared" si="1044"/>
        <v>0</v>
      </c>
      <c r="BVP17" s="1112">
        <f t="shared" si="1044"/>
        <v>0</v>
      </c>
      <c r="BVQ17" s="1112">
        <f t="shared" si="1044"/>
        <v>0</v>
      </c>
      <c r="BVR17" s="1112">
        <f t="shared" si="1044"/>
        <v>0</v>
      </c>
      <c r="BVS17" s="1112">
        <f t="shared" si="1044"/>
        <v>0</v>
      </c>
      <c r="BVT17" s="1112">
        <f t="shared" si="1044"/>
        <v>0</v>
      </c>
      <c r="BVU17" s="1112">
        <f t="shared" si="1044"/>
        <v>0</v>
      </c>
      <c r="BVV17" s="1112">
        <f t="shared" si="1044"/>
        <v>0</v>
      </c>
      <c r="BVW17" s="1112">
        <f t="shared" si="1044"/>
        <v>0</v>
      </c>
      <c r="BVX17" s="1112">
        <f t="shared" si="1044"/>
        <v>0</v>
      </c>
      <c r="BVY17" s="1112">
        <f t="shared" si="1044"/>
        <v>0</v>
      </c>
      <c r="BVZ17" s="1113">
        <f t="shared" si="1044"/>
        <v>0</v>
      </c>
      <c r="BWB17" s="1120">
        <f t="shared" ref="BWB17:BWO17" si="1045">SUM(BWB18:BWB23)</f>
        <v>0</v>
      </c>
      <c r="BWC17" s="1112">
        <f t="shared" si="1045"/>
        <v>0</v>
      </c>
      <c r="BWD17" s="1112">
        <f t="shared" si="1045"/>
        <v>0</v>
      </c>
      <c r="BWE17" s="1112">
        <f t="shared" si="1045"/>
        <v>0</v>
      </c>
      <c r="BWF17" s="1112">
        <f t="shared" si="1045"/>
        <v>0</v>
      </c>
      <c r="BWG17" s="1112">
        <f t="shared" si="1045"/>
        <v>0</v>
      </c>
      <c r="BWH17" s="1112">
        <f t="shared" si="1045"/>
        <v>0</v>
      </c>
      <c r="BWI17" s="1112">
        <f t="shared" si="1045"/>
        <v>0</v>
      </c>
      <c r="BWJ17" s="1112">
        <f t="shared" si="1045"/>
        <v>0</v>
      </c>
      <c r="BWK17" s="1112">
        <f t="shared" si="1045"/>
        <v>0</v>
      </c>
      <c r="BWL17" s="1112">
        <f t="shared" si="1045"/>
        <v>0</v>
      </c>
      <c r="BWM17" s="1112">
        <f t="shared" si="1045"/>
        <v>0</v>
      </c>
      <c r="BWN17" s="1112">
        <f t="shared" si="1045"/>
        <v>0</v>
      </c>
      <c r="BWO17" s="1113">
        <f t="shared" si="1045"/>
        <v>0</v>
      </c>
    </row>
    <row r="18" spans="2:2130" ht="15" customHeight="1" x14ac:dyDescent="0.2">
      <c r="B18" s="1114" t="s">
        <v>789</v>
      </c>
      <c r="C18" s="1109"/>
      <c r="D18" s="1109"/>
      <c r="E18" s="1109"/>
      <c r="F18" s="1109"/>
      <c r="G18" s="1112">
        <f t="shared" si="263"/>
        <v>0</v>
      </c>
      <c r="H18" s="1109"/>
      <c r="I18" s="1109"/>
      <c r="J18" s="1109"/>
      <c r="K18" s="1109"/>
      <c r="L18" s="1109"/>
      <c r="M18" s="1111"/>
      <c r="N18" s="1112">
        <f t="shared" si="264"/>
        <v>0</v>
      </c>
      <c r="O18" s="1126"/>
      <c r="P18" s="1110"/>
      <c r="Q18" s="1109"/>
      <c r="R18" s="1109"/>
      <c r="S18" s="1109"/>
      <c r="T18" s="1109"/>
      <c r="U18" s="1112">
        <f t="shared" ref="U18:U23" si="1046">Q18+R18-S18+T18</f>
        <v>0</v>
      </c>
      <c r="V18" s="1109"/>
      <c r="W18" s="1109"/>
      <c r="X18" s="1109"/>
      <c r="Y18" s="1109"/>
      <c r="Z18" s="1109"/>
      <c r="AA18" s="1111"/>
      <c r="AB18" s="1112">
        <f t="shared" ref="AB18:AB23" si="1047">V18+W18-X18+Y18-Z18+AA18</f>
        <v>0</v>
      </c>
      <c r="AC18" s="1126"/>
      <c r="AD18" s="1110"/>
      <c r="AF18" s="1121"/>
      <c r="AG18" s="1109"/>
      <c r="AH18" s="1109"/>
      <c r="AI18" s="1109"/>
      <c r="AJ18" s="1112">
        <f t="shared" ref="AJ18:AJ23" si="1048">AF18+AG18-AH18+AI18</f>
        <v>0</v>
      </c>
      <c r="AK18" s="1109"/>
      <c r="AL18" s="1109"/>
      <c r="AM18" s="1109"/>
      <c r="AN18" s="1109"/>
      <c r="AO18" s="1109"/>
      <c r="AP18" s="1111"/>
      <c r="AQ18" s="1112">
        <f t="shared" ref="AQ18:AQ23" si="1049">AK18+AL18-AM18+AN18-AO18+AP18</f>
        <v>0</v>
      </c>
      <c r="AR18" s="1126"/>
      <c r="AS18" s="1110"/>
      <c r="AU18" s="1121"/>
      <c r="AV18" s="1109"/>
      <c r="AW18" s="1109"/>
      <c r="AX18" s="1109"/>
      <c r="AY18" s="1112">
        <f t="shared" ref="AY18:AY23" si="1050">AU18+AV18-AW18+AX18</f>
        <v>0</v>
      </c>
      <c r="AZ18" s="1109"/>
      <c r="BA18" s="1109"/>
      <c r="BB18" s="1109"/>
      <c r="BC18" s="1109"/>
      <c r="BD18" s="1109"/>
      <c r="BE18" s="1111"/>
      <c r="BF18" s="1112">
        <f t="shared" ref="BF18:BF23" si="1051">AZ18+BA18-BB18+BC18-BD18+BE18</f>
        <v>0</v>
      </c>
      <c r="BG18" s="1126"/>
      <c r="BH18" s="1110"/>
      <c r="BJ18" s="1121"/>
      <c r="BK18" s="1109"/>
      <c r="BL18" s="1109"/>
      <c r="BM18" s="1109"/>
      <c r="BN18" s="1112">
        <f t="shared" ref="BN18:BN23" si="1052">BJ18+BK18-BL18+BM18</f>
        <v>0</v>
      </c>
      <c r="BO18" s="1109"/>
      <c r="BP18" s="1109"/>
      <c r="BQ18" s="1109"/>
      <c r="BR18" s="1109"/>
      <c r="BS18" s="1109"/>
      <c r="BT18" s="1111"/>
      <c r="BU18" s="1112">
        <f t="shared" ref="BU18:BU23" si="1053">BO18+BP18-BQ18+BR18-BS18+BT18</f>
        <v>0</v>
      </c>
      <c r="BV18" s="1126"/>
      <c r="BW18" s="1110"/>
      <c r="BY18" s="1121"/>
      <c r="BZ18" s="1109"/>
      <c r="CA18" s="1109"/>
      <c r="CB18" s="1109"/>
      <c r="CC18" s="1112">
        <f t="shared" ref="CC18:CC23" si="1054">BY18+BZ18-CA18+CB18</f>
        <v>0</v>
      </c>
      <c r="CD18" s="1109"/>
      <c r="CE18" s="1109"/>
      <c r="CF18" s="1109"/>
      <c r="CG18" s="1109"/>
      <c r="CH18" s="1109"/>
      <c r="CI18" s="1111"/>
      <c r="CJ18" s="1112">
        <f t="shared" ref="CJ18:CJ23" si="1055">CD18+CE18-CF18+CG18-CH18+CI18</f>
        <v>0</v>
      </c>
      <c r="CK18" s="1126"/>
      <c r="CL18" s="1110"/>
      <c r="CN18" s="1121"/>
      <c r="CO18" s="1109"/>
      <c r="CP18" s="1109"/>
      <c r="CQ18" s="1109"/>
      <c r="CR18" s="1112">
        <f t="shared" ref="CR18:CR23" si="1056">CN18+CO18-CP18+CQ18</f>
        <v>0</v>
      </c>
      <c r="CS18" s="1109"/>
      <c r="CT18" s="1109"/>
      <c r="CU18" s="1109"/>
      <c r="CV18" s="1109"/>
      <c r="CW18" s="1109"/>
      <c r="CX18" s="1111"/>
      <c r="CY18" s="1112">
        <f t="shared" ref="CY18:CY23" si="1057">CS18+CT18-CU18+CV18-CW18+CX18</f>
        <v>0</v>
      </c>
      <c r="CZ18" s="1126"/>
      <c r="DA18" s="1110"/>
      <c r="DC18" s="1121"/>
      <c r="DD18" s="1109"/>
      <c r="DE18" s="1109"/>
      <c r="DF18" s="1109"/>
      <c r="DG18" s="1112">
        <f t="shared" ref="DG18:DG23" si="1058">DC18+DD18-DE18+DF18</f>
        <v>0</v>
      </c>
      <c r="DH18" s="1109"/>
      <c r="DI18" s="1109"/>
      <c r="DJ18" s="1109"/>
      <c r="DK18" s="1109"/>
      <c r="DL18" s="1109"/>
      <c r="DM18" s="1111"/>
      <c r="DN18" s="1112">
        <f t="shared" ref="DN18:DN23" si="1059">DH18+DI18-DJ18+DK18-DL18+DM18</f>
        <v>0</v>
      </c>
      <c r="DO18" s="1126"/>
      <c r="DP18" s="1110"/>
      <c r="DR18" s="1121"/>
      <c r="DS18" s="1109"/>
      <c r="DT18" s="1109"/>
      <c r="DU18" s="1109"/>
      <c r="DV18" s="1112">
        <f t="shared" ref="DV18:DV23" si="1060">DR18+DS18-DT18+DU18</f>
        <v>0</v>
      </c>
      <c r="DW18" s="1109"/>
      <c r="DX18" s="1109"/>
      <c r="DY18" s="1109"/>
      <c r="DZ18" s="1109"/>
      <c r="EA18" s="1109"/>
      <c r="EB18" s="1111"/>
      <c r="EC18" s="1112">
        <f t="shared" ref="EC18:EC23" si="1061">DW18+DX18-DY18+DZ18-EA18+EB18</f>
        <v>0</v>
      </c>
      <c r="ED18" s="1126"/>
      <c r="EE18" s="1110"/>
      <c r="EG18" s="1121"/>
      <c r="EH18" s="1109"/>
      <c r="EI18" s="1109"/>
      <c r="EJ18" s="1109"/>
      <c r="EK18" s="1112">
        <f t="shared" ref="EK18:EK23" si="1062">EG18+EH18-EI18+EJ18</f>
        <v>0</v>
      </c>
      <c r="EL18" s="1109"/>
      <c r="EM18" s="1109"/>
      <c r="EN18" s="1109"/>
      <c r="EO18" s="1109"/>
      <c r="EP18" s="1109"/>
      <c r="EQ18" s="1111"/>
      <c r="ER18" s="1112">
        <f t="shared" ref="ER18:ER23" si="1063">EL18+EM18-EN18+EO18-EP18+EQ18</f>
        <v>0</v>
      </c>
      <c r="ES18" s="1126"/>
      <c r="ET18" s="1110"/>
      <c r="EV18" s="1121"/>
      <c r="EW18" s="1109"/>
      <c r="EX18" s="1109"/>
      <c r="EY18" s="1109"/>
      <c r="EZ18" s="1112">
        <f t="shared" ref="EZ18:EZ23" si="1064">EV18+EW18-EX18+EY18</f>
        <v>0</v>
      </c>
      <c r="FA18" s="1109"/>
      <c r="FB18" s="1109"/>
      <c r="FC18" s="1109"/>
      <c r="FD18" s="1109"/>
      <c r="FE18" s="1109"/>
      <c r="FF18" s="1111"/>
      <c r="FG18" s="1112">
        <f t="shared" ref="FG18:FG23" si="1065">FA18+FB18-FC18+FD18-FE18+FF18</f>
        <v>0</v>
      </c>
      <c r="FH18" s="1126"/>
      <c r="FI18" s="1110"/>
      <c r="FK18" s="1121"/>
      <c r="FL18" s="1109"/>
      <c r="FM18" s="1109"/>
      <c r="FN18" s="1109"/>
      <c r="FO18" s="1112">
        <f t="shared" ref="FO18:FO23" si="1066">FK18+FL18-FM18+FN18</f>
        <v>0</v>
      </c>
      <c r="FP18" s="1109"/>
      <c r="FQ18" s="1109"/>
      <c r="FR18" s="1109"/>
      <c r="FS18" s="1109"/>
      <c r="FT18" s="1109"/>
      <c r="FU18" s="1111"/>
      <c r="FV18" s="1112">
        <f t="shared" ref="FV18:FV23" si="1067">FP18+FQ18-FR18+FS18-FT18+FU18</f>
        <v>0</v>
      </c>
      <c r="FW18" s="1126"/>
      <c r="FX18" s="1110"/>
      <c r="FZ18" s="1121"/>
      <c r="GA18" s="1109"/>
      <c r="GB18" s="1109"/>
      <c r="GC18" s="1109"/>
      <c r="GD18" s="1112">
        <f t="shared" ref="GD18:GD23" si="1068">FZ18+GA18-GB18+GC18</f>
        <v>0</v>
      </c>
      <c r="GE18" s="1109"/>
      <c r="GF18" s="1109"/>
      <c r="GG18" s="1109"/>
      <c r="GH18" s="1109"/>
      <c r="GI18" s="1109"/>
      <c r="GJ18" s="1111"/>
      <c r="GK18" s="1112">
        <f t="shared" ref="GK18:GK23" si="1069">GE18+GF18-GG18+GH18-GI18+GJ18</f>
        <v>0</v>
      </c>
      <c r="GL18" s="1126"/>
      <c r="GM18" s="1110"/>
      <c r="GO18" s="1121"/>
      <c r="GP18" s="1109"/>
      <c r="GQ18" s="1109"/>
      <c r="GR18" s="1109"/>
      <c r="GS18" s="1112">
        <f t="shared" ref="GS18:GS23" si="1070">GO18+GP18-GQ18+GR18</f>
        <v>0</v>
      </c>
      <c r="GT18" s="1109"/>
      <c r="GU18" s="1109"/>
      <c r="GV18" s="1109"/>
      <c r="GW18" s="1109"/>
      <c r="GX18" s="1109"/>
      <c r="GY18" s="1111"/>
      <c r="GZ18" s="1112">
        <f t="shared" ref="GZ18:GZ23" si="1071">GT18+GU18-GV18+GW18-GX18+GY18</f>
        <v>0</v>
      </c>
      <c r="HA18" s="1126"/>
      <c r="HB18" s="1110"/>
      <c r="HD18" s="1121"/>
      <c r="HE18" s="1109"/>
      <c r="HF18" s="1109"/>
      <c r="HG18" s="1109"/>
      <c r="HH18" s="1112">
        <f t="shared" ref="HH18:HH23" si="1072">HD18+HE18-HF18+HG18</f>
        <v>0</v>
      </c>
      <c r="HI18" s="1109"/>
      <c r="HJ18" s="1109"/>
      <c r="HK18" s="1109"/>
      <c r="HL18" s="1109"/>
      <c r="HM18" s="1109"/>
      <c r="HN18" s="1111"/>
      <c r="HO18" s="1112">
        <f t="shared" ref="HO18:HO23" si="1073">HI18+HJ18-HK18+HL18-HM18+HN18</f>
        <v>0</v>
      </c>
      <c r="HP18" s="1126"/>
      <c r="HQ18" s="1110"/>
      <c r="HS18" s="1121"/>
      <c r="HT18" s="1109"/>
      <c r="HU18" s="1109"/>
      <c r="HV18" s="1109"/>
      <c r="HW18" s="1112">
        <f t="shared" ref="HW18:HW23" si="1074">HS18+HT18-HU18+HV18</f>
        <v>0</v>
      </c>
      <c r="HX18" s="1109"/>
      <c r="HY18" s="1109"/>
      <c r="HZ18" s="1109"/>
      <c r="IA18" s="1109"/>
      <c r="IB18" s="1109"/>
      <c r="IC18" s="1111"/>
      <c r="ID18" s="1112">
        <f t="shared" ref="ID18:ID23" si="1075">HX18+HY18-HZ18+IA18-IB18+IC18</f>
        <v>0</v>
      </c>
      <c r="IE18" s="1126"/>
      <c r="IF18" s="1110"/>
      <c r="IH18" s="1121"/>
      <c r="II18" s="1109"/>
      <c r="IJ18" s="1109"/>
      <c r="IK18" s="1109"/>
      <c r="IL18" s="1112">
        <f t="shared" ref="IL18:IL23" si="1076">IH18+II18-IJ18+IK18</f>
        <v>0</v>
      </c>
      <c r="IM18" s="1109"/>
      <c r="IN18" s="1109"/>
      <c r="IO18" s="1109"/>
      <c r="IP18" s="1109"/>
      <c r="IQ18" s="1109"/>
      <c r="IR18" s="1111"/>
      <c r="IS18" s="1112">
        <f t="shared" ref="IS18:IS23" si="1077">IM18+IN18-IO18+IP18-IQ18+IR18</f>
        <v>0</v>
      </c>
      <c r="IT18" s="1126"/>
      <c r="IU18" s="1110"/>
      <c r="IW18" s="1121"/>
      <c r="IX18" s="1109"/>
      <c r="IY18" s="1109"/>
      <c r="IZ18" s="1109"/>
      <c r="JA18" s="1112">
        <f t="shared" ref="JA18:JA23" si="1078">IW18+IX18-IY18+IZ18</f>
        <v>0</v>
      </c>
      <c r="JB18" s="1109"/>
      <c r="JC18" s="1109"/>
      <c r="JD18" s="1109"/>
      <c r="JE18" s="1109"/>
      <c r="JF18" s="1109"/>
      <c r="JG18" s="1111"/>
      <c r="JH18" s="1112">
        <f t="shared" ref="JH18:JH23" si="1079">JB18+JC18-JD18+JE18-JF18+JG18</f>
        <v>0</v>
      </c>
      <c r="JI18" s="1126"/>
      <c r="JJ18" s="1110"/>
      <c r="JL18" s="1121"/>
      <c r="JM18" s="1109"/>
      <c r="JN18" s="1109"/>
      <c r="JO18" s="1109"/>
      <c r="JP18" s="1112">
        <f t="shared" ref="JP18:JP23" si="1080">JL18+JM18-JN18+JO18</f>
        <v>0</v>
      </c>
      <c r="JQ18" s="1109"/>
      <c r="JR18" s="1109"/>
      <c r="JS18" s="1109"/>
      <c r="JT18" s="1109"/>
      <c r="JU18" s="1109"/>
      <c r="JV18" s="1111"/>
      <c r="JW18" s="1112">
        <f t="shared" ref="JW18:JW23" si="1081">JQ18+JR18-JS18+JT18-JU18+JV18</f>
        <v>0</v>
      </c>
      <c r="JX18" s="1126"/>
      <c r="JY18" s="1110"/>
      <c r="KA18" s="1121"/>
      <c r="KB18" s="1109"/>
      <c r="KC18" s="1109"/>
      <c r="KD18" s="1109"/>
      <c r="KE18" s="1112">
        <f t="shared" ref="KE18:KE23" si="1082">KA18+KB18-KC18+KD18</f>
        <v>0</v>
      </c>
      <c r="KF18" s="1109"/>
      <c r="KG18" s="1109"/>
      <c r="KH18" s="1109"/>
      <c r="KI18" s="1109"/>
      <c r="KJ18" s="1109"/>
      <c r="KK18" s="1111"/>
      <c r="KL18" s="1112">
        <f t="shared" ref="KL18:KL23" si="1083">KF18+KG18-KH18+KI18-KJ18+KK18</f>
        <v>0</v>
      </c>
      <c r="KM18" s="1126"/>
      <c r="KN18" s="1110"/>
      <c r="KP18" s="1121"/>
      <c r="KQ18" s="1109"/>
      <c r="KR18" s="1109"/>
      <c r="KS18" s="1109"/>
      <c r="KT18" s="1112">
        <f t="shared" ref="KT18:KT23" si="1084">KP18+KQ18-KR18+KS18</f>
        <v>0</v>
      </c>
      <c r="KU18" s="1109"/>
      <c r="KV18" s="1109"/>
      <c r="KW18" s="1109"/>
      <c r="KX18" s="1109"/>
      <c r="KY18" s="1109"/>
      <c r="KZ18" s="1111"/>
      <c r="LA18" s="1112">
        <f t="shared" ref="LA18:LA23" si="1085">KU18+KV18-KW18+KX18-KY18+KZ18</f>
        <v>0</v>
      </c>
      <c r="LB18" s="1126"/>
      <c r="LC18" s="1110"/>
      <c r="LE18" s="1121"/>
      <c r="LF18" s="1109"/>
      <c r="LG18" s="1109"/>
      <c r="LH18" s="1109"/>
      <c r="LI18" s="1112">
        <f t="shared" ref="LI18:LI23" si="1086">LE18+LF18-LG18+LH18</f>
        <v>0</v>
      </c>
      <c r="LJ18" s="1109"/>
      <c r="LK18" s="1109"/>
      <c r="LL18" s="1109"/>
      <c r="LM18" s="1109"/>
      <c r="LN18" s="1109"/>
      <c r="LO18" s="1111"/>
      <c r="LP18" s="1112">
        <f t="shared" ref="LP18:LP23" si="1087">LJ18+LK18-LL18+LM18-LN18+LO18</f>
        <v>0</v>
      </c>
      <c r="LQ18" s="1126"/>
      <c r="LR18" s="1110"/>
      <c r="LT18" s="1121"/>
      <c r="LU18" s="1109"/>
      <c r="LV18" s="1109"/>
      <c r="LW18" s="1109"/>
      <c r="LX18" s="1112">
        <f t="shared" ref="LX18:LX23" si="1088">LT18+LU18-LV18+LW18</f>
        <v>0</v>
      </c>
      <c r="LY18" s="1109"/>
      <c r="LZ18" s="1109"/>
      <c r="MA18" s="1109"/>
      <c r="MB18" s="1109"/>
      <c r="MC18" s="1109"/>
      <c r="MD18" s="1111"/>
      <c r="ME18" s="1112">
        <f t="shared" ref="ME18:ME23" si="1089">LY18+LZ18-MA18+MB18-MC18+MD18</f>
        <v>0</v>
      </c>
      <c r="MF18" s="1126"/>
      <c r="MG18" s="1110"/>
      <c r="MI18" s="1121"/>
      <c r="MJ18" s="1109"/>
      <c r="MK18" s="1109"/>
      <c r="ML18" s="1109"/>
      <c r="MM18" s="1112">
        <f t="shared" ref="MM18:MM23" si="1090">MI18+MJ18-MK18+ML18</f>
        <v>0</v>
      </c>
      <c r="MN18" s="1109"/>
      <c r="MO18" s="1109"/>
      <c r="MP18" s="1109"/>
      <c r="MQ18" s="1109"/>
      <c r="MR18" s="1109"/>
      <c r="MS18" s="1111"/>
      <c r="MT18" s="1112">
        <f t="shared" ref="MT18:MT23" si="1091">MN18+MO18-MP18+MQ18-MR18+MS18</f>
        <v>0</v>
      </c>
      <c r="MU18" s="1126"/>
      <c r="MV18" s="1110"/>
      <c r="MX18" s="1121"/>
      <c r="MY18" s="1109"/>
      <c r="MZ18" s="1109"/>
      <c r="NA18" s="1109"/>
      <c r="NB18" s="1112">
        <f t="shared" ref="NB18:NB23" si="1092">MX18+MY18-MZ18+NA18</f>
        <v>0</v>
      </c>
      <c r="NC18" s="1109"/>
      <c r="ND18" s="1109"/>
      <c r="NE18" s="1109"/>
      <c r="NF18" s="1109"/>
      <c r="NG18" s="1109"/>
      <c r="NH18" s="1111"/>
      <c r="NI18" s="1112">
        <f t="shared" ref="NI18:NI23" si="1093">NC18+ND18-NE18+NF18-NG18+NH18</f>
        <v>0</v>
      </c>
      <c r="NJ18" s="1126"/>
      <c r="NK18" s="1110"/>
      <c r="NM18" s="1121"/>
      <c r="NN18" s="1109"/>
      <c r="NO18" s="1109"/>
      <c r="NP18" s="1109"/>
      <c r="NQ18" s="1112">
        <f t="shared" ref="NQ18:NQ23" si="1094">NM18+NN18-NO18+NP18</f>
        <v>0</v>
      </c>
      <c r="NR18" s="1109"/>
      <c r="NS18" s="1109"/>
      <c r="NT18" s="1109"/>
      <c r="NU18" s="1109"/>
      <c r="NV18" s="1109"/>
      <c r="NW18" s="1111"/>
      <c r="NX18" s="1112">
        <f t="shared" ref="NX18:NX23" si="1095">NR18+NS18-NT18+NU18-NV18+NW18</f>
        <v>0</v>
      </c>
      <c r="NY18" s="1126"/>
      <c r="NZ18" s="1110"/>
      <c r="OB18" s="1121"/>
      <c r="OC18" s="1109"/>
      <c r="OD18" s="1109"/>
      <c r="OE18" s="1109"/>
      <c r="OF18" s="1112">
        <f t="shared" ref="OF18:OF23" si="1096">OB18+OC18-OD18+OE18</f>
        <v>0</v>
      </c>
      <c r="OG18" s="1109"/>
      <c r="OH18" s="1109"/>
      <c r="OI18" s="1109"/>
      <c r="OJ18" s="1109"/>
      <c r="OK18" s="1109"/>
      <c r="OL18" s="1111"/>
      <c r="OM18" s="1112">
        <f t="shared" ref="OM18:OM23" si="1097">OG18+OH18-OI18+OJ18-OK18+OL18</f>
        <v>0</v>
      </c>
      <c r="ON18" s="1126"/>
      <c r="OO18" s="1110"/>
      <c r="OQ18" s="1121"/>
      <c r="OR18" s="1109"/>
      <c r="OS18" s="1109"/>
      <c r="OT18" s="1109"/>
      <c r="OU18" s="1112">
        <f t="shared" ref="OU18:OU23" si="1098">OQ18+OR18-OS18+OT18</f>
        <v>0</v>
      </c>
      <c r="OV18" s="1109"/>
      <c r="OW18" s="1109"/>
      <c r="OX18" s="1109"/>
      <c r="OY18" s="1109"/>
      <c r="OZ18" s="1109"/>
      <c r="PA18" s="1111"/>
      <c r="PB18" s="1112">
        <f t="shared" ref="PB18:PB23" si="1099">OV18+OW18-OX18+OY18-OZ18+PA18</f>
        <v>0</v>
      </c>
      <c r="PC18" s="1126"/>
      <c r="PD18" s="1110"/>
      <c r="PF18" s="1121"/>
      <c r="PG18" s="1109"/>
      <c r="PH18" s="1109"/>
      <c r="PI18" s="1109"/>
      <c r="PJ18" s="1112">
        <f t="shared" ref="PJ18:PJ23" si="1100">PF18+PG18-PH18+PI18</f>
        <v>0</v>
      </c>
      <c r="PK18" s="1109"/>
      <c r="PL18" s="1109"/>
      <c r="PM18" s="1109"/>
      <c r="PN18" s="1109"/>
      <c r="PO18" s="1109"/>
      <c r="PP18" s="1111"/>
      <c r="PQ18" s="1112">
        <f t="shared" ref="PQ18:PQ23" si="1101">PK18+PL18-PM18+PN18-PO18+PP18</f>
        <v>0</v>
      </c>
      <c r="PR18" s="1126"/>
      <c r="PS18" s="1110"/>
      <c r="PU18" s="1121"/>
      <c r="PV18" s="1109"/>
      <c r="PW18" s="1109"/>
      <c r="PX18" s="1109"/>
      <c r="PY18" s="1112">
        <f t="shared" ref="PY18:PY23" si="1102">PU18+PV18-PW18+PX18</f>
        <v>0</v>
      </c>
      <c r="PZ18" s="1109"/>
      <c r="QA18" s="1109"/>
      <c r="QB18" s="1109"/>
      <c r="QC18" s="1109"/>
      <c r="QD18" s="1109"/>
      <c r="QE18" s="1111"/>
      <c r="QF18" s="1112">
        <f t="shared" ref="QF18:QF23" si="1103">PZ18+QA18-QB18+QC18-QD18+QE18</f>
        <v>0</v>
      </c>
      <c r="QG18" s="1126"/>
      <c r="QH18" s="1110"/>
      <c r="QJ18" s="1121"/>
      <c r="QK18" s="1109"/>
      <c r="QL18" s="1109"/>
      <c r="QM18" s="1109"/>
      <c r="QN18" s="1112">
        <f t="shared" ref="QN18:QN23" si="1104">QJ18+QK18-QL18+QM18</f>
        <v>0</v>
      </c>
      <c r="QO18" s="1109"/>
      <c r="QP18" s="1109"/>
      <c r="QQ18" s="1109"/>
      <c r="QR18" s="1109"/>
      <c r="QS18" s="1109"/>
      <c r="QT18" s="1111"/>
      <c r="QU18" s="1112">
        <f t="shared" ref="QU18:QU23" si="1105">QO18+QP18-QQ18+QR18-QS18+QT18</f>
        <v>0</v>
      </c>
      <c r="QV18" s="1126"/>
      <c r="QW18" s="1110"/>
      <c r="QY18" s="1121"/>
      <c r="QZ18" s="1109"/>
      <c r="RA18" s="1109"/>
      <c r="RB18" s="1109"/>
      <c r="RC18" s="1112">
        <f t="shared" ref="RC18:RC23" si="1106">QY18+QZ18-RA18+RB18</f>
        <v>0</v>
      </c>
      <c r="RD18" s="1109"/>
      <c r="RE18" s="1109"/>
      <c r="RF18" s="1109"/>
      <c r="RG18" s="1109"/>
      <c r="RH18" s="1109"/>
      <c r="RI18" s="1111"/>
      <c r="RJ18" s="1112">
        <f t="shared" ref="RJ18:RJ23" si="1107">RD18+RE18-RF18+RG18-RH18+RI18</f>
        <v>0</v>
      </c>
      <c r="RK18" s="1126"/>
      <c r="RL18" s="1110"/>
      <c r="RN18" s="1121"/>
      <c r="RO18" s="1109"/>
      <c r="RP18" s="1109"/>
      <c r="RQ18" s="1109"/>
      <c r="RR18" s="1112">
        <f t="shared" ref="RR18:RR23" si="1108">RN18+RO18-RP18+RQ18</f>
        <v>0</v>
      </c>
      <c r="RS18" s="1109"/>
      <c r="RT18" s="1109"/>
      <c r="RU18" s="1109"/>
      <c r="RV18" s="1109"/>
      <c r="RW18" s="1109"/>
      <c r="RX18" s="1111"/>
      <c r="RY18" s="1112">
        <f t="shared" ref="RY18:RY23" si="1109">RS18+RT18-RU18+RV18-RW18+RX18</f>
        <v>0</v>
      </c>
      <c r="RZ18" s="1126"/>
      <c r="SA18" s="1110"/>
      <c r="SC18" s="1121"/>
      <c r="SD18" s="1109"/>
      <c r="SE18" s="1109"/>
      <c r="SF18" s="1109"/>
      <c r="SG18" s="1112">
        <f t="shared" ref="SG18:SG23" si="1110">SC18+SD18-SE18+SF18</f>
        <v>0</v>
      </c>
      <c r="SH18" s="1109"/>
      <c r="SI18" s="1109"/>
      <c r="SJ18" s="1109"/>
      <c r="SK18" s="1109"/>
      <c r="SL18" s="1109"/>
      <c r="SM18" s="1111"/>
      <c r="SN18" s="1112">
        <f t="shared" ref="SN18:SN23" si="1111">SH18+SI18-SJ18+SK18-SL18+SM18</f>
        <v>0</v>
      </c>
      <c r="SO18" s="1126"/>
      <c r="SP18" s="1110"/>
      <c r="SR18" s="1121"/>
      <c r="SS18" s="1109"/>
      <c r="ST18" s="1109"/>
      <c r="SU18" s="1109"/>
      <c r="SV18" s="1112">
        <f t="shared" ref="SV18:SV23" si="1112">SR18+SS18-ST18+SU18</f>
        <v>0</v>
      </c>
      <c r="SW18" s="1109"/>
      <c r="SX18" s="1109"/>
      <c r="SY18" s="1109"/>
      <c r="SZ18" s="1109"/>
      <c r="TA18" s="1109"/>
      <c r="TB18" s="1111"/>
      <c r="TC18" s="1112">
        <f t="shared" ref="TC18:TC23" si="1113">SW18+SX18-SY18+SZ18-TA18+TB18</f>
        <v>0</v>
      </c>
      <c r="TD18" s="1126"/>
      <c r="TE18" s="1110"/>
      <c r="TG18" s="1121"/>
      <c r="TH18" s="1109"/>
      <c r="TI18" s="1109"/>
      <c r="TJ18" s="1109"/>
      <c r="TK18" s="1112">
        <f t="shared" ref="TK18:TK23" si="1114">TG18+TH18-TI18+TJ18</f>
        <v>0</v>
      </c>
      <c r="TL18" s="1109"/>
      <c r="TM18" s="1109"/>
      <c r="TN18" s="1109"/>
      <c r="TO18" s="1109"/>
      <c r="TP18" s="1109"/>
      <c r="TQ18" s="1111"/>
      <c r="TR18" s="1112">
        <f t="shared" ref="TR18:TR23" si="1115">TL18+TM18-TN18+TO18-TP18+TQ18</f>
        <v>0</v>
      </c>
      <c r="TS18" s="1126"/>
      <c r="TT18" s="1110"/>
      <c r="TV18" s="1121"/>
      <c r="TW18" s="1109"/>
      <c r="TX18" s="1109"/>
      <c r="TY18" s="1109"/>
      <c r="TZ18" s="1112">
        <f t="shared" ref="TZ18:TZ23" si="1116">TV18+TW18-TX18+TY18</f>
        <v>0</v>
      </c>
      <c r="UA18" s="1109"/>
      <c r="UB18" s="1109"/>
      <c r="UC18" s="1109"/>
      <c r="UD18" s="1109"/>
      <c r="UE18" s="1109"/>
      <c r="UF18" s="1111"/>
      <c r="UG18" s="1112">
        <f t="shared" ref="UG18:UG23" si="1117">UA18+UB18-UC18+UD18-UE18+UF18</f>
        <v>0</v>
      </c>
      <c r="UH18" s="1126"/>
      <c r="UI18" s="1110"/>
      <c r="UK18" s="1121"/>
      <c r="UL18" s="1109"/>
      <c r="UM18" s="1109"/>
      <c r="UN18" s="1109"/>
      <c r="UO18" s="1112">
        <f t="shared" ref="UO18:UO23" si="1118">UK18+UL18-UM18+UN18</f>
        <v>0</v>
      </c>
      <c r="UP18" s="1109"/>
      <c r="UQ18" s="1109"/>
      <c r="UR18" s="1109"/>
      <c r="US18" s="1109"/>
      <c r="UT18" s="1109"/>
      <c r="UU18" s="1111"/>
      <c r="UV18" s="1112">
        <f t="shared" ref="UV18:UV23" si="1119">UP18+UQ18-UR18+US18-UT18+UU18</f>
        <v>0</v>
      </c>
      <c r="UW18" s="1126"/>
      <c r="UX18" s="1110"/>
      <c r="UZ18" s="1121"/>
      <c r="VA18" s="1109"/>
      <c r="VB18" s="1109"/>
      <c r="VC18" s="1109"/>
      <c r="VD18" s="1112">
        <f t="shared" ref="VD18:VD23" si="1120">UZ18+VA18-VB18+VC18</f>
        <v>0</v>
      </c>
      <c r="VE18" s="1109"/>
      <c r="VF18" s="1109"/>
      <c r="VG18" s="1109"/>
      <c r="VH18" s="1109"/>
      <c r="VI18" s="1109"/>
      <c r="VJ18" s="1111"/>
      <c r="VK18" s="1112">
        <f t="shared" ref="VK18:VK23" si="1121">VE18+VF18-VG18+VH18-VI18+VJ18</f>
        <v>0</v>
      </c>
      <c r="VL18" s="1126"/>
      <c r="VM18" s="1110"/>
      <c r="VO18" s="1121"/>
      <c r="VP18" s="1109"/>
      <c r="VQ18" s="1109"/>
      <c r="VR18" s="1109"/>
      <c r="VS18" s="1112">
        <f t="shared" ref="VS18:VS23" si="1122">VO18+VP18-VQ18+VR18</f>
        <v>0</v>
      </c>
      <c r="VT18" s="1109"/>
      <c r="VU18" s="1109"/>
      <c r="VV18" s="1109"/>
      <c r="VW18" s="1109"/>
      <c r="VX18" s="1109"/>
      <c r="VY18" s="1111"/>
      <c r="VZ18" s="1112">
        <f t="shared" ref="VZ18:VZ23" si="1123">VT18+VU18-VV18+VW18-VX18+VY18</f>
        <v>0</v>
      </c>
      <c r="WA18" s="1126"/>
      <c r="WB18" s="1110"/>
      <c r="WD18" s="1121"/>
      <c r="WE18" s="1109"/>
      <c r="WF18" s="1109"/>
      <c r="WG18" s="1109"/>
      <c r="WH18" s="1112">
        <f t="shared" ref="WH18:WH23" si="1124">WD18+WE18-WF18+WG18</f>
        <v>0</v>
      </c>
      <c r="WI18" s="1109"/>
      <c r="WJ18" s="1109"/>
      <c r="WK18" s="1109"/>
      <c r="WL18" s="1109"/>
      <c r="WM18" s="1109"/>
      <c r="WN18" s="1111"/>
      <c r="WO18" s="1112">
        <f t="shared" ref="WO18:WO23" si="1125">WI18+WJ18-WK18+WL18-WM18+WN18</f>
        <v>0</v>
      </c>
      <c r="WP18" s="1126"/>
      <c r="WQ18" s="1110"/>
      <c r="WS18" s="1121"/>
      <c r="WT18" s="1109"/>
      <c r="WU18" s="1109"/>
      <c r="WV18" s="1109"/>
      <c r="WW18" s="1112">
        <f t="shared" ref="WW18:WW23" si="1126">WS18+WT18-WU18+WV18</f>
        <v>0</v>
      </c>
      <c r="WX18" s="1109"/>
      <c r="WY18" s="1109"/>
      <c r="WZ18" s="1109"/>
      <c r="XA18" s="1109"/>
      <c r="XB18" s="1109"/>
      <c r="XC18" s="1111"/>
      <c r="XD18" s="1112">
        <f t="shared" ref="XD18:XD23" si="1127">WX18+WY18-WZ18+XA18-XB18+XC18</f>
        <v>0</v>
      </c>
      <c r="XE18" s="1126"/>
      <c r="XF18" s="1110"/>
      <c r="XH18" s="1121"/>
      <c r="XI18" s="1109"/>
      <c r="XJ18" s="1109"/>
      <c r="XK18" s="1109"/>
      <c r="XL18" s="1112">
        <f t="shared" ref="XL18:XL23" si="1128">XH18+XI18-XJ18+XK18</f>
        <v>0</v>
      </c>
      <c r="XM18" s="1109"/>
      <c r="XN18" s="1109"/>
      <c r="XO18" s="1109"/>
      <c r="XP18" s="1109"/>
      <c r="XQ18" s="1109"/>
      <c r="XR18" s="1111"/>
      <c r="XS18" s="1112">
        <f t="shared" ref="XS18:XS23" si="1129">XM18+XN18-XO18+XP18-XQ18+XR18</f>
        <v>0</v>
      </c>
      <c r="XT18" s="1126"/>
      <c r="XU18" s="1110"/>
      <c r="XW18" s="1121"/>
      <c r="XX18" s="1109"/>
      <c r="XY18" s="1109"/>
      <c r="XZ18" s="1109"/>
      <c r="YA18" s="1112">
        <f t="shared" ref="YA18:YA23" si="1130">XW18+XX18-XY18+XZ18</f>
        <v>0</v>
      </c>
      <c r="YB18" s="1109"/>
      <c r="YC18" s="1109"/>
      <c r="YD18" s="1109"/>
      <c r="YE18" s="1109"/>
      <c r="YF18" s="1109"/>
      <c r="YG18" s="1111"/>
      <c r="YH18" s="1112">
        <f t="shared" ref="YH18:YH23" si="1131">YB18+YC18-YD18+YE18-YF18+YG18</f>
        <v>0</v>
      </c>
      <c r="YI18" s="1126"/>
      <c r="YJ18" s="1110"/>
      <c r="YL18" s="1121"/>
      <c r="YM18" s="1109"/>
      <c r="YN18" s="1109"/>
      <c r="YO18" s="1109"/>
      <c r="YP18" s="1112">
        <f t="shared" ref="YP18:YP23" si="1132">YL18+YM18-YN18+YO18</f>
        <v>0</v>
      </c>
      <c r="YQ18" s="1109"/>
      <c r="YR18" s="1109"/>
      <c r="YS18" s="1109"/>
      <c r="YT18" s="1109"/>
      <c r="YU18" s="1109"/>
      <c r="YV18" s="1111"/>
      <c r="YW18" s="1112">
        <f t="shared" ref="YW18:YW23" si="1133">YQ18+YR18-YS18+YT18-YU18+YV18</f>
        <v>0</v>
      </c>
      <c r="YX18" s="1126"/>
      <c r="YY18" s="1110"/>
      <c r="ZA18" s="1121"/>
      <c r="ZB18" s="1109"/>
      <c r="ZC18" s="1109"/>
      <c r="ZD18" s="1109"/>
      <c r="ZE18" s="1112">
        <f t="shared" ref="ZE18:ZE23" si="1134">ZA18+ZB18-ZC18+ZD18</f>
        <v>0</v>
      </c>
      <c r="ZF18" s="1109"/>
      <c r="ZG18" s="1109"/>
      <c r="ZH18" s="1109"/>
      <c r="ZI18" s="1109"/>
      <c r="ZJ18" s="1109"/>
      <c r="ZK18" s="1111"/>
      <c r="ZL18" s="1112">
        <f t="shared" ref="ZL18:ZL23" si="1135">ZF18+ZG18-ZH18+ZI18-ZJ18+ZK18</f>
        <v>0</v>
      </c>
      <c r="ZM18" s="1126"/>
      <c r="ZN18" s="1110"/>
      <c r="ZP18" s="1121"/>
      <c r="ZQ18" s="1109"/>
      <c r="ZR18" s="1109"/>
      <c r="ZS18" s="1109"/>
      <c r="ZT18" s="1112">
        <f t="shared" ref="ZT18:ZT23" si="1136">ZP18+ZQ18-ZR18+ZS18</f>
        <v>0</v>
      </c>
      <c r="ZU18" s="1109"/>
      <c r="ZV18" s="1109"/>
      <c r="ZW18" s="1109"/>
      <c r="ZX18" s="1109"/>
      <c r="ZY18" s="1109"/>
      <c r="ZZ18" s="1111"/>
      <c r="AAA18" s="1112">
        <f t="shared" ref="AAA18:AAA23" si="1137">ZU18+ZV18-ZW18+ZX18-ZY18+ZZ18</f>
        <v>0</v>
      </c>
      <c r="AAB18" s="1126"/>
      <c r="AAC18" s="1110"/>
      <c r="AAE18" s="1121"/>
      <c r="AAF18" s="1109"/>
      <c r="AAG18" s="1109"/>
      <c r="AAH18" s="1109"/>
      <c r="AAI18" s="1112">
        <f t="shared" ref="AAI18:AAI23" si="1138">AAE18+AAF18-AAG18+AAH18</f>
        <v>0</v>
      </c>
      <c r="AAJ18" s="1109"/>
      <c r="AAK18" s="1109"/>
      <c r="AAL18" s="1109"/>
      <c r="AAM18" s="1109"/>
      <c r="AAN18" s="1109"/>
      <c r="AAO18" s="1111"/>
      <c r="AAP18" s="1112">
        <f t="shared" ref="AAP18:AAP23" si="1139">AAJ18+AAK18-AAL18+AAM18-AAN18+AAO18</f>
        <v>0</v>
      </c>
      <c r="AAQ18" s="1126"/>
      <c r="AAR18" s="1110"/>
      <c r="AAT18" s="1121"/>
      <c r="AAU18" s="1109"/>
      <c r="AAV18" s="1109"/>
      <c r="AAW18" s="1109"/>
      <c r="AAX18" s="1112">
        <f t="shared" ref="AAX18:AAX23" si="1140">AAT18+AAU18-AAV18+AAW18</f>
        <v>0</v>
      </c>
      <c r="AAY18" s="1109"/>
      <c r="AAZ18" s="1109"/>
      <c r="ABA18" s="1109"/>
      <c r="ABB18" s="1109"/>
      <c r="ABC18" s="1109"/>
      <c r="ABD18" s="1111"/>
      <c r="ABE18" s="1112">
        <f t="shared" ref="ABE18:ABE23" si="1141">AAY18+AAZ18-ABA18+ABB18-ABC18+ABD18</f>
        <v>0</v>
      </c>
      <c r="ABF18" s="1126"/>
      <c r="ABG18" s="1110"/>
      <c r="ABI18" s="1121"/>
      <c r="ABJ18" s="1109"/>
      <c r="ABK18" s="1109"/>
      <c r="ABL18" s="1109"/>
      <c r="ABM18" s="1112">
        <f t="shared" ref="ABM18:ABM23" si="1142">ABI18+ABJ18-ABK18+ABL18</f>
        <v>0</v>
      </c>
      <c r="ABN18" s="1109"/>
      <c r="ABO18" s="1109"/>
      <c r="ABP18" s="1109"/>
      <c r="ABQ18" s="1109"/>
      <c r="ABR18" s="1109"/>
      <c r="ABS18" s="1111"/>
      <c r="ABT18" s="1112">
        <f t="shared" ref="ABT18:ABT23" si="1143">ABN18+ABO18-ABP18+ABQ18-ABR18+ABS18</f>
        <v>0</v>
      </c>
      <c r="ABU18" s="1126"/>
      <c r="ABV18" s="1110"/>
      <c r="ABX18" s="1121"/>
      <c r="ABY18" s="1109"/>
      <c r="ABZ18" s="1109"/>
      <c r="ACA18" s="1109"/>
      <c r="ACB18" s="1112">
        <f t="shared" ref="ACB18:ACB23" si="1144">ABX18+ABY18-ABZ18+ACA18</f>
        <v>0</v>
      </c>
      <c r="ACC18" s="1109"/>
      <c r="ACD18" s="1109"/>
      <c r="ACE18" s="1109"/>
      <c r="ACF18" s="1109"/>
      <c r="ACG18" s="1109"/>
      <c r="ACH18" s="1111"/>
      <c r="ACI18" s="1112">
        <f t="shared" ref="ACI18:ACI23" si="1145">ACC18+ACD18-ACE18+ACF18-ACG18+ACH18</f>
        <v>0</v>
      </c>
      <c r="ACJ18" s="1126"/>
      <c r="ACK18" s="1110"/>
      <c r="ACM18" s="1121"/>
      <c r="ACN18" s="1109"/>
      <c r="ACO18" s="1109"/>
      <c r="ACP18" s="1109"/>
      <c r="ACQ18" s="1112">
        <f t="shared" ref="ACQ18:ACQ23" si="1146">ACM18+ACN18-ACO18+ACP18</f>
        <v>0</v>
      </c>
      <c r="ACR18" s="1109"/>
      <c r="ACS18" s="1109"/>
      <c r="ACT18" s="1109"/>
      <c r="ACU18" s="1109"/>
      <c r="ACV18" s="1109"/>
      <c r="ACW18" s="1111"/>
      <c r="ACX18" s="1112">
        <f t="shared" ref="ACX18:ACX23" si="1147">ACR18+ACS18-ACT18+ACU18-ACV18+ACW18</f>
        <v>0</v>
      </c>
      <c r="ACY18" s="1126"/>
      <c r="ACZ18" s="1110"/>
      <c r="ADB18" s="1121"/>
      <c r="ADC18" s="1109"/>
      <c r="ADD18" s="1109"/>
      <c r="ADE18" s="1109"/>
      <c r="ADF18" s="1112">
        <f t="shared" ref="ADF18:ADF23" si="1148">ADB18+ADC18-ADD18+ADE18</f>
        <v>0</v>
      </c>
      <c r="ADG18" s="1109"/>
      <c r="ADH18" s="1109"/>
      <c r="ADI18" s="1109"/>
      <c r="ADJ18" s="1109"/>
      <c r="ADK18" s="1109"/>
      <c r="ADL18" s="1111"/>
      <c r="ADM18" s="1112">
        <f t="shared" ref="ADM18:ADM23" si="1149">ADG18+ADH18-ADI18+ADJ18-ADK18+ADL18</f>
        <v>0</v>
      </c>
      <c r="ADN18" s="1126"/>
      <c r="ADO18" s="1110"/>
      <c r="ADQ18" s="1121"/>
      <c r="ADR18" s="1109"/>
      <c r="ADS18" s="1109"/>
      <c r="ADT18" s="1109"/>
      <c r="ADU18" s="1112">
        <f t="shared" ref="ADU18:ADU23" si="1150">ADQ18+ADR18-ADS18+ADT18</f>
        <v>0</v>
      </c>
      <c r="ADV18" s="1109"/>
      <c r="ADW18" s="1109"/>
      <c r="ADX18" s="1109"/>
      <c r="ADY18" s="1109"/>
      <c r="ADZ18" s="1109"/>
      <c r="AEA18" s="1111"/>
      <c r="AEB18" s="1112">
        <f t="shared" ref="AEB18:AEB23" si="1151">ADV18+ADW18-ADX18+ADY18-ADZ18+AEA18</f>
        <v>0</v>
      </c>
      <c r="AEC18" s="1126"/>
      <c r="AED18" s="1110"/>
      <c r="AEF18" s="1121"/>
      <c r="AEG18" s="1109"/>
      <c r="AEH18" s="1109"/>
      <c r="AEI18" s="1109"/>
      <c r="AEJ18" s="1112">
        <f t="shared" ref="AEJ18:AEJ23" si="1152">AEF18+AEG18-AEH18+AEI18</f>
        <v>0</v>
      </c>
      <c r="AEK18" s="1109"/>
      <c r="AEL18" s="1109"/>
      <c r="AEM18" s="1109"/>
      <c r="AEN18" s="1109"/>
      <c r="AEO18" s="1109"/>
      <c r="AEP18" s="1111"/>
      <c r="AEQ18" s="1112">
        <f t="shared" ref="AEQ18:AEQ23" si="1153">AEK18+AEL18-AEM18+AEN18-AEO18+AEP18</f>
        <v>0</v>
      </c>
      <c r="AER18" s="1126"/>
      <c r="AES18" s="1110"/>
      <c r="AEU18" s="1121"/>
      <c r="AEV18" s="1109"/>
      <c r="AEW18" s="1109"/>
      <c r="AEX18" s="1109"/>
      <c r="AEY18" s="1112">
        <f t="shared" ref="AEY18:AEY23" si="1154">AEU18+AEV18-AEW18+AEX18</f>
        <v>0</v>
      </c>
      <c r="AEZ18" s="1109"/>
      <c r="AFA18" s="1109"/>
      <c r="AFB18" s="1109"/>
      <c r="AFC18" s="1109"/>
      <c r="AFD18" s="1109"/>
      <c r="AFE18" s="1111"/>
      <c r="AFF18" s="1112">
        <f t="shared" ref="AFF18:AFF23" si="1155">AEZ18+AFA18-AFB18+AFC18-AFD18+AFE18</f>
        <v>0</v>
      </c>
      <c r="AFG18" s="1126"/>
      <c r="AFH18" s="1110"/>
      <c r="AFJ18" s="1121"/>
      <c r="AFK18" s="1109"/>
      <c r="AFL18" s="1109"/>
      <c r="AFM18" s="1109"/>
      <c r="AFN18" s="1112">
        <f t="shared" ref="AFN18:AFN23" si="1156">AFJ18+AFK18-AFL18+AFM18</f>
        <v>0</v>
      </c>
      <c r="AFO18" s="1109"/>
      <c r="AFP18" s="1109"/>
      <c r="AFQ18" s="1109"/>
      <c r="AFR18" s="1109"/>
      <c r="AFS18" s="1109"/>
      <c r="AFT18" s="1111"/>
      <c r="AFU18" s="1112">
        <f t="shared" ref="AFU18:AFU23" si="1157">AFO18+AFP18-AFQ18+AFR18-AFS18+AFT18</f>
        <v>0</v>
      </c>
      <c r="AFV18" s="1126"/>
      <c r="AFW18" s="1110"/>
      <c r="AFY18" s="1121"/>
      <c r="AFZ18" s="1109"/>
      <c r="AGA18" s="1109"/>
      <c r="AGB18" s="1109"/>
      <c r="AGC18" s="1112">
        <f t="shared" ref="AGC18:AGC23" si="1158">AFY18+AFZ18-AGA18+AGB18</f>
        <v>0</v>
      </c>
      <c r="AGD18" s="1109"/>
      <c r="AGE18" s="1109"/>
      <c r="AGF18" s="1109"/>
      <c r="AGG18" s="1109"/>
      <c r="AGH18" s="1109"/>
      <c r="AGI18" s="1111"/>
      <c r="AGJ18" s="1112">
        <f t="shared" ref="AGJ18:AGJ23" si="1159">AGD18+AGE18-AGF18+AGG18-AGH18+AGI18</f>
        <v>0</v>
      </c>
      <c r="AGK18" s="1126"/>
      <c r="AGL18" s="1110"/>
      <c r="AGN18" s="1121"/>
      <c r="AGO18" s="1109"/>
      <c r="AGP18" s="1109"/>
      <c r="AGQ18" s="1109"/>
      <c r="AGR18" s="1112">
        <f t="shared" ref="AGR18:AGR23" si="1160">AGN18+AGO18-AGP18+AGQ18</f>
        <v>0</v>
      </c>
      <c r="AGS18" s="1109"/>
      <c r="AGT18" s="1109"/>
      <c r="AGU18" s="1109"/>
      <c r="AGV18" s="1109"/>
      <c r="AGW18" s="1109"/>
      <c r="AGX18" s="1111"/>
      <c r="AGY18" s="1112">
        <f t="shared" ref="AGY18:AGY23" si="1161">AGS18+AGT18-AGU18+AGV18-AGW18+AGX18</f>
        <v>0</v>
      </c>
      <c r="AGZ18" s="1126"/>
      <c r="AHA18" s="1110"/>
      <c r="AHC18" s="1121"/>
      <c r="AHD18" s="1109"/>
      <c r="AHE18" s="1109"/>
      <c r="AHF18" s="1109"/>
      <c r="AHG18" s="1112">
        <f t="shared" ref="AHG18:AHG23" si="1162">AHC18+AHD18-AHE18+AHF18</f>
        <v>0</v>
      </c>
      <c r="AHH18" s="1109"/>
      <c r="AHI18" s="1109"/>
      <c r="AHJ18" s="1109"/>
      <c r="AHK18" s="1109"/>
      <c r="AHL18" s="1109"/>
      <c r="AHM18" s="1111"/>
      <c r="AHN18" s="1112">
        <f t="shared" ref="AHN18:AHN23" si="1163">AHH18+AHI18-AHJ18+AHK18-AHL18+AHM18</f>
        <v>0</v>
      </c>
      <c r="AHO18" s="1126"/>
      <c r="AHP18" s="1110"/>
      <c r="AHR18" s="1121"/>
      <c r="AHS18" s="1109"/>
      <c r="AHT18" s="1109"/>
      <c r="AHU18" s="1109"/>
      <c r="AHV18" s="1112">
        <f t="shared" ref="AHV18:AHV23" si="1164">AHR18+AHS18-AHT18+AHU18</f>
        <v>0</v>
      </c>
      <c r="AHW18" s="1109"/>
      <c r="AHX18" s="1109"/>
      <c r="AHY18" s="1109"/>
      <c r="AHZ18" s="1109"/>
      <c r="AIA18" s="1109"/>
      <c r="AIB18" s="1111"/>
      <c r="AIC18" s="1112">
        <f t="shared" ref="AIC18:AIC23" si="1165">AHW18+AHX18-AHY18+AHZ18-AIA18+AIB18</f>
        <v>0</v>
      </c>
      <c r="AID18" s="1126"/>
      <c r="AIE18" s="1110"/>
      <c r="AIG18" s="1121"/>
      <c r="AIH18" s="1109"/>
      <c r="AII18" s="1109"/>
      <c r="AIJ18" s="1109"/>
      <c r="AIK18" s="1112">
        <f t="shared" ref="AIK18:AIK23" si="1166">AIG18+AIH18-AII18+AIJ18</f>
        <v>0</v>
      </c>
      <c r="AIL18" s="1109"/>
      <c r="AIM18" s="1109"/>
      <c r="AIN18" s="1109"/>
      <c r="AIO18" s="1109"/>
      <c r="AIP18" s="1109"/>
      <c r="AIQ18" s="1111"/>
      <c r="AIR18" s="1112">
        <f t="shared" ref="AIR18:AIR23" si="1167">AIL18+AIM18-AIN18+AIO18-AIP18+AIQ18</f>
        <v>0</v>
      </c>
      <c r="AIS18" s="1126"/>
      <c r="AIT18" s="1110"/>
      <c r="AIV18" s="1121"/>
      <c r="AIW18" s="1109"/>
      <c r="AIX18" s="1109"/>
      <c r="AIY18" s="1109"/>
      <c r="AIZ18" s="1112">
        <f t="shared" ref="AIZ18:AIZ23" si="1168">AIV18+AIW18-AIX18+AIY18</f>
        <v>0</v>
      </c>
      <c r="AJA18" s="1109"/>
      <c r="AJB18" s="1109"/>
      <c r="AJC18" s="1109"/>
      <c r="AJD18" s="1109"/>
      <c r="AJE18" s="1109"/>
      <c r="AJF18" s="1111"/>
      <c r="AJG18" s="1112">
        <f t="shared" ref="AJG18:AJG23" si="1169">AJA18+AJB18-AJC18+AJD18-AJE18+AJF18</f>
        <v>0</v>
      </c>
      <c r="AJH18" s="1126"/>
      <c r="AJI18" s="1110"/>
      <c r="AJK18" s="1121"/>
      <c r="AJL18" s="1109"/>
      <c r="AJM18" s="1109"/>
      <c r="AJN18" s="1109"/>
      <c r="AJO18" s="1112">
        <f t="shared" ref="AJO18:AJO23" si="1170">AJK18+AJL18-AJM18+AJN18</f>
        <v>0</v>
      </c>
      <c r="AJP18" s="1109"/>
      <c r="AJQ18" s="1109"/>
      <c r="AJR18" s="1109"/>
      <c r="AJS18" s="1109"/>
      <c r="AJT18" s="1109"/>
      <c r="AJU18" s="1111"/>
      <c r="AJV18" s="1112">
        <f t="shared" ref="AJV18:AJV23" si="1171">AJP18+AJQ18-AJR18+AJS18-AJT18+AJU18</f>
        <v>0</v>
      </c>
      <c r="AJW18" s="1126"/>
      <c r="AJX18" s="1110"/>
      <c r="AJZ18" s="1121"/>
      <c r="AKA18" s="1109"/>
      <c r="AKB18" s="1109"/>
      <c r="AKC18" s="1109"/>
      <c r="AKD18" s="1112">
        <f t="shared" ref="AKD18:AKD23" si="1172">AJZ18+AKA18-AKB18+AKC18</f>
        <v>0</v>
      </c>
      <c r="AKE18" s="1109"/>
      <c r="AKF18" s="1109"/>
      <c r="AKG18" s="1109"/>
      <c r="AKH18" s="1109"/>
      <c r="AKI18" s="1109"/>
      <c r="AKJ18" s="1111"/>
      <c r="AKK18" s="1112">
        <f t="shared" ref="AKK18:AKK23" si="1173">AKE18+AKF18-AKG18+AKH18-AKI18+AKJ18</f>
        <v>0</v>
      </c>
      <c r="AKL18" s="1126"/>
      <c r="AKM18" s="1110"/>
      <c r="AKO18" s="1121"/>
      <c r="AKP18" s="1109"/>
      <c r="AKQ18" s="1109"/>
      <c r="AKR18" s="1109"/>
      <c r="AKS18" s="1112">
        <f t="shared" ref="AKS18:AKS23" si="1174">AKO18+AKP18-AKQ18+AKR18</f>
        <v>0</v>
      </c>
      <c r="AKT18" s="1109"/>
      <c r="AKU18" s="1109"/>
      <c r="AKV18" s="1109"/>
      <c r="AKW18" s="1109"/>
      <c r="AKX18" s="1109"/>
      <c r="AKY18" s="1111"/>
      <c r="AKZ18" s="1112">
        <f t="shared" ref="AKZ18:AKZ23" si="1175">AKT18+AKU18-AKV18+AKW18-AKX18+AKY18</f>
        <v>0</v>
      </c>
      <c r="ALA18" s="1126"/>
      <c r="ALB18" s="1110"/>
      <c r="ALD18" s="1121"/>
      <c r="ALE18" s="1109"/>
      <c r="ALF18" s="1109"/>
      <c r="ALG18" s="1109"/>
      <c r="ALH18" s="1112">
        <f t="shared" ref="ALH18:ALH23" si="1176">ALD18+ALE18-ALF18+ALG18</f>
        <v>0</v>
      </c>
      <c r="ALI18" s="1109"/>
      <c r="ALJ18" s="1109"/>
      <c r="ALK18" s="1109"/>
      <c r="ALL18" s="1109"/>
      <c r="ALM18" s="1109"/>
      <c r="ALN18" s="1111"/>
      <c r="ALO18" s="1112">
        <f t="shared" ref="ALO18:ALO23" si="1177">ALI18+ALJ18-ALK18+ALL18-ALM18+ALN18</f>
        <v>0</v>
      </c>
      <c r="ALP18" s="1126"/>
      <c r="ALQ18" s="1110"/>
      <c r="ALS18" s="1121"/>
      <c r="ALT18" s="1109"/>
      <c r="ALU18" s="1109"/>
      <c r="ALV18" s="1109"/>
      <c r="ALW18" s="1112">
        <f t="shared" ref="ALW18:ALW23" si="1178">ALS18+ALT18-ALU18+ALV18</f>
        <v>0</v>
      </c>
      <c r="ALX18" s="1109"/>
      <c r="ALY18" s="1109"/>
      <c r="ALZ18" s="1109"/>
      <c r="AMA18" s="1109"/>
      <c r="AMB18" s="1109"/>
      <c r="AMC18" s="1111"/>
      <c r="AMD18" s="1112">
        <f t="shared" ref="AMD18:AMD23" si="1179">ALX18+ALY18-ALZ18+AMA18-AMB18+AMC18</f>
        <v>0</v>
      </c>
      <c r="AME18" s="1126"/>
      <c r="AMF18" s="1110"/>
      <c r="AMH18" s="1121"/>
      <c r="AMI18" s="1109"/>
      <c r="AMJ18" s="1109"/>
      <c r="AMK18" s="1109"/>
      <c r="AML18" s="1112">
        <f t="shared" ref="AML18:AML23" si="1180">AMH18+AMI18-AMJ18+AMK18</f>
        <v>0</v>
      </c>
      <c r="AMM18" s="1109"/>
      <c r="AMN18" s="1109"/>
      <c r="AMO18" s="1109"/>
      <c r="AMP18" s="1109"/>
      <c r="AMQ18" s="1109"/>
      <c r="AMR18" s="1111"/>
      <c r="AMS18" s="1112">
        <f t="shared" ref="AMS18:AMS23" si="1181">AMM18+AMN18-AMO18+AMP18-AMQ18+AMR18</f>
        <v>0</v>
      </c>
      <c r="AMT18" s="1126"/>
      <c r="AMU18" s="1110"/>
      <c r="AMW18" s="1121"/>
      <c r="AMX18" s="1109"/>
      <c r="AMY18" s="1109"/>
      <c r="AMZ18" s="1109"/>
      <c r="ANA18" s="1112">
        <f t="shared" ref="ANA18:ANA23" si="1182">AMW18+AMX18-AMY18+AMZ18</f>
        <v>0</v>
      </c>
      <c r="ANB18" s="1109"/>
      <c r="ANC18" s="1109"/>
      <c r="AND18" s="1109"/>
      <c r="ANE18" s="1109"/>
      <c r="ANF18" s="1109"/>
      <c r="ANG18" s="1111"/>
      <c r="ANH18" s="1112">
        <f t="shared" ref="ANH18:ANH23" si="1183">ANB18+ANC18-AND18+ANE18-ANF18+ANG18</f>
        <v>0</v>
      </c>
      <c r="ANI18" s="1126"/>
      <c r="ANJ18" s="1110"/>
      <c r="ANL18" s="1121"/>
      <c r="ANM18" s="1109"/>
      <c r="ANN18" s="1109"/>
      <c r="ANO18" s="1109"/>
      <c r="ANP18" s="1112">
        <f t="shared" ref="ANP18:ANP23" si="1184">ANL18+ANM18-ANN18+ANO18</f>
        <v>0</v>
      </c>
      <c r="ANQ18" s="1109"/>
      <c r="ANR18" s="1109"/>
      <c r="ANS18" s="1109"/>
      <c r="ANT18" s="1109"/>
      <c r="ANU18" s="1109"/>
      <c r="ANV18" s="1111"/>
      <c r="ANW18" s="1112">
        <f t="shared" ref="ANW18:ANW23" si="1185">ANQ18+ANR18-ANS18+ANT18-ANU18+ANV18</f>
        <v>0</v>
      </c>
      <c r="ANX18" s="1126"/>
      <c r="ANY18" s="1110"/>
      <c r="AOA18" s="1121"/>
      <c r="AOB18" s="1109"/>
      <c r="AOC18" s="1109"/>
      <c r="AOD18" s="1109"/>
      <c r="AOE18" s="1112">
        <f t="shared" ref="AOE18:AOE23" si="1186">AOA18+AOB18-AOC18+AOD18</f>
        <v>0</v>
      </c>
      <c r="AOF18" s="1109"/>
      <c r="AOG18" s="1109"/>
      <c r="AOH18" s="1109"/>
      <c r="AOI18" s="1109"/>
      <c r="AOJ18" s="1109"/>
      <c r="AOK18" s="1111"/>
      <c r="AOL18" s="1112">
        <f t="shared" ref="AOL18:AOL23" si="1187">AOF18+AOG18-AOH18+AOI18-AOJ18+AOK18</f>
        <v>0</v>
      </c>
      <c r="AOM18" s="1126"/>
      <c r="AON18" s="1110"/>
      <c r="AOP18" s="1121"/>
      <c r="AOQ18" s="1109"/>
      <c r="AOR18" s="1109"/>
      <c r="AOS18" s="1109"/>
      <c r="AOT18" s="1112">
        <f t="shared" ref="AOT18:AOT23" si="1188">AOP18+AOQ18-AOR18+AOS18</f>
        <v>0</v>
      </c>
      <c r="AOU18" s="1109"/>
      <c r="AOV18" s="1109"/>
      <c r="AOW18" s="1109"/>
      <c r="AOX18" s="1109"/>
      <c r="AOY18" s="1109"/>
      <c r="AOZ18" s="1111"/>
      <c r="APA18" s="1112">
        <f t="shared" ref="APA18:APA23" si="1189">AOU18+AOV18-AOW18+AOX18-AOY18+AOZ18</f>
        <v>0</v>
      </c>
      <c r="APB18" s="1126"/>
      <c r="APC18" s="1110"/>
      <c r="APE18" s="1121"/>
      <c r="APF18" s="1109"/>
      <c r="APG18" s="1109"/>
      <c r="APH18" s="1109"/>
      <c r="API18" s="1112">
        <f t="shared" ref="API18:API23" si="1190">APE18+APF18-APG18+APH18</f>
        <v>0</v>
      </c>
      <c r="APJ18" s="1109"/>
      <c r="APK18" s="1109"/>
      <c r="APL18" s="1109"/>
      <c r="APM18" s="1109"/>
      <c r="APN18" s="1109"/>
      <c r="APO18" s="1111"/>
      <c r="APP18" s="1112">
        <f t="shared" ref="APP18:APP23" si="1191">APJ18+APK18-APL18+APM18-APN18+APO18</f>
        <v>0</v>
      </c>
      <c r="APQ18" s="1126"/>
      <c r="APR18" s="1110"/>
      <c r="APT18" s="1121"/>
      <c r="APU18" s="1109"/>
      <c r="APV18" s="1109"/>
      <c r="APW18" s="1109"/>
      <c r="APX18" s="1112">
        <f t="shared" ref="APX18:APX23" si="1192">APT18+APU18-APV18+APW18</f>
        <v>0</v>
      </c>
      <c r="APY18" s="1109"/>
      <c r="APZ18" s="1109"/>
      <c r="AQA18" s="1109"/>
      <c r="AQB18" s="1109"/>
      <c r="AQC18" s="1109"/>
      <c r="AQD18" s="1111"/>
      <c r="AQE18" s="1112">
        <f t="shared" ref="AQE18:AQE23" si="1193">APY18+APZ18-AQA18+AQB18-AQC18+AQD18</f>
        <v>0</v>
      </c>
      <c r="AQF18" s="1126"/>
      <c r="AQG18" s="1110"/>
      <c r="AQI18" s="1121"/>
      <c r="AQJ18" s="1109"/>
      <c r="AQK18" s="1109"/>
      <c r="AQL18" s="1109"/>
      <c r="AQM18" s="1112">
        <f t="shared" ref="AQM18:AQM23" si="1194">AQI18+AQJ18-AQK18+AQL18</f>
        <v>0</v>
      </c>
      <c r="AQN18" s="1109"/>
      <c r="AQO18" s="1109"/>
      <c r="AQP18" s="1109"/>
      <c r="AQQ18" s="1109"/>
      <c r="AQR18" s="1109"/>
      <c r="AQS18" s="1111"/>
      <c r="AQT18" s="1112">
        <f t="shared" ref="AQT18:AQT23" si="1195">AQN18+AQO18-AQP18+AQQ18-AQR18+AQS18</f>
        <v>0</v>
      </c>
      <c r="AQU18" s="1126"/>
      <c r="AQV18" s="1110"/>
      <c r="AQX18" s="1121"/>
      <c r="AQY18" s="1109"/>
      <c r="AQZ18" s="1109"/>
      <c r="ARA18" s="1109"/>
      <c r="ARB18" s="1112">
        <f t="shared" ref="ARB18:ARB23" si="1196">AQX18+AQY18-AQZ18+ARA18</f>
        <v>0</v>
      </c>
      <c r="ARC18" s="1109"/>
      <c r="ARD18" s="1109"/>
      <c r="ARE18" s="1109"/>
      <c r="ARF18" s="1109"/>
      <c r="ARG18" s="1109"/>
      <c r="ARH18" s="1111"/>
      <c r="ARI18" s="1112">
        <f t="shared" ref="ARI18:ARI23" si="1197">ARC18+ARD18-ARE18+ARF18-ARG18+ARH18</f>
        <v>0</v>
      </c>
      <c r="ARJ18" s="1126"/>
      <c r="ARK18" s="1110"/>
      <c r="ARM18" s="1121"/>
      <c r="ARN18" s="1109"/>
      <c r="ARO18" s="1109"/>
      <c r="ARP18" s="1109"/>
      <c r="ARQ18" s="1112">
        <f t="shared" ref="ARQ18:ARQ23" si="1198">ARM18+ARN18-ARO18+ARP18</f>
        <v>0</v>
      </c>
      <c r="ARR18" s="1109"/>
      <c r="ARS18" s="1109"/>
      <c r="ART18" s="1109"/>
      <c r="ARU18" s="1109"/>
      <c r="ARV18" s="1109"/>
      <c r="ARW18" s="1111"/>
      <c r="ARX18" s="1112">
        <f t="shared" ref="ARX18:ARX23" si="1199">ARR18+ARS18-ART18+ARU18-ARV18+ARW18</f>
        <v>0</v>
      </c>
      <c r="ARY18" s="1126"/>
      <c r="ARZ18" s="1110"/>
      <c r="ASB18" s="1121"/>
      <c r="ASC18" s="1109"/>
      <c r="ASD18" s="1109"/>
      <c r="ASE18" s="1109"/>
      <c r="ASF18" s="1112">
        <f t="shared" ref="ASF18:ASF23" si="1200">ASB18+ASC18-ASD18+ASE18</f>
        <v>0</v>
      </c>
      <c r="ASG18" s="1109"/>
      <c r="ASH18" s="1109"/>
      <c r="ASI18" s="1109"/>
      <c r="ASJ18" s="1109"/>
      <c r="ASK18" s="1109"/>
      <c r="ASL18" s="1111"/>
      <c r="ASM18" s="1112">
        <f t="shared" ref="ASM18:ASM23" si="1201">ASG18+ASH18-ASI18+ASJ18-ASK18+ASL18</f>
        <v>0</v>
      </c>
      <c r="ASN18" s="1126"/>
      <c r="ASO18" s="1110"/>
      <c r="ASQ18" s="1121"/>
      <c r="ASR18" s="1109"/>
      <c r="ASS18" s="1109"/>
      <c r="AST18" s="1109"/>
      <c r="ASU18" s="1112">
        <f t="shared" ref="ASU18:ASU23" si="1202">ASQ18+ASR18-ASS18+AST18</f>
        <v>0</v>
      </c>
      <c r="ASV18" s="1109"/>
      <c r="ASW18" s="1109"/>
      <c r="ASX18" s="1109"/>
      <c r="ASY18" s="1109"/>
      <c r="ASZ18" s="1109"/>
      <c r="ATA18" s="1111"/>
      <c r="ATB18" s="1112">
        <f t="shared" ref="ATB18:ATB23" si="1203">ASV18+ASW18-ASX18+ASY18-ASZ18+ATA18</f>
        <v>0</v>
      </c>
      <c r="ATC18" s="1126"/>
      <c r="ATD18" s="1110"/>
      <c r="ATF18" s="1121"/>
      <c r="ATG18" s="1109"/>
      <c r="ATH18" s="1109"/>
      <c r="ATI18" s="1109"/>
      <c r="ATJ18" s="1112">
        <f t="shared" ref="ATJ18:ATJ23" si="1204">ATF18+ATG18-ATH18+ATI18</f>
        <v>0</v>
      </c>
      <c r="ATK18" s="1109"/>
      <c r="ATL18" s="1109"/>
      <c r="ATM18" s="1109"/>
      <c r="ATN18" s="1109"/>
      <c r="ATO18" s="1109"/>
      <c r="ATP18" s="1111"/>
      <c r="ATQ18" s="1112">
        <f t="shared" ref="ATQ18:ATQ23" si="1205">ATK18+ATL18-ATM18+ATN18-ATO18+ATP18</f>
        <v>0</v>
      </c>
      <c r="ATR18" s="1126"/>
      <c r="ATS18" s="1110"/>
      <c r="ATU18" s="1121"/>
      <c r="ATV18" s="1109"/>
      <c r="ATW18" s="1109"/>
      <c r="ATX18" s="1109"/>
      <c r="ATY18" s="1112">
        <f t="shared" ref="ATY18:ATY23" si="1206">ATU18+ATV18-ATW18+ATX18</f>
        <v>0</v>
      </c>
      <c r="ATZ18" s="1109"/>
      <c r="AUA18" s="1109"/>
      <c r="AUB18" s="1109"/>
      <c r="AUC18" s="1109"/>
      <c r="AUD18" s="1109"/>
      <c r="AUE18" s="1111"/>
      <c r="AUF18" s="1112">
        <f t="shared" ref="AUF18:AUF23" si="1207">ATZ18+AUA18-AUB18+AUC18-AUD18+AUE18</f>
        <v>0</v>
      </c>
      <c r="AUG18" s="1126"/>
      <c r="AUH18" s="1110"/>
      <c r="AUJ18" s="1121"/>
      <c r="AUK18" s="1109"/>
      <c r="AUL18" s="1109"/>
      <c r="AUM18" s="1109"/>
      <c r="AUN18" s="1112">
        <f t="shared" ref="AUN18:AUN23" si="1208">AUJ18+AUK18-AUL18+AUM18</f>
        <v>0</v>
      </c>
      <c r="AUO18" s="1109"/>
      <c r="AUP18" s="1109"/>
      <c r="AUQ18" s="1109"/>
      <c r="AUR18" s="1109"/>
      <c r="AUS18" s="1109"/>
      <c r="AUT18" s="1111"/>
      <c r="AUU18" s="1112">
        <f t="shared" ref="AUU18:AUU23" si="1209">AUO18+AUP18-AUQ18+AUR18-AUS18+AUT18</f>
        <v>0</v>
      </c>
      <c r="AUV18" s="1126"/>
      <c r="AUW18" s="1110"/>
      <c r="AUY18" s="1121"/>
      <c r="AUZ18" s="1109"/>
      <c r="AVA18" s="1109"/>
      <c r="AVB18" s="1109"/>
      <c r="AVC18" s="1112">
        <f t="shared" ref="AVC18:AVC23" si="1210">AUY18+AUZ18-AVA18+AVB18</f>
        <v>0</v>
      </c>
      <c r="AVD18" s="1109"/>
      <c r="AVE18" s="1109"/>
      <c r="AVF18" s="1109"/>
      <c r="AVG18" s="1109"/>
      <c r="AVH18" s="1109"/>
      <c r="AVI18" s="1111"/>
      <c r="AVJ18" s="1112">
        <f t="shared" ref="AVJ18:AVJ23" si="1211">AVD18+AVE18-AVF18+AVG18-AVH18+AVI18</f>
        <v>0</v>
      </c>
      <c r="AVK18" s="1126"/>
      <c r="AVL18" s="1110"/>
      <c r="AVN18" s="1121"/>
      <c r="AVO18" s="1109"/>
      <c r="AVP18" s="1109"/>
      <c r="AVQ18" s="1109"/>
      <c r="AVR18" s="1112">
        <f t="shared" ref="AVR18:AVR23" si="1212">AVN18+AVO18-AVP18+AVQ18</f>
        <v>0</v>
      </c>
      <c r="AVS18" s="1109"/>
      <c r="AVT18" s="1109"/>
      <c r="AVU18" s="1109"/>
      <c r="AVV18" s="1109"/>
      <c r="AVW18" s="1109"/>
      <c r="AVX18" s="1111"/>
      <c r="AVY18" s="1112">
        <f t="shared" ref="AVY18:AVY23" si="1213">AVS18+AVT18-AVU18+AVV18-AVW18+AVX18</f>
        <v>0</v>
      </c>
      <c r="AVZ18" s="1126"/>
      <c r="AWA18" s="1110"/>
      <c r="AWC18" s="1121"/>
      <c r="AWD18" s="1109"/>
      <c r="AWE18" s="1109"/>
      <c r="AWF18" s="1109"/>
      <c r="AWG18" s="1112">
        <f t="shared" ref="AWG18:AWG23" si="1214">AWC18+AWD18-AWE18+AWF18</f>
        <v>0</v>
      </c>
      <c r="AWH18" s="1109"/>
      <c r="AWI18" s="1109"/>
      <c r="AWJ18" s="1109"/>
      <c r="AWK18" s="1109"/>
      <c r="AWL18" s="1109"/>
      <c r="AWM18" s="1111"/>
      <c r="AWN18" s="1112">
        <f t="shared" ref="AWN18:AWN23" si="1215">AWH18+AWI18-AWJ18+AWK18-AWL18+AWM18</f>
        <v>0</v>
      </c>
      <c r="AWO18" s="1126"/>
      <c r="AWP18" s="1110"/>
      <c r="AWR18" s="1121"/>
      <c r="AWS18" s="1109"/>
      <c r="AWT18" s="1109"/>
      <c r="AWU18" s="1109"/>
      <c r="AWV18" s="1112">
        <f t="shared" ref="AWV18:AWV23" si="1216">AWR18+AWS18-AWT18+AWU18</f>
        <v>0</v>
      </c>
      <c r="AWW18" s="1109"/>
      <c r="AWX18" s="1109"/>
      <c r="AWY18" s="1109"/>
      <c r="AWZ18" s="1109"/>
      <c r="AXA18" s="1109"/>
      <c r="AXB18" s="1111"/>
      <c r="AXC18" s="1112">
        <f t="shared" ref="AXC18:AXC23" si="1217">AWW18+AWX18-AWY18+AWZ18-AXA18+AXB18</f>
        <v>0</v>
      </c>
      <c r="AXD18" s="1126"/>
      <c r="AXE18" s="1110"/>
      <c r="AXG18" s="1121"/>
      <c r="AXH18" s="1109"/>
      <c r="AXI18" s="1109"/>
      <c r="AXJ18" s="1109"/>
      <c r="AXK18" s="1112">
        <f t="shared" ref="AXK18:AXK23" si="1218">AXG18+AXH18-AXI18+AXJ18</f>
        <v>0</v>
      </c>
      <c r="AXL18" s="1109"/>
      <c r="AXM18" s="1109"/>
      <c r="AXN18" s="1109"/>
      <c r="AXO18" s="1109"/>
      <c r="AXP18" s="1109"/>
      <c r="AXQ18" s="1111"/>
      <c r="AXR18" s="1112">
        <f t="shared" ref="AXR18:AXR23" si="1219">AXL18+AXM18-AXN18+AXO18-AXP18+AXQ18</f>
        <v>0</v>
      </c>
      <c r="AXS18" s="1126"/>
      <c r="AXT18" s="1110"/>
      <c r="AXV18" s="1121"/>
      <c r="AXW18" s="1109"/>
      <c r="AXX18" s="1109"/>
      <c r="AXY18" s="1109"/>
      <c r="AXZ18" s="1112">
        <f t="shared" ref="AXZ18:AXZ23" si="1220">AXV18+AXW18-AXX18+AXY18</f>
        <v>0</v>
      </c>
      <c r="AYA18" s="1109"/>
      <c r="AYB18" s="1109"/>
      <c r="AYC18" s="1109"/>
      <c r="AYD18" s="1109"/>
      <c r="AYE18" s="1109"/>
      <c r="AYF18" s="1111"/>
      <c r="AYG18" s="1112">
        <f t="shared" ref="AYG18:AYG23" si="1221">AYA18+AYB18-AYC18+AYD18-AYE18+AYF18</f>
        <v>0</v>
      </c>
      <c r="AYH18" s="1126"/>
      <c r="AYI18" s="1110"/>
      <c r="AYK18" s="1121"/>
      <c r="AYL18" s="1109"/>
      <c r="AYM18" s="1109"/>
      <c r="AYN18" s="1109"/>
      <c r="AYO18" s="1112">
        <f t="shared" ref="AYO18:AYO23" si="1222">AYK18+AYL18-AYM18+AYN18</f>
        <v>0</v>
      </c>
      <c r="AYP18" s="1109"/>
      <c r="AYQ18" s="1109"/>
      <c r="AYR18" s="1109"/>
      <c r="AYS18" s="1109"/>
      <c r="AYT18" s="1109"/>
      <c r="AYU18" s="1111"/>
      <c r="AYV18" s="1112">
        <f t="shared" ref="AYV18:AYV23" si="1223">AYP18+AYQ18-AYR18+AYS18-AYT18+AYU18</f>
        <v>0</v>
      </c>
      <c r="AYW18" s="1126"/>
      <c r="AYX18" s="1110"/>
      <c r="AYZ18" s="1121"/>
      <c r="AZA18" s="1109"/>
      <c r="AZB18" s="1109"/>
      <c r="AZC18" s="1109"/>
      <c r="AZD18" s="1112">
        <f t="shared" ref="AZD18:AZD23" si="1224">AYZ18+AZA18-AZB18+AZC18</f>
        <v>0</v>
      </c>
      <c r="AZE18" s="1109"/>
      <c r="AZF18" s="1109"/>
      <c r="AZG18" s="1109"/>
      <c r="AZH18" s="1109"/>
      <c r="AZI18" s="1109"/>
      <c r="AZJ18" s="1111"/>
      <c r="AZK18" s="1112">
        <f t="shared" ref="AZK18:AZK23" si="1225">AZE18+AZF18-AZG18+AZH18-AZI18+AZJ18</f>
        <v>0</v>
      </c>
      <c r="AZL18" s="1126"/>
      <c r="AZM18" s="1110"/>
      <c r="AZO18" s="1121"/>
      <c r="AZP18" s="1109"/>
      <c r="AZQ18" s="1109"/>
      <c r="AZR18" s="1109"/>
      <c r="AZS18" s="1112">
        <f t="shared" ref="AZS18:AZS23" si="1226">AZO18+AZP18-AZQ18+AZR18</f>
        <v>0</v>
      </c>
      <c r="AZT18" s="1109"/>
      <c r="AZU18" s="1109"/>
      <c r="AZV18" s="1109"/>
      <c r="AZW18" s="1109"/>
      <c r="AZX18" s="1109"/>
      <c r="AZY18" s="1111"/>
      <c r="AZZ18" s="1112">
        <f t="shared" ref="AZZ18:AZZ23" si="1227">AZT18+AZU18-AZV18+AZW18-AZX18+AZY18</f>
        <v>0</v>
      </c>
      <c r="BAA18" s="1126"/>
      <c r="BAB18" s="1110"/>
      <c r="BAD18" s="1121"/>
      <c r="BAE18" s="1109"/>
      <c r="BAF18" s="1109"/>
      <c r="BAG18" s="1109"/>
      <c r="BAH18" s="1112">
        <f t="shared" ref="BAH18:BAH23" si="1228">BAD18+BAE18-BAF18+BAG18</f>
        <v>0</v>
      </c>
      <c r="BAI18" s="1109"/>
      <c r="BAJ18" s="1109"/>
      <c r="BAK18" s="1109"/>
      <c r="BAL18" s="1109"/>
      <c r="BAM18" s="1109"/>
      <c r="BAN18" s="1111"/>
      <c r="BAO18" s="1112">
        <f t="shared" ref="BAO18:BAO23" si="1229">BAI18+BAJ18-BAK18+BAL18-BAM18+BAN18</f>
        <v>0</v>
      </c>
      <c r="BAP18" s="1126"/>
      <c r="BAQ18" s="1110"/>
      <c r="BAS18" s="1121"/>
      <c r="BAT18" s="1109"/>
      <c r="BAU18" s="1109"/>
      <c r="BAV18" s="1109"/>
      <c r="BAW18" s="1112">
        <f t="shared" ref="BAW18:BAW23" si="1230">BAS18+BAT18-BAU18+BAV18</f>
        <v>0</v>
      </c>
      <c r="BAX18" s="1109"/>
      <c r="BAY18" s="1109"/>
      <c r="BAZ18" s="1109"/>
      <c r="BBA18" s="1109"/>
      <c r="BBB18" s="1109"/>
      <c r="BBC18" s="1111"/>
      <c r="BBD18" s="1112">
        <f t="shared" ref="BBD18:BBD23" si="1231">BAX18+BAY18-BAZ18+BBA18-BBB18+BBC18</f>
        <v>0</v>
      </c>
      <c r="BBE18" s="1126"/>
      <c r="BBF18" s="1110"/>
      <c r="BBH18" s="1121"/>
      <c r="BBI18" s="1109"/>
      <c r="BBJ18" s="1109"/>
      <c r="BBK18" s="1109"/>
      <c r="BBL18" s="1112">
        <f t="shared" ref="BBL18:BBL23" si="1232">BBH18+BBI18-BBJ18+BBK18</f>
        <v>0</v>
      </c>
      <c r="BBM18" s="1109"/>
      <c r="BBN18" s="1109"/>
      <c r="BBO18" s="1109"/>
      <c r="BBP18" s="1109"/>
      <c r="BBQ18" s="1109"/>
      <c r="BBR18" s="1111"/>
      <c r="BBS18" s="1112">
        <f t="shared" ref="BBS18:BBS23" si="1233">BBM18+BBN18-BBO18+BBP18-BBQ18+BBR18</f>
        <v>0</v>
      </c>
      <c r="BBT18" s="1126"/>
      <c r="BBU18" s="1110"/>
      <c r="BBW18" s="1121"/>
      <c r="BBX18" s="1109"/>
      <c r="BBY18" s="1109"/>
      <c r="BBZ18" s="1109"/>
      <c r="BCA18" s="1112">
        <f t="shared" ref="BCA18:BCA23" si="1234">BBW18+BBX18-BBY18+BBZ18</f>
        <v>0</v>
      </c>
      <c r="BCB18" s="1109"/>
      <c r="BCC18" s="1109"/>
      <c r="BCD18" s="1109"/>
      <c r="BCE18" s="1109"/>
      <c r="BCF18" s="1109"/>
      <c r="BCG18" s="1111"/>
      <c r="BCH18" s="1112">
        <f t="shared" ref="BCH18:BCH23" si="1235">BCB18+BCC18-BCD18+BCE18-BCF18+BCG18</f>
        <v>0</v>
      </c>
      <c r="BCI18" s="1126"/>
      <c r="BCJ18" s="1110"/>
      <c r="BCL18" s="1121"/>
      <c r="BCM18" s="1109"/>
      <c r="BCN18" s="1109"/>
      <c r="BCO18" s="1109"/>
      <c r="BCP18" s="1112">
        <f t="shared" ref="BCP18:BCP23" si="1236">BCL18+BCM18-BCN18+BCO18</f>
        <v>0</v>
      </c>
      <c r="BCQ18" s="1109"/>
      <c r="BCR18" s="1109"/>
      <c r="BCS18" s="1109"/>
      <c r="BCT18" s="1109"/>
      <c r="BCU18" s="1109"/>
      <c r="BCV18" s="1111"/>
      <c r="BCW18" s="1112">
        <f t="shared" ref="BCW18:BCW23" si="1237">BCQ18+BCR18-BCS18+BCT18-BCU18+BCV18</f>
        <v>0</v>
      </c>
      <c r="BCX18" s="1126"/>
      <c r="BCY18" s="1110"/>
      <c r="BDA18" s="1121"/>
      <c r="BDB18" s="1109"/>
      <c r="BDC18" s="1109"/>
      <c r="BDD18" s="1109"/>
      <c r="BDE18" s="1112">
        <f t="shared" ref="BDE18:BDE23" si="1238">BDA18+BDB18-BDC18+BDD18</f>
        <v>0</v>
      </c>
      <c r="BDF18" s="1109"/>
      <c r="BDG18" s="1109"/>
      <c r="BDH18" s="1109"/>
      <c r="BDI18" s="1109"/>
      <c r="BDJ18" s="1109"/>
      <c r="BDK18" s="1111"/>
      <c r="BDL18" s="1112">
        <f t="shared" ref="BDL18:BDL23" si="1239">BDF18+BDG18-BDH18+BDI18-BDJ18+BDK18</f>
        <v>0</v>
      </c>
      <c r="BDM18" s="1126"/>
      <c r="BDN18" s="1110"/>
      <c r="BDP18" s="1121"/>
      <c r="BDQ18" s="1109"/>
      <c r="BDR18" s="1109"/>
      <c r="BDS18" s="1109"/>
      <c r="BDT18" s="1112">
        <f t="shared" ref="BDT18:BDT23" si="1240">BDP18+BDQ18-BDR18+BDS18</f>
        <v>0</v>
      </c>
      <c r="BDU18" s="1109"/>
      <c r="BDV18" s="1109"/>
      <c r="BDW18" s="1109"/>
      <c r="BDX18" s="1109"/>
      <c r="BDY18" s="1109"/>
      <c r="BDZ18" s="1111"/>
      <c r="BEA18" s="1112">
        <f t="shared" ref="BEA18:BEA23" si="1241">BDU18+BDV18-BDW18+BDX18-BDY18+BDZ18</f>
        <v>0</v>
      </c>
      <c r="BEB18" s="1126"/>
      <c r="BEC18" s="1110"/>
      <c r="BEE18" s="1121"/>
      <c r="BEF18" s="1109"/>
      <c r="BEG18" s="1109"/>
      <c r="BEH18" s="1109"/>
      <c r="BEI18" s="1112">
        <f t="shared" ref="BEI18:BEI23" si="1242">BEE18+BEF18-BEG18+BEH18</f>
        <v>0</v>
      </c>
      <c r="BEJ18" s="1109"/>
      <c r="BEK18" s="1109"/>
      <c r="BEL18" s="1109"/>
      <c r="BEM18" s="1109"/>
      <c r="BEN18" s="1109"/>
      <c r="BEO18" s="1111"/>
      <c r="BEP18" s="1112">
        <f t="shared" ref="BEP18:BEP23" si="1243">BEJ18+BEK18-BEL18+BEM18-BEN18+BEO18</f>
        <v>0</v>
      </c>
      <c r="BEQ18" s="1126"/>
      <c r="BER18" s="1110"/>
      <c r="BET18" s="1121"/>
      <c r="BEU18" s="1109"/>
      <c r="BEV18" s="1109"/>
      <c r="BEW18" s="1109"/>
      <c r="BEX18" s="1112">
        <f t="shared" ref="BEX18:BEX23" si="1244">BET18+BEU18-BEV18+BEW18</f>
        <v>0</v>
      </c>
      <c r="BEY18" s="1109"/>
      <c r="BEZ18" s="1109"/>
      <c r="BFA18" s="1109"/>
      <c r="BFB18" s="1109"/>
      <c r="BFC18" s="1109"/>
      <c r="BFD18" s="1111"/>
      <c r="BFE18" s="1112">
        <f t="shared" ref="BFE18:BFE23" si="1245">BEY18+BEZ18-BFA18+BFB18-BFC18+BFD18</f>
        <v>0</v>
      </c>
      <c r="BFF18" s="1126"/>
      <c r="BFG18" s="1110"/>
      <c r="BFI18" s="1121"/>
      <c r="BFJ18" s="1109"/>
      <c r="BFK18" s="1109"/>
      <c r="BFL18" s="1109"/>
      <c r="BFM18" s="1112">
        <f t="shared" ref="BFM18:BFM23" si="1246">BFI18+BFJ18-BFK18+BFL18</f>
        <v>0</v>
      </c>
      <c r="BFN18" s="1109"/>
      <c r="BFO18" s="1109"/>
      <c r="BFP18" s="1109"/>
      <c r="BFQ18" s="1109"/>
      <c r="BFR18" s="1109"/>
      <c r="BFS18" s="1111"/>
      <c r="BFT18" s="1112">
        <f t="shared" ref="BFT18:BFT23" si="1247">BFN18+BFO18-BFP18+BFQ18-BFR18+BFS18</f>
        <v>0</v>
      </c>
      <c r="BFU18" s="1126"/>
      <c r="BFV18" s="1110"/>
      <c r="BFX18" s="1121"/>
      <c r="BFY18" s="1109"/>
      <c r="BFZ18" s="1109"/>
      <c r="BGA18" s="1109"/>
      <c r="BGB18" s="1112">
        <f t="shared" ref="BGB18:BGB23" si="1248">BFX18+BFY18-BFZ18+BGA18</f>
        <v>0</v>
      </c>
      <c r="BGC18" s="1109"/>
      <c r="BGD18" s="1109"/>
      <c r="BGE18" s="1109"/>
      <c r="BGF18" s="1109"/>
      <c r="BGG18" s="1109"/>
      <c r="BGH18" s="1111"/>
      <c r="BGI18" s="1112">
        <f t="shared" ref="BGI18:BGI23" si="1249">BGC18+BGD18-BGE18+BGF18-BGG18+BGH18</f>
        <v>0</v>
      </c>
      <c r="BGJ18" s="1126"/>
      <c r="BGK18" s="1110"/>
      <c r="BGM18" s="1121"/>
      <c r="BGN18" s="1109"/>
      <c r="BGO18" s="1109"/>
      <c r="BGP18" s="1109"/>
      <c r="BGQ18" s="1112">
        <f t="shared" ref="BGQ18:BGQ23" si="1250">BGM18+BGN18-BGO18+BGP18</f>
        <v>0</v>
      </c>
      <c r="BGR18" s="1109"/>
      <c r="BGS18" s="1109"/>
      <c r="BGT18" s="1109"/>
      <c r="BGU18" s="1109"/>
      <c r="BGV18" s="1109"/>
      <c r="BGW18" s="1111"/>
      <c r="BGX18" s="1112">
        <f t="shared" ref="BGX18:BGX23" si="1251">BGR18+BGS18-BGT18+BGU18-BGV18+BGW18</f>
        <v>0</v>
      </c>
      <c r="BGY18" s="1126"/>
      <c r="BGZ18" s="1110"/>
      <c r="BHB18" s="1121"/>
      <c r="BHC18" s="1109"/>
      <c r="BHD18" s="1109"/>
      <c r="BHE18" s="1109"/>
      <c r="BHF18" s="1112">
        <f t="shared" ref="BHF18:BHF23" si="1252">BHB18+BHC18-BHD18+BHE18</f>
        <v>0</v>
      </c>
      <c r="BHG18" s="1109"/>
      <c r="BHH18" s="1109"/>
      <c r="BHI18" s="1109"/>
      <c r="BHJ18" s="1109"/>
      <c r="BHK18" s="1109"/>
      <c r="BHL18" s="1111"/>
      <c r="BHM18" s="1112">
        <f t="shared" ref="BHM18:BHM23" si="1253">BHG18+BHH18-BHI18+BHJ18-BHK18+BHL18</f>
        <v>0</v>
      </c>
      <c r="BHN18" s="1126"/>
      <c r="BHO18" s="1110"/>
      <c r="BHQ18" s="1121"/>
      <c r="BHR18" s="1109"/>
      <c r="BHS18" s="1109"/>
      <c r="BHT18" s="1109"/>
      <c r="BHU18" s="1112">
        <f t="shared" ref="BHU18:BHU23" si="1254">BHQ18+BHR18-BHS18+BHT18</f>
        <v>0</v>
      </c>
      <c r="BHV18" s="1109"/>
      <c r="BHW18" s="1109"/>
      <c r="BHX18" s="1109"/>
      <c r="BHY18" s="1109"/>
      <c r="BHZ18" s="1109"/>
      <c r="BIA18" s="1111"/>
      <c r="BIB18" s="1112">
        <f t="shared" ref="BIB18:BIB23" si="1255">BHV18+BHW18-BHX18+BHY18-BHZ18+BIA18</f>
        <v>0</v>
      </c>
      <c r="BIC18" s="1126"/>
      <c r="BID18" s="1110"/>
      <c r="BIF18" s="1121"/>
      <c r="BIG18" s="1109"/>
      <c r="BIH18" s="1109"/>
      <c r="BII18" s="1109"/>
      <c r="BIJ18" s="1112">
        <f t="shared" ref="BIJ18:BIJ23" si="1256">BIF18+BIG18-BIH18+BII18</f>
        <v>0</v>
      </c>
      <c r="BIK18" s="1109"/>
      <c r="BIL18" s="1109"/>
      <c r="BIM18" s="1109"/>
      <c r="BIN18" s="1109"/>
      <c r="BIO18" s="1109"/>
      <c r="BIP18" s="1111"/>
      <c r="BIQ18" s="1112">
        <f t="shared" ref="BIQ18:BIQ23" si="1257">BIK18+BIL18-BIM18+BIN18-BIO18+BIP18</f>
        <v>0</v>
      </c>
      <c r="BIR18" s="1126"/>
      <c r="BIS18" s="1110"/>
      <c r="BIU18" s="1121"/>
      <c r="BIV18" s="1109"/>
      <c r="BIW18" s="1109"/>
      <c r="BIX18" s="1109"/>
      <c r="BIY18" s="1112">
        <f t="shared" ref="BIY18:BIY23" si="1258">BIU18+BIV18-BIW18+BIX18</f>
        <v>0</v>
      </c>
      <c r="BIZ18" s="1109"/>
      <c r="BJA18" s="1109"/>
      <c r="BJB18" s="1109"/>
      <c r="BJC18" s="1109"/>
      <c r="BJD18" s="1109"/>
      <c r="BJE18" s="1111"/>
      <c r="BJF18" s="1112">
        <f t="shared" ref="BJF18:BJF23" si="1259">BIZ18+BJA18-BJB18+BJC18-BJD18+BJE18</f>
        <v>0</v>
      </c>
      <c r="BJG18" s="1126"/>
      <c r="BJH18" s="1110"/>
      <c r="BJJ18" s="1121"/>
      <c r="BJK18" s="1109"/>
      <c r="BJL18" s="1109"/>
      <c r="BJM18" s="1109"/>
      <c r="BJN18" s="1112">
        <f t="shared" ref="BJN18:BJN23" si="1260">BJJ18+BJK18-BJL18+BJM18</f>
        <v>0</v>
      </c>
      <c r="BJO18" s="1109"/>
      <c r="BJP18" s="1109"/>
      <c r="BJQ18" s="1109"/>
      <c r="BJR18" s="1109"/>
      <c r="BJS18" s="1109"/>
      <c r="BJT18" s="1111"/>
      <c r="BJU18" s="1112">
        <f t="shared" ref="BJU18:BJU23" si="1261">BJO18+BJP18-BJQ18+BJR18-BJS18+BJT18</f>
        <v>0</v>
      </c>
      <c r="BJV18" s="1126"/>
      <c r="BJW18" s="1110"/>
      <c r="BJY18" s="1121"/>
      <c r="BJZ18" s="1109"/>
      <c r="BKA18" s="1109"/>
      <c r="BKB18" s="1109"/>
      <c r="BKC18" s="1112">
        <f t="shared" ref="BKC18:BKC23" si="1262">BJY18+BJZ18-BKA18+BKB18</f>
        <v>0</v>
      </c>
      <c r="BKD18" s="1109"/>
      <c r="BKE18" s="1109"/>
      <c r="BKF18" s="1109"/>
      <c r="BKG18" s="1109"/>
      <c r="BKH18" s="1109"/>
      <c r="BKI18" s="1111"/>
      <c r="BKJ18" s="1112">
        <f t="shared" ref="BKJ18:BKJ23" si="1263">BKD18+BKE18-BKF18+BKG18-BKH18+BKI18</f>
        <v>0</v>
      </c>
      <c r="BKK18" s="1126"/>
      <c r="BKL18" s="1110"/>
      <c r="BKN18" s="1121"/>
      <c r="BKO18" s="1109"/>
      <c r="BKP18" s="1109"/>
      <c r="BKQ18" s="1109"/>
      <c r="BKR18" s="1112">
        <f t="shared" ref="BKR18:BKR23" si="1264">BKN18+BKO18-BKP18+BKQ18</f>
        <v>0</v>
      </c>
      <c r="BKS18" s="1109"/>
      <c r="BKT18" s="1109"/>
      <c r="BKU18" s="1109"/>
      <c r="BKV18" s="1109"/>
      <c r="BKW18" s="1109"/>
      <c r="BKX18" s="1111"/>
      <c r="BKY18" s="1112">
        <f t="shared" ref="BKY18:BKY23" si="1265">BKS18+BKT18-BKU18+BKV18-BKW18+BKX18</f>
        <v>0</v>
      </c>
      <c r="BKZ18" s="1126"/>
      <c r="BLA18" s="1110"/>
      <c r="BLC18" s="1121"/>
      <c r="BLD18" s="1109"/>
      <c r="BLE18" s="1109"/>
      <c r="BLF18" s="1109"/>
      <c r="BLG18" s="1112">
        <f t="shared" ref="BLG18:BLG23" si="1266">BLC18+BLD18-BLE18+BLF18</f>
        <v>0</v>
      </c>
      <c r="BLH18" s="1109"/>
      <c r="BLI18" s="1109"/>
      <c r="BLJ18" s="1109"/>
      <c r="BLK18" s="1109"/>
      <c r="BLL18" s="1109"/>
      <c r="BLM18" s="1111"/>
      <c r="BLN18" s="1112">
        <f t="shared" ref="BLN18:BLN23" si="1267">BLH18+BLI18-BLJ18+BLK18-BLL18+BLM18</f>
        <v>0</v>
      </c>
      <c r="BLO18" s="1126"/>
      <c r="BLP18" s="1110"/>
      <c r="BLR18" s="1121"/>
      <c r="BLS18" s="1109"/>
      <c r="BLT18" s="1109"/>
      <c r="BLU18" s="1109"/>
      <c r="BLV18" s="1112">
        <f t="shared" ref="BLV18:BLV23" si="1268">BLR18+BLS18-BLT18+BLU18</f>
        <v>0</v>
      </c>
      <c r="BLW18" s="1109"/>
      <c r="BLX18" s="1109"/>
      <c r="BLY18" s="1109"/>
      <c r="BLZ18" s="1109"/>
      <c r="BMA18" s="1109"/>
      <c r="BMB18" s="1111"/>
      <c r="BMC18" s="1112">
        <f t="shared" ref="BMC18:BMC23" si="1269">BLW18+BLX18-BLY18+BLZ18-BMA18+BMB18</f>
        <v>0</v>
      </c>
      <c r="BMD18" s="1126"/>
      <c r="BME18" s="1110"/>
      <c r="BMG18" s="1121"/>
      <c r="BMH18" s="1109"/>
      <c r="BMI18" s="1109"/>
      <c r="BMJ18" s="1109"/>
      <c r="BMK18" s="1112">
        <f t="shared" ref="BMK18:BMK23" si="1270">BMG18+BMH18-BMI18+BMJ18</f>
        <v>0</v>
      </c>
      <c r="BML18" s="1109"/>
      <c r="BMM18" s="1109"/>
      <c r="BMN18" s="1109"/>
      <c r="BMO18" s="1109"/>
      <c r="BMP18" s="1109"/>
      <c r="BMQ18" s="1111"/>
      <c r="BMR18" s="1112">
        <f t="shared" ref="BMR18:BMR23" si="1271">BML18+BMM18-BMN18+BMO18-BMP18+BMQ18</f>
        <v>0</v>
      </c>
      <c r="BMS18" s="1126"/>
      <c r="BMT18" s="1110"/>
      <c r="BMV18" s="1121"/>
      <c r="BMW18" s="1109"/>
      <c r="BMX18" s="1109"/>
      <c r="BMY18" s="1109"/>
      <c r="BMZ18" s="1112">
        <f t="shared" ref="BMZ18:BMZ23" si="1272">BMV18+BMW18-BMX18+BMY18</f>
        <v>0</v>
      </c>
      <c r="BNA18" s="1109"/>
      <c r="BNB18" s="1109"/>
      <c r="BNC18" s="1109"/>
      <c r="BND18" s="1109"/>
      <c r="BNE18" s="1109"/>
      <c r="BNF18" s="1111"/>
      <c r="BNG18" s="1112">
        <f t="shared" ref="BNG18:BNG23" si="1273">BNA18+BNB18-BNC18+BND18-BNE18+BNF18</f>
        <v>0</v>
      </c>
      <c r="BNH18" s="1126"/>
      <c r="BNI18" s="1110"/>
      <c r="BNK18" s="1121"/>
      <c r="BNL18" s="1109"/>
      <c r="BNM18" s="1109"/>
      <c r="BNN18" s="1109"/>
      <c r="BNO18" s="1112">
        <f t="shared" ref="BNO18:BNO23" si="1274">BNK18+BNL18-BNM18+BNN18</f>
        <v>0</v>
      </c>
      <c r="BNP18" s="1109"/>
      <c r="BNQ18" s="1109"/>
      <c r="BNR18" s="1109"/>
      <c r="BNS18" s="1109"/>
      <c r="BNT18" s="1109"/>
      <c r="BNU18" s="1111"/>
      <c r="BNV18" s="1112">
        <f t="shared" ref="BNV18:BNV23" si="1275">BNP18+BNQ18-BNR18+BNS18-BNT18+BNU18</f>
        <v>0</v>
      </c>
      <c r="BNW18" s="1126"/>
      <c r="BNX18" s="1110"/>
      <c r="BNZ18" s="1121"/>
      <c r="BOA18" s="1109"/>
      <c r="BOB18" s="1109"/>
      <c r="BOC18" s="1109"/>
      <c r="BOD18" s="1112">
        <f t="shared" ref="BOD18:BOD23" si="1276">BNZ18+BOA18-BOB18+BOC18</f>
        <v>0</v>
      </c>
      <c r="BOE18" s="1109"/>
      <c r="BOF18" s="1109"/>
      <c r="BOG18" s="1109"/>
      <c r="BOH18" s="1109"/>
      <c r="BOI18" s="1109"/>
      <c r="BOJ18" s="1111"/>
      <c r="BOK18" s="1112">
        <f t="shared" ref="BOK18:BOK23" si="1277">BOE18+BOF18-BOG18+BOH18-BOI18+BOJ18</f>
        <v>0</v>
      </c>
      <c r="BOL18" s="1126"/>
      <c r="BOM18" s="1110"/>
      <c r="BOO18" s="1121"/>
      <c r="BOP18" s="1109"/>
      <c r="BOQ18" s="1109"/>
      <c r="BOR18" s="1109"/>
      <c r="BOS18" s="1112">
        <f t="shared" ref="BOS18:BOS23" si="1278">BOO18+BOP18-BOQ18+BOR18</f>
        <v>0</v>
      </c>
      <c r="BOT18" s="1109"/>
      <c r="BOU18" s="1109"/>
      <c r="BOV18" s="1109"/>
      <c r="BOW18" s="1109"/>
      <c r="BOX18" s="1109"/>
      <c r="BOY18" s="1111"/>
      <c r="BOZ18" s="1112">
        <f t="shared" ref="BOZ18:BOZ23" si="1279">BOT18+BOU18-BOV18+BOW18-BOX18+BOY18</f>
        <v>0</v>
      </c>
      <c r="BPA18" s="1126"/>
      <c r="BPB18" s="1110"/>
      <c r="BPD18" s="1121"/>
      <c r="BPE18" s="1109"/>
      <c r="BPF18" s="1109"/>
      <c r="BPG18" s="1109"/>
      <c r="BPH18" s="1112">
        <f t="shared" ref="BPH18:BPH23" si="1280">BPD18+BPE18-BPF18+BPG18</f>
        <v>0</v>
      </c>
      <c r="BPI18" s="1109"/>
      <c r="BPJ18" s="1109"/>
      <c r="BPK18" s="1109"/>
      <c r="BPL18" s="1109"/>
      <c r="BPM18" s="1109"/>
      <c r="BPN18" s="1111"/>
      <c r="BPO18" s="1112">
        <f t="shared" ref="BPO18:BPO23" si="1281">BPI18+BPJ18-BPK18+BPL18-BPM18+BPN18</f>
        <v>0</v>
      </c>
      <c r="BPP18" s="1126"/>
      <c r="BPQ18" s="1110"/>
      <c r="BPS18" s="1121"/>
      <c r="BPT18" s="1109"/>
      <c r="BPU18" s="1109"/>
      <c r="BPV18" s="1109"/>
      <c r="BPW18" s="1112">
        <f t="shared" ref="BPW18:BPW23" si="1282">BPS18+BPT18-BPU18+BPV18</f>
        <v>0</v>
      </c>
      <c r="BPX18" s="1109"/>
      <c r="BPY18" s="1109"/>
      <c r="BPZ18" s="1109"/>
      <c r="BQA18" s="1109"/>
      <c r="BQB18" s="1109"/>
      <c r="BQC18" s="1111"/>
      <c r="BQD18" s="1112">
        <f t="shared" ref="BQD18:BQD23" si="1283">BPX18+BPY18-BPZ18+BQA18-BQB18+BQC18</f>
        <v>0</v>
      </c>
      <c r="BQE18" s="1126"/>
      <c r="BQF18" s="1110"/>
      <c r="BQH18" s="1121"/>
      <c r="BQI18" s="1109"/>
      <c r="BQJ18" s="1109"/>
      <c r="BQK18" s="1109"/>
      <c r="BQL18" s="1112">
        <f t="shared" ref="BQL18:BQL23" si="1284">BQH18+BQI18-BQJ18+BQK18</f>
        <v>0</v>
      </c>
      <c r="BQM18" s="1109"/>
      <c r="BQN18" s="1109"/>
      <c r="BQO18" s="1109"/>
      <c r="BQP18" s="1109"/>
      <c r="BQQ18" s="1109"/>
      <c r="BQR18" s="1111"/>
      <c r="BQS18" s="1112">
        <f t="shared" ref="BQS18:BQS23" si="1285">BQM18+BQN18-BQO18+BQP18-BQQ18+BQR18</f>
        <v>0</v>
      </c>
      <c r="BQT18" s="1126"/>
      <c r="BQU18" s="1110"/>
      <c r="BQW18" s="1121"/>
      <c r="BQX18" s="1109"/>
      <c r="BQY18" s="1109"/>
      <c r="BQZ18" s="1109"/>
      <c r="BRA18" s="1112">
        <f t="shared" ref="BRA18:BRA23" si="1286">BQW18+BQX18-BQY18+BQZ18</f>
        <v>0</v>
      </c>
      <c r="BRB18" s="1109"/>
      <c r="BRC18" s="1109"/>
      <c r="BRD18" s="1109"/>
      <c r="BRE18" s="1109"/>
      <c r="BRF18" s="1109"/>
      <c r="BRG18" s="1111"/>
      <c r="BRH18" s="1112">
        <f t="shared" ref="BRH18:BRH23" si="1287">BRB18+BRC18-BRD18+BRE18-BRF18+BRG18</f>
        <v>0</v>
      </c>
      <c r="BRI18" s="1126"/>
      <c r="BRJ18" s="1110"/>
      <c r="BRL18" s="1121"/>
      <c r="BRM18" s="1109"/>
      <c r="BRN18" s="1109"/>
      <c r="BRO18" s="1109"/>
      <c r="BRP18" s="1112">
        <f t="shared" ref="BRP18:BRP23" si="1288">BRL18+BRM18-BRN18+BRO18</f>
        <v>0</v>
      </c>
      <c r="BRQ18" s="1109"/>
      <c r="BRR18" s="1109"/>
      <c r="BRS18" s="1109"/>
      <c r="BRT18" s="1109"/>
      <c r="BRU18" s="1109"/>
      <c r="BRV18" s="1111"/>
      <c r="BRW18" s="1112">
        <f t="shared" ref="BRW18:BRW23" si="1289">BRQ18+BRR18-BRS18+BRT18-BRU18+BRV18</f>
        <v>0</v>
      </c>
      <c r="BRX18" s="1126"/>
      <c r="BRY18" s="1110"/>
      <c r="BSA18" s="1121"/>
      <c r="BSB18" s="1109"/>
      <c r="BSC18" s="1109"/>
      <c r="BSD18" s="1109"/>
      <c r="BSE18" s="1112">
        <f t="shared" ref="BSE18:BSE23" si="1290">BSA18+BSB18-BSC18+BSD18</f>
        <v>0</v>
      </c>
      <c r="BSF18" s="1109"/>
      <c r="BSG18" s="1109"/>
      <c r="BSH18" s="1109"/>
      <c r="BSI18" s="1109"/>
      <c r="BSJ18" s="1109"/>
      <c r="BSK18" s="1111"/>
      <c r="BSL18" s="1112">
        <f t="shared" ref="BSL18:BSL23" si="1291">BSF18+BSG18-BSH18+BSI18-BSJ18+BSK18</f>
        <v>0</v>
      </c>
      <c r="BSM18" s="1126"/>
      <c r="BSN18" s="1110"/>
      <c r="BSP18" s="1121"/>
      <c r="BSQ18" s="1109"/>
      <c r="BSR18" s="1109"/>
      <c r="BSS18" s="1109"/>
      <c r="BST18" s="1112">
        <f t="shared" ref="BST18:BST23" si="1292">BSP18+BSQ18-BSR18+BSS18</f>
        <v>0</v>
      </c>
      <c r="BSU18" s="1109"/>
      <c r="BSV18" s="1109"/>
      <c r="BSW18" s="1109"/>
      <c r="BSX18" s="1109"/>
      <c r="BSY18" s="1109"/>
      <c r="BSZ18" s="1111"/>
      <c r="BTA18" s="1112">
        <f t="shared" ref="BTA18:BTA23" si="1293">BSU18+BSV18-BSW18+BSX18-BSY18+BSZ18</f>
        <v>0</v>
      </c>
      <c r="BTB18" s="1126"/>
      <c r="BTC18" s="1110"/>
      <c r="BTE18" s="1121"/>
      <c r="BTF18" s="1109"/>
      <c r="BTG18" s="1109"/>
      <c r="BTH18" s="1109"/>
      <c r="BTI18" s="1112">
        <f t="shared" ref="BTI18:BTI23" si="1294">BTE18+BTF18-BTG18+BTH18</f>
        <v>0</v>
      </c>
      <c r="BTJ18" s="1109"/>
      <c r="BTK18" s="1109"/>
      <c r="BTL18" s="1109"/>
      <c r="BTM18" s="1109"/>
      <c r="BTN18" s="1109"/>
      <c r="BTO18" s="1111"/>
      <c r="BTP18" s="1112">
        <f t="shared" ref="BTP18:BTP23" si="1295">BTJ18+BTK18-BTL18+BTM18-BTN18+BTO18</f>
        <v>0</v>
      </c>
      <c r="BTQ18" s="1126"/>
      <c r="BTR18" s="1110"/>
      <c r="BTT18" s="1121"/>
      <c r="BTU18" s="1109"/>
      <c r="BTV18" s="1109"/>
      <c r="BTW18" s="1109"/>
      <c r="BTX18" s="1112">
        <f t="shared" ref="BTX18:BTX23" si="1296">BTT18+BTU18-BTV18+BTW18</f>
        <v>0</v>
      </c>
      <c r="BTY18" s="1109"/>
      <c r="BTZ18" s="1109"/>
      <c r="BUA18" s="1109"/>
      <c r="BUB18" s="1109"/>
      <c r="BUC18" s="1109"/>
      <c r="BUD18" s="1111"/>
      <c r="BUE18" s="1112">
        <f t="shared" ref="BUE18:BUE23" si="1297">BTY18+BTZ18-BUA18+BUB18-BUC18+BUD18</f>
        <v>0</v>
      </c>
      <c r="BUF18" s="1126"/>
      <c r="BUG18" s="1110"/>
      <c r="BUI18" s="1121"/>
      <c r="BUJ18" s="1109"/>
      <c r="BUK18" s="1109"/>
      <c r="BUL18" s="1109"/>
      <c r="BUM18" s="1112">
        <f t="shared" ref="BUM18:BUM23" si="1298">BUI18+BUJ18-BUK18+BUL18</f>
        <v>0</v>
      </c>
      <c r="BUN18" s="1109"/>
      <c r="BUO18" s="1109"/>
      <c r="BUP18" s="1109"/>
      <c r="BUQ18" s="1109"/>
      <c r="BUR18" s="1109"/>
      <c r="BUS18" s="1111"/>
      <c r="BUT18" s="1112">
        <f t="shared" ref="BUT18:BUT23" si="1299">BUN18+BUO18-BUP18+BUQ18-BUR18+BUS18</f>
        <v>0</v>
      </c>
      <c r="BUU18" s="1126"/>
      <c r="BUV18" s="1110"/>
      <c r="BUX18" s="1121"/>
      <c r="BUY18" s="1109"/>
      <c r="BUZ18" s="1109"/>
      <c r="BVA18" s="1109"/>
      <c r="BVB18" s="1112">
        <f t="shared" ref="BVB18:BVB23" si="1300">BUX18+BUY18-BUZ18+BVA18</f>
        <v>0</v>
      </c>
      <c r="BVC18" s="1109"/>
      <c r="BVD18" s="1109"/>
      <c r="BVE18" s="1109"/>
      <c r="BVF18" s="1109"/>
      <c r="BVG18" s="1109"/>
      <c r="BVH18" s="1111"/>
      <c r="BVI18" s="1112">
        <f t="shared" ref="BVI18:BVI23" si="1301">BVC18+BVD18-BVE18+BVF18-BVG18+BVH18</f>
        <v>0</v>
      </c>
      <c r="BVJ18" s="1126"/>
      <c r="BVK18" s="1110"/>
      <c r="BVM18" s="1121"/>
      <c r="BVN18" s="1109"/>
      <c r="BVO18" s="1109"/>
      <c r="BVP18" s="1109"/>
      <c r="BVQ18" s="1112">
        <f t="shared" ref="BVQ18:BVQ23" si="1302">BVM18+BVN18-BVO18+BVP18</f>
        <v>0</v>
      </c>
      <c r="BVR18" s="1109"/>
      <c r="BVS18" s="1109"/>
      <c r="BVT18" s="1109"/>
      <c r="BVU18" s="1109"/>
      <c r="BVV18" s="1109"/>
      <c r="BVW18" s="1111"/>
      <c r="BVX18" s="1112">
        <f t="shared" ref="BVX18:BVX23" si="1303">BVR18+BVS18-BVT18+BVU18-BVV18+BVW18</f>
        <v>0</v>
      </c>
      <c r="BVY18" s="1126"/>
      <c r="BVZ18" s="1110"/>
      <c r="BWB18" s="1121"/>
      <c r="BWC18" s="1109"/>
      <c r="BWD18" s="1109"/>
      <c r="BWE18" s="1109"/>
      <c r="BWF18" s="1112">
        <f t="shared" ref="BWF18:BWF23" si="1304">BWB18+BWC18-BWD18+BWE18</f>
        <v>0</v>
      </c>
      <c r="BWG18" s="1109"/>
      <c r="BWH18" s="1109"/>
      <c r="BWI18" s="1109"/>
      <c r="BWJ18" s="1109"/>
      <c r="BWK18" s="1109"/>
      <c r="BWL18" s="1111"/>
      <c r="BWM18" s="1112">
        <f t="shared" ref="BWM18:BWM23" si="1305">BWG18+BWH18-BWI18+BWJ18-BWK18+BWL18</f>
        <v>0</v>
      </c>
      <c r="BWN18" s="1126"/>
      <c r="BWO18" s="1110"/>
    </row>
    <row r="19" spans="2:2130" ht="15" customHeight="1" x14ac:dyDescent="0.2">
      <c r="B19" s="1114" t="s">
        <v>790</v>
      </c>
      <c r="C19" s="1109"/>
      <c r="D19" s="1109"/>
      <c r="E19" s="1109"/>
      <c r="F19" s="1109"/>
      <c r="G19" s="1112">
        <f t="shared" si="263"/>
        <v>0</v>
      </c>
      <c r="H19" s="1109"/>
      <c r="I19" s="1109"/>
      <c r="J19" s="1109"/>
      <c r="K19" s="1109"/>
      <c r="L19" s="1109"/>
      <c r="M19" s="1111"/>
      <c r="N19" s="1112">
        <f t="shared" si="264"/>
        <v>0</v>
      </c>
      <c r="O19" s="1126"/>
      <c r="P19" s="1110"/>
      <c r="Q19" s="1109"/>
      <c r="R19" s="1109"/>
      <c r="S19" s="1109"/>
      <c r="T19" s="1109"/>
      <c r="U19" s="1112">
        <f t="shared" si="1046"/>
        <v>0</v>
      </c>
      <c r="V19" s="1109"/>
      <c r="W19" s="1109"/>
      <c r="X19" s="1109"/>
      <c r="Y19" s="1109"/>
      <c r="Z19" s="1109"/>
      <c r="AA19" s="1111"/>
      <c r="AB19" s="1112">
        <f t="shared" si="1047"/>
        <v>0</v>
      </c>
      <c r="AC19" s="1126"/>
      <c r="AD19" s="1110"/>
      <c r="AF19" s="1121"/>
      <c r="AG19" s="1109"/>
      <c r="AH19" s="1109"/>
      <c r="AI19" s="1109"/>
      <c r="AJ19" s="1112">
        <f t="shared" si="1048"/>
        <v>0</v>
      </c>
      <c r="AK19" s="1109"/>
      <c r="AL19" s="1109"/>
      <c r="AM19" s="1109"/>
      <c r="AN19" s="1109"/>
      <c r="AO19" s="1109"/>
      <c r="AP19" s="1111"/>
      <c r="AQ19" s="1112">
        <f t="shared" si="1049"/>
        <v>0</v>
      </c>
      <c r="AR19" s="1126"/>
      <c r="AS19" s="1110"/>
      <c r="AU19" s="1121"/>
      <c r="AV19" s="1109"/>
      <c r="AW19" s="1109"/>
      <c r="AX19" s="1109"/>
      <c r="AY19" s="1112">
        <f t="shared" si="1050"/>
        <v>0</v>
      </c>
      <c r="AZ19" s="1109"/>
      <c r="BA19" s="1109"/>
      <c r="BB19" s="1109"/>
      <c r="BC19" s="1109"/>
      <c r="BD19" s="1109"/>
      <c r="BE19" s="1111"/>
      <c r="BF19" s="1112">
        <f t="shared" si="1051"/>
        <v>0</v>
      </c>
      <c r="BG19" s="1126"/>
      <c r="BH19" s="1110"/>
      <c r="BJ19" s="1121"/>
      <c r="BK19" s="1109"/>
      <c r="BL19" s="1109"/>
      <c r="BM19" s="1109"/>
      <c r="BN19" s="1112">
        <f t="shared" si="1052"/>
        <v>0</v>
      </c>
      <c r="BO19" s="1109"/>
      <c r="BP19" s="1109"/>
      <c r="BQ19" s="1109"/>
      <c r="BR19" s="1109"/>
      <c r="BS19" s="1109"/>
      <c r="BT19" s="1111"/>
      <c r="BU19" s="1112">
        <f t="shared" si="1053"/>
        <v>0</v>
      </c>
      <c r="BV19" s="1126"/>
      <c r="BW19" s="1110"/>
      <c r="BY19" s="1121"/>
      <c r="BZ19" s="1109"/>
      <c r="CA19" s="1109"/>
      <c r="CB19" s="1109"/>
      <c r="CC19" s="1112">
        <f t="shared" si="1054"/>
        <v>0</v>
      </c>
      <c r="CD19" s="1109"/>
      <c r="CE19" s="1109"/>
      <c r="CF19" s="1109"/>
      <c r="CG19" s="1109"/>
      <c r="CH19" s="1109"/>
      <c r="CI19" s="1111"/>
      <c r="CJ19" s="1112">
        <f t="shared" si="1055"/>
        <v>0</v>
      </c>
      <c r="CK19" s="1126"/>
      <c r="CL19" s="1110"/>
      <c r="CN19" s="1121"/>
      <c r="CO19" s="1109"/>
      <c r="CP19" s="1109"/>
      <c r="CQ19" s="1109"/>
      <c r="CR19" s="1112">
        <f t="shared" si="1056"/>
        <v>0</v>
      </c>
      <c r="CS19" s="1109"/>
      <c r="CT19" s="1109"/>
      <c r="CU19" s="1109"/>
      <c r="CV19" s="1109"/>
      <c r="CW19" s="1109"/>
      <c r="CX19" s="1111"/>
      <c r="CY19" s="1112">
        <f t="shared" si="1057"/>
        <v>0</v>
      </c>
      <c r="CZ19" s="1126"/>
      <c r="DA19" s="1110"/>
      <c r="DC19" s="1121"/>
      <c r="DD19" s="1109"/>
      <c r="DE19" s="1109"/>
      <c r="DF19" s="1109"/>
      <c r="DG19" s="1112">
        <f t="shared" si="1058"/>
        <v>0</v>
      </c>
      <c r="DH19" s="1109"/>
      <c r="DI19" s="1109"/>
      <c r="DJ19" s="1109"/>
      <c r="DK19" s="1109"/>
      <c r="DL19" s="1109"/>
      <c r="DM19" s="1111"/>
      <c r="DN19" s="1112">
        <f t="shared" si="1059"/>
        <v>0</v>
      </c>
      <c r="DO19" s="1126"/>
      <c r="DP19" s="1110"/>
      <c r="DR19" s="1121"/>
      <c r="DS19" s="1109"/>
      <c r="DT19" s="1109"/>
      <c r="DU19" s="1109"/>
      <c r="DV19" s="1112">
        <f t="shared" si="1060"/>
        <v>0</v>
      </c>
      <c r="DW19" s="1109"/>
      <c r="DX19" s="1109"/>
      <c r="DY19" s="1109"/>
      <c r="DZ19" s="1109"/>
      <c r="EA19" s="1109"/>
      <c r="EB19" s="1111"/>
      <c r="EC19" s="1112">
        <f t="shared" si="1061"/>
        <v>0</v>
      </c>
      <c r="ED19" s="1126"/>
      <c r="EE19" s="1110"/>
      <c r="EG19" s="1121"/>
      <c r="EH19" s="1109"/>
      <c r="EI19" s="1109"/>
      <c r="EJ19" s="1109"/>
      <c r="EK19" s="1112">
        <f t="shared" si="1062"/>
        <v>0</v>
      </c>
      <c r="EL19" s="1109"/>
      <c r="EM19" s="1109"/>
      <c r="EN19" s="1109"/>
      <c r="EO19" s="1109"/>
      <c r="EP19" s="1109"/>
      <c r="EQ19" s="1111"/>
      <c r="ER19" s="1112">
        <f t="shared" si="1063"/>
        <v>0</v>
      </c>
      <c r="ES19" s="1126"/>
      <c r="ET19" s="1110"/>
      <c r="EV19" s="1121"/>
      <c r="EW19" s="1109"/>
      <c r="EX19" s="1109"/>
      <c r="EY19" s="1109"/>
      <c r="EZ19" s="1112">
        <f t="shared" si="1064"/>
        <v>0</v>
      </c>
      <c r="FA19" s="1109"/>
      <c r="FB19" s="1109"/>
      <c r="FC19" s="1109"/>
      <c r="FD19" s="1109"/>
      <c r="FE19" s="1109"/>
      <c r="FF19" s="1111"/>
      <c r="FG19" s="1112">
        <f t="shared" si="1065"/>
        <v>0</v>
      </c>
      <c r="FH19" s="1126"/>
      <c r="FI19" s="1110"/>
      <c r="FK19" s="1121"/>
      <c r="FL19" s="1109"/>
      <c r="FM19" s="1109"/>
      <c r="FN19" s="1109"/>
      <c r="FO19" s="1112">
        <f t="shared" si="1066"/>
        <v>0</v>
      </c>
      <c r="FP19" s="1109"/>
      <c r="FQ19" s="1109"/>
      <c r="FR19" s="1109"/>
      <c r="FS19" s="1109"/>
      <c r="FT19" s="1109"/>
      <c r="FU19" s="1111"/>
      <c r="FV19" s="1112">
        <f t="shared" si="1067"/>
        <v>0</v>
      </c>
      <c r="FW19" s="1126"/>
      <c r="FX19" s="1110"/>
      <c r="FZ19" s="1121"/>
      <c r="GA19" s="1109"/>
      <c r="GB19" s="1109"/>
      <c r="GC19" s="1109"/>
      <c r="GD19" s="1112">
        <f t="shared" si="1068"/>
        <v>0</v>
      </c>
      <c r="GE19" s="1109"/>
      <c r="GF19" s="1109"/>
      <c r="GG19" s="1109"/>
      <c r="GH19" s="1109"/>
      <c r="GI19" s="1109"/>
      <c r="GJ19" s="1111"/>
      <c r="GK19" s="1112">
        <f t="shared" si="1069"/>
        <v>0</v>
      </c>
      <c r="GL19" s="1126"/>
      <c r="GM19" s="1110"/>
      <c r="GO19" s="1121"/>
      <c r="GP19" s="1109"/>
      <c r="GQ19" s="1109"/>
      <c r="GR19" s="1109"/>
      <c r="GS19" s="1112">
        <f t="shared" si="1070"/>
        <v>0</v>
      </c>
      <c r="GT19" s="1109"/>
      <c r="GU19" s="1109"/>
      <c r="GV19" s="1109"/>
      <c r="GW19" s="1109"/>
      <c r="GX19" s="1109"/>
      <c r="GY19" s="1111"/>
      <c r="GZ19" s="1112">
        <f t="shared" si="1071"/>
        <v>0</v>
      </c>
      <c r="HA19" s="1126"/>
      <c r="HB19" s="1110"/>
      <c r="HD19" s="1121"/>
      <c r="HE19" s="1109"/>
      <c r="HF19" s="1109"/>
      <c r="HG19" s="1109"/>
      <c r="HH19" s="1112">
        <f t="shared" si="1072"/>
        <v>0</v>
      </c>
      <c r="HI19" s="1109"/>
      <c r="HJ19" s="1109"/>
      <c r="HK19" s="1109"/>
      <c r="HL19" s="1109"/>
      <c r="HM19" s="1109"/>
      <c r="HN19" s="1111"/>
      <c r="HO19" s="1112">
        <f t="shared" si="1073"/>
        <v>0</v>
      </c>
      <c r="HP19" s="1126"/>
      <c r="HQ19" s="1110"/>
      <c r="HS19" s="1121"/>
      <c r="HT19" s="1109"/>
      <c r="HU19" s="1109"/>
      <c r="HV19" s="1109"/>
      <c r="HW19" s="1112">
        <f t="shared" si="1074"/>
        <v>0</v>
      </c>
      <c r="HX19" s="1109"/>
      <c r="HY19" s="1109"/>
      <c r="HZ19" s="1109"/>
      <c r="IA19" s="1109"/>
      <c r="IB19" s="1109"/>
      <c r="IC19" s="1111"/>
      <c r="ID19" s="1112">
        <f t="shared" si="1075"/>
        <v>0</v>
      </c>
      <c r="IE19" s="1126"/>
      <c r="IF19" s="1110"/>
      <c r="IH19" s="1121"/>
      <c r="II19" s="1109"/>
      <c r="IJ19" s="1109"/>
      <c r="IK19" s="1109"/>
      <c r="IL19" s="1112">
        <f t="shared" si="1076"/>
        <v>0</v>
      </c>
      <c r="IM19" s="1109"/>
      <c r="IN19" s="1109"/>
      <c r="IO19" s="1109"/>
      <c r="IP19" s="1109"/>
      <c r="IQ19" s="1109"/>
      <c r="IR19" s="1111"/>
      <c r="IS19" s="1112">
        <f t="shared" si="1077"/>
        <v>0</v>
      </c>
      <c r="IT19" s="1126"/>
      <c r="IU19" s="1110"/>
      <c r="IW19" s="1121"/>
      <c r="IX19" s="1109"/>
      <c r="IY19" s="1109"/>
      <c r="IZ19" s="1109"/>
      <c r="JA19" s="1112">
        <f t="shared" si="1078"/>
        <v>0</v>
      </c>
      <c r="JB19" s="1109"/>
      <c r="JC19" s="1109"/>
      <c r="JD19" s="1109"/>
      <c r="JE19" s="1109"/>
      <c r="JF19" s="1109"/>
      <c r="JG19" s="1111"/>
      <c r="JH19" s="1112">
        <f t="shared" si="1079"/>
        <v>0</v>
      </c>
      <c r="JI19" s="1126"/>
      <c r="JJ19" s="1110"/>
      <c r="JL19" s="1121"/>
      <c r="JM19" s="1109"/>
      <c r="JN19" s="1109"/>
      <c r="JO19" s="1109"/>
      <c r="JP19" s="1112">
        <f t="shared" si="1080"/>
        <v>0</v>
      </c>
      <c r="JQ19" s="1109"/>
      <c r="JR19" s="1109"/>
      <c r="JS19" s="1109"/>
      <c r="JT19" s="1109"/>
      <c r="JU19" s="1109"/>
      <c r="JV19" s="1111"/>
      <c r="JW19" s="1112">
        <f t="shared" si="1081"/>
        <v>0</v>
      </c>
      <c r="JX19" s="1126"/>
      <c r="JY19" s="1110"/>
      <c r="KA19" s="1121"/>
      <c r="KB19" s="1109"/>
      <c r="KC19" s="1109"/>
      <c r="KD19" s="1109"/>
      <c r="KE19" s="1112">
        <f t="shared" si="1082"/>
        <v>0</v>
      </c>
      <c r="KF19" s="1109"/>
      <c r="KG19" s="1109"/>
      <c r="KH19" s="1109"/>
      <c r="KI19" s="1109"/>
      <c r="KJ19" s="1109"/>
      <c r="KK19" s="1111"/>
      <c r="KL19" s="1112">
        <f t="shared" si="1083"/>
        <v>0</v>
      </c>
      <c r="KM19" s="1126"/>
      <c r="KN19" s="1110"/>
      <c r="KP19" s="1121"/>
      <c r="KQ19" s="1109"/>
      <c r="KR19" s="1109"/>
      <c r="KS19" s="1109"/>
      <c r="KT19" s="1112">
        <f t="shared" si="1084"/>
        <v>0</v>
      </c>
      <c r="KU19" s="1109"/>
      <c r="KV19" s="1109"/>
      <c r="KW19" s="1109"/>
      <c r="KX19" s="1109"/>
      <c r="KY19" s="1109"/>
      <c r="KZ19" s="1111"/>
      <c r="LA19" s="1112">
        <f t="shared" si="1085"/>
        <v>0</v>
      </c>
      <c r="LB19" s="1126"/>
      <c r="LC19" s="1110"/>
      <c r="LE19" s="1121"/>
      <c r="LF19" s="1109"/>
      <c r="LG19" s="1109"/>
      <c r="LH19" s="1109"/>
      <c r="LI19" s="1112">
        <f t="shared" si="1086"/>
        <v>0</v>
      </c>
      <c r="LJ19" s="1109"/>
      <c r="LK19" s="1109"/>
      <c r="LL19" s="1109"/>
      <c r="LM19" s="1109"/>
      <c r="LN19" s="1109"/>
      <c r="LO19" s="1111"/>
      <c r="LP19" s="1112">
        <f t="shared" si="1087"/>
        <v>0</v>
      </c>
      <c r="LQ19" s="1126"/>
      <c r="LR19" s="1110"/>
      <c r="LT19" s="1121"/>
      <c r="LU19" s="1109"/>
      <c r="LV19" s="1109"/>
      <c r="LW19" s="1109"/>
      <c r="LX19" s="1112">
        <f t="shared" si="1088"/>
        <v>0</v>
      </c>
      <c r="LY19" s="1109"/>
      <c r="LZ19" s="1109"/>
      <c r="MA19" s="1109"/>
      <c r="MB19" s="1109"/>
      <c r="MC19" s="1109"/>
      <c r="MD19" s="1111"/>
      <c r="ME19" s="1112">
        <f t="shared" si="1089"/>
        <v>0</v>
      </c>
      <c r="MF19" s="1126"/>
      <c r="MG19" s="1110"/>
      <c r="MI19" s="1121"/>
      <c r="MJ19" s="1109"/>
      <c r="MK19" s="1109"/>
      <c r="ML19" s="1109"/>
      <c r="MM19" s="1112">
        <f t="shared" si="1090"/>
        <v>0</v>
      </c>
      <c r="MN19" s="1109"/>
      <c r="MO19" s="1109"/>
      <c r="MP19" s="1109"/>
      <c r="MQ19" s="1109"/>
      <c r="MR19" s="1109"/>
      <c r="MS19" s="1111"/>
      <c r="MT19" s="1112">
        <f t="shared" si="1091"/>
        <v>0</v>
      </c>
      <c r="MU19" s="1126"/>
      <c r="MV19" s="1110"/>
      <c r="MX19" s="1121"/>
      <c r="MY19" s="1109"/>
      <c r="MZ19" s="1109"/>
      <c r="NA19" s="1109"/>
      <c r="NB19" s="1112">
        <f t="shared" si="1092"/>
        <v>0</v>
      </c>
      <c r="NC19" s="1109"/>
      <c r="ND19" s="1109"/>
      <c r="NE19" s="1109"/>
      <c r="NF19" s="1109"/>
      <c r="NG19" s="1109"/>
      <c r="NH19" s="1111"/>
      <c r="NI19" s="1112">
        <f t="shared" si="1093"/>
        <v>0</v>
      </c>
      <c r="NJ19" s="1126"/>
      <c r="NK19" s="1110"/>
      <c r="NM19" s="1121"/>
      <c r="NN19" s="1109"/>
      <c r="NO19" s="1109"/>
      <c r="NP19" s="1109"/>
      <c r="NQ19" s="1112">
        <f t="shared" si="1094"/>
        <v>0</v>
      </c>
      <c r="NR19" s="1109"/>
      <c r="NS19" s="1109"/>
      <c r="NT19" s="1109"/>
      <c r="NU19" s="1109"/>
      <c r="NV19" s="1109"/>
      <c r="NW19" s="1111"/>
      <c r="NX19" s="1112">
        <f t="shared" si="1095"/>
        <v>0</v>
      </c>
      <c r="NY19" s="1126"/>
      <c r="NZ19" s="1110"/>
      <c r="OB19" s="1121"/>
      <c r="OC19" s="1109"/>
      <c r="OD19" s="1109"/>
      <c r="OE19" s="1109"/>
      <c r="OF19" s="1112">
        <f t="shared" si="1096"/>
        <v>0</v>
      </c>
      <c r="OG19" s="1109"/>
      <c r="OH19" s="1109"/>
      <c r="OI19" s="1109"/>
      <c r="OJ19" s="1109"/>
      <c r="OK19" s="1109"/>
      <c r="OL19" s="1111"/>
      <c r="OM19" s="1112">
        <f t="shared" si="1097"/>
        <v>0</v>
      </c>
      <c r="ON19" s="1126"/>
      <c r="OO19" s="1110"/>
      <c r="OQ19" s="1121"/>
      <c r="OR19" s="1109"/>
      <c r="OS19" s="1109"/>
      <c r="OT19" s="1109"/>
      <c r="OU19" s="1112">
        <f t="shared" si="1098"/>
        <v>0</v>
      </c>
      <c r="OV19" s="1109"/>
      <c r="OW19" s="1109"/>
      <c r="OX19" s="1109"/>
      <c r="OY19" s="1109"/>
      <c r="OZ19" s="1109"/>
      <c r="PA19" s="1111"/>
      <c r="PB19" s="1112">
        <f t="shared" si="1099"/>
        <v>0</v>
      </c>
      <c r="PC19" s="1126"/>
      <c r="PD19" s="1110"/>
      <c r="PF19" s="1121"/>
      <c r="PG19" s="1109"/>
      <c r="PH19" s="1109"/>
      <c r="PI19" s="1109"/>
      <c r="PJ19" s="1112">
        <f t="shared" si="1100"/>
        <v>0</v>
      </c>
      <c r="PK19" s="1109"/>
      <c r="PL19" s="1109"/>
      <c r="PM19" s="1109"/>
      <c r="PN19" s="1109"/>
      <c r="PO19" s="1109"/>
      <c r="PP19" s="1111"/>
      <c r="PQ19" s="1112">
        <f t="shared" si="1101"/>
        <v>0</v>
      </c>
      <c r="PR19" s="1126"/>
      <c r="PS19" s="1110"/>
      <c r="PU19" s="1121"/>
      <c r="PV19" s="1109"/>
      <c r="PW19" s="1109"/>
      <c r="PX19" s="1109"/>
      <c r="PY19" s="1112">
        <f t="shared" si="1102"/>
        <v>0</v>
      </c>
      <c r="PZ19" s="1109"/>
      <c r="QA19" s="1109"/>
      <c r="QB19" s="1109"/>
      <c r="QC19" s="1109"/>
      <c r="QD19" s="1109"/>
      <c r="QE19" s="1111"/>
      <c r="QF19" s="1112">
        <f t="shared" si="1103"/>
        <v>0</v>
      </c>
      <c r="QG19" s="1126"/>
      <c r="QH19" s="1110"/>
      <c r="QJ19" s="1121"/>
      <c r="QK19" s="1109"/>
      <c r="QL19" s="1109"/>
      <c r="QM19" s="1109"/>
      <c r="QN19" s="1112">
        <f t="shared" si="1104"/>
        <v>0</v>
      </c>
      <c r="QO19" s="1109"/>
      <c r="QP19" s="1109"/>
      <c r="QQ19" s="1109"/>
      <c r="QR19" s="1109"/>
      <c r="QS19" s="1109"/>
      <c r="QT19" s="1111"/>
      <c r="QU19" s="1112">
        <f t="shared" si="1105"/>
        <v>0</v>
      </c>
      <c r="QV19" s="1126"/>
      <c r="QW19" s="1110"/>
      <c r="QY19" s="1121"/>
      <c r="QZ19" s="1109"/>
      <c r="RA19" s="1109"/>
      <c r="RB19" s="1109"/>
      <c r="RC19" s="1112">
        <f t="shared" si="1106"/>
        <v>0</v>
      </c>
      <c r="RD19" s="1109"/>
      <c r="RE19" s="1109"/>
      <c r="RF19" s="1109"/>
      <c r="RG19" s="1109"/>
      <c r="RH19" s="1109"/>
      <c r="RI19" s="1111"/>
      <c r="RJ19" s="1112">
        <f t="shared" si="1107"/>
        <v>0</v>
      </c>
      <c r="RK19" s="1126"/>
      <c r="RL19" s="1110"/>
      <c r="RN19" s="1121"/>
      <c r="RO19" s="1109"/>
      <c r="RP19" s="1109"/>
      <c r="RQ19" s="1109"/>
      <c r="RR19" s="1112">
        <f t="shared" si="1108"/>
        <v>0</v>
      </c>
      <c r="RS19" s="1109"/>
      <c r="RT19" s="1109"/>
      <c r="RU19" s="1109"/>
      <c r="RV19" s="1109"/>
      <c r="RW19" s="1109"/>
      <c r="RX19" s="1111"/>
      <c r="RY19" s="1112">
        <f t="shared" si="1109"/>
        <v>0</v>
      </c>
      <c r="RZ19" s="1126"/>
      <c r="SA19" s="1110"/>
      <c r="SC19" s="1121"/>
      <c r="SD19" s="1109"/>
      <c r="SE19" s="1109"/>
      <c r="SF19" s="1109"/>
      <c r="SG19" s="1112">
        <f t="shared" si="1110"/>
        <v>0</v>
      </c>
      <c r="SH19" s="1109"/>
      <c r="SI19" s="1109"/>
      <c r="SJ19" s="1109"/>
      <c r="SK19" s="1109"/>
      <c r="SL19" s="1109"/>
      <c r="SM19" s="1111"/>
      <c r="SN19" s="1112">
        <f t="shared" si="1111"/>
        <v>0</v>
      </c>
      <c r="SO19" s="1126"/>
      <c r="SP19" s="1110"/>
      <c r="SR19" s="1121"/>
      <c r="SS19" s="1109"/>
      <c r="ST19" s="1109"/>
      <c r="SU19" s="1109"/>
      <c r="SV19" s="1112">
        <f t="shared" si="1112"/>
        <v>0</v>
      </c>
      <c r="SW19" s="1109"/>
      <c r="SX19" s="1109"/>
      <c r="SY19" s="1109"/>
      <c r="SZ19" s="1109"/>
      <c r="TA19" s="1109"/>
      <c r="TB19" s="1111"/>
      <c r="TC19" s="1112">
        <f t="shared" si="1113"/>
        <v>0</v>
      </c>
      <c r="TD19" s="1126"/>
      <c r="TE19" s="1110"/>
      <c r="TG19" s="1121"/>
      <c r="TH19" s="1109"/>
      <c r="TI19" s="1109"/>
      <c r="TJ19" s="1109"/>
      <c r="TK19" s="1112">
        <f t="shared" si="1114"/>
        <v>0</v>
      </c>
      <c r="TL19" s="1109"/>
      <c r="TM19" s="1109"/>
      <c r="TN19" s="1109"/>
      <c r="TO19" s="1109"/>
      <c r="TP19" s="1109"/>
      <c r="TQ19" s="1111"/>
      <c r="TR19" s="1112">
        <f t="shared" si="1115"/>
        <v>0</v>
      </c>
      <c r="TS19" s="1126"/>
      <c r="TT19" s="1110"/>
      <c r="TV19" s="1121"/>
      <c r="TW19" s="1109"/>
      <c r="TX19" s="1109"/>
      <c r="TY19" s="1109"/>
      <c r="TZ19" s="1112">
        <f t="shared" si="1116"/>
        <v>0</v>
      </c>
      <c r="UA19" s="1109"/>
      <c r="UB19" s="1109"/>
      <c r="UC19" s="1109"/>
      <c r="UD19" s="1109"/>
      <c r="UE19" s="1109"/>
      <c r="UF19" s="1111"/>
      <c r="UG19" s="1112">
        <f t="shared" si="1117"/>
        <v>0</v>
      </c>
      <c r="UH19" s="1126"/>
      <c r="UI19" s="1110"/>
      <c r="UK19" s="1121"/>
      <c r="UL19" s="1109"/>
      <c r="UM19" s="1109"/>
      <c r="UN19" s="1109"/>
      <c r="UO19" s="1112">
        <f t="shared" si="1118"/>
        <v>0</v>
      </c>
      <c r="UP19" s="1109"/>
      <c r="UQ19" s="1109"/>
      <c r="UR19" s="1109"/>
      <c r="US19" s="1109"/>
      <c r="UT19" s="1109"/>
      <c r="UU19" s="1111"/>
      <c r="UV19" s="1112">
        <f t="shared" si="1119"/>
        <v>0</v>
      </c>
      <c r="UW19" s="1126"/>
      <c r="UX19" s="1110"/>
      <c r="UZ19" s="1121"/>
      <c r="VA19" s="1109"/>
      <c r="VB19" s="1109"/>
      <c r="VC19" s="1109"/>
      <c r="VD19" s="1112">
        <f t="shared" si="1120"/>
        <v>0</v>
      </c>
      <c r="VE19" s="1109"/>
      <c r="VF19" s="1109"/>
      <c r="VG19" s="1109"/>
      <c r="VH19" s="1109"/>
      <c r="VI19" s="1109"/>
      <c r="VJ19" s="1111"/>
      <c r="VK19" s="1112">
        <f t="shared" si="1121"/>
        <v>0</v>
      </c>
      <c r="VL19" s="1126"/>
      <c r="VM19" s="1110"/>
      <c r="VO19" s="1121"/>
      <c r="VP19" s="1109"/>
      <c r="VQ19" s="1109"/>
      <c r="VR19" s="1109"/>
      <c r="VS19" s="1112">
        <f t="shared" si="1122"/>
        <v>0</v>
      </c>
      <c r="VT19" s="1109"/>
      <c r="VU19" s="1109"/>
      <c r="VV19" s="1109"/>
      <c r="VW19" s="1109"/>
      <c r="VX19" s="1109"/>
      <c r="VY19" s="1111"/>
      <c r="VZ19" s="1112">
        <f t="shared" si="1123"/>
        <v>0</v>
      </c>
      <c r="WA19" s="1126"/>
      <c r="WB19" s="1110"/>
      <c r="WD19" s="1121"/>
      <c r="WE19" s="1109"/>
      <c r="WF19" s="1109"/>
      <c r="WG19" s="1109"/>
      <c r="WH19" s="1112">
        <f t="shared" si="1124"/>
        <v>0</v>
      </c>
      <c r="WI19" s="1109"/>
      <c r="WJ19" s="1109"/>
      <c r="WK19" s="1109"/>
      <c r="WL19" s="1109"/>
      <c r="WM19" s="1109"/>
      <c r="WN19" s="1111"/>
      <c r="WO19" s="1112">
        <f t="shared" si="1125"/>
        <v>0</v>
      </c>
      <c r="WP19" s="1126"/>
      <c r="WQ19" s="1110"/>
      <c r="WS19" s="1121"/>
      <c r="WT19" s="1109"/>
      <c r="WU19" s="1109"/>
      <c r="WV19" s="1109"/>
      <c r="WW19" s="1112">
        <f t="shared" si="1126"/>
        <v>0</v>
      </c>
      <c r="WX19" s="1109"/>
      <c r="WY19" s="1109"/>
      <c r="WZ19" s="1109"/>
      <c r="XA19" s="1109"/>
      <c r="XB19" s="1109"/>
      <c r="XC19" s="1111"/>
      <c r="XD19" s="1112">
        <f t="shared" si="1127"/>
        <v>0</v>
      </c>
      <c r="XE19" s="1126"/>
      <c r="XF19" s="1110"/>
      <c r="XH19" s="1121"/>
      <c r="XI19" s="1109"/>
      <c r="XJ19" s="1109"/>
      <c r="XK19" s="1109"/>
      <c r="XL19" s="1112">
        <f t="shared" si="1128"/>
        <v>0</v>
      </c>
      <c r="XM19" s="1109"/>
      <c r="XN19" s="1109"/>
      <c r="XO19" s="1109"/>
      <c r="XP19" s="1109"/>
      <c r="XQ19" s="1109"/>
      <c r="XR19" s="1111"/>
      <c r="XS19" s="1112">
        <f t="shared" si="1129"/>
        <v>0</v>
      </c>
      <c r="XT19" s="1126"/>
      <c r="XU19" s="1110"/>
      <c r="XW19" s="1121"/>
      <c r="XX19" s="1109"/>
      <c r="XY19" s="1109"/>
      <c r="XZ19" s="1109"/>
      <c r="YA19" s="1112">
        <f t="shared" si="1130"/>
        <v>0</v>
      </c>
      <c r="YB19" s="1109"/>
      <c r="YC19" s="1109"/>
      <c r="YD19" s="1109"/>
      <c r="YE19" s="1109"/>
      <c r="YF19" s="1109"/>
      <c r="YG19" s="1111"/>
      <c r="YH19" s="1112">
        <f t="shared" si="1131"/>
        <v>0</v>
      </c>
      <c r="YI19" s="1126"/>
      <c r="YJ19" s="1110"/>
      <c r="YL19" s="1121"/>
      <c r="YM19" s="1109"/>
      <c r="YN19" s="1109"/>
      <c r="YO19" s="1109"/>
      <c r="YP19" s="1112">
        <f t="shared" si="1132"/>
        <v>0</v>
      </c>
      <c r="YQ19" s="1109"/>
      <c r="YR19" s="1109"/>
      <c r="YS19" s="1109"/>
      <c r="YT19" s="1109"/>
      <c r="YU19" s="1109"/>
      <c r="YV19" s="1111"/>
      <c r="YW19" s="1112">
        <f t="shared" si="1133"/>
        <v>0</v>
      </c>
      <c r="YX19" s="1126"/>
      <c r="YY19" s="1110"/>
      <c r="ZA19" s="1121"/>
      <c r="ZB19" s="1109"/>
      <c r="ZC19" s="1109"/>
      <c r="ZD19" s="1109"/>
      <c r="ZE19" s="1112">
        <f t="shared" si="1134"/>
        <v>0</v>
      </c>
      <c r="ZF19" s="1109"/>
      <c r="ZG19" s="1109"/>
      <c r="ZH19" s="1109"/>
      <c r="ZI19" s="1109"/>
      <c r="ZJ19" s="1109"/>
      <c r="ZK19" s="1111"/>
      <c r="ZL19" s="1112">
        <f t="shared" si="1135"/>
        <v>0</v>
      </c>
      <c r="ZM19" s="1126"/>
      <c r="ZN19" s="1110"/>
      <c r="ZP19" s="1121"/>
      <c r="ZQ19" s="1109"/>
      <c r="ZR19" s="1109"/>
      <c r="ZS19" s="1109"/>
      <c r="ZT19" s="1112">
        <f t="shared" si="1136"/>
        <v>0</v>
      </c>
      <c r="ZU19" s="1109"/>
      <c r="ZV19" s="1109"/>
      <c r="ZW19" s="1109"/>
      <c r="ZX19" s="1109"/>
      <c r="ZY19" s="1109"/>
      <c r="ZZ19" s="1111"/>
      <c r="AAA19" s="1112">
        <f t="shared" si="1137"/>
        <v>0</v>
      </c>
      <c r="AAB19" s="1126"/>
      <c r="AAC19" s="1110"/>
      <c r="AAE19" s="1121"/>
      <c r="AAF19" s="1109"/>
      <c r="AAG19" s="1109"/>
      <c r="AAH19" s="1109"/>
      <c r="AAI19" s="1112">
        <f t="shared" si="1138"/>
        <v>0</v>
      </c>
      <c r="AAJ19" s="1109"/>
      <c r="AAK19" s="1109"/>
      <c r="AAL19" s="1109"/>
      <c r="AAM19" s="1109"/>
      <c r="AAN19" s="1109"/>
      <c r="AAO19" s="1111"/>
      <c r="AAP19" s="1112">
        <f t="shared" si="1139"/>
        <v>0</v>
      </c>
      <c r="AAQ19" s="1126"/>
      <c r="AAR19" s="1110"/>
      <c r="AAT19" s="1121"/>
      <c r="AAU19" s="1109"/>
      <c r="AAV19" s="1109"/>
      <c r="AAW19" s="1109"/>
      <c r="AAX19" s="1112">
        <f t="shared" si="1140"/>
        <v>0</v>
      </c>
      <c r="AAY19" s="1109"/>
      <c r="AAZ19" s="1109"/>
      <c r="ABA19" s="1109"/>
      <c r="ABB19" s="1109"/>
      <c r="ABC19" s="1109"/>
      <c r="ABD19" s="1111"/>
      <c r="ABE19" s="1112">
        <f t="shared" si="1141"/>
        <v>0</v>
      </c>
      <c r="ABF19" s="1126"/>
      <c r="ABG19" s="1110"/>
      <c r="ABI19" s="1121"/>
      <c r="ABJ19" s="1109"/>
      <c r="ABK19" s="1109"/>
      <c r="ABL19" s="1109"/>
      <c r="ABM19" s="1112">
        <f t="shared" si="1142"/>
        <v>0</v>
      </c>
      <c r="ABN19" s="1109"/>
      <c r="ABO19" s="1109"/>
      <c r="ABP19" s="1109"/>
      <c r="ABQ19" s="1109"/>
      <c r="ABR19" s="1109"/>
      <c r="ABS19" s="1111"/>
      <c r="ABT19" s="1112">
        <f t="shared" si="1143"/>
        <v>0</v>
      </c>
      <c r="ABU19" s="1126"/>
      <c r="ABV19" s="1110"/>
      <c r="ABX19" s="1121"/>
      <c r="ABY19" s="1109"/>
      <c r="ABZ19" s="1109"/>
      <c r="ACA19" s="1109"/>
      <c r="ACB19" s="1112">
        <f t="shared" si="1144"/>
        <v>0</v>
      </c>
      <c r="ACC19" s="1109"/>
      <c r="ACD19" s="1109"/>
      <c r="ACE19" s="1109"/>
      <c r="ACF19" s="1109"/>
      <c r="ACG19" s="1109"/>
      <c r="ACH19" s="1111"/>
      <c r="ACI19" s="1112">
        <f t="shared" si="1145"/>
        <v>0</v>
      </c>
      <c r="ACJ19" s="1126"/>
      <c r="ACK19" s="1110"/>
      <c r="ACM19" s="1121"/>
      <c r="ACN19" s="1109"/>
      <c r="ACO19" s="1109"/>
      <c r="ACP19" s="1109"/>
      <c r="ACQ19" s="1112">
        <f t="shared" si="1146"/>
        <v>0</v>
      </c>
      <c r="ACR19" s="1109"/>
      <c r="ACS19" s="1109"/>
      <c r="ACT19" s="1109"/>
      <c r="ACU19" s="1109"/>
      <c r="ACV19" s="1109"/>
      <c r="ACW19" s="1111"/>
      <c r="ACX19" s="1112">
        <f t="shared" si="1147"/>
        <v>0</v>
      </c>
      <c r="ACY19" s="1126"/>
      <c r="ACZ19" s="1110"/>
      <c r="ADB19" s="1121"/>
      <c r="ADC19" s="1109"/>
      <c r="ADD19" s="1109"/>
      <c r="ADE19" s="1109"/>
      <c r="ADF19" s="1112">
        <f t="shared" si="1148"/>
        <v>0</v>
      </c>
      <c r="ADG19" s="1109"/>
      <c r="ADH19" s="1109"/>
      <c r="ADI19" s="1109"/>
      <c r="ADJ19" s="1109"/>
      <c r="ADK19" s="1109"/>
      <c r="ADL19" s="1111"/>
      <c r="ADM19" s="1112">
        <f t="shared" si="1149"/>
        <v>0</v>
      </c>
      <c r="ADN19" s="1126"/>
      <c r="ADO19" s="1110"/>
      <c r="ADQ19" s="1121"/>
      <c r="ADR19" s="1109"/>
      <c r="ADS19" s="1109"/>
      <c r="ADT19" s="1109"/>
      <c r="ADU19" s="1112">
        <f t="shared" si="1150"/>
        <v>0</v>
      </c>
      <c r="ADV19" s="1109"/>
      <c r="ADW19" s="1109"/>
      <c r="ADX19" s="1109"/>
      <c r="ADY19" s="1109"/>
      <c r="ADZ19" s="1109"/>
      <c r="AEA19" s="1111"/>
      <c r="AEB19" s="1112">
        <f t="shared" si="1151"/>
        <v>0</v>
      </c>
      <c r="AEC19" s="1126"/>
      <c r="AED19" s="1110"/>
      <c r="AEF19" s="1121"/>
      <c r="AEG19" s="1109"/>
      <c r="AEH19" s="1109"/>
      <c r="AEI19" s="1109"/>
      <c r="AEJ19" s="1112">
        <f t="shared" si="1152"/>
        <v>0</v>
      </c>
      <c r="AEK19" s="1109"/>
      <c r="AEL19" s="1109"/>
      <c r="AEM19" s="1109"/>
      <c r="AEN19" s="1109"/>
      <c r="AEO19" s="1109"/>
      <c r="AEP19" s="1111"/>
      <c r="AEQ19" s="1112">
        <f t="shared" si="1153"/>
        <v>0</v>
      </c>
      <c r="AER19" s="1126"/>
      <c r="AES19" s="1110"/>
      <c r="AEU19" s="1121"/>
      <c r="AEV19" s="1109"/>
      <c r="AEW19" s="1109"/>
      <c r="AEX19" s="1109"/>
      <c r="AEY19" s="1112">
        <f t="shared" si="1154"/>
        <v>0</v>
      </c>
      <c r="AEZ19" s="1109"/>
      <c r="AFA19" s="1109"/>
      <c r="AFB19" s="1109"/>
      <c r="AFC19" s="1109"/>
      <c r="AFD19" s="1109"/>
      <c r="AFE19" s="1111"/>
      <c r="AFF19" s="1112">
        <f t="shared" si="1155"/>
        <v>0</v>
      </c>
      <c r="AFG19" s="1126"/>
      <c r="AFH19" s="1110"/>
      <c r="AFJ19" s="1121"/>
      <c r="AFK19" s="1109"/>
      <c r="AFL19" s="1109"/>
      <c r="AFM19" s="1109"/>
      <c r="AFN19" s="1112">
        <f t="shared" si="1156"/>
        <v>0</v>
      </c>
      <c r="AFO19" s="1109"/>
      <c r="AFP19" s="1109"/>
      <c r="AFQ19" s="1109"/>
      <c r="AFR19" s="1109"/>
      <c r="AFS19" s="1109"/>
      <c r="AFT19" s="1111"/>
      <c r="AFU19" s="1112">
        <f t="shared" si="1157"/>
        <v>0</v>
      </c>
      <c r="AFV19" s="1126"/>
      <c r="AFW19" s="1110"/>
      <c r="AFY19" s="1121"/>
      <c r="AFZ19" s="1109"/>
      <c r="AGA19" s="1109"/>
      <c r="AGB19" s="1109"/>
      <c r="AGC19" s="1112">
        <f t="shared" si="1158"/>
        <v>0</v>
      </c>
      <c r="AGD19" s="1109"/>
      <c r="AGE19" s="1109"/>
      <c r="AGF19" s="1109"/>
      <c r="AGG19" s="1109"/>
      <c r="AGH19" s="1109"/>
      <c r="AGI19" s="1111"/>
      <c r="AGJ19" s="1112">
        <f t="shared" si="1159"/>
        <v>0</v>
      </c>
      <c r="AGK19" s="1126"/>
      <c r="AGL19" s="1110"/>
      <c r="AGN19" s="1121"/>
      <c r="AGO19" s="1109"/>
      <c r="AGP19" s="1109"/>
      <c r="AGQ19" s="1109"/>
      <c r="AGR19" s="1112">
        <f t="shared" si="1160"/>
        <v>0</v>
      </c>
      <c r="AGS19" s="1109"/>
      <c r="AGT19" s="1109"/>
      <c r="AGU19" s="1109"/>
      <c r="AGV19" s="1109"/>
      <c r="AGW19" s="1109"/>
      <c r="AGX19" s="1111"/>
      <c r="AGY19" s="1112">
        <f t="shared" si="1161"/>
        <v>0</v>
      </c>
      <c r="AGZ19" s="1126"/>
      <c r="AHA19" s="1110"/>
      <c r="AHC19" s="1121"/>
      <c r="AHD19" s="1109"/>
      <c r="AHE19" s="1109"/>
      <c r="AHF19" s="1109"/>
      <c r="AHG19" s="1112">
        <f t="shared" si="1162"/>
        <v>0</v>
      </c>
      <c r="AHH19" s="1109"/>
      <c r="AHI19" s="1109"/>
      <c r="AHJ19" s="1109"/>
      <c r="AHK19" s="1109"/>
      <c r="AHL19" s="1109"/>
      <c r="AHM19" s="1111"/>
      <c r="AHN19" s="1112">
        <f t="shared" si="1163"/>
        <v>0</v>
      </c>
      <c r="AHO19" s="1126"/>
      <c r="AHP19" s="1110"/>
      <c r="AHR19" s="1121"/>
      <c r="AHS19" s="1109"/>
      <c r="AHT19" s="1109"/>
      <c r="AHU19" s="1109"/>
      <c r="AHV19" s="1112">
        <f t="shared" si="1164"/>
        <v>0</v>
      </c>
      <c r="AHW19" s="1109"/>
      <c r="AHX19" s="1109"/>
      <c r="AHY19" s="1109"/>
      <c r="AHZ19" s="1109"/>
      <c r="AIA19" s="1109"/>
      <c r="AIB19" s="1111"/>
      <c r="AIC19" s="1112">
        <f t="shared" si="1165"/>
        <v>0</v>
      </c>
      <c r="AID19" s="1126"/>
      <c r="AIE19" s="1110"/>
      <c r="AIG19" s="1121"/>
      <c r="AIH19" s="1109"/>
      <c r="AII19" s="1109"/>
      <c r="AIJ19" s="1109"/>
      <c r="AIK19" s="1112">
        <f t="shared" si="1166"/>
        <v>0</v>
      </c>
      <c r="AIL19" s="1109"/>
      <c r="AIM19" s="1109"/>
      <c r="AIN19" s="1109"/>
      <c r="AIO19" s="1109"/>
      <c r="AIP19" s="1109"/>
      <c r="AIQ19" s="1111"/>
      <c r="AIR19" s="1112">
        <f t="shared" si="1167"/>
        <v>0</v>
      </c>
      <c r="AIS19" s="1126"/>
      <c r="AIT19" s="1110"/>
      <c r="AIV19" s="1121"/>
      <c r="AIW19" s="1109"/>
      <c r="AIX19" s="1109"/>
      <c r="AIY19" s="1109"/>
      <c r="AIZ19" s="1112">
        <f t="shared" si="1168"/>
        <v>0</v>
      </c>
      <c r="AJA19" s="1109"/>
      <c r="AJB19" s="1109"/>
      <c r="AJC19" s="1109"/>
      <c r="AJD19" s="1109"/>
      <c r="AJE19" s="1109"/>
      <c r="AJF19" s="1111"/>
      <c r="AJG19" s="1112">
        <f t="shared" si="1169"/>
        <v>0</v>
      </c>
      <c r="AJH19" s="1126"/>
      <c r="AJI19" s="1110"/>
      <c r="AJK19" s="1121"/>
      <c r="AJL19" s="1109"/>
      <c r="AJM19" s="1109"/>
      <c r="AJN19" s="1109"/>
      <c r="AJO19" s="1112">
        <f t="shared" si="1170"/>
        <v>0</v>
      </c>
      <c r="AJP19" s="1109"/>
      <c r="AJQ19" s="1109"/>
      <c r="AJR19" s="1109"/>
      <c r="AJS19" s="1109"/>
      <c r="AJT19" s="1109"/>
      <c r="AJU19" s="1111"/>
      <c r="AJV19" s="1112">
        <f t="shared" si="1171"/>
        <v>0</v>
      </c>
      <c r="AJW19" s="1126"/>
      <c r="AJX19" s="1110"/>
      <c r="AJZ19" s="1121"/>
      <c r="AKA19" s="1109"/>
      <c r="AKB19" s="1109"/>
      <c r="AKC19" s="1109"/>
      <c r="AKD19" s="1112">
        <f t="shared" si="1172"/>
        <v>0</v>
      </c>
      <c r="AKE19" s="1109"/>
      <c r="AKF19" s="1109"/>
      <c r="AKG19" s="1109"/>
      <c r="AKH19" s="1109"/>
      <c r="AKI19" s="1109"/>
      <c r="AKJ19" s="1111"/>
      <c r="AKK19" s="1112">
        <f t="shared" si="1173"/>
        <v>0</v>
      </c>
      <c r="AKL19" s="1126"/>
      <c r="AKM19" s="1110"/>
      <c r="AKO19" s="1121"/>
      <c r="AKP19" s="1109"/>
      <c r="AKQ19" s="1109"/>
      <c r="AKR19" s="1109"/>
      <c r="AKS19" s="1112">
        <f t="shared" si="1174"/>
        <v>0</v>
      </c>
      <c r="AKT19" s="1109"/>
      <c r="AKU19" s="1109"/>
      <c r="AKV19" s="1109"/>
      <c r="AKW19" s="1109"/>
      <c r="AKX19" s="1109"/>
      <c r="AKY19" s="1111"/>
      <c r="AKZ19" s="1112">
        <f t="shared" si="1175"/>
        <v>0</v>
      </c>
      <c r="ALA19" s="1126"/>
      <c r="ALB19" s="1110"/>
      <c r="ALD19" s="1121"/>
      <c r="ALE19" s="1109"/>
      <c r="ALF19" s="1109"/>
      <c r="ALG19" s="1109"/>
      <c r="ALH19" s="1112">
        <f t="shared" si="1176"/>
        <v>0</v>
      </c>
      <c r="ALI19" s="1109"/>
      <c r="ALJ19" s="1109"/>
      <c r="ALK19" s="1109"/>
      <c r="ALL19" s="1109"/>
      <c r="ALM19" s="1109"/>
      <c r="ALN19" s="1111"/>
      <c r="ALO19" s="1112">
        <f t="shared" si="1177"/>
        <v>0</v>
      </c>
      <c r="ALP19" s="1126"/>
      <c r="ALQ19" s="1110"/>
      <c r="ALS19" s="1121"/>
      <c r="ALT19" s="1109"/>
      <c r="ALU19" s="1109"/>
      <c r="ALV19" s="1109"/>
      <c r="ALW19" s="1112">
        <f t="shared" si="1178"/>
        <v>0</v>
      </c>
      <c r="ALX19" s="1109"/>
      <c r="ALY19" s="1109"/>
      <c r="ALZ19" s="1109"/>
      <c r="AMA19" s="1109"/>
      <c r="AMB19" s="1109"/>
      <c r="AMC19" s="1111"/>
      <c r="AMD19" s="1112">
        <f t="shared" si="1179"/>
        <v>0</v>
      </c>
      <c r="AME19" s="1126"/>
      <c r="AMF19" s="1110"/>
      <c r="AMH19" s="1121"/>
      <c r="AMI19" s="1109"/>
      <c r="AMJ19" s="1109"/>
      <c r="AMK19" s="1109"/>
      <c r="AML19" s="1112">
        <f t="shared" si="1180"/>
        <v>0</v>
      </c>
      <c r="AMM19" s="1109"/>
      <c r="AMN19" s="1109"/>
      <c r="AMO19" s="1109"/>
      <c r="AMP19" s="1109"/>
      <c r="AMQ19" s="1109"/>
      <c r="AMR19" s="1111"/>
      <c r="AMS19" s="1112">
        <f t="shared" si="1181"/>
        <v>0</v>
      </c>
      <c r="AMT19" s="1126"/>
      <c r="AMU19" s="1110"/>
      <c r="AMW19" s="1121"/>
      <c r="AMX19" s="1109"/>
      <c r="AMY19" s="1109"/>
      <c r="AMZ19" s="1109"/>
      <c r="ANA19" s="1112">
        <f t="shared" si="1182"/>
        <v>0</v>
      </c>
      <c r="ANB19" s="1109"/>
      <c r="ANC19" s="1109"/>
      <c r="AND19" s="1109"/>
      <c r="ANE19" s="1109"/>
      <c r="ANF19" s="1109"/>
      <c r="ANG19" s="1111"/>
      <c r="ANH19" s="1112">
        <f t="shared" si="1183"/>
        <v>0</v>
      </c>
      <c r="ANI19" s="1126"/>
      <c r="ANJ19" s="1110"/>
      <c r="ANL19" s="1121"/>
      <c r="ANM19" s="1109"/>
      <c r="ANN19" s="1109"/>
      <c r="ANO19" s="1109"/>
      <c r="ANP19" s="1112">
        <f t="shared" si="1184"/>
        <v>0</v>
      </c>
      <c r="ANQ19" s="1109"/>
      <c r="ANR19" s="1109"/>
      <c r="ANS19" s="1109"/>
      <c r="ANT19" s="1109"/>
      <c r="ANU19" s="1109"/>
      <c r="ANV19" s="1111"/>
      <c r="ANW19" s="1112">
        <f t="shared" si="1185"/>
        <v>0</v>
      </c>
      <c r="ANX19" s="1126"/>
      <c r="ANY19" s="1110"/>
      <c r="AOA19" s="1121"/>
      <c r="AOB19" s="1109"/>
      <c r="AOC19" s="1109"/>
      <c r="AOD19" s="1109"/>
      <c r="AOE19" s="1112">
        <f t="shared" si="1186"/>
        <v>0</v>
      </c>
      <c r="AOF19" s="1109"/>
      <c r="AOG19" s="1109"/>
      <c r="AOH19" s="1109"/>
      <c r="AOI19" s="1109"/>
      <c r="AOJ19" s="1109"/>
      <c r="AOK19" s="1111"/>
      <c r="AOL19" s="1112">
        <f t="shared" si="1187"/>
        <v>0</v>
      </c>
      <c r="AOM19" s="1126"/>
      <c r="AON19" s="1110"/>
      <c r="AOP19" s="1121"/>
      <c r="AOQ19" s="1109"/>
      <c r="AOR19" s="1109"/>
      <c r="AOS19" s="1109"/>
      <c r="AOT19" s="1112">
        <f t="shared" si="1188"/>
        <v>0</v>
      </c>
      <c r="AOU19" s="1109"/>
      <c r="AOV19" s="1109"/>
      <c r="AOW19" s="1109"/>
      <c r="AOX19" s="1109"/>
      <c r="AOY19" s="1109"/>
      <c r="AOZ19" s="1111"/>
      <c r="APA19" s="1112">
        <f t="shared" si="1189"/>
        <v>0</v>
      </c>
      <c r="APB19" s="1126"/>
      <c r="APC19" s="1110"/>
      <c r="APE19" s="1121"/>
      <c r="APF19" s="1109"/>
      <c r="APG19" s="1109"/>
      <c r="APH19" s="1109"/>
      <c r="API19" s="1112">
        <f t="shared" si="1190"/>
        <v>0</v>
      </c>
      <c r="APJ19" s="1109"/>
      <c r="APK19" s="1109"/>
      <c r="APL19" s="1109"/>
      <c r="APM19" s="1109"/>
      <c r="APN19" s="1109"/>
      <c r="APO19" s="1111"/>
      <c r="APP19" s="1112">
        <f t="shared" si="1191"/>
        <v>0</v>
      </c>
      <c r="APQ19" s="1126"/>
      <c r="APR19" s="1110"/>
      <c r="APT19" s="1121"/>
      <c r="APU19" s="1109"/>
      <c r="APV19" s="1109"/>
      <c r="APW19" s="1109"/>
      <c r="APX19" s="1112">
        <f t="shared" si="1192"/>
        <v>0</v>
      </c>
      <c r="APY19" s="1109"/>
      <c r="APZ19" s="1109"/>
      <c r="AQA19" s="1109"/>
      <c r="AQB19" s="1109"/>
      <c r="AQC19" s="1109"/>
      <c r="AQD19" s="1111"/>
      <c r="AQE19" s="1112">
        <f t="shared" si="1193"/>
        <v>0</v>
      </c>
      <c r="AQF19" s="1126"/>
      <c r="AQG19" s="1110"/>
      <c r="AQI19" s="1121"/>
      <c r="AQJ19" s="1109"/>
      <c r="AQK19" s="1109"/>
      <c r="AQL19" s="1109"/>
      <c r="AQM19" s="1112">
        <f t="shared" si="1194"/>
        <v>0</v>
      </c>
      <c r="AQN19" s="1109"/>
      <c r="AQO19" s="1109"/>
      <c r="AQP19" s="1109"/>
      <c r="AQQ19" s="1109"/>
      <c r="AQR19" s="1109"/>
      <c r="AQS19" s="1111"/>
      <c r="AQT19" s="1112">
        <f t="shared" si="1195"/>
        <v>0</v>
      </c>
      <c r="AQU19" s="1126"/>
      <c r="AQV19" s="1110"/>
      <c r="AQX19" s="1121"/>
      <c r="AQY19" s="1109"/>
      <c r="AQZ19" s="1109"/>
      <c r="ARA19" s="1109"/>
      <c r="ARB19" s="1112">
        <f t="shared" si="1196"/>
        <v>0</v>
      </c>
      <c r="ARC19" s="1109"/>
      <c r="ARD19" s="1109"/>
      <c r="ARE19" s="1109"/>
      <c r="ARF19" s="1109"/>
      <c r="ARG19" s="1109"/>
      <c r="ARH19" s="1111"/>
      <c r="ARI19" s="1112">
        <f t="shared" si="1197"/>
        <v>0</v>
      </c>
      <c r="ARJ19" s="1126"/>
      <c r="ARK19" s="1110"/>
      <c r="ARM19" s="1121"/>
      <c r="ARN19" s="1109"/>
      <c r="ARO19" s="1109"/>
      <c r="ARP19" s="1109"/>
      <c r="ARQ19" s="1112">
        <f t="shared" si="1198"/>
        <v>0</v>
      </c>
      <c r="ARR19" s="1109"/>
      <c r="ARS19" s="1109"/>
      <c r="ART19" s="1109"/>
      <c r="ARU19" s="1109"/>
      <c r="ARV19" s="1109"/>
      <c r="ARW19" s="1111"/>
      <c r="ARX19" s="1112">
        <f t="shared" si="1199"/>
        <v>0</v>
      </c>
      <c r="ARY19" s="1126"/>
      <c r="ARZ19" s="1110"/>
      <c r="ASB19" s="1121"/>
      <c r="ASC19" s="1109"/>
      <c r="ASD19" s="1109"/>
      <c r="ASE19" s="1109"/>
      <c r="ASF19" s="1112">
        <f t="shared" si="1200"/>
        <v>0</v>
      </c>
      <c r="ASG19" s="1109"/>
      <c r="ASH19" s="1109"/>
      <c r="ASI19" s="1109"/>
      <c r="ASJ19" s="1109"/>
      <c r="ASK19" s="1109"/>
      <c r="ASL19" s="1111"/>
      <c r="ASM19" s="1112">
        <f t="shared" si="1201"/>
        <v>0</v>
      </c>
      <c r="ASN19" s="1126"/>
      <c r="ASO19" s="1110"/>
      <c r="ASQ19" s="1121"/>
      <c r="ASR19" s="1109"/>
      <c r="ASS19" s="1109"/>
      <c r="AST19" s="1109"/>
      <c r="ASU19" s="1112">
        <f t="shared" si="1202"/>
        <v>0</v>
      </c>
      <c r="ASV19" s="1109"/>
      <c r="ASW19" s="1109"/>
      <c r="ASX19" s="1109"/>
      <c r="ASY19" s="1109"/>
      <c r="ASZ19" s="1109"/>
      <c r="ATA19" s="1111"/>
      <c r="ATB19" s="1112">
        <f t="shared" si="1203"/>
        <v>0</v>
      </c>
      <c r="ATC19" s="1126"/>
      <c r="ATD19" s="1110"/>
      <c r="ATF19" s="1121"/>
      <c r="ATG19" s="1109"/>
      <c r="ATH19" s="1109"/>
      <c r="ATI19" s="1109"/>
      <c r="ATJ19" s="1112">
        <f t="shared" si="1204"/>
        <v>0</v>
      </c>
      <c r="ATK19" s="1109"/>
      <c r="ATL19" s="1109"/>
      <c r="ATM19" s="1109"/>
      <c r="ATN19" s="1109"/>
      <c r="ATO19" s="1109"/>
      <c r="ATP19" s="1111"/>
      <c r="ATQ19" s="1112">
        <f t="shared" si="1205"/>
        <v>0</v>
      </c>
      <c r="ATR19" s="1126"/>
      <c r="ATS19" s="1110"/>
      <c r="ATU19" s="1121"/>
      <c r="ATV19" s="1109"/>
      <c r="ATW19" s="1109"/>
      <c r="ATX19" s="1109"/>
      <c r="ATY19" s="1112">
        <f t="shared" si="1206"/>
        <v>0</v>
      </c>
      <c r="ATZ19" s="1109"/>
      <c r="AUA19" s="1109"/>
      <c r="AUB19" s="1109"/>
      <c r="AUC19" s="1109"/>
      <c r="AUD19" s="1109"/>
      <c r="AUE19" s="1111"/>
      <c r="AUF19" s="1112">
        <f t="shared" si="1207"/>
        <v>0</v>
      </c>
      <c r="AUG19" s="1126"/>
      <c r="AUH19" s="1110"/>
      <c r="AUJ19" s="1121"/>
      <c r="AUK19" s="1109"/>
      <c r="AUL19" s="1109"/>
      <c r="AUM19" s="1109"/>
      <c r="AUN19" s="1112">
        <f t="shared" si="1208"/>
        <v>0</v>
      </c>
      <c r="AUO19" s="1109"/>
      <c r="AUP19" s="1109"/>
      <c r="AUQ19" s="1109"/>
      <c r="AUR19" s="1109"/>
      <c r="AUS19" s="1109"/>
      <c r="AUT19" s="1111"/>
      <c r="AUU19" s="1112">
        <f t="shared" si="1209"/>
        <v>0</v>
      </c>
      <c r="AUV19" s="1126"/>
      <c r="AUW19" s="1110"/>
      <c r="AUY19" s="1121"/>
      <c r="AUZ19" s="1109"/>
      <c r="AVA19" s="1109"/>
      <c r="AVB19" s="1109"/>
      <c r="AVC19" s="1112">
        <f t="shared" si="1210"/>
        <v>0</v>
      </c>
      <c r="AVD19" s="1109"/>
      <c r="AVE19" s="1109"/>
      <c r="AVF19" s="1109"/>
      <c r="AVG19" s="1109"/>
      <c r="AVH19" s="1109"/>
      <c r="AVI19" s="1111"/>
      <c r="AVJ19" s="1112">
        <f t="shared" si="1211"/>
        <v>0</v>
      </c>
      <c r="AVK19" s="1126"/>
      <c r="AVL19" s="1110"/>
      <c r="AVN19" s="1121"/>
      <c r="AVO19" s="1109"/>
      <c r="AVP19" s="1109"/>
      <c r="AVQ19" s="1109"/>
      <c r="AVR19" s="1112">
        <f t="shared" si="1212"/>
        <v>0</v>
      </c>
      <c r="AVS19" s="1109"/>
      <c r="AVT19" s="1109"/>
      <c r="AVU19" s="1109"/>
      <c r="AVV19" s="1109"/>
      <c r="AVW19" s="1109"/>
      <c r="AVX19" s="1111"/>
      <c r="AVY19" s="1112">
        <f t="shared" si="1213"/>
        <v>0</v>
      </c>
      <c r="AVZ19" s="1126"/>
      <c r="AWA19" s="1110"/>
      <c r="AWC19" s="1121"/>
      <c r="AWD19" s="1109"/>
      <c r="AWE19" s="1109"/>
      <c r="AWF19" s="1109"/>
      <c r="AWG19" s="1112">
        <f t="shared" si="1214"/>
        <v>0</v>
      </c>
      <c r="AWH19" s="1109"/>
      <c r="AWI19" s="1109"/>
      <c r="AWJ19" s="1109"/>
      <c r="AWK19" s="1109"/>
      <c r="AWL19" s="1109"/>
      <c r="AWM19" s="1111"/>
      <c r="AWN19" s="1112">
        <f t="shared" si="1215"/>
        <v>0</v>
      </c>
      <c r="AWO19" s="1126"/>
      <c r="AWP19" s="1110"/>
      <c r="AWR19" s="1121"/>
      <c r="AWS19" s="1109"/>
      <c r="AWT19" s="1109"/>
      <c r="AWU19" s="1109"/>
      <c r="AWV19" s="1112">
        <f t="shared" si="1216"/>
        <v>0</v>
      </c>
      <c r="AWW19" s="1109"/>
      <c r="AWX19" s="1109"/>
      <c r="AWY19" s="1109"/>
      <c r="AWZ19" s="1109"/>
      <c r="AXA19" s="1109"/>
      <c r="AXB19" s="1111"/>
      <c r="AXC19" s="1112">
        <f t="shared" si="1217"/>
        <v>0</v>
      </c>
      <c r="AXD19" s="1126"/>
      <c r="AXE19" s="1110"/>
      <c r="AXG19" s="1121"/>
      <c r="AXH19" s="1109"/>
      <c r="AXI19" s="1109"/>
      <c r="AXJ19" s="1109"/>
      <c r="AXK19" s="1112">
        <f t="shared" si="1218"/>
        <v>0</v>
      </c>
      <c r="AXL19" s="1109"/>
      <c r="AXM19" s="1109"/>
      <c r="AXN19" s="1109"/>
      <c r="AXO19" s="1109"/>
      <c r="AXP19" s="1109"/>
      <c r="AXQ19" s="1111"/>
      <c r="AXR19" s="1112">
        <f t="shared" si="1219"/>
        <v>0</v>
      </c>
      <c r="AXS19" s="1126"/>
      <c r="AXT19" s="1110"/>
      <c r="AXV19" s="1121"/>
      <c r="AXW19" s="1109"/>
      <c r="AXX19" s="1109"/>
      <c r="AXY19" s="1109"/>
      <c r="AXZ19" s="1112">
        <f t="shared" si="1220"/>
        <v>0</v>
      </c>
      <c r="AYA19" s="1109"/>
      <c r="AYB19" s="1109"/>
      <c r="AYC19" s="1109"/>
      <c r="AYD19" s="1109"/>
      <c r="AYE19" s="1109"/>
      <c r="AYF19" s="1111"/>
      <c r="AYG19" s="1112">
        <f t="shared" si="1221"/>
        <v>0</v>
      </c>
      <c r="AYH19" s="1126"/>
      <c r="AYI19" s="1110"/>
      <c r="AYK19" s="1121"/>
      <c r="AYL19" s="1109"/>
      <c r="AYM19" s="1109"/>
      <c r="AYN19" s="1109"/>
      <c r="AYO19" s="1112">
        <f t="shared" si="1222"/>
        <v>0</v>
      </c>
      <c r="AYP19" s="1109"/>
      <c r="AYQ19" s="1109"/>
      <c r="AYR19" s="1109"/>
      <c r="AYS19" s="1109"/>
      <c r="AYT19" s="1109"/>
      <c r="AYU19" s="1111"/>
      <c r="AYV19" s="1112">
        <f t="shared" si="1223"/>
        <v>0</v>
      </c>
      <c r="AYW19" s="1126"/>
      <c r="AYX19" s="1110"/>
      <c r="AYZ19" s="1121"/>
      <c r="AZA19" s="1109"/>
      <c r="AZB19" s="1109"/>
      <c r="AZC19" s="1109"/>
      <c r="AZD19" s="1112">
        <f t="shared" si="1224"/>
        <v>0</v>
      </c>
      <c r="AZE19" s="1109"/>
      <c r="AZF19" s="1109"/>
      <c r="AZG19" s="1109"/>
      <c r="AZH19" s="1109"/>
      <c r="AZI19" s="1109"/>
      <c r="AZJ19" s="1111"/>
      <c r="AZK19" s="1112">
        <f t="shared" si="1225"/>
        <v>0</v>
      </c>
      <c r="AZL19" s="1126"/>
      <c r="AZM19" s="1110"/>
      <c r="AZO19" s="1121"/>
      <c r="AZP19" s="1109"/>
      <c r="AZQ19" s="1109"/>
      <c r="AZR19" s="1109"/>
      <c r="AZS19" s="1112">
        <f t="shared" si="1226"/>
        <v>0</v>
      </c>
      <c r="AZT19" s="1109"/>
      <c r="AZU19" s="1109"/>
      <c r="AZV19" s="1109"/>
      <c r="AZW19" s="1109"/>
      <c r="AZX19" s="1109"/>
      <c r="AZY19" s="1111"/>
      <c r="AZZ19" s="1112">
        <f t="shared" si="1227"/>
        <v>0</v>
      </c>
      <c r="BAA19" s="1126"/>
      <c r="BAB19" s="1110"/>
      <c r="BAD19" s="1121"/>
      <c r="BAE19" s="1109"/>
      <c r="BAF19" s="1109"/>
      <c r="BAG19" s="1109"/>
      <c r="BAH19" s="1112">
        <f t="shared" si="1228"/>
        <v>0</v>
      </c>
      <c r="BAI19" s="1109"/>
      <c r="BAJ19" s="1109"/>
      <c r="BAK19" s="1109"/>
      <c r="BAL19" s="1109"/>
      <c r="BAM19" s="1109"/>
      <c r="BAN19" s="1111"/>
      <c r="BAO19" s="1112">
        <f t="shared" si="1229"/>
        <v>0</v>
      </c>
      <c r="BAP19" s="1126"/>
      <c r="BAQ19" s="1110"/>
      <c r="BAS19" s="1121"/>
      <c r="BAT19" s="1109"/>
      <c r="BAU19" s="1109"/>
      <c r="BAV19" s="1109"/>
      <c r="BAW19" s="1112">
        <f t="shared" si="1230"/>
        <v>0</v>
      </c>
      <c r="BAX19" s="1109"/>
      <c r="BAY19" s="1109"/>
      <c r="BAZ19" s="1109"/>
      <c r="BBA19" s="1109"/>
      <c r="BBB19" s="1109"/>
      <c r="BBC19" s="1111"/>
      <c r="BBD19" s="1112">
        <f t="shared" si="1231"/>
        <v>0</v>
      </c>
      <c r="BBE19" s="1126"/>
      <c r="BBF19" s="1110"/>
      <c r="BBH19" s="1121"/>
      <c r="BBI19" s="1109"/>
      <c r="BBJ19" s="1109"/>
      <c r="BBK19" s="1109"/>
      <c r="BBL19" s="1112">
        <f t="shared" si="1232"/>
        <v>0</v>
      </c>
      <c r="BBM19" s="1109"/>
      <c r="BBN19" s="1109"/>
      <c r="BBO19" s="1109"/>
      <c r="BBP19" s="1109"/>
      <c r="BBQ19" s="1109"/>
      <c r="BBR19" s="1111"/>
      <c r="BBS19" s="1112">
        <f t="shared" si="1233"/>
        <v>0</v>
      </c>
      <c r="BBT19" s="1126"/>
      <c r="BBU19" s="1110"/>
      <c r="BBW19" s="1121"/>
      <c r="BBX19" s="1109"/>
      <c r="BBY19" s="1109"/>
      <c r="BBZ19" s="1109"/>
      <c r="BCA19" s="1112">
        <f t="shared" si="1234"/>
        <v>0</v>
      </c>
      <c r="BCB19" s="1109"/>
      <c r="BCC19" s="1109"/>
      <c r="BCD19" s="1109"/>
      <c r="BCE19" s="1109"/>
      <c r="BCF19" s="1109"/>
      <c r="BCG19" s="1111"/>
      <c r="BCH19" s="1112">
        <f t="shared" si="1235"/>
        <v>0</v>
      </c>
      <c r="BCI19" s="1126"/>
      <c r="BCJ19" s="1110"/>
      <c r="BCL19" s="1121"/>
      <c r="BCM19" s="1109"/>
      <c r="BCN19" s="1109"/>
      <c r="BCO19" s="1109"/>
      <c r="BCP19" s="1112">
        <f t="shared" si="1236"/>
        <v>0</v>
      </c>
      <c r="BCQ19" s="1109"/>
      <c r="BCR19" s="1109"/>
      <c r="BCS19" s="1109"/>
      <c r="BCT19" s="1109"/>
      <c r="BCU19" s="1109"/>
      <c r="BCV19" s="1111"/>
      <c r="BCW19" s="1112">
        <f t="shared" si="1237"/>
        <v>0</v>
      </c>
      <c r="BCX19" s="1126"/>
      <c r="BCY19" s="1110"/>
      <c r="BDA19" s="1121"/>
      <c r="BDB19" s="1109"/>
      <c r="BDC19" s="1109"/>
      <c r="BDD19" s="1109"/>
      <c r="BDE19" s="1112">
        <f t="shared" si="1238"/>
        <v>0</v>
      </c>
      <c r="BDF19" s="1109"/>
      <c r="BDG19" s="1109"/>
      <c r="BDH19" s="1109"/>
      <c r="BDI19" s="1109"/>
      <c r="BDJ19" s="1109"/>
      <c r="BDK19" s="1111"/>
      <c r="BDL19" s="1112">
        <f t="shared" si="1239"/>
        <v>0</v>
      </c>
      <c r="BDM19" s="1126"/>
      <c r="BDN19" s="1110"/>
      <c r="BDP19" s="1121"/>
      <c r="BDQ19" s="1109"/>
      <c r="BDR19" s="1109"/>
      <c r="BDS19" s="1109"/>
      <c r="BDT19" s="1112">
        <f t="shared" si="1240"/>
        <v>0</v>
      </c>
      <c r="BDU19" s="1109"/>
      <c r="BDV19" s="1109"/>
      <c r="BDW19" s="1109"/>
      <c r="BDX19" s="1109"/>
      <c r="BDY19" s="1109"/>
      <c r="BDZ19" s="1111"/>
      <c r="BEA19" s="1112">
        <f t="shared" si="1241"/>
        <v>0</v>
      </c>
      <c r="BEB19" s="1126"/>
      <c r="BEC19" s="1110"/>
      <c r="BEE19" s="1121"/>
      <c r="BEF19" s="1109"/>
      <c r="BEG19" s="1109"/>
      <c r="BEH19" s="1109"/>
      <c r="BEI19" s="1112">
        <f t="shared" si="1242"/>
        <v>0</v>
      </c>
      <c r="BEJ19" s="1109"/>
      <c r="BEK19" s="1109"/>
      <c r="BEL19" s="1109"/>
      <c r="BEM19" s="1109"/>
      <c r="BEN19" s="1109"/>
      <c r="BEO19" s="1111"/>
      <c r="BEP19" s="1112">
        <f t="shared" si="1243"/>
        <v>0</v>
      </c>
      <c r="BEQ19" s="1126"/>
      <c r="BER19" s="1110"/>
      <c r="BET19" s="1121"/>
      <c r="BEU19" s="1109"/>
      <c r="BEV19" s="1109"/>
      <c r="BEW19" s="1109"/>
      <c r="BEX19" s="1112">
        <f t="shared" si="1244"/>
        <v>0</v>
      </c>
      <c r="BEY19" s="1109"/>
      <c r="BEZ19" s="1109"/>
      <c r="BFA19" s="1109"/>
      <c r="BFB19" s="1109"/>
      <c r="BFC19" s="1109"/>
      <c r="BFD19" s="1111"/>
      <c r="BFE19" s="1112">
        <f t="shared" si="1245"/>
        <v>0</v>
      </c>
      <c r="BFF19" s="1126"/>
      <c r="BFG19" s="1110"/>
      <c r="BFI19" s="1121"/>
      <c r="BFJ19" s="1109"/>
      <c r="BFK19" s="1109"/>
      <c r="BFL19" s="1109"/>
      <c r="BFM19" s="1112">
        <f t="shared" si="1246"/>
        <v>0</v>
      </c>
      <c r="BFN19" s="1109"/>
      <c r="BFO19" s="1109"/>
      <c r="BFP19" s="1109"/>
      <c r="BFQ19" s="1109"/>
      <c r="BFR19" s="1109"/>
      <c r="BFS19" s="1111"/>
      <c r="BFT19" s="1112">
        <f t="shared" si="1247"/>
        <v>0</v>
      </c>
      <c r="BFU19" s="1126"/>
      <c r="BFV19" s="1110"/>
      <c r="BFX19" s="1121"/>
      <c r="BFY19" s="1109"/>
      <c r="BFZ19" s="1109"/>
      <c r="BGA19" s="1109"/>
      <c r="BGB19" s="1112">
        <f t="shared" si="1248"/>
        <v>0</v>
      </c>
      <c r="BGC19" s="1109"/>
      <c r="BGD19" s="1109"/>
      <c r="BGE19" s="1109"/>
      <c r="BGF19" s="1109"/>
      <c r="BGG19" s="1109"/>
      <c r="BGH19" s="1111"/>
      <c r="BGI19" s="1112">
        <f t="shared" si="1249"/>
        <v>0</v>
      </c>
      <c r="BGJ19" s="1126"/>
      <c r="BGK19" s="1110"/>
      <c r="BGM19" s="1121"/>
      <c r="BGN19" s="1109"/>
      <c r="BGO19" s="1109"/>
      <c r="BGP19" s="1109"/>
      <c r="BGQ19" s="1112">
        <f t="shared" si="1250"/>
        <v>0</v>
      </c>
      <c r="BGR19" s="1109"/>
      <c r="BGS19" s="1109"/>
      <c r="BGT19" s="1109"/>
      <c r="BGU19" s="1109"/>
      <c r="BGV19" s="1109"/>
      <c r="BGW19" s="1111"/>
      <c r="BGX19" s="1112">
        <f t="shared" si="1251"/>
        <v>0</v>
      </c>
      <c r="BGY19" s="1126"/>
      <c r="BGZ19" s="1110"/>
      <c r="BHB19" s="1121"/>
      <c r="BHC19" s="1109"/>
      <c r="BHD19" s="1109"/>
      <c r="BHE19" s="1109"/>
      <c r="BHF19" s="1112">
        <f t="shared" si="1252"/>
        <v>0</v>
      </c>
      <c r="BHG19" s="1109"/>
      <c r="BHH19" s="1109"/>
      <c r="BHI19" s="1109"/>
      <c r="BHJ19" s="1109"/>
      <c r="BHK19" s="1109"/>
      <c r="BHL19" s="1111"/>
      <c r="BHM19" s="1112">
        <f t="shared" si="1253"/>
        <v>0</v>
      </c>
      <c r="BHN19" s="1126"/>
      <c r="BHO19" s="1110"/>
      <c r="BHQ19" s="1121"/>
      <c r="BHR19" s="1109"/>
      <c r="BHS19" s="1109"/>
      <c r="BHT19" s="1109"/>
      <c r="BHU19" s="1112">
        <f t="shared" si="1254"/>
        <v>0</v>
      </c>
      <c r="BHV19" s="1109"/>
      <c r="BHW19" s="1109"/>
      <c r="BHX19" s="1109"/>
      <c r="BHY19" s="1109"/>
      <c r="BHZ19" s="1109"/>
      <c r="BIA19" s="1111"/>
      <c r="BIB19" s="1112">
        <f t="shared" si="1255"/>
        <v>0</v>
      </c>
      <c r="BIC19" s="1126"/>
      <c r="BID19" s="1110"/>
      <c r="BIF19" s="1121"/>
      <c r="BIG19" s="1109"/>
      <c r="BIH19" s="1109"/>
      <c r="BII19" s="1109"/>
      <c r="BIJ19" s="1112">
        <f t="shared" si="1256"/>
        <v>0</v>
      </c>
      <c r="BIK19" s="1109"/>
      <c r="BIL19" s="1109"/>
      <c r="BIM19" s="1109"/>
      <c r="BIN19" s="1109"/>
      <c r="BIO19" s="1109"/>
      <c r="BIP19" s="1111"/>
      <c r="BIQ19" s="1112">
        <f t="shared" si="1257"/>
        <v>0</v>
      </c>
      <c r="BIR19" s="1126"/>
      <c r="BIS19" s="1110"/>
      <c r="BIU19" s="1121"/>
      <c r="BIV19" s="1109"/>
      <c r="BIW19" s="1109"/>
      <c r="BIX19" s="1109"/>
      <c r="BIY19" s="1112">
        <f t="shared" si="1258"/>
        <v>0</v>
      </c>
      <c r="BIZ19" s="1109"/>
      <c r="BJA19" s="1109"/>
      <c r="BJB19" s="1109"/>
      <c r="BJC19" s="1109"/>
      <c r="BJD19" s="1109"/>
      <c r="BJE19" s="1111"/>
      <c r="BJF19" s="1112">
        <f t="shared" si="1259"/>
        <v>0</v>
      </c>
      <c r="BJG19" s="1126"/>
      <c r="BJH19" s="1110"/>
      <c r="BJJ19" s="1121"/>
      <c r="BJK19" s="1109"/>
      <c r="BJL19" s="1109"/>
      <c r="BJM19" s="1109"/>
      <c r="BJN19" s="1112">
        <f t="shared" si="1260"/>
        <v>0</v>
      </c>
      <c r="BJO19" s="1109"/>
      <c r="BJP19" s="1109"/>
      <c r="BJQ19" s="1109"/>
      <c r="BJR19" s="1109"/>
      <c r="BJS19" s="1109"/>
      <c r="BJT19" s="1111"/>
      <c r="BJU19" s="1112">
        <f t="shared" si="1261"/>
        <v>0</v>
      </c>
      <c r="BJV19" s="1126"/>
      <c r="BJW19" s="1110"/>
      <c r="BJY19" s="1121"/>
      <c r="BJZ19" s="1109"/>
      <c r="BKA19" s="1109"/>
      <c r="BKB19" s="1109"/>
      <c r="BKC19" s="1112">
        <f t="shared" si="1262"/>
        <v>0</v>
      </c>
      <c r="BKD19" s="1109"/>
      <c r="BKE19" s="1109"/>
      <c r="BKF19" s="1109"/>
      <c r="BKG19" s="1109"/>
      <c r="BKH19" s="1109"/>
      <c r="BKI19" s="1111"/>
      <c r="BKJ19" s="1112">
        <f t="shared" si="1263"/>
        <v>0</v>
      </c>
      <c r="BKK19" s="1126"/>
      <c r="BKL19" s="1110"/>
      <c r="BKN19" s="1121"/>
      <c r="BKO19" s="1109"/>
      <c r="BKP19" s="1109"/>
      <c r="BKQ19" s="1109"/>
      <c r="BKR19" s="1112">
        <f t="shared" si="1264"/>
        <v>0</v>
      </c>
      <c r="BKS19" s="1109"/>
      <c r="BKT19" s="1109"/>
      <c r="BKU19" s="1109"/>
      <c r="BKV19" s="1109"/>
      <c r="BKW19" s="1109"/>
      <c r="BKX19" s="1111"/>
      <c r="BKY19" s="1112">
        <f t="shared" si="1265"/>
        <v>0</v>
      </c>
      <c r="BKZ19" s="1126"/>
      <c r="BLA19" s="1110"/>
      <c r="BLC19" s="1121"/>
      <c r="BLD19" s="1109"/>
      <c r="BLE19" s="1109"/>
      <c r="BLF19" s="1109"/>
      <c r="BLG19" s="1112">
        <f t="shared" si="1266"/>
        <v>0</v>
      </c>
      <c r="BLH19" s="1109"/>
      <c r="BLI19" s="1109"/>
      <c r="BLJ19" s="1109"/>
      <c r="BLK19" s="1109"/>
      <c r="BLL19" s="1109"/>
      <c r="BLM19" s="1111"/>
      <c r="BLN19" s="1112">
        <f t="shared" si="1267"/>
        <v>0</v>
      </c>
      <c r="BLO19" s="1126"/>
      <c r="BLP19" s="1110"/>
      <c r="BLR19" s="1121"/>
      <c r="BLS19" s="1109"/>
      <c r="BLT19" s="1109"/>
      <c r="BLU19" s="1109"/>
      <c r="BLV19" s="1112">
        <f t="shared" si="1268"/>
        <v>0</v>
      </c>
      <c r="BLW19" s="1109"/>
      <c r="BLX19" s="1109"/>
      <c r="BLY19" s="1109"/>
      <c r="BLZ19" s="1109"/>
      <c r="BMA19" s="1109"/>
      <c r="BMB19" s="1111"/>
      <c r="BMC19" s="1112">
        <f t="shared" si="1269"/>
        <v>0</v>
      </c>
      <c r="BMD19" s="1126"/>
      <c r="BME19" s="1110"/>
      <c r="BMG19" s="1121"/>
      <c r="BMH19" s="1109"/>
      <c r="BMI19" s="1109"/>
      <c r="BMJ19" s="1109"/>
      <c r="BMK19" s="1112">
        <f t="shared" si="1270"/>
        <v>0</v>
      </c>
      <c r="BML19" s="1109"/>
      <c r="BMM19" s="1109"/>
      <c r="BMN19" s="1109"/>
      <c r="BMO19" s="1109"/>
      <c r="BMP19" s="1109"/>
      <c r="BMQ19" s="1111"/>
      <c r="BMR19" s="1112">
        <f t="shared" si="1271"/>
        <v>0</v>
      </c>
      <c r="BMS19" s="1126"/>
      <c r="BMT19" s="1110"/>
      <c r="BMV19" s="1121"/>
      <c r="BMW19" s="1109"/>
      <c r="BMX19" s="1109"/>
      <c r="BMY19" s="1109"/>
      <c r="BMZ19" s="1112">
        <f t="shared" si="1272"/>
        <v>0</v>
      </c>
      <c r="BNA19" s="1109"/>
      <c r="BNB19" s="1109"/>
      <c r="BNC19" s="1109"/>
      <c r="BND19" s="1109"/>
      <c r="BNE19" s="1109"/>
      <c r="BNF19" s="1111"/>
      <c r="BNG19" s="1112">
        <f t="shared" si="1273"/>
        <v>0</v>
      </c>
      <c r="BNH19" s="1126"/>
      <c r="BNI19" s="1110"/>
      <c r="BNK19" s="1121"/>
      <c r="BNL19" s="1109"/>
      <c r="BNM19" s="1109"/>
      <c r="BNN19" s="1109"/>
      <c r="BNO19" s="1112">
        <f t="shared" si="1274"/>
        <v>0</v>
      </c>
      <c r="BNP19" s="1109"/>
      <c r="BNQ19" s="1109"/>
      <c r="BNR19" s="1109"/>
      <c r="BNS19" s="1109"/>
      <c r="BNT19" s="1109"/>
      <c r="BNU19" s="1111"/>
      <c r="BNV19" s="1112">
        <f t="shared" si="1275"/>
        <v>0</v>
      </c>
      <c r="BNW19" s="1126"/>
      <c r="BNX19" s="1110"/>
      <c r="BNZ19" s="1121"/>
      <c r="BOA19" s="1109"/>
      <c r="BOB19" s="1109"/>
      <c r="BOC19" s="1109"/>
      <c r="BOD19" s="1112">
        <f t="shared" si="1276"/>
        <v>0</v>
      </c>
      <c r="BOE19" s="1109"/>
      <c r="BOF19" s="1109"/>
      <c r="BOG19" s="1109"/>
      <c r="BOH19" s="1109"/>
      <c r="BOI19" s="1109"/>
      <c r="BOJ19" s="1111"/>
      <c r="BOK19" s="1112">
        <f t="shared" si="1277"/>
        <v>0</v>
      </c>
      <c r="BOL19" s="1126"/>
      <c r="BOM19" s="1110"/>
      <c r="BOO19" s="1121"/>
      <c r="BOP19" s="1109"/>
      <c r="BOQ19" s="1109"/>
      <c r="BOR19" s="1109"/>
      <c r="BOS19" s="1112">
        <f t="shared" si="1278"/>
        <v>0</v>
      </c>
      <c r="BOT19" s="1109"/>
      <c r="BOU19" s="1109"/>
      <c r="BOV19" s="1109"/>
      <c r="BOW19" s="1109"/>
      <c r="BOX19" s="1109"/>
      <c r="BOY19" s="1111"/>
      <c r="BOZ19" s="1112">
        <f t="shared" si="1279"/>
        <v>0</v>
      </c>
      <c r="BPA19" s="1126"/>
      <c r="BPB19" s="1110"/>
      <c r="BPD19" s="1121"/>
      <c r="BPE19" s="1109"/>
      <c r="BPF19" s="1109"/>
      <c r="BPG19" s="1109"/>
      <c r="BPH19" s="1112">
        <f t="shared" si="1280"/>
        <v>0</v>
      </c>
      <c r="BPI19" s="1109"/>
      <c r="BPJ19" s="1109"/>
      <c r="BPK19" s="1109"/>
      <c r="BPL19" s="1109"/>
      <c r="BPM19" s="1109"/>
      <c r="BPN19" s="1111"/>
      <c r="BPO19" s="1112">
        <f t="shared" si="1281"/>
        <v>0</v>
      </c>
      <c r="BPP19" s="1126"/>
      <c r="BPQ19" s="1110"/>
      <c r="BPS19" s="1121"/>
      <c r="BPT19" s="1109"/>
      <c r="BPU19" s="1109"/>
      <c r="BPV19" s="1109"/>
      <c r="BPW19" s="1112">
        <f t="shared" si="1282"/>
        <v>0</v>
      </c>
      <c r="BPX19" s="1109"/>
      <c r="BPY19" s="1109"/>
      <c r="BPZ19" s="1109"/>
      <c r="BQA19" s="1109"/>
      <c r="BQB19" s="1109"/>
      <c r="BQC19" s="1111"/>
      <c r="BQD19" s="1112">
        <f t="shared" si="1283"/>
        <v>0</v>
      </c>
      <c r="BQE19" s="1126"/>
      <c r="BQF19" s="1110"/>
      <c r="BQH19" s="1121"/>
      <c r="BQI19" s="1109"/>
      <c r="BQJ19" s="1109"/>
      <c r="BQK19" s="1109"/>
      <c r="BQL19" s="1112">
        <f t="shared" si="1284"/>
        <v>0</v>
      </c>
      <c r="BQM19" s="1109"/>
      <c r="BQN19" s="1109"/>
      <c r="BQO19" s="1109"/>
      <c r="BQP19" s="1109"/>
      <c r="BQQ19" s="1109"/>
      <c r="BQR19" s="1111"/>
      <c r="BQS19" s="1112">
        <f t="shared" si="1285"/>
        <v>0</v>
      </c>
      <c r="BQT19" s="1126"/>
      <c r="BQU19" s="1110"/>
      <c r="BQW19" s="1121"/>
      <c r="BQX19" s="1109"/>
      <c r="BQY19" s="1109"/>
      <c r="BQZ19" s="1109"/>
      <c r="BRA19" s="1112">
        <f t="shared" si="1286"/>
        <v>0</v>
      </c>
      <c r="BRB19" s="1109"/>
      <c r="BRC19" s="1109"/>
      <c r="BRD19" s="1109"/>
      <c r="BRE19" s="1109"/>
      <c r="BRF19" s="1109"/>
      <c r="BRG19" s="1111"/>
      <c r="BRH19" s="1112">
        <f t="shared" si="1287"/>
        <v>0</v>
      </c>
      <c r="BRI19" s="1126"/>
      <c r="BRJ19" s="1110"/>
      <c r="BRL19" s="1121"/>
      <c r="BRM19" s="1109"/>
      <c r="BRN19" s="1109"/>
      <c r="BRO19" s="1109"/>
      <c r="BRP19" s="1112">
        <f t="shared" si="1288"/>
        <v>0</v>
      </c>
      <c r="BRQ19" s="1109"/>
      <c r="BRR19" s="1109"/>
      <c r="BRS19" s="1109"/>
      <c r="BRT19" s="1109"/>
      <c r="BRU19" s="1109"/>
      <c r="BRV19" s="1111"/>
      <c r="BRW19" s="1112">
        <f t="shared" si="1289"/>
        <v>0</v>
      </c>
      <c r="BRX19" s="1126"/>
      <c r="BRY19" s="1110"/>
      <c r="BSA19" s="1121"/>
      <c r="BSB19" s="1109"/>
      <c r="BSC19" s="1109"/>
      <c r="BSD19" s="1109"/>
      <c r="BSE19" s="1112">
        <f t="shared" si="1290"/>
        <v>0</v>
      </c>
      <c r="BSF19" s="1109"/>
      <c r="BSG19" s="1109"/>
      <c r="BSH19" s="1109"/>
      <c r="BSI19" s="1109"/>
      <c r="BSJ19" s="1109"/>
      <c r="BSK19" s="1111"/>
      <c r="BSL19" s="1112">
        <f t="shared" si="1291"/>
        <v>0</v>
      </c>
      <c r="BSM19" s="1126"/>
      <c r="BSN19" s="1110"/>
      <c r="BSP19" s="1121"/>
      <c r="BSQ19" s="1109"/>
      <c r="BSR19" s="1109"/>
      <c r="BSS19" s="1109"/>
      <c r="BST19" s="1112">
        <f t="shared" si="1292"/>
        <v>0</v>
      </c>
      <c r="BSU19" s="1109"/>
      <c r="BSV19" s="1109"/>
      <c r="BSW19" s="1109"/>
      <c r="BSX19" s="1109"/>
      <c r="BSY19" s="1109"/>
      <c r="BSZ19" s="1111"/>
      <c r="BTA19" s="1112">
        <f t="shared" si="1293"/>
        <v>0</v>
      </c>
      <c r="BTB19" s="1126"/>
      <c r="BTC19" s="1110"/>
      <c r="BTE19" s="1121"/>
      <c r="BTF19" s="1109"/>
      <c r="BTG19" s="1109"/>
      <c r="BTH19" s="1109"/>
      <c r="BTI19" s="1112">
        <f t="shared" si="1294"/>
        <v>0</v>
      </c>
      <c r="BTJ19" s="1109"/>
      <c r="BTK19" s="1109"/>
      <c r="BTL19" s="1109"/>
      <c r="BTM19" s="1109"/>
      <c r="BTN19" s="1109"/>
      <c r="BTO19" s="1111"/>
      <c r="BTP19" s="1112">
        <f t="shared" si="1295"/>
        <v>0</v>
      </c>
      <c r="BTQ19" s="1126"/>
      <c r="BTR19" s="1110"/>
      <c r="BTT19" s="1121"/>
      <c r="BTU19" s="1109"/>
      <c r="BTV19" s="1109"/>
      <c r="BTW19" s="1109"/>
      <c r="BTX19" s="1112">
        <f t="shared" si="1296"/>
        <v>0</v>
      </c>
      <c r="BTY19" s="1109"/>
      <c r="BTZ19" s="1109"/>
      <c r="BUA19" s="1109"/>
      <c r="BUB19" s="1109"/>
      <c r="BUC19" s="1109"/>
      <c r="BUD19" s="1111"/>
      <c r="BUE19" s="1112">
        <f t="shared" si="1297"/>
        <v>0</v>
      </c>
      <c r="BUF19" s="1126"/>
      <c r="BUG19" s="1110"/>
      <c r="BUI19" s="1121"/>
      <c r="BUJ19" s="1109"/>
      <c r="BUK19" s="1109"/>
      <c r="BUL19" s="1109"/>
      <c r="BUM19" s="1112">
        <f t="shared" si="1298"/>
        <v>0</v>
      </c>
      <c r="BUN19" s="1109"/>
      <c r="BUO19" s="1109"/>
      <c r="BUP19" s="1109"/>
      <c r="BUQ19" s="1109"/>
      <c r="BUR19" s="1109"/>
      <c r="BUS19" s="1111"/>
      <c r="BUT19" s="1112">
        <f t="shared" si="1299"/>
        <v>0</v>
      </c>
      <c r="BUU19" s="1126"/>
      <c r="BUV19" s="1110"/>
      <c r="BUX19" s="1121"/>
      <c r="BUY19" s="1109"/>
      <c r="BUZ19" s="1109"/>
      <c r="BVA19" s="1109"/>
      <c r="BVB19" s="1112">
        <f t="shared" si="1300"/>
        <v>0</v>
      </c>
      <c r="BVC19" s="1109"/>
      <c r="BVD19" s="1109"/>
      <c r="BVE19" s="1109"/>
      <c r="BVF19" s="1109"/>
      <c r="BVG19" s="1109"/>
      <c r="BVH19" s="1111"/>
      <c r="BVI19" s="1112">
        <f t="shared" si="1301"/>
        <v>0</v>
      </c>
      <c r="BVJ19" s="1126"/>
      <c r="BVK19" s="1110"/>
      <c r="BVM19" s="1121"/>
      <c r="BVN19" s="1109"/>
      <c r="BVO19" s="1109"/>
      <c r="BVP19" s="1109"/>
      <c r="BVQ19" s="1112">
        <f t="shared" si="1302"/>
        <v>0</v>
      </c>
      <c r="BVR19" s="1109"/>
      <c r="BVS19" s="1109"/>
      <c r="BVT19" s="1109"/>
      <c r="BVU19" s="1109"/>
      <c r="BVV19" s="1109"/>
      <c r="BVW19" s="1111"/>
      <c r="BVX19" s="1112">
        <f t="shared" si="1303"/>
        <v>0</v>
      </c>
      <c r="BVY19" s="1126"/>
      <c r="BVZ19" s="1110"/>
      <c r="BWB19" s="1121"/>
      <c r="BWC19" s="1109"/>
      <c r="BWD19" s="1109"/>
      <c r="BWE19" s="1109"/>
      <c r="BWF19" s="1112">
        <f t="shared" si="1304"/>
        <v>0</v>
      </c>
      <c r="BWG19" s="1109"/>
      <c r="BWH19" s="1109"/>
      <c r="BWI19" s="1109"/>
      <c r="BWJ19" s="1109"/>
      <c r="BWK19" s="1109"/>
      <c r="BWL19" s="1111"/>
      <c r="BWM19" s="1112">
        <f t="shared" si="1305"/>
        <v>0</v>
      </c>
      <c r="BWN19" s="1126"/>
      <c r="BWO19" s="1110"/>
    </row>
    <row r="20" spans="2:2130" ht="15" customHeight="1" x14ac:dyDescent="0.2">
      <c r="B20" s="1114" t="s">
        <v>791</v>
      </c>
      <c r="C20" s="1109"/>
      <c r="D20" s="1109"/>
      <c r="E20" s="1109"/>
      <c r="F20" s="1109"/>
      <c r="G20" s="1112">
        <f t="shared" si="263"/>
        <v>0</v>
      </c>
      <c r="H20" s="1109"/>
      <c r="I20" s="1109"/>
      <c r="J20" s="1109"/>
      <c r="K20" s="1109"/>
      <c r="L20" s="1109"/>
      <c r="M20" s="1111"/>
      <c r="N20" s="1112">
        <f t="shared" si="264"/>
        <v>0</v>
      </c>
      <c r="O20" s="1126"/>
      <c r="P20" s="1110"/>
      <c r="Q20" s="1109"/>
      <c r="R20" s="1109"/>
      <c r="S20" s="1109"/>
      <c r="T20" s="1109"/>
      <c r="U20" s="1112">
        <f t="shared" si="1046"/>
        <v>0</v>
      </c>
      <c r="V20" s="1109"/>
      <c r="W20" s="1109"/>
      <c r="X20" s="1109"/>
      <c r="Y20" s="1109"/>
      <c r="Z20" s="1109"/>
      <c r="AA20" s="1111"/>
      <c r="AB20" s="1112">
        <f t="shared" si="1047"/>
        <v>0</v>
      </c>
      <c r="AC20" s="1126"/>
      <c r="AD20" s="1110"/>
      <c r="AF20" s="1121"/>
      <c r="AG20" s="1109"/>
      <c r="AH20" s="1109"/>
      <c r="AI20" s="1109"/>
      <c r="AJ20" s="1112">
        <f t="shared" si="1048"/>
        <v>0</v>
      </c>
      <c r="AK20" s="1109"/>
      <c r="AL20" s="1109"/>
      <c r="AM20" s="1109"/>
      <c r="AN20" s="1109"/>
      <c r="AO20" s="1109"/>
      <c r="AP20" s="1111"/>
      <c r="AQ20" s="1112">
        <f t="shared" si="1049"/>
        <v>0</v>
      </c>
      <c r="AR20" s="1126"/>
      <c r="AS20" s="1110"/>
      <c r="AU20" s="1121"/>
      <c r="AV20" s="1109"/>
      <c r="AW20" s="1109"/>
      <c r="AX20" s="1109"/>
      <c r="AY20" s="1112">
        <f t="shared" si="1050"/>
        <v>0</v>
      </c>
      <c r="AZ20" s="1109"/>
      <c r="BA20" s="1109"/>
      <c r="BB20" s="1109"/>
      <c r="BC20" s="1109"/>
      <c r="BD20" s="1109"/>
      <c r="BE20" s="1111"/>
      <c r="BF20" s="1112">
        <f t="shared" si="1051"/>
        <v>0</v>
      </c>
      <c r="BG20" s="1126"/>
      <c r="BH20" s="1110"/>
      <c r="BJ20" s="1121"/>
      <c r="BK20" s="1109"/>
      <c r="BL20" s="1109"/>
      <c r="BM20" s="1109"/>
      <c r="BN20" s="1112">
        <f t="shared" si="1052"/>
        <v>0</v>
      </c>
      <c r="BO20" s="1109"/>
      <c r="BP20" s="1109"/>
      <c r="BQ20" s="1109"/>
      <c r="BR20" s="1109"/>
      <c r="BS20" s="1109"/>
      <c r="BT20" s="1111"/>
      <c r="BU20" s="1112">
        <f t="shared" si="1053"/>
        <v>0</v>
      </c>
      <c r="BV20" s="1126"/>
      <c r="BW20" s="1110"/>
      <c r="BY20" s="1121"/>
      <c r="BZ20" s="1109"/>
      <c r="CA20" s="1109"/>
      <c r="CB20" s="1109"/>
      <c r="CC20" s="1112">
        <f t="shared" si="1054"/>
        <v>0</v>
      </c>
      <c r="CD20" s="1109"/>
      <c r="CE20" s="1109"/>
      <c r="CF20" s="1109"/>
      <c r="CG20" s="1109"/>
      <c r="CH20" s="1109"/>
      <c r="CI20" s="1111"/>
      <c r="CJ20" s="1112">
        <f t="shared" si="1055"/>
        <v>0</v>
      </c>
      <c r="CK20" s="1126"/>
      <c r="CL20" s="1110"/>
      <c r="CN20" s="1121"/>
      <c r="CO20" s="1109"/>
      <c r="CP20" s="1109"/>
      <c r="CQ20" s="1109"/>
      <c r="CR20" s="1112">
        <f t="shared" si="1056"/>
        <v>0</v>
      </c>
      <c r="CS20" s="1109"/>
      <c r="CT20" s="1109"/>
      <c r="CU20" s="1109"/>
      <c r="CV20" s="1109"/>
      <c r="CW20" s="1109"/>
      <c r="CX20" s="1111"/>
      <c r="CY20" s="1112">
        <f t="shared" si="1057"/>
        <v>0</v>
      </c>
      <c r="CZ20" s="1126"/>
      <c r="DA20" s="1110"/>
      <c r="DC20" s="1121"/>
      <c r="DD20" s="1109"/>
      <c r="DE20" s="1109"/>
      <c r="DF20" s="1109"/>
      <c r="DG20" s="1112">
        <f t="shared" si="1058"/>
        <v>0</v>
      </c>
      <c r="DH20" s="1109"/>
      <c r="DI20" s="1109"/>
      <c r="DJ20" s="1109"/>
      <c r="DK20" s="1109"/>
      <c r="DL20" s="1109"/>
      <c r="DM20" s="1111"/>
      <c r="DN20" s="1112">
        <f t="shared" si="1059"/>
        <v>0</v>
      </c>
      <c r="DO20" s="1126"/>
      <c r="DP20" s="1110"/>
      <c r="DR20" s="1121"/>
      <c r="DS20" s="1109"/>
      <c r="DT20" s="1109"/>
      <c r="DU20" s="1109"/>
      <c r="DV20" s="1112">
        <f t="shared" si="1060"/>
        <v>0</v>
      </c>
      <c r="DW20" s="1109"/>
      <c r="DX20" s="1109"/>
      <c r="DY20" s="1109"/>
      <c r="DZ20" s="1109"/>
      <c r="EA20" s="1109"/>
      <c r="EB20" s="1111"/>
      <c r="EC20" s="1112">
        <f t="shared" si="1061"/>
        <v>0</v>
      </c>
      <c r="ED20" s="1126"/>
      <c r="EE20" s="1110"/>
      <c r="EG20" s="1121"/>
      <c r="EH20" s="1109"/>
      <c r="EI20" s="1109"/>
      <c r="EJ20" s="1109"/>
      <c r="EK20" s="1112">
        <f t="shared" si="1062"/>
        <v>0</v>
      </c>
      <c r="EL20" s="1109"/>
      <c r="EM20" s="1109"/>
      <c r="EN20" s="1109"/>
      <c r="EO20" s="1109"/>
      <c r="EP20" s="1109"/>
      <c r="EQ20" s="1111"/>
      <c r="ER20" s="1112">
        <f t="shared" si="1063"/>
        <v>0</v>
      </c>
      <c r="ES20" s="1126"/>
      <c r="ET20" s="1110"/>
      <c r="EV20" s="1121"/>
      <c r="EW20" s="1109"/>
      <c r="EX20" s="1109"/>
      <c r="EY20" s="1109"/>
      <c r="EZ20" s="1112">
        <f t="shared" si="1064"/>
        <v>0</v>
      </c>
      <c r="FA20" s="1109"/>
      <c r="FB20" s="1109"/>
      <c r="FC20" s="1109"/>
      <c r="FD20" s="1109"/>
      <c r="FE20" s="1109"/>
      <c r="FF20" s="1111"/>
      <c r="FG20" s="1112">
        <f t="shared" si="1065"/>
        <v>0</v>
      </c>
      <c r="FH20" s="1126"/>
      <c r="FI20" s="1110"/>
      <c r="FK20" s="1121"/>
      <c r="FL20" s="1109"/>
      <c r="FM20" s="1109"/>
      <c r="FN20" s="1109"/>
      <c r="FO20" s="1112">
        <f t="shared" si="1066"/>
        <v>0</v>
      </c>
      <c r="FP20" s="1109"/>
      <c r="FQ20" s="1109"/>
      <c r="FR20" s="1109"/>
      <c r="FS20" s="1109"/>
      <c r="FT20" s="1109"/>
      <c r="FU20" s="1111"/>
      <c r="FV20" s="1112">
        <f t="shared" si="1067"/>
        <v>0</v>
      </c>
      <c r="FW20" s="1126"/>
      <c r="FX20" s="1110"/>
      <c r="FZ20" s="1121"/>
      <c r="GA20" s="1109"/>
      <c r="GB20" s="1109"/>
      <c r="GC20" s="1109"/>
      <c r="GD20" s="1112">
        <f t="shared" si="1068"/>
        <v>0</v>
      </c>
      <c r="GE20" s="1109"/>
      <c r="GF20" s="1109"/>
      <c r="GG20" s="1109"/>
      <c r="GH20" s="1109"/>
      <c r="GI20" s="1109"/>
      <c r="GJ20" s="1111"/>
      <c r="GK20" s="1112">
        <f t="shared" si="1069"/>
        <v>0</v>
      </c>
      <c r="GL20" s="1126"/>
      <c r="GM20" s="1110"/>
      <c r="GO20" s="1121"/>
      <c r="GP20" s="1109"/>
      <c r="GQ20" s="1109"/>
      <c r="GR20" s="1109"/>
      <c r="GS20" s="1112">
        <f t="shared" si="1070"/>
        <v>0</v>
      </c>
      <c r="GT20" s="1109"/>
      <c r="GU20" s="1109"/>
      <c r="GV20" s="1109"/>
      <c r="GW20" s="1109"/>
      <c r="GX20" s="1109"/>
      <c r="GY20" s="1111"/>
      <c r="GZ20" s="1112">
        <f t="shared" si="1071"/>
        <v>0</v>
      </c>
      <c r="HA20" s="1126"/>
      <c r="HB20" s="1110"/>
      <c r="HD20" s="1121"/>
      <c r="HE20" s="1109"/>
      <c r="HF20" s="1109"/>
      <c r="HG20" s="1109"/>
      <c r="HH20" s="1112">
        <f t="shared" si="1072"/>
        <v>0</v>
      </c>
      <c r="HI20" s="1109"/>
      <c r="HJ20" s="1109"/>
      <c r="HK20" s="1109"/>
      <c r="HL20" s="1109"/>
      <c r="HM20" s="1109"/>
      <c r="HN20" s="1111"/>
      <c r="HO20" s="1112">
        <f t="shared" si="1073"/>
        <v>0</v>
      </c>
      <c r="HP20" s="1126"/>
      <c r="HQ20" s="1110"/>
      <c r="HS20" s="1121"/>
      <c r="HT20" s="1109"/>
      <c r="HU20" s="1109"/>
      <c r="HV20" s="1109"/>
      <c r="HW20" s="1112">
        <f t="shared" si="1074"/>
        <v>0</v>
      </c>
      <c r="HX20" s="1109"/>
      <c r="HY20" s="1109"/>
      <c r="HZ20" s="1109"/>
      <c r="IA20" s="1109"/>
      <c r="IB20" s="1109"/>
      <c r="IC20" s="1111"/>
      <c r="ID20" s="1112">
        <f t="shared" si="1075"/>
        <v>0</v>
      </c>
      <c r="IE20" s="1126"/>
      <c r="IF20" s="1110"/>
      <c r="IH20" s="1121"/>
      <c r="II20" s="1109"/>
      <c r="IJ20" s="1109"/>
      <c r="IK20" s="1109"/>
      <c r="IL20" s="1112">
        <f t="shared" si="1076"/>
        <v>0</v>
      </c>
      <c r="IM20" s="1109"/>
      <c r="IN20" s="1109"/>
      <c r="IO20" s="1109"/>
      <c r="IP20" s="1109"/>
      <c r="IQ20" s="1109"/>
      <c r="IR20" s="1111"/>
      <c r="IS20" s="1112">
        <f t="shared" si="1077"/>
        <v>0</v>
      </c>
      <c r="IT20" s="1126"/>
      <c r="IU20" s="1110"/>
      <c r="IW20" s="1121"/>
      <c r="IX20" s="1109"/>
      <c r="IY20" s="1109"/>
      <c r="IZ20" s="1109"/>
      <c r="JA20" s="1112">
        <f t="shared" si="1078"/>
        <v>0</v>
      </c>
      <c r="JB20" s="1109"/>
      <c r="JC20" s="1109"/>
      <c r="JD20" s="1109"/>
      <c r="JE20" s="1109"/>
      <c r="JF20" s="1109"/>
      <c r="JG20" s="1111"/>
      <c r="JH20" s="1112">
        <f t="shared" si="1079"/>
        <v>0</v>
      </c>
      <c r="JI20" s="1126"/>
      <c r="JJ20" s="1110"/>
      <c r="JL20" s="1121"/>
      <c r="JM20" s="1109"/>
      <c r="JN20" s="1109"/>
      <c r="JO20" s="1109"/>
      <c r="JP20" s="1112">
        <f t="shared" si="1080"/>
        <v>0</v>
      </c>
      <c r="JQ20" s="1109"/>
      <c r="JR20" s="1109"/>
      <c r="JS20" s="1109"/>
      <c r="JT20" s="1109"/>
      <c r="JU20" s="1109"/>
      <c r="JV20" s="1111"/>
      <c r="JW20" s="1112">
        <f t="shared" si="1081"/>
        <v>0</v>
      </c>
      <c r="JX20" s="1126"/>
      <c r="JY20" s="1110"/>
      <c r="KA20" s="1121"/>
      <c r="KB20" s="1109"/>
      <c r="KC20" s="1109"/>
      <c r="KD20" s="1109"/>
      <c r="KE20" s="1112">
        <f t="shared" si="1082"/>
        <v>0</v>
      </c>
      <c r="KF20" s="1109"/>
      <c r="KG20" s="1109"/>
      <c r="KH20" s="1109"/>
      <c r="KI20" s="1109"/>
      <c r="KJ20" s="1109"/>
      <c r="KK20" s="1111"/>
      <c r="KL20" s="1112">
        <f t="shared" si="1083"/>
        <v>0</v>
      </c>
      <c r="KM20" s="1126"/>
      <c r="KN20" s="1110"/>
      <c r="KP20" s="1121"/>
      <c r="KQ20" s="1109"/>
      <c r="KR20" s="1109"/>
      <c r="KS20" s="1109"/>
      <c r="KT20" s="1112">
        <f t="shared" si="1084"/>
        <v>0</v>
      </c>
      <c r="KU20" s="1109"/>
      <c r="KV20" s="1109"/>
      <c r="KW20" s="1109"/>
      <c r="KX20" s="1109"/>
      <c r="KY20" s="1109"/>
      <c r="KZ20" s="1111"/>
      <c r="LA20" s="1112">
        <f t="shared" si="1085"/>
        <v>0</v>
      </c>
      <c r="LB20" s="1126"/>
      <c r="LC20" s="1110"/>
      <c r="LE20" s="1121"/>
      <c r="LF20" s="1109"/>
      <c r="LG20" s="1109"/>
      <c r="LH20" s="1109"/>
      <c r="LI20" s="1112">
        <f t="shared" si="1086"/>
        <v>0</v>
      </c>
      <c r="LJ20" s="1109"/>
      <c r="LK20" s="1109"/>
      <c r="LL20" s="1109"/>
      <c r="LM20" s="1109"/>
      <c r="LN20" s="1109"/>
      <c r="LO20" s="1111"/>
      <c r="LP20" s="1112">
        <f t="shared" si="1087"/>
        <v>0</v>
      </c>
      <c r="LQ20" s="1126"/>
      <c r="LR20" s="1110"/>
      <c r="LT20" s="1121"/>
      <c r="LU20" s="1109"/>
      <c r="LV20" s="1109"/>
      <c r="LW20" s="1109"/>
      <c r="LX20" s="1112">
        <f t="shared" si="1088"/>
        <v>0</v>
      </c>
      <c r="LY20" s="1109"/>
      <c r="LZ20" s="1109"/>
      <c r="MA20" s="1109"/>
      <c r="MB20" s="1109"/>
      <c r="MC20" s="1109"/>
      <c r="MD20" s="1111"/>
      <c r="ME20" s="1112">
        <f t="shared" si="1089"/>
        <v>0</v>
      </c>
      <c r="MF20" s="1126"/>
      <c r="MG20" s="1110"/>
      <c r="MI20" s="1121"/>
      <c r="MJ20" s="1109"/>
      <c r="MK20" s="1109"/>
      <c r="ML20" s="1109"/>
      <c r="MM20" s="1112">
        <f t="shared" si="1090"/>
        <v>0</v>
      </c>
      <c r="MN20" s="1109"/>
      <c r="MO20" s="1109"/>
      <c r="MP20" s="1109"/>
      <c r="MQ20" s="1109"/>
      <c r="MR20" s="1109"/>
      <c r="MS20" s="1111"/>
      <c r="MT20" s="1112">
        <f t="shared" si="1091"/>
        <v>0</v>
      </c>
      <c r="MU20" s="1126"/>
      <c r="MV20" s="1110"/>
      <c r="MX20" s="1121"/>
      <c r="MY20" s="1109"/>
      <c r="MZ20" s="1109"/>
      <c r="NA20" s="1109"/>
      <c r="NB20" s="1112">
        <f t="shared" si="1092"/>
        <v>0</v>
      </c>
      <c r="NC20" s="1109"/>
      <c r="ND20" s="1109"/>
      <c r="NE20" s="1109"/>
      <c r="NF20" s="1109"/>
      <c r="NG20" s="1109"/>
      <c r="NH20" s="1111"/>
      <c r="NI20" s="1112">
        <f t="shared" si="1093"/>
        <v>0</v>
      </c>
      <c r="NJ20" s="1126"/>
      <c r="NK20" s="1110"/>
      <c r="NM20" s="1121"/>
      <c r="NN20" s="1109"/>
      <c r="NO20" s="1109"/>
      <c r="NP20" s="1109"/>
      <c r="NQ20" s="1112">
        <f t="shared" si="1094"/>
        <v>0</v>
      </c>
      <c r="NR20" s="1109"/>
      <c r="NS20" s="1109"/>
      <c r="NT20" s="1109"/>
      <c r="NU20" s="1109"/>
      <c r="NV20" s="1109"/>
      <c r="NW20" s="1111"/>
      <c r="NX20" s="1112">
        <f t="shared" si="1095"/>
        <v>0</v>
      </c>
      <c r="NY20" s="1126"/>
      <c r="NZ20" s="1110"/>
      <c r="OB20" s="1121"/>
      <c r="OC20" s="1109"/>
      <c r="OD20" s="1109"/>
      <c r="OE20" s="1109"/>
      <c r="OF20" s="1112">
        <f t="shared" si="1096"/>
        <v>0</v>
      </c>
      <c r="OG20" s="1109"/>
      <c r="OH20" s="1109"/>
      <c r="OI20" s="1109"/>
      <c r="OJ20" s="1109"/>
      <c r="OK20" s="1109"/>
      <c r="OL20" s="1111"/>
      <c r="OM20" s="1112">
        <f t="shared" si="1097"/>
        <v>0</v>
      </c>
      <c r="ON20" s="1126"/>
      <c r="OO20" s="1110"/>
      <c r="OQ20" s="1121"/>
      <c r="OR20" s="1109"/>
      <c r="OS20" s="1109"/>
      <c r="OT20" s="1109"/>
      <c r="OU20" s="1112">
        <f t="shared" si="1098"/>
        <v>0</v>
      </c>
      <c r="OV20" s="1109"/>
      <c r="OW20" s="1109"/>
      <c r="OX20" s="1109"/>
      <c r="OY20" s="1109"/>
      <c r="OZ20" s="1109"/>
      <c r="PA20" s="1111"/>
      <c r="PB20" s="1112">
        <f t="shared" si="1099"/>
        <v>0</v>
      </c>
      <c r="PC20" s="1126"/>
      <c r="PD20" s="1110"/>
      <c r="PF20" s="1121"/>
      <c r="PG20" s="1109"/>
      <c r="PH20" s="1109"/>
      <c r="PI20" s="1109"/>
      <c r="PJ20" s="1112">
        <f t="shared" si="1100"/>
        <v>0</v>
      </c>
      <c r="PK20" s="1109"/>
      <c r="PL20" s="1109"/>
      <c r="PM20" s="1109"/>
      <c r="PN20" s="1109"/>
      <c r="PO20" s="1109"/>
      <c r="PP20" s="1111"/>
      <c r="PQ20" s="1112">
        <f t="shared" si="1101"/>
        <v>0</v>
      </c>
      <c r="PR20" s="1126"/>
      <c r="PS20" s="1110"/>
      <c r="PU20" s="1121"/>
      <c r="PV20" s="1109"/>
      <c r="PW20" s="1109"/>
      <c r="PX20" s="1109"/>
      <c r="PY20" s="1112">
        <f t="shared" si="1102"/>
        <v>0</v>
      </c>
      <c r="PZ20" s="1109"/>
      <c r="QA20" s="1109"/>
      <c r="QB20" s="1109"/>
      <c r="QC20" s="1109"/>
      <c r="QD20" s="1109"/>
      <c r="QE20" s="1111"/>
      <c r="QF20" s="1112">
        <f t="shared" si="1103"/>
        <v>0</v>
      </c>
      <c r="QG20" s="1126"/>
      <c r="QH20" s="1110"/>
      <c r="QJ20" s="1121"/>
      <c r="QK20" s="1109"/>
      <c r="QL20" s="1109"/>
      <c r="QM20" s="1109"/>
      <c r="QN20" s="1112">
        <f t="shared" si="1104"/>
        <v>0</v>
      </c>
      <c r="QO20" s="1109"/>
      <c r="QP20" s="1109"/>
      <c r="QQ20" s="1109"/>
      <c r="QR20" s="1109"/>
      <c r="QS20" s="1109"/>
      <c r="QT20" s="1111"/>
      <c r="QU20" s="1112">
        <f t="shared" si="1105"/>
        <v>0</v>
      </c>
      <c r="QV20" s="1126"/>
      <c r="QW20" s="1110"/>
      <c r="QY20" s="1121"/>
      <c r="QZ20" s="1109"/>
      <c r="RA20" s="1109"/>
      <c r="RB20" s="1109"/>
      <c r="RC20" s="1112">
        <f t="shared" si="1106"/>
        <v>0</v>
      </c>
      <c r="RD20" s="1109"/>
      <c r="RE20" s="1109"/>
      <c r="RF20" s="1109"/>
      <c r="RG20" s="1109"/>
      <c r="RH20" s="1109"/>
      <c r="RI20" s="1111"/>
      <c r="RJ20" s="1112">
        <f t="shared" si="1107"/>
        <v>0</v>
      </c>
      <c r="RK20" s="1126"/>
      <c r="RL20" s="1110"/>
      <c r="RN20" s="1121"/>
      <c r="RO20" s="1109"/>
      <c r="RP20" s="1109"/>
      <c r="RQ20" s="1109"/>
      <c r="RR20" s="1112">
        <f t="shared" si="1108"/>
        <v>0</v>
      </c>
      <c r="RS20" s="1109"/>
      <c r="RT20" s="1109"/>
      <c r="RU20" s="1109"/>
      <c r="RV20" s="1109"/>
      <c r="RW20" s="1109"/>
      <c r="RX20" s="1111"/>
      <c r="RY20" s="1112">
        <f t="shared" si="1109"/>
        <v>0</v>
      </c>
      <c r="RZ20" s="1126"/>
      <c r="SA20" s="1110"/>
      <c r="SC20" s="1121"/>
      <c r="SD20" s="1109"/>
      <c r="SE20" s="1109"/>
      <c r="SF20" s="1109"/>
      <c r="SG20" s="1112">
        <f t="shared" si="1110"/>
        <v>0</v>
      </c>
      <c r="SH20" s="1109"/>
      <c r="SI20" s="1109"/>
      <c r="SJ20" s="1109"/>
      <c r="SK20" s="1109"/>
      <c r="SL20" s="1109"/>
      <c r="SM20" s="1111"/>
      <c r="SN20" s="1112">
        <f t="shared" si="1111"/>
        <v>0</v>
      </c>
      <c r="SO20" s="1126"/>
      <c r="SP20" s="1110"/>
      <c r="SR20" s="1121"/>
      <c r="SS20" s="1109"/>
      <c r="ST20" s="1109"/>
      <c r="SU20" s="1109"/>
      <c r="SV20" s="1112">
        <f t="shared" si="1112"/>
        <v>0</v>
      </c>
      <c r="SW20" s="1109"/>
      <c r="SX20" s="1109"/>
      <c r="SY20" s="1109"/>
      <c r="SZ20" s="1109"/>
      <c r="TA20" s="1109"/>
      <c r="TB20" s="1111"/>
      <c r="TC20" s="1112">
        <f t="shared" si="1113"/>
        <v>0</v>
      </c>
      <c r="TD20" s="1126"/>
      <c r="TE20" s="1110"/>
      <c r="TG20" s="1121"/>
      <c r="TH20" s="1109"/>
      <c r="TI20" s="1109"/>
      <c r="TJ20" s="1109"/>
      <c r="TK20" s="1112">
        <f t="shared" si="1114"/>
        <v>0</v>
      </c>
      <c r="TL20" s="1109"/>
      <c r="TM20" s="1109"/>
      <c r="TN20" s="1109"/>
      <c r="TO20" s="1109"/>
      <c r="TP20" s="1109"/>
      <c r="TQ20" s="1111"/>
      <c r="TR20" s="1112">
        <f t="shared" si="1115"/>
        <v>0</v>
      </c>
      <c r="TS20" s="1126"/>
      <c r="TT20" s="1110"/>
      <c r="TV20" s="1121"/>
      <c r="TW20" s="1109"/>
      <c r="TX20" s="1109"/>
      <c r="TY20" s="1109"/>
      <c r="TZ20" s="1112">
        <f t="shared" si="1116"/>
        <v>0</v>
      </c>
      <c r="UA20" s="1109"/>
      <c r="UB20" s="1109"/>
      <c r="UC20" s="1109"/>
      <c r="UD20" s="1109"/>
      <c r="UE20" s="1109"/>
      <c r="UF20" s="1111"/>
      <c r="UG20" s="1112">
        <f t="shared" si="1117"/>
        <v>0</v>
      </c>
      <c r="UH20" s="1126"/>
      <c r="UI20" s="1110"/>
      <c r="UK20" s="1121"/>
      <c r="UL20" s="1109"/>
      <c r="UM20" s="1109"/>
      <c r="UN20" s="1109"/>
      <c r="UO20" s="1112">
        <f t="shared" si="1118"/>
        <v>0</v>
      </c>
      <c r="UP20" s="1109"/>
      <c r="UQ20" s="1109"/>
      <c r="UR20" s="1109"/>
      <c r="US20" s="1109"/>
      <c r="UT20" s="1109"/>
      <c r="UU20" s="1111"/>
      <c r="UV20" s="1112">
        <f t="shared" si="1119"/>
        <v>0</v>
      </c>
      <c r="UW20" s="1126"/>
      <c r="UX20" s="1110"/>
      <c r="UZ20" s="1121"/>
      <c r="VA20" s="1109"/>
      <c r="VB20" s="1109"/>
      <c r="VC20" s="1109"/>
      <c r="VD20" s="1112">
        <f t="shared" si="1120"/>
        <v>0</v>
      </c>
      <c r="VE20" s="1109"/>
      <c r="VF20" s="1109"/>
      <c r="VG20" s="1109"/>
      <c r="VH20" s="1109"/>
      <c r="VI20" s="1109"/>
      <c r="VJ20" s="1111"/>
      <c r="VK20" s="1112">
        <f t="shared" si="1121"/>
        <v>0</v>
      </c>
      <c r="VL20" s="1126"/>
      <c r="VM20" s="1110"/>
      <c r="VO20" s="1121"/>
      <c r="VP20" s="1109"/>
      <c r="VQ20" s="1109"/>
      <c r="VR20" s="1109"/>
      <c r="VS20" s="1112">
        <f t="shared" si="1122"/>
        <v>0</v>
      </c>
      <c r="VT20" s="1109"/>
      <c r="VU20" s="1109"/>
      <c r="VV20" s="1109"/>
      <c r="VW20" s="1109"/>
      <c r="VX20" s="1109"/>
      <c r="VY20" s="1111"/>
      <c r="VZ20" s="1112">
        <f t="shared" si="1123"/>
        <v>0</v>
      </c>
      <c r="WA20" s="1126"/>
      <c r="WB20" s="1110"/>
      <c r="WD20" s="1121"/>
      <c r="WE20" s="1109"/>
      <c r="WF20" s="1109"/>
      <c r="WG20" s="1109"/>
      <c r="WH20" s="1112">
        <f t="shared" si="1124"/>
        <v>0</v>
      </c>
      <c r="WI20" s="1109"/>
      <c r="WJ20" s="1109"/>
      <c r="WK20" s="1109"/>
      <c r="WL20" s="1109"/>
      <c r="WM20" s="1109"/>
      <c r="WN20" s="1111"/>
      <c r="WO20" s="1112">
        <f t="shared" si="1125"/>
        <v>0</v>
      </c>
      <c r="WP20" s="1126"/>
      <c r="WQ20" s="1110"/>
      <c r="WS20" s="1121"/>
      <c r="WT20" s="1109"/>
      <c r="WU20" s="1109"/>
      <c r="WV20" s="1109"/>
      <c r="WW20" s="1112">
        <f t="shared" si="1126"/>
        <v>0</v>
      </c>
      <c r="WX20" s="1109"/>
      <c r="WY20" s="1109"/>
      <c r="WZ20" s="1109"/>
      <c r="XA20" s="1109"/>
      <c r="XB20" s="1109"/>
      <c r="XC20" s="1111"/>
      <c r="XD20" s="1112">
        <f t="shared" si="1127"/>
        <v>0</v>
      </c>
      <c r="XE20" s="1126"/>
      <c r="XF20" s="1110"/>
      <c r="XH20" s="1121"/>
      <c r="XI20" s="1109"/>
      <c r="XJ20" s="1109"/>
      <c r="XK20" s="1109"/>
      <c r="XL20" s="1112">
        <f t="shared" si="1128"/>
        <v>0</v>
      </c>
      <c r="XM20" s="1109"/>
      <c r="XN20" s="1109"/>
      <c r="XO20" s="1109"/>
      <c r="XP20" s="1109"/>
      <c r="XQ20" s="1109"/>
      <c r="XR20" s="1111"/>
      <c r="XS20" s="1112">
        <f t="shared" si="1129"/>
        <v>0</v>
      </c>
      <c r="XT20" s="1126"/>
      <c r="XU20" s="1110"/>
      <c r="XW20" s="1121"/>
      <c r="XX20" s="1109"/>
      <c r="XY20" s="1109"/>
      <c r="XZ20" s="1109"/>
      <c r="YA20" s="1112">
        <f t="shared" si="1130"/>
        <v>0</v>
      </c>
      <c r="YB20" s="1109"/>
      <c r="YC20" s="1109"/>
      <c r="YD20" s="1109"/>
      <c r="YE20" s="1109"/>
      <c r="YF20" s="1109"/>
      <c r="YG20" s="1111"/>
      <c r="YH20" s="1112">
        <f t="shared" si="1131"/>
        <v>0</v>
      </c>
      <c r="YI20" s="1126"/>
      <c r="YJ20" s="1110"/>
      <c r="YL20" s="1121"/>
      <c r="YM20" s="1109"/>
      <c r="YN20" s="1109"/>
      <c r="YO20" s="1109"/>
      <c r="YP20" s="1112">
        <f t="shared" si="1132"/>
        <v>0</v>
      </c>
      <c r="YQ20" s="1109"/>
      <c r="YR20" s="1109"/>
      <c r="YS20" s="1109"/>
      <c r="YT20" s="1109"/>
      <c r="YU20" s="1109"/>
      <c r="YV20" s="1111"/>
      <c r="YW20" s="1112">
        <f t="shared" si="1133"/>
        <v>0</v>
      </c>
      <c r="YX20" s="1126"/>
      <c r="YY20" s="1110"/>
      <c r="ZA20" s="1121"/>
      <c r="ZB20" s="1109"/>
      <c r="ZC20" s="1109"/>
      <c r="ZD20" s="1109"/>
      <c r="ZE20" s="1112">
        <f t="shared" si="1134"/>
        <v>0</v>
      </c>
      <c r="ZF20" s="1109"/>
      <c r="ZG20" s="1109"/>
      <c r="ZH20" s="1109"/>
      <c r="ZI20" s="1109"/>
      <c r="ZJ20" s="1109"/>
      <c r="ZK20" s="1111"/>
      <c r="ZL20" s="1112">
        <f t="shared" si="1135"/>
        <v>0</v>
      </c>
      <c r="ZM20" s="1126"/>
      <c r="ZN20" s="1110"/>
      <c r="ZP20" s="1121"/>
      <c r="ZQ20" s="1109"/>
      <c r="ZR20" s="1109"/>
      <c r="ZS20" s="1109"/>
      <c r="ZT20" s="1112">
        <f t="shared" si="1136"/>
        <v>0</v>
      </c>
      <c r="ZU20" s="1109"/>
      <c r="ZV20" s="1109"/>
      <c r="ZW20" s="1109"/>
      <c r="ZX20" s="1109"/>
      <c r="ZY20" s="1109"/>
      <c r="ZZ20" s="1111"/>
      <c r="AAA20" s="1112">
        <f t="shared" si="1137"/>
        <v>0</v>
      </c>
      <c r="AAB20" s="1126"/>
      <c r="AAC20" s="1110"/>
      <c r="AAE20" s="1121"/>
      <c r="AAF20" s="1109"/>
      <c r="AAG20" s="1109"/>
      <c r="AAH20" s="1109"/>
      <c r="AAI20" s="1112">
        <f t="shared" si="1138"/>
        <v>0</v>
      </c>
      <c r="AAJ20" s="1109"/>
      <c r="AAK20" s="1109"/>
      <c r="AAL20" s="1109"/>
      <c r="AAM20" s="1109"/>
      <c r="AAN20" s="1109"/>
      <c r="AAO20" s="1111"/>
      <c r="AAP20" s="1112">
        <f t="shared" si="1139"/>
        <v>0</v>
      </c>
      <c r="AAQ20" s="1126"/>
      <c r="AAR20" s="1110"/>
      <c r="AAT20" s="1121"/>
      <c r="AAU20" s="1109"/>
      <c r="AAV20" s="1109"/>
      <c r="AAW20" s="1109"/>
      <c r="AAX20" s="1112">
        <f t="shared" si="1140"/>
        <v>0</v>
      </c>
      <c r="AAY20" s="1109"/>
      <c r="AAZ20" s="1109"/>
      <c r="ABA20" s="1109"/>
      <c r="ABB20" s="1109"/>
      <c r="ABC20" s="1109"/>
      <c r="ABD20" s="1111"/>
      <c r="ABE20" s="1112">
        <f t="shared" si="1141"/>
        <v>0</v>
      </c>
      <c r="ABF20" s="1126"/>
      <c r="ABG20" s="1110"/>
      <c r="ABI20" s="1121"/>
      <c r="ABJ20" s="1109"/>
      <c r="ABK20" s="1109"/>
      <c r="ABL20" s="1109"/>
      <c r="ABM20" s="1112">
        <f t="shared" si="1142"/>
        <v>0</v>
      </c>
      <c r="ABN20" s="1109"/>
      <c r="ABO20" s="1109"/>
      <c r="ABP20" s="1109"/>
      <c r="ABQ20" s="1109"/>
      <c r="ABR20" s="1109"/>
      <c r="ABS20" s="1111"/>
      <c r="ABT20" s="1112">
        <f t="shared" si="1143"/>
        <v>0</v>
      </c>
      <c r="ABU20" s="1126"/>
      <c r="ABV20" s="1110"/>
      <c r="ABX20" s="1121"/>
      <c r="ABY20" s="1109"/>
      <c r="ABZ20" s="1109"/>
      <c r="ACA20" s="1109"/>
      <c r="ACB20" s="1112">
        <f t="shared" si="1144"/>
        <v>0</v>
      </c>
      <c r="ACC20" s="1109"/>
      <c r="ACD20" s="1109"/>
      <c r="ACE20" s="1109"/>
      <c r="ACF20" s="1109"/>
      <c r="ACG20" s="1109"/>
      <c r="ACH20" s="1111"/>
      <c r="ACI20" s="1112">
        <f t="shared" si="1145"/>
        <v>0</v>
      </c>
      <c r="ACJ20" s="1126"/>
      <c r="ACK20" s="1110"/>
      <c r="ACM20" s="1121"/>
      <c r="ACN20" s="1109"/>
      <c r="ACO20" s="1109"/>
      <c r="ACP20" s="1109"/>
      <c r="ACQ20" s="1112">
        <f t="shared" si="1146"/>
        <v>0</v>
      </c>
      <c r="ACR20" s="1109"/>
      <c r="ACS20" s="1109"/>
      <c r="ACT20" s="1109"/>
      <c r="ACU20" s="1109"/>
      <c r="ACV20" s="1109"/>
      <c r="ACW20" s="1111"/>
      <c r="ACX20" s="1112">
        <f t="shared" si="1147"/>
        <v>0</v>
      </c>
      <c r="ACY20" s="1126"/>
      <c r="ACZ20" s="1110"/>
      <c r="ADB20" s="1121"/>
      <c r="ADC20" s="1109"/>
      <c r="ADD20" s="1109"/>
      <c r="ADE20" s="1109"/>
      <c r="ADF20" s="1112">
        <f t="shared" si="1148"/>
        <v>0</v>
      </c>
      <c r="ADG20" s="1109"/>
      <c r="ADH20" s="1109"/>
      <c r="ADI20" s="1109"/>
      <c r="ADJ20" s="1109"/>
      <c r="ADK20" s="1109"/>
      <c r="ADL20" s="1111"/>
      <c r="ADM20" s="1112">
        <f t="shared" si="1149"/>
        <v>0</v>
      </c>
      <c r="ADN20" s="1126"/>
      <c r="ADO20" s="1110"/>
      <c r="ADQ20" s="1121"/>
      <c r="ADR20" s="1109"/>
      <c r="ADS20" s="1109"/>
      <c r="ADT20" s="1109"/>
      <c r="ADU20" s="1112">
        <f t="shared" si="1150"/>
        <v>0</v>
      </c>
      <c r="ADV20" s="1109"/>
      <c r="ADW20" s="1109"/>
      <c r="ADX20" s="1109"/>
      <c r="ADY20" s="1109"/>
      <c r="ADZ20" s="1109"/>
      <c r="AEA20" s="1111"/>
      <c r="AEB20" s="1112">
        <f t="shared" si="1151"/>
        <v>0</v>
      </c>
      <c r="AEC20" s="1126"/>
      <c r="AED20" s="1110"/>
      <c r="AEF20" s="1121"/>
      <c r="AEG20" s="1109"/>
      <c r="AEH20" s="1109"/>
      <c r="AEI20" s="1109"/>
      <c r="AEJ20" s="1112">
        <f t="shared" si="1152"/>
        <v>0</v>
      </c>
      <c r="AEK20" s="1109"/>
      <c r="AEL20" s="1109"/>
      <c r="AEM20" s="1109"/>
      <c r="AEN20" s="1109"/>
      <c r="AEO20" s="1109"/>
      <c r="AEP20" s="1111"/>
      <c r="AEQ20" s="1112">
        <f t="shared" si="1153"/>
        <v>0</v>
      </c>
      <c r="AER20" s="1126"/>
      <c r="AES20" s="1110"/>
      <c r="AEU20" s="1121"/>
      <c r="AEV20" s="1109"/>
      <c r="AEW20" s="1109"/>
      <c r="AEX20" s="1109"/>
      <c r="AEY20" s="1112">
        <f t="shared" si="1154"/>
        <v>0</v>
      </c>
      <c r="AEZ20" s="1109"/>
      <c r="AFA20" s="1109"/>
      <c r="AFB20" s="1109"/>
      <c r="AFC20" s="1109"/>
      <c r="AFD20" s="1109"/>
      <c r="AFE20" s="1111"/>
      <c r="AFF20" s="1112">
        <f t="shared" si="1155"/>
        <v>0</v>
      </c>
      <c r="AFG20" s="1126"/>
      <c r="AFH20" s="1110"/>
      <c r="AFJ20" s="1121"/>
      <c r="AFK20" s="1109"/>
      <c r="AFL20" s="1109"/>
      <c r="AFM20" s="1109"/>
      <c r="AFN20" s="1112">
        <f t="shared" si="1156"/>
        <v>0</v>
      </c>
      <c r="AFO20" s="1109"/>
      <c r="AFP20" s="1109"/>
      <c r="AFQ20" s="1109"/>
      <c r="AFR20" s="1109"/>
      <c r="AFS20" s="1109"/>
      <c r="AFT20" s="1111"/>
      <c r="AFU20" s="1112">
        <f t="shared" si="1157"/>
        <v>0</v>
      </c>
      <c r="AFV20" s="1126"/>
      <c r="AFW20" s="1110"/>
      <c r="AFY20" s="1121"/>
      <c r="AFZ20" s="1109"/>
      <c r="AGA20" s="1109"/>
      <c r="AGB20" s="1109"/>
      <c r="AGC20" s="1112">
        <f t="shared" si="1158"/>
        <v>0</v>
      </c>
      <c r="AGD20" s="1109"/>
      <c r="AGE20" s="1109"/>
      <c r="AGF20" s="1109"/>
      <c r="AGG20" s="1109"/>
      <c r="AGH20" s="1109"/>
      <c r="AGI20" s="1111"/>
      <c r="AGJ20" s="1112">
        <f t="shared" si="1159"/>
        <v>0</v>
      </c>
      <c r="AGK20" s="1126"/>
      <c r="AGL20" s="1110"/>
      <c r="AGN20" s="1121"/>
      <c r="AGO20" s="1109"/>
      <c r="AGP20" s="1109"/>
      <c r="AGQ20" s="1109"/>
      <c r="AGR20" s="1112">
        <f t="shared" si="1160"/>
        <v>0</v>
      </c>
      <c r="AGS20" s="1109"/>
      <c r="AGT20" s="1109"/>
      <c r="AGU20" s="1109"/>
      <c r="AGV20" s="1109"/>
      <c r="AGW20" s="1109"/>
      <c r="AGX20" s="1111"/>
      <c r="AGY20" s="1112">
        <f t="shared" si="1161"/>
        <v>0</v>
      </c>
      <c r="AGZ20" s="1126"/>
      <c r="AHA20" s="1110"/>
      <c r="AHC20" s="1121"/>
      <c r="AHD20" s="1109"/>
      <c r="AHE20" s="1109"/>
      <c r="AHF20" s="1109"/>
      <c r="AHG20" s="1112">
        <f t="shared" si="1162"/>
        <v>0</v>
      </c>
      <c r="AHH20" s="1109"/>
      <c r="AHI20" s="1109"/>
      <c r="AHJ20" s="1109"/>
      <c r="AHK20" s="1109"/>
      <c r="AHL20" s="1109"/>
      <c r="AHM20" s="1111"/>
      <c r="AHN20" s="1112">
        <f t="shared" si="1163"/>
        <v>0</v>
      </c>
      <c r="AHO20" s="1126"/>
      <c r="AHP20" s="1110"/>
      <c r="AHR20" s="1121"/>
      <c r="AHS20" s="1109"/>
      <c r="AHT20" s="1109"/>
      <c r="AHU20" s="1109"/>
      <c r="AHV20" s="1112">
        <f t="shared" si="1164"/>
        <v>0</v>
      </c>
      <c r="AHW20" s="1109"/>
      <c r="AHX20" s="1109"/>
      <c r="AHY20" s="1109"/>
      <c r="AHZ20" s="1109"/>
      <c r="AIA20" s="1109"/>
      <c r="AIB20" s="1111"/>
      <c r="AIC20" s="1112">
        <f t="shared" si="1165"/>
        <v>0</v>
      </c>
      <c r="AID20" s="1126"/>
      <c r="AIE20" s="1110"/>
      <c r="AIG20" s="1121"/>
      <c r="AIH20" s="1109"/>
      <c r="AII20" s="1109"/>
      <c r="AIJ20" s="1109"/>
      <c r="AIK20" s="1112">
        <f t="shared" si="1166"/>
        <v>0</v>
      </c>
      <c r="AIL20" s="1109"/>
      <c r="AIM20" s="1109"/>
      <c r="AIN20" s="1109"/>
      <c r="AIO20" s="1109"/>
      <c r="AIP20" s="1109"/>
      <c r="AIQ20" s="1111"/>
      <c r="AIR20" s="1112">
        <f t="shared" si="1167"/>
        <v>0</v>
      </c>
      <c r="AIS20" s="1126"/>
      <c r="AIT20" s="1110"/>
      <c r="AIV20" s="1121"/>
      <c r="AIW20" s="1109"/>
      <c r="AIX20" s="1109"/>
      <c r="AIY20" s="1109"/>
      <c r="AIZ20" s="1112">
        <f t="shared" si="1168"/>
        <v>0</v>
      </c>
      <c r="AJA20" s="1109"/>
      <c r="AJB20" s="1109"/>
      <c r="AJC20" s="1109"/>
      <c r="AJD20" s="1109"/>
      <c r="AJE20" s="1109"/>
      <c r="AJF20" s="1111"/>
      <c r="AJG20" s="1112">
        <f t="shared" si="1169"/>
        <v>0</v>
      </c>
      <c r="AJH20" s="1126"/>
      <c r="AJI20" s="1110"/>
      <c r="AJK20" s="1121"/>
      <c r="AJL20" s="1109"/>
      <c r="AJM20" s="1109"/>
      <c r="AJN20" s="1109"/>
      <c r="AJO20" s="1112">
        <f t="shared" si="1170"/>
        <v>0</v>
      </c>
      <c r="AJP20" s="1109"/>
      <c r="AJQ20" s="1109"/>
      <c r="AJR20" s="1109"/>
      <c r="AJS20" s="1109"/>
      <c r="AJT20" s="1109"/>
      <c r="AJU20" s="1111"/>
      <c r="AJV20" s="1112">
        <f t="shared" si="1171"/>
        <v>0</v>
      </c>
      <c r="AJW20" s="1126"/>
      <c r="AJX20" s="1110"/>
      <c r="AJZ20" s="1121"/>
      <c r="AKA20" s="1109"/>
      <c r="AKB20" s="1109"/>
      <c r="AKC20" s="1109"/>
      <c r="AKD20" s="1112">
        <f t="shared" si="1172"/>
        <v>0</v>
      </c>
      <c r="AKE20" s="1109"/>
      <c r="AKF20" s="1109"/>
      <c r="AKG20" s="1109"/>
      <c r="AKH20" s="1109"/>
      <c r="AKI20" s="1109"/>
      <c r="AKJ20" s="1111"/>
      <c r="AKK20" s="1112">
        <f t="shared" si="1173"/>
        <v>0</v>
      </c>
      <c r="AKL20" s="1126"/>
      <c r="AKM20" s="1110"/>
      <c r="AKO20" s="1121"/>
      <c r="AKP20" s="1109"/>
      <c r="AKQ20" s="1109"/>
      <c r="AKR20" s="1109"/>
      <c r="AKS20" s="1112">
        <f t="shared" si="1174"/>
        <v>0</v>
      </c>
      <c r="AKT20" s="1109"/>
      <c r="AKU20" s="1109"/>
      <c r="AKV20" s="1109"/>
      <c r="AKW20" s="1109"/>
      <c r="AKX20" s="1109"/>
      <c r="AKY20" s="1111"/>
      <c r="AKZ20" s="1112">
        <f t="shared" si="1175"/>
        <v>0</v>
      </c>
      <c r="ALA20" s="1126"/>
      <c r="ALB20" s="1110"/>
      <c r="ALD20" s="1121"/>
      <c r="ALE20" s="1109"/>
      <c r="ALF20" s="1109"/>
      <c r="ALG20" s="1109"/>
      <c r="ALH20" s="1112">
        <f t="shared" si="1176"/>
        <v>0</v>
      </c>
      <c r="ALI20" s="1109"/>
      <c r="ALJ20" s="1109"/>
      <c r="ALK20" s="1109"/>
      <c r="ALL20" s="1109"/>
      <c r="ALM20" s="1109"/>
      <c r="ALN20" s="1111"/>
      <c r="ALO20" s="1112">
        <f t="shared" si="1177"/>
        <v>0</v>
      </c>
      <c r="ALP20" s="1126"/>
      <c r="ALQ20" s="1110"/>
      <c r="ALS20" s="1121"/>
      <c r="ALT20" s="1109"/>
      <c r="ALU20" s="1109"/>
      <c r="ALV20" s="1109"/>
      <c r="ALW20" s="1112">
        <f t="shared" si="1178"/>
        <v>0</v>
      </c>
      <c r="ALX20" s="1109"/>
      <c r="ALY20" s="1109"/>
      <c r="ALZ20" s="1109"/>
      <c r="AMA20" s="1109"/>
      <c r="AMB20" s="1109"/>
      <c r="AMC20" s="1111"/>
      <c r="AMD20" s="1112">
        <f t="shared" si="1179"/>
        <v>0</v>
      </c>
      <c r="AME20" s="1126"/>
      <c r="AMF20" s="1110"/>
      <c r="AMH20" s="1121"/>
      <c r="AMI20" s="1109"/>
      <c r="AMJ20" s="1109"/>
      <c r="AMK20" s="1109"/>
      <c r="AML20" s="1112">
        <f t="shared" si="1180"/>
        <v>0</v>
      </c>
      <c r="AMM20" s="1109"/>
      <c r="AMN20" s="1109"/>
      <c r="AMO20" s="1109"/>
      <c r="AMP20" s="1109"/>
      <c r="AMQ20" s="1109"/>
      <c r="AMR20" s="1111"/>
      <c r="AMS20" s="1112">
        <f t="shared" si="1181"/>
        <v>0</v>
      </c>
      <c r="AMT20" s="1126"/>
      <c r="AMU20" s="1110"/>
      <c r="AMW20" s="1121"/>
      <c r="AMX20" s="1109"/>
      <c r="AMY20" s="1109"/>
      <c r="AMZ20" s="1109"/>
      <c r="ANA20" s="1112">
        <f t="shared" si="1182"/>
        <v>0</v>
      </c>
      <c r="ANB20" s="1109"/>
      <c r="ANC20" s="1109"/>
      <c r="AND20" s="1109"/>
      <c r="ANE20" s="1109"/>
      <c r="ANF20" s="1109"/>
      <c r="ANG20" s="1111"/>
      <c r="ANH20" s="1112">
        <f t="shared" si="1183"/>
        <v>0</v>
      </c>
      <c r="ANI20" s="1126"/>
      <c r="ANJ20" s="1110"/>
      <c r="ANL20" s="1121"/>
      <c r="ANM20" s="1109"/>
      <c r="ANN20" s="1109"/>
      <c r="ANO20" s="1109"/>
      <c r="ANP20" s="1112">
        <f t="shared" si="1184"/>
        <v>0</v>
      </c>
      <c r="ANQ20" s="1109"/>
      <c r="ANR20" s="1109"/>
      <c r="ANS20" s="1109"/>
      <c r="ANT20" s="1109"/>
      <c r="ANU20" s="1109"/>
      <c r="ANV20" s="1111"/>
      <c r="ANW20" s="1112">
        <f t="shared" si="1185"/>
        <v>0</v>
      </c>
      <c r="ANX20" s="1126"/>
      <c r="ANY20" s="1110"/>
      <c r="AOA20" s="1121"/>
      <c r="AOB20" s="1109"/>
      <c r="AOC20" s="1109"/>
      <c r="AOD20" s="1109"/>
      <c r="AOE20" s="1112">
        <f t="shared" si="1186"/>
        <v>0</v>
      </c>
      <c r="AOF20" s="1109"/>
      <c r="AOG20" s="1109"/>
      <c r="AOH20" s="1109"/>
      <c r="AOI20" s="1109"/>
      <c r="AOJ20" s="1109"/>
      <c r="AOK20" s="1111"/>
      <c r="AOL20" s="1112">
        <f t="shared" si="1187"/>
        <v>0</v>
      </c>
      <c r="AOM20" s="1126"/>
      <c r="AON20" s="1110"/>
      <c r="AOP20" s="1121"/>
      <c r="AOQ20" s="1109"/>
      <c r="AOR20" s="1109"/>
      <c r="AOS20" s="1109"/>
      <c r="AOT20" s="1112">
        <f t="shared" si="1188"/>
        <v>0</v>
      </c>
      <c r="AOU20" s="1109"/>
      <c r="AOV20" s="1109"/>
      <c r="AOW20" s="1109"/>
      <c r="AOX20" s="1109"/>
      <c r="AOY20" s="1109"/>
      <c r="AOZ20" s="1111"/>
      <c r="APA20" s="1112">
        <f t="shared" si="1189"/>
        <v>0</v>
      </c>
      <c r="APB20" s="1126"/>
      <c r="APC20" s="1110"/>
      <c r="APE20" s="1121"/>
      <c r="APF20" s="1109"/>
      <c r="APG20" s="1109"/>
      <c r="APH20" s="1109"/>
      <c r="API20" s="1112">
        <f t="shared" si="1190"/>
        <v>0</v>
      </c>
      <c r="APJ20" s="1109"/>
      <c r="APK20" s="1109"/>
      <c r="APL20" s="1109"/>
      <c r="APM20" s="1109"/>
      <c r="APN20" s="1109"/>
      <c r="APO20" s="1111"/>
      <c r="APP20" s="1112">
        <f t="shared" si="1191"/>
        <v>0</v>
      </c>
      <c r="APQ20" s="1126"/>
      <c r="APR20" s="1110"/>
      <c r="APT20" s="1121"/>
      <c r="APU20" s="1109"/>
      <c r="APV20" s="1109"/>
      <c r="APW20" s="1109"/>
      <c r="APX20" s="1112">
        <f t="shared" si="1192"/>
        <v>0</v>
      </c>
      <c r="APY20" s="1109"/>
      <c r="APZ20" s="1109"/>
      <c r="AQA20" s="1109"/>
      <c r="AQB20" s="1109"/>
      <c r="AQC20" s="1109"/>
      <c r="AQD20" s="1111"/>
      <c r="AQE20" s="1112">
        <f t="shared" si="1193"/>
        <v>0</v>
      </c>
      <c r="AQF20" s="1126"/>
      <c r="AQG20" s="1110"/>
      <c r="AQI20" s="1121"/>
      <c r="AQJ20" s="1109"/>
      <c r="AQK20" s="1109"/>
      <c r="AQL20" s="1109"/>
      <c r="AQM20" s="1112">
        <f t="shared" si="1194"/>
        <v>0</v>
      </c>
      <c r="AQN20" s="1109"/>
      <c r="AQO20" s="1109"/>
      <c r="AQP20" s="1109"/>
      <c r="AQQ20" s="1109"/>
      <c r="AQR20" s="1109"/>
      <c r="AQS20" s="1111"/>
      <c r="AQT20" s="1112">
        <f t="shared" si="1195"/>
        <v>0</v>
      </c>
      <c r="AQU20" s="1126"/>
      <c r="AQV20" s="1110"/>
      <c r="AQX20" s="1121"/>
      <c r="AQY20" s="1109"/>
      <c r="AQZ20" s="1109"/>
      <c r="ARA20" s="1109"/>
      <c r="ARB20" s="1112">
        <f t="shared" si="1196"/>
        <v>0</v>
      </c>
      <c r="ARC20" s="1109"/>
      <c r="ARD20" s="1109"/>
      <c r="ARE20" s="1109"/>
      <c r="ARF20" s="1109"/>
      <c r="ARG20" s="1109"/>
      <c r="ARH20" s="1111"/>
      <c r="ARI20" s="1112">
        <f t="shared" si="1197"/>
        <v>0</v>
      </c>
      <c r="ARJ20" s="1126"/>
      <c r="ARK20" s="1110"/>
      <c r="ARM20" s="1121"/>
      <c r="ARN20" s="1109"/>
      <c r="ARO20" s="1109"/>
      <c r="ARP20" s="1109"/>
      <c r="ARQ20" s="1112">
        <f t="shared" si="1198"/>
        <v>0</v>
      </c>
      <c r="ARR20" s="1109"/>
      <c r="ARS20" s="1109"/>
      <c r="ART20" s="1109"/>
      <c r="ARU20" s="1109"/>
      <c r="ARV20" s="1109"/>
      <c r="ARW20" s="1111"/>
      <c r="ARX20" s="1112">
        <f t="shared" si="1199"/>
        <v>0</v>
      </c>
      <c r="ARY20" s="1126"/>
      <c r="ARZ20" s="1110"/>
      <c r="ASB20" s="1121"/>
      <c r="ASC20" s="1109"/>
      <c r="ASD20" s="1109"/>
      <c r="ASE20" s="1109"/>
      <c r="ASF20" s="1112">
        <f t="shared" si="1200"/>
        <v>0</v>
      </c>
      <c r="ASG20" s="1109"/>
      <c r="ASH20" s="1109"/>
      <c r="ASI20" s="1109"/>
      <c r="ASJ20" s="1109"/>
      <c r="ASK20" s="1109"/>
      <c r="ASL20" s="1111"/>
      <c r="ASM20" s="1112">
        <f t="shared" si="1201"/>
        <v>0</v>
      </c>
      <c r="ASN20" s="1126"/>
      <c r="ASO20" s="1110"/>
      <c r="ASQ20" s="1121"/>
      <c r="ASR20" s="1109"/>
      <c r="ASS20" s="1109"/>
      <c r="AST20" s="1109"/>
      <c r="ASU20" s="1112">
        <f t="shared" si="1202"/>
        <v>0</v>
      </c>
      <c r="ASV20" s="1109"/>
      <c r="ASW20" s="1109"/>
      <c r="ASX20" s="1109"/>
      <c r="ASY20" s="1109"/>
      <c r="ASZ20" s="1109"/>
      <c r="ATA20" s="1111"/>
      <c r="ATB20" s="1112">
        <f t="shared" si="1203"/>
        <v>0</v>
      </c>
      <c r="ATC20" s="1126"/>
      <c r="ATD20" s="1110"/>
      <c r="ATF20" s="1121"/>
      <c r="ATG20" s="1109"/>
      <c r="ATH20" s="1109"/>
      <c r="ATI20" s="1109"/>
      <c r="ATJ20" s="1112">
        <f t="shared" si="1204"/>
        <v>0</v>
      </c>
      <c r="ATK20" s="1109"/>
      <c r="ATL20" s="1109"/>
      <c r="ATM20" s="1109"/>
      <c r="ATN20" s="1109"/>
      <c r="ATO20" s="1109"/>
      <c r="ATP20" s="1111"/>
      <c r="ATQ20" s="1112">
        <f t="shared" si="1205"/>
        <v>0</v>
      </c>
      <c r="ATR20" s="1126"/>
      <c r="ATS20" s="1110"/>
      <c r="ATU20" s="1121"/>
      <c r="ATV20" s="1109"/>
      <c r="ATW20" s="1109"/>
      <c r="ATX20" s="1109"/>
      <c r="ATY20" s="1112">
        <f t="shared" si="1206"/>
        <v>0</v>
      </c>
      <c r="ATZ20" s="1109"/>
      <c r="AUA20" s="1109"/>
      <c r="AUB20" s="1109"/>
      <c r="AUC20" s="1109"/>
      <c r="AUD20" s="1109"/>
      <c r="AUE20" s="1111"/>
      <c r="AUF20" s="1112">
        <f t="shared" si="1207"/>
        <v>0</v>
      </c>
      <c r="AUG20" s="1126"/>
      <c r="AUH20" s="1110"/>
      <c r="AUJ20" s="1121"/>
      <c r="AUK20" s="1109"/>
      <c r="AUL20" s="1109"/>
      <c r="AUM20" s="1109"/>
      <c r="AUN20" s="1112">
        <f t="shared" si="1208"/>
        <v>0</v>
      </c>
      <c r="AUO20" s="1109"/>
      <c r="AUP20" s="1109"/>
      <c r="AUQ20" s="1109"/>
      <c r="AUR20" s="1109"/>
      <c r="AUS20" s="1109"/>
      <c r="AUT20" s="1111"/>
      <c r="AUU20" s="1112">
        <f t="shared" si="1209"/>
        <v>0</v>
      </c>
      <c r="AUV20" s="1126"/>
      <c r="AUW20" s="1110"/>
      <c r="AUY20" s="1121"/>
      <c r="AUZ20" s="1109"/>
      <c r="AVA20" s="1109"/>
      <c r="AVB20" s="1109"/>
      <c r="AVC20" s="1112">
        <f t="shared" si="1210"/>
        <v>0</v>
      </c>
      <c r="AVD20" s="1109"/>
      <c r="AVE20" s="1109"/>
      <c r="AVF20" s="1109"/>
      <c r="AVG20" s="1109"/>
      <c r="AVH20" s="1109"/>
      <c r="AVI20" s="1111"/>
      <c r="AVJ20" s="1112">
        <f t="shared" si="1211"/>
        <v>0</v>
      </c>
      <c r="AVK20" s="1126"/>
      <c r="AVL20" s="1110"/>
      <c r="AVN20" s="1121"/>
      <c r="AVO20" s="1109"/>
      <c r="AVP20" s="1109"/>
      <c r="AVQ20" s="1109"/>
      <c r="AVR20" s="1112">
        <f t="shared" si="1212"/>
        <v>0</v>
      </c>
      <c r="AVS20" s="1109"/>
      <c r="AVT20" s="1109"/>
      <c r="AVU20" s="1109"/>
      <c r="AVV20" s="1109"/>
      <c r="AVW20" s="1109"/>
      <c r="AVX20" s="1111"/>
      <c r="AVY20" s="1112">
        <f t="shared" si="1213"/>
        <v>0</v>
      </c>
      <c r="AVZ20" s="1126"/>
      <c r="AWA20" s="1110"/>
      <c r="AWC20" s="1121"/>
      <c r="AWD20" s="1109"/>
      <c r="AWE20" s="1109"/>
      <c r="AWF20" s="1109"/>
      <c r="AWG20" s="1112">
        <f t="shared" si="1214"/>
        <v>0</v>
      </c>
      <c r="AWH20" s="1109"/>
      <c r="AWI20" s="1109"/>
      <c r="AWJ20" s="1109"/>
      <c r="AWK20" s="1109"/>
      <c r="AWL20" s="1109"/>
      <c r="AWM20" s="1111"/>
      <c r="AWN20" s="1112">
        <f t="shared" si="1215"/>
        <v>0</v>
      </c>
      <c r="AWO20" s="1126"/>
      <c r="AWP20" s="1110"/>
      <c r="AWR20" s="1121"/>
      <c r="AWS20" s="1109"/>
      <c r="AWT20" s="1109"/>
      <c r="AWU20" s="1109"/>
      <c r="AWV20" s="1112">
        <f t="shared" si="1216"/>
        <v>0</v>
      </c>
      <c r="AWW20" s="1109"/>
      <c r="AWX20" s="1109"/>
      <c r="AWY20" s="1109"/>
      <c r="AWZ20" s="1109"/>
      <c r="AXA20" s="1109"/>
      <c r="AXB20" s="1111"/>
      <c r="AXC20" s="1112">
        <f t="shared" si="1217"/>
        <v>0</v>
      </c>
      <c r="AXD20" s="1126"/>
      <c r="AXE20" s="1110"/>
      <c r="AXG20" s="1121"/>
      <c r="AXH20" s="1109"/>
      <c r="AXI20" s="1109"/>
      <c r="AXJ20" s="1109"/>
      <c r="AXK20" s="1112">
        <f t="shared" si="1218"/>
        <v>0</v>
      </c>
      <c r="AXL20" s="1109"/>
      <c r="AXM20" s="1109"/>
      <c r="AXN20" s="1109"/>
      <c r="AXO20" s="1109"/>
      <c r="AXP20" s="1109"/>
      <c r="AXQ20" s="1111"/>
      <c r="AXR20" s="1112">
        <f t="shared" si="1219"/>
        <v>0</v>
      </c>
      <c r="AXS20" s="1126"/>
      <c r="AXT20" s="1110"/>
      <c r="AXV20" s="1121"/>
      <c r="AXW20" s="1109"/>
      <c r="AXX20" s="1109"/>
      <c r="AXY20" s="1109"/>
      <c r="AXZ20" s="1112">
        <f t="shared" si="1220"/>
        <v>0</v>
      </c>
      <c r="AYA20" s="1109"/>
      <c r="AYB20" s="1109"/>
      <c r="AYC20" s="1109"/>
      <c r="AYD20" s="1109"/>
      <c r="AYE20" s="1109"/>
      <c r="AYF20" s="1111"/>
      <c r="AYG20" s="1112">
        <f t="shared" si="1221"/>
        <v>0</v>
      </c>
      <c r="AYH20" s="1126"/>
      <c r="AYI20" s="1110"/>
      <c r="AYK20" s="1121"/>
      <c r="AYL20" s="1109"/>
      <c r="AYM20" s="1109"/>
      <c r="AYN20" s="1109"/>
      <c r="AYO20" s="1112">
        <f t="shared" si="1222"/>
        <v>0</v>
      </c>
      <c r="AYP20" s="1109"/>
      <c r="AYQ20" s="1109"/>
      <c r="AYR20" s="1109"/>
      <c r="AYS20" s="1109"/>
      <c r="AYT20" s="1109"/>
      <c r="AYU20" s="1111"/>
      <c r="AYV20" s="1112">
        <f t="shared" si="1223"/>
        <v>0</v>
      </c>
      <c r="AYW20" s="1126"/>
      <c r="AYX20" s="1110"/>
      <c r="AYZ20" s="1121"/>
      <c r="AZA20" s="1109"/>
      <c r="AZB20" s="1109"/>
      <c r="AZC20" s="1109"/>
      <c r="AZD20" s="1112">
        <f t="shared" si="1224"/>
        <v>0</v>
      </c>
      <c r="AZE20" s="1109"/>
      <c r="AZF20" s="1109"/>
      <c r="AZG20" s="1109"/>
      <c r="AZH20" s="1109"/>
      <c r="AZI20" s="1109"/>
      <c r="AZJ20" s="1111"/>
      <c r="AZK20" s="1112">
        <f t="shared" si="1225"/>
        <v>0</v>
      </c>
      <c r="AZL20" s="1126"/>
      <c r="AZM20" s="1110"/>
      <c r="AZO20" s="1121"/>
      <c r="AZP20" s="1109"/>
      <c r="AZQ20" s="1109"/>
      <c r="AZR20" s="1109"/>
      <c r="AZS20" s="1112">
        <f t="shared" si="1226"/>
        <v>0</v>
      </c>
      <c r="AZT20" s="1109"/>
      <c r="AZU20" s="1109"/>
      <c r="AZV20" s="1109"/>
      <c r="AZW20" s="1109"/>
      <c r="AZX20" s="1109"/>
      <c r="AZY20" s="1111"/>
      <c r="AZZ20" s="1112">
        <f t="shared" si="1227"/>
        <v>0</v>
      </c>
      <c r="BAA20" s="1126"/>
      <c r="BAB20" s="1110"/>
      <c r="BAD20" s="1121"/>
      <c r="BAE20" s="1109"/>
      <c r="BAF20" s="1109"/>
      <c r="BAG20" s="1109"/>
      <c r="BAH20" s="1112">
        <f t="shared" si="1228"/>
        <v>0</v>
      </c>
      <c r="BAI20" s="1109"/>
      <c r="BAJ20" s="1109"/>
      <c r="BAK20" s="1109"/>
      <c r="BAL20" s="1109"/>
      <c r="BAM20" s="1109"/>
      <c r="BAN20" s="1111"/>
      <c r="BAO20" s="1112">
        <f t="shared" si="1229"/>
        <v>0</v>
      </c>
      <c r="BAP20" s="1126"/>
      <c r="BAQ20" s="1110"/>
      <c r="BAS20" s="1121"/>
      <c r="BAT20" s="1109"/>
      <c r="BAU20" s="1109"/>
      <c r="BAV20" s="1109"/>
      <c r="BAW20" s="1112">
        <f t="shared" si="1230"/>
        <v>0</v>
      </c>
      <c r="BAX20" s="1109"/>
      <c r="BAY20" s="1109"/>
      <c r="BAZ20" s="1109"/>
      <c r="BBA20" s="1109"/>
      <c r="BBB20" s="1109"/>
      <c r="BBC20" s="1111"/>
      <c r="BBD20" s="1112">
        <f t="shared" si="1231"/>
        <v>0</v>
      </c>
      <c r="BBE20" s="1126"/>
      <c r="BBF20" s="1110"/>
      <c r="BBH20" s="1121"/>
      <c r="BBI20" s="1109"/>
      <c r="BBJ20" s="1109"/>
      <c r="BBK20" s="1109"/>
      <c r="BBL20" s="1112">
        <f t="shared" si="1232"/>
        <v>0</v>
      </c>
      <c r="BBM20" s="1109"/>
      <c r="BBN20" s="1109"/>
      <c r="BBO20" s="1109"/>
      <c r="BBP20" s="1109"/>
      <c r="BBQ20" s="1109"/>
      <c r="BBR20" s="1111"/>
      <c r="BBS20" s="1112">
        <f t="shared" si="1233"/>
        <v>0</v>
      </c>
      <c r="BBT20" s="1126"/>
      <c r="BBU20" s="1110"/>
      <c r="BBW20" s="1121"/>
      <c r="BBX20" s="1109"/>
      <c r="BBY20" s="1109"/>
      <c r="BBZ20" s="1109"/>
      <c r="BCA20" s="1112">
        <f t="shared" si="1234"/>
        <v>0</v>
      </c>
      <c r="BCB20" s="1109"/>
      <c r="BCC20" s="1109"/>
      <c r="BCD20" s="1109"/>
      <c r="BCE20" s="1109"/>
      <c r="BCF20" s="1109"/>
      <c r="BCG20" s="1111"/>
      <c r="BCH20" s="1112">
        <f t="shared" si="1235"/>
        <v>0</v>
      </c>
      <c r="BCI20" s="1126"/>
      <c r="BCJ20" s="1110"/>
      <c r="BCL20" s="1121"/>
      <c r="BCM20" s="1109"/>
      <c r="BCN20" s="1109"/>
      <c r="BCO20" s="1109"/>
      <c r="BCP20" s="1112">
        <f t="shared" si="1236"/>
        <v>0</v>
      </c>
      <c r="BCQ20" s="1109"/>
      <c r="BCR20" s="1109"/>
      <c r="BCS20" s="1109"/>
      <c r="BCT20" s="1109"/>
      <c r="BCU20" s="1109"/>
      <c r="BCV20" s="1111"/>
      <c r="BCW20" s="1112">
        <f t="shared" si="1237"/>
        <v>0</v>
      </c>
      <c r="BCX20" s="1126"/>
      <c r="BCY20" s="1110"/>
      <c r="BDA20" s="1121"/>
      <c r="BDB20" s="1109"/>
      <c r="BDC20" s="1109"/>
      <c r="BDD20" s="1109"/>
      <c r="BDE20" s="1112">
        <f t="shared" si="1238"/>
        <v>0</v>
      </c>
      <c r="BDF20" s="1109"/>
      <c r="BDG20" s="1109"/>
      <c r="BDH20" s="1109"/>
      <c r="BDI20" s="1109"/>
      <c r="BDJ20" s="1109"/>
      <c r="BDK20" s="1111"/>
      <c r="BDL20" s="1112">
        <f t="shared" si="1239"/>
        <v>0</v>
      </c>
      <c r="BDM20" s="1126"/>
      <c r="BDN20" s="1110"/>
      <c r="BDP20" s="1121"/>
      <c r="BDQ20" s="1109"/>
      <c r="BDR20" s="1109"/>
      <c r="BDS20" s="1109"/>
      <c r="BDT20" s="1112">
        <f t="shared" si="1240"/>
        <v>0</v>
      </c>
      <c r="BDU20" s="1109"/>
      <c r="BDV20" s="1109"/>
      <c r="BDW20" s="1109"/>
      <c r="BDX20" s="1109"/>
      <c r="BDY20" s="1109"/>
      <c r="BDZ20" s="1111"/>
      <c r="BEA20" s="1112">
        <f t="shared" si="1241"/>
        <v>0</v>
      </c>
      <c r="BEB20" s="1126"/>
      <c r="BEC20" s="1110"/>
      <c r="BEE20" s="1121"/>
      <c r="BEF20" s="1109"/>
      <c r="BEG20" s="1109"/>
      <c r="BEH20" s="1109"/>
      <c r="BEI20" s="1112">
        <f t="shared" si="1242"/>
        <v>0</v>
      </c>
      <c r="BEJ20" s="1109"/>
      <c r="BEK20" s="1109"/>
      <c r="BEL20" s="1109"/>
      <c r="BEM20" s="1109"/>
      <c r="BEN20" s="1109"/>
      <c r="BEO20" s="1111"/>
      <c r="BEP20" s="1112">
        <f t="shared" si="1243"/>
        <v>0</v>
      </c>
      <c r="BEQ20" s="1126"/>
      <c r="BER20" s="1110"/>
      <c r="BET20" s="1121"/>
      <c r="BEU20" s="1109"/>
      <c r="BEV20" s="1109"/>
      <c r="BEW20" s="1109"/>
      <c r="BEX20" s="1112">
        <f t="shared" si="1244"/>
        <v>0</v>
      </c>
      <c r="BEY20" s="1109"/>
      <c r="BEZ20" s="1109"/>
      <c r="BFA20" s="1109"/>
      <c r="BFB20" s="1109"/>
      <c r="BFC20" s="1109"/>
      <c r="BFD20" s="1111"/>
      <c r="BFE20" s="1112">
        <f t="shared" si="1245"/>
        <v>0</v>
      </c>
      <c r="BFF20" s="1126"/>
      <c r="BFG20" s="1110"/>
      <c r="BFI20" s="1121"/>
      <c r="BFJ20" s="1109"/>
      <c r="BFK20" s="1109"/>
      <c r="BFL20" s="1109"/>
      <c r="BFM20" s="1112">
        <f t="shared" si="1246"/>
        <v>0</v>
      </c>
      <c r="BFN20" s="1109"/>
      <c r="BFO20" s="1109"/>
      <c r="BFP20" s="1109"/>
      <c r="BFQ20" s="1109"/>
      <c r="BFR20" s="1109"/>
      <c r="BFS20" s="1111"/>
      <c r="BFT20" s="1112">
        <f t="shared" si="1247"/>
        <v>0</v>
      </c>
      <c r="BFU20" s="1126"/>
      <c r="BFV20" s="1110"/>
      <c r="BFX20" s="1121"/>
      <c r="BFY20" s="1109"/>
      <c r="BFZ20" s="1109"/>
      <c r="BGA20" s="1109"/>
      <c r="BGB20" s="1112">
        <f t="shared" si="1248"/>
        <v>0</v>
      </c>
      <c r="BGC20" s="1109"/>
      <c r="BGD20" s="1109"/>
      <c r="BGE20" s="1109"/>
      <c r="BGF20" s="1109"/>
      <c r="BGG20" s="1109"/>
      <c r="BGH20" s="1111"/>
      <c r="BGI20" s="1112">
        <f t="shared" si="1249"/>
        <v>0</v>
      </c>
      <c r="BGJ20" s="1126"/>
      <c r="BGK20" s="1110"/>
      <c r="BGM20" s="1121"/>
      <c r="BGN20" s="1109"/>
      <c r="BGO20" s="1109"/>
      <c r="BGP20" s="1109"/>
      <c r="BGQ20" s="1112">
        <f t="shared" si="1250"/>
        <v>0</v>
      </c>
      <c r="BGR20" s="1109"/>
      <c r="BGS20" s="1109"/>
      <c r="BGT20" s="1109"/>
      <c r="BGU20" s="1109"/>
      <c r="BGV20" s="1109"/>
      <c r="BGW20" s="1111"/>
      <c r="BGX20" s="1112">
        <f t="shared" si="1251"/>
        <v>0</v>
      </c>
      <c r="BGY20" s="1126"/>
      <c r="BGZ20" s="1110"/>
      <c r="BHB20" s="1121"/>
      <c r="BHC20" s="1109"/>
      <c r="BHD20" s="1109"/>
      <c r="BHE20" s="1109"/>
      <c r="BHF20" s="1112">
        <f t="shared" si="1252"/>
        <v>0</v>
      </c>
      <c r="BHG20" s="1109"/>
      <c r="BHH20" s="1109"/>
      <c r="BHI20" s="1109"/>
      <c r="BHJ20" s="1109"/>
      <c r="BHK20" s="1109"/>
      <c r="BHL20" s="1111"/>
      <c r="BHM20" s="1112">
        <f t="shared" si="1253"/>
        <v>0</v>
      </c>
      <c r="BHN20" s="1126"/>
      <c r="BHO20" s="1110"/>
      <c r="BHQ20" s="1121"/>
      <c r="BHR20" s="1109"/>
      <c r="BHS20" s="1109"/>
      <c r="BHT20" s="1109"/>
      <c r="BHU20" s="1112">
        <f t="shared" si="1254"/>
        <v>0</v>
      </c>
      <c r="BHV20" s="1109"/>
      <c r="BHW20" s="1109"/>
      <c r="BHX20" s="1109"/>
      <c r="BHY20" s="1109"/>
      <c r="BHZ20" s="1109"/>
      <c r="BIA20" s="1111"/>
      <c r="BIB20" s="1112">
        <f t="shared" si="1255"/>
        <v>0</v>
      </c>
      <c r="BIC20" s="1126"/>
      <c r="BID20" s="1110"/>
      <c r="BIF20" s="1121"/>
      <c r="BIG20" s="1109"/>
      <c r="BIH20" s="1109"/>
      <c r="BII20" s="1109"/>
      <c r="BIJ20" s="1112">
        <f t="shared" si="1256"/>
        <v>0</v>
      </c>
      <c r="BIK20" s="1109"/>
      <c r="BIL20" s="1109"/>
      <c r="BIM20" s="1109"/>
      <c r="BIN20" s="1109"/>
      <c r="BIO20" s="1109"/>
      <c r="BIP20" s="1111"/>
      <c r="BIQ20" s="1112">
        <f t="shared" si="1257"/>
        <v>0</v>
      </c>
      <c r="BIR20" s="1126"/>
      <c r="BIS20" s="1110"/>
      <c r="BIU20" s="1121"/>
      <c r="BIV20" s="1109"/>
      <c r="BIW20" s="1109"/>
      <c r="BIX20" s="1109"/>
      <c r="BIY20" s="1112">
        <f t="shared" si="1258"/>
        <v>0</v>
      </c>
      <c r="BIZ20" s="1109"/>
      <c r="BJA20" s="1109"/>
      <c r="BJB20" s="1109"/>
      <c r="BJC20" s="1109"/>
      <c r="BJD20" s="1109"/>
      <c r="BJE20" s="1111"/>
      <c r="BJF20" s="1112">
        <f t="shared" si="1259"/>
        <v>0</v>
      </c>
      <c r="BJG20" s="1126"/>
      <c r="BJH20" s="1110"/>
      <c r="BJJ20" s="1121"/>
      <c r="BJK20" s="1109"/>
      <c r="BJL20" s="1109"/>
      <c r="BJM20" s="1109"/>
      <c r="BJN20" s="1112">
        <f t="shared" si="1260"/>
        <v>0</v>
      </c>
      <c r="BJO20" s="1109"/>
      <c r="BJP20" s="1109"/>
      <c r="BJQ20" s="1109"/>
      <c r="BJR20" s="1109"/>
      <c r="BJS20" s="1109"/>
      <c r="BJT20" s="1111"/>
      <c r="BJU20" s="1112">
        <f t="shared" si="1261"/>
        <v>0</v>
      </c>
      <c r="BJV20" s="1126"/>
      <c r="BJW20" s="1110"/>
      <c r="BJY20" s="1121"/>
      <c r="BJZ20" s="1109"/>
      <c r="BKA20" s="1109"/>
      <c r="BKB20" s="1109"/>
      <c r="BKC20" s="1112">
        <f t="shared" si="1262"/>
        <v>0</v>
      </c>
      <c r="BKD20" s="1109"/>
      <c r="BKE20" s="1109"/>
      <c r="BKF20" s="1109"/>
      <c r="BKG20" s="1109"/>
      <c r="BKH20" s="1109"/>
      <c r="BKI20" s="1111"/>
      <c r="BKJ20" s="1112">
        <f t="shared" si="1263"/>
        <v>0</v>
      </c>
      <c r="BKK20" s="1126"/>
      <c r="BKL20" s="1110"/>
      <c r="BKN20" s="1121"/>
      <c r="BKO20" s="1109"/>
      <c r="BKP20" s="1109"/>
      <c r="BKQ20" s="1109"/>
      <c r="BKR20" s="1112">
        <f t="shared" si="1264"/>
        <v>0</v>
      </c>
      <c r="BKS20" s="1109"/>
      <c r="BKT20" s="1109"/>
      <c r="BKU20" s="1109"/>
      <c r="BKV20" s="1109"/>
      <c r="BKW20" s="1109"/>
      <c r="BKX20" s="1111"/>
      <c r="BKY20" s="1112">
        <f t="shared" si="1265"/>
        <v>0</v>
      </c>
      <c r="BKZ20" s="1126"/>
      <c r="BLA20" s="1110"/>
      <c r="BLC20" s="1121"/>
      <c r="BLD20" s="1109"/>
      <c r="BLE20" s="1109"/>
      <c r="BLF20" s="1109"/>
      <c r="BLG20" s="1112">
        <f t="shared" si="1266"/>
        <v>0</v>
      </c>
      <c r="BLH20" s="1109"/>
      <c r="BLI20" s="1109"/>
      <c r="BLJ20" s="1109"/>
      <c r="BLK20" s="1109"/>
      <c r="BLL20" s="1109"/>
      <c r="BLM20" s="1111"/>
      <c r="BLN20" s="1112">
        <f t="shared" si="1267"/>
        <v>0</v>
      </c>
      <c r="BLO20" s="1126"/>
      <c r="BLP20" s="1110"/>
      <c r="BLR20" s="1121"/>
      <c r="BLS20" s="1109"/>
      <c r="BLT20" s="1109"/>
      <c r="BLU20" s="1109"/>
      <c r="BLV20" s="1112">
        <f t="shared" si="1268"/>
        <v>0</v>
      </c>
      <c r="BLW20" s="1109"/>
      <c r="BLX20" s="1109"/>
      <c r="BLY20" s="1109"/>
      <c r="BLZ20" s="1109"/>
      <c r="BMA20" s="1109"/>
      <c r="BMB20" s="1111"/>
      <c r="BMC20" s="1112">
        <f t="shared" si="1269"/>
        <v>0</v>
      </c>
      <c r="BMD20" s="1126"/>
      <c r="BME20" s="1110"/>
      <c r="BMG20" s="1121"/>
      <c r="BMH20" s="1109"/>
      <c r="BMI20" s="1109"/>
      <c r="BMJ20" s="1109"/>
      <c r="BMK20" s="1112">
        <f t="shared" si="1270"/>
        <v>0</v>
      </c>
      <c r="BML20" s="1109"/>
      <c r="BMM20" s="1109"/>
      <c r="BMN20" s="1109"/>
      <c r="BMO20" s="1109"/>
      <c r="BMP20" s="1109"/>
      <c r="BMQ20" s="1111"/>
      <c r="BMR20" s="1112">
        <f t="shared" si="1271"/>
        <v>0</v>
      </c>
      <c r="BMS20" s="1126"/>
      <c r="BMT20" s="1110"/>
      <c r="BMV20" s="1121"/>
      <c r="BMW20" s="1109"/>
      <c r="BMX20" s="1109"/>
      <c r="BMY20" s="1109"/>
      <c r="BMZ20" s="1112">
        <f t="shared" si="1272"/>
        <v>0</v>
      </c>
      <c r="BNA20" s="1109"/>
      <c r="BNB20" s="1109"/>
      <c r="BNC20" s="1109"/>
      <c r="BND20" s="1109"/>
      <c r="BNE20" s="1109"/>
      <c r="BNF20" s="1111"/>
      <c r="BNG20" s="1112">
        <f t="shared" si="1273"/>
        <v>0</v>
      </c>
      <c r="BNH20" s="1126"/>
      <c r="BNI20" s="1110"/>
      <c r="BNK20" s="1121"/>
      <c r="BNL20" s="1109"/>
      <c r="BNM20" s="1109"/>
      <c r="BNN20" s="1109"/>
      <c r="BNO20" s="1112">
        <f t="shared" si="1274"/>
        <v>0</v>
      </c>
      <c r="BNP20" s="1109"/>
      <c r="BNQ20" s="1109"/>
      <c r="BNR20" s="1109"/>
      <c r="BNS20" s="1109"/>
      <c r="BNT20" s="1109"/>
      <c r="BNU20" s="1111"/>
      <c r="BNV20" s="1112">
        <f t="shared" si="1275"/>
        <v>0</v>
      </c>
      <c r="BNW20" s="1126"/>
      <c r="BNX20" s="1110"/>
      <c r="BNZ20" s="1121"/>
      <c r="BOA20" s="1109"/>
      <c r="BOB20" s="1109"/>
      <c r="BOC20" s="1109"/>
      <c r="BOD20" s="1112">
        <f t="shared" si="1276"/>
        <v>0</v>
      </c>
      <c r="BOE20" s="1109"/>
      <c r="BOF20" s="1109"/>
      <c r="BOG20" s="1109"/>
      <c r="BOH20" s="1109"/>
      <c r="BOI20" s="1109"/>
      <c r="BOJ20" s="1111"/>
      <c r="BOK20" s="1112">
        <f t="shared" si="1277"/>
        <v>0</v>
      </c>
      <c r="BOL20" s="1126"/>
      <c r="BOM20" s="1110"/>
      <c r="BOO20" s="1121"/>
      <c r="BOP20" s="1109"/>
      <c r="BOQ20" s="1109"/>
      <c r="BOR20" s="1109"/>
      <c r="BOS20" s="1112">
        <f t="shared" si="1278"/>
        <v>0</v>
      </c>
      <c r="BOT20" s="1109"/>
      <c r="BOU20" s="1109"/>
      <c r="BOV20" s="1109"/>
      <c r="BOW20" s="1109"/>
      <c r="BOX20" s="1109"/>
      <c r="BOY20" s="1111"/>
      <c r="BOZ20" s="1112">
        <f t="shared" si="1279"/>
        <v>0</v>
      </c>
      <c r="BPA20" s="1126"/>
      <c r="BPB20" s="1110"/>
      <c r="BPD20" s="1121"/>
      <c r="BPE20" s="1109"/>
      <c r="BPF20" s="1109"/>
      <c r="BPG20" s="1109"/>
      <c r="BPH20" s="1112">
        <f t="shared" si="1280"/>
        <v>0</v>
      </c>
      <c r="BPI20" s="1109"/>
      <c r="BPJ20" s="1109"/>
      <c r="BPK20" s="1109"/>
      <c r="BPL20" s="1109"/>
      <c r="BPM20" s="1109"/>
      <c r="BPN20" s="1111"/>
      <c r="BPO20" s="1112">
        <f t="shared" si="1281"/>
        <v>0</v>
      </c>
      <c r="BPP20" s="1126"/>
      <c r="BPQ20" s="1110"/>
      <c r="BPS20" s="1121"/>
      <c r="BPT20" s="1109"/>
      <c r="BPU20" s="1109"/>
      <c r="BPV20" s="1109"/>
      <c r="BPW20" s="1112">
        <f t="shared" si="1282"/>
        <v>0</v>
      </c>
      <c r="BPX20" s="1109"/>
      <c r="BPY20" s="1109"/>
      <c r="BPZ20" s="1109"/>
      <c r="BQA20" s="1109"/>
      <c r="BQB20" s="1109"/>
      <c r="BQC20" s="1111"/>
      <c r="BQD20" s="1112">
        <f t="shared" si="1283"/>
        <v>0</v>
      </c>
      <c r="BQE20" s="1126"/>
      <c r="BQF20" s="1110"/>
      <c r="BQH20" s="1121"/>
      <c r="BQI20" s="1109"/>
      <c r="BQJ20" s="1109"/>
      <c r="BQK20" s="1109"/>
      <c r="BQL20" s="1112">
        <f t="shared" si="1284"/>
        <v>0</v>
      </c>
      <c r="BQM20" s="1109"/>
      <c r="BQN20" s="1109"/>
      <c r="BQO20" s="1109"/>
      <c r="BQP20" s="1109"/>
      <c r="BQQ20" s="1109"/>
      <c r="BQR20" s="1111"/>
      <c r="BQS20" s="1112">
        <f t="shared" si="1285"/>
        <v>0</v>
      </c>
      <c r="BQT20" s="1126"/>
      <c r="BQU20" s="1110"/>
      <c r="BQW20" s="1121"/>
      <c r="BQX20" s="1109"/>
      <c r="BQY20" s="1109"/>
      <c r="BQZ20" s="1109"/>
      <c r="BRA20" s="1112">
        <f t="shared" si="1286"/>
        <v>0</v>
      </c>
      <c r="BRB20" s="1109"/>
      <c r="BRC20" s="1109"/>
      <c r="BRD20" s="1109"/>
      <c r="BRE20" s="1109"/>
      <c r="BRF20" s="1109"/>
      <c r="BRG20" s="1111"/>
      <c r="BRH20" s="1112">
        <f t="shared" si="1287"/>
        <v>0</v>
      </c>
      <c r="BRI20" s="1126"/>
      <c r="BRJ20" s="1110"/>
      <c r="BRL20" s="1121"/>
      <c r="BRM20" s="1109"/>
      <c r="BRN20" s="1109"/>
      <c r="BRO20" s="1109"/>
      <c r="BRP20" s="1112">
        <f t="shared" si="1288"/>
        <v>0</v>
      </c>
      <c r="BRQ20" s="1109"/>
      <c r="BRR20" s="1109"/>
      <c r="BRS20" s="1109"/>
      <c r="BRT20" s="1109"/>
      <c r="BRU20" s="1109"/>
      <c r="BRV20" s="1111"/>
      <c r="BRW20" s="1112">
        <f t="shared" si="1289"/>
        <v>0</v>
      </c>
      <c r="BRX20" s="1126"/>
      <c r="BRY20" s="1110"/>
      <c r="BSA20" s="1121"/>
      <c r="BSB20" s="1109"/>
      <c r="BSC20" s="1109"/>
      <c r="BSD20" s="1109"/>
      <c r="BSE20" s="1112">
        <f t="shared" si="1290"/>
        <v>0</v>
      </c>
      <c r="BSF20" s="1109"/>
      <c r="BSG20" s="1109"/>
      <c r="BSH20" s="1109"/>
      <c r="BSI20" s="1109"/>
      <c r="BSJ20" s="1109"/>
      <c r="BSK20" s="1111"/>
      <c r="BSL20" s="1112">
        <f t="shared" si="1291"/>
        <v>0</v>
      </c>
      <c r="BSM20" s="1126"/>
      <c r="BSN20" s="1110"/>
      <c r="BSP20" s="1121"/>
      <c r="BSQ20" s="1109"/>
      <c r="BSR20" s="1109"/>
      <c r="BSS20" s="1109"/>
      <c r="BST20" s="1112">
        <f t="shared" si="1292"/>
        <v>0</v>
      </c>
      <c r="BSU20" s="1109"/>
      <c r="BSV20" s="1109"/>
      <c r="BSW20" s="1109"/>
      <c r="BSX20" s="1109"/>
      <c r="BSY20" s="1109"/>
      <c r="BSZ20" s="1111"/>
      <c r="BTA20" s="1112">
        <f t="shared" si="1293"/>
        <v>0</v>
      </c>
      <c r="BTB20" s="1126"/>
      <c r="BTC20" s="1110"/>
      <c r="BTE20" s="1121"/>
      <c r="BTF20" s="1109"/>
      <c r="BTG20" s="1109"/>
      <c r="BTH20" s="1109"/>
      <c r="BTI20" s="1112">
        <f t="shared" si="1294"/>
        <v>0</v>
      </c>
      <c r="BTJ20" s="1109"/>
      <c r="BTK20" s="1109"/>
      <c r="BTL20" s="1109"/>
      <c r="BTM20" s="1109"/>
      <c r="BTN20" s="1109"/>
      <c r="BTO20" s="1111"/>
      <c r="BTP20" s="1112">
        <f t="shared" si="1295"/>
        <v>0</v>
      </c>
      <c r="BTQ20" s="1126"/>
      <c r="BTR20" s="1110"/>
      <c r="BTT20" s="1121"/>
      <c r="BTU20" s="1109"/>
      <c r="BTV20" s="1109"/>
      <c r="BTW20" s="1109"/>
      <c r="BTX20" s="1112">
        <f t="shared" si="1296"/>
        <v>0</v>
      </c>
      <c r="BTY20" s="1109"/>
      <c r="BTZ20" s="1109"/>
      <c r="BUA20" s="1109"/>
      <c r="BUB20" s="1109"/>
      <c r="BUC20" s="1109"/>
      <c r="BUD20" s="1111"/>
      <c r="BUE20" s="1112">
        <f t="shared" si="1297"/>
        <v>0</v>
      </c>
      <c r="BUF20" s="1126"/>
      <c r="BUG20" s="1110"/>
      <c r="BUI20" s="1121"/>
      <c r="BUJ20" s="1109"/>
      <c r="BUK20" s="1109"/>
      <c r="BUL20" s="1109"/>
      <c r="BUM20" s="1112">
        <f t="shared" si="1298"/>
        <v>0</v>
      </c>
      <c r="BUN20" s="1109"/>
      <c r="BUO20" s="1109"/>
      <c r="BUP20" s="1109"/>
      <c r="BUQ20" s="1109"/>
      <c r="BUR20" s="1109"/>
      <c r="BUS20" s="1111"/>
      <c r="BUT20" s="1112">
        <f t="shared" si="1299"/>
        <v>0</v>
      </c>
      <c r="BUU20" s="1126"/>
      <c r="BUV20" s="1110"/>
      <c r="BUX20" s="1121"/>
      <c r="BUY20" s="1109"/>
      <c r="BUZ20" s="1109"/>
      <c r="BVA20" s="1109"/>
      <c r="BVB20" s="1112">
        <f t="shared" si="1300"/>
        <v>0</v>
      </c>
      <c r="BVC20" s="1109"/>
      <c r="BVD20" s="1109"/>
      <c r="BVE20" s="1109"/>
      <c r="BVF20" s="1109"/>
      <c r="BVG20" s="1109"/>
      <c r="BVH20" s="1111"/>
      <c r="BVI20" s="1112">
        <f t="shared" si="1301"/>
        <v>0</v>
      </c>
      <c r="BVJ20" s="1126"/>
      <c r="BVK20" s="1110"/>
      <c r="BVM20" s="1121"/>
      <c r="BVN20" s="1109"/>
      <c r="BVO20" s="1109"/>
      <c r="BVP20" s="1109"/>
      <c r="BVQ20" s="1112">
        <f t="shared" si="1302"/>
        <v>0</v>
      </c>
      <c r="BVR20" s="1109"/>
      <c r="BVS20" s="1109"/>
      <c r="BVT20" s="1109"/>
      <c r="BVU20" s="1109"/>
      <c r="BVV20" s="1109"/>
      <c r="BVW20" s="1111"/>
      <c r="BVX20" s="1112">
        <f t="shared" si="1303"/>
        <v>0</v>
      </c>
      <c r="BVY20" s="1126"/>
      <c r="BVZ20" s="1110"/>
      <c r="BWB20" s="1121"/>
      <c r="BWC20" s="1109"/>
      <c r="BWD20" s="1109"/>
      <c r="BWE20" s="1109"/>
      <c r="BWF20" s="1112">
        <f t="shared" si="1304"/>
        <v>0</v>
      </c>
      <c r="BWG20" s="1109"/>
      <c r="BWH20" s="1109"/>
      <c r="BWI20" s="1109"/>
      <c r="BWJ20" s="1109"/>
      <c r="BWK20" s="1109"/>
      <c r="BWL20" s="1111"/>
      <c r="BWM20" s="1112">
        <f t="shared" si="1305"/>
        <v>0</v>
      </c>
      <c r="BWN20" s="1126"/>
      <c r="BWO20" s="1110"/>
    </row>
    <row r="21" spans="2:2130" ht="15" customHeight="1" x14ac:dyDescent="0.2">
      <c r="B21" s="1114" t="s">
        <v>792</v>
      </c>
      <c r="C21" s="1109"/>
      <c r="D21" s="1109"/>
      <c r="E21" s="1109"/>
      <c r="F21" s="1109"/>
      <c r="G21" s="1112">
        <f t="shared" si="263"/>
        <v>0</v>
      </c>
      <c r="H21" s="1109"/>
      <c r="I21" s="1109"/>
      <c r="J21" s="1109"/>
      <c r="K21" s="1109"/>
      <c r="L21" s="1109"/>
      <c r="M21" s="1111"/>
      <c r="N21" s="1112">
        <f t="shared" si="264"/>
        <v>0</v>
      </c>
      <c r="O21" s="1126"/>
      <c r="P21" s="1110"/>
      <c r="Q21" s="1109"/>
      <c r="R21" s="1109"/>
      <c r="S21" s="1109"/>
      <c r="T21" s="1109"/>
      <c r="U21" s="1112">
        <f t="shared" si="1046"/>
        <v>0</v>
      </c>
      <c r="V21" s="1109"/>
      <c r="W21" s="1109"/>
      <c r="X21" s="1109"/>
      <c r="Y21" s="1109"/>
      <c r="Z21" s="1109"/>
      <c r="AA21" s="1111"/>
      <c r="AB21" s="1112">
        <f t="shared" si="1047"/>
        <v>0</v>
      </c>
      <c r="AC21" s="1126"/>
      <c r="AD21" s="1110"/>
      <c r="AF21" s="1121"/>
      <c r="AG21" s="1109"/>
      <c r="AH21" s="1109"/>
      <c r="AI21" s="1109"/>
      <c r="AJ21" s="1112">
        <f t="shared" si="1048"/>
        <v>0</v>
      </c>
      <c r="AK21" s="1109"/>
      <c r="AL21" s="1109"/>
      <c r="AM21" s="1109"/>
      <c r="AN21" s="1109"/>
      <c r="AO21" s="1109"/>
      <c r="AP21" s="1111"/>
      <c r="AQ21" s="1112">
        <f t="shared" si="1049"/>
        <v>0</v>
      </c>
      <c r="AR21" s="1126"/>
      <c r="AS21" s="1110"/>
      <c r="AU21" s="1121"/>
      <c r="AV21" s="1109"/>
      <c r="AW21" s="1109"/>
      <c r="AX21" s="1109"/>
      <c r="AY21" s="1112">
        <f t="shared" si="1050"/>
        <v>0</v>
      </c>
      <c r="AZ21" s="1109"/>
      <c r="BA21" s="1109"/>
      <c r="BB21" s="1109"/>
      <c r="BC21" s="1109"/>
      <c r="BD21" s="1109"/>
      <c r="BE21" s="1111"/>
      <c r="BF21" s="1112">
        <f t="shared" si="1051"/>
        <v>0</v>
      </c>
      <c r="BG21" s="1126"/>
      <c r="BH21" s="1110"/>
      <c r="BJ21" s="1121"/>
      <c r="BK21" s="1109"/>
      <c r="BL21" s="1109"/>
      <c r="BM21" s="1109"/>
      <c r="BN21" s="1112">
        <f t="shared" si="1052"/>
        <v>0</v>
      </c>
      <c r="BO21" s="1109"/>
      <c r="BP21" s="1109"/>
      <c r="BQ21" s="1109"/>
      <c r="BR21" s="1109"/>
      <c r="BS21" s="1109"/>
      <c r="BT21" s="1111"/>
      <c r="BU21" s="1112">
        <f t="shared" si="1053"/>
        <v>0</v>
      </c>
      <c r="BV21" s="1126"/>
      <c r="BW21" s="1110"/>
      <c r="BY21" s="1121"/>
      <c r="BZ21" s="1109"/>
      <c r="CA21" s="1109"/>
      <c r="CB21" s="1109"/>
      <c r="CC21" s="1112">
        <f t="shared" si="1054"/>
        <v>0</v>
      </c>
      <c r="CD21" s="1109"/>
      <c r="CE21" s="1109"/>
      <c r="CF21" s="1109"/>
      <c r="CG21" s="1109"/>
      <c r="CH21" s="1109"/>
      <c r="CI21" s="1111"/>
      <c r="CJ21" s="1112">
        <f t="shared" si="1055"/>
        <v>0</v>
      </c>
      <c r="CK21" s="1126"/>
      <c r="CL21" s="1110"/>
      <c r="CN21" s="1121"/>
      <c r="CO21" s="1109"/>
      <c r="CP21" s="1109"/>
      <c r="CQ21" s="1109"/>
      <c r="CR21" s="1112">
        <f t="shared" si="1056"/>
        <v>0</v>
      </c>
      <c r="CS21" s="1109"/>
      <c r="CT21" s="1109"/>
      <c r="CU21" s="1109"/>
      <c r="CV21" s="1109"/>
      <c r="CW21" s="1109"/>
      <c r="CX21" s="1111"/>
      <c r="CY21" s="1112">
        <f t="shared" si="1057"/>
        <v>0</v>
      </c>
      <c r="CZ21" s="1126"/>
      <c r="DA21" s="1110"/>
      <c r="DC21" s="1121"/>
      <c r="DD21" s="1109"/>
      <c r="DE21" s="1109"/>
      <c r="DF21" s="1109"/>
      <c r="DG21" s="1112">
        <f t="shared" si="1058"/>
        <v>0</v>
      </c>
      <c r="DH21" s="1109"/>
      <c r="DI21" s="1109"/>
      <c r="DJ21" s="1109"/>
      <c r="DK21" s="1109"/>
      <c r="DL21" s="1109"/>
      <c r="DM21" s="1111"/>
      <c r="DN21" s="1112">
        <f t="shared" si="1059"/>
        <v>0</v>
      </c>
      <c r="DO21" s="1126"/>
      <c r="DP21" s="1110"/>
      <c r="DR21" s="1121"/>
      <c r="DS21" s="1109"/>
      <c r="DT21" s="1109"/>
      <c r="DU21" s="1109"/>
      <c r="DV21" s="1112">
        <f t="shared" si="1060"/>
        <v>0</v>
      </c>
      <c r="DW21" s="1109"/>
      <c r="DX21" s="1109"/>
      <c r="DY21" s="1109"/>
      <c r="DZ21" s="1109"/>
      <c r="EA21" s="1109"/>
      <c r="EB21" s="1111"/>
      <c r="EC21" s="1112">
        <f t="shared" si="1061"/>
        <v>0</v>
      </c>
      <c r="ED21" s="1126"/>
      <c r="EE21" s="1110"/>
      <c r="EG21" s="1121"/>
      <c r="EH21" s="1109"/>
      <c r="EI21" s="1109"/>
      <c r="EJ21" s="1109"/>
      <c r="EK21" s="1112">
        <f t="shared" si="1062"/>
        <v>0</v>
      </c>
      <c r="EL21" s="1109"/>
      <c r="EM21" s="1109"/>
      <c r="EN21" s="1109"/>
      <c r="EO21" s="1109"/>
      <c r="EP21" s="1109"/>
      <c r="EQ21" s="1111"/>
      <c r="ER21" s="1112">
        <f t="shared" si="1063"/>
        <v>0</v>
      </c>
      <c r="ES21" s="1126"/>
      <c r="ET21" s="1110"/>
      <c r="EV21" s="1121"/>
      <c r="EW21" s="1109"/>
      <c r="EX21" s="1109"/>
      <c r="EY21" s="1109"/>
      <c r="EZ21" s="1112">
        <f t="shared" si="1064"/>
        <v>0</v>
      </c>
      <c r="FA21" s="1109"/>
      <c r="FB21" s="1109"/>
      <c r="FC21" s="1109"/>
      <c r="FD21" s="1109"/>
      <c r="FE21" s="1109"/>
      <c r="FF21" s="1111"/>
      <c r="FG21" s="1112">
        <f t="shared" si="1065"/>
        <v>0</v>
      </c>
      <c r="FH21" s="1126"/>
      <c r="FI21" s="1110"/>
      <c r="FK21" s="1121"/>
      <c r="FL21" s="1109"/>
      <c r="FM21" s="1109"/>
      <c r="FN21" s="1109"/>
      <c r="FO21" s="1112">
        <f t="shared" si="1066"/>
        <v>0</v>
      </c>
      <c r="FP21" s="1109"/>
      <c r="FQ21" s="1109"/>
      <c r="FR21" s="1109"/>
      <c r="FS21" s="1109"/>
      <c r="FT21" s="1109"/>
      <c r="FU21" s="1111"/>
      <c r="FV21" s="1112">
        <f t="shared" si="1067"/>
        <v>0</v>
      </c>
      <c r="FW21" s="1126"/>
      <c r="FX21" s="1110"/>
      <c r="FZ21" s="1121"/>
      <c r="GA21" s="1109"/>
      <c r="GB21" s="1109"/>
      <c r="GC21" s="1109"/>
      <c r="GD21" s="1112">
        <f t="shared" si="1068"/>
        <v>0</v>
      </c>
      <c r="GE21" s="1109"/>
      <c r="GF21" s="1109"/>
      <c r="GG21" s="1109"/>
      <c r="GH21" s="1109"/>
      <c r="GI21" s="1109"/>
      <c r="GJ21" s="1111"/>
      <c r="GK21" s="1112">
        <f t="shared" si="1069"/>
        <v>0</v>
      </c>
      <c r="GL21" s="1126"/>
      <c r="GM21" s="1110"/>
      <c r="GO21" s="1121"/>
      <c r="GP21" s="1109"/>
      <c r="GQ21" s="1109"/>
      <c r="GR21" s="1109"/>
      <c r="GS21" s="1112">
        <f t="shared" si="1070"/>
        <v>0</v>
      </c>
      <c r="GT21" s="1109"/>
      <c r="GU21" s="1109"/>
      <c r="GV21" s="1109"/>
      <c r="GW21" s="1109"/>
      <c r="GX21" s="1109"/>
      <c r="GY21" s="1111"/>
      <c r="GZ21" s="1112">
        <f t="shared" si="1071"/>
        <v>0</v>
      </c>
      <c r="HA21" s="1126"/>
      <c r="HB21" s="1110"/>
      <c r="HD21" s="1121"/>
      <c r="HE21" s="1109"/>
      <c r="HF21" s="1109"/>
      <c r="HG21" s="1109"/>
      <c r="HH21" s="1112">
        <f t="shared" si="1072"/>
        <v>0</v>
      </c>
      <c r="HI21" s="1109"/>
      <c r="HJ21" s="1109"/>
      <c r="HK21" s="1109"/>
      <c r="HL21" s="1109"/>
      <c r="HM21" s="1109"/>
      <c r="HN21" s="1111"/>
      <c r="HO21" s="1112">
        <f t="shared" si="1073"/>
        <v>0</v>
      </c>
      <c r="HP21" s="1126"/>
      <c r="HQ21" s="1110"/>
      <c r="HS21" s="1121"/>
      <c r="HT21" s="1109"/>
      <c r="HU21" s="1109"/>
      <c r="HV21" s="1109"/>
      <c r="HW21" s="1112">
        <f t="shared" si="1074"/>
        <v>0</v>
      </c>
      <c r="HX21" s="1109"/>
      <c r="HY21" s="1109"/>
      <c r="HZ21" s="1109"/>
      <c r="IA21" s="1109"/>
      <c r="IB21" s="1109"/>
      <c r="IC21" s="1111"/>
      <c r="ID21" s="1112">
        <f t="shared" si="1075"/>
        <v>0</v>
      </c>
      <c r="IE21" s="1126"/>
      <c r="IF21" s="1110"/>
      <c r="IH21" s="1121"/>
      <c r="II21" s="1109"/>
      <c r="IJ21" s="1109"/>
      <c r="IK21" s="1109"/>
      <c r="IL21" s="1112">
        <f t="shared" si="1076"/>
        <v>0</v>
      </c>
      <c r="IM21" s="1109"/>
      <c r="IN21" s="1109"/>
      <c r="IO21" s="1109"/>
      <c r="IP21" s="1109"/>
      <c r="IQ21" s="1109"/>
      <c r="IR21" s="1111"/>
      <c r="IS21" s="1112">
        <f t="shared" si="1077"/>
        <v>0</v>
      </c>
      <c r="IT21" s="1126"/>
      <c r="IU21" s="1110"/>
      <c r="IW21" s="1121"/>
      <c r="IX21" s="1109"/>
      <c r="IY21" s="1109"/>
      <c r="IZ21" s="1109"/>
      <c r="JA21" s="1112">
        <f t="shared" si="1078"/>
        <v>0</v>
      </c>
      <c r="JB21" s="1109"/>
      <c r="JC21" s="1109"/>
      <c r="JD21" s="1109"/>
      <c r="JE21" s="1109"/>
      <c r="JF21" s="1109"/>
      <c r="JG21" s="1111"/>
      <c r="JH21" s="1112">
        <f t="shared" si="1079"/>
        <v>0</v>
      </c>
      <c r="JI21" s="1126"/>
      <c r="JJ21" s="1110"/>
      <c r="JL21" s="1121"/>
      <c r="JM21" s="1109"/>
      <c r="JN21" s="1109"/>
      <c r="JO21" s="1109"/>
      <c r="JP21" s="1112">
        <f t="shared" si="1080"/>
        <v>0</v>
      </c>
      <c r="JQ21" s="1109"/>
      <c r="JR21" s="1109"/>
      <c r="JS21" s="1109"/>
      <c r="JT21" s="1109"/>
      <c r="JU21" s="1109"/>
      <c r="JV21" s="1111"/>
      <c r="JW21" s="1112">
        <f t="shared" si="1081"/>
        <v>0</v>
      </c>
      <c r="JX21" s="1126"/>
      <c r="JY21" s="1110"/>
      <c r="KA21" s="1121"/>
      <c r="KB21" s="1109"/>
      <c r="KC21" s="1109"/>
      <c r="KD21" s="1109"/>
      <c r="KE21" s="1112">
        <f t="shared" si="1082"/>
        <v>0</v>
      </c>
      <c r="KF21" s="1109"/>
      <c r="KG21" s="1109"/>
      <c r="KH21" s="1109"/>
      <c r="KI21" s="1109"/>
      <c r="KJ21" s="1109"/>
      <c r="KK21" s="1111"/>
      <c r="KL21" s="1112">
        <f t="shared" si="1083"/>
        <v>0</v>
      </c>
      <c r="KM21" s="1126"/>
      <c r="KN21" s="1110"/>
      <c r="KP21" s="1121"/>
      <c r="KQ21" s="1109"/>
      <c r="KR21" s="1109"/>
      <c r="KS21" s="1109"/>
      <c r="KT21" s="1112">
        <f t="shared" si="1084"/>
        <v>0</v>
      </c>
      <c r="KU21" s="1109"/>
      <c r="KV21" s="1109"/>
      <c r="KW21" s="1109"/>
      <c r="KX21" s="1109"/>
      <c r="KY21" s="1109"/>
      <c r="KZ21" s="1111"/>
      <c r="LA21" s="1112">
        <f t="shared" si="1085"/>
        <v>0</v>
      </c>
      <c r="LB21" s="1126"/>
      <c r="LC21" s="1110"/>
      <c r="LE21" s="1121"/>
      <c r="LF21" s="1109"/>
      <c r="LG21" s="1109"/>
      <c r="LH21" s="1109"/>
      <c r="LI21" s="1112">
        <f t="shared" si="1086"/>
        <v>0</v>
      </c>
      <c r="LJ21" s="1109"/>
      <c r="LK21" s="1109"/>
      <c r="LL21" s="1109"/>
      <c r="LM21" s="1109"/>
      <c r="LN21" s="1109"/>
      <c r="LO21" s="1111"/>
      <c r="LP21" s="1112">
        <f t="shared" si="1087"/>
        <v>0</v>
      </c>
      <c r="LQ21" s="1126"/>
      <c r="LR21" s="1110"/>
      <c r="LT21" s="1121"/>
      <c r="LU21" s="1109"/>
      <c r="LV21" s="1109"/>
      <c r="LW21" s="1109"/>
      <c r="LX21" s="1112">
        <f t="shared" si="1088"/>
        <v>0</v>
      </c>
      <c r="LY21" s="1109"/>
      <c r="LZ21" s="1109"/>
      <c r="MA21" s="1109"/>
      <c r="MB21" s="1109"/>
      <c r="MC21" s="1109"/>
      <c r="MD21" s="1111"/>
      <c r="ME21" s="1112">
        <f t="shared" si="1089"/>
        <v>0</v>
      </c>
      <c r="MF21" s="1126"/>
      <c r="MG21" s="1110"/>
      <c r="MI21" s="1121"/>
      <c r="MJ21" s="1109"/>
      <c r="MK21" s="1109"/>
      <c r="ML21" s="1109"/>
      <c r="MM21" s="1112">
        <f t="shared" si="1090"/>
        <v>0</v>
      </c>
      <c r="MN21" s="1109"/>
      <c r="MO21" s="1109"/>
      <c r="MP21" s="1109"/>
      <c r="MQ21" s="1109"/>
      <c r="MR21" s="1109"/>
      <c r="MS21" s="1111"/>
      <c r="MT21" s="1112">
        <f t="shared" si="1091"/>
        <v>0</v>
      </c>
      <c r="MU21" s="1126"/>
      <c r="MV21" s="1110"/>
      <c r="MX21" s="1121"/>
      <c r="MY21" s="1109"/>
      <c r="MZ21" s="1109"/>
      <c r="NA21" s="1109"/>
      <c r="NB21" s="1112">
        <f t="shared" si="1092"/>
        <v>0</v>
      </c>
      <c r="NC21" s="1109"/>
      <c r="ND21" s="1109"/>
      <c r="NE21" s="1109"/>
      <c r="NF21" s="1109"/>
      <c r="NG21" s="1109"/>
      <c r="NH21" s="1111"/>
      <c r="NI21" s="1112">
        <f t="shared" si="1093"/>
        <v>0</v>
      </c>
      <c r="NJ21" s="1126"/>
      <c r="NK21" s="1110"/>
      <c r="NM21" s="1121"/>
      <c r="NN21" s="1109"/>
      <c r="NO21" s="1109"/>
      <c r="NP21" s="1109"/>
      <c r="NQ21" s="1112">
        <f t="shared" si="1094"/>
        <v>0</v>
      </c>
      <c r="NR21" s="1109"/>
      <c r="NS21" s="1109"/>
      <c r="NT21" s="1109"/>
      <c r="NU21" s="1109"/>
      <c r="NV21" s="1109"/>
      <c r="NW21" s="1111"/>
      <c r="NX21" s="1112">
        <f t="shared" si="1095"/>
        <v>0</v>
      </c>
      <c r="NY21" s="1126"/>
      <c r="NZ21" s="1110"/>
      <c r="OB21" s="1121"/>
      <c r="OC21" s="1109"/>
      <c r="OD21" s="1109"/>
      <c r="OE21" s="1109"/>
      <c r="OF21" s="1112">
        <f t="shared" si="1096"/>
        <v>0</v>
      </c>
      <c r="OG21" s="1109"/>
      <c r="OH21" s="1109"/>
      <c r="OI21" s="1109"/>
      <c r="OJ21" s="1109"/>
      <c r="OK21" s="1109"/>
      <c r="OL21" s="1111"/>
      <c r="OM21" s="1112">
        <f t="shared" si="1097"/>
        <v>0</v>
      </c>
      <c r="ON21" s="1126"/>
      <c r="OO21" s="1110"/>
      <c r="OQ21" s="1121"/>
      <c r="OR21" s="1109"/>
      <c r="OS21" s="1109"/>
      <c r="OT21" s="1109"/>
      <c r="OU21" s="1112">
        <f t="shared" si="1098"/>
        <v>0</v>
      </c>
      <c r="OV21" s="1109"/>
      <c r="OW21" s="1109"/>
      <c r="OX21" s="1109"/>
      <c r="OY21" s="1109"/>
      <c r="OZ21" s="1109"/>
      <c r="PA21" s="1111"/>
      <c r="PB21" s="1112">
        <f t="shared" si="1099"/>
        <v>0</v>
      </c>
      <c r="PC21" s="1126"/>
      <c r="PD21" s="1110"/>
      <c r="PF21" s="1121"/>
      <c r="PG21" s="1109"/>
      <c r="PH21" s="1109"/>
      <c r="PI21" s="1109"/>
      <c r="PJ21" s="1112">
        <f t="shared" si="1100"/>
        <v>0</v>
      </c>
      <c r="PK21" s="1109"/>
      <c r="PL21" s="1109"/>
      <c r="PM21" s="1109"/>
      <c r="PN21" s="1109"/>
      <c r="PO21" s="1109"/>
      <c r="PP21" s="1111"/>
      <c r="PQ21" s="1112">
        <f t="shared" si="1101"/>
        <v>0</v>
      </c>
      <c r="PR21" s="1126"/>
      <c r="PS21" s="1110"/>
      <c r="PU21" s="1121"/>
      <c r="PV21" s="1109"/>
      <c r="PW21" s="1109"/>
      <c r="PX21" s="1109"/>
      <c r="PY21" s="1112">
        <f t="shared" si="1102"/>
        <v>0</v>
      </c>
      <c r="PZ21" s="1109"/>
      <c r="QA21" s="1109"/>
      <c r="QB21" s="1109"/>
      <c r="QC21" s="1109"/>
      <c r="QD21" s="1109"/>
      <c r="QE21" s="1111"/>
      <c r="QF21" s="1112">
        <f t="shared" si="1103"/>
        <v>0</v>
      </c>
      <c r="QG21" s="1126"/>
      <c r="QH21" s="1110"/>
      <c r="QJ21" s="1121"/>
      <c r="QK21" s="1109"/>
      <c r="QL21" s="1109"/>
      <c r="QM21" s="1109"/>
      <c r="QN21" s="1112">
        <f t="shared" si="1104"/>
        <v>0</v>
      </c>
      <c r="QO21" s="1109"/>
      <c r="QP21" s="1109"/>
      <c r="QQ21" s="1109"/>
      <c r="QR21" s="1109"/>
      <c r="QS21" s="1109"/>
      <c r="QT21" s="1111"/>
      <c r="QU21" s="1112">
        <f t="shared" si="1105"/>
        <v>0</v>
      </c>
      <c r="QV21" s="1126"/>
      <c r="QW21" s="1110"/>
      <c r="QY21" s="1121"/>
      <c r="QZ21" s="1109"/>
      <c r="RA21" s="1109"/>
      <c r="RB21" s="1109"/>
      <c r="RC21" s="1112">
        <f t="shared" si="1106"/>
        <v>0</v>
      </c>
      <c r="RD21" s="1109"/>
      <c r="RE21" s="1109"/>
      <c r="RF21" s="1109"/>
      <c r="RG21" s="1109"/>
      <c r="RH21" s="1109"/>
      <c r="RI21" s="1111"/>
      <c r="RJ21" s="1112">
        <f t="shared" si="1107"/>
        <v>0</v>
      </c>
      <c r="RK21" s="1126"/>
      <c r="RL21" s="1110"/>
      <c r="RN21" s="1121"/>
      <c r="RO21" s="1109"/>
      <c r="RP21" s="1109"/>
      <c r="RQ21" s="1109"/>
      <c r="RR21" s="1112">
        <f t="shared" si="1108"/>
        <v>0</v>
      </c>
      <c r="RS21" s="1109"/>
      <c r="RT21" s="1109"/>
      <c r="RU21" s="1109"/>
      <c r="RV21" s="1109"/>
      <c r="RW21" s="1109"/>
      <c r="RX21" s="1111"/>
      <c r="RY21" s="1112">
        <f t="shared" si="1109"/>
        <v>0</v>
      </c>
      <c r="RZ21" s="1126"/>
      <c r="SA21" s="1110"/>
      <c r="SC21" s="1121"/>
      <c r="SD21" s="1109"/>
      <c r="SE21" s="1109"/>
      <c r="SF21" s="1109"/>
      <c r="SG21" s="1112">
        <f t="shared" si="1110"/>
        <v>0</v>
      </c>
      <c r="SH21" s="1109"/>
      <c r="SI21" s="1109"/>
      <c r="SJ21" s="1109"/>
      <c r="SK21" s="1109"/>
      <c r="SL21" s="1109"/>
      <c r="SM21" s="1111"/>
      <c r="SN21" s="1112">
        <f t="shared" si="1111"/>
        <v>0</v>
      </c>
      <c r="SO21" s="1126"/>
      <c r="SP21" s="1110"/>
      <c r="SR21" s="1121"/>
      <c r="SS21" s="1109"/>
      <c r="ST21" s="1109"/>
      <c r="SU21" s="1109"/>
      <c r="SV21" s="1112">
        <f t="shared" si="1112"/>
        <v>0</v>
      </c>
      <c r="SW21" s="1109"/>
      <c r="SX21" s="1109"/>
      <c r="SY21" s="1109"/>
      <c r="SZ21" s="1109"/>
      <c r="TA21" s="1109"/>
      <c r="TB21" s="1111"/>
      <c r="TC21" s="1112">
        <f t="shared" si="1113"/>
        <v>0</v>
      </c>
      <c r="TD21" s="1126"/>
      <c r="TE21" s="1110"/>
      <c r="TG21" s="1121"/>
      <c r="TH21" s="1109"/>
      <c r="TI21" s="1109"/>
      <c r="TJ21" s="1109"/>
      <c r="TK21" s="1112">
        <f t="shared" si="1114"/>
        <v>0</v>
      </c>
      <c r="TL21" s="1109"/>
      <c r="TM21" s="1109"/>
      <c r="TN21" s="1109"/>
      <c r="TO21" s="1109"/>
      <c r="TP21" s="1109"/>
      <c r="TQ21" s="1111"/>
      <c r="TR21" s="1112">
        <f t="shared" si="1115"/>
        <v>0</v>
      </c>
      <c r="TS21" s="1126"/>
      <c r="TT21" s="1110"/>
      <c r="TV21" s="1121"/>
      <c r="TW21" s="1109"/>
      <c r="TX21" s="1109"/>
      <c r="TY21" s="1109"/>
      <c r="TZ21" s="1112">
        <f t="shared" si="1116"/>
        <v>0</v>
      </c>
      <c r="UA21" s="1109"/>
      <c r="UB21" s="1109"/>
      <c r="UC21" s="1109"/>
      <c r="UD21" s="1109"/>
      <c r="UE21" s="1109"/>
      <c r="UF21" s="1111"/>
      <c r="UG21" s="1112">
        <f t="shared" si="1117"/>
        <v>0</v>
      </c>
      <c r="UH21" s="1126"/>
      <c r="UI21" s="1110"/>
      <c r="UK21" s="1121"/>
      <c r="UL21" s="1109"/>
      <c r="UM21" s="1109"/>
      <c r="UN21" s="1109"/>
      <c r="UO21" s="1112">
        <f t="shared" si="1118"/>
        <v>0</v>
      </c>
      <c r="UP21" s="1109"/>
      <c r="UQ21" s="1109"/>
      <c r="UR21" s="1109"/>
      <c r="US21" s="1109"/>
      <c r="UT21" s="1109"/>
      <c r="UU21" s="1111"/>
      <c r="UV21" s="1112">
        <f t="shared" si="1119"/>
        <v>0</v>
      </c>
      <c r="UW21" s="1126"/>
      <c r="UX21" s="1110"/>
      <c r="UZ21" s="1121"/>
      <c r="VA21" s="1109"/>
      <c r="VB21" s="1109"/>
      <c r="VC21" s="1109"/>
      <c r="VD21" s="1112">
        <f t="shared" si="1120"/>
        <v>0</v>
      </c>
      <c r="VE21" s="1109"/>
      <c r="VF21" s="1109"/>
      <c r="VG21" s="1109"/>
      <c r="VH21" s="1109"/>
      <c r="VI21" s="1109"/>
      <c r="VJ21" s="1111"/>
      <c r="VK21" s="1112">
        <f t="shared" si="1121"/>
        <v>0</v>
      </c>
      <c r="VL21" s="1126"/>
      <c r="VM21" s="1110"/>
      <c r="VO21" s="1121"/>
      <c r="VP21" s="1109"/>
      <c r="VQ21" s="1109"/>
      <c r="VR21" s="1109"/>
      <c r="VS21" s="1112">
        <f t="shared" si="1122"/>
        <v>0</v>
      </c>
      <c r="VT21" s="1109"/>
      <c r="VU21" s="1109"/>
      <c r="VV21" s="1109"/>
      <c r="VW21" s="1109"/>
      <c r="VX21" s="1109"/>
      <c r="VY21" s="1111"/>
      <c r="VZ21" s="1112">
        <f t="shared" si="1123"/>
        <v>0</v>
      </c>
      <c r="WA21" s="1126"/>
      <c r="WB21" s="1110"/>
      <c r="WD21" s="1121"/>
      <c r="WE21" s="1109"/>
      <c r="WF21" s="1109"/>
      <c r="WG21" s="1109"/>
      <c r="WH21" s="1112">
        <f t="shared" si="1124"/>
        <v>0</v>
      </c>
      <c r="WI21" s="1109"/>
      <c r="WJ21" s="1109"/>
      <c r="WK21" s="1109"/>
      <c r="WL21" s="1109"/>
      <c r="WM21" s="1109"/>
      <c r="WN21" s="1111"/>
      <c r="WO21" s="1112">
        <f t="shared" si="1125"/>
        <v>0</v>
      </c>
      <c r="WP21" s="1126"/>
      <c r="WQ21" s="1110"/>
      <c r="WS21" s="1121"/>
      <c r="WT21" s="1109"/>
      <c r="WU21" s="1109"/>
      <c r="WV21" s="1109"/>
      <c r="WW21" s="1112">
        <f t="shared" si="1126"/>
        <v>0</v>
      </c>
      <c r="WX21" s="1109"/>
      <c r="WY21" s="1109"/>
      <c r="WZ21" s="1109"/>
      <c r="XA21" s="1109"/>
      <c r="XB21" s="1109"/>
      <c r="XC21" s="1111"/>
      <c r="XD21" s="1112">
        <f t="shared" si="1127"/>
        <v>0</v>
      </c>
      <c r="XE21" s="1126"/>
      <c r="XF21" s="1110"/>
      <c r="XH21" s="1121"/>
      <c r="XI21" s="1109"/>
      <c r="XJ21" s="1109"/>
      <c r="XK21" s="1109"/>
      <c r="XL21" s="1112">
        <f t="shared" si="1128"/>
        <v>0</v>
      </c>
      <c r="XM21" s="1109"/>
      <c r="XN21" s="1109"/>
      <c r="XO21" s="1109"/>
      <c r="XP21" s="1109"/>
      <c r="XQ21" s="1109"/>
      <c r="XR21" s="1111"/>
      <c r="XS21" s="1112">
        <f t="shared" si="1129"/>
        <v>0</v>
      </c>
      <c r="XT21" s="1126"/>
      <c r="XU21" s="1110"/>
      <c r="XW21" s="1121"/>
      <c r="XX21" s="1109"/>
      <c r="XY21" s="1109"/>
      <c r="XZ21" s="1109"/>
      <c r="YA21" s="1112">
        <f t="shared" si="1130"/>
        <v>0</v>
      </c>
      <c r="YB21" s="1109"/>
      <c r="YC21" s="1109"/>
      <c r="YD21" s="1109"/>
      <c r="YE21" s="1109"/>
      <c r="YF21" s="1109"/>
      <c r="YG21" s="1111"/>
      <c r="YH21" s="1112">
        <f t="shared" si="1131"/>
        <v>0</v>
      </c>
      <c r="YI21" s="1126"/>
      <c r="YJ21" s="1110"/>
      <c r="YL21" s="1121"/>
      <c r="YM21" s="1109"/>
      <c r="YN21" s="1109"/>
      <c r="YO21" s="1109"/>
      <c r="YP21" s="1112">
        <f t="shared" si="1132"/>
        <v>0</v>
      </c>
      <c r="YQ21" s="1109"/>
      <c r="YR21" s="1109"/>
      <c r="YS21" s="1109"/>
      <c r="YT21" s="1109"/>
      <c r="YU21" s="1109"/>
      <c r="YV21" s="1111"/>
      <c r="YW21" s="1112">
        <f t="shared" si="1133"/>
        <v>0</v>
      </c>
      <c r="YX21" s="1126"/>
      <c r="YY21" s="1110"/>
      <c r="ZA21" s="1121"/>
      <c r="ZB21" s="1109"/>
      <c r="ZC21" s="1109"/>
      <c r="ZD21" s="1109"/>
      <c r="ZE21" s="1112">
        <f t="shared" si="1134"/>
        <v>0</v>
      </c>
      <c r="ZF21" s="1109"/>
      <c r="ZG21" s="1109"/>
      <c r="ZH21" s="1109"/>
      <c r="ZI21" s="1109"/>
      <c r="ZJ21" s="1109"/>
      <c r="ZK21" s="1111"/>
      <c r="ZL21" s="1112">
        <f t="shared" si="1135"/>
        <v>0</v>
      </c>
      <c r="ZM21" s="1126"/>
      <c r="ZN21" s="1110"/>
      <c r="ZP21" s="1121"/>
      <c r="ZQ21" s="1109"/>
      <c r="ZR21" s="1109"/>
      <c r="ZS21" s="1109"/>
      <c r="ZT21" s="1112">
        <f t="shared" si="1136"/>
        <v>0</v>
      </c>
      <c r="ZU21" s="1109"/>
      <c r="ZV21" s="1109"/>
      <c r="ZW21" s="1109"/>
      <c r="ZX21" s="1109"/>
      <c r="ZY21" s="1109"/>
      <c r="ZZ21" s="1111"/>
      <c r="AAA21" s="1112">
        <f t="shared" si="1137"/>
        <v>0</v>
      </c>
      <c r="AAB21" s="1126"/>
      <c r="AAC21" s="1110"/>
      <c r="AAE21" s="1121"/>
      <c r="AAF21" s="1109"/>
      <c r="AAG21" s="1109"/>
      <c r="AAH21" s="1109"/>
      <c r="AAI21" s="1112">
        <f t="shared" si="1138"/>
        <v>0</v>
      </c>
      <c r="AAJ21" s="1109"/>
      <c r="AAK21" s="1109"/>
      <c r="AAL21" s="1109"/>
      <c r="AAM21" s="1109"/>
      <c r="AAN21" s="1109"/>
      <c r="AAO21" s="1111"/>
      <c r="AAP21" s="1112">
        <f t="shared" si="1139"/>
        <v>0</v>
      </c>
      <c r="AAQ21" s="1126"/>
      <c r="AAR21" s="1110"/>
      <c r="AAT21" s="1121"/>
      <c r="AAU21" s="1109"/>
      <c r="AAV21" s="1109"/>
      <c r="AAW21" s="1109"/>
      <c r="AAX21" s="1112">
        <f t="shared" si="1140"/>
        <v>0</v>
      </c>
      <c r="AAY21" s="1109"/>
      <c r="AAZ21" s="1109"/>
      <c r="ABA21" s="1109"/>
      <c r="ABB21" s="1109"/>
      <c r="ABC21" s="1109"/>
      <c r="ABD21" s="1111"/>
      <c r="ABE21" s="1112">
        <f t="shared" si="1141"/>
        <v>0</v>
      </c>
      <c r="ABF21" s="1126"/>
      <c r="ABG21" s="1110"/>
      <c r="ABI21" s="1121"/>
      <c r="ABJ21" s="1109"/>
      <c r="ABK21" s="1109"/>
      <c r="ABL21" s="1109"/>
      <c r="ABM21" s="1112">
        <f t="shared" si="1142"/>
        <v>0</v>
      </c>
      <c r="ABN21" s="1109"/>
      <c r="ABO21" s="1109"/>
      <c r="ABP21" s="1109"/>
      <c r="ABQ21" s="1109"/>
      <c r="ABR21" s="1109"/>
      <c r="ABS21" s="1111"/>
      <c r="ABT21" s="1112">
        <f t="shared" si="1143"/>
        <v>0</v>
      </c>
      <c r="ABU21" s="1126"/>
      <c r="ABV21" s="1110"/>
      <c r="ABX21" s="1121"/>
      <c r="ABY21" s="1109"/>
      <c r="ABZ21" s="1109"/>
      <c r="ACA21" s="1109"/>
      <c r="ACB21" s="1112">
        <f t="shared" si="1144"/>
        <v>0</v>
      </c>
      <c r="ACC21" s="1109"/>
      <c r="ACD21" s="1109"/>
      <c r="ACE21" s="1109"/>
      <c r="ACF21" s="1109"/>
      <c r="ACG21" s="1109"/>
      <c r="ACH21" s="1111"/>
      <c r="ACI21" s="1112">
        <f t="shared" si="1145"/>
        <v>0</v>
      </c>
      <c r="ACJ21" s="1126"/>
      <c r="ACK21" s="1110"/>
      <c r="ACM21" s="1121"/>
      <c r="ACN21" s="1109"/>
      <c r="ACO21" s="1109"/>
      <c r="ACP21" s="1109"/>
      <c r="ACQ21" s="1112">
        <f t="shared" si="1146"/>
        <v>0</v>
      </c>
      <c r="ACR21" s="1109"/>
      <c r="ACS21" s="1109"/>
      <c r="ACT21" s="1109"/>
      <c r="ACU21" s="1109"/>
      <c r="ACV21" s="1109"/>
      <c r="ACW21" s="1111"/>
      <c r="ACX21" s="1112">
        <f t="shared" si="1147"/>
        <v>0</v>
      </c>
      <c r="ACY21" s="1126"/>
      <c r="ACZ21" s="1110"/>
      <c r="ADB21" s="1121"/>
      <c r="ADC21" s="1109"/>
      <c r="ADD21" s="1109"/>
      <c r="ADE21" s="1109"/>
      <c r="ADF21" s="1112">
        <f t="shared" si="1148"/>
        <v>0</v>
      </c>
      <c r="ADG21" s="1109"/>
      <c r="ADH21" s="1109"/>
      <c r="ADI21" s="1109"/>
      <c r="ADJ21" s="1109"/>
      <c r="ADK21" s="1109"/>
      <c r="ADL21" s="1111"/>
      <c r="ADM21" s="1112">
        <f t="shared" si="1149"/>
        <v>0</v>
      </c>
      <c r="ADN21" s="1126"/>
      <c r="ADO21" s="1110"/>
      <c r="ADQ21" s="1121"/>
      <c r="ADR21" s="1109"/>
      <c r="ADS21" s="1109"/>
      <c r="ADT21" s="1109"/>
      <c r="ADU21" s="1112">
        <f t="shared" si="1150"/>
        <v>0</v>
      </c>
      <c r="ADV21" s="1109"/>
      <c r="ADW21" s="1109"/>
      <c r="ADX21" s="1109"/>
      <c r="ADY21" s="1109"/>
      <c r="ADZ21" s="1109"/>
      <c r="AEA21" s="1111"/>
      <c r="AEB21" s="1112">
        <f t="shared" si="1151"/>
        <v>0</v>
      </c>
      <c r="AEC21" s="1126"/>
      <c r="AED21" s="1110"/>
      <c r="AEF21" s="1121"/>
      <c r="AEG21" s="1109"/>
      <c r="AEH21" s="1109"/>
      <c r="AEI21" s="1109"/>
      <c r="AEJ21" s="1112">
        <f t="shared" si="1152"/>
        <v>0</v>
      </c>
      <c r="AEK21" s="1109"/>
      <c r="AEL21" s="1109"/>
      <c r="AEM21" s="1109"/>
      <c r="AEN21" s="1109"/>
      <c r="AEO21" s="1109"/>
      <c r="AEP21" s="1111"/>
      <c r="AEQ21" s="1112">
        <f t="shared" si="1153"/>
        <v>0</v>
      </c>
      <c r="AER21" s="1126"/>
      <c r="AES21" s="1110"/>
      <c r="AEU21" s="1121"/>
      <c r="AEV21" s="1109"/>
      <c r="AEW21" s="1109"/>
      <c r="AEX21" s="1109"/>
      <c r="AEY21" s="1112">
        <f t="shared" si="1154"/>
        <v>0</v>
      </c>
      <c r="AEZ21" s="1109"/>
      <c r="AFA21" s="1109"/>
      <c r="AFB21" s="1109"/>
      <c r="AFC21" s="1109"/>
      <c r="AFD21" s="1109"/>
      <c r="AFE21" s="1111"/>
      <c r="AFF21" s="1112">
        <f t="shared" si="1155"/>
        <v>0</v>
      </c>
      <c r="AFG21" s="1126"/>
      <c r="AFH21" s="1110"/>
      <c r="AFJ21" s="1121"/>
      <c r="AFK21" s="1109"/>
      <c r="AFL21" s="1109"/>
      <c r="AFM21" s="1109"/>
      <c r="AFN21" s="1112">
        <f t="shared" si="1156"/>
        <v>0</v>
      </c>
      <c r="AFO21" s="1109"/>
      <c r="AFP21" s="1109"/>
      <c r="AFQ21" s="1109"/>
      <c r="AFR21" s="1109"/>
      <c r="AFS21" s="1109"/>
      <c r="AFT21" s="1111"/>
      <c r="AFU21" s="1112">
        <f t="shared" si="1157"/>
        <v>0</v>
      </c>
      <c r="AFV21" s="1126"/>
      <c r="AFW21" s="1110"/>
      <c r="AFY21" s="1121"/>
      <c r="AFZ21" s="1109"/>
      <c r="AGA21" s="1109"/>
      <c r="AGB21" s="1109"/>
      <c r="AGC21" s="1112">
        <f t="shared" si="1158"/>
        <v>0</v>
      </c>
      <c r="AGD21" s="1109"/>
      <c r="AGE21" s="1109"/>
      <c r="AGF21" s="1109"/>
      <c r="AGG21" s="1109"/>
      <c r="AGH21" s="1109"/>
      <c r="AGI21" s="1111"/>
      <c r="AGJ21" s="1112">
        <f t="shared" si="1159"/>
        <v>0</v>
      </c>
      <c r="AGK21" s="1126"/>
      <c r="AGL21" s="1110"/>
      <c r="AGN21" s="1121"/>
      <c r="AGO21" s="1109"/>
      <c r="AGP21" s="1109"/>
      <c r="AGQ21" s="1109"/>
      <c r="AGR21" s="1112">
        <f t="shared" si="1160"/>
        <v>0</v>
      </c>
      <c r="AGS21" s="1109"/>
      <c r="AGT21" s="1109"/>
      <c r="AGU21" s="1109"/>
      <c r="AGV21" s="1109"/>
      <c r="AGW21" s="1109"/>
      <c r="AGX21" s="1111"/>
      <c r="AGY21" s="1112">
        <f t="shared" si="1161"/>
        <v>0</v>
      </c>
      <c r="AGZ21" s="1126"/>
      <c r="AHA21" s="1110"/>
      <c r="AHC21" s="1121"/>
      <c r="AHD21" s="1109"/>
      <c r="AHE21" s="1109"/>
      <c r="AHF21" s="1109"/>
      <c r="AHG21" s="1112">
        <f t="shared" si="1162"/>
        <v>0</v>
      </c>
      <c r="AHH21" s="1109"/>
      <c r="AHI21" s="1109"/>
      <c r="AHJ21" s="1109"/>
      <c r="AHK21" s="1109"/>
      <c r="AHL21" s="1109"/>
      <c r="AHM21" s="1111"/>
      <c r="AHN21" s="1112">
        <f t="shared" si="1163"/>
        <v>0</v>
      </c>
      <c r="AHO21" s="1126"/>
      <c r="AHP21" s="1110"/>
      <c r="AHR21" s="1121"/>
      <c r="AHS21" s="1109"/>
      <c r="AHT21" s="1109"/>
      <c r="AHU21" s="1109"/>
      <c r="AHV21" s="1112">
        <f t="shared" si="1164"/>
        <v>0</v>
      </c>
      <c r="AHW21" s="1109"/>
      <c r="AHX21" s="1109"/>
      <c r="AHY21" s="1109"/>
      <c r="AHZ21" s="1109"/>
      <c r="AIA21" s="1109"/>
      <c r="AIB21" s="1111"/>
      <c r="AIC21" s="1112">
        <f t="shared" si="1165"/>
        <v>0</v>
      </c>
      <c r="AID21" s="1126"/>
      <c r="AIE21" s="1110"/>
      <c r="AIG21" s="1121"/>
      <c r="AIH21" s="1109"/>
      <c r="AII21" s="1109"/>
      <c r="AIJ21" s="1109"/>
      <c r="AIK21" s="1112">
        <f t="shared" si="1166"/>
        <v>0</v>
      </c>
      <c r="AIL21" s="1109"/>
      <c r="AIM21" s="1109"/>
      <c r="AIN21" s="1109"/>
      <c r="AIO21" s="1109"/>
      <c r="AIP21" s="1109"/>
      <c r="AIQ21" s="1111"/>
      <c r="AIR21" s="1112">
        <f t="shared" si="1167"/>
        <v>0</v>
      </c>
      <c r="AIS21" s="1126"/>
      <c r="AIT21" s="1110"/>
      <c r="AIV21" s="1121"/>
      <c r="AIW21" s="1109"/>
      <c r="AIX21" s="1109"/>
      <c r="AIY21" s="1109"/>
      <c r="AIZ21" s="1112">
        <f t="shared" si="1168"/>
        <v>0</v>
      </c>
      <c r="AJA21" s="1109"/>
      <c r="AJB21" s="1109"/>
      <c r="AJC21" s="1109"/>
      <c r="AJD21" s="1109"/>
      <c r="AJE21" s="1109"/>
      <c r="AJF21" s="1111"/>
      <c r="AJG21" s="1112">
        <f t="shared" si="1169"/>
        <v>0</v>
      </c>
      <c r="AJH21" s="1126"/>
      <c r="AJI21" s="1110"/>
      <c r="AJK21" s="1121"/>
      <c r="AJL21" s="1109"/>
      <c r="AJM21" s="1109"/>
      <c r="AJN21" s="1109"/>
      <c r="AJO21" s="1112">
        <f t="shared" si="1170"/>
        <v>0</v>
      </c>
      <c r="AJP21" s="1109"/>
      <c r="AJQ21" s="1109"/>
      <c r="AJR21" s="1109"/>
      <c r="AJS21" s="1109"/>
      <c r="AJT21" s="1109"/>
      <c r="AJU21" s="1111"/>
      <c r="AJV21" s="1112">
        <f t="shared" si="1171"/>
        <v>0</v>
      </c>
      <c r="AJW21" s="1126"/>
      <c r="AJX21" s="1110"/>
      <c r="AJZ21" s="1121"/>
      <c r="AKA21" s="1109"/>
      <c r="AKB21" s="1109"/>
      <c r="AKC21" s="1109"/>
      <c r="AKD21" s="1112">
        <f t="shared" si="1172"/>
        <v>0</v>
      </c>
      <c r="AKE21" s="1109"/>
      <c r="AKF21" s="1109"/>
      <c r="AKG21" s="1109"/>
      <c r="AKH21" s="1109"/>
      <c r="AKI21" s="1109"/>
      <c r="AKJ21" s="1111"/>
      <c r="AKK21" s="1112">
        <f t="shared" si="1173"/>
        <v>0</v>
      </c>
      <c r="AKL21" s="1126"/>
      <c r="AKM21" s="1110"/>
      <c r="AKO21" s="1121"/>
      <c r="AKP21" s="1109"/>
      <c r="AKQ21" s="1109"/>
      <c r="AKR21" s="1109"/>
      <c r="AKS21" s="1112">
        <f t="shared" si="1174"/>
        <v>0</v>
      </c>
      <c r="AKT21" s="1109"/>
      <c r="AKU21" s="1109"/>
      <c r="AKV21" s="1109"/>
      <c r="AKW21" s="1109"/>
      <c r="AKX21" s="1109"/>
      <c r="AKY21" s="1111"/>
      <c r="AKZ21" s="1112">
        <f t="shared" si="1175"/>
        <v>0</v>
      </c>
      <c r="ALA21" s="1126"/>
      <c r="ALB21" s="1110"/>
      <c r="ALD21" s="1121"/>
      <c r="ALE21" s="1109"/>
      <c r="ALF21" s="1109"/>
      <c r="ALG21" s="1109"/>
      <c r="ALH21" s="1112">
        <f t="shared" si="1176"/>
        <v>0</v>
      </c>
      <c r="ALI21" s="1109"/>
      <c r="ALJ21" s="1109"/>
      <c r="ALK21" s="1109"/>
      <c r="ALL21" s="1109"/>
      <c r="ALM21" s="1109"/>
      <c r="ALN21" s="1111"/>
      <c r="ALO21" s="1112">
        <f t="shared" si="1177"/>
        <v>0</v>
      </c>
      <c r="ALP21" s="1126"/>
      <c r="ALQ21" s="1110"/>
      <c r="ALS21" s="1121"/>
      <c r="ALT21" s="1109"/>
      <c r="ALU21" s="1109"/>
      <c r="ALV21" s="1109"/>
      <c r="ALW21" s="1112">
        <f t="shared" si="1178"/>
        <v>0</v>
      </c>
      <c r="ALX21" s="1109"/>
      <c r="ALY21" s="1109"/>
      <c r="ALZ21" s="1109"/>
      <c r="AMA21" s="1109"/>
      <c r="AMB21" s="1109"/>
      <c r="AMC21" s="1111"/>
      <c r="AMD21" s="1112">
        <f t="shared" si="1179"/>
        <v>0</v>
      </c>
      <c r="AME21" s="1126"/>
      <c r="AMF21" s="1110"/>
      <c r="AMH21" s="1121"/>
      <c r="AMI21" s="1109"/>
      <c r="AMJ21" s="1109"/>
      <c r="AMK21" s="1109"/>
      <c r="AML21" s="1112">
        <f t="shared" si="1180"/>
        <v>0</v>
      </c>
      <c r="AMM21" s="1109"/>
      <c r="AMN21" s="1109"/>
      <c r="AMO21" s="1109"/>
      <c r="AMP21" s="1109"/>
      <c r="AMQ21" s="1109"/>
      <c r="AMR21" s="1111"/>
      <c r="AMS21" s="1112">
        <f t="shared" si="1181"/>
        <v>0</v>
      </c>
      <c r="AMT21" s="1126"/>
      <c r="AMU21" s="1110"/>
      <c r="AMW21" s="1121"/>
      <c r="AMX21" s="1109"/>
      <c r="AMY21" s="1109"/>
      <c r="AMZ21" s="1109"/>
      <c r="ANA21" s="1112">
        <f t="shared" si="1182"/>
        <v>0</v>
      </c>
      <c r="ANB21" s="1109"/>
      <c r="ANC21" s="1109"/>
      <c r="AND21" s="1109"/>
      <c r="ANE21" s="1109"/>
      <c r="ANF21" s="1109"/>
      <c r="ANG21" s="1111"/>
      <c r="ANH21" s="1112">
        <f t="shared" si="1183"/>
        <v>0</v>
      </c>
      <c r="ANI21" s="1126"/>
      <c r="ANJ21" s="1110"/>
      <c r="ANL21" s="1121"/>
      <c r="ANM21" s="1109"/>
      <c r="ANN21" s="1109"/>
      <c r="ANO21" s="1109"/>
      <c r="ANP21" s="1112">
        <f t="shared" si="1184"/>
        <v>0</v>
      </c>
      <c r="ANQ21" s="1109"/>
      <c r="ANR21" s="1109"/>
      <c r="ANS21" s="1109"/>
      <c r="ANT21" s="1109"/>
      <c r="ANU21" s="1109"/>
      <c r="ANV21" s="1111"/>
      <c r="ANW21" s="1112">
        <f t="shared" si="1185"/>
        <v>0</v>
      </c>
      <c r="ANX21" s="1126"/>
      <c r="ANY21" s="1110"/>
      <c r="AOA21" s="1121"/>
      <c r="AOB21" s="1109"/>
      <c r="AOC21" s="1109"/>
      <c r="AOD21" s="1109"/>
      <c r="AOE21" s="1112">
        <f t="shared" si="1186"/>
        <v>0</v>
      </c>
      <c r="AOF21" s="1109"/>
      <c r="AOG21" s="1109"/>
      <c r="AOH21" s="1109"/>
      <c r="AOI21" s="1109"/>
      <c r="AOJ21" s="1109"/>
      <c r="AOK21" s="1111"/>
      <c r="AOL21" s="1112">
        <f t="shared" si="1187"/>
        <v>0</v>
      </c>
      <c r="AOM21" s="1126"/>
      <c r="AON21" s="1110"/>
      <c r="AOP21" s="1121"/>
      <c r="AOQ21" s="1109"/>
      <c r="AOR21" s="1109"/>
      <c r="AOS21" s="1109"/>
      <c r="AOT21" s="1112">
        <f t="shared" si="1188"/>
        <v>0</v>
      </c>
      <c r="AOU21" s="1109"/>
      <c r="AOV21" s="1109"/>
      <c r="AOW21" s="1109"/>
      <c r="AOX21" s="1109"/>
      <c r="AOY21" s="1109"/>
      <c r="AOZ21" s="1111"/>
      <c r="APA21" s="1112">
        <f t="shared" si="1189"/>
        <v>0</v>
      </c>
      <c r="APB21" s="1126"/>
      <c r="APC21" s="1110"/>
      <c r="APE21" s="1121"/>
      <c r="APF21" s="1109"/>
      <c r="APG21" s="1109"/>
      <c r="APH21" s="1109"/>
      <c r="API21" s="1112">
        <f t="shared" si="1190"/>
        <v>0</v>
      </c>
      <c r="APJ21" s="1109"/>
      <c r="APK21" s="1109"/>
      <c r="APL21" s="1109"/>
      <c r="APM21" s="1109"/>
      <c r="APN21" s="1109"/>
      <c r="APO21" s="1111"/>
      <c r="APP21" s="1112">
        <f t="shared" si="1191"/>
        <v>0</v>
      </c>
      <c r="APQ21" s="1126"/>
      <c r="APR21" s="1110"/>
      <c r="APT21" s="1121"/>
      <c r="APU21" s="1109"/>
      <c r="APV21" s="1109"/>
      <c r="APW21" s="1109"/>
      <c r="APX21" s="1112">
        <f t="shared" si="1192"/>
        <v>0</v>
      </c>
      <c r="APY21" s="1109"/>
      <c r="APZ21" s="1109"/>
      <c r="AQA21" s="1109"/>
      <c r="AQB21" s="1109"/>
      <c r="AQC21" s="1109"/>
      <c r="AQD21" s="1111"/>
      <c r="AQE21" s="1112">
        <f t="shared" si="1193"/>
        <v>0</v>
      </c>
      <c r="AQF21" s="1126"/>
      <c r="AQG21" s="1110"/>
      <c r="AQI21" s="1121"/>
      <c r="AQJ21" s="1109"/>
      <c r="AQK21" s="1109"/>
      <c r="AQL21" s="1109"/>
      <c r="AQM21" s="1112">
        <f t="shared" si="1194"/>
        <v>0</v>
      </c>
      <c r="AQN21" s="1109"/>
      <c r="AQO21" s="1109"/>
      <c r="AQP21" s="1109"/>
      <c r="AQQ21" s="1109"/>
      <c r="AQR21" s="1109"/>
      <c r="AQS21" s="1111"/>
      <c r="AQT21" s="1112">
        <f t="shared" si="1195"/>
        <v>0</v>
      </c>
      <c r="AQU21" s="1126"/>
      <c r="AQV21" s="1110"/>
      <c r="AQX21" s="1121"/>
      <c r="AQY21" s="1109"/>
      <c r="AQZ21" s="1109"/>
      <c r="ARA21" s="1109"/>
      <c r="ARB21" s="1112">
        <f t="shared" si="1196"/>
        <v>0</v>
      </c>
      <c r="ARC21" s="1109"/>
      <c r="ARD21" s="1109"/>
      <c r="ARE21" s="1109"/>
      <c r="ARF21" s="1109"/>
      <c r="ARG21" s="1109"/>
      <c r="ARH21" s="1111"/>
      <c r="ARI21" s="1112">
        <f t="shared" si="1197"/>
        <v>0</v>
      </c>
      <c r="ARJ21" s="1126"/>
      <c r="ARK21" s="1110"/>
      <c r="ARM21" s="1121"/>
      <c r="ARN21" s="1109"/>
      <c r="ARO21" s="1109"/>
      <c r="ARP21" s="1109"/>
      <c r="ARQ21" s="1112">
        <f t="shared" si="1198"/>
        <v>0</v>
      </c>
      <c r="ARR21" s="1109"/>
      <c r="ARS21" s="1109"/>
      <c r="ART21" s="1109"/>
      <c r="ARU21" s="1109"/>
      <c r="ARV21" s="1109"/>
      <c r="ARW21" s="1111"/>
      <c r="ARX21" s="1112">
        <f t="shared" si="1199"/>
        <v>0</v>
      </c>
      <c r="ARY21" s="1126"/>
      <c r="ARZ21" s="1110"/>
      <c r="ASB21" s="1121"/>
      <c r="ASC21" s="1109"/>
      <c r="ASD21" s="1109"/>
      <c r="ASE21" s="1109"/>
      <c r="ASF21" s="1112">
        <f t="shared" si="1200"/>
        <v>0</v>
      </c>
      <c r="ASG21" s="1109"/>
      <c r="ASH21" s="1109"/>
      <c r="ASI21" s="1109"/>
      <c r="ASJ21" s="1109"/>
      <c r="ASK21" s="1109"/>
      <c r="ASL21" s="1111"/>
      <c r="ASM21" s="1112">
        <f t="shared" si="1201"/>
        <v>0</v>
      </c>
      <c r="ASN21" s="1126"/>
      <c r="ASO21" s="1110"/>
      <c r="ASQ21" s="1121"/>
      <c r="ASR21" s="1109"/>
      <c r="ASS21" s="1109"/>
      <c r="AST21" s="1109"/>
      <c r="ASU21" s="1112">
        <f t="shared" si="1202"/>
        <v>0</v>
      </c>
      <c r="ASV21" s="1109"/>
      <c r="ASW21" s="1109"/>
      <c r="ASX21" s="1109"/>
      <c r="ASY21" s="1109"/>
      <c r="ASZ21" s="1109"/>
      <c r="ATA21" s="1111"/>
      <c r="ATB21" s="1112">
        <f t="shared" si="1203"/>
        <v>0</v>
      </c>
      <c r="ATC21" s="1126"/>
      <c r="ATD21" s="1110"/>
      <c r="ATF21" s="1121"/>
      <c r="ATG21" s="1109"/>
      <c r="ATH21" s="1109"/>
      <c r="ATI21" s="1109"/>
      <c r="ATJ21" s="1112">
        <f t="shared" si="1204"/>
        <v>0</v>
      </c>
      <c r="ATK21" s="1109"/>
      <c r="ATL21" s="1109"/>
      <c r="ATM21" s="1109"/>
      <c r="ATN21" s="1109"/>
      <c r="ATO21" s="1109"/>
      <c r="ATP21" s="1111"/>
      <c r="ATQ21" s="1112">
        <f t="shared" si="1205"/>
        <v>0</v>
      </c>
      <c r="ATR21" s="1126"/>
      <c r="ATS21" s="1110"/>
      <c r="ATU21" s="1121"/>
      <c r="ATV21" s="1109"/>
      <c r="ATW21" s="1109"/>
      <c r="ATX21" s="1109"/>
      <c r="ATY21" s="1112">
        <f t="shared" si="1206"/>
        <v>0</v>
      </c>
      <c r="ATZ21" s="1109"/>
      <c r="AUA21" s="1109"/>
      <c r="AUB21" s="1109"/>
      <c r="AUC21" s="1109"/>
      <c r="AUD21" s="1109"/>
      <c r="AUE21" s="1111"/>
      <c r="AUF21" s="1112">
        <f t="shared" si="1207"/>
        <v>0</v>
      </c>
      <c r="AUG21" s="1126"/>
      <c r="AUH21" s="1110"/>
      <c r="AUJ21" s="1121"/>
      <c r="AUK21" s="1109"/>
      <c r="AUL21" s="1109"/>
      <c r="AUM21" s="1109"/>
      <c r="AUN21" s="1112">
        <f t="shared" si="1208"/>
        <v>0</v>
      </c>
      <c r="AUO21" s="1109"/>
      <c r="AUP21" s="1109"/>
      <c r="AUQ21" s="1109"/>
      <c r="AUR21" s="1109"/>
      <c r="AUS21" s="1109"/>
      <c r="AUT21" s="1111"/>
      <c r="AUU21" s="1112">
        <f t="shared" si="1209"/>
        <v>0</v>
      </c>
      <c r="AUV21" s="1126"/>
      <c r="AUW21" s="1110"/>
      <c r="AUY21" s="1121"/>
      <c r="AUZ21" s="1109"/>
      <c r="AVA21" s="1109"/>
      <c r="AVB21" s="1109"/>
      <c r="AVC21" s="1112">
        <f t="shared" si="1210"/>
        <v>0</v>
      </c>
      <c r="AVD21" s="1109"/>
      <c r="AVE21" s="1109"/>
      <c r="AVF21" s="1109"/>
      <c r="AVG21" s="1109"/>
      <c r="AVH21" s="1109"/>
      <c r="AVI21" s="1111"/>
      <c r="AVJ21" s="1112">
        <f t="shared" si="1211"/>
        <v>0</v>
      </c>
      <c r="AVK21" s="1126"/>
      <c r="AVL21" s="1110"/>
      <c r="AVN21" s="1121"/>
      <c r="AVO21" s="1109"/>
      <c r="AVP21" s="1109"/>
      <c r="AVQ21" s="1109"/>
      <c r="AVR21" s="1112">
        <f t="shared" si="1212"/>
        <v>0</v>
      </c>
      <c r="AVS21" s="1109"/>
      <c r="AVT21" s="1109"/>
      <c r="AVU21" s="1109"/>
      <c r="AVV21" s="1109"/>
      <c r="AVW21" s="1109"/>
      <c r="AVX21" s="1111"/>
      <c r="AVY21" s="1112">
        <f t="shared" si="1213"/>
        <v>0</v>
      </c>
      <c r="AVZ21" s="1126"/>
      <c r="AWA21" s="1110"/>
      <c r="AWC21" s="1121"/>
      <c r="AWD21" s="1109"/>
      <c r="AWE21" s="1109"/>
      <c r="AWF21" s="1109"/>
      <c r="AWG21" s="1112">
        <f t="shared" si="1214"/>
        <v>0</v>
      </c>
      <c r="AWH21" s="1109"/>
      <c r="AWI21" s="1109"/>
      <c r="AWJ21" s="1109"/>
      <c r="AWK21" s="1109"/>
      <c r="AWL21" s="1109"/>
      <c r="AWM21" s="1111"/>
      <c r="AWN21" s="1112">
        <f t="shared" si="1215"/>
        <v>0</v>
      </c>
      <c r="AWO21" s="1126"/>
      <c r="AWP21" s="1110"/>
      <c r="AWR21" s="1121"/>
      <c r="AWS21" s="1109"/>
      <c r="AWT21" s="1109"/>
      <c r="AWU21" s="1109"/>
      <c r="AWV21" s="1112">
        <f t="shared" si="1216"/>
        <v>0</v>
      </c>
      <c r="AWW21" s="1109"/>
      <c r="AWX21" s="1109"/>
      <c r="AWY21" s="1109"/>
      <c r="AWZ21" s="1109"/>
      <c r="AXA21" s="1109"/>
      <c r="AXB21" s="1111"/>
      <c r="AXC21" s="1112">
        <f t="shared" si="1217"/>
        <v>0</v>
      </c>
      <c r="AXD21" s="1126"/>
      <c r="AXE21" s="1110"/>
      <c r="AXG21" s="1121"/>
      <c r="AXH21" s="1109"/>
      <c r="AXI21" s="1109"/>
      <c r="AXJ21" s="1109"/>
      <c r="AXK21" s="1112">
        <f t="shared" si="1218"/>
        <v>0</v>
      </c>
      <c r="AXL21" s="1109"/>
      <c r="AXM21" s="1109"/>
      <c r="AXN21" s="1109"/>
      <c r="AXO21" s="1109"/>
      <c r="AXP21" s="1109"/>
      <c r="AXQ21" s="1111"/>
      <c r="AXR21" s="1112">
        <f t="shared" si="1219"/>
        <v>0</v>
      </c>
      <c r="AXS21" s="1126"/>
      <c r="AXT21" s="1110"/>
      <c r="AXV21" s="1121"/>
      <c r="AXW21" s="1109"/>
      <c r="AXX21" s="1109"/>
      <c r="AXY21" s="1109"/>
      <c r="AXZ21" s="1112">
        <f t="shared" si="1220"/>
        <v>0</v>
      </c>
      <c r="AYA21" s="1109"/>
      <c r="AYB21" s="1109"/>
      <c r="AYC21" s="1109"/>
      <c r="AYD21" s="1109"/>
      <c r="AYE21" s="1109"/>
      <c r="AYF21" s="1111"/>
      <c r="AYG21" s="1112">
        <f t="shared" si="1221"/>
        <v>0</v>
      </c>
      <c r="AYH21" s="1126"/>
      <c r="AYI21" s="1110"/>
      <c r="AYK21" s="1121"/>
      <c r="AYL21" s="1109"/>
      <c r="AYM21" s="1109"/>
      <c r="AYN21" s="1109"/>
      <c r="AYO21" s="1112">
        <f t="shared" si="1222"/>
        <v>0</v>
      </c>
      <c r="AYP21" s="1109"/>
      <c r="AYQ21" s="1109"/>
      <c r="AYR21" s="1109"/>
      <c r="AYS21" s="1109"/>
      <c r="AYT21" s="1109"/>
      <c r="AYU21" s="1111"/>
      <c r="AYV21" s="1112">
        <f t="shared" si="1223"/>
        <v>0</v>
      </c>
      <c r="AYW21" s="1126"/>
      <c r="AYX21" s="1110"/>
      <c r="AYZ21" s="1121"/>
      <c r="AZA21" s="1109"/>
      <c r="AZB21" s="1109"/>
      <c r="AZC21" s="1109"/>
      <c r="AZD21" s="1112">
        <f t="shared" si="1224"/>
        <v>0</v>
      </c>
      <c r="AZE21" s="1109"/>
      <c r="AZF21" s="1109"/>
      <c r="AZG21" s="1109"/>
      <c r="AZH21" s="1109"/>
      <c r="AZI21" s="1109"/>
      <c r="AZJ21" s="1111"/>
      <c r="AZK21" s="1112">
        <f t="shared" si="1225"/>
        <v>0</v>
      </c>
      <c r="AZL21" s="1126"/>
      <c r="AZM21" s="1110"/>
      <c r="AZO21" s="1121"/>
      <c r="AZP21" s="1109"/>
      <c r="AZQ21" s="1109"/>
      <c r="AZR21" s="1109"/>
      <c r="AZS21" s="1112">
        <f t="shared" si="1226"/>
        <v>0</v>
      </c>
      <c r="AZT21" s="1109"/>
      <c r="AZU21" s="1109"/>
      <c r="AZV21" s="1109"/>
      <c r="AZW21" s="1109"/>
      <c r="AZX21" s="1109"/>
      <c r="AZY21" s="1111"/>
      <c r="AZZ21" s="1112">
        <f t="shared" si="1227"/>
        <v>0</v>
      </c>
      <c r="BAA21" s="1126"/>
      <c r="BAB21" s="1110"/>
      <c r="BAD21" s="1121"/>
      <c r="BAE21" s="1109"/>
      <c r="BAF21" s="1109"/>
      <c r="BAG21" s="1109"/>
      <c r="BAH21" s="1112">
        <f t="shared" si="1228"/>
        <v>0</v>
      </c>
      <c r="BAI21" s="1109"/>
      <c r="BAJ21" s="1109"/>
      <c r="BAK21" s="1109"/>
      <c r="BAL21" s="1109"/>
      <c r="BAM21" s="1109"/>
      <c r="BAN21" s="1111"/>
      <c r="BAO21" s="1112">
        <f t="shared" si="1229"/>
        <v>0</v>
      </c>
      <c r="BAP21" s="1126"/>
      <c r="BAQ21" s="1110"/>
      <c r="BAS21" s="1121"/>
      <c r="BAT21" s="1109"/>
      <c r="BAU21" s="1109"/>
      <c r="BAV21" s="1109"/>
      <c r="BAW21" s="1112">
        <f t="shared" si="1230"/>
        <v>0</v>
      </c>
      <c r="BAX21" s="1109"/>
      <c r="BAY21" s="1109"/>
      <c r="BAZ21" s="1109"/>
      <c r="BBA21" s="1109"/>
      <c r="BBB21" s="1109"/>
      <c r="BBC21" s="1111"/>
      <c r="BBD21" s="1112">
        <f t="shared" si="1231"/>
        <v>0</v>
      </c>
      <c r="BBE21" s="1126"/>
      <c r="BBF21" s="1110"/>
      <c r="BBH21" s="1121"/>
      <c r="BBI21" s="1109"/>
      <c r="BBJ21" s="1109"/>
      <c r="BBK21" s="1109"/>
      <c r="BBL21" s="1112">
        <f t="shared" si="1232"/>
        <v>0</v>
      </c>
      <c r="BBM21" s="1109"/>
      <c r="BBN21" s="1109"/>
      <c r="BBO21" s="1109"/>
      <c r="BBP21" s="1109"/>
      <c r="BBQ21" s="1109"/>
      <c r="BBR21" s="1111"/>
      <c r="BBS21" s="1112">
        <f t="shared" si="1233"/>
        <v>0</v>
      </c>
      <c r="BBT21" s="1126"/>
      <c r="BBU21" s="1110"/>
      <c r="BBW21" s="1121"/>
      <c r="BBX21" s="1109"/>
      <c r="BBY21" s="1109"/>
      <c r="BBZ21" s="1109"/>
      <c r="BCA21" s="1112">
        <f t="shared" si="1234"/>
        <v>0</v>
      </c>
      <c r="BCB21" s="1109"/>
      <c r="BCC21" s="1109"/>
      <c r="BCD21" s="1109"/>
      <c r="BCE21" s="1109"/>
      <c r="BCF21" s="1109"/>
      <c r="BCG21" s="1111"/>
      <c r="BCH21" s="1112">
        <f t="shared" si="1235"/>
        <v>0</v>
      </c>
      <c r="BCI21" s="1126"/>
      <c r="BCJ21" s="1110"/>
      <c r="BCL21" s="1121"/>
      <c r="BCM21" s="1109"/>
      <c r="BCN21" s="1109"/>
      <c r="BCO21" s="1109"/>
      <c r="BCP21" s="1112">
        <f t="shared" si="1236"/>
        <v>0</v>
      </c>
      <c r="BCQ21" s="1109"/>
      <c r="BCR21" s="1109"/>
      <c r="BCS21" s="1109"/>
      <c r="BCT21" s="1109"/>
      <c r="BCU21" s="1109"/>
      <c r="BCV21" s="1111"/>
      <c r="BCW21" s="1112">
        <f t="shared" si="1237"/>
        <v>0</v>
      </c>
      <c r="BCX21" s="1126"/>
      <c r="BCY21" s="1110"/>
      <c r="BDA21" s="1121"/>
      <c r="BDB21" s="1109"/>
      <c r="BDC21" s="1109"/>
      <c r="BDD21" s="1109"/>
      <c r="BDE21" s="1112">
        <f t="shared" si="1238"/>
        <v>0</v>
      </c>
      <c r="BDF21" s="1109"/>
      <c r="BDG21" s="1109"/>
      <c r="BDH21" s="1109"/>
      <c r="BDI21" s="1109"/>
      <c r="BDJ21" s="1109"/>
      <c r="BDK21" s="1111"/>
      <c r="BDL21" s="1112">
        <f t="shared" si="1239"/>
        <v>0</v>
      </c>
      <c r="BDM21" s="1126"/>
      <c r="BDN21" s="1110"/>
      <c r="BDP21" s="1121"/>
      <c r="BDQ21" s="1109"/>
      <c r="BDR21" s="1109"/>
      <c r="BDS21" s="1109"/>
      <c r="BDT21" s="1112">
        <f t="shared" si="1240"/>
        <v>0</v>
      </c>
      <c r="BDU21" s="1109"/>
      <c r="BDV21" s="1109"/>
      <c r="BDW21" s="1109"/>
      <c r="BDX21" s="1109"/>
      <c r="BDY21" s="1109"/>
      <c r="BDZ21" s="1111"/>
      <c r="BEA21" s="1112">
        <f t="shared" si="1241"/>
        <v>0</v>
      </c>
      <c r="BEB21" s="1126"/>
      <c r="BEC21" s="1110"/>
      <c r="BEE21" s="1121"/>
      <c r="BEF21" s="1109"/>
      <c r="BEG21" s="1109"/>
      <c r="BEH21" s="1109"/>
      <c r="BEI21" s="1112">
        <f t="shared" si="1242"/>
        <v>0</v>
      </c>
      <c r="BEJ21" s="1109"/>
      <c r="BEK21" s="1109"/>
      <c r="BEL21" s="1109"/>
      <c r="BEM21" s="1109"/>
      <c r="BEN21" s="1109"/>
      <c r="BEO21" s="1111"/>
      <c r="BEP21" s="1112">
        <f t="shared" si="1243"/>
        <v>0</v>
      </c>
      <c r="BEQ21" s="1126"/>
      <c r="BER21" s="1110"/>
      <c r="BET21" s="1121"/>
      <c r="BEU21" s="1109"/>
      <c r="BEV21" s="1109"/>
      <c r="BEW21" s="1109"/>
      <c r="BEX21" s="1112">
        <f t="shared" si="1244"/>
        <v>0</v>
      </c>
      <c r="BEY21" s="1109"/>
      <c r="BEZ21" s="1109"/>
      <c r="BFA21" s="1109"/>
      <c r="BFB21" s="1109"/>
      <c r="BFC21" s="1109"/>
      <c r="BFD21" s="1111"/>
      <c r="BFE21" s="1112">
        <f t="shared" si="1245"/>
        <v>0</v>
      </c>
      <c r="BFF21" s="1126"/>
      <c r="BFG21" s="1110"/>
      <c r="BFI21" s="1121"/>
      <c r="BFJ21" s="1109"/>
      <c r="BFK21" s="1109"/>
      <c r="BFL21" s="1109"/>
      <c r="BFM21" s="1112">
        <f t="shared" si="1246"/>
        <v>0</v>
      </c>
      <c r="BFN21" s="1109"/>
      <c r="BFO21" s="1109"/>
      <c r="BFP21" s="1109"/>
      <c r="BFQ21" s="1109"/>
      <c r="BFR21" s="1109"/>
      <c r="BFS21" s="1111"/>
      <c r="BFT21" s="1112">
        <f t="shared" si="1247"/>
        <v>0</v>
      </c>
      <c r="BFU21" s="1126"/>
      <c r="BFV21" s="1110"/>
      <c r="BFX21" s="1121"/>
      <c r="BFY21" s="1109"/>
      <c r="BFZ21" s="1109"/>
      <c r="BGA21" s="1109"/>
      <c r="BGB21" s="1112">
        <f t="shared" si="1248"/>
        <v>0</v>
      </c>
      <c r="BGC21" s="1109"/>
      <c r="BGD21" s="1109"/>
      <c r="BGE21" s="1109"/>
      <c r="BGF21" s="1109"/>
      <c r="BGG21" s="1109"/>
      <c r="BGH21" s="1111"/>
      <c r="BGI21" s="1112">
        <f t="shared" si="1249"/>
        <v>0</v>
      </c>
      <c r="BGJ21" s="1126"/>
      <c r="BGK21" s="1110"/>
      <c r="BGM21" s="1121"/>
      <c r="BGN21" s="1109"/>
      <c r="BGO21" s="1109"/>
      <c r="BGP21" s="1109"/>
      <c r="BGQ21" s="1112">
        <f t="shared" si="1250"/>
        <v>0</v>
      </c>
      <c r="BGR21" s="1109"/>
      <c r="BGS21" s="1109"/>
      <c r="BGT21" s="1109"/>
      <c r="BGU21" s="1109"/>
      <c r="BGV21" s="1109"/>
      <c r="BGW21" s="1111"/>
      <c r="BGX21" s="1112">
        <f t="shared" si="1251"/>
        <v>0</v>
      </c>
      <c r="BGY21" s="1126"/>
      <c r="BGZ21" s="1110"/>
      <c r="BHB21" s="1121"/>
      <c r="BHC21" s="1109"/>
      <c r="BHD21" s="1109"/>
      <c r="BHE21" s="1109"/>
      <c r="BHF21" s="1112">
        <f t="shared" si="1252"/>
        <v>0</v>
      </c>
      <c r="BHG21" s="1109"/>
      <c r="BHH21" s="1109"/>
      <c r="BHI21" s="1109"/>
      <c r="BHJ21" s="1109"/>
      <c r="BHK21" s="1109"/>
      <c r="BHL21" s="1111"/>
      <c r="BHM21" s="1112">
        <f t="shared" si="1253"/>
        <v>0</v>
      </c>
      <c r="BHN21" s="1126"/>
      <c r="BHO21" s="1110"/>
      <c r="BHQ21" s="1121"/>
      <c r="BHR21" s="1109"/>
      <c r="BHS21" s="1109"/>
      <c r="BHT21" s="1109"/>
      <c r="BHU21" s="1112">
        <f t="shared" si="1254"/>
        <v>0</v>
      </c>
      <c r="BHV21" s="1109"/>
      <c r="BHW21" s="1109"/>
      <c r="BHX21" s="1109"/>
      <c r="BHY21" s="1109"/>
      <c r="BHZ21" s="1109"/>
      <c r="BIA21" s="1111"/>
      <c r="BIB21" s="1112">
        <f t="shared" si="1255"/>
        <v>0</v>
      </c>
      <c r="BIC21" s="1126"/>
      <c r="BID21" s="1110"/>
      <c r="BIF21" s="1121"/>
      <c r="BIG21" s="1109"/>
      <c r="BIH21" s="1109"/>
      <c r="BII21" s="1109"/>
      <c r="BIJ21" s="1112">
        <f t="shared" si="1256"/>
        <v>0</v>
      </c>
      <c r="BIK21" s="1109"/>
      <c r="BIL21" s="1109"/>
      <c r="BIM21" s="1109"/>
      <c r="BIN21" s="1109"/>
      <c r="BIO21" s="1109"/>
      <c r="BIP21" s="1111"/>
      <c r="BIQ21" s="1112">
        <f t="shared" si="1257"/>
        <v>0</v>
      </c>
      <c r="BIR21" s="1126"/>
      <c r="BIS21" s="1110"/>
      <c r="BIU21" s="1121"/>
      <c r="BIV21" s="1109"/>
      <c r="BIW21" s="1109"/>
      <c r="BIX21" s="1109"/>
      <c r="BIY21" s="1112">
        <f t="shared" si="1258"/>
        <v>0</v>
      </c>
      <c r="BIZ21" s="1109"/>
      <c r="BJA21" s="1109"/>
      <c r="BJB21" s="1109"/>
      <c r="BJC21" s="1109"/>
      <c r="BJD21" s="1109"/>
      <c r="BJE21" s="1111"/>
      <c r="BJF21" s="1112">
        <f t="shared" si="1259"/>
        <v>0</v>
      </c>
      <c r="BJG21" s="1126"/>
      <c r="BJH21" s="1110"/>
      <c r="BJJ21" s="1121"/>
      <c r="BJK21" s="1109"/>
      <c r="BJL21" s="1109"/>
      <c r="BJM21" s="1109"/>
      <c r="BJN21" s="1112">
        <f t="shared" si="1260"/>
        <v>0</v>
      </c>
      <c r="BJO21" s="1109"/>
      <c r="BJP21" s="1109"/>
      <c r="BJQ21" s="1109"/>
      <c r="BJR21" s="1109"/>
      <c r="BJS21" s="1109"/>
      <c r="BJT21" s="1111"/>
      <c r="BJU21" s="1112">
        <f t="shared" si="1261"/>
        <v>0</v>
      </c>
      <c r="BJV21" s="1126"/>
      <c r="BJW21" s="1110"/>
      <c r="BJY21" s="1121"/>
      <c r="BJZ21" s="1109"/>
      <c r="BKA21" s="1109"/>
      <c r="BKB21" s="1109"/>
      <c r="BKC21" s="1112">
        <f t="shared" si="1262"/>
        <v>0</v>
      </c>
      <c r="BKD21" s="1109"/>
      <c r="BKE21" s="1109"/>
      <c r="BKF21" s="1109"/>
      <c r="BKG21" s="1109"/>
      <c r="BKH21" s="1109"/>
      <c r="BKI21" s="1111"/>
      <c r="BKJ21" s="1112">
        <f t="shared" si="1263"/>
        <v>0</v>
      </c>
      <c r="BKK21" s="1126"/>
      <c r="BKL21" s="1110"/>
      <c r="BKN21" s="1121"/>
      <c r="BKO21" s="1109"/>
      <c r="BKP21" s="1109"/>
      <c r="BKQ21" s="1109"/>
      <c r="BKR21" s="1112">
        <f t="shared" si="1264"/>
        <v>0</v>
      </c>
      <c r="BKS21" s="1109"/>
      <c r="BKT21" s="1109"/>
      <c r="BKU21" s="1109"/>
      <c r="BKV21" s="1109"/>
      <c r="BKW21" s="1109"/>
      <c r="BKX21" s="1111"/>
      <c r="BKY21" s="1112">
        <f t="shared" si="1265"/>
        <v>0</v>
      </c>
      <c r="BKZ21" s="1126"/>
      <c r="BLA21" s="1110"/>
      <c r="BLC21" s="1121"/>
      <c r="BLD21" s="1109"/>
      <c r="BLE21" s="1109"/>
      <c r="BLF21" s="1109"/>
      <c r="BLG21" s="1112">
        <f t="shared" si="1266"/>
        <v>0</v>
      </c>
      <c r="BLH21" s="1109"/>
      <c r="BLI21" s="1109"/>
      <c r="BLJ21" s="1109"/>
      <c r="BLK21" s="1109"/>
      <c r="BLL21" s="1109"/>
      <c r="BLM21" s="1111"/>
      <c r="BLN21" s="1112">
        <f t="shared" si="1267"/>
        <v>0</v>
      </c>
      <c r="BLO21" s="1126"/>
      <c r="BLP21" s="1110"/>
      <c r="BLR21" s="1121"/>
      <c r="BLS21" s="1109"/>
      <c r="BLT21" s="1109"/>
      <c r="BLU21" s="1109"/>
      <c r="BLV21" s="1112">
        <f t="shared" si="1268"/>
        <v>0</v>
      </c>
      <c r="BLW21" s="1109"/>
      <c r="BLX21" s="1109"/>
      <c r="BLY21" s="1109"/>
      <c r="BLZ21" s="1109"/>
      <c r="BMA21" s="1109"/>
      <c r="BMB21" s="1111"/>
      <c r="BMC21" s="1112">
        <f t="shared" si="1269"/>
        <v>0</v>
      </c>
      <c r="BMD21" s="1126"/>
      <c r="BME21" s="1110"/>
      <c r="BMG21" s="1121"/>
      <c r="BMH21" s="1109"/>
      <c r="BMI21" s="1109"/>
      <c r="BMJ21" s="1109"/>
      <c r="BMK21" s="1112">
        <f t="shared" si="1270"/>
        <v>0</v>
      </c>
      <c r="BML21" s="1109"/>
      <c r="BMM21" s="1109"/>
      <c r="BMN21" s="1109"/>
      <c r="BMO21" s="1109"/>
      <c r="BMP21" s="1109"/>
      <c r="BMQ21" s="1111"/>
      <c r="BMR21" s="1112">
        <f t="shared" si="1271"/>
        <v>0</v>
      </c>
      <c r="BMS21" s="1126"/>
      <c r="BMT21" s="1110"/>
      <c r="BMV21" s="1121"/>
      <c r="BMW21" s="1109"/>
      <c r="BMX21" s="1109"/>
      <c r="BMY21" s="1109"/>
      <c r="BMZ21" s="1112">
        <f t="shared" si="1272"/>
        <v>0</v>
      </c>
      <c r="BNA21" s="1109"/>
      <c r="BNB21" s="1109"/>
      <c r="BNC21" s="1109"/>
      <c r="BND21" s="1109"/>
      <c r="BNE21" s="1109"/>
      <c r="BNF21" s="1111"/>
      <c r="BNG21" s="1112">
        <f t="shared" si="1273"/>
        <v>0</v>
      </c>
      <c r="BNH21" s="1126"/>
      <c r="BNI21" s="1110"/>
      <c r="BNK21" s="1121"/>
      <c r="BNL21" s="1109"/>
      <c r="BNM21" s="1109"/>
      <c r="BNN21" s="1109"/>
      <c r="BNO21" s="1112">
        <f t="shared" si="1274"/>
        <v>0</v>
      </c>
      <c r="BNP21" s="1109"/>
      <c r="BNQ21" s="1109"/>
      <c r="BNR21" s="1109"/>
      <c r="BNS21" s="1109"/>
      <c r="BNT21" s="1109"/>
      <c r="BNU21" s="1111"/>
      <c r="BNV21" s="1112">
        <f t="shared" si="1275"/>
        <v>0</v>
      </c>
      <c r="BNW21" s="1126"/>
      <c r="BNX21" s="1110"/>
      <c r="BNZ21" s="1121"/>
      <c r="BOA21" s="1109"/>
      <c r="BOB21" s="1109"/>
      <c r="BOC21" s="1109"/>
      <c r="BOD21" s="1112">
        <f t="shared" si="1276"/>
        <v>0</v>
      </c>
      <c r="BOE21" s="1109"/>
      <c r="BOF21" s="1109"/>
      <c r="BOG21" s="1109"/>
      <c r="BOH21" s="1109"/>
      <c r="BOI21" s="1109"/>
      <c r="BOJ21" s="1111"/>
      <c r="BOK21" s="1112">
        <f t="shared" si="1277"/>
        <v>0</v>
      </c>
      <c r="BOL21" s="1126"/>
      <c r="BOM21" s="1110"/>
      <c r="BOO21" s="1121"/>
      <c r="BOP21" s="1109"/>
      <c r="BOQ21" s="1109"/>
      <c r="BOR21" s="1109"/>
      <c r="BOS21" s="1112">
        <f t="shared" si="1278"/>
        <v>0</v>
      </c>
      <c r="BOT21" s="1109"/>
      <c r="BOU21" s="1109"/>
      <c r="BOV21" s="1109"/>
      <c r="BOW21" s="1109"/>
      <c r="BOX21" s="1109"/>
      <c r="BOY21" s="1111"/>
      <c r="BOZ21" s="1112">
        <f t="shared" si="1279"/>
        <v>0</v>
      </c>
      <c r="BPA21" s="1126"/>
      <c r="BPB21" s="1110"/>
      <c r="BPD21" s="1121"/>
      <c r="BPE21" s="1109"/>
      <c r="BPF21" s="1109"/>
      <c r="BPG21" s="1109"/>
      <c r="BPH21" s="1112">
        <f t="shared" si="1280"/>
        <v>0</v>
      </c>
      <c r="BPI21" s="1109"/>
      <c r="BPJ21" s="1109"/>
      <c r="BPK21" s="1109"/>
      <c r="BPL21" s="1109"/>
      <c r="BPM21" s="1109"/>
      <c r="BPN21" s="1111"/>
      <c r="BPO21" s="1112">
        <f t="shared" si="1281"/>
        <v>0</v>
      </c>
      <c r="BPP21" s="1126"/>
      <c r="BPQ21" s="1110"/>
      <c r="BPS21" s="1121"/>
      <c r="BPT21" s="1109"/>
      <c r="BPU21" s="1109"/>
      <c r="BPV21" s="1109"/>
      <c r="BPW21" s="1112">
        <f t="shared" si="1282"/>
        <v>0</v>
      </c>
      <c r="BPX21" s="1109"/>
      <c r="BPY21" s="1109"/>
      <c r="BPZ21" s="1109"/>
      <c r="BQA21" s="1109"/>
      <c r="BQB21" s="1109"/>
      <c r="BQC21" s="1111"/>
      <c r="BQD21" s="1112">
        <f t="shared" si="1283"/>
        <v>0</v>
      </c>
      <c r="BQE21" s="1126"/>
      <c r="BQF21" s="1110"/>
      <c r="BQH21" s="1121"/>
      <c r="BQI21" s="1109"/>
      <c r="BQJ21" s="1109"/>
      <c r="BQK21" s="1109"/>
      <c r="BQL21" s="1112">
        <f t="shared" si="1284"/>
        <v>0</v>
      </c>
      <c r="BQM21" s="1109"/>
      <c r="BQN21" s="1109"/>
      <c r="BQO21" s="1109"/>
      <c r="BQP21" s="1109"/>
      <c r="BQQ21" s="1109"/>
      <c r="BQR21" s="1111"/>
      <c r="BQS21" s="1112">
        <f t="shared" si="1285"/>
        <v>0</v>
      </c>
      <c r="BQT21" s="1126"/>
      <c r="BQU21" s="1110"/>
      <c r="BQW21" s="1121"/>
      <c r="BQX21" s="1109"/>
      <c r="BQY21" s="1109"/>
      <c r="BQZ21" s="1109"/>
      <c r="BRA21" s="1112">
        <f t="shared" si="1286"/>
        <v>0</v>
      </c>
      <c r="BRB21" s="1109"/>
      <c r="BRC21" s="1109"/>
      <c r="BRD21" s="1109"/>
      <c r="BRE21" s="1109"/>
      <c r="BRF21" s="1109"/>
      <c r="BRG21" s="1111"/>
      <c r="BRH21" s="1112">
        <f t="shared" si="1287"/>
        <v>0</v>
      </c>
      <c r="BRI21" s="1126"/>
      <c r="BRJ21" s="1110"/>
      <c r="BRL21" s="1121"/>
      <c r="BRM21" s="1109"/>
      <c r="BRN21" s="1109"/>
      <c r="BRO21" s="1109"/>
      <c r="BRP21" s="1112">
        <f t="shared" si="1288"/>
        <v>0</v>
      </c>
      <c r="BRQ21" s="1109"/>
      <c r="BRR21" s="1109"/>
      <c r="BRS21" s="1109"/>
      <c r="BRT21" s="1109"/>
      <c r="BRU21" s="1109"/>
      <c r="BRV21" s="1111"/>
      <c r="BRW21" s="1112">
        <f t="shared" si="1289"/>
        <v>0</v>
      </c>
      <c r="BRX21" s="1126"/>
      <c r="BRY21" s="1110"/>
      <c r="BSA21" s="1121"/>
      <c r="BSB21" s="1109"/>
      <c r="BSC21" s="1109"/>
      <c r="BSD21" s="1109"/>
      <c r="BSE21" s="1112">
        <f t="shared" si="1290"/>
        <v>0</v>
      </c>
      <c r="BSF21" s="1109"/>
      <c r="BSG21" s="1109"/>
      <c r="BSH21" s="1109"/>
      <c r="BSI21" s="1109"/>
      <c r="BSJ21" s="1109"/>
      <c r="BSK21" s="1111"/>
      <c r="BSL21" s="1112">
        <f t="shared" si="1291"/>
        <v>0</v>
      </c>
      <c r="BSM21" s="1126"/>
      <c r="BSN21" s="1110"/>
      <c r="BSP21" s="1121"/>
      <c r="BSQ21" s="1109"/>
      <c r="BSR21" s="1109"/>
      <c r="BSS21" s="1109"/>
      <c r="BST21" s="1112">
        <f t="shared" si="1292"/>
        <v>0</v>
      </c>
      <c r="BSU21" s="1109"/>
      <c r="BSV21" s="1109"/>
      <c r="BSW21" s="1109"/>
      <c r="BSX21" s="1109"/>
      <c r="BSY21" s="1109"/>
      <c r="BSZ21" s="1111"/>
      <c r="BTA21" s="1112">
        <f t="shared" si="1293"/>
        <v>0</v>
      </c>
      <c r="BTB21" s="1126"/>
      <c r="BTC21" s="1110"/>
      <c r="BTE21" s="1121"/>
      <c r="BTF21" s="1109"/>
      <c r="BTG21" s="1109"/>
      <c r="BTH21" s="1109"/>
      <c r="BTI21" s="1112">
        <f t="shared" si="1294"/>
        <v>0</v>
      </c>
      <c r="BTJ21" s="1109"/>
      <c r="BTK21" s="1109"/>
      <c r="BTL21" s="1109"/>
      <c r="BTM21" s="1109"/>
      <c r="BTN21" s="1109"/>
      <c r="BTO21" s="1111"/>
      <c r="BTP21" s="1112">
        <f t="shared" si="1295"/>
        <v>0</v>
      </c>
      <c r="BTQ21" s="1126"/>
      <c r="BTR21" s="1110"/>
      <c r="BTT21" s="1121"/>
      <c r="BTU21" s="1109"/>
      <c r="BTV21" s="1109"/>
      <c r="BTW21" s="1109"/>
      <c r="BTX21" s="1112">
        <f t="shared" si="1296"/>
        <v>0</v>
      </c>
      <c r="BTY21" s="1109"/>
      <c r="BTZ21" s="1109"/>
      <c r="BUA21" s="1109"/>
      <c r="BUB21" s="1109"/>
      <c r="BUC21" s="1109"/>
      <c r="BUD21" s="1111"/>
      <c r="BUE21" s="1112">
        <f t="shared" si="1297"/>
        <v>0</v>
      </c>
      <c r="BUF21" s="1126"/>
      <c r="BUG21" s="1110"/>
      <c r="BUI21" s="1121"/>
      <c r="BUJ21" s="1109"/>
      <c r="BUK21" s="1109"/>
      <c r="BUL21" s="1109"/>
      <c r="BUM21" s="1112">
        <f t="shared" si="1298"/>
        <v>0</v>
      </c>
      <c r="BUN21" s="1109"/>
      <c r="BUO21" s="1109"/>
      <c r="BUP21" s="1109"/>
      <c r="BUQ21" s="1109"/>
      <c r="BUR21" s="1109"/>
      <c r="BUS21" s="1111"/>
      <c r="BUT21" s="1112">
        <f t="shared" si="1299"/>
        <v>0</v>
      </c>
      <c r="BUU21" s="1126"/>
      <c r="BUV21" s="1110"/>
      <c r="BUX21" s="1121"/>
      <c r="BUY21" s="1109"/>
      <c r="BUZ21" s="1109"/>
      <c r="BVA21" s="1109"/>
      <c r="BVB21" s="1112">
        <f t="shared" si="1300"/>
        <v>0</v>
      </c>
      <c r="BVC21" s="1109"/>
      <c r="BVD21" s="1109"/>
      <c r="BVE21" s="1109"/>
      <c r="BVF21" s="1109"/>
      <c r="BVG21" s="1109"/>
      <c r="BVH21" s="1111"/>
      <c r="BVI21" s="1112">
        <f t="shared" si="1301"/>
        <v>0</v>
      </c>
      <c r="BVJ21" s="1126"/>
      <c r="BVK21" s="1110"/>
      <c r="BVM21" s="1121"/>
      <c r="BVN21" s="1109"/>
      <c r="BVO21" s="1109"/>
      <c r="BVP21" s="1109"/>
      <c r="BVQ21" s="1112">
        <f t="shared" si="1302"/>
        <v>0</v>
      </c>
      <c r="BVR21" s="1109"/>
      <c r="BVS21" s="1109"/>
      <c r="BVT21" s="1109"/>
      <c r="BVU21" s="1109"/>
      <c r="BVV21" s="1109"/>
      <c r="BVW21" s="1111"/>
      <c r="BVX21" s="1112">
        <f t="shared" si="1303"/>
        <v>0</v>
      </c>
      <c r="BVY21" s="1126"/>
      <c r="BVZ21" s="1110"/>
      <c r="BWB21" s="1121"/>
      <c r="BWC21" s="1109"/>
      <c r="BWD21" s="1109"/>
      <c r="BWE21" s="1109"/>
      <c r="BWF21" s="1112">
        <f t="shared" si="1304"/>
        <v>0</v>
      </c>
      <c r="BWG21" s="1109"/>
      <c r="BWH21" s="1109"/>
      <c r="BWI21" s="1109"/>
      <c r="BWJ21" s="1109"/>
      <c r="BWK21" s="1109"/>
      <c r="BWL21" s="1111"/>
      <c r="BWM21" s="1112">
        <f t="shared" si="1305"/>
        <v>0</v>
      </c>
      <c r="BWN21" s="1126"/>
      <c r="BWO21" s="1110"/>
    </row>
    <row r="22" spans="2:2130" ht="15" customHeight="1" x14ac:dyDescent="0.2">
      <c r="B22" s="1114" t="s">
        <v>793</v>
      </c>
      <c r="C22" s="1109"/>
      <c r="D22" s="1109"/>
      <c r="E22" s="1109"/>
      <c r="F22" s="1109"/>
      <c r="G22" s="1112">
        <f t="shared" si="263"/>
        <v>0</v>
      </c>
      <c r="H22" s="1109"/>
      <c r="I22" s="1109"/>
      <c r="J22" s="1109"/>
      <c r="K22" s="1109"/>
      <c r="L22" s="1109"/>
      <c r="M22" s="1111"/>
      <c r="N22" s="1112">
        <f t="shared" si="264"/>
        <v>0</v>
      </c>
      <c r="O22" s="1126"/>
      <c r="P22" s="1110"/>
      <c r="Q22" s="1109"/>
      <c r="R22" s="1109"/>
      <c r="S22" s="1109"/>
      <c r="T22" s="1109"/>
      <c r="U22" s="1112">
        <f t="shared" si="1046"/>
        <v>0</v>
      </c>
      <c r="V22" s="1109"/>
      <c r="W22" s="1109"/>
      <c r="X22" s="1109"/>
      <c r="Y22" s="1109"/>
      <c r="Z22" s="1109"/>
      <c r="AA22" s="1111"/>
      <c r="AB22" s="1112">
        <f t="shared" si="1047"/>
        <v>0</v>
      </c>
      <c r="AC22" s="1126"/>
      <c r="AD22" s="1110"/>
      <c r="AF22" s="1121"/>
      <c r="AG22" s="1109"/>
      <c r="AH22" s="1109"/>
      <c r="AI22" s="1109"/>
      <c r="AJ22" s="1112">
        <f t="shared" si="1048"/>
        <v>0</v>
      </c>
      <c r="AK22" s="1109"/>
      <c r="AL22" s="1109"/>
      <c r="AM22" s="1109"/>
      <c r="AN22" s="1109"/>
      <c r="AO22" s="1109"/>
      <c r="AP22" s="1111"/>
      <c r="AQ22" s="1112">
        <f t="shared" si="1049"/>
        <v>0</v>
      </c>
      <c r="AR22" s="1126"/>
      <c r="AS22" s="1110"/>
      <c r="AU22" s="1121"/>
      <c r="AV22" s="1109"/>
      <c r="AW22" s="1109"/>
      <c r="AX22" s="1109"/>
      <c r="AY22" s="1112">
        <f t="shared" si="1050"/>
        <v>0</v>
      </c>
      <c r="AZ22" s="1109"/>
      <c r="BA22" s="1109"/>
      <c r="BB22" s="1109"/>
      <c r="BC22" s="1109"/>
      <c r="BD22" s="1109"/>
      <c r="BE22" s="1111"/>
      <c r="BF22" s="1112">
        <f t="shared" si="1051"/>
        <v>0</v>
      </c>
      <c r="BG22" s="1126"/>
      <c r="BH22" s="1110"/>
      <c r="BJ22" s="1121"/>
      <c r="BK22" s="1109"/>
      <c r="BL22" s="1109"/>
      <c r="BM22" s="1109"/>
      <c r="BN22" s="1112">
        <f t="shared" si="1052"/>
        <v>0</v>
      </c>
      <c r="BO22" s="1109"/>
      <c r="BP22" s="1109"/>
      <c r="BQ22" s="1109"/>
      <c r="BR22" s="1109"/>
      <c r="BS22" s="1109"/>
      <c r="BT22" s="1111"/>
      <c r="BU22" s="1112">
        <f t="shared" si="1053"/>
        <v>0</v>
      </c>
      <c r="BV22" s="1126"/>
      <c r="BW22" s="1110"/>
      <c r="BY22" s="1121"/>
      <c r="BZ22" s="1109"/>
      <c r="CA22" s="1109"/>
      <c r="CB22" s="1109"/>
      <c r="CC22" s="1112">
        <f t="shared" si="1054"/>
        <v>0</v>
      </c>
      <c r="CD22" s="1109"/>
      <c r="CE22" s="1109"/>
      <c r="CF22" s="1109"/>
      <c r="CG22" s="1109"/>
      <c r="CH22" s="1109"/>
      <c r="CI22" s="1111"/>
      <c r="CJ22" s="1112">
        <f t="shared" si="1055"/>
        <v>0</v>
      </c>
      <c r="CK22" s="1126"/>
      <c r="CL22" s="1110"/>
      <c r="CN22" s="1121"/>
      <c r="CO22" s="1109"/>
      <c r="CP22" s="1109"/>
      <c r="CQ22" s="1109"/>
      <c r="CR22" s="1112">
        <f t="shared" si="1056"/>
        <v>0</v>
      </c>
      <c r="CS22" s="1109"/>
      <c r="CT22" s="1109"/>
      <c r="CU22" s="1109"/>
      <c r="CV22" s="1109"/>
      <c r="CW22" s="1109"/>
      <c r="CX22" s="1111"/>
      <c r="CY22" s="1112">
        <f t="shared" si="1057"/>
        <v>0</v>
      </c>
      <c r="CZ22" s="1126"/>
      <c r="DA22" s="1110"/>
      <c r="DC22" s="1121"/>
      <c r="DD22" s="1109"/>
      <c r="DE22" s="1109"/>
      <c r="DF22" s="1109"/>
      <c r="DG22" s="1112">
        <f t="shared" si="1058"/>
        <v>0</v>
      </c>
      <c r="DH22" s="1109"/>
      <c r="DI22" s="1109"/>
      <c r="DJ22" s="1109"/>
      <c r="DK22" s="1109"/>
      <c r="DL22" s="1109"/>
      <c r="DM22" s="1111"/>
      <c r="DN22" s="1112">
        <f t="shared" si="1059"/>
        <v>0</v>
      </c>
      <c r="DO22" s="1126"/>
      <c r="DP22" s="1110"/>
      <c r="DR22" s="1121"/>
      <c r="DS22" s="1109"/>
      <c r="DT22" s="1109"/>
      <c r="DU22" s="1109"/>
      <c r="DV22" s="1112">
        <f t="shared" si="1060"/>
        <v>0</v>
      </c>
      <c r="DW22" s="1109"/>
      <c r="DX22" s="1109"/>
      <c r="DY22" s="1109"/>
      <c r="DZ22" s="1109"/>
      <c r="EA22" s="1109"/>
      <c r="EB22" s="1111"/>
      <c r="EC22" s="1112">
        <f t="shared" si="1061"/>
        <v>0</v>
      </c>
      <c r="ED22" s="1126"/>
      <c r="EE22" s="1110"/>
      <c r="EG22" s="1121"/>
      <c r="EH22" s="1109"/>
      <c r="EI22" s="1109"/>
      <c r="EJ22" s="1109"/>
      <c r="EK22" s="1112">
        <f t="shared" si="1062"/>
        <v>0</v>
      </c>
      <c r="EL22" s="1109"/>
      <c r="EM22" s="1109"/>
      <c r="EN22" s="1109"/>
      <c r="EO22" s="1109"/>
      <c r="EP22" s="1109"/>
      <c r="EQ22" s="1111"/>
      <c r="ER22" s="1112">
        <f t="shared" si="1063"/>
        <v>0</v>
      </c>
      <c r="ES22" s="1126"/>
      <c r="ET22" s="1110"/>
      <c r="EV22" s="1121"/>
      <c r="EW22" s="1109"/>
      <c r="EX22" s="1109"/>
      <c r="EY22" s="1109"/>
      <c r="EZ22" s="1112">
        <f t="shared" si="1064"/>
        <v>0</v>
      </c>
      <c r="FA22" s="1109"/>
      <c r="FB22" s="1109"/>
      <c r="FC22" s="1109"/>
      <c r="FD22" s="1109"/>
      <c r="FE22" s="1109"/>
      <c r="FF22" s="1111"/>
      <c r="FG22" s="1112">
        <f t="shared" si="1065"/>
        <v>0</v>
      </c>
      <c r="FH22" s="1126"/>
      <c r="FI22" s="1110"/>
      <c r="FK22" s="1121"/>
      <c r="FL22" s="1109"/>
      <c r="FM22" s="1109"/>
      <c r="FN22" s="1109"/>
      <c r="FO22" s="1112">
        <f t="shared" si="1066"/>
        <v>0</v>
      </c>
      <c r="FP22" s="1109"/>
      <c r="FQ22" s="1109"/>
      <c r="FR22" s="1109"/>
      <c r="FS22" s="1109"/>
      <c r="FT22" s="1109"/>
      <c r="FU22" s="1111"/>
      <c r="FV22" s="1112">
        <f t="shared" si="1067"/>
        <v>0</v>
      </c>
      <c r="FW22" s="1126"/>
      <c r="FX22" s="1110"/>
      <c r="FZ22" s="1121"/>
      <c r="GA22" s="1109"/>
      <c r="GB22" s="1109"/>
      <c r="GC22" s="1109"/>
      <c r="GD22" s="1112">
        <f t="shared" si="1068"/>
        <v>0</v>
      </c>
      <c r="GE22" s="1109"/>
      <c r="GF22" s="1109"/>
      <c r="GG22" s="1109"/>
      <c r="GH22" s="1109"/>
      <c r="GI22" s="1109"/>
      <c r="GJ22" s="1111"/>
      <c r="GK22" s="1112">
        <f t="shared" si="1069"/>
        <v>0</v>
      </c>
      <c r="GL22" s="1126"/>
      <c r="GM22" s="1110"/>
      <c r="GO22" s="1121"/>
      <c r="GP22" s="1109"/>
      <c r="GQ22" s="1109"/>
      <c r="GR22" s="1109"/>
      <c r="GS22" s="1112">
        <f t="shared" si="1070"/>
        <v>0</v>
      </c>
      <c r="GT22" s="1109"/>
      <c r="GU22" s="1109"/>
      <c r="GV22" s="1109"/>
      <c r="GW22" s="1109"/>
      <c r="GX22" s="1109"/>
      <c r="GY22" s="1111"/>
      <c r="GZ22" s="1112">
        <f t="shared" si="1071"/>
        <v>0</v>
      </c>
      <c r="HA22" s="1126"/>
      <c r="HB22" s="1110"/>
      <c r="HD22" s="1121"/>
      <c r="HE22" s="1109"/>
      <c r="HF22" s="1109"/>
      <c r="HG22" s="1109"/>
      <c r="HH22" s="1112">
        <f t="shared" si="1072"/>
        <v>0</v>
      </c>
      <c r="HI22" s="1109"/>
      <c r="HJ22" s="1109"/>
      <c r="HK22" s="1109"/>
      <c r="HL22" s="1109"/>
      <c r="HM22" s="1109"/>
      <c r="HN22" s="1111"/>
      <c r="HO22" s="1112">
        <f t="shared" si="1073"/>
        <v>0</v>
      </c>
      <c r="HP22" s="1126"/>
      <c r="HQ22" s="1110"/>
      <c r="HS22" s="1121"/>
      <c r="HT22" s="1109"/>
      <c r="HU22" s="1109"/>
      <c r="HV22" s="1109"/>
      <c r="HW22" s="1112">
        <f t="shared" si="1074"/>
        <v>0</v>
      </c>
      <c r="HX22" s="1109"/>
      <c r="HY22" s="1109"/>
      <c r="HZ22" s="1109"/>
      <c r="IA22" s="1109"/>
      <c r="IB22" s="1109"/>
      <c r="IC22" s="1111"/>
      <c r="ID22" s="1112">
        <f t="shared" si="1075"/>
        <v>0</v>
      </c>
      <c r="IE22" s="1126"/>
      <c r="IF22" s="1110"/>
      <c r="IH22" s="1121"/>
      <c r="II22" s="1109"/>
      <c r="IJ22" s="1109"/>
      <c r="IK22" s="1109"/>
      <c r="IL22" s="1112">
        <f t="shared" si="1076"/>
        <v>0</v>
      </c>
      <c r="IM22" s="1109"/>
      <c r="IN22" s="1109"/>
      <c r="IO22" s="1109"/>
      <c r="IP22" s="1109"/>
      <c r="IQ22" s="1109"/>
      <c r="IR22" s="1111"/>
      <c r="IS22" s="1112">
        <f t="shared" si="1077"/>
        <v>0</v>
      </c>
      <c r="IT22" s="1126"/>
      <c r="IU22" s="1110"/>
      <c r="IW22" s="1121"/>
      <c r="IX22" s="1109"/>
      <c r="IY22" s="1109"/>
      <c r="IZ22" s="1109"/>
      <c r="JA22" s="1112">
        <f t="shared" si="1078"/>
        <v>0</v>
      </c>
      <c r="JB22" s="1109"/>
      <c r="JC22" s="1109"/>
      <c r="JD22" s="1109"/>
      <c r="JE22" s="1109"/>
      <c r="JF22" s="1109"/>
      <c r="JG22" s="1111"/>
      <c r="JH22" s="1112">
        <f t="shared" si="1079"/>
        <v>0</v>
      </c>
      <c r="JI22" s="1126"/>
      <c r="JJ22" s="1110"/>
      <c r="JL22" s="1121"/>
      <c r="JM22" s="1109"/>
      <c r="JN22" s="1109"/>
      <c r="JO22" s="1109"/>
      <c r="JP22" s="1112">
        <f t="shared" si="1080"/>
        <v>0</v>
      </c>
      <c r="JQ22" s="1109"/>
      <c r="JR22" s="1109"/>
      <c r="JS22" s="1109"/>
      <c r="JT22" s="1109"/>
      <c r="JU22" s="1109"/>
      <c r="JV22" s="1111"/>
      <c r="JW22" s="1112">
        <f t="shared" si="1081"/>
        <v>0</v>
      </c>
      <c r="JX22" s="1126"/>
      <c r="JY22" s="1110"/>
      <c r="KA22" s="1121"/>
      <c r="KB22" s="1109"/>
      <c r="KC22" s="1109"/>
      <c r="KD22" s="1109"/>
      <c r="KE22" s="1112">
        <f t="shared" si="1082"/>
        <v>0</v>
      </c>
      <c r="KF22" s="1109"/>
      <c r="KG22" s="1109"/>
      <c r="KH22" s="1109"/>
      <c r="KI22" s="1109"/>
      <c r="KJ22" s="1109"/>
      <c r="KK22" s="1111"/>
      <c r="KL22" s="1112">
        <f t="shared" si="1083"/>
        <v>0</v>
      </c>
      <c r="KM22" s="1126"/>
      <c r="KN22" s="1110"/>
      <c r="KP22" s="1121"/>
      <c r="KQ22" s="1109"/>
      <c r="KR22" s="1109"/>
      <c r="KS22" s="1109"/>
      <c r="KT22" s="1112">
        <f t="shared" si="1084"/>
        <v>0</v>
      </c>
      <c r="KU22" s="1109"/>
      <c r="KV22" s="1109"/>
      <c r="KW22" s="1109"/>
      <c r="KX22" s="1109"/>
      <c r="KY22" s="1109"/>
      <c r="KZ22" s="1111"/>
      <c r="LA22" s="1112">
        <f t="shared" si="1085"/>
        <v>0</v>
      </c>
      <c r="LB22" s="1126"/>
      <c r="LC22" s="1110"/>
      <c r="LE22" s="1121"/>
      <c r="LF22" s="1109"/>
      <c r="LG22" s="1109"/>
      <c r="LH22" s="1109"/>
      <c r="LI22" s="1112">
        <f t="shared" si="1086"/>
        <v>0</v>
      </c>
      <c r="LJ22" s="1109"/>
      <c r="LK22" s="1109"/>
      <c r="LL22" s="1109"/>
      <c r="LM22" s="1109"/>
      <c r="LN22" s="1109"/>
      <c r="LO22" s="1111"/>
      <c r="LP22" s="1112">
        <f t="shared" si="1087"/>
        <v>0</v>
      </c>
      <c r="LQ22" s="1126"/>
      <c r="LR22" s="1110"/>
      <c r="LT22" s="1121"/>
      <c r="LU22" s="1109"/>
      <c r="LV22" s="1109"/>
      <c r="LW22" s="1109"/>
      <c r="LX22" s="1112">
        <f t="shared" si="1088"/>
        <v>0</v>
      </c>
      <c r="LY22" s="1109"/>
      <c r="LZ22" s="1109"/>
      <c r="MA22" s="1109"/>
      <c r="MB22" s="1109"/>
      <c r="MC22" s="1109"/>
      <c r="MD22" s="1111"/>
      <c r="ME22" s="1112">
        <f t="shared" si="1089"/>
        <v>0</v>
      </c>
      <c r="MF22" s="1126"/>
      <c r="MG22" s="1110"/>
      <c r="MI22" s="1121"/>
      <c r="MJ22" s="1109"/>
      <c r="MK22" s="1109"/>
      <c r="ML22" s="1109"/>
      <c r="MM22" s="1112">
        <f t="shared" si="1090"/>
        <v>0</v>
      </c>
      <c r="MN22" s="1109"/>
      <c r="MO22" s="1109"/>
      <c r="MP22" s="1109"/>
      <c r="MQ22" s="1109"/>
      <c r="MR22" s="1109"/>
      <c r="MS22" s="1111"/>
      <c r="MT22" s="1112">
        <f t="shared" si="1091"/>
        <v>0</v>
      </c>
      <c r="MU22" s="1126"/>
      <c r="MV22" s="1110"/>
      <c r="MX22" s="1121"/>
      <c r="MY22" s="1109"/>
      <c r="MZ22" s="1109"/>
      <c r="NA22" s="1109"/>
      <c r="NB22" s="1112">
        <f t="shared" si="1092"/>
        <v>0</v>
      </c>
      <c r="NC22" s="1109"/>
      <c r="ND22" s="1109"/>
      <c r="NE22" s="1109"/>
      <c r="NF22" s="1109"/>
      <c r="NG22" s="1109"/>
      <c r="NH22" s="1111"/>
      <c r="NI22" s="1112">
        <f t="shared" si="1093"/>
        <v>0</v>
      </c>
      <c r="NJ22" s="1126"/>
      <c r="NK22" s="1110"/>
      <c r="NM22" s="1121"/>
      <c r="NN22" s="1109"/>
      <c r="NO22" s="1109"/>
      <c r="NP22" s="1109"/>
      <c r="NQ22" s="1112">
        <f t="shared" si="1094"/>
        <v>0</v>
      </c>
      <c r="NR22" s="1109"/>
      <c r="NS22" s="1109"/>
      <c r="NT22" s="1109"/>
      <c r="NU22" s="1109"/>
      <c r="NV22" s="1109"/>
      <c r="NW22" s="1111"/>
      <c r="NX22" s="1112">
        <f t="shared" si="1095"/>
        <v>0</v>
      </c>
      <c r="NY22" s="1126"/>
      <c r="NZ22" s="1110"/>
      <c r="OB22" s="1121"/>
      <c r="OC22" s="1109"/>
      <c r="OD22" s="1109"/>
      <c r="OE22" s="1109"/>
      <c r="OF22" s="1112">
        <f t="shared" si="1096"/>
        <v>0</v>
      </c>
      <c r="OG22" s="1109"/>
      <c r="OH22" s="1109"/>
      <c r="OI22" s="1109"/>
      <c r="OJ22" s="1109"/>
      <c r="OK22" s="1109"/>
      <c r="OL22" s="1111"/>
      <c r="OM22" s="1112">
        <f t="shared" si="1097"/>
        <v>0</v>
      </c>
      <c r="ON22" s="1126"/>
      <c r="OO22" s="1110"/>
      <c r="OQ22" s="1121"/>
      <c r="OR22" s="1109"/>
      <c r="OS22" s="1109"/>
      <c r="OT22" s="1109"/>
      <c r="OU22" s="1112">
        <f t="shared" si="1098"/>
        <v>0</v>
      </c>
      <c r="OV22" s="1109"/>
      <c r="OW22" s="1109"/>
      <c r="OX22" s="1109"/>
      <c r="OY22" s="1109"/>
      <c r="OZ22" s="1109"/>
      <c r="PA22" s="1111"/>
      <c r="PB22" s="1112">
        <f t="shared" si="1099"/>
        <v>0</v>
      </c>
      <c r="PC22" s="1126"/>
      <c r="PD22" s="1110"/>
      <c r="PF22" s="1121"/>
      <c r="PG22" s="1109"/>
      <c r="PH22" s="1109"/>
      <c r="PI22" s="1109"/>
      <c r="PJ22" s="1112">
        <f t="shared" si="1100"/>
        <v>0</v>
      </c>
      <c r="PK22" s="1109"/>
      <c r="PL22" s="1109"/>
      <c r="PM22" s="1109"/>
      <c r="PN22" s="1109"/>
      <c r="PO22" s="1109"/>
      <c r="PP22" s="1111"/>
      <c r="PQ22" s="1112">
        <f t="shared" si="1101"/>
        <v>0</v>
      </c>
      <c r="PR22" s="1126"/>
      <c r="PS22" s="1110"/>
      <c r="PU22" s="1121"/>
      <c r="PV22" s="1109"/>
      <c r="PW22" s="1109"/>
      <c r="PX22" s="1109"/>
      <c r="PY22" s="1112">
        <f t="shared" si="1102"/>
        <v>0</v>
      </c>
      <c r="PZ22" s="1109"/>
      <c r="QA22" s="1109"/>
      <c r="QB22" s="1109"/>
      <c r="QC22" s="1109"/>
      <c r="QD22" s="1109"/>
      <c r="QE22" s="1111"/>
      <c r="QF22" s="1112">
        <f t="shared" si="1103"/>
        <v>0</v>
      </c>
      <c r="QG22" s="1126"/>
      <c r="QH22" s="1110"/>
      <c r="QJ22" s="1121"/>
      <c r="QK22" s="1109"/>
      <c r="QL22" s="1109"/>
      <c r="QM22" s="1109"/>
      <c r="QN22" s="1112">
        <f t="shared" si="1104"/>
        <v>0</v>
      </c>
      <c r="QO22" s="1109"/>
      <c r="QP22" s="1109"/>
      <c r="QQ22" s="1109"/>
      <c r="QR22" s="1109"/>
      <c r="QS22" s="1109"/>
      <c r="QT22" s="1111"/>
      <c r="QU22" s="1112">
        <f t="shared" si="1105"/>
        <v>0</v>
      </c>
      <c r="QV22" s="1126"/>
      <c r="QW22" s="1110"/>
      <c r="QY22" s="1121"/>
      <c r="QZ22" s="1109"/>
      <c r="RA22" s="1109"/>
      <c r="RB22" s="1109"/>
      <c r="RC22" s="1112">
        <f t="shared" si="1106"/>
        <v>0</v>
      </c>
      <c r="RD22" s="1109"/>
      <c r="RE22" s="1109"/>
      <c r="RF22" s="1109"/>
      <c r="RG22" s="1109"/>
      <c r="RH22" s="1109"/>
      <c r="RI22" s="1111"/>
      <c r="RJ22" s="1112">
        <f t="shared" si="1107"/>
        <v>0</v>
      </c>
      <c r="RK22" s="1126"/>
      <c r="RL22" s="1110"/>
      <c r="RN22" s="1121"/>
      <c r="RO22" s="1109"/>
      <c r="RP22" s="1109"/>
      <c r="RQ22" s="1109"/>
      <c r="RR22" s="1112">
        <f t="shared" si="1108"/>
        <v>0</v>
      </c>
      <c r="RS22" s="1109"/>
      <c r="RT22" s="1109"/>
      <c r="RU22" s="1109"/>
      <c r="RV22" s="1109"/>
      <c r="RW22" s="1109"/>
      <c r="RX22" s="1111"/>
      <c r="RY22" s="1112">
        <f t="shared" si="1109"/>
        <v>0</v>
      </c>
      <c r="RZ22" s="1126"/>
      <c r="SA22" s="1110"/>
      <c r="SC22" s="1121"/>
      <c r="SD22" s="1109"/>
      <c r="SE22" s="1109"/>
      <c r="SF22" s="1109"/>
      <c r="SG22" s="1112">
        <f t="shared" si="1110"/>
        <v>0</v>
      </c>
      <c r="SH22" s="1109"/>
      <c r="SI22" s="1109"/>
      <c r="SJ22" s="1109"/>
      <c r="SK22" s="1109"/>
      <c r="SL22" s="1109"/>
      <c r="SM22" s="1111"/>
      <c r="SN22" s="1112">
        <f t="shared" si="1111"/>
        <v>0</v>
      </c>
      <c r="SO22" s="1126"/>
      <c r="SP22" s="1110"/>
      <c r="SR22" s="1121"/>
      <c r="SS22" s="1109"/>
      <c r="ST22" s="1109"/>
      <c r="SU22" s="1109"/>
      <c r="SV22" s="1112">
        <f t="shared" si="1112"/>
        <v>0</v>
      </c>
      <c r="SW22" s="1109"/>
      <c r="SX22" s="1109"/>
      <c r="SY22" s="1109"/>
      <c r="SZ22" s="1109"/>
      <c r="TA22" s="1109"/>
      <c r="TB22" s="1111"/>
      <c r="TC22" s="1112">
        <f t="shared" si="1113"/>
        <v>0</v>
      </c>
      <c r="TD22" s="1126"/>
      <c r="TE22" s="1110"/>
      <c r="TG22" s="1121"/>
      <c r="TH22" s="1109"/>
      <c r="TI22" s="1109"/>
      <c r="TJ22" s="1109"/>
      <c r="TK22" s="1112">
        <f t="shared" si="1114"/>
        <v>0</v>
      </c>
      <c r="TL22" s="1109"/>
      <c r="TM22" s="1109"/>
      <c r="TN22" s="1109"/>
      <c r="TO22" s="1109"/>
      <c r="TP22" s="1109"/>
      <c r="TQ22" s="1111"/>
      <c r="TR22" s="1112">
        <f t="shared" si="1115"/>
        <v>0</v>
      </c>
      <c r="TS22" s="1126"/>
      <c r="TT22" s="1110"/>
      <c r="TV22" s="1121"/>
      <c r="TW22" s="1109"/>
      <c r="TX22" s="1109"/>
      <c r="TY22" s="1109"/>
      <c r="TZ22" s="1112">
        <f t="shared" si="1116"/>
        <v>0</v>
      </c>
      <c r="UA22" s="1109"/>
      <c r="UB22" s="1109"/>
      <c r="UC22" s="1109"/>
      <c r="UD22" s="1109"/>
      <c r="UE22" s="1109"/>
      <c r="UF22" s="1111"/>
      <c r="UG22" s="1112">
        <f t="shared" si="1117"/>
        <v>0</v>
      </c>
      <c r="UH22" s="1126"/>
      <c r="UI22" s="1110"/>
      <c r="UK22" s="1121"/>
      <c r="UL22" s="1109"/>
      <c r="UM22" s="1109"/>
      <c r="UN22" s="1109"/>
      <c r="UO22" s="1112">
        <f t="shared" si="1118"/>
        <v>0</v>
      </c>
      <c r="UP22" s="1109"/>
      <c r="UQ22" s="1109"/>
      <c r="UR22" s="1109"/>
      <c r="US22" s="1109"/>
      <c r="UT22" s="1109"/>
      <c r="UU22" s="1111"/>
      <c r="UV22" s="1112">
        <f t="shared" si="1119"/>
        <v>0</v>
      </c>
      <c r="UW22" s="1126"/>
      <c r="UX22" s="1110"/>
      <c r="UZ22" s="1121"/>
      <c r="VA22" s="1109"/>
      <c r="VB22" s="1109"/>
      <c r="VC22" s="1109"/>
      <c r="VD22" s="1112">
        <f t="shared" si="1120"/>
        <v>0</v>
      </c>
      <c r="VE22" s="1109"/>
      <c r="VF22" s="1109"/>
      <c r="VG22" s="1109"/>
      <c r="VH22" s="1109"/>
      <c r="VI22" s="1109"/>
      <c r="VJ22" s="1111"/>
      <c r="VK22" s="1112">
        <f t="shared" si="1121"/>
        <v>0</v>
      </c>
      <c r="VL22" s="1126"/>
      <c r="VM22" s="1110"/>
      <c r="VO22" s="1121"/>
      <c r="VP22" s="1109"/>
      <c r="VQ22" s="1109"/>
      <c r="VR22" s="1109"/>
      <c r="VS22" s="1112">
        <f t="shared" si="1122"/>
        <v>0</v>
      </c>
      <c r="VT22" s="1109"/>
      <c r="VU22" s="1109"/>
      <c r="VV22" s="1109"/>
      <c r="VW22" s="1109"/>
      <c r="VX22" s="1109"/>
      <c r="VY22" s="1111"/>
      <c r="VZ22" s="1112">
        <f t="shared" si="1123"/>
        <v>0</v>
      </c>
      <c r="WA22" s="1126"/>
      <c r="WB22" s="1110"/>
      <c r="WD22" s="1121"/>
      <c r="WE22" s="1109"/>
      <c r="WF22" s="1109"/>
      <c r="WG22" s="1109"/>
      <c r="WH22" s="1112">
        <f t="shared" si="1124"/>
        <v>0</v>
      </c>
      <c r="WI22" s="1109"/>
      <c r="WJ22" s="1109"/>
      <c r="WK22" s="1109"/>
      <c r="WL22" s="1109"/>
      <c r="WM22" s="1109"/>
      <c r="WN22" s="1111"/>
      <c r="WO22" s="1112">
        <f t="shared" si="1125"/>
        <v>0</v>
      </c>
      <c r="WP22" s="1126"/>
      <c r="WQ22" s="1110"/>
      <c r="WS22" s="1121"/>
      <c r="WT22" s="1109"/>
      <c r="WU22" s="1109"/>
      <c r="WV22" s="1109"/>
      <c r="WW22" s="1112">
        <f t="shared" si="1126"/>
        <v>0</v>
      </c>
      <c r="WX22" s="1109"/>
      <c r="WY22" s="1109"/>
      <c r="WZ22" s="1109"/>
      <c r="XA22" s="1109"/>
      <c r="XB22" s="1109"/>
      <c r="XC22" s="1111"/>
      <c r="XD22" s="1112">
        <f t="shared" si="1127"/>
        <v>0</v>
      </c>
      <c r="XE22" s="1126"/>
      <c r="XF22" s="1110"/>
      <c r="XH22" s="1121"/>
      <c r="XI22" s="1109"/>
      <c r="XJ22" s="1109"/>
      <c r="XK22" s="1109"/>
      <c r="XL22" s="1112">
        <f t="shared" si="1128"/>
        <v>0</v>
      </c>
      <c r="XM22" s="1109"/>
      <c r="XN22" s="1109"/>
      <c r="XO22" s="1109"/>
      <c r="XP22" s="1109"/>
      <c r="XQ22" s="1109"/>
      <c r="XR22" s="1111"/>
      <c r="XS22" s="1112">
        <f t="shared" si="1129"/>
        <v>0</v>
      </c>
      <c r="XT22" s="1126"/>
      <c r="XU22" s="1110"/>
      <c r="XW22" s="1121"/>
      <c r="XX22" s="1109"/>
      <c r="XY22" s="1109"/>
      <c r="XZ22" s="1109"/>
      <c r="YA22" s="1112">
        <f t="shared" si="1130"/>
        <v>0</v>
      </c>
      <c r="YB22" s="1109"/>
      <c r="YC22" s="1109"/>
      <c r="YD22" s="1109"/>
      <c r="YE22" s="1109"/>
      <c r="YF22" s="1109"/>
      <c r="YG22" s="1111"/>
      <c r="YH22" s="1112">
        <f t="shared" si="1131"/>
        <v>0</v>
      </c>
      <c r="YI22" s="1126"/>
      <c r="YJ22" s="1110"/>
      <c r="YL22" s="1121"/>
      <c r="YM22" s="1109"/>
      <c r="YN22" s="1109"/>
      <c r="YO22" s="1109"/>
      <c r="YP22" s="1112">
        <f t="shared" si="1132"/>
        <v>0</v>
      </c>
      <c r="YQ22" s="1109"/>
      <c r="YR22" s="1109"/>
      <c r="YS22" s="1109"/>
      <c r="YT22" s="1109"/>
      <c r="YU22" s="1109"/>
      <c r="YV22" s="1111"/>
      <c r="YW22" s="1112">
        <f t="shared" si="1133"/>
        <v>0</v>
      </c>
      <c r="YX22" s="1126"/>
      <c r="YY22" s="1110"/>
      <c r="ZA22" s="1121"/>
      <c r="ZB22" s="1109"/>
      <c r="ZC22" s="1109"/>
      <c r="ZD22" s="1109"/>
      <c r="ZE22" s="1112">
        <f t="shared" si="1134"/>
        <v>0</v>
      </c>
      <c r="ZF22" s="1109"/>
      <c r="ZG22" s="1109"/>
      <c r="ZH22" s="1109"/>
      <c r="ZI22" s="1109"/>
      <c r="ZJ22" s="1109"/>
      <c r="ZK22" s="1111"/>
      <c r="ZL22" s="1112">
        <f t="shared" si="1135"/>
        <v>0</v>
      </c>
      <c r="ZM22" s="1126"/>
      <c r="ZN22" s="1110"/>
      <c r="ZP22" s="1121"/>
      <c r="ZQ22" s="1109"/>
      <c r="ZR22" s="1109"/>
      <c r="ZS22" s="1109"/>
      <c r="ZT22" s="1112">
        <f t="shared" si="1136"/>
        <v>0</v>
      </c>
      <c r="ZU22" s="1109"/>
      <c r="ZV22" s="1109"/>
      <c r="ZW22" s="1109"/>
      <c r="ZX22" s="1109"/>
      <c r="ZY22" s="1109"/>
      <c r="ZZ22" s="1111"/>
      <c r="AAA22" s="1112">
        <f t="shared" si="1137"/>
        <v>0</v>
      </c>
      <c r="AAB22" s="1126"/>
      <c r="AAC22" s="1110"/>
      <c r="AAE22" s="1121"/>
      <c r="AAF22" s="1109"/>
      <c r="AAG22" s="1109"/>
      <c r="AAH22" s="1109"/>
      <c r="AAI22" s="1112">
        <f t="shared" si="1138"/>
        <v>0</v>
      </c>
      <c r="AAJ22" s="1109"/>
      <c r="AAK22" s="1109"/>
      <c r="AAL22" s="1109"/>
      <c r="AAM22" s="1109"/>
      <c r="AAN22" s="1109"/>
      <c r="AAO22" s="1111"/>
      <c r="AAP22" s="1112">
        <f t="shared" si="1139"/>
        <v>0</v>
      </c>
      <c r="AAQ22" s="1126"/>
      <c r="AAR22" s="1110"/>
      <c r="AAT22" s="1121"/>
      <c r="AAU22" s="1109"/>
      <c r="AAV22" s="1109"/>
      <c r="AAW22" s="1109"/>
      <c r="AAX22" s="1112">
        <f t="shared" si="1140"/>
        <v>0</v>
      </c>
      <c r="AAY22" s="1109"/>
      <c r="AAZ22" s="1109"/>
      <c r="ABA22" s="1109"/>
      <c r="ABB22" s="1109"/>
      <c r="ABC22" s="1109"/>
      <c r="ABD22" s="1111"/>
      <c r="ABE22" s="1112">
        <f t="shared" si="1141"/>
        <v>0</v>
      </c>
      <c r="ABF22" s="1126"/>
      <c r="ABG22" s="1110"/>
      <c r="ABI22" s="1121"/>
      <c r="ABJ22" s="1109"/>
      <c r="ABK22" s="1109"/>
      <c r="ABL22" s="1109"/>
      <c r="ABM22" s="1112">
        <f t="shared" si="1142"/>
        <v>0</v>
      </c>
      <c r="ABN22" s="1109"/>
      <c r="ABO22" s="1109"/>
      <c r="ABP22" s="1109"/>
      <c r="ABQ22" s="1109"/>
      <c r="ABR22" s="1109"/>
      <c r="ABS22" s="1111"/>
      <c r="ABT22" s="1112">
        <f t="shared" si="1143"/>
        <v>0</v>
      </c>
      <c r="ABU22" s="1126"/>
      <c r="ABV22" s="1110"/>
      <c r="ABX22" s="1121"/>
      <c r="ABY22" s="1109"/>
      <c r="ABZ22" s="1109"/>
      <c r="ACA22" s="1109"/>
      <c r="ACB22" s="1112">
        <f t="shared" si="1144"/>
        <v>0</v>
      </c>
      <c r="ACC22" s="1109"/>
      <c r="ACD22" s="1109"/>
      <c r="ACE22" s="1109"/>
      <c r="ACF22" s="1109"/>
      <c r="ACG22" s="1109"/>
      <c r="ACH22" s="1111"/>
      <c r="ACI22" s="1112">
        <f t="shared" si="1145"/>
        <v>0</v>
      </c>
      <c r="ACJ22" s="1126"/>
      <c r="ACK22" s="1110"/>
      <c r="ACM22" s="1121"/>
      <c r="ACN22" s="1109"/>
      <c r="ACO22" s="1109"/>
      <c r="ACP22" s="1109"/>
      <c r="ACQ22" s="1112">
        <f t="shared" si="1146"/>
        <v>0</v>
      </c>
      <c r="ACR22" s="1109"/>
      <c r="ACS22" s="1109"/>
      <c r="ACT22" s="1109"/>
      <c r="ACU22" s="1109"/>
      <c r="ACV22" s="1109"/>
      <c r="ACW22" s="1111"/>
      <c r="ACX22" s="1112">
        <f t="shared" si="1147"/>
        <v>0</v>
      </c>
      <c r="ACY22" s="1126"/>
      <c r="ACZ22" s="1110"/>
      <c r="ADB22" s="1121"/>
      <c r="ADC22" s="1109"/>
      <c r="ADD22" s="1109"/>
      <c r="ADE22" s="1109"/>
      <c r="ADF22" s="1112">
        <f t="shared" si="1148"/>
        <v>0</v>
      </c>
      <c r="ADG22" s="1109"/>
      <c r="ADH22" s="1109"/>
      <c r="ADI22" s="1109"/>
      <c r="ADJ22" s="1109"/>
      <c r="ADK22" s="1109"/>
      <c r="ADL22" s="1111"/>
      <c r="ADM22" s="1112">
        <f t="shared" si="1149"/>
        <v>0</v>
      </c>
      <c r="ADN22" s="1126"/>
      <c r="ADO22" s="1110"/>
      <c r="ADQ22" s="1121"/>
      <c r="ADR22" s="1109"/>
      <c r="ADS22" s="1109"/>
      <c r="ADT22" s="1109"/>
      <c r="ADU22" s="1112">
        <f t="shared" si="1150"/>
        <v>0</v>
      </c>
      <c r="ADV22" s="1109"/>
      <c r="ADW22" s="1109"/>
      <c r="ADX22" s="1109"/>
      <c r="ADY22" s="1109"/>
      <c r="ADZ22" s="1109"/>
      <c r="AEA22" s="1111"/>
      <c r="AEB22" s="1112">
        <f t="shared" si="1151"/>
        <v>0</v>
      </c>
      <c r="AEC22" s="1126"/>
      <c r="AED22" s="1110"/>
      <c r="AEF22" s="1121"/>
      <c r="AEG22" s="1109"/>
      <c r="AEH22" s="1109"/>
      <c r="AEI22" s="1109"/>
      <c r="AEJ22" s="1112">
        <f t="shared" si="1152"/>
        <v>0</v>
      </c>
      <c r="AEK22" s="1109"/>
      <c r="AEL22" s="1109"/>
      <c r="AEM22" s="1109"/>
      <c r="AEN22" s="1109"/>
      <c r="AEO22" s="1109"/>
      <c r="AEP22" s="1111"/>
      <c r="AEQ22" s="1112">
        <f t="shared" si="1153"/>
        <v>0</v>
      </c>
      <c r="AER22" s="1126"/>
      <c r="AES22" s="1110"/>
      <c r="AEU22" s="1121"/>
      <c r="AEV22" s="1109"/>
      <c r="AEW22" s="1109"/>
      <c r="AEX22" s="1109"/>
      <c r="AEY22" s="1112">
        <f t="shared" si="1154"/>
        <v>0</v>
      </c>
      <c r="AEZ22" s="1109"/>
      <c r="AFA22" s="1109"/>
      <c r="AFB22" s="1109"/>
      <c r="AFC22" s="1109"/>
      <c r="AFD22" s="1109"/>
      <c r="AFE22" s="1111"/>
      <c r="AFF22" s="1112">
        <f t="shared" si="1155"/>
        <v>0</v>
      </c>
      <c r="AFG22" s="1126"/>
      <c r="AFH22" s="1110"/>
      <c r="AFJ22" s="1121"/>
      <c r="AFK22" s="1109"/>
      <c r="AFL22" s="1109"/>
      <c r="AFM22" s="1109"/>
      <c r="AFN22" s="1112">
        <f t="shared" si="1156"/>
        <v>0</v>
      </c>
      <c r="AFO22" s="1109"/>
      <c r="AFP22" s="1109"/>
      <c r="AFQ22" s="1109"/>
      <c r="AFR22" s="1109"/>
      <c r="AFS22" s="1109"/>
      <c r="AFT22" s="1111"/>
      <c r="AFU22" s="1112">
        <f t="shared" si="1157"/>
        <v>0</v>
      </c>
      <c r="AFV22" s="1126"/>
      <c r="AFW22" s="1110"/>
      <c r="AFY22" s="1121"/>
      <c r="AFZ22" s="1109"/>
      <c r="AGA22" s="1109"/>
      <c r="AGB22" s="1109"/>
      <c r="AGC22" s="1112">
        <f t="shared" si="1158"/>
        <v>0</v>
      </c>
      <c r="AGD22" s="1109"/>
      <c r="AGE22" s="1109"/>
      <c r="AGF22" s="1109"/>
      <c r="AGG22" s="1109"/>
      <c r="AGH22" s="1109"/>
      <c r="AGI22" s="1111"/>
      <c r="AGJ22" s="1112">
        <f t="shared" si="1159"/>
        <v>0</v>
      </c>
      <c r="AGK22" s="1126"/>
      <c r="AGL22" s="1110"/>
      <c r="AGN22" s="1121"/>
      <c r="AGO22" s="1109"/>
      <c r="AGP22" s="1109"/>
      <c r="AGQ22" s="1109"/>
      <c r="AGR22" s="1112">
        <f t="shared" si="1160"/>
        <v>0</v>
      </c>
      <c r="AGS22" s="1109"/>
      <c r="AGT22" s="1109"/>
      <c r="AGU22" s="1109"/>
      <c r="AGV22" s="1109"/>
      <c r="AGW22" s="1109"/>
      <c r="AGX22" s="1111"/>
      <c r="AGY22" s="1112">
        <f t="shared" si="1161"/>
        <v>0</v>
      </c>
      <c r="AGZ22" s="1126"/>
      <c r="AHA22" s="1110"/>
      <c r="AHC22" s="1121"/>
      <c r="AHD22" s="1109"/>
      <c r="AHE22" s="1109"/>
      <c r="AHF22" s="1109"/>
      <c r="AHG22" s="1112">
        <f t="shared" si="1162"/>
        <v>0</v>
      </c>
      <c r="AHH22" s="1109"/>
      <c r="AHI22" s="1109"/>
      <c r="AHJ22" s="1109"/>
      <c r="AHK22" s="1109"/>
      <c r="AHL22" s="1109"/>
      <c r="AHM22" s="1111"/>
      <c r="AHN22" s="1112">
        <f t="shared" si="1163"/>
        <v>0</v>
      </c>
      <c r="AHO22" s="1126"/>
      <c r="AHP22" s="1110"/>
      <c r="AHR22" s="1121"/>
      <c r="AHS22" s="1109"/>
      <c r="AHT22" s="1109"/>
      <c r="AHU22" s="1109"/>
      <c r="AHV22" s="1112">
        <f t="shared" si="1164"/>
        <v>0</v>
      </c>
      <c r="AHW22" s="1109"/>
      <c r="AHX22" s="1109"/>
      <c r="AHY22" s="1109"/>
      <c r="AHZ22" s="1109"/>
      <c r="AIA22" s="1109"/>
      <c r="AIB22" s="1111"/>
      <c r="AIC22" s="1112">
        <f t="shared" si="1165"/>
        <v>0</v>
      </c>
      <c r="AID22" s="1126"/>
      <c r="AIE22" s="1110"/>
      <c r="AIG22" s="1121"/>
      <c r="AIH22" s="1109"/>
      <c r="AII22" s="1109"/>
      <c r="AIJ22" s="1109"/>
      <c r="AIK22" s="1112">
        <f t="shared" si="1166"/>
        <v>0</v>
      </c>
      <c r="AIL22" s="1109"/>
      <c r="AIM22" s="1109"/>
      <c r="AIN22" s="1109"/>
      <c r="AIO22" s="1109"/>
      <c r="AIP22" s="1109"/>
      <c r="AIQ22" s="1111"/>
      <c r="AIR22" s="1112">
        <f t="shared" si="1167"/>
        <v>0</v>
      </c>
      <c r="AIS22" s="1126"/>
      <c r="AIT22" s="1110"/>
      <c r="AIV22" s="1121"/>
      <c r="AIW22" s="1109"/>
      <c r="AIX22" s="1109"/>
      <c r="AIY22" s="1109"/>
      <c r="AIZ22" s="1112">
        <f t="shared" si="1168"/>
        <v>0</v>
      </c>
      <c r="AJA22" s="1109"/>
      <c r="AJB22" s="1109"/>
      <c r="AJC22" s="1109"/>
      <c r="AJD22" s="1109"/>
      <c r="AJE22" s="1109"/>
      <c r="AJF22" s="1111"/>
      <c r="AJG22" s="1112">
        <f t="shared" si="1169"/>
        <v>0</v>
      </c>
      <c r="AJH22" s="1126"/>
      <c r="AJI22" s="1110"/>
      <c r="AJK22" s="1121"/>
      <c r="AJL22" s="1109"/>
      <c r="AJM22" s="1109"/>
      <c r="AJN22" s="1109"/>
      <c r="AJO22" s="1112">
        <f t="shared" si="1170"/>
        <v>0</v>
      </c>
      <c r="AJP22" s="1109"/>
      <c r="AJQ22" s="1109"/>
      <c r="AJR22" s="1109"/>
      <c r="AJS22" s="1109"/>
      <c r="AJT22" s="1109"/>
      <c r="AJU22" s="1111"/>
      <c r="AJV22" s="1112">
        <f t="shared" si="1171"/>
        <v>0</v>
      </c>
      <c r="AJW22" s="1126"/>
      <c r="AJX22" s="1110"/>
      <c r="AJZ22" s="1121"/>
      <c r="AKA22" s="1109"/>
      <c r="AKB22" s="1109"/>
      <c r="AKC22" s="1109"/>
      <c r="AKD22" s="1112">
        <f t="shared" si="1172"/>
        <v>0</v>
      </c>
      <c r="AKE22" s="1109"/>
      <c r="AKF22" s="1109"/>
      <c r="AKG22" s="1109"/>
      <c r="AKH22" s="1109"/>
      <c r="AKI22" s="1109"/>
      <c r="AKJ22" s="1111"/>
      <c r="AKK22" s="1112">
        <f t="shared" si="1173"/>
        <v>0</v>
      </c>
      <c r="AKL22" s="1126"/>
      <c r="AKM22" s="1110"/>
      <c r="AKO22" s="1121"/>
      <c r="AKP22" s="1109"/>
      <c r="AKQ22" s="1109"/>
      <c r="AKR22" s="1109"/>
      <c r="AKS22" s="1112">
        <f t="shared" si="1174"/>
        <v>0</v>
      </c>
      <c r="AKT22" s="1109"/>
      <c r="AKU22" s="1109"/>
      <c r="AKV22" s="1109"/>
      <c r="AKW22" s="1109"/>
      <c r="AKX22" s="1109"/>
      <c r="AKY22" s="1111"/>
      <c r="AKZ22" s="1112">
        <f t="shared" si="1175"/>
        <v>0</v>
      </c>
      <c r="ALA22" s="1126"/>
      <c r="ALB22" s="1110"/>
      <c r="ALD22" s="1121"/>
      <c r="ALE22" s="1109"/>
      <c r="ALF22" s="1109"/>
      <c r="ALG22" s="1109"/>
      <c r="ALH22" s="1112">
        <f t="shared" si="1176"/>
        <v>0</v>
      </c>
      <c r="ALI22" s="1109"/>
      <c r="ALJ22" s="1109"/>
      <c r="ALK22" s="1109"/>
      <c r="ALL22" s="1109"/>
      <c r="ALM22" s="1109"/>
      <c r="ALN22" s="1111"/>
      <c r="ALO22" s="1112">
        <f t="shared" si="1177"/>
        <v>0</v>
      </c>
      <c r="ALP22" s="1126"/>
      <c r="ALQ22" s="1110"/>
      <c r="ALS22" s="1121"/>
      <c r="ALT22" s="1109"/>
      <c r="ALU22" s="1109"/>
      <c r="ALV22" s="1109"/>
      <c r="ALW22" s="1112">
        <f t="shared" si="1178"/>
        <v>0</v>
      </c>
      <c r="ALX22" s="1109"/>
      <c r="ALY22" s="1109"/>
      <c r="ALZ22" s="1109"/>
      <c r="AMA22" s="1109"/>
      <c r="AMB22" s="1109"/>
      <c r="AMC22" s="1111"/>
      <c r="AMD22" s="1112">
        <f t="shared" si="1179"/>
        <v>0</v>
      </c>
      <c r="AME22" s="1126"/>
      <c r="AMF22" s="1110"/>
      <c r="AMH22" s="1121"/>
      <c r="AMI22" s="1109"/>
      <c r="AMJ22" s="1109"/>
      <c r="AMK22" s="1109"/>
      <c r="AML22" s="1112">
        <f t="shared" si="1180"/>
        <v>0</v>
      </c>
      <c r="AMM22" s="1109"/>
      <c r="AMN22" s="1109"/>
      <c r="AMO22" s="1109"/>
      <c r="AMP22" s="1109"/>
      <c r="AMQ22" s="1109"/>
      <c r="AMR22" s="1111"/>
      <c r="AMS22" s="1112">
        <f t="shared" si="1181"/>
        <v>0</v>
      </c>
      <c r="AMT22" s="1126"/>
      <c r="AMU22" s="1110"/>
      <c r="AMW22" s="1121"/>
      <c r="AMX22" s="1109"/>
      <c r="AMY22" s="1109"/>
      <c r="AMZ22" s="1109"/>
      <c r="ANA22" s="1112">
        <f t="shared" si="1182"/>
        <v>0</v>
      </c>
      <c r="ANB22" s="1109"/>
      <c r="ANC22" s="1109"/>
      <c r="AND22" s="1109"/>
      <c r="ANE22" s="1109"/>
      <c r="ANF22" s="1109"/>
      <c r="ANG22" s="1111"/>
      <c r="ANH22" s="1112">
        <f t="shared" si="1183"/>
        <v>0</v>
      </c>
      <c r="ANI22" s="1126"/>
      <c r="ANJ22" s="1110"/>
      <c r="ANL22" s="1121"/>
      <c r="ANM22" s="1109"/>
      <c r="ANN22" s="1109"/>
      <c r="ANO22" s="1109"/>
      <c r="ANP22" s="1112">
        <f t="shared" si="1184"/>
        <v>0</v>
      </c>
      <c r="ANQ22" s="1109"/>
      <c r="ANR22" s="1109"/>
      <c r="ANS22" s="1109"/>
      <c r="ANT22" s="1109"/>
      <c r="ANU22" s="1109"/>
      <c r="ANV22" s="1111"/>
      <c r="ANW22" s="1112">
        <f t="shared" si="1185"/>
        <v>0</v>
      </c>
      <c r="ANX22" s="1126"/>
      <c r="ANY22" s="1110"/>
      <c r="AOA22" s="1121"/>
      <c r="AOB22" s="1109"/>
      <c r="AOC22" s="1109"/>
      <c r="AOD22" s="1109"/>
      <c r="AOE22" s="1112">
        <f t="shared" si="1186"/>
        <v>0</v>
      </c>
      <c r="AOF22" s="1109"/>
      <c r="AOG22" s="1109"/>
      <c r="AOH22" s="1109"/>
      <c r="AOI22" s="1109"/>
      <c r="AOJ22" s="1109"/>
      <c r="AOK22" s="1111"/>
      <c r="AOL22" s="1112">
        <f t="shared" si="1187"/>
        <v>0</v>
      </c>
      <c r="AOM22" s="1126"/>
      <c r="AON22" s="1110"/>
      <c r="AOP22" s="1121"/>
      <c r="AOQ22" s="1109"/>
      <c r="AOR22" s="1109"/>
      <c r="AOS22" s="1109"/>
      <c r="AOT22" s="1112">
        <f t="shared" si="1188"/>
        <v>0</v>
      </c>
      <c r="AOU22" s="1109"/>
      <c r="AOV22" s="1109"/>
      <c r="AOW22" s="1109"/>
      <c r="AOX22" s="1109"/>
      <c r="AOY22" s="1109"/>
      <c r="AOZ22" s="1111"/>
      <c r="APA22" s="1112">
        <f t="shared" si="1189"/>
        <v>0</v>
      </c>
      <c r="APB22" s="1126"/>
      <c r="APC22" s="1110"/>
      <c r="APE22" s="1121"/>
      <c r="APF22" s="1109"/>
      <c r="APG22" s="1109"/>
      <c r="APH22" s="1109"/>
      <c r="API22" s="1112">
        <f t="shared" si="1190"/>
        <v>0</v>
      </c>
      <c r="APJ22" s="1109"/>
      <c r="APK22" s="1109"/>
      <c r="APL22" s="1109"/>
      <c r="APM22" s="1109"/>
      <c r="APN22" s="1109"/>
      <c r="APO22" s="1111"/>
      <c r="APP22" s="1112">
        <f t="shared" si="1191"/>
        <v>0</v>
      </c>
      <c r="APQ22" s="1126"/>
      <c r="APR22" s="1110"/>
      <c r="APT22" s="1121"/>
      <c r="APU22" s="1109"/>
      <c r="APV22" s="1109"/>
      <c r="APW22" s="1109"/>
      <c r="APX22" s="1112">
        <f t="shared" si="1192"/>
        <v>0</v>
      </c>
      <c r="APY22" s="1109"/>
      <c r="APZ22" s="1109"/>
      <c r="AQA22" s="1109"/>
      <c r="AQB22" s="1109"/>
      <c r="AQC22" s="1109"/>
      <c r="AQD22" s="1111"/>
      <c r="AQE22" s="1112">
        <f t="shared" si="1193"/>
        <v>0</v>
      </c>
      <c r="AQF22" s="1126"/>
      <c r="AQG22" s="1110"/>
      <c r="AQI22" s="1121"/>
      <c r="AQJ22" s="1109"/>
      <c r="AQK22" s="1109"/>
      <c r="AQL22" s="1109"/>
      <c r="AQM22" s="1112">
        <f t="shared" si="1194"/>
        <v>0</v>
      </c>
      <c r="AQN22" s="1109"/>
      <c r="AQO22" s="1109"/>
      <c r="AQP22" s="1109"/>
      <c r="AQQ22" s="1109"/>
      <c r="AQR22" s="1109"/>
      <c r="AQS22" s="1111"/>
      <c r="AQT22" s="1112">
        <f t="shared" si="1195"/>
        <v>0</v>
      </c>
      <c r="AQU22" s="1126"/>
      <c r="AQV22" s="1110"/>
      <c r="AQX22" s="1121"/>
      <c r="AQY22" s="1109"/>
      <c r="AQZ22" s="1109"/>
      <c r="ARA22" s="1109"/>
      <c r="ARB22" s="1112">
        <f t="shared" si="1196"/>
        <v>0</v>
      </c>
      <c r="ARC22" s="1109"/>
      <c r="ARD22" s="1109"/>
      <c r="ARE22" s="1109"/>
      <c r="ARF22" s="1109"/>
      <c r="ARG22" s="1109"/>
      <c r="ARH22" s="1111"/>
      <c r="ARI22" s="1112">
        <f t="shared" si="1197"/>
        <v>0</v>
      </c>
      <c r="ARJ22" s="1126"/>
      <c r="ARK22" s="1110"/>
      <c r="ARM22" s="1121"/>
      <c r="ARN22" s="1109"/>
      <c r="ARO22" s="1109"/>
      <c r="ARP22" s="1109"/>
      <c r="ARQ22" s="1112">
        <f t="shared" si="1198"/>
        <v>0</v>
      </c>
      <c r="ARR22" s="1109"/>
      <c r="ARS22" s="1109"/>
      <c r="ART22" s="1109"/>
      <c r="ARU22" s="1109"/>
      <c r="ARV22" s="1109"/>
      <c r="ARW22" s="1111"/>
      <c r="ARX22" s="1112">
        <f t="shared" si="1199"/>
        <v>0</v>
      </c>
      <c r="ARY22" s="1126"/>
      <c r="ARZ22" s="1110"/>
      <c r="ASB22" s="1121"/>
      <c r="ASC22" s="1109"/>
      <c r="ASD22" s="1109"/>
      <c r="ASE22" s="1109"/>
      <c r="ASF22" s="1112">
        <f t="shared" si="1200"/>
        <v>0</v>
      </c>
      <c r="ASG22" s="1109"/>
      <c r="ASH22" s="1109"/>
      <c r="ASI22" s="1109"/>
      <c r="ASJ22" s="1109"/>
      <c r="ASK22" s="1109"/>
      <c r="ASL22" s="1111"/>
      <c r="ASM22" s="1112">
        <f t="shared" si="1201"/>
        <v>0</v>
      </c>
      <c r="ASN22" s="1126"/>
      <c r="ASO22" s="1110"/>
      <c r="ASQ22" s="1121"/>
      <c r="ASR22" s="1109"/>
      <c r="ASS22" s="1109"/>
      <c r="AST22" s="1109"/>
      <c r="ASU22" s="1112">
        <f t="shared" si="1202"/>
        <v>0</v>
      </c>
      <c r="ASV22" s="1109"/>
      <c r="ASW22" s="1109"/>
      <c r="ASX22" s="1109"/>
      <c r="ASY22" s="1109"/>
      <c r="ASZ22" s="1109"/>
      <c r="ATA22" s="1111"/>
      <c r="ATB22" s="1112">
        <f t="shared" si="1203"/>
        <v>0</v>
      </c>
      <c r="ATC22" s="1126"/>
      <c r="ATD22" s="1110"/>
      <c r="ATF22" s="1121"/>
      <c r="ATG22" s="1109"/>
      <c r="ATH22" s="1109"/>
      <c r="ATI22" s="1109"/>
      <c r="ATJ22" s="1112">
        <f t="shared" si="1204"/>
        <v>0</v>
      </c>
      <c r="ATK22" s="1109"/>
      <c r="ATL22" s="1109"/>
      <c r="ATM22" s="1109"/>
      <c r="ATN22" s="1109"/>
      <c r="ATO22" s="1109"/>
      <c r="ATP22" s="1111"/>
      <c r="ATQ22" s="1112">
        <f t="shared" si="1205"/>
        <v>0</v>
      </c>
      <c r="ATR22" s="1126"/>
      <c r="ATS22" s="1110"/>
      <c r="ATU22" s="1121"/>
      <c r="ATV22" s="1109"/>
      <c r="ATW22" s="1109"/>
      <c r="ATX22" s="1109"/>
      <c r="ATY22" s="1112">
        <f t="shared" si="1206"/>
        <v>0</v>
      </c>
      <c r="ATZ22" s="1109"/>
      <c r="AUA22" s="1109"/>
      <c r="AUB22" s="1109"/>
      <c r="AUC22" s="1109"/>
      <c r="AUD22" s="1109"/>
      <c r="AUE22" s="1111"/>
      <c r="AUF22" s="1112">
        <f t="shared" si="1207"/>
        <v>0</v>
      </c>
      <c r="AUG22" s="1126"/>
      <c r="AUH22" s="1110"/>
      <c r="AUJ22" s="1121"/>
      <c r="AUK22" s="1109"/>
      <c r="AUL22" s="1109"/>
      <c r="AUM22" s="1109"/>
      <c r="AUN22" s="1112">
        <f t="shared" si="1208"/>
        <v>0</v>
      </c>
      <c r="AUO22" s="1109"/>
      <c r="AUP22" s="1109"/>
      <c r="AUQ22" s="1109"/>
      <c r="AUR22" s="1109"/>
      <c r="AUS22" s="1109"/>
      <c r="AUT22" s="1111"/>
      <c r="AUU22" s="1112">
        <f t="shared" si="1209"/>
        <v>0</v>
      </c>
      <c r="AUV22" s="1126"/>
      <c r="AUW22" s="1110"/>
      <c r="AUY22" s="1121"/>
      <c r="AUZ22" s="1109"/>
      <c r="AVA22" s="1109"/>
      <c r="AVB22" s="1109"/>
      <c r="AVC22" s="1112">
        <f t="shared" si="1210"/>
        <v>0</v>
      </c>
      <c r="AVD22" s="1109"/>
      <c r="AVE22" s="1109"/>
      <c r="AVF22" s="1109"/>
      <c r="AVG22" s="1109"/>
      <c r="AVH22" s="1109"/>
      <c r="AVI22" s="1111"/>
      <c r="AVJ22" s="1112">
        <f t="shared" si="1211"/>
        <v>0</v>
      </c>
      <c r="AVK22" s="1126"/>
      <c r="AVL22" s="1110"/>
      <c r="AVN22" s="1121"/>
      <c r="AVO22" s="1109"/>
      <c r="AVP22" s="1109"/>
      <c r="AVQ22" s="1109"/>
      <c r="AVR22" s="1112">
        <f t="shared" si="1212"/>
        <v>0</v>
      </c>
      <c r="AVS22" s="1109"/>
      <c r="AVT22" s="1109"/>
      <c r="AVU22" s="1109"/>
      <c r="AVV22" s="1109"/>
      <c r="AVW22" s="1109"/>
      <c r="AVX22" s="1111"/>
      <c r="AVY22" s="1112">
        <f t="shared" si="1213"/>
        <v>0</v>
      </c>
      <c r="AVZ22" s="1126"/>
      <c r="AWA22" s="1110"/>
      <c r="AWC22" s="1121"/>
      <c r="AWD22" s="1109"/>
      <c r="AWE22" s="1109"/>
      <c r="AWF22" s="1109"/>
      <c r="AWG22" s="1112">
        <f t="shared" si="1214"/>
        <v>0</v>
      </c>
      <c r="AWH22" s="1109"/>
      <c r="AWI22" s="1109"/>
      <c r="AWJ22" s="1109"/>
      <c r="AWK22" s="1109"/>
      <c r="AWL22" s="1109"/>
      <c r="AWM22" s="1111"/>
      <c r="AWN22" s="1112">
        <f t="shared" si="1215"/>
        <v>0</v>
      </c>
      <c r="AWO22" s="1126"/>
      <c r="AWP22" s="1110"/>
      <c r="AWR22" s="1121"/>
      <c r="AWS22" s="1109"/>
      <c r="AWT22" s="1109"/>
      <c r="AWU22" s="1109"/>
      <c r="AWV22" s="1112">
        <f t="shared" si="1216"/>
        <v>0</v>
      </c>
      <c r="AWW22" s="1109"/>
      <c r="AWX22" s="1109"/>
      <c r="AWY22" s="1109"/>
      <c r="AWZ22" s="1109"/>
      <c r="AXA22" s="1109"/>
      <c r="AXB22" s="1111"/>
      <c r="AXC22" s="1112">
        <f t="shared" si="1217"/>
        <v>0</v>
      </c>
      <c r="AXD22" s="1126"/>
      <c r="AXE22" s="1110"/>
      <c r="AXG22" s="1121"/>
      <c r="AXH22" s="1109"/>
      <c r="AXI22" s="1109"/>
      <c r="AXJ22" s="1109"/>
      <c r="AXK22" s="1112">
        <f t="shared" si="1218"/>
        <v>0</v>
      </c>
      <c r="AXL22" s="1109"/>
      <c r="AXM22" s="1109"/>
      <c r="AXN22" s="1109"/>
      <c r="AXO22" s="1109"/>
      <c r="AXP22" s="1109"/>
      <c r="AXQ22" s="1111"/>
      <c r="AXR22" s="1112">
        <f t="shared" si="1219"/>
        <v>0</v>
      </c>
      <c r="AXS22" s="1126"/>
      <c r="AXT22" s="1110"/>
      <c r="AXV22" s="1121"/>
      <c r="AXW22" s="1109"/>
      <c r="AXX22" s="1109"/>
      <c r="AXY22" s="1109"/>
      <c r="AXZ22" s="1112">
        <f t="shared" si="1220"/>
        <v>0</v>
      </c>
      <c r="AYA22" s="1109"/>
      <c r="AYB22" s="1109"/>
      <c r="AYC22" s="1109"/>
      <c r="AYD22" s="1109"/>
      <c r="AYE22" s="1109"/>
      <c r="AYF22" s="1111"/>
      <c r="AYG22" s="1112">
        <f t="shared" si="1221"/>
        <v>0</v>
      </c>
      <c r="AYH22" s="1126"/>
      <c r="AYI22" s="1110"/>
      <c r="AYK22" s="1121"/>
      <c r="AYL22" s="1109"/>
      <c r="AYM22" s="1109"/>
      <c r="AYN22" s="1109"/>
      <c r="AYO22" s="1112">
        <f t="shared" si="1222"/>
        <v>0</v>
      </c>
      <c r="AYP22" s="1109"/>
      <c r="AYQ22" s="1109"/>
      <c r="AYR22" s="1109"/>
      <c r="AYS22" s="1109"/>
      <c r="AYT22" s="1109"/>
      <c r="AYU22" s="1111"/>
      <c r="AYV22" s="1112">
        <f t="shared" si="1223"/>
        <v>0</v>
      </c>
      <c r="AYW22" s="1126"/>
      <c r="AYX22" s="1110"/>
      <c r="AYZ22" s="1121"/>
      <c r="AZA22" s="1109"/>
      <c r="AZB22" s="1109"/>
      <c r="AZC22" s="1109"/>
      <c r="AZD22" s="1112">
        <f t="shared" si="1224"/>
        <v>0</v>
      </c>
      <c r="AZE22" s="1109"/>
      <c r="AZF22" s="1109"/>
      <c r="AZG22" s="1109"/>
      <c r="AZH22" s="1109"/>
      <c r="AZI22" s="1109"/>
      <c r="AZJ22" s="1111"/>
      <c r="AZK22" s="1112">
        <f t="shared" si="1225"/>
        <v>0</v>
      </c>
      <c r="AZL22" s="1126"/>
      <c r="AZM22" s="1110"/>
      <c r="AZO22" s="1121"/>
      <c r="AZP22" s="1109"/>
      <c r="AZQ22" s="1109"/>
      <c r="AZR22" s="1109"/>
      <c r="AZS22" s="1112">
        <f t="shared" si="1226"/>
        <v>0</v>
      </c>
      <c r="AZT22" s="1109"/>
      <c r="AZU22" s="1109"/>
      <c r="AZV22" s="1109"/>
      <c r="AZW22" s="1109"/>
      <c r="AZX22" s="1109"/>
      <c r="AZY22" s="1111"/>
      <c r="AZZ22" s="1112">
        <f t="shared" si="1227"/>
        <v>0</v>
      </c>
      <c r="BAA22" s="1126"/>
      <c r="BAB22" s="1110"/>
      <c r="BAD22" s="1121"/>
      <c r="BAE22" s="1109"/>
      <c r="BAF22" s="1109"/>
      <c r="BAG22" s="1109"/>
      <c r="BAH22" s="1112">
        <f t="shared" si="1228"/>
        <v>0</v>
      </c>
      <c r="BAI22" s="1109"/>
      <c r="BAJ22" s="1109"/>
      <c r="BAK22" s="1109"/>
      <c r="BAL22" s="1109"/>
      <c r="BAM22" s="1109"/>
      <c r="BAN22" s="1111"/>
      <c r="BAO22" s="1112">
        <f t="shared" si="1229"/>
        <v>0</v>
      </c>
      <c r="BAP22" s="1126"/>
      <c r="BAQ22" s="1110"/>
      <c r="BAS22" s="1121"/>
      <c r="BAT22" s="1109"/>
      <c r="BAU22" s="1109"/>
      <c r="BAV22" s="1109"/>
      <c r="BAW22" s="1112">
        <f t="shared" si="1230"/>
        <v>0</v>
      </c>
      <c r="BAX22" s="1109"/>
      <c r="BAY22" s="1109"/>
      <c r="BAZ22" s="1109"/>
      <c r="BBA22" s="1109"/>
      <c r="BBB22" s="1109"/>
      <c r="BBC22" s="1111"/>
      <c r="BBD22" s="1112">
        <f t="shared" si="1231"/>
        <v>0</v>
      </c>
      <c r="BBE22" s="1126"/>
      <c r="BBF22" s="1110"/>
      <c r="BBH22" s="1121"/>
      <c r="BBI22" s="1109"/>
      <c r="BBJ22" s="1109"/>
      <c r="BBK22" s="1109"/>
      <c r="BBL22" s="1112">
        <f t="shared" si="1232"/>
        <v>0</v>
      </c>
      <c r="BBM22" s="1109"/>
      <c r="BBN22" s="1109"/>
      <c r="BBO22" s="1109"/>
      <c r="BBP22" s="1109"/>
      <c r="BBQ22" s="1109"/>
      <c r="BBR22" s="1111"/>
      <c r="BBS22" s="1112">
        <f t="shared" si="1233"/>
        <v>0</v>
      </c>
      <c r="BBT22" s="1126"/>
      <c r="BBU22" s="1110"/>
      <c r="BBW22" s="1121"/>
      <c r="BBX22" s="1109"/>
      <c r="BBY22" s="1109"/>
      <c r="BBZ22" s="1109"/>
      <c r="BCA22" s="1112">
        <f t="shared" si="1234"/>
        <v>0</v>
      </c>
      <c r="BCB22" s="1109"/>
      <c r="BCC22" s="1109"/>
      <c r="BCD22" s="1109"/>
      <c r="BCE22" s="1109"/>
      <c r="BCF22" s="1109"/>
      <c r="BCG22" s="1111"/>
      <c r="BCH22" s="1112">
        <f t="shared" si="1235"/>
        <v>0</v>
      </c>
      <c r="BCI22" s="1126"/>
      <c r="BCJ22" s="1110"/>
      <c r="BCL22" s="1121"/>
      <c r="BCM22" s="1109"/>
      <c r="BCN22" s="1109"/>
      <c r="BCO22" s="1109"/>
      <c r="BCP22" s="1112">
        <f t="shared" si="1236"/>
        <v>0</v>
      </c>
      <c r="BCQ22" s="1109"/>
      <c r="BCR22" s="1109"/>
      <c r="BCS22" s="1109"/>
      <c r="BCT22" s="1109"/>
      <c r="BCU22" s="1109"/>
      <c r="BCV22" s="1111"/>
      <c r="BCW22" s="1112">
        <f t="shared" si="1237"/>
        <v>0</v>
      </c>
      <c r="BCX22" s="1126"/>
      <c r="BCY22" s="1110"/>
      <c r="BDA22" s="1121"/>
      <c r="BDB22" s="1109"/>
      <c r="BDC22" s="1109"/>
      <c r="BDD22" s="1109"/>
      <c r="BDE22" s="1112">
        <f t="shared" si="1238"/>
        <v>0</v>
      </c>
      <c r="BDF22" s="1109"/>
      <c r="BDG22" s="1109"/>
      <c r="BDH22" s="1109"/>
      <c r="BDI22" s="1109"/>
      <c r="BDJ22" s="1109"/>
      <c r="BDK22" s="1111"/>
      <c r="BDL22" s="1112">
        <f t="shared" si="1239"/>
        <v>0</v>
      </c>
      <c r="BDM22" s="1126"/>
      <c r="BDN22" s="1110"/>
      <c r="BDP22" s="1121"/>
      <c r="BDQ22" s="1109"/>
      <c r="BDR22" s="1109"/>
      <c r="BDS22" s="1109"/>
      <c r="BDT22" s="1112">
        <f t="shared" si="1240"/>
        <v>0</v>
      </c>
      <c r="BDU22" s="1109"/>
      <c r="BDV22" s="1109"/>
      <c r="BDW22" s="1109"/>
      <c r="BDX22" s="1109"/>
      <c r="BDY22" s="1109"/>
      <c r="BDZ22" s="1111"/>
      <c r="BEA22" s="1112">
        <f t="shared" si="1241"/>
        <v>0</v>
      </c>
      <c r="BEB22" s="1126"/>
      <c r="BEC22" s="1110"/>
      <c r="BEE22" s="1121"/>
      <c r="BEF22" s="1109"/>
      <c r="BEG22" s="1109"/>
      <c r="BEH22" s="1109"/>
      <c r="BEI22" s="1112">
        <f t="shared" si="1242"/>
        <v>0</v>
      </c>
      <c r="BEJ22" s="1109"/>
      <c r="BEK22" s="1109"/>
      <c r="BEL22" s="1109"/>
      <c r="BEM22" s="1109"/>
      <c r="BEN22" s="1109"/>
      <c r="BEO22" s="1111"/>
      <c r="BEP22" s="1112">
        <f t="shared" si="1243"/>
        <v>0</v>
      </c>
      <c r="BEQ22" s="1126"/>
      <c r="BER22" s="1110"/>
      <c r="BET22" s="1121"/>
      <c r="BEU22" s="1109"/>
      <c r="BEV22" s="1109"/>
      <c r="BEW22" s="1109"/>
      <c r="BEX22" s="1112">
        <f t="shared" si="1244"/>
        <v>0</v>
      </c>
      <c r="BEY22" s="1109"/>
      <c r="BEZ22" s="1109"/>
      <c r="BFA22" s="1109"/>
      <c r="BFB22" s="1109"/>
      <c r="BFC22" s="1109"/>
      <c r="BFD22" s="1111"/>
      <c r="BFE22" s="1112">
        <f t="shared" si="1245"/>
        <v>0</v>
      </c>
      <c r="BFF22" s="1126"/>
      <c r="BFG22" s="1110"/>
      <c r="BFI22" s="1121"/>
      <c r="BFJ22" s="1109"/>
      <c r="BFK22" s="1109"/>
      <c r="BFL22" s="1109"/>
      <c r="BFM22" s="1112">
        <f t="shared" si="1246"/>
        <v>0</v>
      </c>
      <c r="BFN22" s="1109"/>
      <c r="BFO22" s="1109"/>
      <c r="BFP22" s="1109"/>
      <c r="BFQ22" s="1109"/>
      <c r="BFR22" s="1109"/>
      <c r="BFS22" s="1111"/>
      <c r="BFT22" s="1112">
        <f t="shared" si="1247"/>
        <v>0</v>
      </c>
      <c r="BFU22" s="1126"/>
      <c r="BFV22" s="1110"/>
      <c r="BFX22" s="1121"/>
      <c r="BFY22" s="1109"/>
      <c r="BFZ22" s="1109"/>
      <c r="BGA22" s="1109"/>
      <c r="BGB22" s="1112">
        <f t="shared" si="1248"/>
        <v>0</v>
      </c>
      <c r="BGC22" s="1109"/>
      <c r="BGD22" s="1109"/>
      <c r="BGE22" s="1109"/>
      <c r="BGF22" s="1109"/>
      <c r="BGG22" s="1109"/>
      <c r="BGH22" s="1111"/>
      <c r="BGI22" s="1112">
        <f t="shared" si="1249"/>
        <v>0</v>
      </c>
      <c r="BGJ22" s="1126"/>
      <c r="BGK22" s="1110"/>
      <c r="BGM22" s="1121"/>
      <c r="BGN22" s="1109"/>
      <c r="BGO22" s="1109"/>
      <c r="BGP22" s="1109"/>
      <c r="BGQ22" s="1112">
        <f t="shared" si="1250"/>
        <v>0</v>
      </c>
      <c r="BGR22" s="1109"/>
      <c r="BGS22" s="1109"/>
      <c r="BGT22" s="1109"/>
      <c r="BGU22" s="1109"/>
      <c r="BGV22" s="1109"/>
      <c r="BGW22" s="1111"/>
      <c r="BGX22" s="1112">
        <f t="shared" si="1251"/>
        <v>0</v>
      </c>
      <c r="BGY22" s="1126"/>
      <c r="BGZ22" s="1110"/>
      <c r="BHB22" s="1121"/>
      <c r="BHC22" s="1109"/>
      <c r="BHD22" s="1109"/>
      <c r="BHE22" s="1109"/>
      <c r="BHF22" s="1112">
        <f t="shared" si="1252"/>
        <v>0</v>
      </c>
      <c r="BHG22" s="1109"/>
      <c r="BHH22" s="1109"/>
      <c r="BHI22" s="1109"/>
      <c r="BHJ22" s="1109"/>
      <c r="BHK22" s="1109"/>
      <c r="BHL22" s="1111"/>
      <c r="BHM22" s="1112">
        <f t="shared" si="1253"/>
        <v>0</v>
      </c>
      <c r="BHN22" s="1126"/>
      <c r="BHO22" s="1110"/>
      <c r="BHQ22" s="1121"/>
      <c r="BHR22" s="1109"/>
      <c r="BHS22" s="1109"/>
      <c r="BHT22" s="1109"/>
      <c r="BHU22" s="1112">
        <f t="shared" si="1254"/>
        <v>0</v>
      </c>
      <c r="BHV22" s="1109"/>
      <c r="BHW22" s="1109"/>
      <c r="BHX22" s="1109"/>
      <c r="BHY22" s="1109"/>
      <c r="BHZ22" s="1109"/>
      <c r="BIA22" s="1111"/>
      <c r="BIB22" s="1112">
        <f t="shared" si="1255"/>
        <v>0</v>
      </c>
      <c r="BIC22" s="1126"/>
      <c r="BID22" s="1110"/>
      <c r="BIF22" s="1121"/>
      <c r="BIG22" s="1109"/>
      <c r="BIH22" s="1109"/>
      <c r="BII22" s="1109"/>
      <c r="BIJ22" s="1112">
        <f t="shared" si="1256"/>
        <v>0</v>
      </c>
      <c r="BIK22" s="1109"/>
      <c r="BIL22" s="1109"/>
      <c r="BIM22" s="1109"/>
      <c r="BIN22" s="1109"/>
      <c r="BIO22" s="1109"/>
      <c r="BIP22" s="1111"/>
      <c r="BIQ22" s="1112">
        <f t="shared" si="1257"/>
        <v>0</v>
      </c>
      <c r="BIR22" s="1126"/>
      <c r="BIS22" s="1110"/>
      <c r="BIU22" s="1121"/>
      <c r="BIV22" s="1109"/>
      <c r="BIW22" s="1109"/>
      <c r="BIX22" s="1109"/>
      <c r="BIY22" s="1112">
        <f t="shared" si="1258"/>
        <v>0</v>
      </c>
      <c r="BIZ22" s="1109"/>
      <c r="BJA22" s="1109"/>
      <c r="BJB22" s="1109"/>
      <c r="BJC22" s="1109"/>
      <c r="BJD22" s="1109"/>
      <c r="BJE22" s="1111"/>
      <c r="BJF22" s="1112">
        <f t="shared" si="1259"/>
        <v>0</v>
      </c>
      <c r="BJG22" s="1126"/>
      <c r="BJH22" s="1110"/>
      <c r="BJJ22" s="1121"/>
      <c r="BJK22" s="1109"/>
      <c r="BJL22" s="1109"/>
      <c r="BJM22" s="1109"/>
      <c r="BJN22" s="1112">
        <f t="shared" si="1260"/>
        <v>0</v>
      </c>
      <c r="BJO22" s="1109"/>
      <c r="BJP22" s="1109"/>
      <c r="BJQ22" s="1109"/>
      <c r="BJR22" s="1109"/>
      <c r="BJS22" s="1109"/>
      <c r="BJT22" s="1111"/>
      <c r="BJU22" s="1112">
        <f t="shared" si="1261"/>
        <v>0</v>
      </c>
      <c r="BJV22" s="1126"/>
      <c r="BJW22" s="1110"/>
      <c r="BJY22" s="1121"/>
      <c r="BJZ22" s="1109"/>
      <c r="BKA22" s="1109"/>
      <c r="BKB22" s="1109"/>
      <c r="BKC22" s="1112">
        <f t="shared" si="1262"/>
        <v>0</v>
      </c>
      <c r="BKD22" s="1109"/>
      <c r="BKE22" s="1109"/>
      <c r="BKF22" s="1109"/>
      <c r="BKG22" s="1109"/>
      <c r="BKH22" s="1109"/>
      <c r="BKI22" s="1111"/>
      <c r="BKJ22" s="1112">
        <f t="shared" si="1263"/>
        <v>0</v>
      </c>
      <c r="BKK22" s="1126"/>
      <c r="BKL22" s="1110"/>
      <c r="BKN22" s="1121"/>
      <c r="BKO22" s="1109"/>
      <c r="BKP22" s="1109"/>
      <c r="BKQ22" s="1109"/>
      <c r="BKR22" s="1112">
        <f t="shared" si="1264"/>
        <v>0</v>
      </c>
      <c r="BKS22" s="1109"/>
      <c r="BKT22" s="1109"/>
      <c r="BKU22" s="1109"/>
      <c r="BKV22" s="1109"/>
      <c r="BKW22" s="1109"/>
      <c r="BKX22" s="1111"/>
      <c r="BKY22" s="1112">
        <f t="shared" si="1265"/>
        <v>0</v>
      </c>
      <c r="BKZ22" s="1126"/>
      <c r="BLA22" s="1110"/>
      <c r="BLC22" s="1121"/>
      <c r="BLD22" s="1109"/>
      <c r="BLE22" s="1109"/>
      <c r="BLF22" s="1109"/>
      <c r="BLG22" s="1112">
        <f t="shared" si="1266"/>
        <v>0</v>
      </c>
      <c r="BLH22" s="1109"/>
      <c r="BLI22" s="1109"/>
      <c r="BLJ22" s="1109"/>
      <c r="BLK22" s="1109"/>
      <c r="BLL22" s="1109"/>
      <c r="BLM22" s="1111"/>
      <c r="BLN22" s="1112">
        <f t="shared" si="1267"/>
        <v>0</v>
      </c>
      <c r="BLO22" s="1126"/>
      <c r="BLP22" s="1110"/>
      <c r="BLR22" s="1121"/>
      <c r="BLS22" s="1109"/>
      <c r="BLT22" s="1109"/>
      <c r="BLU22" s="1109"/>
      <c r="BLV22" s="1112">
        <f t="shared" si="1268"/>
        <v>0</v>
      </c>
      <c r="BLW22" s="1109"/>
      <c r="BLX22" s="1109"/>
      <c r="BLY22" s="1109"/>
      <c r="BLZ22" s="1109"/>
      <c r="BMA22" s="1109"/>
      <c r="BMB22" s="1111"/>
      <c r="BMC22" s="1112">
        <f t="shared" si="1269"/>
        <v>0</v>
      </c>
      <c r="BMD22" s="1126"/>
      <c r="BME22" s="1110"/>
      <c r="BMG22" s="1121"/>
      <c r="BMH22" s="1109"/>
      <c r="BMI22" s="1109"/>
      <c r="BMJ22" s="1109"/>
      <c r="BMK22" s="1112">
        <f t="shared" si="1270"/>
        <v>0</v>
      </c>
      <c r="BML22" s="1109"/>
      <c r="BMM22" s="1109"/>
      <c r="BMN22" s="1109"/>
      <c r="BMO22" s="1109"/>
      <c r="BMP22" s="1109"/>
      <c r="BMQ22" s="1111"/>
      <c r="BMR22" s="1112">
        <f t="shared" si="1271"/>
        <v>0</v>
      </c>
      <c r="BMS22" s="1126"/>
      <c r="BMT22" s="1110"/>
      <c r="BMV22" s="1121"/>
      <c r="BMW22" s="1109"/>
      <c r="BMX22" s="1109"/>
      <c r="BMY22" s="1109"/>
      <c r="BMZ22" s="1112">
        <f t="shared" si="1272"/>
        <v>0</v>
      </c>
      <c r="BNA22" s="1109"/>
      <c r="BNB22" s="1109"/>
      <c r="BNC22" s="1109"/>
      <c r="BND22" s="1109"/>
      <c r="BNE22" s="1109"/>
      <c r="BNF22" s="1111"/>
      <c r="BNG22" s="1112">
        <f t="shared" si="1273"/>
        <v>0</v>
      </c>
      <c r="BNH22" s="1126"/>
      <c r="BNI22" s="1110"/>
      <c r="BNK22" s="1121"/>
      <c r="BNL22" s="1109"/>
      <c r="BNM22" s="1109"/>
      <c r="BNN22" s="1109"/>
      <c r="BNO22" s="1112">
        <f t="shared" si="1274"/>
        <v>0</v>
      </c>
      <c r="BNP22" s="1109"/>
      <c r="BNQ22" s="1109"/>
      <c r="BNR22" s="1109"/>
      <c r="BNS22" s="1109"/>
      <c r="BNT22" s="1109"/>
      <c r="BNU22" s="1111"/>
      <c r="BNV22" s="1112">
        <f t="shared" si="1275"/>
        <v>0</v>
      </c>
      <c r="BNW22" s="1126"/>
      <c r="BNX22" s="1110"/>
      <c r="BNZ22" s="1121"/>
      <c r="BOA22" s="1109"/>
      <c r="BOB22" s="1109"/>
      <c r="BOC22" s="1109"/>
      <c r="BOD22" s="1112">
        <f t="shared" si="1276"/>
        <v>0</v>
      </c>
      <c r="BOE22" s="1109"/>
      <c r="BOF22" s="1109"/>
      <c r="BOG22" s="1109"/>
      <c r="BOH22" s="1109"/>
      <c r="BOI22" s="1109"/>
      <c r="BOJ22" s="1111"/>
      <c r="BOK22" s="1112">
        <f t="shared" si="1277"/>
        <v>0</v>
      </c>
      <c r="BOL22" s="1126"/>
      <c r="BOM22" s="1110"/>
      <c r="BOO22" s="1121"/>
      <c r="BOP22" s="1109"/>
      <c r="BOQ22" s="1109"/>
      <c r="BOR22" s="1109"/>
      <c r="BOS22" s="1112">
        <f t="shared" si="1278"/>
        <v>0</v>
      </c>
      <c r="BOT22" s="1109"/>
      <c r="BOU22" s="1109"/>
      <c r="BOV22" s="1109"/>
      <c r="BOW22" s="1109"/>
      <c r="BOX22" s="1109"/>
      <c r="BOY22" s="1111"/>
      <c r="BOZ22" s="1112">
        <f t="shared" si="1279"/>
        <v>0</v>
      </c>
      <c r="BPA22" s="1126"/>
      <c r="BPB22" s="1110"/>
      <c r="BPD22" s="1121"/>
      <c r="BPE22" s="1109"/>
      <c r="BPF22" s="1109"/>
      <c r="BPG22" s="1109"/>
      <c r="BPH22" s="1112">
        <f t="shared" si="1280"/>
        <v>0</v>
      </c>
      <c r="BPI22" s="1109"/>
      <c r="BPJ22" s="1109"/>
      <c r="BPK22" s="1109"/>
      <c r="BPL22" s="1109"/>
      <c r="BPM22" s="1109"/>
      <c r="BPN22" s="1111"/>
      <c r="BPO22" s="1112">
        <f t="shared" si="1281"/>
        <v>0</v>
      </c>
      <c r="BPP22" s="1126"/>
      <c r="BPQ22" s="1110"/>
      <c r="BPS22" s="1121"/>
      <c r="BPT22" s="1109"/>
      <c r="BPU22" s="1109"/>
      <c r="BPV22" s="1109"/>
      <c r="BPW22" s="1112">
        <f t="shared" si="1282"/>
        <v>0</v>
      </c>
      <c r="BPX22" s="1109"/>
      <c r="BPY22" s="1109"/>
      <c r="BPZ22" s="1109"/>
      <c r="BQA22" s="1109"/>
      <c r="BQB22" s="1109"/>
      <c r="BQC22" s="1111"/>
      <c r="BQD22" s="1112">
        <f t="shared" si="1283"/>
        <v>0</v>
      </c>
      <c r="BQE22" s="1126"/>
      <c r="BQF22" s="1110"/>
      <c r="BQH22" s="1121"/>
      <c r="BQI22" s="1109"/>
      <c r="BQJ22" s="1109"/>
      <c r="BQK22" s="1109"/>
      <c r="BQL22" s="1112">
        <f t="shared" si="1284"/>
        <v>0</v>
      </c>
      <c r="BQM22" s="1109"/>
      <c r="BQN22" s="1109"/>
      <c r="BQO22" s="1109"/>
      <c r="BQP22" s="1109"/>
      <c r="BQQ22" s="1109"/>
      <c r="BQR22" s="1111"/>
      <c r="BQS22" s="1112">
        <f t="shared" si="1285"/>
        <v>0</v>
      </c>
      <c r="BQT22" s="1126"/>
      <c r="BQU22" s="1110"/>
      <c r="BQW22" s="1121"/>
      <c r="BQX22" s="1109"/>
      <c r="BQY22" s="1109"/>
      <c r="BQZ22" s="1109"/>
      <c r="BRA22" s="1112">
        <f t="shared" si="1286"/>
        <v>0</v>
      </c>
      <c r="BRB22" s="1109"/>
      <c r="BRC22" s="1109"/>
      <c r="BRD22" s="1109"/>
      <c r="BRE22" s="1109"/>
      <c r="BRF22" s="1109"/>
      <c r="BRG22" s="1111"/>
      <c r="BRH22" s="1112">
        <f t="shared" si="1287"/>
        <v>0</v>
      </c>
      <c r="BRI22" s="1126"/>
      <c r="BRJ22" s="1110"/>
      <c r="BRL22" s="1121"/>
      <c r="BRM22" s="1109"/>
      <c r="BRN22" s="1109"/>
      <c r="BRO22" s="1109"/>
      <c r="BRP22" s="1112">
        <f t="shared" si="1288"/>
        <v>0</v>
      </c>
      <c r="BRQ22" s="1109"/>
      <c r="BRR22" s="1109"/>
      <c r="BRS22" s="1109"/>
      <c r="BRT22" s="1109"/>
      <c r="BRU22" s="1109"/>
      <c r="BRV22" s="1111"/>
      <c r="BRW22" s="1112">
        <f t="shared" si="1289"/>
        <v>0</v>
      </c>
      <c r="BRX22" s="1126"/>
      <c r="BRY22" s="1110"/>
      <c r="BSA22" s="1121"/>
      <c r="BSB22" s="1109"/>
      <c r="BSC22" s="1109"/>
      <c r="BSD22" s="1109"/>
      <c r="BSE22" s="1112">
        <f t="shared" si="1290"/>
        <v>0</v>
      </c>
      <c r="BSF22" s="1109"/>
      <c r="BSG22" s="1109"/>
      <c r="BSH22" s="1109"/>
      <c r="BSI22" s="1109"/>
      <c r="BSJ22" s="1109"/>
      <c r="BSK22" s="1111"/>
      <c r="BSL22" s="1112">
        <f t="shared" si="1291"/>
        <v>0</v>
      </c>
      <c r="BSM22" s="1126"/>
      <c r="BSN22" s="1110"/>
      <c r="BSP22" s="1121"/>
      <c r="BSQ22" s="1109"/>
      <c r="BSR22" s="1109"/>
      <c r="BSS22" s="1109"/>
      <c r="BST22" s="1112">
        <f t="shared" si="1292"/>
        <v>0</v>
      </c>
      <c r="BSU22" s="1109"/>
      <c r="BSV22" s="1109"/>
      <c r="BSW22" s="1109"/>
      <c r="BSX22" s="1109"/>
      <c r="BSY22" s="1109"/>
      <c r="BSZ22" s="1111"/>
      <c r="BTA22" s="1112">
        <f t="shared" si="1293"/>
        <v>0</v>
      </c>
      <c r="BTB22" s="1126"/>
      <c r="BTC22" s="1110"/>
      <c r="BTE22" s="1121"/>
      <c r="BTF22" s="1109"/>
      <c r="BTG22" s="1109"/>
      <c r="BTH22" s="1109"/>
      <c r="BTI22" s="1112">
        <f t="shared" si="1294"/>
        <v>0</v>
      </c>
      <c r="BTJ22" s="1109"/>
      <c r="BTK22" s="1109"/>
      <c r="BTL22" s="1109"/>
      <c r="BTM22" s="1109"/>
      <c r="BTN22" s="1109"/>
      <c r="BTO22" s="1111"/>
      <c r="BTP22" s="1112">
        <f t="shared" si="1295"/>
        <v>0</v>
      </c>
      <c r="BTQ22" s="1126"/>
      <c r="BTR22" s="1110"/>
      <c r="BTT22" s="1121"/>
      <c r="BTU22" s="1109"/>
      <c r="BTV22" s="1109"/>
      <c r="BTW22" s="1109"/>
      <c r="BTX22" s="1112">
        <f t="shared" si="1296"/>
        <v>0</v>
      </c>
      <c r="BTY22" s="1109"/>
      <c r="BTZ22" s="1109"/>
      <c r="BUA22" s="1109"/>
      <c r="BUB22" s="1109"/>
      <c r="BUC22" s="1109"/>
      <c r="BUD22" s="1111"/>
      <c r="BUE22" s="1112">
        <f t="shared" si="1297"/>
        <v>0</v>
      </c>
      <c r="BUF22" s="1126"/>
      <c r="BUG22" s="1110"/>
      <c r="BUI22" s="1121"/>
      <c r="BUJ22" s="1109"/>
      <c r="BUK22" s="1109"/>
      <c r="BUL22" s="1109"/>
      <c r="BUM22" s="1112">
        <f t="shared" si="1298"/>
        <v>0</v>
      </c>
      <c r="BUN22" s="1109"/>
      <c r="BUO22" s="1109"/>
      <c r="BUP22" s="1109"/>
      <c r="BUQ22" s="1109"/>
      <c r="BUR22" s="1109"/>
      <c r="BUS22" s="1111"/>
      <c r="BUT22" s="1112">
        <f t="shared" si="1299"/>
        <v>0</v>
      </c>
      <c r="BUU22" s="1126"/>
      <c r="BUV22" s="1110"/>
      <c r="BUX22" s="1121"/>
      <c r="BUY22" s="1109"/>
      <c r="BUZ22" s="1109"/>
      <c r="BVA22" s="1109"/>
      <c r="BVB22" s="1112">
        <f t="shared" si="1300"/>
        <v>0</v>
      </c>
      <c r="BVC22" s="1109"/>
      <c r="BVD22" s="1109"/>
      <c r="BVE22" s="1109"/>
      <c r="BVF22" s="1109"/>
      <c r="BVG22" s="1109"/>
      <c r="BVH22" s="1111"/>
      <c r="BVI22" s="1112">
        <f t="shared" si="1301"/>
        <v>0</v>
      </c>
      <c r="BVJ22" s="1126"/>
      <c r="BVK22" s="1110"/>
      <c r="BVM22" s="1121"/>
      <c r="BVN22" s="1109"/>
      <c r="BVO22" s="1109"/>
      <c r="BVP22" s="1109"/>
      <c r="BVQ22" s="1112">
        <f t="shared" si="1302"/>
        <v>0</v>
      </c>
      <c r="BVR22" s="1109"/>
      <c r="BVS22" s="1109"/>
      <c r="BVT22" s="1109"/>
      <c r="BVU22" s="1109"/>
      <c r="BVV22" s="1109"/>
      <c r="BVW22" s="1111"/>
      <c r="BVX22" s="1112">
        <f t="shared" si="1303"/>
        <v>0</v>
      </c>
      <c r="BVY22" s="1126"/>
      <c r="BVZ22" s="1110"/>
      <c r="BWB22" s="1121"/>
      <c r="BWC22" s="1109"/>
      <c r="BWD22" s="1109"/>
      <c r="BWE22" s="1109"/>
      <c r="BWF22" s="1112">
        <f t="shared" si="1304"/>
        <v>0</v>
      </c>
      <c r="BWG22" s="1109"/>
      <c r="BWH22" s="1109"/>
      <c r="BWI22" s="1109"/>
      <c r="BWJ22" s="1109"/>
      <c r="BWK22" s="1109"/>
      <c r="BWL22" s="1111"/>
      <c r="BWM22" s="1112">
        <f t="shared" si="1305"/>
        <v>0</v>
      </c>
      <c r="BWN22" s="1126"/>
      <c r="BWO22" s="1110"/>
    </row>
    <row r="23" spans="2:2130" ht="15" customHeight="1" x14ac:dyDescent="0.2">
      <c r="B23" s="1114" t="s">
        <v>794</v>
      </c>
      <c r="C23" s="1109"/>
      <c r="D23" s="1109"/>
      <c r="E23" s="1109"/>
      <c r="F23" s="1109"/>
      <c r="G23" s="1112">
        <f t="shared" si="263"/>
        <v>0</v>
      </c>
      <c r="H23" s="1109"/>
      <c r="I23" s="1109"/>
      <c r="J23" s="1109"/>
      <c r="K23" s="1109"/>
      <c r="L23" s="1109"/>
      <c r="M23" s="1111"/>
      <c r="N23" s="1112">
        <f t="shared" si="264"/>
        <v>0</v>
      </c>
      <c r="O23" s="1126"/>
      <c r="P23" s="1110"/>
      <c r="Q23" s="1109"/>
      <c r="R23" s="1109"/>
      <c r="S23" s="1109"/>
      <c r="T23" s="1109"/>
      <c r="U23" s="1112">
        <f t="shared" si="1046"/>
        <v>0</v>
      </c>
      <c r="V23" s="1109"/>
      <c r="W23" s="1109"/>
      <c r="X23" s="1109"/>
      <c r="Y23" s="1109"/>
      <c r="Z23" s="1109"/>
      <c r="AA23" s="1111"/>
      <c r="AB23" s="1112">
        <f t="shared" si="1047"/>
        <v>0</v>
      </c>
      <c r="AC23" s="1126"/>
      <c r="AD23" s="1110"/>
      <c r="AF23" s="1121"/>
      <c r="AG23" s="1109"/>
      <c r="AH23" s="1109"/>
      <c r="AI23" s="1109"/>
      <c r="AJ23" s="1112">
        <f t="shared" si="1048"/>
        <v>0</v>
      </c>
      <c r="AK23" s="1109"/>
      <c r="AL23" s="1109"/>
      <c r="AM23" s="1109"/>
      <c r="AN23" s="1109"/>
      <c r="AO23" s="1109"/>
      <c r="AP23" s="1111"/>
      <c r="AQ23" s="1112">
        <f t="shared" si="1049"/>
        <v>0</v>
      </c>
      <c r="AR23" s="1126"/>
      <c r="AS23" s="1110"/>
      <c r="AU23" s="1121"/>
      <c r="AV23" s="1109"/>
      <c r="AW23" s="1109"/>
      <c r="AX23" s="1109"/>
      <c r="AY23" s="1112">
        <f t="shared" si="1050"/>
        <v>0</v>
      </c>
      <c r="AZ23" s="1109"/>
      <c r="BA23" s="1109"/>
      <c r="BB23" s="1109"/>
      <c r="BC23" s="1109"/>
      <c r="BD23" s="1109"/>
      <c r="BE23" s="1111"/>
      <c r="BF23" s="1112">
        <f t="shared" si="1051"/>
        <v>0</v>
      </c>
      <c r="BG23" s="1126"/>
      <c r="BH23" s="1110"/>
      <c r="BJ23" s="1121"/>
      <c r="BK23" s="1109"/>
      <c r="BL23" s="1109"/>
      <c r="BM23" s="1109"/>
      <c r="BN23" s="1112">
        <f t="shared" si="1052"/>
        <v>0</v>
      </c>
      <c r="BO23" s="1109"/>
      <c r="BP23" s="1109"/>
      <c r="BQ23" s="1109"/>
      <c r="BR23" s="1109"/>
      <c r="BS23" s="1109"/>
      <c r="BT23" s="1111"/>
      <c r="BU23" s="1112">
        <f t="shared" si="1053"/>
        <v>0</v>
      </c>
      <c r="BV23" s="1126"/>
      <c r="BW23" s="1110"/>
      <c r="BY23" s="1121"/>
      <c r="BZ23" s="1109"/>
      <c r="CA23" s="1109"/>
      <c r="CB23" s="1109"/>
      <c r="CC23" s="1112">
        <f t="shared" si="1054"/>
        <v>0</v>
      </c>
      <c r="CD23" s="1109"/>
      <c r="CE23" s="1109"/>
      <c r="CF23" s="1109"/>
      <c r="CG23" s="1109"/>
      <c r="CH23" s="1109"/>
      <c r="CI23" s="1111"/>
      <c r="CJ23" s="1112">
        <f t="shared" si="1055"/>
        <v>0</v>
      </c>
      <c r="CK23" s="1126"/>
      <c r="CL23" s="1110"/>
      <c r="CN23" s="1121"/>
      <c r="CO23" s="1109"/>
      <c r="CP23" s="1109"/>
      <c r="CQ23" s="1109"/>
      <c r="CR23" s="1112">
        <f t="shared" si="1056"/>
        <v>0</v>
      </c>
      <c r="CS23" s="1109"/>
      <c r="CT23" s="1109"/>
      <c r="CU23" s="1109"/>
      <c r="CV23" s="1109"/>
      <c r="CW23" s="1109"/>
      <c r="CX23" s="1111"/>
      <c r="CY23" s="1112">
        <f t="shared" si="1057"/>
        <v>0</v>
      </c>
      <c r="CZ23" s="1126"/>
      <c r="DA23" s="1110"/>
      <c r="DC23" s="1121"/>
      <c r="DD23" s="1109"/>
      <c r="DE23" s="1109"/>
      <c r="DF23" s="1109"/>
      <c r="DG23" s="1112">
        <f t="shared" si="1058"/>
        <v>0</v>
      </c>
      <c r="DH23" s="1109"/>
      <c r="DI23" s="1109"/>
      <c r="DJ23" s="1109"/>
      <c r="DK23" s="1109"/>
      <c r="DL23" s="1109"/>
      <c r="DM23" s="1111"/>
      <c r="DN23" s="1112">
        <f t="shared" si="1059"/>
        <v>0</v>
      </c>
      <c r="DO23" s="1126"/>
      <c r="DP23" s="1110"/>
      <c r="DR23" s="1121"/>
      <c r="DS23" s="1109"/>
      <c r="DT23" s="1109"/>
      <c r="DU23" s="1109"/>
      <c r="DV23" s="1112">
        <f t="shared" si="1060"/>
        <v>0</v>
      </c>
      <c r="DW23" s="1109"/>
      <c r="DX23" s="1109"/>
      <c r="DY23" s="1109"/>
      <c r="DZ23" s="1109"/>
      <c r="EA23" s="1109"/>
      <c r="EB23" s="1111"/>
      <c r="EC23" s="1112">
        <f t="shared" si="1061"/>
        <v>0</v>
      </c>
      <c r="ED23" s="1126"/>
      <c r="EE23" s="1110"/>
      <c r="EG23" s="1121"/>
      <c r="EH23" s="1109"/>
      <c r="EI23" s="1109"/>
      <c r="EJ23" s="1109"/>
      <c r="EK23" s="1112">
        <f t="shared" si="1062"/>
        <v>0</v>
      </c>
      <c r="EL23" s="1109"/>
      <c r="EM23" s="1109"/>
      <c r="EN23" s="1109"/>
      <c r="EO23" s="1109"/>
      <c r="EP23" s="1109"/>
      <c r="EQ23" s="1111"/>
      <c r="ER23" s="1112">
        <f t="shared" si="1063"/>
        <v>0</v>
      </c>
      <c r="ES23" s="1126"/>
      <c r="ET23" s="1110"/>
      <c r="EV23" s="1121"/>
      <c r="EW23" s="1109"/>
      <c r="EX23" s="1109"/>
      <c r="EY23" s="1109"/>
      <c r="EZ23" s="1112">
        <f t="shared" si="1064"/>
        <v>0</v>
      </c>
      <c r="FA23" s="1109"/>
      <c r="FB23" s="1109"/>
      <c r="FC23" s="1109"/>
      <c r="FD23" s="1109"/>
      <c r="FE23" s="1109"/>
      <c r="FF23" s="1111"/>
      <c r="FG23" s="1112">
        <f t="shared" si="1065"/>
        <v>0</v>
      </c>
      <c r="FH23" s="1126"/>
      <c r="FI23" s="1110"/>
      <c r="FK23" s="1121"/>
      <c r="FL23" s="1109"/>
      <c r="FM23" s="1109"/>
      <c r="FN23" s="1109"/>
      <c r="FO23" s="1112">
        <f t="shared" si="1066"/>
        <v>0</v>
      </c>
      <c r="FP23" s="1109"/>
      <c r="FQ23" s="1109"/>
      <c r="FR23" s="1109"/>
      <c r="FS23" s="1109"/>
      <c r="FT23" s="1109"/>
      <c r="FU23" s="1111"/>
      <c r="FV23" s="1112">
        <f t="shared" si="1067"/>
        <v>0</v>
      </c>
      <c r="FW23" s="1126"/>
      <c r="FX23" s="1110"/>
      <c r="FZ23" s="1121"/>
      <c r="GA23" s="1109"/>
      <c r="GB23" s="1109"/>
      <c r="GC23" s="1109"/>
      <c r="GD23" s="1112">
        <f t="shared" si="1068"/>
        <v>0</v>
      </c>
      <c r="GE23" s="1109"/>
      <c r="GF23" s="1109"/>
      <c r="GG23" s="1109"/>
      <c r="GH23" s="1109"/>
      <c r="GI23" s="1109"/>
      <c r="GJ23" s="1111"/>
      <c r="GK23" s="1112">
        <f t="shared" si="1069"/>
        <v>0</v>
      </c>
      <c r="GL23" s="1126"/>
      <c r="GM23" s="1110"/>
      <c r="GO23" s="1121"/>
      <c r="GP23" s="1109"/>
      <c r="GQ23" s="1109"/>
      <c r="GR23" s="1109"/>
      <c r="GS23" s="1112">
        <f t="shared" si="1070"/>
        <v>0</v>
      </c>
      <c r="GT23" s="1109"/>
      <c r="GU23" s="1109"/>
      <c r="GV23" s="1109"/>
      <c r="GW23" s="1109"/>
      <c r="GX23" s="1109"/>
      <c r="GY23" s="1111"/>
      <c r="GZ23" s="1112">
        <f t="shared" si="1071"/>
        <v>0</v>
      </c>
      <c r="HA23" s="1126"/>
      <c r="HB23" s="1110"/>
      <c r="HD23" s="1121"/>
      <c r="HE23" s="1109"/>
      <c r="HF23" s="1109"/>
      <c r="HG23" s="1109"/>
      <c r="HH23" s="1112">
        <f t="shared" si="1072"/>
        <v>0</v>
      </c>
      <c r="HI23" s="1109"/>
      <c r="HJ23" s="1109"/>
      <c r="HK23" s="1109"/>
      <c r="HL23" s="1109"/>
      <c r="HM23" s="1109"/>
      <c r="HN23" s="1111"/>
      <c r="HO23" s="1112">
        <f t="shared" si="1073"/>
        <v>0</v>
      </c>
      <c r="HP23" s="1126"/>
      <c r="HQ23" s="1110"/>
      <c r="HS23" s="1121"/>
      <c r="HT23" s="1109"/>
      <c r="HU23" s="1109"/>
      <c r="HV23" s="1109"/>
      <c r="HW23" s="1112">
        <f t="shared" si="1074"/>
        <v>0</v>
      </c>
      <c r="HX23" s="1109"/>
      <c r="HY23" s="1109"/>
      <c r="HZ23" s="1109"/>
      <c r="IA23" s="1109"/>
      <c r="IB23" s="1109"/>
      <c r="IC23" s="1111"/>
      <c r="ID23" s="1112">
        <f t="shared" si="1075"/>
        <v>0</v>
      </c>
      <c r="IE23" s="1126"/>
      <c r="IF23" s="1110"/>
      <c r="IH23" s="1121"/>
      <c r="II23" s="1109"/>
      <c r="IJ23" s="1109"/>
      <c r="IK23" s="1109"/>
      <c r="IL23" s="1112">
        <f t="shared" si="1076"/>
        <v>0</v>
      </c>
      <c r="IM23" s="1109"/>
      <c r="IN23" s="1109"/>
      <c r="IO23" s="1109"/>
      <c r="IP23" s="1109"/>
      <c r="IQ23" s="1109"/>
      <c r="IR23" s="1111"/>
      <c r="IS23" s="1112">
        <f t="shared" si="1077"/>
        <v>0</v>
      </c>
      <c r="IT23" s="1126"/>
      <c r="IU23" s="1110"/>
      <c r="IW23" s="1121"/>
      <c r="IX23" s="1109"/>
      <c r="IY23" s="1109"/>
      <c r="IZ23" s="1109"/>
      <c r="JA23" s="1112">
        <f t="shared" si="1078"/>
        <v>0</v>
      </c>
      <c r="JB23" s="1109"/>
      <c r="JC23" s="1109"/>
      <c r="JD23" s="1109"/>
      <c r="JE23" s="1109"/>
      <c r="JF23" s="1109"/>
      <c r="JG23" s="1111"/>
      <c r="JH23" s="1112">
        <f t="shared" si="1079"/>
        <v>0</v>
      </c>
      <c r="JI23" s="1126"/>
      <c r="JJ23" s="1110"/>
      <c r="JL23" s="1121"/>
      <c r="JM23" s="1109"/>
      <c r="JN23" s="1109"/>
      <c r="JO23" s="1109"/>
      <c r="JP23" s="1112">
        <f t="shared" si="1080"/>
        <v>0</v>
      </c>
      <c r="JQ23" s="1109"/>
      <c r="JR23" s="1109"/>
      <c r="JS23" s="1109"/>
      <c r="JT23" s="1109"/>
      <c r="JU23" s="1109"/>
      <c r="JV23" s="1111"/>
      <c r="JW23" s="1112">
        <f t="shared" si="1081"/>
        <v>0</v>
      </c>
      <c r="JX23" s="1126"/>
      <c r="JY23" s="1110"/>
      <c r="KA23" s="1121"/>
      <c r="KB23" s="1109"/>
      <c r="KC23" s="1109"/>
      <c r="KD23" s="1109"/>
      <c r="KE23" s="1112">
        <f t="shared" si="1082"/>
        <v>0</v>
      </c>
      <c r="KF23" s="1109"/>
      <c r="KG23" s="1109"/>
      <c r="KH23" s="1109"/>
      <c r="KI23" s="1109"/>
      <c r="KJ23" s="1109"/>
      <c r="KK23" s="1111"/>
      <c r="KL23" s="1112">
        <f t="shared" si="1083"/>
        <v>0</v>
      </c>
      <c r="KM23" s="1126"/>
      <c r="KN23" s="1110"/>
      <c r="KP23" s="1121"/>
      <c r="KQ23" s="1109"/>
      <c r="KR23" s="1109"/>
      <c r="KS23" s="1109"/>
      <c r="KT23" s="1112">
        <f t="shared" si="1084"/>
        <v>0</v>
      </c>
      <c r="KU23" s="1109"/>
      <c r="KV23" s="1109"/>
      <c r="KW23" s="1109"/>
      <c r="KX23" s="1109"/>
      <c r="KY23" s="1109"/>
      <c r="KZ23" s="1111"/>
      <c r="LA23" s="1112">
        <f t="shared" si="1085"/>
        <v>0</v>
      </c>
      <c r="LB23" s="1126"/>
      <c r="LC23" s="1110"/>
      <c r="LE23" s="1121"/>
      <c r="LF23" s="1109"/>
      <c r="LG23" s="1109"/>
      <c r="LH23" s="1109"/>
      <c r="LI23" s="1112">
        <f t="shared" si="1086"/>
        <v>0</v>
      </c>
      <c r="LJ23" s="1109"/>
      <c r="LK23" s="1109"/>
      <c r="LL23" s="1109"/>
      <c r="LM23" s="1109"/>
      <c r="LN23" s="1109"/>
      <c r="LO23" s="1111"/>
      <c r="LP23" s="1112">
        <f t="shared" si="1087"/>
        <v>0</v>
      </c>
      <c r="LQ23" s="1126"/>
      <c r="LR23" s="1110"/>
      <c r="LT23" s="1121"/>
      <c r="LU23" s="1109"/>
      <c r="LV23" s="1109"/>
      <c r="LW23" s="1109"/>
      <c r="LX23" s="1112">
        <f t="shared" si="1088"/>
        <v>0</v>
      </c>
      <c r="LY23" s="1109"/>
      <c r="LZ23" s="1109"/>
      <c r="MA23" s="1109"/>
      <c r="MB23" s="1109"/>
      <c r="MC23" s="1109"/>
      <c r="MD23" s="1111"/>
      <c r="ME23" s="1112">
        <f t="shared" si="1089"/>
        <v>0</v>
      </c>
      <c r="MF23" s="1126"/>
      <c r="MG23" s="1110"/>
      <c r="MI23" s="1121"/>
      <c r="MJ23" s="1109"/>
      <c r="MK23" s="1109"/>
      <c r="ML23" s="1109"/>
      <c r="MM23" s="1112">
        <f t="shared" si="1090"/>
        <v>0</v>
      </c>
      <c r="MN23" s="1109"/>
      <c r="MO23" s="1109"/>
      <c r="MP23" s="1109"/>
      <c r="MQ23" s="1109"/>
      <c r="MR23" s="1109"/>
      <c r="MS23" s="1111"/>
      <c r="MT23" s="1112">
        <f t="shared" si="1091"/>
        <v>0</v>
      </c>
      <c r="MU23" s="1126"/>
      <c r="MV23" s="1110"/>
      <c r="MX23" s="1121"/>
      <c r="MY23" s="1109"/>
      <c r="MZ23" s="1109"/>
      <c r="NA23" s="1109"/>
      <c r="NB23" s="1112">
        <f t="shared" si="1092"/>
        <v>0</v>
      </c>
      <c r="NC23" s="1109"/>
      <c r="ND23" s="1109"/>
      <c r="NE23" s="1109"/>
      <c r="NF23" s="1109"/>
      <c r="NG23" s="1109"/>
      <c r="NH23" s="1111"/>
      <c r="NI23" s="1112">
        <f t="shared" si="1093"/>
        <v>0</v>
      </c>
      <c r="NJ23" s="1126"/>
      <c r="NK23" s="1110"/>
      <c r="NM23" s="1121"/>
      <c r="NN23" s="1109"/>
      <c r="NO23" s="1109"/>
      <c r="NP23" s="1109"/>
      <c r="NQ23" s="1112">
        <f t="shared" si="1094"/>
        <v>0</v>
      </c>
      <c r="NR23" s="1109"/>
      <c r="NS23" s="1109"/>
      <c r="NT23" s="1109"/>
      <c r="NU23" s="1109"/>
      <c r="NV23" s="1109"/>
      <c r="NW23" s="1111"/>
      <c r="NX23" s="1112">
        <f t="shared" si="1095"/>
        <v>0</v>
      </c>
      <c r="NY23" s="1126"/>
      <c r="NZ23" s="1110"/>
      <c r="OB23" s="1121"/>
      <c r="OC23" s="1109"/>
      <c r="OD23" s="1109"/>
      <c r="OE23" s="1109"/>
      <c r="OF23" s="1112">
        <f t="shared" si="1096"/>
        <v>0</v>
      </c>
      <c r="OG23" s="1109"/>
      <c r="OH23" s="1109"/>
      <c r="OI23" s="1109"/>
      <c r="OJ23" s="1109"/>
      <c r="OK23" s="1109"/>
      <c r="OL23" s="1111"/>
      <c r="OM23" s="1112">
        <f t="shared" si="1097"/>
        <v>0</v>
      </c>
      <c r="ON23" s="1126"/>
      <c r="OO23" s="1110"/>
      <c r="OQ23" s="1121"/>
      <c r="OR23" s="1109"/>
      <c r="OS23" s="1109"/>
      <c r="OT23" s="1109"/>
      <c r="OU23" s="1112">
        <f t="shared" si="1098"/>
        <v>0</v>
      </c>
      <c r="OV23" s="1109"/>
      <c r="OW23" s="1109"/>
      <c r="OX23" s="1109"/>
      <c r="OY23" s="1109"/>
      <c r="OZ23" s="1109"/>
      <c r="PA23" s="1111"/>
      <c r="PB23" s="1112">
        <f t="shared" si="1099"/>
        <v>0</v>
      </c>
      <c r="PC23" s="1126"/>
      <c r="PD23" s="1110"/>
      <c r="PF23" s="1121"/>
      <c r="PG23" s="1109"/>
      <c r="PH23" s="1109"/>
      <c r="PI23" s="1109"/>
      <c r="PJ23" s="1112">
        <f t="shared" si="1100"/>
        <v>0</v>
      </c>
      <c r="PK23" s="1109"/>
      <c r="PL23" s="1109"/>
      <c r="PM23" s="1109"/>
      <c r="PN23" s="1109"/>
      <c r="PO23" s="1109"/>
      <c r="PP23" s="1111"/>
      <c r="PQ23" s="1112">
        <f t="shared" si="1101"/>
        <v>0</v>
      </c>
      <c r="PR23" s="1126"/>
      <c r="PS23" s="1110"/>
      <c r="PU23" s="1121"/>
      <c r="PV23" s="1109"/>
      <c r="PW23" s="1109"/>
      <c r="PX23" s="1109"/>
      <c r="PY23" s="1112">
        <f t="shared" si="1102"/>
        <v>0</v>
      </c>
      <c r="PZ23" s="1109"/>
      <c r="QA23" s="1109"/>
      <c r="QB23" s="1109"/>
      <c r="QC23" s="1109"/>
      <c r="QD23" s="1109"/>
      <c r="QE23" s="1111"/>
      <c r="QF23" s="1112">
        <f t="shared" si="1103"/>
        <v>0</v>
      </c>
      <c r="QG23" s="1126"/>
      <c r="QH23" s="1110"/>
      <c r="QJ23" s="1121"/>
      <c r="QK23" s="1109"/>
      <c r="QL23" s="1109"/>
      <c r="QM23" s="1109"/>
      <c r="QN23" s="1112">
        <f t="shared" si="1104"/>
        <v>0</v>
      </c>
      <c r="QO23" s="1109"/>
      <c r="QP23" s="1109"/>
      <c r="QQ23" s="1109"/>
      <c r="QR23" s="1109"/>
      <c r="QS23" s="1109"/>
      <c r="QT23" s="1111"/>
      <c r="QU23" s="1112">
        <f t="shared" si="1105"/>
        <v>0</v>
      </c>
      <c r="QV23" s="1126"/>
      <c r="QW23" s="1110"/>
      <c r="QY23" s="1121"/>
      <c r="QZ23" s="1109"/>
      <c r="RA23" s="1109"/>
      <c r="RB23" s="1109"/>
      <c r="RC23" s="1112">
        <f t="shared" si="1106"/>
        <v>0</v>
      </c>
      <c r="RD23" s="1109"/>
      <c r="RE23" s="1109"/>
      <c r="RF23" s="1109"/>
      <c r="RG23" s="1109"/>
      <c r="RH23" s="1109"/>
      <c r="RI23" s="1111"/>
      <c r="RJ23" s="1112">
        <f t="shared" si="1107"/>
        <v>0</v>
      </c>
      <c r="RK23" s="1126"/>
      <c r="RL23" s="1110"/>
      <c r="RN23" s="1121"/>
      <c r="RO23" s="1109"/>
      <c r="RP23" s="1109"/>
      <c r="RQ23" s="1109"/>
      <c r="RR23" s="1112">
        <f t="shared" si="1108"/>
        <v>0</v>
      </c>
      <c r="RS23" s="1109"/>
      <c r="RT23" s="1109"/>
      <c r="RU23" s="1109"/>
      <c r="RV23" s="1109"/>
      <c r="RW23" s="1109"/>
      <c r="RX23" s="1111"/>
      <c r="RY23" s="1112">
        <f t="shared" si="1109"/>
        <v>0</v>
      </c>
      <c r="RZ23" s="1126"/>
      <c r="SA23" s="1110"/>
      <c r="SC23" s="1121"/>
      <c r="SD23" s="1109"/>
      <c r="SE23" s="1109"/>
      <c r="SF23" s="1109"/>
      <c r="SG23" s="1112">
        <f t="shared" si="1110"/>
        <v>0</v>
      </c>
      <c r="SH23" s="1109"/>
      <c r="SI23" s="1109"/>
      <c r="SJ23" s="1109"/>
      <c r="SK23" s="1109"/>
      <c r="SL23" s="1109"/>
      <c r="SM23" s="1111"/>
      <c r="SN23" s="1112">
        <f t="shared" si="1111"/>
        <v>0</v>
      </c>
      <c r="SO23" s="1126"/>
      <c r="SP23" s="1110"/>
      <c r="SR23" s="1121"/>
      <c r="SS23" s="1109"/>
      <c r="ST23" s="1109"/>
      <c r="SU23" s="1109"/>
      <c r="SV23" s="1112">
        <f t="shared" si="1112"/>
        <v>0</v>
      </c>
      <c r="SW23" s="1109"/>
      <c r="SX23" s="1109"/>
      <c r="SY23" s="1109"/>
      <c r="SZ23" s="1109"/>
      <c r="TA23" s="1109"/>
      <c r="TB23" s="1111"/>
      <c r="TC23" s="1112">
        <f t="shared" si="1113"/>
        <v>0</v>
      </c>
      <c r="TD23" s="1126"/>
      <c r="TE23" s="1110"/>
      <c r="TG23" s="1121"/>
      <c r="TH23" s="1109"/>
      <c r="TI23" s="1109"/>
      <c r="TJ23" s="1109"/>
      <c r="TK23" s="1112">
        <f t="shared" si="1114"/>
        <v>0</v>
      </c>
      <c r="TL23" s="1109"/>
      <c r="TM23" s="1109"/>
      <c r="TN23" s="1109"/>
      <c r="TO23" s="1109"/>
      <c r="TP23" s="1109"/>
      <c r="TQ23" s="1111"/>
      <c r="TR23" s="1112">
        <f t="shared" si="1115"/>
        <v>0</v>
      </c>
      <c r="TS23" s="1126"/>
      <c r="TT23" s="1110"/>
      <c r="TV23" s="1121"/>
      <c r="TW23" s="1109"/>
      <c r="TX23" s="1109"/>
      <c r="TY23" s="1109"/>
      <c r="TZ23" s="1112">
        <f t="shared" si="1116"/>
        <v>0</v>
      </c>
      <c r="UA23" s="1109"/>
      <c r="UB23" s="1109"/>
      <c r="UC23" s="1109"/>
      <c r="UD23" s="1109"/>
      <c r="UE23" s="1109"/>
      <c r="UF23" s="1111"/>
      <c r="UG23" s="1112">
        <f t="shared" si="1117"/>
        <v>0</v>
      </c>
      <c r="UH23" s="1126"/>
      <c r="UI23" s="1110"/>
      <c r="UK23" s="1121"/>
      <c r="UL23" s="1109"/>
      <c r="UM23" s="1109"/>
      <c r="UN23" s="1109"/>
      <c r="UO23" s="1112">
        <f t="shared" si="1118"/>
        <v>0</v>
      </c>
      <c r="UP23" s="1109"/>
      <c r="UQ23" s="1109"/>
      <c r="UR23" s="1109"/>
      <c r="US23" s="1109"/>
      <c r="UT23" s="1109"/>
      <c r="UU23" s="1111"/>
      <c r="UV23" s="1112">
        <f t="shared" si="1119"/>
        <v>0</v>
      </c>
      <c r="UW23" s="1126"/>
      <c r="UX23" s="1110"/>
      <c r="UZ23" s="1121"/>
      <c r="VA23" s="1109"/>
      <c r="VB23" s="1109"/>
      <c r="VC23" s="1109"/>
      <c r="VD23" s="1112">
        <f t="shared" si="1120"/>
        <v>0</v>
      </c>
      <c r="VE23" s="1109"/>
      <c r="VF23" s="1109"/>
      <c r="VG23" s="1109"/>
      <c r="VH23" s="1109"/>
      <c r="VI23" s="1109"/>
      <c r="VJ23" s="1111"/>
      <c r="VK23" s="1112">
        <f t="shared" si="1121"/>
        <v>0</v>
      </c>
      <c r="VL23" s="1126"/>
      <c r="VM23" s="1110"/>
      <c r="VO23" s="1121"/>
      <c r="VP23" s="1109"/>
      <c r="VQ23" s="1109"/>
      <c r="VR23" s="1109"/>
      <c r="VS23" s="1112">
        <f t="shared" si="1122"/>
        <v>0</v>
      </c>
      <c r="VT23" s="1109"/>
      <c r="VU23" s="1109"/>
      <c r="VV23" s="1109"/>
      <c r="VW23" s="1109"/>
      <c r="VX23" s="1109"/>
      <c r="VY23" s="1111"/>
      <c r="VZ23" s="1112">
        <f t="shared" si="1123"/>
        <v>0</v>
      </c>
      <c r="WA23" s="1126"/>
      <c r="WB23" s="1110"/>
      <c r="WD23" s="1121"/>
      <c r="WE23" s="1109"/>
      <c r="WF23" s="1109"/>
      <c r="WG23" s="1109"/>
      <c r="WH23" s="1112">
        <f t="shared" si="1124"/>
        <v>0</v>
      </c>
      <c r="WI23" s="1109"/>
      <c r="WJ23" s="1109"/>
      <c r="WK23" s="1109"/>
      <c r="WL23" s="1109"/>
      <c r="WM23" s="1109"/>
      <c r="WN23" s="1111"/>
      <c r="WO23" s="1112">
        <f t="shared" si="1125"/>
        <v>0</v>
      </c>
      <c r="WP23" s="1126"/>
      <c r="WQ23" s="1110"/>
      <c r="WS23" s="1121"/>
      <c r="WT23" s="1109"/>
      <c r="WU23" s="1109"/>
      <c r="WV23" s="1109"/>
      <c r="WW23" s="1112">
        <f t="shared" si="1126"/>
        <v>0</v>
      </c>
      <c r="WX23" s="1109"/>
      <c r="WY23" s="1109"/>
      <c r="WZ23" s="1109"/>
      <c r="XA23" s="1109"/>
      <c r="XB23" s="1109"/>
      <c r="XC23" s="1111"/>
      <c r="XD23" s="1112">
        <f t="shared" si="1127"/>
        <v>0</v>
      </c>
      <c r="XE23" s="1126"/>
      <c r="XF23" s="1110"/>
      <c r="XH23" s="1121"/>
      <c r="XI23" s="1109"/>
      <c r="XJ23" s="1109"/>
      <c r="XK23" s="1109"/>
      <c r="XL23" s="1112">
        <f t="shared" si="1128"/>
        <v>0</v>
      </c>
      <c r="XM23" s="1109"/>
      <c r="XN23" s="1109"/>
      <c r="XO23" s="1109"/>
      <c r="XP23" s="1109"/>
      <c r="XQ23" s="1109"/>
      <c r="XR23" s="1111"/>
      <c r="XS23" s="1112">
        <f t="shared" si="1129"/>
        <v>0</v>
      </c>
      <c r="XT23" s="1126"/>
      <c r="XU23" s="1110"/>
      <c r="XW23" s="1121"/>
      <c r="XX23" s="1109"/>
      <c r="XY23" s="1109"/>
      <c r="XZ23" s="1109"/>
      <c r="YA23" s="1112">
        <f t="shared" si="1130"/>
        <v>0</v>
      </c>
      <c r="YB23" s="1109"/>
      <c r="YC23" s="1109"/>
      <c r="YD23" s="1109"/>
      <c r="YE23" s="1109"/>
      <c r="YF23" s="1109"/>
      <c r="YG23" s="1111"/>
      <c r="YH23" s="1112">
        <f t="shared" si="1131"/>
        <v>0</v>
      </c>
      <c r="YI23" s="1126"/>
      <c r="YJ23" s="1110"/>
      <c r="YL23" s="1121"/>
      <c r="YM23" s="1109"/>
      <c r="YN23" s="1109"/>
      <c r="YO23" s="1109"/>
      <c r="YP23" s="1112">
        <f t="shared" si="1132"/>
        <v>0</v>
      </c>
      <c r="YQ23" s="1109"/>
      <c r="YR23" s="1109"/>
      <c r="YS23" s="1109"/>
      <c r="YT23" s="1109"/>
      <c r="YU23" s="1109"/>
      <c r="YV23" s="1111"/>
      <c r="YW23" s="1112">
        <f t="shared" si="1133"/>
        <v>0</v>
      </c>
      <c r="YX23" s="1126"/>
      <c r="YY23" s="1110"/>
      <c r="ZA23" s="1121"/>
      <c r="ZB23" s="1109"/>
      <c r="ZC23" s="1109"/>
      <c r="ZD23" s="1109"/>
      <c r="ZE23" s="1112">
        <f t="shared" si="1134"/>
        <v>0</v>
      </c>
      <c r="ZF23" s="1109"/>
      <c r="ZG23" s="1109"/>
      <c r="ZH23" s="1109"/>
      <c r="ZI23" s="1109"/>
      <c r="ZJ23" s="1109"/>
      <c r="ZK23" s="1111"/>
      <c r="ZL23" s="1112">
        <f t="shared" si="1135"/>
        <v>0</v>
      </c>
      <c r="ZM23" s="1126"/>
      <c r="ZN23" s="1110"/>
      <c r="ZP23" s="1121"/>
      <c r="ZQ23" s="1109"/>
      <c r="ZR23" s="1109"/>
      <c r="ZS23" s="1109"/>
      <c r="ZT23" s="1112">
        <f t="shared" si="1136"/>
        <v>0</v>
      </c>
      <c r="ZU23" s="1109"/>
      <c r="ZV23" s="1109"/>
      <c r="ZW23" s="1109"/>
      <c r="ZX23" s="1109"/>
      <c r="ZY23" s="1109"/>
      <c r="ZZ23" s="1111"/>
      <c r="AAA23" s="1112">
        <f t="shared" si="1137"/>
        <v>0</v>
      </c>
      <c r="AAB23" s="1126"/>
      <c r="AAC23" s="1110"/>
      <c r="AAE23" s="1121"/>
      <c r="AAF23" s="1109"/>
      <c r="AAG23" s="1109"/>
      <c r="AAH23" s="1109"/>
      <c r="AAI23" s="1112">
        <f t="shared" si="1138"/>
        <v>0</v>
      </c>
      <c r="AAJ23" s="1109"/>
      <c r="AAK23" s="1109"/>
      <c r="AAL23" s="1109"/>
      <c r="AAM23" s="1109"/>
      <c r="AAN23" s="1109"/>
      <c r="AAO23" s="1111"/>
      <c r="AAP23" s="1112">
        <f t="shared" si="1139"/>
        <v>0</v>
      </c>
      <c r="AAQ23" s="1126"/>
      <c r="AAR23" s="1110"/>
      <c r="AAT23" s="1121"/>
      <c r="AAU23" s="1109"/>
      <c r="AAV23" s="1109"/>
      <c r="AAW23" s="1109"/>
      <c r="AAX23" s="1112">
        <f t="shared" si="1140"/>
        <v>0</v>
      </c>
      <c r="AAY23" s="1109"/>
      <c r="AAZ23" s="1109"/>
      <c r="ABA23" s="1109"/>
      <c r="ABB23" s="1109"/>
      <c r="ABC23" s="1109"/>
      <c r="ABD23" s="1111"/>
      <c r="ABE23" s="1112">
        <f t="shared" si="1141"/>
        <v>0</v>
      </c>
      <c r="ABF23" s="1126"/>
      <c r="ABG23" s="1110"/>
      <c r="ABI23" s="1121"/>
      <c r="ABJ23" s="1109"/>
      <c r="ABK23" s="1109"/>
      <c r="ABL23" s="1109"/>
      <c r="ABM23" s="1112">
        <f t="shared" si="1142"/>
        <v>0</v>
      </c>
      <c r="ABN23" s="1109"/>
      <c r="ABO23" s="1109"/>
      <c r="ABP23" s="1109"/>
      <c r="ABQ23" s="1109"/>
      <c r="ABR23" s="1109"/>
      <c r="ABS23" s="1111"/>
      <c r="ABT23" s="1112">
        <f t="shared" si="1143"/>
        <v>0</v>
      </c>
      <c r="ABU23" s="1126"/>
      <c r="ABV23" s="1110"/>
      <c r="ABX23" s="1121"/>
      <c r="ABY23" s="1109"/>
      <c r="ABZ23" s="1109"/>
      <c r="ACA23" s="1109"/>
      <c r="ACB23" s="1112">
        <f t="shared" si="1144"/>
        <v>0</v>
      </c>
      <c r="ACC23" s="1109"/>
      <c r="ACD23" s="1109"/>
      <c r="ACE23" s="1109"/>
      <c r="ACF23" s="1109"/>
      <c r="ACG23" s="1109"/>
      <c r="ACH23" s="1111"/>
      <c r="ACI23" s="1112">
        <f t="shared" si="1145"/>
        <v>0</v>
      </c>
      <c r="ACJ23" s="1126"/>
      <c r="ACK23" s="1110"/>
      <c r="ACM23" s="1121"/>
      <c r="ACN23" s="1109"/>
      <c r="ACO23" s="1109"/>
      <c r="ACP23" s="1109"/>
      <c r="ACQ23" s="1112">
        <f t="shared" si="1146"/>
        <v>0</v>
      </c>
      <c r="ACR23" s="1109"/>
      <c r="ACS23" s="1109"/>
      <c r="ACT23" s="1109"/>
      <c r="ACU23" s="1109"/>
      <c r="ACV23" s="1109"/>
      <c r="ACW23" s="1111"/>
      <c r="ACX23" s="1112">
        <f t="shared" si="1147"/>
        <v>0</v>
      </c>
      <c r="ACY23" s="1126"/>
      <c r="ACZ23" s="1110"/>
      <c r="ADB23" s="1121"/>
      <c r="ADC23" s="1109"/>
      <c r="ADD23" s="1109"/>
      <c r="ADE23" s="1109"/>
      <c r="ADF23" s="1112">
        <f t="shared" si="1148"/>
        <v>0</v>
      </c>
      <c r="ADG23" s="1109"/>
      <c r="ADH23" s="1109"/>
      <c r="ADI23" s="1109"/>
      <c r="ADJ23" s="1109"/>
      <c r="ADK23" s="1109"/>
      <c r="ADL23" s="1111"/>
      <c r="ADM23" s="1112">
        <f t="shared" si="1149"/>
        <v>0</v>
      </c>
      <c r="ADN23" s="1126"/>
      <c r="ADO23" s="1110"/>
      <c r="ADQ23" s="1121"/>
      <c r="ADR23" s="1109"/>
      <c r="ADS23" s="1109"/>
      <c r="ADT23" s="1109"/>
      <c r="ADU23" s="1112">
        <f t="shared" si="1150"/>
        <v>0</v>
      </c>
      <c r="ADV23" s="1109"/>
      <c r="ADW23" s="1109"/>
      <c r="ADX23" s="1109"/>
      <c r="ADY23" s="1109"/>
      <c r="ADZ23" s="1109"/>
      <c r="AEA23" s="1111"/>
      <c r="AEB23" s="1112">
        <f t="shared" si="1151"/>
        <v>0</v>
      </c>
      <c r="AEC23" s="1126"/>
      <c r="AED23" s="1110"/>
      <c r="AEF23" s="1121"/>
      <c r="AEG23" s="1109"/>
      <c r="AEH23" s="1109"/>
      <c r="AEI23" s="1109"/>
      <c r="AEJ23" s="1112">
        <f t="shared" si="1152"/>
        <v>0</v>
      </c>
      <c r="AEK23" s="1109"/>
      <c r="AEL23" s="1109"/>
      <c r="AEM23" s="1109"/>
      <c r="AEN23" s="1109"/>
      <c r="AEO23" s="1109"/>
      <c r="AEP23" s="1111"/>
      <c r="AEQ23" s="1112">
        <f t="shared" si="1153"/>
        <v>0</v>
      </c>
      <c r="AER23" s="1126"/>
      <c r="AES23" s="1110"/>
      <c r="AEU23" s="1121"/>
      <c r="AEV23" s="1109"/>
      <c r="AEW23" s="1109"/>
      <c r="AEX23" s="1109"/>
      <c r="AEY23" s="1112">
        <f t="shared" si="1154"/>
        <v>0</v>
      </c>
      <c r="AEZ23" s="1109"/>
      <c r="AFA23" s="1109"/>
      <c r="AFB23" s="1109"/>
      <c r="AFC23" s="1109"/>
      <c r="AFD23" s="1109"/>
      <c r="AFE23" s="1111"/>
      <c r="AFF23" s="1112">
        <f t="shared" si="1155"/>
        <v>0</v>
      </c>
      <c r="AFG23" s="1126"/>
      <c r="AFH23" s="1110"/>
      <c r="AFJ23" s="1121"/>
      <c r="AFK23" s="1109"/>
      <c r="AFL23" s="1109"/>
      <c r="AFM23" s="1109"/>
      <c r="AFN23" s="1112">
        <f t="shared" si="1156"/>
        <v>0</v>
      </c>
      <c r="AFO23" s="1109"/>
      <c r="AFP23" s="1109"/>
      <c r="AFQ23" s="1109"/>
      <c r="AFR23" s="1109"/>
      <c r="AFS23" s="1109"/>
      <c r="AFT23" s="1111"/>
      <c r="AFU23" s="1112">
        <f t="shared" si="1157"/>
        <v>0</v>
      </c>
      <c r="AFV23" s="1126"/>
      <c r="AFW23" s="1110"/>
      <c r="AFY23" s="1121"/>
      <c r="AFZ23" s="1109"/>
      <c r="AGA23" s="1109"/>
      <c r="AGB23" s="1109"/>
      <c r="AGC23" s="1112">
        <f t="shared" si="1158"/>
        <v>0</v>
      </c>
      <c r="AGD23" s="1109"/>
      <c r="AGE23" s="1109"/>
      <c r="AGF23" s="1109"/>
      <c r="AGG23" s="1109"/>
      <c r="AGH23" s="1109"/>
      <c r="AGI23" s="1111"/>
      <c r="AGJ23" s="1112">
        <f t="shared" si="1159"/>
        <v>0</v>
      </c>
      <c r="AGK23" s="1126"/>
      <c r="AGL23" s="1110"/>
      <c r="AGN23" s="1121"/>
      <c r="AGO23" s="1109"/>
      <c r="AGP23" s="1109"/>
      <c r="AGQ23" s="1109"/>
      <c r="AGR23" s="1112">
        <f t="shared" si="1160"/>
        <v>0</v>
      </c>
      <c r="AGS23" s="1109"/>
      <c r="AGT23" s="1109"/>
      <c r="AGU23" s="1109"/>
      <c r="AGV23" s="1109"/>
      <c r="AGW23" s="1109"/>
      <c r="AGX23" s="1111"/>
      <c r="AGY23" s="1112">
        <f t="shared" si="1161"/>
        <v>0</v>
      </c>
      <c r="AGZ23" s="1126"/>
      <c r="AHA23" s="1110"/>
      <c r="AHC23" s="1121"/>
      <c r="AHD23" s="1109"/>
      <c r="AHE23" s="1109"/>
      <c r="AHF23" s="1109"/>
      <c r="AHG23" s="1112">
        <f t="shared" si="1162"/>
        <v>0</v>
      </c>
      <c r="AHH23" s="1109"/>
      <c r="AHI23" s="1109"/>
      <c r="AHJ23" s="1109"/>
      <c r="AHK23" s="1109"/>
      <c r="AHL23" s="1109"/>
      <c r="AHM23" s="1111"/>
      <c r="AHN23" s="1112">
        <f t="shared" si="1163"/>
        <v>0</v>
      </c>
      <c r="AHO23" s="1126"/>
      <c r="AHP23" s="1110"/>
      <c r="AHR23" s="1121"/>
      <c r="AHS23" s="1109"/>
      <c r="AHT23" s="1109"/>
      <c r="AHU23" s="1109"/>
      <c r="AHV23" s="1112">
        <f t="shared" si="1164"/>
        <v>0</v>
      </c>
      <c r="AHW23" s="1109"/>
      <c r="AHX23" s="1109"/>
      <c r="AHY23" s="1109"/>
      <c r="AHZ23" s="1109"/>
      <c r="AIA23" s="1109"/>
      <c r="AIB23" s="1111"/>
      <c r="AIC23" s="1112">
        <f t="shared" si="1165"/>
        <v>0</v>
      </c>
      <c r="AID23" s="1126"/>
      <c r="AIE23" s="1110"/>
      <c r="AIG23" s="1121"/>
      <c r="AIH23" s="1109"/>
      <c r="AII23" s="1109"/>
      <c r="AIJ23" s="1109"/>
      <c r="AIK23" s="1112">
        <f t="shared" si="1166"/>
        <v>0</v>
      </c>
      <c r="AIL23" s="1109"/>
      <c r="AIM23" s="1109"/>
      <c r="AIN23" s="1109"/>
      <c r="AIO23" s="1109"/>
      <c r="AIP23" s="1109"/>
      <c r="AIQ23" s="1111"/>
      <c r="AIR23" s="1112">
        <f t="shared" si="1167"/>
        <v>0</v>
      </c>
      <c r="AIS23" s="1126"/>
      <c r="AIT23" s="1110"/>
      <c r="AIV23" s="1121"/>
      <c r="AIW23" s="1109"/>
      <c r="AIX23" s="1109"/>
      <c r="AIY23" s="1109"/>
      <c r="AIZ23" s="1112">
        <f t="shared" si="1168"/>
        <v>0</v>
      </c>
      <c r="AJA23" s="1109"/>
      <c r="AJB23" s="1109"/>
      <c r="AJC23" s="1109"/>
      <c r="AJD23" s="1109"/>
      <c r="AJE23" s="1109"/>
      <c r="AJF23" s="1111"/>
      <c r="AJG23" s="1112">
        <f t="shared" si="1169"/>
        <v>0</v>
      </c>
      <c r="AJH23" s="1126"/>
      <c r="AJI23" s="1110"/>
      <c r="AJK23" s="1121"/>
      <c r="AJL23" s="1109"/>
      <c r="AJM23" s="1109"/>
      <c r="AJN23" s="1109"/>
      <c r="AJO23" s="1112">
        <f t="shared" si="1170"/>
        <v>0</v>
      </c>
      <c r="AJP23" s="1109"/>
      <c r="AJQ23" s="1109"/>
      <c r="AJR23" s="1109"/>
      <c r="AJS23" s="1109"/>
      <c r="AJT23" s="1109"/>
      <c r="AJU23" s="1111"/>
      <c r="AJV23" s="1112">
        <f t="shared" si="1171"/>
        <v>0</v>
      </c>
      <c r="AJW23" s="1126"/>
      <c r="AJX23" s="1110"/>
      <c r="AJZ23" s="1121"/>
      <c r="AKA23" s="1109"/>
      <c r="AKB23" s="1109"/>
      <c r="AKC23" s="1109"/>
      <c r="AKD23" s="1112">
        <f t="shared" si="1172"/>
        <v>0</v>
      </c>
      <c r="AKE23" s="1109"/>
      <c r="AKF23" s="1109"/>
      <c r="AKG23" s="1109"/>
      <c r="AKH23" s="1109"/>
      <c r="AKI23" s="1109"/>
      <c r="AKJ23" s="1111"/>
      <c r="AKK23" s="1112">
        <f t="shared" si="1173"/>
        <v>0</v>
      </c>
      <c r="AKL23" s="1126"/>
      <c r="AKM23" s="1110"/>
      <c r="AKO23" s="1121"/>
      <c r="AKP23" s="1109"/>
      <c r="AKQ23" s="1109"/>
      <c r="AKR23" s="1109"/>
      <c r="AKS23" s="1112">
        <f t="shared" si="1174"/>
        <v>0</v>
      </c>
      <c r="AKT23" s="1109"/>
      <c r="AKU23" s="1109"/>
      <c r="AKV23" s="1109"/>
      <c r="AKW23" s="1109"/>
      <c r="AKX23" s="1109"/>
      <c r="AKY23" s="1111"/>
      <c r="AKZ23" s="1112">
        <f t="shared" si="1175"/>
        <v>0</v>
      </c>
      <c r="ALA23" s="1126"/>
      <c r="ALB23" s="1110"/>
      <c r="ALD23" s="1121"/>
      <c r="ALE23" s="1109"/>
      <c r="ALF23" s="1109"/>
      <c r="ALG23" s="1109"/>
      <c r="ALH23" s="1112">
        <f t="shared" si="1176"/>
        <v>0</v>
      </c>
      <c r="ALI23" s="1109"/>
      <c r="ALJ23" s="1109"/>
      <c r="ALK23" s="1109"/>
      <c r="ALL23" s="1109"/>
      <c r="ALM23" s="1109"/>
      <c r="ALN23" s="1111"/>
      <c r="ALO23" s="1112">
        <f t="shared" si="1177"/>
        <v>0</v>
      </c>
      <c r="ALP23" s="1126"/>
      <c r="ALQ23" s="1110"/>
      <c r="ALS23" s="1121"/>
      <c r="ALT23" s="1109"/>
      <c r="ALU23" s="1109"/>
      <c r="ALV23" s="1109"/>
      <c r="ALW23" s="1112">
        <f t="shared" si="1178"/>
        <v>0</v>
      </c>
      <c r="ALX23" s="1109"/>
      <c r="ALY23" s="1109"/>
      <c r="ALZ23" s="1109"/>
      <c r="AMA23" s="1109"/>
      <c r="AMB23" s="1109"/>
      <c r="AMC23" s="1111"/>
      <c r="AMD23" s="1112">
        <f t="shared" si="1179"/>
        <v>0</v>
      </c>
      <c r="AME23" s="1126"/>
      <c r="AMF23" s="1110"/>
      <c r="AMH23" s="1121"/>
      <c r="AMI23" s="1109"/>
      <c r="AMJ23" s="1109"/>
      <c r="AMK23" s="1109"/>
      <c r="AML23" s="1112">
        <f t="shared" si="1180"/>
        <v>0</v>
      </c>
      <c r="AMM23" s="1109"/>
      <c r="AMN23" s="1109"/>
      <c r="AMO23" s="1109"/>
      <c r="AMP23" s="1109"/>
      <c r="AMQ23" s="1109"/>
      <c r="AMR23" s="1111"/>
      <c r="AMS23" s="1112">
        <f t="shared" si="1181"/>
        <v>0</v>
      </c>
      <c r="AMT23" s="1126"/>
      <c r="AMU23" s="1110"/>
      <c r="AMW23" s="1121"/>
      <c r="AMX23" s="1109"/>
      <c r="AMY23" s="1109"/>
      <c r="AMZ23" s="1109"/>
      <c r="ANA23" s="1112">
        <f t="shared" si="1182"/>
        <v>0</v>
      </c>
      <c r="ANB23" s="1109"/>
      <c r="ANC23" s="1109"/>
      <c r="AND23" s="1109"/>
      <c r="ANE23" s="1109"/>
      <c r="ANF23" s="1109"/>
      <c r="ANG23" s="1111"/>
      <c r="ANH23" s="1112">
        <f t="shared" si="1183"/>
        <v>0</v>
      </c>
      <c r="ANI23" s="1126"/>
      <c r="ANJ23" s="1110"/>
      <c r="ANL23" s="1121"/>
      <c r="ANM23" s="1109"/>
      <c r="ANN23" s="1109"/>
      <c r="ANO23" s="1109"/>
      <c r="ANP23" s="1112">
        <f t="shared" si="1184"/>
        <v>0</v>
      </c>
      <c r="ANQ23" s="1109"/>
      <c r="ANR23" s="1109"/>
      <c r="ANS23" s="1109"/>
      <c r="ANT23" s="1109"/>
      <c r="ANU23" s="1109"/>
      <c r="ANV23" s="1111"/>
      <c r="ANW23" s="1112">
        <f t="shared" si="1185"/>
        <v>0</v>
      </c>
      <c r="ANX23" s="1126"/>
      <c r="ANY23" s="1110"/>
      <c r="AOA23" s="1121"/>
      <c r="AOB23" s="1109"/>
      <c r="AOC23" s="1109"/>
      <c r="AOD23" s="1109"/>
      <c r="AOE23" s="1112">
        <f t="shared" si="1186"/>
        <v>0</v>
      </c>
      <c r="AOF23" s="1109"/>
      <c r="AOG23" s="1109"/>
      <c r="AOH23" s="1109"/>
      <c r="AOI23" s="1109"/>
      <c r="AOJ23" s="1109"/>
      <c r="AOK23" s="1111"/>
      <c r="AOL23" s="1112">
        <f t="shared" si="1187"/>
        <v>0</v>
      </c>
      <c r="AOM23" s="1126"/>
      <c r="AON23" s="1110"/>
      <c r="AOP23" s="1121"/>
      <c r="AOQ23" s="1109"/>
      <c r="AOR23" s="1109"/>
      <c r="AOS23" s="1109"/>
      <c r="AOT23" s="1112">
        <f t="shared" si="1188"/>
        <v>0</v>
      </c>
      <c r="AOU23" s="1109"/>
      <c r="AOV23" s="1109"/>
      <c r="AOW23" s="1109"/>
      <c r="AOX23" s="1109"/>
      <c r="AOY23" s="1109"/>
      <c r="AOZ23" s="1111"/>
      <c r="APA23" s="1112">
        <f t="shared" si="1189"/>
        <v>0</v>
      </c>
      <c r="APB23" s="1126"/>
      <c r="APC23" s="1110"/>
      <c r="APE23" s="1121"/>
      <c r="APF23" s="1109"/>
      <c r="APG23" s="1109"/>
      <c r="APH23" s="1109"/>
      <c r="API23" s="1112">
        <f t="shared" si="1190"/>
        <v>0</v>
      </c>
      <c r="APJ23" s="1109"/>
      <c r="APK23" s="1109"/>
      <c r="APL23" s="1109"/>
      <c r="APM23" s="1109"/>
      <c r="APN23" s="1109"/>
      <c r="APO23" s="1111"/>
      <c r="APP23" s="1112">
        <f t="shared" si="1191"/>
        <v>0</v>
      </c>
      <c r="APQ23" s="1126"/>
      <c r="APR23" s="1110"/>
      <c r="APT23" s="1121"/>
      <c r="APU23" s="1109"/>
      <c r="APV23" s="1109"/>
      <c r="APW23" s="1109"/>
      <c r="APX23" s="1112">
        <f t="shared" si="1192"/>
        <v>0</v>
      </c>
      <c r="APY23" s="1109"/>
      <c r="APZ23" s="1109"/>
      <c r="AQA23" s="1109"/>
      <c r="AQB23" s="1109"/>
      <c r="AQC23" s="1109"/>
      <c r="AQD23" s="1111"/>
      <c r="AQE23" s="1112">
        <f t="shared" si="1193"/>
        <v>0</v>
      </c>
      <c r="AQF23" s="1126"/>
      <c r="AQG23" s="1110"/>
      <c r="AQI23" s="1121"/>
      <c r="AQJ23" s="1109"/>
      <c r="AQK23" s="1109"/>
      <c r="AQL23" s="1109"/>
      <c r="AQM23" s="1112">
        <f t="shared" si="1194"/>
        <v>0</v>
      </c>
      <c r="AQN23" s="1109"/>
      <c r="AQO23" s="1109"/>
      <c r="AQP23" s="1109"/>
      <c r="AQQ23" s="1109"/>
      <c r="AQR23" s="1109"/>
      <c r="AQS23" s="1111"/>
      <c r="AQT23" s="1112">
        <f t="shared" si="1195"/>
        <v>0</v>
      </c>
      <c r="AQU23" s="1126"/>
      <c r="AQV23" s="1110"/>
      <c r="AQX23" s="1121"/>
      <c r="AQY23" s="1109"/>
      <c r="AQZ23" s="1109"/>
      <c r="ARA23" s="1109"/>
      <c r="ARB23" s="1112">
        <f t="shared" si="1196"/>
        <v>0</v>
      </c>
      <c r="ARC23" s="1109"/>
      <c r="ARD23" s="1109"/>
      <c r="ARE23" s="1109"/>
      <c r="ARF23" s="1109"/>
      <c r="ARG23" s="1109"/>
      <c r="ARH23" s="1111"/>
      <c r="ARI23" s="1112">
        <f t="shared" si="1197"/>
        <v>0</v>
      </c>
      <c r="ARJ23" s="1126"/>
      <c r="ARK23" s="1110"/>
      <c r="ARM23" s="1121"/>
      <c r="ARN23" s="1109"/>
      <c r="ARO23" s="1109"/>
      <c r="ARP23" s="1109"/>
      <c r="ARQ23" s="1112">
        <f t="shared" si="1198"/>
        <v>0</v>
      </c>
      <c r="ARR23" s="1109"/>
      <c r="ARS23" s="1109"/>
      <c r="ART23" s="1109"/>
      <c r="ARU23" s="1109"/>
      <c r="ARV23" s="1109"/>
      <c r="ARW23" s="1111"/>
      <c r="ARX23" s="1112">
        <f t="shared" si="1199"/>
        <v>0</v>
      </c>
      <c r="ARY23" s="1126"/>
      <c r="ARZ23" s="1110"/>
      <c r="ASB23" s="1121"/>
      <c r="ASC23" s="1109"/>
      <c r="ASD23" s="1109"/>
      <c r="ASE23" s="1109"/>
      <c r="ASF23" s="1112">
        <f t="shared" si="1200"/>
        <v>0</v>
      </c>
      <c r="ASG23" s="1109"/>
      <c r="ASH23" s="1109"/>
      <c r="ASI23" s="1109"/>
      <c r="ASJ23" s="1109"/>
      <c r="ASK23" s="1109"/>
      <c r="ASL23" s="1111"/>
      <c r="ASM23" s="1112">
        <f t="shared" si="1201"/>
        <v>0</v>
      </c>
      <c r="ASN23" s="1126"/>
      <c r="ASO23" s="1110"/>
      <c r="ASQ23" s="1121"/>
      <c r="ASR23" s="1109"/>
      <c r="ASS23" s="1109"/>
      <c r="AST23" s="1109"/>
      <c r="ASU23" s="1112">
        <f t="shared" si="1202"/>
        <v>0</v>
      </c>
      <c r="ASV23" s="1109"/>
      <c r="ASW23" s="1109"/>
      <c r="ASX23" s="1109"/>
      <c r="ASY23" s="1109"/>
      <c r="ASZ23" s="1109"/>
      <c r="ATA23" s="1111"/>
      <c r="ATB23" s="1112">
        <f t="shared" si="1203"/>
        <v>0</v>
      </c>
      <c r="ATC23" s="1126"/>
      <c r="ATD23" s="1110"/>
      <c r="ATF23" s="1121"/>
      <c r="ATG23" s="1109"/>
      <c r="ATH23" s="1109"/>
      <c r="ATI23" s="1109"/>
      <c r="ATJ23" s="1112">
        <f t="shared" si="1204"/>
        <v>0</v>
      </c>
      <c r="ATK23" s="1109"/>
      <c r="ATL23" s="1109"/>
      <c r="ATM23" s="1109"/>
      <c r="ATN23" s="1109"/>
      <c r="ATO23" s="1109"/>
      <c r="ATP23" s="1111"/>
      <c r="ATQ23" s="1112">
        <f t="shared" si="1205"/>
        <v>0</v>
      </c>
      <c r="ATR23" s="1126"/>
      <c r="ATS23" s="1110"/>
      <c r="ATU23" s="1121"/>
      <c r="ATV23" s="1109"/>
      <c r="ATW23" s="1109"/>
      <c r="ATX23" s="1109"/>
      <c r="ATY23" s="1112">
        <f t="shared" si="1206"/>
        <v>0</v>
      </c>
      <c r="ATZ23" s="1109"/>
      <c r="AUA23" s="1109"/>
      <c r="AUB23" s="1109"/>
      <c r="AUC23" s="1109"/>
      <c r="AUD23" s="1109"/>
      <c r="AUE23" s="1111"/>
      <c r="AUF23" s="1112">
        <f t="shared" si="1207"/>
        <v>0</v>
      </c>
      <c r="AUG23" s="1126"/>
      <c r="AUH23" s="1110"/>
      <c r="AUJ23" s="1121"/>
      <c r="AUK23" s="1109"/>
      <c r="AUL23" s="1109"/>
      <c r="AUM23" s="1109"/>
      <c r="AUN23" s="1112">
        <f t="shared" si="1208"/>
        <v>0</v>
      </c>
      <c r="AUO23" s="1109"/>
      <c r="AUP23" s="1109"/>
      <c r="AUQ23" s="1109"/>
      <c r="AUR23" s="1109"/>
      <c r="AUS23" s="1109"/>
      <c r="AUT23" s="1111"/>
      <c r="AUU23" s="1112">
        <f t="shared" si="1209"/>
        <v>0</v>
      </c>
      <c r="AUV23" s="1126"/>
      <c r="AUW23" s="1110"/>
      <c r="AUY23" s="1121"/>
      <c r="AUZ23" s="1109"/>
      <c r="AVA23" s="1109"/>
      <c r="AVB23" s="1109"/>
      <c r="AVC23" s="1112">
        <f t="shared" si="1210"/>
        <v>0</v>
      </c>
      <c r="AVD23" s="1109"/>
      <c r="AVE23" s="1109"/>
      <c r="AVF23" s="1109"/>
      <c r="AVG23" s="1109"/>
      <c r="AVH23" s="1109"/>
      <c r="AVI23" s="1111"/>
      <c r="AVJ23" s="1112">
        <f t="shared" si="1211"/>
        <v>0</v>
      </c>
      <c r="AVK23" s="1126"/>
      <c r="AVL23" s="1110"/>
      <c r="AVN23" s="1121"/>
      <c r="AVO23" s="1109"/>
      <c r="AVP23" s="1109"/>
      <c r="AVQ23" s="1109"/>
      <c r="AVR23" s="1112">
        <f t="shared" si="1212"/>
        <v>0</v>
      </c>
      <c r="AVS23" s="1109"/>
      <c r="AVT23" s="1109"/>
      <c r="AVU23" s="1109"/>
      <c r="AVV23" s="1109"/>
      <c r="AVW23" s="1109"/>
      <c r="AVX23" s="1111"/>
      <c r="AVY23" s="1112">
        <f t="shared" si="1213"/>
        <v>0</v>
      </c>
      <c r="AVZ23" s="1126"/>
      <c r="AWA23" s="1110"/>
      <c r="AWC23" s="1121"/>
      <c r="AWD23" s="1109"/>
      <c r="AWE23" s="1109"/>
      <c r="AWF23" s="1109"/>
      <c r="AWG23" s="1112">
        <f t="shared" si="1214"/>
        <v>0</v>
      </c>
      <c r="AWH23" s="1109"/>
      <c r="AWI23" s="1109"/>
      <c r="AWJ23" s="1109"/>
      <c r="AWK23" s="1109"/>
      <c r="AWL23" s="1109"/>
      <c r="AWM23" s="1111"/>
      <c r="AWN23" s="1112">
        <f t="shared" si="1215"/>
        <v>0</v>
      </c>
      <c r="AWO23" s="1126"/>
      <c r="AWP23" s="1110"/>
      <c r="AWR23" s="1121"/>
      <c r="AWS23" s="1109"/>
      <c r="AWT23" s="1109"/>
      <c r="AWU23" s="1109"/>
      <c r="AWV23" s="1112">
        <f t="shared" si="1216"/>
        <v>0</v>
      </c>
      <c r="AWW23" s="1109"/>
      <c r="AWX23" s="1109"/>
      <c r="AWY23" s="1109"/>
      <c r="AWZ23" s="1109"/>
      <c r="AXA23" s="1109"/>
      <c r="AXB23" s="1111"/>
      <c r="AXC23" s="1112">
        <f t="shared" si="1217"/>
        <v>0</v>
      </c>
      <c r="AXD23" s="1126"/>
      <c r="AXE23" s="1110"/>
      <c r="AXG23" s="1121"/>
      <c r="AXH23" s="1109"/>
      <c r="AXI23" s="1109"/>
      <c r="AXJ23" s="1109"/>
      <c r="AXK23" s="1112">
        <f t="shared" si="1218"/>
        <v>0</v>
      </c>
      <c r="AXL23" s="1109"/>
      <c r="AXM23" s="1109"/>
      <c r="AXN23" s="1109"/>
      <c r="AXO23" s="1109"/>
      <c r="AXP23" s="1109"/>
      <c r="AXQ23" s="1111"/>
      <c r="AXR23" s="1112">
        <f t="shared" si="1219"/>
        <v>0</v>
      </c>
      <c r="AXS23" s="1126"/>
      <c r="AXT23" s="1110"/>
      <c r="AXV23" s="1121"/>
      <c r="AXW23" s="1109"/>
      <c r="AXX23" s="1109"/>
      <c r="AXY23" s="1109"/>
      <c r="AXZ23" s="1112">
        <f t="shared" si="1220"/>
        <v>0</v>
      </c>
      <c r="AYA23" s="1109"/>
      <c r="AYB23" s="1109"/>
      <c r="AYC23" s="1109"/>
      <c r="AYD23" s="1109"/>
      <c r="AYE23" s="1109"/>
      <c r="AYF23" s="1111"/>
      <c r="AYG23" s="1112">
        <f t="shared" si="1221"/>
        <v>0</v>
      </c>
      <c r="AYH23" s="1126"/>
      <c r="AYI23" s="1110"/>
      <c r="AYK23" s="1121"/>
      <c r="AYL23" s="1109"/>
      <c r="AYM23" s="1109"/>
      <c r="AYN23" s="1109"/>
      <c r="AYO23" s="1112">
        <f t="shared" si="1222"/>
        <v>0</v>
      </c>
      <c r="AYP23" s="1109"/>
      <c r="AYQ23" s="1109"/>
      <c r="AYR23" s="1109"/>
      <c r="AYS23" s="1109"/>
      <c r="AYT23" s="1109"/>
      <c r="AYU23" s="1111"/>
      <c r="AYV23" s="1112">
        <f t="shared" si="1223"/>
        <v>0</v>
      </c>
      <c r="AYW23" s="1126"/>
      <c r="AYX23" s="1110"/>
      <c r="AYZ23" s="1121"/>
      <c r="AZA23" s="1109"/>
      <c r="AZB23" s="1109"/>
      <c r="AZC23" s="1109"/>
      <c r="AZD23" s="1112">
        <f t="shared" si="1224"/>
        <v>0</v>
      </c>
      <c r="AZE23" s="1109"/>
      <c r="AZF23" s="1109"/>
      <c r="AZG23" s="1109"/>
      <c r="AZH23" s="1109"/>
      <c r="AZI23" s="1109"/>
      <c r="AZJ23" s="1111"/>
      <c r="AZK23" s="1112">
        <f t="shared" si="1225"/>
        <v>0</v>
      </c>
      <c r="AZL23" s="1126"/>
      <c r="AZM23" s="1110"/>
      <c r="AZO23" s="1121"/>
      <c r="AZP23" s="1109"/>
      <c r="AZQ23" s="1109"/>
      <c r="AZR23" s="1109"/>
      <c r="AZS23" s="1112">
        <f t="shared" si="1226"/>
        <v>0</v>
      </c>
      <c r="AZT23" s="1109"/>
      <c r="AZU23" s="1109"/>
      <c r="AZV23" s="1109"/>
      <c r="AZW23" s="1109"/>
      <c r="AZX23" s="1109"/>
      <c r="AZY23" s="1111"/>
      <c r="AZZ23" s="1112">
        <f t="shared" si="1227"/>
        <v>0</v>
      </c>
      <c r="BAA23" s="1126"/>
      <c r="BAB23" s="1110"/>
      <c r="BAD23" s="1121"/>
      <c r="BAE23" s="1109"/>
      <c r="BAF23" s="1109"/>
      <c r="BAG23" s="1109"/>
      <c r="BAH23" s="1112">
        <f t="shared" si="1228"/>
        <v>0</v>
      </c>
      <c r="BAI23" s="1109"/>
      <c r="BAJ23" s="1109"/>
      <c r="BAK23" s="1109"/>
      <c r="BAL23" s="1109"/>
      <c r="BAM23" s="1109"/>
      <c r="BAN23" s="1111"/>
      <c r="BAO23" s="1112">
        <f t="shared" si="1229"/>
        <v>0</v>
      </c>
      <c r="BAP23" s="1126"/>
      <c r="BAQ23" s="1110"/>
      <c r="BAS23" s="1121"/>
      <c r="BAT23" s="1109"/>
      <c r="BAU23" s="1109"/>
      <c r="BAV23" s="1109"/>
      <c r="BAW23" s="1112">
        <f t="shared" si="1230"/>
        <v>0</v>
      </c>
      <c r="BAX23" s="1109"/>
      <c r="BAY23" s="1109"/>
      <c r="BAZ23" s="1109"/>
      <c r="BBA23" s="1109"/>
      <c r="BBB23" s="1109"/>
      <c r="BBC23" s="1111"/>
      <c r="BBD23" s="1112">
        <f t="shared" si="1231"/>
        <v>0</v>
      </c>
      <c r="BBE23" s="1126"/>
      <c r="BBF23" s="1110"/>
      <c r="BBH23" s="1121"/>
      <c r="BBI23" s="1109"/>
      <c r="BBJ23" s="1109"/>
      <c r="BBK23" s="1109"/>
      <c r="BBL23" s="1112">
        <f t="shared" si="1232"/>
        <v>0</v>
      </c>
      <c r="BBM23" s="1109"/>
      <c r="BBN23" s="1109"/>
      <c r="BBO23" s="1109"/>
      <c r="BBP23" s="1109"/>
      <c r="BBQ23" s="1109"/>
      <c r="BBR23" s="1111"/>
      <c r="BBS23" s="1112">
        <f t="shared" si="1233"/>
        <v>0</v>
      </c>
      <c r="BBT23" s="1126"/>
      <c r="BBU23" s="1110"/>
      <c r="BBW23" s="1121"/>
      <c r="BBX23" s="1109"/>
      <c r="BBY23" s="1109"/>
      <c r="BBZ23" s="1109"/>
      <c r="BCA23" s="1112">
        <f t="shared" si="1234"/>
        <v>0</v>
      </c>
      <c r="BCB23" s="1109"/>
      <c r="BCC23" s="1109"/>
      <c r="BCD23" s="1109"/>
      <c r="BCE23" s="1109"/>
      <c r="BCF23" s="1109"/>
      <c r="BCG23" s="1111"/>
      <c r="BCH23" s="1112">
        <f t="shared" si="1235"/>
        <v>0</v>
      </c>
      <c r="BCI23" s="1126"/>
      <c r="BCJ23" s="1110"/>
      <c r="BCL23" s="1121"/>
      <c r="BCM23" s="1109"/>
      <c r="BCN23" s="1109"/>
      <c r="BCO23" s="1109"/>
      <c r="BCP23" s="1112">
        <f t="shared" si="1236"/>
        <v>0</v>
      </c>
      <c r="BCQ23" s="1109"/>
      <c r="BCR23" s="1109"/>
      <c r="BCS23" s="1109"/>
      <c r="BCT23" s="1109"/>
      <c r="BCU23" s="1109"/>
      <c r="BCV23" s="1111"/>
      <c r="BCW23" s="1112">
        <f t="shared" si="1237"/>
        <v>0</v>
      </c>
      <c r="BCX23" s="1126"/>
      <c r="BCY23" s="1110"/>
      <c r="BDA23" s="1121"/>
      <c r="BDB23" s="1109"/>
      <c r="BDC23" s="1109"/>
      <c r="BDD23" s="1109"/>
      <c r="BDE23" s="1112">
        <f t="shared" si="1238"/>
        <v>0</v>
      </c>
      <c r="BDF23" s="1109"/>
      <c r="BDG23" s="1109"/>
      <c r="BDH23" s="1109"/>
      <c r="BDI23" s="1109"/>
      <c r="BDJ23" s="1109"/>
      <c r="BDK23" s="1111"/>
      <c r="BDL23" s="1112">
        <f t="shared" si="1239"/>
        <v>0</v>
      </c>
      <c r="BDM23" s="1126"/>
      <c r="BDN23" s="1110"/>
      <c r="BDP23" s="1121"/>
      <c r="BDQ23" s="1109"/>
      <c r="BDR23" s="1109"/>
      <c r="BDS23" s="1109"/>
      <c r="BDT23" s="1112">
        <f t="shared" si="1240"/>
        <v>0</v>
      </c>
      <c r="BDU23" s="1109"/>
      <c r="BDV23" s="1109"/>
      <c r="BDW23" s="1109"/>
      <c r="BDX23" s="1109"/>
      <c r="BDY23" s="1109"/>
      <c r="BDZ23" s="1111"/>
      <c r="BEA23" s="1112">
        <f t="shared" si="1241"/>
        <v>0</v>
      </c>
      <c r="BEB23" s="1126"/>
      <c r="BEC23" s="1110"/>
      <c r="BEE23" s="1121"/>
      <c r="BEF23" s="1109"/>
      <c r="BEG23" s="1109"/>
      <c r="BEH23" s="1109"/>
      <c r="BEI23" s="1112">
        <f t="shared" si="1242"/>
        <v>0</v>
      </c>
      <c r="BEJ23" s="1109"/>
      <c r="BEK23" s="1109"/>
      <c r="BEL23" s="1109"/>
      <c r="BEM23" s="1109"/>
      <c r="BEN23" s="1109"/>
      <c r="BEO23" s="1111"/>
      <c r="BEP23" s="1112">
        <f t="shared" si="1243"/>
        <v>0</v>
      </c>
      <c r="BEQ23" s="1126"/>
      <c r="BER23" s="1110"/>
      <c r="BET23" s="1121"/>
      <c r="BEU23" s="1109"/>
      <c r="BEV23" s="1109"/>
      <c r="BEW23" s="1109"/>
      <c r="BEX23" s="1112">
        <f t="shared" si="1244"/>
        <v>0</v>
      </c>
      <c r="BEY23" s="1109"/>
      <c r="BEZ23" s="1109"/>
      <c r="BFA23" s="1109"/>
      <c r="BFB23" s="1109"/>
      <c r="BFC23" s="1109"/>
      <c r="BFD23" s="1111"/>
      <c r="BFE23" s="1112">
        <f t="shared" si="1245"/>
        <v>0</v>
      </c>
      <c r="BFF23" s="1126"/>
      <c r="BFG23" s="1110"/>
      <c r="BFI23" s="1121"/>
      <c r="BFJ23" s="1109"/>
      <c r="BFK23" s="1109"/>
      <c r="BFL23" s="1109"/>
      <c r="BFM23" s="1112">
        <f t="shared" si="1246"/>
        <v>0</v>
      </c>
      <c r="BFN23" s="1109"/>
      <c r="BFO23" s="1109"/>
      <c r="BFP23" s="1109"/>
      <c r="BFQ23" s="1109"/>
      <c r="BFR23" s="1109"/>
      <c r="BFS23" s="1111"/>
      <c r="BFT23" s="1112">
        <f t="shared" si="1247"/>
        <v>0</v>
      </c>
      <c r="BFU23" s="1126"/>
      <c r="BFV23" s="1110"/>
      <c r="BFX23" s="1121"/>
      <c r="BFY23" s="1109"/>
      <c r="BFZ23" s="1109"/>
      <c r="BGA23" s="1109"/>
      <c r="BGB23" s="1112">
        <f t="shared" si="1248"/>
        <v>0</v>
      </c>
      <c r="BGC23" s="1109"/>
      <c r="BGD23" s="1109"/>
      <c r="BGE23" s="1109"/>
      <c r="BGF23" s="1109"/>
      <c r="BGG23" s="1109"/>
      <c r="BGH23" s="1111"/>
      <c r="BGI23" s="1112">
        <f t="shared" si="1249"/>
        <v>0</v>
      </c>
      <c r="BGJ23" s="1126"/>
      <c r="BGK23" s="1110"/>
      <c r="BGM23" s="1121"/>
      <c r="BGN23" s="1109"/>
      <c r="BGO23" s="1109"/>
      <c r="BGP23" s="1109"/>
      <c r="BGQ23" s="1112">
        <f t="shared" si="1250"/>
        <v>0</v>
      </c>
      <c r="BGR23" s="1109"/>
      <c r="BGS23" s="1109"/>
      <c r="BGT23" s="1109"/>
      <c r="BGU23" s="1109"/>
      <c r="BGV23" s="1109"/>
      <c r="BGW23" s="1111"/>
      <c r="BGX23" s="1112">
        <f t="shared" si="1251"/>
        <v>0</v>
      </c>
      <c r="BGY23" s="1126"/>
      <c r="BGZ23" s="1110"/>
      <c r="BHB23" s="1121"/>
      <c r="BHC23" s="1109"/>
      <c r="BHD23" s="1109"/>
      <c r="BHE23" s="1109"/>
      <c r="BHF23" s="1112">
        <f t="shared" si="1252"/>
        <v>0</v>
      </c>
      <c r="BHG23" s="1109"/>
      <c r="BHH23" s="1109"/>
      <c r="BHI23" s="1109"/>
      <c r="BHJ23" s="1109"/>
      <c r="BHK23" s="1109"/>
      <c r="BHL23" s="1111"/>
      <c r="BHM23" s="1112">
        <f t="shared" si="1253"/>
        <v>0</v>
      </c>
      <c r="BHN23" s="1126"/>
      <c r="BHO23" s="1110"/>
      <c r="BHQ23" s="1121"/>
      <c r="BHR23" s="1109"/>
      <c r="BHS23" s="1109"/>
      <c r="BHT23" s="1109"/>
      <c r="BHU23" s="1112">
        <f t="shared" si="1254"/>
        <v>0</v>
      </c>
      <c r="BHV23" s="1109"/>
      <c r="BHW23" s="1109"/>
      <c r="BHX23" s="1109"/>
      <c r="BHY23" s="1109"/>
      <c r="BHZ23" s="1109"/>
      <c r="BIA23" s="1111"/>
      <c r="BIB23" s="1112">
        <f t="shared" si="1255"/>
        <v>0</v>
      </c>
      <c r="BIC23" s="1126"/>
      <c r="BID23" s="1110"/>
      <c r="BIF23" s="1121"/>
      <c r="BIG23" s="1109"/>
      <c r="BIH23" s="1109"/>
      <c r="BII23" s="1109"/>
      <c r="BIJ23" s="1112">
        <f t="shared" si="1256"/>
        <v>0</v>
      </c>
      <c r="BIK23" s="1109"/>
      <c r="BIL23" s="1109"/>
      <c r="BIM23" s="1109"/>
      <c r="BIN23" s="1109"/>
      <c r="BIO23" s="1109"/>
      <c r="BIP23" s="1111"/>
      <c r="BIQ23" s="1112">
        <f t="shared" si="1257"/>
        <v>0</v>
      </c>
      <c r="BIR23" s="1126"/>
      <c r="BIS23" s="1110"/>
      <c r="BIU23" s="1121"/>
      <c r="BIV23" s="1109"/>
      <c r="BIW23" s="1109"/>
      <c r="BIX23" s="1109"/>
      <c r="BIY23" s="1112">
        <f t="shared" si="1258"/>
        <v>0</v>
      </c>
      <c r="BIZ23" s="1109"/>
      <c r="BJA23" s="1109"/>
      <c r="BJB23" s="1109"/>
      <c r="BJC23" s="1109"/>
      <c r="BJD23" s="1109"/>
      <c r="BJE23" s="1111"/>
      <c r="BJF23" s="1112">
        <f t="shared" si="1259"/>
        <v>0</v>
      </c>
      <c r="BJG23" s="1126"/>
      <c r="BJH23" s="1110"/>
      <c r="BJJ23" s="1121"/>
      <c r="BJK23" s="1109"/>
      <c r="BJL23" s="1109"/>
      <c r="BJM23" s="1109"/>
      <c r="BJN23" s="1112">
        <f t="shared" si="1260"/>
        <v>0</v>
      </c>
      <c r="BJO23" s="1109"/>
      <c r="BJP23" s="1109"/>
      <c r="BJQ23" s="1109"/>
      <c r="BJR23" s="1109"/>
      <c r="BJS23" s="1109"/>
      <c r="BJT23" s="1111"/>
      <c r="BJU23" s="1112">
        <f t="shared" si="1261"/>
        <v>0</v>
      </c>
      <c r="BJV23" s="1126"/>
      <c r="BJW23" s="1110"/>
      <c r="BJY23" s="1121"/>
      <c r="BJZ23" s="1109"/>
      <c r="BKA23" s="1109"/>
      <c r="BKB23" s="1109"/>
      <c r="BKC23" s="1112">
        <f t="shared" si="1262"/>
        <v>0</v>
      </c>
      <c r="BKD23" s="1109"/>
      <c r="BKE23" s="1109"/>
      <c r="BKF23" s="1109"/>
      <c r="BKG23" s="1109"/>
      <c r="BKH23" s="1109"/>
      <c r="BKI23" s="1111"/>
      <c r="BKJ23" s="1112">
        <f t="shared" si="1263"/>
        <v>0</v>
      </c>
      <c r="BKK23" s="1126"/>
      <c r="BKL23" s="1110"/>
      <c r="BKN23" s="1121"/>
      <c r="BKO23" s="1109"/>
      <c r="BKP23" s="1109"/>
      <c r="BKQ23" s="1109"/>
      <c r="BKR23" s="1112">
        <f t="shared" si="1264"/>
        <v>0</v>
      </c>
      <c r="BKS23" s="1109"/>
      <c r="BKT23" s="1109"/>
      <c r="BKU23" s="1109"/>
      <c r="BKV23" s="1109"/>
      <c r="BKW23" s="1109"/>
      <c r="BKX23" s="1111"/>
      <c r="BKY23" s="1112">
        <f t="shared" si="1265"/>
        <v>0</v>
      </c>
      <c r="BKZ23" s="1126"/>
      <c r="BLA23" s="1110"/>
      <c r="BLC23" s="1121"/>
      <c r="BLD23" s="1109"/>
      <c r="BLE23" s="1109"/>
      <c r="BLF23" s="1109"/>
      <c r="BLG23" s="1112">
        <f t="shared" si="1266"/>
        <v>0</v>
      </c>
      <c r="BLH23" s="1109"/>
      <c r="BLI23" s="1109"/>
      <c r="BLJ23" s="1109"/>
      <c r="BLK23" s="1109"/>
      <c r="BLL23" s="1109"/>
      <c r="BLM23" s="1111"/>
      <c r="BLN23" s="1112">
        <f t="shared" si="1267"/>
        <v>0</v>
      </c>
      <c r="BLO23" s="1126"/>
      <c r="BLP23" s="1110"/>
      <c r="BLR23" s="1121"/>
      <c r="BLS23" s="1109"/>
      <c r="BLT23" s="1109"/>
      <c r="BLU23" s="1109"/>
      <c r="BLV23" s="1112">
        <f t="shared" si="1268"/>
        <v>0</v>
      </c>
      <c r="BLW23" s="1109"/>
      <c r="BLX23" s="1109"/>
      <c r="BLY23" s="1109"/>
      <c r="BLZ23" s="1109"/>
      <c r="BMA23" s="1109"/>
      <c r="BMB23" s="1111"/>
      <c r="BMC23" s="1112">
        <f t="shared" si="1269"/>
        <v>0</v>
      </c>
      <c r="BMD23" s="1126"/>
      <c r="BME23" s="1110"/>
      <c r="BMG23" s="1121"/>
      <c r="BMH23" s="1109"/>
      <c r="BMI23" s="1109"/>
      <c r="BMJ23" s="1109"/>
      <c r="BMK23" s="1112">
        <f t="shared" si="1270"/>
        <v>0</v>
      </c>
      <c r="BML23" s="1109"/>
      <c r="BMM23" s="1109"/>
      <c r="BMN23" s="1109"/>
      <c r="BMO23" s="1109"/>
      <c r="BMP23" s="1109"/>
      <c r="BMQ23" s="1111"/>
      <c r="BMR23" s="1112">
        <f t="shared" si="1271"/>
        <v>0</v>
      </c>
      <c r="BMS23" s="1126"/>
      <c r="BMT23" s="1110"/>
      <c r="BMV23" s="1121"/>
      <c r="BMW23" s="1109"/>
      <c r="BMX23" s="1109"/>
      <c r="BMY23" s="1109"/>
      <c r="BMZ23" s="1112">
        <f t="shared" si="1272"/>
        <v>0</v>
      </c>
      <c r="BNA23" s="1109"/>
      <c r="BNB23" s="1109"/>
      <c r="BNC23" s="1109"/>
      <c r="BND23" s="1109"/>
      <c r="BNE23" s="1109"/>
      <c r="BNF23" s="1111"/>
      <c r="BNG23" s="1112">
        <f t="shared" si="1273"/>
        <v>0</v>
      </c>
      <c r="BNH23" s="1126"/>
      <c r="BNI23" s="1110"/>
      <c r="BNK23" s="1121"/>
      <c r="BNL23" s="1109"/>
      <c r="BNM23" s="1109"/>
      <c r="BNN23" s="1109"/>
      <c r="BNO23" s="1112">
        <f t="shared" si="1274"/>
        <v>0</v>
      </c>
      <c r="BNP23" s="1109"/>
      <c r="BNQ23" s="1109"/>
      <c r="BNR23" s="1109"/>
      <c r="BNS23" s="1109"/>
      <c r="BNT23" s="1109"/>
      <c r="BNU23" s="1111"/>
      <c r="BNV23" s="1112">
        <f t="shared" si="1275"/>
        <v>0</v>
      </c>
      <c r="BNW23" s="1126"/>
      <c r="BNX23" s="1110"/>
      <c r="BNZ23" s="1121"/>
      <c r="BOA23" s="1109"/>
      <c r="BOB23" s="1109"/>
      <c r="BOC23" s="1109"/>
      <c r="BOD23" s="1112">
        <f t="shared" si="1276"/>
        <v>0</v>
      </c>
      <c r="BOE23" s="1109"/>
      <c r="BOF23" s="1109"/>
      <c r="BOG23" s="1109"/>
      <c r="BOH23" s="1109"/>
      <c r="BOI23" s="1109"/>
      <c r="BOJ23" s="1111"/>
      <c r="BOK23" s="1112">
        <f t="shared" si="1277"/>
        <v>0</v>
      </c>
      <c r="BOL23" s="1126"/>
      <c r="BOM23" s="1110"/>
      <c r="BOO23" s="1121"/>
      <c r="BOP23" s="1109"/>
      <c r="BOQ23" s="1109"/>
      <c r="BOR23" s="1109"/>
      <c r="BOS23" s="1112">
        <f t="shared" si="1278"/>
        <v>0</v>
      </c>
      <c r="BOT23" s="1109"/>
      <c r="BOU23" s="1109"/>
      <c r="BOV23" s="1109"/>
      <c r="BOW23" s="1109"/>
      <c r="BOX23" s="1109"/>
      <c r="BOY23" s="1111"/>
      <c r="BOZ23" s="1112">
        <f t="shared" si="1279"/>
        <v>0</v>
      </c>
      <c r="BPA23" s="1126"/>
      <c r="BPB23" s="1110"/>
      <c r="BPD23" s="1121"/>
      <c r="BPE23" s="1109"/>
      <c r="BPF23" s="1109"/>
      <c r="BPG23" s="1109"/>
      <c r="BPH23" s="1112">
        <f t="shared" si="1280"/>
        <v>0</v>
      </c>
      <c r="BPI23" s="1109"/>
      <c r="BPJ23" s="1109"/>
      <c r="BPK23" s="1109"/>
      <c r="BPL23" s="1109"/>
      <c r="BPM23" s="1109"/>
      <c r="BPN23" s="1111"/>
      <c r="BPO23" s="1112">
        <f t="shared" si="1281"/>
        <v>0</v>
      </c>
      <c r="BPP23" s="1126"/>
      <c r="BPQ23" s="1110"/>
      <c r="BPS23" s="1121"/>
      <c r="BPT23" s="1109"/>
      <c r="BPU23" s="1109"/>
      <c r="BPV23" s="1109"/>
      <c r="BPW23" s="1112">
        <f t="shared" si="1282"/>
        <v>0</v>
      </c>
      <c r="BPX23" s="1109"/>
      <c r="BPY23" s="1109"/>
      <c r="BPZ23" s="1109"/>
      <c r="BQA23" s="1109"/>
      <c r="BQB23" s="1109"/>
      <c r="BQC23" s="1111"/>
      <c r="BQD23" s="1112">
        <f t="shared" si="1283"/>
        <v>0</v>
      </c>
      <c r="BQE23" s="1126"/>
      <c r="BQF23" s="1110"/>
      <c r="BQH23" s="1121"/>
      <c r="BQI23" s="1109"/>
      <c r="BQJ23" s="1109"/>
      <c r="BQK23" s="1109"/>
      <c r="BQL23" s="1112">
        <f t="shared" si="1284"/>
        <v>0</v>
      </c>
      <c r="BQM23" s="1109"/>
      <c r="BQN23" s="1109"/>
      <c r="BQO23" s="1109"/>
      <c r="BQP23" s="1109"/>
      <c r="BQQ23" s="1109"/>
      <c r="BQR23" s="1111"/>
      <c r="BQS23" s="1112">
        <f t="shared" si="1285"/>
        <v>0</v>
      </c>
      <c r="BQT23" s="1126"/>
      <c r="BQU23" s="1110"/>
      <c r="BQW23" s="1121"/>
      <c r="BQX23" s="1109"/>
      <c r="BQY23" s="1109"/>
      <c r="BQZ23" s="1109"/>
      <c r="BRA23" s="1112">
        <f t="shared" si="1286"/>
        <v>0</v>
      </c>
      <c r="BRB23" s="1109"/>
      <c r="BRC23" s="1109"/>
      <c r="BRD23" s="1109"/>
      <c r="BRE23" s="1109"/>
      <c r="BRF23" s="1109"/>
      <c r="BRG23" s="1111"/>
      <c r="BRH23" s="1112">
        <f t="shared" si="1287"/>
        <v>0</v>
      </c>
      <c r="BRI23" s="1126"/>
      <c r="BRJ23" s="1110"/>
      <c r="BRL23" s="1121"/>
      <c r="BRM23" s="1109"/>
      <c r="BRN23" s="1109"/>
      <c r="BRO23" s="1109"/>
      <c r="BRP23" s="1112">
        <f t="shared" si="1288"/>
        <v>0</v>
      </c>
      <c r="BRQ23" s="1109"/>
      <c r="BRR23" s="1109"/>
      <c r="BRS23" s="1109"/>
      <c r="BRT23" s="1109"/>
      <c r="BRU23" s="1109"/>
      <c r="BRV23" s="1111"/>
      <c r="BRW23" s="1112">
        <f t="shared" si="1289"/>
        <v>0</v>
      </c>
      <c r="BRX23" s="1126"/>
      <c r="BRY23" s="1110"/>
      <c r="BSA23" s="1121"/>
      <c r="BSB23" s="1109"/>
      <c r="BSC23" s="1109"/>
      <c r="BSD23" s="1109"/>
      <c r="BSE23" s="1112">
        <f t="shared" si="1290"/>
        <v>0</v>
      </c>
      <c r="BSF23" s="1109"/>
      <c r="BSG23" s="1109"/>
      <c r="BSH23" s="1109"/>
      <c r="BSI23" s="1109"/>
      <c r="BSJ23" s="1109"/>
      <c r="BSK23" s="1111"/>
      <c r="BSL23" s="1112">
        <f t="shared" si="1291"/>
        <v>0</v>
      </c>
      <c r="BSM23" s="1126"/>
      <c r="BSN23" s="1110"/>
      <c r="BSP23" s="1121"/>
      <c r="BSQ23" s="1109"/>
      <c r="BSR23" s="1109"/>
      <c r="BSS23" s="1109"/>
      <c r="BST23" s="1112">
        <f t="shared" si="1292"/>
        <v>0</v>
      </c>
      <c r="BSU23" s="1109"/>
      <c r="BSV23" s="1109"/>
      <c r="BSW23" s="1109"/>
      <c r="BSX23" s="1109"/>
      <c r="BSY23" s="1109"/>
      <c r="BSZ23" s="1111"/>
      <c r="BTA23" s="1112">
        <f t="shared" si="1293"/>
        <v>0</v>
      </c>
      <c r="BTB23" s="1126"/>
      <c r="BTC23" s="1110"/>
      <c r="BTE23" s="1121"/>
      <c r="BTF23" s="1109"/>
      <c r="BTG23" s="1109"/>
      <c r="BTH23" s="1109"/>
      <c r="BTI23" s="1112">
        <f t="shared" si="1294"/>
        <v>0</v>
      </c>
      <c r="BTJ23" s="1109"/>
      <c r="BTK23" s="1109"/>
      <c r="BTL23" s="1109"/>
      <c r="BTM23" s="1109"/>
      <c r="BTN23" s="1109"/>
      <c r="BTO23" s="1111"/>
      <c r="BTP23" s="1112">
        <f t="shared" si="1295"/>
        <v>0</v>
      </c>
      <c r="BTQ23" s="1126"/>
      <c r="BTR23" s="1110"/>
      <c r="BTT23" s="1121"/>
      <c r="BTU23" s="1109"/>
      <c r="BTV23" s="1109"/>
      <c r="BTW23" s="1109"/>
      <c r="BTX23" s="1112">
        <f t="shared" si="1296"/>
        <v>0</v>
      </c>
      <c r="BTY23" s="1109"/>
      <c r="BTZ23" s="1109"/>
      <c r="BUA23" s="1109"/>
      <c r="BUB23" s="1109"/>
      <c r="BUC23" s="1109"/>
      <c r="BUD23" s="1111"/>
      <c r="BUE23" s="1112">
        <f t="shared" si="1297"/>
        <v>0</v>
      </c>
      <c r="BUF23" s="1126"/>
      <c r="BUG23" s="1110"/>
      <c r="BUI23" s="1121"/>
      <c r="BUJ23" s="1109"/>
      <c r="BUK23" s="1109"/>
      <c r="BUL23" s="1109"/>
      <c r="BUM23" s="1112">
        <f t="shared" si="1298"/>
        <v>0</v>
      </c>
      <c r="BUN23" s="1109"/>
      <c r="BUO23" s="1109"/>
      <c r="BUP23" s="1109"/>
      <c r="BUQ23" s="1109"/>
      <c r="BUR23" s="1109"/>
      <c r="BUS23" s="1111"/>
      <c r="BUT23" s="1112">
        <f t="shared" si="1299"/>
        <v>0</v>
      </c>
      <c r="BUU23" s="1126"/>
      <c r="BUV23" s="1110"/>
      <c r="BUX23" s="1121"/>
      <c r="BUY23" s="1109"/>
      <c r="BUZ23" s="1109"/>
      <c r="BVA23" s="1109"/>
      <c r="BVB23" s="1112">
        <f t="shared" si="1300"/>
        <v>0</v>
      </c>
      <c r="BVC23" s="1109"/>
      <c r="BVD23" s="1109"/>
      <c r="BVE23" s="1109"/>
      <c r="BVF23" s="1109"/>
      <c r="BVG23" s="1109"/>
      <c r="BVH23" s="1111"/>
      <c r="BVI23" s="1112">
        <f t="shared" si="1301"/>
        <v>0</v>
      </c>
      <c r="BVJ23" s="1126"/>
      <c r="BVK23" s="1110"/>
      <c r="BVM23" s="1121"/>
      <c r="BVN23" s="1109"/>
      <c r="BVO23" s="1109"/>
      <c r="BVP23" s="1109"/>
      <c r="BVQ23" s="1112">
        <f t="shared" si="1302"/>
        <v>0</v>
      </c>
      <c r="BVR23" s="1109"/>
      <c r="BVS23" s="1109"/>
      <c r="BVT23" s="1109"/>
      <c r="BVU23" s="1109"/>
      <c r="BVV23" s="1109"/>
      <c r="BVW23" s="1111"/>
      <c r="BVX23" s="1112">
        <f t="shared" si="1303"/>
        <v>0</v>
      </c>
      <c r="BVY23" s="1126"/>
      <c r="BVZ23" s="1110"/>
      <c r="BWB23" s="1121"/>
      <c r="BWC23" s="1109"/>
      <c r="BWD23" s="1109"/>
      <c r="BWE23" s="1109"/>
      <c r="BWF23" s="1112">
        <f t="shared" si="1304"/>
        <v>0</v>
      </c>
      <c r="BWG23" s="1109"/>
      <c r="BWH23" s="1109"/>
      <c r="BWI23" s="1109"/>
      <c r="BWJ23" s="1109"/>
      <c r="BWK23" s="1109"/>
      <c r="BWL23" s="1111"/>
      <c r="BWM23" s="1112">
        <f t="shared" si="1305"/>
        <v>0</v>
      </c>
      <c r="BWN23" s="1126"/>
      <c r="BWO23" s="1110"/>
    </row>
    <row r="24" spans="2:2130" ht="15" customHeight="1" x14ac:dyDescent="0.2">
      <c r="B24" s="1106" t="s">
        <v>777</v>
      </c>
      <c r="C24" s="1107"/>
      <c r="D24" s="1108"/>
      <c r="E24" s="1108"/>
      <c r="F24" s="1108"/>
      <c r="G24" s="1108"/>
      <c r="H24" s="1109"/>
      <c r="I24" s="1109"/>
      <c r="J24" s="1139"/>
      <c r="K24" s="1127"/>
      <c r="L24" s="1127"/>
      <c r="M24" s="1127"/>
      <c r="N24" s="1127"/>
      <c r="O24" s="1127"/>
      <c r="P24" s="1140"/>
      <c r="Q24" s="1107"/>
      <c r="R24" s="1108"/>
      <c r="S24" s="1108"/>
      <c r="T24" s="1108"/>
      <c r="U24" s="1108"/>
      <c r="V24" s="1109"/>
      <c r="W24" s="1109"/>
      <c r="X24" s="1139"/>
      <c r="Y24" s="1127"/>
      <c r="Z24" s="1127"/>
      <c r="AA24" s="1127"/>
      <c r="AB24" s="1127"/>
      <c r="AC24" s="1127"/>
      <c r="AD24" s="1140"/>
      <c r="AF24" s="1122"/>
      <c r="AG24" s="1108"/>
      <c r="AH24" s="1108"/>
      <c r="AI24" s="1108"/>
      <c r="AJ24" s="1108"/>
      <c r="AK24" s="1109"/>
      <c r="AL24" s="1109"/>
      <c r="AM24" s="1139"/>
      <c r="AN24" s="1127"/>
      <c r="AO24" s="1127"/>
      <c r="AP24" s="1127"/>
      <c r="AQ24" s="1127"/>
      <c r="AR24" s="1127"/>
      <c r="AS24" s="1140"/>
      <c r="AU24" s="1122"/>
      <c r="AV24" s="1108"/>
      <c r="AW24" s="1108"/>
      <c r="AX24" s="1108"/>
      <c r="AY24" s="1108"/>
      <c r="AZ24" s="1109"/>
      <c r="BA24" s="1109"/>
      <c r="BB24" s="1139"/>
      <c r="BC24" s="1127"/>
      <c r="BD24" s="1127"/>
      <c r="BE24" s="1127"/>
      <c r="BF24" s="1127"/>
      <c r="BG24" s="1127"/>
      <c r="BH24" s="1140"/>
      <c r="BJ24" s="1122"/>
      <c r="BK24" s="1108"/>
      <c r="BL24" s="1108"/>
      <c r="BM24" s="1108"/>
      <c r="BN24" s="1108"/>
      <c r="BO24" s="1109"/>
      <c r="BP24" s="1109"/>
      <c r="BQ24" s="1139"/>
      <c r="BR24" s="1127"/>
      <c r="BS24" s="1127"/>
      <c r="BT24" s="1127"/>
      <c r="BU24" s="1127"/>
      <c r="BV24" s="1127"/>
      <c r="BW24" s="1140"/>
      <c r="BY24" s="1122"/>
      <c r="BZ24" s="1108"/>
      <c r="CA24" s="1108"/>
      <c r="CB24" s="1108"/>
      <c r="CC24" s="1108"/>
      <c r="CD24" s="1109"/>
      <c r="CE24" s="1109"/>
      <c r="CF24" s="1139"/>
      <c r="CG24" s="1127"/>
      <c r="CH24" s="1127"/>
      <c r="CI24" s="1127"/>
      <c r="CJ24" s="1127"/>
      <c r="CK24" s="1127"/>
      <c r="CL24" s="1140"/>
      <c r="CN24" s="1122"/>
      <c r="CO24" s="1108"/>
      <c r="CP24" s="1108"/>
      <c r="CQ24" s="1108"/>
      <c r="CR24" s="1108"/>
      <c r="CS24" s="1109"/>
      <c r="CT24" s="1109"/>
      <c r="CU24" s="1139"/>
      <c r="CV24" s="1127"/>
      <c r="CW24" s="1127"/>
      <c r="CX24" s="1127"/>
      <c r="CY24" s="1127"/>
      <c r="CZ24" s="1127"/>
      <c r="DA24" s="1140"/>
      <c r="DC24" s="1122"/>
      <c r="DD24" s="1108"/>
      <c r="DE24" s="1108"/>
      <c r="DF24" s="1108"/>
      <c r="DG24" s="1108"/>
      <c r="DH24" s="1109"/>
      <c r="DI24" s="1109"/>
      <c r="DJ24" s="1139"/>
      <c r="DK24" s="1127"/>
      <c r="DL24" s="1127"/>
      <c r="DM24" s="1127"/>
      <c r="DN24" s="1127"/>
      <c r="DO24" s="1127"/>
      <c r="DP24" s="1140"/>
      <c r="DR24" s="1122"/>
      <c r="DS24" s="1108"/>
      <c r="DT24" s="1108"/>
      <c r="DU24" s="1108"/>
      <c r="DV24" s="1108"/>
      <c r="DW24" s="1109"/>
      <c r="DX24" s="1109"/>
      <c r="DY24" s="1139"/>
      <c r="DZ24" s="1127"/>
      <c r="EA24" s="1127"/>
      <c r="EB24" s="1127"/>
      <c r="EC24" s="1127"/>
      <c r="ED24" s="1127"/>
      <c r="EE24" s="1140"/>
      <c r="EG24" s="1122"/>
      <c r="EH24" s="1108"/>
      <c r="EI24" s="1108"/>
      <c r="EJ24" s="1108"/>
      <c r="EK24" s="1108"/>
      <c r="EL24" s="1109"/>
      <c r="EM24" s="1109"/>
      <c r="EN24" s="1139"/>
      <c r="EO24" s="1127"/>
      <c r="EP24" s="1127"/>
      <c r="EQ24" s="1127"/>
      <c r="ER24" s="1127"/>
      <c r="ES24" s="1127"/>
      <c r="ET24" s="1140"/>
      <c r="EV24" s="1122"/>
      <c r="EW24" s="1108"/>
      <c r="EX24" s="1108"/>
      <c r="EY24" s="1108"/>
      <c r="EZ24" s="1108"/>
      <c r="FA24" s="1109"/>
      <c r="FB24" s="1109"/>
      <c r="FC24" s="1139"/>
      <c r="FD24" s="1127"/>
      <c r="FE24" s="1127"/>
      <c r="FF24" s="1127"/>
      <c r="FG24" s="1127"/>
      <c r="FH24" s="1127"/>
      <c r="FI24" s="1140"/>
      <c r="FK24" s="1122"/>
      <c r="FL24" s="1108"/>
      <c r="FM24" s="1108"/>
      <c r="FN24" s="1108"/>
      <c r="FO24" s="1108"/>
      <c r="FP24" s="1109"/>
      <c r="FQ24" s="1109"/>
      <c r="FR24" s="1139"/>
      <c r="FS24" s="1127"/>
      <c r="FT24" s="1127"/>
      <c r="FU24" s="1127"/>
      <c r="FV24" s="1127"/>
      <c r="FW24" s="1127"/>
      <c r="FX24" s="1140"/>
      <c r="FZ24" s="1122"/>
      <c r="GA24" s="1108"/>
      <c r="GB24" s="1108"/>
      <c r="GC24" s="1108"/>
      <c r="GD24" s="1108"/>
      <c r="GE24" s="1109"/>
      <c r="GF24" s="1109"/>
      <c r="GG24" s="1139"/>
      <c r="GH24" s="1127"/>
      <c r="GI24" s="1127"/>
      <c r="GJ24" s="1127"/>
      <c r="GK24" s="1127"/>
      <c r="GL24" s="1127"/>
      <c r="GM24" s="1140"/>
      <c r="GO24" s="1122"/>
      <c r="GP24" s="1108"/>
      <c r="GQ24" s="1108"/>
      <c r="GR24" s="1108"/>
      <c r="GS24" s="1108"/>
      <c r="GT24" s="1109"/>
      <c r="GU24" s="1109"/>
      <c r="GV24" s="1139"/>
      <c r="GW24" s="1127"/>
      <c r="GX24" s="1127"/>
      <c r="GY24" s="1127"/>
      <c r="GZ24" s="1127"/>
      <c r="HA24" s="1127"/>
      <c r="HB24" s="1140"/>
      <c r="HD24" s="1122"/>
      <c r="HE24" s="1108"/>
      <c r="HF24" s="1108"/>
      <c r="HG24" s="1108"/>
      <c r="HH24" s="1108"/>
      <c r="HI24" s="1109"/>
      <c r="HJ24" s="1109"/>
      <c r="HK24" s="1139"/>
      <c r="HL24" s="1127"/>
      <c r="HM24" s="1127"/>
      <c r="HN24" s="1127"/>
      <c r="HO24" s="1127"/>
      <c r="HP24" s="1127"/>
      <c r="HQ24" s="1140"/>
      <c r="HS24" s="1122"/>
      <c r="HT24" s="1108"/>
      <c r="HU24" s="1108"/>
      <c r="HV24" s="1108"/>
      <c r="HW24" s="1108"/>
      <c r="HX24" s="1109"/>
      <c r="HY24" s="1109"/>
      <c r="HZ24" s="1139"/>
      <c r="IA24" s="1127"/>
      <c r="IB24" s="1127"/>
      <c r="IC24" s="1127"/>
      <c r="ID24" s="1127"/>
      <c r="IE24" s="1127"/>
      <c r="IF24" s="1140"/>
      <c r="IH24" s="1122"/>
      <c r="II24" s="1108"/>
      <c r="IJ24" s="1108"/>
      <c r="IK24" s="1108"/>
      <c r="IL24" s="1108"/>
      <c r="IM24" s="1109"/>
      <c r="IN24" s="1109"/>
      <c r="IO24" s="1139"/>
      <c r="IP24" s="1127"/>
      <c r="IQ24" s="1127"/>
      <c r="IR24" s="1127"/>
      <c r="IS24" s="1127"/>
      <c r="IT24" s="1127"/>
      <c r="IU24" s="1140"/>
      <c r="IW24" s="1122"/>
      <c r="IX24" s="1108"/>
      <c r="IY24" s="1108"/>
      <c r="IZ24" s="1108"/>
      <c r="JA24" s="1108"/>
      <c r="JB24" s="1109"/>
      <c r="JC24" s="1109"/>
      <c r="JD24" s="1139"/>
      <c r="JE24" s="1127"/>
      <c r="JF24" s="1127"/>
      <c r="JG24" s="1127"/>
      <c r="JH24" s="1127"/>
      <c r="JI24" s="1127"/>
      <c r="JJ24" s="1140"/>
      <c r="JL24" s="1122"/>
      <c r="JM24" s="1108"/>
      <c r="JN24" s="1108"/>
      <c r="JO24" s="1108"/>
      <c r="JP24" s="1108"/>
      <c r="JQ24" s="1109"/>
      <c r="JR24" s="1109"/>
      <c r="JS24" s="1139"/>
      <c r="JT24" s="1127"/>
      <c r="JU24" s="1127"/>
      <c r="JV24" s="1127"/>
      <c r="JW24" s="1127"/>
      <c r="JX24" s="1127"/>
      <c r="JY24" s="1140"/>
      <c r="KA24" s="1122"/>
      <c r="KB24" s="1108"/>
      <c r="KC24" s="1108"/>
      <c r="KD24" s="1108"/>
      <c r="KE24" s="1108"/>
      <c r="KF24" s="1109"/>
      <c r="KG24" s="1109"/>
      <c r="KH24" s="1139"/>
      <c r="KI24" s="1127"/>
      <c r="KJ24" s="1127"/>
      <c r="KK24" s="1127"/>
      <c r="KL24" s="1127"/>
      <c r="KM24" s="1127"/>
      <c r="KN24" s="1140"/>
      <c r="KP24" s="1122"/>
      <c r="KQ24" s="1108"/>
      <c r="KR24" s="1108"/>
      <c r="KS24" s="1108"/>
      <c r="KT24" s="1108"/>
      <c r="KU24" s="1109"/>
      <c r="KV24" s="1109"/>
      <c r="KW24" s="1139"/>
      <c r="KX24" s="1127"/>
      <c r="KY24" s="1127"/>
      <c r="KZ24" s="1127"/>
      <c r="LA24" s="1127"/>
      <c r="LB24" s="1127"/>
      <c r="LC24" s="1140"/>
      <c r="LE24" s="1122"/>
      <c r="LF24" s="1108"/>
      <c r="LG24" s="1108"/>
      <c r="LH24" s="1108"/>
      <c r="LI24" s="1108"/>
      <c r="LJ24" s="1109"/>
      <c r="LK24" s="1109"/>
      <c r="LL24" s="1139"/>
      <c r="LM24" s="1127"/>
      <c r="LN24" s="1127"/>
      <c r="LO24" s="1127"/>
      <c r="LP24" s="1127"/>
      <c r="LQ24" s="1127"/>
      <c r="LR24" s="1140"/>
      <c r="LT24" s="1122"/>
      <c r="LU24" s="1108"/>
      <c r="LV24" s="1108"/>
      <c r="LW24" s="1108"/>
      <c r="LX24" s="1108"/>
      <c r="LY24" s="1109"/>
      <c r="LZ24" s="1109"/>
      <c r="MA24" s="1139"/>
      <c r="MB24" s="1127"/>
      <c r="MC24" s="1127"/>
      <c r="MD24" s="1127"/>
      <c r="ME24" s="1127"/>
      <c r="MF24" s="1127"/>
      <c r="MG24" s="1140"/>
      <c r="MI24" s="1122"/>
      <c r="MJ24" s="1108"/>
      <c r="MK24" s="1108"/>
      <c r="ML24" s="1108"/>
      <c r="MM24" s="1108"/>
      <c r="MN24" s="1109"/>
      <c r="MO24" s="1109"/>
      <c r="MP24" s="1139"/>
      <c r="MQ24" s="1127"/>
      <c r="MR24" s="1127"/>
      <c r="MS24" s="1127"/>
      <c r="MT24" s="1127"/>
      <c r="MU24" s="1127"/>
      <c r="MV24" s="1140"/>
      <c r="MX24" s="1122"/>
      <c r="MY24" s="1108"/>
      <c r="MZ24" s="1108"/>
      <c r="NA24" s="1108"/>
      <c r="NB24" s="1108"/>
      <c r="NC24" s="1109"/>
      <c r="ND24" s="1109"/>
      <c r="NE24" s="1139"/>
      <c r="NF24" s="1127"/>
      <c r="NG24" s="1127"/>
      <c r="NH24" s="1127"/>
      <c r="NI24" s="1127"/>
      <c r="NJ24" s="1127"/>
      <c r="NK24" s="1140"/>
      <c r="NM24" s="1122"/>
      <c r="NN24" s="1108"/>
      <c r="NO24" s="1108"/>
      <c r="NP24" s="1108"/>
      <c r="NQ24" s="1108"/>
      <c r="NR24" s="1109"/>
      <c r="NS24" s="1109"/>
      <c r="NT24" s="1139"/>
      <c r="NU24" s="1127"/>
      <c r="NV24" s="1127"/>
      <c r="NW24" s="1127"/>
      <c r="NX24" s="1127"/>
      <c r="NY24" s="1127"/>
      <c r="NZ24" s="1140"/>
      <c r="OB24" s="1122"/>
      <c r="OC24" s="1108"/>
      <c r="OD24" s="1108"/>
      <c r="OE24" s="1108"/>
      <c r="OF24" s="1108"/>
      <c r="OG24" s="1109"/>
      <c r="OH24" s="1109"/>
      <c r="OI24" s="1139"/>
      <c r="OJ24" s="1127"/>
      <c r="OK24" s="1127"/>
      <c r="OL24" s="1127"/>
      <c r="OM24" s="1127"/>
      <c r="ON24" s="1127"/>
      <c r="OO24" s="1140"/>
      <c r="OQ24" s="1122"/>
      <c r="OR24" s="1108"/>
      <c r="OS24" s="1108"/>
      <c r="OT24" s="1108"/>
      <c r="OU24" s="1108"/>
      <c r="OV24" s="1109"/>
      <c r="OW24" s="1109"/>
      <c r="OX24" s="1139"/>
      <c r="OY24" s="1127"/>
      <c r="OZ24" s="1127"/>
      <c r="PA24" s="1127"/>
      <c r="PB24" s="1127"/>
      <c r="PC24" s="1127"/>
      <c r="PD24" s="1140"/>
      <c r="PF24" s="1122"/>
      <c r="PG24" s="1108"/>
      <c r="PH24" s="1108"/>
      <c r="PI24" s="1108"/>
      <c r="PJ24" s="1108"/>
      <c r="PK24" s="1109"/>
      <c r="PL24" s="1109"/>
      <c r="PM24" s="1139"/>
      <c r="PN24" s="1127"/>
      <c r="PO24" s="1127"/>
      <c r="PP24" s="1127"/>
      <c r="PQ24" s="1127"/>
      <c r="PR24" s="1127"/>
      <c r="PS24" s="1140"/>
      <c r="PU24" s="1122"/>
      <c r="PV24" s="1108"/>
      <c r="PW24" s="1108"/>
      <c r="PX24" s="1108"/>
      <c r="PY24" s="1108"/>
      <c r="PZ24" s="1109"/>
      <c r="QA24" s="1109"/>
      <c r="QB24" s="1139"/>
      <c r="QC24" s="1127"/>
      <c r="QD24" s="1127"/>
      <c r="QE24" s="1127"/>
      <c r="QF24" s="1127"/>
      <c r="QG24" s="1127"/>
      <c r="QH24" s="1140"/>
      <c r="QJ24" s="1122"/>
      <c r="QK24" s="1108"/>
      <c r="QL24" s="1108"/>
      <c r="QM24" s="1108"/>
      <c r="QN24" s="1108"/>
      <c r="QO24" s="1109"/>
      <c r="QP24" s="1109"/>
      <c r="QQ24" s="1139"/>
      <c r="QR24" s="1127"/>
      <c r="QS24" s="1127"/>
      <c r="QT24" s="1127"/>
      <c r="QU24" s="1127"/>
      <c r="QV24" s="1127"/>
      <c r="QW24" s="1140"/>
      <c r="QY24" s="1122"/>
      <c r="QZ24" s="1108"/>
      <c r="RA24" s="1108"/>
      <c r="RB24" s="1108"/>
      <c r="RC24" s="1108"/>
      <c r="RD24" s="1109"/>
      <c r="RE24" s="1109"/>
      <c r="RF24" s="1139"/>
      <c r="RG24" s="1127"/>
      <c r="RH24" s="1127"/>
      <c r="RI24" s="1127"/>
      <c r="RJ24" s="1127"/>
      <c r="RK24" s="1127"/>
      <c r="RL24" s="1140"/>
      <c r="RN24" s="1122"/>
      <c r="RO24" s="1108"/>
      <c r="RP24" s="1108"/>
      <c r="RQ24" s="1108"/>
      <c r="RR24" s="1108"/>
      <c r="RS24" s="1109"/>
      <c r="RT24" s="1109"/>
      <c r="RU24" s="1139"/>
      <c r="RV24" s="1127"/>
      <c r="RW24" s="1127"/>
      <c r="RX24" s="1127"/>
      <c r="RY24" s="1127"/>
      <c r="RZ24" s="1127"/>
      <c r="SA24" s="1140"/>
      <c r="SC24" s="1122"/>
      <c r="SD24" s="1108"/>
      <c r="SE24" s="1108"/>
      <c r="SF24" s="1108"/>
      <c r="SG24" s="1108"/>
      <c r="SH24" s="1109"/>
      <c r="SI24" s="1109"/>
      <c r="SJ24" s="1139"/>
      <c r="SK24" s="1127"/>
      <c r="SL24" s="1127"/>
      <c r="SM24" s="1127"/>
      <c r="SN24" s="1127"/>
      <c r="SO24" s="1127"/>
      <c r="SP24" s="1140"/>
      <c r="SR24" s="1122"/>
      <c r="SS24" s="1108"/>
      <c r="ST24" s="1108"/>
      <c r="SU24" s="1108"/>
      <c r="SV24" s="1108"/>
      <c r="SW24" s="1109"/>
      <c r="SX24" s="1109"/>
      <c r="SY24" s="1139"/>
      <c r="SZ24" s="1127"/>
      <c r="TA24" s="1127"/>
      <c r="TB24" s="1127"/>
      <c r="TC24" s="1127"/>
      <c r="TD24" s="1127"/>
      <c r="TE24" s="1140"/>
      <c r="TG24" s="1122"/>
      <c r="TH24" s="1108"/>
      <c r="TI24" s="1108"/>
      <c r="TJ24" s="1108"/>
      <c r="TK24" s="1108"/>
      <c r="TL24" s="1109"/>
      <c r="TM24" s="1109"/>
      <c r="TN24" s="1139"/>
      <c r="TO24" s="1127"/>
      <c r="TP24" s="1127"/>
      <c r="TQ24" s="1127"/>
      <c r="TR24" s="1127"/>
      <c r="TS24" s="1127"/>
      <c r="TT24" s="1140"/>
      <c r="TV24" s="1122"/>
      <c r="TW24" s="1108"/>
      <c r="TX24" s="1108"/>
      <c r="TY24" s="1108"/>
      <c r="TZ24" s="1108"/>
      <c r="UA24" s="1109"/>
      <c r="UB24" s="1109"/>
      <c r="UC24" s="1139"/>
      <c r="UD24" s="1127"/>
      <c r="UE24" s="1127"/>
      <c r="UF24" s="1127"/>
      <c r="UG24" s="1127"/>
      <c r="UH24" s="1127"/>
      <c r="UI24" s="1140"/>
      <c r="UK24" s="1122"/>
      <c r="UL24" s="1108"/>
      <c r="UM24" s="1108"/>
      <c r="UN24" s="1108"/>
      <c r="UO24" s="1108"/>
      <c r="UP24" s="1109"/>
      <c r="UQ24" s="1109"/>
      <c r="UR24" s="1139"/>
      <c r="US24" s="1127"/>
      <c r="UT24" s="1127"/>
      <c r="UU24" s="1127"/>
      <c r="UV24" s="1127"/>
      <c r="UW24" s="1127"/>
      <c r="UX24" s="1140"/>
      <c r="UZ24" s="1122"/>
      <c r="VA24" s="1108"/>
      <c r="VB24" s="1108"/>
      <c r="VC24" s="1108"/>
      <c r="VD24" s="1108"/>
      <c r="VE24" s="1109"/>
      <c r="VF24" s="1109"/>
      <c r="VG24" s="1139"/>
      <c r="VH24" s="1127"/>
      <c r="VI24" s="1127"/>
      <c r="VJ24" s="1127"/>
      <c r="VK24" s="1127"/>
      <c r="VL24" s="1127"/>
      <c r="VM24" s="1140"/>
      <c r="VO24" s="1122"/>
      <c r="VP24" s="1108"/>
      <c r="VQ24" s="1108"/>
      <c r="VR24" s="1108"/>
      <c r="VS24" s="1108"/>
      <c r="VT24" s="1109"/>
      <c r="VU24" s="1109"/>
      <c r="VV24" s="1139"/>
      <c r="VW24" s="1127"/>
      <c r="VX24" s="1127"/>
      <c r="VY24" s="1127"/>
      <c r="VZ24" s="1127"/>
      <c r="WA24" s="1127"/>
      <c r="WB24" s="1140"/>
      <c r="WD24" s="1122"/>
      <c r="WE24" s="1108"/>
      <c r="WF24" s="1108"/>
      <c r="WG24" s="1108"/>
      <c r="WH24" s="1108"/>
      <c r="WI24" s="1109"/>
      <c r="WJ24" s="1109"/>
      <c r="WK24" s="1139"/>
      <c r="WL24" s="1127"/>
      <c r="WM24" s="1127"/>
      <c r="WN24" s="1127"/>
      <c r="WO24" s="1127"/>
      <c r="WP24" s="1127"/>
      <c r="WQ24" s="1140"/>
      <c r="WS24" s="1122"/>
      <c r="WT24" s="1108"/>
      <c r="WU24" s="1108"/>
      <c r="WV24" s="1108"/>
      <c r="WW24" s="1108"/>
      <c r="WX24" s="1109"/>
      <c r="WY24" s="1109"/>
      <c r="WZ24" s="1139"/>
      <c r="XA24" s="1127"/>
      <c r="XB24" s="1127"/>
      <c r="XC24" s="1127"/>
      <c r="XD24" s="1127"/>
      <c r="XE24" s="1127"/>
      <c r="XF24" s="1140"/>
      <c r="XH24" s="1122"/>
      <c r="XI24" s="1108"/>
      <c r="XJ24" s="1108"/>
      <c r="XK24" s="1108"/>
      <c r="XL24" s="1108"/>
      <c r="XM24" s="1109"/>
      <c r="XN24" s="1109"/>
      <c r="XO24" s="1139"/>
      <c r="XP24" s="1127"/>
      <c r="XQ24" s="1127"/>
      <c r="XR24" s="1127"/>
      <c r="XS24" s="1127"/>
      <c r="XT24" s="1127"/>
      <c r="XU24" s="1140"/>
      <c r="XW24" s="1122"/>
      <c r="XX24" s="1108"/>
      <c r="XY24" s="1108"/>
      <c r="XZ24" s="1108"/>
      <c r="YA24" s="1108"/>
      <c r="YB24" s="1109"/>
      <c r="YC24" s="1109"/>
      <c r="YD24" s="1139"/>
      <c r="YE24" s="1127"/>
      <c r="YF24" s="1127"/>
      <c r="YG24" s="1127"/>
      <c r="YH24" s="1127"/>
      <c r="YI24" s="1127"/>
      <c r="YJ24" s="1140"/>
      <c r="YL24" s="1122"/>
      <c r="YM24" s="1108"/>
      <c r="YN24" s="1108"/>
      <c r="YO24" s="1108"/>
      <c r="YP24" s="1108"/>
      <c r="YQ24" s="1109"/>
      <c r="YR24" s="1109"/>
      <c r="YS24" s="1139"/>
      <c r="YT24" s="1127"/>
      <c r="YU24" s="1127"/>
      <c r="YV24" s="1127"/>
      <c r="YW24" s="1127"/>
      <c r="YX24" s="1127"/>
      <c r="YY24" s="1140"/>
      <c r="ZA24" s="1122"/>
      <c r="ZB24" s="1108"/>
      <c r="ZC24" s="1108"/>
      <c r="ZD24" s="1108"/>
      <c r="ZE24" s="1108"/>
      <c r="ZF24" s="1109"/>
      <c r="ZG24" s="1109"/>
      <c r="ZH24" s="1139"/>
      <c r="ZI24" s="1127"/>
      <c r="ZJ24" s="1127"/>
      <c r="ZK24" s="1127"/>
      <c r="ZL24" s="1127"/>
      <c r="ZM24" s="1127"/>
      <c r="ZN24" s="1140"/>
      <c r="ZP24" s="1122"/>
      <c r="ZQ24" s="1108"/>
      <c r="ZR24" s="1108"/>
      <c r="ZS24" s="1108"/>
      <c r="ZT24" s="1108"/>
      <c r="ZU24" s="1109"/>
      <c r="ZV24" s="1109"/>
      <c r="ZW24" s="1139"/>
      <c r="ZX24" s="1127"/>
      <c r="ZY24" s="1127"/>
      <c r="ZZ24" s="1127"/>
      <c r="AAA24" s="1127"/>
      <c r="AAB24" s="1127"/>
      <c r="AAC24" s="1140"/>
      <c r="AAE24" s="1122"/>
      <c r="AAF24" s="1108"/>
      <c r="AAG24" s="1108"/>
      <c r="AAH24" s="1108"/>
      <c r="AAI24" s="1108"/>
      <c r="AAJ24" s="1109"/>
      <c r="AAK24" s="1109"/>
      <c r="AAL24" s="1139"/>
      <c r="AAM24" s="1127"/>
      <c r="AAN24" s="1127"/>
      <c r="AAO24" s="1127"/>
      <c r="AAP24" s="1127"/>
      <c r="AAQ24" s="1127"/>
      <c r="AAR24" s="1140"/>
      <c r="AAT24" s="1122"/>
      <c r="AAU24" s="1108"/>
      <c r="AAV24" s="1108"/>
      <c r="AAW24" s="1108"/>
      <c r="AAX24" s="1108"/>
      <c r="AAY24" s="1109"/>
      <c r="AAZ24" s="1109"/>
      <c r="ABA24" s="1139"/>
      <c r="ABB24" s="1127"/>
      <c r="ABC24" s="1127"/>
      <c r="ABD24" s="1127"/>
      <c r="ABE24" s="1127"/>
      <c r="ABF24" s="1127"/>
      <c r="ABG24" s="1140"/>
      <c r="ABI24" s="1122"/>
      <c r="ABJ24" s="1108"/>
      <c r="ABK24" s="1108"/>
      <c r="ABL24" s="1108"/>
      <c r="ABM24" s="1108"/>
      <c r="ABN24" s="1109"/>
      <c r="ABO24" s="1109"/>
      <c r="ABP24" s="1139"/>
      <c r="ABQ24" s="1127"/>
      <c r="ABR24" s="1127"/>
      <c r="ABS24" s="1127"/>
      <c r="ABT24" s="1127"/>
      <c r="ABU24" s="1127"/>
      <c r="ABV24" s="1140"/>
      <c r="ABX24" s="1122"/>
      <c r="ABY24" s="1108"/>
      <c r="ABZ24" s="1108"/>
      <c r="ACA24" s="1108"/>
      <c r="ACB24" s="1108"/>
      <c r="ACC24" s="1109"/>
      <c r="ACD24" s="1109"/>
      <c r="ACE24" s="1139"/>
      <c r="ACF24" s="1127"/>
      <c r="ACG24" s="1127"/>
      <c r="ACH24" s="1127"/>
      <c r="ACI24" s="1127"/>
      <c r="ACJ24" s="1127"/>
      <c r="ACK24" s="1140"/>
      <c r="ACM24" s="1122"/>
      <c r="ACN24" s="1108"/>
      <c r="ACO24" s="1108"/>
      <c r="ACP24" s="1108"/>
      <c r="ACQ24" s="1108"/>
      <c r="ACR24" s="1109"/>
      <c r="ACS24" s="1109"/>
      <c r="ACT24" s="1139"/>
      <c r="ACU24" s="1127"/>
      <c r="ACV24" s="1127"/>
      <c r="ACW24" s="1127"/>
      <c r="ACX24" s="1127"/>
      <c r="ACY24" s="1127"/>
      <c r="ACZ24" s="1140"/>
      <c r="ADB24" s="1122"/>
      <c r="ADC24" s="1108"/>
      <c r="ADD24" s="1108"/>
      <c r="ADE24" s="1108"/>
      <c r="ADF24" s="1108"/>
      <c r="ADG24" s="1109"/>
      <c r="ADH24" s="1109"/>
      <c r="ADI24" s="1139"/>
      <c r="ADJ24" s="1127"/>
      <c r="ADK24" s="1127"/>
      <c r="ADL24" s="1127"/>
      <c r="ADM24" s="1127"/>
      <c r="ADN24" s="1127"/>
      <c r="ADO24" s="1140"/>
      <c r="ADQ24" s="1122"/>
      <c r="ADR24" s="1108"/>
      <c r="ADS24" s="1108"/>
      <c r="ADT24" s="1108"/>
      <c r="ADU24" s="1108"/>
      <c r="ADV24" s="1109"/>
      <c r="ADW24" s="1109"/>
      <c r="ADX24" s="1139"/>
      <c r="ADY24" s="1127"/>
      <c r="ADZ24" s="1127"/>
      <c r="AEA24" s="1127"/>
      <c r="AEB24" s="1127"/>
      <c r="AEC24" s="1127"/>
      <c r="AED24" s="1140"/>
      <c r="AEF24" s="1122"/>
      <c r="AEG24" s="1108"/>
      <c r="AEH24" s="1108"/>
      <c r="AEI24" s="1108"/>
      <c r="AEJ24" s="1108"/>
      <c r="AEK24" s="1109"/>
      <c r="AEL24" s="1109"/>
      <c r="AEM24" s="1139"/>
      <c r="AEN24" s="1127"/>
      <c r="AEO24" s="1127"/>
      <c r="AEP24" s="1127"/>
      <c r="AEQ24" s="1127"/>
      <c r="AER24" s="1127"/>
      <c r="AES24" s="1140"/>
      <c r="AEU24" s="1122"/>
      <c r="AEV24" s="1108"/>
      <c r="AEW24" s="1108"/>
      <c r="AEX24" s="1108"/>
      <c r="AEY24" s="1108"/>
      <c r="AEZ24" s="1109"/>
      <c r="AFA24" s="1109"/>
      <c r="AFB24" s="1139"/>
      <c r="AFC24" s="1127"/>
      <c r="AFD24" s="1127"/>
      <c r="AFE24" s="1127"/>
      <c r="AFF24" s="1127"/>
      <c r="AFG24" s="1127"/>
      <c r="AFH24" s="1140"/>
      <c r="AFJ24" s="1122"/>
      <c r="AFK24" s="1108"/>
      <c r="AFL24" s="1108"/>
      <c r="AFM24" s="1108"/>
      <c r="AFN24" s="1108"/>
      <c r="AFO24" s="1109"/>
      <c r="AFP24" s="1109"/>
      <c r="AFQ24" s="1139"/>
      <c r="AFR24" s="1127"/>
      <c r="AFS24" s="1127"/>
      <c r="AFT24" s="1127"/>
      <c r="AFU24" s="1127"/>
      <c r="AFV24" s="1127"/>
      <c r="AFW24" s="1140"/>
      <c r="AFY24" s="1122"/>
      <c r="AFZ24" s="1108"/>
      <c r="AGA24" s="1108"/>
      <c r="AGB24" s="1108"/>
      <c r="AGC24" s="1108"/>
      <c r="AGD24" s="1109"/>
      <c r="AGE24" s="1109"/>
      <c r="AGF24" s="1139"/>
      <c r="AGG24" s="1127"/>
      <c r="AGH24" s="1127"/>
      <c r="AGI24" s="1127"/>
      <c r="AGJ24" s="1127"/>
      <c r="AGK24" s="1127"/>
      <c r="AGL24" s="1140"/>
      <c r="AGN24" s="1122"/>
      <c r="AGO24" s="1108"/>
      <c r="AGP24" s="1108"/>
      <c r="AGQ24" s="1108"/>
      <c r="AGR24" s="1108"/>
      <c r="AGS24" s="1109"/>
      <c r="AGT24" s="1109"/>
      <c r="AGU24" s="1139"/>
      <c r="AGV24" s="1127"/>
      <c r="AGW24" s="1127"/>
      <c r="AGX24" s="1127"/>
      <c r="AGY24" s="1127"/>
      <c r="AGZ24" s="1127"/>
      <c r="AHA24" s="1140"/>
      <c r="AHC24" s="1122"/>
      <c r="AHD24" s="1108"/>
      <c r="AHE24" s="1108"/>
      <c r="AHF24" s="1108"/>
      <c r="AHG24" s="1108"/>
      <c r="AHH24" s="1109"/>
      <c r="AHI24" s="1109"/>
      <c r="AHJ24" s="1139"/>
      <c r="AHK24" s="1127"/>
      <c r="AHL24" s="1127"/>
      <c r="AHM24" s="1127"/>
      <c r="AHN24" s="1127"/>
      <c r="AHO24" s="1127"/>
      <c r="AHP24" s="1140"/>
      <c r="AHR24" s="1122"/>
      <c r="AHS24" s="1108"/>
      <c r="AHT24" s="1108"/>
      <c r="AHU24" s="1108"/>
      <c r="AHV24" s="1108"/>
      <c r="AHW24" s="1109"/>
      <c r="AHX24" s="1109"/>
      <c r="AHY24" s="1139"/>
      <c r="AHZ24" s="1127"/>
      <c r="AIA24" s="1127"/>
      <c r="AIB24" s="1127"/>
      <c r="AIC24" s="1127"/>
      <c r="AID24" s="1127"/>
      <c r="AIE24" s="1140"/>
      <c r="AIG24" s="1122"/>
      <c r="AIH24" s="1108"/>
      <c r="AII24" s="1108"/>
      <c r="AIJ24" s="1108"/>
      <c r="AIK24" s="1108"/>
      <c r="AIL24" s="1109"/>
      <c r="AIM24" s="1109"/>
      <c r="AIN24" s="1139"/>
      <c r="AIO24" s="1127"/>
      <c r="AIP24" s="1127"/>
      <c r="AIQ24" s="1127"/>
      <c r="AIR24" s="1127"/>
      <c r="AIS24" s="1127"/>
      <c r="AIT24" s="1140"/>
      <c r="AIV24" s="1122"/>
      <c r="AIW24" s="1108"/>
      <c r="AIX24" s="1108"/>
      <c r="AIY24" s="1108"/>
      <c r="AIZ24" s="1108"/>
      <c r="AJA24" s="1109"/>
      <c r="AJB24" s="1109"/>
      <c r="AJC24" s="1139"/>
      <c r="AJD24" s="1127"/>
      <c r="AJE24" s="1127"/>
      <c r="AJF24" s="1127"/>
      <c r="AJG24" s="1127"/>
      <c r="AJH24" s="1127"/>
      <c r="AJI24" s="1140"/>
      <c r="AJK24" s="1122"/>
      <c r="AJL24" s="1108"/>
      <c r="AJM24" s="1108"/>
      <c r="AJN24" s="1108"/>
      <c r="AJO24" s="1108"/>
      <c r="AJP24" s="1109"/>
      <c r="AJQ24" s="1109"/>
      <c r="AJR24" s="1139"/>
      <c r="AJS24" s="1127"/>
      <c r="AJT24" s="1127"/>
      <c r="AJU24" s="1127"/>
      <c r="AJV24" s="1127"/>
      <c r="AJW24" s="1127"/>
      <c r="AJX24" s="1140"/>
      <c r="AJZ24" s="1122"/>
      <c r="AKA24" s="1108"/>
      <c r="AKB24" s="1108"/>
      <c r="AKC24" s="1108"/>
      <c r="AKD24" s="1108"/>
      <c r="AKE24" s="1109"/>
      <c r="AKF24" s="1109"/>
      <c r="AKG24" s="1139"/>
      <c r="AKH24" s="1127"/>
      <c r="AKI24" s="1127"/>
      <c r="AKJ24" s="1127"/>
      <c r="AKK24" s="1127"/>
      <c r="AKL24" s="1127"/>
      <c r="AKM24" s="1140"/>
      <c r="AKO24" s="1122"/>
      <c r="AKP24" s="1108"/>
      <c r="AKQ24" s="1108"/>
      <c r="AKR24" s="1108"/>
      <c r="AKS24" s="1108"/>
      <c r="AKT24" s="1109"/>
      <c r="AKU24" s="1109"/>
      <c r="AKV24" s="1139"/>
      <c r="AKW24" s="1127"/>
      <c r="AKX24" s="1127"/>
      <c r="AKY24" s="1127"/>
      <c r="AKZ24" s="1127"/>
      <c r="ALA24" s="1127"/>
      <c r="ALB24" s="1140"/>
      <c r="ALD24" s="1122"/>
      <c r="ALE24" s="1108"/>
      <c r="ALF24" s="1108"/>
      <c r="ALG24" s="1108"/>
      <c r="ALH24" s="1108"/>
      <c r="ALI24" s="1109"/>
      <c r="ALJ24" s="1109"/>
      <c r="ALK24" s="1139"/>
      <c r="ALL24" s="1127"/>
      <c r="ALM24" s="1127"/>
      <c r="ALN24" s="1127"/>
      <c r="ALO24" s="1127"/>
      <c r="ALP24" s="1127"/>
      <c r="ALQ24" s="1140"/>
      <c r="ALS24" s="1122"/>
      <c r="ALT24" s="1108"/>
      <c r="ALU24" s="1108"/>
      <c r="ALV24" s="1108"/>
      <c r="ALW24" s="1108"/>
      <c r="ALX24" s="1109"/>
      <c r="ALY24" s="1109"/>
      <c r="ALZ24" s="1139"/>
      <c r="AMA24" s="1127"/>
      <c r="AMB24" s="1127"/>
      <c r="AMC24" s="1127"/>
      <c r="AMD24" s="1127"/>
      <c r="AME24" s="1127"/>
      <c r="AMF24" s="1140"/>
      <c r="AMH24" s="1122"/>
      <c r="AMI24" s="1108"/>
      <c r="AMJ24" s="1108"/>
      <c r="AMK24" s="1108"/>
      <c r="AML24" s="1108"/>
      <c r="AMM24" s="1109"/>
      <c r="AMN24" s="1109"/>
      <c r="AMO24" s="1139"/>
      <c r="AMP24" s="1127"/>
      <c r="AMQ24" s="1127"/>
      <c r="AMR24" s="1127"/>
      <c r="AMS24" s="1127"/>
      <c r="AMT24" s="1127"/>
      <c r="AMU24" s="1140"/>
      <c r="AMW24" s="1122"/>
      <c r="AMX24" s="1108"/>
      <c r="AMY24" s="1108"/>
      <c r="AMZ24" s="1108"/>
      <c r="ANA24" s="1108"/>
      <c r="ANB24" s="1109"/>
      <c r="ANC24" s="1109"/>
      <c r="AND24" s="1139"/>
      <c r="ANE24" s="1127"/>
      <c r="ANF24" s="1127"/>
      <c r="ANG24" s="1127"/>
      <c r="ANH24" s="1127"/>
      <c r="ANI24" s="1127"/>
      <c r="ANJ24" s="1140"/>
      <c r="ANL24" s="1122"/>
      <c r="ANM24" s="1108"/>
      <c r="ANN24" s="1108"/>
      <c r="ANO24" s="1108"/>
      <c r="ANP24" s="1108"/>
      <c r="ANQ24" s="1109"/>
      <c r="ANR24" s="1109"/>
      <c r="ANS24" s="1139"/>
      <c r="ANT24" s="1127"/>
      <c r="ANU24" s="1127"/>
      <c r="ANV24" s="1127"/>
      <c r="ANW24" s="1127"/>
      <c r="ANX24" s="1127"/>
      <c r="ANY24" s="1140"/>
      <c r="AOA24" s="1122"/>
      <c r="AOB24" s="1108"/>
      <c r="AOC24" s="1108"/>
      <c r="AOD24" s="1108"/>
      <c r="AOE24" s="1108"/>
      <c r="AOF24" s="1109"/>
      <c r="AOG24" s="1109"/>
      <c r="AOH24" s="1139"/>
      <c r="AOI24" s="1127"/>
      <c r="AOJ24" s="1127"/>
      <c r="AOK24" s="1127"/>
      <c r="AOL24" s="1127"/>
      <c r="AOM24" s="1127"/>
      <c r="AON24" s="1140"/>
      <c r="AOP24" s="1122"/>
      <c r="AOQ24" s="1108"/>
      <c r="AOR24" s="1108"/>
      <c r="AOS24" s="1108"/>
      <c r="AOT24" s="1108"/>
      <c r="AOU24" s="1109"/>
      <c r="AOV24" s="1109"/>
      <c r="AOW24" s="1139"/>
      <c r="AOX24" s="1127"/>
      <c r="AOY24" s="1127"/>
      <c r="AOZ24" s="1127"/>
      <c r="APA24" s="1127"/>
      <c r="APB24" s="1127"/>
      <c r="APC24" s="1140"/>
      <c r="APE24" s="1122"/>
      <c r="APF24" s="1108"/>
      <c r="APG24" s="1108"/>
      <c r="APH24" s="1108"/>
      <c r="API24" s="1108"/>
      <c r="APJ24" s="1109"/>
      <c r="APK24" s="1109"/>
      <c r="APL24" s="1139"/>
      <c r="APM24" s="1127"/>
      <c r="APN24" s="1127"/>
      <c r="APO24" s="1127"/>
      <c r="APP24" s="1127"/>
      <c r="APQ24" s="1127"/>
      <c r="APR24" s="1140"/>
      <c r="APT24" s="1122"/>
      <c r="APU24" s="1108"/>
      <c r="APV24" s="1108"/>
      <c r="APW24" s="1108"/>
      <c r="APX24" s="1108"/>
      <c r="APY24" s="1109"/>
      <c r="APZ24" s="1109"/>
      <c r="AQA24" s="1139"/>
      <c r="AQB24" s="1127"/>
      <c r="AQC24" s="1127"/>
      <c r="AQD24" s="1127"/>
      <c r="AQE24" s="1127"/>
      <c r="AQF24" s="1127"/>
      <c r="AQG24" s="1140"/>
      <c r="AQI24" s="1122"/>
      <c r="AQJ24" s="1108"/>
      <c r="AQK24" s="1108"/>
      <c r="AQL24" s="1108"/>
      <c r="AQM24" s="1108"/>
      <c r="AQN24" s="1109"/>
      <c r="AQO24" s="1109"/>
      <c r="AQP24" s="1139"/>
      <c r="AQQ24" s="1127"/>
      <c r="AQR24" s="1127"/>
      <c r="AQS24" s="1127"/>
      <c r="AQT24" s="1127"/>
      <c r="AQU24" s="1127"/>
      <c r="AQV24" s="1140"/>
      <c r="AQX24" s="1122"/>
      <c r="AQY24" s="1108"/>
      <c r="AQZ24" s="1108"/>
      <c r="ARA24" s="1108"/>
      <c r="ARB24" s="1108"/>
      <c r="ARC24" s="1109"/>
      <c r="ARD24" s="1109"/>
      <c r="ARE24" s="1139"/>
      <c r="ARF24" s="1127"/>
      <c r="ARG24" s="1127"/>
      <c r="ARH24" s="1127"/>
      <c r="ARI24" s="1127"/>
      <c r="ARJ24" s="1127"/>
      <c r="ARK24" s="1140"/>
      <c r="ARM24" s="1122"/>
      <c r="ARN24" s="1108"/>
      <c r="ARO24" s="1108"/>
      <c r="ARP24" s="1108"/>
      <c r="ARQ24" s="1108"/>
      <c r="ARR24" s="1109"/>
      <c r="ARS24" s="1109"/>
      <c r="ART24" s="1139"/>
      <c r="ARU24" s="1127"/>
      <c r="ARV24" s="1127"/>
      <c r="ARW24" s="1127"/>
      <c r="ARX24" s="1127"/>
      <c r="ARY24" s="1127"/>
      <c r="ARZ24" s="1140"/>
      <c r="ASB24" s="1122"/>
      <c r="ASC24" s="1108"/>
      <c r="ASD24" s="1108"/>
      <c r="ASE24" s="1108"/>
      <c r="ASF24" s="1108"/>
      <c r="ASG24" s="1109"/>
      <c r="ASH24" s="1109"/>
      <c r="ASI24" s="1139"/>
      <c r="ASJ24" s="1127"/>
      <c r="ASK24" s="1127"/>
      <c r="ASL24" s="1127"/>
      <c r="ASM24" s="1127"/>
      <c r="ASN24" s="1127"/>
      <c r="ASO24" s="1140"/>
      <c r="ASQ24" s="1122"/>
      <c r="ASR24" s="1108"/>
      <c r="ASS24" s="1108"/>
      <c r="AST24" s="1108"/>
      <c r="ASU24" s="1108"/>
      <c r="ASV24" s="1109"/>
      <c r="ASW24" s="1109"/>
      <c r="ASX24" s="1139"/>
      <c r="ASY24" s="1127"/>
      <c r="ASZ24" s="1127"/>
      <c r="ATA24" s="1127"/>
      <c r="ATB24" s="1127"/>
      <c r="ATC24" s="1127"/>
      <c r="ATD24" s="1140"/>
      <c r="ATF24" s="1122"/>
      <c r="ATG24" s="1108"/>
      <c r="ATH24" s="1108"/>
      <c r="ATI24" s="1108"/>
      <c r="ATJ24" s="1108"/>
      <c r="ATK24" s="1109"/>
      <c r="ATL24" s="1109"/>
      <c r="ATM24" s="1139"/>
      <c r="ATN24" s="1127"/>
      <c r="ATO24" s="1127"/>
      <c r="ATP24" s="1127"/>
      <c r="ATQ24" s="1127"/>
      <c r="ATR24" s="1127"/>
      <c r="ATS24" s="1140"/>
      <c r="ATU24" s="1122"/>
      <c r="ATV24" s="1108"/>
      <c r="ATW24" s="1108"/>
      <c r="ATX24" s="1108"/>
      <c r="ATY24" s="1108"/>
      <c r="ATZ24" s="1109"/>
      <c r="AUA24" s="1109"/>
      <c r="AUB24" s="1139"/>
      <c r="AUC24" s="1127"/>
      <c r="AUD24" s="1127"/>
      <c r="AUE24" s="1127"/>
      <c r="AUF24" s="1127"/>
      <c r="AUG24" s="1127"/>
      <c r="AUH24" s="1140"/>
      <c r="AUJ24" s="1122"/>
      <c r="AUK24" s="1108"/>
      <c r="AUL24" s="1108"/>
      <c r="AUM24" s="1108"/>
      <c r="AUN24" s="1108"/>
      <c r="AUO24" s="1109"/>
      <c r="AUP24" s="1109"/>
      <c r="AUQ24" s="1139"/>
      <c r="AUR24" s="1127"/>
      <c r="AUS24" s="1127"/>
      <c r="AUT24" s="1127"/>
      <c r="AUU24" s="1127"/>
      <c r="AUV24" s="1127"/>
      <c r="AUW24" s="1140"/>
      <c r="AUY24" s="1122"/>
      <c r="AUZ24" s="1108"/>
      <c r="AVA24" s="1108"/>
      <c r="AVB24" s="1108"/>
      <c r="AVC24" s="1108"/>
      <c r="AVD24" s="1109"/>
      <c r="AVE24" s="1109"/>
      <c r="AVF24" s="1139"/>
      <c r="AVG24" s="1127"/>
      <c r="AVH24" s="1127"/>
      <c r="AVI24" s="1127"/>
      <c r="AVJ24" s="1127"/>
      <c r="AVK24" s="1127"/>
      <c r="AVL24" s="1140"/>
      <c r="AVN24" s="1122"/>
      <c r="AVO24" s="1108"/>
      <c r="AVP24" s="1108"/>
      <c r="AVQ24" s="1108"/>
      <c r="AVR24" s="1108"/>
      <c r="AVS24" s="1109"/>
      <c r="AVT24" s="1109"/>
      <c r="AVU24" s="1139"/>
      <c r="AVV24" s="1127"/>
      <c r="AVW24" s="1127"/>
      <c r="AVX24" s="1127"/>
      <c r="AVY24" s="1127"/>
      <c r="AVZ24" s="1127"/>
      <c r="AWA24" s="1140"/>
      <c r="AWC24" s="1122"/>
      <c r="AWD24" s="1108"/>
      <c r="AWE24" s="1108"/>
      <c r="AWF24" s="1108"/>
      <c r="AWG24" s="1108"/>
      <c r="AWH24" s="1109"/>
      <c r="AWI24" s="1109"/>
      <c r="AWJ24" s="1139"/>
      <c r="AWK24" s="1127"/>
      <c r="AWL24" s="1127"/>
      <c r="AWM24" s="1127"/>
      <c r="AWN24" s="1127"/>
      <c r="AWO24" s="1127"/>
      <c r="AWP24" s="1140"/>
      <c r="AWR24" s="1122"/>
      <c r="AWS24" s="1108"/>
      <c r="AWT24" s="1108"/>
      <c r="AWU24" s="1108"/>
      <c r="AWV24" s="1108"/>
      <c r="AWW24" s="1109"/>
      <c r="AWX24" s="1109"/>
      <c r="AWY24" s="1139"/>
      <c r="AWZ24" s="1127"/>
      <c r="AXA24" s="1127"/>
      <c r="AXB24" s="1127"/>
      <c r="AXC24" s="1127"/>
      <c r="AXD24" s="1127"/>
      <c r="AXE24" s="1140"/>
      <c r="AXG24" s="1122"/>
      <c r="AXH24" s="1108"/>
      <c r="AXI24" s="1108"/>
      <c r="AXJ24" s="1108"/>
      <c r="AXK24" s="1108"/>
      <c r="AXL24" s="1109"/>
      <c r="AXM24" s="1109"/>
      <c r="AXN24" s="1139"/>
      <c r="AXO24" s="1127"/>
      <c r="AXP24" s="1127"/>
      <c r="AXQ24" s="1127"/>
      <c r="AXR24" s="1127"/>
      <c r="AXS24" s="1127"/>
      <c r="AXT24" s="1140"/>
      <c r="AXV24" s="1122"/>
      <c r="AXW24" s="1108"/>
      <c r="AXX24" s="1108"/>
      <c r="AXY24" s="1108"/>
      <c r="AXZ24" s="1108"/>
      <c r="AYA24" s="1109"/>
      <c r="AYB24" s="1109"/>
      <c r="AYC24" s="1139"/>
      <c r="AYD24" s="1127"/>
      <c r="AYE24" s="1127"/>
      <c r="AYF24" s="1127"/>
      <c r="AYG24" s="1127"/>
      <c r="AYH24" s="1127"/>
      <c r="AYI24" s="1140"/>
      <c r="AYK24" s="1122"/>
      <c r="AYL24" s="1108"/>
      <c r="AYM24" s="1108"/>
      <c r="AYN24" s="1108"/>
      <c r="AYO24" s="1108"/>
      <c r="AYP24" s="1109"/>
      <c r="AYQ24" s="1109"/>
      <c r="AYR24" s="1139"/>
      <c r="AYS24" s="1127"/>
      <c r="AYT24" s="1127"/>
      <c r="AYU24" s="1127"/>
      <c r="AYV24" s="1127"/>
      <c r="AYW24" s="1127"/>
      <c r="AYX24" s="1140"/>
      <c r="AYZ24" s="1122"/>
      <c r="AZA24" s="1108"/>
      <c r="AZB24" s="1108"/>
      <c r="AZC24" s="1108"/>
      <c r="AZD24" s="1108"/>
      <c r="AZE24" s="1109"/>
      <c r="AZF24" s="1109"/>
      <c r="AZG24" s="1139"/>
      <c r="AZH24" s="1127"/>
      <c r="AZI24" s="1127"/>
      <c r="AZJ24" s="1127"/>
      <c r="AZK24" s="1127"/>
      <c r="AZL24" s="1127"/>
      <c r="AZM24" s="1140"/>
      <c r="AZO24" s="1122"/>
      <c r="AZP24" s="1108"/>
      <c r="AZQ24" s="1108"/>
      <c r="AZR24" s="1108"/>
      <c r="AZS24" s="1108"/>
      <c r="AZT24" s="1109"/>
      <c r="AZU24" s="1109"/>
      <c r="AZV24" s="1139"/>
      <c r="AZW24" s="1127"/>
      <c r="AZX24" s="1127"/>
      <c r="AZY24" s="1127"/>
      <c r="AZZ24" s="1127"/>
      <c r="BAA24" s="1127"/>
      <c r="BAB24" s="1140"/>
      <c r="BAD24" s="1122"/>
      <c r="BAE24" s="1108"/>
      <c r="BAF24" s="1108"/>
      <c r="BAG24" s="1108"/>
      <c r="BAH24" s="1108"/>
      <c r="BAI24" s="1109"/>
      <c r="BAJ24" s="1109"/>
      <c r="BAK24" s="1139"/>
      <c r="BAL24" s="1127"/>
      <c r="BAM24" s="1127"/>
      <c r="BAN24" s="1127"/>
      <c r="BAO24" s="1127"/>
      <c r="BAP24" s="1127"/>
      <c r="BAQ24" s="1140"/>
      <c r="BAS24" s="1122"/>
      <c r="BAT24" s="1108"/>
      <c r="BAU24" s="1108"/>
      <c r="BAV24" s="1108"/>
      <c r="BAW24" s="1108"/>
      <c r="BAX24" s="1109"/>
      <c r="BAY24" s="1109"/>
      <c r="BAZ24" s="1139"/>
      <c r="BBA24" s="1127"/>
      <c r="BBB24" s="1127"/>
      <c r="BBC24" s="1127"/>
      <c r="BBD24" s="1127"/>
      <c r="BBE24" s="1127"/>
      <c r="BBF24" s="1140"/>
      <c r="BBH24" s="1122"/>
      <c r="BBI24" s="1108"/>
      <c r="BBJ24" s="1108"/>
      <c r="BBK24" s="1108"/>
      <c r="BBL24" s="1108"/>
      <c r="BBM24" s="1109"/>
      <c r="BBN24" s="1109"/>
      <c r="BBO24" s="1139"/>
      <c r="BBP24" s="1127"/>
      <c r="BBQ24" s="1127"/>
      <c r="BBR24" s="1127"/>
      <c r="BBS24" s="1127"/>
      <c r="BBT24" s="1127"/>
      <c r="BBU24" s="1140"/>
      <c r="BBW24" s="1122"/>
      <c r="BBX24" s="1108"/>
      <c r="BBY24" s="1108"/>
      <c r="BBZ24" s="1108"/>
      <c r="BCA24" s="1108"/>
      <c r="BCB24" s="1109"/>
      <c r="BCC24" s="1109"/>
      <c r="BCD24" s="1139"/>
      <c r="BCE24" s="1127"/>
      <c r="BCF24" s="1127"/>
      <c r="BCG24" s="1127"/>
      <c r="BCH24" s="1127"/>
      <c r="BCI24" s="1127"/>
      <c r="BCJ24" s="1140"/>
      <c r="BCL24" s="1122"/>
      <c r="BCM24" s="1108"/>
      <c r="BCN24" s="1108"/>
      <c r="BCO24" s="1108"/>
      <c r="BCP24" s="1108"/>
      <c r="BCQ24" s="1109"/>
      <c r="BCR24" s="1109"/>
      <c r="BCS24" s="1139"/>
      <c r="BCT24" s="1127"/>
      <c r="BCU24" s="1127"/>
      <c r="BCV24" s="1127"/>
      <c r="BCW24" s="1127"/>
      <c r="BCX24" s="1127"/>
      <c r="BCY24" s="1140"/>
      <c r="BDA24" s="1122"/>
      <c r="BDB24" s="1108"/>
      <c r="BDC24" s="1108"/>
      <c r="BDD24" s="1108"/>
      <c r="BDE24" s="1108"/>
      <c r="BDF24" s="1109"/>
      <c r="BDG24" s="1109"/>
      <c r="BDH24" s="1139"/>
      <c r="BDI24" s="1127"/>
      <c r="BDJ24" s="1127"/>
      <c r="BDK24" s="1127"/>
      <c r="BDL24" s="1127"/>
      <c r="BDM24" s="1127"/>
      <c r="BDN24" s="1140"/>
      <c r="BDP24" s="1122"/>
      <c r="BDQ24" s="1108"/>
      <c r="BDR24" s="1108"/>
      <c r="BDS24" s="1108"/>
      <c r="BDT24" s="1108"/>
      <c r="BDU24" s="1109"/>
      <c r="BDV24" s="1109"/>
      <c r="BDW24" s="1139"/>
      <c r="BDX24" s="1127"/>
      <c r="BDY24" s="1127"/>
      <c r="BDZ24" s="1127"/>
      <c r="BEA24" s="1127"/>
      <c r="BEB24" s="1127"/>
      <c r="BEC24" s="1140"/>
      <c r="BEE24" s="1122"/>
      <c r="BEF24" s="1108"/>
      <c r="BEG24" s="1108"/>
      <c r="BEH24" s="1108"/>
      <c r="BEI24" s="1108"/>
      <c r="BEJ24" s="1109"/>
      <c r="BEK24" s="1109"/>
      <c r="BEL24" s="1139"/>
      <c r="BEM24" s="1127"/>
      <c r="BEN24" s="1127"/>
      <c r="BEO24" s="1127"/>
      <c r="BEP24" s="1127"/>
      <c r="BEQ24" s="1127"/>
      <c r="BER24" s="1140"/>
      <c r="BET24" s="1122"/>
      <c r="BEU24" s="1108"/>
      <c r="BEV24" s="1108"/>
      <c r="BEW24" s="1108"/>
      <c r="BEX24" s="1108"/>
      <c r="BEY24" s="1109"/>
      <c r="BEZ24" s="1109"/>
      <c r="BFA24" s="1139"/>
      <c r="BFB24" s="1127"/>
      <c r="BFC24" s="1127"/>
      <c r="BFD24" s="1127"/>
      <c r="BFE24" s="1127"/>
      <c r="BFF24" s="1127"/>
      <c r="BFG24" s="1140"/>
      <c r="BFI24" s="1122"/>
      <c r="BFJ24" s="1108"/>
      <c r="BFK24" s="1108"/>
      <c r="BFL24" s="1108"/>
      <c r="BFM24" s="1108"/>
      <c r="BFN24" s="1109"/>
      <c r="BFO24" s="1109"/>
      <c r="BFP24" s="1139"/>
      <c r="BFQ24" s="1127"/>
      <c r="BFR24" s="1127"/>
      <c r="BFS24" s="1127"/>
      <c r="BFT24" s="1127"/>
      <c r="BFU24" s="1127"/>
      <c r="BFV24" s="1140"/>
      <c r="BFX24" s="1122"/>
      <c r="BFY24" s="1108"/>
      <c r="BFZ24" s="1108"/>
      <c r="BGA24" s="1108"/>
      <c r="BGB24" s="1108"/>
      <c r="BGC24" s="1109"/>
      <c r="BGD24" s="1109"/>
      <c r="BGE24" s="1139"/>
      <c r="BGF24" s="1127"/>
      <c r="BGG24" s="1127"/>
      <c r="BGH24" s="1127"/>
      <c r="BGI24" s="1127"/>
      <c r="BGJ24" s="1127"/>
      <c r="BGK24" s="1140"/>
      <c r="BGM24" s="1122"/>
      <c r="BGN24" s="1108"/>
      <c r="BGO24" s="1108"/>
      <c r="BGP24" s="1108"/>
      <c r="BGQ24" s="1108"/>
      <c r="BGR24" s="1109"/>
      <c r="BGS24" s="1109"/>
      <c r="BGT24" s="1139"/>
      <c r="BGU24" s="1127"/>
      <c r="BGV24" s="1127"/>
      <c r="BGW24" s="1127"/>
      <c r="BGX24" s="1127"/>
      <c r="BGY24" s="1127"/>
      <c r="BGZ24" s="1140"/>
      <c r="BHB24" s="1122"/>
      <c r="BHC24" s="1108"/>
      <c r="BHD24" s="1108"/>
      <c r="BHE24" s="1108"/>
      <c r="BHF24" s="1108"/>
      <c r="BHG24" s="1109"/>
      <c r="BHH24" s="1109"/>
      <c r="BHI24" s="1139"/>
      <c r="BHJ24" s="1127"/>
      <c r="BHK24" s="1127"/>
      <c r="BHL24" s="1127"/>
      <c r="BHM24" s="1127"/>
      <c r="BHN24" s="1127"/>
      <c r="BHO24" s="1140"/>
      <c r="BHQ24" s="1122"/>
      <c r="BHR24" s="1108"/>
      <c r="BHS24" s="1108"/>
      <c r="BHT24" s="1108"/>
      <c r="BHU24" s="1108"/>
      <c r="BHV24" s="1109"/>
      <c r="BHW24" s="1109"/>
      <c r="BHX24" s="1139"/>
      <c r="BHY24" s="1127"/>
      <c r="BHZ24" s="1127"/>
      <c r="BIA24" s="1127"/>
      <c r="BIB24" s="1127"/>
      <c r="BIC24" s="1127"/>
      <c r="BID24" s="1140"/>
      <c r="BIF24" s="1122"/>
      <c r="BIG24" s="1108"/>
      <c r="BIH24" s="1108"/>
      <c r="BII24" s="1108"/>
      <c r="BIJ24" s="1108"/>
      <c r="BIK24" s="1109"/>
      <c r="BIL24" s="1109"/>
      <c r="BIM24" s="1139"/>
      <c r="BIN24" s="1127"/>
      <c r="BIO24" s="1127"/>
      <c r="BIP24" s="1127"/>
      <c r="BIQ24" s="1127"/>
      <c r="BIR24" s="1127"/>
      <c r="BIS24" s="1140"/>
      <c r="BIU24" s="1122"/>
      <c r="BIV24" s="1108"/>
      <c r="BIW24" s="1108"/>
      <c r="BIX24" s="1108"/>
      <c r="BIY24" s="1108"/>
      <c r="BIZ24" s="1109"/>
      <c r="BJA24" s="1109"/>
      <c r="BJB24" s="1139"/>
      <c r="BJC24" s="1127"/>
      <c r="BJD24" s="1127"/>
      <c r="BJE24" s="1127"/>
      <c r="BJF24" s="1127"/>
      <c r="BJG24" s="1127"/>
      <c r="BJH24" s="1140"/>
      <c r="BJJ24" s="1122"/>
      <c r="BJK24" s="1108"/>
      <c r="BJL24" s="1108"/>
      <c r="BJM24" s="1108"/>
      <c r="BJN24" s="1108"/>
      <c r="BJO24" s="1109"/>
      <c r="BJP24" s="1109"/>
      <c r="BJQ24" s="1139"/>
      <c r="BJR24" s="1127"/>
      <c r="BJS24" s="1127"/>
      <c r="BJT24" s="1127"/>
      <c r="BJU24" s="1127"/>
      <c r="BJV24" s="1127"/>
      <c r="BJW24" s="1140"/>
      <c r="BJY24" s="1122"/>
      <c r="BJZ24" s="1108"/>
      <c r="BKA24" s="1108"/>
      <c r="BKB24" s="1108"/>
      <c r="BKC24" s="1108"/>
      <c r="BKD24" s="1109"/>
      <c r="BKE24" s="1109"/>
      <c r="BKF24" s="1139"/>
      <c r="BKG24" s="1127"/>
      <c r="BKH24" s="1127"/>
      <c r="BKI24" s="1127"/>
      <c r="BKJ24" s="1127"/>
      <c r="BKK24" s="1127"/>
      <c r="BKL24" s="1140"/>
      <c r="BKN24" s="1122"/>
      <c r="BKO24" s="1108"/>
      <c r="BKP24" s="1108"/>
      <c r="BKQ24" s="1108"/>
      <c r="BKR24" s="1108"/>
      <c r="BKS24" s="1109"/>
      <c r="BKT24" s="1109"/>
      <c r="BKU24" s="1139"/>
      <c r="BKV24" s="1127"/>
      <c r="BKW24" s="1127"/>
      <c r="BKX24" s="1127"/>
      <c r="BKY24" s="1127"/>
      <c r="BKZ24" s="1127"/>
      <c r="BLA24" s="1140"/>
      <c r="BLC24" s="1122"/>
      <c r="BLD24" s="1108"/>
      <c r="BLE24" s="1108"/>
      <c r="BLF24" s="1108"/>
      <c r="BLG24" s="1108"/>
      <c r="BLH24" s="1109"/>
      <c r="BLI24" s="1109"/>
      <c r="BLJ24" s="1139"/>
      <c r="BLK24" s="1127"/>
      <c r="BLL24" s="1127"/>
      <c r="BLM24" s="1127"/>
      <c r="BLN24" s="1127"/>
      <c r="BLO24" s="1127"/>
      <c r="BLP24" s="1140"/>
      <c r="BLR24" s="1122"/>
      <c r="BLS24" s="1108"/>
      <c r="BLT24" s="1108"/>
      <c r="BLU24" s="1108"/>
      <c r="BLV24" s="1108"/>
      <c r="BLW24" s="1109"/>
      <c r="BLX24" s="1109"/>
      <c r="BLY24" s="1139"/>
      <c r="BLZ24" s="1127"/>
      <c r="BMA24" s="1127"/>
      <c r="BMB24" s="1127"/>
      <c r="BMC24" s="1127"/>
      <c r="BMD24" s="1127"/>
      <c r="BME24" s="1140"/>
      <c r="BMG24" s="1122"/>
      <c r="BMH24" s="1108"/>
      <c r="BMI24" s="1108"/>
      <c r="BMJ24" s="1108"/>
      <c r="BMK24" s="1108"/>
      <c r="BML24" s="1109"/>
      <c r="BMM24" s="1109"/>
      <c r="BMN24" s="1139"/>
      <c r="BMO24" s="1127"/>
      <c r="BMP24" s="1127"/>
      <c r="BMQ24" s="1127"/>
      <c r="BMR24" s="1127"/>
      <c r="BMS24" s="1127"/>
      <c r="BMT24" s="1140"/>
      <c r="BMV24" s="1122"/>
      <c r="BMW24" s="1108"/>
      <c r="BMX24" s="1108"/>
      <c r="BMY24" s="1108"/>
      <c r="BMZ24" s="1108"/>
      <c r="BNA24" s="1109"/>
      <c r="BNB24" s="1109"/>
      <c r="BNC24" s="1139"/>
      <c r="BND24" s="1127"/>
      <c r="BNE24" s="1127"/>
      <c r="BNF24" s="1127"/>
      <c r="BNG24" s="1127"/>
      <c r="BNH24" s="1127"/>
      <c r="BNI24" s="1140"/>
      <c r="BNK24" s="1122"/>
      <c r="BNL24" s="1108"/>
      <c r="BNM24" s="1108"/>
      <c r="BNN24" s="1108"/>
      <c r="BNO24" s="1108"/>
      <c r="BNP24" s="1109"/>
      <c r="BNQ24" s="1109"/>
      <c r="BNR24" s="1139"/>
      <c r="BNS24" s="1127"/>
      <c r="BNT24" s="1127"/>
      <c r="BNU24" s="1127"/>
      <c r="BNV24" s="1127"/>
      <c r="BNW24" s="1127"/>
      <c r="BNX24" s="1140"/>
      <c r="BNZ24" s="1122"/>
      <c r="BOA24" s="1108"/>
      <c r="BOB24" s="1108"/>
      <c r="BOC24" s="1108"/>
      <c r="BOD24" s="1108"/>
      <c r="BOE24" s="1109"/>
      <c r="BOF24" s="1109"/>
      <c r="BOG24" s="1139"/>
      <c r="BOH24" s="1127"/>
      <c r="BOI24" s="1127"/>
      <c r="BOJ24" s="1127"/>
      <c r="BOK24" s="1127"/>
      <c r="BOL24" s="1127"/>
      <c r="BOM24" s="1140"/>
      <c r="BOO24" s="1122"/>
      <c r="BOP24" s="1108"/>
      <c r="BOQ24" s="1108"/>
      <c r="BOR24" s="1108"/>
      <c r="BOS24" s="1108"/>
      <c r="BOT24" s="1109"/>
      <c r="BOU24" s="1109"/>
      <c r="BOV24" s="1139"/>
      <c r="BOW24" s="1127"/>
      <c r="BOX24" s="1127"/>
      <c r="BOY24" s="1127"/>
      <c r="BOZ24" s="1127"/>
      <c r="BPA24" s="1127"/>
      <c r="BPB24" s="1140"/>
      <c r="BPD24" s="1122"/>
      <c r="BPE24" s="1108"/>
      <c r="BPF24" s="1108"/>
      <c r="BPG24" s="1108"/>
      <c r="BPH24" s="1108"/>
      <c r="BPI24" s="1109"/>
      <c r="BPJ24" s="1109"/>
      <c r="BPK24" s="1139"/>
      <c r="BPL24" s="1127"/>
      <c r="BPM24" s="1127"/>
      <c r="BPN24" s="1127"/>
      <c r="BPO24" s="1127"/>
      <c r="BPP24" s="1127"/>
      <c r="BPQ24" s="1140"/>
      <c r="BPS24" s="1122"/>
      <c r="BPT24" s="1108"/>
      <c r="BPU24" s="1108"/>
      <c r="BPV24" s="1108"/>
      <c r="BPW24" s="1108"/>
      <c r="BPX24" s="1109"/>
      <c r="BPY24" s="1109"/>
      <c r="BPZ24" s="1139"/>
      <c r="BQA24" s="1127"/>
      <c r="BQB24" s="1127"/>
      <c r="BQC24" s="1127"/>
      <c r="BQD24" s="1127"/>
      <c r="BQE24" s="1127"/>
      <c r="BQF24" s="1140"/>
      <c r="BQH24" s="1122"/>
      <c r="BQI24" s="1108"/>
      <c r="BQJ24" s="1108"/>
      <c r="BQK24" s="1108"/>
      <c r="BQL24" s="1108"/>
      <c r="BQM24" s="1109"/>
      <c r="BQN24" s="1109"/>
      <c r="BQO24" s="1139"/>
      <c r="BQP24" s="1127"/>
      <c r="BQQ24" s="1127"/>
      <c r="BQR24" s="1127"/>
      <c r="BQS24" s="1127"/>
      <c r="BQT24" s="1127"/>
      <c r="BQU24" s="1140"/>
      <c r="BQW24" s="1122"/>
      <c r="BQX24" s="1108"/>
      <c r="BQY24" s="1108"/>
      <c r="BQZ24" s="1108"/>
      <c r="BRA24" s="1108"/>
      <c r="BRB24" s="1109"/>
      <c r="BRC24" s="1109"/>
      <c r="BRD24" s="1139"/>
      <c r="BRE24" s="1127"/>
      <c r="BRF24" s="1127"/>
      <c r="BRG24" s="1127"/>
      <c r="BRH24" s="1127"/>
      <c r="BRI24" s="1127"/>
      <c r="BRJ24" s="1140"/>
      <c r="BRL24" s="1122"/>
      <c r="BRM24" s="1108"/>
      <c r="BRN24" s="1108"/>
      <c r="BRO24" s="1108"/>
      <c r="BRP24" s="1108"/>
      <c r="BRQ24" s="1109"/>
      <c r="BRR24" s="1109"/>
      <c r="BRS24" s="1139"/>
      <c r="BRT24" s="1127"/>
      <c r="BRU24" s="1127"/>
      <c r="BRV24" s="1127"/>
      <c r="BRW24" s="1127"/>
      <c r="BRX24" s="1127"/>
      <c r="BRY24" s="1140"/>
      <c r="BSA24" s="1122"/>
      <c r="BSB24" s="1108"/>
      <c r="BSC24" s="1108"/>
      <c r="BSD24" s="1108"/>
      <c r="BSE24" s="1108"/>
      <c r="BSF24" s="1109"/>
      <c r="BSG24" s="1109"/>
      <c r="BSH24" s="1139"/>
      <c r="BSI24" s="1127"/>
      <c r="BSJ24" s="1127"/>
      <c r="BSK24" s="1127"/>
      <c r="BSL24" s="1127"/>
      <c r="BSM24" s="1127"/>
      <c r="BSN24" s="1140"/>
      <c r="BSP24" s="1122"/>
      <c r="BSQ24" s="1108"/>
      <c r="BSR24" s="1108"/>
      <c r="BSS24" s="1108"/>
      <c r="BST24" s="1108"/>
      <c r="BSU24" s="1109"/>
      <c r="BSV24" s="1109"/>
      <c r="BSW24" s="1139"/>
      <c r="BSX24" s="1127"/>
      <c r="BSY24" s="1127"/>
      <c r="BSZ24" s="1127"/>
      <c r="BTA24" s="1127"/>
      <c r="BTB24" s="1127"/>
      <c r="BTC24" s="1140"/>
      <c r="BTE24" s="1122"/>
      <c r="BTF24" s="1108"/>
      <c r="BTG24" s="1108"/>
      <c r="BTH24" s="1108"/>
      <c r="BTI24" s="1108"/>
      <c r="BTJ24" s="1109"/>
      <c r="BTK24" s="1109"/>
      <c r="BTL24" s="1139"/>
      <c r="BTM24" s="1127"/>
      <c r="BTN24" s="1127"/>
      <c r="BTO24" s="1127"/>
      <c r="BTP24" s="1127"/>
      <c r="BTQ24" s="1127"/>
      <c r="BTR24" s="1140"/>
      <c r="BTT24" s="1122"/>
      <c r="BTU24" s="1108"/>
      <c r="BTV24" s="1108"/>
      <c r="BTW24" s="1108"/>
      <c r="BTX24" s="1108"/>
      <c r="BTY24" s="1109"/>
      <c r="BTZ24" s="1109"/>
      <c r="BUA24" s="1139"/>
      <c r="BUB24" s="1127"/>
      <c r="BUC24" s="1127"/>
      <c r="BUD24" s="1127"/>
      <c r="BUE24" s="1127"/>
      <c r="BUF24" s="1127"/>
      <c r="BUG24" s="1140"/>
      <c r="BUI24" s="1122"/>
      <c r="BUJ24" s="1108"/>
      <c r="BUK24" s="1108"/>
      <c r="BUL24" s="1108"/>
      <c r="BUM24" s="1108"/>
      <c r="BUN24" s="1109"/>
      <c r="BUO24" s="1109"/>
      <c r="BUP24" s="1139"/>
      <c r="BUQ24" s="1127"/>
      <c r="BUR24" s="1127"/>
      <c r="BUS24" s="1127"/>
      <c r="BUT24" s="1127"/>
      <c r="BUU24" s="1127"/>
      <c r="BUV24" s="1140"/>
      <c r="BUX24" s="1122"/>
      <c r="BUY24" s="1108"/>
      <c r="BUZ24" s="1108"/>
      <c r="BVA24" s="1108"/>
      <c r="BVB24" s="1108"/>
      <c r="BVC24" s="1109"/>
      <c r="BVD24" s="1109"/>
      <c r="BVE24" s="1139"/>
      <c r="BVF24" s="1127"/>
      <c r="BVG24" s="1127"/>
      <c r="BVH24" s="1127"/>
      <c r="BVI24" s="1127"/>
      <c r="BVJ24" s="1127"/>
      <c r="BVK24" s="1140"/>
      <c r="BVM24" s="1122"/>
      <c r="BVN24" s="1108"/>
      <c r="BVO24" s="1108"/>
      <c r="BVP24" s="1108"/>
      <c r="BVQ24" s="1108"/>
      <c r="BVR24" s="1109"/>
      <c r="BVS24" s="1109"/>
      <c r="BVT24" s="1139"/>
      <c r="BVU24" s="1127"/>
      <c r="BVV24" s="1127"/>
      <c r="BVW24" s="1127"/>
      <c r="BVX24" s="1127"/>
      <c r="BVY24" s="1127"/>
      <c r="BVZ24" s="1140"/>
      <c r="BWB24" s="1122"/>
      <c r="BWC24" s="1108"/>
      <c r="BWD24" s="1108"/>
      <c r="BWE24" s="1108"/>
      <c r="BWF24" s="1108"/>
      <c r="BWG24" s="1109"/>
      <c r="BWH24" s="1109"/>
      <c r="BWI24" s="1139"/>
      <c r="BWJ24" s="1127"/>
      <c r="BWK24" s="1127"/>
      <c r="BWL24" s="1127"/>
      <c r="BWM24" s="1127"/>
      <c r="BWN24" s="1127"/>
      <c r="BWO24" s="1140"/>
      <c r="BWQ24" s="1143"/>
      <c r="BWR24" s="1143"/>
      <c r="BWS24" s="1143"/>
      <c r="BWT24" s="1143"/>
      <c r="BWU24" s="1143"/>
      <c r="BWV24" s="1143"/>
      <c r="BWW24" s="1143"/>
      <c r="BWX24" s="1143"/>
      <c r="BWY24" s="1143"/>
      <c r="BWZ24" s="1143"/>
      <c r="BXA24" s="1143"/>
      <c r="BXB24" s="1143"/>
      <c r="BXC24" s="1143"/>
      <c r="BXD24" s="1143"/>
      <c r="BXF24" s="1143"/>
      <c r="BXG24" s="1143"/>
      <c r="BXH24" s="1143"/>
      <c r="BXI24" s="1143"/>
      <c r="BXJ24" s="1143"/>
      <c r="BXK24" s="1143"/>
      <c r="BXL24" s="1143"/>
      <c r="BXM24" s="1143"/>
      <c r="BXN24" s="1143"/>
      <c r="BXO24" s="1143"/>
      <c r="BXP24" s="1143"/>
      <c r="BXQ24" s="1143"/>
      <c r="BXR24" s="1143"/>
      <c r="BXS24" s="1143"/>
      <c r="BXU24" s="1143"/>
      <c r="BXV24" s="1143"/>
      <c r="BXW24" s="1143"/>
      <c r="BXX24" s="1143"/>
      <c r="BXY24" s="1143"/>
      <c r="BXZ24" s="1143"/>
      <c r="BYA24" s="1143"/>
      <c r="BYB24" s="1143"/>
      <c r="BYC24" s="1143"/>
      <c r="BYD24" s="1143"/>
      <c r="BYE24" s="1143"/>
      <c r="BYF24" s="1143"/>
      <c r="BYG24" s="1143"/>
      <c r="BYH24" s="1143"/>
      <c r="BYJ24" s="1143"/>
      <c r="BYK24" s="1143"/>
      <c r="BYL24" s="1143"/>
      <c r="BYM24" s="1143"/>
      <c r="BYN24" s="1143"/>
      <c r="BYO24" s="1143"/>
      <c r="BYP24" s="1143"/>
      <c r="BYQ24" s="1143"/>
      <c r="BYR24" s="1143"/>
      <c r="BYS24" s="1143"/>
      <c r="BYT24" s="1143"/>
      <c r="BYU24" s="1143"/>
      <c r="BYV24" s="1143"/>
      <c r="BYW24" s="1143"/>
      <c r="BYY24" s="1143"/>
      <c r="BYZ24" s="1143"/>
      <c r="BZA24" s="1143"/>
      <c r="BZB24" s="1143"/>
      <c r="BZC24" s="1143"/>
      <c r="BZD24" s="1143"/>
      <c r="BZE24" s="1143"/>
      <c r="BZF24" s="1143"/>
      <c r="BZG24" s="1143"/>
      <c r="BZH24" s="1143"/>
      <c r="BZI24" s="1143"/>
      <c r="BZJ24" s="1143"/>
      <c r="BZK24" s="1143"/>
      <c r="BZL24" s="1143"/>
      <c r="BZN24" s="1143"/>
      <c r="BZO24" s="1143"/>
      <c r="BZP24" s="1143"/>
      <c r="BZQ24" s="1143"/>
      <c r="BZR24" s="1143"/>
      <c r="BZS24" s="1143"/>
      <c r="BZT24" s="1143"/>
      <c r="BZU24" s="1143"/>
      <c r="BZV24" s="1143"/>
      <c r="BZW24" s="1143"/>
      <c r="BZX24" s="1143"/>
      <c r="BZY24" s="1143"/>
      <c r="BZZ24" s="1143"/>
      <c r="CAA24" s="1143"/>
      <c r="CAC24" s="1143"/>
      <c r="CAD24" s="1143"/>
      <c r="CAE24" s="1143"/>
      <c r="CAF24" s="1143"/>
      <c r="CAG24" s="1143"/>
      <c r="CAH24" s="1143"/>
      <c r="CAI24" s="1143"/>
      <c r="CAJ24" s="1143"/>
      <c r="CAK24" s="1143"/>
      <c r="CAL24" s="1143"/>
      <c r="CAM24" s="1143"/>
      <c r="CAN24" s="1143"/>
      <c r="CAO24" s="1143"/>
      <c r="CAP24" s="1143"/>
      <c r="CAR24" s="1143"/>
      <c r="CAS24" s="1143"/>
      <c r="CAT24" s="1143"/>
      <c r="CAU24" s="1143"/>
      <c r="CAV24" s="1143"/>
      <c r="CAW24" s="1143"/>
      <c r="CAX24" s="1143"/>
      <c r="CAY24" s="1143"/>
      <c r="CAZ24" s="1143"/>
      <c r="CBA24" s="1143"/>
      <c r="CBB24" s="1143"/>
      <c r="CBC24" s="1143"/>
      <c r="CBD24" s="1143"/>
      <c r="CBE24" s="1143"/>
      <c r="CBG24" s="1143"/>
      <c r="CBH24" s="1143"/>
      <c r="CBI24" s="1143"/>
      <c r="CBJ24" s="1143"/>
      <c r="CBK24" s="1143"/>
      <c r="CBL24" s="1143"/>
      <c r="CBM24" s="1143"/>
      <c r="CBN24" s="1143"/>
      <c r="CBO24" s="1143"/>
      <c r="CBP24" s="1143"/>
      <c r="CBQ24" s="1143"/>
      <c r="CBR24" s="1143"/>
      <c r="CBS24" s="1143"/>
      <c r="CBT24" s="1143"/>
      <c r="CBV24" s="1143"/>
      <c r="CBW24" s="1143"/>
      <c r="CBX24" s="1143"/>
      <c r="CBY24" s="1143"/>
      <c r="CBZ24" s="1143"/>
      <c r="CCA24" s="1143"/>
      <c r="CCB24" s="1143"/>
      <c r="CCC24" s="1143"/>
      <c r="CCD24" s="1143"/>
      <c r="CCE24" s="1143"/>
      <c r="CCF24" s="1143"/>
      <c r="CCG24" s="1143"/>
      <c r="CCH24" s="1143"/>
      <c r="CCI24" s="1143"/>
      <c r="CCK24" s="1143"/>
      <c r="CCL24" s="1143"/>
      <c r="CCM24" s="1143"/>
      <c r="CCN24" s="1143"/>
      <c r="CCO24" s="1143"/>
      <c r="CCP24" s="1143"/>
      <c r="CCQ24" s="1143"/>
      <c r="CCR24" s="1143"/>
      <c r="CCS24" s="1143"/>
      <c r="CCT24" s="1143"/>
      <c r="CCU24" s="1143"/>
      <c r="CCV24" s="1143"/>
      <c r="CCW24" s="1143"/>
      <c r="CCX24" s="1143"/>
    </row>
    <row r="25" spans="2:2130" ht="18" customHeight="1" x14ac:dyDescent="0.2">
      <c r="B25" s="596">
        <v>2018</v>
      </c>
      <c r="C25" s="1102"/>
      <c r="D25" s="1103"/>
      <c r="E25" s="1103"/>
      <c r="F25" s="1103"/>
      <c r="G25" s="1103"/>
      <c r="H25" s="1103"/>
      <c r="I25" s="1103"/>
      <c r="J25" s="1103"/>
      <c r="K25" s="1103"/>
      <c r="L25" s="1103"/>
      <c r="M25" s="1103"/>
      <c r="N25" s="1103"/>
      <c r="O25" s="1103"/>
      <c r="P25" s="1104"/>
      <c r="Q25" s="1102"/>
      <c r="R25" s="1103"/>
      <c r="S25" s="1103"/>
      <c r="T25" s="1103"/>
      <c r="U25" s="1103"/>
      <c r="V25" s="1103"/>
      <c r="W25" s="1103"/>
      <c r="X25" s="1103"/>
      <c r="Y25" s="1103"/>
      <c r="Z25" s="1103"/>
      <c r="AA25" s="1103"/>
      <c r="AB25" s="1103"/>
      <c r="AC25" s="1103"/>
      <c r="AD25" s="1104"/>
      <c r="AF25" s="1119"/>
      <c r="AG25" s="1103"/>
      <c r="AH25" s="1103"/>
      <c r="AI25" s="1103"/>
      <c r="AJ25" s="1103"/>
      <c r="AK25" s="1103"/>
      <c r="AL25" s="1103"/>
      <c r="AM25" s="1103"/>
      <c r="AN25" s="1103"/>
      <c r="AO25" s="1103"/>
      <c r="AP25" s="1103"/>
      <c r="AQ25" s="1103"/>
      <c r="AR25" s="1103"/>
      <c r="AS25" s="1104"/>
      <c r="AU25" s="1119"/>
      <c r="AV25" s="1103"/>
      <c r="AW25" s="1103"/>
      <c r="AX25" s="1103"/>
      <c r="AY25" s="1103"/>
      <c r="AZ25" s="1103"/>
      <c r="BA25" s="1103"/>
      <c r="BB25" s="1103"/>
      <c r="BC25" s="1103"/>
      <c r="BD25" s="1103"/>
      <c r="BE25" s="1103"/>
      <c r="BF25" s="1103"/>
      <c r="BG25" s="1103"/>
      <c r="BH25" s="1104"/>
      <c r="BJ25" s="1119"/>
      <c r="BK25" s="1103"/>
      <c r="BL25" s="1103"/>
      <c r="BM25" s="1103"/>
      <c r="BN25" s="1103"/>
      <c r="BO25" s="1103"/>
      <c r="BP25" s="1103"/>
      <c r="BQ25" s="1103"/>
      <c r="BR25" s="1103"/>
      <c r="BS25" s="1103"/>
      <c r="BT25" s="1103"/>
      <c r="BU25" s="1103"/>
      <c r="BV25" s="1103"/>
      <c r="BW25" s="1104"/>
      <c r="BY25" s="1119"/>
      <c r="BZ25" s="1103"/>
      <c r="CA25" s="1103"/>
      <c r="CB25" s="1103"/>
      <c r="CC25" s="1103"/>
      <c r="CD25" s="1103"/>
      <c r="CE25" s="1103"/>
      <c r="CF25" s="1103"/>
      <c r="CG25" s="1103"/>
      <c r="CH25" s="1103"/>
      <c r="CI25" s="1103"/>
      <c r="CJ25" s="1103"/>
      <c r="CK25" s="1103"/>
      <c r="CL25" s="1104"/>
      <c r="CN25" s="1119"/>
      <c r="CO25" s="1103"/>
      <c r="CP25" s="1103"/>
      <c r="CQ25" s="1103"/>
      <c r="CR25" s="1103"/>
      <c r="CS25" s="1103"/>
      <c r="CT25" s="1103"/>
      <c r="CU25" s="1103"/>
      <c r="CV25" s="1103"/>
      <c r="CW25" s="1103"/>
      <c r="CX25" s="1103"/>
      <c r="CY25" s="1103"/>
      <c r="CZ25" s="1103"/>
      <c r="DA25" s="1104"/>
      <c r="DC25" s="1119"/>
      <c r="DD25" s="1103"/>
      <c r="DE25" s="1103"/>
      <c r="DF25" s="1103"/>
      <c r="DG25" s="1103"/>
      <c r="DH25" s="1103"/>
      <c r="DI25" s="1103"/>
      <c r="DJ25" s="1103"/>
      <c r="DK25" s="1103"/>
      <c r="DL25" s="1103"/>
      <c r="DM25" s="1103"/>
      <c r="DN25" s="1103"/>
      <c r="DO25" s="1103"/>
      <c r="DP25" s="1104"/>
      <c r="DR25" s="1119"/>
      <c r="DS25" s="1103"/>
      <c r="DT25" s="1103"/>
      <c r="DU25" s="1103"/>
      <c r="DV25" s="1103"/>
      <c r="DW25" s="1103"/>
      <c r="DX25" s="1103"/>
      <c r="DY25" s="1103"/>
      <c r="DZ25" s="1103"/>
      <c r="EA25" s="1103"/>
      <c r="EB25" s="1103"/>
      <c r="EC25" s="1103"/>
      <c r="ED25" s="1103"/>
      <c r="EE25" s="1104"/>
      <c r="EG25" s="1119"/>
      <c r="EH25" s="1103"/>
      <c r="EI25" s="1103"/>
      <c r="EJ25" s="1103"/>
      <c r="EK25" s="1103"/>
      <c r="EL25" s="1103"/>
      <c r="EM25" s="1103"/>
      <c r="EN25" s="1103"/>
      <c r="EO25" s="1103"/>
      <c r="EP25" s="1103"/>
      <c r="EQ25" s="1103"/>
      <c r="ER25" s="1103"/>
      <c r="ES25" s="1103"/>
      <c r="ET25" s="1104"/>
      <c r="EV25" s="1119"/>
      <c r="EW25" s="1103"/>
      <c r="EX25" s="1103"/>
      <c r="EY25" s="1103"/>
      <c r="EZ25" s="1103"/>
      <c r="FA25" s="1103"/>
      <c r="FB25" s="1103"/>
      <c r="FC25" s="1103"/>
      <c r="FD25" s="1103"/>
      <c r="FE25" s="1103"/>
      <c r="FF25" s="1103"/>
      <c r="FG25" s="1103"/>
      <c r="FH25" s="1103"/>
      <c r="FI25" s="1104"/>
      <c r="FK25" s="1119"/>
      <c r="FL25" s="1103"/>
      <c r="FM25" s="1103"/>
      <c r="FN25" s="1103"/>
      <c r="FO25" s="1103"/>
      <c r="FP25" s="1103"/>
      <c r="FQ25" s="1103"/>
      <c r="FR25" s="1103"/>
      <c r="FS25" s="1103"/>
      <c r="FT25" s="1103"/>
      <c r="FU25" s="1103"/>
      <c r="FV25" s="1103"/>
      <c r="FW25" s="1103"/>
      <c r="FX25" s="1104"/>
      <c r="FZ25" s="1119"/>
      <c r="GA25" s="1103"/>
      <c r="GB25" s="1103"/>
      <c r="GC25" s="1103"/>
      <c r="GD25" s="1103"/>
      <c r="GE25" s="1103"/>
      <c r="GF25" s="1103"/>
      <c r="GG25" s="1103"/>
      <c r="GH25" s="1103"/>
      <c r="GI25" s="1103"/>
      <c r="GJ25" s="1103"/>
      <c r="GK25" s="1103"/>
      <c r="GL25" s="1103"/>
      <c r="GM25" s="1104"/>
      <c r="GO25" s="1119"/>
      <c r="GP25" s="1103"/>
      <c r="GQ25" s="1103"/>
      <c r="GR25" s="1103"/>
      <c r="GS25" s="1103"/>
      <c r="GT25" s="1103"/>
      <c r="GU25" s="1103"/>
      <c r="GV25" s="1103"/>
      <c r="GW25" s="1103"/>
      <c r="GX25" s="1103"/>
      <c r="GY25" s="1103"/>
      <c r="GZ25" s="1103"/>
      <c r="HA25" s="1103"/>
      <c r="HB25" s="1104"/>
      <c r="HD25" s="1119"/>
      <c r="HE25" s="1103"/>
      <c r="HF25" s="1103"/>
      <c r="HG25" s="1103"/>
      <c r="HH25" s="1103"/>
      <c r="HI25" s="1103"/>
      <c r="HJ25" s="1103"/>
      <c r="HK25" s="1103"/>
      <c r="HL25" s="1103"/>
      <c r="HM25" s="1103"/>
      <c r="HN25" s="1103"/>
      <c r="HO25" s="1103"/>
      <c r="HP25" s="1103"/>
      <c r="HQ25" s="1104"/>
      <c r="HS25" s="1119"/>
      <c r="HT25" s="1103"/>
      <c r="HU25" s="1103"/>
      <c r="HV25" s="1103"/>
      <c r="HW25" s="1103"/>
      <c r="HX25" s="1103"/>
      <c r="HY25" s="1103"/>
      <c r="HZ25" s="1103"/>
      <c r="IA25" s="1103"/>
      <c r="IB25" s="1103"/>
      <c r="IC25" s="1103"/>
      <c r="ID25" s="1103"/>
      <c r="IE25" s="1103"/>
      <c r="IF25" s="1104"/>
      <c r="IH25" s="1119"/>
      <c r="II25" s="1103"/>
      <c r="IJ25" s="1103"/>
      <c r="IK25" s="1103"/>
      <c r="IL25" s="1103"/>
      <c r="IM25" s="1103"/>
      <c r="IN25" s="1103"/>
      <c r="IO25" s="1103"/>
      <c r="IP25" s="1103"/>
      <c r="IQ25" s="1103"/>
      <c r="IR25" s="1103"/>
      <c r="IS25" s="1103"/>
      <c r="IT25" s="1103"/>
      <c r="IU25" s="1104"/>
      <c r="IW25" s="1119"/>
      <c r="IX25" s="1103"/>
      <c r="IY25" s="1103"/>
      <c r="IZ25" s="1103"/>
      <c r="JA25" s="1103"/>
      <c r="JB25" s="1103"/>
      <c r="JC25" s="1103"/>
      <c r="JD25" s="1103"/>
      <c r="JE25" s="1103"/>
      <c r="JF25" s="1103"/>
      <c r="JG25" s="1103"/>
      <c r="JH25" s="1103"/>
      <c r="JI25" s="1103"/>
      <c r="JJ25" s="1104"/>
      <c r="JL25" s="1119"/>
      <c r="JM25" s="1103"/>
      <c r="JN25" s="1103"/>
      <c r="JO25" s="1103"/>
      <c r="JP25" s="1103"/>
      <c r="JQ25" s="1103"/>
      <c r="JR25" s="1103"/>
      <c r="JS25" s="1103"/>
      <c r="JT25" s="1103"/>
      <c r="JU25" s="1103"/>
      <c r="JV25" s="1103"/>
      <c r="JW25" s="1103"/>
      <c r="JX25" s="1103"/>
      <c r="JY25" s="1104"/>
      <c r="KA25" s="1119"/>
      <c r="KB25" s="1103"/>
      <c r="KC25" s="1103"/>
      <c r="KD25" s="1103"/>
      <c r="KE25" s="1103"/>
      <c r="KF25" s="1103"/>
      <c r="KG25" s="1103"/>
      <c r="KH25" s="1103"/>
      <c r="KI25" s="1103"/>
      <c r="KJ25" s="1103"/>
      <c r="KK25" s="1103"/>
      <c r="KL25" s="1103"/>
      <c r="KM25" s="1103"/>
      <c r="KN25" s="1104"/>
      <c r="KP25" s="1119"/>
      <c r="KQ25" s="1103"/>
      <c r="KR25" s="1103"/>
      <c r="KS25" s="1103"/>
      <c r="KT25" s="1103"/>
      <c r="KU25" s="1103"/>
      <c r="KV25" s="1103"/>
      <c r="KW25" s="1103"/>
      <c r="KX25" s="1103"/>
      <c r="KY25" s="1103"/>
      <c r="KZ25" s="1103"/>
      <c r="LA25" s="1103"/>
      <c r="LB25" s="1103"/>
      <c r="LC25" s="1104"/>
      <c r="LE25" s="1119"/>
      <c r="LF25" s="1103"/>
      <c r="LG25" s="1103"/>
      <c r="LH25" s="1103"/>
      <c r="LI25" s="1103"/>
      <c r="LJ25" s="1103"/>
      <c r="LK25" s="1103"/>
      <c r="LL25" s="1103"/>
      <c r="LM25" s="1103"/>
      <c r="LN25" s="1103"/>
      <c r="LO25" s="1103"/>
      <c r="LP25" s="1103"/>
      <c r="LQ25" s="1103"/>
      <c r="LR25" s="1104"/>
      <c r="LT25" s="1119"/>
      <c r="LU25" s="1103"/>
      <c r="LV25" s="1103"/>
      <c r="LW25" s="1103"/>
      <c r="LX25" s="1103"/>
      <c r="LY25" s="1103"/>
      <c r="LZ25" s="1103"/>
      <c r="MA25" s="1103"/>
      <c r="MB25" s="1103"/>
      <c r="MC25" s="1103"/>
      <c r="MD25" s="1103"/>
      <c r="ME25" s="1103"/>
      <c r="MF25" s="1103"/>
      <c r="MG25" s="1104"/>
      <c r="MI25" s="1119"/>
      <c r="MJ25" s="1103"/>
      <c r="MK25" s="1103"/>
      <c r="ML25" s="1103"/>
      <c r="MM25" s="1103"/>
      <c r="MN25" s="1103"/>
      <c r="MO25" s="1103"/>
      <c r="MP25" s="1103"/>
      <c r="MQ25" s="1103"/>
      <c r="MR25" s="1103"/>
      <c r="MS25" s="1103"/>
      <c r="MT25" s="1103"/>
      <c r="MU25" s="1103"/>
      <c r="MV25" s="1104"/>
      <c r="MX25" s="1119"/>
      <c r="MY25" s="1103"/>
      <c r="MZ25" s="1103"/>
      <c r="NA25" s="1103"/>
      <c r="NB25" s="1103"/>
      <c r="NC25" s="1103"/>
      <c r="ND25" s="1103"/>
      <c r="NE25" s="1103"/>
      <c r="NF25" s="1103"/>
      <c r="NG25" s="1103"/>
      <c r="NH25" s="1103"/>
      <c r="NI25" s="1103"/>
      <c r="NJ25" s="1103"/>
      <c r="NK25" s="1104"/>
      <c r="NM25" s="1119"/>
      <c r="NN25" s="1103"/>
      <c r="NO25" s="1103"/>
      <c r="NP25" s="1103"/>
      <c r="NQ25" s="1103"/>
      <c r="NR25" s="1103"/>
      <c r="NS25" s="1103"/>
      <c r="NT25" s="1103"/>
      <c r="NU25" s="1103"/>
      <c r="NV25" s="1103"/>
      <c r="NW25" s="1103"/>
      <c r="NX25" s="1103"/>
      <c r="NY25" s="1103"/>
      <c r="NZ25" s="1104"/>
      <c r="OB25" s="1119"/>
      <c r="OC25" s="1103"/>
      <c r="OD25" s="1103"/>
      <c r="OE25" s="1103"/>
      <c r="OF25" s="1103"/>
      <c r="OG25" s="1103"/>
      <c r="OH25" s="1103"/>
      <c r="OI25" s="1103"/>
      <c r="OJ25" s="1103"/>
      <c r="OK25" s="1103"/>
      <c r="OL25" s="1103"/>
      <c r="OM25" s="1103"/>
      <c r="ON25" s="1103"/>
      <c r="OO25" s="1104"/>
      <c r="OQ25" s="1119"/>
      <c r="OR25" s="1103"/>
      <c r="OS25" s="1103"/>
      <c r="OT25" s="1103"/>
      <c r="OU25" s="1103"/>
      <c r="OV25" s="1103"/>
      <c r="OW25" s="1103"/>
      <c r="OX25" s="1103"/>
      <c r="OY25" s="1103"/>
      <c r="OZ25" s="1103"/>
      <c r="PA25" s="1103"/>
      <c r="PB25" s="1103"/>
      <c r="PC25" s="1103"/>
      <c r="PD25" s="1104"/>
      <c r="PF25" s="1119"/>
      <c r="PG25" s="1103"/>
      <c r="PH25" s="1103"/>
      <c r="PI25" s="1103"/>
      <c r="PJ25" s="1103"/>
      <c r="PK25" s="1103"/>
      <c r="PL25" s="1103"/>
      <c r="PM25" s="1103"/>
      <c r="PN25" s="1103"/>
      <c r="PO25" s="1103"/>
      <c r="PP25" s="1103"/>
      <c r="PQ25" s="1103"/>
      <c r="PR25" s="1103"/>
      <c r="PS25" s="1104"/>
      <c r="PU25" s="1119"/>
      <c r="PV25" s="1103"/>
      <c r="PW25" s="1103"/>
      <c r="PX25" s="1103"/>
      <c r="PY25" s="1103"/>
      <c r="PZ25" s="1103"/>
      <c r="QA25" s="1103"/>
      <c r="QB25" s="1103"/>
      <c r="QC25" s="1103"/>
      <c r="QD25" s="1103"/>
      <c r="QE25" s="1103"/>
      <c r="QF25" s="1103"/>
      <c r="QG25" s="1103"/>
      <c r="QH25" s="1104"/>
      <c r="QJ25" s="1119"/>
      <c r="QK25" s="1103"/>
      <c r="QL25" s="1103"/>
      <c r="QM25" s="1103"/>
      <c r="QN25" s="1103"/>
      <c r="QO25" s="1103"/>
      <c r="QP25" s="1103"/>
      <c r="QQ25" s="1103"/>
      <c r="QR25" s="1103"/>
      <c r="QS25" s="1103"/>
      <c r="QT25" s="1103"/>
      <c r="QU25" s="1103"/>
      <c r="QV25" s="1103"/>
      <c r="QW25" s="1104"/>
      <c r="QY25" s="1119"/>
      <c r="QZ25" s="1103"/>
      <c r="RA25" s="1103"/>
      <c r="RB25" s="1103"/>
      <c r="RC25" s="1103"/>
      <c r="RD25" s="1103"/>
      <c r="RE25" s="1103"/>
      <c r="RF25" s="1103"/>
      <c r="RG25" s="1103"/>
      <c r="RH25" s="1103"/>
      <c r="RI25" s="1103"/>
      <c r="RJ25" s="1103"/>
      <c r="RK25" s="1103"/>
      <c r="RL25" s="1104"/>
      <c r="RN25" s="1119"/>
      <c r="RO25" s="1103"/>
      <c r="RP25" s="1103"/>
      <c r="RQ25" s="1103"/>
      <c r="RR25" s="1103"/>
      <c r="RS25" s="1103"/>
      <c r="RT25" s="1103"/>
      <c r="RU25" s="1103"/>
      <c r="RV25" s="1103"/>
      <c r="RW25" s="1103"/>
      <c r="RX25" s="1103"/>
      <c r="RY25" s="1103"/>
      <c r="RZ25" s="1103"/>
      <c r="SA25" s="1104"/>
      <c r="SC25" s="1119"/>
      <c r="SD25" s="1103"/>
      <c r="SE25" s="1103"/>
      <c r="SF25" s="1103"/>
      <c r="SG25" s="1103"/>
      <c r="SH25" s="1103"/>
      <c r="SI25" s="1103"/>
      <c r="SJ25" s="1103"/>
      <c r="SK25" s="1103"/>
      <c r="SL25" s="1103"/>
      <c r="SM25" s="1103"/>
      <c r="SN25" s="1103"/>
      <c r="SO25" s="1103"/>
      <c r="SP25" s="1104"/>
      <c r="SR25" s="1119"/>
      <c r="SS25" s="1103"/>
      <c r="ST25" s="1103"/>
      <c r="SU25" s="1103"/>
      <c r="SV25" s="1103"/>
      <c r="SW25" s="1103"/>
      <c r="SX25" s="1103"/>
      <c r="SY25" s="1103"/>
      <c r="SZ25" s="1103"/>
      <c r="TA25" s="1103"/>
      <c r="TB25" s="1103"/>
      <c r="TC25" s="1103"/>
      <c r="TD25" s="1103"/>
      <c r="TE25" s="1104"/>
      <c r="TG25" s="1119"/>
      <c r="TH25" s="1103"/>
      <c r="TI25" s="1103"/>
      <c r="TJ25" s="1103"/>
      <c r="TK25" s="1103"/>
      <c r="TL25" s="1103"/>
      <c r="TM25" s="1103"/>
      <c r="TN25" s="1103"/>
      <c r="TO25" s="1103"/>
      <c r="TP25" s="1103"/>
      <c r="TQ25" s="1103"/>
      <c r="TR25" s="1103"/>
      <c r="TS25" s="1103"/>
      <c r="TT25" s="1104"/>
      <c r="TV25" s="1119"/>
      <c r="TW25" s="1103"/>
      <c r="TX25" s="1103"/>
      <c r="TY25" s="1103"/>
      <c r="TZ25" s="1103"/>
      <c r="UA25" s="1103"/>
      <c r="UB25" s="1103"/>
      <c r="UC25" s="1103"/>
      <c r="UD25" s="1103"/>
      <c r="UE25" s="1103"/>
      <c r="UF25" s="1103"/>
      <c r="UG25" s="1103"/>
      <c r="UH25" s="1103"/>
      <c r="UI25" s="1104"/>
      <c r="UK25" s="1119"/>
      <c r="UL25" s="1103"/>
      <c r="UM25" s="1103"/>
      <c r="UN25" s="1103"/>
      <c r="UO25" s="1103"/>
      <c r="UP25" s="1103"/>
      <c r="UQ25" s="1103"/>
      <c r="UR25" s="1103"/>
      <c r="US25" s="1103"/>
      <c r="UT25" s="1103"/>
      <c r="UU25" s="1103"/>
      <c r="UV25" s="1103"/>
      <c r="UW25" s="1103"/>
      <c r="UX25" s="1104"/>
      <c r="UZ25" s="1119"/>
      <c r="VA25" s="1103"/>
      <c r="VB25" s="1103"/>
      <c r="VC25" s="1103"/>
      <c r="VD25" s="1103"/>
      <c r="VE25" s="1103"/>
      <c r="VF25" s="1103"/>
      <c r="VG25" s="1103"/>
      <c r="VH25" s="1103"/>
      <c r="VI25" s="1103"/>
      <c r="VJ25" s="1103"/>
      <c r="VK25" s="1103"/>
      <c r="VL25" s="1103"/>
      <c r="VM25" s="1104"/>
      <c r="VO25" s="1119"/>
      <c r="VP25" s="1103"/>
      <c r="VQ25" s="1103"/>
      <c r="VR25" s="1103"/>
      <c r="VS25" s="1103"/>
      <c r="VT25" s="1103"/>
      <c r="VU25" s="1103"/>
      <c r="VV25" s="1103"/>
      <c r="VW25" s="1103"/>
      <c r="VX25" s="1103"/>
      <c r="VY25" s="1103"/>
      <c r="VZ25" s="1103"/>
      <c r="WA25" s="1103"/>
      <c r="WB25" s="1104"/>
      <c r="WD25" s="1119"/>
      <c r="WE25" s="1103"/>
      <c r="WF25" s="1103"/>
      <c r="WG25" s="1103"/>
      <c r="WH25" s="1103"/>
      <c r="WI25" s="1103"/>
      <c r="WJ25" s="1103"/>
      <c r="WK25" s="1103"/>
      <c r="WL25" s="1103"/>
      <c r="WM25" s="1103"/>
      <c r="WN25" s="1103"/>
      <c r="WO25" s="1103"/>
      <c r="WP25" s="1103"/>
      <c r="WQ25" s="1104"/>
      <c r="WS25" s="1119"/>
      <c r="WT25" s="1103"/>
      <c r="WU25" s="1103"/>
      <c r="WV25" s="1103"/>
      <c r="WW25" s="1103"/>
      <c r="WX25" s="1103"/>
      <c r="WY25" s="1103"/>
      <c r="WZ25" s="1103"/>
      <c r="XA25" s="1103"/>
      <c r="XB25" s="1103"/>
      <c r="XC25" s="1103"/>
      <c r="XD25" s="1103"/>
      <c r="XE25" s="1103"/>
      <c r="XF25" s="1104"/>
      <c r="XH25" s="1119"/>
      <c r="XI25" s="1103"/>
      <c r="XJ25" s="1103"/>
      <c r="XK25" s="1103"/>
      <c r="XL25" s="1103"/>
      <c r="XM25" s="1103"/>
      <c r="XN25" s="1103"/>
      <c r="XO25" s="1103"/>
      <c r="XP25" s="1103"/>
      <c r="XQ25" s="1103"/>
      <c r="XR25" s="1103"/>
      <c r="XS25" s="1103"/>
      <c r="XT25" s="1103"/>
      <c r="XU25" s="1104"/>
      <c r="XW25" s="1119"/>
      <c r="XX25" s="1103"/>
      <c r="XY25" s="1103"/>
      <c r="XZ25" s="1103"/>
      <c r="YA25" s="1103"/>
      <c r="YB25" s="1103"/>
      <c r="YC25" s="1103"/>
      <c r="YD25" s="1103"/>
      <c r="YE25" s="1103"/>
      <c r="YF25" s="1103"/>
      <c r="YG25" s="1103"/>
      <c r="YH25" s="1103"/>
      <c r="YI25" s="1103"/>
      <c r="YJ25" s="1104"/>
      <c r="YL25" s="1119"/>
      <c r="YM25" s="1103"/>
      <c r="YN25" s="1103"/>
      <c r="YO25" s="1103"/>
      <c r="YP25" s="1103"/>
      <c r="YQ25" s="1103"/>
      <c r="YR25" s="1103"/>
      <c r="YS25" s="1103"/>
      <c r="YT25" s="1103"/>
      <c r="YU25" s="1103"/>
      <c r="YV25" s="1103"/>
      <c r="YW25" s="1103"/>
      <c r="YX25" s="1103"/>
      <c r="YY25" s="1104"/>
      <c r="ZA25" s="1119"/>
      <c r="ZB25" s="1103"/>
      <c r="ZC25" s="1103"/>
      <c r="ZD25" s="1103"/>
      <c r="ZE25" s="1103"/>
      <c r="ZF25" s="1103"/>
      <c r="ZG25" s="1103"/>
      <c r="ZH25" s="1103"/>
      <c r="ZI25" s="1103"/>
      <c r="ZJ25" s="1103"/>
      <c r="ZK25" s="1103"/>
      <c r="ZL25" s="1103"/>
      <c r="ZM25" s="1103"/>
      <c r="ZN25" s="1104"/>
      <c r="ZP25" s="1119"/>
      <c r="ZQ25" s="1103"/>
      <c r="ZR25" s="1103"/>
      <c r="ZS25" s="1103"/>
      <c r="ZT25" s="1103"/>
      <c r="ZU25" s="1103"/>
      <c r="ZV25" s="1103"/>
      <c r="ZW25" s="1103"/>
      <c r="ZX25" s="1103"/>
      <c r="ZY25" s="1103"/>
      <c r="ZZ25" s="1103"/>
      <c r="AAA25" s="1103"/>
      <c r="AAB25" s="1103"/>
      <c r="AAC25" s="1104"/>
      <c r="AAE25" s="1119"/>
      <c r="AAF25" s="1103"/>
      <c r="AAG25" s="1103"/>
      <c r="AAH25" s="1103"/>
      <c r="AAI25" s="1103"/>
      <c r="AAJ25" s="1103"/>
      <c r="AAK25" s="1103"/>
      <c r="AAL25" s="1103"/>
      <c r="AAM25" s="1103"/>
      <c r="AAN25" s="1103"/>
      <c r="AAO25" s="1103"/>
      <c r="AAP25" s="1103"/>
      <c r="AAQ25" s="1103"/>
      <c r="AAR25" s="1104"/>
      <c r="AAT25" s="1119"/>
      <c r="AAU25" s="1103"/>
      <c r="AAV25" s="1103"/>
      <c r="AAW25" s="1103"/>
      <c r="AAX25" s="1103"/>
      <c r="AAY25" s="1103"/>
      <c r="AAZ25" s="1103"/>
      <c r="ABA25" s="1103"/>
      <c r="ABB25" s="1103"/>
      <c r="ABC25" s="1103"/>
      <c r="ABD25" s="1103"/>
      <c r="ABE25" s="1103"/>
      <c r="ABF25" s="1103"/>
      <c r="ABG25" s="1104"/>
      <c r="ABI25" s="1119"/>
      <c r="ABJ25" s="1103"/>
      <c r="ABK25" s="1103"/>
      <c r="ABL25" s="1103"/>
      <c r="ABM25" s="1103"/>
      <c r="ABN25" s="1103"/>
      <c r="ABO25" s="1103"/>
      <c r="ABP25" s="1103"/>
      <c r="ABQ25" s="1103"/>
      <c r="ABR25" s="1103"/>
      <c r="ABS25" s="1103"/>
      <c r="ABT25" s="1103"/>
      <c r="ABU25" s="1103"/>
      <c r="ABV25" s="1104"/>
      <c r="ABX25" s="1119"/>
      <c r="ABY25" s="1103"/>
      <c r="ABZ25" s="1103"/>
      <c r="ACA25" s="1103"/>
      <c r="ACB25" s="1103"/>
      <c r="ACC25" s="1103"/>
      <c r="ACD25" s="1103"/>
      <c r="ACE25" s="1103"/>
      <c r="ACF25" s="1103"/>
      <c r="ACG25" s="1103"/>
      <c r="ACH25" s="1103"/>
      <c r="ACI25" s="1103"/>
      <c r="ACJ25" s="1103"/>
      <c r="ACK25" s="1104"/>
      <c r="ACM25" s="1119"/>
      <c r="ACN25" s="1103"/>
      <c r="ACO25" s="1103"/>
      <c r="ACP25" s="1103"/>
      <c r="ACQ25" s="1103"/>
      <c r="ACR25" s="1103"/>
      <c r="ACS25" s="1103"/>
      <c r="ACT25" s="1103"/>
      <c r="ACU25" s="1103"/>
      <c r="ACV25" s="1103"/>
      <c r="ACW25" s="1103"/>
      <c r="ACX25" s="1103"/>
      <c r="ACY25" s="1103"/>
      <c r="ACZ25" s="1104"/>
      <c r="ADB25" s="1119"/>
      <c r="ADC25" s="1103"/>
      <c r="ADD25" s="1103"/>
      <c r="ADE25" s="1103"/>
      <c r="ADF25" s="1103"/>
      <c r="ADG25" s="1103"/>
      <c r="ADH25" s="1103"/>
      <c r="ADI25" s="1103"/>
      <c r="ADJ25" s="1103"/>
      <c r="ADK25" s="1103"/>
      <c r="ADL25" s="1103"/>
      <c r="ADM25" s="1103"/>
      <c r="ADN25" s="1103"/>
      <c r="ADO25" s="1104"/>
      <c r="ADQ25" s="1119"/>
      <c r="ADR25" s="1103"/>
      <c r="ADS25" s="1103"/>
      <c r="ADT25" s="1103"/>
      <c r="ADU25" s="1103"/>
      <c r="ADV25" s="1103"/>
      <c r="ADW25" s="1103"/>
      <c r="ADX25" s="1103"/>
      <c r="ADY25" s="1103"/>
      <c r="ADZ25" s="1103"/>
      <c r="AEA25" s="1103"/>
      <c r="AEB25" s="1103"/>
      <c r="AEC25" s="1103"/>
      <c r="AED25" s="1104"/>
      <c r="AEF25" s="1119"/>
      <c r="AEG25" s="1103"/>
      <c r="AEH25" s="1103"/>
      <c r="AEI25" s="1103"/>
      <c r="AEJ25" s="1103"/>
      <c r="AEK25" s="1103"/>
      <c r="AEL25" s="1103"/>
      <c r="AEM25" s="1103"/>
      <c r="AEN25" s="1103"/>
      <c r="AEO25" s="1103"/>
      <c r="AEP25" s="1103"/>
      <c r="AEQ25" s="1103"/>
      <c r="AER25" s="1103"/>
      <c r="AES25" s="1104"/>
      <c r="AEU25" s="1119"/>
      <c r="AEV25" s="1103"/>
      <c r="AEW25" s="1103"/>
      <c r="AEX25" s="1103"/>
      <c r="AEY25" s="1103"/>
      <c r="AEZ25" s="1103"/>
      <c r="AFA25" s="1103"/>
      <c r="AFB25" s="1103"/>
      <c r="AFC25" s="1103"/>
      <c r="AFD25" s="1103"/>
      <c r="AFE25" s="1103"/>
      <c r="AFF25" s="1103"/>
      <c r="AFG25" s="1103"/>
      <c r="AFH25" s="1104"/>
      <c r="AFJ25" s="1119"/>
      <c r="AFK25" s="1103"/>
      <c r="AFL25" s="1103"/>
      <c r="AFM25" s="1103"/>
      <c r="AFN25" s="1103"/>
      <c r="AFO25" s="1103"/>
      <c r="AFP25" s="1103"/>
      <c r="AFQ25" s="1103"/>
      <c r="AFR25" s="1103"/>
      <c r="AFS25" s="1103"/>
      <c r="AFT25" s="1103"/>
      <c r="AFU25" s="1103"/>
      <c r="AFV25" s="1103"/>
      <c r="AFW25" s="1104"/>
      <c r="AFY25" s="1119"/>
      <c r="AFZ25" s="1103"/>
      <c r="AGA25" s="1103"/>
      <c r="AGB25" s="1103"/>
      <c r="AGC25" s="1103"/>
      <c r="AGD25" s="1103"/>
      <c r="AGE25" s="1103"/>
      <c r="AGF25" s="1103"/>
      <c r="AGG25" s="1103"/>
      <c r="AGH25" s="1103"/>
      <c r="AGI25" s="1103"/>
      <c r="AGJ25" s="1103"/>
      <c r="AGK25" s="1103"/>
      <c r="AGL25" s="1104"/>
      <c r="AGN25" s="1119"/>
      <c r="AGO25" s="1103"/>
      <c r="AGP25" s="1103"/>
      <c r="AGQ25" s="1103"/>
      <c r="AGR25" s="1103"/>
      <c r="AGS25" s="1103"/>
      <c r="AGT25" s="1103"/>
      <c r="AGU25" s="1103"/>
      <c r="AGV25" s="1103"/>
      <c r="AGW25" s="1103"/>
      <c r="AGX25" s="1103"/>
      <c r="AGY25" s="1103"/>
      <c r="AGZ25" s="1103"/>
      <c r="AHA25" s="1104"/>
      <c r="AHC25" s="1119"/>
      <c r="AHD25" s="1103"/>
      <c r="AHE25" s="1103"/>
      <c r="AHF25" s="1103"/>
      <c r="AHG25" s="1103"/>
      <c r="AHH25" s="1103"/>
      <c r="AHI25" s="1103"/>
      <c r="AHJ25" s="1103"/>
      <c r="AHK25" s="1103"/>
      <c r="AHL25" s="1103"/>
      <c r="AHM25" s="1103"/>
      <c r="AHN25" s="1103"/>
      <c r="AHO25" s="1103"/>
      <c r="AHP25" s="1104"/>
      <c r="AHR25" s="1119"/>
      <c r="AHS25" s="1103"/>
      <c r="AHT25" s="1103"/>
      <c r="AHU25" s="1103"/>
      <c r="AHV25" s="1103"/>
      <c r="AHW25" s="1103"/>
      <c r="AHX25" s="1103"/>
      <c r="AHY25" s="1103"/>
      <c r="AHZ25" s="1103"/>
      <c r="AIA25" s="1103"/>
      <c r="AIB25" s="1103"/>
      <c r="AIC25" s="1103"/>
      <c r="AID25" s="1103"/>
      <c r="AIE25" s="1104"/>
      <c r="AIG25" s="1119"/>
      <c r="AIH25" s="1103"/>
      <c r="AII25" s="1103"/>
      <c r="AIJ25" s="1103"/>
      <c r="AIK25" s="1103"/>
      <c r="AIL25" s="1103"/>
      <c r="AIM25" s="1103"/>
      <c r="AIN25" s="1103"/>
      <c r="AIO25" s="1103"/>
      <c r="AIP25" s="1103"/>
      <c r="AIQ25" s="1103"/>
      <c r="AIR25" s="1103"/>
      <c r="AIS25" s="1103"/>
      <c r="AIT25" s="1104"/>
      <c r="AIV25" s="1119"/>
      <c r="AIW25" s="1103"/>
      <c r="AIX25" s="1103"/>
      <c r="AIY25" s="1103"/>
      <c r="AIZ25" s="1103"/>
      <c r="AJA25" s="1103"/>
      <c r="AJB25" s="1103"/>
      <c r="AJC25" s="1103"/>
      <c r="AJD25" s="1103"/>
      <c r="AJE25" s="1103"/>
      <c r="AJF25" s="1103"/>
      <c r="AJG25" s="1103"/>
      <c r="AJH25" s="1103"/>
      <c r="AJI25" s="1104"/>
      <c r="AJK25" s="1119"/>
      <c r="AJL25" s="1103"/>
      <c r="AJM25" s="1103"/>
      <c r="AJN25" s="1103"/>
      <c r="AJO25" s="1103"/>
      <c r="AJP25" s="1103"/>
      <c r="AJQ25" s="1103"/>
      <c r="AJR25" s="1103"/>
      <c r="AJS25" s="1103"/>
      <c r="AJT25" s="1103"/>
      <c r="AJU25" s="1103"/>
      <c r="AJV25" s="1103"/>
      <c r="AJW25" s="1103"/>
      <c r="AJX25" s="1104"/>
      <c r="AJZ25" s="1119"/>
      <c r="AKA25" s="1103"/>
      <c r="AKB25" s="1103"/>
      <c r="AKC25" s="1103"/>
      <c r="AKD25" s="1103"/>
      <c r="AKE25" s="1103"/>
      <c r="AKF25" s="1103"/>
      <c r="AKG25" s="1103"/>
      <c r="AKH25" s="1103"/>
      <c r="AKI25" s="1103"/>
      <c r="AKJ25" s="1103"/>
      <c r="AKK25" s="1103"/>
      <c r="AKL25" s="1103"/>
      <c r="AKM25" s="1104"/>
      <c r="AKO25" s="1119"/>
      <c r="AKP25" s="1103"/>
      <c r="AKQ25" s="1103"/>
      <c r="AKR25" s="1103"/>
      <c r="AKS25" s="1103"/>
      <c r="AKT25" s="1103"/>
      <c r="AKU25" s="1103"/>
      <c r="AKV25" s="1103"/>
      <c r="AKW25" s="1103"/>
      <c r="AKX25" s="1103"/>
      <c r="AKY25" s="1103"/>
      <c r="AKZ25" s="1103"/>
      <c r="ALA25" s="1103"/>
      <c r="ALB25" s="1104"/>
      <c r="ALD25" s="1119"/>
      <c r="ALE25" s="1103"/>
      <c r="ALF25" s="1103"/>
      <c r="ALG25" s="1103"/>
      <c r="ALH25" s="1103"/>
      <c r="ALI25" s="1103"/>
      <c r="ALJ25" s="1103"/>
      <c r="ALK25" s="1103"/>
      <c r="ALL25" s="1103"/>
      <c r="ALM25" s="1103"/>
      <c r="ALN25" s="1103"/>
      <c r="ALO25" s="1103"/>
      <c r="ALP25" s="1103"/>
      <c r="ALQ25" s="1104"/>
      <c r="ALS25" s="1119"/>
      <c r="ALT25" s="1103"/>
      <c r="ALU25" s="1103"/>
      <c r="ALV25" s="1103"/>
      <c r="ALW25" s="1103"/>
      <c r="ALX25" s="1103"/>
      <c r="ALY25" s="1103"/>
      <c r="ALZ25" s="1103"/>
      <c r="AMA25" s="1103"/>
      <c r="AMB25" s="1103"/>
      <c r="AMC25" s="1103"/>
      <c r="AMD25" s="1103"/>
      <c r="AME25" s="1103"/>
      <c r="AMF25" s="1104"/>
      <c r="AMH25" s="1119"/>
      <c r="AMI25" s="1103"/>
      <c r="AMJ25" s="1103"/>
      <c r="AMK25" s="1103"/>
      <c r="AML25" s="1103"/>
      <c r="AMM25" s="1103"/>
      <c r="AMN25" s="1103"/>
      <c r="AMO25" s="1103"/>
      <c r="AMP25" s="1103"/>
      <c r="AMQ25" s="1103"/>
      <c r="AMR25" s="1103"/>
      <c r="AMS25" s="1103"/>
      <c r="AMT25" s="1103"/>
      <c r="AMU25" s="1104"/>
      <c r="AMW25" s="1119"/>
      <c r="AMX25" s="1103"/>
      <c r="AMY25" s="1103"/>
      <c r="AMZ25" s="1103"/>
      <c r="ANA25" s="1103"/>
      <c r="ANB25" s="1103"/>
      <c r="ANC25" s="1103"/>
      <c r="AND25" s="1103"/>
      <c r="ANE25" s="1103"/>
      <c r="ANF25" s="1103"/>
      <c r="ANG25" s="1103"/>
      <c r="ANH25" s="1103"/>
      <c r="ANI25" s="1103"/>
      <c r="ANJ25" s="1104"/>
      <c r="ANL25" s="1119"/>
      <c r="ANM25" s="1103"/>
      <c r="ANN25" s="1103"/>
      <c r="ANO25" s="1103"/>
      <c r="ANP25" s="1103"/>
      <c r="ANQ25" s="1103"/>
      <c r="ANR25" s="1103"/>
      <c r="ANS25" s="1103"/>
      <c r="ANT25" s="1103"/>
      <c r="ANU25" s="1103"/>
      <c r="ANV25" s="1103"/>
      <c r="ANW25" s="1103"/>
      <c r="ANX25" s="1103"/>
      <c r="ANY25" s="1104"/>
      <c r="AOA25" s="1119"/>
      <c r="AOB25" s="1103"/>
      <c r="AOC25" s="1103"/>
      <c r="AOD25" s="1103"/>
      <c r="AOE25" s="1103"/>
      <c r="AOF25" s="1103"/>
      <c r="AOG25" s="1103"/>
      <c r="AOH25" s="1103"/>
      <c r="AOI25" s="1103"/>
      <c r="AOJ25" s="1103"/>
      <c r="AOK25" s="1103"/>
      <c r="AOL25" s="1103"/>
      <c r="AOM25" s="1103"/>
      <c r="AON25" s="1104"/>
      <c r="AOP25" s="1119"/>
      <c r="AOQ25" s="1103"/>
      <c r="AOR25" s="1103"/>
      <c r="AOS25" s="1103"/>
      <c r="AOT25" s="1103"/>
      <c r="AOU25" s="1103"/>
      <c r="AOV25" s="1103"/>
      <c r="AOW25" s="1103"/>
      <c r="AOX25" s="1103"/>
      <c r="AOY25" s="1103"/>
      <c r="AOZ25" s="1103"/>
      <c r="APA25" s="1103"/>
      <c r="APB25" s="1103"/>
      <c r="APC25" s="1104"/>
      <c r="APE25" s="1119"/>
      <c r="APF25" s="1103"/>
      <c r="APG25" s="1103"/>
      <c r="APH25" s="1103"/>
      <c r="API25" s="1103"/>
      <c r="APJ25" s="1103"/>
      <c r="APK25" s="1103"/>
      <c r="APL25" s="1103"/>
      <c r="APM25" s="1103"/>
      <c r="APN25" s="1103"/>
      <c r="APO25" s="1103"/>
      <c r="APP25" s="1103"/>
      <c r="APQ25" s="1103"/>
      <c r="APR25" s="1104"/>
      <c r="APT25" s="1119"/>
      <c r="APU25" s="1103"/>
      <c r="APV25" s="1103"/>
      <c r="APW25" s="1103"/>
      <c r="APX25" s="1103"/>
      <c r="APY25" s="1103"/>
      <c r="APZ25" s="1103"/>
      <c r="AQA25" s="1103"/>
      <c r="AQB25" s="1103"/>
      <c r="AQC25" s="1103"/>
      <c r="AQD25" s="1103"/>
      <c r="AQE25" s="1103"/>
      <c r="AQF25" s="1103"/>
      <c r="AQG25" s="1104"/>
      <c r="AQI25" s="1119"/>
      <c r="AQJ25" s="1103"/>
      <c r="AQK25" s="1103"/>
      <c r="AQL25" s="1103"/>
      <c r="AQM25" s="1103"/>
      <c r="AQN25" s="1103"/>
      <c r="AQO25" s="1103"/>
      <c r="AQP25" s="1103"/>
      <c r="AQQ25" s="1103"/>
      <c r="AQR25" s="1103"/>
      <c r="AQS25" s="1103"/>
      <c r="AQT25" s="1103"/>
      <c r="AQU25" s="1103"/>
      <c r="AQV25" s="1104"/>
      <c r="AQX25" s="1119"/>
      <c r="AQY25" s="1103"/>
      <c r="AQZ25" s="1103"/>
      <c r="ARA25" s="1103"/>
      <c r="ARB25" s="1103"/>
      <c r="ARC25" s="1103"/>
      <c r="ARD25" s="1103"/>
      <c r="ARE25" s="1103"/>
      <c r="ARF25" s="1103"/>
      <c r="ARG25" s="1103"/>
      <c r="ARH25" s="1103"/>
      <c r="ARI25" s="1103"/>
      <c r="ARJ25" s="1103"/>
      <c r="ARK25" s="1104"/>
      <c r="ARM25" s="1119"/>
      <c r="ARN25" s="1103"/>
      <c r="ARO25" s="1103"/>
      <c r="ARP25" s="1103"/>
      <c r="ARQ25" s="1103"/>
      <c r="ARR25" s="1103"/>
      <c r="ARS25" s="1103"/>
      <c r="ART25" s="1103"/>
      <c r="ARU25" s="1103"/>
      <c r="ARV25" s="1103"/>
      <c r="ARW25" s="1103"/>
      <c r="ARX25" s="1103"/>
      <c r="ARY25" s="1103"/>
      <c r="ARZ25" s="1104"/>
      <c r="ASB25" s="1119"/>
      <c r="ASC25" s="1103"/>
      <c r="ASD25" s="1103"/>
      <c r="ASE25" s="1103"/>
      <c r="ASF25" s="1103"/>
      <c r="ASG25" s="1103"/>
      <c r="ASH25" s="1103"/>
      <c r="ASI25" s="1103"/>
      <c r="ASJ25" s="1103"/>
      <c r="ASK25" s="1103"/>
      <c r="ASL25" s="1103"/>
      <c r="ASM25" s="1103"/>
      <c r="ASN25" s="1103"/>
      <c r="ASO25" s="1104"/>
      <c r="ASQ25" s="1119"/>
      <c r="ASR25" s="1103"/>
      <c r="ASS25" s="1103"/>
      <c r="AST25" s="1103"/>
      <c r="ASU25" s="1103"/>
      <c r="ASV25" s="1103"/>
      <c r="ASW25" s="1103"/>
      <c r="ASX25" s="1103"/>
      <c r="ASY25" s="1103"/>
      <c r="ASZ25" s="1103"/>
      <c r="ATA25" s="1103"/>
      <c r="ATB25" s="1103"/>
      <c r="ATC25" s="1103"/>
      <c r="ATD25" s="1104"/>
      <c r="ATF25" s="1119"/>
      <c r="ATG25" s="1103"/>
      <c r="ATH25" s="1103"/>
      <c r="ATI25" s="1103"/>
      <c r="ATJ25" s="1103"/>
      <c r="ATK25" s="1103"/>
      <c r="ATL25" s="1103"/>
      <c r="ATM25" s="1103"/>
      <c r="ATN25" s="1103"/>
      <c r="ATO25" s="1103"/>
      <c r="ATP25" s="1103"/>
      <c r="ATQ25" s="1103"/>
      <c r="ATR25" s="1103"/>
      <c r="ATS25" s="1104"/>
      <c r="ATU25" s="1119"/>
      <c r="ATV25" s="1103"/>
      <c r="ATW25" s="1103"/>
      <c r="ATX25" s="1103"/>
      <c r="ATY25" s="1103"/>
      <c r="ATZ25" s="1103"/>
      <c r="AUA25" s="1103"/>
      <c r="AUB25" s="1103"/>
      <c r="AUC25" s="1103"/>
      <c r="AUD25" s="1103"/>
      <c r="AUE25" s="1103"/>
      <c r="AUF25" s="1103"/>
      <c r="AUG25" s="1103"/>
      <c r="AUH25" s="1104"/>
      <c r="AUJ25" s="1119"/>
      <c r="AUK25" s="1103"/>
      <c r="AUL25" s="1103"/>
      <c r="AUM25" s="1103"/>
      <c r="AUN25" s="1103"/>
      <c r="AUO25" s="1103"/>
      <c r="AUP25" s="1103"/>
      <c r="AUQ25" s="1103"/>
      <c r="AUR25" s="1103"/>
      <c r="AUS25" s="1103"/>
      <c r="AUT25" s="1103"/>
      <c r="AUU25" s="1103"/>
      <c r="AUV25" s="1103"/>
      <c r="AUW25" s="1104"/>
      <c r="AUY25" s="1119"/>
      <c r="AUZ25" s="1103"/>
      <c r="AVA25" s="1103"/>
      <c r="AVB25" s="1103"/>
      <c r="AVC25" s="1103"/>
      <c r="AVD25" s="1103"/>
      <c r="AVE25" s="1103"/>
      <c r="AVF25" s="1103"/>
      <c r="AVG25" s="1103"/>
      <c r="AVH25" s="1103"/>
      <c r="AVI25" s="1103"/>
      <c r="AVJ25" s="1103"/>
      <c r="AVK25" s="1103"/>
      <c r="AVL25" s="1104"/>
      <c r="AVN25" s="1119"/>
      <c r="AVO25" s="1103"/>
      <c r="AVP25" s="1103"/>
      <c r="AVQ25" s="1103"/>
      <c r="AVR25" s="1103"/>
      <c r="AVS25" s="1103"/>
      <c r="AVT25" s="1103"/>
      <c r="AVU25" s="1103"/>
      <c r="AVV25" s="1103"/>
      <c r="AVW25" s="1103"/>
      <c r="AVX25" s="1103"/>
      <c r="AVY25" s="1103"/>
      <c r="AVZ25" s="1103"/>
      <c r="AWA25" s="1104"/>
      <c r="AWC25" s="1119"/>
      <c r="AWD25" s="1103"/>
      <c r="AWE25" s="1103"/>
      <c r="AWF25" s="1103"/>
      <c r="AWG25" s="1103"/>
      <c r="AWH25" s="1103"/>
      <c r="AWI25" s="1103"/>
      <c r="AWJ25" s="1103"/>
      <c r="AWK25" s="1103"/>
      <c r="AWL25" s="1103"/>
      <c r="AWM25" s="1103"/>
      <c r="AWN25" s="1103"/>
      <c r="AWO25" s="1103"/>
      <c r="AWP25" s="1104"/>
      <c r="AWR25" s="1119"/>
      <c r="AWS25" s="1103"/>
      <c r="AWT25" s="1103"/>
      <c r="AWU25" s="1103"/>
      <c r="AWV25" s="1103"/>
      <c r="AWW25" s="1103"/>
      <c r="AWX25" s="1103"/>
      <c r="AWY25" s="1103"/>
      <c r="AWZ25" s="1103"/>
      <c r="AXA25" s="1103"/>
      <c r="AXB25" s="1103"/>
      <c r="AXC25" s="1103"/>
      <c r="AXD25" s="1103"/>
      <c r="AXE25" s="1104"/>
      <c r="AXG25" s="1119"/>
      <c r="AXH25" s="1103"/>
      <c r="AXI25" s="1103"/>
      <c r="AXJ25" s="1103"/>
      <c r="AXK25" s="1103"/>
      <c r="AXL25" s="1103"/>
      <c r="AXM25" s="1103"/>
      <c r="AXN25" s="1103"/>
      <c r="AXO25" s="1103"/>
      <c r="AXP25" s="1103"/>
      <c r="AXQ25" s="1103"/>
      <c r="AXR25" s="1103"/>
      <c r="AXS25" s="1103"/>
      <c r="AXT25" s="1104"/>
      <c r="AXV25" s="1119"/>
      <c r="AXW25" s="1103"/>
      <c r="AXX25" s="1103"/>
      <c r="AXY25" s="1103"/>
      <c r="AXZ25" s="1103"/>
      <c r="AYA25" s="1103"/>
      <c r="AYB25" s="1103"/>
      <c r="AYC25" s="1103"/>
      <c r="AYD25" s="1103"/>
      <c r="AYE25" s="1103"/>
      <c r="AYF25" s="1103"/>
      <c r="AYG25" s="1103"/>
      <c r="AYH25" s="1103"/>
      <c r="AYI25" s="1104"/>
      <c r="AYK25" s="1119"/>
      <c r="AYL25" s="1103"/>
      <c r="AYM25" s="1103"/>
      <c r="AYN25" s="1103"/>
      <c r="AYO25" s="1103"/>
      <c r="AYP25" s="1103"/>
      <c r="AYQ25" s="1103"/>
      <c r="AYR25" s="1103"/>
      <c r="AYS25" s="1103"/>
      <c r="AYT25" s="1103"/>
      <c r="AYU25" s="1103"/>
      <c r="AYV25" s="1103"/>
      <c r="AYW25" s="1103"/>
      <c r="AYX25" s="1104"/>
      <c r="AYZ25" s="1119"/>
      <c r="AZA25" s="1103"/>
      <c r="AZB25" s="1103"/>
      <c r="AZC25" s="1103"/>
      <c r="AZD25" s="1103"/>
      <c r="AZE25" s="1103"/>
      <c r="AZF25" s="1103"/>
      <c r="AZG25" s="1103"/>
      <c r="AZH25" s="1103"/>
      <c r="AZI25" s="1103"/>
      <c r="AZJ25" s="1103"/>
      <c r="AZK25" s="1103"/>
      <c r="AZL25" s="1103"/>
      <c r="AZM25" s="1104"/>
      <c r="AZO25" s="1119"/>
      <c r="AZP25" s="1103"/>
      <c r="AZQ25" s="1103"/>
      <c r="AZR25" s="1103"/>
      <c r="AZS25" s="1103"/>
      <c r="AZT25" s="1103"/>
      <c r="AZU25" s="1103"/>
      <c r="AZV25" s="1103"/>
      <c r="AZW25" s="1103"/>
      <c r="AZX25" s="1103"/>
      <c r="AZY25" s="1103"/>
      <c r="AZZ25" s="1103"/>
      <c r="BAA25" s="1103"/>
      <c r="BAB25" s="1104"/>
      <c r="BAD25" s="1119"/>
      <c r="BAE25" s="1103"/>
      <c r="BAF25" s="1103"/>
      <c r="BAG25" s="1103"/>
      <c r="BAH25" s="1103"/>
      <c r="BAI25" s="1103"/>
      <c r="BAJ25" s="1103"/>
      <c r="BAK25" s="1103"/>
      <c r="BAL25" s="1103"/>
      <c r="BAM25" s="1103"/>
      <c r="BAN25" s="1103"/>
      <c r="BAO25" s="1103"/>
      <c r="BAP25" s="1103"/>
      <c r="BAQ25" s="1104"/>
      <c r="BAS25" s="1119"/>
      <c r="BAT25" s="1103"/>
      <c r="BAU25" s="1103"/>
      <c r="BAV25" s="1103"/>
      <c r="BAW25" s="1103"/>
      <c r="BAX25" s="1103"/>
      <c r="BAY25" s="1103"/>
      <c r="BAZ25" s="1103"/>
      <c r="BBA25" s="1103"/>
      <c r="BBB25" s="1103"/>
      <c r="BBC25" s="1103"/>
      <c r="BBD25" s="1103"/>
      <c r="BBE25" s="1103"/>
      <c r="BBF25" s="1104"/>
      <c r="BBH25" s="1119"/>
      <c r="BBI25" s="1103"/>
      <c r="BBJ25" s="1103"/>
      <c r="BBK25" s="1103"/>
      <c r="BBL25" s="1103"/>
      <c r="BBM25" s="1103"/>
      <c r="BBN25" s="1103"/>
      <c r="BBO25" s="1103"/>
      <c r="BBP25" s="1103"/>
      <c r="BBQ25" s="1103"/>
      <c r="BBR25" s="1103"/>
      <c r="BBS25" s="1103"/>
      <c r="BBT25" s="1103"/>
      <c r="BBU25" s="1104"/>
      <c r="BBW25" s="1119"/>
      <c r="BBX25" s="1103"/>
      <c r="BBY25" s="1103"/>
      <c r="BBZ25" s="1103"/>
      <c r="BCA25" s="1103"/>
      <c r="BCB25" s="1103"/>
      <c r="BCC25" s="1103"/>
      <c r="BCD25" s="1103"/>
      <c r="BCE25" s="1103"/>
      <c r="BCF25" s="1103"/>
      <c r="BCG25" s="1103"/>
      <c r="BCH25" s="1103"/>
      <c r="BCI25" s="1103"/>
      <c r="BCJ25" s="1104"/>
      <c r="BCL25" s="1119"/>
      <c r="BCM25" s="1103"/>
      <c r="BCN25" s="1103"/>
      <c r="BCO25" s="1103"/>
      <c r="BCP25" s="1103"/>
      <c r="BCQ25" s="1103"/>
      <c r="BCR25" s="1103"/>
      <c r="BCS25" s="1103"/>
      <c r="BCT25" s="1103"/>
      <c r="BCU25" s="1103"/>
      <c r="BCV25" s="1103"/>
      <c r="BCW25" s="1103"/>
      <c r="BCX25" s="1103"/>
      <c r="BCY25" s="1104"/>
      <c r="BDA25" s="1119"/>
      <c r="BDB25" s="1103"/>
      <c r="BDC25" s="1103"/>
      <c r="BDD25" s="1103"/>
      <c r="BDE25" s="1103"/>
      <c r="BDF25" s="1103"/>
      <c r="BDG25" s="1103"/>
      <c r="BDH25" s="1103"/>
      <c r="BDI25" s="1103"/>
      <c r="BDJ25" s="1103"/>
      <c r="BDK25" s="1103"/>
      <c r="BDL25" s="1103"/>
      <c r="BDM25" s="1103"/>
      <c r="BDN25" s="1104"/>
      <c r="BDP25" s="1119"/>
      <c r="BDQ25" s="1103"/>
      <c r="BDR25" s="1103"/>
      <c r="BDS25" s="1103"/>
      <c r="BDT25" s="1103"/>
      <c r="BDU25" s="1103"/>
      <c r="BDV25" s="1103"/>
      <c r="BDW25" s="1103"/>
      <c r="BDX25" s="1103"/>
      <c r="BDY25" s="1103"/>
      <c r="BDZ25" s="1103"/>
      <c r="BEA25" s="1103"/>
      <c r="BEB25" s="1103"/>
      <c r="BEC25" s="1104"/>
      <c r="BEE25" s="1119"/>
      <c r="BEF25" s="1103"/>
      <c r="BEG25" s="1103"/>
      <c r="BEH25" s="1103"/>
      <c r="BEI25" s="1103"/>
      <c r="BEJ25" s="1103"/>
      <c r="BEK25" s="1103"/>
      <c r="BEL25" s="1103"/>
      <c r="BEM25" s="1103"/>
      <c r="BEN25" s="1103"/>
      <c r="BEO25" s="1103"/>
      <c r="BEP25" s="1103"/>
      <c r="BEQ25" s="1103"/>
      <c r="BER25" s="1104"/>
      <c r="BET25" s="1119"/>
      <c r="BEU25" s="1103"/>
      <c r="BEV25" s="1103"/>
      <c r="BEW25" s="1103"/>
      <c r="BEX25" s="1103"/>
      <c r="BEY25" s="1103"/>
      <c r="BEZ25" s="1103"/>
      <c r="BFA25" s="1103"/>
      <c r="BFB25" s="1103"/>
      <c r="BFC25" s="1103"/>
      <c r="BFD25" s="1103"/>
      <c r="BFE25" s="1103"/>
      <c r="BFF25" s="1103"/>
      <c r="BFG25" s="1104"/>
      <c r="BFI25" s="1119"/>
      <c r="BFJ25" s="1103"/>
      <c r="BFK25" s="1103"/>
      <c r="BFL25" s="1103"/>
      <c r="BFM25" s="1103"/>
      <c r="BFN25" s="1103"/>
      <c r="BFO25" s="1103"/>
      <c r="BFP25" s="1103"/>
      <c r="BFQ25" s="1103"/>
      <c r="BFR25" s="1103"/>
      <c r="BFS25" s="1103"/>
      <c r="BFT25" s="1103"/>
      <c r="BFU25" s="1103"/>
      <c r="BFV25" s="1104"/>
      <c r="BFX25" s="1119"/>
      <c r="BFY25" s="1103"/>
      <c r="BFZ25" s="1103"/>
      <c r="BGA25" s="1103"/>
      <c r="BGB25" s="1103"/>
      <c r="BGC25" s="1103"/>
      <c r="BGD25" s="1103"/>
      <c r="BGE25" s="1103"/>
      <c r="BGF25" s="1103"/>
      <c r="BGG25" s="1103"/>
      <c r="BGH25" s="1103"/>
      <c r="BGI25" s="1103"/>
      <c r="BGJ25" s="1103"/>
      <c r="BGK25" s="1104"/>
      <c r="BGM25" s="1119"/>
      <c r="BGN25" s="1103"/>
      <c r="BGO25" s="1103"/>
      <c r="BGP25" s="1103"/>
      <c r="BGQ25" s="1103"/>
      <c r="BGR25" s="1103"/>
      <c r="BGS25" s="1103"/>
      <c r="BGT25" s="1103"/>
      <c r="BGU25" s="1103"/>
      <c r="BGV25" s="1103"/>
      <c r="BGW25" s="1103"/>
      <c r="BGX25" s="1103"/>
      <c r="BGY25" s="1103"/>
      <c r="BGZ25" s="1104"/>
      <c r="BHB25" s="1119"/>
      <c r="BHC25" s="1103"/>
      <c r="BHD25" s="1103"/>
      <c r="BHE25" s="1103"/>
      <c r="BHF25" s="1103"/>
      <c r="BHG25" s="1103"/>
      <c r="BHH25" s="1103"/>
      <c r="BHI25" s="1103"/>
      <c r="BHJ25" s="1103"/>
      <c r="BHK25" s="1103"/>
      <c r="BHL25" s="1103"/>
      <c r="BHM25" s="1103"/>
      <c r="BHN25" s="1103"/>
      <c r="BHO25" s="1104"/>
      <c r="BHQ25" s="1119"/>
      <c r="BHR25" s="1103"/>
      <c r="BHS25" s="1103"/>
      <c r="BHT25" s="1103"/>
      <c r="BHU25" s="1103"/>
      <c r="BHV25" s="1103"/>
      <c r="BHW25" s="1103"/>
      <c r="BHX25" s="1103"/>
      <c r="BHY25" s="1103"/>
      <c r="BHZ25" s="1103"/>
      <c r="BIA25" s="1103"/>
      <c r="BIB25" s="1103"/>
      <c r="BIC25" s="1103"/>
      <c r="BID25" s="1104"/>
      <c r="BIF25" s="1119"/>
      <c r="BIG25" s="1103"/>
      <c r="BIH25" s="1103"/>
      <c r="BII25" s="1103"/>
      <c r="BIJ25" s="1103"/>
      <c r="BIK25" s="1103"/>
      <c r="BIL25" s="1103"/>
      <c r="BIM25" s="1103"/>
      <c r="BIN25" s="1103"/>
      <c r="BIO25" s="1103"/>
      <c r="BIP25" s="1103"/>
      <c r="BIQ25" s="1103"/>
      <c r="BIR25" s="1103"/>
      <c r="BIS25" s="1104"/>
      <c r="BIU25" s="1119"/>
      <c r="BIV25" s="1103"/>
      <c r="BIW25" s="1103"/>
      <c r="BIX25" s="1103"/>
      <c r="BIY25" s="1103"/>
      <c r="BIZ25" s="1103"/>
      <c r="BJA25" s="1103"/>
      <c r="BJB25" s="1103"/>
      <c r="BJC25" s="1103"/>
      <c r="BJD25" s="1103"/>
      <c r="BJE25" s="1103"/>
      <c r="BJF25" s="1103"/>
      <c r="BJG25" s="1103"/>
      <c r="BJH25" s="1104"/>
      <c r="BJJ25" s="1119"/>
      <c r="BJK25" s="1103"/>
      <c r="BJL25" s="1103"/>
      <c r="BJM25" s="1103"/>
      <c r="BJN25" s="1103"/>
      <c r="BJO25" s="1103"/>
      <c r="BJP25" s="1103"/>
      <c r="BJQ25" s="1103"/>
      <c r="BJR25" s="1103"/>
      <c r="BJS25" s="1103"/>
      <c r="BJT25" s="1103"/>
      <c r="BJU25" s="1103"/>
      <c r="BJV25" s="1103"/>
      <c r="BJW25" s="1104"/>
      <c r="BJY25" s="1119"/>
      <c r="BJZ25" s="1103"/>
      <c r="BKA25" s="1103"/>
      <c r="BKB25" s="1103"/>
      <c r="BKC25" s="1103"/>
      <c r="BKD25" s="1103"/>
      <c r="BKE25" s="1103"/>
      <c r="BKF25" s="1103"/>
      <c r="BKG25" s="1103"/>
      <c r="BKH25" s="1103"/>
      <c r="BKI25" s="1103"/>
      <c r="BKJ25" s="1103"/>
      <c r="BKK25" s="1103"/>
      <c r="BKL25" s="1104"/>
      <c r="BKN25" s="1119"/>
      <c r="BKO25" s="1103"/>
      <c r="BKP25" s="1103"/>
      <c r="BKQ25" s="1103"/>
      <c r="BKR25" s="1103"/>
      <c r="BKS25" s="1103"/>
      <c r="BKT25" s="1103"/>
      <c r="BKU25" s="1103"/>
      <c r="BKV25" s="1103"/>
      <c r="BKW25" s="1103"/>
      <c r="BKX25" s="1103"/>
      <c r="BKY25" s="1103"/>
      <c r="BKZ25" s="1103"/>
      <c r="BLA25" s="1104"/>
      <c r="BLC25" s="1119"/>
      <c r="BLD25" s="1103"/>
      <c r="BLE25" s="1103"/>
      <c r="BLF25" s="1103"/>
      <c r="BLG25" s="1103"/>
      <c r="BLH25" s="1103"/>
      <c r="BLI25" s="1103"/>
      <c r="BLJ25" s="1103"/>
      <c r="BLK25" s="1103"/>
      <c r="BLL25" s="1103"/>
      <c r="BLM25" s="1103"/>
      <c r="BLN25" s="1103"/>
      <c r="BLO25" s="1103"/>
      <c r="BLP25" s="1104"/>
      <c r="BLR25" s="1119"/>
      <c r="BLS25" s="1103"/>
      <c r="BLT25" s="1103"/>
      <c r="BLU25" s="1103"/>
      <c r="BLV25" s="1103"/>
      <c r="BLW25" s="1103"/>
      <c r="BLX25" s="1103"/>
      <c r="BLY25" s="1103"/>
      <c r="BLZ25" s="1103"/>
      <c r="BMA25" s="1103"/>
      <c r="BMB25" s="1103"/>
      <c r="BMC25" s="1103"/>
      <c r="BMD25" s="1103"/>
      <c r="BME25" s="1104"/>
      <c r="BMG25" s="1119"/>
      <c r="BMH25" s="1103"/>
      <c r="BMI25" s="1103"/>
      <c r="BMJ25" s="1103"/>
      <c r="BMK25" s="1103"/>
      <c r="BML25" s="1103"/>
      <c r="BMM25" s="1103"/>
      <c r="BMN25" s="1103"/>
      <c r="BMO25" s="1103"/>
      <c r="BMP25" s="1103"/>
      <c r="BMQ25" s="1103"/>
      <c r="BMR25" s="1103"/>
      <c r="BMS25" s="1103"/>
      <c r="BMT25" s="1104"/>
      <c r="BMV25" s="1119"/>
      <c r="BMW25" s="1103"/>
      <c r="BMX25" s="1103"/>
      <c r="BMY25" s="1103"/>
      <c r="BMZ25" s="1103"/>
      <c r="BNA25" s="1103"/>
      <c r="BNB25" s="1103"/>
      <c r="BNC25" s="1103"/>
      <c r="BND25" s="1103"/>
      <c r="BNE25" s="1103"/>
      <c r="BNF25" s="1103"/>
      <c r="BNG25" s="1103"/>
      <c r="BNH25" s="1103"/>
      <c r="BNI25" s="1104"/>
      <c r="BNK25" s="1119"/>
      <c r="BNL25" s="1103"/>
      <c r="BNM25" s="1103"/>
      <c r="BNN25" s="1103"/>
      <c r="BNO25" s="1103"/>
      <c r="BNP25" s="1103"/>
      <c r="BNQ25" s="1103"/>
      <c r="BNR25" s="1103"/>
      <c r="BNS25" s="1103"/>
      <c r="BNT25" s="1103"/>
      <c r="BNU25" s="1103"/>
      <c r="BNV25" s="1103"/>
      <c r="BNW25" s="1103"/>
      <c r="BNX25" s="1104"/>
      <c r="BNZ25" s="1119"/>
      <c r="BOA25" s="1103"/>
      <c r="BOB25" s="1103"/>
      <c r="BOC25" s="1103"/>
      <c r="BOD25" s="1103"/>
      <c r="BOE25" s="1103"/>
      <c r="BOF25" s="1103"/>
      <c r="BOG25" s="1103"/>
      <c r="BOH25" s="1103"/>
      <c r="BOI25" s="1103"/>
      <c r="BOJ25" s="1103"/>
      <c r="BOK25" s="1103"/>
      <c r="BOL25" s="1103"/>
      <c r="BOM25" s="1104"/>
      <c r="BOO25" s="1119"/>
      <c r="BOP25" s="1103"/>
      <c r="BOQ25" s="1103"/>
      <c r="BOR25" s="1103"/>
      <c r="BOS25" s="1103"/>
      <c r="BOT25" s="1103"/>
      <c r="BOU25" s="1103"/>
      <c r="BOV25" s="1103"/>
      <c r="BOW25" s="1103"/>
      <c r="BOX25" s="1103"/>
      <c r="BOY25" s="1103"/>
      <c r="BOZ25" s="1103"/>
      <c r="BPA25" s="1103"/>
      <c r="BPB25" s="1104"/>
      <c r="BPD25" s="1119"/>
      <c r="BPE25" s="1103"/>
      <c r="BPF25" s="1103"/>
      <c r="BPG25" s="1103"/>
      <c r="BPH25" s="1103"/>
      <c r="BPI25" s="1103"/>
      <c r="BPJ25" s="1103"/>
      <c r="BPK25" s="1103"/>
      <c r="BPL25" s="1103"/>
      <c r="BPM25" s="1103"/>
      <c r="BPN25" s="1103"/>
      <c r="BPO25" s="1103"/>
      <c r="BPP25" s="1103"/>
      <c r="BPQ25" s="1104"/>
      <c r="BPS25" s="1119"/>
      <c r="BPT25" s="1103"/>
      <c r="BPU25" s="1103"/>
      <c r="BPV25" s="1103"/>
      <c r="BPW25" s="1103"/>
      <c r="BPX25" s="1103"/>
      <c r="BPY25" s="1103"/>
      <c r="BPZ25" s="1103"/>
      <c r="BQA25" s="1103"/>
      <c r="BQB25" s="1103"/>
      <c r="BQC25" s="1103"/>
      <c r="BQD25" s="1103"/>
      <c r="BQE25" s="1103"/>
      <c r="BQF25" s="1104"/>
      <c r="BQH25" s="1119"/>
      <c r="BQI25" s="1103"/>
      <c r="BQJ25" s="1103"/>
      <c r="BQK25" s="1103"/>
      <c r="BQL25" s="1103"/>
      <c r="BQM25" s="1103"/>
      <c r="BQN25" s="1103"/>
      <c r="BQO25" s="1103"/>
      <c r="BQP25" s="1103"/>
      <c r="BQQ25" s="1103"/>
      <c r="BQR25" s="1103"/>
      <c r="BQS25" s="1103"/>
      <c r="BQT25" s="1103"/>
      <c r="BQU25" s="1104"/>
      <c r="BQW25" s="1119"/>
      <c r="BQX25" s="1103"/>
      <c r="BQY25" s="1103"/>
      <c r="BQZ25" s="1103"/>
      <c r="BRA25" s="1103"/>
      <c r="BRB25" s="1103"/>
      <c r="BRC25" s="1103"/>
      <c r="BRD25" s="1103"/>
      <c r="BRE25" s="1103"/>
      <c r="BRF25" s="1103"/>
      <c r="BRG25" s="1103"/>
      <c r="BRH25" s="1103"/>
      <c r="BRI25" s="1103"/>
      <c r="BRJ25" s="1104"/>
      <c r="BRL25" s="1119"/>
      <c r="BRM25" s="1103"/>
      <c r="BRN25" s="1103"/>
      <c r="BRO25" s="1103"/>
      <c r="BRP25" s="1103"/>
      <c r="BRQ25" s="1103"/>
      <c r="BRR25" s="1103"/>
      <c r="BRS25" s="1103"/>
      <c r="BRT25" s="1103"/>
      <c r="BRU25" s="1103"/>
      <c r="BRV25" s="1103"/>
      <c r="BRW25" s="1103"/>
      <c r="BRX25" s="1103"/>
      <c r="BRY25" s="1104"/>
      <c r="BSA25" s="1119"/>
      <c r="BSB25" s="1103"/>
      <c r="BSC25" s="1103"/>
      <c r="BSD25" s="1103"/>
      <c r="BSE25" s="1103"/>
      <c r="BSF25" s="1103"/>
      <c r="BSG25" s="1103"/>
      <c r="BSH25" s="1103"/>
      <c r="BSI25" s="1103"/>
      <c r="BSJ25" s="1103"/>
      <c r="BSK25" s="1103"/>
      <c r="BSL25" s="1103"/>
      <c r="BSM25" s="1103"/>
      <c r="BSN25" s="1104"/>
      <c r="BSP25" s="1119"/>
      <c r="BSQ25" s="1103"/>
      <c r="BSR25" s="1103"/>
      <c r="BSS25" s="1103"/>
      <c r="BST25" s="1103"/>
      <c r="BSU25" s="1103"/>
      <c r="BSV25" s="1103"/>
      <c r="BSW25" s="1103"/>
      <c r="BSX25" s="1103"/>
      <c r="BSY25" s="1103"/>
      <c r="BSZ25" s="1103"/>
      <c r="BTA25" s="1103"/>
      <c r="BTB25" s="1103"/>
      <c r="BTC25" s="1104"/>
      <c r="BTE25" s="1119"/>
      <c r="BTF25" s="1103"/>
      <c r="BTG25" s="1103"/>
      <c r="BTH25" s="1103"/>
      <c r="BTI25" s="1103"/>
      <c r="BTJ25" s="1103"/>
      <c r="BTK25" s="1103"/>
      <c r="BTL25" s="1103"/>
      <c r="BTM25" s="1103"/>
      <c r="BTN25" s="1103"/>
      <c r="BTO25" s="1103"/>
      <c r="BTP25" s="1103"/>
      <c r="BTQ25" s="1103"/>
      <c r="BTR25" s="1104"/>
      <c r="BTT25" s="1119"/>
      <c r="BTU25" s="1103"/>
      <c r="BTV25" s="1103"/>
      <c r="BTW25" s="1103"/>
      <c r="BTX25" s="1103"/>
      <c r="BTY25" s="1103"/>
      <c r="BTZ25" s="1103"/>
      <c r="BUA25" s="1103"/>
      <c r="BUB25" s="1103"/>
      <c r="BUC25" s="1103"/>
      <c r="BUD25" s="1103"/>
      <c r="BUE25" s="1103"/>
      <c r="BUF25" s="1103"/>
      <c r="BUG25" s="1104"/>
      <c r="BUI25" s="1119"/>
      <c r="BUJ25" s="1103"/>
      <c r="BUK25" s="1103"/>
      <c r="BUL25" s="1103"/>
      <c r="BUM25" s="1103"/>
      <c r="BUN25" s="1103"/>
      <c r="BUO25" s="1103"/>
      <c r="BUP25" s="1103"/>
      <c r="BUQ25" s="1103"/>
      <c r="BUR25" s="1103"/>
      <c r="BUS25" s="1103"/>
      <c r="BUT25" s="1103"/>
      <c r="BUU25" s="1103"/>
      <c r="BUV25" s="1104"/>
      <c r="BUX25" s="1119"/>
      <c r="BUY25" s="1103"/>
      <c r="BUZ25" s="1103"/>
      <c r="BVA25" s="1103"/>
      <c r="BVB25" s="1103"/>
      <c r="BVC25" s="1103"/>
      <c r="BVD25" s="1103"/>
      <c r="BVE25" s="1103"/>
      <c r="BVF25" s="1103"/>
      <c r="BVG25" s="1103"/>
      <c r="BVH25" s="1103"/>
      <c r="BVI25" s="1103"/>
      <c r="BVJ25" s="1103"/>
      <c r="BVK25" s="1104"/>
      <c r="BVM25" s="1119"/>
      <c r="BVN25" s="1103"/>
      <c r="BVO25" s="1103"/>
      <c r="BVP25" s="1103"/>
      <c r="BVQ25" s="1103"/>
      <c r="BVR25" s="1103"/>
      <c r="BVS25" s="1103"/>
      <c r="BVT25" s="1103"/>
      <c r="BVU25" s="1103"/>
      <c r="BVV25" s="1103"/>
      <c r="BVW25" s="1103"/>
      <c r="BVX25" s="1103"/>
      <c r="BVY25" s="1103"/>
      <c r="BVZ25" s="1104"/>
      <c r="BWB25" s="1119"/>
      <c r="BWC25" s="1103"/>
      <c r="BWD25" s="1103"/>
      <c r="BWE25" s="1103"/>
      <c r="BWF25" s="1103"/>
      <c r="BWG25" s="1103"/>
      <c r="BWH25" s="1103"/>
      <c r="BWI25" s="1103"/>
      <c r="BWJ25" s="1103"/>
      <c r="BWK25" s="1103"/>
      <c r="BWL25" s="1103"/>
      <c r="BWM25" s="1103"/>
      <c r="BWN25" s="1103"/>
      <c r="BWO25" s="1104"/>
    </row>
    <row r="26" spans="2:2130" ht="15" customHeight="1" x14ac:dyDescent="0.2">
      <c r="B26" s="1106" t="s">
        <v>778</v>
      </c>
      <c r="C26" s="1112">
        <f t="shared" ref="C26:AD26" si="1306">SUM(C27+C31+C36)</f>
        <v>0</v>
      </c>
      <c r="D26" s="1112">
        <f t="shared" si="1306"/>
        <v>0</v>
      </c>
      <c r="E26" s="1112">
        <f t="shared" si="1306"/>
        <v>0</v>
      </c>
      <c r="F26" s="1112">
        <f t="shared" si="1306"/>
        <v>0</v>
      </c>
      <c r="G26" s="1112">
        <f t="shared" si="1306"/>
        <v>0</v>
      </c>
      <c r="H26" s="1112">
        <f t="shared" si="1306"/>
        <v>0</v>
      </c>
      <c r="I26" s="1112">
        <f t="shared" si="1306"/>
        <v>0</v>
      </c>
      <c r="J26" s="1112">
        <f t="shared" si="1306"/>
        <v>0</v>
      </c>
      <c r="K26" s="1112">
        <f t="shared" si="1306"/>
        <v>0</v>
      </c>
      <c r="L26" s="1112">
        <f t="shared" si="1306"/>
        <v>0</v>
      </c>
      <c r="M26" s="1112">
        <f t="shared" si="1306"/>
        <v>0</v>
      </c>
      <c r="N26" s="1112">
        <f t="shared" si="1306"/>
        <v>0</v>
      </c>
      <c r="O26" s="1125">
        <f t="shared" si="1306"/>
        <v>0</v>
      </c>
      <c r="P26" s="1113">
        <f t="shared" si="1306"/>
        <v>0</v>
      </c>
      <c r="Q26" s="1112">
        <f t="shared" si="1306"/>
        <v>0</v>
      </c>
      <c r="R26" s="1112">
        <f t="shared" si="1306"/>
        <v>0</v>
      </c>
      <c r="S26" s="1112">
        <f t="shared" si="1306"/>
        <v>0</v>
      </c>
      <c r="T26" s="1112">
        <f t="shared" si="1306"/>
        <v>0</v>
      </c>
      <c r="U26" s="1112">
        <f t="shared" si="1306"/>
        <v>0</v>
      </c>
      <c r="V26" s="1112">
        <f t="shared" si="1306"/>
        <v>0</v>
      </c>
      <c r="W26" s="1112">
        <f t="shared" si="1306"/>
        <v>0</v>
      </c>
      <c r="X26" s="1112">
        <f t="shared" si="1306"/>
        <v>0</v>
      </c>
      <c r="Y26" s="1112">
        <f t="shared" si="1306"/>
        <v>0</v>
      </c>
      <c r="Z26" s="1112">
        <f t="shared" si="1306"/>
        <v>0</v>
      </c>
      <c r="AA26" s="1112">
        <f t="shared" si="1306"/>
        <v>0</v>
      </c>
      <c r="AB26" s="1112">
        <f t="shared" si="1306"/>
        <v>0</v>
      </c>
      <c r="AC26" s="1125">
        <f t="shared" si="1306"/>
        <v>0</v>
      </c>
      <c r="AD26" s="1113">
        <f t="shared" si="1306"/>
        <v>0</v>
      </c>
      <c r="AF26" s="1120">
        <f t="shared" ref="AF26:AS26" si="1307">SUM(AF27+AF31+AF36)</f>
        <v>0</v>
      </c>
      <c r="AG26" s="1112">
        <f t="shared" si="1307"/>
        <v>0</v>
      </c>
      <c r="AH26" s="1112">
        <f t="shared" si="1307"/>
        <v>0</v>
      </c>
      <c r="AI26" s="1112">
        <f t="shared" si="1307"/>
        <v>0</v>
      </c>
      <c r="AJ26" s="1112">
        <f t="shared" si="1307"/>
        <v>0</v>
      </c>
      <c r="AK26" s="1112">
        <f t="shared" si="1307"/>
        <v>0</v>
      </c>
      <c r="AL26" s="1112">
        <f t="shared" si="1307"/>
        <v>0</v>
      </c>
      <c r="AM26" s="1112">
        <f t="shared" si="1307"/>
        <v>0</v>
      </c>
      <c r="AN26" s="1112">
        <f t="shared" si="1307"/>
        <v>0</v>
      </c>
      <c r="AO26" s="1112">
        <f t="shared" si="1307"/>
        <v>0</v>
      </c>
      <c r="AP26" s="1112">
        <f t="shared" si="1307"/>
        <v>0</v>
      </c>
      <c r="AQ26" s="1112">
        <f t="shared" si="1307"/>
        <v>0</v>
      </c>
      <c r="AR26" s="1125">
        <f t="shared" si="1307"/>
        <v>0</v>
      </c>
      <c r="AS26" s="1113">
        <f t="shared" si="1307"/>
        <v>0</v>
      </c>
      <c r="AU26" s="1120">
        <f t="shared" ref="AU26:BH26" si="1308">SUM(AU27+AU31+AU36)</f>
        <v>0</v>
      </c>
      <c r="AV26" s="1112">
        <f t="shared" si="1308"/>
        <v>0</v>
      </c>
      <c r="AW26" s="1112">
        <f t="shared" si="1308"/>
        <v>0</v>
      </c>
      <c r="AX26" s="1112">
        <f t="shared" si="1308"/>
        <v>0</v>
      </c>
      <c r="AY26" s="1112">
        <f t="shared" si="1308"/>
        <v>0</v>
      </c>
      <c r="AZ26" s="1112">
        <f t="shared" si="1308"/>
        <v>0</v>
      </c>
      <c r="BA26" s="1112">
        <f t="shared" si="1308"/>
        <v>0</v>
      </c>
      <c r="BB26" s="1112">
        <f t="shared" si="1308"/>
        <v>0</v>
      </c>
      <c r="BC26" s="1112">
        <f t="shared" si="1308"/>
        <v>0</v>
      </c>
      <c r="BD26" s="1112">
        <f t="shared" si="1308"/>
        <v>0</v>
      </c>
      <c r="BE26" s="1112">
        <f t="shared" si="1308"/>
        <v>0</v>
      </c>
      <c r="BF26" s="1112">
        <f t="shared" si="1308"/>
        <v>0</v>
      </c>
      <c r="BG26" s="1125">
        <f t="shared" si="1308"/>
        <v>0</v>
      </c>
      <c r="BH26" s="1113">
        <f t="shared" si="1308"/>
        <v>0</v>
      </c>
      <c r="BJ26" s="1120">
        <f t="shared" ref="BJ26:BW26" si="1309">SUM(BJ27+BJ31+BJ36)</f>
        <v>0</v>
      </c>
      <c r="BK26" s="1112">
        <f t="shared" si="1309"/>
        <v>0</v>
      </c>
      <c r="BL26" s="1112">
        <f t="shared" si="1309"/>
        <v>0</v>
      </c>
      <c r="BM26" s="1112">
        <f t="shared" si="1309"/>
        <v>0</v>
      </c>
      <c r="BN26" s="1112">
        <f t="shared" si="1309"/>
        <v>0</v>
      </c>
      <c r="BO26" s="1112">
        <f t="shared" si="1309"/>
        <v>0</v>
      </c>
      <c r="BP26" s="1112">
        <f t="shared" si="1309"/>
        <v>0</v>
      </c>
      <c r="BQ26" s="1112">
        <f t="shared" si="1309"/>
        <v>0</v>
      </c>
      <c r="BR26" s="1112">
        <f t="shared" si="1309"/>
        <v>0</v>
      </c>
      <c r="BS26" s="1112">
        <f t="shared" si="1309"/>
        <v>0</v>
      </c>
      <c r="BT26" s="1112">
        <f t="shared" si="1309"/>
        <v>0</v>
      </c>
      <c r="BU26" s="1112">
        <f t="shared" si="1309"/>
        <v>0</v>
      </c>
      <c r="BV26" s="1125">
        <f t="shared" si="1309"/>
        <v>0</v>
      </c>
      <c r="BW26" s="1113">
        <f t="shared" si="1309"/>
        <v>0</v>
      </c>
      <c r="BY26" s="1120">
        <f t="shared" ref="BY26:CL26" si="1310">SUM(BY27+BY31+BY36)</f>
        <v>0</v>
      </c>
      <c r="BZ26" s="1112">
        <f t="shared" si="1310"/>
        <v>0</v>
      </c>
      <c r="CA26" s="1112">
        <f t="shared" si="1310"/>
        <v>0</v>
      </c>
      <c r="CB26" s="1112">
        <f t="shared" si="1310"/>
        <v>0</v>
      </c>
      <c r="CC26" s="1112">
        <f t="shared" si="1310"/>
        <v>0</v>
      </c>
      <c r="CD26" s="1112">
        <f t="shared" si="1310"/>
        <v>0</v>
      </c>
      <c r="CE26" s="1112">
        <f t="shared" si="1310"/>
        <v>0</v>
      </c>
      <c r="CF26" s="1112">
        <f t="shared" si="1310"/>
        <v>0</v>
      </c>
      <c r="CG26" s="1112">
        <f t="shared" si="1310"/>
        <v>0</v>
      </c>
      <c r="CH26" s="1112">
        <f t="shared" si="1310"/>
        <v>0</v>
      </c>
      <c r="CI26" s="1112">
        <f t="shared" si="1310"/>
        <v>0</v>
      </c>
      <c r="CJ26" s="1112">
        <f t="shared" si="1310"/>
        <v>0</v>
      </c>
      <c r="CK26" s="1125">
        <f t="shared" si="1310"/>
        <v>0</v>
      </c>
      <c r="CL26" s="1113">
        <f t="shared" si="1310"/>
        <v>0</v>
      </c>
      <c r="CN26" s="1120">
        <f t="shared" ref="CN26:DA26" si="1311">SUM(CN27+CN31+CN36)</f>
        <v>0</v>
      </c>
      <c r="CO26" s="1112">
        <f t="shared" si="1311"/>
        <v>0</v>
      </c>
      <c r="CP26" s="1112">
        <f t="shared" si="1311"/>
        <v>0</v>
      </c>
      <c r="CQ26" s="1112">
        <f t="shared" si="1311"/>
        <v>0</v>
      </c>
      <c r="CR26" s="1112">
        <f t="shared" si="1311"/>
        <v>0</v>
      </c>
      <c r="CS26" s="1112">
        <f t="shared" si="1311"/>
        <v>0</v>
      </c>
      <c r="CT26" s="1112">
        <f t="shared" si="1311"/>
        <v>0</v>
      </c>
      <c r="CU26" s="1112">
        <f t="shared" si="1311"/>
        <v>0</v>
      </c>
      <c r="CV26" s="1112">
        <f t="shared" si="1311"/>
        <v>0</v>
      </c>
      <c r="CW26" s="1112">
        <f t="shared" si="1311"/>
        <v>0</v>
      </c>
      <c r="CX26" s="1112">
        <f t="shared" si="1311"/>
        <v>0</v>
      </c>
      <c r="CY26" s="1112">
        <f t="shared" si="1311"/>
        <v>0</v>
      </c>
      <c r="CZ26" s="1125">
        <f t="shared" si="1311"/>
        <v>0</v>
      </c>
      <c r="DA26" s="1113">
        <f t="shared" si="1311"/>
        <v>0</v>
      </c>
      <c r="DC26" s="1120">
        <f t="shared" ref="DC26:DP26" si="1312">SUM(DC27+DC31+DC36)</f>
        <v>0</v>
      </c>
      <c r="DD26" s="1112">
        <f t="shared" si="1312"/>
        <v>0</v>
      </c>
      <c r="DE26" s="1112">
        <f t="shared" si="1312"/>
        <v>0</v>
      </c>
      <c r="DF26" s="1112">
        <f t="shared" si="1312"/>
        <v>0</v>
      </c>
      <c r="DG26" s="1112">
        <f t="shared" si="1312"/>
        <v>0</v>
      </c>
      <c r="DH26" s="1112">
        <f t="shared" si="1312"/>
        <v>0</v>
      </c>
      <c r="DI26" s="1112">
        <f t="shared" si="1312"/>
        <v>0</v>
      </c>
      <c r="DJ26" s="1112">
        <f t="shared" si="1312"/>
        <v>0</v>
      </c>
      <c r="DK26" s="1112">
        <f t="shared" si="1312"/>
        <v>0</v>
      </c>
      <c r="DL26" s="1112">
        <f t="shared" si="1312"/>
        <v>0</v>
      </c>
      <c r="DM26" s="1112">
        <f t="shared" si="1312"/>
        <v>0</v>
      </c>
      <c r="DN26" s="1112">
        <f t="shared" si="1312"/>
        <v>0</v>
      </c>
      <c r="DO26" s="1125">
        <f t="shared" si="1312"/>
        <v>0</v>
      </c>
      <c r="DP26" s="1113">
        <f t="shared" si="1312"/>
        <v>0</v>
      </c>
      <c r="DR26" s="1120">
        <f t="shared" ref="DR26:EE26" si="1313">SUM(DR27+DR31+DR36)</f>
        <v>0</v>
      </c>
      <c r="DS26" s="1112">
        <f t="shared" si="1313"/>
        <v>0</v>
      </c>
      <c r="DT26" s="1112">
        <f t="shared" si="1313"/>
        <v>0</v>
      </c>
      <c r="DU26" s="1112">
        <f t="shared" si="1313"/>
        <v>0</v>
      </c>
      <c r="DV26" s="1112">
        <f t="shared" si="1313"/>
        <v>0</v>
      </c>
      <c r="DW26" s="1112">
        <f t="shared" si="1313"/>
        <v>0</v>
      </c>
      <c r="DX26" s="1112">
        <f t="shared" si="1313"/>
        <v>0</v>
      </c>
      <c r="DY26" s="1112">
        <f t="shared" si="1313"/>
        <v>0</v>
      </c>
      <c r="DZ26" s="1112">
        <f t="shared" si="1313"/>
        <v>0</v>
      </c>
      <c r="EA26" s="1112">
        <f t="shared" si="1313"/>
        <v>0</v>
      </c>
      <c r="EB26" s="1112">
        <f t="shared" si="1313"/>
        <v>0</v>
      </c>
      <c r="EC26" s="1112">
        <f t="shared" si="1313"/>
        <v>0</v>
      </c>
      <c r="ED26" s="1125">
        <f t="shared" si="1313"/>
        <v>0</v>
      </c>
      <c r="EE26" s="1113">
        <f t="shared" si="1313"/>
        <v>0</v>
      </c>
      <c r="EG26" s="1120">
        <f t="shared" ref="EG26:ET26" si="1314">SUM(EG27+EG31+EG36)</f>
        <v>0</v>
      </c>
      <c r="EH26" s="1112">
        <f t="shared" si="1314"/>
        <v>0</v>
      </c>
      <c r="EI26" s="1112">
        <f t="shared" si="1314"/>
        <v>0</v>
      </c>
      <c r="EJ26" s="1112">
        <f t="shared" si="1314"/>
        <v>0</v>
      </c>
      <c r="EK26" s="1112">
        <f t="shared" si="1314"/>
        <v>0</v>
      </c>
      <c r="EL26" s="1112">
        <f t="shared" si="1314"/>
        <v>0</v>
      </c>
      <c r="EM26" s="1112">
        <f t="shared" si="1314"/>
        <v>0</v>
      </c>
      <c r="EN26" s="1112">
        <f t="shared" si="1314"/>
        <v>0</v>
      </c>
      <c r="EO26" s="1112">
        <f t="shared" si="1314"/>
        <v>0</v>
      </c>
      <c r="EP26" s="1112">
        <f t="shared" si="1314"/>
        <v>0</v>
      </c>
      <c r="EQ26" s="1112">
        <f t="shared" si="1314"/>
        <v>0</v>
      </c>
      <c r="ER26" s="1112">
        <f t="shared" si="1314"/>
        <v>0</v>
      </c>
      <c r="ES26" s="1125">
        <f t="shared" si="1314"/>
        <v>0</v>
      </c>
      <c r="ET26" s="1113">
        <f t="shared" si="1314"/>
        <v>0</v>
      </c>
      <c r="EV26" s="1120">
        <f t="shared" ref="EV26:FI26" si="1315">SUM(EV27+EV31+EV36)</f>
        <v>0</v>
      </c>
      <c r="EW26" s="1112">
        <f t="shared" si="1315"/>
        <v>0</v>
      </c>
      <c r="EX26" s="1112">
        <f t="shared" si="1315"/>
        <v>0</v>
      </c>
      <c r="EY26" s="1112">
        <f t="shared" si="1315"/>
        <v>0</v>
      </c>
      <c r="EZ26" s="1112">
        <f t="shared" si="1315"/>
        <v>0</v>
      </c>
      <c r="FA26" s="1112">
        <f t="shared" si="1315"/>
        <v>0</v>
      </c>
      <c r="FB26" s="1112">
        <f t="shared" si="1315"/>
        <v>0</v>
      </c>
      <c r="FC26" s="1112">
        <f t="shared" si="1315"/>
        <v>0</v>
      </c>
      <c r="FD26" s="1112">
        <f t="shared" si="1315"/>
        <v>0</v>
      </c>
      <c r="FE26" s="1112">
        <f t="shared" si="1315"/>
        <v>0</v>
      </c>
      <c r="FF26" s="1112">
        <f t="shared" si="1315"/>
        <v>0</v>
      </c>
      <c r="FG26" s="1112">
        <f t="shared" si="1315"/>
        <v>0</v>
      </c>
      <c r="FH26" s="1125">
        <f t="shared" si="1315"/>
        <v>0</v>
      </c>
      <c r="FI26" s="1113">
        <f t="shared" si="1315"/>
        <v>0</v>
      </c>
      <c r="FK26" s="1120">
        <f t="shared" ref="FK26:FX26" si="1316">SUM(FK27+FK31+FK36)</f>
        <v>0</v>
      </c>
      <c r="FL26" s="1112">
        <f t="shared" si="1316"/>
        <v>0</v>
      </c>
      <c r="FM26" s="1112">
        <f t="shared" si="1316"/>
        <v>0</v>
      </c>
      <c r="FN26" s="1112">
        <f t="shared" si="1316"/>
        <v>0</v>
      </c>
      <c r="FO26" s="1112">
        <f t="shared" si="1316"/>
        <v>0</v>
      </c>
      <c r="FP26" s="1112">
        <f t="shared" si="1316"/>
        <v>0</v>
      </c>
      <c r="FQ26" s="1112">
        <f t="shared" si="1316"/>
        <v>0</v>
      </c>
      <c r="FR26" s="1112">
        <f t="shared" si="1316"/>
        <v>0</v>
      </c>
      <c r="FS26" s="1112">
        <f t="shared" si="1316"/>
        <v>0</v>
      </c>
      <c r="FT26" s="1112">
        <f t="shared" si="1316"/>
        <v>0</v>
      </c>
      <c r="FU26" s="1112">
        <f t="shared" si="1316"/>
        <v>0</v>
      </c>
      <c r="FV26" s="1112">
        <f t="shared" si="1316"/>
        <v>0</v>
      </c>
      <c r="FW26" s="1125">
        <f t="shared" si="1316"/>
        <v>0</v>
      </c>
      <c r="FX26" s="1113">
        <f t="shared" si="1316"/>
        <v>0</v>
      </c>
      <c r="FZ26" s="1120">
        <f t="shared" ref="FZ26:GM26" si="1317">SUM(FZ27+FZ31+FZ36)</f>
        <v>0</v>
      </c>
      <c r="GA26" s="1112">
        <f t="shared" si="1317"/>
        <v>0</v>
      </c>
      <c r="GB26" s="1112">
        <f t="shared" si="1317"/>
        <v>0</v>
      </c>
      <c r="GC26" s="1112">
        <f t="shared" si="1317"/>
        <v>0</v>
      </c>
      <c r="GD26" s="1112">
        <f t="shared" si="1317"/>
        <v>0</v>
      </c>
      <c r="GE26" s="1112">
        <f t="shared" si="1317"/>
        <v>0</v>
      </c>
      <c r="GF26" s="1112">
        <f t="shared" si="1317"/>
        <v>0</v>
      </c>
      <c r="GG26" s="1112">
        <f t="shared" si="1317"/>
        <v>0</v>
      </c>
      <c r="GH26" s="1112">
        <f t="shared" si="1317"/>
        <v>0</v>
      </c>
      <c r="GI26" s="1112">
        <f t="shared" si="1317"/>
        <v>0</v>
      </c>
      <c r="GJ26" s="1112">
        <f t="shared" si="1317"/>
        <v>0</v>
      </c>
      <c r="GK26" s="1112">
        <f t="shared" si="1317"/>
        <v>0</v>
      </c>
      <c r="GL26" s="1125">
        <f t="shared" si="1317"/>
        <v>0</v>
      </c>
      <c r="GM26" s="1113">
        <f t="shared" si="1317"/>
        <v>0</v>
      </c>
      <c r="GO26" s="1120">
        <f t="shared" ref="GO26:HB26" si="1318">SUM(GO27+GO31+GO36)</f>
        <v>0</v>
      </c>
      <c r="GP26" s="1112">
        <f t="shared" si="1318"/>
        <v>0</v>
      </c>
      <c r="GQ26" s="1112">
        <f t="shared" si="1318"/>
        <v>0</v>
      </c>
      <c r="GR26" s="1112">
        <f t="shared" si="1318"/>
        <v>0</v>
      </c>
      <c r="GS26" s="1112">
        <f t="shared" si="1318"/>
        <v>0</v>
      </c>
      <c r="GT26" s="1112">
        <f t="shared" si="1318"/>
        <v>0</v>
      </c>
      <c r="GU26" s="1112">
        <f t="shared" si="1318"/>
        <v>0</v>
      </c>
      <c r="GV26" s="1112">
        <f t="shared" si="1318"/>
        <v>0</v>
      </c>
      <c r="GW26" s="1112">
        <f t="shared" si="1318"/>
        <v>0</v>
      </c>
      <c r="GX26" s="1112">
        <f t="shared" si="1318"/>
        <v>0</v>
      </c>
      <c r="GY26" s="1112">
        <f t="shared" si="1318"/>
        <v>0</v>
      </c>
      <c r="GZ26" s="1112">
        <f t="shared" si="1318"/>
        <v>0</v>
      </c>
      <c r="HA26" s="1125">
        <f t="shared" si="1318"/>
        <v>0</v>
      </c>
      <c r="HB26" s="1113">
        <f t="shared" si="1318"/>
        <v>0</v>
      </c>
      <c r="HD26" s="1120">
        <f t="shared" ref="HD26:HQ26" si="1319">SUM(HD27+HD31+HD36)</f>
        <v>0</v>
      </c>
      <c r="HE26" s="1112">
        <f t="shared" si="1319"/>
        <v>0</v>
      </c>
      <c r="HF26" s="1112">
        <f t="shared" si="1319"/>
        <v>0</v>
      </c>
      <c r="HG26" s="1112">
        <f t="shared" si="1319"/>
        <v>0</v>
      </c>
      <c r="HH26" s="1112">
        <f t="shared" si="1319"/>
        <v>0</v>
      </c>
      <c r="HI26" s="1112">
        <f t="shared" si="1319"/>
        <v>0</v>
      </c>
      <c r="HJ26" s="1112">
        <f t="shared" si="1319"/>
        <v>0</v>
      </c>
      <c r="HK26" s="1112">
        <f t="shared" si="1319"/>
        <v>0</v>
      </c>
      <c r="HL26" s="1112">
        <f t="shared" si="1319"/>
        <v>0</v>
      </c>
      <c r="HM26" s="1112">
        <f t="shared" si="1319"/>
        <v>0</v>
      </c>
      <c r="HN26" s="1112">
        <f t="shared" si="1319"/>
        <v>0</v>
      </c>
      <c r="HO26" s="1112">
        <f t="shared" si="1319"/>
        <v>0</v>
      </c>
      <c r="HP26" s="1125">
        <f t="shared" si="1319"/>
        <v>0</v>
      </c>
      <c r="HQ26" s="1113">
        <f t="shared" si="1319"/>
        <v>0</v>
      </c>
      <c r="HS26" s="1120">
        <f t="shared" ref="HS26:IF26" si="1320">SUM(HS27+HS31+HS36)</f>
        <v>0</v>
      </c>
      <c r="HT26" s="1112">
        <f t="shared" si="1320"/>
        <v>0</v>
      </c>
      <c r="HU26" s="1112">
        <f t="shared" si="1320"/>
        <v>0</v>
      </c>
      <c r="HV26" s="1112">
        <f t="shared" si="1320"/>
        <v>0</v>
      </c>
      <c r="HW26" s="1112">
        <f t="shared" si="1320"/>
        <v>0</v>
      </c>
      <c r="HX26" s="1112">
        <f t="shared" si="1320"/>
        <v>0</v>
      </c>
      <c r="HY26" s="1112">
        <f t="shared" si="1320"/>
        <v>0</v>
      </c>
      <c r="HZ26" s="1112">
        <f t="shared" si="1320"/>
        <v>0</v>
      </c>
      <c r="IA26" s="1112">
        <f t="shared" si="1320"/>
        <v>0</v>
      </c>
      <c r="IB26" s="1112">
        <f t="shared" si="1320"/>
        <v>0</v>
      </c>
      <c r="IC26" s="1112">
        <f t="shared" si="1320"/>
        <v>0</v>
      </c>
      <c r="ID26" s="1112">
        <f t="shared" si="1320"/>
        <v>0</v>
      </c>
      <c r="IE26" s="1125">
        <f t="shared" si="1320"/>
        <v>0</v>
      </c>
      <c r="IF26" s="1113">
        <f t="shared" si="1320"/>
        <v>0</v>
      </c>
      <c r="IH26" s="1120">
        <f t="shared" ref="IH26:IU26" si="1321">SUM(IH27+IH31+IH36)</f>
        <v>0</v>
      </c>
      <c r="II26" s="1112">
        <f t="shared" si="1321"/>
        <v>0</v>
      </c>
      <c r="IJ26" s="1112">
        <f t="shared" si="1321"/>
        <v>0</v>
      </c>
      <c r="IK26" s="1112">
        <f t="shared" si="1321"/>
        <v>0</v>
      </c>
      <c r="IL26" s="1112">
        <f t="shared" si="1321"/>
        <v>0</v>
      </c>
      <c r="IM26" s="1112">
        <f t="shared" si="1321"/>
        <v>0</v>
      </c>
      <c r="IN26" s="1112">
        <f t="shared" si="1321"/>
        <v>0</v>
      </c>
      <c r="IO26" s="1112">
        <f t="shared" si="1321"/>
        <v>0</v>
      </c>
      <c r="IP26" s="1112">
        <f t="shared" si="1321"/>
        <v>0</v>
      </c>
      <c r="IQ26" s="1112">
        <f t="shared" si="1321"/>
        <v>0</v>
      </c>
      <c r="IR26" s="1112">
        <f t="shared" si="1321"/>
        <v>0</v>
      </c>
      <c r="IS26" s="1112">
        <f t="shared" si="1321"/>
        <v>0</v>
      </c>
      <c r="IT26" s="1125">
        <f t="shared" si="1321"/>
        <v>0</v>
      </c>
      <c r="IU26" s="1113">
        <f t="shared" si="1321"/>
        <v>0</v>
      </c>
      <c r="IW26" s="1120">
        <f t="shared" ref="IW26:JJ26" si="1322">SUM(IW27+IW31+IW36)</f>
        <v>0</v>
      </c>
      <c r="IX26" s="1112">
        <f t="shared" si="1322"/>
        <v>0</v>
      </c>
      <c r="IY26" s="1112">
        <f t="shared" si="1322"/>
        <v>0</v>
      </c>
      <c r="IZ26" s="1112">
        <f t="shared" si="1322"/>
        <v>0</v>
      </c>
      <c r="JA26" s="1112">
        <f t="shared" si="1322"/>
        <v>0</v>
      </c>
      <c r="JB26" s="1112">
        <f t="shared" si="1322"/>
        <v>0</v>
      </c>
      <c r="JC26" s="1112">
        <f t="shared" si="1322"/>
        <v>0</v>
      </c>
      <c r="JD26" s="1112">
        <f t="shared" si="1322"/>
        <v>0</v>
      </c>
      <c r="JE26" s="1112">
        <f t="shared" si="1322"/>
        <v>0</v>
      </c>
      <c r="JF26" s="1112">
        <f t="shared" si="1322"/>
        <v>0</v>
      </c>
      <c r="JG26" s="1112">
        <f t="shared" si="1322"/>
        <v>0</v>
      </c>
      <c r="JH26" s="1112">
        <f t="shared" si="1322"/>
        <v>0</v>
      </c>
      <c r="JI26" s="1125">
        <f t="shared" si="1322"/>
        <v>0</v>
      </c>
      <c r="JJ26" s="1113">
        <f t="shared" si="1322"/>
        <v>0</v>
      </c>
      <c r="JL26" s="1120">
        <f t="shared" ref="JL26:JY26" si="1323">SUM(JL27+JL31+JL36)</f>
        <v>0</v>
      </c>
      <c r="JM26" s="1112">
        <f t="shared" si="1323"/>
        <v>0</v>
      </c>
      <c r="JN26" s="1112">
        <f t="shared" si="1323"/>
        <v>0</v>
      </c>
      <c r="JO26" s="1112">
        <f t="shared" si="1323"/>
        <v>0</v>
      </c>
      <c r="JP26" s="1112">
        <f t="shared" si="1323"/>
        <v>0</v>
      </c>
      <c r="JQ26" s="1112">
        <f t="shared" si="1323"/>
        <v>0</v>
      </c>
      <c r="JR26" s="1112">
        <f t="shared" si="1323"/>
        <v>0</v>
      </c>
      <c r="JS26" s="1112">
        <f t="shared" si="1323"/>
        <v>0</v>
      </c>
      <c r="JT26" s="1112">
        <f t="shared" si="1323"/>
        <v>0</v>
      </c>
      <c r="JU26" s="1112">
        <f t="shared" si="1323"/>
        <v>0</v>
      </c>
      <c r="JV26" s="1112">
        <f t="shared" si="1323"/>
        <v>0</v>
      </c>
      <c r="JW26" s="1112">
        <f t="shared" si="1323"/>
        <v>0</v>
      </c>
      <c r="JX26" s="1125">
        <f t="shared" si="1323"/>
        <v>0</v>
      </c>
      <c r="JY26" s="1113">
        <f t="shared" si="1323"/>
        <v>0</v>
      </c>
      <c r="KA26" s="1120">
        <f t="shared" ref="KA26:KN26" si="1324">SUM(KA27+KA31+KA36)</f>
        <v>0</v>
      </c>
      <c r="KB26" s="1112">
        <f t="shared" si="1324"/>
        <v>0</v>
      </c>
      <c r="KC26" s="1112">
        <f t="shared" si="1324"/>
        <v>0</v>
      </c>
      <c r="KD26" s="1112">
        <f t="shared" si="1324"/>
        <v>0</v>
      </c>
      <c r="KE26" s="1112">
        <f t="shared" si="1324"/>
        <v>0</v>
      </c>
      <c r="KF26" s="1112">
        <f t="shared" si="1324"/>
        <v>0</v>
      </c>
      <c r="KG26" s="1112">
        <f t="shared" si="1324"/>
        <v>0</v>
      </c>
      <c r="KH26" s="1112">
        <f t="shared" si="1324"/>
        <v>0</v>
      </c>
      <c r="KI26" s="1112">
        <f t="shared" si="1324"/>
        <v>0</v>
      </c>
      <c r="KJ26" s="1112">
        <f t="shared" si="1324"/>
        <v>0</v>
      </c>
      <c r="KK26" s="1112">
        <f t="shared" si="1324"/>
        <v>0</v>
      </c>
      <c r="KL26" s="1112">
        <f t="shared" si="1324"/>
        <v>0</v>
      </c>
      <c r="KM26" s="1125">
        <f t="shared" si="1324"/>
        <v>0</v>
      </c>
      <c r="KN26" s="1113">
        <f t="shared" si="1324"/>
        <v>0</v>
      </c>
      <c r="KP26" s="1120">
        <f t="shared" ref="KP26:LC26" si="1325">SUM(KP27+KP31+KP36)</f>
        <v>0</v>
      </c>
      <c r="KQ26" s="1112">
        <f t="shared" si="1325"/>
        <v>0</v>
      </c>
      <c r="KR26" s="1112">
        <f t="shared" si="1325"/>
        <v>0</v>
      </c>
      <c r="KS26" s="1112">
        <f t="shared" si="1325"/>
        <v>0</v>
      </c>
      <c r="KT26" s="1112">
        <f t="shared" si="1325"/>
        <v>0</v>
      </c>
      <c r="KU26" s="1112">
        <f t="shared" si="1325"/>
        <v>0</v>
      </c>
      <c r="KV26" s="1112">
        <f t="shared" si="1325"/>
        <v>0</v>
      </c>
      <c r="KW26" s="1112">
        <f t="shared" si="1325"/>
        <v>0</v>
      </c>
      <c r="KX26" s="1112">
        <f t="shared" si="1325"/>
        <v>0</v>
      </c>
      <c r="KY26" s="1112">
        <f t="shared" si="1325"/>
        <v>0</v>
      </c>
      <c r="KZ26" s="1112">
        <f t="shared" si="1325"/>
        <v>0</v>
      </c>
      <c r="LA26" s="1112">
        <f t="shared" si="1325"/>
        <v>0</v>
      </c>
      <c r="LB26" s="1125">
        <f t="shared" si="1325"/>
        <v>0</v>
      </c>
      <c r="LC26" s="1113">
        <f t="shared" si="1325"/>
        <v>0</v>
      </c>
      <c r="LE26" s="1120">
        <f t="shared" ref="LE26:LR26" si="1326">SUM(LE27+LE31+LE36)</f>
        <v>0</v>
      </c>
      <c r="LF26" s="1112">
        <f t="shared" si="1326"/>
        <v>0</v>
      </c>
      <c r="LG26" s="1112">
        <f t="shared" si="1326"/>
        <v>0</v>
      </c>
      <c r="LH26" s="1112">
        <f t="shared" si="1326"/>
        <v>0</v>
      </c>
      <c r="LI26" s="1112">
        <f t="shared" si="1326"/>
        <v>0</v>
      </c>
      <c r="LJ26" s="1112">
        <f t="shared" si="1326"/>
        <v>0</v>
      </c>
      <c r="LK26" s="1112">
        <f t="shared" si="1326"/>
        <v>0</v>
      </c>
      <c r="LL26" s="1112">
        <f t="shared" si="1326"/>
        <v>0</v>
      </c>
      <c r="LM26" s="1112">
        <f t="shared" si="1326"/>
        <v>0</v>
      </c>
      <c r="LN26" s="1112">
        <f t="shared" si="1326"/>
        <v>0</v>
      </c>
      <c r="LO26" s="1112">
        <f t="shared" si="1326"/>
        <v>0</v>
      </c>
      <c r="LP26" s="1112">
        <f t="shared" si="1326"/>
        <v>0</v>
      </c>
      <c r="LQ26" s="1125">
        <f t="shared" si="1326"/>
        <v>0</v>
      </c>
      <c r="LR26" s="1113">
        <f t="shared" si="1326"/>
        <v>0</v>
      </c>
      <c r="LT26" s="1120">
        <f t="shared" ref="LT26:MG26" si="1327">SUM(LT27+LT31+LT36)</f>
        <v>0</v>
      </c>
      <c r="LU26" s="1112">
        <f t="shared" si="1327"/>
        <v>0</v>
      </c>
      <c r="LV26" s="1112">
        <f t="shared" si="1327"/>
        <v>0</v>
      </c>
      <c r="LW26" s="1112">
        <f t="shared" si="1327"/>
        <v>0</v>
      </c>
      <c r="LX26" s="1112">
        <f t="shared" si="1327"/>
        <v>0</v>
      </c>
      <c r="LY26" s="1112">
        <f t="shared" si="1327"/>
        <v>0</v>
      </c>
      <c r="LZ26" s="1112">
        <f t="shared" si="1327"/>
        <v>0</v>
      </c>
      <c r="MA26" s="1112">
        <f t="shared" si="1327"/>
        <v>0</v>
      </c>
      <c r="MB26" s="1112">
        <f t="shared" si="1327"/>
        <v>0</v>
      </c>
      <c r="MC26" s="1112">
        <f t="shared" si="1327"/>
        <v>0</v>
      </c>
      <c r="MD26" s="1112">
        <f t="shared" si="1327"/>
        <v>0</v>
      </c>
      <c r="ME26" s="1112">
        <f t="shared" si="1327"/>
        <v>0</v>
      </c>
      <c r="MF26" s="1125">
        <f t="shared" si="1327"/>
        <v>0</v>
      </c>
      <c r="MG26" s="1113">
        <f t="shared" si="1327"/>
        <v>0</v>
      </c>
      <c r="MI26" s="1120">
        <f t="shared" ref="MI26:MV26" si="1328">SUM(MI27+MI31+MI36)</f>
        <v>0</v>
      </c>
      <c r="MJ26" s="1112">
        <f t="shared" si="1328"/>
        <v>0</v>
      </c>
      <c r="MK26" s="1112">
        <f t="shared" si="1328"/>
        <v>0</v>
      </c>
      <c r="ML26" s="1112">
        <f t="shared" si="1328"/>
        <v>0</v>
      </c>
      <c r="MM26" s="1112">
        <f t="shared" si="1328"/>
        <v>0</v>
      </c>
      <c r="MN26" s="1112">
        <f t="shared" si="1328"/>
        <v>0</v>
      </c>
      <c r="MO26" s="1112">
        <f t="shared" si="1328"/>
        <v>0</v>
      </c>
      <c r="MP26" s="1112">
        <f t="shared" si="1328"/>
        <v>0</v>
      </c>
      <c r="MQ26" s="1112">
        <f t="shared" si="1328"/>
        <v>0</v>
      </c>
      <c r="MR26" s="1112">
        <f t="shared" si="1328"/>
        <v>0</v>
      </c>
      <c r="MS26" s="1112">
        <f t="shared" si="1328"/>
        <v>0</v>
      </c>
      <c r="MT26" s="1112">
        <f t="shared" si="1328"/>
        <v>0</v>
      </c>
      <c r="MU26" s="1125">
        <f t="shared" si="1328"/>
        <v>0</v>
      </c>
      <c r="MV26" s="1113">
        <f t="shared" si="1328"/>
        <v>0</v>
      </c>
      <c r="MX26" s="1120">
        <f t="shared" ref="MX26:NK26" si="1329">SUM(MX27+MX31+MX36)</f>
        <v>0</v>
      </c>
      <c r="MY26" s="1112">
        <f t="shared" si="1329"/>
        <v>0</v>
      </c>
      <c r="MZ26" s="1112">
        <f t="shared" si="1329"/>
        <v>0</v>
      </c>
      <c r="NA26" s="1112">
        <f t="shared" si="1329"/>
        <v>0</v>
      </c>
      <c r="NB26" s="1112">
        <f t="shared" si="1329"/>
        <v>0</v>
      </c>
      <c r="NC26" s="1112">
        <f t="shared" si="1329"/>
        <v>0</v>
      </c>
      <c r="ND26" s="1112">
        <f t="shared" si="1329"/>
        <v>0</v>
      </c>
      <c r="NE26" s="1112">
        <f t="shared" si="1329"/>
        <v>0</v>
      </c>
      <c r="NF26" s="1112">
        <f t="shared" si="1329"/>
        <v>0</v>
      </c>
      <c r="NG26" s="1112">
        <f t="shared" si="1329"/>
        <v>0</v>
      </c>
      <c r="NH26" s="1112">
        <f t="shared" si="1329"/>
        <v>0</v>
      </c>
      <c r="NI26" s="1112">
        <f t="shared" si="1329"/>
        <v>0</v>
      </c>
      <c r="NJ26" s="1125">
        <f t="shared" si="1329"/>
        <v>0</v>
      </c>
      <c r="NK26" s="1113">
        <f t="shared" si="1329"/>
        <v>0</v>
      </c>
      <c r="NM26" s="1120">
        <f t="shared" ref="NM26:NZ26" si="1330">SUM(NM27+NM31+NM36)</f>
        <v>0</v>
      </c>
      <c r="NN26" s="1112">
        <f t="shared" si="1330"/>
        <v>0</v>
      </c>
      <c r="NO26" s="1112">
        <f t="shared" si="1330"/>
        <v>0</v>
      </c>
      <c r="NP26" s="1112">
        <f t="shared" si="1330"/>
        <v>0</v>
      </c>
      <c r="NQ26" s="1112">
        <f t="shared" si="1330"/>
        <v>0</v>
      </c>
      <c r="NR26" s="1112">
        <f t="shared" si="1330"/>
        <v>0</v>
      </c>
      <c r="NS26" s="1112">
        <f t="shared" si="1330"/>
        <v>0</v>
      </c>
      <c r="NT26" s="1112">
        <f t="shared" si="1330"/>
        <v>0</v>
      </c>
      <c r="NU26" s="1112">
        <f t="shared" si="1330"/>
        <v>0</v>
      </c>
      <c r="NV26" s="1112">
        <f t="shared" si="1330"/>
        <v>0</v>
      </c>
      <c r="NW26" s="1112">
        <f t="shared" si="1330"/>
        <v>0</v>
      </c>
      <c r="NX26" s="1112">
        <f t="shared" si="1330"/>
        <v>0</v>
      </c>
      <c r="NY26" s="1125">
        <f t="shared" si="1330"/>
        <v>0</v>
      </c>
      <c r="NZ26" s="1113">
        <f t="shared" si="1330"/>
        <v>0</v>
      </c>
      <c r="OB26" s="1120">
        <f t="shared" ref="OB26:OO26" si="1331">SUM(OB27+OB31+OB36)</f>
        <v>0</v>
      </c>
      <c r="OC26" s="1112">
        <f t="shared" si="1331"/>
        <v>0</v>
      </c>
      <c r="OD26" s="1112">
        <f t="shared" si="1331"/>
        <v>0</v>
      </c>
      <c r="OE26" s="1112">
        <f t="shared" si="1331"/>
        <v>0</v>
      </c>
      <c r="OF26" s="1112">
        <f t="shared" si="1331"/>
        <v>0</v>
      </c>
      <c r="OG26" s="1112">
        <f t="shared" si="1331"/>
        <v>0</v>
      </c>
      <c r="OH26" s="1112">
        <f t="shared" si="1331"/>
        <v>0</v>
      </c>
      <c r="OI26" s="1112">
        <f t="shared" si="1331"/>
        <v>0</v>
      </c>
      <c r="OJ26" s="1112">
        <f t="shared" si="1331"/>
        <v>0</v>
      </c>
      <c r="OK26" s="1112">
        <f t="shared" si="1331"/>
        <v>0</v>
      </c>
      <c r="OL26" s="1112">
        <f t="shared" si="1331"/>
        <v>0</v>
      </c>
      <c r="OM26" s="1112">
        <f t="shared" si="1331"/>
        <v>0</v>
      </c>
      <c r="ON26" s="1125">
        <f t="shared" si="1331"/>
        <v>0</v>
      </c>
      <c r="OO26" s="1113">
        <f t="shared" si="1331"/>
        <v>0</v>
      </c>
      <c r="OQ26" s="1120">
        <f t="shared" ref="OQ26:PD26" si="1332">SUM(OQ27+OQ31+OQ36)</f>
        <v>0</v>
      </c>
      <c r="OR26" s="1112">
        <f t="shared" si="1332"/>
        <v>0</v>
      </c>
      <c r="OS26" s="1112">
        <f t="shared" si="1332"/>
        <v>0</v>
      </c>
      <c r="OT26" s="1112">
        <f t="shared" si="1332"/>
        <v>0</v>
      </c>
      <c r="OU26" s="1112">
        <f t="shared" si="1332"/>
        <v>0</v>
      </c>
      <c r="OV26" s="1112">
        <f t="shared" si="1332"/>
        <v>0</v>
      </c>
      <c r="OW26" s="1112">
        <f t="shared" si="1332"/>
        <v>0</v>
      </c>
      <c r="OX26" s="1112">
        <f t="shared" si="1332"/>
        <v>0</v>
      </c>
      <c r="OY26" s="1112">
        <f t="shared" si="1332"/>
        <v>0</v>
      </c>
      <c r="OZ26" s="1112">
        <f t="shared" si="1332"/>
        <v>0</v>
      </c>
      <c r="PA26" s="1112">
        <f t="shared" si="1332"/>
        <v>0</v>
      </c>
      <c r="PB26" s="1112">
        <f t="shared" si="1332"/>
        <v>0</v>
      </c>
      <c r="PC26" s="1125">
        <f t="shared" si="1332"/>
        <v>0</v>
      </c>
      <c r="PD26" s="1113">
        <f t="shared" si="1332"/>
        <v>0</v>
      </c>
      <c r="PF26" s="1120">
        <f t="shared" ref="PF26:PS26" si="1333">SUM(PF27+PF31+PF36)</f>
        <v>0</v>
      </c>
      <c r="PG26" s="1112">
        <f t="shared" si="1333"/>
        <v>0</v>
      </c>
      <c r="PH26" s="1112">
        <f t="shared" si="1333"/>
        <v>0</v>
      </c>
      <c r="PI26" s="1112">
        <f t="shared" si="1333"/>
        <v>0</v>
      </c>
      <c r="PJ26" s="1112">
        <f t="shared" si="1333"/>
        <v>0</v>
      </c>
      <c r="PK26" s="1112">
        <f t="shared" si="1333"/>
        <v>0</v>
      </c>
      <c r="PL26" s="1112">
        <f t="shared" si="1333"/>
        <v>0</v>
      </c>
      <c r="PM26" s="1112">
        <f t="shared" si="1333"/>
        <v>0</v>
      </c>
      <c r="PN26" s="1112">
        <f t="shared" si="1333"/>
        <v>0</v>
      </c>
      <c r="PO26" s="1112">
        <f t="shared" si="1333"/>
        <v>0</v>
      </c>
      <c r="PP26" s="1112">
        <f t="shared" si="1333"/>
        <v>0</v>
      </c>
      <c r="PQ26" s="1112">
        <f t="shared" si="1333"/>
        <v>0</v>
      </c>
      <c r="PR26" s="1125">
        <f t="shared" si="1333"/>
        <v>0</v>
      </c>
      <c r="PS26" s="1113">
        <f t="shared" si="1333"/>
        <v>0</v>
      </c>
      <c r="PU26" s="1120">
        <f t="shared" ref="PU26:QH26" si="1334">SUM(PU27+PU31+PU36)</f>
        <v>0</v>
      </c>
      <c r="PV26" s="1112">
        <f t="shared" si="1334"/>
        <v>0</v>
      </c>
      <c r="PW26" s="1112">
        <f t="shared" si="1334"/>
        <v>0</v>
      </c>
      <c r="PX26" s="1112">
        <f t="shared" si="1334"/>
        <v>0</v>
      </c>
      <c r="PY26" s="1112">
        <f t="shared" si="1334"/>
        <v>0</v>
      </c>
      <c r="PZ26" s="1112">
        <f t="shared" si="1334"/>
        <v>0</v>
      </c>
      <c r="QA26" s="1112">
        <f t="shared" si="1334"/>
        <v>0</v>
      </c>
      <c r="QB26" s="1112">
        <f t="shared" si="1334"/>
        <v>0</v>
      </c>
      <c r="QC26" s="1112">
        <f t="shared" si="1334"/>
        <v>0</v>
      </c>
      <c r="QD26" s="1112">
        <f t="shared" si="1334"/>
        <v>0</v>
      </c>
      <c r="QE26" s="1112">
        <f t="shared" si="1334"/>
        <v>0</v>
      </c>
      <c r="QF26" s="1112">
        <f t="shared" si="1334"/>
        <v>0</v>
      </c>
      <c r="QG26" s="1125">
        <f t="shared" si="1334"/>
        <v>0</v>
      </c>
      <c r="QH26" s="1113">
        <f t="shared" si="1334"/>
        <v>0</v>
      </c>
      <c r="QJ26" s="1120">
        <f t="shared" ref="QJ26:QW26" si="1335">SUM(QJ27+QJ31+QJ36)</f>
        <v>0</v>
      </c>
      <c r="QK26" s="1112">
        <f t="shared" si="1335"/>
        <v>0</v>
      </c>
      <c r="QL26" s="1112">
        <f t="shared" si="1335"/>
        <v>0</v>
      </c>
      <c r="QM26" s="1112">
        <f t="shared" si="1335"/>
        <v>0</v>
      </c>
      <c r="QN26" s="1112">
        <f t="shared" si="1335"/>
        <v>0</v>
      </c>
      <c r="QO26" s="1112">
        <f t="shared" si="1335"/>
        <v>0</v>
      </c>
      <c r="QP26" s="1112">
        <f t="shared" si="1335"/>
        <v>0</v>
      </c>
      <c r="QQ26" s="1112">
        <f t="shared" si="1335"/>
        <v>0</v>
      </c>
      <c r="QR26" s="1112">
        <f t="shared" si="1335"/>
        <v>0</v>
      </c>
      <c r="QS26" s="1112">
        <f t="shared" si="1335"/>
        <v>0</v>
      </c>
      <c r="QT26" s="1112">
        <f t="shared" si="1335"/>
        <v>0</v>
      </c>
      <c r="QU26" s="1112">
        <f t="shared" si="1335"/>
        <v>0</v>
      </c>
      <c r="QV26" s="1125">
        <f t="shared" si="1335"/>
        <v>0</v>
      </c>
      <c r="QW26" s="1113">
        <f t="shared" si="1335"/>
        <v>0</v>
      </c>
      <c r="QY26" s="1120">
        <f t="shared" ref="QY26:RL26" si="1336">SUM(QY27+QY31+QY36)</f>
        <v>0</v>
      </c>
      <c r="QZ26" s="1112">
        <f t="shared" si="1336"/>
        <v>0</v>
      </c>
      <c r="RA26" s="1112">
        <f t="shared" si="1336"/>
        <v>0</v>
      </c>
      <c r="RB26" s="1112">
        <f t="shared" si="1336"/>
        <v>0</v>
      </c>
      <c r="RC26" s="1112">
        <f t="shared" si="1336"/>
        <v>0</v>
      </c>
      <c r="RD26" s="1112">
        <f t="shared" si="1336"/>
        <v>0</v>
      </c>
      <c r="RE26" s="1112">
        <f t="shared" si="1336"/>
        <v>0</v>
      </c>
      <c r="RF26" s="1112">
        <f t="shared" si="1336"/>
        <v>0</v>
      </c>
      <c r="RG26" s="1112">
        <f t="shared" si="1336"/>
        <v>0</v>
      </c>
      <c r="RH26" s="1112">
        <f t="shared" si="1336"/>
        <v>0</v>
      </c>
      <c r="RI26" s="1112">
        <f t="shared" si="1336"/>
        <v>0</v>
      </c>
      <c r="RJ26" s="1112">
        <f t="shared" si="1336"/>
        <v>0</v>
      </c>
      <c r="RK26" s="1125">
        <f t="shared" si="1336"/>
        <v>0</v>
      </c>
      <c r="RL26" s="1113">
        <f t="shared" si="1336"/>
        <v>0</v>
      </c>
      <c r="RN26" s="1120">
        <f t="shared" ref="RN26:SA26" si="1337">SUM(RN27+RN31+RN36)</f>
        <v>0</v>
      </c>
      <c r="RO26" s="1112">
        <f t="shared" si="1337"/>
        <v>0</v>
      </c>
      <c r="RP26" s="1112">
        <f t="shared" si="1337"/>
        <v>0</v>
      </c>
      <c r="RQ26" s="1112">
        <f t="shared" si="1337"/>
        <v>0</v>
      </c>
      <c r="RR26" s="1112">
        <f t="shared" si="1337"/>
        <v>0</v>
      </c>
      <c r="RS26" s="1112">
        <f t="shared" si="1337"/>
        <v>0</v>
      </c>
      <c r="RT26" s="1112">
        <f t="shared" si="1337"/>
        <v>0</v>
      </c>
      <c r="RU26" s="1112">
        <f t="shared" si="1337"/>
        <v>0</v>
      </c>
      <c r="RV26" s="1112">
        <f t="shared" si="1337"/>
        <v>0</v>
      </c>
      <c r="RW26" s="1112">
        <f t="shared" si="1337"/>
        <v>0</v>
      </c>
      <c r="RX26" s="1112">
        <f t="shared" si="1337"/>
        <v>0</v>
      </c>
      <c r="RY26" s="1112">
        <f t="shared" si="1337"/>
        <v>0</v>
      </c>
      <c r="RZ26" s="1125">
        <f t="shared" si="1337"/>
        <v>0</v>
      </c>
      <c r="SA26" s="1113">
        <f t="shared" si="1337"/>
        <v>0</v>
      </c>
      <c r="SC26" s="1120">
        <f t="shared" ref="SC26:SP26" si="1338">SUM(SC27+SC31+SC36)</f>
        <v>0</v>
      </c>
      <c r="SD26" s="1112">
        <f t="shared" si="1338"/>
        <v>0</v>
      </c>
      <c r="SE26" s="1112">
        <f t="shared" si="1338"/>
        <v>0</v>
      </c>
      <c r="SF26" s="1112">
        <f t="shared" si="1338"/>
        <v>0</v>
      </c>
      <c r="SG26" s="1112">
        <f t="shared" si="1338"/>
        <v>0</v>
      </c>
      <c r="SH26" s="1112">
        <f t="shared" si="1338"/>
        <v>0</v>
      </c>
      <c r="SI26" s="1112">
        <f t="shared" si="1338"/>
        <v>0</v>
      </c>
      <c r="SJ26" s="1112">
        <f t="shared" si="1338"/>
        <v>0</v>
      </c>
      <c r="SK26" s="1112">
        <f t="shared" si="1338"/>
        <v>0</v>
      </c>
      <c r="SL26" s="1112">
        <f t="shared" si="1338"/>
        <v>0</v>
      </c>
      <c r="SM26" s="1112">
        <f t="shared" si="1338"/>
        <v>0</v>
      </c>
      <c r="SN26" s="1112">
        <f t="shared" si="1338"/>
        <v>0</v>
      </c>
      <c r="SO26" s="1125">
        <f t="shared" si="1338"/>
        <v>0</v>
      </c>
      <c r="SP26" s="1113">
        <f t="shared" si="1338"/>
        <v>0</v>
      </c>
      <c r="SR26" s="1120">
        <f t="shared" ref="SR26:TE26" si="1339">SUM(SR27+SR31+SR36)</f>
        <v>0</v>
      </c>
      <c r="SS26" s="1112">
        <f t="shared" si="1339"/>
        <v>0</v>
      </c>
      <c r="ST26" s="1112">
        <f t="shared" si="1339"/>
        <v>0</v>
      </c>
      <c r="SU26" s="1112">
        <f t="shared" si="1339"/>
        <v>0</v>
      </c>
      <c r="SV26" s="1112">
        <f t="shared" si="1339"/>
        <v>0</v>
      </c>
      <c r="SW26" s="1112">
        <f t="shared" si="1339"/>
        <v>0</v>
      </c>
      <c r="SX26" s="1112">
        <f t="shared" si="1339"/>
        <v>0</v>
      </c>
      <c r="SY26" s="1112">
        <f t="shared" si="1339"/>
        <v>0</v>
      </c>
      <c r="SZ26" s="1112">
        <f t="shared" si="1339"/>
        <v>0</v>
      </c>
      <c r="TA26" s="1112">
        <f t="shared" si="1339"/>
        <v>0</v>
      </c>
      <c r="TB26" s="1112">
        <f t="shared" si="1339"/>
        <v>0</v>
      </c>
      <c r="TC26" s="1112">
        <f t="shared" si="1339"/>
        <v>0</v>
      </c>
      <c r="TD26" s="1125">
        <f t="shared" si="1339"/>
        <v>0</v>
      </c>
      <c r="TE26" s="1113">
        <f t="shared" si="1339"/>
        <v>0</v>
      </c>
      <c r="TG26" s="1120">
        <f t="shared" ref="TG26:TT26" si="1340">SUM(TG27+TG31+TG36)</f>
        <v>0</v>
      </c>
      <c r="TH26" s="1112">
        <f t="shared" si="1340"/>
        <v>0</v>
      </c>
      <c r="TI26" s="1112">
        <f t="shared" si="1340"/>
        <v>0</v>
      </c>
      <c r="TJ26" s="1112">
        <f t="shared" si="1340"/>
        <v>0</v>
      </c>
      <c r="TK26" s="1112">
        <f t="shared" si="1340"/>
        <v>0</v>
      </c>
      <c r="TL26" s="1112">
        <f t="shared" si="1340"/>
        <v>0</v>
      </c>
      <c r="TM26" s="1112">
        <f t="shared" si="1340"/>
        <v>0</v>
      </c>
      <c r="TN26" s="1112">
        <f t="shared" si="1340"/>
        <v>0</v>
      </c>
      <c r="TO26" s="1112">
        <f t="shared" si="1340"/>
        <v>0</v>
      </c>
      <c r="TP26" s="1112">
        <f t="shared" si="1340"/>
        <v>0</v>
      </c>
      <c r="TQ26" s="1112">
        <f t="shared" si="1340"/>
        <v>0</v>
      </c>
      <c r="TR26" s="1112">
        <f t="shared" si="1340"/>
        <v>0</v>
      </c>
      <c r="TS26" s="1125">
        <f t="shared" si="1340"/>
        <v>0</v>
      </c>
      <c r="TT26" s="1113">
        <f t="shared" si="1340"/>
        <v>0</v>
      </c>
      <c r="TV26" s="1120">
        <f t="shared" ref="TV26:UI26" si="1341">SUM(TV27+TV31+TV36)</f>
        <v>0</v>
      </c>
      <c r="TW26" s="1112">
        <f t="shared" si="1341"/>
        <v>0</v>
      </c>
      <c r="TX26" s="1112">
        <f t="shared" si="1341"/>
        <v>0</v>
      </c>
      <c r="TY26" s="1112">
        <f t="shared" si="1341"/>
        <v>0</v>
      </c>
      <c r="TZ26" s="1112">
        <f t="shared" si="1341"/>
        <v>0</v>
      </c>
      <c r="UA26" s="1112">
        <f t="shared" si="1341"/>
        <v>0</v>
      </c>
      <c r="UB26" s="1112">
        <f t="shared" si="1341"/>
        <v>0</v>
      </c>
      <c r="UC26" s="1112">
        <f t="shared" si="1341"/>
        <v>0</v>
      </c>
      <c r="UD26" s="1112">
        <f t="shared" si="1341"/>
        <v>0</v>
      </c>
      <c r="UE26" s="1112">
        <f t="shared" si="1341"/>
        <v>0</v>
      </c>
      <c r="UF26" s="1112">
        <f t="shared" si="1341"/>
        <v>0</v>
      </c>
      <c r="UG26" s="1112">
        <f t="shared" si="1341"/>
        <v>0</v>
      </c>
      <c r="UH26" s="1125">
        <f t="shared" si="1341"/>
        <v>0</v>
      </c>
      <c r="UI26" s="1113">
        <f t="shared" si="1341"/>
        <v>0</v>
      </c>
      <c r="UK26" s="1120">
        <f t="shared" ref="UK26:UX26" si="1342">SUM(UK27+UK31+UK36)</f>
        <v>0</v>
      </c>
      <c r="UL26" s="1112">
        <f t="shared" si="1342"/>
        <v>0</v>
      </c>
      <c r="UM26" s="1112">
        <f t="shared" si="1342"/>
        <v>0</v>
      </c>
      <c r="UN26" s="1112">
        <f t="shared" si="1342"/>
        <v>0</v>
      </c>
      <c r="UO26" s="1112">
        <f t="shared" si="1342"/>
        <v>0</v>
      </c>
      <c r="UP26" s="1112">
        <f t="shared" si="1342"/>
        <v>0</v>
      </c>
      <c r="UQ26" s="1112">
        <f t="shared" si="1342"/>
        <v>0</v>
      </c>
      <c r="UR26" s="1112">
        <f t="shared" si="1342"/>
        <v>0</v>
      </c>
      <c r="US26" s="1112">
        <f t="shared" si="1342"/>
        <v>0</v>
      </c>
      <c r="UT26" s="1112">
        <f t="shared" si="1342"/>
        <v>0</v>
      </c>
      <c r="UU26" s="1112">
        <f t="shared" si="1342"/>
        <v>0</v>
      </c>
      <c r="UV26" s="1112">
        <f t="shared" si="1342"/>
        <v>0</v>
      </c>
      <c r="UW26" s="1125">
        <f t="shared" si="1342"/>
        <v>0</v>
      </c>
      <c r="UX26" s="1113">
        <f t="shared" si="1342"/>
        <v>0</v>
      </c>
      <c r="UZ26" s="1120">
        <f t="shared" ref="UZ26:VM26" si="1343">SUM(UZ27+UZ31+UZ36)</f>
        <v>0</v>
      </c>
      <c r="VA26" s="1112">
        <f t="shared" si="1343"/>
        <v>0</v>
      </c>
      <c r="VB26" s="1112">
        <f t="shared" si="1343"/>
        <v>0</v>
      </c>
      <c r="VC26" s="1112">
        <f t="shared" si="1343"/>
        <v>0</v>
      </c>
      <c r="VD26" s="1112">
        <f t="shared" si="1343"/>
        <v>0</v>
      </c>
      <c r="VE26" s="1112">
        <f t="shared" si="1343"/>
        <v>0</v>
      </c>
      <c r="VF26" s="1112">
        <f t="shared" si="1343"/>
        <v>0</v>
      </c>
      <c r="VG26" s="1112">
        <f t="shared" si="1343"/>
        <v>0</v>
      </c>
      <c r="VH26" s="1112">
        <f t="shared" si="1343"/>
        <v>0</v>
      </c>
      <c r="VI26" s="1112">
        <f t="shared" si="1343"/>
        <v>0</v>
      </c>
      <c r="VJ26" s="1112">
        <f t="shared" si="1343"/>
        <v>0</v>
      </c>
      <c r="VK26" s="1112">
        <f t="shared" si="1343"/>
        <v>0</v>
      </c>
      <c r="VL26" s="1125">
        <f t="shared" si="1343"/>
        <v>0</v>
      </c>
      <c r="VM26" s="1113">
        <f t="shared" si="1343"/>
        <v>0</v>
      </c>
      <c r="VO26" s="1120">
        <f t="shared" ref="VO26:WB26" si="1344">SUM(VO27+VO31+VO36)</f>
        <v>0</v>
      </c>
      <c r="VP26" s="1112">
        <f t="shared" si="1344"/>
        <v>0</v>
      </c>
      <c r="VQ26" s="1112">
        <f t="shared" si="1344"/>
        <v>0</v>
      </c>
      <c r="VR26" s="1112">
        <f t="shared" si="1344"/>
        <v>0</v>
      </c>
      <c r="VS26" s="1112">
        <f t="shared" si="1344"/>
        <v>0</v>
      </c>
      <c r="VT26" s="1112">
        <f t="shared" si="1344"/>
        <v>0</v>
      </c>
      <c r="VU26" s="1112">
        <f t="shared" si="1344"/>
        <v>0</v>
      </c>
      <c r="VV26" s="1112">
        <f t="shared" si="1344"/>
        <v>0</v>
      </c>
      <c r="VW26" s="1112">
        <f t="shared" si="1344"/>
        <v>0</v>
      </c>
      <c r="VX26" s="1112">
        <f t="shared" si="1344"/>
        <v>0</v>
      </c>
      <c r="VY26" s="1112">
        <f t="shared" si="1344"/>
        <v>0</v>
      </c>
      <c r="VZ26" s="1112">
        <f t="shared" si="1344"/>
        <v>0</v>
      </c>
      <c r="WA26" s="1125">
        <f t="shared" si="1344"/>
        <v>0</v>
      </c>
      <c r="WB26" s="1113">
        <f t="shared" si="1344"/>
        <v>0</v>
      </c>
      <c r="WD26" s="1120">
        <f t="shared" ref="WD26:WQ26" si="1345">SUM(WD27+WD31+WD36)</f>
        <v>0</v>
      </c>
      <c r="WE26" s="1112">
        <f t="shared" si="1345"/>
        <v>0</v>
      </c>
      <c r="WF26" s="1112">
        <f t="shared" si="1345"/>
        <v>0</v>
      </c>
      <c r="WG26" s="1112">
        <f t="shared" si="1345"/>
        <v>0</v>
      </c>
      <c r="WH26" s="1112">
        <f t="shared" si="1345"/>
        <v>0</v>
      </c>
      <c r="WI26" s="1112">
        <f t="shared" si="1345"/>
        <v>0</v>
      </c>
      <c r="WJ26" s="1112">
        <f t="shared" si="1345"/>
        <v>0</v>
      </c>
      <c r="WK26" s="1112">
        <f t="shared" si="1345"/>
        <v>0</v>
      </c>
      <c r="WL26" s="1112">
        <f t="shared" si="1345"/>
        <v>0</v>
      </c>
      <c r="WM26" s="1112">
        <f t="shared" si="1345"/>
        <v>0</v>
      </c>
      <c r="WN26" s="1112">
        <f t="shared" si="1345"/>
        <v>0</v>
      </c>
      <c r="WO26" s="1112">
        <f t="shared" si="1345"/>
        <v>0</v>
      </c>
      <c r="WP26" s="1125">
        <f t="shared" si="1345"/>
        <v>0</v>
      </c>
      <c r="WQ26" s="1113">
        <f t="shared" si="1345"/>
        <v>0</v>
      </c>
      <c r="WS26" s="1120">
        <f t="shared" ref="WS26:XF26" si="1346">SUM(WS27+WS31+WS36)</f>
        <v>0</v>
      </c>
      <c r="WT26" s="1112">
        <f t="shared" si="1346"/>
        <v>0</v>
      </c>
      <c r="WU26" s="1112">
        <f t="shared" si="1346"/>
        <v>0</v>
      </c>
      <c r="WV26" s="1112">
        <f t="shared" si="1346"/>
        <v>0</v>
      </c>
      <c r="WW26" s="1112">
        <f t="shared" si="1346"/>
        <v>0</v>
      </c>
      <c r="WX26" s="1112">
        <f t="shared" si="1346"/>
        <v>0</v>
      </c>
      <c r="WY26" s="1112">
        <f t="shared" si="1346"/>
        <v>0</v>
      </c>
      <c r="WZ26" s="1112">
        <f t="shared" si="1346"/>
        <v>0</v>
      </c>
      <c r="XA26" s="1112">
        <f t="shared" si="1346"/>
        <v>0</v>
      </c>
      <c r="XB26" s="1112">
        <f t="shared" si="1346"/>
        <v>0</v>
      </c>
      <c r="XC26" s="1112">
        <f t="shared" si="1346"/>
        <v>0</v>
      </c>
      <c r="XD26" s="1112">
        <f t="shared" si="1346"/>
        <v>0</v>
      </c>
      <c r="XE26" s="1125">
        <f t="shared" si="1346"/>
        <v>0</v>
      </c>
      <c r="XF26" s="1113">
        <f t="shared" si="1346"/>
        <v>0</v>
      </c>
      <c r="XH26" s="1120">
        <f t="shared" ref="XH26:XU26" si="1347">SUM(XH27+XH31+XH36)</f>
        <v>0</v>
      </c>
      <c r="XI26" s="1112">
        <f t="shared" si="1347"/>
        <v>0</v>
      </c>
      <c r="XJ26" s="1112">
        <f t="shared" si="1347"/>
        <v>0</v>
      </c>
      <c r="XK26" s="1112">
        <f t="shared" si="1347"/>
        <v>0</v>
      </c>
      <c r="XL26" s="1112">
        <f t="shared" si="1347"/>
        <v>0</v>
      </c>
      <c r="XM26" s="1112">
        <f t="shared" si="1347"/>
        <v>0</v>
      </c>
      <c r="XN26" s="1112">
        <f t="shared" si="1347"/>
        <v>0</v>
      </c>
      <c r="XO26" s="1112">
        <f t="shared" si="1347"/>
        <v>0</v>
      </c>
      <c r="XP26" s="1112">
        <f t="shared" si="1347"/>
        <v>0</v>
      </c>
      <c r="XQ26" s="1112">
        <f t="shared" si="1347"/>
        <v>0</v>
      </c>
      <c r="XR26" s="1112">
        <f t="shared" si="1347"/>
        <v>0</v>
      </c>
      <c r="XS26" s="1112">
        <f t="shared" si="1347"/>
        <v>0</v>
      </c>
      <c r="XT26" s="1125">
        <f t="shared" si="1347"/>
        <v>0</v>
      </c>
      <c r="XU26" s="1113">
        <f t="shared" si="1347"/>
        <v>0</v>
      </c>
      <c r="XW26" s="1120">
        <f t="shared" ref="XW26:YJ26" si="1348">SUM(XW27+XW31+XW36)</f>
        <v>0</v>
      </c>
      <c r="XX26" s="1112">
        <f t="shared" si="1348"/>
        <v>0</v>
      </c>
      <c r="XY26" s="1112">
        <f t="shared" si="1348"/>
        <v>0</v>
      </c>
      <c r="XZ26" s="1112">
        <f t="shared" si="1348"/>
        <v>0</v>
      </c>
      <c r="YA26" s="1112">
        <f t="shared" si="1348"/>
        <v>0</v>
      </c>
      <c r="YB26" s="1112">
        <f t="shared" si="1348"/>
        <v>0</v>
      </c>
      <c r="YC26" s="1112">
        <f t="shared" si="1348"/>
        <v>0</v>
      </c>
      <c r="YD26" s="1112">
        <f t="shared" si="1348"/>
        <v>0</v>
      </c>
      <c r="YE26" s="1112">
        <f t="shared" si="1348"/>
        <v>0</v>
      </c>
      <c r="YF26" s="1112">
        <f t="shared" si="1348"/>
        <v>0</v>
      </c>
      <c r="YG26" s="1112">
        <f t="shared" si="1348"/>
        <v>0</v>
      </c>
      <c r="YH26" s="1112">
        <f t="shared" si="1348"/>
        <v>0</v>
      </c>
      <c r="YI26" s="1125">
        <f t="shared" si="1348"/>
        <v>0</v>
      </c>
      <c r="YJ26" s="1113">
        <f t="shared" si="1348"/>
        <v>0</v>
      </c>
      <c r="YL26" s="1120">
        <f t="shared" ref="YL26:YY26" si="1349">SUM(YL27+YL31+YL36)</f>
        <v>0</v>
      </c>
      <c r="YM26" s="1112">
        <f t="shared" si="1349"/>
        <v>0</v>
      </c>
      <c r="YN26" s="1112">
        <f t="shared" si="1349"/>
        <v>0</v>
      </c>
      <c r="YO26" s="1112">
        <f t="shared" si="1349"/>
        <v>0</v>
      </c>
      <c r="YP26" s="1112">
        <f t="shared" si="1349"/>
        <v>0</v>
      </c>
      <c r="YQ26" s="1112">
        <f t="shared" si="1349"/>
        <v>0</v>
      </c>
      <c r="YR26" s="1112">
        <f t="shared" si="1349"/>
        <v>0</v>
      </c>
      <c r="YS26" s="1112">
        <f t="shared" si="1349"/>
        <v>0</v>
      </c>
      <c r="YT26" s="1112">
        <f t="shared" si="1349"/>
        <v>0</v>
      </c>
      <c r="YU26" s="1112">
        <f t="shared" si="1349"/>
        <v>0</v>
      </c>
      <c r="YV26" s="1112">
        <f t="shared" si="1349"/>
        <v>0</v>
      </c>
      <c r="YW26" s="1112">
        <f t="shared" si="1349"/>
        <v>0</v>
      </c>
      <c r="YX26" s="1125">
        <f t="shared" si="1349"/>
        <v>0</v>
      </c>
      <c r="YY26" s="1113">
        <f t="shared" si="1349"/>
        <v>0</v>
      </c>
      <c r="ZA26" s="1120">
        <f t="shared" ref="ZA26:ZN26" si="1350">SUM(ZA27+ZA31+ZA36)</f>
        <v>0</v>
      </c>
      <c r="ZB26" s="1112">
        <f t="shared" si="1350"/>
        <v>0</v>
      </c>
      <c r="ZC26" s="1112">
        <f t="shared" si="1350"/>
        <v>0</v>
      </c>
      <c r="ZD26" s="1112">
        <f t="shared" si="1350"/>
        <v>0</v>
      </c>
      <c r="ZE26" s="1112">
        <f t="shared" si="1350"/>
        <v>0</v>
      </c>
      <c r="ZF26" s="1112">
        <f t="shared" si="1350"/>
        <v>0</v>
      </c>
      <c r="ZG26" s="1112">
        <f t="shared" si="1350"/>
        <v>0</v>
      </c>
      <c r="ZH26" s="1112">
        <f t="shared" si="1350"/>
        <v>0</v>
      </c>
      <c r="ZI26" s="1112">
        <f t="shared" si="1350"/>
        <v>0</v>
      </c>
      <c r="ZJ26" s="1112">
        <f t="shared" si="1350"/>
        <v>0</v>
      </c>
      <c r="ZK26" s="1112">
        <f t="shared" si="1350"/>
        <v>0</v>
      </c>
      <c r="ZL26" s="1112">
        <f t="shared" si="1350"/>
        <v>0</v>
      </c>
      <c r="ZM26" s="1125">
        <f t="shared" si="1350"/>
        <v>0</v>
      </c>
      <c r="ZN26" s="1113">
        <f t="shared" si="1350"/>
        <v>0</v>
      </c>
      <c r="ZP26" s="1120">
        <f t="shared" ref="ZP26:AAC26" si="1351">SUM(ZP27+ZP31+ZP36)</f>
        <v>0</v>
      </c>
      <c r="ZQ26" s="1112">
        <f t="shared" si="1351"/>
        <v>0</v>
      </c>
      <c r="ZR26" s="1112">
        <f t="shared" si="1351"/>
        <v>0</v>
      </c>
      <c r="ZS26" s="1112">
        <f t="shared" si="1351"/>
        <v>0</v>
      </c>
      <c r="ZT26" s="1112">
        <f t="shared" si="1351"/>
        <v>0</v>
      </c>
      <c r="ZU26" s="1112">
        <f t="shared" si="1351"/>
        <v>0</v>
      </c>
      <c r="ZV26" s="1112">
        <f t="shared" si="1351"/>
        <v>0</v>
      </c>
      <c r="ZW26" s="1112">
        <f t="shared" si="1351"/>
        <v>0</v>
      </c>
      <c r="ZX26" s="1112">
        <f t="shared" si="1351"/>
        <v>0</v>
      </c>
      <c r="ZY26" s="1112">
        <f t="shared" si="1351"/>
        <v>0</v>
      </c>
      <c r="ZZ26" s="1112">
        <f t="shared" si="1351"/>
        <v>0</v>
      </c>
      <c r="AAA26" s="1112">
        <f t="shared" si="1351"/>
        <v>0</v>
      </c>
      <c r="AAB26" s="1125">
        <f t="shared" si="1351"/>
        <v>0</v>
      </c>
      <c r="AAC26" s="1113">
        <f t="shared" si="1351"/>
        <v>0</v>
      </c>
      <c r="AAE26" s="1120">
        <f t="shared" ref="AAE26:AAR26" si="1352">SUM(AAE27+AAE31+AAE36)</f>
        <v>0</v>
      </c>
      <c r="AAF26" s="1112">
        <f t="shared" si="1352"/>
        <v>0</v>
      </c>
      <c r="AAG26" s="1112">
        <f t="shared" si="1352"/>
        <v>0</v>
      </c>
      <c r="AAH26" s="1112">
        <f t="shared" si="1352"/>
        <v>0</v>
      </c>
      <c r="AAI26" s="1112">
        <f t="shared" si="1352"/>
        <v>0</v>
      </c>
      <c r="AAJ26" s="1112">
        <f t="shared" si="1352"/>
        <v>0</v>
      </c>
      <c r="AAK26" s="1112">
        <f t="shared" si="1352"/>
        <v>0</v>
      </c>
      <c r="AAL26" s="1112">
        <f t="shared" si="1352"/>
        <v>0</v>
      </c>
      <c r="AAM26" s="1112">
        <f t="shared" si="1352"/>
        <v>0</v>
      </c>
      <c r="AAN26" s="1112">
        <f t="shared" si="1352"/>
        <v>0</v>
      </c>
      <c r="AAO26" s="1112">
        <f t="shared" si="1352"/>
        <v>0</v>
      </c>
      <c r="AAP26" s="1112">
        <f t="shared" si="1352"/>
        <v>0</v>
      </c>
      <c r="AAQ26" s="1125">
        <f t="shared" si="1352"/>
        <v>0</v>
      </c>
      <c r="AAR26" s="1113">
        <f t="shared" si="1352"/>
        <v>0</v>
      </c>
      <c r="AAT26" s="1120">
        <f t="shared" ref="AAT26:ABG26" si="1353">SUM(AAT27+AAT31+AAT36)</f>
        <v>0</v>
      </c>
      <c r="AAU26" s="1112">
        <f t="shared" si="1353"/>
        <v>0</v>
      </c>
      <c r="AAV26" s="1112">
        <f t="shared" si="1353"/>
        <v>0</v>
      </c>
      <c r="AAW26" s="1112">
        <f t="shared" si="1353"/>
        <v>0</v>
      </c>
      <c r="AAX26" s="1112">
        <f t="shared" si="1353"/>
        <v>0</v>
      </c>
      <c r="AAY26" s="1112">
        <f t="shared" si="1353"/>
        <v>0</v>
      </c>
      <c r="AAZ26" s="1112">
        <f t="shared" si="1353"/>
        <v>0</v>
      </c>
      <c r="ABA26" s="1112">
        <f t="shared" si="1353"/>
        <v>0</v>
      </c>
      <c r="ABB26" s="1112">
        <f t="shared" si="1353"/>
        <v>0</v>
      </c>
      <c r="ABC26" s="1112">
        <f t="shared" si="1353"/>
        <v>0</v>
      </c>
      <c r="ABD26" s="1112">
        <f t="shared" si="1353"/>
        <v>0</v>
      </c>
      <c r="ABE26" s="1112">
        <f t="shared" si="1353"/>
        <v>0</v>
      </c>
      <c r="ABF26" s="1125">
        <f t="shared" si="1353"/>
        <v>0</v>
      </c>
      <c r="ABG26" s="1113">
        <f t="shared" si="1353"/>
        <v>0</v>
      </c>
      <c r="ABI26" s="1120">
        <f t="shared" ref="ABI26:ABV26" si="1354">SUM(ABI27+ABI31+ABI36)</f>
        <v>0</v>
      </c>
      <c r="ABJ26" s="1112">
        <f t="shared" si="1354"/>
        <v>0</v>
      </c>
      <c r="ABK26" s="1112">
        <f t="shared" si="1354"/>
        <v>0</v>
      </c>
      <c r="ABL26" s="1112">
        <f t="shared" si="1354"/>
        <v>0</v>
      </c>
      <c r="ABM26" s="1112">
        <f t="shared" si="1354"/>
        <v>0</v>
      </c>
      <c r="ABN26" s="1112">
        <f t="shared" si="1354"/>
        <v>0</v>
      </c>
      <c r="ABO26" s="1112">
        <f t="shared" si="1354"/>
        <v>0</v>
      </c>
      <c r="ABP26" s="1112">
        <f t="shared" si="1354"/>
        <v>0</v>
      </c>
      <c r="ABQ26" s="1112">
        <f t="shared" si="1354"/>
        <v>0</v>
      </c>
      <c r="ABR26" s="1112">
        <f t="shared" si="1354"/>
        <v>0</v>
      </c>
      <c r="ABS26" s="1112">
        <f t="shared" si="1354"/>
        <v>0</v>
      </c>
      <c r="ABT26" s="1112">
        <f t="shared" si="1354"/>
        <v>0</v>
      </c>
      <c r="ABU26" s="1125">
        <f t="shared" si="1354"/>
        <v>0</v>
      </c>
      <c r="ABV26" s="1113">
        <f t="shared" si="1354"/>
        <v>0</v>
      </c>
      <c r="ABX26" s="1120">
        <f t="shared" ref="ABX26:ACK26" si="1355">SUM(ABX27+ABX31+ABX36)</f>
        <v>0</v>
      </c>
      <c r="ABY26" s="1112">
        <f t="shared" si="1355"/>
        <v>0</v>
      </c>
      <c r="ABZ26" s="1112">
        <f t="shared" si="1355"/>
        <v>0</v>
      </c>
      <c r="ACA26" s="1112">
        <f t="shared" si="1355"/>
        <v>0</v>
      </c>
      <c r="ACB26" s="1112">
        <f t="shared" si="1355"/>
        <v>0</v>
      </c>
      <c r="ACC26" s="1112">
        <f t="shared" si="1355"/>
        <v>0</v>
      </c>
      <c r="ACD26" s="1112">
        <f t="shared" si="1355"/>
        <v>0</v>
      </c>
      <c r="ACE26" s="1112">
        <f t="shared" si="1355"/>
        <v>0</v>
      </c>
      <c r="ACF26" s="1112">
        <f t="shared" si="1355"/>
        <v>0</v>
      </c>
      <c r="ACG26" s="1112">
        <f t="shared" si="1355"/>
        <v>0</v>
      </c>
      <c r="ACH26" s="1112">
        <f t="shared" si="1355"/>
        <v>0</v>
      </c>
      <c r="ACI26" s="1112">
        <f t="shared" si="1355"/>
        <v>0</v>
      </c>
      <c r="ACJ26" s="1125">
        <f t="shared" si="1355"/>
        <v>0</v>
      </c>
      <c r="ACK26" s="1113">
        <f t="shared" si="1355"/>
        <v>0</v>
      </c>
      <c r="ACM26" s="1120">
        <f t="shared" ref="ACM26:ACZ26" si="1356">SUM(ACM27+ACM31+ACM36)</f>
        <v>0</v>
      </c>
      <c r="ACN26" s="1112">
        <f t="shared" si="1356"/>
        <v>0</v>
      </c>
      <c r="ACO26" s="1112">
        <f t="shared" si="1356"/>
        <v>0</v>
      </c>
      <c r="ACP26" s="1112">
        <f t="shared" si="1356"/>
        <v>0</v>
      </c>
      <c r="ACQ26" s="1112">
        <f t="shared" si="1356"/>
        <v>0</v>
      </c>
      <c r="ACR26" s="1112">
        <f t="shared" si="1356"/>
        <v>0</v>
      </c>
      <c r="ACS26" s="1112">
        <f t="shared" si="1356"/>
        <v>0</v>
      </c>
      <c r="ACT26" s="1112">
        <f t="shared" si="1356"/>
        <v>0</v>
      </c>
      <c r="ACU26" s="1112">
        <f t="shared" si="1356"/>
        <v>0</v>
      </c>
      <c r="ACV26" s="1112">
        <f t="shared" si="1356"/>
        <v>0</v>
      </c>
      <c r="ACW26" s="1112">
        <f t="shared" si="1356"/>
        <v>0</v>
      </c>
      <c r="ACX26" s="1112">
        <f t="shared" si="1356"/>
        <v>0</v>
      </c>
      <c r="ACY26" s="1125">
        <f t="shared" si="1356"/>
        <v>0</v>
      </c>
      <c r="ACZ26" s="1113">
        <f t="shared" si="1356"/>
        <v>0</v>
      </c>
      <c r="ADB26" s="1120">
        <f t="shared" ref="ADB26:ADO26" si="1357">SUM(ADB27+ADB31+ADB36)</f>
        <v>0</v>
      </c>
      <c r="ADC26" s="1112">
        <f t="shared" si="1357"/>
        <v>0</v>
      </c>
      <c r="ADD26" s="1112">
        <f t="shared" si="1357"/>
        <v>0</v>
      </c>
      <c r="ADE26" s="1112">
        <f t="shared" si="1357"/>
        <v>0</v>
      </c>
      <c r="ADF26" s="1112">
        <f t="shared" si="1357"/>
        <v>0</v>
      </c>
      <c r="ADG26" s="1112">
        <f t="shared" si="1357"/>
        <v>0</v>
      </c>
      <c r="ADH26" s="1112">
        <f t="shared" si="1357"/>
        <v>0</v>
      </c>
      <c r="ADI26" s="1112">
        <f t="shared" si="1357"/>
        <v>0</v>
      </c>
      <c r="ADJ26" s="1112">
        <f t="shared" si="1357"/>
        <v>0</v>
      </c>
      <c r="ADK26" s="1112">
        <f t="shared" si="1357"/>
        <v>0</v>
      </c>
      <c r="ADL26" s="1112">
        <f t="shared" si="1357"/>
        <v>0</v>
      </c>
      <c r="ADM26" s="1112">
        <f t="shared" si="1357"/>
        <v>0</v>
      </c>
      <c r="ADN26" s="1125">
        <f t="shared" si="1357"/>
        <v>0</v>
      </c>
      <c r="ADO26" s="1113">
        <f t="shared" si="1357"/>
        <v>0</v>
      </c>
      <c r="ADQ26" s="1120">
        <f t="shared" ref="ADQ26:AED26" si="1358">SUM(ADQ27+ADQ31+ADQ36)</f>
        <v>0</v>
      </c>
      <c r="ADR26" s="1112">
        <f t="shared" si="1358"/>
        <v>0</v>
      </c>
      <c r="ADS26" s="1112">
        <f t="shared" si="1358"/>
        <v>0</v>
      </c>
      <c r="ADT26" s="1112">
        <f t="shared" si="1358"/>
        <v>0</v>
      </c>
      <c r="ADU26" s="1112">
        <f t="shared" si="1358"/>
        <v>0</v>
      </c>
      <c r="ADV26" s="1112">
        <f t="shared" si="1358"/>
        <v>0</v>
      </c>
      <c r="ADW26" s="1112">
        <f t="shared" si="1358"/>
        <v>0</v>
      </c>
      <c r="ADX26" s="1112">
        <f t="shared" si="1358"/>
        <v>0</v>
      </c>
      <c r="ADY26" s="1112">
        <f t="shared" si="1358"/>
        <v>0</v>
      </c>
      <c r="ADZ26" s="1112">
        <f t="shared" si="1358"/>
        <v>0</v>
      </c>
      <c r="AEA26" s="1112">
        <f t="shared" si="1358"/>
        <v>0</v>
      </c>
      <c r="AEB26" s="1112">
        <f t="shared" si="1358"/>
        <v>0</v>
      </c>
      <c r="AEC26" s="1125">
        <f t="shared" si="1358"/>
        <v>0</v>
      </c>
      <c r="AED26" s="1113">
        <f t="shared" si="1358"/>
        <v>0</v>
      </c>
      <c r="AEF26" s="1120">
        <f t="shared" ref="AEF26:AES26" si="1359">SUM(AEF27+AEF31+AEF36)</f>
        <v>0</v>
      </c>
      <c r="AEG26" s="1112">
        <f t="shared" si="1359"/>
        <v>0</v>
      </c>
      <c r="AEH26" s="1112">
        <f t="shared" si="1359"/>
        <v>0</v>
      </c>
      <c r="AEI26" s="1112">
        <f t="shared" si="1359"/>
        <v>0</v>
      </c>
      <c r="AEJ26" s="1112">
        <f t="shared" si="1359"/>
        <v>0</v>
      </c>
      <c r="AEK26" s="1112">
        <f t="shared" si="1359"/>
        <v>0</v>
      </c>
      <c r="AEL26" s="1112">
        <f t="shared" si="1359"/>
        <v>0</v>
      </c>
      <c r="AEM26" s="1112">
        <f t="shared" si="1359"/>
        <v>0</v>
      </c>
      <c r="AEN26" s="1112">
        <f t="shared" si="1359"/>
        <v>0</v>
      </c>
      <c r="AEO26" s="1112">
        <f t="shared" si="1359"/>
        <v>0</v>
      </c>
      <c r="AEP26" s="1112">
        <f t="shared" si="1359"/>
        <v>0</v>
      </c>
      <c r="AEQ26" s="1112">
        <f t="shared" si="1359"/>
        <v>0</v>
      </c>
      <c r="AER26" s="1125">
        <f t="shared" si="1359"/>
        <v>0</v>
      </c>
      <c r="AES26" s="1113">
        <f t="shared" si="1359"/>
        <v>0</v>
      </c>
      <c r="AEU26" s="1120">
        <f t="shared" ref="AEU26:AFH26" si="1360">SUM(AEU27+AEU31+AEU36)</f>
        <v>0</v>
      </c>
      <c r="AEV26" s="1112">
        <f t="shared" si="1360"/>
        <v>0</v>
      </c>
      <c r="AEW26" s="1112">
        <f t="shared" si="1360"/>
        <v>0</v>
      </c>
      <c r="AEX26" s="1112">
        <f t="shared" si="1360"/>
        <v>0</v>
      </c>
      <c r="AEY26" s="1112">
        <f t="shared" si="1360"/>
        <v>0</v>
      </c>
      <c r="AEZ26" s="1112">
        <f t="shared" si="1360"/>
        <v>0</v>
      </c>
      <c r="AFA26" s="1112">
        <f t="shared" si="1360"/>
        <v>0</v>
      </c>
      <c r="AFB26" s="1112">
        <f t="shared" si="1360"/>
        <v>0</v>
      </c>
      <c r="AFC26" s="1112">
        <f t="shared" si="1360"/>
        <v>0</v>
      </c>
      <c r="AFD26" s="1112">
        <f t="shared" si="1360"/>
        <v>0</v>
      </c>
      <c r="AFE26" s="1112">
        <f t="shared" si="1360"/>
        <v>0</v>
      </c>
      <c r="AFF26" s="1112">
        <f t="shared" si="1360"/>
        <v>0</v>
      </c>
      <c r="AFG26" s="1125">
        <f t="shared" si="1360"/>
        <v>0</v>
      </c>
      <c r="AFH26" s="1113">
        <f t="shared" si="1360"/>
        <v>0</v>
      </c>
      <c r="AFJ26" s="1120">
        <f t="shared" ref="AFJ26:AFW26" si="1361">SUM(AFJ27+AFJ31+AFJ36)</f>
        <v>0</v>
      </c>
      <c r="AFK26" s="1112">
        <f t="shared" si="1361"/>
        <v>0</v>
      </c>
      <c r="AFL26" s="1112">
        <f t="shared" si="1361"/>
        <v>0</v>
      </c>
      <c r="AFM26" s="1112">
        <f t="shared" si="1361"/>
        <v>0</v>
      </c>
      <c r="AFN26" s="1112">
        <f t="shared" si="1361"/>
        <v>0</v>
      </c>
      <c r="AFO26" s="1112">
        <f t="shared" si="1361"/>
        <v>0</v>
      </c>
      <c r="AFP26" s="1112">
        <f t="shared" si="1361"/>
        <v>0</v>
      </c>
      <c r="AFQ26" s="1112">
        <f t="shared" si="1361"/>
        <v>0</v>
      </c>
      <c r="AFR26" s="1112">
        <f t="shared" si="1361"/>
        <v>0</v>
      </c>
      <c r="AFS26" s="1112">
        <f t="shared" si="1361"/>
        <v>0</v>
      </c>
      <c r="AFT26" s="1112">
        <f t="shared" si="1361"/>
        <v>0</v>
      </c>
      <c r="AFU26" s="1112">
        <f t="shared" si="1361"/>
        <v>0</v>
      </c>
      <c r="AFV26" s="1125">
        <f t="shared" si="1361"/>
        <v>0</v>
      </c>
      <c r="AFW26" s="1113">
        <f t="shared" si="1361"/>
        <v>0</v>
      </c>
      <c r="AFY26" s="1120">
        <f t="shared" ref="AFY26:AGL26" si="1362">SUM(AFY27+AFY31+AFY36)</f>
        <v>0</v>
      </c>
      <c r="AFZ26" s="1112">
        <f t="shared" si="1362"/>
        <v>0</v>
      </c>
      <c r="AGA26" s="1112">
        <f t="shared" si="1362"/>
        <v>0</v>
      </c>
      <c r="AGB26" s="1112">
        <f t="shared" si="1362"/>
        <v>0</v>
      </c>
      <c r="AGC26" s="1112">
        <f t="shared" si="1362"/>
        <v>0</v>
      </c>
      <c r="AGD26" s="1112">
        <f t="shared" si="1362"/>
        <v>0</v>
      </c>
      <c r="AGE26" s="1112">
        <f t="shared" si="1362"/>
        <v>0</v>
      </c>
      <c r="AGF26" s="1112">
        <f t="shared" si="1362"/>
        <v>0</v>
      </c>
      <c r="AGG26" s="1112">
        <f t="shared" si="1362"/>
        <v>0</v>
      </c>
      <c r="AGH26" s="1112">
        <f t="shared" si="1362"/>
        <v>0</v>
      </c>
      <c r="AGI26" s="1112">
        <f t="shared" si="1362"/>
        <v>0</v>
      </c>
      <c r="AGJ26" s="1112">
        <f t="shared" si="1362"/>
        <v>0</v>
      </c>
      <c r="AGK26" s="1125">
        <f t="shared" si="1362"/>
        <v>0</v>
      </c>
      <c r="AGL26" s="1113">
        <f t="shared" si="1362"/>
        <v>0</v>
      </c>
      <c r="AGN26" s="1120">
        <f t="shared" ref="AGN26:AHA26" si="1363">SUM(AGN27+AGN31+AGN36)</f>
        <v>0</v>
      </c>
      <c r="AGO26" s="1112">
        <f t="shared" si="1363"/>
        <v>0</v>
      </c>
      <c r="AGP26" s="1112">
        <f t="shared" si="1363"/>
        <v>0</v>
      </c>
      <c r="AGQ26" s="1112">
        <f t="shared" si="1363"/>
        <v>0</v>
      </c>
      <c r="AGR26" s="1112">
        <f t="shared" si="1363"/>
        <v>0</v>
      </c>
      <c r="AGS26" s="1112">
        <f t="shared" si="1363"/>
        <v>0</v>
      </c>
      <c r="AGT26" s="1112">
        <f t="shared" si="1363"/>
        <v>0</v>
      </c>
      <c r="AGU26" s="1112">
        <f t="shared" si="1363"/>
        <v>0</v>
      </c>
      <c r="AGV26" s="1112">
        <f t="shared" si="1363"/>
        <v>0</v>
      </c>
      <c r="AGW26" s="1112">
        <f t="shared" si="1363"/>
        <v>0</v>
      </c>
      <c r="AGX26" s="1112">
        <f t="shared" si="1363"/>
        <v>0</v>
      </c>
      <c r="AGY26" s="1112">
        <f t="shared" si="1363"/>
        <v>0</v>
      </c>
      <c r="AGZ26" s="1125">
        <f t="shared" si="1363"/>
        <v>0</v>
      </c>
      <c r="AHA26" s="1113">
        <f t="shared" si="1363"/>
        <v>0</v>
      </c>
      <c r="AHC26" s="1120">
        <f t="shared" ref="AHC26:AHP26" si="1364">SUM(AHC27+AHC31+AHC36)</f>
        <v>0</v>
      </c>
      <c r="AHD26" s="1112">
        <f t="shared" si="1364"/>
        <v>0</v>
      </c>
      <c r="AHE26" s="1112">
        <f t="shared" si="1364"/>
        <v>0</v>
      </c>
      <c r="AHF26" s="1112">
        <f t="shared" si="1364"/>
        <v>0</v>
      </c>
      <c r="AHG26" s="1112">
        <f t="shared" si="1364"/>
        <v>0</v>
      </c>
      <c r="AHH26" s="1112">
        <f t="shared" si="1364"/>
        <v>0</v>
      </c>
      <c r="AHI26" s="1112">
        <f t="shared" si="1364"/>
        <v>0</v>
      </c>
      <c r="AHJ26" s="1112">
        <f t="shared" si="1364"/>
        <v>0</v>
      </c>
      <c r="AHK26" s="1112">
        <f t="shared" si="1364"/>
        <v>0</v>
      </c>
      <c r="AHL26" s="1112">
        <f t="shared" si="1364"/>
        <v>0</v>
      </c>
      <c r="AHM26" s="1112">
        <f t="shared" si="1364"/>
        <v>0</v>
      </c>
      <c r="AHN26" s="1112">
        <f t="shared" si="1364"/>
        <v>0</v>
      </c>
      <c r="AHO26" s="1125">
        <f t="shared" si="1364"/>
        <v>0</v>
      </c>
      <c r="AHP26" s="1113">
        <f t="shared" si="1364"/>
        <v>0</v>
      </c>
      <c r="AHR26" s="1120">
        <f t="shared" ref="AHR26:AIE26" si="1365">SUM(AHR27+AHR31+AHR36)</f>
        <v>0</v>
      </c>
      <c r="AHS26" s="1112">
        <f t="shared" si="1365"/>
        <v>0</v>
      </c>
      <c r="AHT26" s="1112">
        <f t="shared" si="1365"/>
        <v>0</v>
      </c>
      <c r="AHU26" s="1112">
        <f t="shared" si="1365"/>
        <v>0</v>
      </c>
      <c r="AHV26" s="1112">
        <f t="shared" si="1365"/>
        <v>0</v>
      </c>
      <c r="AHW26" s="1112">
        <f t="shared" si="1365"/>
        <v>0</v>
      </c>
      <c r="AHX26" s="1112">
        <f t="shared" si="1365"/>
        <v>0</v>
      </c>
      <c r="AHY26" s="1112">
        <f t="shared" si="1365"/>
        <v>0</v>
      </c>
      <c r="AHZ26" s="1112">
        <f t="shared" si="1365"/>
        <v>0</v>
      </c>
      <c r="AIA26" s="1112">
        <f t="shared" si="1365"/>
        <v>0</v>
      </c>
      <c r="AIB26" s="1112">
        <f t="shared" si="1365"/>
        <v>0</v>
      </c>
      <c r="AIC26" s="1112">
        <f t="shared" si="1365"/>
        <v>0</v>
      </c>
      <c r="AID26" s="1125">
        <f t="shared" si="1365"/>
        <v>0</v>
      </c>
      <c r="AIE26" s="1113">
        <f t="shared" si="1365"/>
        <v>0</v>
      </c>
      <c r="AIG26" s="1120">
        <f t="shared" ref="AIG26:AIT26" si="1366">SUM(AIG27+AIG31+AIG36)</f>
        <v>0</v>
      </c>
      <c r="AIH26" s="1112">
        <f t="shared" si="1366"/>
        <v>0</v>
      </c>
      <c r="AII26" s="1112">
        <f t="shared" si="1366"/>
        <v>0</v>
      </c>
      <c r="AIJ26" s="1112">
        <f t="shared" si="1366"/>
        <v>0</v>
      </c>
      <c r="AIK26" s="1112">
        <f t="shared" si="1366"/>
        <v>0</v>
      </c>
      <c r="AIL26" s="1112">
        <f t="shared" si="1366"/>
        <v>0</v>
      </c>
      <c r="AIM26" s="1112">
        <f t="shared" si="1366"/>
        <v>0</v>
      </c>
      <c r="AIN26" s="1112">
        <f t="shared" si="1366"/>
        <v>0</v>
      </c>
      <c r="AIO26" s="1112">
        <f t="shared" si="1366"/>
        <v>0</v>
      </c>
      <c r="AIP26" s="1112">
        <f t="shared" si="1366"/>
        <v>0</v>
      </c>
      <c r="AIQ26" s="1112">
        <f t="shared" si="1366"/>
        <v>0</v>
      </c>
      <c r="AIR26" s="1112">
        <f t="shared" si="1366"/>
        <v>0</v>
      </c>
      <c r="AIS26" s="1125">
        <f t="shared" si="1366"/>
        <v>0</v>
      </c>
      <c r="AIT26" s="1113">
        <f t="shared" si="1366"/>
        <v>0</v>
      </c>
      <c r="AIV26" s="1120">
        <f t="shared" ref="AIV26:AJI26" si="1367">SUM(AIV27+AIV31+AIV36)</f>
        <v>0</v>
      </c>
      <c r="AIW26" s="1112">
        <f t="shared" si="1367"/>
        <v>0</v>
      </c>
      <c r="AIX26" s="1112">
        <f t="shared" si="1367"/>
        <v>0</v>
      </c>
      <c r="AIY26" s="1112">
        <f t="shared" si="1367"/>
        <v>0</v>
      </c>
      <c r="AIZ26" s="1112">
        <f t="shared" si="1367"/>
        <v>0</v>
      </c>
      <c r="AJA26" s="1112">
        <f t="shared" si="1367"/>
        <v>0</v>
      </c>
      <c r="AJB26" s="1112">
        <f t="shared" si="1367"/>
        <v>0</v>
      </c>
      <c r="AJC26" s="1112">
        <f t="shared" si="1367"/>
        <v>0</v>
      </c>
      <c r="AJD26" s="1112">
        <f t="shared" si="1367"/>
        <v>0</v>
      </c>
      <c r="AJE26" s="1112">
        <f t="shared" si="1367"/>
        <v>0</v>
      </c>
      <c r="AJF26" s="1112">
        <f t="shared" si="1367"/>
        <v>0</v>
      </c>
      <c r="AJG26" s="1112">
        <f t="shared" si="1367"/>
        <v>0</v>
      </c>
      <c r="AJH26" s="1125">
        <f t="shared" si="1367"/>
        <v>0</v>
      </c>
      <c r="AJI26" s="1113">
        <f t="shared" si="1367"/>
        <v>0</v>
      </c>
      <c r="AJK26" s="1120">
        <f t="shared" ref="AJK26:AJX26" si="1368">SUM(AJK27+AJK31+AJK36)</f>
        <v>0</v>
      </c>
      <c r="AJL26" s="1112">
        <f t="shared" si="1368"/>
        <v>0</v>
      </c>
      <c r="AJM26" s="1112">
        <f t="shared" si="1368"/>
        <v>0</v>
      </c>
      <c r="AJN26" s="1112">
        <f t="shared" si="1368"/>
        <v>0</v>
      </c>
      <c r="AJO26" s="1112">
        <f t="shared" si="1368"/>
        <v>0</v>
      </c>
      <c r="AJP26" s="1112">
        <f t="shared" si="1368"/>
        <v>0</v>
      </c>
      <c r="AJQ26" s="1112">
        <f t="shared" si="1368"/>
        <v>0</v>
      </c>
      <c r="AJR26" s="1112">
        <f t="shared" si="1368"/>
        <v>0</v>
      </c>
      <c r="AJS26" s="1112">
        <f t="shared" si="1368"/>
        <v>0</v>
      </c>
      <c r="AJT26" s="1112">
        <f t="shared" si="1368"/>
        <v>0</v>
      </c>
      <c r="AJU26" s="1112">
        <f t="shared" si="1368"/>
        <v>0</v>
      </c>
      <c r="AJV26" s="1112">
        <f t="shared" si="1368"/>
        <v>0</v>
      </c>
      <c r="AJW26" s="1125">
        <f t="shared" si="1368"/>
        <v>0</v>
      </c>
      <c r="AJX26" s="1113">
        <f t="shared" si="1368"/>
        <v>0</v>
      </c>
      <c r="AJZ26" s="1120">
        <f t="shared" ref="AJZ26:AKM26" si="1369">SUM(AJZ27+AJZ31+AJZ36)</f>
        <v>0</v>
      </c>
      <c r="AKA26" s="1112">
        <f t="shared" si="1369"/>
        <v>0</v>
      </c>
      <c r="AKB26" s="1112">
        <f t="shared" si="1369"/>
        <v>0</v>
      </c>
      <c r="AKC26" s="1112">
        <f t="shared" si="1369"/>
        <v>0</v>
      </c>
      <c r="AKD26" s="1112">
        <f t="shared" si="1369"/>
        <v>0</v>
      </c>
      <c r="AKE26" s="1112">
        <f t="shared" si="1369"/>
        <v>0</v>
      </c>
      <c r="AKF26" s="1112">
        <f t="shared" si="1369"/>
        <v>0</v>
      </c>
      <c r="AKG26" s="1112">
        <f t="shared" si="1369"/>
        <v>0</v>
      </c>
      <c r="AKH26" s="1112">
        <f t="shared" si="1369"/>
        <v>0</v>
      </c>
      <c r="AKI26" s="1112">
        <f t="shared" si="1369"/>
        <v>0</v>
      </c>
      <c r="AKJ26" s="1112">
        <f t="shared" si="1369"/>
        <v>0</v>
      </c>
      <c r="AKK26" s="1112">
        <f t="shared" si="1369"/>
        <v>0</v>
      </c>
      <c r="AKL26" s="1125">
        <f t="shared" si="1369"/>
        <v>0</v>
      </c>
      <c r="AKM26" s="1113">
        <f t="shared" si="1369"/>
        <v>0</v>
      </c>
      <c r="AKO26" s="1120">
        <f t="shared" ref="AKO26:ALB26" si="1370">SUM(AKO27+AKO31+AKO36)</f>
        <v>0</v>
      </c>
      <c r="AKP26" s="1112">
        <f t="shared" si="1370"/>
        <v>0</v>
      </c>
      <c r="AKQ26" s="1112">
        <f t="shared" si="1370"/>
        <v>0</v>
      </c>
      <c r="AKR26" s="1112">
        <f t="shared" si="1370"/>
        <v>0</v>
      </c>
      <c r="AKS26" s="1112">
        <f t="shared" si="1370"/>
        <v>0</v>
      </c>
      <c r="AKT26" s="1112">
        <f t="shared" si="1370"/>
        <v>0</v>
      </c>
      <c r="AKU26" s="1112">
        <f t="shared" si="1370"/>
        <v>0</v>
      </c>
      <c r="AKV26" s="1112">
        <f t="shared" si="1370"/>
        <v>0</v>
      </c>
      <c r="AKW26" s="1112">
        <f t="shared" si="1370"/>
        <v>0</v>
      </c>
      <c r="AKX26" s="1112">
        <f t="shared" si="1370"/>
        <v>0</v>
      </c>
      <c r="AKY26" s="1112">
        <f t="shared" si="1370"/>
        <v>0</v>
      </c>
      <c r="AKZ26" s="1112">
        <f t="shared" si="1370"/>
        <v>0</v>
      </c>
      <c r="ALA26" s="1125">
        <f t="shared" si="1370"/>
        <v>0</v>
      </c>
      <c r="ALB26" s="1113">
        <f t="shared" si="1370"/>
        <v>0</v>
      </c>
      <c r="ALD26" s="1120">
        <f t="shared" ref="ALD26:ALQ26" si="1371">SUM(ALD27+ALD31+ALD36)</f>
        <v>0</v>
      </c>
      <c r="ALE26" s="1112">
        <f t="shared" si="1371"/>
        <v>0</v>
      </c>
      <c r="ALF26" s="1112">
        <f t="shared" si="1371"/>
        <v>0</v>
      </c>
      <c r="ALG26" s="1112">
        <f t="shared" si="1371"/>
        <v>0</v>
      </c>
      <c r="ALH26" s="1112">
        <f t="shared" si="1371"/>
        <v>0</v>
      </c>
      <c r="ALI26" s="1112">
        <f t="shared" si="1371"/>
        <v>0</v>
      </c>
      <c r="ALJ26" s="1112">
        <f t="shared" si="1371"/>
        <v>0</v>
      </c>
      <c r="ALK26" s="1112">
        <f t="shared" si="1371"/>
        <v>0</v>
      </c>
      <c r="ALL26" s="1112">
        <f t="shared" si="1371"/>
        <v>0</v>
      </c>
      <c r="ALM26" s="1112">
        <f t="shared" si="1371"/>
        <v>0</v>
      </c>
      <c r="ALN26" s="1112">
        <f t="shared" si="1371"/>
        <v>0</v>
      </c>
      <c r="ALO26" s="1112">
        <f t="shared" si="1371"/>
        <v>0</v>
      </c>
      <c r="ALP26" s="1125">
        <f t="shared" si="1371"/>
        <v>0</v>
      </c>
      <c r="ALQ26" s="1113">
        <f t="shared" si="1371"/>
        <v>0</v>
      </c>
      <c r="ALS26" s="1120">
        <f t="shared" ref="ALS26:AMF26" si="1372">SUM(ALS27+ALS31+ALS36)</f>
        <v>0</v>
      </c>
      <c r="ALT26" s="1112">
        <f t="shared" si="1372"/>
        <v>0</v>
      </c>
      <c r="ALU26" s="1112">
        <f t="shared" si="1372"/>
        <v>0</v>
      </c>
      <c r="ALV26" s="1112">
        <f t="shared" si="1372"/>
        <v>0</v>
      </c>
      <c r="ALW26" s="1112">
        <f t="shared" si="1372"/>
        <v>0</v>
      </c>
      <c r="ALX26" s="1112">
        <f t="shared" si="1372"/>
        <v>0</v>
      </c>
      <c r="ALY26" s="1112">
        <f t="shared" si="1372"/>
        <v>0</v>
      </c>
      <c r="ALZ26" s="1112">
        <f t="shared" si="1372"/>
        <v>0</v>
      </c>
      <c r="AMA26" s="1112">
        <f t="shared" si="1372"/>
        <v>0</v>
      </c>
      <c r="AMB26" s="1112">
        <f t="shared" si="1372"/>
        <v>0</v>
      </c>
      <c r="AMC26" s="1112">
        <f t="shared" si="1372"/>
        <v>0</v>
      </c>
      <c r="AMD26" s="1112">
        <f t="shared" si="1372"/>
        <v>0</v>
      </c>
      <c r="AME26" s="1125">
        <f t="shared" si="1372"/>
        <v>0</v>
      </c>
      <c r="AMF26" s="1113">
        <f t="shared" si="1372"/>
        <v>0</v>
      </c>
      <c r="AMH26" s="1120">
        <f t="shared" ref="AMH26:AMU26" si="1373">SUM(AMH27+AMH31+AMH36)</f>
        <v>0</v>
      </c>
      <c r="AMI26" s="1112">
        <f t="shared" si="1373"/>
        <v>0</v>
      </c>
      <c r="AMJ26" s="1112">
        <f t="shared" si="1373"/>
        <v>0</v>
      </c>
      <c r="AMK26" s="1112">
        <f t="shared" si="1373"/>
        <v>0</v>
      </c>
      <c r="AML26" s="1112">
        <f t="shared" si="1373"/>
        <v>0</v>
      </c>
      <c r="AMM26" s="1112">
        <f t="shared" si="1373"/>
        <v>0</v>
      </c>
      <c r="AMN26" s="1112">
        <f t="shared" si="1373"/>
        <v>0</v>
      </c>
      <c r="AMO26" s="1112">
        <f t="shared" si="1373"/>
        <v>0</v>
      </c>
      <c r="AMP26" s="1112">
        <f t="shared" si="1373"/>
        <v>0</v>
      </c>
      <c r="AMQ26" s="1112">
        <f t="shared" si="1373"/>
        <v>0</v>
      </c>
      <c r="AMR26" s="1112">
        <f t="shared" si="1373"/>
        <v>0</v>
      </c>
      <c r="AMS26" s="1112">
        <f t="shared" si="1373"/>
        <v>0</v>
      </c>
      <c r="AMT26" s="1125">
        <f t="shared" si="1373"/>
        <v>0</v>
      </c>
      <c r="AMU26" s="1113">
        <f t="shared" si="1373"/>
        <v>0</v>
      </c>
      <c r="AMW26" s="1120">
        <f t="shared" ref="AMW26:ANJ26" si="1374">SUM(AMW27+AMW31+AMW36)</f>
        <v>0</v>
      </c>
      <c r="AMX26" s="1112">
        <f t="shared" si="1374"/>
        <v>0</v>
      </c>
      <c r="AMY26" s="1112">
        <f t="shared" si="1374"/>
        <v>0</v>
      </c>
      <c r="AMZ26" s="1112">
        <f t="shared" si="1374"/>
        <v>0</v>
      </c>
      <c r="ANA26" s="1112">
        <f t="shared" si="1374"/>
        <v>0</v>
      </c>
      <c r="ANB26" s="1112">
        <f t="shared" si="1374"/>
        <v>0</v>
      </c>
      <c r="ANC26" s="1112">
        <f t="shared" si="1374"/>
        <v>0</v>
      </c>
      <c r="AND26" s="1112">
        <f t="shared" si="1374"/>
        <v>0</v>
      </c>
      <c r="ANE26" s="1112">
        <f t="shared" si="1374"/>
        <v>0</v>
      </c>
      <c r="ANF26" s="1112">
        <f t="shared" si="1374"/>
        <v>0</v>
      </c>
      <c r="ANG26" s="1112">
        <f t="shared" si="1374"/>
        <v>0</v>
      </c>
      <c r="ANH26" s="1112">
        <f t="shared" si="1374"/>
        <v>0</v>
      </c>
      <c r="ANI26" s="1125">
        <f t="shared" si="1374"/>
        <v>0</v>
      </c>
      <c r="ANJ26" s="1113">
        <f t="shared" si="1374"/>
        <v>0</v>
      </c>
      <c r="ANL26" s="1120">
        <f t="shared" ref="ANL26:ANY26" si="1375">SUM(ANL27+ANL31+ANL36)</f>
        <v>0</v>
      </c>
      <c r="ANM26" s="1112">
        <f t="shared" si="1375"/>
        <v>0</v>
      </c>
      <c r="ANN26" s="1112">
        <f t="shared" si="1375"/>
        <v>0</v>
      </c>
      <c r="ANO26" s="1112">
        <f t="shared" si="1375"/>
        <v>0</v>
      </c>
      <c r="ANP26" s="1112">
        <f t="shared" si="1375"/>
        <v>0</v>
      </c>
      <c r="ANQ26" s="1112">
        <f t="shared" si="1375"/>
        <v>0</v>
      </c>
      <c r="ANR26" s="1112">
        <f t="shared" si="1375"/>
        <v>0</v>
      </c>
      <c r="ANS26" s="1112">
        <f t="shared" si="1375"/>
        <v>0</v>
      </c>
      <c r="ANT26" s="1112">
        <f t="shared" si="1375"/>
        <v>0</v>
      </c>
      <c r="ANU26" s="1112">
        <f t="shared" si="1375"/>
        <v>0</v>
      </c>
      <c r="ANV26" s="1112">
        <f t="shared" si="1375"/>
        <v>0</v>
      </c>
      <c r="ANW26" s="1112">
        <f t="shared" si="1375"/>
        <v>0</v>
      </c>
      <c r="ANX26" s="1125">
        <f t="shared" si="1375"/>
        <v>0</v>
      </c>
      <c r="ANY26" s="1113">
        <f t="shared" si="1375"/>
        <v>0</v>
      </c>
      <c r="AOA26" s="1120">
        <f t="shared" ref="AOA26:AON26" si="1376">SUM(AOA27+AOA31+AOA36)</f>
        <v>0</v>
      </c>
      <c r="AOB26" s="1112">
        <f t="shared" si="1376"/>
        <v>0</v>
      </c>
      <c r="AOC26" s="1112">
        <f t="shared" si="1376"/>
        <v>0</v>
      </c>
      <c r="AOD26" s="1112">
        <f t="shared" si="1376"/>
        <v>0</v>
      </c>
      <c r="AOE26" s="1112">
        <f t="shared" si="1376"/>
        <v>0</v>
      </c>
      <c r="AOF26" s="1112">
        <f t="shared" si="1376"/>
        <v>0</v>
      </c>
      <c r="AOG26" s="1112">
        <f t="shared" si="1376"/>
        <v>0</v>
      </c>
      <c r="AOH26" s="1112">
        <f t="shared" si="1376"/>
        <v>0</v>
      </c>
      <c r="AOI26" s="1112">
        <f t="shared" si="1376"/>
        <v>0</v>
      </c>
      <c r="AOJ26" s="1112">
        <f t="shared" si="1376"/>
        <v>0</v>
      </c>
      <c r="AOK26" s="1112">
        <f t="shared" si="1376"/>
        <v>0</v>
      </c>
      <c r="AOL26" s="1112">
        <f t="shared" si="1376"/>
        <v>0</v>
      </c>
      <c r="AOM26" s="1125">
        <f t="shared" si="1376"/>
        <v>0</v>
      </c>
      <c r="AON26" s="1113">
        <f t="shared" si="1376"/>
        <v>0</v>
      </c>
      <c r="AOP26" s="1120">
        <f t="shared" ref="AOP26:APC26" si="1377">SUM(AOP27+AOP31+AOP36)</f>
        <v>0</v>
      </c>
      <c r="AOQ26" s="1112">
        <f t="shared" si="1377"/>
        <v>0</v>
      </c>
      <c r="AOR26" s="1112">
        <f t="shared" si="1377"/>
        <v>0</v>
      </c>
      <c r="AOS26" s="1112">
        <f t="shared" si="1377"/>
        <v>0</v>
      </c>
      <c r="AOT26" s="1112">
        <f t="shared" si="1377"/>
        <v>0</v>
      </c>
      <c r="AOU26" s="1112">
        <f t="shared" si="1377"/>
        <v>0</v>
      </c>
      <c r="AOV26" s="1112">
        <f t="shared" si="1377"/>
        <v>0</v>
      </c>
      <c r="AOW26" s="1112">
        <f t="shared" si="1377"/>
        <v>0</v>
      </c>
      <c r="AOX26" s="1112">
        <f t="shared" si="1377"/>
        <v>0</v>
      </c>
      <c r="AOY26" s="1112">
        <f t="shared" si="1377"/>
        <v>0</v>
      </c>
      <c r="AOZ26" s="1112">
        <f t="shared" si="1377"/>
        <v>0</v>
      </c>
      <c r="APA26" s="1112">
        <f t="shared" si="1377"/>
        <v>0</v>
      </c>
      <c r="APB26" s="1125">
        <f t="shared" si="1377"/>
        <v>0</v>
      </c>
      <c r="APC26" s="1113">
        <f t="shared" si="1377"/>
        <v>0</v>
      </c>
      <c r="APE26" s="1120">
        <f t="shared" ref="APE26:APR26" si="1378">SUM(APE27+APE31+APE36)</f>
        <v>0</v>
      </c>
      <c r="APF26" s="1112">
        <f t="shared" si="1378"/>
        <v>0</v>
      </c>
      <c r="APG26" s="1112">
        <f t="shared" si="1378"/>
        <v>0</v>
      </c>
      <c r="APH26" s="1112">
        <f t="shared" si="1378"/>
        <v>0</v>
      </c>
      <c r="API26" s="1112">
        <f t="shared" si="1378"/>
        <v>0</v>
      </c>
      <c r="APJ26" s="1112">
        <f t="shared" si="1378"/>
        <v>0</v>
      </c>
      <c r="APK26" s="1112">
        <f t="shared" si="1378"/>
        <v>0</v>
      </c>
      <c r="APL26" s="1112">
        <f t="shared" si="1378"/>
        <v>0</v>
      </c>
      <c r="APM26" s="1112">
        <f t="shared" si="1378"/>
        <v>0</v>
      </c>
      <c r="APN26" s="1112">
        <f t="shared" si="1378"/>
        <v>0</v>
      </c>
      <c r="APO26" s="1112">
        <f t="shared" si="1378"/>
        <v>0</v>
      </c>
      <c r="APP26" s="1112">
        <f t="shared" si="1378"/>
        <v>0</v>
      </c>
      <c r="APQ26" s="1125">
        <f t="shared" si="1378"/>
        <v>0</v>
      </c>
      <c r="APR26" s="1113">
        <f t="shared" si="1378"/>
        <v>0</v>
      </c>
      <c r="APT26" s="1120">
        <f t="shared" ref="APT26:AQG26" si="1379">SUM(APT27+APT31+APT36)</f>
        <v>0</v>
      </c>
      <c r="APU26" s="1112">
        <f t="shared" si="1379"/>
        <v>0</v>
      </c>
      <c r="APV26" s="1112">
        <f t="shared" si="1379"/>
        <v>0</v>
      </c>
      <c r="APW26" s="1112">
        <f t="shared" si="1379"/>
        <v>0</v>
      </c>
      <c r="APX26" s="1112">
        <f t="shared" si="1379"/>
        <v>0</v>
      </c>
      <c r="APY26" s="1112">
        <f t="shared" si="1379"/>
        <v>0</v>
      </c>
      <c r="APZ26" s="1112">
        <f t="shared" si="1379"/>
        <v>0</v>
      </c>
      <c r="AQA26" s="1112">
        <f t="shared" si="1379"/>
        <v>0</v>
      </c>
      <c r="AQB26" s="1112">
        <f t="shared" si="1379"/>
        <v>0</v>
      </c>
      <c r="AQC26" s="1112">
        <f t="shared" si="1379"/>
        <v>0</v>
      </c>
      <c r="AQD26" s="1112">
        <f t="shared" si="1379"/>
        <v>0</v>
      </c>
      <c r="AQE26" s="1112">
        <f t="shared" si="1379"/>
        <v>0</v>
      </c>
      <c r="AQF26" s="1125">
        <f t="shared" si="1379"/>
        <v>0</v>
      </c>
      <c r="AQG26" s="1113">
        <f t="shared" si="1379"/>
        <v>0</v>
      </c>
      <c r="AQI26" s="1120">
        <f t="shared" ref="AQI26:AQV26" si="1380">SUM(AQI27+AQI31+AQI36)</f>
        <v>0</v>
      </c>
      <c r="AQJ26" s="1112">
        <f t="shared" si="1380"/>
        <v>0</v>
      </c>
      <c r="AQK26" s="1112">
        <f t="shared" si="1380"/>
        <v>0</v>
      </c>
      <c r="AQL26" s="1112">
        <f t="shared" si="1380"/>
        <v>0</v>
      </c>
      <c r="AQM26" s="1112">
        <f t="shared" si="1380"/>
        <v>0</v>
      </c>
      <c r="AQN26" s="1112">
        <f t="shared" si="1380"/>
        <v>0</v>
      </c>
      <c r="AQO26" s="1112">
        <f t="shared" si="1380"/>
        <v>0</v>
      </c>
      <c r="AQP26" s="1112">
        <f t="shared" si="1380"/>
        <v>0</v>
      </c>
      <c r="AQQ26" s="1112">
        <f t="shared" si="1380"/>
        <v>0</v>
      </c>
      <c r="AQR26" s="1112">
        <f t="shared" si="1380"/>
        <v>0</v>
      </c>
      <c r="AQS26" s="1112">
        <f t="shared" si="1380"/>
        <v>0</v>
      </c>
      <c r="AQT26" s="1112">
        <f t="shared" si="1380"/>
        <v>0</v>
      </c>
      <c r="AQU26" s="1125">
        <f t="shared" si="1380"/>
        <v>0</v>
      </c>
      <c r="AQV26" s="1113">
        <f t="shared" si="1380"/>
        <v>0</v>
      </c>
      <c r="AQX26" s="1120">
        <f t="shared" ref="AQX26:ARK26" si="1381">SUM(AQX27+AQX31+AQX36)</f>
        <v>0</v>
      </c>
      <c r="AQY26" s="1112">
        <f t="shared" si="1381"/>
        <v>0</v>
      </c>
      <c r="AQZ26" s="1112">
        <f t="shared" si="1381"/>
        <v>0</v>
      </c>
      <c r="ARA26" s="1112">
        <f t="shared" si="1381"/>
        <v>0</v>
      </c>
      <c r="ARB26" s="1112">
        <f t="shared" si="1381"/>
        <v>0</v>
      </c>
      <c r="ARC26" s="1112">
        <f t="shared" si="1381"/>
        <v>0</v>
      </c>
      <c r="ARD26" s="1112">
        <f t="shared" si="1381"/>
        <v>0</v>
      </c>
      <c r="ARE26" s="1112">
        <f t="shared" si="1381"/>
        <v>0</v>
      </c>
      <c r="ARF26" s="1112">
        <f t="shared" si="1381"/>
        <v>0</v>
      </c>
      <c r="ARG26" s="1112">
        <f t="shared" si="1381"/>
        <v>0</v>
      </c>
      <c r="ARH26" s="1112">
        <f t="shared" si="1381"/>
        <v>0</v>
      </c>
      <c r="ARI26" s="1112">
        <f t="shared" si="1381"/>
        <v>0</v>
      </c>
      <c r="ARJ26" s="1125">
        <f t="shared" si="1381"/>
        <v>0</v>
      </c>
      <c r="ARK26" s="1113">
        <f t="shared" si="1381"/>
        <v>0</v>
      </c>
      <c r="ARM26" s="1120">
        <f t="shared" ref="ARM26:ARZ26" si="1382">SUM(ARM27+ARM31+ARM36)</f>
        <v>0</v>
      </c>
      <c r="ARN26" s="1112">
        <f t="shared" si="1382"/>
        <v>0</v>
      </c>
      <c r="ARO26" s="1112">
        <f t="shared" si="1382"/>
        <v>0</v>
      </c>
      <c r="ARP26" s="1112">
        <f t="shared" si="1382"/>
        <v>0</v>
      </c>
      <c r="ARQ26" s="1112">
        <f t="shared" si="1382"/>
        <v>0</v>
      </c>
      <c r="ARR26" s="1112">
        <f t="shared" si="1382"/>
        <v>0</v>
      </c>
      <c r="ARS26" s="1112">
        <f t="shared" si="1382"/>
        <v>0</v>
      </c>
      <c r="ART26" s="1112">
        <f t="shared" si="1382"/>
        <v>0</v>
      </c>
      <c r="ARU26" s="1112">
        <f t="shared" si="1382"/>
        <v>0</v>
      </c>
      <c r="ARV26" s="1112">
        <f t="shared" si="1382"/>
        <v>0</v>
      </c>
      <c r="ARW26" s="1112">
        <f t="shared" si="1382"/>
        <v>0</v>
      </c>
      <c r="ARX26" s="1112">
        <f t="shared" si="1382"/>
        <v>0</v>
      </c>
      <c r="ARY26" s="1125">
        <f t="shared" si="1382"/>
        <v>0</v>
      </c>
      <c r="ARZ26" s="1113">
        <f t="shared" si="1382"/>
        <v>0</v>
      </c>
      <c r="ASB26" s="1120">
        <f t="shared" ref="ASB26:ASO26" si="1383">SUM(ASB27+ASB31+ASB36)</f>
        <v>0</v>
      </c>
      <c r="ASC26" s="1112">
        <f t="shared" si="1383"/>
        <v>0</v>
      </c>
      <c r="ASD26" s="1112">
        <f t="shared" si="1383"/>
        <v>0</v>
      </c>
      <c r="ASE26" s="1112">
        <f t="shared" si="1383"/>
        <v>0</v>
      </c>
      <c r="ASF26" s="1112">
        <f t="shared" si="1383"/>
        <v>0</v>
      </c>
      <c r="ASG26" s="1112">
        <f t="shared" si="1383"/>
        <v>0</v>
      </c>
      <c r="ASH26" s="1112">
        <f t="shared" si="1383"/>
        <v>0</v>
      </c>
      <c r="ASI26" s="1112">
        <f t="shared" si="1383"/>
        <v>0</v>
      </c>
      <c r="ASJ26" s="1112">
        <f t="shared" si="1383"/>
        <v>0</v>
      </c>
      <c r="ASK26" s="1112">
        <f t="shared" si="1383"/>
        <v>0</v>
      </c>
      <c r="ASL26" s="1112">
        <f t="shared" si="1383"/>
        <v>0</v>
      </c>
      <c r="ASM26" s="1112">
        <f t="shared" si="1383"/>
        <v>0</v>
      </c>
      <c r="ASN26" s="1125">
        <f t="shared" si="1383"/>
        <v>0</v>
      </c>
      <c r="ASO26" s="1113">
        <f t="shared" si="1383"/>
        <v>0</v>
      </c>
      <c r="ASQ26" s="1120">
        <f t="shared" ref="ASQ26:ATD26" si="1384">SUM(ASQ27+ASQ31+ASQ36)</f>
        <v>0</v>
      </c>
      <c r="ASR26" s="1112">
        <f t="shared" si="1384"/>
        <v>0</v>
      </c>
      <c r="ASS26" s="1112">
        <f t="shared" si="1384"/>
        <v>0</v>
      </c>
      <c r="AST26" s="1112">
        <f t="shared" si="1384"/>
        <v>0</v>
      </c>
      <c r="ASU26" s="1112">
        <f t="shared" si="1384"/>
        <v>0</v>
      </c>
      <c r="ASV26" s="1112">
        <f t="shared" si="1384"/>
        <v>0</v>
      </c>
      <c r="ASW26" s="1112">
        <f t="shared" si="1384"/>
        <v>0</v>
      </c>
      <c r="ASX26" s="1112">
        <f t="shared" si="1384"/>
        <v>0</v>
      </c>
      <c r="ASY26" s="1112">
        <f t="shared" si="1384"/>
        <v>0</v>
      </c>
      <c r="ASZ26" s="1112">
        <f t="shared" si="1384"/>
        <v>0</v>
      </c>
      <c r="ATA26" s="1112">
        <f t="shared" si="1384"/>
        <v>0</v>
      </c>
      <c r="ATB26" s="1112">
        <f t="shared" si="1384"/>
        <v>0</v>
      </c>
      <c r="ATC26" s="1125">
        <f t="shared" si="1384"/>
        <v>0</v>
      </c>
      <c r="ATD26" s="1113">
        <f t="shared" si="1384"/>
        <v>0</v>
      </c>
      <c r="ATF26" s="1120">
        <f t="shared" ref="ATF26:ATS26" si="1385">SUM(ATF27+ATF31+ATF36)</f>
        <v>0</v>
      </c>
      <c r="ATG26" s="1112">
        <f t="shared" si="1385"/>
        <v>0</v>
      </c>
      <c r="ATH26" s="1112">
        <f t="shared" si="1385"/>
        <v>0</v>
      </c>
      <c r="ATI26" s="1112">
        <f t="shared" si="1385"/>
        <v>0</v>
      </c>
      <c r="ATJ26" s="1112">
        <f t="shared" si="1385"/>
        <v>0</v>
      </c>
      <c r="ATK26" s="1112">
        <f t="shared" si="1385"/>
        <v>0</v>
      </c>
      <c r="ATL26" s="1112">
        <f t="shared" si="1385"/>
        <v>0</v>
      </c>
      <c r="ATM26" s="1112">
        <f t="shared" si="1385"/>
        <v>0</v>
      </c>
      <c r="ATN26" s="1112">
        <f t="shared" si="1385"/>
        <v>0</v>
      </c>
      <c r="ATO26" s="1112">
        <f t="shared" si="1385"/>
        <v>0</v>
      </c>
      <c r="ATP26" s="1112">
        <f t="shared" si="1385"/>
        <v>0</v>
      </c>
      <c r="ATQ26" s="1112">
        <f t="shared" si="1385"/>
        <v>0</v>
      </c>
      <c r="ATR26" s="1125">
        <f t="shared" si="1385"/>
        <v>0</v>
      </c>
      <c r="ATS26" s="1113">
        <f t="shared" si="1385"/>
        <v>0</v>
      </c>
      <c r="ATU26" s="1120">
        <f t="shared" ref="ATU26:AUH26" si="1386">SUM(ATU27+ATU31+ATU36)</f>
        <v>0</v>
      </c>
      <c r="ATV26" s="1112">
        <f t="shared" si="1386"/>
        <v>0</v>
      </c>
      <c r="ATW26" s="1112">
        <f t="shared" si="1386"/>
        <v>0</v>
      </c>
      <c r="ATX26" s="1112">
        <f t="shared" si="1386"/>
        <v>0</v>
      </c>
      <c r="ATY26" s="1112">
        <f t="shared" si="1386"/>
        <v>0</v>
      </c>
      <c r="ATZ26" s="1112">
        <f t="shared" si="1386"/>
        <v>0</v>
      </c>
      <c r="AUA26" s="1112">
        <f t="shared" si="1386"/>
        <v>0</v>
      </c>
      <c r="AUB26" s="1112">
        <f t="shared" si="1386"/>
        <v>0</v>
      </c>
      <c r="AUC26" s="1112">
        <f t="shared" si="1386"/>
        <v>0</v>
      </c>
      <c r="AUD26" s="1112">
        <f t="shared" si="1386"/>
        <v>0</v>
      </c>
      <c r="AUE26" s="1112">
        <f t="shared" si="1386"/>
        <v>0</v>
      </c>
      <c r="AUF26" s="1112">
        <f t="shared" si="1386"/>
        <v>0</v>
      </c>
      <c r="AUG26" s="1125">
        <f t="shared" si="1386"/>
        <v>0</v>
      </c>
      <c r="AUH26" s="1113">
        <f t="shared" si="1386"/>
        <v>0</v>
      </c>
      <c r="AUJ26" s="1120">
        <f t="shared" ref="AUJ26:AUW26" si="1387">SUM(AUJ27+AUJ31+AUJ36)</f>
        <v>0</v>
      </c>
      <c r="AUK26" s="1112">
        <f t="shared" si="1387"/>
        <v>0</v>
      </c>
      <c r="AUL26" s="1112">
        <f t="shared" si="1387"/>
        <v>0</v>
      </c>
      <c r="AUM26" s="1112">
        <f t="shared" si="1387"/>
        <v>0</v>
      </c>
      <c r="AUN26" s="1112">
        <f t="shared" si="1387"/>
        <v>0</v>
      </c>
      <c r="AUO26" s="1112">
        <f t="shared" si="1387"/>
        <v>0</v>
      </c>
      <c r="AUP26" s="1112">
        <f t="shared" si="1387"/>
        <v>0</v>
      </c>
      <c r="AUQ26" s="1112">
        <f t="shared" si="1387"/>
        <v>0</v>
      </c>
      <c r="AUR26" s="1112">
        <f t="shared" si="1387"/>
        <v>0</v>
      </c>
      <c r="AUS26" s="1112">
        <f t="shared" si="1387"/>
        <v>0</v>
      </c>
      <c r="AUT26" s="1112">
        <f t="shared" si="1387"/>
        <v>0</v>
      </c>
      <c r="AUU26" s="1112">
        <f t="shared" si="1387"/>
        <v>0</v>
      </c>
      <c r="AUV26" s="1125">
        <f t="shared" si="1387"/>
        <v>0</v>
      </c>
      <c r="AUW26" s="1113">
        <f t="shared" si="1387"/>
        <v>0</v>
      </c>
      <c r="AUY26" s="1120">
        <f t="shared" ref="AUY26:AVL26" si="1388">SUM(AUY27+AUY31+AUY36)</f>
        <v>0</v>
      </c>
      <c r="AUZ26" s="1112">
        <f t="shared" si="1388"/>
        <v>0</v>
      </c>
      <c r="AVA26" s="1112">
        <f t="shared" si="1388"/>
        <v>0</v>
      </c>
      <c r="AVB26" s="1112">
        <f t="shared" si="1388"/>
        <v>0</v>
      </c>
      <c r="AVC26" s="1112">
        <f t="shared" si="1388"/>
        <v>0</v>
      </c>
      <c r="AVD26" s="1112">
        <f t="shared" si="1388"/>
        <v>0</v>
      </c>
      <c r="AVE26" s="1112">
        <f t="shared" si="1388"/>
        <v>0</v>
      </c>
      <c r="AVF26" s="1112">
        <f t="shared" si="1388"/>
        <v>0</v>
      </c>
      <c r="AVG26" s="1112">
        <f t="shared" si="1388"/>
        <v>0</v>
      </c>
      <c r="AVH26" s="1112">
        <f t="shared" si="1388"/>
        <v>0</v>
      </c>
      <c r="AVI26" s="1112">
        <f t="shared" si="1388"/>
        <v>0</v>
      </c>
      <c r="AVJ26" s="1112">
        <f t="shared" si="1388"/>
        <v>0</v>
      </c>
      <c r="AVK26" s="1125">
        <f t="shared" si="1388"/>
        <v>0</v>
      </c>
      <c r="AVL26" s="1113">
        <f t="shared" si="1388"/>
        <v>0</v>
      </c>
      <c r="AVN26" s="1120">
        <f t="shared" ref="AVN26:AWA26" si="1389">SUM(AVN27+AVN31+AVN36)</f>
        <v>0</v>
      </c>
      <c r="AVO26" s="1112">
        <f t="shared" si="1389"/>
        <v>0</v>
      </c>
      <c r="AVP26" s="1112">
        <f t="shared" si="1389"/>
        <v>0</v>
      </c>
      <c r="AVQ26" s="1112">
        <f t="shared" si="1389"/>
        <v>0</v>
      </c>
      <c r="AVR26" s="1112">
        <f t="shared" si="1389"/>
        <v>0</v>
      </c>
      <c r="AVS26" s="1112">
        <f t="shared" si="1389"/>
        <v>0</v>
      </c>
      <c r="AVT26" s="1112">
        <f t="shared" si="1389"/>
        <v>0</v>
      </c>
      <c r="AVU26" s="1112">
        <f t="shared" si="1389"/>
        <v>0</v>
      </c>
      <c r="AVV26" s="1112">
        <f t="shared" si="1389"/>
        <v>0</v>
      </c>
      <c r="AVW26" s="1112">
        <f t="shared" si="1389"/>
        <v>0</v>
      </c>
      <c r="AVX26" s="1112">
        <f t="shared" si="1389"/>
        <v>0</v>
      </c>
      <c r="AVY26" s="1112">
        <f t="shared" si="1389"/>
        <v>0</v>
      </c>
      <c r="AVZ26" s="1125">
        <f t="shared" si="1389"/>
        <v>0</v>
      </c>
      <c r="AWA26" s="1113">
        <f t="shared" si="1389"/>
        <v>0</v>
      </c>
      <c r="AWC26" s="1120">
        <f t="shared" ref="AWC26:AWP26" si="1390">SUM(AWC27+AWC31+AWC36)</f>
        <v>0</v>
      </c>
      <c r="AWD26" s="1112">
        <f t="shared" si="1390"/>
        <v>0</v>
      </c>
      <c r="AWE26" s="1112">
        <f t="shared" si="1390"/>
        <v>0</v>
      </c>
      <c r="AWF26" s="1112">
        <f t="shared" si="1390"/>
        <v>0</v>
      </c>
      <c r="AWG26" s="1112">
        <f t="shared" si="1390"/>
        <v>0</v>
      </c>
      <c r="AWH26" s="1112">
        <f t="shared" si="1390"/>
        <v>0</v>
      </c>
      <c r="AWI26" s="1112">
        <f t="shared" si="1390"/>
        <v>0</v>
      </c>
      <c r="AWJ26" s="1112">
        <f t="shared" si="1390"/>
        <v>0</v>
      </c>
      <c r="AWK26" s="1112">
        <f t="shared" si="1390"/>
        <v>0</v>
      </c>
      <c r="AWL26" s="1112">
        <f t="shared" si="1390"/>
        <v>0</v>
      </c>
      <c r="AWM26" s="1112">
        <f t="shared" si="1390"/>
        <v>0</v>
      </c>
      <c r="AWN26" s="1112">
        <f t="shared" si="1390"/>
        <v>0</v>
      </c>
      <c r="AWO26" s="1125">
        <f t="shared" si="1390"/>
        <v>0</v>
      </c>
      <c r="AWP26" s="1113">
        <f t="shared" si="1390"/>
        <v>0</v>
      </c>
      <c r="AWR26" s="1120">
        <f t="shared" ref="AWR26:AXE26" si="1391">SUM(AWR27+AWR31+AWR36)</f>
        <v>0</v>
      </c>
      <c r="AWS26" s="1112">
        <f t="shared" si="1391"/>
        <v>0</v>
      </c>
      <c r="AWT26" s="1112">
        <f t="shared" si="1391"/>
        <v>0</v>
      </c>
      <c r="AWU26" s="1112">
        <f t="shared" si="1391"/>
        <v>0</v>
      </c>
      <c r="AWV26" s="1112">
        <f t="shared" si="1391"/>
        <v>0</v>
      </c>
      <c r="AWW26" s="1112">
        <f t="shared" si="1391"/>
        <v>0</v>
      </c>
      <c r="AWX26" s="1112">
        <f t="shared" si="1391"/>
        <v>0</v>
      </c>
      <c r="AWY26" s="1112">
        <f t="shared" si="1391"/>
        <v>0</v>
      </c>
      <c r="AWZ26" s="1112">
        <f t="shared" si="1391"/>
        <v>0</v>
      </c>
      <c r="AXA26" s="1112">
        <f t="shared" si="1391"/>
        <v>0</v>
      </c>
      <c r="AXB26" s="1112">
        <f t="shared" si="1391"/>
        <v>0</v>
      </c>
      <c r="AXC26" s="1112">
        <f t="shared" si="1391"/>
        <v>0</v>
      </c>
      <c r="AXD26" s="1125">
        <f t="shared" si="1391"/>
        <v>0</v>
      </c>
      <c r="AXE26" s="1113">
        <f t="shared" si="1391"/>
        <v>0</v>
      </c>
      <c r="AXG26" s="1120">
        <f t="shared" ref="AXG26:AXT26" si="1392">SUM(AXG27+AXG31+AXG36)</f>
        <v>0</v>
      </c>
      <c r="AXH26" s="1112">
        <f t="shared" si="1392"/>
        <v>0</v>
      </c>
      <c r="AXI26" s="1112">
        <f t="shared" si="1392"/>
        <v>0</v>
      </c>
      <c r="AXJ26" s="1112">
        <f t="shared" si="1392"/>
        <v>0</v>
      </c>
      <c r="AXK26" s="1112">
        <f t="shared" si="1392"/>
        <v>0</v>
      </c>
      <c r="AXL26" s="1112">
        <f t="shared" si="1392"/>
        <v>0</v>
      </c>
      <c r="AXM26" s="1112">
        <f t="shared" si="1392"/>
        <v>0</v>
      </c>
      <c r="AXN26" s="1112">
        <f t="shared" si="1392"/>
        <v>0</v>
      </c>
      <c r="AXO26" s="1112">
        <f t="shared" si="1392"/>
        <v>0</v>
      </c>
      <c r="AXP26" s="1112">
        <f t="shared" si="1392"/>
        <v>0</v>
      </c>
      <c r="AXQ26" s="1112">
        <f t="shared" si="1392"/>
        <v>0</v>
      </c>
      <c r="AXR26" s="1112">
        <f t="shared" si="1392"/>
        <v>0</v>
      </c>
      <c r="AXS26" s="1125">
        <f t="shared" si="1392"/>
        <v>0</v>
      </c>
      <c r="AXT26" s="1113">
        <f t="shared" si="1392"/>
        <v>0</v>
      </c>
      <c r="AXV26" s="1120">
        <f t="shared" ref="AXV26:AYI26" si="1393">SUM(AXV27+AXV31+AXV36)</f>
        <v>0</v>
      </c>
      <c r="AXW26" s="1112">
        <f t="shared" si="1393"/>
        <v>0</v>
      </c>
      <c r="AXX26" s="1112">
        <f t="shared" si="1393"/>
        <v>0</v>
      </c>
      <c r="AXY26" s="1112">
        <f t="shared" si="1393"/>
        <v>0</v>
      </c>
      <c r="AXZ26" s="1112">
        <f t="shared" si="1393"/>
        <v>0</v>
      </c>
      <c r="AYA26" s="1112">
        <f t="shared" si="1393"/>
        <v>0</v>
      </c>
      <c r="AYB26" s="1112">
        <f t="shared" si="1393"/>
        <v>0</v>
      </c>
      <c r="AYC26" s="1112">
        <f t="shared" si="1393"/>
        <v>0</v>
      </c>
      <c r="AYD26" s="1112">
        <f t="shared" si="1393"/>
        <v>0</v>
      </c>
      <c r="AYE26" s="1112">
        <f t="shared" si="1393"/>
        <v>0</v>
      </c>
      <c r="AYF26" s="1112">
        <f t="shared" si="1393"/>
        <v>0</v>
      </c>
      <c r="AYG26" s="1112">
        <f t="shared" si="1393"/>
        <v>0</v>
      </c>
      <c r="AYH26" s="1125">
        <f t="shared" si="1393"/>
        <v>0</v>
      </c>
      <c r="AYI26" s="1113">
        <f t="shared" si="1393"/>
        <v>0</v>
      </c>
      <c r="AYK26" s="1120">
        <f t="shared" ref="AYK26:AYX26" si="1394">SUM(AYK27+AYK31+AYK36)</f>
        <v>0</v>
      </c>
      <c r="AYL26" s="1112">
        <f t="shared" si="1394"/>
        <v>0</v>
      </c>
      <c r="AYM26" s="1112">
        <f t="shared" si="1394"/>
        <v>0</v>
      </c>
      <c r="AYN26" s="1112">
        <f t="shared" si="1394"/>
        <v>0</v>
      </c>
      <c r="AYO26" s="1112">
        <f t="shared" si="1394"/>
        <v>0</v>
      </c>
      <c r="AYP26" s="1112">
        <f t="shared" si="1394"/>
        <v>0</v>
      </c>
      <c r="AYQ26" s="1112">
        <f t="shared" si="1394"/>
        <v>0</v>
      </c>
      <c r="AYR26" s="1112">
        <f t="shared" si="1394"/>
        <v>0</v>
      </c>
      <c r="AYS26" s="1112">
        <f t="shared" si="1394"/>
        <v>0</v>
      </c>
      <c r="AYT26" s="1112">
        <f t="shared" si="1394"/>
        <v>0</v>
      </c>
      <c r="AYU26" s="1112">
        <f t="shared" si="1394"/>
        <v>0</v>
      </c>
      <c r="AYV26" s="1112">
        <f t="shared" si="1394"/>
        <v>0</v>
      </c>
      <c r="AYW26" s="1125">
        <f t="shared" si="1394"/>
        <v>0</v>
      </c>
      <c r="AYX26" s="1113">
        <f t="shared" si="1394"/>
        <v>0</v>
      </c>
      <c r="AYZ26" s="1120">
        <f t="shared" ref="AYZ26:AZM26" si="1395">SUM(AYZ27+AYZ31+AYZ36)</f>
        <v>0</v>
      </c>
      <c r="AZA26" s="1112">
        <f t="shared" si="1395"/>
        <v>0</v>
      </c>
      <c r="AZB26" s="1112">
        <f t="shared" si="1395"/>
        <v>0</v>
      </c>
      <c r="AZC26" s="1112">
        <f t="shared" si="1395"/>
        <v>0</v>
      </c>
      <c r="AZD26" s="1112">
        <f t="shared" si="1395"/>
        <v>0</v>
      </c>
      <c r="AZE26" s="1112">
        <f t="shared" si="1395"/>
        <v>0</v>
      </c>
      <c r="AZF26" s="1112">
        <f t="shared" si="1395"/>
        <v>0</v>
      </c>
      <c r="AZG26" s="1112">
        <f t="shared" si="1395"/>
        <v>0</v>
      </c>
      <c r="AZH26" s="1112">
        <f t="shared" si="1395"/>
        <v>0</v>
      </c>
      <c r="AZI26" s="1112">
        <f t="shared" si="1395"/>
        <v>0</v>
      </c>
      <c r="AZJ26" s="1112">
        <f t="shared" si="1395"/>
        <v>0</v>
      </c>
      <c r="AZK26" s="1112">
        <f t="shared" si="1395"/>
        <v>0</v>
      </c>
      <c r="AZL26" s="1125">
        <f t="shared" si="1395"/>
        <v>0</v>
      </c>
      <c r="AZM26" s="1113">
        <f t="shared" si="1395"/>
        <v>0</v>
      </c>
      <c r="AZO26" s="1120">
        <f t="shared" ref="AZO26:BAB26" si="1396">SUM(AZO27+AZO31+AZO36)</f>
        <v>0</v>
      </c>
      <c r="AZP26" s="1112">
        <f t="shared" si="1396"/>
        <v>0</v>
      </c>
      <c r="AZQ26" s="1112">
        <f t="shared" si="1396"/>
        <v>0</v>
      </c>
      <c r="AZR26" s="1112">
        <f t="shared" si="1396"/>
        <v>0</v>
      </c>
      <c r="AZS26" s="1112">
        <f t="shared" si="1396"/>
        <v>0</v>
      </c>
      <c r="AZT26" s="1112">
        <f t="shared" si="1396"/>
        <v>0</v>
      </c>
      <c r="AZU26" s="1112">
        <f t="shared" si="1396"/>
        <v>0</v>
      </c>
      <c r="AZV26" s="1112">
        <f t="shared" si="1396"/>
        <v>0</v>
      </c>
      <c r="AZW26" s="1112">
        <f t="shared" si="1396"/>
        <v>0</v>
      </c>
      <c r="AZX26" s="1112">
        <f t="shared" si="1396"/>
        <v>0</v>
      </c>
      <c r="AZY26" s="1112">
        <f t="shared" si="1396"/>
        <v>0</v>
      </c>
      <c r="AZZ26" s="1112">
        <f t="shared" si="1396"/>
        <v>0</v>
      </c>
      <c r="BAA26" s="1125">
        <f t="shared" si="1396"/>
        <v>0</v>
      </c>
      <c r="BAB26" s="1113">
        <f t="shared" si="1396"/>
        <v>0</v>
      </c>
      <c r="BAD26" s="1120">
        <f t="shared" ref="BAD26:BAQ26" si="1397">SUM(BAD27+BAD31+BAD36)</f>
        <v>0</v>
      </c>
      <c r="BAE26" s="1112">
        <f t="shared" si="1397"/>
        <v>0</v>
      </c>
      <c r="BAF26" s="1112">
        <f t="shared" si="1397"/>
        <v>0</v>
      </c>
      <c r="BAG26" s="1112">
        <f t="shared" si="1397"/>
        <v>0</v>
      </c>
      <c r="BAH26" s="1112">
        <f t="shared" si="1397"/>
        <v>0</v>
      </c>
      <c r="BAI26" s="1112">
        <f t="shared" si="1397"/>
        <v>0</v>
      </c>
      <c r="BAJ26" s="1112">
        <f t="shared" si="1397"/>
        <v>0</v>
      </c>
      <c r="BAK26" s="1112">
        <f t="shared" si="1397"/>
        <v>0</v>
      </c>
      <c r="BAL26" s="1112">
        <f t="shared" si="1397"/>
        <v>0</v>
      </c>
      <c r="BAM26" s="1112">
        <f t="shared" si="1397"/>
        <v>0</v>
      </c>
      <c r="BAN26" s="1112">
        <f t="shared" si="1397"/>
        <v>0</v>
      </c>
      <c r="BAO26" s="1112">
        <f t="shared" si="1397"/>
        <v>0</v>
      </c>
      <c r="BAP26" s="1125">
        <f t="shared" si="1397"/>
        <v>0</v>
      </c>
      <c r="BAQ26" s="1113">
        <f t="shared" si="1397"/>
        <v>0</v>
      </c>
      <c r="BAS26" s="1120">
        <f t="shared" ref="BAS26:BBF26" si="1398">SUM(BAS27+BAS31+BAS36)</f>
        <v>0</v>
      </c>
      <c r="BAT26" s="1112">
        <f t="shared" si="1398"/>
        <v>0</v>
      </c>
      <c r="BAU26" s="1112">
        <f t="shared" si="1398"/>
        <v>0</v>
      </c>
      <c r="BAV26" s="1112">
        <f t="shared" si="1398"/>
        <v>0</v>
      </c>
      <c r="BAW26" s="1112">
        <f t="shared" si="1398"/>
        <v>0</v>
      </c>
      <c r="BAX26" s="1112">
        <f t="shared" si="1398"/>
        <v>0</v>
      </c>
      <c r="BAY26" s="1112">
        <f t="shared" si="1398"/>
        <v>0</v>
      </c>
      <c r="BAZ26" s="1112">
        <f t="shared" si="1398"/>
        <v>0</v>
      </c>
      <c r="BBA26" s="1112">
        <f t="shared" si="1398"/>
        <v>0</v>
      </c>
      <c r="BBB26" s="1112">
        <f t="shared" si="1398"/>
        <v>0</v>
      </c>
      <c r="BBC26" s="1112">
        <f t="shared" si="1398"/>
        <v>0</v>
      </c>
      <c r="BBD26" s="1112">
        <f t="shared" si="1398"/>
        <v>0</v>
      </c>
      <c r="BBE26" s="1125">
        <f t="shared" si="1398"/>
        <v>0</v>
      </c>
      <c r="BBF26" s="1113">
        <f t="shared" si="1398"/>
        <v>0</v>
      </c>
      <c r="BBH26" s="1120">
        <f t="shared" ref="BBH26:BBU26" si="1399">SUM(BBH27+BBH31+BBH36)</f>
        <v>0</v>
      </c>
      <c r="BBI26" s="1112">
        <f t="shared" si="1399"/>
        <v>0</v>
      </c>
      <c r="BBJ26" s="1112">
        <f t="shared" si="1399"/>
        <v>0</v>
      </c>
      <c r="BBK26" s="1112">
        <f t="shared" si="1399"/>
        <v>0</v>
      </c>
      <c r="BBL26" s="1112">
        <f t="shared" si="1399"/>
        <v>0</v>
      </c>
      <c r="BBM26" s="1112">
        <f t="shared" si="1399"/>
        <v>0</v>
      </c>
      <c r="BBN26" s="1112">
        <f t="shared" si="1399"/>
        <v>0</v>
      </c>
      <c r="BBO26" s="1112">
        <f t="shared" si="1399"/>
        <v>0</v>
      </c>
      <c r="BBP26" s="1112">
        <f t="shared" si="1399"/>
        <v>0</v>
      </c>
      <c r="BBQ26" s="1112">
        <f t="shared" si="1399"/>
        <v>0</v>
      </c>
      <c r="BBR26" s="1112">
        <f t="shared" si="1399"/>
        <v>0</v>
      </c>
      <c r="BBS26" s="1112">
        <f t="shared" si="1399"/>
        <v>0</v>
      </c>
      <c r="BBT26" s="1125">
        <f t="shared" si="1399"/>
        <v>0</v>
      </c>
      <c r="BBU26" s="1113">
        <f t="shared" si="1399"/>
        <v>0</v>
      </c>
      <c r="BBW26" s="1120">
        <f t="shared" ref="BBW26:BCJ26" si="1400">SUM(BBW27+BBW31+BBW36)</f>
        <v>0</v>
      </c>
      <c r="BBX26" s="1112">
        <f t="shared" si="1400"/>
        <v>0</v>
      </c>
      <c r="BBY26" s="1112">
        <f t="shared" si="1400"/>
        <v>0</v>
      </c>
      <c r="BBZ26" s="1112">
        <f t="shared" si="1400"/>
        <v>0</v>
      </c>
      <c r="BCA26" s="1112">
        <f t="shared" si="1400"/>
        <v>0</v>
      </c>
      <c r="BCB26" s="1112">
        <f t="shared" si="1400"/>
        <v>0</v>
      </c>
      <c r="BCC26" s="1112">
        <f t="shared" si="1400"/>
        <v>0</v>
      </c>
      <c r="BCD26" s="1112">
        <f t="shared" si="1400"/>
        <v>0</v>
      </c>
      <c r="BCE26" s="1112">
        <f t="shared" si="1400"/>
        <v>0</v>
      </c>
      <c r="BCF26" s="1112">
        <f t="shared" si="1400"/>
        <v>0</v>
      </c>
      <c r="BCG26" s="1112">
        <f t="shared" si="1400"/>
        <v>0</v>
      </c>
      <c r="BCH26" s="1112">
        <f t="shared" si="1400"/>
        <v>0</v>
      </c>
      <c r="BCI26" s="1125">
        <f t="shared" si="1400"/>
        <v>0</v>
      </c>
      <c r="BCJ26" s="1113">
        <f t="shared" si="1400"/>
        <v>0</v>
      </c>
      <c r="BCL26" s="1120">
        <f t="shared" ref="BCL26:BCY26" si="1401">SUM(BCL27+BCL31+BCL36)</f>
        <v>0</v>
      </c>
      <c r="BCM26" s="1112">
        <f t="shared" si="1401"/>
        <v>0</v>
      </c>
      <c r="BCN26" s="1112">
        <f t="shared" si="1401"/>
        <v>0</v>
      </c>
      <c r="BCO26" s="1112">
        <f t="shared" si="1401"/>
        <v>0</v>
      </c>
      <c r="BCP26" s="1112">
        <f t="shared" si="1401"/>
        <v>0</v>
      </c>
      <c r="BCQ26" s="1112">
        <f t="shared" si="1401"/>
        <v>0</v>
      </c>
      <c r="BCR26" s="1112">
        <f t="shared" si="1401"/>
        <v>0</v>
      </c>
      <c r="BCS26" s="1112">
        <f t="shared" si="1401"/>
        <v>0</v>
      </c>
      <c r="BCT26" s="1112">
        <f t="shared" si="1401"/>
        <v>0</v>
      </c>
      <c r="BCU26" s="1112">
        <f t="shared" si="1401"/>
        <v>0</v>
      </c>
      <c r="BCV26" s="1112">
        <f t="shared" si="1401"/>
        <v>0</v>
      </c>
      <c r="BCW26" s="1112">
        <f t="shared" si="1401"/>
        <v>0</v>
      </c>
      <c r="BCX26" s="1125">
        <f t="shared" si="1401"/>
        <v>0</v>
      </c>
      <c r="BCY26" s="1113">
        <f t="shared" si="1401"/>
        <v>0</v>
      </c>
      <c r="BDA26" s="1120">
        <f t="shared" ref="BDA26:BDN26" si="1402">SUM(BDA27+BDA31+BDA36)</f>
        <v>0</v>
      </c>
      <c r="BDB26" s="1112">
        <f t="shared" si="1402"/>
        <v>0</v>
      </c>
      <c r="BDC26" s="1112">
        <f t="shared" si="1402"/>
        <v>0</v>
      </c>
      <c r="BDD26" s="1112">
        <f t="shared" si="1402"/>
        <v>0</v>
      </c>
      <c r="BDE26" s="1112">
        <f t="shared" si="1402"/>
        <v>0</v>
      </c>
      <c r="BDF26" s="1112">
        <f t="shared" si="1402"/>
        <v>0</v>
      </c>
      <c r="BDG26" s="1112">
        <f t="shared" si="1402"/>
        <v>0</v>
      </c>
      <c r="BDH26" s="1112">
        <f t="shared" si="1402"/>
        <v>0</v>
      </c>
      <c r="BDI26" s="1112">
        <f t="shared" si="1402"/>
        <v>0</v>
      </c>
      <c r="BDJ26" s="1112">
        <f t="shared" si="1402"/>
        <v>0</v>
      </c>
      <c r="BDK26" s="1112">
        <f t="shared" si="1402"/>
        <v>0</v>
      </c>
      <c r="BDL26" s="1112">
        <f t="shared" si="1402"/>
        <v>0</v>
      </c>
      <c r="BDM26" s="1125">
        <f t="shared" si="1402"/>
        <v>0</v>
      </c>
      <c r="BDN26" s="1113">
        <f t="shared" si="1402"/>
        <v>0</v>
      </c>
      <c r="BDP26" s="1120">
        <f t="shared" ref="BDP26:BEC26" si="1403">SUM(BDP27+BDP31+BDP36)</f>
        <v>0</v>
      </c>
      <c r="BDQ26" s="1112">
        <f t="shared" si="1403"/>
        <v>0</v>
      </c>
      <c r="BDR26" s="1112">
        <f t="shared" si="1403"/>
        <v>0</v>
      </c>
      <c r="BDS26" s="1112">
        <f t="shared" si="1403"/>
        <v>0</v>
      </c>
      <c r="BDT26" s="1112">
        <f t="shared" si="1403"/>
        <v>0</v>
      </c>
      <c r="BDU26" s="1112">
        <f t="shared" si="1403"/>
        <v>0</v>
      </c>
      <c r="BDV26" s="1112">
        <f t="shared" si="1403"/>
        <v>0</v>
      </c>
      <c r="BDW26" s="1112">
        <f t="shared" si="1403"/>
        <v>0</v>
      </c>
      <c r="BDX26" s="1112">
        <f t="shared" si="1403"/>
        <v>0</v>
      </c>
      <c r="BDY26" s="1112">
        <f t="shared" si="1403"/>
        <v>0</v>
      </c>
      <c r="BDZ26" s="1112">
        <f t="shared" si="1403"/>
        <v>0</v>
      </c>
      <c r="BEA26" s="1112">
        <f t="shared" si="1403"/>
        <v>0</v>
      </c>
      <c r="BEB26" s="1125">
        <f t="shared" si="1403"/>
        <v>0</v>
      </c>
      <c r="BEC26" s="1113">
        <f t="shared" si="1403"/>
        <v>0</v>
      </c>
      <c r="BEE26" s="1120">
        <f t="shared" ref="BEE26:BER26" si="1404">SUM(BEE27+BEE31+BEE36)</f>
        <v>0</v>
      </c>
      <c r="BEF26" s="1112">
        <f t="shared" si="1404"/>
        <v>0</v>
      </c>
      <c r="BEG26" s="1112">
        <f t="shared" si="1404"/>
        <v>0</v>
      </c>
      <c r="BEH26" s="1112">
        <f t="shared" si="1404"/>
        <v>0</v>
      </c>
      <c r="BEI26" s="1112">
        <f t="shared" si="1404"/>
        <v>0</v>
      </c>
      <c r="BEJ26" s="1112">
        <f t="shared" si="1404"/>
        <v>0</v>
      </c>
      <c r="BEK26" s="1112">
        <f t="shared" si="1404"/>
        <v>0</v>
      </c>
      <c r="BEL26" s="1112">
        <f t="shared" si="1404"/>
        <v>0</v>
      </c>
      <c r="BEM26" s="1112">
        <f t="shared" si="1404"/>
        <v>0</v>
      </c>
      <c r="BEN26" s="1112">
        <f t="shared" si="1404"/>
        <v>0</v>
      </c>
      <c r="BEO26" s="1112">
        <f t="shared" si="1404"/>
        <v>0</v>
      </c>
      <c r="BEP26" s="1112">
        <f t="shared" si="1404"/>
        <v>0</v>
      </c>
      <c r="BEQ26" s="1125">
        <f t="shared" si="1404"/>
        <v>0</v>
      </c>
      <c r="BER26" s="1113">
        <f t="shared" si="1404"/>
        <v>0</v>
      </c>
      <c r="BET26" s="1120">
        <f t="shared" ref="BET26:BFG26" si="1405">SUM(BET27+BET31+BET36)</f>
        <v>0</v>
      </c>
      <c r="BEU26" s="1112">
        <f t="shared" si="1405"/>
        <v>0</v>
      </c>
      <c r="BEV26" s="1112">
        <f t="shared" si="1405"/>
        <v>0</v>
      </c>
      <c r="BEW26" s="1112">
        <f t="shared" si="1405"/>
        <v>0</v>
      </c>
      <c r="BEX26" s="1112">
        <f t="shared" si="1405"/>
        <v>0</v>
      </c>
      <c r="BEY26" s="1112">
        <f t="shared" si="1405"/>
        <v>0</v>
      </c>
      <c r="BEZ26" s="1112">
        <f t="shared" si="1405"/>
        <v>0</v>
      </c>
      <c r="BFA26" s="1112">
        <f t="shared" si="1405"/>
        <v>0</v>
      </c>
      <c r="BFB26" s="1112">
        <f t="shared" si="1405"/>
        <v>0</v>
      </c>
      <c r="BFC26" s="1112">
        <f t="shared" si="1405"/>
        <v>0</v>
      </c>
      <c r="BFD26" s="1112">
        <f t="shared" si="1405"/>
        <v>0</v>
      </c>
      <c r="BFE26" s="1112">
        <f t="shared" si="1405"/>
        <v>0</v>
      </c>
      <c r="BFF26" s="1125">
        <f t="shared" si="1405"/>
        <v>0</v>
      </c>
      <c r="BFG26" s="1113">
        <f t="shared" si="1405"/>
        <v>0</v>
      </c>
      <c r="BFI26" s="1120">
        <f t="shared" ref="BFI26:BFV26" si="1406">SUM(BFI27+BFI31+BFI36)</f>
        <v>0</v>
      </c>
      <c r="BFJ26" s="1112">
        <f t="shared" si="1406"/>
        <v>0</v>
      </c>
      <c r="BFK26" s="1112">
        <f t="shared" si="1406"/>
        <v>0</v>
      </c>
      <c r="BFL26" s="1112">
        <f t="shared" si="1406"/>
        <v>0</v>
      </c>
      <c r="BFM26" s="1112">
        <f t="shared" si="1406"/>
        <v>0</v>
      </c>
      <c r="BFN26" s="1112">
        <f t="shared" si="1406"/>
        <v>0</v>
      </c>
      <c r="BFO26" s="1112">
        <f t="shared" si="1406"/>
        <v>0</v>
      </c>
      <c r="BFP26" s="1112">
        <f t="shared" si="1406"/>
        <v>0</v>
      </c>
      <c r="BFQ26" s="1112">
        <f t="shared" si="1406"/>
        <v>0</v>
      </c>
      <c r="BFR26" s="1112">
        <f t="shared" si="1406"/>
        <v>0</v>
      </c>
      <c r="BFS26" s="1112">
        <f t="shared" si="1406"/>
        <v>0</v>
      </c>
      <c r="BFT26" s="1112">
        <f t="shared" si="1406"/>
        <v>0</v>
      </c>
      <c r="BFU26" s="1125">
        <f t="shared" si="1406"/>
        <v>0</v>
      </c>
      <c r="BFV26" s="1113">
        <f t="shared" si="1406"/>
        <v>0</v>
      </c>
      <c r="BFX26" s="1120">
        <f t="shared" ref="BFX26:BGK26" si="1407">SUM(BFX27+BFX31+BFX36)</f>
        <v>0</v>
      </c>
      <c r="BFY26" s="1112">
        <f t="shared" si="1407"/>
        <v>0</v>
      </c>
      <c r="BFZ26" s="1112">
        <f t="shared" si="1407"/>
        <v>0</v>
      </c>
      <c r="BGA26" s="1112">
        <f t="shared" si="1407"/>
        <v>0</v>
      </c>
      <c r="BGB26" s="1112">
        <f t="shared" si="1407"/>
        <v>0</v>
      </c>
      <c r="BGC26" s="1112">
        <f t="shared" si="1407"/>
        <v>0</v>
      </c>
      <c r="BGD26" s="1112">
        <f t="shared" si="1407"/>
        <v>0</v>
      </c>
      <c r="BGE26" s="1112">
        <f t="shared" si="1407"/>
        <v>0</v>
      </c>
      <c r="BGF26" s="1112">
        <f t="shared" si="1407"/>
        <v>0</v>
      </c>
      <c r="BGG26" s="1112">
        <f t="shared" si="1407"/>
        <v>0</v>
      </c>
      <c r="BGH26" s="1112">
        <f t="shared" si="1407"/>
        <v>0</v>
      </c>
      <c r="BGI26" s="1112">
        <f t="shared" si="1407"/>
        <v>0</v>
      </c>
      <c r="BGJ26" s="1125">
        <f t="shared" si="1407"/>
        <v>0</v>
      </c>
      <c r="BGK26" s="1113">
        <f t="shared" si="1407"/>
        <v>0</v>
      </c>
      <c r="BGM26" s="1120">
        <f t="shared" ref="BGM26:BGZ26" si="1408">SUM(BGM27+BGM31+BGM36)</f>
        <v>0</v>
      </c>
      <c r="BGN26" s="1112">
        <f t="shared" si="1408"/>
        <v>0</v>
      </c>
      <c r="BGO26" s="1112">
        <f t="shared" si="1408"/>
        <v>0</v>
      </c>
      <c r="BGP26" s="1112">
        <f t="shared" si="1408"/>
        <v>0</v>
      </c>
      <c r="BGQ26" s="1112">
        <f t="shared" si="1408"/>
        <v>0</v>
      </c>
      <c r="BGR26" s="1112">
        <f t="shared" si="1408"/>
        <v>0</v>
      </c>
      <c r="BGS26" s="1112">
        <f t="shared" si="1408"/>
        <v>0</v>
      </c>
      <c r="BGT26" s="1112">
        <f t="shared" si="1408"/>
        <v>0</v>
      </c>
      <c r="BGU26" s="1112">
        <f t="shared" si="1408"/>
        <v>0</v>
      </c>
      <c r="BGV26" s="1112">
        <f t="shared" si="1408"/>
        <v>0</v>
      </c>
      <c r="BGW26" s="1112">
        <f t="shared" si="1408"/>
        <v>0</v>
      </c>
      <c r="BGX26" s="1112">
        <f t="shared" si="1408"/>
        <v>0</v>
      </c>
      <c r="BGY26" s="1125">
        <f t="shared" si="1408"/>
        <v>0</v>
      </c>
      <c r="BGZ26" s="1113">
        <f t="shared" si="1408"/>
        <v>0</v>
      </c>
      <c r="BHB26" s="1120">
        <f t="shared" ref="BHB26:BHO26" si="1409">SUM(BHB27+BHB31+BHB36)</f>
        <v>0</v>
      </c>
      <c r="BHC26" s="1112">
        <f t="shared" si="1409"/>
        <v>0</v>
      </c>
      <c r="BHD26" s="1112">
        <f t="shared" si="1409"/>
        <v>0</v>
      </c>
      <c r="BHE26" s="1112">
        <f t="shared" si="1409"/>
        <v>0</v>
      </c>
      <c r="BHF26" s="1112">
        <f t="shared" si="1409"/>
        <v>0</v>
      </c>
      <c r="BHG26" s="1112">
        <f t="shared" si="1409"/>
        <v>0</v>
      </c>
      <c r="BHH26" s="1112">
        <f t="shared" si="1409"/>
        <v>0</v>
      </c>
      <c r="BHI26" s="1112">
        <f t="shared" si="1409"/>
        <v>0</v>
      </c>
      <c r="BHJ26" s="1112">
        <f t="shared" si="1409"/>
        <v>0</v>
      </c>
      <c r="BHK26" s="1112">
        <f t="shared" si="1409"/>
        <v>0</v>
      </c>
      <c r="BHL26" s="1112">
        <f t="shared" si="1409"/>
        <v>0</v>
      </c>
      <c r="BHM26" s="1112">
        <f t="shared" si="1409"/>
        <v>0</v>
      </c>
      <c r="BHN26" s="1125">
        <f t="shared" si="1409"/>
        <v>0</v>
      </c>
      <c r="BHO26" s="1113">
        <f t="shared" si="1409"/>
        <v>0</v>
      </c>
      <c r="BHQ26" s="1120">
        <f t="shared" ref="BHQ26:BID26" si="1410">SUM(BHQ27+BHQ31+BHQ36)</f>
        <v>0</v>
      </c>
      <c r="BHR26" s="1112">
        <f t="shared" si="1410"/>
        <v>0</v>
      </c>
      <c r="BHS26" s="1112">
        <f t="shared" si="1410"/>
        <v>0</v>
      </c>
      <c r="BHT26" s="1112">
        <f t="shared" si="1410"/>
        <v>0</v>
      </c>
      <c r="BHU26" s="1112">
        <f t="shared" si="1410"/>
        <v>0</v>
      </c>
      <c r="BHV26" s="1112">
        <f t="shared" si="1410"/>
        <v>0</v>
      </c>
      <c r="BHW26" s="1112">
        <f t="shared" si="1410"/>
        <v>0</v>
      </c>
      <c r="BHX26" s="1112">
        <f t="shared" si="1410"/>
        <v>0</v>
      </c>
      <c r="BHY26" s="1112">
        <f t="shared" si="1410"/>
        <v>0</v>
      </c>
      <c r="BHZ26" s="1112">
        <f t="shared" si="1410"/>
        <v>0</v>
      </c>
      <c r="BIA26" s="1112">
        <f t="shared" si="1410"/>
        <v>0</v>
      </c>
      <c r="BIB26" s="1112">
        <f t="shared" si="1410"/>
        <v>0</v>
      </c>
      <c r="BIC26" s="1125">
        <f t="shared" si="1410"/>
        <v>0</v>
      </c>
      <c r="BID26" s="1113">
        <f t="shared" si="1410"/>
        <v>0</v>
      </c>
      <c r="BIF26" s="1120">
        <f t="shared" ref="BIF26:BIS26" si="1411">SUM(BIF27+BIF31+BIF36)</f>
        <v>0</v>
      </c>
      <c r="BIG26" s="1112">
        <f t="shared" si="1411"/>
        <v>0</v>
      </c>
      <c r="BIH26" s="1112">
        <f t="shared" si="1411"/>
        <v>0</v>
      </c>
      <c r="BII26" s="1112">
        <f t="shared" si="1411"/>
        <v>0</v>
      </c>
      <c r="BIJ26" s="1112">
        <f t="shared" si="1411"/>
        <v>0</v>
      </c>
      <c r="BIK26" s="1112">
        <f t="shared" si="1411"/>
        <v>0</v>
      </c>
      <c r="BIL26" s="1112">
        <f t="shared" si="1411"/>
        <v>0</v>
      </c>
      <c r="BIM26" s="1112">
        <f t="shared" si="1411"/>
        <v>0</v>
      </c>
      <c r="BIN26" s="1112">
        <f t="shared" si="1411"/>
        <v>0</v>
      </c>
      <c r="BIO26" s="1112">
        <f t="shared" si="1411"/>
        <v>0</v>
      </c>
      <c r="BIP26" s="1112">
        <f t="shared" si="1411"/>
        <v>0</v>
      </c>
      <c r="BIQ26" s="1112">
        <f t="shared" si="1411"/>
        <v>0</v>
      </c>
      <c r="BIR26" s="1125">
        <f t="shared" si="1411"/>
        <v>0</v>
      </c>
      <c r="BIS26" s="1113">
        <f t="shared" si="1411"/>
        <v>0</v>
      </c>
      <c r="BIU26" s="1120">
        <f t="shared" ref="BIU26:BJH26" si="1412">SUM(BIU27+BIU31+BIU36)</f>
        <v>0</v>
      </c>
      <c r="BIV26" s="1112">
        <f t="shared" si="1412"/>
        <v>0</v>
      </c>
      <c r="BIW26" s="1112">
        <f t="shared" si="1412"/>
        <v>0</v>
      </c>
      <c r="BIX26" s="1112">
        <f t="shared" si="1412"/>
        <v>0</v>
      </c>
      <c r="BIY26" s="1112">
        <f t="shared" si="1412"/>
        <v>0</v>
      </c>
      <c r="BIZ26" s="1112">
        <f t="shared" si="1412"/>
        <v>0</v>
      </c>
      <c r="BJA26" s="1112">
        <f t="shared" si="1412"/>
        <v>0</v>
      </c>
      <c r="BJB26" s="1112">
        <f t="shared" si="1412"/>
        <v>0</v>
      </c>
      <c r="BJC26" s="1112">
        <f t="shared" si="1412"/>
        <v>0</v>
      </c>
      <c r="BJD26" s="1112">
        <f t="shared" si="1412"/>
        <v>0</v>
      </c>
      <c r="BJE26" s="1112">
        <f t="shared" si="1412"/>
        <v>0</v>
      </c>
      <c r="BJF26" s="1112">
        <f t="shared" si="1412"/>
        <v>0</v>
      </c>
      <c r="BJG26" s="1125">
        <f t="shared" si="1412"/>
        <v>0</v>
      </c>
      <c r="BJH26" s="1113">
        <f t="shared" si="1412"/>
        <v>0</v>
      </c>
      <c r="BJJ26" s="1120">
        <f t="shared" ref="BJJ26:BJW26" si="1413">SUM(BJJ27+BJJ31+BJJ36)</f>
        <v>0</v>
      </c>
      <c r="BJK26" s="1112">
        <f t="shared" si="1413"/>
        <v>0</v>
      </c>
      <c r="BJL26" s="1112">
        <f t="shared" si="1413"/>
        <v>0</v>
      </c>
      <c r="BJM26" s="1112">
        <f t="shared" si="1413"/>
        <v>0</v>
      </c>
      <c r="BJN26" s="1112">
        <f t="shared" si="1413"/>
        <v>0</v>
      </c>
      <c r="BJO26" s="1112">
        <f t="shared" si="1413"/>
        <v>0</v>
      </c>
      <c r="BJP26" s="1112">
        <f t="shared" si="1413"/>
        <v>0</v>
      </c>
      <c r="BJQ26" s="1112">
        <f t="shared" si="1413"/>
        <v>0</v>
      </c>
      <c r="BJR26" s="1112">
        <f t="shared" si="1413"/>
        <v>0</v>
      </c>
      <c r="BJS26" s="1112">
        <f t="shared" si="1413"/>
        <v>0</v>
      </c>
      <c r="BJT26" s="1112">
        <f t="shared" si="1413"/>
        <v>0</v>
      </c>
      <c r="BJU26" s="1112">
        <f t="shared" si="1413"/>
        <v>0</v>
      </c>
      <c r="BJV26" s="1125">
        <f t="shared" si="1413"/>
        <v>0</v>
      </c>
      <c r="BJW26" s="1113">
        <f t="shared" si="1413"/>
        <v>0</v>
      </c>
      <c r="BJY26" s="1120">
        <f t="shared" ref="BJY26:BKL26" si="1414">SUM(BJY27+BJY31+BJY36)</f>
        <v>0</v>
      </c>
      <c r="BJZ26" s="1112">
        <f t="shared" si="1414"/>
        <v>0</v>
      </c>
      <c r="BKA26" s="1112">
        <f t="shared" si="1414"/>
        <v>0</v>
      </c>
      <c r="BKB26" s="1112">
        <f t="shared" si="1414"/>
        <v>0</v>
      </c>
      <c r="BKC26" s="1112">
        <f t="shared" si="1414"/>
        <v>0</v>
      </c>
      <c r="BKD26" s="1112">
        <f t="shared" si="1414"/>
        <v>0</v>
      </c>
      <c r="BKE26" s="1112">
        <f t="shared" si="1414"/>
        <v>0</v>
      </c>
      <c r="BKF26" s="1112">
        <f t="shared" si="1414"/>
        <v>0</v>
      </c>
      <c r="BKG26" s="1112">
        <f t="shared" si="1414"/>
        <v>0</v>
      </c>
      <c r="BKH26" s="1112">
        <f t="shared" si="1414"/>
        <v>0</v>
      </c>
      <c r="BKI26" s="1112">
        <f t="shared" si="1414"/>
        <v>0</v>
      </c>
      <c r="BKJ26" s="1112">
        <f t="shared" si="1414"/>
        <v>0</v>
      </c>
      <c r="BKK26" s="1125">
        <f t="shared" si="1414"/>
        <v>0</v>
      </c>
      <c r="BKL26" s="1113">
        <f t="shared" si="1414"/>
        <v>0</v>
      </c>
      <c r="BKN26" s="1120">
        <f t="shared" ref="BKN26:BLA26" si="1415">SUM(BKN27+BKN31+BKN36)</f>
        <v>0</v>
      </c>
      <c r="BKO26" s="1112">
        <f t="shared" si="1415"/>
        <v>0</v>
      </c>
      <c r="BKP26" s="1112">
        <f t="shared" si="1415"/>
        <v>0</v>
      </c>
      <c r="BKQ26" s="1112">
        <f t="shared" si="1415"/>
        <v>0</v>
      </c>
      <c r="BKR26" s="1112">
        <f t="shared" si="1415"/>
        <v>0</v>
      </c>
      <c r="BKS26" s="1112">
        <f t="shared" si="1415"/>
        <v>0</v>
      </c>
      <c r="BKT26" s="1112">
        <f t="shared" si="1415"/>
        <v>0</v>
      </c>
      <c r="BKU26" s="1112">
        <f t="shared" si="1415"/>
        <v>0</v>
      </c>
      <c r="BKV26" s="1112">
        <f t="shared" si="1415"/>
        <v>0</v>
      </c>
      <c r="BKW26" s="1112">
        <f t="shared" si="1415"/>
        <v>0</v>
      </c>
      <c r="BKX26" s="1112">
        <f t="shared" si="1415"/>
        <v>0</v>
      </c>
      <c r="BKY26" s="1112">
        <f t="shared" si="1415"/>
        <v>0</v>
      </c>
      <c r="BKZ26" s="1125">
        <f t="shared" si="1415"/>
        <v>0</v>
      </c>
      <c r="BLA26" s="1113">
        <f t="shared" si="1415"/>
        <v>0</v>
      </c>
      <c r="BLC26" s="1120">
        <f t="shared" ref="BLC26:BLP26" si="1416">SUM(BLC27+BLC31+BLC36)</f>
        <v>0</v>
      </c>
      <c r="BLD26" s="1112">
        <f t="shared" si="1416"/>
        <v>0</v>
      </c>
      <c r="BLE26" s="1112">
        <f t="shared" si="1416"/>
        <v>0</v>
      </c>
      <c r="BLF26" s="1112">
        <f t="shared" si="1416"/>
        <v>0</v>
      </c>
      <c r="BLG26" s="1112">
        <f t="shared" si="1416"/>
        <v>0</v>
      </c>
      <c r="BLH26" s="1112">
        <f t="shared" si="1416"/>
        <v>0</v>
      </c>
      <c r="BLI26" s="1112">
        <f t="shared" si="1416"/>
        <v>0</v>
      </c>
      <c r="BLJ26" s="1112">
        <f t="shared" si="1416"/>
        <v>0</v>
      </c>
      <c r="BLK26" s="1112">
        <f t="shared" si="1416"/>
        <v>0</v>
      </c>
      <c r="BLL26" s="1112">
        <f t="shared" si="1416"/>
        <v>0</v>
      </c>
      <c r="BLM26" s="1112">
        <f t="shared" si="1416"/>
        <v>0</v>
      </c>
      <c r="BLN26" s="1112">
        <f t="shared" si="1416"/>
        <v>0</v>
      </c>
      <c r="BLO26" s="1125">
        <f t="shared" si="1416"/>
        <v>0</v>
      </c>
      <c r="BLP26" s="1113">
        <f t="shared" si="1416"/>
        <v>0</v>
      </c>
      <c r="BLR26" s="1120">
        <f t="shared" ref="BLR26:BME26" si="1417">SUM(BLR27+BLR31+BLR36)</f>
        <v>0</v>
      </c>
      <c r="BLS26" s="1112">
        <f t="shared" si="1417"/>
        <v>0</v>
      </c>
      <c r="BLT26" s="1112">
        <f t="shared" si="1417"/>
        <v>0</v>
      </c>
      <c r="BLU26" s="1112">
        <f t="shared" si="1417"/>
        <v>0</v>
      </c>
      <c r="BLV26" s="1112">
        <f t="shared" si="1417"/>
        <v>0</v>
      </c>
      <c r="BLW26" s="1112">
        <f t="shared" si="1417"/>
        <v>0</v>
      </c>
      <c r="BLX26" s="1112">
        <f t="shared" si="1417"/>
        <v>0</v>
      </c>
      <c r="BLY26" s="1112">
        <f t="shared" si="1417"/>
        <v>0</v>
      </c>
      <c r="BLZ26" s="1112">
        <f t="shared" si="1417"/>
        <v>0</v>
      </c>
      <c r="BMA26" s="1112">
        <f t="shared" si="1417"/>
        <v>0</v>
      </c>
      <c r="BMB26" s="1112">
        <f t="shared" si="1417"/>
        <v>0</v>
      </c>
      <c r="BMC26" s="1112">
        <f t="shared" si="1417"/>
        <v>0</v>
      </c>
      <c r="BMD26" s="1125">
        <f t="shared" si="1417"/>
        <v>0</v>
      </c>
      <c r="BME26" s="1113">
        <f t="shared" si="1417"/>
        <v>0</v>
      </c>
      <c r="BMG26" s="1120">
        <f t="shared" ref="BMG26:BMT26" si="1418">SUM(BMG27+BMG31+BMG36)</f>
        <v>0</v>
      </c>
      <c r="BMH26" s="1112">
        <f t="shared" si="1418"/>
        <v>0</v>
      </c>
      <c r="BMI26" s="1112">
        <f t="shared" si="1418"/>
        <v>0</v>
      </c>
      <c r="BMJ26" s="1112">
        <f t="shared" si="1418"/>
        <v>0</v>
      </c>
      <c r="BMK26" s="1112">
        <f t="shared" si="1418"/>
        <v>0</v>
      </c>
      <c r="BML26" s="1112">
        <f t="shared" si="1418"/>
        <v>0</v>
      </c>
      <c r="BMM26" s="1112">
        <f t="shared" si="1418"/>
        <v>0</v>
      </c>
      <c r="BMN26" s="1112">
        <f t="shared" si="1418"/>
        <v>0</v>
      </c>
      <c r="BMO26" s="1112">
        <f t="shared" si="1418"/>
        <v>0</v>
      </c>
      <c r="BMP26" s="1112">
        <f t="shared" si="1418"/>
        <v>0</v>
      </c>
      <c r="BMQ26" s="1112">
        <f t="shared" si="1418"/>
        <v>0</v>
      </c>
      <c r="BMR26" s="1112">
        <f t="shared" si="1418"/>
        <v>0</v>
      </c>
      <c r="BMS26" s="1125">
        <f t="shared" si="1418"/>
        <v>0</v>
      </c>
      <c r="BMT26" s="1113">
        <f t="shared" si="1418"/>
        <v>0</v>
      </c>
      <c r="BMV26" s="1120">
        <f t="shared" ref="BMV26:BNI26" si="1419">SUM(BMV27+BMV31+BMV36)</f>
        <v>0</v>
      </c>
      <c r="BMW26" s="1112">
        <f t="shared" si="1419"/>
        <v>0</v>
      </c>
      <c r="BMX26" s="1112">
        <f t="shared" si="1419"/>
        <v>0</v>
      </c>
      <c r="BMY26" s="1112">
        <f t="shared" si="1419"/>
        <v>0</v>
      </c>
      <c r="BMZ26" s="1112">
        <f t="shared" si="1419"/>
        <v>0</v>
      </c>
      <c r="BNA26" s="1112">
        <f t="shared" si="1419"/>
        <v>0</v>
      </c>
      <c r="BNB26" s="1112">
        <f t="shared" si="1419"/>
        <v>0</v>
      </c>
      <c r="BNC26" s="1112">
        <f t="shared" si="1419"/>
        <v>0</v>
      </c>
      <c r="BND26" s="1112">
        <f t="shared" si="1419"/>
        <v>0</v>
      </c>
      <c r="BNE26" s="1112">
        <f t="shared" si="1419"/>
        <v>0</v>
      </c>
      <c r="BNF26" s="1112">
        <f t="shared" si="1419"/>
        <v>0</v>
      </c>
      <c r="BNG26" s="1112">
        <f t="shared" si="1419"/>
        <v>0</v>
      </c>
      <c r="BNH26" s="1125">
        <f t="shared" si="1419"/>
        <v>0</v>
      </c>
      <c r="BNI26" s="1113">
        <f t="shared" si="1419"/>
        <v>0</v>
      </c>
      <c r="BNK26" s="1120">
        <f t="shared" ref="BNK26:BNX26" si="1420">SUM(BNK27+BNK31+BNK36)</f>
        <v>0</v>
      </c>
      <c r="BNL26" s="1112">
        <f t="shared" si="1420"/>
        <v>0</v>
      </c>
      <c r="BNM26" s="1112">
        <f t="shared" si="1420"/>
        <v>0</v>
      </c>
      <c r="BNN26" s="1112">
        <f t="shared" si="1420"/>
        <v>0</v>
      </c>
      <c r="BNO26" s="1112">
        <f t="shared" si="1420"/>
        <v>0</v>
      </c>
      <c r="BNP26" s="1112">
        <f t="shared" si="1420"/>
        <v>0</v>
      </c>
      <c r="BNQ26" s="1112">
        <f t="shared" si="1420"/>
        <v>0</v>
      </c>
      <c r="BNR26" s="1112">
        <f t="shared" si="1420"/>
        <v>0</v>
      </c>
      <c r="BNS26" s="1112">
        <f t="shared" si="1420"/>
        <v>0</v>
      </c>
      <c r="BNT26" s="1112">
        <f t="shared" si="1420"/>
        <v>0</v>
      </c>
      <c r="BNU26" s="1112">
        <f t="shared" si="1420"/>
        <v>0</v>
      </c>
      <c r="BNV26" s="1112">
        <f t="shared" si="1420"/>
        <v>0</v>
      </c>
      <c r="BNW26" s="1125">
        <f t="shared" si="1420"/>
        <v>0</v>
      </c>
      <c r="BNX26" s="1113">
        <f t="shared" si="1420"/>
        <v>0</v>
      </c>
      <c r="BNZ26" s="1120">
        <f t="shared" ref="BNZ26:BOM26" si="1421">SUM(BNZ27+BNZ31+BNZ36)</f>
        <v>0</v>
      </c>
      <c r="BOA26" s="1112">
        <f t="shared" si="1421"/>
        <v>0</v>
      </c>
      <c r="BOB26" s="1112">
        <f t="shared" si="1421"/>
        <v>0</v>
      </c>
      <c r="BOC26" s="1112">
        <f t="shared" si="1421"/>
        <v>0</v>
      </c>
      <c r="BOD26" s="1112">
        <f t="shared" si="1421"/>
        <v>0</v>
      </c>
      <c r="BOE26" s="1112">
        <f t="shared" si="1421"/>
        <v>0</v>
      </c>
      <c r="BOF26" s="1112">
        <f t="shared" si="1421"/>
        <v>0</v>
      </c>
      <c r="BOG26" s="1112">
        <f t="shared" si="1421"/>
        <v>0</v>
      </c>
      <c r="BOH26" s="1112">
        <f t="shared" si="1421"/>
        <v>0</v>
      </c>
      <c r="BOI26" s="1112">
        <f t="shared" si="1421"/>
        <v>0</v>
      </c>
      <c r="BOJ26" s="1112">
        <f t="shared" si="1421"/>
        <v>0</v>
      </c>
      <c r="BOK26" s="1112">
        <f t="shared" si="1421"/>
        <v>0</v>
      </c>
      <c r="BOL26" s="1125">
        <f t="shared" si="1421"/>
        <v>0</v>
      </c>
      <c r="BOM26" s="1113">
        <f t="shared" si="1421"/>
        <v>0</v>
      </c>
      <c r="BOO26" s="1120">
        <f t="shared" ref="BOO26:BPB26" si="1422">SUM(BOO27+BOO31+BOO36)</f>
        <v>0</v>
      </c>
      <c r="BOP26" s="1112">
        <f t="shared" si="1422"/>
        <v>0</v>
      </c>
      <c r="BOQ26" s="1112">
        <f t="shared" si="1422"/>
        <v>0</v>
      </c>
      <c r="BOR26" s="1112">
        <f t="shared" si="1422"/>
        <v>0</v>
      </c>
      <c r="BOS26" s="1112">
        <f t="shared" si="1422"/>
        <v>0</v>
      </c>
      <c r="BOT26" s="1112">
        <f t="shared" si="1422"/>
        <v>0</v>
      </c>
      <c r="BOU26" s="1112">
        <f t="shared" si="1422"/>
        <v>0</v>
      </c>
      <c r="BOV26" s="1112">
        <f t="shared" si="1422"/>
        <v>0</v>
      </c>
      <c r="BOW26" s="1112">
        <f t="shared" si="1422"/>
        <v>0</v>
      </c>
      <c r="BOX26" s="1112">
        <f t="shared" si="1422"/>
        <v>0</v>
      </c>
      <c r="BOY26" s="1112">
        <f t="shared" si="1422"/>
        <v>0</v>
      </c>
      <c r="BOZ26" s="1112">
        <f t="shared" si="1422"/>
        <v>0</v>
      </c>
      <c r="BPA26" s="1125">
        <f t="shared" si="1422"/>
        <v>0</v>
      </c>
      <c r="BPB26" s="1113">
        <f t="shared" si="1422"/>
        <v>0</v>
      </c>
      <c r="BPD26" s="1120">
        <f t="shared" ref="BPD26:BPQ26" si="1423">SUM(BPD27+BPD31+BPD36)</f>
        <v>0</v>
      </c>
      <c r="BPE26" s="1112">
        <f t="shared" si="1423"/>
        <v>0</v>
      </c>
      <c r="BPF26" s="1112">
        <f t="shared" si="1423"/>
        <v>0</v>
      </c>
      <c r="BPG26" s="1112">
        <f t="shared" si="1423"/>
        <v>0</v>
      </c>
      <c r="BPH26" s="1112">
        <f t="shared" si="1423"/>
        <v>0</v>
      </c>
      <c r="BPI26" s="1112">
        <f t="shared" si="1423"/>
        <v>0</v>
      </c>
      <c r="BPJ26" s="1112">
        <f t="shared" si="1423"/>
        <v>0</v>
      </c>
      <c r="BPK26" s="1112">
        <f t="shared" si="1423"/>
        <v>0</v>
      </c>
      <c r="BPL26" s="1112">
        <f t="shared" si="1423"/>
        <v>0</v>
      </c>
      <c r="BPM26" s="1112">
        <f t="shared" si="1423"/>
        <v>0</v>
      </c>
      <c r="BPN26" s="1112">
        <f t="shared" si="1423"/>
        <v>0</v>
      </c>
      <c r="BPO26" s="1112">
        <f t="shared" si="1423"/>
        <v>0</v>
      </c>
      <c r="BPP26" s="1125">
        <f t="shared" si="1423"/>
        <v>0</v>
      </c>
      <c r="BPQ26" s="1113">
        <f t="shared" si="1423"/>
        <v>0</v>
      </c>
      <c r="BPS26" s="1120">
        <f t="shared" ref="BPS26:BQF26" si="1424">SUM(BPS27+BPS31+BPS36)</f>
        <v>0</v>
      </c>
      <c r="BPT26" s="1112">
        <f t="shared" si="1424"/>
        <v>0</v>
      </c>
      <c r="BPU26" s="1112">
        <f t="shared" si="1424"/>
        <v>0</v>
      </c>
      <c r="BPV26" s="1112">
        <f t="shared" si="1424"/>
        <v>0</v>
      </c>
      <c r="BPW26" s="1112">
        <f t="shared" si="1424"/>
        <v>0</v>
      </c>
      <c r="BPX26" s="1112">
        <f t="shared" si="1424"/>
        <v>0</v>
      </c>
      <c r="BPY26" s="1112">
        <f t="shared" si="1424"/>
        <v>0</v>
      </c>
      <c r="BPZ26" s="1112">
        <f t="shared" si="1424"/>
        <v>0</v>
      </c>
      <c r="BQA26" s="1112">
        <f t="shared" si="1424"/>
        <v>0</v>
      </c>
      <c r="BQB26" s="1112">
        <f t="shared" si="1424"/>
        <v>0</v>
      </c>
      <c r="BQC26" s="1112">
        <f t="shared" si="1424"/>
        <v>0</v>
      </c>
      <c r="BQD26" s="1112">
        <f t="shared" si="1424"/>
        <v>0</v>
      </c>
      <c r="BQE26" s="1125">
        <f t="shared" si="1424"/>
        <v>0</v>
      </c>
      <c r="BQF26" s="1113">
        <f t="shared" si="1424"/>
        <v>0</v>
      </c>
      <c r="BQH26" s="1120">
        <f t="shared" ref="BQH26:BQU26" si="1425">SUM(BQH27+BQH31+BQH36)</f>
        <v>0</v>
      </c>
      <c r="BQI26" s="1112">
        <f t="shared" si="1425"/>
        <v>0</v>
      </c>
      <c r="BQJ26" s="1112">
        <f t="shared" si="1425"/>
        <v>0</v>
      </c>
      <c r="BQK26" s="1112">
        <f t="shared" si="1425"/>
        <v>0</v>
      </c>
      <c r="BQL26" s="1112">
        <f t="shared" si="1425"/>
        <v>0</v>
      </c>
      <c r="BQM26" s="1112">
        <f t="shared" si="1425"/>
        <v>0</v>
      </c>
      <c r="BQN26" s="1112">
        <f t="shared" si="1425"/>
        <v>0</v>
      </c>
      <c r="BQO26" s="1112">
        <f t="shared" si="1425"/>
        <v>0</v>
      </c>
      <c r="BQP26" s="1112">
        <f t="shared" si="1425"/>
        <v>0</v>
      </c>
      <c r="BQQ26" s="1112">
        <f t="shared" si="1425"/>
        <v>0</v>
      </c>
      <c r="BQR26" s="1112">
        <f t="shared" si="1425"/>
        <v>0</v>
      </c>
      <c r="BQS26" s="1112">
        <f t="shared" si="1425"/>
        <v>0</v>
      </c>
      <c r="BQT26" s="1125">
        <f t="shared" si="1425"/>
        <v>0</v>
      </c>
      <c r="BQU26" s="1113">
        <f t="shared" si="1425"/>
        <v>0</v>
      </c>
      <c r="BQW26" s="1120">
        <f t="shared" ref="BQW26:BRJ26" si="1426">SUM(BQW27+BQW31+BQW36)</f>
        <v>0</v>
      </c>
      <c r="BQX26" s="1112">
        <f t="shared" si="1426"/>
        <v>0</v>
      </c>
      <c r="BQY26" s="1112">
        <f t="shared" si="1426"/>
        <v>0</v>
      </c>
      <c r="BQZ26" s="1112">
        <f t="shared" si="1426"/>
        <v>0</v>
      </c>
      <c r="BRA26" s="1112">
        <f t="shared" si="1426"/>
        <v>0</v>
      </c>
      <c r="BRB26" s="1112">
        <f t="shared" si="1426"/>
        <v>0</v>
      </c>
      <c r="BRC26" s="1112">
        <f t="shared" si="1426"/>
        <v>0</v>
      </c>
      <c r="BRD26" s="1112">
        <f t="shared" si="1426"/>
        <v>0</v>
      </c>
      <c r="BRE26" s="1112">
        <f t="shared" si="1426"/>
        <v>0</v>
      </c>
      <c r="BRF26" s="1112">
        <f t="shared" si="1426"/>
        <v>0</v>
      </c>
      <c r="BRG26" s="1112">
        <f t="shared" si="1426"/>
        <v>0</v>
      </c>
      <c r="BRH26" s="1112">
        <f t="shared" si="1426"/>
        <v>0</v>
      </c>
      <c r="BRI26" s="1125">
        <f t="shared" si="1426"/>
        <v>0</v>
      </c>
      <c r="BRJ26" s="1113">
        <f t="shared" si="1426"/>
        <v>0</v>
      </c>
      <c r="BRL26" s="1120">
        <f t="shared" ref="BRL26:BRY26" si="1427">SUM(BRL27+BRL31+BRL36)</f>
        <v>0</v>
      </c>
      <c r="BRM26" s="1112">
        <f t="shared" si="1427"/>
        <v>0</v>
      </c>
      <c r="BRN26" s="1112">
        <f t="shared" si="1427"/>
        <v>0</v>
      </c>
      <c r="BRO26" s="1112">
        <f t="shared" si="1427"/>
        <v>0</v>
      </c>
      <c r="BRP26" s="1112">
        <f t="shared" si="1427"/>
        <v>0</v>
      </c>
      <c r="BRQ26" s="1112">
        <f t="shared" si="1427"/>
        <v>0</v>
      </c>
      <c r="BRR26" s="1112">
        <f t="shared" si="1427"/>
        <v>0</v>
      </c>
      <c r="BRS26" s="1112">
        <f t="shared" si="1427"/>
        <v>0</v>
      </c>
      <c r="BRT26" s="1112">
        <f t="shared" si="1427"/>
        <v>0</v>
      </c>
      <c r="BRU26" s="1112">
        <f t="shared" si="1427"/>
        <v>0</v>
      </c>
      <c r="BRV26" s="1112">
        <f t="shared" si="1427"/>
        <v>0</v>
      </c>
      <c r="BRW26" s="1112">
        <f t="shared" si="1427"/>
        <v>0</v>
      </c>
      <c r="BRX26" s="1125">
        <f t="shared" si="1427"/>
        <v>0</v>
      </c>
      <c r="BRY26" s="1113">
        <f t="shared" si="1427"/>
        <v>0</v>
      </c>
      <c r="BSA26" s="1120">
        <f t="shared" ref="BSA26:BSN26" si="1428">SUM(BSA27+BSA31+BSA36)</f>
        <v>0</v>
      </c>
      <c r="BSB26" s="1112">
        <f t="shared" si="1428"/>
        <v>0</v>
      </c>
      <c r="BSC26" s="1112">
        <f t="shared" si="1428"/>
        <v>0</v>
      </c>
      <c r="BSD26" s="1112">
        <f t="shared" si="1428"/>
        <v>0</v>
      </c>
      <c r="BSE26" s="1112">
        <f t="shared" si="1428"/>
        <v>0</v>
      </c>
      <c r="BSF26" s="1112">
        <f t="shared" si="1428"/>
        <v>0</v>
      </c>
      <c r="BSG26" s="1112">
        <f t="shared" si="1428"/>
        <v>0</v>
      </c>
      <c r="BSH26" s="1112">
        <f t="shared" si="1428"/>
        <v>0</v>
      </c>
      <c r="BSI26" s="1112">
        <f t="shared" si="1428"/>
        <v>0</v>
      </c>
      <c r="BSJ26" s="1112">
        <f t="shared" si="1428"/>
        <v>0</v>
      </c>
      <c r="BSK26" s="1112">
        <f t="shared" si="1428"/>
        <v>0</v>
      </c>
      <c r="BSL26" s="1112">
        <f t="shared" si="1428"/>
        <v>0</v>
      </c>
      <c r="BSM26" s="1125">
        <f t="shared" si="1428"/>
        <v>0</v>
      </c>
      <c r="BSN26" s="1113">
        <f t="shared" si="1428"/>
        <v>0</v>
      </c>
      <c r="BSP26" s="1120">
        <f t="shared" ref="BSP26:BTC26" si="1429">SUM(BSP27+BSP31+BSP36)</f>
        <v>0</v>
      </c>
      <c r="BSQ26" s="1112">
        <f t="shared" si="1429"/>
        <v>0</v>
      </c>
      <c r="BSR26" s="1112">
        <f t="shared" si="1429"/>
        <v>0</v>
      </c>
      <c r="BSS26" s="1112">
        <f t="shared" si="1429"/>
        <v>0</v>
      </c>
      <c r="BST26" s="1112">
        <f t="shared" si="1429"/>
        <v>0</v>
      </c>
      <c r="BSU26" s="1112">
        <f t="shared" si="1429"/>
        <v>0</v>
      </c>
      <c r="BSV26" s="1112">
        <f t="shared" si="1429"/>
        <v>0</v>
      </c>
      <c r="BSW26" s="1112">
        <f t="shared" si="1429"/>
        <v>0</v>
      </c>
      <c r="BSX26" s="1112">
        <f t="shared" si="1429"/>
        <v>0</v>
      </c>
      <c r="BSY26" s="1112">
        <f t="shared" si="1429"/>
        <v>0</v>
      </c>
      <c r="BSZ26" s="1112">
        <f t="shared" si="1429"/>
        <v>0</v>
      </c>
      <c r="BTA26" s="1112">
        <f t="shared" si="1429"/>
        <v>0</v>
      </c>
      <c r="BTB26" s="1125">
        <f t="shared" si="1429"/>
        <v>0</v>
      </c>
      <c r="BTC26" s="1113">
        <f t="shared" si="1429"/>
        <v>0</v>
      </c>
      <c r="BTE26" s="1120">
        <f t="shared" ref="BTE26:BTR26" si="1430">SUM(BTE27+BTE31+BTE36)</f>
        <v>0</v>
      </c>
      <c r="BTF26" s="1112">
        <f t="shared" si="1430"/>
        <v>0</v>
      </c>
      <c r="BTG26" s="1112">
        <f t="shared" si="1430"/>
        <v>0</v>
      </c>
      <c r="BTH26" s="1112">
        <f t="shared" si="1430"/>
        <v>0</v>
      </c>
      <c r="BTI26" s="1112">
        <f t="shared" si="1430"/>
        <v>0</v>
      </c>
      <c r="BTJ26" s="1112">
        <f t="shared" si="1430"/>
        <v>0</v>
      </c>
      <c r="BTK26" s="1112">
        <f t="shared" si="1430"/>
        <v>0</v>
      </c>
      <c r="BTL26" s="1112">
        <f t="shared" si="1430"/>
        <v>0</v>
      </c>
      <c r="BTM26" s="1112">
        <f t="shared" si="1430"/>
        <v>0</v>
      </c>
      <c r="BTN26" s="1112">
        <f t="shared" si="1430"/>
        <v>0</v>
      </c>
      <c r="BTO26" s="1112">
        <f t="shared" si="1430"/>
        <v>0</v>
      </c>
      <c r="BTP26" s="1112">
        <f t="shared" si="1430"/>
        <v>0</v>
      </c>
      <c r="BTQ26" s="1125">
        <f t="shared" si="1430"/>
        <v>0</v>
      </c>
      <c r="BTR26" s="1113">
        <f t="shared" si="1430"/>
        <v>0</v>
      </c>
      <c r="BTT26" s="1120">
        <f t="shared" ref="BTT26:BUG26" si="1431">SUM(BTT27+BTT31+BTT36)</f>
        <v>0</v>
      </c>
      <c r="BTU26" s="1112">
        <f t="shared" si="1431"/>
        <v>0</v>
      </c>
      <c r="BTV26" s="1112">
        <f t="shared" si="1431"/>
        <v>0</v>
      </c>
      <c r="BTW26" s="1112">
        <f t="shared" si="1431"/>
        <v>0</v>
      </c>
      <c r="BTX26" s="1112">
        <f t="shared" si="1431"/>
        <v>0</v>
      </c>
      <c r="BTY26" s="1112">
        <f t="shared" si="1431"/>
        <v>0</v>
      </c>
      <c r="BTZ26" s="1112">
        <f t="shared" si="1431"/>
        <v>0</v>
      </c>
      <c r="BUA26" s="1112">
        <f t="shared" si="1431"/>
        <v>0</v>
      </c>
      <c r="BUB26" s="1112">
        <f t="shared" si="1431"/>
        <v>0</v>
      </c>
      <c r="BUC26" s="1112">
        <f t="shared" si="1431"/>
        <v>0</v>
      </c>
      <c r="BUD26" s="1112">
        <f t="shared" si="1431"/>
        <v>0</v>
      </c>
      <c r="BUE26" s="1112">
        <f t="shared" si="1431"/>
        <v>0</v>
      </c>
      <c r="BUF26" s="1125">
        <f t="shared" si="1431"/>
        <v>0</v>
      </c>
      <c r="BUG26" s="1113">
        <f t="shared" si="1431"/>
        <v>0</v>
      </c>
      <c r="BUI26" s="1120">
        <f t="shared" ref="BUI26:BUV26" si="1432">SUM(BUI27+BUI31+BUI36)</f>
        <v>0</v>
      </c>
      <c r="BUJ26" s="1112">
        <f t="shared" si="1432"/>
        <v>0</v>
      </c>
      <c r="BUK26" s="1112">
        <f t="shared" si="1432"/>
        <v>0</v>
      </c>
      <c r="BUL26" s="1112">
        <f t="shared" si="1432"/>
        <v>0</v>
      </c>
      <c r="BUM26" s="1112">
        <f t="shared" si="1432"/>
        <v>0</v>
      </c>
      <c r="BUN26" s="1112">
        <f t="shared" si="1432"/>
        <v>0</v>
      </c>
      <c r="BUO26" s="1112">
        <f t="shared" si="1432"/>
        <v>0</v>
      </c>
      <c r="BUP26" s="1112">
        <f t="shared" si="1432"/>
        <v>0</v>
      </c>
      <c r="BUQ26" s="1112">
        <f t="shared" si="1432"/>
        <v>0</v>
      </c>
      <c r="BUR26" s="1112">
        <f t="shared" si="1432"/>
        <v>0</v>
      </c>
      <c r="BUS26" s="1112">
        <f t="shared" si="1432"/>
        <v>0</v>
      </c>
      <c r="BUT26" s="1112">
        <f t="shared" si="1432"/>
        <v>0</v>
      </c>
      <c r="BUU26" s="1125">
        <f t="shared" si="1432"/>
        <v>0</v>
      </c>
      <c r="BUV26" s="1113">
        <f t="shared" si="1432"/>
        <v>0</v>
      </c>
      <c r="BUX26" s="1120">
        <f t="shared" ref="BUX26:BVK26" si="1433">SUM(BUX27+BUX31+BUX36)</f>
        <v>0</v>
      </c>
      <c r="BUY26" s="1112">
        <f t="shared" si="1433"/>
        <v>0</v>
      </c>
      <c r="BUZ26" s="1112">
        <f t="shared" si="1433"/>
        <v>0</v>
      </c>
      <c r="BVA26" s="1112">
        <f t="shared" si="1433"/>
        <v>0</v>
      </c>
      <c r="BVB26" s="1112">
        <f t="shared" si="1433"/>
        <v>0</v>
      </c>
      <c r="BVC26" s="1112">
        <f t="shared" si="1433"/>
        <v>0</v>
      </c>
      <c r="BVD26" s="1112">
        <f t="shared" si="1433"/>
        <v>0</v>
      </c>
      <c r="BVE26" s="1112">
        <f t="shared" si="1433"/>
        <v>0</v>
      </c>
      <c r="BVF26" s="1112">
        <f t="shared" si="1433"/>
        <v>0</v>
      </c>
      <c r="BVG26" s="1112">
        <f t="shared" si="1433"/>
        <v>0</v>
      </c>
      <c r="BVH26" s="1112">
        <f t="shared" si="1433"/>
        <v>0</v>
      </c>
      <c r="BVI26" s="1112">
        <f t="shared" si="1433"/>
        <v>0</v>
      </c>
      <c r="BVJ26" s="1125">
        <f t="shared" si="1433"/>
        <v>0</v>
      </c>
      <c r="BVK26" s="1113">
        <f t="shared" si="1433"/>
        <v>0</v>
      </c>
      <c r="BVM26" s="1120">
        <f t="shared" ref="BVM26:BVZ26" si="1434">SUM(BVM27+BVM31+BVM36)</f>
        <v>0</v>
      </c>
      <c r="BVN26" s="1112">
        <f t="shared" si="1434"/>
        <v>0</v>
      </c>
      <c r="BVO26" s="1112">
        <f t="shared" si="1434"/>
        <v>0</v>
      </c>
      <c r="BVP26" s="1112">
        <f t="shared" si="1434"/>
        <v>0</v>
      </c>
      <c r="BVQ26" s="1112">
        <f t="shared" si="1434"/>
        <v>0</v>
      </c>
      <c r="BVR26" s="1112">
        <f t="shared" si="1434"/>
        <v>0</v>
      </c>
      <c r="BVS26" s="1112">
        <f t="shared" si="1434"/>
        <v>0</v>
      </c>
      <c r="BVT26" s="1112">
        <f t="shared" si="1434"/>
        <v>0</v>
      </c>
      <c r="BVU26" s="1112">
        <f t="shared" si="1434"/>
        <v>0</v>
      </c>
      <c r="BVV26" s="1112">
        <f t="shared" si="1434"/>
        <v>0</v>
      </c>
      <c r="BVW26" s="1112">
        <f t="shared" si="1434"/>
        <v>0</v>
      </c>
      <c r="BVX26" s="1112">
        <f t="shared" si="1434"/>
        <v>0</v>
      </c>
      <c r="BVY26" s="1125">
        <f t="shared" si="1434"/>
        <v>0</v>
      </c>
      <c r="BVZ26" s="1113">
        <f t="shared" si="1434"/>
        <v>0</v>
      </c>
      <c r="BWB26" s="1120">
        <f t="shared" ref="BWB26:BWO26" si="1435">SUM(BWB27+BWB31+BWB36)</f>
        <v>0</v>
      </c>
      <c r="BWC26" s="1112">
        <f t="shared" si="1435"/>
        <v>0</v>
      </c>
      <c r="BWD26" s="1112">
        <f t="shared" si="1435"/>
        <v>0</v>
      </c>
      <c r="BWE26" s="1112">
        <f t="shared" si="1435"/>
        <v>0</v>
      </c>
      <c r="BWF26" s="1112">
        <f t="shared" si="1435"/>
        <v>0</v>
      </c>
      <c r="BWG26" s="1112">
        <f t="shared" si="1435"/>
        <v>0</v>
      </c>
      <c r="BWH26" s="1112">
        <f t="shared" si="1435"/>
        <v>0</v>
      </c>
      <c r="BWI26" s="1112">
        <f t="shared" si="1435"/>
        <v>0</v>
      </c>
      <c r="BWJ26" s="1112">
        <f t="shared" si="1435"/>
        <v>0</v>
      </c>
      <c r="BWK26" s="1112">
        <f t="shared" si="1435"/>
        <v>0</v>
      </c>
      <c r="BWL26" s="1112">
        <f t="shared" si="1435"/>
        <v>0</v>
      </c>
      <c r="BWM26" s="1112">
        <f t="shared" si="1435"/>
        <v>0</v>
      </c>
      <c r="BWN26" s="1125">
        <f t="shared" si="1435"/>
        <v>0</v>
      </c>
      <c r="BWO26" s="1113">
        <f t="shared" si="1435"/>
        <v>0</v>
      </c>
    </row>
    <row r="27" spans="2:2130" ht="15" customHeight="1" x14ac:dyDescent="0.2">
      <c r="B27" s="1114" t="s">
        <v>779</v>
      </c>
      <c r="C27" s="1112">
        <f t="shared" ref="C27:P27" si="1436">SUM(C28:C30)</f>
        <v>0</v>
      </c>
      <c r="D27" s="1112">
        <f t="shared" si="1436"/>
        <v>0</v>
      </c>
      <c r="E27" s="1112">
        <f t="shared" si="1436"/>
        <v>0</v>
      </c>
      <c r="F27" s="1112">
        <f t="shared" si="1436"/>
        <v>0</v>
      </c>
      <c r="G27" s="1112">
        <f t="shared" si="1436"/>
        <v>0</v>
      </c>
      <c r="H27" s="1112">
        <f t="shared" si="1436"/>
        <v>0</v>
      </c>
      <c r="I27" s="1112">
        <f t="shared" si="1436"/>
        <v>0</v>
      </c>
      <c r="J27" s="1112">
        <f t="shared" si="1436"/>
        <v>0</v>
      </c>
      <c r="K27" s="1112">
        <f t="shared" si="1436"/>
        <v>0</v>
      </c>
      <c r="L27" s="1112">
        <f t="shared" si="1436"/>
        <v>0</v>
      </c>
      <c r="M27" s="1112">
        <f t="shared" si="1436"/>
        <v>0</v>
      </c>
      <c r="N27" s="1112">
        <f t="shared" si="1436"/>
        <v>0</v>
      </c>
      <c r="O27" s="1125">
        <f t="shared" si="1436"/>
        <v>0</v>
      </c>
      <c r="P27" s="1113">
        <f t="shared" si="1436"/>
        <v>0</v>
      </c>
      <c r="Q27" s="1112">
        <f t="shared" ref="Q27:AD27" si="1437">SUM(Q28:Q30)</f>
        <v>0</v>
      </c>
      <c r="R27" s="1112">
        <f t="shared" si="1437"/>
        <v>0</v>
      </c>
      <c r="S27" s="1112">
        <f t="shared" si="1437"/>
        <v>0</v>
      </c>
      <c r="T27" s="1112">
        <f t="shared" si="1437"/>
        <v>0</v>
      </c>
      <c r="U27" s="1112">
        <f t="shared" si="1437"/>
        <v>0</v>
      </c>
      <c r="V27" s="1112">
        <f t="shared" si="1437"/>
        <v>0</v>
      </c>
      <c r="W27" s="1112">
        <f t="shared" si="1437"/>
        <v>0</v>
      </c>
      <c r="X27" s="1112">
        <f t="shared" si="1437"/>
        <v>0</v>
      </c>
      <c r="Y27" s="1112">
        <f t="shared" si="1437"/>
        <v>0</v>
      </c>
      <c r="Z27" s="1112">
        <f t="shared" si="1437"/>
        <v>0</v>
      </c>
      <c r="AA27" s="1112">
        <f t="shared" si="1437"/>
        <v>0</v>
      </c>
      <c r="AB27" s="1112">
        <f t="shared" si="1437"/>
        <v>0</v>
      </c>
      <c r="AC27" s="1125">
        <f t="shared" si="1437"/>
        <v>0</v>
      </c>
      <c r="AD27" s="1113">
        <f t="shared" si="1437"/>
        <v>0</v>
      </c>
      <c r="AF27" s="1120">
        <f t="shared" ref="AF27:AS27" si="1438">SUM(AF28:AF30)</f>
        <v>0</v>
      </c>
      <c r="AG27" s="1112">
        <f t="shared" si="1438"/>
        <v>0</v>
      </c>
      <c r="AH27" s="1112">
        <f t="shared" si="1438"/>
        <v>0</v>
      </c>
      <c r="AI27" s="1112">
        <f t="shared" si="1438"/>
        <v>0</v>
      </c>
      <c r="AJ27" s="1112">
        <f t="shared" si="1438"/>
        <v>0</v>
      </c>
      <c r="AK27" s="1112">
        <f t="shared" si="1438"/>
        <v>0</v>
      </c>
      <c r="AL27" s="1112">
        <f t="shared" si="1438"/>
        <v>0</v>
      </c>
      <c r="AM27" s="1112">
        <f t="shared" si="1438"/>
        <v>0</v>
      </c>
      <c r="AN27" s="1112">
        <f t="shared" si="1438"/>
        <v>0</v>
      </c>
      <c r="AO27" s="1112">
        <f t="shared" si="1438"/>
        <v>0</v>
      </c>
      <c r="AP27" s="1112">
        <f t="shared" si="1438"/>
        <v>0</v>
      </c>
      <c r="AQ27" s="1112">
        <f t="shared" si="1438"/>
        <v>0</v>
      </c>
      <c r="AR27" s="1125">
        <f t="shared" si="1438"/>
        <v>0</v>
      </c>
      <c r="AS27" s="1113">
        <f t="shared" si="1438"/>
        <v>0</v>
      </c>
      <c r="AU27" s="1120">
        <f t="shared" ref="AU27:BH27" si="1439">SUM(AU28:AU30)</f>
        <v>0</v>
      </c>
      <c r="AV27" s="1112">
        <f t="shared" si="1439"/>
        <v>0</v>
      </c>
      <c r="AW27" s="1112">
        <f t="shared" si="1439"/>
        <v>0</v>
      </c>
      <c r="AX27" s="1112">
        <f t="shared" si="1439"/>
        <v>0</v>
      </c>
      <c r="AY27" s="1112">
        <f t="shared" si="1439"/>
        <v>0</v>
      </c>
      <c r="AZ27" s="1112">
        <f t="shared" si="1439"/>
        <v>0</v>
      </c>
      <c r="BA27" s="1112">
        <f t="shared" si="1439"/>
        <v>0</v>
      </c>
      <c r="BB27" s="1112">
        <f t="shared" si="1439"/>
        <v>0</v>
      </c>
      <c r="BC27" s="1112">
        <f t="shared" si="1439"/>
        <v>0</v>
      </c>
      <c r="BD27" s="1112">
        <f t="shared" si="1439"/>
        <v>0</v>
      </c>
      <c r="BE27" s="1112">
        <f t="shared" si="1439"/>
        <v>0</v>
      </c>
      <c r="BF27" s="1112">
        <f t="shared" si="1439"/>
        <v>0</v>
      </c>
      <c r="BG27" s="1125">
        <f t="shared" si="1439"/>
        <v>0</v>
      </c>
      <c r="BH27" s="1113">
        <f t="shared" si="1439"/>
        <v>0</v>
      </c>
      <c r="BJ27" s="1120">
        <f t="shared" ref="BJ27:BW27" si="1440">SUM(BJ28:BJ30)</f>
        <v>0</v>
      </c>
      <c r="BK27" s="1112">
        <f t="shared" si="1440"/>
        <v>0</v>
      </c>
      <c r="BL27" s="1112">
        <f t="shared" si="1440"/>
        <v>0</v>
      </c>
      <c r="BM27" s="1112">
        <f t="shared" si="1440"/>
        <v>0</v>
      </c>
      <c r="BN27" s="1112">
        <f t="shared" si="1440"/>
        <v>0</v>
      </c>
      <c r="BO27" s="1112">
        <f t="shared" si="1440"/>
        <v>0</v>
      </c>
      <c r="BP27" s="1112">
        <f t="shared" si="1440"/>
        <v>0</v>
      </c>
      <c r="BQ27" s="1112">
        <f t="shared" si="1440"/>
        <v>0</v>
      </c>
      <c r="BR27" s="1112">
        <f t="shared" si="1440"/>
        <v>0</v>
      </c>
      <c r="BS27" s="1112">
        <f t="shared" si="1440"/>
        <v>0</v>
      </c>
      <c r="BT27" s="1112">
        <f t="shared" si="1440"/>
        <v>0</v>
      </c>
      <c r="BU27" s="1112">
        <f t="shared" si="1440"/>
        <v>0</v>
      </c>
      <c r="BV27" s="1125">
        <f t="shared" si="1440"/>
        <v>0</v>
      </c>
      <c r="BW27" s="1113">
        <f t="shared" si="1440"/>
        <v>0</v>
      </c>
      <c r="BY27" s="1120">
        <f t="shared" ref="BY27:CL27" si="1441">SUM(BY28:BY30)</f>
        <v>0</v>
      </c>
      <c r="BZ27" s="1112">
        <f t="shared" si="1441"/>
        <v>0</v>
      </c>
      <c r="CA27" s="1112">
        <f t="shared" si="1441"/>
        <v>0</v>
      </c>
      <c r="CB27" s="1112">
        <f t="shared" si="1441"/>
        <v>0</v>
      </c>
      <c r="CC27" s="1112">
        <f t="shared" si="1441"/>
        <v>0</v>
      </c>
      <c r="CD27" s="1112">
        <f t="shared" si="1441"/>
        <v>0</v>
      </c>
      <c r="CE27" s="1112">
        <f t="shared" si="1441"/>
        <v>0</v>
      </c>
      <c r="CF27" s="1112">
        <f t="shared" si="1441"/>
        <v>0</v>
      </c>
      <c r="CG27" s="1112">
        <f t="shared" si="1441"/>
        <v>0</v>
      </c>
      <c r="CH27" s="1112">
        <f t="shared" si="1441"/>
        <v>0</v>
      </c>
      <c r="CI27" s="1112">
        <f t="shared" si="1441"/>
        <v>0</v>
      </c>
      <c r="CJ27" s="1112">
        <f t="shared" si="1441"/>
        <v>0</v>
      </c>
      <c r="CK27" s="1125">
        <f t="shared" si="1441"/>
        <v>0</v>
      </c>
      <c r="CL27" s="1113">
        <f t="shared" si="1441"/>
        <v>0</v>
      </c>
      <c r="CN27" s="1120">
        <f t="shared" ref="CN27:DA27" si="1442">SUM(CN28:CN30)</f>
        <v>0</v>
      </c>
      <c r="CO27" s="1112">
        <f t="shared" si="1442"/>
        <v>0</v>
      </c>
      <c r="CP27" s="1112">
        <f t="shared" si="1442"/>
        <v>0</v>
      </c>
      <c r="CQ27" s="1112">
        <f t="shared" si="1442"/>
        <v>0</v>
      </c>
      <c r="CR27" s="1112">
        <f t="shared" si="1442"/>
        <v>0</v>
      </c>
      <c r="CS27" s="1112">
        <f t="shared" si="1442"/>
        <v>0</v>
      </c>
      <c r="CT27" s="1112">
        <f t="shared" si="1442"/>
        <v>0</v>
      </c>
      <c r="CU27" s="1112">
        <f t="shared" si="1442"/>
        <v>0</v>
      </c>
      <c r="CV27" s="1112">
        <f t="shared" si="1442"/>
        <v>0</v>
      </c>
      <c r="CW27" s="1112">
        <f t="shared" si="1442"/>
        <v>0</v>
      </c>
      <c r="CX27" s="1112">
        <f t="shared" si="1442"/>
        <v>0</v>
      </c>
      <c r="CY27" s="1112">
        <f t="shared" si="1442"/>
        <v>0</v>
      </c>
      <c r="CZ27" s="1125">
        <f t="shared" si="1442"/>
        <v>0</v>
      </c>
      <c r="DA27" s="1113">
        <f t="shared" si="1442"/>
        <v>0</v>
      </c>
      <c r="DC27" s="1120">
        <f t="shared" ref="DC27:DP27" si="1443">SUM(DC28:DC30)</f>
        <v>0</v>
      </c>
      <c r="DD27" s="1112">
        <f t="shared" si="1443"/>
        <v>0</v>
      </c>
      <c r="DE27" s="1112">
        <f t="shared" si="1443"/>
        <v>0</v>
      </c>
      <c r="DF27" s="1112">
        <f t="shared" si="1443"/>
        <v>0</v>
      </c>
      <c r="DG27" s="1112">
        <f t="shared" si="1443"/>
        <v>0</v>
      </c>
      <c r="DH27" s="1112">
        <f t="shared" si="1443"/>
        <v>0</v>
      </c>
      <c r="DI27" s="1112">
        <f t="shared" si="1443"/>
        <v>0</v>
      </c>
      <c r="DJ27" s="1112">
        <f t="shared" si="1443"/>
        <v>0</v>
      </c>
      <c r="DK27" s="1112">
        <f t="shared" si="1443"/>
        <v>0</v>
      </c>
      <c r="DL27" s="1112">
        <f t="shared" si="1443"/>
        <v>0</v>
      </c>
      <c r="DM27" s="1112">
        <f t="shared" si="1443"/>
        <v>0</v>
      </c>
      <c r="DN27" s="1112">
        <f t="shared" si="1443"/>
        <v>0</v>
      </c>
      <c r="DO27" s="1125">
        <f t="shared" si="1443"/>
        <v>0</v>
      </c>
      <c r="DP27" s="1113">
        <f t="shared" si="1443"/>
        <v>0</v>
      </c>
      <c r="DR27" s="1120">
        <f t="shared" ref="DR27:EE27" si="1444">SUM(DR28:DR30)</f>
        <v>0</v>
      </c>
      <c r="DS27" s="1112">
        <f t="shared" si="1444"/>
        <v>0</v>
      </c>
      <c r="DT27" s="1112">
        <f t="shared" si="1444"/>
        <v>0</v>
      </c>
      <c r="DU27" s="1112">
        <f t="shared" si="1444"/>
        <v>0</v>
      </c>
      <c r="DV27" s="1112">
        <f t="shared" si="1444"/>
        <v>0</v>
      </c>
      <c r="DW27" s="1112">
        <f t="shared" si="1444"/>
        <v>0</v>
      </c>
      <c r="DX27" s="1112">
        <f t="shared" si="1444"/>
        <v>0</v>
      </c>
      <c r="DY27" s="1112">
        <f t="shared" si="1444"/>
        <v>0</v>
      </c>
      <c r="DZ27" s="1112">
        <f t="shared" si="1444"/>
        <v>0</v>
      </c>
      <c r="EA27" s="1112">
        <f t="shared" si="1444"/>
        <v>0</v>
      </c>
      <c r="EB27" s="1112">
        <f t="shared" si="1444"/>
        <v>0</v>
      </c>
      <c r="EC27" s="1112">
        <f t="shared" si="1444"/>
        <v>0</v>
      </c>
      <c r="ED27" s="1125">
        <f t="shared" si="1444"/>
        <v>0</v>
      </c>
      <c r="EE27" s="1113">
        <f t="shared" si="1444"/>
        <v>0</v>
      </c>
      <c r="EG27" s="1120">
        <f t="shared" ref="EG27:ET27" si="1445">SUM(EG28:EG30)</f>
        <v>0</v>
      </c>
      <c r="EH27" s="1112">
        <f t="shared" si="1445"/>
        <v>0</v>
      </c>
      <c r="EI27" s="1112">
        <f t="shared" si="1445"/>
        <v>0</v>
      </c>
      <c r="EJ27" s="1112">
        <f t="shared" si="1445"/>
        <v>0</v>
      </c>
      <c r="EK27" s="1112">
        <f t="shared" si="1445"/>
        <v>0</v>
      </c>
      <c r="EL27" s="1112">
        <f t="shared" si="1445"/>
        <v>0</v>
      </c>
      <c r="EM27" s="1112">
        <f t="shared" si="1445"/>
        <v>0</v>
      </c>
      <c r="EN27" s="1112">
        <f t="shared" si="1445"/>
        <v>0</v>
      </c>
      <c r="EO27" s="1112">
        <f t="shared" si="1445"/>
        <v>0</v>
      </c>
      <c r="EP27" s="1112">
        <f t="shared" si="1445"/>
        <v>0</v>
      </c>
      <c r="EQ27" s="1112">
        <f t="shared" si="1445"/>
        <v>0</v>
      </c>
      <c r="ER27" s="1112">
        <f t="shared" si="1445"/>
        <v>0</v>
      </c>
      <c r="ES27" s="1125">
        <f t="shared" si="1445"/>
        <v>0</v>
      </c>
      <c r="ET27" s="1113">
        <f t="shared" si="1445"/>
        <v>0</v>
      </c>
      <c r="EV27" s="1120">
        <f t="shared" ref="EV27:FI27" si="1446">SUM(EV28:EV30)</f>
        <v>0</v>
      </c>
      <c r="EW27" s="1112">
        <f t="shared" si="1446"/>
        <v>0</v>
      </c>
      <c r="EX27" s="1112">
        <f t="shared" si="1446"/>
        <v>0</v>
      </c>
      <c r="EY27" s="1112">
        <f t="shared" si="1446"/>
        <v>0</v>
      </c>
      <c r="EZ27" s="1112">
        <f t="shared" si="1446"/>
        <v>0</v>
      </c>
      <c r="FA27" s="1112">
        <f t="shared" si="1446"/>
        <v>0</v>
      </c>
      <c r="FB27" s="1112">
        <f t="shared" si="1446"/>
        <v>0</v>
      </c>
      <c r="FC27" s="1112">
        <f t="shared" si="1446"/>
        <v>0</v>
      </c>
      <c r="FD27" s="1112">
        <f t="shared" si="1446"/>
        <v>0</v>
      </c>
      <c r="FE27" s="1112">
        <f t="shared" si="1446"/>
        <v>0</v>
      </c>
      <c r="FF27" s="1112">
        <f t="shared" si="1446"/>
        <v>0</v>
      </c>
      <c r="FG27" s="1112">
        <f t="shared" si="1446"/>
        <v>0</v>
      </c>
      <c r="FH27" s="1125">
        <f t="shared" si="1446"/>
        <v>0</v>
      </c>
      <c r="FI27" s="1113">
        <f t="shared" si="1446"/>
        <v>0</v>
      </c>
      <c r="FK27" s="1120">
        <f t="shared" ref="FK27:FX27" si="1447">SUM(FK28:FK30)</f>
        <v>0</v>
      </c>
      <c r="FL27" s="1112">
        <f t="shared" si="1447"/>
        <v>0</v>
      </c>
      <c r="FM27" s="1112">
        <f t="shared" si="1447"/>
        <v>0</v>
      </c>
      <c r="FN27" s="1112">
        <f t="shared" si="1447"/>
        <v>0</v>
      </c>
      <c r="FO27" s="1112">
        <f t="shared" si="1447"/>
        <v>0</v>
      </c>
      <c r="FP27" s="1112">
        <f t="shared" si="1447"/>
        <v>0</v>
      </c>
      <c r="FQ27" s="1112">
        <f t="shared" si="1447"/>
        <v>0</v>
      </c>
      <c r="FR27" s="1112">
        <f t="shared" si="1447"/>
        <v>0</v>
      </c>
      <c r="FS27" s="1112">
        <f t="shared" si="1447"/>
        <v>0</v>
      </c>
      <c r="FT27" s="1112">
        <f t="shared" si="1447"/>
        <v>0</v>
      </c>
      <c r="FU27" s="1112">
        <f t="shared" si="1447"/>
        <v>0</v>
      </c>
      <c r="FV27" s="1112">
        <f t="shared" si="1447"/>
        <v>0</v>
      </c>
      <c r="FW27" s="1125">
        <f t="shared" si="1447"/>
        <v>0</v>
      </c>
      <c r="FX27" s="1113">
        <f t="shared" si="1447"/>
        <v>0</v>
      </c>
      <c r="FZ27" s="1120">
        <f t="shared" ref="FZ27:GM27" si="1448">SUM(FZ28:FZ30)</f>
        <v>0</v>
      </c>
      <c r="GA27" s="1112">
        <f t="shared" si="1448"/>
        <v>0</v>
      </c>
      <c r="GB27" s="1112">
        <f t="shared" si="1448"/>
        <v>0</v>
      </c>
      <c r="GC27" s="1112">
        <f t="shared" si="1448"/>
        <v>0</v>
      </c>
      <c r="GD27" s="1112">
        <f t="shared" si="1448"/>
        <v>0</v>
      </c>
      <c r="GE27" s="1112">
        <f t="shared" si="1448"/>
        <v>0</v>
      </c>
      <c r="GF27" s="1112">
        <f t="shared" si="1448"/>
        <v>0</v>
      </c>
      <c r="GG27" s="1112">
        <f t="shared" si="1448"/>
        <v>0</v>
      </c>
      <c r="GH27" s="1112">
        <f t="shared" si="1448"/>
        <v>0</v>
      </c>
      <c r="GI27" s="1112">
        <f t="shared" si="1448"/>
        <v>0</v>
      </c>
      <c r="GJ27" s="1112">
        <f t="shared" si="1448"/>
        <v>0</v>
      </c>
      <c r="GK27" s="1112">
        <f t="shared" si="1448"/>
        <v>0</v>
      </c>
      <c r="GL27" s="1125">
        <f t="shared" si="1448"/>
        <v>0</v>
      </c>
      <c r="GM27" s="1113">
        <f t="shared" si="1448"/>
        <v>0</v>
      </c>
      <c r="GO27" s="1120">
        <f t="shared" ref="GO27:HB27" si="1449">SUM(GO28:GO30)</f>
        <v>0</v>
      </c>
      <c r="GP27" s="1112">
        <f t="shared" si="1449"/>
        <v>0</v>
      </c>
      <c r="GQ27" s="1112">
        <f t="shared" si="1449"/>
        <v>0</v>
      </c>
      <c r="GR27" s="1112">
        <f t="shared" si="1449"/>
        <v>0</v>
      </c>
      <c r="GS27" s="1112">
        <f t="shared" si="1449"/>
        <v>0</v>
      </c>
      <c r="GT27" s="1112">
        <f t="shared" si="1449"/>
        <v>0</v>
      </c>
      <c r="GU27" s="1112">
        <f t="shared" si="1449"/>
        <v>0</v>
      </c>
      <c r="GV27" s="1112">
        <f t="shared" si="1449"/>
        <v>0</v>
      </c>
      <c r="GW27" s="1112">
        <f t="shared" si="1449"/>
        <v>0</v>
      </c>
      <c r="GX27" s="1112">
        <f t="shared" si="1449"/>
        <v>0</v>
      </c>
      <c r="GY27" s="1112">
        <f t="shared" si="1449"/>
        <v>0</v>
      </c>
      <c r="GZ27" s="1112">
        <f t="shared" si="1449"/>
        <v>0</v>
      </c>
      <c r="HA27" s="1125">
        <f t="shared" si="1449"/>
        <v>0</v>
      </c>
      <c r="HB27" s="1113">
        <f t="shared" si="1449"/>
        <v>0</v>
      </c>
      <c r="HD27" s="1120">
        <f t="shared" ref="HD27:HQ27" si="1450">SUM(HD28:HD30)</f>
        <v>0</v>
      </c>
      <c r="HE27" s="1112">
        <f t="shared" si="1450"/>
        <v>0</v>
      </c>
      <c r="HF27" s="1112">
        <f t="shared" si="1450"/>
        <v>0</v>
      </c>
      <c r="HG27" s="1112">
        <f t="shared" si="1450"/>
        <v>0</v>
      </c>
      <c r="HH27" s="1112">
        <f t="shared" si="1450"/>
        <v>0</v>
      </c>
      <c r="HI27" s="1112">
        <f t="shared" si="1450"/>
        <v>0</v>
      </c>
      <c r="HJ27" s="1112">
        <f t="shared" si="1450"/>
        <v>0</v>
      </c>
      <c r="HK27" s="1112">
        <f t="shared" si="1450"/>
        <v>0</v>
      </c>
      <c r="HL27" s="1112">
        <f t="shared" si="1450"/>
        <v>0</v>
      </c>
      <c r="HM27" s="1112">
        <f t="shared" si="1450"/>
        <v>0</v>
      </c>
      <c r="HN27" s="1112">
        <f t="shared" si="1450"/>
        <v>0</v>
      </c>
      <c r="HO27" s="1112">
        <f t="shared" si="1450"/>
        <v>0</v>
      </c>
      <c r="HP27" s="1125">
        <f t="shared" si="1450"/>
        <v>0</v>
      </c>
      <c r="HQ27" s="1113">
        <f t="shared" si="1450"/>
        <v>0</v>
      </c>
      <c r="HS27" s="1120">
        <f t="shared" ref="HS27:IF27" si="1451">SUM(HS28:HS30)</f>
        <v>0</v>
      </c>
      <c r="HT27" s="1112">
        <f t="shared" si="1451"/>
        <v>0</v>
      </c>
      <c r="HU27" s="1112">
        <f t="shared" si="1451"/>
        <v>0</v>
      </c>
      <c r="HV27" s="1112">
        <f t="shared" si="1451"/>
        <v>0</v>
      </c>
      <c r="HW27" s="1112">
        <f t="shared" si="1451"/>
        <v>0</v>
      </c>
      <c r="HX27" s="1112">
        <f t="shared" si="1451"/>
        <v>0</v>
      </c>
      <c r="HY27" s="1112">
        <f t="shared" si="1451"/>
        <v>0</v>
      </c>
      <c r="HZ27" s="1112">
        <f t="shared" si="1451"/>
        <v>0</v>
      </c>
      <c r="IA27" s="1112">
        <f t="shared" si="1451"/>
        <v>0</v>
      </c>
      <c r="IB27" s="1112">
        <f t="shared" si="1451"/>
        <v>0</v>
      </c>
      <c r="IC27" s="1112">
        <f t="shared" si="1451"/>
        <v>0</v>
      </c>
      <c r="ID27" s="1112">
        <f t="shared" si="1451"/>
        <v>0</v>
      </c>
      <c r="IE27" s="1125">
        <f t="shared" si="1451"/>
        <v>0</v>
      </c>
      <c r="IF27" s="1113">
        <f t="shared" si="1451"/>
        <v>0</v>
      </c>
      <c r="IH27" s="1120">
        <f t="shared" ref="IH27:IU27" si="1452">SUM(IH28:IH30)</f>
        <v>0</v>
      </c>
      <c r="II27" s="1112">
        <f t="shared" si="1452"/>
        <v>0</v>
      </c>
      <c r="IJ27" s="1112">
        <f t="shared" si="1452"/>
        <v>0</v>
      </c>
      <c r="IK27" s="1112">
        <f t="shared" si="1452"/>
        <v>0</v>
      </c>
      <c r="IL27" s="1112">
        <f t="shared" si="1452"/>
        <v>0</v>
      </c>
      <c r="IM27" s="1112">
        <f t="shared" si="1452"/>
        <v>0</v>
      </c>
      <c r="IN27" s="1112">
        <f t="shared" si="1452"/>
        <v>0</v>
      </c>
      <c r="IO27" s="1112">
        <f t="shared" si="1452"/>
        <v>0</v>
      </c>
      <c r="IP27" s="1112">
        <f t="shared" si="1452"/>
        <v>0</v>
      </c>
      <c r="IQ27" s="1112">
        <f t="shared" si="1452"/>
        <v>0</v>
      </c>
      <c r="IR27" s="1112">
        <f t="shared" si="1452"/>
        <v>0</v>
      </c>
      <c r="IS27" s="1112">
        <f t="shared" si="1452"/>
        <v>0</v>
      </c>
      <c r="IT27" s="1125">
        <f t="shared" si="1452"/>
        <v>0</v>
      </c>
      <c r="IU27" s="1113">
        <f t="shared" si="1452"/>
        <v>0</v>
      </c>
      <c r="IW27" s="1120">
        <f t="shared" ref="IW27:JJ27" si="1453">SUM(IW28:IW30)</f>
        <v>0</v>
      </c>
      <c r="IX27" s="1112">
        <f t="shared" si="1453"/>
        <v>0</v>
      </c>
      <c r="IY27" s="1112">
        <f t="shared" si="1453"/>
        <v>0</v>
      </c>
      <c r="IZ27" s="1112">
        <f t="shared" si="1453"/>
        <v>0</v>
      </c>
      <c r="JA27" s="1112">
        <f t="shared" si="1453"/>
        <v>0</v>
      </c>
      <c r="JB27" s="1112">
        <f t="shared" si="1453"/>
        <v>0</v>
      </c>
      <c r="JC27" s="1112">
        <f t="shared" si="1453"/>
        <v>0</v>
      </c>
      <c r="JD27" s="1112">
        <f t="shared" si="1453"/>
        <v>0</v>
      </c>
      <c r="JE27" s="1112">
        <f t="shared" si="1453"/>
        <v>0</v>
      </c>
      <c r="JF27" s="1112">
        <f t="shared" si="1453"/>
        <v>0</v>
      </c>
      <c r="JG27" s="1112">
        <f t="shared" si="1453"/>
        <v>0</v>
      </c>
      <c r="JH27" s="1112">
        <f t="shared" si="1453"/>
        <v>0</v>
      </c>
      <c r="JI27" s="1125">
        <f t="shared" si="1453"/>
        <v>0</v>
      </c>
      <c r="JJ27" s="1113">
        <f t="shared" si="1453"/>
        <v>0</v>
      </c>
      <c r="JL27" s="1120">
        <f t="shared" ref="JL27:JY27" si="1454">SUM(JL28:JL30)</f>
        <v>0</v>
      </c>
      <c r="JM27" s="1112">
        <f t="shared" si="1454"/>
        <v>0</v>
      </c>
      <c r="JN27" s="1112">
        <f t="shared" si="1454"/>
        <v>0</v>
      </c>
      <c r="JO27" s="1112">
        <f t="shared" si="1454"/>
        <v>0</v>
      </c>
      <c r="JP27" s="1112">
        <f t="shared" si="1454"/>
        <v>0</v>
      </c>
      <c r="JQ27" s="1112">
        <f t="shared" si="1454"/>
        <v>0</v>
      </c>
      <c r="JR27" s="1112">
        <f t="shared" si="1454"/>
        <v>0</v>
      </c>
      <c r="JS27" s="1112">
        <f t="shared" si="1454"/>
        <v>0</v>
      </c>
      <c r="JT27" s="1112">
        <f t="shared" si="1454"/>
        <v>0</v>
      </c>
      <c r="JU27" s="1112">
        <f t="shared" si="1454"/>
        <v>0</v>
      </c>
      <c r="JV27" s="1112">
        <f t="shared" si="1454"/>
        <v>0</v>
      </c>
      <c r="JW27" s="1112">
        <f t="shared" si="1454"/>
        <v>0</v>
      </c>
      <c r="JX27" s="1125">
        <f t="shared" si="1454"/>
        <v>0</v>
      </c>
      <c r="JY27" s="1113">
        <f t="shared" si="1454"/>
        <v>0</v>
      </c>
      <c r="KA27" s="1120">
        <f t="shared" ref="KA27:KN27" si="1455">SUM(KA28:KA30)</f>
        <v>0</v>
      </c>
      <c r="KB27" s="1112">
        <f t="shared" si="1455"/>
        <v>0</v>
      </c>
      <c r="KC27" s="1112">
        <f t="shared" si="1455"/>
        <v>0</v>
      </c>
      <c r="KD27" s="1112">
        <f t="shared" si="1455"/>
        <v>0</v>
      </c>
      <c r="KE27" s="1112">
        <f t="shared" si="1455"/>
        <v>0</v>
      </c>
      <c r="KF27" s="1112">
        <f t="shared" si="1455"/>
        <v>0</v>
      </c>
      <c r="KG27" s="1112">
        <f t="shared" si="1455"/>
        <v>0</v>
      </c>
      <c r="KH27" s="1112">
        <f t="shared" si="1455"/>
        <v>0</v>
      </c>
      <c r="KI27" s="1112">
        <f t="shared" si="1455"/>
        <v>0</v>
      </c>
      <c r="KJ27" s="1112">
        <f t="shared" si="1455"/>
        <v>0</v>
      </c>
      <c r="KK27" s="1112">
        <f t="shared" si="1455"/>
        <v>0</v>
      </c>
      <c r="KL27" s="1112">
        <f t="shared" si="1455"/>
        <v>0</v>
      </c>
      <c r="KM27" s="1125">
        <f t="shared" si="1455"/>
        <v>0</v>
      </c>
      <c r="KN27" s="1113">
        <f t="shared" si="1455"/>
        <v>0</v>
      </c>
      <c r="KP27" s="1120">
        <f t="shared" ref="KP27:LC27" si="1456">SUM(KP28:KP30)</f>
        <v>0</v>
      </c>
      <c r="KQ27" s="1112">
        <f t="shared" si="1456"/>
        <v>0</v>
      </c>
      <c r="KR27" s="1112">
        <f t="shared" si="1456"/>
        <v>0</v>
      </c>
      <c r="KS27" s="1112">
        <f t="shared" si="1456"/>
        <v>0</v>
      </c>
      <c r="KT27" s="1112">
        <f t="shared" si="1456"/>
        <v>0</v>
      </c>
      <c r="KU27" s="1112">
        <f t="shared" si="1456"/>
        <v>0</v>
      </c>
      <c r="KV27" s="1112">
        <f t="shared" si="1456"/>
        <v>0</v>
      </c>
      <c r="KW27" s="1112">
        <f t="shared" si="1456"/>
        <v>0</v>
      </c>
      <c r="KX27" s="1112">
        <f t="shared" si="1456"/>
        <v>0</v>
      </c>
      <c r="KY27" s="1112">
        <f t="shared" si="1456"/>
        <v>0</v>
      </c>
      <c r="KZ27" s="1112">
        <f t="shared" si="1456"/>
        <v>0</v>
      </c>
      <c r="LA27" s="1112">
        <f t="shared" si="1456"/>
        <v>0</v>
      </c>
      <c r="LB27" s="1125">
        <f t="shared" si="1456"/>
        <v>0</v>
      </c>
      <c r="LC27" s="1113">
        <f t="shared" si="1456"/>
        <v>0</v>
      </c>
      <c r="LE27" s="1120">
        <f t="shared" ref="LE27:LR27" si="1457">SUM(LE28:LE30)</f>
        <v>0</v>
      </c>
      <c r="LF27" s="1112">
        <f t="shared" si="1457"/>
        <v>0</v>
      </c>
      <c r="LG27" s="1112">
        <f t="shared" si="1457"/>
        <v>0</v>
      </c>
      <c r="LH27" s="1112">
        <f t="shared" si="1457"/>
        <v>0</v>
      </c>
      <c r="LI27" s="1112">
        <f t="shared" si="1457"/>
        <v>0</v>
      </c>
      <c r="LJ27" s="1112">
        <f t="shared" si="1457"/>
        <v>0</v>
      </c>
      <c r="LK27" s="1112">
        <f t="shared" si="1457"/>
        <v>0</v>
      </c>
      <c r="LL27" s="1112">
        <f t="shared" si="1457"/>
        <v>0</v>
      </c>
      <c r="LM27" s="1112">
        <f t="shared" si="1457"/>
        <v>0</v>
      </c>
      <c r="LN27" s="1112">
        <f t="shared" si="1457"/>
        <v>0</v>
      </c>
      <c r="LO27" s="1112">
        <f t="shared" si="1457"/>
        <v>0</v>
      </c>
      <c r="LP27" s="1112">
        <f t="shared" si="1457"/>
        <v>0</v>
      </c>
      <c r="LQ27" s="1125">
        <f t="shared" si="1457"/>
        <v>0</v>
      </c>
      <c r="LR27" s="1113">
        <f t="shared" si="1457"/>
        <v>0</v>
      </c>
      <c r="LT27" s="1120">
        <f t="shared" ref="LT27:MG27" si="1458">SUM(LT28:LT30)</f>
        <v>0</v>
      </c>
      <c r="LU27" s="1112">
        <f t="shared" si="1458"/>
        <v>0</v>
      </c>
      <c r="LV27" s="1112">
        <f t="shared" si="1458"/>
        <v>0</v>
      </c>
      <c r="LW27" s="1112">
        <f t="shared" si="1458"/>
        <v>0</v>
      </c>
      <c r="LX27" s="1112">
        <f t="shared" si="1458"/>
        <v>0</v>
      </c>
      <c r="LY27" s="1112">
        <f t="shared" si="1458"/>
        <v>0</v>
      </c>
      <c r="LZ27" s="1112">
        <f t="shared" si="1458"/>
        <v>0</v>
      </c>
      <c r="MA27" s="1112">
        <f t="shared" si="1458"/>
        <v>0</v>
      </c>
      <c r="MB27" s="1112">
        <f t="shared" si="1458"/>
        <v>0</v>
      </c>
      <c r="MC27" s="1112">
        <f t="shared" si="1458"/>
        <v>0</v>
      </c>
      <c r="MD27" s="1112">
        <f t="shared" si="1458"/>
        <v>0</v>
      </c>
      <c r="ME27" s="1112">
        <f t="shared" si="1458"/>
        <v>0</v>
      </c>
      <c r="MF27" s="1125">
        <f t="shared" si="1458"/>
        <v>0</v>
      </c>
      <c r="MG27" s="1113">
        <f t="shared" si="1458"/>
        <v>0</v>
      </c>
      <c r="MI27" s="1120">
        <f t="shared" ref="MI27:MV27" si="1459">SUM(MI28:MI30)</f>
        <v>0</v>
      </c>
      <c r="MJ27" s="1112">
        <f t="shared" si="1459"/>
        <v>0</v>
      </c>
      <c r="MK27" s="1112">
        <f t="shared" si="1459"/>
        <v>0</v>
      </c>
      <c r="ML27" s="1112">
        <f t="shared" si="1459"/>
        <v>0</v>
      </c>
      <c r="MM27" s="1112">
        <f t="shared" si="1459"/>
        <v>0</v>
      </c>
      <c r="MN27" s="1112">
        <f t="shared" si="1459"/>
        <v>0</v>
      </c>
      <c r="MO27" s="1112">
        <f t="shared" si="1459"/>
        <v>0</v>
      </c>
      <c r="MP27" s="1112">
        <f t="shared" si="1459"/>
        <v>0</v>
      </c>
      <c r="MQ27" s="1112">
        <f t="shared" si="1459"/>
        <v>0</v>
      </c>
      <c r="MR27" s="1112">
        <f t="shared" si="1459"/>
        <v>0</v>
      </c>
      <c r="MS27" s="1112">
        <f t="shared" si="1459"/>
        <v>0</v>
      </c>
      <c r="MT27" s="1112">
        <f t="shared" si="1459"/>
        <v>0</v>
      </c>
      <c r="MU27" s="1125">
        <f t="shared" si="1459"/>
        <v>0</v>
      </c>
      <c r="MV27" s="1113">
        <f t="shared" si="1459"/>
        <v>0</v>
      </c>
      <c r="MX27" s="1120">
        <f t="shared" ref="MX27:NK27" si="1460">SUM(MX28:MX30)</f>
        <v>0</v>
      </c>
      <c r="MY27" s="1112">
        <f t="shared" si="1460"/>
        <v>0</v>
      </c>
      <c r="MZ27" s="1112">
        <f t="shared" si="1460"/>
        <v>0</v>
      </c>
      <c r="NA27" s="1112">
        <f t="shared" si="1460"/>
        <v>0</v>
      </c>
      <c r="NB27" s="1112">
        <f t="shared" si="1460"/>
        <v>0</v>
      </c>
      <c r="NC27" s="1112">
        <f t="shared" si="1460"/>
        <v>0</v>
      </c>
      <c r="ND27" s="1112">
        <f t="shared" si="1460"/>
        <v>0</v>
      </c>
      <c r="NE27" s="1112">
        <f t="shared" si="1460"/>
        <v>0</v>
      </c>
      <c r="NF27" s="1112">
        <f t="shared" si="1460"/>
        <v>0</v>
      </c>
      <c r="NG27" s="1112">
        <f t="shared" si="1460"/>
        <v>0</v>
      </c>
      <c r="NH27" s="1112">
        <f t="shared" si="1460"/>
        <v>0</v>
      </c>
      <c r="NI27" s="1112">
        <f t="shared" si="1460"/>
        <v>0</v>
      </c>
      <c r="NJ27" s="1125">
        <f t="shared" si="1460"/>
        <v>0</v>
      </c>
      <c r="NK27" s="1113">
        <f t="shared" si="1460"/>
        <v>0</v>
      </c>
      <c r="NM27" s="1120">
        <f t="shared" ref="NM27:NZ27" si="1461">SUM(NM28:NM30)</f>
        <v>0</v>
      </c>
      <c r="NN27" s="1112">
        <f t="shared" si="1461"/>
        <v>0</v>
      </c>
      <c r="NO27" s="1112">
        <f t="shared" si="1461"/>
        <v>0</v>
      </c>
      <c r="NP27" s="1112">
        <f t="shared" si="1461"/>
        <v>0</v>
      </c>
      <c r="NQ27" s="1112">
        <f t="shared" si="1461"/>
        <v>0</v>
      </c>
      <c r="NR27" s="1112">
        <f t="shared" si="1461"/>
        <v>0</v>
      </c>
      <c r="NS27" s="1112">
        <f t="shared" si="1461"/>
        <v>0</v>
      </c>
      <c r="NT27" s="1112">
        <f t="shared" si="1461"/>
        <v>0</v>
      </c>
      <c r="NU27" s="1112">
        <f t="shared" si="1461"/>
        <v>0</v>
      </c>
      <c r="NV27" s="1112">
        <f t="shared" si="1461"/>
        <v>0</v>
      </c>
      <c r="NW27" s="1112">
        <f t="shared" si="1461"/>
        <v>0</v>
      </c>
      <c r="NX27" s="1112">
        <f t="shared" si="1461"/>
        <v>0</v>
      </c>
      <c r="NY27" s="1125">
        <f t="shared" si="1461"/>
        <v>0</v>
      </c>
      <c r="NZ27" s="1113">
        <f t="shared" si="1461"/>
        <v>0</v>
      </c>
      <c r="OB27" s="1120">
        <f t="shared" ref="OB27:OO27" si="1462">SUM(OB28:OB30)</f>
        <v>0</v>
      </c>
      <c r="OC27" s="1112">
        <f t="shared" si="1462"/>
        <v>0</v>
      </c>
      <c r="OD27" s="1112">
        <f t="shared" si="1462"/>
        <v>0</v>
      </c>
      <c r="OE27" s="1112">
        <f t="shared" si="1462"/>
        <v>0</v>
      </c>
      <c r="OF27" s="1112">
        <f t="shared" si="1462"/>
        <v>0</v>
      </c>
      <c r="OG27" s="1112">
        <f t="shared" si="1462"/>
        <v>0</v>
      </c>
      <c r="OH27" s="1112">
        <f t="shared" si="1462"/>
        <v>0</v>
      </c>
      <c r="OI27" s="1112">
        <f t="shared" si="1462"/>
        <v>0</v>
      </c>
      <c r="OJ27" s="1112">
        <f t="shared" si="1462"/>
        <v>0</v>
      </c>
      <c r="OK27" s="1112">
        <f t="shared" si="1462"/>
        <v>0</v>
      </c>
      <c r="OL27" s="1112">
        <f t="shared" si="1462"/>
        <v>0</v>
      </c>
      <c r="OM27" s="1112">
        <f t="shared" si="1462"/>
        <v>0</v>
      </c>
      <c r="ON27" s="1125">
        <f t="shared" si="1462"/>
        <v>0</v>
      </c>
      <c r="OO27" s="1113">
        <f t="shared" si="1462"/>
        <v>0</v>
      </c>
      <c r="OQ27" s="1120">
        <f t="shared" ref="OQ27:PD27" si="1463">SUM(OQ28:OQ30)</f>
        <v>0</v>
      </c>
      <c r="OR27" s="1112">
        <f t="shared" si="1463"/>
        <v>0</v>
      </c>
      <c r="OS27" s="1112">
        <f t="shared" si="1463"/>
        <v>0</v>
      </c>
      <c r="OT27" s="1112">
        <f t="shared" si="1463"/>
        <v>0</v>
      </c>
      <c r="OU27" s="1112">
        <f t="shared" si="1463"/>
        <v>0</v>
      </c>
      <c r="OV27" s="1112">
        <f t="shared" si="1463"/>
        <v>0</v>
      </c>
      <c r="OW27" s="1112">
        <f t="shared" si="1463"/>
        <v>0</v>
      </c>
      <c r="OX27" s="1112">
        <f t="shared" si="1463"/>
        <v>0</v>
      </c>
      <c r="OY27" s="1112">
        <f t="shared" si="1463"/>
        <v>0</v>
      </c>
      <c r="OZ27" s="1112">
        <f t="shared" si="1463"/>
        <v>0</v>
      </c>
      <c r="PA27" s="1112">
        <f t="shared" si="1463"/>
        <v>0</v>
      </c>
      <c r="PB27" s="1112">
        <f t="shared" si="1463"/>
        <v>0</v>
      </c>
      <c r="PC27" s="1125">
        <f t="shared" si="1463"/>
        <v>0</v>
      </c>
      <c r="PD27" s="1113">
        <f t="shared" si="1463"/>
        <v>0</v>
      </c>
      <c r="PF27" s="1120">
        <f t="shared" ref="PF27:PS27" si="1464">SUM(PF28:PF30)</f>
        <v>0</v>
      </c>
      <c r="PG27" s="1112">
        <f t="shared" si="1464"/>
        <v>0</v>
      </c>
      <c r="PH27" s="1112">
        <f t="shared" si="1464"/>
        <v>0</v>
      </c>
      <c r="PI27" s="1112">
        <f t="shared" si="1464"/>
        <v>0</v>
      </c>
      <c r="PJ27" s="1112">
        <f t="shared" si="1464"/>
        <v>0</v>
      </c>
      <c r="PK27" s="1112">
        <f t="shared" si="1464"/>
        <v>0</v>
      </c>
      <c r="PL27" s="1112">
        <f t="shared" si="1464"/>
        <v>0</v>
      </c>
      <c r="PM27" s="1112">
        <f t="shared" si="1464"/>
        <v>0</v>
      </c>
      <c r="PN27" s="1112">
        <f t="shared" si="1464"/>
        <v>0</v>
      </c>
      <c r="PO27" s="1112">
        <f t="shared" si="1464"/>
        <v>0</v>
      </c>
      <c r="PP27" s="1112">
        <f t="shared" si="1464"/>
        <v>0</v>
      </c>
      <c r="PQ27" s="1112">
        <f t="shared" si="1464"/>
        <v>0</v>
      </c>
      <c r="PR27" s="1125">
        <f t="shared" si="1464"/>
        <v>0</v>
      </c>
      <c r="PS27" s="1113">
        <f t="shared" si="1464"/>
        <v>0</v>
      </c>
      <c r="PU27" s="1120">
        <f t="shared" ref="PU27:QH27" si="1465">SUM(PU28:PU30)</f>
        <v>0</v>
      </c>
      <c r="PV27" s="1112">
        <f t="shared" si="1465"/>
        <v>0</v>
      </c>
      <c r="PW27" s="1112">
        <f t="shared" si="1465"/>
        <v>0</v>
      </c>
      <c r="PX27" s="1112">
        <f t="shared" si="1465"/>
        <v>0</v>
      </c>
      <c r="PY27" s="1112">
        <f t="shared" si="1465"/>
        <v>0</v>
      </c>
      <c r="PZ27" s="1112">
        <f t="shared" si="1465"/>
        <v>0</v>
      </c>
      <c r="QA27" s="1112">
        <f t="shared" si="1465"/>
        <v>0</v>
      </c>
      <c r="QB27" s="1112">
        <f t="shared" si="1465"/>
        <v>0</v>
      </c>
      <c r="QC27" s="1112">
        <f t="shared" si="1465"/>
        <v>0</v>
      </c>
      <c r="QD27" s="1112">
        <f t="shared" si="1465"/>
        <v>0</v>
      </c>
      <c r="QE27" s="1112">
        <f t="shared" si="1465"/>
        <v>0</v>
      </c>
      <c r="QF27" s="1112">
        <f t="shared" si="1465"/>
        <v>0</v>
      </c>
      <c r="QG27" s="1125">
        <f t="shared" si="1465"/>
        <v>0</v>
      </c>
      <c r="QH27" s="1113">
        <f t="shared" si="1465"/>
        <v>0</v>
      </c>
      <c r="QJ27" s="1120">
        <f t="shared" ref="QJ27:QW27" si="1466">SUM(QJ28:QJ30)</f>
        <v>0</v>
      </c>
      <c r="QK27" s="1112">
        <f t="shared" si="1466"/>
        <v>0</v>
      </c>
      <c r="QL27" s="1112">
        <f t="shared" si="1466"/>
        <v>0</v>
      </c>
      <c r="QM27" s="1112">
        <f t="shared" si="1466"/>
        <v>0</v>
      </c>
      <c r="QN27" s="1112">
        <f t="shared" si="1466"/>
        <v>0</v>
      </c>
      <c r="QO27" s="1112">
        <f t="shared" si="1466"/>
        <v>0</v>
      </c>
      <c r="QP27" s="1112">
        <f t="shared" si="1466"/>
        <v>0</v>
      </c>
      <c r="QQ27" s="1112">
        <f t="shared" si="1466"/>
        <v>0</v>
      </c>
      <c r="QR27" s="1112">
        <f t="shared" si="1466"/>
        <v>0</v>
      </c>
      <c r="QS27" s="1112">
        <f t="shared" si="1466"/>
        <v>0</v>
      </c>
      <c r="QT27" s="1112">
        <f t="shared" si="1466"/>
        <v>0</v>
      </c>
      <c r="QU27" s="1112">
        <f t="shared" si="1466"/>
        <v>0</v>
      </c>
      <c r="QV27" s="1125">
        <f t="shared" si="1466"/>
        <v>0</v>
      </c>
      <c r="QW27" s="1113">
        <f t="shared" si="1466"/>
        <v>0</v>
      </c>
      <c r="QY27" s="1120">
        <f t="shared" ref="QY27:RL27" si="1467">SUM(QY28:QY30)</f>
        <v>0</v>
      </c>
      <c r="QZ27" s="1112">
        <f t="shared" si="1467"/>
        <v>0</v>
      </c>
      <c r="RA27" s="1112">
        <f t="shared" si="1467"/>
        <v>0</v>
      </c>
      <c r="RB27" s="1112">
        <f t="shared" si="1467"/>
        <v>0</v>
      </c>
      <c r="RC27" s="1112">
        <f t="shared" si="1467"/>
        <v>0</v>
      </c>
      <c r="RD27" s="1112">
        <f t="shared" si="1467"/>
        <v>0</v>
      </c>
      <c r="RE27" s="1112">
        <f t="shared" si="1467"/>
        <v>0</v>
      </c>
      <c r="RF27" s="1112">
        <f t="shared" si="1467"/>
        <v>0</v>
      </c>
      <c r="RG27" s="1112">
        <f t="shared" si="1467"/>
        <v>0</v>
      </c>
      <c r="RH27" s="1112">
        <f t="shared" si="1467"/>
        <v>0</v>
      </c>
      <c r="RI27" s="1112">
        <f t="shared" si="1467"/>
        <v>0</v>
      </c>
      <c r="RJ27" s="1112">
        <f t="shared" si="1467"/>
        <v>0</v>
      </c>
      <c r="RK27" s="1125">
        <f t="shared" si="1467"/>
        <v>0</v>
      </c>
      <c r="RL27" s="1113">
        <f t="shared" si="1467"/>
        <v>0</v>
      </c>
      <c r="RN27" s="1120">
        <f t="shared" ref="RN27:SA27" si="1468">SUM(RN28:RN30)</f>
        <v>0</v>
      </c>
      <c r="RO27" s="1112">
        <f t="shared" si="1468"/>
        <v>0</v>
      </c>
      <c r="RP27" s="1112">
        <f t="shared" si="1468"/>
        <v>0</v>
      </c>
      <c r="RQ27" s="1112">
        <f t="shared" si="1468"/>
        <v>0</v>
      </c>
      <c r="RR27" s="1112">
        <f t="shared" si="1468"/>
        <v>0</v>
      </c>
      <c r="RS27" s="1112">
        <f t="shared" si="1468"/>
        <v>0</v>
      </c>
      <c r="RT27" s="1112">
        <f t="shared" si="1468"/>
        <v>0</v>
      </c>
      <c r="RU27" s="1112">
        <f t="shared" si="1468"/>
        <v>0</v>
      </c>
      <c r="RV27" s="1112">
        <f t="shared" si="1468"/>
        <v>0</v>
      </c>
      <c r="RW27" s="1112">
        <f t="shared" si="1468"/>
        <v>0</v>
      </c>
      <c r="RX27" s="1112">
        <f t="shared" si="1468"/>
        <v>0</v>
      </c>
      <c r="RY27" s="1112">
        <f t="shared" si="1468"/>
        <v>0</v>
      </c>
      <c r="RZ27" s="1125">
        <f t="shared" si="1468"/>
        <v>0</v>
      </c>
      <c r="SA27" s="1113">
        <f t="shared" si="1468"/>
        <v>0</v>
      </c>
      <c r="SC27" s="1120">
        <f t="shared" ref="SC27:SP27" si="1469">SUM(SC28:SC30)</f>
        <v>0</v>
      </c>
      <c r="SD27" s="1112">
        <f t="shared" si="1469"/>
        <v>0</v>
      </c>
      <c r="SE27" s="1112">
        <f t="shared" si="1469"/>
        <v>0</v>
      </c>
      <c r="SF27" s="1112">
        <f t="shared" si="1469"/>
        <v>0</v>
      </c>
      <c r="SG27" s="1112">
        <f t="shared" si="1469"/>
        <v>0</v>
      </c>
      <c r="SH27" s="1112">
        <f t="shared" si="1469"/>
        <v>0</v>
      </c>
      <c r="SI27" s="1112">
        <f t="shared" si="1469"/>
        <v>0</v>
      </c>
      <c r="SJ27" s="1112">
        <f t="shared" si="1469"/>
        <v>0</v>
      </c>
      <c r="SK27" s="1112">
        <f t="shared" si="1469"/>
        <v>0</v>
      </c>
      <c r="SL27" s="1112">
        <f t="shared" si="1469"/>
        <v>0</v>
      </c>
      <c r="SM27" s="1112">
        <f t="shared" si="1469"/>
        <v>0</v>
      </c>
      <c r="SN27" s="1112">
        <f t="shared" si="1469"/>
        <v>0</v>
      </c>
      <c r="SO27" s="1125">
        <f t="shared" si="1469"/>
        <v>0</v>
      </c>
      <c r="SP27" s="1113">
        <f t="shared" si="1469"/>
        <v>0</v>
      </c>
      <c r="SR27" s="1120">
        <f t="shared" ref="SR27:TE27" si="1470">SUM(SR28:SR30)</f>
        <v>0</v>
      </c>
      <c r="SS27" s="1112">
        <f t="shared" si="1470"/>
        <v>0</v>
      </c>
      <c r="ST27" s="1112">
        <f t="shared" si="1470"/>
        <v>0</v>
      </c>
      <c r="SU27" s="1112">
        <f t="shared" si="1470"/>
        <v>0</v>
      </c>
      <c r="SV27" s="1112">
        <f t="shared" si="1470"/>
        <v>0</v>
      </c>
      <c r="SW27" s="1112">
        <f t="shared" si="1470"/>
        <v>0</v>
      </c>
      <c r="SX27" s="1112">
        <f t="shared" si="1470"/>
        <v>0</v>
      </c>
      <c r="SY27" s="1112">
        <f t="shared" si="1470"/>
        <v>0</v>
      </c>
      <c r="SZ27" s="1112">
        <f t="shared" si="1470"/>
        <v>0</v>
      </c>
      <c r="TA27" s="1112">
        <f t="shared" si="1470"/>
        <v>0</v>
      </c>
      <c r="TB27" s="1112">
        <f t="shared" si="1470"/>
        <v>0</v>
      </c>
      <c r="TC27" s="1112">
        <f t="shared" si="1470"/>
        <v>0</v>
      </c>
      <c r="TD27" s="1125">
        <f t="shared" si="1470"/>
        <v>0</v>
      </c>
      <c r="TE27" s="1113">
        <f t="shared" si="1470"/>
        <v>0</v>
      </c>
      <c r="TG27" s="1120">
        <f t="shared" ref="TG27:TT27" si="1471">SUM(TG28:TG30)</f>
        <v>0</v>
      </c>
      <c r="TH27" s="1112">
        <f t="shared" si="1471"/>
        <v>0</v>
      </c>
      <c r="TI27" s="1112">
        <f t="shared" si="1471"/>
        <v>0</v>
      </c>
      <c r="TJ27" s="1112">
        <f t="shared" si="1471"/>
        <v>0</v>
      </c>
      <c r="TK27" s="1112">
        <f t="shared" si="1471"/>
        <v>0</v>
      </c>
      <c r="TL27" s="1112">
        <f t="shared" si="1471"/>
        <v>0</v>
      </c>
      <c r="TM27" s="1112">
        <f t="shared" si="1471"/>
        <v>0</v>
      </c>
      <c r="TN27" s="1112">
        <f t="shared" si="1471"/>
        <v>0</v>
      </c>
      <c r="TO27" s="1112">
        <f t="shared" si="1471"/>
        <v>0</v>
      </c>
      <c r="TP27" s="1112">
        <f t="shared" si="1471"/>
        <v>0</v>
      </c>
      <c r="TQ27" s="1112">
        <f t="shared" si="1471"/>
        <v>0</v>
      </c>
      <c r="TR27" s="1112">
        <f t="shared" si="1471"/>
        <v>0</v>
      </c>
      <c r="TS27" s="1125">
        <f t="shared" si="1471"/>
        <v>0</v>
      </c>
      <c r="TT27" s="1113">
        <f t="shared" si="1471"/>
        <v>0</v>
      </c>
      <c r="TV27" s="1120">
        <f t="shared" ref="TV27:UI27" si="1472">SUM(TV28:TV30)</f>
        <v>0</v>
      </c>
      <c r="TW27" s="1112">
        <f t="shared" si="1472"/>
        <v>0</v>
      </c>
      <c r="TX27" s="1112">
        <f t="shared" si="1472"/>
        <v>0</v>
      </c>
      <c r="TY27" s="1112">
        <f t="shared" si="1472"/>
        <v>0</v>
      </c>
      <c r="TZ27" s="1112">
        <f t="shared" si="1472"/>
        <v>0</v>
      </c>
      <c r="UA27" s="1112">
        <f t="shared" si="1472"/>
        <v>0</v>
      </c>
      <c r="UB27" s="1112">
        <f t="shared" si="1472"/>
        <v>0</v>
      </c>
      <c r="UC27" s="1112">
        <f t="shared" si="1472"/>
        <v>0</v>
      </c>
      <c r="UD27" s="1112">
        <f t="shared" si="1472"/>
        <v>0</v>
      </c>
      <c r="UE27" s="1112">
        <f t="shared" si="1472"/>
        <v>0</v>
      </c>
      <c r="UF27" s="1112">
        <f t="shared" si="1472"/>
        <v>0</v>
      </c>
      <c r="UG27" s="1112">
        <f t="shared" si="1472"/>
        <v>0</v>
      </c>
      <c r="UH27" s="1125">
        <f t="shared" si="1472"/>
        <v>0</v>
      </c>
      <c r="UI27" s="1113">
        <f t="shared" si="1472"/>
        <v>0</v>
      </c>
      <c r="UK27" s="1120">
        <f t="shared" ref="UK27:UX27" si="1473">SUM(UK28:UK30)</f>
        <v>0</v>
      </c>
      <c r="UL27" s="1112">
        <f t="shared" si="1473"/>
        <v>0</v>
      </c>
      <c r="UM27" s="1112">
        <f t="shared" si="1473"/>
        <v>0</v>
      </c>
      <c r="UN27" s="1112">
        <f t="shared" si="1473"/>
        <v>0</v>
      </c>
      <c r="UO27" s="1112">
        <f t="shared" si="1473"/>
        <v>0</v>
      </c>
      <c r="UP27" s="1112">
        <f t="shared" si="1473"/>
        <v>0</v>
      </c>
      <c r="UQ27" s="1112">
        <f t="shared" si="1473"/>
        <v>0</v>
      </c>
      <c r="UR27" s="1112">
        <f t="shared" si="1473"/>
        <v>0</v>
      </c>
      <c r="US27" s="1112">
        <f t="shared" si="1473"/>
        <v>0</v>
      </c>
      <c r="UT27" s="1112">
        <f t="shared" si="1473"/>
        <v>0</v>
      </c>
      <c r="UU27" s="1112">
        <f t="shared" si="1473"/>
        <v>0</v>
      </c>
      <c r="UV27" s="1112">
        <f t="shared" si="1473"/>
        <v>0</v>
      </c>
      <c r="UW27" s="1125">
        <f t="shared" si="1473"/>
        <v>0</v>
      </c>
      <c r="UX27" s="1113">
        <f t="shared" si="1473"/>
        <v>0</v>
      </c>
      <c r="UZ27" s="1120">
        <f t="shared" ref="UZ27:VM27" si="1474">SUM(UZ28:UZ30)</f>
        <v>0</v>
      </c>
      <c r="VA27" s="1112">
        <f t="shared" si="1474"/>
        <v>0</v>
      </c>
      <c r="VB27" s="1112">
        <f t="shared" si="1474"/>
        <v>0</v>
      </c>
      <c r="VC27" s="1112">
        <f t="shared" si="1474"/>
        <v>0</v>
      </c>
      <c r="VD27" s="1112">
        <f t="shared" si="1474"/>
        <v>0</v>
      </c>
      <c r="VE27" s="1112">
        <f t="shared" si="1474"/>
        <v>0</v>
      </c>
      <c r="VF27" s="1112">
        <f t="shared" si="1474"/>
        <v>0</v>
      </c>
      <c r="VG27" s="1112">
        <f t="shared" si="1474"/>
        <v>0</v>
      </c>
      <c r="VH27" s="1112">
        <f t="shared" si="1474"/>
        <v>0</v>
      </c>
      <c r="VI27" s="1112">
        <f t="shared" si="1474"/>
        <v>0</v>
      </c>
      <c r="VJ27" s="1112">
        <f t="shared" si="1474"/>
        <v>0</v>
      </c>
      <c r="VK27" s="1112">
        <f t="shared" si="1474"/>
        <v>0</v>
      </c>
      <c r="VL27" s="1125">
        <f t="shared" si="1474"/>
        <v>0</v>
      </c>
      <c r="VM27" s="1113">
        <f t="shared" si="1474"/>
        <v>0</v>
      </c>
      <c r="VO27" s="1120">
        <f t="shared" ref="VO27:WB27" si="1475">SUM(VO28:VO30)</f>
        <v>0</v>
      </c>
      <c r="VP27" s="1112">
        <f t="shared" si="1475"/>
        <v>0</v>
      </c>
      <c r="VQ27" s="1112">
        <f t="shared" si="1475"/>
        <v>0</v>
      </c>
      <c r="VR27" s="1112">
        <f t="shared" si="1475"/>
        <v>0</v>
      </c>
      <c r="VS27" s="1112">
        <f t="shared" si="1475"/>
        <v>0</v>
      </c>
      <c r="VT27" s="1112">
        <f t="shared" si="1475"/>
        <v>0</v>
      </c>
      <c r="VU27" s="1112">
        <f t="shared" si="1475"/>
        <v>0</v>
      </c>
      <c r="VV27" s="1112">
        <f t="shared" si="1475"/>
        <v>0</v>
      </c>
      <c r="VW27" s="1112">
        <f t="shared" si="1475"/>
        <v>0</v>
      </c>
      <c r="VX27" s="1112">
        <f t="shared" si="1475"/>
        <v>0</v>
      </c>
      <c r="VY27" s="1112">
        <f t="shared" si="1475"/>
        <v>0</v>
      </c>
      <c r="VZ27" s="1112">
        <f t="shared" si="1475"/>
        <v>0</v>
      </c>
      <c r="WA27" s="1125">
        <f t="shared" si="1475"/>
        <v>0</v>
      </c>
      <c r="WB27" s="1113">
        <f t="shared" si="1475"/>
        <v>0</v>
      </c>
      <c r="WD27" s="1120">
        <f t="shared" ref="WD27:WQ27" si="1476">SUM(WD28:WD30)</f>
        <v>0</v>
      </c>
      <c r="WE27" s="1112">
        <f t="shared" si="1476"/>
        <v>0</v>
      </c>
      <c r="WF27" s="1112">
        <f t="shared" si="1476"/>
        <v>0</v>
      </c>
      <c r="WG27" s="1112">
        <f t="shared" si="1476"/>
        <v>0</v>
      </c>
      <c r="WH27" s="1112">
        <f t="shared" si="1476"/>
        <v>0</v>
      </c>
      <c r="WI27" s="1112">
        <f t="shared" si="1476"/>
        <v>0</v>
      </c>
      <c r="WJ27" s="1112">
        <f t="shared" si="1476"/>
        <v>0</v>
      </c>
      <c r="WK27" s="1112">
        <f t="shared" si="1476"/>
        <v>0</v>
      </c>
      <c r="WL27" s="1112">
        <f t="shared" si="1476"/>
        <v>0</v>
      </c>
      <c r="WM27" s="1112">
        <f t="shared" si="1476"/>
        <v>0</v>
      </c>
      <c r="WN27" s="1112">
        <f t="shared" si="1476"/>
        <v>0</v>
      </c>
      <c r="WO27" s="1112">
        <f t="shared" si="1476"/>
        <v>0</v>
      </c>
      <c r="WP27" s="1125">
        <f t="shared" si="1476"/>
        <v>0</v>
      </c>
      <c r="WQ27" s="1113">
        <f t="shared" si="1476"/>
        <v>0</v>
      </c>
      <c r="WS27" s="1120">
        <f t="shared" ref="WS27:XF27" si="1477">SUM(WS28:WS30)</f>
        <v>0</v>
      </c>
      <c r="WT27" s="1112">
        <f t="shared" si="1477"/>
        <v>0</v>
      </c>
      <c r="WU27" s="1112">
        <f t="shared" si="1477"/>
        <v>0</v>
      </c>
      <c r="WV27" s="1112">
        <f t="shared" si="1477"/>
        <v>0</v>
      </c>
      <c r="WW27" s="1112">
        <f t="shared" si="1477"/>
        <v>0</v>
      </c>
      <c r="WX27" s="1112">
        <f t="shared" si="1477"/>
        <v>0</v>
      </c>
      <c r="WY27" s="1112">
        <f t="shared" si="1477"/>
        <v>0</v>
      </c>
      <c r="WZ27" s="1112">
        <f t="shared" si="1477"/>
        <v>0</v>
      </c>
      <c r="XA27" s="1112">
        <f t="shared" si="1477"/>
        <v>0</v>
      </c>
      <c r="XB27" s="1112">
        <f t="shared" si="1477"/>
        <v>0</v>
      </c>
      <c r="XC27" s="1112">
        <f t="shared" si="1477"/>
        <v>0</v>
      </c>
      <c r="XD27" s="1112">
        <f t="shared" si="1477"/>
        <v>0</v>
      </c>
      <c r="XE27" s="1125">
        <f t="shared" si="1477"/>
        <v>0</v>
      </c>
      <c r="XF27" s="1113">
        <f t="shared" si="1477"/>
        <v>0</v>
      </c>
      <c r="XH27" s="1120">
        <f t="shared" ref="XH27:XU27" si="1478">SUM(XH28:XH30)</f>
        <v>0</v>
      </c>
      <c r="XI27" s="1112">
        <f t="shared" si="1478"/>
        <v>0</v>
      </c>
      <c r="XJ27" s="1112">
        <f t="shared" si="1478"/>
        <v>0</v>
      </c>
      <c r="XK27" s="1112">
        <f t="shared" si="1478"/>
        <v>0</v>
      </c>
      <c r="XL27" s="1112">
        <f t="shared" si="1478"/>
        <v>0</v>
      </c>
      <c r="XM27" s="1112">
        <f t="shared" si="1478"/>
        <v>0</v>
      </c>
      <c r="XN27" s="1112">
        <f t="shared" si="1478"/>
        <v>0</v>
      </c>
      <c r="XO27" s="1112">
        <f t="shared" si="1478"/>
        <v>0</v>
      </c>
      <c r="XP27" s="1112">
        <f t="shared" si="1478"/>
        <v>0</v>
      </c>
      <c r="XQ27" s="1112">
        <f t="shared" si="1478"/>
        <v>0</v>
      </c>
      <c r="XR27" s="1112">
        <f t="shared" si="1478"/>
        <v>0</v>
      </c>
      <c r="XS27" s="1112">
        <f t="shared" si="1478"/>
        <v>0</v>
      </c>
      <c r="XT27" s="1125">
        <f t="shared" si="1478"/>
        <v>0</v>
      </c>
      <c r="XU27" s="1113">
        <f t="shared" si="1478"/>
        <v>0</v>
      </c>
      <c r="XW27" s="1120">
        <f t="shared" ref="XW27:YJ27" si="1479">SUM(XW28:XW30)</f>
        <v>0</v>
      </c>
      <c r="XX27" s="1112">
        <f t="shared" si="1479"/>
        <v>0</v>
      </c>
      <c r="XY27" s="1112">
        <f t="shared" si="1479"/>
        <v>0</v>
      </c>
      <c r="XZ27" s="1112">
        <f t="shared" si="1479"/>
        <v>0</v>
      </c>
      <c r="YA27" s="1112">
        <f t="shared" si="1479"/>
        <v>0</v>
      </c>
      <c r="YB27" s="1112">
        <f t="shared" si="1479"/>
        <v>0</v>
      </c>
      <c r="YC27" s="1112">
        <f t="shared" si="1479"/>
        <v>0</v>
      </c>
      <c r="YD27" s="1112">
        <f t="shared" si="1479"/>
        <v>0</v>
      </c>
      <c r="YE27" s="1112">
        <f t="shared" si="1479"/>
        <v>0</v>
      </c>
      <c r="YF27" s="1112">
        <f t="shared" si="1479"/>
        <v>0</v>
      </c>
      <c r="YG27" s="1112">
        <f t="shared" si="1479"/>
        <v>0</v>
      </c>
      <c r="YH27" s="1112">
        <f t="shared" si="1479"/>
        <v>0</v>
      </c>
      <c r="YI27" s="1125">
        <f t="shared" si="1479"/>
        <v>0</v>
      </c>
      <c r="YJ27" s="1113">
        <f t="shared" si="1479"/>
        <v>0</v>
      </c>
      <c r="YL27" s="1120">
        <f t="shared" ref="YL27:YY27" si="1480">SUM(YL28:YL30)</f>
        <v>0</v>
      </c>
      <c r="YM27" s="1112">
        <f t="shared" si="1480"/>
        <v>0</v>
      </c>
      <c r="YN27" s="1112">
        <f t="shared" si="1480"/>
        <v>0</v>
      </c>
      <c r="YO27" s="1112">
        <f t="shared" si="1480"/>
        <v>0</v>
      </c>
      <c r="YP27" s="1112">
        <f t="shared" si="1480"/>
        <v>0</v>
      </c>
      <c r="YQ27" s="1112">
        <f t="shared" si="1480"/>
        <v>0</v>
      </c>
      <c r="YR27" s="1112">
        <f t="shared" si="1480"/>
        <v>0</v>
      </c>
      <c r="YS27" s="1112">
        <f t="shared" si="1480"/>
        <v>0</v>
      </c>
      <c r="YT27" s="1112">
        <f t="shared" si="1480"/>
        <v>0</v>
      </c>
      <c r="YU27" s="1112">
        <f t="shared" si="1480"/>
        <v>0</v>
      </c>
      <c r="YV27" s="1112">
        <f t="shared" si="1480"/>
        <v>0</v>
      </c>
      <c r="YW27" s="1112">
        <f t="shared" si="1480"/>
        <v>0</v>
      </c>
      <c r="YX27" s="1125">
        <f t="shared" si="1480"/>
        <v>0</v>
      </c>
      <c r="YY27" s="1113">
        <f t="shared" si="1480"/>
        <v>0</v>
      </c>
      <c r="ZA27" s="1120">
        <f t="shared" ref="ZA27:ZN27" si="1481">SUM(ZA28:ZA30)</f>
        <v>0</v>
      </c>
      <c r="ZB27" s="1112">
        <f t="shared" si="1481"/>
        <v>0</v>
      </c>
      <c r="ZC27" s="1112">
        <f t="shared" si="1481"/>
        <v>0</v>
      </c>
      <c r="ZD27" s="1112">
        <f t="shared" si="1481"/>
        <v>0</v>
      </c>
      <c r="ZE27" s="1112">
        <f t="shared" si="1481"/>
        <v>0</v>
      </c>
      <c r="ZF27" s="1112">
        <f t="shared" si="1481"/>
        <v>0</v>
      </c>
      <c r="ZG27" s="1112">
        <f t="shared" si="1481"/>
        <v>0</v>
      </c>
      <c r="ZH27" s="1112">
        <f t="shared" si="1481"/>
        <v>0</v>
      </c>
      <c r="ZI27" s="1112">
        <f t="shared" si="1481"/>
        <v>0</v>
      </c>
      <c r="ZJ27" s="1112">
        <f t="shared" si="1481"/>
        <v>0</v>
      </c>
      <c r="ZK27" s="1112">
        <f t="shared" si="1481"/>
        <v>0</v>
      </c>
      <c r="ZL27" s="1112">
        <f t="shared" si="1481"/>
        <v>0</v>
      </c>
      <c r="ZM27" s="1125">
        <f t="shared" si="1481"/>
        <v>0</v>
      </c>
      <c r="ZN27" s="1113">
        <f t="shared" si="1481"/>
        <v>0</v>
      </c>
      <c r="ZP27" s="1120">
        <f t="shared" ref="ZP27:AAC27" si="1482">SUM(ZP28:ZP30)</f>
        <v>0</v>
      </c>
      <c r="ZQ27" s="1112">
        <f t="shared" si="1482"/>
        <v>0</v>
      </c>
      <c r="ZR27" s="1112">
        <f t="shared" si="1482"/>
        <v>0</v>
      </c>
      <c r="ZS27" s="1112">
        <f t="shared" si="1482"/>
        <v>0</v>
      </c>
      <c r="ZT27" s="1112">
        <f t="shared" si="1482"/>
        <v>0</v>
      </c>
      <c r="ZU27" s="1112">
        <f t="shared" si="1482"/>
        <v>0</v>
      </c>
      <c r="ZV27" s="1112">
        <f t="shared" si="1482"/>
        <v>0</v>
      </c>
      <c r="ZW27" s="1112">
        <f t="shared" si="1482"/>
        <v>0</v>
      </c>
      <c r="ZX27" s="1112">
        <f t="shared" si="1482"/>
        <v>0</v>
      </c>
      <c r="ZY27" s="1112">
        <f t="shared" si="1482"/>
        <v>0</v>
      </c>
      <c r="ZZ27" s="1112">
        <f t="shared" si="1482"/>
        <v>0</v>
      </c>
      <c r="AAA27" s="1112">
        <f t="shared" si="1482"/>
        <v>0</v>
      </c>
      <c r="AAB27" s="1125">
        <f t="shared" si="1482"/>
        <v>0</v>
      </c>
      <c r="AAC27" s="1113">
        <f t="shared" si="1482"/>
        <v>0</v>
      </c>
      <c r="AAE27" s="1120">
        <f t="shared" ref="AAE27:AAR27" si="1483">SUM(AAE28:AAE30)</f>
        <v>0</v>
      </c>
      <c r="AAF27" s="1112">
        <f t="shared" si="1483"/>
        <v>0</v>
      </c>
      <c r="AAG27" s="1112">
        <f t="shared" si="1483"/>
        <v>0</v>
      </c>
      <c r="AAH27" s="1112">
        <f t="shared" si="1483"/>
        <v>0</v>
      </c>
      <c r="AAI27" s="1112">
        <f t="shared" si="1483"/>
        <v>0</v>
      </c>
      <c r="AAJ27" s="1112">
        <f t="shared" si="1483"/>
        <v>0</v>
      </c>
      <c r="AAK27" s="1112">
        <f t="shared" si="1483"/>
        <v>0</v>
      </c>
      <c r="AAL27" s="1112">
        <f t="shared" si="1483"/>
        <v>0</v>
      </c>
      <c r="AAM27" s="1112">
        <f t="shared" si="1483"/>
        <v>0</v>
      </c>
      <c r="AAN27" s="1112">
        <f t="shared" si="1483"/>
        <v>0</v>
      </c>
      <c r="AAO27" s="1112">
        <f t="shared" si="1483"/>
        <v>0</v>
      </c>
      <c r="AAP27" s="1112">
        <f t="shared" si="1483"/>
        <v>0</v>
      </c>
      <c r="AAQ27" s="1125">
        <f t="shared" si="1483"/>
        <v>0</v>
      </c>
      <c r="AAR27" s="1113">
        <f t="shared" si="1483"/>
        <v>0</v>
      </c>
      <c r="AAT27" s="1120">
        <f t="shared" ref="AAT27:ABG27" si="1484">SUM(AAT28:AAT30)</f>
        <v>0</v>
      </c>
      <c r="AAU27" s="1112">
        <f t="shared" si="1484"/>
        <v>0</v>
      </c>
      <c r="AAV27" s="1112">
        <f t="shared" si="1484"/>
        <v>0</v>
      </c>
      <c r="AAW27" s="1112">
        <f t="shared" si="1484"/>
        <v>0</v>
      </c>
      <c r="AAX27" s="1112">
        <f t="shared" si="1484"/>
        <v>0</v>
      </c>
      <c r="AAY27" s="1112">
        <f t="shared" si="1484"/>
        <v>0</v>
      </c>
      <c r="AAZ27" s="1112">
        <f t="shared" si="1484"/>
        <v>0</v>
      </c>
      <c r="ABA27" s="1112">
        <f t="shared" si="1484"/>
        <v>0</v>
      </c>
      <c r="ABB27" s="1112">
        <f t="shared" si="1484"/>
        <v>0</v>
      </c>
      <c r="ABC27" s="1112">
        <f t="shared" si="1484"/>
        <v>0</v>
      </c>
      <c r="ABD27" s="1112">
        <f t="shared" si="1484"/>
        <v>0</v>
      </c>
      <c r="ABE27" s="1112">
        <f t="shared" si="1484"/>
        <v>0</v>
      </c>
      <c r="ABF27" s="1125">
        <f t="shared" si="1484"/>
        <v>0</v>
      </c>
      <c r="ABG27" s="1113">
        <f t="shared" si="1484"/>
        <v>0</v>
      </c>
      <c r="ABI27" s="1120">
        <f t="shared" ref="ABI27:ABV27" si="1485">SUM(ABI28:ABI30)</f>
        <v>0</v>
      </c>
      <c r="ABJ27" s="1112">
        <f t="shared" si="1485"/>
        <v>0</v>
      </c>
      <c r="ABK27" s="1112">
        <f t="shared" si="1485"/>
        <v>0</v>
      </c>
      <c r="ABL27" s="1112">
        <f t="shared" si="1485"/>
        <v>0</v>
      </c>
      <c r="ABM27" s="1112">
        <f t="shared" si="1485"/>
        <v>0</v>
      </c>
      <c r="ABN27" s="1112">
        <f t="shared" si="1485"/>
        <v>0</v>
      </c>
      <c r="ABO27" s="1112">
        <f t="shared" si="1485"/>
        <v>0</v>
      </c>
      <c r="ABP27" s="1112">
        <f t="shared" si="1485"/>
        <v>0</v>
      </c>
      <c r="ABQ27" s="1112">
        <f t="shared" si="1485"/>
        <v>0</v>
      </c>
      <c r="ABR27" s="1112">
        <f t="shared" si="1485"/>
        <v>0</v>
      </c>
      <c r="ABS27" s="1112">
        <f t="shared" si="1485"/>
        <v>0</v>
      </c>
      <c r="ABT27" s="1112">
        <f t="shared" si="1485"/>
        <v>0</v>
      </c>
      <c r="ABU27" s="1125">
        <f t="shared" si="1485"/>
        <v>0</v>
      </c>
      <c r="ABV27" s="1113">
        <f t="shared" si="1485"/>
        <v>0</v>
      </c>
      <c r="ABX27" s="1120">
        <f t="shared" ref="ABX27:ACK27" si="1486">SUM(ABX28:ABX30)</f>
        <v>0</v>
      </c>
      <c r="ABY27" s="1112">
        <f t="shared" si="1486"/>
        <v>0</v>
      </c>
      <c r="ABZ27" s="1112">
        <f t="shared" si="1486"/>
        <v>0</v>
      </c>
      <c r="ACA27" s="1112">
        <f t="shared" si="1486"/>
        <v>0</v>
      </c>
      <c r="ACB27" s="1112">
        <f t="shared" si="1486"/>
        <v>0</v>
      </c>
      <c r="ACC27" s="1112">
        <f t="shared" si="1486"/>
        <v>0</v>
      </c>
      <c r="ACD27" s="1112">
        <f t="shared" si="1486"/>
        <v>0</v>
      </c>
      <c r="ACE27" s="1112">
        <f t="shared" si="1486"/>
        <v>0</v>
      </c>
      <c r="ACF27" s="1112">
        <f t="shared" si="1486"/>
        <v>0</v>
      </c>
      <c r="ACG27" s="1112">
        <f t="shared" si="1486"/>
        <v>0</v>
      </c>
      <c r="ACH27" s="1112">
        <f t="shared" si="1486"/>
        <v>0</v>
      </c>
      <c r="ACI27" s="1112">
        <f t="shared" si="1486"/>
        <v>0</v>
      </c>
      <c r="ACJ27" s="1125">
        <f t="shared" si="1486"/>
        <v>0</v>
      </c>
      <c r="ACK27" s="1113">
        <f t="shared" si="1486"/>
        <v>0</v>
      </c>
      <c r="ACM27" s="1120">
        <f t="shared" ref="ACM27:ACZ27" si="1487">SUM(ACM28:ACM30)</f>
        <v>0</v>
      </c>
      <c r="ACN27" s="1112">
        <f t="shared" si="1487"/>
        <v>0</v>
      </c>
      <c r="ACO27" s="1112">
        <f t="shared" si="1487"/>
        <v>0</v>
      </c>
      <c r="ACP27" s="1112">
        <f t="shared" si="1487"/>
        <v>0</v>
      </c>
      <c r="ACQ27" s="1112">
        <f t="shared" si="1487"/>
        <v>0</v>
      </c>
      <c r="ACR27" s="1112">
        <f t="shared" si="1487"/>
        <v>0</v>
      </c>
      <c r="ACS27" s="1112">
        <f t="shared" si="1487"/>
        <v>0</v>
      </c>
      <c r="ACT27" s="1112">
        <f t="shared" si="1487"/>
        <v>0</v>
      </c>
      <c r="ACU27" s="1112">
        <f t="shared" si="1487"/>
        <v>0</v>
      </c>
      <c r="ACV27" s="1112">
        <f t="shared" si="1487"/>
        <v>0</v>
      </c>
      <c r="ACW27" s="1112">
        <f t="shared" si="1487"/>
        <v>0</v>
      </c>
      <c r="ACX27" s="1112">
        <f t="shared" si="1487"/>
        <v>0</v>
      </c>
      <c r="ACY27" s="1125">
        <f t="shared" si="1487"/>
        <v>0</v>
      </c>
      <c r="ACZ27" s="1113">
        <f t="shared" si="1487"/>
        <v>0</v>
      </c>
      <c r="ADB27" s="1120">
        <f t="shared" ref="ADB27:ADO27" si="1488">SUM(ADB28:ADB30)</f>
        <v>0</v>
      </c>
      <c r="ADC27" s="1112">
        <f t="shared" si="1488"/>
        <v>0</v>
      </c>
      <c r="ADD27" s="1112">
        <f t="shared" si="1488"/>
        <v>0</v>
      </c>
      <c r="ADE27" s="1112">
        <f t="shared" si="1488"/>
        <v>0</v>
      </c>
      <c r="ADF27" s="1112">
        <f t="shared" si="1488"/>
        <v>0</v>
      </c>
      <c r="ADG27" s="1112">
        <f t="shared" si="1488"/>
        <v>0</v>
      </c>
      <c r="ADH27" s="1112">
        <f t="shared" si="1488"/>
        <v>0</v>
      </c>
      <c r="ADI27" s="1112">
        <f t="shared" si="1488"/>
        <v>0</v>
      </c>
      <c r="ADJ27" s="1112">
        <f t="shared" si="1488"/>
        <v>0</v>
      </c>
      <c r="ADK27" s="1112">
        <f t="shared" si="1488"/>
        <v>0</v>
      </c>
      <c r="ADL27" s="1112">
        <f t="shared" si="1488"/>
        <v>0</v>
      </c>
      <c r="ADM27" s="1112">
        <f t="shared" si="1488"/>
        <v>0</v>
      </c>
      <c r="ADN27" s="1125">
        <f t="shared" si="1488"/>
        <v>0</v>
      </c>
      <c r="ADO27" s="1113">
        <f t="shared" si="1488"/>
        <v>0</v>
      </c>
      <c r="ADQ27" s="1120">
        <f t="shared" ref="ADQ27:AED27" si="1489">SUM(ADQ28:ADQ30)</f>
        <v>0</v>
      </c>
      <c r="ADR27" s="1112">
        <f t="shared" si="1489"/>
        <v>0</v>
      </c>
      <c r="ADS27" s="1112">
        <f t="shared" si="1489"/>
        <v>0</v>
      </c>
      <c r="ADT27" s="1112">
        <f t="shared" si="1489"/>
        <v>0</v>
      </c>
      <c r="ADU27" s="1112">
        <f t="shared" si="1489"/>
        <v>0</v>
      </c>
      <c r="ADV27" s="1112">
        <f t="shared" si="1489"/>
        <v>0</v>
      </c>
      <c r="ADW27" s="1112">
        <f t="shared" si="1489"/>
        <v>0</v>
      </c>
      <c r="ADX27" s="1112">
        <f t="shared" si="1489"/>
        <v>0</v>
      </c>
      <c r="ADY27" s="1112">
        <f t="shared" si="1489"/>
        <v>0</v>
      </c>
      <c r="ADZ27" s="1112">
        <f t="shared" si="1489"/>
        <v>0</v>
      </c>
      <c r="AEA27" s="1112">
        <f t="shared" si="1489"/>
        <v>0</v>
      </c>
      <c r="AEB27" s="1112">
        <f t="shared" si="1489"/>
        <v>0</v>
      </c>
      <c r="AEC27" s="1125">
        <f t="shared" si="1489"/>
        <v>0</v>
      </c>
      <c r="AED27" s="1113">
        <f t="shared" si="1489"/>
        <v>0</v>
      </c>
      <c r="AEF27" s="1120">
        <f t="shared" ref="AEF27:AES27" si="1490">SUM(AEF28:AEF30)</f>
        <v>0</v>
      </c>
      <c r="AEG27" s="1112">
        <f t="shared" si="1490"/>
        <v>0</v>
      </c>
      <c r="AEH27" s="1112">
        <f t="shared" si="1490"/>
        <v>0</v>
      </c>
      <c r="AEI27" s="1112">
        <f t="shared" si="1490"/>
        <v>0</v>
      </c>
      <c r="AEJ27" s="1112">
        <f t="shared" si="1490"/>
        <v>0</v>
      </c>
      <c r="AEK27" s="1112">
        <f t="shared" si="1490"/>
        <v>0</v>
      </c>
      <c r="AEL27" s="1112">
        <f t="shared" si="1490"/>
        <v>0</v>
      </c>
      <c r="AEM27" s="1112">
        <f t="shared" si="1490"/>
        <v>0</v>
      </c>
      <c r="AEN27" s="1112">
        <f t="shared" si="1490"/>
        <v>0</v>
      </c>
      <c r="AEO27" s="1112">
        <f t="shared" si="1490"/>
        <v>0</v>
      </c>
      <c r="AEP27" s="1112">
        <f t="shared" si="1490"/>
        <v>0</v>
      </c>
      <c r="AEQ27" s="1112">
        <f t="shared" si="1490"/>
        <v>0</v>
      </c>
      <c r="AER27" s="1125">
        <f t="shared" si="1490"/>
        <v>0</v>
      </c>
      <c r="AES27" s="1113">
        <f t="shared" si="1490"/>
        <v>0</v>
      </c>
      <c r="AEU27" s="1120">
        <f t="shared" ref="AEU27:AFH27" si="1491">SUM(AEU28:AEU30)</f>
        <v>0</v>
      </c>
      <c r="AEV27" s="1112">
        <f t="shared" si="1491"/>
        <v>0</v>
      </c>
      <c r="AEW27" s="1112">
        <f t="shared" si="1491"/>
        <v>0</v>
      </c>
      <c r="AEX27" s="1112">
        <f t="shared" si="1491"/>
        <v>0</v>
      </c>
      <c r="AEY27" s="1112">
        <f t="shared" si="1491"/>
        <v>0</v>
      </c>
      <c r="AEZ27" s="1112">
        <f t="shared" si="1491"/>
        <v>0</v>
      </c>
      <c r="AFA27" s="1112">
        <f t="shared" si="1491"/>
        <v>0</v>
      </c>
      <c r="AFB27" s="1112">
        <f t="shared" si="1491"/>
        <v>0</v>
      </c>
      <c r="AFC27" s="1112">
        <f t="shared" si="1491"/>
        <v>0</v>
      </c>
      <c r="AFD27" s="1112">
        <f t="shared" si="1491"/>
        <v>0</v>
      </c>
      <c r="AFE27" s="1112">
        <f t="shared" si="1491"/>
        <v>0</v>
      </c>
      <c r="AFF27" s="1112">
        <f t="shared" si="1491"/>
        <v>0</v>
      </c>
      <c r="AFG27" s="1125">
        <f t="shared" si="1491"/>
        <v>0</v>
      </c>
      <c r="AFH27" s="1113">
        <f t="shared" si="1491"/>
        <v>0</v>
      </c>
      <c r="AFJ27" s="1120">
        <f t="shared" ref="AFJ27:AFW27" si="1492">SUM(AFJ28:AFJ30)</f>
        <v>0</v>
      </c>
      <c r="AFK27" s="1112">
        <f t="shared" si="1492"/>
        <v>0</v>
      </c>
      <c r="AFL27" s="1112">
        <f t="shared" si="1492"/>
        <v>0</v>
      </c>
      <c r="AFM27" s="1112">
        <f t="shared" si="1492"/>
        <v>0</v>
      </c>
      <c r="AFN27" s="1112">
        <f t="shared" si="1492"/>
        <v>0</v>
      </c>
      <c r="AFO27" s="1112">
        <f t="shared" si="1492"/>
        <v>0</v>
      </c>
      <c r="AFP27" s="1112">
        <f t="shared" si="1492"/>
        <v>0</v>
      </c>
      <c r="AFQ27" s="1112">
        <f t="shared" si="1492"/>
        <v>0</v>
      </c>
      <c r="AFR27" s="1112">
        <f t="shared" si="1492"/>
        <v>0</v>
      </c>
      <c r="AFS27" s="1112">
        <f t="shared" si="1492"/>
        <v>0</v>
      </c>
      <c r="AFT27" s="1112">
        <f t="shared" si="1492"/>
        <v>0</v>
      </c>
      <c r="AFU27" s="1112">
        <f t="shared" si="1492"/>
        <v>0</v>
      </c>
      <c r="AFV27" s="1125">
        <f t="shared" si="1492"/>
        <v>0</v>
      </c>
      <c r="AFW27" s="1113">
        <f t="shared" si="1492"/>
        <v>0</v>
      </c>
      <c r="AFY27" s="1120">
        <f t="shared" ref="AFY27:AGL27" si="1493">SUM(AFY28:AFY30)</f>
        <v>0</v>
      </c>
      <c r="AFZ27" s="1112">
        <f t="shared" si="1493"/>
        <v>0</v>
      </c>
      <c r="AGA27" s="1112">
        <f t="shared" si="1493"/>
        <v>0</v>
      </c>
      <c r="AGB27" s="1112">
        <f t="shared" si="1493"/>
        <v>0</v>
      </c>
      <c r="AGC27" s="1112">
        <f t="shared" si="1493"/>
        <v>0</v>
      </c>
      <c r="AGD27" s="1112">
        <f t="shared" si="1493"/>
        <v>0</v>
      </c>
      <c r="AGE27" s="1112">
        <f t="shared" si="1493"/>
        <v>0</v>
      </c>
      <c r="AGF27" s="1112">
        <f t="shared" si="1493"/>
        <v>0</v>
      </c>
      <c r="AGG27" s="1112">
        <f t="shared" si="1493"/>
        <v>0</v>
      </c>
      <c r="AGH27" s="1112">
        <f t="shared" si="1493"/>
        <v>0</v>
      </c>
      <c r="AGI27" s="1112">
        <f t="shared" si="1493"/>
        <v>0</v>
      </c>
      <c r="AGJ27" s="1112">
        <f t="shared" si="1493"/>
        <v>0</v>
      </c>
      <c r="AGK27" s="1125">
        <f t="shared" si="1493"/>
        <v>0</v>
      </c>
      <c r="AGL27" s="1113">
        <f t="shared" si="1493"/>
        <v>0</v>
      </c>
      <c r="AGN27" s="1120">
        <f t="shared" ref="AGN27:AHA27" si="1494">SUM(AGN28:AGN30)</f>
        <v>0</v>
      </c>
      <c r="AGO27" s="1112">
        <f t="shared" si="1494"/>
        <v>0</v>
      </c>
      <c r="AGP27" s="1112">
        <f t="shared" si="1494"/>
        <v>0</v>
      </c>
      <c r="AGQ27" s="1112">
        <f t="shared" si="1494"/>
        <v>0</v>
      </c>
      <c r="AGR27" s="1112">
        <f t="shared" si="1494"/>
        <v>0</v>
      </c>
      <c r="AGS27" s="1112">
        <f t="shared" si="1494"/>
        <v>0</v>
      </c>
      <c r="AGT27" s="1112">
        <f t="shared" si="1494"/>
        <v>0</v>
      </c>
      <c r="AGU27" s="1112">
        <f t="shared" si="1494"/>
        <v>0</v>
      </c>
      <c r="AGV27" s="1112">
        <f t="shared" si="1494"/>
        <v>0</v>
      </c>
      <c r="AGW27" s="1112">
        <f t="shared" si="1494"/>
        <v>0</v>
      </c>
      <c r="AGX27" s="1112">
        <f t="shared" si="1494"/>
        <v>0</v>
      </c>
      <c r="AGY27" s="1112">
        <f t="shared" si="1494"/>
        <v>0</v>
      </c>
      <c r="AGZ27" s="1125">
        <f t="shared" si="1494"/>
        <v>0</v>
      </c>
      <c r="AHA27" s="1113">
        <f t="shared" si="1494"/>
        <v>0</v>
      </c>
      <c r="AHC27" s="1120">
        <f t="shared" ref="AHC27:AHP27" si="1495">SUM(AHC28:AHC30)</f>
        <v>0</v>
      </c>
      <c r="AHD27" s="1112">
        <f t="shared" si="1495"/>
        <v>0</v>
      </c>
      <c r="AHE27" s="1112">
        <f t="shared" si="1495"/>
        <v>0</v>
      </c>
      <c r="AHF27" s="1112">
        <f t="shared" si="1495"/>
        <v>0</v>
      </c>
      <c r="AHG27" s="1112">
        <f t="shared" si="1495"/>
        <v>0</v>
      </c>
      <c r="AHH27" s="1112">
        <f t="shared" si="1495"/>
        <v>0</v>
      </c>
      <c r="AHI27" s="1112">
        <f t="shared" si="1495"/>
        <v>0</v>
      </c>
      <c r="AHJ27" s="1112">
        <f t="shared" si="1495"/>
        <v>0</v>
      </c>
      <c r="AHK27" s="1112">
        <f t="shared" si="1495"/>
        <v>0</v>
      </c>
      <c r="AHL27" s="1112">
        <f t="shared" si="1495"/>
        <v>0</v>
      </c>
      <c r="AHM27" s="1112">
        <f t="shared" si="1495"/>
        <v>0</v>
      </c>
      <c r="AHN27" s="1112">
        <f t="shared" si="1495"/>
        <v>0</v>
      </c>
      <c r="AHO27" s="1125">
        <f t="shared" si="1495"/>
        <v>0</v>
      </c>
      <c r="AHP27" s="1113">
        <f t="shared" si="1495"/>
        <v>0</v>
      </c>
      <c r="AHR27" s="1120">
        <f t="shared" ref="AHR27:AIE27" si="1496">SUM(AHR28:AHR30)</f>
        <v>0</v>
      </c>
      <c r="AHS27" s="1112">
        <f t="shared" si="1496"/>
        <v>0</v>
      </c>
      <c r="AHT27" s="1112">
        <f t="shared" si="1496"/>
        <v>0</v>
      </c>
      <c r="AHU27" s="1112">
        <f t="shared" si="1496"/>
        <v>0</v>
      </c>
      <c r="AHV27" s="1112">
        <f t="shared" si="1496"/>
        <v>0</v>
      </c>
      <c r="AHW27" s="1112">
        <f t="shared" si="1496"/>
        <v>0</v>
      </c>
      <c r="AHX27" s="1112">
        <f t="shared" si="1496"/>
        <v>0</v>
      </c>
      <c r="AHY27" s="1112">
        <f t="shared" si="1496"/>
        <v>0</v>
      </c>
      <c r="AHZ27" s="1112">
        <f t="shared" si="1496"/>
        <v>0</v>
      </c>
      <c r="AIA27" s="1112">
        <f t="shared" si="1496"/>
        <v>0</v>
      </c>
      <c r="AIB27" s="1112">
        <f t="shared" si="1496"/>
        <v>0</v>
      </c>
      <c r="AIC27" s="1112">
        <f t="shared" si="1496"/>
        <v>0</v>
      </c>
      <c r="AID27" s="1125">
        <f t="shared" si="1496"/>
        <v>0</v>
      </c>
      <c r="AIE27" s="1113">
        <f t="shared" si="1496"/>
        <v>0</v>
      </c>
      <c r="AIG27" s="1120">
        <f t="shared" ref="AIG27:AIT27" si="1497">SUM(AIG28:AIG30)</f>
        <v>0</v>
      </c>
      <c r="AIH27" s="1112">
        <f t="shared" si="1497"/>
        <v>0</v>
      </c>
      <c r="AII27" s="1112">
        <f t="shared" si="1497"/>
        <v>0</v>
      </c>
      <c r="AIJ27" s="1112">
        <f t="shared" si="1497"/>
        <v>0</v>
      </c>
      <c r="AIK27" s="1112">
        <f t="shared" si="1497"/>
        <v>0</v>
      </c>
      <c r="AIL27" s="1112">
        <f t="shared" si="1497"/>
        <v>0</v>
      </c>
      <c r="AIM27" s="1112">
        <f t="shared" si="1497"/>
        <v>0</v>
      </c>
      <c r="AIN27" s="1112">
        <f t="shared" si="1497"/>
        <v>0</v>
      </c>
      <c r="AIO27" s="1112">
        <f t="shared" si="1497"/>
        <v>0</v>
      </c>
      <c r="AIP27" s="1112">
        <f t="shared" si="1497"/>
        <v>0</v>
      </c>
      <c r="AIQ27" s="1112">
        <f t="shared" si="1497"/>
        <v>0</v>
      </c>
      <c r="AIR27" s="1112">
        <f t="shared" si="1497"/>
        <v>0</v>
      </c>
      <c r="AIS27" s="1125">
        <f t="shared" si="1497"/>
        <v>0</v>
      </c>
      <c r="AIT27" s="1113">
        <f t="shared" si="1497"/>
        <v>0</v>
      </c>
      <c r="AIV27" s="1120">
        <f t="shared" ref="AIV27:AJI27" si="1498">SUM(AIV28:AIV30)</f>
        <v>0</v>
      </c>
      <c r="AIW27" s="1112">
        <f t="shared" si="1498"/>
        <v>0</v>
      </c>
      <c r="AIX27" s="1112">
        <f t="shared" si="1498"/>
        <v>0</v>
      </c>
      <c r="AIY27" s="1112">
        <f t="shared" si="1498"/>
        <v>0</v>
      </c>
      <c r="AIZ27" s="1112">
        <f t="shared" si="1498"/>
        <v>0</v>
      </c>
      <c r="AJA27" s="1112">
        <f t="shared" si="1498"/>
        <v>0</v>
      </c>
      <c r="AJB27" s="1112">
        <f t="shared" si="1498"/>
        <v>0</v>
      </c>
      <c r="AJC27" s="1112">
        <f t="shared" si="1498"/>
        <v>0</v>
      </c>
      <c r="AJD27" s="1112">
        <f t="shared" si="1498"/>
        <v>0</v>
      </c>
      <c r="AJE27" s="1112">
        <f t="shared" si="1498"/>
        <v>0</v>
      </c>
      <c r="AJF27" s="1112">
        <f t="shared" si="1498"/>
        <v>0</v>
      </c>
      <c r="AJG27" s="1112">
        <f t="shared" si="1498"/>
        <v>0</v>
      </c>
      <c r="AJH27" s="1125">
        <f t="shared" si="1498"/>
        <v>0</v>
      </c>
      <c r="AJI27" s="1113">
        <f t="shared" si="1498"/>
        <v>0</v>
      </c>
      <c r="AJK27" s="1120">
        <f t="shared" ref="AJK27:AJX27" si="1499">SUM(AJK28:AJK30)</f>
        <v>0</v>
      </c>
      <c r="AJL27" s="1112">
        <f t="shared" si="1499"/>
        <v>0</v>
      </c>
      <c r="AJM27" s="1112">
        <f t="shared" si="1499"/>
        <v>0</v>
      </c>
      <c r="AJN27" s="1112">
        <f t="shared" si="1499"/>
        <v>0</v>
      </c>
      <c r="AJO27" s="1112">
        <f t="shared" si="1499"/>
        <v>0</v>
      </c>
      <c r="AJP27" s="1112">
        <f t="shared" si="1499"/>
        <v>0</v>
      </c>
      <c r="AJQ27" s="1112">
        <f t="shared" si="1499"/>
        <v>0</v>
      </c>
      <c r="AJR27" s="1112">
        <f t="shared" si="1499"/>
        <v>0</v>
      </c>
      <c r="AJS27" s="1112">
        <f t="shared" si="1499"/>
        <v>0</v>
      </c>
      <c r="AJT27" s="1112">
        <f t="shared" si="1499"/>
        <v>0</v>
      </c>
      <c r="AJU27" s="1112">
        <f t="shared" si="1499"/>
        <v>0</v>
      </c>
      <c r="AJV27" s="1112">
        <f t="shared" si="1499"/>
        <v>0</v>
      </c>
      <c r="AJW27" s="1125">
        <f t="shared" si="1499"/>
        <v>0</v>
      </c>
      <c r="AJX27" s="1113">
        <f t="shared" si="1499"/>
        <v>0</v>
      </c>
      <c r="AJZ27" s="1120">
        <f t="shared" ref="AJZ27:AKM27" si="1500">SUM(AJZ28:AJZ30)</f>
        <v>0</v>
      </c>
      <c r="AKA27" s="1112">
        <f t="shared" si="1500"/>
        <v>0</v>
      </c>
      <c r="AKB27" s="1112">
        <f t="shared" si="1500"/>
        <v>0</v>
      </c>
      <c r="AKC27" s="1112">
        <f t="shared" si="1500"/>
        <v>0</v>
      </c>
      <c r="AKD27" s="1112">
        <f t="shared" si="1500"/>
        <v>0</v>
      </c>
      <c r="AKE27" s="1112">
        <f t="shared" si="1500"/>
        <v>0</v>
      </c>
      <c r="AKF27" s="1112">
        <f t="shared" si="1500"/>
        <v>0</v>
      </c>
      <c r="AKG27" s="1112">
        <f t="shared" si="1500"/>
        <v>0</v>
      </c>
      <c r="AKH27" s="1112">
        <f t="shared" si="1500"/>
        <v>0</v>
      </c>
      <c r="AKI27" s="1112">
        <f t="shared" si="1500"/>
        <v>0</v>
      </c>
      <c r="AKJ27" s="1112">
        <f t="shared" si="1500"/>
        <v>0</v>
      </c>
      <c r="AKK27" s="1112">
        <f t="shared" si="1500"/>
        <v>0</v>
      </c>
      <c r="AKL27" s="1125">
        <f t="shared" si="1500"/>
        <v>0</v>
      </c>
      <c r="AKM27" s="1113">
        <f t="shared" si="1500"/>
        <v>0</v>
      </c>
      <c r="AKO27" s="1120">
        <f t="shared" ref="AKO27:ALB27" si="1501">SUM(AKO28:AKO30)</f>
        <v>0</v>
      </c>
      <c r="AKP27" s="1112">
        <f t="shared" si="1501"/>
        <v>0</v>
      </c>
      <c r="AKQ27" s="1112">
        <f t="shared" si="1501"/>
        <v>0</v>
      </c>
      <c r="AKR27" s="1112">
        <f t="shared" si="1501"/>
        <v>0</v>
      </c>
      <c r="AKS27" s="1112">
        <f t="shared" si="1501"/>
        <v>0</v>
      </c>
      <c r="AKT27" s="1112">
        <f t="shared" si="1501"/>
        <v>0</v>
      </c>
      <c r="AKU27" s="1112">
        <f t="shared" si="1501"/>
        <v>0</v>
      </c>
      <c r="AKV27" s="1112">
        <f t="shared" si="1501"/>
        <v>0</v>
      </c>
      <c r="AKW27" s="1112">
        <f t="shared" si="1501"/>
        <v>0</v>
      </c>
      <c r="AKX27" s="1112">
        <f t="shared" si="1501"/>
        <v>0</v>
      </c>
      <c r="AKY27" s="1112">
        <f t="shared" si="1501"/>
        <v>0</v>
      </c>
      <c r="AKZ27" s="1112">
        <f t="shared" si="1501"/>
        <v>0</v>
      </c>
      <c r="ALA27" s="1125">
        <f t="shared" si="1501"/>
        <v>0</v>
      </c>
      <c r="ALB27" s="1113">
        <f t="shared" si="1501"/>
        <v>0</v>
      </c>
      <c r="ALD27" s="1120">
        <f t="shared" ref="ALD27:ALQ27" si="1502">SUM(ALD28:ALD30)</f>
        <v>0</v>
      </c>
      <c r="ALE27" s="1112">
        <f t="shared" si="1502"/>
        <v>0</v>
      </c>
      <c r="ALF27" s="1112">
        <f t="shared" si="1502"/>
        <v>0</v>
      </c>
      <c r="ALG27" s="1112">
        <f t="shared" si="1502"/>
        <v>0</v>
      </c>
      <c r="ALH27" s="1112">
        <f t="shared" si="1502"/>
        <v>0</v>
      </c>
      <c r="ALI27" s="1112">
        <f t="shared" si="1502"/>
        <v>0</v>
      </c>
      <c r="ALJ27" s="1112">
        <f t="shared" si="1502"/>
        <v>0</v>
      </c>
      <c r="ALK27" s="1112">
        <f t="shared" si="1502"/>
        <v>0</v>
      </c>
      <c r="ALL27" s="1112">
        <f t="shared" si="1502"/>
        <v>0</v>
      </c>
      <c r="ALM27" s="1112">
        <f t="shared" si="1502"/>
        <v>0</v>
      </c>
      <c r="ALN27" s="1112">
        <f t="shared" si="1502"/>
        <v>0</v>
      </c>
      <c r="ALO27" s="1112">
        <f t="shared" si="1502"/>
        <v>0</v>
      </c>
      <c r="ALP27" s="1125">
        <f t="shared" si="1502"/>
        <v>0</v>
      </c>
      <c r="ALQ27" s="1113">
        <f t="shared" si="1502"/>
        <v>0</v>
      </c>
      <c r="ALS27" s="1120">
        <f t="shared" ref="ALS27:AMF27" si="1503">SUM(ALS28:ALS30)</f>
        <v>0</v>
      </c>
      <c r="ALT27" s="1112">
        <f t="shared" si="1503"/>
        <v>0</v>
      </c>
      <c r="ALU27" s="1112">
        <f t="shared" si="1503"/>
        <v>0</v>
      </c>
      <c r="ALV27" s="1112">
        <f t="shared" si="1503"/>
        <v>0</v>
      </c>
      <c r="ALW27" s="1112">
        <f t="shared" si="1503"/>
        <v>0</v>
      </c>
      <c r="ALX27" s="1112">
        <f t="shared" si="1503"/>
        <v>0</v>
      </c>
      <c r="ALY27" s="1112">
        <f t="shared" si="1503"/>
        <v>0</v>
      </c>
      <c r="ALZ27" s="1112">
        <f t="shared" si="1503"/>
        <v>0</v>
      </c>
      <c r="AMA27" s="1112">
        <f t="shared" si="1503"/>
        <v>0</v>
      </c>
      <c r="AMB27" s="1112">
        <f t="shared" si="1503"/>
        <v>0</v>
      </c>
      <c r="AMC27" s="1112">
        <f t="shared" si="1503"/>
        <v>0</v>
      </c>
      <c r="AMD27" s="1112">
        <f t="shared" si="1503"/>
        <v>0</v>
      </c>
      <c r="AME27" s="1125">
        <f t="shared" si="1503"/>
        <v>0</v>
      </c>
      <c r="AMF27" s="1113">
        <f t="shared" si="1503"/>
        <v>0</v>
      </c>
      <c r="AMH27" s="1120">
        <f t="shared" ref="AMH27:AMU27" si="1504">SUM(AMH28:AMH30)</f>
        <v>0</v>
      </c>
      <c r="AMI27" s="1112">
        <f t="shared" si="1504"/>
        <v>0</v>
      </c>
      <c r="AMJ27" s="1112">
        <f t="shared" si="1504"/>
        <v>0</v>
      </c>
      <c r="AMK27" s="1112">
        <f t="shared" si="1504"/>
        <v>0</v>
      </c>
      <c r="AML27" s="1112">
        <f t="shared" si="1504"/>
        <v>0</v>
      </c>
      <c r="AMM27" s="1112">
        <f t="shared" si="1504"/>
        <v>0</v>
      </c>
      <c r="AMN27" s="1112">
        <f t="shared" si="1504"/>
        <v>0</v>
      </c>
      <c r="AMO27" s="1112">
        <f t="shared" si="1504"/>
        <v>0</v>
      </c>
      <c r="AMP27" s="1112">
        <f t="shared" si="1504"/>
        <v>0</v>
      </c>
      <c r="AMQ27" s="1112">
        <f t="shared" si="1504"/>
        <v>0</v>
      </c>
      <c r="AMR27" s="1112">
        <f t="shared" si="1504"/>
        <v>0</v>
      </c>
      <c r="AMS27" s="1112">
        <f t="shared" si="1504"/>
        <v>0</v>
      </c>
      <c r="AMT27" s="1125">
        <f t="shared" si="1504"/>
        <v>0</v>
      </c>
      <c r="AMU27" s="1113">
        <f t="shared" si="1504"/>
        <v>0</v>
      </c>
      <c r="AMW27" s="1120">
        <f t="shared" ref="AMW27:ANJ27" si="1505">SUM(AMW28:AMW30)</f>
        <v>0</v>
      </c>
      <c r="AMX27" s="1112">
        <f t="shared" si="1505"/>
        <v>0</v>
      </c>
      <c r="AMY27" s="1112">
        <f t="shared" si="1505"/>
        <v>0</v>
      </c>
      <c r="AMZ27" s="1112">
        <f t="shared" si="1505"/>
        <v>0</v>
      </c>
      <c r="ANA27" s="1112">
        <f t="shared" si="1505"/>
        <v>0</v>
      </c>
      <c r="ANB27" s="1112">
        <f t="shared" si="1505"/>
        <v>0</v>
      </c>
      <c r="ANC27" s="1112">
        <f t="shared" si="1505"/>
        <v>0</v>
      </c>
      <c r="AND27" s="1112">
        <f t="shared" si="1505"/>
        <v>0</v>
      </c>
      <c r="ANE27" s="1112">
        <f t="shared" si="1505"/>
        <v>0</v>
      </c>
      <c r="ANF27" s="1112">
        <f t="shared" si="1505"/>
        <v>0</v>
      </c>
      <c r="ANG27" s="1112">
        <f t="shared" si="1505"/>
        <v>0</v>
      </c>
      <c r="ANH27" s="1112">
        <f t="shared" si="1505"/>
        <v>0</v>
      </c>
      <c r="ANI27" s="1125">
        <f t="shared" si="1505"/>
        <v>0</v>
      </c>
      <c r="ANJ27" s="1113">
        <f t="shared" si="1505"/>
        <v>0</v>
      </c>
      <c r="ANL27" s="1120">
        <f t="shared" ref="ANL27:ANY27" si="1506">SUM(ANL28:ANL30)</f>
        <v>0</v>
      </c>
      <c r="ANM27" s="1112">
        <f t="shared" si="1506"/>
        <v>0</v>
      </c>
      <c r="ANN27" s="1112">
        <f t="shared" si="1506"/>
        <v>0</v>
      </c>
      <c r="ANO27" s="1112">
        <f t="shared" si="1506"/>
        <v>0</v>
      </c>
      <c r="ANP27" s="1112">
        <f t="shared" si="1506"/>
        <v>0</v>
      </c>
      <c r="ANQ27" s="1112">
        <f t="shared" si="1506"/>
        <v>0</v>
      </c>
      <c r="ANR27" s="1112">
        <f t="shared" si="1506"/>
        <v>0</v>
      </c>
      <c r="ANS27" s="1112">
        <f t="shared" si="1506"/>
        <v>0</v>
      </c>
      <c r="ANT27" s="1112">
        <f t="shared" si="1506"/>
        <v>0</v>
      </c>
      <c r="ANU27" s="1112">
        <f t="shared" si="1506"/>
        <v>0</v>
      </c>
      <c r="ANV27" s="1112">
        <f t="shared" si="1506"/>
        <v>0</v>
      </c>
      <c r="ANW27" s="1112">
        <f t="shared" si="1506"/>
        <v>0</v>
      </c>
      <c r="ANX27" s="1125">
        <f t="shared" si="1506"/>
        <v>0</v>
      </c>
      <c r="ANY27" s="1113">
        <f t="shared" si="1506"/>
        <v>0</v>
      </c>
      <c r="AOA27" s="1120">
        <f t="shared" ref="AOA27:AON27" si="1507">SUM(AOA28:AOA30)</f>
        <v>0</v>
      </c>
      <c r="AOB27" s="1112">
        <f t="shared" si="1507"/>
        <v>0</v>
      </c>
      <c r="AOC27" s="1112">
        <f t="shared" si="1507"/>
        <v>0</v>
      </c>
      <c r="AOD27" s="1112">
        <f t="shared" si="1507"/>
        <v>0</v>
      </c>
      <c r="AOE27" s="1112">
        <f t="shared" si="1507"/>
        <v>0</v>
      </c>
      <c r="AOF27" s="1112">
        <f t="shared" si="1507"/>
        <v>0</v>
      </c>
      <c r="AOG27" s="1112">
        <f t="shared" si="1507"/>
        <v>0</v>
      </c>
      <c r="AOH27" s="1112">
        <f t="shared" si="1507"/>
        <v>0</v>
      </c>
      <c r="AOI27" s="1112">
        <f t="shared" si="1507"/>
        <v>0</v>
      </c>
      <c r="AOJ27" s="1112">
        <f t="shared" si="1507"/>
        <v>0</v>
      </c>
      <c r="AOK27" s="1112">
        <f t="shared" si="1507"/>
        <v>0</v>
      </c>
      <c r="AOL27" s="1112">
        <f t="shared" si="1507"/>
        <v>0</v>
      </c>
      <c r="AOM27" s="1125">
        <f t="shared" si="1507"/>
        <v>0</v>
      </c>
      <c r="AON27" s="1113">
        <f t="shared" si="1507"/>
        <v>0</v>
      </c>
      <c r="AOP27" s="1120">
        <f t="shared" ref="AOP27:APC27" si="1508">SUM(AOP28:AOP30)</f>
        <v>0</v>
      </c>
      <c r="AOQ27" s="1112">
        <f t="shared" si="1508"/>
        <v>0</v>
      </c>
      <c r="AOR27" s="1112">
        <f t="shared" si="1508"/>
        <v>0</v>
      </c>
      <c r="AOS27" s="1112">
        <f t="shared" si="1508"/>
        <v>0</v>
      </c>
      <c r="AOT27" s="1112">
        <f t="shared" si="1508"/>
        <v>0</v>
      </c>
      <c r="AOU27" s="1112">
        <f t="shared" si="1508"/>
        <v>0</v>
      </c>
      <c r="AOV27" s="1112">
        <f t="shared" si="1508"/>
        <v>0</v>
      </c>
      <c r="AOW27" s="1112">
        <f t="shared" si="1508"/>
        <v>0</v>
      </c>
      <c r="AOX27" s="1112">
        <f t="shared" si="1508"/>
        <v>0</v>
      </c>
      <c r="AOY27" s="1112">
        <f t="shared" si="1508"/>
        <v>0</v>
      </c>
      <c r="AOZ27" s="1112">
        <f t="shared" si="1508"/>
        <v>0</v>
      </c>
      <c r="APA27" s="1112">
        <f t="shared" si="1508"/>
        <v>0</v>
      </c>
      <c r="APB27" s="1125">
        <f t="shared" si="1508"/>
        <v>0</v>
      </c>
      <c r="APC27" s="1113">
        <f t="shared" si="1508"/>
        <v>0</v>
      </c>
      <c r="APE27" s="1120">
        <f t="shared" ref="APE27:APR27" si="1509">SUM(APE28:APE30)</f>
        <v>0</v>
      </c>
      <c r="APF27" s="1112">
        <f t="shared" si="1509"/>
        <v>0</v>
      </c>
      <c r="APG27" s="1112">
        <f t="shared" si="1509"/>
        <v>0</v>
      </c>
      <c r="APH27" s="1112">
        <f t="shared" si="1509"/>
        <v>0</v>
      </c>
      <c r="API27" s="1112">
        <f t="shared" si="1509"/>
        <v>0</v>
      </c>
      <c r="APJ27" s="1112">
        <f t="shared" si="1509"/>
        <v>0</v>
      </c>
      <c r="APK27" s="1112">
        <f t="shared" si="1509"/>
        <v>0</v>
      </c>
      <c r="APL27" s="1112">
        <f t="shared" si="1509"/>
        <v>0</v>
      </c>
      <c r="APM27" s="1112">
        <f t="shared" si="1509"/>
        <v>0</v>
      </c>
      <c r="APN27" s="1112">
        <f t="shared" si="1509"/>
        <v>0</v>
      </c>
      <c r="APO27" s="1112">
        <f t="shared" si="1509"/>
        <v>0</v>
      </c>
      <c r="APP27" s="1112">
        <f t="shared" si="1509"/>
        <v>0</v>
      </c>
      <c r="APQ27" s="1125">
        <f t="shared" si="1509"/>
        <v>0</v>
      </c>
      <c r="APR27" s="1113">
        <f t="shared" si="1509"/>
        <v>0</v>
      </c>
      <c r="APT27" s="1120">
        <f t="shared" ref="APT27:AQG27" si="1510">SUM(APT28:APT30)</f>
        <v>0</v>
      </c>
      <c r="APU27" s="1112">
        <f t="shared" si="1510"/>
        <v>0</v>
      </c>
      <c r="APV27" s="1112">
        <f t="shared" si="1510"/>
        <v>0</v>
      </c>
      <c r="APW27" s="1112">
        <f t="shared" si="1510"/>
        <v>0</v>
      </c>
      <c r="APX27" s="1112">
        <f t="shared" si="1510"/>
        <v>0</v>
      </c>
      <c r="APY27" s="1112">
        <f t="shared" si="1510"/>
        <v>0</v>
      </c>
      <c r="APZ27" s="1112">
        <f t="shared" si="1510"/>
        <v>0</v>
      </c>
      <c r="AQA27" s="1112">
        <f t="shared" si="1510"/>
        <v>0</v>
      </c>
      <c r="AQB27" s="1112">
        <f t="shared" si="1510"/>
        <v>0</v>
      </c>
      <c r="AQC27" s="1112">
        <f t="shared" si="1510"/>
        <v>0</v>
      </c>
      <c r="AQD27" s="1112">
        <f t="shared" si="1510"/>
        <v>0</v>
      </c>
      <c r="AQE27" s="1112">
        <f t="shared" si="1510"/>
        <v>0</v>
      </c>
      <c r="AQF27" s="1125">
        <f t="shared" si="1510"/>
        <v>0</v>
      </c>
      <c r="AQG27" s="1113">
        <f t="shared" si="1510"/>
        <v>0</v>
      </c>
      <c r="AQI27" s="1120">
        <f t="shared" ref="AQI27:AQV27" si="1511">SUM(AQI28:AQI30)</f>
        <v>0</v>
      </c>
      <c r="AQJ27" s="1112">
        <f t="shared" si="1511"/>
        <v>0</v>
      </c>
      <c r="AQK27" s="1112">
        <f t="shared" si="1511"/>
        <v>0</v>
      </c>
      <c r="AQL27" s="1112">
        <f t="shared" si="1511"/>
        <v>0</v>
      </c>
      <c r="AQM27" s="1112">
        <f t="shared" si="1511"/>
        <v>0</v>
      </c>
      <c r="AQN27" s="1112">
        <f t="shared" si="1511"/>
        <v>0</v>
      </c>
      <c r="AQO27" s="1112">
        <f t="shared" si="1511"/>
        <v>0</v>
      </c>
      <c r="AQP27" s="1112">
        <f t="shared" si="1511"/>
        <v>0</v>
      </c>
      <c r="AQQ27" s="1112">
        <f t="shared" si="1511"/>
        <v>0</v>
      </c>
      <c r="AQR27" s="1112">
        <f t="shared" si="1511"/>
        <v>0</v>
      </c>
      <c r="AQS27" s="1112">
        <f t="shared" si="1511"/>
        <v>0</v>
      </c>
      <c r="AQT27" s="1112">
        <f t="shared" si="1511"/>
        <v>0</v>
      </c>
      <c r="AQU27" s="1125">
        <f t="shared" si="1511"/>
        <v>0</v>
      </c>
      <c r="AQV27" s="1113">
        <f t="shared" si="1511"/>
        <v>0</v>
      </c>
      <c r="AQX27" s="1120">
        <f t="shared" ref="AQX27:ARK27" si="1512">SUM(AQX28:AQX30)</f>
        <v>0</v>
      </c>
      <c r="AQY27" s="1112">
        <f t="shared" si="1512"/>
        <v>0</v>
      </c>
      <c r="AQZ27" s="1112">
        <f t="shared" si="1512"/>
        <v>0</v>
      </c>
      <c r="ARA27" s="1112">
        <f t="shared" si="1512"/>
        <v>0</v>
      </c>
      <c r="ARB27" s="1112">
        <f t="shared" si="1512"/>
        <v>0</v>
      </c>
      <c r="ARC27" s="1112">
        <f t="shared" si="1512"/>
        <v>0</v>
      </c>
      <c r="ARD27" s="1112">
        <f t="shared" si="1512"/>
        <v>0</v>
      </c>
      <c r="ARE27" s="1112">
        <f t="shared" si="1512"/>
        <v>0</v>
      </c>
      <c r="ARF27" s="1112">
        <f t="shared" si="1512"/>
        <v>0</v>
      </c>
      <c r="ARG27" s="1112">
        <f t="shared" si="1512"/>
        <v>0</v>
      </c>
      <c r="ARH27" s="1112">
        <f t="shared" si="1512"/>
        <v>0</v>
      </c>
      <c r="ARI27" s="1112">
        <f t="shared" si="1512"/>
        <v>0</v>
      </c>
      <c r="ARJ27" s="1125">
        <f t="shared" si="1512"/>
        <v>0</v>
      </c>
      <c r="ARK27" s="1113">
        <f t="shared" si="1512"/>
        <v>0</v>
      </c>
      <c r="ARM27" s="1120">
        <f t="shared" ref="ARM27:ARZ27" si="1513">SUM(ARM28:ARM30)</f>
        <v>0</v>
      </c>
      <c r="ARN27" s="1112">
        <f t="shared" si="1513"/>
        <v>0</v>
      </c>
      <c r="ARO27" s="1112">
        <f t="shared" si="1513"/>
        <v>0</v>
      </c>
      <c r="ARP27" s="1112">
        <f t="shared" si="1513"/>
        <v>0</v>
      </c>
      <c r="ARQ27" s="1112">
        <f t="shared" si="1513"/>
        <v>0</v>
      </c>
      <c r="ARR27" s="1112">
        <f t="shared" si="1513"/>
        <v>0</v>
      </c>
      <c r="ARS27" s="1112">
        <f t="shared" si="1513"/>
        <v>0</v>
      </c>
      <c r="ART27" s="1112">
        <f t="shared" si="1513"/>
        <v>0</v>
      </c>
      <c r="ARU27" s="1112">
        <f t="shared" si="1513"/>
        <v>0</v>
      </c>
      <c r="ARV27" s="1112">
        <f t="shared" si="1513"/>
        <v>0</v>
      </c>
      <c r="ARW27" s="1112">
        <f t="shared" si="1513"/>
        <v>0</v>
      </c>
      <c r="ARX27" s="1112">
        <f t="shared" si="1513"/>
        <v>0</v>
      </c>
      <c r="ARY27" s="1125">
        <f t="shared" si="1513"/>
        <v>0</v>
      </c>
      <c r="ARZ27" s="1113">
        <f t="shared" si="1513"/>
        <v>0</v>
      </c>
      <c r="ASB27" s="1120">
        <f t="shared" ref="ASB27:ASO27" si="1514">SUM(ASB28:ASB30)</f>
        <v>0</v>
      </c>
      <c r="ASC27" s="1112">
        <f t="shared" si="1514"/>
        <v>0</v>
      </c>
      <c r="ASD27" s="1112">
        <f t="shared" si="1514"/>
        <v>0</v>
      </c>
      <c r="ASE27" s="1112">
        <f t="shared" si="1514"/>
        <v>0</v>
      </c>
      <c r="ASF27" s="1112">
        <f t="shared" si="1514"/>
        <v>0</v>
      </c>
      <c r="ASG27" s="1112">
        <f t="shared" si="1514"/>
        <v>0</v>
      </c>
      <c r="ASH27" s="1112">
        <f t="shared" si="1514"/>
        <v>0</v>
      </c>
      <c r="ASI27" s="1112">
        <f t="shared" si="1514"/>
        <v>0</v>
      </c>
      <c r="ASJ27" s="1112">
        <f t="shared" si="1514"/>
        <v>0</v>
      </c>
      <c r="ASK27" s="1112">
        <f t="shared" si="1514"/>
        <v>0</v>
      </c>
      <c r="ASL27" s="1112">
        <f t="shared" si="1514"/>
        <v>0</v>
      </c>
      <c r="ASM27" s="1112">
        <f t="shared" si="1514"/>
        <v>0</v>
      </c>
      <c r="ASN27" s="1125">
        <f t="shared" si="1514"/>
        <v>0</v>
      </c>
      <c r="ASO27" s="1113">
        <f t="shared" si="1514"/>
        <v>0</v>
      </c>
      <c r="ASQ27" s="1120">
        <f t="shared" ref="ASQ27:ATD27" si="1515">SUM(ASQ28:ASQ30)</f>
        <v>0</v>
      </c>
      <c r="ASR27" s="1112">
        <f t="shared" si="1515"/>
        <v>0</v>
      </c>
      <c r="ASS27" s="1112">
        <f t="shared" si="1515"/>
        <v>0</v>
      </c>
      <c r="AST27" s="1112">
        <f t="shared" si="1515"/>
        <v>0</v>
      </c>
      <c r="ASU27" s="1112">
        <f t="shared" si="1515"/>
        <v>0</v>
      </c>
      <c r="ASV27" s="1112">
        <f t="shared" si="1515"/>
        <v>0</v>
      </c>
      <c r="ASW27" s="1112">
        <f t="shared" si="1515"/>
        <v>0</v>
      </c>
      <c r="ASX27" s="1112">
        <f t="shared" si="1515"/>
        <v>0</v>
      </c>
      <c r="ASY27" s="1112">
        <f t="shared" si="1515"/>
        <v>0</v>
      </c>
      <c r="ASZ27" s="1112">
        <f t="shared" si="1515"/>
        <v>0</v>
      </c>
      <c r="ATA27" s="1112">
        <f t="shared" si="1515"/>
        <v>0</v>
      </c>
      <c r="ATB27" s="1112">
        <f t="shared" si="1515"/>
        <v>0</v>
      </c>
      <c r="ATC27" s="1125">
        <f t="shared" si="1515"/>
        <v>0</v>
      </c>
      <c r="ATD27" s="1113">
        <f t="shared" si="1515"/>
        <v>0</v>
      </c>
      <c r="ATF27" s="1120">
        <f t="shared" ref="ATF27:ATS27" si="1516">SUM(ATF28:ATF30)</f>
        <v>0</v>
      </c>
      <c r="ATG27" s="1112">
        <f t="shared" si="1516"/>
        <v>0</v>
      </c>
      <c r="ATH27" s="1112">
        <f t="shared" si="1516"/>
        <v>0</v>
      </c>
      <c r="ATI27" s="1112">
        <f t="shared" si="1516"/>
        <v>0</v>
      </c>
      <c r="ATJ27" s="1112">
        <f t="shared" si="1516"/>
        <v>0</v>
      </c>
      <c r="ATK27" s="1112">
        <f t="shared" si="1516"/>
        <v>0</v>
      </c>
      <c r="ATL27" s="1112">
        <f t="shared" si="1516"/>
        <v>0</v>
      </c>
      <c r="ATM27" s="1112">
        <f t="shared" si="1516"/>
        <v>0</v>
      </c>
      <c r="ATN27" s="1112">
        <f t="shared" si="1516"/>
        <v>0</v>
      </c>
      <c r="ATO27" s="1112">
        <f t="shared" si="1516"/>
        <v>0</v>
      </c>
      <c r="ATP27" s="1112">
        <f t="shared" si="1516"/>
        <v>0</v>
      </c>
      <c r="ATQ27" s="1112">
        <f t="shared" si="1516"/>
        <v>0</v>
      </c>
      <c r="ATR27" s="1125">
        <f t="shared" si="1516"/>
        <v>0</v>
      </c>
      <c r="ATS27" s="1113">
        <f t="shared" si="1516"/>
        <v>0</v>
      </c>
      <c r="ATU27" s="1120">
        <f t="shared" ref="ATU27:AUH27" si="1517">SUM(ATU28:ATU30)</f>
        <v>0</v>
      </c>
      <c r="ATV27" s="1112">
        <f t="shared" si="1517"/>
        <v>0</v>
      </c>
      <c r="ATW27" s="1112">
        <f t="shared" si="1517"/>
        <v>0</v>
      </c>
      <c r="ATX27" s="1112">
        <f t="shared" si="1517"/>
        <v>0</v>
      </c>
      <c r="ATY27" s="1112">
        <f t="shared" si="1517"/>
        <v>0</v>
      </c>
      <c r="ATZ27" s="1112">
        <f t="shared" si="1517"/>
        <v>0</v>
      </c>
      <c r="AUA27" s="1112">
        <f t="shared" si="1517"/>
        <v>0</v>
      </c>
      <c r="AUB27" s="1112">
        <f t="shared" si="1517"/>
        <v>0</v>
      </c>
      <c r="AUC27" s="1112">
        <f t="shared" si="1517"/>
        <v>0</v>
      </c>
      <c r="AUD27" s="1112">
        <f t="shared" si="1517"/>
        <v>0</v>
      </c>
      <c r="AUE27" s="1112">
        <f t="shared" si="1517"/>
        <v>0</v>
      </c>
      <c r="AUF27" s="1112">
        <f t="shared" si="1517"/>
        <v>0</v>
      </c>
      <c r="AUG27" s="1125">
        <f t="shared" si="1517"/>
        <v>0</v>
      </c>
      <c r="AUH27" s="1113">
        <f t="shared" si="1517"/>
        <v>0</v>
      </c>
      <c r="AUJ27" s="1120">
        <f t="shared" ref="AUJ27:AUW27" si="1518">SUM(AUJ28:AUJ30)</f>
        <v>0</v>
      </c>
      <c r="AUK27" s="1112">
        <f t="shared" si="1518"/>
        <v>0</v>
      </c>
      <c r="AUL27" s="1112">
        <f t="shared" si="1518"/>
        <v>0</v>
      </c>
      <c r="AUM27" s="1112">
        <f t="shared" si="1518"/>
        <v>0</v>
      </c>
      <c r="AUN27" s="1112">
        <f t="shared" si="1518"/>
        <v>0</v>
      </c>
      <c r="AUO27" s="1112">
        <f t="shared" si="1518"/>
        <v>0</v>
      </c>
      <c r="AUP27" s="1112">
        <f t="shared" si="1518"/>
        <v>0</v>
      </c>
      <c r="AUQ27" s="1112">
        <f t="shared" si="1518"/>
        <v>0</v>
      </c>
      <c r="AUR27" s="1112">
        <f t="shared" si="1518"/>
        <v>0</v>
      </c>
      <c r="AUS27" s="1112">
        <f t="shared" si="1518"/>
        <v>0</v>
      </c>
      <c r="AUT27" s="1112">
        <f t="shared" si="1518"/>
        <v>0</v>
      </c>
      <c r="AUU27" s="1112">
        <f t="shared" si="1518"/>
        <v>0</v>
      </c>
      <c r="AUV27" s="1125">
        <f t="shared" si="1518"/>
        <v>0</v>
      </c>
      <c r="AUW27" s="1113">
        <f t="shared" si="1518"/>
        <v>0</v>
      </c>
      <c r="AUY27" s="1120">
        <f t="shared" ref="AUY27:AVL27" si="1519">SUM(AUY28:AUY30)</f>
        <v>0</v>
      </c>
      <c r="AUZ27" s="1112">
        <f t="shared" si="1519"/>
        <v>0</v>
      </c>
      <c r="AVA27" s="1112">
        <f t="shared" si="1519"/>
        <v>0</v>
      </c>
      <c r="AVB27" s="1112">
        <f t="shared" si="1519"/>
        <v>0</v>
      </c>
      <c r="AVC27" s="1112">
        <f t="shared" si="1519"/>
        <v>0</v>
      </c>
      <c r="AVD27" s="1112">
        <f t="shared" si="1519"/>
        <v>0</v>
      </c>
      <c r="AVE27" s="1112">
        <f t="shared" si="1519"/>
        <v>0</v>
      </c>
      <c r="AVF27" s="1112">
        <f t="shared" si="1519"/>
        <v>0</v>
      </c>
      <c r="AVG27" s="1112">
        <f t="shared" si="1519"/>
        <v>0</v>
      </c>
      <c r="AVH27" s="1112">
        <f t="shared" si="1519"/>
        <v>0</v>
      </c>
      <c r="AVI27" s="1112">
        <f t="shared" si="1519"/>
        <v>0</v>
      </c>
      <c r="AVJ27" s="1112">
        <f t="shared" si="1519"/>
        <v>0</v>
      </c>
      <c r="AVK27" s="1125">
        <f t="shared" si="1519"/>
        <v>0</v>
      </c>
      <c r="AVL27" s="1113">
        <f t="shared" si="1519"/>
        <v>0</v>
      </c>
      <c r="AVN27" s="1120">
        <f t="shared" ref="AVN27:AWA27" si="1520">SUM(AVN28:AVN30)</f>
        <v>0</v>
      </c>
      <c r="AVO27" s="1112">
        <f t="shared" si="1520"/>
        <v>0</v>
      </c>
      <c r="AVP27" s="1112">
        <f t="shared" si="1520"/>
        <v>0</v>
      </c>
      <c r="AVQ27" s="1112">
        <f t="shared" si="1520"/>
        <v>0</v>
      </c>
      <c r="AVR27" s="1112">
        <f t="shared" si="1520"/>
        <v>0</v>
      </c>
      <c r="AVS27" s="1112">
        <f t="shared" si="1520"/>
        <v>0</v>
      </c>
      <c r="AVT27" s="1112">
        <f t="shared" si="1520"/>
        <v>0</v>
      </c>
      <c r="AVU27" s="1112">
        <f t="shared" si="1520"/>
        <v>0</v>
      </c>
      <c r="AVV27" s="1112">
        <f t="shared" si="1520"/>
        <v>0</v>
      </c>
      <c r="AVW27" s="1112">
        <f t="shared" si="1520"/>
        <v>0</v>
      </c>
      <c r="AVX27" s="1112">
        <f t="shared" si="1520"/>
        <v>0</v>
      </c>
      <c r="AVY27" s="1112">
        <f t="shared" si="1520"/>
        <v>0</v>
      </c>
      <c r="AVZ27" s="1125">
        <f t="shared" si="1520"/>
        <v>0</v>
      </c>
      <c r="AWA27" s="1113">
        <f t="shared" si="1520"/>
        <v>0</v>
      </c>
      <c r="AWC27" s="1120">
        <f t="shared" ref="AWC27:AWP27" si="1521">SUM(AWC28:AWC30)</f>
        <v>0</v>
      </c>
      <c r="AWD27" s="1112">
        <f t="shared" si="1521"/>
        <v>0</v>
      </c>
      <c r="AWE27" s="1112">
        <f t="shared" si="1521"/>
        <v>0</v>
      </c>
      <c r="AWF27" s="1112">
        <f t="shared" si="1521"/>
        <v>0</v>
      </c>
      <c r="AWG27" s="1112">
        <f t="shared" si="1521"/>
        <v>0</v>
      </c>
      <c r="AWH27" s="1112">
        <f t="shared" si="1521"/>
        <v>0</v>
      </c>
      <c r="AWI27" s="1112">
        <f t="shared" si="1521"/>
        <v>0</v>
      </c>
      <c r="AWJ27" s="1112">
        <f t="shared" si="1521"/>
        <v>0</v>
      </c>
      <c r="AWK27" s="1112">
        <f t="shared" si="1521"/>
        <v>0</v>
      </c>
      <c r="AWL27" s="1112">
        <f t="shared" si="1521"/>
        <v>0</v>
      </c>
      <c r="AWM27" s="1112">
        <f t="shared" si="1521"/>
        <v>0</v>
      </c>
      <c r="AWN27" s="1112">
        <f t="shared" si="1521"/>
        <v>0</v>
      </c>
      <c r="AWO27" s="1125">
        <f t="shared" si="1521"/>
        <v>0</v>
      </c>
      <c r="AWP27" s="1113">
        <f t="shared" si="1521"/>
        <v>0</v>
      </c>
      <c r="AWR27" s="1120">
        <f t="shared" ref="AWR27:AXE27" si="1522">SUM(AWR28:AWR30)</f>
        <v>0</v>
      </c>
      <c r="AWS27" s="1112">
        <f t="shared" si="1522"/>
        <v>0</v>
      </c>
      <c r="AWT27" s="1112">
        <f t="shared" si="1522"/>
        <v>0</v>
      </c>
      <c r="AWU27" s="1112">
        <f t="shared" si="1522"/>
        <v>0</v>
      </c>
      <c r="AWV27" s="1112">
        <f t="shared" si="1522"/>
        <v>0</v>
      </c>
      <c r="AWW27" s="1112">
        <f t="shared" si="1522"/>
        <v>0</v>
      </c>
      <c r="AWX27" s="1112">
        <f t="shared" si="1522"/>
        <v>0</v>
      </c>
      <c r="AWY27" s="1112">
        <f t="shared" si="1522"/>
        <v>0</v>
      </c>
      <c r="AWZ27" s="1112">
        <f t="shared" si="1522"/>
        <v>0</v>
      </c>
      <c r="AXA27" s="1112">
        <f t="shared" si="1522"/>
        <v>0</v>
      </c>
      <c r="AXB27" s="1112">
        <f t="shared" si="1522"/>
        <v>0</v>
      </c>
      <c r="AXC27" s="1112">
        <f t="shared" si="1522"/>
        <v>0</v>
      </c>
      <c r="AXD27" s="1125">
        <f t="shared" si="1522"/>
        <v>0</v>
      </c>
      <c r="AXE27" s="1113">
        <f t="shared" si="1522"/>
        <v>0</v>
      </c>
      <c r="AXG27" s="1120">
        <f t="shared" ref="AXG27:AXT27" si="1523">SUM(AXG28:AXG30)</f>
        <v>0</v>
      </c>
      <c r="AXH27" s="1112">
        <f t="shared" si="1523"/>
        <v>0</v>
      </c>
      <c r="AXI27" s="1112">
        <f t="shared" si="1523"/>
        <v>0</v>
      </c>
      <c r="AXJ27" s="1112">
        <f t="shared" si="1523"/>
        <v>0</v>
      </c>
      <c r="AXK27" s="1112">
        <f t="shared" si="1523"/>
        <v>0</v>
      </c>
      <c r="AXL27" s="1112">
        <f t="shared" si="1523"/>
        <v>0</v>
      </c>
      <c r="AXM27" s="1112">
        <f t="shared" si="1523"/>
        <v>0</v>
      </c>
      <c r="AXN27" s="1112">
        <f t="shared" si="1523"/>
        <v>0</v>
      </c>
      <c r="AXO27" s="1112">
        <f t="shared" si="1523"/>
        <v>0</v>
      </c>
      <c r="AXP27" s="1112">
        <f t="shared" si="1523"/>
        <v>0</v>
      </c>
      <c r="AXQ27" s="1112">
        <f t="shared" si="1523"/>
        <v>0</v>
      </c>
      <c r="AXR27" s="1112">
        <f t="shared" si="1523"/>
        <v>0</v>
      </c>
      <c r="AXS27" s="1125">
        <f t="shared" si="1523"/>
        <v>0</v>
      </c>
      <c r="AXT27" s="1113">
        <f t="shared" si="1523"/>
        <v>0</v>
      </c>
      <c r="AXV27" s="1120">
        <f t="shared" ref="AXV27:AYI27" si="1524">SUM(AXV28:AXV30)</f>
        <v>0</v>
      </c>
      <c r="AXW27" s="1112">
        <f t="shared" si="1524"/>
        <v>0</v>
      </c>
      <c r="AXX27" s="1112">
        <f t="shared" si="1524"/>
        <v>0</v>
      </c>
      <c r="AXY27" s="1112">
        <f t="shared" si="1524"/>
        <v>0</v>
      </c>
      <c r="AXZ27" s="1112">
        <f t="shared" si="1524"/>
        <v>0</v>
      </c>
      <c r="AYA27" s="1112">
        <f t="shared" si="1524"/>
        <v>0</v>
      </c>
      <c r="AYB27" s="1112">
        <f t="shared" si="1524"/>
        <v>0</v>
      </c>
      <c r="AYC27" s="1112">
        <f t="shared" si="1524"/>
        <v>0</v>
      </c>
      <c r="AYD27" s="1112">
        <f t="shared" si="1524"/>
        <v>0</v>
      </c>
      <c r="AYE27" s="1112">
        <f t="shared" si="1524"/>
        <v>0</v>
      </c>
      <c r="AYF27" s="1112">
        <f t="shared" si="1524"/>
        <v>0</v>
      </c>
      <c r="AYG27" s="1112">
        <f t="shared" si="1524"/>
        <v>0</v>
      </c>
      <c r="AYH27" s="1125">
        <f t="shared" si="1524"/>
        <v>0</v>
      </c>
      <c r="AYI27" s="1113">
        <f t="shared" si="1524"/>
        <v>0</v>
      </c>
      <c r="AYK27" s="1120">
        <f t="shared" ref="AYK27:AYX27" si="1525">SUM(AYK28:AYK30)</f>
        <v>0</v>
      </c>
      <c r="AYL27" s="1112">
        <f t="shared" si="1525"/>
        <v>0</v>
      </c>
      <c r="AYM27" s="1112">
        <f t="shared" si="1525"/>
        <v>0</v>
      </c>
      <c r="AYN27" s="1112">
        <f t="shared" si="1525"/>
        <v>0</v>
      </c>
      <c r="AYO27" s="1112">
        <f t="shared" si="1525"/>
        <v>0</v>
      </c>
      <c r="AYP27" s="1112">
        <f t="shared" si="1525"/>
        <v>0</v>
      </c>
      <c r="AYQ27" s="1112">
        <f t="shared" si="1525"/>
        <v>0</v>
      </c>
      <c r="AYR27" s="1112">
        <f t="shared" si="1525"/>
        <v>0</v>
      </c>
      <c r="AYS27" s="1112">
        <f t="shared" si="1525"/>
        <v>0</v>
      </c>
      <c r="AYT27" s="1112">
        <f t="shared" si="1525"/>
        <v>0</v>
      </c>
      <c r="AYU27" s="1112">
        <f t="shared" si="1525"/>
        <v>0</v>
      </c>
      <c r="AYV27" s="1112">
        <f t="shared" si="1525"/>
        <v>0</v>
      </c>
      <c r="AYW27" s="1125">
        <f t="shared" si="1525"/>
        <v>0</v>
      </c>
      <c r="AYX27" s="1113">
        <f t="shared" si="1525"/>
        <v>0</v>
      </c>
      <c r="AYZ27" s="1120">
        <f t="shared" ref="AYZ27:AZM27" si="1526">SUM(AYZ28:AYZ30)</f>
        <v>0</v>
      </c>
      <c r="AZA27" s="1112">
        <f t="shared" si="1526"/>
        <v>0</v>
      </c>
      <c r="AZB27" s="1112">
        <f t="shared" si="1526"/>
        <v>0</v>
      </c>
      <c r="AZC27" s="1112">
        <f t="shared" si="1526"/>
        <v>0</v>
      </c>
      <c r="AZD27" s="1112">
        <f t="shared" si="1526"/>
        <v>0</v>
      </c>
      <c r="AZE27" s="1112">
        <f t="shared" si="1526"/>
        <v>0</v>
      </c>
      <c r="AZF27" s="1112">
        <f t="shared" si="1526"/>
        <v>0</v>
      </c>
      <c r="AZG27" s="1112">
        <f t="shared" si="1526"/>
        <v>0</v>
      </c>
      <c r="AZH27" s="1112">
        <f t="shared" si="1526"/>
        <v>0</v>
      </c>
      <c r="AZI27" s="1112">
        <f t="shared" si="1526"/>
        <v>0</v>
      </c>
      <c r="AZJ27" s="1112">
        <f t="shared" si="1526"/>
        <v>0</v>
      </c>
      <c r="AZK27" s="1112">
        <f t="shared" si="1526"/>
        <v>0</v>
      </c>
      <c r="AZL27" s="1125">
        <f t="shared" si="1526"/>
        <v>0</v>
      </c>
      <c r="AZM27" s="1113">
        <f t="shared" si="1526"/>
        <v>0</v>
      </c>
      <c r="AZO27" s="1120">
        <f t="shared" ref="AZO27:BAB27" si="1527">SUM(AZO28:AZO30)</f>
        <v>0</v>
      </c>
      <c r="AZP27" s="1112">
        <f t="shared" si="1527"/>
        <v>0</v>
      </c>
      <c r="AZQ27" s="1112">
        <f t="shared" si="1527"/>
        <v>0</v>
      </c>
      <c r="AZR27" s="1112">
        <f t="shared" si="1527"/>
        <v>0</v>
      </c>
      <c r="AZS27" s="1112">
        <f t="shared" si="1527"/>
        <v>0</v>
      </c>
      <c r="AZT27" s="1112">
        <f t="shared" si="1527"/>
        <v>0</v>
      </c>
      <c r="AZU27" s="1112">
        <f t="shared" si="1527"/>
        <v>0</v>
      </c>
      <c r="AZV27" s="1112">
        <f t="shared" si="1527"/>
        <v>0</v>
      </c>
      <c r="AZW27" s="1112">
        <f t="shared" si="1527"/>
        <v>0</v>
      </c>
      <c r="AZX27" s="1112">
        <f t="shared" si="1527"/>
        <v>0</v>
      </c>
      <c r="AZY27" s="1112">
        <f t="shared" si="1527"/>
        <v>0</v>
      </c>
      <c r="AZZ27" s="1112">
        <f t="shared" si="1527"/>
        <v>0</v>
      </c>
      <c r="BAA27" s="1125">
        <f t="shared" si="1527"/>
        <v>0</v>
      </c>
      <c r="BAB27" s="1113">
        <f t="shared" si="1527"/>
        <v>0</v>
      </c>
      <c r="BAD27" s="1120">
        <f t="shared" ref="BAD27:BAQ27" si="1528">SUM(BAD28:BAD30)</f>
        <v>0</v>
      </c>
      <c r="BAE27" s="1112">
        <f t="shared" si="1528"/>
        <v>0</v>
      </c>
      <c r="BAF27" s="1112">
        <f t="shared" si="1528"/>
        <v>0</v>
      </c>
      <c r="BAG27" s="1112">
        <f t="shared" si="1528"/>
        <v>0</v>
      </c>
      <c r="BAH27" s="1112">
        <f t="shared" si="1528"/>
        <v>0</v>
      </c>
      <c r="BAI27" s="1112">
        <f t="shared" si="1528"/>
        <v>0</v>
      </c>
      <c r="BAJ27" s="1112">
        <f t="shared" si="1528"/>
        <v>0</v>
      </c>
      <c r="BAK27" s="1112">
        <f t="shared" si="1528"/>
        <v>0</v>
      </c>
      <c r="BAL27" s="1112">
        <f t="shared" si="1528"/>
        <v>0</v>
      </c>
      <c r="BAM27" s="1112">
        <f t="shared" si="1528"/>
        <v>0</v>
      </c>
      <c r="BAN27" s="1112">
        <f t="shared" si="1528"/>
        <v>0</v>
      </c>
      <c r="BAO27" s="1112">
        <f t="shared" si="1528"/>
        <v>0</v>
      </c>
      <c r="BAP27" s="1125">
        <f t="shared" si="1528"/>
        <v>0</v>
      </c>
      <c r="BAQ27" s="1113">
        <f t="shared" si="1528"/>
        <v>0</v>
      </c>
      <c r="BAS27" s="1120">
        <f t="shared" ref="BAS27:BBF27" si="1529">SUM(BAS28:BAS30)</f>
        <v>0</v>
      </c>
      <c r="BAT27" s="1112">
        <f t="shared" si="1529"/>
        <v>0</v>
      </c>
      <c r="BAU27" s="1112">
        <f t="shared" si="1529"/>
        <v>0</v>
      </c>
      <c r="BAV27" s="1112">
        <f t="shared" si="1529"/>
        <v>0</v>
      </c>
      <c r="BAW27" s="1112">
        <f t="shared" si="1529"/>
        <v>0</v>
      </c>
      <c r="BAX27" s="1112">
        <f t="shared" si="1529"/>
        <v>0</v>
      </c>
      <c r="BAY27" s="1112">
        <f t="shared" si="1529"/>
        <v>0</v>
      </c>
      <c r="BAZ27" s="1112">
        <f t="shared" si="1529"/>
        <v>0</v>
      </c>
      <c r="BBA27" s="1112">
        <f t="shared" si="1529"/>
        <v>0</v>
      </c>
      <c r="BBB27" s="1112">
        <f t="shared" si="1529"/>
        <v>0</v>
      </c>
      <c r="BBC27" s="1112">
        <f t="shared" si="1529"/>
        <v>0</v>
      </c>
      <c r="BBD27" s="1112">
        <f t="shared" si="1529"/>
        <v>0</v>
      </c>
      <c r="BBE27" s="1125">
        <f t="shared" si="1529"/>
        <v>0</v>
      </c>
      <c r="BBF27" s="1113">
        <f t="shared" si="1529"/>
        <v>0</v>
      </c>
      <c r="BBH27" s="1120">
        <f t="shared" ref="BBH27:BBU27" si="1530">SUM(BBH28:BBH30)</f>
        <v>0</v>
      </c>
      <c r="BBI27" s="1112">
        <f t="shared" si="1530"/>
        <v>0</v>
      </c>
      <c r="BBJ27" s="1112">
        <f t="shared" si="1530"/>
        <v>0</v>
      </c>
      <c r="BBK27" s="1112">
        <f t="shared" si="1530"/>
        <v>0</v>
      </c>
      <c r="BBL27" s="1112">
        <f t="shared" si="1530"/>
        <v>0</v>
      </c>
      <c r="BBM27" s="1112">
        <f t="shared" si="1530"/>
        <v>0</v>
      </c>
      <c r="BBN27" s="1112">
        <f t="shared" si="1530"/>
        <v>0</v>
      </c>
      <c r="BBO27" s="1112">
        <f t="shared" si="1530"/>
        <v>0</v>
      </c>
      <c r="BBP27" s="1112">
        <f t="shared" si="1530"/>
        <v>0</v>
      </c>
      <c r="BBQ27" s="1112">
        <f t="shared" si="1530"/>
        <v>0</v>
      </c>
      <c r="BBR27" s="1112">
        <f t="shared" si="1530"/>
        <v>0</v>
      </c>
      <c r="BBS27" s="1112">
        <f t="shared" si="1530"/>
        <v>0</v>
      </c>
      <c r="BBT27" s="1125">
        <f t="shared" si="1530"/>
        <v>0</v>
      </c>
      <c r="BBU27" s="1113">
        <f t="shared" si="1530"/>
        <v>0</v>
      </c>
      <c r="BBW27" s="1120">
        <f t="shared" ref="BBW27:BCJ27" si="1531">SUM(BBW28:BBW30)</f>
        <v>0</v>
      </c>
      <c r="BBX27" s="1112">
        <f t="shared" si="1531"/>
        <v>0</v>
      </c>
      <c r="BBY27" s="1112">
        <f t="shared" si="1531"/>
        <v>0</v>
      </c>
      <c r="BBZ27" s="1112">
        <f t="shared" si="1531"/>
        <v>0</v>
      </c>
      <c r="BCA27" s="1112">
        <f t="shared" si="1531"/>
        <v>0</v>
      </c>
      <c r="BCB27" s="1112">
        <f t="shared" si="1531"/>
        <v>0</v>
      </c>
      <c r="BCC27" s="1112">
        <f t="shared" si="1531"/>
        <v>0</v>
      </c>
      <c r="BCD27" s="1112">
        <f t="shared" si="1531"/>
        <v>0</v>
      </c>
      <c r="BCE27" s="1112">
        <f t="shared" si="1531"/>
        <v>0</v>
      </c>
      <c r="BCF27" s="1112">
        <f t="shared" si="1531"/>
        <v>0</v>
      </c>
      <c r="BCG27" s="1112">
        <f t="shared" si="1531"/>
        <v>0</v>
      </c>
      <c r="BCH27" s="1112">
        <f t="shared" si="1531"/>
        <v>0</v>
      </c>
      <c r="BCI27" s="1125">
        <f t="shared" si="1531"/>
        <v>0</v>
      </c>
      <c r="BCJ27" s="1113">
        <f t="shared" si="1531"/>
        <v>0</v>
      </c>
      <c r="BCL27" s="1120">
        <f t="shared" ref="BCL27:BCY27" si="1532">SUM(BCL28:BCL30)</f>
        <v>0</v>
      </c>
      <c r="BCM27" s="1112">
        <f t="shared" si="1532"/>
        <v>0</v>
      </c>
      <c r="BCN27" s="1112">
        <f t="shared" si="1532"/>
        <v>0</v>
      </c>
      <c r="BCO27" s="1112">
        <f t="shared" si="1532"/>
        <v>0</v>
      </c>
      <c r="BCP27" s="1112">
        <f t="shared" si="1532"/>
        <v>0</v>
      </c>
      <c r="BCQ27" s="1112">
        <f t="shared" si="1532"/>
        <v>0</v>
      </c>
      <c r="BCR27" s="1112">
        <f t="shared" si="1532"/>
        <v>0</v>
      </c>
      <c r="BCS27" s="1112">
        <f t="shared" si="1532"/>
        <v>0</v>
      </c>
      <c r="BCT27" s="1112">
        <f t="shared" si="1532"/>
        <v>0</v>
      </c>
      <c r="BCU27" s="1112">
        <f t="shared" si="1532"/>
        <v>0</v>
      </c>
      <c r="BCV27" s="1112">
        <f t="shared" si="1532"/>
        <v>0</v>
      </c>
      <c r="BCW27" s="1112">
        <f t="shared" si="1532"/>
        <v>0</v>
      </c>
      <c r="BCX27" s="1125">
        <f t="shared" si="1532"/>
        <v>0</v>
      </c>
      <c r="BCY27" s="1113">
        <f t="shared" si="1532"/>
        <v>0</v>
      </c>
      <c r="BDA27" s="1120">
        <f t="shared" ref="BDA27:BDN27" si="1533">SUM(BDA28:BDA30)</f>
        <v>0</v>
      </c>
      <c r="BDB27" s="1112">
        <f t="shared" si="1533"/>
        <v>0</v>
      </c>
      <c r="BDC27" s="1112">
        <f t="shared" si="1533"/>
        <v>0</v>
      </c>
      <c r="BDD27" s="1112">
        <f t="shared" si="1533"/>
        <v>0</v>
      </c>
      <c r="BDE27" s="1112">
        <f t="shared" si="1533"/>
        <v>0</v>
      </c>
      <c r="BDF27" s="1112">
        <f t="shared" si="1533"/>
        <v>0</v>
      </c>
      <c r="BDG27" s="1112">
        <f t="shared" si="1533"/>
        <v>0</v>
      </c>
      <c r="BDH27" s="1112">
        <f t="shared" si="1533"/>
        <v>0</v>
      </c>
      <c r="BDI27" s="1112">
        <f t="shared" si="1533"/>
        <v>0</v>
      </c>
      <c r="BDJ27" s="1112">
        <f t="shared" si="1533"/>
        <v>0</v>
      </c>
      <c r="BDK27" s="1112">
        <f t="shared" si="1533"/>
        <v>0</v>
      </c>
      <c r="BDL27" s="1112">
        <f t="shared" si="1533"/>
        <v>0</v>
      </c>
      <c r="BDM27" s="1125">
        <f t="shared" si="1533"/>
        <v>0</v>
      </c>
      <c r="BDN27" s="1113">
        <f t="shared" si="1533"/>
        <v>0</v>
      </c>
      <c r="BDP27" s="1120">
        <f t="shared" ref="BDP27:BEC27" si="1534">SUM(BDP28:BDP30)</f>
        <v>0</v>
      </c>
      <c r="BDQ27" s="1112">
        <f t="shared" si="1534"/>
        <v>0</v>
      </c>
      <c r="BDR27" s="1112">
        <f t="shared" si="1534"/>
        <v>0</v>
      </c>
      <c r="BDS27" s="1112">
        <f t="shared" si="1534"/>
        <v>0</v>
      </c>
      <c r="BDT27" s="1112">
        <f t="shared" si="1534"/>
        <v>0</v>
      </c>
      <c r="BDU27" s="1112">
        <f t="shared" si="1534"/>
        <v>0</v>
      </c>
      <c r="BDV27" s="1112">
        <f t="shared" si="1534"/>
        <v>0</v>
      </c>
      <c r="BDW27" s="1112">
        <f t="shared" si="1534"/>
        <v>0</v>
      </c>
      <c r="BDX27" s="1112">
        <f t="shared" si="1534"/>
        <v>0</v>
      </c>
      <c r="BDY27" s="1112">
        <f t="shared" si="1534"/>
        <v>0</v>
      </c>
      <c r="BDZ27" s="1112">
        <f t="shared" si="1534"/>
        <v>0</v>
      </c>
      <c r="BEA27" s="1112">
        <f t="shared" si="1534"/>
        <v>0</v>
      </c>
      <c r="BEB27" s="1125">
        <f t="shared" si="1534"/>
        <v>0</v>
      </c>
      <c r="BEC27" s="1113">
        <f t="shared" si="1534"/>
        <v>0</v>
      </c>
      <c r="BEE27" s="1120">
        <f t="shared" ref="BEE27:BER27" si="1535">SUM(BEE28:BEE30)</f>
        <v>0</v>
      </c>
      <c r="BEF27" s="1112">
        <f t="shared" si="1535"/>
        <v>0</v>
      </c>
      <c r="BEG27" s="1112">
        <f t="shared" si="1535"/>
        <v>0</v>
      </c>
      <c r="BEH27" s="1112">
        <f t="shared" si="1535"/>
        <v>0</v>
      </c>
      <c r="BEI27" s="1112">
        <f t="shared" si="1535"/>
        <v>0</v>
      </c>
      <c r="BEJ27" s="1112">
        <f t="shared" si="1535"/>
        <v>0</v>
      </c>
      <c r="BEK27" s="1112">
        <f t="shared" si="1535"/>
        <v>0</v>
      </c>
      <c r="BEL27" s="1112">
        <f t="shared" si="1535"/>
        <v>0</v>
      </c>
      <c r="BEM27" s="1112">
        <f t="shared" si="1535"/>
        <v>0</v>
      </c>
      <c r="BEN27" s="1112">
        <f t="shared" si="1535"/>
        <v>0</v>
      </c>
      <c r="BEO27" s="1112">
        <f t="shared" si="1535"/>
        <v>0</v>
      </c>
      <c r="BEP27" s="1112">
        <f t="shared" si="1535"/>
        <v>0</v>
      </c>
      <c r="BEQ27" s="1125">
        <f t="shared" si="1535"/>
        <v>0</v>
      </c>
      <c r="BER27" s="1113">
        <f t="shared" si="1535"/>
        <v>0</v>
      </c>
      <c r="BET27" s="1120">
        <f t="shared" ref="BET27:BFG27" si="1536">SUM(BET28:BET30)</f>
        <v>0</v>
      </c>
      <c r="BEU27" s="1112">
        <f t="shared" si="1536"/>
        <v>0</v>
      </c>
      <c r="BEV27" s="1112">
        <f t="shared" si="1536"/>
        <v>0</v>
      </c>
      <c r="BEW27" s="1112">
        <f t="shared" si="1536"/>
        <v>0</v>
      </c>
      <c r="BEX27" s="1112">
        <f t="shared" si="1536"/>
        <v>0</v>
      </c>
      <c r="BEY27" s="1112">
        <f t="shared" si="1536"/>
        <v>0</v>
      </c>
      <c r="BEZ27" s="1112">
        <f t="shared" si="1536"/>
        <v>0</v>
      </c>
      <c r="BFA27" s="1112">
        <f t="shared" si="1536"/>
        <v>0</v>
      </c>
      <c r="BFB27" s="1112">
        <f t="shared" si="1536"/>
        <v>0</v>
      </c>
      <c r="BFC27" s="1112">
        <f t="shared" si="1536"/>
        <v>0</v>
      </c>
      <c r="BFD27" s="1112">
        <f t="shared" si="1536"/>
        <v>0</v>
      </c>
      <c r="BFE27" s="1112">
        <f t="shared" si="1536"/>
        <v>0</v>
      </c>
      <c r="BFF27" s="1125">
        <f t="shared" si="1536"/>
        <v>0</v>
      </c>
      <c r="BFG27" s="1113">
        <f t="shared" si="1536"/>
        <v>0</v>
      </c>
      <c r="BFI27" s="1120">
        <f t="shared" ref="BFI27:BFV27" si="1537">SUM(BFI28:BFI30)</f>
        <v>0</v>
      </c>
      <c r="BFJ27" s="1112">
        <f t="shared" si="1537"/>
        <v>0</v>
      </c>
      <c r="BFK27" s="1112">
        <f t="shared" si="1537"/>
        <v>0</v>
      </c>
      <c r="BFL27" s="1112">
        <f t="shared" si="1537"/>
        <v>0</v>
      </c>
      <c r="BFM27" s="1112">
        <f t="shared" si="1537"/>
        <v>0</v>
      </c>
      <c r="BFN27" s="1112">
        <f t="shared" si="1537"/>
        <v>0</v>
      </c>
      <c r="BFO27" s="1112">
        <f t="shared" si="1537"/>
        <v>0</v>
      </c>
      <c r="BFP27" s="1112">
        <f t="shared" si="1537"/>
        <v>0</v>
      </c>
      <c r="BFQ27" s="1112">
        <f t="shared" si="1537"/>
        <v>0</v>
      </c>
      <c r="BFR27" s="1112">
        <f t="shared" si="1537"/>
        <v>0</v>
      </c>
      <c r="BFS27" s="1112">
        <f t="shared" si="1537"/>
        <v>0</v>
      </c>
      <c r="BFT27" s="1112">
        <f t="shared" si="1537"/>
        <v>0</v>
      </c>
      <c r="BFU27" s="1125">
        <f t="shared" si="1537"/>
        <v>0</v>
      </c>
      <c r="BFV27" s="1113">
        <f t="shared" si="1537"/>
        <v>0</v>
      </c>
      <c r="BFX27" s="1120">
        <f t="shared" ref="BFX27:BGK27" si="1538">SUM(BFX28:BFX30)</f>
        <v>0</v>
      </c>
      <c r="BFY27" s="1112">
        <f t="shared" si="1538"/>
        <v>0</v>
      </c>
      <c r="BFZ27" s="1112">
        <f t="shared" si="1538"/>
        <v>0</v>
      </c>
      <c r="BGA27" s="1112">
        <f t="shared" si="1538"/>
        <v>0</v>
      </c>
      <c r="BGB27" s="1112">
        <f t="shared" si="1538"/>
        <v>0</v>
      </c>
      <c r="BGC27" s="1112">
        <f t="shared" si="1538"/>
        <v>0</v>
      </c>
      <c r="BGD27" s="1112">
        <f t="shared" si="1538"/>
        <v>0</v>
      </c>
      <c r="BGE27" s="1112">
        <f t="shared" si="1538"/>
        <v>0</v>
      </c>
      <c r="BGF27" s="1112">
        <f t="shared" si="1538"/>
        <v>0</v>
      </c>
      <c r="BGG27" s="1112">
        <f t="shared" si="1538"/>
        <v>0</v>
      </c>
      <c r="BGH27" s="1112">
        <f t="shared" si="1538"/>
        <v>0</v>
      </c>
      <c r="BGI27" s="1112">
        <f t="shared" si="1538"/>
        <v>0</v>
      </c>
      <c r="BGJ27" s="1125">
        <f t="shared" si="1538"/>
        <v>0</v>
      </c>
      <c r="BGK27" s="1113">
        <f t="shared" si="1538"/>
        <v>0</v>
      </c>
      <c r="BGM27" s="1120">
        <f t="shared" ref="BGM27:BGZ27" si="1539">SUM(BGM28:BGM30)</f>
        <v>0</v>
      </c>
      <c r="BGN27" s="1112">
        <f t="shared" si="1539"/>
        <v>0</v>
      </c>
      <c r="BGO27" s="1112">
        <f t="shared" si="1539"/>
        <v>0</v>
      </c>
      <c r="BGP27" s="1112">
        <f t="shared" si="1539"/>
        <v>0</v>
      </c>
      <c r="BGQ27" s="1112">
        <f t="shared" si="1539"/>
        <v>0</v>
      </c>
      <c r="BGR27" s="1112">
        <f t="shared" si="1539"/>
        <v>0</v>
      </c>
      <c r="BGS27" s="1112">
        <f t="shared" si="1539"/>
        <v>0</v>
      </c>
      <c r="BGT27" s="1112">
        <f t="shared" si="1539"/>
        <v>0</v>
      </c>
      <c r="BGU27" s="1112">
        <f t="shared" si="1539"/>
        <v>0</v>
      </c>
      <c r="BGV27" s="1112">
        <f t="shared" si="1539"/>
        <v>0</v>
      </c>
      <c r="BGW27" s="1112">
        <f t="shared" si="1539"/>
        <v>0</v>
      </c>
      <c r="BGX27" s="1112">
        <f t="shared" si="1539"/>
        <v>0</v>
      </c>
      <c r="BGY27" s="1125">
        <f t="shared" si="1539"/>
        <v>0</v>
      </c>
      <c r="BGZ27" s="1113">
        <f t="shared" si="1539"/>
        <v>0</v>
      </c>
      <c r="BHB27" s="1120">
        <f t="shared" ref="BHB27:BHO27" si="1540">SUM(BHB28:BHB30)</f>
        <v>0</v>
      </c>
      <c r="BHC27" s="1112">
        <f t="shared" si="1540"/>
        <v>0</v>
      </c>
      <c r="BHD27" s="1112">
        <f t="shared" si="1540"/>
        <v>0</v>
      </c>
      <c r="BHE27" s="1112">
        <f t="shared" si="1540"/>
        <v>0</v>
      </c>
      <c r="BHF27" s="1112">
        <f t="shared" si="1540"/>
        <v>0</v>
      </c>
      <c r="BHG27" s="1112">
        <f t="shared" si="1540"/>
        <v>0</v>
      </c>
      <c r="BHH27" s="1112">
        <f t="shared" si="1540"/>
        <v>0</v>
      </c>
      <c r="BHI27" s="1112">
        <f t="shared" si="1540"/>
        <v>0</v>
      </c>
      <c r="BHJ27" s="1112">
        <f t="shared" si="1540"/>
        <v>0</v>
      </c>
      <c r="BHK27" s="1112">
        <f t="shared" si="1540"/>
        <v>0</v>
      </c>
      <c r="BHL27" s="1112">
        <f t="shared" si="1540"/>
        <v>0</v>
      </c>
      <c r="BHM27" s="1112">
        <f t="shared" si="1540"/>
        <v>0</v>
      </c>
      <c r="BHN27" s="1125">
        <f t="shared" si="1540"/>
        <v>0</v>
      </c>
      <c r="BHO27" s="1113">
        <f t="shared" si="1540"/>
        <v>0</v>
      </c>
      <c r="BHQ27" s="1120">
        <f t="shared" ref="BHQ27:BID27" si="1541">SUM(BHQ28:BHQ30)</f>
        <v>0</v>
      </c>
      <c r="BHR27" s="1112">
        <f t="shared" si="1541"/>
        <v>0</v>
      </c>
      <c r="BHS27" s="1112">
        <f t="shared" si="1541"/>
        <v>0</v>
      </c>
      <c r="BHT27" s="1112">
        <f t="shared" si="1541"/>
        <v>0</v>
      </c>
      <c r="BHU27" s="1112">
        <f t="shared" si="1541"/>
        <v>0</v>
      </c>
      <c r="BHV27" s="1112">
        <f t="shared" si="1541"/>
        <v>0</v>
      </c>
      <c r="BHW27" s="1112">
        <f t="shared" si="1541"/>
        <v>0</v>
      </c>
      <c r="BHX27" s="1112">
        <f t="shared" si="1541"/>
        <v>0</v>
      </c>
      <c r="BHY27" s="1112">
        <f t="shared" si="1541"/>
        <v>0</v>
      </c>
      <c r="BHZ27" s="1112">
        <f t="shared" si="1541"/>
        <v>0</v>
      </c>
      <c r="BIA27" s="1112">
        <f t="shared" si="1541"/>
        <v>0</v>
      </c>
      <c r="BIB27" s="1112">
        <f t="shared" si="1541"/>
        <v>0</v>
      </c>
      <c r="BIC27" s="1125">
        <f t="shared" si="1541"/>
        <v>0</v>
      </c>
      <c r="BID27" s="1113">
        <f t="shared" si="1541"/>
        <v>0</v>
      </c>
      <c r="BIF27" s="1120">
        <f t="shared" ref="BIF27:BIS27" si="1542">SUM(BIF28:BIF30)</f>
        <v>0</v>
      </c>
      <c r="BIG27" s="1112">
        <f t="shared" si="1542"/>
        <v>0</v>
      </c>
      <c r="BIH27" s="1112">
        <f t="shared" si="1542"/>
        <v>0</v>
      </c>
      <c r="BII27" s="1112">
        <f t="shared" si="1542"/>
        <v>0</v>
      </c>
      <c r="BIJ27" s="1112">
        <f t="shared" si="1542"/>
        <v>0</v>
      </c>
      <c r="BIK27" s="1112">
        <f t="shared" si="1542"/>
        <v>0</v>
      </c>
      <c r="BIL27" s="1112">
        <f t="shared" si="1542"/>
        <v>0</v>
      </c>
      <c r="BIM27" s="1112">
        <f t="shared" si="1542"/>
        <v>0</v>
      </c>
      <c r="BIN27" s="1112">
        <f t="shared" si="1542"/>
        <v>0</v>
      </c>
      <c r="BIO27" s="1112">
        <f t="shared" si="1542"/>
        <v>0</v>
      </c>
      <c r="BIP27" s="1112">
        <f t="shared" si="1542"/>
        <v>0</v>
      </c>
      <c r="BIQ27" s="1112">
        <f t="shared" si="1542"/>
        <v>0</v>
      </c>
      <c r="BIR27" s="1125">
        <f t="shared" si="1542"/>
        <v>0</v>
      </c>
      <c r="BIS27" s="1113">
        <f t="shared" si="1542"/>
        <v>0</v>
      </c>
      <c r="BIU27" s="1120">
        <f t="shared" ref="BIU27:BJH27" si="1543">SUM(BIU28:BIU30)</f>
        <v>0</v>
      </c>
      <c r="BIV27" s="1112">
        <f t="shared" si="1543"/>
        <v>0</v>
      </c>
      <c r="BIW27" s="1112">
        <f t="shared" si="1543"/>
        <v>0</v>
      </c>
      <c r="BIX27" s="1112">
        <f t="shared" si="1543"/>
        <v>0</v>
      </c>
      <c r="BIY27" s="1112">
        <f t="shared" si="1543"/>
        <v>0</v>
      </c>
      <c r="BIZ27" s="1112">
        <f t="shared" si="1543"/>
        <v>0</v>
      </c>
      <c r="BJA27" s="1112">
        <f t="shared" si="1543"/>
        <v>0</v>
      </c>
      <c r="BJB27" s="1112">
        <f t="shared" si="1543"/>
        <v>0</v>
      </c>
      <c r="BJC27" s="1112">
        <f t="shared" si="1543"/>
        <v>0</v>
      </c>
      <c r="BJD27" s="1112">
        <f t="shared" si="1543"/>
        <v>0</v>
      </c>
      <c r="BJE27" s="1112">
        <f t="shared" si="1543"/>
        <v>0</v>
      </c>
      <c r="BJF27" s="1112">
        <f t="shared" si="1543"/>
        <v>0</v>
      </c>
      <c r="BJG27" s="1125">
        <f t="shared" si="1543"/>
        <v>0</v>
      </c>
      <c r="BJH27" s="1113">
        <f t="shared" si="1543"/>
        <v>0</v>
      </c>
      <c r="BJJ27" s="1120">
        <f t="shared" ref="BJJ27:BJW27" si="1544">SUM(BJJ28:BJJ30)</f>
        <v>0</v>
      </c>
      <c r="BJK27" s="1112">
        <f t="shared" si="1544"/>
        <v>0</v>
      </c>
      <c r="BJL27" s="1112">
        <f t="shared" si="1544"/>
        <v>0</v>
      </c>
      <c r="BJM27" s="1112">
        <f t="shared" si="1544"/>
        <v>0</v>
      </c>
      <c r="BJN27" s="1112">
        <f t="shared" si="1544"/>
        <v>0</v>
      </c>
      <c r="BJO27" s="1112">
        <f t="shared" si="1544"/>
        <v>0</v>
      </c>
      <c r="BJP27" s="1112">
        <f t="shared" si="1544"/>
        <v>0</v>
      </c>
      <c r="BJQ27" s="1112">
        <f t="shared" si="1544"/>
        <v>0</v>
      </c>
      <c r="BJR27" s="1112">
        <f t="shared" si="1544"/>
        <v>0</v>
      </c>
      <c r="BJS27" s="1112">
        <f t="shared" si="1544"/>
        <v>0</v>
      </c>
      <c r="BJT27" s="1112">
        <f t="shared" si="1544"/>
        <v>0</v>
      </c>
      <c r="BJU27" s="1112">
        <f t="shared" si="1544"/>
        <v>0</v>
      </c>
      <c r="BJV27" s="1125">
        <f t="shared" si="1544"/>
        <v>0</v>
      </c>
      <c r="BJW27" s="1113">
        <f t="shared" si="1544"/>
        <v>0</v>
      </c>
      <c r="BJY27" s="1120">
        <f t="shared" ref="BJY27:BKL27" si="1545">SUM(BJY28:BJY30)</f>
        <v>0</v>
      </c>
      <c r="BJZ27" s="1112">
        <f t="shared" si="1545"/>
        <v>0</v>
      </c>
      <c r="BKA27" s="1112">
        <f t="shared" si="1545"/>
        <v>0</v>
      </c>
      <c r="BKB27" s="1112">
        <f t="shared" si="1545"/>
        <v>0</v>
      </c>
      <c r="BKC27" s="1112">
        <f t="shared" si="1545"/>
        <v>0</v>
      </c>
      <c r="BKD27" s="1112">
        <f t="shared" si="1545"/>
        <v>0</v>
      </c>
      <c r="BKE27" s="1112">
        <f t="shared" si="1545"/>
        <v>0</v>
      </c>
      <c r="BKF27" s="1112">
        <f t="shared" si="1545"/>
        <v>0</v>
      </c>
      <c r="BKG27" s="1112">
        <f t="shared" si="1545"/>
        <v>0</v>
      </c>
      <c r="BKH27" s="1112">
        <f t="shared" si="1545"/>
        <v>0</v>
      </c>
      <c r="BKI27" s="1112">
        <f t="shared" si="1545"/>
        <v>0</v>
      </c>
      <c r="BKJ27" s="1112">
        <f t="shared" si="1545"/>
        <v>0</v>
      </c>
      <c r="BKK27" s="1125">
        <f t="shared" si="1545"/>
        <v>0</v>
      </c>
      <c r="BKL27" s="1113">
        <f t="shared" si="1545"/>
        <v>0</v>
      </c>
      <c r="BKN27" s="1120">
        <f t="shared" ref="BKN27:BLA27" si="1546">SUM(BKN28:BKN30)</f>
        <v>0</v>
      </c>
      <c r="BKO27" s="1112">
        <f t="shared" si="1546"/>
        <v>0</v>
      </c>
      <c r="BKP27" s="1112">
        <f t="shared" si="1546"/>
        <v>0</v>
      </c>
      <c r="BKQ27" s="1112">
        <f t="shared" si="1546"/>
        <v>0</v>
      </c>
      <c r="BKR27" s="1112">
        <f t="shared" si="1546"/>
        <v>0</v>
      </c>
      <c r="BKS27" s="1112">
        <f t="shared" si="1546"/>
        <v>0</v>
      </c>
      <c r="BKT27" s="1112">
        <f t="shared" si="1546"/>
        <v>0</v>
      </c>
      <c r="BKU27" s="1112">
        <f t="shared" si="1546"/>
        <v>0</v>
      </c>
      <c r="BKV27" s="1112">
        <f t="shared" si="1546"/>
        <v>0</v>
      </c>
      <c r="BKW27" s="1112">
        <f t="shared" si="1546"/>
        <v>0</v>
      </c>
      <c r="BKX27" s="1112">
        <f t="shared" si="1546"/>
        <v>0</v>
      </c>
      <c r="BKY27" s="1112">
        <f t="shared" si="1546"/>
        <v>0</v>
      </c>
      <c r="BKZ27" s="1125">
        <f t="shared" si="1546"/>
        <v>0</v>
      </c>
      <c r="BLA27" s="1113">
        <f t="shared" si="1546"/>
        <v>0</v>
      </c>
      <c r="BLC27" s="1120">
        <f t="shared" ref="BLC27:BLP27" si="1547">SUM(BLC28:BLC30)</f>
        <v>0</v>
      </c>
      <c r="BLD27" s="1112">
        <f t="shared" si="1547"/>
        <v>0</v>
      </c>
      <c r="BLE27" s="1112">
        <f t="shared" si="1547"/>
        <v>0</v>
      </c>
      <c r="BLF27" s="1112">
        <f t="shared" si="1547"/>
        <v>0</v>
      </c>
      <c r="BLG27" s="1112">
        <f t="shared" si="1547"/>
        <v>0</v>
      </c>
      <c r="BLH27" s="1112">
        <f t="shared" si="1547"/>
        <v>0</v>
      </c>
      <c r="BLI27" s="1112">
        <f t="shared" si="1547"/>
        <v>0</v>
      </c>
      <c r="BLJ27" s="1112">
        <f t="shared" si="1547"/>
        <v>0</v>
      </c>
      <c r="BLK27" s="1112">
        <f t="shared" si="1547"/>
        <v>0</v>
      </c>
      <c r="BLL27" s="1112">
        <f t="shared" si="1547"/>
        <v>0</v>
      </c>
      <c r="BLM27" s="1112">
        <f t="shared" si="1547"/>
        <v>0</v>
      </c>
      <c r="BLN27" s="1112">
        <f t="shared" si="1547"/>
        <v>0</v>
      </c>
      <c r="BLO27" s="1125">
        <f t="shared" si="1547"/>
        <v>0</v>
      </c>
      <c r="BLP27" s="1113">
        <f t="shared" si="1547"/>
        <v>0</v>
      </c>
      <c r="BLR27" s="1120">
        <f t="shared" ref="BLR27:BME27" si="1548">SUM(BLR28:BLR30)</f>
        <v>0</v>
      </c>
      <c r="BLS27" s="1112">
        <f t="shared" si="1548"/>
        <v>0</v>
      </c>
      <c r="BLT27" s="1112">
        <f t="shared" si="1548"/>
        <v>0</v>
      </c>
      <c r="BLU27" s="1112">
        <f t="shared" si="1548"/>
        <v>0</v>
      </c>
      <c r="BLV27" s="1112">
        <f t="shared" si="1548"/>
        <v>0</v>
      </c>
      <c r="BLW27" s="1112">
        <f t="shared" si="1548"/>
        <v>0</v>
      </c>
      <c r="BLX27" s="1112">
        <f t="shared" si="1548"/>
        <v>0</v>
      </c>
      <c r="BLY27" s="1112">
        <f t="shared" si="1548"/>
        <v>0</v>
      </c>
      <c r="BLZ27" s="1112">
        <f t="shared" si="1548"/>
        <v>0</v>
      </c>
      <c r="BMA27" s="1112">
        <f t="shared" si="1548"/>
        <v>0</v>
      </c>
      <c r="BMB27" s="1112">
        <f t="shared" si="1548"/>
        <v>0</v>
      </c>
      <c r="BMC27" s="1112">
        <f t="shared" si="1548"/>
        <v>0</v>
      </c>
      <c r="BMD27" s="1125">
        <f t="shared" si="1548"/>
        <v>0</v>
      </c>
      <c r="BME27" s="1113">
        <f t="shared" si="1548"/>
        <v>0</v>
      </c>
      <c r="BMG27" s="1120">
        <f t="shared" ref="BMG27:BMT27" si="1549">SUM(BMG28:BMG30)</f>
        <v>0</v>
      </c>
      <c r="BMH27" s="1112">
        <f t="shared" si="1549"/>
        <v>0</v>
      </c>
      <c r="BMI27" s="1112">
        <f t="shared" si="1549"/>
        <v>0</v>
      </c>
      <c r="BMJ27" s="1112">
        <f t="shared" si="1549"/>
        <v>0</v>
      </c>
      <c r="BMK27" s="1112">
        <f t="shared" si="1549"/>
        <v>0</v>
      </c>
      <c r="BML27" s="1112">
        <f t="shared" si="1549"/>
        <v>0</v>
      </c>
      <c r="BMM27" s="1112">
        <f t="shared" si="1549"/>
        <v>0</v>
      </c>
      <c r="BMN27" s="1112">
        <f t="shared" si="1549"/>
        <v>0</v>
      </c>
      <c r="BMO27" s="1112">
        <f t="shared" si="1549"/>
        <v>0</v>
      </c>
      <c r="BMP27" s="1112">
        <f t="shared" si="1549"/>
        <v>0</v>
      </c>
      <c r="BMQ27" s="1112">
        <f t="shared" si="1549"/>
        <v>0</v>
      </c>
      <c r="BMR27" s="1112">
        <f t="shared" si="1549"/>
        <v>0</v>
      </c>
      <c r="BMS27" s="1125">
        <f t="shared" si="1549"/>
        <v>0</v>
      </c>
      <c r="BMT27" s="1113">
        <f t="shared" si="1549"/>
        <v>0</v>
      </c>
      <c r="BMV27" s="1120">
        <f t="shared" ref="BMV27:BNI27" si="1550">SUM(BMV28:BMV30)</f>
        <v>0</v>
      </c>
      <c r="BMW27" s="1112">
        <f t="shared" si="1550"/>
        <v>0</v>
      </c>
      <c r="BMX27" s="1112">
        <f t="shared" si="1550"/>
        <v>0</v>
      </c>
      <c r="BMY27" s="1112">
        <f t="shared" si="1550"/>
        <v>0</v>
      </c>
      <c r="BMZ27" s="1112">
        <f t="shared" si="1550"/>
        <v>0</v>
      </c>
      <c r="BNA27" s="1112">
        <f t="shared" si="1550"/>
        <v>0</v>
      </c>
      <c r="BNB27" s="1112">
        <f t="shared" si="1550"/>
        <v>0</v>
      </c>
      <c r="BNC27" s="1112">
        <f t="shared" si="1550"/>
        <v>0</v>
      </c>
      <c r="BND27" s="1112">
        <f t="shared" si="1550"/>
        <v>0</v>
      </c>
      <c r="BNE27" s="1112">
        <f t="shared" si="1550"/>
        <v>0</v>
      </c>
      <c r="BNF27" s="1112">
        <f t="shared" si="1550"/>
        <v>0</v>
      </c>
      <c r="BNG27" s="1112">
        <f t="shared" si="1550"/>
        <v>0</v>
      </c>
      <c r="BNH27" s="1125">
        <f t="shared" si="1550"/>
        <v>0</v>
      </c>
      <c r="BNI27" s="1113">
        <f t="shared" si="1550"/>
        <v>0</v>
      </c>
      <c r="BNK27" s="1120">
        <f t="shared" ref="BNK27:BNX27" si="1551">SUM(BNK28:BNK30)</f>
        <v>0</v>
      </c>
      <c r="BNL27" s="1112">
        <f t="shared" si="1551"/>
        <v>0</v>
      </c>
      <c r="BNM27" s="1112">
        <f t="shared" si="1551"/>
        <v>0</v>
      </c>
      <c r="BNN27" s="1112">
        <f t="shared" si="1551"/>
        <v>0</v>
      </c>
      <c r="BNO27" s="1112">
        <f t="shared" si="1551"/>
        <v>0</v>
      </c>
      <c r="BNP27" s="1112">
        <f t="shared" si="1551"/>
        <v>0</v>
      </c>
      <c r="BNQ27" s="1112">
        <f t="shared" si="1551"/>
        <v>0</v>
      </c>
      <c r="BNR27" s="1112">
        <f t="shared" si="1551"/>
        <v>0</v>
      </c>
      <c r="BNS27" s="1112">
        <f t="shared" si="1551"/>
        <v>0</v>
      </c>
      <c r="BNT27" s="1112">
        <f t="shared" si="1551"/>
        <v>0</v>
      </c>
      <c r="BNU27" s="1112">
        <f t="shared" si="1551"/>
        <v>0</v>
      </c>
      <c r="BNV27" s="1112">
        <f t="shared" si="1551"/>
        <v>0</v>
      </c>
      <c r="BNW27" s="1125">
        <f t="shared" si="1551"/>
        <v>0</v>
      </c>
      <c r="BNX27" s="1113">
        <f t="shared" si="1551"/>
        <v>0</v>
      </c>
      <c r="BNZ27" s="1120">
        <f t="shared" ref="BNZ27:BOM27" si="1552">SUM(BNZ28:BNZ30)</f>
        <v>0</v>
      </c>
      <c r="BOA27" s="1112">
        <f t="shared" si="1552"/>
        <v>0</v>
      </c>
      <c r="BOB27" s="1112">
        <f t="shared" si="1552"/>
        <v>0</v>
      </c>
      <c r="BOC27" s="1112">
        <f t="shared" si="1552"/>
        <v>0</v>
      </c>
      <c r="BOD27" s="1112">
        <f t="shared" si="1552"/>
        <v>0</v>
      </c>
      <c r="BOE27" s="1112">
        <f t="shared" si="1552"/>
        <v>0</v>
      </c>
      <c r="BOF27" s="1112">
        <f t="shared" si="1552"/>
        <v>0</v>
      </c>
      <c r="BOG27" s="1112">
        <f t="shared" si="1552"/>
        <v>0</v>
      </c>
      <c r="BOH27" s="1112">
        <f t="shared" si="1552"/>
        <v>0</v>
      </c>
      <c r="BOI27" s="1112">
        <f t="shared" si="1552"/>
        <v>0</v>
      </c>
      <c r="BOJ27" s="1112">
        <f t="shared" si="1552"/>
        <v>0</v>
      </c>
      <c r="BOK27" s="1112">
        <f t="shared" si="1552"/>
        <v>0</v>
      </c>
      <c r="BOL27" s="1125">
        <f t="shared" si="1552"/>
        <v>0</v>
      </c>
      <c r="BOM27" s="1113">
        <f t="shared" si="1552"/>
        <v>0</v>
      </c>
      <c r="BOO27" s="1120">
        <f t="shared" ref="BOO27:BPB27" si="1553">SUM(BOO28:BOO30)</f>
        <v>0</v>
      </c>
      <c r="BOP27" s="1112">
        <f t="shared" si="1553"/>
        <v>0</v>
      </c>
      <c r="BOQ27" s="1112">
        <f t="shared" si="1553"/>
        <v>0</v>
      </c>
      <c r="BOR27" s="1112">
        <f t="shared" si="1553"/>
        <v>0</v>
      </c>
      <c r="BOS27" s="1112">
        <f t="shared" si="1553"/>
        <v>0</v>
      </c>
      <c r="BOT27" s="1112">
        <f t="shared" si="1553"/>
        <v>0</v>
      </c>
      <c r="BOU27" s="1112">
        <f t="shared" si="1553"/>
        <v>0</v>
      </c>
      <c r="BOV27" s="1112">
        <f t="shared" si="1553"/>
        <v>0</v>
      </c>
      <c r="BOW27" s="1112">
        <f t="shared" si="1553"/>
        <v>0</v>
      </c>
      <c r="BOX27" s="1112">
        <f t="shared" si="1553"/>
        <v>0</v>
      </c>
      <c r="BOY27" s="1112">
        <f t="shared" si="1553"/>
        <v>0</v>
      </c>
      <c r="BOZ27" s="1112">
        <f t="shared" si="1553"/>
        <v>0</v>
      </c>
      <c r="BPA27" s="1125">
        <f t="shared" si="1553"/>
        <v>0</v>
      </c>
      <c r="BPB27" s="1113">
        <f t="shared" si="1553"/>
        <v>0</v>
      </c>
      <c r="BPD27" s="1120">
        <f t="shared" ref="BPD27:BPQ27" si="1554">SUM(BPD28:BPD30)</f>
        <v>0</v>
      </c>
      <c r="BPE27" s="1112">
        <f t="shared" si="1554"/>
        <v>0</v>
      </c>
      <c r="BPF27" s="1112">
        <f t="shared" si="1554"/>
        <v>0</v>
      </c>
      <c r="BPG27" s="1112">
        <f t="shared" si="1554"/>
        <v>0</v>
      </c>
      <c r="BPH27" s="1112">
        <f t="shared" si="1554"/>
        <v>0</v>
      </c>
      <c r="BPI27" s="1112">
        <f t="shared" si="1554"/>
        <v>0</v>
      </c>
      <c r="BPJ27" s="1112">
        <f t="shared" si="1554"/>
        <v>0</v>
      </c>
      <c r="BPK27" s="1112">
        <f t="shared" si="1554"/>
        <v>0</v>
      </c>
      <c r="BPL27" s="1112">
        <f t="shared" si="1554"/>
        <v>0</v>
      </c>
      <c r="BPM27" s="1112">
        <f t="shared" si="1554"/>
        <v>0</v>
      </c>
      <c r="BPN27" s="1112">
        <f t="shared" si="1554"/>
        <v>0</v>
      </c>
      <c r="BPO27" s="1112">
        <f t="shared" si="1554"/>
        <v>0</v>
      </c>
      <c r="BPP27" s="1125">
        <f t="shared" si="1554"/>
        <v>0</v>
      </c>
      <c r="BPQ27" s="1113">
        <f t="shared" si="1554"/>
        <v>0</v>
      </c>
      <c r="BPS27" s="1120">
        <f t="shared" ref="BPS27:BQF27" si="1555">SUM(BPS28:BPS30)</f>
        <v>0</v>
      </c>
      <c r="BPT27" s="1112">
        <f t="shared" si="1555"/>
        <v>0</v>
      </c>
      <c r="BPU27" s="1112">
        <f t="shared" si="1555"/>
        <v>0</v>
      </c>
      <c r="BPV27" s="1112">
        <f t="shared" si="1555"/>
        <v>0</v>
      </c>
      <c r="BPW27" s="1112">
        <f t="shared" si="1555"/>
        <v>0</v>
      </c>
      <c r="BPX27" s="1112">
        <f t="shared" si="1555"/>
        <v>0</v>
      </c>
      <c r="BPY27" s="1112">
        <f t="shared" si="1555"/>
        <v>0</v>
      </c>
      <c r="BPZ27" s="1112">
        <f t="shared" si="1555"/>
        <v>0</v>
      </c>
      <c r="BQA27" s="1112">
        <f t="shared" si="1555"/>
        <v>0</v>
      </c>
      <c r="BQB27" s="1112">
        <f t="shared" si="1555"/>
        <v>0</v>
      </c>
      <c r="BQC27" s="1112">
        <f t="shared" si="1555"/>
        <v>0</v>
      </c>
      <c r="BQD27" s="1112">
        <f t="shared" si="1555"/>
        <v>0</v>
      </c>
      <c r="BQE27" s="1125">
        <f t="shared" si="1555"/>
        <v>0</v>
      </c>
      <c r="BQF27" s="1113">
        <f t="shared" si="1555"/>
        <v>0</v>
      </c>
      <c r="BQH27" s="1120">
        <f t="shared" ref="BQH27:BQU27" si="1556">SUM(BQH28:BQH30)</f>
        <v>0</v>
      </c>
      <c r="BQI27" s="1112">
        <f t="shared" si="1556"/>
        <v>0</v>
      </c>
      <c r="BQJ27" s="1112">
        <f t="shared" si="1556"/>
        <v>0</v>
      </c>
      <c r="BQK27" s="1112">
        <f t="shared" si="1556"/>
        <v>0</v>
      </c>
      <c r="BQL27" s="1112">
        <f t="shared" si="1556"/>
        <v>0</v>
      </c>
      <c r="BQM27" s="1112">
        <f t="shared" si="1556"/>
        <v>0</v>
      </c>
      <c r="BQN27" s="1112">
        <f t="shared" si="1556"/>
        <v>0</v>
      </c>
      <c r="BQO27" s="1112">
        <f t="shared" si="1556"/>
        <v>0</v>
      </c>
      <c r="BQP27" s="1112">
        <f t="shared" si="1556"/>
        <v>0</v>
      </c>
      <c r="BQQ27" s="1112">
        <f t="shared" si="1556"/>
        <v>0</v>
      </c>
      <c r="BQR27" s="1112">
        <f t="shared" si="1556"/>
        <v>0</v>
      </c>
      <c r="BQS27" s="1112">
        <f t="shared" si="1556"/>
        <v>0</v>
      </c>
      <c r="BQT27" s="1125">
        <f t="shared" si="1556"/>
        <v>0</v>
      </c>
      <c r="BQU27" s="1113">
        <f t="shared" si="1556"/>
        <v>0</v>
      </c>
      <c r="BQW27" s="1120">
        <f t="shared" ref="BQW27:BRJ27" si="1557">SUM(BQW28:BQW30)</f>
        <v>0</v>
      </c>
      <c r="BQX27" s="1112">
        <f t="shared" si="1557"/>
        <v>0</v>
      </c>
      <c r="BQY27" s="1112">
        <f t="shared" si="1557"/>
        <v>0</v>
      </c>
      <c r="BQZ27" s="1112">
        <f t="shared" si="1557"/>
        <v>0</v>
      </c>
      <c r="BRA27" s="1112">
        <f t="shared" si="1557"/>
        <v>0</v>
      </c>
      <c r="BRB27" s="1112">
        <f t="shared" si="1557"/>
        <v>0</v>
      </c>
      <c r="BRC27" s="1112">
        <f t="shared" si="1557"/>
        <v>0</v>
      </c>
      <c r="BRD27" s="1112">
        <f t="shared" si="1557"/>
        <v>0</v>
      </c>
      <c r="BRE27" s="1112">
        <f t="shared" si="1557"/>
        <v>0</v>
      </c>
      <c r="BRF27" s="1112">
        <f t="shared" si="1557"/>
        <v>0</v>
      </c>
      <c r="BRG27" s="1112">
        <f t="shared" si="1557"/>
        <v>0</v>
      </c>
      <c r="BRH27" s="1112">
        <f t="shared" si="1557"/>
        <v>0</v>
      </c>
      <c r="BRI27" s="1125">
        <f t="shared" si="1557"/>
        <v>0</v>
      </c>
      <c r="BRJ27" s="1113">
        <f t="shared" si="1557"/>
        <v>0</v>
      </c>
      <c r="BRL27" s="1120">
        <f t="shared" ref="BRL27:BRY27" si="1558">SUM(BRL28:BRL30)</f>
        <v>0</v>
      </c>
      <c r="BRM27" s="1112">
        <f t="shared" si="1558"/>
        <v>0</v>
      </c>
      <c r="BRN27" s="1112">
        <f t="shared" si="1558"/>
        <v>0</v>
      </c>
      <c r="BRO27" s="1112">
        <f t="shared" si="1558"/>
        <v>0</v>
      </c>
      <c r="BRP27" s="1112">
        <f t="shared" si="1558"/>
        <v>0</v>
      </c>
      <c r="BRQ27" s="1112">
        <f t="shared" si="1558"/>
        <v>0</v>
      </c>
      <c r="BRR27" s="1112">
        <f t="shared" si="1558"/>
        <v>0</v>
      </c>
      <c r="BRS27" s="1112">
        <f t="shared" si="1558"/>
        <v>0</v>
      </c>
      <c r="BRT27" s="1112">
        <f t="shared" si="1558"/>
        <v>0</v>
      </c>
      <c r="BRU27" s="1112">
        <f t="shared" si="1558"/>
        <v>0</v>
      </c>
      <c r="BRV27" s="1112">
        <f t="shared" si="1558"/>
        <v>0</v>
      </c>
      <c r="BRW27" s="1112">
        <f t="shared" si="1558"/>
        <v>0</v>
      </c>
      <c r="BRX27" s="1125">
        <f t="shared" si="1558"/>
        <v>0</v>
      </c>
      <c r="BRY27" s="1113">
        <f t="shared" si="1558"/>
        <v>0</v>
      </c>
      <c r="BSA27" s="1120">
        <f t="shared" ref="BSA27:BSN27" si="1559">SUM(BSA28:BSA30)</f>
        <v>0</v>
      </c>
      <c r="BSB27" s="1112">
        <f t="shared" si="1559"/>
        <v>0</v>
      </c>
      <c r="BSC27" s="1112">
        <f t="shared" si="1559"/>
        <v>0</v>
      </c>
      <c r="BSD27" s="1112">
        <f t="shared" si="1559"/>
        <v>0</v>
      </c>
      <c r="BSE27" s="1112">
        <f t="shared" si="1559"/>
        <v>0</v>
      </c>
      <c r="BSF27" s="1112">
        <f t="shared" si="1559"/>
        <v>0</v>
      </c>
      <c r="BSG27" s="1112">
        <f t="shared" si="1559"/>
        <v>0</v>
      </c>
      <c r="BSH27" s="1112">
        <f t="shared" si="1559"/>
        <v>0</v>
      </c>
      <c r="BSI27" s="1112">
        <f t="shared" si="1559"/>
        <v>0</v>
      </c>
      <c r="BSJ27" s="1112">
        <f t="shared" si="1559"/>
        <v>0</v>
      </c>
      <c r="BSK27" s="1112">
        <f t="shared" si="1559"/>
        <v>0</v>
      </c>
      <c r="BSL27" s="1112">
        <f t="shared" si="1559"/>
        <v>0</v>
      </c>
      <c r="BSM27" s="1125">
        <f t="shared" si="1559"/>
        <v>0</v>
      </c>
      <c r="BSN27" s="1113">
        <f t="shared" si="1559"/>
        <v>0</v>
      </c>
      <c r="BSP27" s="1120">
        <f t="shared" ref="BSP27:BTC27" si="1560">SUM(BSP28:BSP30)</f>
        <v>0</v>
      </c>
      <c r="BSQ27" s="1112">
        <f t="shared" si="1560"/>
        <v>0</v>
      </c>
      <c r="BSR27" s="1112">
        <f t="shared" si="1560"/>
        <v>0</v>
      </c>
      <c r="BSS27" s="1112">
        <f t="shared" si="1560"/>
        <v>0</v>
      </c>
      <c r="BST27" s="1112">
        <f t="shared" si="1560"/>
        <v>0</v>
      </c>
      <c r="BSU27" s="1112">
        <f t="shared" si="1560"/>
        <v>0</v>
      </c>
      <c r="BSV27" s="1112">
        <f t="shared" si="1560"/>
        <v>0</v>
      </c>
      <c r="BSW27" s="1112">
        <f t="shared" si="1560"/>
        <v>0</v>
      </c>
      <c r="BSX27" s="1112">
        <f t="shared" si="1560"/>
        <v>0</v>
      </c>
      <c r="BSY27" s="1112">
        <f t="shared" si="1560"/>
        <v>0</v>
      </c>
      <c r="BSZ27" s="1112">
        <f t="shared" si="1560"/>
        <v>0</v>
      </c>
      <c r="BTA27" s="1112">
        <f t="shared" si="1560"/>
        <v>0</v>
      </c>
      <c r="BTB27" s="1125">
        <f t="shared" si="1560"/>
        <v>0</v>
      </c>
      <c r="BTC27" s="1113">
        <f t="shared" si="1560"/>
        <v>0</v>
      </c>
      <c r="BTE27" s="1120">
        <f t="shared" ref="BTE27:BTR27" si="1561">SUM(BTE28:BTE30)</f>
        <v>0</v>
      </c>
      <c r="BTF27" s="1112">
        <f t="shared" si="1561"/>
        <v>0</v>
      </c>
      <c r="BTG27" s="1112">
        <f t="shared" si="1561"/>
        <v>0</v>
      </c>
      <c r="BTH27" s="1112">
        <f t="shared" si="1561"/>
        <v>0</v>
      </c>
      <c r="BTI27" s="1112">
        <f t="shared" si="1561"/>
        <v>0</v>
      </c>
      <c r="BTJ27" s="1112">
        <f t="shared" si="1561"/>
        <v>0</v>
      </c>
      <c r="BTK27" s="1112">
        <f t="shared" si="1561"/>
        <v>0</v>
      </c>
      <c r="BTL27" s="1112">
        <f t="shared" si="1561"/>
        <v>0</v>
      </c>
      <c r="BTM27" s="1112">
        <f t="shared" si="1561"/>
        <v>0</v>
      </c>
      <c r="BTN27" s="1112">
        <f t="shared" si="1561"/>
        <v>0</v>
      </c>
      <c r="BTO27" s="1112">
        <f t="shared" si="1561"/>
        <v>0</v>
      </c>
      <c r="BTP27" s="1112">
        <f t="shared" si="1561"/>
        <v>0</v>
      </c>
      <c r="BTQ27" s="1125">
        <f t="shared" si="1561"/>
        <v>0</v>
      </c>
      <c r="BTR27" s="1113">
        <f t="shared" si="1561"/>
        <v>0</v>
      </c>
      <c r="BTT27" s="1120">
        <f t="shared" ref="BTT27:BUG27" si="1562">SUM(BTT28:BTT30)</f>
        <v>0</v>
      </c>
      <c r="BTU27" s="1112">
        <f t="shared" si="1562"/>
        <v>0</v>
      </c>
      <c r="BTV27" s="1112">
        <f t="shared" si="1562"/>
        <v>0</v>
      </c>
      <c r="BTW27" s="1112">
        <f t="shared" si="1562"/>
        <v>0</v>
      </c>
      <c r="BTX27" s="1112">
        <f t="shared" si="1562"/>
        <v>0</v>
      </c>
      <c r="BTY27" s="1112">
        <f t="shared" si="1562"/>
        <v>0</v>
      </c>
      <c r="BTZ27" s="1112">
        <f t="shared" si="1562"/>
        <v>0</v>
      </c>
      <c r="BUA27" s="1112">
        <f t="shared" si="1562"/>
        <v>0</v>
      </c>
      <c r="BUB27" s="1112">
        <f t="shared" si="1562"/>
        <v>0</v>
      </c>
      <c r="BUC27" s="1112">
        <f t="shared" si="1562"/>
        <v>0</v>
      </c>
      <c r="BUD27" s="1112">
        <f t="shared" si="1562"/>
        <v>0</v>
      </c>
      <c r="BUE27" s="1112">
        <f t="shared" si="1562"/>
        <v>0</v>
      </c>
      <c r="BUF27" s="1125">
        <f t="shared" si="1562"/>
        <v>0</v>
      </c>
      <c r="BUG27" s="1113">
        <f t="shared" si="1562"/>
        <v>0</v>
      </c>
      <c r="BUI27" s="1120">
        <f t="shared" ref="BUI27:BUV27" si="1563">SUM(BUI28:BUI30)</f>
        <v>0</v>
      </c>
      <c r="BUJ27" s="1112">
        <f t="shared" si="1563"/>
        <v>0</v>
      </c>
      <c r="BUK27" s="1112">
        <f t="shared" si="1563"/>
        <v>0</v>
      </c>
      <c r="BUL27" s="1112">
        <f t="shared" si="1563"/>
        <v>0</v>
      </c>
      <c r="BUM27" s="1112">
        <f t="shared" si="1563"/>
        <v>0</v>
      </c>
      <c r="BUN27" s="1112">
        <f t="shared" si="1563"/>
        <v>0</v>
      </c>
      <c r="BUO27" s="1112">
        <f t="shared" si="1563"/>
        <v>0</v>
      </c>
      <c r="BUP27" s="1112">
        <f t="shared" si="1563"/>
        <v>0</v>
      </c>
      <c r="BUQ27" s="1112">
        <f t="shared" si="1563"/>
        <v>0</v>
      </c>
      <c r="BUR27" s="1112">
        <f t="shared" si="1563"/>
        <v>0</v>
      </c>
      <c r="BUS27" s="1112">
        <f t="shared" si="1563"/>
        <v>0</v>
      </c>
      <c r="BUT27" s="1112">
        <f t="shared" si="1563"/>
        <v>0</v>
      </c>
      <c r="BUU27" s="1125">
        <f t="shared" si="1563"/>
        <v>0</v>
      </c>
      <c r="BUV27" s="1113">
        <f t="shared" si="1563"/>
        <v>0</v>
      </c>
      <c r="BUX27" s="1120">
        <f t="shared" ref="BUX27:BVK27" si="1564">SUM(BUX28:BUX30)</f>
        <v>0</v>
      </c>
      <c r="BUY27" s="1112">
        <f t="shared" si="1564"/>
        <v>0</v>
      </c>
      <c r="BUZ27" s="1112">
        <f t="shared" si="1564"/>
        <v>0</v>
      </c>
      <c r="BVA27" s="1112">
        <f t="shared" si="1564"/>
        <v>0</v>
      </c>
      <c r="BVB27" s="1112">
        <f t="shared" si="1564"/>
        <v>0</v>
      </c>
      <c r="BVC27" s="1112">
        <f t="shared" si="1564"/>
        <v>0</v>
      </c>
      <c r="BVD27" s="1112">
        <f t="shared" si="1564"/>
        <v>0</v>
      </c>
      <c r="BVE27" s="1112">
        <f t="shared" si="1564"/>
        <v>0</v>
      </c>
      <c r="BVF27" s="1112">
        <f t="shared" si="1564"/>
        <v>0</v>
      </c>
      <c r="BVG27" s="1112">
        <f t="shared" si="1564"/>
        <v>0</v>
      </c>
      <c r="BVH27" s="1112">
        <f t="shared" si="1564"/>
        <v>0</v>
      </c>
      <c r="BVI27" s="1112">
        <f t="shared" si="1564"/>
        <v>0</v>
      </c>
      <c r="BVJ27" s="1125">
        <f t="shared" si="1564"/>
        <v>0</v>
      </c>
      <c r="BVK27" s="1113">
        <f t="shared" si="1564"/>
        <v>0</v>
      </c>
      <c r="BVM27" s="1120">
        <f t="shared" ref="BVM27:BVZ27" si="1565">SUM(BVM28:BVM30)</f>
        <v>0</v>
      </c>
      <c r="BVN27" s="1112">
        <f t="shared" si="1565"/>
        <v>0</v>
      </c>
      <c r="BVO27" s="1112">
        <f t="shared" si="1565"/>
        <v>0</v>
      </c>
      <c r="BVP27" s="1112">
        <f t="shared" si="1565"/>
        <v>0</v>
      </c>
      <c r="BVQ27" s="1112">
        <f t="shared" si="1565"/>
        <v>0</v>
      </c>
      <c r="BVR27" s="1112">
        <f t="shared" si="1565"/>
        <v>0</v>
      </c>
      <c r="BVS27" s="1112">
        <f t="shared" si="1565"/>
        <v>0</v>
      </c>
      <c r="BVT27" s="1112">
        <f t="shared" si="1565"/>
        <v>0</v>
      </c>
      <c r="BVU27" s="1112">
        <f t="shared" si="1565"/>
        <v>0</v>
      </c>
      <c r="BVV27" s="1112">
        <f t="shared" si="1565"/>
        <v>0</v>
      </c>
      <c r="BVW27" s="1112">
        <f t="shared" si="1565"/>
        <v>0</v>
      </c>
      <c r="BVX27" s="1112">
        <f t="shared" si="1565"/>
        <v>0</v>
      </c>
      <c r="BVY27" s="1125">
        <f t="shared" si="1565"/>
        <v>0</v>
      </c>
      <c r="BVZ27" s="1113">
        <f t="shared" si="1565"/>
        <v>0</v>
      </c>
      <c r="BWB27" s="1120">
        <f t="shared" ref="BWB27:BWO27" si="1566">SUM(BWB28:BWB30)</f>
        <v>0</v>
      </c>
      <c r="BWC27" s="1112">
        <f t="shared" si="1566"/>
        <v>0</v>
      </c>
      <c r="BWD27" s="1112">
        <f t="shared" si="1566"/>
        <v>0</v>
      </c>
      <c r="BWE27" s="1112">
        <f t="shared" si="1566"/>
        <v>0</v>
      </c>
      <c r="BWF27" s="1112">
        <f t="shared" si="1566"/>
        <v>0</v>
      </c>
      <c r="BWG27" s="1112">
        <f t="shared" si="1566"/>
        <v>0</v>
      </c>
      <c r="BWH27" s="1112">
        <f t="shared" si="1566"/>
        <v>0</v>
      </c>
      <c r="BWI27" s="1112">
        <f t="shared" si="1566"/>
        <v>0</v>
      </c>
      <c r="BWJ27" s="1112">
        <f t="shared" si="1566"/>
        <v>0</v>
      </c>
      <c r="BWK27" s="1112">
        <f t="shared" si="1566"/>
        <v>0</v>
      </c>
      <c r="BWL27" s="1112">
        <f t="shared" si="1566"/>
        <v>0</v>
      </c>
      <c r="BWM27" s="1112">
        <f t="shared" si="1566"/>
        <v>0</v>
      </c>
      <c r="BWN27" s="1125">
        <f t="shared" si="1566"/>
        <v>0</v>
      </c>
      <c r="BWO27" s="1113">
        <f t="shared" si="1566"/>
        <v>0</v>
      </c>
    </row>
    <row r="28" spans="2:2130" ht="30" customHeight="1" x14ac:dyDescent="0.2">
      <c r="B28" s="1114" t="s">
        <v>780</v>
      </c>
      <c r="C28" s="1109"/>
      <c r="D28" s="1109"/>
      <c r="E28" s="1109"/>
      <c r="F28" s="1109"/>
      <c r="G28" s="1112">
        <f>C28+D28-E28+F28</f>
        <v>0</v>
      </c>
      <c r="H28" s="1109"/>
      <c r="I28" s="1109"/>
      <c r="J28" s="1109"/>
      <c r="K28" s="1109"/>
      <c r="L28" s="1109"/>
      <c r="M28" s="1111"/>
      <c r="N28" s="1112">
        <f>H28+I28-J28+K28-L28+M28</f>
        <v>0</v>
      </c>
      <c r="O28" s="1126"/>
      <c r="P28" s="1110"/>
      <c r="Q28" s="1109"/>
      <c r="R28" s="1109"/>
      <c r="S28" s="1109"/>
      <c r="T28" s="1109"/>
      <c r="U28" s="1112">
        <f>Q28+R28-S28+T28</f>
        <v>0</v>
      </c>
      <c r="V28" s="1109"/>
      <c r="W28" s="1109"/>
      <c r="X28" s="1109"/>
      <c r="Y28" s="1109"/>
      <c r="Z28" s="1109"/>
      <c r="AA28" s="1111"/>
      <c r="AB28" s="1112">
        <f>V28+W28-X28+Y28-Z28+AA28</f>
        <v>0</v>
      </c>
      <c r="AC28" s="1126"/>
      <c r="AD28" s="1110"/>
      <c r="AF28" s="1121"/>
      <c r="AG28" s="1109"/>
      <c r="AH28" s="1109"/>
      <c r="AI28" s="1109"/>
      <c r="AJ28" s="1112">
        <f>AF28+AG28-AH28+AI28</f>
        <v>0</v>
      </c>
      <c r="AK28" s="1109"/>
      <c r="AL28" s="1109"/>
      <c r="AM28" s="1109"/>
      <c r="AN28" s="1109"/>
      <c r="AO28" s="1109"/>
      <c r="AP28" s="1111"/>
      <c r="AQ28" s="1112">
        <f>AK28+AL28-AM28+AN28-AO28+AP28</f>
        <v>0</v>
      </c>
      <c r="AR28" s="1126"/>
      <c r="AS28" s="1110"/>
      <c r="AU28" s="1121"/>
      <c r="AV28" s="1109"/>
      <c r="AW28" s="1109"/>
      <c r="AX28" s="1109"/>
      <c r="AY28" s="1112">
        <f>AU28+AV28-AW28+AX28</f>
        <v>0</v>
      </c>
      <c r="AZ28" s="1109"/>
      <c r="BA28" s="1109"/>
      <c r="BB28" s="1109"/>
      <c r="BC28" s="1109"/>
      <c r="BD28" s="1109"/>
      <c r="BE28" s="1111"/>
      <c r="BF28" s="1112">
        <f>AZ28+BA28-BB28+BC28-BD28+BE28</f>
        <v>0</v>
      </c>
      <c r="BG28" s="1126"/>
      <c r="BH28" s="1110"/>
      <c r="BJ28" s="1121"/>
      <c r="BK28" s="1109"/>
      <c r="BL28" s="1109"/>
      <c r="BM28" s="1109"/>
      <c r="BN28" s="1112">
        <f>BJ28+BK28-BL28+BM28</f>
        <v>0</v>
      </c>
      <c r="BO28" s="1109"/>
      <c r="BP28" s="1109"/>
      <c r="BQ28" s="1109"/>
      <c r="BR28" s="1109"/>
      <c r="BS28" s="1109"/>
      <c r="BT28" s="1111"/>
      <c r="BU28" s="1112">
        <f>BO28+BP28-BQ28+BR28-BS28+BT28</f>
        <v>0</v>
      </c>
      <c r="BV28" s="1126"/>
      <c r="BW28" s="1110"/>
      <c r="BY28" s="1121"/>
      <c r="BZ28" s="1109"/>
      <c r="CA28" s="1109"/>
      <c r="CB28" s="1109"/>
      <c r="CC28" s="1112">
        <f>BY28+BZ28-CA28+CB28</f>
        <v>0</v>
      </c>
      <c r="CD28" s="1109"/>
      <c r="CE28" s="1109"/>
      <c r="CF28" s="1109"/>
      <c r="CG28" s="1109"/>
      <c r="CH28" s="1109"/>
      <c r="CI28" s="1111"/>
      <c r="CJ28" s="1112">
        <f>CD28+CE28-CF28+CG28-CH28+CI28</f>
        <v>0</v>
      </c>
      <c r="CK28" s="1126"/>
      <c r="CL28" s="1110"/>
      <c r="CN28" s="1121"/>
      <c r="CO28" s="1109"/>
      <c r="CP28" s="1109"/>
      <c r="CQ28" s="1109"/>
      <c r="CR28" s="1112">
        <f>CN28+CO28-CP28+CQ28</f>
        <v>0</v>
      </c>
      <c r="CS28" s="1109"/>
      <c r="CT28" s="1109"/>
      <c r="CU28" s="1109"/>
      <c r="CV28" s="1109"/>
      <c r="CW28" s="1109"/>
      <c r="CX28" s="1111"/>
      <c r="CY28" s="1112">
        <f>CS28+CT28-CU28+CV28-CW28+CX28</f>
        <v>0</v>
      </c>
      <c r="CZ28" s="1126"/>
      <c r="DA28" s="1110"/>
      <c r="DC28" s="1121"/>
      <c r="DD28" s="1109"/>
      <c r="DE28" s="1109"/>
      <c r="DF28" s="1109"/>
      <c r="DG28" s="1112">
        <f>DC28+DD28-DE28+DF28</f>
        <v>0</v>
      </c>
      <c r="DH28" s="1109"/>
      <c r="DI28" s="1109"/>
      <c r="DJ28" s="1109"/>
      <c r="DK28" s="1109"/>
      <c r="DL28" s="1109"/>
      <c r="DM28" s="1111"/>
      <c r="DN28" s="1112">
        <f>DH28+DI28-DJ28+DK28-DL28+DM28</f>
        <v>0</v>
      </c>
      <c r="DO28" s="1126"/>
      <c r="DP28" s="1110"/>
      <c r="DR28" s="1121"/>
      <c r="DS28" s="1109"/>
      <c r="DT28" s="1109"/>
      <c r="DU28" s="1109"/>
      <c r="DV28" s="1112">
        <f>DR28+DS28-DT28+DU28</f>
        <v>0</v>
      </c>
      <c r="DW28" s="1109"/>
      <c r="DX28" s="1109"/>
      <c r="DY28" s="1109"/>
      <c r="DZ28" s="1109"/>
      <c r="EA28" s="1109"/>
      <c r="EB28" s="1111"/>
      <c r="EC28" s="1112">
        <f>DW28+DX28-DY28+DZ28-EA28+EB28</f>
        <v>0</v>
      </c>
      <c r="ED28" s="1126"/>
      <c r="EE28" s="1110"/>
      <c r="EG28" s="1121"/>
      <c r="EH28" s="1109"/>
      <c r="EI28" s="1109"/>
      <c r="EJ28" s="1109"/>
      <c r="EK28" s="1112">
        <f>EG28+EH28-EI28+EJ28</f>
        <v>0</v>
      </c>
      <c r="EL28" s="1109"/>
      <c r="EM28" s="1109"/>
      <c r="EN28" s="1109"/>
      <c r="EO28" s="1109"/>
      <c r="EP28" s="1109"/>
      <c r="EQ28" s="1111"/>
      <c r="ER28" s="1112">
        <f>EL28+EM28-EN28+EO28-EP28+EQ28</f>
        <v>0</v>
      </c>
      <c r="ES28" s="1126"/>
      <c r="ET28" s="1110"/>
      <c r="EV28" s="1121"/>
      <c r="EW28" s="1109"/>
      <c r="EX28" s="1109"/>
      <c r="EY28" s="1109"/>
      <c r="EZ28" s="1112">
        <f>EV28+EW28-EX28+EY28</f>
        <v>0</v>
      </c>
      <c r="FA28" s="1109"/>
      <c r="FB28" s="1109"/>
      <c r="FC28" s="1109"/>
      <c r="FD28" s="1109"/>
      <c r="FE28" s="1109"/>
      <c r="FF28" s="1111"/>
      <c r="FG28" s="1112">
        <f>FA28+FB28-FC28+FD28-FE28+FF28</f>
        <v>0</v>
      </c>
      <c r="FH28" s="1126"/>
      <c r="FI28" s="1110"/>
      <c r="FK28" s="1121"/>
      <c r="FL28" s="1109"/>
      <c r="FM28" s="1109"/>
      <c r="FN28" s="1109"/>
      <c r="FO28" s="1112">
        <f>FK28+FL28-FM28+FN28</f>
        <v>0</v>
      </c>
      <c r="FP28" s="1109"/>
      <c r="FQ28" s="1109"/>
      <c r="FR28" s="1109"/>
      <c r="FS28" s="1109"/>
      <c r="FT28" s="1109"/>
      <c r="FU28" s="1111"/>
      <c r="FV28" s="1112">
        <f>FP28+FQ28-FR28+FS28-FT28+FU28</f>
        <v>0</v>
      </c>
      <c r="FW28" s="1126"/>
      <c r="FX28" s="1110"/>
      <c r="FZ28" s="1121"/>
      <c r="GA28" s="1109"/>
      <c r="GB28" s="1109"/>
      <c r="GC28" s="1109"/>
      <c r="GD28" s="1112">
        <f>FZ28+GA28-GB28+GC28</f>
        <v>0</v>
      </c>
      <c r="GE28" s="1109"/>
      <c r="GF28" s="1109"/>
      <c r="GG28" s="1109"/>
      <c r="GH28" s="1109"/>
      <c r="GI28" s="1109"/>
      <c r="GJ28" s="1111"/>
      <c r="GK28" s="1112">
        <f>GE28+GF28-GG28+GH28-GI28+GJ28</f>
        <v>0</v>
      </c>
      <c r="GL28" s="1126"/>
      <c r="GM28" s="1110"/>
      <c r="GO28" s="1121"/>
      <c r="GP28" s="1109"/>
      <c r="GQ28" s="1109"/>
      <c r="GR28" s="1109"/>
      <c r="GS28" s="1112">
        <f>GO28+GP28-GQ28+GR28</f>
        <v>0</v>
      </c>
      <c r="GT28" s="1109"/>
      <c r="GU28" s="1109"/>
      <c r="GV28" s="1109"/>
      <c r="GW28" s="1109"/>
      <c r="GX28" s="1109"/>
      <c r="GY28" s="1111"/>
      <c r="GZ28" s="1112">
        <f>GT28+GU28-GV28+GW28-GX28+GY28</f>
        <v>0</v>
      </c>
      <c r="HA28" s="1126"/>
      <c r="HB28" s="1110"/>
      <c r="HD28" s="1121"/>
      <c r="HE28" s="1109"/>
      <c r="HF28" s="1109"/>
      <c r="HG28" s="1109"/>
      <c r="HH28" s="1112">
        <f>HD28+HE28-HF28+HG28</f>
        <v>0</v>
      </c>
      <c r="HI28" s="1109"/>
      <c r="HJ28" s="1109"/>
      <c r="HK28" s="1109"/>
      <c r="HL28" s="1109"/>
      <c r="HM28" s="1109"/>
      <c r="HN28" s="1111"/>
      <c r="HO28" s="1112">
        <f>HI28+HJ28-HK28+HL28-HM28+HN28</f>
        <v>0</v>
      </c>
      <c r="HP28" s="1126"/>
      <c r="HQ28" s="1110"/>
      <c r="HS28" s="1121"/>
      <c r="HT28" s="1109"/>
      <c r="HU28" s="1109"/>
      <c r="HV28" s="1109"/>
      <c r="HW28" s="1112">
        <f>HS28+HT28-HU28+HV28</f>
        <v>0</v>
      </c>
      <c r="HX28" s="1109"/>
      <c r="HY28" s="1109"/>
      <c r="HZ28" s="1109"/>
      <c r="IA28" s="1109"/>
      <c r="IB28" s="1109"/>
      <c r="IC28" s="1111"/>
      <c r="ID28" s="1112">
        <f>HX28+HY28-HZ28+IA28-IB28+IC28</f>
        <v>0</v>
      </c>
      <c r="IE28" s="1126"/>
      <c r="IF28" s="1110"/>
      <c r="IH28" s="1121"/>
      <c r="II28" s="1109"/>
      <c r="IJ28" s="1109"/>
      <c r="IK28" s="1109"/>
      <c r="IL28" s="1112">
        <f>IH28+II28-IJ28+IK28</f>
        <v>0</v>
      </c>
      <c r="IM28" s="1109"/>
      <c r="IN28" s="1109"/>
      <c r="IO28" s="1109"/>
      <c r="IP28" s="1109"/>
      <c r="IQ28" s="1109"/>
      <c r="IR28" s="1111"/>
      <c r="IS28" s="1112">
        <f>IM28+IN28-IO28+IP28-IQ28+IR28</f>
        <v>0</v>
      </c>
      <c r="IT28" s="1126"/>
      <c r="IU28" s="1110"/>
      <c r="IW28" s="1121"/>
      <c r="IX28" s="1109"/>
      <c r="IY28" s="1109"/>
      <c r="IZ28" s="1109"/>
      <c r="JA28" s="1112">
        <f>IW28+IX28-IY28+IZ28</f>
        <v>0</v>
      </c>
      <c r="JB28" s="1109"/>
      <c r="JC28" s="1109"/>
      <c r="JD28" s="1109"/>
      <c r="JE28" s="1109"/>
      <c r="JF28" s="1109"/>
      <c r="JG28" s="1111"/>
      <c r="JH28" s="1112">
        <f>JB28+JC28-JD28+JE28-JF28+JG28</f>
        <v>0</v>
      </c>
      <c r="JI28" s="1126"/>
      <c r="JJ28" s="1110"/>
      <c r="JL28" s="1121"/>
      <c r="JM28" s="1109"/>
      <c r="JN28" s="1109"/>
      <c r="JO28" s="1109"/>
      <c r="JP28" s="1112">
        <f>JL28+JM28-JN28+JO28</f>
        <v>0</v>
      </c>
      <c r="JQ28" s="1109"/>
      <c r="JR28" s="1109"/>
      <c r="JS28" s="1109"/>
      <c r="JT28" s="1109"/>
      <c r="JU28" s="1109"/>
      <c r="JV28" s="1111"/>
      <c r="JW28" s="1112">
        <f>JQ28+JR28-JS28+JT28-JU28+JV28</f>
        <v>0</v>
      </c>
      <c r="JX28" s="1126"/>
      <c r="JY28" s="1110"/>
      <c r="KA28" s="1121"/>
      <c r="KB28" s="1109"/>
      <c r="KC28" s="1109"/>
      <c r="KD28" s="1109"/>
      <c r="KE28" s="1112">
        <f>KA28+KB28-KC28+KD28</f>
        <v>0</v>
      </c>
      <c r="KF28" s="1109"/>
      <c r="KG28" s="1109"/>
      <c r="KH28" s="1109"/>
      <c r="KI28" s="1109"/>
      <c r="KJ28" s="1109"/>
      <c r="KK28" s="1111"/>
      <c r="KL28" s="1112">
        <f>KF28+KG28-KH28+KI28-KJ28+KK28</f>
        <v>0</v>
      </c>
      <c r="KM28" s="1126"/>
      <c r="KN28" s="1110"/>
      <c r="KP28" s="1121"/>
      <c r="KQ28" s="1109"/>
      <c r="KR28" s="1109"/>
      <c r="KS28" s="1109"/>
      <c r="KT28" s="1112">
        <f>KP28+KQ28-KR28+KS28</f>
        <v>0</v>
      </c>
      <c r="KU28" s="1109"/>
      <c r="KV28" s="1109"/>
      <c r="KW28" s="1109"/>
      <c r="KX28" s="1109"/>
      <c r="KY28" s="1109"/>
      <c r="KZ28" s="1111"/>
      <c r="LA28" s="1112">
        <f>KU28+KV28-KW28+KX28-KY28+KZ28</f>
        <v>0</v>
      </c>
      <c r="LB28" s="1126"/>
      <c r="LC28" s="1110"/>
      <c r="LE28" s="1121"/>
      <c r="LF28" s="1109"/>
      <c r="LG28" s="1109"/>
      <c r="LH28" s="1109"/>
      <c r="LI28" s="1112">
        <f>LE28+LF28-LG28+LH28</f>
        <v>0</v>
      </c>
      <c r="LJ28" s="1109"/>
      <c r="LK28" s="1109"/>
      <c r="LL28" s="1109"/>
      <c r="LM28" s="1109"/>
      <c r="LN28" s="1109"/>
      <c r="LO28" s="1111"/>
      <c r="LP28" s="1112">
        <f>LJ28+LK28-LL28+LM28-LN28+LO28</f>
        <v>0</v>
      </c>
      <c r="LQ28" s="1126"/>
      <c r="LR28" s="1110"/>
      <c r="LT28" s="1121"/>
      <c r="LU28" s="1109"/>
      <c r="LV28" s="1109"/>
      <c r="LW28" s="1109"/>
      <c r="LX28" s="1112">
        <f>LT28+LU28-LV28+LW28</f>
        <v>0</v>
      </c>
      <c r="LY28" s="1109"/>
      <c r="LZ28" s="1109"/>
      <c r="MA28" s="1109"/>
      <c r="MB28" s="1109"/>
      <c r="MC28" s="1109"/>
      <c r="MD28" s="1111"/>
      <c r="ME28" s="1112">
        <f>LY28+LZ28-MA28+MB28-MC28+MD28</f>
        <v>0</v>
      </c>
      <c r="MF28" s="1126"/>
      <c r="MG28" s="1110"/>
      <c r="MI28" s="1121"/>
      <c r="MJ28" s="1109"/>
      <c r="MK28" s="1109"/>
      <c r="ML28" s="1109"/>
      <c r="MM28" s="1112">
        <f>MI28+MJ28-MK28+ML28</f>
        <v>0</v>
      </c>
      <c r="MN28" s="1109"/>
      <c r="MO28" s="1109"/>
      <c r="MP28" s="1109"/>
      <c r="MQ28" s="1109"/>
      <c r="MR28" s="1109"/>
      <c r="MS28" s="1111"/>
      <c r="MT28" s="1112">
        <f>MN28+MO28-MP28+MQ28-MR28+MS28</f>
        <v>0</v>
      </c>
      <c r="MU28" s="1126"/>
      <c r="MV28" s="1110"/>
      <c r="MX28" s="1121"/>
      <c r="MY28" s="1109"/>
      <c r="MZ28" s="1109"/>
      <c r="NA28" s="1109"/>
      <c r="NB28" s="1112">
        <f>MX28+MY28-MZ28+NA28</f>
        <v>0</v>
      </c>
      <c r="NC28" s="1109"/>
      <c r="ND28" s="1109"/>
      <c r="NE28" s="1109"/>
      <c r="NF28" s="1109"/>
      <c r="NG28" s="1109"/>
      <c r="NH28" s="1111"/>
      <c r="NI28" s="1112">
        <f>NC28+ND28-NE28+NF28-NG28+NH28</f>
        <v>0</v>
      </c>
      <c r="NJ28" s="1126"/>
      <c r="NK28" s="1110"/>
      <c r="NM28" s="1121"/>
      <c r="NN28" s="1109"/>
      <c r="NO28" s="1109"/>
      <c r="NP28" s="1109"/>
      <c r="NQ28" s="1112">
        <f>NM28+NN28-NO28+NP28</f>
        <v>0</v>
      </c>
      <c r="NR28" s="1109"/>
      <c r="NS28" s="1109"/>
      <c r="NT28" s="1109"/>
      <c r="NU28" s="1109"/>
      <c r="NV28" s="1109"/>
      <c r="NW28" s="1111"/>
      <c r="NX28" s="1112">
        <f>NR28+NS28-NT28+NU28-NV28+NW28</f>
        <v>0</v>
      </c>
      <c r="NY28" s="1126"/>
      <c r="NZ28" s="1110"/>
      <c r="OB28" s="1121"/>
      <c r="OC28" s="1109"/>
      <c r="OD28" s="1109"/>
      <c r="OE28" s="1109"/>
      <c r="OF28" s="1112">
        <f>OB28+OC28-OD28+OE28</f>
        <v>0</v>
      </c>
      <c r="OG28" s="1109"/>
      <c r="OH28" s="1109"/>
      <c r="OI28" s="1109"/>
      <c r="OJ28" s="1109"/>
      <c r="OK28" s="1109"/>
      <c r="OL28" s="1111"/>
      <c r="OM28" s="1112">
        <f>OG28+OH28-OI28+OJ28-OK28+OL28</f>
        <v>0</v>
      </c>
      <c r="ON28" s="1126"/>
      <c r="OO28" s="1110"/>
      <c r="OQ28" s="1121"/>
      <c r="OR28" s="1109"/>
      <c r="OS28" s="1109"/>
      <c r="OT28" s="1109"/>
      <c r="OU28" s="1112">
        <f>OQ28+OR28-OS28+OT28</f>
        <v>0</v>
      </c>
      <c r="OV28" s="1109"/>
      <c r="OW28" s="1109"/>
      <c r="OX28" s="1109"/>
      <c r="OY28" s="1109"/>
      <c r="OZ28" s="1109"/>
      <c r="PA28" s="1111"/>
      <c r="PB28" s="1112">
        <f>OV28+OW28-OX28+OY28-OZ28+PA28</f>
        <v>0</v>
      </c>
      <c r="PC28" s="1126"/>
      <c r="PD28" s="1110"/>
      <c r="PF28" s="1121"/>
      <c r="PG28" s="1109"/>
      <c r="PH28" s="1109"/>
      <c r="PI28" s="1109"/>
      <c r="PJ28" s="1112">
        <f>PF28+PG28-PH28+PI28</f>
        <v>0</v>
      </c>
      <c r="PK28" s="1109"/>
      <c r="PL28" s="1109"/>
      <c r="PM28" s="1109"/>
      <c r="PN28" s="1109"/>
      <c r="PO28" s="1109"/>
      <c r="PP28" s="1111"/>
      <c r="PQ28" s="1112">
        <f>PK28+PL28-PM28+PN28-PO28+PP28</f>
        <v>0</v>
      </c>
      <c r="PR28" s="1126"/>
      <c r="PS28" s="1110"/>
      <c r="PU28" s="1121"/>
      <c r="PV28" s="1109"/>
      <c r="PW28" s="1109"/>
      <c r="PX28" s="1109"/>
      <c r="PY28" s="1112">
        <f>PU28+PV28-PW28+PX28</f>
        <v>0</v>
      </c>
      <c r="PZ28" s="1109"/>
      <c r="QA28" s="1109"/>
      <c r="QB28" s="1109"/>
      <c r="QC28" s="1109"/>
      <c r="QD28" s="1109"/>
      <c r="QE28" s="1111"/>
      <c r="QF28" s="1112">
        <f>PZ28+QA28-QB28+QC28-QD28+QE28</f>
        <v>0</v>
      </c>
      <c r="QG28" s="1126"/>
      <c r="QH28" s="1110"/>
      <c r="QJ28" s="1121"/>
      <c r="QK28" s="1109"/>
      <c r="QL28" s="1109"/>
      <c r="QM28" s="1109"/>
      <c r="QN28" s="1112">
        <f>QJ28+QK28-QL28+QM28</f>
        <v>0</v>
      </c>
      <c r="QO28" s="1109"/>
      <c r="QP28" s="1109"/>
      <c r="QQ28" s="1109"/>
      <c r="QR28" s="1109"/>
      <c r="QS28" s="1109"/>
      <c r="QT28" s="1111"/>
      <c r="QU28" s="1112">
        <f>QO28+QP28-QQ28+QR28-QS28+QT28</f>
        <v>0</v>
      </c>
      <c r="QV28" s="1126"/>
      <c r="QW28" s="1110"/>
      <c r="QY28" s="1121"/>
      <c r="QZ28" s="1109"/>
      <c r="RA28" s="1109"/>
      <c r="RB28" s="1109"/>
      <c r="RC28" s="1112">
        <f>QY28+QZ28-RA28+RB28</f>
        <v>0</v>
      </c>
      <c r="RD28" s="1109"/>
      <c r="RE28" s="1109"/>
      <c r="RF28" s="1109"/>
      <c r="RG28" s="1109"/>
      <c r="RH28" s="1109"/>
      <c r="RI28" s="1111"/>
      <c r="RJ28" s="1112">
        <f>RD28+RE28-RF28+RG28-RH28+RI28</f>
        <v>0</v>
      </c>
      <c r="RK28" s="1126"/>
      <c r="RL28" s="1110"/>
      <c r="RN28" s="1121"/>
      <c r="RO28" s="1109"/>
      <c r="RP28" s="1109"/>
      <c r="RQ28" s="1109"/>
      <c r="RR28" s="1112">
        <f>RN28+RO28-RP28+RQ28</f>
        <v>0</v>
      </c>
      <c r="RS28" s="1109"/>
      <c r="RT28" s="1109"/>
      <c r="RU28" s="1109"/>
      <c r="RV28" s="1109"/>
      <c r="RW28" s="1109"/>
      <c r="RX28" s="1111"/>
      <c r="RY28" s="1112">
        <f>RS28+RT28-RU28+RV28-RW28+RX28</f>
        <v>0</v>
      </c>
      <c r="RZ28" s="1126"/>
      <c r="SA28" s="1110"/>
      <c r="SC28" s="1121"/>
      <c r="SD28" s="1109"/>
      <c r="SE28" s="1109"/>
      <c r="SF28" s="1109"/>
      <c r="SG28" s="1112">
        <f>SC28+SD28-SE28+SF28</f>
        <v>0</v>
      </c>
      <c r="SH28" s="1109"/>
      <c r="SI28" s="1109"/>
      <c r="SJ28" s="1109"/>
      <c r="SK28" s="1109"/>
      <c r="SL28" s="1109"/>
      <c r="SM28" s="1111"/>
      <c r="SN28" s="1112">
        <f>SH28+SI28-SJ28+SK28-SL28+SM28</f>
        <v>0</v>
      </c>
      <c r="SO28" s="1126"/>
      <c r="SP28" s="1110"/>
      <c r="SR28" s="1121"/>
      <c r="SS28" s="1109"/>
      <c r="ST28" s="1109"/>
      <c r="SU28" s="1109"/>
      <c r="SV28" s="1112">
        <f>SR28+SS28-ST28+SU28</f>
        <v>0</v>
      </c>
      <c r="SW28" s="1109"/>
      <c r="SX28" s="1109"/>
      <c r="SY28" s="1109"/>
      <c r="SZ28" s="1109"/>
      <c r="TA28" s="1109"/>
      <c r="TB28" s="1111"/>
      <c r="TC28" s="1112">
        <f>SW28+SX28-SY28+SZ28-TA28+TB28</f>
        <v>0</v>
      </c>
      <c r="TD28" s="1126"/>
      <c r="TE28" s="1110"/>
      <c r="TG28" s="1121"/>
      <c r="TH28" s="1109"/>
      <c r="TI28" s="1109"/>
      <c r="TJ28" s="1109"/>
      <c r="TK28" s="1112">
        <f>TG28+TH28-TI28+TJ28</f>
        <v>0</v>
      </c>
      <c r="TL28" s="1109"/>
      <c r="TM28" s="1109"/>
      <c r="TN28" s="1109"/>
      <c r="TO28" s="1109"/>
      <c r="TP28" s="1109"/>
      <c r="TQ28" s="1111"/>
      <c r="TR28" s="1112">
        <f>TL28+TM28-TN28+TO28-TP28+TQ28</f>
        <v>0</v>
      </c>
      <c r="TS28" s="1126"/>
      <c r="TT28" s="1110"/>
      <c r="TV28" s="1121"/>
      <c r="TW28" s="1109"/>
      <c r="TX28" s="1109"/>
      <c r="TY28" s="1109"/>
      <c r="TZ28" s="1112">
        <f>TV28+TW28-TX28+TY28</f>
        <v>0</v>
      </c>
      <c r="UA28" s="1109"/>
      <c r="UB28" s="1109"/>
      <c r="UC28" s="1109"/>
      <c r="UD28" s="1109"/>
      <c r="UE28" s="1109"/>
      <c r="UF28" s="1111"/>
      <c r="UG28" s="1112">
        <f>UA28+UB28-UC28+UD28-UE28+UF28</f>
        <v>0</v>
      </c>
      <c r="UH28" s="1126"/>
      <c r="UI28" s="1110"/>
      <c r="UK28" s="1121"/>
      <c r="UL28" s="1109"/>
      <c r="UM28" s="1109"/>
      <c r="UN28" s="1109"/>
      <c r="UO28" s="1112">
        <f>UK28+UL28-UM28+UN28</f>
        <v>0</v>
      </c>
      <c r="UP28" s="1109"/>
      <c r="UQ28" s="1109"/>
      <c r="UR28" s="1109"/>
      <c r="US28" s="1109"/>
      <c r="UT28" s="1109"/>
      <c r="UU28" s="1111"/>
      <c r="UV28" s="1112">
        <f>UP28+UQ28-UR28+US28-UT28+UU28</f>
        <v>0</v>
      </c>
      <c r="UW28" s="1126"/>
      <c r="UX28" s="1110"/>
      <c r="UZ28" s="1121"/>
      <c r="VA28" s="1109"/>
      <c r="VB28" s="1109"/>
      <c r="VC28" s="1109"/>
      <c r="VD28" s="1112">
        <f>UZ28+VA28-VB28+VC28</f>
        <v>0</v>
      </c>
      <c r="VE28" s="1109"/>
      <c r="VF28" s="1109"/>
      <c r="VG28" s="1109"/>
      <c r="VH28" s="1109"/>
      <c r="VI28" s="1109"/>
      <c r="VJ28" s="1111"/>
      <c r="VK28" s="1112">
        <f>VE28+VF28-VG28+VH28-VI28+VJ28</f>
        <v>0</v>
      </c>
      <c r="VL28" s="1126"/>
      <c r="VM28" s="1110"/>
      <c r="VO28" s="1121"/>
      <c r="VP28" s="1109"/>
      <c r="VQ28" s="1109"/>
      <c r="VR28" s="1109"/>
      <c r="VS28" s="1112">
        <f>VO28+VP28-VQ28+VR28</f>
        <v>0</v>
      </c>
      <c r="VT28" s="1109"/>
      <c r="VU28" s="1109"/>
      <c r="VV28" s="1109"/>
      <c r="VW28" s="1109"/>
      <c r="VX28" s="1109"/>
      <c r="VY28" s="1111"/>
      <c r="VZ28" s="1112">
        <f>VT28+VU28-VV28+VW28-VX28+VY28</f>
        <v>0</v>
      </c>
      <c r="WA28" s="1126"/>
      <c r="WB28" s="1110"/>
      <c r="WD28" s="1121"/>
      <c r="WE28" s="1109"/>
      <c r="WF28" s="1109"/>
      <c r="WG28" s="1109"/>
      <c r="WH28" s="1112">
        <f>WD28+WE28-WF28+WG28</f>
        <v>0</v>
      </c>
      <c r="WI28" s="1109"/>
      <c r="WJ28" s="1109"/>
      <c r="WK28" s="1109"/>
      <c r="WL28" s="1109"/>
      <c r="WM28" s="1109"/>
      <c r="WN28" s="1111"/>
      <c r="WO28" s="1112">
        <f>WI28+WJ28-WK28+WL28-WM28+WN28</f>
        <v>0</v>
      </c>
      <c r="WP28" s="1126"/>
      <c r="WQ28" s="1110"/>
      <c r="WS28" s="1121"/>
      <c r="WT28" s="1109"/>
      <c r="WU28" s="1109"/>
      <c r="WV28" s="1109"/>
      <c r="WW28" s="1112">
        <f>WS28+WT28-WU28+WV28</f>
        <v>0</v>
      </c>
      <c r="WX28" s="1109"/>
      <c r="WY28" s="1109"/>
      <c r="WZ28" s="1109"/>
      <c r="XA28" s="1109"/>
      <c r="XB28" s="1109"/>
      <c r="XC28" s="1111"/>
      <c r="XD28" s="1112">
        <f>WX28+WY28-WZ28+XA28-XB28+XC28</f>
        <v>0</v>
      </c>
      <c r="XE28" s="1126"/>
      <c r="XF28" s="1110"/>
      <c r="XH28" s="1121"/>
      <c r="XI28" s="1109"/>
      <c r="XJ28" s="1109"/>
      <c r="XK28" s="1109"/>
      <c r="XL28" s="1112">
        <f>XH28+XI28-XJ28+XK28</f>
        <v>0</v>
      </c>
      <c r="XM28" s="1109"/>
      <c r="XN28" s="1109"/>
      <c r="XO28" s="1109"/>
      <c r="XP28" s="1109"/>
      <c r="XQ28" s="1109"/>
      <c r="XR28" s="1111"/>
      <c r="XS28" s="1112">
        <f>XM28+XN28-XO28+XP28-XQ28+XR28</f>
        <v>0</v>
      </c>
      <c r="XT28" s="1126"/>
      <c r="XU28" s="1110"/>
      <c r="XW28" s="1121"/>
      <c r="XX28" s="1109"/>
      <c r="XY28" s="1109"/>
      <c r="XZ28" s="1109"/>
      <c r="YA28" s="1112">
        <f>XW28+XX28-XY28+XZ28</f>
        <v>0</v>
      </c>
      <c r="YB28" s="1109"/>
      <c r="YC28" s="1109"/>
      <c r="YD28" s="1109"/>
      <c r="YE28" s="1109"/>
      <c r="YF28" s="1109"/>
      <c r="YG28" s="1111"/>
      <c r="YH28" s="1112">
        <f>YB28+YC28-YD28+YE28-YF28+YG28</f>
        <v>0</v>
      </c>
      <c r="YI28" s="1126"/>
      <c r="YJ28" s="1110"/>
      <c r="YL28" s="1121"/>
      <c r="YM28" s="1109"/>
      <c r="YN28" s="1109"/>
      <c r="YO28" s="1109"/>
      <c r="YP28" s="1112">
        <f>YL28+YM28-YN28+YO28</f>
        <v>0</v>
      </c>
      <c r="YQ28" s="1109"/>
      <c r="YR28" s="1109"/>
      <c r="YS28" s="1109"/>
      <c r="YT28" s="1109"/>
      <c r="YU28" s="1109"/>
      <c r="YV28" s="1111"/>
      <c r="YW28" s="1112">
        <f>YQ28+YR28-YS28+YT28-YU28+YV28</f>
        <v>0</v>
      </c>
      <c r="YX28" s="1126"/>
      <c r="YY28" s="1110"/>
      <c r="ZA28" s="1121"/>
      <c r="ZB28" s="1109"/>
      <c r="ZC28" s="1109"/>
      <c r="ZD28" s="1109"/>
      <c r="ZE28" s="1112">
        <f>ZA28+ZB28-ZC28+ZD28</f>
        <v>0</v>
      </c>
      <c r="ZF28" s="1109"/>
      <c r="ZG28" s="1109"/>
      <c r="ZH28" s="1109"/>
      <c r="ZI28" s="1109"/>
      <c r="ZJ28" s="1109"/>
      <c r="ZK28" s="1111"/>
      <c r="ZL28" s="1112">
        <f>ZF28+ZG28-ZH28+ZI28-ZJ28+ZK28</f>
        <v>0</v>
      </c>
      <c r="ZM28" s="1126"/>
      <c r="ZN28" s="1110"/>
      <c r="ZP28" s="1121"/>
      <c r="ZQ28" s="1109"/>
      <c r="ZR28" s="1109"/>
      <c r="ZS28" s="1109"/>
      <c r="ZT28" s="1112">
        <f>ZP28+ZQ28-ZR28+ZS28</f>
        <v>0</v>
      </c>
      <c r="ZU28" s="1109"/>
      <c r="ZV28" s="1109"/>
      <c r="ZW28" s="1109"/>
      <c r="ZX28" s="1109"/>
      <c r="ZY28" s="1109"/>
      <c r="ZZ28" s="1111"/>
      <c r="AAA28" s="1112">
        <f>ZU28+ZV28-ZW28+ZX28-ZY28+ZZ28</f>
        <v>0</v>
      </c>
      <c r="AAB28" s="1126"/>
      <c r="AAC28" s="1110"/>
      <c r="AAE28" s="1121"/>
      <c r="AAF28" s="1109"/>
      <c r="AAG28" s="1109"/>
      <c r="AAH28" s="1109"/>
      <c r="AAI28" s="1112">
        <f>AAE28+AAF28-AAG28+AAH28</f>
        <v>0</v>
      </c>
      <c r="AAJ28" s="1109"/>
      <c r="AAK28" s="1109"/>
      <c r="AAL28" s="1109"/>
      <c r="AAM28" s="1109"/>
      <c r="AAN28" s="1109"/>
      <c r="AAO28" s="1111"/>
      <c r="AAP28" s="1112">
        <f>AAJ28+AAK28-AAL28+AAM28-AAN28+AAO28</f>
        <v>0</v>
      </c>
      <c r="AAQ28" s="1126"/>
      <c r="AAR28" s="1110"/>
      <c r="AAT28" s="1121"/>
      <c r="AAU28" s="1109"/>
      <c r="AAV28" s="1109"/>
      <c r="AAW28" s="1109"/>
      <c r="AAX28" s="1112">
        <f>AAT28+AAU28-AAV28+AAW28</f>
        <v>0</v>
      </c>
      <c r="AAY28" s="1109"/>
      <c r="AAZ28" s="1109"/>
      <c r="ABA28" s="1109"/>
      <c r="ABB28" s="1109"/>
      <c r="ABC28" s="1109"/>
      <c r="ABD28" s="1111"/>
      <c r="ABE28" s="1112">
        <f>AAY28+AAZ28-ABA28+ABB28-ABC28+ABD28</f>
        <v>0</v>
      </c>
      <c r="ABF28" s="1126"/>
      <c r="ABG28" s="1110"/>
      <c r="ABI28" s="1121"/>
      <c r="ABJ28" s="1109"/>
      <c r="ABK28" s="1109"/>
      <c r="ABL28" s="1109"/>
      <c r="ABM28" s="1112">
        <f>ABI28+ABJ28-ABK28+ABL28</f>
        <v>0</v>
      </c>
      <c r="ABN28" s="1109"/>
      <c r="ABO28" s="1109"/>
      <c r="ABP28" s="1109"/>
      <c r="ABQ28" s="1109"/>
      <c r="ABR28" s="1109"/>
      <c r="ABS28" s="1111"/>
      <c r="ABT28" s="1112">
        <f>ABN28+ABO28-ABP28+ABQ28-ABR28+ABS28</f>
        <v>0</v>
      </c>
      <c r="ABU28" s="1126"/>
      <c r="ABV28" s="1110"/>
      <c r="ABX28" s="1121"/>
      <c r="ABY28" s="1109"/>
      <c r="ABZ28" s="1109"/>
      <c r="ACA28" s="1109"/>
      <c r="ACB28" s="1112">
        <f>ABX28+ABY28-ABZ28+ACA28</f>
        <v>0</v>
      </c>
      <c r="ACC28" s="1109"/>
      <c r="ACD28" s="1109"/>
      <c r="ACE28" s="1109"/>
      <c r="ACF28" s="1109"/>
      <c r="ACG28" s="1109"/>
      <c r="ACH28" s="1111"/>
      <c r="ACI28" s="1112">
        <f>ACC28+ACD28-ACE28+ACF28-ACG28+ACH28</f>
        <v>0</v>
      </c>
      <c r="ACJ28" s="1126"/>
      <c r="ACK28" s="1110"/>
      <c r="ACM28" s="1121"/>
      <c r="ACN28" s="1109"/>
      <c r="ACO28" s="1109"/>
      <c r="ACP28" s="1109"/>
      <c r="ACQ28" s="1112">
        <f>ACM28+ACN28-ACO28+ACP28</f>
        <v>0</v>
      </c>
      <c r="ACR28" s="1109"/>
      <c r="ACS28" s="1109"/>
      <c r="ACT28" s="1109"/>
      <c r="ACU28" s="1109"/>
      <c r="ACV28" s="1109"/>
      <c r="ACW28" s="1111"/>
      <c r="ACX28" s="1112">
        <f>ACR28+ACS28-ACT28+ACU28-ACV28+ACW28</f>
        <v>0</v>
      </c>
      <c r="ACY28" s="1126"/>
      <c r="ACZ28" s="1110"/>
      <c r="ADB28" s="1121"/>
      <c r="ADC28" s="1109"/>
      <c r="ADD28" s="1109"/>
      <c r="ADE28" s="1109"/>
      <c r="ADF28" s="1112">
        <f>ADB28+ADC28-ADD28+ADE28</f>
        <v>0</v>
      </c>
      <c r="ADG28" s="1109"/>
      <c r="ADH28" s="1109"/>
      <c r="ADI28" s="1109"/>
      <c r="ADJ28" s="1109"/>
      <c r="ADK28" s="1109"/>
      <c r="ADL28" s="1111"/>
      <c r="ADM28" s="1112">
        <f>ADG28+ADH28-ADI28+ADJ28-ADK28+ADL28</f>
        <v>0</v>
      </c>
      <c r="ADN28" s="1126"/>
      <c r="ADO28" s="1110"/>
      <c r="ADQ28" s="1121"/>
      <c r="ADR28" s="1109"/>
      <c r="ADS28" s="1109"/>
      <c r="ADT28" s="1109"/>
      <c r="ADU28" s="1112">
        <f>ADQ28+ADR28-ADS28+ADT28</f>
        <v>0</v>
      </c>
      <c r="ADV28" s="1109"/>
      <c r="ADW28" s="1109"/>
      <c r="ADX28" s="1109"/>
      <c r="ADY28" s="1109"/>
      <c r="ADZ28" s="1109"/>
      <c r="AEA28" s="1111"/>
      <c r="AEB28" s="1112">
        <f>ADV28+ADW28-ADX28+ADY28-ADZ28+AEA28</f>
        <v>0</v>
      </c>
      <c r="AEC28" s="1126"/>
      <c r="AED28" s="1110"/>
      <c r="AEF28" s="1121"/>
      <c r="AEG28" s="1109"/>
      <c r="AEH28" s="1109"/>
      <c r="AEI28" s="1109"/>
      <c r="AEJ28" s="1112">
        <f>AEF28+AEG28-AEH28+AEI28</f>
        <v>0</v>
      </c>
      <c r="AEK28" s="1109"/>
      <c r="AEL28" s="1109"/>
      <c r="AEM28" s="1109"/>
      <c r="AEN28" s="1109"/>
      <c r="AEO28" s="1109"/>
      <c r="AEP28" s="1111"/>
      <c r="AEQ28" s="1112">
        <f>AEK28+AEL28-AEM28+AEN28-AEO28+AEP28</f>
        <v>0</v>
      </c>
      <c r="AER28" s="1126"/>
      <c r="AES28" s="1110"/>
      <c r="AEU28" s="1121"/>
      <c r="AEV28" s="1109"/>
      <c r="AEW28" s="1109"/>
      <c r="AEX28" s="1109"/>
      <c r="AEY28" s="1112">
        <f>AEU28+AEV28-AEW28+AEX28</f>
        <v>0</v>
      </c>
      <c r="AEZ28" s="1109"/>
      <c r="AFA28" s="1109"/>
      <c r="AFB28" s="1109"/>
      <c r="AFC28" s="1109"/>
      <c r="AFD28" s="1109"/>
      <c r="AFE28" s="1111"/>
      <c r="AFF28" s="1112">
        <f>AEZ28+AFA28-AFB28+AFC28-AFD28+AFE28</f>
        <v>0</v>
      </c>
      <c r="AFG28" s="1126"/>
      <c r="AFH28" s="1110"/>
      <c r="AFJ28" s="1121"/>
      <c r="AFK28" s="1109"/>
      <c r="AFL28" s="1109"/>
      <c r="AFM28" s="1109"/>
      <c r="AFN28" s="1112">
        <f>AFJ28+AFK28-AFL28+AFM28</f>
        <v>0</v>
      </c>
      <c r="AFO28" s="1109"/>
      <c r="AFP28" s="1109"/>
      <c r="AFQ28" s="1109"/>
      <c r="AFR28" s="1109"/>
      <c r="AFS28" s="1109"/>
      <c r="AFT28" s="1111"/>
      <c r="AFU28" s="1112">
        <f>AFO28+AFP28-AFQ28+AFR28-AFS28+AFT28</f>
        <v>0</v>
      </c>
      <c r="AFV28" s="1126"/>
      <c r="AFW28" s="1110"/>
      <c r="AFY28" s="1121"/>
      <c r="AFZ28" s="1109"/>
      <c r="AGA28" s="1109"/>
      <c r="AGB28" s="1109"/>
      <c r="AGC28" s="1112">
        <f>AFY28+AFZ28-AGA28+AGB28</f>
        <v>0</v>
      </c>
      <c r="AGD28" s="1109"/>
      <c r="AGE28" s="1109"/>
      <c r="AGF28" s="1109"/>
      <c r="AGG28" s="1109"/>
      <c r="AGH28" s="1109"/>
      <c r="AGI28" s="1111"/>
      <c r="AGJ28" s="1112">
        <f>AGD28+AGE28-AGF28+AGG28-AGH28+AGI28</f>
        <v>0</v>
      </c>
      <c r="AGK28" s="1126"/>
      <c r="AGL28" s="1110"/>
      <c r="AGN28" s="1121"/>
      <c r="AGO28" s="1109"/>
      <c r="AGP28" s="1109"/>
      <c r="AGQ28" s="1109"/>
      <c r="AGR28" s="1112">
        <f>AGN28+AGO28-AGP28+AGQ28</f>
        <v>0</v>
      </c>
      <c r="AGS28" s="1109"/>
      <c r="AGT28" s="1109"/>
      <c r="AGU28" s="1109"/>
      <c r="AGV28" s="1109"/>
      <c r="AGW28" s="1109"/>
      <c r="AGX28" s="1111"/>
      <c r="AGY28" s="1112">
        <f>AGS28+AGT28-AGU28+AGV28-AGW28+AGX28</f>
        <v>0</v>
      </c>
      <c r="AGZ28" s="1126"/>
      <c r="AHA28" s="1110"/>
      <c r="AHC28" s="1121"/>
      <c r="AHD28" s="1109"/>
      <c r="AHE28" s="1109"/>
      <c r="AHF28" s="1109"/>
      <c r="AHG28" s="1112">
        <f>AHC28+AHD28-AHE28+AHF28</f>
        <v>0</v>
      </c>
      <c r="AHH28" s="1109"/>
      <c r="AHI28" s="1109"/>
      <c r="AHJ28" s="1109"/>
      <c r="AHK28" s="1109"/>
      <c r="AHL28" s="1109"/>
      <c r="AHM28" s="1111"/>
      <c r="AHN28" s="1112">
        <f>AHH28+AHI28-AHJ28+AHK28-AHL28+AHM28</f>
        <v>0</v>
      </c>
      <c r="AHO28" s="1126"/>
      <c r="AHP28" s="1110"/>
      <c r="AHR28" s="1121"/>
      <c r="AHS28" s="1109"/>
      <c r="AHT28" s="1109"/>
      <c r="AHU28" s="1109"/>
      <c r="AHV28" s="1112">
        <f>AHR28+AHS28-AHT28+AHU28</f>
        <v>0</v>
      </c>
      <c r="AHW28" s="1109"/>
      <c r="AHX28" s="1109"/>
      <c r="AHY28" s="1109"/>
      <c r="AHZ28" s="1109"/>
      <c r="AIA28" s="1109"/>
      <c r="AIB28" s="1111"/>
      <c r="AIC28" s="1112">
        <f>AHW28+AHX28-AHY28+AHZ28-AIA28+AIB28</f>
        <v>0</v>
      </c>
      <c r="AID28" s="1126"/>
      <c r="AIE28" s="1110"/>
      <c r="AIG28" s="1121"/>
      <c r="AIH28" s="1109"/>
      <c r="AII28" s="1109"/>
      <c r="AIJ28" s="1109"/>
      <c r="AIK28" s="1112">
        <f>AIG28+AIH28-AII28+AIJ28</f>
        <v>0</v>
      </c>
      <c r="AIL28" s="1109"/>
      <c r="AIM28" s="1109"/>
      <c r="AIN28" s="1109"/>
      <c r="AIO28" s="1109"/>
      <c r="AIP28" s="1109"/>
      <c r="AIQ28" s="1111"/>
      <c r="AIR28" s="1112">
        <f>AIL28+AIM28-AIN28+AIO28-AIP28+AIQ28</f>
        <v>0</v>
      </c>
      <c r="AIS28" s="1126"/>
      <c r="AIT28" s="1110"/>
      <c r="AIV28" s="1121"/>
      <c r="AIW28" s="1109"/>
      <c r="AIX28" s="1109"/>
      <c r="AIY28" s="1109"/>
      <c r="AIZ28" s="1112">
        <f>AIV28+AIW28-AIX28+AIY28</f>
        <v>0</v>
      </c>
      <c r="AJA28" s="1109"/>
      <c r="AJB28" s="1109"/>
      <c r="AJC28" s="1109"/>
      <c r="AJD28" s="1109"/>
      <c r="AJE28" s="1109"/>
      <c r="AJF28" s="1111"/>
      <c r="AJG28" s="1112">
        <f>AJA28+AJB28-AJC28+AJD28-AJE28+AJF28</f>
        <v>0</v>
      </c>
      <c r="AJH28" s="1126"/>
      <c r="AJI28" s="1110"/>
      <c r="AJK28" s="1121"/>
      <c r="AJL28" s="1109"/>
      <c r="AJM28" s="1109"/>
      <c r="AJN28" s="1109"/>
      <c r="AJO28" s="1112">
        <f>AJK28+AJL28-AJM28+AJN28</f>
        <v>0</v>
      </c>
      <c r="AJP28" s="1109"/>
      <c r="AJQ28" s="1109"/>
      <c r="AJR28" s="1109"/>
      <c r="AJS28" s="1109"/>
      <c r="AJT28" s="1109"/>
      <c r="AJU28" s="1111"/>
      <c r="AJV28" s="1112">
        <f>AJP28+AJQ28-AJR28+AJS28-AJT28+AJU28</f>
        <v>0</v>
      </c>
      <c r="AJW28" s="1126"/>
      <c r="AJX28" s="1110"/>
      <c r="AJZ28" s="1121"/>
      <c r="AKA28" s="1109"/>
      <c r="AKB28" s="1109"/>
      <c r="AKC28" s="1109"/>
      <c r="AKD28" s="1112">
        <f>AJZ28+AKA28-AKB28+AKC28</f>
        <v>0</v>
      </c>
      <c r="AKE28" s="1109"/>
      <c r="AKF28" s="1109"/>
      <c r="AKG28" s="1109"/>
      <c r="AKH28" s="1109"/>
      <c r="AKI28" s="1109"/>
      <c r="AKJ28" s="1111"/>
      <c r="AKK28" s="1112">
        <f>AKE28+AKF28-AKG28+AKH28-AKI28+AKJ28</f>
        <v>0</v>
      </c>
      <c r="AKL28" s="1126"/>
      <c r="AKM28" s="1110"/>
      <c r="AKO28" s="1121"/>
      <c r="AKP28" s="1109"/>
      <c r="AKQ28" s="1109"/>
      <c r="AKR28" s="1109"/>
      <c r="AKS28" s="1112">
        <f>AKO28+AKP28-AKQ28+AKR28</f>
        <v>0</v>
      </c>
      <c r="AKT28" s="1109"/>
      <c r="AKU28" s="1109"/>
      <c r="AKV28" s="1109"/>
      <c r="AKW28" s="1109"/>
      <c r="AKX28" s="1109"/>
      <c r="AKY28" s="1111"/>
      <c r="AKZ28" s="1112">
        <f>AKT28+AKU28-AKV28+AKW28-AKX28+AKY28</f>
        <v>0</v>
      </c>
      <c r="ALA28" s="1126"/>
      <c r="ALB28" s="1110"/>
      <c r="ALD28" s="1121"/>
      <c r="ALE28" s="1109"/>
      <c r="ALF28" s="1109"/>
      <c r="ALG28" s="1109"/>
      <c r="ALH28" s="1112">
        <f>ALD28+ALE28-ALF28+ALG28</f>
        <v>0</v>
      </c>
      <c r="ALI28" s="1109"/>
      <c r="ALJ28" s="1109"/>
      <c r="ALK28" s="1109"/>
      <c r="ALL28" s="1109"/>
      <c r="ALM28" s="1109"/>
      <c r="ALN28" s="1111"/>
      <c r="ALO28" s="1112">
        <f>ALI28+ALJ28-ALK28+ALL28-ALM28+ALN28</f>
        <v>0</v>
      </c>
      <c r="ALP28" s="1126"/>
      <c r="ALQ28" s="1110"/>
      <c r="ALS28" s="1121"/>
      <c r="ALT28" s="1109"/>
      <c r="ALU28" s="1109"/>
      <c r="ALV28" s="1109"/>
      <c r="ALW28" s="1112">
        <f>ALS28+ALT28-ALU28+ALV28</f>
        <v>0</v>
      </c>
      <c r="ALX28" s="1109"/>
      <c r="ALY28" s="1109"/>
      <c r="ALZ28" s="1109"/>
      <c r="AMA28" s="1109"/>
      <c r="AMB28" s="1109"/>
      <c r="AMC28" s="1111"/>
      <c r="AMD28" s="1112">
        <f>ALX28+ALY28-ALZ28+AMA28-AMB28+AMC28</f>
        <v>0</v>
      </c>
      <c r="AME28" s="1126"/>
      <c r="AMF28" s="1110"/>
      <c r="AMH28" s="1121"/>
      <c r="AMI28" s="1109"/>
      <c r="AMJ28" s="1109"/>
      <c r="AMK28" s="1109"/>
      <c r="AML28" s="1112">
        <f>AMH28+AMI28-AMJ28+AMK28</f>
        <v>0</v>
      </c>
      <c r="AMM28" s="1109"/>
      <c r="AMN28" s="1109"/>
      <c r="AMO28" s="1109"/>
      <c r="AMP28" s="1109"/>
      <c r="AMQ28" s="1109"/>
      <c r="AMR28" s="1111"/>
      <c r="AMS28" s="1112">
        <f>AMM28+AMN28-AMO28+AMP28-AMQ28+AMR28</f>
        <v>0</v>
      </c>
      <c r="AMT28" s="1126"/>
      <c r="AMU28" s="1110"/>
      <c r="AMW28" s="1121"/>
      <c r="AMX28" s="1109"/>
      <c r="AMY28" s="1109"/>
      <c r="AMZ28" s="1109"/>
      <c r="ANA28" s="1112">
        <f>AMW28+AMX28-AMY28+AMZ28</f>
        <v>0</v>
      </c>
      <c r="ANB28" s="1109"/>
      <c r="ANC28" s="1109"/>
      <c r="AND28" s="1109"/>
      <c r="ANE28" s="1109"/>
      <c r="ANF28" s="1109"/>
      <c r="ANG28" s="1111"/>
      <c r="ANH28" s="1112">
        <f>ANB28+ANC28-AND28+ANE28-ANF28+ANG28</f>
        <v>0</v>
      </c>
      <c r="ANI28" s="1126"/>
      <c r="ANJ28" s="1110"/>
      <c r="ANL28" s="1121"/>
      <c r="ANM28" s="1109"/>
      <c r="ANN28" s="1109"/>
      <c r="ANO28" s="1109"/>
      <c r="ANP28" s="1112">
        <f>ANL28+ANM28-ANN28+ANO28</f>
        <v>0</v>
      </c>
      <c r="ANQ28" s="1109"/>
      <c r="ANR28" s="1109"/>
      <c r="ANS28" s="1109"/>
      <c r="ANT28" s="1109"/>
      <c r="ANU28" s="1109"/>
      <c r="ANV28" s="1111"/>
      <c r="ANW28" s="1112">
        <f>ANQ28+ANR28-ANS28+ANT28-ANU28+ANV28</f>
        <v>0</v>
      </c>
      <c r="ANX28" s="1126"/>
      <c r="ANY28" s="1110"/>
      <c r="AOA28" s="1121"/>
      <c r="AOB28" s="1109"/>
      <c r="AOC28" s="1109"/>
      <c r="AOD28" s="1109"/>
      <c r="AOE28" s="1112">
        <f>AOA28+AOB28-AOC28+AOD28</f>
        <v>0</v>
      </c>
      <c r="AOF28" s="1109"/>
      <c r="AOG28" s="1109"/>
      <c r="AOH28" s="1109"/>
      <c r="AOI28" s="1109"/>
      <c r="AOJ28" s="1109"/>
      <c r="AOK28" s="1111"/>
      <c r="AOL28" s="1112">
        <f>AOF28+AOG28-AOH28+AOI28-AOJ28+AOK28</f>
        <v>0</v>
      </c>
      <c r="AOM28" s="1126"/>
      <c r="AON28" s="1110"/>
      <c r="AOP28" s="1121"/>
      <c r="AOQ28" s="1109"/>
      <c r="AOR28" s="1109"/>
      <c r="AOS28" s="1109"/>
      <c r="AOT28" s="1112">
        <f>AOP28+AOQ28-AOR28+AOS28</f>
        <v>0</v>
      </c>
      <c r="AOU28" s="1109"/>
      <c r="AOV28" s="1109"/>
      <c r="AOW28" s="1109"/>
      <c r="AOX28" s="1109"/>
      <c r="AOY28" s="1109"/>
      <c r="AOZ28" s="1111"/>
      <c r="APA28" s="1112">
        <f>AOU28+AOV28-AOW28+AOX28-AOY28+AOZ28</f>
        <v>0</v>
      </c>
      <c r="APB28" s="1126"/>
      <c r="APC28" s="1110"/>
      <c r="APE28" s="1121"/>
      <c r="APF28" s="1109"/>
      <c r="APG28" s="1109"/>
      <c r="APH28" s="1109"/>
      <c r="API28" s="1112">
        <f>APE28+APF28-APG28+APH28</f>
        <v>0</v>
      </c>
      <c r="APJ28" s="1109"/>
      <c r="APK28" s="1109"/>
      <c r="APL28" s="1109"/>
      <c r="APM28" s="1109"/>
      <c r="APN28" s="1109"/>
      <c r="APO28" s="1111"/>
      <c r="APP28" s="1112">
        <f>APJ28+APK28-APL28+APM28-APN28+APO28</f>
        <v>0</v>
      </c>
      <c r="APQ28" s="1126"/>
      <c r="APR28" s="1110"/>
      <c r="APT28" s="1121"/>
      <c r="APU28" s="1109"/>
      <c r="APV28" s="1109"/>
      <c r="APW28" s="1109"/>
      <c r="APX28" s="1112">
        <f>APT28+APU28-APV28+APW28</f>
        <v>0</v>
      </c>
      <c r="APY28" s="1109"/>
      <c r="APZ28" s="1109"/>
      <c r="AQA28" s="1109"/>
      <c r="AQB28" s="1109"/>
      <c r="AQC28" s="1109"/>
      <c r="AQD28" s="1111"/>
      <c r="AQE28" s="1112">
        <f>APY28+APZ28-AQA28+AQB28-AQC28+AQD28</f>
        <v>0</v>
      </c>
      <c r="AQF28" s="1126"/>
      <c r="AQG28" s="1110"/>
      <c r="AQI28" s="1121"/>
      <c r="AQJ28" s="1109"/>
      <c r="AQK28" s="1109"/>
      <c r="AQL28" s="1109"/>
      <c r="AQM28" s="1112">
        <f>AQI28+AQJ28-AQK28+AQL28</f>
        <v>0</v>
      </c>
      <c r="AQN28" s="1109"/>
      <c r="AQO28" s="1109"/>
      <c r="AQP28" s="1109"/>
      <c r="AQQ28" s="1109"/>
      <c r="AQR28" s="1109"/>
      <c r="AQS28" s="1111"/>
      <c r="AQT28" s="1112">
        <f>AQN28+AQO28-AQP28+AQQ28-AQR28+AQS28</f>
        <v>0</v>
      </c>
      <c r="AQU28" s="1126"/>
      <c r="AQV28" s="1110"/>
      <c r="AQX28" s="1121"/>
      <c r="AQY28" s="1109"/>
      <c r="AQZ28" s="1109"/>
      <c r="ARA28" s="1109"/>
      <c r="ARB28" s="1112">
        <f>AQX28+AQY28-AQZ28+ARA28</f>
        <v>0</v>
      </c>
      <c r="ARC28" s="1109"/>
      <c r="ARD28" s="1109"/>
      <c r="ARE28" s="1109"/>
      <c r="ARF28" s="1109"/>
      <c r="ARG28" s="1109"/>
      <c r="ARH28" s="1111"/>
      <c r="ARI28" s="1112">
        <f>ARC28+ARD28-ARE28+ARF28-ARG28+ARH28</f>
        <v>0</v>
      </c>
      <c r="ARJ28" s="1126"/>
      <c r="ARK28" s="1110"/>
      <c r="ARM28" s="1121"/>
      <c r="ARN28" s="1109"/>
      <c r="ARO28" s="1109"/>
      <c r="ARP28" s="1109"/>
      <c r="ARQ28" s="1112">
        <f>ARM28+ARN28-ARO28+ARP28</f>
        <v>0</v>
      </c>
      <c r="ARR28" s="1109"/>
      <c r="ARS28" s="1109"/>
      <c r="ART28" s="1109"/>
      <c r="ARU28" s="1109"/>
      <c r="ARV28" s="1109"/>
      <c r="ARW28" s="1111"/>
      <c r="ARX28" s="1112">
        <f>ARR28+ARS28-ART28+ARU28-ARV28+ARW28</f>
        <v>0</v>
      </c>
      <c r="ARY28" s="1126"/>
      <c r="ARZ28" s="1110"/>
      <c r="ASB28" s="1121"/>
      <c r="ASC28" s="1109"/>
      <c r="ASD28" s="1109"/>
      <c r="ASE28" s="1109"/>
      <c r="ASF28" s="1112">
        <f>ASB28+ASC28-ASD28+ASE28</f>
        <v>0</v>
      </c>
      <c r="ASG28" s="1109"/>
      <c r="ASH28" s="1109"/>
      <c r="ASI28" s="1109"/>
      <c r="ASJ28" s="1109"/>
      <c r="ASK28" s="1109"/>
      <c r="ASL28" s="1111"/>
      <c r="ASM28" s="1112">
        <f>ASG28+ASH28-ASI28+ASJ28-ASK28+ASL28</f>
        <v>0</v>
      </c>
      <c r="ASN28" s="1126"/>
      <c r="ASO28" s="1110"/>
      <c r="ASQ28" s="1121"/>
      <c r="ASR28" s="1109"/>
      <c r="ASS28" s="1109"/>
      <c r="AST28" s="1109"/>
      <c r="ASU28" s="1112">
        <f>ASQ28+ASR28-ASS28+AST28</f>
        <v>0</v>
      </c>
      <c r="ASV28" s="1109"/>
      <c r="ASW28" s="1109"/>
      <c r="ASX28" s="1109"/>
      <c r="ASY28" s="1109"/>
      <c r="ASZ28" s="1109"/>
      <c r="ATA28" s="1111"/>
      <c r="ATB28" s="1112">
        <f>ASV28+ASW28-ASX28+ASY28-ASZ28+ATA28</f>
        <v>0</v>
      </c>
      <c r="ATC28" s="1126"/>
      <c r="ATD28" s="1110"/>
      <c r="ATF28" s="1121"/>
      <c r="ATG28" s="1109"/>
      <c r="ATH28" s="1109"/>
      <c r="ATI28" s="1109"/>
      <c r="ATJ28" s="1112">
        <f>ATF28+ATG28-ATH28+ATI28</f>
        <v>0</v>
      </c>
      <c r="ATK28" s="1109"/>
      <c r="ATL28" s="1109"/>
      <c r="ATM28" s="1109"/>
      <c r="ATN28" s="1109"/>
      <c r="ATO28" s="1109"/>
      <c r="ATP28" s="1111"/>
      <c r="ATQ28" s="1112">
        <f>ATK28+ATL28-ATM28+ATN28-ATO28+ATP28</f>
        <v>0</v>
      </c>
      <c r="ATR28" s="1126"/>
      <c r="ATS28" s="1110"/>
      <c r="ATU28" s="1121"/>
      <c r="ATV28" s="1109"/>
      <c r="ATW28" s="1109"/>
      <c r="ATX28" s="1109"/>
      <c r="ATY28" s="1112">
        <f>ATU28+ATV28-ATW28+ATX28</f>
        <v>0</v>
      </c>
      <c r="ATZ28" s="1109"/>
      <c r="AUA28" s="1109"/>
      <c r="AUB28" s="1109"/>
      <c r="AUC28" s="1109"/>
      <c r="AUD28" s="1109"/>
      <c r="AUE28" s="1111"/>
      <c r="AUF28" s="1112">
        <f>ATZ28+AUA28-AUB28+AUC28-AUD28+AUE28</f>
        <v>0</v>
      </c>
      <c r="AUG28" s="1126"/>
      <c r="AUH28" s="1110"/>
      <c r="AUJ28" s="1121"/>
      <c r="AUK28" s="1109"/>
      <c r="AUL28" s="1109"/>
      <c r="AUM28" s="1109"/>
      <c r="AUN28" s="1112">
        <f>AUJ28+AUK28-AUL28+AUM28</f>
        <v>0</v>
      </c>
      <c r="AUO28" s="1109"/>
      <c r="AUP28" s="1109"/>
      <c r="AUQ28" s="1109"/>
      <c r="AUR28" s="1109"/>
      <c r="AUS28" s="1109"/>
      <c r="AUT28" s="1111"/>
      <c r="AUU28" s="1112">
        <f>AUO28+AUP28-AUQ28+AUR28-AUS28+AUT28</f>
        <v>0</v>
      </c>
      <c r="AUV28" s="1126"/>
      <c r="AUW28" s="1110"/>
      <c r="AUY28" s="1121"/>
      <c r="AUZ28" s="1109"/>
      <c r="AVA28" s="1109"/>
      <c r="AVB28" s="1109"/>
      <c r="AVC28" s="1112">
        <f>AUY28+AUZ28-AVA28+AVB28</f>
        <v>0</v>
      </c>
      <c r="AVD28" s="1109"/>
      <c r="AVE28" s="1109"/>
      <c r="AVF28" s="1109"/>
      <c r="AVG28" s="1109"/>
      <c r="AVH28" s="1109"/>
      <c r="AVI28" s="1111"/>
      <c r="AVJ28" s="1112">
        <f>AVD28+AVE28-AVF28+AVG28-AVH28+AVI28</f>
        <v>0</v>
      </c>
      <c r="AVK28" s="1126"/>
      <c r="AVL28" s="1110"/>
      <c r="AVN28" s="1121"/>
      <c r="AVO28" s="1109"/>
      <c r="AVP28" s="1109"/>
      <c r="AVQ28" s="1109"/>
      <c r="AVR28" s="1112">
        <f>AVN28+AVO28-AVP28+AVQ28</f>
        <v>0</v>
      </c>
      <c r="AVS28" s="1109"/>
      <c r="AVT28" s="1109"/>
      <c r="AVU28" s="1109"/>
      <c r="AVV28" s="1109"/>
      <c r="AVW28" s="1109"/>
      <c r="AVX28" s="1111"/>
      <c r="AVY28" s="1112">
        <f>AVS28+AVT28-AVU28+AVV28-AVW28+AVX28</f>
        <v>0</v>
      </c>
      <c r="AVZ28" s="1126"/>
      <c r="AWA28" s="1110"/>
      <c r="AWC28" s="1121"/>
      <c r="AWD28" s="1109"/>
      <c r="AWE28" s="1109"/>
      <c r="AWF28" s="1109"/>
      <c r="AWG28" s="1112">
        <f>AWC28+AWD28-AWE28+AWF28</f>
        <v>0</v>
      </c>
      <c r="AWH28" s="1109"/>
      <c r="AWI28" s="1109"/>
      <c r="AWJ28" s="1109"/>
      <c r="AWK28" s="1109"/>
      <c r="AWL28" s="1109"/>
      <c r="AWM28" s="1111"/>
      <c r="AWN28" s="1112">
        <f>AWH28+AWI28-AWJ28+AWK28-AWL28+AWM28</f>
        <v>0</v>
      </c>
      <c r="AWO28" s="1126"/>
      <c r="AWP28" s="1110"/>
      <c r="AWR28" s="1121"/>
      <c r="AWS28" s="1109"/>
      <c r="AWT28" s="1109"/>
      <c r="AWU28" s="1109"/>
      <c r="AWV28" s="1112">
        <f>AWR28+AWS28-AWT28+AWU28</f>
        <v>0</v>
      </c>
      <c r="AWW28" s="1109"/>
      <c r="AWX28" s="1109"/>
      <c r="AWY28" s="1109"/>
      <c r="AWZ28" s="1109"/>
      <c r="AXA28" s="1109"/>
      <c r="AXB28" s="1111"/>
      <c r="AXC28" s="1112">
        <f>AWW28+AWX28-AWY28+AWZ28-AXA28+AXB28</f>
        <v>0</v>
      </c>
      <c r="AXD28" s="1126"/>
      <c r="AXE28" s="1110"/>
      <c r="AXG28" s="1121"/>
      <c r="AXH28" s="1109"/>
      <c r="AXI28" s="1109"/>
      <c r="AXJ28" s="1109"/>
      <c r="AXK28" s="1112">
        <f>AXG28+AXH28-AXI28+AXJ28</f>
        <v>0</v>
      </c>
      <c r="AXL28" s="1109"/>
      <c r="AXM28" s="1109"/>
      <c r="AXN28" s="1109"/>
      <c r="AXO28" s="1109"/>
      <c r="AXP28" s="1109"/>
      <c r="AXQ28" s="1111"/>
      <c r="AXR28" s="1112">
        <f>AXL28+AXM28-AXN28+AXO28-AXP28+AXQ28</f>
        <v>0</v>
      </c>
      <c r="AXS28" s="1126"/>
      <c r="AXT28" s="1110"/>
      <c r="AXV28" s="1121"/>
      <c r="AXW28" s="1109"/>
      <c r="AXX28" s="1109"/>
      <c r="AXY28" s="1109"/>
      <c r="AXZ28" s="1112">
        <f>AXV28+AXW28-AXX28+AXY28</f>
        <v>0</v>
      </c>
      <c r="AYA28" s="1109"/>
      <c r="AYB28" s="1109"/>
      <c r="AYC28" s="1109"/>
      <c r="AYD28" s="1109"/>
      <c r="AYE28" s="1109"/>
      <c r="AYF28" s="1111"/>
      <c r="AYG28" s="1112">
        <f>AYA28+AYB28-AYC28+AYD28-AYE28+AYF28</f>
        <v>0</v>
      </c>
      <c r="AYH28" s="1126"/>
      <c r="AYI28" s="1110"/>
      <c r="AYK28" s="1121"/>
      <c r="AYL28" s="1109"/>
      <c r="AYM28" s="1109"/>
      <c r="AYN28" s="1109"/>
      <c r="AYO28" s="1112">
        <f>AYK28+AYL28-AYM28+AYN28</f>
        <v>0</v>
      </c>
      <c r="AYP28" s="1109"/>
      <c r="AYQ28" s="1109"/>
      <c r="AYR28" s="1109"/>
      <c r="AYS28" s="1109"/>
      <c r="AYT28" s="1109"/>
      <c r="AYU28" s="1111"/>
      <c r="AYV28" s="1112">
        <f>AYP28+AYQ28-AYR28+AYS28-AYT28+AYU28</f>
        <v>0</v>
      </c>
      <c r="AYW28" s="1126"/>
      <c r="AYX28" s="1110"/>
      <c r="AYZ28" s="1121"/>
      <c r="AZA28" s="1109"/>
      <c r="AZB28" s="1109"/>
      <c r="AZC28" s="1109"/>
      <c r="AZD28" s="1112">
        <f>AYZ28+AZA28-AZB28+AZC28</f>
        <v>0</v>
      </c>
      <c r="AZE28" s="1109"/>
      <c r="AZF28" s="1109"/>
      <c r="AZG28" s="1109"/>
      <c r="AZH28" s="1109"/>
      <c r="AZI28" s="1109"/>
      <c r="AZJ28" s="1111"/>
      <c r="AZK28" s="1112">
        <f>AZE28+AZF28-AZG28+AZH28-AZI28+AZJ28</f>
        <v>0</v>
      </c>
      <c r="AZL28" s="1126"/>
      <c r="AZM28" s="1110"/>
      <c r="AZO28" s="1121"/>
      <c r="AZP28" s="1109"/>
      <c r="AZQ28" s="1109"/>
      <c r="AZR28" s="1109"/>
      <c r="AZS28" s="1112">
        <f>AZO28+AZP28-AZQ28+AZR28</f>
        <v>0</v>
      </c>
      <c r="AZT28" s="1109"/>
      <c r="AZU28" s="1109"/>
      <c r="AZV28" s="1109"/>
      <c r="AZW28" s="1109"/>
      <c r="AZX28" s="1109"/>
      <c r="AZY28" s="1111"/>
      <c r="AZZ28" s="1112">
        <f>AZT28+AZU28-AZV28+AZW28-AZX28+AZY28</f>
        <v>0</v>
      </c>
      <c r="BAA28" s="1126"/>
      <c r="BAB28" s="1110"/>
      <c r="BAD28" s="1121"/>
      <c r="BAE28" s="1109"/>
      <c r="BAF28" s="1109"/>
      <c r="BAG28" s="1109"/>
      <c r="BAH28" s="1112">
        <f>BAD28+BAE28-BAF28+BAG28</f>
        <v>0</v>
      </c>
      <c r="BAI28" s="1109"/>
      <c r="BAJ28" s="1109"/>
      <c r="BAK28" s="1109"/>
      <c r="BAL28" s="1109"/>
      <c r="BAM28" s="1109"/>
      <c r="BAN28" s="1111"/>
      <c r="BAO28" s="1112">
        <f>BAI28+BAJ28-BAK28+BAL28-BAM28+BAN28</f>
        <v>0</v>
      </c>
      <c r="BAP28" s="1126"/>
      <c r="BAQ28" s="1110"/>
      <c r="BAS28" s="1121"/>
      <c r="BAT28" s="1109"/>
      <c r="BAU28" s="1109"/>
      <c r="BAV28" s="1109"/>
      <c r="BAW28" s="1112">
        <f>BAS28+BAT28-BAU28+BAV28</f>
        <v>0</v>
      </c>
      <c r="BAX28" s="1109"/>
      <c r="BAY28" s="1109"/>
      <c r="BAZ28" s="1109"/>
      <c r="BBA28" s="1109"/>
      <c r="BBB28" s="1109"/>
      <c r="BBC28" s="1111"/>
      <c r="BBD28" s="1112">
        <f>BAX28+BAY28-BAZ28+BBA28-BBB28+BBC28</f>
        <v>0</v>
      </c>
      <c r="BBE28" s="1126"/>
      <c r="BBF28" s="1110"/>
      <c r="BBH28" s="1121"/>
      <c r="BBI28" s="1109"/>
      <c r="BBJ28" s="1109"/>
      <c r="BBK28" s="1109"/>
      <c r="BBL28" s="1112">
        <f>BBH28+BBI28-BBJ28+BBK28</f>
        <v>0</v>
      </c>
      <c r="BBM28" s="1109"/>
      <c r="BBN28" s="1109"/>
      <c r="BBO28" s="1109"/>
      <c r="BBP28" s="1109"/>
      <c r="BBQ28" s="1109"/>
      <c r="BBR28" s="1111"/>
      <c r="BBS28" s="1112">
        <f>BBM28+BBN28-BBO28+BBP28-BBQ28+BBR28</f>
        <v>0</v>
      </c>
      <c r="BBT28" s="1126"/>
      <c r="BBU28" s="1110"/>
      <c r="BBW28" s="1121"/>
      <c r="BBX28" s="1109"/>
      <c r="BBY28" s="1109"/>
      <c r="BBZ28" s="1109"/>
      <c r="BCA28" s="1112">
        <f>BBW28+BBX28-BBY28+BBZ28</f>
        <v>0</v>
      </c>
      <c r="BCB28" s="1109"/>
      <c r="BCC28" s="1109"/>
      <c r="BCD28" s="1109"/>
      <c r="BCE28" s="1109"/>
      <c r="BCF28" s="1109"/>
      <c r="BCG28" s="1111"/>
      <c r="BCH28" s="1112">
        <f>BCB28+BCC28-BCD28+BCE28-BCF28+BCG28</f>
        <v>0</v>
      </c>
      <c r="BCI28" s="1126"/>
      <c r="BCJ28" s="1110"/>
      <c r="BCL28" s="1121"/>
      <c r="BCM28" s="1109"/>
      <c r="BCN28" s="1109"/>
      <c r="BCO28" s="1109"/>
      <c r="BCP28" s="1112">
        <f>BCL28+BCM28-BCN28+BCO28</f>
        <v>0</v>
      </c>
      <c r="BCQ28" s="1109"/>
      <c r="BCR28" s="1109"/>
      <c r="BCS28" s="1109"/>
      <c r="BCT28" s="1109"/>
      <c r="BCU28" s="1109"/>
      <c r="BCV28" s="1111"/>
      <c r="BCW28" s="1112">
        <f>BCQ28+BCR28-BCS28+BCT28-BCU28+BCV28</f>
        <v>0</v>
      </c>
      <c r="BCX28" s="1126"/>
      <c r="BCY28" s="1110"/>
      <c r="BDA28" s="1121"/>
      <c r="BDB28" s="1109"/>
      <c r="BDC28" s="1109"/>
      <c r="BDD28" s="1109"/>
      <c r="BDE28" s="1112">
        <f>BDA28+BDB28-BDC28+BDD28</f>
        <v>0</v>
      </c>
      <c r="BDF28" s="1109"/>
      <c r="BDG28" s="1109"/>
      <c r="BDH28" s="1109"/>
      <c r="BDI28" s="1109"/>
      <c r="BDJ28" s="1109"/>
      <c r="BDK28" s="1111"/>
      <c r="BDL28" s="1112">
        <f>BDF28+BDG28-BDH28+BDI28-BDJ28+BDK28</f>
        <v>0</v>
      </c>
      <c r="BDM28" s="1126"/>
      <c r="BDN28" s="1110"/>
      <c r="BDP28" s="1121"/>
      <c r="BDQ28" s="1109"/>
      <c r="BDR28" s="1109"/>
      <c r="BDS28" s="1109"/>
      <c r="BDT28" s="1112">
        <f>BDP28+BDQ28-BDR28+BDS28</f>
        <v>0</v>
      </c>
      <c r="BDU28" s="1109"/>
      <c r="BDV28" s="1109"/>
      <c r="BDW28" s="1109"/>
      <c r="BDX28" s="1109"/>
      <c r="BDY28" s="1109"/>
      <c r="BDZ28" s="1111"/>
      <c r="BEA28" s="1112">
        <f>BDU28+BDV28-BDW28+BDX28-BDY28+BDZ28</f>
        <v>0</v>
      </c>
      <c r="BEB28" s="1126"/>
      <c r="BEC28" s="1110"/>
      <c r="BEE28" s="1121"/>
      <c r="BEF28" s="1109"/>
      <c r="BEG28" s="1109"/>
      <c r="BEH28" s="1109"/>
      <c r="BEI28" s="1112">
        <f>BEE28+BEF28-BEG28+BEH28</f>
        <v>0</v>
      </c>
      <c r="BEJ28" s="1109"/>
      <c r="BEK28" s="1109"/>
      <c r="BEL28" s="1109"/>
      <c r="BEM28" s="1109"/>
      <c r="BEN28" s="1109"/>
      <c r="BEO28" s="1111"/>
      <c r="BEP28" s="1112">
        <f>BEJ28+BEK28-BEL28+BEM28-BEN28+BEO28</f>
        <v>0</v>
      </c>
      <c r="BEQ28" s="1126"/>
      <c r="BER28" s="1110"/>
      <c r="BET28" s="1121"/>
      <c r="BEU28" s="1109"/>
      <c r="BEV28" s="1109"/>
      <c r="BEW28" s="1109"/>
      <c r="BEX28" s="1112">
        <f>BET28+BEU28-BEV28+BEW28</f>
        <v>0</v>
      </c>
      <c r="BEY28" s="1109"/>
      <c r="BEZ28" s="1109"/>
      <c r="BFA28" s="1109"/>
      <c r="BFB28" s="1109"/>
      <c r="BFC28" s="1109"/>
      <c r="BFD28" s="1111"/>
      <c r="BFE28" s="1112">
        <f>BEY28+BEZ28-BFA28+BFB28-BFC28+BFD28</f>
        <v>0</v>
      </c>
      <c r="BFF28" s="1126"/>
      <c r="BFG28" s="1110"/>
      <c r="BFI28" s="1121"/>
      <c r="BFJ28" s="1109"/>
      <c r="BFK28" s="1109"/>
      <c r="BFL28" s="1109"/>
      <c r="BFM28" s="1112">
        <f>BFI28+BFJ28-BFK28+BFL28</f>
        <v>0</v>
      </c>
      <c r="BFN28" s="1109"/>
      <c r="BFO28" s="1109"/>
      <c r="BFP28" s="1109"/>
      <c r="BFQ28" s="1109"/>
      <c r="BFR28" s="1109"/>
      <c r="BFS28" s="1111"/>
      <c r="BFT28" s="1112">
        <f>BFN28+BFO28-BFP28+BFQ28-BFR28+BFS28</f>
        <v>0</v>
      </c>
      <c r="BFU28" s="1126"/>
      <c r="BFV28" s="1110"/>
      <c r="BFX28" s="1121"/>
      <c r="BFY28" s="1109"/>
      <c r="BFZ28" s="1109"/>
      <c r="BGA28" s="1109"/>
      <c r="BGB28" s="1112">
        <f>BFX28+BFY28-BFZ28+BGA28</f>
        <v>0</v>
      </c>
      <c r="BGC28" s="1109"/>
      <c r="BGD28" s="1109"/>
      <c r="BGE28" s="1109"/>
      <c r="BGF28" s="1109"/>
      <c r="BGG28" s="1109"/>
      <c r="BGH28" s="1111"/>
      <c r="BGI28" s="1112">
        <f>BGC28+BGD28-BGE28+BGF28-BGG28+BGH28</f>
        <v>0</v>
      </c>
      <c r="BGJ28" s="1126"/>
      <c r="BGK28" s="1110"/>
      <c r="BGM28" s="1121"/>
      <c r="BGN28" s="1109"/>
      <c r="BGO28" s="1109"/>
      <c r="BGP28" s="1109"/>
      <c r="BGQ28" s="1112">
        <f>BGM28+BGN28-BGO28+BGP28</f>
        <v>0</v>
      </c>
      <c r="BGR28" s="1109"/>
      <c r="BGS28" s="1109"/>
      <c r="BGT28" s="1109"/>
      <c r="BGU28" s="1109"/>
      <c r="BGV28" s="1109"/>
      <c r="BGW28" s="1111"/>
      <c r="BGX28" s="1112">
        <f>BGR28+BGS28-BGT28+BGU28-BGV28+BGW28</f>
        <v>0</v>
      </c>
      <c r="BGY28" s="1126"/>
      <c r="BGZ28" s="1110"/>
      <c r="BHB28" s="1121"/>
      <c r="BHC28" s="1109"/>
      <c r="BHD28" s="1109"/>
      <c r="BHE28" s="1109"/>
      <c r="BHF28" s="1112">
        <f>BHB28+BHC28-BHD28+BHE28</f>
        <v>0</v>
      </c>
      <c r="BHG28" s="1109"/>
      <c r="BHH28" s="1109"/>
      <c r="BHI28" s="1109"/>
      <c r="BHJ28" s="1109"/>
      <c r="BHK28" s="1109"/>
      <c r="BHL28" s="1111"/>
      <c r="BHM28" s="1112">
        <f>BHG28+BHH28-BHI28+BHJ28-BHK28+BHL28</f>
        <v>0</v>
      </c>
      <c r="BHN28" s="1126"/>
      <c r="BHO28" s="1110"/>
      <c r="BHQ28" s="1121"/>
      <c r="BHR28" s="1109"/>
      <c r="BHS28" s="1109"/>
      <c r="BHT28" s="1109"/>
      <c r="BHU28" s="1112">
        <f>BHQ28+BHR28-BHS28+BHT28</f>
        <v>0</v>
      </c>
      <c r="BHV28" s="1109"/>
      <c r="BHW28" s="1109"/>
      <c r="BHX28" s="1109"/>
      <c r="BHY28" s="1109"/>
      <c r="BHZ28" s="1109"/>
      <c r="BIA28" s="1111"/>
      <c r="BIB28" s="1112">
        <f>BHV28+BHW28-BHX28+BHY28-BHZ28+BIA28</f>
        <v>0</v>
      </c>
      <c r="BIC28" s="1126"/>
      <c r="BID28" s="1110"/>
      <c r="BIF28" s="1121"/>
      <c r="BIG28" s="1109"/>
      <c r="BIH28" s="1109"/>
      <c r="BII28" s="1109"/>
      <c r="BIJ28" s="1112">
        <f>BIF28+BIG28-BIH28+BII28</f>
        <v>0</v>
      </c>
      <c r="BIK28" s="1109"/>
      <c r="BIL28" s="1109"/>
      <c r="BIM28" s="1109"/>
      <c r="BIN28" s="1109"/>
      <c r="BIO28" s="1109"/>
      <c r="BIP28" s="1111"/>
      <c r="BIQ28" s="1112">
        <f>BIK28+BIL28-BIM28+BIN28-BIO28+BIP28</f>
        <v>0</v>
      </c>
      <c r="BIR28" s="1126"/>
      <c r="BIS28" s="1110"/>
      <c r="BIU28" s="1121"/>
      <c r="BIV28" s="1109"/>
      <c r="BIW28" s="1109"/>
      <c r="BIX28" s="1109"/>
      <c r="BIY28" s="1112">
        <f>BIU28+BIV28-BIW28+BIX28</f>
        <v>0</v>
      </c>
      <c r="BIZ28" s="1109"/>
      <c r="BJA28" s="1109"/>
      <c r="BJB28" s="1109"/>
      <c r="BJC28" s="1109"/>
      <c r="BJD28" s="1109"/>
      <c r="BJE28" s="1111"/>
      <c r="BJF28" s="1112">
        <f>BIZ28+BJA28-BJB28+BJC28-BJD28+BJE28</f>
        <v>0</v>
      </c>
      <c r="BJG28" s="1126"/>
      <c r="BJH28" s="1110"/>
      <c r="BJJ28" s="1121"/>
      <c r="BJK28" s="1109"/>
      <c r="BJL28" s="1109"/>
      <c r="BJM28" s="1109"/>
      <c r="BJN28" s="1112">
        <f>BJJ28+BJK28-BJL28+BJM28</f>
        <v>0</v>
      </c>
      <c r="BJO28" s="1109"/>
      <c r="BJP28" s="1109"/>
      <c r="BJQ28" s="1109"/>
      <c r="BJR28" s="1109"/>
      <c r="BJS28" s="1109"/>
      <c r="BJT28" s="1111"/>
      <c r="BJU28" s="1112">
        <f>BJO28+BJP28-BJQ28+BJR28-BJS28+BJT28</f>
        <v>0</v>
      </c>
      <c r="BJV28" s="1126"/>
      <c r="BJW28" s="1110"/>
      <c r="BJY28" s="1121"/>
      <c r="BJZ28" s="1109"/>
      <c r="BKA28" s="1109"/>
      <c r="BKB28" s="1109"/>
      <c r="BKC28" s="1112">
        <f>BJY28+BJZ28-BKA28+BKB28</f>
        <v>0</v>
      </c>
      <c r="BKD28" s="1109"/>
      <c r="BKE28" s="1109"/>
      <c r="BKF28" s="1109"/>
      <c r="BKG28" s="1109"/>
      <c r="BKH28" s="1109"/>
      <c r="BKI28" s="1111"/>
      <c r="BKJ28" s="1112">
        <f>BKD28+BKE28-BKF28+BKG28-BKH28+BKI28</f>
        <v>0</v>
      </c>
      <c r="BKK28" s="1126"/>
      <c r="BKL28" s="1110"/>
      <c r="BKN28" s="1121"/>
      <c r="BKO28" s="1109"/>
      <c r="BKP28" s="1109"/>
      <c r="BKQ28" s="1109"/>
      <c r="BKR28" s="1112">
        <f>BKN28+BKO28-BKP28+BKQ28</f>
        <v>0</v>
      </c>
      <c r="BKS28" s="1109"/>
      <c r="BKT28" s="1109"/>
      <c r="BKU28" s="1109"/>
      <c r="BKV28" s="1109"/>
      <c r="BKW28" s="1109"/>
      <c r="BKX28" s="1111"/>
      <c r="BKY28" s="1112">
        <f>BKS28+BKT28-BKU28+BKV28-BKW28+BKX28</f>
        <v>0</v>
      </c>
      <c r="BKZ28" s="1126"/>
      <c r="BLA28" s="1110"/>
      <c r="BLC28" s="1121"/>
      <c r="BLD28" s="1109"/>
      <c r="BLE28" s="1109"/>
      <c r="BLF28" s="1109"/>
      <c r="BLG28" s="1112">
        <f>BLC28+BLD28-BLE28+BLF28</f>
        <v>0</v>
      </c>
      <c r="BLH28" s="1109"/>
      <c r="BLI28" s="1109"/>
      <c r="BLJ28" s="1109"/>
      <c r="BLK28" s="1109"/>
      <c r="BLL28" s="1109"/>
      <c r="BLM28" s="1111"/>
      <c r="BLN28" s="1112">
        <f>BLH28+BLI28-BLJ28+BLK28-BLL28+BLM28</f>
        <v>0</v>
      </c>
      <c r="BLO28" s="1126"/>
      <c r="BLP28" s="1110"/>
      <c r="BLR28" s="1121"/>
      <c r="BLS28" s="1109"/>
      <c r="BLT28" s="1109"/>
      <c r="BLU28" s="1109"/>
      <c r="BLV28" s="1112">
        <f>BLR28+BLS28-BLT28+BLU28</f>
        <v>0</v>
      </c>
      <c r="BLW28" s="1109"/>
      <c r="BLX28" s="1109"/>
      <c r="BLY28" s="1109"/>
      <c r="BLZ28" s="1109"/>
      <c r="BMA28" s="1109"/>
      <c r="BMB28" s="1111"/>
      <c r="BMC28" s="1112">
        <f>BLW28+BLX28-BLY28+BLZ28-BMA28+BMB28</f>
        <v>0</v>
      </c>
      <c r="BMD28" s="1126"/>
      <c r="BME28" s="1110"/>
      <c r="BMG28" s="1121"/>
      <c r="BMH28" s="1109"/>
      <c r="BMI28" s="1109"/>
      <c r="BMJ28" s="1109"/>
      <c r="BMK28" s="1112">
        <f>BMG28+BMH28-BMI28+BMJ28</f>
        <v>0</v>
      </c>
      <c r="BML28" s="1109"/>
      <c r="BMM28" s="1109"/>
      <c r="BMN28" s="1109"/>
      <c r="BMO28" s="1109"/>
      <c r="BMP28" s="1109"/>
      <c r="BMQ28" s="1111"/>
      <c r="BMR28" s="1112">
        <f>BML28+BMM28-BMN28+BMO28-BMP28+BMQ28</f>
        <v>0</v>
      </c>
      <c r="BMS28" s="1126"/>
      <c r="BMT28" s="1110"/>
      <c r="BMV28" s="1121"/>
      <c r="BMW28" s="1109"/>
      <c r="BMX28" s="1109"/>
      <c r="BMY28" s="1109"/>
      <c r="BMZ28" s="1112">
        <f>BMV28+BMW28-BMX28+BMY28</f>
        <v>0</v>
      </c>
      <c r="BNA28" s="1109"/>
      <c r="BNB28" s="1109"/>
      <c r="BNC28" s="1109"/>
      <c r="BND28" s="1109"/>
      <c r="BNE28" s="1109"/>
      <c r="BNF28" s="1111"/>
      <c r="BNG28" s="1112">
        <f>BNA28+BNB28-BNC28+BND28-BNE28+BNF28</f>
        <v>0</v>
      </c>
      <c r="BNH28" s="1126"/>
      <c r="BNI28" s="1110"/>
      <c r="BNK28" s="1121"/>
      <c r="BNL28" s="1109"/>
      <c r="BNM28" s="1109"/>
      <c r="BNN28" s="1109"/>
      <c r="BNO28" s="1112">
        <f>BNK28+BNL28-BNM28+BNN28</f>
        <v>0</v>
      </c>
      <c r="BNP28" s="1109"/>
      <c r="BNQ28" s="1109"/>
      <c r="BNR28" s="1109"/>
      <c r="BNS28" s="1109"/>
      <c r="BNT28" s="1109"/>
      <c r="BNU28" s="1111"/>
      <c r="BNV28" s="1112">
        <f>BNP28+BNQ28-BNR28+BNS28-BNT28+BNU28</f>
        <v>0</v>
      </c>
      <c r="BNW28" s="1126"/>
      <c r="BNX28" s="1110"/>
      <c r="BNZ28" s="1121"/>
      <c r="BOA28" s="1109"/>
      <c r="BOB28" s="1109"/>
      <c r="BOC28" s="1109"/>
      <c r="BOD28" s="1112">
        <f>BNZ28+BOA28-BOB28+BOC28</f>
        <v>0</v>
      </c>
      <c r="BOE28" s="1109"/>
      <c r="BOF28" s="1109"/>
      <c r="BOG28" s="1109"/>
      <c r="BOH28" s="1109"/>
      <c r="BOI28" s="1109"/>
      <c r="BOJ28" s="1111"/>
      <c r="BOK28" s="1112">
        <f>BOE28+BOF28-BOG28+BOH28-BOI28+BOJ28</f>
        <v>0</v>
      </c>
      <c r="BOL28" s="1126"/>
      <c r="BOM28" s="1110"/>
      <c r="BOO28" s="1121"/>
      <c r="BOP28" s="1109"/>
      <c r="BOQ28" s="1109"/>
      <c r="BOR28" s="1109"/>
      <c r="BOS28" s="1112">
        <f>BOO28+BOP28-BOQ28+BOR28</f>
        <v>0</v>
      </c>
      <c r="BOT28" s="1109"/>
      <c r="BOU28" s="1109"/>
      <c r="BOV28" s="1109"/>
      <c r="BOW28" s="1109"/>
      <c r="BOX28" s="1109"/>
      <c r="BOY28" s="1111"/>
      <c r="BOZ28" s="1112">
        <f>BOT28+BOU28-BOV28+BOW28-BOX28+BOY28</f>
        <v>0</v>
      </c>
      <c r="BPA28" s="1126"/>
      <c r="BPB28" s="1110"/>
      <c r="BPD28" s="1121"/>
      <c r="BPE28" s="1109"/>
      <c r="BPF28" s="1109"/>
      <c r="BPG28" s="1109"/>
      <c r="BPH28" s="1112">
        <f>BPD28+BPE28-BPF28+BPG28</f>
        <v>0</v>
      </c>
      <c r="BPI28" s="1109"/>
      <c r="BPJ28" s="1109"/>
      <c r="BPK28" s="1109"/>
      <c r="BPL28" s="1109"/>
      <c r="BPM28" s="1109"/>
      <c r="BPN28" s="1111"/>
      <c r="BPO28" s="1112">
        <f>BPI28+BPJ28-BPK28+BPL28-BPM28+BPN28</f>
        <v>0</v>
      </c>
      <c r="BPP28" s="1126"/>
      <c r="BPQ28" s="1110"/>
      <c r="BPS28" s="1121"/>
      <c r="BPT28" s="1109"/>
      <c r="BPU28" s="1109"/>
      <c r="BPV28" s="1109"/>
      <c r="BPW28" s="1112">
        <f>BPS28+BPT28-BPU28+BPV28</f>
        <v>0</v>
      </c>
      <c r="BPX28" s="1109"/>
      <c r="BPY28" s="1109"/>
      <c r="BPZ28" s="1109"/>
      <c r="BQA28" s="1109"/>
      <c r="BQB28" s="1109"/>
      <c r="BQC28" s="1111"/>
      <c r="BQD28" s="1112">
        <f>BPX28+BPY28-BPZ28+BQA28-BQB28+BQC28</f>
        <v>0</v>
      </c>
      <c r="BQE28" s="1126"/>
      <c r="BQF28" s="1110"/>
      <c r="BQH28" s="1121"/>
      <c r="BQI28" s="1109"/>
      <c r="BQJ28" s="1109"/>
      <c r="BQK28" s="1109"/>
      <c r="BQL28" s="1112">
        <f>BQH28+BQI28-BQJ28+BQK28</f>
        <v>0</v>
      </c>
      <c r="BQM28" s="1109"/>
      <c r="BQN28" s="1109"/>
      <c r="BQO28" s="1109"/>
      <c r="BQP28" s="1109"/>
      <c r="BQQ28" s="1109"/>
      <c r="BQR28" s="1111"/>
      <c r="BQS28" s="1112">
        <f>BQM28+BQN28-BQO28+BQP28-BQQ28+BQR28</f>
        <v>0</v>
      </c>
      <c r="BQT28" s="1126"/>
      <c r="BQU28" s="1110"/>
      <c r="BQW28" s="1121"/>
      <c r="BQX28" s="1109"/>
      <c r="BQY28" s="1109"/>
      <c r="BQZ28" s="1109"/>
      <c r="BRA28" s="1112">
        <f>BQW28+BQX28-BQY28+BQZ28</f>
        <v>0</v>
      </c>
      <c r="BRB28" s="1109"/>
      <c r="BRC28" s="1109"/>
      <c r="BRD28" s="1109"/>
      <c r="BRE28" s="1109"/>
      <c r="BRF28" s="1109"/>
      <c r="BRG28" s="1111"/>
      <c r="BRH28" s="1112">
        <f>BRB28+BRC28-BRD28+BRE28-BRF28+BRG28</f>
        <v>0</v>
      </c>
      <c r="BRI28" s="1126"/>
      <c r="BRJ28" s="1110"/>
      <c r="BRL28" s="1121"/>
      <c r="BRM28" s="1109"/>
      <c r="BRN28" s="1109"/>
      <c r="BRO28" s="1109"/>
      <c r="BRP28" s="1112">
        <f>BRL28+BRM28-BRN28+BRO28</f>
        <v>0</v>
      </c>
      <c r="BRQ28" s="1109"/>
      <c r="BRR28" s="1109"/>
      <c r="BRS28" s="1109"/>
      <c r="BRT28" s="1109"/>
      <c r="BRU28" s="1109"/>
      <c r="BRV28" s="1111"/>
      <c r="BRW28" s="1112">
        <f>BRQ28+BRR28-BRS28+BRT28-BRU28+BRV28</f>
        <v>0</v>
      </c>
      <c r="BRX28" s="1126"/>
      <c r="BRY28" s="1110"/>
      <c r="BSA28" s="1121"/>
      <c r="BSB28" s="1109"/>
      <c r="BSC28" s="1109"/>
      <c r="BSD28" s="1109"/>
      <c r="BSE28" s="1112">
        <f>BSA28+BSB28-BSC28+BSD28</f>
        <v>0</v>
      </c>
      <c r="BSF28" s="1109"/>
      <c r="BSG28" s="1109"/>
      <c r="BSH28" s="1109"/>
      <c r="BSI28" s="1109"/>
      <c r="BSJ28" s="1109"/>
      <c r="BSK28" s="1111"/>
      <c r="BSL28" s="1112">
        <f>BSF28+BSG28-BSH28+BSI28-BSJ28+BSK28</f>
        <v>0</v>
      </c>
      <c r="BSM28" s="1126"/>
      <c r="BSN28" s="1110"/>
      <c r="BSP28" s="1121"/>
      <c r="BSQ28" s="1109"/>
      <c r="BSR28" s="1109"/>
      <c r="BSS28" s="1109"/>
      <c r="BST28" s="1112">
        <f>BSP28+BSQ28-BSR28+BSS28</f>
        <v>0</v>
      </c>
      <c r="BSU28" s="1109"/>
      <c r="BSV28" s="1109"/>
      <c r="BSW28" s="1109"/>
      <c r="BSX28" s="1109"/>
      <c r="BSY28" s="1109"/>
      <c r="BSZ28" s="1111"/>
      <c r="BTA28" s="1112">
        <f>BSU28+BSV28-BSW28+BSX28-BSY28+BSZ28</f>
        <v>0</v>
      </c>
      <c r="BTB28" s="1126"/>
      <c r="BTC28" s="1110"/>
      <c r="BTE28" s="1121"/>
      <c r="BTF28" s="1109"/>
      <c r="BTG28" s="1109"/>
      <c r="BTH28" s="1109"/>
      <c r="BTI28" s="1112">
        <f>BTE28+BTF28-BTG28+BTH28</f>
        <v>0</v>
      </c>
      <c r="BTJ28" s="1109"/>
      <c r="BTK28" s="1109"/>
      <c r="BTL28" s="1109"/>
      <c r="BTM28" s="1109"/>
      <c r="BTN28" s="1109"/>
      <c r="BTO28" s="1111"/>
      <c r="BTP28" s="1112">
        <f>BTJ28+BTK28-BTL28+BTM28-BTN28+BTO28</f>
        <v>0</v>
      </c>
      <c r="BTQ28" s="1126"/>
      <c r="BTR28" s="1110"/>
      <c r="BTT28" s="1121"/>
      <c r="BTU28" s="1109"/>
      <c r="BTV28" s="1109"/>
      <c r="BTW28" s="1109"/>
      <c r="BTX28" s="1112">
        <f>BTT28+BTU28-BTV28+BTW28</f>
        <v>0</v>
      </c>
      <c r="BTY28" s="1109"/>
      <c r="BTZ28" s="1109"/>
      <c r="BUA28" s="1109"/>
      <c r="BUB28" s="1109"/>
      <c r="BUC28" s="1109"/>
      <c r="BUD28" s="1111"/>
      <c r="BUE28" s="1112">
        <f>BTY28+BTZ28-BUA28+BUB28-BUC28+BUD28</f>
        <v>0</v>
      </c>
      <c r="BUF28" s="1126"/>
      <c r="BUG28" s="1110"/>
      <c r="BUI28" s="1121"/>
      <c r="BUJ28" s="1109"/>
      <c r="BUK28" s="1109"/>
      <c r="BUL28" s="1109"/>
      <c r="BUM28" s="1112">
        <f>BUI28+BUJ28-BUK28+BUL28</f>
        <v>0</v>
      </c>
      <c r="BUN28" s="1109"/>
      <c r="BUO28" s="1109"/>
      <c r="BUP28" s="1109"/>
      <c r="BUQ28" s="1109"/>
      <c r="BUR28" s="1109"/>
      <c r="BUS28" s="1111"/>
      <c r="BUT28" s="1112">
        <f>BUN28+BUO28-BUP28+BUQ28-BUR28+BUS28</f>
        <v>0</v>
      </c>
      <c r="BUU28" s="1126"/>
      <c r="BUV28" s="1110"/>
      <c r="BUX28" s="1121"/>
      <c r="BUY28" s="1109"/>
      <c r="BUZ28" s="1109"/>
      <c r="BVA28" s="1109"/>
      <c r="BVB28" s="1112">
        <f>BUX28+BUY28-BUZ28+BVA28</f>
        <v>0</v>
      </c>
      <c r="BVC28" s="1109"/>
      <c r="BVD28" s="1109"/>
      <c r="BVE28" s="1109"/>
      <c r="BVF28" s="1109"/>
      <c r="BVG28" s="1109"/>
      <c r="BVH28" s="1111"/>
      <c r="BVI28" s="1112">
        <f>BVC28+BVD28-BVE28+BVF28-BVG28+BVH28</f>
        <v>0</v>
      </c>
      <c r="BVJ28" s="1126"/>
      <c r="BVK28" s="1110"/>
      <c r="BVM28" s="1121"/>
      <c r="BVN28" s="1109"/>
      <c r="BVO28" s="1109"/>
      <c r="BVP28" s="1109"/>
      <c r="BVQ28" s="1112">
        <f>BVM28+BVN28-BVO28+BVP28</f>
        <v>0</v>
      </c>
      <c r="BVR28" s="1109"/>
      <c r="BVS28" s="1109"/>
      <c r="BVT28" s="1109"/>
      <c r="BVU28" s="1109"/>
      <c r="BVV28" s="1109"/>
      <c r="BVW28" s="1111"/>
      <c r="BVX28" s="1112">
        <f>BVR28+BVS28-BVT28+BVU28-BVV28+BVW28</f>
        <v>0</v>
      </c>
      <c r="BVY28" s="1126"/>
      <c r="BVZ28" s="1110"/>
      <c r="BWB28" s="1121"/>
      <c r="BWC28" s="1109"/>
      <c r="BWD28" s="1109"/>
      <c r="BWE28" s="1109"/>
      <c r="BWF28" s="1112">
        <f>BWB28+BWC28-BWD28+BWE28</f>
        <v>0</v>
      </c>
      <c r="BWG28" s="1109"/>
      <c r="BWH28" s="1109"/>
      <c r="BWI28" s="1109"/>
      <c r="BWJ28" s="1109"/>
      <c r="BWK28" s="1109"/>
      <c r="BWL28" s="1111"/>
      <c r="BWM28" s="1112">
        <f>BWG28+BWH28-BWI28+BWJ28-BWK28+BWL28</f>
        <v>0</v>
      </c>
      <c r="BWN28" s="1126"/>
      <c r="BWO28" s="1110"/>
    </row>
    <row r="29" spans="2:2130" ht="15" customHeight="1" x14ac:dyDescent="0.2">
      <c r="B29" s="1114" t="s">
        <v>781</v>
      </c>
      <c r="C29" s="1109"/>
      <c r="D29" s="1109"/>
      <c r="E29" s="1109"/>
      <c r="F29" s="1109"/>
      <c r="G29" s="1112">
        <f t="shared" ref="G29:G30" si="1567">C29+D29-E29+F29</f>
        <v>0</v>
      </c>
      <c r="H29" s="1109"/>
      <c r="I29" s="1109"/>
      <c r="J29" s="1109"/>
      <c r="K29" s="1109"/>
      <c r="L29" s="1109"/>
      <c r="M29" s="1111"/>
      <c r="N29" s="1112">
        <f t="shared" ref="N29:N30" si="1568">H29+I29-J29+K29-L29+M29</f>
        <v>0</v>
      </c>
      <c r="O29" s="1126"/>
      <c r="P29" s="1110"/>
      <c r="Q29" s="1109"/>
      <c r="R29" s="1109"/>
      <c r="S29" s="1109"/>
      <c r="T29" s="1109"/>
      <c r="U29" s="1112">
        <f t="shared" ref="U29:U30" si="1569">Q29+R29-S29+T29</f>
        <v>0</v>
      </c>
      <c r="V29" s="1109"/>
      <c r="W29" s="1109"/>
      <c r="X29" s="1109"/>
      <c r="Y29" s="1109"/>
      <c r="Z29" s="1109"/>
      <c r="AA29" s="1111"/>
      <c r="AB29" s="1112">
        <f t="shared" ref="AB29:AB30" si="1570">V29+W29-X29+Y29-Z29+AA29</f>
        <v>0</v>
      </c>
      <c r="AC29" s="1126"/>
      <c r="AD29" s="1110"/>
      <c r="AF29" s="1121"/>
      <c r="AG29" s="1109"/>
      <c r="AH29" s="1109"/>
      <c r="AI29" s="1109"/>
      <c r="AJ29" s="1112">
        <f t="shared" ref="AJ29:AJ30" si="1571">AF29+AG29-AH29+AI29</f>
        <v>0</v>
      </c>
      <c r="AK29" s="1109"/>
      <c r="AL29" s="1109"/>
      <c r="AM29" s="1109"/>
      <c r="AN29" s="1109"/>
      <c r="AO29" s="1109"/>
      <c r="AP29" s="1111"/>
      <c r="AQ29" s="1112">
        <f t="shared" ref="AQ29:AQ30" si="1572">AK29+AL29-AM29+AN29-AO29+AP29</f>
        <v>0</v>
      </c>
      <c r="AR29" s="1126"/>
      <c r="AS29" s="1110"/>
      <c r="AU29" s="1121"/>
      <c r="AV29" s="1109"/>
      <c r="AW29" s="1109"/>
      <c r="AX29" s="1109"/>
      <c r="AY29" s="1112">
        <f t="shared" ref="AY29:AY30" si="1573">AU29+AV29-AW29+AX29</f>
        <v>0</v>
      </c>
      <c r="AZ29" s="1109"/>
      <c r="BA29" s="1109"/>
      <c r="BB29" s="1109"/>
      <c r="BC29" s="1109"/>
      <c r="BD29" s="1109"/>
      <c r="BE29" s="1111"/>
      <c r="BF29" s="1112">
        <f t="shared" ref="BF29:BF30" si="1574">AZ29+BA29-BB29+BC29-BD29+BE29</f>
        <v>0</v>
      </c>
      <c r="BG29" s="1126"/>
      <c r="BH29" s="1110"/>
      <c r="BJ29" s="1121"/>
      <c r="BK29" s="1109"/>
      <c r="BL29" s="1109"/>
      <c r="BM29" s="1109"/>
      <c r="BN29" s="1112">
        <f t="shared" ref="BN29:BN30" si="1575">BJ29+BK29-BL29+BM29</f>
        <v>0</v>
      </c>
      <c r="BO29" s="1109"/>
      <c r="BP29" s="1109"/>
      <c r="BQ29" s="1109"/>
      <c r="BR29" s="1109"/>
      <c r="BS29" s="1109"/>
      <c r="BT29" s="1111"/>
      <c r="BU29" s="1112">
        <f t="shared" ref="BU29:BU30" si="1576">BO29+BP29-BQ29+BR29-BS29+BT29</f>
        <v>0</v>
      </c>
      <c r="BV29" s="1126"/>
      <c r="BW29" s="1110"/>
      <c r="BY29" s="1121"/>
      <c r="BZ29" s="1109"/>
      <c r="CA29" s="1109"/>
      <c r="CB29" s="1109"/>
      <c r="CC29" s="1112">
        <f t="shared" ref="CC29:CC30" si="1577">BY29+BZ29-CA29+CB29</f>
        <v>0</v>
      </c>
      <c r="CD29" s="1109"/>
      <c r="CE29" s="1109"/>
      <c r="CF29" s="1109"/>
      <c r="CG29" s="1109"/>
      <c r="CH29" s="1109"/>
      <c r="CI29" s="1111"/>
      <c r="CJ29" s="1112">
        <f t="shared" ref="CJ29:CJ30" si="1578">CD29+CE29-CF29+CG29-CH29+CI29</f>
        <v>0</v>
      </c>
      <c r="CK29" s="1126"/>
      <c r="CL29" s="1110"/>
      <c r="CN29" s="1121"/>
      <c r="CO29" s="1109"/>
      <c r="CP29" s="1109"/>
      <c r="CQ29" s="1109"/>
      <c r="CR29" s="1112">
        <f t="shared" ref="CR29:CR30" si="1579">CN29+CO29-CP29+CQ29</f>
        <v>0</v>
      </c>
      <c r="CS29" s="1109"/>
      <c r="CT29" s="1109"/>
      <c r="CU29" s="1109"/>
      <c r="CV29" s="1109"/>
      <c r="CW29" s="1109"/>
      <c r="CX29" s="1111"/>
      <c r="CY29" s="1112">
        <f t="shared" ref="CY29:CY30" si="1580">CS29+CT29-CU29+CV29-CW29+CX29</f>
        <v>0</v>
      </c>
      <c r="CZ29" s="1126"/>
      <c r="DA29" s="1110"/>
      <c r="DC29" s="1121"/>
      <c r="DD29" s="1109"/>
      <c r="DE29" s="1109"/>
      <c r="DF29" s="1109"/>
      <c r="DG29" s="1112">
        <f t="shared" ref="DG29:DG30" si="1581">DC29+DD29-DE29+DF29</f>
        <v>0</v>
      </c>
      <c r="DH29" s="1109"/>
      <c r="DI29" s="1109"/>
      <c r="DJ29" s="1109"/>
      <c r="DK29" s="1109"/>
      <c r="DL29" s="1109"/>
      <c r="DM29" s="1111"/>
      <c r="DN29" s="1112">
        <f t="shared" ref="DN29:DN30" si="1582">DH29+DI29-DJ29+DK29-DL29+DM29</f>
        <v>0</v>
      </c>
      <c r="DO29" s="1126"/>
      <c r="DP29" s="1110"/>
      <c r="DR29" s="1121"/>
      <c r="DS29" s="1109"/>
      <c r="DT29" s="1109"/>
      <c r="DU29" s="1109"/>
      <c r="DV29" s="1112">
        <f t="shared" ref="DV29:DV30" si="1583">DR29+DS29-DT29+DU29</f>
        <v>0</v>
      </c>
      <c r="DW29" s="1109"/>
      <c r="DX29" s="1109"/>
      <c r="DY29" s="1109"/>
      <c r="DZ29" s="1109"/>
      <c r="EA29" s="1109"/>
      <c r="EB29" s="1111"/>
      <c r="EC29" s="1112">
        <f t="shared" ref="EC29:EC30" si="1584">DW29+DX29-DY29+DZ29-EA29+EB29</f>
        <v>0</v>
      </c>
      <c r="ED29" s="1126"/>
      <c r="EE29" s="1110"/>
      <c r="EG29" s="1121"/>
      <c r="EH29" s="1109"/>
      <c r="EI29" s="1109"/>
      <c r="EJ29" s="1109"/>
      <c r="EK29" s="1112">
        <f t="shared" ref="EK29:EK30" si="1585">EG29+EH29-EI29+EJ29</f>
        <v>0</v>
      </c>
      <c r="EL29" s="1109"/>
      <c r="EM29" s="1109"/>
      <c r="EN29" s="1109"/>
      <c r="EO29" s="1109"/>
      <c r="EP29" s="1109"/>
      <c r="EQ29" s="1111"/>
      <c r="ER29" s="1112">
        <f t="shared" ref="ER29:ER30" si="1586">EL29+EM29-EN29+EO29-EP29+EQ29</f>
        <v>0</v>
      </c>
      <c r="ES29" s="1126"/>
      <c r="ET29" s="1110"/>
      <c r="EV29" s="1121"/>
      <c r="EW29" s="1109"/>
      <c r="EX29" s="1109"/>
      <c r="EY29" s="1109"/>
      <c r="EZ29" s="1112">
        <f t="shared" ref="EZ29:EZ30" si="1587">EV29+EW29-EX29+EY29</f>
        <v>0</v>
      </c>
      <c r="FA29" s="1109"/>
      <c r="FB29" s="1109"/>
      <c r="FC29" s="1109"/>
      <c r="FD29" s="1109"/>
      <c r="FE29" s="1109"/>
      <c r="FF29" s="1111"/>
      <c r="FG29" s="1112">
        <f t="shared" ref="FG29:FG30" si="1588">FA29+FB29-FC29+FD29-FE29+FF29</f>
        <v>0</v>
      </c>
      <c r="FH29" s="1126"/>
      <c r="FI29" s="1110"/>
      <c r="FK29" s="1121"/>
      <c r="FL29" s="1109"/>
      <c r="FM29" s="1109"/>
      <c r="FN29" s="1109"/>
      <c r="FO29" s="1112">
        <f t="shared" ref="FO29:FO30" si="1589">FK29+FL29-FM29+FN29</f>
        <v>0</v>
      </c>
      <c r="FP29" s="1109"/>
      <c r="FQ29" s="1109"/>
      <c r="FR29" s="1109"/>
      <c r="FS29" s="1109"/>
      <c r="FT29" s="1109"/>
      <c r="FU29" s="1111"/>
      <c r="FV29" s="1112">
        <f t="shared" ref="FV29:FV30" si="1590">FP29+FQ29-FR29+FS29-FT29+FU29</f>
        <v>0</v>
      </c>
      <c r="FW29" s="1126"/>
      <c r="FX29" s="1110"/>
      <c r="FZ29" s="1121"/>
      <c r="GA29" s="1109"/>
      <c r="GB29" s="1109"/>
      <c r="GC29" s="1109"/>
      <c r="GD29" s="1112">
        <f t="shared" ref="GD29:GD30" si="1591">FZ29+GA29-GB29+GC29</f>
        <v>0</v>
      </c>
      <c r="GE29" s="1109"/>
      <c r="GF29" s="1109"/>
      <c r="GG29" s="1109"/>
      <c r="GH29" s="1109"/>
      <c r="GI29" s="1109"/>
      <c r="GJ29" s="1111"/>
      <c r="GK29" s="1112">
        <f t="shared" ref="GK29:GK30" si="1592">GE29+GF29-GG29+GH29-GI29+GJ29</f>
        <v>0</v>
      </c>
      <c r="GL29" s="1126"/>
      <c r="GM29" s="1110"/>
      <c r="GO29" s="1121"/>
      <c r="GP29" s="1109"/>
      <c r="GQ29" s="1109"/>
      <c r="GR29" s="1109"/>
      <c r="GS29" s="1112">
        <f t="shared" ref="GS29:GS30" si="1593">GO29+GP29-GQ29+GR29</f>
        <v>0</v>
      </c>
      <c r="GT29" s="1109"/>
      <c r="GU29" s="1109"/>
      <c r="GV29" s="1109"/>
      <c r="GW29" s="1109"/>
      <c r="GX29" s="1109"/>
      <c r="GY29" s="1111"/>
      <c r="GZ29" s="1112">
        <f t="shared" ref="GZ29:GZ30" si="1594">GT29+GU29-GV29+GW29-GX29+GY29</f>
        <v>0</v>
      </c>
      <c r="HA29" s="1126"/>
      <c r="HB29" s="1110"/>
      <c r="HD29" s="1121"/>
      <c r="HE29" s="1109"/>
      <c r="HF29" s="1109"/>
      <c r="HG29" s="1109"/>
      <c r="HH29" s="1112">
        <f t="shared" ref="HH29:HH30" si="1595">HD29+HE29-HF29+HG29</f>
        <v>0</v>
      </c>
      <c r="HI29" s="1109"/>
      <c r="HJ29" s="1109"/>
      <c r="HK29" s="1109"/>
      <c r="HL29" s="1109"/>
      <c r="HM29" s="1109"/>
      <c r="HN29" s="1111"/>
      <c r="HO29" s="1112">
        <f t="shared" ref="HO29:HO30" si="1596">HI29+HJ29-HK29+HL29-HM29+HN29</f>
        <v>0</v>
      </c>
      <c r="HP29" s="1126"/>
      <c r="HQ29" s="1110"/>
      <c r="HS29" s="1121"/>
      <c r="HT29" s="1109"/>
      <c r="HU29" s="1109"/>
      <c r="HV29" s="1109"/>
      <c r="HW29" s="1112">
        <f t="shared" ref="HW29:HW30" si="1597">HS29+HT29-HU29+HV29</f>
        <v>0</v>
      </c>
      <c r="HX29" s="1109"/>
      <c r="HY29" s="1109"/>
      <c r="HZ29" s="1109"/>
      <c r="IA29" s="1109"/>
      <c r="IB29" s="1109"/>
      <c r="IC29" s="1111"/>
      <c r="ID29" s="1112">
        <f t="shared" ref="ID29:ID30" si="1598">HX29+HY29-HZ29+IA29-IB29+IC29</f>
        <v>0</v>
      </c>
      <c r="IE29" s="1126"/>
      <c r="IF29" s="1110"/>
      <c r="IH29" s="1121"/>
      <c r="II29" s="1109"/>
      <c r="IJ29" s="1109"/>
      <c r="IK29" s="1109"/>
      <c r="IL29" s="1112">
        <f t="shared" ref="IL29:IL30" si="1599">IH29+II29-IJ29+IK29</f>
        <v>0</v>
      </c>
      <c r="IM29" s="1109"/>
      <c r="IN29" s="1109"/>
      <c r="IO29" s="1109"/>
      <c r="IP29" s="1109"/>
      <c r="IQ29" s="1109"/>
      <c r="IR29" s="1111"/>
      <c r="IS29" s="1112">
        <f t="shared" ref="IS29:IS30" si="1600">IM29+IN29-IO29+IP29-IQ29+IR29</f>
        <v>0</v>
      </c>
      <c r="IT29" s="1126"/>
      <c r="IU29" s="1110"/>
      <c r="IW29" s="1121"/>
      <c r="IX29" s="1109"/>
      <c r="IY29" s="1109"/>
      <c r="IZ29" s="1109"/>
      <c r="JA29" s="1112">
        <f t="shared" ref="JA29:JA30" si="1601">IW29+IX29-IY29+IZ29</f>
        <v>0</v>
      </c>
      <c r="JB29" s="1109"/>
      <c r="JC29" s="1109"/>
      <c r="JD29" s="1109"/>
      <c r="JE29" s="1109"/>
      <c r="JF29" s="1109"/>
      <c r="JG29" s="1111"/>
      <c r="JH29" s="1112">
        <f t="shared" ref="JH29:JH30" si="1602">JB29+JC29-JD29+JE29-JF29+JG29</f>
        <v>0</v>
      </c>
      <c r="JI29" s="1126"/>
      <c r="JJ29" s="1110"/>
      <c r="JL29" s="1121"/>
      <c r="JM29" s="1109"/>
      <c r="JN29" s="1109"/>
      <c r="JO29" s="1109"/>
      <c r="JP29" s="1112">
        <f t="shared" ref="JP29:JP30" si="1603">JL29+JM29-JN29+JO29</f>
        <v>0</v>
      </c>
      <c r="JQ29" s="1109"/>
      <c r="JR29" s="1109"/>
      <c r="JS29" s="1109"/>
      <c r="JT29" s="1109"/>
      <c r="JU29" s="1109"/>
      <c r="JV29" s="1111"/>
      <c r="JW29" s="1112">
        <f t="shared" ref="JW29:JW30" si="1604">JQ29+JR29-JS29+JT29-JU29+JV29</f>
        <v>0</v>
      </c>
      <c r="JX29" s="1126"/>
      <c r="JY29" s="1110"/>
      <c r="KA29" s="1121"/>
      <c r="KB29" s="1109"/>
      <c r="KC29" s="1109"/>
      <c r="KD29" s="1109"/>
      <c r="KE29" s="1112">
        <f t="shared" ref="KE29:KE30" si="1605">KA29+KB29-KC29+KD29</f>
        <v>0</v>
      </c>
      <c r="KF29" s="1109"/>
      <c r="KG29" s="1109"/>
      <c r="KH29" s="1109"/>
      <c r="KI29" s="1109"/>
      <c r="KJ29" s="1109"/>
      <c r="KK29" s="1111"/>
      <c r="KL29" s="1112">
        <f t="shared" ref="KL29:KL30" si="1606">KF29+KG29-KH29+KI29-KJ29+KK29</f>
        <v>0</v>
      </c>
      <c r="KM29" s="1126"/>
      <c r="KN29" s="1110"/>
      <c r="KP29" s="1121"/>
      <c r="KQ29" s="1109"/>
      <c r="KR29" s="1109"/>
      <c r="KS29" s="1109"/>
      <c r="KT29" s="1112">
        <f t="shared" ref="KT29:KT30" si="1607">KP29+KQ29-KR29+KS29</f>
        <v>0</v>
      </c>
      <c r="KU29" s="1109"/>
      <c r="KV29" s="1109"/>
      <c r="KW29" s="1109"/>
      <c r="KX29" s="1109"/>
      <c r="KY29" s="1109"/>
      <c r="KZ29" s="1111"/>
      <c r="LA29" s="1112">
        <f t="shared" ref="LA29:LA30" si="1608">KU29+KV29-KW29+KX29-KY29+KZ29</f>
        <v>0</v>
      </c>
      <c r="LB29" s="1126"/>
      <c r="LC29" s="1110"/>
      <c r="LE29" s="1121"/>
      <c r="LF29" s="1109"/>
      <c r="LG29" s="1109"/>
      <c r="LH29" s="1109"/>
      <c r="LI29" s="1112">
        <f t="shared" ref="LI29:LI30" si="1609">LE29+LF29-LG29+LH29</f>
        <v>0</v>
      </c>
      <c r="LJ29" s="1109"/>
      <c r="LK29" s="1109"/>
      <c r="LL29" s="1109"/>
      <c r="LM29" s="1109"/>
      <c r="LN29" s="1109"/>
      <c r="LO29" s="1111"/>
      <c r="LP29" s="1112">
        <f t="shared" ref="LP29:LP30" si="1610">LJ29+LK29-LL29+LM29-LN29+LO29</f>
        <v>0</v>
      </c>
      <c r="LQ29" s="1126"/>
      <c r="LR29" s="1110"/>
      <c r="LT29" s="1121"/>
      <c r="LU29" s="1109"/>
      <c r="LV29" s="1109"/>
      <c r="LW29" s="1109"/>
      <c r="LX29" s="1112">
        <f t="shared" ref="LX29:LX30" si="1611">LT29+LU29-LV29+LW29</f>
        <v>0</v>
      </c>
      <c r="LY29" s="1109"/>
      <c r="LZ29" s="1109"/>
      <c r="MA29" s="1109"/>
      <c r="MB29" s="1109"/>
      <c r="MC29" s="1109"/>
      <c r="MD29" s="1111"/>
      <c r="ME29" s="1112">
        <f t="shared" ref="ME29:ME30" si="1612">LY29+LZ29-MA29+MB29-MC29+MD29</f>
        <v>0</v>
      </c>
      <c r="MF29" s="1126"/>
      <c r="MG29" s="1110"/>
      <c r="MI29" s="1121"/>
      <c r="MJ29" s="1109"/>
      <c r="MK29" s="1109"/>
      <c r="ML29" s="1109"/>
      <c r="MM29" s="1112">
        <f t="shared" ref="MM29:MM30" si="1613">MI29+MJ29-MK29+ML29</f>
        <v>0</v>
      </c>
      <c r="MN29" s="1109"/>
      <c r="MO29" s="1109"/>
      <c r="MP29" s="1109"/>
      <c r="MQ29" s="1109"/>
      <c r="MR29" s="1109"/>
      <c r="MS29" s="1111"/>
      <c r="MT29" s="1112">
        <f t="shared" ref="MT29:MT30" si="1614">MN29+MO29-MP29+MQ29-MR29+MS29</f>
        <v>0</v>
      </c>
      <c r="MU29" s="1126"/>
      <c r="MV29" s="1110"/>
      <c r="MX29" s="1121"/>
      <c r="MY29" s="1109"/>
      <c r="MZ29" s="1109"/>
      <c r="NA29" s="1109"/>
      <c r="NB29" s="1112">
        <f t="shared" ref="NB29:NB30" si="1615">MX29+MY29-MZ29+NA29</f>
        <v>0</v>
      </c>
      <c r="NC29" s="1109"/>
      <c r="ND29" s="1109"/>
      <c r="NE29" s="1109"/>
      <c r="NF29" s="1109"/>
      <c r="NG29" s="1109"/>
      <c r="NH29" s="1111"/>
      <c r="NI29" s="1112">
        <f t="shared" ref="NI29:NI30" si="1616">NC29+ND29-NE29+NF29-NG29+NH29</f>
        <v>0</v>
      </c>
      <c r="NJ29" s="1126"/>
      <c r="NK29" s="1110"/>
      <c r="NM29" s="1121"/>
      <c r="NN29" s="1109"/>
      <c r="NO29" s="1109"/>
      <c r="NP29" s="1109"/>
      <c r="NQ29" s="1112">
        <f t="shared" ref="NQ29:NQ30" si="1617">NM29+NN29-NO29+NP29</f>
        <v>0</v>
      </c>
      <c r="NR29" s="1109"/>
      <c r="NS29" s="1109"/>
      <c r="NT29" s="1109"/>
      <c r="NU29" s="1109"/>
      <c r="NV29" s="1109"/>
      <c r="NW29" s="1111"/>
      <c r="NX29" s="1112">
        <f t="shared" ref="NX29:NX30" si="1618">NR29+NS29-NT29+NU29-NV29+NW29</f>
        <v>0</v>
      </c>
      <c r="NY29" s="1126"/>
      <c r="NZ29" s="1110"/>
      <c r="OB29" s="1121"/>
      <c r="OC29" s="1109"/>
      <c r="OD29" s="1109"/>
      <c r="OE29" s="1109"/>
      <c r="OF29" s="1112">
        <f t="shared" ref="OF29:OF30" si="1619">OB29+OC29-OD29+OE29</f>
        <v>0</v>
      </c>
      <c r="OG29" s="1109"/>
      <c r="OH29" s="1109"/>
      <c r="OI29" s="1109"/>
      <c r="OJ29" s="1109"/>
      <c r="OK29" s="1109"/>
      <c r="OL29" s="1111"/>
      <c r="OM29" s="1112">
        <f t="shared" ref="OM29:OM30" si="1620">OG29+OH29-OI29+OJ29-OK29+OL29</f>
        <v>0</v>
      </c>
      <c r="ON29" s="1126"/>
      <c r="OO29" s="1110"/>
      <c r="OQ29" s="1121"/>
      <c r="OR29" s="1109"/>
      <c r="OS29" s="1109"/>
      <c r="OT29" s="1109"/>
      <c r="OU29" s="1112">
        <f t="shared" ref="OU29:OU30" si="1621">OQ29+OR29-OS29+OT29</f>
        <v>0</v>
      </c>
      <c r="OV29" s="1109"/>
      <c r="OW29" s="1109"/>
      <c r="OX29" s="1109"/>
      <c r="OY29" s="1109"/>
      <c r="OZ29" s="1109"/>
      <c r="PA29" s="1111"/>
      <c r="PB29" s="1112">
        <f t="shared" ref="PB29:PB30" si="1622">OV29+OW29-OX29+OY29-OZ29+PA29</f>
        <v>0</v>
      </c>
      <c r="PC29" s="1126"/>
      <c r="PD29" s="1110"/>
      <c r="PF29" s="1121"/>
      <c r="PG29" s="1109"/>
      <c r="PH29" s="1109"/>
      <c r="PI29" s="1109"/>
      <c r="PJ29" s="1112">
        <f t="shared" ref="PJ29:PJ30" si="1623">PF29+PG29-PH29+PI29</f>
        <v>0</v>
      </c>
      <c r="PK29" s="1109"/>
      <c r="PL29" s="1109"/>
      <c r="PM29" s="1109"/>
      <c r="PN29" s="1109"/>
      <c r="PO29" s="1109"/>
      <c r="PP29" s="1111"/>
      <c r="PQ29" s="1112">
        <f t="shared" ref="PQ29:PQ30" si="1624">PK29+PL29-PM29+PN29-PO29+PP29</f>
        <v>0</v>
      </c>
      <c r="PR29" s="1126"/>
      <c r="PS29" s="1110"/>
      <c r="PU29" s="1121"/>
      <c r="PV29" s="1109"/>
      <c r="PW29" s="1109"/>
      <c r="PX29" s="1109"/>
      <c r="PY29" s="1112">
        <f t="shared" ref="PY29:PY30" si="1625">PU29+PV29-PW29+PX29</f>
        <v>0</v>
      </c>
      <c r="PZ29" s="1109"/>
      <c r="QA29" s="1109"/>
      <c r="QB29" s="1109"/>
      <c r="QC29" s="1109"/>
      <c r="QD29" s="1109"/>
      <c r="QE29" s="1111"/>
      <c r="QF29" s="1112">
        <f t="shared" ref="QF29:QF30" si="1626">PZ29+QA29-QB29+QC29-QD29+QE29</f>
        <v>0</v>
      </c>
      <c r="QG29" s="1126"/>
      <c r="QH29" s="1110"/>
      <c r="QJ29" s="1121"/>
      <c r="QK29" s="1109"/>
      <c r="QL29" s="1109"/>
      <c r="QM29" s="1109"/>
      <c r="QN29" s="1112">
        <f t="shared" ref="QN29:QN30" si="1627">QJ29+QK29-QL29+QM29</f>
        <v>0</v>
      </c>
      <c r="QO29" s="1109"/>
      <c r="QP29" s="1109"/>
      <c r="QQ29" s="1109"/>
      <c r="QR29" s="1109"/>
      <c r="QS29" s="1109"/>
      <c r="QT29" s="1111"/>
      <c r="QU29" s="1112">
        <f t="shared" ref="QU29:QU30" si="1628">QO29+QP29-QQ29+QR29-QS29+QT29</f>
        <v>0</v>
      </c>
      <c r="QV29" s="1126"/>
      <c r="QW29" s="1110"/>
      <c r="QY29" s="1121"/>
      <c r="QZ29" s="1109"/>
      <c r="RA29" s="1109"/>
      <c r="RB29" s="1109"/>
      <c r="RC29" s="1112">
        <f t="shared" ref="RC29:RC30" si="1629">QY29+QZ29-RA29+RB29</f>
        <v>0</v>
      </c>
      <c r="RD29" s="1109"/>
      <c r="RE29" s="1109"/>
      <c r="RF29" s="1109"/>
      <c r="RG29" s="1109"/>
      <c r="RH29" s="1109"/>
      <c r="RI29" s="1111"/>
      <c r="RJ29" s="1112">
        <f t="shared" ref="RJ29:RJ30" si="1630">RD29+RE29-RF29+RG29-RH29+RI29</f>
        <v>0</v>
      </c>
      <c r="RK29" s="1126"/>
      <c r="RL29" s="1110"/>
      <c r="RN29" s="1121"/>
      <c r="RO29" s="1109"/>
      <c r="RP29" s="1109"/>
      <c r="RQ29" s="1109"/>
      <c r="RR29" s="1112">
        <f t="shared" ref="RR29:RR30" si="1631">RN29+RO29-RP29+RQ29</f>
        <v>0</v>
      </c>
      <c r="RS29" s="1109"/>
      <c r="RT29" s="1109"/>
      <c r="RU29" s="1109"/>
      <c r="RV29" s="1109"/>
      <c r="RW29" s="1109"/>
      <c r="RX29" s="1111"/>
      <c r="RY29" s="1112">
        <f t="shared" ref="RY29:RY30" si="1632">RS29+RT29-RU29+RV29-RW29+RX29</f>
        <v>0</v>
      </c>
      <c r="RZ29" s="1126"/>
      <c r="SA29" s="1110"/>
      <c r="SC29" s="1121"/>
      <c r="SD29" s="1109"/>
      <c r="SE29" s="1109"/>
      <c r="SF29" s="1109"/>
      <c r="SG29" s="1112">
        <f t="shared" ref="SG29:SG30" si="1633">SC29+SD29-SE29+SF29</f>
        <v>0</v>
      </c>
      <c r="SH29" s="1109"/>
      <c r="SI29" s="1109"/>
      <c r="SJ29" s="1109"/>
      <c r="SK29" s="1109"/>
      <c r="SL29" s="1109"/>
      <c r="SM29" s="1111"/>
      <c r="SN29" s="1112">
        <f t="shared" ref="SN29:SN30" si="1634">SH29+SI29-SJ29+SK29-SL29+SM29</f>
        <v>0</v>
      </c>
      <c r="SO29" s="1126"/>
      <c r="SP29" s="1110"/>
      <c r="SR29" s="1121"/>
      <c r="SS29" s="1109"/>
      <c r="ST29" s="1109"/>
      <c r="SU29" s="1109"/>
      <c r="SV29" s="1112">
        <f t="shared" ref="SV29:SV30" si="1635">SR29+SS29-ST29+SU29</f>
        <v>0</v>
      </c>
      <c r="SW29" s="1109"/>
      <c r="SX29" s="1109"/>
      <c r="SY29" s="1109"/>
      <c r="SZ29" s="1109"/>
      <c r="TA29" s="1109"/>
      <c r="TB29" s="1111"/>
      <c r="TC29" s="1112">
        <f t="shared" ref="TC29:TC30" si="1636">SW29+SX29-SY29+SZ29-TA29+TB29</f>
        <v>0</v>
      </c>
      <c r="TD29" s="1126"/>
      <c r="TE29" s="1110"/>
      <c r="TG29" s="1121"/>
      <c r="TH29" s="1109"/>
      <c r="TI29" s="1109"/>
      <c r="TJ29" s="1109"/>
      <c r="TK29" s="1112">
        <f t="shared" ref="TK29:TK30" si="1637">TG29+TH29-TI29+TJ29</f>
        <v>0</v>
      </c>
      <c r="TL29" s="1109"/>
      <c r="TM29" s="1109"/>
      <c r="TN29" s="1109"/>
      <c r="TO29" s="1109"/>
      <c r="TP29" s="1109"/>
      <c r="TQ29" s="1111"/>
      <c r="TR29" s="1112">
        <f t="shared" ref="TR29:TR30" si="1638">TL29+TM29-TN29+TO29-TP29+TQ29</f>
        <v>0</v>
      </c>
      <c r="TS29" s="1126"/>
      <c r="TT29" s="1110"/>
      <c r="TV29" s="1121"/>
      <c r="TW29" s="1109"/>
      <c r="TX29" s="1109"/>
      <c r="TY29" s="1109"/>
      <c r="TZ29" s="1112">
        <f t="shared" ref="TZ29:TZ30" si="1639">TV29+TW29-TX29+TY29</f>
        <v>0</v>
      </c>
      <c r="UA29" s="1109"/>
      <c r="UB29" s="1109"/>
      <c r="UC29" s="1109"/>
      <c r="UD29" s="1109"/>
      <c r="UE29" s="1109"/>
      <c r="UF29" s="1111"/>
      <c r="UG29" s="1112">
        <f t="shared" ref="UG29:UG30" si="1640">UA29+UB29-UC29+UD29-UE29+UF29</f>
        <v>0</v>
      </c>
      <c r="UH29" s="1126"/>
      <c r="UI29" s="1110"/>
      <c r="UK29" s="1121"/>
      <c r="UL29" s="1109"/>
      <c r="UM29" s="1109"/>
      <c r="UN29" s="1109"/>
      <c r="UO29" s="1112">
        <f t="shared" ref="UO29:UO30" si="1641">UK29+UL29-UM29+UN29</f>
        <v>0</v>
      </c>
      <c r="UP29" s="1109"/>
      <c r="UQ29" s="1109"/>
      <c r="UR29" s="1109"/>
      <c r="US29" s="1109"/>
      <c r="UT29" s="1109"/>
      <c r="UU29" s="1111"/>
      <c r="UV29" s="1112">
        <f t="shared" ref="UV29:UV30" si="1642">UP29+UQ29-UR29+US29-UT29+UU29</f>
        <v>0</v>
      </c>
      <c r="UW29" s="1126"/>
      <c r="UX29" s="1110"/>
      <c r="UZ29" s="1121"/>
      <c r="VA29" s="1109"/>
      <c r="VB29" s="1109"/>
      <c r="VC29" s="1109"/>
      <c r="VD29" s="1112">
        <f t="shared" ref="VD29:VD30" si="1643">UZ29+VA29-VB29+VC29</f>
        <v>0</v>
      </c>
      <c r="VE29" s="1109"/>
      <c r="VF29" s="1109"/>
      <c r="VG29" s="1109"/>
      <c r="VH29" s="1109"/>
      <c r="VI29" s="1109"/>
      <c r="VJ29" s="1111"/>
      <c r="VK29" s="1112">
        <f t="shared" ref="VK29:VK30" si="1644">VE29+VF29-VG29+VH29-VI29+VJ29</f>
        <v>0</v>
      </c>
      <c r="VL29" s="1126"/>
      <c r="VM29" s="1110"/>
      <c r="VO29" s="1121"/>
      <c r="VP29" s="1109"/>
      <c r="VQ29" s="1109"/>
      <c r="VR29" s="1109"/>
      <c r="VS29" s="1112">
        <f t="shared" ref="VS29:VS30" si="1645">VO29+VP29-VQ29+VR29</f>
        <v>0</v>
      </c>
      <c r="VT29" s="1109"/>
      <c r="VU29" s="1109"/>
      <c r="VV29" s="1109"/>
      <c r="VW29" s="1109"/>
      <c r="VX29" s="1109"/>
      <c r="VY29" s="1111"/>
      <c r="VZ29" s="1112">
        <f t="shared" ref="VZ29:VZ30" si="1646">VT29+VU29-VV29+VW29-VX29+VY29</f>
        <v>0</v>
      </c>
      <c r="WA29" s="1126"/>
      <c r="WB29" s="1110"/>
      <c r="WD29" s="1121"/>
      <c r="WE29" s="1109"/>
      <c r="WF29" s="1109"/>
      <c r="WG29" s="1109"/>
      <c r="WH29" s="1112">
        <f t="shared" ref="WH29:WH30" si="1647">WD29+WE29-WF29+WG29</f>
        <v>0</v>
      </c>
      <c r="WI29" s="1109"/>
      <c r="WJ29" s="1109"/>
      <c r="WK29" s="1109"/>
      <c r="WL29" s="1109"/>
      <c r="WM29" s="1109"/>
      <c r="WN29" s="1111"/>
      <c r="WO29" s="1112">
        <f t="shared" ref="WO29:WO30" si="1648">WI29+WJ29-WK29+WL29-WM29+WN29</f>
        <v>0</v>
      </c>
      <c r="WP29" s="1126"/>
      <c r="WQ29" s="1110"/>
      <c r="WS29" s="1121"/>
      <c r="WT29" s="1109"/>
      <c r="WU29" s="1109"/>
      <c r="WV29" s="1109"/>
      <c r="WW29" s="1112">
        <f t="shared" ref="WW29:WW30" si="1649">WS29+WT29-WU29+WV29</f>
        <v>0</v>
      </c>
      <c r="WX29" s="1109"/>
      <c r="WY29" s="1109"/>
      <c r="WZ29" s="1109"/>
      <c r="XA29" s="1109"/>
      <c r="XB29" s="1109"/>
      <c r="XC29" s="1111"/>
      <c r="XD29" s="1112">
        <f t="shared" ref="XD29:XD30" si="1650">WX29+WY29-WZ29+XA29-XB29+XC29</f>
        <v>0</v>
      </c>
      <c r="XE29" s="1126"/>
      <c r="XF29" s="1110"/>
      <c r="XH29" s="1121"/>
      <c r="XI29" s="1109"/>
      <c r="XJ29" s="1109"/>
      <c r="XK29" s="1109"/>
      <c r="XL29" s="1112">
        <f t="shared" ref="XL29:XL30" si="1651">XH29+XI29-XJ29+XK29</f>
        <v>0</v>
      </c>
      <c r="XM29" s="1109"/>
      <c r="XN29" s="1109"/>
      <c r="XO29" s="1109"/>
      <c r="XP29" s="1109"/>
      <c r="XQ29" s="1109"/>
      <c r="XR29" s="1111"/>
      <c r="XS29" s="1112">
        <f t="shared" ref="XS29:XS30" si="1652">XM29+XN29-XO29+XP29-XQ29+XR29</f>
        <v>0</v>
      </c>
      <c r="XT29" s="1126"/>
      <c r="XU29" s="1110"/>
      <c r="XW29" s="1121"/>
      <c r="XX29" s="1109"/>
      <c r="XY29" s="1109"/>
      <c r="XZ29" s="1109"/>
      <c r="YA29" s="1112">
        <f t="shared" ref="YA29:YA30" si="1653">XW29+XX29-XY29+XZ29</f>
        <v>0</v>
      </c>
      <c r="YB29" s="1109"/>
      <c r="YC29" s="1109"/>
      <c r="YD29" s="1109"/>
      <c r="YE29" s="1109"/>
      <c r="YF29" s="1109"/>
      <c r="YG29" s="1111"/>
      <c r="YH29" s="1112">
        <f t="shared" ref="YH29:YH30" si="1654">YB29+YC29-YD29+YE29-YF29+YG29</f>
        <v>0</v>
      </c>
      <c r="YI29" s="1126"/>
      <c r="YJ29" s="1110"/>
      <c r="YL29" s="1121"/>
      <c r="YM29" s="1109"/>
      <c r="YN29" s="1109"/>
      <c r="YO29" s="1109"/>
      <c r="YP29" s="1112">
        <f t="shared" ref="YP29:YP30" si="1655">YL29+YM29-YN29+YO29</f>
        <v>0</v>
      </c>
      <c r="YQ29" s="1109"/>
      <c r="YR29" s="1109"/>
      <c r="YS29" s="1109"/>
      <c r="YT29" s="1109"/>
      <c r="YU29" s="1109"/>
      <c r="YV29" s="1111"/>
      <c r="YW29" s="1112">
        <f t="shared" ref="YW29:YW30" si="1656">YQ29+YR29-YS29+YT29-YU29+YV29</f>
        <v>0</v>
      </c>
      <c r="YX29" s="1126"/>
      <c r="YY29" s="1110"/>
      <c r="ZA29" s="1121"/>
      <c r="ZB29" s="1109"/>
      <c r="ZC29" s="1109"/>
      <c r="ZD29" s="1109"/>
      <c r="ZE29" s="1112">
        <f t="shared" ref="ZE29:ZE30" si="1657">ZA29+ZB29-ZC29+ZD29</f>
        <v>0</v>
      </c>
      <c r="ZF29" s="1109"/>
      <c r="ZG29" s="1109"/>
      <c r="ZH29" s="1109"/>
      <c r="ZI29" s="1109"/>
      <c r="ZJ29" s="1109"/>
      <c r="ZK29" s="1111"/>
      <c r="ZL29" s="1112">
        <f t="shared" ref="ZL29:ZL30" si="1658">ZF29+ZG29-ZH29+ZI29-ZJ29+ZK29</f>
        <v>0</v>
      </c>
      <c r="ZM29" s="1126"/>
      <c r="ZN29" s="1110"/>
      <c r="ZP29" s="1121"/>
      <c r="ZQ29" s="1109"/>
      <c r="ZR29" s="1109"/>
      <c r="ZS29" s="1109"/>
      <c r="ZT29" s="1112">
        <f t="shared" ref="ZT29:ZT30" si="1659">ZP29+ZQ29-ZR29+ZS29</f>
        <v>0</v>
      </c>
      <c r="ZU29" s="1109"/>
      <c r="ZV29" s="1109"/>
      <c r="ZW29" s="1109"/>
      <c r="ZX29" s="1109"/>
      <c r="ZY29" s="1109"/>
      <c r="ZZ29" s="1111"/>
      <c r="AAA29" s="1112">
        <f t="shared" ref="AAA29:AAA30" si="1660">ZU29+ZV29-ZW29+ZX29-ZY29+ZZ29</f>
        <v>0</v>
      </c>
      <c r="AAB29" s="1126"/>
      <c r="AAC29" s="1110"/>
      <c r="AAE29" s="1121"/>
      <c r="AAF29" s="1109"/>
      <c r="AAG29" s="1109"/>
      <c r="AAH29" s="1109"/>
      <c r="AAI29" s="1112">
        <f t="shared" ref="AAI29:AAI30" si="1661">AAE29+AAF29-AAG29+AAH29</f>
        <v>0</v>
      </c>
      <c r="AAJ29" s="1109"/>
      <c r="AAK29" s="1109"/>
      <c r="AAL29" s="1109"/>
      <c r="AAM29" s="1109"/>
      <c r="AAN29" s="1109"/>
      <c r="AAO29" s="1111"/>
      <c r="AAP29" s="1112">
        <f t="shared" ref="AAP29:AAP30" si="1662">AAJ29+AAK29-AAL29+AAM29-AAN29+AAO29</f>
        <v>0</v>
      </c>
      <c r="AAQ29" s="1126"/>
      <c r="AAR29" s="1110"/>
      <c r="AAT29" s="1121"/>
      <c r="AAU29" s="1109"/>
      <c r="AAV29" s="1109"/>
      <c r="AAW29" s="1109"/>
      <c r="AAX29" s="1112">
        <f t="shared" ref="AAX29:AAX30" si="1663">AAT29+AAU29-AAV29+AAW29</f>
        <v>0</v>
      </c>
      <c r="AAY29" s="1109"/>
      <c r="AAZ29" s="1109"/>
      <c r="ABA29" s="1109"/>
      <c r="ABB29" s="1109"/>
      <c r="ABC29" s="1109"/>
      <c r="ABD29" s="1111"/>
      <c r="ABE29" s="1112">
        <f t="shared" ref="ABE29:ABE30" si="1664">AAY29+AAZ29-ABA29+ABB29-ABC29+ABD29</f>
        <v>0</v>
      </c>
      <c r="ABF29" s="1126"/>
      <c r="ABG29" s="1110"/>
      <c r="ABI29" s="1121"/>
      <c r="ABJ29" s="1109"/>
      <c r="ABK29" s="1109"/>
      <c r="ABL29" s="1109"/>
      <c r="ABM29" s="1112">
        <f t="shared" ref="ABM29:ABM30" si="1665">ABI29+ABJ29-ABK29+ABL29</f>
        <v>0</v>
      </c>
      <c r="ABN29" s="1109"/>
      <c r="ABO29" s="1109"/>
      <c r="ABP29" s="1109"/>
      <c r="ABQ29" s="1109"/>
      <c r="ABR29" s="1109"/>
      <c r="ABS29" s="1111"/>
      <c r="ABT29" s="1112">
        <f t="shared" ref="ABT29:ABT30" si="1666">ABN29+ABO29-ABP29+ABQ29-ABR29+ABS29</f>
        <v>0</v>
      </c>
      <c r="ABU29" s="1126"/>
      <c r="ABV29" s="1110"/>
      <c r="ABX29" s="1121"/>
      <c r="ABY29" s="1109"/>
      <c r="ABZ29" s="1109"/>
      <c r="ACA29" s="1109"/>
      <c r="ACB29" s="1112">
        <f t="shared" ref="ACB29:ACB30" si="1667">ABX29+ABY29-ABZ29+ACA29</f>
        <v>0</v>
      </c>
      <c r="ACC29" s="1109"/>
      <c r="ACD29" s="1109"/>
      <c r="ACE29" s="1109"/>
      <c r="ACF29" s="1109"/>
      <c r="ACG29" s="1109"/>
      <c r="ACH29" s="1111"/>
      <c r="ACI29" s="1112">
        <f t="shared" ref="ACI29:ACI30" si="1668">ACC29+ACD29-ACE29+ACF29-ACG29+ACH29</f>
        <v>0</v>
      </c>
      <c r="ACJ29" s="1126"/>
      <c r="ACK29" s="1110"/>
      <c r="ACM29" s="1121"/>
      <c r="ACN29" s="1109"/>
      <c r="ACO29" s="1109"/>
      <c r="ACP29" s="1109"/>
      <c r="ACQ29" s="1112">
        <f t="shared" ref="ACQ29:ACQ30" si="1669">ACM29+ACN29-ACO29+ACP29</f>
        <v>0</v>
      </c>
      <c r="ACR29" s="1109"/>
      <c r="ACS29" s="1109"/>
      <c r="ACT29" s="1109"/>
      <c r="ACU29" s="1109"/>
      <c r="ACV29" s="1109"/>
      <c r="ACW29" s="1111"/>
      <c r="ACX29" s="1112">
        <f t="shared" ref="ACX29:ACX30" si="1670">ACR29+ACS29-ACT29+ACU29-ACV29+ACW29</f>
        <v>0</v>
      </c>
      <c r="ACY29" s="1126"/>
      <c r="ACZ29" s="1110"/>
      <c r="ADB29" s="1121"/>
      <c r="ADC29" s="1109"/>
      <c r="ADD29" s="1109"/>
      <c r="ADE29" s="1109"/>
      <c r="ADF29" s="1112">
        <f t="shared" ref="ADF29:ADF30" si="1671">ADB29+ADC29-ADD29+ADE29</f>
        <v>0</v>
      </c>
      <c r="ADG29" s="1109"/>
      <c r="ADH29" s="1109"/>
      <c r="ADI29" s="1109"/>
      <c r="ADJ29" s="1109"/>
      <c r="ADK29" s="1109"/>
      <c r="ADL29" s="1111"/>
      <c r="ADM29" s="1112">
        <f t="shared" ref="ADM29:ADM30" si="1672">ADG29+ADH29-ADI29+ADJ29-ADK29+ADL29</f>
        <v>0</v>
      </c>
      <c r="ADN29" s="1126"/>
      <c r="ADO29" s="1110"/>
      <c r="ADQ29" s="1121"/>
      <c r="ADR29" s="1109"/>
      <c r="ADS29" s="1109"/>
      <c r="ADT29" s="1109"/>
      <c r="ADU29" s="1112">
        <f t="shared" ref="ADU29:ADU30" si="1673">ADQ29+ADR29-ADS29+ADT29</f>
        <v>0</v>
      </c>
      <c r="ADV29" s="1109"/>
      <c r="ADW29" s="1109"/>
      <c r="ADX29" s="1109"/>
      <c r="ADY29" s="1109"/>
      <c r="ADZ29" s="1109"/>
      <c r="AEA29" s="1111"/>
      <c r="AEB29" s="1112">
        <f t="shared" ref="AEB29:AEB30" si="1674">ADV29+ADW29-ADX29+ADY29-ADZ29+AEA29</f>
        <v>0</v>
      </c>
      <c r="AEC29" s="1126"/>
      <c r="AED29" s="1110"/>
      <c r="AEF29" s="1121"/>
      <c r="AEG29" s="1109"/>
      <c r="AEH29" s="1109"/>
      <c r="AEI29" s="1109"/>
      <c r="AEJ29" s="1112">
        <f t="shared" ref="AEJ29:AEJ30" si="1675">AEF29+AEG29-AEH29+AEI29</f>
        <v>0</v>
      </c>
      <c r="AEK29" s="1109"/>
      <c r="AEL29" s="1109"/>
      <c r="AEM29" s="1109"/>
      <c r="AEN29" s="1109"/>
      <c r="AEO29" s="1109"/>
      <c r="AEP29" s="1111"/>
      <c r="AEQ29" s="1112">
        <f t="shared" ref="AEQ29:AEQ30" si="1676">AEK29+AEL29-AEM29+AEN29-AEO29+AEP29</f>
        <v>0</v>
      </c>
      <c r="AER29" s="1126"/>
      <c r="AES29" s="1110"/>
      <c r="AEU29" s="1121"/>
      <c r="AEV29" s="1109"/>
      <c r="AEW29" s="1109"/>
      <c r="AEX29" s="1109"/>
      <c r="AEY29" s="1112">
        <f t="shared" ref="AEY29:AEY30" si="1677">AEU29+AEV29-AEW29+AEX29</f>
        <v>0</v>
      </c>
      <c r="AEZ29" s="1109"/>
      <c r="AFA29" s="1109"/>
      <c r="AFB29" s="1109"/>
      <c r="AFC29" s="1109"/>
      <c r="AFD29" s="1109"/>
      <c r="AFE29" s="1111"/>
      <c r="AFF29" s="1112">
        <f t="shared" ref="AFF29:AFF30" si="1678">AEZ29+AFA29-AFB29+AFC29-AFD29+AFE29</f>
        <v>0</v>
      </c>
      <c r="AFG29" s="1126"/>
      <c r="AFH29" s="1110"/>
      <c r="AFJ29" s="1121"/>
      <c r="AFK29" s="1109"/>
      <c r="AFL29" s="1109"/>
      <c r="AFM29" s="1109"/>
      <c r="AFN29" s="1112">
        <f t="shared" ref="AFN29:AFN30" si="1679">AFJ29+AFK29-AFL29+AFM29</f>
        <v>0</v>
      </c>
      <c r="AFO29" s="1109"/>
      <c r="AFP29" s="1109"/>
      <c r="AFQ29" s="1109"/>
      <c r="AFR29" s="1109"/>
      <c r="AFS29" s="1109"/>
      <c r="AFT29" s="1111"/>
      <c r="AFU29" s="1112">
        <f t="shared" ref="AFU29:AFU30" si="1680">AFO29+AFP29-AFQ29+AFR29-AFS29+AFT29</f>
        <v>0</v>
      </c>
      <c r="AFV29" s="1126"/>
      <c r="AFW29" s="1110"/>
      <c r="AFY29" s="1121"/>
      <c r="AFZ29" s="1109"/>
      <c r="AGA29" s="1109"/>
      <c r="AGB29" s="1109"/>
      <c r="AGC29" s="1112">
        <f t="shared" ref="AGC29:AGC30" si="1681">AFY29+AFZ29-AGA29+AGB29</f>
        <v>0</v>
      </c>
      <c r="AGD29" s="1109"/>
      <c r="AGE29" s="1109"/>
      <c r="AGF29" s="1109"/>
      <c r="AGG29" s="1109"/>
      <c r="AGH29" s="1109"/>
      <c r="AGI29" s="1111"/>
      <c r="AGJ29" s="1112">
        <f t="shared" ref="AGJ29:AGJ30" si="1682">AGD29+AGE29-AGF29+AGG29-AGH29+AGI29</f>
        <v>0</v>
      </c>
      <c r="AGK29" s="1126"/>
      <c r="AGL29" s="1110"/>
      <c r="AGN29" s="1121"/>
      <c r="AGO29" s="1109"/>
      <c r="AGP29" s="1109"/>
      <c r="AGQ29" s="1109"/>
      <c r="AGR29" s="1112">
        <f t="shared" ref="AGR29:AGR30" si="1683">AGN29+AGO29-AGP29+AGQ29</f>
        <v>0</v>
      </c>
      <c r="AGS29" s="1109"/>
      <c r="AGT29" s="1109"/>
      <c r="AGU29" s="1109"/>
      <c r="AGV29" s="1109"/>
      <c r="AGW29" s="1109"/>
      <c r="AGX29" s="1111"/>
      <c r="AGY29" s="1112">
        <f t="shared" ref="AGY29:AGY30" si="1684">AGS29+AGT29-AGU29+AGV29-AGW29+AGX29</f>
        <v>0</v>
      </c>
      <c r="AGZ29" s="1126"/>
      <c r="AHA29" s="1110"/>
      <c r="AHC29" s="1121"/>
      <c r="AHD29" s="1109"/>
      <c r="AHE29" s="1109"/>
      <c r="AHF29" s="1109"/>
      <c r="AHG29" s="1112">
        <f t="shared" ref="AHG29:AHG30" si="1685">AHC29+AHD29-AHE29+AHF29</f>
        <v>0</v>
      </c>
      <c r="AHH29" s="1109"/>
      <c r="AHI29" s="1109"/>
      <c r="AHJ29" s="1109"/>
      <c r="AHK29" s="1109"/>
      <c r="AHL29" s="1109"/>
      <c r="AHM29" s="1111"/>
      <c r="AHN29" s="1112">
        <f t="shared" ref="AHN29:AHN30" si="1686">AHH29+AHI29-AHJ29+AHK29-AHL29+AHM29</f>
        <v>0</v>
      </c>
      <c r="AHO29" s="1126"/>
      <c r="AHP29" s="1110"/>
      <c r="AHR29" s="1121"/>
      <c r="AHS29" s="1109"/>
      <c r="AHT29" s="1109"/>
      <c r="AHU29" s="1109"/>
      <c r="AHV29" s="1112">
        <f t="shared" ref="AHV29:AHV30" si="1687">AHR29+AHS29-AHT29+AHU29</f>
        <v>0</v>
      </c>
      <c r="AHW29" s="1109"/>
      <c r="AHX29" s="1109"/>
      <c r="AHY29" s="1109"/>
      <c r="AHZ29" s="1109"/>
      <c r="AIA29" s="1109"/>
      <c r="AIB29" s="1111"/>
      <c r="AIC29" s="1112">
        <f t="shared" ref="AIC29:AIC30" si="1688">AHW29+AHX29-AHY29+AHZ29-AIA29+AIB29</f>
        <v>0</v>
      </c>
      <c r="AID29" s="1126"/>
      <c r="AIE29" s="1110"/>
      <c r="AIG29" s="1121"/>
      <c r="AIH29" s="1109"/>
      <c r="AII29" s="1109"/>
      <c r="AIJ29" s="1109"/>
      <c r="AIK29" s="1112">
        <f t="shared" ref="AIK29:AIK30" si="1689">AIG29+AIH29-AII29+AIJ29</f>
        <v>0</v>
      </c>
      <c r="AIL29" s="1109"/>
      <c r="AIM29" s="1109"/>
      <c r="AIN29" s="1109"/>
      <c r="AIO29" s="1109"/>
      <c r="AIP29" s="1109"/>
      <c r="AIQ29" s="1111"/>
      <c r="AIR29" s="1112">
        <f t="shared" ref="AIR29:AIR30" si="1690">AIL29+AIM29-AIN29+AIO29-AIP29+AIQ29</f>
        <v>0</v>
      </c>
      <c r="AIS29" s="1126"/>
      <c r="AIT29" s="1110"/>
      <c r="AIV29" s="1121"/>
      <c r="AIW29" s="1109"/>
      <c r="AIX29" s="1109"/>
      <c r="AIY29" s="1109"/>
      <c r="AIZ29" s="1112">
        <f t="shared" ref="AIZ29:AIZ30" si="1691">AIV29+AIW29-AIX29+AIY29</f>
        <v>0</v>
      </c>
      <c r="AJA29" s="1109"/>
      <c r="AJB29" s="1109"/>
      <c r="AJC29" s="1109"/>
      <c r="AJD29" s="1109"/>
      <c r="AJE29" s="1109"/>
      <c r="AJF29" s="1111"/>
      <c r="AJG29" s="1112">
        <f t="shared" ref="AJG29:AJG30" si="1692">AJA29+AJB29-AJC29+AJD29-AJE29+AJF29</f>
        <v>0</v>
      </c>
      <c r="AJH29" s="1126"/>
      <c r="AJI29" s="1110"/>
      <c r="AJK29" s="1121"/>
      <c r="AJL29" s="1109"/>
      <c r="AJM29" s="1109"/>
      <c r="AJN29" s="1109"/>
      <c r="AJO29" s="1112">
        <f t="shared" ref="AJO29:AJO30" si="1693">AJK29+AJL29-AJM29+AJN29</f>
        <v>0</v>
      </c>
      <c r="AJP29" s="1109"/>
      <c r="AJQ29" s="1109"/>
      <c r="AJR29" s="1109"/>
      <c r="AJS29" s="1109"/>
      <c r="AJT29" s="1109"/>
      <c r="AJU29" s="1111"/>
      <c r="AJV29" s="1112">
        <f t="shared" ref="AJV29:AJV30" si="1694">AJP29+AJQ29-AJR29+AJS29-AJT29+AJU29</f>
        <v>0</v>
      </c>
      <c r="AJW29" s="1126"/>
      <c r="AJX29" s="1110"/>
      <c r="AJZ29" s="1121"/>
      <c r="AKA29" s="1109"/>
      <c r="AKB29" s="1109"/>
      <c r="AKC29" s="1109"/>
      <c r="AKD29" s="1112">
        <f t="shared" ref="AKD29:AKD30" si="1695">AJZ29+AKA29-AKB29+AKC29</f>
        <v>0</v>
      </c>
      <c r="AKE29" s="1109"/>
      <c r="AKF29" s="1109"/>
      <c r="AKG29" s="1109"/>
      <c r="AKH29" s="1109"/>
      <c r="AKI29" s="1109"/>
      <c r="AKJ29" s="1111"/>
      <c r="AKK29" s="1112">
        <f t="shared" ref="AKK29:AKK30" si="1696">AKE29+AKF29-AKG29+AKH29-AKI29+AKJ29</f>
        <v>0</v>
      </c>
      <c r="AKL29" s="1126"/>
      <c r="AKM29" s="1110"/>
      <c r="AKO29" s="1121"/>
      <c r="AKP29" s="1109"/>
      <c r="AKQ29" s="1109"/>
      <c r="AKR29" s="1109"/>
      <c r="AKS29" s="1112">
        <f t="shared" ref="AKS29:AKS30" si="1697">AKO29+AKP29-AKQ29+AKR29</f>
        <v>0</v>
      </c>
      <c r="AKT29" s="1109"/>
      <c r="AKU29" s="1109"/>
      <c r="AKV29" s="1109"/>
      <c r="AKW29" s="1109"/>
      <c r="AKX29" s="1109"/>
      <c r="AKY29" s="1111"/>
      <c r="AKZ29" s="1112">
        <f t="shared" ref="AKZ29:AKZ30" si="1698">AKT29+AKU29-AKV29+AKW29-AKX29+AKY29</f>
        <v>0</v>
      </c>
      <c r="ALA29" s="1126"/>
      <c r="ALB29" s="1110"/>
      <c r="ALD29" s="1121"/>
      <c r="ALE29" s="1109"/>
      <c r="ALF29" s="1109"/>
      <c r="ALG29" s="1109"/>
      <c r="ALH29" s="1112">
        <f t="shared" ref="ALH29:ALH30" si="1699">ALD29+ALE29-ALF29+ALG29</f>
        <v>0</v>
      </c>
      <c r="ALI29" s="1109"/>
      <c r="ALJ29" s="1109"/>
      <c r="ALK29" s="1109"/>
      <c r="ALL29" s="1109"/>
      <c r="ALM29" s="1109"/>
      <c r="ALN29" s="1111"/>
      <c r="ALO29" s="1112">
        <f t="shared" ref="ALO29:ALO30" si="1700">ALI29+ALJ29-ALK29+ALL29-ALM29+ALN29</f>
        <v>0</v>
      </c>
      <c r="ALP29" s="1126"/>
      <c r="ALQ29" s="1110"/>
      <c r="ALS29" s="1121"/>
      <c r="ALT29" s="1109"/>
      <c r="ALU29" s="1109"/>
      <c r="ALV29" s="1109"/>
      <c r="ALW29" s="1112">
        <f t="shared" ref="ALW29:ALW30" si="1701">ALS29+ALT29-ALU29+ALV29</f>
        <v>0</v>
      </c>
      <c r="ALX29" s="1109"/>
      <c r="ALY29" s="1109"/>
      <c r="ALZ29" s="1109"/>
      <c r="AMA29" s="1109"/>
      <c r="AMB29" s="1109"/>
      <c r="AMC29" s="1111"/>
      <c r="AMD29" s="1112">
        <f t="shared" ref="AMD29:AMD30" si="1702">ALX29+ALY29-ALZ29+AMA29-AMB29+AMC29</f>
        <v>0</v>
      </c>
      <c r="AME29" s="1126"/>
      <c r="AMF29" s="1110"/>
      <c r="AMH29" s="1121"/>
      <c r="AMI29" s="1109"/>
      <c r="AMJ29" s="1109"/>
      <c r="AMK29" s="1109"/>
      <c r="AML29" s="1112">
        <f t="shared" ref="AML29:AML30" si="1703">AMH29+AMI29-AMJ29+AMK29</f>
        <v>0</v>
      </c>
      <c r="AMM29" s="1109"/>
      <c r="AMN29" s="1109"/>
      <c r="AMO29" s="1109"/>
      <c r="AMP29" s="1109"/>
      <c r="AMQ29" s="1109"/>
      <c r="AMR29" s="1111"/>
      <c r="AMS29" s="1112">
        <f t="shared" ref="AMS29:AMS30" si="1704">AMM29+AMN29-AMO29+AMP29-AMQ29+AMR29</f>
        <v>0</v>
      </c>
      <c r="AMT29" s="1126"/>
      <c r="AMU29" s="1110"/>
      <c r="AMW29" s="1121"/>
      <c r="AMX29" s="1109"/>
      <c r="AMY29" s="1109"/>
      <c r="AMZ29" s="1109"/>
      <c r="ANA29" s="1112">
        <f t="shared" ref="ANA29:ANA30" si="1705">AMW29+AMX29-AMY29+AMZ29</f>
        <v>0</v>
      </c>
      <c r="ANB29" s="1109"/>
      <c r="ANC29" s="1109"/>
      <c r="AND29" s="1109"/>
      <c r="ANE29" s="1109"/>
      <c r="ANF29" s="1109"/>
      <c r="ANG29" s="1111"/>
      <c r="ANH29" s="1112">
        <f t="shared" ref="ANH29:ANH30" si="1706">ANB29+ANC29-AND29+ANE29-ANF29+ANG29</f>
        <v>0</v>
      </c>
      <c r="ANI29" s="1126"/>
      <c r="ANJ29" s="1110"/>
      <c r="ANL29" s="1121"/>
      <c r="ANM29" s="1109"/>
      <c r="ANN29" s="1109"/>
      <c r="ANO29" s="1109"/>
      <c r="ANP29" s="1112">
        <f t="shared" ref="ANP29:ANP30" si="1707">ANL29+ANM29-ANN29+ANO29</f>
        <v>0</v>
      </c>
      <c r="ANQ29" s="1109"/>
      <c r="ANR29" s="1109"/>
      <c r="ANS29" s="1109"/>
      <c r="ANT29" s="1109"/>
      <c r="ANU29" s="1109"/>
      <c r="ANV29" s="1111"/>
      <c r="ANW29" s="1112">
        <f t="shared" ref="ANW29:ANW30" si="1708">ANQ29+ANR29-ANS29+ANT29-ANU29+ANV29</f>
        <v>0</v>
      </c>
      <c r="ANX29" s="1126"/>
      <c r="ANY29" s="1110"/>
      <c r="AOA29" s="1121"/>
      <c r="AOB29" s="1109"/>
      <c r="AOC29" s="1109"/>
      <c r="AOD29" s="1109"/>
      <c r="AOE29" s="1112">
        <f t="shared" ref="AOE29:AOE30" si="1709">AOA29+AOB29-AOC29+AOD29</f>
        <v>0</v>
      </c>
      <c r="AOF29" s="1109"/>
      <c r="AOG29" s="1109"/>
      <c r="AOH29" s="1109"/>
      <c r="AOI29" s="1109"/>
      <c r="AOJ29" s="1109"/>
      <c r="AOK29" s="1111"/>
      <c r="AOL29" s="1112">
        <f t="shared" ref="AOL29:AOL30" si="1710">AOF29+AOG29-AOH29+AOI29-AOJ29+AOK29</f>
        <v>0</v>
      </c>
      <c r="AOM29" s="1126"/>
      <c r="AON29" s="1110"/>
      <c r="AOP29" s="1121"/>
      <c r="AOQ29" s="1109"/>
      <c r="AOR29" s="1109"/>
      <c r="AOS29" s="1109"/>
      <c r="AOT29" s="1112">
        <f t="shared" ref="AOT29:AOT30" si="1711">AOP29+AOQ29-AOR29+AOS29</f>
        <v>0</v>
      </c>
      <c r="AOU29" s="1109"/>
      <c r="AOV29" s="1109"/>
      <c r="AOW29" s="1109"/>
      <c r="AOX29" s="1109"/>
      <c r="AOY29" s="1109"/>
      <c r="AOZ29" s="1111"/>
      <c r="APA29" s="1112">
        <f t="shared" ref="APA29:APA30" si="1712">AOU29+AOV29-AOW29+AOX29-AOY29+AOZ29</f>
        <v>0</v>
      </c>
      <c r="APB29" s="1126"/>
      <c r="APC29" s="1110"/>
      <c r="APE29" s="1121"/>
      <c r="APF29" s="1109"/>
      <c r="APG29" s="1109"/>
      <c r="APH29" s="1109"/>
      <c r="API29" s="1112">
        <f t="shared" ref="API29:API30" si="1713">APE29+APF29-APG29+APH29</f>
        <v>0</v>
      </c>
      <c r="APJ29" s="1109"/>
      <c r="APK29" s="1109"/>
      <c r="APL29" s="1109"/>
      <c r="APM29" s="1109"/>
      <c r="APN29" s="1109"/>
      <c r="APO29" s="1111"/>
      <c r="APP29" s="1112">
        <f t="shared" ref="APP29:APP30" si="1714">APJ29+APK29-APL29+APM29-APN29+APO29</f>
        <v>0</v>
      </c>
      <c r="APQ29" s="1126"/>
      <c r="APR29" s="1110"/>
      <c r="APT29" s="1121"/>
      <c r="APU29" s="1109"/>
      <c r="APV29" s="1109"/>
      <c r="APW29" s="1109"/>
      <c r="APX29" s="1112">
        <f t="shared" ref="APX29:APX30" si="1715">APT29+APU29-APV29+APW29</f>
        <v>0</v>
      </c>
      <c r="APY29" s="1109"/>
      <c r="APZ29" s="1109"/>
      <c r="AQA29" s="1109"/>
      <c r="AQB29" s="1109"/>
      <c r="AQC29" s="1109"/>
      <c r="AQD29" s="1111"/>
      <c r="AQE29" s="1112">
        <f t="shared" ref="AQE29:AQE30" si="1716">APY29+APZ29-AQA29+AQB29-AQC29+AQD29</f>
        <v>0</v>
      </c>
      <c r="AQF29" s="1126"/>
      <c r="AQG29" s="1110"/>
      <c r="AQI29" s="1121"/>
      <c r="AQJ29" s="1109"/>
      <c r="AQK29" s="1109"/>
      <c r="AQL29" s="1109"/>
      <c r="AQM29" s="1112">
        <f t="shared" ref="AQM29:AQM30" si="1717">AQI29+AQJ29-AQK29+AQL29</f>
        <v>0</v>
      </c>
      <c r="AQN29" s="1109"/>
      <c r="AQO29" s="1109"/>
      <c r="AQP29" s="1109"/>
      <c r="AQQ29" s="1109"/>
      <c r="AQR29" s="1109"/>
      <c r="AQS29" s="1111"/>
      <c r="AQT29" s="1112">
        <f t="shared" ref="AQT29:AQT30" si="1718">AQN29+AQO29-AQP29+AQQ29-AQR29+AQS29</f>
        <v>0</v>
      </c>
      <c r="AQU29" s="1126"/>
      <c r="AQV29" s="1110"/>
      <c r="AQX29" s="1121"/>
      <c r="AQY29" s="1109"/>
      <c r="AQZ29" s="1109"/>
      <c r="ARA29" s="1109"/>
      <c r="ARB29" s="1112">
        <f t="shared" ref="ARB29:ARB30" si="1719">AQX29+AQY29-AQZ29+ARA29</f>
        <v>0</v>
      </c>
      <c r="ARC29" s="1109"/>
      <c r="ARD29" s="1109"/>
      <c r="ARE29" s="1109"/>
      <c r="ARF29" s="1109"/>
      <c r="ARG29" s="1109"/>
      <c r="ARH29" s="1111"/>
      <c r="ARI29" s="1112">
        <f t="shared" ref="ARI29:ARI30" si="1720">ARC29+ARD29-ARE29+ARF29-ARG29+ARH29</f>
        <v>0</v>
      </c>
      <c r="ARJ29" s="1126"/>
      <c r="ARK29" s="1110"/>
      <c r="ARM29" s="1121"/>
      <c r="ARN29" s="1109"/>
      <c r="ARO29" s="1109"/>
      <c r="ARP29" s="1109"/>
      <c r="ARQ29" s="1112">
        <f t="shared" ref="ARQ29:ARQ30" si="1721">ARM29+ARN29-ARO29+ARP29</f>
        <v>0</v>
      </c>
      <c r="ARR29" s="1109"/>
      <c r="ARS29" s="1109"/>
      <c r="ART29" s="1109"/>
      <c r="ARU29" s="1109"/>
      <c r="ARV29" s="1109"/>
      <c r="ARW29" s="1111"/>
      <c r="ARX29" s="1112">
        <f t="shared" ref="ARX29:ARX30" si="1722">ARR29+ARS29-ART29+ARU29-ARV29+ARW29</f>
        <v>0</v>
      </c>
      <c r="ARY29" s="1126"/>
      <c r="ARZ29" s="1110"/>
      <c r="ASB29" s="1121"/>
      <c r="ASC29" s="1109"/>
      <c r="ASD29" s="1109"/>
      <c r="ASE29" s="1109"/>
      <c r="ASF29" s="1112">
        <f t="shared" ref="ASF29:ASF30" si="1723">ASB29+ASC29-ASD29+ASE29</f>
        <v>0</v>
      </c>
      <c r="ASG29" s="1109"/>
      <c r="ASH29" s="1109"/>
      <c r="ASI29" s="1109"/>
      <c r="ASJ29" s="1109"/>
      <c r="ASK29" s="1109"/>
      <c r="ASL29" s="1111"/>
      <c r="ASM29" s="1112">
        <f t="shared" ref="ASM29:ASM30" si="1724">ASG29+ASH29-ASI29+ASJ29-ASK29+ASL29</f>
        <v>0</v>
      </c>
      <c r="ASN29" s="1126"/>
      <c r="ASO29" s="1110"/>
      <c r="ASQ29" s="1121"/>
      <c r="ASR29" s="1109"/>
      <c r="ASS29" s="1109"/>
      <c r="AST29" s="1109"/>
      <c r="ASU29" s="1112">
        <f t="shared" ref="ASU29:ASU30" si="1725">ASQ29+ASR29-ASS29+AST29</f>
        <v>0</v>
      </c>
      <c r="ASV29" s="1109"/>
      <c r="ASW29" s="1109"/>
      <c r="ASX29" s="1109"/>
      <c r="ASY29" s="1109"/>
      <c r="ASZ29" s="1109"/>
      <c r="ATA29" s="1111"/>
      <c r="ATB29" s="1112">
        <f t="shared" ref="ATB29:ATB30" si="1726">ASV29+ASW29-ASX29+ASY29-ASZ29+ATA29</f>
        <v>0</v>
      </c>
      <c r="ATC29" s="1126"/>
      <c r="ATD29" s="1110"/>
      <c r="ATF29" s="1121"/>
      <c r="ATG29" s="1109"/>
      <c r="ATH29" s="1109"/>
      <c r="ATI29" s="1109"/>
      <c r="ATJ29" s="1112">
        <f t="shared" ref="ATJ29:ATJ30" si="1727">ATF29+ATG29-ATH29+ATI29</f>
        <v>0</v>
      </c>
      <c r="ATK29" s="1109"/>
      <c r="ATL29" s="1109"/>
      <c r="ATM29" s="1109"/>
      <c r="ATN29" s="1109"/>
      <c r="ATO29" s="1109"/>
      <c r="ATP29" s="1111"/>
      <c r="ATQ29" s="1112">
        <f t="shared" ref="ATQ29:ATQ30" si="1728">ATK29+ATL29-ATM29+ATN29-ATO29+ATP29</f>
        <v>0</v>
      </c>
      <c r="ATR29" s="1126"/>
      <c r="ATS29" s="1110"/>
      <c r="ATU29" s="1121"/>
      <c r="ATV29" s="1109"/>
      <c r="ATW29" s="1109"/>
      <c r="ATX29" s="1109"/>
      <c r="ATY29" s="1112">
        <f t="shared" ref="ATY29:ATY30" si="1729">ATU29+ATV29-ATW29+ATX29</f>
        <v>0</v>
      </c>
      <c r="ATZ29" s="1109"/>
      <c r="AUA29" s="1109"/>
      <c r="AUB29" s="1109"/>
      <c r="AUC29" s="1109"/>
      <c r="AUD29" s="1109"/>
      <c r="AUE29" s="1111"/>
      <c r="AUF29" s="1112">
        <f t="shared" ref="AUF29:AUF30" si="1730">ATZ29+AUA29-AUB29+AUC29-AUD29+AUE29</f>
        <v>0</v>
      </c>
      <c r="AUG29" s="1126"/>
      <c r="AUH29" s="1110"/>
      <c r="AUJ29" s="1121"/>
      <c r="AUK29" s="1109"/>
      <c r="AUL29" s="1109"/>
      <c r="AUM29" s="1109"/>
      <c r="AUN29" s="1112">
        <f t="shared" ref="AUN29:AUN30" si="1731">AUJ29+AUK29-AUL29+AUM29</f>
        <v>0</v>
      </c>
      <c r="AUO29" s="1109"/>
      <c r="AUP29" s="1109"/>
      <c r="AUQ29" s="1109"/>
      <c r="AUR29" s="1109"/>
      <c r="AUS29" s="1109"/>
      <c r="AUT29" s="1111"/>
      <c r="AUU29" s="1112">
        <f t="shared" ref="AUU29:AUU30" si="1732">AUO29+AUP29-AUQ29+AUR29-AUS29+AUT29</f>
        <v>0</v>
      </c>
      <c r="AUV29" s="1126"/>
      <c r="AUW29" s="1110"/>
      <c r="AUY29" s="1121"/>
      <c r="AUZ29" s="1109"/>
      <c r="AVA29" s="1109"/>
      <c r="AVB29" s="1109"/>
      <c r="AVC29" s="1112">
        <f t="shared" ref="AVC29:AVC30" si="1733">AUY29+AUZ29-AVA29+AVB29</f>
        <v>0</v>
      </c>
      <c r="AVD29" s="1109"/>
      <c r="AVE29" s="1109"/>
      <c r="AVF29" s="1109"/>
      <c r="AVG29" s="1109"/>
      <c r="AVH29" s="1109"/>
      <c r="AVI29" s="1111"/>
      <c r="AVJ29" s="1112">
        <f t="shared" ref="AVJ29:AVJ30" si="1734">AVD29+AVE29-AVF29+AVG29-AVH29+AVI29</f>
        <v>0</v>
      </c>
      <c r="AVK29" s="1126"/>
      <c r="AVL29" s="1110"/>
      <c r="AVN29" s="1121"/>
      <c r="AVO29" s="1109"/>
      <c r="AVP29" s="1109"/>
      <c r="AVQ29" s="1109"/>
      <c r="AVR29" s="1112">
        <f t="shared" ref="AVR29:AVR30" si="1735">AVN29+AVO29-AVP29+AVQ29</f>
        <v>0</v>
      </c>
      <c r="AVS29" s="1109"/>
      <c r="AVT29" s="1109"/>
      <c r="AVU29" s="1109"/>
      <c r="AVV29" s="1109"/>
      <c r="AVW29" s="1109"/>
      <c r="AVX29" s="1111"/>
      <c r="AVY29" s="1112">
        <f t="shared" ref="AVY29:AVY30" si="1736">AVS29+AVT29-AVU29+AVV29-AVW29+AVX29</f>
        <v>0</v>
      </c>
      <c r="AVZ29" s="1126"/>
      <c r="AWA29" s="1110"/>
      <c r="AWC29" s="1121"/>
      <c r="AWD29" s="1109"/>
      <c r="AWE29" s="1109"/>
      <c r="AWF29" s="1109"/>
      <c r="AWG29" s="1112">
        <f t="shared" ref="AWG29:AWG30" si="1737">AWC29+AWD29-AWE29+AWF29</f>
        <v>0</v>
      </c>
      <c r="AWH29" s="1109"/>
      <c r="AWI29" s="1109"/>
      <c r="AWJ29" s="1109"/>
      <c r="AWK29" s="1109"/>
      <c r="AWL29" s="1109"/>
      <c r="AWM29" s="1111"/>
      <c r="AWN29" s="1112">
        <f t="shared" ref="AWN29:AWN30" si="1738">AWH29+AWI29-AWJ29+AWK29-AWL29+AWM29</f>
        <v>0</v>
      </c>
      <c r="AWO29" s="1126"/>
      <c r="AWP29" s="1110"/>
      <c r="AWR29" s="1121"/>
      <c r="AWS29" s="1109"/>
      <c r="AWT29" s="1109"/>
      <c r="AWU29" s="1109"/>
      <c r="AWV29" s="1112">
        <f t="shared" ref="AWV29:AWV30" si="1739">AWR29+AWS29-AWT29+AWU29</f>
        <v>0</v>
      </c>
      <c r="AWW29" s="1109"/>
      <c r="AWX29" s="1109"/>
      <c r="AWY29" s="1109"/>
      <c r="AWZ29" s="1109"/>
      <c r="AXA29" s="1109"/>
      <c r="AXB29" s="1111"/>
      <c r="AXC29" s="1112">
        <f t="shared" ref="AXC29:AXC30" si="1740">AWW29+AWX29-AWY29+AWZ29-AXA29+AXB29</f>
        <v>0</v>
      </c>
      <c r="AXD29" s="1126"/>
      <c r="AXE29" s="1110"/>
      <c r="AXG29" s="1121"/>
      <c r="AXH29" s="1109"/>
      <c r="AXI29" s="1109"/>
      <c r="AXJ29" s="1109"/>
      <c r="AXK29" s="1112">
        <f t="shared" ref="AXK29:AXK30" si="1741">AXG29+AXH29-AXI29+AXJ29</f>
        <v>0</v>
      </c>
      <c r="AXL29" s="1109"/>
      <c r="AXM29" s="1109"/>
      <c r="AXN29" s="1109"/>
      <c r="AXO29" s="1109"/>
      <c r="AXP29" s="1109"/>
      <c r="AXQ29" s="1111"/>
      <c r="AXR29" s="1112">
        <f t="shared" ref="AXR29:AXR30" si="1742">AXL29+AXM29-AXN29+AXO29-AXP29+AXQ29</f>
        <v>0</v>
      </c>
      <c r="AXS29" s="1126"/>
      <c r="AXT29" s="1110"/>
      <c r="AXV29" s="1121"/>
      <c r="AXW29" s="1109"/>
      <c r="AXX29" s="1109"/>
      <c r="AXY29" s="1109"/>
      <c r="AXZ29" s="1112">
        <f t="shared" ref="AXZ29:AXZ30" si="1743">AXV29+AXW29-AXX29+AXY29</f>
        <v>0</v>
      </c>
      <c r="AYA29" s="1109"/>
      <c r="AYB29" s="1109"/>
      <c r="AYC29" s="1109"/>
      <c r="AYD29" s="1109"/>
      <c r="AYE29" s="1109"/>
      <c r="AYF29" s="1111"/>
      <c r="AYG29" s="1112">
        <f t="shared" ref="AYG29:AYG30" si="1744">AYA29+AYB29-AYC29+AYD29-AYE29+AYF29</f>
        <v>0</v>
      </c>
      <c r="AYH29" s="1126"/>
      <c r="AYI29" s="1110"/>
      <c r="AYK29" s="1121"/>
      <c r="AYL29" s="1109"/>
      <c r="AYM29" s="1109"/>
      <c r="AYN29" s="1109"/>
      <c r="AYO29" s="1112">
        <f t="shared" ref="AYO29:AYO30" si="1745">AYK29+AYL29-AYM29+AYN29</f>
        <v>0</v>
      </c>
      <c r="AYP29" s="1109"/>
      <c r="AYQ29" s="1109"/>
      <c r="AYR29" s="1109"/>
      <c r="AYS29" s="1109"/>
      <c r="AYT29" s="1109"/>
      <c r="AYU29" s="1111"/>
      <c r="AYV29" s="1112">
        <f t="shared" ref="AYV29:AYV30" si="1746">AYP29+AYQ29-AYR29+AYS29-AYT29+AYU29</f>
        <v>0</v>
      </c>
      <c r="AYW29" s="1126"/>
      <c r="AYX29" s="1110"/>
      <c r="AYZ29" s="1121"/>
      <c r="AZA29" s="1109"/>
      <c r="AZB29" s="1109"/>
      <c r="AZC29" s="1109"/>
      <c r="AZD29" s="1112">
        <f t="shared" ref="AZD29:AZD30" si="1747">AYZ29+AZA29-AZB29+AZC29</f>
        <v>0</v>
      </c>
      <c r="AZE29" s="1109"/>
      <c r="AZF29" s="1109"/>
      <c r="AZG29" s="1109"/>
      <c r="AZH29" s="1109"/>
      <c r="AZI29" s="1109"/>
      <c r="AZJ29" s="1111"/>
      <c r="AZK29" s="1112">
        <f t="shared" ref="AZK29:AZK30" si="1748">AZE29+AZF29-AZG29+AZH29-AZI29+AZJ29</f>
        <v>0</v>
      </c>
      <c r="AZL29" s="1126"/>
      <c r="AZM29" s="1110"/>
      <c r="AZO29" s="1121"/>
      <c r="AZP29" s="1109"/>
      <c r="AZQ29" s="1109"/>
      <c r="AZR29" s="1109"/>
      <c r="AZS29" s="1112">
        <f t="shared" ref="AZS29:AZS30" si="1749">AZO29+AZP29-AZQ29+AZR29</f>
        <v>0</v>
      </c>
      <c r="AZT29" s="1109"/>
      <c r="AZU29" s="1109"/>
      <c r="AZV29" s="1109"/>
      <c r="AZW29" s="1109"/>
      <c r="AZX29" s="1109"/>
      <c r="AZY29" s="1111"/>
      <c r="AZZ29" s="1112">
        <f t="shared" ref="AZZ29:AZZ30" si="1750">AZT29+AZU29-AZV29+AZW29-AZX29+AZY29</f>
        <v>0</v>
      </c>
      <c r="BAA29" s="1126"/>
      <c r="BAB29" s="1110"/>
      <c r="BAD29" s="1121"/>
      <c r="BAE29" s="1109"/>
      <c r="BAF29" s="1109"/>
      <c r="BAG29" s="1109"/>
      <c r="BAH29" s="1112">
        <f t="shared" ref="BAH29:BAH30" si="1751">BAD29+BAE29-BAF29+BAG29</f>
        <v>0</v>
      </c>
      <c r="BAI29" s="1109"/>
      <c r="BAJ29" s="1109"/>
      <c r="BAK29" s="1109"/>
      <c r="BAL29" s="1109"/>
      <c r="BAM29" s="1109"/>
      <c r="BAN29" s="1111"/>
      <c r="BAO29" s="1112">
        <f t="shared" ref="BAO29:BAO30" si="1752">BAI29+BAJ29-BAK29+BAL29-BAM29+BAN29</f>
        <v>0</v>
      </c>
      <c r="BAP29" s="1126"/>
      <c r="BAQ29" s="1110"/>
      <c r="BAS29" s="1121"/>
      <c r="BAT29" s="1109"/>
      <c r="BAU29" s="1109"/>
      <c r="BAV29" s="1109"/>
      <c r="BAW29" s="1112">
        <f t="shared" ref="BAW29:BAW30" si="1753">BAS29+BAT29-BAU29+BAV29</f>
        <v>0</v>
      </c>
      <c r="BAX29" s="1109"/>
      <c r="BAY29" s="1109"/>
      <c r="BAZ29" s="1109"/>
      <c r="BBA29" s="1109"/>
      <c r="BBB29" s="1109"/>
      <c r="BBC29" s="1111"/>
      <c r="BBD29" s="1112">
        <f t="shared" ref="BBD29:BBD30" si="1754">BAX29+BAY29-BAZ29+BBA29-BBB29+BBC29</f>
        <v>0</v>
      </c>
      <c r="BBE29" s="1126"/>
      <c r="BBF29" s="1110"/>
      <c r="BBH29" s="1121"/>
      <c r="BBI29" s="1109"/>
      <c r="BBJ29" s="1109"/>
      <c r="BBK29" s="1109"/>
      <c r="BBL29" s="1112">
        <f t="shared" ref="BBL29:BBL30" si="1755">BBH29+BBI29-BBJ29+BBK29</f>
        <v>0</v>
      </c>
      <c r="BBM29" s="1109"/>
      <c r="BBN29" s="1109"/>
      <c r="BBO29" s="1109"/>
      <c r="BBP29" s="1109"/>
      <c r="BBQ29" s="1109"/>
      <c r="BBR29" s="1111"/>
      <c r="BBS29" s="1112">
        <f t="shared" ref="BBS29:BBS30" si="1756">BBM29+BBN29-BBO29+BBP29-BBQ29+BBR29</f>
        <v>0</v>
      </c>
      <c r="BBT29" s="1126"/>
      <c r="BBU29" s="1110"/>
      <c r="BBW29" s="1121"/>
      <c r="BBX29" s="1109"/>
      <c r="BBY29" s="1109"/>
      <c r="BBZ29" s="1109"/>
      <c r="BCA29" s="1112">
        <f t="shared" ref="BCA29:BCA30" si="1757">BBW29+BBX29-BBY29+BBZ29</f>
        <v>0</v>
      </c>
      <c r="BCB29" s="1109"/>
      <c r="BCC29" s="1109"/>
      <c r="BCD29" s="1109"/>
      <c r="BCE29" s="1109"/>
      <c r="BCF29" s="1109"/>
      <c r="BCG29" s="1111"/>
      <c r="BCH29" s="1112">
        <f t="shared" ref="BCH29:BCH30" si="1758">BCB29+BCC29-BCD29+BCE29-BCF29+BCG29</f>
        <v>0</v>
      </c>
      <c r="BCI29" s="1126"/>
      <c r="BCJ29" s="1110"/>
      <c r="BCL29" s="1121"/>
      <c r="BCM29" s="1109"/>
      <c r="BCN29" s="1109"/>
      <c r="BCO29" s="1109"/>
      <c r="BCP29" s="1112">
        <f t="shared" ref="BCP29:BCP30" si="1759">BCL29+BCM29-BCN29+BCO29</f>
        <v>0</v>
      </c>
      <c r="BCQ29" s="1109"/>
      <c r="BCR29" s="1109"/>
      <c r="BCS29" s="1109"/>
      <c r="BCT29" s="1109"/>
      <c r="BCU29" s="1109"/>
      <c r="BCV29" s="1111"/>
      <c r="BCW29" s="1112">
        <f t="shared" ref="BCW29:BCW30" si="1760">BCQ29+BCR29-BCS29+BCT29-BCU29+BCV29</f>
        <v>0</v>
      </c>
      <c r="BCX29" s="1126"/>
      <c r="BCY29" s="1110"/>
      <c r="BDA29" s="1121"/>
      <c r="BDB29" s="1109"/>
      <c r="BDC29" s="1109"/>
      <c r="BDD29" s="1109"/>
      <c r="BDE29" s="1112">
        <f t="shared" ref="BDE29:BDE30" si="1761">BDA29+BDB29-BDC29+BDD29</f>
        <v>0</v>
      </c>
      <c r="BDF29" s="1109"/>
      <c r="BDG29" s="1109"/>
      <c r="BDH29" s="1109"/>
      <c r="BDI29" s="1109"/>
      <c r="BDJ29" s="1109"/>
      <c r="BDK29" s="1111"/>
      <c r="BDL29" s="1112">
        <f t="shared" ref="BDL29:BDL30" si="1762">BDF29+BDG29-BDH29+BDI29-BDJ29+BDK29</f>
        <v>0</v>
      </c>
      <c r="BDM29" s="1126"/>
      <c r="BDN29" s="1110"/>
      <c r="BDP29" s="1121"/>
      <c r="BDQ29" s="1109"/>
      <c r="BDR29" s="1109"/>
      <c r="BDS29" s="1109"/>
      <c r="BDT29" s="1112">
        <f t="shared" ref="BDT29:BDT30" si="1763">BDP29+BDQ29-BDR29+BDS29</f>
        <v>0</v>
      </c>
      <c r="BDU29" s="1109"/>
      <c r="BDV29" s="1109"/>
      <c r="BDW29" s="1109"/>
      <c r="BDX29" s="1109"/>
      <c r="BDY29" s="1109"/>
      <c r="BDZ29" s="1111"/>
      <c r="BEA29" s="1112">
        <f t="shared" ref="BEA29:BEA30" si="1764">BDU29+BDV29-BDW29+BDX29-BDY29+BDZ29</f>
        <v>0</v>
      </c>
      <c r="BEB29" s="1126"/>
      <c r="BEC29" s="1110"/>
      <c r="BEE29" s="1121"/>
      <c r="BEF29" s="1109"/>
      <c r="BEG29" s="1109"/>
      <c r="BEH29" s="1109"/>
      <c r="BEI29" s="1112">
        <f t="shared" ref="BEI29:BEI30" si="1765">BEE29+BEF29-BEG29+BEH29</f>
        <v>0</v>
      </c>
      <c r="BEJ29" s="1109"/>
      <c r="BEK29" s="1109"/>
      <c r="BEL29" s="1109"/>
      <c r="BEM29" s="1109"/>
      <c r="BEN29" s="1109"/>
      <c r="BEO29" s="1111"/>
      <c r="BEP29" s="1112">
        <f t="shared" ref="BEP29:BEP30" si="1766">BEJ29+BEK29-BEL29+BEM29-BEN29+BEO29</f>
        <v>0</v>
      </c>
      <c r="BEQ29" s="1126"/>
      <c r="BER29" s="1110"/>
      <c r="BET29" s="1121"/>
      <c r="BEU29" s="1109"/>
      <c r="BEV29" s="1109"/>
      <c r="BEW29" s="1109"/>
      <c r="BEX29" s="1112">
        <f t="shared" ref="BEX29:BEX30" si="1767">BET29+BEU29-BEV29+BEW29</f>
        <v>0</v>
      </c>
      <c r="BEY29" s="1109"/>
      <c r="BEZ29" s="1109"/>
      <c r="BFA29" s="1109"/>
      <c r="BFB29" s="1109"/>
      <c r="BFC29" s="1109"/>
      <c r="BFD29" s="1111"/>
      <c r="BFE29" s="1112">
        <f t="shared" ref="BFE29:BFE30" si="1768">BEY29+BEZ29-BFA29+BFB29-BFC29+BFD29</f>
        <v>0</v>
      </c>
      <c r="BFF29" s="1126"/>
      <c r="BFG29" s="1110"/>
      <c r="BFI29" s="1121"/>
      <c r="BFJ29" s="1109"/>
      <c r="BFK29" s="1109"/>
      <c r="BFL29" s="1109"/>
      <c r="BFM29" s="1112">
        <f t="shared" ref="BFM29:BFM30" si="1769">BFI29+BFJ29-BFK29+BFL29</f>
        <v>0</v>
      </c>
      <c r="BFN29" s="1109"/>
      <c r="BFO29" s="1109"/>
      <c r="BFP29" s="1109"/>
      <c r="BFQ29" s="1109"/>
      <c r="BFR29" s="1109"/>
      <c r="BFS29" s="1111"/>
      <c r="BFT29" s="1112">
        <f t="shared" ref="BFT29:BFT30" si="1770">BFN29+BFO29-BFP29+BFQ29-BFR29+BFS29</f>
        <v>0</v>
      </c>
      <c r="BFU29" s="1126"/>
      <c r="BFV29" s="1110"/>
      <c r="BFX29" s="1121"/>
      <c r="BFY29" s="1109"/>
      <c r="BFZ29" s="1109"/>
      <c r="BGA29" s="1109"/>
      <c r="BGB29" s="1112">
        <f t="shared" ref="BGB29:BGB30" si="1771">BFX29+BFY29-BFZ29+BGA29</f>
        <v>0</v>
      </c>
      <c r="BGC29" s="1109"/>
      <c r="BGD29" s="1109"/>
      <c r="BGE29" s="1109"/>
      <c r="BGF29" s="1109"/>
      <c r="BGG29" s="1109"/>
      <c r="BGH29" s="1111"/>
      <c r="BGI29" s="1112">
        <f t="shared" ref="BGI29:BGI30" si="1772">BGC29+BGD29-BGE29+BGF29-BGG29+BGH29</f>
        <v>0</v>
      </c>
      <c r="BGJ29" s="1126"/>
      <c r="BGK29" s="1110"/>
      <c r="BGM29" s="1121"/>
      <c r="BGN29" s="1109"/>
      <c r="BGO29" s="1109"/>
      <c r="BGP29" s="1109"/>
      <c r="BGQ29" s="1112">
        <f t="shared" ref="BGQ29:BGQ30" si="1773">BGM29+BGN29-BGO29+BGP29</f>
        <v>0</v>
      </c>
      <c r="BGR29" s="1109"/>
      <c r="BGS29" s="1109"/>
      <c r="BGT29" s="1109"/>
      <c r="BGU29" s="1109"/>
      <c r="BGV29" s="1109"/>
      <c r="BGW29" s="1111"/>
      <c r="BGX29" s="1112">
        <f t="shared" ref="BGX29:BGX30" si="1774">BGR29+BGS29-BGT29+BGU29-BGV29+BGW29</f>
        <v>0</v>
      </c>
      <c r="BGY29" s="1126"/>
      <c r="BGZ29" s="1110"/>
      <c r="BHB29" s="1121"/>
      <c r="BHC29" s="1109"/>
      <c r="BHD29" s="1109"/>
      <c r="BHE29" s="1109"/>
      <c r="BHF29" s="1112">
        <f t="shared" ref="BHF29:BHF30" si="1775">BHB29+BHC29-BHD29+BHE29</f>
        <v>0</v>
      </c>
      <c r="BHG29" s="1109"/>
      <c r="BHH29" s="1109"/>
      <c r="BHI29" s="1109"/>
      <c r="BHJ29" s="1109"/>
      <c r="BHK29" s="1109"/>
      <c r="BHL29" s="1111"/>
      <c r="BHM29" s="1112">
        <f t="shared" ref="BHM29:BHM30" si="1776">BHG29+BHH29-BHI29+BHJ29-BHK29+BHL29</f>
        <v>0</v>
      </c>
      <c r="BHN29" s="1126"/>
      <c r="BHO29" s="1110"/>
      <c r="BHQ29" s="1121"/>
      <c r="BHR29" s="1109"/>
      <c r="BHS29" s="1109"/>
      <c r="BHT29" s="1109"/>
      <c r="BHU29" s="1112">
        <f t="shared" ref="BHU29:BHU30" si="1777">BHQ29+BHR29-BHS29+BHT29</f>
        <v>0</v>
      </c>
      <c r="BHV29" s="1109"/>
      <c r="BHW29" s="1109"/>
      <c r="BHX29" s="1109"/>
      <c r="BHY29" s="1109"/>
      <c r="BHZ29" s="1109"/>
      <c r="BIA29" s="1111"/>
      <c r="BIB29" s="1112">
        <f t="shared" ref="BIB29:BIB30" si="1778">BHV29+BHW29-BHX29+BHY29-BHZ29+BIA29</f>
        <v>0</v>
      </c>
      <c r="BIC29" s="1126"/>
      <c r="BID29" s="1110"/>
      <c r="BIF29" s="1121"/>
      <c r="BIG29" s="1109"/>
      <c r="BIH29" s="1109"/>
      <c r="BII29" s="1109"/>
      <c r="BIJ29" s="1112">
        <f t="shared" ref="BIJ29:BIJ30" si="1779">BIF29+BIG29-BIH29+BII29</f>
        <v>0</v>
      </c>
      <c r="BIK29" s="1109"/>
      <c r="BIL29" s="1109"/>
      <c r="BIM29" s="1109"/>
      <c r="BIN29" s="1109"/>
      <c r="BIO29" s="1109"/>
      <c r="BIP29" s="1111"/>
      <c r="BIQ29" s="1112">
        <f t="shared" ref="BIQ29:BIQ30" si="1780">BIK29+BIL29-BIM29+BIN29-BIO29+BIP29</f>
        <v>0</v>
      </c>
      <c r="BIR29" s="1126"/>
      <c r="BIS29" s="1110"/>
      <c r="BIU29" s="1121"/>
      <c r="BIV29" s="1109"/>
      <c r="BIW29" s="1109"/>
      <c r="BIX29" s="1109"/>
      <c r="BIY29" s="1112">
        <f t="shared" ref="BIY29:BIY30" si="1781">BIU29+BIV29-BIW29+BIX29</f>
        <v>0</v>
      </c>
      <c r="BIZ29" s="1109"/>
      <c r="BJA29" s="1109"/>
      <c r="BJB29" s="1109"/>
      <c r="BJC29" s="1109"/>
      <c r="BJD29" s="1109"/>
      <c r="BJE29" s="1111"/>
      <c r="BJF29" s="1112">
        <f t="shared" ref="BJF29:BJF30" si="1782">BIZ29+BJA29-BJB29+BJC29-BJD29+BJE29</f>
        <v>0</v>
      </c>
      <c r="BJG29" s="1126"/>
      <c r="BJH29" s="1110"/>
      <c r="BJJ29" s="1121"/>
      <c r="BJK29" s="1109"/>
      <c r="BJL29" s="1109"/>
      <c r="BJM29" s="1109"/>
      <c r="BJN29" s="1112">
        <f t="shared" ref="BJN29:BJN30" si="1783">BJJ29+BJK29-BJL29+BJM29</f>
        <v>0</v>
      </c>
      <c r="BJO29" s="1109"/>
      <c r="BJP29" s="1109"/>
      <c r="BJQ29" s="1109"/>
      <c r="BJR29" s="1109"/>
      <c r="BJS29" s="1109"/>
      <c r="BJT29" s="1111"/>
      <c r="BJU29" s="1112">
        <f t="shared" ref="BJU29:BJU30" si="1784">BJO29+BJP29-BJQ29+BJR29-BJS29+BJT29</f>
        <v>0</v>
      </c>
      <c r="BJV29" s="1126"/>
      <c r="BJW29" s="1110"/>
      <c r="BJY29" s="1121"/>
      <c r="BJZ29" s="1109"/>
      <c r="BKA29" s="1109"/>
      <c r="BKB29" s="1109"/>
      <c r="BKC29" s="1112">
        <f t="shared" ref="BKC29:BKC30" si="1785">BJY29+BJZ29-BKA29+BKB29</f>
        <v>0</v>
      </c>
      <c r="BKD29" s="1109"/>
      <c r="BKE29" s="1109"/>
      <c r="BKF29" s="1109"/>
      <c r="BKG29" s="1109"/>
      <c r="BKH29" s="1109"/>
      <c r="BKI29" s="1111"/>
      <c r="BKJ29" s="1112">
        <f t="shared" ref="BKJ29:BKJ30" si="1786">BKD29+BKE29-BKF29+BKG29-BKH29+BKI29</f>
        <v>0</v>
      </c>
      <c r="BKK29" s="1126"/>
      <c r="BKL29" s="1110"/>
      <c r="BKN29" s="1121"/>
      <c r="BKO29" s="1109"/>
      <c r="BKP29" s="1109"/>
      <c r="BKQ29" s="1109"/>
      <c r="BKR29" s="1112">
        <f t="shared" ref="BKR29:BKR30" si="1787">BKN29+BKO29-BKP29+BKQ29</f>
        <v>0</v>
      </c>
      <c r="BKS29" s="1109"/>
      <c r="BKT29" s="1109"/>
      <c r="BKU29" s="1109"/>
      <c r="BKV29" s="1109"/>
      <c r="BKW29" s="1109"/>
      <c r="BKX29" s="1111"/>
      <c r="BKY29" s="1112">
        <f t="shared" ref="BKY29:BKY30" si="1788">BKS29+BKT29-BKU29+BKV29-BKW29+BKX29</f>
        <v>0</v>
      </c>
      <c r="BKZ29" s="1126"/>
      <c r="BLA29" s="1110"/>
      <c r="BLC29" s="1121"/>
      <c r="BLD29" s="1109"/>
      <c r="BLE29" s="1109"/>
      <c r="BLF29" s="1109"/>
      <c r="BLG29" s="1112">
        <f t="shared" ref="BLG29:BLG30" si="1789">BLC29+BLD29-BLE29+BLF29</f>
        <v>0</v>
      </c>
      <c r="BLH29" s="1109"/>
      <c r="BLI29" s="1109"/>
      <c r="BLJ29" s="1109"/>
      <c r="BLK29" s="1109"/>
      <c r="BLL29" s="1109"/>
      <c r="BLM29" s="1111"/>
      <c r="BLN29" s="1112">
        <f t="shared" ref="BLN29:BLN30" si="1790">BLH29+BLI29-BLJ29+BLK29-BLL29+BLM29</f>
        <v>0</v>
      </c>
      <c r="BLO29" s="1126"/>
      <c r="BLP29" s="1110"/>
      <c r="BLR29" s="1121"/>
      <c r="BLS29" s="1109"/>
      <c r="BLT29" s="1109"/>
      <c r="BLU29" s="1109"/>
      <c r="BLV29" s="1112">
        <f t="shared" ref="BLV29:BLV30" si="1791">BLR29+BLS29-BLT29+BLU29</f>
        <v>0</v>
      </c>
      <c r="BLW29" s="1109"/>
      <c r="BLX29" s="1109"/>
      <c r="BLY29" s="1109"/>
      <c r="BLZ29" s="1109"/>
      <c r="BMA29" s="1109"/>
      <c r="BMB29" s="1111"/>
      <c r="BMC29" s="1112">
        <f t="shared" ref="BMC29:BMC30" si="1792">BLW29+BLX29-BLY29+BLZ29-BMA29+BMB29</f>
        <v>0</v>
      </c>
      <c r="BMD29" s="1126"/>
      <c r="BME29" s="1110"/>
      <c r="BMG29" s="1121"/>
      <c r="BMH29" s="1109"/>
      <c r="BMI29" s="1109"/>
      <c r="BMJ29" s="1109"/>
      <c r="BMK29" s="1112">
        <f t="shared" ref="BMK29:BMK30" si="1793">BMG29+BMH29-BMI29+BMJ29</f>
        <v>0</v>
      </c>
      <c r="BML29" s="1109"/>
      <c r="BMM29" s="1109"/>
      <c r="BMN29" s="1109"/>
      <c r="BMO29" s="1109"/>
      <c r="BMP29" s="1109"/>
      <c r="BMQ29" s="1111"/>
      <c r="BMR29" s="1112">
        <f t="shared" ref="BMR29:BMR30" si="1794">BML29+BMM29-BMN29+BMO29-BMP29+BMQ29</f>
        <v>0</v>
      </c>
      <c r="BMS29" s="1126"/>
      <c r="BMT29" s="1110"/>
      <c r="BMV29" s="1121"/>
      <c r="BMW29" s="1109"/>
      <c r="BMX29" s="1109"/>
      <c r="BMY29" s="1109"/>
      <c r="BMZ29" s="1112">
        <f t="shared" ref="BMZ29:BMZ30" si="1795">BMV29+BMW29-BMX29+BMY29</f>
        <v>0</v>
      </c>
      <c r="BNA29" s="1109"/>
      <c r="BNB29" s="1109"/>
      <c r="BNC29" s="1109"/>
      <c r="BND29" s="1109"/>
      <c r="BNE29" s="1109"/>
      <c r="BNF29" s="1111"/>
      <c r="BNG29" s="1112">
        <f t="shared" ref="BNG29:BNG30" si="1796">BNA29+BNB29-BNC29+BND29-BNE29+BNF29</f>
        <v>0</v>
      </c>
      <c r="BNH29" s="1126"/>
      <c r="BNI29" s="1110"/>
      <c r="BNK29" s="1121"/>
      <c r="BNL29" s="1109"/>
      <c r="BNM29" s="1109"/>
      <c r="BNN29" s="1109"/>
      <c r="BNO29" s="1112">
        <f t="shared" ref="BNO29:BNO30" si="1797">BNK29+BNL29-BNM29+BNN29</f>
        <v>0</v>
      </c>
      <c r="BNP29" s="1109"/>
      <c r="BNQ29" s="1109"/>
      <c r="BNR29" s="1109"/>
      <c r="BNS29" s="1109"/>
      <c r="BNT29" s="1109"/>
      <c r="BNU29" s="1111"/>
      <c r="BNV29" s="1112">
        <f t="shared" ref="BNV29:BNV30" si="1798">BNP29+BNQ29-BNR29+BNS29-BNT29+BNU29</f>
        <v>0</v>
      </c>
      <c r="BNW29" s="1126"/>
      <c r="BNX29" s="1110"/>
      <c r="BNZ29" s="1121"/>
      <c r="BOA29" s="1109"/>
      <c r="BOB29" s="1109"/>
      <c r="BOC29" s="1109"/>
      <c r="BOD29" s="1112">
        <f t="shared" ref="BOD29:BOD30" si="1799">BNZ29+BOA29-BOB29+BOC29</f>
        <v>0</v>
      </c>
      <c r="BOE29" s="1109"/>
      <c r="BOF29" s="1109"/>
      <c r="BOG29" s="1109"/>
      <c r="BOH29" s="1109"/>
      <c r="BOI29" s="1109"/>
      <c r="BOJ29" s="1111"/>
      <c r="BOK29" s="1112">
        <f t="shared" ref="BOK29:BOK30" si="1800">BOE29+BOF29-BOG29+BOH29-BOI29+BOJ29</f>
        <v>0</v>
      </c>
      <c r="BOL29" s="1126"/>
      <c r="BOM29" s="1110"/>
      <c r="BOO29" s="1121"/>
      <c r="BOP29" s="1109"/>
      <c r="BOQ29" s="1109"/>
      <c r="BOR29" s="1109"/>
      <c r="BOS29" s="1112">
        <f t="shared" ref="BOS29:BOS30" si="1801">BOO29+BOP29-BOQ29+BOR29</f>
        <v>0</v>
      </c>
      <c r="BOT29" s="1109"/>
      <c r="BOU29" s="1109"/>
      <c r="BOV29" s="1109"/>
      <c r="BOW29" s="1109"/>
      <c r="BOX29" s="1109"/>
      <c r="BOY29" s="1111"/>
      <c r="BOZ29" s="1112">
        <f t="shared" ref="BOZ29:BOZ30" si="1802">BOT29+BOU29-BOV29+BOW29-BOX29+BOY29</f>
        <v>0</v>
      </c>
      <c r="BPA29" s="1126"/>
      <c r="BPB29" s="1110"/>
      <c r="BPD29" s="1121"/>
      <c r="BPE29" s="1109"/>
      <c r="BPF29" s="1109"/>
      <c r="BPG29" s="1109"/>
      <c r="BPH29" s="1112">
        <f t="shared" ref="BPH29:BPH30" si="1803">BPD29+BPE29-BPF29+BPG29</f>
        <v>0</v>
      </c>
      <c r="BPI29" s="1109"/>
      <c r="BPJ29" s="1109"/>
      <c r="BPK29" s="1109"/>
      <c r="BPL29" s="1109"/>
      <c r="BPM29" s="1109"/>
      <c r="BPN29" s="1111"/>
      <c r="BPO29" s="1112">
        <f t="shared" ref="BPO29:BPO30" si="1804">BPI29+BPJ29-BPK29+BPL29-BPM29+BPN29</f>
        <v>0</v>
      </c>
      <c r="BPP29" s="1126"/>
      <c r="BPQ29" s="1110"/>
      <c r="BPS29" s="1121"/>
      <c r="BPT29" s="1109"/>
      <c r="BPU29" s="1109"/>
      <c r="BPV29" s="1109"/>
      <c r="BPW29" s="1112">
        <f t="shared" ref="BPW29:BPW30" si="1805">BPS29+BPT29-BPU29+BPV29</f>
        <v>0</v>
      </c>
      <c r="BPX29" s="1109"/>
      <c r="BPY29" s="1109"/>
      <c r="BPZ29" s="1109"/>
      <c r="BQA29" s="1109"/>
      <c r="BQB29" s="1109"/>
      <c r="BQC29" s="1111"/>
      <c r="BQD29" s="1112">
        <f t="shared" ref="BQD29:BQD30" si="1806">BPX29+BPY29-BPZ29+BQA29-BQB29+BQC29</f>
        <v>0</v>
      </c>
      <c r="BQE29" s="1126"/>
      <c r="BQF29" s="1110"/>
      <c r="BQH29" s="1121"/>
      <c r="BQI29" s="1109"/>
      <c r="BQJ29" s="1109"/>
      <c r="BQK29" s="1109"/>
      <c r="BQL29" s="1112">
        <f t="shared" ref="BQL29:BQL30" si="1807">BQH29+BQI29-BQJ29+BQK29</f>
        <v>0</v>
      </c>
      <c r="BQM29" s="1109"/>
      <c r="BQN29" s="1109"/>
      <c r="BQO29" s="1109"/>
      <c r="BQP29" s="1109"/>
      <c r="BQQ29" s="1109"/>
      <c r="BQR29" s="1111"/>
      <c r="BQS29" s="1112">
        <f t="shared" ref="BQS29:BQS30" si="1808">BQM29+BQN29-BQO29+BQP29-BQQ29+BQR29</f>
        <v>0</v>
      </c>
      <c r="BQT29" s="1126"/>
      <c r="BQU29" s="1110"/>
      <c r="BQW29" s="1121"/>
      <c r="BQX29" s="1109"/>
      <c r="BQY29" s="1109"/>
      <c r="BQZ29" s="1109"/>
      <c r="BRA29" s="1112">
        <f t="shared" ref="BRA29:BRA30" si="1809">BQW29+BQX29-BQY29+BQZ29</f>
        <v>0</v>
      </c>
      <c r="BRB29" s="1109"/>
      <c r="BRC29" s="1109"/>
      <c r="BRD29" s="1109"/>
      <c r="BRE29" s="1109"/>
      <c r="BRF29" s="1109"/>
      <c r="BRG29" s="1111"/>
      <c r="BRH29" s="1112">
        <f t="shared" ref="BRH29:BRH30" si="1810">BRB29+BRC29-BRD29+BRE29-BRF29+BRG29</f>
        <v>0</v>
      </c>
      <c r="BRI29" s="1126"/>
      <c r="BRJ29" s="1110"/>
      <c r="BRL29" s="1121"/>
      <c r="BRM29" s="1109"/>
      <c r="BRN29" s="1109"/>
      <c r="BRO29" s="1109"/>
      <c r="BRP29" s="1112">
        <f t="shared" ref="BRP29:BRP30" si="1811">BRL29+BRM29-BRN29+BRO29</f>
        <v>0</v>
      </c>
      <c r="BRQ29" s="1109"/>
      <c r="BRR29" s="1109"/>
      <c r="BRS29" s="1109"/>
      <c r="BRT29" s="1109"/>
      <c r="BRU29" s="1109"/>
      <c r="BRV29" s="1111"/>
      <c r="BRW29" s="1112">
        <f t="shared" ref="BRW29:BRW30" si="1812">BRQ29+BRR29-BRS29+BRT29-BRU29+BRV29</f>
        <v>0</v>
      </c>
      <c r="BRX29" s="1126"/>
      <c r="BRY29" s="1110"/>
      <c r="BSA29" s="1121"/>
      <c r="BSB29" s="1109"/>
      <c r="BSC29" s="1109"/>
      <c r="BSD29" s="1109"/>
      <c r="BSE29" s="1112">
        <f t="shared" ref="BSE29:BSE30" si="1813">BSA29+BSB29-BSC29+BSD29</f>
        <v>0</v>
      </c>
      <c r="BSF29" s="1109"/>
      <c r="BSG29" s="1109"/>
      <c r="BSH29" s="1109"/>
      <c r="BSI29" s="1109"/>
      <c r="BSJ29" s="1109"/>
      <c r="BSK29" s="1111"/>
      <c r="BSL29" s="1112">
        <f t="shared" ref="BSL29:BSL30" si="1814">BSF29+BSG29-BSH29+BSI29-BSJ29+BSK29</f>
        <v>0</v>
      </c>
      <c r="BSM29" s="1126"/>
      <c r="BSN29" s="1110"/>
      <c r="BSP29" s="1121"/>
      <c r="BSQ29" s="1109"/>
      <c r="BSR29" s="1109"/>
      <c r="BSS29" s="1109"/>
      <c r="BST29" s="1112">
        <f t="shared" ref="BST29:BST30" si="1815">BSP29+BSQ29-BSR29+BSS29</f>
        <v>0</v>
      </c>
      <c r="BSU29" s="1109"/>
      <c r="BSV29" s="1109"/>
      <c r="BSW29" s="1109"/>
      <c r="BSX29" s="1109"/>
      <c r="BSY29" s="1109"/>
      <c r="BSZ29" s="1111"/>
      <c r="BTA29" s="1112">
        <f t="shared" ref="BTA29:BTA30" si="1816">BSU29+BSV29-BSW29+BSX29-BSY29+BSZ29</f>
        <v>0</v>
      </c>
      <c r="BTB29" s="1126"/>
      <c r="BTC29" s="1110"/>
      <c r="BTE29" s="1121"/>
      <c r="BTF29" s="1109"/>
      <c r="BTG29" s="1109"/>
      <c r="BTH29" s="1109"/>
      <c r="BTI29" s="1112">
        <f t="shared" ref="BTI29:BTI30" si="1817">BTE29+BTF29-BTG29+BTH29</f>
        <v>0</v>
      </c>
      <c r="BTJ29" s="1109"/>
      <c r="BTK29" s="1109"/>
      <c r="BTL29" s="1109"/>
      <c r="BTM29" s="1109"/>
      <c r="BTN29" s="1109"/>
      <c r="BTO29" s="1111"/>
      <c r="BTP29" s="1112">
        <f t="shared" ref="BTP29:BTP30" si="1818">BTJ29+BTK29-BTL29+BTM29-BTN29+BTO29</f>
        <v>0</v>
      </c>
      <c r="BTQ29" s="1126"/>
      <c r="BTR29" s="1110"/>
      <c r="BTT29" s="1121"/>
      <c r="BTU29" s="1109"/>
      <c r="BTV29" s="1109"/>
      <c r="BTW29" s="1109"/>
      <c r="BTX29" s="1112">
        <f t="shared" ref="BTX29:BTX30" si="1819">BTT29+BTU29-BTV29+BTW29</f>
        <v>0</v>
      </c>
      <c r="BTY29" s="1109"/>
      <c r="BTZ29" s="1109"/>
      <c r="BUA29" s="1109"/>
      <c r="BUB29" s="1109"/>
      <c r="BUC29" s="1109"/>
      <c r="BUD29" s="1111"/>
      <c r="BUE29" s="1112">
        <f t="shared" ref="BUE29:BUE30" si="1820">BTY29+BTZ29-BUA29+BUB29-BUC29+BUD29</f>
        <v>0</v>
      </c>
      <c r="BUF29" s="1126"/>
      <c r="BUG29" s="1110"/>
      <c r="BUI29" s="1121"/>
      <c r="BUJ29" s="1109"/>
      <c r="BUK29" s="1109"/>
      <c r="BUL29" s="1109"/>
      <c r="BUM29" s="1112">
        <f t="shared" ref="BUM29:BUM30" si="1821">BUI29+BUJ29-BUK29+BUL29</f>
        <v>0</v>
      </c>
      <c r="BUN29" s="1109"/>
      <c r="BUO29" s="1109"/>
      <c r="BUP29" s="1109"/>
      <c r="BUQ29" s="1109"/>
      <c r="BUR29" s="1109"/>
      <c r="BUS29" s="1111"/>
      <c r="BUT29" s="1112">
        <f t="shared" ref="BUT29:BUT30" si="1822">BUN29+BUO29-BUP29+BUQ29-BUR29+BUS29</f>
        <v>0</v>
      </c>
      <c r="BUU29" s="1126"/>
      <c r="BUV29" s="1110"/>
      <c r="BUX29" s="1121"/>
      <c r="BUY29" s="1109"/>
      <c r="BUZ29" s="1109"/>
      <c r="BVA29" s="1109"/>
      <c r="BVB29" s="1112">
        <f t="shared" ref="BVB29:BVB30" si="1823">BUX29+BUY29-BUZ29+BVA29</f>
        <v>0</v>
      </c>
      <c r="BVC29" s="1109"/>
      <c r="BVD29" s="1109"/>
      <c r="BVE29" s="1109"/>
      <c r="BVF29" s="1109"/>
      <c r="BVG29" s="1109"/>
      <c r="BVH29" s="1111"/>
      <c r="BVI29" s="1112">
        <f t="shared" ref="BVI29:BVI30" si="1824">BVC29+BVD29-BVE29+BVF29-BVG29+BVH29</f>
        <v>0</v>
      </c>
      <c r="BVJ29" s="1126"/>
      <c r="BVK29" s="1110"/>
      <c r="BVM29" s="1121"/>
      <c r="BVN29" s="1109"/>
      <c r="BVO29" s="1109"/>
      <c r="BVP29" s="1109"/>
      <c r="BVQ29" s="1112">
        <f t="shared" ref="BVQ29:BVQ30" si="1825">BVM29+BVN29-BVO29+BVP29</f>
        <v>0</v>
      </c>
      <c r="BVR29" s="1109"/>
      <c r="BVS29" s="1109"/>
      <c r="BVT29" s="1109"/>
      <c r="BVU29" s="1109"/>
      <c r="BVV29" s="1109"/>
      <c r="BVW29" s="1111"/>
      <c r="BVX29" s="1112">
        <f t="shared" ref="BVX29:BVX30" si="1826">BVR29+BVS29-BVT29+BVU29-BVV29+BVW29</f>
        <v>0</v>
      </c>
      <c r="BVY29" s="1126"/>
      <c r="BVZ29" s="1110"/>
      <c r="BWB29" s="1121"/>
      <c r="BWC29" s="1109"/>
      <c r="BWD29" s="1109"/>
      <c r="BWE29" s="1109"/>
      <c r="BWF29" s="1112">
        <f t="shared" ref="BWF29:BWF30" si="1827">BWB29+BWC29-BWD29+BWE29</f>
        <v>0</v>
      </c>
      <c r="BWG29" s="1109"/>
      <c r="BWH29" s="1109"/>
      <c r="BWI29" s="1109"/>
      <c r="BWJ29" s="1109"/>
      <c r="BWK29" s="1109"/>
      <c r="BWL29" s="1111"/>
      <c r="BWM29" s="1112">
        <f t="shared" ref="BWM29:BWM30" si="1828">BWG29+BWH29-BWI29+BWJ29-BWK29+BWL29</f>
        <v>0</v>
      </c>
      <c r="BWN29" s="1126"/>
      <c r="BWO29" s="1110"/>
    </row>
    <row r="30" spans="2:2130" ht="15" customHeight="1" x14ac:dyDescent="0.2">
      <c r="B30" s="1114" t="s">
        <v>782</v>
      </c>
      <c r="C30" s="1109"/>
      <c r="D30" s="1109"/>
      <c r="E30" s="1109"/>
      <c r="F30" s="1109"/>
      <c r="G30" s="1112">
        <f t="shared" si="1567"/>
        <v>0</v>
      </c>
      <c r="H30" s="1109"/>
      <c r="I30" s="1109"/>
      <c r="J30" s="1109"/>
      <c r="K30" s="1109"/>
      <c r="L30" s="1109"/>
      <c r="M30" s="1111"/>
      <c r="N30" s="1112">
        <f t="shared" si="1568"/>
        <v>0</v>
      </c>
      <c r="O30" s="1126"/>
      <c r="P30" s="1110"/>
      <c r="Q30" s="1109"/>
      <c r="R30" s="1109"/>
      <c r="S30" s="1109"/>
      <c r="T30" s="1109"/>
      <c r="U30" s="1112">
        <f t="shared" si="1569"/>
        <v>0</v>
      </c>
      <c r="V30" s="1109"/>
      <c r="W30" s="1109"/>
      <c r="X30" s="1109"/>
      <c r="Y30" s="1109"/>
      <c r="Z30" s="1109"/>
      <c r="AA30" s="1111"/>
      <c r="AB30" s="1112">
        <f t="shared" si="1570"/>
        <v>0</v>
      </c>
      <c r="AC30" s="1126"/>
      <c r="AD30" s="1110"/>
      <c r="AF30" s="1121"/>
      <c r="AG30" s="1109"/>
      <c r="AH30" s="1109"/>
      <c r="AI30" s="1109"/>
      <c r="AJ30" s="1112">
        <f t="shared" si="1571"/>
        <v>0</v>
      </c>
      <c r="AK30" s="1109"/>
      <c r="AL30" s="1109"/>
      <c r="AM30" s="1109"/>
      <c r="AN30" s="1109"/>
      <c r="AO30" s="1109"/>
      <c r="AP30" s="1111"/>
      <c r="AQ30" s="1112">
        <f t="shared" si="1572"/>
        <v>0</v>
      </c>
      <c r="AR30" s="1126"/>
      <c r="AS30" s="1110"/>
      <c r="AU30" s="1121"/>
      <c r="AV30" s="1109"/>
      <c r="AW30" s="1109"/>
      <c r="AX30" s="1109"/>
      <c r="AY30" s="1112">
        <f t="shared" si="1573"/>
        <v>0</v>
      </c>
      <c r="AZ30" s="1109"/>
      <c r="BA30" s="1109"/>
      <c r="BB30" s="1109"/>
      <c r="BC30" s="1109"/>
      <c r="BD30" s="1109"/>
      <c r="BE30" s="1111"/>
      <c r="BF30" s="1112">
        <f t="shared" si="1574"/>
        <v>0</v>
      </c>
      <c r="BG30" s="1126"/>
      <c r="BH30" s="1110"/>
      <c r="BJ30" s="1121"/>
      <c r="BK30" s="1109"/>
      <c r="BL30" s="1109"/>
      <c r="BM30" s="1109"/>
      <c r="BN30" s="1112">
        <f t="shared" si="1575"/>
        <v>0</v>
      </c>
      <c r="BO30" s="1109"/>
      <c r="BP30" s="1109"/>
      <c r="BQ30" s="1109"/>
      <c r="BR30" s="1109"/>
      <c r="BS30" s="1109"/>
      <c r="BT30" s="1111"/>
      <c r="BU30" s="1112">
        <f t="shared" si="1576"/>
        <v>0</v>
      </c>
      <c r="BV30" s="1126"/>
      <c r="BW30" s="1110"/>
      <c r="BY30" s="1121"/>
      <c r="BZ30" s="1109"/>
      <c r="CA30" s="1109"/>
      <c r="CB30" s="1109"/>
      <c r="CC30" s="1112">
        <f t="shared" si="1577"/>
        <v>0</v>
      </c>
      <c r="CD30" s="1109"/>
      <c r="CE30" s="1109"/>
      <c r="CF30" s="1109"/>
      <c r="CG30" s="1109"/>
      <c r="CH30" s="1109"/>
      <c r="CI30" s="1111"/>
      <c r="CJ30" s="1112">
        <f t="shared" si="1578"/>
        <v>0</v>
      </c>
      <c r="CK30" s="1126"/>
      <c r="CL30" s="1110"/>
      <c r="CN30" s="1121"/>
      <c r="CO30" s="1109"/>
      <c r="CP30" s="1109"/>
      <c r="CQ30" s="1109"/>
      <c r="CR30" s="1112">
        <f t="shared" si="1579"/>
        <v>0</v>
      </c>
      <c r="CS30" s="1109"/>
      <c r="CT30" s="1109"/>
      <c r="CU30" s="1109"/>
      <c r="CV30" s="1109"/>
      <c r="CW30" s="1109"/>
      <c r="CX30" s="1111"/>
      <c r="CY30" s="1112">
        <f t="shared" si="1580"/>
        <v>0</v>
      </c>
      <c r="CZ30" s="1126"/>
      <c r="DA30" s="1110"/>
      <c r="DC30" s="1121"/>
      <c r="DD30" s="1109"/>
      <c r="DE30" s="1109"/>
      <c r="DF30" s="1109"/>
      <c r="DG30" s="1112">
        <f t="shared" si="1581"/>
        <v>0</v>
      </c>
      <c r="DH30" s="1109"/>
      <c r="DI30" s="1109"/>
      <c r="DJ30" s="1109"/>
      <c r="DK30" s="1109"/>
      <c r="DL30" s="1109"/>
      <c r="DM30" s="1111"/>
      <c r="DN30" s="1112">
        <f t="shared" si="1582"/>
        <v>0</v>
      </c>
      <c r="DO30" s="1126"/>
      <c r="DP30" s="1110"/>
      <c r="DR30" s="1121"/>
      <c r="DS30" s="1109"/>
      <c r="DT30" s="1109"/>
      <c r="DU30" s="1109"/>
      <c r="DV30" s="1112">
        <f t="shared" si="1583"/>
        <v>0</v>
      </c>
      <c r="DW30" s="1109"/>
      <c r="DX30" s="1109"/>
      <c r="DY30" s="1109"/>
      <c r="DZ30" s="1109"/>
      <c r="EA30" s="1109"/>
      <c r="EB30" s="1111"/>
      <c r="EC30" s="1112">
        <f t="shared" si="1584"/>
        <v>0</v>
      </c>
      <c r="ED30" s="1126"/>
      <c r="EE30" s="1110"/>
      <c r="EG30" s="1121"/>
      <c r="EH30" s="1109"/>
      <c r="EI30" s="1109"/>
      <c r="EJ30" s="1109"/>
      <c r="EK30" s="1112">
        <f t="shared" si="1585"/>
        <v>0</v>
      </c>
      <c r="EL30" s="1109"/>
      <c r="EM30" s="1109"/>
      <c r="EN30" s="1109"/>
      <c r="EO30" s="1109"/>
      <c r="EP30" s="1109"/>
      <c r="EQ30" s="1111"/>
      <c r="ER30" s="1112">
        <f t="shared" si="1586"/>
        <v>0</v>
      </c>
      <c r="ES30" s="1126"/>
      <c r="ET30" s="1110"/>
      <c r="EV30" s="1121"/>
      <c r="EW30" s="1109"/>
      <c r="EX30" s="1109"/>
      <c r="EY30" s="1109"/>
      <c r="EZ30" s="1112">
        <f t="shared" si="1587"/>
        <v>0</v>
      </c>
      <c r="FA30" s="1109"/>
      <c r="FB30" s="1109"/>
      <c r="FC30" s="1109"/>
      <c r="FD30" s="1109"/>
      <c r="FE30" s="1109"/>
      <c r="FF30" s="1111"/>
      <c r="FG30" s="1112">
        <f t="shared" si="1588"/>
        <v>0</v>
      </c>
      <c r="FH30" s="1126"/>
      <c r="FI30" s="1110"/>
      <c r="FK30" s="1121"/>
      <c r="FL30" s="1109"/>
      <c r="FM30" s="1109"/>
      <c r="FN30" s="1109"/>
      <c r="FO30" s="1112">
        <f t="shared" si="1589"/>
        <v>0</v>
      </c>
      <c r="FP30" s="1109"/>
      <c r="FQ30" s="1109"/>
      <c r="FR30" s="1109"/>
      <c r="FS30" s="1109"/>
      <c r="FT30" s="1109"/>
      <c r="FU30" s="1111"/>
      <c r="FV30" s="1112">
        <f t="shared" si="1590"/>
        <v>0</v>
      </c>
      <c r="FW30" s="1126"/>
      <c r="FX30" s="1110"/>
      <c r="FZ30" s="1121"/>
      <c r="GA30" s="1109"/>
      <c r="GB30" s="1109"/>
      <c r="GC30" s="1109"/>
      <c r="GD30" s="1112">
        <f t="shared" si="1591"/>
        <v>0</v>
      </c>
      <c r="GE30" s="1109"/>
      <c r="GF30" s="1109"/>
      <c r="GG30" s="1109"/>
      <c r="GH30" s="1109"/>
      <c r="GI30" s="1109"/>
      <c r="GJ30" s="1111"/>
      <c r="GK30" s="1112">
        <f t="shared" si="1592"/>
        <v>0</v>
      </c>
      <c r="GL30" s="1126"/>
      <c r="GM30" s="1110"/>
      <c r="GO30" s="1121"/>
      <c r="GP30" s="1109"/>
      <c r="GQ30" s="1109"/>
      <c r="GR30" s="1109"/>
      <c r="GS30" s="1112">
        <f t="shared" si="1593"/>
        <v>0</v>
      </c>
      <c r="GT30" s="1109"/>
      <c r="GU30" s="1109"/>
      <c r="GV30" s="1109"/>
      <c r="GW30" s="1109"/>
      <c r="GX30" s="1109"/>
      <c r="GY30" s="1111"/>
      <c r="GZ30" s="1112">
        <f t="shared" si="1594"/>
        <v>0</v>
      </c>
      <c r="HA30" s="1126"/>
      <c r="HB30" s="1110"/>
      <c r="HD30" s="1121"/>
      <c r="HE30" s="1109"/>
      <c r="HF30" s="1109"/>
      <c r="HG30" s="1109"/>
      <c r="HH30" s="1112">
        <f t="shared" si="1595"/>
        <v>0</v>
      </c>
      <c r="HI30" s="1109"/>
      <c r="HJ30" s="1109"/>
      <c r="HK30" s="1109"/>
      <c r="HL30" s="1109"/>
      <c r="HM30" s="1109"/>
      <c r="HN30" s="1111"/>
      <c r="HO30" s="1112">
        <f t="shared" si="1596"/>
        <v>0</v>
      </c>
      <c r="HP30" s="1126"/>
      <c r="HQ30" s="1110"/>
      <c r="HS30" s="1121"/>
      <c r="HT30" s="1109"/>
      <c r="HU30" s="1109"/>
      <c r="HV30" s="1109"/>
      <c r="HW30" s="1112">
        <f t="shared" si="1597"/>
        <v>0</v>
      </c>
      <c r="HX30" s="1109"/>
      <c r="HY30" s="1109"/>
      <c r="HZ30" s="1109"/>
      <c r="IA30" s="1109"/>
      <c r="IB30" s="1109"/>
      <c r="IC30" s="1111"/>
      <c r="ID30" s="1112">
        <f t="shared" si="1598"/>
        <v>0</v>
      </c>
      <c r="IE30" s="1126"/>
      <c r="IF30" s="1110"/>
      <c r="IH30" s="1121"/>
      <c r="II30" s="1109"/>
      <c r="IJ30" s="1109"/>
      <c r="IK30" s="1109"/>
      <c r="IL30" s="1112">
        <f t="shared" si="1599"/>
        <v>0</v>
      </c>
      <c r="IM30" s="1109"/>
      <c r="IN30" s="1109"/>
      <c r="IO30" s="1109"/>
      <c r="IP30" s="1109"/>
      <c r="IQ30" s="1109"/>
      <c r="IR30" s="1111"/>
      <c r="IS30" s="1112">
        <f t="shared" si="1600"/>
        <v>0</v>
      </c>
      <c r="IT30" s="1126"/>
      <c r="IU30" s="1110"/>
      <c r="IW30" s="1121"/>
      <c r="IX30" s="1109"/>
      <c r="IY30" s="1109"/>
      <c r="IZ30" s="1109"/>
      <c r="JA30" s="1112">
        <f t="shared" si="1601"/>
        <v>0</v>
      </c>
      <c r="JB30" s="1109"/>
      <c r="JC30" s="1109"/>
      <c r="JD30" s="1109"/>
      <c r="JE30" s="1109"/>
      <c r="JF30" s="1109"/>
      <c r="JG30" s="1111"/>
      <c r="JH30" s="1112">
        <f t="shared" si="1602"/>
        <v>0</v>
      </c>
      <c r="JI30" s="1126"/>
      <c r="JJ30" s="1110"/>
      <c r="JL30" s="1121"/>
      <c r="JM30" s="1109"/>
      <c r="JN30" s="1109"/>
      <c r="JO30" s="1109"/>
      <c r="JP30" s="1112">
        <f t="shared" si="1603"/>
        <v>0</v>
      </c>
      <c r="JQ30" s="1109"/>
      <c r="JR30" s="1109"/>
      <c r="JS30" s="1109"/>
      <c r="JT30" s="1109"/>
      <c r="JU30" s="1109"/>
      <c r="JV30" s="1111"/>
      <c r="JW30" s="1112">
        <f t="shared" si="1604"/>
        <v>0</v>
      </c>
      <c r="JX30" s="1126"/>
      <c r="JY30" s="1110"/>
      <c r="KA30" s="1121"/>
      <c r="KB30" s="1109"/>
      <c r="KC30" s="1109"/>
      <c r="KD30" s="1109"/>
      <c r="KE30" s="1112">
        <f t="shared" si="1605"/>
        <v>0</v>
      </c>
      <c r="KF30" s="1109"/>
      <c r="KG30" s="1109"/>
      <c r="KH30" s="1109"/>
      <c r="KI30" s="1109"/>
      <c r="KJ30" s="1109"/>
      <c r="KK30" s="1111"/>
      <c r="KL30" s="1112">
        <f t="shared" si="1606"/>
        <v>0</v>
      </c>
      <c r="KM30" s="1126"/>
      <c r="KN30" s="1110"/>
      <c r="KP30" s="1121"/>
      <c r="KQ30" s="1109"/>
      <c r="KR30" s="1109"/>
      <c r="KS30" s="1109"/>
      <c r="KT30" s="1112">
        <f t="shared" si="1607"/>
        <v>0</v>
      </c>
      <c r="KU30" s="1109"/>
      <c r="KV30" s="1109"/>
      <c r="KW30" s="1109"/>
      <c r="KX30" s="1109"/>
      <c r="KY30" s="1109"/>
      <c r="KZ30" s="1111"/>
      <c r="LA30" s="1112">
        <f t="shared" si="1608"/>
        <v>0</v>
      </c>
      <c r="LB30" s="1126"/>
      <c r="LC30" s="1110"/>
      <c r="LE30" s="1121"/>
      <c r="LF30" s="1109"/>
      <c r="LG30" s="1109"/>
      <c r="LH30" s="1109"/>
      <c r="LI30" s="1112">
        <f t="shared" si="1609"/>
        <v>0</v>
      </c>
      <c r="LJ30" s="1109"/>
      <c r="LK30" s="1109"/>
      <c r="LL30" s="1109"/>
      <c r="LM30" s="1109"/>
      <c r="LN30" s="1109"/>
      <c r="LO30" s="1111"/>
      <c r="LP30" s="1112">
        <f t="shared" si="1610"/>
        <v>0</v>
      </c>
      <c r="LQ30" s="1126"/>
      <c r="LR30" s="1110"/>
      <c r="LT30" s="1121"/>
      <c r="LU30" s="1109"/>
      <c r="LV30" s="1109"/>
      <c r="LW30" s="1109"/>
      <c r="LX30" s="1112">
        <f t="shared" si="1611"/>
        <v>0</v>
      </c>
      <c r="LY30" s="1109"/>
      <c r="LZ30" s="1109"/>
      <c r="MA30" s="1109"/>
      <c r="MB30" s="1109"/>
      <c r="MC30" s="1109"/>
      <c r="MD30" s="1111"/>
      <c r="ME30" s="1112">
        <f t="shared" si="1612"/>
        <v>0</v>
      </c>
      <c r="MF30" s="1126"/>
      <c r="MG30" s="1110"/>
      <c r="MI30" s="1121"/>
      <c r="MJ30" s="1109"/>
      <c r="MK30" s="1109"/>
      <c r="ML30" s="1109"/>
      <c r="MM30" s="1112">
        <f t="shared" si="1613"/>
        <v>0</v>
      </c>
      <c r="MN30" s="1109"/>
      <c r="MO30" s="1109"/>
      <c r="MP30" s="1109"/>
      <c r="MQ30" s="1109"/>
      <c r="MR30" s="1109"/>
      <c r="MS30" s="1111"/>
      <c r="MT30" s="1112">
        <f t="shared" si="1614"/>
        <v>0</v>
      </c>
      <c r="MU30" s="1126"/>
      <c r="MV30" s="1110"/>
      <c r="MX30" s="1121"/>
      <c r="MY30" s="1109"/>
      <c r="MZ30" s="1109"/>
      <c r="NA30" s="1109"/>
      <c r="NB30" s="1112">
        <f t="shared" si="1615"/>
        <v>0</v>
      </c>
      <c r="NC30" s="1109"/>
      <c r="ND30" s="1109"/>
      <c r="NE30" s="1109"/>
      <c r="NF30" s="1109"/>
      <c r="NG30" s="1109"/>
      <c r="NH30" s="1111"/>
      <c r="NI30" s="1112">
        <f t="shared" si="1616"/>
        <v>0</v>
      </c>
      <c r="NJ30" s="1126"/>
      <c r="NK30" s="1110"/>
      <c r="NM30" s="1121"/>
      <c r="NN30" s="1109"/>
      <c r="NO30" s="1109"/>
      <c r="NP30" s="1109"/>
      <c r="NQ30" s="1112">
        <f t="shared" si="1617"/>
        <v>0</v>
      </c>
      <c r="NR30" s="1109"/>
      <c r="NS30" s="1109"/>
      <c r="NT30" s="1109"/>
      <c r="NU30" s="1109"/>
      <c r="NV30" s="1109"/>
      <c r="NW30" s="1111"/>
      <c r="NX30" s="1112">
        <f t="shared" si="1618"/>
        <v>0</v>
      </c>
      <c r="NY30" s="1126"/>
      <c r="NZ30" s="1110"/>
      <c r="OB30" s="1121"/>
      <c r="OC30" s="1109"/>
      <c r="OD30" s="1109"/>
      <c r="OE30" s="1109"/>
      <c r="OF30" s="1112">
        <f t="shared" si="1619"/>
        <v>0</v>
      </c>
      <c r="OG30" s="1109"/>
      <c r="OH30" s="1109"/>
      <c r="OI30" s="1109"/>
      <c r="OJ30" s="1109"/>
      <c r="OK30" s="1109"/>
      <c r="OL30" s="1111"/>
      <c r="OM30" s="1112">
        <f t="shared" si="1620"/>
        <v>0</v>
      </c>
      <c r="ON30" s="1126"/>
      <c r="OO30" s="1110"/>
      <c r="OQ30" s="1121"/>
      <c r="OR30" s="1109"/>
      <c r="OS30" s="1109"/>
      <c r="OT30" s="1109"/>
      <c r="OU30" s="1112">
        <f t="shared" si="1621"/>
        <v>0</v>
      </c>
      <c r="OV30" s="1109"/>
      <c r="OW30" s="1109"/>
      <c r="OX30" s="1109"/>
      <c r="OY30" s="1109"/>
      <c r="OZ30" s="1109"/>
      <c r="PA30" s="1111"/>
      <c r="PB30" s="1112">
        <f t="shared" si="1622"/>
        <v>0</v>
      </c>
      <c r="PC30" s="1126"/>
      <c r="PD30" s="1110"/>
      <c r="PF30" s="1121"/>
      <c r="PG30" s="1109"/>
      <c r="PH30" s="1109"/>
      <c r="PI30" s="1109"/>
      <c r="PJ30" s="1112">
        <f t="shared" si="1623"/>
        <v>0</v>
      </c>
      <c r="PK30" s="1109"/>
      <c r="PL30" s="1109"/>
      <c r="PM30" s="1109"/>
      <c r="PN30" s="1109"/>
      <c r="PO30" s="1109"/>
      <c r="PP30" s="1111"/>
      <c r="PQ30" s="1112">
        <f t="shared" si="1624"/>
        <v>0</v>
      </c>
      <c r="PR30" s="1126"/>
      <c r="PS30" s="1110"/>
      <c r="PU30" s="1121"/>
      <c r="PV30" s="1109"/>
      <c r="PW30" s="1109"/>
      <c r="PX30" s="1109"/>
      <c r="PY30" s="1112">
        <f t="shared" si="1625"/>
        <v>0</v>
      </c>
      <c r="PZ30" s="1109"/>
      <c r="QA30" s="1109"/>
      <c r="QB30" s="1109"/>
      <c r="QC30" s="1109"/>
      <c r="QD30" s="1109"/>
      <c r="QE30" s="1111"/>
      <c r="QF30" s="1112">
        <f t="shared" si="1626"/>
        <v>0</v>
      </c>
      <c r="QG30" s="1126"/>
      <c r="QH30" s="1110"/>
      <c r="QJ30" s="1121"/>
      <c r="QK30" s="1109"/>
      <c r="QL30" s="1109"/>
      <c r="QM30" s="1109"/>
      <c r="QN30" s="1112">
        <f t="shared" si="1627"/>
        <v>0</v>
      </c>
      <c r="QO30" s="1109"/>
      <c r="QP30" s="1109"/>
      <c r="QQ30" s="1109"/>
      <c r="QR30" s="1109"/>
      <c r="QS30" s="1109"/>
      <c r="QT30" s="1111"/>
      <c r="QU30" s="1112">
        <f t="shared" si="1628"/>
        <v>0</v>
      </c>
      <c r="QV30" s="1126"/>
      <c r="QW30" s="1110"/>
      <c r="QY30" s="1121"/>
      <c r="QZ30" s="1109"/>
      <c r="RA30" s="1109"/>
      <c r="RB30" s="1109"/>
      <c r="RC30" s="1112">
        <f t="shared" si="1629"/>
        <v>0</v>
      </c>
      <c r="RD30" s="1109"/>
      <c r="RE30" s="1109"/>
      <c r="RF30" s="1109"/>
      <c r="RG30" s="1109"/>
      <c r="RH30" s="1109"/>
      <c r="RI30" s="1111"/>
      <c r="RJ30" s="1112">
        <f t="shared" si="1630"/>
        <v>0</v>
      </c>
      <c r="RK30" s="1126"/>
      <c r="RL30" s="1110"/>
      <c r="RN30" s="1121"/>
      <c r="RO30" s="1109"/>
      <c r="RP30" s="1109"/>
      <c r="RQ30" s="1109"/>
      <c r="RR30" s="1112">
        <f t="shared" si="1631"/>
        <v>0</v>
      </c>
      <c r="RS30" s="1109"/>
      <c r="RT30" s="1109"/>
      <c r="RU30" s="1109"/>
      <c r="RV30" s="1109"/>
      <c r="RW30" s="1109"/>
      <c r="RX30" s="1111"/>
      <c r="RY30" s="1112">
        <f t="shared" si="1632"/>
        <v>0</v>
      </c>
      <c r="RZ30" s="1126"/>
      <c r="SA30" s="1110"/>
      <c r="SC30" s="1121"/>
      <c r="SD30" s="1109"/>
      <c r="SE30" s="1109"/>
      <c r="SF30" s="1109"/>
      <c r="SG30" s="1112">
        <f t="shared" si="1633"/>
        <v>0</v>
      </c>
      <c r="SH30" s="1109"/>
      <c r="SI30" s="1109"/>
      <c r="SJ30" s="1109"/>
      <c r="SK30" s="1109"/>
      <c r="SL30" s="1109"/>
      <c r="SM30" s="1111"/>
      <c r="SN30" s="1112">
        <f t="shared" si="1634"/>
        <v>0</v>
      </c>
      <c r="SO30" s="1126"/>
      <c r="SP30" s="1110"/>
      <c r="SR30" s="1121"/>
      <c r="SS30" s="1109"/>
      <c r="ST30" s="1109"/>
      <c r="SU30" s="1109"/>
      <c r="SV30" s="1112">
        <f t="shared" si="1635"/>
        <v>0</v>
      </c>
      <c r="SW30" s="1109"/>
      <c r="SX30" s="1109"/>
      <c r="SY30" s="1109"/>
      <c r="SZ30" s="1109"/>
      <c r="TA30" s="1109"/>
      <c r="TB30" s="1111"/>
      <c r="TC30" s="1112">
        <f t="shared" si="1636"/>
        <v>0</v>
      </c>
      <c r="TD30" s="1126"/>
      <c r="TE30" s="1110"/>
      <c r="TG30" s="1121"/>
      <c r="TH30" s="1109"/>
      <c r="TI30" s="1109"/>
      <c r="TJ30" s="1109"/>
      <c r="TK30" s="1112">
        <f t="shared" si="1637"/>
        <v>0</v>
      </c>
      <c r="TL30" s="1109"/>
      <c r="TM30" s="1109"/>
      <c r="TN30" s="1109"/>
      <c r="TO30" s="1109"/>
      <c r="TP30" s="1109"/>
      <c r="TQ30" s="1111"/>
      <c r="TR30" s="1112">
        <f t="shared" si="1638"/>
        <v>0</v>
      </c>
      <c r="TS30" s="1126"/>
      <c r="TT30" s="1110"/>
      <c r="TV30" s="1121"/>
      <c r="TW30" s="1109"/>
      <c r="TX30" s="1109"/>
      <c r="TY30" s="1109"/>
      <c r="TZ30" s="1112">
        <f t="shared" si="1639"/>
        <v>0</v>
      </c>
      <c r="UA30" s="1109"/>
      <c r="UB30" s="1109"/>
      <c r="UC30" s="1109"/>
      <c r="UD30" s="1109"/>
      <c r="UE30" s="1109"/>
      <c r="UF30" s="1111"/>
      <c r="UG30" s="1112">
        <f t="shared" si="1640"/>
        <v>0</v>
      </c>
      <c r="UH30" s="1126"/>
      <c r="UI30" s="1110"/>
      <c r="UK30" s="1121"/>
      <c r="UL30" s="1109"/>
      <c r="UM30" s="1109"/>
      <c r="UN30" s="1109"/>
      <c r="UO30" s="1112">
        <f t="shared" si="1641"/>
        <v>0</v>
      </c>
      <c r="UP30" s="1109"/>
      <c r="UQ30" s="1109"/>
      <c r="UR30" s="1109"/>
      <c r="US30" s="1109"/>
      <c r="UT30" s="1109"/>
      <c r="UU30" s="1111"/>
      <c r="UV30" s="1112">
        <f t="shared" si="1642"/>
        <v>0</v>
      </c>
      <c r="UW30" s="1126"/>
      <c r="UX30" s="1110"/>
      <c r="UZ30" s="1121"/>
      <c r="VA30" s="1109"/>
      <c r="VB30" s="1109"/>
      <c r="VC30" s="1109"/>
      <c r="VD30" s="1112">
        <f t="shared" si="1643"/>
        <v>0</v>
      </c>
      <c r="VE30" s="1109"/>
      <c r="VF30" s="1109"/>
      <c r="VG30" s="1109"/>
      <c r="VH30" s="1109"/>
      <c r="VI30" s="1109"/>
      <c r="VJ30" s="1111"/>
      <c r="VK30" s="1112">
        <f t="shared" si="1644"/>
        <v>0</v>
      </c>
      <c r="VL30" s="1126"/>
      <c r="VM30" s="1110"/>
      <c r="VO30" s="1121"/>
      <c r="VP30" s="1109"/>
      <c r="VQ30" s="1109"/>
      <c r="VR30" s="1109"/>
      <c r="VS30" s="1112">
        <f t="shared" si="1645"/>
        <v>0</v>
      </c>
      <c r="VT30" s="1109"/>
      <c r="VU30" s="1109"/>
      <c r="VV30" s="1109"/>
      <c r="VW30" s="1109"/>
      <c r="VX30" s="1109"/>
      <c r="VY30" s="1111"/>
      <c r="VZ30" s="1112">
        <f t="shared" si="1646"/>
        <v>0</v>
      </c>
      <c r="WA30" s="1126"/>
      <c r="WB30" s="1110"/>
      <c r="WD30" s="1121"/>
      <c r="WE30" s="1109"/>
      <c r="WF30" s="1109"/>
      <c r="WG30" s="1109"/>
      <c r="WH30" s="1112">
        <f t="shared" si="1647"/>
        <v>0</v>
      </c>
      <c r="WI30" s="1109"/>
      <c r="WJ30" s="1109"/>
      <c r="WK30" s="1109"/>
      <c r="WL30" s="1109"/>
      <c r="WM30" s="1109"/>
      <c r="WN30" s="1111"/>
      <c r="WO30" s="1112">
        <f t="shared" si="1648"/>
        <v>0</v>
      </c>
      <c r="WP30" s="1126"/>
      <c r="WQ30" s="1110"/>
      <c r="WS30" s="1121"/>
      <c r="WT30" s="1109"/>
      <c r="WU30" s="1109"/>
      <c r="WV30" s="1109"/>
      <c r="WW30" s="1112">
        <f t="shared" si="1649"/>
        <v>0</v>
      </c>
      <c r="WX30" s="1109"/>
      <c r="WY30" s="1109"/>
      <c r="WZ30" s="1109"/>
      <c r="XA30" s="1109"/>
      <c r="XB30" s="1109"/>
      <c r="XC30" s="1111"/>
      <c r="XD30" s="1112">
        <f t="shared" si="1650"/>
        <v>0</v>
      </c>
      <c r="XE30" s="1126"/>
      <c r="XF30" s="1110"/>
      <c r="XH30" s="1121"/>
      <c r="XI30" s="1109"/>
      <c r="XJ30" s="1109"/>
      <c r="XK30" s="1109"/>
      <c r="XL30" s="1112">
        <f t="shared" si="1651"/>
        <v>0</v>
      </c>
      <c r="XM30" s="1109"/>
      <c r="XN30" s="1109"/>
      <c r="XO30" s="1109"/>
      <c r="XP30" s="1109"/>
      <c r="XQ30" s="1109"/>
      <c r="XR30" s="1111"/>
      <c r="XS30" s="1112">
        <f t="shared" si="1652"/>
        <v>0</v>
      </c>
      <c r="XT30" s="1126"/>
      <c r="XU30" s="1110"/>
      <c r="XW30" s="1121"/>
      <c r="XX30" s="1109"/>
      <c r="XY30" s="1109"/>
      <c r="XZ30" s="1109"/>
      <c r="YA30" s="1112">
        <f t="shared" si="1653"/>
        <v>0</v>
      </c>
      <c r="YB30" s="1109"/>
      <c r="YC30" s="1109"/>
      <c r="YD30" s="1109"/>
      <c r="YE30" s="1109"/>
      <c r="YF30" s="1109"/>
      <c r="YG30" s="1111"/>
      <c r="YH30" s="1112">
        <f t="shared" si="1654"/>
        <v>0</v>
      </c>
      <c r="YI30" s="1126"/>
      <c r="YJ30" s="1110"/>
      <c r="YL30" s="1121"/>
      <c r="YM30" s="1109"/>
      <c r="YN30" s="1109"/>
      <c r="YO30" s="1109"/>
      <c r="YP30" s="1112">
        <f t="shared" si="1655"/>
        <v>0</v>
      </c>
      <c r="YQ30" s="1109"/>
      <c r="YR30" s="1109"/>
      <c r="YS30" s="1109"/>
      <c r="YT30" s="1109"/>
      <c r="YU30" s="1109"/>
      <c r="YV30" s="1111"/>
      <c r="YW30" s="1112">
        <f t="shared" si="1656"/>
        <v>0</v>
      </c>
      <c r="YX30" s="1126"/>
      <c r="YY30" s="1110"/>
      <c r="ZA30" s="1121"/>
      <c r="ZB30" s="1109"/>
      <c r="ZC30" s="1109"/>
      <c r="ZD30" s="1109"/>
      <c r="ZE30" s="1112">
        <f t="shared" si="1657"/>
        <v>0</v>
      </c>
      <c r="ZF30" s="1109"/>
      <c r="ZG30" s="1109"/>
      <c r="ZH30" s="1109"/>
      <c r="ZI30" s="1109"/>
      <c r="ZJ30" s="1109"/>
      <c r="ZK30" s="1111"/>
      <c r="ZL30" s="1112">
        <f t="shared" si="1658"/>
        <v>0</v>
      </c>
      <c r="ZM30" s="1126"/>
      <c r="ZN30" s="1110"/>
      <c r="ZP30" s="1121"/>
      <c r="ZQ30" s="1109"/>
      <c r="ZR30" s="1109"/>
      <c r="ZS30" s="1109"/>
      <c r="ZT30" s="1112">
        <f t="shared" si="1659"/>
        <v>0</v>
      </c>
      <c r="ZU30" s="1109"/>
      <c r="ZV30" s="1109"/>
      <c r="ZW30" s="1109"/>
      <c r="ZX30" s="1109"/>
      <c r="ZY30" s="1109"/>
      <c r="ZZ30" s="1111"/>
      <c r="AAA30" s="1112">
        <f t="shared" si="1660"/>
        <v>0</v>
      </c>
      <c r="AAB30" s="1126"/>
      <c r="AAC30" s="1110"/>
      <c r="AAE30" s="1121"/>
      <c r="AAF30" s="1109"/>
      <c r="AAG30" s="1109"/>
      <c r="AAH30" s="1109"/>
      <c r="AAI30" s="1112">
        <f t="shared" si="1661"/>
        <v>0</v>
      </c>
      <c r="AAJ30" s="1109"/>
      <c r="AAK30" s="1109"/>
      <c r="AAL30" s="1109"/>
      <c r="AAM30" s="1109"/>
      <c r="AAN30" s="1109"/>
      <c r="AAO30" s="1111"/>
      <c r="AAP30" s="1112">
        <f t="shared" si="1662"/>
        <v>0</v>
      </c>
      <c r="AAQ30" s="1126"/>
      <c r="AAR30" s="1110"/>
      <c r="AAT30" s="1121"/>
      <c r="AAU30" s="1109"/>
      <c r="AAV30" s="1109"/>
      <c r="AAW30" s="1109"/>
      <c r="AAX30" s="1112">
        <f t="shared" si="1663"/>
        <v>0</v>
      </c>
      <c r="AAY30" s="1109"/>
      <c r="AAZ30" s="1109"/>
      <c r="ABA30" s="1109"/>
      <c r="ABB30" s="1109"/>
      <c r="ABC30" s="1109"/>
      <c r="ABD30" s="1111"/>
      <c r="ABE30" s="1112">
        <f t="shared" si="1664"/>
        <v>0</v>
      </c>
      <c r="ABF30" s="1126"/>
      <c r="ABG30" s="1110"/>
      <c r="ABI30" s="1121"/>
      <c r="ABJ30" s="1109"/>
      <c r="ABK30" s="1109"/>
      <c r="ABL30" s="1109"/>
      <c r="ABM30" s="1112">
        <f t="shared" si="1665"/>
        <v>0</v>
      </c>
      <c r="ABN30" s="1109"/>
      <c r="ABO30" s="1109"/>
      <c r="ABP30" s="1109"/>
      <c r="ABQ30" s="1109"/>
      <c r="ABR30" s="1109"/>
      <c r="ABS30" s="1111"/>
      <c r="ABT30" s="1112">
        <f t="shared" si="1666"/>
        <v>0</v>
      </c>
      <c r="ABU30" s="1126"/>
      <c r="ABV30" s="1110"/>
      <c r="ABX30" s="1121"/>
      <c r="ABY30" s="1109"/>
      <c r="ABZ30" s="1109"/>
      <c r="ACA30" s="1109"/>
      <c r="ACB30" s="1112">
        <f t="shared" si="1667"/>
        <v>0</v>
      </c>
      <c r="ACC30" s="1109"/>
      <c r="ACD30" s="1109"/>
      <c r="ACE30" s="1109"/>
      <c r="ACF30" s="1109"/>
      <c r="ACG30" s="1109"/>
      <c r="ACH30" s="1111"/>
      <c r="ACI30" s="1112">
        <f t="shared" si="1668"/>
        <v>0</v>
      </c>
      <c r="ACJ30" s="1126"/>
      <c r="ACK30" s="1110"/>
      <c r="ACM30" s="1121"/>
      <c r="ACN30" s="1109"/>
      <c r="ACO30" s="1109"/>
      <c r="ACP30" s="1109"/>
      <c r="ACQ30" s="1112">
        <f t="shared" si="1669"/>
        <v>0</v>
      </c>
      <c r="ACR30" s="1109"/>
      <c r="ACS30" s="1109"/>
      <c r="ACT30" s="1109"/>
      <c r="ACU30" s="1109"/>
      <c r="ACV30" s="1109"/>
      <c r="ACW30" s="1111"/>
      <c r="ACX30" s="1112">
        <f t="shared" si="1670"/>
        <v>0</v>
      </c>
      <c r="ACY30" s="1126"/>
      <c r="ACZ30" s="1110"/>
      <c r="ADB30" s="1121"/>
      <c r="ADC30" s="1109"/>
      <c r="ADD30" s="1109"/>
      <c r="ADE30" s="1109"/>
      <c r="ADF30" s="1112">
        <f t="shared" si="1671"/>
        <v>0</v>
      </c>
      <c r="ADG30" s="1109"/>
      <c r="ADH30" s="1109"/>
      <c r="ADI30" s="1109"/>
      <c r="ADJ30" s="1109"/>
      <c r="ADK30" s="1109"/>
      <c r="ADL30" s="1111"/>
      <c r="ADM30" s="1112">
        <f t="shared" si="1672"/>
        <v>0</v>
      </c>
      <c r="ADN30" s="1126"/>
      <c r="ADO30" s="1110"/>
      <c r="ADQ30" s="1121"/>
      <c r="ADR30" s="1109"/>
      <c r="ADS30" s="1109"/>
      <c r="ADT30" s="1109"/>
      <c r="ADU30" s="1112">
        <f t="shared" si="1673"/>
        <v>0</v>
      </c>
      <c r="ADV30" s="1109"/>
      <c r="ADW30" s="1109"/>
      <c r="ADX30" s="1109"/>
      <c r="ADY30" s="1109"/>
      <c r="ADZ30" s="1109"/>
      <c r="AEA30" s="1111"/>
      <c r="AEB30" s="1112">
        <f t="shared" si="1674"/>
        <v>0</v>
      </c>
      <c r="AEC30" s="1126"/>
      <c r="AED30" s="1110"/>
      <c r="AEF30" s="1121"/>
      <c r="AEG30" s="1109"/>
      <c r="AEH30" s="1109"/>
      <c r="AEI30" s="1109"/>
      <c r="AEJ30" s="1112">
        <f t="shared" si="1675"/>
        <v>0</v>
      </c>
      <c r="AEK30" s="1109"/>
      <c r="AEL30" s="1109"/>
      <c r="AEM30" s="1109"/>
      <c r="AEN30" s="1109"/>
      <c r="AEO30" s="1109"/>
      <c r="AEP30" s="1111"/>
      <c r="AEQ30" s="1112">
        <f t="shared" si="1676"/>
        <v>0</v>
      </c>
      <c r="AER30" s="1126"/>
      <c r="AES30" s="1110"/>
      <c r="AEU30" s="1121"/>
      <c r="AEV30" s="1109"/>
      <c r="AEW30" s="1109"/>
      <c r="AEX30" s="1109"/>
      <c r="AEY30" s="1112">
        <f t="shared" si="1677"/>
        <v>0</v>
      </c>
      <c r="AEZ30" s="1109"/>
      <c r="AFA30" s="1109"/>
      <c r="AFB30" s="1109"/>
      <c r="AFC30" s="1109"/>
      <c r="AFD30" s="1109"/>
      <c r="AFE30" s="1111"/>
      <c r="AFF30" s="1112">
        <f t="shared" si="1678"/>
        <v>0</v>
      </c>
      <c r="AFG30" s="1126"/>
      <c r="AFH30" s="1110"/>
      <c r="AFJ30" s="1121"/>
      <c r="AFK30" s="1109"/>
      <c r="AFL30" s="1109"/>
      <c r="AFM30" s="1109"/>
      <c r="AFN30" s="1112">
        <f t="shared" si="1679"/>
        <v>0</v>
      </c>
      <c r="AFO30" s="1109"/>
      <c r="AFP30" s="1109"/>
      <c r="AFQ30" s="1109"/>
      <c r="AFR30" s="1109"/>
      <c r="AFS30" s="1109"/>
      <c r="AFT30" s="1111"/>
      <c r="AFU30" s="1112">
        <f t="shared" si="1680"/>
        <v>0</v>
      </c>
      <c r="AFV30" s="1126"/>
      <c r="AFW30" s="1110"/>
      <c r="AFY30" s="1121"/>
      <c r="AFZ30" s="1109"/>
      <c r="AGA30" s="1109"/>
      <c r="AGB30" s="1109"/>
      <c r="AGC30" s="1112">
        <f t="shared" si="1681"/>
        <v>0</v>
      </c>
      <c r="AGD30" s="1109"/>
      <c r="AGE30" s="1109"/>
      <c r="AGF30" s="1109"/>
      <c r="AGG30" s="1109"/>
      <c r="AGH30" s="1109"/>
      <c r="AGI30" s="1111"/>
      <c r="AGJ30" s="1112">
        <f t="shared" si="1682"/>
        <v>0</v>
      </c>
      <c r="AGK30" s="1126"/>
      <c r="AGL30" s="1110"/>
      <c r="AGN30" s="1121"/>
      <c r="AGO30" s="1109"/>
      <c r="AGP30" s="1109"/>
      <c r="AGQ30" s="1109"/>
      <c r="AGR30" s="1112">
        <f t="shared" si="1683"/>
        <v>0</v>
      </c>
      <c r="AGS30" s="1109"/>
      <c r="AGT30" s="1109"/>
      <c r="AGU30" s="1109"/>
      <c r="AGV30" s="1109"/>
      <c r="AGW30" s="1109"/>
      <c r="AGX30" s="1111"/>
      <c r="AGY30" s="1112">
        <f t="shared" si="1684"/>
        <v>0</v>
      </c>
      <c r="AGZ30" s="1126"/>
      <c r="AHA30" s="1110"/>
      <c r="AHC30" s="1121"/>
      <c r="AHD30" s="1109"/>
      <c r="AHE30" s="1109"/>
      <c r="AHF30" s="1109"/>
      <c r="AHG30" s="1112">
        <f t="shared" si="1685"/>
        <v>0</v>
      </c>
      <c r="AHH30" s="1109"/>
      <c r="AHI30" s="1109"/>
      <c r="AHJ30" s="1109"/>
      <c r="AHK30" s="1109"/>
      <c r="AHL30" s="1109"/>
      <c r="AHM30" s="1111"/>
      <c r="AHN30" s="1112">
        <f t="shared" si="1686"/>
        <v>0</v>
      </c>
      <c r="AHO30" s="1126"/>
      <c r="AHP30" s="1110"/>
      <c r="AHR30" s="1121"/>
      <c r="AHS30" s="1109"/>
      <c r="AHT30" s="1109"/>
      <c r="AHU30" s="1109"/>
      <c r="AHV30" s="1112">
        <f t="shared" si="1687"/>
        <v>0</v>
      </c>
      <c r="AHW30" s="1109"/>
      <c r="AHX30" s="1109"/>
      <c r="AHY30" s="1109"/>
      <c r="AHZ30" s="1109"/>
      <c r="AIA30" s="1109"/>
      <c r="AIB30" s="1111"/>
      <c r="AIC30" s="1112">
        <f t="shared" si="1688"/>
        <v>0</v>
      </c>
      <c r="AID30" s="1126"/>
      <c r="AIE30" s="1110"/>
      <c r="AIG30" s="1121"/>
      <c r="AIH30" s="1109"/>
      <c r="AII30" s="1109"/>
      <c r="AIJ30" s="1109"/>
      <c r="AIK30" s="1112">
        <f t="shared" si="1689"/>
        <v>0</v>
      </c>
      <c r="AIL30" s="1109"/>
      <c r="AIM30" s="1109"/>
      <c r="AIN30" s="1109"/>
      <c r="AIO30" s="1109"/>
      <c r="AIP30" s="1109"/>
      <c r="AIQ30" s="1111"/>
      <c r="AIR30" s="1112">
        <f t="shared" si="1690"/>
        <v>0</v>
      </c>
      <c r="AIS30" s="1126"/>
      <c r="AIT30" s="1110"/>
      <c r="AIV30" s="1121"/>
      <c r="AIW30" s="1109"/>
      <c r="AIX30" s="1109"/>
      <c r="AIY30" s="1109"/>
      <c r="AIZ30" s="1112">
        <f t="shared" si="1691"/>
        <v>0</v>
      </c>
      <c r="AJA30" s="1109"/>
      <c r="AJB30" s="1109"/>
      <c r="AJC30" s="1109"/>
      <c r="AJD30" s="1109"/>
      <c r="AJE30" s="1109"/>
      <c r="AJF30" s="1111"/>
      <c r="AJG30" s="1112">
        <f t="shared" si="1692"/>
        <v>0</v>
      </c>
      <c r="AJH30" s="1126"/>
      <c r="AJI30" s="1110"/>
      <c r="AJK30" s="1121"/>
      <c r="AJL30" s="1109"/>
      <c r="AJM30" s="1109"/>
      <c r="AJN30" s="1109"/>
      <c r="AJO30" s="1112">
        <f t="shared" si="1693"/>
        <v>0</v>
      </c>
      <c r="AJP30" s="1109"/>
      <c r="AJQ30" s="1109"/>
      <c r="AJR30" s="1109"/>
      <c r="AJS30" s="1109"/>
      <c r="AJT30" s="1109"/>
      <c r="AJU30" s="1111"/>
      <c r="AJV30" s="1112">
        <f t="shared" si="1694"/>
        <v>0</v>
      </c>
      <c r="AJW30" s="1126"/>
      <c r="AJX30" s="1110"/>
      <c r="AJZ30" s="1121"/>
      <c r="AKA30" s="1109"/>
      <c r="AKB30" s="1109"/>
      <c r="AKC30" s="1109"/>
      <c r="AKD30" s="1112">
        <f t="shared" si="1695"/>
        <v>0</v>
      </c>
      <c r="AKE30" s="1109"/>
      <c r="AKF30" s="1109"/>
      <c r="AKG30" s="1109"/>
      <c r="AKH30" s="1109"/>
      <c r="AKI30" s="1109"/>
      <c r="AKJ30" s="1111"/>
      <c r="AKK30" s="1112">
        <f t="shared" si="1696"/>
        <v>0</v>
      </c>
      <c r="AKL30" s="1126"/>
      <c r="AKM30" s="1110"/>
      <c r="AKO30" s="1121"/>
      <c r="AKP30" s="1109"/>
      <c r="AKQ30" s="1109"/>
      <c r="AKR30" s="1109"/>
      <c r="AKS30" s="1112">
        <f t="shared" si="1697"/>
        <v>0</v>
      </c>
      <c r="AKT30" s="1109"/>
      <c r="AKU30" s="1109"/>
      <c r="AKV30" s="1109"/>
      <c r="AKW30" s="1109"/>
      <c r="AKX30" s="1109"/>
      <c r="AKY30" s="1111"/>
      <c r="AKZ30" s="1112">
        <f t="shared" si="1698"/>
        <v>0</v>
      </c>
      <c r="ALA30" s="1126"/>
      <c r="ALB30" s="1110"/>
      <c r="ALD30" s="1121"/>
      <c r="ALE30" s="1109"/>
      <c r="ALF30" s="1109"/>
      <c r="ALG30" s="1109"/>
      <c r="ALH30" s="1112">
        <f t="shared" si="1699"/>
        <v>0</v>
      </c>
      <c r="ALI30" s="1109"/>
      <c r="ALJ30" s="1109"/>
      <c r="ALK30" s="1109"/>
      <c r="ALL30" s="1109"/>
      <c r="ALM30" s="1109"/>
      <c r="ALN30" s="1111"/>
      <c r="ALO30" s="1112">
        <f t="shared" si="1700"/>
        <v>0</v>
      </c>
      <c r="ALP30" s="1126"/>
      <c r="ALQ30" s="1110"/>
      <c r="ALS30" s="1121"/>
      <c r="ALT30" s="1109"/>
      <c r="ALU30" s="1109"/>
      <c r="ALV30" s="1109"/>
      <c r="ALW30" s="1112">
        <f t="shared" si="1701"/>
        <v>0</v>
      </c>
      <c r="ALX30" s="1109"/>
      <c r="ALY30" s="1109"/>
      <c r="ALZ30" s="1109"/>
      <c r="AMA30" s="1109"/>
      <c r="AMB30" s="1109"/>
      <c r="AMC30" s="1111"/>
      <c r="AMD30" s="1112">
        <f t="shared" si="1702"/>
        <v>0</v>
      </c>
      <c r="AME30" s="1126"/>
      <c r="AMF30" s="1110"/>
      <c r="AMH30" s="1121"/>
      <c r="AMI30" s="1109"/>
      <c r="AMJ30" s="1109"/>
      <c r="AMK30" s="1109"/>
      <c r="AML30" s="1112">
        <f t="shared" si="1703"/>
        <v>0</v>
      </c>
      <c r="AMM30" s="1109"/>
      <c r="AMN30" s="1109"/>
      <c r="AMO30" s="1109"/>
      <c r="AMP30" s="1109"/>
      <c r="AMQ30" s="1109"/>
      <c r="AMR30" s="1111"/>
      <c r="AMS30" s="1112">
        <f t="shared" si="1704"/>
        <v>0</v>
      </c>
      <c r="AMT30" s="1126"/>
      <c r="AMU30" s="1110"/>
      <c r="AMW30" s="1121"/>
      <c r="AMX30" s="1109"/>
      <c r="AMY30" s="1109"/>
      <c r="AMZ30" s="1109"/>
      <c r="ANA30" s="1112">
        <f t="shared" si="1705"/>
        <v>0</v>
      </c>
      <c r="ANB30" s="1109"/>
      <c r="ANC30" s="1109"/>
      <c r="AND30" s="1109"/>
      <c r="ANE30" s="1109"/>
      <c r="ANF30" s="1109"/>
      <c r="ANG30" s="1111"/>
      <c r="ANH30" s="1112">
        <f t="shared" si="1706"/>
        <v>0</v>
      </c>
      <c r="ANI30" s="1126"/>
      <c r="ANJ30" s="1110"/>
      <c r="ANL30" s="1121"/>
      <c r="ANM30" s="1109"/>
      <c r="ANN30" s="1109"/>
      <c r="ANO30" s="1109"/>
      <c r="ANP30" s="1112">
        <f t="shared" si="1707"/>
        <v>0</v>
      </c>
      <c r="ANQ30" s="1109"/>
      <c r="ANR30" s="1109"/>
      <c r="ANS30" s="1109"/>
      <c r="ANT30" s="1109"/>
      <c r="ANU30" s="1109"/>
      <c r="ANV30" s="1111"/>
      <c r="ANW30" s="1112">
        <f t="shared" si="1708"/>
        <v>0</v>
      </c>
      <c r="ANX30" s="1126"/>
      <c r="ANY30" s="1110"/>
      <c r="AOA30" s="1121"/>
      <c r="AOB30" s="1109"/>
      <c r="AOC30" s="1109"/>
      <c r="AOD30" s="1109"/>
      <c r="AOE30" s="1112">
        <f t="shared" si="1709"/>
        <v>0</v>
      </c>
      <c r="AOF30" s="1109"/>
      <c r="AOG30" s="1109"/>
      <c r="AOH30" s="1109"/>
      <c r="AOI30" s="1109"/>
      <c r="AOJ30" s="1109"/>
      <c r="AOK30" s="1111"/>
      <c r="AOL30" s="1112">
        <f t="shared" si="1710"/>
        <v>0</v>
      </c>
      <c r="AOM30" s="1126"/>
      <c r="AON30" s="1110"/>
      <c r="AOP30" s="1121"/>
      <c r="AOQ30" s="1109"/>
      <c r="AOR30" s="1109"/>
      <c r="AOS30" s="1109"/>
      <c r="AOT30" s="1112">
        <f t="shared" si="1711"/>
        <v>0</v>
      </c>
      <c r="AOU30" s="1109"/>
      <c r="AOV30" s="1109"/>
      <c r="AOW30" s="1109"/>
      <c r="AOX30" s="1109"/>
      <c r="AOY30" s="1109"/>
      <c r="AOZ30" s="1111"/>
      <c r="APA30" s="1112">
        <f t="shared" si="1712"/>
        <v>0</v>
      </c>
      <c r="APB30" s="1126"/>
      <c r="APC30" s="1110"/>
      <c r="APE30" s="1121"/>
      <c r="APF30" s="1109"/>
      <c r="APG30" s="1109"/>
      <c r="APH30" s="1109"/>
      <c r="API30" s="1112">
        <f t="shared" si="1713"/>
        <v>0</v>
      </c>
      <c r="APJ30" s="1109"/>
      <c r="APK30" s="1109"/>
      <c r="APL30" s="1109"/>
      <c r="APM30" s="1109"/>
      <c r="APN30" s="1109"/>
      <c r="APO30" s="1111"/>
      <c r="APP30" s="1112">
        <f t="shared" si="1714"/>
        <v>0</v>
      </c>
      <c r="APQ30" s="1126"/>
      <c r="APR30" s="1110"/>
      <c r="APT30" s="1121"/>
      <c r="APU30" s="1109"/>
      <c r="APV30" s="1109"/>
      <c r="APW30" s="1109"/>
      <c r="APX30" s="1112">
        <f t="shared" si="1715"/>
        <v>0</v>
      </c>
      <c r="APY30" s="1109"/>
      <c r="APZ30" s="1109"/>
      <c r="AQA30" s="1109"/>
      <c r="AQB30" s="1109"/>
      <c r="AQC30" s="1109"/>
      <c r="AQD30" s="1111"/>
      <c r="AQE30" s="1112">
        <f t="shared" si="1716"/>
        <v>0</v>
      </c>
      <c r="AQF30" s="1126"/>
      <c r="AQG30" s="1110"/>
      <c r="AQI30" s="1121"/>
      <c r="AQJ30" s="1109"/>
      <c r="AQK30" s="1109"/>
      <c r="AQL30" s="1109"/>
      <c r="AQM30" s="1112">
        <f t="shared" si="1717"/>
        <v>0</v>
      </c>
      <c r="AQN30" s="1109"/>
      <c r="AQO30" s="1109"/>
      <c r="AQP30" s="1109"/>
      <c r="AQQ30" s="1109"/>
      <c r="AQR30" s="1109"/>
      <c r="AQS30" s="1111"/>
      <c r="AQT30" s="1112">
        <f t="shared" si="1718"/>
        <v>0</v>
      </c>
      <c r="AQU30" s="1126"/>
      <c r="AQV30" s="1110"/>
      <c r="AQX30" s="1121"/>
      <c r="AQY30" s="1109"/>
      <c r="AQZ30" s="1109"/>
      <c r="ARA30" s="1109"/>
      <c r="ARB30" s="1112">
        <f t="shared" si="1719"/>
        <v>0</v>
      </c>
      <c r="ARC30" s="1109"/>
      <c r="ARD30" s="1109"/>
      <c r="ARE30" s="1109"/>
      <c r="ARF30" s="1109"/>
      <c r="ARG30" s="1109"/>
      <c r="ARH30" s="1111"/>
      <c r="ARI30" s="1112">
        <f t="shared" si="1720"/>
        <v>0</v>
      </c>
      <c r="ARJ30" s="1126"/>
      <c r="ARK30" s="1110"/>
      <c r="ARM30" s="1121"/>
      <c r="ARN30" s="1109"/>
      <c r="ARO30" s="1109"/>
      <c r="ARP30" s="1109"/>
      <c r="ARQ30" s="1112">
        <f t="shared" si="1721"/>
        <v>0</v>
      </c>
      <c r="ARR30" s="1109"/>
      <c r="ARS30" s="1109"/>
      <c r="ART30" s="1109"/>
      <c r="ARU30" s="1109"/>
      <c r="ARV30" s="1109"/>
      <c r="ARW30" s="1111"/>
      <c r="ARX30" s="1112">
        <f t="shared" si="1722"/>
        <v>0</v>
      </c>
      <c r="ARY30" s="1126"/>
      <c r="ARZ30" s="1110"/>
      <c r="ASB30" s="1121"/>
      <c r="ASC30" s="1109"/>
      <c r="ASD30" s="1109"/>
      <c r="ASE30" s="1109"/>
      <c r="ASF30" s="1112">
        <f t="shared" si="1723"/>
        <v>0</v>
      </c>
      <c r="ASG30" s="1109"/>
      <c r="ASH30" s="1109"/>
      <c r="ASI30" s="1109"/>
      <c r="ASJ30" s="1109"/>
      <c r="ASK30" s="1109"/>
      <c r="ASL30" s="1111"/>
      <c r="ASM30" s="1112">
        <f t="shared" si="1724"/>
        <v>0</v>
      </c>
      <c r="ASN30" s="1126"/>
      <c r="ASO30" s="1110"/>
      <c r="ASQ30" s="1121"/>
      <c r="ASR30" s="1109"/>
      <c r="ASS30" s="1109"/>
      <c r="AST30" s="1109"/>
      <c r="ASU30" s="1112">
        <f t="shared" si="1725"/>
        <v>0</v>
      </c>
      <c r="ASV30" s="1109"/>
      <c r="ASW30" s="1109"/>
      <c r="ASX30" s="1109"/>
      <c r="ASY30" s="1109"/>
      <c r="ASZ30" s="1109"/>
      <c r="ATA30" s="1111"/>
      <c r="ATB30" s="1112">
        <f t="shared" si="1726"/>
        <v>0</v>
      </c>
      <c r="ATC30" s="1126"/>
      <c r="ATD30" s="1110"/>
      <c r="ATF30" s="1121"/>
      <c r="ATG30" s="1109"/>
      <c r="ATH30" s="1109"/>
      <c r="ATI30" s="1109"/>
      <c r="ATJ30" s="1112">
        <f t="shared" si="1727"/>
        <v>0</v>
      </c>
      <c r="ATK30" s="1109"/>
      <c r="ATL30" s="1109"/>
      <c r="ATM30" s="1109"/>
      <c r="ATN30" s="1109"/>
      <c r="ATO30" s="1109"/>
      <c r="ATP30" s="1111"/>
      <c r="ATQ30" s="1112">
        <f t="shared" si="1728"/>
        <v>0</v>
      </c>
      <c r="ATR30" s="1126"/>
      <c r="ATS30" s="1110"/>
      <c r="ATU30" s="1121"/>
      <c r="ATV30" s="1109"/>
      <c r="ATW30" s="1109"/>
      <c r="ATX30" s="1109"/>
      <c r="ATY30" s="1112">
        <f t="shared" si="1729"/>
        <v>0</v>
      </c>
      <c r="ATZ30" s="1109"/>
      <c r="AUA30" s="1109"/>
      <c r="AUB30" s="1109"/>
      <c r="AUC30" s="1109"/>
      <c r="AUD30" s="1109"/>
      <c r="AUE30" s="1111"/>
      <c r="AUF30" s="1112">
        <f t="shared" si="1730"/>
        <v>0</v>
      </c>
      <c r="AUG30" s="1126"/>
      <c r="AUH30" s="1110"/>
      <c r="AUJ30" s="1121"/>
      <c r="AUK30" s="1109"/>
      <c r="AUL30" s="1109"/>
      <c r="AUM30" s="1109"/>
      <c r="AUN30" s="1112">
        <f t="shared" si="1731"/>
        <v>0</v>
      </c>
      <c r="AUO30" s="1109"/>
      <c r="AUP30" s="1109"/>
      <c r="AUQ30" s="1109"/>
      <c r="AUR30" s="1109"/>
      <c r="AUS30" s="1109"/>
      <c r="AUT30" s="1111"/>
      <c r="AUU30" s="1112">
        <f t="shared" si="1732"/>
        <v>0</v>
      </c>
      <c r="AUV30" s="1126"/>
      <c r="AUW30" s="1110"/>
      <c r="AUY30" s="1121"/>
      <c r="AUZ30" s="1109"/>
      <c r="AVA30" s="1109"/>
      <c r="AVB30" s="1109"/>
      <c r="AVC30" s="1112">
        <f t="shared" si="1733"/>
        <v>0</v>
      </c>
      <c r="AVD30" s="1109"/>
      <c r="AVE30" s="1109"/>
      <c r="AVF30" s="1109"/>
      <c r="AVG30" s="1109"/>
      <c r="AVH30" s="1109"/>
      <c r="AVI30" s="1111"/>
      <c r="AVJ30" s="1112">
        <f t="shared" si="1734"/>
        <v>0</v>
      </c>
      <c r="AVK30" s="1126"/>
      <c r="AVL30" s="1110"/>
      <c r="AVN30" s="1121"/>
      <c r="AVO30" s="1109"/>
      <c r="AVP30" s="1109"/>
      <c r="AVQ30" s="1109"/>
      <c r="AVR30" s="1112">
        <f t="shared" si="1735"/>
        <v>0</v>
      </c>
      <c r="AVS30" s="1109"/>
      <c r="AVT30" s="1109"/>
      <c r="AVU30" s="1109"/>
      <c r="AVV30" s="1109"/>
      <c r="AVW30" s="1109"/>
      <c r="AVX30" s="1111"/>
      <c r="AVY30" s="1112">
        <f t="shared" si="1736"/>
        <v>0</v>
      </c>
      <c r="AVZ30" s="1126"/>
      <c r="AWA30" s="1110"/>
      <c r="AWC30" s="1121"/>
      <c r="AWD30" s="1109"/>
      <c r="AWE30" s="1109"/>
      <c r="AWF30" s="1109"/>
      <c r="AWG30" s="1112">
        <f t="shared" si="1737"/>
        <v>0</v>
      </c>
      <c r="AWH30" s="1109"/>
      <c r="AWI30" s="1109"/>
      <c r="AWJ30" s="1109"/>
      <c r="AWK30" s="1109"/>
      <c r="AWL30" s="1109"/>
      <c r="AWM30" s="1111"/>
      <c r="AWN30" s="1112">
        <f t="shared" si="1738"/>
        <v>0</v>
      </c>
      <c r="AWO30" s="1126"/>
      <c r="AWP30" s="1110"/>
      <c r="AWR30" s="1121"/>
      <c r="AWS30" s="1109"/>
      <c r="AWT30" s="1109"/>
      <c r="AWU30" s="1109"/>
      <c r="AWV30" s="1112">
        <f t="shared" si="1739"/>
        <v>0</v>
      </c>
      <c r="AWW30" s="1109"/>
      <c r="AWX30" s="1109"/>
      <c r="AWY30" s="1109"/>
      <c r="AWZ30" s="1109"/>
      <c r="AXA30" s="1109"/>
      <c r="AXB30" s="1111"/>
      <c r="AXC30" s="1112">
        <f t="shared" si="1740"/>
        <v>0</v>
      </c>
      <c r="AXD30" s="1126"/>
      <c r="AXE30" s="1110"/>
      <c r="AXG30" s="1121"/>
      <c r="AXH30" s="1109"/>
      <c r="AXI30" s="1109"/>
      <c r="AXJ30" s="1109"/>
      <c r="AXK30" s="1112">
        <f t="shared" si="1741"/>
        <v>0</v>
      </c>
      <c r="AXL30" s="1109"/>
      <c r="AXM30" s="1109"/>
      <c r="AXN30" s="1109"/>
      <c r="AXO30" s="1109"/>
      <c r="AXP30" s="1109"/>
      <c r="AXQ30" s="1111"/>
      <c r="AXR30" s="1112">
        <f t="shared" si="1742"/>
        <v>0</v>
      </c>
      <c r="AXS30" s="1126"/>
      <c r="AXT30" s="1110"/>
      <c r="AXV30" s="1121"/>
      <c r="AXW30" s="1109"/>
      <c r="AXX30" s="1109"/>
      <c r="AXY30" s="1109"/>
      <c r="AXZ30" s="1112">
        <f t="shared" si="1743"/>
        <v>0</v>
      </c>
      <c r="AYA30" s="1109"/>
      <c r="AYB30" s="1109"/>
      <c r="AYC30" s="1109"/>
      <c r="AYD30" s="1109"/>
      <c r="AYE30" s="1109"/>
      <c r="AYF30" s="1111"/>
      <c r="AYG30" s="1112">
        <f t="shared" si="1744"/>
        <v>0</v>
      </c>
      <c r="AYH30" s="1126"/>
      <c r="AYI30" s="1110"/>
      <c r="AYK30" s="1121"/>
      <c r="AYL30" s="1109"/>
      <c r="AYM30" s="1109"/>
      <c r="AYN30" s="1109"/>
      <c r="AYO30" s="1112">
        <f t="shared" si="1745"/>
        <v>0</v>
      </c>
      <c r="AYP30" s="1109"/>
      <c r="AYQ30" s="1109"/>
      <c r="AYR30" s="1109"/>
      <c r="AYS30" s="1109"/>
      <c r="AYT30" s="1109"/>
      <c r="AYU30" s="1111"/>
      <c r="AYV30" s="1112">
        <f t="shared" si="1746"/>
        <v>0</v>
      </c>
      <c r="AYW30" s="1126"/>
      <c r="AYX30" s="1110"/>
      <c r="AYZ30" s="1121"/>
      <c r="AZA30" s="1109"/>
      <c r="AZB30" s="1109"/>
      <c r="AZC30" s="1109"/>
      <c r="AZD30" s="1112">
        <f t="shared" si="1747"/>
        <v>0</v>
      </c>
      <c r="AZE30" s="1109"/>
      <c r="AZF30" s="1109"/>
      <c r="AZG30" s="1109"/>
      <c r="AZH30" s="1109"/>
      <c r="AZI30" s="1109"/>
      <c r="AZJ30" s="1111"/>
      <c r="AZK30" s="1112">
        <f t="shared" si="1748"/>
        <v>0</v>
      </c>
      <c r="AZL30" s="1126"/>
      <c r="AZM30" s="1110"/>
      <c r="AZO30" s="1121"/>
      <c r="AZP30" s="1109"/>
      <c r="AZQ30" s="1109"/>
      <c r="AZR30" s="1109"/>
      <c r="AZS30" s="1112">
        <f t="shared" si="1749"/>
        <v>0</v>
      </c>
      <c r="AZT30" s="1109"/>
      <c r="AZU30" s="1109"/>
      <c r="AZV30" s="1109"/>
      <c r="AZW30" s="1109"/>
      <c r="AZX30" s="1109"/>
      <c r="AZY30" s="1111"/>
      <c r="AZZ30" s="1112">
        <f t="shared" si="1750"/>
        <v>0</v>
      </c>
      <c r="BAA30" s="1126"/>
      <c r="BAB30" s="1110"/>
      <c r="BAD30" s="1121"/>
      <c r="BAE30" s="1109"/>
      <c r="BAF30" s="1109"/>
      <c r="BAG30" s="1109"/>
      <c r="BAH30" s="1112">
        <f t="shared" si="1751"/>
        <v>0</v>
      </c>
      <c r="BAI30" s="1109"/>
      <c r="BAJ30" s="1109"/>
      <c r="BAK30" s="1109"/>
      <c r="BAL30" s="1109"/>
      <c r="BAM30" s="1109"/>
      <c r="BAN30" s="1111"/>
      <c r="BAO30" s="1112">
        <f t="shared" si="1752"/>
        <v>0</v>
      </c>
      <c r="BAP30" s="1126"/>
      <c r="BAQ30" s="1110"/>
      <c r="BAS30" s="1121"/>
      <c r="BAT30" s="1109"/>
      <c r="BAU30" s="1109"/>
      <c r="BAV30" s="1109"/>
      <c r="BAW30" s="1112">
        <f t="shared" si="1753"/>
        <v>0</v>
      </c>
      <c r="BAX30" s="1109"/>
      <c r="BAY30" s="1109"/>
      <c r="BAZ30" s="1109"/>
      <c r="BBA30" s="1109"/>
      <c r="BBB30" s="1109"/>
      <c r="BBC30" s="1111"/>
      <c r="BBD30" s="1112">
        <f t="shared" si="1754"/>
        <v>0</v>
      </c>
      <c r="BBE30" s="1126"/>
      <c r="BBF30" s="1110"/>
      <c r="BBH30" s="1121"/>
      <c r="BBI30" s="1109"/>
      <c r="BBJ30" s="1109"/>
      <c r="BBK30" s="1109"/>
      <c r="BBL30" s="1112">
        <f t="shared" si="1755"/>
        <v>0</v>
      </c>
      <c r="BBM30" s="1109"/>
      <c r="BBN30" s="1109"/>
      <c r="BBO30" s="1109"/>
      <c r="BBP30" s="1109"/>
      <c r="BBQ30" s="1109"/>
      <c r="BBR30" s="1111"/>
      <c r="BBS30" s="1112">
        <f t="shared" si="1756"/>
        <v>0</v>
      </c>
      <c r="BBT30" s="1126"/>
      <c r="BBU30" s="1110"/>
      <c r="BBW30" s="1121"/>
      <c r="BBX30" s="1109"/>
      <c r="BBY30" s="1109"/>
      <c r="BBZ30" s="1109"/>
      <c r="BCA30" s="1112">
        <f t="shared" si="1757"/>
        <v>0</v>
      </c>
      <c r="BCB30" s="1109"/>
      <c r="BCC30" s="1109"/>
      <c r="BCD30" s="1109"/>
      <c r="BCE30" s="1109"/>
      <c r="BCF30" s="1109"/>
      <c r="BCG30" s="1111"/>
      <c r="BCH30" s="1112">
        <f t="shared" si="1758"/>
        <v>0</v>
      </c>
      <c r="BCI30" s="1126"/>
      <c r="BCJ30" s="1110"/>
      <c r="BCL30" s="1121"/>
      <c r="BCM30" s="1109"/>
      <c r="BCN30" s="1109"/>
      <c r="BCO30" s="1109"/>
      <c r="BCP30" s="1112">
        <f t="shared" si="1759"/>
        <v>0</v>
      </c>
      <c r="BCQ30" s="1109"/>
      <c r="BCR30" s="1109"/>
      <c r="BCS30" s="1109"/>
      <c r="BCT30" s="1109"/>
      <c r="BCU30" s="1109"/>
      <c r="BCV30" s="1111"/>
      <c r="BCW30" s="1112">
        <f t="shared" si="1760"/>
        <v>0</v>
      </c>
      <c r="BCX30" s="1126"/>
      <c r="BCY30" s="1110"/>
      <c r="BDA30" s="1121"/>
      <c r="BDB30" s="1109"/>
      <c r="BDC30" s="1109"/>
      <c r="BDD30" s="1109"/>
      <c r="BDE30" s="1112">
        <f t="shared" si="1761"/>
        <v>0</v>
      </c>
      <c r="BDF30" s="1109"/>
      <c r="BDG30" s="1109"/>
      <c r="BDH30" s="1109"/>
      <c r="BDI30" s="1109"/>
      <c r="BDJ30" s="1109"/>
      <c r="BDK30" s="1111"/>
      <c r="BDL30" s="1112">
        <f t="shared" si="1762"/>
        <v>0</v>
      </c>
      <c r="BDM30" s="1126"/>
      <c r="BDN30" s="1110"/>
      <c r="BDP30" s="1121"/>
      <c r="BDQ30" s="1109"/>
      <c r="BDR30" s="1109"/>
      <c r="BDS30" s="1109"/>
      <c r="BDT30" s="1112">
        <f t="shared" si="1763"/>
        <v>0</v>
      </c>
      <c r="BDU30" s="1109"/>
      <c r="BDV30" s="1109"/>
      <c r="BDW30" s="1109"/>
      <c r="BDX30" s="1109"/>
      <c r="BDY30" s="1109"/>
      <c r="BDZ30" s="1111"/>
      <c r="BEA30" s="1112">
        <f t="shared" si="1764"/>
        <v>0</v>
      </c>
      <c r="BEB30" s="1126"/>
      <c r="BEC30" s="1110"/>
      <c r="BEE30" s="1121"/>
      <c r="BEF30" s="1109"/>
      <c r="BEG30" s="1109"/>
      <c r="BEH30" s="1109"/>
      <c r="BEI30" s="1112">
        <f t="shared" si="1765"/>
        <v>0</v>
      </c>
      <c r="BEJ30" s="1109"/>
      <c r="BEK30" s="1109"/>
      <c r="BEL30" s="1109"/>
      <c r="BEM30" s="1109"/>
      <c r="BEN30" s="1109"/>
      <c r="BEO30" s="1111"/>
      <c r="BEP30" s="1112">
        <f t="shared" si="1766"/>
        <v>0</v>
      </c>
      <c r="BEQ30" s="1126"/>
      <c r="BER30" s="1110"/>
      <c r="BET30" s="1121"/>
      <c r="BEU30" s="1109"/>
      <c r="BEV30" s="1109"/>
      <c r="BEW30" s="1109"/>
      <c r="BEX30" s="1112">
        <f t="shared" si="1767"/>
        <v>0</v>
      </c>
      <c r="BEY30" s="1109"/>
      <c r="BEZ30" s="1109"/>
      <c r="BFA30" s="1109"/>
      <c r="BFB30" s="1109"/>
      <c r="BFC30" s="1109"/>
      <c r="BFD30" s="1111"/>
      <c r="BFE30" s="1112">
        <f t="shared" si="1768"/>
        <v>0</v>
      </c>
      <c r="BFF30" s="1126"/>
      <c r="BFG30" s="1110"/>
      <c r="BFI30" s="1121"/>
      <c r="BFJ30" s="1109"/>
      <c r="BFK30" s="1109"/>
      <c r="BFL30" s="1109"/>
      <c r="BFM30" s="1112">
        <f t="shared" si="1769"/>
        <v>0</v>
      </c>
      <c r="BFN30" s="1109"/>
      <c r="BFO30" s="1109"/>
      <c r="BFP30" s="1109"/>
      <c r="BFQ30" s="1109"/>
      <c r="BFR30" s="1109"/>
      <c r="BFS30" s="1111"/>
      <c r="BFT30" s="1112">
        <f t="shared" si="1770"/>
        <v>0</v>
      </c>
      <c r="BFU30" s="1126"/>
      <c r="BFV30" s="1110"/>
      <c r="BFX30" s="1121"/>
      <c r="BFY30" s="1109"/>
      <c r="BFZ30" s="1109"/>
      <c r="BGA30" s="1109"/>
      <c r="BGB30" s="1112">
        <f t="shared" si="1771"/>
        <v>0</v>
      </c>
      <c r="BGC30" s="1109"/>
      <c r="BGD30" s="1109"/>
      <c r="BGE30" s="1109"/>
      <c r="BGF30" s="1109"/>
      <c r="BGG30" s="1109"/>
      <c r="BGH30" s="1111"/>
      <c r="BGI30" s="1112">
        <f t="shared" si="1772"/>
        <v>0</v>
      </c>
      <c r="BGJ30" s="1126"/>
      <c r="BGK30" s="1110"/>
      <c r="BGM30" s="1121"/>
      <c r="BGN30" s="1109"/>
      <c r="BGO30" s="1109"/>
      <c r="BGP30" s="1109"/>
      <c r="BGQ30" s="1112">
        <f t="shared" si="1773"/>
        <v>0</v>
      </c>
      <c r="BGR30" s="1109"/>
      <c r="BGS30" s="1109"/>
      <c r="BGT30" s="1109"/>
      <c r="BGU30" s="1109"/>
      <c r="BGV30" s="1109"/>
      <c r="BGW30" s="1111"/>
      <c r="BGX30" s="1112">
        <f t="shared" si="1774"/>
        <v>0</v>
      </c>
      <c r="BGY30" s="1126"/>
      <c r="BGZ30" s="1110"/>
      <c r="BHB30" s="1121"/>
      <c r="BHC30" s="1109"/>
      <c r="BHD30" s="1109"/>
      <c r="BHE30" s="1109"/>
      <c r="BHF30" s="1112">
        <f t="shared" si="1775"/>
        <v>0</v>
      </c>
      <c r="BHG30" s="1109"/>
      <c r="BHH30" s="1109"/>
      <c r="BHI30" s="1109"/>
      <c r="BHJ30" s="1109"/>
      <c r="BHK30" s="1109"/>
      <c r="BHL30" s="1111"/>
      <c r="BHM30" s="1112">
        <f t="shared" si="1776"/>
        <v>0</v>
      </c>
      <c r="BHN30" s="1126"/>
      <c r="BHO30" s="1110"/>
      <c r="BHQ30" s="1121"/>
      <c r="BHR30" s="1109"/>
      <c r="BHS30" s="1109"/>
      <c r="BHT30" s="1109"/>
      <c r="BHU30" s="1112">
        <f t="shared" si="1777"/>
        <v>0</v>
      </c>
      <c r="BHV30" s="1109"/>
      <c r="BHW30" s="1109"/>
      <c r="BHX30" s="1109"/>
      <c r="BHY30" s="1109"/>
      <c r="BHZ30" s="1109"/>
      <c r="BIA30" s="1111"/>
      <c r="BIB30" s="1112">
        <f t="shared" si="1778"/>
        <v>0</v>
      </c>
      <c r="BIC30" s="1126"/>
      <c r="BID30" s="1110"/>
      <c r="BIF30" s="1121"/>
      <c r="BIG30" s="1109"/>
      <c r="BIH30" s="1109"/>
      <c r="BII30" s="1109"/>
      <c r="BIJ30" s="1112">
        <f t="shared" si="1779"/>
        <v>0</v>
      </c>
      <c r="BIK30" s="1109"/>
      <c r="BIL30" s="1109"/>
      <c r="BIM30" s="1109"/>
      <c r="BIN30" s="1109"/>
      <c r="BIO30" s="1109"/>
      <c r="BIP30" s="1111"/>
      <c r="BIQ30" s="1112">
        <f t="shared" si="1780"/>
        <v>0</v>
      </c>
      <c r="BIR30" s="1126"/>
      <c r="BIS30" s="1110"/>
      <c r="BIU30" s="1121"/>
      <c r="BIV30" s="1109"/>
      <c r="BIW30" s="1109"/>
      <c r="BIX30" s="1109"/>
      <c r="BIY30" s="1112">
        <f t="shared" si="1781"/>
        <v>0</v>
      </c>
      <c r="BIZ30" s="1109"/>
      <c r="BJA30" s="1109"/>
      <c r="BJB30" s="1109"/>
      <c r="BJC30" s="1109"/>
      <c r="BJD30" s="1109"/>
      <c r="BJE30" s="1111"/>
      <c r="BJF30" s="1112">
        <f t="shared" si="1782"/>
        <v>0</v>
      </c>
      <c r="BJG30" s="1126"/>
      <c r="BJH30" s="1110"/>
      <c r="BJJ30" s="1121"/>
      <c r="BJK30" s="1109"/>
      <c r="BJL30" s="1109"/>
      <c r="BJM30" s="1109"/>
      <c r="BJN30" s="1112">
        <f t="shared" si="1783"/>
        <v>0</v>
      </c>
      <c r="BJO30" s="1109"/>
      <c r="BJP30" s="1109"/>
      <c r="BJQ30" s="1109"/>
      <c r="BJR30" s="1109"/>
      <c r="BJS30" s="1109"/>
      <c r="BJT30" s="1111"/>
      <c r="BJU30" s="1112">
        <f t="shared" si="1784"/>
        <v>0</v>
      </c>
      <c r="BJV30" s="1126"/>
      <c r="BJW30" s="1110"/>
      <c r="BJY30" s="1121"/>
      <c r="BJZ30" s="1109"/>
      <c r="BKA30" s="1109"/>
      <c r="BKB30" s="1109"/>
      <c r="BKC30" s="1112">
        <f t="shared" si="1785"/>
        <v>0</v>
      </c>
      <c r="BKD30" s="1109"/>
      <c r="BKE30" s="1109"/>
      <c r="BKF30" s="1109"/>
      <c r="BKG30" s="1109"/>
      <c r="BKH30" s="1109"/>
      <c r="BKI30" s="1111"/>
      <c r="BKJ30" s="1112">
        <f t="shared" si="1786"/>
        <v>0</v>
      </c>
      <c r="BKK30" s="1126"/>
      <c r="BKL30" s="1110"/>
      <c r="BKN30" s="1121"/>
      <c r="BKO30" s="1109"/>
      <c r="BKP30" s="1109"/>
      <c r="BKQ30" s="1109"/>
      <c r="BKR30" s="1112">
        <f t="shared" si="1787"/>
        <v>0</v>
      </c>
      <c r="BKS30" s="1109"/>
      <c r="BKT30" s="1109"/>
      <c r="BKU30" s="1109"/>
      <c r="BKV30" s="1109"/>
      <c r="BKW30" s="1109"/>
      <c r="BKX30" s="1111"/>
      <c r="BKY30" s="1112">
        <f t="shared" si="1788"/>
        <v>0</v>
      </c>
      <c r="BKZ30" s="1126"/>
      <c r="BLA30" s="1110"/>
      <c r="BLC30" s="1121"/>
      <c r="BLD30" s="1109"/>
      <c r="BLE30" s="1109"/>
      <c r="BLF30" s="1109"/>
      <c r="BLG30" s="1112">
        <f t="shared" si="1789"/>
        <v>0</v>
      </c>
      <c r="BLH30" s="1109"/>
      <c r="BLI30" s="1109"/>
      <c r="BLJ30" s="1109"/>
      <c r="BLK30" s="1109"/>
      <c r="BLL30" s="1109"/>
      <c r="BLM30" s="1111"/>
      <c r="BLN30" s="1112">
        <f t="shared" si="1790"/>
        <v>0</v>
      </c>
      <c r="BLO30" s="1126"/>
      <c r="BLP30" s="1110"/>
      <c r="BLR30" s="1121"/>
      <c r="BLS30" s="1109"/>
      <c r="BLT30" s="1109"/>
      <c r="BLU30" s="1109"/>
      <c r="BLV30" s="1112">
        <f t="shared" si="1791"/>
        <v>0</v>
      </c>
      <c r="BLW30" s="1109"/>
      <c r="BLX30" s="1109"/>
      <c r="BLY30" s="1109"/>
      <c r="BLZ30" s="1109"/>
      <c r="BMA30" s="1109"/>
      <c r="BMB30" s="1111"/>
      <c r="BMC30" s="1112">
        <f t="shared" si="1792"/>
        <v>0</v>
      </c>
      <c r="BMD30" s="1126"/>
      <c r="BME30" s="1110"/>
      <c r="BMG30" s="1121"/>
      <c r="BMH30" s="1109"/>
      <c r="BMI30" s="1109"/>
      <c r="BMJ30" s="1109"/>
      <c r="BMK30" s="1112">
        <f t="shared" si="1793"/>
        <v>0</v>
      </c>
      <c r="BML30" s="1109"/>
      <c r="BMM30" s="1109"/>
      <c r="BMN30" s="1109"/>
      <c r="BMO30" s="1109"/>
      <c r="BMP30" s="1109"/>
      <c r="BMQ30" s="1111"/>
      <c r="BMR30" s="1112">
        <f t="shared" si="1794"/>
        <v>0</v>
      </c>
      <c r="BMS30" s="1126"/>
      <c r="BMT30" s="1110"/>
      <c r="BMV30" s="1121"/>
      <c r="BMW30" s="1109"/>
      <c r="BMX30" s="1109"/>
      <c r="BMY30" s="1109"/>
      <c r="BMZ30" s="1112">
        <f t="shared" si="1795"/>
        <v>0</v>
      </c>
      <c r="BNA30" s="1109"/>
      <c r="BNB30" s="1109"/>
      <c r="BNC30" s="1109"/>
      <c r="BND30" s="1109"/>
      <c r="BNE30" s="1109"/>
      <c r="BNF30" s="1111"/>
      <c r="BNG30" s="1112">
        <f t="shared" si="1796"/>
        <v>0</v>
      </c>
      <c r="BNH30" s="1126"/>
      <c r="BNI30" s="1110"/>
      <c r="BNK30" s="1121"/>
      <c r="BNL30" s="1109"/>
      <c r="BNM30" s="1109"/>
      <c r="BNN30" s="1109"/>
      <c r="BNO30" s="1112">
        <f t="shared" si="1797"/>
        <v>0</v>
      </c>
      <c r="BNP30" s="1109"/>
      <c r="BNQ30" s="1109"/>
      <c r="BNR30" s="1109"/>
      <c r="BNS30" s="1109"/>
      <c r="BNT30" s="1109"/>
      <c r="BNU30" s="1111"/>
      <c r="BNV30" s="1112">
        <f t="shared" si="1798"/>
        <v>0</v>
      </c>
      <c r="BNW30" s="1126"/>
      <c r="BNX30" s="1110"/>
      <c r="BNZ30" s="1121"/>
      <c r="BOA30" s="1109"/>
      <c r="BOB30" s="1109"/>
      <c r="BOC30" s="1109"/>
      <c r="BOD30" s="1112">
        <f t="shared" si="1799"/>
        <v>0</v>
      </c>
      <c r="BOE30" s="1109"/>
      <c r="BOF30" s="1109"/>
      <c r="BOG30" s="1109"/>
      <c r="BOH30" s="1109"/>
      <c r="BOI30" s="1109"/>
      <c r="BOJ30" s="1111"/>
      <c r="BOK30" s="1112">
        <f t="shared" si="1800"/>
        <v>0</v>
      </c>
      <c r="BOL30" s="1126"/>
      <c r="BOM30" s="1110"/>
      <c r="BOO30" s="1121"/>
      <c r="BOP30" s="1109"/>
      <c r="BOQ30" s="1109"/>
      <c r="BOR30" s="1109"/>
      <c r="BOS30" s="1112">
        <f t="shared" si="1801"/>
        <v>0</v>
      </c>
      <c r="BOT30" s="1109"/>
      <c r="BOU30" s="1109"/>
      <c r="BOV30" s="1109"/>
      <c r="BOW30" s="1109"/>
      <c r="BOX30" s="1109"/>
      <c r="BOY30" s="1111"/>
      <c r="BOZ30" s="1112">
        <f t="shared" si="1802"/>
        <v>0</v>
      </c>
      <c r="BPA30" s="1126"/>
      <c r="BPB30" s="1110"/>
      <c r="BPD30" s="1121"/>
      <c r="BPE30" s="1109"/>
      <c r="BPF30" s="1109"/>
      <c r="BPG30" s="1109"/>
      <c r="BPH30" s="1112">
        <f t="shared" si="1803"/>
        <v>0</v>
      </c>
      <c r="BPI30" s="1109"/>
      <c r="BPJ30" s="1109"/>
      <c r="BPK30" s="1109"/>
      <c r="BPL30" s="1109"/>
      <c r="BPM30" s="1109"/>
      <c r="BPN30" s="1111"/>
      <c r="BPO30" s="1112">
        <f t="shared" si="1804"/>
        <v>0</v>
      </c>
      <c r="BPP30" s="1126"/>
      <c r="BPQ30" s="1110"/>
      <c r="BPS30" s="1121"/>
      <c r="BPT30" s="1109"/>
      <c r="BPU30" s="1109"/>
      <c r="BPV30" s="1109"/>
      <c r="BPW30" s="1112">
        <f t="shared" si="1805"/>
        <v>0</v>
      </c>
      <c r="BPX30" s="1109"/>
      <c r="BPY30" s="1109"/>
      <c r="BPZ30" s="1109"/>
      <c r="BQA30" s="1109"/>
      <c r="BQB30" s="1109"/>
      <c r="BQC30" s="1111"/>
      <c r="BQD30" s="1112">
        <f t="shared" si="1806"/>
        <v>0</v>
      </c>
      <c r="BQE30" s="1126"/>
      <c r="BQF30" s="1110"/>
      <c r="BQH30" s="1121"/>
      <c r="BQI30" s="1109"/>
      <c r="BQJ30" s="1109"/>
      <c r="BQK30" s="1109"/>
      <c r="BQL30" s="1112">
        <f t="shared" si="1807"/>
        <v>0</v>
      </c>
      <c r="BQM30" s="1109"/>
      <c r="BQN30" s="1109"/>
      <c r="BQO30" s="1109"/>
      <c r="BQP30" s="1109"/>
      <c r="BQQ30" s="1109"/>
      <c r="BQR30" s="1111"/>
      <c r="BQS30" s="1112">
        <f t="shared" si="1808"/>
        <v>0</v>
      </c>
      <c r="BQT30" s="1126"/>
      <c r="BQU30" s="1110"/>
      <c r="BQW30" s="1121"/>
      <c r="BQX30" s="1109"/>
      <c r="BQY30" s="1109"/>
      <c r="BQZ30" s="1109"/>
      <c r="BRA30" s="1112">
        <f t="shared" si="1809"/>
        <v>0</v>
      </c>
      <c r="BRB30" s="1109"/>
      <c r="BRC30" s="1109"/>
      <c r="BRD30" s="1109"/>
      <c r="BRE30" s="1109"/>
      <c r="BRF30" s="1109"/>
      <c r="BRG30" s="1111"/>
      <c r="BRH30" s="1112">
        <f t="shared" si="1810"/>
        <v>0</v>
      </c>
      <c r="BRI30" s="1126"/>
      <c r="BRJ30" s="1110"/>
      <c r="BRL30" s="1121"/>
      <c r="BRM30" s="1109"/>
      <c r="BRN30" s="1109"/>
      <c r="BRO30" s="1109"/>
      <c r="BRP30" s="1112">
        <f t="shared" si="1811"/>
        <v>0</v>
      </c>
      <c r="BRQ30" s="1109"/>
      <c r="BRR30" s="1109"/>
      <c r="BRS30" s="1109"/>
      <c r="BRT30" s="1109"/>
      <c r="BRU30" s="1109"/>
      <c r="BRV30" s="1111"/>
      <c r="BRW30" s="1112">
        <f t="shared" si="1812"/>
        <v>0</v>
      </c>
      <c r="BRX30" s="1126"/>
      <c r="BRY30" s="1110"/>
      <c r="BSA30" s="1121"/>
      <c r="BSB30" s="1109"/>
      <c r="BSC30" s="1109"/>
      <c r="BSD30" s="1109"/>
      <c r="BSE30" s="1112">
        <f t="shared" si="1813"/>
        <v>0</v>
      </c>
      <c r="BSF30" s="1109"/>
      <c r="BSG30" s="1109"/>
      <c r="BSH30" s="1109"/>
      <c r="BSI30" s="1109"/>
      <c r="BSJ30" s="1109"/>
      <c r="BSK30" s="1111"/>
      <c r="BSL30" s="1112">
        <f t="shared" si="1814"/>
        <v>0</v>
      </c>
      <c r="BSM30" s="1126"/>
      <c r="BSN30" s="1110"/>
      <c r="BSP30" s="1121"/>
      <c r="BSQ30" s="1109"/>
      <c r="BSR30" s="1109"/>
      <c r="BSS30" s="1109"/>
      <c r="BST30" s="1112">
        <f t="shared" si="1815"/>
        <v>0</v>
      </c>
      <c r="BSU30" s="1109"/>
      <c r="BSV30" s="1109"/>
      <c r="BSW30" s="1109"/>
      <c r="BSX30" s="1109"/>
      <c r="BSY30" s="1109"/>
      <c r="BSZ30" s="1111"/>
      <c r="BTA30" s="1112">
        <f t="shared" si="1816"/>
        <v>0</v>
      </c>
      <c r="BTB30" s="1126"/>
      <c r="BTC30" s="1110"/>
      <c r="BTE30" s="1121"/>
      <c r="BTF30" s="1109"/>
      <c r="BTG30" s="1109"/>
      <c r="BTH30" s="1109"/>
      <c r="BTI30" s="1112">
        <f t="shared" si="1817"/>
        <v>0</v>
      </c>
      <c r="BTJ30" s="1109"/>
      <c r="BTK30" s="1109"/>
      <c r="BTL30" s="1109"/>
      <c r="BTM30" s="1109"/>
      <c r="BTN30" s="1109"/>
      <c r="BTO30" s="1111"/>
      <c r="BTP30" s="1112">
        <f t="shared" si="1818"/>
        <v>0</v>
      </c>
      <c r="BTQ30" s="1126"/>
      <c r="BTR30" s="1110"/>
      <c r="BTT30" s="1121"/>
      <c r="BTU30" s="1109"/>
      <c r="BTV30" s="1109"/>
      <c r="BTW30" s="1109"/>
      <c r="BTX30" s="1112">
        <f t="shared" si="1819"/>
        <v>0</v>
      </c>
      <c r="BTY30" s="1109"/>
      <c r="BTZ30" s="1109"/>
      <c r="BUA30" s="1109"/>
      <c r="BUB30" s="1109"/>
      <c r="BUC30" s="1109"/>
      <c r="BUD30" s="1111"/>
      <c r="BUE30" s="1112">
        <f t="shared" si="1820"/>
        <v>0</v>
      </c>
      <c r="BUF30" s="1126"/>
      <c r="BUG30" s="1110"/>
      <c r="BUI30" s="1121"/>
      <c r="BUJ30" s="1109"/>
      <c r="BUK30" s="1109"/>
      <c r="BUL30" s="1109"/>
      <c r="BUM30" s="1112">
        <f t="shared" si="1821"/>
        <v>0</v>
      </c>
      <c r="BUN30" s="1109"/>
      <c r="BUO30" s="1109"/>
      <c r="BUP30" s="1109"/>
      <c r="BUQ30" s="1109"/>
      <c r="BUR30" s="1109"/>
      <c r="BUS30" s="1111"/>
      <c r="BUT30" s="1112">
        <f t="shared" si="1822"/>
        <v>0</v>
      </c>
      <c r="BUU30" s="1126"/>
      <c r="BUV30" s="1110"/>
      <c r="BUX30" s="1121"/>
      <c r="BUY30" s="1109"/>
      <c r="BUZ30" s="1109"/>
      <c r="BVA30" s="1109"/>
      <c r="BVB30" s="1112">
        <f t="shared" si="1823"/>
        <v>0</v>
      </c>
      <c r="BVC30" s="1109"/>
      <c r="BVD30" s="1109"/>
      <c r="BVE30" s="1109"/>
      <c r="BVF30" s="1109"/>
      <c r="BVG30" s="1109"/>
      <c r="BVH30" s="1111"/>
      <c r="BVI30" s="1112">
        <f t="shared" si="1824"/>
        <v>0</v>
      </c>
      <c r="BVJ30" s="1126"/>
      <c r="BVK30" s="1110"/>
      <c r="BVM30" s="1121"/>
      <c r="BVN30" s="1109"/>
      <c r="BVO30" s="1109"/>
      <c r="BVP30" s="1109"/>
      <c r="BVQ30" s="1112">
        <f t="shared" si="1825"/>
        <v>0</v>
      </c>
      <c r="BVR30" s="1109"/>
      <c r="BVS30" s="1109"/>
      <c r="BVT30" s="1109"/>
      <c r="BVU30" s="1109"/>
      <c r="BVV30" s="1109"/>
      <c r="BVW30" s="1111"/>
      <c r="BVX30" s="1112">
        <f t="shared" si="1826"/>
        <v>0</v>
      </c>
      <c r="BVY30" s="1126"/>
      <c r="BVZ30" s="1110"/>
      <c r="BWB30" s="1121"/>
      <c r="BWC30" s="1109"/>
      <c r="BWD30" s="1109"/>
      <c r="BWE30" s="1109"/>
      <c r="BWF30" s="1112">
        <f t="shared" si="1827"/>
        <v>0</v>
      </c>
      <c r="BWG30" s="1109"/>
      <c r="BWH30" s="1109"/>
      <c r="BWI30" s="1109"/>
      <c r="BWJ30" s="1109"/>
      <c r="BWK30" s="1109"/>
      <c r="BWL30" s="1111"/>
      <c r="BWM30" s="1112">
        <f t="shared" si="1828"/>
        <v>0</v>
      </c>
      <c r="BWN30" s="1126"/>
      <c r="BWO30" s="1110"/>
    </row>
    <row r="31" spans="2:2130" ht="15" customHeight="1" x14ac:dyDescent="0.2">
      <c r="B31" s="1114" t="s">
        <v>783</v>
      </c>
      <c r="C31" s="1112">
        <f t="shared" ref="C31:AD31" si="1829">SUM(C32:C35)</f>
        <v>0</v>
      </c>
      <c r="D31" s="1112">
        <f t="shared" si="1829"/>
        <v>0</v>
      </c>
      <c r="E31" s="1112">
        <f t="shared" si="1829"/>
        <v>0</v>
      </c>
      <c r="F31" s="1112">
        <f t="shared" si="1829"/>
        <v>0</v>
      </c>
      <c r="G31" s="1112">
        <f t="shared" si="1829"/>
        <v>0</v>
      </c>
      <c r="H31" s="1112">
        <f t="shared" si="1829"/>
        <v>0</v>
      </c>
      <c r="I31" s="1112">
        <f t="shared" si="1829"/>
        <v>0</v>
      </c>
      <c r="J31" s="1112">
        <f t="shared" si="1829"/>
        <v>0</v>
      </c>
      <c r="K31" s="1112">
        <f t="shared" si="1829"/>
        <v>0</v>
      </c>
      <c r="L31" s="1112">
        <f t="shared" si="1829"/>
        <v>0</v>
      </c>
      <c r="M31" s="1112">
        <f t="shared" si="1829"/>
        <v>0</v>
      </c>
      <c r="N31" s="1112">
        <f t="shared" si="1829"/>
        <v>0</v>
      </c>
      <c r="O31" s="1112">
        <f t="shared" si="1829"/>
        <v>0</v>
      </c>
      <c r="P31" s="1113">
        <f t="shared" si="1829"/>
        <v>0</v>
      </c>
      <c r="Q31" s="1125">
        <f t="shared" si="1829"/>
        <v>0</v>
      </c>
      <c r="R31" s="1112">
        <f t="shared" si="1829"/>
        <v>0</v>
      </c>
      <c r="S31" s="1112">
        <f t="shared" si="1829"/>
        <v>0</v>
      </c>
      <c r="T31" s="1112">
        <f t="shared" si="1829"/>
        <v>0</v>
      </c>
      <c r="U31" s="1112">
        <f t="shared" si="1829"/>
        <v>0</v>
      </c>
      <c r="V31" s="1112">
        <f t="shared" si="1829"/>
        <v>0</v>
      </c>
      <c r="W31" s="1112">
        <f t="shared" si="1829"/>
        <v>0</v>
      </c>
      <c r="X31" s="1112">
        <f t="shared" si="1829"/>
        <v>0</v>
      </c>
      <c r="Y31" s="1112">
        <f t="shared" si="1829"/>
        <v>0</v>
      </c>
      <c r="Z31" s="1112">
        <f t="shared" si="1829"/>
        <v>0</v>
      </c>
      <c r="AA31" s="1112">
        <f t="shared" si="1829"/>
        <v>0</v>
      </c>
      <c r="AB31" s="1112">
        <f t="shared" si="1829"/>
        <v>0</v>
      </c>
      <c r="AC31" s="1112">
        <f t="shared" si="1829"/>
        <v>0</v>
      </c>
      <c r="AD31" s="1113">
        <f t="shared" si="1829"/>
        <v>0</v>
      </c>
      <c r="AF31" s="1120">
        <f t="shared" ref="AF31:AS31" si="1830">SUM(AF32:AF35)</f>
        <v>0</v>
      </c>
      <c r="AG31" s="1112">
        <f t="shared" si="1830"/>
        <v>0</v>
      </c>
      <c r="AH31" s="1112">
        <f t="shared" si="1830"/>
        <v>0</v>
      </c>
      <c r="AI31" s="1112">
        <f t="shared" si="1830"/>
        <v>0</v>
      </c>
      <c r="AJ31" s="1112">
        <f t="shared" si="1830"/>
        <v>0</v>
      </c>
      <c r="AK31" s="1112">
        <f t="shared" si="1830"/>
        <v>0</v>
      </c>
      <c r="AL31" s="1112">
        <f t="shared" si="1830"/>
        <v>0</v>
      </c>
      <c r="AM31" s="1112">
        <f t="shared" si="1830"/>
        <v>0</v>
      </c>
      <c r="AN31" s="1112">
        <f t="shared" si="1830"/>
        <v>0</v>
      </c>
      <c r="AO31" s="1112">
        <f t="shared" si="1830"/>
        <v>0</v>
      </c>
      <c r="AP31" s="1112">
        <f t="shared" si="1830"/>
        <v>0</v>
      </c>
      <c r="AQ31" s="1112">
        <f t="shared" si="1830"/>
        <v>0</v>
      </c>
      <c r="AR31" s="1112">
        <f t="shared" si="1830"/>
        <v>0</v>
      </c>
      <c r="AS31" s="1113">
        <f t="shared" si="1830"/>
        <v>0</v>
      </c>
      <c r="AU31" s="1120">
        <f t="shared" ref="AU31:BH31" si="1831">SUM(AU32:AU35)</f>
        <v>0</v>
      </c>
      <c r="AV31" s="1112">
        <f t="shared" si="1831"/>
        <v>0</v>
      </c>
      <c r="AW31" s="1112">
        <f t="shared" si="1831"/>
        <v>0</v>
      </c>
      <c r="AX31" s="1112">
        <f t="shared" si="1831"/>
        <v>0</v>
      </c>
      <c r="AY31" s="1112">
        <f t="shared" si="1831"/>
        <v>0</v>
      </c>
      <c r="AZ31" s="1112">
        <f t="shared" si="1831"/>
        <v>0</v>
      </c>
      <c r="BA31" s="1112">
        <f t="shared" si="1831"/>
        <v>0</v>
      </c>
      <c r="BB31" s="1112">
        <f t="shared" si="1831"/>
        <v>0</v>
      </c>
      <c r="BC31" s="1112">
        <f t="shared" si="1831"/>
        <v>0</v>
      </c>
      <c r="BD31" s="1112">
        <f t="shared" si="1831"/>
        <v>0</v>
      </c>
      <c r="BE31" s="1112">
        <f t="shared" si="1831"/>
        <v>0</v>
      </c>
      <c r="BF31" s="1112">
        <f t="shared" si="1831"/>
        <v>0</v>
      </c>
      <c r="BG31" s="1112">
        <f t="shared" si="1831"/>
        <v>0</v>
      </c>
      <c r="BH31" s="1113">
        <f t="shared" si="1831"/>
        <v>0</v>
      </c>
      <c r="BJ31" s="1120">
        <f t="shared" ref="BJ31:BW31" si="1832">SUM(BJ32:BJ35)</f>
        <v>0</v>
      </c>
      <c r="BK31" s="1112">
        <f t="shared" si="1832"/>
        <v>0</v>
      </c>
      <c r="BL31" s="1112">
        <f t="shared" si="1832"/>
        <v>0</v>
      </c>
      <c r="BM31" s="1112">
        <f t="shared" si="1832"/>
        <v>0</v>
      </c>
      <c r="BN31" s="1112">
        <f t="shared" si="1832"/>
        <v>0</v>
      </c>
      <c r="BO31" s="1112">
        <f t="shared" si="1832"/>
        <v>0</v>
      </c>
      <c r="BP31" s="1112">
        <f t="shared" si="1832"/>
        <v>0</v>
      </c>
      <c r="BQ31" s="1112">
        <f t="shared" si="1832"/>
        <v>0</v>
      </c>
      <c r="BR31" s="1112">
        <f t="shared" si="1832"/>
        <v>0</v>
      </c>
      <c r="BS31" s="1112">
        <f t="shared" si="1832"/>
        <v>0</v>
      </c>
      <c r="BT31" s="1112">
        <f t="shared" si="1832"/>
        <v>0</v>
      </c>
      <c r="BU31" s="1112">
        <f t="shared" si="1832"/>
        <v>0</v>
      </c>
      <c r="BV31" s="1112">
        <f t="shared" si="1832"/>
        <v>0</v>
      </c>
      <c r="BW31" s="1113">
        <f t="shared" si="1832"/>
        <v>0</v>
      </c>
      <c r="BY31" s="1120">
        <f t="shared" ref="BY31:CL31" si="1833">SUM(BY32:BY35)</f>
        <v>0</v>
      </c>
      <c r="BZ31" s="1112">
        <f t="shared" si="1833"/>
        <v>0</v>
      </c>
      <c r="CA31" s="1112">
        <f t="shared" si="1833"/>
        <v>0</v>
      </c>
      <c r="CB31" s="1112">
        <f t="shared" si="1833"/>
        <v>0</v>
      </c>
      <c r="CC31" s="1112">
        <f t="shared" si="1833"/>
        <v>0</v>
      </c>
      <c r="CD31" s="1112">
        <f t="shared" si="1833"/>
        <v>0</v>
      </c>
      <c r="CE31" s="1112">
        <f t="shared" si="1833"/>
        <v>0</v>
      </c>
      <c r="CF31" s="1112">
        <f t="shared" si="1833"/>
        <v>0</v>
      </c>
      <c r="CG31" s="1112">
        <f t="shared" si="1833"/>
        <v>0</v>
      </c>
      <c r="CH31" s="1112">
        <f t="shared" si="1833"/>
        <v>0</v>
      </c>
      <c r="CI31" s="1112">
        <f t="shared" si="1833"/>
        <v>0</v>
      </c>
      <c r="CJ31" s="1112">
        <f t="shared" si="1833"/>
        <v>0</v>
      </c>
      <c r="CK31" s="1112">
        <f t="shared" si="1833"/>
        <v>0</v>
      </c>
      <c r="CL31" s="1113">
        <f t="shared" si="1833"/>
        <v>0</v>
      </c>
      <c r="CN31" s="1120">
        <f t="shared" ref="CN31:DA31" si="1834">SUM(CN32:CN35)</f>
        <v>0</v>
      </c>
      <c r="CO31" s="1112">
        <f t="shared" si="1834"/>
        <v>0</v>
      </c>
      <c r="CP31" s="1112">
        <f t="shared" si="1834"/>
        <v>0</v>
      </c>
      <c r="CQ31" s="1112">
        <f t="shared" si="1834"/>
        <v>0</v>
      </c>
      <c r="CR31" s="1112">
        <f t="shared" si="1834"/>
        <v>0</v>
      </c>
      <c r="CS31" s="1112">
        <f t="shared" si="1834"/>
        <v>0</v>
      </c>
      <c r="CT31" s="1112">
        <f t="shared" si="1834"/>
        <v>0</v>
      </c>
      <c r="CU31" s="1112">
        <f t="shared" si="1834"/>
        <v>0</v>
      </c>
      <c r="CV31" s="1112">
        <f t="shared" si="1834"/>
        <v>0</v>
      </c>
      <c r="CW31" s="1112">
        <f t="shared" si="1834"/>
        <v>0</v>
      </c>
      <c r="CX31" s="1112">
        <f t="shared" si="1834"/>
        <v>0</v>
      </c>
      <c r="CY31" s="1112">
        <f t="shared" si="1834"/>
        <v>0</v>
      </c>
      <c r="CZ31" s="1112">
        <f t="shared" si="1834"/>
        <v>0</v>
      </c>
      <c r="DA31" s="1113">
        <f t="shared" si="1834"/>
        <v>0</v>
      </c>
      <c r="DC31" s="1120">
        <f t="shared" ref="DC31:DP31" si="1835">SUM(DC32:DC35)</f>
        <v>0</v>
      </c>
      <c r="DD31" s="1112">
        <f t="shared" si="1835"/>
        <v>0</v>
      </c>
      <c r="DE31" s="1112">
        <f t="shared" si="1835"/>
        <v>0</v>
      </c>
      <c r="DF31" s="1112">
        <f t="shared" si="1835"/>
        <v>0</v>
      </c>
      <c r="DG31" s="1112">
        <f t="shared" si="1835"/>
        <v>0</v>
      </c>
      <c r="DH31" s="1112">
        <f t="shared" si="1835"/>
        <v>0</v>
      </c>
      <c r="DI31" s="1112">
        <f t="shared" si="1835"/>
        <v>0</v>
      </c>
      <c r="DJ31" s="1112">
        <f t="shared" si="1835"/>
        <v>0</v>
      </c>
      <c r="DK31" s="1112">
        <f t="shared" si="1835"/>
        <v>0</v>
      </c>
      <c r="DL31" s="1112">
        <f t="shared" si="1835"/>
        <v>0</v>
      </c>
      <c r="DM31" s="1112">
        <f t="shared" si="1835"/>
        <v>0</v>
      </c>
      <c r="DN31" s="1112">
        <f t="shared" si="1835"/>
        <v>0</v>
      </c>
      <c r="DO31" s="1112">
        <f t="shared" si="1835"/>
        <v>0</v>
      </c>
      <c r="DP31" s="1113">
        <f t="shared" si="1835"/>
        <v>0</v>
      </c>
      <c r="DR31" s="1120">
        <f t="shared" ref="DR31:EE31" si="1836">SUM(DR32:DR35)</f>
        <v>0</v>
      </c>
      <c r="DS31" s="1112">
        <f t="shared" si="1836"/>
        <v>0</v>
      </c>
      <c r="DT31" s="1112">
        <f t="shared" si="1836"/>
        <v>0</v>
      </c>
      <c r="DU31" s="1112">
        <f t="shared" si="1836"/>
        <v>0</v>
      </c>
      <c r="DV31" s="1112">
        <f t="shared" si="1836"/>
        <v>0</v>
      </c>
      <c r="DW31" s="1112">
        <f t="shared" si="1836"/>
        <v>0</v>
      </c>
      <c r="DX31" s="1112">
        <f t="shared" si="1836"/>
        <v>0</v>
      </c>
      <c r="DY31" s="1112">
        <f t="shared" si="1836"/>
        <v>0</v>
      </c>
      <c r="DZ31" s="1112">
        <f t="shared" si="1836"/>
        <v>0</v>
      </c>
      <c r="EA31" s="1112">
        <f t="shared" si="1836"/>
        <v>0</v>
      </c>
      <c r="EB31" s="1112">
        <f t="shared" si="1836"/>
        <v>0</v>
      </c>
      <c r="EC31" s="1112">
        <f t="shared" si="1836"/>
        <v>0</v>
      </c>
      <c r="ED31" s="1112">
        <f t="shared" si="1836"/>
        <v>0</v>
      </c>
      <c r="EE31" s="1113">
        <f t="shared" si="1836"/>
        <v>0</v>
      </c>
      <c r="EG31" s="1120">
        <f t="shared" ref="EG31:ET31" si="1837">SUM(EG32:EG35)</f>
        <v>0</v>
      </c>
      <c r="EH31" s="1112">
        <f t="shared" si="1837"/>
        <v>0</v>
      </c>
      <c r="EI31" s="1112">
        <f t="shared" si="1837"/>
        <v>0</v>
      </c>
      <c r="EJ31" s="1112">
        <f t="shared" si="1837"/>
        <v>0</v>
      </c>
      <c r="EK31" s="1112">
        <f t="shared" si="1837"/>
        <v>0</v>
      </c>
      <c r="EL31" s="1112">
        <f t="shared" si="1837"/>
        <v>0</v>
      </c>
      <c r="EM31" s="1112">
        <f t="shared" si="1837"/>
        <v>0</v>
      </c>
      <c r="EN31" s="1112">
        <f t="shared" si="1837"/>
        <v>0</v>
      </c>
      <c r="EO31" s="1112">
        <f t="shared" si="1837"/>
        <v>0</v>
      </c>
      <c r="EP31" s="1112">
        <f t="shared" si="1837"/>
        <v>0</v>
      </c>
      <c r="EQ31" s="1112">
        <f t="shared" si="1837"/>
        <v>0</v>
      </c>
      <c r="ER31" s="1112">
        <f t="shared" si="1837"/>
        <v>0</v>
      </c>
      <c r="ES31" s="1112">
        <f t="shared" si="1837"/>
        <v>0</v>
      </c>
      <c r="ET31" s="1113">
        <f t="shared" si="1837"/>
        <v>0</v>
      </c>
      <c r="EV31" s="1120">
        <f t="shared" ref="EV31:FI31" si="1838">SUM(EV32:EV35)</f>
        <v>0</v>
      </c>
      <c r="EW31" s="1112">
        <f t="shared" si="1838"/>
        <v>0</v>
      </c>
      <c r="EX31" s="1112">
        <f t="shared" si="1838"/>
        <v>0</v>
      </c>
      <c r="EY31" s="1112">
        <f t="shared" si="1838"/>
        <v>0</v>
      </c>
      <c r="EZ31" s="1112">
        <f t="shared" si="1838"/>
        <v>0</v>
      </c>
      <c r="FA31" s="1112">
        <f t="shared" si="1838"/>
        <v>0</v>
      </c>
      <c r="FB31" s="1112">
        <f t="shared" si="1838"/>
        <v>0</v>
      </c>
      <c r="FC31" s="1112">
        <f t="shared" si="1838"/>
        <v>0</v>
      </c>
      <c r="FD31" s="1112">
        <f t="shared" si="1838"/>
        <v>0</v>
      </c>
      <c r="FE31" s="1112">
        <f t="shared" si="1838"/>
        <v>0</v>
      </c>
      <c r="FF31" s="1112">
        <f t="shared" si="1838"/>
        <v>0</v>
      </c>
      <c r="FG31" s="1112">
        <f t="shared" si="1838"/>
        <v>0</v>
      </c>
      <c r="FH31" s="1112">
        <f t="shared" si="1838"/>
        <v>0</v>
      </c>
      <c r="FI31" s="1113">
        <f t="shared" si="1838"/>
        <v>0</v>
      </c>
      <c r="FK31" s="1120">
        <f t="shared" ref="FK31:FX31" si="1839">SUM(FK32:FK35)</f>
        <v>0</v>
      </c>
      <c r="FL31" s="1112">
        <f t="shared" si="1839"/>
        <v>0</v>
      </c>
      <c r="FM31" s="1112">
        <f t="shared" si="1839"/>
        <v>0</v>
      </c>
      <c r="FN31" s="1112">
        <f t="shared" si="1839"/>
        <v>0</v>
      </c>
      <c r="FO31" s="1112">
        <f t="shared" si="1839"/>
        <v>0</v>
      </c>
      <c r="FP31" s="1112">
        <f t="shared" si="1839"/>
        <v>0</v>
      </c>
      <c r="FQ31" s="1112">
        <f t="shared" si="1839"/>
        <v>0</v>
      </c>
      <c r="FR31" s="1112">
        <f t="shared" si="1839"/>
        <v>0</v>
      </c>
      <c r="FS31" s="1112">
        <f t="shared" si="1839"/>
        <v>0</v>
      </c>
      <c r="FT31" s="1112">
        <f t="shared" si="1839"/>
        <v>0</v>
      </c>
      <c r="FU31" s="1112">
        <f t="shared" si="1839"/>
        <v>0</v>
      </c>
      <c r="FV31" s="1112">
        <f t="shared" si="1839"/>
        <v>0</v>
      </c>
      <c r="FW31" s="1112">
        <f t="shared" si="1839"/>
        <v>0</v>
      </c>
      <c r="FX31" s="1113">
        <f t="shared" si="1839"/>
        <v>0</v>
      </c>
      <c r="FZ31" s="1120">
        <f t="shared" ref="FZ31:GM31" si="1840">SUM(FZ32:FZ35)</f>
        <v>0</v>
      </c>
      <c r="GA31" s="1112">
        <f t="shared" si="1840"/>
        <v>0</v>
      </c>
      <c r="GB31" s="1112">
        <f t="shared" si="1840"/>
        <v>0</v>
      </c>
      <c r="GC31" s="1112">
        <f t="shared" si="1840"/>
        <v>0</v>
      </c>
      <c r="GD31" s="1112">
        <f t="shared" si="1840"/>
        <v>0</v>
      </c>
      <c r="GE31" s="1112">
        <f t="shared" si="1840"/>
        <v>0</v>
      </c>
      <c r="GF31" s="1112">
        <f t="shared" si="1840"/>
        <v>0</v>
      </c>
      <c r="GG31" s="1112">
        <f t="shared" si="1840"/>
        <v>0</v>
      </c>
      <c r="GH31" s="1112">
        <f t="shared" si="1840"/>
        <v>0</v>
      </c>
      <c r="GI31" s="1112">
        <f t="shared" si="1840"/>
        <v>0</v>
      </c>
      <c r="GJ31" s="1112">
        <f t="shared" si="1840"/>
        <v>0</v>
      </c>
      <c r="GK31" s="1112">
        <f t="shared" si="1840"/>
        <v>0</v>
      </c>
      <c r="GL31" s="1112">
        <f t="shared" si="1840"/>
        <v>0</v>
      </c>
      <c r="GM31" s="1113">
        <f t="shared" si="1840"/>
        <v>0</v>
      </c>
      <c r="GO31" s="1120">
        <f t="shared" ref="GO31:HB31" si="1841">SUM(GO32:GO35)</f>
        <v>0</v>
      </c>
      <c r="GP31" s="1112">
        <f t="shared" si="1841"/>
        <v>0</v>
      </c>
      <c r="GQ31" s="1112">
        <f t="shared" si="1841"/>
        <v>0</v>
      </c>
      <c r="GR31" s="1112">
        <f t="shared" si="1841"/>
        <v>0</v>
      </c>
      <c r="GS31" s="1112">
        <f t="shared" si="1841"/>
        <v>0</v>
      </c>
      <c r="GT31" s="1112">
        <f t="shared" si="1841"/>
        <v>0</v>
      </c>
      <c r="GU31" s="1112">
        <f t="shared" si="1841"/>
        <v>0</v>
      </c>
      <c r="GV31" s="1112">
        <f t="shared" si="1841"/>
        <v>0</v>
      </c>
      <c r="GW31" s="1112">
        <f t="shared" si="1841"/>
        <v>0</v>
      </c>
      <c r="GX31" s="1112">
        <f t="shared" si="1841"/>
        <v>0</v>
      </c>
      <c r="GY31" s="1112">
        <f t="shared" si="1841"/>
        <v>0</v>
      </c>
      <c r="GZ31" s="1112">
        <f t="shared" si="1841"/>
        <v>0</v>
      </c>
      <c r="HA31" s="1112">
        <f t="shared" si="1841"/>
        <v>0</v>
      </c>
      <c r="HB31" s="1113">
        <f t="shared" si="1841"/>
        <v>0</v>
      </c>
      <c r="HD31" s="1120">
        <f t="shared" ref="HD31:HQ31" si="1842">SUM(HD32:HD35)</f>
        <v>0</v>
      </c>
      <c r="HE31" s="1112">
        <f t="shared" si="1842"/>
        <v>0</v>
      </c>
      <c r="HF31" s="1112">
        <f t="shared" si="1842"/>
        <v>0</v>
      </c>
      <c r="HG31" s="1112">
        <f t="shared" si="1842"/>
        <v>0</v>
      </c>
      <c r="HH31" s="1112">
        <f t="shared" si="1842"/>
        <v>0</v>
      </c>
      <c r="HI31" s="1112">
        <f t="shared" si="1842"/>
        <v>0</v>
      </c>
      <c r="HJ31" s="1112">
        <f t="shared" si="1842"/>
        <v>0</v>
      </c>
      <c r="HK31" s="1112">
        <f t="shared" si="1842"/>
        <v>0</v>
      </c>
      <c r="HL31" s="1112">
        <f t="shared" si="1842"/>
        <v>0</v>
      </c>
      <c r="HM31" s="1112">
        <f t="shared" si="1842"/>
        <v>0</v>
      </c>
      <c r="HN31" s="1112">
        <f t="shared" si="1842"/>
        <v>0</v>
      </c>
      <c r="HO31" s="1112">
        <f t="shared" si="1842"/>
        <v>0</v>
      </c>
      <c r="HP31" s="1112">
        <f t="shared" si="1842"/>
        <v>0</v>
      </c>
      <c r="HQ31" s="1113">
        <f t="shared" si="1842"/>
        <v>0</v>
      </c>
      <c r="HS31" s="1120">
        <f t="shared" ref="HS31:IF31" si="1843">SUM(HS32:HS35)</f>
        <v>0</v>
      </c>
      <c r="HT31" s="1112">
        <f t="shared" si="1843"/>
        <v>0</v>
      </c>
      <c r="HU31" s="1112">
        <f t="shared" si="1843"/>
        <v>0</v>
      </c>
      <c r="HV31" s="1112">
        <f t="shared" si="1843"/>
        <v>0</v>
      </c>
      <c r="HW31" s="1112">
        <f t="shared" si="1843"/>
        <v>0</v>
      </c>
      <c r="HX31" s="1112">
        <f t="shared" si="1843"/>
        <v>0</v>
      </c>
      <c r="HY31" s="1112">
        <f t="shared" si="1843"/>
        <v>0</v>
      </c>
      <c r="HZ31" s="1112">
        <f t="shared" si="1843"/>
        <v>0</v>
      </c>
      <c r="IA31" s="1112">
        <f t="shared" si="1843"/>
        <v>0</v>
      </c>
      <c r="IB31" s="1112">
        <f t="shared" si="1843"/>
        <v>0</v>
      </c>
      <c r="IC31" s="1112">
        <f t="shared" si="1843"/>
        <v>0</v>
      </c>
      <c r="ID31" s="1112">
        <f t="shared" si="1843"/>
        <v>0</v>
      </c>
      <c r="IE31" s="1112">
        <f t="shared" si="1843"/>
        <v>0</v>
      </c>
      <c r="IF31" s="1113">
        <f t="shared" si="1843"/>
        <v>0</v>
      </c>
      <c r="IH31" s="1120">
        <f t="shared" ref="IH31:IU31" si="1844">SUM(IH32:IH35)</f>
        <v>0</v>
      </c>
      <c r="II31" s="1112">
        <f t="shared" si="1844"/>
        <v>0</v>
      </c>
      <c r="IJ31" s="1112">
        <f t="shared" si="1844"/>
        <v>0</v>
      </c>
      <c r="IK31" s="1112">
        <f t="shared" si="1844"/>
        <v>0</v>
      </c>
      <c r="IL31" s="1112">
        <f t="shared" si="1844"/>
        <v>0</v>
      </c>
      <c r="IM31" s="1112">
        <f t="shared" si="1844"/>
        <v>0</v>
      </c>
      <c r="IN31" s="1112">
        <f t="shared" si="1844"/>
        <v>0</v>
      </c>
      <c r="IO31" s="1112">
        <f t="shared" si="1844"/>
        <v>0</v>
      </c>
      <c r="IP31" s="1112">
        <f t="shared" si="1844"/>
        <v>0</v>
      </c>
      <c r="IQ31" s="1112">
        <f t="shared" si="1844"/>
        <v>0</v>
      </c>
      <c r="IR31" s="1112">
        <f t="shared" si="1844"/>
        <v>0</v>
      </c>
      <c r="IS31" s="1112">
        <f t="shared" si="1844"/>
        <v>0</v>
      </c>
      <c r="IT31" s="1112">
        <f t="shared" si="1844"/>
        <v>0</v>
      </c>
      <c r="IU31" s="1113">
        <f t="shared" si="1844"/>
        <v>0</v>
      </c>
      <c r="IW31" s="1120">
        <f t="shared" ref="IW31:JJ31" si="1845">SUM(IW32:IW35)</f>
        <v>0</v>
      </c>
      <c r="IX31" s="1112">
        <f t="shared" si="1845"/>
        <v>0</v>
      </c>
      <c r="IY31" s="1112">
        <f t="shared" si="1845"/>
        <v>0</v>
      </c>
      <c r="IZ31" s="1112">
        <f t="shared" si="1845"/>
        <v>0</v>
      </c>
      <c r="JA31" s="1112">
        <f t="shared" si="1845"/>
        <v>0</v>
      </c>
      <c r="JB31" s="1112">
        <f t="shared" si="1845"/>
        <v>0</v>
      </c>
      <c r="JC31" s="1112">
        <f t="shared" si="1845"/>
        <v>0</v>
      </c>
      <c r="JD31" s="1112">
        <f t="shared" si="1845"/>
        <v>0</v>
      </c>
      <c r="JE31" s="1112">
        <f t="shared" si="1845"/>
        <v>0</v>
      </c>
      <c r="JF31" s="1112">
        <f t="shared" si="1845"/>
        <v>0</v>
      </c>
      <c r="JG31" s="1112">
        <f t="shared" si="1845"/>
        <v>0</v>
      </c>
      <c r="JH31" s="1112">
        <f t="shared" si="1845"/>
        <v>0</v>
      </c>
      <c r="JI31" s="1112">
        <f t="shared" si="1845"/>
        <v>0</v>
      </c>
      <c r="JJ31" s="1113">
        <f t="shared" si="1845"/>
        <v>0</v>
      </c>
      <c r="JL31" s="1120">
        <f t="shared" ref="JL31:JY31" si="1846">SUM(JL32:JL35)</f>
        <v>0</v>
      </c>
      <c r="JM31" s="1112">
        <f t="shared" si="1846"/>
        <v>0</v>
      </c>
      <c r="JN31" s="1112">
        <f t="shared" si="1846"/>
        <v>0</v>
      </c>
      <c r="JO31" s="1112">
        <f t="shared" si="1846"/>
        <v>0</v>
      </c>
      <c r="JP31" s="1112">
        <f t="shared" si="1846"/>
        <v>0</v>
      </c>
      <c r="JQ31" s="1112">
        <f t="shared" si="1846"/>
        <v>0</v>
      </c>
      <c r="JR31" s="1112">
        <f t="shared" si="1846"/>
        <v>0</v>
      </c>
      <c r="JS31" s="1112">
        <f t="shared" si="1846"/>
        <v>0</v>
      </c>
      <c r="JT31" s="1112">
        <f t="shared" si="1846"/>
        <v>0</v>
      </c>
      <c r="JU31" s="1112">
        <f t="shared" si="1846"/>
        <v>0</v>
      </c>
      <c r="JV31" s="1112">
        <f t="shared" si="1846"/>
        <v>0</v>
      </c>
      <c r="JW31" s="1112">
        <f t="shared" si="1846"/>
        <v>0</v>
      </c>
      <c r="JX31" s="1112">
        <f t="shared" si="1846"/>
        <v>0</v>
      </c>
      <c r="JY31" s="1113">
        <f t="shared" si="1846"/>
        <v>0</v>
      </c>
      <c r="KA31" s="1120">
        <f t="shared" ref="KA31:KN31" si="1847">SUM(KA32:KA35)</f>
        <v>0</v>
      </c>
      <c r="KB31" s="1112">
        <f t="shared" si="1847"/>
        <v>0</v>
      </c>
      <c r="KC31" s="1112">
        <f t="shared" si="1847"/>
        <v>0</v>
      </c>
      <c r="KD31" s="1112">
        <f t="shared" si="1847"/>
        <v>0</v>
      </c>
      <c r="KE31" s="1112">
        <f t="shared" si="1847"/>
        <v>0</v>
      </c>
      <c r="KF31" s="1112">
        <f t="shared" si="1847"/>
        <v>0</v>
      </c>
      <c r="KG31" s="1112">
        <f t="shared" si="1847"/>
        <v>0</v>
      </c>
      <c r="KH31" s="1112">
        <f t="shared" si="1847"/>
        <v>0</v>
      </c>
      <c r="KI31" s="1112">
        <f t="shared" si="1847"/>
        <v>0</v>
      </c>
      <c r="KJ31" s="1112">
        <f t="shared" si="1847"/>
        <v>0</v>
      </c>
      <c r="KK31" s="1112">
        <f t="shared" si="1847"/>
        <v>0</v>
      </c>
      <c r="KL31" s="1112">
        <f t="shared" si="1847"/>
        <v>0</v>
      </c>
      <c r="KM31" s="1112">
        <f t="shared" si="1847"/>
        <v>0</v>
      </c>
      <c r="KN31" s="1113">
        <f t="shared" si="1847"/>
        <v>0</v>
      </c>
      <c r="KP31" s="1120">
        <f t="shared" ref="KP31:LC31" si="1848">SUM(KP32:KP35)</f>
        <v>0</v>
      </c>
      <c r="KQ31" s="1112">
        <f t="shared" si="1848"/>
        <v>0</v>
      </c>
      <c r="KR31" s="1112">
        <f t="shared" si="1848"/>
        <v>0</v>
      </c>
      <c r="KS31" s="1112">
        <f t="shared" si="1848"/>
        <v>0</v>
      </c>
      <c r="KT31" s="1112">
        <f t="shared" si="1848"/>
        <v>0</v>
      </c>
      <c r="KU31" s="1112">
        <f t="shared" si="1848"/>
        <v>0</v>
      </c>
      <c r="KV31" s="1112">
        <f t="shared" si="1848"/>
        <v>0</v>
      </c>
      <c r="KW31" s="1112">
        <f t="shared" si="1848"/>
        <v>0</v>
      </c>
      <c r="KX31" s="1112">
        <f t="shared" si="1848"/>
        <v>0</v>
      </c>
      <c r="KY31" s="1112">
        <f t="shared" si="1848"/>
        <v>0</v>
      </c>
      <c r="KZ31" s="1112">
        <f t="shared" si="1848"/>
        <v>0</v>
      </c>
      <c r="LA31" s="1112">
        <f t="shared" si="1848"/>
        <v>0</v>
      </c>
      <c r="LB31" s="1112">
        <f t="shared" si="1848"/>
        <v>0</v>
      </c>
      <c r="LC31" s="1113">
        <f t="shared" si="1848"/>
        <v>0</v>
      </c>
      <c r="LE31" s="1120">
        <f t="shared" ref="LE31:LR31" si="1849">SUM(LE32:LE35)</f>
        <v>0</v>
      </c>
      <c r="LF31" s="1112">
        <f t="shared" si="1849"/>
        <v>0</v>
      </c>
      <c r="LG31" s="1112">
        <f t="shared" si="1849"/>
        <v>0</v>
      </c>
      <c r="LH31" s="1112">
        <f t="shared" si="1849"/>
        <v>0</v>
      </c>
      <c r="LI31" s="1112">
        <f t="shared" si="1849"/>
        <v>0</v>
      </c>
      <c r="LJ31" s="1112">
        <f t="shared" si="1849"/>
        <v>0</v>
      </c>
      <c r="LK31" s="1112">
        <f t="shared" si="1849"/>
        <v>0</v>
      </c>
      <c r="LL31" s="1112">
        <f t="shared" si="1849"/>
        <v>0</v>
      </c>
      <c r="LM31" s="1112">
        <f t="shared" si="1849"/>
        <v>0</v>
      </c>
      <c r="LN31" s="1112">
        <f t="shared" si="1849"/>
        <v>0</v>
      </c>
      <c r="LO31" s="1112">
        <f t="shared" si="1849"/>
        <v>0</v>
      </c>
      <c r="LP31" s="1112">
        <f t="shared" si="1849"/>
        <v>0</v>
      </c>
      <c r="LQ31" s="1112">
        <f t="shared" si="1849"/>
        <v>0</v>
      </c>
      <c r="LR31" s="1113">
        <f t="shared" si="1849"/>
        <v>0</v>
      </c>
      <c r="LT31" s="1120">
        <f t="shared" ref="LT31:MG31" si="1850">SUM(LT32:LT35)</f>
        <v>0</v>
      </c>
      <c r="LU31" s="1112">
        <f t="shared" si="1850"/>
        <v>0</v>
      </c>
      <c r="LV31" s="1112">
        <f t="shared" si="1850"/>
        <v>0</v>
      </c>
      <c r="LW31" s="1112">
        <f t="shared" si="1850"/>
        <v>0</v>
      </c>
      <c r="LX31" s="1112">
        <f t="shared" si="1850"/>
        <v>0</v>
      </c>
      <c r="LY31" s="1112">
        <f t="shared" si="1850"/>
        <v>0</v>
      </c>
      <c r="LZ31" s="1112">
        <f t="shared" si="1850"/>
        <v>0</v>
      </c>
      <c r="MA31" s="1112">
        <f t="shared" si="1850"/>
        <v>0</v>
      </c>
      <c r="MB31" s="1112">
        <f t="shared" si="1850"/>
        <v>0</v>
      </c>
      <c r="MC31" s="1112">
        <f t="shared" si="1850"/>
        <v>0</v>
      </c>
      <c r="MD31" s="1112">
        <f t="shared" si="1850"/>
        <v>0</v>
      </c>
      <c r="ME31" s="1112">
        <f t="shared" si="1850"/>
        <v>0</v>
      </c>
      <c r="MF31" s="1112">
        <f t="shared" si="1850"/>
        <v>0</v>
      </c>
      <c r="MG31" s="1113">
        <f t="shared" si="1850"/>
        <v>0</v>
      </c>
      <c r="MI31" s="1120">
        <f t="shared" ref="MI31:MV31" si="1851">SUM(MI32:MI35)</f>
        <v>0</v>
      </c>
      <c r="MJ31" s="1112">
        <f t="shared" si="1851"/>
        <v>0</v>
      </c>
      <c r="MK31" s="1112">
        <f t="shared" si="1851"/>
        <v>0</v>
      </c>
      <c r="ML31" s="1112">
        <f t="shared" si="1851"/>
        <v>0</v>
      </c>
      <c r="MM31" s="1112">
        <f t="shared" si="1851"/>
        <v>0</v>
      </c>
      <c r="MN31" s="1112">
        <f t="shared" si="1851"/>
        <v>0</v>
      </c>
      <c r="MO31" s="1112">
        <f t="shared" si="1851"/>
        <v>0</v>
      </c>
      <c r="MP31" s="1112">
        <f t="shared" si="1851"/>
        <v>0</v>
      </c>
      <c r="MQ31" s="1112">
        <f t="shared" si="1851"/>
        <v>0</v>
      </c>
      <c r="MR31" s="1112">
        <f t="shared" si="1851"/>
        <v>0</v>
      </c>
      <c r="MS31" s="1112">
        <f t="shared" si="1851"/>
        <v>0</v>
      </c>
      <c r="MT31" s="1112">
        <f t="shared" si="1851"/>
        <v>0</v>
      </c>
      <c r="MU31" s="1112">
        <f t="shared" si="1851"/>
        <v>0</v>
      </c>
      <c r="MV31" s="1113">
        <f t="shared" si="1851"/>
        <v>0</v>
      </c>
      <c r="MX31" s="1120">
        <f t="shared" ref="MX31:NK31" si="1852">SUM(MX32:MX35)</f>
        <v>0</v>
      </c>
      <c r="MY31" s="1112">
        <f t="shared" si="1852"/>
        <v>0</v>
      </c>
      <c r="MZ31" s="1112">
        <f t="shared" si="1852"/>
        <v>0</v>
      </c>
      <c r="NA31" s="1112">
        <f t="shared" si="1852"/>
        <v>0</v>
      </c>
      <c r="NB31" s="1112">
        <f t="shared" si="1852"/>
        <v>0</v>
      </c>
      <c r="NC31" s="1112">
        <f t="shared" si="1852"/>
        <v>0</v>
      </c>
      <c r="ND31" s="1112">
        <f t="shared" si="1852"/>
        <v>0</v>
      </c>
      <c r="NE31" s="1112">
        <f t="shared" si="1852"/>
        <v>0</v>
      </c>
      <c r="NF31" s="1112">
        <f t="shared" si="1852"/>
        <v>0</v>
      </c>
      <c r="NG31" s="1112">
        <f t="shared" si="1852"/>
        <v>0</v>
      </c>
      <c r="NH31" s="1112">
        <f t="shared" si="1852"/>
        <v>0</v>
      </c>
      <c r="NI31" s="1112">
        <f t="shared" si="1852"/>
        <v>0</v>
      </c>
      <c r="NJ31" s="1112">
        <f t="shared" si="1852"/>
        <v>0</v>
      </c>
      <c r="NK31" s="1113">
        <f t="shared" si="1852"/>
        <v>0</v>
      </c>
      <c r="NM31" s="1120">
        <f t="shared" ref="NM31:NZ31" si="1853">SUM(NM32:NM35)</f>
        <v>0</v>
      </c>
      <c r="NN31" s="1112">
        <f t="shared" si="1853"/>
        <v>0</v>
      </c>
      <c r="NO31" s="1112">
        <f t="shared" si="1853"/>
        <v>0</v>
      </c>
      <c r="NP31" s="1112">
        <f t="shared" si="1853"/>
        <v>0</v>
      </c>
      <c r="NQ31" s="1112">
        <f t="shared" si="1853"/>
        <v>0</v>
      </c>
      <c r="NR31" s="1112">
        <f t="shared" si="1853"/>
        <v>0</v>
      </c>
      <c r="NS31" s="1112">
        <f t="shared" si="1853"/>
        <v>0</v>
      </c>
      <c r="NT31" s="1112">
        <f t="shared" si="1853"/>
        <v>0</v>
      </c>
      <c r="NU31" s="1112">
        <f t="shared" si="1853"/>
        <v>0</v>
      </c>
      <c r="NV31" s="1112">
        <f t="shared" si="1853"/>
        <v>0</v>
      </c>
      <c r="NW31" s="1112">
        <f t="shared" si="1853"/>
        <v>0</v>
      </c>
      <c r="NX31" s="1112">
        <f t="shared" si="1853"/>
        <v>0</v>
      </c>
      <c r="NY31" s="1112">
        <f t="shared" si="1853"/>
        <v>0</v>
      </c>
      <c r="NZ31" s="1113">
        <f t="shared" si="1853"/>
        <v>0</v>
      </c>
      <c r="OB31" s="1120">
        <f t="shared" ref="OB31:OO31" si="1854">SUM(OB32:OB35)</f>
        <v>0</v>
      </c>
      <c r="OC31" s="1112">
        <f t="shared" si="1854"/>
        <v>0</v>
      </c>
      <c r="OD31" s="1112">
        <f t="shared" si="1854"/>
        <v>0</v>
      </c>
      <c r="OE31" s="1112">
        <f t="shared" si="1854"/>
        <v>0</v>
      </c>
      <c r="OF31" s="1112">
        <f t="shared" si="1854"/>
        <v>0</v>
      </c>
      <c r="OG31" s="1112">
        <f t="shared" si="1854"/>
        <v>0</v>
      </c>
      <c r="OH31" s="1112">
        <f t="shared" si="1854"/>
        <v>0</v>
      </c>
      <c r="OI31" s="1112">
        <f t="shared" si="1854"/>
        <v>0</v>
      </c>
      <c r="OJ31" s="1112">
        <f t="shared" si="1854"/>
        <v>0</v>
      </c>
      <c r="OK31" s="1112">
        <f t="shared" si="1854"/>
        <v>0</v>
      </c>
      <c r="OL31" s="1112">
        <f t="shared" si="1854"/>
        <v>0</v>
      </c>
      <c r="OM31" s="1112">
        <f t="shared" si="1854"/>
        <v>0</v>
      </c>
      <c r="ON31" s="1112">
        <f t="shared" si="1854"/>
        <v>0</v>
      </c>
      <c r="OO31" s="1113">
        <f t="shared" si="1854"/>
        <v>0</v>
      </c>
      <c r="OQ31" s="1120">
        <f t="shared" ref="OQ31:PD31" si="1855">SUM(OQ32:OQ35)</f>
        <v>0</v>
      </c>
      <c r="OR31" s="1112">
        <f t="shared" si="1855"/>
        <v>0</v>
      </c>
      <c r="OS31" s="1112">
        <f t="shared" si="1855"/>
        <v>0</v>
      </c>
      <c r="OT31" s="1112">
        <f t="shared" si="1855"/>
        <v>0</v>
      </c>
      <c r="OU31" s="1112">
        <f t="shared" si="1855"/>
        <v>0</v>
      </c>
      <c r="OV31" s="1112">
        <f t="shared" si="1855"/>
        <v>0</v>
      </c>
      <c r="OW31" s="1112">
        <f t="shared" si="1855"/>
        <v>0</v>
      </c>
      <c r="OX31" s="1112">
        <f t="shared" si="1855"/>
        <v>0</v>
      </c>
      <c r="OY31" s="1112">
        <f t="shared" si="1855"/>
        <v>0</v>
      </c>
      <c r="OZ31" s="1112">
        <f t="shared" si="1855"/>
        <v>0</v>
      </c>
      <c r="PA31" s="1112">
        <f t="shared" si="1855"/>
        <v>0</v>
      </c>
      <c r="PB31" s="1112">
        <f t="shared" si="1855"/>
        <v>0</v>
      </c>
      <c r="PC31" s="1112">
        <f t="shared" si="1855"/>
        <v>0</v>
      </c>
      <c r="PD31" s="1113">
        <f t="shared" si="1855"/>
        <v>0</v>
      </c>
      <c r="PF31" s="1120">
        <f t="shared" ref="PF31:PS31" si="1856">SUM(PF32:PF35)</f>
        <v>0</v>
      </c>
      <c r="PG31" s="1112">
        <f t="shared" si="1856"/>
        <v>0</v>
      </c>
      <c r="PH31" s="1112">
        <f t="shared" si="1856"/>
        <v>0</v>
      </c>
      <c r="PI31" s="1112">
        <f t="shared" si="1856"/>
        <v>0</v>
      </c>
      <c r="PJ31" s="1112">
        <f t="shared" si="1856"/>
        <v>0</v>
      </c>
      <c r="PK31" s="1112">
        <f t="shared" si="1856"/>
        <v>0</v>
      </c>
      <c r="PL31" s="1112">
        <f t="shared" si="1856"/>
        <v>0</v>
      </c>
      <c r="PM31" s="1112">
        <f t="shared" si="1856"/>
        <v>0</v>
      </c>
      <c r="PN31" s="1112">
        <f t="shared" si="1856"/>
        <v>0</v>
      </c>
      <c r="PO31" s="1112">
        <f t="shared" si="1856"/>
        <v>0</v>
      </c>
      <c r="PP31" s="1112">
        <f t="shared" si="1856"/>
        <v>0</v>
      </c>
      <c r="PQ31" s="1112">
        <f t="shared" si="1856"/>
        <v>0</v>
      </c>
      <c r="PR31" s="1112">
        <f t="shared" si="1856"/>
        <v>0</v>
      </c>
      <c r="PS31" s="1113">
        <f t="shared" si="1856"/>
        <v>0</v>
      </c>
      <c r="PU31" s="1120">
        <f t="shared" ref="PU31:QH31" si="1857">SUM(PU32:PU35)</f>
        <v>0</v>
      </c>
      <c r="PV31" s="1112">
        <f t="shared" si="1857"/>
        <v>0</v>
      </c>
      <c r="PW31" s="1112">
        <f t="shared" si="1857"/>
        <v>0</v>
      </c>
      <c r="PX31" s="1112">
        <f t="shared" si="1857"/>
        <v>0</v>
      </c>
      <c r="PY31" s="1112">
        <f t="shared" si="1857"/>
        <v>0</v>
      </c>
      <c r="PZ31" s="1112">
        <f t="shared" si="1857"/>
        <v>0</v>
      </c>
      <c r="QA31" s="1112">
        <f t="shared" si="1857"/>
        <v>0</v>
      </c>
      <c r="QB31" s="1112">
        <f t="shared" si="1857"/>
        <v>0</v>
      </c>
      <c r="QC31" s="1112">
        <f t="shared" si="1857"/>
        <v>0</v>
      </c>
      <c r="QD31" s="1112">
        <f t="shared" si="1857"/>
        <v>0</v>
      </c>
      <c r="QE31" s="1112">
        <f t="shared" si="1857"/>
        <v>0</v>
      </c>
      <c r="QF31" s="1112">
        <f t="shared" si="1857"/>
        <v>0</v>
      </c>
      <c r="QG31" s="1112">
        <f t="shared" si="1857"/>
        <v>0</v>
      </c>
      <c r="QH31" s="1113">
        <f t="shared" si="1857"/>
        <v>0</v>
      </c>
      <c r="QJ31" s="1120">
        <f t="shared" ref="QJ31:QW31" si="1858">SUM(QJ32:QJ35)</f>
        <v>0</v>
      </c>
      <c r="QK31" s="1112">
        <f t="shared" si="1858"/>
        <v>0</v>
      </c>
      <c r="QL31" s="1112">
        <f t="shared" si="1858"/>
        <v>0</v>
      </c>
      <c r="QM31" s="1112">
        <f t="shared" si="1858"/>
        <v>0</v>
      </c>
      <c r="QN31" s="1112">
        <f t="shared" si="1858"/>
        <v>0</v>
      </c>
      <c r="QO31" s="1112">
        <f t="shared" si="1858"/>
        <v>0</v>
      </c>
      <c r="QP31" s="1112">
        <f t="shared" si="1858"/>
        <v>0</v>
      </c>
      <c r="QQ31" s="1112">
        <f t="shared" si="1858"/>
        <v>0</v>
      </c>
      <c r="QR31" s="1112">
        <f t="shared" si="1858"/>
        <v>0</v>
      </c>
      <c r="QS31" s="1112">
        <f t="shared" si="1858"/>
        <v>0</v>
      </c>
      <c r="QT31" s="1112">
        <f t="shared" si="1858"/>
        <v>0</v>
      </c>
      <c r="QU31" s="1112">
        <f t="shared" si="1858"/>
        <v>0</v>
      </c>
      <c r="QV31" s="1112">
        <f t="shared" si="1858"/>
        <v>0</v>
      </c>
      <c r="QW31" s="1113">
        <f t="shared" si="1858"/>
        <v>0</v>
      </c>
      <c r="QY31" s="1120">
        <f t="shared" ref="QY31:RL31" si="1859">SUM(QY32:QY35)</f>
        <v>0</v>
      </c>
      <c r="QZ31" s="1112">
        <f t="shared" si="1859"/>
        <v>0</v>
      </c>
      <c r="RA31" s="1112">
        <f t="shared" si="1859"/>
        <v>0</v>
      </c>
      <c r="RB31" s="1112">
        <f t="shared" si="1859"/>
        <v>0</v>
      </c>
      <c r="RC31" s="1112">
        <f t="shared" si="1859"/>
        <v>0</v>
      </c>
      <c r="RD31" s="1112">
        <f t="shared" si="1859"/>
        <v>0</v>
      </c>
      <c r="RE31" s="1112">
        <f t="shared" si="1859"/>
        <v>0</v>
      </c>
      <c r="RF31" s="1112">
        <f t="shared" si="1859"/>
        <v>0</v>
      </c>
      <c r="RG31" s="1112">
        <f t="shared" si="1859"/>
        <v>0</v>
      </c>
      <c r="RH31" s="1112">
        <f t="shared" si="1859"/>
        <v>0</v>
      </c>
      <c r="RI31" s="1112">
        <f t="shared" si="1859"/>
        <v>0</v>
      </c>
      <c r="RJ31" s="1112">
        <f t="shared" si="1859"/>
        <v>0</v>
      </c>
      <c r="RK31" s="1112">
        <f t="shared" si="1859"/>
        <v>0</v>
      </c>
      <c r="RL31" s="1113">
        <f t="shared" si="1859"/>
        <v>0</v>
      </c>
      <c r="RN31" s="1120">
        <f t="shared" ref="RN31:SA31" si="1860">SUM(RN32:RN35)</f>
        <v>0</v>
      </c>
      <c r="RO31" s="1112">
        <f t="shared" si="1860"/>
        <v>0</v>
      </c>
      <c r="RP31" s="1112">
        <f t="shared" si="1860"/>
        <v>0</v>
      </c>
      <c r="RQ31" s="1112">
        <f t="shared" si="1860"/>
        <v>0</v>
      </c>
      <c r="RR31" s="1112">
        <f t="shared" si="1860"/>
        <v>0</v>
      </c>
      <c r="RS31" s="1112">
        <f t="shared" si="1860"/>
        <v>0</v>
      </c>
      <c r="RT31" s="1112">
        <f t="shared" si="1860"/>
        <v>0</v>
      </c>
      <c r="RU31" s="1112">
        <f t="shared" si="1860"/>
        <v>0</v>
      </c>
      <c r="RV31" s="1112">
        <f t="shared" si="1860"/>
        <v>0</v>
      </c>
      <c r="RW31" s="1112">
        <f t="shared" si="1860"/>
        <v>0</v>
      </c>
      <c r="RX31" s="1112">
        <f t="shared" si="1860"/>
        <v>0</v>
      </c>
      <c r="RY31" s="1112">
        <f t="shared" si="1860"/>
        <v>0</v>
      </c>
      <c r="RZ31" s="1112">
        <f t="shared" si="1860"/>
        <v>0</v>
      </c>
      <c r="SA31" s="1113">
        <f t="shared" si="1860"/>
        <v>0</v>
      </c>
      <c r="SC31" s="1120">
        <f t="shared" ref="SC31:SP31" si="1861">SUM(SC32:SC35)</f>
        <v>0</v>
      </c>
      <c r="SD31" s="1112">
        <f t="shared" si="1861"/>
        <v>0</v>
      </c>
      <c r="SE31" s="1112">
        <f t="shared" si="1861"/>
        <v>0</v>
      </c>
      <c r="SF31" s="1112">
        <f t="shared" si="1861"/>
        <v>0</v>
      </c>
      <c r="SG31" s="1112">
        <f t="shared" si="1861"/>
        <v>0</v>
      </c>
      <c r="SH31" s="1112">
        <f t="shared" si="1861"/>
        <v>0</v>
      </c>
      <c r="SI31" s="1112">
        <f t="shared" si="1861"/>
        <v>0</v>
      </c>
      <c r="SJ31" s="1112">
        <f t="shared" si="1861"/>
        <v>0</v>
      </c>
      <c r="SK31" s="1112">
        <f t="shared" si="1861"/>
        <v>0</v>
      </c>
      <c r="SL31" s="1112">
        <f t="shared" si="1861"/>
        <v>0</v>
      </c>
      <c r="SM31" s="1112">
        <f t="shared" si="1861"/>
        <v>0</v>
      </c>
      <c r="SN31" s="1112">
        <f t="shared" si="1861"/>
        <v>0</v>
      </c>
      <c r="SO31" s="1112">
        <f t="shared" si="1861"/>
        <v>0</v>
      </c>
      <c r="SP31" s="1113">
        <f t="shared" si="1861"/>
        <v>0</v>
      </c>
      <c r="SR31" s="1120">
        <f t="shared" ref="SR31:TE31" si="1862">SUM(SR32:SR35)</f>
        <v>0</v>
      </c>
      <c r="SS31" s="1112">
        <f t="shared" si="1862"/>
        <v>0</v>
      </c>
      <c r="ST31" s="1112">
        <f t="shared" si="1862"/>
        <v>0</v>
      </c>
      <c r="SU31" s="1112">
        <f t="shared" si="1862"/>
        <v>0</v>
      </c>
      <c r="SV31" s="1112">
        <f t="shared" si="1862"/>
        <v>0</v>
      </c>
      <c r="SW31" s="1112">
        <f t="shared" si="1862"/>
        <v>0</v>
      </c>
      <c r="SX31" s="1112">
        <f t="shared" si="1862"/>
        <v>0</v>
      </c>
      <c r="SY31" s="1112">
        <f t="shared" si="1862"/>
        <v>0</v>
      </c>
      <c r="SZ31" s="1112">
        <f t="shared" si="1862"/>
        <v>0</v>
      </c>
      <c r="TA31" s="1112">
        <f t="shared" si="1862"/>
        <v>0</v>
      </c>
      <c r="TB31" s="1112">
        <f t="shared" si="1862"/>
        <v>0</v>
      </c>
      <c r="TC31" s="1112">
        <f t="shared" si="1862"/>
        <v>0</v>
      </c>
      <c r="TD31" s="1112">
        <f t="shared" si="1862"/>
        <v>0</v>
      </c>
      <c r="TE31" s="1113">
        <f t="shared" si="1862"/>
        <v>0</v>
      </c>
      <c r="TG31" s="1120">
        <f t="shared" ref="TG31:TT31" si="1863">SUM(TG32:TG35)</f>
        <v>0</v>
      </c>
      <c r="TH31" s="1112">
        <f t="shared" si="1863"/>
        <v>0</v>
      </c>
      <c r="TI31" s="1112">
        <f t="shared" si="1863"/>
        <v>0</v>
      </c>
      <c r="TJ31" s="1112">
        <f t="shared" si="1863"/>
        <v>0</v>
      </c>
      <c r="TK31" s="1112">
        <f t="shared" si="1863"/>
        <v>0</v>
      </c>
      <c r="TL31" s="1112">
        <f t="shared" si="1863"/>
        <v>0</v>
      </c>
      <c r="TM31" s="1112">
        <f t="shared" si="1863"/>
        <v>0</v>
      </c>
      <c r="TN31" s="1112">
        <f t="shared" si="1863"/>
        <v>0</v>
      </c>
      <c r="TO31" s="1112">
        <f t="shared" si="1863"/>
        <v>0</v>
      </c>
      <c r="TP31" s="1112">
        <f t="shared" si="1863"/>
        <v>0</v>
      </c>
      <c r="TQ31" s="1112">
        <f t="shared" si="1863"/>
        <v>0</v>
      </c>
      <c r="TR31" s="1112">
        <f t="shared" si="1863"/>
        <v>0</v>
      </c>
      <c r="TS31" s="1112">
        <f t="shared" si="1863"/>
        <v>0</v>
      </c>
      <c r="TT31" s="1113">
        <f t="shared" si="1863"/>
        <v>0</v>
      </c>
      <c r="TV31" s="1120">
        <f t="shared" ref="TV31:UI31" si="1864">SUM(TV32:TV35)</f>
        <v>0</v>
      </c>
      <c r="TW31" s="1112">
        <f t="shared" si="1864"/>
        <v>0</v>
      </c>
      <c r="TX31" s="1112">
        <f t="shared" si="1864"/>
        <v>0</v>
      </c>
      <c r="TY31" s="1112">
        <f t="shared" si="1864"/>
        <v>0</v>
      </c>
      <c r="TZ31" s="1112">
        <f t="shared" si="1864"/>
        <v>0</v>
      </c>
      <c r="UA31" s="1112">
        <f t="shared" si="1864"/>
        <v>0</v>
      </c>
      <c r="UB31" s="1112">
        <f t="shared" si="1864"/>
        <v>0</v>
      </c>
      <c r="UC31" s="1112">
        <f t="shared" si="1864"/>
        <v>0</v>
      </c>
      <c r="UD31" s="1112">
        <f t="shared" si="1864"/>
        <v>0</v>
      </c>
      <c r="UE31" s="1112">
        <f t="shared" si="1864"/>
        <v>0</v>
      </c>
      <c r="UF31" s="1112">
        <f t="shared" si="1864"/>
        <v>0</v>
      </c>
      <c r="UG31" s="1112">
        <f t="shared" si="1864"/>
        <v>0</v>
      </c>
      <c r="UH31" s="1112">
        <f t="shared" si="1864"/>
        <v>0</v>
      </c>
      <c r="UI31" s="1113">
        <f t="shared" si="1864"/>
        <v>0</v>
      </c>
      <c r="UK31" s="1120">
        <f t="shared" ref="UK31:UX31" si="1865">SUM(UK32:UK35)</f>
        <v>0</v>
      </c>
      <c r="UL31" s="1112">
        <f t="shared" si="1865"/>
        <v>0</v>
      </c>
      <c r="UM31" s="1112">
        <f t="shared" si="1865"/>
        <v>0</v>
      </c>
      <c r="UN31" s="1112">
        <f t="shared" si="1865"/>
        <v>0</v>
      </c>
      <c r="UO31" s="1112">
        <f t="shared" si="1865"/>
        <v>0</v>
      </c>
      <c r="UP31" s="1112">
        <f t="shared" si="1865"/>
        <v>0</v>
      </c>
      <c r="UQ31" s="1112">
        <f t="shared" si="1865"/>
        <v>0</v>
      </c>
      <c r="UR31" s="1112">
        <f t="shared" si="1865"/>
        <v>0</v>
      </c>
      <c r="US31" s="1112">
        <f t="shared" si="1865"/>
        <v>0</v>
      </c>
      <c r="UT31" s="1112">
        <f t="shared" si="1865"/>
        <v>0</v>
      </c>
      <c r="UU31" s="1112">
        <f t="shared" si="1865"/>
        <v>0</v>
      </c>
      <c r="UV31" s="1112">
        <f t="shared" si="1865"/>
        <v>0</v>
      </c>
      <c r="UW31" s="1112">
        <f t="shared" si="1865"/>
        <v>0</v>
      </c>
      <c r="UX31" s="1113">
        <f t="shared" si="1865"/>
        <v>0</v>
      </c>
      <c r="UZ31" s="1120">
        <f t="shared" ref="UZ31:VM31" si="1866">SUM(UZ32:UZ35)</f>
        <v>0</v>
      </c>
      <c r="VA31" s="1112">
        <f t="shared" si="1866"/>
        <v>0</v>
      </c>
      <c r="VB31" s="1112">
        <f t="shared" si="1866"/>
        <v>0</v>
      </c>
      <c r="VC31" s="1112">
        <f t="shared" si="1866"/>
        <v>0</v>
      </c>
      <c r="VD31" s="1112">
        <f t="shared" si="1866"/>
        <v>0</v>
      </c>
      <c r="VE31" s="1112">
        <f t="shared" si="1866"/>
        <v>0</v>
      </c>
      <c r="VF31" s="1112">
        <f t="shared" si="1866"/>
        <v>0</v>
      </c>
      <c r="VG31" s="1112">
        <f t="shared" si="1866"/>
        <v>0</v>
      </c>
      <c r="VH31" s="1112">
        <f t="shared" si="1866"/>
        <v>0</v>
      </c>
      <c r="VI31" s="1112">
        <f t="shared" si="1866"/>
        <v>0</v>
      </c>
      <c r="VJ31" s="1112">
        <f t="shared" si="1866"/>
        <v>0</v>
      </c>
      <c r="VK31" s="1112">
        <f t="shared" si="1866"/>
        <v>0</v>
      </c>
      <c r="VL31" s="1112">
        <f t="shared" si="1866"/>
        <v>0</v>
      </c>
      <c r="VM31" s="1113">
        <f t="shared" si="1866"/>
        <v>0</v>
      </c>
      <c r="VO31" s="1120">
        <f t="shared" ref="VO31:WB31" si="1867">SUM(VO32:VO35)</f>
        <v>0</v>
      </c>
      <c r="VP31" s="1112">
        <f t="shared" si="1867"/>
        <v>0</v>
      </c>
      <c r="VQ31" s="1112">
        <f t="shared" si="1867"/>
        <v>0</v>
      </c>
      <c r="VR31" s="1112">
        <f t="shared" si="1867"/>
        <v>0</v>
      </c>
      <c r="VS31" s="1112">
        <f t="shared" si="1867"/>
        <v>0</v>
      </c>
      <c r="VT31" s="1112">
        <f t="shared" si="1867"/>
        <v>0</v>
      </c>
      <c r="VU31" s="1112">
        <f t="shared" si="1867"/>
        <v>0</v>
      </c>
      <c r="VV31" s="1112">
        <f t="shared" si="1867"/>
        <v>0</v>
      </c>
      <c r="VW31" s="1112">
        <f t="shared" si="1867"/>
        <v>0</v>
      </c>
      <c r="VX31" s="1112">
        <f t="shared" si="1867"/>
        <v>0</v>
      </c>
      <c r="VY31" s="1112">
        <f t="shared" si="1867"/>
        <v>0</v>
      </c>
      <c r="VZ31" s="1112">
        <f t="shared" si="1867"/>
        <v>0</v>
      </c>
      <c r="WA31" s="1112">
        <f t="shared" si="1867"/>
        <v>0</v>
      </c>
      <c r="WB31" s="1113">
        <f t="shared" si="1867"/>
        <v>0</v>
      </c>
      <c r="WD31" s="1120">
        <f t="shared" ref="WD31:WQ31" si="1868">SUM(WD32:WD35)</f>
        <v>0</v>
      </c>
      <c r="WE31" s="1112">
        <f t="shared" si="1868"/>
        <v>0</v>
      </c>
      <c r="WF31" s="1112">
        <f t="shared" si="1868"/>
        <v>0</v>
      </c>
      <c r="WG31" s="1112">
        <f t="shared" si="1868"/>
        <v>0</v>
      </c>
      <c r="WH31" s="1112">
        <f t="shared" si="1868"/>
        <v>0</v>
      </c>
      <c r="WI31" s="1112">
        <f t="shared" si="1868"/>
        <v>0</v>
      </c>
      <c r="WJ31" s="1112">
        <f t="shared" si="1868"/>
        <v>0</v>
      </c>
      <c r="WK31" s="1112">
        <f t="shared" si="1868"/>
        <v>0</v>
      </c>
      <c r="WL31" s="1112">
        <f t="shared" si="1868"/>
        <v>0</v>
      </c>
      <c r="WM31" s="1112">
        <f t="shared" si="1868"/>
        <v>0</v>
      </c>
      <c r="WN31" s="1112">
        <f t="shared" si="1868"/>
        <v>0</v>
      </c>
      <c r="WO31" s="1112">
        <f t="shared" si="1868"/>
        <v>0</v>
      </c>
      <c r="WP31" s="1112">
        <f t="shared" si="1868"/>
        <v>0</v>
      </c>
      <c r="WQ31" s="1113">
        <f t="shared" si="1868"/>
        <v>0</v>
      </c>
      <c r="WS31" s="1120">
        <f t="shared" ref="WS31:XF31" si="1869">SUM(WS32:WS35)</f>
        <v>0</v>
      </c>
      <c r="WT31" s="1112">
        <f t="shared" si="1869"/>
        <v>0</v>
      </c>
      <c r="WU31" s="1112">
        <f t="shared" si="1869"/>
        <v>0</v>
      </c>
      <c r="WV31" s="1112">
        <f t="shared" si="1869"/>
        <v>0</v>
      </c>
      <c r="WW31" s="1112">
        <f t="shared" si="1869"/>
        <v>0</v>
      </c>
      <c r="WX31" s="1112">
        <f t="shared" si="1869"/>
        <v>0</v>
      </c>
      <c r="WY31" s="1112">
        <f t="shared" si="1869"/>
        <v>0</v>
      </c>
      <c r="WZ31" s="1112">
        <f t="shared" si="1869"/>
        <v>0</v>
      </c>
      <c r="XA31" s="1112">
        <f t="shared" si="1869"/>
        <v>0</v>
      </c>
      <c r="XB31" s="1112">
        <f t="shared" si="1869"/>
        <v>0</v>
      </c>
      <c r="XC31" s="1112">
        <f t="shared" si="1869"/>
        <v>0</v>
      </c>
      <c r="XD31" s="1112">
        <f t="shared" si="1869"/>
        <v>0</v>
      </c>
      <c r="XE31" s="1112">
        <f t="shared" si="1869"/>
        <v>0</v>
      </c>
      <c r="XF31" s="1113">
        <f t="shared" si="1869"/>
        <v>0</v>
      </c>
      <c r="XH31" s="1120">
        <f t="shared" ref="XH31:XU31" si="1870">SUM(XH32:XH35)</f>
        <v>0</v>
      </c>
      <c r="XI31" s="1112">
        <f t="shared" si="1870"/>
        <v>0</v>
      </c>
      <c r="XJ31" s="1112">
        <f t="shared" si="1870"/>
        <v>0</v>
      </c>
      <c r="XK31" s="1112">
        <f t="shared" si="1870"/>
        <v>0</v>
      </c>
      <c r="XL31" s="1112">
        <f t="shared" si="1870"/>
        <v>0</v>
      </c>
      <c r="XM31" s="1112">
        <f t="shared" si="1870"/>
        <v>0</v>
      </c>
      <c r="XN31" s="1112">
        <f t="shared" si="1870"/>
        <v>0</v>
      </c>
      <c r="XO31" s="1112">
        <f t="shared" si="1870"/>
        <v>0</v>
      </c>
      <c r="XP31" s="1112">
        <f t="shared" si="1870"/>
        <v>0</v>
      </c>
      <c r="XQ31" s="1112">
        <f t="shared" si="1870"/>
        <v>0</v>
      </c>
      <c r="XR31" s="1112">
        <f t="shared" si="1870"/>
        <v>0</v>
      </c>
      <c r="XS31" s="1112">
        <f t="shared" si="1870"/>
        <v>0</v>
      </c>
      <c r="XT31" s="1112">
        <f t="shared" si="1870"/>
        <v>0</v>
      </c>
      <c r="XU31" s="1113">
        <f t="shared" si="1870"/>
        <v>0</v>
      </c>
      <c r="XW31" s="1120">
        <f t="shared" ref="XW31:YJ31" si="1871">SUM(XW32:XW35)</f>
        <v>0</v>
      </c>
      <c r="XX31" s="1112">
        <f t="shared" si="1871"/>
        <v>0</v>
      </c>
      <c r="XY31" s="1112">
        <f t="shared" si="1871"/>
        <v>0</v>
      </c>
      <c r="XZ31" s="1112">
        <f t="shared" si="1871"/>
        <v>0</v>
      </c>
      <c r="YA31" s="1112">
        <f t="shared" si="1871"/>
        <v>0</v>
      </c>
      <c r="YB31" s="1112">
        <f t="shared" si="1871"/>
        <v>0</v>
      </c>
      <c r="YC31" s="1112">
        <f t="shared" si="1871"/>
        <v>0</v>
      </c>
      <c r="YD31" s="1112">
        <f t="shared" si="1871"/>
        <v>0</v>
      </c>
      <c r="YE31" s="1112">
        <f t="shared" si="1871"/>
        <v>0</v>
      </c>
      <c r="YF31" s="1112">
        <f t="shared" si="1871"/>
        <v>0</v>
      </c>
      <c r="YG31" s="1112">
        <f t="shared" si="1871"/>
        <v>0</v>
      </c>
      <c r="YH31" s="1112">
        <f t="shared" si="1871"/>
        <v>0</v>
      </c>
      <c r="YI31" s="1112">
        <f t="shared" si="1871"/>
        <v>0</v>
      </c>
      <c r="YJ31" s="1113">
        <f t="shared" si="1871"/>
        <v>0</v>
      </c>
      <c r="YL31" s="1120">
        <f t="shared" ref="YL31:YY31" si="1872">SUM(YL32:YL35)</f>
        <v>0</v>
      </c>
      <c r="YM31" s="1112">
        <f t="shared" si="1872"/>
        <v>0</v>
      </c>
      <c r="YN31" s="1112">
        <f t="shared" si="1872"/>
        <v>0</v>
      </c>
      <c r="YO31" s="1112">
        <f t="shared" si="1872"/>
        <v>0</v>
      </c>
      <c r="YP31" s="1112">
        <f t="shared" si="1872"/>
        <v>0</v>
      </c>
      <c r="YQ31" s="1112">
        <f t="shared" si="1872"/>
        <v>0</v>
      </c>
      <c r="YR31" s="1112">
        <f t="shared" si="1872"/>
        <v>0</v>
      </c>
      <c r="YS31" s="1112">
        <f t="shared" si="1872"/>
        <v>0</v>
      </c>
      <c r="YT31" s="1112">
        <f t="shared" si="1872"/>
        <v>0</v>
      </c>
      <c r="YU31" s="1112">
        <f t="shared" si="1872"/>
        <v>0</v>
      </c>
      <c r="YV31" s="1112">
        <f t="shared" si="1872"/>
        <v>0</v>
      </c>
      <c r="YW31" s="1112">
        <f t="shared" si="1872"/>
        <v>0</v>
      </c>
      <c r="YX31" s="1112">
        <f t="shared" si="1872"/>
        <v>0</v>
      </c>
      <c r="YY31" s="1113">
        <f t="shared" si="1872"/>
        <v>0</v>
      </c>
      <c r="ZA31" s="1120">
        <f t="shared" ref="ZA31:ZN31" si="1873">SUM(ZA32:ZA35)</f>
        <v>0</v>
      </c>
      <c r="ZB31" s="1112">
        <f t="shared" si="1873"/>
        <v>0</v>
      </c>
      <c r="ZC31" s="1112">
        <f t="shared" si="1873"/>
        <v>0</v>
      </c>
      <c r="ZD31" s="1112">
        <f t="shared" si="1873"/>
        <v>0</v>
      </c>
      <c r="ZE31" s="1112">
        <f t="shared" si="1873"/>
        <v>0</v>
      </c>
      <c r="ZF31" s="1112">
        <f t="shared" si="1873"/>
        <v>0</v>
      </c>
      <c r="ZG31" s="1112">
        <f t="shared" si="1873"/>
        <v>0</v>
      </c>
      <c r="ZH31" s="1112">
        <f t="shared" si="1873"/>
        <v>0</v>
      </c>
      <c r="ZI31" s="1112">
        <f t="shared" si="1873"/>
        <v>0</v>
      </c>
      <c r="ZJ31" s="1112">
        <f t="shared" si="1873"/>
        <v>0</v>
      </c>
      <c r="ZK31" s="1112">
        <f t="shared" si="1873"/>
        <v>0</v>
      </c>
      <c r="ZL31" s="1112">
        <f t="shared" si="1873"/>
        <v>0</v>
      </c>
      <c r="ZM31" s="1112">
        <f t="shared" si="1873"/>
        <v>0</v>
      </c>
      <c r="ZN31" s="1113">
        <f t="shared" si="1873"/>
        <v>0</v>
      </c>
      <c r="ZP31" s="1120">
        <f t="shared" ref="ZP31:AAC31" si="1874">SUM(ZP32:ZP35)</f>
        <v>0</v>
      </c>
      <c r="ZQ31" s="1112">
        <f t="shared" si="1874"/>
        <v>0</v>
      </c>
      <c r="ZR31" s="1112">
        <f t="shared" si="1874"/>
        <v>0</v>
      </c>
      <c r="ZS31" s="1112">
        <f t="shared" si="1874"/>
        <v>0</v>
      </c>
      <c r="ZT31" s="1112">
        <f t="shared" si="1874"/>
        <v>0</v>
      </c>
      <c r="ZU31" s="1112">
        <f t="shared" si="1874"/>
        <v>0</v>
      </c>
      <c r="ZV31" s="1112">
        <f t="shared" si="1874"/>
        <v>0</v>
      </c>
      <c r="ZW31" s="1112">
        <f t="shared" si="1874"/>
        <v>0</v>
      </c>
      <c r="ZX31" s="1112">
        <f t="shared" si="1874"/>
        <v>0</v>
      </c>
      <c r="ZY31" s="1112">
        <f t="shared" si="1874"/>
        <v>0</v>
      </c>
      <c r="ZZ31" s="1112">
        <f t="shared" si="1874"/>
        <v>0</v>
      </c>
      <c r="AAA31" s="1112">
        <f t="shared" si="1874"/>
        <v>0</v>
      </c>
      <c r="AAB31" s="1112">
        <f t="shared" si="1874"/>
        <v>0</v>
      </c>
      <c r="AAC31" s="1113">
        <f t="shared" si="1874"/>
        <v>0</v>
      </c>
      <c r="AAE31" s="1120">
        <f t="shared" ref="AAE31:AAR31" si="1875">SUM(AAE32:AAE35)</f>
        <v>0</v>
      </c>
      <c r="AAF31" s="1112">
        <f t="shared" si="1875"/>
        <v>0</v>
      </c>
      <c r="AAG31" s="1112">
        <f t="shared" si="1875"/>
        <v>0</v>
      </c>
      <c r="AAH31" s="1112">
        <f t="shared" si="1875"/>
        <v>0</v>
      </c>
      <c r="AAI31" s="1112">
        <f t="shared" si="1875"/>
        <v>0</v>
      </c>
      <c r="AAJ31" s="1112">
        <f t="shared" si="1875"/>
        <v>0</v>
      </c>
      <c r="AAK31" s="1112">
        <f t="shared" si="1875"/>
        <v>0</v>
      </c>
      <c r="AAL31" s="1112">
        <f t="shared" si="1875"/>
        <v>0</v>
      </c>
      <c r="AAM31" s="1112">
        <f t="shared" si="1875"/>
        <v>0</v>
      </c>
      <c r="AAN31" s="1112">
        <f t="shared" si="1875"/>
        <v>0</v>
      </c>
      <c r="AAO31" s="1112">
        <f t="shared" si="1875"/>
        <v>0</v>
      </c>
      <c r="AAP31" s="1112">
        <f t="shared" si="1875"/>
        <v>0</v>
      </c>
      <c r="AAQ31" s="1112">
        <f t="shared" si="1875"/>
        <v>0</v>
      </c>
      <c r="AAR31" s="1113">
        <f t="shared" si="1875"/>
        <v>0</v>
      </c>
      <c r="AAT31" s="1120">
        <f t="shared" ref="AAT31:ABG31" si="1876">SUM(AAT32:AAT35)</f>
        <v>0</v>
      </c>
      <c r="AAU31" s="1112">
        <f t="shared" si="1876"/>
        <v>0</v>
      </c>
      <c r="AAV31" s="1112">
        <f t="shared" si="1876"/>
        <v>0</v>
      </c>
      <c r="AAW31" s="1112">
        <f t="shared" si="1876"/>
        <v>0</v>
      </c>
      <c r="AAX31" s="1112">
        <f t="shared" si="1876"/>
        <v>0</v>
      </c>
      <c r="AAY31" s="1112">
        <f t="shared" si="1876"/>
        <v>0</v>
      </c>
      <c r="AAZ31" s="1112">
        <f t="shared" si="1876"/>
        <v>0</v>
      </c>
      <c r="ABA31" s="1112">
        <f t="shared" si="1876"/>
        <v>0</v>
      </c>
      <c r="ABB31" s="1112">
        <f t="shared" si="1876"/>
        <v>0</v>
      </c>
      <c r="ABC31" s="1112">
        <f t="shared" si="1876"/>
        <v>0</v>
      </c>
      <c r="ABD31" s="1112">
        <f t="shared" si="1876"/>
        <v>0</v>
      </c>
      <c r="ABE31" s="1112">
        <f t="shared" si="1876"/>
        <v>0</v>
      </c>
      <c r="ABF31" s="1112">
        <f t="shared" si="1876"/>
        <v>0</v>
      </c>
      <c r="ABG31" s="1113">
        <f t="shared" si="1876"/>
        <v>0</v>
      </c>
      <c r="ABI31" s="1120">
        <f t="shared" ref="ABI31:ABV31" si="1877">SUM(ABI32:ABI35)</f>
        <v>0</v>
      </c>
      <c r="ABJ31" s="1112">
        <f t="shared" si="1877"/>
        <v>0</v>
      </c>
      <c r="ABK31" s="1112">
        <f t="shared" si="1877"/>
        <v>0</v>
      </c>
      <c r="ABL31" s="1112">
        <f t="shared" si="1877"/>
        <v>0</v>
      </c>
      <c r="ABM31" s="1112">
        <f t="shared" si="1877"/>
        <v>0</v>
      </c>
      <c r="ABN31" s="1112">
        <f t="shared" si="1877"/>
        <v>0</v>
      </c>
      <c r="ABO31" s="1112">
        <f t="shared" si="1877"/>
        <v>0</v>
      </c>
      <c r="ABP31" s="1112">
        <f t="shared" si="1877"/>
        <v>0</v>
      </c>
      <c r="ABQ31" s="1112">
        <f t="shared" si="1877"/>
        <v>0</v>
      </c>
      <c r="ABR31" s="1112">
        <f t="shared" si="1877"/>
        <v>0</v>
      </c>
      <c r="ABS31" s="1112">
        <f t="shared" si="1877"/>
        <v>0</v>
      </c>
      <c r="ABT31" s="1112">
        <f t="shared" si="1877"/>
        <v>0</v>
      </c>
      <c r="ABU31" s="1112">
        <f t="shared" si="1877"/>
        <v>0</v>
      </c>
      <c r="ABV31" s="1113">
        <f t="shared" si="1877"/>
        <v>0</v>
      </c>
      <c r="ABX31" s="1120">
        <f t="shared" ref="ABX31:ACK31" si="1878">SUM(ABX32:ABX35)</f>
        <v>0</v>
      </c>
      <c r="ABY31" s="1112">
        <f t="shared" si="1878"/>
        <v>0</v>
      </c>
      <c r="ABZ31" s="1112">
        <f t="shared" si="1878"/>
        <v>0</v>
      </c>
      <c r="ACA31" s="1112">
        <f t="shared" si="1878"/>
        <v>0</v>
      </c>
      <c r="ACB31" s="1112">
        <f t="shared" si="1878"/>
        <v>0</v>
      </c>
      <c r="ACC31" s="1112">
        <f t="shared" si="1878"/>
        <v>0</v>
      </c>
      <c r="ACD31" s="1112">
        <f t="shared" si="1878"/>
        <v>0</v>
      </c>
      <c r="ACE31" s="1112">
        <f t="shared" si="1878"/>
        <v>0</v>
      </c>
      <c r="ACF31" s="1112">
        <f t="shared" si="1878"/>
        <v>0</v>
      </c>
      <c r="ACG31" s="1112">
        <f t="shared" si="1878"/>
        <v>0</v>
      </c>
      <c r="ACH31" s="1112">
        <f t="shared" si="1878"/>
        <v>0</v>
      </c>
      <c r="ACI31" s="1112">
        <f t="shared" si="1878"/>
        <v>0</v>
      </c>
      <c r="ACJ31" s="1112">
        <f t="shared" si="1878"/>
        <v>0</v>
      </c>
      <c r="ACK31" s="1113">
        <f t="shared" si="1878"/>
        <v>0</v>
      </c>
      <c r="ACM31" s="1120">
        <f t="shared" ref="ACM31:ACZ31" si="1879">SUM(ACM32:ACM35)</f>
        <v>0</v>
      </c>
      <c r="ACN31" s="1112">
        <f t="shared" si="1879"/>
        <v>0</v>
      </c>
      <c r="ACO31" s="1112">
        <f t="shared" si="1879"/>
        <v>0</v>
      </c>
      <c r="ACP31" s="1112">
        <f t="shared" si="1879"/>
        <v>0</v>
      </c>
      <c r="ACQ31" s="1112">
        <f t="shared" si="1879"/>
        <v>0</v>
      </c>
      <c r="ACR31" s="1112">
        <f t="shared" si="1879"/>
        <v>0</v>
      </c>
      <c r="ACS31" s="1112">
        <f t="shared" si="1879"/>
        <v>0</v>
      </c>
      <c r="ACT31" s="1112">
        <f t="shared" si="1879"/>
        <v>0</v>
      </c>
      <c r="ACU31" s="1112">
        <f t="shared" si="1879"/>
        <v>0</v>
      </c>
      <c r="ACV31" s="1112">
        <f t="shared" si="1879"/>
        <v>0</v>
      </c>
      <c r="ACW31" s="1112">
        <f t="shared" si="1879"/>
        <v>0</v>
      </c>
      <c r="ACX31" s="1112">
        <f t="shared" si="1879"/>
        <v>0</v>
      </c>
      <c r="ACY31" s="1112">
        <f t="shared" si="1879"/>
        <v>0</v>
      </c>
      <c r="ACZ31" s="1113">
        <f t="shared" si="1879"/>
        <v>0</v>
      </c>
      <c r="ADB31" s="1120">
        <f t="shared" ref="ADB31:ADO31" si="1880">SUM(ADB32:ADB35)</f>
        <v>0</v>
      </c>
      <c r="ADC31" s="1112">
        <f t="shared" si="1880"/>
        <v>0</v>
      </c>
      <c r="ADD31" s="1112">
        <f t="shared" si="1880"/>
        <v>0</v>
      </c>
      <c r="ADE31" s="1112">
        <f t="shared" si="1880"/>
        <v>0</v>
      </c>
      <c r="ADF31" s="1112">
        <f t="shared" si="1880"/>
        <v>0</v>
      </c>
      <c r="ADG31" s="1112">
        <f t="shared" si="1880"/>
        <v>0</v>
      </c>
      <c r="ADH31" s="1112">
        <f t="shared" si="1880"/>
        <v>0</v>
      </c>
      <c r="ADI31" s="1112">
        <f t="shared" si="1880"/>
        <v>0</v>
      </c>
      <c r="ADJ31" s="1112">
        <f t="shared" si="1880"/>
        <v>0</v>
      </c>
      <c r="ADK31" s="1112">
        <f t="shared" si="1880"/>
        <v>0</v>
      </c>
      <c r="ADL31" s="1112">
        <f t="shared" si="1880"/>
        <v>0</v>
      </c>
      <c r="ADM31" s="1112">
        <f t="shared" si="1880"/>
        <v>0</v>
      </c>
      <c r="ADN31" s="1112">
        <f t="shared" si="1880"/>
        <v>0</v>
      </c>
      <c r="ADO31" s="1113">
        <f t="shared" si="1880"/>
        <v>0</v>
      </c>
      <c r="ADQ31" s="1120">
        <f t="shared" ref="ADQ31:AED31" si="1881">SUM(ADQ32:ADQ35)</f>
        <v>0</v>
      </c>
      <c r="ADR31" s="1112">
        <f t="shared" si="1881"/>
        <v>0</v>
      </c>
      <c r="ADS31" s="1112">
        <f t="shared" si="1881"/>
        <v>0</v>
      </c>
      <c r="ADT31" s="1112">
        <f t="shared" si="1881"/>
        <v>0</v>
      </c>
      <c r="ADU31" s="1112">
        <f t="shared" si="1881"/>
        <v>0</v>
      </c>
      <c r="ADV31" s="1112">
        <f t="shared" si="1881"/>
        <v>0</v>
      </c>
      <c r="ADW31" s="1112">
        <f t="shared" si="1881"/>
        <v>0</v>
      </c>
      <c r="ADX31" s="1112">
        <f t="shared" si="1881"/>
        <v>0</v>
      </c>
      <c r="ADY31" s="1112">
        <f t="shared" si="1881"/>
        <v>0</v>
      </c>
      <c r="ADZ31" s="1112">
        <f t="shared" si="1881"/>
        <v>0</v>
      </c>
      <c r="AEA31" s="1112">
        <f t="shared" si="1881"/>
        <v>0</v>
      </c>
      <c r="AEB31" s="1112">
        <f t="shared" si="1881"/>
        <v>0</v>
      </c>
      <c r="AEC31" s="1112">
        <f t="shared" si="1881"/>
        <v>0</v>
      </c>
      <c r="AED31" s="1113">
        <f t="shared" si="1881"/>
        <v>0</v>
      </c>
      <c r="AEF31" s="1120">
        <f t="shared" ref="AEF31:AES31" si="1882">SUM(AEF32:AEF35)</f>
        <v>0</v>
      </c>
      <c r="AEG31" s="1112">
        <f t="shared" si="1882"/>
        <v>0</v>
      </c>
      <c r="AEH31" s="1112">
        <f t="shared" si="1882"/>
        <v>0</v>
      </c>
      <c r="AEI31" s="1112">
        <f t="shared" si="1882"/>
        <v>0</v>
      </c>
      <c r="AEJ31" s="1112">
        <f t="shared" si="1882"/>
        <v>0</v>
      </c>
      <c r="AEK31" s="1112">
        <f t="shared" si="1882"/>
        <v>0</v>
      </c>
      <c r="AEL31" s="1112">
        <f t="shared" si="1882"/>
        <v>0</v>
      </c>
      <c r="AEM31" s="1112">
        <f t="shared" si="1882"/>
        <v>0</v>
      </c>
      <c r="AEN31" s="1112">
        <f t="shared" si="1882"/>
        <v>0</v>
      </c>
      <c r="AEO31" s="1112">
        <f t="shared" si="1882"/>
        <v>0</v>
      </c>
      <c r="AEP31" s="1112">
        <f t="shared" si="1882"/>
        <v>0</v>
      </c>
      <c r="AEQ31" s="1112">
        <f t="shared" si="1882"/>
        <v>0</v>
      </c>
      <c r="AER31" s="1112">
        <f t="shared" si="1882"/>
        <v>0</v>
      </c>
      <c r="AES31" s="1113">
        <f t="shared" si="1882"/>
        <v>0</v>
      </c>
      <c r="AEU31" s="1120">
        <f t="shared" ref="AEU31:AFH31" si="1883">SUM(AEU32:AEU35)</f>
        <v>0</v>
      </c>
      <c r="AEV31" s="1112">
        <f t="shared" si="1883"/>
        <v>0</v>
      </c>
      <c r="AEW31" s="1112">
        <f t="shared" si="1883"/>
        <v>0</v>
      </c>
      <c r="AEX31" s="1112">
        <f t="shared" si="1883"/>
        <v>0</v>
      </c>
      <c r="AEY31" s="1112">
        <f t="shared" si="1883"/>
        <v>0</v>
      </c>
      <c r="AEZ31" s="1112">
        <f t="shared" si="1883"/>
        <v>0</v>
      </c>
      <c r="AFA31" s="1112">
        <f t="shared" si="1883"/>
        <v>0</v>
      </c>
      <c r="AFB31" s="1112">
        <f t="shared" si="1883"/>
        <v>0</v>
      </c>
      <c r="AFC31" s="1112">
        <f t="shared" si="1883"/>
        <v>0</v>
      </c>
      <c r="AFD31" s="1112">
        <f t="shared" si="1883"/>
        <v>0</v>
      </c>
      <c r="AFE31" s="1112">
        <f t="shared" si="1883"/>
        <v>0</v>
      </c>
      <c r="AFF31" s="1112">
        <f t="shared" si="1883"/>
        <v>0</v>
      </c>
      <c r="AFG31" s="1112">
        <f t="shared" si="1883"/>
        <v>0</v>
      </c>
      <c r="AFH31" s="1113">
        <f t="shared" si="1883"/>
        <v>0</v>
      </c>
      <c r="AFJ31" s="1120">
        <f t="shared" ref="AFJ31:AFW31" si="1884">SUM(AFJ32:AFJ35)</f>
        <v>0</v>
      </c>
      <c r="AFK31" s="1112">
        <f t="shared" si="1884"/>
        <v>0</v>
      </c>
      <c r="AFL31" s="1112">
        <f t="shared" si="1884"/>
        <v>0</v>
      </c>
      <c r="AFM31" s="1112">
        <f t="shared" si="1884"/>
        <v>0</v>
      </c>
      <c r="AFN31" s="1112">
        <f t="shared" si="1884"/>
        <v>0</v>
      </c>
      <c r="AFO31" s="1112">
        <f t="shared" si="1884"/>
        <v>0</v>
      </c>
      <c r="AFP31" s="1112">
        <f t="shared" si="1884"/>
        <v>0</v>
      </c>
      <c r="AFQ31" s="1112">
        <f t="shared" si="1884"/>
        <v>0</v>
      </c>
      <c r="AFR31" s="1112">
        <f t="shared" si="1884"/>
        <v>0</v>
      </c>
      <c r="AFS31" s="1112">
        <f t="shared" si="1884"/>
        <v>0</v>
      </c>
      <c r="AFT31" s="1112">
        <f t="shared" si="1884"/>
        <v>0</v>
      </c>
      <c r="AFU31" s="1112">
        <f t="shared" si="1884"/>
        <v>0</v>
      </c>
      <c r="AFV31" s="1112">
        <f t="shared" si="1884"/>
        <v>0</v>
      </c>
      <c r="AFW31" s="1113">
        <f t="shared" si="1884"/>
        <v>0</v>
      </c>
      <c r="AFY31" s="1120">
        <f t="shared" ref="AFY31:AGL31" si="1885">SUM(AFY32:AFY35)</f>
        <v>0</v>
      </c>
      <c r="AFZ31" s="1112">
        <f t="shared" si="1885"/>
        <v>0</v>
      </c>
      <c r="AGA31" s="1112">
        <f t="shared" si="1885"/>
        <v>0</v>
      </c>
      <c r="AGB31" s="1112">
        <f t="shared" si="1885"/>
        <v>0</v>
      </c>
      <c r="AGC31" s="1112">
        <f t="shared" si="1885"/>
        <v>0</v>
      </c>
      <c r="AGD31" s="1112">
        <f t="shared" si="1885"/>
        <v>0</v>
      </c>
      <c r="AGE31" s="1112">
        <f t="shared" si="1885"/>
        <v>0</v>
      </c>
      <c r="AGF31" s="1112">
        <f t="shared" si="1885"/>
        <v>0</v>
      </c>
      <c r="AGG31" s="1112">
        <f t="shared" si="1885"/>
        <v>0</v>
      </c>
      <c r="AGH31" s="1112">
        <f t="shared" si="1885"/>
        <v>0</v>
      </c>
      <c r="AGI31" s="1112">
        <f t="shared" si="1885"/>
        <v>0</v>
      </c>
      <c r="AGJ31" s="1112">
        <f t="shared" si="1885"/>
        <v>0</v>
      </c>
      <c r="AGK31" s="1112">
        <f t="shared" si="1885"/>
        <v>0</v>
      </c>
      <c r="AGL31" s="1113">
        <f t="shared" si="1885"/>
        <v>0</v>
      </c>
      <c r="AGN31" s="1120">
        <f t="shared" ref="AGN31:AHA31" si="1886">SUM(AGN32:AGN35)</f>
        <v>0</v>
      </c>
      <c r="AGO31" s="1112">
        <f t="shared" si="1886"/>
        <v>0</v>
      </c>
      <c r="AGP31" s="1112">
        <f t="shared" si="1886"/>
        <v>0</v>
      </c>
      <c r="AGQ31" s="1112">
        <f t="shared" si="1886"/>
        <v>0</v>
      </c>
      <c r="AGR31" s="1112">
        <f t="shared" si="1886"/>
        <v>0</v>
      </c>
      <c r="AGS31" s="1112">
        <f t="shared" si="1886"/>
        <v>0</v>
      </c>
      <c r="AGT31" s="1112">
        <f t="shared" si="1886"/>
        <v>0</v>
      </c>
      <c r="AGU31" s="1112">
        <f t="shared" si="1886"/>
        <v>0</v>
      </c>
      <c r="AGV31" s="1112">
        <f t="shared" si="1886"/>
        <v>0</v>
      </c>
      <c r="AGW31" s="1112">
        <f t="shared" si="1886"/>
        <v>0</v>
      </c>
      <c r="AGX31" s="1112">
        <f t="shared" si="1886"/>
        <v>0</v>
      </c>
      <c r="AGY31" s="1112">
        <f t="shared" si="1886"/>
        <v>0</v>
      </c>
      <c r="AGZ31" s="1112">
        <f t="shared" si="1886"/>
        <v>0</v>
      </c>
      <c r="AHA31" s="1113">
        <f t="shared" si="1886"/>
        <v>0</v>
      </c>
      <c r="AHC31" s="1120">
        <f t="shared" ref="AHC31:AHP31" si="1887">SUM(AHC32:AHC35)</f>
        <v>0</v>
      </c>
      <c r="AHD31" s="1112">
        <f t="shared" si="1887"/>
        <v>0</v>
      </c>
      <c r="AHE31" s="1112">
        <f t="shared" si="1887"/>
        <v>0</v>
      </c>
      <c r="AHF31" s="1112">
        <f t="shared" si="1887"/>
        <v>0</v>
      </c>
      <c r="AHG31" s="1112">
        <f t="shared" si="1887"/>
        <v>0</v>
      </c>
      <c r="AHH31" s="1112">
        <f t="shared" si="1887"/>
        <v>0</v>
      </c>
      <c r="AHI31" s="1112">
        <f t="shared" si="1887"/>
        <v>0</v>
      </c>
      <c r="AHJ31" s="1112">
        <f t="shared" si="1887"/>
        <v>0</v>
      </c>
      <c r="AHK31" s="1112">
        <f t="shared" si="1887"/>
        <v>0</v>
      </c>
      <c r="AHL31" s="1112">
        <f t="shared" si="1887"/>
        <v>0</v>
      </c>
      <c r="AHM31" s="1112">
        <f t="shared" si="1887"/>
        <v>0</v>
      </c>
      <c r="AHN31" s="1112">
        <f t="shared" si="1887"/>
        <v>0</v>
      </c>
      <c r="AHO31" s="1112">
        <f t="shared" si="1887"/>
        <v>0</v>
      </c>
      <c r="AHP31" s="1113">
        <f t="shared" si="1887"/>
        <v>0</v>
      </c>
      <c r="AHR31" s="1120">
        <f t="shared" ref="AHR31:AIE31" si="1888">SUM(AHR32:AHR35)</f>
        <v>0</v>
      </c>
      <c r="AHS31" s="1112">
        <f t="shared" si="1888"/>
        <v>0</v>
      </c>
      <c r="AHT31" s="1112">
        <f t="shared" si="1888"/>
        <v>0</v>
      </c>
      <c r="AHU31" s="1112">
        <f t="shared" si="1888"/>
        <v>0</v>
      </c>
      <c r="AHV31" s="1112">
        <f t="shared" si="1888"/>
        <v>0</v>
      </c>
      <c r="AHW31" s="1112">
        <f t="shared" si="1888"/>
        <v>0</v>
      </c>
      <c r="AHX31" s="1112">
        <f t="shared" si="1888"/>
        <v>0</v>
      </c>
      <c r="AHY31" s="1112">
        <f t="shared" si="1888"/>
        <v>0</v>
      </c>
      <c r="AHZ31" s="1112">
        <f t="shared" si="1888"/>
        <v>0</v>
      </c>
      <c r="AIA31" s="1112">
        <f t="shared" si="1888"/>
        <v>0</v>
      </c>
      <c r="AIB31" s="1112">
        <f t="shared" si="1888"/>
        <v>0</v>
      </c>
      <c r="AIC31" s="1112">
        <f t="shared" si="1888"/>
        <v>0</v>
      </c>
      <c r="AID31" s="1112">
        <f t="shared" si="1888"/>
        <v>0</v>
      </c>
      <c r="AIE31" s="1113">
        <f t="shared" si="1888"/>
        <v>0</v>
      </c>
      <c r="AIG31" s="1120">
        <f t="shared" ref="AIG31:AIT31" si="1889">SUM(AIG32:AIG35)</f>
        <v>0</v>
      </c>
      <c r="AIH31" s="1112">
        <f t="shared" si="1889"/>
        <v>0</v>
      </c>
      <c r="AII31" s="1112">
        <f t="shared" si="1889"/>
        <v>0</v>
      </c>
      <c r="AIJ31" s="1112">
        <f t="shared" si="1889"/>
        <v>0</v>
      </c>
      <c r="AIK31" s="1112">
        <f t="shared" si="1889"/>
        <v>0</v>
      </c>
      <c r="AIL31" s="1112">
        <f t="shared" si="1889"/>
        <v>0</v>
      </c>
      <c r="AIM31" s="1112">
        <f t="shared" si="1889"/>
        <v>0</v>
      </c>
      <c r="AIN31" s="1112">
        <f t="shared" si="1889"/>
        <v>0</v>
      </c>
      <c r="AIO31" s="1112">
        <f t="shared" si="1889"/>
        <v>0</v>
      </c>
      <c r="AIP31" s="1112">
        <f t="shared" si="1889"/>
        <v>0</v>
      </c>
      <c r="AIQ31" s="1112">
        <f t="shared" si="1889"/>
        <v>0</v>
      </c>
      <c r="AIR31" s="1112">
        <f t="shared" si="1889"/>
        <v>0</v>
      </c>
      <c r="AIS31" s="1112">
        <f t="shared" si="1889"/>
        <v>0</v>
      </c>
      <c r="AIT31" s="1113">
        <f t="shared" si="1889"/>
        <v>0</v>
      </c>
      <c r="AIV31" s="1120">
        <f t="shared" ref="AIV31:AJI31" si="1890">SUM(AIV32:AIV35)</f>
        <v>0</v>
      </c>
      <c r="AIW31" s="1112">
        <f t="shared" si="1890"/>
        <v>0</v>
      </c>
      <c r="AIX31" s="1112">
        <f t="shared" si="1890"/>
        <v>0</v>
      </c>
      <c r="AIY31" s="1112">
        <f t="shared" si="1890"/>
        <v>0</v>
      </c>
      <c r="AIZ31" s="1112">
        <f t="shared" si="1890"/>
        <v>0</v>
      </c>
      <c r="AJA31" s="1112">
        <f t="shared" si="1890"/>
        <v>0</v>
      </c>
      <c r="AJB31" s="1112">
        <f t="shared" si="1890"/>
        <v>0</v>
      </c>
      <c r="AJC31" s="1112">
        <f t="shared" si="1890"/>
        <v>0</v>
      </c>
      <c r="AJD31" s="1112">
        <f t="shared" si="1890"/>
        <v>0</v>
      </c>
      <c r="AJE31" s="1112">
        <f t="shared" si="1890"/>
        <v>0</v>
      </c>
      <c r="AJF31" s="1112">
        <f t="shared" si="1890"/>
        <v>0</v>
      </c>
      <c r="AJG31" s="1112">
        <f t="shared" si="1890"/>
        <v>0</v>
      </c>
      <c r="AJH31" s="1112">
        <f t="shared" si="1890"/>
        <v>0</v>
      </c>
      <c r="AJI31" s="1113">
        <f t="shared" si="1890"/>
        <v>0</v>
      </c>
      <c r="AJK31" s="1120">
        <f t="shared" ref="AJK31:AJX31" si="1891">SUM(AJK32:AJK35)</f>
        <v>0</v>
      </c>
      <c r="AJL31" s="1112">
        <f t="shared" si="1891"/>
        <v>0</v>
      </c>
      <c r="AJM31" s="1112">
        <f t="shared" si="1891"/>
        <v>0</v>
      </c>
      <c r="AJN31" s="1112">
        <f t="shared" si="1891"/>
        <v>0</v>
      </c>
      <c r="AJO31" s="1112">
        <f t="shared" si="1891"/>
        <v>0</v>
      </c>
      <c r="AJP31" s="1112">
        <f t="shared" si="1891"/>
        <v>0</v>
      </c>
      <c r="AJQ31" s="1112">
        <f t="shared" si="1891"/>
        <v>0</v>
      </c>
      <c r="AJR31" s="1112">
        <f t="shared" si="1891"/>
        <v>0</v>
      </c>
      <c r="AJS31" s="1112">
        <f t="shared" si="1891"/>
        <v>0</v>
      </c>
      <c r="AJT31" s="1112">
        <f t="shared" si="1891"/>
        <v>0</v>
      </c>
      <c r="AJU31" s="1112">
        <f t="shared" si="1891"/>
        <v>0</v>
      </c>
      <c r="AJV31" s="1112">
        <f t="shared" si="1891"/>
        <v>0</v>
      </c>
      <c r="AJW31" s="1112">
        <f t="shared" si="1891"/>
        <v>0</v>
      </c>
      <c r="AJX31" s="1113">
        <f t="shared" si="1891"/>
        <v>0</v>
      </c>
      <c r="AJZ31" s="1120">
        <f t="shared" ref="AJZ31:AKM31" si="1892">SUM(AJZ32:AJZ35)</f>
        <v>0</v>
      </c>
      <c r="AKA31" s="1112">
        <f t="shared" si="1892"/>
        <v>0</v>
      </c>
      <c r="AKB31" s="1112">
        <f t="shared" si="1892"/>
        <v>0</v>
      </c>
      <c r="AKC31" s="1112">
        <f t="shared" si="1892"/>
        <v>0</v>
      </c>
      <c r="AKD31" s="1112">
        <f t="shared" si="1892"/>
        <v>0</v>
      </c>
      <c r="AKE31" s="1112">
        <f t="shared" si="1892"/>
        <v>0</v>
      </c>
      <c r="AKF31" s="1112">
        <f t="shared" si="1892"/>
        <v>0</v>
      </c>
      <c r="AKG31" s="1112">
        <f t="shared" si="1892"/>
        <v>0</v>
      </c>
      <c r="AKH31" s="1112">
        <f t="shared" si="1892"/>
        <v>0</v>
      </c>
      <c r="AKI31" s="1112">
        <f t="shared" si="1892"/>
        <v>0</v>
      </c>
      <c r="AKJ31" s="1112">
        <f t="shared" si="1892"/>
        <v>0</v>
      </c>
      <c r="AKK31" s="1112">
        <f t="shared" si="1892"/>
        <v>0</v>
      </c>
      <c r="AKL31" s="1112">
        <f t="shared" si="1892"/>
        <v>0</v>
      </c>
      <c r="AKM31" s="1113">
        <f t="shared" si="1892"/>
        <v>0</v>
      </c>
      <c r="AKO31" s="1120">
        <f t="shared" ref="AKO31:ALB31" si="1893">SUM(AKO32:AKO35)</f>
        <v>0</v>
      </c>
      <c r="AKP31" s="1112">
        <f t="shared" si="1893"/>
        <v>0</v>
      </c>
      <c r="AKQ31" s="1112">
        <f t="shared" si="1893"/>
        <v>0</v>
      </c>
      <c r="AKR31" s="1112">
        <f t="shared" si="1893"/>
        <v>0</v>
      </c>
      <c r="AKS31" s="1112">
        <f t="shared" si="1893"/>
        <v>0</v>
      </c>
      <c r="AKT31" s="1112">
        <f t="shared" si="1893"/>
        <v>0</v>
      </c>
      <c r="AKU31" s="1112">
        <f t="shared" si="1893"/>
        <v>0</v>
      </c>
      <c r="AKV31" s="1112">
        <f t="shared" si="1893"/>
        <v>0</v>
      </c>
      <c r="AKW31" s="1112">
        <f t="shared" si="1893"/>
        <v>0</v>
      </c>
      <c r="AKX31" s="1112">
        <f t="shared" si="1893"/>
        <v>0</v>
      </c>
      <c r="AKY31" s="1112">
        <f t="shared" si="1893"/>
        <v>0</v>
      </c>
      <c r="AKZ31" s="1112">
        <f t="shared" si="1893"/>
        <v>0</v>
      </c>
      <c r="ALA31" s="1112">
        <f t="shared" si="1893"/>
        <v>0</v>
      </c>
      <c r="ALB31" s="1113">
        <f t="shared" si="1893"/>
        <v>0</v>
      </c>
      <c r="ALD31" s="1120">
        <f t="shared" ref="ALD31:ALQ31" si="1894">SUM(ALD32:ALD35)</f>
        <v>0</v>
      </c>
      <c r="ALE31" s="1112">
        <f t="shared" si="1894"/>
        <v>0</v>
      </c>
      <c r="ALF31" s="1112">
        <f t="shared" si="1894"/>
        <v>0</v>
      </c>
      <c r="ALG31" s="1112">
        <f t="shared" si="1894"/>
        <v>0</v>
      </c>
      <c r="ALH31" s="1112">
        <f t="shared" si="1894"/>
        <v>0</v>
      </c>
      <c r="ALI31" s="1112">
        <f t="shared" si="1894"/>
        <v>0</v>
      </c>
      <c r="ALJ31" s="1112">
        <f t="shared" si="1894"/>
        <v>0</v>
      </c>
      <c r="ALK31" s="1112">
        <f t="shared" si="1894"/>
        <v>0</v>
      </c>
      <c r="ALL31" s="1112">
        <f t="shared" si="1894"/>
        <v>0</v>
      </c>
      <c r="ALM31" s="1112">
        <f t="shared" si="1894"/>
        <v>0</v>
      </c>
      <c r="ALN31" s="1112">
        <f t="shared" si="1894"/>
        <v>0</v>
      </c>
      <c r="ALO31" s="1112">
        <f t="shared" si="1894"/>
        <v>0</v>
      </c>
      <c r="ALP31" s="1112">
        <f t="shared" si="1894"/>
        <v>0</v>
      </c>
      <c r="ALQ31" s="1113">
        <f t="shared" si="1894"/>
        <v>0</v>
      </c>
      <c r="ALS31" s="1120">
        <f t="shared" ref="ALS31:AMF31" si="1895">SUM(ALS32:ALS35)</f>
        <v>0</v>
      </c>
      <c r="ALT31" s="1112">
        <f t="shared" si="1895"/>
        <v>0</v>
      </c>
      <c r="ALU31" s="1112">
        <f t="shared" si="1895"/>
        <v>0</v>
      </c>
      <c r="ALV31" s="1112">
        <f t="shared" si="1895"/>
        <v>0</v>
      </c>
      <c r="ALW31" s="1112">
        <f t="shared" si="1895"/>
        <v>0</v>
      </c>
      <c r="ALX31" s="1112">
        <f t="shared" si="1895"/>
        <v>0</v>
      </c>
      <c r="ALY31" s="1112">
        <f t="shared" si="1895"/>
        <v>0</v>
      </c>
      <c r="ALZ31" s="1112">
        <f t="shared" si="1895"/>
        <v>0</v>
      </c>
      <c r="AMA31" s="1112">
        <f t="shared" si="1895"/>
        <v>0</v>
      </c>
      <c r="AMB31" s="1112">
        <f t="shared" si="1895"/>
        <v>0</v>
      </c>
      <c r="AMC31" s="1112">
        <f t="shared" si="1895"/>
        <v>0</v>
      </c>
      <c r="AMD31" s="1112">
        <f t="shared" si="1895"/>
        <v>0</v>
      </c>
      <c r="AME31" s="1112">
        <f t="shared" si="1895"/>
        <v>0</v>
      </c>
      <c r="AMF31" s="1113">
        <f t="shared" si="1895"/>
        <v>0</v>
      </c>
      <c r="AMH31" s="1120">
        <f t="shared" ref="AMH31:AMU31" si="1896">SUM(AMH32:AMH35)</f>
        <v>0</v>
      </c>
      <c r="AMI31" s="1112">
        <f t="shared" si="1896"/>
        <v>0</v>
      </c>
      <c r="AMJ31" s="1112">
        <f t="shared" si="1896"/>
        <v>0</v>
      </c>
      <c r="AMK31" s="1112">
        <f t="shared" si="1896"/>
        <v>0</v>
      </c>
      <c r="AML31" s="1112">
        <f t="shared" si="1896"/>
        <v>0</v>
      </c>
      <c r="AMM31" s="1112">
        <f t="shared" si="1896"/>
        <v>0</v>
      </c>
      <c r="AMN31" s="1112">
        <f t="shared" si="1896"/>
        <v>0</v>
      </c>
      <c r="AMO31" s="1112">
        <f t="shared" si="1896"/>
        <v>0</v>
      </c>
      <c r="AMP31" s="1112">
        <f t="shared" si="1896"/>
        <v>0</v>
      </c>
      <c r="AMQ31" s="1112">
        <f t="shared" si="1896"/>
        <v>0</v>
      </c>
      <c r="AMR31" s="1112">
        <f t="shared" si="1896"/>
        <v>0</v>
      </c>
      <c r="AMS31" s="1112">
        <f t="shared" si="1896"/>
        <v>0</v>
      </c>
      <c r="AMT31" s="1112">
        <f t="shared" si="1896"/>
        <v>0</v>
      </c>
      <c r="AMU31" s="1113">
        <f t="shared" si="1896"/>
        <v>0</v>
      </c>
      <c r="AMW31" s="1120">
        <f t="shared" ref="AMW31:ANJ31" si="1897">SUM(AMW32:AMW35)</f>
        <v>0</v>
      </c>
      <c r="AMX31" s="1112">
        <f t="shared" si="1897"/>
        <v>0</v>
      </c>
      <c r="AMY31" s="1112">
        <f t="shared" si="1897"/>
        <v>0</v>
      </c>
      <c r="AMZ31" s="1112">
        <f t="shared" si="1897"/>
        <v>0</v>
      </c>
      <c r="ANA31" s="1112">
        <f t="shared" si="1897"/>
        <v>0</v>
      </c>
      <c r="ANB31" s="1112">
        <f t="shared" si="1897"/>
        <v>0</v>
      </c>
      <c r="ANC31" s="1112">
        <f t="shared" si="1897"/>
        <v>0</v>
      </c>
      <c r="AND31" s="1112">
        <f t="shared" si="1897"/>
        <v>0</v>
      </c>
      <c r="ANE31" s="1112">
        <f t="shared" si="1897"/>
        <v>0</v>
      </c>
      <c r="ANF31" s="1112">
        <f t="shared" si="1897"/>
        <v>0</v>
      </c>
      <c r="ANG31" s="1112">
        <f t="shared" si="1897"/>
        <v>0</v>
      </c>
      <c r="ANH31" s="1112">
        <f t="shared" si="1897"/>
        <v>0</v>
      </c>
      <c r="ANI31" s="1112">
        <f t="shared" si="1897"/>
        <v>0</v>
      </c>
      <c r="ANJ31" s="1113">
        <f t="shared" si="1897"/>
        <v>0</v>
      </c>
      <c r="ANL31" s="1120">
        <f t="shared" ref="ANL31:ANY31" si="1898">SUM(ANL32:ANL35)</f>
        <v>0</v>
      </c>
      <c r="ANM31" s="1112">
        <f t="shared" si="1898"/>
        <v>0</v>
      </c>
      <c r="ANN31" s="1112">
        <f t="shared" si="1898"/>
        <v>0</v>
      </c>
      <c r="ANO31" s="1112">
        <f t="shared" si="1898"/>
        <v>0</v>
      </c>
      <c r="ANP31" s="1112">
        <f t="shared" si="1898"/>
        <v>0</v>
      </c>
      <c r="ANQ31" s="1112">
        <f t="shared" si="1898"/>
        <v>0</v>
      </c>
      <c r="ANR31" s="1112">
        <f t="shared" si="1898"/>
        <v>0</v>
      </c>
      <c r="ANS31" s="1112">
        <f t="shared" si="1898"/>
        <v>0</v>
      </c>
      <c r="ANT31" s="1112">
        <f t="shared" si="1898"/>
        <v>0</v>
      </c>
      <c r="ANU31" s="1112">
        <f t="shared" si="1898"/>
        <v>0</v>
      </c>
      <c r="ANV31" s="1112">
        <f t="shared" si="1898"/>
        <v>0</v>
      </c>
      <c r="ANW31" s="1112">
        <f t="shared" si="1898"/>
        <v>0</v>
      </c>
      <c r="ANX31" s="1112">
        <f t="shared" si="1898"/>
        <v>0</v>
      </c>
      <c r="ANY31" s="1113">
        <f t="shared" si="1898"/>
        <v>0</v>
      </c>
      <c r="AOA31" s="1120">
        <f t="shared" ref="AOA31:AON31" si="1899">SUM(AOA32:AOA35)</f>
        <v>0</v>
      </c>
      <c r="AOB31" s="1112">
        <f t="shared" si="1899"/>
        <v>0</v>
      </c>
      <c r="AOC31" s="1112">
        <f t="shared" si="1899"/>
        <v>0</v>
      </c>
      <c r="AOD31" s="1112">
        <f t="shared" si="1899"/>
        <v>0</v>
      </c>
      <c r="AOE31" s="1112">
        <f t="shared" si="1899"/>
        <v>0</v>
      </c>
      <c r="AOF31" s="1112">
        <f t="shared" si="1899"/>
        <v>0</v>
      </c>
      <c r="AOG31" s="1112">
        <f t="shared" si="1899"/>
        <v>0</v>
      </c>
      <c r="AOH31" s="1112">
        <f t="shared" si="1899"/>
        <v>0</v>
      </c>
      <c r="AOI31" s="1112">
        <f t="shared" si="1899"/>
        <v>0</v>
      </c>
      <c r="AOJ31" s="1112">
        <f t="shared" si="1899"/>
        <v>0</v>
      </c>
      <c r="AOK31" s="1112">
        <f t="shared" si="1899"/>
        <v>0</v>
      </c>
      <c r="AOL31" s="1112">
        <f t="shared" si="1899"/>
        <v>0</v>
      </c>
      <c r="AOM31" s="1112">
        <f t="shared" si="1899"/>
        <v>0</v>
      </c>
      <c r="AON31" s="1113">
        <f t="shared" si="1899"/>
        <v>0</v>
      </c>
      <c r="AOP31" s="1120">
        <f t="shared" ref="AOP31:APC31" si="1900">SUM(AOP32:AOP35)</f>
        <v>0</v>
      </c>
      <c r="AOQ31" s="1112">
        <f t="shared" si="1900"/>
        <v>0</v>
      </c>
      <c r="AOR31" s="1112">
        <f t="shared" si="1900"/>
        <v>0</v>
      </c>
      <c r="AOS31" s="1112">
        <f t="shared" si="1900"/>
        <v>0</v>
      </c>
      <c r="AOT31" s="1112">
        <f t="shared" si="1900"/>
        <v>0</v>
      </c>
      <c r="AOU31" s="1112">
        <f t="shared" si="1900"/>
        <v>0</v>
      </c>
      <c r="AOV31" s="1112">
        <f t="shared" si="1900"/>
        <v>0</v>
      </c>
      <c r="AOW31" s="1112">
        <f t="shared" si="1900"/>
        <v>0</v>
      </c>
      <c r="AOX31" s="1112">
        <f t="shared" si="1900"/>
        <v>0</v>
      </c>
      <c r="AOY31" s="1112">
        <f t="shared" si="1900"/>
        <v>0</v>
      </c>
      <c r="AOZ31" s="1112">
        <f t="shared" si="1900"/>
        <v>0</v>
      </c>
      <c r="APA31" s="1112">
        <f t="shared" si="1900"/>
        <v>0</v>
      </c>
      <c r="APB31" s="1112">
        <f t="shared" si="1900"/>
        <v>0</v>
      </c>
      <c r="APC31" s="1113">
        <f t="shared" si="1900"/>
        <v>0</v>
      </c>
      <c r="APE31" s="1120">
        <f t="shared" ref="APE31:APR31" si="1901">SUM(APE32:APE35)</f>
        <v>0</v>
      </c>
      <c r="APF31" s="1112">
        <f t="shared" si="1901"/>
        <v>0</v>
      </c>
      <c r="APG31" s="1112">
        <f t="shared" si="1901"/>
        <v>0</v>
      </c>
      <c r="APH31" s="1112">
        <f t="shared" si="1901"/>
        <v>0</v>
      </c>
      <c r="API31" s="1112">
        <f t="shared" si="1901"/>
        <v>0</v>
      </c>
      <c r="APJ31" s="1112">
        <f t="shared" si="1901"/>
        <v>0</v>
      </c>
      <c r="APK31" s="1112">
        <f t="shared" si="1901"/>
        <v>0</v>
      </c>
      <c r="APL31" s="1112">
        <f t="shared" si="1901"/>
        <v>0</v>
      </c>
      <c r="APM31" s="1112">
        <f t="shared" si="1901"/>
        <v>0</v>
      </c>
      <c r="APN31" s="1112">
        <f t="shared" si="1901"/>
        <v>0</v>
      </c>
      <c r="APO31" s="1112">
        <f t="shared" si="1901"/>
        <v>0</v>
      </c>
      <c r="APP31" s="1112">
        <f t="shared" si="1901"/>
        <v>0</v>
      </c>
      <c r="APQ31" s="1112">
        <f t="shared" si="1901"/>
        <v>0</v>
      </c>
      <c r="APR31" s="1113">
        <f t="shared" si="1901"/>
        <v>0</v>
      </c>
      <c r="APT31" s="1120">
        <f t="shared" ref="APT31:AQG31" si="1902">SUM(APT32:APT35)</f>
        <v>0</v>
      </c>
      <c r="APU31" s="1112">
        <f t="shared" si="1902"/>
        <v>0</v>
      </c>
      <c r="APV31" s="1112">
        <f t="shared" si="1902"/>
        <v>0</v>
      </c>
      <c r="APW31" s="1112">
        <f t="shared" si="1902"/>
        <v>0</v>
      </c>
      <c r="APX31" s="1112">
        <f t="shared" si="1902"/>
        <v>0</v>
      </c>
      <c r="APY31" s="1112">
        <f t="shared" si="1902"/>
        <v>0</v>
      </c>
      <c r="APZ31" s="1112">
        <f t="shared" si="1902"/>
        <v>0</v>
      </c>
      <c r="AQA31" s="1112">
        <f t="shared" si="1902"/>
        <v>0</v>
      </c>
      <c r="AQB31" s="1112">
        <f t="shared" si="1902"/>
        <v>0</v>
      </c>
      <c r="AQC31" s="1112">
        <f t="shared" si="1902"/>
        <v>0</v>
      </c>
      <c r="AQD31" s="1112">
        <f t="shared" si="1902"/>
        <v>0</v>
      </c>
      <c r="AQE31" s="1112">
        <f t="shared" si="1902"/>
        <v>0</v>
      </c>
      <c r="AQF31" s="1112">
        <f t="shared" si="1902"/>
        <v>0</v>
      </c>
      <c r="AQG31" s="1113">
        <f t="shared" si="1902"/>
        <v>0</v>
      </c>
      <c r="AQI31" s="1120">
        <f t="shared" ref="AQI31:AQV31" si="1903">SUM(AQI32:AQI35)</f>
        <v>0</v>
      </c>
      <c r="AQJ31" s="1112">
        <f t="shared" si="1903"/>
        <v>0</v>
      </c>
      <c r="AQK31" s="1112">
        <f t="shared" si="1903"/>
        <v>0</v>
      </c>
      <c r="AQL31" s="1112">
        <f t="shared" si="1903"/>
        <v>0</v>
      </c>
      <c r="AQM31" s="1112">
        <f t="shared" si="1903"/>
        <v>0</v>
      </c>
      <c r="AQN31" s="1112">
        <f t="shared" si="1903"/>
        <v>0</v>
      </c>
      <c r="AQO31" s="1112">
        <f t="shared" si="1903"/>
        <v>0</v>
      </c>
      <c r="AQP31" s="1112">
        <f t="shared" si="1903"/>
        <v>0</v>
      </c>
      <c r="AQQ31" s="1112">
        <f t="shared" si="1903"/>
        <v>0</v>
      </c>
      <c r="AQR31" s="1112">
        <f t="shared" si="1903"/>
        <v>0</v>
      </c>
      <c r="AQS31" s="1112">
        <f t="shared" si="1903"/>
        <v>0</v>
      </c>
      <c r="AQT31" s="1112">
        <f t="shared" si="1903"/>
        <v>0</v>
      </c>
      <c r="AQU31" s="1112">
        <f t="shared" si="1903"/>
        <v>0</v>
      </c>
      <c r="AQV31" s="1113">
        <f t="shared" si="1903"/>
        <v>0</v>
      </c>
      <c r="AQX31" s="1120">
        <f t="shared" ref="AQX31:ARK31" si="1904">SUM(AQX32:AQX35)</f>
        <v>0</v>
      </c>
      <c r="AQY31" s="1112">
        <f t="shared" si="1904"/>
        <v>0</v>
      </c>
      <c r="AQZ31" s="1112">
        <f t="shared" si="1904"/>
        <v>0</v>
      </c>
      <c r="ARA31" s="1112">
        <f t="shared" si="1904"/>
        <v>0</v>
      </c>
      <c r="ARB31" s="1112">
        <f t="shared" si="1904"/>
        <v>0</v>
      </c>
      <c r="ARC31" s="1112">
        <f t="shared" si="1904"/>
        <v>0</v>
      </c>
      <c r="ARD31" s="1112">
        <f t="shared" si="1904"/>
        <v>0</v>
      </c>
      <c r="ARE31" s="1112">
        <f t="shared" si="1904"/>
        <v>0</v>
      </c>
      <c r="ARF31" s="1112">
        <f t="shared" si="1904"/>
        <v>0</v>
      </c>
      <c r="ARG31" s="1112">
        <f t="shared" si="1904"/>
        <v>0</v>
      </c>
      <c r="ARH31" s="1112">
        <f t="shared" si="1904"/>
        <v>0</v>
      </c>
      <c r="ARI31" s="1112">
        <f t="shared" si="1904"/>
        <v>0</v>
      </c>
      <c r="ARJ31" s="1112">
        <f t="shared" si="1904"/>
        <v>0</v>
      </c>
      <c r="ARK31" s="1113">
        <f t="shared" si="1904"/>
        <v>0</v>
      </c>
      <c r="ARM31" s="1120">
        <f t="shared" ref="ARM31:ARZ31" si="1905">SUM(ARM32:ARM35)</f>
        <v>0</v>
      </c>
      <c r="ARN31" s="1112">
        <f t="shared" si="1905"/>
        <v>0</v>
      </c>
      <c r="ARO31" s="1112">
        <f t="shared" si="1905"/>
        <v>0</v>
      </c>
      <c r="ARP31" s="1112">
        <f t="shared" si="1905"/>
        <v>0</v>
      </c>
      <c r="ARQ31" s="1112">
        <f t="shared" si="1905"/>
        <v>0</v>
      </c>
      <c r="ARR31" s="1112">
        <f t="shared" si="1905"/>
        <v>0</v>
      </c>
      <c r="ARS31" s="1112">
        <f t="shared" si="1905"/>
        <v>0</v>
      </c>
      <c r="ART31" s="1112">
        <f t="shared" si="1905"/>
        <v>0</v>
      </c>
      <c r="ARU31" s="1112">
        <f t="shared" si="1905"/>
        <v>0</v>
      </c>
      <c r="ARV31" s="1112">
        <f t="shared" si="1905"/>
        <v>0</v>
      </c>
      <c r="ARW31" s="1112">
        <f t="shared" si="1905"/>
        <v>0</v>
      </c>
      <c r="ARX31" s="1112">
        <f t="shared" si="1905"/>
        <v>0</v>
      </c>
      <c r="ARY31" s="1112">
        <f t="shared" si="1905"/>
        <v>0</v>
      </c>
      <c r="ARZ31" s="1113">
        <f t="shared" si="1905"/>
        <v>0</v>
      </c>
      <c r="ASB31" s="1120">
        <f t="shared" ref="ASB31:ASO31" si="1906">SUM(ASB32:ASB35)</f>
        <v>0</v>
      </c>
      <c r="ASC31" s="1112">
        <f t="shared" si="1906"/>
        <v>0</v>
      </c>
      <c r="ASD31" s="1112">
        <f t="shared" si="1906"/>
        <v>0</v>
      </c>
      <c r="ASE31" s="1112">
        <f t="shared" si="1906"/>
        <v>0</v>
      </c>
      <c r="ASF31" s="1112">
        <f t="shared" si="1906"/>
        <v>0</v>
      </c>
      <c r="ASG31" s="1112">
        <f t="shared" si="1906"/>
        <v>0</v>
      </c>
      <c r="ASH31" s="1112">
        <f t="shared" si="1906"/>
        <v>0</v>
      </c>
      <c r="ASI31" s="1112">
        <f t="shared" si="1906"/>
        <v>0</v>
      </c>
      <c r="ASJ31" s="1112">
        <f t="shared" si="1906"/>
        <v>0</v>
      </c>
      <c r="ASK31" s="1112">
        <f t="shared" si="1906"/>
        <v>0</v>
      </c>
      <c r="ASL31" s="1112">
        <f t="shared" si="1906"/>
        <v>0</v>
      </c>
      <c r="ASM31" s="1112">
        <f t="shared" si="1906"/>
        <v>0</v>
      </c>
      <c r="ASN31" s="1112">
        <f t="shared" si="1906"/>
        <v>0</v>
      </c>
      <c r="ASO31" s="1113">
        <f t="shared" si="1906"/>
        <v>0</v>
      </c>
      <c r="ASQ31" s="1120">
        <f t="shared" ref="ASQ31:ATD31" si="1907">SUM(ASQ32:ASQ35)</f>
        <v>0</v>
      </c>
      <c r="ASR31" s="1112">
        <f t="shared" si="1907"/>
        <v>0</v>
      </c>
      <c r="ASS31" s="1112">
        <f t="shared" si="1907"/>
        <v>0</v>
      </c>
      <c r="AST31" s="1112">
        <f t="shared" si="1907"/>
        <v>0</v>
      </c>
      <c r="ASU31" s="1112">
        <f t="shared" si="1907"/>
        <v>0</v>
      </c>
      <c r="ASV31" s="1112">
        <f t="shared" si="1907"/>
        <v>0</v>
      </c>
      <c r="ASW31" s="1112">
        <f t="shared" si="1907"/>
        <v>0</v>
      </c>
      <c r="ASX31" s="1112">
        <f t="shared" si="1907"/>
        <v>0</v>
      </c>
      <c r="ASY31" s="1112">
        <f t="shared" si="1907"/>
        <v>0</v>
      </c>
      <c r="ASZ31" s="1112">
        <f t="shared" si="1907"/>
        <v>0</v>
      </c>
      <c r="ATA31" s="1112">
        <f t="shared" si="1907"/>
        <v>0</v>
      </c>
      <c r="ATB31" s="1112">
        <f t="shared" si="1907"/>
        <v>0</v>
      </c>
      <c r="ATC31" s="1112">
        <f t="shared" si="1907"/>
        <v>0</v>
      </c>
      <c r="ATD31" s="1113">
        <f t="shared" si="1907"/>
        <v>0</v>
      </c>
      <c r="ATF31" s="1120">
        <f t="shared" ref="ATF31:ATS31" si="1908">SUM(ATF32:ATF35)</f>
        <v>0</v>
      </c>
      <c r="ATG31" s="1112">
        <f t="shared" si="1908"/>
        <v>0</v>
      </c>
      <c r="ATH31" s="1112">
        <f t="shared" si="1908"/>
        <v>0</v>
      </c>
      <c r="ATI31" s="1112">
        <f t="shared" si="1908"/>
        <v>0</v>
      </c>
      <c r="ATJ31" s="1112">
        <f t="shared" si="1908"/>
        <v>0</v>
      </c>
      <c r="ATK31" s="1112">
        <f t="shared" si="1908"/>
        <v>0</v>
      </c>
      <c r="ATL31" s="1112">
        <f t="shared" si="1908"/>
        <v>0</v>
      </c>
      <c r="ATM31" s="1112">
        <f t="shared" si="1908"/>
        <v>0</v>
      </c>
      <c r="ATN31" s="1112">
        <f t="shared" si="1908"/>
        <v>0</v>
      </c>
      <c r="ATO31" s="1112">
        <f t="shared" si="1908"/>
        <v>0</v>
      </c>
      <c r="ATP31" s="1112">
        <f t="shared" si="1908"/>
        <v>0</v>
      </c>
      <c r="ATQ31" s="1112">
        <f t="shared" si="1908"/>
        <v>0</v>
      </c>
      <c r="ATR31" s="1112">
        <f t="shared" si="1908"/>
        <v>0</v>
      </c>
      <c r="ATS31" s="1113">
        <f t="shared" si="1908"/>
        <v>0</v>
      </c>
      <c r="ATU31" s="1120">
        <f t="shared" ref="ATU31:AUH31" si="1909">SUM(ATU32:ATU35)</f>
        <v>0</v>
      </c>
      <c r="ATV31" s="1112">
        <f t="shared" si="1909"/>
        <v>0</v>
      </c>
      <c r="ATW31" s="1112">
        <f t="shared" si="1909"/>
        <v>0</v>
      </c>
      <c r="ATX31" s="1112">
        <f t="shared" si="1909"/>
        <v>0</v>
      </c>
      <c r="ATY31" s="1112">
        <f t="shared" si="1909"/>
        <v>0</v>
      </c>
      <c r="ATZ31" s="1112">
        <f t="shared" si="1909"/>
        <v>0</v>
      </c>
      <c r="AUA31" s="1112">
        <f t="shared" si="1909"/>
        <v>0</v>
      </c>
      <c r="AUB31" s="1112">
        <f t="shared" si="1909"/>
        <v>0</v>
      </c>
      <c r="AUC31" s="1112">
        <f t="shared" si="1909"/>
        <v>0</v>
      </c>
      <c r="AUD31" s="1112">
        <f t="shared" si="1909"/>
        <v>0</v>
      </c>
      <c r="AUE31" s="1112">
        <f t="shared" si="1909"/>
        <v>0</v>
      </c>
      <c r="AUF31" s="1112">
        <f t="shared" si="1909"/>
        <v>0</v>
      </c>
      <c r="AUG31" s="1112">
        <f t="shared" si="1909"/>
        <v>0</v>
      </c>
      <c r="AUH31" s="1113">
        <f t="shared" si="1909"/>
        <v>0</v>
      </c>
      <c r="AUJ31" s="1120">
        <f t="shared" ref="AUJ31:AUW31" si="1910">SUM(AUJ32:AUJ35)</f>
        <v>0</v>
      </c>
      <c r="AUK31" s="1112">
        <f t="shared" si="1910"/>
        <v>0</v>
      </c>
      <c r="AUL31" s="1112">
        <f t="shared" si="1910"/>
        <v>0</v>
      </c>
      <c r="AUM31" s="1112">
        <f t="shared" si="1910"/>
        <v>0</v>
      </c>
      <c r="AUN31" s="1112">
        <f t="shared" si="1910"/>
        <v>0</v>
      </c>
      <c r="AUO31" s="1112">
        <f t="shared" si="1910"/>
        <v>0</v>
      </c>
      <c r="AUP31" s="1112">
        <f t="shared" si="1910"/>
        <v>0</v>
      </c>
      <c r="AUQ31" s="1112">
        <f t="shared" si="1910"/>
        <v>0</v>
      </c>
      <c r="AUR31" s="1112">
        <f t="shared" si="1910"/>
        <v>0</v>
      </c>
      <c r="AUS31" s="1112">
        <f t="shared" si="1910"/>
        <v>0</v>
      </c>
      <c r="AUT31" s="1112">
        <f t="shared" si="1910"/>
        <v>0</v>
      </c>
      <c r="AUU31" s="1112">
        <f t="shared" si="1910"/>
        <v>0</v>
      </c>
      <c r="AUV31" s="1112">
        <f t="shared" si="1910"/>
        <v>0</v>
      </c>
      <c r="AUW31" s="1113">
        <f t="shared" si="1910"/>
        <v>0</v>
      </c>
      <c r="AUY31" s="1120">
        <f t="shared" ref="AUY31:AVL31" si="1911">SUM(AUY32:AUY35)</f>
        <v>0</v>
      </c>
      <c r="AUZ31" s="1112">
        <f t="shared" si="1911"/>
        <v>0</v>
      </c>
      <c r="AVA31" s="1112">
        <f t="shared" si="1911"/>
        <v>0</v>
      </c>
      <c r="AVB31" s="1112">
        <f t="shared" si="1911"/>
        <v>0</v>
      </c>
      <c r="AVC31" s="1112">
        <f t="shared" si="1911"/>
        <v>0</v>
      </c>
      <c r="AVD31" s="1112">
        <f t="shared" si="1911"/>
        <v>0</v>
      </c>
      <c r="AVE31" s="1112">
        <f t="shared" si="1911"/>
        <v>0</v>
      </c>
      <c r="AVF31" s="1112">
        <f t="shared" si="1911"/>
        <v>0</v>
      </c>
      <c r="AVG31" s="1112">
        <f t="shared" si="1911"/>
        <v>0</v>
      </c>
      <c r="AVH31" s="1112">
        <f t="shared" si="1911"/>
        <v>0</v>
      </c>
      <c r="AVI31" s="1112">
        <f t="shared" si="1911"/>
        <v>0</v>
      </c>
      <c r="AVJ31" s="1112">
        <f t="shared" si="1911"/>
        <v>0</v>
      </c>
      <c r="AVK31" s="1112">
        <f t="shared" si="1911"/>
        <v>0</v>
      </c>
      <c r="AVL31" s="1113">
        <f t="shared" si="1911"/>
        <v>0</v>
      </c>
      <c r="AVN31" s="1120">
        <f t="shared" ref="AVN31:AWA31" si="1912">SUM(AVN32:AVN35)</f>
        <v>0</v>
      </c>
      <c r="AVO31" s="1112">
        <f t="shared" si="1912"/>
        <v>0</v>
      </c>
      <c r="AVP31" s="1112">
        <f t="shared" si="1912"/>
        <v>0</v>
      </c>
      <c r="AVQ31" s="1112">
        <f t="shared" si="1912"/>
        <v>0</v>
      </c>
      <c r="AVR31" s="1112">
        <f t="shared" si="1912"/>
        <v>0</v>
      </c>
      <c r="AVS31" s="1112">
        <f t="shared" si="1912"/>
        <v>0</v>
      </c>
      <c r="AVT31" s="1112">
        <f t="shared" si="1912"/>
        <v>0</v>
      </c>
      <c r="AVU31" s="1112">
        <f t="shared" si="1912"/>
        <v>0</v>
      </c>
      <c r="AVV31" s="1112">
        <f t="shared" si="1912"/>
        <v>0</v>
      </c>
      <c r="AVW31" s="1112">
        <f t="shared" si="1912"/>
        <v>0</v>
      </c>
      <c r="AVX31" s="1112">
        <f t="shared" si="1912"/>
        <v>0</v>
      </c>
      <c r="AVY31" s="1112">
        <f t="shared" si="1912"/>
        <v>0</v>
      </c>
      <c r="AVZ31" s="1112">
        <f t="shared" si="1912"/>
        <v>0</v>
      </c>
      <c r="AWA31" s="1113">
        <f t="shared" si="1912"/>
        <v>0</v>
      </c>
      <c r="AWC31" s="1120">
        <f t="shared" ref="AWC31:AWP31" si="1913">SUM(AWC32:AWC35)</f>
        <v>0</v>
      </c>
      <c r="AWD31" s="1112">
        <f t="shared" si="1913"/>
        <v>0</v>
      </c>
      <c r="AWE31" s="1112">
        <f t="shared" si="1913"/>
        <v>0</v>
      </c>
      <c r="AWF31" s="1112">
        <f t="shared" si="1913"/>
        <v>0</v>
      </c>
      <c r="AWG31" s="1112">
        <f t="shared" si="1913"/>
        <v>0</v>
      </c>
      <c r="AWH31" s="1112">
        <f t="shared" si="1913"/>
        <v>0</v>
      </c>
      <c r="AWI31" s="1112">
        <f t="shared" si="1913"/>
        <v>0</v>
      </c>
      <c r="AWJ31" s="1112">
        <f t="shared" si="1913"/>
        <v>0</v>
      </c>
      <c r="AWK31" s="1112">
        <f t="shared" si="1913"/>
        <v>0</v>
      </c>
      <c r="AWL31" s="1112">
        <f t="shared" si="1913"/>
        <v>0</v>
      </c>
      <c r="AWM31" s="1112">
        <f t="shared" si="1913"/>
        <v>0</v>
      </c>
      <c r="AWN31" s="1112">
        <f t="shared" si="1913"/>
        <v>0</v>
      </c>
      <c r="AWO31" s="1112">
        <f t="shared" si="1913"/>
        <v>0</v>
      </c>
      <c r="AWP31" s="1113">
        <f t="shared" si="1913"/>
        <v>0</v>
      </c>
      <c r="AWR31" s="1120">
        <f t="shared" ref="AWR31:AXE31" si="1914">SUM(AWR32:AWR35)</f>
        <v>0</v>
      </c>
      <c r="AWS31" s="1112">
        <f t="shared" si="1914"/>
        <v>0</v>
      </c>
      <c r="AWT31" s="1112">
        <f t="shared" si="1914"/>
        <v>0</v>
      </c>
      <c r="AWU31" s="1112">
        <f t="shared" si="1914"/>
        <v>0</v>
      </c>
      <c r="AWV31" s="1112">
        <f t="shared" si="1914"/>
        <v>0</v>
      </c>
      <c r="AWW31" s="1112">
        <f t="shared" si="1914"/>
        <v>0</v>
      </c>
      <c r="AWX31" s="1112">
        <f t="shared" si="1914"/>
        <v>0</v>
      </c>
      <c r="AWY31" s="1112">
        <f t="shared" si="1914"/>
        <v>0</v>
      </c>
      <c r="AWZ31" s="1112">
        <f t="shared" si="1914"/>
        <v>0</v>
      </c>
      <c r="AXA31" s="1112">
        <f t="shared" si="1914"/>
        <v>0</v>
      </c>
      <c r="AXB31" s="1112">
        <f t="shared" si="1914"/>
        <v>0</v>
      </c>
      <c r="AXC31" s="1112">
        <f t="shared" si="1914"/>
        <v>0</v>
      </c>
      <c r="AXD31" s="1112">
        <f t="shared" si="1914"/>
        <v>0</v>
      </c>
      <c r="AXE31" s="1113">
        <f t="shared" si="1914"/>
        <v>0</v>
      </c>
      <c r="AXG31" s="1120">
        <f t="shared" ref="AXG31:AXT31" si="1915">SUM(AXG32:AXG35)</f>
        <v>0</v>
      </c>
      <c r="AXH31" s="1112">
        <f t="shared" si="1915"/>
        <v>0</v>
      </c>
      <c r="AXI31" s="1112">
        <f t="shared" si="1915"/>
        <v>0</v>
      </c>
      <c r="AXJ31" s="1112">
        <f t="shared" si="1915"/>
        <v>0</v>
      </c>
      <c r="AXK31" s="1112">
        <f t="shared" si="1915"/>
        <v>0</v>
      </c>
      <c r="AXL31" s="1112">
        <f t="shared" si="1915"/>
        <v>0</v>
      </c>
      <c r="AXM31" s="1112">
        <f t="shared" si="1915"/>
        <v>0</v>
      </c>
      <c r="AXN31" s="1112">
        <f t="shared" si="1915"/>
        <v>0</v>
      </c>
      <c r="AXO31" s="1112">
        <f t="shared" si="1915"/>
        <v>0</v>
      </c>
      <c r="AXP31" s="1112">
        <f t="shared" si="1915"/>
        <v>0</v>
      </c>
      <c r="AXQ31" s="1112">
        <f t="shared" si="1915"/>
        <v>0</v>
      </c>
      <c r="AXR31" s="1112">
        <f t="shared" si="1915"/>
        <v>0</v>
      </c>
      <c r="AXS31" s="1112">
        <f t="shared" si="1915"/>
        <v>0</v>
      </c>
      <c r="AXT31" s="1113">
        <f t="shared" si="1915"/>
        <v>0</v>
      </c>
      <c r="AXV31" s="1120">
        <f t="shared" ref="AXV31:AYI31" si="1916">SUM(AXV32:AXV35)</f>
        <v>0</v>
      </c>
      <c r="AXW31" s="1112">
        <f t="shared" si="1916"/>
        <v>0</v>
      </c>
      <c r="AXX31" s="1112">
        <f t="shared" si="1916"/>
        <v>0</v>
      </c>
      <c r="AXY31" s="1112">
        <f t="shared" si="1916"/>
        <v>0</v>
      </c>
      <c r="AXZ31" s="1112">
        <f t="shared" si="1916"/>
        <v>0</v>
      </c>
      <c r="AYA31" s="1112">
        <f t="shared" si="1916"/>
        <v>0</v>
      </c>
      <c r="AYB31" s="1112">
        <f t="shared" si="1916"/>
        <v>0</v>
      </c>
      <c r="AYC31" s="1112">
        <f t="shared" si="1916"/>
        <v>0</v>
      </c>
      <c r="AYD31" s="1112">
        <f t="shared" si="1916"/>
        <v>0</v>
      </c>
      <c r="AYE31" s="1112">
        <f t="shared" si="1916"/>
        <v>0</v>
      </c>
      <c r="AYF31" s="1112">
        <f t="shared" si="1916"/>
        <v>0</v>
      </c>
      <c r="AYG31" s="1112">
        <f t="shared" si="1916"/>
        <v>0</v>
      </c>
      <c r="AYH31" s="1112">
        <f t="shared" si="1916"/>
        <v>0</v>
      </c>
      <c r="AYI31" s="1113">
        <f t="shared" si="1916"/>
        <v>0</v>
      </c>
      <c r="AYK31" s="1120">
        <f t="shared" ref="AYK31:AYX31" si="1917">SUM(AYK32:AYK35)</f>
        <v>0</v>
      </c>
      <c r="AYL31" s="1112">
        <f t="shared" si="1917"/>
        <v>0</v>
      </c>
      <c r="AYM31" s="1112">
        <f t="shared" si="1917"/>
        <v>0</v>
      </c>
      <c r="AYN31" s="1112">
        <f t="shared" si="1917"/>
        <v>0</v>
      </c>
      <c r="AYO31" s="1112">
        <f t="shared" si="1917"/>
        <v>0</v>
      </c>
      <c r="AYP31" s="1112">
        <f t="shared" si="1917"/>
        <v>0</v>
      </c>
      <c r="AYQ31" s="1112">
        <f t="shared" si="1917"/>
        <v>0</v>
      </c>
      <c r="AYR31" s="1112">
        <f t="shared" si="1917"/>
        <v>0</v>
      </c>
      <c r="AYS31" s="1112">
        <f t="shared" si="1917"/>
        <v>0</v>
      </c>
      <c r="AYT31" s="1112">
        <f t="shared" si="1917"/>
        <v>0</v>
      </c>
      <c r="AYU31" s="1112">
        <f t="shared" si="1917"/>
        <v>0</v>
      </c>
      <c r="AYV31" s="1112">
        <f t="shared" si="1917"/>
        <v>0</v>
      </c>
      <c r="AYW31" s="1112">
        <f t="shared" si="1917"/>
        <v>0</v>
      </c>
      <c r="AYX31" s="1113">
        <f t="shared" si="1917"/>
        <v>0</v>
      </c>
      <c r="AYZ31" s="1120">
        <f t="shared" ref="AYZ31:AZM31" si="1918">SUM(AYZ32:AYZ35)</f>
        <v>0</v>
      </c>
      <c r="AZA31" s="1112">
        <f t="shared" si="1918"/>
        <v>0</v>
      </c>
      <c r="AZB31" s="1112">
        <f t="shared" si="1918"/>
        <v>0</v>
      </c>
      <c r="AZC31" s="1112">
        <f t="shared" si="1918"/>
        <v>0</v>
      </c>
      <c r="AZD31" s="1112">
        <f t="shared" si="1918"/>
        <v>0</v>
      </c>
      <c r="AZE31" s="1112">
        <f t="shared" si="1918"/>
        <v>0</v>
      </c>
      <c r="AZF31" s="1112">
        <f t="shared" si="1918"/>
        <v>0</v>
      </c>
      <c r="AZG31" s="1112">
        <f t="shared" si="1918"/>
        <v>0</v>
      </c>
      <c r="AZH31" s="1112">
        <f t="shared" si="1918"/>
        <v>0</v>
      </c>
      <c r="AZI31" s="1112">
        <f t="shared" si="1918"/>
        <v>0</v>
      </c>
      <c r="AZJ31" s="1112">
        <f t="shared" si="1918"/>
        <v>0</v>
      </c>
      <c r="AZK31" s="1112">
        <f t="shared" si="1918"/>
        <v>0</v>
      </c>
      <c r="AZL31" s="1112">
        <f t="shared" si="1918"/>
        <v>0</v>
      </c>
      <c r="AZM31" s="1113">
        <f t="shared" si="1918"/>
        <v>0</v>
      </c>
      <c r="AZO31" s="1120">
        <f t="shared" ref="AZO31:BAB31" si="1919">SUM(AZO32:AZO35)</f>
        <v>0</v>
      </c>
      <c r="AZP31" s="1112">
        <f t="shared" si="1919"/>
        <v>0</v>
      </c>
      <c r="AZQ31" s="1112">
        <f t="shared" si="1919"/>
        <v>0</v>
      </c>
      <c r="AZR31" s="1112">
        <f t="shared" si="1919"/>
        <v>0</v>
      </c>
      <c r="AZS31" s="1112">
        <f t="shared" si="1919"/>
        <v>0</v>
      </c>
      <c r="AZT31" s="1112">
        <f t="shared" si="1919"/>
        <v>0</v>
      </c>
      <c r="AZU31" s="1112">
        <f t="shared" si="1919"/>
        <v>0</v>
      </c>
      <c r="AZV31" s="1112">
        <f t="shared" si="1919"/>
        <v>0</v>
      </c>
      <c r="AZW31" s="1112">
        <f t="shared" si="1919"/>
        <v>0</v>
      </c>
      <c r="AZX31" s="1112">
        <f t="shared" si="1919"/>
        <v>0</v>
      </c>
      <c r="AZY31" s="1112">
        <f t="shared" si="1919"/>
        <v>0</v>
      </c>
      <c r="AZZ31" s="1112">
        <f t="shared" si="1919"/>
        <v>0</v>
      </c>
      <c r="BAA31" s="1112">
        <f t="shared" si="1919"/>
        <v>0</v>
      </c>
      <c r="BAB31" s="1113">
        <f t="shared" si="1919"/>
        <v>0</v>
      </c>
      <c r="BAD31" s="1120">
        <f t="shared" ref="BAD31:BAQ31" si="1920">SUM(BAD32:BAD35)</f>
        <v>0</v>
      </c>
      <c r="BAE31" s="1112">
        <f t="shared" si="1920"/>
        <v>0</v>
      </c>
      <c r="BAF31" s="1112">
        <f t="shared" si="1920"/>
        <v>0</v>
      </c>
      <c r="BAG31" s="1112">
        <f t="shared" si="1920"/>
        <v>0</v>
      </c>
      <c r="BAH31" s="1112">
        <f t="shared" si="1920"/>
        <v>0</v>
      </c>
      <c r="BAI31" s="1112">
        <f t="shared" si="1920"/>
        <v>0</v>
      </c>
      <c r="BAJ31" s="1112">
        <f t="shared" si="1920"/>
        <v>0</v>
      </c>
      <c r="BAK31" s="1112">
        <f t="shared" si="1920"/>
        <v>0</v>
      </c>
      <c r="BAL31" s="1112">
        <f t="shared" si="1920"/>
        <v>0</v>
      </c>
      <c r="BAM31" s="1112">
        <f t="shared" si="1920"/>
        <v>0</v>
      </c>
      <c r="BAN31" s="1112">
        <f t="shared" si="1920"/>
        <v>0</v>
      </c>
      <c r="BAO31" s="1112">
        <f t="shared" si="1920"/>
        <v>0</v>
      </c>
      <c r="BAP31" s="1112">
        <f t="shared" si="1920"/>
        <v>0</v>
      </c>
      <c r="BAQ31" s="1113">
        <f t="shared" si="1920"/>
        <v>0</v>
      </c>
      <c r="BAS31" s="1120">
        <f t="shared" ref="BAS31:BBF31" si="1921">SUM(BAS32:BAS35)</f>
        <v>0</v>
      </c>
      <c r="BAT31" s="1112">
        <f t="shared" si="1921"/>
        <v>0</v>
      </c>
      <c r="BAU31" s="1112">
        <f t="shared" si="1921"/>
        <v>0</v>
      </c>
      <c r="BAV31" s="1112">
        <f t="shared" si="1921"/>
        <v>0</v>
      </c>
      <c r="BAW31" s="1112">
        <f t="shared" si="1921"/>
        <v>0</v>
      </c>
      <c r="BAX31" s="1112">
        <f t="shared" si="1921"/>
        <v>0</v>
      </c>
      <c r="BAY31" s="1112">
        <f t="shared" si="1921"/>
        <v>0</v>
      </c>
      <c r="BAZ31" s="1112">
        <f t="shared" si="1921"/>
        <v>0</v>
      </c>
      <c r="BBA31" s="1112">
        <f t="shared" si="1921"/>
        <v>0</v>
      </c>
      <c r="BBB31" s="1112">
        <f t="shared" si="1921"/>
        <v>0</v>
      </c>
      <c r="BBC31" s="1112">
        <f t="shared" si="1921"/>
        <v>0</v>
      </c>
      <c r="BBD31" s="1112">
        <f t="shared" si="1921"/>
        <v>0</v>
      </c>
      <c r="BBE31" s="1112">
        <f t="shared" si="1921"/>
        <v>0</v>
      </c>
      <c r="BBF31" s="1113">
        <f t="shared" si="1921"/>
        <v>0</v>
      </c>
      <c r="BBH31" s="1120">
        <f t="shared" ref="BBH31:BBU31" si="1922">SUM(BBH32:BBH35)</f>
        <v>0</v>
      </c>
      <c r="BBI31" s="1112">
        <f t="shared" si="1922"/>
        <v>0</v>
      </c>
      <c r="BBJ31" s="1112">
        <f t="shared" si="1922"/>
        <v>0</v>
      </c>
      <c r="BBK31" s="1112">
        <f t="shared" si="1922"/>
        <v>0</v>
      </c>
      <c r="BBL31" s="1112">
        <f t="shared" si="1922"/>
        <v>0</v>
      </c>
      <c r="BBM31" s="1112">
        <f t="shared" si="1922"/>
        <v>0</v>
      </c>
      <c r="BBN31" s="1112">
        <f t="shared" si="1922"/>
        <v>0</v>
      </c>
      <c r="BBO31" s="1112">
        <f t="shared" si="1922"/>
        <v>0</v>
      </c>
      <c r="BBP31" s="1112">
        <f t="shared" si="1922"/>
        <v>0</v>
      </c>
      <c r="BBQ31" s="1112">
        <f t="shared" si="1922"/>
        <v>0</v>
      </c>
      <c r="BBR31" s="1112">
        <f t="shared" si="1922"/>
        <v>0</v>
      </c>
      <c r="BBS31" s="1112">
        <f t="shared" si="1922"/>
        <v>0</v>
      </c>
      <c r="BBT31" s="1112">
        <f t="shared" si="1922"/>
        <v>0</v>
      </c>
      <c r="BBU31" s="1113">
        <f t="shared" si="1922"/>
        <v>0</v>
      </c>
      <c r="BBW31" s="1120">
        <f t="shared" ref="BBW31:BCJ31" si="1923">SUM(BBW32:BBW35)</f>
        <v>0</v>
      </c>
      <c r="BBX31" s="1112">
        <f t="shared" si="1923"/>
        <v>0</v>
      </c>
      <c r="BBY31" s="1112">
        <f t="shared" si="1923"/>
        <v>0</v>
      </c>
      <c r="BBZ31" s="1112">
        <f t="shared" si="1923"/>
        <v>0</v>
      </c>
      <c r="BCA31" s="1112">
        <f t="shared" si="1923"/>
        <v>0</v>
      </c>
      <c r="BCB31" s="1112">
        <f t="shared" si="1923"/>
        <v>0</v>
      </c>
      <c r="BCC31" s="1112">
        <f t="shared" si="1923"/>
        <v>0</v>
      </c>
      <c r="BCD31" s="1112">
        <f t="shared" si="1923"/>
        <v>0</v>
      </c>
      <c r="BCE31" s="1112">
        <f t="shared" si="1923"/>
        <v>0</v>
      </c>
      <c r="BCF31" s="1112">
        <f t="shared" si="1923"/>
        <v>0</v>
      </c>
      <c r="BCG31" s="1112">
        <f t="shared" si="1923"/>
        <v>0</v>
      </c>
      <c r="BCH31" s="1112">
        <f t="shared" si="1923"/>
        <v>0</v>
      </c>
      <c r="BCI31" s="1112">
        <f t="shared" si="1923"/>
        <v>0</v>
      </c>
      <c r="BCJ31" s="1113">
        <f t="shared" si="1923"/>
        <v>0</v>
      </c>
      <c r="BCL31" s="1120">
        <f t="shared" ref="BCL31:BCY31" si="1924">SUM(BCL32:BCL35)</f>
        <v>0</v>
      </c>
      <c r="BCM31" s="1112">
        <f t="shared" si="1924"/>
        <v>0</v>
      </c>
      <c r="BCN31" s="1112">
        <f t="shared" si="1924"/>
        <v>0</v>
      </c>
      <c r="BCO31" s="1112">
        <f t="shared" si="1924"/>
        <v>0</v>
      </c>
      <c r="BCP31" s="1112">
        <f t="shared" si="1924"/>
        <v>0</v>
      </c>
      <c r="BCQ31" s="1112">
        <f t="shared" si="1924"/>
        <v>0</v>
      </c>
      <c r="BCR31" s="1112">
        <f t="shared" si="1924"/>
        <v>0</v>
      </c>
      <c r="BCS31" s="1112">
        <f t="shared" si="1924"/>
        <v>0</v>
      </c>
      <c r="BCT31" s="1112">
        <f t="shared" si="1924"/>
        <v>0</v>
      </c>
      <c r="BCU31" s="1112">
        <f t="shared" si="1924"/>
        <v>0</v>
      </c>
      <c r="BCV31" s="1112">
        <f t="shared" si="1924"/>
        <v>0</v>
      </c>
      <c r="BCW31" s="1112">
        <f t="shared" si="1924"/>
        <v>0</v>
      </c>
      <c r="BCX31" s="1112">
        <f t="shared" si="1924"/>
        <v>0</v>
      </c>
      <c r="BCY31" s="1113">
        <f t="shared" si="1924"/>
        <v>0</v>
      </c>
      <c r="BDA31" s="1120">
        <f t="shared" ref="BDA31:BDN31" si="1925">SUM(BDA32:BDA35)</f>
        <v>0</v>
      </c>
      <c r="BDB31" s="1112">
        <f t="shared" si="1925"/>
        <v>0</v>
      </c>
      <c r="BDC31" s="1112">
        <f t="shared" si="1925"/>
        <v>0</v>
      </c>
      <c r="BDD31" s="1112">
        <f t="shared" si="1925"/>
        <v>0</v>
      </c>
      <c r="BDE31" s="1112">
        <f t="shared" si="1925"/>
        <v>0</v>
      </c>
      <c r="BDF31" s="1112">
        <f t="shared" si="1925"/>
        <v>0</v>
      </c>
      <c r="BDG31" s="1112">
        <f t="shared" si="1925"/>
        <v>0</v>
      </c>
      <c r="BDH31" s="1112">
        <f t="shared" si="1925"/>
        <v>0</v>
      </c>
      <c r="BDI31" s="1112">
        <f t="shared" si="1925"/>
        <v>0</v>
      </c>
      <c r="BDJ31" s="1112">
        <f t="shared" si="1925"/>
        <v>0</v>
      </c>
      <c r="BDK31" s="1112">
        <f t="shared" si="1925"/>
        <v>0</v>
      </c>
      <c r="BDL31" s="1112">
        <f t="shared" si="1925"/>
        <v>0</v>
      </c>
      <c r="BDM31" s="1112">
        <f t="shared" si="1925"/>
        <v>0</v>
      </c>
      <c r="BDN31" s="1113">
        <f t="shared" si="1925"/>
        <v>0</v>
      </c>
      <c r="BDP31" s="1120">
        <f t="shared" ref="BDP31:BEC31" si="1926">SUM(BDP32:BDP35)</f>
        <v>0</v>
      </c>
      <c r="BDQ31" s="1112">
        <f t="shared" si="1926"/>
        <v>0</v>
      </c>
      <c r="BDR31" s="1112">
        <f t="shared" si="1926"/>
        <v>0</v>
      </c>
      <c r="BDS31" s="1112">
        <f t="shared" si="1926"/>
        <v>0</v>
      </c>
      <c r="BDT31" s="1112">
        <f t="shared" si="1926"/>
        <v>0</v>
      </c>
      <c r="BDU31" s="1112">
        <f t="shared" si="1926"/>
        <v>0</v>
      </c>
      <c r="BDV31" s="1112">
        <f t="shared" si="1926"/>
        <v>0</v>
      </c>
      <c r="BDW31" s="1112">
        <f t="shared" si="1926"/>
        <v>0</v>
      </c>
      <c r="BDX31" s="1112">
        <f t="shared" si="1926"/>
        <v>0</v>
      </c>
      <c r="BDY31" s="1112">
        <f t="shared" si="1926"/>
        <v>0</v>
      </c>
      <c r="BDZ31" s="1112">
        <f t="shared" si="1926"/>
        <v>0</v>
      </c>
      <c r="BEA31" s="1112">
        <f t="shared" si="1926"/>
        <v>0</v>
      </c>
      <c r="BEB31" s="1112">
        <f t="shared" si="1926"/>
        <v>0</v>
      </c>
      <c r="BEC31" s="1113">
        <f t="shared" si="1926"/>
        <v>0</v>
      </c>
      <c r="BEE31" s="1120">
        <f t="shared" ref="BEE31:BER31" si="1927">SUM(BEE32:BEE35)</f>
        <v>0</v>
      </c>
      <c r="BEF31" s="1112">
        <f t="shared" si="1927"/>
        <v>0</v>
      </c>
      <c r="BEG31" s="1112">
        <f t="shared" si="1927"/>
        <v>0</v>
      </c>
      <c r="BEH31" s="1112">
        <f t="shared" si="1927"/>
        <v>0</v>
      </c>
      <c r="BEI31" s="1112">
        <f t="shared" si="1927"/>
        <v>0</v>
      </c>
      <c r="BEJ31" s="1112">
        <f t="shared" si="1927"/>
        <v>0</v>
      </c>
      <c r="BEK31" s="1112">
        <f t="shared" si="1927"/>
        <v>0</v>
      </c>
      <c r="BEL31" s="1112">
        <f t="shared" si="1927"/>
        <v>0</v>
      </c>
      <c r="BEM31" s="1112">
        <f t="shared" si="1927"/>
        <v>0</v>
      </c>
      <c r="BEN31" s="1112">
        <f t="shared" si="1927"/>
        <v>0</v>
      </c>
      <c r="BEO31" s="1112">
        <f t="shared" si="1927"/>
        <v>0</v>
      </c>
      <c r="BEP31" s="1112">
        <f t="shared" si="1927"/>
        <v>0</v>
      </c>
      <c r="BEQ31" s="1112">
        <f t="shared" si="1927"/>
        <v>0</v>
      </c>
      <c r="BER31" s="1113">
        <f t="shared" si="1927"/>
        <v>0</v>
      </c>
      <c r="BET31" s="1120">
        <f t="shared" ref="BET31:BFG31" si="1928">SUM(BET32:BET35)</f>
        <v>0</v>
      </c>
      <c r="BEU31" s="1112">
        <f t="shared" si="1928"/>
        <v>0</v>
      </c>
      <c r="BEV31" s="1112">
        <f t="shared" si="1928"/>
        <v>0</v>
      </c>
      <c r="BEW31" s="1112">
        <f t="shared" si="1928"/>
        <v>0</v>
      </c>
      <c r="BEX31" s="1112">
        <f t="shared" si="1928"/>
        <v>0</v>
      </c>
      <c r="BEY31" s="1112">
        <f t="shared" si="1928"/>
        <v>0</v>
      </c>
      <c r="BEZ31" s="1112">
        <f t="shared" si="1928"/>
        <v>0</v>
      </c>
      <c r="BFA31" s="1112">
        <f t="shared" si="1928"/>
        <v>0</v>
      </c>
      <c r="BFB31" s="1112">
        <f t="shared" si="1928"/>
        <v>0</v>
      </c>
      <c r="BFC31" s="1112">
        <f t="shared" si="1928"/>
        <v>0</v>
      </c>
      <c r="BFD31" s="1112">
        <f t="shared" si="1928"/>
        <v>0</v>
      </c>
      <c r="BFE31" s="1112">
        <f t="shared" si="1928"/>
        <v>0</v>
      </c>
      <c r="BFF31" s="1112">
        <f t="shared" si="1928"/>
        <v>0</v>
      </c>
      <c r="BFG31" s="1113">
        <f t="shared" si="1928"/>
        <v>0</v>
      </c>
      <c r="BFI31" s="1120">
        <f t="shared" ref="BFI31:BFV31" si="1929">SUM(BFI32:BFI35)</f>
        <v>0</v>
      </c>
      <c r="BFJ31" s="1112">
        <f t="shared" si="1929"/>
        <v>0</v>
      </c>
      <c r="BFK31" s="1112">
        <f t="shared" si="1929"/>
        <v>0</v>
      </c>
      <c r="BFL31" s="1112">
        <f t="shared" si="1929"/>
        <v>0</v>
      </c>
      <c r="BFM31" s="1112">
        <f t="shared" si="1929"/>
        <v>0</v>
      </c>
      <c r="BFN31" s="1112">
        <f t="shared" si="1929"/>
        <v>0</v>
      </c>
      <c r="BFO31" s="1112">
        <f t="shared" si="1929"/>
        <v>0</v>
      </c>
      <c r="BFP31" s="1112">
        <f t="shared" si="1929"/>
        <v>0</v>
      </c>
      <c r="BFQ31" s="1112">
        <f t="shared" si="1929"/>
        <v>0</v>
      </c>
      <c r="BFR31" s="1112">
        <f t="shared" si="1929"/>
        <v>0</v>
      </c>
      <c r="BFS31" s="1112">
        <f t="shared" si="1929"/>
        <v>0</v>
      </c>
      <c r="BFT31" s="1112">
        <f t="shared" si="1929"/>
        <v>0</v>
      </c>
      <c r="BFU31" s="1112">
        <f t="shared" si="1929"/>
        <v>0</v>
      </c>
      <c r="BFV31" s="1113">
        <f t="shared" si="1929"/>
        <v>0</v>
      </c>
      <c r="BFX31" s="1120">
        <f t="shared" ref="BFX31:BGK31" si="1930">SUM(BFX32:BFX35)</f>
        <v>0</v>
      </c>
      <c r="BFY31" s="1112">
        <f t="shared" si="1930"/>
        <v>0</v>
      </c>
      <c r="BFZ31" s="1112">
        <f t="shared" si="1930"/>
        <v>0</v>
      </c>
      <c r="BGA31" s="1112">
        <f t="shared" si="1930"/>
        <v>0</v>
      </c>
      <c r="BGB31" s="1112">
        <f t="shared" si="1930"/>
        <v>0</v>
      </c>
      <c r="BGC31" s="1112">
        <f t="shared" si="1930"/>
        <v>0</v>
      </c>
      <c r="BGD31" s="1112">
        <f t="shared" si="1930"/>
        <v>0</v>
      </c>
      <c r="BGE31" s="1112">
        <f t="shared" si="1930"/>
        <v>0</v>
      </c>
      <c r="BGF31" s="1112">
        <f t="shared" si="1930"/>
        <v>0</v>
      </c>
      <c r="BGG31" s="1112">
        <f t="shared" si="1930"/>
        <v>0</v>
      </c>
      <c r="BGH31" s="1112">
        <f t="shared" si="1930"/>
        <v>0</v>
      </c>
      <c r="BGI31" s="1112">
        <f t="shared" si="1930"/>
        <v>0</v>
      </c>
      <c r="BGJ31" s="1112">
        <f t="shared" si="1930"/>
        <v>0</v>
      </c>
      <c r="BGK31" s="1113">
        <f t="shared" si="1930"/>
        <v>0</v>
      </c>
      <c r="BGM31" s="1120">
        <f t="shared" ref="BGM31:BGZ31" si="1931">SUM(BGM32:BGM35)</f>
        <v>0</v>
      </c>
      <c r="BGN31" s="1112">
        <f t="shared" si="1931"/>
        <v>0</v>
      </c>
      <c r="BGO31" s="1112">
        <f t="shared" si="1931"/>
        <v>0</v>
      </c>
      <c r="BGP31" s="1112">
        <f t="shared" si="1931"/>
        <v>0</v>
      </c>
      <c r="BGQ31" s="1112">
        <f t="shared" si="1931"/>
        <v>0</v>
      </c>
      <c r="BGR31" s="1112">
        <f t="shared" si="1931"/>
        <v>0</v>
      </c>
      <c r="BGS31" s="1112">
        <f t="shared" si="1931"/>
        <v>0</v>
      </c>
      <c r="BGT31" s="1112">
        <f t="shared" si="1931"/>
        <v>0</v>
      </c>
      <c r="BGU31" s="1112">
        <f t="shared" si="1931"/>
        <v>0</v>
      </c>
      <c r="BGV31" s="1112">
        <f t="shared" si="1931"/>
        <v>0</v>
      </c>
      <c r="BGW31" s="1112">
        <f t="shared" si="1931"/>
        <v>0</v>
      </c>
      <c r="BGX31" s="1112">
        <f t="shared" si="1931"/>
        <v>0</v>
      </c>
      <c r="BGY31" s="1112">
        <f t="shared" si="1931"/>
        <v>0</v>
      </c>
      <c r="BGZ31" s="1113">
        <f t="shared" si="1931"/>
        <v>0</v>
      </c>
      <c r="BHB31" s="1120">
        <f t="shared" ref="BHB31:BHO31" si="1932">SUM(BHB32:BHB35)</f>
        <v>0</v>
      </c>
      <c r="BHC31" s="1112">
        <f t="shared" si="1932"/>
        <v>0</v>
      </c>
      <c r="BHD31" s="1112">
        <f t="shared" si="1932"/>
        <v>0</v>
      </c>
      <c r="BHE31" s="1112">
        <f t="shared" si="1932"/>
        <v>0</v>
      </c>
      <c r="BHF31" s="1112">
        <f t="shared" si="1932"/>
        <v>0</v>
      </c>
      <c r="BHG31" s="1112">
        <f t="shared" si="1932"/>
        <v>0</v>
      </c>
      <c r="BHH31" s="1112">
        <f t="shared" si="1932"/>
        <v>0</v>
      </c>
      <c r="BHI31" s="1112">
        <f t="shared" si="1932"/>
        <v>0</v>
      </c>
      <c r="BHJ31" s="1112">
        <f t="shared" si="1932"/>
        <v>0</v>
      </c>
      <c r="BHK31" s="1112">
        <f t="shared" si="1932"/>
        <v>0</v>
      </c>
      <c r="BHL31" s="1112">
        <f t="shared" si="1932"/>
        <v>0</v>
      </c>
      <c r="BHM31" s="1112">
        <f t="shared" si="1932"/>
        <v>0</v>
      </c>
      <c r="BHN31" s="1112">
        <f t="shared" si="1932"/>
        <v>0</v>
      </c>
      <c r="BHO31" s="1113">
        <f t="shared" si="1932"/>
        <v>0</v>
      </c>
      <c r="BHQ31" s="1120">
        <f t="shared" ref="BHQ31:BID31" si="1933">SUM(BHQ32:BHQ35)</f>
        <v>0</v>
      </c>
      <c r="BHR31" s="1112">
        <f t="shared" si="1933"/>
        <v>0</v>
      </c>
      <c r="BHS31" s="1112">
        <f t="shared" si="1933"/>
        <v>0</v>
      </c>
      <c r="BHT31" s="1112">
        <f t="shared" si="1933"/>
        <v>0</v>
      </c>
      <c r="BHU31" s="1112">
        <f t="shared" si="1933"/>
        <v>0</v>
      </c>
      <c r="BHV31" s="1112">
        <f t="shared" si="1933"/>
        <v>0</v>
      </c>
      <c r="BHW31" s="1112">
        <f t="shared" si="1933"/>
        <v>0</v>
      </c>
      <c r="BHX31" s="1112">
        <f t="shared" si="1933"/>
        <v>0</v>
      </c>
      <c r="BHY31" s="1112">
        <f t="shared" si="1933"/>
        <v>0</v>
      </c>
      <c r="BHZ31" s="1112">
        <f t="shared" si="1933"/>
        <v>0</v>
      </c>
      <c r="BIA31" s="1112">
        <f t="shared" si="1933"/>
        <v>0</v>
      </c>
      <c r="BIB31" s="1112">
        <f t="shared" si="1933"/>
        <v>0</v>
      </c>
      <c r="BIC31" s="1112">
        <f t="shared" si="1933"/>
        <v>0</v>
      </c>
      <c r="BID31" s="1113">
        <f t="shared" si="1933"/>
        <v>0</v>
      </c>
      <c r="BIF31" s="1120">
        <f t="shared" ref="BIF31:BIS31" si="1934">SUM(BIF32:BIF35)</f>
        <v>0</v>
      </c>
      <c r="BIG31" s="1112">
        <f t="shared" si="1934"/>
        <v>0</v>
      </c>
      <c r="BIH31" s="1112">
        <f t="shared" si="1934"/>
        <v>0</v>
      </c>
      <c r="BII31" s="1112">
        <f t="shared" si="1934"/>
        <v>0</v>
      </c>
      <c r="BIJ31" s="1112">
        <f t="shared" si="1934"/>
        <v>0</v>
      </c>
      <c r="BIK31" s="1112">
        <f t="shared" si="1934"/>
        <v>0</v>
      </c>
      <c r="BIL31" s="1112">
        <f t="shared" si="1934"/>
        <v>0</v>
      </c>
      <c r="BIM31" s="1112">
        <f t="shared" si="1934"/>
        <v>0</v>
      </c>
      <c r="BIN31" s="1112">
        <f t="shared" si="1934"/>
        <v>0</v>
      </c>
      <c r="BIO31" s="1112">
        <f t="shared" si="1934"/>
        <v>0</v>
      </c>
      <c r="BIP31" s="1112">
        <f t="shared" si="1934"/>
        <v>0</v>
      </c>
      <c r="BIQ31" s="1112">
        <f t="shared" si="1934"/>
        <v>0</v>
      </c>
      <c r="BIR31" s="1112">
        <f t="shared" si="1934"/>
        <v>0</v>
      </c>
      <c r="BIS31" s="1113">
        <f t="shared" si="1934"/>
        <v>0</v>
      </c>
      <c r="BIU31" s="1120">
        <f t="shared" ref="BIU31:BJH31" si="1935">SUM(BIU32:BIU35)</f>
        <v>0</v>
      </c>
      <c r="BIV31" s="1112">
        <f t="shared" si="1935"/>
        <v>0</v>
      </c>
      <c r="BIW31" s="1112">
        <f t="shared" si="1935"/>
        <v>0</v>
      </c>
      <c r="BIX31" s="1112">
        <f t="shared" si="1935"/>
        <v>0</v>
      </c>
      <c r="BIY31" s="1112">
        <f t="shared" si="1935"/>
        <v>0</v>
      </c>
      <c r="BIZ31" s="1112">
        <f t="shared" si="1935"/>
        <v>0</v>
      </c>
      <c r="BJA31" s="1112">
        <f t="shared" si="1935"/>
        <v>0</v>
      </c>
      <c r="BJB31" s="1112">
        <f t="shared" si="1935"/>
        <v>0</v>
      </c>
      <c r="BJC31" s="1112">
        <f t="shared" si="1935"/>
        <v>0</v>
      </c>
      <c r="BJD31" s="1112">
        <f t="shared" si="1935"/>
        <v>0</v>
      </c>
      <c r="BJE31" s="1112">
        <f t="shared" si="1935"/>
        <v>0</v>
      </c>
      <c r="BJF31" s="1112">
        <f t="shared" si="1935"/>
        <v>0</v>
      </c>
      <c r="BJG31" s="1112">
        <f t="shared" si="1935"/>
        <v>0</v>
      </c>
      <c r="BJH31" s="1113">
        <f t="shared" si="1935"/>
        <v>0</v>
      </c>
      <c r="BJJ31" s="1120">
        <f t="shared" ref="BJJ31:BJW31" si="1936">SUM(BJJ32:BJJ35)</f>
        <v>0</v>
      </c>
      <c r="BJK31" s="1112">
        <f t="shared" si="1936"/>
        <v>0</v>
      </c>
      <c r="BJL31" s="1112">
        <f t="shared" si="1936"/>
        <v>0</v>
      </c>
      <c r="BJM31" s="1112">
        <f t="shared" si="1936"/>
        <v>0</v>
      </c>
      <c r="BJN31" s="1112">
        <f t="shared" si="1936"/>
        <v>0</v>
      </c>
      <c r="BJO31" s="1112">
        <f t="shared" si="1936"/>
        <v>0</v>
      </c>
      <c r="BJP31" s="1112">
        <f t="shared" si="1936"/>
        <v>0</v>
      </c>
      <c r="BJQ31" s="1112">
        <f t="shared" si="1936"/>
        <v>0</v>
      </c>
      <c r="BJR31" s="1112">
        <f t="shared" si="1936"/>
        <v>0</v>
      </c>
      <c r="BJS31" s="1112">
        <f t="shared" si="1936"/>
        <v>0</v>
      </c>
      <c r="BJT31" s="1112">
        <f t="shared" si="1936"/>
        <v>0</v>
      </c>
      <c r="BJU31" s="1112">
        <f t="shared" si="1936"/>
        <v>0</v>
      </c>
      <c r="BJV31" s="1112">
        <f t="shared" si="1936"/>
        <v>0</v>
      </c>
      <c r="BJW31" s="1113">
        <f t="shared" si="1936"/>
        <v>0</v>
      </c>
      <c r="BJY31" s="1120">
        <f t="shared" ref="BJY31:BKL31" si="1937">SUM(BJY32:BJY35)</f>
        <v>0</v>
      </c>
      <c r="BJZ31" s="1112">
        <f t="shared" si="1937"/>
        <v>0</v>
      </c>
      <c r="BKA31" s="1112">
        <f t="shared" si="1937"/>
        <v>0</v>
      </c>
      <c r="BKB31" s="1112">
        <f t="shared" si="1937"/>
        <v>0</v>
      </c>
      <c r="BKC31" s="1112">
        <f t="shared" si="1937"/>
        <v>0</v>
      </c>
      <c r="BKD31" s="1112">
        <f t="shared" si="1937"/>
        <v>0</v>
      </c>
      <c r="BKE31" s="1112">
        <f t="shared" si="1937"/>
        <v>0</v>
      </c>
      <c r="BKF31" s="1112">
        <f t="shared" si="1937"/>
        <v>0</v>
      </c>
      <c r="BKG31" s="1112">
        <f t="shared" si="1937"/>
        <v>0</v>
      </c>
      <c r="BKH31" s="1112">
        <f t="shared" si="1937"/>
        <v>0</v>
      </c>
      <c r="BKI31" s="1112">
        <f t="shared" si="1937"/>
        <v>0</v>
      </c>
      <c r="BKJ31" s="1112">
        <f t="shared" si="1937"/>
        <v>0</v>
      </c>
      <c r="BKK31" s="1112">
        <f t="shared" si="1937"/>
        <v>0</v>
      </c>
      <c r="BKL31" s="1113">
        <f t="shared" si="1937"/>
        <v>0</v>
      </c>
      <c r="BKN31" s="1120">
        <f t="shared" ref="BKN31:BLA31" si="1938">SUM(BKN32:BKN35)</f>
        <v>0</v>
      </c>
      <c r="BKO31" s="1112">
        <f t="shared" si="1938"/>
        <v>0</v>
      </c>
      <c r="BKP31" s="1112">
        <f t="shared" si="1938"/>
        <v>0</v>
      </c>
      <c r="BKQ31" s="1112">
        <f t="shared" si="1938"/>
        <v>0</v>
      </c>
      <c r="BKR31" s="1112">
        <f t="shared" si="1938"/>
        <v>0</v>
      </c>
      <c r="BKS31" s="1112">
        <f t="shared" si="1938"/>
        <v>0</v>
      </c>
      <c r="BKT31" s="1112">
        <f t="shared" si="1938"/>
        <v>0</v>
      </c>
      <c r="BKU31" s="1112">
        <f t="shared" si="1938"/>
        <v>0</v>
      </c>
      <c r="BKV31" s="1112">
        <f t="shared" si="1938"/>
        <v>0</v>
      </c>
      <c r="BKW31" s="1112">
        <f t="shared" si="1938"/>
        <v>0</v>
      </c>
      <c r="BKX31" s="1112">
        <f t="shared" si="1938"/>
        <v>0</v>
      </c>
      <c r="BKY31" s="1112">
        <f t="shared" si="1938"/>
        <v>0</v>
      </c>
      <c r="BKZ31" s="1112">
        <f t="shared" si="1938"/>
        <v>0</v>
      </c>
      <c r="BLA31" s="1113">
        <f t="shared" si="1938"/>
        <v>0</v>
      </c>
      <c r="BLC31" s="1120">
        <f t="shared" ref="BLC31:BLP31" si="1939">SUM(BLC32:BLC35)</f>
        <v>0</v>
      </c>
      <c r="BLD31" s="1112">
        <f t="shared" si="1939"/>
        <v>0</v>
      </c>
      <c r="BLE31" s="1112">
        <f t="shared" si="1939"/>
        <v>0</v>
      </c>
      <c r="BLF31" s="1112">
        <f t="shared" si="1939"/>
        <v>0</v>
      </c>
      <c r="BLG31" s="1112">
        <f t="shared" si="1939"/>
        <v>0</v>
      </c>
      <c r="BLH31" s="1112">
        <f t="shared" si="1939"/>
        <v>0</v>
      </c>
      <c r="BLI31" s="1112">
        <f t="shared" si="1939"/>
        <v>0</v>
      </c>
      <c r="BLJ31" s="1112">
        <f t="shared" si="1939"/>
        <v>0</v>
      </c>
      <c r="BLK31" s="1112">
        <f t="shared" si="1939"/>
        <v>0</v>
      </c>
      <c r="BLL31" s="1112">
        <f t="shared" si="1939"/>
        <v>0</v>
      </c>
      <c r="BLM31" s="1112">
        <f t="shared" si="1939"/>
        <v>0</v>
      </c>
      <c r="BLN31" s="1112">
        <f t="shared" si="1939"/>
        <v>0</v>
      </c>
      <c r="BLO31" s="1112">
        <f t="shared" si="1939"/>
        <v>0</v>
      </c>
      <c r="BLP31" s="1113">
        <f t="shared" si="1939"/>
        <v>0</v>
      </c>
      <c r="BLR31" s="1120">
        <f t="shared" ref="BLR31:BME31" si="1940">SUM(BLR32:BLR35)</f>
        <v>0</v>
      </c>
      <c r="BLS31" s="1112">
        <f t="shared" si="1940"/>
        <v>0</v>
      </c>
      <c r="BLT31" s="1112">
        <f t="shared" si="1940"/>
        <v>0</v>
      </c>
      <c r="BLU31" s="1112">
        <f t="shared" si="1940"/>
        <v>0</v>
      </c>
      <c r="BLV31" s="1112">
        <f t="shared" si="1940"/>
        <v>0</v>
      </c>
      <c r="BLW31" s="1112">
        <f t="shared" si="1940"/>
        <v>0</v>
      </c>
      <c r="BLX31" s="1112">
        <f t="shared" si="1940"/>
        <v>0</v>
      </c>
      <c r="BLY31" s="1112">
        <f t="shared" si="1940"/>
        <v>0</v>
      </c>
      <c r="BLZ31" s="1112">
        <f t="shared" si="1940"/>
        <v>0</v>
      </c>
      <c r="BMA31" s="1112">
        <f t="shared" si="1940"/>
        <v>0</v>
      </c>
      <c r="BMB31" s="1112">
        <f t="shared" si="1940"/>
        <v>0</v>
      </c>
      <c r="BMC31" s="1112">
        <f t="shared" si="1940"/>
        <v>0</v>
      </c>
      <c r="BMD31" s="1112">
        <f t="shared" si="1940"/>
        <v>0</v>
      </c>
      <c r="BME31" s="1113">
        <f t="shared" si="1940"/>
        <v>0</v>
      </c>
      <c r="BMG31" s="1120">
        <f t="shared" ref="BMG31:BMT31" si="1941">SUM(BMG32:BMG35)</f>
        <v>0</v>
      </c>
      <c r="BMH31" s="1112">
        <f t="shared" si="1941"/>
        <v>0</v>
      </c>
      <c r="BMI31" s="1112">
        <f t="shared" si="1941"/>
        <v>0</v>
      </c>
      <c r="BMJ31" s="1112">
        <f t="shared" si="1941"/>
        <v>0</v>
      </c>
      <c r="BMK31" s="1112">
        <f t="shared" si="1941"/>
        <v>0</v>
      </c>
      <c r="BML31" s="1112">
        <f t="shared" si="1941"/>
        <v>0</v>
      </c>
      <c r="BMM31" s="1112">
        <f t="shared" si="1941"/>
        <v>0</v>
      </c>
      <c r="BMN31" s="1112">
        <f t="shared" si="1941"/>
        <v>0</v>
      </c>
      <c r="BMO31" s="1112">
        <f t="shared" si="1941"/>
        <v>0</v>
      </c>
      <c r="BMP31" s="1112">
        <f t="shared" si="1941"/>
        <v>0</v>
      </c>
      <c r="BMQ31" s="1112">
        <f t="shared" si="1941"/>
        <v>0</v>
      </c>
      <c r="BMR31" s="1112">
        <f t="shared" si="1941"/>
        <v>0</v>
      </c>
      <c r="BMS31" s="1112">
        <f t="shared" si="1941"/>
        <v>0</v>
      </c>
      <c r="BMT31" s="1113">
        <f t="shared" si="1941"/>
        <v>0</v>
      </c>
      <c r="BMV31" s="1120">
        <f t="shared" ref="BMV31:BNI31" si="1942">SUM(BMV32:BMV35)</f>
        <v>0</v>
      </c>
      <c r="BMW31" s="1112">
        <f t="shared" si="1942"/>
        <v>0</v>
      </c>
      <c r="BMX31" s="1112">
        <f t="shared" si="1942"/>
        <v>0</v>
      </c>
      <c r="BMY31" s="1112">
        <f t="shared" si="1942"/>
        <v>0</v>
      </c>
      <c r="BMZ31" s="1112">
        <f t="shared" si="1942"/>
        <v>0</v>
      </c>
      <c r="BNA31" s="1112">
        <f t="shared" si="1942"/>
        <v>0</v>
      </c>
      <c r="BNB31" s="1112">
        <f t="shared" si="1942"/>
        <v>0</v>
      </c>
      <c r="BNC31" s="1112">
        <f t="shared" si="1942"/>
        <v>0</v>
      </c>
      <c r="BND31" s="1112">
        <f t="shared" si="1942"/>
        <v>0</v>
      </c>
      <c r="BNE31" s="1112">
        <f t="shared" si="1942"/>
        <v>0</v>
      </c>
      <c r="BNF31" s="1112">
        <f t="shared" si="1942"/>
        <v>0</v>
      </c>
      <c r="BNG31" s="1112">
        <f t="shared" si="1942"/>
        <v>0</v>
      </c>
      <c r="BNH31" s="1112">
        <f t="shared" si="1942"/>
        <v>0</v>
      </c>
      <c r="BNI31" s="1113">
        <f t="shared" si="1942"/>
        <v>0</v>
      </c>
      <c r="BNK31" s="1120">
        <f t="shared" ref="BNK31:BNX31" si="1943">SUM(BNK32:BNK35)</f>
        <v>0</v>
      </c>
      <c r="BNL31" s="1112">
        <f t="shared" si="1943"/>
        <v>0</v>
      </c>
      <c r="BNM31" s="1112">
        <f t="shared" si="1943"/>
        <v>0</v>
      </c>
      <c r="BNN31" s="1112">
        <f t="shared" si="1943"/>
        <v>0</v>
      </c>
      <c r="BNO31" s="1112">
        <f t="shared" si="1943"/>
        <v>0</v>
      </c>
      <c r="BNP31" s="1112">
        <f t="shared" si="1943"/>
        <v>0</v>
      </c>
      <c r="BNQ31" s="1112">
        <f t="shared" si="1943"/>
        <v>0</v>
      </c>
      <c r="BNR31" s="1112">
        <f t="shared" si="1943"/>
        <v>0</v>
      </c>
      <c r="BNS31" s="1112">
        <f t="shared" si="1943"/>
        <v>0</v>
      </c>
      <c r="BNT31" s="1112">
        <f t="shared" si="1943"/>
        <v>0</v>
      </c>
      <c r="BNU31" s="1112">
        <f t="shared" si="1943"/>
        <v>0</v>
      </c>
      <c r="BNV31" s="1112">
        <f t="shared" si="1943"/>
        <v>0</v>
      </c>
      <c r="BNW31" s="1112">
        <f t="shared" si="1943"/>
        <v>0</v>
      </c>
      <c r="BNX31" s="1113">
        <f t="shared" si="1943"/>
        <v>0</v>
      </c>
      <c r="BNZ31" s="1120">
        <f t="shared" ref="BNZ31:BOM31" si="1944">SUM(BNZ32:BNZ35)</f>
        <v>0</v>
      </c>
      <c r="BOA31" s="1112">
        <f t="shared" si="1944"/>
        <v>0</v>
      </c>
      <c r="BOB31" s="1112">
        <f t="shared" si="1944"/>
        <v>0</v>
      </c>
      <c r="BOC31" s="1112">
        <f t="shared" si="1944"/>
        <v>0</v>
      </c>
      <c r="BOD31" s="1112">
        <f t="shared" si="1944"/>
        <v>0</v>
      </c>
      <c r="BOE31" s="1112">
        <f t="shared" si="1944"/>
        <v>0</v>
      </c>
      <c r="BOF31" s="1112">
        <f t="shared" si="1944"/>
        <v>0</v>
      </c>
      <c r="BOG31" s="1112">
        <f t="shared" si="1944"/>
        <v>0</v>
      </c>
      <c r="BOH31" s="1112">
        <f t="shared" si="1944"/>
        <v>0</v>
      </c>
      <c r="BOI31" s="1112">
        <f t="shared" si="1944"/>
        <v>0</v>
      </c>
      <c r="BOJ31" s="1112">
        <f t="shared" si="1944"/>
        <v>0</v>
      </c>
      <c r="BOK31" s="1112">
        <f t="shared" si="1944"/>
        <v>0</v>
      </c>
      <c r="BOL31" s="1112">
        <f t="shared" si="1944"/>
        <v>0</v>
      </c>
      <c r="BOM31" s="1113">
        <f t="shared" si="1944"/>
        <v>0</v>
      </c>
      <c r="BOO31" s="1120">
        <f t="shared" ref="BOO31:BPB31" si="1945">SUM(BOO32:BOO35)</f>
        <v>0</v>
      </c>
      <c r="BOP31" s="1112">
        <f t="shared" si="1945"/>
        <v>0</v>
      </c>
      <c r="BOQ31" s="1112">
        <f t="shared" si="1945"/>
        <v>0</v>
      </c>
      <c r="BOR31" s="1112">
        <f t="shared" si="1945"/>
        <v>0</v>
      </c>
      <c r="BOS31" s="1112">
        <f t="shared" si="1945"/>
        <v>0</v>
      </c>
      <c r="BOT31" s="1112">
        <f t="shared" si="1945"/>
        <v>0</v>
      </c>
      <c r="BOU31" s="1112">
        <f t="shared" si="1945"/>
        <v>0</v>
      </c>
      <c r="BOV31" s="1112">
        <f t="shared" si="1945"/>
        <v>0</v>
      </c>
      <c r="BOW31" s="1112">
        <f t="shared" si="1945"/>
        <v>0</v>
      </c>
      <c r="BOX31" s="1112">
        <f t="shared" si="1945"/>
        <v>0</v>
      </c>
      <c r="BOY31" s="1112">
        <f t="shared" si="1945"/>
        <v>0</v>
      </c>
      <c r="BOZ31" s="1112">
        <f t="shared" si="1945"/>
        <v>0</v>
      </c>
      <c r="BPA31" s="1112">
        <f t="shared" si="1945"/>
        <v>0</v>
      </c>
      <c r="BPB31" s="1113">
        <f t="shared" si="1945"/>
        <v>0</v>
      </c>
      <c r="BPD31" s="1120">
        <f t="shared" ref="BPD31:BPQ31" si="1946">SUM(BPD32:BPD35)</f>
        <v>0</v>
      </c>
      <c r="BPE31" s="1112">
        <f t="shared" si="1946"/>
        <v>0</v>
      </c>
      <c r="BPF31" s="1112">
        <f t="shared" si="1946"/>
        <v>0</v>
      </c>
      <c r="BPG31" s="1112">
        <f t="shared" si="1946"/>
        <v>0</v>
      </c>
      <c r="BPH31" s="1112">
        <f t="shared" si="1946"/>
        <v>0</v>
      </c>
      <c r="BPI31" s="1112">
        <f t="shared" si="1946"/>
        <v>0</v>
      </c>
      <c r="BPJ31" s="1112">
        <f t="shared" si="1946"/>
        <v>0</v>
      </c>
      <c r="BPK31" s="1112">
        <f t="shared" si="1946"/>
        <v>0</v>
      </c>
      <c r="BPL31" s="1112">
        <f t="shared" si="1946"/>
        <v>0</v>
      </c>
      <c r="BPM31" s="1112">
        <f t="shared" si="1946"/>
        <v>0</v>
      </c>
      <c r="BPN31" s="1112">
        <f t="shared" si="1946"/>
        <v>0</v>
      </c>
      <c r="BPO31" s="1112">
        <f t="shared" si="1946"/>
        <v>0</v>
      </c>
      <c r="BPP31" s="1112">
        <f t="shared" si="1946"/>
        <v>0</v>
      </c>
      <c r="BPQ31" s="1113">
        <f t="shared" si="1946"/>
        <v>0</v>
      </c>
      <c r="BPS31" s="1120">
        <f t="shared" ref="BPS31:BQF31" si="1947">SUM(BPS32:BPS35)</f>
        <v>0</v>
      </c>
      <c r="BPT31" s="1112">
        <f t="shared" si="1947"/>
        <v>0</v>
      </c>
      <c r="BPU31" s="1112">
        <f t="shared" si="1947"/>
        <v>0</v>
      </c>
      <c r="BPV31" s="1112">
        <f t="shared" si="1947"/>
        <v>0</v>
      </c>
      <c r="BPW31" s="1112">
        <f t="shared" si="1947"/>
        <v>0</v>
      </c>
      <c r="BPX31" s="1112">
        <f t="shared" si="1947"/>
        <v>0</v>
      </c>
      <c r="BPY31" s="1112">
        <f t="shared" si="1947"/>
        <v>0</v>
      </c>
      <c r="BPZ31" s="1112">
        <f t="shared" si="1947"/>
        <v>0</v>
      </c>
      <c r="BQA31" s="1112">
        <f t="shared" si="1947"/>
        <v>0</v>
      </c>
      <c r="BQB31" s="1112">
        <f t="shared" si="1947"/>
        <v>0</v>
      </c>
      <c r="BQC31" s="1112">
        <f t="shared" si="1947"/>
        <v>0</v>
      </c>
      <c r="BQD31" s="1112">
        <f t="shared" si="1947"/>
        <v>0</v>
      </c>
      <c r="BQE31" s="1112">
        <f t="shared" si="1947"/>
        <v>0</v>
      </c>
      <c r="BQF31" s="1113">
        <f t="shared" si="1947"/>
        <v>0</v>
      </c>
      <c r="BQH31" s="1120">
        <f t="shared" ref="BQH31:BQU31" si="1948">SUM(BQH32:BQH35)</f>
        <v>0</v>
      </c>
      <c r="BQI31" s="1112">
        <f t="shared" si="1948"/>
        <v>0</v>
      </c>
      <c r="BQJ31" s="1112">
        <f t="shared" si="1948"/>
        <v>0</v>
      </c>
      <c r="BQK31" s="1112">
        <f t="shared" si="1948"/>
        <v>0</v>
      </c>
      <c r="BQL31" s="1112">
        <f t="shared" si="1948"/>
        <v>0</v>
      </c>
      <c r="BQM31" s="1112">
        <f t="shared" si="1948"/>
        <v>0</v>
      </c>
      <c r="BQN31" s="1112">
        <f t="shared" si="1948"/>
        <v>0</v>
      </c>
      <c r="BQO31" s="1112">
        <f t="shared" si="1948"/>
        <v>0</v>
      </c>
      <c r="BQP31" s="1112">
        <f t="shared" si="1948"/>
        <v>0</v>
      </c>
      <c r="BQQ31" s="1112">
        <f t="shared" si="1948"/>
        <v>0</v>
      </c>
      <c r="BQR31" s="1112">
        <f t="shared" si="1948"/>
        <v>0</v>
      </c>
      <c r="BQS31" s="1112">
        <f t="shared" si="1948"/>
        <v>0</v>
      </c>
      <c r="BQT31" s="1112">
        <f t="shared" si="1948"/>
        <v>0</v>
      </c>
      <c r="BQU31" s="1113">
        <f t="shared" si="1948"/>
        <v>0</v>
      </c>
      <c r="BQW31" s="1120">
        <f t="shared" ref="BQW31:BRJ31" si="1949">SUM(BQW32:BQW35)</f>
        <v>0</v>
      </c>
      <c r="BQX31" s="1112">
        <f t="shared" si="1949"/>
        <v>0</v>
      </c>
      <c r="BQY31" s="1112">
        <f t="shared" si="1949"/>
        <v>0</v>
      </c>
      <c r="BQZ31" s="1112">
        <f t="shared" si="1949"/>
        <v>0</v>
      </c>
      <c r="BRA31" s="1112">
        <f t="shared" si="1949"/>
        <v>0</v>
      </c>
      <c r="BRB31" s="1112">
        <f t="shared" si="1949"/>
        <v>0</v>
      </c>
      <c r="BRC31" s="1112">
        <f t="shared" si="1949"/>
        <v>0</v>
      </c>
      <c r="BRD31" s="1112">
        <f t="shared" si="1949"/>
        <v>0</v>
      </c>
      <c r="BRE31" s="1112">
        <f t="shared" si="1949"/>
        <v>0</v>
      </c>
      <c r="BRF31" s="1112">
        <f t="shared" si="1949"/>
        <v>0</v>
      </c>
      <c r="BRG31" s="1112">
        <f t="shared" si="1949"/>
        <v>0</v>
      </c>
      <c r="BRH31" s="1112">
        <f t="shared" si="1949"/>
        <v>0</v>
      </c>
      <c r="BRI31" s="1112">
        <f t="shared" si="1949"/>
        <v>0</v>
      </c>
      <c r="BRJ31" s="1113">
        <f t="shared" si="1949"/>
        <v>0</v>
      </c>
      <c r="BRL31" s="1120">
        <f t="shared" ref="BRL31:BRY31" si="1950">SUM(BRL32:BRL35)</f>
        <v>0</v>
      </c>
      <c r="BRM31" s="1112">
        <f t="shared" si="1950"/>
        <v>0</v>
      </c>
      <c r="BRN31" s="1112">
        <f t="shared" si="1950"/>
        <v>0</v>
      </c>
      <c r="BRO31" s="1112">
        <f t="shared" si="1950"/>
        <v>0</v>
      </c>
      <c r="BRP31" s="1112">
        <f t="shared" si="1950"/>
        <v>0</v>
      </c>
      <c r="BRQ31" s="1112">
        <f t="shared" si="1950"/>
        <v>0</v>
      </c>
      <c r="BRR31" s="1112">
        <f t="shared" si="1950"/>
        <v>0</v>
      </c>
      <c r="BRS31" s="1112">
        <f t="shared" si="1950"/>
        <v>0</v>
      </c>
      <c r="BRT31" s="1112">
        <f t="shared" si="1950"/>
        <v>0</v>
      </c>
      <c r="BRU31" s="1112">
        <f t="shared" si="1950"/>
        <v>0</v>
      </c>
      <c r="BRV31" s="1112">
        <f t="shared" si="1950"/>
        <v>0</v>
      </c>
      <c r="BRW31" s="1112">
        <f t="shared" si="1950"/>
        <v>0</v>
      </c>
      <c r="BRX31" s="1112">
        <f t="shared" si="1950"/>
        <v>0</v>
      </c>
      <c r="BRY31" s="1113">
        <f t="shared" si="1950"/>
        <v>0</v>
      </c>
      <c r="BSA31" s="1120">
        <f t="shared" ref="BSA31:BSN31" si="1951">SUM(BSA32:BSA35)</f>
        <v>0</v>
      </c>
      <c r="BSB31" s="1112">
        <f t="shared" si="1951"/>
        <v>0</v>
      </c>
      <c r="BSC31" s="1112">
        <f t="shared" si="1951"/>
        <v>0</v>
      </c>
      <c r="BSD31" s="1112">
        <f t="shared" si="1951"/>
        <v>0</v>
      </c>
      <c r="BSE31" s="1112">
        <f t="shared" si="1951"/>
        <v>0</v>
      </c>
      <c r="BSF31" s="1112">
        <f t="shared" si="1951"/>
        <v>0</v>
      </c>
      <c r="BSG31" s="1112">
        <f t="shared" si="1951"/>
        <v>0</v>
      </c>
      <c r="BSH31" s="1112">
        <f t="shared" si="1951"/>
        <v>0</v>
      </c>
      <c r="BSI31" s="1112">
        <f t="shared" si="1951"/>
        <v>0</v>
      </c>
      <c r="BSJ31" s="1112">
        <f t="shared" si="1951"/>
        <v>0</v>
      </c>
      <c r="BSK31" s="1112">
        <f t="shared" si="1951"/>
        <v>0</v>
      </c>
      <c r="BSL31" s="1112">
        <f t="shared" si="1951"/>
        <v>0</v>
      </c>
      <c r="BSM31" s="1112">
        <f t="shared" si="1951"/>
        <v>0</v>
      </c>
      <c r="BSN31" s="1113">
        <f t="shared" si="1951"/>
        <v>0</v>
      </c>
      <c r="BSP31" s="1120">
        <f t="shared" ref="BSP31:BTC31" si="1952">SUM(BSP32:BSP35)</f>
        <v>0</v>
      </c>
      <c r="BSQ31" s="1112">
        <f t="shared" si="1952"/>
        <v>0</v>
      </c>
      <c r="BSR31" s="1112">
        <f t="shared" si="1952"/>
        <v>0</v>
      </c>
      <c r="BSS31" s="1112">
        <f t="shared" si="1952"/>
        <v>0</v>
      </c>
      <c r="BST31" s="1112">
        <f t="shared" si="1952"/>
        <v>0</v>
      </c>
      <c r="BSU31" s="1112">
        <f t="shared" si="1952"/>
        <v>0</v>
      </c>
      <c r="BSV31" s="1112">
        <f t="shared" si="1952"/>
        <v>0</v>
      </c>
      <c r="BSW31" s="1112">
        <f t="shared" si="1952"/>
        <v>0</v>
      </c>
      <c r="BSX31" s="1112">
        <f t="shared" si="1952"/>
        <v>0</v>
      </c>
      <c r="BSY31" s="1112">
        <f t="shared" si="1952"/>
        <v>0</v>
      </c>
      <c r="BSZ31" s="1112">
        <f t="shared" si="1952"/>
        <v>0</v>
      </c>
      <c r="BTA31" s="1112">
        <f t="shared" si="1952"/>
        <v>0</v>
      </c>
      <c r="BTB31" s="1112">
        <f t="shared" si="1952"/>
        <v>0</v>
      </c>
      <c r="BTC31" s="1113">
        <f t="shared" si="1952"/>
        <v>0</v>
      </c>
      <c r="BTE31" s="1120">
        <f t="shared" ref="BTE31:BTR31" si="1953">SUM(BTE32:BTE35)</f>
        <v>0</v>
      </c>
      <c r="BTF31" s="1112">
        <f t="shared" si="1953"/>
        <v>0</v>
      </c>
      <c r="BTG31" s="1112">
        <f t="shared" si="1953"/>
        <v>0</v>
      </c>
      <c r="BTH31" s="1112">
        <f t="shared" si="1953"/>
        <v>0</v>
      </c>
      <c r="BTI31" s="1112">
        <f t="shared" si="1953"/>
        <v>0</v>
      </c>
      <c r="BTJ31" s="1112">
        <f t="shared" si="1953"/>
        <v>0</v>
      </c>
      <c r="BTK31" s="1112">
        <f t="shared" si="1953"/>
        <v>0</v>
      </c>
      <c r="BTL31" s="1112">
        <f t="shared" si="1953"/>
        <v>0</v>
      </c>
      <c r="BTM31" s="1112">
        <f t="shared" si="1953"/>
        <v>0</v>
      </c>
      <c r="BTN31" s="1112">
        <f t="shared" si="1953"/>
        <v>0</v>
      </c>
      <c r="BTO31" s="1112">
        <f t="shared" si="1953"/>
        <v>0</v>
      </c>
      <c r="BTP31" s="1112">
        <f t="shared" si="1953"/>
        <v>0</v>
      </c>
      <c r="BTQ31" s="1112">
        <f t="shared" si="1953"/>
        <v>0</v>
      </c>
      <c r="BTR31" s="1113">
        <f t="shared" si="1953"/>
        <v>0</v>
      </c>
      <c r="BTT31" s="1120">
        <f t="shared" ref="BTT31:BUG31" si="1954">SUM(BTT32:BTT35)</f>
        <v>0</v>
      </c>
      <c r="BTU31" s="1112">
        <f t="shared" si="1954"/>
        <v>0</v>
      </c>
      <c r="BTV31" s="1112">
        <f t="shared" si="1954"/>
        <v>0</v>
      </c>
      <c r="BTW31" s="1112">
        <f t="shared" si="1954"/>
        <v>0</v>
      </c>
      <c r="BTX31" s="1112">
        <f t="shared" si="1954"/>
        <v>0</v>
      </c>
      <c r="BTY31" s="1112">
        <f t="shared" si="1954"/>
        <v>0</v>
      </c>
      <c r="BTZ31" s="1112">
        <f t="shared" si="1954"/>
        <v>0</v>
      </c>
      <c r="BUA31" s="1112">
        <f t="shared" si="1954"/>
        <v>0</v>
      </c>
      <c r="BUB31" s="1112">
        <f t="shared" si="1954"/>
        <v>0</v>
      </c>
      <c r="BUC31" s="1112">
        <f t="shared" si="1954"/>
        <v>0</v>
      </c>
      <c r="BUD31" s="1112">
        <f t="shared" si="1954"/>
        <v>0</v>
      </c>
      <c r="BUE31" s="1112">
        <f t="shared" si="1954"/>
        <v>0</v>
      </c>
      <c r="BUF31" s="1112">
        <f t="shared" si="1954"/>
        <v>0</v>
      </c>
      <c r="BUG31" s="1113">
        <f t="shared" si="1954"/>
        <v>0</v>
      </c>
      <c r="BUI31" s="1120">
        <f t="shared" ref="BUI31:BUV31" si="1955">SUM(BUI32:BUI35)</f>
        <v>0</v>
      </c>
      <c r="BUJ31" s="1112">
        <f t="shared" si="1955"/>
        <v>0</v>
      </c>
      <c r="BUK31" s="1112">
        <f t="shared" si="1955"/>
        <v>0</v>
      </c>
      <c r="BUL31" s="1112">
        <f t="shared" si="1955"/>
        <v>0</v>
      </c>
      <c r="BUM31" s="1112">
        <f t="shared" si="1955"/>
        <v>0</v>
      </c>
      <c r="BUN31" s="1112">
        <f t="shared" si="1955"/>
        <v>0</v>
      </c>
      <c r="BUO31" s="1112">
        <f t="shared" si="1955"/>
        <v>0</v>
      </c>
      <c r="BUP31" s="1112">
        <f t="shared" si="1955"/>
        <v>0</v>
      </c>
      <c r="BUQ31" s="1112">
        <f t="shared" si="1955"/>
        <v>0</v>
      </c>
      <c r="BUR31" s="1112">
        <f t="shared" si="1955"/>
        <v>0</v>
      </c>
      <c r="BUS31" s="1112">
        <f t="shared" si="1955"/>
        <v>0</v>
      </c>
      <c r="BUT31" s="1112">
        <f t="shared" si="1955"/>
        <v>0</v>
      </c>
      <c r="BUU31" s="1112">
        <f t="shared" si="1955"/>
        <v>0</v>
      </c>
      <c r="BUV31" s="1113">
        <f t="shared" si="1955"/>
        <v>0</v>
      </c>
      <c r="BUX31" s="1120">
        <f t="shared" ref="BUX31:BVK31" si="1956">SUM(BUX32:BUX35)</f>
        <v>0</v>
      </c>
      <c r="BUY31" s="1112">
        <f t="shared" si="1956"/>
        <v>0</v>
      </c>
      <c r="BUZ31" s="1112">
        <f t="shared" si="1956"/>
        <v>0</v>
      </c>
      <c r="BVA31" s="1112">
        <f t="shared" si="1956"/>
        <v>0</v>
      </c>
      <c r="BVB31" s="1112">
        <f t="shared" si="1956"/>
        <v>0</v>
      </c>
      <c r="BVC31" s="1112">
        <f t="shared" si="1956"/>
        <v>0</v>
      </c>
      <c r="BVD31" s="1112">
        <f t="shared" si="1956"/>
        <v>0</v>
      </c>
      <c r="BVE31" s="1112">
        <f t="shared" si="1956"/>
        <v>0</v>
      </c>
      <c r="BVF31" s="1112">
        <f t="shared" si="1956"/>
        <v>0</v>
      </c>
      <c r="BVG31" s="1112">
        <f t="shared" si="1956"/>
        <v>0</v>
      </c>
      <c r="BVH31" s="1112">
        <f t="shared" si="1956"/>
        <v>0</v>
      </c>
      <c r="BVI31" s="1112">
        <f t="shared" si="1956"/>
        <v>0</v>
      </c>
      <c r="BVJ31" s="1112">
        <f t="shared" si="1956"/>
        <v>0</v>
      </c>
      <c r="BVK31" s="1113">
        <f t="shared" si="1956"/>
        <v>0</v>
      </c>
      <c r="BVM31" s="1120">
        <f t="shared" ref="BVM31:BVZ31" si="1957">SUM(BVM32:BVM35)</f>
        <v>0</v>
      </c>
      <c r="BVN31" s="1112">
        <f t="shared" si="1957"/>
        <v>0</v>
      </c>
      <c r="BVO31" s="1112">
        <f t="shared" si="1957"/>
        <v>0</v>
      </c>
      <c r="BVP31" s="1112">
        <f t="shared" si="1957"/>
        <v>0</v>
      </c>
      <c r="BVQ31" s="1112">
        <f t="shared" si="1957"/>
        <v>0</v>
      </c>
      <c r="BVR31" s="1112">
        <f t="shared" si="1957"/>
        <v>0</v>
      </c>
      <c r="BVS31" s="1112">
        <f t="shared" si="1957"/>
        <v>0</v>
      </c>
      <c r="BVT31" s="1112">
        <f t="shared" si="1957"/>
        <v>0</v>
      </c>
      <c r="BVU31" s="1112">
        <f t="shared" si="1957"/>
        <v>0</v>
      </c>
      <c r="BVV31" s="1112">
        <f t="shared" si="1957"/>
        <v>0</v>
      </c>
      <c r="BVW31" s="1112">
        <f t="shared" si="1957"/>
        <v>0</v>
      </c>
      <c r="BVX31" s="1112">
        <f t="shared" si="1957"/>
        <v>0</v>
      </c>
      <c r="BVY31" s="1112">
        <f t="shared" si="1957"/>
        <v>0</v>
      </c>
      <c r="BVZ31" s="1113">
        <f t="shared" si="1957"/>
        <v>0</v>
      </c>
      <c r="BWB31" s="1120">
        <f t="shared" ref="BWB31:BWO31" si="1958">SUM(BWB32:BWB35)</f>
        <v>0</v>
      </c>
      <c r="BWC31" s="1112">
        <f t="shared" si="1958"/>
        <v>0</v>
      </c>
      <c r="BWD31" s="1112">
        <f t="shared" si="1958"/>
        <v>0</v>
      </c>
      <c r="BWE31" s="1112">
        <f t="shared" si="1958"/>
        <v>0</v>
      </c>
      <c r="BWF31" s="1112">
        <f t="shared" si="1958"/>
        <v>0</v>
      </c>
      <c r="BWG31" s="1112">
        <f t="shared" si="1958"/>
        <v>0</v>
      </c>
      <c r="BWH31" s="1112">
        <f t="shared" si="1958"/>
        <v>0</v>
      </c>
      <c r="BWI31" s="1112">
        <f t="shared" si="1958"/>
        <v>0</v>
      </c>
      <c r="BWJ31" s="1112">
        <f t="shared" si="1958"/>
        <v>0</v>
      </c>
      <c r="BWK31" s="1112">
        <f t="shared" si="1958"/>
        <v>0</v>
      </c>
      <c r="BWL31" s="1112">
        <f t="shared" si="1958"/>
        <v>0</v>
      </c>
      <c r="BWM31" s="1112">
        <f t="shared" si="1958"/>
        <v>0</v>
      </c>
      <c r="BWN31" s="1112">
        <f t="shared" si="1958"/>
        <v>0</v>
      </c>
      <c r="BWO31" s="1113">
        <f t="shared" si="1958"/>
        <v>0</v>
      </c>
    </row>
    <row r="32" spans="2:2130" ht="30" customHeight="1" x14ac:dyDescent="0.2">
      <c r="B32" s="1114" t="s">
        <v>784</v>
      </c>
      <c r="C32" s="1109"/>
      <c r="D32" s="1109"/>
      <c r="E32" s="1109"/>
      <c r="F32" s="1109"/>
      <c r="G32" s="1112">
        <f t="shared" ref="G32:G35" si="1959">C32+D32-E32+F32</f>
        <v>0</v>
      </c>
      <c r="H32" s="1109"/>
      <c r="I32" s="1109"/>
      <c r="J32" s="1109"/>
      <c r="K32" s="1109"/>
      <c r="L32" s="1109"/>
      <c r="M32" s="1111"/>
      <c r="N32" s="1112">
        <f t="shared" ref="N32:N35" si="1960">H32+I32-J32+K32-L32+M32</f>
        <v>0</v>
      </c>
      <c r="O32" s="1126"/>
      <c r="P32" s="1110"/>
      <c r="Q32" s="1109"/>
      <c r="R32" s="1109"/>
      <c r="S32" s="1109"/>
      <c r="T32" s="1109"/>
      <c r="U32" s="1112">
        <f t="shared" ref="U32:U35" si="1961">Q32+R32-S32+T32</f>
        <v>0</v>
      </c>
      <c r="V32" s="1109"/>
      <c r="W32" s="1109"/>
      <c r="X32" s="1109"/>
      <c r="Y32" s="1109"/>
      <c r="Z32" s="1109"/>
      <c r="AA32" s="1111"/>
      <c r="AB32" s="1112">
        <f t="shared" ref="AB32:AB35" si="1962">V32+W32-X32+Y32-Z32+AA32</f>
        <v>0</v>
      </c>
      <c r="AC32" s="1126"/>
      <c r="AD32" s="1110"/>
      <c r="AF32" s="1121"/>
      <c r="AG32" s="1109"/>
      <c r="AH32" s="1109"/>
      <c r="AI32" s="1109"/>
      <c r="AJ32" s="1112">
        <f t="shared" ref="AJ32:AJ35" si="1963">AF32+AG32-AH32+AI32</f>
        <v>0</v>
      </c>
      <c r="AK32" s="1109"/>
      <c r="AL32" s="1109"/>
      <c r="AM32" s="1109"/>
      <c r="AN32" s="1109"/>
      <c r="AO32" s="1109"/>
      <c r="AP32" s="1111"/>
      <c r="AQ32" s="1112">
        <f t="shared" ref="AQ32:AQ35" si="1964">AK32+AL32-AM32+AN32-AO32+AP32</f>
        <v>0</v>
      </c>
      <c r="AR32" s="1126"/>
      <c r="AS32" s="1110"/>
      <c r="AU32" s="1121"/>
      <c r="AV32" s="1109"/>
      <c r="AW32" s="1109"/>
      <c r="AX32" s="1109"/>
      <c r="AY32" s="1112">
        <f t="shared" ref="AY32:AY35" si="1965">AU32+AV32-AW32+AX32</f>
        <v>0</v>
      </c>
      <c r="AZ32" s="1109"/>
      <c r="BA32" s="1109"/>
      <c r="BB32" s="1109"/>
      <c r="BC32" s="1109"/>
      <c r="BD32" s="1109"/>
      <c r="BE32" s="1111"/>
      <c r="BF32" s="1112">
        <f t="shared" ref="BF32:BF35" si="1966">AZ32+BA32-BB32+BC32-BD32+BE32</f>
        <v>0</v>
      </c>
      <c r="BG32" s="1126"/>
      <c r="BH32" s="1110"/>
      <c r="BJ32" s="1121"/>
      <c r="BK32" s="1109"/>
      <c r="BL32" s="1109"/>
      <c r="BM32" s="1109"/>
      <c r="BN32" s="1112">
        <f t="shared" ref="BN32:BN35" si="1967">BJ32+BK32-BL32+BM32</f>
        <v>0</v>
      </c>
      <c r="BO32" s="1109"/>
      <c r="BP32" s="1109"/>
      <c r="BQ32" s="1109"/>
      <c r="BR32" s="1109"/>
      <c r="BS32" s="1109"/>
      <c r="BT32" s="1111"/>
      <c r="BU32" s="1112">
        <f t="shared" ref="BU32:BU35" si="1968">BO32+BP32-BQ32+BR32-BS32+BT32</f>
        <v>0</v>
      </c>
      <c r="BV32" s="1126"/>
      <c r="BW32" s="1110"/>
      <c r="BY32" s="1121"/>
      <c r="BZ32" s="1109"/>
      <c r="CA32" s="1109"/>
      <c r="CB32" s="1109"/>
      <c r="CC32" s="1112">
        <f t="shared" ref="CC32:CC35" si="1969">BY32+BZ32-CA32+CB32</f>
        <v>0</v>
      </c>
      <c r="CD32" s="1109"/>
      <c r="CE32" s="1109"/>
      <c r="CF32" s="1109"/>
      <c r="CG32" s="1109"/>
      <c r="CH32" s="1109"/>
      <c r="CI32" s="1111"/>
      <c r="CJ32" s="1112">
        <f t="shared" ref="CJ32:CJ35" si="1970">CD32+CE32-CF32+CG32-CH32+CI32</f>
        <v>0</v>
      </c>
      <c r="CK32" s="1126"/>
      <c r="CL32" s="1110"/>
      <c r="CN32" s="1121"/>
      <c r="CO32" s="1109"/>
      <c r="CP32" s="1109"/>
      <c r="CQ32" s="1109"/>
      <c r="CR32" s="1112">
        <f t="shared" ref="CR32:CR35" si="1971">CN32+CO32-CP32+CQ32</f>
        <v>0</v>
      </c>
      <c r="CS32" s="1109"/>
      <c r="CT32" s="1109"/>
      <c r="CU32" s="1109"/>
      <c r="CV32" s="1109"/>
      <c r="CW32" s="1109"/>
      <c r="CX32" s="1111"/>
      <c r="CY32" s="1112">
        <f t="shared" ref="CY32:CY35" si="1972">CS32+CT32-CU32+CV32-CW32+CX32</f>
        <v>0</v>
      </c>
      <c r="CZ32" s="1126"/>
      <c r="DA32" s="1110"/>
      <c r="DC32" s="1121"/>
      <c r="DD32" s="1109"/>
      <c r="DE32" s="1109"/>
      <c r="DF32" s="1109"/>
      <c r="DG32" s="1112">
        <f t="shared" ref="DG32:DG35" si="1973">DC32+DD32-DE32+DF32</f>
        <v>0</v>
      </c>
      <c r="DH32" s="1109"/>
      <c r="DI32" s="1109"/>
      <c r="DJ32" s="1109"/>
      <c r="DK32" s="1109"/>
      <c r="DL32" s="1109"/>
      <c r="DM32" s="1111"/>
      <c r="DN32" s="1112">
        <f t="shared" ref="DN32:DN35" si="1974">DH32+DI32-DJ32+DK32-DL32+DM32</f>
        <v>0</v>
      </c>
      <c r="DO32" s="1126"/>
      <c r="DP32" s="1110"/>
      <c r="DR32" s="1121"/>
      <c r="DS32" s="1109"/>
      <c r="DT32" s="1109"/>
      <c r="DU32" s="1109"/>
      <c r="DV32" s="1112">
        <f t="shared" ref="DV32:DV35" si="1975">DR32+DS32-DT32+DU32</f>
        <v>0</v>
      </c>
      <c r="DW32" s="1109"/>
      <c r="DX32" s="1109"/>
      <c r="DY32" s="1109"/>
      <c r="DZ32" s="1109"/>
      <c r="EA32" s="1109"/>
      <c r="EB32" s="1111"/>
      <c r="EC32" s="1112">
        <f t="shared" ref="EC32:EC35" si="1976">DW32+DX32-DY32+DZ32-EA32+EB32</f>
        <v>0</v>
      </c>
      <c r="ED32" s="1126"/>
      <c r="EE32" s="1110"/>
      <c r="EG32" s="1121"/>
      <c r="EH32" s="1109"/>
      <c r="EI32" s="1109"/>
      <c r="EJ32" s="1109"/>
      <c r="EK32" s="1112">
        <f t="shared" ref="EK32:EK35" si="1977">EG32+EH32-EI32+EJ32</f>
        <v>0</v>
      </c>
      <c r="EL32" s="1109"/>
      <c r="EM32" s="1109"/>
      <c r="EN32" s="1109"/>
      <c r="EO32" s="1109"/>
      <c r="EP32" s="1109"/>
      <c r="EQ32" s="1111"/>
      <c r="ER32" s="1112">
        <f t="shared" ref="ER32:ER35" si="1978">EL32+EM32-EN32+EO32-EP32+EQ32</f>
        <v>0</v>
      </c>
      <c r="ES32" s="1126"/>
      <c r="ET32" s="1110"/>
      <c r="EV32" s="1121"/>
      <c r="EW32" s="1109"/>
      <c r="EX32" s="1109"/>
      <c r="EY32" s="1109"/>
      <c r="EZ32" s="1112">
        <f t="shared" ref="EZ32:EZ35" si="1979">EV32+EW32-EX32+EY32</f>
        <v>0</v>
      </c>
      <c r="FA32" s="1109"/>
      <c r="FB32" s="1109"/>
      <c r="FC32" s="1109"/>
      <c r="FD32" s="1109"/>
      <c r="FE32" s="1109"/>
      <c r="FF32" s="1111"/>
      <c r="FG32" s="1112">
        <f t="shared" ref="FG32:FG35" si="1980">FA32+FB32-FC32+FD32-FE32+FF32</f>
        <v>0</v>
      </c>
      <c r="FH32" s="1126"/>
      <c r="FI32" s="1110"/>
      <c r="FK32" s="1121"/>
      <c r="FL32" s="1109"/>
      <c r="FM32" s="1109"/>
      <c r="FN32" s="1109"/>
      <c r="FO32" s="1112">
        <f t="shared" ref="FO32:FO35" si="1981">FK32+FL32-FM32+FN32</f>
        <v>0</v>
      </c>
      <c r="FP32" s="1109"/>
      <c r="FQ32" s="1109"/>
      <c r="FR32" s="1109"/>
      <c r="FS32" s="1109"/>
      <c r="FT32" s="1109"/>
      <c r="FU32" s="1111"/>
      <c r="FV32" s="1112">
        <f t="shared" ref="FV32:FV35" si="1982">FP32+FQ32-FR32+FS32-FT32+FU32</f>
        <v>0</v>
      </c>
      <c r="FW32" s="1126"/>
      <c r="FX32" s="1110"/>
      <c r="FZ32" s="1121"/>
      <c r="GA32" s="1109"/>
      <c r="GB32" s="1109"/>
      <c r="GC32" s="1109"/>
      <c r="GD32" s="1112">
        <f t="shared" ref="GD32:GD35" si="1983">FZ32+GA32-GB32+GC32</f>
        <v>0</v>
      </c>
      <c r="GE32" s="1109"/>
      <c r="GF32" s="1109"/>
      <c r="GG32" s="1109"/>
      <c r="GH32" s="1109"/>
      <c r="GI32" s="1109"/>
      <c r="GJ32" s="1111"/>
      <c r="GK32" s="1112">
        <f t="shared" ref="GK32:GK35" si="1984">GE32+GF32-GG32+GH32-GI32+GJ32</f>
        <v>0</v>
      </c>
      <c r="GL32" s="1126"/>
      <c r="GM32" s="1110"/>
      <c r="GO32" s="1121"/>
      <c r="GP32" s="1109"/>
      <c r="GQ32" s="1109"/>
      <c r="GR32" s="1109"/>
      <c r="GS32" s="1112">
        <f t="shared" ref="GS32:GS35" si="1985">GO32+GP32-GQ32+GR32</f>
        <v>0</v>
      </c>
      <c r="GT32" s="1109"/>
      <c r="GU32" s="1109"/>
      <c r="GV32" s="1109"/>
      <c r="GW32" s="1109"/>
      <c r="GX32" s="1109"/>
      <c r="GY32" s="1111"/>
      <c r="GZ32" s="1112">
        <f t="shared" ref="GZ32:GZ35" si="1986">GT32+GU32-GV32+GW32-GX32+GY32</f>
        <v>0</v>
      </c>
      <c r="HA32" s="1126"/>
      <c r="HB32" s="1110"/>
      <c r="HD32" s="1121"/>
      <c r="HE32" s="1109"/>
      <c r="HF32" s="1109"/>
      <c r="HG32" s="1109"/>
      <c r="HH32" s="1112">
        <f t="shared" ref="HH32:HH35" si="1987">HD32+HE32-HF32+HG32</f>
        <v>0</v>
      </c>
      <c r="HI32" s="1109"/>
      <c r="HJ32" s="1109"/>
      <c r="HK32" s="1109"/>
      <c r="HL32" s="1109"/>
      <c r="HM32" s="1109"/>
      <c r="HN32" s="1111"/>
      <c r="HO32" s="1112">
        <f t="shared" ref="HO32:HO35" si="1988">HI32+HJ32-HK32+HL32-HM32+HN32</f>
        <v>0</v>
      </c>
      <c r="HP32" s="1126"/>
      <c r="HQ32" s="1110"/>
      <c r="HS32" s="1121"/>
      <c r="HT32" s="1109"/>
      <c r="HU32" s="1109"/>
      <c r="HV32" s="1109"/>
      <c r="HW32" s="1112">
        <f t="shared" ref="HW32:HW35" si="1989">HS32+HT32-HU32+HV32</f>
        <v>0</v>
      </c>
      <c r="HX32" s="1109"/>
      <c r="HY32" s="1109"/>
      <c r="HZ32" s="1109"/>
      <c r="IA32" s="1109"/>
      <c r="IB32" s="1109"/>
      <c r="IC32" s="1111"/>
      <c r="ID32" s="1112">
        <f t="shared" ref="ID32:ID35" si="1990">HX32+HY32-HZ32+IA32-IB32+IC32</f>
        <v>0</v>
      </c>
      <c r="IE32" s="1126"/>
      <c r="IF32" s="1110"/>
      <c r="IH32" s="1121"/>
      <c r="II32" s="1109"/>
      <c r="IJ32" s="1109"/>
      <c r="IK32" s="1109"/>
      <c r="IL32" s="1112">
        <f t="shared" ref="IL32:IL35" si="1991">IH32+II32-IJ32+IK32</f>
        <v>0</v>
      </c>
      <c r="IM32" s="1109"/>
      <c r="IN32" s="1109"/>
      <c r="IO32" s="1109"/>
      <c r="IP32" s="1109"/>
      <c r="IQ32" s="1109"/>
      <c r="IR32" s="1111"/>
      <c r="IS32" s="1112">
        <f t="shared" ref="IS32:IS35" si="1992">IM32+IN32-IO32+IP32-IQ32+IR32</f>
        <v>0</v>
      </c>
      <c r="IT32" s="1126"/>
      <c r="IU32" s="1110"/>
      <c r="IW32" s="1121"/>
      <c r="IX32" s="1109"/>
      <c r="IY32" s="1109"/>
      <c r="IZ32" s="1109"/>
      <c r="JA32" s="1112">
        <f t="shared" ref="JA32:JA35" si="1993">IW32+IX32-IY32+IZ32</f>
        <v>0</v>
      </c>
      <c r="JB32" s="1109"/>
      <c r="JC32" s="1109"/>
      <c r="JD32" s="1109"/>
      <c r="JE32" s="1109"/>
      <c r="JF32" s="1109"/>
      <c r="JG32" s="1111"/>
      <c r="JH32" s="1112">
        <f t="shared" ref="JH32:JH35" si="1994">JB32+JC32-JD32+JE32-JF32+JG32</f>
        <v>0</v>
      </c>
      <c r="JI32" s="1126"/>
      <c r="JJ32" s="1110"/>
      <c r="JL32" s="1121"/>
      <c r="JM32" s="1109"/>
      <c r="JN32" s="1109"/>
      <c r="JO32" s="1109"/>
      <c r="JP32" s="1112">
        <f t="shared" ref="JP32:JP35" si="1995">JL32+JM32-JN32+JO32</f>
        <v>0</v>
      </c>
      <c r="JQ32" s="1109"/>
      <c r="JR32" s="1109"/>
      <c r="JS32" s="1109"/>
      <c r="JT32" s="1109"/>
      <c r="JU32" s="1109"/>
      <c r="JV32" s="1111"/>
      <c r="JW32" s="1112">
        <f t="shared" ref="JW32:JW35" si="1996">JQ32+JR32-JS32+JT32-JU32+JV32</f>
        <v>0</v>
      </c>
      <c r="JX32" s="1126"/>
      <c r="JY32" s="1110"/>
      <c r="KA32" s="1121"/>
      <c r="KB32" s="1109"/>
      <c r="KC32" s="1109"/>
      <c r="KD32" s="1109"/>
      <c r="KE32" s="1112">
        <f t="shared" ref="KE32:KE35" si="1997">KA32+KB32-KC32+KD32</f>
        <v>0</v>
      </c>
      <c r="KF32" s="1109"/>
      <c r="KG32" s="1109"/>
      <c r="KH32" s="1109"/>
      <c r="KI32" s="1109"/>
      <c r="KJ32" s="1109"/>
      <c r="KK32" s="1111"/>
      <c r="KL32" s="1112">
        <f t="shared" ref="KL32:KL35" si="1998">KF32+KG32-KH32+KI32-KJ32+KK32</f>
        <v>0</v>
      </c>
      <c r="KM32" s="1126"/>
      <c r="KN32" s="1110"/>
      <c r="KP32" s="1121"/>
      <c r="KQ32" s="1109"/>
      <c r="KR32" s="1109"/>
      <c r="KS32" s="1109"/>
      <c r="KT32" s="1112">
        <f t="shared" ref="KT32:KT35" si="1999">KP32+KQ32-KR32+KS32</f>
        <v>0</v>
      </c>
      <c r="KU32" s="1109"/>
      <c r="KV32" s="1109"/>
      <c r="KW32" s="1109"/>
      <c r="KX32" s="1109"/>
      <c r="KY32" s="1109"/>
      <c r="KZ32" s="1111"/>
      <c r="LA32" s="1112">
        <f t="shared" ref="LA32:LA35" si="2000">KU32+KV32-KW32+KX32-KY32+KZ32</f>
        <v>0</v>
      </c>
      <c r="LB32" s="1126"/>
      <c r="LC32" s="1110"/>
      <c r="LE32" s="1121"/>
      <c r="LF32" s="1109"/>
      <c r="LG32" s="1109"/>
      <c r="LH32" s="1109"/>
      <c r="LI32" s="1112">
        <f t="shared" ref="LI32:LI35" si="2001">LE32+LF32-LG32+LH32</f>
        <v>0</v>
      </c>
      <c r="LJ32" s="1109"/>
      <c r="LK32" s="1109"/>
      <c r="LL32" s="1109"/>
      <c r="LM32" s="1109"/>
      <c r="LN32" s="1109"/>
      <c r="LO32" s="1111"/>
      <c r="LP32" s="1112">
        <f t="shared" ref="LP32:LP35" si="2002">LJ32+LK32-LL32+LM32-LN32+LO32</f>
        <v>0</v>
      </c>
      <c r="LQ32" s="1126"/>
      <c r="LR32" s="1110"/>
      <c r="LT32" s="1121"/>
      <c r="LU32" s="1109"/>
      <c r="LV32" s="1109"/>
      <c r="LW32" s="1109"/>
      <c r="LX32" s="1112">
        <f t="shared" ref="LX32:LX35" si="2003">LT32+LU32-LV32+LW32</f>
        <v>0</v>
      </c>
      <c r="LY32" s="1109"/>
      <c r="LZ32" s="1109"/>
      <c r="MA32" s="1109"/>
      <c r="MB32" s="1109"/>
      <c r="MC32" s="1109"/>
      <c r="MD32" s="1111"/>
      <c r="ME32" s="1112">
        <f t="shared" ref="ME32:ME35" si="2004">LY32+LZ32-MA32+MB32-MC32+MD32</f>
        <v>0</v>
      </c>
      <c r="MF32" s="1126"/>
      <c r="MG32" s="1110"/>
      <c r="MI32" s="1121"/>
      <c r="MJ32" s="1109"/>
      <c r="MK32" s="1109"/>
      <c r="ML32" s="1109"/>
      <c r="MM32" s="1112">
        <f t="shared" ref="MM32:MM35" si="2005">MI32+MJ32-MK32+ML32</f>
        <v>0</v>
      </c>
      <c r="MN32" s="1109"/>
      <c r="MO32" s="1109"/>
      <c r="MP32" s="1109"/>
      <c r="MQ32" s="1109"/>
      <c r="MR32" s="1109"/>
      <c r="MS32" s="1111"/>
      <c r="MT32" s="1112">
        <f t="shared" ref="MT32:MT35" si="2006">MN32+MO32-MP32+MQ32-MR32+MS32</f>
        <v>0</v>
      </c>
      <c r="MU32" s="1126"/>
      <c r="MV32" s="1110"/>
      <c r="MX32" s="1121"/>
      <c r="MY32" s="1109"/>
      <c r="MZ32" s="1109"/>
      <c r="NA32" s="1109"/>
      <c r="NB32" s="1112">
        <f t="shared" ref="NB32:NB35" si="2007">MX32+MY32-MZ32+NA32</f>
        <v>0</v>
      </c>
      <c r="NC32" s="1109"/>
      <c r="ND32" s="1109"/>
      <c r="NE32" s="1109"/>
      <c r="NF32" s="1109"/>
      <c r="NG32" s="1109"/>
      <c r="NH32" s="1111"/>
      <c r="NI32" s="1112">
        <f t="shared" ref="NI32:NI35" si="2008">NC32+ND32-NE32+NF32-NG32+NH32</f>
        <v>0</v>
      </c>
      <c r="NJ32" s="1126"/>
      <c r="NK32" s="1110"/>
      <c r="NM32" s="1121"/>
      <c r="NN32" s="1109"/>
      <c r="NO32" s="1109"/>
      <c r="NP32" s="1109"/>
      <c r="NQ32" s="1112">
        <f t="shared" ref="NQ32:NQ35" si="2009">NM32+NN32-NO32+NP32</f>
        <v>0</v>
      </c>
      <c r="NR32" s="1109"/>
      <c r="NS32" s="1109"/>
      <c r="NT32" s="1109"/>
      <c r="NU32" s="1109"/>
      <c r="NV32" s="1109"/>
      <c r="NW32" s="1111"/>
      <c r="NX32" s="1112">
        <f t="shared" ref="NX32:NX35" si="2010">NR32+NS32-NT32+NU32-NV32+NW32</f>
        <v>0</v>
      </c>
      <c r="NY32" s="1126"/>
      <c r="NZ32" s="1110"/>
      <c r="OB32" s="1121"/>
      <c r="OC32" s="1109"/>
      <c r="OD32" s="1109"/>
      <c r="OE32" s="1109"/>
      <c r="OF32" s="1112">
        <f t="shared" ref="OF32:OF35" si="2011">OB32+OC32-OD32+OE32</f>
        <v>0</v>
      </c>
      <c r="OG32" s="1109"/>
      <c r="OH32" s="1109"/>
      <c r="OI32" s="1109"/>
      <c r="OJ32" s="1109"/>
      <c r="OK32" s="1109"/>
      <c r="OL32" s="1111"/>
      <c r="OM32" s="1112">
        <f t="shared" ref="OM32:OM35" si="2012">OG32+OH32-OI32+OJ32-OK32+OL32</f>
        <v>0</v>
      </c>
      <c r="ON32" s="1126"/>
      <c r="OO32" s="1110"/>
      <c r="OQ32" s="1121"/>
      <c r="OR32" s="1109"/>
      <c r="OS32" s="1109"/>
      <c r="OT32" s="1109"/>
      <c r="OU32" s="1112">
        <f t="shared" ref="OU32:OU35" si="2013">OQ32+OR32-OS32+OT32</f>
        <v>0</v>
      </c>
      <c r="OV32" s="1109"/>
      <c r="OW32" s="1109"/>
      <c r="OX32" s="1109"/>
      <c r="OY32" s="1109"/>
      <c r="OZ32" s="1109"/>
      <c r="PA32" s="1111"/>
      <c r="PB32" s="1112">
        <f t="shared" ref="PB32:PB35" si="2014">OV32+OW32-OX32+OY32-OZ32+PA32</f>
        <v>0</v>
      </c>
      <c r="PC32" s="1126"/>
      <c r="PD32" s="1110"/>
      <c r="PF32" s="1121"/>
      <c r="PG32" s="1109"/>
      <c r="PH32" s="1109"/>
      <c r="PI32" s="1109"/>
      <c r="PJ32" s="1112">
        <f t="shared" ref="PJ32:PJ35" si="2015">PF32+PG32-PH32+PI32</f>
        <v>0</v>
      </c>
      <c r="PK32" s="1109"/>
      <c r="PL32" s="1109"/>
      <c r="PM32" s="1109"/>
      <c r="PN32" s="1109"/>
      <c r="PO32" s="1109"/>
      <c r="PP32" s="1111"/>
      <c r="PQ32" s="1112">
        <f t="shared" ref="PQ32:PQ35" si="2016">PK32+PL32-PM32+PN32-PO32+PP32</f>
        <v>0</v>
      </c>
      <c r="PR32" s="1126"/>
      <c r="PS32" s="1110"/>
      <c r="PU32" s="1121"/>
      <c r="PV32" s="1109"/>
      <c r="PW32" s="1109"/>
      <c r="PX32" s="1109"/>
      <c r="PY32" s="1112">
        <f t="shared" ref="PY32:PY35" si="2017">PU32+PV32-PW32+PX32</f>
        <v>0</v>
      </c>
      <c r="PZ32" s="1109"/>
      <c r="QA32" s="1109"/>
      <c r="QB32" s="1109"/>
      <c r="QC32" s="1109"/>
      <c r="QD32" s="1109"/>
      <c r="QE32" s="1111"/>
      <c r="QF32" s="1112">
        <f t="shared" ref="QF32:QF35" si="2018">PZ32+QA32-QB32+QC32-QD32+QE32</f>
        <v>0</v>
      </c>
      <c r="QG32" s="1126"/>
      <c r="QH32" s="1110"/>
      <c r="QJ32" s="1121"/>
      <c r="QK32" s="1109"/>
      <c r="QL32" s="1109"/>
      <c r="QM32" s="1109"/>
      <c r="QN32" s="1112">
        <f t="shared" ref="QN32:QN35" si="2019">QJ32+QK32-QL32+QM32</f>
        <v>0</v>
      </c>
      <c r="QO32" s="1109"/>
      <c r="QP32" s="1109"/>
      <c r="QQ32" s="1109"/>
      <c r="QR32" s="1109"/>
      <c r="QS32" s="1109"/>
      <c r="QT32" s="1111"/>
      <c r="QU32" s="1112">
        <f t="shared" ref="QU32:QU35" si="2020">QO32+QP32-QQ32+QR32-QS32+QT32</f>
        <v>0</v>
      </c>
      <c r="QV32" s="1126"/>
      <c r="QW32" s="1110"/>
      <c r="QY32" s="1121"/>
      <c r="QZ32" s="1109"/>
      <c r="RA32" s="1109"/>
      <c r="RB32" s="1109"/>
      <c r="RC32" s="1112">
        <f t="shared" ref="RC32:RC35" si="2021">QY32+QZ32-RA32+RB32</f>
        <v>0</v>
      </c>
      <c r="RD32" s="1109"/>
      <c r="RE32" s="1109"/>
      <c r="RF32" s="1109"/>
      <c r="RG32" s="1109"/>
      <c r="RH32" s="1109"/>
      <c r="RI32" s="1111"/>
      <c r="RJ32" s="1112">
        <f t="shared" ref="RJ32:RJ35" si="2022">RD32+RE32-RF32+RG32-RH32+RI32</f>
        <v>0</v>
      </c>
      <c r="RK32" s="1126"/>
      <c r="RL32" s="1110"/>
      <c r="RN32" s="1121"/>
      <c r="RO32" s="1109"/>
      <c r="RP32" s="1109"/>
      <c r="RQ32" s="1109"/>
      <c r="RR32" s="1112">
        <f t="shared" ref="RR32:RR35" si="2023">RN32+RO32-RP32+RQ32</f>
        <v>0</v>
      </c>
      <c r="RS32" s="1109"/>
      <c r="RT32" s="1109"/>
      <c r="RU32" s="1109"/>
      <c r="RV32" s="1109"/>
      <c r="RW32" s="1109"/>
      <c r="RX32" s="1111"/>
      <c r="RY32" s="1112">
        <f t="shared" ref="RY32:RY35" si="2024">RS32+RT32-RU32+RV32-RW32+RX32</f>
        <v>0</v>
      </c>
      <c r="RZ32" s="1126"/>
      <c r="SA32" s="1110"/>
      <c r="SC32" s="1121"/>
      <c r="SD32" s="1109"/>
      <c r="SE32" s="1109"/>
      <c r="SF32" s="1109"/>
      <c r="SG32" s="1112">
        <f t="shared" ref="SG32:SG35" si="2025">SC32+SD32-SE32+SF32</f>
        <v>0</v>
      </c>
      <c r="SH32" s="1109"/>
      <c r="SI32" s="1109"/>
      <c r="SJ32" s="1109"/>
      <c r="SK32" s="1109"/>
      <c r="SL32" s="1109"/>
      <c r="SM32" s="1111"/>
      <c r="SN32" s="1112">
        <f t="shared" ref="SN32:SN35" si="2026">SH32+SI32-SJ32+SK32-SL32+SM32</f>
        <v>0</v>
      </c>
      <c r="SO32" s="1126"/>
      <c r="SP32" s="1110"/>
      <c r="SR32" s="1121"/>
      <c r="SS32" s="1109"/>
      <c r="ST32" s="1109"/>
      <c r="SU32" s="1109"/>
      <c r="SV32" s="1112">
        <f t="shared" ref="SV32:SV35" si="2027">SR32+SS32-ST32+SU32</f>
        <v>0</v>
      </c>
      <c r="SW32" s="1109"/>
      <c r="SX32" s="1109"/>
      <c r="SY32" s="1109"/>
      <c r="SZ32" s="1109"/>
      <c r="TA32" s="1109"/>
      <c r="TB32" s="1111"/>
      <c r="TC32" s="1112">
        <f t="shared" ref="TC32:TC35" si="2028">SW32+SX32-SY32+SZ32-TA32+TB32</f>
        <v>0</v>
      </c>
      <c r="TD32" s="1126"/>
      <c r="TE32" s="1110"/>
      <c r="TG32" s="1121"/>
      <c r="TH32" s="1109"/>
      <c r="TI32" s="1109"/>
      <c r="TJ32" s="1109"/>
      <c r="TK32" s="1112">
        <f t="shared" ref="TK32:TK35" si="2029">TG32+TH32-TI32+TJ32</f>
        <v>0</v>
      </c>
      <c r="TL32" s="1109"/>
      <c r="TM32" s="1109"/>
      <c r="TN32" s="1109"/>
      <c r="TO32" s="1109"/>
      <c r="TP32" s="1109"/>
      <c r="TQ32" s="1111"/>
      <c r="TR32" s="1112">
        <f t="shared" ref="TR32:TR35" si="2030">TL32+TM32-TN32+TO32-TP32+TQ32</f>
        <v>0</v>
      </c>
      <c r="TS32" s="1126"/>
      <c r="TT32" s="1110"/>
      <c r="TV32" s="1121"/>
      <c r="TW32" s="1109"/>
      <c r="TX32" s="1109"/>
      <c r="TY32" s="1109"/>
      <c r="TZ32" s="1112">
        <f t="shared" ref="TZ32:TZ35" si="2031">TV32+TW32-TX32+TY32</f>
        <v>0</v>
      </c>
      <c r="UA32" s="1109"/>
      <c r="UB32" s="1109"/>
      <c r="UC32" s="1109"/>
      <c r="UD32" s="1109"/>
      <c r="UE32" s="1109"/>
      <c r="UF32" s="1111"/>
      <c r="UG32" s="1112">
        <f t="shared" ref="UG32:UG35" si="2032">UA32+UB32-UC32+UD32-UE32+UF32</f>
        <v>0</v>
      </c>
      <c r="UH32" s="1126"/>
      <c r="UI32" s="1110"/>
      <c r="UK32" s="1121"/>
      <c r="UL32" s="1109"/>
      <c r="UM32" s="1109"/>
      <c r="UN32" s="1109"/>
      <c r="UO32" s="1112">
        <f t="shared" ref="UO32:UO35" si="2033">UK32+UL32-UM32+UN32</f>
        <v>0</v>
      </c>
      <c r="UP32" s="1109"/>
      <c r="UQ32" s="1109"/>
      <c r="UR32" s="1109"/>
      <c r="US32" s="1109"/>
      <c r="UT32" s="1109"/>
      <c r="UU32" s="1111"/>
      <c r="UV32" s="1112">
        <f t="shared" ref="UV32:UV35" si="2034">UP32+UQ32-UR32+US32-UT32+UU32</f>
        <v>0</v>
      </c>
      <c r="UW32" s="1126"/>
      <c r="UX32" s="1110"/>
      <c r="UZ32" s="1121"/>
      <c r="VA32" s="1109"/>
      <c r="VB32" s="1109"/>
      <c r="VC32" s="1109"/>
      <c r="VD32" s="1112">
        <f t="shared" ref="VD32:VD35" si="2035">UZ32+VA32-VB32+VC32</f>
        <v>0</v>
      </c>
      <c r="VE32" s="1109"/>
      <c r="VF32" s="1109"/>
      <c r="VG32" s="1109"/>
      <c r="VH32" s="1109"/>
      <c r="VI32" s="1109"/>
      <c r="VJ32" s="1111"/>
      <c r="VK32" s="1112">
        <f t="shared" ref="VK32:VK35" si="2036">VE32+VF32-VG32+VH32-VI32+VJ32</f>
        <v>0</v>
      </c>
      <c r="VL32" s="1126"/>
      <c r="VM32" s="1110"/>
      <c r="VO32" s="1121"/>
      <c r="VP32" s="1109"/>
      <c r="VQ32" s="1109"/>
      <c r="VR32" s="1109"/>
      <c r="VS32" s="1112">
        <f t="shared" ref="VS32:VS35" si="2037">VO32+VP32-VQ32+VR32</f>
        <v>0</v>
      </c>
      <c r="VT32" s="1109"/>
      <c r="VU32" s="1109"/>
      <c r="VV32" s="1109"/>
      <c r="VW32" s="1109"/>
      <c r="VX32" s="1109"/>
      <c r="VY32" s="1111"/>
      <c r="VZ32" s="1112">
        <f t="shared" ref="VZ32:VZ35" si="2038">VT32+VU32-VV32+VW32-VX32+VY32</f>
        <v>0</v>
      </c>
      <c r="WA32" s="1126"/>
      <c r="WB32" s="1110"/>
      <c r="WD32" s="1121"/>
      <c r="WE32" s="1109"/>
      <c r="WF32" s="1109"/>
      <c r="WG32" s="1109"/>
      <c r="WH32" s="1112">
        <f t="shared" ref="WH32:WH35" si="2039">WD32+WE32-WF32+WG32</f>
        <v>0</v>
      </c>
      <c r="WI32" s="1109"/>
      <c r="WJ32" s="1109"/>
      <c r="WK32" s="1109"/>
      <c r="WL32" s="1109"/>
      <c r="WM32" s="1109"/>
      <c r="WN32" s="1111"/>
      <c r="WO32" s="1112">
        <f t="shared" ref="WO32:WO35" si="2040">WI32+WJ32-WK32+WL32-WM32+WN32</f>
        <v>0</v>
      </c>
      <c r="WP32" s="1126"/>
      <c r="WQ32" s="1110"/>
      <c r="WS32" s="1121"/>
      <c r="WT32" s="1109"/>
      <c r="WU32" s="1109"/>
      <c r="WV32" s="1109"/>
      <c r="WW32" s="1112">
        <f t="shared" ref="WW32:WW35" si="2041">WS32+WT32-WU32+WV32</f>
        <v>0</v>
      </c>
      <c r="WX32" s="1109"/>
      <c r="WY32" s="1109"/>
      <c r="WZ32" s="1109"/>
      <c r="XA32" s="1109"/>
      <c r="XB32" s="1109"/>
      <c r="XC32" s="1111"/>
      <c r="XD32" s="1112">
        <f t="shared" ref="XD32:XD35" si="2042">WX32+WY32-WZ32+XA32-XB32+XC32</f>
        <v>0</v>
      </c>
      <c r="XE32" s="1126"/>
      <c r="XF32" s="1110"/>
      <c r="XH32" s="1121"/>
      <c r="XI32" s="1109"/>
      <c r="XJ32" s="1109"/>
      <c r="XK32" s="1109"/>
      <c r="XL32" s="1112">
        <f t="shared" ref="XL32:XL35" si="2043">XH32+XI32-XJ32+XK32</f>
        <v>0</v>
      </c>
      <c r="XM32" s="1109"/>
      <c r="XN32" s="1109"/>
      <c r="XO32" s="1109"/>
      <c r="XP32" s="1109"/>
      <c r="XQ32" s="1109"/>
      <c r="XR32" s="1111"/>
      <c r="XS32" s="1112">
        <f t="shared" ref="XS32:XS35" si="2044">XM32+XN32-XO32+XP32-XQ32+XR32</f>
        <v>0</v>
      </c>
      <c r="XT32" s="1126"/>
      <c r="XU32" s="1110"/>
      <c r="XW32" s="1121"/>
      <c r="XX32" s="1109"/>
      <c r="XY32" s="1109"/>
      <c r="XZ32" s="1109"/>
      <c r="YA32" s="1112">
        <f t="shared" ref="YA32:YA35" si="2045">XW32+XX32-XY32+XZ32</f>
        <v>0</v>
      </c>
      <c r="YB32" s="1109"/>
      <c r="YC32" s="1109"/>
      <c r="YD32" s="1109"/>
      <c r="YE32" s="1109"/>
      <c r="YF32" s="1109"/>
      <c r="YG32" s="1111"/>
      <c r="YH32" s="1112">
        <f t="shared" ref="YH32:YH35" si="2046">YB32+YC32-YD32+YE32-YF32+YG32</f>
        <v>0</v>
      </c>
      <c r="YI32" s="1126"/>
      <c r="YJ32" s="1110"/>
      <c r="YL32" s="1121"/>
      <c r="YM32" s="1109"/>
      <c r="YN32" s="1109"/>
      <c r="YO32" s="1109"/>
      <c r="YP32" s="1112">
        <f t="shared" ref="YP32:YP35" si="2047">YL32+YM32-YN32+YO32</f>
        <v>0</v>
      </c>
      <c r="YQ32" s="1109"/>
      <c r="YR32" s="1109"/>
      <c r="YS32" s="1109"/>
      <c r="YT32" s="1109"/>
      <c r="YU32" s="1109"/>
      <c r="YV32" s="1111"/>
      <c r="YW32" s="1112">
        <f t="shared" ref="YW32:YW35" si="2048">YQ32+YR32-YS32+YT32-YU32+YV32</f>
        <v>0</v>
      </c>
      <c r="YX32" s="1126"/>
      <c r="YY32" s="1110"/>
      <c r="ZA32" s="1121"/>
      <c r="ZB32" s="1109"/>
      <c r="ZC32" s="1109"/>
      <c r="ZD32" s="1109"/>
      <c r="ZE32" s="1112">
        <f t="shared" ref="ZE32:ZE35" si="2049">ZA32+ZB32-ZC32+ZD32</f>
        <v>0</v>
      </c>
      <c r="ZF32" s="1109"/>
      <c r="ZG32" s="1109"/>
      <c r="ZH32" s="1109"/>
      <c r="ZI32" s="1109"/>
      <c r="ZJ32" s="1109"/>
      <c r="ZK32" s="1111"/>
      <c r="ZL32" s="1112">
        <f t="shared" ref="ZL32:ZL35" si="2050">ZF32+ZG32-ZH32+ZI32-ZJ32+ZK32</f>
        <v>0</v>
      </c>
      <c r="ZM32" s="1126"/>
      <c r="ZN32" s="1110"/>
      <c r="ZP32" s="1121"/>
      <c r="ZQ32" s="1109"/>
      <c r="ZR32" s="1109"/>
      <c r="ZS32" s="1109"/>
      <c r="ZT32" s="1112">
        <f t="shared" ref="ZT32:ZT35" si="2051">ZP32+ZQ32-ZR32+ZS32</f>
        <v>0</v>
      </c>
      <c r="ZU32" s="1109"/>
      <c r="ZV32" s="1109"/>
      <c r="ZW32" s="1109"/>
      <c r="ZX32" s="1109"/>
      <c r="ZY32" s="1109"/>
      <c r="ZZ32" s="1111"/>
      <c r="AAA32" s="1112">
        <f t="shared" ref="AAA32:AAA35" si="2052">ZU32+ZV32-ZW32+ZX32-ZY32+ZZ32</f>
        <v>0</v>
      </c>
      <c r="AAB32" s="1126"/>
      <c r="AAC32" s="1110"/>
      <c r="AAE32" s="1121"/>
      <c r="AAF32" s="1109"/>
      <c r="AAG32" s="1109"/>
      <c r="AAH32" s="1109"/>
      <c r="AAI32" s="1112">
        <f t="shared" ref="AAI32:AAI35" si="2053">AAE32+AAF32-AAG32+AAH32</f>
        <v>0</v>
      </c>
      <c r="AAJ32" s="1109"/>
      <c r="AAK32" s="1109"/>
      <c r="AAL32" s="1109"/>
      <c r="AAM32" s="1109"/>
      <c r="AAN32" s="1109"/>
      <c r="AAO32" s="1111"/>
      <c r="AAP32" s="1112">
        <f t="shared" ref="AAP32:AAP35" si="2054">AAJ32+AAK32-AAL32+AAM32-AAN32+AAO32</f>
        <v>0</v>
      </c>
      <c r="AAQ32" s="1126"/>
      <c r="AAR32" s="1110"/>
      <c r="AAT32" s="1121"/>
      <c r="AAU32" s="1109"/>
      <c r="AAV32" s="1109"/>
      <c r="AAW32" s="1109"/>
      <c r="AAX32" s="1112">
        <f t="shared" ref="AAX32:AAX35" si="2055">AAT32+AAU32-AAV32+AAW32</f>
        <v>0</v>
      </c>
      <c r="AAY32" s="1109"/>
      <c r="AAZ32" s="1109"/>
      <c r="ABA32" s="1109"/>
      <c r="ABB32" s="1109"/>
      <c r="ABC32" s="1109"/>
      <c r="ABD32" s="1111"/>
      <c r="ABE32" s="1112">
        <f t="shared" ref="ABE32:ABE35" si="2056">AAY32+AAZ32-ABA32+ABB32-ABC32+ABD32</f>
        <v>0</v>
      </c>
      <c r="ABF32" s="1126"/>
      <c r="ABG32" s="1110"/>
      <c r="ABI32" s="1121"/>
      <c r="ABJ32" s="1109"/>
      <c r="ABK32" s="1109"/>
      <c r="ABL32" s="1109"/>
      <c r="ABM32" s="1112">
        <f t="shared" ref="ABM32:ABM35" si="2057">ABI32+ABJ32-ABK32+ABL32</f>
        <v>0</v>
      </c>
      <c r="ABN32" s="1109"/>
      <c r="ABO32" s="1109"/>
      <c r="ABP32" s="1109"/>
      <c r="ABQ32" s="1109"/>
      <c r="ABR32" s="1109"/>
      <c r="ABS32" s="1111"/>
      <c r="ABT32" s="1112">
        <f t="shared" ref="ABT32:ABT35" si="2058">ABN32+ABO32-ABP32+ABQ32-ABR32+ABS32</f>
        <v>0</v>
      </c>
      <c r="ABU32" s="1126"/>
      <c r="ABV32" s="1110"/>
      <c r="ABX32" s="1121"/>
      <c r="ABY32" s="1109"/>
      <c r="ABZ32" s="1109"/>
      <c r="ACA32" s="1109"/>
      <c r="ACB32" s="1112">
        <f t="shared" ref="ACB32:ACB35" si="2059">ABX32+ABY32-ABZ32+ACA32</f>
        <v>0</v>
      </c>
      <c r="ACC32" s="1109"/>
      <c r="ACD32" s="1109"/>
      <c r="ACE32" s="1109"/>
      <c r="ACF32" s="1109"/>
      <c r="ACG32" s="1109"/>
      <c r="ACH32" s="1111"/>
      <c r="ACI32" s="1112">
        <f t="shared" ref="ACI32:ACI35" si="2060">ACC32+ACD32-ACE32+ACF32-ACG32+ACH32</f>
        <v>0</v>
      </c>
      <c r="ACJ32" s="1126"/>
      <c r="ACK32" s="1110"/>
      <c r="ACM32" s="1121"/>
      <c r="ACN32" s="1109"/>
      <c r="ACO32" s="1109"/>
      <c r="ACP32" s="1109"/>
      <c r="ACQ32" s="1112">
        <f t="shared" ref="ACQ32:ACQ35" si="2061">ACM32+ACN32-ACO32+ACP32</f>
        <v>0</v>
      </c>
      <c r="ACR32" s="1109"/>
      <c r="ACS32" s="1109"/>
      <c r="ACT32" s="1109"/>
      <c r="ACU32" s="1109"/>
      <c r="ACV32" s="1109"/>
      <c r="ACW32" s="1111"/>
      <c r="ACX32" s="1112">
        <f t="shared" ref="ACX32:ACX35" si="2062">ACR32+ACS32-ACT32+ACU32-ACV32+ACW32</f>
        <v>0</v>
      </c>
      <c r="ACY32" s="1126"/>
      <c r="ACZ32" s="1110"/>
      <c r="ADB32" s="1121"/>
      <c r="ADC32" s="1109"/>
      <c r="ADD32" s="1109"/>
      <c r="ADE32" s="1109"/>
      <c r="ADF32" s="1112">
        <f t="shared" ref="ADF32:ADF35" si="2063">ADB32+ADC32-ADD32+ADE32</f>
        <v>0</v>
      </c>
      <c r="ADG32" s="1109"/>
      <c r="ADH32" s="1109"/>
      <c r="ADI32" s="1109"/>
      <c r="ADJ32" s="1109"/>
      <c r="ADK32" s="1109"/>
      <c r="ADL32" s="1111"/>
      <c r="ADM32" s="1112">
        <f t="shared" ref="ADM32:ADM35" si="2064">ADG32+ADH32-ADI32+ADJ32-ADK32+ADL32</f>
        <v>0</v>
      </c>
      <c r="ADN32" s="1126"/>
      <c r="ADO32" s="1110"/>
      <c r="ADQ32" s="1121"/>
      <c r="ADR32" s="1109"/>
      <c r="ADS32" s="1109"/>
      <c r="ADT32" s="1109"/>
      <c r="ADU32" s="1112">
        <f t="shared" ref="ADU32:ADU35" si="2065">ADQ32+ADR32-ADS32+ADT32</f>
        <v>0</v>
      </c>
      <c r="ADV32" s="1109"/>
      <c r="ADW32" s="1109"/>
      <c r="ADX32" s="1109"/>
      <c r="ADY32" s="1109"/>
      <c r="ADZ32" s="1109"/>
      <c r="AEA32" s="1111"/>
      <c r="AEB32" s="1112">
        <f t="shared" ref="AEB32:AEB35" si="2066">ADV32+ADW32-ADX32+ADY32-ADZ32+AEA32</f>
        <v>0</v>
      </c>
      <c r="AEC32" s="1126"/>
      <c r="AED32" s="1110"/>
      <c r="AEF32" s="1121"/>
      <c r="AEG32" s="1109"/>
      <c r="AEH32" s="1109"/>
      <c r="AEI32" s="1109"/>
      <c r="AEJ32" s="1112">
        <f t="shared" ref="AEJ32:AEJ35" si="2067">AEF32+AEG32-AEH32+AEI32</f>
        <v>0</v>
      </c>
      <c r="AEK32" s="1109"/>
      <c r="AEL32" s="1109"/>
      <c r="AEM32" s="1109"/>
      <c r="AEN32" s="1109"/>
      <c r="AEO32" s="1109"/>
      <c r="AEP32" s="1111"/>
      <c r="AEQ32" s="1112">
        <f t="shared" ref="AEQ32:AEQ35" si="2068">AEK32+AEL32-AEM32+AEN32-AEO32+AEP32</f>
        <v>0</v>
      </c>
      <c r="AER32" s="1126"/>
      <c r="AES32" s="1110"/>
      <c r="AEU32" s="1121"/>
      <c r="AEV32" s="1109"/>
      <c r="AEW32" s="1109"/>
      <c r="AEX32" s="1109"/>
      <c r="AEY32" s="1112">
        <f t="shared" ref="AEY32:AEY35" si="2069">AEU32+AEV32-AEW32+AEX32</f>
        <v>0</v>
      </c>
      <c r="AEZ32" s="1109"/>
      <c r="AFA32" s="1109"/>
      <c r="AFB32" s="1109"/>
      <c r="AFC32" s="1109"/>
      <c r="AFD32" s="1109"/>
      <c r="AFE32" s="1111"/>
      <c r="AFF32" s="1112">
        <f t="shared" ref="AFF32:AFF35" si="2070">AEZ32+AFA32-AFB32+AFC32-AFD32+AFE32</f>
        <v>0</v>
      </c>
      <c r="AFG32" s="1126"/>
      <c r="AFH32" s="1110"/>
      <c r="AFJ32" s="1121"/>
      <c r="AFK32" s="1109"/>
      <c r="AFL32" s="1109"/>
      <c r="AFM32" s="1109"/>
      <c r="AFN32" s="1112">
        <f t="shared" ref="AFN32:AFN35" si="2071">AFJ32+AFK32-AFL32+AFM32</f>
        <v>0</v>
      </c>
      <c r="AFO32" s="1109"/>
      <c r="AFP32" s="1109"/>
      <c r="AFQ32" s="1109"/>
      <c r="AFR32" s="1109"/>
      <c r="AFS32" s="1109"/>
      <c r="AFT32" s="1111"/>
      <c r="AFU32" s="1112">
        <f t="shared" ref="AFU32:AFU35" si="2072">AFO32+AFP32-AFQ32+AFR32-AFS32+AFT32</f>
        <v>0</v>
      </c>
      <c r="AFV32" s="1126"/>
      <c r="AFW32" s="1110"/>
      <c r="AFY32" s="1121"/>
      <c r="AFZ32" s="1109"/>
      <c r="AGA32" s="1109"/>
      <c r="AGB32" s="1109"/>
      <c r="AGC32" s="1112">
        <f t="shared" ref="AGC32:AGC35" si="2073">AFY32+AFZ32-AGA32+AGB32</f>
        <v>0</v>
      </c>
      <c r="AGD32" s="1109"/>
      <c r="AGE32" s="1109"/>
      <c r="AGF32" s="1109"/>
      <c r="AGG32" s="1109"/>
      <c r="AGH32" s="1109"/>
      <c r="AGI32" s="1111"/>
      <c r="AGJ32" s="1112">
        <f t="shared" ref="AGJ32:AGJ35" si="2074">AGD32+AGE32-AGF32+AGG32-AGH32+AGI32</f>
        <v>0</v>
      </c>
      <c r="AGK32" s="1126"/>
      <c r="AGL32" s="1110"/>
      <c r="AGN32" s="1121"/>
      <c r="AGO32" s="1109"/>
      <c r="AGP32" s="1109"/>
      <c r="AGQ32" s="1109"/>
      <c r="AGR32" s="1112">
        <f t="shared" ref="AGR32:AGR35" si="2075">AGN32+AGO32-AGP32+AGQ32</f>
        <v>0</v>
      </c>
      <c r="AGS32" s="1109"/>
      <c r="AGT32" s="1109"/>
      <c r="AGU32" s="1109"/>
      <c r="AGV32" s="1109"/>
      <c r="AGW32" s="1109"/>
      <c r="AGX32" s="1111"/>
      <c r="AGY32" s="1112">
        <f t="shared" ref="AGY32:AGY35" si="2076">AGS32+AGT32-AGU32+AGV32-AGW32+AGX32</f>
        <v>0</v>
      </c>
      <c r="AGZ32" s="1126"/>
      <c r="AHA32" s="1110"/>
      <c r="AHC32" s="1121"/>
      <c r="AHD32" s="1109"/>
      <c r="AHE32" s="1109"/>
      <c r="AHF32" s="1109"/>
      <c r="AHG32" s="1112">
        <f t="shared" ref="AHG32:AHG35" si="2077">AHC32+AHD32-AHE32+AHF32</f>
        <v>0</v>
      </c>
      <c r="AHH32" s="1109"/>
      <c r="AHI32" s="1109"/>
      <c r="AHJ32" s="1109"/>
      <c r="AHK32" s="1109"/>
      <c r="AHL32" s="1109"/>
      <c r="AHM32" s="1111"/>
      <c r="AHN32" s="1112">
        <f t="shared" ref="AHN32:AHN35" si="2078">AHH32+AHI32-AHJ32+AHK32-AHL32+AHM32</f>
        <v>0</v>
      </c>
      <c r="AHO32" s="1126"/>
      <c r="AHP32" s="1110"/>
      <c r="AHR32" s="1121"/>
      <c r="AHS32" s="1109"/>
      <c r="AHT32" s="1109"/>
      <c r="AHU32" s="1109"/>
      <c r="AHV32" s="1112">
        <f t="shared" ref="AHV32:AHV35" si="2079">AHR32+AHS32-AHT32+AHU32</f>
        <v>0</v>
      </c>
      <c r="AHW32" s="1109"/>
      <c r="AHX32" s="1109"/>
      <c r="AHY32" s="1109"/>
      <c r="AHZ32" s="1109"/>
      <c r="AIA32" s="1109"/>
      <c r="AIB32" s="1111"/>
      <c r="AIC32" s="1112">
        <f t="shared" ref="AIC32:AIC35" si="2080">AHW32+AHX32-AHY32+AHZ32-AIA32+AIB32</f>
        <v>0</v>
      </c>
      <c r="AID32" s="1126"/>
      <c r="AIE32" s="1110"/>
      <c r="AIG32" s="1121"/>
      <c r="AIH32" s="1109"/>
      <c r="AII32" s="1109"/>
      <c r="AIJ32" s="1109"/>
      <c r="AIK32" s="1112">
        <f t="shared" ref="AIK32:AIK35" si="2081">AIG32+AIH32-AII32+AIJ32</f>
        <v>0</v>
      </c>
      <c r="AIL32" s="1109"/>
      <c r="AIM32" s="1109"/>
      <c r="AIN32" s="1109"/>
      <c r="AIO32" s="1109"/>
      <c r="AIP32" s="1109"/>
      <c r="AIQ32" s="1111"/>
      <c r="AIR32" s="1112">
        <f t="shared" ref="AIR32:AIR35" si="2082">AIL32+AIM32-AIN32+AIO32-AIP32+AIQ32</f>
        <v>0</v>
      </c>
      <c r="AIS32" s="1126"/>
      <c r="AIT32" s="1110"/>
      <c r="AIV32" s="1121"/>
      <c r="AIW32" s="1109"/>
      <c r="AIX32" s="1109"/>
      <c r="AIY32" s="1109"/>
      <c r="AIZ32" s="1112">
        <f t="shared" ref="AIZ32:AIZ35" si="2083">AIV32+AIW32-AIX32+AIY32</f>
        <v>0</v>
      </c>
      <c r="AJA32" s="1109"/>
      <c r="AJB32" s="1109"/>
      <c r="AJC32" s="1109"/>
      <c r="AJD32" s="1109"/>
      <c r="AJE32" s="1109"/>
      <c r="AJF32" s="1111"/>
      <c r="AJG32" s="1112">
        <f t="shared" ref="AJG32:AJG35" si="2084">AJA32+AJB32-AJC32+AJD32-AJE32+AJF32</f>
        <v>0</v>
      </c>
      <c r="AJH32" s="1126"/>
      <c r="AJI32" s="1110"/>
      <c r="AJK32" s="1121"/>
      <c r="AJL32" s="1109"/>
      <c r="AJM32" s="1109"/>
      <c r="AJN32" s="1109"/>
      <c r="AJO32" s="1112">
        <f t="shared" ref="AJO32:AJO35" si="2085">AJK32+AJL32-AJM32+AJN32</f>
        <v>0</v>
      </c>
      <c r="AJP32" s="1109"/>
      <c r="AJQ32" s="1109"/>
      <c r="AJR32" s="1109"/>
      <c r="AJS32" s="1109"/>
      <c r="AJT32" s="1109"/>
      <c r="AJU32" s="1111"/>
      <c r="AJV32" s="1112">
        <f t="shared" ref="AJV32:AJV35" si="2086">AJP32+AJQ32-AJR32+AJS32-AJT32+AJU32</f>
        <v>0</v>
      </c>
      <c r="AJW32" s="1126"/>
      <c r="AJX32" s="1110"/>
      <c r="AJZ32" s="1121"/>
      <c r="AKA32" s="1109"/>
      <c r="AKB32" s="1109"/>
      <c r="AKC32" s="1109"/>
      <c r="AKD32" s="1112">
        <f t="shared" ref="AKD32:AKD35" si="2087">AJZ32+AKA32-AKB32+AKC32</f>
        <v>0</v>
      </c>
      <c r="AKE32" s="1109"/>
      <c r="AKF32" s="1109"/>
      <c r="AKG32" s="1109"/>
      <c r="AKH32" s="1109"/>
      <c r="AKI32" s="1109"/>
      <c r="AKJ32" s="1111"/>
      <c r="AKK32" s="1112">
        <f t="shared" ref="AKK32:AKK35" si="2088">AKE32+AKF32-AKG32+AKH32-AKI32+AKJ32</f>
        <v>0</v>
      </c>
      <c r="AKL32" s="1126"/>
      <c r="AKM32" s="1110"/>
      <c r="AKO32" s="1121"/>
      <c r="AKP32" s="1109"/>
      <c r="AKQ32" s="1109"/>
      <c r="AKR32" s="1109"/>
      <c r="AKS32" s="1112">
        <f t="shared" ref="AKS32:AKS35" si="2089">AKO32+AKP32-AKQ32+AKR32</f>
        <v>0</v>
      </c>
      <c r="AKT32" s="1109"/>
      <c r="AKU32" s="1109"/>
      <c r="AKV32" s="1109"/>
      <c r="AKW32" s="1109"/>
      <c r="AKX32" s="1109"/>
      <c r="AKY32" s="1111"/>
      <c r="AKZ32" s="1112">
        <f t="shared" ref="AKZ32:AKZ35" si="2090">AKT32+AKU32-AKV32+AKW32-AKX32+AKY32</f>
        <v>0</v>
      </c>
      <c r="ALA32" s="1126"/>
      <c r="ALB32" s="1110"/>
      <c r="ALD32" s="1121"/>
      <c r="ALE32" s="1109"/>
      <c r="ALF32" s="1109"/>
      <c r="ALG32" s="1109"/>
      <c r="ALH32" s="1112">
        <f t="shared" ref="ALH32:ALH35" si="2091">ALD32+ALE32-ALF32+ALG32</f>
        <v>0</v>
      </c>
      <c r="ALI32" s="1109"/>
      <c r="ALJ32" s="1109"/>
      <c r="ALK32" s="1109"/>
      <c r="ALL32" s="1109"/>
      <c r="ALM32" s="1109"/>
      <c r="ALN32" s="1111"/>
      <c r="ALO32" s="1112">
        <f t="shared" ref="ALO32:ALO35" si="2092">ALI32+ALJ32-ALK32+ALL32-ALM32+ALN32</f>
        <v>0</v>
      </c>
      <c r="ALP32" s="1126"/>
      <c r="ALQ32" s="1110"/>
      <c r="ALS32" s="1121"/>
      <c r="ALT32" s="1109"/>
      <c r="ALU32" s="1109"/>
      <c r="ALV32" s="1109"/>
      <c r="ALW32" s="1112">
        <f t="shared" ref="ALW32:ALW35" si="2093">ALS32+ALT32-ALU32+ALV32</f>
        <v>0</v>
      </c>
      <c r="ALX32" s="1109"/>
      <c r="ALY32" s="1109"/>
      <c r="ALZ32" s="1109"/>
      <c r="AMA32" s="1109"/>
      <c r="AMB32" s="1109"/>
      <c r="AMC32" s="1111"/>
      <c r="AMD32" s="1112">
        <f t="shared" ref="AMD32:AMD35" si="2094">ALX32+ALY32-ALZ32+AMA32-AMB32+AMC32</f>
        <v>0</v>
      </c>
      <c r="AME32" s="1126"/>
      <c r="AMF32" s="1110"/>
      <c r="AMH32" s="1121"/>
      <c r="AMI32" s="1109"/>
      <c r="AMJ32" s="1109"/>
      <c r="AMK32" s="1109"/>
      <c r="AML32" s="1112">
        <f t="shared" ref="AML32:AML35" si="2095">AMH32+AMI32-AMJ32+AMK32</f>
        <v>0</v>
      </c>
      <c r="AMM32" s="1109"/>
      <c r="AMN32" s="1109"/>
      <c r="AMO32" s="1109"/>
      <c r="AMP32" s="1109"/>
      <c r="AMQ32" s="1109"/>
      <c r="AMR32" s="1111"/>
      <c r="AMS32" s="1112">
        <f t="shared" ref="AMS32:AMS35" si="2096">AMM32+AMN32-AMO32+AMP32-AMQ32+AMR32</f>
        <v>0</v>
      </c>
      <c r="AMT32" s="1126"/>
      <c r="AMU32" s="1110"/>
      <c r="AMW32" s="1121"/>
      <c r="AMX32" s="1109"/>
      <c r="AMY32" s="1109"/>
      <c r="AMZ32" s="1109"/>
      <c r="ANA32" s="1112">
        <f t="shared" ref="ANA32:ANA35" si="2097">AMW32+AMX32-AMY32+AMZ32</f>
        <v>0</v>
      </c>
      <c r="ANB32" s="1109"/>
      <c r="ANC32" s="1109"/>
      <c r="AND32" s="1109"/>
      <c r="ANE32" s="1109"/>
      <c r="ANF32" s="1109"/>
      <c r="ANG32" s="1111"/>
      <c r="ANH32" s="1112">
        <f t="shared" ref="ANH32:ANH35" si="2098">ANB32+ANC32-AND32+ANE32-ANF32+ANG32</f>
        <v>0</v>
      </c>
      <c r="ANI32" s="1126"/>
      <c r="ANJ32" s="1110"/>
      <c r="ANL32" s="1121"/>
      <c r="ANM32" s="1109"/>
      <c r="ANN32" s="1109"/>
      <c r="ANO32" s="1109"/>
      <c r="ANP32" s="1112">
        <f t="shared" ref="ANP32:ANP35" si="2099">ANL32+ANM32-ANN32+ANO32</f>
        <v>0</v>
      </c>
      <c r="ANQ32" s="1109"/>
      <c r="ANR32" s="1109"/>
      <c r="ANS32" s="1109"/>
      <c r="ANT32" s="1109"/>
      <c r="ANU32" s="1109"/>
      <c r="ANV32" s="1111"/>
      <c r="ANW32" s="1112">
        <f t="shared" ref="ANW32:ANW35" si="2100">ANQ32+ANR32-ANS32+ANT32-ANU32+ANV32</f>
        <v>0</v>
      </c>
      <c r="ANX32" s="1126"/>
      <c r="ANY32" s="1110"/>
      <c r="AOA32" s="1121"/>
      <c r="AOB32" s="1109"/>
      <c r="AOC32" s="1109"/>
      <c r="AOD32" s="1109"/>
      <c r="AOE32" s="1112">
        <f t="shared" ref="AOE32:AOE35" si="2101">AOA32+AOB32-AOC32+AOD32</f>
        <v>0</v>
      </c>
      <c r="AOF32" s="1109"/>
      <c r="AOG32" s="1109"/>
      <c r="AOH32" s="1109"/>
      <c r="AOI32" s="1109"/>
      <c r="AOJ32" s="1109"/>
      <c r="AOK32" s="1111"/>
      <c r="AOL32" s="1112">
        <f t="shared" ref="AOL32:AOL35" si="2102">AOF32+AOG32-AOH32+AOI32-AOJ32+AOK32</f>
        <v>0</v>
      </c>
      <c r="AOM32" s="1126"/>
      <c r="AON32" s="1110"/>
      <c r="AOP32" s="1121"/>
      <c r="AOQ32" s="1109"/>
      <c r="AOR32" s="1109"/>
      <c r="AOS32" s="1109"/>
      <c r="AOT32" s="1112">
        <f t="shared" ref="AOT32:AOT35" si="2103">AOP32+AOQ32-AOR32+AOS32</f>
        <v>0</v>
      </c>
      <c r="AOU32" s="1109"/>
      <c r="AOV32" s="1109"/>
      <c r="AOW32" s="1109"/>
      <c r="AOX32" s="1109"/>
      <c r="AOY32" s="1109"/>
      <c r="AOZ32" s="1111"/>
      <c r="APA32" s="1112">
        <f t="shared" ref="APA32:APA35" si="2104">AOU32+AOV32-AOW32+AOX32-AOY32+AOZ32</f>
        <v>0</v>
      </c>
      <c r="APB32" s="1126"/>
      <c r="APC32" s="1110"/>
      <c r="APE32" s="1121"/>
      <c r="APF32" s="1109"/>
      <c r="APG32" s="1109"/>
      <c r="APH32" s="1109"/>
      <c r="API32" s="1112">
        <f t="shared" ref="API32:API35" si="2105">APE32+APF32-APG32+APH32</f>
        <v>0</v>
      </c>
      <c r="APJ32" s="1109"/>
      <c r="APK32" s="1109"/>
      <c r="APL32" s="1109"/>
      <c r="APM32" s="1109"/>
      <c r="APN32" s="1109"/>
      <c r="APO32" s="1111"/>
      <c r="APP32" s="1112">
        <f t="shared" ref="APP32:APP35" si="2106">APJ32+APK32-APL32+APM32-APN32+APO32</f>
        <v>0</v>
      </c>
      <c r="APQ32" s="1126"/>
      <c r="APR32" s="1110"/>
      <c r="APT32" s="1121"/>
      <c r="APU32" s="1109"/>
      <c r="APV32" s="1109"/>
      <c r="APW32" s="1109"/>
      <c r="APX32" s="1112">
        <f t="shared" ref="APX32:APX35" si="2107">APT32+APU32-APV32+APW32</f>
        <v>0</v>
      </c>
      <c r="APY32" s="1109"/>
      <c r="APZ32" s="1109"/>
      <c r="AQA32" s="1109"/>
      <c r="AQB32" s="1109"/>
      <c r="AQC32" s="1109"/>
      <c r="AQD32" s="1111"/>
      <c r="AQE32" s="1112">
        <f t="shared" ref="AQE32:AQE35" si="2108">APY32+APZ32-AQA32+AQB32-AQC32+AQD32</f>
        <v>0</v>
      </c>
      <c r="AQF32" s="1126"/>
      <c r="AQG32" s="1110"/>
      <c r="AQI32" s="1121"/>
      <c r="AQJ32" s="1109"/>
      <c r="AQK32" s="1109"/>
      <c r="AQL32" s="1109"/>
      <c r="AQM32" s="1112">
        <f t="shared" ref="AQM32:AQM35" si="2109">AQI32+AQJ32-AQK32+AQL32</f>
        <v>0</v>
      </c>
      <c r="AQN32" s="1109"/>
      <c r="AQO32" s="1109"/>
      <c r="AQP32" s="1109"/>
      <c r="AQQ32" s="1109"/>
      <c r="AQR32" s="1109"/>
      <c r="AQS32" s="1111"/>
      <c r="AQT32" s="1112">
        <f t="shared" ref="AQT32:AQT35" si="2110">AQN32+AQO32-AQP32+AQQ32-AQR32+AQS32</f>
        <v>0</v>
      </c>
      <c r="AQU32" s="1126"/>
      <c r="AQV32" s="1110"/>
      <c r="AQX32" s="1121"/>
      <c r="AQY32" s="1109"/>
      <c r="AQZ32" s="1109"/>
      <c r="ARA32" s="1109"/>
      <c r="ARB32" s="1112">
        <f t="shared" ref="ARB32:ARB35" si="2111">AQX32+AQY32-AQZ32+ARA32</f>
        <v>0</v>
      </c>
      <c r="ARC32" s="1109"/>
      <c r="ARD32" s="1109"/>
      <c r="ARE32" s="1109"/>
      <c r="ARF32" s="1109"/>
      <c r="ARG32" s="1109"/>
      <c r="ARH32" s="1111"/>
      <c r="ARI32" s="1112">
        <f t="shared" ref="ARI32:ARI35" si="2112">ARC32+ARD32-ARE32+ARF32-ARG32+ARH32</f>
        <v>0</v>
      </c>
      <c r="ARJ32" s="1126"/>
      <c r="ARK32" s="1110"/>
      <c r="ARM32" s="1121"/>
      <c r="ARN32" s="1109"/>
      <c r="ARO32" s="1109"/>
      <c r="ARP32" s="1109"/>
      <c r="ARQ32" s="1112">
        <f t="shared" ref="ARQ32:ARQ35" si="2113">ARM32+ARN32-ARO32+ARP32</f>
        <v>0</v>
      </c>
      <c r="ARR32" s="1109"/>
      <c r="ARS32" s="1109"/>
      <c r="ART32" s="1109"/>
      <c r="ARU32" s="1109"/>
      <c r="ARV32" s="1109"/>
      <c r="ARW32" s="1111"/>
      <c r="ARX32" s="1112">
        <f t="shared" ref="ARX32:ARX35" si="2114">ARR32+ARS32-ART32+ARU32-ARV32+ARW32</f>
        <v>0</v>
      </c>
      <c r="ARY32" s="1126"/>
      <c r="ARZ32" s="1110"/>
      <c r="ASB32" s="1121"/>
      <c r="ASC32" s="1109"/>
      <c r="ASD32" s="1109"/>
      <c r="ASE32" s="1109"/>
      <c r="ASF32" s="1112">
        <f t="shared" ref="ASF32:ASF35" si="2115">ASB32+ASC32-ASD32+ASE32</f>
        <v>0</v>
      </c>
      <c r="ASG32" s="1109"/>
      <c r="ASH32" s="1109"/>
      <c r="ASI32" s="1109"/>
      <c r="ASJ32" s="1109"/>
      <c r="ASK32" s="1109"/>
      <c r="ASL32" s="1111"/>
      <c r="ASM32" s="1112">
        <f t="shared" ref="ASM32:ASM35" si="2116">ASG32+ASH32-ASI32+ASJ32-ASK32+ASL32</f>
        <v>0</v>
      </c>
      <c r="ASN32" s="1126"/>
      <c r="ASO32" s="1110"/>
      <c r="ASQ32" s="1121"/>
      <c r="ASR32" s="1109"/>
      <c r="ASS32" s="1109"/>
      <c r="AST32" s="1109"/>
      <c r="ASU32" s="1112">
        <f t="shared" ref="ASU32:ASU35" si="2117">ASQ32+ASR32-ASS32+AST32</f>
        <v>0</v>
      </c>
      <c r="ASV32" s="1109"/>
      <c r="ASW32" s="1109"/>
      <c r="ASX32" s="1109"/>
      <c r="ASY32" s="1109"/>
      <c r="ASZ32" s="1109"/>
      <c r="ATA32" s="1111"/>
      <c r="ATB32" s="1112">
        <f t="shared" ref="ATB32:ATB35" si="2118">ASV32+ASW32-ASX32+ASY32-ASZ32+ATA32</f>
        <v>0</v>
      </c>
      <c r="ATC32" s="1126"/>
      <c r="ATD32" s="1110"/>
      <c r="ATF32" s="1121"/>
      <c r="ATG32" s="1109"/>
      <c r="ATH32" s="1109"/>
      <c r="ATI32" s="1109"/>
      <c r="ATJ32" s="1112">
        <f t="shared" ref="ATJ32:ATJ35" si="2119">ATF32+ATG32-ATH32+ATI32</f>
        <v>0</v>
      </c>
      <c r="ATK32" s="1109"/>
      <c r="ATL32" s="1109"/>
      <c r="ATM32" s="1109"/>
      <c r="ATN32" s="1109"/>
      <c r="ATO32" s="1109"/>
      <c r="ATP32" s="1111"/>
      <c r="ATQ32" s="1112">
        <f t="shared" ref="ATQ32:ATQ35" si="2120">ATK32+ATL32-ATM32+ATN32-ATO32+ATP32</f>
        <v>0</v>
      </c>
      <c r="ATR32" s="1126"/>
      <c r="ATS32" s="1110"/>
      <c r="ATU32" s="1121"/>
      <c r="ATV32" s="1109"/>
      <c r="ATW32" s="1109"/>
      <c r="ATX32" s="1109"/>
      <c r="ATY32" s="1112">
        <f t="shared" ref="ATY32:ATY35" si="2121">ATU32+ATV32-ATW32+ATX32</f>
        <v>0</v>
      </c>
      <c r="ATZ32" s="1109"/>
      <c r="AUA32" s="1109"/>
      <c r="AUB32" s="1109"/>
      <c r="AUC32" s="1109"/>
      <c r="AUD32" s="1109"/>
      <c r="AUE32" s="1111"/>
      <c r="AUF32" s="1112">
        <f t="shared" ref="AUF32:AUF35" si="2122">ATZ32+AUA32-AUB32+AUC32-AUD32+AUE32</f>
        <v>0</v>
      </c>
      <c r="AUG32" s="1126"/>
      <c r="AUH32" s="1110"/>
      <c r="AUJ32" s="1121"/>
      <c r="AUK32" s="1109"/>
      <c r="AUL32" s="1109"/>
      <c r="AUM32" s="1109"/>
      <c r="AUN32" s="1112">
        <f t="shared" ref="AUN32:AUN35" si="2123">AUJ32+AUK32-AUL32+AUM32</f>
        <v>0</v>
      </c>
      <c r="AUO32" s="1109"/>
      <c r="AUP32" s="1109"/>
      <c r="AUQ32" s="1109"/>
      <c r="AUR32" s="1109"/>
      <c r="AUS32" s="1109"/>
      <c r="AUT32" s="1111"/>
      <c r="AUU32" s="1112">
        <f t="shared" ref="AUU32:AUU35" si="2124">AUO32+AUP32-AUQ32+AUR32-AUS32+AUT32</f>
        <v>0</v>
      </c>
      <c r="AUV32" s="1126"/>
      <c r="AUW32" s="1110"/>
      <c r="AUY32" s="1121"/>
      <c r="AUZ32" s="1109"/>
      <c r="AVA32" s="1109"/>
      <c r="AVB32" s="1109"/>
      <c r="AVC32" s="1112">
        <f t="shared" ref="AVC32:AVC35" si="2125">AUY32+AUZ32-AVA32+AVB32</f>
        <v>0</v>
      </c>
      <c r="AVD32" s="1109"/>
      <c r="AVE32" s="1109"/>
      <c r="AVF32" s="1109"/>
      <c r="AVG32" s="1109"/>
      <c r="AVH32" s="1109"/>
      <c r="AVI32" s="1111"/>
      <c r="AVJ32" s="1112">
        <f t="shared" ref="AVJ32:AVJ35" si="2126">AVD32+AVE32-AVF32+AVG32-AVH32+AVI32</f>
        <v>0</v>
      </c>
      <c r="AVK32" s="1126"/>
      <c r="AVL32" s="1110"/>
      <c r="AVN32" s="1121"/>
      <c r="AVO32" s="1109"/>
      <c r="AVP32" s="1109"/>
      <c r="AVQ32" s="1109"/>
      <c r="AVR32" s="1112">
        <f t="shared" ref="AVR32:AVR35" si="2127">AVN32+AVO32-AVP32+AVQ32</f>
        <v>0</v>
      </c>
      <c r="AVS32" s="1109"/>
      <c r="AVT32" s="1109"/>
      <c r="AVU32" s="1109"/>
      <c r="AVV32" s="1109"/>
      <c r="AVW32" s="1109"/>
      <c r="AVX32" s="1111"/>
      <c r="AVY32" s="1112">
        <f t="shared" ref="AVY32:AVY35" si="2128">AVS32+AVT32-AVU32+AVV32-AVW32+AVX32</f>
        <v>0</v>
      </c>
      <c r="AVZ32" s="1126"/>
      <c r="AWA32" s="1110"/>
      <c r="AWC32" s="1121"/>
      <c r="AWD32" s="1109"/>
      <c r="AWE32" s="1109"/>
      <c r="AWF32" s="1109"/>
      <c r="AWG32" s="1112">
        <f t="shared" ref="AWG32:AWG35" si="2129">AWC32+AWD32-AWE32+AWF32</f>
        <v>0</v>
      </c>
      <c r="AWH32" s="1109"/>
      <c r="AWI32" s="1109"/>
      <c r="AWJ32" s="1109"/>
      <c r="AWK32" s="1109"/>
      <c r="AWL32" s="1109"/>
      <c r="AWM32" s="1111"/>
      <c r="AWN32" s="1112">
        <f t="shared" ref="AWN32:AWN35" si="2130">AWH32+AWI32-AWJ32+AWK32-AWL32+AWM32</f>
        <v>0</v>
      </c>
      <c r="AWO32" s="1126"/>
      <c r="AWP32" s="1110"/>
      <c r="AWR32" s="1121"/>
      <c r="AWS32" s="1109"/>
      <c r="AWT32" s="1109"/>
      <c r="AWU32" s="1109"/>
      <c r="AWV32" s="1112">
        <f t="shared" ref="AWV32:AWV35" si="2131">AWR32+AWS32-AWT32+AWU32</f>
        <v>0</v>
      </c>
      <c r="AWW32" s="1109"/>
      <c r="AWX32" s="1109"/>
      <c r="AWY32" s="1109"/>
      <c r="AWZ32" s="1109"/>
      <c r="AXA32" s="1109"/>
      <c r="AXB32" s="1111"/>
      <c r="AXC32" s="1112">
        <f t="shared" ref="AXC32:AXC35" si="2132">AWW32+AWX32-AWY32+AWZ32-AXA32+AXB32</f>
        <v>0</v>
      </c>
      <c r="AXD32" s="1126"/>
      <c r="AXE32" s="1110"/>
      <c r="AXG32" s="1121"/>
      <c r="AXH32" s="1109"/>
      <c r="AXI32" s="1109"/>
      <c r="AXJ32" s="1109"/>
      <c r="AXK32" s="1112">
        <f t="shared" ref="AXK32:AXK35" si="2133">AXG32+AXH32-AXI32+AXJ32</f>
        <v>0</v>
      </c>
      <c r="AXL32" s="1109"/>
      <c r="AXM32" s="1109"/>
      <c r="AXN32" s="1109"/>
      <c r="AXO32" s="1109"/>
      <c r="AXP32" s="1109"/>
      <c r="AXQ32" s="1111"/>
      <c r="AXR32" s="1112">
        <f t="shared" ref="AXR32:AXR35" si="2134">AXL32+AXM32-AXN32+AXO32-AXP32+AXQ32</f>
        <v>0</v>
      </c>
      <c r="AXS32" s="1126"/>
      <c r="AXT32" s="1110"/>
      <c r="AXV32" s="1121"/>
      <c r="AXW32" s="1109"/>
      <c r="AXX32" s="1109"/>
      <c r="AXY32" s="1109"/>
      <c r="AXZ32" s="1112">
        <f t="shared" ref="AXZ32:AXZ35" si="2135">AXV32+AXW32-AXX32+AXY32</f>
        <v>0</v>
      </c>
      <c r="AYA32" s="1109"/>
      <c r="AYB32" s="1109"/>
      <c r="AYC32" s="1109"/>
      <c r="AYD32" s="1109"/>
      <c r="AYE32" s="1109"/>
      <c r="AYF32" s="1111"/>
      <c r="AYG32" s="1112">
        <f t="shared" ref="AYG32:AYG35" si="2136">AYA32+AYB32-AYC32+AYD32-AYE32+AYF32</f>
        <v>0</v>
      </c>
      <c r="AYH32" s="1126"/>
      <c r="AYI32" s="1110"/>
      <c r="AYK32" s="1121"/>
      <c r="AYL32" s="1109"/>
      <c r="AYM32" s="1109"/>
      <c r="AYN32" s="1109"/>
      <c r="AYO32" s="1112">
        <f t="shared" ref="AYO32:AYO35" si="2137">AYK32+AYL32-AYM32+AYN32</f>
        <v>0</v>
      </c>
      <c r="AYP32" s="1109"/>
      <c r="AYQ32" s="1109"/>
      <c r="AYR32" s="1109"/>
      <c r="AYS32" s="1109"/>
      <c r="AYT32" s="1109"/>
      <c r="AYU32" s="1111"/>
      <c r="AYV32" s="1112">
        <f t="shared" ref="AYV32:AYV35" si="2138">AYP32+AYQ32-AYR32+AYS32-AYT32+AYU32</f>
        <v>0</v>
      </c>
      <c r="AYW32" s="1126"/>
      <c r="AYX32" s="1110"/>
      <c r="AYZ32" s="1121"/>
      <c r="AZA32" s="1109"/>
      <c r="AZB32" s="1109"/>
      <c r="AZC32" s="1109"/>
      <c r="AZD32" s="1112">
        <f t="shared" ref="AZD32:AZD35" si="2139">AYZ32+AZA32-AZB32+AZC32</f>
        <v>0</v>
      </c>
      <c r="AZE32" s="1109"/>
      <c r="AZF32" s="1109"/>
      <c r="AZG32" s="1109"/>
      <c r="AZH32" s="1109"/>
      <c r="AZI32" s="1109"/>
      <c r="AZJ32" s="1111"/>
      <c r="AZK32" s="1112">
        <f t="shared" ref="AZK32:AZK35" si="2140">AZE32+AZF32-AZG32+AZH32-AZI32+AZJ32</f>
        <v>0</v>
      </c>
      <c r="AZL32" s="1126"/>
      <c r="AZM32" s="1110"/>
      <c r="AZO32" s="1121"/>
      <c r="AZP32" s="1109"/>
      <c r="AZQ32" s="1109"/>
      <c r="AZR32" s="1109"/>
      <c r="AZS32" s="1112">
        <f t="shared" ref="AZS32:AZS35" si="2141">AZO32+AZP32-AZQ32+AZR32</f>
        <v>0</v>
      </c>
      <c r="AZT32" s="1109"/>
      <c r="AZU32" s="1109"/>
      <c r="AZV32" s="1109"/>
      <c r="AZW32" s="1109"/>
      <c r="AZX32" s="1109"/>
      <c r="AZY32" s="1111"/>
      <c r="AZZ32" s="1112">
        <f t="shared" ref="AZZ32:AZZ35" si="2142">AZT32+AZU32-AZV32+AZW32-AZX32+AZY32</f>
        <v>0</v>
      </c>
      <c r="BAA32" s="1126"/>
      <c r="BAB32" s="1110"/>
      <c r="BAD32" s="1121"/>
      <c r="BAE32" s="1109"/>
      <c r="BAF32" s="1109"/>
      <c r="BAG32" s="1109"/>
      <c r="BAH32" s="1112">
        <f t="shared" ref="BAH32:BAH35" si="2143">BAD32+BAE32-BAF32+BAG32</f>
        <v>0</v>
      </c>
      <c r="BAI32" s="1109"/>
      <c r="BAJ32" s="1109"/>
      <c r="BAK32" s="1109"/>
      <c r="BAL32" s="1109"/>
      <c r="BAM32" s="1109"/>
      <c r="BAN32" s="1111"/>
      <c r="BAO32" s="1112">
        <f t="shared" ref="BAO32:BAO35" si="2144">BAI32+BAJ32-BAK32+BAL32-BAM32+BAN32</f>
        <v>0</v>
      </c>
      <c r="BAP32" s="1126"/>
      <c r="BAQ32" s="1110"/>
      <c r="BAS32" s="1121"/>
      <c r="BAT32" s="1109"/>
      <c r="BAU32" s="1109"/>
      <c r="BAV32" s="1109"/>
      <c r="BAW32" s="1112">
        <f t="shared" ref="BAW32:BAW35" si="2145">BAS32+BAT32-BAU32+BAV32</f>
        <v>0</v>
      </c>
      <c r="BAX32" s="1109"/>
      <c r="BAY32" s="1109"/>
      <c r="BAZ32" s="1109"/>
      <c r="BBA32" s="1109"/>
      <c r="BBB32" s="1109"/>
      <c r="BBC32" s="1111"/>
      <c r="BBD32" s="1112">
        <f t="shared" ref="BBD32:BBD35" si="2146">BAX32+BAY32-BAZ32+BBA32-BBB32+BBC32</f>
        <v>0</v>
      </c>
      <c r="BBE32" s="1126"/>
      <c r="BBF32" s="1110"/>
      <c r="BBH32" s="1121"/>
      <c r="BBI32" s="1109"/>
      <c r="BBJ32" s="1109"/>
      <c r="BBK32" s="1109"/>
      <c r="BBL32" s="1112">
        <f t="shared" ref="BBL32:BBL35" si="2147">BBH32+BBI32-BBJ32+BBK32</f>
        <v>0</v>
      </c>
      <c r="BBM32" s="1109"/>
      <c r="BBN32" s="1109"/>
      <c r="BBO32" s="1109"/>
      <c r="BBP32" s="1109"/>
      <c r="BBQ32" s="1109"/>
      <c r="BBR32" s="1111"/>
      <c r="BBS32" s="1112">
        <f t="shared" ref="BBS32:BBS35" si="2148">BBM32+BBN32-BBO32+BBP32-BBQ32+BBR32</f>
        <v>0</v>
      </c>
      <c r="BBT32" s="1126"/>
      <c r="BBU32" s="1110"/>
      <c r="BBW32" s="1121"/>
      <c r="BBX32" s="1109"/>
      <c r="BBY32" s="1109"/>
      <c r="BBZ32" s="1109"/>
      <c r="BCA32" s="1112">
        <f t="shared" ref="BCA32:BCA35" si="2149">BBW32+BBX32-BBY32+BBZ32</f>
        <v>0</v>
      </c>
      <c r="BCB32" s="1109"/>
      <c r="BCC32" s="1109"/>
      <c r="BCD32" s="1109"/>
      <c r="BCE32" s="1109"/>
      <c r="BCF32" s="1109"/>
      <c r="BCG32" s="1111"/>
      <c r="BCH32" s="1112">
        <f t="shared" ref="BCH32:BCH35" si="2150">BCB32+BCC32-BCD32+BCE32-BCF32+BCG32</f>
        <v>0</v>
      </c>
      <c r="BCI32" s="1126"/>
      <c r="BCJ32" s="1110"/>
      <c r="BCL32" s="1121"/>
      <c r="BCM32" s="1109"/>
      <c r="BCN32" s="1109"/>
      <c r="BCO32" s="1109"/>
      <c r="BCP32" s="1112">
        <f t="shared" ref="BCP32:BCP35" si="2151">BCL32+BCM32-BCN32+BCO32</f>
        <v>0</v>
      </c>
      <c r="BCQ32" s="1109"/>
      <c r="BCR32" s="1109"/>
      <c r="BCS32" s="1109"/>
      <c r="BCT32" s="1109"/>
      <c r="BCU32" s="1109"/>
      <c r="BCV32" s="1111"/>
      <c r="BCW32" s="1112">
        <f t="shared" ref="BCW32:BCW35" si="2152">BCQ32+BCR32-BCS32+BCT32-BCU32+BCV32</f>
        <v>0</v>
      </c>
      <c r="BCX32" s="1126"/>
      <c r="BCY32" s="1110"/>
      <c r="BDA32" s="1121"/>
      <c r="BDB32" s="1109"/>
      <c r="BDC32" s="1109"/>
      <c r="BDD32" s="1109"/>
      <c r="BDE32" s="1112">
        <f t="shared" ref="BDE32:BDE35" si="2153">BDA32+BDB32-BDC32+BDD32</f>
        <v>0</v>
      </c>
      <c r="BDF32" s="1109"/>
      <c r="BDG32" s="1109"/>
      <c r="BDH32" s="1109"/>
      <c r="BDI32" s="1109"/>
      <c r="BDJ32" s="1109"/>
      <c r="BDK32" s="1111"/>
      <c r="BDL32" s="1112">
        <f t="shared" ref="BDL32:BDL35" si="2154">BDF32+BDG32-BDH32+BDI32-BDJ32+BDK32</f>
        <v>0</v>
      </c>
      <c r="BDM32" s="1126"/>
      <c r="BDN32" s="1110"/>
      <c r="BDP32" s="1121"/>
      <c r="BDQ32" s="1109"/>
      <c r="BDR32" s="1109"/>
      <c r="BDS32" s="1109"/>
      <c r="BDT32" s="1112">
        <f t="shared" ref="BDT32:BDT35" si="2155">BDP32+BDQ32-BDR32+BDS32</f>
        <v>0</v>
      </c>
      <c r="BDU32" s="1109"/>
      <c r="BDV32" s="1109"/>
      <c r="BDW32" s="1109"/>
      <c r="BDX32" s="1109"/>
      <c r="BDY32" s="1109"/>
      <c r="BDZ32" s="1111"/>
      <c r="BEA32" s="1112">
        <f t="shared" ref="BEA32:BEA35" si="2156">BDU32+BDV32-BDW32+BDX32-BDY32+BDZ32</f>
        <v>0</v>
      </c>
      <c r="BEB32" s="1126"/>
      <c r="BEC32" s="1110"/>
      <c r="BEE32" s="1121"/>
      <c r="BEF32" s="1109"/>
      <c r="BEG32" s="1109"/>
      <c r="BEH32" s="1109"/>
      <c r="BEI32" s="1112">
        <f t="shared" ref="BEI32:BEI35" si="2157">BEE32+BEF32-BEG32+BEH32</f>
        <v>0</v>
      </c>
      <c r="BEJ32" s="1109"/>
      <c r="BEK32" s="1109"/>
      <c r="BEL32" s="1109"/>
      <c r="BEM32" s="1109"/>
      <c r="BEN32" s="1109"/>
      <c r="BEO32" s="1111"/>
      <c r="BEP32" s="1112">
        <f t="shared" ref="BEP32:BEP35" si="2158">BEJ32+BEK32-BEL32+BEM32-BEN32+BEO32</f>
        <v>0</v>
      </c>
      <c r="BEQ32" s="1126"/>
      <c r="BER32" s="1110"/>
      <c r="BET32" s="1121"/>
      <c r="BEU32" s="1109"/>
      <c r="BEV32" s="1109"/>
      <c r="BEW32" s="1109"/>
      <c r="BEX32" s="1112">
        <f t="shared" ref="BEX32:BEX35" si="2159">BET32+BEU32-BEV32+BEW32</f>
        <v>0</v>
      </c>
      <c r="BEY32" s="1109"/>
      <c r="BEZ32" s="1109"/>
      <c r="BFA32" s="1109"/>
      <c r="BFB32" s="1109"/>
      <c r="BFC32" s="1109"/>
      <c r="BFD32" s="1111"/>
      <c r="BFE32" s="1112">
        <f t="shared" ref="BFE32:BFE35" si="2160">BEY32+BEZ32-BFA32+BFB32-BFC32+BFD32</f>
        <v>0</v>
      </c>
      <c r="BFF32" s="1126"/>
      <c r="BFG32" s="1110"/>
      <c r="BFI32" s="1121"/>
      <c r="BFJ32" s="1109"/>
      <c r="BFK32" s="1109"/>
      <c r="BFL32" s="1109"/>
      <c r="BFM32" s="1112">
        <f t="shared" ref="BFM32:BFM35" si="2161">BFI32+BFJ32-BFK32+BFL32</f>
        <v>0</v>
      </c>
      <c r="BFN32" s="1109"/>
      <c r="BFO32" s="1109"/>
      <c r="BFP32" s="1109"/>
      <c r="BFQ32" s="1109"/>
      <c r="BFR32" s="1109"/>
      <c r="BFS32" s="1111"/>
      <c r="BFT32" s="1112">
        <f t="shared" ref="BFT32:BFT35" si="2162">BFN32+BFO32-BFP32+BFQ32-BFR32+BFS32</f>
        <v>0</v>
      </c>
      <c r="BFU32" s="1126"/>
      <c r="BFV32" s="1110"/>
      <c r="BFX32" s="1121"/>
      <c r="BFY32" s="1109"/>
      <c r="BFZ32" s="1109"/>
      <c r="BGA32" s="1109"/>
      <c r="BGB32" s="1112">
        <f t="shared" ref="BGB32:BGB35" si="2163">BFX32+BFY32-BFZ32+BGA32</f>
        <v>0</v>
      </c>
      <c r="BGC32" s="1109"/>
      <c r="BGD32" s="1109"/>
      <c r="BGE32" s="1109"/>
      <c r="BGF32" s="1109"/>
      <c r="BGG32" s="1109"/>
      <c r="BGH32" s="1111"/>
      <c r="BGI32" s="1112">
        <f t="shared" ref="BGI32:BGI35" si="2164">BGC32+BGD32-BGE32+BGF32-BGG32+BGH32</f>
        <v>0</v>
      </c>
      <c r="BGJ32" s="1126"/>
      <c r="BGK32" s="1110"/>
      <c r="BGM32" s="1121"/>
      <c r="BGN32" s="1109"/>
      <c r="BGO32" s="1109"/>
      <c r="BGP32" s="1109"/>
      <c r="BGQ32" s="1112">
        <f t="shared" ref="BGQ32:BGQ35" si="2165">BGM32+BGN32-BGO32+BGP32</f>
        <v>0</v>
      </c>
      <c r="BGR32" s="1109"/>
      <c r="BGS32" s="1109"/>
      <c r="BGT32" s="1109"/>
      <c r="BGU32" s="1109"/>
      <c r="BGV32" s="1109"/>
      <c r="BGW32" s="1111"/>
      <c r="BGX32" s="1112">
        <f t="shared" ref="BGX32:BGX35" si="2166">BGR32+BGS32-BGT32+BGU32-BGV32+BGW32</f>
        <v>0</v>
      </c>
      <c r="BGY32" s="1126"/>
      <c r="BGZ32" s="1110"/>
      <c r="BHB32" s="1121"/>
      <c r="BHC32" s="1109"/>
      <c r="BHD32" s="1109"/>
      <c r="BHE32" s="1109"/>
      <c r="BHF32" s="1112">
        <f t="shared" ref="BHF32:BHF35" si="2167">BHB32+BHC32-BHD32+BHE32</f>
        <v>0</v>
      </c>
      <c r="BHG32" s="1109"/>
      <c r="BHH32" s="1109"/>
      <c r="BHI32" s="1109"/>
      <c r="BHJ32" s="1109"/>
      <c r="BHK32" s="1109"/>
      <c r="BHL32" s="1111"/>
      <c r="BHM32" s="1112">
        <f t="shared" ref="BHM32:BHM35" si="2168">BHG32+BHH32-BHI32+BHJ32-BHK32+BHL32</f>
        <v>0</v>
      </c>
      <c r="BHN32" s="1126"/>
      <c r="BHO32" s="1110"/>
      <c r="BHQ32" s="1121"/>
      <c r="BHR32" s="1109"/>
      <c r="BHS32" s="1109"/>
      <c r="BHT32" s="1109"/>
      <c r="BHU32" s="1112">
        <f t="shared" ref="BHU32:BHU35" si="2169">BHQ32+BHR32-BHS32+BHT32</f>
        <v>0</v>
      </c>
      <c r="BHV32" s="1109"/>
      <c r="BHW32" s="1109"/>
      <c r="BHX32" s="1109"/>
      <c r="BHY32" s="1109"/>
      <c r="BHZ32" s="1109"/>
      <c r="BIA32" s="1111"/>
      <c r="BIB32" s="1112">
        <f t="shared" ref="BIB32:BIB35" si="2170">BHV32+BHW32-BHX32+BHY32-BHZ32+BIA32</f>
        <v>0</v>
      </c>
      <c r="BIC32" s="1126"/>
      <c r="BID32" s="1110"/>
      <c r="BIF32" s="1121"/>
      <c r="BIG32" s="1109"/>
      <c r="BIH32" s="1109"/>
      <c r="BII32" s="1109"/>
      <c r="BIJ32" s="1112">
        <f t="shared" ref="BIJ32:BIJ35" si="2171">BIF32+BIG32-BIH32+BII32</f>
        <v>0</v>
      </c>
      <c r="BIK32" s="1109"/>
      <c r="BIL32" s="1109"/>
      <c r="BIM32" s="1109"/>
      <c r="BIN32" s="1109"/>
      <c r="BIO32" s="1109"/>
      <c r="BIP32" s="1111"/>
      <c r="BIQ32" s="1112">
        <f t="shared" ref="BIQ32:BIQ35" si="2172">BIK32+BIL32-BIM32+BIN32-BIO32+BIP32</f>
        <v>0</v>
      </c>
      <c r="BIR32" s="1126"/>
      <c r="BIS32" s="1110"/>
      <c r="BIU32" s="1121"/>
      <c r="BIV32" s="1109"/>
      <c r="BIW32" s="1109"/>
      <c r="BIX32" s="1109"/>
      <c r="BIY32" s="1112">
        <f t="shared" ref="BIY32:BIY35" si="2173">BIU32+BIV32-BIW32+BIX32</f>
        <v>0</v>
      </c>
      <c r="BIZ32" s="1109"/>
      <c r="BJA32" s="1109"/>
      <c r="BJB32" s="1109"/>
      <c r="BJC32" s="1109"/>
      <c r="BJD32" s="1109"/>
      <c r="BJE32" s="1111"/>
      <c r="BJF32" s="1112">
        <f t="shared" ref="BJF32:BJF35" si="2174">BIZ32+BJA32-BJB32+BJC32-BJD32+BJE32</f>
        <v>0</v>
      </c>
      <c r="BJG32" s="1126"/>
      <c r="BJH32" s="1110"/>
      <c r="BJJ32" s="1121"/>
      <c r="BJK32" s="1109"/>
      <c r="BJL32" s="1109"/>
      <c r="BJM32" s="1109"/>
      <c r="BJN32" s="1112">
        <f t="shared" ref="BJN32:BJN35" si="2175">BJJ32+BJK32-BJL32+BJM32</f>
        <v>0</v>
      </c>
      <c r="BJO32" s="1109"/>
      <c r="BJP32" s="1109"/>
      <c r="BJQ32" s="1109"/>
      <c r="BJR32" s="1109"/>
      <c r="BJS32" s="1109"/>
      <c r="BJT32" s="1111"/>
      <c r="BJU32" s="1112">
        <f t="shared" ref="BJU32:BJU35" si="2176">BJO32+BJP32-BJQ32+BJR32-BJS32+BJT32</f>
        <v>0</v>
      </c>
      <c r="BJV32" s="1126"/>
      <c r="BJW32" s="1110"/>
      <c r="BJY32" s="1121"/>
      <c r="BJZ32" s="1109"/>
      <c r="BKA32" s="1109"/>
      <c r="BKB32" s="1109"/>
      <c r="BKC32" s="1112">
        <f t="shared" ref="BKC32:BKC35" si="2177">BJY32+BJZ32-BKA32+BKB32</f>
        <v>0</v>
      </c>
      <c r="BKD32" s="1109"/>
      <c r="BKE32" s="1109"/>
      <c r="BKF32" s="1109"/>
      <c r="BKG32" s="1109"/>
      <c r="BKH32" s="1109"/>
      <c r="BKI32" s="1111"/>
      <c r="BKJ32" s="1112">
        <f t="shared" ref="BKJ32:BKJ35" si="2178">BKD32+BKE32-BKF32+BKG32-BKH32+BKI32</f>
        <v>0</v>
      </c>
      <c r="BKK32" s="1126"/>
      <c r="BKL32" s="1110"/>
      <c r="BKN32" s="1121"/>
      <c r="BKO32" s="1109"/>
      <c r="BKP32" s="1109"/>
      <c r="BKQ32" s="1109"/>
      <c r="BKR32" s="1112">
        <f t="shared" ref="BKR32:BKR35" si="2179">BKN32+BKO32-BKP32+BKQ32</f>
        <v>0</v>
      </c>
      <c r="BKS32" s="1109"/>
      <c r="BKT32" s="1109"/>
      <c r="BKU32" s="1109"/>
      <c r="BKV32" s="1109"/>
      <c r="BKW32" s="1109"/>
      <c r="BKX32" s="1111"/>
      <c r="BKY32" s="1112">
        <f t="shared" ref="BKY32:BKY35" si="2180">BKS32+BKT32-BKU32+BKV32-BKW32+BKX32</f>
        <v>0</v>
      </c>
      <c r="BKZ32" s="1126"/>
      <c r="BLA32" s="1110"/>
      <c r="BLC32" s="1121"/>
      <c r="BLD32" s="1109"/>
      <c r="BLE32" s="1109"/>
      <c r="BLF32" s="1109"/>
      <c r="BLG32" s="1112">
        <f t="shared" ref="BLG32:BLG35" si="2181">BLC32+BLD32-BLE32+BLF32</f>
        <v>0</v>
      </c>
      <c r="BLH32" s="1109"/>
      <c r="BLI32" s="1109"/>
      <c r="BLJ32" s="1109"/>
      <c r="BLK32" s="1109"/>
      <c r="BLL32" s="1109"/>
      <c r="BLM32" s="1111"/>
      <c r="BLN32" s="1112">
        <f t="shared" ref="BLN32:BLN35" si="2182">BLH32+BLI32-BLJ32+BLK32-BLL32+BLM32</f>
        <v>0</v>
      </c>
      <c r="BLO32" s="1126"/>
      <c r="BLP32" s="1110"/>
      <c r="BLR32" s="1121"/>
      <c r="BLS32" s="1109"/>
      <c r="BLT32" s="1109"/>
      <c r="BLU32" s="1109"/>
      <c r="BLV32" s="1112">
        <f t="shared" ref="BLV32:BLV35" si="2183">BLR32+BLS32-BLT32+BLU32</f>
        <v>0</v>
      </c>
      <c r="BLW32" s="1109"/>
      <c r="BLX32" s="1109"/>
      <c r="BLY32" s="1109"/>
      <c r="BLZ32" s="1109"/>
      <c r="BMA32" s="1109"/>
      <c r="BMB32" s="1111"/>
      <c r="BMC32" s="1112">
        <f t="shared" ref="BMC32:BMC35" si="2184">BLW32+BLX32-BLY32+BLZ32-BMA32+BMB32</f>
        <v>0</v>
      </c>
      <c r="BMD32" s="1126"/>
      <c r="BME32" s="1110"/>
      <c r="BMG32" s="1121"/>
      <c r="BMH32" s="1109"/>
      <c r="BMI32" s="1109"/>
      <c r="BMJ32" s="1109"/>
      <c r="BMK32" s="1112">
        <f t="shared" ref="BMK32:BMK35" si="2185">BMG32+BMH32-BMI32+BMJ32</f>
        <v>0</v>
      </c>
      <c r="BML32" s="1109"/>
      <c r="BMM32" s="1109"/>
      <c r="BMN32" s="1109"/>
      <c r="BMO32" s="1109"/>
      <c r="BMP32" s="1109"/>
      <c r="BMQ32" s="1111"/>
      <c r="BMR32" s="1112">
        <f t="shared" ref="BMR32:BMR35" si="2186">BML32+BMM32-BMN32+BMO32-BMP32+BMQ32</f>
        <v>0</v>
      </c>
      <c r="BMS32" s="1126"/>
      <c r="BMT32" s="1110"/>
      <c r="BMV32" s="1121"/>
      <c r="BMW32" s="1109"/>
      <c r="BMX32" s="1109"/>
      <c r="BMY32" s="1109"/>
      <c r="BMZ32" s="1112">
        <f t="shared" ref="BMZ32:BMZ35" si="2187">BMV32+BMW32-BMX32+BMY32</f>
        <v>0</v>
      </c>
      <c r="BNA32" s="1109"/>
      <c r="BNB32" s="1109"/>
      <c r="BNC32" s="1109"/>
      <c r="BND32" s="1109"/>
      <c r="BNE32" s="1109"/>
      <c r="BNF32" s="1111"/>
      <c r="BNG32" s="1112">
        <f t="shared" ref="BNG32:BNG35" si="2188">BNA32+BNB32-BNC32+BND32-BNE32+BNF32</f>
        <v>0</v>
      </c>
      <c r="BNH32" s="1126"/>
      <c r="BNI32" s="1110"/>
      <c r="BNK32" s="1121"/>
      <c r="BNL32" s="1109"/>
      <c r="BNM32" s="1109"/>
      <c r="BNN32" s="1109"/>
      <c r="BNO32" s="1112">
        <f t="shared" ref="BNO32:BNO35" si="2189">BNK32+BNL32-BNM32+BNN32</f>
        <v>0</v>
      </c>
      <c r="BNP32" s="1109"/>
      <c r="BNQ32" s="1109"/>
      <c r="BNR32" s="1109"/>
      <c r="BNS32" s="1109"/>
      <c r="BNT32" s="1109"/>
      <c r="BNU32" s="1111"/>
      <c r="BNV32" s="1112">
        <f t="shared" ref="BNV32:BNV35" si="2190">BNP32+BNQ32-BNR32+BNS32-BNT32+BNU32</f>
        <v>0</v>
      </c>
      <c r="BNW32" s="1126"/>
      <c r="BNX32" s="1110"/>
      <c r="BNZ32" s="1121"/>
      <c r="BOA32" s="1109"/>
      <c r="BOB32" s="1109"/>
      <c r="BOC32" s="1109"/>
      <c r="BOD32" s="1112">
        <f t="shared" ref="BOD32:BOD35" si="2191">BNZ32+BOA32-BOB32+BOC32</f>
        <v>0</v>
      </c>
      <c r="BOE32" s="1109"/>
      <c r="BOF32" s="1109"/>
      <c r="BOG32" s="1109"/>
      <c r="BOH32" s="1109"/>
      <c r="BOI32" s="1109"/>
      <c r="BOJ32" s="1111"/>
      <c r="BOK32" s="1112">
        <f t="shared" ref="BOK32:BOK35" si="2192">BOE32+BOF32-BOG32+BOH32-BOI32+BOJ32</f>
        <v>0</v>
      </c>
      <c r="BOL32" s="1126"/>
      <c r="BOM32" s="1110"/>
      <c r="BOO32" s="1121"/>
      <c r="BOP32" s="1109"/>
      <c r="BOQ32" s="1109"/>
      <c r="BOR32" s="1109"/>
      <c r="BOS32" s="1112">
        <f t="shared" ref="BOS32:BOS35" si="2193">BOO32+BOP32-BOQ32+BOR32</f>
        <v>0</v>
      </c>
      <c r="BOT32" s="1109"/>
      <c r="BOU32" s="1109"/>
      <c r="BOV32" s="1109"/>
      <c r="BOW32" s="1109"/>
      <c r="BOX32" s="1109"/>
      <c r="BOY32" s="1111"/>
      <c r="BOZ32" s="1112">
        <f t="shared" ref="BOZ32:BOZ35" si="2194">BOT32+BOU32-BOV32+BOW32-BOX32+BOY32</f>
        <v>0</v>
      </c>
      <c r="BPA32" s="1126"/>
      <c r="BPB32" s="1110"/>
      <c r="BPD32" s="1121"/>
      <c r="BPE32" s="1109"/>
      <c r="BPF32" s="1109"/>
      <c r="BPG32" s="1109"/>
      <c r="BPH32" s="1112">
        <f t="shared" ref="BPH32:BPH35" si="2195">BPD32+BPE32-BPF32+BPG32</f>
        <v>0</v>
      </c>
      <c r="BPI32" s="1109"/>
      <c r="BPJ32" s="1109"/>
      <c r="BPK32" s="1109"/>
      <c r="BPL32" s="1109"/>
      <c r="BPM32" s="1109"/>
      <c r="BPN32" s="1111"/>
      <c r="BPO32" s="1112">
        <f t="shared" ref="BPO32:BPO35" si="2196">BPI32+BPJ32-BPK32+BPL32-BPM32+BPN32</f>
        <v>0</v>
      </c>
      <c r="BPP32" s="1126"/>
      <c r="BPQ32" s="1110"/>
      <c r="BPS32" s="1121"/>
      <c r="BPT32" s="1109"/>
      <c r="BPU32" s="1109"/>
      <c r="BPV32" s="1109"/>
      <c r="BPW32" s="1112">
        <f t="shared" ref="BPW32:BPW35" si="2197">BPS32+BPT32-BPU32+BPV32</f>
        <v>0</v>
      </c>
      <c r="BPX32" s="1109"/>
      <c r="BPY32" s="1109"/>
      <c r="BPZ32" s="1109"/>
      <c r="BQA32" s="1109"/>
      <c r="BQB32" s="1109"/>
      <c r="BQC32" s="1111"/>
      <c r="BQD32" s="1112">
        <f t="shared" ref="BQD32:BQD35" si="2198">BPX32+BPY32-BPZ32+BQA32-BQB32+BQC32</f>
        <v>0</v>
      </c>
      <c r="BQE32" s="1126"/>
      <c r="BQF32" s="1110"/>
      <c r="BQH32" s="1121"/>
      <c r="BQI32" s="1109"/>
      <c r="BQJ32" s="1109"/>
      <c r="BQK32" s="1109"/>
      <c r="BQL32" s="1112">
        <f t="shared" ref="BQL32:BQL35" si="2199">BQH32+BQI32-BQJ32+BQK32</f>
        <v>0</v>
      </c>
      <c r="BQM32" s="1109"/>
      <c r="BQN32" s="1109"/>
      <c r="BQO32" s="1109"/>
      <c r="BQP32" s="1109"/>
      <c r="BQQ32" s="1109"/>
      <c r="BQR32" s="1111"/>
      <c r="BQS32" s="1112">
        <f t="shared" ref="BQS32:BQS35" si="2200">BQM32+BQN32-BQO32+BQP32-BQQ32+BQR32</f>
        <v>0</v>
      </c>
      <c r="BQT32" s="1126"/>
      <c r="BQU32" s="1110"/>
      <c r="BQW32" s="1121"/>
      <c r="BQX32" s="1109"/>
      <c r="BQY32" s="1109"/>
      <c r="BQZ32" s="1109"/>
      <c r="BRA32" s="1112">
        <f t="shared" ref="BRA32:BRA35" si="2201">BQW32+BQX32-BQY32+BQZ32</f>
        <v>0</v>
      </c>
      <c r="BRB32" s="1109"/>
      <c r="BRC32" s="1109"/>
      <c r="BRD32" s="1109"/>
      <c r="BRE32" s="1109"/>
      <c r="BRF32" s="1109"/>
      <c r="BRG32" s="1111"/>
      <c r="BRH32" s="1112">
        <f t="shared" ref="BRH32:BRH35" si="2202">BRB32+BRC32-BRD32+BRE32-BRF32+BRG32</f>
        <v>0</v>
      </c>
      <c r="BRI32" s="1126"/>
      <c r="BRJ32" s="1110"/>
      <c r="BRL32" s="1121"/>
      <c r="BRM32" s="1109"/>
      <c r="BRN32" s="1109"/>
      <c r="BRO32" s="1109"/>
      <c r="BRP32" s="1112">
        <f t="shared" ref="BRP32:BRP35" si="2203">BRL32+BRM32-BRN32+BRO32</f>
        <v>0</v>
      </c>
      <c r="BRQ32" s="1109"/>
      <c r="BRR32" s="1109"/>
      <c r="BRS32" s="1109"/>
      <c r="BRT32" s="1109"/>
      <c r="BRU32" s="1109"/>
      <c r="BRV32" s="1111"/>
      <c r="BRW32" s="1112">
        <f t="shared" ref="BRW32:BRW35" si="2204">BRQ32+BRR32-BRS32+BRT32-BRU32+BRV32</f>
        <v>0</v>
      </c>
      <c r="BRX32" s="1126"/>
      <c r="BRY32" s="1110"/>
      <c r="BSA32" s="1121"/>
      <c r="BSB32" s="1109"/>
      <c r="BSC32" s="1109"/>
      <c r="BSD32" s="1109"/>
      <c r="BSE32" s="1112">
        <f t="shared" ref="BSE32:BSE35" si="2205">BSA32+BSB32-BSC32+BSD32</f>
        <v>0</v>
      </c>
      <c r="BSF32" s="1109"/>
      <c r="BSG32" s="1109"/>
      <c r="BSH32" s="1109"/>
      <c r="BSI32" s="1109"/>
      <c r="BSJ32" s="1109"/>
      <c r="BSK32" s="1111"/>
      <c r="BSL32" s="1112">
        <f t="shared" ref="BSL32:BSL35" si="2206">BSF32+BSG32-BSH32+BSI32-BSJ32+BSK32</f>
        <v>0</v>
      </c>
      <c r="BSM32" s="1126"/>
      <c r="BSN32" s="1110"/>
      <c r="BSP32" s="1121"/>
      <c r="BSQ32" s="1109"/>
      <c r="BSR32" s="1109"/>
      <c r="BSS32" s="1109"/>
      <c r="BST32" s="1112">
        <f t="shared" ref="BST32:BST35" si="2207">BSP32+BSQ32-BSR32+BSS32</f>
        <v>0</v>
      </c>
      <c r="BSU32" s="1109"/>
      <c r="BSV32" s="1109"/>
      <c r="BSW32" s="1109"/>
      <c r="BSX32" s="1109"/>
      <c r="BSY32" s="1109"/>
      <c r="BSZ32" s="1111"/>
      <c r="BTA32" s="1112">
        <f t="shared" ref="BTA32:BTA35" si="2208">BSU32+BSV32-BSW32+BSX32-BSY32+BSZ32</f>
        <v>0</v>
      </c>
      <c r="BTB32" s="1126"/>
      <c r="BTC32" s="1110"/>
      <c r="BTE32" s="1121"/>
      <c r="BTF32" s="1109"/>
      <c r="BTG32" s="1109"/>
      <c r="BTH32" s="1109"/>
      <c r="BTI32" s="1112">
        <f t="shared" ref="BTI32:BTI35" si="2209">BTE32+BTF32-BTG32+BTH32</f>
        <v>0</v>
      </c>
      <c r="BTJ32" s="1109"/>
      <c r="BTK32" s="1109"/>
      <c r="BTL32" s="1109"/>
      <c r="BTM32" s="1109"/>
      <c r="BTN32" s="1109"/>
      <c r="BTO32" s="1111"/>
      <c r="BTP32" s="1112">
        <f t="shared" ref="BTP32:BTP35" si="2210">BTJ32+BTK32-BTL32+BTM32-BTN32+BTO32</f>
        <v>0</v>
      </c>
      <c r="BTQ32" s="1126"/>
      <c r="BTR32" s="1110"/>
      <c r="BTT32" s="1121"/>
      <c r="BTU32" s="1109"/>
      <c r="BTV32" s="1109"/>
      <c r="BTW32" s="1109"/>
      <c r="BTX32" s="1112">
        <f t="shared" ref="BTX32:BTX35" si="2211">BTT32+BTU32-BTV32+BTW32</f>
        <v>0</v>
      </c>
      <c r="BTY32" s="1109"/>
      <c r="BTZ32" s="1109"/>
      <c r="BUA32" s="1109"/>
      <c r="BUB32" s="1109"/>
      <c r="BUC32" s="1109"/>
      <c r="BUD32" s="1111"/>
      <c r="BUE32" s="1112">
        <f t="shared" ref="BUE32:BUE35" si="2212">BTY32+BTZ32-BUA32+BUB32-BUC32+BUD32</f>
        <v>0</v>
      </c>
      <c r="BUF32" s="1126"/>
      <c r="BUG32" s="1110"/>
      <c r="BUI32" s="1121"/>
      <c r="BUJ32" s="1109"/>
      <c r="BUK32" s="1109"/>
      <c r="BUL32" s="1109"/>
      <c r="BUM32" s="1112">
        <f t="shared" ref="BUM32:BUM35" si="2213">BUI32+BUJ32-BUK32+BUL32</f>
        <v>0</v>
      </c>
      <c r="BUN32" s="1109"/>
      <c r="BUO32" s="1109"/>
      <c r="BUP32" s="1109"/>
      <c r="BUQ32" s="1109"/>
      <c r="BUR32" s="1109"/>
      <c r="BUS32" s="1111"/>
      <c r="BUT32" s="1112">
        <f t="shared" ref="BUT32:BUT35" si="2214">BUN32+BUO32-BUP32+BUQ32-BUR32+BUS32</f>
        <v>0</v>
      </c>
      <c r="BUU32" s="1126"/>
      <c r="BUV32" s="1110"/>
      <c r="BUX32" s="1121"/>
      <c r="BUY32" s="1109"/>
      <c r="BUZ32" s="1109"/>
      <c r="BVA32" s="1109"/>
      <c r="BVB32" s="1112">
        <f t="shared" ref="BVB32:BVB35" si="2215">BUX32+BUY32-BUZ32+BVA32</f>
        <v>0</v>
      </c>
      <c r="BVC32" s="1109"/>
      <c r="BVD32" s="1109"/>
      <c r="BVE32" s="1109"/>
      <c r="BVF32" s="1109"/>
      <c r="BVG32" s="1109"/>
      <c r="BVH32" s="1111"/>
      <c r="BVI32" s="1112">
        <f t="shared" ref="BVI32:BVI35" si="2216">BVC32+BVD32-BVE32+BVF32-BVG32+BVH32</f>
        <v>0</v>
      </c>
      <c r="BVJ32" s="1126"/>
      <c r="BVK32" s="1110"/>
      <c r="BVM32" s="1121"/>
      <c r="BVN32" s="1109"/>
      <c r="BVO32" s="1109"/>
      <c r="BVP32" s="1109"/>
      <c r="BVQ32" s="1112">
        <f t="shared" ref="BVQ32:BVQ35" si="2217">BVM32+BVN32-BVO32+BVP32</f>
        <v>0</v>
      </c>
      <c r="BVR32" s="1109"/>
      <c r="BVS32" s="1109"/>
      <c r="BVT32" s="1109"/>
      <c r="BVU32" s="1109"/>
      <c r="BVV32" s="1109"/>
      <c r="BVW32" s="1111"/>
      <c r="BVX32" s="1112">
        <f t="shared" ref="BVX32:BVX35" si="2218">BVR32+BVS32-BVT32+BVU32-BVV32+BVW32</f>
        <v>0</v>
      </c>
      <c r="BVY32" s="1126"/>
      <c r="BVZ32" s="1110"/>
      <c r="BWB32" s="1121"/>
      <c r="BWC32" s="1109"/>
      <c r="BWD32" s="1109"/>
      <c r="BWE32" s="1109"/>
      <c r="BWF32" s="1112">
        <f t="shared" ref="BWF32:BWF35" si="2219">BWB32+BWC32-BWD32+BWE32</f>
        <v>0</v>
      </c>
      <c r="BWG32" s="1109"/>
      <c r="BWH32" s="1109"/>
      <c r="BWI32" s="1109"/>
      <c r="BWJ32" s="1109"/>
      <c r="BWK32" s="1109"/>
      <c r="BWL32" s="1111"/>
      <c r="BWM32" s="1112">
        <f t="shared" ref="BWM32:BWM35" si="2220">BWG32+BWH32-BWI32+BWJ32-BWK32+BWL32</f>
        <v>0</v>
      </c>
      <c r="BWN32" s="1126"/>
      <c r="BWO32" s="1110"/>
    </row>
    <row r="33" spans="2:1965" ht="15" customHeight="1" x14ac:dyDescent="0.2">
      <c r="B33" s="1114" t="s">
        <v>785</v>
      </c>
      <c r="C33" s="1109"/>
      <c r="D33" s="1109"/>
      <c r="E33" s="1109"/>
      <c r="F33" s="1109"/>
      <c r="G33" s="1112">
        <f t="shared" si="1959"/>
        <v>0</v>
      </c>
      <c r="H33" s="1109"/>
      <c r="I33" s="1109"/>
      <c r="J33" s="1109"/>
      <c r="K33" s="1109"/>
      <c r="L33" s="1109"/>
      <c r="M33" s="1111"/>
      <c r="N33" s="1112">
        <f t="shared" si="1960"/>
        <v>0</v>
      </c>
      <c r="O33" s="1126"/>
      <c r="P33" s="1110"/>
      <c r="Q33" s="1109"/>
      <c r="R33" s="1109"/>
      <c r="S33" s="1109"/>
      <c r="T33" s="1109"/>
      <c r="U33" s="1112">
        <f t="shared" si="1961"/>
        <v>0</v>
      </c>
      <c r="V33" s="1109"/>
      <c r="W33" s="1109"/>
      <c r="X33" s="1109"/>
      <c r="Y33" s="1109"/>
      <c r="Z33" s="1109"/>
      <c r="AA33" s="1111"/>
      <c r="AB33" s="1112">
        <f t="shared" si="1962"/>
        <v>0</v>
      </c>
      <c r="AC33" s="1126"/>
      <c r="AD33" s="1110"/>
      <c r="AF33" s="1121"/>
      <c r="AG33" s="1109"/>
      <c r="AH33" s="1109"/>
      <c r="AI33" s="1109"/>
      <c r="AJ33" s="1112">
        <f t="shared" si="1963"/>
        <v>0</v>
      </c>
      <c r="AK33" s="1109"/>
      <c r="AL33" s="1109"/>
      <c r="AM33" s="1109"/>
      <c r="AN33" s="1109"/>
      <c r="AO33" s="1109"/>
      <c r="AP33" s="1111"/>
      <c r="AQ33" s="1112">
        <f t="shared" si="1964"/>
        <v>0</v>
      </c>
      <c r="AR33" s="1126"/>
      <c r="AS33" s="1110"/>
      <c r="AU33" s="1121"/>
      <c r="AV33" s="1109"/>
      <c r="AW33" s="1109"/>
      <c r="AX33" s="1109"/>
      <c r="AY33" s="1112">
        <f t="shared" si="1965"/>
        <v>0</v>
      </c>
      <c r="AZ33" s="1109"/>
      <c r="BA33" s="1109"/>
      <c r="BB33" s="1109"/>
      <c r="BC33" s="1109"/>
      <c r="BD33" s="1109"/>
      <c r="BE33" s="1111"/>
      <c r="BF33" s="1112">
        <f t="shared" si="1966"/>
        <v>0</v>
      </c>
      <c r="BG33" s="1126"/>
      <c r="BH33" s="1110"/>
      <c r="BJ33" s="1121"/>
      <c r="BK33" s="1109"/>
      <c r="BL33" s="1109"/>
      <c r="BM33" s="1109"/>
      <c r="BN33" s="1112">
        <f t="shared" si="1967"/>
        <v>0</v>
      </c>
      <c r="BO33" s="1109"/>
      <c r="BP33" s="1109"/>
      <c r="BQ33" s="1109"/>
      <c r="BR33" s="1109"/>
      <c r="BS33" s="1109"/>
      <c r="BT33" s="1111"/>
      <c r="BU33" s="1112">
        <f t="shared" si="1968"/>
        <v>0</v>
      </c>
      <c r="BV33" s="1126"/>
      <c r="BW33" s="1110"/>
      <c r="BY33" s="1121"/>
      <c r="BZ33" s="1109"/>
      <c r="CA33" s="1109"/>
      <c r="CB33" s="1109"/>
      <c r="CC33" s="1112">
        <f t="shared" si="1969"/>
        <v>0</v>
      </c>
      <c r="CD33" s="1109"/>
      <c r="CE33" s="1109"/>
      <c r="CF33" s="1109"/>
      <c r="CG33" s="1109"/>
      <c r="CH33" s="1109"/>
      <c r="CI33" s="1111"/>
      <c r="CJ33" s="1112">
        <f t="shared" si="1970"/>
        <v>0</v>
      </c>
      <c r="CK33" s="1126"/>
      <c r="CL33" s="1110"/>
      <c r="CN33" s="1121"/>
      <c r="CO33" s="1109"/>
      <c r="CP33" s="1109"/>
      <c r="CQ33" s="1109"/>
      <c r="CR33" s="1112">
        <f t="shared" si="1971"/>
        <v>0</v>
      </c>
      <c r="CS33" s="1109"/>
      <c r="CT33" s="1109"/>
      <c r="CU33" s="1109"/>
      <c r="CV33" s="1109"/>
      <c r="CW33" s="1109"/>
      <c r="CX33" s="1111"/>
      <c r="CY33" s="1112">
        <f t="shared" si="1972"/>
        <v>0</v>
      </c>
      <c r="CZ33" s="1126"/>
      <c r="DA33" s="1110"/>
      <c r="DC33" s="1121"/>
      <c r="DD33" s="1109"/>
      <c r="DE33" s="1109"/>
      <c r="DF33" s="1109"/>
      <c r="DG33" s="1112">
        <f t="shared" si="1973"/>
        <v>0</v>
      </c>
      <c r="DH33" s="1109"/>
      <c r="DI33" s="1109"/>
      <c r="DJ33" s="1109"/>
      <c r="DK33" s="1109"/>
      <c r="DL33" s="1109"/>
      <c r="DM33" s="1111"/>
      <c r="DN33" s="1112">
        <f t="shared" si="1974"/>
        <v>0</v>
      </c>
      <c r="DO33" s="1126"/>
      <c r="DP33" s="1110"/>
      <c r="DR33" s="1121"/>
      <c r="DS33" s="1109"/>
      <c r="DT33" s="1109"/>
      <c r="DU33" s="1109"/>
      <c r="DV33" s="1112">
        <f t="shared" si="1975"/>
        <v>0</v>
      </c>
      <c r="DW33" s="1109"/>
      <c r="DX33" s="1109"/>
      <c r="DY33" s="1109"/>
      <c r="DZ33" s="1109"/>
      <c r="EA33" s="1109"/>
      <c r="EB33" s="1111"/>
      <c r="EC33" s="1112">
        <f t="shared" si="1976"/>
        <v>0</v>
      </c>
      <c r="ED33" s="1126"/>
      <c r="EE33" s="1110"/>
      <c r="EG33" s="1121"/>
      <c r="EH33" s="1109"/>
      <c r="EI33" s="1109"/>
      <c r="EJ33" s="1109"/>
      <c r="EK33" s="1112">
        <f t="shared" si="1977"/>
        <v>0</v>
      </c>
      <c r="EL33" s="1109"/>
      <c r="EM33" s="1109"/>
      <c r="EN33" s="1109"/>
      <c r="EO33" s="1109"/>
      <c r="EP33" s="1109"/>
      <c r="EQ33" s="1111"/>
      <c r="ER33" s="1112">
        <f t="shared" si="1978"/>
        <v>0</v>
      </c>
      <c r="ES33" s="1126"/>
      <c r="ET33" s="1110"/>
      <c r="EV33" s="1121"/>
      <c r="EW33" s="1109"/>
      <c r="EX33" s="1109"/>
      <c r="EY33" s="1109"/>
      <c r="EZ33" s="1112">
        <f t="shared" si="1979"/>
        <v>0</v>
      </c>
      <c r="FA33" s="1109"/>
      <c r="FB33" s="1109"/>
      <c r="FC33" s="1109"/>
      <c r="FD33" s="1109"/>
      <c r="FE33" s="1109"/>
      <c r="FF33" s="1111"/>
      <c r="FG33" s="1112">
        <f t="shared" si="1980"/>
        <v>0</v>
      </c>
      <c r="FH33" s="1126"/>
      <c r="FI33" s="1110"/>
      <c r="FK33" s="1121"/>
      <c r="FL33" s="1109"/>
      <c r="FM33" s="1109"/>
      <c r="FN33" s="1109"/>
      <c r="FO33" s="1112">
        <f t="shared" si="1981"/>
        <v>0</v>
      </c>
      <c r="FP33" s="1109"/>
      <c r="FQ33" s="1109"/>
      <c r="FR33" s="1109"/>
      <c r="FS33" s="1109"/>
      <c r="FT33" s="1109"/>
      <c r="FU33" s="1111"/>
      <c r="FV33" s="1112">
        <f t="shared" si="1982"/>
        <v>0</v>
      </c>
      <c r="FW33" s="1126"/>
      <c r="FX33" s="1110"/>
      <c r="FZ33" s="1121"/>
      <c r="GA33" s="1109"/>
      <c r="GB33" s="1109"/>
      <c r="GC33" s="1109"/>
      <c r="GD33" s="1112">
        <f t="shared" si="1983"/>
        <v>0</v>
      </c>
      <c r="GE33" s="1109"/>
      <c r="GF33" s="1109"/>
      <c r="GG33" s="1109"/>
      <c r="GH33" s="1109"/>
      <c r="GI33" s="1109"/>
      <c r="GJ33" s="1111"/>
      <c r="GK33" s="1112">
        <f t="shared" si="1984"/>
        <v>0</v>
      </c>
      <c r="GL33" s="1126"/>
      <c r="GM33" s="1110"/>
      <c r="GO33" s="1121"/>
      <c r="GP33" s="1109"/>
      <c r="GQ33" s="1109"/>
      <c r="GR33" s="1109"/>
      <c r="GS33" s="1112">
        <f t="shared" si="1985"/>
        <v>0</v>
      </c>
      <c r="GT33" s="1109"/>
      <c r="GU33" s="1109"/>
      <c r="GV33" s="1109"/>
      <c r="GW33" s="1109"/>
      <c r="GX33" s="1109"/>
      <c r="GY33" s="1111"/>
      <c r="GZ33" s="1112">
        <f t="shared" si="1986"/>
        <v>0</v>
      </c>
      <c r="HA33" s="1126"/>
      <c r="HB33" s="1110"/>
      <c r="HD33" s="1121"/>
      <c r="HE33" s="1109"/>
      <c r="HF33" s="1109"/>
      <c r="HG33" s="1109"/>
      <c r="HH33" s="1112">
        <f t="shared" si="1987"/>
        <v>0</v>
      </c>
      <c r="HI33" s="1109"/>
      <c r="HJ33" s="1109"/>
      <c r="HK33" s="1109"/>
      <c r="HL33" s="1109"/>
      <c r="HM33" s="1109"/>
      <c r="HN33" s="1111"/>
      <c r="HO33" s="1112">
        <f t="shared" si="1988"/>
        <v>0</v>
      </c>
      <c r="HP33" s="1126"/>
      <c r="HQ33" s="1110"/>
      <c r="HS33" s="1121"/>
      <c r="HT33" s="1109"/>
      <c r="HU33" s="1109"/>
      <c r="HV33" s="1109"/>
      <c r="HW33" s="1112">
        <f t="shared" si="1989"/>
        <v>0</v>
      </c>
      <c r="HX33" s="1109"/>
      <c r="HY33" s="1109"/>
      <c r="HZ33" s="1109"/>
      <c r="IA33" s="1109"/>
      <c r="IB33" s="1109"/>
      <c r="IC33" s="1111"/>
      <c r="ID33" s="1112">
        <f t="shared" si="1990"/>
        <v>0</v>
      </c>
      <c r="IE33" s="1126"/>
      <c r="IF33" s="1110"/>
      <c r="IH33" s="1121"/>
      <c r="II33" s="1109"/>
      <c r="IJ33" s="1109"/>
      <c r="IK33" s="1109"/>
      <c r="IL33" s="1112">
        <f t="shared" si="1991"/>
        <v>0</v>
      </c>
      <c r="IM33" s="1109"/>
      <c r="IN33" s="1109"/>
      <c r="IO33" s="1109"/>
      <c r="IP33" s="1109"/>
      <c r="IQ33" s="1109"/>
      <c r="IR33" s="1111"/>
      <c r="IS33" s="1112">
        <f t="shared" si="1992"/>
        <v>0</v>
      </c>
      <c r="IT33" s="1126"/>
      <c r="IU33" s="1110"/>
      <c r="IW33" s="1121"/>
      <c r="IX33" s="1109"/>
      <c r="IY33" s="1109"/>
      <c r="IZ33" s="1109"/>
      <c r="JA33" s="1112">
        <f t="shared" si="1993"/>
        <v>0</v>
      </c>
      <c r="JB33" s="1109"/>
      <c r="JC33" s="1109"/>
      <c r="JD33" s="1109"/>
      <c r="JE33" s="1109"/>
      <c r="JF33" s="1109"/>
      <c r="JG33" s="1111"/>
      <c r="JH33" s="1112">
        <f t="shared" si="1994"/>
        <v>0</v>
      </c>
      <c r="JI33" s="1126"/>
      <c r="JJ33" s="1110"/>
      <c r="JL33" s="1121"/>
      <c r="JM33" s="1109"/>
      <c r="JN33" s="1109"/>
      <c r="JO33" s="1109"/>
      <c r="JP33" s="1112">
        <f t="shared" si="1995"/>
        <v>0</v>
      </c>
      <c r="JQ33" s="1109"/>
      <c r="JR33" s="1109"/>
      <c r="JS33" s="1109"/>
      <c r="JT33" s="1109"/>
      <c r="JU33" s="1109"/>
      <c r="JV33" s="1111"/>
      <c r="JW33" s="1112">
        <f t="shared" si="1996"/>
        <v>0</v>
      </c>
      <c r="JX33" s="1126"/>
      <c r="JY33" s="1110"/>
      <c r="KA33" s="1121"/>
      <c r="KB33" s="1109"/>
      <c r="KC33" s="1109"/>
      <c r="KD33" s="1109"/>
      <c r="KE33" s="1112">
        <f t="shared" si="1997"/>
        <v>0</v>
      </c>
      <c r="KF33" s="1109"/>
      <c r="KG33" s="1109"/>
      <c r="KH33" s="1109"/>
      <c r="KI33" s="1109"/>
      <c r="KJ33" s="1109"/>
      <c r="KK33" s="1111"/>
      <c r="KL33" s="1112">
        <f t="shared" si="1998"/>
        <v>0</v>
      </c>
      <c r="KM33" s="1126"/>
      <c r="KN33" s="1110"/>
      <c r="KP33" s="1121"/>
      <c r="KQ33" s="1109"/>
      <c r="KR33" s="1109"/>
      <c r="KS33" s="1109"/>
      <c r="KT33" s="1112">
        <f t="shared" si="1999"/>
        <v>0</v>
      </c>
      <c r="KU33" s="1109"/>
      <c r="KV33" s="1109"/>
      <c r="KW33" s="1109"/>
      <c r="KX33" s="1109"/>
      <c r="KY33" s="1109"/>
      <c r="KZ33" s="1111"/>
      <c r="LA33" s="1112">
        <f t="shared" si="2000"/>
        <v>0</v>
      </c>
      <c r="LB33" s="1126"/>
      <c r="LC33" s="1110"/>
      <c r="LE33" s="1121"/>
      <c r="LF33" s="1109"/>
      <c r="LG33" s="1109"/>
      <c r="LH33" s="1109"/>
      <c r="LI33" s="1112">
        <f t="shared" si="2001"/>
        <v>0</v>
      </c>
      <c r="LJ33" s="1109"/>
      <c r="LK33" s="1109"/>
      <c r="LL33" s="1109"/>
      <c r="LM33" s="1109"/>
      <c r="LN33" s="1109"/>
      <c r="LO33" s="1111"/>
      <c r="LP33" s="1112">
        <f t="shared" si="2002"/>
        <v>0</v>
      </c>
      <c r="LQ33" s="1126"/>
      <c r="LR33" s="1110"/>
      <c r="LT33" s="1121"/>
      <c r="LU33" s="1109"/>
      <c r="LV33" s="1109"/>
      <c r="LW33" s="1109"/>
      <c r="LX33" s="1112">
        <f t="shared" si="2003"/>
        <v>0</v>
      </c>
      <c r="LY33" s="1109"/>
      <c r="LZ33" s="1109"/>
      <c r="MA33" s="1109"/>
      <c r="MB33" s="1109"/>
      <c r="MC33" s="1109"/>
      <c r="MD33" s="1111"/>
      <c r="ME33" s="1112">
        <f t="shared" si="2004"/>
        <v>0</v>
      </c>
      <c r="MF33" s="1126"/>
      <c r="MG33" s="1110"/>
      <c r="MI33" s="1121"/>
      <c r="MJ33" s="1109"/>
      <c r="MK33" s="1109"/>
      <c r="ML33" s="1109"/>
      <c r="MM33" s="1112">
        <f t="shared" si="2005"/>
        <v>0</v>
      </c>
      <c r="MN33" s="1109"/>
      <c r="MO33" s="1109"/>
      <c r="MP33" s="1109"/>
      <c r="MQ33" s="1109"/>
      <c r="MR33" s="1109"/>
      <c r="MS33" s="1111"/>
      <c r="MT33" s="1112">
        <f t="shared" si="2006"/>
        <v>0</v>
      </c>
      <c r="MU33" s="1126"/>
      <c r="MV33" s="1110"/>
      <c r="MX33" s="1121"/>
      <c r="MY33" s="1109"/>
      <c r="MZ33" s="1109"/>
      <c r="NA33" s="1109"/>
      <c r="NB33" s="1112">
        <f t="shared" si="2007"/>
        <v>0</v>
      </c>
      <c r="NC33" s="1109"/>
      <c r="ND33" s="1109"/>
      <c r="NE33" s="1109"/>
      <c r="NF33" s="1109"/>
      <c r="NG33" s="1109"/>
      <c r="NH33" s="1111"/>
      <c r="NI33" s="1112">
        <f t="shared" si="2008"/>
        <v>0</v>
      </c>
      <c r="NJ33" s="1126"/>
      <c r="NK33" s="1110"/>
      <c r="NM33" s="1121"/>
      <c r="NN33" s="1109"/>
      <c r="NO33" s="1109"/>
      <c r="NP33" s="1109"/>
      <c r="NQ33" s="1112">
        <f t="shared" si="2009"/>
        <v>0</v>
      </c>
      <c r="NR33" s="1109"/>
      <c r="NS33" s="1109"/>
      <c r="NT33" s="1109"/>
      <c r="NU33" s="1109"/>
      <c r="NV33" s="1109"/>
      <c r="NW33" s="1111"/>
      <c r="NX33" s="1112">
        <f t="shared" si="2010"/>
        <v>0</v>
      </c>
      <c r="NY33" s="1126"/>
      <c r="NZ33" s="1110"/>
      <c r="OB33" s="1121"/>
      <c r="OC33" s="1109"/>
      <c r="OD33" s="1109"/>
      <c r="OE33" s="1109"/>
      <c r="OF33" s="1112">
        <f t="shared" si="2011"/>
        <v>0</v>
      </c>
      <c r="OG33" s="1109"/>
      <c r="OH33" s="1109"/>
      <c r="OI33" s="1109"/>
      <c r="OJ33" s="1109"/>
      <c r="OK33" s="1109"/>
      <c r="OL33" s="1111"/>
      <c r="OM33" s="1112">
        <f t="shared" si="2012"/>
        <v>0</v>
      </c>
      <c r="ON33" s="1126"/>
      <c r="OO33" s="1110"/>
      <c r="OQ33" s="1121"/>
      <c r="OR33" s="1109"/>
      <c r="OS33" s="1109"/>
      <c r="OT33" s="1109"/>
      <c r="OU33" s="1112">
        <f t="shared" si="2013"/>
        <v>0</v>
      </c>
      <c r="OV33" s="1109"/>
      <c r="OW33" s="1109"/>
      <c r="OX33" s="1109"/>
      <c r="OY33" s="1109"/>
      <c r="OZ33" s="1109"/>
      <c r="PA33" s="1111"/>
      <c r="PB33" s="1112">
        <f t="shared" si="2014"/>
        <v>0</v>
      </c>
      <c r="PC33" s="1126"/>
      <c r="PD33" s="1110"/>
      <c r="PF33" s="1121"/>
      <c r="PG33" s="1109"/>
      <c r="PH33" s="1109"/>
      <c r="PI33" s="1109"/>
      <c r="PJ33" s="1112">
        <f t="shared" si="2015"/>
        <v>0</v>
      </c>
      <c r="PK33" s="1109"/>
      <c r="PL33" s="1109"/>
      <c r="PM33" s="1109"/>
      <c r="PN33" s="1109"/>
      <c r="PO33" s="1109"/>
      <c r="PP33" s="1111"/>
      <c r="PQ33" s="1112">
        <f t="shared" si="2016"/>
        <v>0</v>
      </c>
      <c r="PR33" s="1126"/>
      <c r="PS33" s="1110"/>
      <c r="PU33" s="1121"/>
      <c r="PV33" s="1109"/>
      <c r="PW33" s="1109"/>
      <c r="PX33" s="1109"/>
      <c r="PY33" s="1112">
        <f t="shared" si="2017"/>
        <v>0</v>
      </c>
      <c r="PZ33" s="1109"/>
      <c r="QA33" s="1109"/>
      <c r="QB33" s="1109"/>
      <c r="QC33" s="1109"/>
      <c r="QD33" s="1109"/>
      <c r="QE33" s="1111"/>
      <c r="QF33" s="1112">
        <f t="shared" si="2018"/>
        <v>0</v>
      </c>
      <c r="QG33" s="1126"/>
      <c r="QH33" s="1110"/>
      <c r="QJ33" s="1121"/>
      <c r="QK33" s="1109"/>
      <c r="QL33" s="1109"/>
      <c r="QM33" s="1109"/>
      <c r="QN33" s="1112">
        <f t="shared" si="2019"/>
        <v>0</v>
      </c>
      <c r="QO33" s="1109"/>
      <c r="QP33" s="1109"/>
      <c r="QQ33" s="1109"/>
      <c r="QR33" s="1109"/>
      <c r="QS33" s="1109"/>
      <c r="QT33" s="1111"/>
      <c r="QU33" s="1112">
        <f t="shared" si="2020"/>
        <v>0</v>
      </c>
      <c r="QV33" s="1126"/>
      <c r="QW33" s="1110"/>
      <c r="QY33" s="1121"/>
      <c r="QZ33" s="1109"/>
      <c r="RA33" s="1109"/>
      <c r="RB33" s="1109"/>
      <c r="RC33" s="1112">
        <f t="shared" si="2021"/>
        <v>0</v>
      </c>
      <c r="RD33" s="1109"/>
      <c r="RE33" s="1109"/>
      <c r="RF33" s="1109"/>
      <c r="RG33" s="1109"/>
      <c r="RH33" s="1109"/>
      <c r="RI33" s="1111"/>
      <c r="RJ33" s="1112">
        <f t="shared" si="2022"/>
        <v>0</v>
      </c>
      <c r="RK33" s="1126"/>
      <c r="RL33" s="1110"/>
      <c r="RN33" s="1121"/>
      <c r="RO33" s="1109"/>
      <c r="RP33" s="1109"/>
      <c r="RQ33" s="1109"/>
      <c r="RR33" s="1112">
        <f t="shared" si="2023"/>
        <v>0</v>
      </c>
      <c r="RS33" s="1109"/>
      <c r="RT33" s="1109"/>
      <c r="RU33" s="1109"/>
      <c r="RV33" s="1109"/>
      <c r="RW33" s="1109"/>
      <c r="RX33" s="1111"/>
      <c r="RY33" s="1112">
        <f t="shared" si="2024"/>
        <v>0</v>
      </c>
      <c r="RZ33" s="1126"/>
      <c r="SA33" s="1110"/>
      <c r="SC33" s="1121"/>
      <c r="SD33" s="1109"/>
      <c r="SE33" s="1109"/>
      <c r="SF33" s="1109"/>
      <c r="SG33" s="1112">
        <f t="shared" si="2025"/>
        <v>0</v>
      </c>
      <c r="SH33" s="1109"/>
      <c r="SI33" s="1109"/>
      <c r="SJ33" s="1109"/>
      <c r="SK33" s="1109"/>
      <c r="SL33" s="1109"/>
      <c r="SM33" s="1111"/>
      <c r="SN33" s="1112">
        <f t="shared" si="2026"/>
        <v>0</v>
      </c>
      <c r="SO33" s="1126"/>
      <c r="SP33" s="1110"/>
      <c r="SR33" s="1121"/>
      <c r="SS33" s="1109"/>
      <c r="ST33" s="1109"/>
      <c r="SU33" s="1109"/>
      <c r="SV33" s="1112">
        <f t="shared" si="2027"/>
        <v>0</v>
      </c>
      <c r="SW33" s="1109"/>
      <c r="SX33" s="1109"/>
      <c r="SY33" s="1109"/>
      <c r="SZ33" s="1109"/>
      <c r="TA33" s="1109"/>
      <c r="TB33" s="1111"/>
      <c r="TC33" s="1112">
        <f t="shared" si="2028"/>
        <v>0</v>
      </c>
      <c r="TD33" s="1126"/>
      <c r="TE33" s="1110"/>
      <c r="TG33" s="1121"/>
      <c r="TH33" s="1109"/>
      <c r="TI33" s="1109"/>
      <c r="TJ33" s="1109"/>
      <c r="TK33" s="1112">
        <f t="shared" si="2029"/>
        <v>0</v>
      </c>
      <c r="TL33" s="1109"/>
      <c r="TM33" s="1109"/>
      <c r="TN33" s="1109"/>
      <c r="TO33" s="1109"/>
      <c r="TP33" s="1109"/>
      <c r="TQ33" s="1111"/>
      <c r="TR33" s="1112">
        <f t="shared" si="2030"/>
        <v>0</v>
      </c>
      <c r="TS33" s="1126"/>
      <c r="TT33" s="1110"/>
      <c r="TV33" s="1121"/>
      <c r="TW33" s="1109"/>
      <c r="TX33" s="1109"/>
      <c r="TY33" s="1109"/>
      <c r="TZ33" s="1112">
        <f t="shared" si="2031"/>
        <v>0</v>
      </c>
      <c r="UA33" s="1109"/>
      <c r="UB33" s="1109"/>
      <c r="UC33" s="1109"/>
      <c r="UD33" s="1109"/>
      <c r="UE33" s="1109"/>
      <c r="UF33" s="1111"/>
      <c r="UG33" s="1112">
        <f t="shared" si="2032"/>
        <v>0</v>
      </c>
      <c r="UH33" s="1126"/>
      <c r="UI33" s="1110"/>
      <c r="UK33" s="1121"/>
      <c r="UL33" s="1109"/>
      <c r="UM33" s="1109"/>
      <c r="UN33" s="1109"/>
      <c r="UO33" s="1112">
        <f t="shared" si="2033"/>
        <v>0</v>
      </c>
      <c r="UP33" s="1109"/>
      <c r="UQ33" s="1109"/>
      <c r="UR33" s="1109"/>
      <c r="US33" s="1109"/>
      <c r="UT33" s="1109"/>
      <c r="UU33" s="1111"/>
      <c r="UV33" s="1112">
        <f t="shared" si="2034"/>
        <v>0</v>
      </c>
      <c r="UW33" s="1126"/>
      <c r="UX33" s="1110"/>
      <c r="UZ33" s="1121"/>
      <c r="VA33" s="1109"/>
      <c r="VB33" s="1109"/>
      <c r="VC33" s="1109"/>
      <c r="VD33" s="1112">
        <f t="shared" si="2035"/>
        <v>0</v>
      </c>
      <c r="VE33" s="1109"/>
      <c r="VF33" s="1109"/>
      <c r="VG33" s="1109"/>
      <c r="VH33" s="1109"/>
      <c r="VI33" s="1109"/>
      <c r="VJ33" s="1111"/>
      <c r="VK33" s="1112">
        <f t="shared" si="2036"/>
        <v>0</v>
      </c>
      <c r="VL33" s="1126"/>
      <c r="VM33" s="1110"/>
      <c r="VO33" s="1121"/>
      <c r="VP33" s="1109"/>
      <c r="VQ33" s="1109"/>
      <c r="VR33" s="1109"/>
      <c r="VS33" s="1112">
        <f t="shared" si="2037"/>
        <v>0</v>
      </c>
      <c r="VT33" s="1109"/>
      <c r="VU33" s="1109"/>
      <c r="VV33" s="1109"/>
      <c r="VW33" s="1109"/>
      <c r="VX33" s="1109"/>
      <c r="VY33" s="1111"/>
      <c r="VZ33" s="1112">
        <f t="shared" si="2038"/>
        <v>0</v>
      </c>
      <c r="WA33" s="1126"/>
      <c r="WB33" s="1110"/>
      <c r="WD33" s="1121"/>
      <c r="WE33" s="1109"/>
      <c r="WF33" s="1109"/>
      <c r="WG33" s="1109"/>
      <c r="WH33" s="1112">
        <f t="shared" si="2039"/>
        <v>0</v>
      </c>
      <c r="WI33" s="1109"/>
      <c r="WJ33" s="1109"/>
      <c r="WK33" s="1109"/>
      <c r="WL33" s="1109"/>
      <c r="WM33" s="1109"/>
      <c r="WN33" s="1111"/>
      <c r="WO33" s="1112">
        <f t="shared" si="2040"/>
        <v>0</v>
      </c>
      <c r="WP33" s="1126"/>
      <c r="WQ33" s="1110"/>
      <c r="WS33" s="1121"/>
      <c r="WT33" s="1109"/>
      <c r="WU33" s="1109"/>
      <c r="WV33" s="1109"/>
      <c r="WW33" s="1112">
        <f t="shared" si="2041"/>
        <v>0</v>
      </c>
      <c r="WX33" s="1109"/>
      <c r="WY33" s="1109"/>
      <c r="WZ33" s="1109"/>
      <c r="XA33" s="1109"/>
      <c r="XB33" s="1109"/>
      <c r="XC33" s="1111"/>
      <c r="XD33" s="1112">
        <f t="shared" si="2042"/>
        <v>0</v>
      </c>
      <c r="XE33" s="1126"/>
      <c r="XF33" s="1110"/>
      <c r="XH33" s="1121"/>
      <c r="XI33" s="1109"/>
      <c r="XJ33" s="1109"/>
      <c r="XK33" s="1109"/>
      <c r="XL33" s="1112">
        <f t="shared" si="2043"/>
        <v>0</v>
      </c>
      <c r="XM33" s="1109"/>
      <c r="XN33" s="1109"/>
      <c r="XO33" s="1109"/>
      <c r="XP33" s="1109"/>
      <c r="XQ33" s="1109"/>
      <c r="XR33" s="1111"/>
      <c r="XS33" s="1112">
        <f t="shared" si="2044"/>
        <v>0</v>
      </c>
      <c r="XT33" s="1126"/>
      <c r="XU33" s="1110"/>
      <c r="XW33" s="1121"/>
      <c r="XX33" s="1109"/>
      <c r="XY33" s="1109"/>
      <c r="XZ33" s="1109"/>
      <c r="YA33" s="1112">
        <f t="shared" si="2045"/>
        <v>0</v>
      </c>
      <c r="YB33" s="1109"/>
      <c r="YC33" s="1109"/>
      <c r="YD33" s="1109"/>
      <c r="YE33" s="1109"/>
      <c r="YF33" s="1109"/>
      <c r="YG33" s="1111"/>
      <c r="YH33" s="1112">
        <f t="shared" si="2046"/>
        <v>0</v>
      </c>
      <c r="YI33" s="1126"/>
      <c r="YJ33" s="1110"/>
      <c r="YL33" s="1121"/>
      <c r="YM33" s="1109"/>
      <c r="YN33" s="1109"/>
      <c r="YO33" s="1109"/>
      <c r="YP33" s="1112">
        <f t="shared" si="2047"/>
        <v>0</v>
      </c>
      <c r="YQ33" s="1109"/>
      <c r="YR33" s="1109"/>
      <c r="YS33" s="1109"/>
      <c r="YT33" s="1109"/>
      <c r="YU33" s="1109"/>
      <c r="YV33" s="1111"/>
      <c r="YW33" s="1112">
        <f t="shared" si="2048"/>
        <v>0</v>
      </c>
      <c r="YX33" s="1126"/>
      <c r="YY33" s="1110"/>
      <c r="ZA33" s="1121"/>
      <c r="ZB33" s="1109"/>
      <c r="ZC33" s="1109"/>
      <c r="ZD33" s="1109"/>
      <c r="ZE33" s="1112">
        <f t="shared" si="2049"/>
        <v>0</v>
      </c>
      <c r="ZF33" s="1109"/>
      <c r="ZG33" s="1109"/>
      <c r="ZH33" s="1109"/>
      <c r="ZI33" s="1109"/>
      <c r="ZJ33" s="1109"/>
      <c r="ZK33" s="1111"/>
      <c r="ZL33" s="1112">
        <f t="shared" si="2050"/>
        <v>0</v>
      </c>
      <c r="ZM33" s="1126"/>
      <c r="ZN33" s="1110"/>
      <c r="ZP33" s="1121"/>
      <c r="ZQ33" s="1109"/>
      <c r="ZR33" s="1109"/>
      <c r="ZS33" s="1109"/>
      <c r="ZT33" s="1112">
        <f t="shared" si="2051"/>
        <v>0</v>
      </c>
      <c r="ZU33" s="1109"/>
      <c r="ZV33" s="1109"/>
      <c r="ZW33" s="1109"/>
      <c r="ZX33" s="1109"/>
      <c r="ZY33" s="1109"/>
      <c r="ZZ33" s="1111"/>
      <c r="AAA33" s="1112">
        <f t="shared" si="2052"/>
        <v>0</v>
      </c>
      <c r="AAB33" s="1126"/>
      <c r="AAC33" s="1110"/>
      <c r="AAE33" s="1121"/>
      <c r="AAF33" s="1109"/>
      <c r="AAG33" s="1109"/>
      <c r="AAH33" s="1109"/>
      <c r="AAI33" s="1112">
        <f t="shared" si="2053"/>
        <v>0</v>
      </c>
      <c r="AAJ33" s="1109"/>
      <c r="AAK33" s="1109"/>
      <c r="AAL33" s="1109"/>
      <c r="AAM33" s="1109"/>
      <c r="AAN33" s="1109"/>
      <c r="AAO33" s="1111"/>
      <c r="AAP33" s="1112">
        <f t="shared" si="2054"/>
        <v>0</v>
      </c>
      <c r="AAQ33" s="1126"/>
      <c r="AAR33" s="1110"/>
      <c r="AAT33" s="1121"/>
      <c r="AAU33" s="1109"/>
      <c r="AAV33" s="1109"/>
      <c r="AAW33" s="1109"/>
      <c r="AAX33" s="1112">
        <f t="shared" si="2055"/>
        <v>0</v>
      </c>
      <c r="AAY33" s="1109"/>
      <c r="AAZ33" s="1109"/>
      <c r="ABA33" s="1109"/>
      <c r="ABB33" s="1109"/>
      <c r="ABC33" s="1109"/>
      <c r="ABD33" s="1111"/>
      <c r="ABE33" s="1112">
        <f t="shared" si="2056"/>
        <v>0</v>
      </c>
      <c r="ABF33" s="1126"/>
      <c r="ABG33" s="1110"/>
      <c r="ABI33" s="1121"/>
      <c r="ABJ33" s="1109"/>
      <c r="ABK33" s="1109"/>
      <c r="ABL33" s="1109"/>
      <c r="ABM33" s="1112">
        <f t="shared" si="2057"/>
        <v>0</v>
      </c>
      <c r="ABN33" s="1109"/>
      <c r="ABO33" s="1109"/>
      <c r="ABP33" s="1109"/>
      <c r="ABQ33" s="1109"/>
      <c r="ABR33" s="1109"/>
      <c r="ABS33" s="1111"/>
      <c r="ABT33" s="1112">
        <f t="shared" si="2058"/>
        <v>0</v>
      </c>
      <c r="ABU33" s="1126"/>
      <c r="ABV33" s="1110"/>
      <c r="ABX33" s="1121"/>
      <c r="ABY33" s="1109"/>
      <c r="ABZ33" s="1109"/>
      <c r="ACA33" s="1109"/>
      <c r="ACB33" s="1112">
        <f t="shared" si="2059"/>
        <v>0</v>
      </c>
      <c r="ACC33" s="1109"/>
      <c r="ACD33" s="1109"/>
      <c r="ACE33" s="1109"/>
      <c r="ACF33" s="1109"/>
      <c r="ACG33" s="1109"/>
      <c r="ACH33" s="1111"/>
      <c r="ACI33" s="1112">
        <f t="shared" si="2060"/>
        <v>0</v>
      </c>
      <c r="ACJ33" s="1126"/>
      <c r="ACK33" s="1110"/>
      <c r="ACM33" s="1121"/>
      <c r="ACN33" s="1109"/>
      <c r="ACO33" s="1109"/>
      <c r="ACP33" s="1109"/>
      <c r="ACQ33" s="1112">
        <f t="shared" si="2061"/>
        <v>0</v>
      </c>
      <c r="ACR33" s="1109"/>
      <c r="ACS33" s="1109"/>
      <c r="ACT33" s="1109"/>
      <c r="ACU33" s="1109"/>
      <c r="ACV33" s="1109"/>
      <c r="ACW33" s="1111"/>
      <c r="ACX33" s="1112">
        <f t="shared" si="2062"/>
        <v>0</v>
      </c>
      <c r="ACY33" s="1126"/>
      <c r="ACZ33" s="1110"/>
      <c r="ADB33" s="1121"/>
      <c r="ADC33" s="1109"/>
      <c r="ADD33" s="1109"/>
      <c r="ADE33" s="1109"/>
      <c r="ADF33" s="1112">
        <f t="shared" si="2063"/>
        <v>0</v>
      </c>
      <c r="ADG33" s="1109"/>
      <c r="ADH33" s="1109"/>
      <c r="ADI33" s="1109"/>
      <c r="ADJ33" s="1109"/>
      <c r="ADK33" s="1109"/>
      <c r="ADL33" s="1111"/>
      <c r="ADM33" s="1112">
        <f t="shared" si="2064"/>
        <v>0</v>
      </c>
      <c r="ADN33" s="1126"/>
      <c r="ADO33" s="1110"/>
      <c r="ADQ33" s="1121"/>
      <c r="ADR33" s="1109"/>
      <c r="ADS33" s="1109"/>
      <c r="ADT33" s="1109"/>
      <c r="ADU33" s="1112">
        <f t="shared" si="2065"/>
        <v>0</v>
      </c>
      <c r="ADV33" s="1109"/>
      <c r="ADW33" s="1109"/>
      <c r="ADX33" s="1109"/>
      <c r="ADY33" s="1109"/>
      <c r="ADZ33" s="1109"/>
      <c r="AEA33" s="1111"/>
      <c r="AEB33" s="1112">
        <f t="shared" si="2066"/>
        <v>0</v>
      </c>
      <c r="AEC33" s="1126"/>
      <c r="AED33" s="1110"/>
      <c r="AEF33" s="1121"/>
      <c r="AEG33" s="1109"/>
      <c r="AEH33" s="1109"/>
      <c r="AEI33" s="1109"/>
      <c r="AEJ33" s="1112">
        <f t="shared" si="2067"/>
        <v>0</v>
      </c>
      <c r="AEK33" s="1109"/>
      <c r="AEL33" s="1109"/>
      <c r="AEM33" s="1109"/>
      <c r="AEN33" s="1109"/>
      <c r="AEO33" s="1109"/>
      <c r="AEP33" s="1111"/>
      <c r="AEQ33" s="1112">
        <f t="shared" si="2068"/>
        <v>0</v>
      </c>
      <c r="AER33" s="1126"/>
      <c r="AES33" s="1110"/>
      <c r="AEU33" s="1121"/>
      <c r="AEV33" s="1109"/>
      <c r="AEW33" s="1109"/>
      <c r="AEX33" s="1109"/>
      <c r="AEY33" s="1112">
        <f t="shared" si="2069"/>
        <v>0</v>
      </c>
      <c r="AEZ33" s="1109"/>
      <c r="AFA33" s="1109"/>
      <c r="AFB33" s="1109"/>
      <c r="AFC33" s="1109"/>
      <c r="AFD33" s="1109"/>
      <c r="AFE33" s="1111"/>
      <c r="AFF33" s="1112">
        <f t="shared" si="2070"/>
        <v>0</v>
      </c>
      <c r="AFG33" s="1126"/>
      <c r="AFH33" s="1110"/>
      <c r="AFJ33" s="1121"/>
      <c r="AFK33" s="1109"/>
      <c r="AFL33" s="1109"/>
      <c r="AFM33" s="1109"/>
      <c r="AFN33" s="1112">
        <f t="shared" si="2071"/>
        <v>0</v>
      </c>
      <c r="AFO33" s="1109"/>
      <c r="AFP33" s="1109"/>
      <c r="AFQ33" s="1109"/>
      <c r="AFR33" s="1109"/>
      <c r="AFS33" s="1109"/>
      <c r="AFT33" s="1111"/>
      <c r="AFU33" s="1112">
        <f t="shared" si="2072"/>
        <v>0</v>
      </c>
      <c r="AFV33" s="1126"/>
      <c r="AFW33" s="1110"/>
      <c r="AFY33" s="1121"/>
      <c r="AFZ33" s="1109"/>
      <c r="AGA33" s="1109"/>
      <c r="AGB33" s="1109"/>
      <c r="AGC33" s="1112">
        <f t="shared" si="2073"/>
        <v>0</v>
      </c>
      <c r="AGD33" s="1109"/>
      <c r="AGE33" s="1109"/>
      <c r="AGF33" s="1109"/>
      <c r="AGG33" s="1109"/>
      <c r="AGH33" s="1109"/>
      <c r="AGI33" s="1111"/>
      <c r="AGJ33" s="1112">
        <f t="shared" si="2074"/>
        <v>0</v>
      </c>
      <c r="AGK33" s="1126"/>
      <c r="AGL33" s="1110"/>
      <c r="AGN33" s="1121"/>
      <c r="AGO33" s="1109"/>
      <c r="AGP33" s="1109"/>
      <c r="AGQ33" s="1109"/>
      <c r="AGR33" s="1112">
        <f t="shared" si="2075"/>
        <v>0</v>
      </c>
      <c r="AGS33" s="1109"/>
      <c r="AGT33" s="1109"/>
      <c r="AGU33" s="1109"/>
      <c r="AGV33" s="1109"/>
      <c r="AGW33" s="1109"/>
      <c r="AGX33" s="1111"/>
      <c r="AGY33" s="1112">
        <f t="shared" si="2076"/>
        <v>0</v>
      </c>
      <c r="AGZ33" s="1126"/>
      <c r="AHA33" s="1110"/>
      <c r="AHC33" s="1121"/>
      <c r="AHD33" s="1109"/>
      <c r="AHE33" s="1109"/>
      <c r="AHF33" s="1109"/>
      <c r="AHG33" s="1112">
        <f t="shared" si="2077"/>
        <v>0</v>
      </c>
      <c r="AHH33" s="1109"/>
      <c r="AHI33" s="1109"/>
      <c r="AHJ33" s="1109"/>
      <c r="AHK33" s="1109"/>
      <c r="AHL33" s="1109"/>
      <c r="AHM33" s="1111"/>
      <c r="AHN33" s="1112">
        <f t="shared" si="2078"/>
        <v>0</v>
      </c>
      <c r="AHO33" s="1126"/>
      <c r="AHP33" s="1110"/>
      <c r="AHR33" s="1121"/>
      <c r="AHS33" s="1109"/>
      <c r="AHT33" s="1109"/>
      <c r="AHU33" s="1109"/>
      <c r="AHV33" s="1112">
        <f t="shared" si="2079"/>
        <v>0</v>
      </c>
      <c r="AHW33" s="1109"/>
      <c r="AHX33" s="1109"/>
      <c r="AHY33" s="1109"/>
      <c r="AHZ33" s="1109"/>
      <c r="AIA33" s="1109"/>
      <c r="AIB33" s="1111"/>
      <c r="AIC33" s="1112">
        <f t="shared" si="2080"/>
        <v>0</v>
      </c>
      <c r="AID33" s="1126"/>
      <c r="AIE33" s="1110"/>
      <c r="AIG33" s="1121"/>
      <c r="AIH33" s="1109"/>
      <c r="AII33" s="1109"/>
      <c r="AIJ33" s="1109"/>
      <c r="AIK33" s="1112">
        <f t="shared" si="2081"/>
        <v>0</v>
      </c>
      <c r="AIL33" s="1109"/>
      <c r="AIM33" s="1109"/>
      <c r="AIN33" s="1109"/>
      <c r="AIO33" s="1109"/>
      <c r="AIP33" s="1109"/>
      <c r="AIQ33" s="1111"/>
      <c r="AIR33" s="1112">
        <f t="shared" si="2082"/>
        <v>0</v>
      </c>
      <c r="AIS33" s="1126"/>
      <c r="AIT33" s="1110"/>
      <c r="AIV33" s="1121"/>
      <c r="AIW33" s="1109"/>
      <c r="AIX33" s="1109"/>
      <c r="AIY33" s="1109"/>
      <c r="AIZ33" s="1112">
        <f t="shared" si="2083"/>
        <v>0</v>
      </c>
      <c r="AJA33" s="1109"/>
      <c r="AJB33" s="1109"/>
      <c r="AJC33" s="1109"/>
      <c r="AJD33" s="1109"/>
      <c r="AJE33" s="1109"/>
      <c r="AJF33" s="1111"/>
      <c r="AJG33" s="1112">
        <f t="shared" si="2084"/>
        <v>0</v>
      </c>
      <c r="AJH33" s="1126"/>
      <c r="AJI33" s="1110"/>
      <c r="AJK33" s="1121"/>
      <c r="AJL33" s="1109"/>
      <c r="AJM33" s="1109"/>
      <c r="AJN33" s="1109"/>
      <c r="AJO33" s="1112">
        <f t="shared" si="2085"/>
        <v>0</v>
      </c>
      <c r="AJP33" s="1109"/>
      <c r="AJQ33" s="1109"/>
      <c r="AJR33" s="1109"/>
      <c r="AJS33" s="1109"/>
      <c r="AJT33" s="1109"/>
      <c r="AJU33" s="1111"/>
      <c r="AJV33" s="1112">
        <f t="shared" si="2086"/>
        <v>0</v>
      </c>
      <c r="AJW33" s="1126"/>
      <c r="AJX33" s="1110"/>
      <c r="AJZ33" s="1121"/>
      <c r="AKA33" s="1109"/>
      <c r="AKB33" s="1109"/>
      <c r="AKC33" s="1109"/>
      <c r="AKD33" s="1112">
        <f t="shared" si="2087"/>
        <v>0</v>
      </c>
      <c r="AKE33" s="1109"/>
      <c r="AKF33" s="1109"/>
      <c r="AKG33" s="1109"/>
      <c r="AKH33" s="1109"/>
      <c r="AKI33" s="1109"/>
      <c r="AKJ33" s="1111"/>
      <c r="AKK33" s="1112">
        <f t="shared" si="2088"/>
        <v>0</v>
      </c>
      <c r="AKL33" s="1126"/>
      <c r="AKM33" s="1110"/>
      <c r="AKO33" s="1121"/>
      <c r="AKP33" s="1109"/>
      <c r="AKQ33" s="1109"/>
      <c r="AKR33" s="1109"/>
      <c r="AKS33" s="1112">
        <f t="shared" si="2089"/>
        <v>0</v>
      </c>
      <c r="AKT33" s="1109"/>
      <c r="AKU33" s="1109"/>
      <c r="AKV33" s="1109"/>
      <c r="AKW33" s="1109"/>
      <c r="AKX33" s="1109"/>
      <c r="AKY33" s="1111"/>
      <c r="AKZ33" s="1112">
        <f t="shared" si="2090"/>
        <v>0</v>
      </c>
      <c r="ALA33" s="1126"/>
      <c r="ALB33" s="1110"/>
      <c r="ALD33" s="1121"/>
      <c r="ALE33" s="1109"/>
      <c r="ALF33" s="1109"/>
      <c r="ALG33" s="1109"/>
      <c r="ALH33" s="1112">
        <f t="shared" si="2091"/>
        <v>0</v>
      </c>
      <c r="ALI33" s="1109"/>
      <c r="ALJ33" s="1109"/>
      <c r="ALK33" s="1109"/>
      <c r="ALL33" s="1109"/>
      <c r="ALM33" s="1109"/>
      <c r="ALN33" s="1111"/>
      <c r="ALO33" s="1112">
        <f t="shared" si="2092"/>
        <v>0</v>
      </c>
      <c r="ALP33" s="1126"/>
      <c r="ALQ33" s="1110"/>
      <c r="ALS33" s="1121"/>
      <c r="ALT33" s="1109"/>
      <c r="ALU33" s="1109"/>
      <c r="ALV33" s="1109"/>
      <c r="ALW33" s="1112">
        <f t="shared" si="2093"/>
        <v>0</v>
      </c>
      <c r="ALX33" s="1109"/>
      <c r="ALY33" s="1109"/>
      <c r="ALZ33" s="1109"/>
      <c r="AMA33" s="1109"/>
      <c r="AMB33" s="1109"/>
      <c r="AMC33" s="1111"/>
      <c r="AMD33" s="1112">
        <f t="shared" si="2094"/>
        <v>0</v>
      </c>
      <c r="AME33" s="1126"/>
      <c r="AMF33" s="1110"/>
      <c r="AMH33" s="1121"/>
      <c r="AMI33" s="1109"/>
      <c r="AMJ33" s="1109"/>
      <c r="AMK33" s="1109"/>
      <c r="AML33" s="1112">
        <f t="shared" si="2095"/>
        <v>0</v>
      </c>
      <c r="AMM33" s="1109"/>
      <c r="AMN33" s="1109"/>
      <c r="AMO33" s="1109"/>
      <c r="AMP33" s="1109"/>
      <c r="AMQ33" s="1109"/>
      <c r="AMR33" s="1111"/>
      <c r="AMS33" s="1112">
        <f t="shared" si="2096"/>
        <v>0</v>
      </c>
      <c r="AMT33" s="1126"/>
      <c r="AMU33" s="1110"/>
      <c r="AMW33" s="1121"/>
      <c r="AMX33" s="1109"/>
      <c r="AMY33" s="1109"/>
      <c r="AMZ33" s="1109"/>
      <c r="ANA33" s="1112">
        <f t="shared" si="2097"/>
        <v>0</v>
      </c>
      <c r="ANB33" s="1109"/>
      <c r="ANC33" s="1109"/>
      <c r="AND33" s="1109"/>
      <c r="ANE33" s="1109"/>
      <c r="ANF33" s="1109"/>
      <c r="ANG33" s="1111"/>
      <c r="ANH33" s="1112">
        <f t="shared" si="2098"/>
        <v>0</v>
      </c>
      <c r="ANI33" s="1126"/>
      <c r="ANJ33" s="1110"/>
      <c r="ANL33" s="1121"/>
      <c r="ANM33" s="1109"/>
      <c r="ANN33" s="1109"/>
      <c r="ANO33" s="1109"/>
      <c r="ANP33" s="1112">
        <f t="shared" si="2099"/>
        <v>0</v>
      </c>
      <c r="ANQ33" s="1109"/>
      <c r="ANR33" s="1109"/>
      <c r="ANS33" s="1109"/>
      <c r="ANT33" s="1109"/>
      <c r="ANU33" s="1109"/>
      <c r="ANV33" s="1111"/>
      <c r="ANW33" s="1112">
        <f t="shared" si="2100"/>
        <v>0</v>
      </c>
      <c r="ANX33" s="1126"/>
      <c r="ANY33" s="1110"/>
      <c r="AOA33" s="1121"/>
      <c r="AOB33" s="1109"/>
      <c r="AOC33" s="1109"/>
      <c r="AOD33" s="1109"/>
      <c r="AOE33" s="1112">
        <f t="shared" si="2101"/>
        <v>0</v>
      </c>
      <c r="AOF33" s="1109"/>
      <c r="AOG33" s="1109"/>
      <c r="AOH33" s="1109"/>
      <c r="AOI33" s="1109"/>
      <c r="AOJ33" s="1109"/>
      <c r="AOK33" s="1111"/>
      <c r="AOL33" s="1112">
        <f t="shared" si="2102"/>
        <v>0</v>
      </c>
      <c r="AOM33" s="1126"/>
      <c r="AON33" s="1110"/>
      <c r="AOP33" s="1121"/>
      <c r="AOQ33" s="1109"/>
      <c r="AOR33" s="1109"/>
      <c r="AOS33" s="1109"/>
      <c r="AOT33" s="1112">
        <f t="shared" si="2103"/>
        <v>0</v>
      </c>
      <c r="AOU33" s="1109"/>
      <c r="AOV33" s="1109"/>
      <c r="AOW33" s="1109"/>
      <c r="AOX33" s="1109"/>
      <c r="AOY33" s="1109"/>
      <c r="AOZ33" s="1111"/>
      <c r="APA33" s="1112">
        <f t="shared" si="2104"/>
        <v>0</v>
      </c>
      <c r="APB33" s="1126"/>
      <c r="APC33" s="1110"/>
      <c r="APE33" s="1121"/>
      <c r="APF33" s="1109"/>
      <c r="APG33" s="1109"/>
      <c r="APH33" s="1109"/>
      <c r="API33" s="1112">
        <f t="shared" si="2105"/>
        <v>0</v>
      </c>
      <c r="APJ33" s="1109"/>
      <c r="APK33" s="1109"/>
      <c r="APL33" s="1109"/>
      <c r="APM33" s="1109"/>
      <c r="APN33" s="1109"/>
      <c r="APO33" s="1111"/>
      <c r="APP33" s="1112">
        <f t="shared" si="2106"/>
        <v>0</v>
      </c>
      <c r="APQ33" s="1126"/>
      <c r="APR33" s="1110"/>
      <c r="APT33" s="1121"/>
      <c r="APU33" s="1109"/>
      <c r="APV33" s="1109"/>
      <c r="APW33" s="1109"/>
      <c r="APX33" s="1112">
        <f t="shared" si="2107"/>
        <v>0</v>
      </c>
      <c r="APY33" s="1109"/>
      <c r="APZ33" s="1109"/>
      <c r="AQA33" s="1109"/>
      <c r="AQB33" s="1109"/>
      <c r="AQC33" s="1109"/>
      <c r="AQD33" s="1111"/>
      <c r="AQE33" s="1112">
        <f t="shared" si="2108"/>
        <v>0</v>
      </c>
      <c r="AQF33" s="1126"/>
      <c r="AQG33" s="1110"/>
      <c r="AQI33" s="1121"/>
      <c r="AQJ33" s="1109"/>
      <c r="AQK33" s="1109"/>
      <c r="AQL33" s="1109"/>
      <c r="AQM33" s="1112">
        <f t="shared" si="2109"/>
        <v>0</v>
      </c>
      <c r="AQN33" s="1109"/>
      <c r="AQO33" s="1109"/>
      <c r="AQP33" s="1109"/>
      <c r="AQQ33" s="1109"/>
      <c r="AQR33" s="1109"/>
      <c r="AQS33" s="1111"/>
      <c r="AQT33" s="1112">
        <f t="shared" si="2110"/>
        <v>0</v>
      </c>
      <c r="AQU33" s="1126"/>
      <c r="AQV33" s="1110"/>
      <c r="AQX33" s="1121"/>
      <c r="AQY33" s="1109"/>
      <c r="AQZ33" s="1109"/>
      <c r="ARA33" s="1109"/>
      <c r="ARB33" s="1112">
        <f t="shared" si="2111"/>
        <v>0</v>
      </c>
      <c r="ARC33" s="1109"/>
      <c r="ARD33" s="1109"/>
      <c r="ARE33" s="1109"/>
      <c r="ARF33" s="1109"/>
      <c r="ARG33" s="1109"/>
      <c r="ARH33" s="1111"/>
      <c r="ARI33" s="1112">
        <f t="shared" si="2112"/>
        <v>0</v>
      </c>
      <c r="ARJ33" s="1126"/>
      <c r="ARK33" s="1110"/>
      <c r="ARM33" s="1121"/>
      <c r="ARN33" s="1109"/>
      <c r="ARO33" s="1109"/>
      <c r="ARP33" s="1109"/>
      <c r="ARQ33" s="1112">
        <f t="shared" si="2113"/>
        <v>0</v>
      </c>
      <c r="ARR33" s="1109"/>
      <c r="ARS33" s="1109"/>
      <c r="ART33" s="1109"/>
      <c r="ARU33" s="1109"/>
      <c r="ARV33" s="1109"/>
      <c r="ARW33" s="1111"/>
      <c r="ARX33" s="1112">
        <f t="shared" si="2114"/>
        <v>0</v>
      </c>
      <c r="ARY33" s="1126"/>
      <c r="ARZ33" s="1110"/>
      <c r="ASB33" s="1121"/>
      <c r="ASC33" s="1109"/>
      <c r="ASD33" s="1109"/>
      <c r="ASE33" s="1109"/>
      <c r="ASF33" s="1112">
        <f t="shared" si="2115"/>
        <v>0</v>
      </c>
      <c r="ASG33" s="1109"/>
      <c r="ASH33" s="1109"/>
      <c r="ASI33" s="1109"/>
      <c r="ASJ33" s="1109"/>
      <c r="ASK33" s="1109"/>
      <c r="ASL33" s="1111"/>
      <c r="ASM33" s="1112">
        <f t="shared" si="2116"/>
        <v>0</v>
      </c>
      <c r="ASN33" s="1126"/>
      <c r="ASO33" s="1110"/>
      <c r="ASQ33" s="1121"/>
      <c r="ASR33" s="1109"/>
      <c r="ASS33" s="1109"/>
      <c r="AST33" s="1109"/>
      <c r="ASU33" s="1112">
        <f t="shared" si="2117"/>
        <v>0</v>
      </c>
      <c r="ASV33" s="1109"/>
      <c r="ASW33" s="1109"/>
      <c r="ASX33" s="1109"/>
      <c r="ASY33" s="1109"/>
      <c r="ASZ33" s="1109"/>
      <c r="ATA33" s="1111"/>
      <c r="ATB33" s="1112">
        <f t="shared" si="2118"/>
        <v>0</v>
      </c>
      <c r="ATC33" s="1126"/>
      <c r="ATD33" s="1110"/>
      <c r="ATF33" s="1121"/>
      <c r="ATG33" s="1109"/>
      <c r="ATH33" s="1109"/>
      <c r="ATI33" s="1109"/>
      <c r="ATJ33" s="1112">
        <f t="shared" si="2119"/>
        <v>0</v>
      </c>
      <c r="ATK33" s="1109"/>
      <c r="ATL33" s="1109"/>
      <c r="ATM33" s="1109"/>
      <c r="ATN33" s="1109"/>
      <c r="ATO33" s="1109"/>
      <c r="ATP33" s="1111"/>
      <c r="ATQ33" s="1112">
        <f t="shared" si="2120"/>
        <v>0</v>
      </c>
      <c r="ATR33" s="1126"/>
      <c r="ATS33" s="1110"/>
      <c r="ATU33" s="1121"/>
      <c r="ATV33" s="1109"/>
      <c r="ATW33" s="1109"/>
      <c r="ATX33" s="1109"/>
      <c r="ATY33" s="1112">
        <f t="shared" si="2121"/>
        <v>0</v>
      </c>
      <c r="ATZ33" s="1109"/>
      <c r="AUA33" s="1109"/>
      <c r="AUB33" s="1109"/>
      <c r="AUC33" s="1109"/>
      <c r="AUD33" s="1109"/>
      <c r="AUE33" s="1111"/>
      <c r="AUF33" s="1112">
        <f t="shared" si="2122"/>
        <v>0</v>
      </c>
      <c r="AUG33" s="1126"/>
      <c r="AUH33" s="1110"/>
      <c r="AUJ33" s="1121"/>
      <c r="AUK33" s="1109"/>
      <c r="AUL33" s="1109"/>
      <c r="AUM33" s="1109"/>
      <c r="AUN33" s="1112">
        <f t="shared" si="2123"/>
        <v>0</v>
      </c>
      <c r="AUO33" s="1109"/>
      <c r="AUP33" s="1109"/>
      <c r="AUQ33" s="1109"/>
      <c r="AUR33" s="1109"/>
      <c r="AUS33" s="1109"/>
      <c r="AUT33" s="1111"/>
      <c r="AUU33" s="1112">
        <f t="shared" si="2124"/>
        <v>0</v>
      </c>
      <c r="AUV33" s="1126"/>
      <c r="AUW33" s="1110"/>
      <c r="AUY33" s="1121"/>
      <c r="AUZ33" s="1109"/>
      <c r="AVA33" s="1109"/>
      <c r="AVB33" s="1109"/>
      <c r="AVC33" s="1112">
        <f t="shared" si="2125"/>
        <v>0</v>
      </c>
      <c r="AVD33" s="1109"/>
      <c r="AVE33" s="1109"/>
      <c r="AVF33" s="1109"/>
      <c r="AVG33" s="1109"/>
      <c r="AVH33" s="1109"/>
      <c r="AVI33" s="1111"/>
      <c r="AVJ33" s="1112">
        <f t="shared" si="2126"/>
        <v>0</v>
      </c>
      <c r="AVK33" s="1126"/>
      <c r="AVL33" s="1110"/>
      <c r="AVN33" s="1121"/>
      <c r="AVO33" s="1109"/>
      <c r="AVP33" s="1109"/>
      <c r="AVQ33" s="1109"/>
      <c r="AVR33" s="1112">
        <f t="shared" si="2127"/>
        <v>0</v>
      </c>
      <c r="AVS33" s="1109"/>
      <c r="AVT33" s="1109"/>
      <c r="AVU33" s="1109"/>
      <c r="AVV33" s="1109"/>
      <c r="AVW33" s="1109"/>
      <c r="AVX33" s="1111"/>
      <c r="AVY33" s="1112">
        <f t="shared" si="2128"/>
        <v>0</v>
      </c>
      <c r="AVZ33" s="1126"/>
      <c r="AWA33" s="1110"/>
      <c r="AWC33" s="1121"/>
      <c r="AWD33" s="1109"/>
      <c r="AWE33" s="1109"/>
      <c r="AWF33" s="1109"/>
      <c r="AWG33" s="1112">
        <f t="shared" si="2129"/>
        <v>0</v>
      </c>
      <c r="AWH33" s="1109"/>
      <c r="AWI33" s="1109"/>
      <c r="AWJ33" s="1109"/>
      <c r="AWK33" s="1109"/>
      <c r="AWL33" s="1109"/>
      <c r="AWM33" s="1111"/>
      <c r="AWN33" s="1112">
        <f t="shared" si="2130"/>
        <v>0</v>
      </c>
      <c r="AWO33" s="1126"/>
      <c r="AWP33" s="1110"/>
      <c r="AWR33" s="1121"/>
      <c r="AWS33" s="1109"/>
      <c r="AWT33" s="1109"/>
      <c r="AWU33" s="1109"/>
      <c r="AWV33" s="1112">
        <f t="shared" si="2131"/>
        <v>0</v>
      </c>
      <c r="AWW33" s="1109"/>
      <c r="AWX33" s="1109"/>
      <c r="AWY33" s="1109"/>
      <c r="AWZ33" s="1109"/>
      <c r="AXA33" s="1109"/>
      <c r="AXB33" s="1111"/>
      <c r="AXC33" s="1112">
        <f t="shared" si="2132"/>
        <v>0</v>
      </c>
      <c r="AXD33" s="1126"/>
      <c r="AXE33" s="1110"/>
      <c r="AXG33" s="1121"/>
      <c r="AXH33" s="1109"/>
      <c r="AXI33" s="1109"/>
      <c r="AXJ33" s="1109"/>
      <c r="AXK33" s="1112">
        <f t="shared" si="2133"/>
        <v>0</v>
      </c>
      <c r="AXL33" s="1109"/>
      <c r="AXM33" s="1109"/>
      <c r="AXN33" s="1109"/>
      <c r="AXO33" s="1109"/>
      <c r="AXP33" s="1109"/>
      <c r="AXQ33" s="1111"/>
      <c r="AXR33" s="1112">
        <f t="shared" si="2134"/>
        <v>0</v>
      </c>
      <c r="AXS33" s="1126"/>
      <c r="AXT33" s="1110"/>
      <c r="AXV33" s="1121"/>
      <c r="AXW33" s="1109"/>
      <c r="AXX33" s="1109"/>
      <c r="AXY33" s="1109"/>
      <c r="AXZ33" s="1112">
        <f t="shared" si="2135"/>
        <v>0</v>
      </c>
      <c r="AYA33" s="1109"/>
      <c r="AYB33" s="1109"/>
      <c r="AYC33" s="1109"/>
      <c r="AYD33" s="1109"/>
      <c r="AYE33" s="1109"/>
      <c r="AYF33" s="1111"/>
      <c r="AYG33" s="1112">
        <f t="shared" si="2136"/>
        <v>0</v>
      </c>
      <c r="AYH33" s="1126"/>
      <c r="AYI33" s="1110"/>
      <c r="AYK33" s="1121"/>
      <c r="AYL33" s="1109"/>
      <c r="AYM33" s="1109"/>
      <c r="AYN33" s="1109"/>
      <c r="AYO33" s="1112">
        <f t="shared" si="2137"/>
        <v>0</v>
      </c>
      <c r="AYP33" s="1109"/>
      <c r="AYQ33" s="1109"/>
      <c r="AYR33" s="1109"/>
      <c r="AYS33" s="1109"/>
      <c r="AYT33" s="1109"/>
      <c r="AYU33" s="1111"/>
      <c r="AYV33" s="1112">
        <f t="shared" si="2138"/>
        <v>0</v>
      </c>
      <c r="AYW33" s="1126"/>
      <c r="AYX33" s="1110"/>
      <c r="AYZ33" s="1121"/>
      <c r="AZA33" s="1109"/>
      <c r="AZB33" s="1109"/>
      <c r="AZC33" s="1109"/>
      <c r="AZD33" s="1112">
        <f t="shared" si="2139"/>
        <v>0</v>
      </c>
      <c r="AZE33" s="1109"/>
      <c r="AZF33" s="1109"/>
      <c r="AZG33" s="1109"/>
      <c r="AZH33" s="1109"/>
      <c r="AZI33" s="1109"/>
      <c r="AZJ33" s="1111"/>
      <c r="AZK33" s="1112">
        <f t="shared" si="2140"/>
        <v>0</v>
      </c>
      <c r="AZL33" s="1126"/>
      <c r="AZM33" s="1110"/>
      <c r="AZO33" s="1121"/>
      <c r="AZP33" s="1109"/>
      <c r="AZQ33" s="1109"/>
      <c r="AZR33" s="1109"/>
      <c r="AZS33" s="1112">
        <f t="shared" si="2141"/>
        <v>0</v>
      </c>
      <c r="AZT33" s="1109"/>
      <c r="AZU33" s="1109"/>
      <c r="AZV33" s="1109"/>
      <c r="AZW33" s="1109"/>
      <c r="AZX33" s="1109"/>
      <c r="AZY33" s="1111"/>
      <c r="AZZ33" s="1112">
        <f t="shared" si="2142"/>
        <v>0</v>
      </c>
      <c r="BAA33" s="1126"/>
      <c r="BAB33" s="1110"/>
      <c r="BAD33" s="1121"/>
      <c r="BAE33" s="1109"/>
      <c r="BAF33" s="1109"/>
      <c r="BAG33" s="1109"/>
      <c r="BAH33" s="1112">
        <f t="shared" si="2143"/>
        <v>0</v>
      </c>
      <c r="BAI33" s="1109"/>
      <c r="BAJ33" s="1109"/>
      <c r="BAK33" s="1109"/>
      <c r="BAL33" s="1109"/>
      <c r="BAM33" s="1109"/>
      <c r="BAN33" s="1111"/>
      <c r="BAO33" s="1112">
        <f t="shared" si="2144"/>
        <v>0</v>
      </c>
      <c r="BAP33" s="1126"/>
      <c r="BAQ33" s="1110"/>
      <c r="BAS33" s="1121"/>
      <c r="BAT33" s="1109"/>
      <c r="BAU33" s="1109"/>
      <c r="BAV33" s="1109"/>
      <c r="BAW33" s="1112">
        <f t="shared" si="2145"/>
        <v>0</v>
      </c>
      <c r="BAX33" s="1109"/>
      <c r="BAY33" s="1109"/>
      <c r="BAZ33" s="1109"/>
      <c r="BBA33" s="1109"/>
      <c r="BBB33" s="1109"/>
      <c r="BBC33" s="1111"/>
      <c r="BBD33" s="1112">
        <f t="shared" si="2146"/>
        <v>0</v>
      </c>
      <c r="BBE33" s="1126"/>
      <c r="BBF33" s="1110"/>
      <c r="BBH33" s="1121"/>
      <c r="BBI33" s="1109"/>
      <c r="BBJ33" s="1109"/>
      <c r="BBK33" s="1109"/>
      <c r="BBL33" s="1112">
        <f t="shared" si="2147"/>
        <v>0</v>
      </c>
      <c r="BBM33" s="1109"/>
      <c r="BBN33" s="1109"/>
      <c r="BBO33" s="1109"/>
      <c r="BBP33" s="1109"/>
      <c r="BBQ33" s="1109"/>
      <c r="BBR33" s="1111"/>
      <c r="BBS33" s="1112">
        <f t="shared" si="2148"/>
        <v>0</v>
      </c>
      <c r="BBT33" s="1126"/>
      <c r="BBU33" s="1110"/>
      <c r="BBW33" s="1121"/>
      <c r="BBX33" s="1109"/>
      <c r="BBY33" s="1109"/>
      <c r="BBZ33" s="1109"/>
      <c r="BCA33" s="1112">
        <f t="shared" si="2149"/>
        <v>0</v>
      </c>
      <c r="BCB33" s="1109"/>
      <c r="BCC33" s="1109"/>
      <c r="BCD33" s="1109"/>
      <c r="BCE33" s="1109"/>
      <c r="BCF33" s="1109"/>
      <c r="BCG33" s="1111"/>
      <c r="BCH33" s="1112">
        <f t="shared" si="2150"/>
        <v>0</v>
      </c>
      <c r="BCI33" s="1126"/>
      <c r="BCJ33" s="1110"/>
      <c r="BCL33" s="1121"/>
      <c r="BCM33" s="1109"/>
      <c r="BCN33" s="1109"/>
      <c r="BCO33" s="1109"/>
      <c r="BCP33" s="1112">
        <f t="shared" si="2151"/>
        <v>0</v>
      </c>
      <c r="BCQ33" s="1109"/>
      <c r="BCR33" s="1109"/>
      <c r="BCS33" s="1109"/>
      <c r="BCT33" s="1109"/>
      <c r="BCU33" s="1109"/>
      <c r="BCV33" s="1111"/>
      <c r="BCW33" s="1112">
        <f t="shared" si="2152"/>
        <v>0</v>
      </c>
      <c r="BCX33" s="1126"/>
      <c r="BCY33" s="1110"/>
      <c r="BDA33" s="1121"/>
      <c r="BDB33" s="1109"/>
      <c r="BDC33" s="1109"/>
      <c r="BDD33" s="1109"/>
      <c r="BDE33" s="1112">
        <f t="shared" si="2153"/>
        <v>0</v>
      </c>
      <c r="BDF33" s="1109"/>
      <c r="BDG33" s="1109"/>
      <c r="BDH33" s="1109"/>
      <c r="BDI33" s="1109"/>
      <c r="BDJ33" s="1109"/>
      <c r="BDK33" s="1111"/>
      <c r="BDL33" s="1112">
        <f t="shared" si="2154"/>
        <v>0</v>
      </c>
      <c r="BDM33" s="1126"/>
      <c r="BDN33" s="1110"/>
      <c r="BDP33" s="1121"/>
      <c r="BDQ33" s="1109"/>
      <c r="BDR33" s="1109"/>
      <c r="BDS33" s="1109"/>
      <c r="BDT33" s="1112">
        <f t="shared" si="2155"/>
        <v>0</v>
      </c>
      <c r="BDU33" s="1109"/>
      <c r="BDV33" s="1109"/>
      <c r="BDW33" s="1109"/>
      <c r="BDX33" s="1109"/>
      <c r="BDY33" s="1109"/>
      <c r="BDZ33" s="1111"/>
      <c r="BEA33" s="1112">
        <f t="shared" si="2156"/>
        <v>0</v>
      </c>
      <c r="BEB33" s="1126"/>
      <c r="BEC33" s="1110"/>
      <c r="BEE33" s="1121"/>
      <c r="BEF33" s="1109"/>
      <c r="BEG33" s="1109"/>
      <c r="BEH33" s="1109"/>
      <c r="BEI33" s="1112">
        <f t="shared" si="2157"/>
        <v>0</v>
      </c>
      <c r="BEJ33" s="1109"/>
      <c r="BEK33" s="1109"/>
      <c r="BEL33" s="1109"/>
      <c r="BEM33" s="1109"/>
      <c r="BEN33" s="1109"/>
      <c r="BEO33" s="1111"/>
      <c r="BEP33" s="1112">
        <f t="shared" si="2158"/>
        <v>0</v>
      </c>
      <c r="BEQ33" s="1126"/>
      <c r="BER33" s="1110"/>
      <c r="BET33" s="1121"/>
      <c r="BEU33" s="1109"/>
      <c r="BEV33" s="1109"/>
      <c r="BEW33" s="1109"/>
      <c r="BEX33" s="1112">
        <f t="shared" si="2159"/>
        <v>0</v>
      </c>
      <c r="BEY33" s="1109"/>
      <c r="BEZ33" s="1109"/>
      <c r="BFA33" s="1109"/>
      <c r="BFB33" s="1109"/>
      <c r="BFC33" s="1109"/>
      <c r="BFD33" s="1111"/>
      <c r="BFE33" s="1112">
        <f t="shared" si="2160"/>
        <v>0</v>
      </c>
      <c r="BFF33" s="1126"/>
      <c r="BFG33" s="1110"/>
      <c r="BFI33" s="1121"/>
      <c r="BFJ33" s="1109"/>
      <c r="BFK33" s="1109"/>
      <c r="BFL33" s="1109"/>
      <c r="BFM33" s="1112">
        <f t="shared" si="2161"/>
        <v>0</v>
      </c>
      <c r="BFN33" s="1109"/>
      <c r="BFO33" s="1109"/>
      <c r="BFP33" s="1109"/>
      <c r="BFQ33" s="1109"/>
      <c r="BFR33" s="1109"/>
      <c r="BFS33" s="1111"/>
      <c r="BFT33" s="1112">
        <f t="shared" si="2162"/>
        <v>0</v>
      </c>
      <c r="BFU33" s="1126"/>
      <c r="BFV33" s="1110"/>
      <c r="BFX33" s="1121"/>
      <c r="BFY33" s="1109"/>
      <c r="BFZ33" s="1109"/>
      <c r="BGA33" s="1109"/>
      <c r="BGB33" s="1112">
        <f t="shared" si="2163"/>
        <v>0</v>
      </c>
      <c r="BGC33" s="1109"/>
      <c r="BGD33" s="1109"/>
      <c r="BGE33" s="1109"/>
      <c r="BGF33" s="1109"/>
      <c r="BGG33" s="1109"/>
      <c r="BGH33" s="1111"/>
      <c r="BGI33" s="1112">
        <f t="shared" si="2164"/>
        <v>0</v>
      </c>
      <c r="BGJ33" s="1126"/>
      <c r="BGK33" s="1110"/>
      <c r="BGM33" s="1121"/>
      <c r="BGN33" s="1109"/>
      <c r="BGO33" s="1109"/>
      <c r="BGP33" s="1109"/>
      <c r="BGQ33" s="1112">
        <f t="shared" si="2165"/>
        <v>0</v>
      </c>
      <c r="BGR33" s="1109"/>
      <c r="BGS33" s="1109"/>
      <c r="BGT33" s="1109"/>
      <c r="BGU33" s="1109"/>
      <c r="BGV33" s="1109"/>
      <c r="BGW33" s="1111"/>
      <c r="BGX33" s="1112">
        <f t="shared" si="2166"/>
        <v>0</v>
      </c>
      <c r="BGY33" s="1126"/>
      <c r="BGZ33" s="1110"/>
      <c r="BHB33" s="1121"/>
      <c r="BHC33" s="1109"/>
      <c r="BHD33" s="1109"/>
      <c r="BHE33" s="1109"/>
      <c r="BHF33" s="1112">
        <f t="shared" si="2167"/>
        <v>0</v>
      </c>
      <c r="BHG33" s="1109"/>
      <c r="BHH33" s="1109"/>
      <c r="BHI33" s="1109"/>
      <c r="BHJ33" s="1109"/>
      <c r="BHK33" s="1109"/>
      <c r="BHL33" s="1111"/>
      <c r="BHM33" s="1112">
        <f t="shared" si="2168"/>
        <v>0</v>
      </c>
      <c r="BHN33" s="1126"/>
      <c r="BHO33" s="1110"/>
      <c r="BHQ33" s="1121"/>
      <c r="BHR33" s="1109"/>
      <c r="BHS33" s="1109"/>
      <c r="BHT33" s="1109"/>
      <c r="BHU33" s="1112">
        <f t="shared" si="2169"/>
        <v>0</v>
      </c>
      <c r="BHV33" s="1109"/>
      <c r="BHW33" s="1109"/>
      <c r="BHX33" s="1109"/>
      <c r="BHY33" s="1109"/>
      <c r="BHZ33" s="1109"/>
      <c r="BIA33" s="1111"/>
      <c r="BIB33" s="1112">
        <f t="shared" si="2170"/>
        <v>0</v>
      </c>
      <c r="BIC33" s="1126"/>
      <c r="BID33" s="1110"/>
      <c r="BIF33" s="1121"/>
      <c r="BIG33" s="1109"/>
      <c r="BIH33" s="1109"/>
      <c r="BII33" s="1109"/>
      <c r="BIJ33" s="1112">
        <f t="shared" si="2171"/>
        <v>0</v>
      </c>
      <c r="BIK33" s="1109"/>
      <c r="BIL33" s="1109"/>
      <c r="BIM33" s="1109"/>
      <c r="BIN33" s="1109"/>
      <c r="BIO33" s="1109"/>
      <c r="BIP33" s="1111"/>
      <c r="BIQ33" s="1112">
        <f t="shared" si="2172"/>
        <v>0</v>
      </c>
      <c r="BIR33" s="1126"/>
      <c r="BIS33" s="1110"/>
      <c r="BIU33" s="1121"/>
      <c r="BIV33" s="1109"/>
      <c r="BIW33" s="1109"/>
      <c r="BIX33" s="1109"/>
      <c r="BIY33" s="1112">
        <f t="shared" si="2173"/>
        <v>0</v>
      </c>
      <c r="BIZ33" s="1109"/>
      <c r="BJA33" s="1109"/>
      <c r="BJB33" s="1109"/>
      <c r="BJC33" s="1109"/>
      <c r="BJD33" s="1109"/>
      <c r="BJE33" s="1111"/>
      <c r="BJF33" s="1112">
        <f t="shared" si="2174"/>
        <v>0</v>
      </c>
      <c r="BJG33" s="1126"/>
      <c r="BJH33" s="1110"/>
      <c r="BJJ33" s="1121"/>
      <c r="BJK33" s="1109"/>
      <c r="BJL33" s="1109"/>
      <c r="BJM33" s="1109"/>
      <c r="BJN33" s="1112">
        <f t="shared" si="2175"/>
        <v>0</v>
      </c>
      <c r="BJO33" s="1109"/>
      <c r="BJP33" s="1109"/>
      <c r="BJQ33" s="1109"/>
      <c r="BJR33" s="1109"/>
      <c r="BJS33" s="1109"/>
      <c r="BJT33" s="1111"/>
      <c r="BJU33" s="1112">
        <f t="shared" si="2176"/>
        <v>0</v>
      </c>
      <c r="BJV33" s="1126"/>
      <c r="BJW33" s="1110"/>
      <c r="BJY33" s="1121"/>
      <c r="BJZ33" s="1109"/>
      <c r="BKA33" s="1109"/>
      <c r="BKB33" s="1109"/>
      <c r="BKC33" s="1112">
        <f t="shared" si="2177"/>
        <v>0</v>
      </c>
      <c r="BKD33" s="1109"/>
      <c r="BKE33" s="1109"/>
      <c r="BKF33" s="1109"/>
      <c r="BKG33" s="1109"/>
      <c r="BKH33" s="1109"/>
      <c r="BKI33" s="1111"/>
      <c r="BKJ33" s="1112">
        <f t="shared" si="2178"/>
        <v>0</v>
      </c>
      <c r="BKK33" s="1126"/>
      <c r="BKL33" s="1110"/>
      <c r="BKN33" s="1121"/>
      <c r="BKO33" s="1109"/>
      <c r="BKP33" s="1109"/>
      <c r="BKQ33" s="1109"/>
      <c r="BKR33" s="1112">
        <f t="shared" si="2179"/>
        <v>0</v>
      </c>
      <c r="BKS33" s="1109"/>
      <c r="BKT33" s="1109"/>
      <c r="BKU33" s="1109"/>
      <c r="BKV33" s="1109"/>
      <c r="BKW33" s="1109"/>
      <c r="BKX33" s="1111"/>
      <c r="BKY33" s="1112">
        <f t="shared" si="2180"/>
        <v>0</v>
      </c>
      <c r="BKZ33" s="1126"/>
      <c r="BLA33" s="1110"/>
      <c r="BLC33" s="1121"/>
      <c r="BLD33" s="1109"/>
      <c r="BLE33" s="1109"/>
      <c r="BLF33" s="1109"/>
      <c r="BLG33" s="1112">
        <f t="shared" si="2181"/>
        <v>0</v>
      </c>
      <c r="BLH33" s="1109"/>
      <c r="BLI33" s="1109"/>
      <c r="BLJ33" s="1109"/>
      <c r="BLK33" s="1109"/>
      <c r="BLL33" s="1109"/>
      <c r="BLM33" s="1111"/>
      <c r="BLN33" s="1112">
        <f t="shared" si="2182"/>
        <v>0</v>
      </c>
      <c r="BLO33" s="1126"/>
      <c r="BLP33" s="1110"/>
      <c r="BLR33" s="1121"/>
      <c r="BLS33" s="1109"/>
      <c r="BLT33" s="1109"/>
      <c r="BLU33" s="1109"/>
      <c r="BLV33" s="1112">
        <f t="shared" si="2183"/>
        <v>0</v>
      </c>
      <c r="BLW33" s="1109"/>
      <c r="BLX33" s="1109"/>
      <c r="BLY33" s="1109"/>
      <c r="BLZ33" s="1109"/>
      <c r="BMA33" s="1109"/>
      <c r="BMB33" s="1111"/>
      <c r="BMC33" s="1112">
        <f t="shared" si="2184"/>
        <v>0</v>
      </c>
      <c r="BMD33" s="1126"/>
      <c r="BME33" s="1110"/>
      <c r="BMG33" s="1121"/>
      <c r="BMH33" s="1109"/>
      <c r="BMI33" s="1109"/>
      <c r="BMJ33" s="1109"/>
      <c r="BMK33" s="1112">
        <f t="shared" si="2185"/>
        <v>0</v>
      </c>
      <c r="BML33" s="1109"/>
      <c r="BMM33" s="1109"/>
      <c r="BMN33" s="1109"/>
      <c r="BMO33" s="1109"/>
      <c r="BMP33" s="1109"/>
      <c r="BMQ33" s="1111"/>
      <c r="BMR33" s="1112">
        <f t="shared" si="2186"/>
        <v>0</v>
      </c>
      <c r="BMS33" s="1126"/>
      <c r="BMT33" s="1110"/>
      <c r="BMV33" s="1121"/>
      <c r="BMW33" s="1109"/>
      <c r="BMX33" s="1109"/>
      <c r="BMY33" s="1109"/>
      <c r="BMZ33" s="1112">
        <f t="shared" si="2187"/>
        <v>0</v>
      </c>
      <c r="BNA33" s="1109"/>
      <c r="BNB33" s="1109"/>
      <c r="BNC33" s="1109"/>
      <c r="BND33" s="1109"/>
      <c r="BNE33" s="1109"/>
      <c r="BNF33" s="1111"/>
      <c r="BNG33" s="1112">
        <f t="shared" si="2188"/>
        <v>0</v>
      </c>
      <c r="BNH33" s="1126"/>
      <c r="BNI33" s="1110"/>
      <c r="BNK33" s="1121"/>
      <c r="BNL33" s="1109"/>
      <c r="BNM33" s="1109"/>
      <c r="BNN33" s="1109"/>
      <c r="BNO33" s="1112">
        <f t="shared" si="2189"/>
        <v>0</v>
      </c>
      <c r="BNP33" s="1109"/>
      <c r="BNQ33" s="1109"/>
      <c r="BNR33" s="1109"/>
      <c r="BNS33" s="1109"/>
      <c r="BNT33" s="1109"/>
      <c r="BNU33" s="1111"/>
      <c r="BNV33" s="1112">
        <f t="shared" si="2190"/>
        <v>0</v>
      </c>
      <c r="BNW33" s="1126"/>
      <c r="BNX33" s="1110"/>
      <c r="BNZ33" s="1121"/>
      <c r="BOA33" s="1109"/>
      <c r="BOB33" s="1109"/>
      <c r="BOC33" s="1109"/>
      <c r="BOD33" s="1112">
        <f t="shared" si="2191"/>
        <v>0</v>
      </c>
      <c r="BOE33" s="1109"/>
      <c r="BOF33" s="1109"/>
      <c r="BOG33" s="1109"/>
      <c r="BOH33" s="1109"/>
      <c r="BOI33" s="1109"/>
      <c r="BOJ33" s="1111"/>
      <c r="BOK33" s="1112">
        <f t="shared" si="2192"/>
        <v>0</v>
      </c>
      <c r="BOL33" s="1126"/>
      <c r="BOM33" s="1110"/>
      <c r="BOO33" s="1121"/>
      <c r="BOP33" s="1109"/>
      <c r="BOQ33" s="1109"/>
      <c r="BOR33" s="1109"/>
      <c r="BOS33" s="1112">
        <f t="shared" si="2193"/>
        <v>0</v>
      </c>
      <c r="BOT33" s="1109"/>
      <c r="BOU33" s="1109"/>
      <c r="BOV33" s="1109"/>
      <c r="BOW33" s="1109"/>
      <c r="BOX33" s="1109"/>
      <c r="BOY33" s="1111"/>
      <c r="BOZ33" s="1112">
        <f t="shared" si="2194"/>
        <v>0</v>
      </c>
      <c r="BPA33" s="1126"/>
      <c r="BPB33" s="1110"/>
      <c r="BPD33" s="1121"/>
      <c r="BPE33" s="1109"/>
      <c r="BPF33" s="1109"/>
      <c r="BPG33" s="1109"/>
      <c r="BPH33" s="1112">
        <f t="shared" si="2195"/>
        <v>0</v>
      </c>
      <c r="BPI33" s="1109"/>
      <c r="BPJ33" s="1109"/>
      <c r="BPK33" s="1109"/>
      <c r="BPL33" s="1109"/>
      <c r="BPM33" s="1109"/>
      <c r="BPN33" s="1111"/>
      <c r="BPO33" s="1112">
        <f t="shared" si="2196"/>
        <v>0</v>
      </c>
      <c r="BPP33" s="1126"/>
      <c r="BPQ33" s="1110"/>
      <c r="BPS33" s="1121"/>
      <c r="BPT33" s="1109"/>
      <c r="BPU33" s="1109"/>
      <c r="BPV33" s="1109"/>
      <c r="BPW33" s="1112">
        <f t="shared" si="2197"/>
        <v>0</v>
      </c>
      <c r="BPX33" s="1109"/>
      <c r="BPY33" s="1109"/>
      <c r="BPZ33" s="1109"/>
      <c r="BQA33" s="1109"/>
      <c r="BQB33" s="1109"/>
      <c r="BQC33" s="1111"/>
      <c r="BQD33" s="1112">
        <f t="shared" si="2198"/>
        <v>0</v>
      </c>
      <c r="BQE33" s="1126"/>
      <c r="BQF33" s="1110"/>
      <c r="BQH33" s="1121"/>
      <c r="BQI33" s="1109"/>
      <c r="BQJ33" s="1109"/>
      <c r="BQK33" s="1109"/>
      <c r="BQL33" s="1112">
        <f t="shared" si="2199"/>
        <v>0</v>
      </c>
      <c r="BQM33" s="1109"/>
      <c r="BQN33" s="1109"/>
      <c r="BQO33" s="1109"/>
      <c r="BQP33" s="1109"/>
      <c r="BQQ33" s="1109"/>
      <c r="BQR33" s="1111"/>
      <c r="BQS33" s="1112">
        <f t="shared" si="2200"/>
        <v>0</v>
      </c>
      <c r="BQT33" s="1126"/>
      <c r="BQU33" s="1110"/>
      <c r="BQW33" s="1121"/>
      <c r="BQX33" s="1109"/>
      <c r="BQY33" s="1109"/>
      <c r="BQZ33" s="1109"/>
      <c r="BRA33" s="1112">
        <f t="shared" si="2201"/>
        <v>0</v>
      </c>
      <c r="BRB33" s="1109"/>
      <c r="BRC33" s="1109"/>
      <c r="BRD33" s="1109"/>
      <c r="BRE33" s="1109"/>
      <c r="BRF33" s="1109"/>
      <c r="BRG33" s="1111"/>
      <c r="BRH33" s="1112">
        <f t="shared" si="2202"/>
        <v>0</v>
      </c>
      <c r="BRI33" s="1126"/>
      <c r="BRJ33" s="1110"/>
      <c r="BRL33" s="1121"/>
      <c r="BRM33" s="1109"/>
      <c r="BRN33" s="1109"/>
      <c r="BRO33" s="1109"/>
      <c r="BRP33" s="1112">
        <f t="shared" si="2203"/>
        <v>0</v>
      </c>
      <c r="BRQ33" s="1109"/>
      <c r="BRR33" s="1109"/>
      <c r="BRS33" s="1109"/>
      <c r="BRT33" s="1109"/>
      <c r="BRU33" s="1109"/>
      <c r="BRV33" s="1111"/>
      <c r="BRW33" s="1112">
        <f t="shared" si="2204"/>
        <v>0</v>
      </c>
      <c r="BRX33" s="1126"/>
      <c r="BRY33" s="1110"/>
      <c r="BSA33" s="1121"/>
      <c r="BSB33" s="1109"/>
      <c r="BSC33" s="1109"/>
      <c r="BSD33" s="1109"/>
      <c r="BSE33" s="1112">
        <f t="shared" si="2205"/>
        <v>0</v>
      </c>
      <c r="BSF33" s="1109"/>
      <c r="BSG33" s="1109"/>
      <c r="BSH33" s="1109"/>
      <c r="BSI33" s="1109"/>
      <c r="BSJ33" s="1109"/>
      <c r="BSK33" s="1111"/>
      <c r="BSL33" s="1112">
        <f t="shared" si="2206"/>
        <v>0</v>
      </c>
      <c r="BSM33" s="1126"/>
      <c r="BSN33" s="1110"/>
      <c r="BSP33" s="1121"/>
      <c r="BSQ33" s="1109"/>
      <c r="BSR33" s="1109"/>
      <c r="BSS33" s="1109"/>
      <c r="BST33" s="1112">
        <f t="shared" si="2207"/>
        <v>0</v>
      </c>
      <c r="BSU33" s="1109"/>
      <c r="BSV33" s="1109"/>
      <c r="BSW33" s="1109"/>
      <c r="BSX33" s="1109"/>
      <c r="BSY33" s="1109"/>
      <c r="BSZ33" s="1111"/>
      <c r="BTA33" s="1112">
        <f t="shared" si="2208"/>
        <v>0</v>
      </c>
      <c r="BTB33" s="1126"/>
      <c r="BTC33" s="1110"/>
      <c r="BTE33" s="1121"/>
      <c r="BTF33" s="1109"/>
      <c r="BTG33" s="1109"/>
      <c r="BTH33" s="1109"/>
      <c r="BTI33" s="1112">
        <f t="shared" si="2209"/>
        <v>0</v>
      </c>
      <c r="BTJ33" s="1109"/>
      <c r="BTK33" s="1109"/>
      <c r="BTL33" s="1109"/>
      <c r="BTM33" s="1109"/>
      <c r="BTN33" s="1109"/>
      <c r="BTO33" s="1111"/>
      <c r="BTP33" s="1112">
        <f t="shared" si="2210"/>
        <v>0</v>
      </c>
      <c r="BTQ33" s="1126"/>
      <c r="BTR33" s="1110"/>
      <c r="BTT33" s="1121"/>
      <c r="BTU33" s="1109"/>
      <c r="BTV33" s="1109"/>
      <c r="BTW33" s="1109"/>
      <c r="BTX33" s="1112">
        <f t="shared" si="2211"/>
        <v>0</v>
      </c>
      <c r="BTY33" s="1109"/>
      <c r="BTZ33" s="1109"/>
      <c r="BUA33" s="1109"/>
      <c r="BUB33" s="1109"/>
      <c r="BUC33" s="1109"/>
      <c r="BUD33" s="1111"/>
      <c r="BUE33" s="1112">
        <f t="shared" si="2212"/>
        <v>0</v>
      </c>
      <c r="BUF33" s="1126"/>
      <c r="BUG33" s="1110"/>
      <c r="BUI33" s="1121"/>
      <c r="BUJ33" s="1109"/>
      <c r="BUK33" s="1109"/>
      <c r="BUL33" s="1109"/>
      <c r="BUM33" s="1112">
        <f t="shared" si="2213"/>
        <v>0</v>
      </c>
      <c r="BUN33" s="1109"/>
      <c r="BUO33" s="1109"/>
      <c r="BUP33" s="1109"/>
      <c r="BUQ33" s="1109"/>
      <c r="BUR33" s="1109"/>
      <c r="BUS33" s="1111"/>
      <c r="BUT33" s="1112">
        <f t="shared" si="2214"/>
        <v>0</v>
      </c>
      <c r="BUU33" s="1126"/>
      <c r="BUV33" s="1110"/>
      <c r="BUX33" s="1121"/>
      <c r="BUY33" s="1109"/>
      <c r="BUZ33" s="1109"/>
      <c r="BVA33" s="1109"/>
      <c r="BVB33" s="1112">
        <f t="shared" si="2215"/>
        <v>0</v>
      </c>
      <c r="BVC33" s="1109"/>
      <c r="BVD33" s="1109"/>
      <c r="BVE33" s="1109"/>
      <c r="BVF33" s="1109"/>
      <c r="BVG33" s="1109"/>
      <c r="BVH33" s="1111"/>
      <c r="BVI33" s="1112">
        <f t="shared" si="2216"/>
        <v>0</v>
      </c>
      <c r="BVJ33" s="1126"/>
      <c r="BVK33" s="1110"/>
      <c r="BVM33" s="1121"/>
      <c r="BVN33" s="1109"/>
      <c r="BVO33" s="1109"/>
      <c r="BVP33" s="1109"/>
      <c r="BVQ33" s="1112">
        <f t="shared" si="2217"/>
        <v>0</v>
      </c>
      <c r="BVR33" s="1109"/>
      <c r="BVS33" s="1109"/>
      <c r="BVT33" s="1109"/>
      <c r="BVU33" s="1109"/>
      <c r="BVV33" s="1109"/>
      <c r="BVW33" s="1111"/>
      <c r="BVX33" s="1112">
        <f t="shared" si="2218"/>
        <v>0</v>
      </c>
      <c r="BVY33" s="1126"/>
      <c r="BVZ33" s="1110"/>
      <c r="BWB33" s="1121"/>
      <c r="BWC33" s="1109"/>
      <c r="BWD33" s="1109"/>
      <c r="BWE33" s="1109"/>
      <c r="BWF33" s="1112">
        <f t="shared" si="2219"/>
        <v>0</v>
      </c>
      <c r="BWG33" s="1109"/>
      <c r="BWH33" s="1109"/>
      <c r="BWI33" s="1109"/>
      <c r="BWJ33" s="1109"/>
      <c r="BWK33" s="1109"/>
      <c r="BWL33" s="1111"/>
      <c r="BWM33" s="1112">
        <f t="shared" si="2220"/>
        <v>0</v>
      </c>
      <c r="BWN33" s="1126"/>
      <c r="BWO33" s="1110"/>
    </row>
    <row r="34" spans="2:1965" ht="15" customHeight="1" x14ac:dyDescent="0.2">
      <c r="B34" s="1114" t="s">
        <v>786</v>
      </c>
      <c r="C34" s="1109"/>
      <c r="D34" s="1109"/>
      <c r="E34" s="1109"/>
      <c r="F34" s="1109"/>
      <c r="G34" s="1112">
        <f t="shared" si="1959"/>
        <v>0</v>
      </c>
      <c r="H34" s="1109"/>
      <c r="I34" s="1109"/>
      <c r="J34" s="1109"/>
      <c r="K34" s="1109"/>
      <c r="L34" s="1109"/>
      <c r="M34" s="1111"/>
      <c r="N34" s="1112">
        <f t="shared" si="1960"/>
        <v>0</v>
      </c>
      <c r="O34" s="1126"/>
      <c r="P34" s="1110"/>
      <c r="Q34" s="1109"/>
      <c r="R34" s="1109"/>
      <c r="S34" s="1109"/>
      <c r="T34" s="1109"/>
      <c r="U34" s="1112">
        <f t="shared" si="1961"/>
        <v>0</v>
      </c>
      <c r="V34" s="1109"/>
      <c r="W34" s="1109"/>
      <c r="X34" s="1109"/>
      <c r="Y34" s="1109"/>
      <c r="Z34" s="1109"/>
      <c r="AA34" s="1111"/>
      <c r="AB34" s="1112">
        <f t="shared" si="1962"/>
        <v>0</v>
      </c>
      <c r="AC34" s="1126"/>
      <c r="AD34" s="1110"/>
      <c r="AF34" s="1121"/>
      <c r="AG34" s="1109"/>
      <c r="AH34" s="1109"/>
      <c r="AI34" s="1109"/>
      <c r="AJ34" s="1112">
        <f t="shared" si="1963"/>
        <v>0</v>
      </c>
      <c r="AK34" s="1109"/>
      <c r="AL34" s="1109"/>
      <c r="AM34" s="1109"/>
      <c r="AN34" s="1109"/>
      <c r="AO34" s="1109"/>
      <c r="AP34" s="1111"/>
      <c r="AQ34" s="1112">
        <f t="shared" si="1964"/>
        <v>0</v>
      </c>
      <c r="AR34" s="1126"/>
      <c r="AS34" s="1110"/>
      <c r="AU34" s="1121"/>
      <c r="AV34" s="1109"/>
      <c r="AW34" s="1109"/>
      <c r="AX34" s="1109"/>
      <c r="AY34" s="1112">
        <f t="shared" si="1965"/>
        <v>0</v>
      </c>
      <c r="AZ34" s="1109"/>
      <c r="BA34" s="1109"/>
      <c r="BB34" s="1109"/>
      <c r="BC34" s="1109"/>
      <c r="BD34" s="1109"/>
      <c r="BE34" s="1111"/>
      <c r="BF34" s="1112">
        <f t="shared" si="1966"/>
        <v>0</v>
      </c>
      <c r="BG34" s="1126"/>
      <c r="BH34" s="1110"/>
      <c r="BJ34" s="1121"/>
      <c r="BK34" s="1109"/>
      <c r="BL34" s="1109"/>
      <c r="BM34" s="1109"/>
      <c r="BN34" s="1112">
        <f t="shared" si="1967"/>
        <v>0</v>
      </c>
      <c r="BO34" s="1109"/>
      <c r="BP34" s="1109"/>
      <c r="BQ34" s="1109"/>
      <c r="BR34" s="1109"/>
      <c r="BS34" s="1109"/>
      <c r="BT34" s="1111"/>
      <c r="BU34" s="1112">
        <f t="shared" si="1968"/>
        <v>0</v>
      </c>
      <c r="BV34" s="1126"/>
      <c r="BW34" s="1110"/>
      <c r="BY34" s="1121"/>
      <c r="BZ34" s="1109"/>
      <c r="CA34" s="1109"/>
      <c r="CB34" s="1109"/>
      <c r="CC34" s="1112">
        <f t="shared" si="1969"/>
        <v>0</v>
      </c>
      <c r="CD34" s="1109"/>
      <c r="CE34" s="1109"/>
      <c r="CF34" s="1109"/>
      <c r="CG34" s="1109"/>
      <c r="CH34" s="1109"/>
      <c r="CI34" s="1111"/>
      <c r="CJ34" s="1112">
        <f t="shared" si="1970"/>
        <v>0</v>
      </c>
      <c r="CK34" s="1126"/>
      <c r="CL34" s="1110"/>
      <c r="CN34" s="1121"/>
      <c r="CO34" s="1109"/>
      <c r="CP34" s="1109"/>
      <c r="CQ34" s="1109"/>
      <c r="CR34" s="1112">
        <f t="shared" si="1971"/>
        <v>0</v>
      </c>
      <c r="CS34" s="1109"/>
      <c r="CT34" s="1109"/>
      <c r="CU34" s="1109"/>
      <c r="CV34" s="1109"/>
      <c r="CW34" s="1109"/>
      <c r="CX34" s="1111"/>
      <c r="CY34" s="1112">
        <f t="shared" si="1972"/>
        <v>0</v>
      </c>
      <c r="CZ34" s="1126"/>
      <c r="DA34" s="1110"/>
      <c r="DC34" s="1121"/>
      <c r="DD34" s="1109"/>
      <c r="DE34" s="1109"/>
      <c r="DF34" s="1109"/>
      <c r="DG34" s="1112">
        <f t="shared" si="1973"/>
        <v>0</v>
      </c>
      <c r="DH34" s="1109"/>
      <c r="DI34" s="1109"/>
      <c r="DJ34" s="1109"/>
      <c r="DK34" s="1109"/>
      <c r="DL34" s="1109"/>
      <c r="DM34" s="1111"/>
      <c r="DN34" s="1112">
        <f t="shared" si="1974"/>
        <v>0</v>
      </c>
      <c r="DO34" s="1126"/>
      <c r="DP34" s="1110"/>
      <c r="DR34" s="1121"/>
      <c r="DS34" s="1109"/>
      <c r="DT34" s="1109"/>
      <c r="DU34" s="1109"/>
      <c r="DV34" s="1112">
        <f t="shared" si="1975"/>
        <v>0</v>
      </c>
      <c r="DW34" s="1109"/>
      <c r="DX34" s="1109"/>
      <c r="DY34" s="1109"/>
      <c r="DZ34" s="1109"/>
      <c r="EA34" s="1109"/>
      <c r="EB34" s="1111"/>
      <c r="EC34" s="1112">
        <f t="shared" si="1976"/>
        <v>0</v>
      </c>
      <c r="ED34" s="1126"/>
      <c r="EE34" s="1110"/>
      <c r="EG34" s="1121"/>
      <c r="EH34" s="1109"/>
      <c r="EI34" s="1109"/>
      <c r="EJ34" s="1109"/>
      <c r="EK34" s="1112">
        <f t="shared" si="1977"/>
        <v>0</v>
      </c>
      <c r="EL34" s="1109"/>
      <c r="EM34" s="1109"/>
      <c r="EN34" s="1109"/>
      <c r="EO34" s="1109"/>
      <c r="EP34" s="1109"/>
      <c r="EQ34" s="1111"/>
      <c r="ER34" s="1112">
        <f t="shared" si="1978"/>
        <v>0</v>
      </c>
      <c r="ES34" s="1126"/>
      <c r="ET34" s="1110"/>
      <c r="EV34" s="1121"/>
      <c r="EW34" s="1109"/>
      <c r="EX34" s="1109"/>
      <c r="EY34" s="1109"/>
      <c r="EZ34" s="1112">
        <f t="shared" si="1979"/>
        <v>0</v>
      </c>
      <c r="FA34" s="1109"/>
      <c r="FB34" s="1109"/>
      <c r="FC34" s="1109"/>
      <c r="FD34" s="1109"/>
      <c r="FE34" s="1109"/>
      <c r="FF34" s="1111"/>
      <c r="FG34" s="1112">
        <f t="shared" si="1980"/>
        <v>0</v>
      </c>
      <c r="FH34" s="1126"/>
      <c r="FI34" s="1110"/>
      <c r="FK34" s="1121"/>
      <c r="FL34" s="1109"/>
      <c r="FM34" s="1109"/>
      <c r="FN34" s="1109"/>
      <c r="FO34" s="1112">
        <f t="shared" si="1981"/>
        <v>0</v>
      </c>
      <c r="FP34" s="1109"/>
      <c r="FQ34" s="1109"/>
      <c r="FR34" s="1109"/>
      <c r="FS34" s="1109"/>
      <c r="FT34" s="1109"/>
      <c r="FU34" s="1111"/>
      <c r="FV34" s="1112">
        <f t="shared" si="1982"/>
        <v>0</v>
      </c>
      <c r="FW34" s="1126"/>
      <c r="FX34" s="1110"/>
      <c r="FZ34" s="1121"/>
      <c r="GA34" s="1109"/>
      <c r="GB34" s="1109"/>
      <c r="GC34" s="1109"/>
      <c r="GD34" s="1112">
        <f t="shared" si="1983"/>
        <v>0</v>
      </c>
      <c r="GE34" s="1109"/>
      <c r="GF34" s="1109"/>
      <c r="GG34" s="1109"/>
      <c r="GH34" s="1109"/>
      <c r="GI34" s="1109"/>
      <c r="GJ34" s="1111"/>
      <c r="GK34" s="1112">
        <f t="shared" si="1984"/>
        <v>0</v>
      </c>
      <c r="GL34" s="1126"/>
      <c r="GM34" s="1110"/>
      <c r="GO34" s="1121"/>
      <c r="GP34" s="1109"/>
      <c r="GQ34" s="1109"/>
      <c r="GR34" s="1109"/>
      <c r="GS34" s="1112">
        <f t="shared" si="1985"/>
        <v>0</v>
      </c>
      <c r="GT34" s="1109"/>
      <c r="GU34" s="1109"/>
      <c r="GV34" s="1109"/>
      <c r="GW34" s="1109"/>
      <c r="GX34" s="1109"/>
      <c r="GY34" s="1111"/>
      <c r="GZ34" s="1112">
        <f t="shared" si="1986"/>
        <v>0</v>
      </c>
      <c r="HA34" s="1126"/>
      <c r="HB34" s="1110"/>
      <c r="HD34" s="1121"/>
      <c r="HE34" s="1109"/>
      <c r="HF34" s="1109"/>
      <c r="HG34" s="1109"/>
      <c r="HH34" s="1112">
        <f t="shared" si="1987"/>
        <v>0</v>
      </c>
      <c r="HI34" s="1109"/>
      <c r="HJ34" s="1109"/>
      <c r="HK34" s="1109"/>
      <c r="HL34" s="1109"/>
      <c r="HM34" s="1109"/>
      <c r="HN34" s="1111"/>
      <c r="HO34" s="1112">
        <f t="shared" si="1988"/>
        <v>0</v>
      </c>
      <c r="HP34" s="1126"/>
      <c r="HQ34" s="1110"/>
      <c r="HS34" s="1121"/>
      <c r="HT34" s="1109"/>
      <c r="HU34" s="1109"/>
      <c r="HV34" s="1109"/>
      <c r="HW34" s="1112">
        <f t="shared" si="1989"/>
        <v>0</v>
      </c>
      <c r="HX34" s="1109"/>
      <c r="HY34" s="1109"/>
      <c r="HZ34" s="1109"/>
      <c r="IA34" s="1109"/>
      <c r="IB34" s="1109"/>
      <c r="IC34" s="1111"/>
      <c r="ID34" s="1112">
        <f t="shared" si="1990"/>
        <v>0</v>
      </c>
      <c r="IE34" s="1126"/>
      <c r="IF34" s="1110"/>
      <c r="IH34" s="1121"/>
      <c r="II34" s="1109"/>
      <c r="IJ34" s="1109"/>
      <c r="IK34" s="1109"/>
      <c r="IL34" s="1112">
        <f t="shared" si="1991"/>
        <v>0</v>
      </c>
      <c r="IM34" s="1109"/>
      <c r="IN34" s="1109"/>
      <c r="IO34" s="1109"/>
      <c r="IP34" s="1109"/>
      <c r="IQ34" s="1109"/>
      <c r="IR34" s="1111"/>
      <c r="IS34" s="1112">
        <f t="shared" si="1992"/>
        <v>0</v>
      </c>
      <c r="IT34" s="1126"/>
      <c r="IU34" s="1110"/>
      <c r="IW34" s="1121"/>
      <c r="IX34" s="1109"/>
      <c r="IY34" s="1109"/>
      <c r="IZ34" s="1109"/>
      <c r="JA34" s="1112">
        <f t="shared" si="1993"/>
        <v>0</v>
      </c>
      <c r="JB34" s="1109"/>
      <c r="JC34" s="1109"/>
      <c r="JD34" s="1109"/>
      <c r="JE34" s="1109"/>
      <c r="JF34" s="1109"/>
      <c r="JG34" s="1111"/>
      <c r="JH34" s="1112">
        <f t="shared" si="1994"/>
        <v>0</v>
      </c>
      <c r="JI34" s="1126"/>
      <c r="JJ34" s="1110"/>
      <c r="JL34" s="1121"/>
      <c r="JM34" s="1109"/>
      <c r="JN34" s="1109"/>
      <c r="JO34" s="1109"/>
      <c r="JP34" s="1112">
        <f t="shared" si="1995"/>
        <v>0</v>
      </c>
      <c r="JQ34" s="1109"/>
      <c r="JR34" s="1109"/>
      <c r="JS34" s="1109"/>
      <c r="JT34" s="1109"/>
      <c r="JU34" s="1109"/>
      <c r="JV34" s="1111"/>
      <c r="JW34" s="1112">
        <f t="shared" si="1996"/>
        <v>0</v>
      </c>
      <c r="JX34" s="1126"/>
      <c r="JY34" s="1110"/>
      <c r="KA34" s="1121"/>
      <c r="KB34" s="1109"/>
      <c r="KC34" s="1109"/>
      <c r="KD34" s="1109"/>
      <c r="KE34" s="1112">
        <f t="shared" si="1997"/>
        <v>0</v>
      </c>
      <c r="KF34" s="1109"/>
      <c r="KG34" s="1109"/>
      <c r="KH34" s="1109"/>
      <c r="KI34" s="1109"/>
      <c r="KJ34" s="1109"/>
      <c r="KK34" s="1111"/>
      <c r="KL34" s="1112">
        <f t="shared" si="1998"/>
        <v>0</v>
      </c>
      <c r="KM34" s="1126"/>
      <c r="KN34" s="1110"/>
      <c r="KP34" s="1121"/>
      <c r="KQ34" s="1109"/>
      <c r="KR34" s="1109"/>
      <c r="KS34" s="1109"/>
      <c r="KT34" s="1112">
        <f t="shared" si="1999"/>
        <v>0</v>
      </c>
      <c r="KU34" s="1109"/>
      <c r="KV34" s="1109"/>
      <c r="KW34" s="1109"/>
      <c r="KX34" s="1109"/>
      <c r="KY34" s="1109"/>
      <c r="KZ34" s="1111"/>
      <c r="LA34" s="1112">
        <f t="shared" si="2000"/>
        <v>0</v>
      </c>
      <c r="LB34" s="1126"/>
      <c r="LC34" s="1110"/>
      <c r="LE34" s="1121"/>
      <c r="LF34" s="1109"/>
      <c r="LG34" s="1109"/>
      <c r="LH34" s="1109"/>
      <c r="LI34" s="1112">
        <f t="shared" si="2001"/>
        <v>0</v>
      </c>
      <c r="LJ34" s="1109"/>
      <c r="LK34" s="1109"/>
      <c r="LL34" s="1109"/>
      <c r="LM34" s="1109"/>
      <c r="LN34" s="1109"/>
      <c r="LO34" s="1111"/>
      <c r="LP34" s="1112">
        <f t="shared" si="2002"/>
        <v>0</v>
      </c>
      <c r="LQ34" s="1126"/>
      <c r="LR34" s="1110"/>
      <c r="LT34" s="1121"/>
      <c r="LU34" s="1109"/>
      <c r="LV34" s="1109"/>
      <c r="LW34" s="1109"/>
      <c r="LX34" s="1112">
        <f t="shared" si="2003"/>
        <v>0</v>
      </c>
      <c r="LY34" s="1109"/>
      <c r="LZ34" s="1109"/>
      <c r="MA34" s="1109"/>
      <c r="MB34" s="1109"/>
      <c r="MC34" s="1109"/>
      <c r="MD34" s="1111"/>
      <c r="ME34" s="1112">
        <f t="shared" si="2004"/>
        <v>0</v>
      </c>
      <c r="MF34" s="1126"/>
      <c r="MG34" s="1110"/>
      <c r="MI34" s="1121"/>
      <c r="MJ34" s="1109"/>
      <c r="MK34" s="1109"/>
      <c r="ML34" s="1109"/>
      <c r="MM34" s="1112">
        <f t="shared" si="2005"/>
        <v>0</v>
      </c>
      <c r="MN34" s="1109"/>
      <c r="MO34" s="1109"/>
      <c r="MP34" s="1109"/>
      <c r="MQ34" s="1109"/>
      <c r="MR34" s="1109"/>
      <c r="MS34" s="1111"/>
      <c r="MT34" s="1112">
        <f t="shared" si="2006"/>
        <v>0</v>
      </c>
      <c r="MU34" s="1126"/>
      <c r="MV34" s="1110"/>
      <c r="MX34" s="1121"/>
      <c r="MY34" s="1109"/>
      <c r="MZ34" s="1109"/>
      <c r="NA34" s="1109"/>
      <c r="NB34" s="1112">
        <f t="shared" si="2007"/>
        <v>0</v>
      </c>
      <c r="NC34" s="1109"/>
      <c r="ND34" s="1109"/>
      <c r="NE34" s="1109"/>
      <c r="NF34" s="1109"/>
      <c r="NG34" s="1109"/>
      <c r="NH34" s="1111"/>
      <c r="NI34" s="1112">
        <f t="shared" si="2008"/>
        <v>0</v>
      </c>
      <c r="NJ34" s="1126"/>
      <c r="NK34" s="1110"/>
      <c r="NM34" s="1121"/>
      <c r="NN34" s="1109"/>
      <c r="NO34" s="1109"/>
      <c r="NP34" s="1109"/>
      <c r="NQ34" s="1112">
        <f t="shared" si="2009"/>
        <v>0</v>
      </c>
      <c r="NR34" s="1109"/>
      <c r="NS34" s="1109"/>
      <c r="NT34" s="1109"/>
      <c r="NU34" s="1109"/>
      <c r="NV34" s="1109"/>
      <c r="NW34" s="1111"/>
      <c r="NX34" s="1112">
        <f t="shared" si="2010"/>
        <v>0</v>
      </c>
      <c r="NY34" s="1126"/>
      <c r="NZ34" s="1110"/>
      <c r="OB34" s="1121"/>
      <c r="OC34" s="1109"/>
      <c r="OD34" s="1109"/>
      <c r="OE34" s="1109"/>
      <c r="OF34" s="1112">
        <f t="shared" si="2011"/>
        <v>0</v>
      </c>
      <c r="OG34" s="1109"/>
      <c r="OH34" s="1109"/>
      <c r="OI34" s="1109"/>
      <c r="OJ34" s="1109"/>
      <c r="OK34" s="1109"/>
      <c r="OL34" s="1111"/>
      <c r="OM34" s="1112">
        <f t="shared" si="2012"/>
        <v>0</v>
      </c>
      <c r="ON34" s="1126"/>
      <c r="OO34" s="1110"/>
      <c r="OQ34" s="1121"/>
      <c r="OR34" s="1109"/>
      <c r="OS34" s="1109"/>
      <c r="OT34" s="1109"/>
      <c r="OU34" s="1112">
        <f t="shared" si="2013"/>
        <v>0</v>
      </c>
      <c r="OV34" s="1109"/>
      <c r="OW34" s="1109"/>
      <c r="OX34" s="1109"/>
      <c r="OY34" s="1109"/>
      <c r="OZ34" s="1109"/>
      <c r="PA34" s="1111"/>
      <c r="PB34" s="1112">
        <f t="shared" si="2014"/>
        <v>0</v>
      </c>
      <c r="PC34" s="1126"/>
      <c r="PD34" s="1110"/>
      <c r="PF34" s="1121"/>
      <c r="PG34" s="1109"/>
      <c r="PH34" s="1109"/>
      <c r="PI34" s="1109"/>
      <c r="PJ34" s="1112">
        <f t="shared" si="2015"/>
        <v>0</v>
      </c>
      <c r="PK34" s="1109"/>
      <c r="PL34" s="1109"/>
      <c r="PM34" s="1109"/>
      <c r="PN34" s="1109"/>
      <c r="PO34" s="1109"/>
      <c r="PP34" s="1111"/>
      <c r="PQ34" s="1112">
        <f t="shared" si="2016"/>
        <v>0</v>
      </c>
      <c r="PR34" s="1126"/>
      <c r="PS34" s="1110"/>
      <c r="PU34" s="1121"/>
      <c r="PV34" s="1109"/>
      <c r="PW34" s="1109"/>
      <c r="PX34" s="1109"/>
      <c r="PY34" s="1112">
        <f t="shared" si="2017"/>
        <v>0</v>
      </c>
      <c r="PZ34" s="1109"/>
      <c r="QA34" s="1109"/>
      <c r="QB34" s="1109"/>
      <c r="QC34" s="1109"/>
      <c r="QD34" s="1109"/>
      <c r="QE34" s="1111"/>
      <c r="QF34" s="1112">
        <f t="shared" si="2018"/>
        <v>0</v>
      </c>
      <c r="QG34" s="1126"/>
      <c r="QH34" s="1110"/>
      <c r="QJ34" s="1121"/>
      <c r="QK34" s="1109"/>
      <c r="QL34" s="1109"/>
      <c r="QM34" s="1109"/>
      <c r="QN34" s="1112">
        <f t="shared" si="2019"/>
        <v>0</v>
      </c>
      <c r="QO34" s="1109"/>
      <c r="QP34" s="1109"/>
      <c r="QQ34" s="1109"/>
      <c r="QR34" s="1109"/>
      <c r="QS34" s="1109"/>
      <c r="QT34" s="1111"/>
      <c r="QU34" s="1112">
        <f t="shared" si="2020"/>
        <v>0</v>
      </c>
      <c r="QV34" s="1126"/>
      <c r="QW34" s="1110"/>
      <c r="QY34" s="1121"/>
      <c r="QZ34" s="1109"/>
      <c r="RA34" s="1109"/>
      <c r="RB34" s="1109"/>
      <c r="RC34" s="1112">
        <f t="shared" si="2021"/>
        <v>0</v>
      </c>
      <c r="RD34" s="1109"/>
      <c r="RE34" s="1109"/>
      <c r="RF34" s="1109"/>
      <c r="RG34" s="1109"/>
      <c r="RH34" s="1109"/>
      <c r="RI34" s="1111"/>
      <c r="RJ34" s="1112">
        <f t="shared" si="2022"/>
        <v>0</v>
      </c>
      <c r="RK34" s="1126"/>
      <c r="RL34" s="1110"/>
      <c r="RN34" s="1121"/>
      <c r="RO34" s="1109"/>
      <c r="RP34" s="1109"/>
      <c r="RQ34" s="1109"/>
      <c r="RR34" s="1112">
        <f t="shared" si="2023"/>
        <v>0</v>
      </c>
      <c r="RS34" s="1109"/>
      <c r="RT34" s="1109"/>
      <c r="RU34" s="1109"/>
      <c r="RV34" s="1109"/>
      <c r="RW34" s="1109"/>
      <c r="RX34" s="1111"/>
      <c r="RY34" s="1112">
        <f t="shared" si="2024"/>
        <v>0</v>
      </c>
      <c r="RZ34" s="1126"/>
      <c r="SA34" s="1110"/>
      <c r="SC34" s="1121"/>
      <c r="SD34" s="1109"/>
      <c r="SE34" s="1109"/>
      <c r="SF34" s="1109"/>
      <c r="SG34" s="1112">
        <f t="shared" si="2025"/>
        <v>0</v>
      </c>
      <c r="SH34" s="1109"/>
      <c r="SI34" s="1109"/>
      <c r="SJ34" s="1109"/>
      <c r="SK34" s="1109"/>
      <c r="SL34" s="1109"/>
      <c r="SM34" s="1111"/>
      <c r="SN34" s="1112">
        <f t="shared" si="2026"/>
        <v>0</v>
      </c>
      <c r="SO34" s="1126"/>
      <c r="SP34" s="1110"/>
      <c r="SR34" s="1121"/>
      <c r="SS34" s="1109"/>
      <c r="ST34" s="1109"/>
      <c r="SU34" s="1109"/>
      <c r="SV34" s="1112">
        <f t="shared" si="2027"/>
        <v>0</v>
      </c>
      <c r="SW34" s="1109"/>
      <c r="SX34" s="1109"/>
      <c r="SY34" s="1109"/>
      <c r="SZ34" s="1109"/>
      <c r="TA34" s="1109"/>
      <c r="TB34" s="1111"/>
      <c r="TC34" s="1112">
        <f t="shared" si="2028"/>
        <v>0</v>
      </c>
      <c r="TD34" s="1126"/>
      <c r="TE34" s="1110"/>
      <c r="TG34" s="1121"/>
      <c r="TH34" s="1109"/>
      <c r="TI34" s="1109"/>
      <c r="TJ34" s="1109"/>
      <c r="TK34" s="1112">
        <f t="shared" si="2029"/>
        <v>0</v>
      </c>
      <c r="TL34" s="1109"/>
      <c r="TM34" s="1109"/>
      <c r="TN34" s="1109"/>
      <c r="TO34" s="1109"/>
      <c r="TP34" s="1109"/>
      <c r="TQ34" s="1111"/>
      <c r="TR34" s="1112">
        <f t="shared" si="2030"/>
        <v>0</v>
      </c>
      <c r="TS34" s="1126"/>
      <c r="TT34" s="1110"/>
      <c r="TV34" s="1121"/>
      <c r="TW34" s="1109"/>
      <c r="TX34" s="1109"/>
      <c r="TY34" s="1109"/>
      <c r="TZ34" s="1112">
        <f t="shared" si="2031"/>
        <v>0</v>
      </c>
      <c r="UA34" s="1109"/>
      <c r="UB34" s="1109"/>
      <c r="UC34" s="1109"/>
      <c r="UD34" s="1109"/>
      <c r="UE34" s="1109"/>
      <c r="UF34" s="1111"/>
      <c r="UG34" s="1112">
        <f t="shared" si="2032"/>
        <v>0</v>
      </c>
      <c r="UH34" s="1126"/>
      <c r="UI34" s="1110"/>
      <c r="UK34" s="1121"/>
      <c r="UL34" s="1109"/>
      <c r="UM34" s="1109"/>
      <c r="UN34" s="1109"/>
      <c r="UO34" s="1112">
        <f t="shared" si="2033"/>
        <v>0</v>
      </c>
      <c r="UP34" s="1109"/>
      <c r="UQ34" s="1109"/>
      <c r="UR34" s="1109"/>
      <c r="US34" s="1109"/>
      <c r="UT34" s="1109"/>
      <c r="UU34" s="1111"/>
      <c r="UV34" s="1112">
        <f t="shared" si="2034"/>
        <v>0</v>
      </c>
      <c r="UW34" s="1126"/>
      <c r="UX34" s="1110"/>
      <c r="UZ34" s="1121"/>
      <c r="VA34" s="1109"/>
      <c r="VB34" s="1109"/>
      <c r="VC34" s="1109"/>
      <c r="VD34" s="1112">
        <f t="shared" si="2035"/>
        <v>0</v>
      </c>
      <c r="VE34" s="1109"/>
      <c r="VF34" s="1109"/>
      <c r="VG34" s="1109"/>
      <c r="VH34" s="1109"/>
      <c r="VI34" s="1109"/>
      <c r="VJ34" s="1111"/>
      <c r="VK34" s="1112">
        <f t="shared" si="2036"/>
        <v>0</v>
      </c>
      <c r="VL34" s="1126"/>
      <c r="VM34" s="1110"/>
      <c r="VO34" s="1121"/>
      <c r="VP34" s="1109"/>
      <c r="VQ34" s="1109"/>
      <c r="VR34" s="1109"/>
      <c r="VS34" s="1112">
        <f t="shared" si="2037"/>
        <v>0</v>
      </c>
      <c r="VT34" s="1109"/>
      <c r="VU34" s="1109"/>
      <c r="VV34" s="1109"/>
      <c r="VW34" s="1109"/>
      <c r="VX34" s="1109"/>
      <c r="VY34" s="1111"/>
      <c r="VZ34" s="1112">
        <f t="shared" si="2038"/>
        <v>0</v>
      </c>
      <c r="WA34" s="1126"/>
      <c r="WB34" s="1110"/>
      <c r="WD34" s="1121"/>
      <c r="WE34" s="1109"/>
      <c r="WF34" s="1109"/>
      <c r="WG34" s="1109"/>
      <c r="WH34" s="1112">
        <f t="shared" si="2039"/>
        <v>0</v>
      </c>
      <c r="WI34" s="1109"/>
      <c r="WJ34" s="1109"/>
      <c r="WK34" s="1109"/>
      <c r="WL34" s="1109"/>
      <c r="WM34" s="1109"/>
      <c r="WN34" s="1111"/>
      <c r="WO34" s="1112">
        <f t="shared" si="2040"/>
        <v>0</v>
      </c>
      <c r="WP34" s="1126"/>
      <c r="WQ34" s="1110"/>
      <c r="WS34" s="1121"/>
      <c r="WT34" s="1109"/>
      <c r="WU34" s="1109"/>
      <c r="WV34" s="1109"/>
      <c r="WW34" s="1112">
        <f t="shared" si="2041"/>
        <v>0</v>
      </c>
      <c r="WX34" s="1109"/>
      <c r="WY34" s="1109"/>
      <c r="WZ34" s="1109"/>
      <c r="XA34" s="1109"/>
      <c r="XB34" s="1109"/>
      <c r="XC34" s="1111"/>
      <c r="XD34" s="1112">
        <f t="shared" si="2042"/>
        <v>0</v>
      </c>
      <c r="XE34" s="1126"/>
      <c r="XF34" s="1110"/>
      <c r="XH34" s="1121"/>
      <c r="XI34" s="1109"/>
      <c r="XJ34" s="1109"/>
      <c r="XK34" s="1109"/>
      <c r="XL34" s="1112">
        <f t="shared" si="2043"/>
        <v>0</v>
      </c>
      <c r="XM34" s="1109"/>
      <c r="XN34" s="1109"/>
      <c r="XO34" s="1109"/>
      <c r="XP34" s="1109"/>
      <c r="XQ34" s="1109"/>
      <c r="XR34" s="1111"/>
      <c r="XS34" s="1112">
        <f t="shared" si="2044"/>
        <v>0</v>
      </c>
      <c r="XT34" s="1126"/>
      <c r="XU34" s="1110"/>
      <c r="XW34" s="1121"/>
      <c r="XX34" s="1109"/>
      <c r="XY34" s="1109"/>
      <c r="XZ34" s="1109"/>
      <c r="YA34" s="1112">
        <f t="shared" si="2045"/>
        <v>0</v>
      </c>
      <c r="YB34" s="1109"/>
      <c r="YC34" s="1109"/>
      <c r="YD34" s="1109"/>
      <c r="YE34" s="1109"/>
      <c r="YF34" s="1109"/>
      <c r="YG34" s="1111"/>
      <c r="YH34" s="1112">
        <f t="shared" si="2046"/>
        <v>0</v>
      </c>
      <c r="YI34" s="1126"/>
      <c r="YJ34" s="1110"/>
      <c r="YL34" s="1121"/>
      <c r="YM34" s="1109"/>
      <c r="YN34" s="1109"/>
      <c r="YO34" s="1109"/>
      <c r="YP34" s="1112">
        <f t="shared" si="2047"/>
        <v>0</v>
      </c>
      <c r="YQ34" s="1109"/>
      <c r="YR34" s="1109"/>
      <c r="YS34" s="1109"/>
      <c r="YT34" s="1109"/>
      <c r="YU34" s="1109"/>
      <c r="YV34" s="1111"/>
      <c r="YW34" s="1112">
        <f t="shared" si="2048"/>
        <v>0</v>
      </c>
      <c r="YX34" s="1126"/>
      <c r="YY34" s="1110"/>
      <c r="ZA34" s="1121"/>
      <c r="ZB34" s="1109"/>
      <c r="ZC34" s="1109"/>
      <c r="ZD34" s="1109"/>
      <c r="ZE34" s="1112">
        <f t="shared" si="2049"/>
        <v>0</v>
      </c>
      <c r="ZF34" s="1109"/>
      <c r="ZG34" s="1109"/>
      <c r="ZH34" s="1109"/>
      <c r="ZI34" s="1109"/>
      <c r="ZJ34" s="1109"/>
      <c r="ZK34" s="1111"/>
      <c r="ZL34" s="1112">
        <f t="shared" si="2050"/>
        <v>0</v>
      </c>
      <c r="ZM34" s="1126"/>
      <c r="ZN34" s="1110"/>
      <c r="ZP34" s="1121"/>
      <c r="ZQ34" s="1109"/>
      <c r="ZR34" s="1109"/>
      <c r="ZS34" s="1109"/>
      <c r="ZT34" s="1112">
        <f t="shared" si="2051"/>
        <v>0</v>
      </c>
      <c r="ZU34" s="1109"/>
      <c r="ZV34" s="1109"/>
      <c r="ZW34" s="1109"/>
      <c r="ZX34" s="1109"/>
      <c r="ZY34" s="1109"/>
      <c r="ZZ34" s="1111"/>
      <c r="AAA34" s="1112">
        <f t="shared" si="2052"/>
        <v>0</v>
      </c>
      <c r="AAB34" s="1126"/>
      <c r="AAC34" s="1110"/>
      <c r="AAE34" s="1121"/>
      <c r="AAF34" s="1109"/>
      <c r="AAG34" s="1109"/>
      <c r="AAH34" s="1109"/>
      <c r="AAI34" s="1112">
        <f t="shared" si="2053"/>
        <v>0</v>
      </c>
      <c r="AAJ34" s="1109"/>
      <c r="AAK34" s="1109"/>
      <c r="AAL34" s="1109"/>
      <c r="AAM34" s="1109"/>
      <c r="AAN34" s="1109"/>
      <c r="AAO34" s="1111"/>
      <c r="AAP34" s="1112">
        <f t="shared" si="2054"/>
        <v>0</v>
      </c>
      <c r="AAQ34" s="1126"/>
      <c r="AAR34" s="1110"/>
      <c r="AAT34" s="1121"/>
      <c r="AAU34" s="1109"/>
      <c r="AAV34" s="1109"/>
      <c r="AAW34" s="1109"/>
      <c r="AAX34" s="1112">
        <f t="shared" si="2055"/>
        <v>0</v>
      </c>
      <c r="AAY34" s="1109"/>
      <c r="AAZ34" s="1109"/>
      <c r="ABA34" s="1109"/>
      <c r="ABB34" s="1109"/>
      <c r="ABC34" s="1109"/>
      <c r="ABD34" s="1111"/>
      <c r="ABE34" s="1112">
        <f t="shared" si="2056"/>
        <v>0</v>
      </c>
      <c r="ABF34" s="1126"/>
      <c r="ABG34" s="1110"/>
      <c r="ABI34" s="1121"/>
      <c r="ABJ34" s="1109"/>
      <c r="ABK34" s="1109"/>
      <c r="ABL34" s="1109"/>
      <c r="ABM34" s="1112">
        <f t="shared" si="2057"/>
        <v>0</v>
      </c>
      <c r="ABN34" s="1109"/>
      <c r="ABO34" s="1109"/>
      <c r="ABP34" s="1109"/>
      <c r="ABQ34" s="1109"/>
      <c r="ABR34" s="1109"/>
      <c r="ABS34" s="1111"/>
      <c r="ABT34" s="1112">
        <f t="shared" si="2058"/>
        <v>0</v>
      </c>
      <c r="ABU34" s="1126"/>
      <c r="ABV34" s="1110"/>
      <c r="ABX34" s="1121"/>
      <c r="ABY34" s="1109"/>
      <c r="ABZ34" s="1109"/>
      <c r="ACA34" s="1109"/>
      <c r="ACB34" s="1112">
        <f t="shared" si="2059"/>
        <v>0</v>
      </c>
      <c r="ACC34" s="1109"/>
      <c r="ACD34" s="1109"/>
      <c r="ACE34" s="1109"/>
      <c r="ACF34" s="1109"/>
      <c r="ACG34" s="1109"/>
      <c r="ACH34" s="1111"/>
      <c r="ACI34" s="1112">
        <f t="shared" si="2060"/>
        <v>0</v>
      </c>
      <c r="ACJ34" s="1126"/>
      <c r="ACK34" s="1110"/>
      <c r="ACM34" s="1121"/>
      <c r="ACN34" s="1109"/>
      <c r="ACO34" s="1109"/>
      <c r="ACP34" s="1109"/>
      <c r="ACQ34" s="1112">
        <f t="shared" si="2061"/>
        <v>0</v>
      </c>
      <c r="ACR34" s="1109"/>
      <c r="ACS34" s="1109"/>
      <c r="ACT34" s="1109"/>
      <c r="ACU34" s="1109"/>
      <c r="ACV34" s="1109"/>
      <c r="ACW34" s="1111"/>
      <c r="ACX34" s="1112">
        <f t="shared" si="2062"/>
        <v>0</v>
      </c>
      <c r="ACY34" s="1126"/>
      <c r="ACZ34" s="1110"/>
      <c r="ADB34" s="1121"/>
      <c r="ADC34" s="1109"/>
      <c r="ADD34" s="1109"/>
      <c r="ADE34" s="1109"/>
      <c r="ADF34" s="1112">
        <f t="shared" si="2063"/>
        <v>0</v>
      </c>
      <c r="ADG34" s="1109"/>
      <c r="ADH34" s="1109"/>
      <c r="ADI34" s="1109"/>
      <c r="ADJ34" s="1109"/>
      <c r="ADK34" s="1109"/>
      <c r="ADL34" s="1111"/>
      <c r="ADM34" s="1112">
        <f t="shared" si="2064"/>
        <v>0</v>
      </c>
      <c r="ADN34" s="1126"/>
      <c r="ADO34" s="1110"/>
      <c r="ADQ34" s="1121"/>
      <c r="ADR34" s="1109"/>
      <c r="ADS34" s="1109"/>
      <c r="ADT34" s="1109"/>
      <c r="ADU34" s="1112">
        <f t="shared" si="2065"/>
        <v>0</v>
      </c>
      <c r="ADV34" s="1109"/>
      <c r="ADW34" s="1109"/>
      <c r="ADX34" s="1109"/>
      <c r="ADY34" s="1109"/>
      <c r="ADZ34" s="1109"/>
      <c r="AEA34" s="1111"/>
      <c r="AEB34" s="1112">
        <f t="shared" si="2066"/>
        <v>0</v>
      </c>
      <c r="AEC34" s="1126"/>
      <c r="AED34" s="1110"/>
      <c r="AEF34" s="1121"/>
      <c r="AEG34" s="1109"/>
      <c r="AEH34" s="1109"/>
      <c r="AEI34" s="1109"/>
      <c r="AEJ34" s="1112">
        <f t="shared" si="2067"/>
        <v>0</v>
      </c>
      <c r="AEK34" s="1109"/>
      <c r="AEL34" s="1109"/>
      <c r="AEM34" s="1109"/>
      <c r="AEN34" s="1109"/>
      <c r="AEO34" s="1109"/>
      <c r="AEP34" s="1111"/>
      <c r="AEQ34" s="1112">
        <f t="shared" si="2068"/>
        <v>0</v>
      </c>
      <c r="AER34" s="1126"/>
      <c r="AES34" s="1110"/>
      <c r="AEU34" s="1121"/>
      <c r="AEV34" s="1109"/>
      <c r="AEW34" s="1109"/>
      <c r="AEX34" s="1109"/>
      <c r="AEY34" s="1112">
        <f t="shared" si="2069"/>
        <v>0</v>
      </c>
      <c r="AEZ34" s="1109"/>
      <c r="AFA34" s="1109"/>
      <c r="AFB34" s="1109"/>
      <c r="AFC34" s="1109"/>
      <c r="AFD34" s="1109"/>
      <c r="AFE34" s="1111"/>
      <c r="AFF34" s="1112">
        <f t="shared" si="2070"/>
        <v>0</v>
      </c>
      <c r="AFG34" s="1126"/>
      <c r="AFH34" s="1110"/>
      <c r="AFJ34" s="1121"/>
      <c r="AFK34" s="1109"/>
      <c r="AFL34" s="1109"/>
      <c r="AFM34" s="1109"/>
      <c r="AFN34" s="1112">
        <f t="shared" si="2071"/>
        <v>0</v>
      </c>
      <c r="AFO34" s="1109"/>
      <c r="AFP34" s="1109"/>
      <c r="AFQ34" s="1109"/>
      <c r="AFR34" s="1109"/>
      <c r="AFS34" s="1109"/>
      <c r="AFT34" s="1111"/>
      <c r="AFU34" s="1112">
        <f t="shared" si="2072"/>
        <v>0</v>
      </c>
      <c r="AFV34" s="1126"/>
      <c r="AFW34" s="1110"/>
      <c r="AFY34" s="1121"/>
      <c r="AFZ34" s="1109"/>
      <c r="AGA34" s="1109"/>
      <c r="AGB34" s="1109"/>
      <c r="AGC34" s="1112">
        <f t="shared" si="2073"/>
        <v>0</v>
      </c>
      <c r="AGD34" s="1109"/>
      <c r="AGE34" s="1109"/>
      <c r="AGF34" s="1109"/>
      <c r="AGG34" s="1109"/>
      <c r="AGH34" s="1109"/>
      <c r="AGI34" s="1111"/>
      <c r="AGJ34" s="1112">
        <f t="shared" si="2074"/>
        <v>0</v>
      </c>
      <c r="AGK34" s="1126"/>
      <c r="AGL34" s="1110"/>
      <c r="AGN34" s="1121"/>
      <c r="AGO34" s="1109"/>
      <c r="AGP34" s="1109"/>
      <c r="AGQ34" s="1109"/>
      <c r="AGR34" s="1112">
        <f t="shared" si="2075"/>
        <v>0</v>
      </c>
      <c r="AGS34" s="1109"/>
      <c r="AGT34" s="1109"/>
      <c r="AGU34" s="1109"/>
      <c r="AGV34" s="1109"/>
      <c r="AGW34" s="1109"/>
      <c r="AGX34" s="1111"/>
      <c r="AGY34" s="1112">
        <f t="shared" si="2076"/>
        <v>0</v>
      </c>
      <c r="AGZ34" s="1126"/>
      <c r="AHA34" s="1110"/>
      <c r="AHC34" s="1121"/>
      <c r="AHD34" s="1109"/>
      <c r="AHE34" s="1109"/>
      <c r="AHF34" s="1109"/>
      <c r="AHG34" s="1112">
        <f t="shared" si="2077"/>
        <v>0</v>
      </c>
      <c r="AHH34" s="1109"/>
      <c r="AHI34" s="1109"/>
      <c r="AHJ34" s="1109"/>
      <c r="AHK34" s="1109"/>
      <c r="AHL34" s="1109"/>
      <c r="AHM34" s="1111"/>
      <c r="AHN34" s="1112">
        <f t="shared" si="2078"/>
        <v>0</v>
      </c>
      <c r="AHO34" s="1126"/>
      <c r="AHP34" s="1110"/>
      <c r="AHR34" s="1121"/>
      <c r="AHS34" s="1109"/>
      <c r="AHT34" s="1109"/>
      <c r="AHU34" s="1109"/>
      <c r="AHV34" s="1112">
        <f t="shared" si="2079"/>
        <v>0</v>
      </c>
      <c r="AHW34" s="1109"/>
      <c r="AHX34" s="1109"/>
      <c r="AHY34" s="1109"/>
      <c r="AHZ34" s="1109"/>
      <c r="AIA34" s="1109"/>
      <c r="AIB34" s="1111"/>
      <c r="AIC34" s="1112">
        <f t="shared" si="2080"/>
        <v>0</v>
      </c>
      <c r="AID34" s="1126"/>
      <c r="AIE34" s="1110"/>
      <c r="AIG34" s="1121"/>
      <c r="AIH34" s="1109"/>
      <c r="AII34" s="1109"/>
      <c r="AIJ34" s="1109"/>
      <c r="AIK34" s="1112">
        <f t="shared" si="2081"/>
        <v>0</v>
      </c>
      <c r="AIL34" s="1109"/>
      <c r="AIM34" s="1109"/>
      <c r="AIN34" s="1109"/>
      <c r="AIO34" s="1109"/>
      <c r="AIP34" s="1109"/>
      <c r="AIQ34" s="1111"/>
      <c r="AIR34" s="1112">
        <f t="shared" si="2082"/>
        <v>0</v>
      </c>
      <c r="AIS34" s="1126"/>
      <c r="AIT34" s="1110"/>
      <c r="AIV34" s="1121"/>
      <c r="AIW34" s="1109"/>
      <c r="AIX34" s="1109"/>
      <c r="AIY34" s="1109"/>
      <c r="AIZ34" s="1112">
        <f t="shared" si="2083"/>
        <v>0</v>
      </c>
      <c r="AJA34" s="1109"/>
      <c r="AJB34" s="1109"/>
      <c r="AJC34" s="1109"/>
      <c r="AJD34" s="1109"/>
      <c r="AJE34" s="1109"/>
      <c r="AJF34" s="1111"/>
      <c r="AJG34" s="1112">
        <f t="shared" si="2084"/>
        <v>0</v>
      </c>
      <c r="AJH34" s="1126"/>
      <c r="AJI34" s="1110"/>
      <c r="AJK34" s="1121"/>
      <c r="AJL34" s="1109"/>
      <c r="AJM34" s="1109"/>
      <c r="AJN34" s="1109"/>
      <c r="AJO34" s="1112">
        <f t="shared" si="2085"/>
        <v>0</v>
      </c>
      <c r="AJP34" s="1109"/>
      <c r="AJQ34" s="1109"/>
      <c r="AJR34" s="1109"/>
      <c r="AJS34" s="1109"/>
      <c r="AJT34" s="1109"/>
      <c r="AJU34" s="1111"/>
      <c r="AJV34" s="1112">
        <f t="shared" si="2086"/>
        <v>0</v>
      </c>
      <c r="AJW34" s="1126"/>
      <c r="AJX34" s="1110"/>
      <c r="AJZ34" s="1121"/>
      <c r="AKA34" s="1109"/>
      <c r="AKB34" s="1109"/>
      <c r="AKC34" s="1109"/>
      <c r="AKD34" s="1112">
        <f t="shared" si="2087"/>
        <v>0</v>
      </c>
      <c r="AKE34" s="1109"/>
      <c r="AKF34" s="1109"/>
      <c r="AKG34" s="1109"/>
      <c r="AKH34" s="1109"/>
      <c r="AKI34" s="1109"/>
      <c r="AKJ34" s="1111"/>
      <c r="AKK34" s="1112">
        <f t="shared" si="2088"/>
        <v>0</v>
      </c>
      <c r="AKL34" s="1126"/>
      <c r="AKM34" s="1110"/>
      <c r="AKO34" s="1121"/>
      <c r="AKP34" s="1109"/>
      <c r="AKQ34" s="1109"/>
      <c r="AKR34" s="1109"/>
      <c r="AKS34" s="1112">
        <f t="shared" si="2089"/>
        <v>0</v>
      </c>
      <c r="AKT34" s="1109"/>
      <c r="AKU34" s="1109"/>
      <c r="AKV34" s="1109"/>
      <c r="AKW34" s="1109"/>
      <c r="AKX34" s="1109"/>
      <c r="AKY34" s="1111"/>
      <c r="AKZ34" s="1112">
        <f t="shared" si="2090"/>
        <v>0</v>
      </c>
      <c r="ALA34" s="1126"/>
      <c r="ALB34" s="1110"/>
      <c r="ALD34" s="1121"/>
      <c r="ALE34" s="1109"/>
      <c r="ALF34" s="1109"/>
      <c r="ALG34" s="1109"/>
      <c r="ALH34" s="1112">
        <f t="shared" si="2091"/>
        <v>0</v>
      </c>
      <c r="ALI34" s="1109"/>
      <c r="ALJ34" s="1109"/>
      <c r="ALK34" s="1109"/>
      <c r="ALL34" s="1109"/>
      <c r="ALM34" s="1109"/>
      <c r="ALN34" s="1111"/>
      <c r="ALO34" s="1112">
        <f t="shared" si="2092"/>
        <v>0</v>
      </c>
      <c r="ALP34" s="1126"/>
      <c r="ALQ34" s="1110"/>
      <c r="ALS34" s="1121"/>
      <c r="ALT34" s="1109"/>
      <c r="ALU34" s="1109"/>
      <c r="ALV34" s="1109"/>
      <c r="ALW34" s="1112">
        <f t="shared" si="2093"/>
        <v>0</v>
      </c>
      <c r="ALX34" s="1109"/>
      <c r="ALY34" s="1109"/>
      <c r="ALZ34" s="1109"/>
      <c r="AMA34" s="1109"/>
      <c r="AMB34" s="1109"/>
      <c r="AMC34" s="1111"/>
      <c r="AMD34" s="1112">
        <f t="shared" si="2094"/>
        <v>0</v>
      </c>
      <c r="AME34" s="1126"/>
      <c r="AMF34" s="1110"/>
      <c r="AMH34" s="1121"/>
      <c r="AMI34" s="1109"/>
      <c r="AMJ34" s="1109"/>
      <c r="AMK34" s="1109"/>
      <c r="AML34" s="1112">
        <f t="shared" si="2095"/>
        <v>0</v>
      </c>
      <c r="AMM34" s="1109"/>
      <c r="AMN34" s="1109"/>
      <c r="AMO34" s="1109"/>
      <c r="AMP34" s="1109"/>
      <c r="AMQ34" s="1109"/>
      <c r="AMR34" s="1111"/>
      <c r="AMS34" s="1112">
        <f t="shared" si="2096"/>
        <v>0</v>
      </c>
      <c r="AMT34" s="1126"/>
      <c r="AMU34" s="1110"/>
      <c r="AMW34" s="1121"/>
      <c r="AMX34" s="1109"/>
      <c r="AMY34" s="1109"/>
      <c r="AMZ34" s="1109"/>
      <c r="ANA34" s="1112">
        <f t="shared" si="2097"/>
        <v>0</v>
      </c>
      <c r="ANB34" s="1109"/>
      <c r="ANC34" s="1109"/>
      <c r="AND34" s="1109"/>
      <c r="ANE34" s="1109"/>
      <c r="ANF34" s="1109"/>
      <c r="ANG34" s="1111"/>
      <c r="ANH34" s="1112">
        <f t="shared" si="2098"/>
        <v>0</v>
      </c>
      <c r="ANI34" s="1126"/>
      <c r="ANJ34" s="1110"/>
      <c r="ANL34" s="1121"/>
      <c r="ANM34" s="1109"/>
      <c r="ANN34" s="1109"/>
      <c r="ANO34" s="1109"/>
      <c r="ANP34" s="1112">
        <f t="shared" si="2099"/>
        <v>0</v>
      </c>
      <c r="ANQ34" s="1109"/>
      <c r="ANR34" s="1109"/>
      <c r="ANS34" s="1109"/>
      <c r="ANT34" s="1109"/>
      <c r="ANU34" s="1109"/>
      <c r="ANV34" s="1111"/>
      <c r="ANW34" s="1112">
        <f t="shared" si="2100"/>
        <v>0</v>
      </c>
      <c r="ANX34" s="1126"/>
      <c r="ANY34" s="1110"/>
      <c r="AOA34" s="1121"/>
      <c r="AOB34" s="1109"/>
      <c r="AOC34" s="1109"/>
      <c r="AOD34" s="1109"/>
      <c r="AOE34" s="1112">
        <f t="shared" si="2101"/>
        <v>0</v>
      </c>
      <c r="AOF34" s="1109"/>
      <c r="AOG34" s="1109"/>
      <c r="AOH34" s="1109"/>
      <c r="AOI34" s="1109"/>
      <c r="AOJ34" s="1109"/>
      <c r="AOK34" s="1111"/>
      <c r="AOL34" s="1112">
        <f t="shared" si="2102"/>
        <v>0</v>
      </c>
      <c r="AOM34" s="1126"/>
      <c r="AON34" s="1110"/>
      <c r="AOP34" s="1121"/>
      <c r="AOQ34" s="1109"/>
      <c r="AOR34" s="1109"/>
      <c r="AOS34" s="1109"/>
      <c r="AOT34" s="1112">
        <f t="shared" si="2103"/>
        <v>0</v>
      </c>
      <c r="AOU34" s="1109"/>
      <c r="AOV34" s="1109"/>
      <c r="AOW34" s="1109"/>
      <c r="AOX34" s="1109"/>
      <c r="AOY34" s="1109"/>
      <c r="AOZ34" s="1111"/>
      <c r="APA34" s="1112">
        <f t="shared" si="2104"/>
        <v>0</v>
      </c>
      <c r="APB34" s="1126"/>
      <c r="APC34" s="1110"/>
      <c r="APE34" s="1121"/>
      <c r="APF34" s="1109"/>
      <c r="APG34" s="1109"/>
      <c r="APH34" s="1109"/>
      <c r="API34" s="1112">
        <f t="shared" si="2105"/>
        <v>0</v>
      </c>
      <c r="APJ34" s="1109"/>
      <c r="APK34" s="1109"/>
      <c r="APL34" s="1109"/>
      <c r="APM34" s="1109"/>
      <c r="APN34" s="1109"/>
      <c r="APO34" s="1111"/>
      <c r="APP34" s="1112">
        <f t="shared" si="2106"/>
        <v>0</v>
      </c>
      <c r="APQ34" s="1126"/>
      <c r="APR34" s="1110"/>
      <c r="APT34" s="1121"/>
      <c r="APU34" s="1109"/>
      <c r="APV34" s="1109"/>
      <c r="APW34" s="1109"/>
      <c r="APX34" s="1112">
        <f t="shared" si="2107"/>
        <v>0</v>
      </c>
      <c r="APY34" s="1109"/>
      <c r="APZ34" s="1109"/>
      <c r="AQA34" s="1109"/>
      <c r="AQB34" s="1109"/>
      <c r="AQC34" s="1109"/>
      <c r="AQD34" s="1111"/>
      <c r="AQE34" s="1112">
        <f t="shared" si="2108"/>
        <v>0</v>
      </c>
      <c r="AQF34" s="1126"/>
      <c r="AQG34" s="1110"/>
      <c r="AQI34" s="1121"/>
      <c r="AQJ34" s="1109"/>
      <c r="AQK34" s="1109"/>
      <c r="AQL34" s="1109"/>
      <c r="AQM34" s="1112">
        <f t="shared" si="2109"/>
        <v>0</v>
      </c>
      <c r="AQN34" s="1109"/>
      <c r="AQO34" s="1109"/>
      <c r="AQP34" s="1109"/>
      <c r="AQQ34" s="1109"/>
      <c r="AQR34" s="1109"/>
      <c r="AQS34" s="1111"/>
      <c r="AQT34" s="1112">
        <f t="shared" si="2110"/>
        <v>0</v>
      </c>
      <c r="AQU34" s="1126"/>
      <c r="AQV34" s="1110"/>
      <c r="AQX34" s="1121"/>
      <c r="AQY34" s="1109"/>
      <c r="AQZ34" s="1109"/>
      <c r="ARA34" s="1109"/>
      <c r="ARB34" s="1112">
        <f t="shared" si="2111"/>
        <v>0</v>
      </c>
      <c r="ARC34" s="1109"/>
      <c r="ARD34" s="1109"/>
      <c r="ARE34" s="1109"/>
      <c r="ARF34" s="1109"/>
      <c r="ARG34" s="1109"/>
      <c r="ARH34" s="1111"/>
      <c r="ARI34" s="1112">
        <f t="shared" si="2112"/>
        <v>0</v>
      </c>
      <c r="ARJ34" s="1126"/>
      <c r="ARK34" s="1110"/>
      <c r="ARM34" s="1121"/>
      <c r="ARN34" s="1109"/>
      <c r="ARO34" s="1109"/>
      <c r="ARP34" s="1109"/>
      <c r="ARQ34" s="1112">
        <f t="shared" si="2113"/>
        <v>0</v>
      </c>
      <c r="ARR34" s="1109"/>
      <c r="ARS34" s="1109"/>
      <c r="ART34" s="1109"/>
      <c r="ARU34" s="1109"/>
      <c r="ARV34" s="1109"/>
      <c r="ARW34" s="1111"/>
      <c r="ARX34" s="1112">
        <f t="shared" si="2114"/>
        <v>0</v>
      </c>
      <c r="ARY34" s="1126"/>
      <c r="ARZ34" s="1110"/>
      <c r="ASB34" s="1121"/>
      <c r="ASC34" s="1109"/>
      <c r="ASD34" s="1109"/>
      <c r="ASE34" s="1109"/>
      <c r="ASF34" s="1112">
        <f t="shared" si="2115"/>
        <v>0</v>
      </c>
      <c r="ASG34" s="1109"/>
      <c r="ASH34" s="1109"/>
      <c r="ASI34" s="1109"/>
      <c r="ASJ34" s="1109"/>
      <c r="ASK34" s="1109"/>
      <c r="ASL34" s="1111"/>
      <c r="ASM34" s="1112">
        <f t="shared" si="2116"/>
        <v>0</v>
      </c>
      <c r="ASN34" s="1126"/>
      <c r="ASO34" s="1110"/>
      <c r="ASQ34" s="1121"/>
      <c r="ASR34" s="1109"/>
      <c r="ASS34" s="1109"/>
      <c r="AST34" s="1109"/>
      <c r="ASU34" s="1112">
        <f t="shared" si="2117"/>
        <v>0</v>
      </c>
      <c r="ASV34" s="1109"/>
      <c r="ASW34" s="1109"/>
      <c r="ASX34" s="1109"/>
      <c r="ASY34" s="1109"/>
      <c r="ASZ34" s="1109"/>
      <c r="ATA34" s="1111"/>
      <c r="ATB34" s="1112">
        <f t="shared" si="2118"/>
        <v>0</v>
      </c>
      <c r="ATC34" s="1126"/>
      <c r="ATD34" s="1110"/>
      <c r="ATF34" s="1121"/>
      <c r="ATG34" s="1109"/>
      <c r="ATH34" s="1109"/>
      <c r="ATI34" s="1109"/>
      <c r="ATJ34" s="1112">
        <f t="shared" si="2119"/>
        <v>0</v>
      </c>
      <c r="ATK34" s="1109"/>
      <c r="ATL34" s="1109"/>
      <c r="ATM34" s="1109"/>
      <c r="ATN34" s="1109"/>
      <c r="ATO34" s="1109"/>
      <c r="ATP34" s="1111"/>
      <c r="ATQ34" s="1112">
        <f t="shared" si="2120"/>
        <v>0</v>
      </c>
      <c r="ATR34" s="1126"/>
      <c r="ATS34" s="1110"/>
      <c r="ATU34" s="1121"/>
      <c r="ATV34" s="1109"/>
      <c r="ATW34" s="1109"/>
      <c r="ATX34" s="1109"/>
      <c r="ATY34" s="1112">
        <f t="shared" si="2121"/>
        <v>0</v>
      </c>
      <c r="ATZ34" s="1109"/>
      <c r="AUA34" s="1109"/>
      <c r="AUB34" s="1109"/>
      <c r="AUC34" s="1109"/>
      <c r="AUD34" s="1109"/>
      <c r="AUE34" s="1111"/>
      <c r="AUF34" s="1112">
        <f t="shared" si="2122"/>
        <v>0</v>
      </c>
      <c r="AUG34" s="1126"/>
      <c r="AUH34" s="1110"/>
      <c r="AUJ34" s="1121"/>
      <c r="AUK34" s="1109"/>
      <c r="AUL34" s="1109"/>
      <c r="AUM34" s="1109"/>
      <c r="AUN34" s="1112">
        <f t="shared" si="2123"/>
        <v>0</v>
      </c>
      <c r="AUO34" s="1109"/>
      <c r="AUP34" s="1109"/>
      <c r="AUQ34" s="1109"/>
      <c r="AUR34" s="1109"/>
      <c r="AUS34" s="1109"/>
      <c r="AUT34" s="1111"/>
      <c r="AUU34" s="1112">
        <f t="shared" si="2124"/>
        <v>0</v>
      </c>
      <c r="AUV34" s="1126"/>
      <c r="AUW34" s="1110"/>
      <c r="AUY34" s="1121"/>
      <c r="AUZ34" s="1109"/>
      <c r="AVA34" s="1109"/>
      <c r="AVB34" s="1109"/>
      <c r="AVC34" s="1112">
        <f t="shared" si="2125"/>
        <v>0</v>
      </c>
      <c r="AVD34" s="1109"/>
      <c r="AVE34" s="1109"/>
      <c r="AVF34" s="1109"/>
      <c r="AVG34" s="1109"/>
      <c r="AVH34" s="1109"/>
      <c r="AVI34" s="1111"/>
      <c r="AVJ34" s="1112">
        <f t="shared" si="2126"/>
        <v>0</v>
      </c>
      <c r="AVK34" s="1126"/>
      <c r="AVL34" s="1110"/>
      <c r="AVN34" s="1121"/>
      <c r="AVO34" s="1109"/>
      <c r="AVP34" s="1109"/>
      <c r="AVQ34" s="1109"/>
      <c r="AVR34" s="1112">
        <f t="shared" si="2127"/>
        <v>0</v>
      </c>
      <c r="AVS34" s="1109"/>
      <c r="AVT34" s="1109"/>
      <c r="AVU34" s="1109"/>
      <c r="AVV34" s="1109"/>
      <c r="AVW34" s="1109"/>
      <c r="AVX34" s="1111"/>
      <c r="AVY34" s="1112">
        <f t="shared" si="2128"/>
        <v>0</v>
      </c>
      <c r="AVZ34" s="1126"/>
      <c r="AWA34" s="1110"/>
      <c r="AWC34" s="1121"/>
      <c r="AWD34" s="1109"/>
      <c r="AWE34" s="1109"/>
      <c r="AWF34" s="1109"/>
      <c r="AWG34" s="1112">
        <f t="shared" si="2129"/>
        <v>0</v>
      </c>
      <c r="AWH34" s="1109"/>
      <c r="AWI34" s="1109"/>
      <c r="AWJ34" s="1109"/>
      <c r="AWK34" s="1109"/>
      <c r="AWL34" s="1109"/>
      <c r="AWM34" s="1111"/>
      <c r="AWN34" s="1112">
        <f t="shared" si="2130"/>
        <v>0</v>
      </c>
      <c r="AWO34" s="1126"/>
      <c r="AWP34" s="1110"/>
      <c r="AWR34" s="1121"/>
      <c r="AWS34" s="1109"/>
      <c r="AWT34" s="1109"/>
      <c r="AWU34" s="1109"/>
      <c r="AWV34" s="1112">
        <f t="shared" si="2131"/>
        <v>0</v>
      </c>
      <c r="AWW34" s="1109"/>
      <c r="AWX34" s="1109"/>
      <c r="AWY34" s="1109"/>
      <c r="AWZ34" s="1109"/>
      <c r="AXA34" s="1109"/>
      <c r="AXB34" s="1111"/>
      <c r="AXC34" s="1112">
        <f t="shared" si="2132"/>
        <v>0</v>
      </c>
      <c r="AXD34" s="1126"/>
      <c r="AXE34" s="1110"/>
      <c r="AXG34" s="1121"/>
      <c r="AXH34" s="1109"/>
      <c r="AXI34" s="1109"/>
      <c r="AXJ34" s="1109"/>
      <c r="AXK34" s="1112">
        <f t="shared" si="2133"/>
        <v>0</v>
      </c>
      <c r="AXL34" s="1109"/>
      <c r="AXM34" s="1109"/>
      <c r="AXN34" s="1109"/>
      <c r="AXO34" s="1109"/>
      <c r="AXP34" s="1109"/>
      <c r="AXQ34" s="1111"/>
      <c r="AXR34" s="1112">
        <f t="shared" si="2134"/>
        <v>0</v>
      </c>
      <c r="AXS34" s="1126"/>
      <c r="AXT34" s="1110"/>
      <c r="AXV34" s="1121"/>
      <c r="AXW34" s="1109"/>
      <c r="AXX34" s="1109"/>
      <c r="AXY34" s="1109"/>
      <c r="AXZ34" s="1112">
        <f t="shared" si="2135"/>
        <v>0</v>
      </c>
      <c r="AYA34" s="1109"/>
      <c r="AYB34" s="1109"/>
      <c r="AYC34" s="1109"/>
      <c r="AYD34" s="1109"/>
      <c r="AYE34" s="1109"/>
      <c r="AYF34" s="1111"/>
      <c r="AYG34" s="1112">
        <f t="shared" si="2136"/>
        <v>0</v>
      </c>
      <c r="AYH34" s="1126"/>
      <c r="AYI34" s="1110"/>
      <c r="AYK34" s="1121"/>
      <c r="AYL34" s="1109"/>
      <c r="AYM34" s="1109"/>
      <c r="AYN34" s="1109"/>
      <c r="AYO34" s="1112">
        <f t="shared" si="2137"/>
        <v>0</v>
      </c>
      <c r="AYP34" s="1109"/>
      <c r="AYQ34" s="1109"/>
      <c r="AYR34" s="1109"/>
      <c r="AYS34" s="1109"/>
      <c r="AYT34" s="1109"/>
      <c r="AYU34" s="1111"/>
      <c r="AYV34" s="1112">
        <f t="shared" si="2138"/>
        <v>0</v>
      </c>
      <c r="AYW34" s="1126"/>
      <c r="AYX34" s="1110"/>
      <c r="AYZ34" s="1121"/>
      <c r="AZA34" s="1109"/>
      <c r="AZB34" s="1109"/>
      <c r="AZC34" s="1109"/>
      <c r="AZD34" s="1112">
        <f t="shared" si="2139"/>
        <v>0</v>
      </c>
      <c r="AZE34" s="1109"/>
      <c r="AZF34" s="1109"/>
      <c r="AZG34" s="1109"/>
      <c r="AZH34" s="1109"/>
      <c r="AZI34" s="1109"/>
      <c r="AZJ34" s="1111"/>
      <c r="AZK34" s="1112">
        <f t="shared" si="2140"/>
        <v>0</v>
      </c>
      <c r="AZL34" s="1126"/>
      <c r="AZM34" s="1110"/>
      <c r="AZO34" s="1121"/>
      <c r="AZP34" s="1109"/>
      <c r="AZQ34" s="1109"/>
      <c r="AZR34" s="1109"/>
      <c r="AZS34" s="1112">
        <f t="shared" si="2141"/>
        <v>0</v>
      </c>
      <c r="AZT34" s="1109"/>
      <c r="AZU34" s="1109"/>
      <c r="AZV34" s="1109"/>
      <c r="AZW34" s="1109"/>
      <c r="AZX34" s="1109"/>
      <c r="AZY34" s="1111"/>
      <c r="AZZ34" s="1112">
        <f t="shared" si="2142"/>
        <v>0</v>
      </c>
      <c r="BAA34" s="1126"/>
      <c r="BAB34" s="1110"/>
      <c r="BAD34" s="1121"/>
      <c r="BAE34" s="1109"/>
      <c r="BAF34" s="1109"/>
      <c r="BAG34" s="1109"/>
      <c r="BAH34" s="1112">
        <f t="shared" si="2143"/>
        <v>0</v>
      </c>
      <c r="BAI34" s="1109"/>
      <c r="BAJ34" s="1109"/>
      <c r="BAK34" s="1109"/>
      <c r="BAL34" s="1109"/>
      <c r="BAM34" s="1109"/>
      <c r="BAN34" s="1111"/>
      <c r="BAO34" s="1112">
        <f t="shared" si="2144"/>
        <v>0</v>
      </c>
      <c r="BAP34" s="1126"/>
      <c r="BAQ34" s="1110"/>
      <c r="BAS34" s="1121"/>
      <c r="BAT34" s="1109"/>
      <c r="BAU34" s="1109"/>
      <c r="BAV34" s="1109"/>
      <c r="BAW34" s="1112">
        <f t="shared" si="2145"/>
        <v>0</v>
      </c>
      <c r="BAX34" s="1109"/>
      <c r="BAY34" s="1109"/>
      <c r="BAZ34" s="1109"/>
      <c r="BBA34" s="1109"/>
      <c r="BBB34" s="1109"/>
      <c r="BBC34" s="1111"/>
      <c r="BBD34" s="1112">
        <f t="shared" si="2146"/>
        <v>0</v>
      </c>
      <c r="BBE34" s="1126"/>
      <c r="BBF34" s="1110"/>
      <c r="BBH34" s="1121"/>
      <c r="BBI34" s="1109"/>
      <c r="BBJ34" s="1109"/>
      <c r="BBK34" s="1109"/>
      <c r="BBL34" s="1112">
        <f t="shared" si="2147"/>
        <v>0</v>
      </c>
      <c r="BBM34" s="1109"/>
      <c r="BBN34" s="1109"/>
      <c r="BBO34" s="1109"/>
      <c r="BBP34" s="1109"/>
      <c r="BBQ34" s="1109"/>
      <c r="BBR34" s="1111"/>
      <c r="BBS34" s="1112">
        <f t="shared" si="2148"/>
        <v>0</v>
      </c>
      <c r="BBT34" s="1126"/>
      <c r="BBU34" s="1110"/>
      <c r="BBW34" s="1121"/>
      <c r="BBX34" s="1109"/>
      <c r="BBY34" s="1109"/>
      <c r="BBZ34" s="1109"/>
      <c r="BCA34" s="1112">
        <f t="shared" si="2149"/>
        <v>0</v>
      </c>
      <c r="BCB34" s="1109"/>
      <c r="BCC34" s="1109"/>
      <c r="BCD34" s="1109"/>
      <c r="BCE34" s="1109"/>
      <c r="BCF34" s="1109"/>
      <c r="BCG34" s="1111"/>
      <c r="BCH34" s="1112">
        <f t="shared" si="2150"/>
        <v>0</v>
      </c>
      <c r="BCI34" s="1126"/>
      <c r="BCJ34" s="1110"/>
      <c r="BCL34" s="1121"/>
      <c r="BCM34" s="1109"/>
      <c r="BCN34" s="1109"/>
      <c r="BCO34" s="1109"/>
      <c r="BCP34" s="1112">
        <f t="shared" si="2151"/>
        <v>0</v>
      </c>
      <c r="BCQ34" s="1109"/>
      <c r="BCR34" s="1109"/>
      <c r="BCS34" s="1109"/>
      <c r="BCT34" s="1109"/>
      <c r="BCU34" s="1109"/>
      <c r="BCV34" s="1111"/>
      <c r="BCW34" s="1112">
        <f t="shared" si="2152"/>
        <v>0</v>
      </c>
      <c r="BCX34" s="1126"/>
      <c r="BCY34" s="1110"/>
      <c r="BDA34" s="1121"/>
      <c r="BDB34" s="1109"/>
      <c r="BDC34" s="1109"/>
      <c r="BDD34" s="1109"/>
      <c r="BDE34" s="1112">
        <f t="shared" si="2153"/>
        <v>0</v>
      </c>
      <c r="BDF34" s="1109"/>
      <c r="BDG34" s="1109"/>
      <c r="BDH34" s="1109"/>
      <c r="BDI34" s="1109"/>
      <c r="BDJ34" s="1109"/>
      <c r="BDK34" s="1111"/>
      <c r="BDL34" s="1112">
        <f t="shared" si="2154"/>
        <v>0</v>
      </c>
      <c r="BDM34" s="1126"/>
      <c r="BDN34" s="1110"/>
      <c r="BDP34" s="1121"/>
      <c r="BDQ34" s="1109"/>
      <c r="BDR34" s="1109"/>
      <c r="BDS34" s="1109"/>
      <c r="BDT34" s="1112">
        <f t="shared" si="2155"/>
        <v>0</v>
      </c>
      <c r="BDU34" s="1109"/>
      <c r="BDV34" s="1109"/>
      <c r="BDW34" s="1109"/>
      <c r="BDX34" s="1109"/>
      <c r="BDY34" s="1109"/>
      <c r="BDZ34" s="1111"/>
      <c r="BEA34" s="1112">
        <f t="shared" si="2156"/>
        <v>0</v>
      </c>
      <c r="BEB34" s="1126"/>
      <c r="BEC34" s="1110"/>
      <c r="BEE34" s="1121"/>
      <c r="BEF34" s="1109"/>
      <c r="BEG34" s="1109"/>
      <c r="BEH34" s="1109"/>
      <c r="BEI34" s="1112">
        <f t="shared" si="2157"/>
        <v>0</v>
      </c>
      <c r="BEJ34" s="1109"/>
      <c r="BEK34" s="1109"/>
      <c r="BEL34" s="1109"/>
      <c r="BEM34" s="1109"/>
      <c r="BEN34" s="1109"/>
      <c r="BEO34" s="1111"/>
      <c r="BEP34" s="1112">
        <f t="shared" si="2158"/>
        <v>0</v>
      </c>
      <c r="BEQ34" s="1126"/>
      <c r="BER34" s="1110"/>
      <c r="BET34" s="1121"/>
      <c r="BEU34" s="1109"/>
      <c r="BEV34" s="1109"/>
      <c r="BEW34" s="1109"/>
      <c r="BEX34" s="1112">
        <f t="shared" si="2159"/>
        <v>0</v>
      </c>
      <c r="BEY34" s="1109"/>
      <c r="BEZ34" s="1109"/>
      <c r="BFA34" s="1109"/>
      <c r="BFB34" s="1109"/>
      <c r="BFC34" s="1109"/>
      <c r="BFD34" s="1111"/>
      <c r="BFE34" s="1112">
        <f t="shared" si="2160"/>
        <v>0</v>
      </c>
      <c r="BFF34" s="1126"/>
      <c r="BFG34" s="1110"/>
      <c r="BFI34" s="1121"/>
      <c r="BFJ34" s="1109"/>
      <c r="BFK34" s="1109"/>
      <c r="BFL34" s="1109"/>
      <c r="BFM34" s="1112">
        <f t="shared" si="2161"/>
        <v>0</v>
      </c>
      <c r="BFN34" s="1109"/>
      <c r="BFO34" s="1109"/>
      <c r="BFP34" s="1109"/>
      <c r="BFQ34" s="1109"/>
      <c r="BFR34" s="1109"/>
      <c r="BFS34" s="1111"/>
      <c r="BFT34" s="1112">
        <f t="shared" si="2162"/>
        <v>0</v>
      </c>
      <c r="BFU34" s="1126"/>
      <c r="BFV34" s="1110"/>
      <c r="BFX34" s="1121"/>
      <c r="BFY34" s="1109"/>
      <c r="BFZ34" s="1109"/>
      <c r="BGA34" s="1109"/>
      <c r="BGB34" s="1112">
        <f t="shared" si="2163"/>
        <v>0</v>
      </c>
      <c r="BGC34" s="1109"/>
      <c r="BGD34" s="1109"/>
      <c r="BGE34" s="1109"/>
      <c r="BGF34" s="1109"/>
      <c r="BGG34" s="1109"/>
      <c r="BGH34" s="1111"/>
      <c r="BGI34" s="1112">
        <f t="shared" si="2164"/>
        <v>0</v>
      </c>
      <c r="BGJ34" s="1126"/>
      <c r="BGK34" s="1110"/>
      <c r="BGM34" s="1121"/>
      <c r="BGN34" s="1109"/>
      <c r="BGO34" s="1109"/>
      <c r="BGP34" s="1109"/>
      <c r="BGQ34" s="1112">
        <f t="shared" si="2165"/>
        <v>0</v>
      </c>
      <c r="BGR34" s="1109"/>
      <c r="BGS34" s="1109"/>
      <c r="BGT34" s="1109"/>
      <c r="BGU34" s="1109"/>
      <c r="BGV34" s="1109"/>
      <c r="BGW34" s="1111"/>
      <c r="BGX34" s="1112">
        <f t="shared" si="2166"/>
        <v>0</v>
      </c>
      <c r="BGY34" s="1126"/>
      <c r="BGZ34" s="1110"/>
      <c r="BHB34" s="1121"/>
      <c r="BHC34" s="1109"/>
      <c r="BHD34" s="1109"/>
      <c r="BHE34" s="1109"/>
      <c r="BHF34" s="1112">
        <f t="shared" si="2167"/>
        <v>0</v>
      </c>
      <c r="BHG34" s="1109"/>
      <c r="BHH34" s="1109"/>
      <c r="BHI34" s="1109"/>
      <c r="BHJ34" s="1109"/>
      <c r="BHK34" s="1109"/>
      <c r="BHL34" s="1111"/>
      <c r="BHM34" s="1112">
        <f t="shared" si="2168"/>
        <v>0</v>
      </c>
      <c r="BHN34" s="1126"/>
      <c r="BHO34" s="1110"/>
      <c r="BHQ34" s="1121"/>
      <c r="BHR34" s="1109"/>
      <c r="BHS34" s="1109"/>
      <c r="BHT34" s="1109"/>
      <c r="BHU34" s="1112">
        <f t="shared" si="2169"/>
        <v>0</v>
      </c>
      <c r="BHV34" s="1109"/>
      <c r="BHW34" s="1109"/>
      <c r="BHX34" s="1109"/>
      <c r="BHY34" s="1109"/>
      <c r="BHZ34" s="1109"/>
      <c r="BIA34" s="1111"/>
      <c r="BIB34" s="1112">
        <f t="shared" si="2170"/>
        <v>0</v>
      </c>
      <c r="BIC34" s="1126"/>
      <c r="BID34" s="1110"/>
      <c r="BIF34" s="1121"/>
      <c r="BIG34" s="1109"/>
      <c r="BIH34" s="1109"/>
      <c r="BII34" s="1109"/>
      <c r="BIJ34" s="1112">
        <f t="shared" si="2171"/>
        <v>0</v>
      </c>
      <c r="BIK34" s="1109"/>
      <c r="BIL34" s="1109"/>
      <c r="BIM34" s="1109"/>
      <c r="BIN34" s="1109"/>
      <c r="BIO34" s="1109"/>
      <c r="BIP34" s="1111"/>
      <c r="BIQ34" s="1112">
        <f t="shared" si="2172"/>
        <v>0</v>
      </c>
      <c r="BIR34" s="1126"/>
      <c r="BIS34" s="1110"/>
      <c r="BIU34" s="1121"/>
      <c r="BIV34" s="1109"/>
      <c r="BIW34" s="1109"/>
      <c r="BIX34" s="1109"/>
      <c r="BIY34" s="1112">
        <f t="shared" si="2173"/>
        <v>0</v>
      </c>
      <c r="BIZ34" s="1109"/>
      <c r="BJA34" s="1109"/>
      <c r="BJB34" s="1109"/>
      <c r="BJC34" s="1109"/>
      <c r="BJD34" s="1109"/>
      <c r="BJE34" s="1111"/>
      <c r="BJF34" s="1112">
        <f t="shared" si="2174"/>
        <v>0</v>
      </c>
      <c r="BJG34" s="1126"/>
      <c r="BJH34" s="1110"/>
      <c r="BJJ34" s="1121"/>
      <c r="BJK34" s="1109"/>
      <c r="BJL34" s="1109"/>
      <c r="BJM34" s="1109"/>
      <c r="BJN34" s="1112">
        <f t="shared" si="2175"/>
        <v>0</v>
      </c>
      <c r="BJO34" s="1109"/>
      <c r="BJP34" s="1109"/>
      <c r="BJQ34" s="1109"/>
      <c r="BJR34" s="1109"/>
      <c r="BJS34" s="1109"/>
      <c r="BJT34" s="1111"/>
      <c r="BJU34" s="1112">
        <f t="shared" si="2176"/>
        <v>0</v>
      </c>
      <c r="BJV34" s="1126"/>
      <c r="BJW34" s="1110"/>
      <c r="BJY34" s="1121"/>
      <c r="BJZ34" s="1109"/>
      <c r="BKA34" s="1109"/>
      <c r="BKB34" s="1109"/>
      <c r="BKC34" s="1112">
        <f t="shared" si="2177"/>
        <v>0</v>
      </c>
      <c r="BKD34" s="1109"/>
      <c r="BKE34" s="1109"/>
      <c r="BKF34" s="1109"/>
      <c r="BKG34" s="1109"/>
      <c r="BKH34" s="1109"/>
      <c r="BKI34" s="1111"/>
      <c r="BKJ34" s="1112">
        <f t="shared" si="2178"/>
        <v>0</v>
      </c>
      <c r="BKK34" s="1126"/>
      <c r="BKL34" s="1110"/>
      <c r="BKN34" s="1121"/>
      <c r="BKO34" s="1109"/>
      <c r="BKP34" s="1109"/>
      <c r="BKQ34" s="1109"/>
      <c r="BKR34" s="1112">
        <f t="shared" si="2179"/>
        <v>0</v>
      </c>
      <c r="BKS34" s="1109"/>
      <c r="BKT34" s="1109"/>
      <c r="BKU34" s="1109"/>
      <c r="BKV34" s="1109"/>
      <c r="BKW34" s="1109"/>
      <c r="BKX34" s="1111"/>
      <c r="BKY34" s="1112">
        <f t="shared" si="2180"/>
        <v>0</v>
      </c>
      <c r="BKZ34" s="1126"/>
      <c r="BLA34" s="1110"/>
      <c r="BLC34" s="1121"/>
      <c r="BLD34" s="1109"/>
      <c r="BLE34" s="1109"/>
      <c r="BLF34" s="1109"/>
      <c r="BLG34" s="1112">
        <f t="shared" si="2181"/>
        <v>0</v>
      </c>
      <c r="BLH34" s="1109"/>
      <c r="BLI34" s="1109"/>
      <c r="BLJ34" s="1109"/>
      <c r="BLK34" s="1109"/>
      <c r="BLL34" s="1109"/>
      <c r="BLM34" s="1111"/>
      <c r="BLN34" s="1112">
        <f t="shared" si="2182"/>
        <v>0</v>
      </c>
      <c r="BLO34" s="1126"/>
      <c r="BLP34" s="1110"/>
      <c r="BLR34" s="1121"/>
      <c r="BLS34" s="1109"/>
      <c r="BLT34" s="1109"/>
      <c r="BLU34" s="1109"/>
      <c r="BLV34" s="1112">
        <f t="shared" si="2183"/>
        <v>0</v>
      </c>
      <c r="BLW34" s="1109"/>
      <c r="BLX34" s="1109"/>
      <c r="BLY34" s="1109"/>
      <c r="BLZ34" s="1109"/>
      <c r="BMA34" s="1109"/>
      <c r="BMB34" s="1111"/>
      <c r="BMC34" s="1112">
        <f t="shared" si="2184"/>
        <v>0</v>
      </c>
      <c r="BMD34" s="1126"/>
      <c r="BME34" s="1110"/>
      <c r="BMG34" s="1121"/>
      <c r="BMH34" s="1109"/>
      <c r="BMI34" s="1109"/>
      <c r="BMJ34" s="1109"/>
      <c r="BMK34" s="1112">
        <f t="shared" si="2185"/>
        <v>0</v>
      </c>
      <c r="BML34" s="1109"/>
      <c r="BMM34" s="1109"/>
      <c r="BMN34" s="1109"/>
      <c r="BMO34" s="1109"/>
      <c r="BMP34" s="1109"/>
      <c r="BMQ34" s="1111"/>
      <c r="BMR34" s="1112">
        <f t="shared" si="2186"/>
        <v>0</v>
      </c>
      <c r="BMS34" s="1126"/>
      <c r="BMT34" s="1110"/>
      <c r="BMV34" s="1121"/>
      <c r="BMW34" s="1109"/>
      <c r="BMX34" s="1109"/>
      <c r="BMY34" s="1109"/>
      <c r="BMZ34" s="1112">
        <f t="shared" si="2187"/>
        <v>0</v>
      </c>
      <c r="BNA34" s="1109"/>
      <c r="BNB34" s="1109"/>
      <c r="BNC34" s="1109"/>
      <c r="BND34" s="1109"/>
      <c r="BNE34" s="1109"/>
      <c r="BNF34" s="1111"/>
      <c r="BNG34" s="1112">
        <f t="shared" si="2188"/>
        <v>0</v>
      </c>
      <c r="BNH34" s="1126"/>
      <c r="BNI34" s="1110"/>
      <c r="BNK34" s="1121"/>
      <c r="BNL34" s="1109"/>
      <c r="BNM34" s="1109"/>
      <c r="BNN34" s="1109"/>
      <c r="BNO34" s="1112">
        <f t="shared" si="2189"/>
        <v>0</v>
      </c>
      <c r="BNP34" s="1109"/>
      <c r="BNQ34" s="1109"/>
      <c r="BNR34" s="1109"/>
      <c r="BNS34" s="1109"/>
      <c r="BNT34" s="1109"/>
      <c r="BNU34" s="1111"/>
      <c r="BNV34" s="1112">
        <f t="shared" si="2190"/>
        <v>0</v>
      </c>
      <c r="BNW34" s="1126"/>
      <c r="BNX34" s="1110"/>
      <c r="BNZ34" s="1121"/>
      <c r="BOA34" s="1109"/>
      <c r="BOB34" s="1109"/>
      <c r="BOC34" s="1109"/>
      <c r="BOD34" s="1112">
        <f t="shared" si="2191"/>
        <v>0</v>
      </c>
      <c r="BOE34" s="1109"/>
      <c r="BOF34" s="1109"/>
      <c r="BOG34" s="1109"/>
      <c r="BOH34" s="1109"/>
      <c r="BOI34" s="1109"/>
      <c r="BOJ34" s="1111"/>
      <c r="BOK34" s="1112">
        <f t="shared" si="2192"/>
        <v>0</v>
      </c>
      <c r="BOL34" s="1126"/>
      <c r="BOM34" s="1110"/>
      <c r="BOO34" s="1121"/>
      <c r="BOP34" s="1109"/>
      <c r="BOQ34" s="1109"/>
      <c r="BOR34" s="1109"/>
      <c r="BOS34" s="1112">
        <f t="shared" si="2193"/>
        <v>0</v>
      </c>
      <c r="BOT34" s="1109"/>
      <c r="BOU34" s="1109"/>
      <c r="BOV34" s="1109"/>
      <c r="BOW34" s="1109"/>
      <c r="BOX34" s="1109"/>
      <c r="BOY34" s="1111"/>
      <c r="BOZ34" s="1112">
        <f t="shared" si="2194"/>
        <v>0</v>
      </c>
      <c r="BPA34" s="1126"/>
      <c r="BPB34" s="1110"/>
      <c r="BPD34" s="1121"/>
      <c r="BPE34" s="1109"/>
      <c r="BPF34" s="1109"/>
      <c r="BPG34" s="1109"/>
      <c r="BPH34" s="1112">
        <f t="shared" si="2195"/>
        <v>0</v>
      </c>
      <c r="BPI34" s="1109"/>
      <c r="BPJ34" s="1109"/>
      <c r="BPK34" s="1109"/>
      <c r="BPL34" s="1109"/>
      <c r="BPM34" s="1109"/>
      <c r="BPN34" s="1111"/>
      <c r="BPO34" s="1112">
        <f t="shared" si="2196"/>
        <v>0</v>
      </c>
      <c r="BPP34" s="1126"/>
      <c r="BPQ34" s="1110"/>
      <c r="BPS34" s="1121"/>
      <c r="BPT34" s="1109"/>
      <c r="BPU34" s="1109"/>
      <c r="BPV34" s="1109"/>
      <c r="BPW34" s="1112">
        <f t="shared" si="2197"/>
        <v>0</v>
      </c>
      <c r="BPX34" s="1109"/>
      <c r="BPY34" s="1109"/>
      <c r="BPZ34" s="1109"/>
      <c r="BQA34" s="1109"/>
      <c r="BQB34" s="1109"/>
      <c r="BQC34" s="1111"/>
      <c r="BQD34" s="1112">
        <f t="shared" si="2198"/>
        <v>0</v>
      </c>
      <c r="BQE34" s="1126"/>
      <c r="BQF34" s="1110"/>
      <c r="BQH34" s="1121"/>
      <c r="BQI34" s="1109"/>
      <c r="BQJ34" s="1109"/>
      <c r="BQK34" s="1109"/>
      <c r="BQL34" s="1112">
        <f t="shared" si="2199"/>
        <v>0</v>
      </c>
      <c r="BQM34" s="1109"/>
      <c r="BQN34" s="1109"/>
      <c r="BQO34" s="1109"/>
      <c r="BQP34" s="1109"/>
      <c r="BQQ34" s="1109"/>
      <c r="BQR34" s="1111"/>
      <c r="BQS34" s="1112">
        <f t="shared" si="2200"/>
        <v>0</v>
      </c>
      <c r="BQT34" s="1126"/>
      <c r="BQU34" s="1110"/>
      <c r="BQW34" s="1121"/>
      <c r="BQX34" s="1109"/>
      <c r="BQY34" s="1109"/>
      <c r="BQZ34" s="1109"/>
      <c r="BRA34" s="1112">
        <f t="shared" si="2201"/>
        <v>0</v>
      </c>
      <c r="BRB34" s="1109"/>
      <c r="BRC34" s="1109"/>
      <c r="BRD34" s="1109"/>
      <c r="BRE34" s="1109"/>
      <c r="BRF34" s="1109"/>
      <c r="BRG34" s="1111"/>
      <c r="BRH34" s="1112">
        <f t="shared" si="2202"/>
        <v>0</v>
      </c>
      <c r="BRI34" s="1126"/>
      <c r="BRJ34" s="1110"/>
      <c r="BRL34" s="1121"/>
      <c r="BRM34" s="1109"/>
      <c r="BRN34" s="1109"/>
      <c r="BRO34" s="1109"/>
      <c r="BRP34" s="1112">
        <f t="shared" si="2203"/>
        <v>0</v>
      </c>
      <c r="BRQ34" s="1109"/>
      <c r="BRR34" s="1109"/>
      <c r="BRS34" s="1109"/>
      <c r="BRT34" s="1109"/>
      <c r="BRU34" s="1109"/>
      <c r="BRV34" s="1111"/>
      <c r="BRW34" s="1112">
        <f t="shared" si="2204"/>
        <v>0</v>
      </c>
      <c r="BRX34" s="1126"/>
      <c r="BRY34" s="1110"/>
      <c r="BSA34" s="1121"/>
      <c r="BSB34" s="1109"/>
      <c r="BSC34" s="1109"/>
      <c r="BSD34" s="1109"/>
      <c r="BSE34" s="1112">
        <f t="shared" si="2205"/>
        <v>0</v>
      </c>
      <c r="BSF34" s="1109"/>
      <c r="BSG34" s="1109"/>
      <c r="BSH34" s="1109"/>
      <c r="BSI34" s="1109"/>
      <c r="BSJ34" s="1109"/>
      <c r="BSK34" s="1111"/>
      <c r="BSL34" s="1112">
        <f t="shared" si="2206"/>
        <v>0</v>
      </c>
      <c r="BSM34" s="1126"/>
      <c r="BSN34" s="1110"/>
      <c r="BSP34" s="1121"/>
      <c r="BSQ34" s="1109"/>
      <c r="BSR34" s="1109"/>
      <c r="BSS34" s="1109"/>
      <c r="BST34" s="1112">
        <f t="shared" si="2207"/>
        <v>0</v>
      </c>
      <c r="BSU34" s="1109"/>
      <c r="BSV34" s="1109"/>
      <c r="BSW34" s="1109"/>
      <c r="BSX34" s="1109"/>
      <c r="BSY34" s="1109"/>
      <c r="BSZ34" s="1111"/>
      <c r="BTA34" s="1112">
        <f t="shared" si="2208"/>
        <v>0</v>
      </c>
      <c r="BTB34" s="1126"/>
      <c r="BTC34" s="1110"/>
      <c r="BTE34" s="1121"/>
      <c r="BTF34" s="1109"/>
      <c r="BTG34" s="1109"/>
      <c r="BTH34" s="1109"/>
      <c r="BTI34" s="1112">
        <f t="shared" si="2209"/>
        <v>0</v>
      </c>
      <c r="BTJ34" s="1109"/>
      <c r="BTK34" s="1109"/>
      <c r="BTL34" s="1109"/>
      <c r="BTM34" s="1109"/>
      <c r="BTN34" s="1109"/>
      <c r="BTO34" s="1111"/>
      <c r="BTP34" s="1112">
        <f t="shared" si="2210"/>
        <v>0</v>
      </c>
      <c r="BTQ34" s="1126"/>
      <c r="BTR34" s="1110"/>
      <c r="BTT34" s="1121"/>
      <c r="BTU34" s="1109"/>
      <c r="BTV34" s="1109"/>
      <c r="BTW34" s="1109"/>
      <c r="BTX34" s="1112">
        <f t="shared" si="2211"/>
        <v>0</v>
      </c>
      <c r="BTY34" s="1109"/>
      <c r="BTZ34" s="1109"/>
      <c r="BUA34" s="1109"/>
      <c r="BUB34" s="1109"/>
      <c r="BUC34" s="1109"/>
      <c r="BUD34" s="1111"/>
      <c r="BUE34" s="1112">
        <f t="shared" si="2212"/>
        <v>0</v>
      </c>
      <c r="BUF34" s="1126"/>
      <c r="BUG34" s="1110"/>
      <c r="BUI34" s="1121"/>
      <c r="BUJ34" s="1109"/>
      <c r="BUK34" s="1109"/>
      <c r="BUL34" s="1109"/>
      <c r="BUM34" s="1112">
        <f t="shared" si="2213"/>
        <v>0</v>
      </c>
      <c r="BUN34" s="1109"/>
      <c r="BUO34" s="1109"/>
      <c r="BUP34" s="1109"/>
      <c r="BUQ34" s="1109"/>
      <c r="BUR34" s="1109"/>
      <c r="BUS34" s="1111"/>
      <c r="BUT34" s="1112">
        <f t="shared" si="2214"/>
        <v>0</v>
      </c>
      <c r="BUU34" s="1126"/>
      <c r="BUV34" s="1110"/>
      <c r="BUX34" s="1121"/>
      <c r="BUY34" s="1109"/>
      <c r="BUZ34" s="1109"/>
      <c r="BVA34" s="1109"/>
      <c r="BVB34" s="1112">
        <f t="shared" si="2215"/>
        <v>0</v>
      </c>
      <c r="BVC34" s="1109"/>
      <c r="BVD34" s="1109"/>
      <c r="BVE34" s="1109"/>
      <c r="BVF34" s="1109"/>
      <c r="BVG34" s="1109"/>
      <c r="BVH34" s="1111"/>
      <c r="BVI34" s="1112">
        <f t="shared" si="2216"/>
        <v>0</v>
      </c>
      <c r="BVJ34" s="1126"/>
      <c r="BVK34" s="1110"/>
      <c r="BVM34" s="1121"/>
      <c r="BVN34" s="1109"/>
      <c r="BVO34" s="1109"/>
      <c r="BVP34" s="1109"/>
      <c r="BVQ34" s="1112">
        <f t="shared" si="2217"/>
        <v>0</v>
      </c>
      <c r="BVR34" s="1109"/>
      <c r="BVS34" s="1109"/>
      <c r="BVT34" s="1109"/>
      <c r="BVU34" s="1109"/>
      <c r="BVV34" s="1109"/>
      <c r="BVW34" s="1111"/>
      <c r="BVX34" s="1112">
        <f t="shared" si="2218"/>
        <v>0</v>
      </c>
      <c r="BVY34" s="1126"/>
      <c r="BVZ34" s="1110"/>
      <c r="BWB34" s="1121"/>
      <c r="BWC34" s="1109"/>
      <c r="BWD34" s="1109"/>
      <c r="BWE34" s="1109"/>
      <c r="BWF34" s="1112">
        <f t="shared" si="2219"/>
        <v>0</v>
      </c>
      <c r="BWG34" s="1109"/>
      <c r="BWH34" s="1109"/>
      <c r="BWI34" s="1109"/>
      <c r="BWJ34" s="1109"/>
      <c r="BWK34" s="1109"/>
      <c r="BWL34" s="1111"/>
      <c r="BWM34" s="1112">
        <f t="shared" si="2220"/>
        <v>0</v>
      </c>
      <c r="BWN34" s="1126"/>
      <c r="BWO34" s="1110"/>
    </row>
    <row r="35" spans="2:1965" ht="15" customHeight="1" x14ac:dyDescent="0.2">
      <c r="B35" s="1114" t="s">
        <v>787</v>
      </c>
      <c r="C35" s="1109"/>
      <c r="D35" s="1109"/>
      <c r="E35" s="1109"/>
      <c r="F35" s="1109"/>
      <c r="G35" s="1112">
        <f t="shared" si="1959"/>
        <v>0</v>
      </c>
      <c r="H35" s="1109"/>
      <c r="I35" s="1109"/>
      <c r="J35" s="1109"/>
      <c r="K35" s="1109"/>
      <c r="L35" s="1109"/>
      <c r="M35" s="1111"/>
      <c r="N35" s="1112">
        <f t="shared" si="1960"/>
        <v>0</v>
      </c>
      <c r="O35" s="1126"/>
      <c r="P35" s="1110"/>
      <c r="Q35" s="1109"/>
      <c r="R35" s="1109"/>
      <c r="S35" s="1109"/>
      <c r="T35" s="1109"/>
      <c r="U35" s="1112">
        <f t="shared" si="1961"/>
        <v>0</v>
      </c>
      <c r="V35" s="1109"/>
      <c r="W35" s="1109"/>
      <c r="X35" s="1109"/>
      <c r="Y35" s="1109"/>
      <c r="Z35" s="1109"/>
      <c r="AA35" s="1111"/>
      <c r="AB35" s="1112">
        <f t="shared" si="1962"/>
        <v>0</v>
      </c>
      <c r="AC35" s="1126"/>
      <c r="AD35" s="1110"/>
      <c r="AF35" s="1121"/>
      <c r="AG35" s="1109"/>
      <c r="AH35" s="1109"/>
      <c r="AI35" s="1109"/>
      <c r="AJ35" s="1112">
        <f t="shared" si="1963"/>
        <v>0</v>
      </c>
      <c r="AK35" s="1109"/>
      <c r="AL35" s="1109"/>
      <c r="AM35" s="1109"/>
      <c r="AN35" s="1109"/>
      <c r="AO35" s="1109"/>
      <c r="AP35" s="1111"/>
      <c r="AQ35" s="1112">
        <f t="shared" si="1964"/>
        <v>0</v>
      </c>
      <c r="AR35" s="1126"/>
      <c r="AS35" s="1110"/>
      <c r="AU35" s="1121"/>
      <c r="AV35" s="1109"/>
      <c r="AW35" s="1109"/>
      <c r="AX35" s="1109"/>
      <c r="AY35" s="1112">
        <f t="shared" si="1965"/>
        <v>0</v>
      </c>
      <c r="AZ35" s="1109"/>
      <c r="BA35" s="1109"/>
      <c r="BB35" s="1109"/>
      <c r="BC35" s="1109"/>
      <c r="BD35" s="1109"/>
      <c r="BE35" s="1111"/>
      <c r="BF35" s="1112">
        <f t="shared" si="1966"/>
        <v>0</v>
      </c>
      <c r="BG35" s="1126"/>
      <c r="BH35" s="1110"/>
      <c r="BJ35" s="1121"/>
      <c r="BK35" s="1109"/>
      <c r="BL35" s="1109"/>
      <c r="BM35" s="1109"/>
      <c r="BN35" s="1112">
        <f t="shared" si="1967"/>
        <v>0</v>
      </c>
      <c r="BO35" s="1109"/>
      <c r="BP35" s="1109"/>
      <c r="BQ35" s="1109"/>
      <c r="BR35" s="1109"/>
      <c r="BS35" s="1109"/>
      <c r="BT35" s="1111"/>
      <c r="BU35" s="1112">
        <f t="shared" si="1968"/>
        <v>0</v>
      </c>
      <c r="BV35" s="1126"/>
      <c r="BW35" s="1110"/>
      <c r="BY35" s="1121"/>
      <c r="BZ35" s="1109"/>
      <c r="CA35" s="1109"/>
      <c r="CB35" s="1109"/>
      <c r="CC35" s="1112">
        <f t="shared" si="1969"/>
        <v>0</v>
      </c>
      <c r="CD35" s="1109"/>
      <c r="CE35" s="1109"/>
      <c r="CF35" s="1109"/>
      <c r="CG35" s="1109"/>
      <c r="CH35" s="1109"/>
      <c r="CI35" s="1111"/>
      <c r="CJ35" s="1112">
        <f t="shared" si="1970"/>
        <v>0</v>
      </c>
      <c r="CK35" s="1126"/>
      <c r="CL35" s="1110"/>
      <c r="CN35" s="1121"/>
      <c r="CO35" s="1109"/>
      <c r="CP35" s="1109"/>
      <c r="CQ35" s="1109"/>
      <c r="CR35" s="1112">
        <f t="shared" si="1971"/>
        <v>0</v>
      </c>
      <c r="CS35" s="1109"/>
      <c r="CT35" s="1109"/>
      <c r="CU35" s="1109"/>
      <c r="CV35" s="1109"/>
      <c r="CW35" s="1109"/>
      <c r="CX35" s="1111"/>
      <c r="CY35" s="1112">
        <f t="shared" si="1972"/>
        <v>0</v>
      </c>
      <c r="CZ35" s="1126"/>
      <c r="DA35" s="1110"/>
      <c r="DC35" s="1121"/>
      <c r="DD35" s="1109"/>
      <c r="DE35" s="1109"/>
      <c r="DF35" s="1109"/>
      <c r="DG35" s="1112">
        <f t="shared" si="1973"/>
        <v>0</v>
      </c>
      <c r="DH35" s="1109"/>
      <c r="DI35" s="1109"/>
      <c r="DJ35" s="1109"/>
      <c r="DK35" s="1109"/>
      <c r="DL35" s="1109"/>
      <c r="DM35" s="1111"/>
      <c r="DN35" s="1112">
        <f t="shared" si="1974"/>
        <v>0</v>
      </c>
      <c r="DO35" s="1126"/>
      <c r="DP35" s="1110"/>
      <c r="DR35" s="1121"/>
      <c r="DS35" s="1109"/>
      <c r="DT35" s="1109"/>
      <c r="DU35" s="1109"/>
      <c r="DV35" s="1112">
        <f t="shared" si="1975"/>
        <v>0</v>
      </c>
      <c r="DW35" s="1109"/>
      <c r="DX35" s="1109"/>
      <c r="DY35" s="1109"/>
      <c r="DZ35" s="1109"/>
      <c r="EA35" s="1109"/>
      <c r="EB35" s="1111"/>
      <c r="EC35" s="1112">
        <f t="shared" si="1976"/>
        <v>0</v>
      </c>
      <c r="ED35" s="1126"/>
      <c r="EE35" s="1110"/>
      <c r="EG35" s="1121"/>
      <c r="EH35" s="1109"/>
      <c r="EI35" s="1109"/>
      <c r="EJ35" s="1109"/>
      <c r="EK35" s="1112">
        <f t="shared" si="1977"/>
        <v>0</v>
      </c>
      <c r="EL35" s="1109"/>
      <c r="EM35" s="1109"/>
      <c r="EN35" s="1109"/>
      <c r="EO35" s="1109"/>
      <c r="EP35" s="1109"/>
      <c r="EQ35" s="1111"/>
      <c r="ER35" s="1112">
        <f t="shared" si="1978"/>
        <v>0</v>
      </c>
      <c r="ES35" s="1126"/>
      <c r="ET35" s="1110"/>
      <c r="EV35" s="1121"/>
      <c r="EW35" s="1109"/>
      <c r="EX35" s="1109"/>
      <c r="EY35" s="1109"/>
      <c r="EZ35" s="1112">
        <f t="shared" si="1979"/>
        <v>0</v>
      </c>
      <c r="FA35" s="1109"/>
      <c r="FB35" s="1109"/>
      <c r="FC35" s="1109"/>
      <c r="FD35" s="1109"/>
      <c r="FE35" s="1109"/>
      <c r="FF35" s="1111"/>
      <c r="FG35" s="1112">
        <f t="shared" si="1980"/>
        <v>0</v>
      </c>
      <c r="FH35" s="1126"/>
      <c r="FI35" s="1110"/>
      <c r="FK35" s="1121"/>
      <c r="FL35" s="1109"/>
      <c r="FM35" s="1109"/>
      <c r="FN35" s="1109"/>
      <c r="FO35" s="1112">
        <f t="shared" si="1981"/>
        <v>0</v>
      </c>
      <c r="FP35" s="1109"/>
      <c r="FQ35" s="1109"/>
      <c r="FR35" s="1109"/>
      <c r="FS35" s="1109"/>
      <c r="FT35" s="1109"/>
      <c r="FU35" s="1111"/>
      <c r="FV35" s="1112">
        <f t="shared" si="1982"/>
        <v>0</v>
      </c>
      <c r="FW35" s="1126"/>
      <c r="FX35" s="1110"/>
      <c r="FZ35" s="1121"/>
      <c r="GA35" s="1109"/>
      <c r="GB35" s="1109"/>
      <c r="GC35" s="1109"/>
      <c r="GD35" s="1112">
        <f t="shared" si="1983"/>
        <v>0</v>
      </c>
      <c r="GE35" s="1109"/>
      <c r="GF35" s="1109"/>
      <c r="GG35" s="1109"/>
      <c r="GH35" s="1109"/>
      <c r="GI35" s="1109"/>
      <c r="GJ35" s="1111"/>
      <c r="GK35" s="1112">
        <f t="shared" si="1984"/>
        <v>0</v>
      </c>
      <c r="GL35" s="1126"/>
      <c r="GM35" s="1110"/>
      <c r="GO35" s="1121"/>
      <c r="GP35" s="1109"/>
      <c r="GQ35" s="1109"/>
      <c r="GR35" s="1109"/>
      <c r="GS35" s="1112">
        <f t="shared" si="1985"/>
        <v>0</v>
      </c>
      <c r="GT35" s="1109"/>
      <c r="GU35" s="1109"/>
      <c r="GV35" s="1109"/>
      <c r="GW35" s="1109"/>
      <c r="GX35" s="1109"/>
      <c r="GY35" s="1111"/>
      <c r="GZ35" s="1112">
        <f t="shared" si="1986"/>
        <v>0</v>
      </c>
      <c r="HA35" s="1126"/>
      <c r="HB35" s="1110"/>
      <c r="HD35" s="1121"/>
      <c r="HE35" s="1109"/>
      <c r="HF35" s="1109"/>
      <c r="HG35" s="1109"/>
      <c r="HH35" s="1112">
        <f t="shared" si="1987"/>
        <v>0</v>
      </c>
      <c r="HI35" s="1109"/>
      <c r="HJ35" s="1109"/>
      <c r="HK35" s="1109"/>
      <c r="HL35" s="1109"/>
      <c r="HM35" s="1109"/>
      <c r="HN35" s="1111"/>
      <c r="HO35" s="1112">
        <f t="shared" si="1988"/>
        <v>0</v>
      </c>
      <c r="HP35" s="1126"/>
      <c r="HQ35" s="1110"/>
      <c r="HS35" s="1121"/>
      <c r="HT35" s="1109"/>
      <c r="HU35" s="1109"/>
      <c r="HV35" s="1109"/>
      <c r="HW35" s="1112">
        <f t="shared" si="1989"/>
        <v>0</v>
      </c>
      <c r="HX35" s="1109"/>
      <c r="HY35" s="1109"/>
      <c r="HZ35" s="1109"/>
      <c r="IA35" s="1109"/>
      <c r="IB35" s="1109"/>
      <c r="IC35" s="1111"/>
      <c r="ID35" s="1112">
        <f t="shared" si="1990"/>
        <v>0</v>
      </c>
      <c r="IE35" s="1126"/>
      <c r="IF35" s="1110"/>
      <c r="IH35" s="1121"/>
      <c r="II35" s="1109"/>
      <c r="IJ35" s="1109"/>
      <c r="IK35" s="1109"/>
      <c r="IL35" s="1112">
        <f t="shared" si="1991"/>
        <v>0</v>
      </c>
      <c r="IM35" s="1109"/>
      <c r="IN35" s="1109"/>
      <c r="IO35" s="1109"/>
      <c r="IP35" s="1109"/>
      <c r="IQ35" s="1109"/>
      <c r="IR35" s="1111"/>
      <c r="IS35" s="1112">
        <f t="shared" si="1992"/>
        <v>0</v>
      </c>
      <c r="IT35" s="1126"/>
      <c r="IU35" s="1110"/>
      <c r="IW35" s="1121"/>
      <c r="IX35" s="1109"/>
      <c r="IY35" s="1109"/>
      <c r="IZ35" s="1109"/>
      <c r="JA35" s="1112">
        <f t="shared" si="1993"/>
        <v>0</v>
      </c>
      <c r="JB35" s="1109"/>
      <c r="JC35" s="1109"/>
      <c r="JD35" s="1109"/>
      <c r="JE35" s="1109"/>
      <c r="JF35" s="1109"/>
      <c r="JG35" s="1111"/>
      <c r="JH35" s="1112">
        <f t="shared" si="1994"/>
        <v>0</v>
      </c>
      <c r="JI35" s="1126"/>
      <c r="JJ35" s="1110"/>
      <c r="JL35" s="1121"/>
      <c r="JM35" s="1109"/>
      <c r="JN35" s="1109"/>
      <c r="JO35" s="1109"/>
      <c r="JP35" s="1112">
        <f t="shared" si="1995"/>
        <v>0</v>
      </c>
      <c r="JQ35" s="1109"/>
      <c r="JR35" s="1109"/>
      <c r="JS35" s="1109"/>
      <c r="JT35" s="1109"/>
      <c r="JU35" s="1109"/>
      <c r="JV35" s="1111"/>
      <c r="JW35" s="1112">
        <f t="shared" si="1996"/>
        <v>0</v>
      </c>
      <c r="JX35" s="1126"/>
      <c r="JY35" s="1110"/>
      <c r="KA35" s="1121"/>
      <c r="KB35" s="1109"/>
      <c r="KC35" s="1109"/>
      <c r="KD35" s="1109"/>
      <c r="KE35" s="1112">
        <f t="shared" si="1997"/>
        <v>0</v>
      </c>
      <c r="KF35" s="1109"/>
      <c r="KG35" s="1109"/>
      <c r="KH35" s="1109"/>
      <c r="KI35" s="1109"/>
      <c r="KJ35" s="1109"/>
      <c r="KK35" s="1111"/>
      <c r="KL35" s="1112">
        <f t="shared" si="1998"/>
        <v>0</v>
      </c>
      <c r="KM35" s="1126"/>
      <c r="KN35" s="1110"/>
      <c r="KP35" s="1121"/>
      <c r="KQ35" s="1109"/>
      <c r="KR35" s="1109"/>
      <c r="KS35" s="1109"/>
      <c r="KT35" s="1112">
        <f t="shared" si="1999"/>
        <v>0</v>
      </c>
      <c r="KU35" s="1109"/>
      <c r="KV35" s="1109"/>
      <c r="KW35" s="1109"/>
      <c r="KX35" s="1109"/>
      <c r="KY35" s="1109"/>
      <c r="KZ35" s="1111"/>
      <c r="LA35" s="1112">
        <f t="shared" si="2000"/>
        <v>0</v>
      </c>
      <c r="LB35" s="1126"/>
      <c r="LC35" s="1110"/>
      <c r="LE35" s="1121"/>
      <c r="LF35" s="1109"/>
      <c r="LG35" s="1109"/>
      <c r="LH35" s="1109"/>
      <c r="LI35" s="1112">
        <f t="shared" si="2001"/>
        <v>0</v>
      </c>
      <c r="LJ35" s="1109"/>
      <c r="LK35" s="1109"/>
      <c r="LL35" s="1109"/>
      <c r="LM35" s="1109"/>
      <c r="LN35" s="1109"/>
      <c r="LO35" s="1111"/>
      <c r="LP35" s="1112">
        <f t="shared" si="2002"/>
        <v>0</v>
      </c>
      <c r="LQ35" s="1126"/>
      <c r="LR35" s="1110"/>
      <c r="LT35" s="1121"/>
      <c r="LU35" s="1109"/>
      <c r="LV35" s="1109"/>
      <c r="LW35" s="1109"/>
      <c r="LX35" s="1112">
        <f t="shared" si="2003"/>
        <v>0</v>
      </c>
      <c r="LY35" s="1109"/>
      <c r="LZ35" s="1109"/>
      <c r="MA35" s="1109"/>
      <c r="MB35" s="1109"/>
      <c r="MC35" s="1109"/>
      <c r="MD35" s="1111"/>
      <c r="ME35" s="1112">
        <f t="shared" si="2004"/>
        <v>0</v>
      </c>
      <c r="MF35" s="1126"/>
      <c r="MG35" s="1110"/>
      <c r="MI35" s="1121"/>
      <c r="MJ35" s="1109"/>
      <c r="MK35" s="1109"/>
      <c r="ML35" s="1109"/>
      <c r="MM35" s="1112">
        <f t="shared" si="2005"/>
        <v>0</v>
      </c>
      <c r="MN35" s="1109"/>
      <c r="MO35" s="1109"/>
      <c r="MP35" s="1109"/>
      <c r="MQ35" s="1109"/>
      <c r="MR35" s="1109"/>
      <c r="MS35" s="1111"/>
      <c r="MT35" s="1112">
        <f t="shared" si="2006"/>
        <v>0</v>
      </c>
      <c r="MU35" s="1126"/>
      <c r="MV35" s="1110"/>
      <c r="MX35" s="1121"/>
      <c r="MY35" s="1109"/>
      <c r="MZ35" s="1109"/>
      <c r="NA35" s="1109"/>
      <c r="NB35" s="1112">
        <f t="shared" si="2007"/>
        <v>0</v>
      </c>
      <c r="NC35" s="1109"/>
      <c r="ND35" s="1109"/>
      <c r="NE35" s="1109"/>
      <c r="NF35" s="1109"/>
      <c r="NG35" s="1109"/>
      <c r="NH35" s="1111"/>
      <c r="NI35" s="1112">
        <f t="shared" si="2008"/>
        <v>0</v>
      </c>
      <c r="NJ35" s="1126"/>
      <c r="NK35" s="1110"/>
      <c r="NM35" s="1121"/>
      <c r="NN35" s="1109"/>
      <c r="NO35" s="1109"/>
      <c r="NP35" s="1109"/>
      <c r="NQ35" s="1112">
        <f t="shared" si="2009"/>
        <v>0</v>
      </c>
      <c r="NR35" s="1109"/>
      <c r="NS35" s="1109"/>
      <c r="NT35" s="1109"/>
      <c r="NU35" s="1109"/>
      <c r="NV35" s="1109"/>
      <c r="NW35" s="1111"/>
      <c r="NX35" s="1112">
        <f t="shared" si="2010"/>
        <v>0</v>
      </c>
      <c r="NY35" s="1126"/>
      <c r="NZ35" s="1110"/>
      <c r="OB35" s="1121"/>
      <c r="OC35" s="1109"/>
      <c r="OD35" s="1109"/>
      <c r="OE35" s="1109"/>
      <c r="OF35" s="1112">
        <f t="shared" si="2011"/>
        <v>0</v>
      </c>
      <c r="OG35" s="1109"/>
      <c r="OH35" s="1109"/>
      <c r="OI35" s="1109"/>
      <c r="OJ35" s="1109"/>
      <c r="OK35" s="1109"/>
      <c r="OL35" s="1111"/>
      <c r="OM35" s="1112">
        <f t="shared" si="2012"/>
        <v>0</v>
      </c>
      <c r="ON35" s="1126"/>
      <c r="OO35" s="1110"/>
      <c r="OQ35" s="1121"/>
      <c r="OR35" s="1109"/>
      <c r="OS35" s="1109"/>
      <c r="OT35" s="1109"/>
      <c r="OU35" s="1112">
        <f t="shared" si="2013"/>
        <v>0</v>
      </c>
      <c r="OV35" s="1109"/>
      <c r="OW35" s="1109"/>
      <c r="OX35" s="1109"/>
      <c r="OY35" s="1109"/>
      <c r="OZ35" s="1109"/>
      <c r="PA35" s="1111"/>
      <c r="PB35" s="1112">
        <f t="shared" si="2014"/>
        <v>0</v>
      </c>
      <c r="PC35" s="1126"/>
      <c r="PD35" s="1110"/>
      <c r="PF35" s="1121"/>
      <c r="PG35" s="1109"/>
      <c r="PH35" s="1109"/>
      <c r="PI35" s="1109"/>
      <c r="PJ35" s="1112">
        <f t="shared" si="2015"/>
        <v>0</v>
      </c>
      <c r="PK35" s="1109"/>
      <c r="PL35" s="1109"/>
      <c r="PM35" s="1109"/>
      <c r="PN35" s="1109"/>
      <c r="PO35" s="1109"/>
      <c r="PP35" s="1111"/>
      <c r="PQ35" s="1112">
        <f t="shared" si="2016"/>
        <v>0</v>
      </c>
      <c r="PR35" s="1126"/>
      <c r="PS35" s="1110"/>
      <c r="PU35" s="1121"/>
      <c r="PV35" s="1109"/>
      <c r="PW35" s="1109"/>
      <c r="PX35" s="1109"/>
      <c r="PY35" s="1112">
        <f t="shared" si="2017"/>
        <v>0</v>
      </c>
      <c r="PZ35" s="1109"/>
      <c r="QA35" s="1109"/>
      <c r="QB35" s="1109"/>
      <c r="QC35" s="1109"/>
      <c r="QD35" s="1109"/>
      <c r="QE35" s="1111"/>
      <c r="QF35" s="1112">
        <f t="shared" si="2018"/>
        <v>0</v>
      </c>
      <c r="QG35" s="1126"/>
      <c r="QH35" s="1110"/>
      <c r="QJ35" s="1121"/>
      <c r="QK35" s="1109"/>
      <c r="QL35" s="1109"/>
      <c r="QM35" s="1109"/>
      <c r="QN35" s="1112">
        <f t="shared" si="2019"/>
        <v>0</v>
      </c>
      <c r="QO35" s="1109"/>
      <c r="QP35" s="1109"/>
      <c r="QQ35" s="1109"/>
      <c r="QR35" s="1109"/>
      <c r="QS35" s="1109"/>
      <c r="QT35" s="1111"/>
      <c r="QU35" s="1112">
        <f t="shared" si="2020"/>
        <v>0</v>
      </c>
      <c r="QV35" s="1126"/>
      <c r="QW35" s="1110"/>
      <c r="QY35" s="1121"/>
      <c r="QZ35" s="1109"/>
      <c r="RA35" s="1109"/>
      <c r="RB35" s="1109"/>
      <c r="RC35" s="1112">
        <f t="shared" si="2021"/>
        <v>0</v>
      </c>
      <c r="RD35" s="1109"/>
      <c r="RE35" s="1109"/>
      <c r="RF35" s="1109"/>
      <c r="RG35" s="1109"/>
      <c r="RH35" s="1109"/>
      <c r="RI35" s="1111"/>
      <c r="RJ35" s="1112">
        <f t="shared" si="2022"/>
        <v>0</v>
      </c>
      <c r="RK35" s="1126"/>
      <c r="RL35" s="1110"/>
      <c r="RN35" s="1121"/>
      <c r="RO35" s="1109"/>
      <c r="RP35" s="1109"/>
      <c r="RQ35" s="1109"/>
      <c r="RR35" s="1112">
        <f t="shared" si="2023"/>
        <v>0</v>
      </c>
      <c r="RS35" s="1109"/>
      <c r="RT35" s="1109"/>
      <c r="RU35" s="1109"/>
      <c r="RV35" s="1109"/>
      <c r="RW35" s="1109"/>
      <c r="RX35" s="1111"/>
      <c r="RY35" s="1112">
        <f t="shared" si="2024"/>
        <v>0</v>
      </c>
      <c r="RZ35" s="1126"/>
      <c r="SA35" s="1110"/>
      <c r="SC35" s="1121"/>
      <c r="SD35" s="1109"/>
      <c r="SE35" s="1109"/>
      <c r="SF35" s="1109"/>
      <c r="SG35" s="1112">
        <f t="shared" si="2025"/>
        <v>0</v>
      </c>
      <c r="SH35" s="1109"/>
      <c r="SI35" s="1109"/>
      <c r="SJ35" s="1109"/>
      <c r="SK35" s="1109"/>
      <c r="SL35" s="1109"/>
      <c r="SM35" s="1111"/>
      <c r="SN35" s="1112">
        <f t="shared" si="2026"/>
        <v>0</v>
      </c>
      <c r="SO35" s="1126"/>
      <c r="SP35" s="1110"/>
      <c r="SR35" s="1121"/>
      <c r="SS35" s="1109"/>
      <c r="ST35" s="1109"/>
      <c r="SU35" s="1109"/>
      <c r="SV35" s="1112">
        <f t="shared" si="2027"/>
        <v>0</v>
      </c>
      <c r="SW35" s="1109"/>
      <c r="SX35" s="1109"/>
      <c r="SY35" s="1109"/>
      <c r="SZ35" s="1109"/>
      <c r="TA35" s="1109"/>
      <c r="TB35" s="1111"/>
      <c r="TC35" s="1112">
        <f t="shared" si="2028"/>
        <v>0</v>
      </c>
      <c r="TD35" s="1126"/>
      <c r="TE35" s="1110"/>
      <c r="TG35" s="1121"/>
      <c r="TH35" s="1109"/>
      <c r="TI35" s="1109"/>
      <c r="TJ35" s="1109"/>
      <c r="TK35" s="1112">
        <f t="shared" si="2029"/>
        <v>0</v>
      </c>
      <c r="TL35" s="1109"/>
      <c r="TM35" s="1109"/>
      <c r="TN35" s="1109"/>
      <c r="TO35" s="1109"/>
      <c r="TP35" s="1109"/>
      <c r="TQ35" s="1111"/>
      <c r="TR35" s="1112">
        <f t="shared" si="2030"/>
        <v>0</v>
      </c>
      <c r="TS35" s="1126"/>
      <c r="TT35" s="1110"/>
      <c r="TV35" s="1121"/>
      <c r="TW35" s="1109"/>
      <c r="TX35" s="1109"/>
      <c r="TY35" s="1109"/>
      <c r="TZ35" s="1112">
        <f t="shared" si="2031"/>
        <v>0</v>
      </c>
      <c r="UA35" s="1109"/>
      <c r="UB35" s="1109"/>
      <c r="UC35" s="1109"/>
      <c r="UD35" s="1109"/>
      <c r="UE35" s="1109"/>
      <c r="UF35" s="1111"/>
      <c r="UG35" s="1112">
        <f t="shared" si="2032"/>
        <v>0</v>
      </c>
      <c r="UH35" s="1126"/>
      <c r="UI35" s="1110"/>
      <c r="UK35" s="1121"/>
      <c r="UL35" s="1109"/>
      <c r="UM35" s="1109"/>
      <c r="UN35" s="1109"/>
      <c r="UO35" s="1112">
        <f t="shared" si="2033"/>
        <v>0</v>
      </c>
      <c r="UP35" s="1109"/>
      <c r="UQ35" s="1109"/>
      <c r="UR35" s="1109"/>
      <c r="US35" s="1109"/>
      <c r="UT35" s="1109"/>
      <c r="UU35" s="1111"/>
      <c r="UV35" s="1112">
        <f t="shared" si="2034"/>
        <v>0</v>
      </c>
      <c r="UW35" s="1126"/>
      <c r="UX35" s="1110"/>
      <c r="UZ35" s="1121"/>
      <c r="VA35" s="1109"/>
      <c r="VB35" s="1109"/>
      <c r="VC35" s="1109"/>
      <c r="VD35" s="1112">
        <f t="shared" si="2035"/>
        <v>0</v>
      </c>
      <c r="VE35" s="1109"/>
      <c r="VF35" s="1109"/>
      <c r="VG35" s="1109"/>
      <c r="VH35" s="1109"/>
      <c r="VI35" s="1109"/>
      <c r="VJ35" s="1111"/>
      <c r="VK35" s="1112">
        <f t="shared" si="2036"/>
        <v>0</v>
      </c>
      <c r="VL35" s="1126"/>
      <c r="VM35" s="1110"/>
      <c r="VO35" s="1121"/>
      <c r="VP35" s="1109"/>
      <c r="VQ35" s="1109"/>
      <c r="VR35" s="1109"/>
      <c r="VS35" s="1112">
        <f t="shared" si="2037"/>
        <v>0</v>
      </c>
      <c r="VT35" s="1109"/>
      <c r="VU35" s="1109"/>
      <c r="VV35" s="1109"/>
      <c r="VW35" s="1109"/>
      <c r="VX35" s="1109"/>
      <c r="VY35" s="1111"/>
      <c r="VZ35" s="1112">
        <f t="shared" si="2038"/>
        <v>0</v>
      </c>
      <c r="WA35" s="1126"/>
      <c r="WB35" s="1110"/>
      <c r="WD35" s="1121"/>
      <c r="WE35" s="1109"/>
      <c r="WF35" s="1109"/>
      <c r="WG35" s="1109"/>
      <c r="WH35" s="1112">
        <f t="shared" si="2039"/>
        <v>0</v>
      </c>
      <c r="WI35" s="1109"/>
      <c r="WJ35" s="1109"/>
      <c r="WK35" s="1109"/>
      <c r="WL35" s="1109"/>
      <c r="WM35" s="1109"/>
      <c r="WN35" s="1111"/>
      <c r="WO35" s="1112">
        <f t="shared" si="2040"/>
        <v>0</v>
      </c>
      <c r="WP35" s="1126"/>
      <c r="WQ35" s="1110"/>
      <c r="WS35" s="1121"/>
      <c r="WT35" s="1109"/>
      <c r="WU35" s="1109"/>
      <c r="WV35" s="1109"/>
      <c r="WW35" s="1112">
        <f t="shared" si="2041"/>
        <v>0</v>
      </c>
      <c r="WX35" s="1109"/>
      <c r="WY35" s="1109"/>
      <c r="WZ35" s="1109"/>
      <c r="XA35" s="1109"/>
      <c r="XB35" s="1109"/>
      <c r="XC35" s="1111"/>
      <c r="XD35" s="1112">
        <f t="shared" si="2042"/>
        <v>0</v>
      </c>
      <c r="XE35" s="1126"/>
      <c r="XF35" s="1110"/>
      <c r="XH35" s="1121"/>
      <c r="XI35" s="1109"/>
      <c r="XJ35" s="1109"/>
      <c r="XK35" s="1109"/>
      <c r="XL35" s="1112">
        <f t="shared" si="2043"/>
        <v>0</v>
      </c>
      <c r="XM35" s="1109"/>
      <c r="XN35" s="1109"/>
      <c r="XO35" s="1109"/>
      <c r="XP35" s="1109"/>
      <c r="XQ35" s="1109"/>
      <c r="XR35" s="1111"/>
      <c r="XS35" s="1112">
        <f t="shared" si="2044"/>
        <v>0</v>
      </c>
      <c r="XT35" s="1126"/>
      <c r="XU35" s="1110"/>
      <c r="XW35" s="1121"/>
      <c r="XX35" s="1109"/>
      <c r="XY35" s="1109"/>
      <c r="XZ35" s="1109"/>
      <c r="YA35" s="1112">
        <f t="shared" si="2045"/>
        <v>0</v>
      </c>
      <c r="YB35" s="1109"/>
      <c r="YC35" s="1109"/>
      <c r="YD35" s="1109"/>
      <c r="YE35" s="1109"/>
      <c r="YF35" s="1109"/>
      <c r="YG35" s="1111"/>
      <c r="YH35" s="1112">
        <f t="shared" si="2046"/>
        <v>0</v>
      </c>
      <c r="YI35" s="1126"/>
      <c r="YJ35" s="1110"/>
      <c r="YL35" s="1121"/>
      <c r="YM35" s="1109"/>
      <c r="YN35" s="1109"/>
      <c r="YO35" s="1109"/>
      <c r="YP35" s="1112">
        <f t="shared" si="2047"/>
        <v>0</v>
      </c>
      <c r="YQ35" s="1109"/>
      <c r="YR35" s="1109"/>
      <c r="YS35" s="1109"/>
      <c r="YT35" s="1109"/>
      <c r="YU35" s="1109"/>
      <c r="YV35" s="1111"/>
      <c r="YW35" s="1112">
        <f t="shared" si="2048"/>
        <v>0</v>
      </c>
      <c r="YX35" s="1126"/>
      <c r="YY35" s="1110"/>
      <c r="ZA35" s="1121"/>
      <c r="ZB35" s="1109"/>
      <c r="ZC35" s="1109"/>
      <c r="ZD35" s="1109"/>
      <c r="ZE35" s="1112">
        <f t="shared" si="2049"/>
        <v>0</v>
      </c>
      <c r="ZF35" s="1109"/>
      <c r="ZG35" s="1109"/>
      <c r="ZH35" s="1109"/>
      <c r="ZI35" s="1109"/>
      <c r="ZJ35" s="1109"/>
      <c r="ZK35" s="1111"/>
      <c r="ZL35" s="1112">
        <f t="shared" si="2050"/>
        <v>0</v>
      </c>
      <c r="ZM35" s="1126"/>
      <c r="ZN35" s="1110"/>
      <c r="ZP35" s="1121"/>
      <c r="ZQ35" s="1109"/>
      <c r="ZR35" s="1109"/>
      <c r="ZS35" s="1109"/>
      <c r="ZT35" s="1112">
        <f t="shared" si="2051"/>
        <v>0</v>
      </c>
      <c r="ZU35" s="1109"/>
      <c r="ZV35" s="1109"/>
      <c r="ZW35" s="1109"/>
      <c r="ZX35" s="1109"/>
      <c r="ZY35" s="1109"/>
      <c r="ZZ35" s="1111"/>
      <c r="AAA35" s="1112">
        <f t="shared" si="2052"/>
        <v>0</v>
      </c>
      <c r="AAB35" s="1126"/>
      <c r="AAC35" s="1110"/>
      <c r="AAE35" s="1121"/>
      <c r="AAF35" s="1109"/>
      <c r="AAG35" s="1109"/>
      <c r="AAH35" s="1109"/>
      <c r="AAI35" s="1112">
        <f t="shared" si="2053"/>
        <v>0</v>
      </c>
      <c r="AAJ35" s="1109"/>
      <c r="AAK35" s="1109"/>
      <c r="AAL35" s="1109"/>
      <c r="AAM35" s="1109"/>
      <c r="AAN35" s="1109"/>
      <c r="AAO35" s="1111"/>
      <c r="AAP35" s="1112">
        <f t="shared" si="2054"/>
        <v>0</v>
      </c>
      <c r="AAQ35" s="1126"/>
      <c r="AAR35" s="1110"/>
      <c r="AAT35" s="1121"/>
      <c r="AAU35" s="1109"/>
      <c r="AAV35" s="1109"/>
      <c r="AAW35" s="1109"/>
      <c r="AAX35" s="1112">
        <f t="shared" si="2055"/>
        <v>0</v>
      </c>
      <c r="AAY35" s="1109"/>
      <c r="AAZ35" s="1109"/>
      <c r="ABA35" s="1109"/>
      <c r="ABB35" s="1109"/>
      <c r="ABC35" s="1109"/>
      <c r="ABD35" s="1111"/>
      <c r="ABE35" s="1112">
        <f t="shared" si="2056"/>
        <v>0</v>
      </c>
      <c r="ABF35" s="1126"/>
      <c r="ABG35" s="1110"/>
      <c r="ABI35" s="1121"/>
      <c r="ABJ35" s="1109"/>
      <c r="ABK35" s="1109"/>
      <c r="ABL35" s="1109"/>
      <c r="ABM35" s="1112">
        <f t="shared" si="2057"/>
        <v>0</v>
      </c>
      <c r="ABN35" s="1109"/>
      <c r="ABO35" s="1109"/>
      <c r="ABP35" s="1109"/>
      <c r="ABQ35" s="1109"/>
      <c r="ABR35" s="1109"/>
      <c r="ABS35" s="1111"/>
      <c r="ABT35" s="1112">
        <f t="shared" si="2058"/>
        <v>0</v>
      </c>
      <c r="ABU35" s="1126"/>
      <c r="ABV35" s="1110"/>
      <c r="ABX35" s="1121"/>
      <c r="ABY35" s="1109"/>
      <c r="ABZ35" s="1109"/>
      <c r="ACA35" s="1109"/>
      <c r="ACB35" s="1112">
        <f t="shared" si="2059"/>
        <v>0</v>
      </c>
      <c r="ACC35" s="1109"/>
      <c r="ACD35" s="1109"/>
      <c r="ACE35" s="1109"/>
      <c r="ACF35" s="1109"/>
      <c r="ACG35" s="1109"/>
      <c r="ACH35" s="1111"/>
      <c r="ACI35" s="1112">
        <f t="shared" si="2060"/>
        <v>0</v>
      </c>
      <c r="ACJ35" s="1126"/>
      <c r="ACK35" s="1110"/>
      <c r="ACM35" s="1121"/>
      <c r="ACN35" s="1109"/>
      <c r="ACO35" s="1109"/>
      <c r="ACP35" s="1109"/>
      <c r="ACQ35" s="1112">
        <f t="shared" si="2061"/>
        <v>0</v>
      </c>
      <c r="ACR35" s="1109"/>
      <c r="ACS35" s="1109"/>
      <c r="ACT35" s="1109"/>
      <c r="ACU35" s="1109"/>
      <c r="ACV35" s="1109"/>
      <c r="ACW35" s="1111"/>
      <c r="ACX35" s="1112">
        <f t="shared" si="2062"/>
        <v>0</v>
      </c>
      <c r="ACY35" s="1126"/>
      <c r="ACZ35" s="1110"/>
      <c r="ADB35" s="1121"/>
      <c r="ADC35" s="1109"/>
      <c r="ADD35" s="1109"/>
      <c r="ADE35" s="1109"/>
      <c r="ADF35" s="1112">
        <f t="shared" si="2063"/>
        <v>0</v>
      </c>
      <c r="ADG35" s="1109"/>
      <c r="ADH35" s="1109"/>
      <c r="ADI35" s="1109"/>
      <c r="ADJ35" s="1109"/>
      <c r="ADK35" s="1109"/>
      <c r="ADL35" s="1111"/>
      <c r="ADM35" s="1112">
        <f t="shared" si="2064"/>
        <v>0</v>
      </c>
      <c r="ADN35" s="1126"/>
      <c r="ADO35" s="1110"/>
      <c r="ADQ35" s="1121"/>
      <c r="ADR35" s="1109"/>
      <c r="ADS35" s="1109"/>
      <c r="ADT35" s="1109"/>
      <c r="ADU35" s="1112">
        <f t="shared" si="2065"/>
        <v>0</v>
      </c>
      <c r="ADV35" s="1109"/>
      <c r="ADW35" s="1109"/>
      <c r="ADX35" s="1109"/>
      <c r="ADY35" s="1109"/>
      <c r="ADZ35" s="1109"/>
      <c r="AEA35" s="1111"/>
      <c r="AEB35" s="1112">
        <f t="shared" si="2066"/>
        <v>0</v>
      </c>
      <c r="AEC35" s="1126"/>
      <c r="AED35" s="1110"/>
      <c r="AEF35" s="1121"/>
      <c r="AEG35" s="1109"/>
      <c r="AEH35" s="1109"/>
      <c r="AEI35" s="1109"/>
      <c r="AEJ35" s="1112">
        <f t="shared" si="2067"/>
        <v>0</v>
      </c>
      <c r="AEK35" s="1109"/>
      <c r="AEL35" s="1109"/>
      <c r="AEM35" s="1109"/>
      <c r="AEN35" s="1109"/>
      <c r="AEO35" s="1109"/>
      <c r="AEP35" s="1111"/>
      <c r="AEQ35" s="1112">
        <f t="shared" si="2068"/>
        <v>0</v>
      </c>
      <c r="AER35" s="1126"/>
      <c r="AES35" s="1110"/>
      <c r="AEU35" s="1121"/>
      <c r="AEV35" s="1109"/>
      <c r="AEW35" s="1109"/>
      <c r="AEX35" s="1109"/>
      <c r="AEY35" s="1112">
        <f t="shared" si="2069"/>
        <v>0</v>
      </c>
      <c r="AEZ35" s="1109"/>
      <c r="AFA35" s="1109"/>
      <c r="AFB35" s="1109"/>
      <c r="AFC35" s="1109"/>
      <c r="AFD35" s="1109"/>
      <c r="AFE35" s="1111"/>
      <c r="AFF35" s="1112">
        <f t="shared" si="2070"/>
        <v>0</v>
      </c>
      <c r="AFG35" s="1126"/>
      <c r="AFH35" s="1110"/>
      <c r="AFJ35" s="1121"/>
      <c r="AFK35" s="1109"/>
      <c r="AFL35" s="1109"/>
      <c r="AFM35" s="1109"/>
      <c r="AFN35" s="1112">
        <f t="shared" si="2071"/>
        <v>0</v>
      </c>
      <c r="AFO35" s="1109"/>
      <c r="AFP35" s="1109"/>
      <c r="AFQ35" s="1109"/>
      <c r="AFR35" s="1109"/>
      <c r="AFS35" s="1109"/>
      <c r="AFT35" s="1111"/>
      <c r="AFU35" s="1112">
        <f t="shared" si="2072"/>
        <v>0</v>
      </c>
      <c r="AFV35" s="1126"/>
      <c r="AFW35" s="1110"/>
      <c r="AFY35" s="1121"/>
      <c r="AFZ35" s="1109"/>
      <c r="AGA35" s="1109"/>
      <c r="AGB35" s="1109"/>
      <c r="AGC35" s="1112">
        <f t="shared" si="2073"/>
        <v>0</v>
      </c>
      <c r="AGD35" s="1109"/>
      <c r="AGE35" s="1109"/>
      <c r="AGF35" s="1109"/>
      <c r="AGG35" s="1109"/>
      <c r="AGH35" s="1109"/>
      <c r="AGI35" s="1111"/>
      <c r="AGJ35" s="1112">
        <f t="shared" si="2074"/>
        <v>0</v>
      </c>
      <c r="AGK35" s="1126"/>
      <c r="AGL35" s="1110"/>
      <c r="AGN35" s="1121"/>
      <c r="AGO35" s="1109"/>
      <c r="AGP35" s="1109"/>
      <c r="AGQ35" s="1109"/>
      <c r="AGR35" s="1112">
        <f t="shared" si="2075"/>
        <v>0</v>
      </c>
      <c r="AGS35" s="1109"/>
      <c r="AGT35" s="1109"/>
      <c r="AGU35" s="1109"/>
      <c r="AGV35" s="1109"/>
      <c r="AGW35" s="1109"/>
      <c r="AGX35" s="1111"/>
      <c r="AGY35" s="1112">
        <f t="shared" si="2076"/>
        <v>0</v>
      </c>
      <c r="AGZ35" s="1126"/>
      <c r="AHA35" s="1110"/>
      <c r="AHC35" s="1121"/>
      <c r="AHD35" s="1109"/>
      <c r="AHE35" s="1109"/>
      <c r="AHF35" s="1109"/>
      <c r="AHG35" s="1112">
        <f t="shared" si="2077"/>
        <v>0</v>
      </c>
      <c r="AHH35" s="1109"/>
      <c r="AHI35" s="1109"/>
      <c r="AHJ35" s="1109"/>
      <c r="AHK35" s="1109"/>
      <c r="AHL35" s="1109"/>
      <c r="AHM35" s="1111"/>
      <c r="AHN35" s="1112">
        <f t="shared" si="2078"/>
        <v>0</v>
      </c>
      <c r="AHO35" s="1126"/>
      <c r="AHP35" s="1110"/>
      <c r="AHR35" s="1121"/>
      <c r="AHS35" s="1109"/>
      <c r="AHT35" s="1109"/>
      <c r="AHU35" s="1109"/>
      <c r="AHV35" s="1112">
        <f t="shared" si="2079"/>
        <v>0</v>
      </c>
      <c r="AHW35" s="1109"/>
      <c r="AHX35" s="1109"/>
      <c r="AHY35" s="1109"/>
      <c r="AHZ35" s="1109"/>
      <c r="AIA35" s="1109"/>
      <c r="AIB35" s="1111"/>
      <c r="AIC35" s="1112">
        <f t="shared" si="2080"/>
        <v>0</v>
      </c>
      <c r="AID35" s="1126"/>
      <c r="AIE35" s="1110"/>
      <c r="AIG35" s="1121"/>
      <c r="AIH35" s="1109"/>
      <c r="AII35" s="1109"/>
      <c r="AIJ35" s="1109"/>
      <c r="AIK35" s="1112">
        <f t="shared" si="2081"/>
        <v>0</v>
      </c>
      <c r="AIL35" s="1109"/>
      <c r="AIM35" s="1109"/>
      <c r="AIN35" s="1109"/>
      <c r="AIO35" s="1109"/>
      <c r="AIP35" s="1109"/>
      <c r="AIQ35" s="1111"/>
      <c r="AIR35" s="1112">
        <f t="shared" si="2082"/>
        <v>0</v>
      </c>
      <c r="AIS35" s="1126"/>
      <c r="AIT35" s="1110"/>
      <c r="AIV35" s="1121"/>
      <c r="AIW35" s="1109"/>
      <c r="AIX35" s="1109"/>
      <c r="AIY35" s="1109"/>
      <c r="AIZ35" s="1112">
        <f t="shared" si="2083"/>
        <v>0</v>
      </c>
      <c r="AJA35" s="1109"/>
      <c r="AJB35" s="1109"/>
      <c r="AJC35" s="1109"/>
      <c r="AJD35" s="1109"/>
      <c r="AJE35" s="1109"/>
      <c r="AJF35" s="1111"/>
      <c r="AJG35" s="1112">
        <f t="shared" si="2084"/>
        <v>0</v>
      </c>
      <c r="AJH35" s="1126"/>
      <c r="AJI35" s="1110"/>
      <c r="AJK35" s="1121"/>
      <c r="AJL35" s="1109"/>
      <c r="AJM35" s="1109"/>
      <c r="AJN35" s="1109"/>
      <c r="AJO35" s="1112">
        <f t="shared" si="2085"/>
        <v>0</v>
      </c>
      <c r="AJP35" s="1109"/>
      <c r="AJQ35" s="1109"/>
      <c r="AJR35" s="1109"/>
      <c r="AJS35" s="1109"/>
      <c r="AJT35" s="1109"/>
      <c r="AJU35" s="1111"/>
      <c r="AJV35" s="1112">
        <f t="shared" si="2086"/>
        <v>0</v>
      </c>
      <c r="AJW35" s="1126"/>
      <c r="AJX35" s="1110"/>
      <c r="AJZ35" s="1121"/>
      <c r="AKA35" s="1109"/>
      <c r="AKB35" s="1109"/>
      <c r="AKC35" s="1109"/>
      <c r="AKD35" s="1112">
        <f t="shared" si="2087"/>
        <v>0</v>
      </c>
      <c r="AKE35" s="1109"/>
      <c r="AKF35" s="1109"/>
      <c r="AKG35" s="1109"/>
      <c r="AKH35" s="1109"/>
      <c r="AKI35" s="1109"/>
      <c r="AKJ35" s="1111"/>
      <c r="AKK35" s="1112">
        <f t="shared" si="2088"/>
        <v>0</v>
      </c>
      <c r="AKL35" s="1126"/>
      <c r="AKM35" s="1110"/>
      <c r="AKO35" s="1121"/>
      <c r="AKP35" s="1109"/>
      <c r="AKQ35" s="1109"/>
      <c r="AKR35" s="1109"/>
      <c r="AKS35" s="1112">
        <f t="shared" si="2089"/>
        <v>0</v>
      </c>
      <c r="AKT35" s="1109"/>
      <c r="AKU35" s="1109"/>
      <c r="AKV35" s="1109"/>
      <c r="AKW35" s="1109"/>
      <c r="AKX35" s="1109"/>
      <c r="AKY35" s="1111"/>
      <c r="AKZ35" s="1112">
        <f t="shared" si="2090"/>
        <v>0</v>
      </c>
      <c r="ALA35" s="1126"/>
      <c r="ALB35" s="1110"/>
      <c r="ALD35" s="1121"/>
      <c r="ALE35" s="1109"/>
      <c r="ALF35" s="1109"/>
      <c r="ALG35" s="1109"/>
      <c r="ALH35" s="1112">
        <f t="shared" si="2091"/>
        <v>0</v>
      </c>
      <c r="ALI35" s="1109"/>
      <c r="ALJ35" s="1109"/>
      <c r="ALK35" s="1109"/>
      <c r="ALL35" s="1109"/>
      <c r="ALM35" s="1109"/>
      <c r="ALN35" s="1111"/>
      <c r="ALO35" s="1112">
        <f t="shared" si="2092"/>
        <v>0</v>
      </c>
      <c r="ALP35" s="1126"/>
      <c r="ALQ35" s="1110"/>
      <c r="ALS35" s="1121"/>
      <c r="ALT35" s="1109"/>
      <c r="ALU35" s="1109"/>
      <c r="ALV35" s="1109"/>
      <c r="ALW35" s="1112">
        <f t="shared" si="2093"/>
        <v>0</v>
      </c>
      <c r="ALX35" s="1109"/>
      <c r="ALY35" s="1109"/>
      <c r="ALZ35" s="1109"/>
      <c r="AMA35" s="1109"/>
      <c r="AMB35" s="1109"/>
      <c r="AMC35" s="1111"/>
      <c r="AMD35" s="1112">
        <f t="shared" si="2094"/>
        <v>0</v>
      </c>
      <c r="AME35" s="1126"/>
      <c r="AMF35" s="1110"/>
      <c r="AMH35" s="1121"/>
      <c r="AMI35" s="1109"/>
      <c r="AMJ35" s="1109"/>
      <c r="AMK35" s="1109"/>
      <c r="AML35" s="1112">
        <f t="shared" si="2095"/>
        <v>0</v>
      </c>
      <c r="AMM35" s="1109"/>
      <c r="AMN35" s="1109"/>
      <c r="AMO35" s="1109"/>
      <c r="AMP35" s="1109"/>
      <c r="AMQ35" s="1109"/>
      <c r="AMR35" s="1111"/>
      <c r="AMS35" s="1112">
        <f t="shared" si="2096"/>
        <v>0</v>
      </c>
      <c r="AMT35" s="1126"/>
      <c r="AMU35" s="1110"/>
      <c r="AMW35" s="1121"/>
      <c r="AMX35" s="1109"/>
      <c r="AMY35" s="1109"/>
      <c r="AMZ35" s="1109"/>
      <c r="ANA35" s="1112">
        <f t="shared" si="2097"/>
        <v>0</v>
      </c>
      <c r="ANB35" s="1109"/>
      <c r="ANC35" s="1109"/>
      <c r="AND35" s="1109"/>
      <c r="ANE35" s="1109"/>
      <c r="ANF35" s="1109"/>
      <c r="ANG35" s="1111"/>
      <c r="ANH35" s="1112">
        <f t="shared" si="2098"/>
        <v>0</v>
      </c>
      <c r="ANI35" s="1126"/>
      <c r="ANJ35" s="1110"/>
      <c r="ANL35" s="1121"/>
      <c r="ANM35" s="1109"/>
      <c r="ANN35" s="1109"/>
      <c r="ANO35" s="1109"/>
      <c r="ANP35" s="1112">
        <f t="shared" si="2099"/>
        <v>0</v>
      </c>
      <c r="ANQ35" s="1109"/>
      <c r="ANR35" s="1109"/>
      <c r="ANS35" s="1109"/>
      <c r="ANT35" s="1109"/>
      <c r="ANU35" s="1109"/>
      <c r="ANV35" s="1111"/>
      <c r="ANW35" s="1112">
        <f t="shared" si="2100"/>
        <v>0</v>
      </c>
      <c r="ANX35" s="1126"/>
      <c r="ANY35" s="1110"/>
      <c r="AOA35" s="1121"/>
      <c r="AOB35" s="1109"/>
      <c r="AOC35" s="1109"/>
      <c r="AOD35" s="1109"/>
      <c r="AOE35" s="1112">
        <f t="shared" si="2101"/>
        <v>0</v>
      </c>
      <c r="AOF35" s="1109"/>
      <c r="AOG35" s="1109"/>
      <c r="AOH35" s="1109"/>
      <c r="AOI35" s="1109"/>
      <c r="AOJ35" s="1109"/>
      <c r="AOK35" s="1111"/>
      <c r="AOL35" s="1112">
        <f t="shared" si="2102"/>
        <v>0</v>
      </c>
      <c r="AOM35" s="1126"/>
      <c r="AON35" s="1110"/>
      <c r="AOP35" s="1121"/>
      <c r="AOQ35" s="1109"/>
      <c r="AOR35" s="1109"/>
      <c r="AOS35" s="1109"/>
      <c r="AOT35" s="1112">
        <f t="shared" si="2103"/>
        <v>0</v>
      </c>
      <c r="AOU35" s="1109"/>
      <c r="AOV35" s="1109"/>
      <c r="AOW35" s="1109"/>
      <c r="AOX35" s="1109"/>
      <c r="AOY35" s="1109"/>
      <c r="AOZ35" s="1111"/>
      <c r="APA35" s="1112">
        <f t="shared" si="2104"/>
        <v>0</v>
      </c>
      <c r="APB35" s="1126"/>
      <c r="APC35" s="1110"/>
      <c r="APE35" s="1121"/>
      <c r="APF35" s="1109"/>
      <c r="APG35" s="1109"/>
      <c r="APH35" s="1109"/>
      <c r="API35" s="1112">
        <f t="shared" si="2105"/>
        <v>0</v>
      </c>
      <c r="APJ35" s="1109"/>
      <c r="APK35" s="1109"/>
      <c r="APL35" s="1109"/>
      <c r="APM35" s="1109"/>
      <c r="APN35" s="1109"/>
      <c r="APO35" s="1111"/>
      <c r="APP35" s="1112">
        <f t="shared" si="2106"/>
        <v>0</v>
      </c>
      <c r="APQ35" s="1126"/>
      <c r="APR35" s="1110"/>
      <c r="APT35" s="1121"/>
      <c r="APU35" s="1109"/>
      <c r="APV35" s="1109"/>
      <c r="APW35" s="1109"/>
      <c r="APX35" s="1112">
        <f t="shared" si="2107"/>
        <v>0</v>
      </c>
      <c r="APY35" s="1109"/>
      <c r="APZ35" s="1109"/>
      <c r="AQA35" s="1109"/>
      <c r="AQB35" s="1109"/>
      <c r="AQC35" s="1109"/>
      <c r="AQD35" s="1111"/>
      <c r="AQE35" s="1112">
        <f t="shared" si="2108"/>
        <v>0</v>
      </c>
      <c r="AQF35" s="1126"/>
      <c r="AQG35" s="1110"/>
      <c r="AQI35" s="1121"/>
      <c r="AQJ35" s="1109"/>
      <c r="AQK35" s="1109"/>
      <c r="AQL35" s="1109"/>
      <c r="AQM35" s="1112">
        <f t="shared" si="2109"/>
        <v>0</v>
      </c>
      <c r="AQN35" s="1109"/>
      <c r="AQO35" s="1109"/>
      <c r="AQP35" s="1109"/>
      <c r="AQQ35" s="1109"/>
      <c r="AQR35" s="1109"/>
      <c r="AQS35" s="1111"/>
      <c r="AQT35" s="1112">
        <f t="shared" si="2110"/>
        <v>0</v>
      </c>
      <c r="AQU35" s="1126"/>
      <c r="AQV35" s="1110"/>
      <c r="AQX35" s="1121"/>
      <c r="AQY35" s="1109"/>
      <c r="AQZ35" s="1109"/>
      <c r="ARA35" s="1109"/>
      <c r="ARB35" s="1112">
        <f t="shared" si="2111"/>
        <v>0</v>
      </c>
      <c r="ARC35" s="1109"/>
      <c r="ARD35" s="1109"/>
      <c r="ARE35" s="1109"/>
      <c r="ARF35" s="1109"/>
      <c r="ARG35" s="1109"/>
      <c r="ARH35" s="1111"/>
      <c r="ARI35" s="1112">
        <f t="shared" si="2112"/>
        <v>0</v>
      </c>
      <c r="ARJ35" s="1126"/>
      <c r="ARK35" s="1110"/>
      <c r="ARM35" s="1121"/>
      <c r="ARN35" s="1109"/>
      <c r="ARO35" s="1109"/>
      <c r="ARP35" s="1109"/>
      <c r="ARQ35" s="1112">
        <f t="shared" si="2113"/>
        <v>0</v>
      </c>
      <c r="ARR35" s="1109"/>
      <c r="ARS35" s="1109"/>
      <c r="ART35" s="1109"/>
      <c r="ARU35" s="1109"/>
      <c r="ARV35" s="1109"/>
      <c r="ARW35" s="1111"/>
      <c r="ARX35" s="1112">
        <f t="shared" si="2114"/>
        <v>0</v>
      </c>
      <c r="ARY35" s="1126"/>
      <c r="ARZ35" s="1110"/>
      <c r="ASB35" s="1121"/>
      <c r="ASC35" s="1109"/>
      <c r="ASD35" s="1109"/>
      <c r="ASE35" s="1109"/>
      <c r="ASF35" s="1112">
        <f t="shared" si="2115"/>
        <v>0</v>
      </c>
      <c r="ASG35" s="1109"/>
      <c r="ASH35" s="1109"/>
      <c r="ASI35" s="1109"/>
      <c r="ASJ35" s="1109"/>
      <c r="ASK35" s="1109"/>
      <c r="ASL35" s="1111"/>
      <c r="ASM35" s="1112">
        <f t="shared" si="2116"/>
        <v>0</v>
      </c>
      <c r="ASN35" s="1126"/>
      <c r="ASO35" s="1110"/>
      <c r="ASQ35" s="1121"/>
      <c r="ASR35" s="1109"/>
      <c r="ASS35" s="1109"/>
      <c r="AST35" s="1109"/>
      <c r="ASU35" s="1112">
        <f t="shared" si="2117"/>
        <v>0</v>
      </c>
      <c r="ASV35" s="1109"/>
      <c r="ASW35" s="1109"/>
      <c r="ASX35" s="1109"/>
      <c r="ASY35" s="1109"/>
      <c r="ASZ35" s="1109"/>
      <c r="ATA35" s="1111"/>
      <c r="ATB35" s="1112">
        <f t="shared" si="2118"/>
        <v>0</v>
      </c>
      <c r="ATC35" s="1126"/>
      <c r="ATD35" s="1110"/>
      <c r="ATF35" s="1121"/>
      <c r="ATG35" s="1109"/>
      <c r="ATH35" s="1109"/>
      <c r="ATI35" s="1109"/>
      <c r="ATJ35" s="1112">
        <f t="shared" si="2119"/>
        <v>0</v>
      </c>
      <c r="ATK35" s="1109"/>
      <c r="ATL35" s="1109"/>
      <c r="ATM35" s="1109"/>
      <c r="ATN35" s="1109"/>
      <c r="ATO35" s="1109"/>
      <c r="ATP35" s="1111"/>
      <c r="ATQ35" s="1112">
        <f t="shared" si="2120"/>
        <v>0</v>
      </c>
      <c r="ATR35" s="1126"/>
      <c r="ATS35" s="1110"/>
      <c r="ATU35" s="1121"/>
      <c r="ATV35" s="1109"/>
      <c r="ATW35" s="1109"/>
      <c r="ATX35" s="1109"/>
      <c r="ATY35" s="1112">
        <f t="shared" si="2121"/>
        <v>0</v>
      </c>
      <c r="ATZ35" s="1109"/>
      <c r="AUA35" s="1109"/>
      <c r="AUB35" s="1109"/>
      <c r="AUC35" s="1109"/>
      <c r="AUD35" s="1109"/>
      <c r="AUE35" s="1111"/>
      <c r="AUF35" s="1112">
        <f t="shared" si="2122"/>
        <v>0</v>
      </c>
      <c r="AUG35" s="1126"/>
      <c r="AUH35" s="1110"/>
      <c r="AUJ35" s="1121"/>
      <c r="AUK35" s="1109"/>
      <c r="AUL35" s="1109"/>
      <c r="AUM35" s="1109"/>
      <c r="AUN35" s="1112">
        <f t="shared" si="2123"/>
        <v>0</v>
      </c>
      <c r="AUO35" s="1109"/>
      <c r="AUP35" s="1109"/>
      <c r="AUQ35" s="1109"/>
      <c r="AUR35" s="1109"/>
      <c r="AUS35" s="1109"/>
      <c r="AUT35" s="1111"/>
      <c r="AUU35" s="1112">
        <f t="shared" si="2124"/>
        <v>0</v>
      </c>
      <c r="AUV35" s="1126"/>
      <c r="AUW35" s="1110"/>
      <c r="AUY35" s="1121"/>
      <c r="AUZ35" s="1109"/>
      <c r="AVA35" s="1109"/>
      <c r="AVB35" s="1109"/>
      <c r="AVC35" s="1112">
        <f t="shared" si="2125"/>
        <v>0</v>
      </c>
      <c r="AVD35" s="1109"/>
      <c r="AVE35" s="1109"/>
      <c r="AVF35" s="1109"/>
      <c r="AVG35" s="1109"/>
      <c r="AVH35" s="1109"/>
      <c r="AVI35" s="1111"/>
      <c r="AVJ35" s="1112">
        <f t="shared" si="2126"/>
        <v>0</v>
      </c>
      <c r="AVK35" s="1126"/>
      <c r="AVL35" s="1110"/>
      <c r="AVN35" s="1121"/>
      <c r="AVO35" s="1109"/>
      <c r="AVP35" s="1109"/>
      <c r="AVQ35" s="1109"/>
      <c r="AVR35" s="1112">
        <f t="shared" si="2127"/>
        <v>0</v>
      </c>
      <c r="AVS35" s="1109"/>
      <c r="AVT35" s="1109"/>
      <c r="AVU35" s="1109"/>
      <c r="AVV35" s="1109"/>
      <c r="AVW35" s="1109"/>
      <c r="AVX35" s="1111"/>
      <c r="AVY35" s="1112">
        <f t="shared" si="2128"/>
        <v>0</v>
      </c>
      <c r="AVZ35" s="1126"/>
      <c r="AWA35" s="1110"/>
      <c r="AWC35" s="1121"/>
      <c r="AWD35" s="1109"/>
      <c r="AWE35" s="1109"/>
      <c r="AWF35" s="1109"/>
      <c r="AWG35" s="1112">
        <f t="shared" si="2129"/>
        <v>0</v>
      </c>
      <c r="AWH35" s="1109"/>
      <c r="AWI35" s="1109"/>
      <c r="AWJ35" s="1109"/>
      <c r="AWK35" s="1109"/>
      <c r="AWL35" s="1109"/>
      <c r="AWM35" s="1111"/>
      <c r="AWN35" s="1112">
        <f t="shared" si="2130"/>
        <v>0</v>
      </c>
      <c r="AWO35" s="1126"/>
      <c r="AWP35" s="1110"/>
      <c r="AWR35" s="1121"/>
      <c r="AWS35" s="1109"/>
      <c r="AWT35" s="1109"/>
      <c r="AWU35" s="1109"/>
      <c r="AWV35" s="1112">
        <f t="shared" si="2131"/>
        <v>0</v>
      </c>
      <c r="AWW35" s="1109"/>
      <c r="AWX35" s="1109"/>
      <c r="AWY35" s="1109"/>
      <c r="AWZ35" s="1109"/>
      <c r="AXA35" s="1109"/>
      <c r="AXB35" s="1111"/>
      <c r="AXC35" s="1112">
        <f t="shared" si="2132"/>
        <v>0</v>
      </c>
      <c r="AXD35" s="1126"/>
      <c r="AXE35" s="1110"/>
      <c r="AXG35" s="1121"/>
      <c r="AXH35" s="1109"/>
      <c r="AXI35" s="1109"/>
      <c r="AXJ35" s="1109"/>
      <c r="AXK35" s="1112">
        <f t="shared" si="2133"/>
        <v>0</v>
      </c>
      <c r="AXL35" s="1109"/>
      <c r="AXM35" s="1109"/>
      <c r="AXN35" s="1109"/>
      <c r="AXO35" s="1109"/>
      <c r="AXP35" s="1109"/>
      <c r="AXQ35" s="1111"/>
      <c r="AXR35" s="1112">
        <f t="shared" si="2134"/>
        <v>0</v>
      </c>
      <c r="AXS35" s="1126"/>
      <c r="AXT35" s="1110"/>
      <c r="AXV35" s="1121"/>
      <c r="AXW35" s="1109"/>
      <c r="AXX35" s="1109"/>
      <c r="AXY35" s="1109"/>
      <c r="AXZ35" s="1112">
        <f t="shared" si="2135"/>
        <v>0</v>
      </c>
      <c r="AYA35" s="1109"/>
      <c r="AYB35" s="1109"/>
      <c r="AYC35" s="1109"/>
      <c r="AYD35" s="1109"/>
      <c r="AYE35" s="1109"/>
      <c r="AYF35" s="1111"/>
      <c r="AYG35" s="1112">
        <f t="shared" si="2136"/>
        <v>0</v>
      </c>
      <c r="AYH35" s="1126"/>
      <c r="AYI35" s="1110"/>
      <c r="AYK35" s="1121"/>
      <c r="AYL35" s="1109"/>
      <c r="AYM35" s="1109"/>
      <c r="AYN35" s="1109"/>
      <c r="AYO35" s="1112">
        <f t="shared" si="2137"/>
        <v>0</v>
      </c>
      <c r="AYP35" s="1109"/>
      <c r="AYQ35" s="1109"/>
      <c r="AYR35" s="1109"/>
      <c r="AYS35" s="1109"/>
      <c r="AYT35" s="1109"/>
      <c r="AYU35" s="1111"/>
      <c r="AYV35" s="1112">
        <f t="shared" si="2138"/>
        <v>0</v>
      </c>
      <c r="AYW35" s="1126"/>
      <c r="AYX35" s="1110"/>
      <c r="AYZ35" s="1121"/>
      <c r="AZA35" s="1109"/>
      <c r="AZB35" s="1109"/>
      <c r="AZC35" s="1109"/>
      <c r="AZD35" s="1112">
        <f t="shared" si="2139"/>
        <v>0</v>
      </c>
      <c r="AZE35" s="1109"/>
      <c r="AZF35" s="1109"/>
      <c r="AZG35" s="1109"/>
      <c r="AZH35" s="1109"/>
      <c r="AZI35" s="1109"/>
      <c r="AZJ35" s="1111"/>
      <c r="AZK35" s="1112">
        <f t="shared" si="2140"/>
        <v>0</v>
      </c>
      <c r="AZL35" s="1126"/>
      <c r="AZM35" s="1110"/>
      <c r="AZO35" s="1121"/>
      <c r="AZP35" s="1109"/>
      <c r="AZQ35" s="1109"/>
      <c r="AZR35" s="1109"/>
      <c r="AZS35" s="1112">
        <f t="shared" si="2141"/>
        <v>0</v>
      </c>
      <c r="AZT35" s="1109"/>
      <c r="AZU35" s="1109"/>
      <c r="AZV35" s="1109"/>
      <c r="AZW35" s="1109"/>
      <c r="AZX35" s="1109"/>
      <c r="AZY35" s="1111"/>
      <c r="AZZ35" s="1112">
        <f t="shared" si="2142"/>
        <v>0</v>
      </c>
      <c r="BAA35" s="1126"/>
      <c r="BAB35" s="1110"/>
      <c r="BAD35" s="1121"/>
      <c r="BAE35" s="1109"/>
      <c r="BAF35" s="1109"/>
      <c r="BAG35" s="1109"/>
      <c r="BAH35" s="1112">
        <f t="shared" si="2143"/>
        <v>0</v>
      </c>
      <c r="BAI35" s="1109"/>
      <c r="BAJ35" s="1109"/>
      <c r="BAK35" s="1109"/>
      <c r="BAL35" s="1109"/>
      <c r="BAM35" s="1109"/>
      <c r="BAN35" s="1111"/>
      <c r="BAO35" s="1112">
        <f t="shared" si="2144"/>
        <v>0</v>
      </c>
      <c r="BAP35" s="1126"/>
      <c r="BAQ35" s="1110"/>
      <c r="BAS35" s="1121"/>
      <c r="BAT35" s="1109"/>
      <c r="BAU35" s="1109"/>
      <c r="BAV35" s="1109"/>
      <c r="BAW35" s="1112">
        <f t="shared" si="2145"/>
        <v>0</v>
      </c>
      <c r="BAX35" s="1109"/>
      <c r="BAY35" s="1109"/>
      <c r="BAZ35" s="1109"/>
      <c r="BBA35" s="1109"/>
      <c r="BBB35" s="1109"/>
      <c r="BBC35" s="1111"/>
      <c r="BBD35" s="1112">
        <f t="shared" si="2146"/>
        <v>0</v>
      </c>
      <c r="BBE35" s="1126"/>
      <c r="BBF35" s="1110"/>
      <c r="BBH35" s="1121"/>
      <c r="BBI35" s="1109"/>
      <c r="BBJ35" s="1109"/>
      <c r="BBK35" s="1109"/>
      <c r="BBL35" s="1112">
        <f t="shared" si="2147"/>
        <v>0</v>
      </c>
      <c r="BBM35" s="1109"/>
      <c r="BBN35" s="1109"/>
      <c r="BBO35" s="1109"/>
      <c r="BBP35" s="1109"/>
      <c r="BBQ35" s="1109"/>
      <c r="BBR35" s="1111"/>
      <c r="BBS35" s="1112">
        <f t="shared" si="2148"/>
        <v>0</v>
      </c>
      <c r="BBT35" s="1126"/>
      <c r="BBU35" s="1110"/>
      <c r="BBW35" s="1121"/>
      <c r="BBX35" s="1109"/>
      <c r="BBY35" s="1109"/>
      <c r="BBZ35" s="1109"/>
      <c r="BCA35" s="1112">
        <f t="shared" si="2149"/>
        <v>0</v>
      </c>
      <c r="BCB35" s="1109"/>
      <c r="BCC35" s="1109"/>
      <c r="BCD35" s="1109"/>
      <c r="BCE35" s="1109"/>
      <c r="BCF35" s="1109"/>
      <c r="BCG35" s="1111"/>
      <c r="BCH35" s="1112">
        <f t="shared" si="2150"/>
        <v>0</v>
      </c>
      <c r="BCI35" s="1126"/>
      <c r="BCJ35" s="1110"/>
      <c r="BCL35" s="1121"/>
      <c r="BCM35" s="1109"/>
      <c r="BCN35" s="1109"/>
      <c r="BCO35" s="1109"/>
      <c r="BCP35" s="1112">
        <f t="shared" si="2151"/>
        <v>0</v>
      </c>
      <c r="BCQ35" s="1109"/>
      <c r="BCR35" s="1109"/>
      <c r="BCS35" s="1109"/>
      <c r="BCT35" s="1109"/>
      <c r="BCU35" s="1109"/>
      <c r="BCV35" s="1111"/>
      <c r="BCW35" s="1112">
        <f t="shared" si="2152"/>
        <v>0</v>
      </c>
      <c r="BCX35" s="1126"/>
      <c r="BCY35" s="1110"/>
      <c r="BDA35" s="1121"/>
      <c r="BDB35" s="1109"/>
      <c r="BDC35" s="1109"/>
      <c r="BDD35" s="1109"/>
      <c r="BDE35" s="1112">
        <f t="shared" si="2153"/>
        <v>0</v>
      </c>
      <c r="BDF35" s="1109"/>
      <c r="BDG35" s="1109"/>
      <c r="BDH35" s="1109"/>
      <c r="BDI35" s="1109"/>
      <c r="BDJ35" s="1109"/>
      <c r="BDK35" s="1111"/>
      <c r="BDL35" s="1112">
        <f t="shared" si="2154"/>
        <v>0</v>
      </c>
      <c r="BDM35" s="1126"/>
      <c r="BDN35" s="1110"/>
      <c r="BDP35" s="1121"/>
      <c r="BDQ35" s="1109"/>
      <c r="BDR35" s="1109"/>
      <c r="BDS35" s="1109"/>
      <c r="BDT35" s="1112">
        <f t="shared" si="2155"/>
        <v>0</v>
      </c>
      <c r="BDU35" s="1109"/>
      <c r="BDV35" s="1109"/>
      <c r="BDW35" s="1109"/>
      <c r="BDX35" s="1109"/>
      <c r="BDY35" s="1109"/>
      <c r="BDZ35" s="1111"/>
      <c r="BEA35" s="1112">
        <f t="shared" si="2156"/>
        <v>0</v>
      </c>
      <c r="BEB35" s="1126"/>
      <c r="BEC35" s="1110"/>
      <c r="BEE35" s="1121"/>
      <c r="BEF35" s="1109"/>
      <c r="BEG35" s="1109"/>
      <c r="BEH35" s="1109"/>
      <c r="BEI35" s="1112">
        <f t="shared" si="2157"/>
        <v>0</v>
      </c>
      <c r="BEJ35" s="1109"/>
      <c r="BEK35" s="1109"/>
      <c r="BEL35" s="1109"/>
      <c r="BEM35" s="1109"/>
      <c r="BEN35" s="1109"/>
      <c r="BEO35" s="1111"/>
      <c r="BEP35" s="1112">
        <f t="shared" si="2158"/>
        <v>0</v>
      </c>
      <c r="BEQ35" s="1126"/>
      <c r="BER35" s="1110"/>
      <c r="BET35" s="1121"/>
      <c r="BEU35" s="1109"/>
      <c r="BEV35" s="1109"/>
      <c r="BEW35" s="1109"/>
      <c r="BEX35" s="1112">
        <f t="shared" si="2159"/>
        <v>0</v>
      </c>
      <c r="BEY35" s="1109"/>
      <c r="BEZ35" s="1109"/>
      <c r="BFA35" s="1109"/>
      <c r="BFB35" s="1109"/>
      <c r="BFC35" s="1109"/>
      <c r="BFD35" s="1111"/>
      <c r="BFE35" s="1112">
        <f t="shared" si="2160"/>
        <v>0</v>
      </c>
      <c r="BFF35" s="1126"/>
      <c r="BFG35" s="1110"/>
      <c r="BFI35" s="1121"/>
      <c r="BFJ35" s="1109"/>
      <c r="BFK35" s="1109"/>
      <c r="BFL35" s="1109"/>
      <c r="BFM35" s="1112">
        <f t="shared" si="2161"/>
        <v>0</v>
      </c>
      <c r="BFN35" s="1109"/>
      <c r="BFO35" s="1109"/>
      <c r="BFP35" s="1109"/>
      <c r="BFQ35" s="1109"/>
      <c r="BFR35" s="1109"/>
      <c r="BFS35" s="1111"/>
      <c r="BFT35" s="1112">
        <f t="shared" si="2162"/>
        <v>0</v>
      </c>
      <c r="BFU35" s="1126"/>
      <c r="BFV35" s="1110"/>
      <c r="BFX35" s="1121"/>
      <c r="BFY35" s="1109"/>
      <c r="BFZ35" s="1109"/>
      <c r="BGA35" s="1109"/>
      <c r="BGB35" s="1112">
        <f t="shared" si="2163"/>
        <v>0</v>
      </c>
      <c r="BGC35" s="1109"/>
      <c r="BGD35" s="1109"/>
      <c r="BGE35" s="1109"/>
      <c r="BGF35" s="1109"/>
      <c r="BGG35" s="1109"/>
      <c r="BGH35" s="1111"/>
      <c r="BGI35" s="1112">
        <f t="shared" si="2164"/>
        <v>0</v>
      </c>
      <c r="BGJ35" s="1126"/>
      <c r="BGK35" s="1110"/>
      <c r="BGM35" s="1121"/>
      <c r="BGN35" s="1109"/>
      <c r="BGO35" s="1109"/>
      <c r="BGP35" s="1109"/>
      <c r="BGQ35" s="1112">
        <f t="shared" si="2165"/>
        <v>0</v>
      </c>
      <c r="BGR35" s="1109"/>
      <c r="BGS35" s="1109"/>
      <c r="BGT35" s="1109"/>
      <c r="BGU35" s="1109"/>
      <c r="BGV35" s="1109"/>
      <c r="BGW35" s="1111"/>
      <c r="BGX35" s="1112">
        <f t="shared" si="2166"/>
        <v>0</v>
      </c>
      <c r="BGY35" s="1126"/>
      <c r="BGZ35" s="1110"/>
      <c r="BHB35" s="1121"/>
      <c r="BHC35" s="1109"/>
      <c r="BHD35" s="1109"/>
      <c r="BHE35" s="1109"/>
      <c r="BHF35" s="1112">
        <f t="shared" si="2167"/>
        <v>0</v>
      </c>
      <c r="BHG35" s="1109"/>
      <c r="BHH35" s="1109"/>
      <c r="BHI35" s="1109"/>
      <c r="BHJ35" s="1109"/>
      <c r="BHK35" s="1109"/>
      <c r="BHL35" s="1111"/>
      <c r="BHM35" s="1112">
        <f t="shared" si="2168"/>
        <v>0</v>
      </c>
      <c r="BHN35" s="1126"/>
      <c r="BHO35" s="1110"/>
      <c r="BHQ35" s="1121"/>
      <c r="BHR35" s="1109"/>
      <c r="BHS35" s="1109"/>
      <c r="BHT35" s="1109"/>
      <c r="BHU35" s="1112">
        <f t="shared" si="2169"/>
        <v>0</v>
      </c>
      <c r="BHV35" s="1109"/>
      <c r="BHW35" s="1109"/>
      <c r="BHX35" s="1109"/>
      <c r="BHY35" s="1109"/>
      <c r="BHZ35" s="1109"/>
      <c r="BIA35" s="1111"/>
      <c r="BIB35" s="1112">
        <f t="shared" si="2170"/>
        <v>0</v>
      </c>
      <c r="BIC35" s="1126"/>
      <c r="BID35" s="1110"/>
      <c r="BIF35" s="1121"/>
      <c r="BIG35" s="1109"/>
      <c r="BIH35" s="1109"/>
      <c r="BII35" s="1109"/>
      <c r="BIJ35" s="1112">
        <f t="shared" si="2171"/>
        <v>0</v>
      </c>
      <c r="BIK35" s="1109"/>
      <c r="BIL35" s="1109"/>
      <c r="BIM35" s="1109"/>
      <c r="BIN35" s="1109"/>
      <c r="BIO35" s="1109"/>
      <c r="BIP35" s="1111"/>
      <c r="BIQ35" s="1112">
        <f t="shared" si="2172"/>
        <v>0</v>
      </c>
      <c r="BIR35" s="1126"/>
      <c r="BIS35" s="1110"/>
      <c r="BIU35" s="1121"/>
      <c r="BIV35" s="1109"/>
      <c r="BIW35" s="1109"/>
      <c r="BIX35" s="1109"/>
      <c r="BIY35" s="1112">
        <f t="shared" si="2173"/>
        <v>0</v>
      </c>
      <c r="BIZ35" s="1109"/>
      <c r="BJA35" s="1109"/>
      <c r="BJB35" s="1109"/>
      <c r="BJC35" s="1109"/>
      <c r="BJD35" s="1109"/>
      <c r="BJE35" s="1111"/>
      <c r="BJF35" s="1112">
        <f t="shared" si="2174"/>
        <v>0</v>
      </c>
      <c r="BJG35" s="1126"/>
      <c r="BJH35" s="1110"/>
      <c r="BJJ35" s="1121"/>
      <c r="BJK35" s="1109"/>
      <c r="BJL35" s="1109"/>
      <c r="BJM35" s="1109"/>
      <c r="BJN35" s="1112">
        <f t="shared" si="2175"/>
        <v>0</v>
      </c>
      <c r="BJO35" s="1109"/>
      <c r="BJP35" s="1109"/>
      <c r="BJQ35" s="1109"/>
      <c r="BJR35" s="1109"/>
      <c r="BJS35" s="1109"/>
      <c r="BJT35" s="1111"/>
      <c r="BJU35" s="1112">
        <f t="shared" si="2176"/>
        <v>0</v>
      </c>
      <c r="BJV35" s="1126"/>
      <c r="BJW35" s="1110"/>
      <c r="BJY35" s="1121"/>
      <c r="BJZ35" s="1109"/>
      <c r="BKA35" s="1109"/>
      <c r="BKB35" s="1109"/>
      <c r="BKC35" s="1112">
        <f t="shared" si="2177"/>
        <v>0</v>
      </c>
      <c r="BKD35" s="1109"/>
      <c r="BKE35" s="1109"/>
      <c r="BKF35" s="1109"/>
      <c r="BKG35" s="1109"/>
      <c r="BKH35" s="1109"/>
      <c r="BKI35" s="1111"/>
      <c r="BKJ35" s="1112">
        <f t="shared" si="2178"/>
        <v>0</v>
      </c>
      <c r="BKK35" s="1126"/>
      <c r="BKL35" s="1110"/>
      <c r="BKN35" s="1121"/>
      <c r="BKO35" s="1109"/>
      <c r="BKP35" s="1109"/>
      <c r="BKQ35" s="1109"/>
      <c r="BKR35" s="1112">
        <f t="shared" si="2179"/>
        <v>0</v>
      </c>
      <c r="BKS35" s="1109"/>
      <c r="BKT35" s="1109"/>
      <c r="BKU35" s="1109"/>
      <c r="BKV35" s="1109"/>
      <c r="BKW35" s="1109"/>
      <c r="BKX35" s="1111"/>
      <c r="BKY35" s="1112">
        <f t="shared" si="2180"/>
        <v>0</v>
      </c>
      <c r="BKZ35" s="1126"/>
      <c r="BLA35" s="1110"/>
      <c r="BLC35" s="1121"/>
      <c r="BLD35" s="1109"/>
      <c r="BLE35" s="1109"/>
      <c r="BLF35" s="1109"/>
      <c r="BLG35" s="1112">
        <f t="shared" si="2181"/>
        <v>0</v>
      </c>
      <c r="BLH35" s="1109"/>
      <c r="BLI35" s="1109"/>
      <c r="BLJ35" s="1109"/>
      <c r="BLK35" s="1109"/>
      <c r="BLL35" s="1109"/>
      <c r="BLM35" s="1111"/>
      <c r="BLN35" s="1112">
        <f t="shared" si="2182"/>
        <v>0</v>
      </c>
      <c r="BLO35" s="1126"/>
      <c r="BLP35" s="1110"/>
      <c r="BLR35" s="1121"/>
      <c r="BLS35" s="1109"/>
      <c r="BLT35" s="1109"/>
      <c r="BLU35" s="1109"/>
      <c r="BLV35" s="1112">
        <f t="shared" si="2183"/>
        <v>0</v>
      </c>
      <c r="BLW35" s="1109"/>
      <c r="BLX35" s="1109"/>
      <c r="BLY35" s="1109"/>
      <c r="BLZ35" s="1109"/>
      <c r="BMA35" s="1109"/>
      <c r="BMB35" s="1111"/>
      <c r="BMC35" s="1112">
        <f t="shared" si="2184"/>
        <v>0</v>
      </c>
      <c r="BMD35" s="1126"/>
      <c r="BME35" s="1110"/>
      <c r="BMG35" s="1121"/>
      <c r="BMH35" s="1109"/>
      <c r="BMI35" s="1109"/>
      <c r="BMJ35" s="1109"/>
      <c r="BMK35" s="1112">
        <f t="shared" si="2185"/>
        <v>0</v>
      </c>
      <c r="BML35" s="1109"/>
      <c r="BMM35" s="1109"/>
      <c r="BMN35" s="1109"/>
      <c r="BMO35" s="1109"/>
      <c r="BMP35" s="1109"/>
      <c r="BMQ35" s="1111"/>
      <c r="BMR35" s="1112">
        <f t="shared" si="2186"/>
        <v>0</v>
      </c>
      <c r="BMS35" s="1126"/>
      <c r="BMT35" s="1110"/>
      <c r="BMV35" s="1121"/>
      <c r="BMW35" s="1109"/>
      <c r="BMX35" s="1109"/>
      <c r="BMY35" s="1109"/>
      <c r="BMZ35" s="1112">
        <f t="shared" si="2187"/>
        <v>0</v>
      </c>
      <c r="BNA35" s="1109"/>
      <c r="BNB35" s="1109"/>
      <c r="BNC35" s="1109"/>
      <c r="BND35" s="1109"/>
      <c r="BNE35" s="1109"/>
      <c r="BNF35" s="1111"/>
      <c r="BNG35" s="1112">
        <f t="shared" si="2188"/>
        <v>0</v>
      </c>
      <c r="BNH35" s="1126"/>
      <c r="BNI35" s="1110"/>
      <c r="BNK35" s="1121"/>
      <c r="BNL35" s="1109"/>
      <c r="BNM35" s="1109"/>
      <c r="BNN35" s="1109"/>
      <c r="BNO35" s="1112">
        <f t="shared" si="2189"/>
        <v>0</v>
      </c>
      <c r="BNP35" s="1109"/>
      <c r="BNQ35" s="1109"/>
      <c r="BNR35" s="1109"/>
      <c r="BNS35" s="1109"/>
      <c r="BNT35" s="1109"/>
      <c r="BNU35" s="1111"/>
      <c r="BNV35" s="1112">
        <f t="shared" si="2190"/>
        <v>0</v>
      </c>
      <c r="BNW35" s="1126"/>
      <c r="BNX35" s="1110"/>
      <c r="BNZ35" s="1121"/>
      <c r="BOA35" s="1109"/>
      <c r="BOB35" s="1109"/>
      <c r="BOC35" s="1109"/>
      <c r="BOD35" s="1112">
        <f t="shared" si="2191"/>
        <v>0</v>
      </c>
      <c r="BOE35" s="1109"/>
      <c r="BOF35" s="1109"/>
      <c r="BOG35" s="1109"/>
      <c r="BOH35" s="1109"/>
      <c r="BOI35" s="1109"/>
      <c r="BOJ35" s="1111"/>
      <c r="BOK35" s="1112">
        <f t="shared" si="2192"/>
        <v>0</v>
      </c>
      <c r="BOL35" s="1126"/>
      <c r="BOM35" s="1110"/>
      <c r="BOO35" s="1121"/>
      <c r="BOP35" s="1109"/>
      <c r="BOQ35" s="1109"/>
      <c r="BOR35" s="1109"/>
      <c r="BOS35" s="1112">
        <f t="shared" si="2193"/>
        <v>0</v>
      </c>
      <c r="BOT35" s="1109"/>
      <c r="BOU35" s="1109"/>
      <c r="BOV35" s="1109"/>
      <c r="BOW35" s="1109"/>
      <c r="BOX35" s="1109"/>
      <c r="BOY35" s="1111"/>
      <c r="BOZ35" s="1112">
        <f t="shared" si="2194"/>
        <v>0</v>
      </c>
      <c r="BPA35" s="1126"/>
      <c r="BPB35" s="1110"/>
      <c r="BPD35" s="1121"/>
      <c r="BPE35" s="1109"/>
      <c r="BPF35" s="1109"/>
      <c r="BPG35" s="1109"/>
      <c r="BPH35" s="1112">
        <f t="shared" si="2195"/>
        <v>0</v>
      </c>
      <c r="BPI35" s="1109"/>
      <c r="BPJ35" s="1109"/>
      <c r="BPK35" s="1109"/>
      <c r="BPL35" s="1109"/>
      <c r="BPM35" s="1109"/>
      <c r="BPN35" s="1111"/>
      <c r="BPO35" s="1112">
        <f t="shared" si="2196"/>
        <v>0</v>
      </c>
      <c r="BPP35" s="1126"/>
      <c r="BPQ35" s="1110"/>
      <c r="BPS35" s="1121"/>
      <c r="BPT35" s="1109"/>
      <c r="BPU35" s="1109"/>
      <c r="BPV35" s="1109"/>
      <c r="BPW35" s="1112">
        <f t="shared" si="2197"/>
        <v>0</v>
      </c>
      <c r="BPX35" s="1109"/>
      <c r="BPY35" s="1109"/>
      <c r="BPZ35" s="1109"/>
      <c r="BQA35" s="1109"/>
      <c r="BQB35" s="1109"/>
      <c r="BQC35" s="1111"/>
      <c r="BQD35" s="1112">
        <f t="shared" si="2198"/>
        <v>0</v>
      </c>
      <c r="BQE35" s="1126"/>
      <c r="BQF35" s="1110"/>
      <c r="BQH35" s="1121"/>
      <c r="BQI35" s="1109"/>
      <c r="BQJ35" s="1109"/>
      <c r="BQK35" s="1109"/>
      <c r="BQL35" s="1112">
        <f t="shared" si="2199"/>
        <v>0</v>
      </c>
      <c r="BQM35" s="1109"/>
      <c r="BQN35" s="1109"/>
      <c r="BQO35" s="1109"/>
      <c r="BQP35" s="1109"/>
      <c r="BQQ35" s="1109"/>
      <c r="BQR35" s="1111"/>
      <c r="BQS35" s="1112">
        <f t="shared" si="2200"/>
        <v>0</v>
      </c>
      <c r="BQT35" s="1126"/>
      <c r="BQU35" s="1110"/>
      <c r="BQW35" s="1121"/>
      <c r="BQX35" s="1109"/>
      <c r="BQY35" s="1109"/>
      <c r="BQZ35" s="1109"/>
      <c r="BRA35" s="1112">
        <f t="shared" si="2201"/>
        <v>0</v>
      </c>
      <c r="BRB35" s="1109"/>
      <c r="BRC35" s="1109"/>
      <c r="BRD35" s="1109"/>
      <c r="BRE35" s="1109"/>
      <c r="BRF35" s="1109"/>
      <c r="BRG35" s="1111"/>
      <c r="BRH35" s="1112">
        <f t="shared" si="2202"/>
        <v>0</v>
      </c>
      <c r="BRI35" s="1126"/>
      <c r="BRJ35" s="1110"/>
      <c r="BRL35" s="1121"/>
      <c r="BRM35" s="1109"/>
      <c r="BRN35" s="1109"/>
      <c r="BRO35" s="1109"/>
      <c r="BRP35" s="1112">
        <f t="shared" si="2203"/>
        <v>0</v>
      </c>
      <c r="BRQ35" s="1109"/>
      <c r="BRR35" s="1109"/>
      <c r="BRS35" s="1109"/>
      <c r="BRT35" s="1109"/>
      <c r="BRU35" s="1109"/>
      <c r="BRV35" s="1111"/>
      <c r="BRW35" s="1112">
        <f t="shared" si="2204"/>
        <v>0</v>
      </c>
      <c r="BRX35" s="1126"/>
      <c r="BRY35" s="1110"/>
      <c r="BSA35" s="1121"/>
      <c r="BSB35" s="1109"/>
      <c r="BSC35" s="1109"/>
      <c r="BSD35" s="1109"/>
      <c r="BSE35" s="1112">
        <f t="shared" si="2205"/>
        <v>0</v>
      </c>
      <c r="BSF35" s="1109"/>
      <c r="BSG35" s="1109"/>
      <c r="BSH35" s="1109"/>
      <c r="BSI35" s="1109"/>
      <c r="BSJ35" s="1109"/>
      <c r="BSK35" s="1111"/>
      <c r="BSL35" s="1112">
        <f t="shared" si="2206"/>
        <v>0</v>
      </c>
      <c r="BSM35" s="1126"/>
      <c r="BSN35" s="1110"/>
      <c r="BSP35" s="1121"/>
      <c r="BSQ35" s="1109"/>
      <c r="BSR35" s="1109"/>
      <c r="BSS35" s="1109"/>
      <c r="BST35" s="1112">
        <f t="shared" si="2207"/>
        <v>0</v>
      </c>
      <c r="BSU35" s="1109"/>
      <c r="BSV35" s="1109"/>
      <c r="BSW35" s="1109"/>
      <c r="BSX35" s="1109"/>
      <c r="BSY35" s="1109"/>
      <c r="BSZ35" s="1111"/>
      <c r="BTA35" s="1112">
        <f t="shared" si="2208"/>
        <v>0</v>
      </c>
      <c r="BTB35" s="1126"/>
      <c r="BTC35" s="1110"/>
      <c r="BTE35" s="1121"/>
      <c r="BTF35" s="1109"/>
      <c r="BTG35" s="1109"/>
      <c r="BTH35" s="1109"/>
      <c r="BTI35" s="1112">
        <f t="shared" si="2209"/>
        <v>0</v>
      </c>
      <c r="BTJ35" s="1109"/>
      <c r="BTK35" s="1109"/>
      <c r="BTL35" s="1109"/>
      <c r="BTM35" s="1109"/>
      <c r="BTN35" s="1109"/>
      <c r="BTO35" s="1111"/>
      <c r="BTP35" s="1112">
        <f t="shared" si="2210"/>
        <v>0</v>
      </c>
      <c r="BTQ35" s="1126"/>
      <c r="BTR35" s="1110"/>
      <c r="BTT35" s="1121"/>
      <c r="BTU35" s="1109"/>
      <c r="BTV35" s="1109"/>
      <c r="BTW35" s="1109"/>
      <c r="BTX35" s="1112">
        <f t="shared" si="2211"/>
        <v>0</v>
      </c>
      <c r="BTY35" s="1109"/>
      <c r="BTZ35" s="1109"/>
      <c r="BUA35" s="1109"/>
      <c r="BUB35" s="1109"/>
      <c r="BUC35" s="1109"/>
      <c r="BUD35" s="1111"/>
      <c r="BUE35" s="1112">
        <f t="shared" si="2212"/>
        <v>0</v>
      </c>
      <c r="BUF35" s="1126"/>
      <c r="BUG35" s="1110"/>
      <c r="BUI35" s="1121"/>
      <c r="BUJ35" s="1109"/>
      <c r="BUK35" s="1109"/>
      <c r="BUL35" s="1109"/>
      <c r="BUM35" s="1112">
        <f t="shared" si="2213"/>
        <v>0</v>
      </c>
      <c r="BUN35" s="1109"/>
      <c r="BUO35" s="1109"/>
      <c r="BUP35" s="1109"/>
      <c r="BUQ35" s="1109"/>
      <c r="BUR35" s="1109"/>
      <c r="BUS35" s="1111"/>
      <c r="BUT35" s="1112">
        <f t="shared" si="2214"/>
        <v>0</v>
      </c>
      <c r="BUU35" s="1126"/>
      <c r="BUV35" s="1110"/>
      <c r="BUX35" s="1121"/>
      <c r="BUY35" s="1109"/>
      <c r="BUZ35" s="1109"/>
      <c r="BVA35" s="1109"/>
      <c r="BVB35" s="1112">
        <f t="shared" si="2215"/>
        <v>0</v>
      </c>
      <c r="BVC35" s="1109"/>
      <c r="BVD35" s="1109"/>
      <c r="BVE35" s="1109"/>
      <c r="BVF35" s="1109"/>
      <c r="BVG35" s="1109"/>
      <c r="BVH35" s="1111"/>
      <c r="BVI35" s="1112">
        <f t="shared" si="2216"/>
        <v>0</v>
      </c>
      <c r="BVJ35" s="1126"/>
      <c r="BVK35" s="1110"/>
      <c r="BVM35" s="1121"/>
      <c r="BVN35" s="1109"/>
      <c r="BVO35" s="1109"/>
      <c r="BVP35" s="1109"/>
      <c r="BVQ35" s="1112">
        <f t="shared" si="2217"/>
        <v>0</v>
      </c>
      <c r="BVR35" s="1109"/>
      <c r="BVS35" s="1109"/>
      <c r="BVT35" s="1109"/>
      <c r="BVU35" s="1109"/>
      <c r="BVV35" s="1109"/>
      <c r="BVW35" s="1111"/>
      <c r="BVX35" s="1112">
        <f t="shared" si="2218"/>
        <v>0</v>
      </c>
      <c r="BVY35" s="1126"/>
      <c r="BVZ35" s="1110"/>
      <c r="BWB35" s="1121"/>
      <c r="BWC35" s="1109"/>
      <c r="BWD35" s="1109"/>
      <c r="BWE35" s="1109"/>
      <c r="BWF35" s="1112">
        <f t="shared" si="2219"/>
        <v>0</v>
      </c>
      <c r="BWG35" s="1109"/>
      <c r="BWH35" s="1109"/>
      <c r="BWI35" s="1109"/>
      <c r="BWJ35" s="1109"/>
      <c r="BWK35" s="1109"/>
      <c r="BWL35" s="1111"/>
      <c r="BWM35" s="1112">
        <f t="shared" si="2220"/>
        <v>0</v>
      </c>
      <c r="BWN35" s="1126"/>
      <c r="BWO35" s="1110"/>
    </row>
    <row r="36" spans="2:1965" ht="15" customHeight="1" x14ac:dyDescent="0.2">
      <c r="B36" s="1114" t="s">
        <v>788</v>
      </c>
      <c r="C36" s="1112">
        <f t="shared" ref="C36:P36" si="2221">SUM(C37:C42)</f>
        <v>0</v>
      </c>
      <c r="D36" s="1112">
        <f t="shared" si="2221"/>
        <v>0</v>
      </c>
      <c r="E36" s="1112">
        <f t="shared" si="2221"/>
        <v>0</v>
      </c>
      <c r="F36" s="1112">
        <f t="shared" si="2221"/>
        <v>0</v>
      </c>
      <c r="G36" s="1112">
        <f t="shared" si="2221"/>
        <v>0</v>
      </c>
      <c r="H36" s="1112">
        <f t="shared" si="2221"/>
        <v>0</v>
      </c>
      <c r="I36" s="1112">
        <f t="shared" si="2221"/>
        <v>0</v>
      </c>
      <c r="J36" s="1112">
        <f t="shared" si="2221"/>
        <v>0</v>
      </c>
      <c r="K36" s="1112">
        <f t="shared" si="2221"/>
        <v>0</v>
      </c>
      <c r="L36" s="1112">
        <f t="shared" si="2221"/>
        <v>0</v>
      </c>
      <c r="M36" s="1112">
        <f t="shared" si="2221"/>
        <v>0</v>
      </c>
      <c r="N36" s="1112">
        <f t="shared" si="2221"/>
        <v>0</v>
      </c>
      <c r="O36" s="1112">
        <f t="shared" si="2221"/>
        <v>0</v>
      </c>
      <c r="P36" s="1113">
        <f t="shared" si="2221"/>
        <v>0</v>
      </c>
      <c r="Q36" s="1112">
        <f t="shared" ref="Q36:AD36" si="2222">SUM(Q37:Q42)</f>
        <v>0</v>
      </c>
      <c r="R36" s="1112">
        <f t="shared" si="2222"/>
        <v>0</v>
      </c>
      <c r="S36" s="1112">
        <f t="shared" si="2222"/>
        <v>0</v>
      </c>
      <c r="T36" s="1112">
        <f t="shared" si="2222"/>
        <v>0</v>
      </c>
      <c r="U36" s="1112">
        <f t="shared" si="2222"/>
        <v>0</v>
      </c>
      <c r="V36" s="1112">
        <f t="shared" si="2222"/>
        <v>0</v>
      </c>
      <c r="W36" s="1112">
        <f t="shared" si="2222"/>
        <v>0</v>
      </c>
      <c r="X36" s="1112">
        <f t="shared" si="2222"/>
        <v>0</v>
      </c>
      <c r="Y36" s="1112">
        <f t="shared" si="2222"/>
        <v>0</v>
      </c>
      <c r="Z36" s="1112">
        <f t="shared" si="2222"/>
        <v>0</v>
      </c>
      <c r="AA36" s="1112">
        <f t="shared" si="2222"/>
        <v>0</v>
      </c>
      <c r="AB36" s="1112">
        <f t="shared" si="2222"/>
        <v>0</v>
      </c>
      <c r="AC36" s="1112">
        <f t="shared" si="2222"/>
        <v>0</v>
      </c>
      <c r="AD36" s="1113">
        <f t="shared" si="2222"/>
        <v>0</v>
      </c>
      <c r="AF36" s="1120">
        <f t="shared" ref="AF36:AS36" si="2223">SUM(AF37:AF42)</f>
        <v>0</v>
      </c>
      <c r="AG36" s="1112">
        <f t="shared" si="2223"/>
        <v>0</v>
      </c>
      <c r="AH36" s="1112">
        <f t="shared" si="2223"/>
        <v>0</v>
      </c>
      <c r="AI36" s="1112">
        <f t="shared" si="2223"/>
        <v>0</v>
      </c>
      <c r="AJ36" s="1112">
        <f t="shared" si="2223"/>
        <v>0</v>
      </c>
      <c r="AK36" s="1112">
        <f t="shared" si="2223"/>
        <v>0</v>
      </c>
      <c r="AL36" s="1112">
        <f t="shared" si="2223"/>
        <v>0</v>
      </c>
      <c r="AM36" s="1112">
        <f t="shared" si="2223"/>
        <v>0</v>
      </c>
      <c r="AN36" s="1112">
        <f t="shared" si="2223"/>
        <v>0</v>
      </c>
      <c r="AO36" s="1112">
        <f t="shared" si="2223"/>
        <v>0</v>
      </c>
      <c r="AP36" s="1112">
        <f t="shared" si="2223"/>
        <v>0</v>
      </c>
      <c r="AQ36" s="1112">
        <f t="shared" si="2223"/>
        <v>0</v>
      </c>
      <c r="AR36" s="1112">
        <f t="shared" si="2223"/>
        <v>0</v>
      </c>
      <c r="AS36" s="1113">
        <f t="shared" si="2223"/>
        <v>0</v>
      </c>
      <c r="AU36" s="1120">
        <f t="shared" ref="AU36:BH36" si="2224">SUM(AU37:AU42)</f>
        <v>0</v>
      </c>
      <c r="AV36" s="1112">
        <f t="shared" si="2224"/>
        <v>0</v>
      </c>
      <c r="AW36" s="1112">
        <f t="shared" si="2224"/>
        <v>0</v>
      </c>
      <c r="AX36" s="1112">
        <f t="shared" si="2224"/>
        <v>0</v>
      </c>
      <c r="AY36" s="1112">
        <f t="shared" si="2224"/>
        <v>0</v>
      </c>
      <c r="AZ36" s="1112">
        <f t="shared" si="2224"/>
        <v>0</v>
      </c>
      <c r="BA36" s="1112">
        <f t="shared" si="2224"/>
        <v>0</v>
      </c>
      <c r="BB36" s="1112">
        <f t="shared" si="2224"/>
        <v>0</v>
      </c>
      <c r="BC36" s="1112">
        <f t="shared" si="2224"/>
        <v>0</v>
      </c>
      <c r="BD36" s="1112">
        <f t="shared" si="2224"/>
        <v>0</v>
      </c>
      <c r="BE36" s="1112">
        <f t="shared" si="2224"/>
        <v>0</v>
      </c>
      <c r="BF36" s="1112">
        <f t="shared" si="2224"/>
        <v>0</v>
      </c>
      <c r="BG36" s="1112">
        <f t="shared" si="2224"/>
        <v>0</v>
      </c>
      <c r="BH36" s="1113">
        <f t="shared" si="2224"/>
        <v>0</v>
      </c>
      <c r="BJ36" s="1120">
        <f t="shared" ref="BJ36:BW36" si="2225">SUM(BJ37:BJ42)</f>
        <v>0</v>
      </c>
      <c r="BK36" s="1112">
        <f t="shared" si="2225"/>
        <v>0</v>
      </c>
      <c r="BL36" s="1112">
        <f t="shared" si="2225"/>
        <v>0</v>
      </c>
      <c r="BM36" s="1112">
        <f t="shared" si="2225"/>
        <v>0</v>
      </c>
      <c r="BN36" s="1112">
        <f t="shared" si="2225"/>
        <v>0</v>
      </c>
      <c r="BO36" s="1112">
        <f t="shared" si="2225"/>
        <v>0</v>
      </c>
      <c r="BP36" s="1112">
        <f t="shared" si="2225"/>
        <v>0</v>
      </c>
      <c r="BQ36" s="1112">
        <f t="shared" si="2225"/>
        <v>0</v>
      </c>
      <c r="BR36" s="1112">
        <f t="shared" si="2225"/>
        <v>0</v>
      </c>
      <c r="BS36" s="1112">
        <f t="shared" si="2225"/>
        <v>0</v>
      </c>
      <c r="BT36" s="1112">
        <f t="shared" si="2225"/>
        <v>0</v>
      </c>
      <c r="BU36" s="1112">
        <f t="shared" si="2225"/>
        <v>0</v>
      </c>
      <c r="BV36" s="1112">
        <f t="shared" si="2225"/>
        <v>0</v>
      </c>
      <c r="BW36" s="1113">
        <f t="shared" si="2225"/>
        <v>0</v>
      </c>
      <c r="BY36" s="1120">
        <f t="shared" ref="BY36:CL36" si="2226">SUM(BY37:BY42)</f>
        <v>0</v>
      </c>
      <c r="BZ36" s="1112">
        <f t="shared" si="2226"/>
        <v>0</v>
      </c>
      <c r="CA36" s="1112">
        <f t="shared" si="2226"/>
        <v>0</v>
      </c>
      <c r="CB36" s="1112">
        <f t="shared" si="2226"/>
        <v>0</v>
      </c>
      <c r="CC36" s="1112">
        <f t="shared" si="2226"/>
        <v>0</v>
      </c>
      <c r="CD36" s="1112">
        <f t="shared" si="2226"/>
        <v>0</v>
      </c>
      <c r="CE36" s="1112">
        <f t="shared" si="2226"/>
        <v>0</v>
      </c>
      <c r="CF36" s="1112">
        <f t="shared" si="2226"/>
        <v>0</v>
      </c>
      <c r="CG36" s="1112">
        <f t="shared" si="2226"/>
        <v>0</v>
      </c>
      <c r="CH36" s="1112">
        <f t="shared" si="2226"/>
        <v>0</v>
      </c>
      <c r="CI36" s="1112">
        <f t="shared" si="2226"/>
        <v>0</v>
      </c>
      <c r="CJ36" s="1112">
        <f t="shared" si="2226"/>
        <v>0</v>
      </c>
      <c r="CK36" s="1112">
        <f t="shared" si="2226"/>
        <v>0</v>
      </c>
      <c r="CL36" s="1113">
        <f t="shared" si="2226"/>
        <v>0</v>
      </c>
      <c r="CN36" s="1120">
        <f t="shared" ref="CN36:DA36" si="2227">SUM(CN37:CN42)</f>
        <v>0</v>
      </c>
      <c r="CO36" s="1112">
        <f t="shared" si="2227"/>
        <v>0</v>
      </c>
      <c r="CP36" s="1112">
        <f t="shared" si="2227"/>
        <v>0</v>
      </c>
      <c r="CQ36" s="1112">
        <f t="shared" si="2227"/>
        <v>0</v>
      </c>
      <c r="CR36" s="1112">
        <f t="shared" si="2227"/>
        <v>0</v>
      </c>
      <c r="CS36" s="1112">
        <f t="shared" si="2227"/>
        <v>0</v>
      </c>
      <c r="CT36" s="1112">
        <f t="shared" si="2227"/>
        <v>0</v>
      </c>
      <c r="CU36" s="1112">
        <f t="shared" si="2227"/>
        <v>0</v>
      </c>
      <c r="CV36" s="1112">
        <f t="shared" si="2227"/>
        <v>0</v>
      </c>
      <c r="CW36" s="1112">
        <f t="shared" si="2227"/>
        <v>0</v>
      </c>
      <c r="CX36" s="1112">
        <f t="shared" si="2227"/>
        <v>0</v>
      </c>
      <c r="CY36" s="1112">
        <f t="shared" si="2227"/>
        <v>0</v>
      </c>
      <c r="CZ36" s="1112">
        <f t="shared" si="2227"/>
        <v>0</v>
      </c>
      <c r="DA36" s="1113">
        <f t="shared" si="2227"/>
        <v>0</v>
      </c>
      <c r="DC36" s="1120">
        <f t="shared" ref="DC36:DP36" si="2228">SUM(DC37:DC42)</f>
        <v>0</v>
      </c>
      <c r="DD36" s="1112">
        <f t="shared" si="2228"/>
        <v>0</v>
      </c>
      <c r="DE36" s="1112">
        <f t="shared" si="2228"/>
        <v>0</v>
      </c>
      <c r="DF36" s="1112">
        <f t="shared" si="2228"/>
        <v>0</v>
      </c>
      <c r="DG36" s="1112">
        <f t="shared" si="2228"/>
        <v>0</v>
      </c>
      <c r="DH36" s="1112">
        <f t="shared" si="2228"/>
        <v>0</v>
      </c>
      <c r="DI36" s="1112">
        <f t="shared" si="2228"/>
        <v>0</v>
      </c>
      <c r="DJ36" s="1112">
        <f t="shared" si="2228"/>
        <v>0</v>
      </c>
      <c r="DK36" s="1112">
        <f t="shared" si="2228"/>
        <v>0</v>
      </c>
      <c r="DL36" s="1112">
        <f t="shared" si="2228"/>
        <v>0</v>
      </c>
      <c r="DM36" s="1112">
        <f t="shared" si="2228"/>
        <v>0</v>
      </c>
      <c r="DN36" s="1112">
        <f t="shared" si="2228"/>
        <v>0</v>
      </c>
      <c r="DO36" s="1112">
        <f t="shared" si="2228"/>
        <v>0</v>
      </c>
      <c r="DP36" s="1113">
        <f t="shared" si="2228"/>
        <v>0</v>
      </c>
      <c r="DR36" s="1120">
        <f t="shared" ref="DR36:EE36" si="2229">SUM(DR37:DR42)</f>
        <v>0</v>
      </c>
      <c r="DS36" s="1112">
        <f t="shared" si="2229"/>
        <v>0</v>
      </c>
      <c r="DT36" s="1112">
        <f t="shared" si="2229"/>
        <v>0</v>
      </c>
      <c r="DU36" s="1112">
        <f t="shared" si="2229"/>
        <v>0</v>
      </c>
      <c r="DV36" s="1112">
        <f t="shared" si="2229"/>
        <v>0</v>
      </c>
      <c r="DW36" s="1112">
        <f t="shared" si="2229"/>
        <v>0</v>
      </c>
      <c r="DX36" s="1112">
        <f t="shared" si="2229"/>
        <v>0</v>
      </c>
      <c r="DY36" s="1112">
        <f t="shared" si="2229"/>
        <v>0</v>
      </c>
      <c r="DZ36" s="1112">
        <f t="shared" si="2229"/>
        <v>0</v>
      </c>
      <c r="EA36" s="1112">
        <f t="shared" si="2229"/>
        <v>0</v>
      </c>
      <c r="EB36" s="1112">
        <f t="shared" si="2229"/>
        <v>0</v>
      </c>
      <c r="EC36" s="1112">
        <f t="shared" si="2229"/>
        <v>0</v>
      </c>
      <c r="ED36" s="1112">
        <f t="shared" si="2229"/>
        <v>0</v>
      </c>
      <c r="EE36" s="1113">
        <f t="shared" si="2229"/>
        <v>0</v>
      </c>
      <c r="EG36" s="1120">
        <f t="shared" ref="EG36:ET36" si="2230">SUM(EG37:EG42)</f>
        <v>0</v>
      </c>
      <c r="EH36" s="1112">
        <f t="shared" si="2230"/>
        <v>0</v>
      </c>
      <c r="EI36" s="1112">
        <f t="shared" si="2230"/>
        <v>0</v>
      </c>
      <c r="EJ36" s="1112">
        <f t="shared" si="2230"/>
        <v>0</v>
      </c>
      <c r="EK36" s="1112">
        <f t="shared" si="2230"/>
        <v>0</v>
      </c>
      <c r="EL36" s="1112">
        <f t="shared" si="2230"/>
        <v>0</v>
      </c>
      <c r="EM36" s="1112">
        <f t="shared" si="2230"/>
        <v>0</v>
      </c>
      <c r="EN36" s="1112">
        <f t="shared" si="2230"/>
        <v>0</v>
      </c>
      <c r="EO36" s="1112">
        <f t="shared" si="2230"/>
        <v>0</v>
      </c>
      <c r="EP36" s="1112">
        <f t="shared" si="2230"/>
        <v>0</v>
      </c>
      <c r="EQ36" s="1112">
        <f t="shared" si="2230"/>
        <v>0</v>
      </c>
      <c r="ER36" s="1112">
        <f t="shared" si="2230"/>
        <v>0</v>
      </c>
      <c r="ES36" s="1112">
        <f t="shared" si="2230"/>
        <v>0</v>
      </c>
      <c r="ET36" s="1113">
        <f t="shared" si="2230"/>
        <v>0</v>
      </c>
      <c r="EV36" s="1120">
        <f t="shared" ref="EV36:FI36" si="2231">SUM(EV37:EV42)</f>
        <v>0</v>
      </c>
      <c r="EW36" s="1112">
        <f t="shared" si="2231"/>
        <v>0</v>
      </c>
      <c r="EX36" s="1112">
        <f t="shared" si="2231"/>
        <v>0</v>
      </c>
      <c r="EY36" s="1112">
        <f t="shared" si="2231"/>
        <v>0</v>
      </c>
      <c r="EZ36" s="1112">
        <f t="shared" si="2231"/>
        <v>0</v>
      </c>
      <c r="FA36" s="1112">
        <f t="shared" si="2231"/>
        <v>0</v>
      </c>
      <c r="FB36" s="1112">
        <f t="shared" si="2231"/>
        <v>0</v>
      </c>
      <c r="FC36" s="1112">
        <f t="shared" si="2231"/>
        <v>0</v>
      </c>
      <c r="FD36" s="1112">
        <f t="shared" si="2231"/>
        <v>0</v>
      </c>
      <c r="FE36" s="1112">
        <f t="shared" si="2231"/>
        <v>0</v>
      </c>
      <c r="FF36" s="1112">
        <f t="shared" si="2231"/>
        <v>0</v>
      </c>
      <c r="FG36" s="1112">
        <f t="shared" si="2231"/>
        <v>0</v>
      </c>
      <c r="FH36" s="1112">
        <f t="shared" si="2231"/>
        <v>0</v>
      </c>
      <c r="FI36" s="1113">
        <f t="shared" si="2231"/>
        <v>0</v>
      </c>
      <c r="FK36" s="1120">
        <f t="shared" ref="FK36:FX36" si="2232">SUM(FK37:FK42)</f>
        <v>0</v>
      </c>
      <c r="FL36" s="1112">
        <f t="shared" si="2232"/>
        <v>0</v>
      </c>
      <c r="FM36" s="1112">
        <f t="shared" si="2232"/>
        <v>0</v>
      </c>
      <c r="FN36" s="1112">
        <f t="shared" si="2232"/>
        <v>0</v>
      </c>
      <c r="FO36" s="1112">
        <f t="shared" si="2232"/>
        <v>0</v>
      </c>
      <c r="FP36" s="1112">
        <f t="shared" si="2232"/>
        <v>0</v>
      </c>
      <c r="FQ36" s="1112">
        <f t="shared" si="2232"/>
        <v>0</v>
      </c>
      <c r="FR36" s="1112">
        <f t="shared" si="2232"/>
        <v>0</v>
      </c>
      <c r="FS36" s="1112">
        <f t="shared" si="2232"/>
        <v>0</v>
      </c>
      <c r="FT36" s="1112">
        <f t="shared" si="2232"/>
        <v>0</v>
      </c>
      <c r="FU36" s="1112">
        <f t="shared" si="2232"/>
        <v>0</v>
      </c>
      <c r="FV36" s="1112">
        <f t="shared" si="2232"/>
        <v>0</v>
      </c>
      <c r="FW36" s="1112">
        <f t="shared" si="2232"/>
        <v>0</v>
      </c>
      <c r="FX36" s="1113">
        <f t="shared" si="2232"/>
        <v>0</v>
      </c>
      <c r="FZ36" s="1120">
        <f t="shared" ref="FZ36:GM36" si="2233">SUM(FZ37:FZ42)</f>
        <v>0</v>
      </c>
      <c r="GA36" s="1112">
        <f t="shared" si="2233"/>
        <v>0</v>
      </c>
      <c r="GB36" s="1112">
        <f t="shared" si="2233"/>
        <v>0</v>
      </c>
      <c r="GC36" s="1112">
        <f t="shared" si="2233"/>
        <v>0</v>
      </c>
      <c r="GD36" s="1112">
        <f t="shared" si="2233"/>
        <v>0</v>
      </c>
      <c r="GE36" s="1112">
        <f t="shared" si="2233"/>
        <v>0</v>
      </c>
      <c r="GF36" s="1112">
        <f t="shared" si="2233"/>
        <v>0</v>
      </c>
      <c r="GG36" s="1112">
        <f t="shared" si="2233"/>
        <v>0</v>
      </c>
      <c r="GH36" s="1112">
        <f t="shared" si="2233"/>
        <v>0</v>
      </c>
      <c r="GI36" s="1112">
        <f t="shared" si="2233"/>
        <v>0</v>
      </c>
      <c r="GJ36" s="1112">
        <f t="shared" si="2233"/>
        <v>0</v>
      </c>
      <c r="GK36" s="1112">
        <f t="shared" si="2233"/>
        <v>0</v>
      </c>
      <c r="GL36" s="1112">
        <f t="shared" si="2233"/>
        <v>0</v>
      </c>
      <c r="GM36" s="1113">
        <f t="shared" si="2233"/>
        <v>0</v>
      </c>
      <c r="GO36" s="1120">
        <f t="shared" ref="GO36:HB36" si="2234">SUM(GO37:GO42)</f>
        <v>0</v>
      </c>
      <c r="GP36" s="1112">
        <f t="shared" si="2234"/>
        <v>0</v>
      </c>
      <c r="GQ36" s="1112">
        <f t="shared" si="2234"/>
        <v>0</v>
      </c>
      <c r="GR36" s="1112">
        <f t="shared" si="2234"/>
        <v>0</v>
      </c>
      <c r="GS36" s="1112">
        <f t="shared" si="2234"/>
        <v>0</v>
      </c>
      <c r="GT36" s="1112">
        <f t="shared" si="2234"/>
        <v>0</v>
      </c>
      <c r="GU36" s="1112">
        <f t="shared" si="2234"/>
        <v>0</v>
      </c>
      <c r="GV36" s="1112">
        <f t="shared" si="2234"/>
        <v>0</v>
      </c>
      <c r="GW36" s="1112">
        <f t="shared" si="2234"/>
        <v>0</v>
      </c>
      <c r="GX36" s="1112">
        <f t="shared" si="2234"/>
        <v>0</v>
      </c>
      <c r="GY36" s="1112">
        <f t="shared" si="2234"/>
        <v>0</v>
      </c>
      <c r="GZ36" s="1112">
        <f t="shared" si="2234"/>
        <v>0</v>
      </c>
      <c r="HA36" s="1112">
        <f t="shared" si="2234"/>
        <v>0</v>
      </c>
      <c r="HB36" s="1113">
        <f t="shared" si="2234"/>
        <v>0</v>
      </c>
      <c r="HD36" s="1120">
        <f t="shared" ref="HD36:HQ36" si="2235">SUM(HD37:HD42)</f>
        <v>0</v>
      </c>
      <c r="HE36" s="1112">
        <f t="shared" si="2235"/>
        <v>0</v>
      </c>
      <c r="HF36" s="1112">
        <f t="shared" si="2235"/>
        <v>0</v>
      </c>
      <c r="HG36" s="1112">
        <f t="shared" si="2235"/>
        <v>0</v>
      </c>
      <c r="HH36" s="1112">
        <f t="shared" si="2235"/>
        <v>0</v>
      </c>
      <c r="HI36" s="1112">
        <f t="shared" si="2235"/>
        <v>0</v>
      </c>
      <c r="HJ36" s="1112">
        <f t="shared" si="2235"/>
        <v>0</v>
      </c>
      <c r="HK36" s="1112">
        <f t="shared" si="2235"/>
        <v>0</v>
      </c>
      <c r="HL36" s="1112">
        <f t="shared" si="2235"/>
        <v>0</v>
      </c>
      <c r="HM36" s="1112">
        <f t="shared" si="2235"/>
        <v>0</v>
      </c>
      <c r="HN36" s="1112">
        <f t="shared" si="2235"/>
        <v>0</v>
      </c>
      <c r="HO36" s="1112">
        <f t="shared" si="2235"/>
        <v>0</v>
      </c>
      <c r="HP36" s="1112">
        <f t="shared" si="2235"/>
        <v>0</v>
      </c>
      <c r="HQ36" s="1113">
        <f t="shared" si="2235"/>
        <v>0</v>
      </c>
      <c r="HS36" s="1120">
        <f t="shared" ref="HS36:IF36" si="2236">SUM(HS37:HS42)</f>
        <v>0</v>
      </c>
      <c r="HT36" s="1112">
        <f t="shared" si="2236"/>
        <v>0</v>
      </c>
      <c r="HU36" s="1112">
        <f t="shared" si="2236"/>
        <v>0</v>
      </c>
      <c r="HV36" s="1112">
        <f t="shared" si="2236"/>
        <v>0</v>
      </c>
      <c r="HW36" s="1112">
        <f t="shared" si="2236"/>
        <v>0</v>
      </c>
      <c r="HX36" s="1112">
        <f t="shared" si="2236"/>
        <v>0</v>
      </c>
      <c r="HY36" s="1112">
        <f t="shared" si="2236"/>
        <v>0</v>
      </c>
      <c r="HZ36" s="1112">
        <f t="shared" si="2236"/>
        <v>0</v>
      </c>
      <c r="IA36" s="1112">
        <f t="shared" si="2236"/>
        <v>0</v>
      </c>
      <c r="IB36" s="1112">
        <f t="shared" si="2236"/>
        <v>0</v>
      </c>
      <c r="IC36" s="1112">
        <f t="shared" si="2236"/>
        <v>0</v>
      </c>
      <c r="ID36" s="1112">
        <f t="shared" si="2236"/>
        <v>0</v>
      </c>
      <c r="IE36" s="1112">
        <f t="shared" si="2236"/>
        <v>0</v>
      </c>
      <c r="IF36" s="1113">
        <f t="shared" si="2236"/>
        <v>0</v>
      </c>
      <c r="IH36" s="1120">
        <f t="shared" ref="IH36:IU36" si="2237">SUM(IH37:IH42)</f>
        <v>0</v>
      </c>
      <c r="II36" s="1112">
        <f t="shared" si="2237"/>
        <v>0</v>
      </c>
      <c r="IJ36" s="1112">
        <f t="shared" si="2237"/>
        <v>0</v>
      </c>
      <c r="IK36" s="1112">
        <f t="shared" si="2237"/>
        <v>0</v>
      </c>
      <c r="IL36" s="1112">
        <f t="shared" si="2237"/>
        <v>0</v>
      </c>
      <c r="IM36" s="1112">
        <f t="shared" si="2237"/>
        <v>0</v>
      </c>
      <c r="IN36" s="1112">
        <f t="shared" si="2237"/>
        <v>0</v>
      </c>
      <c r="IO36" s="1112">
        <f t="shared" si="2237"/>
        <v>0</v>
      </c>
      <c r="IP36" s="1112">
        <f t="shared" si="2237"/>
        <v>0</v>
      </c>
      <c r="IQ36" s="1112">
        <f t="shared" si="2237"/>
        <v>0</v>
      </c>
      <c r="IR36" s="1112">
        <f t="shared" si="2237"/>
        <v>0</v>
      </c>
      <c r="IS36" s="1112">
        <f t="shared" si="2237"/>
        <v>0</v>
      </c>
      <c r="IT36" s="1112">
        <f t="shared" si="2237"/>
        <v>0</v>
      </c>
      <c r="IU36" s="1113">
        <f t="shared" si="2237"/>
        <v>0</v>
      </c>
      <c r="IW36" s="1120">
        <f t="shared" ref="IW36:JJ36" si="2238">SUM(IW37:IW42)</f>
        <v>0</v>
      </c>
      <c r="IX36" s="1112">
        <f t="shared" si="2238"/>
        <v>0</v>
      </c>
      <c r="IY36" s="1112">
        <f t="shared" si="2238"/>
        <v>0</v>
      </c>
      <c r="IZ36" s="1112">
        <f t="shared" si="2238"/>
        <v>0</v>
      </c>
      <c r="JA36" s="1112">
        <f t="shared" si="2238"/>
        <v>0</v>
      </c>
      <c r="JB36" s="1112">
        <f t="shared" si="2238"/>
        <v>0</v>
      </c>
      <c r="JC36" s="1112">
        <f t="shared" si="2238"/>
        <v>0</v>
      </c>
      <c r="JD36" s="1112">
        <f t="shared" si="2238"/>
        <v>0</v>
      </c>
      <c r="JE36" s="1112">
        <f t="shared" si="2238"/>
        <v>0</v>
      </c>
      <c r="JF36" s="1112">
        <f t="shared" si="2238"/>
        <v>0</v>
      </c>
      <c r="JG36" s="1112">
        <f t="shared" si="2238"/>
        <v>0</v>
      </c>
      <c r="JH36" s="1112">
        <f t="shared" si="2238"/>
        <v>0</v>
      </c>
      <c r="JI36" s="1112">
        <f t="shared" si="2238"/>
        <v>0</v>
      </c>
      <c r="JJ36" s="1113">
        <f t="shared" si="2238"/>
        <v>0</v>
      </c>
      <c r="JL36" s="1120">
        <f t="shared" ref="JL36:JY36" si="2239">SUM(JL37:JL42)</f>
        <v>0</v>
      </c>
      <c r="JM36" s="1112">
        <f t="shared" si="2239"/>
        <v>0</v>
      </c>
      <c r="JN36" s="1112">
        <f t="shared" si="2239"/>
        <v>0</v>
      </c>
      <c r="JO36" s="1112">
        <f t="shared" si="2239"/>
        <v>0</v>
      </c>
      <c r="JP36" s="1112">
        <f t="shared" si="2239"/>
        <v>0</v>
      </c>
      <c r="JQ36" s="1112">
        <f t="shared" si="2239"/>
        <v>0</v>
      </c>
      <c r="JR36" s="1112">
        <f t="shared" si="2239"/>
        <v>0</v>
      </c>
      <c r="JS36" s="1112">
        <f t="shared" si="2239"/>
        <v>0</v>
      </c>
      <c r="JT36" s="1112">
        <f t="shared" si="2239"/>
        <v>0</v>
      </c>
      <c r="JU36" s="1112">
        <f t="shared" si="2239"/>
        <v>0</v>
      </c>
      <c r="JV36" s="1112">
        <f t="shared" si="2239"/>
        <v>0</v>
      </c>
      <c r="JW36" s="1112">
        <f t="shared" si="2239"/>
        <v>0</v>
      </c>
      <c r="JX36" s="1112">
        <f t="shared" si="2239"/>
        <v>0</v>
      </c>
      <c r="JY36" s="1113">
        <f t="shared" si="2239"/>
        <v>0</v>
      </c>
      <c r="KA36" s="1120">
        <f t="shared" ref="KA36:KN36" si="2240">SUM(KA37:KA42)</f>
        <v>0</v>
      </c>
      <c r="KB36" s="1112">
        <f t="shared" si="2240"/>
        <v>0</v>
      </c>
      <c r="KC36" s="1112">
        <f t="shared" si="2240"/>
        <v>0</v>
      </c>
      <c r="KD36" s="1112">
        <f t="shared" si="2240"/>
        <v>0</v>
      </c>
      <c r="KE36" s="1112">
        <f t="shared" si="2240"/>
        <v>0</v>
      </c>
      <c r="KF36" s="1112">
        <f t="shared" si="2240"/>
        <v>0</v>
      </c>
      <c r="KG36" s="1112">
        <f t="shared" si="2240"/>
        <v>0</v>
      </c>
      <c r="KH36" s="1112">
        <f t="shared" si="2240"/>
        <v>0</v>
      </c>
      <c r="KI36" s="1112">
        <f t="shared" si="2240"/>
        <v>0</v>
      </c>
      <c r="KJ36" s="1112">
        <f t="shared" si="2240"/>
        <v>0</v>
      </c>
      <c r="KK36" s="1112">
        <f t="shared" si="2240"/>
        <v>0</v>
      </c>
      <c r="KL36" s="1112">
        <f t="shared" si="2240"/>
        <v>0</v>
      </c>
      <c r="KM36" s="1112">
        <f t="shared" si="2240"/>
        <v>0</v>
      </c>
      <c r="KN36" s="1113">
        <f t="shared" si="2240"/>
        <v>0</v>
      </c>
      <c r="KP36" s="1120">
        <f t="shared" ref="KP36:LC36" si="2241">SUM(KP37:KP42)</f>
        <v>0</v>
      </c>
      <c r="KQ36" s="1112">
        <f t="shared" si="2241"/>
        <v>0</v>
      </c>
      <c r="KR36" s="1112">
        <f t="shared" si="2241"/>
        <v>0</v>
      </c>
      <c r="KS36" s="1112">
        <f t="shared" si="2241"/>
        <v>0</v>
      </c>
      <c r="KT36" s="1112">
        <f t="shared" si="2241"/>
        <v>0</v>
      </c>
      <c r="KU36" s="1112">
        <f t="shared" si="2241"/>
        <v>0</v>
      </c>
      <c r="KV36" s="1112">
        <f t="shared" si="2241"/>
        <v>0</v>
      </c>
      <c r="KW36" s="1112">
        <f t="shared" si="2241"/>
        <v>0</v>
      </c>
      <c r="KX36" s="1112">
        <f t="shared" si="2241"/>
        <v>0</v>
      </c>
      <c r="KY36" s="1112">
        <f t="shared" si="2241"/>
        <v>0</v>
      </c>
      <c r="KZ36" s="1112">
        <f t="shared" si="2241"/>
        <v>0</v>
      </c>
      <c r="LA36" s="1112">
        <f t="shared" si="2241"/>
        <v>0</v>
      </c>
      <c r="LB36" s="1112">
        <f t="shared" si="2241"/>
        <v>0</v>
      </c>
      <c r="LC36" s="1113">
        <f t="shared" si="2241"/>
        <v>0</v>
      </c>
      <c r="LE36" s="1120">
        <f t="shared" ref="LE36:LR36" si="2242">SUM(LE37:LE42)</f>
        <v>0</v>
      </c>
      <c r="LF36" s="1112">
        <f t="shared" si="2242"/>
        <v>0</v>
      </c>
      <c r="LG36" s="1112">
        <f t="shared" si="2242"/>
        <v>0</v>
      </c>
      <c r="LH36" s="1112">
        <f t="shared" si="2242"/>
        <v>0</v>
      </c>
      <c r="LI36" s="1112">
        <f t="shared" si="2242"/>
        <v>0</v>
      </c>
      <c r="LJ36" s="1112">
        <f t="shared" si="2242"/>
        <v>0</v>
      </c>
      <c r="LK36" s="1112">
        <f t="shared" si="2242"/>
        <v>0</v>
      </c>
      <c r="LL36" s="1112">
        <f t="shared" si="2242"/>
        <v>0</v>
      </c>
      <c r="LM36" s="1112">
        <f t="shared" si="2242"/>
        <v>0</v>
      </c>
      <c r="LN36" s="1112">
        <f t="shared" si="2242"/>
        <v>0</v>
      </c>
      <c r="LO36" s="1112">
        <f t="shared" si="2242"/>
        <v>0</v>
      </c>
      <c r="LP36" s="1112">
        <f t="shared" si="2242"/>
        <v>0</v>
      </c>
      <c r="LQ36" s="1112">
        <f t="shared" si="2242"/>
        <v>0</v>
      </c>
      <c r="LR36" s="1113">
        <f t="shared" si="2242"/>
        <v>0</v>
      </c>
      <c r="LT36" s="1120">
        <f t="shared" ref="LT36:MG36" si="2243">SUM(LT37:LT42)</f>
        <v>0</v>
      </c>
      <c r="LU36" s="1112">
        <f t="shared" si="2243"/>
        <v>0</v>
      </c>
      <c r="LV36" s="1112">
        <f t="shared" si="2243"/>
        <v>0</v>
      </c>
      <c r="LW36" s="1112">
        <f t="shared" si="2243"/>
        <v>0</v>
      </c>
      <c r="LX36" s="1112">
        <f t="shared" si="2243"/>
        <v>0</v>
      </c>
      <c r="LY36" s="1112">
        <f t="shared" si="2243"/>
        <v>0</v>
      </c>
      <c r="LZ36" s="1112">
        <f t="shared" si="2243"/>
        <v>0</v>
      </c>
      <c r="MA36" s="1112">
        <f t="shared" si="2243"/>
        <v>0</v>
      </c>
      <c r="MB36" s="1112">
        <f t="shared" si="2243"/>
        <v>0</v>
      </c>
      <c r="MC36" s="1112">
        <f t="shared" si="2243"/>
        <v>0</v>
      </c>
      <c r="MD36" s="1112">
        <f t="shared" si="2243"/>
        <v>0</v>
      </c>
      <c r="ME36" s="1112">
        <f t="shared" si="2243"/>
        <v>0</v>
      </c>
      <c r="MF36" s="1112">
        <f t="shared" si="2243"/>
        <v>0</v>
      </c>
      <c r="MG36" s="1113">
        <f t="shared" si="2243"/>
        <v>0</v>
      </c>
      <c r="MI36" s="1120">
        <f t="shared" ref="MI36:MV36" si="2244">SUM(MI37:MI42)</f>
        <v>0</v>
      </c>
      <c r="MJ36" s="1112">
        <f t="shared" si="2244"/>
        <v>0</v>
      </c>
      <c r="MK36" s="1112">
        <f t="shared" si="2244"/>
        <v>0</v>
      </c>
      <c r="ML36" s="1112">
        <f t="shared" si="2244"/>
        <v>0</v>
      </c>
      <c r="MM36" s="1112">
        <f t="shared" si="2244"/>
        <v>0</v>
      </c>
      <c r="MN36" s="1112">
        <f t="shared" si="2244"/>
        <v>0</v>
      </c>
      <c r="MO36" s="1112">
        <f t="shared" si="2244"/>
        <v>0</v>
      </c>
      <c r="MP36" s="1112">
        <f t="shared" si="2244"/>
        <v>0</v>
      </c>
      <c r="MQ36" s="1112">
        <f t="shared" si="2244"/>
        <v>0</v>
      </c>
      <c r="MR36" s="1112">
        <f t="shared" si="2244"/>
        <v>0</v>
      </c>
      <c r="MS36" s="1112">
        <f t="shared" si="2244"/>
        <v>0</v>
      </c>
      <c r="MT36" s="1112">
        <f t="shared" si="2244"/>
        <v>0</v>
      </c>
      <c r="MU36" s="1112">
        <f t="shared" si="2244"/>
        <v>0</v>
      </c>
      <c r="MV36" s="1113">
        <f t="shared" si="2244"/>
        <v>0</v>
      </c>
      <c r="MX36" s="1120">
        <f t="shared" ref="MX36:NK36" si="2245">SUM(MX37:MX42)</f>
        <v>0</v>
      </c>
      <c r="MY36" s="1112">
        <f t="shared" si="2245"/>
        <v>0</v>
      </c>
      <c r="MZ36" s="1112">
        <f t="shared" si="2245"/>
        <v>0</v>
      </c>
      <c r="NA36" s="1112">
        <f t="shared" si="2245"/>
        <v>0</v>
      </c>
      <c r="NB36" s="1112">
        <f t="shared" si="2245"/>
        <v>0</v>
      </c>
      <c r="NC36" s="1112">
        <f t="shared" si="2245"/>
        <v>0</v>
      </c>
      <c r="ND36" s="1112">
        <f t="shared" si="2245"/>
        <v>0</v>
      </c>
      <c r="NE36" s="1112">
        <f t="shared" si="2245"/>
        <v>0</v>
      </c>
      <c r="NF36" s="1112">
        <f t="shared" si="2245"/>
        <v>0</v>
      </c>
      <c r="NG36" s="1112">
        <f t="shared" si="2245"/>
        <v>0</v>
      </c>
      <c r="NH36" s="1112">
        <f t="shared" si="2245"/>
        <v>0</v>
      </c>
      <c r="NI36" s="1112">
        <f t="shared" si="2245"/>
        <v>0</v>
      </c>
      <c r="NJ36" s="1112">
        <f t="shared" si="2245"/>
        <v>0</v>
      </c>
      <c r="NK36" s="1113">
        <f t="shared" si="2245"/>
        <v>0</v>
      </c>
      <c r="NM36" s="1120">
        <f t="shared" ref="NM36:NZ36" si="2246">SUM(NM37:NM42)</f>
        <v>0</v>
      </c>
      <c r="NN36" s="1112">
        <f t="shared" si="2246"/>
        <v>0</v>
      </c>
      <c r="NO36" s="1112">
        <f t="shared" si="2246"/>
        <v>0</v>
      </c>
      <c r="NP36" s="1112">
        <f t="shared" si="2246"/>
        <v>0</v>
      </c>
      <c r="NQ36" s="1112">
        <f t="shared" si="2246"/>
        <v>0</v>
      </c>
      <c r="NR36" s="1112">
        <f t="shared" si="2246"/>
        <v>0</v>
      </c>
      <c r="NS36" s="1112">
        <f t="shared" si="2246"/>
        <v>0</v>
      </c>
      <c r="NT36" s="1112">
        <f t="shared" si="2246"/>
        <v>0</v>
      </c>
      <c r="NU36" s="1112">
        <f t="shared" si="2246"/>
        <v>0</v>
      </c>
      <c r="NV36" s="1112">
        <f t="shared" si="2246"/>
        <v>0</v>
      </c>
      <c r="NW36" s="1112">
        <f t="shared" si="2246"/>
        <v>0</v>
      </c>
      <c r="NX36" s="1112">
        <f t="shared" si="2246"/>
        <v>0</v>
      </c>
      <c r="NY36" s="1112">
        <f t="shared" si="2246"/>
        <v>0</v>
      </c>
      <c r="NZ36" s="1113">
        <f t="shared" si="2246"/>
        <v>0</v>
      </c>
      <c r="OB36" s="1120">
        <f t="shared" ref="OB36:OO36" si="2247">SUM(OB37:OB42)</f>
        <v>0</v>
      </c>
      <c r="OC36" s="1112">
        <f t="shared" si="2247"/>
        <v>0</v>
      </c>
      <c r="OD36" s="1112">
        <f t="shared" si="2247"/>
        <v>0</v>
      </c>
      <c r="OE36" s="1112">
        <f t="shared" si="2247"/>
        <v>0</v>
      </c>
      <c r="OF36" s="1112">
        <f t="shared" si="2247"/>
        <v>0</v>
      </c>
      <c r="OG36" s="1112">
        <f t="shared" si="2247"/>
        <v>0</v>
      </c>
      <c r="OH36" s="1112">
        <f t="shared" si="2247"/>
        <v>0</v>
      </c>
      <c r="OI36" s="1112">
        <f t="shared" si="2247"/>
        <v>0</v>
      </c>
      <c r="OJ36" s="1112">
        <f t="shared" si="2247"/>
        <v>0</v>
      </c>
      <c r="OK36" s="1112">
        <f t="shared" si="2247"/>
        <v>0</v>
      </c>
      <c r="OL36" s="1112">
        <f t="shared" si="2247"/>
        <v>0</v>
      </c>
      <c r="OM36" s="1112">
        <f t="shared" si="2247"/>
        <v>0</v>
      </c>
      <c r="ON36" s="1112">
        <f t="shared" si="2247"/>
        <v>0</v>
      </c>
      <c r="OO36" s="1113">
        <f t="shared" si="2247"/>
        <v>0</v>
      </c>
      <c r="OQ36" s="1120">
        <f t="shared" ref="OQ36:PD36" si="2248">SUM(OQ37:OQ42)</f>
        <v>0</v>
      </c>
      <c r="OR36" s="1112">
        <f t="shared" si="2248"/>
        <v>0</v>
      </c>
      <c r="OS36" s="1112">
        <f t="shared" si="2248"/>
        <v>0</v>
      </c>
      <c r="OT36" s="1112">
        <f t="shared" si="2248"/>
        <v>0</v>
      </c>
      <c r="OU36" s="1112">
        <f t="shared" si="2248"/>
        <v>0</v>
      </c>
      <c r="OV36" s="1112">
        <f t="shared" si="2248"/>
        <v>0</v>
      </c>
      <c r="OW36" s="1112">
        <f t="shared" si="2248"/>
        <v>0</v>
      </c>
      <c r="OX36" s="1112">
        <f t="shared" si="2248"/>
        <v>0</v>
      </c>
      <c r="OY36" s="1112">
        <f t="shared" si="2248"/>
        <v>0</v>
      </c>
      <c r="OZ36" s="1112">
        <f t="shared" si="2248"/>
        <v>0</v>
      </c>
      <c r="PA36" s="1112">
        <f t="shared" si="2248"/>
        <v>0</v>
      </c>
      <c r="PB36" s="1112">
        <f t="shared" si="2248"/>
        <v>0</v>
      </c>
      <c r="PC36" s="1112">
        <f t="shared" si="2248"/>
        <v>0</v>
      </c>
      <c r="PD36" s="1113">
        <f t="shared" si="2248"/>
        <v>0</v>
      </c>
      <c r="PF36" s="1120">
        <f t="shared" ref="PF36:PS36" si="2249">SUM(PF37:PF42)</f>
        <v>0</v>
      </c>
      <c r="PG36" s="1112">
        <f t="shared" si="2249"/>
        <v>0</v>
      </c>
      <c r="PH36" s="1112">
        <f t="shared" si="2249"/>
        <v>0</v>
      </c>
      <c r="PI36" s="1112">
        <f t="shared" si="2249"/>
        <v>0</v>
      </c>
      <c r="PJ36" s="1112">
        <f t="shared" si="2249"/>
        <v>0</v>
      </c>
      <c r="PK36" s="1112">
        <f t="shared" si="2249"/>
        <v>0</v>
      </c>
      <c r="PL36" s="1112">
        <f t="shared" si="2249"/>
        <v>0</v>
      </c>
      <c r="PM36" s="1112">
        <f t="shared" si="2249"/>
        <v>0</v>
      </c>
      <c r="PN36" s="1112">
        <f t="shared" si="2249"/>
        <v>0</v>
      </c>
      <c r="PO36" s="1112">
        <f t="shared" si="2249"/>
        <v>0</v>
      </c>
      <c r="PP36" s="1112">
        <f t="shared" si="2249"/>
        <v>0</v>
      </c>
      <c r="PQ36" s="1112">
        <f t="shared" si="2249"/>
        <v>0</v>
      </c>
      <c r="PR36" s="1112">
        <f t="shared" si="2249"/>
        <v>0</v>
      </c>
      <c r="PS36" s="1113">
        <f t="shared" si="2249"/>
        <v>0</v>
      </c>
      <c r="PU36" s="1120">
        <f t="shared" ref="PU36:QH36" si="2250">SUM(PU37:PU42)</f>
        <v>0</v>
      </c>
      <c r="PV36" s="1112">
        <f t="shared" si="2250"/>
        <v>0</v>
      </c>
      <c r="PW36" s="1112">
        <f t="shared" si="2250"/>
        <v>0</v>
      </c>
      <c r="PX36" s="1112">
        <f t="shared" si="2250"/>
        <v>0</v>
      </c>
      <c r="PY36" s="1112">
        <f t="shared" si="2250"/>
        <v>0</v>
      </c>
      <c r="PZ36" s="1112">
        <f t="shared" si="2250"/>
        <v>0</v>
      </c>
      <c r="QA36" s="1112">
        <f t="shared" si="2250"/>
        <v>0</v>
      </c>
      <c r="QB36" s="1112">
        <f t="shared" si="2250"/>
        <v>0</v>
      </c>
      <c r="QC36" s="1112">
        <f t="shared" si="2250"/>
        <v>0</v>
      </c>
      <c r="QD36" s="1112">
        <f t="shared" si="2250"/>
        <v>0</v>
      </c>
      <c r="QE36" s="1112">
        <f t="shared" si="2250"/>
        <v>0</v>
      </c>
      <c r="QF36" s="1112">
        <f t="shared" si="2250"/>
        <v>0</v>
      </c>
      <c r="QG36" s="1112">
        <f t="shared" si="2250"/>
        <v>0</v>
      </c>
      <c r="QH36" s="1113">
        <f t="shared" si="2250"/>
        <v>0</v>
      </c>
      <c r="QJ36" s="1120">
        <f t="shared" ref="QJ36:QW36" si="2251">SUM(QJ37:QJ42)</f>
        <v>0</v>
      </c>
      <c r="QK36" s="1112">
        <f t="shared" si="2251"/>
        <v>0</v>
      </c>
      <c r="QL36" s="1112">
        <f t="shared" si="2251"/>
        <v>0</v>
      </c>
      <c r="QM36" s="1112">
        <f t="shared" si="2251"/>
        <v>0</v>
      </c>
      <c r="QN36" s="1112">
        <f t="shared" si="2251"/>
        <v>0</v>
      </c>
      <c r="QO36" s="1112">
        <f t="shared" si="2251"/>
        <v>0</v>
      </c>
      <c r="QP36" s="1112">
        <f t="shared" si="2251"/>
        <v>0</v>
      </c>
      <c r="QQ36" s="1112">
        <f t="shared" si="2251"/>
        <v>0</v>
      </c>
      <c r="QR36" s="1112">
        <f t="shared" si="2251"/>
        <v>0</v>
      </c>
      <c r="QS36" s="1112">
        <f t="shared" si="2251"/>
        <v>0</v>
      </c>
      <c r="QT36" s="1112">
        <f t="shared" si="2251"/>
        <v>0</v>
      </c>
      <c r="QU36" s="1112">
        <f t="shared" si="2251"/>
        <v>0</v>
      </c>
      <c r="QV36" s="1112">
        <f t="shared" si="2251"/>
        <v>0</v>
      </c>
      <c r="QW36" s="1113">
        <f t="shared" si="2251"/>
        <v>0</v>
      </c>
      <c r="QY36" s="1120">
        <f t="shared" ref="QY36:RL36" si="2252">SUM(QY37:QY42)</f>
        <v>0</v>
      </c>
      <c r="QZ36" s="1112">
        <f t="shared" si="2252"/>
        <v>0</v>
      </c>
      <c r="RA36" s="1112">
        <f t="shared" si="2252"/>
        <v>0</v>
      </c>
      <c r="RB36" s="1112">
        <f t="shared" si="2252"/>
        <v>0</v>
      </c>
      <c r="RC36" s="1112">
        <f t="shared" si="2252"/>
        <v>0</v>
      </c>
      <c r="RD36" s="1112">
        <f t="shared" si="2252"/>
        <v>0</v>
      </c>
      <c r="RE36" s="1112">
        <f t="shared" si="2252"/>
        <v>0</v>
      </c>
      <c r="RF36" s="1112">
        <f t="shared" si="2252"/>
        <v>0</v>
      </c>
      <c r="RG36" s="1112">
        <f t="shared" si="2252"/>
        <v>0</v>
      </c>
      <c r="RH36" s="1112">
        <f t="shared" si="2252"/>
        <v>0</v>
      </c>
      <c r="RI36" s="1112">
        <f t="shared" si="2252"/>
        <v>0</v>
      </c>
      <c r="RJ36" s="1112">
        <f t="shared" si="2252"/>
        <v>0</v>
      </c>
      <c r="RK36" s="1112">
        <f t="shared" si="2252"/>
        <v>0</v>
      </c>
      <c r="RL36" s="1113">
        <f t="shared" si="2252"/>
        <v>0</v>
      </c>
      <c r="RN36" s="1120">
        <f t="shared" ref="RN36:SA36" si="2253">SUM(RN37:RN42)</f>
        <v>0</v>
      </c>
      <c r="RO36" s="1112">
        <f t="shared" si="2253"/>
        <v>0</v>
      </c>
      <c r="RP36" s="1112">
        <f t="shared" si="2253"/>
        <v>0</v>
      </c>
      <c r="RQ36" s="1112">
        <f t="shared" si="2253"/>
        <v>0</v>
      </c>
      <c r="RR36" s="1112">
        <f t="shared" si="2253"/>
        <v>0</v>
      </c>
      <c r="RS36" s="1112">
        <f t="shared" si="2253"/>
        <v>0</v>
      </c>
      <c r="RT36" s="1112">
        <f t="shared" si="2253"/>
        <v>0</v>
      </c>
      <c r="RU36" s="1112">
        <f t="shared" si="2253"/>
        <v>0</v>
      </c>
      <c r="RV36" s="1112">
        <f t="shared" si="2253"/>
        <v>0</v>
      </c>
      <c r="RW36" s="1112">
        <f t="shared" si="2253"/>
        <v>0</v>
      </c>
      <c r="RX36" s="1112">
        <f t="shared" si="2253"/>
        <v>0</v>
      </c>
      <c r="RY36" s="1112">
        <f t="shared" si="2253"/>
        <v>0</v>
      </c>
      <c r="RZ36" s="1112">
        <f t="shared" si="2253"/>
        <v>0</v>
      </c>
      <c r="SA36" s="1113">
        <f t="shared" si="2253"/>
        <v>0</v>
      </c>
      <c r="SC36" s="1120">
        <f t="shared" ref="SC36:SP36" si="2254">SUM(SC37:SC42)</f>
        <v>0</v>
      </c>
      <c r="SD36" s="1112">
        <f t="shared" si="2254"/>
        <v>0</v>
      </c>
      <c r="SE36" s="1112">
        <f t="shared" si="2254"/>
        <v>0</v>
      </c>
      <c r="SF36" s="1112">
        <f t="shared" si="2254"/>
        <v>0</v>
      </c>
      <c r="SG36" s="1112">
        <f t="shared" si="2254"/>
        <v>0</v>
      </c>
      <c r="SH36" s="1112">
        <f t="shared" si="2254"/>
        <v>0</v>
      </c>
      <c r="SI36" s="1112">
        <f t="shared" si="2254"/>
        <v>0</v>
      </c>
      <c r="SJ36" s="1112">
        <f t="shared" si="2254"/>
        <v>0</v>
      </c>
      <c r="SK36" s="1112">
        <f t="shared" si="2254"/>
        <v>0</v>
      </c>
      <c r="SL36" s="1112">
        <f t="shared" si="2254"/>
        <v>0</v>
      </c>
      <c r="SM36" s="1112">
        <f t="shared" si="2254"/>
        <v>0</v>
      </c>
      <c r="SN36" s="1112">
        <f t="shared" si="2254"/>
        <v>0</v>
      </c>
      <c r="SO36" s="1112">
        <f t="shared" si="2254"/>
        <v>0</v>
      </c>
      <c r="SP36" s="1113">
        <f t="shared" si="2254"/>
        <v>0</v>
      </c>
      <c r="SR36" s="1120">
        <f t="shared" ref="SR36:TE36" si="2255">SUM(SR37:SR42)</f>
        <v>0</v>
      </c>
      <c r="SS36" s="1112">
        <f t="shared" si="2255"/>
        <v>0</v>
      </c>
      <c r="ST36" s="1112">
        <f t="shared" si="2255"/>
        <v>0</v>
      </c>
      <c r="SU36" s="1112">
        <f t="shared" si="2255"/>
        <v>0</v>
      </c>
      <c r="SV36" s="1112">
        <f t="shared" si="2255"/>
        <v>0</v>
      </c>
      <c r="SW36" s="1112">
        <f t="shared" si="2255"/>
        <v>0</v>
      </c>
      <c r="SX36" s="1112">
        <f t="shared" si="2255"/>
        <v>0</v>
      </c>
      <c r="SY36" s="1112">
        <f t="shared" si="2255"/>
        <v>0</v>
      </c>
      <c r="SZ36" s="1112">
        <f t="shared" si="2255"/>
        <v>0</v>
      </c>
      <c r="TA36" s="1112">
        <f t="shared" si="2255"/>
        <v>0</v>
      </c>
      <c r="TB36" s="1112">
        <f t="shared" si="2255"/>
        <v>0</v>
      </c>
      <c r="TC36" s="1112">
        <f t="shared" si="2255"/>
        <v>0</v>
      </c>
      <c r="TD36" s="1112">
        <f t="shared" si="2255"/>
        <v>0</v>
      </c>
      <c r="TE36" s="1113">
        <f t="shared" si="2255"/>
        <v>0</v>
      </c>
      <c r="TG36" s="1120">
        <f t="shared" ref="TG36:TT36" si="2256">SUM(TG37:TG42)</f>
        <v>0</v>
      </c>
      <c r="TH36" s="1112">
        <f t="shared" si="2256"/>
        <v>0</v>
      </c>
      <c r="TI36" s="1112">
        <f t="shared" si="2256"/>
        <v>0</v>
      </c>
      <c r="TJ36" s="1112">
        <f t="shared" si="2256"/>
        <v>0</v>
      </c>
      <c r="TK36" s="1112">
        <f t="shared" si="2256"/>
        <v>0</v>
      </c>
      <c r="TL36" s="1112">
        <f t="shared" si="2256"/>
        <v>0</v>
      </c>
      <c r="TM36" s="1112">
        <f t="shared" si="2256"/>
        <v>0</v>
      </c>
      <c r="TN36" s="1112">
        <f t="shared" si="2256"/>
        <v>0</v>
      </c>
      <c r="TO36" s="1112">
        <f t="shared" si="2256"/>
        <v>0</v>
      </c>
      <c r="TP36" s="1112">
        <f t="shared" si="2256"/>
        <v>0</v>
      </c>
      <c r="TQ36" s="1112">
        <f t="shared" si="2256"/>
        <v>0</v>
      </c>
      <c r="TR36" s="1112">
        <f t="shared" si="2256"/>
        <v>0</v>
      </c>
      <c r="TS36" s="1112">
        <f t="shared" si="2256"/>
        <v>0</v>
      </c>
      <c r="TT36" s="1113">
        <f t="shared" si="2256"/>
        <v>0</v>
      </c>
      <c r="TV36" s="1120">
        <f t="shared" ref="TV36:UI36" si="2257">SUM(TV37:TV42)</f>
        <v>0</v>
      </c>
      <c r="TW36" s="1112">
        <f t="shared" si="2257"/>
        <v>0</v>
      </c>
      <c r="TX36" s="1112">
        <f t="shared" si="2257"/>
        <v>0</v>
      </c>
      <c r="TY36" s="1112">
        <f t="shared" si="2257"/>
        <v>0</v>
      </c>
      <c r="TZ36" s="1112">
        <f t="shared" si="2257"/>
        <v>0</v>
      </c>
      <c r="UA36" s="1112">
        <f t="shared" si="2257"/>
        <v>0</v>
      </c>
      <c r="UB36" s="1112">
        <f t="shared" si="2257"/>
        <v>0</v>
      </c>
      <c r="UC36" s="1112">
        <f t="shared" si="2257"/>
        <v>0</v>
      </c>
      <c r="UD36" s="1112">
        <f t="shared" si="2257"/>
        <v>0</v>
      </c>
      <c r="UE36" s="1112">
        <f t="shared" si="2257"/>
        <v>0</v>
      </c>
      <c r="UF36" s="1112">
        <f t="shared" si="2257"/>
        <v>0</v>
      </c>
      <c r="UG36" s="1112">
        <f t="shared" si="2257"/>
        <v>0</v>
      </c>
      <c r="UH36" s="1112">
        <f t="shared" si="2257"/>
        <v>0</v>
      </c>
      <c r="UI36" s="1113">
        <f t="shared" si="2257"/>
        <v>0</v>
      </c>
      <c r="UK36" s="1120">
        <f t="shared" ref="UK36:UX36" si="2258">SUM(UK37:UK42)</f>
        <v>0</v>
      </c>
      <c r="UL36" s="1112">
        <f t="shared" si="2258"/>
        <v>0</v>
      </c>
      <c r="UM36" s="1112">
        <f t="shared" si="2258"/>
        <v>0</v>
      </c>
      <c r="UN36" s="1112">
        <f t="shared" si="2258"/>
        <v>0</v>
      </c>
      <c r="UO36" s="1112">
        <f t="shared" si="2258"/>
        <v>0</v>
      </c>
      <c r="UP36" s="1112">
        <f t="shared" si="2258"/>
        <v>0</v>
      </c>
      <c r="UQ36" s="1112">
        <f t="shared" si="2258"/>
        <v>0</v>
      </c>
      <c r="UR36" s="1112">
        <f t="shared" si="2258"/>
        <v>0</v>
      </c>
      <c r="US36" s="1112">
        <f t="shared" si="2258"/>
        <v>0</v>
      </c>
      <c r="UT36" s="1112">
        <f t="shared" si="2258"/>
        <v>0</v>
      </c>
      <c r="UU36" s="1112">
        <f t="shared" si="2258"/>
        <v>0</v>
      </c>
      <c r="UV36" s="1112">
        <f t="shared" si="2258"/>
        <v>0</v>
      </c>
      <c r="UW36" s="1112">
        <f t="shared" si="2258"/>
        <v>0</v>
      </c>
      <c r="UX36" s="1113">
        <f t="shared" si="2258"/>
        <v>0</v>
      </c>
      <c r="UZ36" s="1120">
        <f t="shared" ref="UZ36:VM36" si="2259">SUM(UZ37:UZ42)</f>
        <v>0</v>
      </c>
      <c r="VA36" s="1112">
        <f t="shared" si="2259"/>
        <v>0</v>
      </c>
      <c r="VB36" s="1112">
        <f t="shared" si="2259"/>
        <v>0</v>
      </c>
      <c r="VC36" s="1112">
        <f t="shared" si="2259"/>
        <v>0</v>
      </c>
      <c r="VD36" s="1112">
        <f t="shared" si="2259"/>
        <v>0</v>
      </c>
      <c r="VE36" s="1112">
        <f t="shared" si="2259"/>
        <v>0</v>
      </c>
      <c r="VF36" s="1112">
        <f t="shared" si="2259"/>
        <v>0</v>
      </c>
      <c r="VG36" s="1112">
        <f t="shared" si="2259"/>
        <v>0</v>
      </c>
      <c r="VH36" s="1112">
        <f t="shared" si="2259"/>
        <v>0</v>
      </c>
      <c r="VI36" s="1112">
        <f t="shared" si="2259"/>
        <v>0</v>
      </c>
      <c r="VJ36" s="1112">
        <f t="shared" si="2259"/>
        <v>0</v>
      </c>
      <c r="VK36" s="1112">
        <f t="shared" si="2259"/>
        <v>0</v>
      </c>
      <c r="VL36" s="1112">
        <f t="shared" si="2259"/>
        <v>0</v>
      </c>
      <c r="VM36" s="1113">
        <f t="shared" si="2259"/>
        <v>0</v>
      </c>
      <c r="VO36" s="1120">
        <f t="shared" ref="VO36:WB36" si="2260">SUM(VO37:VO42)</f>
        <v>0</v>
      </c>
      <c r="VP36" s="1112">
        <f t="shared" si="2260"/>
        <v>0</v>
      </c>
      <c r="VQ36" s="1112">
        <f t="shared" si="2260"/>
        <v>0</v>
      </c>
      <c r="VR36" s="1112">
        <f t="shared" si="2260"/>
        <v>0</v>
      </c>
      <c r="VS36" s="1112">
        <f t="shared" si="2260"/>
        <v>0</v>
      </c>
      <c r="VT36" s="1112">
        <f t="shared" si="2260"/>
        <v>0</v>
      </c>
      <c r="VU36" s="1112">
        <f t="shared" si="2260"/>
        <v>0</v>
      </c>
      <c r="VV36" s="1112">
        <f t="shared" si="2260"/>
        <v>0</v>
      </c>
      <c r="VW36" s="1112">
        <f t="shared" si="2260"/>
        <v>0</v>
      </c>
      <c r="VX36" s="1112">
        <f t="shared" si="2260"/>
        <v>0</v>
      </c>
      <c r="VY36" s="1112">
        <f t="shared" si="2260"/>
        <v>0</v>
      </c>
      <c r="VZ36" s="1112">
        <f t="shared" si="2260"/>
        <v>0</v>
      </c>
      <c r="WA36" s="1112">
        <f t="shared" si="2260"/>
        <v>0</v>
      </c>
      <c r="WB36" s="1113">
        <f t="shared" si="2260"/>
        <v>0</v>
      </c>
      <c r="WD36" s="1120">
        <f t="shared" ref="WD36:WQ36" si="2261">SUM(WD37:WD42)</f>
        <v>0</v>
      </c>
      <c r="WE36" s="1112">
        <f t="shared" si="2261"/>
        <v>0</v>
      </c>
      <c r="WF36" s="1112">
        <f t="shared" si="2261"/>
        <v>0</v>
      </c>
      <c r="WG36" s="1112">
        <f t="shared" si="2261"/>
        <v>0</v>
      </c>
      <c r="WH36" s="1112">
        <f t="shared" si="2261"/>
        <v>0</v>
      </c>
      <c r="WI36" s="1112">
        <f t="shared" si="2261"/>
        <v>0</v>
      </c>
      <c r="WJ36" s="1112">
        <f t="shared" si="2261"/>
        <v>0</v>
      </c>
      <c r="WK36" s="1112">
        <f t="shared" si="2261"/>
        <v>0</v>
      </c>
      <c r="WL36" s="1112">
        <f t="shared" si="2261"/>
        <v>0</v>
      </c>
      <c r="WM36" s="1112">
        <f t="shared" si="2261"/>
        <v>0</v>
      </c>
      <c r="WN36" s="1112">
        <f t="shared" si="2261"/>
        <v>0</v>
      </c>
      <c r="WO36" s="1112">
        <f t="shared" si="2261"/>
        <v>0</v>
      </c>
      <c r="WP36" s="1112">
        <f t="shared" si="2261"/>
        <v>0</v>
      </c>
      <c r="WQ36" s="1113">
        <f t="shared" si="2261"/>
        <v>0</v>
      </c>
      <c r="WS36" s="1120">
        <f t="shared" ref="WS36:XF36" si="2262">SUM(WS37:WS42)</f>
        <v>0</v>
      </c>
      <c r="WT36" s="1112">
        <f t="shared" si="2262"/>
        <v>0</v>
      </c>
      <c r="WU36" s="1112">
        <f t="shared" si="2262"/>
        <v>0</v>
      </c>
      <c r="WV36" s="1112">
        <f t="shared" si="2262"/>
        <v>0</v>
      </c>
      <c r="WW36" s="1112">
        <f t="shared" si="2262"/>
        <v>0</v>
      </c>
      <c r="WX36" s="1112">
        <f t="shared" si="2262"/>
        <v>0</v>
      </c>
      <c r="WY36" s="1112">
        <f t="shared" si="2262"/>
        <v>0</v>
      </c>
      <c r="WZ36" s="1112">
        <f t="shared" si="2262"/>
        <v>0</v>
      </c>
      <c r="XA36" s="1112">
        <f t="shared" si="2262"/>
        <v>0</v>
      </c>
      <c r="XB36" s="1112">
        <f t="shared" si="2262"/>
        <v>0</v>
      </c>
      <c r="XC36" s="1112">
        <f t="shared" si="2262"/>
        <v>0</v>
      </c>
      <c r="XD36" s="1112">
        <f t="shared" si="2262"/>
        <v>0</v>
      </c>
      <c r="XE36" s="1112">
        <f t="shared" si="2262"/>
        <v>0</v>
      </c>
      <c r="XF36" s="1113">
        <f t="shared" si="2262"/>
        <v>0</v>
      </c>
      <c r="XH36" s="1120">
        <f t="shared" ref="XH36:XU36" si="2263">SUM(XH37:XH42)</f>
        <v>0</v>
      </c>
      <c r="XI36" s="1112">
        <f t="shared" si="2263"/>
        <v>0</v>
      </c>
      <c r="XJ36" s="1112">
        <f t="shared" si="2263"/>
        <v>0</v>
      </c>
      <c r="XK36" s="1112">
        <f t="shared" si="2263"/>
        <v>0</v>
      </c>
      <c r="XL36" s="1112">
        <f t="shared" si="2263"/>
        <v>0</v>
      </c>
      <c r="XM36" s="1112">
        <f t="shared" si="2263"/>
        <v>0</v>
      </c>
      <c r="XN36" s="1112">
        <f t="shared" si="2263"/>
        <v>0</v>
      </c>
      <c r="XO36" s="1112">
        <f t="shared" si="2263"/>
        <v>0</v>
      </c>
      <c r="XP36" s="1112">
        <f t="shared" si="2263"/>
        <v>0</v>
      </c>
      <c r="XQ36" s="1112">
        <f t="shared" si="2263"/>
        <v>0</v>
      </c>
      <c r="XR36" s="1112">
        <f t="shared" si="2263"/>
        <v>0</v>
      </c>
      <c r="XS36" s="1112">
        <f t="shared" si="2263"/>
        <v>0</v>
      </c>
      <c r="XT36" s="1112">
        <f t="shared" si="2263"/>
        <v>0</v>
      </c>
      <c r="XU36" s="1113">
        <f t="shared" si="2263"/>
        <v>0</v>
      </c>
      <c r="XW36" s="1120">
        <f t="shared" ref="XW36:YJ36" si="2264">SUM(XW37:XW42)</f>
        <v>0</v>
      </c>
      <c r="XX36" s="1112">
        <f t="shared" si="2264"/>
        <v>0</v>
      </c>
      <c r="XY36" s="1112">
        <f t="shared" si="2264"/>
        <v>0</v>
      </c>
      <c r="XZ36" s="1112">
        <f t="shared" si="2264"/>
        <v>0</v>
      </c>
      <c r="YA36" s="1112">
        <f t="shared" si="2264"/>
        <v>0</v>
      </c>
      <c r="YB36" s="1112">
        <f t="shared" si="2264"/>
        <v>0</v>
      </c>
      <c r="YC36" s="1112">
        <f t="shared" si="2264"/>
        <v>0</v>
      </c>
      <c r="YD36" s="1112">
        <f t="shared" si="2264"/>
        <v>0</v>
      </c>
      <c r="YE36" s="1112">
        <f t="shared" si="2264"/>
        <v>0</v>
      </c>
      <c r="YF36" s="1112">
        <f t="shared" si="2264"/>
        <v>0</v>
      </c>
      <c r="YG36" s="1112">
        <f t="shared" si="2264"/>
        <v>0</v>
      </c>
      <c r="YH36" s="1112">
        <f t="shared" si="2264"/>
        <v>0</v>
      </c>
      <c r="YI36" s="1112">
        <f t="shared" si="2264"/>
        <v>0</v>
      </c>
      <c r="YJ36" s="1113">
        <f t="shared" si="2264"/>
        <v>0</v>
      </c>
      <c r="YL36" s="1120">
        <f t="shared" ref="YL36:YY36" si="2265">SUM(YL37:YL42)</f>
        <v>0</v>
      </c>
      <c r="YM36" s="1112">
        <f t="shared" si="2265"/>
        <v>0</v>
      </c>
      <c r="YN36" s="1112">
        <f t="shared" si="2265"/>
        <v>0</v>
      </c>
      <c r="YO36" s="1112">
        <f t="shared" si="2265"/>
        <v>0</v>
      </c>
      <c r="YP36" s="1112">
        <f t="shared" si="2265"/>
        <v>0</v>
      </c>
      <c r="YQ36" s="1112">
        <f t="shared" si="2265"/>
        <v>0</v>
      </c>
      <c r="YR36" s="1112">
        <f t="shared" si="2265"/>
        <v>0</v>
      </c>
      <c r="YS36" s="1112">
        <f t="shared" si="2265"/>
        <v>0</v>
      </c>
      <c r="YT36" s="1112">
        <f t="shared" si="2265"/>
        <v>0</v>
      </c>
      <c r="YU36" s="1112">
        <f t="shared" si="2265"/>
        <v>0</v>
      </c>
      <c r="YV36" s="1112">
        <f t="shared" si="2265"/>
        <v>0</v>
      </c>
      <c r="YW36" s="1112">
        <f t="shared" si="2265"/>
        <v>0</v>
      </c>
      <c r="YX36" s="1112">
        <f t="shared" si="2265"/>
        <v>0</v>
      </c>
      <c r="YY36" s="1113">
        <f t="shared" si="2265"/>
        <v>0</v>
      </c>
      <c r="ZA36" s="1120">
        <f t="shared" ref="ZA36:ZN36" si="2266">SUM(ZA37:ZA42)</f>
        <v>0</v>
      </c>
      <c r="ZB36" s="1112">
        <f t="shared" si="2266"/>
        <v>0</v>
      </c>
      <c r="ZC36" s="1112">
        <f t="shared" si="2266"/>
        <v>0</v>
      </c>
      <c r="ZD36" s="1112">
        <f t="shared" si="2266"/>
        <v>0</v>
      </c>
      <c r="ZE36" s="1112">
        <f t="shared" si="2266"/>
        <v>0</v>
      </c>
      <c r="ZF36" s="1112">
        <f t="shared" si="2266"/>
        <v>0</v>
      </c>
      <c r="ZG36" s="1112">
        <f t="shared" si="2266"/>
        <v>0</v>
      </c>
      <c r="ZH36" s="1112">
        <f t="shared" si="2266"/>
        <v>0</v>
      </c>
      <c r="ZI36" s="1112">
        <f t="shared" si="2266"/>
        <v>0</v>
      </c>
      <c r="ZJ36" s="1112">
        <f t="shared" si="2266"/>
        <v>0</v>
      </c>
      <c r="ZK36" s="1112">
        <f t="shared" si="2266"/>
        <v>0</v>
      </c>
      <c r="ZL36" s="1112">
        <f t="shared" si="2266"/>
        <v>0</v>
      </c>
      <c r="ZM36" s="1112">
        <f t="shared" si="2266"/>
        <v>0</v>
      </c>
      <c r="ZN36" s="1113">
        <f t="shared" si="2266"/>
        <v>0</v>
      </c>
      <c r="ZP36" s="1120">
        <f t="shared" ref="ZP36:AAC36" si="2267">SUM(ZP37:ZP42)</f>
        <v>0</v>
      </c>
      <c r="ZQ36" s="1112">
        <f t="shared" si="2267"/>
        <v>0</v>
      </c>
      <c r="ZR36" s="1112">
        <f t="shared" si="2267"/>
        <v>0</v>
      </c>
      <c r="ZS36" s="1112">
        <f t="shared" si="2267"/>
        <v>0</v>
      </c>
      <c r="ZT36" s="1112">
        <f t="shared" si="2267"/>
        <v>0</v>
      </c>
      <c r="ZU36" s="1112">
        <f t="shared" si="2267"/>
        <v>0</v>
      </c>
      <c r="ZV36" s="1112">
        <f t="shared" si="2267"/>
        <v>0</v>
      </c>
      <c r="ZW36" s="1112">
        <f t="shared" si="2267"/>
        <v>0</v>
      </c>
      <c r="ZX36" s="1112">
        <f t="shared" si="2267"/>
        <v>0</v>
      </c>
      <c r="ZY36" s="1112">
        <f t="shared" si="2267"/>
        <v>0</v>
      </c>
      <c r="ZZ36" s="1112">
        <f t="shared" si="2267"/>
        <v>0</v>
      </c>
      <c r="AAA36" s="1112">
        <f t="shared" si="2267"/>
        <v>0</v>
      </c>
      <c r="AAB36" s="1112">
        <f t="shared" si="2267"/>
        <v>0</v>
      </c>
      <c r="AAC36" s="1113">
        <f t="shared" si="2267"/>
        <v>0</v>
      </c>
      <c r="AAE36" s="1120">
        <f t="shared" ref="AAE36:AAR36" si="2268">SUM(AAE37:AAE42)</f>
        <v>0</v>
      </c>
      <c r="AAF36" s="1112">
        <f t="shared" si="2268"/>
        <v>0</v>
      </c>
      <c r="AAG36" s="1112">
        <f t="shared" si="2268"/>
        <v>0</v>
      </c>
      <c r="AAH36" s="1112">
        <f t="shared" si="2268"/>
        <v>0</v>
      </c>
      <c r="AAI36" s="1112">
        <f t="shared" si="2268"/>
        <v>0</v>
      </c>
      <c r="AAJ36" s="1112">
        <f t="shared" si="2268"/>
        <v>0</v>
      </c>
      <c r="AAK36" s="1112">
        <f t="shared" si="2268"/>
        <v>0</v>
      </c>
      <c r="AAL36" s="1112">
        <f t="shared" si="2268"/>
        <v>0</v>
      </c>
      <c r="AAM36" s="1112">
        <f t="shared" si="2268"/>
        <v>0</v>
      </c>
      <c r="AAN36" s="1112">
        <f t="shared" si="2268"/>
        <v>0</v>
      </c>
      <c r="AAO36" s="1112">
        <f t="shared" si="2268"/>
        <v>0</v>
      </c>
      <c r="AAP36" s="1112">
        <f t="shared" si="2268"/>
        <v>0</v>
      </c>
      <c r="AAQ36" s="1112">
        <f t="shared" si="2268"/>
        <v>0</v>
      </c>
      <c r="AAR36" s="1113">
        <f t="shared" si="2268"/>
        <v>0</v>
      </c>
      <c r="AAT36" s="1120">
        <f t="shared" ref="AAT36:ABG36" si="2269">SUM(AAT37:AAT42)</f>
        <v>0</v>
      </c>
      <c r="AAU36" s="1112">
        <f t="shared" si="2269"/>
        <v>0</v>
      </c>
      <c r="AAV36" s="1112">
        <f t="shared" si="2269"/>
        <v>0</v>
      </c>
      <c r="AAW36" s="1112">
        <f t="shared" si="2269"/>
        <v>0</v>
      </c>
      <c r="AAX36" s="1112">
        <f t="shared" si="2269"/>
        <v>0</v>
      </c>
      <c r="AAY36" s="1112">
        <f t="shared" si="2269"/>
        <v>0</v>
      </c>
      <c r="AAZ36" s="1112">
        <f t="shared" si="2269"/>
        <v>0</v>
      </c>
      <c r="ABA36" s="1112">
        <f t="shared" si="2269"/>
        <v>0</v>
      </c>
      <c r="ABB36" s="1112">
        <f t="shared" si="2269"/>
        <v>0</v>
      </c>
      <c r="ABC36" s="1112">
        <f t="shared" si="2269"/>
        <v>0</v>
      </c>
      <c r="ABD36" s="1112">
        <f t="shared" si="2269"/>
        <v>0</v>
      </c>
      <c r="ABE36" s="1112">
        <f t="shared" si="2269"/>
        <v>0</v>
      </c>
      <c r="ABF36" s="1112">
        <f t="shared" si="2269"/>
        <v>0</v>
      </c>
      <c r="ABG36" s="1113">
        <f t="shared" si="2269"/>
        <v>0</v>
      </c>
      <c r="ABI36" s="1120">
        <f t="shared" ref="ABI36:ABV36" si="2270">SUM(ABI37:ABI42)</f>
        <v>0</v>
      </c>
      <c r="ABJ36" s="1112">
        <f t="shared" si="2270"/>
        <v>0</v>
      </c>
      <c r="ABK36" s="1112">
        <f t="shared" si="2270"/>
        <v>0</v>
      </c>
      <c r="ABL36" s="1112">
        <f t="shared" si="2270"/>
        <v>0</v>
      </c>
      <c r="ABM36" s="1112">
        <f t="shared" si="2270"/>
        <v>0</v>
      </c>
      <c r="ABN36" s="1112">
        <f t="shared" si="2270"/>
        <v>0</v>
      </c>
      <c r="ABO36" s="1112">
        <f t="shared" si="2270"/>
        <v>0</v>
      </c>
      <c r="ABP36" s="1112">
        <f t="shared" si="2270"/>
        <v>0</v>
      </c>
      <c r="ABQ36" s="1112">
        <f t="shared" si="2270"/>
        <v>0</v>
      </c>
      <c r="ABR36" s="1112">
        <f t="shared" si="2270"/>
        <v>0</v>
      </c>
      <c r="ABS36" s="1112">
        <f t="shared" si="2270"/>
        <v>0</v>
      </c>
      <c r="ABT36" s="1112">
        <f t="shared" si="2270"/>
        <v>0</v>
      </c>
      <c r="ABU36" s="1112">
        <f t="shared" si="2270"/>
        <v>0</v>
      </c>
      <c r="ABV36" s="1113">
        <f t="shared" si="2270"/>
        <v>0</v>
      </c>
      <c r="ABX36" s="1120">
        <f t="shared" ref="ABX36:ACK36" si="2271">SUM(ABX37:ABX42)</f>
        <v>0</v>
      </c>
      <c r="ABY36" s="1112">
        <f t="shared" si="2271"/>
        <v>0</v>
      </c>
      <c r="ABZ36" s="1112">
        <f t="shared" si="2271"/>
        <v>0</v>
      </c>
      <c r="ACA36" s="1112">
        <f t="shared" si="2271"/>
        <v>0</v>
      </c>
      <c r="ACB36" s="1112">
        <f t="shared" si="2271"/>
        <v>0</v>
      </c>
      <c r="ACC36" s="1112">
        <f t="shared" si="2271"/>
        <v>0</v>
      </c>
      <c r="ACD36" s="1112">
        <f t="shared" si="2271"/>
        <v>0</v>
      </c>
      <c r="ACE36" s="1112">
        <f t="shared" si="2271"/>
        <v>0</v>
      </c>
      <c r="ACF36" s="1112">
        <f t="shared" si="2271"/>
        <v>0</v>
      </c>
      <c r="ACG36" s="1112">
        <f t="shared" si="2271"/>
        <v>0</v>
      </c>
      <c r="ACH36" s="1112">
        <f t="shared" si="2271"/>
        <v>0</v>
      </c>
      <c r="ACI36" s="1112">
        <f t="shared" si="2271"/>
        <v>0</v>
      </c>
      <c r="ACJ36" s="1112">
        <f t="shared" si="2271"/>
        <v>0</v>
      </c>
      <c r="ACK36" s="1113">
        <f t="shared" si="2271"/>
        <v>0</v>
      </c>
      <c r="ACM36" s="1120">
        <f t="shared" ref="ACM36:ACZ36" si="2272">SUM(ACM37:ACM42)</f>
        <v>0</v>
      </c>
      <c r="ACN36" s="1112">
        <f t="shared" si="2272"/>
        <v>0</v>
      </c>
      <c r="ACO36" s="1112">
        <f t="shared" si="2272"/>
        <v>0</v>
      </c>
      <c r="ACP36" s="1112">
        <f t="shared" si="2272"/>
        <v>0</v>
      </c>
      <c r="ACQ36" s="1112">
        <f t="shared" si="2272"/>
        <v>0</v>
      </c>
      <c r="ACR36" s="1112">
        <f t="shared" si="2272"/>
        <v>0</v>
      </c>
      <c r="ACS36" s="1112">
        <f t="shared" si="2272"/>
        <v>0</v>
      </c>
      <c r="ACT36" s="1112">
        <f t="shared" si="2272"/>
        <v>0</v>
      </c>
      <c r="ACU36" s="1112">
        <f t="shared" si="2272"/>
        <v>0</v>
      </c>
      <c r="ACV36" s="1112">
        <f t="shared" si="2272"/>
        <v>0</v>
      </c>
      <c r="ACW36" s="1112">
        <f t="shared" si="2272"/>
        <v>0</v>
      </c>
      <c r="ACX36" s="1112">
        <f t="shared" si="2272"/>
        <v>0</v>
      </c>
      <c r="ACY36" s="1112">
        <f t="shared" si="2272"/>
        <v>0</v>
      </c>
      <c r="ACZ36" s="1113">
        <f t="shared" si="2272"/>
        <v>0</v>
      </c>
      <c r="ADB36" s="1120">
        <f t="shared" ref="ADB36:ADO36" si="2273">SUM(ADB37:ADB42)</f>
        <v>0</v>
      </c>
      <c r="ADC36" s="1112">
        <f t="shared" si="2273"/>
        <v>0</v>
      </c>
      <c r="ADD36" s="1112">
        <f t="shared" si="2273"/>
        <v>0</v>
      </c>
      <c r="ADE36" s="1112">
        <f t="shared" si="2273"/>
        <v>0</v>
      </c>
      <c r="ADF36" s="1112">
        <f t="shared" si="2273"/>
        <v>0</v>
      </c>
      <c r="ADG36" s="1112">
        <f t="shared" si="2273"/>
        <v>0</v>
      </c>
      <c r="ADH36" s="1112">
        <f t="shared" si="2273"/>
        <v>0</v>
      </c>
      <c r="ADI36" s="1112">
        <f t="shared" si="2273"/>
        <v>0</v>
      </c>
      <c r="ADJ36" s="1112">
        <f t="shared" si="2273"/>
        <v>0</v>
      </c>
      <c r="ADK36" s="1112">
        <f t="shared" si="2273"/>
        <v>0</v>
      </c>
      <c r="ADL36" s="1112">
        <f t="shared" si="2273"/>
        <v>0</v>
      </c>
      <c r="ADM36" s="1112">
        <f t="shared" si="2273"/>
        <v>0</v>
      </c>
      <c r="ADN36" s="1112">
        <f t="shared" si="2273"/>
        <v>0</v>
      </c>
      <c r="ADO36" s="1113">
        <f t="shared" si="2273"/>
        <v>0</v>
      </c>
      <c r="ADQ36" s="1120">
        <f t="shared" ref="ADQ36:AED36" si="2274">SUM(ADQ37:ADQ42)</f>
        <v>0</v>
      </c>
      <c r="ADR36" s="1112">
        <f t="shared" si="2274"/>
        <v>0</v>
      </c>
      <c r="ADS36" s="1112">
        <f t="shared" si="2274"/>
        <v>0</v>
      </c>
      <c r="ADT36" s="1112">
        <f t="shared" si="2274"/>
        <v>0</v>
      </c>
      <c r="ADU36" s="1112">
        <f t="shared" si="2274"/>
        <v>0</v>
      </c>
      <c r="ADV36" s="1112">
        <f t="shared" si="2274"/>
        <v>0</v>
      </c>
      <c r="ADW36" s="1112">
        <f t="shared" si="2274"/>
        <v>0</v>
      </c>
      <c r="ADX36" s="1112">
        <f t="shared" si="2274"/>
        <v>0</v>
      </c>
      <c r="ADY36" s="1112">
        <f t="shared" si="2274"/>
        <v>0</v>
      </c>
      <c r="ADZ36" s="1112">
        <f t="shared" si="2274"/>
        <v>0</v>
      </c>
      <c r="AEA36" s="1112">
        <f t="shared" si="2274"/>
        <v>0</v>
      </c>
      <c r="AEB36" s="1112">
        <f t="shared" si="2274"/>
        <v>0</v>
      </c>
      <c r="AEC36" s="1112">
        <f t="shared" si="2274"/>
        <v>0</v>
      </c>
      <c r="AED36" s="1113">
        <f t="shared" si="2274"/>
        <v>0</v>
      </c>
      <c r="AEF36" s="1120">
        <f t="shared" ref="AEF36:AES36" si="2275">SUM(AEF37:AEF42)</f>
        <v>0</v>
      </c>
      <c r="AEG36" s="1112">
        <f t="shared" si="2275"/>
        <v>0</v>
      </c>
      <c r="AEH36" s="1112">
        <f t="shared" si="2275"/>
        <v>0</v>
      </c>
      <c r="AEI36" s="1112">
        <f t="shared" si="2275"/>
        <v>0</v>
      </c>
      <c r="AEJ36" s="1112">
        <f t="shared" si="2275"/>
        <v>0</v>
      </c>
      <c r="AEK36" s="1112">
        <f t="shared" si="2275"/>
        <v>0</v>
      </c>
      <c r="AEL36" s="1112">
        <f t="shared" si="2275"/>
        <v>0</v>
      </c>
      <c r="AEM36" s="1112">
        <f t="shared" si="2275"/>
        <v>0</v>
      </c>
      <c r="AEN36" s="1112">
        <f t="shared" si="2275"/>
        <v>0</v>
      </c>
      <c r="AEO36" s="1112">
        <f t="shared" si="2275"/>
        <v>0</v>
      </c>
      <c r="AEP36" s="1112">
        <f t="shared" si="2275"/>
        <v>0</v>
      </c>
      <c r="AEQ36" s="1112">
        <f t="shared" si="2275"/>
        <v>0</v>
      </c>
      <c r="AER36" s="1112">
        <f t="shared" si="2275"/>
        <v>0</v>
      </c>
      <c r="AES36" s="1113">
        <f t="shared" si="2275"/>
        <v>0</v>
      </c>
      <c r="AEU36" s="1120">
        <f t="shared" ref="AEU36:AFH36" si="2276">SUM(AEU37:AEU42)</f>
        <v>0</v>
      </c>
      <c r="AEV36" s="1112">
        <f t="shared" si="2276"/>
        <v>0</v>
      </c>
      <c r="AEW36" s="1112">
        <f t="shared" si="2276"/>
        <v>0</v>
      </c>
      <c r="AEX36" s="1112">
        <f t="shared" si="2276"/>
        <v>0</v>
      </c>
      <c r="AEY36" s="1112">
        <f t="shared" si="2276"/>
        <v>0</v>
      </c>
      <c r="AEZ36" s="1112">
        <f t="shared" si="2276"/>
        <v>0</v>
      </c>
      <c r="AFA36" s="1112">
        <f t="shared" si="2276"/>
        <v>0</v>
      </c>
      <c r="AFB36" s="1112">
        <f t="shared" si="2276"/>
        <v>0</v>
      </c>
      <c r="AFC36" s="1112">
        <f t="shared" si="2276"/>
        <v>0</v>
      </c>
      <c r="AFD36" s="1112">
        <f t="shared" si="2276"/>
        <v>0</v>
      </c>
      <c r="AFE36" s="1112">
        <f t="shared" si="2276"/>
        <v>0</v>
      </c>
      <c r="AFF36" s="1112">
        <f t="shared" si="2276"/>
        <v>0</v>
      </c>
      <c r="AFG36" s="1112">
        <f t="shared" si="2276"/>
        <v>0</v>
      </c>
      <c r="AFH36" s="1113">
        <f t="shared" si="2276"/>
        <v>0</v>
      </c>
      <c r="AFJ36" s="1120">
        <f t="shared" ref="AFJ36:AFW36" si="2277">SUM(AFJ37:AFJ42)</f>
        <v>0</v>
      </c>
      <c r="AFK36" s="1112">
        <f t="shared" si="2277"/>
        <v>0</v>
      </c>
      <c r="AFL36" s="1112">
        <f t="shared" si="2277"/>
        <v>0</v>
      </c>
      <c r="AFM36" s="1112">
        <f t="shared" si="2277"/>
        <v>0</v>
      </c>
      <c r="AFN36" s="1112">
        <f t="shared" si="2277"/>
        <v>0</v>
      </c>
      <c r="AFO36" s="1112">
        <f t="shared" si="2277"/>
        <v>0</v>
      </c>
      <c r="AFP36" s="1112">
        <f t="shared" si="2277"/>
        <v>0</v>
      </c>
      <c r="AFQ36" s="1112">
        <f t="shared" si="2277"/>
        <v>0</v>
      </c>
      <c r="AFR36" s="1112">
        <f t="shared" si="2277"/>
        <v>0</v>
      </c>
      <c r="AFS36" s="1112">
        <f t="shared" si="2277"/>
        <v>0</v>
      </c>
      <c r="AFT36" s="1112">
        <f t="shared" si="2277"/>
        <v>0</v>
      </c>
      <c r="AFU36" s="1112">
        <f t="shared" si="2277"/>
        <v>0</v>
      </c>
      <c r="AFV36" s="1112">
        <f t="shared" si="2277"/>
        <v>0</v>
      </c>
      <c r="AFW36" s="1113">
        <f t="shared" si="2277"/>
        <v>0</v>
      </c>
      <c r="AFY36" s="1120">
        <f t="shared" ref="AFY36:AGL36" si="2278">SUM(AFY37:AFY42)</f>
        <v>0</v>
      </c>
      <c r="AFZ36" s="1112">
        <f t="shared" si="2278"/>
        <v>0</v>
      </c>
      <c r="AGA36" s="1112">
        <f t="shared" si="2278"/>
        <v>0</v>
      </c>
      <c r="AGB36" s="1112">
        <f t="shared" si="2278"/>
        <v>0</v>
      </c>
      <c r="AGC36" s="1112">
        <f t="shared" si="2278"/>
        <v>0</v>
      </c>
      <c r="AGD36" s="1112">
        <f t="shared" si="2278"/>
        <v>0</v>
      </c>
      <c r="AGE36" s="1112">
        <f t="shared" si="2278"/>
        <v>0</v>
      </c>
      <c r="AGF36" s="1112">
        <f t="shared" si="2278"/>
        <v>0</v>
      </c>
      <c r="AGG36" s="1112">
        <f t="shared" si="2278"/>
        <v>0</v>
      </c>
      <c r="AGH36" s="1112">
        <f t="shared" si="2278"/>
        <v>0</v>
      </c>
      <c r="AGI36" s="1112">
        <f t="shared" si="2278"/>
        <v>0</v>
      </c>
      <c r="AGJ36" s="1112">
        <f t="shared" si="2278"/>
        <v>0</v>
      </c>
      <c r="AGK36" s="1112">
        <f t="shared" si="2278"/>
        <v>0</v>
      </c>
      <c r="AGL36" s="1113">
        <f t="shared" si="2278"/>
        <v>0</v>
      </c>
      <c r="AGN36" s="1120">
        <f t="shared" ref="AGN36:AHA36" si="2279">SUM(AGN37:AGN42)</f>
        <v>0</v>
      </c>
      <c r="AGO36" s="1112">
        <f t="shared" si="2279"/>
        <v>0</v>
      </c>
      <c r="AGP36" s="1112">
        <f t="shared" si="2279"/>
        <v>0</v>
      </c>
      <c r="AGQ36" s="1112">
        <f t="shared" si="2279"/>
        <v>0</v>
      </c>
      <c r="AGR36" s="1112">
        <f t="shared" si="2279"/>
        <v>0</v>
      </c>
      <c r="AGS36" s="1112">
        <f t="shared" si="2279"/>
        <v>0</v>
      </c>
      <c r="AGT36" s="1112">
        <f t="shared" si="2279"/>
        <v>0</v>
      </c>
      <c r="AGU36" s="1112">
        <f t="shared" si="2279"/>
        <v>0</v>
      </c>
      <c r="AGV36" s="1112">
        <f t="shared" si="2279"/>
        <v>0</v>
      </c>
      <c r="AGW36" s="1112">
        <f t="shared" si="2279"/>
        <v>0</v>
      </c>
      <c r="AGX36" s="1112">
        <f t="shared" si="2279"/>
        <v>0</v>
      </c>
      <c r="AGY36" s="1112">
        <f t="shared" si="2279"/>
        <v>0</v>
      </c>
      <c r="AGZ36" s="1112">
        <f t="shared" si="2279"/>
        <v>0</v>
      </c>
      <c r="AHA36" s="1113">
        <f t="shared" si="2279"/>
        <v>0</v>
      </c>
      <c r="AHC36" s="1120">
        <f t="shared" ref="AHC36:AHP36" si="2280">SUM(AHC37:AHC42)</f>
        <v>0</v>
      </c>
      <c r="AHD36" s="1112">
        <f t="shared" si="2280"/>
        <v>0</v>
      </c>
      <c r="AHE36" s="1112">
        <f t="shared" si="2280"/>
        <v>0</v>
      </c>
      <c r="AHF36" s="1112">
        <f t="shared" si="2280"/>
        <v>0</v>
      </c>
      <c r="AHG36" s="1112">
        <f t="shared" si="2280"/>
        <v>0</v>
      </c>
      <c r="AHH36" s="1112">
        <f t="shared" si="2280"/>
        <v>0</v>
      </c>
      <c r="AHI36" s="1112">
        <f t="shared" si="2280"/>
        <v>0</v>
      </c>
      <c r="AHJ36" s="1112">
        <f t="shared" si="2280"/>
        <v>0</v>
      </c>
      <c r="AHK36" s="1112">
        <f t="shared" si="2280"/>
        <v>0</v>
      </c>
      <c r="AHL36" s="1112">
        <f t="shared" si="2280"/>
        <v>0</v>
      </c>
      <c r="AHM36" s="1112">
        <f t="shared" si="2280"/>
        <v>0</v>
      </c>
      <c r="AHN36" s="1112">
        <f t="shared" si="2280"/>
        <v>0</v>
      </c>
      <c r="AHO36" s="1112">
        <f t="shared" si="2280"/>
        <v>0</v>
      </c>
      <c r="AHP36" s="1113">
        <f t="shared" si="2280"/>
        <v>0</v>
      </c>
      <c r="AHR36" s="1120">
        <f t="shared" ref="AHR36:AIE36" si="2281">SUM(AHR37:AHR42)</f>
        <v>0</v>
      </c>
      <c r="AHS36" s="1112">
        <f t="shared" si="2281"/>
        <v>0</v>
      </c>
      <c r="AHT36" s="1112">
        <f t="shared" si="2281"/>
        <v>0</v>
      </c>
      <c r="AHU36" s="1112">
        <f t="shared" si="2281"/>
        <v>0</v>
      </c>
      <c r="AHV36" s="1112">
        <f t="shared" si="2281"/>
        <v>0</v>
      </c>
      <c r="AHW36" s="1112">
        <f t="shared" si="2281"/>
        <v>0</v>
      </c>
      <c r="AHX36" s="1112">
        <f t="shared" si="2281"/>
        <v>0</v>
      </c>
      <c r="AHY36" s="1112">
        <f t="shared" si="2281"/>
        <v>0</v>
      </c>
      <c r="AHZ36" s="1112">
        <f t="shared" si="2281"/>
        <v>0</v>
      </c>
      <c r="AIA36" s="1112">
        <f t="shared" si="2281"/>
        <v>0</v>
      </c>
      <c r="AIB36" s="1112">
        <f t="shared" si="2281"/>
        <v>0</v>
      </c>
      <c r="AIC36" s="1112">
        <f t="shared" si="2281"/>
        <v>0</v>
      </c>
      <c r="AID36" s="1112">
        <f t="shared" si="2281"/>
        <v>0</v>
      </c>
      <c r="AIE36" s="1113">
        <f t="shared" si="2281"/>
        <v>0</v>
      </c>
      <c r="AIG36" s="1120">
        <f t="shared" ref="AIG36:AIT36" si="2282">SUM(AIG37:AIG42)</f>
        <v>0</v>
      </c>
      <c r="AIH36" s="1112">
        <f t="shared" si="2282"/>
        <v>0</v>
      </c>
      <c r="AII36" s="1112">
        <f t="shared" si="2282"/>
        <v>0</v>
      </c>
      <c r="AIJ36" s="1112">
        <f t="shared" si="2282"/>
        <v>0</v>
      </c>
      <c r="AIK36" s="1112">
        <f t="shared" si="2282"/>
        <v>0</v>
      </c>
      <c r="AIL36" s="1112">
        <f t="shared" si="2282"/>
        <v>0</v>
      </c>
      <c r="AIM36" s="1112">
        <f t="shared" si="2282"/>
        <v>0</v>
      </c>
      <c r="AIN36" s="1112">
        <f t="shared" si="2282"/>
        <v>0</v>
      </c>
      <c r="AIO36" s="1112">
        <f t="shared" si="2282"/>
        <v>0</v>
      </c>
      <c r="AIP36" s="1112">
        <f t="shared" si="2282"/>
        <v>0</v>
      </c>
      <c r="AIQ36" s="1112">
        <f t="shared" si="2282"/>
        <v>0</v>
      </c>
      <c r="AIR36" s="1112">
        <f t="shared" si="2282"/>
        <v>0</v>
      </c>
      <c r="AIS36" s="1112">
        <f t="shared" si="2282"/>
        <v>0</v>
      </c>
      <c r="AIT36" s="1113">
        <f t="shared" si="2282"/>
        <v>0</v>
      </c>
      <c r="AIV36" s="1120">
        <f t="shared" ref="AIV36:AJI36" si="2283">SUM(AIV37:AIV42)</f>
        <v>0</v>
      </c>
      <c r="AIW36" s="1112">
        <f t="shared" si="2283"/>
        <v>0</v>
      </c>
      <c r="AIX36" s="1112">
        <f t="shared" si="2283"/>
        <v>0</v>
      </c>
      <c r="AIY36" s="1112">
        <f t="shared" si="2283"/>
        <v>0</v>
      </c>
      <c r="AIZ36" s="1112">
        <f t="shared" si="2283"/>
        <v>0</v>
      </c>
      <c r="AJA36" s="1112">
        <f t="shared" si="2283"/>
        <v>0</v>
      </c>
      <c r="AJB36" s="1112">
        <f t="shared" si="2283"/>
        <v>0</v>
      </c>
      <c r="AJC36" s="1112">
        <f t="shared" si="2283"/>
        <v>0</v>
      </c>
      <c r="AJD36" s="1112">
        <f t="shared" si="2283"/>
        <v>0</v>
      </c>
      <c r="AJE36" s="1112">
        <f t="shared" si="2283"/>
        <v>0</v>
      </c>
      <c r="AJF36" s="1112">
        <f t="shared" si="2283"/>
        <v>0</v>
      </c>
      <c r="AJG36" s="1112">
        <f t="shared" si="2283"/>
        <v>0</v>
      </c>
      <c r="AJH36" s="1112">
        <f t="shared" si="2283"/>
        <v>0</v>
      </c>
      <c r="AJI36" s="1113">
        <f t="shared" si="2283"/>
        <v>0</v>
      </c>
      <c r="AJK36" s="1120">
        <f t="shared" ref="AJK36:AJX36" si="2284">SUM(AJK37:AJK42)</f>
        <v>0</v>
      </c>
      <c r="AJL36" s="1112">
        <f t="shared" si="2284"/>
        <v>0</v>
      </c>
      <c r="AJM36" s="1112">
        <f t="shared" si="2284"/>
        <v>0</v>
      </c>
      <c r="AJN36" s="1112">
        <f t="shared" si="2284"/>
        <v>0</v>
      </c>
      <c r="AJO36" s="1112">
        <f t="shared" si="2284"/>
        <v>0</v>
      </c>
      <c r="AJP36" s="1112">
        <f t="shared" si="2284"/>
        <v>0</v>
      </c>
      <c r="AJQ36" s="1112">
        <f t="shared" si="2284"/>
        <v>0</v>
      </c>
      <c r="AJR36" s="1112">
        <f t="shared" si="2284"/>
        <v>0</v>
      </c>
      <c r="AJS36" s="1112">
        <f t="shared" si="2284"/>
        <v>0</v>
      </c>
      <c r="AJT36" s="1112">
        <f t="shared" si="2284"/>
        <v>0</v>
      </c>
      <c r="AJU36" s="1112">
        <f t="shared" si="2284"/>
        <v>0</v>
      </c>
      <c r="AJV36" s="1112">
        <f t="shared" si="2284"/>
        <v>0</v>
      </c>
      <c r="AJW36" s="1112">
        <f t="shared" si="2284"/>
        <v>0</v>
      </c>
      <c r="AJX36" s="1113">
        <f t="shared" si="2284"/>
        <v>0</v>
      </c>
      <c r="AJZ36" s="1120">
        <f t="shared" ref="AJZ36:AKM36" si="2285">SUM(AJZ37:AJZ42)</f>
        <v>0</v>
      </c>
      <c r="AKA36" s="1112">
        <f t="shared" si="2285"/>
        <v>0</v>
      </c>
      <c r="AKB36" s="1112">
        <f t="shared" si="2285"/>
        <v>0</v>
      </c>
      <c r="AKC36" s="1112">
        <f t="shared" si="2285"/>
        <v>0</v>
      </c>
      <c r="AKD36" s="1112">
        <f t="shared" si="2285"/>
        <v>0</v>
      </c>
      <c r="AKE36" s="1112">
        <f t="shared" si="2285"/>
        <v>0</v>
      </c>
      <c r="AKF36" s="1112">
        <f t="shared" si="2285"/>
        <v>0</v>
      </c>
      <c r="AKG36" s="1112">
        <f t="shared" si="2285"/>
        <v>0</v>
      </c>
      <c r="AKH36" s="1112">
        <f t="shared" si="2285"/>
        <v>0</v>
      </c>
      <c r="AKI36" s="1112">
        <f t="shared" si="2285"/>
        <v>0</v>
      </c>
      <c r="AKJ36" s="1112">
        <f t="shared" si="2285"/>
        <v>0</v>
      </c>
      <c r="AKK36" s="1112">
        <f t="shared" si="2285"/>
        <v>0</v>
      </c>
      <c r="AKL36" s="1112">
        <f t="shared" si="2285"/>
        <v>0</v>
      </c>
      <c r="AKM36" s="1113">
        <f t="shared" si="2285"/>
        <v>0</v>
      </c>
      <c r="AKO36" s="1120">
        <f t="shared" ref="AKO36:ALB36" si="2286">SUM(AKO37:AKO42)</f>
        <v>0</v>
      </c>
      <c r="AKP36" s="1112">
        <f t="shared" si="2286"/>
        <v>0</v>
      </c>
      <c r="AKQ36" s="1112">
        <f t="shared" si="2286"/>
        <v>0</v>
      </c>
      <c r="AKR36" s="1112">
        <f t="shared" si="2286"/>
        <v>0</v>
      </c>
      <c r="AKS36" s="1112">
        <f t="shared" si="2286"/>
        <v>0</v>
      </c>
      <c r="AKT36" s="1112">
        <f t="shared" si="2286"/>
        <v>0</v>
      </c>
      <c r="AKU36" s="1112">
        <f t="shared" si="2286"/>
        <v>0</v>
      </c>
      <c r="AKV36" s="1112">
        <f t="shared" si="2286"/>
        <v>0</v>
      </c>
      <c r="AKW36" s="1112">
        <f t="shared" si="2286"/>
        <v>0</v>
      </c>
      <c r="AKX36" s="1112">
        <f t="shared" si="2286"/>
        <v>0</v>
      </c>
      <c r="AKY36" s="1112">
        <f t="shared" si="2286"/>
        <v>0</v>
      </c>
      <c r="AKZ36" s="1112">
        <f t="shared" si="2286"/>
        <v>0</v>
      </c>
      <c r="ALA36" s="1112">
        <f t="shared" si="2286"/>
        <v>0</v>
      </c>
      <c r="ALB36" s="1113">
        <f t="shared" si="2286"/>
        <v>0</v>
      </c>
      <c r="ALD36" s="1120">
        <f t="shared" ref="ALD36:ALQ36" si="2287">SUM(ALD37:ALD42)</f>
        <v>0</v>
      </c>
      <c r="ALE36" s="1112">
        <f t="shared" si="2287"/>
        <v>0</v>
      </c>
      <c r="ALF36" s="1112">
        <f t="shared" si="2287"/>
        <v>0</v>
      </c>
      <c r="ALG36" s="1112">
        <f t="shared" si="2287"/>
        <v>0</v>
      </c>
      <c r="ALH36" s="1112">
        <f t="shared" si="2287"/>
        <v>0</v>
      </c>
      <c r="ALI36" s="1112">
        <f t="shared" si="2287"/>
        <v>0</v>
      </c>
      <c r="ALJ36" s="1112">
        <f t="shared" si="2287"/>
        <v>0</v>
      </c>
      <c r="ALK36" s="1112">
        <f t="shared" si="2287"/>
        <v>0</v>
      </c>
      <c r="ALL36" s="1112">
        <f t="shared" si="2287"/>
        <v>0</v>
      </c>
      <c r="ALM36" s="1112">
        <f t="shared" si="2287"/>
        <v>0</v>
      </c>
      <c r="ALN36" s="1112">
        <f t="shared" si="2287"/>
        <v>0</v>
      </c>
      <c r="ALO36" s="1112">
        <f t="shared" si="2287"/>
        <v>0</v>
      </c>
      <c r="ALP36" s="1112">
        <f t="shared" si="2287"/>
        <v>0</v>
      </c>
      <c r="ALQ36" s="1113">
        <f t="shared" si="2287"/>
        <v>0</v>
      </c>
      <c r="ALS36" s="1120">
        <f t="shared" ref="ALS36:AMF36" si="2288">SUM(ALS37:ALS42)</f>
        <v>0</v>
      </c>
      <c r="ALT36" s="1112">
        <f t="shared" si="2288"/>
        <v>0</v>
      </c>
      <c r="ALU36" s="1112">
        <f t="shared" si="2288"/>
        <v>0</v>
      </c>
      <c r="ALV36" s="1112">
        <f t="shared" si="2288"/>
        <v>0</v>
      </c>
      <c r="ALW36" s="1112">
        <f t="shared" si="2288"/>
        <v>0</v>
      </c>
      <c r="ALX36" s="1112">
        <f t="shared" si="2288"/>
        <v>0</v>
      </c>
      <c r="ALY36" s="1112">
        <f t="shared" si="2288"/>
        <v>0</v>
      </c>
      <c r="ALZ36" s="1112">
        <f t="shared" si="2288"/>
        <v>0</v>
      </c>
      <c r="AMA36" s="1112">
        <f t="shared" si="2288"/>
        <v>0</v>
      </c>
      <c r="AMB36" s="1112">
        <f t="shared" si="2288"/>
        <v>0</v>
      </c>
      <c r="AMC36" s="1112">
        <f t="shared" si="2288"/>
        <v>0</v>
      </c>
      <c r="AMD36" s="1112">
        <f t="shared" si="2288"/>
        <v>0</v>
      </c>
      <c r="AME36" s="1112">
        <f t="shared" si="2288"/>
        <v>0</v>
      </c>
      <c r="AMF36" s="1113">
        <f t="shared" si="2288"/>
        <v>0</v>
      </c>
      <c r="AMH36" s="1120">
        <f t="shared" ref="AMH36:AMU36" si="2289">SUM(AMH37:AMH42)</f>
        <v>0</v>
      </c>
      <c r="AMI36" s="1112">
        <f t="shared" si="2289"/>
        <v>0</v>
      </c>
      <c r="AMJ36" s="1112">
        <f t="shared" si="2289"/>
        <v>0</v>
      </c>
      <c r="AMK36" s="1112">
        <f t="shared" si="2289"/>
        <v>0</v>
      </c>
      <c r="AML36" s="1112">
        <f t="shared" si="2289"/>
        <v>0</v>
      </c>
      <c r="AMM36" s="1112">
        <f t="shared" si="2289"/>
        <v>0</v>
      </c>
      <c r="AMN36" s="1112">
        <f t="shared" si="2289"/>
        <v>0</v>
      </c>
      <c r="AMO36" s="1112">
        <f t="shared" si="2289"/>
        <v>0</v>
      </c>
      <c r="AMP36" s="1112">
        <f t="shared" si="2289"/>
        <v>0</v>
      </c>
      <c r="AMQ36" s="1112">
        <f t="shared" si="2289"/>
        <v>0</v>
      </c>
      <c r="AMR36" s="1112">
        <f t="shared" si="2289"/>
        <v>0</v>
      </c>
      <c r="AMS36" s="1112">
        <f t="shared" si="2289"/>
        <v>0</v>
      </c>
      <c r="AMT36" s="1112">
        <f t="shared" si="2289"/>
        <v>0</v>
      </c>
      <c r="AMU36" s="1113">
        <f t="shared" si="2289"/>
        <v>0</v>
      </c>
      <c r="AMW36" s="1120">
        <f t="shared" ref="AMW36:ANJ36" si="2290">SUM(AMW37:AMW42)</f>
        <v>0</v>
      </c>
      <c r="AMX36" s="1112">
        <f t="shared" si="2290"/>
        <v>0</v>
      </c>
      <c r="AMY36" s="1112">
        <f t="shared" si="2290"/>
        <v>0</v>
      </c>
      <c r="AMZ36" s="1112">
        <f t="shared" si="2290"/>
        <v>0</v>
      </c>
      <c r="ANA36" s="1112">
        <f t="shared" si="2290"/>
        <v>0</v>
      </c>
      <c r="ANB36" s="1112">
        <f t="shared" si="2290"/>
        <v>0</v>
      </c>
      <c r="ANC36" s="1112">
        <f t="shared" si="2290"/>
        <v>0</v>
      </c>
      <c r="AND36" s="1112">
        <f t="shared" si="2290"/>
        <v>0</v>
      </c>
      <c r="ANE36" s="1112">
        <f t="shared" si="2290"/>
        <v>0</v>
      </c>
      <c r="ANF36" s="1112">
        <f t="shared" si="2290"/>
        <v>0</v>
      </c>
      <c r="ANG36" s="1112">
        <f t="shared" si="2290"/>
        <v>0</v>
      </c>
      <c r="ANH36" s="1112">
        <f t="shared" si="2290"/>
        <v>0</v>
      </c>
      <c r="ANI36" s="1112">
        <f t="shared" si="2290"/>
        <v>0</v>
      </c>
      <c r="ANJ36" s="1113">
        <f t="shared" si="2290"/>
        <v>0</v>
      </c>
      <c r="ANL36" s="1120">
        <f t="shared" ref="ANL36:ANY36" si="2291">SUM(ANL37:ANL42)</f>
        <v>0</v>
      </c>
      <c r="ANM36" s="1112">
        <f t="shared" si="2291"/>
        <v>0</v>
      </c>
      <c r="ANN36" s="1112">
        <f t="shared" si="2291"/>
        <v>0</v>
      </c>
      <c r="ANO36" s="1112">
        <f t="shared" si="2291"/>
        <v>0</v>
      </c>
      <c r="ANP36" s="1112">
        <f t="shared" si="2291"/>
        <v>0</v>
      </c>
      <c r="ANQ36" s="1112">
        <f t="shared" si="2291"/>
        <v>0</v>
      </c>
      <c r="ANR36" s="1112">
        <f t="shared" si="2291"/>
        <v>0</v>
      </c>
      <c r="ANS36" s="1112">
        <f t="shared" si="2291"/>
        <v>0</v>
      </c>
      <c r="ANT36" s="1112">
        <f t="shared" si="2291"/>
        <v>0</v>
      </c>
      <c r="ANU36" s="1112">
        <f t="shared" si="2291"/>
        <v>0</v>
      </c>
      <c r="ANV36" s="1112">
        <f t="shared" si="2291"/>
        <v>0</v>
      </c>
      <c r="ANW36" s="1112">
        <f t="shared" si="2291"/>
        <v>0</v>
      </c>
      <c r="ANX36" s="1112">
        <f t="shared" si="2291"/>
        <v>0</v>
      </c>
      <c r="ANY36" s="1113">
        <f t="shared" si="2291"/>
        <v>0</v>
      </c>
      <c r="AOA36" s="1120">
        <f t="shared" ref="AOA36:AON36" si="2292">SUM(AOA37:AOA42)</f>
        <v>0</v>
      </c>
      <c r="AOB36" s="1112">
        <f t="shared" si="2292"/>
        <v>0</v>
      </c>
      <c r="AOC36" s="1112">
        <f t="shared" si="2292"/>
        <v>0</v>
      </c>
      <c r="AOD36" s="1112">
        <f t="shared" si="2292"/>
        <v>0</v>
      </c>
      <c r="AOE36" s="1112">
        <f t="shared" si="2292"/>
        <v>0</v>
      </c>
      <c r="AOF36" s="1112">
        <f t="shared" si="2292"/>
        <v>0</v>
      </c>
      <c r="AOG36" s="1112">
        <f t="shared" si="2292"/>
        <v>0</v>
      </c>
      <c r="AOH36" s="1112">
        <f t="shared" si="2292"/>
        <v>0</v>
      </c>
      <c r="AOI36" s="1112">
        <f t="shared" si="2292"/>
        <v>0</v>
      </c>
      <c r="AOJ36" s="1112">
        <f t="shared" si="2292"/>
        <v>0</v>
      </c>
      <c r="AOK36" s="1112">
        <f t="shared" si="2292"/>
        <v>0</v>
      </c>
      <c r="AOL36" s="1112">
        <f t="shared" si="2292"/>
        <v>0</v>
      </c>
      <c r="AOM36" s="1112">
        <f t="shared" si="2292"/>
        <v>0</v>
      </c>
      <c r="AON36" s="1113">
        <f t="shared" si="2292"/>
        <v>0</v>
      </c>
      <c r="AOP36" s="1120">
        <f t="shared" ref="AOP36:APC36" si="2293">SUM(AOP37:AOP42)</f>
        <v>0</v>
      </c>
      <c r="AOQ36" s="1112">
        <f t="shared" si="2293"/>
        <v>0</v>
      </c>
      <c r="AOR36" s="1112">
        <f t="shared" si="2293"/>
        <v>0</v>
      </c>
      <c r="AOS36" s="1112">
        <f t="shared" si="2293"/>
        <v>0</v>
      </c>
      <c r="AOT36" s="1112">
        <f t="shared" si="2293"/>
        <v>0</v>
      </c>
      <c r="AOU36" s="1112">
        <f t="shared" si="2293"/>
        <v>0</v>
      </c>
      <c r="AOV36" s="1112">
        <f t="shared" si="2293"/>
        <v>0</v>
      </c>
      <c r="AOW36" s="1112">
        <f t="shared" si="2293"/>
        <v>0</v>
      </c>
      <c r="AOX36" s="1112">
        <f t="shared" si="2293"/>
        <v>0</v>
      </c>
      <c r="AOY36" s="1112">
        <f t="shared" si="2293"/>
        <v>0</v>
      </c>
      <c r="AOZ36" s="1112">
        <f t="shared" si="2293"/>
        <v>0</v>
      </c>
      <c r="APA36" s="1112">
        <f t="shared" si="2293"/>
        <v>0</v>
      </c>
      <c r="APB36" s="1112">
        <f t="shared" si="2293"/>
        <v>0</v>
      </c>
      <c r="APC36" s="1113">
        <f t="shared" si="2293"/>
        <v>0</v>
      </c>
      <c r="APE36" s="1120">
        <f t="shared" ref="APE36:APR36" si="2294">SUM(APE37:APE42)</f>
        <v>0</v>
      </c>
      <c r="APF36" s="1112">
        <f t="shared" si="2294"/>
        <v>0</v>
      </c>
      <c r="APG36" s="1112">
        <f t="shared" si="2294"/>
        <v>0</v>
      </c>
      <c r="APH36" s="1112">
        <f t="shared" si="2294"/>
        <v>0</v>
      </c>
      <c r="API36" s="1112">
        <f t="shared" si="2294"/>
        <v>0</v>
      </c>
      <c r="APJ36" s="1112">
        <f t="shared" si="2294"/>
        <v>0</v>
      </c>
      <c r="APK36" s="1112">
        <f t="shared" si="2294"/>
        <v>0</v>
      </c>
      <c r="APL36" s="1112">
        <f t="shared" si="2294"/>
        <v>0</v>
      </c>
      <c r="APM36" s="1112">
        <f t="shared" si="2294"/>
        <v>0</v>
      </c>
      <c r="APN36" s="1112">
        <f t="shared" si="2294"/>
        <v>0</v>
      </c>
      <c r="APO36" s="1112">
        <f t="shared" si="2294"/>
        <v>0</v>
      </c>
      <c r="APP36" s="1112">
        <f t="shared" si="2294"/>
        <v>0</v>
      </c>
      <c r="APQ36" s="1112">
        <f t="shared" si="2294"/>
        <v>0</v>
      </c>
      <c r="APR36" s="1113">
        <f t="shared" si="2294"/>
        <v>0</v>
      </c>
      <c r="APT36" s="1120">
        <f t="shared" ref="APT36:AQG36" si="2295">SUM(APT37:APT42)</f>
        <v>0</v>
      </c>
      <c r="APU36" s="1112">
        <f t="shared" si="2295"/>
        <v>0</v>
      </c>
      <c r="APV36" s="1112">
        <f t="shared" si="2295"/>
        <v>0</v>
      </c>
      <c r="APW36" s="1112">
        <f t="shared" si="2295"/>
        <v>0</v>
      </c>
      <c r="APX36" s="1112">
        <f t="shared" si="2295"/>
        <v>0</v>
      </c>
      <c r="APY36" s="1112">
        <f t="shared" si="2295"/>
        <v>0</v>
      </c>
      <c r="APZ36" s="1112">
        <f t="shared" si="2295"/>
        <v>0</v>
      </c>
      <c r="AQA36" s="1112">
        <f t="shared" si="2295"/>
        <v>0</v>
      </c>
      <c r="AQB36" s="1112">
        <f t="shared" si="2295"/>
        <v>0</v>
      </c>
      <c r="AQC36" s="1112">
        <f t="shared" si="2295"/>
        <v>0</v>
      </c>
      <c r="AQD36" s="1112">
        <f t="shared" si="2295"/>
        <v>0</v>
      </c>
      <c r="AQE36" s="1112">
        <f t="shared" si="2295"/>
        <v>0</v>
      </c>
      <c r="AQF36" s="1112">
        <f t="shared" si="2295"/>
        <v>0</v>
      </c>
      <c r="AQG36" s="1113">
        <f t="shared" si="2295"/>
        <v>0</v>
      </c>
      <c r="AQI36" s="1120">
        <f t="shared" ref="AQI36:AQV36" si="2296">SUM(AQI37:AQI42)</f>
        <v>0</v>
      </c>
      <c r="AQJ36" s="1112">
        <f t="shared" si="2296"/>
        <v>0</v>
      </c>
      <c r="AQK36" s="1112">
        <f t="shared" si="2296"/>
        <v>0</v>
      </c>
      <c r="AQL36" s="1112">
        <f t="shared" si="2296"/>
        <v>0</v>
      </c>
      <c r="AQM36" s="1112">
        <f t="shared" si="2296"/>
        <v>0</v>
      </c>
      <c r="AQN36" s="1112">
        <f t="shared" si="2296"/>
        <v>0</v>
      </c>
      <c r="AQO36" s="1112">
        <f t="shared" si="2296"/>
        <v>0</v>
      </c>
      <c r="AQP36" s="1112">
        <f t="shared" si="2296"/>
        <v>0</v>
      </c>
      <c r="AQQ36" s="1112">
        <f t="shared" si="2296"/>
        <v>0</v>
      </c>
      <c r="AQR36" s="1112">
        <f t="shared" si="2296"/>
        <v>0</v>
      </c>
      <c r="AQS36" s="1112">
        <f t="shared" si="2296"/>
        <v>0</v>
      </c>
      <c r="AQT36" s="1112">
        <f t="shared" si="2296"/>
        <v>0</v>
      </c>
      <c r="AQU36" s="1112">
        <f t="shared" si="2296"/>
        <v>0</v>
      </c>
      <c r="AQV36" s="1113">
        <f t="shared" si="2296"/>
        <v>0</v>
      </c>
      <c r="AQX36" s="1120">
        <f t="shared" ref="AQX36:ARK36" si="2297">SUM(AQX37:AQX42)</f>
        <v>0</v>
      </c>
      <c r="AQY36" s="1112">
        <f t="shared" si="2297"/>
        <v>0</v>
      </c>
      <c r="AQZ36" s="1112">
        <f t="shared" si="2297"/>
        <v>0</v>
      </c>
      <c r="ARA36" s="1112">
        <f t="shared" si="2297"/>
        <v>0</v>
      </c>
      <c r="ARB36" s="1112">
        <f t="shared" si="2297"/>
        <v>0</v>
      </c>
      <c r="ARC36" s="1112">
        <f t="shared" si="2297"/>
        <v>0</v>
      </c>
      <c r="ARD36" s="1112">
        <f t="shared" si="2297"/>
        <v>0</v>
      </c>
      <c r="ARE36" s="1112">
        <f t="shared" si="2297"/>
        <v>0</v>
      </c>
      <c r="ARF36" s="1112">
        <f t="shared" si="2297"/>
        <v>0</v>
      </c>
      <c r="ARG36" s="1112">
        <f t="shared" si="2297"/>
        <v>0</v>
      </c>
      <c r="ARH36" s="1112">
        <f t="shared" si="2297"/>
        <v>0</v>
      </c>
      <c r="ARI36" s="1112">
        <f t="shared" si="2297"/>
        <v>0</v>
      </c>
      <c r="ARJ36" s="1112">
        <f t="shared" si="2297"/>
        <v>0</v>
      </c>
      <c r="ARK36" s="1113">
        <f t="shared" si="2297"/>
        <v>0</v>
      </c>
      <c r="ARM36" s="1120">
        <f t="shared" ref="ARM36:ARZ36" si="2298">SUM(ARM37:ARM42)</f>
        <v>0</v>
      </c>
      <c r="ARN36" s="1112">
        <f t="shared" si="2298"/>
        <v>0</v>
      </c>
      <c r="ARO36" s="1112">
        <f t="shared" si="2298"/>
        <v>0</v>
      </c>
      <c r="ARP36" s="1112">
        <f t="shared" si="2298"/>
        <v>0</v>
      </c>
      <c r="ARQ36" s="1112">
        <f t="shared" si="2298"/>
        <v>0</v>
      </c>
      <c r="ARR36" s="1112">
        <f t="shared" si="2298"/>
        <v>0</v>
      </c>
      <c r="ARS36" s="1112">
        <f t="shared" si="2298"/>
        <v>0</v>
      </c>
      <c r="ART36" s="1112">
        <f t="shared" si="2298"/>
        <v>0</v>
      </c>
      <c r="ARU36" s="1112">
        <f t="shared" si="2298"/>
        <v>0</v>
      </c>
      <c r="ARV36" s="1112">
        <f t="shared" si="2298"/>
        <v>0</v>
      </c>
      <c r="ARW36" s="1112">
        <f t="shared" si="2298"/>
        <v>0</v>
      </c>
      <c r="ARX36" s="1112">
        <f t="shared" si="2298"/>
        <v>0</v>
      </c>
      <c r="ARY36" s="1112">
        <f t="shared" si="2298"/>
        <v>0</v>
      </c>
      <c r="ARZ36" s="1113">
        <f t="shared" si="2298"/>
        <v>0</v>
      </c>
      <c r="ASB36" s="1120">
        <f t="shared" ref="ASB36:ASO36" si="2299">SUM(ASB37:ASB42)</f>
        <v>0</v>
      </c>
      <c r="ASC36" s="1112">
        <f t="shared" si="2299"/>
        <v>0</v>
      </c>
      <c r="ASD36" s="1112">
        <f t="shared" si="2299"/>
        <v>0</v>
      </c>
      <c r="ASE36" s="1112">
        <f t="shared" si="2299"/>
        <v>0</v>
      </c>
      <c r="ASF36" s="1112">
        <f t="shared" si="2299"/>
        <v>0</v>
      </c>
      <c r="ASG36" s="1112">
        <f t="shared" si="2299"/>
        <v>0</v>
      </c>
      <c r="ASH36" s="1112">
        <f t="shared" si="2299"/>
        <v>0</v>
      </c>
      <c r="ASI36" s="1112">
        <f t="shared" si="2299"/>
        <v>0</v>
      </c>
      <c r="ASJ36" s="1112">
        <f t="shared" si="2299"/>
        <v>0</v>
      </c>
      <c r="ASK36" s="1112">
        <f t="shared" si="2299"/>
        <v>0</v>
      </c>
      <c r="ASL36" s="1112">
        <f t="shared" si="2299"/>
        <v>0</v>
      </c>
      <c r="ASM36" s="1112">
        <f t="shared" si="2299"/>
        <v>0</v>
      </c>
      <c r="ASN36" s="1112">
        <f t="shared" si="2299"/>
        <v>0</v>
      </c>
      <c r="ASO36" s="1113">
        <f t="shared" si="2299"/>
        <v>0</v>
      </c>
      <c r="ASQ36" s="1120">
        <f t="shared" ref="ASQ36:ATD36" si="2300">SUM(ASQ37:ASQ42)</f>
        <v>0</v>
      </c>
      <c r="ASR36" s="1112">
        <f t="shared" si="2300"/>
        <v>0</v>
      </c>
      <c r="ASS36" s="1112">
        <f t="shared" si="2300"/>
        <v>0</v>
      </c>
      <c r="AST36" s="1112">
        <f t="shared" si="2300"/>
        <v>0</v>
      </c>
      <c r="ASU36" s="1112">
        <f t="shared" si="2300"/>
        <v>0</v>
      </c>
      <c r="ASV36" s="1112">
        <f t="shared" si="2300"/>
        <v>0</v>
      </c>
      <c r="ASW36" s="1112">
        <f t="shared" si="2300"/>
        <v>0</v>
      </c>
      <c r="ASX36" s="1112">
        <f t="shared" si="2300"/>
        <v>0</v>
      </c>
      <c r="ASY36" s="1112">
        <f t="shared" si="2300"/>
        <v>0</v>
      </c>
      <c r="ASZ36" s="1112">
        <f t="shared" si="2300"/>
        <v>0</v>
      </c>
      <c r="ATA36" s="1112">
        <f t="shared" si="2300"/>
        <v>0</v>
      </c>
      <c r="ATB36" s="1112">
        <f t="shared" si="2300"/>
        <v>0</v>
      </c>
      <c r="ATC36" s="1112">
        <f t="shared" si="2300"/>
        <v>0</v>
      </c>
      <c r="ATD36" s="1113">
        <f t="shared" si="2300"/>
        <v>0</v>
      </c>
      <c r="ATF36" s="1120">
        <f t="shared" ref="ATF36:ATS36" si="2301">SUM(ATF37:ATF42)</f>
        <v>0</v>
      </c>
      <c r="ATG36" s="1112">
        <f t="shared" si="2301"/>
        <v>0</v>
      </c>
      <c r="ATH36" s="1112">
        <f t="shared" si="2301"/>
        <v>0</v>
      </c>
      <c r="ATI36" s="1112">
        <f t="shared" si="2301"/>
        <v>0</v>
      </c>
      <c r="ATJ36" s="1112">
        <f t="shared" si="2301"/>
        <v>0</v>
      </c>
      <c r="ATK36" s="1112">
        <f t="shared" si="2301"/>
        <v>0</v>
      </c>
      <c r="ATL36" s="1112">
        <f t="shared" si="2301"/>
        <v>0</v>
      </c>
      <c r="ATM36" s="1112">
        <f t="shared" si="2301"/>
        <v>0</v>
      </c>
      <c r="ATN36" s="1112">
        <f t="shared" si="2301"/>
        <v>0</v>
      </c>
      <c r="ATO36" s="1112">
        <f t="shared" si="2301"/>
        <v>0</v>
      </c>
      <c r="ATP36" s="1112">
        <f t="shared" si="2301"/>
        <v>0</v>
      </c>
      <c r="ATQ36" s="1112">
        <f t="shared" si="2301"/>
        <v>0</v>
      </c>
      <c r="ATR36" s="1112">
        <f t="shared" si="2301"/>
        <v>0</v>
      </c>
      <c r="ATS36" s="1113">
        <f t="shared" si="2301"/>
        <v>0</v>
      </c>
      <c r="ATU36" s="1120">
        <f t="shared" ref="ATU36:AUH36" si="2302">SUM(ATU37:ATU42)</f>
        <v>0</v>
      </c>
      <c r="ATV36" s="1112">
        <f t="shared" si="2302"/>
        <v>0</v>
      </c>
      <c r="ATW36" s="1112">
        <f t="shared" si="2302"/>
        <v>0</v>
      </c>
      <c r="ATX36" s="1112">
        <f t="shared" si="2302"/>
        <v>0</v>
      </c>
      <c r="ATY36" s="1112">
        <f t="shared" si="2302"/>
        <v>0</v>
      </c>
      <c r="ATZ36" s="1112">
        <f t="shared" si="2302"/>
        <v>0</v>
      </c>
      <c r="AUA36" s="1112">
        <f t="shared" si="2302"/>
        <v>0</v>
      </c>
      <c r="AUB36" s="1112">
        <f t="shared" si="2302"/>
        <v>0</v>
      </c>
      <c r="AUC36" s="1112">
        <f t="shared" si="2302"/>
        <v>0</v>
      </c>
      <c r="AUD36" s="1112">
        <f t="shared" si="2302"/>
        <v>0</v>
      </c>
      <c r="AUE36" s="1112">
        <f t="shared" si="2302"/>
        <v>0</v>
      </c>
      <c r="AUF36" s="1112">
        <f t="shared" si="2302"/>
        <v>0</v>
      </c>
      <c r="AUG36" s="1112">
        <f t="shared" si="2302"/>
        <v>0</v>
      </c>
      <c r="AUH36" s="1113">
        <f t="shared" si="2302"/>
        <v>0</v>
      </c>
      <c r="AUJ36" s="1120">
        <f t="shared" ref="AUJ36:AUW36" si="2303">SUM(AUJ37:AUJ42)</f>
        <v>0</v>
      </c>
      <c r="AUK36" s="1112">
        <f t="shared" si="2303"/>
        <v>0</v>
      </c>
      <c r="AUL36" s="1112">
        <f t="shared" si="2303"/>
        <v>0</v>
      </c>
      <c r="AUM36" s="1112">
        <f t="shared" si="2303"/>
        <v>0</v>
      </c>
      <c r="AUN36" s="1112">
        <f t="shared" si="2303"/>
        <v>0</v>
      </c>
      <c r="AUO36" s="1112">
        <f t="shared" si="2303"/>
        <v>0</v>
      </c>
      <c r="AUP36" s="1112">
        <f t="shared" si="2303"/>
        <v>0</v>
      </c>
      <c r="AUQ36" s="1112">
        <f t="shared" si="2303"/>
        <v>0</v>
      </c>
      <c r="AUR36" s="1112">
        <f t="shared" si="2303"/>
        <v>0</v>
      </c>
      <c r="AUS36" s="1112">
        <f t="shared" si="2303"/>
        <v>0</v>
      </c>
      <c r="AUT36" s="1112">
        <f t="shared" si="2303"/>
        <v>0</v>
      </c>
      <c r="AUU36" s="1112">
        <f t="shared" si="2303"/>
        <v>0</v>
      </c>
      <c r="AUV36" s="1112">
        <f t="shared" si="2303"/>
        <v>0</v>
      </c>
      <c r="AUW36" s="1113">
        <f t="shared" si="2303"/>
        <v>0</v>
      </c>
      <c r="AUY36" s="1120">
        <f t="shared" ref="AUY36:AVL36" si="2304">SUM(AUY37:AUY42)</f>
        <v>0</v>
      </c>
      <c r="AUZ36" s="1112">
        <f t="shared" si="2304"/>
        <v>0</v>
      </c>
      <c r="AVA36" s="1112">
        <f t="shared" si="2304"/>
        <v>0</v>
      </c>
      <c r="AVB36" s="1112">
        <f t="shared" si="2304"/>
        <v>0</v>
      </c>
      <c r="AVC36" s="1112">
        <f t="shared" si="2304"/>
        <v>0</v>
      </c>
      <c r="AVD36" s="1112">
        <f t="shared" si="2304"/>
        <v>0</v>
      </c>
      <c r="AVE36" s="1112">
        <f t="shared" si="2304"/>
        <v>0</v>
      </c>
      <c r="AVF36" s="1112">
        <f t="shared" si="2304"/>
        <v>0</v>
      </c>
      <c r="AVG36" s="1112">
        <f t="shared" si="2304"/>
        <v>0</v>
      </c>
      <c r="AVH36" s="1112">
        <f t="shared" si="2304"/>
        <v>0</v>
      </c>
      <c r="AVI36" s="1112">
        <f t="shared" si="2304"/>
        <v>0</v>
      </c>
      <c r="AVJ36" s="1112">
        <f t="shared" si="2304"/>
        <v>0</v>
      </c>
      <c r="AVK36" s="1112">
        <f t="shared" si="2304"/>
        <v>0</v>
      </c>
      <c r="AVL36" s="1113">
        <f t="shared" si="2304"/>
        <v>0</v>
      </c>
      <c r="AVN36" s="1120">
        <f t="shared" ref="AVN36:AWA36" si="2305">SUM(AVN37:AVN42)</f>
        <v>0</v>
      </c>
      <c r="AVO36" s="1112">
        <f t="shared" si="2305"/>
        <v>0</v>
      </c>
      <c r="AVP36" s="1112">
        <f t="shared" si="2305"/>
        <v>0</v>
      </c>
      <c r="AVQ36" s="1112">
        <f t="shared" si="2305"/>
        <v>0</v>
      </c>
      <c r="AVR36" s="1112">
        <f t="shared" si="2305"/>
        <v>0</v>
      </c>
      <c r="AVS36" s="1112">
        <f t="shared" si="2305"/>
        <v>0</v>
      </c>
      <c r="AVT36" s="1112">
        <f t="shared" si="2305"/>
        <v>0</v>
      </c>
      <c r="AVU36" s="1112">
        <f t="shared" si="2305"/>
        <v>0</v>
      </c>
      <c r="AVV36" s="1112">
        <f t="shared" si="2305"/>
        <v>0</v>
      </c>
      <c r="AVW36" s="1112">
        <f t="shared" si="2305"/>
        <v>0</v>
      </c>
      <c r="AVX36" s="1112">
        <f t="shared" si="2305"/>
        <v>0</v>
      </c>
      <c r="AVY36" s="1112">
        <f t="shared" si="2305"/>
        <v>0</v>
      </c>
      <c r="AVZ36" s="1112">
        <f t="shared" si="2305"/>
        <v>0</v>
      </c>
      <c r="AWA36" s="1113">
        <f t="shared" si="2305"/>
        <v>0</v>
      </c>
      <c r="AWC36" s="1120">
        <f t="shared" ref="AWC36:AWP36" si="2306">SUM(AWC37:AWC42)</f>
        <v>0</v>
      </c>
      <c r="AWD36" s="1112">
        <f t="shared" si="2306"/>
        <v>0</v>
      </c>
      <c r="AWE36" s="1112">
        <f t="shared" si="2306"/>
        <v>0</v>
      </c>
      <c r="AWF36" s="1112">
        <f t="shared" si="2306"/>
        <v>0</v>
      </c>
      <c r="AWG36" s="1112">
        <f t="shared" si="2306"/>
        <v>0</v>
      </c>
      <c r="AWH36" s="1112">
        <f t="shared" si="2306"/>
        <v>0</v>
      </c>
      <c r="AWI36" s="1112">
        <f t="shared" si="2306"/>
        <v>0</v>
      </c>
      <c r="AWJ36" s="1112">
        <f t="shared" si="2306"/>
        <v>0</v>
      </c>
      <c r="AWK36" s="1112">
        <f t="shared" si="2306"/>
        <v>0</v>
      </c>
      <c r="AWL36" s="1112">
        <f t="shared" si="2306"/>
        <v>0</v>
      </c>
      <c r="AWM36" s="1112">
        <f t="shared" si="2306"/>
        <v>0</v>
      </c>
      <c r="AWN36" s="1112">
        <f t="shared" si="2306"/>
        <v>0</v>
      </c>
      <c r="AWO36" s="1112">
        <f t="shared" si="2306"/>
        <v>0</v>
      </c>
      <c r="AWP36" s="1113">
        <f t="shared" si="2306"/>
        <v>0</v>
      </c>
      <c r="AWR36" s="1120">
        <f t="shared" ref="AWR36:AXE36" si="2307">SUM(AWR37:AWR42)</f>
        <v>0</v>
      </c>
      <c r="AWS36" s="1112">
        <f t="shared" si="2307"/>
        <v>0</v>
      </c>
      <c r="AWT36" s="1112">
        <f t="shared" si="2307"/>
        <v>0</v>
      </c>
      <c r="AWU36" s="1112">
        <f t="shared" si="2307"/>
        <v>0</v>
      </c>
      <c r="AWV36" s="1112">
        <f t="shared" si="2307"/>
        <v>0</v>
      </c>
      <c r="AWW36" s="1112">
        <f t="shared" si="2307"/>
        <v>0</v>
      </c>
      <c r="AWX36" s="1112">
        <f t="shared" si="2307"/>
        <v>0</v>
      </c>
      <c r="AWY36" s="1112">
        <f t="shared" si="2307"/>
        <v>0</v>
      </c>
      <c r="AWZ36" s="1112">
        <f t="shared" si="2307"/>
        <v>0</v>
      </c>
      <c r="AXA36" s="1112">
        <f t="shared" si="2307"/>
        <v>0</v>
      </c>
      <c r="AXB36" s="1112">
        <f t="shared" si="2307"/>
        <v>0</v>
      </c>
      <c r="AXC36" s="1112">
        <f t="shared" si="2307"/>
        <v>0</v>
      </c>
      <c r="AXD36" s="1112">
        <f t="shared" si="2307"/>
        <v>0</v>
      </c>
      <c r="AXE36" s="1113">
        <f t="shared" si="2307"/>
        <v>0</v>
      </c>
      <c r="AXG36" s="1120">
        <f t="shared" ref="AXG36:AXT36" si="2308">SUM(AXG37:AXG42)</f>
        <v>0</v>
      </c>
      <c r="AXH36" s="1112">
        <f t="shared" si="2308"/>
        <v>0</v>
      </c>
      <c r="AXI36" s="1112">
        <f t="shared" si="2308"/>
        <v>0</v>
      </c>
      <c r="AXJ36" s="1112">
        <f t="shared" si="2308"/>
        <v>0</v>
      </c>
      <c r="AXK36" s="1112">
        <f t="shared" si="2308"/>
        <v>0</v>
      </c>
      <c r="AXL36" s="1112">
        <f t="shared" si="2308"/>
        <v>0</v>
      </c>
      <c r="AXM36" s="1112">
        <f t="shared" si="2308"/>
        <v>0</v>
      </c>
      <c r="AXN36" s="1112">
        <f t="shared" si="2308"/>
        <v>0</v>
      </c>
      <c r="AXO36" s="1112">
        <f t="shared" si="2308"/>
        <v>0</v>
      </c>
      <c r="AXP36" s="1112">
        <f t="shared" si="2308"/>
        <v>0</v>
      </c>
      <c r="AXQ36" s="1112">
        <f t="shared" si="2308"/>
        <v>0</v>
      </c>
      <c r="AXR36" s="1112">
        <f t="shared" si="2308"/>
        <v>0</v>
      </c>
      <c r="AXS36" s="1112">
        <f t="shared" si="2308"/>
        <v>0</v>
      </c>
      <c r="AXT36" s="1113">
        <f t="shared" si="2308"/>
        <v>0</v>
      </c>
      <c r="AXV36" s="1120">
        <f t="shared" ref="AXV36:AYI36" si="2309">SUM(AXV37:AXV42)</f>
        <v>0</v>
      </c>
      <c r="AXW36" s="1112">
        <f t="shared" si="2309"/>
        <v>0</v>
      </c>
      <c r="AXX36" s="1112">
        <f t="shared" si="2309"/>
        <v>0</v>
      </c>
      <c r="AXY36" s="1112">
        <f t="shared" si="2309"/>
        <v>0</v>
      </c>
      <c r="AXZ36" s="1112">
        <f t="shared" si="2309"/>
        <v>0</v>
      </c>
      <c r="AYA36" s="1112">
        <f t="shared" si="2309"/>
        <v>0</v>
      </c>
      <c r="AYB36" s="1112">
        <f t="shared" si="2309"/>
        <v>0</v>
      </c>
      <c r="AYC36" s="1112">
        <f t="shared" si="2309"/>
        <v>0</v>
      </c>
      <c r="AYD36" s="1112">
        <f t="shared" si="2309"/>
        <v>0</v>
      </c>
      <c r="AYE36" s="1112">
        <f t="shared" si="2309"/>
        <v>0</v>
      </c>
      <c r="AYF36" s="1112">
        <f t="shared" si="2309"/>
        <v>0</v>
      </c>
      <c r="AYG36" s="1112">
        <f t="shared" si="2309"/>
        <v>0</v>
      </c>
      <c r="AYH36" s="1112">
        <f t="shared" si="2309"/>
        <v>0</v>
      </c>
      <c r="AYI36" s="1113">
        <f t="shared" si="2309"/>
        <v>0</v>
      </c>
      <c r="AYK36" s="1120">
        <f t="shared" ref="AYK36:AYX36" si="2310">SUM(AYK37:AYK42)</f>
        <v>0</v>
      </c>
      <c r="AYL36" s="1112">
        <f t="shared" si="2310"/>
        <v>0</v>
      </c>
      <c r="AYM36" s="1112">
        <f t="shared" si="2310"/>
        <v>0</v>
      </c>
      <c r="AYN36" s="1112">
        <f t="shared" si="2310"/>
        <v>0</v>
      </c>
      <c r="AYO36" s="1112">
        <f t="shared" si="2310"/>
        <v>0</v>
      </c>
      <c r="AYP36" s="1112">
        <f t="shared" si="2310"/>
        <v>0</v>
      </c>
      <c r="AYQ36" s="1112">
        <f t="shared" si="2310"/>
        <v>0</v>
      </c>
      <c r="AYR36" s="1112">
        <f t="shared" si="2310"/>
        <v>0</v>
      </c>
      <c r="AYS36" s="1112">
        <f t="shared" si="2310"/>
        <v>0</v>
      </c>
      <c r="AYT36" s="1112">
        <f t="shared" si="2310"/>
        <v>0</v>
      </c>
      <c r="AYU36" s="1112">
        <f t="shared" si="2310"/>
        <v>0</v>
      </c>
      <c r="AYV36" s="1112">
        <f t="shared" si="2310"/>
        <v>0</v>
      </c>
      <c r="AYW36" s="1112">
        <f t="shared" si="2310"/>
        <v>0</v>
      </c>
      <c r="AYX36" s="1113">
        <f t="shared" si="2310"/>
        <v>0</v>
      </c>
      <c r="AYZ36" s="1120">
        <f t="shared" ref="AYZ36:AZM36" si="2311">SUM(AYZ37:AYZ42)</f>
        <v>0</v>
      </c>
      <c r="AZA36" s="1112">
        <f t="shared" si="2311"/>
        <v>0</v>
      </c>
      <c r="AZB36" s="1112">
        <f t="shared" si="2311"/>
        <v>0</v>
      </c>
      <c r="AZC36" s="1112">
        <f t="shared" si="2311"/>
        <v>0</v>
      </c>
      <c r="AZD36" s="1112">
        <f t="shared" si="2311"/>
        <v>0</v>
      </c>
      <c r="AZE36" s="1112">
        <f t="shared" si="2311"/>
        <v>0</v>
      </c>
      <c r="AZF36" s="1112">
        <f t="shared" si="2311"/>
        <v>0</v>
      </c>
      <c r="AZG36" s="1112">
        <f t="shared" si="2311"/>
        <v>0</v>
      </c>
      <c r="AZH36" s="1112">
        <f t="shared" si="2311"/>
        <v>0</v>
      </c>
      <c r="AZI36" s="1112">
        <f t="shared" si="2311"/>
        <v>0</v>
      </c>
      <c r="AZJ36" s="1112">
        <f t="shared" si="2311"/>
        <v>0</v>
      </c>
      <c r="AZK36" s="1112">
        <f t="shared" si="2311"/>
        <v>0</v>
      </c>
      <c r="AZL36" s="1112">
        <f t="shared" si="2311"/>
        <v>0</v>
      </c>
      <c r="AZM36" s="1113">
        <f t="shared" si="2311"/>
        <v>0</v>
      </c>
      <c r="AZO36" s="1120">
        <f t="shared" ref="AZO36:BAB36" si="2312">SUM(AZO37:AZO42)</f>
        <v>0</v>
      </c>
      <c r="AZP36" s="1112">
        <f t="shared" si="2312"/>
        <v>0</v>
      </c>
      <c r="AZQ36" s="1112">
        <f t="shared" si="2312"/>
        <v>0</v>
      </c>
      <c r="AZR36" s="1112">
        <f t="shared" si="2312"/>
        <v>0</v>
      </c>
      <c r="AZS36" s="1112">
        <f t="shared" si="2312"/>
        <v>0</v>
      </c>
      <c r="AZT36" s="1112">
        <f t="shared" si="2312"/>
        <v>0</v>
      </c>
      <c r="AZU36" s="1112">
        <f t="shared" si="2312"/>
        <v>0</v>
      </c>
      <c r="AZV36" s="1112">
        <f t="shared" si="2312"/>
        <v>0</v>
      </c>
      <c r="AZW36" s="1112">
        <f t="shared" si="2312"/>
        <v>0</v>
      </c>
      <c r="AZX36" s="1112">
        <f t="shared" si="2312"/>
        <v>0</v>
      </c>
      <c r="AZY36" s="1112">
        <f t="shared" si="2312"/>
        <v>0</v>
      </c>
      <c r="AZZ36" s="1112">
        <f t="shared" si="2312"/>
        <v>0</v>
      </c>
      <c r="BAA36" s="1112">
        <f t="shared" si="2312"/>
        <v>0</v>
      </c>
      <c r="BAB36" s="1113">
        <f t="shared" si="2312"/>
        <v>0</v>
      </c>
      <c r="BAD36" s="1120">
        <f t="shared" ref="BAD36:BAQ36" si="2313">SUM(BAD37:BAD42)</f>
        <v>0</v>
      </c>
      <c r="BAE36" s="1112">
        <f t="shared" si="2313"/>
        <v>0</v>
      </c>
      <c r="BAF36" s="1112">
        <f t="shared" si="2313"/>
        <v>0</v>
      </c>
      <c r="BAG36" s="1112">
        <f t="shared" si="2313"/>
        <v>0</v>
      </c>
      <c r="BAH36" s="1112">
        <f t="shared" si="2313"/>
        <v>0</v>
      </c>
      <c r="BAI36" s="1112">
        <f t="shared" si="2313"/>
        <v>0</v>
      </c>
      <c r="BAJ36" s="1112">
        <f t="shared" si="2313"/>
        <v>0</v>
      </c>
      <c r="BAK36" s="1112">
        <f t="shared" si="2313"/>
        <v>0</v>
      </c>
      <c r="BAL36" s="1112">
        <f t="shared" si="2313"/>
        <v>0</v>
      </c>
      <c r="BAM36" s="1112">
        <f t="shared" si="2313"/>
        <v>0</v>
      </c>
      <c r="BAN36" s="1112">
        <f t="shared" si="2313"/>
        <v>0</v>
      </c>
      <c r="BAO36" s="1112">
        <f t="shared" si="2313"/>
        <v>0</v>
      </c>
      <c r="BAP36" s="1112">
        <f t="shared" si="2313"/>
        <v>0</v>
      </c>
      <c r="BAQ36" s="1113">
        <f t="shared" si="2313"/>
        <v>0</v>
      </c>
      <c r="BAS36" s="1120">
        <f t="shared" ref="BAS36:BBF36" si="2314">SUM(BAS37:BAS42)</f>
        <v>0</v>
      </c>
      <c r="BAT36" s="1112">
        <f t="shared" si="2314"/>
        <v>0</v>
      </c>
      <c r="BAU36" s="1112">
        <f t="shared" si="2314"/>
        <v>0</v>
      </c>
      <c r="BAV36" s="1112">
        <f t="shared" si="2314"/>
        <v>0</v>
      </c>
      <c r="BAW36" s="1112">
        <f t="shared" si="2314"/>
        <v>0</v>
      </c>
      <c r="BAX36" s="1112">
        <f t="shared" si="2314"/>
        <v>0</v>
      </c>
      <c r="BAY36" s="1112">
        <f t="shared" si="2314"/>
        <v>0</v>
      </c>
      <c r="BAZ36" s="1112">
        <f t="shared" si="2314"/>
        <v>0</v>
      </c>
      <c r="BBA36" s="1112">
        <f t="shared" si="2314"/>
        <v>0</v>
      </c>
      <c r="BBB36" s="1112">
        <f t="shared" si="2314"/>
        <v>0</v>
      </c>
      <c r="BBC36" s="1112">
        <f t="shared" si="2314"/>
        <v>0</v>
      </c>
      <c r="BBD36" s="1112">
        <f t="shared" si="2314"/>
        <v>0</v>
      </c>
      <c r="BBE36" s="1112">
        <f t="shared" si="2314"/>
        <v>0</v>
      </c>
      <c r="BBF36" s="1113">
        <f t="shared" si="2314"/>
        <v>0</v>
      </c>
      <c r="BBH36" s="1120">
        <f t="shared" ref="BBH36:BBU36" si="2315">SUM(BBH37:BBH42)</f>
        <v>0</v>
      </c>
      <c r="BBI36" s="1112">
        <f t="shared" si="2315"/>
        <v>0</v>
      </c>
      <c r="BBJ36" s="1112">
        <f t="shared" si="2315"/>
        <v>0</v>
      </c>
      <c r="BBK36" s="1112">
        <f t="shared" si="2315"/>
        <v>0</v>
      </c>
      <c r="BBL36" s="1112">
        <f t="shared" si="2315"/>
        <v>0</v>
      </c>
      <c r="BBM36" s="1112">
        <f t="shared" si="2315"/>
        <v>0</v>
      </c>
      <c r="BBN36" s="1112">
        <f t="shared" si="2315"/>
        <v>0</v>
      </c>
      <c r="BBO36" s="1112">
        <f t="shared" si="2315"/>
        <v>0</v>
      </c>
      <c r="BBP36" s="1112">
        <f t="shared" si="2315"/>
        <v>0</v>
      </c>
      <c r="BBQ36" s="1112">
        <f t="shared" si="2315"/>
        <v>0</v>
      </c>
      <c r="BBR36" s="1112">
        <f t="shared" si="2315"/>
        <v>0</v>
      </c>
      <c r="BBS36" s="1112">
        <f t="shared" si="2315"/>
        <v>0</v>
      </c>
      <c r="BBT36" s="1112">
        <f t="shared" si="2315"/>
        <v>0</v>
      </c>
      <c r="BBU36" s="1113">
        <f t="shared" si="2315"/>
        <v>0</v>
      </c>
      <c r="BBW36" s="1120">
        <f t="shared" ref="BBW36:BCJ36" si="2316">SUM(BBW37:BBW42)</f>
        <v>0</v>
      </c>
      <c r="BBX36" s="1112">
        <f t="shared" si="2316"/>
        <v>0</v>
      </c>
      <c r="BBY36" s="1112">
        <f t="shared" si="2316"/>
        <v>0</v>
      </c>
      <c r="BBZ36" s="1112">
        <f t="shared" si="2316"/>
        <v>0</v>
      </c>
      <c r="BCA36" s="1112">
        <f t="shared" si="2316"/>
        <v>0</v>
      </c>
      <c r="BCB36" s="1112">
        <f t="shared" si="2316"/>
        <v>0</v>
      </c>
      <c r="BCC36" s="1112">
        <f t="shared" si="2316"/>
        <v>0</v>
      </c>
      <c r="BCD36" s="1112">
        <f t="shared" si="2316"/>
        <v>0</v>
      </c>
      <c r="BCE36" s="1112">
        <f t="shared" si="2316"/>
        <v>0</v>
      </c>
      <c r="BCF36" s="1112">
        <f t="shared" si="2316"/>
        <v>0</v>
      </c>
      <c r="BCG36" s="1112">
        <f t="shared" si="2316"/>
        <v>0</v>
      </c>
      <c r="BCH36" s="1112">
        <f t="shared" si="2316"/>
        <v>0</v>
      </c>
      <c r="BCI36" s="1112">
        <f t="shared" si="2316"/>
        <v>0</v>
      </c>
      <c r="BCJ36" s="1113">
        <f t="shared" si="2316"/>
        <v>0</v>
      </c>
      <c r="BCL36" s="1120">
        <f t="shared" ref="BCL36:BCY36" si="2317">SUM(BCL37:BCL42)</f>
        <v>0</v>
      </c>
      <c r="BCM36" s="1112">
        <f t="shared" si="2317"/>
        <v>0</v>
      </c>
      <c r="BCN36" s="1112">
        <f t="shared" si="2317"/>
        <v>0</v>
      </c>
      <c r="BCO36" s="1112">
        <f t="shared" si="2317"/>
        <v>0</v>
      </c>
      <c r="BCP36" s="1112">
        <f t="shared" si="2317"/>
        <v>0</v>
      </c>
      <c r="BCQ36" s="1112">
        <f t="shared" si="2317"/>
        <v>0</v>
      </c>
      <c r="BCR36" s="1112">
        <f t="shared" si="2317"/>
        <v>0</v>
      </c>
      <c r="BCS36" s="1112">
        <f t="shared" si="2317"/>
        <v>0</v>
      </c>
      <c r="BCT36" s="1112">
        <f t="shared" si="2317"/>
        <v>0</v>
      </c>
      <c r="BCU36" s="1112">
        <f t="shared" si="2317"/>
        <v>0</v>
      </c>
      <c r="BCV36" s="1112">
        <f t="shared" si="2317"/>
        <v>0</v>
      </c>
      <c r="BCW36" s="1112">
        <f t="shared" si="2317"/>
        <v>0</v>
      </c>
      <c r="BCX36" s="1112">
        <f t="shared" si="2317"/>
        <v>0</v>
      </c>
      <c r="BCY36" s="1113">
        <f t="shared" si="2317"/>
        <v>0</v>
      </c>
      <c r="BDA36" s="1120">
        <f t="shared" ref="BDA36:BDN36" si="2318">SUM(BDA37:BDA42)</f>
        <v>0</v>
      </c>
      <c r="BDB36" s="1112">
        <f t="shared" si="2318"/>
        <v>0</v>
      </c>
      <c r="BDC36" s="1112">
        <f t="shared" si="2318"/>
        <v>0</v>
      </c>
      <c r="BDD36" s="1112">
        <f t="shared" si="2318"/>
        <v>0</v>
      </c>
      <c r="BDE36" s="1112">
        <f t="shared" si="2318"/>
        <v>0</v>
      </c>
      <c r="BDF36" s="1112">
        <f t="shared" si="2318"/>
        <v>0</v>
      </c>
      <c r="BDG36" s="1112">
        <f t="shared" si="2318"/>
        <v>0</v>
      </c>
      <c r="BDH36" s="1112">
        <f t="shared" si="2318"/>
        <v>0</v>
      </c>
      <c r="BDI36" s="1112">
        <f t="shared" si="2318"/>
        <v>0</v>
      </c>
      <c r="BDJ36" s="1112">
        <f t="shared" si="2318"/>
        <v>0</v>
      </c>
      <c r="BDK36" s="1112">
        <f t="shared" si="2318"/>
        <v>0</v>
      </c>
      <c r="BDL36" s="1112">
        <f t="shared" si="2318"/>
        <v>0</v>
      </c>
      <c r="BDM36" s="1112">
        <f t="shared" si="2318"/>
        <v>0</v>
      </c>
      <c r="BDN36" s="1113">
        <f t="shared" si="2318"/>
        <v>0</v>
      </c>
      <c r="BDP36" s="1120">
        <f t="shared" ref="BDP36:BEC36" si="2319">SUM(BDP37:BDP42)</f>
        <v>0</v>
      </c>
      <c r="BDQ36" s="1112">
        <f t="shared" si="2319"/>
        <v>0</v>
      </c>
      <c r="BDR36" s="1112">
        <f t="shared" si="2319"/>
        <v>0</v>
      </c>
      <c r="BDS36" s="1112">
        <f t="shared" si="2319"/>
        <v>0</v>
      </c>
      <c r="BDT36" s="1112">
        <f t="shared" si="2319"/>
        <v>0</v>
      </c>
      <c r="BDU36" s="1112">
        <f t="shared" si="2319"/>
        <v>0</v>
      </c>
      <c r="BDV36" s="1112">
        <f t="shared" si="2319"/>
        <v>0</v>
      </c>
      <c r="BDW36" s="1112">
        <f t="shared" si="2319"/>
        <v>0</v>
      </c>
      <c r="BDX36" s="1112">
        <f t="shared" si="2319"/>
        <v>0</v>
      </c>
      <c r="BDY36" s="1112">
        <f t="shared" si="2319"/>
        <v>0</v>
      </c>
      <c r="BDZ36" s="1112">
        <f t="shared" si="2319"/>
        <v>0</v>
      </c>
      <c r="BEA36" s="1112">
        <f t="shared" si="2319"/>
        <v>0</v>
      </c>
      <c r="BEB36" s="1112">
        <f t="shared" si="2319"/>
        <v>0</v>
      </c>
      <c r="BEC36" s="1113">
        <f t="shared" si="2319"/>
        <v>0</v>
      </c>
      <c r="BEE36" s="1120">
        <f t="shared" ref="BEE36:BER36" si="2320">SUM(BEE37:BEE42)</f>
        <v>0</v>
      </c>
      <c r="BEF36" s="1112">
        <f t="shared" si="2320"/>
        <v>0</v>
      </c>
      <c r="BEG36" s="1112">
        <f t="shared" si="2320"/>
        <v>0</v>
      </c>
      <c r="BEH36" s="1112">
        <f t="shared" si="2320"/>
        <v>0</v>
      </c>
      <c r="BEI36" s="1112">
        <f t="shared" si="2320"/>
        <v>0</v>
      </c>
      <c r="BEJ36" s="1112">
        <f t="shared" si="2320"/>
        <v>0</v>
      </c>
      <c r="BEK36" s="1112">
        <f t="shared" si="2320"/>
        <v>0</v>
      </c>
      <c r="BEL36" s="1112">
        <f t="shared" si="2320"/>
        <v>0</v>
      </c>
      <c r="BEM36" s="1112">
        <f t="shared" si="2320"/>
        <v>0</v>
      </c>
      <c r="BEN36" s="1112">
        <f t="shared" si="2320"/>
        <v>0</v>
      </c>
      <c r="BEO36" s="1112">
        <f t="shared" si="2320"/>
        <v>0</v>
      </c>
      <c r="BEP36" s="1112">
        <f t="shared" si="2320"/>
        <v>0</v>
      </c>
      <c r="BEQ36" s="1112">
        <f t="shared" si="2320"/>
        <v>0</v>
      </c>
      <c r="BER36" s="1113">
        <f t="shared" si="2320"/>
        <v>0</v>
      </c>
      <c r="BET36" s="1120">
        <f t="shared" ref="BET36:BFG36" si="2321">SUM(BET37:BET42)</f>
        <v>0</v>
      </c>
      <c r="BEU36" s="1112">
        <f t="shared" si="2321"/>
        <v>0</v>
      </c>
      <c r="BEV36" s="1112">
        <f t="shared" si="2321"/>
        <v>0</v>
      </c>
      <c r="BEW36" s="1112">
        <f t="shared" si="2321"/>
        <v>0</v>
      </c>
      <c r="BEX36" s="1112">
        <f t="shared" si="2321"/>
        <v>0</v>
      </c>
      <c r="BEY36" s="1112">
        <f t="shared" si="2321"/>
        <v>0</v>
      </c>
      <c r="BEZ36" s="1112">
        <f t="shared" si="2321"/>
        <v>0</v>
      </c>
      <c r="BFA36" s="1112">
        <f t="shared" si="2321"/>
        <v>0</v>
      </c>
      <c r="BFB36" s="1112">
        <f t="shared" si="2321"/>
        <v>0</v>
      </c>
      <c r="BFC36" s="1112">
        <f t="shared" si="2321"/>
        <v>0</v>
      </c>
      <c r="BFD36" s="1112">
        <f t="shared" si="2321"/>
        <v>0</v>
      </c>
      <c r="BFE36" s="1112">
        <f t="shared" si="2321"/>
        <v>0</v>
      </c>
      <c r="BFF36" s="1112">
        <f t="shared" si="2321"/>
        <v>0</v>
      </c>
      <c r="BFG36" s="1113">
        <f t="shared" si="2321"/>
        <v>0</v>
      </c>
      <c r="BFI36" s="1120">
        <f t="shared" ref="BFI36:BFV36" si="2322">SUM(BFI37:BFI42)</f>
        <v>0</v>
      </c>
      <c r="BFJ36" s="1112">
        <f t="shared" si="2322"/>
        <v>0</v>
      </c>
      <c r="BFK36" s="1112">
        <f t="shared" si="2322"/>
        <v>0</v>
      </c>
      <c r="BFL36" s="1112">
        <f t="shared" si="2322"/>
        <v>0</v>
      </c>
      <c r="BFM36" s="1112">
        <f t="shared" si="2322"/>
        <v>0</v>
      </c>
      <c r="BFN36" s="1112">
        <f t="shared" si="2322"/>
        <v>0</v>
      </c>
      <c r="BFO36" s="1112">
        <f t="shared" si="2322"/>
        <v>0</v>
      </c>
      <c r="BFP36" s="1112">
        <f t="shared" si="2322"/>
        <v>0</v>
      </c>
      <c r="BFQ36" s="1112">
        <f t="shared" si="2322"/>
        <v>0</v>
      </c>
      <c r="BFR36" s="1112">
        <f t="shared" si="2322"/>
        <v>0</v>
      </c>
      <c r="BFS36" s="1112">
        <f t="shared" si="2322"/>
        <v>0</v>
      </c>
      <c r="BFT36" s="1112">
        <f t="shared" si="2322"/>
        <v>0</v>
      </c>
      <c r="BFU36" s="1112">
        <f t="shared" si="2322"/>
        <v>0</v>
      </c>
      <c r="BFV36" s="1113">
        <f t="shared" si="2322"/>
        <v>0</v>
      </c>
      <c r="BFX36" s="1120">
        <f t="shared" ref="BFX36:BGK36" si="2323">SUM(BFX37:BFX42)</f>
        <v>0</v>
      </c>
      <c r="BFY36" s="1112">
        <f t="shared" si="2323"/>
        <v>0</v>
      </c>
      <c r="BFZ36" s="1112">
        <f t="shared" si="2323"/>
        <v>0</v>
      </c>
      <c r="BGA36" s="1112">
        <f t="shared" si="2323"/>
        <v>0</v>
      </c>
      <c r="BGB36" s="1112">
        <f t="shared" si="2323"/>
        <v>0</v>
      </c>
      <c r="BGC36" s="1112">
        <f t="shared" si="2323"/>
        <v>0</v>
      </c>
      <c r="BGD36" s="1112">
        <f t="shared" si="2323"/>
        <v>0</v>
      </c>
      <c r="BGE36" s="1112">
        <f t="shared" si="2323"/>
        <v>0</v>
      </c>
      <c r="BGF36" s="1112">
        <f t="shared" si="2323"/>
        <v>0</v>
      </c>
      <c r="BGG36" s="1112">
        <f t="shared" si="2323"/>
        <v>0</v>
      </c>
      <c r="BGH36" s="1112">
        <f t="shared" si="2323"/>
        <v>0</v>
      </c>
      <c r="BGI36" s="1112">
        <f t="shared" si="2323"/>
        <v>0</v>
      </c>
      <c r="BGJ36" s="1112">
        <f t="shared" si="2323"/>
        <v>0</v>
      </c>
      <c r="BGK36" s="1113">
        <f t="shared" si="2323"/>
        <v>0</v>
      </c>
      <c r="BGM36" s="1120">
        <f t="shared" ref="BGM36:BGZ36" si="2324">SUM(BGM37:BGM42)</f>
        <v>0</v>
      </c>
      <c r="BGN36" s="1112">
        <f t="shared" si="2324"/>
        <v>0</v>
      </c>
      <c r="BGO36" s="1112">
        <f t="shared" si="2324"/>
        <v>0</v>
      </c>
      <c r="BGP36" s="1112">
        <f t="shared" si="2324"/>
        <v>0</v>
      </c>
      <c r="BGQ36" s="1112">
        <f t="shared" si="2324"/>
        <v>0</v>
      </c>
      <c r="BGR36" s="1112">
        <f t="shared" si="2324"/>
        <v>0</v>
      </c>
      <c r="BGS36" s="1112">
        <f t="shared" si="2324"/>
        <v>0</v>
      </c>
      <c r="BGT36" s="1112">
        <f t="shared" si="2324"/>
        <v>0</v>
      </c>
      <c r="BGU36" s="1112">
        <f t="shared" si="2324"/>
        <v>0</v>
      </c>
      <c r="BGV36" s="1112">
        <f t="shared" si="2324"/>
        <v>0</v>
      </c>
      <c r="BGW36" s="1112">
        <f t="shared" si="2324"/>
        <v>0</v>
      </c>
      <c r="BGX36" s="1112">
        <f t="shared" si="2324"/>
        <v>0</v>
      </c>
      <c r="BGY36" s="1112">
        <f t="shared" si="2324"/>
        <v>0</v>
      </c>
      <c r="BGZ36" s="1113">
        <f t="shared" si="2324"/>
        <v>0</v>
      </c>
      <c r="BHB36" s="1120">
        <f t="shared" ref="BHB36:BHO36" si="2325">SUM(BHB37:BHB42)</f>
        <v>0</v>
      </c>
      <c r="BHC36" s="1112">
        <f t="shared" si="2325"/>
        <v>0</v>
      </c>
      <c r="BHD36" s="1112">
        <f t="shared" si="2325"/>
        <v>0</v>
      </c>
      <c r="BHE36" s="1112">
        <f t="shared" si="2325"/>
        <v>0</v>
      </c>
      <c r="BHF36" s="1112">
        <f t="shared" si="2325"/>
        <v>0</v>
      </c>
      <c r="BHG36" s="1112">
        <f t="shared" si="2325"/>
        <v>0</v>
      </c>
      <c r="BHH36" s="1112">
        <f t="shared" si="2325"/>
        <v>0</v>
      </c>
      <c r="BHI36" s="1112">
        <f t="shared" si="2325"/>
        <v>0</v>
      </c>
      <c r="BHJ36" s="1112">
        <f t="shared" si="2325"/>
        <v>0</v>
      </c>
      <c r="BHK36" s="1112">
        <f t="shared" si="2325"/>
        <v>0</v>
      </c>
      <c r="BHL36" s="1112">
        <f t="shared" si="2325"/>
        <v>0</v>
      </c>
      <c r="BHM36" s="1112">
        <f t="shared" si="2325"/>
        <v>0</v>
      </c>
      <c r="BHN36" s="1112">
        <f t="shared" si="2325"/>
        <v>0</v>
      </c>
      <c r="BHO36" s="1113">
        <f t="shared" si="2325"/>
        <v>0</v>
      </c>
      <c r="BHQ36" s="1120">
        <f t="shared" ref="BHQ36:BID36" si="2326">SUM(BHQ37:BHQ42)</f>
        <v>0</v>
      </c>
      <c r="BHR36" s="1112">
        <f t="shared" si="2326"/>
        <v>0</v>
      </c>
      <c r="BHS36" s="1112">
        <f t="shared" si="2326"/>
        <v>0</v>
      </c>
      <c r="BHT36" s="1112">
        <f t="shared" si="2326"/>
        <v>0</v>
      </c>
      <c r="BHU36" s="1112">
        <f t="shared" si="2326"/>
        <v>0</v>
      </c>
      <c r="BHV36" s="1112">
        <f t="shared" si="2326"/>
        <v>0</v>
      </c>
      <c r="BHW36" s="1112">
        <f t="shared" si="2326"/>
        <v>0</v>
      </c>
      <c r="BHX36" s="1112">
        <f t="shared" si="2326"/>
        <v>0</v>
      </c>
      <c r="BHY36" s="1112">
        <f t="shared" si="2326"/>
        <v>0</v>
      </c>
      <c r="BHZ36" s="1112">
        <f t="shared" si="2326"/>
        <v>0</v>
      </c>
      <c r="BIA36" s="1112">
        <f t="shared" si="2326"/>
        <v>0</v>
      </c>
      <c r="BIB36" s="1112">
        <f t="shared" si="2326"/>
        <v>0</v>
      </c>
      <c r="BIC36" s="1112">
        <f t="shared" si="2326"/>
        <v>0</v>
      </c>
      <c r="BID36" s="1113">
        <f t="shared" si="2326"/>
        <v>0</v>
      </c>
      <c r="BIF36" s="1120">
        <f t="shared" ref="BIF36:BIS36" si="2327">SUM(BIF37:BIF42)</f>
        <v>0</v>
      </c>
      <c r="BIG36" s="1112">
        <f t="shared" si="2327"/>
        <v>0</v>
      </c>
      <c r="BIH36" s="1112">
        <f t="shared" si="2327"/>
        <v>0</v>
      </c>
      <c r="BII36" s="1112">
        <f t="shared" si="2327"/>
        <v>0</v>
      </c>
      <c r="BIJ36" s="1112">
        <f t="shared" si="2327"/>
        <v>0</v>
      </c>
      <c r="BIK36" s="1112">
        <f t="shared" si="2327"/>
        <v>0</v>
      </c>
      <c r="BIL36" s="1112">
        <f t="shared" si="2327"/>
        <v>0</v>
      </c>
      <c r="BIM36" s="1112">
        <f t="shared" si="2327"/>
        <v>0</v>
      </c>
      <c r="BIN36" s="1112">
        <f t="shared" si="2327"/>
        <v>0</v>
      </c>
      <c r="BIO36" s="1112">
        <f t="shared" si="2327"/>
        <v>0</v>
      </c>
      <c r="BIP36" s="1112">
        <f t="shared" si="2327"/>
        <v>0</v>
      </c>
      <c r="BIQ36" s="1112">
        <f t="shared" si="2327"/>
        <v>0</v>
      </c>
      <c r="BIR36" s="1112">
        <f t="shared" si="2327"/>
        <v>0</v>
      </c>
      <c r="BIS36" s="1113">
        <f t="shared" si="2327"/>
        <v>0</v>
      </c>
      <c r="BIU36" s="1120">
        <f t="shared" ref="BIU36:BJH36" si="2328">SUM(BIU37:BIU42)</f>
        <v>0</v>
      </c>
      <c r="BIV36" s="1112">
        <f t="shared" si="2328"/>
        <v>0</v>
      </c>
      <c r="BIW36" s="1112">
        <f t="shared" si="2328"/>
        <v>0</v>
      </c>
      <c r="BIX36" s="1112">
        <f t="shared" si="2328"/>
        <v>0</v>
      </c>
      <c r="BIY36" s="1112">
        <f t="shared" si="2328"/>
        <v>0</v>
      </c>
      <c r="BIZ36" s="1112">
        <f t="shared" si="2328"/>
        <v>0</v>
      </c>
      <c r="BJA36" s="1112">
        <f t="shared" si="2328"/>
        <v>0</v>
      </c>
      <c r="BJB36" s="1112">
        <f t="shared" si="2328"/>
        <v>0</v>
      </c>
      <c r="BJC36" s="1112">
        <f t="shared" si="2328"/>
        <v>0</v>
      </c>
      <c r="BJD36" s="1112">
        <f t="shared" si="2328"/>
        <v>0</v>
      </c>
      <c r="BJE36" s="1112">
        <f t="shared" si="2328"/>
        <v>0</v>
      </c>
      <c r="BJF36" s="1112">
        <f t="shared" si="2328"/>
        <v>0</v>
      </c>
      <c r="BJG36" s="1112">
        <f t="shared" si="2328"/>
        <v>0</v>
      </c>
      <c r="BJH36" s="1113">
        <f t="shared" si="2328"/>
        <v>0</v>
      </c>
      <c r="BJJ36" s="1120">
        <f t="shared" ref="BJJ36:BJW36" si="2329">SUM(BJJ37:BJJ42)</f>
        <v>0</v>
      </c>
      <c r="BJK36" s="1112">
        <f t="shared" si="2329"/>
        <v>0</v>
      </c>
      <c r="BJL36" s="1112">
        <f t="shared" si="2329"/>
        <v>0</v>
      </c>
      <c r="BJM36" s="1112">
        <f t="shared" si="2329"/>
        <v>0</v>
      </c>
      <c r="BJN36" s="1112">
        <f t="shared" si="2329"/>
        <v>0</v>
      </c>
      <c r="BJO36" s="1112">
        <f t="shared" si="2329"/>
        <v>0</v>
      </c>
      <c r="BJP36" s="1112">
        <f t="shared" si="2329"/>
        <v>0</v>
      </c>
      <c r="BJQ36" s="1112">
        <f t="shared" si="2329"/>
        <v>0</v>
      </c>
      <c r="BJR36" s="1112">
        <f t="shared" si="2329"/>
        <v>0</v>
      </c>
      <c r="BJS36" s="1112">
        <f t="shared" si="2329"/>
        <v>0</v>
      </c>
      <c r="BJT36" s="1112">
        <f t="shared" si="2329"/>
        <v>0</v>
      </c>
      <c r="BJU36" s="1112">
        <f t="shared" si="2329"/>
        <v>0</v>
      </c>
      <c r="BJV36" s="1112">
        <f t="shared" si="2329"/>
        <v>0</v>
      </c>
      <c r="BJW36" s="1113">
        <f t="shared" si="2329"/>
        <v>0</v>
      </c>
      <c r="BJY36" s="1120">
        <f t="shared" ref="BJY36:BKL36" si="2330">SUM(BJY37:BJY42)</f>
        <v>0</v>
      </c>
      <c r="BJZ36" s="1112">
        <f t="shared" si="2330"/>
        <v>0</v>
      </c>
      <c r="BKA36" s="1112">
        <f t="shared" si="2330"/>
        <v>0</v>
      </c>
      <c r="BKB36" s="1112">
        <f t="shared" si="2330"/>
        <v>0</v>
      </c>
      <c r="BKC36" s="1112">
        <f t="shared" si="2330"/>
        <v>0</v>
      </c>
      <c r="BKD36" s="1112">
        <f t="shared" si="2330"/>
        <v>0</v>
      </c>
      <c r="BKE36" s="1112">
        <f t="shared" si="2330"/>
        <v>0</v>
      </c>
      <c r="BKF36" s="1112">
        <f t="shared" si="2330"/>
        <v>0</v>
      </c>
      <c r="BKG36" s="1112">
        <f t="shared" si="2330"/>
        <v>0</v>
      </c>
      <c r="BKH36" s="1112">
        <f t="shared" si="2330"/>
        <v>0</v>
      </c>
      <c r="BKI36" s="1112">
        <f t="shared" si="2330"/>
        <v>0</v>
      </c>
      <c r="BKJ36" s="1112">
        <f t="shared" si="2330"/>
        <v>0</v>
      </c>
      <c r="BKK36" s="1112">
        <f t="shared" si="2330"/>
        <v>0</v>
      </c>
      <c r="BKL36" s="1113">
        <f t="shared" si="2330"/>
        <v>0</v>
      </c>
      <c r="BKN36" s="1120">
        <f t="shared" ref="BKN36:BLA36" si="2331">SUM(BKN37:BKN42)</f>
        <v>0</v>
      </c>
      <c r="BKO36" s="1112">
        <f t="shared" si="2331"/>
        <v>0</v>
      </c>
      <c r="BKP36" s="1112">
        <f t="shared" si="2331"/>
        <v>0</v>
      </c>
      <c r="BKQ36" s="1112">
        <f t="shared" si="2331"/>
        <v>0</v>
      </c>
      <c r="BKR36" s="1112">
        <f t="shared" si="2331"/>
        <v>0</v>
      </c>
      <c r="BKS36" s="1112">
        <f t="shared" si="2331"/>
        <v>0</v>
      </c>
      <c r="BKT36" s="1112">
        <f t="shared" si="2331"/>
        <v>0</v>
      </c>
      <c r="BKU36" s="1112">
        <f t="shared" si="2331"/>
        <v>0</v>
      </c>
      <c r="BKV36" s="1112">
        <f t="shared" si="2331"/>
        <v>0</v>
      </c>
      <c r="BKW36" s="1112">
        <f t="shared" si="2331"/>
        <v>0</v>
      </c>
      <c r="BKX36" s="1112">
        <f t="shared" si="2331"/>
        <v>0</v>
      </c>
      <c r="BKY36" s="1112">
        <f t="shared" si="2331"/>
        <v>0</v>
      </c>
      <c r="BKZ36" s="1112">
        <f t="shared" si="2331"/>
        <v>0</v>
      </c>
      <c r="BLA36" s="1113">
        <f t="shared" si="2331"/>
        <v>0</v>
      </c>
      <c r="BLC36" s="1120">
        <f t="shared" ref="BLC36:BLP36" si="2332">SUM(BLC37:BLC42)</f>
        <v>0</v>
      </c>
      <c r="BLD36" s="1112">
        <f t="shared" si="2332"/>
        <v>0</v>
      </c>
      <c r="BLE36" s="1112">
        <f t="shared" si="2332"/>
        <v>0</v>
      </c>
      <c r="BLF36" s="1112">
        <f t="shared" si="2332"/>
        <v>0</v>
      </c>
      <c r="BLG36" s="1112">
        <f t="shared" si="2332"/>
        <v>0</v>
      </c>
      <c r="BLH36" s="1112">
        <f t="shared" si="2332"/>
        <v>0</v>
      </c>
      <c r="BLI36" s="1112">
        <f t="shared" si="2332"/>
        <v>0</v>
      </c>
      <c r="BLJ36" s="1112">
        <f t="shared" si="2332"/>
        <v>0</v>
      </c>
      <c r="BLK36" s="1112">
        <f t="shared" si="2332"/>
        <v>0</v>
      </c>
      <c r="BLL36" s="1112">
        <f t="shared" si="2332"/>
        <v>0</v>
      </c>
      <c r="BLM36" s="1112">
        <f t="shared" si="2332"/>
        <v>0</v>
      </c>
      <c r="BLN36" s="1112">
        <f t="shared" si="2332"/>
        <v>0</v>
      </c>
      <c r="BLO36" s="1112">
        <f t="shared" si="2332"/>
        <v>0</v>
      </c>
      <c r="BLP36" s="1113">
        <f t="shared" si="2332"/>
        <v>0</v>
      </c>
      <c r="BLR36" s="1120">
        <f t="shared" ref="BLR36:BME36" si="2333">SUM(BLR37:BLR42)</f>
        <v>0</v>
      </c>
      <c r="BLS36" s="1112">
        <f t="shared" si="2333"/>
        <v>0</v>
      </c>
      <c r="BLT36" s="1112">
        <f t="shared" si="2333"/>
        <v>0</v>
      </c>
      <c r="BLU36" s="1112">
        <f t="shared" si="2333"/>
        <v>0</v>
      </c>
      <c r="BLV36" s="1112">
        <f t="shared" si="2333"/>
        <v>0</v>
      </c>
      <c r="BLW36" s="1112">
        <f t="shared" si="2333"/>
        <v>0</v>
      </c>
      <c r="BLX36" s="1112">
        <f t="shared" si="2333"/>
        <v>0</v>
      </c>
      <c r="BLY36" s="1112">
        <f t="shared" si="2333"/>
        <v>0</v>
      </c>
      <c r="BLZ36" s="1112">
        <f t="shared" si="2333"/>
        <v>0</v>
      </c>
      <c r="BMA36" s="1112">
        <f t="shared" si="2333"/>
        <v>0</v>
      </c>
      <c r="BMB36" s="1112">
        <f t="shared" si="2333"/>
        <v>0</v>
      </c>
      <c r="BMC36" s="1112">
        <f t="shared" si="2333"/>
        <v>0</v>
      </c>
      <c r="BMD36" s="1112">
        <f t="shared" si="2333"/>
        <v>0</v>
      </c>
      <c r="BME36" s="1113">
        <f t="shared" si="2333"/>
        <v>0</v>
      </c>
      <c r="BMG36" s="1120">
        <f t="shared" ref="BMG36:BMT36" si="2334">SUM(BMG37:BMG42)</f>
        <v>0</v>
      </c>
      <c r="BMH36" s="1112">
        <f t="shared" si="2334"/>
        <v>0</v>
      </c>
      <c r="BMI36" s="1112">
        <f t="shared" si="2334"/>
        <v>0</v>
      </c>
      <c r="BMJ36" s="1112">
        <f t="shared" si="2334"/>
        <v>0</v>
      </c>
      <c r="BMK36" s="1112">
        <f t="shared" si="2334"/>
        <v>0</v>
      </c>
      <c r="BML36" s="1112">
        <f t="shared" si="2334"/>
        <v>0</v>
      </c>
      <c r="BMM36" s="1112">
        <f t="shared" si="2334"/>
        <v>0</v>
      </c>
      <c r="BMN36" s="1112">
        <f t="shared" si="2334"/>
        <v>0</v>
      </c>
      <c r="BMO36" s="1112">
        <f t="shared" si="2334"/>
        <v>0</v>
      </c>
      <c r="BMP36" s="1112">
        <f t="shared" si="2334"/>
        <v>0</v>
      </c>
      <c r="BMQ36" s="1112">
        <f t="shared" si="2334"/>
        <v>0</v>
      </c>
      <c r="BMR36" s="1112">
        <f t="shared" si="2334"/>
        <v>0</v>
      </c>
      <c r="BMS36" s="1112">
        <f t="shared" si="2334"/>
        <v>0</v>
      </c>
      <c r="BMT36" s="1113">
        <f t="shared" si="2334"/>
        <v>0</v>
      </c>
      <c r="BMV36" s="1120">
        <f t="shared" ref="BMV36:BNI36" si="2335">SUM(BMV37:BMV42)</f>
        <v>0</v>
      </c>
      <c r="BMW36" s="1112">
        <f t="shared" si="2335"/>
        <v>0</v>
      </c>
      <c r="BMX36" s="1112">
        <f t="shared" si="2335"/>
        <v>0</v>
      </c>
      <c r="BMY36" s="1112">
        <f t="shared" si="2335"/>
        <v>0</v>
      </c>
      <c r="BMZ36" s="1112">
        <f t="shared" si="2335"/>
        <v>0</v>
      </c>
      <c r="BNA36" s="1112">
        <f t="shared" si="2335"/>
        <v>0</v>
      </c>
      <c r="BNB36" s="1112">
        <f t="shared" si="2335"/>
        <v>0</v>
      </c>
      <c r="BNC36" s="1112">
        <f t="shared" si="2335"/>
        <v>0</v>
      </c>
      <c r="BND36" s="1112">
        <f t="shared" si="2335"/>
        <v>0</v>
      </c>
      <c r="BNE36" s="1112">
        <f t="shared" si="2335"/>
        <v>0</v>
      </c>
      <c r="BNF36" s="1112">
        <f t="shared" si="2335"/>
        <v>0</v>
      </c>
      <c r="BNG36" s="1112">
        <f t="shared" si="2335"/>
        <v>0</v>
      </c>
      <c r="BNH36" s="1112">
        <f t="shared" si="2335"/>
        <v>0</v>
      </c>
      <c r="BNI36" s="1113">
        <f t="shared" si="2335"/>
        <v>0</v>
      </c>
      <c r="BNK36" s="1120">
        <f t="shared" ref="BNK36:BNX36" si="2336">SUM(BNK37:BNK42)</f>
        <v>0</v>
      </c>
      <c r="BNL36" s="1112">
        <f t="shared" si="2336"/>
        <v>0</v>
      </c>
      <c r="BNM36" s="1112">
        <f t="shared" si="2336"/>
        <v>0</v>
      </c>
      <c r="BNN36" s="1112">
        <f t="shared" si="2336"/>
        <v>0</v>
      </c>
      <c r="BNO36" s="1112">
        <f t="shared" si="2336"/>
        <v>0</v>
      </c>
      <c r="BNP36" s="1112">
        <f t="shared" si="2336"/>
        <v>0</v>
      </c>
      <c r="BNQ36" s="1112">
        <f t="shared" si="2336"/>
        <v>0</v>
      </c>
      <c r="BNR36" s="1112">
        <f t="shared" si="2336"/>
        <v>0</v>
      </c>
      <c r="BNS36" s="1112">
        <f t="shared" si="2336"/>
        <v>0</v>
      </c>
      <c r="BNT36" s="1112">
        <f t="shared" si="2336"/>
        <v>0</v>
      </c>
      <c r="BNU36" s="1112">
        <f t="shared" si="2336"/>
        <v>0</v>
      </c>
      <c r="BNV36" s="1112">
        <f t="shared" si="2336"/>
        <v>0</v>
      </c>
      <c r="BNW36" s="1112">
        <f t="shared" si="2336"/>
        <v>0</v>
      </c>
      <c r="BNX36" s="1113">
        <f t="shared" si="2336"/>
        <v>0</v>
      </c>
      <c r="BNZ36" s="1120">
        <f t="shared" ref="BNZ36:BOM36" si="2337">SUM(BNZ37:BNZ42)</f>
        <v>0</v>
      </c>
      <c r="BOA36" s="1112">
        <f t="shared" si="2337"/>
        <v>0</v>
      </c>
      <c r="BOB36" s="1112">
        <f t="shared" si="2337"/>
        <v>0</v>
      </c>
      <c r="BOC36" s="1112">
        <f t="shared" si="2337"/>
        <v>0</v>
      </c>
      <c r="BOD36" s="1112">
        <f t="shared" si="2337"/>
        <v>0</v>
      </c>
      <c r="BOE36" s="1112">
        <f t="shared" si="2337"/>
        <v>0</v>
      </c>
      <c r="BOF36" s="1112">
        <f t="shared" si="2337"/>
        <v>0</v>
      </c>
      <c r="BOG36" s="1112">
        <f t="shared" si="2337"/>
        <v>0</v>
      </c>
      <c r="BOH36" s="1112">
        <f t="shared" si="2337"/>
        <v>0</v>
      </c>
      <c r="BOI36" s="1112">
        <f t="shared" si="2337"/>
        <v>0</v>
      </c>
      <c r="BOJ36" s="1112">
        <f t="shared" si="2337"/>
        <v>0</v>
      </c>
      <c r="BOK36" s="1112">
        <f t="shared" si="2337"/>
        <v>0</v>
      </c>
      <c r="BOL36" s="1112">
        <f t="shared" si="2337"/>
        <v>0</v>
      </c>
      <c r="BOM36" s="1113">
        <f t="shared" si="2337"/>
        <v>0</v>
      </c>
      <c r="BOO36" s="1120">
        <f t="shared" ref="BOO36:BPB36" si="2338">SUM(BOO37:BOO42)</f>
        <v>0</v>
      </c>
      <c r="BOP36" s="1112">
        <f t="shared" si="2338"/>
        <v>0</v>
      </c>
      <c r="BOQ36" s="1112">
        <f t="shared" si="2338"/>
        <v>0</v>
      </c>
      <c r="BOR36" s="1112">
        <f t="shared" si="2338"/>
        <v>0</v>
      </c>
      <c r="BOS36" s="1112">
        <f t="shared" si="2338"/>
        <v>0</v>
      </c>
      <c r="BOT36" s="1112">
        <f t="shared" si="2338"/>
        <v>0</v>
      </c>
      <c r="BOU36" s="1112">
        <f t="shared" si="2338"/>
        <v>0</v>
      </c>
      <c r="BOV36" s="1112">
        <f t="shared" si="2338"/>
        <v>0</v>
      </c>
      <c r="BOW36" s="1112">
        <f t="shared" si="2338"/>
        <v>0</v>
      </c>
      <c r="BOX36" s="1112">
        <f t="shared" si="2338"/>
        <v>0</v>
      </c>
      <c r="BOY36" s="1112">
        <f t="shared" si="2338"/>
        <v>0</v>
      </c>
      <c r="BOZ36" s="1112">
        <f t="shared" si="2338"/>
        <v>0</v>
      </c>
      <c r="BPA36" s="1112">
        <f t="shared" si="2338"/>
        <v>0</v>
      </c>
      <c r="BPB36" s="1113">
        <f t="shared" si="2338"/>
        <v>0</v>
      </c>
      <c r="BPD36" s="1120">
        <f t="shared" ref="BPD36:BPQ36" si="2339">SUM(BPD37:BPD42)</f>
        <v>0</v>
      </c>
      <c r="BPE36" s="1112">
        <f t="shared" si="2339"/>
        <v>0</v>
      </c>
      <c r="BPF36" s="1112">
        <f t="shared" si="2339"/>
        <v>0</v>
      </c>
      <c r="BPG36" s="1112">
        <f t="shared" si="2339"/>
        <v>0</v>
      </c>
      <c r="BPH36" s="1112">
        <f t="shared" si="2339"/>
        <v>0</v>
      </c>
      <c r="BPI36" s="1112">
        <f t="shared" si="2339"/>
        <v>0</v>
      </c>
      <c r="BPJ36" s="1112">
        <f t="shared" si="2339"/>
        <v>0</v>
      </c>
      <c r="BPK36" s="1112">
        <f t="shared" si="2339"/>
        <v>0</v>
      </c>
      <c r="BPL36" s="1112">
        <f t="shared" si="2339"/>
        <v>0</v>
      </c>
      <c r="BPM36" s="1112">
        <f t="shared" si="2339"/>
        <v>0</v>
      </c>
      <c r="BPN36" s="1112">
        <f t="shared" si="2339"/>
        <v>0</v>
      </c>
      <c r="BPO36" s="1112">
        <f t="shared" si="2339"/>
        <v>0</v>
      </c>
      <c r="BPP36" s="1112">
        <f t="shared" si="2339"/>
        <v>0</v>
      </c>
      <c r="BPQ36" s="1113">
        <f t="shared" si="2339"/>
        <v>0</v>
      </c>
      <c r="BPS36" s="1120">
        <f t="shared" ref="BPS36:BQF36" si="2340">SUM(BPS37:BPS42)</f>
        <v>0</v>
      </c>
      <c r="BPT36" s="1112">
        <f t="shared" si="2340"/>
        <v>0</v>
      </c>
      <c r="BPU36" s="1112">
        <f t="shared" si="2340"/>
        <v>0</v>
      </c>
      <c r="BPV36" s="1112">
        <f t="shared" si="2340"/>
        <v>0</v>
      </c>
      <c r="BPW36" s="1112">
        <f t="shared" si="2340"/>
        <v>0</v>
      </c>
      <c r="BPX36" s="1112">
        <f t="shared" si="2340"/>
        <v>0</v>
      </c>
      <c r="BPY36" s="1112">
        <f t="shared" si="2340"/>
        <v>0</v>
      </c>
      <c r="BPZ36" s="1112">
        <f t="shared" si="2340"/>
        <v>0</v>
      </c>
      <c r="BQA36" s="1112">
        <f t="shared" si="2340"/>
        <v>0</v>
      </c>
      <c r="BQB36" s="1112">
        <f t="shared" si="2340"/>
        <v>0</v>
      </c>
      <c r="BQC36" s="1112">
        <f t="shared" si="2340"/>
        <v>0</v>
      </c>
      <c r="BQD36" s="1112">
        <f t="shared" si="2340"/>
        <v>0</v>
      </c>
      <c r="BQE36" s="1112">
        <f t="shared" si="2340"/>
        <v>0</v>
      </c>
      <c r="BQF36" s="1113">
        <f t="shared" si="2340"/>
        <v>0</v>
      </c>
      <c r="BQH36" s="1120">
        <f t="shared" ref="BQH36:BQU36" si="2341">SUM(BQH37:BQH42)</f>
        <v>0</v>
      </c>
      <c r="BQI36" s="1112">
        <f t="shared" si="2341"/>
        <v>0</v>
      </c>
      <c r="BQJ36" s="1112">
        <f t="shared" si="2341"/>
        <v>0</v>
      </c>
      <c r="BQK36" s="1112">
        <f t="shared" si="2341"/>
        <v>0</v>
      </c>
      <c r="BQL36" s="1112">
        <f t="shared" si="2341"/>
        <v>0</v>
      </c>
      <c r="BQM36" s="1112">
        <f t="shared" si="2341"/>
        <v>0</v>
      </c>
      <c r="BQN36" s="1112">
        <f t="shared" si="2341"/>
        <v>0</v>
      </c>
      <c r="BQO36" s="1112">
        <f t="shared" si="2341"/>
        <v>0</v>
      </c>
      <c r="BQP36" s="1112">
        <f t="shared" si="2341"/>
        <v>0</v>
      </c>
      <c r="BQQ36" s="1112">
        <f t="shared" si="2341"/>
        <v>0</v>
      </c>
      <c r="BQR36" s="1112">
        <f t="shared" si="2341"/>
        <v>0</v>
      </c>
      <c r="BQS36" s="1112">
        <f t="shared" si="2341"/>
        <v>0</v>
      </c>
      <c r="BQT36" s="1112">
        <f t="shared" si="2341"/>
        <v>0</v>
      </c>
      <c r="BQU36" s="1113">
        <f t="shared" si="2341"/>
        <v>0</v>
      </c>
      <c r="BQW36" s="1120">
        <f t="shared" ref="BQW36:BRJ36" si="2342">SUM(BQW37:BQW42)</f>
        <v>0</v>
      </c>
      <c r="BQX36" s="1112">
        <f t="shared" si="2342"/>
        <v>0</v>
      </c>
      <c r="BQY36" s="1112">
        <f t="shared" si="2342"/>
        <v>0</v>
      </c>
      <c r="BQZ36" s="1112">
        <f t="shared" si="2342"/>
        <v>0</v>
      </c>
      <c r="BRA36" s="1112">
        <f t="shared" si="2342"/>
        <v>0</v>
      </c>
      <c r="BRB36" s="1112">
        <f t="shared" si="2342"/>
        <v>0</v>
      </c>
      <c r="BRC36" s="1112">
        <f t="shared" si="2342"/>
        <v>0</v>
      </c>
      <c r="BRD36" s="1112">
        <f t="shared" si="2342"/>
        <v>0</v>
      </c>
      <c r="BRE36" s="1112">
        <f t="shared" si="2342"/>
        <v>0</v>
      </c>
      <c r="BRF36" s="1112">
        <f t="shared" si="2342"/>
        <v>0</v>
      </c>
      <c r="BRG36" s="1112">
        <f t="shared" si="2342"/>
        <v>0</v>
      </c>
      <c r="BRH36" s="1112">
        <f t="shared" si="2342"/>
        <v>0</v>
      </c>
      <c r="BRI36" s="1112">
        <f t="shared" si="2342"/>
        <v>0</v>
      </c>
      <c r="BRJ36" s="1113">
        <f t="shared" si="2342"/>
        <v>0</v>
      </c>
      <c r="BRL36" s="1120">
        <f t="shared" ref="BRL36:BRY36" si="2343">SUM(BRL37:BRL42)</f>
        <v>0</v>
      </c>
      <c r="BRM36" s="1112">
        <f t="shared" si="2343"/>
        <v>0</v>
      </c>
      <c r="BRN36" s="1112">
        <f t="shared" si="2343"/>
        <v>0</v>
      </c>
      <c r="BRO36" s="1112">
        <f t="shared" si="2343"/>
        <v>0</v>
      </c>
      <c r="BRP36" s="1112">
        <f t="shared" si="2343"/>
        <v>0</v>
      </c>
      <c r="BRQ36" s="1112">
        <f t="shared" si="2343"/>
        <v>0</v>
      </c>
      <c r="BRR36" s="1112">
        <f t="shared" si="2343"/>
        <v>0</v>
      </c>
      <c r="BRS36" s="1112">
        <f t="shared" si="2343"/>
        <v>0</v>
      </c>
      <c r="BRT36" s="1112">
        <f t="shared" si="2343"/>
        <v>0</v>
      </c>
      <c r="BRU36" s="1112">
        <f t="shared" si="2343"/>
        <v>0</v>
      </c>
      <c r="BRV36" s="1112">
        <f t="shared" si="2343"/>
        <v>0</v>
      </c>
      <c r="BRW36" s="1112">
        <f t="shared" si="2343"/>
        <v>0</v>
      </c>
      <c r="BRX36" s="1112">
        <f t="shared" si="2343"/>
        <v>0</v>
      </c>
      <c r="BRY36" s="1113">
        <f t="shared" si="2343"/>
        <v>0</v>
      </c>
      <c r="BSA36" s="1120">
        <f t="shared" ref="BSA36:BSN36" si="2344">SUM(BSA37:BSA42)</f>
        <v>0</v>
      </c>
      <c r="BSB36" s="1112">
        <f t="shared" si="2344"/>
        <v>0</v>
      </c>
      <c r="BSC36" s="1112">
        <f t="shared" si="2344"/>
        <v>0</v>
      </c>
      <c r="BSD36" s="1112">
        <f t="shared" si="2344"/>
        <v>0</v>
      </c>
      <c r="BSE36" s="1112">
        <f t="shared" si="2344"/>
        <v>0</v>
      </c>
      <c r="BSF36" s="1112">
        <f t="shared" si="2344"/>
        <v>0</v>
      </c>
      <c r="BSG36" s="1112">
        <f t="shared" si="2344"/>
        <v>0</v>
      </c>
      <c r="BSH36" s="1112">
        <f t="shared" si="2344"/>
        <v>0</v>
      </c>
      <c r="BSI36" s="1112">
        <f t="shared" si="2344"/>
        <v>0</v>
      </c>
      <c r="BSJ36" s="1112">
        <f t="shared" si="2344"/>
        <v>0</v>
      </c>
      <c r="BSK36" s="1112">
        <f t="shared" si="2344"/>
        <v>0</v>
      </c>
      <c r="BSL36" s="1112">
        <f t="shared" si="2344"/>
        <v>0</v>
      </c>
      <c r="BSM36" s="1112">
        <f t="shared" si="2344"/>
        <v>0</v>
      </c>
      <c r="BSN36" s="1113">
        <f t="shared" si="2344"/>
        <v>0</v>
      </c>
      <c r="BSP36" s="1120">
        <f t="shared" ref="BSP36:BTC36" si="2345">SUM(BSP37:BSP42)</f>
        <v>0</v>
      </c>
      <c r="BSQ36" s="1112">
        <f t="shared" si="2345"/>
        <v>0</v>
      </c>
      <c r="BSR36" s="1112">
        <f t="shared" si="2345"/>
        <v>0</v>
      </c>
      <c r="BSS36" s="1112">
        <f t="shared" si="2345"/>
        <v>0</v>
      </c>
      <c r="BST36" s="1112">
        <f t="shared" si="2345"/>
        <v>0</v>
      </c>
      <c r="BSU36" s="1112">
        <f t="shared" si="2345"/>
        <v>0</v>
      </c>
      <c r="BSV36" s="1112">
        <f t="shared" si="2345"/>
        <v>0</v>
      </c>
      <c r="BSW36" s="1112">
        <f t="shared" si="2345"/>
        <v>0</v>
      </c>
      <c r="BSX36" s="1112">
        <f t="shared" si="2345"/>
        <v>0</v>
      </c>
      <c r="BSY36" s="1112">
        <f t="shared" si="2345"/>
        <v>0</v>
      </c>
      <c r="BSZ36" s="1112">
        <f t="shared" si="2345"/>
        <v>0</v>
      </c>
      <c r="BTA36" s="1112">
        <f t="shared" si="2345"/>
        <v>0</v>
      </c>
      <c r="BTB36" s="1112">
        <f t="shared" si="2345"/>
        <v>0</v>
      </c>
      <c r="BTC36" s="1113">
        <f t="shared" si="2345"/>
        <v>0</v>
      </c>
      <c r="BTE36" s="1120">
        <f t="shared" ref="BTE36:BTR36" si="2346">SUM(BTE37:BTE42)</f>
        <v>0</v>
      </c>
      <c r="BTF36" s="1112">
        <f t="shared" si="2346"/>
        <v>0</v>
      </c>
      <c r="BTG36" s="1112">
        <f t="shared" si="2346"/>
        <v>0</v>
      </c>
      <c r="BTH36" s="1112">
        <f t="shared" si="2346"/>
        <v>0</v>
      </c>
      <c r="BTI36" s="1112">
        <f t="shared" si="2346"/>
        <v>0</v>
      </c>
      <c r="BTJ36" s="1112">
        <f t="shared" si="2346"/>
        <v>0</v>
      </c>
      <c r="BTK36" s="1112">
        <f t="shared" si="2346"/>
        <v>0</v>
      </c>
      <c r="BTL36" s="1112">
        <f t="shared" si="2346"/>
        <v>0</v>
      </c>
      <c r="BTM36" s="1112">
        <f t="shared" si="2346"/>
        <v>0</v>
      </c>
      <c r="BTN36" s="1112">
        <f t="shared" si="2346"/>
        <v>0</v>
      </c>
      <c r="BTO36" s="1112">
        <f t="shared" si="2346"/>
        <v>0</v>
      </c>
      <c r="BTP36" s="1112">
        <f t="shared" si="2346"/>
        <v>0</v>
      </c>
      <c r="BTQ36" s="1112">
        <f t="shared" si="2346"/>
        <v>0</v>
      </c>
      <c r="BTR36" s="1113">
        <f t="shared" si="2346"/>
        <v>0</v>
      </c>
      <c r="BTT36" s="1120">
        <f t="shared" ref="BTT36:BUG36" si="2347">SUM(BTT37:BTT42)</f>
        <v>0</v>
      </c>
      <c r="BTU36" s="1112">
        <f t="shared" si="2347"/>
        <v>0</v>
      </c>
      <c r="BTV36" s="1112">
        <f t="shared" si="2347"/>
        <v>0</v>
      </c>
      <c r="BTW36" s="1112">
        <f t="shared" si="2347"/>
        <v>0</v>
      </c>
      <c r="BTX36" s="1112">
        <f t="shared" si="2347"/>
        <v>0</v>
      </c>
      <c r="BTY36" s="1112">
        <f t="shared" si="2347"/>
        <v>0</v>
      </c>
      <c r="BTZ36" s="1112">
        <f t="shared" si="2347"/>
        <v>0</v>
      </c>
      <c r="BUA36" s="1112">
        <f t="shared" si="2347"/>
        <v>0</v>
      </c>
      <c r="BUB36" s="1112">
        <f t="shared" si="2347"/>
        <v>0</v>
      </c>
      <c r="BUC36" s="1112">
        <f t="shared" si="2347"/>
        <v>0</v>
      </c>
      <c r="BUD36" s="1112">
        <f t="shared" si="2347"/>
        <v>0</v>
      </c>
      <c r="BUE36" s="1112">
        <f t="shared" si="2347"/>
        <v>0</v>
      </c>
      <c r="BUF36" s="1112">
        <f t="shared" si="2347"/>
        <v>0</v>
      </c>
      <c r="BUG36" s="1113">
        <f t="shared" si="2347"/>
        <v>0</v>
      </c>
      <c r="BUI36" s="1120">
        <f t="shared" ref="BUI36:BUV36" si="2348">SUM(BUI37:BUI42)</f>
        <v>0</v>
      </c>
      <c r="BUJ36" s="1112">
        <f t="shared" si="2348"/>
        <v>0</v>
      </c>
      <c r="BUK36" s="1112">
        <f t="shared" si="2348"/>
        <v>0</v>
      </c>
      <c r="BUL36" s="1112">
        <f t="shared" si="2348"/>
        <v>0</v>
      </c>
      <c r="BUM36" s="1112">
        <f t="shared" si="2348"/>
        <v>0</v>
      </c>
      <c r="BUN36" s="1112">
        <f t="shared" si="2348"/>
        <v>0</v>
      </c>
      <c r="BUO36" s="1112">
        <f t="shared" si="2348"/>
        <v>0</v>
      </c>
      <c r="BUP36" s="1112">
        <f t="shared" si="2348"/>
        <v>0</v>
      </c>
      <c r="BUQ36" s="1112">
        <f t="shared" si="2348"/>
        <v>0</v>
      </c>
      <c r="BUR36" s="1112">
        <f t="shared" si="2348"/>
        <v>0</v>
      </c>
      <c r="BUS36" s="1112">
        <f t="shared" si="2348"/>
        <v>0</v>
      </c>
      <c r="BUT36" s="1112">
        <f t="shared" si="2348"/>
        <v>0</v>
      </c>
      <c r="BUU36" s="1112">
        <f t="shared" si="2348"/>
        <v>0</v>
      </c>
      <c r="BUV36" s="1113">
        <f t="shared" si="2348"/>
        <v>0</v>
      </c>
      <c r="BUX36" s="1120">
        <f t="shared" ref="BUX36:BVK36" si="2349">SUM(BUX37:BUX42)</f>
        <v>0</v>
      </c>
      <c r="BUY36" s="1112">
        <f t="shared" si="2349"/>
        <v>0</v>
      </c>
      <c r="BUZ36" s="1112">
        <f t="shared" si="2349"/>
        <v>0</v>
      </c>
      <c r="BVA36" s="1112">
        <f t="shared" si="2349"/>
        <v>0</v>
      </c>
      <c r="BVB36" s="1112">
        <f t="shared" si="2349"/>
        <v>0</v>
      </c>
      <c r="BVC36" s="1112">
        <f t="shared" si="2349"/>
        <v>0</v>
      </c>
      <c r="BVD36" s="1112">
        <f t="shared" si="2349"/>
        <v>0</v>
      </c>
      <c r="BVE36" s="1112">
        <f t="shared" si="2349"/>
        <v>0</v>
      </c>
      <c r="BVF36" s="1112">
        <f t="shared" si="2349"/>
        <v>0</v>
      </c>
      <c r="BVG36" s="1112">
        <f t="shared" si="2349"/>
        <v>0</v>
      </c>
      <c r="BVH36" s="1112">
        <f t="shared" si="2349"/>
        <v>0</v>
      </c>
      <c r="BVI36" s="1112">
        <f t="shared" si="2349"/>
        <v>0</v>
      </c>
      <c r="BVJ36" s="1112">
        <f t="shared" si="2349"/>
        <v>0</v>
      </c>
      <c r="BVK36" s="1113">
        <f t="shared" si="2349"/>
        <v>0</v>
      </c>
      <c r="BVM36" s="1120">
        <f t="shared" ref="BVM36:BVZ36" si="2350">SUM(BVM37:BVM42)</f>
        <v>0</v>
      </c>
      <c r="BVN36" s="1112">
        <f t="shared" si="2350"/>
        <v>0</v>
      </c>
      <c r="BVO36" s="1112">
        <f t="shared" si="2350"/>
        <v>0</v>
      </c>
      <c r="BVP36" s="1112">
        <f t="shared" si="2350"/>
        <v>0</v>
      </c>
      <c r="BVQ36" s="1112">
        <f t="shared" si="2350"/>
        <v>0</v>
      </c>
      <c r="BVR36" s="1112">
        <f t="shared" si="2350"/>
        <v>0</v>
      </c>
      <c r="BVS36" s="1112">
        <f t="shared" si="2350"/>
        <v>0</v>
      </c>
      <c r="BVT36" s="1112">
        <f t="shared" si="2350"/>
        <v>0</v>
      </c>
      <c r="BVU36" s="1112">
        <f t="shared" si="2350"/>
        <v>0</v>
      </c>
      <c r="BVV36" s="1112">
        <f t="shared" si="2350"/>
        <v>0</v>
      </c>
      <c r="BVW36" s="1112">
        <f t="shared" si="2350"/>
        <v>0</v>
      </c>
      <c r="BVX36" s="1112">
        <f t="shared" si="2350"/>
        <v>0</v>
      </c>
      <c r="BVY36" s="1112">
        <f t="shared" si="2350"/>
        <v>0</v>
      </c>
      <c r="BVZ36" s="1113">
        <f t="shared" si="2350"/>
        <v>0</v>
      </c>
      <c r="BWB36" s="1120">
        <f t="shared" ref="BWB36:BWO36" si="2351">SUM(BWB37:BWB42)</f>
        <v>0</v>
      </c>
      <c r="BWC36" s="1112">
        <f t="shared" si="2351"/>
        <v>0</v>
      </c>
      <c r="BWD36" s="1112">
        <f t="shared" si="2351"/>
        <v>0</v>
      </c>
      <c r="BWE36" s="1112">
        <f t="shared" si="2351"/>
        <v>0</v>
      </c>
      <c r="BWF36" s="1112">
        <f t="shared" si="2351"/>
        <v>0</v>
      </c>
      <c r="BWG36" s="1112">
        <f t="shared" si="2351"/>
        <v>0</v>
      </c>
      <c r="BWH36" s="1112">
        <f t="shared" si="2351"/>
        <v>0</v>
      </c>
      <c r="BWI36" s="1112">
        <f t="shared" si="2351"/>
        <v>0</v>
      </c>
      <c r="BWJ36" s="1112">
        <f t="shared" si="2351"/>
        <v>0</v>
      </c>
      <c r="BWK36" s="1112">
        <f t="shared" si="2351"/>
        <v>0</v>
      </c>
      <c r="BWL36" s="1112">
        <f t="shared" si="2351"/>
        <v>0</v>
      </c>
      <c r="BWM36" s="1112">
        <f t="shared" si="2351"/>
        <v>0</v>
      </c>
      <c r="BWN36" s="1112">
        <f t="shared" si="2351"/>
        <v>0</v>
      </c>
      <c r="BWO36" s="1113">
        <f t="shared" si="2351"/>
        <v>0</v>
      </c>
    </row>
    <row r="37" spans="2:1965" ht="15" customHeight="1" x14ac:dyDescent="0.2">
      <c r="B37" s="1114" t="s">
        <v>789</v>
      </c>
      <c r="C37" s="1109"/>
      <c r="D37" s="1109"/>
      <c r="E37" s="1109"/>
      <c r="F37" s="1109"/>
      <c r="G37" s="1112">
        <f t="shared" ref="G37:G42" si="2352">C37+D37-E37+F37</f>
        <v>0</v>
      </c>
      <c r="H37" s="1109"/>
      <c r="I37" s="1109"/>
      <c r="J37" s="1109"/>
      <c r="K37" s="1109"/>
      <c r="L37" s="1109"/>
      <c r="M37" s="1111"/>
      <c r="N37" s="1112">
        <f t="shared" ref="N37:N42" si="2353">H37+I37-J37+K37-L37+M37</f>
        <v>0</v>
      </c>
      <c r="O37" s="1126"/>
      <c r="P37" s="1110"/>
      <c r="Q37" s="1109"/>
      <c r="R37" s="1109"/>
      <c r="S37" s="1109"/>
      <c r="T37" s="1109"/>
      <c r="U37" s="1112">
        <f t="shared" ref="U37:U42" si="2354">Q37+R37-S37+T37</f>
        <v>0</v>
      </c>
      <c r="V37" s="1109"/>
      <c r="W37" s="1109"/>
      <c r="X37" s="1109"/>
      <c r="Y37" s="1109"/>
      <c r="Z37" s="1109"/>
      <c r="AA37" s="1111"/>
      <c r="AB37" s="1112">
        <f t="shared" ref="AB37:AB42" si="2355">V37+W37-X37+Y37-Z37+AA37</f>
        <v>0</v>
      </c>
      <c r="AC37" s="1126"/>
      <c r="AD37" s="1110"/>
      <c r="AF37" s="1121"/>
      <c r="AG37" s="1109"/>
      <c r="AH37" s="1109"/>
      <c r="AI37" s="1109"/>
      <c r="AJ37" s="1112">
        <f t="shared" ref="AJ37:AJ42" si="2356">AF37+AG37-AH37+AI37</f>
        <v>0</v>
      </c>
      <c r="AK37" s="1109"/>
      <c r="AL37" s="1109"/>
      <c r="AM37" s="1109"/>
      <c r="AN37" s="1109"/>
      <c r="AO37" s="1109"/>
      <c r="AP37" s="1111"/>
      <c r="AQ37" s="1112">
        <f t="shared" ref="AQ37:AQ42" si="2357">AK37+AL37-AM37+AN37-AO37+AP37</f>
        <v>0</v>
      </c>
      <c r="AR37" s="1126"/>
      <c r="AS37" s="1110"/>
      <c r="AU37" s="1121"/>
      <c r="AV37" s="1109"/>
      <c r="AW37" s="1109"/>
      <c r="AX37" s="1109"/>
      <c r="AY37" s="1112">
        <f t="shared" ref="AY37:AY42" si="2358">AU37+AV37-AW37+AX37</f>
        <v>0</v>
      </c>
      <c r="AZ37" s="1109"/>
      <c r="BA37" s="1109"/>
      <c r="BB37" s="1109"/>
      <c r="BC37" s="1109"/>
      <c r="BD37" s="1109"/>
      <c r="BE37" s="1111"/>
      <c r="BF37" s="1112">
        <f t="shared" ref="BF37:BF42" si="2359">AZ37+BA37-BB37+BC37-BD37+BE37</f>
        <v>0</v>
      </c>
      <c r="BG37" s="1126"/>
      <c r="BH37" s="1110"/>
      <c r="BJ37" s="1121"/>
      <c r="BK37" s="1109"/>
      <c r="BL37" s="1109"/>
      <c r="BM37" s="1109"/>
      <c r="BN37" s="1112">
        <f t="shared" ref="BN37:BN42" si="2360">BJ37+BK37-BL37+BM37</f>
        <v>0</v>
      </c>
      <c r="BO37" s="1109"/>
      <c r="BP37" s="1109"/>
      <c r="BQ37" s="1109"/>
      <c r="BR37" s="1109"/>
      <c r="BS37" s="1109"/>
      <c r="BT37" s="1111"/>
      <c r="BU37" s="1112">
        <f t="shared" ref="BU37:BU42" si="2361">BO37+BP37-BQ37+BR37-BS37+BT37</f>
        <v>0</v>
      </c>
      <c r="BV37" s="1126"/>
      <c r="BW37" s="1110"/>
      <c r="BY37" s="1121"/>
      <c r="BZ37" s="1109"/>
      <c r="CA37" s="1109"/>
      <c r="CB37" s="1109"/>
      <c r="CC37" s="1112">
        <f t="shared" ref="CC37:CC42" si="2362">BY37+BZ37-CA37+CB37</f>
        <v>0</v>
      </c>
      <c r="CD37" s="1109"/>
      <c r="CE37" s="1109"/>
      <c r="CF37" s="1109"/>
      <c r="CG37" s="1109"/>
      <c r="CH37" s="1109"/>
      <c r="CI37" s="1111"/>
      <c r="CJ37" s="1112">
        <f t="shared" ref="CJ37:CJ42" si="2363">CD37+CE37-CF37+CG37-CH37+CI37</f>
        <v>0</v>
      </c>
      <c r="CK37" s="1126"/>
      <c r="CL37" s="1110"/>
      <c r="CN37" s="1121"/>
      <c r="CO37" s="1109"/>
      <c r="CP37" s="1109"/>
      <c r="CQ37" s="1109"/>
      <c r="CR37" s="1112">
        <f t="shared" ref="CR37:CR42" si="2364">CN37+CO37-CP37+CQ37</f>
        <v>0</v>
      </c>
      <c r="CS37" s="1109"/>
      <c r="CT37" s="1109"/>
      <c r="CU37" s="1109"/>
      <c r="CV37" s="1109"/>
      <c r="CW37" s="1109"/>
      <c r="CX37" s="1111"/>
      <c r="CY37" s="1112">
        <f t="shared" ref="CY37:CY42" si="2365">CS37+CT37-CU37+CV37-CW37+CX37</f>
        <v>0</v>
      </c>
      <c r="CZ37" s="1126"/>
      <c r="DA37" s="1110"/>
      <c r="DC37" s="1121"/>
      <c r="DD37" s="1109"/>
      <c r="DE37" s="1109"/>
      <c r="DF37" s="1109"/>
      <c r="DG37" s="1112">
        <f t="shared" ref="DG37:DG42" si="2366">DC37+DD37-DE37+DF37</f>
        <v>0</v>
      </c>
      <c r="DH37" s="1109"/>
      <c r="DI37" s="1109"/>
      <c r="DJ37" s="1109"/>
      <c r="DK37" s="1109"/>
      <c r="DL37" s="1109"/>
      <c r="DM37" s="1111"/>
      <c r="DN37" s="1112">
        <f t="shared" ref="DN37:DN42" si="2367">DH37+DI37-DJ37+DK37-DL37+DM37</f>
        <v>0</v>
      </c>
      <c r="DO37" s="1126"/>
      <c r="DP37" s="1110"/>
      <c r="DR37" s="1121"/>
      <c r="DS37" s="1109"/>
      <c r="DT37" s="1109"/>
      <c r="DU37" s="1109"/>
      <c r="DV37" s="1112">
        <f t="shared" ref="DV37:DV42" si="2368">DR37+DS37-DT37+DU37</f>
        <v>0</v>
      </c>
      <c r="DW37" s="1109"/>
      <c r="DX37" s="1109"/>
      <c r="DY37" s="1109"/>
      <c r="DZ37" s="1109"/>
      <c r="EA37" s="1109"/>
      <c r="EB37" s="1111"/>
      <c r="EC37" s="1112">
        <f t="shared" ref="EC37:EC42" si="2369">DW37+DX37-DY37+DZ37-EA37+EB37</f>
        <v>0</v>
      </c>
      <c r="ED37" s="1126"/>
      <c r="EE37" s="1110"/>
      <c r="EG37" s="1121"/>
      <c r="EH37" s="1109"/>
      <c r="EI37" s="1109"/>
      <c r="EJ37" s="1109"/>
      <c r="EK37" s="1112">
        <f t="shared" ref="EK37:EK42" si="2370">EG37+EH37-EI37+EJ37</f>
        <v>0</v>
      </c>
      <c r="EL37" s="1109"/>
      <c r="EM37" s="1109"/>
      <c r="EN37" s="1109"/>
      <c r="EO37" s="1109"/>
      <c r="EP37" s="1109"/>
      <c r="EQ37" s="1111"/>
      <c r="ER37" s="1112">
        <f t="shared" ref="ER37:ER42" si="2371">EL37+EM37-EN37+EO37-EP37+EQ37</f>
        <v>0</v>
      </c>
      <c r="ES37" s="1126"/>
      <c r="ET37" s="1110"/>
      <c r="EV37" s="1121"/>
      <c r="EW37" s="1109"/>
      <c r="EX37" s="1109"/>
      <c r="EY37" s="1109"/>
      <c r="EZ37" s="1112">
        <f t="shared" ref="EZ37:EZ42" si="2372">EV37+EW37-EX37+EY37</f>
        <v>0</v>
      </c>
      <c r="FA37" s="1109"/>
      <c r="FB37" s="1109"/>
      <c r="FC37" s="1109"/>
      <c r="FD37" s="1109"/>
      <c r="FE37" s="1109"/>
      <c r="FF37" s="1111"/>
      <c r="FG37" s="1112">
        <f t="shared" ref="FG37:FG42" si="2373">FA37+FB37-FC37+FD37-FE37+FF37</f>
        <v>0</v>
      </c>
      <c r="FH37" s="1126"/>
      <c r="FI37" s="1110"/>
      <c r="FK37" s="1121"/>
      <c r="FL37" s="1109"/>
      <c r="FM37" s="1109"/>
      <c r="FN37" s="1109"/>
      <c r="FO37" s="1112">
        <f t="shared" ref="FO37:FO42" si="2374">FK37+FL37-FM37+FN37</f>
        <v>0</v>
      </c>
      <c r="FP37" s="1109"/>
      <c r="FQ37" s="1109"/>
      <c r="FR37" s="1109"/>
      <c r="FS37" s="1109"/>
      <c r="FT37" s="1109"/>
      <c r="FU37" s="1111"/>
      <c r="FV37" s="1112">
        <f t="shared" ref="FV37:FV42" si="2375">FP37+FQ37-FR37+FS37-FT37+FU37</f>
        <v>0</v>
      </c>
      <c r="FW37" s="1126"/>
      <c r="FX37" s="1110"/>
      <c r="FZ37" s="1121"/>
      <c r="GA37" s="1109"/>
      <c r="GB37" s="1109"/>
      <c r="GC37" s="1109"/>
      <c r="GD37" s="1112">
        <f t="shared" ref="GD37:GD42" si="2376">FZ37+GA37-GB37+GC37</f>
        <v>0</v>
      </c>
      <c r="GE37" s="1109"/>
      <c r="GF37" s="1109"/>
      <c r="GG37" s="1109"/>
      <c r="GH37" s="1109"/>
      <c r="GI37" s="1109"/>
      <c r="GJ37" s="1111"/>
      <c r="GK37" s="1112">
        <f t="shared" ref="GK37:GK42" si="2377">GE37+GF37-GG37+GH37-GI37+GJ37</f>
        <v>0</v>
      </c>
      <c r="GL37" s="1126"/>
      <c r="GM37" s="1110"/>
      <c r="GO37" s="1121"/>
      <c r="GP37" s="1109"/>
      <c r="GQ37" s="1109"/>
      <c r="GR37" s="1109"/>
      <c r="GS37" s="1112">
        <f t="shared" ref="GS37:GS42" si="2378">GO37+GP37-GQ37+GR37</f>
        <v>0</v>
      </c>
      <c r="GT37" s="1109"/>
      <c r="GU37" s="1109"/>
      <c r="GV37" s="1109"/>
      <c r="GW37" s="1109"/>
      <c r="GX37" s="1109"/>
      <c r="GY37" s="1111"/>
      <c r="GZ37" s="1112">
        <f t="shared" ref="GZ37:GZ42" si="2379">GT37+GU37-GV37+GW37-GX37+GY37</f>
        <v>0</v>
      </c>
      <c r="HA37" s="1126"/>
      <c r="HB37" s="1110"/>
      <c r="HD37" s="1121"/>
      <c r="HE37" s="1109"/>
      <c r="HF37" s="1109"/>
      <c r="HG37" s="1109"/>
      <c r="HH37" s="1112">
        <f t="shared" ref="HH37:HH42" si="2380">HD37+HE37-HF37+HG37</f>
        <v>0</v>
      </c>
      <c r="HI37" s="1109"/>
      <c r="HJ37" s="1109"/>
      <c r="HK37" s="1109"/>
      <c r="HL37" s="1109"/>
      <c r="HM37" s="1109"/>
      <c r="HN37" s="1111"/>
      <c r="HO37" s="1112">
        <f t="shared" ref="HO37:HO42" si="2381">HI37+HJ37-HK37+HL37-HM37+HN37</f>
        <v>0</v>
      </c>
      <c r="HP37" s="1126"/>
      <c r="HQ37" s="1110"/>
      <c r="HS37" s="1121"/>
      <c r="HT37" s="1109"/>
      <c r="HU37" s="1109"/>
      <c r="HV37" s="1109"/>
      <c r="HW37" s="1112">
        <f t="shared" ref="HW37:HW42" si="2382">HS37+HT37-HU37+HV37</f>
        <v>0</v>
      </c>
      <c r="HX37" s="1109"/>
      <c r="HY37" s="1109"/>
      <c r="HZ37" s="1109"/>
      <c r="IA37" s="1109"/>
      <c r="IB37" s="1109"/>
      <c r="IC37" s="1111"/>
      <c r="ID37" s="1112">
        <f t="shared" ref="ID37:ID42" si="2383">HX37+HY37-HZ37+IA37-IB37+IC37</f>
        <v>0</v>
      </c>
      <c r="IE37" s="1126"/>
      <c r="IF37" s="1110"/>
      <c r="IH37" s="1121"/>
      <c r="II37" s="1109"/>
      <c r="IJ37" s="1109"/>
      <c r="IK37" s="1109"/>
      <c r="IL37" s="1112">
        <f t="shared" ref="IL37:IL42" si="2384">IH37+II37-IJ37+IK37</f>
        <v>0</v>
      </c>
      <c r="IM37" s="1109"/>
      <c r="IN37" s="1109"/>
      <c r="IO37" s="1109"/>
      <c r="IP37" s="1109"/>
      <c r="IQ37" s="1109"/>
      <c r="IR37" s="1111"/>
      <c r="IS37" s="1112">
        <f t="shared" ref="IS37:IS42" si="2385">IM37+IN37-IO37+IP37-IQ37+IR37</f>
        <v>0</v>
      </c>
      <c r="IT37" s="1126"/>
      <c r="IU37" s="1110"/>
      <c r="IW37" s="1121"/>
      <c r="IX37" s="1109"/>
      <c r="IY37" s="1109"/>
      <c r="IZ37" s="1109"/>
      <c r="JA37" s="1112">
        <f t="shared" ref="JA37:JA42" si="2386">IW37+IX37-IY37+IZ37</f>
        <v>0</v>
      </c>
      <c r="JB37" s="1109"/>
      <c r="JC37" s="1109"/>
      <c r="JD37" s="1109"/>
      <c r="JE37" s="1109"/>
      <c r="JF37" s="1109"/>
      <c r="JG37" s="1111"/>
      <c r="JH37" s="1112">
        <f t="shared" ref="JH37:JH42" si="2387">JB37+JC37-JD37+JE37-JF37+JG37</f>
        <v>0</v>
      </c>
      <c r="JI37" s="1126"/>
      <c r="JJ37" s="1110"/>
      <c r="JL37" s="1121"/>
      <c r="JM37" s="1109"/>
      <c r="JN37" s="1109"/>
      <c r="JO37" s="1109"/>
      <c r="JP37" s="1112">
        <f t="shared" ref="JP37:JP42" si="2388">JL37+JM37-JN37+JO37</f>
        <v>0</v>
      </c>
      <c r="JQ37" s="1109"/>
      <c r="JR37" s="1109"/>
      <c r="JS37" s="1109"/>
      <c r="JT37" s="1109"/>
      <c r="JU37" s="1109"/>
      <c r="JV37" s="1111"/>
      <c r="JW37" s="1112">
        <f t="shared" ref="JW37:JW42" si="2389">JQ37+JR37-JS37+JT37-JU37+JV37</f>
        <v>0</v>
      </c>
      <c r="JX37" s="1126"/>
      <c r="JY37" s="1110"/>
      <c r="KA37" s="1121"/>
      <c r="KB37" s="1109"/>
      <c r="KC37" s="1109"/>
      <c r="KD37" s="1109"/>
      <c r="KE37" s="1112">
        <f t="shared" ref="KE37:KE42" si="2390">KA37+KB37-KC37+KD37</f>
        <v>0</v>
      </c>
      <c r="KF37" s="1109"/>
      <c r="KG37" s="1109"/>
      <c r="KH37" s="1109"/>
      <c r="KI37" s="1109"/>
      <c r="KJ37" s="1109"/>
      <c r="KK37" s="1111"/>
      <c r="KL37" s="1112">
        <f t="shared" ref="KL37:KL42" si="2391">KF37+KG37-KH37+KI37-KJ37+KK37</f>
        <v>0</v>
      </c>
      <c r="KM37" s="1126"/>
      <c r="KN37" s="1110"/>
      <c r="KP37" s="1121"/>
      <c r="KQ37" s="1109"/>
      <c r="KR37" s="1109"/>
      <c r="KS37" s="1109"/>
      <c r="KT37" s="1112">
        <f t="shared" ref="KT37:KT42" si="2392">KP37+KQ37-KR37+KS37</f>
        <v>0</v>
      </c>
      <c r="KU37" s="1109"/>
      <c r="KV37" s="1109"/>
      <c r="KW37" s="1109"/>
      <c r="KX37" s="1109"/>
      <c r="KY37" s="1109"/>
      <c r="KZ37" s="1111"/>
      <c r="LA37" s="1112">
        <f t="shared" ref="LA37:LA42" si="2393">KU37+KV37-KW37+KX37-KY37+KZ37</f>
        <v>0</v>
      </c>
      <c r="LB37" s="1126"/>
      <c r="LC37" s="1110"/>
      <c r="LE37" s="1121"/>
      <c r="LF37" s="1109"/>
      <c r="LG37" s="1109"/>
      <c r="LH37" s="1109"/>
      <c r="LI37" s="1112">
        <f t="shared" ref="LI37:LI42" si="2394">LE37+LF37-LG37+LH37</f>
        <v>0</v>
      </c>
      <c r="LJ37" s="1109"/>
      <c r="LK37" s="1109"/>
      <c r="LL37" s="1109"/>
      <c r="LM37" s="1109"/>
      <c r="LN37" s="1109"/>
      <c r="LO37" s="1111"/>
      <c r="LP37" s="1112">
        <f t="shared" ref="LP37:LP42" si="2395">LJ37+LK37-LL37+LM37-LN37+LO37</f>
        <v>0</v>
      </c>
      <c r="LQ37" s="1126"/>
      <c r="LR37" s="1110"/>
      <c r="LT37" s="1121"/>
      <c r="LU37" s="1109"/>
      <c r="LV37" s="1109"/>
      <c r="LW37" s="1109"/>
      <c r="LX37" s="1112">
        <f t="shared" ref="LX37:LX42" si="2396">LT37+LU37-LV37+LW37</f>
        <v>0</v>
      </c>
      <c r="LY37" s="1109"/>
      <c r="LZ37" s="1109"/>
      <c r="MA37" s="1109"/>
      <c r="MB37" s="1109"/>
      <c r="MC37" s="1109"/>
      <c r="MD37" s="1111"/>
      <c r="ME37" s="1112">
        <f t="shared" ref="ME37:ME42" si="2397">LY37+LZ37-MA37+MB37-MC37+MD37</f>
        <v>0</v>
      </c>
      <c r="MF37" s="1126"/>
      <c r="MG37" s="1110"/>
      <c r="MI37" s="1121"/>
      <c r="MJ37" s="1109"/>
      <c r="MK37" s="1109"/>
      <c r="ML37" s="1109"/>
      <c r="MM37" s="1112">
        <f t="shared" ref="MM37:MM42" si="2398">MI37+MJ37-MK37+ML37</f>
        <v>0</v>
      </c>
      <c r="MN37" s="1109"/>
      <c r="MO37" s="1109"/>
      <c r="MP37" s="1109"/>
      <c r="MQ37" s="1109"/>
      <c r="MR37" s="1109"/>
      <c r="MS37" s="1111"/>
      <c r="MT37" s="1112">
        <f t="shared" ref="MT37:MT42" si="2399">MN37+MO37-MP37+MQ37-MR37+MS37</f>
        <v>0</v>
      </c>
      <c r="MU37" s="1126"/>
      <c r="MV37" s="1110"/>
      <c r="MX37" s="1121"/>
      <c r="MY37" s="1109"/>
      <c r="MZ37" s="1109"/>
      <c r="NA37" s="1109"/>
      <c r="NB37" s="1112">
        <f t="shared" ref="NB37:NB42" si="2400">MX37+MY37-MZ37+NA37</f>
        <v>0</v>
      </c>
      <c r="NC37" s="1109"/>
      <c r="ND37" s="1109"/>
      <c r="NE37" s="1109"/>
      <c r="NF37" s="1109"/>
      <c r="NG37" s="1109"/>
      <c r="NH37" s="1111"/>
      <c r="NI37" s="1112">
        <f t="shared" ref="NI37:NI42" si="2401">NC37+ND37-NE37+NF37-NG37+NH37</f>
        <v>0</v>
      </c>
      <c r="NJ37" s="1126"/>
      <c r="NK37" s="1110"/>
      <c r="NM37" s="1121"/>
      <c r="NN37" s="1109"/>
      <c r="NO37" s="1109"/>
      <c r="NP37" s="1109"/>
      <c r="NQ37" s="1112">
        <f t="shared" ref="NQ37:NQ42" si="2402">NM37+NN37-NO37+NP37</f>
        <v>0</v>
      </c>
      <c r="NR37" s="1109"/>
      <c r="NS37" s="1109"/>
      <c r="NT37" s="1109"/>
      <c r="NU37" s="1109"/>
      <c r="NV37" s="1109"/>
      <c r="NW37" s="1111"/>
      <c r="NX37" s="1112">
        <f t="shared" ref="NX37:NX42" si="2403">NR37+NS37-NT37+NU37-NV37+NW37</f>
        <v>0</v>
      </c>
      <c r="NY37" s="1126"/>
      <c r="NZ37" s="1110"/>
      <c r="OB37" s="1121"/>
      <c r="OC37" s="1109"/>
      <c r="OD37" s="1109"/>
      <c r="OE37" s="1109"/>
      <c r="OF37" s="1112">
        <f t="shared" ref="OF37:OF42" si="2404">OB37+OC37-OD37+OE37</f>
        <v>0</v>
      </c>
      <c r="OG37" s="1109"/>
      <c r="OH37" s="1109"/>
      <c r="OI37" s="1109"/>
      <c r="OJ37" s="1109"/>
      <c r="OK37" s="1109"/>
      <c r="OL37" s="1111"/>
      <c r="OM37" s="1112">
        <f t="shared" ref="OM37:OM42" si="2405">OG37+OH37-OI37+OJ37-OK37+OL37</f>
        <v>0</v>
      </c>
      <c r="ON37" s="1126"/>
      <c r="OO37" s="1110"/>
      <c r="OQ37" s="1121"/>
      <c r="OR37" s="1109"/>
      <c r="OS37" s="1109"/>
      <c r="OT37" s="1109"/>
      <c r="OU37" s="1112">
        <f t="shared" ref="OU37:OU42" si="2406">OQ37+OR37-OS37+OT37</f>
        <v>0</v>
      </c>
      <c r="OV37" s="1109"/>
      <c r="OW37" s="1109"/>
      <c r="OX37" s="1109"/>
      <c r="OY37" s="1109"/>
      <c r="OZ37" s="1109"/>
      <c r="PA37" s="1111"/>
      <c r="PB37" s="1112">
        <f t="shared" ref="PB37:PB42" si="2407">OV37+OW37-OX37+OY37-OZ37+PA37</f>
        <v>0</v>
      </c>
      <c r="PC37" s="1126"/>
      <c r="PD37" s="1110"/>
      <c r="PF37" s="1121"/>
      <c r="PG37" s="1109"/>
      <c r="PH37" s="1109"/>
      <c r="PI37" s="1109"/>
      <c r="PJ37" s="1112">
        <f t="shared" ref="PJ37:PJ42" si="2408">PF37+PG37-PH37+PI37</f>
        <v>0</v>
      </c>
      <c r="PK37" s="1109"/>
      <c r="PL37" s="1109"/>
      <c r="PM37" s="1109"/>
      <c r="PN37" s="1109"/>
      <c r="PO37" s="1109"/>
      <c r="PP37" s="1111"/>
      <c r="PQ37" s="1112">
        <f t="shared" ref="PQ37:PQ42" si="2409">PK37+PL37-PM37+PN37-PO37+PP37</f>
        <v>0</v>
      </c>
      <c r="PR37" s="1126"/>
      <c r="PS37" s="1110"/>
      <c r="PU37" s="1121"/>
      <c r="PV37" s="1109"/>
      <c r="PW37" s="1109"/>
      <c r="PX37" s="1109"/>
      <c r="PY37" s="1112">
        <f t="shared" ref="PY37:PY42" si="2410">PU37+PV37-PW37+PX37</f>
        <v>0</v>
      </c>
      <c r="PZ37" s="1109"/>
      <c r="QA37" s="1109"/>
      <c r="QB37" s="1109"/>
      <c r="QC37" s="1109"/>
      <c r="QD37" s="1109"/>
      <c r="QE37" s="1111"/>
      <c r="QF37" s="1112">
        <f t="shared" ref="QF37:QF42" si="2411">PZ37+QA37-QB37+QC37-QD37+QE37</f>
        <v>0</v>
      </c>
      <c r="QG37" s="1126"/>
      <c r="QH37" s="1110"/>
      <c r="QJ37" s="1121"/>
      <c r="QK37" s="1109"/>
      <c r="QL37" s="1109"/>
      <c r="QM37" s="1109"/>
      <c r="QN37" s="1112">
        <f t="shared" ref="QN37:QN42" si="2412">QJ37+QK37-QL37+QM37</f>
        <v>0</v>
      </c>
      <c r="QO37" s="1109"/>
      <c r="QP37" s="1109"/>
      <c r="QQ37" s="1109"/>
      <c r="QR37" s="1109"/>
      <c r="QS37" s="1109"/>
      <c r="QT37" s="1111"/>
      <c r="QU37" s="1112">
        <f t="shared" ref="QU37:QU42" si="2413">QO37+QP37-QQ37+QR37-QS37+QT37</f>
        <v>0</v>
      </c>
      <c r="QV37" s="1126"/>
      <c r="QW37" s="1110"/>
      <c r="QY37" s="1121"/>
      <c r="QZ37" s="1109"/>
      <c r="RA37" s="1109"/>
      <c r="RB37" s="1109"/>
      <c r="RC37" s="1112">
        <f t="shared" ref="RC37:RC42" si="2414">QY37+QZ37-RA37+RB37</f>
        <v>0</v>
      </c>
      <c r="RD37" s="1109"/>
      <c r="RE37" s="1109"/>
      <c r="RF37" s="1109"/>
      <c r="RG37" s="1109"/>
      <c r="RH37" s="1109"/>
      <c r="RI37" s="1111"/>
      <c r="RJ37" s="1112">
        <f t="shared" ref="RJ37:RJ42" si="2415">RD37+RE37-RF37+RG37-RH37+RI37</f>
        <v>0</v>
      </c>
      <c r="RK37" s="1126"/>
      <c r="RL37" s="1110"/>
      <c r="RN37" s="1121"/>
      <c r="RO37" s="1109"/>
      <c r="RP37" s="1109"/>
      <c r="RQ37" s="1109"/>
      <c r="RR37" s="1112">
        <f t="shared" ref="RR37:RR42" si="2416">RN37+RO37-RP37+RQ37</f>
        <v>0</v>
      </c>
      <c r="RS37" s="1109"/>
      <c r="RT37" s="1109"/>
      <c r="RU37" s="1109"/>
      <c r="RV37" s="1109"/>
      <c r="RW37" s="1109"/>
      <c r="RX37" s="1111"/>
      <c r="RY37" s="1112">
        <f t="shared" ref="RY37:RY42" si="2417">RS37+RT37-RU37+RV37-RW37+RX37</f>
        <v>0</v>
      </c>
      <c r="RZ37" s="1126"/>
      <c r="SA37" s="1110"/>
      <c r="SC37" s="1121"/>
      <c r="SD37" s="1109"/>
      <c r="SE37" s="1109"/>
      <c r="SF37" s="1109"/>
      <c r="SG37" s="1112">
        <f t="shared" ref="SG37:SG42" si="2418">SC37+SD37-SE37+SF37</f>
        <v>0</v>
      </c>
      <c r="SH37" s="1109"/>
      <c r="SI37" s="1109"/>
      <c r="SJ37" s="1109"/>
      <c r="SK37" s="1109"/>
      <c r="SL37" s="1109"/>
      <c r="SM37" s="1111"/>
      <c r="SN37" s="1112">
        <f t="shared" ref="SN37:SN42" si="2419">SH37+SI37-SJ37+SK37-SL37+SM37</f>
        <v>0</v>
      </c>
      <c r="SO37" s="1126"/>
      <c r="SP37" s="1110"/>
      <c r="SR37" s="1121"/>
      <c r="SS37" s="1109"/>
      <c r="ST37" s="1109"/>
      <c r="SU37" s="1109"/>
      <c r="SV37" s="1112">
        <f t="shared" ref="SV37:SV42" si="2420">SR37+SS37-ST37+SU37</f>
        <v>0</v>
      </c>
      <c r="SW37" s="1109"/>
      <c r="SX37" s="1109"/>
      <c r="SY37" s="1109"/>
      <c r="SZ37" s="1109"/>
      <c r="TA37" s="1109"/>
      <c r="TB37" s="1111"/>
      <c r="TC37" s="1112">
        <f t="shared" ref="TC37:TC42" si="2421">SW37+SX37-SY37+SZ37-TA37+TB37</f>
        <v>0</v>
      </c>
      <c r="TD37" s="1126"/>
      <c r="TE37" s="1110"/>
      <c r="TG37" s="1121"/>
      <c r="TH37" s="1109"/>
      <c r="TI37" s="1109"/>
      <c r="TJ37" s="1109"/>
      <c r="TK37" s="1112">
        <f t="shared" ref="TK37:TK42" si="2422">TG37+TH37-TI37+TJ37</f>
        <v>0</v>
      </c>
      <c r="TL37" s="1109"/>
      <c r="TM37" s="1109"/>
      <c r="TN37" s="1109"/>
      <c r="TO37" s="1109"/>
      <c r="TP37" s="1109"/>
      <c r="TQ37" s="1111"/>
      <c r="TR37" s="1112">
        <f t="shared" ref="TR37:TR42" si="2423">TL37+TM37-TN37+TO37-TP37+TQ37</f>
        <v>0</v>
      </c>
      <c r="TS37" s="1126"/>
      <c r="TT37" s="1110"/>
      <c r="TV37" s="1121"/>
      <c r="TW37" s="1109"/>
      <c r="TX37" s="1109"/>
      <c r="TY37" s="1109"/>
      <c r="TZ37" s="1112">
        <f t="shared" ref="TZ37:TZ42" si="2424">TV37+TW37-TX37+TY37</f>
        <v>0</v>
      </c>
      <c r="UA37" s="1109"/>
      <c r="UB37" s="1109"/>
      <c r="UC37" s="1109"/>
      <c r="UD37" s="1109"/>
      <c r="UE37" s="1109"/>
      <c r="UF37" s="1111"/>
      <c r="UG37" s="1112">
        <f t="shared" ref="UG37:UG42" si="2425">UA37+UB37-UC37+UD37-UE37+UF37</f>
        <v>0</v>
      </c>
      <c r="UH37" s="1126"/>
      <c r="UI37" s="1110"/>
      <c r="UK37" s="1121"/>
      <c r="UL37" s="1109"/>
      <c r="UM37" s="1109"/>
      <c r="UN37" s="1109"/>
      <c r="UO37" s="1112">
        <f t="shared" ref="UO37:UO42" si="2426">UK37+UL37-UM37+UN37</f>
        <v>0</v>
      </c>
      <c r="UP37" s="1109"/>
      <c r="UQ37" s="1109"/>
      <c r="UR37" s="1109"/>
      <c r="US37" s="1109"/>
      <c r="UT37" s="1109"/>
      <c r="UU37" s="1111"/>
      <c r="UV37" s="1112">
        <f t="shared" ref="UV37:UV42" si="2427">UP37+UQ37-UR37+US37-UT37+UU37</f>
        <v>0</v>
      </c>
      <c r="UW37" s="1126"/>
      <c r="UX37" s="1110"/>
      <c r="UZ37" s="1121"/>
      <c r="VA37" s="1109"/>
      <c r="VB37" s="1109"/>
      <c r="VC37" s="1109"/>
      <c r="VD37" s="1112">
        <f t="shared" ref="VD37:VD42" si="2428">UZ37+VA37-VB37+VC37</f>
        <v>0</v>
      </c>
      <c r="VE37" s="1109"/>
      <c r="VF37" s="1109"/>
      <c r="VG37" s="1109"/>
      <c r="VH37" s="1109"/>
      <c r="VI37" s="1109"/>
      <c r="VJ37" s="1111"/>
      <c r="VK37" s="1112">
        <f t="shared" ref="VK37:VK42" si="2429">VE37+VF37-VG37+VH37-VI37+VJ37</f>
        <v>0</v>
      </c>
      <c r="VL37" s="1126"/>
      <c r="VM37" s="1110"/>
      <c r="VO37" s="1121"/>
      <c r="VP37" s="1109"/>
      <c r="VQ37" s="1109"/>
      <c r="VR37" s="1109"/>
      <c r="VS37" s="1112">
        <f t="shared" ref="VS37:VS42" si="2430">VO37+VP37-VQ37+VR37</f>
        <v>0</v>
      </c>
      <c r="VT37" s="1109"/>
      <c r="VU37" s="1109"/>
      <c r="VV37" s="1109"/>
      <c r="VW37" s="1109"/>
      <c r="VX37" s="1109"/>
      <c r="VY37" s="1111"/>
      <c r="VZ37" s="1112">
        <f t="shared" ref="VZ37:VZ42" si="2431">VT37+VU37-VV37+VW37-VX37+VY37</f>
        <v>0</v>
      </c>
      <c r="WA37" s="1126"/>
      <c r="WB37" s="1110"/>
      <c r="WD37" s="1121"/>
      <c r="WE37" s="1109"/>
      <c r="WF37" s="1109"/>
      <c r="WG37" s="1109"/>
      <c r="WH37" s="1112">
        <f t="shared" ref="WH37:WH42" si="2432">WD37+WE37-WF37+WG37</f>
        <v>0</v>
      </c>
      <c r="WI37" s="1109"/>
      <c r="WJ37" s="1109"/>
      <c r="WK37" s="1109"/>
      <c r="WL37" s="1109"/>
      <c r="WM37" s="1109"/>
      <c r="WN37" s="1111"/>
      <c r="WO37" s="1112">
        <f t="shared" ref="WO37:WO42" si="2433">WI37+WJ37-WK37+WL37-WM37+WN37</f>
        <v>0</v>
      </c>
      <c r="WP37" s="1126"/>
      <c r="WQ37" s="1110"/>
      <c r="WS37" s="1121"/>
      <c r="WT37" s="1109"/>
      <c r="WU37" s="1109"/>
      <c r="WV37" s="1109"/>
      <c r="WW37" s="1112">
        <f t="shared" ref="WW37:WW42" si="2434">WS37+WT37-WU37+WV37</f>
        <v>0</v>
      </c>
      <c r="WX37" s="1109"/>
      <c r="WY37" s="1109"/>
      <c r="WZ37" s="1109"/>
      <c r="XA37" s="1109"/>
      <c r="XB37" s="1109"/>
      <c r="XC37" s="1111"/>
      <c r="XD37" s="1112">
        <f t="shared" ref="XD37:XD42" si="2435">WX37+WY37-WZ37+XA37-XB37+XC37</f>
        <v>0</v>
      </c>
      <c r="XE37" s="1126"/>
      <c r="XF37" s="1110"/>
      <c r="XH37" s="1121"/>
      <c r="XI37" s="1109"/>
      <c r="XJ37" s="1109"/>
      <c r="XK37" s="1109"/>
      <c r="XL37" s="1112">
        <f t="shared" ref="XL37:XL42" si="2436">XH37+XI37-XJ37+XK37</f>
        <v>0</v>
      </c>
      <c r="XM37" s="1109"/>
      <c r="XN37" s="1109"/>
      <c r="XO37" s="1109"/>
      <c r="XP37" s="1109"/>
      <c r="XQ37" s="1109"/>
      <c r="XR37" s="1111"/>
      <c r="XS37" s="1112">
        <f t="shared" ref="XS37:XS42" si="2437">XM37+XN37-XO37+XP37-XQ37+XR37</f>
        <v>0</v>
      </c>
      <c r="XT37" s="1126"/>
      <c r="XU37" s="1110"/>
      <c r="XW37" s="1121"/>
      <c r="XX37" s="1109"/>
      <c r="XY37" s="1109"/>
      <c r="XZ37" s="1109"/>
      <c r="YA37" s="1112">
        <f t="shared" ref="YA37:YA42" si="2438">XW37+XX37-XY37+XZ37</f>
        <v>0</v>
      </c>
      <c r="YB37" s="1109"/>
      <c r="YC37" s="1109"/>
      <c r="YD37" s="1109"/>
      <c r="YE37" s="1109"/>
      <c r="YF37" s="1109"/>
      <c r="YG37" s="1111"/>
      <c r="YH37" s="1112">
        <f t="shared" ref="YH37:YH42" si="2439">YB37+YC37-YD37+YE37-YF37+YG37</f>
        <v>0</v>
      </c>
      <c r="YI37" s="1126"/>
      <c r="YJ37" s="1110"/>
      <c r="YL37" s="1121"/>
      <c r="YM37" s="1109"/>
      <c r="YN37" s="1109"/>
      <c r="YO37" s="1109"/>
      <c r="YP37" s="1112">
        <f t="shared" ref="YP37:YP42" si="2440">YL37+YM37-YN37+YO37</f>
        <v>0</v>
      </c>
      <c r="YQ37" s="1109"/>
      <c r="YR37" s="1109"/>
      <c r="YS37" s="1109"/>
      <c r="YT37" s="1109"/>
      <c r="YU37" s="1109"/>
      <c r="YV37" s="1111"/>
      <c r="YW37" s="1112">
        <f t="shared" ref="YW37:YW42" si="2441">YQ37+YR37-YS37+YT37-YU37+YV37</f>
        <v>0</v>
      </c>
      <c r="YX37" s="1126"/>
      <c r="YY37" s="1110"/>
      <c r="ZA37" s="1121"/>
      <c r="ZB37" s="1109"/>
      <c r="ZC37" s="1109"/>
      <c r="ZD37" s="1109"/>
      <c r="ZE37" s="1112">
        <f t="shared" ref="ZE37:ZE42" si="2442">ZA37+ZB37-ZC37+ZD37</f>
        <v>0</v>
      </c>
      <c r="ZF37" s="1109"/>
      <c r="ZG37" s="1109"/>
      <c r="ZH37" s="1109"/>
      <c r="ZI37" s="1109"/>
      <c r="ZJ37" s="1109"/>
      <c r="ZK37" s="1111"/>
      <c r="ZL37" s="1112">
        <f t="shared" ref="ZL37:ZL42" si="2443">ZF37+ZG37-ZH37+ZI37-ZJ37+ZK37</f>
        <v>0</v>
      </c>
      <c r="ZM37" s="1126"/>
      <c r="ZN37" s="1110"/>
      <c r="ZP37" s="1121"/>
      <c r="ZQ37" s="1109"/>
      <c r="ZR37" s="1109"/>
      <c r="ZS37" s="1109"/>
      <c r="ZT37" s="1112">
        <f t="shared" ref="ZT37:ZT42" si="2444">ZP37+ZQ37-ZR37+ZS37</f>
        <v>0</v>
      </c>
      <c r="ZU37" s="1109"/>
      <c r="ZV37" s="1109"/>
      <c r="ZW37" s="1109"/>
      <c r="ZX37" s="1109"/>
      <c r="ZY37" s="1109"/>
      <c r="ZZ37" s="1111"/>
      <c r="AAA37" s="1112">
        <f t="shared" ref="AAA37:AAA42" si="2445">ZU37+ZV37-ZW37+ZX37-ZY37+ZZ37</f>
        <v>0</v>
      </c>
      <c r="AAB37" s="1126"/>
      <c r="AAC37" s="1110"/>
      <c r="AAE37" s="1121"/>
      <c r="AAF37" s="1109"/>
      <c r="AAG37" s="1109"/>
      <c r="AAH37" s="1109"/>
      <c r="AAI37" s="1112">
        <f t="shared" ref="AAI37:AAI42" si="2446">AAE37+AAF37-AAG37+AAH37</f>
        <v>0</v>
      </c>
      <c r="AAJ37" s="1109"/>
      <c r="AAK37" s="1109"/>
      <c r="AAL37" s="1109"/>
      <c r="AAM37" s="1109"/>
      <c r="AAN37" s="1109"/>
      <c r="AAO37" s="1111"/>
      <c r="AAP37" s="1112">
        <f t="shared" ref="AAP37:AAP42" si="2447">AAJ37+AAK37-AAL37+AAM37-AAN37+AAO37</f>
        <v>0</v>
      </c>
      <c r="AAQ37" s="1126"/>
      <c r="AAR37" s="1110"/>
      <c r="AAT37" s="1121"/>
      <c r="AAU37" s="1109"/>
      <c r="AAV37" s="1109"/>
      <c r="AAW37" s="1109"/>
      <c r="AAX37" s="1112">
        <f t="shared" ref="AAX37:AAX42" si="2448">AAT37+AAU37-AAV37+AAW37</f>
        <v>0</v>
      </c>
      <c r="AAY37" s="1109"/>
      <c r="AAZ37" s="1109"/>
      <c r="ABA37" s="1109"/>
      <c r="ABB37" s="1109"/>
      <c r="ABC37" s="1109"/>
      <c r="ABD37" s="1111"/>
      <c r="ABE37" s="1112">
        <f t="shared" ref="ABE37:ABE42" si="2449">AAY37+AAZ37-ABA37+ABB37-ABC37+ABD37</f>
        <v>0</v>
      </c>
      <c r="ABF37" s="1126"/>
      <c r="ABG37" s="1110"/>
      <c r="ABI37" s="1121"/>
      <c r="ABJ37" s="1109"/>
      <c r="ABK37" s="1109"/>
      <c r="ABL37" s="1109"/>
      <c r="ABM37" s="1112">
        <f t="shared" ref="ABM37:ABM42" si="2450">ABI37+ABJ37-ABK37+ABL37</f>
        <v>0</v>
      </c>
      <c r="ABN37" s="1109"/>
      <c r="ABO37" s="1109"/>
      <c r="ABP37" s="1109"/>
      <c r="ABQ37" s="1109"/>
      <c r="ABR37" s="1109"/>
      <c r="ABS37" s="1111"/>
      <c r="ABT37" s="1112">
        <f t="shared" ref="ABT37:ABT42" si="2451">ABN37+ABO37-ABP37+ABQ37-ABR37+ABS37</f>
        <v>0</v>
      </c>
      <c r="ABU37" s="1126"/>
      <c r="ABV37" s="1110"/>
      <c r="ABX37" s="1121"/>
      <c r="ABY37" s="1109"/>
      <c r="ABZ37" s="1109"/>
      <c r="ACA37" s="1109"/>
      <c r="ACB37" s="1112">
        <f t="shared" ref="ACB37:ACB42" si="2452">ABX37+ABY37-ABZ37+ACA37</f>
        <v>0</v>
      </c>
      <c r="ACC37" s="1109"/>
      <c r="ACD37" s="1109"/>
      <c r="ACE37" s="1109"/>
      <c r="ACF37" s="1109"/>
      <c r="ACG37" s="1109"/>
      <c r="ACH37" s="1111"/>
      <c r="ACI37" s="1112">
        <f t="shared" ref="ACI37:ACI42" si="2453">ACC37+ACD37-ACE37+ACF37-ACG37+ACH37</f>
        <v>0</v>
      </c>
      <c r="ACJ37" s="1126"/>
      <c r="ACK37" s="1110"/>
      <c r="ACM37" s="1121"/>
      <c r="ACN37" s="1109"/>
      <c r="ACO37" s="1109"/>
      <c r="ACP37" s="1109"/>
      <c r="ACQ37" s="1112">
        <f t="shared" ref="ACQ37:ACQ42" si="2454">ACM37+ACN37-ACO37+ACP37</f>
        <v>0</v>
      </c>
      <c r="ACR37" s="1109"/>
      <c r="ACS37" s="1109"/>
      <c r="ACT37" s="1109"/>
      <c r="ACU37" s="1109"/>
      <c r="ACV37" s="1109"/>
      <c r="ACW37" s="1111"/>
      <c r="ACX37" s="1112">
        <f t="shared" ref="ACX37:ACX42" si="2455">ACR37+ACS37-ACT37+ACU37-ACV37+ACW37</f>
        <v>0</v>
      </c>
      <c r="ACY37" s="1126"/>
      <c r="ACZ37" s="1110"/>
      <c r="ADB37" s="1121"/>
      <c r="ADC37" s="1109"/>
      <c r="ADD37" s="1109"/>
      <c r="ADE37" s="1109"/>
      <c r="ADF37" s="1112">
        <f t="shared" ref="ADF37:ADF42" si="2456">ADB37+ADC37-ADD37+ADE37</f>
        <v>0</v>
      </c>
      <c r="ADG37" s="1109"/>
      <c r="ADH37" s="1109"/>
      <c r="ADI37" s="1109"/>
      <c r="ADJ37" s="1109"/>
      <c r="ADK37" s="1109"/>
      <c r="ADL37" s="1111"/>
      <c r="ADM37" s="1112">
        <f t="shared" ref="ADM37:ADM42" si="2457">ADG37+ADH37-ADI37+ADJ37-ADK37+ADL37</f>
        <v>0</v>
      </c>
      <c r="ADN37" s="1126"/>
      <c r="ADO37" s="1110"/>
      <c r="ADQ37" s="1121"/>
      <c r="ADR37" s="1109"/>
      <c r="ADS37" s="1109"/>
      <c r="ADT37" s="1109"/>
      <c r="ADU37" s="1112">
        <f t="shared" ref="ADU37:ADU42" si="2458">ADQ37+ADR37-ADS37+ADT37</f>
        <v>0</v>
      </c>
      <c r="ADV37" s="1109"/>
      <c r="ADW37" s="1109"/>
      <c r="ADX37" s="1109"/>
      <c r="ADY37" s="1109"/>
      <c r="ADZ37" s="1109"/>
      <c r="AEA37" s="1111"/>
      <c r="AEB37" s="1112">
        <f t="shared" ref="AEB37:AEB42" si="2459">ADV37+ADW37-ADX37+ADY37-ADZ37+AEA37</f>
        <v>0</v>
      </c>
      <c r="AEC37" s="1126"/>
      <c r="AED37" s="1110"/>
      <c r="AEF37" s="1121"/>
      <c r="AEG37" s="1109"/>
      <c r="AEH37" s="1109"/>
      <c r="AEI37" s="1109"/>
      <c r="AEJ37" s="1112">
        <f t="shared" ref="AEJ37:AEJ42" si="2460">AEF37+AEG37-AEH37+AEI37</f>
        <v>0</v>
      </c>
      <c r="AEK37" s="1109"/>
      <c r="AEL37" s="1109"/>
      <c r="AEM37" s="1109"/>
      <c r="AEN37" s="1109"/>
      <c r="AEO37" s="1109"/>
      <c r="AEP37" s="1111"/>
      <c r="AEQ37" s="1112">
        <f t="shared" ref="AEQ37:AEQ42" si="2461">AEK37+AEL37-AEM37+AEN37-AEO37+AEP37</f>
        <v>0</v>
      </c>
      <c r="AER37" s="1126"/>
      <c r="AES37" s="1110"/>
      <c r="AEU37" s="1121"/>
      <c r="AEV37" s="1109"/>
      <c r="AEW37" s="1109"/>
      <c r="AEX37" s="1109"/>
      <c r="AEY37" s="1112">
        <f t="shared" ref="AEY37:AEY42" si="2462">AEU37+AEV37-AEW37+AEX37</f>
        <v>0</v>
      </c>
      <c r="AEZ37" s="1109"/>
      <c r="AFA37" s="1109"/>
      <c r="AFB37" s="1109"/>
      <c r="AFC37" s="1109"/>
      <c r="AFD37" s="1109"/>
      <c r="AFE37" s="1111"/>
      <c r="AFF37" s="1112">
        <f t="shared" ref="AFF37:AFF42" si="2463">AEZ37+AFA37-AFB37+AFC37-AFD37+AFE37</f>
        <v>0</v>
      </c>
      <c r="AFG37" s="1126"/>
      <c r="AFH37" s="1110"/>
      <c r="AFJ37" s="1121"/>
      <c r="AFK37" s="1109"/>
      <c r="AFL37" s="1109"/>
      <c r="AFM37" s="1109"/>
      <c r="AFN37" s="1112">
        <f t="shared" ref="AFN37:AFN42" si="2464">AFJ37+AFK37-AFL37+AFM37</f>
        <v>0</v>
      </c>
      <c r="AFO37" s="1109"/>
      <c r="AFP37" s="1109"/>
      <c r="AFQ37" s="1109"/>
      <c r="AFR37" s="1109"/>
      <c r="AFS37" s="1109"/>
      <c r="AFT37" s="1111"/>
      <c r="AFU37" s="1112">
        <f t="shared" ref="AFU37:AFU42" si="2465">AFO37+AFP37-AFQ37+AFR37-AFS37+AFT37</f>
        <v>0</v>
      </c>
      <c r="AFV37" s="1126"/>
      <c r="AFW37" s="1110"/>
      <c r="AFY37" s="1121"/>
      <c r="AFZ37" s="1109"/>
      <c r="AGA37" s="1109"/>
      <c r="AGB37" s="1109"/>
      <c r="AGC37" s="1112">
        <f t="shared" ref="AGC37:AGC42" si="2466">AFY37+AFZ37-AGA37+AGB37</f>
        <v>0</v>
      </c>
      <c r="AGD37" s="1109"/>
      <c r="AGE37" s="1109"/>
      <c r="AGF37" s="1109"/>
      <c r="AGG37" s="1109"/>
      <c r="AGH37" s="1109"/>
      <c r="AGI37" s="1111"/>
      <c r="AGJ37" s="1112">
        <f t="shared" ref="AGJ37:AGJ42" si="2467">AGD37+AGE37-AGF37+AGG37-AGH37+AGI37</f>
        <v>0</v>
      </c>
      <c r="AGK37" s="1126"/>
      <c r="AGL37" s="1110"/>
      <c r="AGN37" s="1121"/>
      <c r="AGO37" s="1109"/>
      <c r="AGP37" s="1109"/>
      <c r="AGQ37" s="1109"/>
      <c r="AGR37" s="1112">
        <f t="shared" ref="AGR37:AGR42" si="2468">AGN37+AGO37-AGP37+AGQ37</f>
        <v>0</v>
      </c>
      <c r="AGS37" s="1109"/>
      <c r="AGT37" s="1109"/>
      <c r="AGU37" s="1109"/>
      <c r="AGV37" s="1109"/>
      <c r="AGW37" s="1109"/>
      <c r="AGX37" s="1111"/>
      <c r="AGY37" s="1112">
        <f t="shared" ref="AGY37:AGY42" si="2469">AGS37+AGT37-AGU37+AGV37-AGW37+AGX37</f>
        <v>0</v>
      </c>
      <c r="AGZ37" s="1126"/>
      <c r="AHA37" s="1110"/>
      <c r="AHC37" s="1121"/>
      <c r="AHD37" s="1109"/>
      <c r="AHE37" s="1109"/>
      <c r="AHF37" s="1109"/>
      <c r="AHG37" s="1112">
        <f t="shared" ref="AHG37:AHG42" si="2470">AHC37+AHD37-AHE37+AHF37</f>
        <v>0</v>
      </c>
      <c r="AHH37" s="1109"/>
      <c r="AHI37" s="1109"/>
      <c r="AHJ37" s="1109"/>
      <c r="AHK37" s="1109"/>
      <c r="AHL37" s="1109"/>
      <c r="AHM37" s="1111"/>
      <c r="AHN37" s="1112">
        <f t="shared" ref="AHN37:AHN42" si="2471">AHH37+AHI37-AHJ37+AHK37-AHL37+AHM37</f>
        <v>0</v>
      </c>
      <c r="AHO37" s="1126"/>
      <c r="AHP37" s="1110"/>
      <c r="AHR37" s="1121"/>
      <c r="AHS37" s="1109"/>
      <c r="AHT37" s="1109"/>
      <c r="AHU37" s="1109"/>
      <c r="AHV37" s="1112">
        <f t="shared" ref="AHV37:AHV42" si="2472">AHR37+AHS37-AHT37+AHU37</f>
        <v>0</v>
      </c>
      <c r="AHW37" s="1109"/>
      <c r="AHX37" s="1109"/>
      <c r="AHY37" s="1109"/>
      <c r="AHZ37" s="1109"/>
      <c r="AIA37" s="1109"/>
      <c r="AIB37" s="1111"/>
      <c r="AIC37" s="1112">
        <f t="shared" ref="AIC37:AIC42" si="2473">AHW37+AHX37-AHY37+AHZ37-AIA37+AIB37</f>
        <v>0</v>
      </c>
      <c r="AID37" s="1126"/>
      <c r="AIE37" s="1110"/>
      <c r="AIG37" s="1121"/>
      <c r="AIH37" s="1109"/>
      <c r="AII37" s="1109"/>
      <c r="AIJ37" s="1109"/>
      <c r="AIK37" s="1112">
        <f t="shared" ref="AIK37:AIK42" si="2474">AIG37+AIH37-AII37+AIJ37</f>
        <v>0</v>
      </c>
      <c r="AIL37" s="1109"/>
      <c r="AIM37" s="1109"/>
      <c r="AIN37" s="1109"/>
      <c r="AIO37" s="1109"/>
      <c r="AIP37" s="1109"/>
      <c r="AIQ37" s="1111"/>
      <c r="AIR37" s="1112">
        <f t="shared" ref="AIR37:AIR42" si="2475">AIL37+AIM37-AIN37+AIO37-AIP37+AIQ37</f>
        <v>0</v>
      </c>
      <c r="AIS37" s="1126"/>
      <c r="AIT37" s="1110"/>
      <c r="AIV37" s="1121"/>
      <c r="AIW37" s="1109"/>
      <c r="AIX37" s="1109"/>
      <c r="AIY37" s="1109"/>
      <c r="AIZ37" s="1112">
        <f t="shared" ref="AIZ37:AIZ42" si="2476">AIV37+AIW37-AIX37+AIY37</f>
        <v>0</v>
      </c>
      <c r="AJA37" s="1109"/>
      <c r="AJB37" s="1109"/>
      <c r="AJC37" s="1109"/>
      <c r="AJD37" s="1109"/>
      <c r="AJE37" s="1109"/>
      <c r="AJF37" s="1111"/>
      <c r="AJG37" s="1112">
        <f t="shared" ref="AJG37:AJG42" si="2477">AJA37+AJB37-AJC37+AJD37-AJE37+AJF37</f>
        <v>0</v>
      </c>
      <c r="AJH37" s="1126"/>
      <c r="AJI37" s="1110"/>
      <c r="AJK37" s="1121"/>
      <c r="AJL37" s="1109"/>
      <c r="AJM37" s="1109"/>
      <c r="AJN37" s="1109"/>
      <c r="AJO37" s="1112">
        <f t="shared" ref="AJO37:AJO42" si="2478">AJK37+AJL37-AJM37+AJN37</f>
        <v>0</v>
      </c>
      <c r="AJP37" s="1109"/>
      <c r="AJQ37" s="1109"/>
      <c r="AJR37" s="1109"/>
      <c r="AJS37" s="1109"/>
      <c r="AJT37" s="1109"/>
      <c r="AJU37" s="1111"/>
      <c r="AJV37" s="1112">
        <f t="shared" ref="AJV37:AJV42" si="2479">AJP37+AJQ37-AJR37+AJS37-AJT37+AJU37</f>
        <v>0</v>
      </c>
      <c r="AJW37" s="1126"/>
      <c r="AJX37" s="1110"/>
      <c r="AJZ37" s="1121"/>
      <c r="AKA37" s="1109"/>
      <c r="AKB37" s="1109"/>
      <c r="AKC37" s="1109"/>
      <c r="AKD37" s="1112">
        <f t="shared" ref="AKD37:AKD42" si="2480">AJZ37+AKA37-AKB37+AKC37</f>
        <v>0</v>
      </c>
      <c r="AKE37" s="1109"/>
      <c r="AKF37" s="1109"/>
      <c r="AKG37" s="1109"/>
      <c r="AKH37" s="1109"/>
      <c r="AKI37" s="1109"/>
      <c r="AKJ37" s="1111"/>
      <c r="AKK37" s="1112">
        <f t="shared" ref="AKK37:AKK42" si="2481">AKE37+AKF37-AKG37+AKH37-AKI37+AKJ37</f>
        <v>0</v>
      </c>
      <c r="AKL37" s="1126"/>
      <c r="AKM37" s="1110"/>
      <c r="AKO37" s="1121"/>
      <c r="AKP37" s="1109"/>
      <c r="AKQ37" s="1109"/>
      <c r="AKR37" s="1109"/>
      <c r="AKS37" s="1112">
        <f t="shared" ref="AKS37:AKS42" si="2482">AKO37+AKP37-AKQ37+AKR37</f>
        <v>0</v>
      </c>
      <c r="AKT37" s="1109"/>
      <c r="AKU37" s="1109"/>
      <c r="AKV37" s="1109"/>
      <c r="AKW37" s="1109"/>
      <c r="AKX37" s="1109"/>
      <c r="AKY37" s="1111"/>
      <c r="AKZ37" s="1112">
        <f t="shared" ref="AKZ37:AKZ42" si="2483">AKT37+AKU37-AKV37+AKW37-AKX37+AKY37</f>
        <v>0</v>
      </c>
      <c r="ALA37" s="1126"/>
      <c r="ALB37" s="1110"/>
      <c r="ALD37" s="1121"/>
      <c r="ALE37" s="1109"/>
      <c r="ALF37" s="1109"/>
      <c r="ALG37" s="1109"/>
      <c r="ALH37" s="1112">
        <f t="shared" ref="ALH37:ALH42" si="2484">ALD37+ALE37-ALF37+ALG37</f>
        <v>0</v>
      </c>
      <c r="ALI37" s="1109"/>
      <c r="ALJ37" s="1109"/>
      <c r="ALK37" s="1109"/>
      <c r="ALL37" s="1109"/>
      <c r="ALM37" s="1109"/>
      <c r="ALN37" s="1111"/>
      <c r="ALO37" s="1112">
        <f t="shared" ref="ALO37:ALO42" si="2485">ALI37+ALJ37-ALK37+ALL37-ALM37+ALN37</f>
        <v>0</v>
      </c>
      <c r="ALP37" s="1126"/>
      <c r="ALQ37" s="1110"/>
      <c r="ALS37" s="1121"/>
      <c r="ALT37" s="1109"/>
      <c r="ALU37" s="1109"/>
      <c r="ALV37" s="1109"/>
      <c r="ALW37" s="1112">
        <f t="shared" ref="ALW37:ALW42" si="2486">ALS37+ALT37-ALU37+ALV37</f>
        <v>0</v>
      </c>
      <c r="ALX37" s="1109"/>
      <c r="ALY37" s="1109"/>
      <c r="ALZ37" s="1109"/>
      <c r="AMA37" s="1109"/>
      <c r="AMB37" s="1109"/>
      <c r="AMC37" s="1111"/>
      <c r="AMD37" s="1112">
        <f t="shared" ref="AMD37:AMD42" si="2487">ALX37+ALY37-ALZ37+AMA37-AMB37+AMC37</f>
        <v>0</v>
      </c>
      <c r="AME37" s="1126"/>
      <c r="AMF37" s="1110"/>
      <c r="AMH37" s="1121"/>
      <c r="AMI37" s="1109"/>
      <c r="AMJ37" s="1109"/>
      <c r="AMK37" s="1109"/>
      <c r="AML37" s="1112">
        <f t="shared" ref="AML37:AML42" si="2488">AMH37+AMI37-AMJ37+AMK37</f>
        <v>0</v>
      </c>
      <c r="AMM37" s="1109"/>
      <c r="AMN37" s="1109"/>
      <c r="AMO37" s="1109"/>
      <c r="AMP37" s="1109"/>
      <c r="AMQ37" s="1109"/>
      <c r="AMR37" s="1111"/>
      <c r="AMS37" s="1112">
        <f t="shared" ref="AMS37:AMS42" si="2489">AMM37+AMN37-AMO37+AMP37-AMQ37+AMR37</f>
        <v>0</v>
      </c>
      <c r="AMT37" s="1126"/>
      <c r="AMU37" s="1110"/>
      <c r="AMW37" s="1121"/>
      <c r="AMX37" s="1109"/>
      <c r="AMY37" s="1109"/>
      <c r="AMZ37" s="1109"/>
      <c r="ANA37" s="1112">
        <f t="shared" ref="ANA37:ANA42" si="2490">AMW37+AMX37-AMY37+AMZ37</f>
        <v>0</v>
      </c>
      <c r="ANB37" s="1109"/>
      <c r="ANC37" s="1109"/>
      <c r="AND37" s="1109"/>
      <c r="ANE37" s="1109"/>
      <c r="ANF37" s="1109"/>
      <c r="ANG37" s="1111"/>
      <c r="ANH37" s="1112">
        <f t="shared" ref="ANH37:ANH42" si="2491">ANB37+ANC37-AND37+ANE37-ANF37+ANG37</f>
        <v>0</v>
      </c>
      <c r="ANI37" s="1126"/>
      <c r="ANJ37" s="1110"/>
      <c r="ANL37" s="1121"/>
      <c r="ANM37" s="1109"/>
      <c r="ANN37" s="1109"/>
      <c r="ANO37" s="1109"/>
      <c r="ANP37" s="1112">
        <f t="shared" ref="ANP37:ANP42" si="2492">ANL37+ANM37-ANN37+ANO37</f>
        <v>0</v>
      </c>
      <c r="ANQ37" s="1109"/>
      <c r="ANR37" s="1109"/>
      <c r="ANS37" s="1109"/>
      <c r="ANT37" s="1109"/>
      <c r="ANU37" s="1109"/>
      <c r="ANV37" s="1111"/>
      <c r="ANW37" s="1112">
        <f t="shared" ref="ANW37:ANW42" si="2493">ANQ37+ANR37-ANS37+ANT37-ANU37+ANV37</f>
        <v>0</v>
      </c>
      <c r="ANX37" s="1126"/>
      <c r="ANY37" s="1110"/>
      <c r="AOA37" s="1121"/>
      <c r="AOB37" s="1109"/>
      <c r="AOC37" s="1109"/>
      <c r="AOD37" s="1109"/>
      <c r="AOE37" s="1112">
        <f t="shared" ref="AOE37:AOE42" si="2494">AOA37+AOB37-AOC37+AOD37</f>
        <v>0</v>
      </c>
      <c r="AOF37" s="1109"/>
      <c r="AOG37" s="1109"/>
      <c r="AOH37" s="1109"/>
      <c r="AOI37" s="1109"/>
      <c r="AOJ37" s="1109"/>
      <c r="AOK37" s="1111"/>
      <c r="AOL37" s="1112">
        <f t="shared" ref="AOL37:AOL42" si="2495">AOF37+AOG37-AOH37+AOI37-AOJ37+AOK37</f>
        <v>0</v>
      </c>
      <c r="AOM37" s="1126"/>
      <c r="AON37" s="1110"/>
      <c r="AOP37" s="1121"/>
      <c r="AOQ37" s="1109"/>
      <c r="AOR37" s="1109"/>
      <c r="AOS37" s="1109"/>
      <c r="AOT37" s="1112">
        <f t="shared" ref="AOT37:AOT42" si="2496">AOP37+AOQ37-AOR37+AOS37</f>
        <v>0</v>
      </c>
      <c r="AOU37" s="1109"/>
      <c r="AOV37" s="1109"/>
      <c r="AOW37" s="1109"/>
      <c r="AOX37" s="1109"/>
      <c r="AOY37" s="1109"/>
      <c r="AOZ37" s="1111"/>
      <c r="APA37" s="1112">
        <f t="shared" ref="APA37:APA42" si="2497">AOU37+AOV37-AOW37+AOX37-AOY37+AOZ37</f>
        <v>0</v>
      </c>
      <c r="APB37" s="1126"/>
      <c r="APC37" s="1110"/>
      <c r="APE37" s="1121"/>
      <c r="APF37" s="1109"/>
      <c r="APG37" s="1109"/>
      <c r="APH37" s="1109"/>
      <c r="API37" s="1112">
        <f t="shared" ref="API37:API42" si="2498">APE37+APF37-APG37+APH37</f>
        <v>0</v>
      </c>
      <c r="APJ37" s="1109"/>
      <c r="APK37" s="1109"/>
      <c r="APL37" s="1109"/>
      <c r="APM37" s="1109"/>
      <c r="APN37" s="1109"/>
      <c r="APO37" s="1111"/>
      <c r="APP37" s="1112">
        <f t="shared" ref="APP37:APP42" si="2499">APJ37+APK37-APL37+APM37-APN37+APO37</f>
        <v>0</v>
      </c>
      <c r="APQ37" s="1126"/>
      <c r="APR37" s="1110"/>
      <c r="APT37" s="1121"/>
      <c r="APU37" s="1109"/>
      <c r="APV37" s="1109"/>
      <c r="APW37" s="1109"/>
      <c r="APX37" s="1112">
        <f t="shared" ref="APX37:APX42" si="2500">APT37+APU37-APV37+APW37</f>
        <v>0</v>
      </c>
      <c r="APY37" s="1109"/>
      <c r="APZ37" s="1109"/>
      <c r="AQA37" s="1109"/>
      <c r="AQB37" s="1109"/>
      <c r="AQC37" s="1109"/>
      <c r="AQD37" s="1111"/>
      <c r="AQE37" s="1112">
        <f t="shared" ref="AQE37:AQE42" si="2501">APY37+APZ37-AQA37+AQB37-AQC37+AQD37</f>
        <v>0</v>
      </c>
      <c r="AQF37" s="1126"/>
      <c r="AQG37" s="1110"/>
      <c r="AQI37" s="1121"/>
      <c r="AQJ37" s="1109"/>
      <c r="AQK37" s="1109"/>
      <c r="AQL37" s="1109"/>
      <c r="AQM37" s="1112">
        <f t="shared" ref="AQM37:AQM42" si="2502">AQI37+AQJ37-AQK37+AQL37</f>
        <v>0</v>
      </c>
      <c r="AQN37" s="1109"/>
      <c r="AQO37" s="1109"/>
      <c r="AQP37" s="1109"/>
      <c r="AQQ37" s="1109"/>
      <c r="AQR37" s="1109"/>
      <c r="AQS37" s="1111"/>
      <c r="AQT37" s="1112">
        <f t="shared" ref="AQT37:AQT42" si="2503">AQN37+AQO37-AQP37+AQQ37-AQR37+AQS37</f>
        <v>0</v>
      </c>
      <c r="AQU37" s="1126"/>
      <c r="AQV37" s="1110"/>
      <c r="AQX37" s="1121"/>
      <c r="AQY37" s="1109"/>
      <c r="AQZ37" s="1109"/>
      <c r="ARA37" s="1109"/>
      <c r="ARB37" s="1112">
        <f t="shared" ref="ARB37:ARB42" si="2504">AQX37+AQY37-AQZ37+ARA37</f>
        <v>0</v>
      </c>
      <c r="ARC37" s="1109"/>
      <c r="ARD37" s="1109"/>
      <c r="ARE37" s="1109"/>
      <c r="ARF37" s="1109"/>
      <c r="ARG37" s="1109"/>
      <c r="ARH37" s="1111"/>
      <c r="ARI37" s="1112">
        <f t="shared" ref="ARI37:ARI42" si="2505">ARC37+ARD37-ARE37+ARF37-ARG37+ARH37</f>
        <v>0</v>
      </c>
      <c r="ARJ37" s="1126"/>
      <c r="ARK37" s="1110"/>
      <c r="ARM37" s="1121"/>
      <c r="ARN37" s="1109"/>
      <c r="ARO37" s="1109"/>
      <c r="ARP37" s="1109"/>
      <c r="ARQ37" s="1112">
        <f t="shared" ref="ARQ37:ARQ42" si="2506">ARM37+ARN37-ARO37+ARP37</f>
        <v>0</v>
      </c>
      <c r="ARR37" s="1109"/>
      <c r="ARS37" s="1109"/>
      <c r="ART37" s="1109"/>
      <c r="ARU37" s="1109"/>
      <c r="ARV37" s="1109"/>
      <c r="ARW37" s="1111"/>
      <c r="ARX37" s="1112">
        <f t="shared" ref="ARX37:ARX42" si="2507">ARR37+ARS37-ART37+ARU37-ARV37+ARW37</f>
        <v>0</v>
      </c>
      <c r="ARY37" s="1126"/>
      <c r="ARZ37" s="1110"/>
      <c r="ASB37" s="1121"/>
      <c r="ASC37" s="1109"/>
      <c r="ASD37" s="1109"/>
      <c r="ASE37" s="1109"/>
      <c r="ASF37" s="1112">
        <f t="shared" ref="ASF37:ASF42" si="2508">ASB37+ASC37-ASD37+ASE37</f>
        <v>0</v>
      </c>
      <c r="ASG37" s="1109"/>
      <c r="ASH37" s="1109"/>
      <c r="ASI37" s="1109"/>
      <c r="ASJ37" s="1109"/>
      <c r="ASK37" s="1109"/>
      <c r="ASL37" s="1111"/>
      <c r="ASM37" s="1112">
        <f t="shared" ref="ASM37:ASM42" si="2509">ASG37+ASH37-ASI37+ASJ37-ASK37+ASL37</f>
        <v>0</v>
      </c>
      <c r="ASN37" s="1126"/>
      <c r="ASO37" s="1110"/>
      <c r="ASQ37" s="1121"/>
      <c r="ASR37" s="1109"/>
      <c r="ASS37" s="1109"/>
      <c r="AST37" s="1109"/>
      <c r="ASU37" s="1112">
        <f t="shared" ref="ASU37:ASU42" si="2510">ASQ37+ASR37-ASS37+AST37</f>
        <v>0</v>
      </c>
      <c r="ASV37" s="1109"/>
      <c r="ASW37" s="1109"/>
      <c r="ASX37" s="1109"/>
      <c r="ASY37" s="1109"/>
      <c r="ASZ37" s="1109"/>
      <c r="ATA37" s="1111"/>
      <c r="ATB37" s="1112">
        <f t="shared" ref="ATB37:ATB42" si="2511">ASV37+ASW37-ASX37+ASY37-ASZ37+ATA37</f>
        <v>0</v>
      </c>
      <c r="ATC37" s="1126"/>
      <c r="ATD37" s="1110"/>
      <c r="ATF37" s="1121"/>
      <c r="ATG37" s="1109"/>
      <c r="ATH37" s="1109"/>
      <c r="ATI37" s="1109"/>
      <c r="ATJ37" s="1112">
        <f t="shared" ref="ATJ37:ATJ42" si="2512">ATF37+ATG37-ATH37+ATI37</f>
        <v>0</v>
      </c>
      <c r="ATK37" s="1109"/>
      <c r="ATL37" s="1109"/>
      <c r="ATM37" s="1109"/>
      <c r="ATN37" s="1109"/>
      <c r="ATO37" s="1109"/>
      <c r="ATP37" s="1111"/>
      <c r="ATQ37" s="1112">
        <f t="shared" ref="ATQ37:ATQ42" si="2513">ATK37+ATL37-ATM37+ATN37-ATO37+ATP37</f>
        <v>0</v>
      </c>
      <c r="ATR37" s="1126"/>
      <c r="ATS37" s="1110"/>
      <c r="ATU37" s="1121"/>
      <c r="ATV37" s="1109"/>
      <c r="ATW37" s="1109"/>
      <c r="ATX37" s="1109"/>
      <c r="ATY37" s="1112">
        <f t="shared" ref="ATY37:ATY42" si="2514">ATU37+ATV37-ATW37+ATX37</f>
        <v>0</v>
      </c>
      <c r="ATZ37" s="1109"/>
      <c r="AUA37" s="1109"/>
      <c r="AUB37" s="1109"/>
      <c r="AUC37" s="1109"/>
      <c r="AUD37" s="1109"/>
      <c r="AUE37" s="1111"/>
      <c r="AUF37" s="1112">
        <f t="shared" ref="AUF37:AUF42" si="2515">ATZ37+AUA37-AUB37+AUC37-AUD37+AUE37</f>
        <v>0</v>
      </c>
      <c r="AUG37" s="1126"/>
      <c r="AUH37" s="1110"/>
      <c r="AUJ37" s="1121"/>
      <c r="AUK37" s="1109"/>
      <c r="AUL37" s="1109"/>
      <c r="AUM37" s="1109"/>
      <c r="AUN37" s="1112">
        <f t="shared" ref="AUN37:AUN42" si="2516">AUJ37+AUK37-AUL37+AUM37</f>
        <v>0</v>
      </c>
      <c r="AUO37" s="1109"/>
      <c r="AUP37" s="1109"/>
      <c r="AUQ37" s="1109"/>
      <c r="AUR37" s="1109"/>
      <c r="AUS37" s="1109"/>
      <c r="AUT37" s="1111"/>
      <c r="AUU37" s="1112">
        <f t="shared" ref="AUU37:AUU42" si="2517">AUO37+AUP37-AUQ37+AUR37-AUS37+AUT37</f>
        <v>0</v>
      </c>
      <c r="AUV37" s="1126"/>
      <c r="AUW37" s="1110"/>
      <c r="AUY37" s="1121"/>
      <c r="AUZ37" s="1109"/>
      <c r="AVA37" s="1109"/>
      <c r="AVB37" s="1109"/>
      <c r="AVC37" s="1112">
        <f t="shared" ref="AVC37:AVC42" si="2518">AUY37+AUZ37-AVA37+AVB37</f>
        <v>0</v>
      </c>
      <c r="AVD37" s="1109"/>
      <c r="AVE37" s="1109"/>
      <c r="AVF37" s="1109"/>
      <c r="AVG37" s="1109"/>
      <c r="AVH37" s="1109"/>
      <c r="AVI37" s="1111"/>
      <c r="AVJ37" s="1112">
        <f t="shared" ref="AVJ37:AVJ42" si="2519">AVD37+AVE37-AVF37+AVG37-AVH37+AVI37</f>
        <v>0</v>
      </c>
      <c r="AVK37" s="1126"/>
      <c r="AVL37" s="1110"/>
      <c r="AVN37" s="1121"/>
      <c r="AVO37" s="1109"/>
      <c r="AVP37" s="1109"/>
      <c r="AVQ37" s="1109"/>
      <c r="AVR37" s="1112">
        <f t="shared" ref="AVR37:AVR42" si="2520">AVN37+AVO37-AVP37+AVQ37</f>
        <v>0</v>
      </c>
      <c r="AVS37" s="1109"/>
      <c r="AVT37" s="1109"/>
      <c r="AVU37" s="1109"/>
      <c r="AVV37" s="1109"/>
      <c r="AVW37" s="1109"/>
      <c r="AVX37" s="1111"/>
      <c r="AVY37" s="1112">
        <f t="shared" ref="AVY37:AVY42" si="2521">AVS37+AVT37-AVU37+AVV37-AVW37+AVX37</f>
        <v>0</v>
      </c>
      <c r="AVZ37" s="1126"/>
      <c r="AWA37" s="1110"/>
      <c r="AWC37" s="1121"/>
      <c r="AWD37" s="1109"/>
      <c r="AWE37" s="1109"/>
      <c r="AWF37" s="1109"/>
      <c r="AWG37" s="1112">
        <f t="shared" ref="AWG37:AWG42" si="2522">AWC37+AWD37-AWE37+AWF37</f>
        <v>0</v>
      </c>
      <c r="AWH37" s="1109"/>
      <c r="AWI37" s="1109"/>
      <c r="AWJ37" s="1109"/>
      <c r="AWK37" s="1109"/>
      <c r="AWL37" s="1109"/>
      <c r="AWM37" s="1111"/>
      <c r="AWN37" s="1112">
        <f t="shared" ref="AWN37:AWN42" si="2523">AWH37+AWI37-AWJ37+AWK37-AWL37+AWM37</f>
        <v>0</v>
      </c>
      <c r="AWO37" s="1126"/>
      <c r="AWP37" s="1110"/>
      <c r="AWR37" s="1121"/>
      <c r="AWS37" s="1109"/>
      <c r="AWT37" s="1109"/>
      <c r="AWU37" s="1109"/>
      <c r="AWV37" s="1112">
        <f t="shared" ref="AWV37:AWV42" si="2524">AWR37+AWS37-AWT37+AWU37</f>
        <v>0</v>
      </c>
      <c r="AWW37" s="1109"/>
      <c r="AWX37" s="1109"/>
      <c r="AWY37" s="1109"/>
      <c r="AWZ37" s="1109"/>
      <c r="AXA37" s="1109"/>
      <c r="AXB37" s="1111"/>
      <c r="AXC37" s="1112">
        <f t="shared" ref="AXC37:AXC42" si="2525">AWW37+AWX37-AWY37+AWZ37-AXA37+AXB37</f>
        <v>0</v>
      </c>
      <c r="AXD37" s="1126"/>
      <c r="AXE37" s="1110"/>
      <c r="AXG37" s="1121"/>
      <c r="AXH37" s="1109"/>
      <c r="AXI37" s="1109"/>
      <c r="AXJ37" s="1109"/>
      <c r="AXK37" s="1112">
        <f t="shared" ref="AXK37:AXK42" si="2526">AXG37+AXH37-AXI37+AXJ37</f>
        <v>0</v>
      </c>
      <c r="AXL37" s="1109"/>
      <c r="AXM37" s="1109"/>
      <c r="AXN37" s="1109"/>
      <c r="AXO37" s="1109"/>
      <c r="AXP37" s="1109"/>
      <c r="AXQ37" s="1111"/>
      <c r="AXR37" s="1112">
        <f t="shared" ref="AXR37:AXR42" si="2527">AXL37+AXM37-AXN37+AXO37-AXP37+AXQ37</f>
        <v>0</v>
      </c>
      <c r="AXS37" s="1126"/>
      <c r="AXT37" s="1110"/>
      <c r="AXV37" s="1121"/>
      <c r="AXW37" s="1109"/>
      <c r="AXX37" s="1109"/>
      <c r="AXY37" s="1109"/>
      <c r="AXZ37" s="1112">
        <f t="shared" ref="AXZ37:AXZ42" si="2528">AXV37+AXW37-AXX37+AXY37</f>
        <v>0</v>
      </c>
      <c r="AYA37" s="1109"/>
      <c r="AYB37" s="1109"/>
      <c r="AYC37" s="1109"/>
      <c r="AYD37" s="1109"/>
      <c r="AYE37" s="1109"/>
      <c r="AYF37" s="1111"/>
      <c r="AYG37" s="1112">
        <f t="shared" ref="AYG37:AYG42" si="2529">AYA37+AYB37-AYC37+AYD37-AYE37+AYF37</f>
        <v>0</v>
      </c>
      <c r="AYH37" s="1126"/>
      <c r="AYI37" s="1110"/>
      <c r="AYK37" s="1121"/>
      <c r="AYL37" s="1109"/>
      <c r="AYM37" s="1109"/>
      <c r="AYN37" s="1109"/>
      <c r="AYO37" s="1112">
        <f t="shared" ref="AYO37:AYO42" si="2530">AYK37+AYL37-AYM37+AYN37</f>
        <v>0</v>
      </c>
      <c r="AYP37" s="1109"/>
      <c r="AYQ37" s="1109"/>
      <c r="AYR37" s="1109"/>
      <c r="AYS37" s="1109"/>
      <c r="AYT37" s="1109"/>
      <c r="AYU37" s="1111"/>
      <c r="AYV37" s="1112">
        <f t="shared" ref="AYV37:AYV42" si="2531">AYP37+AYQ37-AYR37+AYS37-AYT37+AYU37</f>
        <v>0</v>
      </c>
      <c r="AYW37" s="1126"/>
      <c r="AYX37" s="1110"/>
      <c r="AYZ37" s="1121"/>
      <c r="AZA37" s="1109"/>
      <c r="AZB37" s="1109"/>
      <c r="AZC37" s="1109"/>
      <c r="AZD37" s="1112">
        <f t="shared" ref="AZD37:AZD42" si="2532">AYZ37+AZA37-AZB37+AZC37</f>
        <v>0</v>
      </c>
      <c r="AZE37" s="1109"/>
      <c r="AZF37" s="1109"/>
      <c r="AZG37" s="1109"/>
      <c r="AZH37" s="1109"/>
      <c r="AZI37" s="1109"/>
      <c r="AZJ37" s="1111"/>
      <c r="AZK37" s="1112">
        <f t="shared" ref="AZK37:AZK42" si="2533">AZE37+AZF37-AZG37+AZH37-AZI37+AZJ37</f>
        <v>0</v>
      </c>
      <c r="AZL37" s="1126"/>
      <c r="AZM37" s="1110"/>
      <c r="AZO37" s="1121"/>
      <c r="AZP37" s="1109"/>
      <c r="AZQ37" s="1109"/>
      <c r="AZR37" s="1109"/>
      <c r="AZS37" s="1112">
        <f t="shared" ref="AZS37:AZS42" si="2534">AZO37+AZP37-AZQ37+AZR37</f>
        <v>0</v>
      </c>
      <c r="AZT37" s="1109"/>
      <c r="AZU37" s="1109"/>
      <c r="AZV37" s="1109"/>
      <c r="AZW37" s="1109"/>
      <c r="AZX37" s="1109"/>
      <c r="AZY37" s="1111"/>
      <c r="AZZ37" s="1112">
        <f t="shared" ref="AZZ37:AZZ42" si="2535">AZT37+AZU37-AZV37+AZW37-AZX37+AZY37</f>
        <v>0</v>
      </c>
      <c r="BAA37" s="1126"/>
      <c r="BAB37" s="1110"/>
      <c r="BAD37" s="1121"/>
      <c r="BAE37" s="1109"/>
      <c r="BAF37" s="1109"/>
      <c r="BAG37" s="1109"/>
      <c r="BAH37" s="1112">
        <f t="shared" ref="BAH37:BAH42" si="2536">BAD37+BAE37-BAF37+BAG37</f>
        <v>0</v>
      </c>
      <c r="BAI37" s="1109"/>
      <c r="BAJ37" s="1109"/>
      <c r="BAK37" s="1109"/>
      <c r="BAL37" s="1109"/>
      <c r="BAM37" s="1109"/>
      <c r="BAN37" s="1111"/>
      <c r="BAO37" s="1112">
        <f t="shared" ref="BAO37:BAO42" si="2537">BAI37+BAJ37-BAK37+BAL37-BAM37+BAN37</f>
        <v>0</v>
      </c>
      <c r="BAP37" s="1126"/>
      <c r="BAQ37" s="1110"/>
      <c r="BAS37" s="1121"/>
      <c r="BAT37" s="1109"/>
      <c r="BAU37" s="1109"/>
      <c r="BAV37" s="1109"/>
      <c r="BAW37" s="1112">
        <f t="shared" ref="BAW37:BAW42" si="2538">BAS37+BAT37-BAU37+BAV37</f>
        <v>0</v>
      </c>
      <c r="BAX37" s="1109"/>
      <c r="BAY37" s="1109"/>
      <c r="BAZ37" s="1109"/>
      <c r="BBA37" s="1109"/>
      <c r="BBB37" s="1109"/>
      <c r="BBC37" s="1111"/>
      <c r="BBD37" s="1112">
        <f t="shared" ref="BBD37:BBD42" si="2539">BAX37+BAY37-BAZ37+BBA37-BBB37+BBC37</f>
        <v>0</v>
      </c>
      <c r="BBE37" s="1126"/>
      <c r="BBF37" s="1110"/>
      <c r="BBH37" s="1121"/>
      <c r="BBI37" s="1109"/>
      <c r="BBJ37" s="1109"/>
      <c r="BBK37" s="1109"/>
      <c r="BBL37" s="1112">
        <f t="shared" ref="BBL37:BBL42" si="2540">BBH37+BBI37-BBJ37+BBK37</f>
        <v>0</v>
      </c>
      <c r="BBM37" s="1109"/>
      <c r="BBN37" s="1109"/>
      <c r="BBO37" s="1109"/>
      <c r="BBP37" s="1109"/>
      <c r="BBQ37" s="1109"/>
      <c r="BBR37" s="1111"/>
      <c r="BBS37" s="1112">
        <f t="shared" ref="BBS37:BBS42" si="2541">BBM37+BBN37-BBO37+BBP37-BBQ37+BBR37</f>
        <v>0</v>
      </c>
      <c r="BBT37" s="1126"/>
      <c r="BBU37" s="1110"/>
      <c r="BBW37" s="1121"/>
      <c r="BBX37" s="1109"/>
      <c r="BBY37" s="1109"/>
      <c r="BBZ37" s="1109"/>
      <c r="BCA37" s="1112">
        <f t="shared" ref="BCA37:BCA42" si="2542">BBW37+BBX37-BBY37+BBZ37</f>
        <v>0</v>
      </c>
      <c r="BCB37" s="1109"/>
      <c r="BCC37" s="1109"/>
      <c r="BCD37" s="1109"/>
      <c r="BCE37" s="1109"/>
      <c r="BCF37" s="1109"/>
      <c r="BCG37" s="1111"/>
      <c r="BCH37" s="1112">
        <f t="shared" ref="BCH37:BCH42" si="2543">BCB37+BCC37-BCD37+BCE37-BCF37+BCG37</f>
        <v>0</v>
      </c>
      <c r="BCI37" s="1126"/>
      <c r="BCJ37" s="1110"/>
      <c r="BCL37" s="1121"/>
      <c r="BCM37" s="1109"/>
      <c r="BCN37" s="1109"/>
      <c r="BCO37" s="1109"/>
      <c r="BCP37" s="1112">
        <f t="shared" ref="BCP37:BCP42" si="2544">BCL37+BCM37-BCN37+BCO37</f>
        <v>0</v>
      </c>
      <c r="BCQ37" s="1109"/>
      <c r="BCR37" s="1109"/>
      <c r="BCS37" s="1109"/>
      <c r="BCT37" s="1109"/>
      <c r="BCU37" s="1109"/>
      <c r="BCV37" s="1111"/>
      <c r="BCW37" s="1112">
        <f t="shared" ref="BCW37:BCW42" si="2545">BCQ37+BCR37-BCS37+BCT37-BCU37+BCV37</f>
        <v>0</v>
      </c>
      <c r="BCX37" s="1126"/>
      <c r="BCY37" s="1110"/>
      <c r="BDA37" s="1121"/>
      <c r="BDB37" s="1109"/>
      <c r="BDC37" s="1109"/>
      <c r="BDD37" s="1109"/>
      <c r="BDE37" s="1112">
        <f t="shared" ref="BDE37:BDE42" si="2546">BDA37+BDB37-BDC37+BDD37</f>
        <v>0</v>
      </c>
      <c r="BDF37" s="1109"/>
      <c r="BDG37" s="1109"/>
      <c r="BDH37" s="1109"/>
      <c r="BDI37" s="1109"/>
      <c r="BDJ37" s="1109"/>
      <c r="BDK37" s="1111"/>
      <c r="BDL37" s="1112">
        <f t="shared" ref="BDL37:BDL42" si="2547">BDF37+BDG37-BDH37+BDI37-BDJ37+BDK37</f>
        <v>0</v>
      </c>
      <c r="BDM37" s="1126"/>
      <c r="BDN37" s="1110"/>
      <c r="BDP37" s="1121"/>
      <c r="BDQ37" s="1109"/>
      <c r="BDR37" s="1109"/>
      <c r="BDS37" s="1109"/>
      <c r="BDT37" s="1112">
        <f t="shared" ref="BDT37:BDT42" si="2548">BDP37+BDQ37-BDR37+BDS37</f>
        <v>0</v>
      </c>
      <c r="BDU37" s="1109"/>
      <c r="BDV37" s="1109"/>
      <c r="BDW37" s="1109"/>
      <c r="BDX37" s="1109"/>
      <c r="BDY37" s="1109"/>
      <c r="BDZ37" s="1111"/>
      <c r="BEA37" s="1112">
        <f t="shared" ref="BEA37:BEA42" si="2549">BDU37+BDV37-BDW37+BDX37-BDY37+BDZ37</f>
        <v>0</v>
      </c>
      <c r="BEB37" s="1126"/>
      <c r="BEC37" s="1110"/>
      <c r="BEE37" s="1121"/>
      <c r="BEF37" s="1109"/>
      <c r="BEG37" s="1109"/>
      <c r="BEH37" s="1109"/>
      <c r="BEI37" s="1112">
        <f t="shared" ref="BEI37:BEI42" si="2550">BEE37+BEF37-BEG37+BEH37</f>
        <v>0</v>
      </c>
      <c r="BEJ37" s="1109"/>
      <c r="BEK37" s="1109"/>
      <c r="BEL37" s="1109"/>
      <c r="BEM37" s="1109"/>
      <c r="BEN37" s="1109"/>
      <c r="BEO37" s="1111"/>
      <c r="BEP37" s="1112">
        <f t="shared" ref="BEP37:BEP42" si="2551">BEJ37+BEK37-BEL37+BEM37-BEN37+BEO37</f>
        <v>0</v>
      </c>
      <c r="BEQ37" s="1126"/>
      <c r="BER37" s="1110"/>
      <c r="BET37" s="1121"/>
      <c r="BEU37" s="1109"/>
      <c r="BEV37" s="1109"/>
      <c r="BEW37" s="1109"/>
      <c r="BEX37" s="1112">
        <f t="shared" ref="BEX37:BEX42" si="2552">BET37+BEU37-BEV37+BEW37</f>
        <v>0</v>
      </c>
      <c r="BEY37" s="1109"/>
      <c r="BEZ37" s="1109"/>
      <c r="BFA37" s="1109"/>
      <c r="BFB37" s="1109"/>
      <c r="BFC37" s="1109"/>
      <c r="BFD37" s="1111"/>
      <c r="BFE37" s="1112">
        <f t="shared" ref="BFE37:BFE42" si="2553">BEY37+BEZ37-BFA37+BFB37-BFC37+BFD37</f>
        <v>0</v>
      </c>
      <c r="BFF37" s="1126"/>
      <c r="BFG37" s="1110"/>
      <c r="BFI37" s="1121"/>
      <c r="BFJ37" s="1109"/>
      <c r="BFK37" s="1109"/>
      <c r="BFL37" s="1109"/>
      <c r="BFM37" s="1112">
        <f t="shared" ref="BFM37:BFM42" si="2554">BFI37+BFJ37-BFK37+BFL37</f>
        <v>0</v>
      </c>
      <c r="BFN37" s="1109"/>
      <c r="BFO37" s="1109"/>
      <c r="BFP37" s="1109"/>
      <c r="BFQ37" s="1109"/>
      <c r="BFR37" s="1109"/>
      <c r="BFS37" s="1111"/>
      <c r="BFT37" s="1112">
        <f t="shared" ref="BFT37:BFT42" si="2555">BFN37+BFO37-BFP37+BFQ37-BFR37+BFS37</f>
        <v>0</v>
      </c>
      <c r="BFU37" s="1126"/>
      <c r="BFV37" s="1110"/>
      <c r="BFX37" s="1121"/>
      <c r="BFY37" s="1109"/>
      <c r="BFZ37" s="1109"/>
      <c r="BGA37" s="1109"/>
      <c r="BGB37" s="1112">
        <f t="shared" ref="BGB37:BGB42" si="2556">BFX37+BFY37-BFZ37+BGA37</f>
        <v>0</v>
      </c>
      <c r="BGC37" s="1109"/>
      <c r="BGD37" s="1109"/>
      <c r="BGE37" s="1109"/>
      <c r="BGF37" s="1109"/>
      <c r="BGG37" s="1109"/>
      <c r="BGH37" s="1111"/>
      <c r="BGI37" s="1112">
        <f t="shared" ref="BGI37:BGI42" si="2557">BGC37+BGD37-BGE37+BGF37-BGG37+BGH37</f>
        <v>0</v>
      </c>
      <c r="BGJ37" s="1126"/>
      <c r="BGK37" s="1110"/>
      <c r="BGM37" s="1121"/>
      <c r="BGN37" s="1109"/>
      <c r="BGO37" s="1109"/>
      <c r="BGP37" s="1109"/>
      <c r="BGQ37" s="1112">
        <f t="shared" ref="BGQ37:BGQ42" si="2558">BGM37+BGN37-BGO37+BGP37</f>
        <v>0</v>
      </c>
      <c r="BGR37" s="1109"/>
      <c r="BGS37" s="1109"/>
      <c r="BGT37" s="1109"/>
      <c r="BGU37" s="1109"/>
      <c r="BGV37" s="1109"/>
      <c r="BGW37" s="1111"/>
      <c r="BGX37" s="1112">
        <f t="shared" ref="BGX37:BGX42" si="2559">BGR37+BGS37-BGT37+BGU37-BGV37+BGW37</f>
        <v>0</v>
      </c>
      <c r="BGY37" s="1126"/>
      <c r="BGZ37" s="1110"/>
      <c r="BHB37" s="1121"/>
      <c r="BHC37" s="1109"/>
      <c r="BHD37" s="1109"/>
      <c r="BHE37" s="1109"/>
      <c r="BHF37" s="1112">
        <f t="shared" ref="BHF37:BHF42" si="2560">BHB37+BHC37-BHD37+BHE37</f>
        <v>0</v>
      </c>
      <c r="BHG37" s="1109"/>
      <c r="BHH37" s="1109"/>
      <c r="BHI37" s="1109"/>
      <c r="BHJ37" s="1109"/>
      <c r="BHK37" s="1109"/>
      <c r="BHL37" s="1111"/>
      <c r="BHM37" s="1112">
        <f t="shared" ref="BHM37:BHM42" si="2561">BHG37+BHH37-BHI37+BHJ37-BHK37+BHL37</f>
        <v>0</v>
      </c>
      <c r="BHN37" s="1126"/>
      <c r="BHO37" s="1110"/>
      <c r="BHQ37" s="1121"/>
      <c r="BHR37" s="1109"/>
      <c r="BHS37" s="1109"/>
      <c r="BHT37" s="1109"/>
      <c r="BHU37" s="1112">
        <f t="shared" ref="BHU37:BHU42" si="2562">BHQ37+BHR37-BHS37+BHT37</f>
        <v>0</v>
      </c>
      <c r="BHV37" s="1109"/>
      <c r="BHW37" s="1109"/>
      <c r="BHX37" s="1109"/>
      <c r="BHY37" s="1109"/>
      <c r="BHZ37" s="1109"/>
      <c r="BIA37" s="1111"/>
      <c r="BIB37" s="1112">
        <f t="shared" ref="BIB37:BIB42" si="2563">BHV37+BHW37-BHX37+BHY37-BHZ37+BIA37</f>
        <v>0</v>
      </c>
      <c r="BIC37" s="1126"/>
      <c r="BID37" s="1110"/>
      <c r="BIF37" s="1121"/>
      <c r="BIG37" s="1109"/>
      <c r="BIH37" s="1109"/>
      <c r="BII37" s="1109"/>
      <c r="BIJ37" s="1112">
        <f t="shared" ref="BIJ37:BIJ42" si="2564">BIF37+BIG37-BIH37+BII37</f>
        <v>0</v>
      </c>
      <c r="BIK37" s="1109"/>
      <c r="BIL37" s="1109"/>
      <c r="BIM37" s="1109"/>
      <c r="BIN37" s="1109"/>
      <c r="BIO37" s="1109"/>
      <c r="BIP37" s="1111"/>
      <c r="BIQ37" s="1112">
        <f t="shared" ref="BIQ37:BIQ42" si="2565">BIK37+BIL37-BIM37+BIN37-BIO37+BIP37</f>
        <v>0</v>
      </c>
      <c r="BIR37" s="1126"/>
      <c r="BIS37" s="1110"/>
      <c r="BIU37" s="1121"/>
      <c r="BIV37" s="1109"/>
      <c r="BIW37" s="1109"/>
      <c r="BIX37" s="1109"/>
      <c r="BIY37" s="1112">
        <f t="shared" ref="BIY37:BIY42" si="2566">BIU37+BIV37-BIW37+BIX37</f>
        <v>0</v>
      </c>
      <c r="BIZ37" s="1109"/>
      <c r="BJA37" s="1109"/>
      <c r="BJB37" s="1109"/>
      <c r="BJC37" s="1109"/>
      <c r="BJD37" s="1109"/>
      <c r="BJE37" s="1111"/>
      <c r="BJF37" s="1112">
        <f t="shared" ref="BJF37:BJF42" si="2567">BIZ37+BJA37-BJB37+BJC37-BJD37+BJE37</f>
        <v>0</v>
      </c>
      <c r="BJG37" s="1126"/>
      <c r="BJH37" s="1110"/>
      <c r="BJJ37" s="1121"/>
      <c r="BJK37" s="1109"/>
      <c r="BJL37" s="1109"/>
      <c r="BJM37" s="1109"/>
      <c r="BJN37" s="1112">
        <f t="shared" ref="BJN37:BJN42" si="2568">BJJ37+BJK37-BJL37+BJM37</f>
        <v>0</v>
      </c>
      <c r="BJO37" s="1109"/>
      <c r="BJP37" s="1109"/>
      <c r="BJQ37" s="1109"/>
      <c r="BJR37" s="1109"/>
      <c r="BJS37" s="1109"/>
      <c r="BJT37" s="1111"/>
      <c r="BJU37" s="1112">
        <f t="shared" ref="BJU37:BJU42" si="2569">BJO37+BJP37-BJQ37+BJR37-BJS37+BJT37</f>
        <v>0</v>
      </c>
      <c r="BJV37" s="1126"/>
      <c r="BJW37" s="1110"/>
      <c r="BJY37" s="1121"/>
      <c r="BJZ37" s="1109"/>
      <c r="BKA37" s="1109"/>
      <c r="BKB37" s="1109"/>
      <c r="BKC37" s="1112">
        <f t="shared" ref="BKC37:BKC42" si="2570">BJY37+BJZ37-BKA37+BKB37</f>
        <v>0</v>
      </c>
      <c r="BKD37" s="1109"/>
      <c r="BKE37" s="1109"/>
      <c r="BKF37" s="1109"/>
      <c r="BKG37" s="1109"/>
      <c r="BKH37" s="1109"/>
      <c r="BKI37" s="1111"/>
      <c r="BKJ37" s="1112">
        <f t="shared" ref="BKJ37:BKJ42" si="2571">BKD37+BKE37-BKF37+BKG37-BKH37+BKI37</f>
        <v>0</v>
      </c>
      <c r="BKK37" s="1126"/>
      <c r="BKL37" s="1110"/>
      <c r="BKN37" s="1121"/>
      <c r="BKO37" s="1109"/>
      <c r="BKP37" s="1109"/>
      <c r="BKQ37" s="1109"/>
      <c r="BKR37" s="1112">
        <f t="shared" ref="BKR37:BKR42" si="2572">BKN37+BKO37-BKP37+BKQ37</f>
        <v>0</v>
      </c>
      <c r="BKS37" s="1109"/>
      <c r="BKT37" s="1109"/>
      <c r="BKU37" s="1109"/>
      <c r="BKV37" s="1109"/>
      <c r="BKW37" s="1109"/>
      <c r="BKX37" s="1111"/>
      <c r="BKY37" s="1112">
        <f t="shared" ref="BKY37:BKY42" si="2573">BKS37+BKT37-BKU37+BKV37-BKW37+BKX37</f>
        <v>0</v>
      </c>
      <c r="BKZ37" s="1126"/>
      <c r="BLA37" s="1110"/>
      <c r="BLC37" s="1121"/>
      <c r="BLD37" s="1109"/>
      <c r="BLE37" s="1109"/>
      <c r="BLF37" s="1109"/>
      <c r="BLG37" s="1112">
        <f t="shared" ref="BLG37:BLG42" si="2574">BLC37+BLD37-BLE37+BLF37</f>
        <v>0</v>
      </c>
      <c r="BLH37" s="1109"/>
      <c r="BLI37" s="1109"/>
      <c r="BLJ37" s="1109"/>
      <c r="BLK37" s="1109"/>
      <c r="BLL37" s="1109"/>
      <c r="BLM37" s="1111"/>
      <c r="BLN37" s="1112">
        <f t="shared" ref="BLN37:BLN42" si="2575">BLH37+BLI37-BLJ37+BLK37-BLL37+BLM37</f>
        <v>0</v>
      </c>
      <c r="BLO37" s="1126"/>
      <c r="BLP37" s="1110"/>
      <c r="BLR37" s="1121"/>
      <c r="BLS37" s="1109"/>
      <c r="BLT37" s="1109"/>
      <c r="BLU37" s="1109"/>
      <c r="BLV37" s="1112">
        <f t="shared" ref="BLV37:BLV42" si="2576">BLR37+BLS37-BLT37+BLU37</f>
        <v>0</v>
      </c>
      <c r="BLW37" s="1109"/>
      <c r="BLX37" s="1109"/>
      <c r="BLY37" s="1109"/>
      <c r="BLZ37" s="1109"/>
      <c r="BMA37" s="1109"/>
      <c r="BMB37" s="1111"/>
      <c r="BMC37" s="1112">
        <f t="shared" ref="BMC37:BMC42" si="2577">BLW37+BLX37-BLY37+BLZ37-BMA37+BMB37</f>
        <v>0</v>
      </c>
      <c r="BMD37" s="1126"/>
      <c r="BME37" s="1110"/>
      <c r="BMG37" s="1121"/>
      <c r="BMH37" s="1109"/>
      <c r="BMI37" s="1109"/>
      <c r="BMJ37" s="1109"/>
      <c r="BMK37" s="1112">
        <f t="shared" ref="BMK37:BMK42" si="2578">BMG37+BMH37-BMI37+BMJ37</f>
        <v>0</v>
      </c>
      <c r="BML37" s="1109"/>
      <c r="BMM37" s="1109"/>
      <c r="BMN37" s="1109"/>
      <c r="BMO37" s="1109"/>
      <c r="BMP37" s="1109"/>
      <c r="BMQ37" s="1111"/>
      <c r="BMR37" s="1112">
        <f t="shared" ref="BMR37:BMR42" si="2579">BML37+BMM37-BMN37+BMO37-BMP37+BMQ37</f>
        <v>0</v>
      </c>
      <c r="BMS37" s="1126"/>
      <c r="BMT37" s="1110"/>
      <c r="BMV37" s="1121"/>
      <c r="BMW37" s="1109"/>
      <c r="BMX37" s="1109"/>
      <c r="BMY37" s="1109"/>
      <c r="BMZ37" s="1112">
        <f t="shared" ref="BMZ37:BMZ42" si="2580">BMV37+BMW37-BMX37+BMY37</f>
        <v>0</v>
      </c>
      <c r="BNA37" s="1109"/>
      <c r="BNB37" s="1109"/>
      <c r="BNC37" s="1109"/>
      <c r="BND37" s="1109"/>
      <c r="BNE37" s="1109"/>
      <c r="BNF37" s="1111"/>
      <c r="BNG37" s="1112">
        <f t="shared" ref="BNG37:BNG42" si="2581">BNA37+BNB37-BNC37+BND37-BNE37+BNF37</f>
        <v>0</v>
      </c>
      <c r="BNH37" s="1126"/>
      <c r="BNI37" s="1110"/>
      <c r="BNK37" s="1121"/>
      <c r="BNL37" s="1109"/>
      <c r="BNM37" s="1109"/>
      <c r="BNN37" s="1109"/>
      <c r="BNO37" s="1112">
        <f t="shared" ref="BNO37:BNO42" si="2582">BNK37+BNL37-BNM37+BNN37</f>
        <v>0</v>
      </c>
      <c r="BNP37" s="1109"/>
      <c r="BNQ37" s="1109"/>
      <c r="BNR37" s="1109"/>
      <c r="BNS37" s="1109"/>
      <c r="BNT37" s="1109"/>
      <c r="BNU37" s="1111"/>
      <c r="BNV37" s="1112">
        <f t="shared" ref="BNV37:BNV42" si="2583">BNP37+BNQ37-BNR37+BNS37-BNT37+BNU37</f>
        <v>0</v>
      </c>
      <c r="BNW37" s="1126"/>
      <c r="BNX37" s="1110"/>
      <c r="BNZ37" s="1121"/>
      <c r="BOA37" s="1109"/>
      <c r="BOB37" s="1109"/>
      <c r="BOC37" s="1109"/>
      <c r="BOD37" s="1112">
        <f t="shared" ref="BOD37:BOD42" si="2584">BNZ37+BOA37-BOB37+BOC37</f>
        <v>0</v>
      </c>
      <c r="BOE37" s="1109"/>
      <c r="BOF37" s="1109"/>
      <c r="BOG37" s="1109"/>
      <c r="BOH37" s="1109"/>
      <c r="BOI37" s="1109"/>
      <c r="BOJ37" s="1111"/>
      <c r="BOK37" s="1112">
        <f t="shared" ref="BOK37:BOK42" si="2585">BOE37+BOF37-BOG37+BOH37-BOI37+BOJ37</f>
        <v>0</v>
      </c>
      <c r="BOL37" s="1126"/>
      <c r="BOM37" s="1110"/>
      <c r="BOO37" s="1121"/>
      <c r="BOP37" s="1109"/>
      <c r="BOQ37" s="1109"/>
      <c r="BOR37" s="1109"/>
      <c r="BOS37" s="1112">
        <f t="shared" ref="BOS37:BOS42" si="2586">BOO37+BOP37-BOQ37+BOR37</f>
        <v>0</v>
      </c>
      <c r="BOT37" s="1109"/>
      <c r="BOU37" s="1109"/>
      <c r="BOV37" s="1109"/>
      <c r="BOW37" s="1109"/>
      <c r="BOX37" s="1109"/>
      <c r="BOY37" s="1111"/>
      <c r="BOZ37" s="1112">
        <f t="shared" ref="BOZ37:BOZ42" si="2587">BOT37+BOU37-BOV37+BOW37-BOX37+BOY37</f>
        <v>0</v>
      </c>
      <c r="BPA37" s="1126"/>
      <c r="BPB37" s="1110"/>
      <c r="BPD37" s="1121"/>
      <c r="BPE37" s="1109"/>
      <c r="BPF37" s="1109"/>
      <c r="BPG37" s="1109"/>
      <c r="BPH37" s="1112">
        <f t="shared" ref="BPH37:BPH42" si="2588">BPD37+BPE37-BPF37+BPG37</f>
        <v>0</v>
      </c>
      <c r="BPI37" s="1109"/>
      <c r="BPJ37" s="1109"/>
      <c r="BPK37" s="1109"/>
      <c r="BPL37" s="1109"/>
      <c r="BPM37" s="1109"/>
      <c r="BPN37" s="1111"/>
      <c r="BPO37" s="1112">
        <f t="shared" ref="BPO37:BPO42" si="2589">BPI37+BPJ37-BPK37+BPL37-BPM37+BPN37</f>
        <v>0</v>
      </c>
      <c r="BPP37" s="1126"/>
      <c r="BPQ37" s="1110"/>
      <c r="BPS37" s="1121"/>
      <c r="BPT37" s="1109"/>
      <c r="BPU37" s="1109"/>
      <c r="BPV37" s="1109"/>
      <c r="BPW37" s="1112">
        <f t="shared" ref="BPW37:BPW42" si="2590">BPS37+BPT37-BPU37+BPV37</f>
        <v>0</v>
      </c>
      <c r="BPX37" s="1109"/>
      <c r="BPY37" s="1109"/>
      <c r="BPZ37" s="1109"/>
      <c r="BQA37" s="1109"/>
      <c r="BQB37" s="1109"/>
      <c r="BQC37" s="1111"/>
      <c r="BQD37" s="1112">
        <f t="shared" ref="BQD37:BQD42" si="2591">BPX37+BPY37-BPZ37+BQA37-BQB37+BQC37</f>
        <v>0</v>
      </c>
      <c r="BQE37" s="1126"/>
      <c r="BQF37" s="1110"/>
      <c r="BQH37" s="1121"/>
      <c r="BQI37" s="1109"/>
      <c r="BQJ37" s="1109"/>
      <c r="BQK37" s="1109"/>
      <c r="BQL37" s="1112">
        <f t="shared" ref="BQL37:BQL42" si="2592">BQH37+BQI37-BQJ37+BQK37</f>
        <v>0</v>
      </c>
      <c r="BQM37" s="1109"/>
      <c r="BQN37" s="1109"/>
      <c r="BQO37" s="1109"/>
      <c r="BQP37" s="1109"/>
      <c r="BQQ37" s="1109"/>
      <c r="BQR37" s="1111"/>
      <c r="BQS37" s="1112">
        <f t="shared" ref="BQS37:BQS42" si="2593">BQM37+BQN37-BQO37+BQP37-BQQ37+BQR37</f>
        <v>0</v>
      </c>
      <c r="BQT37" s="1126"/>
      <c r="BQU37" s="1110"/>
      <c r="BQW37" s="1121"/>
      <c r="BQX37" s="1109"/>
      <c r="BQY37" s="1109"/>
      <c r="BQZ37" s="1109"/>
      <c r="BRA37" s="1112">
        <f t="shared" ref="BRA37:BRA42" si="2594">BQW37+BQX37-BQY37+BQZ37</f>
        <v>0</v>
      </c>
      <c r="BRB37" s="1109"/>
      <c r="BRC37" s="1109"/>
      <c r="BRD37" s="1109"/>
      <c r="BRE37" s="1109"/>
      <c r="BRF37" s="1109"/>
      <c r="BRG37" s="1111"/>
      <c r="BRH37" s="1112">
        <f t="shared" ref="BRH37:BRH42" si="2595">BRB37+BRC37-BRD37+BRE37-BRF37+BRG37</f>
        <v>0</v>
      </c>
      <c r="BRI37" s="1126"/>
      <c r="BRJ37" s="1110"/>
      <c r="BRL37" s="1121"/>
      <c r="BRM37" s="1109"/>
      <c r="BRN37" s="1109"/>
      <c r="BRO37" s="1109"/>
      <c r="BRP37" s="1112">
        <f t="shared" ref="BRP37:BRP42" si="2596">BRL37+BRM37-BRN37+BRO37</f>
        <v>0</v>
      </c>
      <c r="BRQ37" s="1109"/>
      <c r="BRR37" s="1109"/>
      <c r="BRS37" s="1109"/>
      <c r="BRT37" s="1109"/>
      <c r="BRU37" s="1109"/>
      <c r="BRV37" s="1111"/>
      <c r="BRW37" s="1112">
        <f t="shared" ref="BRW37:BRW42" si="2597">BRQ37+BRR37-BRS37+BRT37-BRU37+BRV37</f>
        <v>0</v>
      </c>
      <c r="BRX37" s="1126"/>
      <c r="BRY37" s="1110"/>
      <c r="BSA37" s="1121"/>
      <c r="BSB37" s="1109"/>
      <c r="BSC37" s="1109"/>
      <c r="BSD37" s="1109"/>
      <c r="BSE37" s="1112">
        <f t="shared" ref="BSE37:BSE42" si="2598">BSA37+BSB37-BSC37+BSD37</f>
        <v>0</v>
      </c>
      <c r="BSF37" s="1109"/>
      <c r="BSG37" s="1109"/>
      <c r="BSH37" s="1109"/>
      <c r="BSI37" s="1109"/>
      <c r="BSJ37" s="1109"/>
      <c r="BSK37" s="1111"/>
      <c r="BSL37" s="1112">
        <f t="shared" ref="BSL37:BSL42" si="2599">BSF37+BSG37-BSH37+BSI37-BSJ37+BSK37</f>
        <v>0</v>
      </c>
      <c r="BSM37" s="1126"/>
      <c r="BSN37" s="1110"/>
      <c r="BSP37" s="1121"/>
      <c r="BSQ37" s="1109"/>
      <c r="BSR37" s="1109"/>
      <c r="BSS37" s="1109"/>
      <c r="BST37" s="1112">
        <f t="shared" ref="BST37:BST42" si="2600">BSP37+BSQ37-BSR37+BSS37</f>
        <v>0</v>
      </c>
      <c r="BSU37" s="1109"/>
      <c r="BSV37" s="1109"/>
      <c r="BSW37" s="1109"/>
      <c r="BSX37" s="1109"/>
      <c r="BSY37" s="1109"/>
      <c r="BSZ37" s="1111"/>
      <c r="BTA37" s="1112">
        <f t="shared" ref="BTA37:BTA42" si="2601">BSU37+BSV37-BSW37+BSX37-BSY37+BSZ37</f>
        <v>0</v>
      </c>
      <c r="BTB37" s="1126"/>
      <c r="BTC37" s="1110"/>
      <c r="BTE37" s="1121"/>
      <c r="BTF37" s="1109"/>
      <c r="BTG37" s="1109"/>
      <c r="BTH37" s="1109"/>
      <c r="BTI37" s="1112">
        <f t="shared" ref="BTI37:BTI42" si="2602">BTE37+BTF37-BTG37+BTH37</f>
        <v>0</v>
      </c>
      <c r="BTJ37" s="1109"/>
      <c r="BTK37" s="1109"/>
      <c r="BTL37" s="1109"/>
      <c r="BTM37" s="1109"/>
      <c r="BTN37" s="1109"/>
      <c r="BTO37" s="1111"/>
      <c r="BTP37" s="1112">
        <f t="shared" ref="BTP37:BTP42" si="2603">BTJ37+BTK37-BTL37+BTM37-BTN37+BTO37</f>
        <v>0</v>
      </c>
      <c r="BTQ37" s="1126"/>
      <c r="BTR37" s="1110"/>
      <c r="BTT37" s="1121"/>
      <c r="BTU37" s="1109"/>
      <c r="BTV37" s="1109"/>
      <c r="BTW37" s="1109"/>
      <c r="BTX37" s="1112">
        <f t="shared" ref="BTX37:BTX42" si="2604">BTT37+BTU37-BTV37+BTW37</f>
        <v>0</v>
      </c>
      <c r="BTY37" s="1109"/>
      <c r="BTZ37" s="1109"/>
      <c r="BUA37" s="1109"/>
      <c r="BUB37" s="1109"/>
      <c r="BUC37" s="1109"/>
      <c r="BUD37" s="1111"/>
      <c r="BUE37" s="1112">
        <f t="shared" ref="BUE37:BUE42" si="2605">BTY37+BTZ37-BUA37+BUB37-BUC37+BUD37</f>
        <v>0</v>
      </c>
      <c r="BUF37" s="1126"/>
      <c r="BUG37" s="1110"/>
      <c r="BUI37" s="1121"/>
      <c r="BUJ37" s="1109"/>
      <c r="BUK37" s="1109"/>
      <c r="BUL37" s="1109"/>
      <c r="BUM37" s="1112">
        <f t="shared" ref="BUM37:BUM42" si="2606">BUI37+BUJ37-BUK37+BUL37</f>
        <v>0</v>
      </c>
      <c r="BUN37" s="1109"/>
      <c r="BUO37" s="1109"/>
      <c r="BUP37" s="1109"/>
      <c r="BUQ37" s="1109"/>
      <c r="BUR37" s="1109"/>
      <c r="BUS37" s="1111"/>
      <c r="BUT37" s="1112">
        <f t="shared" ref="BUT37:BUT42" si="2607">BUN37+BUO37-BUP37+BUQ37-BUR37+BUS37</f>
        <v>0</v>
      </c>
      <c r="BUU37" s="1126"/>
      <c r="BUV37" s="1110"/>
      <c r="BUX37" s="1121"/>
      <c r="BUY37" s="1109"/>
      <c r="BUZ37" s="1109"/>
      <c r="BVA37" s="1109"/>
      <c r="BVB37" s="1112">
        <f t="shared" ref="BVB37:BVB42" si="2608">BUX37+BUY37-BUZ37+BVA37</f>
        <v>0</v>
      </c>
      <c r="BVC37" s="1109"/>
      <c r="BVD37" s="1109"/>
      <c r="BVE37" s="1109"/>
      <c r="BVF37" s="1109"/>
      <c r="BVG37" s="1109"/>
      <c r="BVH37" s="1111"/>
      <c r="BVI37" s="1112">
        <f t="shared" ref="BVI37:BVI42" si="2609">BVC37+BVD37-BVE37+BVF37-BVG37+BVH37</f>
        <v>0</v>
      </c>
      <c r="BVJ37" s="1126"/>
      <c r="BVK37" s="1110"/>
      <c r="BVM37" s="1121"/>
      <c r="BVN37" s="1109"/>
      <c r="BVO37" s="1109"/>
      <c r="BVP37" s="1109"/>
      <c r="BVQ37" s="1112">
        <f t="shared" ref="BVQ37:BVQ42" si="2610">BVM37+BVN37-BVO37+BVP37</f>
        <v>0</v>
      </c>
      <c r="BVR37" s="1109"/>
      <c r="BVS37" s="1109"/>
      <c r="BVT37" s="1109"/>
      <c r="BVU37" s="1109"/>
      <c r="BVV37" s="1109"/>
      <c r="BVW37" s="1111"/>
      <c r="BVX37" s="1112">
        <f t="shared" ref="BVX37:BVX42" si="2611">BVR37+BVS37-BVT37+BVU37-BVV37+BVW37</f>
        <v>0</v>
      </c>
      <c r="BVY37" s="1126"/>
      <c r="BVZ37" s="1110"/>
      <c r="BWB37" s="1121"/>
      <c r="BWC37" s="1109"/>
      <c r="BWD37" s="1109"/>
      <c r="BWE37" s="1109"/>
      <c r="BWF37" s="1112">
        <f t="shared" ref="BWF37:BWF42" si="2612">BWB37+BWC37-BWD37+BWE37</f>
        <v>0</v>
      </c>
      <c r="BWG37" s="1109"/>
      <c r="BWH37" s="1109"/>
      <c r="BWI37" s="1109"/>
      <c r="BWJ37" s="1109"/>
      <c r="BWK37" s="1109"/>
      <c r="BWL37" s="1111"/>
      <c r="BWM37" s="1112">
        <f t="shared" ref="BWM37:BWM42" si="2613">BWG37+BWH37-BWI37+BWJ37-BWK37+BWL37</f>
        <v>0</v>
      </c>
      <c r="BWN37" s="1126"/>
      <c r="BWO37" s="1110"/>
    </row>
    <row r="38" spans="2:1965" ht="15" customHeight="1" x14ac:dyDescent="0.2">
      <c r="B38" s="1114" t="s">
        <v>790</v>
      </c>
      <c r="C38" s="1109"/>
      <c r="D38" s="1109"/>
      <c r="E38" s="1109"/>
      <c r="F38" s="1109"/>
      <c r="G38" s="1112">
        <f t="shared" si="2352"/>
        <v>0</v>
      </c>
      <c r="H38" s="1109"/>
      <c r="I38" s="1109"/>
      <c r="J38" s="1109"/>
      <c r="K38" s="1109"/>
      <c r="L38" s="1109"/>
      <c r="M38" s="1111"/>
      <c r="N38" s="1112">
        <f t="shared" si="2353"/>
        <v>0</v>
      </c>
      <c r="O38" s="1126"/>
      <c r="P38" s="1110"/>
      <c r="Q38" s="1109"/>
      <c r="R38" s="1109"/>
      <c r="S38" s="1109"/>
      <c r="T38" s="1109"/>
      <c r="U38" s="1112">
        <f t="shared" si="2354"/>
        <v>0</v>
      </c>
      <c r="V38" s="1109"/>
      <c r="W38" s="1109"/>
      <c r="X38" s="1109"/>
      <c r="Y38" s="1109"/>
      <c r="Z38" s="1109"/>
      <c r="AA38" s="1111"/>
      <c r="AB38" s="1112">
        <f t="shared" si="2355"/>
        <v>0</v>
      </c>
      <c r="AC38" s="1126"/>
      <c r="AD38" s="1110"/>
      <c r="AF38" s="1121"/>
      <c r="AG38" s="1109"/>
      <c r="AH38" s="1109"/>
      <c r="AI38" s="1109"/>
      <c r="AJ38" s="1112">
        <f t="shared" si="2356"/>
        <v>0</v>
      </c>
      <c r="AK38" s="1109"/>
      <c r="AL38" s="1109"/>
      <c r="AM38" s="1109"/>
      <c r="AN38" s="1109"/>
      <c r="AO38" s="1109"/>
      <c r="AP38" s="1111"/>
      <c r="AQ38" s="1112">
        <f t="shared" si="2357"/>
        <v>0</v>
      </c>
      <c r="AR38" s="1126"/>
      <c r="AS38" s="1110"/>
      <c r="AU38" s="1121"/>
      <c r="AV38" s="1109"/>
      <c r="AW38" s="1109"/>
      <c r="AX38" s="1109"/>
      <c r="AY38" s="1112">
        <f t="shared" si="2358"/>
        <v>0</v>
      </c>
      <c r="AZ38" s="1109"/>
      <c r="BA38" s="1109"/>
      <c r="BB38" s="1109"/>
      <c r="BC38" s="1109"/>
      <c r="BD38" s="1109"/>
      <c r="BE38" s="1111"/>
      <c r="BF38" s="1112">
        <f t="shared" si="2359"/>
        <v>0</v>
      </c>
      <c r="BG38" s="1126"/>
      <c r="BH38" s="1110"/>
      <c r="BJ38" s="1121"/>
      <c r="BK38" s="1109"/>
      <c r="BL38" s="1109"/>
      <c r="BM38" s="1109"/>
      <c r="BN38" s="1112">
        <f t="shared" si="2360"/>
        <v>0</v>
      </c>
      <c r="BO38" s="1109"/>
      <c r="BP38" s="1109"/>
      <c r="BQ38" s="1109"/>
      <c r="BR38" s="1109"/>
      <c r="BS38" s="1109"/>
      <c r="BT38" s="1111"/>
      <c r="BU38" s="1112">
        <f t="shared" si="2361"/>
        <v>0</v>
      </c>
      <c r="BV38" s="1126"/>
      <c r="BW38" s="1110"/>
      <c r="BY38" s="1121"/>
      <c r="BZ38" s="1109"/>
      <c r="CA38" s="1109"/>
      <c r="CB38" s="1109"/>
      <c r="CC38" s="1112">
        <f t="shared" si="2362"/>
        <v>0</v>
      </c>
      <c r="CD38" s="1109"/>
      <c r="CE38" s="1109"/>
      <c r="CF38" s="1109"/>
      <c r="CG38" s="1109"/>
      <c r="CH38" s="1109"/>
      <c r="CI38" s="1111"/>
      <c r="CJ38" s="1112">
        <f t="shared" si="2363"/>
        <v>0</v>
      </c>
      <c r="CK38" s="1126"/>
      <c r="CL38" s="1110"/>
      <c r="CN38" s="1121"/>
      <c r="CO38" s="1109"/>
      <c r="CP38" s="1109"/>
      <c r="CQ38" s="1109"/>
      <c r="CR38" s="1112">
        <f t="shared" si="2364"/>
        <v>0</v>
      </c>
      <c r="CS38" s="1109"/>
      <c r="CT38" s="1109"/>
      <c r="CU38" s="1109"/>
      <c r="CV38" s="1109"/>
      <c r="CW38" s="1109"/>
      <c r="CX38" s="1111"/>
      <c r="CY38" s="1112">
        <f t="shared" si="2365"/>
        <v>0</v>
      </c>
      <c r="CZ38" s="1126"/>
      <c r="DA38" s="1110"/>
      <c r="DC38" s="1121"/>
      <c r="DD38" s="1109"/>
      <c r="DE38" s="1109"/>
      <c r="DF38" s="1109"/>
      <c r="DG38" s="1112">
        <f t="shared" si="2366"/>
        <v>0</v>
      </c>
      <c r="DH38" s="1109"/>
      <c r="DI38" s="1109"/>
      <c r="DJ38" s="1109"/>
      <c r="DK38" s="1109"/>
      <c r="DL38" s="1109"/>
      <c r="DM38" s="1111"/>
      <c r="DN38" s="1112">
        <f t="shared" si="2367"/>
        <v>0</v>
      </c>
      <c r="DO38" s="1126"/>
      <c r="DP38" s="1110"/>
      <c r="DR38" s="1121"/>
      <c r="DS38" s="1109"/>
      <c r="DT38" s="1109"/>
      <c r="DU38" s="1109"/>
      <c r="DV38" s="1112">
        <f t="shared" si="2368"/>
        <v>0</v>
      </c>
      <c r="DW38" s="1109"/>
      <c r="DX38" s="1109"/>
      <c r="DY38" s="1109"/>
      <c r="DZ38" s="1109"/>
      <c r="EA38" s="1109"/>
      <c r="EB38" s="1111"/>
      <c r="EC38" s="1112">
        <f t="shared" si="2369"/>
        <v>0</v>
      </c>
      <c r="ED38" s="1126"/>
      <c r="EE38" s="1110"/>
      <c r="EG38" s="1121"/>
      <c r="EH38" s="1109"/>
      <c r="EI38" s="1109"/>
      <c r="EJ38" s="1109"/>
      <c r="EK38" s="1112">
        <f t="shared" si="2370"/>
        <v>0</v>
      </c>
      <c r="EL38" s="1109"/>
      <c r="EM38" s="1109"/>
      <c r="EN38" s="1109"/>
      <c r="EO38" s="1109"/>
      <c r="EP38" s="1109"/>
      <c r="EQ38" s="1111"/>
      <c r="ER38" s="1112">
        <f t="shared" si="2371"/>
        <v>0</v>
      </c>
      <c r="ES38" s="1126"/>
      <c r="ET38" s="1110"/>
      <c r="EV38" s="1121"/>
      <c r="EW38" s="1109"/>
      <c r="EX38" s="1109"/>
      <c r="EY38" s="1109"/>
      <c r="EZ38" s="1112">
        <f t="shared" si="2372"/>
        <v>0</v>
      </c>
      <c r="FA38" s="1109"/>
      <c r="FB38" s="1109"/>
      <c r="FC38" s="1109"/>
      <c r="FD38" s="1109"/>
      <c r="FE38" s="1109"/>
      <c r="FF38" s="1111"/>
      <c r="FG38" s="1112">
        <f t="shared" si="2373"/>
        <v>0</v>
      </c>
      <c r="FH38" s="1126"/>
      <c r="FI38" s="1110"/>
      <c r="FK38" s="1121"/>
      <c r="FL38" s="1109"/>
      <c r="FM38" s="1109"/>
      <c r="FN38" s="1109"/>
      <c r="FO38" s="1112">
        <f t="shared" si="2374"/>
        <v>0</v>
      </c>
      <c r="FP38" s="1109"/>
      <c r="FQ38" s="1109"/>
      <c r="FR38" s="1109"/>
      <c r="FS38" s="1109"/>
      <c r="FT38" s="1109"/>
      <c r="FU38" s="1111"/>
      <c r="FV38" s="1112">
        <f t="shared" si="2375"/>
        <v>0</v>
      </c>
      <c r="FW38" s="1126"/>
      <c r="FX38" s="1110"/>
      <c r="FZ38" s="1121"/>
      <c r="GA38" s="1109"/>
      <c r="GB38" s="1109"/>
      <c r="GC38" s="1109"/>
      <c r="GD38" s="1112">
        <f t="shared" si="2376"/>
        <v>0</v>
      </c>
      <c r="GE38" s="1109"/>
      <c r="GF38" s="1109"/>
      <c r="GG38" s="1109"/>
      <c r="GH38" s="1109"/>
      <c r="GI38" s="1109"/>
      <c r="GJ38" s="1111"/>
      <c r="GK38" s="1112">
        <f t="shared" si="2377"/>
        <v>0</v>
      </c>
      <c r="GL38" s="1126"/>
      <c r="GM38" s="1110"/>
      <c r="GO38" s="1121"/>
      <c r="GP38" s="1109"/>
      <c r="GQ38" s="1109"/>
      <c r="GR38" s="1109"/>
      <c r="GS38" s="1112">
        <f t="shared" si="2378"/>
        <v>0</v>
      </c>
      <c r="GT38" s="1109"/>
      <c r="GU38" s="1109"/>
      <c r="GV38" s="1109"/>
      <c r="GW38" s="1109"/>
      <c r="GX38" s="1109"/>
      <c r="GY38" s="1111"/>
      <c r="GZ38" s="1112">
        <f t="shared" si="2379"/>
        <v>0</v>
      </c>
      <c r="HA38" s="1126"/>
      <c r="HB38" s="1110"/>
      <c r="HD38" s="1121"/>
      <c r="HE38" s="1109"/>
      <c r="HF38" s="1109"/>
      <c r="HG38" s="1109"/>
      <c r="HH38" s="1112">
        <f t="shared" si="2380"/>
        <v>0</v>
      </c>
      <c r="HI38" s="1109"/>
      <c r="HJ38" s="1109"/>
      <c r="HK38" s="1109"/>
      <c r="HL38" s="1109"/>
      <c r="HM38" s="1109"/>
      <c r="HN38" s="1111"/>
      <c r="HO38" s="1112">
        <f t="shared" si="2381"/>
        <v>0</v>
      </c>
      <c r="HP38" s="1126"/>
      <c r="HQ38" s="1110"/>
      <c r="HS38" s="1121"/>
      <c r="HT38" s="1109"/>
      <c r="HU38" s="1109"/>
      <c r="HV38" s="1109"/>
      <c r="HW38" s="1112">
        <f t="shared" si="2382"/>
        <v>0</v>
      </c>
      <c r="HX38" s="1109"/>
      <c r="HY38" s="1109"/>
      <c r="HZ38" s="1109"/>
      <c r="IA38" s="1109"/>
      <c r="IB38" s="1109"/>
      <c r="IC38" s="1111"/>
      <c r="ID38" s="1112">
        <f t="shared" si="2383"/>
        <v>0</v>
      </c>
      <c r="IE38" s="1126"/>
      <c r="IF38" s="1110"/>
      <c r="IH38" s="1121"/>
      <c r="II38" s="1109"/>
      <c r="IJ38" s="1109"/>
      <c r="IK38" s="1109"/>
      <c r="IL38" s="1112">
        <f t="shared" si="2384"/>
        <v>0</v>
      </c>
      <c r="IM38" s="1109"/>
      <c r="IN38" s="1109"/>
      <c r="IO38" s="1109"/>
      <c r="IP38" s="1109"/>
      <c r="IQ38" s="1109"/>
      <c r="IR38" s="1111"/>
      <c r="IS38" s="1112">
        <f t="shared" si="2385"/>
        <v>0</v>
      </c>
      <c r="IT38" s="1126"/>
      <c r="IU38" s="1110"/>
      <c r="IW38" s="1121"/>
      <c r="IX38" s="1109"/>
      <c r="IY38" s="1109"/>
      <c r="IZ38" s="1109"/>
      <c r="JA38" s="1112">
        <f t="shared" si="2386"/>
        <v>0</v>
      </c>
      <c r="JB38" s="1109"/>
      <c r="JC38" s="1109"/>
      <c r="JD38" s="1109"/>
      <c r="JE38" s="1109"/>
      <c r="JF38" s="1109"/>
      <c r="JG38" s="1111"/>
      <c r="JH38" s="1112">
        <f t="shared" si="2387"/>
        <v>0</v>
      </c>
      <c r="JI38" s="1126"/>
      <c r="JJ38" s="1110"/>
      <c r="JL38" s="1121"/>
      <c r="JM38" s="1109"/>
      <c r="JN38" s="1109"/>
      <c r="JO38" s="1109"/>
      <c r="JP38" s="1112">
        <f t="shared" si="2388"/>
        <v>0</v>
      </c>
      <c r="JQ38" s="1109"/>
      <c r="JR38" s="1109"/>
      <c r="JS38" s="1109"/>
      <c r="JT38" s="1109"/>
      <c r="JU38" s="1109"/>
      <c r="JV38" s="1111"/>
      <c r="JW38" s="1112">
        <f t="shared" si="2389"/>
        <v>0</v>
      </c>
      <c r="JX38" s="1126"/>
      <c r="JY38" s="1110"/>
      <c r="KA38" s="1121"/>
      <c r="KB38" s="1109"/>
      <c r="KC38" s="1109"/>
      <c r="KD38" s="1109"/>
      <c r="KE38" s="1112">
        <f t="shared" si="2390"/>
        <v>0</v>
      </c>
      <c r="KF38" s="1109"/>
      <c r="KG38" s="1109"/>
      <c r="KH38" s="1109"/>
      <c r="KI38" s="1109"/>
      <c r="KJ38" s="1109"/>
      <c r="KK38" s="1111"/>
      <c r="KL38" s="1112">
        <f t="shared" si="2391"/>
        <v>0</v>
      </c>
      <c r="KM38" s="1126"/>
      <c r="KN38" s="1110"/>
      <c r="KP38" s="1121"/>
      <c r="KQ38" s="1109"/>
      <c r="KR38" s="1109"/>
      <c r="KS38" s="1109"/>
      <c r="KT38" s="1112">
        <f t="shared" si="2392"/>
        <v>0</v>
      </c>
      <c r="KU38" s="1109"/>
      <c r="KV38" s="1109"/>
      <c r="KW38" s="1109"/>
      <c r="KX38" s="1109"/>
      <c r="KY38" s="1109"/>
      <c r="KZ38" s="1111"/>
      <c r="LA38" s="1112">
        <f t="shared" si="2393"/>
        <v>0</v>
      </c>
      <c r="LB38" s="1126"/>
      <c r="LC38" s="1110"/>
      <c r="LE38" s="1121"/>
      <c r="LF38" s="1109"/>
      <c r="LG38" s="1109"/>
      <c r="LH38" s="1109"/>
      <c r="LI38" s="1112">
        <f t="shared" si="2394"/>
        <v>0</v>
      </c>
      <c r="LJ38" s="1109"/>
      <c r="LK38" s="1109"/>
      <c r="LL38" s="1109"/>
      <c r="LM38" s="1109"/>
      <c r="LN38" s="1109"/>
      <c r="LO38" s="1111"/>
      <c r="LP38" s="1112">
        <f t="shared" si="2395"/>
        <v>0</v>
      </c>
      <c r="LQ38" s="1126"/>
      <c r="LR38" s="1110"/>
      <c r="LT38" s="1121"/>
      <c r="LU38" s="1109"/>
      <c r="LV38" s="1109"/>
      <c r="LW38" s="1109"/>
      <c r="LX38" s="1112">
        <f t="shared" si="2396"/>
        <v>0</v>
      </c>
      <c r="LY38" s="1109"/>
      <c r="LZ38" s="1109"/>
      <c r="MA38" s="1109"/>
      <c r="MB38" s="1109"/>
      <c r="MC38" s="1109"/>
      <c r="MD38" s="1111"/>
      <c r="ME38" s="1112">
        <f t="shared" si="2397"/>
        <v>0</v>
      </c>
      <c r="MF38" s="1126"/>
      <c r="MG38" s="1110"/>
      <c r="MI38" s="1121"/>
      <c r="MJ38" s="1109"/>
      <c r="MK38" s="1109"/>
      <c r="ML38" s="1109"/>
      <c r="MM38" s="1112">
        <f t="shared" si="2398"/>
        <v>0</v>
      </c>
      <c r="MN38" s="1109"/>
      <c r="MO38" s="1109"/>
      <c r="MP38" s="1109"/>
      <c r="MQ38" s="1109"/>
      <c r="MR38" s="1109"/>
      <c r="MS38" s="1111"/>
      <c r="MT38" s="1112">
        <f t="shared" si="2399"/>
        <v>0</v>
      </c>
      <c r="MU38" s="1126"/>
      <c r="MV38" s="1110"/>
      <c r="MX38" s="1121"/>
      <c r="MY38" s="1109"/>
      <c r="MZ38" s="1109"/>
      <c r="NA38" s="1109"/>
      <c r="NB38" s="1112">
        <f t="shared" si="2400"/>
        <v>0</v>
      </c>
      <c r="NC38" s="1109"/>
      <c r="ND38" s="1109"/>
      <c r="NE38" s="1109"/>
      <c r="NF38" s="1109"/>
      <c r="NG38" s="1109"/>
      <c r="NH38" s="1111"/>
      <c r="NI38" s="1112">
        <f t="shared" si="2401"/>
        <v>0</v>
      </c>
      <c r="NJ38" s="1126"/>
      <c r="NK38" s="1110"/>
      <c r="NM38" s="1121"/>
      <c r="NN38" s="1109"/>
      <c r="NO38" s="1109"/>
      <c r="NP38" s="1109"/>
      <c r="NQ38" s="1112">
        <f t="shared" si="2402"/>
        <v>0</v>
      </c>
      <c r="NR38" s="1109"/>
      <c r="NS38" s="1109"/>
      <c r="NT38" s="1109"/>
      <c r="NU38" s="1109"/>
      <c r="NV38" s="1109"/>
      <c r="NW38" s="1111"/>
      <c r="NX38" s="1112">
        <f t="shared" si="2403"/>
        <v>0</v>
      </c>
      <c r="NY38" s="1126"/>
      <c r="NZ38" s="1110"/>
      <c r="OB38" s="1121"/>
      <c r="OC38" s="1109"/>
      <c r="OD38" s="1109"/>
      <c r="OE38" s="1109"/>
      <c r="OF38" s="1112">
        <f t="shared" si="2404"/>
        <v>0</v>
      </c>
      <c r="OG38" s="1109"/>
      <c r="OH38" s="1109"/>
      <c r="OI38" s="1109"/>
      <c r="OJ38" s="1109"/>
      <c r="OK38" s="1109"/>
      <c r="OL38" s="1111"/>
      <c r="OM38" s="1112">
        <f t="shared" si="2405"/>
        <v>0</v>
      </c>
      <c r="ON38" s="1126"/>
      <c r="OO38" s="1110"/>
      <c r="OQ38" s="1121"/>
      <c r="OR38" s="1109"/>
      <c r="OS38" s="1109"/>
      <c r="OT38" s="1109"/>
      <c r="OU38" s="1112">
        <f t="shared" si="2406"/>
        <v>0</v>
      </c>
      <c r="OV38" s="1109"/>
      <c r="OW38" s="1109"/>
      <c r="OX38" s="1109"/>
      <c r="OY38" s="1109"/>
      <c r="OZ38" s="1109"/>
      <c r="PA38" s="1111"/>
      <c r="PB38" s="1112">
        <f t="shared" si="2407"/>
        <v>0</v>
      </c>
      <c r="PC38" s="1126"/>
      <c r="PD38" s="1110"/>
      <c r="PF38" s="1121"/>
      <c r="PG38" s="1109"/>
      <c r="PH38" s="1109"/>
      <c r="PI38" s="1109"/>
      <c r="PJ38" s="1112">
        <f t="shared" si="2408"/>
        <v>0</v>
      </c>
      <c r="PK38" s="1109"/>
      <c r="PL38" s="1109"/>
      <c r="PM38" s="1109"/>
      <c r="PN38" s="1109"/>
      <c r="PO38" s="1109"/>
      <c r="PP38" s="1111"/>
      <c r="PQ38" s="1112">
        <f t="shared" si="2409"/>
        <v>0</v>
      </c>
      <c r="PR38" s="1126"/>
      <c r="PS38" s="1110"/>
      <c r="PU38" s="1121"/>
      <c r="PV38" s="1109"/>
      <c r="PW38" s="1109"/>
      <c r="PX38" s="1109"/>
      <c r="PY38" s="1112">
        <f t="shared" si="2410"/>
        <v>0</v>
      </c>
      <c r="PZ38" s="1109"/>
      <c r="QA38" s="1109"/>
      <c r="QB38" s="1109"/>
      <c r="QC38" s="1109"/>
      <c r="QD38" s="1109"/>
      <c r="QE38" s="1111"/>
      <c r="QF38" s="1112">
        <f t="shared" si="2411"/>
        <v>0</v>
      </c>
      <c r="QG38" s="1126"/>
      <c r="QH38" s="1110"/>
      <c r="QJ38" s="1121"/>
      <c r="QK38" s="1109"/>
      <c r="QL38" s="1109"/>
      <c r="QM38" s="1109"/>
      <c r="QN38" s="1112">
        <f t="shared" si="2412"/>
        <v>0</v>
      </c>
      <c r="QO38" s="1109"/>
      <c r="QP38" s="1109"/>
      <c r="QQ38" s="1109"/>
      <c r="QR38" s="1109"/>
      <c r="QS38" s="1109"/>
      <c r="QT38" s="1111"/>
      <c r="QU38" s="1112">
        <f t="shared" si="2413"/>
        <v>0</v>
      </c>
      <c r="QV38" s="1126"/>
      <c r="QW38" s="1110"/>
      <c r="QY38" s="1121"/>
      <c r="QZ38" s="1109"/>
      <c r="RA38" s="1109"/>
      <c r="RB38" s="1109"/>
      <c r="RC38" s="1112">
        <f t="shared" si="2414"/>
        <v>0</v>
      </c>
      <c r="RD38" s="1109"/>
      <c r="RE38" s="1109"/>
      <c r="RF38" s="1109"/>
      <c r="RG38" s="1109"/>
      <c r="RH38" s="1109"/>
      <c r="RI38" s="1111"/>
      <c r="RJ38" s="1112">
        <f t="shared" si="2415"/>
        <v>0</v>
      </c>
      <c r="RK38" s="1126"/>
      <c r="RL38" s="1110"/>
      <c r="RN38" s="1121"/>
      <c r="RO38" s="1109"/>
      <c r="RP38" s="1109"/>
      <c r="RQ38" s="1109"/>
      <c r="RR38" s="1112">
        <f t="shared" si="2416"/>
        <v>0</v>
      </c>
      <c r="RS38" s="1109"/>
      <c r="RT38" s="1109"/>
      <c r="RU38" s="1109"/>
      <c r="RV38" s="1109"/>
      <c r="RW38" s="1109"/>
      <c r="RX38" s="1111"/>
      <c r="RY38" s="1112">
        <f t="shared" si="2417"/>
        <v>0</v>
      </c>
      <c r="RZ38" s="1126"/>
      <c r="SA38" s="1110"/>
      <c r="SC38" s="1121"/>
      <c r="SD38" s="1109"/>
      <c r="SE38" s="1109"/>
      <c r="SF38" s="1109"/>
      <c r="SG38" s="1112">
        <f t="shared" si="2418"/>
        <v>0</v>
      </c>
      <c r="SH38" s="1109"/>
      <c r="SI38" s="1109"/>
      <c r="SJ38" s="1109"/>
      <c r="SK38" s="1109"/>
      <c r="SL38" s="1109"/>
      <c r="SM38" s="1111"/>
      <c r="SN38" s="1112">
        <f t="shared" si="2419"/>
        <v>0</v>
      </c>
      <c r="SO38" s="1126"/>
      <c r="SP38" s="1110"/>
      <c r="SR38" s="1121"/>
      <c r="SS38" s="1109"/>
      <c r="ST38" s="1109"/>
      <c r="SU38" s="1109"/>
      <c r="SV38" s="1112">
        <f t="shared" si="2420"/>
        <v>0</v>
      </c>
      <c r="SW38" s="1109"/>
      <c r="SX38" s="1109"/>
      <c r="SY38" s="1109"/>
      <c r="SZ38" s="1109"/>
      <c r="TA38" s="1109"/>
      <c r="TB38" s="1111"/>
      <c r="TC38" s="1112">
        <f t="shared" si="2421"/>
        <v>0</v>
      </c>
      <c r="TD38" s="1126"/>
      <c r="TE38" s="1110"/>
      <c r="TG38" s="1121"/>
      <c r="TH38" s="1109"/>
      <c r="TI38" s="1109"/>
      <c r="TJ38" s="1109"/>
      <c r="TK38" s="1112">
        <f t="shared" si="2422"/>
        <v>0</v>
      </c>
      <c r="TL38" s="1109"/>
      <c r="TM38" s="1109"/>
      <c r="TN38" s="1109"/>
      <c r="TO38" s="1109"/>
      <c r="TP38" s="1109"/>
      <c r="TQ38" s="1111"/>
      <c r="TR38" s="1112">
        <f t="shared" si="2423"/>
        <v>0</v>
      </c>
      <c r="TS38" s="1126"/>
      <c r="TT38" s="1110"/>
      <c r="TV38" s="1121"/>
      <c r="TW38" s="1109"/>
      <c r="TX38" s="1109"/>
      <c r="TY38" s="1109"/>
      <c r="TZ38" s="1112">
        <f t="shared" si="2424"/>
        <v>0</v>
      </c>
      <c r="UA38" s="1109"/>
      <c r="UB38" s="1109"/>
      <c r="UC38" s="1109"/>
      <c r="UD38" s="1109"/>
      <c r="UE38" s="1109"/>
      <c r="UF38" s="1111"/>
      <c r="UG38" s="1112">
        <f t="shared" si="2425"/>
        <v>0</v>
      </c>
      <c r="UH38" s="1126"/>
      <c r="UI38" s="1110"/>
      <c r="UK38" s="1121"/>
      <c r="UL38" s="1109"/>
      <c r="UM38" s="1109"/>
      <c r="UN38" s="1109"/>
      <c r="UO38" s="1112">
        <f t="shared" si="2426"/>
        <v>0</v>
      </c>
      <c r="UP38" s="1109"/>
      <c r="UQ38" s="1109"/>
      <c r="UR38" s="1109"/>
      <c r="US38" s="1109"/>
      <c r="UT38" s="1109"/>
      <c r="UU38" s="1111"/>
      <c r="UV38" s="1112">
        <f t="shared" si="2427"/>
        <v>0</v>
      </c>
      <c r="UW38" s="1126"/>
      <c r="UX38" s="1110"/>
      <c r="UZ38" s="1121"/>
      <c r="VA38" s="1109"/>
      <c r="VB38" s="1109"/>
      <c r="VC38" s="1109"/>
      <c r="VD38" s="1112">
        <f t="shared" si="2428"/>
        <v>0</v>
      </c>
      <c r="VE38" s="1109"/>
      <c r="VF38" s="1109"/>
      <c r="VG38" s="1109"/>
      <c r="VH38" s="1109"/>
      <c r="VI38" s="1109"/>
      <c r="VJ38" s="1111"/>
      <c r="VK38" s="1112">
        <f t="shared" si="2429"/>
        <v>0</v>
      </c>
      <c r="VL38" s="1126"/>
      <c r="VM38" s="1110"/>
      <c r="VO38" s="1121"/>
      <c r="VP38" s="1109"/>
      <c r="VQ38" s="1109"/>
      <c r="VR38" s="1109"/>
      <c r="VS38" s="1112">
        <f t="shared" si="2430"/>
        <v>0</v>
      </c>
      <c r="VT38" s="1109"/>
      <c r="VU38" s="1109"/>
      <c r="VV38" s="1109"/>
      <c r="VW38" s="1109"/>
      <c r="VX38" s="1109"/>
      <c r="VY38" s="1111"/>
      <c r="VZ38" s="1112">
        <f t="shared" si="2431"/>
        <v>0</v>
      </c>
      <c r="WA38" s="1126"/>
      <c r="WB38" s="1110"/>
      <c r="WD38" s="1121"/>
      <c r="WE38" s="1109"/>
      <c r="WF38" s="1109"/>
      <c r="WG38" s="1109"/>
      <c r="WH38" s="1112">
        <f t="shared" si="2432"/>
        <v>0</v>
      </c>
      <c r="WI38" s="1109"/>
      <c r="WJ38" s="1109"/>
      <c r="WK38" s="1109"/>
      <c r="WL38" s="1109"/>
      <c r="WM38" s="1109"/>
      <c r="WN38" s="1111"/>
      <c r="WO38" s="1112">
        <f t="shared" si="2433"/>
        <v>0</v>
      </c>
      <c r="WP38" s="1126"/>
      <c r="WQ38" s="1110"/>
      <c r="WS38" s="1121"/>
      <c r="WT38" s="1109"/>
      <c r="WU38" s="1109"/>
      <c r="WV38" s="1109"/>
      <c r="WW38" s="1112">
        <f t="shared" si="2434"/>
        <v>0</v>
      </c>
      <c r="WX38" s="1109"/>
      <c r="WY38" s="1109"/>
      <c r="WZ38" s="1109"/>
      <c r="XA38" s="1109"/>
      <c r="XB38" s="1109"/>
      <c r="XC38" s="1111"/>
      <c r="XD38" s="1112">
        <f t="shared" si="2435"/>
        <v>0</v>
      </c>
      <c r="XE38" s="1126"/>
      <c r="XF38" s="1110"/>
      <c r="XH38" s="1121"/>
      <c r="XI38" s="1109"/>
      <c r="XJ38" s="1109"/>
      <c r="XK38" s="1109"/>
      <c r="XL38" s="1112">
        <f t="shared" si="2436"/>
        <v>0</v>
      </c>
      <c r="XM38" s="1109"/>
      <c r="XN38" s="1109"/>
      <c r="XO38" s="1109"/>
      <c r="XP38" s="1109"/>
      <c r="XQ38" s="1109"/>
      <c r="XR38" s="1111"/>
      <c r="XS38" s="1112">
        <f t="shared" si="2437"/>
        <v>0</v>
      </c>
      <c r="XT38" s="1126"/>
      <c r="XU38" s="1110"/>
      <c r="XW38" s="1121"/>
      <c r="XX38" s="1109"/>
      <c r="XY38" s="1109"/>
      <c r="XZ38" s="1109"/>
      <c r="YA38" s="1112">
        <f t="shared" si="2438"/>
        <v>0</v>
      </c>
      <c r="YB38" s="1109"/>
      <c r="YC38" s="1109"/>
      <c r="YD38" s="1109"/>
      <c r="YE38" s="1109"/>
      <c r="YF38" s="1109"/>
      <c r="YG38" s="1111"/>
      <c r="YH38" s="1112">
        <f t="shared" si="2439"/>
        <v>0</v>
      </c>
      <c r="YI38" s="1126"/>
      <c r="YJ38" s="1110"/>
      <c r="YL38" s="1121"/>
      <c r="YM38" s="1109"/>
      <c r="YN38" s="1109"/>
      <c r="YO38" s="1109"/>
      <c r="YP38" s="1112">
        <f t="shared" si="2440"/>
        <v>0</v>
      </c>
      <c r="YQ38" s="1109"/>
      <c r="YR38" s="1109"/>
      <c r="YS38" s="1109"/>
      <c r="YT38" s="1109"/>
      <c r="YU38" s="1109"/>
      <c r="YV38" s="1111"/>
      <c r="YW38" s="1112">
        <f t="shared" si="2441"/>
        <v>0</v>
      </c>
      <c r="YX38" s="1126"/>
      <c r="YY38" s="1110"/>
      <c r="ZA38" s="1121"/>
      <c r="ZB38" s="1109"/>
      <c r="ZC38" s="1109"/>
      <c r="ZD38" s="1109"/>
      <c r="ZE38" s="1112">
        <f t="shared" si="2442"/>
        <v>0</v>
      </c>
      <c r="ZF38" s="1109"/>
      <c r="ZG38" s="1109"/>
      <c r="ZH38" s="1109"/>
      <c r="ZI38" s="1109"/>
      <c r="ZJ38" s="1109"/>
      <c r="ZK38" s="1111"/>
      <c r="ZL38" s="1112">
        <f t="shared" si="2443"/>
        <v>0</v>
      </c>
      <c r="ZM38" s="1126"/>
      <c r="ZN38" s="1110"/>
      <c r="ZP38" s="1121"/>
      <c r="ZQ38" s="1109"/>
      <c r="ZR38" s="1109"/>
      <c r="ZS38" s="1109"/>
      <c r="ZT38" s="1112">
        <f t="shared" si="2444"/>
        <v>0</v>
      </c>
      <c r="ZU38" s="1109"/>
      <c r="ZV38" s="1109"/>
      <c r="ZW38" s="1109"/>
      <c r="ZX38" s="1109"/>
      <c r="ZY38" s="1109"/>
      <c r="ZZ38" s="1111"/>
      <c r="AAA38" s="1112">
        <f t="shared" si="2445"/>
        <v>0</v>
      </c>
      <c r="AAB38" s="1126"/>
      <c r="AAC38" s="1110"/>
      <c r="AAE38" s="1121"/>
      <c r="AAF38" s="1109"/>
      <c r="AAG38" s="1109"/>
      <c r="AAH38" s="1109"/>
      <c r="AAI38" s="1112">
        <f t="shared" si="2446"/>
        <v>0</v>
      </c>
      <c r="AAJ38" s="1109"/>
      <c r="AAK38" s="1109"/>
      <c r="AAL38" s="1109"/>
      <c r="AAM38" s="1109"/>
      <c r="AAN38" s="1109"/>
      <c r="AAO38" s="1111"/>
      <c r="AAP38" s="1112">
        <f t="shared" si="2447"/>
        <v>0</v>
      </c>
      <c r="AAQ38" s="1126"/>
      <c r="AAR38" s="1110"/>
      <c r="AAT38" s="1121"/>
      <c r="AAU38" s="1109"/>
      <c r="AAV38" s="1109"/>
      <c r="AAW38" s="1109"/>
      <c r="AAX38" s="1112">
        <f t="shared" si="2448"/>
        <v>0</v>
      </c>
      <c r="AAY38" s="1109"/>
      <c r="AAZ38" s="1109"/>
      <c r="ABA38" s="1109"/>
      <c r="ABB38" s="1109"/>
      <c r="ABC38" s="1109"/>
      <c r="ABD38" s="1111"/>
      <c r="ABE38" s="1112">
        <f t="shared" si="2449"/>
        <v>0</v>
      </c>
      <c r="ABF38" s="1126"/>
      <c r="ABG38" s="1110"/>
      <c r="ABI38" s="1121"/>
      <c r="ABJ38" s="1109"/>
      <c r="ABK38" s="1109"/>
      <c r="ABL38" s="1109"/>
      <c r="ABM38" s="1112">
        <f t="shared" si="2450"/>
        <v>0</v>
      </c>
      <c r="ABN38" s="1109"/>
      <c r="ABO38" s="1109"/>
      <c r="ABP38" s="1109"/>
      <c r="ABQ38" s="1109"/>
      <c r="ABR38" s="1109"/>
      <c r="ABS38" s="1111"/>
      <c r="ABT38" s="1112">
        <f t="shared" si="2451"/>
        <v>0</v>
      </c>
      <c r="ABU38" s="1126"/>
      <c r="ABV38" s="1110"/>
      <c r="ABX38" s="1121"/>
      <c r="ABY38" s="1109"/>
      <c r="ABZ38" s="1109"/>
      <c r="ACA38" s="1109"/>
      <c r="ACB38" s="1112">
        <f t="shared" si="2452"/>
        <v>0</v>
      </c>
      <c r="ACC38" s="1109"/>
      <c r="ACD38" s="1109"/>
      <c r="ACE38" s="1109"/>
      <c r="ACF38" s="1109"/>
      <c r="ACG38" s="1109"/>
      <c r="ACH38" s="1111"/>
      <c r="ACI38" s="1112">
        <f t="shared" si="2453"/>
        <v>0</v>
      </c>
      <c r="ACJ38" s="1126"/>
      <c r="ACK38" s="1110"/>
      <c r="ACM38" s="1121"/>
      <c r="ACN38" s="1109"/>
      <c r="ACO38" s="1109"/>
      <c r="ACP38" s="1109"/>
      <c r="ACQ38" s="1112">
        <f t="shared" si="2454"/>
        <v>0</v>
      </c>
      <c r="ACR38" s="1109"/>
      <c r="ACS38" s="1109"/>
      <c r="ACT38" s="1109"/>
      <c r="ACU38" s="1109"/>
      <c r="ACV38" s="1109"/>
      <c r="ACW38" s="1111"/>
      <c r="ACX38" s="1112">
        <f t="shared" si="2455"/>
        <v>0</v>
      </c>
      <c r="ACY38" s="1126"/>
      <c r="ACZ38" s="1110"/>
      <c r="ADB38" s="1121"/>
      <c r="ADC38" s="1109"/>
      <c r="ADD38" s="1109"/>
      <c r="ADE38" s="1109"/>
      <c r="ADF38" s="1112">
        <f t="shared" si="2456"/>
        <v>0</v>
      </c>
      <c r="ADG38" s="1109"/>
      <c r="ADH38" s="1109"/>
      <c r="ADI38" s="1109"/>
      <c r="ADJ38" s="1109"/>
      <c r="ADK38" s="1109"/>
      <c r="ADL38" s="1111"/>
      <c r="ADM38" s="1112">
        <f t="shared" si="2457"/>
        <v>0</v>
      </c>
      <c r="ADN38" s="1126"/>
      <c r="ADO38" s="1110"/>
      <c r="ADQ38" s="1121"/>
      <c r="ADR38" s="1109"/>
      <c r="ADS38" s="1109"/>
      <c r="ADT38" s="1109"/>
      <c r="ADU38" s="1112">
        <f t="shared" si="2458"/>
        <v>0</v>
      </c>
      <c r="ADV38" s="1109"/>
      <c r="ADW38" s="1109"/>
      <c r="ADX38" s="1109"/>
      <c r="ADY38" s="1109"/>
      <c r="ADZ38" s="1109"/>
      <c r="AEA38" s="1111"/>
      <c r="AEB38" s="1112">
        <f t="shared" si="2459"/>
        <v>0</v>
      </c>
      <c r="AEC38" s="1126"/>
      <c r="AED38" s="1110"/>
      <c r="AEF38" s="1121"/>
      <c r="AEG38" s="1109"/>
      <c r="AEH38" s="1109"/>
      <c r="AEI38" s="1109"/>
      <c r="AEJ38" s="1112">
        <f t="shared" si="2460"/>
        <v>0</v>
      </c>
      <c r="AEK38" s="1109"/>
      <c r="AEL38" s="1109"/>
      <c r="AEM38" s="1109"/>
      <c r="AEN38" s="1109"/>
      <c r="AEO38" s="1109"/>
      <c r="AEP38" s="1111"/>
      <c r="AEQ38" s="1112">
        <f t="shared" si="2461"/>
        <v>0</v>
      </c>
      <c r="AER38" s="1126"/>
      <c r="AES38" s="1110"/>
      <c r="AEU38" s="1121"/>
      <c r="AEV38" s="1109"/>
      <c r="AEW38" s="1109"/>
      <c r="AEX38" s="1109"/>
      <c r="AEY38" s="1112">
        <f t="shared" si="2462"/>
        <v>0</v>
      </c>
      <c r="AEZ38" s="1109"/>
      <c r="AFA38" s="1109"/>
      <c r="AFB38" s="1109"/>
      <c r="AFC38" s="1109"/>
      <c r="AFD38" s="1109"/>
      <c r="AFE38" s="1111"/>
      <c r="AFF38" s="1112">
        <f t="shared" si="2463"/>
        <v>0</v>
      </c>
      <c r="AFG38" s="1126"/>
      <c r="AFH38" s="1110"/>
      <c r="AFJ38" s="1121"/>
      <c r="AFK38" s="1109"/>
      <c r="AFL38" s="1109"/>
      <c r="AFM38" s="1109"/>
      <c r="AFN38" s="1112">
        <f t="shared" si="2464"/>
        <v>0</v>
      </c>
      <c r="AFO38" s="1109"/>
      <c r="AFP38" s="1109"/>
      <c r="AFQ38" s="1109"/>
      <c r="AFR38" s="1109"/>
      <c r="AFS38" s="1109"/>
      <c r="AFT38" s="1111"/>
      <c r="AFU38" s="1112">
        <f t="shared" si="2465"/>
        <v>0</v>
      </c>
      <c r="AFV38" s="1126"/>
      <c r="AFW38" s="1110"/>
      <c r="AFY38" s="1121"/>
      <c r="AFZ38" s="1109"/>
      <c r="AGA38" s="1109"/>
      <c r="AGB38" s="1109"/>
      <c r="AGC38" s="1112">
        <f t="shared" si="2466"/>
        <v>0</v>
      </c>
      <c r="AGD38" s="1109"/>
      <c r="AGE38" s="1109"/>
      <c r="AGF38" s="1109"/>
      <c r="AGG38" s="1109"/>
      <c r="AGH38" s="1109"/>
      <c r="AGI38" s="1111"/>
      <c r="AGJ38" s="1112">
        <f t="shared" si="2467"/>
        <v>0</v>
      </c>
      <c r="AGK38" s="1126"/>
      <c r="AGL38" s="1110"/>
      <c r="AGN38" s="1121"/>
      <c r="AGO38" s="1109"/>
      <c r="AGP38" s="1109"/>
      <c r="AGQ38" s="1109"/>
      <c r="AGR38" s="1112">
        <f t="shared" si="2468"/>
        <v>0</v>
      </c>
      <c r="AGS38" s="1109"/>
      <c r="AGT38" s="1109"/>
      <c r="AGU38" s="1109"/>
      <c r="AGV38" s="1109"/>
      <c r="AGW38" s="1109"/>
      <c r="AGX38" s="1111"/>
      <c r="AGY38" s="1112">
        <f t="shared" si="2469"/>
        <v>0</v>
      </c>
      <c r="AGZ38" s="1126"/>
      <c r="AHA38" s="1110"/>
      <c r="AHC38" s="1121"/>
      <c r="AHD38" s="1109"/>
      <c r="AHE38" s="1109"/>
      <c r="AHF38" s="1109"/>
      <c r="AHG38" s="1112">
        <f t="shared" si="2470"/>
        <v>0</v>
      </c>
      <c r="AHH38" s="1109"/>
      <c r="AHI38" s="1109"/>
      <c r="AHJ38" s="1109"/>
      <c r="AHK38" s="1109"/>
      <c r="AHL38" s="1109"/>
      <c r="AHM38" s="1111"/>
      <c r="AHN38" s="1112">
        <f t="shared" si="2471"/>
        <v>0</v>
      </c>
      <c r="AHO38" s="1126"/>
      <c r="AHP38" s="1110"/>
      <c r="AHR38" s="1121"/>
      <c r="AHS38" s="1109"/>
      <c r="AHT38" s="1109"/>
      <c r="AHU38" s="1109"/>
      <c r="AHV38" s="1112">
        <f t="shared" si="2472"/>
        <v>0</v>
      </c>
      <c r="AHW38" s="1109"/>
      <c r="AHX38" s="1109"/>
      <c r="AHY38" s="1109"/>
      <c r="AHZ38" s="1109"/>
      <c r="AIA38" s="1109"/>
      <c r="AIB38" s="1111"/>
      <c r="AIC38" s="1112">
        <f t="shared" si="2473"/>
        <v>0</v>
      </c>
      <c r="AID38" s="1126"/>
      <c r="AIE38" s="1110"/>
      <c r="AIG38" s="1121"/>
      <c r="AIH38" s="1109"/>
      <c r="AII38" s="1109"/>
      <c r="AIJ38" s="1109"/>
      <c r="AIK38" s="1112">
        <f t="shared" si="2474"/>
        <v>0</v>
      </c>
      <c r="AIL38" s="1109"/>
      <c r="AIM38" s="1109"/>
      <c r="AIN38" s="1109"/>
      <c r="AIO38" s="1109"/>
      <c r="AIP38" s="1109"/>
      <c r="AIQ38" s="1111"/>
      <c r="AIR38" s="1112">
        <f t="shared" si="2475"/>
        <v>0</v>
      </c>
      <c r="AIS38" s="1126"/>
      <c r="AIT38" s="1110"/>
      <c r="AIV38" s="1121"/>
      <c r="AIW38" s="1109"/>
      <c r="AIX38" s="1109"/>
      <c r="AIY38" s="1109"/>
      <c r="AIZ38" s="1112">
        <f t="shared" si="2476"/>
        <v>0</v>
      </c>
      <c r="AJA38" s="1109"/>
      <c r="AJB38" s="1109"/>
      <c r="AJC38" s="1109"/>
      <c r="AJD38" s="1109"/>
      <c r="AJE38" s="1109"/>
      <c r="AJF38" s="1111"/>
      <c r="AJG38" s="1112">
        <f t="shared" si="2477"/>
        <v>0</v>
      </c>
      <c r="AJH38" s="1126"/>
      <c r="AJI38" s="1110"/>
      <c r="AJK38" s="1121"/>
      <c r="AJL38" s="1109"/>
      <c r="AJM38" s="1109"/>
      <c r="AJN38" s="1109"/>
      <c r="AJO38" s="1112">
        <f t="shared" si="2478"/>
        <v>0</v>
      </c>
      <c r="AJP38" s="1109"/>
      <c r="AJQ38" s="1109"/>
      <c r="AJR38" s="1109"/>
      <c r="AJS38" s="1109"/>
      <c r="AJT38" s="1109"/>
      <c r="AJU38" s="1111"/>
      <c r="AJV38" s="1112">
        <f t="shared" si="2479"/>
        <v>0</v>
      </c>
      <c r="AJW38" s="1126"/>
      <c r="AJX38" s="1110"/>
      <c r="AJZ38" s="1121"/>
      <c r="AKA38" s="1109"/>
      <c r="AKB38" s="1109"/>
      <c r="AKC38" s="1109"/>
      <c r="AKD38" s="1112">
        <f t="shared" si="2480"/>
        <v>0</v>
      </c>
      <c r="AKE38" s="1109"/>
      <c r="AKF38" s="1109"/>
      <c r="AKG38" s="1109"/>
      <c r="AKH38" s="1109"/>
      <c r="AKI38" s="1109"/>
      <c r="AKJ38" s="1111"/>
      <c r="AKK38" s="1112">
        <f t="shared" si="2481"/>
        <v>0</v>
      </c>
      <c r="AKL38" s="1126"/>
      <c r="AKM38" s="1110"/>
      <c r="AKO38" s="1121"/>
      <c r="AKP38" s="1109"/>
      <c r="AKQ38" s="1109"/>
      <c r="AKR38" s="1109"/>
      <c r="AKS38" s="1112">
        <f t="shared" si="2482"/>
        <v>0</v>
      </c>
      <c r="AKT38" s="1109"/>
      <c r="AKU38" s="1109"/>
      <c r="AKV38" s="1109"/>
      <c r="AKW38" s="1109"/>
      <c r="AKX38" s="1109"/>
      <c r="AKY38" s="1111"/>
      <c r="AKZ38" s="1112">
        <f t="shared" si="2483"/>
        <v>0</v>
      </c>
      <c r="ALA38" s="1126"/>
      <c r="ALB38" s="1110"/>
      <c r="ALD38" s="1121"/>
      <c r="ALE38" s="1109"/>
      <c r="ALF38" s="1109"/>
      <c r="ALG38" s="1109"/>
      <c r="ALH38" s="1112">
        <f t="shared" si="2484"/>
        <v>0</v>
      </c>
      <c r="ALI38" s="1109"/>
      <c r="ALJ38" s="1109"/>
      <c r="ALK38" s="1109"/>
      <c r="ALL38" s="1109"/>
      <c r="ALM38" s="1109"/>
      <c r="ALN38" s="1111"/>
      <c r="ALO38" s="1112">
        <f t="shared" si="2485"/>
        <v>0</v>
      </c>
      <c r="ALP38" s="1126"/>
      <c r="ALQ38" s="1110"/>
      <c r="ALS38" s="1121"/>
      <c r="ALT38" s="1109"/>
      <c r="ALU38" s="1109"/>
      <c r="ALV38" s="1109"/>
      <c r="ALW38" s="1112">
        <f t="shared" si="2486"/>
        <v>0</v>
      </c>
      <c r="ALX38" s="1109"/>
      <c r="ALY38" s="1109"/>
      <c r="ALZ38" s="1109"/>
      <c r="AMA38" s="1109"/>
      <c r="AMB38" s="1109"/>
      <c r="AMC38" s="1111"/>
      <c r="AMD38" s="1112">
        <f t="shared" si="2487"/>
        <v>0</v>
      </c>
      <c r="AME38" s="1126"/>
      <c r="AMF38" s="1110"/>
      <c r="AMH38" s="1121"/>
      <c r="AMI38" s="1109"/>
      <c r="AMJ38" s="1109"/>
      <c r="AMK38" s="1109"/>
      <c r="AML38" s="1112">
        <f t="shared" si="2488"/>
        <v>0</v>
      </c>
      <c r="AMM38" s="1109"/>
      <c r="AMN38" s="1109"/>
      <c r="AMO38" s="1109"/>
      <c r="AMP38" s="1109"/>
      <c r="AMQ38" s="1109"/>
      <c r="AMR38" s="1111"/>
      <c r="AMS38" s="1112">
        <f t="shared" si="2489"/>
        <v>0</v>
      </c>
      <c r="AMT38" s="1126"/>
      <c r="AMU38" s="1110"/>
      <c r="AMW38" s="1121"/>
      <c r="AMX38" s="1109"/>
      <c r="AMY38" s="1109"/>
      <c r="AMZ38" s="1109"/>
      <c r="ANA38" s="1112">
        <f t="shared" si="2490"/>
        <v>0</v>
      </c>
      <c r="ANB38" s="1109"/>
      <c r="ANC38" s="1109"/>
      <c r="AND38" s="1109"/>
      <c r="ANE38" s="1109"/>
      <c r="ANF38" s="1109"/>
      <c r="ANG38" s="1111"/>
      <c r="ANH38" s="1112">
        <f t="shared" si="2491"/>
        <v>0</v>
      </c>
      <c r="ANI38" s="1126"/>
      <c r="ANJ38" s="1110"/>
      <c r="ANL38" s="1121"/>
      <c r="ANM38" s="1109"/>
      <c r="ANN38" s="1109"/>
      <c r="ANO38" s="1109"/>
      <c r="ANP38" s="1112">
        <f t="shared" si="2492"/>
        <v>0</v>
      </c>
      <c r="ANQ38" s="1109"/>
      <c r="ANR38" s="1109"/>
      <c r="ANS38" s="1109"/>
      <c r="ANT38" s="1109"/>
      <c r="ANU38" s="1109"/>
      <c r="ANV38" s="1111"/>
      <c r="ANW38" s="1112">
        <f t="shared" si="2493"/>
        <v>0</v>
      </c>
      <c r="ANX38" s="1126"/>
      <c r="ANY38" s="1110"/>
      <c r="AOA38" s="1121"/>
      <c r="AOB38" s="1109"/>
      <c r="AOC38" s="1109"/>
      <c r="AOD38" s="1109"/>
      <c r="AOE38" s="1112">
        <f t="shared" si="2494"/>
        <v>0</v>
      </c>
      <c r="AOF38" s="1109"/>
      <c r="AOG38" s="1109"/>
      <c r="AOH38" s="1109"/>
      <c r="AOI38" s="1109"/>
      <c r="AOJ38" s="1109"/>
      <c r="AOK38" s="1111"/>
      <c r="AOL38" s="1112">
        <f t="shared" si="2495"/>
        <v>0</v>
      </c>
      <c r="AOM38" s="1126"/>
      <c r="AON38" s="1110"/>
      <c r="AOP38" s="1121"/>
      <c r="AOQ38" s="1109"/>
      <c r="AOR38" s="1109"/>
      <c r="AOS38" s="1109"/>
      <c r="AOT38" s="1112">
        <f t="shared" si="2496"/>
        <v>0</v>
      </c>
      <c r="AOU38" s="1109"/>
      <c r="AOV38" s="1109"/>
      <c r="AOW38" s="1109"/>
      <c r="AOX38" s="1109"/>
      <c r="AOY38" s="1109"/>
      <c r="AOZ38" s="1111"/>
      <c r="APA38" s="1112">
        <f t="shared" si="2497"/>
        <v>0</v>
      </c>
      <c r="APB38" s="1126"/>
      <c r="APC38" s="1110"/>
      <c r="APE38" s="1121"/>
      <c r="APF38" s="1109"/>
      <c r="APG38" s="1109"/>
      <c r="APH38" s="1109"/>
      <c r="API38" s="1112">
        <f t="shared" si="2498"/>
        <v>0</v>
      </c>
      <c r="APJ38" s="1109"/>
      <c r="APK38" s="1109"/>
      <c r="APL38" s="1109"/>
      <c r="APM38" s="1109"/>
      <c r="APN38" s="1109"/>
      <c r="APO38" s="1111"/>
      <c r="APP38" s="1112">
        <f t="shared" si="2499"/>
        <v>0</v>
      </c>
      <c r="APQ38" s="1126"/>
      <c r="APR38" s="1110"/>
      <c r="APT38" s="1121"/>
      <c r="APU38" s="1109"/>
      <c r="APV38" s="1109"/>
      <c r="APW38" s="1109"/>
      <c r="APX38" s="1112">
        <f t="shared" si="2500"/>
        <v>0</v>
      </c>
      <c r="APY38" s="1109"/>
      <c r="APZ38" s="1109"/>
      <c r="AQA38" s="1109"/>
      <c r="AQB38" s="1109"/>
      <c r="AQC38" s="1109"/>
      <c r="AQD38" s="1111"/>
      <c r="AQE38" s="1112">
        <f t="shared" si="2501"/>
        <v>0</v>
      </c>
      <c r="AQF38" s="1126"/>
      <c r="AQG38" s="1110"/>
      <c r="AQI38" s="1121"/>
      <c r="AQJ38" s="1109"/>
      <c r="AQK38" s="1109"/>
      <c r="AQL38" s="1109"/>
      <c r="AQM38" s="1112">
        <f t="shared" si="2502"/>
        <v>0</v>
      </c>
      <c r="AQN38" s="1109"/>
      <c r="AQO38" s="1109"/>
      <c r="AQP38" s="1109"/>
      <c r="AQQ38" s="1109"/>
      <c r="AQR38" s="1109"/>
      <c r="AQS38" s="1111"/>
      <c r="AQT38" s="1112">
        <f t="shared" si="2503"/>
        <v>0</v>
      </c>
      <c r="AQU38" s="1126"/>
      <c r="AQV38" s="1110"/>
      <c r="AQX38" s="1121"/>
      <c r="AQY38" s="1109"/>
      <c r="AQZ38" s="1109"/>
      <c r="ARA38" s="1109"/>
      <c r="ARB38" s="1112">
        <f t="shared" si="2504"/>
        <v>0</v>
      </c>
      <c r="ARC38" s="1109"/>
      <c r="ARD38" s="1109"/>
      <c r="ARE38" s="1109"/>
      <c r="ARF38" s="1109"/>
      <c r="ARG38" s="1109"/>
      <c r="ARH38" s="1111"/>
      <c r="ARI38" s="1112">
        <f t="shared" si="2505"/>
        <v>0</v>
      </c>
      <c r="ARJ38" s="1126"/>
      <c r="ARK38" s="1110"/>
      <c r="ARM38" s="1121"/>
      <c r="ARN38" s="1109"/>
      <c r="ARO38" s="1109"/>
      <c r="ARP38" s="1109"/>
      <c r="ARQ38" s="1112">
        <f t="shared" si="2506"/>
        <v>0</v>
      </c>
      <c r="ARR38" s="1109"/>
      <c r="ARS38" s="1109"/>
      <c r="ART38" s="1109"/>
      <c r="ARU38" s="1109"/>
      <c r="ARV38" s="1109"/>
      <c r="ARW38" s="1111"/>
      <c r="ARX38" s="1112">
        <f t="shared" si="2507"/>
        <v>0</v>
      </c>
      <c r="ARY38" s="1126"/>
      <c r="ARZ38" s="1110"/>
      <c r="ASB38" s="1121"/>
      <c r="ASC38" s="1109"/>
      <c r="ASD38" s="1109"/>
      <c r="ASE38" s="1109"/>
      <c r="ASF38" s="1112">
        <f t="shared" si="2508"/>
        <v>0</v>
      </c>
      <c r="ASG38" s="1109"/>
      <c r="ASH38" s="1109"/>
      <c r="ASI38" s="1109"/>
      <c r="ASJ38" s="1109"/>
      <c r="ASK38" s="1109"/>
      <c r="ASL38" s="1111"/>
      <c r="ASM38" s="1112">
        <f t="shared" si="2509"/>
        <v>0</v>
      </c>
      <c r="ASN38" s="1126"/>
      <c r="ASO38" s="1110"/>
      <c r="ASQ38" s="1121"/>
      <c r="ASR38" s="1109"/>
      <c r="ASS38" s="1109"/>
      <c r="AST38" s="1109"/>
      <c r="ASU38" s="1112">
        <f t="shared" si="2510"/>
        <v>0</v>
      </c>
      <c r="ASV38" s="1109"/>
      <c r="ASW38" s="1109"/>
      <c r="ASX38" s="1109"/>
      <c r="ASY38" s="1109"/>
      <c r="ASZ38" s="1109"/>
      <c r="ATA38" s="1111"/>
      <c r="ATB38" s="1112">
        <f t="shared" si="2511"/>
        <v>0</v>
      </c>
      <c r="ATC38" s="1126"/>
      <c r="ATD38" s="1110"/>
      <c r="ATF38" s="1121"/>
      <c r="ATG38" s="1109"/>
      <c r="ATH38" s="1109"/>
      <c r="ATI38" s="1109"/>
      <c r="ATJ38" s="1112">
        <f t="shared" si="2512"/>
        <v>0</v>
      </c>
      <c r="ATK38" s="1109"/>
      <c r="ATL38" s="1109"/>
      <c r="ATM38" s="1109"/>
      <c r="ATN38" s="1109"/>
      <c r="ATO38" s="1109"/>
      <c r="ATP38" s="1111"/>
      <c r="ATQ38" s="1112">
        <f t="shared" si="2513"/>
        <v>0</v>
      </c>
      <c r="ATR38" s="1126"/>
      <c r="ATS38" s="1110"/>
      <c r="ATU38" s="1121"/>
      <c r="ATV38" s="1109"/>
      <c r="ATW38" s="1109"/>
      <c r="ATX38" s="1109"/>
      <c r="ATY38" s="1112">
        <f t="shared" si="2514"/>
        <v>0</v>
      </c>
      <c r="ATZ38" s="1109"/>
      <c r="AUA38" s="1109"/>
      <c r="AUB38" s="1109"/>
      <c r="AUC38" s="1109"/>
      <c r="AUD38" s="1109"/>
      <c r="AUE38" s="1111"/>
      <c r="AUF38" s="1112">
        <f t="shared" si="2515"/>
        <v>0</v>
      </c>
      <c r="AUG38" s="1126"/>
      <c r="AUH38" s="1110"/>
      <c r="AUJ38" s="1121"/>
      <c r="AUK38" s="1109"/>
      <c r="AUL38" s="1109"/>
      <c r="AUM38" s="1109"/>
      <c r="AUN38" s="1112">
        <f t="shared" si="2516"/>
        <v>0</v>
      </c>
      <c r="AUO38" s="1109"/>
      <c r="AUP38" s="1109"/>
      <c r="AUQ38" s="1109"/>
      <c r="AUR38" s="1109"/>
      <c r="AUS38" s="1109"/>
      <c r="AUT38" s="1111"/>
      <c r="AUU38" s="1112">
        <f t="shared" si="2517"/>
        <v>0</v>
      </c>
      <c r="AUV38" s="1126"/>
      <c r="AUW38" s="1110"/>
      <c r="AUY38" s="1121"/>
      <c r="AUZ38" s="1109"/>
      <c r="AVA38" s="1109"/>
      <c r="AVB38" s="1109"/>
      <c r="AVC38" s="1112">
        <f t="shared" si="2518"/>
        <v>0</v>
      </c>
      <c r="AVD38" s="1109"/>
      <c r="AVE38" s="1109"/>
      <c r="AVF38" s="1109"/>
      <c r="AVG38" s="1109"/>
      <c r="AVH38" s="1109"/>
      <c r="AVI38" s="1111"/>
      <c r="AVJ38" s="1112">
        <f t="shared" si="2519"/>
        <v>0</v>
      </c>
      <c r="AVK38" s="1126"/>
      <c r="AVL38" s="1110"/>
      <c r="AVN38" s="1121"/>
      <c r="AVO38" s="1109"/>
      <c r="AVP38" s="1109"/>
      <c r="AVQ38" s="1109"/>
      <c r="AVR38" s="1112">
        <f t="shared" si="2520"/>
        <v>0</v>
      </c>
      <c r="AVS38" s="1109"/>
      <c r="AVT38" s="1109"/>
      <c r="AVU38" s="1109"/>
      <c r="AVV38" s="1109"/>
      <c r="AVW38" s="1109"/>
      <c r="AVX38" s="1111"/>
      <c r="AVY38" s="1112">
        <f t="shared" si="2521"/>
        <v>0</v>
      </c>
      <c r="AVZ38" s="1126"/>
      <c r="AWA38" s="1110"/>
      <c r="AWC38" s="1121"/>
      <c r="AWD38" s="1109"/>
      <c r="AWE38" s="1109"/>
      <c r="AWF38" s="1109"/>
      <c r="AWG38" s="1112">
        <f t="shared" si="2522"/>
        <v>0</v>
      </c>
      <c r="AWH38" s="1109"/>
      <c r="AWI38" s="1109"/>
      <c r="AWJ38" s="1109"/>
      <c r="AWK38" s="1109"/>
      <c r="AWL38" s="1109"/>
      <c r="AWM38" s="1111"/>
      <c r="AWN38" s="1112">
        <f t="shared" si="2523"/>
        <v>0</v>
      </c>
      <c r="AWO38" s="1126"/>
      <c r="AWP38" s="1110"/>
      <c r="AWR38" s="1121"/>
      <c r="AWS38" s="1109"/>
      <c r="AWT38" s="1109"/>
      <c r="AWU38" s="1109"/>
      <c r="AWV38" s="1112">
        <f t="shared" si="2524"/>
        <v>0</v>
      </c>
      <c r="AWW38" s="1109"/>
      <c r="AWX38" s="1109"/>
      <c r="AWY38" s="1109"/>
      <c r="AWZ38" s="1109"/>
      <c r="AXA38" s="1109"/>
      <c r="AXB38" s="1111"/>
      <c r="AXC38" s="1112">
        <f t="shared" si="2525"/>
        <v>0</v>
      </c>
      <c r="AXD38" s="1126"/>
      <c r="AXE38" s="1110"/>
      <c r="AXG38" s="1121"/>
      <c r="AXH38" s="1109"/>
      <c r="AXI38" s="1109"/>
      <c r="AXJ38" s="1109"/>
      <c r="AXK38" s="1112">
        <f t="shared" si="2526"/>
        <v>0</v>
      </c>
      <c r="AXL38" s="1109"/>
      <c r="AXM38" s="1109"/>
      <c r="AXN38" s="1109"/>
      <c r="AXO38" s="1109"/>
      <c r="AXP38" s="1109"/>
      <c r="AXQ38" s="1111"/>
      <c r="AXR38" s="1112">
        <f t="shared" si="2527"/>
        <v>0</v>
      </c>
      <c r="AXS38" s="1126"/>
      <c r="AXT38" s="1110"/>
      <c r="AXV38" s="1121"/>
      <c r="AXW38" s="1109"/>
      <c r="AXX38" s="1109"/>
      <c r="AXY38" s="1109"/>
      <c r="AXZ38" s="1112">
        <f t="shared" si="2528"/>
        <v>0</v>
      </c>
      <c r="AYA38" s="1109"/>
      <c r="AYB38" s="1109"/>
      <c r="AYC38" s="1109"/>
      <c r="AYD38" s="1109"/>
      <c r="AYE38" s="1109"/>
      <c r="AYF38" s="1111"/>
      <c r="AYG38" s="1112">
        <f t="shared" si="2529"/>
        <v>0</v>
      </c>
      <c r="AYH38" s="1126"/>
      <c r="AYI38" s="1110"/>
      <c r="AYK38" s="1121"/>
      <c r="AYL38" s="1109"/>
      <c r="AYM38" s="1109"/>
      <c r="AYN38" s="1109"/>
      <c r="AYO38" s="1112">
        <f t="shared" si="2530"/>
        <v>0</v>
      </c>
      <c r="AYP38" s="1109"/>
      <c r="AYQ38" s="1109"/>
      <c r="AYR38" s="1109"/>
      <c r="AYS38" s="1109"/>
      <c r="AYT38" s="1109"/>
      <c r="AYU38" s="1111"/>
      <c r="AYV38" s="1112">
        <f t="shared" si="2531"/>
        <v>0</v>
      </c>
      <c r="AYW38" s="1126"/>
      <c r="AYX38" s="1110"/>
      <c r="AYZ38" s="1121"/>
      <c r="AZA38" s="1109"/>
      <c r="AZB38" s="1109"/>
      <c r="AZC38" s="1109"/>
      <c r="AZD38" s="1112">
        <f t="shared" si="2532"/>
        <v>0</v>
      </c>
      <c r="AZE38" s="1109"/>
      <c r="AZF38" s="1109"/>
      <c r="AZG38" s="1109"/>
      <c r="AZH38" s="1109"/>
      <c r="AZI38" s="1109"/>
      <c r="AZJ38" s="1111"/>
      <c r="AZK38" s="1112">
        <f t="shared" si="2533"/>
        <v>0</v>
      </c>
      <c r="AZL38" s="1126"/>
      <c r="AZM38" s="1110"/>
      <c r="AZO38" s="1121"/>
      <c r="AZP38" s="1109"/>
      <c r="AZQ38" s="1109"/>
      <c r="AZR38" s="1109"/>
      <c r="AZS38" s="1112">
        <f t="shared" si="2534"/>
        <v>0</v>
      </c>
      <c r="AZT38" s="1109"/>
      <c r="AZU38" s="1109"/>
      <c r="AZV38" s="1109"/>
      <c r="AZW38" s="1109"/>
      <c r="AZX38" s="1109"/>
      <c r="AZY38" s="1111"/>
      <c r="AZZ38" s="1112">
        <f t="shared" si="2535"/>
        <v>0</v>
      </c>
      <c r="BAA38" s="1126"/>
      <c r="BAB38" s="1110"/>
      <c r="BAD38" s="1121"/>
      <c r="BAE38" s="1109"/>
      <c r="BAF38" s="1109"/>
      <c r="BAG38" s="1109"/>
      <c r="BAH38" s="1112">
        <f t="shared" si="2536"/>
        <v>0</v>
      </c>
      <c r="BAI38" s="1109"/>
      <c r="BAJ38" s="1109"/>
      <c r="BAK38" s="1109"/>
      <c r="BAL38" s="1109"/>
      <c r="BAM38" s="1109"/>
      <c r="BAN38" s="1111"/>
      <c r="BAO38" s="1112">
        <f t="shared" si="2537"/>
        <v>0</v>
      </c>
      <c r="BAP38" s="1126"/>
      <c r="BAQ38" s="1110"/>
      <c r="BAS38" s="1121"/>
      <c r="BAT38" s="1109"/>
      <c r="BAU38" s="1109"/>
      <c r="BAV38" s="1109"/>
      <c r="BAW38" s="1112">
        <f t="shared" si="2538"/>
        <v>0</v>
      </c>
      <c r="BAX38" s="1109"/>
      <c r="BAY38" s="1109"/>
      <c r="BAZ38" s="1109"/>
      <c r="BBA38" s="1109"/>
      <c r="BBB38" s="1109"/>
      <c r="BBC38" s="1111"/>
      <c r="BBD38" s="1112">
        <f t="shared" si="2539"/>
        <v>0</v>
      </c>
      <c r="BBE38" s="1126"/>
      <c r="BBF38" s="1110"/>
      <c r="BBH38" s="1121"/>
      <c r="BBI38" s="1109"/>
      <c r="BBJ38" s="1109"/>
      <c r="BBK38" s="1109"/>
      <c r="BBL38" s="1112">
        <f t="shared" si="2540"/>
        <v>0</v>
      </c>
      <c r="BBM38" s="1109"/>
      <c r="BBN38" s="1109"/>
      <c r="BBO38" s="1109"/>
      <c r="BBP38" s="1109"/>
      <c r="BBQ38" s="1109"/>
      <c r="BBR38" s="1111"/>
      <c r="BBS38" s="1112">
        <f t="shared" si="2541"/>
        <v>0</v>
      </c>
      <c r="BBT38" s="1126"/>
      <c r="BBU38" s="1110"/>
      <c r="BBW38" s="1121"/>
      <c r="BBX38" s="1109"/>
      <c r="BBY38" s="1109"/>
      <c r="BBZ38" s="1109"/>
      <c r="BCA38" s="1112">
        <f t="shared" si="2542"/>
        <v>0</v>
      </c>
      <c r="BCB38" s="1109"/>
      <c r="BCC38" s="1109"/>
      <c r="BCD38" s="1109"/>
      <c r="BCE38" s="1109"/>
      <c r="BCF38" s="1109"/>
      <c r="BCG38" s="1111"/>
      <c r="BCH38" s="1112">
        <f t="shared" si="2543"/>
        <v>0</v>
      </c>
      <c r="BCI38" s="1126"/>
      <c r="BCJ38" s="1110"/>
      <c r="BCL38" s="1121"/>
      <c r="BCM38" s="1109"/>
      <c r="BCN38" s="1109"/>
      <c r="BCO38" s="1109"/>
      <c r="BCP38" s="1112">
        <f t="shared" si="2544"/>
        <v>0</v>
      </c>
      <c r="BCQ38" s="1109"/>
      <c r="BCR38" s="1109"/>
      <c r="BCS38" s="1109"/>
      <c r="BCT38" s="1109"/>
      <c r="BCU38" s="1109"/>
      <c r="BCV38" s="1111"/>
      <c r="BCW38" s="1112">
        <f t="shared" si="2545"/>
        <v>0</v>
      </c>
      <c r="BCX38" s="1126"/>
      <c r="BCY38" s="1110"/>
      <c r="BDA38" s="1121"/>
      <c r="BDB38" s="1109"/>
      <c r="BDC38" s="1109"/>
      <c r="BDD38" s="1109"/>
      <c r="BDE38" s="1112">
        <f t="shared" si="2546"/>
        <v>0</v>
      </c>
      <c r="BDF38" s="1109"/>
      <c r="BDG38" s="1109"/>
      <c r="BDH38" s="1109"/>
      <c r="BDI38" s="1109"/>
      <c r="BDJ38" s="1109"/>
      <c r="BDK38" s="1111"/>
      <c r="BDL38" s="1112">
        <f t="shared" si="2547"/>
        <v>0</v>
      </c>
      <c r="BDM38" s="1126"/>
      <c r="BDN38" s="1110"/>
      <c r="BDP38" s="1121"/>
      <c r="BDQ38" s="1109"/>
      <c r="BDR38" s="1109"/>
      <c r="BDS38" s="1109"/>
      <c r="BDT38" s="1112">
        <f t="shared" si="2548"/>
        <v>0</v>
      </c>
      <c r="BDU38" s="1109"/>
      <c r="BDV38" s="1109"/>
      <c r="BDW38" s="1109"/>
      <c r="BDX38" s="1109"/>
      <c r="BDY38" s="1109"/>
      <c r="BDZ38" s="1111"/>
      <c r="BEA38" s="1112">
        <f t="shared" si="2549"/>
        <v>0</v>
      </c>
      <c r="BEB38" s="1126"/>
      <c r="BEC38" s="1110"/>
      <c r="BEE38" s="1121"/>
      <c r="BEF38" s="1109"/>
      <c r="BEG38" s="1109"/>
      <c r="BEH38" s="1109"/>
      <c r="BEI38" s="1112">
        <f t="shared" si="2550"/>
        <v>0</v>
      </c>
      <c r="BEJ38" s="1109"/>
      <c r="BEK38" s="1109"/>
      <c r="BEL38" s="1109"/>
      <c r="BEM38" s="1109"/>
      <c r="BEN38" s="1109"/>
      <c r="BEO38" s="1111"/>
      <c r="BEP38" s="1112">
        <f t="shared" si="2551"/>
        <v>0</v>
      </c>
      <c r="BEQ38" s="1126"/>
      <c r="BER38" s="1110"/>
      <c r="BET38" s="1121"/>
      <c r="BEU38" s="1109"/>
      <c r="BEV38" s="1109"/>
      <c r="BEW38" s="1109"/>
      <c r="BEX38" s="1112">
        <f t="shared" si="2552"/>
        <v>0</v>
      </c>
      <c r="BEY38" s="1109"/>
      <c r="BEZ38" s="1109"/>
      <c r="BFA38" s="1109"/>
      <c r="BFB38" s="1109"/>
      <c r="BFC38" s="1109"/>
      <c r="BFD38" s="1111"/>
      <c r="BFE38" s="1112">
        <f t="shared" si="2553"/>
        <v>0</v>
      </c>
      <c r="BFF38" s="1126"/>
      <c r="BFG38" s="1110"/>
      <c r="BFI38" s="1121"/>
      <c r="BFJ38" s="1109"/>
      <c r="BFK38" s="1109"/>
      <c r="BFL38" s="1109"/>
      <c r="BFM38" s="1112">
        <f t="shared" si="2554"/>
        <v>0</v>
      </c>
      <c r="BFN38" s="1109"/>
      <c r="BFO38" s="1109"/>
      <c r="BFP38" s="1109"/>
      <c r="BFQ38" s="1109"/>
      <c r="BFR38" s="1109"/>
      <c r="BFS38" s="1111"/>
      <c r="BFT38" s="1112">
        <f t="shared" si="2555"/>
        <v>0</v>
      </c>
      <c r="BFU38" s="1126"/>
      <c r="BFV38" s="1110"/>
      <c r="BFX38" s="1121"/>
      <c r="BFY38" s="1109"/>
      <c r="BFZ38" s="1109"/>
      <c r="BGA38" s="1109"/>
      <c r="BGB38" s="1112">
        <f t="shared" si="2556"/>
        <v>0</v>
      </c>
      <c r="BGC38" s="1109"/>
      <c r="BGD38" s="1109"/>
      <c r="BGE38" s="1109"/>
      <c r="BGF38" s="1109"/>
      <c r="BGG38" s="1109"/>
      <c r="BGH38" s="1111"/>
      <c r="BGI38" s="1112">
        <f t="shared" si="2557"/>
        <v>0</v>
      </c>
      <c r="BGJ38" s="1126"/>
      <c r="BGK38" s="1110"/>
      <c r="BGM38" s="1121"/>
      <c r="BGN38" s="1109"/>
      <c r="BGO38" s="1109"/>
      <c r="BGP38" s="1109"/>
      <c r="BGQ38" s="1112">
        <f t="shared" si="2558"/>
        <v>0</v>
      </c>
      <c r="BGR38" s="1109"/>
      <c r="BGS38" s="1109"/>
      <c r="BGT38" s="1109"/>
      <c r="BGU38" s="1109"/>
      <c r="BGV38" s="1109"/>
      <c r="BGW38" s="1111"/>
      <c r="BGX38" s="1112">
        <f t="shared" si="2559"/>
        <v>0</v>
      </c>
      <c r="BGY38" s="1126"/>
      <c r="BGZ38" s="1110"/>
      <c r="BHB38" s="1121"/>
      <c r="BHC38" s="1109"/>
      <c r="BHD38" s="1109"/>
      <c r="BHE38" s="1109"/>
      <c r="BHF38" s="1112">
        <f t="shared" si="2560"/>
        <v>0</v>
      </c>
      <c r="BHG38" s="1109"/>
      <c r="BHH38" s="1109"/>
      <c r="BHI38" s="1109"/>
      <c r="BHJ38" s="1109"/>
      <c r="BHK38" s="1109"/>
      <c r="BHL38" s="1111"/>
      <c r="BHM38" s="1112">
        <f t="shared" si="2561"/>
        <v>0</v>
      </c>
      <c r="BHN38" s="1126"/>
      <c r="BHO38" s="1110"/>
      <c r="BHQ38" s="1121"/>
      <c r="BHR38" s="1109"/>
      <c r="BHS38" s="1109"/>
      <c r="BHT38" s="1109"/>
      <c r="BHU38" s="1112">
        <f t="shared" si="2562"/>
        <v>0</v>
      </c>
      <c r="BHV38" s="1109"/>
      <c r="BHW38" s="1109"/>
      <c r="BHX38" s="1109"/>
      <c r="BHY38" s="1109"/>
      <c r="BHZ38" s="1109"/>
      <c r="BIA38" s="1111"/>
      <c r="BIB38" s="1112">
        <f t="shared" si="2563"/>
        <v>0</v>
      </c>
      <c r="BIC38" s="1126"/>
      <c r="BID38" s="1110"/>
      <c r="BIF38" s="1121"/>
      <c r="BIG38" s="1109"/>
      <c r="BIH38" s="1109"/>
      <c r="BII38" s="1109"/>
      <c r="BIJ38" s="1112">
        <f t="shared" si="2564"/>
        <v>0</v>
      </c>
      <c r="BIK38" s="1109"/>
      <c r="BIL38" s="1109"/>
      <c r="BIM38" s="1109"/>
      <c r="BIN38" s="1109"/>
      <c r="BIO38" s="1109"/>
      <c r="BIP38" s="1111"/>
      <c r="BIQ38" s="1112">
        <f t="shared" si="2565"/>
        <v>0</v>
      </c>
      <c r="BIR38" s="1126"/>
      <c r="BIS38" s="1110"/>
      <c r="BIU38" s="1121"/>
      <c r="BIV38" s="1109"/>
      <c r="BIW38" s="1109"/>
      <c r="BIX38" s="1109"/>
      <c r="BIY38" s="1112">
        <f t="shared" si="2566"/>
        <v>0</v>
      </c>
      <c r="BIZ38" s="1109"/>
      <c r="BJA38" s="1109"/>
      <c r="BJB38" s="1109"/>
      <c r="BJC38" s="1109"/>
      <c r="BJD38" s="1109"/>
      <c r="BJE38" s="1111"/>
      <c r="BJF38" s="1112">
        <f t="shared" si="2567"/>
        <v>0</v>
      </c>
      <c r="BJG38" s="1126"/>
      <c r="BJH38" s="1110"/>
      <c r="BJJ38" s="1121"/>
      <c r="BJK38" s="1109"/>
      <c r="BJL38" s="1109"/>
      <c r="BJM38" s="1109"/>
      <c r="BJN38" s="1112">
        <f t="shared" si="2568"/>
        <v>0</v>
      </c>
      <c r="BJO38" s="1109"/>
      <c r="BJP38" s="1109"/>
      <c r="BJQ38" s="1109"/>
      <c r="BJR38" s="1109"/>
      <c r="BJS38" s="1109"/>
      <c r="BJT38" s="1111"/>
      <c r="BJU38" s="1112">
        <f t="shared" si="2569"/>
        <v>0</v>
      </c>
      <c r="BJV38" s="1126"/>
      <c r="BJW38" s="1110"/>
      <c r="BJY38" s="1121"/>
      <c r="BJZ38" s="1109"/>
      <c r="BKA38" s="1109"/>
      <c r="BKB38" s="1109"/>
      <c r="BKC38" s="1112">
        <f t="shared" si="2570"/>
        <v>0</v>
      </c>
      <c r="BKD38" s="1109"/>
      <c r="BKE38" s="1109"/>
      <c r="BKF38" s="1109"/>
      <c r="BKG38" s="1109"/>
      <c r="BKH38" s="1109"/>
      <c r="BKI38" s="1111"/>
      <c r="BKJ38" s="1112">
        <f t="shared" si="2571"/>
        <v>0</v>
      </c>
      <c r="BKK38" s="1126"/>
      <c r="BKL38" s="1110"/>
      <c r="BKN38" s="1121"/>
      <c r="BKO38" s="1109"/>
      <c r="BKP38" s="1109"/>
      <c r="BKQ38" s="1109"/>
      <c r="BKR38" s="1112">
        <f t="shared" si="2572"/>
        <v>0</v>
      </c>
      <c r="BKS38" s="1109"/>
      <c r="BKT38" s="1109"/>
      <c r="BKU38" s="1109"/>
      <c r="BKV38" s="1109"/>
      <c r="BKW38" s="1109"/>
      <c r="BKX38" s="1111"/>
      <c r="BKY38" s="1112">
        <f t="shared" si="2573"/>
        <v>0</v>
      </c>
      <c r="BKZ38" s="1126"/>
      <c r="BLA38" s="1110"/>
      <c r="BLC38" s="1121"/>
      <c r="BLD38" s="1109"/>
      <c r="BLE38" s="1109"/>
      <c r="BLF38" s="1109"/>
      <c r="BLG38" s="1112">
        <f t="shared" si="2574"/>
        <v>0</v>
      </c>
      <c r="BLH38" s="1109"/>
      <c r="BLI38" s="1109"/>
      <c r="BLJ38" s="1109"/>
      <c r="BLK38" s="1109"/>
      <c r="BLL38" s="1109"/>
      <c r="BLM38" s="1111"/>
      <c r="BLN38" s="1112">
        <f t="shared" si="2575"/>
        <v>0</v>
      </c>
      <c r="BLO38" s="1126"/>
      <c r="BLP38" s="1110"/>
      <c r="BLR38" s="1121"/>
      <c r="BLS38" s="1109"/>
      <c r="BLT38" s="1109"/>
      <c r="BLU38" s="1109"/>
      <c r="BLV38" s="1112">
        <f t="shared" si="2576"/>
        <v>0</v>
      </c>
      <c r="BLW38" s="1109"/>
      <c r="BLX38" s="1109"/>
      <c r="BLY38" s="1109"/>
      <c r="BLZ38" s="1109"/>
      <c r="BMA38" s="1109"/>
      <c r="BMB38" s="1111"/>
      <c r="BMC38" s="1112">
        <f t="shared" si="2577"/>
        <v>0</v>
      </c>
      <c r="BMD38" s="1126"/>
      <c r="BME38" s="1110"/>
      <c r="BMG38" s="1121"/>
      <c r="BMH38" s="1109"/>
      <c r="BMI38" s="1109"/>
      <c r="BMJ38" s="1109"/>
      <c r="BMK38" s="1112">
        <f t="shared" si="2578"/>
        <v>0</v>
      </c>
      <c r="BML38" s="1109"/>
      <c r="BMM38" s="1109"/>
      <c r="BMN38" s="1109"/>
      <c r="BMO38" s="1109"/>
      <c r="BMP38" s="1109"/>
      <c r="BMQ38" s="1111"/>
      <c r="BMR38" s="1112">
        <f t="shared" si="2579"/>
        <v>0</v>
      </c>
      <c r="BMS38" s="1126"/>
      <c r="BMT38" s="1110"/>
      <c r="BMV38" s="1121"/>
      <c r="BMW38" s="1109"/>
      <c r="BMX38" s="1109"/>
      <c r="BMY38" s="1109"/>
      <c r="BMZ38" s="1112">
        <f t="shared" si="2580"/>
        <v>0</v>
      </c>
      <c r="BNA38" s="1109"/>
      <c r="BNB38" s="1109"/>
      <c r="BNC38" s="1109"/>
      <c r="BND38" s="1109"/>
      <c r="BNE38" s="1109"/>
      <c r="BNF38" s="1111"/>
      <c r="BNG38" s="1112">
        <f t="shared" si="2581"/>
        <v>0</v>
      </c>
      <c r="BNH38" s="1126"/>
      <c r="BNI38" s="1110"/>
      <c r="BNK38" s="1121"/>
      <c r="BNL38" s="1109"/>
      <c r="BNM38" s="1109"/>
      <c r="BNN38" s="1109"/>
      <c r="BNO38" s="1112">
        <f t="shared" si="2582"/>
        <v>0</v>
      </c>
      <c r="BNP38" s="1109"/>
      <c r="BNQ38" s="1109"/>
      <c r="BNR38" s="1109"/>
      <c r="BNS38" s="1109"/>
      <c r="BNT38" s="1109"/>
      <c r="BNU38" s="1111"/>
      <c r="BNV38" s="1112">
        <f t="shared" si="2583"/>
        <v>0</v>
      </c>
      <c r="BNW38" s="1126"/>
      <c r="BNX38" s="1110"/>
      <c r="BNZ38" s="1121"/>
      <c r="BOA38" s="1109"/>
      <c r="BOB38" s="1109"/>
      <c r="BOC38" s="1109"/>
      <c r="BOD38" s="1112">
        <f t="shared" si="2584"/>
        <v>0</v>
      </c>
      <c r="BOE38" s="1109"/>
      <c r="BOF38" s="1109"/>
      <c r="BOG38" s="1109"/>
      <c r="BOH38" s="1109"/>
      <c r="BOI38" s="1109"/>
      <c r="BOJ38" s="1111"/>
      <c r="BOK38" s="1112">
        <f t="shared" si="2585"/>
        <v>0</v>
      </c>
      <c r="BOL38" s="1126"/>
      <c r="BOM38" s="1110"/>
      <c r="BOO38" s="1121"/>
      <c r="BOP38" s="1109"/>
      <c r="BOQ38" s="1109"/>
      <c r="BOR38" s="1109"/>
      <c r="BOS38" s="1112">
        <f t="shared" si="2586"/>
        <v>0</v>
      </c>
      <c r="BOT38" s="1109"/>
      <c r="BOU38" s="1109"/>
      <c r="BOV38" s="1109"/>
      <c r="BOW38" s="1109"/>
      <c r="BOX38" s="1109"/>
      <c r="BOY38" s="1111"/>
      <c r="BOZ38" s="1112">
        <f t="shared" si="2587"/>
        <v>0</v>
      </c>
      <c r="BPA38" s="1126"/>
      <c r="BPB38" s="1110"/>
      <c r="BPD38" s="1121"/>
      <c r="BPE38" s="1109"/>
      <c r="BPF38" s="1109"/>
      <c r="BPG38" s="1109"/>
      <c r="BPH38" s="1112">
        <f t="shared" si="2588"/>
        <v>0</v>
      </c>
      <c r="BPI38" s="1109"/>
      <c r="BPJ38" s="1109"/>
      <c r="BPK38" s="1109"/>
      <c r="BPL38" s="1109"/>
      <c r="BPM38" s="1109"/>
      <c r="BPN38" s="1111"/>
      <c r="BPO38" s="1112">
        <f t="shared" si="2589"/>
        <v>0</v>
      </c>
      <c r="BPP38" s="1126"/>
      <c r="BPQ38" s="1110"/>
      <c r="BPS38" s="1121"/>
      <c r="BPT38" s="1109"/>
      <c r="BPU38" s="1109"/>
      <c r="BPV38" s="1109"/>
      <c r="BPW38" s="1112">
        <f t="shared" si="2590"/>
        <v>0</v>
      </c>
      <c r="BPX38" s="1109"/>
      <c r="BPY38" s="1109"/>
      <c r="BPZ38" s="1109"/>
      <c r="BQA38" s="1109"/>
      <c r="BQB38" s="1109"/>
      <c r="BQC38" s="1111"/>
      <c r="BQD38" s="1112">
        <f t="shared" si="2591"/>
        <v>0</v>
      </c>
      <c r="BQE38" s="1126"/>
      <c r="BQF38" s="1110"/>
      <c r="BQH38" s="1121"/>
      <c r="BQI38" s="1109"/>
      <c r="BQJ38" s="1109"/>
      <c r="BQK38" s="1109"/>
      <c r="BQL38" s="1112">
        <f t="shared" si="2592"/>
        <v>0</v>
      </c>
      <c r="BQM38" s="1109"/>
      <c r="BQN38" s="1109"/>
      <c r="BQO38" s="1109"/>
      <c r="BQP38" s="1109"/>
      <c r="BQQ38" s="1109"/>
      <c r="BQR38" s="1111"/>
      <c r="BQS38" s="1112">
        <f t="shared" si="2593"/>
        <v>0</v>
      </c>
      <c r="BQT38" s="1126"/>
      <c r="BQU38" s="1110"/>
      <c r="BQW38" s="1121"/>
      <c r="BQX38" s="1109"/>
      <c r="BQY38" s="1109"/>
      <c r="BQZ38" s="1109"/>
      <c r="BRA38" s="1112">
        <f t="shared" si="2594"/>
        <v>0</v>
      </c>
      <c r="BRB38" s="1109"/>
      <c r="BRC38" s="1109"/>
      <c r="BRD38" s="1109"/>
      <c r="BRE38" s="1109"/>
      <c r="BRF38" s="1109"/>
      <c r="BRG38" s="1111"/>
      <c r="BRH38" s="1112">
        <f t="shared" si="2595"/>
        <v>0</v>
      </c>
      <c r="BRI38" s="1126"/>
      <c r="BRJ38" s="1110"/>
      <c r="BRL38" s="1121"/>
      <c r="BRM38" s="1109"/>
      <c r="BRN38" s="1109"/>
      <c r="BRO38" s="1109"/>
      <c r="BRP38" s="1112">
        <f t="shared" si="2596"/>
        <v>0</v>
      </c>
      <c r="BRQ38" s="1109"/>
      <c r="BRR38" s="1109"/>
      <c r="BRS38" s="1109"/>
      <c r="BRT38" s="1109"/>
      <c r="BRU38" s="1109"/>
      <c r="BRV38" s="1111"/>
      <c r="BRW38" s="1112">
        <f t="shared" si="2597"/>
        <v>0</v>
      </c>
      <c r="BRX38" s="1126"/>
      <c r="BRY38" s="1110"/>
      <c r="BSA38" s="1121"/>
      <c r="BSB38" s="1109"/>
      <c r="BSC38" s="1109"/>
      <c r="BSD38" s="1109"/>
      <c r="BSE38" s="1112">
        <f t="shared" si="2598"/>
        <v>0</v>
      </c>
      <c r="BSF38" s="1109"/>
      <c r="BSG38" s="1109"/>
      <c r="BSH38" s="1109"/>
      <c r="BSI38" s="1109"/>
      <c r="BSJ38" s="1109"/>
      <c r="BSK38" s="1111"/>
      <c r="BSL38" s="1112">
        <f t="shared" si="2599"/>
        <v>0</v>
      </c>
      <c r="BSM38" s="1126"/>
      <c r="BSN38" s="1110"/>
      <c r="BSP38" s="1121"/>
      <c r="BSQ38" s="1109"/>
      <c r="BSR38" s="1109"/>
      <c r="BSS38" s="1109"/>
      <c r="BST38" s="1112">
        <f t="shared" si="2600"/>
        <v>0</v>
      </c>
      <c r="BSU38" s="1109"/>
      <c r="BSV38" s="1109"/>
      <c r="BSW38" s="1109"/>
      <c r="BSX38" s="1109"/>
      <c r="BSY38" s="1109"/>
      <c r="BSZ38" s="1111"/>
      <c r="BTA38" s="1112">
        <f t="shared" si="2601"/>
        <v>0</v>
      </c>
      <c r="BTB38" s="1126"/>
      <c r="BTC38" s="1110"/>
      <c r="BTE38" s="1121"/>
      <c r="BTF38" s="1109"/>
      <c r="BTG38" s="1109"/>
      <c r="BTH38" s="1109"/>
      <c r="BTI38" s="1112">
        <f t="shared" si="2602"/>
        <v>0</v>
      </c>
      <c r="BTJ38" s="1109"/>
      <c r="BTK38" s="1109"/>
      <c r="BTL38" s="1109"/>
      <c r="BTM38" s="1109"/>
      <c r="BTN38" s="1109"/>
      <c r="BTO38" s="1111"/>
      <c r="BTP38" s="1112">
        <f t="shared" si="2603"/>
        <v>0</v>
      </c>
      <c r="BTQ38" s="1126"/>
      <c r="BTR38" s="1110"/>
      <c r="BTT38" s="1121"/>
      <c r="BTU38" s="1109"/>
      <c r="BTV38" s="1109"/>
      <c r="BTW38" s="1109"/>
      <c r="BTX38" s="1112">
        <f t="shared" si="2604"/>
        <v>0</v>
      </c>
      <c r="BTY38" s="1109"/>
      <c r="BTZ38" s="1109"/>
      <c r="BUA38" s="1109"/>
      <c r="BUB38" s="1109"/>
      <c r="BUC38" s="1109"/>
      <c r="BUD38" s="1111"/>
      <c r="BUE38" s="1112">
        <f t="shared" si="2605"/>
        <v>0</v>
      </c>
      <c r="BUF38" s="1126"/>
      <c r="BUG38" s="1110"/>
      <c r="BUI38" s="1121"/>
      <c r="BUJ38" s="1109"/>
      <c r="BUK38" s="1109"/>
      <c r="BUL38" s="1109"/>
      <c r="BUM38" s="1112">
        <f t="shared" si="2606"/>
        <v>0</v>
      </c>
      <c r="BUN38" s="1109"/>
      <c r="BUO38" s="1109"/>
      <c r="BUP38" s="1109"/>
      <c r="BUQ38" s="1109"/>
      <c r="BUR38" s="1109"/>
      <c r="BUS38" s="1111"/>
      <c r="BUT38" s="1112">
        <f t="shared" si="2607"/>
        <v>0</v>
      </c>
      <c r="BUU38" s="1126"/>
      <c r="BUV38" s="1110"/>
      <c r="BUX38" s="1121"/>
      <c r="BUY38" s="1109"/>
      <c r="BUZ38" s="1109"/>
      <c r="BVA38" s="1109"/>
      <c r="BVB38" s="1112">
        <f t="shared" si="2608"/>
        <v>0</v>
      </c>
      <c r="BVC38" s="1109"/>
      <c r="BVD38" s="1109"/>
      <c r="BVE38" s="1109"/>
      <c r="BVF38" s="1109"/>
      <c r="BVG38" s="1109"/>
      <c r="BVH38" s="1111"/>
      <c r="BVI38" s="1112">
        <f t="shared" si="2609"/>
        <v>0</v>
      </c>
      <c r="BVJ38" s="1126"/>
      <c r="BVK38" s="1110"/>
      <c r="BVM38" s="1121"/>
      <c r="BVN38" s="1109"/>
      <c r="BVO38" s="1109"/>
      <c r="BVP38" s="1109"/>
      <c r="BVQ38" s="1112">
        <f t="shared" si="2610"/>
        <v>0</v>
      </c>
      <c r="BVR38" s="1109"/>
      <c r="BVS38" s="1109"/>
      <c r="BVT38" s="1109"/>
      <c r="BVU38" s="1109"/>
      <c r="BVV38" s="1109"/>
      <c r="BVW38" s="1111"/>
      <c r="BVX38" s="1112">
        <f t="shared" si="2611"/>
        <v>0</v>
      </c>
      <c r="BVY38" s="1126"/>
      <c r="BVZ38" s="1110"/>
      <c r="BWB38" s="1121"/>
      <c r="BWC38" s="1109"/>
      <c r="BWD38" s="1109"/>
      <c r="BWE38" s="1109"/>
      <c r="BWF38" s="1112">
        <f t="shared" si="2612"/>
        <v>0</v>
      </c>
      <c r="BWG38" s="1109"/>
      <c r="BWH38" s="1109"/>
      <c r="BWI38" s="1109"/>
      <c r="BWJ38" s="1109"/>
      <c r="BWK38" s="1109"/>
      <c r="BWL38" s="1111"/>
      <c r="BWM38" s="1112">
        <f t="shared" si="2613"/>
        <v>0</v>
      </c>
      <c r="BWN38" s="1126"/>
      <c r="BWO38" s="1110"/>
    </row>
    <row r="39" spans="2:1965" ht="15" customHeight="1" x14ac:dyDescent="0.2">
      <c r="B39" s="1114" t="s">
        <v>791</v>
      </c>
      <c r="C39" s="1109"/>
      <c r="D39" s="1109"/>
      <c r="E39" s="1109"/>
      <c r="F39" s="1109"/>
      <c r="G39" s="1112">
        <f t="shared" si="2352"/>
        <v>0</v>
      </c>
      <c r="H39" s="1109"/>
      <c r="I39" s="1109"/>
      <c r="J39" s="1109"/>
      <c r="K39" s="1109"/>
      <c r="L39" s="1109"/>
      <c r="M39" s="1111"/>
      <c r="N39" s="1112">
        <f t="shared" si="2353"/>
        <v>0</v>
      </c>
      <c r="O39" s="1126"/>
      <c r="P39" s="1110"/>
      <c r="Q39" s="1109"/>
      <c r="R39" s="1109"/>
      <c r="S39" s="1109"/>
      <c r="T39" s="1109"/>
      <c r="U39" s="1112">
        <f t="shared" si="2354"/>
        <v>0</v>
      </c>
      <c r="V39" s="1109"/>
      <c r="W39" s="1109"/>
      <c r="X39" s="1109"/>
      <c r="Y39" s="1109"/>
      <c r="Z39" s="1109"/>
      <c r="AA39" s="1111"/>
      <c r="AB39" s="1112">
        <f t="shared" si="2355"/>
        <v>0</v>
      </c>
      <c r="AC39" s="1126"/>
      <c r="AD39" s="1110"/>
      <c r="AF39" s="1121"/>
      <c r="AG39" s="1109"/>
      <c r="AH39" s="1109"/>
      <c r="AI39" s="1109"/>
      <c r="AJ39" s="1112">
        <f t="shared" si="2356"/>
        <v>0</v>
      </c>
      <c r="AK39" s="1109"/>
      <c r="AL39" s="1109"/>
      <c r="AM39" s="1109"/>
      <c r="AN39" s="1109"/>
      <c r="AO39" s="1109"/>
      <c r="AP39" s="1111"/>
      <c r="AQ39" s="1112">
        <f t="shared" si="2357"/>
        <v>0</v>
      </c>
      <c r="AR39" s="1126"/>
      <c r="AS39" s="1110"/>
      <c r="AU39" s="1121"/>
      <c r="AV39" s="1109"/>
      <c r="AW39" s="1109"/>
      <c r="AX39" s="1109"/>
      <c r="AY39" s="1112">
        <f t="shared" si="2358"/>
        <v>0</v>
      </c>
      <c r="AZ39" s="1109"/>
      <c r="BA39" s="1109"/>
      <c r="BB39" s="1109"/>
      <c r="BC39" s="1109"/>
      <c r="BD39" s="1109"/>
      <c r="BE39" s="1111"/>
      <c r="BF39" s="1112">
        <f t="shared" si="2359"/>
        <v>0</v>
      </c>
      <c r="BG39" s="1126"/>
      <c r="BH39" s="1110"/>
      <c r="BJ39" s="1121"/>
      <c r="BK39" s="1109"/>
      <c r="BL39" s="1109"/>
      <c r="BM39" s="1109"/>
      <c r="BN39" s="1112">
        <f t="shared" si="2360"/>
        <v>0</v>
      </c>
      <c r="BO39" s="1109"/>
      <c r="BP39" s="1109"/>
      <c r="BQ39" s="1109"/>
      <c r="BR39" s="1109"/>
      <c r="BS39" s="1109"/>
      <c r="BT39" s="1111"/>
      <c r="BU39" s="1112">
        <f t="shared" si="2361"/>
        <v>0</v>
      </c>
      <c r="BV39" s="1126"/>
      <c r="BW39" s="1110"/>
      <c r="BY39" s="1121"/>
      <c r="BZ39" s="1109"/>
      <c r="CA39" s="1109"/>
      <c r="CB39" s="1109"/>
      <c r="CC39" s="1112">
        <f t="shared" si="2362"/>
        <v>0</v>
      </c>
      <c r="CD39" s="1109"/>
      <c r="CE39" s="1109"/>
      <c r="CF39" s="1109"/>
      <c r="CG39" s="1109"/>
      <c r="CH39" s="1109"/>
      <c r="CI39" s="1111"/>
      <c r="CJ39" s="1112">
        <f t="shared" si="2363"/>
        <v>0</v>
      </c>
      <c r="CK39" s="1126"/>
      <c r="CL39" s="1110"/>
      <c r="CN39" s="1121"/>
      <c r="CO39" s="1109"/>
      <c r="CP39" s="1109"/>
      <c r="CQ39" s="1109"/>
      <c r="CR39" s="1112">
        <f t="shared" si="2364"/>
        <v>0</v>
      </c>
      <c r="CS39" s="1109"/>
      <c r="CT39" s="1109"/>
      <c r="CU39" s="1109"/>
      <c r="CV39" s="1109"/>
      <c r="CW39" s="1109"/>
      <c r="CX39" s="1111"/>
      <c r="CY39" s="1112">
        <f t="shared" si="2365"/>
        <v>0</v>
      </c>
      <c r="CZ39" s="1126"/>
      <c r="DA39" s="1110"/>
      <c r="DC39" s="1121"/>
      <c r="DD39" s="1109"/>
      <c r="DE39" s="1109"/>
      <c r="DF39" s="1109"/>
      <c r="DG39" s="1112">
        <f t="shared" si="2366"/>
        <v>0</v>
      </c>
      <c r="DH39" s="1109"/>
      <c r="DI39" s="1109"/>
      <c r="DJ39" s="1109"/>
      <c r="DK39" s="1109"/>
      <c r="DL39" s="1109"/>
      <c r="DM39" s="1111"/>
      <c r="DN39" s="1112">
        <f t="shared" si="2367"/>
        <v>0</v>
      </c>
      <c r="DO39" s="1126"/>
      <c r="DP39" s="1110"/>
      <c r="DR39" s="1121"/>
      <c r="DS39" s="1109"/>
      <c r="DT39" s="1109"/>
      <c r="DU39" s="1109"/>
      <c r="DV39" s="1112">
        <f t="shared" si="2368"/>
        <v>0</v>
      </c>
      <c r="DW39" s="1109"/>
      <c r="DX39" s="1109"/>
      <c r="DY39" s="1109"/>
      <c r="DZ39" s="1109"/>
      <c r="EA39" s="1109"/>
      <c r="EB39" s="1111"/>
      <c r="EC39" s="1112">
        <f t="shared" si="2369"/>
        <v>0</v>
      </c>
      <c r="ED39" s="1126"/>
      <c r="EE39" s="1110"/>
      <c r="EG39" s="1121"/>
      <c r="EH39" s="1109"/>
      <c r="EI39" s="1109"/>
      <c r="EJ39" s="1109"/>
      <c r="EK39" s="1112">
        <f t="shared" si="2370"/>
        <v>0</v>
      </c>
      <c r="EL39" s="1109"/>
      <c r="EM39" s="1109"/>
      <c r="EN39" s="1109"/>
      <c r="EO39" s="1109"/>
      <c r="EP39" s="1109"/>
      <c r="EQ39" s="1111"/>
      <c r="ER39" s="1112">
        <f t="shared" si="2371"/>
        <v>0</v>
      </c>
      <c r="ES39" s="1126"/>
      <c r="ET39" s="1110"/>
      <c r="EV39" s="1121"/>
      <c r="EW39" s="1109"/>
      <c r="EX39" s="1109"/>
      <c r="EY39" s="1109"/>
      <c r="EZ39" s="1112">
        <f t="shared" si="2372"/>
        <v>0</v>
      </c>
      <c r="FA39" s="1109"/>
      <c r="FB39" s="1109"/>
      <c r="FC39" s="1109"/>
      <c r="FD39" s="1109"/>
      <c r="FE39" s="1109"/>
      <c r="FF39" s="1111"/>
      <c r="FG39" s="1112">
        <f t="shared" si="2373"/>
        <v>0</v>
      </c>
      <c r="FH39" s="1126"/>
      <c r="FI39" s="1110"/>
      <c r="FK39" s="1121"/>
      <c r="FL39" s="1109"/>
      <c r="FM39" s="1109"/>
      <c r="FN39" s="1109"/>
      <c r="FO39" s="1112">
        <f t="shared" si="2374"/>
        <v>0</v>
      </c>
      <c r="FP39" s="1109"/>
      <c r="FQ39" s="1109"/>
      <c r="FR39" s="1109"/>
      <c r="FS39" s="1109"/>
      <c r="FT39" s="1109"/>
      <c r="FU39" s="1111"/>
      <c r="FV39" s="1112">
        <f t="shared" si="2375"/>
        <v>0</v>
      </c>
      <c r="FW39" s="1126"/>
      <c r="FX39" s="1110"/>
      <c r="FZ39" s="1121"/>
      <c r="GA39" s="1109"/>
      <c r="GB39" s="1109"/>
      <c r="GC39" s="1109"/>
      <c r="GD39" s="1112">
        <f t="shared" si="2376"/>
        <v>0</v>
      </c>
      <c r="GE39" s="1109"/>
      <c r="GF39" s="1109"/>
      <c r="GG39" s="1109"/>
      <c r="GH39" s="1109"/>
      <c r="GI39" s="1109"/>
      <c r="GJ39" s="1111"/>
      <c r="GK39" s="1112">
        <f t="shared" si="2377"/>
        <v>0</v>
      </c>
      <c r="GL39" s="1126"/>
      <c r="GM39" s="1110"/>
      <c r="GO39" s="1121"/>
      <c r="GP39" s="1109"/>
      <c r="GQ39" s="1109"/>
      <c r="GR39" s="1109"/>
      <c r="GS39" s="1112">
        <f t="shared" si="2378"/>
        <v>0</v>
      </c>
      <c r="GT39" s="1109"/>
      <c r="GU39" s="1109"/>
      <c r="GV39" s="1109"/>
      <c r="GW39" s="1109"/>
      <c r="GX39" s="1109"/>
      <c r="GY39" s="1111"/>
      <c r="GZ39" s="1112">
        <f t="shared" si="2379"/>
        <v>0</v>
      </c>
      <c r="HA39" s="1126"/>
      <c r="HB39" s="1110"/>
      <c r="HD39" s="1121"/>
      <c r="HE39" s="1109"/>
      <c r="HF39" s="1109"/>
      <c r="HG39" s="1109"/>
      <c r="HH39" s="1112">
        <f t="shared" si="2380"/>
        <v>0</v>
      </c>
      <c r="HI39" s="1109"/>
      <c r="HJ39" s="1109"/>
      <c r="HK39" s="1109"/>
      <c r="HL39" s="1109"/>
      <c r="HM39" s="1109"/>
      <c r="HN39" s="1111"/>
      <c r="HO39" s="1112">
        <f t="shared" si="2381"/>
        <v>0</v>
      </c>
      <c r="HP39" s="1126"/>
      <c r="HQ39" s="1110"/>
      <c r="HS39" s="1121"/>
      <c r="HT39" s="1109"/>
      <c r="HU39" s="1109"/>
      <c r="HV39" s="1109"/>
      <c r="HW39" s="1112">
        <f t="shared" si="2382"/>
        <v>0</v>
      </c>
      <c r="HX39" s="1109"/>
      <c r="HY39" s="1109"/>
      <c r="HZ39" s="1109"/>
      <c r="IA39" s="1109"/>
      <c r="IB39" s="1109"/>
      <c r="IC39" s="1111"/>
      <c r="ID39" s="1112">
        <f t="shared" si="2383"/>
        <v>0</v>
      </c>
      <c r="IE39" s="1126"/>
      <c r="IF39" s="1110"/>
      <c r="IH39" s="1121"/>
      <c r="II39" s="1109"/>
      <c r="IJ39" s="1109"/>
      <c r="IK39" s="1109"/>
      <c r="IL39" s="1112">
        <f t="shared" si="2384"/>
        <v>0</v>
      </c>
      <c r="IM39" s="1109"/>
      <c r="IN39" s="1109"/>
      <c r="IO39" s="1109"/>
      <c r="IP39" s="1109"/>
      <c r="IQ39" s="1109"/>
      <c r="IR39" s="1111"/>
      <c r="IS39" s="1112">
        <f t="shared" si="2385"/>
        <v>0</v>
      </c>
      <c r="IT39" s="1126"/>
      <c r="IU39" s="1110"/>
      <c r="IW39" s="1121"/>
      <c r="IX39" s="1109"/>
      <c r="IY39" s="1109"/>
      <c r="IZ39" s="1109"/>
      <c r="JA39" s="1112">
        <f t="shared" si="2386"/>
        <v>0</v>
      </c>
      <c r="JB39" s="1109"/>
      <c r="JC39" s="1109"/>
      <c r="JD39" s="1109"/>
      <c r="JE39" s="1109"/>
      <c r="JF39" s="1109"/>
      <c r="JG39" s="1111"/>
      <c r="JH39" s="1112">
        <f t="shared" si="2387"/>
        <v>0</v>
      </c>
      <c r="JI39" s="1126"/>
      <c r="JJ39" s="1110"/>
      <c r="JL39" s="1121"/>
      <c r="JM39" s="1109"/>
      <c r="JN39" s="1109"/>
      <c r="JO39" s="1109"/>
      <c r="JP39" s="1112">
        <f t="shared" si="2388"/>
        <v>0</v>
      </c>
      <c r="JQ39" s="1109"/>
      <c r="JR39" s="1109"/>
      <c r="JS39" s="1109"/>
      <c r="JT39" s="1109"/>
      <c r="JU39" s="1109"/>
      <c r="JV39" s="1111"/>
      <c r="JW39" s="1112">
        <f t="shared" si="2389"/>
        <v>0</v>
      </c>
      <c r="JX39" s="1126"/>
      <c r="JY39" s="1110"/>
      <c r="KA39" s="1121"/>
      <c r="KB39" s="1109"/>
      <c r="KC39" s="1109"/>
      <c r="KD39" s="1109"/>
      <c r="KE39" s="1112">
        <f t="shared" si="2390"/>
        <v>0</v>
      </c>
      <c r="KF39" s="1109"/>
      <c r="KG39" s="1109"/>
      <c r="KH39" s="1109"/>
      <c r="KI39" s="1109"/>
      <c r="KJ39" s="1109"/>
      <c r="KK39" s="1111"/>
      <c r="KL39" s="1112">
        <f t="shared" si="2391"/>
        <v>0</v>
      </c>
      <c r="KM39" s="1126"/>
      <c r="KN39" s="1110"/>
      <c r="KP39" s="1121"/>
      <c r="KQ39" s="1109"/>
      <c r="KR39" s="1109"/>
      <c r="KS39" s="1109"/>
      <c r="KT39" s="1112">
        <f t="shared" si="2392"/>
        <v>0</v>
      </c>
      <c r="KU39" s="1109"/>
      <c r="KV39" s="1109"/>
      <c r="KW39" s="1109"/>
      <c r="KX39" s="1109"/>
      <c r="KY39" s="1109"/>
      <c r="KZ39" s="1111"/>
      <c r="LA39" s="1112">
        <f t="shared" si="2393"/>
        <v>0</v>
      </c>
      <c r="LB39" s="1126"/>
      <c r="LC39" s="1110"/>
      <c r="LE39" s="1121"/>
      <c r="LF39" s="1109"/>
      <c r="LG39" s="1109"/>
      <c r="LH39" s="1109"/>
      <c r="LI39" s="1112">
        <f t="shared" si="2394"/>
        <v>0</v>
      </c>
      <c r="LJ39" s="1109"/>
      <c r="LK39" s="1109"/>
      <c r="LL39" s="1109"/>
      <c r="LM39" s="1109"/>
      <c r="LN39" s="1109"/>
      <c r="LO39" s="1111"/>
      <c r="LP39" s="1112">
        <f t="shared" si="2395"/>
        <v>0</v>
      </c>
      <c r="LQ39" s="1126"/>
      <c r="LR39" s="1110"/>
      <c r="LT39" s="1121"/>
      <c r="LU39" s="1109"/>
      <c r="LV39" s="1109"/>
      <c r="LW39" s="1109"/>
      <c r="LX39" s="1112">
        <f t="shared" si="2396"/>
        <v>0</v>
      </c>
      <c r="LY39" s="1109"/>
      <c r="LZ39" s="1109"/>
      <c r="MA39" s="1109"/>
      <c r="MB39" s="1109"/>
      <c r="MC39" s="1109"/>
      <c r="MD39" s="1111"/>
      <c r="ME39" s="1112">
        <f t="shared" si="2397"/>
        <v>0</v>
      </c>
      <c r="MF39" s="1126"/>
      <c r="MG39" s="1110"/>
      <c r="MI39" s="1121"/>
      <c r="MJ39" s="1109"/>
      <c r="MK39" s="1109"/>
      <c r="ML39" s="1109"/>
      <c r="MM39" s="1112">
        <f t="shared" si="2398"/>
        <v>0</v>
      </c>
      <c r="MN39" s="1109"/>
      <c r="MO39" s="1109"/>
      <c r="MP39" s="1109"/>
      <c r="MQ39" s="1109"/>
      <c r="MR39" s="1109"/>
      <c r="MS39" s="1111"/>
      <c r="MT39" s="1112">
        <f t="shared" si="2399"/>
        <v>0</v>
      </c>
      <c r="MU39" s="1126"/>
      <c r="MV39" s="1110"/>
      <c r="MX39" s="1121"/>
      <c r="MY39" s="1109"/>
      <c r="MZ39" s="1109"/>
      <c r="NA39" s="1109"/>
      <c r="NB39" s="1112">
        <f t="shared" si="2400"/>
        <v>0</v>
      </c>
      <c r="NC39" s="1109"/>
      <c r="ND39" s="1109"/>
      <c r="NE39" s="1109"/>
      <c r="NF39" s="1109"/>
      <c r="NG39" s="1109"/>
      <c r="NH39" s="1111"/>
      <c r="NI39" s="1112">
        <f t="shared" si="2401"/>
        <v>0</v>
      </c>
      <c r="NJ39" s="1126"/>
      <c r="NK39" s="1110"/>
      <c r="NM39" s="1121"/>
      <c r="NN39" s="1109"/>
      <c r="NO39" s="1109"/>
      <c r="NP39" s="1109"/>
      <c r="NQ39" s="1112">
        <f t="shared" si="2402"/>
        <v>0</v>
      </c>
      <c r="NR39" s="1109"/>
      <c r="NS39" s="1109"/>
      <c r="NT39" s="1109"/>
      <c r="NU39" s="1109"/>
      <c r="NV39" s="1109"/>
      <c r="NW39" s="1111"/>
      <c r="NX39" s="1112">
        <f t="shared" si="2403"/>
        <v>0</v>
      </c>
      <c r="NY39" s="1126"/>
      <c r="NZ39" s="1110"/>
      <c r="OB39" s="1121"/>
      <c r="OC39" s="1109"/>
      <c r="OD39" s="1109"/>
      <c r="OE39" s="1109"/>
      <c r="OF39" s="1112">
        <f t="shared" si="2404"/>
        <v>0</v>
      </c>
      <c r="OG39" s="1109"/>
      <c r="OH39" s="1109"/>
      <c r="OI39" s="1109"/>
      <c r="OJ39" s="1109"/>
      <c r="OK39" s="1109"/>
      <c r="OL39" s="1111"/>
      <c r="OM39" s="1112">
        <f t="shared" si="2405"/>
        <v>0</v>
      </c>
      <c r="ON39" s="1126"/>
      <c r="OO39" s="1110"/>
      <c r="OQ39" s="1121"/>
      <c r="OR39" s="1109"/>
      <c r="OS39" s="1109"/>
      <c r="OT39" s="1109"/>
      <c r="OU39" s="1112">
        <f t="shared" si="2406"/>
        <v>0</v>
      </c>
      <c r="OV39" s="1109"/>
      <c r="OW39" s="1109"/>
      <c r="OX39" s="1109"/>
      <c r="OY39" s="1109"/>
      <c r="OZ39" s="1109"/>
      <c r="PA39" s="1111"/>
      <c r="PB39" s="1112">
        <f t="shared" si="2407"/>
        <v>0</v>
      </c>
      <c r="PC39" s="1126"/>
      <c r="PD39" s="1110"/>
      <c r="PF39" s="1121"/>
      <c r="PG39" s="1109"/>
      <c r="PH39" s="1109"/>
      <c r="PI39" s="1109"/>
      <c r="PJ39" s="1112">
        <f t="shared" si="2408"/>
        <v>0</v>
      </c>
      <c r="PK39" s="1109"/>
      <c r="PL39" s="1109"/>
      <c r="PM39" s="1109"/>
      <c r="PN39" s="1109"/>
      <c r="PO39" s="1109"/>
      <c r="PP39" s="1111"/>
      <c r="PQ39" s="1112">
        <f t="shared" si="2409"/>
        <v>0</v>
      </c>
      <c r="PR39" s="1126"/>
      <c r="PS39" s="1110"/>
      <c r="PU39" s="1121"/>
      <c r="PV39" s="1109"/>
      <c r="PW39" s="1109"/>
      <c r="PX39" s="1109"/>
      <c r="PY39" s="1112">
        <f t="shared" si="2410"/>
        <v>0</v>
      </c>
      <c r="PZ39" s="1109"/>
      <c r="QA39" s="1109"/>
      <c r="QB39" s="1109"/>
      <c r="QC39" s="1109"/>
      <c r="QD39" s="1109"/>
      <c r="QE39" s="1111"/>
      <c r="QF39" s="1112">
        <f t="shared" si="2411"/>
        <v>0</v>
      </c>
      <c r="QG39" s="1126"/>
      <c r="QH39" s="1110"/>
      <c r="QJ39" s="1121"/>
      <c r="QK39" s="1109"/>
      <c r="QL39" s="1109"/>
      <c r="QM39" s="1109"/>
      <c r="QN39" s="1112">
        <f t="shared" si="2412"/>
        <v>0</v>
      </c>
      <c r="QO39" s="1109"/>
      <c r="QP39" s="1109"/>
      <c r="QQ39" s="1109"/>
      <c r="QR39" s="1109"/>
      <c r="QS39" s="1109"/>
      <c r="QT39" s="1111"/>
      <c r="QU39" s="1112">
        <f t="shared" si="2413"/>
        <v>0</v>
      </c>
      <c r="QV39" s="1126"/>
      <c r="QW39" s="1110"/>
      <c r="QY39" s="1121"/>
      <c r="QZ39" s="1109"/>
      <c r="RA39" s="1109"/>
      <c r="RB39" s="1109"/>
      <c r="RC39" s="1112">
        <f t="shared" si="2414"/>
        <v>0</v>
      </c>
      <c r="RD39" s="1109"/>
      <c r="RE39" s="1109"/>
      <c r="RF39" s="1109"/>
      <c r="RG39" s="1109"/>
      <c r="RH39" s="1109"/>
      <c r="RI39" s="1111"/>
      <c r="RJ39" s="1112">
        <f t="shared" si="2415"/>
        <v>0</v>
      </c>
      <c r="RK39" s="1126"/>
      <c r="RL39" s="1110"/>
      <c r="RN39" s="1121"/>
      <c r="RO39" s="1109"/>
      <c r="RP39" s="1109"/>
      <c r="RQ39" s="1109"/>
      <c r="RR39" s="1112">
        <f t="shared" si="2416"/>
        <v>0</v>
      </c>
      <c r="RS39" s="1109"/>
      <c r="RT39" s="1109"/>
      <c r="RU39" s="1109"/>
      <c r="RV39" s="1109"/>
      <c r="RW39" s="1109"/>
      <c r="RX39" s="1111"/>
      <c r="RY39" s="1112">
        <f t="shared" si="2417"/>
        <v>0</v>
      </c>
      <c r="RZ39" s="1126"/>
      <c r="SA39" s="1110"/>
      <c r="SC39" s="1121"/>
      <c r="SD39" s="1109"/>
      <c r="SE39" s="1109"/>
      <c r="SF39" s="1109"/>
      <c r="SG39" s="1112">
        <f t="shared" si="2418"/>
        <v>0</v>
      </c>
      <c r="SH39" s="1109"/>
      <c r="SI39" s="1109"/>
      <c r="SJ39" s="1109"/>
      <c r="SK39" s="1109"/>
      <c r="SL39" s="1109"/>
      <c r="SM39" s="1111"/>
      <c r="SN39" s="1112">
        <f t="shared" si="2419"/>
        <v>0</v>
      </c>
      <c r="SO39" s="1126"/>
      <c r="SP39" s="1110"/>
      <c r="SR39" s="1121"/>
      <c r="SS39" s="1109"/>
      <c r="ST39" s="1109"/>
      <c r="SU39" s="1109"/>
      <c r="SV39" s="1112">
        <f t="shared" si="2420"/>
        <v>0</v>
      </c>
      <c r="SW39" s="1109"/>
      <c r="SX39" s="1109"/>
      <c r="SY39" s="1109"/>
      <c r="SZ39" s="1109"/>
      <c r="TA39" s="1109"/>
      <c r="TB39" s="1111"/>
      <c r="TC39" s="1112">
        <f t="shared" si="2421"/>
        <v>0</v>
      </c>
      <c r="TD39" s="1126"/>
      <c r="TE39" s="1110"/>
      <c r="TG39" s="1121"/>
      <c r="TH39" s="1109"/>
      <c r="TI39" s="1109"/>
      <c r="TJ39" s="1109"/>
      <c r="TK39" s="1112">
        <f t="shared" si="2422"/>
        <v>0</v>
      </c>
      <c r="TL39" s="1109"/>
      <c r="TM39" s="1109"/>
      <c r="TN39" s="1109"/>
      <c r="TO39" s="1109"/>
      <c r="TP39" s="1109"/>
      <c r="TQ39" s="1111"/>
      <c r="TR39" s="1112">
        <f t="shared" si="2423"/>
        <v>0</v>
      </c>
      <c r="TS39" s="1126"/>
      <c r="TT39" s="1110"/>
      <c r="TV39" s="1121"/>
      <c r="TW39" s="1109"/>
      <c r="TX39" s="1109"/>
      <c r="TY39" s="1109"/>
      <c r="TZ39" s="1112">
        <f t="shared" si="2424"/>
        <v>0</v>
      </c>
      <c r="UA39" s="1109"/>
      <c r="UB39" s="1109"/>
      <c r="UC39" s="1109"/>
      <c r="UD39" s="1109"/>
      <c r="UE39" s="1109"/>
      <c r="UF39" s="1111"/>
      <c r="UG39" s="1112">
        <f t="shared" si="2425"/>
        <v>0</v>
      </c>
      <c r="UH39" s="1126"/>
      <c r="UI39" s="1110"/>
      <c r="UK39" s="1121"/>
      <c r="UL39" s="1109"/>
      <c r="UM39" s="1109"/>
      <c r="UN39" s="1109"/>
      <c r="UO39" s="1112">
        <f t="shared" si="2426"/>
        <v>0</v>
      </c>
      <c r="UP39" s="1109"/>
      <c r="UQ39" s="1109"/>
      <c r="UR39" s="1109"/>
      <c r="US39" s="1109"/>
      <c r="UT39" s="1109"/>
      <c r="UU39" s="1111"/>
      <c r="UV39" s="1112">
        <f t="shared" si="2427"/>
        <v>0</v>
      </c>
      <c r="UW39" s="1126"/>
      <c r="UX39" s="1110"/>
      <c r="UZ39" s="1121"/>
      <c r="VA39" s="1109"/>
      <c r="VB39" s="1109"/>
      <c r="VC39" s="1109"/>
      <c r="VD39" s="1112">
        <f t="shared" si="2428"/>
        <v>0</v>
      </c>
      <c r="VE39" s="1109"/>
      <c r="VF39" s="1109"/>
      <c r="VG39" s="1109"/>
      <c r="VH39" s="1109"/>
      <c r="VI39" s="1109"/>
      <c r="VJ39" s="1111"/>
      <c r="VK39" s="1112">
        <f t="shared" si="2429"/>
        <v>0</v>
      </c>
      <c r="VL39" s="1126"/>
      <c r="VM39" s="1110"/>
      <c r="VO39" s="1121"/>
      <c r="VP39" s="1109"/>
      <c r="VQ39" s="1109"/>
      <c r="VR39" s="1109"/>
      <c r="VS39" s="1112">
        <f t="shared" si="2430"/>
        <v>0</v>
      </c>
      <c r="VT39" s="1109"/>
      <c r="VU39" s="1109"/>
      <c r="VV39" s="1109"/>
      <c r="VW39" s="1109"/>
      <c r="VX39" s="1109"/>
      <c r="VY39" s="1111"/>
      <c r="VZ39" s="1112">
        <f t="shared" si="2431"/>
        <v>0</v>
      </c>
      <c r="WA39" s="1126"/>
      <c r="WB39" s="1110"/>
      <c r="WD39" s="1121"/>
      <c r="WE39" s="1109"/>
      <c r="WF39" s="1109"/>
      <c r="WG39" s="1109"/>
      <c r="WH39" s="1112">
        <f t="shared" si="2432"/>
        <v>0</v>
      </c>
      <c r="WI39" s="1109"/>
      <c r="WJ39" s="1109"/>
      <c r="WK39" s="1109"/>
      <c r="WL39" s="1109"/>
      <c r="WM39" s="1109"/>
      <c r="WN39" s="1111"/>
      <c r="WO39" s="1112">
        <f t="shared" si="2433"/>
        <v>0</v>
      </c>
      <c r="WP39" s="1126"/>
      <c r="WQ39" s="1110"/>
      <c r="WS39" s="1121"/>
      <c r="WT39" s="1109"/>
      <c r="WU39" s="1109"/>
      <c r="WV39" s="1109"/>
      <c r="WW39" s="1112">
        <f t="shared" si="2434"/>
        <v>0</v>
      </c>
      <c r="WX39" s="1109"/>
      <c r="WY39" s="1109"/>
      <c r="WZ39" s="1109"/>
      <c r="XA39" s="1109"/>
      <c r="XB39" s="1109"/>
      <c r="XC39" s="1111"/>
      <c r="XD39" s="1112">
        <f t="shared" si="2435"/>
        <v>0</v>
      </c>
      <c r="XE39" s="1126"/>
      <c r="XF39" s="1110"/>
      <c r="XH39" s="1121"/>
      <c r="XI39" s="1109"/>
      <c r="XJ39" s="1109"/>
      <c r="XK39" s="1109"/>
      <c r="XL39" s="1112">
        <f t="shared" si="2436"/>
        <v>0</v>
      </c>
      <c r="XM39" s="1109"/>
      <c r="XN39" s="1109"/>
      <c r="XO39" s="1109"/>
      <c r="XP39" s="1109"/>
      <c r="XQ39" s="1109"/>
      <c r="XR39" s="1111"/>
      <c r="XS39" s="1112">
        <f t="shared" si="2437"/>
        <v>0</v>
      </c>
      <c r="XT39" s="1126"/>
      <c r="XU39" s="1110"/>
      <c r="XW39" s="1121"/>
      <c r="XX39" s="1109"/>
      <c r="XY39" s="1109"/>
      <c r="XZ39" s="1109"/>
      <c r="YA39" s="1112">
        <f t="shared" si="2438"/>
        <v>0</v>
      </c>
      <c r="YB39" s="1109"/>
      <c r="YC39" s="1109"/>
      <c r="YD39" s="1109"/>
      <c r="YE39" s="1109"/>
      <c r="YF39" s="1109"/>
      <c r="YG39" s="1111"/>
      <c r="YH39" s="1112">
        <f t="shared" si="2439"/>
        <v>0</v>
      </c>
      <c r="YI39" s="1126"/>
      <c r="YJ39" s="1110"/>
      <c r="YL39" s="1121"/>
      <c r="YM39" s="1109"/>
      <c r="YN39" s="1109"/>
      <c r="YO39" s="1109"/>
      <c r="YP39" s="1112">
        <f t="shared" si="2440"/>
        <v>0</v>
      </c>
      <c r="YQ39" s="1109"/>
      <c r="YR39" s="1109"/>
      <c r="YS39" s="1109"/>
      <c r="YT39" s="1109"/>
      <c r="YU39" s="1109"/>
      <c r="YV39" s="1111"/>
      <c r="YW39" s="1112">
        <f t="shared" si="2441"/>
        <v>0</v>
      </c>
      <c r="YX39" s="1126"/>
      <c r="YY39" s="1110"/>
      <c r="ZA39" s="1121"/>
      <c r="ZB39" s="1109"/>
      <c r="ZC39" s="1109"/>
      <c r="ZD39" s="1109"/>
      <c r="ZE39" s="1112">
        <f t="shared" si="2442"/>
        <v>0</v>
      </c>
      <c r="ZF39" s="1109"/>
      <c r="ZG39" s="1109"/>
      <c r="ZH39" s="1109"/>
      <c r="ZI39" s="1109"/>
      <c r="ZJ39" s="1109"/>
      <c r="ZK39" s="1111"/>
      <c r="ZL39" s="1112">
        <f t="shared" si="2443"/>
        <v>0</v>
      </c>
      <c r="ZM39" s="1126"/>
      <c r="ZN39" s="1110"/>
      <c r="ZP39" s="1121"/>
      <c r="ZQ39" s="1109"/>
      <c r="ZR39" s="1109"/>
      <c r="ZS39" s="1109"/>
      <c r="ZT39" s="1112">
        <f t="shared" si="2444"/>
        <v>0</v>
      </c>
      <c r="ZU39" s="1109"/>
      <c r="ZV39" s="1109"/>
      <c r="ZW39" s="1109"/>
      <c r="ZX39" s="1109"/>
      <c r="ZY39" s="1109"/>
      <c r="ZZ39" s="1111"/>
      <c r="AAA39" s="1112">
        <f t="shared" si="2445"/>
        <v>0</v>
      </c>
      <c r="AAB39" s="1126"/>
      <c r="AAC39" s="1110"/>
      <c r="AAE39" s="1121"/>
      <c r="AAF39" s="1109"/>
      <c r="AAG39" s="1109"/>
      <c r="AAH39" s="1109"/>
      <c r="AAI39" s="1112">
        <f t="shared" si="2446"/>
        <v>0</v>
      </c>
      <c r="AAJ39" s="1109"/>
      <c r="AAK39" s="1109"/>
      <c r="AAL39" s="1109"/>
      <c r="AAM39" s="1109"/>
      <c r="AAN39" s="1109"/>
      <c r="AAO39" s="1111"/>
      <c r="AAP39" s="1112">
        <f t="shared" si="2447"/>
        <v>0</v>
      </c>
      <c r="AAQ39" s="1126"/>
      <c r="AAR39" s="1110"/>
      <c r="AAT39" s="1121"/>
      <c r="AAU39" s="1109"/>
      <c r="AAV39" s="1109"/>
      <c r="AAW39" s="1109"/>
      <c r="AAX39" s="1112">
        <f t="shared" si="2448"/>
        <v>0</v>
      </c>
      <c r="AAY39" s="1109"/>
      <c r="AAZ39" s="1109"/>
      <c r="ABA39" s="1109"/>
      <c r="ABB39" s="1109"/>
      <c r="ABC39" s="1109"/>
      <c r="ABD39" s="1111"/>
      <c r="ABE39" s="1112">
        <f t="shared" si="2449"/>
        <v>0</v>
      </c>
      <c r="ABF39" s="1126"/>
      <c r="ABG39" s="1110"/>
      <c r="ABI39" s="1121"/>
      <c r="ABJ39" s="1109"/>
      <c r="ABK39" s="1109"/>
      <c r="ABL39" s="1109"/>
      <c r="ABM39" s="1112">
        <f t="shared" si="2450"/>
        <v>0</v>
      </c>
      <c r="ABN39" s="1109"/>
      <c r="ABO39" s="1109"/>
      <c r="ABP39" s="1109"/>
      <c r="ABQ39" s="1109"/>
      <c r="ABR39" s="1109"/>
      <c r="ABS39" s="1111"/>
      <c r="ABT39" s="1112">
        <f t="shared" si="2451"/>
        <v>0</v>
      </c>
      <c r="ABU39" s="1126"/>
      <c r="ABV39" s="1110"/>
      <c r="ABX39" s="1121"/>
      <c r="ABY39" s="1109"/>
      <c r="ABZ39" s="1109"/>
      <c r="ACA39" s="1109"/>
      <c r="ACB39" s="1112">
        <f t="shared" si="2452"/>
        <v>0</v>
      </c>
      <c r="ACC39" s="1109"/>
      <c r="ACD39" s="1109"/>
      <c r="ACE39" s="1109"/>
      <c r="ACF39" s="1109"/>
      <c r="ACG39" s="1109"/>
      <c r="ACH39" s="1111"/>
      <c r="ACI39" s="1112">
        <f t="shared" si="2453"/>
        <v>0</v>
      </c>
      <c r="ACJ39" s="1126"/>
      <c r="ACK39" s="1110"/>
      <c r="ACM39" s="1121"/>
      <c r="ACN39" s="1109"/>
      <c r="ACO39" s="1109"/>
      <c r="ACP39" s="1109"/>
      <c r="ACQ39" s="1112">
        <f t="shared" si="2454"/>
        <v>0</v>
      </c>
      <c r="ACR39" s="1109"/>
      <c r="ACS39" s="1109"/>
      <c r="ACT39" s="1109"/>
      <c r="ACU39" s="1109"/>
      <c r="ACV39" s="1109"/>
      <c r="ACW39" s="1111"/>
      <c r="ACX39" s="1112">
        <f t="shared" si="2455"/>
        <v>0</v>
      </c>
      <c r="ACY39" s="1126"/>
      <c r="ACZ39" s="1110"/>
      <c r="ADB39" s="1121"/>
      <c r="ADC39" s="1109"/>
      <c r="ADD39" s="1109"/>
      <c r="ADE39" s="1109"/>
      <c r="ADF39" s="1112">
        <f t="shared" si="2456"/>
        <v>0</v>
      </c>
      <c r="ADG39" s="1109"/>
      <c r="ADH39" s="1109"/>
      <c r="ADI39" s="1109"/>
      <c r="ADJ39" s="1109"/>
      <c r="ADK39" s="1109"/>
      <c r="ADL39" s="1111"/>
      <c r="ADM39" s="1112">
        <f t="shared" si="2457"/>
        <v>0</v>
      </c>
      <c r="ADN39" s="1126"/>
      <c r="ADO39" s="1110"/>
      <c r="ADQ39" s="1121"/>
      <c r="ADR39" s="1109"/>
      <c r="ADS39" s="1109"/>
      <c r="ADT39" s="1109"/>
      <c r="ADU39" s="1112">
        <f t="shared" si="2458"/>
        <v>0</v>
      </c>
      <c r="ADV39" s="1109"/>
      <c r="ADW39" s="1109"/>
      <c r="ADX39" s="1109"/>
      <c r="ADY39" s="1109"/>
      <c r="ADZ39" s="1109"/>
      <c r="AEA39" s="1111"/>
      <c r="AEB39" s="1112">
        <f t="shared" si="2459"/>
        <v>0</v>
      </c>
      <c r="AEC39" s="1126"/>
      <c r="AED39" s="1110"/>
      <c r="AEF39" s="1121"/>
      <c r="AEG39" s="1109"/>
      <c r="AEH39" s="1109"/>
      <c r="AEI39" s="1109"/>
      <c r="AEJ39" s="1112">
        <f t="shared" si="2460"/>
        <v>0</v>
      </c>
      <c r="AEK39" s="1109"/>
      <c r="AEL39" s="1109"/>
      <c r="AEM39" s="1109"/>
      <c r="AEN39" s="1109"/>
      <c r="AEO39" s="1109"/>
      <c r="AEP39" s="1111"/>
      <c r="AEQ39" s="1112">
        <f t="shared" si="2461"/>
        <v>0</v>
      </c>
      <c r="AER39" s="1126"/>
      <c r="AES39" s="1110"/>
      <c r="AEU39" s="1121"/>
      <c r="AEV39" s="1109"/>
      <c r="AEW39" s="1109"/>
      <c r="AEX39" s="1109"/>
      <c r="AEY39" s="1112">
        <f t="shared" si="2462"/>
        <v>0</v>
      </c>
      <c r="AEZ39" s="1109"/>
      <c r="AFA39" s="1109"/>
      <c r="AFB39" s="1109"/>
      <c r="AFC39" s="1109"/>
      <c r="AFD39" s="1109"/>
      <c r="AFE39" s="1111"/>
      <c r="AFF39" s="1112">
        <f t="shared" si="2463"/>
        <v>0</v>
      </c>
      <c r="AFG39" s="1126"/>
      <c r="AFH39" s="1110"/>
      <c r="AFJ39" s="1121"/>
      <c r="AFK39" s="1109"/>
      <c r="AFL39" s="1109"/>
      <c r="AFM39" s="1109"/>
      <c r="AFN39" s="1112">
        <f t="shared" si="2464"/>
        <v>0</v>
      </c>
      <c r="AFO39" s="1109"/>
      <c r="AFP39" s="1109"/>
      <c r="AFQ39" s="1109"/>
      <c r="AFR39" s="1109"/>
      <c r="AFS39" s="1109"/>
      <c r="AFT39" s="1111"/>
      <c r="AFU39" s="1112">
        <f t="shared" si="2465"/>
        <v>0</v>
      </c>
      <c r="AFV39" s="1126"/>
      <c r="AFW39" s="1110"/>
      <c r="AFY39" s="1121"/>
      <c r="AFZ39" s="1109"/>
      <c r="AGA39" s="1109"/>
      <c r="AGB39" s="1109"/>
      <c r="AGC39" s="1112">
        <f t="shared" si="2466"/>
        <v>0</v>
      </c>
      <c r="AGD39" s="1109"/>
      <c r="AGE39" s="1109"/>
      <c r="AGF39" s="1109"/>
      <c r="AGG39" s="1109"/>
      <c r="AGH39" s="1109"/>
      <c r="AGI39" s="1111"/>
      <c r="AGJ39" s="1112">
        <f t="shared" si="2467"/>
        <v>0</v>
      </c>
      <c r="AGK39" s="1126"/>
      <c r="AGL39" s="1110"/>
      <c r="AGN39" s="1121"/>
      <c r="AGO39" s="1109"/>
      <c r="AGP39" s="1109"/>
      <c r="AGQ39" s="1109"/>
      <c r="AGR39" s="1112">
        <f t="shared" si="2468"/>
        <v>0</v>
      </c>
      <c r="AGS39" s="1109"/>
      <c r="AGT39" s="1109"/>
      <c r="AGU39" s="1109"/>
      <c r="AGV39" s="1109"/>
      <c r="AGW39" s="1109"/>
      <c r="AGX39" s="1111"/>
      <c r="AGY39" s="1112">
        <f t="shared" si="2469"/>
        <v>0</v>
      </c>
      <c r="AGZ39" s="1126"/>
      <c r="AHA39" s="1110"/>
      <c r="AHC39" s="1121"/>
      <c r="AHD39" s="1109"/>
      <c r="AHE39" s="1109"/>
      <c r="AHF39" s="1109"/>
      <c r="AHG39" s="1112">
        <f t="shared" si="2470"/>
        <v>0</v>
      </c>
      <c r="AHH39" s="1109"/>
      <c r="AHI39" s="1109"/>
      <c r="AHJ39" s="1109"/>
      <c r="AHK39" s="1109"/>
      <c r="AHL39" s="1109"/>
      <c r="AHM39" s="1111"/>
      <c r="AHN39" s="1112">
        <f t="shared" si="2471"/>
        <v>0</v>
      </c>
      <c r="AHO39" s="1126"/>
      <c r="AHP39" s="1110"/>
      <c r="AHR39" s="1121"/>
      <c r="AHS39" s="1109"/>
      <c r="AHT39" s="1109"/>
      <c r="AHU39" s="1109"/>
      <c r="AHV39" s="1112">
        <f t="shared" si="2472"/>
        <v>0</v>
      </c>
      <c r="AHW39" s="1109"/>
      <c r="AHX39" s="1109"/>
      <c r="AHY39" s="1109"/>
      <c r="AHZ39" s="1109"/>
      <c r="AIA39" s="1109"/>
      <c r="AIB39" s="1111"/>
      <c r="AIC39" s="1112">
        <f t="shared" si="2473"/>
        <v>0</v>
      </c>
      <c r="AID39" s="1126"/>
      <c r="AIE39" s="1110"/>
      <c r="AIG39" s="1121"/>
      <c r="AIH39" s="1109"/>
      <c r="AII39" s="1109"/>
      <c r="AIJ39" s="1109"/>
      <c r="AIK39" s="1112">
        <f t="shared" si="2474"/>
        <v>0</v>
      </c>
      <c r="AIL39" s="1109"/>
      <c r="AIM39" s="1109"/>
      <c r="AIN39" s="1109"/>
      <c r="AIO39" s="1109"/>
      <c r="AIP39" s="1109"/>
      <c r="AIQ39" s="1111"/>
      <c r="AIR39" s="1112">
        <f t="shared" si="2475"/>
        <v>0</v>
      </c>
      <c r="AIS39" s="1126"/>
      <c r="AIT39" s="1110"/>
      <c r="AIV39" s="1121"/>
      <c r="AIW39" s="1109"/>
      <c r="AIX39" s="1109"/>
      <c r="AIY39" s="1109"/>
      <c r="AIZ39" s="1112">
        <f t="shared" si="2476"/>
        <v>0</v>
      </c>
      <c r="AJA39" s="1109"/>
      <c r="AJB39" s="1109"/>
      <c r="AJC39" s="1109"/>
      <c r="AJD39" s="1109"/>
      <c r="AJE39" s="1109"/>
      <c r="AJF39" s="1111"/>
      <c r="AJG39" s="1112">
        <f t="shared" si="2477"/>
        <v>0</v>
      </c>
      <c r="AJH39" s="1126"/>
      <c r="AJI39" s="1110"/>
      <c r="AJK39" s="1121"/>
      <c r="AJL39" s="1109"/>
      <c r="AJM39" s="1109"/>
      <c r="AJN39" s="1109"/>
      <c r="AJO39" s="1112">
        <f t="shared" si="2478"/>
        <v>0</v>
      </c>
      <c r="AJP39" s="1109"/>
      <c r="AJQ39" s="1109"/>
      <c r="AJR39" s="1109"/>
      <c r="AJS39" s="1109"/>
      <c r="AJT39" s="1109"/>
      <c r="AJU39" s="1111"/>
      <c r="AJV39" s="1112">
        <f t="shared" si="2479"/>
        <v>0</v>
      </c>
      <c r="AJW39" s="1126"/>
      <c r="AJX39" s="1110"/>
      <c r="AJZ39" s="1121"/>
      <c r="AKA39" s="1109"/>
      <c r="AKB39" s="1109"/>
      <c r="AKC39" s="1109"/>
      <c r="AKD39" s="1112">
        <f t="shared" si="2480"/>
        <v>0</v>
      </c>
      <c r="AKE39" s="1109"/>
      <c r="AKF39" s="1109"/>
      <c r="AKG39" s="1109"/>
      <c r="AKH39" s="1109"/>
      <c r="AKI39" s="1109"/>
      <c r="AKJ39" s="1111"/>
      <c r="AKK39" s="1112">
        <f t="shared" si="2481"/>
        <v>0</v>
      </c>
      <c r="AKL39" s="1126"/>
      <c r="AKM39" s="1110"/>
      <c r="AKO39" s="1121"/>
      <c r="AKP39" s="1109"/>
      <c r="AKQ39" s="1109"/>
      <c r="AKR39" s="1109"/>
      <c r="AKS39" s="1112">
        <f t="shared" si="2482"/>
        <v>0</v>
      </c>
      <c r="AKT39" s="1109"/>
      <c r="AKU39" s="1109"/>
      <c r="AKV39" s="1109"/>
      <c r="AKW39" s="1109"/>
      <c r="AKX39" s="1109"/>
      <c r="AKY39" s="1111"/>
      <c r="AKZ39" s="1112">
        <f t="shared" si="2483"/>
        <v>0</v>
      </c>
      <c r="ALA39" s="1126"/>
      <c r="ALB39" s="1110"/>
      <c r="ALD39" s="1121"/>
      <c r="ALE39" s="1109"/>
      <c r="ALF39" s="1109"/>
      <c r="ALG39" s="1109"/>
      <c r="ALH39" s="1112">
        <f t="shared" si="2484"/>
        <v>0</v>
      </c>
      <c r="ALI39" s="1109"/>
      <c r="ALJ39" s="1109"/>
      <c r="ALK39" s="1109"/>
      <c r="ALL39" s="1109"/>
      <c r="ALM39" s="1109"/>
      <c r="ALN39" s="1111"/>
      <c r="ALO39" s="1112">
        <f t="shared" si="2485"/>
        <v>0</v>
      </c>
      <c r="ALP39" s="1126"/>
      <c r="ALQ39" s="1110"/>
      <c r="ALS39" s="1121"/>
      <c r="ALT39" s="1109"/>
      <c r="ALU39" s="1109"/>
      <c r="ALV39" s="1109"/>
      <c r="ALW39" s="1112">
        <f t="shared" si="2486"/>
        <v>0</v>
      </c>
      <c r="ALX39" s="1109"/>
      <c r="ALY39" s="1109"/>
      <c r="ALZ39" s="1109"/>
      <c r="AMA39" s="1109"/>
      <c r="AMB39" s="1109"/>
      <c r="AMC39" s="1111"/>
      <c r="AMD39" s="1112">
        <f t="shared" si="2487"/>
        <v>0</v>
      </c>
      <c r="AME39" s="1126"/>
      <c r="AMF39" s="1110"/>
      <c r="AMH39" s="1121"/>
      <c r="AMI39" s="1109"/>
      <c r="AMJ39" s="1109"/>
      <c r="AMK39" s="1109"/>
      <c r="AML39" s="1112">
        <f t="shared" si="2488"/>
        <v>0</v>
      </c>
      <c r="AMM39" s="1109"/>
      <c r="AMN39" s="1109"/>
      <c r="AMO39" s="1109"/>
      <c r="AMP39" s="1109"/>
      <c r="AMQ39" s="1109"/>
      <c r="AMR39" s="1111"/>
      <c r="AMS39" s="1112">
        <f t="shared" si="2489"/>
        <v>0</v>
      </c>
      <c r="AMT39" s="1126"/>
      <c r="AMU39" s="1110"/>
      <c r="AMW39" s="1121"/>
      <c r="AMX39" s="1109"/>
      <c r="AMY39" s="1109"/>
      <c r="AMZ39" s="1109"/>
      <c r="ANA39" s="1112">
        <f t="shared" si="2490"/>
        <v>0</v>
      </c>
      <c r="ANB39" s="1109"/>
      <c r="ANC39" s="1109"/>
      <c r="AND39" s="1109"/>
      <c r="ANE39" s="1109"/>
      <c r="ANF39" s="1109"/>
      <c r="ANG39" s="1111"/>
      <c r="ANH39" s="1112">
        <f t="shared" si="2491"/>
        <v>0</v>
      </c>
      <c r="ANI39" s="1126"/>
      <c r="ANJ39" s="1110"/>
      <c r="ANL39" s="1121"/>
      <c r="ANM39" s="1109"/>
      <c r="ANN39" s="1109"/>
      <c r="ANO39" s="1109"/>
      <c r="ANP39" s="1112">
        <f t="shared" si="2492"/>
        <v>0</v>
      </c>
      <c r="ANQ39" s="1109"/>
      <c r="ANR39" s="1109"/>
      <c r="ANS39" s="1109"/>
      <c r="ANT39" s="1109"/>
      <c r="ANU39" s="1109"/>
      <c r="ANV39" s="1111"/>
      <c r="ANW39" s="1112">
        <f t="shared" si="2493"/>
        <v>0</v>
      </c>
      <c r="ANX39" s="1126"/>
      <c r="ANY39" s="1110"/>
      <c r="AOA39" s="1121"/>
      <c r="AOB39" s="1109"/>
      <c r="AOC39" s="1109"/>
      <c r="AOD39" s="1109"/>
      <c r="AOE39" s="1112">
        <f t="shared" si="2494"/>
        <v>0</v>
      </c>
      <c r="AOF39" s="1109"/>
      <c r="AOG39" s="1109"/>
      <c r="AOH39" s="1109"/>
      <c r="AOI39" s="1109"/>
      <c r="AOJ39" s="1109"/>
      <c r="AOK39" s="1111"/>
      <c r="AOL39" s="1112">
        <f t="shared" si="2495"/>
        <v>0</v>
      </c>
      <c r="AOM39" s="1126"/>
      <c r="AON39" s="1110"/>
      <c r="AOP39" s="1121"/>
      <c r="AOQ39" s="1109"/>
      <c r="AOR39" s="1109"/>
      <c r="AOS39" s="1109"/>
      <c r="AOT39" s="1112">
        <f t="shared" si="2496"/>
        <v>0</v>
      </c>
      <c r="AOU39" s="1109"/>
      <c r="AOV39" s="1109"/>
      <c r="AOW39" s="1109"/>
      <c r="AOX39" s="1109"/>
      <c r="AOY39" s="1109"/>
      <c r="AOZ39" s="1111"/>
      <c r="APA39" s="1112">
        <f t="shared" si="2497"/>
        <v>0</v>
      </c>
      <c r="APB39" s="1126"/>
      <c r="APC39" s="1110"/>
      <c r="APE39" s="1121"/>
      <c r="APF39" s="1109"/>
      <c r="APG39" s="1109"/>
      <c r="APH39" s="1109"/>
      <c r="API39" s="1112">
        <f t="shared" si="2498"/>
        <v>0</v>
      </c>
      <c r="APJ39" s="1109"/>
      <c r="APK39" s="1109"/>
      <c r="APL39" s="1109"/>
      <c r="APM39" s="1109"/>
      <c r="APN39" s="1109"/>
      <c r="APO39" s="1111"/>
      <c r="APP39" s="1112">
        <f t="shared" si="2499"/>
        <v>0</v>
      </c>
      <c r="APQ39" s="1126"/>
      <c r="APR39" s="1110"/>
      <c r="APT39" s="1121"/>
      <c r="APU39" s="1109"/>
      <c r="APV39" s="1109"/>
      <c r="APW39" s="1109"/>
      <c r="APX39" s="1112">
        <f t="shared" si="2500"/>
        <v>0</v>
      </c>
      <c r="APY39" s="1109"/>
      <c r="APZ39" s="1109"/>
      <c r="AQA39" s="1109"/>
      <c r="AQB39" s="1109"/>
      <c r="AQC39" s="1109"/>
      <c r="AQD39" s="1111"/>
      <c r="AQE39" s="1112">
        <f t="shared" si="2501"/>
        <v>0</v>
      </c>
      <c r="AQF39" s="1126"/>
      <c r="AQG39" s="1110"/>
      <c r="AQI39" s="1121"/>
      <c r="AQJ39" s="1109"/>
      <c r="AQK39" s="1109"/>
      <c r="AQL39" s="1109"/>
      <c r="AQM39" s="1112">
        <f t="shared" si="2502"/>
        <v>0</v>
      </c>
      <c r="AQN39" s="1109"/>
      <c r="AQO39" s="1109"/>
      <c r="AQP39" s="1109"/>
      <c r="AQQ39" s="1109"/>
      <c r="AQR39" s="1109"/>
      <c r="AQS39" s="1111"/>
      <c r="AQT39" s="1112">
        <f t="shared" si="2503"/>
        <v>0</v>
      </c>
      <c r="AQU39" s="1126"/>
      <c r="AQV39" s="1110"/>
      <c r="AQX39" s="1121"/>
      <c r="AQY39" s="1109"/>
      <c r="AQZ39" s="1109"/>
      <c r="ARA39" s="1109"/>
      <c r="ARB39" s="1112">
        <f t="shared" si="2504"/>
        <v>0</v>
      </c>
      <c r="ARC39" s="1109"/>
      <c r="ARD39" s="1109"/>
      <c r="ARE39" s="1109"/>
      <c r="ARF39" s="1109"/>
      <c r="ARG39" s="1109"/>
      <c r="ARH39" s="1111"/>
      <c r="ARI39" s="1112">
        <f t="shared" si="2505"/>
        <v>0</v>
      </c>
      <c r="ARJ39" s="1126"/>
      <c r="ARK39" s="1110"/>
      <c r="ARM39" s="1121"/>
      <c r="ARN39" s="1109"/>
      <c r="ARO39" s="1109"/>
      <c r="ARP39" s="1109"/>
      <c r="ARQ39" s="1112">
        <f t="shared" si="2506"/>
        <v>0</v>
      </c>
      <c r="ARR39" s="1109"/>
      <c r="ARS39" s="1109"/>
      <c r="ART39" s="1109"/>
      <c r="ARU39" s="1109"/>
      <c r="ARV39" s="1109"/>
      <c r="ARW39" s="1111"/>
      <c r="ARX39" s="1112">
        <f t="shared" si="2507"/>
        <v>0</v>
      </c>
      <c r="ARY39" s="1126"/>
      <c r="ARZ39" s="1110"/>
      <c r="ASB39" s="1121"/>
      <c r="ASC39" s="1109"/>
      <c r="ASD39" s="1109"/>
      <c r="ASE39" s="1109"/>
      <c r="ASF39" s="1112">
        <f t="shared" si="2508"/>
        <v>0</v>
      </c>
      <c r="ASG39" s="1109"/>
      <c r="ASH39" s="1109"/>
      <c r="ASI39" s="1109"/>
      <c r="ASJ39" s="1109"/>
      <c r="ASK39" s="1109"/>
      <c r="ASL39" s="1111"/>
      <c r="ASM39" s="1112">
        <f t="shared" si="2509"/>
        <v>0</v>
      </c>
      <c r="ASN39" s="1126"/>
      <c r="ASO39" s="1110"/>
      <c r="ASQ39" s="1121"/>
      <c r="ASR39" s="1109"/>
      <c r="ASS39" s="1109"/>
      <c r="AST39" s="1109"/>
      <c r="ASU39" s="1112">
        <f t="shared" si="2510"/>
        <v>0</v>
      </c>
      <c r="ASV39" s="1109"/>
      <c r="ASW39" s="1109"/>
      <c r="ASX39" s="1109"/>
      <c r="ASY39" s="1109"/>
      <c r="ASZ39" s="1109"/>
      <c r="ATA39" s="1111"/>
      <c r="ATB39" s="1112">
        <f t="shared" si="2511"/>
        <v>0</v>
      </c>
      <c r="ATC39" s="1126"/>
      <c r="ATD39" s="1110"/>
      <c r="ATF39" s="1121"/>
      <c r="ATG39" s="1109"/>
      <c r="ATH39" s="1109"/>
      <c r="ATI39" s="1109"/>
      <c r="ATJ39" s="1112">
        <f t="shared" si="2512"/>
        <v>0</v>
      </c>
      <c r="ATK39" s="1109"/>
      <c r="ATL39" s="1109"/>
      <c r="ATM39" s="1109"/>
      <c r="ATN39" s="1109"/>
      <c r="ATO39" s="1109"/>
      <c r="ATP39" s="1111"/>
      <c r="ATQ39" s="1112">
        <f t="shared" si="2513"/>
        <v>0</v>
      </c>
      <c r="ATR39" s="1126"/>
      <c r="ATS39" s="1110"/>
      <c r="ATU39" s="1121"/>
      <c r="ATV39" s="1109"/>
      <c r="ATW39" s="1109"/>
      <c r="ATX39" s="1109"/>
      <c r="ATY39" s="1112">
        <f t="shared" si="2514"/>
        <v>0</v>
      </c>
      <c r="ATZ39" s="1109"/>
      <c r="AUA39" s="1109"/>
      <c r="AUB39" s="1109"/>
      <c r="AUC39" s="1109"/>
      <c r="AUD39" s="1109"/>
      <c r="AUE39" s="1111"/>
      <c r="AUF39" s="1112">
        <f t="shared" si="2515"/>
        <v>0</v>
      </c>
      <c r="AUG39" s="1126"/>
      <c r="AUH39" s="1110"/>
      <c r="AUJ39" s="1121"/>
      <c r="AUK39" s="1109"/>
      <c r="AUL39" s="1109"/>
      <c r="AUM39" s="1109"/>
      <c r="AUN39" s="1112">
        <f t="shared" si="2516"/>
        <v>0</v>
      </c>
      <c r="AUO39" s="1109"/>
      <c r="AUP39" s="1109"/>
      <c r="AUQ39" s="1109"/>
      <c r="AUR39" s="1109"/>
      <c r="AUS39" s="1109"/>
      <c r="AUT39" s="1111"/>
      <c r="AUU39" s="1112">
        <f t="shared" si="2517"/>
        <v>0</v>
      </c>
      <c r="AUV39" s="1126"/>
      <c r="AUW39" s="1110"/>
      <c r="AUY39" s="1121"/>
      <c r="AUZ39" s="1109"/>
      <c r="AVA39" s="1109"/>
      <c r="AVB39" s="1109"/>
      <c r="AVC39" s="1112">
        <f t="shared" si="2518"/>
        <v>0</v>
      </c>
      <c r="AVD39" s="1109"/>
      <c r="AVE39" s="1109"/>
      <c r="AVF39" s="1109"/>
      <c r="AVG39" s="1109"/>
      <c r="AVH39" s="1109"/>
      <c r="AVI39" s="1111"/>
      <c r="AVJ39" s="1112">
        <f t="shared" si="2519"/>
        <v>0</v>
      </c>
      <c r="AVK39" s="1126"/>
      <c r="AVL39" s="1110"/>
      <c r="AVN39" s="1121"/>
      <c r="AVO39" s="1109"/>
      <c r="AVP39" s="1109"/>
      <c r="AVQ39" s="1109"/>
      <c r="AVR39" s="1112">
        <f t="shared" si="2520"/>
        <v>0</v>
      </c>
      <c r="AVS39" s="1109"/>
      <c r="AVT39" s="1109"/>
      <c r="AVU39" s="1109"/>
      <c r="AVV39" s="1109"/>
      <c r="AVW39" s="1109"/>
      <c r="AVX39" s="1111"/>
      <c r="AVY39" s="1112">
        <f t="shared" si="2521"/>
        <v>0</v>
      </c>
      <c r="AVZ39" s="1126"/>
      <c r="AWA39" s="1110"/>
      <c r="AWC39" s="1121"/>
      <c r="AWD39" s="1109"/>
      <c r="AWE39" s="1109"/>
      <c r="AWF39" s="1109"/>
      <c r="AWG39" s="1112">
        <f t="shared" si="2522"/>
        <v>0</v>
      </c>
      <c r="AWH39" s="1109"/>
      <c r="AWI39" s="1109"/>
      <c r="AWJ39" s="1109"/>
      <c r="AWK39" s="1109"/>
      <c r="AWL39" s="1109"/>
      <c r="AWM39" s="1111"/>
      <c r="AWN39" s="1112">
        <f t="shared" si="2523"/>
        <v>0</v>
      </c>
      <c r="AWO39" s="1126"/>
      <c r="AWP39" s="1110"/>
      <c r="AWR39" s="1121"/>
      <c r="AWS39" s="1109"/>
      <c r="AWT39" s="1109"/>
      <c r="AWU39" s="1109"/>
      <c r="AWV39" s="1112">
        <f t="shared" si="2524"/>
        <v>0</v>
      </c>
      <c r="AWW39" s="1109"/>
      <c r="AWX39" s="1109"/>
      <c r="AWY39" s="1109"/>
      <c r="AWZ39" s="1109"/>
      <c r="AXA39" s="1109"/>
      <c r="AXB39" s="1111"/>
      <c r="AXC39" s="1112">
        <f t="shared" si="2525"/>
        <v>0</v>
      </c>
      <c r="AXD39" s="1126"/>
      <c r="AXE39" s="1110"/>
      <c r="AXG39" s="1121"/>
      <c r="AXH39" s="1109"/>
      <c r="AXI39" s="1109"/>
      <c r="AXJ39" s="1109"/>
      <c r="AXK39" s="1112">
        <f t="shared" si="2526"/>
        <v>0</v>
      </c>
      <c r="AXL39" s="1109"/>
      <c r="AXM39" s="1109"/>
      <c r="AXN39" s="1109"/>
      <c r="AXO39" s="1109"/>
      <c r="AXP39" s="1109"/>
      <c r="AXQ39" s="1111"/>
      <c r="AXR39" s="1112">
        <f t="shared" si="2527"/>
        <v>0</v>
      </c>
      <c r="AXS39" s="1126"/>
      <c r="AXT39" s="1110"/>
      <c r="AXV39" s="1121"/>
      <c r="AXW39" s="1109"/>
      <c r="AXX39" s="1109"/>
      <c r="AXY39" s="1109"/>
      <c r="AXZ39" s="1112">
        <f t="shared" si="2528"/>
        <v>0</v>
      </c>
      <c r="AYA39" s="1109"/>
      <c r="AYB39" s="1109"/>
      <c r="AYC39" s="1109"/>
      <c r="AYD39" s="1109"/>
      <c r="AYE39" s="1109"/>
      <c r="AYF39" s="1111"/>
      <c r="AYG39" s="1112">
        <f t="shared" si="2529"/>
        <v>0</v>
      </c>
      <c r="AYH39" s="1126"/>
      <c r="AYI39" s="1110"/>
      <c r="AYK39" s="1121"/>
      <c r="AYL39" s="1109"/>
      <c r="AYM39" s="1109"/>
      <c r="AYN39" s="1109"/>
      <c r="AYO39" s="1112">
        <f t="shared" si="2530"/>
        <v>0</v>
      </c>
      <c r="AYP39" s="1109"/>
      <c r="AYQ39" s="1109"/>
      <c r="AYR39" s="1109"/>
      <c r="AYS39" s="1109"/>
      <c r="AYT39" s="1109"/>
      <c r="AYU39" s="1111"/>
      <c r="AYV39" s="1112">
        <f t="shared" si="2531"/>
        <v>0</v>
      </c>
      <c r="AYW39" s="1126"/>
      <c r="AYX39" s="1110"/>
      <c r="AYZ39" s="1121"/>
      <c r="AZA39" s="1109"/>
      <c r="AZB39" s="1109"/>
      <c r="AZC39" s="1109"/>
      <c r="AZD39" s="1112">
        <f t="shared" si="2532"/>
        <v>0</v>
      </c>
      <c r="AZE39" s="1109"/>
      <c r="AZF39" s="1109"/>
      <c r="AZG39" s="1109"/>
      <c r="AZH39" s="1109"/>
      <c r="AZI39" s="1109"/>
      <c r="AZJ39" s="1111"/>
      <c r="AZK39" s="1112">
        <f t="shared" si="2533"/>
        <v>0</v>
      </c>
      <c r="AZL39" s="1126"/>
      <c r="AZM39" s="1110"/>
      <c r="AZO39" s="1121"/>
      <c r="AZP39" s="1109"/>
      <c r="AZQ39" s="1109"/>
      <c r="AZR39" s="1109"/>
      <c r="AZS39" s="1112">
        <f t="shared" si="2534"/>
        <v>0</v>
      </c>
      <c r="AZT39" s="1109"/>
      <c r="AZU39" s="1109"/>
      <c r="AZV39" s="1109"/>
      <c r="AZW39" s="1109"/>
      <c r="AZX39" s="1109"/>
      <c r="AZY39" s="1111"/>
      <c r="AZZ39" s="1112">
        <f t="shared" si="2535"/>
        <v>0</v>
      </c>
      <c r="BAA39" s="1126"/>
      <c r="BAB39" s="1110"/>
      <c r="BAD39" s="1121"/>
      <c r="BAE39" s="1109"/>
      <c r="BAF39" s="1109"/>
      <c r="BAG39" s="1109"/>
      <c r="BAH39" s="1112">
        <f t="shared" si="2536"/>
        <v>0</v>
      </c>
      <c r="BAI39" s="1109"/>
      <c r="BAJ39" s="1109"/>
      <c r="BAK39" s="1109"/>
      <c r="BAL39" s="1109"/>
      <c r="BAM39" s="1109"/>
      <c r="BAN39" s="1111"/>
      <c r="BAO39" s="1112">
        <f t="shared" si="2537"/>
        <v>0</v>
      </c>
      <c r="BAP39" s="1126"/>
      <c r="BAQ39" s="1110"/>
      <c r="BAS39" s="1121"/>
      <c r="BAT39" s="1109"/>
      <c r="BAU39" s="1109"/>
      <c r="BAV39" s="1109"/>
      <c r="BAW39" s="1112">
        <f t="shared" si="2538"/>
        <v>0</v>
      </c>
      <c r="BAX39" s="1109"/>
      <c r="BAY39" s="1109"/>
      <c r="BAZ39" s="1109"/>
      <c r="BBA39" s="1109"/>
      <c r="BBB39" s="1109"/>
      <c r="BBC39" s="1111"/>
      <c r="BBD39" s="1112">
        <f t="shared" si="2539"/>
        <v>0</v>
      </c>
      <c r="BBE39" s="1126"/>
      <c r="BBF39" s="1110"/>
      <c r="BBH39" s="1121"/>
      <c r="BBI39" s="1109"/>
      <c r="BBJ39" s="1109"/>
      <c r="BBK39" s="1109"/>
      <c r="BBL39" s="1112">
        <f t="shared" si="2540"/>
        <v>0</v>
      </c>
      <c r="BBM39" s="1109"/>
      <c r="BBN39" s="1109"/>
      <c r="BBO39" s="1109"/>
      <c r="BBP39" s="1109"/>
      <c r="BBQ39" s="1109"/>
      <c r="BBR39" s="1111"/>
      <c r="BBS39" s="1112">
        <f t="shared" si="2541"/>
        <v>0</v>
      </c>
      <c r="BBT39" s="1126"/>
      <c r="BBU39" s="1110"/>
      <c r="BBW39" s="1121"/>
      <c r="BBX39" s="1109"/>
      <c r="BBY39" s="1109"/>
      <c r="BBZ39" s="1109"/>
      <c r="BCA39" s="1112">
        <f t="shared" si="2542"/>
        <v>0</v>
      </c>
      <c r="BCB39" s="1109"/>
      <c r="BCC39" s="1109"/>
      <c r="BCD39" s="1109"/>
      <c r="BCE39" s="1109"/>
      <c r="BCF39" s="1109"/>
      <c r="BCG39" s="1111"/>
      <c r="BCH39" s="1112">
        <f t="shared" si="2543"/>
        <v>0</v>
      </c>
      <c r="BCI39" s="1126"/>
      <c r="BCJ39" s="1110"/>
      <c r="BCL39" s="1121"/>
      <c r="BCM39" s="1109"/>
      <c r="BCN39" s="1109"/>
      <c r="BCO39" s="1109"/>
      <c r="BCP39" s="1112">
        <f t="shared" si="2544"/>
        <v>0</v>
      </c>
      <c r="BCQ39" s="1109"/>
      <c r="BCR39" s="1109"/>
      <c r="BCS39" s="1109"/>
      <c r="BCT39" s="1109"/>
      <c r="BCU39" s="1109"/>
      <c r="BCV39" s="1111"/>
      <c r="BCW39" s="1112">
        <f t="shared" si="2545"/>
        <v>0</v>
      </c>
      <c r="BCX39" s="1126"/>
      <c r="BCY39" s="1110"/>
      <c r="BDA39" s="1121"/>
      <c r="BDB39" s="1109"/>
      <c r="BDC39" s="1109"/>
      <c r="BDD39" s="1109"/>
      <c r="BDE39" s="1112">
        <f t="shared" si="2546"/>
        <v>0</v>
      </c>
      <c r="BDF39" s="1109"/>
      <c r="BDG39" s="1109"/>
      <c r="BDH39" s="1109"/>
      <c r="BDI39" s="1109"/>
      <c r="BDJ39" s="1109"/>
      <c r="BDK39" s="1111"/>
      <c r="BDL39" s="1112">
        <f t="shared" si="2547"/>
        <v>0</v>
      </c>
      <c r="BDM39" s="1126"/>
      <c r="BDN39" s="1110"/>
      <c r="BDP39" s="1121"/>
      <c r="BDQ39" s="1109"/>
      <c r="BDR39" s="1109"/>
      <c r="BDS39" s="1109"/>
      <c r="BDT39" s="1112">
        <f t="shared" si="2548"/>
        <v>0</v>
      </c>
      <c r="BDU39" s="1109"/>
      <c r="BDV39" s="1109"/>
      <c r="BDW39" s="1109"/>
      <c r="BDX39" s="1109"/>
      <c r="BDY39" s="1109"/>
      <c r="BDZ39" s="1111"/>
      <c r="BEA39" s="1112">
        <f t="shared" si="2549"/>
        <v>0</v>
      </c>
      <c r="BEB39" s="1126"/>
      <c r="BEC39" s="1110"/>
      <c r="BEE39" s="1121"/>
      <c r="BEF39" s="1109"/>
      <c r="BEG39" s="1109"/>
      <c r="BEH39" s="1109"/>
      <c r="BEI39" s="1112">
        <f t="shared" si="2550"/>
        <v>0</v>
      </c>
      <c r="BEJ39" s="1109"/>
      <c r="BEK39" s="1109"/>
      <c r="BEL39" s="1109"/>
      <c r="BEM39" s="1109"/>
      <c r="BEN39" s="1109"/>
      <c r="BEO39" s="1111"/>
      <c r="BEP39" s="1112">
        <f t="shared" si="2551"/>
        <v>0</v>
      </c>
      <c r="BEQ39" s="1126"/>
      <c r="BER39" s="1110"/>
      <c r="BET39" s="1121"/>
      <c r="BEU39" s="1109"/>
      <c r="BEV39" s="1109"/>
      <c r="BEW39" s="1109"/>
      <c r="BEX39" s="1112">
        <f t="shared" si="2552"/>
        <v>0</v>
      </c>
      <c r="BEY39" s="1109"/>
      <c r="BEZ39" s="1109"/>
      <c r="BFA39" s="1109"/>
      <c r="BFB39" s="1109"/>
      <c r="BFC39" s="1109"/>
      <c r="BFD39" s="1111"/>
      <c r="BFE39" s="1112">
        <f t="shared" si="2553"/>
        <v>0</v>
      </c>
      <c r="BFF39" s="1126"/>
      <c r="BFG39" s="1110"/>
      <c r="BFI39" s="1121"/>
      <c r="BFJ39" s="1109"/>
      <c r="BFK39" s="1109"/>
      <c r="BFL39" s="1109"/>
      <c r="BFM39" s="1112">
        <f t="shared" si="2554"/>
        <v>0</v>
      </c>
      <c r="BFN39" s="1109"/>
      <c r="BFO39" s="1109"/>
      <c r="BFP39" s="1109"/>
      <c r="BFQ39" s="1109"/>
      <c r="BFR39" s="1109"/>
      <c r="BFS39" s="1111"/>
      <c r="BFT39" s="1112">
        <f t="shared" si="2555"/>
        <v>0</v>
      </c>
      <c r="BFU39" s="1126"/>
      <c r="BFV39" s="1110"/>
      <c r="BFX39" s="1121"/>
      <c r="BFY39" s="1109"/>
      <c r="BFZ39" s="1109"/>
      <c r="BGA39" s="1109"/>
      <c r="BGB39" s="1112">
        <f t="shared" si="2556"/>
        <v>0</v>
      </c>
      <c r="BGC39" s="1109"/>
      <c r="BGD39" s="1109"/>
      <c r="BGE39" s="1109"/>
      <c r="BGF39" s="1109"/>
      <c r="BGG39" s="1109"/>
      <c r="BGH39" s="1111"/>
      <c r="BGI39" s="1112">
        <f t="shared" si="2557"/>
        <v>0</v>
      </c>
      <c r="BGJ39" s="1126"/>
      <c r="BGK39" s="1110"/>
      <c r="BGM39" s="1121"/>
      <c r="BGN39" s="1109"/>
      <c r="BGO39" s="1109"/>
      <c r="BGP39" s="1109"/>
      <c r="BGQ39" s="1112">
        <f t="shared" si="2558"/>
        <v>0</v>
      </c>
      <c r="BGR39" s="1109"/>
      <c r="BGS39" s="1109"/>
      <c r="BGT39" s="1109"/>
      <c r="BGU39" s="1109"/>
      <c r="BGV39" s="1109"/>
      <c r="BGW39" s="1111"/>
      <c r="BGX39" s="1112">
        <f t="shared" si="2559"/>
        <v>0</v>
      </c>
      <c r="BGY39" s="1126"/>
      <c r="BGZ39" s="1110"/>
      <c r="BHB39" s="1121"/>
      <c r="BHC39" s="1109"/>
      <c r="BHD39" s="1109"/>
      <c r="BHE39" s="1109"/>
      <c r="BHF39" s="1112">
        <f t="shared" si="2560"/>
        <v>0</v>
      </c>
      <c r="BHG39" s="1109"/>
      <c r="BHH39" s="1109"/>
      <c r="BHI39" s="1109"/>
      <c r="BHJ39" s="1109"/>
      <c r="BHK39" s="1109"/>
      <c r="BHL39" s="1111"/>
      <c r="BHM39" s="1112">
        <f t="shared" si="2561"/>
        <v>0</v>
      </c>
      <c r="BHN39" s="1126"/>
      <c r="BHO39" s="1110"/>
      <c r="BHQ39" s="1121"/>
      <c r="BHR39" s="1109"/>
      <c r="BHS39" s="1109"/>
      <c r="BHT39" s="1109"/>
      <c r="BHU39" s="1112">
        <f t="shared" si="2562"/>
        <v>0</v>
      </c>
      <c r="BHV39" s="1109"/>
      <c r="BHW39" s="1109"/>
      <c r="BHX39" s="1109"/>
      <c r="BHY39" s="1109"/>
      <c r="BHZ39" s="1109"/>
      <c r="BIA39" s="1111"/>
      <c r="BIB39" s="1112">
        <f t="shared" si="2563"/>
        <v>0</v>
      </c>
      <c r="BIC39" s="1126"/>
      <c r="BID39" s="1110"/>
      <c r="BIF39" s="1121"/>
      <c r="BIG39" s="1109"/>
      <c r="BIH39" s="1109"/>
      <c r="BII39" s="1109"/>
      <c r="BIJ39" s="1112">
        <f t="shared" si="2564"/>
        <v>0</v>
      </c>
      <c r="BIK39" s="1109"/>
      <c r="BIL39" s="1109"/>
      <c r="BIM39" s="1109"/>
      <c r="BIN39" s="1109"/>
      <c r="BIO39" s="1109"/>
      <c r="BIP39" s="1111"/>
      <c r="BIQ39" s="1112">
        <f t="shared" si="2565"/>
        <v>0</v>
      </c>
      <c r="BIR39" s="1126"/>
      <c r="BIS39" s="1110"/>
      <c r="BIU39" s="1121"/>
      <c r="BIV39" s="1109"/>
      <c r="BIW39" s="1109"/>
      <c r="BIX39" s="1109"/>
      <c r="BIY39" s="1112">
        <f t="shared" si="2566"/>
        <v>0</v>
      </c>
      <c r="BIZ39" s="1109"/>
      <c r="BJA39" s="1109"/>
      <c r="BJB39" s="1109"/>
      <c r="BJC39" s="1109"/>
      <c r="BJD39" s="1109"/>
      <c r="BJE39" s="1111"/>
      <c r="BJF39" s="1112">
        <f t="shared" si="2567"/>
        <v>0</v>
      </c>
      <c r="BJG39" s="1126"/>
      <c r="BJH39" s="1110"/>
      <c r="BJJ39" s="1121"/>
      <c r="BJK39" s="1109"/>
      <c r="BJL39" s="1109"/>
      <c r="BJM39" s="1109"/>
      <c r="BJN39" s="1112">
        <f t="shared" si="2568"/>
        <v>0</v>
      </c>
      <c r="BJO39" s="1109"/>
      <c r="BJP39" s="1109"/>
      <c r="BJQ39" s="1109"/>
      <c r="BJR39" s="1109"/>
      <c r="BJS39" s="1109"/>
      <c r="BJT39" s="1111"/>
      <c r="BJU39" s="1112">
        <f t="shared" si="2569"/>
        <v>0</v>
      </c>
      <c r="BJV39" s="1126"/>
      <c r="BJW39" s="1110"/>
      <c r="BJY39" s="1121"/>
      <c r="BJZ39" s="1109"/>
      <c r="BKA39" s="1109"/>
      <c r="BKB39" s="1109"/>
      <c r="BKC39" s="1112">
        <f t="shared" si="2570"/>
        <v>0</v>
      </c>
      <c r="BKD39" s="1109"/>
      <c r="BKE39" s="1109"/>
      <c r="BKF39" s="1109"/>
      <c r="BKG39" s="1109"/>
      <c r="BKH39" s="1109"/>
      <c r="BKI39" s="1111"/>
      <c r="BKJ39" s="1112">
        <f t="shared" si="2571"/>
        <v>0</v>
      </c>
      <c r="BKK39" s="1126"/>
      <c r="BKL39" s="1110"/>
      <c r="BKN39" s="1121"/>
      <c r="BKO39" s="1109"/>
      <c r="BKP39" s="1109"/>
      <c r="BKQ39" s="1109"/>
      <c r="BKR39" s="1112">
        <f t="shared" si="2572"/>
        <v>0</v>
      </c>
      <c r="BKS39" s="1109"/>
      <c r="BKT39" s="1109"/>
      <c r="BKU39" s="1109"/>
      <c r="BKV39" s="1109"/>
      <c r="BKW39" s="1109"/>
      <c r="BKX39" s="1111"/>
      <c r="BKY39" s="1112">
        <f t="shared" si="2573"/>
        <v>0</v>
      </c>
      <c r="BKZ39" s="1126"/>
      <c r="BLA39" s="1110"/>
      <c r="BLC39" s="1121"/>
      <c r="BLD39" s="1109"/>
      <c r="BLE39" s="1109"/>
      <c r="BLF39" s="1109"/>
      <c r="BLG39" s="1112">
        <f t="shared" si="2574"/>
        <v>0</v>
      </c>
      <c r="BLH39" s="1109"/>
      <c r="BLI39" s="1109"/>
      <c r="BLJ39" s="1109"/>
      <c r="BLK39" s="1109"/>
      <c r="BLL39" s="1109"/>
      <c r="BLM39" s="1111"/>
      <c r="BLN39" s="1112">
        <f t="shared" si="2575"/>
        <v>0</v>
      </c>
      <c r="BLO39" s="1126"/>
      <c r="BLP39" s="1110"/>
      <c r="BLR39" s="1121"/>
      <c r="BLS39" s="1109"/>
      <c r="BLT39" s="1109"/>
      <c r="BLU39" s="1109"/>
      <c r="BLV39" s="1112">
        <f t="shared" si="2576"/>
        <v>0</v>
      </c>
      <c r="BLW39" s="1109"/>
      <c r="BLX39" s="1109"/>
      <c r="BLY39" s="1109"/>
      <c r="BLZ39" s="1109"/>
      <c r="BMA39" s="1109"/>
      <c r="BMB39" s="1111"/>
      <c r="BMC39" s="1112">
        <f t="shared" si="2577"/>
        <v>0</v>
      </c>
      <c r="BMD39" s="1126"/>
      <c r="BME39" s="1110"/>
      <c r="BMG39" s="1121"/>
      <c r="BMH39" s="1109"/>
      <c r="BMI39" s="1109"/>
      <c r="BMJ39" s="1109"/>
      <c r="BMK39" s="1112">
        <f t="shared" si="2578"/>
        <v>0</v>
      </c>
      <c r="BML39" s="1109"/>
      <c r="BMM39" s="1109"/>
      <c r="BMN39" s="1109"/>
      <c r="BMO39" s="1109"/>
      <c r="BMP39" s="1109"/>
      <c r="BMQ39" s="1111"/>
      <c r="BMR39" s="1112">
        <f t="shared" si="2579"/>
        <v>0</v>
      </c>
      <c r="BMS39" s="1126"/>
      <c r="BMT39" s="1110"/>
      <c r="BMV39" s="1121"/>
      <c r="BMW39" s="1109"/>
      <c r="BMX39" s="1109"/>
      <c r="BMY39" s="1109"/>
      <c r="BMZ39" s="1112">
        <f t="shared" si="2580"/>
        <v>0</v>
      </c>
      <c r="BNA39" s="1109"/>
      <c r="BNB39" s="1109"/>
      <c r="BNC39" s="1109"/>
      <c r="BND39" s="1109"/>
      <c r="BNE39" s="1109"/>
      <c r="BNF39" s="1111"/>
      <c r="BNG39" s="1112">
        <f t="shared" si="2581"/>
        <v>0</v>
      </c>
      <c r="BNH39" s="1126"/>
      <c r="BNI39" s="1110"/>
      <c r="BNK39" s="1121"/>
      <c r="BNL39" s="1109"/>
      <c r="BNM39" s="1109"/>
      <c r="BNN39" s="1109"/>
      <c r="BNO39" s="1112">
        <f t="shared" si="2582"/>
        <v>0</v>
      </c>
      <c r="BNP39" s="1109"/>
      <c r="BNQ39" s="1109"/>
      <c r="BNR39" s="1109"/>
      <c r="BNS39" s="1109"/>
      <c r="BNT39" s="1109"/>
      <c r="BNU39" s="1111"/>
      <c r="BNV39" s="1112">
        <f t="shared" si="2583"/>
        <v>0</v>
      </c>
      <c r="BNW39" s="1126"/>
      <c r="BNX39" s="1110"/>
      <c r="BNZ39" s="1121"/>
      <c r="BOA39" s="1109"/>
      <c r="BOB39" s="1109"/>
      <c r="BOC39" s="1109"/>
      <c r="BOD39" s="1112">
        <f t="shared" si="2584"/>
        <v>0</v>
      </c>
      <c r="BOE39" s="1109"/>
      <c r="BOF39" s="1109"/>
      <c r="BOG39" s="1109"/>
      <c r="BOH39" s="1109"/>
      <c r="BOI39" s="1109"/>
      <c r="BOJ39" s="1111"/>
      <c r="BOK39" s="1112">
        <f t="shared" si="2585"/>
        <v>0</v>
      </c>
      <c r="BOL39" s="1126"/>
      <c r="BOM39" s="1110"/>
      <c r="BOO39" s="1121"/>
      <c r="BOP39" s="1109"/>
      <c r="BOQ39" s="1109"/>
      <c r="BOR39" s="1109"/>
      <c r="BOS39" s="1112">
        <f t="shared" si="2586"/>
        <v>0</v>
      </c>
      <c r="BOT39" s="1109"/>
      <c r="BOU39" s="1109"/>
      <c r="BOV39" s="1109"/>
      <c r="BOW39" s="1109"/>
      <c r="BOX39" s="1109"/>
      <c r="BOY39" s="1111"/>
      <c r="BOZ39" s="1112">
        <f t="shared" si="2587"/>
        <v>0</v>
      </c>
      <c r="BPA39" s="1126"/>
      <c r="BPB39" s="1110"/>
      <c r="BPD39" s="1121"/>
      <c r="BPE39" s="1109"/>
      <c r="BPF39" s="1109"/>
      <c r="BPG39" s="1109"/>
      <c r="BPH39" s="1112">
        <f t="shared" si="2588"/>
        <v>0</v>
      </c>
      <c r="BPI39" s="1109"/>
      <c r="BPJ39" s="1109"/>
      <c r="BPK39" s="1109"/>
      <c r="BPL39" s="1109"/>
      <c r="BPM39" s="1109"/>
      <c r="BPN39" s="1111"/>
      <c r="BPO39" s="1112">
        <f t="shared" si="2589"/>
        <v>0</v>
      </c>
      <c r="BPP39" s="1126"/>
      <c r="BPQ39" s="1110"/>
      <c r="BPS39" s="1121"/>
      <c r="BPT39" s="1109"/>
      <c r="BPU39" s="1109"/>
      <c r="BPV39" s="1109"/>
      <c r="BPW39" s="1112">
        <f t="shared" si="2590"/>
        <v>0</v>
      </c>
      <c r="BPX39" s="1109"/>
      <c r="BPY39" s="1109"/>
      <c r="BPZ39" s="1109"/>
      <c r="BQA39" s="1109"/>
      <c r="BQB39" s="1109"/>
      <c r="BQC39" s="1111"/>
      <c r="BQD39" s="1112">
        <f t="shared" si="2591"/>
        <v>0</v>
      </c>
      <c r="BQE39" s="1126"/>
      <c r="BQF39" s="1110"/>
      <c r="BQH39" s="1121"/>
      <c r="BQI39" s="1109"/>
      <c r="BQJ39" s="1109"/>
      <c r="BQK39" s="1109"/>
      <c r="BQL39" s="1112">
        <f t="shared" si="2592"/>
        <v>0</v>
      </c>
      <c r="BQM39" s="1109"/>
      <c r="BQN39" s="1109"/>
      <c r="BQO39" s="1109"/>
      <c r="BQP39" s="1109"/>
      <c r="BQQ39" s="1109"/>
      <c r="BQR39" s="1111"/>
      <c r="BQS39" s="1112">
        <f t="shared" si="2593"/>
        <v>0</v>
      </c>
      <c r="BQT39" s="1126"/>
      <c r="BQU39" s="1110"/>
      <c r="BQW39" s="1121"/>
      <c r="BQX39" s="1109"/>
      <c r="BQY39" s="1109"/>
      <c r="BQZ39" s="1109"/>
      <c r="BRA39" s="1112">
        <f t="shared" si="2594"/>
        <v>0</v>
      </c>
      <c r="BRB39" s="1109"/>
      <c r="BRC39" s="1109"/>
      <c r="BRD39" s="1109"/>
      <c r="BRE39" s="1109"/>
      <c r="BRF39" s="1109"/>
      <c r="BRG39" s="1111"/>
      <c r="BRH39" s="1112">
        <f t="shared" si="2595"/>
        <v>0</v>
      </c>
      <c r="BRI39" s="1126"/>
      <c r="BRJ39" s="1110"/>
      <c r="BRL39" s="1121"/>
      <c r="BRM39" s="1109"/>
      <c r="BRN39" s="1109"/>
      <c r="BRO39" s="1109"/>
      <c r="BRP39" s="1112">
        <f t="shared" si="2596"/>
        <v>0</v>
      </c>
      <c r="BRQ39" s="1109"/>
      <c r="BRR39" s="1109"/>
      <c r="BRS39" s="1109"/>
      <c r="BRT39" s="1109"/>
      <c r="BRU39" s="1109"/>
      <c r="BRV39" s="1111"/>
      <c r="BRW39" s="1112">
        <f t="shared" si="2597"/>
        <v>0</v>
      </c>
      <c r="BRX39" s="1126"/>
      <c r="BRY39" s="1110"/>
      <c r="BSA39" s="1121"/>
      <c r="BSB39" s="1109"/>
      <c r="BSC39" s="1109"/>
      <c r="BSD39" s="1109"/>
      <c r="BSE39" s="1112">
        <f t="shared" si="2598"/>
        <v>0</v>
      </c>
      <c r="BSF39" s="1109"/>
      <c r="BSG39" s="1109"/>
      <c r="BSH39" s="1109"/>
      <c r="BSI39" s="1109"/>
      <c r="BSJ39" s="1109"/>
      <c r="BSK39" s="1111"/>
      <c r="BSL39" s="1112">
        <f t="shared" si="2599"/>
        <v>0</v>
      </c>
      <c r="BSM39" s="1126"/>
      <c r="BSN39" s="1110"/>
      <c r="BSP39" s="1121"/>
      <c r="BSQ39" s="1109"/>
      <c r="BSR39" s="1109"/>
      <c r="BSS39" s="1109"/>
      <c r="BST39" s="1112">
        <f t="shared" si="2600"/>
        <v>0</v>
      </c>
      <c r="BSU39" s="1109"/>
      <c r="BSV39" s="1109"/>
      <c r="BSW39" s="1109"/>
      <c r="BSX39" s="1109"/>
      <c r="BSY39" s="1109"/>
      <c r="BSZ39" s="1111"/>
      <c r="BTA39" s="1112">
        <f t="shared" si="2601"/>
        <v>0</v>
      </c>
      <c r="BTB39" s="1126"/>
      <c r="BTC39" s="1110"/>
      <c r="BTE39" s="1121"/>
      <c r="BTF39" s="1109"/>
      <c r="BTG39" s="1109"/>
      <c r="BTH39" s="1109"/>
      <c r="BTI39" s="1112">
        <f t="shared" si="2602"/>
        <v>0</v>
      </c>
      <c r="BTJ39" s="1109"/>
      <c r="BTK39" s="1109"/>
      <c r="BTL39" s="1109"/>
      <c r="BTM39" s="1109"/>
      <c r="BTN39" s="1109"/>
      <c r="BTO39" s="1111"/>
      <c r="BTP39" s="1112">
        <f t="shared" si="2603"/>
        <v>0</v>
      </c>
      <c r="BTQ39" s="1126"/>
      <c r="BTR39" s="1110"/>
      <c r="BTT39" s="1121"/>
      <c r="BTU39" s="1109"/>
      <c r="BTV39" s="1109"/>
      <c r="BTW39" s="1109"/>
      <c r="BTX39" s="1112">
        <f t="shared" si="2604"/>
        <v>0</v>
      </c>
      <c r="BTY39" s="1109"/>
      <c r="BTZ39" s="1109"/>
      <c r="BUA39" s="1109"/>
      <c r="BUB39" s="1109"/>
      <c r="BUC39" s="1109"/>
      <c r="BUD39" s="1111"/>
      <c r="BUE39" s="1112">
        <f t="shared" si="2605"/>
        <v>0</v>
      </c>
      <c r="BUF39" s="1126"/>
      <c r="BUG39" s="1110"/>
      <c r="BUI39" s="1121"/>
      <c r="BUJ39" s="1109"/>
      <c r="BUK39" s="1109"/>
      <c r="BUL39" s="1109"/>
      <c r="BUM39" s="1112">
        <f t="shared" si="2606"/>
        <v>0</v>
      </c>
      <c r="BUN39" s="1109"/>
      <c r="BUO39" s="1109"/>
      <c r="BUP39" s="1109"/>
      <c r="BUQ39" s="1109"/>
      <c r="BUR39" s="1109"/>
      <c r="BUS39" s="1111"/>
      <c r="BUT39" s="1112">
        <f t="shared" si="2607"/>
        <v>0</v>
      </c>
      <c r="BUU39" s="1126"/>
      <c r="BUV39" s="1110"/>
      <c r="BUX39" s="1121"/>
      <c r="BUY39" s="1109"/>
      <c r="BUZ39" s="1109"/>
      <c r="BVA39" s="1109"/>
      <c r="BVB39" s="1112">
        <f t="shared" si="2608"/>
        <v>0</v>
      </c>
      <c r="BVC39" s="1109"/>
      <c r="BVD39" s="1109"/>
      <c r="BVE39" s="1109"/>
      <c r="BVF39" s="1109"/>
      <c r="BVG39" s="1109"/>
      <c r="BVH39" s="1111"/>
      <c r="BVI39" s="1112">
        <f t="shared" si="2609"/>
        <v>0</v>
      </c>
      <c r="BVJ39" s="1126"/>
      <c r="BVK39" s="1110"/>
      <c r="BVM39" s="1121"/>
      <c r="BVN39" s="1109"/>
      <c r="BVO39" s="1109"/>
      <c r="BVP39" s="1109"/>
      <c r="BVQ39" s="1112">
        <f t="shared" si="2610"/>
        <v>0</v>
      </c>
      <c r="BVR39" s="1109"/>
      <c r="BVS39" s="1109"/>
      <c r="BVT39" s="1109"/>
      <c r="BVU39" s="1109"/>
      <c r="BVV39" s="1109"/>
      <c r="BVW39" s="1111"/>
      <c r="BVX39" s="1112">
        <f t="shared" si="2611"/>
        <v>0</v>
      </c>
      <c r="BVY39" s="1126"/>
      <c r="BVZ39" s="1110"/>
      <c r="BWB39" s="1121"/>
      <c r="BWC39" s="1109"/>
      <c r="BWD39" s="1109"/>
      <c r="BWE39" s="1109"/>
      <c r="BWF39" s="1112">
        <f t="shared" si="2612"/>
        <v>0</v>
      </c>
      <c r="BWG39" s="1109"/>
      <c r="BWH39" s="1109"/>
      <c r="BWI39" s="1109"/>
      <c r="BWJ39" s="1109"/>
      <c r="BWK39" s="1109"/>
      <c r="BWL39" s="1111"/>
      <c r="BWM39" s="1112">
        <f t="shared" si="2613"/>
        <v>0</v>
      </c>
      <c r="BWN39" s="1126"/>
      <c r="BWO39" s="1110"/>
    </row>
    <row r="40" spans="2:1965" ht="15" customHeight="1" x14ac:dyDescent="0.2">
      <c r="B40" s="1114" t="s">
        <v>792</v>
      </c>
      <c r="C40" s="1109"/>
      <c r="D40" s="1109"/>
      <c r="E40" s="1109"/>
      <c r="F40" s="1109"/>
      <c r="G40" s="1112">
        <f t="shared" si="2352"/>
        <v>0</v>
      </c>
      <c r="H40" s="1109"/>
      <c r="I40" s="1109"/>
      <c r="J40" s="1109"/>
      <c r="K40" s="1109"/>
      <c r="L40" s="1109"/>
      <c r="M40" s="1111"/>
      <c r="N40" s="1112">
        <f t="shared" si="2353"/>
        <v>0</v>
      </c>
      <c r="O40" s="1126"/>
      <c r="P40" s="1110"/>
      <c r="Q40" s="1109"/>
      <c r="R40" s="1109"/>
      <c r="S40" s="1109"/>
      <c r="T40" s="1109"/>
      <c r="U40" s="1112">
        <f t="shared" si="2354"/>
        <v>0</v>
      </c>
      <c r="V40" s="1109"/>
      <c r="W40" s="1109"/>
      <c r="X40" s="1109"/>
      <c r="Y40" s="1109"/>
      <c r="Z40" s="1109"/>
      <c r="AA40" s="1111"/>
      <c r="AB40" s="1112">
        <f t="shared" si="2355"/>
        <v>0</v>
      </c>
      <c r="AC40" s="1126"/>
      <c r="AD40" s="1110"/>
      <c r="AF40" s="1121"/>
      <c r="AG40" s="1109"/>
      <c r="AH40" s="1109"/>
      <c r="AI40" s="1109"/>
      <c r="AJ40" s="1112">
        <f t="shared" si="2356"/>
        <v>0</v>
      </c>
      <c r="AK40" s="1109"/>
      <c r="AL40" s="1109"/>
      <c r="AM40" s="1109"/>
      <c r="AN40" s="1109"/>
      <c r="AO40" s="1109"/>
      <c r="AP40" s="1111"/>
      <c r="AQ40" s="1112">
        <f t="shared" si="2357"/>
        <v>0</v>
      </c>
      <c r="AR40" s="1126"/>
      <c r="AS40" s="1110"/>
      <c r="AU40" s="1121"/>
      <c r="AV40" s="1109"/>
      <c r="AW40" s="1109"/>
      <c r="AX40" s="1109"/>
      <c r="AY40" s="1112">
        <f t="shared" si="2358"/>
        <v>0</v>
      </c>
      <c r="AZ40" s="1109"/>
      <c r="BA40" s="1109"/>
      <c r="BB40" s="1109"/>
      <c r="BC40" s="1109"/>
      <c r="BD40" s="1109"/>
      <c r="BE40" s="1111"/>
      <c r="BF40" s="1112">
        <f t="shared" si="2359"/>
        <v>0</v>
      </c>
      <c r="BG40" s="1126"/>
      <c r="BH40" s="1110"/>
      <c r="BJ40" s="1121"/>
      <c r="BK40" s="1109"/>
      <c r="BL40" s="1109"/>
      <c r="BM40" s="1109"/>
      <c r="BN40" s="1112">
        <f t="shared" si="2360"/>
        <v>0</v>
      </c>
      <c r="BO40" s="1109"/>
      <c r="BP40" s="1109"/>
      <c r="BQ40" s="1109"/>
      <c r="BR40" s="1109"/>
      <c r="BS40" s="1109"/>
      <c r="BT40" s="1111"/>
      <c r="BU40" s="1112">
        <f t="shared" si="2361"/>
        <v>0</v>
      </c>
      <c r="BV40" s="1126"/>
      <c r="BW40" s="1110"/>
      <c r="BY40" s="1121"/>
      <c r="BZ40" s="1109"/>
      <c r="CA40" s="1109"/>
      <c r="CB40" s="1109"/>
      <c r="CC40" s="1112">
        <f t="shared" si="2362"/>
        <v>0</v>
      </c>
      <c r="CD40" s="1109"/>
      <c r="CE40" s="1109"/>
      <c r="CF40" s="1109"/>
      <c r="CG40" s="1109"/>
      <c r="CH40" s="1109"/>
      <c r="CI40" s="1111"/>
      <c r="CJ40" s="1112">
        <f t="shared" si="2363"/>
        <v>0</v>
      </c>
      <c r="CK40" s="1126"/>
      <c r="CL40" s="1110"/>
      <c r="CN40" s="1121"/>
      <c r="CO40" s="1109"/>
      <c r="CP40" s="1109"/>
      <c r="CQ40" s="1109"/>
      <c r="CR40" s="1112">
        <f t="shared" si="2364"/>
        <v>0</v>
      </c>
      <c r="CS40" s="1109"/>
      <c r="CT40" s="1109"/>
      <c r="CU40" s="1109"/>
      <c r="CV40" s="1109"/>
      <c r="CW40" s="1109"/>
      <c r="CX40" s="1111"/>
      <c r="CY40" s="1112">
        <f t="shared" si="2365"/>
        <v>0</v>
      </c>
      <c r="CZ40" s="1126"/>
      <c r="DA40" s="1110"/>
      <c r="DC40" s="1121"/>
      <c r="DD40" s="1109"/>
      <c r="DE40" s="1109"/>
      <c r="DF40" s="1109"/>
      <c r="DG40" s="1112">
        <f t="shared" si="2366"/>
        <v>0</v>
      </c>
      <c r="DH40" s="1109"/>
      <c r="DI40" s="1109"/>
      <c r="DJ40" s="1109"/>
      <c r="DK40" s="1109"/>
      <c r="DL40" s="1109"/>
      <c r="DM40" s="1111"/>
      <c r="DN40" s="1112">
        <f t="shared" si="2367"/>
        <v>0</v>
      </c>
      <c r="DO40" s="1126"/>
      <c r="DP40" s="1110"/>
      <c r="DR40" s="1121"/>
      <c r="DS40" s="1109"/>
      <c r="DT40" s="1109"/>
      <c r="DU40" s="1109"/>
      <c r="DV40" s="1112">
        <f t="shared" si="2368"/>
        <v>0</v>
      </c>
      <c r="DW40" s="1109"/>
      <c r="DX40" s="1109"/>
      <c r="DY40" s="1109"/>
      <c r="DZ40" s="1109"/>
      <c r="EA40" s="1109"/>
      <c r="EB40" s="1111"/>
      <c r="EC40" s="1112">
        <f t="shared" si="2369"/>
        <v>0</v>
      </c>
      <c r="ED40" s="1126"/>
      <c r="EE40" s="1110"/>
      <c r="EG40" s="1121"/>
      <c r="EH40" s="1109"/>
      <c r="EI40" s="1109"/>
      <c r="EJ40" s="1109"/>
      <c r="EK40" s="1112">
        <f t="shared" si="2370"/>
        <v>0</v>
      </c>
      <c r="EL40" s="1109"/>
      <c r="EM40" s="1109"/>
      <c r="EN40" s="1109"/>
      <c r="EO40" s="1109"/>
      <c r="EP40" s="1109"/>
      <c r="EQ40" s="1111"/>
      <c r="ER40" s="1112">
        <f t="shared" si="2371"/>
        <v>0</v>
      </c>
      <c r="ES40" s="1126"/>
      <c r="ET40" s="1110"/>
      <c r="EV40" s="1121"/>
      <c r="EW40" s="1109"/>
      <c r="EX40" s="1109"/>
      <c r="EY40" s="1109"/>
      <c r="EZ40" s="1112">
        <f t="shared" si="2372"/>
        <v>0</v>
      </c>
      <c r="FA40" s="1109"/>
      <c r="FB40" s="1109"/>
      <c r="FC40" s="1109"/>
      <c r="FD40" s="1109"/>
      <c r="FE40" s="1109"/>
      <c r="FF40" s="1111"/>
      <c r="FG40" s="1112">
        <f t="shared" si="2373"/>
        <v>0</v>
      </c>
      <c r="FH40" s="1126"/>
      <c r="FI40" s="1110"/>
      <c r="FK40" s="1121"/>
      <c r="FL40" s="1109"/>
      <c r="FM40" s="1109"/>
      <c r="FN40" s="1109"/>
      <c r="FO40" s="1112">
        <f t="shared" si="2374"/>
        <v>0</v>
      </c>
      <c r="FP40" s="1109"/>
      <c r="FQ40" s="1109"/>
      <c r="FR40" s="1109"/>
      <c r="FS40" s="1109"/>
      <c r="FT40" s="1109"/>
      <c r="FU40" s="1111"/>
      <c r="FV40" s="1112">
        <f t="shared" si="2375"/>
        <v>0</v>
      </c>
      <c r="FW40" s="1126"/>
      <c r="FX40" s="1110"/>
      <c r="FZ40" s="1121"/>
      <c r="GA40" s="1109"/>
      <c r="GB40" s="1109"/>
      <c r="GC40" s="1109"/>
      <c r="GD40" s="1112">
        <f t="shared" si="2376"/>
        <v>0</v>
      </c>
      <c r="GE40" s="1109"/>
      <c r="GF40" s="1109"/>
      <c r="GG40" s="1109"/>
      <c r="GH40" s="1109"/>
      <c r="GI40" s="1109"/>
      <c r="GJ40" s="1111"/>
      <c r="GK40" s="1112">
        <f t="shared" si="2377"/>
        <v>0</v>
      </c>
      <c r="GL40" s="1126"/>
      <c r="GM40" s="1110"/>
      <c r="GO40" s="1121"/>
      <c r="GP40" s="1109"/>
      <c r="GQ40" s="1109"/>
      <c r="GR40" s="1109"/>
      <c r="GS40" s="1112">
        <f t="shared" si="2378"/>
        <v>0</v>
      </c>
      <c r="GT40" s="1109"/>
      <c r="GU40" s="1109"/>
      <c r="GV40" s="1109"/>
      <c r="GW40" s="1109"/>
      <c r="GX40" s="1109"/>
      <c r="GY40" s="1111"/>
      <c r="GZ40" s="1112">
        <f t="shared" si="2379"/>
        <v>0</v>
      </c>
      <c r="HA40" s="1126"/>
      <c r="HB40" s="1110"/>
      <c r="HD40" s="1121"/>
      <c r="HE40" s="1109"/>
      <c r="HF40" s="1109"/>
      <c r="HG40" s="1109"/>
      <c r="HH40" s="1112">
        <f t="shared" si="2380"/>
        <v>0</v>
      </c>
      <c r="HI40" s="1109"/>
      <c r="HJ40" s="1109"/>
      <c r="HK40" s="1109"/>
      <c r="HL40" s="1109"/>
      <c r="HM40" s="1109"/>
      <c r="HN40" s="1111"/>
      <c r="HO40" s="1112">
        <f t="shared" si="2381"/>
        <v>0</v>
      </c>
      <c r="HP40" s="1126"/>
      <c r="HQ40" s="1110"/>
      <c r="HS40" s="1121"/>
      <c r="HT40" s="1109"/>
      <c r="HU40" s="1109"/>
      <c r="HV40" s="1109"/>
      <c r="HW40" s="1112">
        <f t="shared" si="2382"/>
        <v>0</v>
      </c>
      <c r="HX40" s="1109"/>
      <c r="HY40" s="1109"/>
      <c r="HZ40" s="1109"/>
      <c r="IA40" s="1109"/>
      <c r="IB40" s="1109"/>
      <c r="IC40" s="1111"/>
      <c r="ID40" s="1112">
        <f t="shared" si="2383"/>
        <v>0</v>
      </c>
      <c r="IE40" s="1126"/>
      <c r="IF40" s="1110"/>
      <c r="IH40" s="1121"/>
      <c r="II40" s="1109"/>
      <c r="IJ40" s="1109"/>
      <c r="IK40" s="1109"/>
      <c r="IL40" s="1112">
        <f t="shared" si="2384"/>
        <v>0</v>
      </c>
      <c r="IM40" s="1109"/>
      <c r="IN40" s="1109"/>
      <c r="IO40" s="1109"/>
      <c r="IP40" s="1109"/>
      <c r="IQ40" s="1109"/>
      <c r="IR40" s="1111"/>
      <c r="IS40" s="1112">
        <f t="shared" si="2385"/>
        <v>0</v>
      </c>
      <c r="IT40" s="1126"/>
      <c r="IU40" s="1110"/>
      <c r="IW40" s="1121"/>
      <c r="IX40" s="1109"/>
      <c r="IY40" s="1109"/>
      <c r="IZ40" s="1109"/>
      <c r="JA40" s="1112">
        <f t="shared" si="2386"/>
        <v>0</v>
      </c>
      <c r="JB40" s="1109"/>
      <c r="JC40" s="1109"/>
      <c r="JD40" s="1109"/>
      <c r="JE40" s="1109"/>
      <c r="JF40" s="1109"/>
      <c r="JG40" s="1111"/>
      <c r="JH40" s="1112">
        <f t="shared" si="2387"/>
        <v>0</v>
      </c>
      <c r="JI40" s="1126"/>
      <c r="JJ40" s="1110"/>
      <c r="JL40" s="1121"/>
      <c r="JM40" s="1109"/>
      <c r="JN40" s="1109"/>
      <c r="JO40" s="1109"/>
      <c r="JP40" s="1112">
        <f t="shared" si="2388"/>
        <v>0</v>
      </c>
      <c r="JQ40" s="1109"/>
      <c r="JR40" s="1109"/>
      <c r="JS40" s="1109"/>
      <c r="JT40" s="1109"/>
      <c r="JU40" s="1109"/>
      <c r="JV40" s="1111"/>
      <c r="JW40" s="1112">
        <f t="shared" si="2389"/>
        <v>0</v>
      </c>
      <c r="JX40" s="1126"/>
      <c r="JY40" s="1110"/>
      <c r="KA40" s="1121"/>
      <c r="KB40" s="1109"/>
      <c r="KC40" s="1109"/>
      <c r="KD40" s="1109"/>
      <c r="KE40" s="1112">
        <f t="shared" si="2390"/>
        <v>0</v>
      </c>
      <c r="KF40" s="1109"/>
      <c r="KG40" s="1109"/>
      <c r="KH40" s="1109"/>
      <c r="KI40" s="1109"/>
      <c r="KJ40" s="1109"/>
      <c r="KK40" s="1111"/>
      <c r="KL40" s="1112">
        <f t="shared" si="2391"/>
        <v>0</v>
      </c>
      <c r="KM40" s="1126"/>
      <c r="KN40" s="1110"/>
      <c r="KP40" s="1121"/>
      <c r="KQ40" s="1109"/>
      <c r="KR40" s="1109"/>
      <c r="KS40" s="1109"/>
      <c r="KT40" s="1112">
        <f t="shared" si="2392"/>
        <v>0</v>
      </c>
      <c r="KU40" s="1109"/>
      <c r="KV40" s="1109"/>
      <c r="KW40" s="1109"/>
      <c r="KX40" s="1109"/>
      <c r="KY40" s="1109"/>
      <c r="KZ40" s="1111"/>
      <c r="LA40" s="1112">
        <f t="shared" si="2393"/>
        <v>0</v>
      </c>
      <c r="LB40" s="1126"/>
      <c r="LC40" s="1110"/>
      <c r="LE40" s="1121"/>
      <c r="LF40" s="1109"/>
      <c r="LG40" s="1109"/>
      <c r="LH40" s="1109"/>
      <c r="LI40" s="1112">
        <f t="shared" si="2394"/>
        <v>0</v>
      </c>
      <c r="LJ40" s="1109"/>
      <c r="LK40" s="1109"/>
      <c r="LL40" s="1109"/>
      <c r="LM40" s="1109"/>
      <c r="LN40" s="1109"/>
      <c r="LO40" s="1111"/>
      <c r="LP40" s="1112">
        <f t="shared" si="2395"/>
        <v>0</v>
      </c>
      <c r="LQ40" s="1126"/>
      <c r="LR40" s="1110"/>
      <c r="LT40" s="1121"/>
      <c r="LU40" s="1109"/>
      <c r="LV40" s="1109"/>
      <c r="LW40" s="1109"/>
      <c r="LX40" s="1112">
        <f t="shared" si="2396"/>
        <v>0</v>
      </c>
      <c r="LY40" s="1109"/>
      <c r="LZ40" s="1109"/>
      <c r="MA40" s="1109"/>
      <c r="MB40" s="1109"/>
      <c r="MC40" s="1109"/>
      <c r="MD40" s="1111"/>
      <c r="ME40" s="1112">
        <f t="shared" si="2397"/>
        <v>0</v>
      </c>
      <c r="MF40" s="1126"/>
      <c r="MG40" s="1110"/>
      <c r="MI40" s="1121"/>
      <c r="MJ40" s="1109"/>
      <c r="MK40" s="1109"/>
      <c r="ML40" s="1109"/>
      <c r="MM40" s="1112">
        <f t="shared" si="2398"/>
        <v>0</v>
      </c>
      <c r="MN40" s="1109"/>
      <c r="MO40" s="1109"/>
      <c r="MP40" s="1109"/>
      <c r="MQ40" s="1109"/>
      <c r="MR40" s="1109"/>
      <c r="MS40" s="1111"/>
      <c r="MT40" s="1112">
        <f t="shared" si="2399"/>
        <v>0</v>
      </c>
      <c r="MU40" s="1126"/>
      <c r="MV40" s="1110"/>
      <c r="MX40" s="1121"/>
      <c r="MY40" s="1109"/>
      <c r="MZ40" s="1109"/>
      <c r="NA40" s="1109"/>
      <c r="NB40" s="1112">
        <f t="shared" si="2400"/>
        <v>0</v>
      </c>
      <c r="NC40" s="1109"/>
      <c r="ND40" s="1109"/>
      <c r="NE40" s="1109"/>
      <c r="NF40" s="1109"/>
      <c r="NG40" s="1109"/>
      <c r="NH40" s="1111"/>
      <c r="NI40" s="1112">
        <f t="shared" si="2401"/>
        <v>0</v>
      </c>
      <c r="NJ40" s="1126"/>
      <c r="NK40" s="1110"/>
      <c r="NM40" s="1121"/>
      <c r="NN40" s="1109"/>
      <c r="NO40" s="1109"/>
      <c r="NP40" s="1109"/>
      <c r="NQ40" s="1112">
        <f t="shared" si="2402"/>
        <v>0</v>
      </c>
      <c r="NR40" s="1109"/>
      <c r="NS40" s="1109"/>
      <c r="NT40" s="1109"/>
      <c r="NU40" s="1109"/>
      <c r="NV40" s="1109"/>
      <c r="NW40" s="1111"/>
      <c r="NX40" s="1112">
        <f t="shared" si="2403"/>
        <v>0</v>
      </c>
      <c r="NY40" s="1126"/>
      <c r="NZ40" s="1110"/>
      <c r="OB40" s="1121"/>
      <c r="OC40" s="1109"/>
      <c r="OD40" s="1109"/>
      <c r="OE40" s="1109"/>
      <c r="OF40" s="1112">
        <f t="shared" si="2404"/>
        <v>0</v>
      </c>
      <c r="OG40" s="1109"/>
      <c r="OH40" s="1109"/>
      <c r="OI40" s="1109"/>
      <c r="OJ40" s="1109"/>
      <c r="OK40" s="1109"/>
      <c r="OL40" s="1111"/>
      <c r="OM40" s="1112">
        <f t="shared" si="2405"/>
        <v>0</v>
      </c>
      <c r="ON40" s="1126"/>
      <c r="OO40" s="1110"/>
      <c r="OQ40" s="1121"/>
      <c r="OR40" s="1109"/>
      <c r="OS40" s="1109"/>
      <c r="OT40" s="1109"/>
      <c r="OU40" s="1112">
        <f t="shared" si="2406"/>
        <v>0</v>
      </c>
      <c r="OV40" s="1109"/>
      <c r="OW40" s="1109"/>
      <c r="OX40" s="1109"/>
      <c r="OY40" s="1109"/>
      <c r="OZ40" s="1109"/>
      <c r="PA40" s="1111"/>
      <c r="PB40" s="1112">
        <f t="shared" si="2407"/>
        <v>0</v>
      </c>
      <c r="PC40" s="1126"/>
      <c r="PD40" s="1110"/>
      <c r="PF40" s="1121"/>
      <c r="PG40" s="1109"/>
      <c r="PH40" s="1109"/>
      <c r="PI40" s="1109"/>
      <c r="PJ40" s="1112">
        <f t="shared" si="2408"/>
        <v>0</v>
      </c>
      <c r="PK40" s="1109"/>
      <c r="PL40" s="1109"/>
      <c r="PM40" s="1109"/>
      <c r="PN40" s="1109"/>
      <c r="PO40" s="1109"/>
      <c r="PP40" s="1111"/>
      <c r="PQ40" s="1112">
        <f t="shared" si="2409"/>
        <v>0</v>
      </c>
      <c r="PR40" s="1126"/>
      <c r="PS40" s="1110"/>
      <c r="PU40" s="1121"/>
      <c r="PV40" s="1109"/>
      <c r="PW40" s="1109"/>
      <c r="PX40" s="1109"/>
      <c r="PY40" s="1112">
        <f t="shared" si="2410"/>
        <v>0</v>
      </c>
      <c r="PZ40" s="1109"/>
      <c r="QA40" s="1109"/>
      <c r="QB40" s="1109"/>
      <c r="QC40" s="1109"/>
      <c r="QD40" s="1109"/>
      <c r="QE40" s="1111"/>
      <c r="QF40" s="1112">
        <f t="shared" si="2411"/>
        <v>0</v>
      </c>
      <c r="QG40" s="1126"/>
      <c r="QH40" s="1110"/>
      <c r="QJ40" s="1121"/>
      <c r="QK40" s="1109"/>
      <c r="QL40" s="1109"/>
      <c r="QM40" s="1109"/>
      <c r="QN40" s="1112">
        <f t="shared" si="2412"/>
        <v>0</v>
      </c>
      <c r="QO40" s="1109"/>
      <c r="QP40" s="1109"/>
      <c r="QQ40" s="1109"/>
      <c r="QR40" s="1109"/>
      <c r="QS40" s="1109"/>
      <c r="QT40" s="1111"/>
      <c r="QU40" s="1112">
        <f t="shared" si="2413"/>
        <v>0</v>
      </c>
      <c r="QV40" s="1126"/>
      <c r="QW40" s="1110"/>
      <c r="QY40" s="1121"/>
      <c r="QZ40" s="1109"/>
      <c r="RA40" s="1109"/>
      <c r="RB40" s="1109"/>
      <c r="RC40" s="1112">
        <f t="shared" si="2414"/>
        <v>0</v>
      </c>
      <c r="RD40" s="1109"/>
      <c r="RE40" s="1109"/>
      <c r="RF40" s="1109"/>
      <c r="RG40" s="1109"/>
      <c r="RH40" s="1109"/>
      <c r="RI40" s="1111"/>
      <c r="RJ40" s="1112">
        <f t="shared" si="2415"/>
        <v>0</v>
      </c>
      <c r="RK40" s="1126"/>
      <c r="RL40" s="1110"/>
      <c r="RN40" s="1121"/>
      <c r="RO40" s="1109"/>
      <c r="RP40" s="1109"/>
      <c r="RQ40" s="1109"/>
      <c r="RR40" s="1112">
        <f t="shared" si="2416"/>
        <v>0</v>
      </c>
      <c r="RS40" s="1109"/>
      <c r="RT40" s="1109"/>
      <c r="RU40" s="1109"/>
      <c r="RV40" s="1109"/>
      <c r="RW40" s="1109"/>
      <c r="RX40" s="1111"/>
      <c r="RY40" s="1112">
        <f t="shared" si="2417"/>
        <v>0</v>
      </c>
      <c r="RZ40" s="1126"/>
      <c r="SA40" s="1110"/>
      <c r="SC40" s="1121"/>
      <c r="SD40" s="1109"/>
      <c r="SE40" s="1109"/>
      <c r="SF40" s="1109"/>
      <c r="SG40" s="1112">
        <f t="shared" si="2418"/>
        <v>0</v>
      </c>
      <c r="SH40" s="1109"/>
      <c r="SI40" s="1109"/>
      <c r="SJ40" s="1109"/>
      <c r="SK40" s="1109"/>
      <c r="SL40" s="1109"/>
      <c r="SM40" s="1111"/>
      <c r="SN40" s="1112">
        <f t="shared" si="2419"/>
        <v>0</v>
      </c>
      <c r="SO40" s="1126"/>
      <c r="SP40" s="1110"/>
      <c r="SR40" s="1121"/>
      <c r="SS40" s="1109"/>
      <c r="ST40" s="1109"/>
      <c r="SU40" s="1109"/>
      <c r="SV40" s="1112">
        <f t="shared" si="2420"/>
        <v>0</v>
      </c>
      <c r="SW40" s="1109"/>
      <c r="SX40" s="1109"/>
      <c r="SY40" s="1109"/>
      <c r="SZ40" s="1109"/>
      <c r="TA40" s="1109"/>
      <c r="TB40" s="1111"/>
      <c r="TC40" s="1112">
        <f t="shared" si="2421"/>
        <v>0</v>
      </c>
      <c r="TD40" s="1126"/>
      <c r="TE40" s="1110"/>
      <c r="TG40" s="1121"/>
      <c r="TH40" s="1109"/>
      <c r="TI40" s="1109"/>
      <c r="TJ40" s="1109"/>
      <c r="TK40" s="1112">
        <f t="shared" si="2422"/>
        <v>0</v>
      </c>
      <c r="TL40" s="1109"/>
      <c r="TM40" s="1109"/>
      <c r="TN40" s="1109"/>
      <c r="TO40" s="1109"/>
      <c r="TP40" s="1109"/>
      <c r="TQ40" s="1111"/>
      <c r="TR40" s="1112">
        <f t="shared" si="2423"/>
        <v>0</v>
      </c>
      <c r="TS40" s="1126"/>
      <c r="TT40" s="1110"/>
      <c r="TV40" s="1121"/>
      <c r="TW40" s="1109"/>
      <c r="TX40" s="1109"/>
      <c r="TY40" s="1109"/>
      <c r="TZ40" s="1112">
        <f t="shared" si="2424"/>
        <v>0</v>
      </c>
      <c r="UA40" s="1109"/>
      <c r="UB40" s="1109"/>
      <c r="UC40" s="1109"/>
      <c r="UD40" s="1109"/>
      <c r="UE40" s="1109"/>
      <c r="UF40" s="1111"/>
      <c r="UG40" s="1112">
        <f t="shared" si="2425"/>
        <v>0</v>
      </c>
      <c r="UH40" s="1126"/>
      <c r="UI40" s="1110"/>
      <c r="UK40" s="1121"/>
      <c r="UL40" s="1109"/>
      <c r="UM40" s="1109"/>
      <c r="UN40" s="1109"/>
      <c r="UO40" s="1112">
        <f t="shared" si="2426"/>
        <v>0</v>
      </c>
      <c r="UP40" s="1109"/>
      <c r="UQ40" s="1109"/>
      <c r="UR40" s="1109"/>
      <c r="US40" s="1109"/>
      <c r="UT40" s="1109"/>
      <c r="UU40" s="1111"/>
      <c r="UV40" s="1112">
        <f t="shared" si="2427"/>
        <v>0</v>
      </c>
      <c r="UW40" s="1126"/>
      <c r="UX40" s="1110"/>
      <c r="UZ40" s="1121"/>
      <c r="VA40" s="1109"/>
      <c r="VB40" s="1109"/>
      <c r="VC40" s="1109"/>
      <c r="VD40" s="1112">
        <f t="shared" si="2428"/>
        <v>0</v>
      </c>
      <c r="VE40" s="1109"/>
      <c r="VF40" s="1109"/>
      <c r="VG40" s="1109"/>
      <c r="VH40" s="1109"/>
      <c r="VI40" s="1109"/>
      <c r="VJ40" s="1111"/>
      <c r="VK40" s="1112">
        <f t="shared" si="2429"/>
        <v>0</v>
      </c>
      <c r="VL40" s="1126"/>
      <c r="VM40" s="1110"/>
      <c r="VO40" s="1121"/>
      <c r="VP40" s="1109"/>
      <c r="VQ40" s="1109"/>
      <c r="VR40" s="1109"/>
      <c r="VS40" s="1112">
        <f t="shared" si="2430"/>
        <v>0</v>
      </c>
      <c r="VT40" s="1109"/>
      <c r="VU40" s="1109"/>
      <c r="VV40" s="1109"/>
      <c r="VW40" s="1109"/>
      <c r="VX40" s="1109"/>
      <c r="VY40" s="1111"/>
      <c r="VZ40" s="1112">
        <f t="shared" si="2431"/>
        <v>0</v>
      </c>
      <c r="WA40" s="1126"/>
      <c r="WB40" s="1110"/>
      <c r="WD40" s="1121"/>
      <c r="WE40" s="1109"/>
      <c r="WF40" s="1109"/>
      <c r="WG40" s="1109"/>
      <c r="WH40" s="1112">
        <f t="shared" si="2432"/>
        <v>0</v>
      </c>
      <c r="WI40" s="1109"/>
      <c r="WJ40" s="1109"/>
      <c r="WK40" s="1109"/>
      <c r="WL40" s="1109"/>
      <c r="WM40" s="1109"/>
      <c r="WN40" s="1111"/>
      <c r="WO40" s="1112">
        <f t="shared" si="2433"/>
        <v>0</v>
      </c>
      <c r="WP40" s="1126"/>
      <c r="WQ40" s="1110"/>
      <c r="WS40" s="1121"/>
      <c r="WT40" s="1109"/>
      <c r="WU40" s="1109"/>
      <c r="WV40" s="1109"/>
      <c r="WW40" s="1112">
        <f t="shared" si="2434"/>
        <v>0</v>
      </c>
      <c r="WX40" s="1109"/>
      <c r="WY40" s="1109"/>
      <c r="WZ40" s="1109"/>
      <c r="XA40" s="1109"/>
      <c r="XB40" s="1109"/>
      <c r="XC40" s="1111"/>
      <c r="XD40" s="1112">
        <f t="shared" si="2435"/>
        <v>0</v>
      </c>
      <c r="XE40" s="1126"/>
      <c r="XF40" s="1110"/>
      <c r="XH40" s="1121"/>
      <c r="XI40" s="1109"/>
      <c r="XJ40" s="1109"/>
      <c r="XK40" s="1109"/>
      <c r="XL40" s="1112">
        <f t="shared" si="2436"/>
        <v>0</v>
      </c>
      <c r="XM40" s="1109"/>
      <c r="XN40" s="1109"/>
      <c r="XO40" s="1109"/>
      <c r="XP40" s="1109"/>
      <c r="XQ40" s="1109"/>
      <c r="XR40" s="1111"/>
      <c r="XS40" s="1112">
        <f t="shared" si="2437"/>
        <v>0</v>
      </c>
      <c r="XT40" s="1126"/>
      <c r="XU40" s="1110"/>
      <c r="XW40" s="1121"/>
      <c r="XX40" s="1109"/>
      <c r="XY40" s="1109"/>
      <c r="XZ40" s="1109"/>
      <c r="YA40" s="1112">
        <f t="shared" si="2438"/>
        <v>0</v>
      </c>
      <c r="YB40" s="1109"/>
      <c r="YC40" s="1109"/>
      <c r="YD40" s="1109"/>
      <c r="YE40" s="1109"/>
      <c r="YF40" s="1109"/>
      <c r="YG40" s="1111"/>
      <c r="YH40" s="1112">
        <f t="shared" si="2439"/>
        <v>0</v>
      </c>
      <c r="YI40" s="1126"/>
      <c r="YJ40" s="1110"/>
      <c r="YL40" s="1121"/>
      <c r="YM40" s="1109"/>
      <c r="YN40" s="1109"/>
      <c r="YO40" s="1109"/>
      <c r="YP40" s="1112">
        <f t="shared" si="2440"/>
        <v>0</v>
      </c>
      <c r="YQ40" s="1109"/>
      <c r="YR40" s="1109"/>
      <c r="YS40" s="1109"/>
      <c r="YT40" s="1109"/>
      <c r="YU40" s="1109"/>
      <c r="YV40" s="1111"/>
      <c r="YW40" s="1112">
        <f t="shared" si="2441"/>
        <v>0</v>
      </c>
      <c r="YX40" s="1126"/>
      <c r="YY40" s="1110"/>
      <c r="ZA40" s="1121"/>
      <c r="ZB40" s="1109"/>
      <c r="ZC40" s="1109"/>
      <c r="ZD40" s="1109"/>
      <c r="ZE40" s="1112">
        <f t="shared" si="2442"/>
        <v>0</v>
      </c>
      <c r="ZF40" s="1109"/>
      <c r="ZG40" s="1109"/>
      <c r="ZH40" s="1109"/>
      <c r="ZI40" s="1109"/>
      <c r="ZJ40" s="1109"/>
      <c r="ZK40" s="1111"/>
      <c r="ZL40" s="1112">
        <f t="shared" si="2443"/>
        <v>0</v>
      </c>
      <c r="ZM40" s="1126"/>
      <c r="ZN40" s="1110"/>
      <c r="ZP40" s="1121"/>
      <c r="ZQ40" s="1109"/>
      <c r="ZR40" s="1109"/>
      <c r="ZS40" s="1109"/>
      <c r="ZT40" s="1112">
        <f t="shared" si="2444"/>
        <v>0</v>
      </c>
      <c r="ZU40" s="1109"/>
      <c r="ZV40" s="1109"/>
      <c r="ZW40" s="1109"/>
      <c r="ZX40" s="1109"/>
      <c r="ZY40" s="1109"/>
      <c r="ZZ40" s="1111"/>
      <c r="AAA40" s="1112">
        <f t="shared" si="2445"/>
        <v>0</v>
      </c>
      <c r="AAB40" s="1126"/>
      <c r="AAC40" s="1110"/>
      <c r="AAE40" s="1121"/>
      <c r="AAF40" s="1109"/>
      <c r="AAG40" s="1109"/>
      <c r="AAH40" s="1109"/>
      <c r="AAI40" s="1112">
        <f t="shared" si="2446"/>
        <v>0</v>
      </c>
      <c r="AAJ40" s="1109"/>
      <c r="AAK40" s="1109"/>
      <c r="AAL40" s="1109"/>
      <c r="AAM40" s="1109"/>
      <c r="AAN40" s="1109"/>
      <c r="AAO40" s="1111"/>
      <c r="AAP40" s="1112">
        <f t="shared" si="2447"/>
        <v>0</v>
      </c>
      <c r="AAQ40" s="1126"/>
      <c r="AAR40" s="1110"/>
      <c r="AAT40" s="1121"/>
      <c r="AAU40" s="1109"/>
      <c r="AAV40" s="1109"/>
      <c r="AAW40" s="1109"/>
      <c r="AAX40" s="1112">
        <f t="shared" si="2448"/>
        <v>0</v>
      </c>
      <c r="AAY40" s="1109"/>
      <c r="AAZ40" s="1109"/>
      <c r="ABA40" s="1109"/>
      <c r="ABB40" s="1109"/>
      <c r="ABC40" s="1109"/>
      <c r="ABD40" s="1111"/>
      <c r="ABE40" s="1112">
        <f t="shared" si="2449"/>
        <v>0</v>
      </c>
      <c r="ABF40" s="1126"/>
      <c r="ABG40" s="1110"/>
      <c r="ABI40" s="1121"/>
      <c r="ABJ40" s="1109"/>
      <c r="ABK40" s="1109"/>
      <c r="ABL40" s="1109"/>
      <c r="ABM40" s="1112">
        <f t="shared" si="2450"/>
        <v>0</v>
      </c>
      <c r="ABN40" s="1109"/>
      <c r="ABO40" s="1109"/>
      <c r="ABP40" s="1109"/>
      <c r="ABQ40" s="1109"/>
      <c r="ABR40" s="1109"/>
      <c r="ABS40" s="1111"/>
      <c r="ABT40" s="1112">
        <f t="shared" si="2451"/>
        <v>0</v>
      </c>
      <c r="ABU40" s="1126"/>
      <c r="ABV40" s="1110"/>
      <c r="ABX40" s="1121"/>
      <c r="ABY40" s="1109"/>
      <c r="ABZ40" s="1109"/>
      <c r="ACA40" s="1109"/>
      <c r="ACB40" s="1112">
        <f t="shared" si="2452"/>
        <v>0</v>
      </c>
      <c r="ACC40" s="1109"/>
      <c r="ACD40" s="1109"/>
      <c r="ACE40" s="1109"/>
      <c r="ACF40" s="1109"/>
      <c r="ACG40" s="1109"/>
      <c r="ACH40" s="1111"/>
      <c r="ACI40" s="1112">
        <f t="shared" si="2453"/>
        <v>0</v>
      </c>
      <c r="ACJ40" s="1126"/>
      <c r="ACK40" s="1110"/>
      <c r="ACM40" s="1121"/>
      <c r="ACN40" s="1109"/>
      <c r="ACO40" s="1109"/>
      <c r="ACP40" s="1109"/>
      <c r="ACQ40" s="1112">
        <f t="shared" si="2454"/>
        <v>0</v>
      </c>
      <c r="ACR40" s="1109"/>
      <c r="ACS40" s="1109"/>
      <c r="ACT40" s="1109"/>
      <c r="ACU40" s="1109"/>
      <c r="ACV40" s="1109"/>
      <c r="ACW40" s="1111"/>
      <c r="ACX40" s="1112">
        <f t="shared" si="2455"/>
        <v>0</v>
      </c>
      <c r="ACY40" s="1126"/>
      <c r="ACZ40" s="1110"/>
      <c r="ADB40" s="1121"/>
      <c r="ADC40" s="1109"/>
      <c r="ADD40" s="1109"/>
      <c r="ADE40" s="1109"/>
      <c r="ADF40" s="1112">
        <f t="shared" si="2456"/>
        <v>0</v>
      </c>
      <c r="ADG40" s="1109"/>
      <c r="ADH40" s="1109"/>
      <c r="ADI40" s="1109"/>
      <c r="ADJ40" s="1109"/>
      <c r="ADK40" s="1109"/>
      <c r="ADL40" s="1111"/>
      <c r="ADM40" s="1112">
        <f t="shared" si="2457"/>
        <v>0</v>
      </c>
      <c r="ADN40" s="1126"/>
      <c r="ADO40" s="1110"/>
      <c r="ADQ40" s="1121"/>
      <c r="ADR40" s="1109"/>
      <c r="ADS40" s="1109"/>
      <c r="ADT40" s="1109"/>
      <c r="ADU40" s="1112">
        <f t="shared" si="2458"/>
        <v>0</v>
      </c>
      <c r="ADV40" s="1109"/>
      <c r="ADW40" s="1109"/>
      <c r="ADX40" s="1109"/>
      <c r="ADY40" s="1109"/>
      <c r="ADZ40" s="1109"/>
      <c r="AEA40" s="1111"/>
      <c r="AEB40" s="1112">
        <f t="shared" si="2459"/>
        <v>0</v>
      </c>
      <c r="AEC40" s="1126"/>
      <c r="AED40" s="1110"/>
      <c r="AEF40" s="1121"/>
      <c r="AEG40" s="1109"/>
      <c r="AEH40" s="1109"/>
      <c r="AEI40" s="1109"/>
      <c r="AEJ40" s="1112">
        <f t="shared" si="2460"/>
        <v>0</v>
      </c>
      <c r="AEK40" s="1109"/>
      <c r="AEL40" s="1109"/>
      <c r="AEM40" s="1109"/>
      <c r="AEN40" s="1109"/>
      <c r="AEO40" s="1109"/>
      <c r="AEP40" s="1111"/>
      <c r="AEQ40" s="1112">
        <f t="shared" si="2461"/>
        <v>0</v>
      </c>
      <c r="AER40" s="1126"/>
      <c r="AES40" s="1110"/>
      <c r="AEU40" s="1121"/>
      <c r="AEV40" s="1109"/>
      <c r="AEW40" s="1109"/>
      <c r="AEX40" s="1109"/>
      <c r="AEY40" s="1112">
        <f t="shared" si="2462"/>
        <v>0</v>
      </c>
      <c r="AEZ40" s="1109"/>
      <c r="AFA40" s="1109"/>
      <c r="AFB40" s="1109"/>
      <c r="AFC40" s="1109"/>
      <c r="AFD40" s="1109"/>
      <c r="AFE40" s="1111"/>
      <c r="AFF40" s="1112">
        <f t="shared" si="2463"/>
        <v>0</v>
      </c>
      <c r="AFG40" s="1126"/>
      <c r="AFH40" s="1110"/>
      <c r="AFJ40" s="1121"/>
      <c r="AFK40" s="1109"/>
      <c r="AFL40" s="1109"/>
      <c r="AFM40" s="1109"/>
      <c r="AFN40" s="1112">
        <f t="shared" si="2464"/>
        <v>0</v>
      </c>
      <c r="AFO40" s="1109"/>
      <c r="AFP40" s="1109"/>
      <c r="AFQ40" s="1109"/>
      <c r="AFR40" s="1109"/>
      <c r="AFS40" s="1109"/>
      <c r="AFT40" s="1111"/>
      <c r="AFU40" s="1112">
        <f t="shared" si="2465"/>
        <v>0</v>
      </c>
      <c r="AFV40" s="1126"/>
      <c r="AFW40" s="1110"/>
      <c r="AFY40" s="1121"/>
      <c r="AFZ40" s="1109"/>
      <c r="AGA40" s="1109"/>
      <c r="AGB40" s="1109"/>
      <c r="AGC40" s="1112">
        <f t="shared" si="2466"/>
        <v>0</v>
      </c>
      <c r="AGD40" s="1109"/>
      <c r="AGE40" s="1109"/>
      <c r="AGF40" s="1109"/>
      <c r="AGG40" s="1109"/>
      <c r="AGH40" s="1109"/>
      <c r="AGI40" s="1111"/>
      <c r="AGJ40" s="1112">
        <f t="shared" si="2467"/>
        <v>0</v>
      </c>
      <c r="AGK40" s="1126"/>
      <c r="AGL40" s="1110"/>
      <c r="AGN40" s="1121"/>
      <c r="AGO40" s="1109"/>
      <c r="AGP40" s="1109"/>
      <c r="AGQ40" s="1109"/>
      <c r="AGR40" s="1112">
        <f t="shared" si="2468"/>
        <v>0</v>
      </c>
      <c r="AGS40" s="1109"/>
      <c r="AGT40" s="1109"/>
      <c r="AGU40" s="1109"/>
      <c r="AGV40" s="1109"/>
      <c r="AGW40" s="1109"/>
      <c r="AGX40" s="1111"/>
      <c r="AGY40" s="1112">
        <f t="shared" si="2469"/>
        <v>0</v>
      </c>
      <c r="AGZ40" s="1126"/>
      <c r="AHA40" s="1110"/>
      <c r="AHC40" s="1121"/>
      <c r="AHD40" s="1109"/>
      <c r="AHE40" s="1109"/>
      <c r="AHF40" s="1109"/>
      <c r="AHG40" s="1112">
        <f t="shared" si="2470"/>
        <v>0</v>
      </c>
      <c r="AHH40" s="1109"/>
      <c r="AHI40" s="1109"/>
      <c r="AHJ40" s="1109"/>
      <c r="AHK40" s="1109"/>
      <c r="AHL40" s="1109"/>
      <c r="AHM40" s="1111"/>
      <c r="AHN40" s="1112">
        <f t="shared" si="2471"/>
        <v>0</v>
      </c>
      <c r="AHO40" s="1126"/>
      <c r="AHP40" s="1110"/>
      <c r="AHR40" s="1121"/>
      <c r="AHS40" s="1109"/>
      <c r="AHT40" s="1109"/>
      <c r="AHU40" s="1109"/>
      <c r="AHV40" s="1112">
        <f t="shared" si="2472"/>
        <v>0</v>
      </c>
      <c r="AHW40" s="1109"/>
      <c r="AHX40" s="1109"/>
      <c r="AHY40" s="1109"/>
      <c r="AHZ40" s="1109"/>
      <c r="AIA40" s="1109"/>
      <c r="AIB40" s="1111"/>
      <c r="AIC40" s="1112">
        <f t="shared" si="2473"/>
        <v>0</v>
      </c>
      <c r="AID40" s="1126"/>
      <c r="AIE40" s="1110"/>
      <c r="AIG40" s="1121"/>
      <c r="AIH40" s="1109"/>
      <c r="AII40" s="1109"/>
      <c r="AIJ40" s="1109"/>
      <c r="AIK40" s="1112">
        <f t="shared" si="2474"/>
        <v>0</v>
      </c>
      <c r="AIL40" s="1109"/>
      <c r="AIM40" s="1109"/>
      <c r="AIN40" s="1109"/>
      <c r="AIO40" s="1109"/>
      <c r="AIP40" s="1109"/>
      <c r="AIQ40" s="1111"/>
      <c r="AIR40" s="1112">
        <f t="shared" si="2475"/>
        <v>0</v>
      </c>
      <c r="AIS40" s="1126"/>
      <c r="AIT40" s="1110"/>
      <c r="AIV40" s="1121"/>
      <c r="AIW40" s="1109"/>
      <c r="AIX40" s="1109"/>
      <c r="AIY40" s="1109"/>
      <c r="AIZ40" s="1112">
        <f t="shared" si="2476"/>
        <v>0</v>
      </c>
      <c r="AJA40" s="1109"/>
      <c r="AJB40" s="1109"/>
      <c r="AJC40" s="1109"/>
      <c r="AJD40" s="1109"/>
      <c r="AJE40" s="1109"/>
      <c r="AJF40" s="1111"/>
      <c r="AJG40" s="1112">
        <f t="shared" si="2477"/>
        <v>0</v>
      </c>
      <c r="AJH40" s="1126"/>
      <c r="AJI40" s="1110"/>
      <c r="AJK40" s="1121"/>
      <c r="AJL40" s="1109"/>
      <c r="AJM40" s="1109"/>
      <c r="AJN40" s="1109"/>
      <c r="AJO40" s="1112">
        <f t="shared" si="2478"/>
        <v>0</v>
      </c>
      <c r="AJP40" s="1109"/>
      <c r="AJQ40" s="1109"/>
      <c r="AJR40" s="1109"/>
      <c r="AJS40" s="1109"/>
      <c r="AJT40" s="1109"/>
      <c r="AJU40" s="1111"/>
      <c r="AJV40" s="1112">
        <f t="shared" si="2479"/>
        <v>0</v>
      </c>
      <c r="AJW40" s="1126"/>
      <c r="AJX40" s="1110"/>
      <c r="AJZ40" s="1121"/>
      <c r="AKA40" s="1109"/>
      <c r="AKB40" s="1109"/>
      <c r="AKC40" s="1109"/>
      <c r="AKD40" s="1112">
        <f t="shared" si="2480"/>
        <v>0</v>
      </c>
      <c r="AKE40" s="1109"/>
      <c r="AKF40" s="1109"/>
      <c r="AKG40" s="1109"/>
      <c r="AKH40" s="1109"/>
      <c r="AKI40" s="1109"/>
      <c r="AKJ40" s="1111"/>
      <c r="AKK40" s="1112">
        <f t="shared" si="2481"/>
        <v>0</v>
      </c>
      <c r="AKL40" s="1126"/>
      <c r="AKM40" s="1110"/>
      <c r="AKO40" s="1121"/>
      <c r="AKP40" s="1109"/>
      <c r="AKQ40" s="1109"/>
      <c r="AKR40" s="1109"/>
      <c r="AKS40" s="1112">
        <f t="shared" si="2482"/>
        <v>0</v>
      </c>
      <c r="AKT40" s="1109"/>
      <c r="AKU40" s="1109"/>
      <c r="AKV40" s="1109"/>
      <c r="AKW40" s="1109"/>
      <c r="AKX40" s="1109"/>
      <c r="AKY40" s="1111"/>
      <c r="AKZ40" s="1112">
        <f t="shared" si="2483"/>
        <v>0</v>
      </c>
      <c r="ALA40" s="1126"/>
      <c r="ALB40" s="1110"/>
      <c r="ALD40" s="1121"/>
      <c r="ALE40" s="1109"/>
      <c r="ALF40" s="1109"/>
      <c r="ALG40" s="1109"/>
      <c r="ALH40" s="1112">
        <f t="shared" si="2484"/>
        <v>0</v>
      </c>
      <c r="ALI40" s="1109"/>
      <c r="ALJ40" s="1109"/>
      <c r="ALK40" s="1109"/>
      <c r="ALL40" s="1109"/>
      <c r="ALM40" s="1109"/>
      <c r="ALN40" s="1111"/>
      <c r="ALO40" s="1112">
        <f t="shared" si="2485"/>
        <v>0</v>
      </c>
      <c r="ALP40" s="1126"/>
      <c r="ALQ40" s="1110"/>
      <c r="ALS40" s="1121"/>
      <c r="ALT40" s="1109"/>
      <c r="ALU40" s="1109"/>
      <c r="ALV40" s="1109"/>
      <c r="ALW40" s="1112">
        <f t="shared" si="2486"/>
        <v>0</v>
      </c>
      <c r="ALX40" s="1109"/>
      <c r="ALY40" s="1109"/>
      <c r="ALZ40" s="1109"/>
      <c r="AMA40" s="1109"/>
      <c r="AMB40" s="1109"/>
      <c r="AMC40" s="1111"/>
      <c r="AMD40" s="1112">
        <f t="shared" si="2487"/>
        <v>0</v>
      </c>
      <c r="AME40" s="1126"/>
      <c r="AMF40" s="1110"/>
      <c r="AMH40" s="1121"/>
      <c r="AMI40" s="1109"/>
      <c r="AMJ40" s="1109"/>
      <c r="AMK40" s="1109"/>
      <c r="AML40" s="1112">
        <f t="shared" si="2488"/>
        <v>0</v>
      </c>
      <c r="AMM40" s="1109"/>
      <c r="AMN40" s="1109"/>
      <c r="AMO40" s="1109"/>
      <c r="AMP40" s="1109"/>
      <c r="AMQ40" s="1109"/>
      <c r="AMR40" s="1111"/>
      <c r="AMS40" s="1112">
        <f t="shared" si="2489"/>
        <v>0</v>
      </c>
      <c r="AMT40" s="1126"/>
      <c r="AMU40" s="1110"/>
      <c r="AMW40" s="1121"/>
      <c r="AMX40" s="1109"/>
      <c r="AMY40" s="1109"/>
      <c r="AMZ40" s="1109"/>
      <c r="ANA40" s="1112">
        <f t="shared" si="2490"/>
        <v>0</v>
      </c>
      <c r="ANB40" s="1109"/>
      <c r="ANC40" s="1109"/>
      <c r="AND40" s="1109"/>
      <c r="ANE40" s="1109"/>
      <c r="ANF40" s="1109"/>
      <c r="ANG40" s="1111"/>
      <c r="ANH40" s="1112">
        <f t="shared" si="2491"/>
        <v>0</v>
      </c>
      <c r="ANI40" s="1126"/>
      <c r="ANJ40" s="1110"/>
      <c r="ANL40" s="1121"/>
      <c r="ANM40" s="1109"/>
      <c r="ANN40" s="1109"/>
      <c r="ANO40" s="1109"/>
      <c r="ANP40" s="1112">
        <f t="shared" si="2492"/>
        <v>0</v>
      </c>
      <c r="ANQ40" s="1109"/>
      <c r="ANR40" s="1109"/>
      <c r="ANS40" s="1109"/>
      <c r="ANT40" s="1109"/>
      <c r="ANU40" s="1109"/>
      <c r="ANV40" s="1111"/>
      <c r="ANW40" s="1112">
        <f t="shared" si="2493"/>
        <v>0</v>
      </c>
      <c r="ANX40" s="1126"/>
      <c r="ANY40" s="1110"/>
      <c r="AOA40" s="1121"/>
      <c r="AOB40" s="1109"/>
      <c r="AOC40" s="1109"/>
      <c r="AOD40" s="1109"/>
      <c r="AOE40" s="1112">
        <f t="shared" si="2494"/>
        <v>0</v>
      </c>
      <c r="AOF40" s="1109"/>
      <c r="AOG40" s="1109"/>
      <c r="AOH40" s="1109"/>
      <c r="AOI40" s="1109"/>
      <c r="AOJ40" s="1109"/>
      <c r="AOK40" s="1111"/>
      <c r="AOL40" s="1112">
        <f t="shared" si="2495"/>
        <v>0</v>
      </c>
      <c r="AOM40" s="1126"/>
      <c r="AON40" s="1110"/>
      <c r="AOP40" s="1121"/>
      <c r="AOQ40" s="1109"/>
      <c r="AOR40" s="1109"/>
      <c r="AOS40" s="1109"/>
      <c r="AOT40" s="1112">
        <f t="shared" si="2496"/>
        <v>0</v>
      </c>
      <c r="AOU40" s="1109"/>
      <c r="AOV40" s="1109"/>
      <c r="AOW40" s="1109"/>
      <c r="AOX40" s="1109"/>
      <c r="AOY40" s="1109"/>
      <c r="AOZ40" s="1111"/>
      <c r="APA40" s="1112">
        <f t="shared" si="2497"/>
        <v>0</v>
      </c>
      <c r="APB40" s="1126"/>
      <c r="APC40" s="1110"/>
      <c r="APE40" s="1121"/>
      <c r="APF40" s="1109"/>
      <c r="APG40" s="1109"/>
      <c r="APH40" s="1109"/>
      <c r="API40" s="1112">
        <f t="shared" si="2498"/>
        <v>0</v>
      </c>
      <c r="APJ40" s="1109"/>
      <c r="APK40" s="1109"/>
      <c r="APL40" s="1109"/>
      <c r="APM40" s="1109"/>
      <c r="APN40" s="1109"/>
      <c r="APO40" s="1111"/>
      <c r="APP40" s="1112">
        <f t="shared" si="2499"/>
        <v>0</v>
      </c>
      <c r="APQ40" s="1126"/>
      <c r="APR40" s="1110"/>
      <c r="APT40" s="1121"/>
      <c r="APU40" s="1109"/>
      <c r="APV40" s="1109"/>
      <c r="APW40" s="1109"/>
      <c r="APX40" s="1112">
        <f t="shared" si="2500"/>
        <v>0</v>
      </c>
      <c r="APY40" s="1109"/>
      <c r="APZ40" s="1109"/>
      <c r="AQA40" s="1109"/>
      <c r="AQB40" s="1109"/>
      <c r="AQC40" s="1109"/>
      <c r="AQD40" s="1111"/>
      <c r="AQE40" s="1112">
        <f t="shared" si="2501"/>
        <v>0</v>
      </c>
      <c r="AQF40" s="1126"/>
      <c r="AQG40" s="1110"/>
      <c r="AQI40" s="1121"/>
      <c r="AQJ40" s="1109"/>
      <c r="AQK40" s="1109"/>
      <c r="AQL40" s="1109"/>
      <c r="AQM40" s="1112">
        <f t="shared" si="2502"/>
        <v>0</v>
      </c>
      <c r="AQN40" s="1109"/>
      <c r="AQO40" s="1109"/>
      <c r="AQP40" s="1109"/>
      <c r="AQQ40" s="1109"/>
      <c r="AQR40" s="1109"/>
      <c r="AQS40" s="1111"/>
      <c r="AQT40" s="1112">
        <f t="shared" si="2503"/>
        <v>0</v>
      </c>
      <c r="AQU40" s="1126"/>
      <c r="AQV40" s="1110"/>
      <c r="AQX40" s="1121"/>
      <c r="AQY40" s="1109"/>
      <c r="AQZ40" s="1109"/>
      <c r="ARA40" s="1109"/>
      <c r="ARB40" s="1112">
        <f t="shared" si="2504"/>
        <v>0</v>
      </c>
      <c r="ARC40" s="1109"/>
      <c r="ARD40" s="1109"/>
      <c r="ARE40" s="1109"/>
      <c r="ARF40" s="1109"/>
      <c r="ARG40" s="1109"/>
      <c r="ARH40" s="1111"/>
      <c r="ARI40" s="1112">
        <f t="shared" si="2505"/>
        <v>0</v>
      </c>
      <c r="ARJ40" s="1126"/>
      <c r="ARK40" s="1110"/>
      <c r="ARM40" s="1121"/>
      <c r="ARN40" s="1109"/>
      <c r="ARO40" s="1109"/>
      <c r="ARP40" s="1109"/>
      <c r="ARQ40" s="1112">
        <f t="shared" si="2506"/>
        <v>0</v>
      </c>
      <c r="ARR40" s="1109"/>
      <c r="ARS40" s="1109"/>
      <c r="ART40" s="1109"/>
      <c r="ARU40" s="1109"/>
      <c r="ARV40" s="1109"/>
      <c r="ARW40" s="1111"/>
      <c r="ARX40" s="1112">
        <f t="shared" si="2507"/>
        <v>0</v>
      </c>
      <c r="ARY40" s="1126"/>
      <c r="ARZ40" s="1110"/>
      <c r="ASB40" s="1121"/>
      <c r="ASC40" s="1109"/>
      <c r="ASD40" s="1109"/>
      <c r="ASE40" s="1109"/>
      <c r="ASF40" s="1112">
        <f t="shared" si="2508"/>
        <v>0</v>
      </c>
      <c r="ASG40" s="1109"/>
      <c r="ASH40" s="1109"/>
      <c r="ASI40" s="1109"/>
      <c r="ASJ40" s="1109"/>
      <c r="ASK40" s="1109"/>
      <c r="ASL40" s="1111"/>
      <c r="ASM40" s="1112">
        <f t="shared" si="2509"/>
        <v>0</v>
      </c>
      <c r="ASN40" s="1126"/>
      <c r="ASO40" s="1110"/>
      <c r="ASQ40" s="1121"/>
      <c r="ASR40" s="1109"/>
      <c r="ASS40" s="1109"/>
      <c r="AST40" s="1109"/>
      <c r="ASU40" s="1112">
        <f t="shared" si="2510"/>
        <v>0</v>
      </c>
      <c r="ASV40" s="1109"/>
      <c r="ASW40" s="1109"/>
      <c r="ASX40" s="1109"/>
      <c r="ASY40" s="1109"/>
      <c r="ASZ40" s="1109"/>
      <c r="ATA40" s="1111"/>
      <c r="ATB40" s="1112">
        <f t="shared" si="2511"/>
        <v>0</v>
      </c>
      <c r="ATC40" s="1126"/>
      <c r="ATD40" s="1110"/>
      <c r="ATF40" s="1121"/>
      <c r="ATG40" s="1109"/>
      <c r="ATH40" s="1109"/>
      <c r="ATI40" s="1109"/>
      <c r="ATJ40" s="1112">
        <f t="shared" si="2512"/>
        <v>0</v>
      </c>
      <c r="ATK40" s="1109"/>
      <c r="ATL40" s="1109"/>
      <c r="ATM40" s="1109"/>
      <c r="ATN40" s="1109"/>
      <c r="ATO40" s="1109"/>
      <c r="ATP40" s="1111"/>
      <c r="ATQ40" s="1112">
        <f t="shared" si="2513"/>
        <v>0</v>
      </c>
      <c r="ATR40" s="1126"/>
      <c r="ATS40" s="1110"/>
      <c r="ATU40" s="1121"/>
      <c r="ATV40" s="1109"/>
      <c r="ATW40" s="1109"/>
      <c r="ATX40" s="1109"/>
      <c r="ATY40" s="1112">
        <f t="shared" si="2514"/>
        <v>0</v>
      </c>
      <c r="ATZ40" s="1109"/>
      <c r="AUA40" s="1109"/>
      <c r="AUB40" s="1109"/>
      <c r="AUC40" s="1109"/>
      <c r="AUD40" s="1109"/>
      <c r="AUE40" s="1111"/>
      <c r="AUF40" s="1112">
        <f t="shared" si="2515"/>
        <v>0</v>
      </c>
      <c r="AUG40" s="1126"/>
      <c r="AUH40" s="1110"/>
      <c r="AUJ40" s="1121"/>
      <c r="AUK40" s="1109"/>
      <c r="AUL40" s="1109"/>
      <c r="AUM40" s="1109"/>
      <c r="AUN40" s="1112">
        <f t="shared" si="2516"/>
        <v>0</v>
      </c>
      <c r="AUO40" s="1109"/>
      <c r="AUP40" s="1109"/>
      <c r="AUQ40" s="1109"/>
      <c r="AUR40" s="1109"/>
      <c r="AUS40" s="1109"/>
      <c r="AUT40" s="1111"/>
      <c r="AUU40" s="1112">
        <f t="shared" si="2517"/>
        <v>0</v>
      </c>
      <c r="AUV40" s="1126"/>
      <c r="AUW40" s="1110"/>
      <c r="AUY40" s="1121"/>
      <c r="AUZ40" s="1109"/>
      <c r="AVA40" s="1109"/>
      <c r="AVB40" s="1109"/>
      <c r="AVC40" s="1112">
        <f t="shared" si="2518"/>
        <v>0</v>
      </c>
      <c r="AVD40" s="1109"/>
      <c r="AVE40" s="1109"/>
      <c r="AVF40" s="1109"/>
      <c r="AVG40" s="1109"/>
      <c r="AVH40" s="1109"/>
      <c r="AVI40" s="1111"/>
      <c r="AVJ40" s="1112">
        <f t="shared" si="2519"/>
        <v>0</v>
      </c>
      <c r="AVK40" s="1126"/>
      <c r="AVL40" s="1110"/>
      <c r="AVN40" s="1121"/>
      <c r="AVO40" s="1109"/>
      <c r="AVP40" s="1109"/>
      <c r="AVQ40" s="1109"/>
      <c r="AVR40" s="1112">
        <f t="shared" si="2520"/>
        <v>0</v>
      </c>
      <c r="AVS40" s="1109"/>
      <c r="AVT40" s="1109"/>
      <c r="AVU40" s="1109"/>
      <c r="AVV40" s="1109"/>
      <c r="AVW40" s="1109"/>
      <c r="AVX40" s="1111"/>
      <c r="AVY40" s="1112">
        <f t="shared" si="2521"/>
        <v>0</v>
      </c>
      <c r="AVZ40" s="1126"/>
      <c r="AWA40" s="1110"/>
      <c r="AWC40" s="1121"/>
      <c r="AWD40" s="1109"/>
      <c r="AWE40" s="1109"/>
      <c r="AWF40" s="1109"/>
      <c r="AWG40" s="1112">
        <f t="shared" si="2522"/>
        <v>0</v>
      </c>
      <c r="AWH40" s="1109"/>
      <c r="AWI40" s="1109"/>
      <c r="AWJ40" s="1109"/>
      <c r="AWK40" s="1109"/>
      <c r="AWL40" s="1109"/>
      <c r="AWM40" s="1111"/>
      <c r="AWN40" s="1112">
        <f t="shared" si="2523"/>
        <v>0</v>
      </c>
      <c r="AWO40" s="1126"/>
      <c r="AWP40" s="1110"/>
      <c r="AWR40" s="1121"/>
      <c r="AWS40" s="1109"/>
      <c r="AWT40" s="1109"/>
      <c r="AWU40" s="1109"/>
      <c r="AWV40" s="1112">
        <f t="shared" si="2524"/>
        <v>0</v>
      </c>
      <c r="AWW40" s="1109"/>
      <c r="AWX40" s="1109"/>
      <c r="AWY40" s="1109"/>
      <c r="AWZ40" s="1109"/>
      <c r="AXA40" s="1109"/>
      <c r="AXB40" s="1111"/>
      <c r="AXC40" s="1112">
        <f t="shared" si="2525"/>
        <v>0</v>
      </c>
      <c r="AXD40" s="1126"/>
      <c r="AXE40" s="1110"/>
      <c r="AXG40" s="1121"/>
      <c r="AXH40" s="1109"/>
      <c r="AXI40" s="1109"/>
      <c r="AXJ40" s="1109"/>
      <c r="AXK40" s="1112">
        <f t="shared" si="2526"/>
        <v>0</v>
      </c>
      <c r="AXL40" s="1109"/>
      <c r="AXM40" s="1109"/>
      <c r="AXN40" s="1109"/>
      <c r="AXO40" s="1109"/>
      <c r="AXP40" s="1109"/>
      <c r="AXQ40" s="1111"/>
      <c r="AXR40" s="1112">
        <f t="shared" si="2527"/>
        <v>0</v>
      </c>
      <c r="AXS40" s="1126"/>
      <c r="AXT40" s="1110"/>
      <c r="AXV40" s="1121"/>
      <c r="AXW40" s="1109"/>
      <c r="AXX40" s="1109"/>
      <c r="AXY40" s="1109"/>
      <c r="AXZ40" s="1112">
        <f t="shared" si="2528"/>
        <v>0</v>
      </c>
      <c r="AYA40" s="1109"/>
      <c r="AYB40" s="1109"/>
      <c r="AYC40" s="1109"/>
      <c r="AYD40" s="1109"/>
      <c r="AYE40" s="1109"/>
      <c r="AYF40" s="1111"/>
      <c r="AYG40" s="1112">
        <f t="shared" si="2529"/>
        <v>0</v>
      </c>
      <c r="AYH40" s="1126"/>
      <c r="AYI40" s="1110"/>
      <c r="AYK40" s="1121"/>
      <c r="AYL40" s="1109"/>
      <c r="AYM40" s="1109"/>
      <c r="AYN40" s="1109"/>
      <c r="AYO40" s="1112">
        <f t="shared" si="2530"/>
        <v>0</v>
      </c>
      <c r="AYP40" s="1109"/>
      <c r="AYQ40" s="1109"/>
      <c r="AYR40" s="1109"/>
      <c r="AYS40" s="1109"/>
      <c r="AYT40" s="1109"/>
      <c r="AYU40" s="1111"/>
      <c r="AYV40" s="1112">
        <f t="shared" si="2531"/>
        <v>0</v>
      </c>
      <c r="AYW40" s="1126"/>
      <c r="AYX40" s="1110"/>
      <c r="AYZ40" s="1121"/>
      <c r="AZA40" s="1109"/>
      <c r="AZB40" s="1109"/>
      <c r="AZC40" s="1109"/>
      <c r="AZD40" s="1112">
        <f t="shared" si="2532"/>
        <v>0</v>
      </c>
      <c r="AZE40" s="1109"/>
      <c r="AZF40" s="1109"/>
      <c r="AZG40" s="1109"/>
      <c r="AZH40" s="1109"/>
      <c r="AZI40" s="1109"/>
      <c r="AZJ40" s="1111"/>
      <c r="AZK40" s="1112">
        <f t="shared" si="2533"/>
        <v>0</v>
      </c>
      <c r="AZL40" s="1126"/>
      <c r="AZM40" s="1110"/>
      <c r="AZO40" s="1121"/>
      <c r="AZP40" s="1109"/>
      <c r="AZQ40" s="1109"/>
      <c r="AZR40" s="1109"/>
      <c r="AZS40" s="1112">
        <f t="shared" si="2534"/>
        <v>0</v>
      </c>
      <c r="AZT40" s="1109"/>
      <c r="AZU40" s="1109"/>
      <c r="AZV40" s="1109"/>
      <c r="AZW40" s="1109"/>
      <c r="AZX40" s="1109"/>
      <c r="AZY40" s="1111"/>
      <c r="AZZ40" s="1112">
        <f t="shared" si="2535"/>
        <v>0</v>
      </c>
      <c r="BAA40" s="1126"/>
      <c r="BAB40" s="1110"/>
      <c r="BAD40" s="1121"/>
      <c r="BAE40" s="1109"/>
      <c r="BAF40" s="1109"/>
      <c r="BAG40" s="1109"/>
      <c r="BAH40" s="1112">
        <f t="shared" si="2536"/>
        <v>0</v>
      </c>
      <c r="BAI40" s="1109"/>
      <c r="BAJ40" s="1109"/>
      <c r="BAK40" s="1109"/>
      <c r="BAL40" s="1109"/>
      <c r="BAM40" s="1109"/>
      <c r="BAN40" s="1111"/>
      <c r="BAO40" s="1112">
        <f t="shared" si="2537"/>
        <v>0</v>
      </c>
      <c r="BAP40" s="1126"/>
      <c r="BAQ40" s="1110"/>
      <c r="BAS40" s="1121"/>
      <c r="BAT40" s="1109"/>
      <c r="BAU40" s="1109"/>
      <c r="BAV40" s="1109"/>
      <c r="BAW40" s="1112">
        <f t="shared" si="2538"/>
        <v>0</v>
      </c>
      <c r="BAX40" s="1109"/>
      <c r="BAY40" s="1109"/>
      <c r="BAZ40" s="1109"/>
      <c r="BBA40" s="1109"/>
      <c r="BBB40" s="1109"/>
      <c r="BBC40" s="1111"/>
      <c r="BBD40" s="1112">
        <f t="shared" si="2539"/>
        <v>0</v>
      </c>
      <c r="BBE40" s="1126"/>
      <c r="BBF40" s="1110"/>
      <c r="BBH40" s="1121"/>
      <c r="BBI40" s="1109"/>
      <c r="BBJ40" s="1109"/>
      <c r="BBK40" s="1109"/>
      <c r="BBL40" s="1112">
        <f t="shared" si="2540"/>
        <v>0</v>
      </c>
      <c r="BBM40" s="1109"/>
      <c r="BBN40" s="1109"/>
      <c r="BBO40" s="1109"/>
      <c r="BBP40" s="1109"/>
      <c r="BBQ40" s="1109"/>
      <c r="BBR40" s="1111"/>
      <c r="BBS40" s="1112">
        <f t="shared" si="2541"/>
        <v>0</v>
      </c>
      <c r="BBT40" s="1126"/>
      <c r="BBU40" s="1110"/>
      <c r="BBW40" s="1121"/>
      <c r="BBX40" s="1109"/>
      <c r="BBY40" s="1109"/>
      <c r="BBZ40" s="1109"/>
      <c r="BCA40" s="1112">
        <f t="shared" si="2542"/>
        <v>0</v>
      </c>
      <c r="BCB40" s="1109"/>
      <c r="BCC40" s="1109"/>
      <c r="BCD40" s="1109"/>
      <c r="BCE40" s="1109"/>
      <c r="BCF40" s="1109"/>
      <c r="BCG40" s="1111"/>
      <c r="BCH40" s="1112">
        <f t="shared" si="2543"/>
        <v>0</v>
      </c>
      <c r="BCI40" s="1126"/>
      <c r="BCJ40" s="1110"/>
      <c r="BCL40" s="1121"/>
      <c r="BCM40" s="1109"/>
      <c r="BCN40" s="1109"/>
      <c r="BCO40" s="1109"/>
      <c r="BCP40" s="1112">
        <f t="shared" si="2544"/>
        <v>0</v>
      </c>
      <c r="BCQ40" s="1109"/>
      <c r="BCR40" s="1109"/>
      <c r="BCS40" s="1109"/>
      <c r="BCT40" s="1109"/>
      <c r="BCU40" s="1109"/>
      <c r="BCV40" s="1111"/>
      <c r="BCW40" s="1112">
        <f t="shared" si="2545"/>
        <v>0</v>
      </c>
      <c r="BCX40" s="1126"/>
      <c r="BCY40" s="1110"/>
      <c r="BDA40" s="1121"/>
      <c r="BDB40" s="1109"/>
      <c r="BDC40" s="1109"/>
      <c r="BDD40" s="1109"/>
      <c r="BDE40" s="1112">
        <f t="shared" si="2546"/>
        <v>0</v>
      </c>
      <c r="BDF40" s="1109"/>
      <c r="BDG40" s="1109"/>
      <c r="BDH40" s="1109"/>
      <c r="BDI40" s="1109"/>
      <c r="BDJ40" s="1109"/>
      <c r="BDK40" s="1111"/>
      <c r="BDL40" s="1112">
        <f t="shared" si="2547"/>
        <v>0</v>
      </c>
      <c r="BDM40" s="1126"/>
      <c r="BDN40" s="1110"/>
      <c r="BDP40" s="1121"/>
      <c r="BDQ40" s="1109"/>
      <c r="BDR40" s="1109"/>
      <c r="BDS40" s="1109"/>
      <c r="BDT40" s="1112">
        <f t="shared" si="2548"/>
        <v>0</v>
      </c>
      <c r="BDU40" s="1109"/>
      <c r="BDV40" s="1109"/>
      <c r="BDW40" s="1109"/>
      <c r="BDX40" s="1109"/>
      <c r="BDY40" s="1109"/>
      <c r="BDZ40" s="1111"/>
      <c r="BEA40" s="1112">
        <f t="shared" si="2549"/>
        <v>0</v>
      </c>
      <c r="BEB40" s="1126"/>
      <c r="BEC40" s="1110"/>
      <c r="BEE40" s="1121"/>
      <c r="BEF40" s="1109"/>
      <c r="BEG40" s="1109"/>
      <c r="BEH40" s="1109"/>
      <c r="BEI40" s="1112">
        <f t="shared" si="2550"/>
        <v>0</v>
      </c>
      <c r="BEJ40" s="1109"/>
      <c r="BEK40" s="1109"/>
      <c r="BEL40" s="1109"/>
      <c r="BEM40" s="1109"/>
      <c r="BEN40" s="1109"/>
      <c r="BEO40" s="1111"/>
      <c r="BEP40" s="1112">
        <f t="shared" si="2551"/>
        <v>0</v>
      </c>
      <c r="BEQ40" s="1126"/>
      <c r="BER40" s="1110"/>
      <c r="BET40" s="1121"/>
      <c r="BEU40" s="1109"/>
      <c r="BEV40" s="1109"/>
      <c r="BEW40" s="1109"/>
      <c r="BEX40" s="1112">
        <f t="shared" si="2552"/>
        <v>0</v>
      </c>
      <c r="BEY40" s="1109"/>
      <c r="BEZ40" s="1109"/>
      <c r="BFA40" s="1109"/>
      <c r="BFB40" s="1109"/>
      <c r="BFC40" s="1109"/>
      <c r="BFD40" s="1111"/>
      <c r="BFE40" s="1112">
        <f t="shared" si="2553"/>
        <v>0</v>
      </c>
      <c r="BFF40" s="1126"/>
      <c r="BFG40" s="1110"/>
      <c r="BFI40" s="1121"/>
      <c r="BFJ40" s="1109"/>
      <c r="BFK40" s="1109"/>
      <c r="BFL40" s="1109"/>
      <c r="BFM40" s="1112">
        <f t="shared" si="2554"/>
        <v>0</v>
      </c>
      <c r="BFN40" s="1109"/>
      <c r="BFO40" s="1109"/>
      <c r="BFP40" s="1109"/>
      <c r="BFQ40" s="1109"/>
      <c r="BFR40" s="1109"/>
      <c r="BFS40" s="1111"/>
      <c r="BFT40" s="1112">
        <f t="shared" si="2555"/>
        <v>0</v>
      </c>
      <c r="BFU40" s="1126"/>
      <c r="BFV40" s="1110"/>
      <c r="BFX40" s="1121"/>
      <c r="BFY40" s="1109"/>
      <c r="BFZ40" s="1109"/>
      <c r="BGA40" s="1109"/>
      <c r="BGB40" s="1112">
        <f t="shared" si="2556"/>
        <v>0</v>
      </c>
      <c r="BGC40" s="1109"/>
      <c r="BGD40" s="1109"/>
      <c r="BGE40" s="1109"/>
      <c r="BGF40" s="1109"/>
      <c r="BGG40" s="1109"/>
      <c r="BGH40" s="1111"/>
      <c r="BGI40" s="1112">
        <f t="shared" si="2557"/>
        <v>0</v>
      </c>
      <c r="BGJ40" s="1126"/>
      <c r="BGK40" s="1110"/>
      <c r="BGM40" s="1121"/>
      <c r="BGN40" s="1109"/>
      <c r="BGO40" s="1109"/>
      <c r="BGP40" s="1109"/>
      <c r="BGQ40" s="1112">
        <f t="shared" si="2558"/>
        <v>0</v>
      </c>
      <c r="BGR40" s="1109"/>
      <c r="BGS40" s="1109"/>
      <c r="BGT40" s="1109"/>
      <c r="BGU40" s="1109"/>
      <c r="BGV40" s="1109"/>
      <c r="BGW40" s="1111"/>
      <c r="BGX40" s="1112">
        <f t="shared" si="2559"/>
        <v>0</v>
      </c>
      <c r="BGY40" s="1126"/>
      <c r="BGZ40" s="1110"/>
      <c r="BHB40" s="1121"/>
      <c r="BHC40" s="1109"/>
      <c r="BHD40" s="1109"/>
      <c r="BHE40" s="1109"/>
      <c r="BHF40" s="1112">
        <f t="shared" si="2560"/>
        <v>0</v>
      </c>
      <c r="BHG40" s="1109"/>
      <c r="BHH40" s="1109"/>
      <c r="BHI40" s="1109"/>
      <c r="BHJ40" s="1109"/>
      <c r="BHK40" s="1109"/>
      <c r="BHL40" s="1111"/>
      <c r="BHM40" s="1112">
        <f t="shared" si="2561"/>
        <v>0</v>
      </c>
      <c r="BHN40" s="1126"/>
      <c r="BHO40" s="1110"/>
      <c r="BHQ40" s="1121"/>
      <c r="BHR40" s="1109"/>
      <c r="BHS40" s="1109"/>
      <c r="BHT40" s="1109"/>
      <c r="BHU40" s="1112">
        <f t="shared" si="2562"/>
        <v>0</v>
      </c>
      <c r="BHV40" s="1109"/>
      <c r="BHW40" s="1109"/>
      <c r="BHX40" s="1109"/>
      <c r="BHY40" s="1109"/>
      <c r="BHZ40" s="1109"/>
      <c r="BIA40" s="1111"/>
      <c r="BIB40" s="1112">
        <f t="shared" si="2563"/>
        <v>0</v>
      </c>
      <c r="BIC40" s="1126"/>
      <c r="BID40" s="1110"/>
      <c r="BIF40" s="1121"/>
      <c r="BIG40" s="1109"/>
      <c r="BIH40" s="1109"/>
      <c r="BII40" s="1109"/>
      <c r="BIJ40" s="1112">
        <f t="shared" si="2564"/>
        <v>0</v>
      </c>
      <c r="BIK40" s="1109"/>
      <c r="BIL40" s="1109"/>
      <c r="BIM40" s="1109"/>
      <c r="BIN40" s="1109"/>
      <c r="BIO40" s="1109"/>
      <c r="BIP40" s="1111"/>
      <c r="BIQ40" s="1112">
        <f t="shared" si="2565"/>
        <v>0</v>
      </c>
      <c r="BIR40" s="1126"/>
      <c r="BIS40" s="1110"/>
      <c r="BIU40" s="1121"/>
      <c r="BIV40" s="1109"/>
      <c r="BIW40" s="1109"/>
      <c r="BIX40" s="1109"/>
      <c r="BIY40" s="1112">
        <f t="shared" si="2566"/>
        <v>0</v>
      </c>
      <c r="BIZ40" s="1109"/>
      <c r="BJA40" s="1109"/>
      <c r="BJB40" s="1109"/>
      <c r="BJC40" s="1109"/>
      <c r="BJD40" s="1109"/>
      <c r="BJE40" s="1111"/>
      <c r="BJF40" s="1112">
        <f t="shared" si="2567"/>
        <v>0</v>
      </c>
      <c r="BJG40" s="1126"/>
      <c r="BJH40" s="1110"/>
      <c r="BJJ40" s="1121"/>
      <c r="BJK40" s="1109"/>
      <c r="BJL40" s="1109"/>
      <c r="BJM40" s="1109"/>
      <c r="BJN40" s="1112">
        <f t="shared" si="2568"/>
        <v>0</v>
      </c>
      <c r="BJO40" s="1109"/>
      <c r="BJP40" s="1109"/>
      <c r="BJQ40" s="1109"/>
      <c r="BJR40" s="1109"/>
      <c r="BJS40" s="1109"/>
      <c r="BJT40" s="1111"/>
      <c r="BJU40" s="1112">
        <f t="shared" si="2569"/>
        <v>0</v>
      </c>
      <c r="BJV40" s="1126"/>
      <c r="BJW40" s="1110"/>
      <c r="BJY40" s="1121"/>
      <c r="BJZ40" s="1109"/>
      <c r="BKA40" s="1109"/>
      <c r="BKB40" s="1109"/>
      <c r="BKC40" s="1112">
        <f t="shared" si="2570"/>
        <v>0</v>
      </c>
      <c r="BKD40" s="1109"/>
      <c r="BKE40" s="1109"/>
      <c r="BKF40" s="1109"/>
      <c r="BKG40" s="1109"/>
      <c r="BKH40" s="1109"/>
      <c r="BKI40" s="1111"/>
      <c r="BKJ40" s="1112">
        <f t="shared" si="2571"/>
        <v>0</v>
      </c>
      <c r="BKK40" s="1126"/>
      <c r="BKL40" s="1110"/>
      <c r="BKN40" s="1121"/>
      <c r="BKO40" s="1109"/>
      <c r="BKP40" s="1109"/>
      <c r="BKQ40" s="1109"/>
      <c r="BKR40" s="1112">
        <f t="shared" si="2572"/>
        <v>0</v>
      </c>
      <c r="BKS40" s="1109"/>
      <c r="BKT40" s="1109"/>
      <c r="BKU40" s="1109"/>
      <c r="BKV40" s="1109"/>
      <c r="BKW40" s="1109"/>
      <c r="BKX40" s="1111"/>
      <c r="BKY40" s="1112">
        <f t="shared" si="2573"/>
        <v>0</v>
      </c>
      <c r="BKZ40" s="1126"/>
      <c r="BLA40" s="1110"/>
      <c r="BLC40" s="1121"/>
      <c r="BLD40" s="1109"/>
      <c r="BLE40" s="1109"/>
      <c r="BLF40" s="1109"/>
      <c r="BLG40" s="1112">
        <f t="shared" si="2574"/>
        <v>0</v>
      </c>
      <c r="BLH40" s="1109"/>
      <c r="BLI40" s="1109"/>
      <c r="BLJ40" s="1109"/>
      <c r="BLK40" s="1109"/>
      <c r="BLL40" s="1109"/>
      <c r="BLM40" s="1111"/>
      <c r="BLN40" s="1112">
        <f t="shared" si="2575"/>
        <v>0</v>
      </c>
      <c r="BLO40" s="1126"/>
      <c r="BLP40" s="1110"/>
      <c r="BLR40" s="1121"/>
      <c r="BLS40" s="1109"/>
      <c r="BLT40" s="1109"/>
      <c r="BLU40" s="1109"/>
      <c r="BLV40" s="1112">
        <f t="shared" si="2576"/>
        <v>0</v>
      </c>
      <c r="BLW40" s="1109"/>
      <c r="BLX40" s="1109"/>
      <c r="BLY40" s="1109"/>
      <c r="BLZ40" s="1109"/>
      <c r="BMA40" s="1109"/>
      <c r="BMB40" s="1111"/>
      <c r="BMC40" s="1112">
        <f t="shared" si="2577"/>
        <v>0</v>
      </c>
      <c r="BMD40" s="1126"/>
      <c r="BME40" s="1110"/>
      <c r="BMG40" s="1121"/>
      <c r="BMH40" s="1109"/>
      <c r="BMI40" s="1109"/>
      <c r="BMJ40" s="1109"/>
      <c r="BMK40" s="1112">
        <f t="shared" si="2578"/>
        <v>0</v>
      </c>
      <c r="BML40" s="1109"/>
      <c r="BMM40" s="1109"/>
      <c r="BMN40" s="1109"/>
      <c r="BMO40" s="1109"/>
      <c r="BMP40" s="1109"/>
      <c r="BMQ40" s="1111"/>
      <c r="BMR40" s="1112">
        <f t="shared" si="2579"/>
        <v>0</v>
      </c>
      <c r="BMS40" s="1126"/>
      <c r="BMT40" s="1110"/>
      <c r="BMV40" s="1121"/>
      <c r="BMW40" s="1109"/>
      <c r="BMX40" s="1109"/>
      <c r="BMY40" s="1109"/>
      <c r="BMZ40" s="1112">
        <f t="shared" si="2580"/>
        <v>0</v>
      </c>
      <c r="BNA40" s="1109"/>
      <c r="BNB40" s="1109"/>
      <c r="BNC40" s="1109"/>
      <c r="BND40" s="1109"/>
      <c r="BNE40" s="1109"/>
      <c r="BNF40" s="1111"/>
      <c r="BNG40" s="1112">
        <f t="shared" si="2581"/>
        <v>0</v>
      </c>
      <c r="BNH40" s="1126"/>
      <c r="BNI40" s="1110"/>
      <c r="BNK40" s="1121"/>
      <c r="BNL40" s="1109"/>
      <c r="BNM40" s="1109"/>
      <c r="BNN40" s="1109"/>
      <c r="BNO40" s="1112">
        <f t="shared" si="2582"/>
        <v>0</v>
      </c>
      <c r="BNP40" s="1109"/>
      <c r="BNQ40" s="1109"/>
      <c r="BNR40" s="1109"/>
      <c r="BNS40" s="1109"/>
      <c r="BNT40" s="1109"/>
      <c r="BNU40" s="1111"/>
      <c r="BNV40" s="1112">
        <f t="shared" si="2583"/>
        <v>0</v>
      </c>
      <c r="BNW40" s="1126"/>
      <c r="BNX40" s="1110"/>
      <c r="BNZ40" s="1121"/>
      <c r="BOA40" s="1109"/>
      <c r="BOB40" s="1109"/>
      <c r="BOC40" s="1109"/>
      <c r="BOD40" s="1112">
        <f t="shared" si="2584"/>
        <v>0</v>
      </c>
      <c r="BOE40" s="1109"/>
      <c r="BOF40" s="1109"/>
      <c r="BOG40" s="1109"/>
      <c r="BOH40" s="1109"/>
      <c r="BOI40" s="1109"/>
      <c r="BOJ40" s="1111"/>
      <c r="BOK40" s="1112">
        <f t="shared" si="2585"/>
        <v>0</v>
      </c>
      <c r="BOL40" s="1126"/>
      <c r="BOM40" s="1110"/>
      <c r="BOO40" s="1121"/>
      <c r="BOP40" s="1109"/>
      <c r="BOQ40" s="1109"/>
      <c r="BOR40" s="1109"/>
      <c r="BOS40" s="1112">
        <f t="shared" si="2586"/>
        <v>0</v>
      </c>
      <c r="BOT40" s="1109"/>
      <c r="BOU40" s="1109"/>
      <c r="BOV40" s="1109"/>
      <c r="BOW40" s="1109"/>
      <c r="BOX40" s="1109"/>
      <c r="BOY40" s="1111"/>
      <c r="BOZ40" s="1112">
        <f t="shared" si="2587"/>
        <v>0</v>
      </c>
      <c r="BPA40" s="1126"/>
      <c r="BPB40" s="1110"/>
      <c r="BPD40" s="1121"/>
      <c r="BPE40" s="1109"/>
      <c r="BPF40" s="1109"/>
      <c r="BPG40" s="1109"/>
      <c r="BPH40" s="1112">
        <f t="shared" si="2588"/>
        <v>0</v>
      </c>
      <c r="BPI40" s="1109"/>
      <c r="BPJ40" s="1109"/>
      <c r="BPK40" s="1109"/>
      <c r="BPL40" s="1109"/>
      <c r="BPM40" s="1109"/>
      <c r="BPN40" s="1111"/>
      <c r="BPO40" s="1112">
        <f t="shared" si="2589"/>
        <v>0</v>
      </c>
      <c r="BPP40" s="1126"/>
      <c r="BPQ40" s="1110"/>
      <c r="BPS40" s="1121"/>
      <c r="BPT40" s="1109"/>
      <c r="BPU40" s="1109"/>
      <c r="BPV40" s="1109"/>
      <c r="BPW40" s="1112">
        <f t="shared" si="2590"/>
        <v>0</v>
      </c>
      <c r="BPX40" s="1109"/>
      <c r="BPY40" s="1109"/>
      <c r="BPZ40" s="1109"/>
      <c r="BQA40" s="1109"/>
      <c r="BQB40" s="1109"/>
      <c r="BQC40" s="1111"/>
      <c r="BQD40" s="1112">
        <f t="shared" si="2591"/>
        <v>0</v>
      </c>
      <c r="BQE40" s="1126"/>
      <c r="BQF40" s="1110"/>
      <c r="BQH40" s="1121"/>
      <c r="BQI40" s="1109"/>
      <c r="BQJ40" s="1109"/>
      <c r="BQK40" s="1109"/>
      <c r="BQL40" s="1112">
        <f t="shared" si="2592"/>
        <v>0</v>
      </c>
      <c r="BQM40" s="1109"/>
      <c r="BQN40" s="1109"/>
      <c r="BQO40" s="1109"/>
      <c r="BQP40" s="1109"/>
      <c r="BQQ40" s="1109"/>
      <c r="BQR40" s="1111"/>
      <c r="BQS40" s="1112">
        <f t="shared" si="2593"/>
        <v>0</v>
      </c>
      <c r="BQT40" s="1126"/>
      <c r="BQU40" s="1110"/>
      <c r="BQW40" s="1121"/>
      <c r="BQX40" s="1109"/>
      <c r="BQY40" s="1109"/>
      <c r="BQZ40" s="1109"/>
      <c r="BRA40" s="1112">
        <f t="shared" si="2594"/>
        <v>0</v>
      </c>
      <c r="BRB40" s="1109"/>
      <c r="BRC40" s="1109"/>
      <c r="BRD40" s="1109"/>
      <c r="BRE40" s="1109"/>
      <c r="BRF40" s="1109"/>
      <c r="BRG40" s="1111"/>
      <c r="BRH40" s="1112">
        <f t="shared" si="2595"/>
        <v>0</v>
      </c>
      <c r="BRI40" s="1126"/>
      <c r="BRJ40" s="1110"/>
      <c r="BRL40" s="1121"/>
      <c r="BRM40" s="1109"/>
      <c r="BRN40" s="1109"/>
      <c r="BRO40" s="1109"/>
      <c r="BRP40" s="1112">
        <f t="shared" si="2596"/>
        <v>0</v>
      </c>
      <c r="BRQ40" s="1109"/>
      <c r="BRR40" s="1109"/>
      <c r="BRS40" s="1109"/>
      <c r="BRT40" s="1109"/>
      <c r="BRU40" s="1109"/>
      <c r="BRV40" s="1111"/>
      <c r="BRW40" s="1112">
        <f t="shared" si="2597"/>
        <v>0</v>
      </c>
      <c r="BRX40" s="1126"/>
      <c r="BRY40" s="1110"/>
      <c r="BSA40" s="1121"/>
      <c r="BSB40" s="1109"/>
      <c r="BSC40" s="1109"/>
      <c r="BSD40" s="1109"/>
      <c r="BSE40" s="1112">
        <f t="shared" si="2598"/>
        <v>0</v>
      </c>
      <c r="BSF40" s="1109"/>
      <c r="BSG40" s="1109"/>
      <c r="BSH40" s="1109"/>
      <c r="BSI40" s="1109"/>
      <c r="BSJ40" s="1109"/>
      <c r="BSK40" s="1111"/>
      <c r="BSL40" s="1112">
        <f t="shared" si="2599"/>
        <v>0</v>
      </c>
      <c r="BSM40" s="1126"/>
      <c r="BSN40" s="1110"/>
      <c r="BSP40" s="1121"/>
      <c r="BSQ40" s="1109"/>
      <c r="BSR40" s="1109"/>
      <c r="BSS40" s="1109"/>
      <c r="BST40" s="1112">
        <f t="shared" si="2600"/>
        <v>0</v>
      </c>
      <c r="BSU40" s="1109"/>
      <c r="BSV40" s="1109"/>
      <c r="BSW40" s="1109"/>
      <c r="BSX40" s="1109"/>
      <c r="BSY40" s="1109"/>
      <c r="BSZ40" s="1111"/>
      <c r="BTA40" s="1112">
        <f t="shared" si="2601"/>
        <v>0</v>
      </c>
      <c r="BTB40" s="1126"/>
      <c r="BTC40" s="1110"/>
      <c r="BTE40" s="1121"/>
      <c r="BTF40" s="1109"/>
      <c r="BTG40" s="1109"/>
      <c r="BTH40" s="1109"/>
      <c r="BTI40" s="1112">
        <f t="shared" si="2602"/>
        <v>0</v>
      </c>
      <c r="BTJ40" s="1109"/>
      <c r="BTK40" s="1109"/>
      <c r="BTL40" s="1109"/>
      <c r="BTM40" s="1109"/>
      <c r="BTN40" s="1109"/>
      <c r="BTO40" s="1111"/>
      <c r="BTP40" s="1112">
        <f t="shared" si="2603"/>
        <v>0</v>
      </c>
      <c r="BTQ40" s="1126"/>
      <c r="BTR40" s="1110"/>
      <c r="BTT40" s="1121"/>
      <c r="BTU40" s="1109"/>
      <c r="BTV40" s="1109"/>
      <c r="BTW40" s="1109"/>
      <c r="BTX40" s="1112">
        <f t="shared" si="2604"/>
        <v>0</v>
      </c>
      <c r="BTY40" s="1109"/>
      <c r="BTZ40" s="1109"/>
      <c r="BUA40" s="1109"/>
      <c r="BUB40" s="1109"/>
      <c r="BUC40" s="1109"/>
      <c r="BUD40" s="1111"/>
      <c r="BUE40" s="1112">
        <f t="shared" si="2605"/>
        <v>0</v>
      </c>
      <c r="BUF40" s="1126"/>
      <c r="BUG40" s="1110"/>
      <c r="BUI40" s="1121"/>
      <c r="BUJ40" s="1109"/>
      <c r="BUK40" s="1109"/>
      <c r="BUL40" s="1109"/>
      <c r="BUM40" s="1112">
        <f t="shared" si="2606"/>
        <v>0</v>
      </c>
      <c r="BUN40" s="1109"/>
      <c r="BUO40" s="1109"/>
      <c r="BUP40" s="1109"/>
      <c r="BUQ40" s="1109"/>
      <c r="BUR40" s="1109"/>
      <c r="BUS40" s="1111"/>
      <c r="BUT40" s="1112">
        <f t="shared" si="2607"/>
        <v>0</v>
      </c>
      <c r="BUU40" s="1126"/>
      <c r="BUV40" s="1110"/>
      <c r="BUX40" s="1121"/>
      <c r="BUY40" s="1109"/>
      <c r="BUZ40" s="1109"/>
      <c r="BVA40" s="1109"/>
      <c r="BVB40" s="1112">
        <f t="shared" si="2608"/>
        <v>0</v>
      </c>
      <c r="BVC40" s="1109"/>
      <c r="BVD40" s="1109"/>
      <c r="BVE40" s="1109"/>
      <c r="BVF40" s="1109"/>
      <c r="BVG40" s="1109"/>
      <c r="BVH40" s="1111"/>
      <c r="BVI40" s="1112">
        <f t="shared" si="2609"/>
        <v>0</v>
      </c>
      <c r="BVJ40" s="1126"/>
      <c r="BVK40" s="1110"/>
      <c r="BVM40" s="1121"/>
      <c r="BVN40" s="1109"/>
      <c r="BVO40" s="1109"/>
      <c r="BVP40" s="1109"/>
      <c r="BVQ40" s="1112">
        <f t="shared" si="2610"/>
        <v>0</v>
      </c>
      <c r="BVR40" s="1109"/>
      <c r="BVS40" s="1109"/>
      <c r="BVT40" s="1109"/>
      <c r="BVU40" s="1109"/>
      <c r="BVV40" s="1109"/>
      <c r="BVW40" s="1111"/>
      <c r="BVX40" s="1112">
        <f t="shared" si="2611"/>
        <v>0</v>
      </c>
      <c r="BVY40" s="1126"/>
      <c r="BVZ40" s="1110"/>
      <c r="BWB40" s="1121"/>
      <c r="BWC40" s="1109"/>
      <c r="BWD40" s="1109"/>
      <c r="BWE40" s="1109"/>
      <c r="BWF40" s="1112">
        <f t="shared" si="2612"/>
        <v>0</v>
      </c>
      <c r="BWG40" s="1109"/>
      <c r="BWH40" s="1109"/>
      <c r="BWI40" s="1109"/>
      <c r="BWJ40" s="1109"/>
      <c r="BWK40" s="1109"/>
      <c r="BWL40" s="1111"/>
      <c r="BWM40" s="1112">
        <f t="shared" si="2613"/>
        <v>0</v>
      </c>
      <c r="BWN40" s="1126"/>
      <c r="BWO40" s="1110"/>
    </row>
    <row r="41" spans="2:1965" ht="15" customHeight="1" x14ac:dyDescent="0.2">
      <c r="B41" s="1114" t="s">
        <v>793</v>
      </c>
      <c r="C41" s="1109"/>
      <c r="D41" s="1109"/>
      <c r="E41" s="1109"/>
      <c r="F41" s="1109"/>
      <c r="G41" s="1112">
        <f t="shared" si="2352"/>
        <v>0</v>
      </c>
      <c r="H41" s="1109"/>
      <c r="I41" s="1109"/>
      <c r="J41" s="1109"/>
      <c r="K41" s="1109"/>
      <c r="L41" s="1109"/>
      <c r="M41" s="1111"/>
      <c r="N41" s="1112">
        <f t="shared" si="2353"/>
        <v>0</v>
      </c>
      <c r="O41" s="1126"/>
      <c r="P41" s="1110"/>
      <c r="Q41" s="1109"/>
      <c r="R41" s="1109"/>
      <c r="S41" s="1109"/>
      <c r="T41" s="1109"/>
      <c r="U41" s="1112">
        <f t="shared" si="2354"/>
        <v>0</v>
      </c>
      <c r="V41" s="1109"/>
      <c r="W41" s="1109"/>
      <c r="X41" s="1109"/>
      <c r="Y41" s="1109"/>
      <c r="Z41" s="1109"/>
      <c r="AA41" s="1111"/>
      <c r="AB41" s="1112">
        <f t="shared" si="2355"/>
        <v>0</v>
      </c>
      <c r="AC41" s="1126"/>
      <c r="AD41" s="1110"/>
      <c r="AF41" s="1121"/>
      <c r="AG41" s="1109"/>
      <c r="AH41" s="1109"/>
      <c r="AI41" s="1109"/>
      <c r="AJ41" s="1112">
        <f t="shared" si="2356"/>
        <v>0</v>
      </c>
      <c r="AK41" s="1109"/>
      <c r="AL41" s="1109"/>
      <c r="AM41" s="1109"/>
      <c r="AN41" s="1109"/>
      <c r="AO41" s="1109"/>
      <c r="AP41" s="1111"/>
      <c r="AQ41" s="1112">
        <f t="shared" si="2357"/>
        <v>0</v>
      </c>
      <c r="AR41" s="1126"/>
      <c r="AS41" s="1110"/>
      <c r="AU41" s="1121"/>
      <c r="AV41" s="1109"/>
      <c r="AW41" s="1109"/>
      <c r="AX41" s="1109"/>
      <c r="AY41" s="1112">
        <f t="shared" si="2358"/>
        <v>0</v>
      </c>
      <c r="AZ41" s="1109"/>
      <c r="BA41" s="1109"/>
      <c r="BB41" s="1109"/>
      <c r="BC41" s="1109"/>
      <c r="BD41" s="1109"/>
      <c r="BE41" s="1111"/>
      <c r="BF41" s="1112">
        <f t="shared" si="2359"/>
        <v>0</v>
      </c>
      <c r="BG41" s="1126"/>
      <c r="BH41" s="1110"/>
      <c r="BJ41" s="1121"/>
      <c r="BK41" s="1109"/>
      <c r="BL41" s="1109"/>
      <c r="BM41" s="1109"/>
      <c r="BN41" s="1112">
        <f t="shared" si="2360"/>
        <v>0</v>
      </c>
      <c r="BO41" s="1109"/>
      <c r="BP41" s="1109"/>
      <c r="BQ41" s="1109"/>
      <c r="BR41" s="1109"/>
      <c r="BS41" s="1109"/>
      <c r="BT41" s="1111"/>
      <c r="BU41" s="1112">
        <f t="shared" si="2361"/>
        <v>0</v>
      </c>
      <c r="BV41" s="1126"/>
      <c r="BW41" s="1110"/>
      <c r="BY41" s="1121"/>
      <c r="BZ41" s="1109"/>
      <c r="CA41" s="1109"/>
      <c r="CB41" s="1109"/>
      <c r="CC41" s="1112">
        <f t="shared" si="2362"/>
        <v>0</v>
      </c>
      <c r="CD41" s="1109"/>
      <c r="CE41" s="1109"/>
      <c r="CF41" s="1109"/>
      <c r="CG41" s="1109"/>
      <c r="CH41" s="1109"/>
      <c r="CI41" s="1111"/>
      <c r="CJ41" s="1112">
        <f t="shared" si="2363"/>
        <v>0</v>
      </c>
      <c r="CK41" s="1126"/>
      <c r="CL41" s="1110"/>
      <c r="CN41" s="1121"/>
      <c r="CO41" s="1109"/>
      <c r="CP41" s="1109"/>
      <c r="CQ41" s="1109"/>
      <c r="CR41" s="1112">
        <f t="shared" si="2364"/>
        <v>0</v>
      </c>
      <c r="CS41" s="1109"/>
      <c r="CT41" s="1109"/>
      <c r="CU41" s="1109"/>
      <c r="CV41" s="1109"/>
      <c r="CW41" s="1109"/>
      <c r="CX41" s="1111"/>
      <c r="CY41" s="1112">
        <f t="shared" si="2365"/>
        <v>0</v>
      </c>
      <c r="CZ41" s="1126"/>
      <c r="DA41" s="1110"/>
      <c r="DC41" s="1121"/>
      <c r="DD41" s="1109"/>
      <c r="DE41" s="1109"/>
      <c r="DF41" s="1109"/>
      <c r="DG41" s="1112">
        <f t="shared" si="2366"/>
        <v>0</v>
      </c>
      <c r="DH41" s="1109"/>
      <c r="DI41" s="1109"/>
      <c r="DJ41" s="1109"/>
      <c r="DK41" s="1109"/>
      <c r="DL41" s="1109"/>
      <c r="DM41" s="1111"/>
      <c r="DN41" s="1112">
        <f t="shared" si="2367"/>
        <v>0</v>
      </c>
      <c r="DO41" s="1126"/>
      <c r="DP41" s="1110"/>
      <c r="DR41" s="1121"/>
      <c r="DS41" s="1109"/>
      <c r="DT41" s="1109"/>
      <c r="DU41" s="1109"/>
      <c r="DV41" s="1112">
        <f t="shared" si="2368"/>
        <v>0</v>
      </c>
      <c r="DW41" s="1109"/>
      <c r="DX41" s="1109"/>
      <c r="DY41" s="1109"/>
      <c r="DZ41" s="1109"/>
      <c r="EA41" s="1109"/>
      <c r="EB41" s="1111"/>
      <c r="EC41" s="1112">
        <f t="shared" si="2369"/>
        <v>0</v>
      </c>
      <c r="ED41" s="1126"/>
      <c r="EE41" s="1110"/>
      <c r="EG41" s="1121"/>
      <c r="EH41" s="1109"/>
      <c r="EI41" s="1109"/>
      <c r="EJ41" s="1109"/>
      <c r="EK41" s="1112">
        <f t="shared" si="2370"/>
        <v>0</v>
      </c>
      <c r="EL41" s="1109"/>
      <c r="EM41" s="1109"/>
      <c r="EN41" s="1109"/>
      <c r="EO41" s="1109"/>
      <c r="EP41" s="1109"/>
      <c r="EQ41" s="1111"/>
      <c r="ER41" s="1112">
        <f t="shared" si="2371"/>
        <v>0</v>
      </c>
      <c r="ES41" s="1126"/>
      <c r="ET41" s="1110"/>
      <c r="EV41" s="1121"/>
      <c r="EW41" s="1109"/>
      <c r="EX41" s="1109"/>
      <c r="EY41" s="1109"/>
      <c r="EZ41" s="1112">
        <f t="shared" si="2372"/>
        <v>0</v>
      </c>
      <c r="FA41" s="1109"/>
      <c r="FB41" s="1109"/>
      <c r="FC41" s="1109"/>
      <c r="FD41" s="1109"/>
      <c r="FE41" s="1109"/>
      <c r="FF41" s="1111"/>
      <c r="FG41" s="1112">
        <f t="shared" si="2373"/>
        <v>0</v>
      </c>
      <c r="FH41" s="1126"/>
      <c r="FI41" s="1110"/>
      <c r="FK41" s="1121"/>
      <c r="FL41" s="1109"/>
      <c r="FM41" s="1109"/>
      <c r="FN41" s="1109"/>
      <c r="FO41" s="1112">
        <f t="shared" si="2374"/>
        <v>0</v>
      </c>
      <c r="FP41" s="1109"/>
      <c r="FQ41" s="1109"/>
      <c r="FR41" s="1109"/>
      <c r="FS41" s="1109"/>
      <c r="FT41" s="1109"/>
      <c r="FU41" s="1111"/>
      <c r="FV41" s="1112">
        <f t="shared" si="2375"/>
        <v>0</v>
      </c>
      <c r="FW41" s="1126"/>
      <c r="FX41" s="1110"/>
      <c r="FZ41" s="1121"/>
      <c r="GA41" s="1109"/>
      <c r="GB41" s="1109"/>
      <c r="GC41" s="1109"/>
      <c r="GD41" s="1112">
        <f t="shared" si="2376"/>
        <v>0</v>
      </c>
      <c r="GE41" s="1109"/>
      <c r="GF41" s="1109"/>
      <c r="GG41" s="1109"/>
      <c r="GH41" s="1109"/>
      <c r="GI41" s="1109"/>
      <c r="GJ41" s="1111"/>
      <c r="GK41" s="1112">
        <f t="shared" si="2377"/>
        <v>0</v>
      </c>
      <c r="GL41" s="1126"/>
      <c r="GM41" s="1110"/>
      <c r="GO41" s="1121"/>
      <c r="GP41" s="1109"/>
      <c r="GQ41" s="1109"/>
      <c r="GR41" s="1109"/>
      <c r="GS41" s="1112">
        <f t="shared" si="2378"/>
        <v>0</v>
      </c>
      <c r="GT41" s="1109"/>
      <c r="GU41" s="1109"/>
      <c r="GV41" s="1109"/>
      <c r="GW41" s="1109"/>
      <c r="GX41" s="1109"/>
      <c r="GY41" s="1111"/>
      <c r="GZ41" s="1112">
        <f t="shared" si="2379"/>
        <v>0</v>
      </c>
      <c r="HA41" s="1126"/>
      <c r="HB41" s="1110"/>
      <c r="HD41" s="1121"/>
      <c r="HE41" s="1109"/>
      <c r="HF41" s="1109"/>
      <c r="HG41" s="1109"/>
      <c r="HH41" s="1112">
        <f t="shared" si="2380"/>
        <v>0</v>
      </c>
      <c r="HI41" s="1109"/>
      <c r="HJ41" s="1109"/>
      <c r="HK41" s="1109"/>
      <c r="HL41" s="1109"/>
      <c r="HM41" s="1109"/>
      <c r="HN41" s="1111"/>
      <c r="HO41" s="1112">
        <f t="shared" si="2381"/>
        <v>0</v>
      </c>
      <c r="HP41" s="1126"/>
      <c r="HQ41" s="1110"/>
      <c r="HS41" s="1121"/>
      <c r="HT41" s="1109"/>
      <c r="HU41" s="1109"/>
      <c r="HV41" s="1109"/>
      <c r="HW41" s="1112">
        <f t="shared" si="2382"/>
        <v>0</v>
      </c>
      <c r="HX41" s="1109"/>
      <c r="HY41" s="1109"/>
      <c r="HZ41" s="1109"/>
      <c r="IA41" s="1109"/>
      <c r="IB41" s="1109"/>
      <c r="IC41" s="1111"/>
      <c r="ID41" s="1112">
        <f t="shared" si="2383"/>
        <v>0</v>
      </c>
      <c r="IE41" s="1126"/>
      <c r="IF41" s="1110"/>
      <c r="IH41" s="1121"/>
      <c r="II41" s="1109"/>
      <c r="IJ41" s="1109"/>
      <c r="IK41" s="1109"/>
      <c r="IL41" s="1112">
        <f t="shared" si="2384"/>
        <v>0</v>
      </c>
      <c r="IM41" s="1109"/>
      <c r="IN41" s="1109"/>
      <c r="IO41" s="1109"/>
      <c r="IP41" s="1109"/>
      <c r="IQ41" s="1109"/>
      <c r="IR41" s="1111"/>
      <c r="IS41" s="1112">
        <f t="shared" si="2385"/>
        <v>0</v>
      </c>
      <c r="IT41" s="1126"/>
      <c r="IU41" s="1110"/>
      <c r="IW41" s="1121"/>
      <c r="IX41" s="1109"/>
      <c r="IY41" s="1109"/>
      <c r="IZ41" s="1109"/>
      <c r="JA41" s="1112">
        <f t="shared" si="2386"/>
        <v>0</v>
      </c>
      <c r="JB41" s="1109"/>
      <c r="JC41" s="1109"/>
      <c r="JD41" s="1109"/>
      <c r="JE41" s="1109"/>
      <c r="JF41" s="1109"/>
      <c r="JG41" s="1111"/>
      <c r="JH41" s="1112">
        <f t="shared" si="2387"/>
        <v>0</v>
      </c>
      <c r="JI41" s="1126"/>
      <c r="JJ41" s="1110"/>
      <c r="JL41" s="1121"/>
      <c r="JM41" s="1109"/>
      <c r="JN41" s="1109"/>
      <c r="JO41" s="1109"/>
      <c r="JP41" s="1112">
        <f t="shared" si="2388"/>
        <v>0</v>
      </c>
      <c r="JQ41" s="1109"/>
      <c r="JR41" s="1109"/>
      <c r="JS41" s="1109"/>
      <c r="JT41" s="1109"/>
      <c r="JU41" s="1109"/>
      <c r="JV41" s="1111"/>
      <c r="JW41" s="1112">
        <f t="shared" si="2389"/>
        <v>0</v>
      </c>
      <c r="JX41" s="1126"/>
      <c r="JY41" s="1110"/>
      <c r="KA41" s="1121"/>
      <c r="KB41" s="1109"/>
      <c r="KC41" s="1109"/>
      <c r="KD41" s="1109"/>
      <c r="KE41" s="1112">
        <f t="shared" si="2390"/>
        <v>0</v>
      </c>
      <c r="KF41" s="1109"/>
      <c r="KG41" s="1109"/>
      <c r="KH41" s="1109"/>
      <c r="KI41" s="1109"/>
      <c r="KJ41" s="1109"/>
      <c r="KK41" s="1111"/>
      <c r="KL41" s="1112">
        <f t="shared" si="2391"/>
        <v>0</v>
      </c>
      <c r="KM41" s="1126"/>
      <c r="KN41" s="1110"/>
      <c r="KP41" s="1121"/>
      <c r="KQ41" s="1109"/>
      <c r="KR41" s="1109"/>
      <c r="KS41" s="1109"/>
      <c r="KT41" s="1112">
        <f t="shared" si="2392"/>
        <v>0</v>
      </c>
      <c r="KU41" s="1109"/>
      <c r="KV41" s="1109"/>
      <c r="KW41" s="1109"/>
      <c r="KX41" s="1109"/>
      <c r="KY41" s="1109"/>
      <c r="KZ41" s="1111"/>
      <c r="LA41" s="1112">
        <f t="shared" si="2393"/>
        <v>0</v>
      </c>
      <c r="LB41" s="1126"/>
      <c r="LC41" s="1110"/>
      <c r="LE41" s="1121"/>
      <c r="LF41" s="1109"/>
      <c r="LG41" s="1109"/>
      <c r="LH41" s="1109"/>
      <c r="LI41" s="1112">
        <f t="shared" si="2394"/>
        <v>0</v>
      </c>
      <c r="LJ41" s="1109"/>
      <c r="LK41" s="1109"/>
      <c r="LL41" s="1109"/>
      <c r="LM41" s="1109"/>
      <c r="LN41" s="1109"/>
      <c r="LO41" s="1111"/>
      <c r="LP41" s="1112">
        <f t="shared" si="2395"/>
        <v>0</v>
      </c>
      <c r="LQ41" s="1126"/>
      <c r="LR41" s="1110"/>
      <c r="LT41" s="1121"/>
      <c r="LU41" s="1109"/>
      <c r="LV41" s="1109"/>
      <c r="LW41" s="1109"/>
      <c r="LX41" s="1112">
        <f t="shared" si="2396"/>
        <v>0</v>
      </c>
      <c r="LY41" s="1109"/>
      <c r="LZ41" s="1109"/>
      <c r="MA41" s="1109"/>
      <c r="MB41" s="1109"/>
      <c r="MC41" s="1109"/>
      <c r="MD41" s="1111"/>
      <c r="ME41" s="1112">
        <f t="shared" si="2397"/>
        <v>0</v>
      </c>
      <c r="MF41" s="1126"/>
      <c r="MG41" s="1110"/>
      <c r="MI41" s="1121"/>
      <c r="MJ41" s="1109"/>
      <c r="MK41" s="1109"/>
      <c r="ML41" s="1109"/>
      <c r="MM41" s="1112">
        <f t="shared" si="2398"/>
        <v>0</v>
      </c>
      <c r="MN41" s="1109"/>
      <c r="MO41" s="1109"/>
      <c r="MP41" s="1109"/>
      <c r="MQ41" s="1109"/>
      <c r="MR41" s="1109"/>
      <c r="MS41" s="1111"/>
      <c r="MT41" s="1112">
        <f t="shared" si="2399"/>
        <v>0</v>
      </c>
      <c r="MU41" s="1126"/>
      <c r="MV41" s="1110"/>
      <c r="MX41" s="1121"/>
      <c r="MY41" s="1109"/>
      <c r="MZ41" s="1109"/>
      <c r="NA41" s="1109"/>
      <c r="NB41" s="1112">
        <f t="shared" si="2400"/>
        <v>0</v>
      </c>
      <c r="NC41" s="1109"/>
      <c r="ND41" s="1109"/>
      <c r="NE41" s="1109"/>
      <c r="NF41" s="1109"/>
      <c r="NG41" s="1109"/>
      <c r="NH41" s="1111"/>
      <c r="NI41" s="1112">
        <f t="shared" si="2401"/>
        <v>0</v>
      </c>
      <c r="NJ41" s="1126"/>
      <c r="NK41" s="1110"/>
      <c r="NM41" s="1121"/>
      <c r="NN41" s="1109"/>
      <c r="NO41" s="1109"/>
      <c r="NP41" s="1109"/>
      <c r="NQ41" s="1112">
        <f t="shared" si="2402"/>
        <v>0</v>
      </c>
      <c r="NR41" s="1109"/>
      <c r="NS41" s="1109"/>
      <c r="NT41" s="1109"/>
      <c r="NU41" s="1109"/>
      <c r="NV41" s="1109"/>
      <c r="NW41" s="1111"/>
      <c r="NX41" s="1112">
        <f t="shared" si="2403"/>
        <v>0</v>
      </c>
      <c r="NY41" s="1126"/>
      <c r="NZ41" s="1110"/>
      <c r="OB41" s="1121"/>
      <c r="OC41" s="1109"/>
      <c r="OD41" s="1109"/>
      <c r="OE41" s="1109"/>
      <c r="OF41" s="1112">
        <f t="shared" si="2404"/>
        <v>0</v>
      </c>
      <c r="OG41" s="1109"/>
      <c r="OH41" s="1109"/>
      <c r="OI41" s="1109"/>
      <c r="OJ41" s="1109"/>
      <c r="OK41" s="1109"/>
      <c r="OL41" s="1111"/>
      <c r="OM41" s="1112">
        <f t="shared" si="2405"/>
        <v>0</v>
      </c>
      <c r="ON41" s="1126"/>
      <c r="OO41" s="1110"/>
      <c r="OQ41" s="1121"/>
      <c r="OR41" s="1109"/>
      <c r="OS41" s="1109"/>
      <c r="OT41" s="1109"/>
      <c r="OU41" s="1112">
        <f t="shared" si="2406"/>
        <v>0</v>
      </c>
      <c r="OV41" s="1109"/>
      <c r="OW41" s="1109"/>
      <c r="OX41" s="1109"/>
      <c r="OY41" s="1109"/>
      <c r="OZ41" s="1109"/>
      <c r="PA41" s="1111"/>
      <c r="PB41" s="1112">
        <f t="shared" si="2407"/>
        <v>0</v>
      </c>
      <c r="PC41" s="1126"/>
      <c r="PD41" s="1110"/>
      <c r="PF41" s="1121"/>
      <c r="PG41" s="1109"/>
      <c r="PH41" s="1109"/>
      <c r="PI41" s="1109"/>
      <c r="PJ41" s="1112">
        <f t="shared" si="2408"/>
        <v>0</v>
      </c>
      <c r="PK41" s="1109"/>
      <c r="PL41" s="1109"/>
      <c r="PM41" s="1109"/>
      <c r="PN41" s="1109"/>
      <c r="PO41" s="1109"/>
      <c r="PP41" s="1111"/>
      <c r="PQ41" s="1112">
        <f t="shared" si="2409"/>
        <v>0</v>
      </c>
      <c r="PR41" s="1126"/>
      <c r="PS41" s="1110"/>
      <c r="PU41" s="1121"/>
      <c r="PV41" s="1109"/>
      <c r="PW41" s="1109"/>
      <c r="PX41" s="1109"/>
      <c r="PY41" s="1112">
        <f t="shared" si="2410"/>
        <v>0</v>
      </c>
      <c r="PZ41" s="1109"/>
      <c r="QA41" s="1109"/>
      <c r="QB41" s="1109"/>
      <c r="QC41" s="1109"/>
      <c r="QD41" s="1109"/>
      <c r="QE41" s="1111"/>
      <c r="QF41" s="1112">
        <f t="shared" si="2411"/>
        <v>0</v>
      </c>
      <c r="QG41" s="1126"/>
      <c r="QH41" s="1110"/>
      <c r="QJ41" s="1121"/>
      <c r="QK41" s="1109"/>
      <c r="QL41" s="1109"/>
      <c r="QM41" s="1109"/>
      <c r="QN41" s="1112">
        <f t="shared" si="2412"/>
        <v>0</v>
      </c>
      <c r="QO41" s="1109"/>
      <c r="QP41" s="1109"/>
      <c r="QQ41" s="1109"/>
      <c r="QR41" s="1109"/>
      <c r="QS41" s="1109"/>
      <c r="QT41" s="1111"/>
      <c r="QU41" s="1112">
        <f t="shared" si="2413"/>
        <v>0</v>
      </c>
      <c r="QV41" s="1126"/>
      <c r="QW41" s="1110"/>
      <c r="QY41" s="1121"/>
      <c r="QZ41" s="1109"/>
      <c r="RA41" s="1109"/>
      <c r="RB41" s="1109"/>
      <c r="RC41" s="1112">
        <f t="shared" si="2414"/>
        <v>0</v>
      </c>
      <c r="RD41" s="1109"/>
      <c r="RE41" s="1109"/>
      <c r="RF41" s="1109"/>
      <c r="RG41" s="1109"/>
      <c r="RH41" s="1109"/>
      <c r="RI41" s="1111"/>
      <c r="RJ41" s="1112">
        <f t="shared" si="2415"/>
        <v>0</v>
      </c>
      <c r="RK41" s="1126"/>
      <c r="RL41" s="1110"/>
      <c r="RN41" s="1121"/>
      <c r="RO41" s="1109"/>
      <c r="RP41" s="1109"/>
      <c r="RQ41" s="1109"/>
      <c r="RR41" s="1112">
        <f t="shared" si="2416"/>
        <v>0</v>
      </c>
      <c r="RS41" s="1109"/>
      <c r="RT41" s="1109"/>
      <c r="RU41" s="1109"/>
      <c r="RV41" s="1109"/>
      <c r="RW41" s="1109"/>
      <c r="RX41" s="1111"/>
      <c r="RY41" s="1112">
        <f t="shared" si="2417"/>
        <v>0</v>
      </c>
      <c r="RZ41" s="1126"/>
      <c r="SA41" s="1110"/>
      <c r="SC41" s="1121"/>
      <c r="SD41" s="1109"/>
      <c r="SE41" s="1109"/>
      <c r="SF41" s="1109"/>
      <c r="SG41" s="1112">
        <f t="shared" si="2418"/>
        <v>0</v>
      </c>
      <c r="SH41" s="1109"/>
      <c r="SI41" s="1109"/>
      <c r="SJ41" s="1109"/>
      <c r="SK41" s="1109"/>
      <c r="SL41" s="1109"/>
      <c r="SM41" s="1111"/>
      <c r="SN41" s="1112">
        <f t="shared" si="2419"/>
        <v>0</v>
      </c>
      <c r="SO41" s="1126"/>
      <c r="SP41" s="1110"/>
      <c r="SR41" s="1121"/>
      <c r="SS41" s="1109"/>
      <c r="ST41" s="1109"/>
      <c r="SU41" s="1109"/>
      <c r="SV41" s="1112">
        <f t="shared" si="2420"/>
        <v>0</v>
      </c>
      <c r="SW41" s="1109"/>
      <c r="SX41" s="1109"/>
      <c r="SY41" s="1109"/>
      <c r="SZ41" s="1109"/>
      <c r="TA41" s="1109"/>
      <c r="TB41" s="1111"/>
      <c r="TC41" s="1112">
        <f t="shared" si="2421"/>
        <v>0</v>
      </c>
      <c r="TD41" s="1126"/>
      <c r="TE41" s="1110"/>
      <c r="TG41" s="1121"/>
      <c r="TH41" s="1109"/>
      <c r="TI41" s="1109"/>
      <c r="TJ41" s="1109"/>
      <c r="TK41" s="1112">
        <f t="shared" si="2422"/>
        <v>0</v>
      </c>
      <c r="TL41" s="1109"/>
      <c r="TM41" s="1109"/>
      <c r="TN41" s="1109"/>
      <c r="TO41" s="1109"/>
      <c r="TP41" s="1109"/>
      <c r="TQ41" s="1111"/>
      <c r="TR41" s="1112">
        <f t="shared" si="2423"/>
        <v>0</v>
      </c>
      <c r="TS41" s="1126"/>
      <c r="TT41" s="1110"/>
      <c r="TV41" s="1121"/>
      <c r="TW41" s="1109"/>
      <c r="TX41" s="1109"/>
      <c r="TY41" s="1109"/>
      <c r="TZ41" s="1112">
        <f t="shared" si="2424"/>
        <v>0</v>
      </c>
      <c r="UA41" s="1109"/>
      <c r="UB41" s="1109"/>
      <c r="UC41" s="1109"/>
      <c r="UD41" s="1109"/>
      <c r="UE41" s="1109"/>
      <c r="UF41" s="1111"/>
      <c r="UG41" s="1112">
        <f t="shared" si="2425"/>
        <v>0</v>
      </c>
      <c r="UH41" s="1126"/>
      <c r="UI41" s="1110"/>
      <c r="UK41" s="1121"/>
      <c r="UL41" s="1109"/>
      <c r="UM41" s="1109"/>
      <c r="UN41" s="1109"/>
      <c r="UO41" s="1112">
        <f t="shared" si="2426"/>
        <v>0</v>
      </c>
      <c r="UP41" s="1109"/>
      <c r="UQ41" s="1109"/>
      <c r="UR41" s="1109"/>
      <c r="US41" s="1109"/>
      <c r="UT41" s="1109"/>
      <c r="UU41" s="1111"/>
      <c r="UV41" s="1112">
        <f t="shared" si="2427"/>
        <v>0</v>
      </c>
      <c r="UW41" s="1126"/>
      <c r="UX41" s="1110"/>
      <c r="UZ41" s="1121"/>
      <c r="VA41" s="1109"/>
      <c r="VB41" s="1109"/>
      <c r="VC41" s="1109"/>
      <c r="VD41" s="1112">
        <f t="shared" si="2428"/>
        <v>0</v>
      </c>
      <c r="VE41" s="1109"/>
      <c r="VF41" s="1109"/>
      <c r="VG41" s="1109"/>
      <c r="VH41" s="1109"/>
      <c r="VI41" s="1109"/>
      <c r="VJ41" s="1111"/>
      <c r="VK41" s="1112">
        <f t="shared" si="2429"/>
        <v>0</v>
      </c>
      <c r="VL41" s="1126"/>
      <c r="VM41" s="1110"/>
      <c r="VO41" s="1121"/>
      <c r="VP41" s="1109"/>
      <c r="VQ41" s="1109"/>
      <c r="VR41" s="1109"/>
      <c r="VS41" s="1112">
        <f t="shared" si="2430"/>
        <v>0</v>
      </c>
      <c r="VT41" s="1109"/>
      <c r="VU41" s="1109"/>
      <c r="VV41" s="1109"/>
      <c r="VW41" s="1109"/>
      <c r="VX41" s="1109"/>
      <c r="VY41" s="1111"/>
      <c r="VZ41" s="1112">
        <f t="shared" si="2431"/>
        <v>0</v>
      </c>
      <c r="WA41" s="1126"/>
      <c r="WB41" s="1110"/>
      <c r="WD41" s="1121"/>
      <c r="WE41" s="1109"/>
      <c r="WF41" s="1109"/>
      <c r="WG41" s="1109"/>
      <c r="WH41" s="1112">
        <f t="shared" si="2432"/>
        <v>0</v>
      </c>
      <c r="WI41" s="1109"/>
      <c r="WJ41" s="1109"/>
      <c r="WK41" s="1109"/>
      <c r="WL41" s="1109"/>
      <c r="WM41" s="1109"/>
      <c r="WN41" s="1111"/>
      <c r="WO41" s="1112">
        <f t="shared" si="2433"/>
        <v>0</v>
      </c>
      <c r="WP41" s="1126"/>
      <c r="WQ41" s="1110"/>
      <c r="WS41" s="1121"/>
      <c r="WT41" s="1109"/>
      <c r="WU41" s="1109"/>
      <c r="WV41" s="1109"/>
      <c r="WW41" s="1112">
        <f t="shared" si="2434"/>
        <v>0</v>
      </c>
      <c r="WX41" s="1109"/>
      <c r="WY41" s="1109"/>
      <c r="WZ41" s="1109"/>
      <c r="XA41" s="1109"/>
      <c r="XB41" s="1109"/>
      <c r="XC41" s="1111"/>
      <c r="XD41" s="1112">
        <f t="shared" si="2435"/>
        <v>0</v>
      </c>
      <c r="XE41" s="1126"/>
      <c r="XF41" s="1110"/>
      <c r="XH41" s="1121"/>
      <c r="XI41" s="1109"/>
      <c r="XJ41" s="1109"/>
      <c r="XK41" s="1109"/>
      <c r="XL41" s="1112">
        <f t="shared" si="2436"/>
        <v>0</v>
      </c>
      <c r="XM41" s="1109"/>
      <c r="XN41" s="1109"/>
      <c r="XO41" s="1109"/>
      <c r="XP41" s="1109"/>
      <c r="XQ41" s="1109"/>
      <c r="XR41" s="1111"/>
      <c r="XS41" s="1112">
        <f t="shared" si="2437"/>
        <v>0</v>
      </c>
      <c r="XT41" s="1126"/>
      <c r="XU41" s="1110"/>
      <c r="XW41" s="1121"/>
      <c r="XX41" s="1109"/>
      <c r="XY41" s="1109"/>
      <c r="XZ41" s="1109"/>
      <c r="YA41" s="1112">
        <f t="shared" si="2438"/>
        <v>0</v>
      </c>
      <c r="YB41" s="1109"/>
      <c r="YC41" s="1109"/>
      <c r="YD41" s="1109"/>
      <c r="YE41" s="1109"/>
      <c r="YF41" s="1109"/>
      <c r="YG41" s="1111"/>
      <c r="YH41" s="1112">
        <f t="shared" si="2439"/>
        <v>0</v>
      </c>
      <c r="YI41" s="1126"/>
      <c r="YJ41" s="1110"/>
      <c r="YL41" s="1121"/>
      <c r="YM41" s="1109"/>
      <c r="YN41" s="1109"/>
      <c r="YO41" s="1109"/>
      <c r="YP41" s="1112">
        <f t="shared" si="2440"/>
        <v>0</v>
      </c>
      <c r="YQ41" s="1109"/>
      <c r="YR41" s="1109"/>
      <c r="YS41" s="1109"/>
      <c r="YT41" s="1109"/>
      <c r="YU41" s="1109"/>
      <c r="YV41" s="1111"/>
      <c r="YW41" s="1112">
        <f t="shared" si="2441"/>
        <v>0</v>
      </c>
      <c r="YX41" s="1126"/>
      <c r="YY41" s="1110"/>
      <c r="ZA41" s="1121"/>
      <c r="ZB41" s="1109"/>
      <c r="ZC41" s="1109"/>
      <c r="ZD41" s="1109"/>
      <c r="ZE41" s="1112">
        <f t="shared" si="2442"/>
        <v>0</v>
      </c>
      <c r="ZF41" s="1109"/>
      <c r="ZG41" s="1109"/>
      <c r="ZH41" s="1109"/>
      <c r="ZI41" s="1109"/>
      <c r="ZJ41" s="1109"/>
      <c r="ZK41" s="1111"/>
      <c r="ZL41" s="1112">
        <f t="shared" si="2443"/>
        <v>0</v>
      </c>
      <c r="ZM41" s="1126"/>
      <c r="ZN41" s="1110"/>
      <c r="ZP41" s="1121"/>
      <c r="ZQ41" s="1109"/>
      <c r="ZR41" s="1109"/>
      <c r="ZS41" s="1109"/>
      <c r="ZT41" s="1112">
        <f t="shared" si="2444"/>
        <v>0</v>
      </c>
      <c r="ZU41" s="1109"/>
      <c r="ZV41" s="1109"/>
      <c r="ZW41" s="1109"/>
      <c r="ZX41" s="1109"/>
      <c r="ZY41" s="1109"/>
      <c r="ZZ41" s="1111"/>
      <c r="AAA41" s="1112">
        <f t="shared" si="2445"/>
        <v>0</v>
      </c>
      <c r="AAB41" s="1126"/>
      <c r="AAC41" s="1110"/>
      <c r="AAE41" s="1121"/>
      <c r="AAF41" s="1109"/>
      <c r="AAG41" s="1109"/>
      <c r="AAH41" s="1109"/>
      <c r="AAI41" s="1112">
        <f t="shared" si="2446"/>
        <v>0</v>
      </c>
      <c r="AAJ41" s="1109"/>
      <c r="AAK41" s="1109"/>
      <c r="AAL41" s="1109"/>
      <c r="AAM41" s="1109"/>
      <c r="AAN41" s="1109"/>
      <c r="AAO41" s="1111"/>
      <c r="AAP41" s="1112">
        <f t="shared" si="2447"/>
        <v>0</v>
      </c>
      <c r="AAQ41" s="1126"/>
      <c r="AAR41" s="1110"/>
      <c r="AAT41" s="1121"/>
      <c r="AAU41" s="1109"/>
      <c r="AAV41" s="1109"/>
      <c r="AAW41" s="1109"/>
      <c r="AAX41" s="1112">
        <f t="shared" si="2448"/>
        <v>0</v>
      </c>
      <c r="AAY41" s="1109"/>
      <c r="AAZ41" s="1109"/>
      <c r="ABA41" s="1109"/>
      <c r="ABB41" s="1109"/>
      <c r="ABC41" s="1109"/>
      <c r="ABD41" s="1111"/>
      <c r="ABE41" s="1112">
        <f t="shared" si="2449"/>
        <v>0</v>
      </c>
      <c r="ABF41" s="1126"/>
      <c r="ABG41" s="1110"/>
      <c r="ABI41" s="1121"/>
      <c r="ABJ41" s="1109"/>
      <c r="ABK41" s="1109"/>
      <c r="ABL41" s="1109"/>
      <c r="ABM41" s="1112">
        <f t="shared" si="2450"/>
        <v>0</v>
      </c>
      <c r="ABN41" s="1109"/>
      <c r="ABO41" s="1109"/>
      <c r="ABP41" s="1109"/>
      <c r="ABQ41" s="1109"/>
      <c r="ABR41" s="1109"/>
      <c r="ABS41" s="1111"/>
      <c r="ABT41" s="1112">
        <f t="shared" si="2451"/>
        <v>0</v>
      </c>
      <c r="ABU41" s="1126"/>
      <c r="ABV41" s="1110"/>
      <c r="ABX41" s="1121"/>
      <c r="ABY41" s="1109"/>
      <c r="ABZ41" s="1109"/>
      <c r="ACA41" s="1109"/>
      <c r="ACB41" s="1112">
        <f t="shared" si="2452"/>
        <v>0</v>
      </c>
      <c r="ACC41" s="1109"/>
      <c r="ACD41" s="1109"/>
      <c r="ACE41" s="1109"/>
      <c r="ACF41" s="1109"/>
      <c r="ACG41" s="1109"/>
      <c r="ACH41" s="1111"/>
      <c r="ACI41" s="1112">
        <f t="shared" si="2453"/>
        <v>0</v>
      </c>
      <c r="ACJ41" s="1126"/>
      <c r="ACK41" s="1110"/>
      <c r="ACM41" s="1121"/>
      <c r="ACN41" s="1109"/>
      <c r="ACO41" s="1109"/>
      <c r="ACP41" s="1109"/>
      <c r="ACQ41" s="1112">
        <f t="shared" si="2454"/>
        <v>0</v>
      </c>
      <c r="ACR41" s="1109"/>
      <c r="ACS41" s="1109"/>
      <c r="ACT41" s="1109"/>
      <c r="ACU41" s="1109"/>
      <c r="ACV41" s="1109"/>
      <c r="ACW41" s="1111"/>
      <c r="ACX41" s="1112">
        <f t="shared" si="2455"/>
        <v>0</v>
      </c>
      <c r="ACY41" s="1126"/>
      <c r="ACZ41" s="1110"/>
      <c r="ADB41" s="1121"/>
      <c r="ADC41" s="1109"/>
      <c r="ADD41" s="1109"/>
      <c r="ADE41" s="1109"/>
      <c r="ADF41" s="1112">
        <f t="shared" si="2456"/>
        <v>0</v>
      </c>
      <c r="ADG41" s="1109"/>
      <c r="ADH41" s="1109"/>
      <c r="ADI41" s="1109"/>
      <c r="ADJ41" s="1109"/>
      <c r="ADK41" s="1109"/>
      <c r="ADL41" s="1111"/>
      <c r="ADM41" s="1112">
        <f t="shared" si="2457"/>
        <v>0</v>
      </c>
      <c r="ADN41" s="1126"/>
      <c r="ADO41" s="1110"/>
      <c r="ADQ41" s="1121"/>
      <c r="ADR41" s="1109"/>
      <c r="ADS41" s="1109"/>
      <c r="ADT41" s="1109"/>
      <c r="ADU41" s="1112">
        <f t="shared" si="2458"/>
        <v>0</v>
      </c>
      <c r="ADV41" s="1109"/>
      <c r="ADW41" s="1109"/>
      <c r="ADX41" s="1109"/>
      <c r="ADY41" s="1109"/>
      <c r="ADZ41" s="1109"/>
      <c r="AEA41" s="1111"/>
      <c r="AEB41" s="1112">
        <f t="shared" si="2459"/>
        <v>0</v>
      </c>
      <c r="AEC41" s="1126"/>
      <c r="AED41" s="1110"/>
      <c r="AEF41" s="1121"/>
      <c r="AEG41" s="1109"/>
      <c r="AEH41" s="1109"/>
      <c r="AEI41" s="1109"/>
      <c r="AEJ41" s="1112">
        <f t="shared" si="2460"/>
        <v>0</v>
      </c>
      <c r="AEK41" s="1109"/>
      <c r="AEL41" s="1109"/>
      <c r="AEM41" s="1109"/>
      <c r="AEN41" s="1109"/>
      <c r="AEO41" s="1109"/>
      <c r="AEP41" s="1111"/>
      <c r="AEQ41" s="1112">
        <f t="shared" si="2461"/>
        <v>0</v>
      </c>
      <c r="AER41" s="1126"/>
      <c r="AES41" s="1110"/>
      <c r="AEU41" s="1121"/>
      <c r="AEV41" s="1109"/>
      <c r="AEW41" s="1109"/>
      <c r="AEX41" s="1109"/>
      <c r="AEY41" s="1112">
        <f t="shared" si="2462"/>
        <v>0</v>
      </c>
      <c r="AEZ41" s="1109"/>
      <c r="AFA41" s="1109"/>
      <c r="AFB41" s="1109"/>
      <c r="AFC41" s="1109"/>
      <c r="AFD41" s="1109"/>
      <c r="AFE41" s="1111"/>
      <c r="AFF41" s="1112">
        <f t="shared" si="2463"/>
        <v>0</v>
      </c>
      <c r="AFG41" s="1126"/>
      <c r="AFH41" s="1110"/>
      <c r="AFJ41" s="1121"/>
      <c r="AFK41" s="1109"/>
      <c r="AFL41" s="1109"/>
      <c r="AFM41" s="1109"/>
      <c r="AFN41" s="1112">
        <f t="shared" si="2464"/>
        <v>0</v>
      </c>
      <c r="AFO41" s="1109"/>
      <c r="AFP41" s="1109"/>
      <c r="AFQ41" s="1109"/>
      <c r="AFR41" s="1109"/>
      <c r="AFS41" s="1109"/>
      <c r="AFT41" s="1111"/>
      <c r="AFU41" s="1112">
        <f t="shared" si="2465"/>
        <v>0</v>
      </c>
      <c r="AFV41" s="1126"/>
      <c r="AFW41" s="1110"/>
      <c r="AFY41" s="1121"/>
      <c r="AFZ41" s="1109"/>
      <c r="AGA41" s="1109"/>
      <c r="AGB41" s="1109"/>
      <c r="AGC41" s="1112">
        <f t="shared" si="2466"/>
        <v>0</v>
      </c>
      <c r="AGD41" s="1109"/>
      <c r="AGE41" s="1109"/>
      <c r="AGF41" s="1109"/>
      <c r="AGG41" s="1109"/>
      <c r="AGH41" s="1109"/>
      <c r="AGI41" s="1111"/>
      <c r="AGJ41" s="1112">
        <f t="shared" si="2467"/>
        <v>0</v>
      </c>
      <c r="AGK41" s="1126"/>
      <c r="AGL41" s="1110"/>
      <c r="AGN41" s="1121"/>
      <c r="AGO41" s="1109"/>
      <c r="AGP41" s="1109"/>
      <c r="AGQ41" s="1109"/>
      <c r="AGR41" s="1112">
        <f t="shared" si="2468"/>
        <v>0</v>
      </c>
      <c r="AGS41" s="1109"/>
      <c r="AGT41" s="1109"/>
      <c r="AGU41" s="1109"/>
      <c r="AGV41" s="1109"/>
      <c r="AGW41" s="1109"/>
      <c r="AGX41" s="1111"/>
      <c r="AGY41" s="1112">
        <f t="shared" si="2469"/>
        <v>0</v>
      </c>
      <c r="AGZ41" s="1126"/>
      <c r="AHA41" s="1110"/>
      <c r="AHC41" s="1121"/>
      <c r="AHD41" s="1109"/>
      <c r="AHE41" s="1109"/>
      <c r="AHF41" s="1109"/>
      <c r="AHG41" s="1112">
        <f t="shared" si="2470"/>
        <v>0</v>
      </c>
      <c r="AHH41" s="1109"/>
      <c r="AHI41" s="1109"/>
      <c r="AHJ41" s="1109"/>
      <c r="AHK41" s="1109"/>
      <c r="AHL41" s="1109"/>
      <c r="AHM41" s="1111"/>
      <c r="AHN41" s="1112">
        <f t="shared" si="2471"/>
        <v>0</v>
      </c>
      <c r="AHO41" s="1126"/>
      <c r="AHP41" s="1110"/>
      <c r="AHR41" s="1121"/>
      <c r="AHS41" s="1109"/>
      <c r="AHT41" s="1109"/>
      <c r="AHU41" s="1109"/>
      <c r="AHV41" s="1112">
        <f t="shared" si="2472"/>
        <v>0</v>
      </c>
      <c r="AHW41" s="1109"/>
      <c r="AHX41" s="1109"/>
      <c r="AHY41" s="1109"/>
      <c r="AHZ41" s="1109"/>
      <c r="AIA41" s="1109"/>
      <c r="AIB41" s="1111"/>
      <c r="AIC41" s="1112">
        <f t="shared" si="2473"/>
        <v>0</v>
      </c>
      <c r="AID41" s="1126"/>
      <c r="AIE41" s="1110"/>
      <c r="AIG41" s="1121"/>
      <c r="AIH41" s="1109"/>
      <c r="AII41" s="1109"/>
      <c r="AIJ41" s="1109"/>
      <c r="AIK41" s="1112">
        <f t="shared" si="2474"/>
        <v>0</v>
      </c>
      <c r="AIL41" s="1109"/>
      <c r="AIM41" s="1109"/>
      <c r="AIN41" s="1109"/>
      <c r="AIO41" s="1109"/>
      <c r="AIP41" s="1109"/>
      <c r="AIQ41" s="1111"/>
      <c r="AIR41" s="1112">
        <f t="shared" si="2475"/>
        <v>0</v>
      </c>
      <c r="AIS41" s="1126"/>
      <c r="AIT41" s="1110"/>
      <c r="AIV41" s="1121"/>
      <c r="AIW41" s="1109"/>
      <c r="AIX41" s="1109"/>
      <c r="AIY41" s="1109"/>
      <c r="AIZ41" s="1112">
        <f t="shared" si="2476"/>
        <v>0</v>
      </c>
      <c r="AJA41" s="1109"/>
      <c r="AJB41" s="1109"/>
      <c r="AJC41" s="1109"/>
      <c r="AJD41" s="1109"/>
      <c r="AJE41" s="1109"/>
      <c r="AJF41" s="1111"/>
      <c r="AJG41" s="1112">
        <f t="shared" si="2477"/>
        <v>0</v>
      </c>
      <c r="AJH41" s="1126"/>
      <c r="AJI41" s="1110"/>
      <c r="AJK41" s="1121"/>
      <c r="AJL41" s="1109"/>
      <c r="AJM41" s="1109"/>
      <c r="AJN41" s="1109"/>
      <c r="AJO41" s="1112">
        <f t="shared" si="2478"/>
        <v>0</v>
      </c>
      <c r="AJP41" s="1109"/>
      <c r="AJQ41" s="1109"/>
      <c r="AJR41" s="1109"/>
      <c r="AJS41" s="1109"/>
      <c r="AJT41" s="1109"/>
      <c r="AJU41" s="1111"/>
      <c r="AJV41" s="1112">
        <f t="shared" si="2479"/>
        <v>0</v>
      </c>
      <c r="AJW41" s="1126"/>
      <c r="AJX41" s="1110"/>
      <c r="AJZ41" s="1121"/>
      <c r="AKA41" s="1109"/>
      <c r="AKB41" s="1109"/>
      <c r="AKC41" s="1109"/>
      <c r="AKD41" s="1112">
        <f t="shared" si="2480"/>
        <v>0</v>
      </c>
      <c r="AKE41" s="1109"/>
      <c r="AKF41" s="1109"/>
      <c r="AKG41" s="1109"/>
      <c r="AKH41" s="1109"/>
      <c r="AKI41" s="1109"/>
      <c r="AKJ41" s="1111"/>
      <c r="AKK41" s="1112">
        <f t="shared" si="2481"/>
        <v>0</v>
      </c>
      <c r="AKL41" s="1126"/>
      <c r="AKM41" s="1110"/>
      <c r="AKO41" s="1121"/>
      <c r="AKP41" s="1109"/>
      <c r="AKQ41" s="1109"/>
      <c r="AKR41" s="1109"/>
      <c r="AKS41" s="1112">
        <f t="shared" si="2482"/>
        <v>0</v>
      </c>
      <c r="AKT41" s="1109"/>
      <c r="AKU41" s="1109"/>
      <c r="AKV41" s="1109"/>
      <c r="AKW41" s="1109"/>
      <c r="AKX41" s="1109"/>
      <c r="AKY41" s="1111"/>
      <c r="AKZ41" s="1112">
        <f t="shared" si="2483"/>
        <v>0</v>
      </c>
      <c r="ALA41" s="1126"/>
      <c r="ALB41" s="1110"/>
      <c r="ALD41" s="1121"/>
      <c r="ALE41" s="1109"/>
      <c r="ALF41" s="1109"/>
      <c r="ALG41" s="1109"/>
      <c r="ALH41" s="1112">
        <f t="shared" si="2484"/>
        <v>0</v>
      </c>
      <c r="ALI41" s="1109"/>
      <c r="ALJ41" s="1109"/>
      <c r="ALK41" s="1109"/>
      <c r="ALL41" s="1109"/>
      <c r="ALM41" s="1109"/>
      <c r="ALN41" s="1111"/>
      <c r="ALO41" s="1112">
        <f t="shared" si="2485"/>
        <v>0</v>
      </c>
      <c r="ALP41" s="1126"/>
      <c r="ALQ41" s="1110"/>
      <c r="ALS41" s="1121"/>
      <c r="ALT41" s="1109"/>
      <c r="ALU41" s="1109"/>
      <c r="ALV41" s="1109"/>
      <c r="ALW41" s="1112">
        <f t="shared" si="2486"/>
        <v>0</v>
      </c>
      <c r="ALX41" s="1109"/>
      <c r="ALY41" s="1109"/>
      <c r="ALZ41" s="1109"/>
      <c r="AMA41" s="1109"/>
      <c r="AMB41" s="1109"/>
      <c r="AMC41" s="1111"/>
      <c r="AMD41" s="1112">
        <f t="shared" si="2487"/>
        <v>0</v>
      </c>
      <c r="AME41" s="1126"/>
      <c r="AMF41" s="1110"/>
      <c r="AMH41" s="1121"/>
      <c r="AMI41" s="1109"/>
      <c r="AMJ41" s="1109"/>
      <c r="AMK41" s="1109"/>
      <c r="AML41" s="1112">
        <f t="shared" si="2488"/>
        <v>0</v>
      </c>
      <c r="AMM41" s="1109"/>
      <c r="AMN41" s="1109"/>
      <c r="AMO41" s="1109"/>
      <c r="AMP41" s="1109"/>
      <c r="AMQ41" s="1109"/>
      <c r="AMR41" s="1111"/>
      <c r="AMS41" s="1112">
        <f t="shared" si="2489"/>
        <v>0</v>
      </c>
      <c r="AMT41" s="1126"/>
      <c r="AMU41" s="1110"/>
      <c r="AMW41" s="1121"/>
      <c r="AMX41" s="1109"/>
      <c r="AMY41" s="1109"/>
      <c r="AMZ41" s="1109"/>
      <c r="ANA41" s="1112">
        <f t="shared" si="2490"/>
        <v>0</v>
      </c>
      <c r="ANB41" s="1109"/>
      <c r="ANC41" s="1109"/>
      <c r="AND41" s="1109"/>
      <c r="ANE41" s="1109"/>
      <c r="ANF41" s="1109"/>
      <c r="ANG41" s="1111"/>
      <c r="ANH41" s="1112">
        <f t="shared" si="2491"/>
        <v>0</v>
      </c>
      <c r="ANI41" s="1126"/>
      <c r="ANJ41" s="1110"/>
      <c r="ANL41" s="1121"/>
      <c r="ANM41" s="1109"/>
      <c r="ANN41" s="1109"/>
      <c r="ANO41" s="1109"/>
      <c r="ANP41" s="1112">
        <f t="shared" si="2492"/>
        <v>0</v>
      </c>
      <c r="ANQ41" s="1109"/>
      <c r="ANR41" s="1109"/>
      <c r="ANS41" s="1109"/>
      <c r="ANT41" s="1109"/>
      <c r="ANU41" s="1109"/>
      <c r="ANV41" s="1111"/>
      <c r="ANW41" s="1112">
        <f t="shared" si="2493"/>
        <v>0</v>
      </c>
      <c r="ANX41" s="1126"/>
      <c r="ANY41" s="1110"/>
      <c r="AOA41" s="1121"/>
      <c r="AOB41" s="1109"/>
      <c r="AOC41" s="1109"/>
      <c r="AOD41" s="1109"/>
      <c r="AOE41" s="1112">
        <f t="shared" si="2494"/>
        <v>0</v>
      </c>
      <c r="AOF41" s="1109"/>
      <c r="AOG41" s="1109"/>
      <c r="AOH41" s="1109"/>
      <c r="AOI41" s="1109"/>
      <c r="AOJ41" s="1109"/>
      <c r="AOK41" s="1111"/>
      <c r="AOL41" s="1112">
        <f t="shared" si="2495"/>
        <v>0</v>
      </c>
      <c r="AOM41" s="1126"/>
      <c r="AON41" s="1110"/>
      <c r="AOP41" s="1121"/>
      <c r="AOQ41" s="1109"/>
      <c r="AOR41" s="1109"/>
      <c r="AOS41" s="1109"/>
      <c r="AOT41" s="1112">
        <f t="shared" si="2496"/>
        <v>0</v>
      </c>
      <c r="AOU41" s="1109"/>
      <c r="AOV41" s="1109"/>
      <c r="AOW41" s="1109"/>
      <c r="AOX41" s="1109"/>
      <c r="AOY41" s="1109"/>
      <c r="AOZ41" s="1111"/>
      <c r="APA41" s="1112">
        <f t="shared" si="2497"/>
        <v>0</v>
      </c>
      <c r="APB41" s="1126"/>
      <c r="APC41" s="1110"/>
      <c r="APE41" s="1121"/>
      <c r="APF41" s="1109"/>
      <c r="APG41" s="1109"/>
      <c r="APH41" s="1109"/>
      <c r="API41" s="1112">
        <f t="shared" si="2498"/>
        <v>0</v>
      </c>
      <c r="APJ41" s="1109"/>
      <c r="APK41" s="1109"/>
      <c r="APL41" s="1109"/>
      <c r="APM41" s="1109"/>
      <c r="APN41" s="1109"/>
      <c r="APO41" s="1111"/>
      <c r="APP41" s="1112">
        <f t="shared" si="2499"/>
        <v>0</v>
      </c>
      <c r="APQ41" s="1126"/>
      <c r="APR41" s="1110"/>
      <c r="APT41" s="1121"/>
      <c r="APU41" s="1109"/>
      <c r="APV41" s="1109"/>
      <c r="APW41" s="1109"/>
      <c r="APX41" s="1112">
        <f t="shared" si="2500"/>
        <v>0</v>
      </c>
      <c r="APY41" s="1109"/>
      <c r="APZ41" s="1109"/>
      <c r="AQA41" s="1109"/>
      <c r="AQB41" s="1109"/>
      <c r="AQC41" s="1109"/>
      <c r="AQD41" s="1111"/>
      <c r="AQE41" s="1112">
        <f t="shared" si="2501"/>
        <v>0</v>
      </c>
      <c r="AQF41" s="1126"/>
      <c r="AQG41" s="1110"/>
      <c r="AQI41" s="1121"/>
      <c r="AQJ41" s="1109"/>
      <c r="AQK41" s="1109"/>
      <c r="AQL41" s="1109"/>
      <c r="AQM41" s="1112">
        <f t="shared" si="2502"/>
        <v>0</v>
      </c>
      <c r="AQN41" s="1109"/>
      <c r="AQO41" s="1109"/>
      <c r="AQP41" s="1109"/>
      <c r="AQQ41" s="1109"/>
      <c r="AQR41" s="1109"/>
      <c r="AQS41" s="1111"/>
      <c r="AQT41" s="1112">
        <f t="shared" si="2503"/>
        <v>0</v>
      </c>
      <c r="AQU41" s="1126"/>
      <c r="AQV41" s="1110"/>
      <c r="AQX41" s="1121"/>
      <c r="AQY41" s="1109"/>
      <c r="AQZ41" s="1109"/>
      <c r="ARA41" s="1109"/>
      <c r="ARB41" s="1112">
        <f t="shared" si="2504"/>
        <v>0</v>
      </c>
      <c r="ARC41" s="1109"/>
      <c r="ARD41" s="1109"/>
      <c r="ARE41" s="1109"/>
      <c r="ARF41" s="1109"/>
      <c r="ARG41" s="1109"/>
      <c r="ARH41" s="1111"/>
      <c r="ARI41" s="1112">
        <f t="shared" si="2505"/>
        <v>0</v>
      </c>
      <c r="ARJ41" s="1126"/>
      <c r="ARK41" s="1110"/>
      <c r="ARM41" s="1121"/>
      <c r="ARN41" s="1109"/>
      <c r="ARO41" s="1109"/>
      <c r="ARP41" s="1109"/>
      <c r="ARQ41" s="1112">
        <f t="shared" si="2506"/>
        <v>0</v>
      </c>
      <c r="ARR41" s="1109"/>
      <c r="ARS41" s="1109"/>
      <c r="ART41" s="1109"/>
      <c r="ARU41" s="1109"/>
      <c r="ARV41" s="1109"/>
      <c r="ARW41" s="1111"/>
      <c r="ARX41" s="1112">
        <f t="shared" si="2507"/>
        <v>0</v>
      </c>
      <c r="ARY41" s="1126"/>
      <c r="ARZ41" s="1110"/>
      <c r="ASB41" s="1121"/>
      <c r="ASC41" s="1109"/>
      <c r="ASD41" s="1109"/>
      <c r="ASE41" s="1109"/>
      <c r="ASF41" s="1112">
        <f t="shared" si="2508"/>
        <v>0</v>
      </c>
      <c r="ASG41" s="1109"/>
      <c r="ASH41" s="1109"/>
      <c r="ASI41" s="1109"/>
      <c r="ASJ41" s="1109"/>
      <c r="ASK41" s="1109"/>
      <c r="ASL41" s="1111"/>
      <c r="ASM41" s="1112">
        <f t="shared" si="2509"/>
        <v>0</v>
      </c>
      <c r="ASN41" s="1126"/>
      <c r="ASO41" s="1110"/>
      <c r="ASQ41" s="1121"/>
      <c r="ASR41" s="1109"/>
      <c r="ASS41" s="1109"/>
      <c r="AST41" s="1109"/>
      <c r="ASU41" s="1112">
        <f t="shared" si="2510"/>
        <v>0</v>
      </c>
      <c r="ASV41" s="1109"/>
      <c r="ASW41" s="1109"/>
      <c r="ASX41" s="1109"/>
      <c r="ASY41" s="1109"/>
      <c r="ASZ41" s="1109"/>
      <c r="ATA41" s="1111"/>
      <c r="ATB41" s="1112">
        <f t="shared" si="2511"/>
        <v>0</v>
      </c>
      <c r="ATC41" s="1126"/>
      <c r="ATD41" s="1110"/>
      <c r="ATF41" s="1121"/>
      <c r="ATG41" s="1109"/>
      <c r="ATH41" s="1109"/>
      <c r="ATI41" s="1109"/>
      <c r="ATJ41" s="1112">
        <f t="shared" si="2512"/>
        <v>0</v>
      </c>
      <c r="ATK41" s="1109"/>
      <c r="ATL41" s="1109"/>
      <c r="ATM41" s="1109"/>
      <c r="ATN41" s="1109"/>
      <c r="ATO41" s="1109"/>
      <c r="ATP41" s="1111"/>
      <c r="ATQ41" s="1112">
        <f t="shared" si="2513"/>
        <v>0</v>
      </c>
      <c r="ATR41" s="1126"/>
      <c r="ATS41" s="1110"/>
      <c r="ATU41" s="1121"/>
      <c r="ATV41" s="1109"/>
      <c r="ATW41" s="1109"/>
      <c r="ATX41" s="1109"/>
      <c r="ATY41" s="1112">
        <f t="shared" si="2514"/>
        <v>0</v>
      </c>
      <c r="ATZ41" s="1109"/>
      <c r="AUA41" s="1109"/>
      <c r="AUB41" s="1109"/>
      <c r="AUC41" s="1109"/>
      <c r="AUD41" s="1109"/>
      <c r="AUE41" s="1111"/>
      <c r="AUF41" s="1112">
        <f t="shared" si="2515"/>
        <v>0</v>
      </c>
      <c r="AUG41" s="1126"/>
      <c r="AUH41" s="1110"/>
      <c r="AUJ41" s="1121"/>
      <c r="AUK41" s="1109"/>
      <c r="AUL41" s="1109"/>
      <c r="AUM41" s="1109"/>
      <c r="AUN41" s="1112">
        <f t="shared" si="2516"/>
        <v>0</v>
      </c>
      <c r="AUO41" s="1109"/>
      <c r="AUP41" s="1109"/>
      <c r="AUQ41" s="1109"/>
      <c r="AUR41" s="1109"/>
      <c r="AUS41" s="1109"/>
      <c r="AUT41" s="1111"/>
      <c r="AUU41" s="1112">
        <f t="shared" si="2517"/>
        <v>0</v>
      </c>
      <c r="AUV41" s="1126"/>
      <c r="AUW41" s="1110"/>
      <c r="AUY41" s="1121"/>
      <c r="AUZ41" s="1109"/>
      <c r="AVA41" s="1109"/>
      <c r="AVB41" s="1109"/>
      <c r="AVC41" s="1112">
        <f t="shared" si="2518"/>
        <v>0</v>
      </c>
      <c r="AVD41" s="1109"/>
      <c r="AVE41" s="1109"/>
      <c r="AVF41" s="1109"/>
      <c r="AVG41" s="1109"/>
      <c r="AVH41" s="1109"/>
      <c r="AVI41" s="1111"/>
      <c r="AVJ41" s="1112">
        <f t="shared" si="2519"/>
        <v>0</v>
      </c>
      <c r="AVK41" s="1126"/>
      <c r="AVL41" s="1110"/>
      <c r="AVN41" s="1121"/>
      <c r="AVO41" s="1109"/>
      <c r="AVP41" s="1109"/>
      <c r="AVQ41" s="1109"/>
      <c r="AVR41" s="1112">
        <f t="shared" si="2520"/>
        <v>0</v>
      </c>
      <c r="AVS41" s="1109"/>
      <c r="AVT41" s="1109"/>
      <c r="AVU41" s="1109"/>
      <c r="AVV41" s="1109"/>
      <c r="AVW41" s="1109"/>
      <c r="AVX41" s="1111"/>
      <c r="AVY41" s="1112">
        <f t="shared" si="2521"/>
        <v>0</v>
      </c>
      <c r="AVZ41" s="1126"/>
      <c r="AWA41" s="1110"/>
      <c r="AWC41" s="1121"/>
      <c r="AWD41" s="1109"/>
      <c r="AWE41" s="1109"/>
      <c r="AWF41" s="1109"/>
      <c r="AWG41" s="1112">
        <f t="shared" si="2522"/>
        <v>0</v>
      </c>
      <c r="AWH41" s="1109"/>
      <c r="AWI41" s="1109"/>
      <c r="AWJ41" s="1109"/>
      <c r="AWK41" s="1109"/>
      <c r="AWL41" s="1109"/>
      <c r="AWM41" s="1111"/>
      <c r="AWN41" s="1112">
        <f t="shared" si="2523"/>
        <v>0</v>
      </c>
      <c r="AWO41" s="1126"/>
      <c r="AWP41" s="1110"/>
      <c r="AWR41" s="1121"/>
      <c r="AWS41" s="1109"/>
      <c r="AWT41" s="1109"/>
      <c r="AWU41" s="1109"/>
      <c r="AWV41" s="1112">
        <f t="shared" si="2524"/>
        <v>0</v>
      </c>
      <c r="AWW41" s="1109"/>
      <c r="AWX41" s="1109"/>
      <c r="AWY41" s="1109"/>
      <c r="AWZ41" s="1109"/>
      <c r="AXA41" s="1109"/>
      <c r="AXB41" s="1111"/>
      <c r="AXC41" s="1112">
        <f t="shared" si="2525"/>
        <v>0</v>
      </c>
      <c r="AXD41" s="1126"/>
      <c r="AXE41" s="1110"/>
      <c r="AXG41" s="1121"/>
      <c r="AXH41" s="1109"/>
      <c r="AXI41" s="1109"/>
      <c r="AXJ41" s="1109"/>
      <c r="AXK41" s="1112">
        <f t="shared" si="2526"/>
        <v>0</v>
      </c>
      <c r="AXL41" s="1109"/>
      <c r="AXM41" s="1109"/>
      <c r="AXN41" s="1109"/>
      <c r="AXO41" s="1109"/>
      <c r="AXP41" s="1109"/>
      <c r="AXQ41" s="1111"/>
      <c r="AXR41" s="1112">
        <f t="shared" si="2527"/>
        <v>0</v>
      </c>
      <c r="AXS41" s="1126"/>
      <c r="AXT41" s="1110"/>
      <c r="AXV41" s="1121"/>
      <c r="AXW41" s="1109"/>
      <c r="AXX41" s="1109"/>
      <c r="AXY41" s="1109"/>
      <c r="AXZ41" s="1112">
        <f t="shared" si="2528"/>
        <v>0</v>
      </c>
      <c r="AYA41" s="1109"/>
      <c r="AYB41" s="1109"/>
      <c r="AYC41" s="1109"/>
      <c r="AYD41" s="1109"/>
      <c r="AYE41" s="1109"/>
      <c r="AYF41" s="1111"/>
      <c r="AYG41" s="1112">
        <f t="shared" si="2529"/>
        <v>0</v>
      </c>
      <c r="AYH41" s="1126"/>
      <c r="AYI41" s="1110"/>
      <c r="AYK41" s="1121"/>
      <c r="AYL41" s="1109"/>
      <c r="AYM41" s="1109"/>
      <c r="AYN41" s="1109"/>
      <c r="AYO41" s="1112">
        <f t="shared" si="2530"/>
        <v>0</v>
      </c>
      <c r="AYP41" s="1109"/>
      <c r="AYQ41" s="1109"/>
      <c r="AYR41" s="1109"/>
      <c r="AYS41" s="1109"/>
      <c r="AYT41" s="1109"/>
      <c r="AYU41" s="1111"/>
      <c r="AYV41" s="1112">
        <f t="shared" si="2531"/>
        <v>0</v>
      </c>
      <c r="AYW41" s="1126"/>
      <c r="AYX41" s="1110"/>
      <c r="AYZ41" s="1121"/>
      <c r="AZA41" s="1109"/>
      <c r="AZB41" s="1109"/>
      <c r="AZC41" s="1109"/>
      <c r="AZD41" s="1112">
        <f t="shared" si="2532"/>
        <v>0</v>
      </c>
      <c r="AZE41" s="1109"/>
      <c r="AZF41" s="1109"/>
      <c r="AZG41" s="1109"/>
      <c r="AZH41" s="1109"/>
      <c r="AZI41" s="1109"/>
      <c r="AZJ41" s="1111"/>
      <c r="AZK41" s="1112">
        <f t="shared" si="2533"/>
        <v>0</v>
      </c>
      <c r="AZL41" s="1126"/>
      <c r="AZM41" s="1110"/>
      <c r="AZO41" s="1121"/>
      <c r="AZP41" s="1109"/>
      <c r="AZQ41" s="1109"/>
      <c r="AZR41" s="1109"/>
      <c r="AZS41" s="1112">
        <f t="shared" si="2534"/>
        <v>0</v>
      </c>
      <c r="AZT41" s="1109"/>
      <c r="AZU41" s="1109"/>
      <c r="AZV41" s="1109"/>
      <c r="AZW41" s="1109"/>
      <c r="AZX41" s="1109"/>
      <c r="AZY41" s="1111"/>
      <c r="AZZ41" s="1112">
        <f t="shared" si="2535"/>
        <v>0</v>
      </c>
      <c r="BAA41" s="1126"/>
      <c r="BAB41" s="1110"/>
      <c r="BAD41" s="1121"/>
      <c r="BAE41" s="1109"/>
      <c r="BAF41" s="1109"/>
      <c r="BAG41" s="1109"/>
      <c r="BAH41" s="1112">
        <f t="shared" si="2536"/>
        <v>0</v>
      </c>
      <c r="BAI41" s="1109"/>
      <c r="BAJ41" s="1109"/>
      <c r="BAK41" s="1109"/>
      <c r="BAL41" s="1109"/>
      <c r="BAM41" s="1109"/>
      <c r="BAN41" s="1111"/>
      <c r="BAO41" s="1112">
        <f t="shared" si="2537"/>
        <v>0</v>
      </c>
      <c r="BAP41" s="1126"/>
      <c r="BAQ41" s="1110"/>
      <c r="BAS41" s="1121"/>
      <c r="BAT41" s="1109"/>
      <c r="BAU41" s="1109"/>
      <c r="BAV41" s="1109"/>
      <c r="BAW41" s="1112">
        <f t="shared" si="2538"/>
        <v>0</v>
      </c>
      <c r="BAX41" s="1109"/>
      <c r="BAY41" s="1109"/>
      <c r="BAZ41" s="1109"/>
      <c r="BBA41" s="1109"/>
      <c r="BBB41" s="1109"/>
      <c r="BBC41" s="1111"/>
      <c r="BBD41" s="1112">
        <f t="shared" si="2539"/>
        <v>0</v>
      </c>
      <c r="BBE41" s="1126"/>
      <c r="BBF41" s="1110"/>
      <c r="BBH41" s="1121"/>
      <c r="BBI41" s="1109"/>
      <c r="BBJ41" s="1109"/>
      <c r="BBK41" s="1109"/>
      <c r="BBL41" s="1112">
        <f t="shared" si="2540"/>
        <v>0</v>
      </c>
      <c r="BBM41" s="1109"/>
      <c r="BBN41" s="1109"/>
      <c r="BBO41" s="1109"/>
      <c r="BBP41" s="1109"/>
      <c r="BBQ41" s="1109"/>
      <c r="BBR41" s="1111"/>
      <c r="BBS41" s="1112">
        <f t="shared" si="2541"/>
        <v>0</v>
      </c>
      <c r="BBT41" s="1126"/>
      <c r="BBU41" s="1110"/>
      <c r="BBW41" s="1121"/>
      <c r="BBX41" s="1109"/>
      <c r="BBY41" s="1109"/>
      <c r="BBZ41" s="1109"/>
      <c r="BCA41" s="1112">
        <f t="shared" si="2542"/>
        <v>0</v>
      </c>
      <c r="BCB41" s="1109"/>
      <c r="BCC41" s="1109"/>
      <c r="BCD41" s="1109"/>
      <c r="BCE41" s="1109"/>
      <c r="BCF41" s="1109"/>
      <c r="BCG41" s="1111"/>
      <c r="BCH41" s="1112">
        <f t="shared" si="2543"/>
        <v>0</v>
      </c>
      <c r="BCI41" s="1126"/>
      <c r="BCJ41" s="1110"/>
      <c r="BCL41" s="1121"/>
      <c r="BCM41" s="1109"/>
      <c r="BCN41" s="1109"/>
      <c r="BCO41" s="1109"/>
      <c r="BCP41" s="1112">
        <f t="shared" si="2544"/>
        <v>0</v>
      </c>
      <c r="BCQ41" s="1109"/>
      <c r="BCR41" s="1109"/>
      <c r="BCS41" s="1109"/>
      <c r="BCT41" s="1109"/>
      <c r="BCU41" s="1109"/>
      <c r="BCV41" s="1111"/>
      <c r="BCW41" s="1112">
        <f t="shared" si="2545"/>
        <v>0</v>
      </c>
      <c r="BCX41" s="1126"/>
      <c r="BCY41" s="1110"/>
      <c r="BDA41" s="1121"/>
      <c r="BDB41" s="1109"/>
      <c r="BDC41" s="1109"/>
      <c r="BDD41" s="1109"/>
      <c r="BDE41" s="1112">
        <f t="shared" si="2546"/>
        <v>0</v>
      </c>
      <c r="BDF41" s="1109"/>
      <c r="BDG41" s="1109"/>
      <c r="BDH41" s="1109"/>
      <c r="BDI41" s="1109"/>
      <c r="BDJ41" s="1109"/>
      <c r="BDK41" s="1111"/>
      <c r="BDL41" s="1112">
        <f t="shared" si="2547"/>
        <v>0</v>
      </c>
      <c r="BDM41" s="1126"/>
      <c r="BDN41" s="1110"/>
      <c r="BDP41" s="1121"/>
      <c r="BDQ41" s="1109"/>
      <c r="BDR41" s="1109"/>
      <c r="BDS41" s="1109"/>
      <c r="BDT41" s="1112">
        <f t="shared" si="2548"/>
        <v>0</v>
      </c>
      <c r="BDU41" s="1109"/>
      <c r="BDV41" s="1109"/>
      <c r="BDW41" s="1109"/>
      <c r="BDX41" s="1109"/>
      <c r="BDY41" s="1109"/>
      <c r="BDZ41" s="1111"/>
      <c r="BEA41" s="1112">
        <f t="shared" si="2549"/>
        <v>0</v>
      </c>
      <c r="BEB41" s="1126"/>
      <c r="BEC41" s="1110"/>
      <c r="BEE41" s="1121"/>
      <c r="BEF41" s="1109"/>
      <c r="BEG41" s="1109"/>
      <c r="BEH41" s="1109"/>
      <c r="BEI41" s="1112">
        <f t="shared" si="2550"/>
        <v>0</v>
      </c>
      <c r="BEJ41" s="1109"/>
      <c r="BEK41" s="1109"/>
      <c r="BEL41" s="1109"/>
      <c r="BEM41" s="1109"/>
      <c r="BEN41" s="1109"/>
      <c r="BEO41" s="1111"/>
      <c r="BEP41" s="1112">
        <f t="shared" si="2551"/>
        <v>0</v>
      </c>
      <c r="BEQ41" s="1126"/>
      <c r="BER41" s="1110"/>
      <c r="BET41" s="1121"/>
      <c r="BEU41" s="1109"/>
      <c r="BEV41" s="1109"/>
      <c r="BEW41" s="1109"/>
      <c r="BEX41" s="1112">
        <f t="shared" si="2552"/>
        <v>0</v>
      </c>
      <c r="BEY41" s="1109"/>
      <c r="BEZ41" s="1109"/>
      <c r="BFA41" s="1109"/>
      <c r="BFB41" s="1109"/>
      <c r="BFC41" s="1109"/>
      <c r="BFD41" s="1111"/>
      <c r="BFE41" s="1112">
        <f t="shared" si="2553"/>
        <v>0</v>
      </c>
      <c r="BFF41" s="1126"/>
      <c r="BFG41" s="1110"/>
      <c r="BFI41" s="1121"/>
      <c r="BFJ41" s="1109"/>
      <c r="BFK41" s="1109"/>
      <c r="BFL41" s="1109"/>
      <c r="BFM41" s="1112">
        <f t="shared" si="2554"/>
        <v>0</v>
      </c>
      <c r="BFN41" s="1109"/>
      <c r="BFO41" s="1109"/>
      <c r="BFP41" s="1109"/>
      <c r="BFQ41" s="1109"/>
      <c r="BFR41" s="1109"/>
      <c r="BFS41" s="1111"/>
      <c r="BFT41" s="1112">
        <f t="shared" si="2555"/>
        <v>0</v>
      </c>
      <c r="BFU41" s="1126"/>
      <c r="BFV41" s="1110"/>
      <c r="BFX41" s="1121"/>
      <c r="BFY41" s="1109"/>
      <c r="BFZ41" s="1109"/>
      <c r="BGA41" s="1109"/>
      <c r="BGB41" s="1112">
        <f t="shared" si="2556"/>
        <v>0</v>
      </c>
      <c r="BGC41" s="1109"/>
      <c r="BGD41" s="1109"/>
      <c r="BGE41" s="1109"/>
      <c r="BGF41" s="1109"/>
      <c r="BGG41" s="1109"/>
      <c r="BGH41" s="1111"/>
      <c r="BGI41" s="1112">
        <f t="shared" si="2557"/>
        <v>0</v>
      </c>
      <c r="BGJ41" s="1126"/>
      <c r="BGK41" s="1110"/>
      <c r="BGM41" s="1121"/>
      <c r="BGN41" s="1109"/>
      <c r="BGO41" s="1109"/>
      <c r="BGP41" s="1109"/>
      <c r="BGQ41" s="1112">
        <f t="shared" si="2558"/>
        <v>0</v>
      </c>
      <c r="BGR41" s="1109"/>
      <c r="BGS41" s="1109"/>
      <c r="BGT41" s="1109"/>
      <c r="BGU41" s="1109"/>
      <c r="BGV41" s="1109"/>
      <c r="BGW41" s="1111"/>
      <c r="BGX41" s="1112">
        <f t="shared" si="2559"/>
        <v>0</v>
      </c>
      <c r="BGY41" s="1126"/>
      <c r="BGZ41" s="1110"/>
      <c r="BHB41" s="1121"/>
      <c r="BHC41" s="1109"/>
      <c r="BHD41" s="1109"/>
      <c r="BHE41" s="1109"/>
      <c r="BHF41" s="1112">
        <f t="shared" si="2560"/>
        <v>0</v>
      </c>
      <c r="BHG41" s="1109"/>
      <c r="BHH41" s="1109"/>
      <c r="BHI41" s="1109"/>
      <c r="BHJ41" s="1109"/>
      <c r="BHK41" s="1109"/>
      <c r="BHL41" s="1111"/>
      <c r="BHM41" s="1112">
        <f t="shared" si="2561"/>
        <v>0</v>
      </c>
      <c r="BHN41" s="1126"/>
      <c r="BHO41" s="1110"/>
      <c r="BHQ41" s="1121"/>
      <c r="BHR41" s="1109"/>
      <c r="BHS41" s="1109"/>
      <c r="BHT41" s="1109"/>
      <c r="BHU41" s="1112">
        <f t="shared" si="2562"/>
        <v>0</v>
      </c>
      <c r="BHV41" s="1109"/>
      <c r="BHW41" s="1109"/>
      <c r="BHX41" s="1109"/>
      <c r="BHY41" s="1109"/>
      <c r="BHZ41" s="1109"/>
      <c r="BIA41" s="1111"/>
      <c r="BIB41" s="1112">
        <f t="shared" si="2563"/>
        <v>0</v>
      </c>
      <c r="BIC41" s="1126"/>
      <c r="BID41" s="1110"/>
      <c r="BIF41" s="1121"/>
      <c r="BIG41" s="1109"/>
      <c r="BIH41" s="1109"/>
      <c r="BII41" s="1109"/>
      <c r="BIJ41" s="1112">
        <f t="shared" si="2564"/>
        <v>0</v>
      </c>
      <c r="BIK41" s="1109"/>
      <c r="BIL41" s="1109"/>
      <c r="BIM41" s="1109"/>
      <c r="BIN41" s="1109"/>
      <c r="BIO41" s="1109"/>
      <c r="BIP41" s="1111"/>
      <c r="BIQ41" s="1112">
        <f t="shared" si="2565"/>
        <v>0</v>
      </c>
      <c r="BIR41" s="1126"/>
      <c r="BIS41" s="1110"/>
      <c r="BIU41" s="1121"/>
      <c r="BIV41" s="1109"/>
      <c r="BIW41" s="1109"/>
      <c r="BIX41" s="1109"/>
      <c r="BIY41" s="1112">
        <f t="shared" si="2566"/>
        <v>0</v>
      </c>
      <c r="BIZ41" s="1109"/>
      <c r="BJA41" s="1109"/>
      <c r="BJB41" s="1109"/>
      <c r="BJC41" s="1109"/>
      <c r="BJD41" s="1109"/>
      <c r="BJE41" s="1111"/>
      <c r="BJF41" s="1112">
        <f t="shared" si="2567"/>
        <v>0</v>
      </c>
      <c r="BJG41" s="1126"/>
      <c r="BJH41" s="1110"/>
      <c r="BJJ41" s="1121"/>
      <c r="BJK41" s="1109"/>
      <c r="BJL41" s="1109"/>
      <c r="BJM41" s="1109"/>
      <c r="BJN41" s="1112">
        <f t="shared" si="2568"/>
        <v>0</v>
      </c>
      <c r="BJO41" s="1109"/>
      <c r="BJP41" s="1109"/>
      <c r="BJQ41" s="1109"/>
      <c r="BJR41" s="1109"/>
      <c r="BJS41" s="1109"/>
      <c r="BJT41" s="1111"/>
      <c r="BJU41" s="1112">
        <f t="shared" si="2569"/>
        <v>0</v>
      </c>
      <c r="BJV41" s="1126"/>
      <c r="BJW41" s="1110"/>
      <c r="BJY41" s="1121"/>
      <c r="BJZ41" s="1109"/>
      <c r="BKA41" s="1109"/>
      <c r="BKB41" s="1109"/>
      <c r="BKC41" s="1112">
        <f t="shared" si="2570"/>
        <v>0</v>
      </c>
      <c r="BKD41" s="1109"/>
      <c r="BKE41" s="1109"/>
      <c r="BKF41" s="1109"/>
      <c r="BKG41" s="1109"/>
      <c r="BKH41" s="1109"/>
      <c r="BKI41" s="1111"/>
      <c r="BKJ41" s="1112">
        <f t="shared" si="2571"/>
        <v>0</v>
      </c>
      <c r="BKK41" s="1126"/>
      <c r="BKL41" s="1110"/>
      <c r="BKN41" s="1121"/>
      <c r="BKO41" s="1109"/>
      <c r="BKP41" s="1109"/>
      <c r="BKQ41" s="1109"/>
      <c r="BKR41" s="1112">
        <f t="shared" si="2572"/>
        <v>0</v>
      </c>
      <c r="BKS41" s="1109"/>
      <c r="BKT41" s="1109"/>
      <c r="BKU41" s="1109"/>
      <c r="BKV41" s="1109"/>
      <c r="BKW41" s="1109"/>
      <c r="BKX41" s="1111"/>
      <c r="BKY41" s="1112">
        <f t="shared" si="2573"/>
        <v>0</v>
      </c>
      <c r="BKZ41" s="1126"/>
      <c r="BLA41" s="1110"/>
      <c r="BLC41" s="1121"/>
      <c r="BLD41" s="1109"/>
      <c r="BLE41" s="1109"/>
      <c r="BLF41" s="1109"/>
      <c r="BLG41" s="1112">
        <f t="shared" si="2574"/>
        <v>0</v>
      </c>
      <c r="BLH41" s="1109"/>
      <c r="BLI41" s="1109"/>
      <c r="BLJ41" s="1109"/>
      <c r="BLK41" s="1109"/>
      <c r="BLL41" s="1109"/>
      <c r="BLM41" s="1111"/>
      <c r="BLN41" s="1112">
        <f t="shared" si="2575"/>
        <v>0</v>
      </c>
      <c r="BLO41" s="1126"/>
      <c r="BLP41" s="1110"/>
      <c r="BLR41" s="1121"/>
      <c r="BLS41" s="1109"/>
      <c r="BLT41" s="1109"/>
      <c r="BLU41" s="1109"/>
      <c r="BLV41" s="1112">
        <f t="shared" si="2576"/>
        <v>0</v>
      </c>
      <c r="BLW41" s="1109"/>
      <c r="BLX41" s="1109"/>
      <c r="BLY41" s="1109"/>
      <c r="BLZ41" s="1109"/>
      <c r="BMA41" s="1109"/>
      <c r="BMB41" s="1111"/>
      <c r="BMC41" s="1112">
        <f t="shared" si="2577"/>
        <v>0</v>
      </c>
      <c r="BMD41" s="1126"/>
      <c r="BME41" s="1110"/>
      <c r="BMG41" s="1121"/>
      <c r="BMH41" s="1109"/>
      <c r="BMI41" s="1109"/>
      <c r="BMJ41" s="1109"/>
      <c r="BMK41" s="1112">
        <f t="shared" si="2578"/>
        <v>0</v>
      </c>
      <c r="BML41" s="1109"/>
      <c r="BMM41" s="1109"/>
      <c r="BMN41" s="1109"/>
      <c r="BMO41" s="1109"/>
      <c r="BMP41" s="1109"/>
      <c r="BMQ41" s="1111"/>
      <c r="BMR41" s="1112">
        <f t="shared" si="2579"/>
        <v>0</v>
      </c>
      <c r="BMS41" s="1126"/>
      <c r="BMT41" s="1110"/>
      <c r="BMV41" s="1121"/>
      <c r="BMW41" s="1109"/>
      <c r="BMX41" s="1109"/>
      <c r="BMY41" s="1109"/>
      <c r="BMZ41" s="1112">
        <f t="shared" si="2580"/>
        <v>0</v>
      </c>
      <c r="BNA41" s="1109"/>
      <c r="BNB41" s="1109"/>
      <c r="BNC41" s="1109"/>
      <c r="BND41" s="1109"/>
      <c r="BNE41" s="1109"/>
      <c r="BNF41" s="1111"/>
      <c r="BNG41" s="1112">
        <f t="shared" si="2581"/>
        <v>0</v>
      </c>
      <c r="BNH41" s="1126"/>
      <c r="BNI41" s="1110"/>
      <c r="BNK41" s="1121"/>
      <c r="BNL41" s="1109"/>
      <c r="BNM41" s="1109"/>
      <c r="BNN41" s="1109"/>
      <c r="BNO41" s="1112">
        <f t="shared" si="2582"/>
        <v>0</v>
      </c>
      <c r="BNP41" s="1109"/>
      <c r="BNQ41" s="1109"/>
      <c r="BNR41" s="1109"/>
      <c r="BNS41" s="1109"/>
      <c r="BNT41" s="1109"/>
      <c r="BNU41" s="1111"/>
      <c r="BNV41" s="1112">
        <f t="shared" si="2583"/>
        <v>0</v>
      </c>
      <c r="BNW41" s="1126"/>
      <c r="BNX41" s="1110"/>
      <c r="BNZ41" s="1121"/>
      <c r="BOA41" s="1109"/>
      <c r="BOB41" s="1109"/>
      <c r="BOC41" s="1109"/>
      <c r="BOD41" s="1112">
        <f t="shared" si="2584"/>
        <v>0</v>
      </c>
      <c r="BOE41" s="1109"/>
      <c r="BOF41" s="1109"/>
      <c r="BOG41" s="1109"/>
      <c r="BOH41" s="1109"/>
      <c r="BOI41" s="1109"/>
      <c r="BOJ41" s="1111"/>
      <c r="BOK41" s="1112">
        <f t="shared" si="2585"/>
        <v>0</v>
      </c>
      <c r="BOL41" s="1126"/>
      <c r="BOM41" s="1110"/>
      <c r="BOO41" s="1121"/>
      <c r="BOP41" s="1109"/>
      <c r="BOQ41" s="1109"/>
      <c r="BOR41" s="1109"/>
      <c r="BOS41" s="1112">
        <f t="shared" si="2586"/>
        <v>0</v>
      </c>
      <c r="BOT41" s="1109"/>
      <c r="BOU41" s="1109"/>
      <c r="BOV41" s="1109"/>
      <c r="BOW41" s="1109"/>
      <c r="BOX41" s="1109"/>
      <c r="BOY41" s="1111"/>
      <c r="BOZ41" s="1112">
        <f t="shared" si="2587"/>
        <v>0</v>
      </c>
      <c r="BPA41" s="1126"/>
      <c r="BPB41" s="1110"/>
      <c r="BPD41" s="1121"/>
      <c r="BPE41" s="1109"/>
      <c r="BPF41" s="1109"/>
      <c r="BPG41" s="1109"/>
      <c r="BPH41" s="1112">
        <f t="shared" si="2588"/>
        <v>0</v>
      </c>
      <c r="BPI41" s="1109"/>
      <c r="BPJ41" s="1109"/>
      <c r="BPK41" s="1109"/>
      <c r="BPL41" s="1109"/>
      <c r="BPM41" s="1109"/>
      <c r="BPN41" s="1111"/>
      <c r="BPO41" s="1112">
        <f t="shared" si="2589"/>
        <v>0</v>
      </c>
      <c r="BPP41" s="1126"/>
      <c r="BPQ41" s="1110"/>
      <c r="BPS41" s="1121"/>
      <c r="BPT41" s="1109"/>
      <c r="BPU41" s="1109"/>
      <c r="BPV41" s="1109"/>
      <c r="BPW41" s="1112">
        <f t="shared" si="2590"/>
        <v>0</v>
      </c>
      <c r="BPX41" s="1109"/>
      <c r="BPY41" s="1109"/>
      <c r="BPZ41" s="1109"/>
      <c r="BQA41" s="1109"/>
      <c r="BQB41" s="1109"/>
      <c r="BQC41" s="1111"/>
      <c r="BQD41" s="1112">
        <f t="shared" si="2591"/>
        <v>0</v>
      </c>
      <c r="BQE41" s="1126"/>
      <c r="BQF41" s="1110"/>
      <c r="BQH41" s="1121"/>
      <c r="BQI41" s="1109"/>
      <c r="BQJ41" s="1109"/>
      <c r="BQK41" s="1109"/>
      <c r="BQL41" s="1112">
        <f t="shared" si="2592"/>
        <v>0</v>
      </c>
      <c r="BQM41" s="1109"/>
      <c r="BQN41" s="1109"/>
      <c r="BQO41" s="1109"/>
      <c r="BQP41" s="1109"/>
      <c r="BQQ41" s="1109"/>
      <c r="BQR41" s="1111"/>
      <c r="BQS41" s="1112">
        <f t="shared" si="2593"/>
        <v>0</v>
      </c>
      <c r="BQT41" s="1126"/>
      <c r="BQU41" s="1110"/>
      <c r="BQW41" s="1121"/>
      <c r="BQX41" s="1109"/>
      <c r="BQY41" s="1109"/>
      <c r="BQZ41" s="1109"/>
      <c r="BRA41" s="1112">
        <f t="shared" si="2594"/>
        <v>0</v>
      </c>
      <c r="BRB41" s="1109"/>
      <c r="BRC41" s="1109"/>
      <c r="BRD41" s="1109"/>
      <c r="BRE41" s="1109"/>
      <c r="BRF41" s="1109"/>
      <c r="BRG41" s="1111"/>
      <c r="BRH41" s="1112">
        <f t="shared" si="2595"/>
        <v>0</v>
      </c>
      <c r="BRI41" s="1126"/>
      <c r="BRJ41" s="1110"/>
      <c r="BRL41" s="1121"/>
      <c r="BRM41" s="1109"/>
      <c r="BRN41" s="1109"/>
      <c r="BRO41" s="1109"/>
      <c r="BRP41" s="1112">
        <f t="shared" si="2596"/>
        <v>0</v>
      </c>
      <c r="BRQ41" s="1109"/>
      <c r="BRR41" s="1109"/>
      <c r="BRS41" s="1109"/>
      <c r="BRT41" s="1109"/>
      <c r="BRU41" s="1109"/>
      <c r="BRV41" s="1111"/>
      <c r="BRW41" s="1112">
        <f t="shared" si="2597"/>
        <v>0</v>
      </c>
      <c r="BRX41" s="1126"/>
      <c r="BRY41" s="1110"/>
      <c r="BSA41" s="1121"/>
      <c r="BSB41" s="1109"/>
      <c r="BSC41" s="1109"/>
      <c r="BSD41" s="1109"/>
      <c r="BSE41" s="1112">
        <f t="shared" si="2598"/>
        <v>0</v>
      </c>
      <c r="BSF41" s="1109"/>
      <c r="BSG41" s="1109"/>
      <c r="BSH41" s="1109"/>
      <c r="BSI41" s="1109"/>
      <c r="BSJ41" s="1109"/>
      <c r="BSK41" s="1111"/>
      <c r="BSL41" s="1112">
        <f t="shared" si="2599"/>
        <v>0</v>
      </c>
      <c r="BSM41" s="1126"/>
      <c r="BSN41" s="1110"/>
      <c r="BSP41" s="1121"/>
      <c r="BSQ41" s="1109"/>
      <c r="BSR41" s="1109"/>
      <c r="BSS41" s="1109"/>
      <c r="BST41" s="1112">
        <f t="shared" si="2600"/>
        <v>0</v>
      </c>
      <c r="BSU41" s="1109"/>
      <c r="BSV41" s="1109"/>
      <c r="BSW41" s="1109"/>
      <c r="BSX41" s="1109"/>
      <c r="BSY41" s="1109"/>
      <c r="BSZ41" s="1111"/>
      <c r="BTA41" s="1112">
        <f t="shared" si="2601"/>
        <v>0</v>
      </c>
      <c r="BTB41" s="1126"/>
      <c r="BTC41" s="1110"/>
      <c r="BTE41" s="1121"/>
      <c r="BTF41" s="1109"/>
      <c r="BTG41" s="1109"/>
      <c r="BTH41" s="1109"/>
      <c r="BTI41" s="1112">
        <f t="shared" si="2602"/>
        <v>0</v>
      </c>
      <c r="BTJ41" s="1109"/>
      <c r="BTK41" s="1109"/>
      <c r="BTL41" s="1109"/>
      <c r="BTM41" s="1109"/>
      <c r="BTN41" s="1109"/>
      <c r="BTO41" s="1111"/>
      <c r="BTP41" s="1112">
        <f t="shared" si="2603"/>
        <v>0</v>
      </c>
      <c r="BTQ41" s="1126"/>
      <c r="BTR41" s="1110"/>
      <c r="BTT41" s="1121"/>
      <c r="BTU41" s="1109"/>
      <c r="BTV41" s="1109"/>
      <c r="BTW41" s="1109"/>
      <c r="BTX41" s="1112">
        <f t="shared" si="2604"/>
        <v>0</v>
      </c>
      <c r="BTY41" s="1109"/>
      <c r="BTZ41" s="1109"/>
      <c r="BUA41" s="1109"/>
      <c r="BUB41" s="1109"/>
      <c r="BUC41" s="1109"/>
      <c r="BUD41" s="1111"/>
      <c r="BUE41" s="1112">
        <f t="shared" si="2605"/>
        <v>0</v>
      </c>
      <c r="BUF41" s="1126"/>
      <c r="BUG41" s="1110"/>
      <c r="BUI41" s="1121"/>
      <c r="BUJ41" s="1109"/>
      <c r="BUK41" s="1109"/>
      <c r="BUL41" s="1109"/>
      <c r="BUM41" s="1112">
        <f t="shared" si="2606"/>
        <v>0</v>
      </c>
      <c r="BUN41" s="1109"/>
      <c r="BUO41" s="1109"/>
      <c r="BUP41" s="1109"/>
      <c r="BUQ41" s="1109"/>
      <c r="BUR41" s="1109"/>
      <c r="BUS41" s="1111"/>
      <c r="BUT41" s="1112">
        <f t="shared" si="2607"/>
        <v>0</v>
      </c>
      <c r="BUU41" s="1126"/>
      <c r="BUV41" s="1110"/>
      <c r="BUX41" s="1121"/>
      <c r="BUY41" s="1109"/>
      <c r="BUZ41" s="1109"/>
      <c r="BVA41" s="1109"/>
      <c r="BVB41" s="1112">
        <f t="shared" si="2608"/>
        <v>0</v>
      </c>
      <c r="BVC41" s="1109"/>
      <c r="BVD41" s="1109"/>
      <c r="BVE41" s="1109"/>
      <c r="BVF41" s="1109"/>
      <c r="BVG41" s="1109"/>
      <c r="BVH41" s="1111"/>
      <c r="BVI41" s="1112">
        <f t="shared" si="2609"/>
        <v>0</v>
      </c>
      <c r="BVJ41" s="1126"/>
      <c r="BVK41" s="1110"/>
      <c r="BVM41" s="1121"/>
      <c r="BVN41" s="1109"/>
      <c r="BVO41" s="1109"/>
      <c r="BVP41" s="1109"/>
      <c r="BVQ41" s="1112">
        <f t="shared" si="2610"/>
        <v>0</v>
      </c>
      <c r="BVR41" s="1109"/>
      <c r="BVS41" s="1109"/>
      <c r="BVT41" s="1109"/>
      <c r="BVU41" s="1109"/>
      <c r="BVV41" s="1109"/>
      <c r="BVW41" s="1111"/>
      <c r="BVX41" s="1112">
        <f t="shared" si="2611"/>
        <v>0</v>
      </c>
      <c r="BVY41" s="1126"/>
      <c r="BVZ41" s="1110"/>
      <c r="BWB41" s="1121"/>
      <c r="BWC41" s="1109"/>
      <c r="BWD41" s="1109"/>
      <c r="BWE41" s="1109"/>
      <c r="BWF41" s="1112">
        <f t="shared" si="2612"/>
        <v>0</v>
      </c>
      <c r="BWG41" s="1109"/>
      <c r="BWH41" s="1109"/>
      <c r="BWI41" s="1109"/>
      <c r="BWJ41" s="1109"/>
      <c r="BWK41" s="1109"/>
      <c r="BWL41" s="1111"/>
      <c r="BWM41" s="1112">
        <f t="shared" si="2613"/>
        <v>0</v>
      </c>
      <c r="BWN41" s="1126"/>
      <c r="BWO41" s="1110"/>
    </row>
    <row r="42" spans="2:1965" ht="15" customHeight="1" x14ac:dyDescent="0.2">
      <c r="B42" s="1114" t="s">
        <v>794</v>
      </c>
      <c r="C42" s="1109"/>
      <c r="D42" s="1109"/>
      <c r="E42" s="1109"/>
      <c r="F42" s="1109"/>
      <c r="G42" s="1112">
        <f t="shared" si="2352"/>
        <v>0</v>
      </c>
      <c r="H42" s="1109"/>
      <c r="I42" s="1109"/>
      <c r="J42" s="1109"/>
      <c r="K42" s="1109"/>
      <c r="L42" s="1109"/>
      <c r="M42" s="1111"/>
      <c r="N42" s="1112">
        <f t="shared" si="2353"/>
        <v>0</v>
      </c>
      <c r="O42" s="1126"/>
      <c r="P42" s="1110"/>
      <c r="Q42" s="1109"/>
      <c r="R42" s="1109"/>
      <c r="S42" s="1109"/>
      <c r="T42" s="1109"/>
      <c r="U42" s="1112">
        <f t="shared" si="2354"/>
        <v>0</v>
      </c>
      <c r="V42" s="1109"/>
      <c r="W42" s="1109"/>
      <c r="X42" s="1109"/>
      <c r="Y42" s="1109"/>
      <c r="Z42" s="1109"/>
      <c r="AA42" s="1111"/>
      <c r="AB42" s="1112">
        <f t="shared" si="2355"/>
        <v>0</v>
      </c>
      <c r="AC42" s="1126"/>
      <c r="AD42" s="1110"/>
      <c r="AF42" s="1121"/>
      <c r="AG42" s="1109"/>
      <c r="AH42" s="1109"/>
      <c r="AI42" s="1109"/>
      <c r="AJ42" s="1112">
        <f t="shared" si="2356"/>
        <v>0</v>
      </c>
      <c r="AK42" s="1109"/>
      <c r="AL42" s="1109"/>
      <c r="AM42" s="1109"/>
      <c r="AN42" s="1109"/>
      <c r="AO42" s="1109"/>
      <c r="AP42" s="1111"/>
      <c r="AQ42" s="1112">
        <f t="shared" si="2357"/>
        <v>0</v>
      </c>
      <c r="AR42" s="1126"/>
      <c r="AS42" s="1110"/>
      <c r="AU42" s="1121"/>
      <c r="AV42" s="1109"/>
      <c r="AW42" s="1109"/>
      <c r="AX42" s="1109"/>
      <c r="AY42" s="1112">
        <f t="shared" si="2358"/>
        <v>0</v>
      </c>
      <c r="AZ42" s="1109"/>
      <c r="BA42" s="1109"/>
      <c r="BB42" s="1109"/>
      <c r="BC42" s="1109"/>
      <c r="BD42" s="1109"/>
      <c r="BE42" s="1111"/>
      <c r="BF42" s="1112">
        <f t="shared" si="2359"/>
        <v>0</v>
      </c>
      <c r="BG42" s="1126"/>
      <c r="BH42" s="1110"/>
      <c r="BJ42" s="1121"/>
      <c r="BK42" s="1109"/>
      <c r="BL42" s="1109"/>
      <c r="BM42" s="1109"/>
      <c r="BN42" s="1112">
        <f t="shared" si="2360"/>
        <v>0</v>
      </c>
      <c r="BO42" s="1109"/>
      <c r="BP42" s="1109"/>
      <c r="BQ42" s="1109"/>
      <c r="BR42" s="1109"/>
      <c r="BS42" s="1109"/>
      <c r="BT42" s="1111"/>
      <c r="BU42" s="1112">
        <f t="shared" si="2361"/>
        <v>0</v>
      </c>
      <c r="BV42" s="1126"/>
      <c r="BW42" s="1110"/>
      <c r="BY42" s="1121"/>
      <c r="BZ42" s="1109"/>
      <c r="CA42" s="1109"/>
      <c r="CB42" s="1109"/>
      <c r="CC42" s="1112">
        <f t="shared" si="2362"/>
        <v>0</v>
      </c>
      <c r="CD42" s="1109"/>
      <c r="CE42" s="1109"/>
      <c r="CF42" s="1109"/>
      <c r="CG42" s="1109"/>
      <c r="CH42" s="1109"/>
      <c r="CI42" s="1111"/>
      <c r="CJ42" s="1112">
        <f t="shared" si="2363"/>
        <v>0</v>
      </c>
      <c r="CK42" s="1126"/>
      <c r="CL42" s="1110"/>
      <c r="CN42" s="1121"/>
      <c r="CO42" s="1109"/>
      <c r="CP42" s="1109"/>
      <c r="CQ42" s="1109"/>
      <c r="CR42" s="1112">
        <f t="shared" si="2364"/>
        <v>0</v>
      </c>
      <c r="CS42" s="1109"/>
      <c r="CT42" s="1109"/>
      <c r="CU42" s="1109"/>
      <c r="CV42" s="1109"/>
      <c r="CW42" s="1109"/>
      <c r="CX42" s="1111"/>
      <c r="CY42" s="1112">
        <f t="shared" si="2365"/>
        <v>0</v>
      </c>
      <c r="CZ42" s="1126"/>
      <c r="DA42" s="1110"/>
      <c r="DC42" s="1121"/>
      <c r="DD42" s="1109"/>
      <c r="DE42" s="1109"/>
      <c r="DF42" s="1109"/>
      <c r="DG42" s="1112">
        <f t="shared" si="2366"/>
        <v>0</v>
      </c>
      <c r="DH42" s="1109"/>
      <c r="DI42" s="1109"/>
      <c r="DJ42" s="1109"/>
      <c r="DK42" s="1109"/>
      <c r="DL42" s="1109"/>
      <c r="DM42" s="1111"/>
      <c r="DN42" s="1112">
        <f t="shared" si="2367"/>
        <v>0</v>
      </c>
      <c r="DO42" s="1126"/>
      <c r="DP42" s="1110"/>
      <c r="DR42" s="1121"/>
      <c r="DS42" s="1109"/>
      <c r="DT42" s="1109"/>
      <c r="DU42" s="1109"/>
      <c r="DV42" s="1112">
        <f t="shared" si="2368"/>
        <v>0</v>
      </c>
      <c r="DW42" s="1109"/>
      <c r="DX42" s="1109"/>
      <c r="DY42" s="1109"/>
      <c r="DZ42" s="1109"/>
      <c r="EA42" s="1109"/>
      <c r="EB42" s="1111"/>
      <c r="EC42" s="1112">
        <f t="shared" si="2369"/>
        <v>0</v>
      </c>
      <c r="ED42" s="1126"/>
      <c r="EE42" s="1110"/>
      <c r="EG42" s="1121"/>
      <c r="EH42" s="1109"/>
      <c r="EI42" s="1109"/>
      <c r="EJ42" s="1109"/>
      <c r="EK42" s="1112">
        <f t="shared" si="2370"/>
        <v>0</v>
      </c>
      <c r="EL42" s="1109"/>
      <c r="EM42" s="1109"/>
      <c r="EN42" s="1109"/>
      <c r="EO42" s="1109"/>
      <c r="EP42" s="1109"/>
      <c r="EQ42" s="1111"/>
      <c r="ER42" s="1112">
        <f t="shared" si="2371"/>
        <v>0</v>
      </c>
      <c r="ES42" s="1126"/>
      <c r="ET42" s="1110"/>
      <c r="EV42" s="1121"/>
      <c r="EW42" s="1109"/>
      <c r="EX42" s="1109"/>
      <c r="EY42" s="1109"/>
      <c r="EZ42" s="1112">
        <f t="shared" si="2372"/>
        <v>0</v>
      </c>
      <c r="FA42" s="1109"/>
      <c r="FB42" s="1109"/>
      <c r="FC42" s="1109"/>
      <c r="FD42" s="1109"/>
      <c r="FE42" s="1109"/>
      <c r="FF42" s="1111"/>
      <c r="FG42" s="1112">
        <f t="shared" si="2373"/>
        <v>0</v>
      </c>
      <c r="FH42" s="1126"/>
      <c r="FI42" s="1110"/>
      <c r="FK42" s="1121"/>
      <c r="FL42" s="1109"/>
      <c r="FM42" s="1109"/>
      <c r="FN42" s="1109"/>
      <c r="FO42" s="1112">
        <f t="shared" si="2374"/>
        <v>0</v>
      </c>
      <c r="FP42" s="1109"/>
      <c r="FQ42" s="1109"/>
      <c r="FR42" s="1109"/>
      <c r="FS42" s="1109"/>
      <c r="FT42" s="1109"/>
      <c r="FU42" s="1111"/>
      <c r="FV42" s="1112">
        <f t="shared" si="2375"/>
        <v>0</v>
      </c>
      <c r="FW42" s="1126"/>
      <c r="FX42" s="1110"/>
      <c r="FZ42" s="1121"/>
      <c r="GA42" s="1109"/>
      <c r="GB42" s="1109"/>
      <c r="GC42" s="1109"/>
      <c r="GD42" s="1112">
        <f t="shared" si="2376"/>
        <v>0</v>
      </c>
      <c r="GE42" s="1109"/>
      <c r="GF42" s="1109"/>
      <c r="GG42" s="1109"/>
      <c r="GH42" s="1109"/>
      <c r="GI42" s="1109"/>
      <c r="GJ42" s="1111"/>
      <c r="GK42" s="1112">
        <f t="shared" si="2377"/>
        <v>0</v>
      </c>
      <c r="GL42" s="1126"/>
      <c r="GM42" s="1110"/>
      <c r="GO42" s="1121"/>
      <c r="GP42" s="1109"/>
      <c r="GQ42" s="1109"/>
      <c r="GR42" s="1109"/>
      <c r="GS42" s="1112">
        <f t="shared" si="2378"/>
        <v>0</v>
      </c>
      <c r="GT42" s="1109"/>
      <c r="GU42" s="1109"/>
      <c r="GV42" s="1109"/>
      <c r="GW42" s="1109"/>
      <c r="GX42" s="1109"/>
      <c r="GY42" s="1111"/>
      <c r="GZ42" s="1112">
        <f t="shared" si="2379"/>
        <v>0</v>
      </c>
      <c r="HA42" s="1126"/>
      <c r="HB42" s="1110"/>
      <c r="HD42" s="1121"/>
      <c r="HE42" s="1109"/>
      <c r="HF42" s="1109"/>
      <c r="HG42" s="1109"/>
      <c r="HH42" s="1112">
        <f t="shared" si="2380"/>
        <v>0</v>
      </c>
      <c r="HI42" s="1109"/>
      <c r="HJ42" s="1109"/>
      <c r="HK42" s="1109"/>
      <c r="HL42" s="1109"/>
      <c r="HM42" s="1109"/>
      <c r="HN42" s="1111"/>
      <c r="HO42" s="1112">
        <f t="shared" si="2381"/>
        <v>0</v>
      </c>
      <c r="HP42" s="1126"/>
      <c r="HQ42" s="1110"/>
      <c r="HS42" s="1121"/>
      <c r="HT42" s="1109"/>
      <c r="HU42" s="1109"/>
      <c r="HV42" s="1109"/>
      <c r="HW42" s="1112">
        <f t="shared" si="2382"/>
        <v>0</v>
      </c>
      <c r="HX42" s="1109"/>
      <c r="HY42" s="1109"/>
      <c r="HZ42" s="1109"/>
      <c r="IA42" s="1109"/>
      <c r="IB42" s="1109"/>
      <c r="IC42" s="1111"/>
      <c r="ID42" s="1112">
        <f t="shared" si="2383"/>
        <v>0</v>
      </c>
      <c r="IE42" s="1126"/>
      <c r="IF42" s="1110"/>
      <c r="IH42" s="1121"/>
      <c r="II42" s="1109"/>
      <c r="IJ42" s="1109"/>
      <c r="IK42" s="1109"/>
      <c r="IL42" s="1112">
        <f t="shared" si="2384"/>
        <v>0</v>
      </c>
      <c r="IM42" s="1109"/>
      <c r="IN42" s="1109"/>
      <c r="IO42" s="1109"/>
      <c r="IP42" s="1109"/>
      <c r="IQ42" s="1109"/>
      <c r="IR42" s="1111"/>
      <c r="IS42" s="1112">
        <f t="shared" si="2385"/>
        <v>0</v>
      </c>
      <c r="IT42" s="1126"/>
      <c r="IU42" s="1110"/>
      <c r="IW42" s="1121"/>
      <c r="IX42" s="1109"/>
      <c r="IY42" s="1109"/>
      <c r="IZ42" s="1109"/>
      <c r="JA42" s="1112">
        <f t="shared" si="2386"/>
        <v>0</v>
      </c>
      <c r="JB42" s="1109"/>
      <c r="JC42" s="1109"/>
      <c r="JD42" s="1109"/>
      <c r="JE42" s="1109"/>
      <c r="JF42" s="1109"/>
      <c r="JG42" s="1111"/>
      <c r="JH42" s="1112">
        <f t="shared" si="2387"/>
        <v>0</v>
      </c>
      <c r="JI42" s="1126"/>
      <c r="JJ42" s="1110"/>
      <c r="JL42" s="1121"/>
      <c r="JM42" s="1109"/>
      <c r="JN42" s="1109"/>
      <c r="JO42" s="1109"/>
      <c r="JP42" s="1112">
        <f t="shared" si="2388"/>
        <v>0</v>
      </c>
      <c r="JQ42" s="1109"/>
      <c r="JR42" s="1109"/>
      <c r="JS42" s="1109"/>
      <c r="JT42" s="1109"/>
      <c r="JU42" s="1109"/>
      <c r="JV42" s="1111"/>
      <c r="JW42" s="1112">
        <f t="shared" si="2389"/>
        <v>0</v>
      </c>
      <c r="JX42" s="1126"/>
      <c r="JY42" s="1110"/>
      <c r="KA42" s="1121"/>
      <c r="KB42" s="1109"/>
      <c r="KC42" s="1109"/>
      <c r="KD42" s="1109"/>
      <c r="KE42" s="1112">
        <f t="shared" si="2390"/>
        <v>0</v>
      </c>
      <c r="KF42" s="1109"/>
      <c r="KG42" s="1109"/>
      <c r="KH42" s="1109"/>
      <c r="KI42" s="1109"/>
      <c r="KJ42" s="1109"/>
      <c r="KK42" s="1111"/>
      <c r="KL42" s="1112">
        <f t="shared" si="2391"/>
        <v>0</v>
      </c>
      <c r="KM42" s="1126"/>
      <c r="KN42" s="1110"/>
      <c r="KP42" s="1121"/>
      <c r="KQ42" s="1109"/>
      <c r="KR42" s="1109"/>
      <c r="KS42" s="1109"/>
      <c r="KT42" s="1112">
        <f t="shared" si="2392"/>
        <v>0</v>
      </c>
      <c r="KU42" s="1109"/>
      <c r="KV42" s="1109"/>
      <c r="KW42" s="1109"/>
      <c r="KX42" s="1109"/>
      <c r="KY42" s="1109"/>
      <c r="KZ42" s="1111"/>
      <c r="LA42" s="1112">
        <f t="shared" si="2393"/>
        <v>0</v>
      </c>
      <c r="LB42" s="1126"/>
      <c r="LC42" s="1110"/>
      <c r="LE42" s="1121"/>
      <c r="LF42" s="1109"/>
      <c r="LG42" s="1109"/>
      <c r="LH42" s="1109"/>
      <c r="LI42" s="1112">
        <f t="shared" si="2394"/>
        <v>0</v>
      </c>
      <c r="LJ42" s="1109"/>
      <c r="LK42" s="1109"/>
      <c r="LL42" s="1109"/>
      <c r="LM42" s="1109"/>
      <c r="LN42" s="1109"/>
      <c r="LO42" s="1111"/>
      <c r="LP42" s="1112">
        <f t="shared" si="2395"/>
        <v>0</v>
      </c>
      <c r="LQ42" s="1126"/>
      <c r="LR42" s="1110"/>
      <c r="LT42" s="1121"/>
      <c r="LU42" s="1109"/>
      <c r="LV42" s="1109"/>
      <c r="LW42" s="1109"/>
      <c r="LX42" s="1112">
        <f t="shared" si="2396"/>
        <v>0</v>
      </c>
      <c r="LY42" s="1109"/>
      <c r="LZ42" s="1109"/>
      <c r="MA42" s="1109"/>
      <c r="MB42" s="1109"/>
      <c r="MC42" s="1109"/>
      <c r="MD42" s="1111"/>
      <c r="ME42" s="1112">
        <f t="shared" si="2397"/>
        <v>0</v>
      </c>
      <c r="MF42" s="1126"/>
      <c r="MG42" s="1110"/>
      <c r="MI42" s="1121"/>
      <c r="MJ42" s="1109"/>
      <c r="MK42" s="1109"/>
      <c r="ML42" s="1109"/>
      <c r="MM42" s="1112">
        <f t="shared" si="2398"/>
        <v>0</v>
      </c>
      <c r="MN42" s="1109"/>
      <c r="MO42" s="1109"/>
      <c r="MP42" s="1109"/>
      <c r="MQ42" s="1109"/>
      <c r="MR42" s="1109"/>
      <c r="MS42" s="1111"/>
      <c r="MT42" s="1112">
        <f t="shared" si="2399"/>
        <v>0</v>
      </c>
      <c r="MU42" s="1126"/>
      <c r="MV42" s="1110"/>
      <c r="MX42" s="1121"/>
      <c r="MY42" s="1109"/>
      <c r="MZ42" s="1109"/>
      <c r="NA42" s="1109"/>
      <c r="NB42" s="1112">
        <f t="shared" si="2400"/>
        <v>0</v>
      </c>
      <c r="NC42" s="1109"/>
      <c r="ND42" s="1109"/>
      <c r="NE42" s="1109"/>
      <c r="NF42" s="1109"/>
      <c r="NG42" s="1109"/>
      <c r="NH42" s="1111"/>
      <c r="NI42" s="1112">
        <f t="shared" si="2401"/>
        <v>0</v>
      </c>
      <c r="NJ42" s="1126"/>
      <c r="NK42" s="1110"/>
      <c r="NM42" s="1121"/>
      <c r="NN42" s="1109"/>
      <c r="NO42" s="1109"/>
      <c r="NP42" s="1109"/>
      <c r="NQ42" s="1112">
        <f t="shared" si="2402"/>
        <v>0</v>
      </c>
      <c r="NR42" s="1109"/>
      <c r="NS42" s="1109"/>
      <c r="NT42" s="1109"/>
      <c r="NU42" s="1109"/>
      <c r="NV42" s="1109"/>
      <c r="NW42" s="1111"/>
      <c r="NX42" s="1112">
        <f t="shared" si="2403"/>
        <v>0</v>
      </c>
      <c r="NY42" s="1126"/>
      <c r="NZ42" s="1110"/>
      <c r="OB42" s="1121"/>
      <c r="OC42" s="1109"/>
      <c r="OD42" s="1109"/>
      <c r="OE42" s="1109"/>
      <c r="OF42" s="1112">
        <f t="shared" si="2404"/>
        <v>0</v>
      </c>
      <c r="OG42" s="1109"/>
      <c r="OH42" s="1109"/>
      <c r="OI42" s="1109"/>
      <c r="OJ42" s="1109"/>
      <c r="OK42" s="1109"/>
      <c r="OL42" s="1111"/>
      <c r="OM42" s="1112">
        <f t="shared" si="2405"/>
        <v>0</v>
      </c>
      <c r="ON42" s="1126"/>
      <c r="OO42" s="1110"/>
      <c r="OQ42" s="1121"/>
      <c r="OR42" s="1109"/>
      <c r="OS42" s="1109"/>
      <c r="OT42" s="1109"/>
      <c r="OU42" s="1112">
        <f t="shared" si="2406"/>
        <v>0</v>
      </c>
      <c r="OV42" s="1109"/>
      <c r="OW42" s="1109"/>
      <c r="OX42" s="1109"/>
      <c r="OY42" s="1109"/>
      <c r="OZ42" s="1109"/>
      <c r="PA42" s="1111"/>
      <c r="PB42" s="1112">
        <f t="shared" si="2407"/>
        <v>0</v>
      </c>
      <c r="PC42" s="1126"/>
      <c r="PD42" s="1110"/>
      <c r="PF42" s="1121"/>
      <c r="PG42" s="1109"/>
      <c r="PH42" s="1109"/>
      <c r="PI42" s="1109"/>
      <c r="PJ42" s="1112">
        <f t="shared" si="2408"/>
        <v>0</v>
      </c>
      <c r="PK42" s="1109"/>
      <c r="PL42" s="1109"/>
      <c r="PM42" s="1109"/>
      <c r="PN42" s="1109"/>
      <c r="PO42" s="1109"/>
      <c r="PP42" s="1111"/>
      <c r="PQ42" s="1112">
        <f t="shared" si="2409"/>
        <v>0</v>
      </c>
      <c r="PR42" s="1126"/>
      <c r="PS42" s="1110"/>
      <c r="PU42" s="1121"/>
      <c r="PV42" s="1109"/>
      <c r="PW42" s="1109"/>
      <c r="PX42" s="1109"/>
      <c r="PY42" s="1112">
        <f t="shared" si="2410"/>
        <v>0</v>
      </c>
      <c r="PZ42" s="1109"/>
      <c r="QA42" s="1109"/>
      <c r="QB42" s="1109"/>
      <c r="QC42" s="1109"/>
      <c r="QD42" s="1109"/>
      <c r="QE42" s="1111"/>
      <c r="QF42" s="1112">
        <f t="shared" si="2411"/>
        <v>0</v>
      </c>
      <c r="QG42" s="1126"/>
      <c r="QH42" s="1110"/>
      <c r="QJ42" s="1121"/>
      <c r="QK42" s="1109"/>
      <c r="QL42" s="1109"/>
      <c r="QM42" s="1109"/>
      <c r="QN42" s="1112">
        <f t="shared" si="2412"/>
        <v>0</v>
      </c>
      <c r="QO42" s="1109"/>
      <c r="QP42" s="1109"/>
      <c r="QQ42" s="1109"/>
      <c r="QR42" s="1109"/>
      <c r="QS42" s="1109"/>
      <c r="QT42" s="1111"/>
      <c r="QU42" s="1112">
        <f t="shared" si="2413"/>
        <v>0</v>
      </c>
      <c r="QV42" s="1126"/>
      <c r="QW42" s="1110"/>
      <c r="QY42" s="1121"/>
      <c r="QZ42" s="1109"/>
      <c r="RA42" s="1109"/>
      <c r="RB42" s="1109"/>
      <c r="RC42" s="1112">
        <f t="shared" si="2414"/>
        <v>0</v>
      </c>
      <c r="RD42" s="1109"/>
      <c r="RE42" s="1109"/>
      <c r="RF42" s="1109"/>
      <c r="RG42" s="1109"/>
      <c r="RH42" s="1109"/>
      <c r="RI42" s="1111"/>
      <c r="RJ42" s="1112">
        <f t="shared" si="2415"/>
        <v>0</v>
      </c>
      <c r="RK42" s="1126"/>
      <c r="RL42" s="1110"/>
      <c r="RN42" s="1121"/>
      <c r="RO42" s="1109"/>
      <c r="RP42" s="1109"/>
      <c r="RQ42" s="1109"/>
      <c r="RR42" s="1112">
        <f t="shared" si="2416"/>
        <v>0</v>
      </c>
      <c r="RS42" s="1109"/>
      <c r="RT42" s="1109"/>
      <c r="RU42" s="1109"/>
      <c r="RV42" s="1109"/>
      <c r="RW42" s="1109"/>
      <c r="RX42" s="1111"/>
      <c r="RY42" s="1112">
        <f t="shared" si="2417"/>
        <v>0</v>
      </c>
      <c r="RZ42" s="1126"/>
      <c r="SA42" s="1110"/>
      <c r="SC42" s="1121"/>
      <c r="SD42" s="1109"/>
      <c r="SE42" s="1109"/>
      <c r="SF42" s="1109"/>
      <c r="SG42" s="1112">
        <f t="shared" si="2418"/>
        <v>0</v>
      </c>
      <c r="SH42" s="1109"/>
      <c r="SI42" s="1109"/>
      <c r="SJ42" s="1109"/>
      <c r="SK42" s="1109"/>
      <c r="SL42" s="1109"/>
      <c r="SM42" s="1111"/>
      <c r="SN42" s="1112">
        <f t="shared" si="2419"/>
        <v>0</v>
      </c>
      <c r="SO42" s="1126"/>
      <c r="SP42" s="1110"/>
      <c r="SR42" s="1121"/>
      <c r="SS42" s="1109"/>
      <c r="ST42" s="1109"/>
      <c r="SU42" s="1109"/>
      <c r="SV42" s="1112">
        <f t="shared" si="2420"/>
        <v>0</v>
      </c>
      <c r="SW42" s="1109"/>
      <c r="SX42" s="1109"/>
      <c r="SY42" s="1109"/>
      <c r="SZ42" s="1109"/>
      <c r="TA42" s="1109"/>
      <c r="TB42" s="1111"/>
      <c r="TC42" s="1112">
        <f t="shared" si="2421"/>
        <v>0</v>
      </c>
      <c r="TD42" s="1126"/>
      <c r="TE42" s="1110"/>
      <c r="TG42" s="1121"/>
      <c r="TH42" s="1109"/>
      <c r="TI42" s="1109"/>
      <c r="TJ42" s="1109"/>
      <c r="TK42" s="1112">
        <f t="shared" si="2422"/>
        <v>0</v>
      </c>
      <c r="TL42" s="1109"/>
      <c r="TM42" s="1109"/>
      <c r="TN42" s="1109"/>
      <c r="TO42" s="1109"/>
      <c r="TP42" s="1109"/>
      <c r="TQ42" s="1111"/>
      <c r="TR42" s="1112">
        <f t="shared" si="2423"/>
        <v>0</v>
      </c>
      <c r="TS42" s="1126"/>
      <c r="TT42" s="1110"/>
      <c r="TV42" s="1121"/>
      <c r="TW42" s="1109"/>
      <c r="TX42" s="1109"/>
      <c r="TY42" s="1109"/>
      <c r="TZ42" s="1112">
        <f t="shared" si="2424"/>
        <v>0</v>
      </c>
      <c r="UA42" s="1109"/>
      <c r="UB42" s="1109"/>
      <c r="UC42" s="1109"/>
      <c r="UD42" s="1109"/>
      <c r="UE42" s="1109"/>
      <c r="UF42" s="1111"/>
      <c r="UG42" s="1112">
        <f t="shared" si="2425"/>
        <v>0</v>
      </c>
      <c r="UH42" s="1126"/>
      <c r="UI42" s="1110"/>
      <c r="UK42" s="1121"/>
      <c r="UL42" s="1109"/>
      <c r="UM42" s="1109"/>
      <c r="UN42" s="1109"/>
      <c r="UO42" s="1112">
        <f t="shared" si="2426"/>
        <v>0</v>
      </c>
      <c r="UP42" s="1109"/>
      <c r="UQ42" s="1109"/>
      <c r="UR42" s="1109"/>
      <c r="US42" s="1109"/>
      <c r="UT42" s="1109"/>
      <c r="UU42" s="1111"/>
      <c r="UV42" s="1112">
        <f t="shared" si="2427"/>
        <v>0</v>
      </c>
      <c r="UW42" s="1126"/>
      <c r="UX42" s="1110"/>
      <c r="UZ42" s="1121"/>
      <c r="VA42" s="1109"/>
      <c r="VB42" s="1109"/>
      <c r="VC42" s="1109"/>
      <c r="VD42" s="1112">
        <f t="shared" si="2428"/>
        <v>0</v>
      </c>
      <c r="VE42" s="1109"/>
      <c r="VF42" s="1109"/>
      <c r="VG42" s="1109"/>
      <c r="VH42" s="1109"/>
      <c r="VI42" s="1109"/>
      <c r="VJ42" s="1111"/>
      <c r="VK42" s="1112">
        <f t="shared" si="2429"/>
        <v>0</v>
      </c>
      <c r="VL42" s="1126"/>
      <c r="VM42" s="1110"/>
      <c r="VO42" s="1121"/>
      <c r="VP42" s="1109"/>
      <c r="VQ42" s="1109"/>
      <c r="VR42" s="1109"/>
      <c r="VS42" s="1112">
        <f t="shared" si="2430"/>
        <v>0</v>
      </c>
      <c r="VT42" s="1109"/>
      <c r="VU42" s="1109"/>
      <c r="VV42" s="1109"/>
      <c r="VW42" s="1109"/>
      <c r="VX42" s="1109"/>
      <c r="VY42" s="1111"/>
      <c r="VZ42" s="1112">
        <f t="shared" si="2431"/>
        <v>0</v>
      </c>
      <c r="WA42" s="1126"/>
      <c r="WB42" s="1110"/>
      <c r="WD42" s="1121"/>
      <c r="WE42" s="1109"/>
      <c r="WF42" s="1109"/>
      <c r="WG42" s="1109"/>
      <c r="WH42" s="1112">
        <f t="shared" si="2432"/>
        <v>0</v>
      </c>
      <c r="WI42" s="1109"/>
      <c r="WJ42" s="1109"/>
      <c r="WK42" s="1109"/>
      <c r="WL42" s="1109"/>
      <c r="WM42" s="1109"/>
      <c r="WN42" s="1111"/>
      <c r="WO42" s="1112">
        <f t="shared" si="2433"/>
        <v>0</v>
      </c>
      <c r="WP42" s="1126"/>
      <c r="WQ42" s="1110"/>
      <c r="WS42" s="1121"/>
      <c r="WT42" s="1109"/>
      <c r="WU42" s="1109"/>
      <c r="WV42" s="1109"/>
      <c r="WW42" s="1112">
        <f t="shared" si="2434"/>
        <v>0</v>
      </c>
      <c r="WX42" s="1109"/>
      <c r="WY42" s="1109"/>
      <c r="WZ42" s="1109"/>
      <c r="XA42" s="1109"/>
      <c r="XB42" s="1109"/>
      <c r="XC42" s="1111"/>
      <c r="XD42" s="1112">
        <f t="shared" si="2435"/>
        <v>0</v>
      </c>
      <c r="XE42" s="1126"/>
      <c r="XF42" s="1110"/>
      <c r="XH42" s="1121"/>
      <c r="XI42" s="1109"/>
      <c r="XJ42" s="1109"/>
      <c r="XK42" s="1109"/>
      <c r="XL42" s="1112">
        <f t="shared" si="2436"/>
        <v>0</v>
      </c>
      <c r="XM42" s="1109"/>
      <c r="XN42" s="1109"/>
      <c r="XO42" s="1109"/>
      <c r="XP42" s="1109"/>
      <c r="XQ42" s="1109"/>
      <c r="XR42" s="1111"/>
      <c r="XS42" s="1112">
        <f t="shared" si="2437"/>
        <v>0</v>
      </c>
      <c r="XT42" s="1126"/>
      <c r="XU42" s="1110"/>
      <c r="XW42" s="1121"/>
      <c r="XX42" s="1109"/>
      <c r="XY42" s="1109"/>
      <c r="XZ42" s="1109"/>
      <c r="YA42" s="1112">
        <f t="shared" si="2438"/>
        <v>0</v>
      </c>
      <c r="YB42" s="1109"/>
      <c r="YC42" s="1109"/>
      <c r="YD42" s="1109"/>
      <c r="YE42" s="1109"/>
      <c r="YF42" s="1109"/>
      <c r="YG42" s="1111"/>
      <c r="YH42" s="1112">
        <f t="shared" si="2439"/>
        <v>0</v>
      </c>
      <c r="YI42" s="1126"/>
      <c r="YJ42" s="1110"/>
      <c r="YL42" s="1121"/>
      <c r="YM42" s="1109"/>
      <c r="YN42" s="1109"/>
      <c r="YO42" s="1109"/>
      <c r="YP42" s="1112">
        <f t="shared" si="2440"/>
        <v>0</v>
      </c>
      <c r="YQ42" s="1109"/>
      <c r="YR42" s="1109"/>
      <c r="YS42" s="1109"/>
      <c r="YT42" s="1109"/>
      <c r="YU42" s="1109"/>
      <c r="YV42" s="1111"/>
      <c r="YW42" s="1112">
        <f t="shared" si="2441"/>
        <v>0</v>
      </c>
      <c r="YX42" s="1126"/>
      <c r="YY42" s="1110"/>
      <c r="ZA42" s="1121"/>
      <c r="ZB42" s="1109"/>
      <c r="ZC42" s="1109"/>
      <c r="ZD42" s="1109"/>
      <c r="ZE42" s="1112">
        <f t="shared" si="2442"/>
        <v>0</v>
      </c>
      <c r="ZF42" s="1109"/>
      <c r="ZG42" s="1109"/>
      <c r="ZH42" s="1109"/>
      <c r="ZI42" s="1109"/>
      <c r="ZJ42" s="1109"/>
      <c r="ZK42" s="1111"/>
      <c r="ZL42" s="1112">
        <f t="shared" si="2443"/>
        <v>0</v>
      </c>
      <c r="ZM42" s="1126"/>
      <c r="ZN42" s="1110"/>
      <c r="ZP42" s="1121"/>
      <c r="ZQ42" s="1109"/>
      <c r="ZR42" s="1109"/>
      <c r="ZS42" s="1109"/>
      <c r="ZT42" s="1112">
        <f t="shared" si="2444"/>
        <v>0</v>
      </c>
      <c r="ZU42" s="1109"/>
      <c r="ZV42" s="1109"/>
      <c r="ZW42" s="1109"/>
      <c r="ZX42" s="1109"/>
      <c r="ZY42" s="1109"/>
      <c r="ZZ42" s="1111"/>
      <c r="AAA42" s="1112">
        <f t="shared" si="2445"/>
        <v>0</v>
      </c>
      <c r="AAB42" s="1126"/>
      <c r="AAC42" s="1110"/>
      <c r="AAE42" s="1121"/>
      <c r="AAF42" s="1109"/>
      <c r="AAG42" s="1109"/>
      <c r="AAH42" s="1109"/>
      <c r="AAI42" s="1112">
        <f t="shared" si="2446"/>
        <v>0</v>
      </c>
      <c r="AAJ42" s="1109"/>
      <c r="AAK42" s="1109"/>
      <c r="AAL42" s="1109"/>
      <c r="AAM42" s="1109"/>
      <c r="AAN42" s="1109"/>
      <c r="AAO42" s="1111"/>
      <c r="AAP42" s="1112">
        <f t="shared" si="2447"/>
        <v>0</v>
      </c>
      <c r="AAQ42" s="1126"/>
      <c r="AAR42" s="1110"/>
      <c r="AAT42" s="1121"/>
      <c r="AAU42" s="1109"/>
      <c r="AAV42" s="1109"/>
      <c r="AAW42" s="1109"/>
      <c r="AAX42" s="1112">
        <f t="shared" si="2448"/>
        <v>0</v>
      </c>
      <c r="AAY42" s="1109"/>
      <c r="AAZ42" s="1109"/>
      <c r="ABA42" s="1109"/>
      <c r="ABB42" s="1109"/>
      <c r="ABC42" s="1109"/>
      <c r="ABD42" s="1111"/>
      <c r="ABE42" s="1112">
        <f t="shared" si="2449"/>
        <v>0</v>
      </c>
      <c r="ABF42" s="1126"/>
      <c r="ABG42" s="1110"/>
      <c r="ABI42" s="1121"/>
      <c r="ABJ42" s="1109"/>
      <c r="ABK42" s="1109"/>
      <c r="ABL42" s="1109"/>
      <c r="ABM42" s="1112">
        <f t="shared" si="2450"/>
        <v>0</v>
      </c>
      <c r="ABN42" s="1109"/>
      <c r="ABO42" s="1109"/>
      <c r="ABP42" s="1109"/>
      <c r="ABQ42" s="1109"/>
      <c r="ABR42" s="1109"/>
      <c r="ABS42" s="1111"/>
      <c r="ABT42" s="1112">
        <f t="shared" si="2451"/>
        <v>0</v>
      </c>
      <c r="ABU42" s="1126"/>
      <c r="ABV42" s="1110"/>
      <c r="ABX42" s="1121"/>
      <c r="ABY42" s="1109"/>
      <c r="ABZ42" s="1109"/>
      <c r="ACA42" s="1109"/>
      <c r="ACB42" s="1112">
        <f t="shared" si="2452"/>
        <v>0</v>
      </c>
      <c r="ACC42" s="1109"/>
      <c r="ACD42" s="1109"/>
      <c r="ACE42" s="1109"/>
      <c r="ACF42" s="1109"/>
      <c r="ACG42" s="1109"/>
      <c r="ACH42" s="1111"/>
      <c r="ACI42" s="1112">
        <f t="shared" si="2453"/>
        <v>0</v>
      </c>
      <c r="ACJ42" s="1126"/>
      <c r="ACK42" s="1110"/>
      <c r="ACM42" s="1121"/>
      <c r="ACN42" s="1109"/>
      <c r="ACO42" s="1109"/>
      <c r="ACP42" s="1109"/>
      <c r="ACQ42" s="1112">
        <f t="shared" si="2454"/>
        <v>0</v>
      </c>
      <c r="ACR42" s="1109"/>
      <c r="ACS42" s="1109"/>
      <c r="ACT42" s="1109"/>
      <c r="ACU42" s="1109"/>
      <c r="ACV42" s="1109"/>
      <c r="ACW42" s="1111"/>
      <c r="ACX42" s="1112">
        <f t="shared" si="2455"/>
        <v>0</v>
      </c>
      <c r="ACY42" s="1126"/>
      <c r="ACZ42" s="1110"/>
      <c r="ADB42" s="1121"/>
      <c r="ADC42" s="1109"/>
      <c r="ADD42" s="1109"/>
      <c r="ADE42" s="1109"/>
      <c r="ADF42" s="1112">
        <f t="shared" si="2456"/>
        <v>0</v>
      </c>
      <c r="ADG42" s="1109"/>
      <c r="ADH42" s="1109"/>
      <c r="ADI42" s="1109"/>
      <c r="ADJ42" s="1109"/>
      <c r="ADK42" s="1109"/>
      <c r="ADL42" s="1111"/>
      <c r="ADM42" s="1112">
        <f t="shared" si="2457"/>
        <v>0</v>
      </c>
      <c r="ADN42" s="1126"/>
      <c r="ADO42" s="1110"/>
      <c r="ADQ42" s="1121"/>
      <c r="ADR42" s="1109"/>
      <c r="ADS42" s="1109"/>
      <c r="ADT42" s="1109"/>
      <c r="ADU42" s="1112">
        <f t="shared" si="2458"/>
        <v>0</v>
      </c>
      <c r="ADV42" s="1109"/>
      <c r="ADW42" s="1109"/>
      <c r="ADX42" s="1109"/>
      <c r="ADY42" s="1109"/>
      <c r="ADZ42" s="1109"/>
      <c r="AEA42" s="1111"/>
      <c r="AEB42" s="1112">
        <f t="shared" si="2459"/>
        <v>0</v>
      </c>
      <c r="AEC42" s="1126"/>
      <c r="AED42" s="1110"/>
      <c r="AEF42" s="1121"/>
      <c r="AEG42" s="1109"/>
      <c r="AEH42" s="1109"/>
      <c r="AEI42" s="1109"/>
      <c r="AEJ42" s="1112">
        <f t="shared" si="2460"/>
        <v>0</v>
      </c>
      <c r="AEK42" s="1109"/>
      <c r="AEL42" s="1109"/>
      <c r="AEM42" s="1109"/>
      <c r="AEN42" s="1109"/>
      <c r="AEO42" s="1109"/>
      <c r="AEP42" s="1111"/>
      <c r="AEQ42" s="1112">
        <f t="shared" si="2461"/>
        <v>0</v>
      </c>
      <c r="AER42" s="1126"/>
      <c r="AES42" s="1110"/>
      <c r="AEU42" s="1121"/>
      <c r="AEV42" s="1109"/>
      <c r="AEW42" s="1109"/>
      <c r="AEX42" s="1109"/>
      <c r="AEY42" s="1112">
        <f t="shared" si="2462"/>
        <v>0</v>
      </c>
      <c r="AEZ42" s="1109"/>
      <c r="AFA42" s="1109"/>
      <c r="AFB42" s="1109"/>
      <c r="AFC42" s="1109"/>
      <c r="AFD42" s="1109"/>
      <c r="AFE42" s="1111"/>
      <c r="AFF42" s="1112">
        <f t="shared" si="2463"/>
        <v>0</v>
      </c>
      <c r="AFG42" s="1126"/>
      <c r="AFH42" s="1110"/>
      <c r="AFJ42" s="1121"/>
      <c r="AFK42" s="1109"/>
      <c r="AFL42" s="1109"/>
      <c r="AFM42" s="1109"/>
      <c r="AFN42" s="1112">
        <f t="shared" si="2464"/>
        <v>0</v>
      </c>
      <c r="AFO42" s="1109"/>
      <c r="AFP42" s="1109"/>
      <c r="AFQ42" s="1109"/>
      <c r="AFR42" s="1109"/>
      <c r="AFS42" s="1109"/>
      <c r="AFT42" s="1111"/>
      <c r="AFU42" s="1112">
        <f t="shared" si="2465"/>
        <v>0</v>
      </c>
      <c r="AFV42" s="1126"/>
      <c r="AFW42" s="1110"/>
      <c r="AFY42" s="1121"/>
      <c r="AFZ42" s="1109"/>
      <c r="AGA42" s="1109"/>
      <c r="AGB42" s="1109"/>
      <c r="AGC42" s="1112">
        <f t="shared" si="2466"/>
        <v>0</v>
      </c>
      <c r="AGD42" s="1109"/>
      <c r="AGE42" s="1109"/>
      <c r="AGF42" s="1109"/>
      <c r="AGG42" s="1109"/>
      <c r="AGH42" s="1109"/>
      <c r="AGI42" s="1111"/>
      <c r="AGJ42" s="1112">
        <f t="shared" si="2467"/>
        <v>0</v>
      </c>
      <c r="AGK42" s="1126"/>
      <c r="AGL42" s="1110"/>
      <c r="AGN42" s="1121"/>
      <c r="AGO42" s="1109"/>
      <c r="AGP42" s="1109"/>
      <c r="AGQ42" s="1109"/>
      <c r="AGR42" s="1112">
        <f t="shared" si="2468"/>
        <v>0</v>
      </c>
      <c r="AGS42" s="1109"/>
      <c r="AGT42" s="1109"/>
      <c r="AGU42" s="1109"/>
      <c r="AGV42" s="1109"/>
      <c r="AGW42" s="1109"/>
      <c r="AGX42" s="1111"/>
      <c r="AGY42" s="1112">
        <f t="shared" si="2469"/>
        <v>0</v>
      </c>
      <c r="AGZ42" s="1126"/>
      <c r="AHA42" s="1110"/>
      <c r="AHC42" s="1121"/>
      <c r="AHD42" s="1109"/>
      <c r="AHE42" s="1109"/>
      <c r="AHF42" s="1109"/>
      <c r="AHG42" s="1112">
        <f t="shared" si="2470"/>
        <v>0</v>
      </c>
      <c r="AHH42" s="1109"/>
      <c r="AHI42" s="1109"/>
      <c r="AHJ42" s="1109"/>
      <c r="AHK42" s="1109"/>
      <c r="AHL42" s="1109"/>
      <c r="AHM42" s="1111"/>
      <c r="AHN42" s="1112">
        <f t="shared" si="2471"/>
        <v>0</v>
      </c>
      <c r="AHO42" s="1126"/>
      <c r="AHP42" s="1110"/>
      <c r="AHR42" s="1121"/>
      <c r="AHS42" s="1109"/>
      <c r="AHT42" s="1109"/>
      <c r="AHU42" s="1109"/>
      <c r="AHV42" s="1112">
        <f t="shared" si="2472"/>
        <v>0</v>
      </c>
      <c r="AHW42" s="1109"/>
      <c r="AHX42" s="1109"/>
      <c r="AHY42" s="1109"/>
      <c r="AHZ42" s="1109"/>
      <c r="AIA42" s="1109"/>
      <c r="AIB42" s="1111"/>
      <c r="AIC42" s="1112">
        <f t="shared" si="2473"/>
        <v>0</v>
      </c>
      <c r="AID42" s="1126"/>
      <c r="AIE42" s="1110"/>
      <c r="AIG42" s="1121"/>
      <c r="AIH42" s="1109"/>
      <c r="AII42" s="1109"/>
      <c r="AIJ42" s="1109"/>
      <c r="AIK42" s="1112">
        <f t="shared" si="2474"/>
        <v>0</v>
      </c>
      <c r="AIL42" s="1109"/>
      <c r="AIM42" s="1109"/>
      <c r="AIN42" s="1109"/>
      <c r="AIO42" s="1109"/>
      <c r="AIP42" s="1109"/>
      <c r="AIQ42" s="1111"/>
      <c r="AIR42" s="1112">
        <f t="shared" si="2475"/>
        <v>0</v>
      </c>
      <c r="AIS42" s="1126"/>
      <c r="AIT42" s="1110"/>
      <c r="AIV42" s="1121"/>
      <c r="AIW42" s="1109"/>
      <c r="AIX42" s="1109"/>
      <c r="AIY42" s="1109"/>
      <c r="AIZ42" s="1112">
        <f t="shared" si="2476"/>
        <v>0</v>
      </c>
      <c r="AJA42" s="1109"/>
      <c r="AJB42" s="1109"/>
      <c r="AJC42" s="1109"/>
      <c r="AJD42" s="1109"/>
      <c r="AJE42" s="1109"/>
      <c r="AJF42" s="1111"/>
      <c r="AJG42" s="1112">
        <f t="shared" si="2477"/>
        <v>0</v>
      </c>
      <c r="AJH42" s="1126"/>
      <c r="AJI42" s="1110"/>
      <c r="AJK42" s="1121"/>
      <c r="AJL42" s="1109"/>
      <c r="AJM42" s="1109"/>
      <c r="AJN42" s="1109"/>
      <c r="AJO42" s="1112">
        <f t="shared" si="2478"/>
        <v>0</v>
      </c>
      <c r="AJP42" s="1109"/>
      <c r="AJQ42" s="1109"/>
      <c r="AJR42" s="1109"/>
      <c r="AJS42" s="1109"/>
      <c r="AJT42" s="1109"/>
      <c r="AJU42" s="1111"/>
      <c r="AJV42" s="1112">
        <f t="shared" si="2479"/>
        <v>0</v>
      </c>
      <c r="AJW42" s="1126"/>
      <c r="AJX42" s="1110"/>
      <c r="AJZ42" s="1121"/>
      <c r="AKA42" s="1109"/>
      <c r="AKB42" s="1109"/>
      <c r="AKC42" s="1109"/>
      <c r="AKD42" s="1112">
        <f t="shared" si="2480"/>
        <v>0</v>
      </c>
      <c r="AKE42" s="1109"/>
      <c r="AKF42" s="1109"/>
      <c r="AKG42" s="1109"/>
      <c r="AKH42" s="1109"/>
      <c r="AKI42" s="1109"/>
      <c r="AKJ42" s="1111"/>
      <c r="AKK42" s="1112">
        <f t="shared" si="2481"/>
        <v>0</v>
      </c>
      <c r="AKL42" s="1126"/>
      <c r="AKM42" s="1110"/>
      <c r="AKO42" s="1121"/>
      <c r="AKP42" s="1109"/>
      <c r="AKQ42" s="1109"/>
      <c r="AKR42" s="1109"/>
      <c r="AKS42" s="1112">
        <f t="shared" si="2482"/>
        <v>0</v>
      </c>
      <c r="AKT42" s="1109"/>
      <c r="AKU42" s="1109"/>
      <c r="AKV42" s="1109"/>
      <c r="AKW42" s="1109"/>
      <c r="AKX42" s="1109"/>
      <c r="AKY42" s="1111"/>
      <c r="AKZ42" s="1112">
        <f t="shared" si="2483"/>
        <v>0</v>
      </c>
      <c r="ALA42" s="1126"/>
      <c r="ALB42" s="1110"/>
      <c r="ALD42" s="1121"/>
      <c r="ALE42" s="1109"/>
      <c r="ALF42" s="1109"/>
      <c r="ALG42" s="1109"/>
      <c r="ALH42" s="1112">
        <f t="shared" si="2484"/>
        <v>0</v>
      </c>
      <c r="ALI42" s="1109"/>
      <c r="ALJ42" s="1109"/>
      <c r="ALK42" s="1109"/>
      <c r="ALL42" s="1109"/>
      <c r="ALM42" s="1109"/>
      <c r="ALN42" s="1111"/>
      <c r="ALO42" s="1112">
        <f t="shared" si="2485"/>
        <v>0</v>
      </c>
      <c r="ALP42" s="1126"/>
      <c r="ALQ42" s="1110"/>
      <c r="ALS42" s="1121"/>
      <c r="ALT42" s="1109"/>
      <c r="ALU42" s="1109"/>
      <c r="ALV42" s="1109"/>
      <c r="ALW42" s="1112">
        <f t="shared" si="2486"/>
        <v>0</v>
      </c>
      <c r="ALX42" s="1109"/>
      <c r="ALY42" s="1109"/>
      <c r="ALZ42" s="1109"/>
      <c r="AMA42" s="1109"/>
      <c r="AMB42" s="1109"/>
      <c r="AMC42" s="1111"/>
      <c r="AMD42" s="1112">
        <f t="shared" si="2487"/>
        <v>0</v>
      </c>
      <c r="AME42" s="1126"/>
      <c r="AMF42" s="1110"/>
      <c r="AMH42" s="1121"/>
      <c r="AMI42" s="1109"/>
      <c r="AMJ42" s="1109"/>
      <c r="AMK42" s="1109"/>
      <c r="AML42" s="1112">
        <f t="shared" si="2488"/>
        <v>0</v>
      </c>
      <c r="AMM42" s="1109"/>
      <c r="AMN42" s="1109"/>
      <c r="AMO42" s="1109"/>
      <c r="AMP42" s="1109"/>
      <c r="AMQ42" s="1109"/>
      <c r="AMR42" s="1111"/>
      <c r="AMS42" s="1112">
        <f t="shared" si="2489"/>
        <v>0</v>
      </c>
      <c r="AMT42" s="1126"/>
      <c r="AMU42" s="1110"/>
      <c r="AMW42" s="1121"/>
      <c r="AMX42" s="1109"/>
      <c r="AMY42" s="1109"/>
      <c r="AMZ42" s="1109"/>
      <c r="ANA42" s="1112">
        <f t="shared" si="2490"/>
        <v>0</v>
      </c>
      <c r="ANB42" s="1109"/>
      <c r="ANC42" s="1109"/>
      <c r="AND42" s="1109"/>
      <c r="ANE42" s="1109"/>
      <c r="ANF42" s="1109"/>
      <c r="ANG42" s="1111"/>
      <c r="ANH42" s="1112">
        <f t="shared" si="2491"/>
        <v>0</v>
      </c>
      <c r="ANI42" s="1126"/>
      <c r="ANJ42" s="1110"/>
      <c r="ANL42" s="1121"/>
      <c r="ANM42" s="1109"/>
      <c r="ANN42" s="1109"/>
      <c r="ANO42" s="1109"/>
      <c r="ANP42" s="1112">
        <f t="shared" si="2492"/>
        <v>0</v>
      </c>
      <c r="ANQ42" s="1109"/>
      <c r="ANR42" s="1109"/>
      <c r="ANS42" s="1109"/>
      <c r="ANT42" s="1109"/>
      <c r="ANU42" s="1109"/>
      <c r="ANV42" s="1111"/>
      <c r="ANW42" s="1112">
        <f t="shared" si="2493"/>
        <v>0</v>
      </c>
      <c r="ANX42" s="1126"/>
      <c r="ANY42" s="1110"/>
      <c r="AOA42" s="1121"/>
      <c r="AOB42" s="1109"/>
      <c r="AOC42" s="1109"/>
      <c r="AOD42" s="1109"/>
      <c r="AOE42" s="1112">
        <f t="shared" si="2494"/>
        <v>0</v>
      </c>
      <c r="AOF42" s="1109"/>
      <c r="AOG42" s="1109"/>
      <c r="AOH42" s="1109"/>
      <c r="AOI42" s="1109"/>
      <c r="AOJ42" s="1109"/>
      <c r="AOK42" s="1111"/>
      <c r="AOL42" s="1112">
        <f t="shared" si="2495"/>
        <v>0</v>
      </c>
      <c r="AOM42" s="1126"/>
      <c r="AON42" s="1110"/>
      <c r="AOP42" s="1121"/>
      <c r="AOQ42" s="1109"/>
      <c r="AOR42" s="1109"/>
      <c r="AOS42" s="1109"/>
      <c r="AOT42" s="1112">
        <f t="shared" si="2496"/>
        <v>0</v>
      </c>
      <c r="AOU42" s="1109"/>
      <c r="AOV42" s="1109"/>
      <c r="AOW42" s="1109"/>
      <c r="AOX42" s="1109"/>
      <c r="AOY42" s="1109"/>
      <c r="AOZ42" s="1111"/>
      <c r="APA42" s="1112">
        <f t="shared" si="2497"/>
        <v>0</v>
      </c>
      <c r="APB42" s="1126"/>
      <c r="APC42" s="1110"/>
      <c r="APE42" s="1121"/>
      <c r="APF42" s="1109"/>
      <c r="APG42" s="1109"/>
      <c r="APH42" s="1109"/>
      <c r="API42" s="1112">
        <f t="shared" si="2498"/>
        <v>0</v>
      </c>
      <c r="APJ42" s="1109"/>
      <c r="APK42" s="1109"/>
      <c r="APL42" s="1109"/>
      <c r="APM42" s="1109"/>
      <c r="APN42" s="1109"/>
      <c r="APO42" s="1111"/>
      <c r="APP42" s="1112">
        <f t="shared" si="2499"/>
        <v>0</v>
      </c>
      <c r="APQ42" s="1126"/>
      <c r="APR42" s="1110"/>
      <c r="APT42" s="1121"/>
      <c r="APU42" s="1109"/>
      <c r="APV42" s="1109"/>
      <c r="APW42" s="1109"/>
      <c r="APX42" s="1112">
        <f t="shared" si="2500"/>
        <v>0</v>
      </c>
      <c r="APY42" s="1109"/>
      <c r="APZ42" s="1109"/>
      <c r="AQA42" s="1109"/>
      <c r="AQB42" s="1109"/>
      <c r="AQC42" s="1109"/>
      <c r="AQD42" s="1111"/>
      <c r="AQE42" s="1112">
        <f t="shared" si="2501"/>
        <v>0</v>
      </c>
      <c r="AQF42" s="1126"/>
      <c r="AQG42" s="1110"/>
      <c r="AQI42" s="1121"/>
      <c r="AQJ42" s="1109"/>
      <c r="AQK42" s="1109"/>
      <c r="AQL42" s="1109"/>
      <c r="AQM42" s="1112">
        <f t="shared" si="2502"/>
        <v>0</v>
      </c>
      <c r="AQN42" s="1109"/>
      <c r="AQO42" s="1109"/>
      <c r="AQP42" s="1109"/>
      <c r="AQQ42" s="1109"/>
      <c r="AQR42" s="1109"/>
      <c r="AQS42" s="1111"/>
      <c r="AQT42" s="1112">
        <f t="shared" si="2503"/>
        <v>0</v>
      </c>
      <c r="AQU42" s="1126"/>
      <c r="AQV42" s="1110"/>
      <c r="AQX42" s="1121"/>
      <c r="AQY42" s="1109"/>
      <c r="AQZ42" s="1109"/>
      <c r="ARA42" s="1109"/>
      <c r="ARB42" s="1112">
        <f t="shared" si="2504"/>
        <v>0</v>
      </c>
      <c r="ARC42" s="1109"/>
      <c r="ARD42" s="1109"/>
      <c r="ARE42" s="1109"/>
      <c r="ARF42" s="1109"/>
      <c r="ARG42" s="1109"/>
      <c r="ARH42" s="1111"/>
      <c r="ARI42" s="1112">
        <f t="shared" si="2505"/>
        <v>0</v>
      </c>
      <c r="ARJ42" s="1126"/>
      <c r="ARK42" s="1110"/>
      <c r="ARM42" s="1121"/>
      <c r="ARN42" s="1109"/>
      <c r="ARO42" s="1109"/>
      <c r="ARP42" s="1109"/>
      <c r="ARQ42" s="1112">
        <f t="shared" si="2506"/>
        <v>0</v>
      </c>
      <c r="ARR42" s="1109"/>
      <c r="ARS42" s="1109"/>
      <c r="ART42" s="1109"/>
      <c r="ARU42" s="1109"/>
      <c r="ARV42" s="1109"/>
      <c r="ARW42" s="1111"/>
      <c r="ARX42" s="1112">
        <f t="shared" si="2507"/>
        <v>0</v>
      </c>
      <c r="ARY42" s="1126"/>
      <c r="ARZ42" s="1110"/>
      <c r="ASB42" s="1121"/>
      <c r="ASC42" s="1109"/>
      <c r="ASD42" s="1109"/>
      <c r="ASE42" s="1109"/>
      <c r="ASF42" s="1112">
        <f t="shared" si="2508"/>
        <v>0</v>
      </c>
      <c r="ASG42" s="1109"/>
      <c r="ASH42" s="1109"/>
      <c r="ASI42" s="1109"/>
      <c r="ASJ42" s="1109"/>
      <c r="ASK42" s="1109"/>
      <c r="ASL42" s="1111"/>
      <c r="ASM42" s="1112">
        <f t="shared" si="2509"/>
        <v>0</v>
      </c>
      <c r="ASN42" s="1126"/>
      <c r="ASO42" s="1110"/>
      <c r="ASQ42" s="1121"/>
      <c r="ASR42" s="1109"/>
      <c r="ASS42" s="1109"/>
      <c r="AST42" s="1109"/>
      <c r="ASU42" s="1112">
        <f t="shared" si="2510"/>
        <v>0</v>
      </c>
      <c r="ASV42" s="1109"/>
      <c r="ASW42" s="1109"/>
      <c r="ASX42" s="1109"/>
      <c r="ASY42" s="1109"/>
      <c r="ASZ42" s="1109"/>
      <c r="ATA42" s="1111"/>
      <c r="ATB42" s="1112">
        <f t="shared" si="2511"/>
        <v>0</v>
      </c>
      <c r="ATC42" s="1126"/>
      <c r="ATD42" s="1110"/>
      <c r="ATF42" s="1121"/>
      <c r="ATG42" s="1109"/>
      <c r="ATH42" s="1109"/>
      <c r="ATI42" s="1109"/>
      <c r="ATJ42" s="1112">
        <f t="shared" si="2512"/>
        <v>0</v>
      </c>
      <c r="ATK42" s="1109"/>
      <c r="ATL42" s="1109"/>
      <c r="ATM42" s="1109"/>
      <c r="ATN42" s="1109"/>
      <c r="ATO42" s="1109"/>
      <c r="ATP42" s="1111"/>
      <c r="ATQ42" s="1112">
        <f t="shared" si="2513"/>
        <v>0</v>
      </c>
      <c r="ATR42" s="1126"/>
      <c r="ATS42" s="1110"/>
      <c r="ATU42" s="1121"/>
      <c r="ATV42" s="1109"/>
      <c r="ATW42" s="1109"/>
      <c r="ATX42" s="1109"/>
      <c r="ATY42" s="1112">
        <f t="shared" si="2514"/>
        <v>0</v>
      </c>
      <c r="ATZ42" s="1109"/>
      <c r="AUA42" s="1109"/>
      <c r="AUB42" s="1109"/>
      <c r="AUC42" s="1109"/>
      <c r="AUD42" s="1109"/>
      <c r="AUE42" s="1111"/>
      <c r="AUF42" s="1112">
        <f t="shared" si="2515"/>
        <v>0</v>
      </c>
      <c r="AUG42" s="1126"/>
      <c r="AUH42" s="1110"/>
      <c r="AUJ42" s="1121"/>
      <c r="AUK42" s="1109"/>
      <c r="AUL42" s="1109"/>
      <c r="AUM42" s="1109"/>
      <c r="AUN42" s="1112">
        <f t="shared" si="2516"/>
        <v>0</v>
      </c>
      <c r="AUO42" s="1109"/>
      <c r="AUP42" s="1109"/>
      <c r="AUQ42" s="1109"/>
      <c r="AUR42" s="1109"/>
      <c r="AUS42" s="1109"/>
      <c r="AUT42" s="1111"/>
      <c r="AUU42" s="1112">
        <f t="shared" si="2517"/>
        <v>0</v>
      </c>
      <c r="AUV42" s="1126"/>
      <c r="AUW42" s="1110"/>
      <c r="AUY42" s="1121"/>
      <c r="AUZ42" s="1109"/>
      <c r="AVA42" s="1109"/>
      <c r="AVB42" s="1109"/>
      <c r="AVC42" s="1112">
        <f t="shared" si="2518"/>
        <v>0</v>
      </c>
      <c r="AVD42" s="1109"/>
      <c r="AVE42" s="1109"/>
      <c r="AVF42" s="1109"/>
      <c r="AVG42" s="1109"/>
      <c r="AVH42" s="1109"/>
      <c r="AVI42" s="1111"/>
      <c r="AVJ42" s="1112">
        <f t="shared" si="2519"/>
        <v>0</v>
      </c>
      <c r="AVK42" s="1126"/>
      <c r="AVL42" s="1110"/>
      <c r="AVN42" s="1121"/>
      <c r="AVO42" s="1109"/>
      <c r="AVP42" s="1109"/>
      <c r="AVQ42" s="1109"/>
      <c r="AVR42" s="1112">
        <f t="shared" si="2520"/>
        <v>0</v>
      </c>
      <c r="AVS42" s="1109"/>
      <c r="AVT42" s="1109"/>
      <c r="AVU42" s="1109"/>
      <c r="AVV42" s="1109"/>
      <c r="AVW42" s="1109"/>
      <c r="AVX42" s="1111"/>
      <c r="AVY42" s="1112">
        <f t="shared" si="2521"/>
        <v>0</v>
      </c>
      <c r="AVZ42" s="1126"/>
      <c r="AWA42" s="1110"/>
      <c r="AWC42" s="1121"/>
      <c r="AWD42" s="1109"/>
      <c r="AWE42" s="1109"/>
      <c r="AWF42" s="1109"/>
      <c r="AWG42" s="1112">
        <f t="shared" si="2522"/>
        <v>0</v>
      </c>
      <c r="AWH42" s="1109"/>
      <c r="AWI42" s="1109"/>
      <c r="AWJ42" s="1109"/>
      <c r="AWK42" s="1109"/>
      <c r="AWL42" s="1109"/>
      <c r="AWM42" s="1111"/>
      <c r="AWN42" s="1112">
        <f t="shared" si="2523"/>
        <v>0</v>
      </c>
      <c r="AWO42" s="1126"/>
      <c r="AWP42" s="1110"/>
      <c r="AWR42" s="1121"/>
      <c r="AWS42" s="1109"/>
      <c r="AWT42" s="1109"/>
      <c r="AWU42" s="1109"/>
      <c r="AWV42" s="1112">
        <f t="shared" si="2524"/>
        <v>0</v>
      </c>
      <c r="AWW42" s="1109"/>
      <c r="AWX42" s="1109"/>
      <c r="AWY42" s="1109"/>
      <c r="AWZ42" s="1109"/>
      <c r="AXA42" s="1109"/>
      <c r="AXB42" s="1111"/>
      <c r="AXC42" s="1112">
        <f t="shared" si="2525"/>
        <v>0</v>
      </c>
      <c r="AXD42" s="1126"/>
      <c r="AXE42" s="1110"/>
      <c r="AXG42" s="1121"/>
      <c r="AXH42" s="1109"/>
      <c r="AXI42" s="1109"/>
      <c r="AXJ42" s="1109"/>
      <c r="AXK42" s="1112">
        <f t="shared" si="2526"/>
        <v>0</v>
      </c>
      <c r="AXL42" s="1109"/>
      <c r="AXM42" s="1109"/>
      <c r="AXN42" s="1109"/>
      <c r="AXO42" s="1109"/>
      <c r="AXP42" s="1109"/>
      <c r="AXQ42" s="1111"/>
      <c r="AXR42" s="1112">
        <f t="shared" si="2527"/>
        <v>0</v>
      </c>
      <c r="AXS42" s="1126"/>
      <c r="AXT42" s="1110"/>
      <c r="AXV42" s="1121"/>
      <c r="AXW42" s="1109"/>
      <c r="AXX42" s="1109"/>
      <c r="AXY42" s="1109"/>
      <c r="AXZ42" s="1112">
        <f t="shared" si="2528"/>
        <v>0</v>
      </c>
      <c r="AYA42" s="1109"/>
      <c r="AYB42" s="1109"/>
      <c r="AYC42" s="1109"/>
      <c r="AYD42" s="1109"/>
      <c r="AYE42" s="1109"/>
      <c r="AYF42" s="1111"/>
      <c r="AYG42" s="1112">
        <f t="shared" si="2529"/>
        <v>0</v>
      </c>
      <c r="AYH42" s="1126"/>
      <c r="AYI42" s="1110"/>
      <c r="AYK42" s="1121"/>
      <c r="AYL42" s="1109"/>
      <c r="AYM42" s="1109"/>
      <c r="AYN42" s="1109"/>
      <c r="AYO42" s="1112">
        <f t="shared" si="2530"/>
        <v>0</v>
      </c>
      <c r="AYP42" s="1109"/>
      <c r="AYQ42" s="1109"/>
      <c r="AYR42" s="1109"/>
      <c r="AYS42" s="1109"/>
      <c r="AYT42" s="1109"/>
      <c r="AYU42" s="1111"/>
      <c r="AYV42" s="1112">
        <f t="shared" si="2531"/>
        <v>0</v>
      </c>
      <c r="AYW42" s="1126"/>
      <c r="AYX42" s="1110"/>
      <c r="AYZ42" s="1121"/>
      <c r="AZA42" s="1109"/>
      <c r="AZB42" s="1109"/>
      <c r="AZC42" s="1109"/>
      <c r="AZD42" s="1112">
        <f t="shared" si="2532"/>
        <v>0</v>
      </c>
      <c r="AZE42" s="1109"/>
      <c r="AZF42" s="1109"/>
      <c r="AZG42" s="1109"/>
      <c r="AZH42" s="1109"/>
      <c r="AZI42" s="1109"/>
      <c r="AZJ42" s="1111"/>
      <c r="AZK42" s="1112">
        <f t="shared" si="2533"/>
        <v>0</v>
      </c>
      <c r="AZL42" s="1126"/>
      <c r="AZM42" s="1110"/>
      <c r="AZO42" s="1121"/>
      <c r="AZP42" s="1109"/>
      <c r="AZQ42" s="1109"/>
      <c r="AZR42" s="1109"/>
      <c r="AZS42" s="1112">
        <f t="shared" si="2534"/>
        <v>0</v>
      </c>
      <c r="AZT42" s="1109"/>
      <c r="AZU42" s="1109"/>
      <c r="AZV42" s="1109"/>
      <c r="AZW42" s="1109"/>
      <c r="AZX42" s="1109"/>
      <c r="AZY42" s="1111"/>
      <c r="AZZ42" s="1112">
        <f t="shared" si="2535"/>
        <v>0</v>
      </c>
      <c r="BAA42" s="1126"/>
      <c r="BAB42" s="1110"/>
      <c r="BAD42" s="1121"/>
      <c r="BAE42" s="1109"/>
      <c r="BAF42" s="1109"/>
      <c r="BAG42" s="1109"/>
      <c r="BAH42" s="1112">
        <f t="shared" si="2536"/>
        <v>0</v>
      </c>
      <c r="BAI42" s="1109"/>
      <c r="BAJ42" s="1109"/>
      <c r="BAK42" s="1109"/>
      <c r="BAL42" s="1109"/>
      <c r="BAM42" s="1109"/>
      <c r="BAN42" s="1111"/>
      <c r="BAO42" s="1112">
        <f t="shared" si="2537"/>
        <v>0</v>
      </c>
      <c r="BAP42" s="1126"/>
      <c r="BAQ42" s="1110"/>
      <c r="BAS42" s="1121"/>
      <c r="BAT42" s="1109"/>
      <c r="BAU42" s="1109"/>
      <c r="BAV42" s="1109"/>
      <c r="BAW42" s="1112">
        <f t="shared" si="2538"/>
        <v>0</v>
      </c>
      <c r="BAX42" s="1109"/>
      <c r="BAY42" s="1109"/>
      <c r="BAZ42" s="1109"/>
      <c r="BBA42" s="1109"/>
      <c r="BBB42" s="1109"/>
      <c r="BBC42" s="1111"/>
      <c r="BBD42" s="1112">
        <f t="shared" si="2539"/>
        <v>0</v>
      </c>
      <c r="BBE42" s="1126"/>
      <c r="BBF42" s="1110"/>
      <c r="BBH42" s="1121"/>
      <c r="BBI42" s="1109"/>
      <c r="BBJ42" s="1109"/>
      <c r="BBK42" s="1109"/>
      <c r="BBL42" s="1112">
        <f t="shared" si="2540"/>
        <v>0</v>
      </c>
      <c r="BBM42" s="1109"/>
      <c r="BBN42" s="1109"/>
      <c r="BBO42" s="1109"/>
      <c r="BBP42" s="1109"/>
      <c r="BBQ42" s="1109"/>
      <c r="BBR42" s="1111"/>
      <c r="BBS42" s="1112">
        <f t="shared" si="2541"/>
        <v>0</v>
      </c>
      <c r="BBT42" s="1126"/>
      <c r="BBU42" s="1110"/>
      <c r="BBW42" s="1121"/>
      <c r="BBX42" s="1109"/>
      <c r="BBY42" s="1109"/>
      <c r="BBZ42" s="1109"/>
      <c r="BCA42" s="1112">
        <f t="shared" si="2542"/>
        <v>0</v>
      </c>
      <c r="BCB42" s="1109"/>
      <c r="BCC42" s="1109"/>
      <c r="BCD42" s="1109"/>
      <c r="BCE42" s="1109"/>
      <c r="BCF42" s="1109"/>
      <c r="BCG42" s="1111"/>
      <c r="BCH42" s="1112">
        <f t="shared" si="2543"/>
        <v>0</v>
      </c>
      <c r="BCI42" s="1126"/>
      <c r="BCJ42" s="1110"/>
      <c r="BCL42" s="1121"/>
      <c r="BCM42" s="1109"/>
      <c r="BCN42" s="1109"/>
      <c r="BCO42" s="1109"/>
      <c r="BCP42" s="1112">
        <f t="shared" si="2544"/>
        <v>0</v>
      </c>
      <c r="BCQ42" s="1109"/>
      <c r="BCR42" s="1109"/>
      <c r="BCS42" s="1109"/>
      <c r="BCT42" s="1109"/>
      <c r="BCU42" s="1109"/>
      <c r="BCV42" s="1111"/>
      <c r="BCW42" s="1112">
        <f t="shared" si="2545"/>
        <v>0</v>
      </c>
      <c r="BCX42" s="1126"/>
      <c r="BCY42" s="1110"/>
      <c r="BDA42" s="1121"/>
      <c r="BDB42" s="1109"/>
      <c r="BDC42" s="1109"/>
      <c r="BDD42" s="1109"/>
      <c r="BDE42" s="1112">
        <f t="shared" si="2546"/>
        <v>0</v>
      </c>
      <c r="BDF42" s="1109"/>
      <c r="BDG42" s="1109"/>
      <c r="BDH42" s="1109"/>
      <c r="BDI42" s="1109"/>
      <c r="BDJ42" s="1109"/>
      <c r="BDK42" s="1111"/>
      <c r="BDL42" s="1112">
        <f t="shared" si="2547"/>
        <v>0</v>
      </c>
      <c r="BDM42" s="1126"/>
      <c r="BDN42" s="1110"/>
      <c r="BDP42" s="1121"/>
      <c r="BDQ42" s="1109"/>
      <c r="BDR42" s="1109"/>
      <c r="BDS42" s="1109"/>
      <c r="BDT42" s="1112">
        <f t="shared" si="2548"/>
        <v>0</v>
      </c>
      <c r="BDU42" s="1109"/>
      <c r="BDV42" s="1109"/>
      <c r="BDW42" s="1109"/>
      <c r="BDX42" s="1109"/>
      <c r="BDY42" s="1109"/>
      <c r="BDZ42" s="1111"/>
      <c r="BEA42" s="1112">
        <f t="shared" si="2549"/>
        <v>0</v>
      </c>
      <c r="BEB42" s="1126"/>
      <c r="BEC42" s="1110"/>
      <c r="BEE42" s="1121"/>
      <c r="BEF42" s="1109"/>
      <c r="BEG42" s="1109"/>
      <c r="BEH42" s="1109"/>
      <c r="BEI42" s="1112">
        <f t="shared" si="2550"/>
        <v>0</v>
      </c>
      <c r="BEJ42" s="1109"/>
      <c r="BEK42" s="1109"/>
      <c r="BEL42" s="1109"/>
      <c r="BEM42" s="1109"/>
      <c r="BEN42" s="1109"/>
      <c r="BEO42" s="1111"/>
      <c r="BEP42" s="1112">
        <f t="shared" si="2551"/>
        <v>0</v>
      </c>
      <c r="BEQ42" s="1126"/>
      <c r="BER42" s="1110"/>
      <c r="BET42" s="1121"/>
      <c r="BEU42" s="1109"/>
      <c r="BEV42" s="1109"/>
      <c r="BEW42" s="1109"/>
      <c r="BEX42" s="1112">
        <f t="shared" si="2552"/>
        <v>0</v>
      </c>
      <c r="BEY42" s="1109"/>
      <c r="BEZ42" s="1109"/>
      <c r="BFA42" s="1109"/>
      <c r="BFB42" s="1109"/>
      <c r="BFC42" s="1109"/>
      <c r="BFD42" s="1111"/>
      <c r="BFE42" s="1112">
        <f t="shared" si="2553"/>
        <v>0</v>
      </c>
      <c r="BFF42" s="1126"/>
      <c r="BFG42" s="1110"/>
      <c r="BFI42" s="1121"/>
      <c r="BFJ42" s="1109"/>
      <c r="BFK42" s="1109"/>
      <c r="BFL42" s="1109"/>
      <c r="BFM42" s="1112">
        <f t="shared" si="2554"/>
        <v>0</v>
      </c>
      <c r="BFN42" s="1109"/>
      <c r="BFO42" s="1109"/>
      <c r="BFP42" s="1109"/>
      <c r="BFQ42" s="1109"/>
      <c r="BFR42" s="1109"/>
      <c r="BFS42" s="1111"/>
      <c r="BFT42" s="1112">
        <f t="shared" si="2555"/>
        <v>0</v>
      </c>
      <c r="BFU42" s="1126"/>
      <c r="BFV42" s="1110"/>
      <c r="BFX42" s="1121"/>
      <c r="BFY42" s="1109"/>
      <c r="BFZ42" s="1109"/>
      <c r="BGA42" s="1109"/>
      <c r="BGB42" s="1112">
        <f t="shared" si="2556"/>
        <v>0</v>
      </c>
      <c r="BGC42" s="1109"/>
      <c r="BGD42" s="1109"/>
      <c r="BGE42" s="1109"/>
      <c r="BGF42" s="1109"/>
      <c r="BGG42" s="1109"/>
      <c r="BGH42" s="1111"/>
      <c r="BGI42" s="1112">
        <f t="shared" si="2557"/>
        <v>0</v>
      </c>
      <c r="BGJ42" s="1126"/>
      <c r="BGK42" s="1110"/>
      <c r="BGM42" s="1121"/>
      <c r="BGN42" s="1109"/>
      <c r="BGO42" s="1109"/>
      <c r="BGP42" s="1109"/>
      <c r="BGQ42" s="1112">
        <f t="shared" si="2558"/>
        <v>0</v>
      </c>
      <c r="BGR42" s="1109"/>
      <c r="BGS42" s="1109"/>
      <c r="BGT42" s="1109"/>
      <c r="BGU42" s="1109"/>
      <c r="BGV42" s="1109"/>
      <c r="BGW42" s="1111"/>
      <c r="BGX42" s="1112">
        <f t="shared" si="2559"/>
        <v>0</v>
      </c>
      <c r="BGY42" s="1126"/>
      <c r="BGZ42" s="1110"/>
      <c r="BHB42" s="1121"/>
      <c r="BHC42" s="1109"/>
      <c r="BHD42" s="1109"/>
      <c r="BHE42" s="1109"/>
      <c r="BHF42" s="1112">
        <f t="shared" si="2560"/>
        <v>0</v>
      </c>
      <c r="BHG42" s="1109"/>
      <c r="BHH42" s="1109"/>
      <c r="BHI42" s="1109"/>
      <c r="BHJ42" s="1109"/>
      <c r="BHK42" s="1109"/>
      <c r="BHL42" s="1111"/>
      <c r="BHM42" s="1112">
        <f t="shared" si="2561"/>
        <v>0</v>
      </c>
      <c r="BHN42" s="1126"/>
      <c r="BHO42" s="1110"/>
      <c r="BHQ42" s="1121"/>
      <c r="BHR42" s="1109"/>
      <c r="BHS42" s="1109"/>
      <c r="BHT42" s="1109"/>
      <c r="BHU42" s="1112">
        <f t="shared" si="2562"/>
        <v>0</v>
      </c>
      <c r="BHV42" s="1109"/>
      <c r="BHW42" s="1109"/>
      <c r="BHX42" s="1109"/>
      <c r="BHY42" s="1109"/>
      <c r="BHZ42" s="1109"/>
      <c r="BIA42" s="1111"/>
      <c r="BIB42" s="1112">
        <f t="shared" si="2563"/>
        <v>0</v>
      </c>
      <c r="BIC42" s="1126"/>
      <c r="BID42" s="1110"/>
      <c r="BIF42" s="1121"/>
      <c r="BIG42" s="1109"/>
      <c r="BIH42" s="1109"/>
      <c r="BII42" s="1109"/>
      <c r="BIJ42" s="1112">
        <f t="shared" si="2564"/>
        <v>0</v>
      </c>
      <c r="BIK42" s="1109"/>
      <c r="BIL42" s="1109"/>
      <c r="BIM42" s="1109"/>
      <c r="BIN42" s="1109"/>
      <c r="BIO42" s="1109"/>
      <c r="BIP42" s="1111"/>
      <c r="BIQ42" s="1112">
        <f t="shared" si="2565"/>
        <v>0</v>
      </c>
      <c r="BIR42" s="1126"/>
      <c r="BIS42" s="1110"/>
      <c r="BIU42" s="1121"/>
      <c r="BIV42" s="1109"/>
      <c r="BIW42" s="1109"/>
      <c r="BIX42" s="1109"/>
      <c r="BIY42" s="1112">
        <f t="shared" si="2566"/>
        <v>0</v>
      </c>
      <c r="BIZ42" s="1109"/>
      <c r="BJA42" s="1109"/>
      <c r="BJB42" s="1109"/>
      <c r="BJC42" s="1109"/>
      <c r="BJD42" s="1109"/>
      <c r="BJE42" s="1111"/>
      <c r="BJF42" s="1112">
        <f t="shared" si="2567"/>
        <v>0</v>
      </c>
      <c r="BJG42" s="1126"/>
      <c r="BJH42" s="1110"/>
      <c r="BJJ42" s="1121"/>
      <c r="BJK42" s="1109"/>
      <c r="BJL42" s="1109"/>
      <c r="BJM42" s="1109"/>
      <c r="BJN42" s="1112">
        <f t="shared" si="2568"/>
        <v>0</v>
      </c>
      <c r="BJO42" s="1109"/>
      <c r="BJP42" s="1109"/>
      <c r="BJQ42" s="1109"/>
      <c r="BJR42" s="1109"/>
      <c r="BJS42" s="1109"/>
      <c r="BJT42" s="1111"/>
      <c r="BJU42" s="1112">
        <f t="shared" si="2569"/>
        <v>0</v>
      </c>
      <c r="BJV42" s="1126"/>
      <c r="BJW42" s="1110"/>
      <c r="BJY42" s="1121"/>
      <c r="BJZ42" s="1109"/>
      <c r="BKA42" s="1109"/>
      <c r="BKB42" s="1109"/>
      <c r="BKC42" s="1112">
        <f t="shared" si="2570"/>
        <v>0</v>
      </c>
      <c r="BKD42" s="1109"/>
      <c r="BKE42" s="1109"/>
      <c r="BKF42" s="1109"/>
      <c r="BKG42" s="1109"/>
      <c r="BKH42" s="1109"/>
      <c r="BKI42" s="1111"/>
      <c r="BKJ42" s="1112">
        <f t="shared" si="2571"/>
        <v>0</v>
      </c>
      <c r="BKK42" s="1126"/>
      <c r="BKL42" s="1110"/>
      <c r="BKN42" s="1121"/>
      <c r="BKO42" s="1109"/>
      <c r="BKP42" s="1109"/>
      <c r="BKQ42" s="1109"/>
      <c r="BKR42" s="1112">
        <f t="shared" si="2572"/>
        <v>0</v>
      </c>
      <c r="BKS42" s="1109"/>
      <c r="BKT42" s="1109"/>
      <c r="BKU42" s="1109"/>
      <c r="BKV42" s="1109"/>
      <c r="BKW42" s="1109"/>
      <c r="BKX42" s="1111"/>
      <c r="BKY42" s="1112">
        <f t="shared" si="2573"/>
        <v>0</v>
      </c>
      <c r="BKZ42" s="1126"/>
      <c r="BLA42" s="1110"/>
      <c r="BLC42" s="1121"/>
      <c r="BLD42" s="1109"/>
      <c r="BLE42" s="1109"/>
      <c r="BLF42" s="1109"/>
      <c r="BLG42" s="1112">
        <f t="shared" si="2574"/>
        <v>0</v>
      </c>
      <c r="BLH42" s="1109"/>
      <c r="BLI42" s="1109"/>
      <c r="BLJ42" s="1109"/>
      <c r="BLK42" s="1109"/>
      <c r="BLL42" s="1109"/>
      <c r="BLM42" s="1111"/>
      <c r="BLN42" s="1112">
        <f t="shared" si="2575"/>
        <v>0</v>
      </c>
      <c r="BLO42" s="1126"/>
      <c r="BLP42" s="1110"/>
      <c r="BLR42" s="1121"/>
      <c r="BLS42" s="1109"/>
      <c r="BLT42" s="1109"/>
      <c r="BLU42" s="1109"/>
      <c r="BLV42" s="1112">
        <f t="shared" si="2576"/>
        <v>0</v>
      </c>
      <c r="BLW42" s="1109"/>
      <c r="BLX42" s="1109"/>
      <c r="BLY42" s="1109"/>
      <c r="BLZ42" s="1109"/>
      <c r="BMA42" s="1109"/>
      <c r="BMB42" s="1111"/>
      <c r="BMC42" s="1112">
        <f t="shared" si="2577"/>
        <v>0</v>
      </c>
      <c r="BMD42" s="1126"/>
      <c r="BME42" s="1110"/>
      <c r="BMG42" s="1121"/>
      <c r="BMH42" s="1109"/>
      <c r="BMI42" s="1109"/>
      <c r="BMJ42" s="1109"/>
      <c r="BMK42" s="1112">
        <f t="shared" si="2578"/>
        <v>0</v>
      </c>
      <c r="BML42" s="1109"/>
      <c r="BMM42" s="1109"/>
      <c r="BMN42" s="1109"/>
      <c r="BMO42" s="1109"/>
      <c r="BMP42" s="1109"/>
      <c r="BMQ42" s="1111"/>
      <c r="BMR42" s="1112">
        <f t="shared" si="2579"/>
        <v>0</v>
      </c>
      <c r="BMS42" s="1126"/>
      <c r="BMT42" s="1110"/>
      <c r="BMV42" s="1121"/>
      <c r="BMW42" s="1109"/>
      <c r="BMX42" s="1109"/>
      <c r="BMY42" s="1109"/>
      <c r="BMZ42" s="1112">
        <f t="shared" si="2580"/>
        <v>0</v>
      </c>
      <c r="BNA42" s="1109"/>
      <c r="BNB42" s="1109"/>
      <c r="BNC42" s="1109"/>
      <c r="BND42" s="1109"/>
      <c r="BNE42" s="1109"/>
      <c r="BNF42" s="1111"/>
      <c r="BNG42" s="1112">
        <f t="shared" si="2581"/>
        <v>0</v>
      </c>
      <c r="BNH42" s="1126"/>
      <c r="BNI42" s="1110"/>
      <c r="BNK42" s="1121"/>
      <c r="BNL42" s="1109"/>
      <c r="BNM42" s="1109"/>
      <c r="BNN42" s="1109"/>
      <c r="BNO42" s="1112">
        <f t="shared" si="2582"/>
        <v>0</v>
      </c>
      <c r="BNP42" s="1109"/>
      <c r="BNQ42" s="1109"/>
      <c r="BNR42" s="1109"/>
      <c r="BNS42" s="1109"/>
      <c r="BNT42" s="1109"/>
      <c r="BNU42" s="1111"/>
      <c r="BNV42" s="1112">
        <f t="shared" si="2583"/>
        <v>0</v>
      </c>
      <c r="BNW42" s="1126"/>
      <c r="BNX42" s="1110"/>
      <c r="BNZ42" s="1121"/>
      <c r="BOA42" s="1109"/>
      <c r="BOB42" s="1109"/>
      <c r="BOC42" s="1109"/>
      <c r="BOD42" s="1112">
        <f t="shared" si="2584"/>
        <v>0</v>
      </c>
      <c r="BOE42" s="1109"/>
      <c r="BOF42" s="1109"/>
      <c r="BOG42" s="1109"/>
      <c r="BOH42" s="1109"/>
      <c r="BOI42" s="1109"/>
      <c r="BOJ42" s="1111"/>
      <c r="BOK42" s="1112">
        <f t="shared" si="2585"/>
        <v>0</v>
      </c>
      <c r="BOL42" s="1126"/>
      <c r="BOM42" s="1110"/>
      <c r="BOO42" s="1121"/>
      <c r="BOP42" s="1109"/>
      <c r="BOQ42" s="1109"/>
      <c r="BOR42" s="1109"/>
      <c r="BOS42" s="1112">
        <f t="shared" si="2586"/>
        <v>0</v>
      </c>
      <c r="BOT42" s="1109"/>
      <c r="BOU42" s="1109"/>
      <c r="BOV42" s="1109"/>
      <c r="BOW42" s="1109"/>
      <c r="BOX42" s="1109"/>
      <c r="BOY42" s="1111"/>
      <c r="BOZ42" s="1112">
        <f t="shared" si="2587"/>
        <v>0</v>
      </c>
      <c r="BPA42" s="1126"/>
      <c r="BPB42" s="1110"/>
      <c r="BPD42" s="1121"/>
      <c r="BPE42" s="1109"/>
      <c r="BPF42" s="1109"/>
      <c r="BPG42" s="1109"/>
      <c r="BPH42" s="1112">
        <f t="shared" si="2588"/>
        <v>0</v>
      </c>
      <c r="BPI42" s="1109"/>
      <c r="BPJ42" s="1109"/>
      <c r="BPK42" s="1109"/>
      <c r="BPL42" s="1109"/>
      <c r="BPM42" s="1109"/>
      <c r="BPN42" s="1111"/>
      <c r="BPO42" s="1112">
        <f t="shared" si="2589"/>
        <v>0</v>
      </c>
      <c r="BPP42" s="1126"/>
      <c r="BPQ42" s="1110"/>
      <c r="BPS42" s="1121"/>
      <c r="BPT42" s="1109"/>
      <c r="BPU42" s="1109"/>
      <c r="BPV42" s="1109"/>
      <c r="BPW42" s="1112">
        <f t="shared" si="2590"/>
        <v>0</v>
      </c>
      <c r="BPX42" s="1109"/>
      <c r="BPY42" s="1109"/>
      <c r="BPZ42" s="1109"/>
      <c r="BQA42" s="1109"/>
      <c r="BQB42" s="1109"/>
      <c r="BQC42" s="1111"/>
      <c r="BQD42" s="1112">
        <f t="shared" si="2591"/>
        <v>0</v>
      </c>
      <c r="BQE42" s="1126"/>
      <c r="BQF42" s="1110"/>
      <c r="BQH42" s="1121"/>
      <c r="BQI42" s="1109"/>
      <c r="BQJ42" s="1109"/>
      <c r="BQK42" s="1109"/>
      <c r="BQL42" s="1112">
        <f t="shared" si="2592"/>
        <v>0</v>
      </c>
      <c r="BQM42" s="1109"/>
      <c r="BQN42" s="1109"/>
      <c r="BQO42" s="1109"/>
      <c r="BQP42" s="1109"/>
      <c r="BQQ42" s="1109"/>
      <c r="BQR42" s="1111"/>
      <c r="BQS42" s="1112">
        <f t="shared" si="2593"/>
        <v>0</v>
      </c>
      <c r="BQT42" s="1126"/>
      <c r="BQU42" s="1110"/>
      <c r="BQW42" s="1121"/>
      <c r="BQX42" s="1109"/>
      <c r="BQY42" s="1109"/>
      <c r="BQZ42" s="1109"/>
      <c r="BRA42" s="1112">
        <f t="shared" si="2594"/>
        <v>0</v>
      </c>
      <c r="BRB42" s="1109"/>
      <c r="BRC42" s="1109"/>
      <c r="BRD42" s="1109"/>
      <c r="BRE42" s="1109"/>
      <c r="BRF42" s="1109"/>
      <c r="BRG42" s="1111"/>
      <c r="BRH42" s="1112">
        <f t="shared" si="2595"/>
        <v>0</v>
      </c>
      <c r="BRI42" s="1126"/>
      <c r="BRJ42" s="1110"/>
      <c r="BRL42" s="1121"/>
      <c r="BRM42" s="1109"/>
      <c r="BRN42" s="1109"/>
      <c r="BRO42" s="1109"/>
      <c r="BRP42" s="1112">
        <f t="shared" si="2596"/>
        <v>0</v>
      </c>
      <c r="BRQ42" s="1109"/>
      <c r="BRR42" s="1109"/>
      <c r="BRS42" s="1109"/>
      <c r="BRT42" s="1109"/>
      <c r="BRU42" s="1109"/>
      <c r="BRV42" s="1111"/>
      <c r="BRW42" s="1112">
        <f t="shared" si="2597"/>
        <v>0</v>
      </c>
      <c r="BRX42" s="1126"/>
      <c r="BRY42" s="1110"/>
      <c r="BSA42" s="1121"/>
      <c r="BSB42" s="1109"/>
      <c r="BSC42" s="1109"/>
      <c r="BSD42" s="1109"/>
      <c r="BSE42" s="1112">
        <f t="shared" si="2598"/>
        <v>0</v>
      </c>
      <c r="BSF42" s="1109"/>
      <c r="BSG42" s="1109"/>
      <c r="BSH42" s="1109"/>
      <c r="BSI42" s="1109"/>
      <c r="BSJ42" s="1109"/>
      <c r="BSK42" s="1111"/>
      <c r="BSL42" s="1112">
        <f t="shared" si="2599"/>
        <v>0</v>
      </c>
      <c r="BSM42" s="1126"/>
      <c r="BSN42" s="1110"/>
      <c r="BSP42" s="1121"/>
      <c r="BSQ42" s="1109"/>
      <c r="BSR42" s="1109"/>
      <c r="BSS42" s="1109"/>
      <c r="BST42" s="1112">
        <f t="shared" si="2600"/>
        <v>0</v>
      </c>
      <c r="BSU42" s="1109"/>
      <c r="BSV42" s="1109"/>
      <c r="BSW42" s="1109"/>
      <c r="BSX42" s="1109"/>
      <c r="BSY42" s="1109"/>
      <c r="BSZ42" s="1111"/>
      <c r="BTA42" s="1112">
        <f t="shared" si="2601"/>
        <v>0</v>
      </c>
      <c r="BTB42" s="1126"/>
      <c r="BTC42" s="1110"/>
      <c r="BTE42" s="1121"/>
      <c r="BTF42" s="1109"/>
      <c r="BTG42" s="1109"/>
      <c r="BTH42" s="1109"/>
      <c r="BTI42" s="1112">
        <f t="shared" si="2602"/>
        <v>0</v>
      </c>
      <c r="BTJ42" s="1109"/>
      <c r="BTK42" s="1109"/>
      <c r="BTL42" s="1109"/>
      <c r="BTM42" s="1109"/>
      <c r="BTN42" s="1109"/>
      <c r="BTO42" s="1111"/>
      <c r="BTP42" s="1112">
        <f t="shared" si="2603"/>
        <v>0</v>
      </c>
      <c r="BTQ42" s="1126"/>
      <c r="BTR42" s="1110"/>
      <c r="BTT42" s="1121"/>
      <c r="BTU42" s="1109"/>
      <c r="BTV42" s="1109"/>
      <c r="BTW42" s="1109"/>
      <c r="BTX42" s="1112">
        <f t="shared" si="2604"/>
        <v>0</v>
      </c>
      <c r="BTY42" s="1109"/>
      <c r="BTZ42" s="1109"/>
      <c r="BUA42" s="1109"/>
      <c r="BUB42" s="1109"/>
      <c r="BUC42" s="1109"/>
      <c r="BUD42" s="1111"/>
      <c r="BUE42" s="1112">
        <f t="shared" si="2605"/>
        <v>0</v>
      </c>
      <c r="BUF42" s="1126"/>
      <c r="BUG42" s="1110"/>
      <c r="BUI42" s="1121"/>
      <c r="BUJ42" s="1109"/>
      <c r="BUK42" s="1109"/>
      <c r="BUL42" s="1109"/>
      <c r="BUM42" s="1112">
        <f t="shared" si="2606"/>
        <v>0</v>
      </c>
      <c r="BUN42" s="1109"/>
      <c r="BUO42" s="1109"/>
      <c r="BUP42" s="1109"/>
      <c r="BUQ42" s="1109"/>
      <c r="BUR42" s="1109"/>
      <c r="BUS42" s="1111"/>
      <c r="BUT42" s="1112">
        <f t="shared" si="2607"/>
        <v>0</v>
      </c>
      <c r="BUU42" s="1126"/>
      <c r="BUV42" s="1110"/>
      <c r="BUX42" s="1121"/>
      <c r="BUY42" s="1109"/>
      <c r="BUZ42" s="1109"/>
      <c r="BVA42" s="1109"/>
      <c r="BVB42" s="1112">
        <f t="shared" si="2608"/>
        <v>0</v>
      </c>
      <c r="BVC42" s="1109"/>
      <c r="BVD42" s="1109"/>
      <c r="BVE42" s="1109"/>
      <c r="BVF42" s="1109"/>
      <c r="BVG42" s="1109"/>
      <c r="BVH42" s="1111"/>
      <c r="BVI42" s="1112">
        <f t="shared" si="2609"/>
        <v>0</v>
      </c>
      <c r="BVJ42" s="1126"/>
      <c r="BVK42" s="1110"/>
      <c r="BVM42" s="1121"/>
      <c r="BVN42" s="1109"/>
      <c r="BVO42" s="1109"/>
      <c r="BVP42" s="1109"/>
      <c r="BVQ42" s="1112">
        <f t="shared" si="2610"/>
        <v>0</v>
      </c>
      <c r="BVR42" s="1109"/>
      <c r="BVS42" s="1109"/>
      <c r="BVT42" s="1109"/>
      <c r="BVU42" s="1109"/>
      <c r="BVV42" s="1109"/>
      <c r="BVW42" s="1111"/>
      <c r="BVX42" s="1112">
        <f t="shared" si="2611"/>
        <v>0</v>
      </c>
      <c r="BVY42" s="1126"/>
      <c r="BVZ42" s="1110"/>
      <c r="BWB42" s="1121"/>
      <c r="BWC42" s="1109"/>
      <c r="BWD42" s="1109"/>
      <c r="BWE42" s="1109"/>
      <c r="BWF42" s="1112">
        <f t="shared" si="2612"/>
        <v>0</v>
      </c>
      <c r="BWG42" s="1109"/>
      <c r="BWH42" s="1109"/>
      <c r="BWI42" s="1109"/>
      <c r="BWJ42" s="1109"/>
      <c r="BWK42" s="1109"/>
      <c r="BWL42" s="1111"/>
      <c r="BWM42" s="1112">
        <f t="shared" si="2613"/>
        <v>0</v>
      </c>
      <c r="BWN42" s="1126"/>
      <c r="BWO42" s="1110"/>
    </row>
    <row r="43" spans="2:1965" ht="15" customHeight="1" x14ac:dyDescent="0.2">
      <c r="B43" s="1106" t="s">
        <v>777</v>
      </c>
      <c r="C43" s="1107"/>
      <c r="D43" s="1108"/>
      <c r="E43" s="1108"/>
      <c r="F43" s="1108"/>
      <c r="G43" s="1108"/>
      <c r="H43" s="1109"/>
      <c r="I43" s="1109"/>
      <c r="J43" s="1139"/>
      <c r="K43" s="1127"/>
      <c r="L43" s="1127"/>
      <c r="M43" s="1127"/>
      <c r="N43" s="1127"/>
      <c r="O43" s="1127"/>
      <c r="P43" s="1140"/>
      <c r="Q43" s="1107"/>
      <c r="R43" s="1108"/>
      <c r="S43" s="1108"/>
      <c r="T43" s="1108"/>
      <c r="U43" s="1108"/>
      <c r="V43" s="1109"/>
      <c r="W43" s="1109"/>
      <c r="X43" s="1139"/>
      <c r="Y43" s="1127"/>
      <c r="Z43" s="1127"/>
      <c r="AA43" s="1127"/>
      <c r="AB43" s="1127"/>
      <c r="AC43" s="1127"/>
      <c r="AD43" s="1140"/>
      <c r="AF43" s="1122"/>
      <c r="AG43" s="1108"/>
      <c r="AH43" s="1108"/>
      <c r="AI43" s="1108"/>
      <c r="AJ43" s="1108"/>
      <c r="AK43" s="1109"/>
      <c r="AL43" s="1109"/>
      <c r="AM43" s="1139"/>
      <c r="AN43" s="1127"/>
      <c r="AO43" s="1127"/>
      <c r="AP43" s="1127"/>
      <c r="AQ43" s="1127"/>
      <c r="AR43" s="1127"/>
      <c r="AS43" s="1140"/>
      <c r="AU43" s="1122"/>
      <c r="AV43" s="1108"/>
      <c r="AW43" s="1108"/>
      <c r="AX43" s="1108"/>
      <c r="AY43" s="1108"/>
      <c r="AZ43" s="1109"/>
      <c r="BA43" s="1109"/>
      <c r="BB43" s="1139"/>
      <c r="BC43" s="1127"/>
      <c r="BD43" s="1127"/>
      <c r="BE43" s="1127"/>
      <c r="BF43" s="1127"/>
      <c r="BG43" s="1127"/>
      <c r="BH43" s="1140"/>
      <c r="BJ43" s="1122"/>
      <c r="BK43" s="1108"/>
      <c r="BL43" s="1108"/>
      <c r="BM43" s="1108"/>
      <c r="BN43" s="1108"/>
      <c r="BO43" s="1109"/>
      <c r="BP43" s="1109"/>
      <c r="BQ43" s="1139"/>
      <c r="BR43" s="1127"/>
      <c r="BS43" s="1127"/>
      <c r="BT43" s="1127"/>
      <c r="BU43" s="1127"/>
      <c r="BV43" s="1127"/>
      <c r="BW43" s="1140"/>
      <c r="BY43" s="1122"/>
      <c r="BZ43" s="1108"/>
      <c r="CA43" s="1108"/>
      <c r="CB43" s="1108"/>
      <c r="CC43" s="1108"/>
      <c r="CD43" s="1109"/>
      <c r="CE43" s="1109"/>
      <c r="CF43" s="1139"/>
      <c r="CG43" s="1127"/>
      <c r="CH43" s="1127"/>
      <c r="CI43" s="1127"/>
      <c r="CJ43" s="1127"/>
      <c r="CK43" s="1127"/>
      <c r="CL43" s="1140"/>
      <c r="CN43" s="1122"/>
      <c r="CO43" s="1108"/>
      <c r="CP43" s="1108"/>
      <c r="CQ43" s="1108"/>
      <c r="CR43" s="1108"/>
      <c r="CS43" s="1109"/>
      <c r="CT43" s="1109"/>
      <c r="CU43" s="1139"/>
      <c r="CV43" s="1127"/>
      <c r="CW43" s="1127"/>
      <c r="CX43" s="1127"/>
      <c r="CY43" s="1127"/>
      <c r="CZ43" s="1127"/>
      <c r="DA43" s="1140"/>
      <c r="DC43" s="1122"/>
      <c r="DD43" s="1108"/>
      <c r="DE43" s="1108"/>
      <c r="DF43" s="1108"/>
      <c r="DG43" s="1108"/>
      <c r="DH43" s="1109"/>
      <c r="DI43" s="1109"/>
      <c r="DJ43" s="1139"/>
      <c r="DK43" s="1127"/>
      <c r="DL43" s="1127"/>
      <c r="DM43" s="1127"/>
      <c r="DN43" s="1127"/>
      <c r="DO43" s="1127"/>
      <c r="DP43" s="1140"/>
      <c r="DR43" s="1122"/>
      <c r="DS43" s="1108"/>
      <c r="DT43" s="1108"/>
      <c r="DU43" s="1108"/>
      <c r="DV43" s="1108"/>
      <c r="DW43" s="1109"/>
      <c r="DX43" s="1109"/>
      <c r="DY43" s="1139"/>
      <c r="DZ43" s="1127"/>
      <c r="EA43" s="1127"/>
      <c r="EB43" s="1127"/>
      <c r="EC43" s="1127"/>
      <c r="ED43" s="1127"/>
      <c r="EE43" s="1140"/>
      <c r="EG43" s="1122"/>
      <c r="EH43" s="1108"/>
      <c r="EI43" s="1108"/>
      <c r="EJ43" s="1108"/>
      <c r="EK43" s="1108"/>
      <c r="EL43" s="1109"/>
      <c r="EM43" s="1109"/>
      <c r="EN43" s="1139"/>
      <c r="EO43" s="1127"/>
      <c r="EP43" s="1127"/>
      <c r="EQ43" s="1127"/>
      <c r="ER43" s="1127"/>
      <c r="ES43" s="1127"/>
      <c r="ET43" s="1140"/>
      <c r="EV43" s="1122"/>
      <c r="EW43" s="1108"/>
      <c r="EX43" s="1108"/>
      <c r="EY43" s="1108"/>
      <c r="EZ43" s="1108"/>
      <c r="FA43" s="1109"/>
      <c r="FB43" s="1109"/>
      <c r="FC43" s="1139"/>
      <c r="FD43" s="1127"/>
      <c r="FE43" s="1127"/>
      <c r="FF43" s="1127"/>
      <c r="FG43" s="1127"/>
      <c r="FH43" s="1127"/>
      <c r="FI43" s="1140"/>
      <c r="FK43" s="1122"/>
      <c r="FL43" s="1108"/>
      <c r="FM43" s="1108"/>
      <c r="FN43" s="1108"/>
      <c r="FO43" s="1108"/>
      <c r="FP43" s="1109"/>
      <c r="FQ43" s="1109"/>
      <c r="FR43" s="1139"/>
      <c r="FS43" s="1127"/>
      <c r="FT43" s="1127"/>
      <c r="FU43" s="1127"/>
      <c r="FV43" s="1127"/>
      <c r="FW43" s="1127"/>
      <c r="FX43" s="1140"/>
      <c r="FZ43" s="1122"/>
      <c r="GA43" s="1108"/>
      <c r="GB43" s="1108"/>
      <c r="GC43" s="1108"/>
      <c r="GD43" s="1108"/>
      <c r="GE43" s="1109"/>
      <c r="GF43" s="1109"/>
      <c r="GG43" s="1139"/>
      <c r="GH43" s="1127"/>
      <c r="GI43" s="1127"/>
      <c r="GJ43" s="1127"/>
      <c r="GK43" s="1127"/>
      <c r="GL43" s="1127"/>
      <c r="GM43" s="1140"/>
      <c r="GO43" s="1122"/>
      <c r="GP43" s="1108"/>
      <c r="GQ43" s="1108"/>
      <c r="GR43" s="1108"/>
      <c r="GS43" s="1108"/>
      <c r="GT43" s="1109"/>
      <c r="GU43" s="1109"/>
      <c r="GV43" s="1139"/>
      <c r="GW43" s="1127"/>
      <c r="GX43" s="1127"/>
      <c r="GY43" s="1127"/>
      <c r="GZ43" s="1127"/>
      <c r="HA43" s="1127"/>
      <c r="HB43" s="1140"/>
      <c r="HD43" s="1122"/>
      <c r="HE43" s="1108"/>
      <c r="HF43" s="1108"/>
      <c r="HG43" s="1108"/>
      <c r="HH43" s="1108"/>
      <c r="HI43" s="1109"/>
      <c r="HJ43" s="1109"/>
      <c r="HK43" s="1139"/>
      <c r="HL43" s="1127"/>
      <c r="HM43" s="1127"/>
      <c r="HN43" s="1127"/>
      <c r="HO43" s="1127"/>
      <c r="HP43" s="1127"/>
      <c r="HQ43" s="1140"/>
      <c r="HS43" s="1122"/>
      <c r="HT43" s="1108"/>
      <c r="HU43" s="1108"/>
      <c r="HV43" s="1108"/>
      <c r="HW43" s="1108"/>
      <c r="HX43" s="1109"/>
      <c r="HY43" s="1109"/>
      <c r="HZ43" s="1139"/>
      <c r="IA43" s="1127"/>
      <c r="IB43" s="1127"/>
      <c r="IC43" s="1127"/>
      <c r="ID43" s="1127"/>
      <c r="IE43" s="1127"/>
      <c r="IF43" s="1140"/>
      <c r="IH43" s="1122"/>
      <c r="II43" s="1108"/>
      <c r="IJ43" s="1108"/>
      <c r="IK43" s="1108"/>
      <c r="IL43" s="1108"/>
      <c r="IM43" s="1109"/>
      <c r="IN43" s="1109"/>
      <c r="IO43" s="1139"/>
      <c r="IP43" s="1127"/>
      <c r="IQ43" s="1127"/>
      <c r="IR43" s="1127"/>
      <c r="IS43" s="1127"/>
      <c r="IT43" s="1127"/>
      <c r="IU43" s="1140"/>
      <c r="IW43" s="1122"/>
      <c r="IX43" s="1108"/>
      <c r="IY43" s="1108"/>
      <c r="IZ43" s="1108"/>
      <c r="JA43" s="1108"/>
      <c r="JB43" s="1109"/>
      <c r="JC43" s="1109"/>
      <c r="JD43" s="1139"/>
      <c r="JE43" s="1127"/>
      <c r="JF43" s="1127"/>
      <c r="JG43" s="1127"/>
      <c r="JH43" s="1127"/>
      <c r="JI43" s="1127"/>
      <c r="JJ43" s="1140"/>
      <c r="JL43" s="1122"/>
      <c r="JM43" s="1108"/>
      <c r="JN43" s="1108"/>
      <c r="JO43" s="1108"/>
      <c r="JP43" s="1108"/>
      <c r="JQ43" s="1109"/>
      <c r="JR43" s="1109"/>
      <c r="JS43" s="1139"/>
      <c r="JT43" s="1127"/>
      <c r="JU43" s="1127"/>
      <c r="JV43" s="1127"/>
      <c r="JW43" s="1127"/>
      <c r="JX43" s="1127"/>
      <c r="JY43" s="1140"/>
      <c r="KA43" s="1122"/>
      <c r="KB43" s="1108"/>
      <c r="KC43" s="1108"/>
      <c r="KD43" s="1108"/>
      <c r="KE43" s="1108"/>
      <c r="KF43" s="1109"/>
      <c r="KG43" s="1109"/>
      <c r="KH43" s="1139"/>
      <c r="KI43" s="1127"/>
      <c r="KJ43" s="1127"/>
      <c r="KK43" s="1127"/>
      <c r="KL43" s="1127"/>
      <c r="KM43" s="1127"/>
      <c r="KN43" s="1140"/>
      <c r="KP43" s="1122"/>
      <c r="KQ43" s="1108"/>
      <c r="KR43" s="1108"/>
      <c r="KS43" s="1108"/>
      <c r="KT43" s="1108"/>
      <c r="KU43" s="1109"/>
      <c r="KV43" s="1109"/>
      <c r="KW43" s="1139"/>
      <c r="KX43" s="1127"/>
      <c r="KY43" s="1127"/>
      <c r="KZ43" s="1127"/>
      <c r="LA43" s="1127"/>
      <c r="LB43" s="1127"/>
      <c r="LC43" s="1140"/>
      <c r="LE43" s="1122"/>
      <c r="LF43" s="1108"/>
      <c r="LG43" s="1108"/>
      <c r="LH43" s="1108"/>
      <c r="LI43" s="1108"/>
      <c r="LJ43" s="1109"/>
      <c r="LK43" s="1109"/>
      <c r="LL43" s="1139"/>
      <c r="LM43" s="1127"/>
      <c r="LN43" s="1127"/>
      <c r="LO43" s="1127"/>
      <c r="LP43" s="1127"/>
      <c r="LQ43" s="1127"/>
      <c r="LR43" s="1140"/>
      <c r="LT43" s="1122"/>
      <c r="LU43" s="1108"/>
      <c r="LV43" s="1108"/>
      <c r="LW43" s="1108"/>
      <c r="LX43" s="1108"/>
      <c r="LY43" s="1109"/>
      <c r="LZ43" s="1109"/>
      <c r="MA43" s="1139"/>
      <c r="MB43" s="1127"/>
      <c r="MC43" s="1127"/>
      <c r="MD43" s="1127"/>
      <c r="ME43" s="1127"/>
      <c r="MF43" s="1127"/>
      <c r="MG43" s="1140"/>
      <c r="MI43" s="1122"/>
      <c r="MJ43" s="1108"/>
      <c r="MK43" s="1108"/>
      <c r="ML43" s="1108"/>
      <c r="MM43" s="1108"/>
      <c r="MN43" s="1109"/>
      <c r="MO43" s="1109"/>
      <c r="MP43" s="1139"/>
      <c r="MQ43" s="1127"/>
      <c r="MR43" s="1127"/>
      <c r="MS43" s="1127"/>
      <c r="MT43" s="1127"/>
      <c r="MU43" s="1127"/>
      <c r="MV43" s="1140"/>
      <c r="MX43" s="1122"/>
      <c r="MY43" s="1108"/>
      <c r="MZ43" s="1108"/>
      <c r="NA43" s="1108"/>
      <c r="NB43" s="1108"/>
      <c r="NC43" s="1109"/>
      <c r="ND43" s="1109"/>
      <c r="NE43" s="1139"/>
      <c r="NF43" s="1127"/>
      <c r="NG43" s="1127"/>
      <c r="NH43" s="1127"/>
      <c r="NI43" s="1127"/>
      <c r="NJ43" s="1127"/>
      <c r="NK43" s="1140"/>
      <c r="NM43" s="1122"/>
      <c r="NN43" s="1108"/>
      <c r="NO43" s="1108"/>
      <c r="NP43" s="1108"/>
      <c r="NQ43" s="1108"/>
      <c r="NR43" s="1109"/>
      <c r="NS43" s="1109"/>
      <c r="NT43" s="1139"/>
      <c r="NU43" s="1127"/>
      <c r="NV43" s="1127"/>
      <c r="NW43" s="1127"/>
      <c r="NX43" s="1127"/>
      <c r="NY43" s="1127"/>
      <c r="NZ43" s="1140"/>
      <c r="OB43" s="1122"/>
      <c r="OC43" s="1108"/>
      <c r="OD43" s="1108"/>
      <c r="OE43" s="1108"/>
      <c r="OF43" s="1108"/>
      <c r="OG43" s="1109"/>
      <c r="OH43" s="1109"/>
      <c r="OI43" s="1139"/>
      <c r="OJ43" s="1127"/>
      <c r="OK43" s="1127"/>
      <c r="OL43" s="1127"/>
      <c r="OM43" s="1127"/>
      <c r="ON43" s="1127"/>
      <c r="OO43" s="1140"/>
      <c r="OQ43" s="1122"/>
      <c r="OR43" s="1108"/>
      <c r="OS43" s="1108"/>
      <c r="OT43" s="1108"/>
      <c r="OU43" s="1108"/>
      <c r="OV43" s="1109"/>
      <c r="OW43" s="1109"/>
      <c r="OX43" s="1139"/>
      <c r="OY43" s="1127"/>
      <c r="OZ43" s="1127"/>
      <c r="PA43" s="1127"/>
      <c r="PB43" s="1127"/>
      <c r="PC43" s="1127"/>
      <c r="PD43" s="1140"/>
      <c r="PF43" s="1122"/>
      <c r="PG43" s="1108"/>
      <c r="PH43" s="1108"/>
      <c r="PI43" s="1108"/>
      <c r="PJ43" s="1108"/>
      <c r="PK43" s="1109"/>
      <c r="PL43" s="1109"/>
      <c r="PM43" s="1139"/>
      <c r="PN43" s="1127"/>
      <c r="PO43" s="1127"/>
      <c r="PP43" s="1127"/>
      <c r="PQ43" s="1127"/>
      <c r="PR43" s="1127"/>
      <c r="PS43" s="1140"/>
      <c r="PU43" s="1122"/>
      <c r="PV43" s="1108"/>
      <c r="PW43" s="1108"/>
      <c r="PX43" s="1108"/>
      <c r="PY43" s="1108"/>
      <c r="PZ43" s="1109"/>
      <c r="QA43" s="1109"/>
      <c r="QB43" s="1139"/>
      <c r="QC43" s="1127"/>
      <c r="QD43" s="1127"/>
      <c r="QE43" s="1127"/>
      <c r="QF43" s="1127"/>
      <c r="QG43" s="1127"/>
      <c r="QH43" s="1140"/>
      <c r="QJ43" s="1122"/>
      <c r="QK43" s="1108"/>
      <c r="QL43" s="1108"/>
      <c r="QM43" s="1108"/>
      <c r="QN43" s="1108"/>
      <c r="QO43" s="1109"/>
      <c r="QP43" s="1109"/>
      <c r="QQ43" s="1139"/>
      <c r="QR43" s="1127"/>
      <c r="QS43" s="1127"/>
      <c r="QT43" s="1127"/>
      <c r="QU43" s="1127"/>
      <c r="QV43" s="1127"/>
      <c r="QW43" s="1140"/>
      <c r="QY43" s="1122"/>
      <c r="QZ43" s="1108"/>
      <c r="RA43" s="1108"/>
      <c r="RB43" s="1108"/>
      <c r="RC43" s="1108"/>
      <c r="RD43" s="1109"/>
      <c r="RE43" s="1109"/>
      <c r="RF43" s="1139"/>
      <c r="RG43" s="1127"/>
      <c r="RH43" s="1127"/>
      <c r="RI43" s="1127"/>
      <c r="RJ43" s="1127"/>
      <c r="RK43" s="1127"/>
      <c r="RL43" s="1140"/>
      <c r="RN43" s="1122"/>
      <c r="RO43" s="1108"/>
      <c r="RP43" s="1108"/>
      <c r="RQ43" s="1108"/>
      <c r="RR43" s="1108"/>
      <c r="RS43" s="1109"/>
      <c r="RT43" s="1109"/>
      <c r="RU43" s="1139"/>
      <c r="RV43" s="1127"/>
      <c r="RW43" s="1127"/>
      <c r="RX43" s="1127"/>
      <c r="RY43" s="1127"/>
      <c r="RZ43" s="1127"/>
      <c r="SA43" s="1140"/>
      <c r="SC43" s="1122"/>
      <c r="SD43" s="1108"/>
      <c r="SE43" s="1108"/>
      <c r="SF43" s="1108"/>
      <c r="SG43" s="1108"/>
      <c r="SH43" s="1109"/>
      <c r="SI43" s="1109"/>
      <c r="SJ43" s="1139"/>
      <c r="SK43" s="1127"/>
      <c r="SL43" s="1127"/>
      <c r="SM43" s="1127"/>
      <c r="SN43" s="1127"/>
      <c r="SO43" s="1127"/>
      <c r="SP43" s="1140"/>
      <c r="SR43" s="1122"/>
      <c r="SS43" s="1108"/>
      <c r="ST43" s="1108"/>
      <c r="SU43" s="1108"/>
      <c r="SV43" s="1108"/>
      <c r="SW43" s="1109"/>
      <c r="SX43" s="1109"/>
      <c r="SY43" s="1139"/>
      <c r="SZ43" s="1127"/>
      <c r="TA43" s="1127"/>
      <c r="TB43" s="1127"/>
      <c r="TC43" s="1127"/>
      <c r="TD43" s="1127"/>
      <c r="TE43" s="1140"/>
      <c r="TG43" s="1122"/>
      <c r="TH43" s="1108"/>
      <c r="TI43" s="1108"/>
      <c r="TJ43" s="1108"/>
      <c r="TK43" s="1108"/>
      <c r="TL43" s="1109"/>
      <c r="TM43" s="1109"/>
      <c r="TN43" s="1139"/>
      <c r="TO43" s="1127"/>
      <c r="TP43" s="1127"/>
      <c r="TQ43" s="1127"/>
      <c r="TR43" s="1127"/>
      <c r="TS43" s="1127"/>
      <c r="TT43" s="1140"/>
      <c r="TV43" s="1122"/>
      <c r="TW43" s="1108"/>
      <c r="TX43" s="1108"/>
      <c r="TY43" s="1108"/>
      <c r="TZ43" s="1108"/>
      <c r="UA43" s="1109"/>
      <c r="UB43" s="1109"/>
      <c r="UC43" s="1139"/>
      <c r="UD43" s="1127"/>
      <c r="UE43" s="1127"/>
      <c r="UF43" s="1127"/>
      <c r="UG43" s="1127"/>
      <c r="UH43" s="1127"/>
      <c r="UI43" s="1140"/>
      <c r="UK43" s="1122"/>
      <c r="UL43" s="1108"/>
      <c r="UM43" s="1108"/>
      <c r="UN43" s="1108"/>
      <c r="UO43" s="1108"/>
      <c r="UP43" s="1109"/>
      <c r="UQ43" s="1109"/>
      <c r="UR43" s="1139"/>
      <c r="US43" s="1127"/>
      <c r="UT43" s="1127"/>
      <c r="UU43" s="1127"/>
      <c r="UV43" s="1127"/>
      <c r="UW43" s="1127"/>
      <c r="UX43" s="1140"/>
      <c r="UZ43" s="1122"/>
      <c r="VA43" s="1108"/>
      <c r="VB43" s="1108"/>
      <c r="VC43" s="1108"/>
      <c r="VD43" s="1108"/>
      <c r="VE43" s="1109"/>
      <c r="VF43" s="1109"/>
      <c r="VG43" s="1139"/>
      <c r="VH43" s="1127"/>
      <c r="VI43" s="1127"/>
      <c r="VJ43" s="1127"/>
      <c r="VK43" s="1127"/>
      <c r="VL43" s="1127"/>
      <c r="VM43" s="1140"/>
      <c r="VO43" s="1122"/>
      <c r="VP43" s="1108"/>
      <c r="VQ43" s="1108"/>
      <c r="VR43" s="1108"/>
      <c r="VS43" s="1108"/>
      <c r="VT43" s="1109"/>
      <c r="VU43" s="1109"/>
      <c r="VV43" s="1139"/>
      <c r="VW43" s="1127"/>
      <c r="VX43" s="1127"/>
      <c r="VY43" s="1127"/>
      <c r="VZ43" s="1127"/>
      <c r="WA43" s="1127"/>
      <c r="WB43" s="1140"/>
      <c r="WD43" s="1122"/>
      <c r="WE43" s="1108"/>
      <c r="WF43" s="1108"/>
      <c r="WG43" s="1108"/>
      <c r="WH43" s="1108"/>
      <c r="WI43" s="1109"/>
      <c r="WJ43" s="1109"/>
      <c r="WK43" s="1139"/>
      <c r="WL43" s="1127"/>
      <c r="WM43" s="1127"/>
      <c r="WN43" s="1127"/>
      <c r="WO43" s="1127"/>
      <c r="WP43" s="1127"/>
      <c r="WQ43" s="1140"/>
      <c r="WS43" s="1122"/>
      <c r="WT43" s="1108"/>
      <c r="WU43" s="1108"/>
      <c r="WV43" s="1108"/>
      <c r="WW43" s="1108"/>
      <c r="WX43" s="1109"/>
      <c r="WY43" s="1109"/>
      <c r="WZ43" s="1139"/>
      <c r="XA43" s="1127"/>
      <c r="XB43" s="1127"/>
      <c r="XC43" s="1127"/>
      <c r="XD43" s="1127"/>
      <c r="XE43" s="1127"/>
      <c r="XF43" s="1140"/>
      <c r="XH43" s="1122"/>
      <c r="XI43" s="1108"/>
      <c r="XJ43" s="1108"/>
      <c r="XK43" s="1108"/>
      <c r="XL43" s="1108"/>
      <c r="XM43" s="1109"/>
      <c r="XN43" s="1109"/>
      <c r="XO43" s="1139"/>
      <c r="XP43" s="1127"/>
      <c r="XQ43" s="1127"/>
      <c r="XR43" s="1127"/>
      <c r="XS43" s="1127"/>
      <c r="XT43" s="1127"/>
      <c r="XU43" s="1140"/>
      <c r="XW43" s="1122"/>
      <c r="XX43" s="1108"/>
      <c r="XY43" s="1108"/>
      <c r="XZ43" s="1108"/>
      <c r="YA43" s="1108"/>
      <c r="YB43" s="1109"/>
      <c r="YC43" s="1109"/>
      <c r="YD43" s="1139"/>
      <c r="YE43" s="1127"/>
      <c r="YF43" s="1127"/>
      <c r="YG43" s="1127"/>
      <c r="YH43" s="1127"/>
      <c r="YI43" s="1127"/>
      <c r="YJ43" s="1140"/>
      <c r="YL43" s="1122"/>
      <c r="YM43" s="1108"/>
      <c r="YN43" s="1108"/>
      <c r="YO43" s="1108"/>
      <c r="YP43" s="1108"/>
      <c r="YQ43" s="1109"/>
      <c r="YR43" s="1109"/>
      <c r="YS43" s="1139"/>
      <c r="YT43" s="1127"/>
      <c r="YU43" s="1127"/>
      <c r="YV43" s="1127"/>
      <c r="YW43" s="1127"/>
      <c r="YX43" s="1127"/>
      <c r="YY43" s="1140"/>
      <c r="ZA43" s="1122"/>
      <c r="ZB43" s="1108"/>
      <c r="ZC43" s="1108"/>
      <c r="ZD43" s="1108"/>
      <c r="ZE43" s="1108"/>
      <c r="ZF43" s="1109"/>
      <c r="ZG43" s="1109"/>
      <c r="ZH43" s="1139"/>
      <c r="ZI43" s="1127"/>
      <c r="ZJ43" s="1127"/>
      <c r="ZK43" s="1127"/>
      <c r="ZL43" s="1127"/>
      <c r="ZM43" s="1127"/>
      <c r="ZN43" s="1140"/>
      <c r="ZP43" s="1122"/>
      <c r="ZQ43" s="1108"/>
      <c r="ZR43" s="1108"/>
      <c r="ZS43" s="1108"/>
      <c r="ZT43" s="1108"/>
      <c r="ZU43" s="1109"/>
      <c r="ZV43" s="1109"/>
      <c r="ZW43" s="1139"/>
      <c r="ZX43" s="1127"/>
      <c r="ZY43" s="1127"/>
      <c r="ZZ43" s="1127"/>
      <c r="AAA43" s="1127"/>
      <c r="AAB43" s="1127"/>
      <c r="AAC43" s="1140"/>
      <c r="AAE43" s="1122"/>
      <c r="AAF43" s="1108"/>
      <c r="AAG43" s="1108"/>
      <c r="AAH43" s="1108"/>
      <c r="AAI43" s="1108"/>
      <c r="AAJ43" s="1109"/>
      <c r="AAK43" s="1109"/>
      <c r="AAL43" s="1139"/>
      <c r="AAM43" s="1127"/>
      <c r="AAN43" s="1127"/>
      <c r="AAO43" s="1127"/>
      <c r="AAP43" s="1127"/>
      <c r="AAQ43" s="1127"/>
      <c r="AAR43" s="1140"/>
      <c r="AAT43" s="1122"/>
      <c r="AAU43" s="1108"/>
      <c r="AAV43" s="1108"/>
      <c r="AAW43" s="1108"/>
      <c r="AAX43" s="1108"/>
      <c r="AAY43" s="1109"/>
      <c r="AAZ43" s="1109"/>
      <c r="ABA43" s="1139"/>
      <c r="ABB43" s="1127"/>
      <c r="ABC43" s="1127"/>
      <c r="ABD43" s="1127"/>
      <c r="ABE43" s="1127"/>
      <c r="ABF43" s="1127"/>
      <c r="ABG43" s="1140"/>
      <c r="ABI43" s="1122"/>
      <c r="ABJ43" s="1108"/>
      <c r="ABK43" s="1108"/>
      <c r="ABL43" s="1108"/>
      <c r="ABM43" s="1108"/>
      <c r="ABN43" s="1109"/>
      <c r="ABO43" s="1109"/>
      <c r="ABP43" s="1139"/>
      <c r="ABQ43" s="1127"/>
      <c r="ABR43" s="1127"/>
      <c r="ABS43" s="1127"/>
      <c r="ABT43" s="1127"/>
      <c r="ABU43" s="1127"/>
      <c r="ABV43" s="1140"/>
      <c r="ABX43" s="1122"/>
      <c r="ABY43" s="1108"/>
      <c r="ABZ43" s="1108"/>
      <c r="ACA43" s="1108"/>
      <c r="ACB43" s="1108"/>
      <c r="ACC43" s="1109"/>
      <c r="ACD43" s="1109"/>
      <c r="ACE43" s="1139"/>
      <c r="ACF43" s="1127"/>
      <c r="ACG43" s="1127"/>
      <c r="ACH43" s="1127"/>
      <c r="ACI43" s="1127"/>
      <c r="ACJ43" s="1127"/>
      <c r="ACK43" s="1140"/>
      <c r="ACM43" s="1122"/>
      <c r="ACN43" s="1108"/>
      <c r="ACO43" s="1108"/>
      <c r="ACP43" s="1108"/>
      <c r="ACQ43" s="1108"/>
      <c r="ACR43" s="1109"/>
      <c r="ACS43" s="1109"/>
      <c r="ACT43" s="1139"/>
      <c r="ACU43" s="1127"/>
      <c r="ACV43" s="1127"/>
      <c r="ACW43" s="1127"/>
      <c r="ACX43" s="1127"/>
      <c r="ACY43" s="1127"/>
      <c r="ACZ43" s="1140"/>
      <c r="ADB43" s="1122"/>
      <c r="ADC43" s="1108"/>
      <c r="ADD43" s="1108"/>
      <c r="ADE43" s="1108"/>
      <c r="ADF43" s="1108"/>
      <c r="ADG43" s="1109"/>
      <c r="ADH43" s="1109"/>
      <c r="ADI43" s="1139"/>
      <c r="ADJ43" s="1127"/>
      <c r="ADK43" s="1127"/>
      <c r="ADL43" s="1127"/>
      <c r="ADM43" s="1127"/>
      <c r="ADN43" s="1127"/>
      <c r="ADO43" s="1140"/>
      <c r="ADQ43" s="1122"/>
      <c r="ADR43" s="1108"/>
      <c r="ADS43" s="1108"/>
      <c r="ADT43" s="1108"/>
      <c r="ADU43" s="1108"/>
      <c r="ADV43" s="1109"/>
      <c r="ADW43" s="1109"/>
      <c r="ADX43" s="1139"/>
      <c r="ADY43" s="1127"/>
      <c r="ADZ43" s="1127"/>
      <c r="AEA43" s="1127"/>
      <c r="AEB43" s="1127"/>
      <c r="AEC43" s="1127"/>
      <c r="AED43" s="1140"/>
      <c r="AEF43" s="1122"/>
      <c r="AEG43" s="1108"/>
      <c r="AEH43" s="1108"/>
      <c r="AEI43" s="1108"/>
      <c r="AEJ43" s="1108"/>
      <c r="AEK43" s="1109"/>
      <c r="AEL43" s="1109"/>
      <c r="AEM43" s="1139"/>
      <c r="AEN43" s="1127"/>
      <c r="AEO43" s="1127"/>
      <c r="AEP43" s="1127"/>
      <c r="AEQ43" s="1127"/>
      <c r="AER43" s="1127"/>
      <c r="AES43" s="1140"/>
      <c r="AEU43" s="1122"/>
      <c r="AEV43" s="1108"/>
      <c r="AEW43" s="1108"/>
      <c r="AEX43" s="1108"/>
      <c r="AEY43" s="1108"/>
      <c r="AEZ43" s="1109"/>
      <c r="AFA43" s="1109"/>
      <c r="AFB43" s="1139"/>
      <c r="AFC43" s="1127"/>
      <c r="AFD43" s="1127"/>
      <c r="AFE43" s="1127"/>
      <c r="AFF43" s="1127"/>
      <c r="AFG43" s="1127"/>
      <c r="AFH43" s="1140"/>
      <c r="AFJ43" s="1122"/>
      <c r="AFK43" s="1108"/>
      <c r="AFL43" s="1108"/>
      <c r="AFM43" s="1108"/>
      <c r="AFN43" s="1108"/>
      <c r="AFO43" s="1109"/>
      <c r="AFP43" s="1109"/>
      <c r="AFQ43" s="1139"/>
      <c r="AFR43" s="1127"/>
      <c r="AFS43" s="1127"/>
      <c r="AFT43" s="1127"/>
      <c r="AFU43" s="1127"/>
      <c r="AFV43" s="1127"/>
      <c r="AFW43" s="1140"/>
      <c r="AFY43" s="1122"/>
      <c r="AFZ43" s="1108"/>
      <c r="AGA43" s="1108"/>
      <c r="AGB43" s="1108"/>
      <c r="AGC43" s="1108"/>
      <c r="AGD43" s="1109"/>
      <c r="AGE43" s="1109"/>
      <c r="AGF43" s="1139"/>
      <c r="AGG43" s="1127"/>
      <c r="AGH43" s="1127"/>
      <c r="AGI43" s="1127"/>
      <c r="AGJ43" s="1127"/>
      <c r="AGK43" s="1127"/>
      <c r="AGL43" s="1140"/>
      <c r="AGN43" s="1122"/>
      <c r="AGO43" s="1108"/>
      <c r="AGP43" s="1108"/>
      <c r="AGQ43" s="1108"/>
      <c r="AGR43" s="1108"/>
      <c r="AGS43" s="1109"/>
      <c r="AGT43" s="1109"/>
      <c r="AGU43" s="1139"/>
      <c r="AGV43" s="1127"/>
      <c r="AGW43" s="1127"/>
      <c r="AGX43" s="1127"/>
      <c r="AGY43" s="1127"/>
      <c r="AGZ43" s="1127"/>
      <c r="AHA43" s="1140"/>
      <c r="AHC43" s="1122"/>
      <c r="AHD43" s="1108"/>
      <c r="AHE43" s="1108"/>
      <c r="AHF43" s="1108"/>
      <c r="AHG43" s="1108"/>
      <c r="AHH43" s="1109"/>
      <c r="AHI43" s="1109"/>
      <c r="AHJ43" s="1139"/>
      <c r="AHK43" s="1127"/>
      <c r="AHL43" s="1127"/>
      <c r="AHM43" s="1127"/>
      <c r="AHN43" s="1127"/>
      <c r="AHO43" s="1127"/>
      <c r="AHP43" s="1140"/>
      <c r="AHR43" s="1122"/>
      <c r="AHS43" s="1108"/>
      <c r="AHT43" s="1108"/>
      <c r="AHU43" s="1108"/>
      <c r="AHV43" s="1108"/>
      <c r="AHW43" s="1109"/>
      <c r="AHX43" s="1109"/>
      <c r="AHY43" s="1139"/>
      <c r="AHZ43" s="1127"/>
      <c r="AIA43" s="1127"/>
      <c r="AIB43" s="1127"/>
      <c r="AIC43" s="1127"/>
      <c r="AID43" s="1127"/>
      <c r="AIE43" s="1140"/>
      <c r="AIG43" s="1122"/>
      <c r="AIH43" s="1108"/>
      <c r="AII43" s="1108"/>
      <c r="AIJ43" s="1108"/>
      <c r="AIK43" s="1108"/>
      <c r="AIL43" s="1109"/>
      <c r="AIM43" s="1109"/>
      <c r="AIN43" s="1139"/>
      <c r="AIO43" s="1127"/>
      <c r="AIP43" s="1127"/>
      <c r="AIQ43" s="1127"/>
      <c r="AIR43" s="1127"/>
      <c r="AIS43" s="1127"/>
      <c r="AIT43" s="1140"/>
      <c r="AIV43" s="1122"/>
      <c r="AIW43" s="1108"/>
      <c r="AIX43" s="1108"/>
      <c r="AIY43" s="1108"/>
      <c r="AIZ43" s="1108"/>
      <c r="AJA43" s="1109"/>
      <c r="AJB43" s="1109"/>
      <c r="AJC43" s="1139"/>
      <c r="AJD43" s="1127"/>
      <c r="AJE43" s="1127"/>
      <c r="AJF43" s="1127"/>
      <c r="AJG43" s="1127"/>
      <c r="AJH43" s="1127"/>
      <c r="AJI43" s="1140"/>
      <c r="AJK43" s="1122"/>
      <c r="AJL43" s="1108"/>
      <c r="AJM43" s="1108"/>
      <c r="AJN43" s="1108"/>
      <c r="AJO43" s="1108"/>
      <c r="AJP43" s="1109"/>
      <c r="AJQ43" s="1109"/>
      <c r="AJR43" s="1139"/>
      <c r="AJS43" s="1127"/>
      <c r="AJT43" s="1127"/>
      <c r="AJU43" s="1127"/>
      <c r="AJV43" s="1127"/>
      <c r="AJW43" s="1127"/>
      <c r="AJX43" s="1140"/>
      <c r="AJZ43" s="1122"/>
      <c r="AKA43" s="1108"/>
      <c r="AKB43" s="1108"/>
      <c r="AKC43" s="1108"/>
      <c r="AKD43" s="1108"/>
      <c r="AKE43" s="1109"/>
      <c r="AKF43" s="1109"/>
      <c r="AKG43" s="1139"/>
      <c r="AKH43" s="1127"/>
      <c r="AKI43" s="1127"/>
      <c r="AKJ43" s="1127"/>
      <c r="AKK43" s="1127"/>
      <c r="AKL43" s="1127"/>
      <c r="AKM43" s="1140"/>
      <c r="AKO43" s="1122"/>
      <c r="AKP43" s="1108"/>
      <c r="AKQ43" s="1108"/>
      <c r="AKR43" s="1108"/>
      <c r="AKS43" s="1108"/>
      <c r="AKT43" s="1109"/>
      <c r="AKU43" s="1109"/>
      <c r="AKV43" s="1139"/>
      <c r="AKW43" s="1127"/>
      <c r="AKX43" s="1127"/>
      <c r="AKY43" s="1127"/>
      <c r="AKZ43" s="1127"/>
      <c r="ALA43" s="1127"/>
      <c r="ALB43" s="1140"/>
      <c r="ALD43" s="1122"/>
      <c r="ALE43" s="1108"/>
      <c r="ALF43" s="1108"/>
      <c r="ALG43" s="1108"/>
      <c r="ALH43" s="1108"/>
      <c r="ALI43" s="1109"/>
      <c r="ALJ43" s="1109"/>
      <c r="ALK43" s="1139"/>
      <c r="ALL43" s="1127"/>
      <c r="ALM43" s="1127"/>
      <c r="ALN43" s="1127"/>
      <c r="ALO43" s="1127"/>
      <c r="ALP43" s="1127"/>
      <c r="ALQ43" s="1140"/>
      <c r="ALS43" s="1122"/>
      <c r="ALT43" s="1108"/>
      <c r="ALU43" s="1108"/>
      <c r="ALV43" s="1108"/>
      <c r="ALW43" s="1108"/>
      <c r="ALX43" s="1109"/>
      <c r="ALY43" s="1109"/>
      <c r="ALZ43" s="1139"/>
      <c r="AMA43" s="1127"/>
      <c r="AMB43" s="1127"/>
      <c r="AMC43" s="1127"/>
      <c r="AMD43" s="1127"/>
      <c r="AME43" s="1127"/>
      <c r="AMF43" s="1140"/>
      <c r="AMH43" s="1122"/>
      <c r="AMI43" s="1108"/>
      <c r="AMJ43" s="1108"/>
      <c r="AMK43" s="1108"/>
      <c r="AML43" s="1108"/>
      <c r="AMM43" s="1109"/>
      <c r="AMN43" s="1109"/>
      <c r="AMO43" s="1139"/>
      <c r="AMP43" s="1127"/>
      <c r="AMQ43" s="1127"/>
      <c r="AMR43" s="1127"/>
      <c r="AMS43" s="1127"/>
      <c r="AMT43" s="1127"/>
      <c r="AMU43" s="1140"/>
      <c r="AMW43" s="1122"/>
      <c r="AMX43" s="1108"/>
      <c r="AMY43" s="1108"/>
      <c r="AMZ43" s="1108"/>
      <c r="ANA43" s="1108"/>
      <c r="ANB43" s="1109"/>
      <c r="ANC43" s="1109"/>
      <c r="AND43" s="1139"/>
      <c r="ANE43" s="1127"/>
      <c r="ANF43" s="1127"/>
      <c r="ANG43" s="1127"/>
      <c r="ANH43" s="1127"/>
      <c r="ANI43" s="1127"/>
      <c r="ANJ43" s="1140"/>
      <c r="ANL43" s="1122"/>
      <c r="ANM43" s="1108"/>
      <c r="ANN43" s="1108"/>
      <c r="ANO43" s="1108"/>
      <c r="ANP43" s="1108"/>
      <c r="ANQ43" s="1109"/>
      <c r="ANR43" s="1109"/>
      <c r="ANS43" s="1139"/>
      <c r="ANT43" s="1127"/>
      <c r="ANU43" s="1127"/>
      <c r="ANV43" s="1127"/>
      <c r="ANW43" s="1127"/>
      <c r="ANX43" s="1127"/>
      <c r="ANY43" s="1140"/>
      <c r="AOA43" s="1122"/>
      <c r="AOB43" s="1108"/>
      <c r="AOC43" s="1108"/>
      <c r="AOD43" s="1108"/>
      <c r="AOE43" s="1108"/>
      <c r="AOF43" s="1109"/>
      <c r="AOG43" s="1109"/>
      <c r="AOH43" s="1139"/>
      <c r="AOI43" s="1127"/>
      <c r="AOJ43" s="1127"/>
      <c r="AOK43" s="1127"/>
      <c r="AOL43" s="1127"/>
      <c r="AOM43" s="1127"/>
      <c r="AON43" s="1140"/>
      <c r="AOP43" s="1122"/>
      <c r="AOQ43" s="1108"/>
      <c r="AOR43" s="1108"/>
      <c r="AOS43" s="1108"/>
      <c r="AOT43" s="1108"/>
      <c r="AOU43" s="1109"/>
      <c r="AOV43" s="1109"/>
      <c r="AOW43" s="1139"/>
      <c r="AOX43" s="1127"/>
      <c r="AOY43" s="1127"/>
      <c r="AOZ43" s="1127"/>
      <c r="APA43" s="1127"/>
      <c r="APB43" s="1127"/>
      <c r="APC43" s="1140"/>
      <c r="APE43" s="1122"/>
      <c r="APF43" s="1108"/>
      <c r="APG43" s="1108"/>
      <c r="APH43" s="1108"/>
      <c r="API43" s="1108"/>
      <c r="APJ43" s="1109"/>
      <c r="APK43" s="1109"/>
      <c r="APL43" s="1139"/>
      <c r="APM43" s="1127"/>
      <c r="APN43" s="1127"/>
      <c r="APO43" s="1127"/>
      <c r="APP43" s="1127"/>
      <c r="APQ43" s="1127"/>
      <c r="APR43" s="1140"/>
      <c r="APT43" s="1122"/>
      <c r="APU43" s="1108"/>
      <c r="APV43" s="1108"/>
      <c r="APW43" s="1108"/>
      <c r="APX43" s="1108"/>
      <c r="APY43" s="1109"/>
      <c r="APZ43" s="1109"/>
      <c r="AQA43" s="1139"/>
      <c r="AQB43" s="1127"/>
      <c r="AQC43" s="1127"/>
      <c r="AQD43" s="1127"/>
      <c r="AQE43" s="1127"/>
      <c r="AQF43" s="1127"/>
      <c r="AQG43" s="1140"/>
      <c r="AQI43" s="1122"/>
      <c r="AQJ43" s="1108"/>
      <c r="AQK43" s="1108"/>
      <c r="AQL43" s="1108"/>
      <c r="AQM43" s="1108"/>
      <c r="AQN43" s="1109"/>
      <c r="AQO43" s="1109"/>
      <c r="AQP43" s="1139"/>
      <c r="AQQ43" s="1127"/>
      <c r="AQR43" s="1127"/>
      <c r="AQS43" s="1127"/>
      <c r="AQT43" s="1127"/>
      <c r="AQU43" s="1127"/>
      <c r="AQV43" s="1140"/>
      <c r="AQX43" s="1122"/>
      <c r="AQY43" s="1108"/>
      <c r="AQZ43" s="1108"/>
      <c r="ARA43" s="1108"/>
      <c r="ARB43" s="1108"/>
      <c r="ARC43" s="1109"/>
      <c r="ARD43" s="1109"/>
      <c r="ARE43" s="1139"/>
      <c r="ARF43" s="1127"/>
      <c r="ARG43" s="1127"/>
      <c r="ARH43" s="1127"/>
      <c r="ARI43" s="1127"/>
      <c r="ARJ43" s="1127"/>
      <c r="ARK43" s="1140"/>
      <c r="ARM43" s="1122"/>
      <c r="ARN43" s="1108"/>
      <c r="ARO43" s="1108"/>
      <c r="ARP43" s="1108"/>
      <c r="ARQ43" s="1108"/>
      <c r="ARR43" s="1109"/>
      <c r="ARS43" s="1109"/>
      <c r="ART43" s="1139"/>
      <c r="ARU43" s="1127"/>
      <c r="ARV43" s="1127"/>
      <c r="ARW43" s="1127"/>
      <c r="ARX43" s="1127"/>
      <c r="ARY43" s="1127"/>
      <c r="ARZ43" s="1140"/>
      <c r="ASB43" s="1122"/>
      <c r="ASC43" s="1108"/>
      <c r="ASD43" s="1108"/>
      <c r="ASE43" s="1108"/>
      <c r="ASF43" s="1108"/>
      <c r="ASG43" s="1109"/>
      <c r="ASH43" s="1109"/>
      <c r="ASI43" s="1139"/>
      <c r="ASJ43" s="1127"/>
      <c r="ASK43" s="1127"/>
      <c r="ASL43" s="1127"/>
      <c r="ASM43" s="1127"/>
      <c r="ASN43" s="1127"/>
      <c r="ASO43" s="1140"/>
      <c r="ASQ43" s="1122"/>
      <c r="ASR43" s="1108"/>
      <c r="ASS43" s="1108"/>
      <c r="AST43" s="1108"/>
      <c r="ASU43" s="1108"/>
      <c r="ASV43" s="1109"/>
      <c r="ASW43" s="1109"/>
      <c r="ASX43" s="1139"/>
      <c r="ASY43" s="1127"/>
      <c r="ASZ43" s="1127"/>
      <c r="ATA43" s="1127"/>
      <c r="ATB43" s="1127"/>
      <c r="ATC43" s="1127"/>
      <c r="ATD43" s="1140"/>
      <c r="ATF43" s="1122"/>
      <c r="ATG43" s="1108"/>
      <c r="ATH43" s="1108"/>
      <c r="ATI43" s="1108"/>
      <c r="ATJ43" s="1108"/>
      <c r="ATK43" s="1109"/>
      <c r="ATL43" s="1109"/>
      <c r="ATM43" s="1139"/>
      <c r="ATN43" s="1127"/>
      <c r="ATO43" s="1127"/>
      <c r="ATP43" s="1127"/>
      <c r="ATQ43" s="1127"/>
      <c r="ATR43" s="1127"/>
      <c r="ATS43" s="1140"/>
      <c r="ATU43" s="1122"/>
      <c r="ATV43" s="1108"/>
      <c r="ATW43" s="1108"/>
      <c r="ATX43" s="1108"/>
      <c r="ATY43" s="1108"/>
      <c r="ATZ43" s="1109"/>
      <c r="AUA43" s="1109"/>
      <c r="AUB43" s="1139"/>
      <c r="AUC43" s="1127"/>
      <c r="AUD43" s="1127"/>
      <c r="AUE43" s="1127"/>
      <c r="AUF43" s="1127"/>
      <c r="AUG43" s="1127"/>
      <c r="AUH43" s="1140"/>
      <c r="AUJ43" s="1122"/>
      <c r="AUK43" s="1108"/>
      <c r="AUL43" s="1108"/>
      <c r="AUM43" s="1108"/>
      <c r="AUN43" s="1108"/>
      <c r="AUO43" s="1109"/>
      <c r="AUP43" s="1109"/>
      <c r="AUQ43" s="1139"/>
      <c r="AUR43" s="1127"/>
      <c r="AUS43" s="1127"/>
      <c r="AUT43" s="1127"/>
      <c r="AUU43" s="1127"/>
      <c r="AUV43" s="1127"/>
      <c r="AUW43" s="1140"/>
      <c r="AUY43" s="1122"/>
      <c r="AUZ43" s="1108"/>
      <c r="AVA43" s="1108"/>
      <c r="AVB43" s="1108"/>
      <c r="AVC43" s="1108"/>
      <c r="AVD43" s="1109"/>
      <c r="AVE43" s="1109"/>
      <c r="AVF43" s="1139"/>
      <c r="AVG43" s="1127"/>
      <c r="AVH43" s="1127"/>
      <c r="AVI43" s="1127"/>
      <c r="AVJ43" s="1127"/>
      <c r="AVK43" s="1127"/>
      <c r="AVL43" s="1140"/>
      <c r="AVN43" s="1122"/>
      <c r="AVO43" s="1108"/>
      <c r="AVP43" s="1108"/>
      <c r="AVQ43" s="1108"/>
      <c r="AVR43" s="1108"/>
      <c r="AVS43" s="1109"/>
      <c r="AVT43" s="1109"/>
      <c r="AVU43" s="1139"/>
      <c r="AVV43" s="1127"/>
      <c r="AVW43" s="1127"/>
      <c r="AVX43" s="1127"/>
      <c r="AVY43" s="1127"/>
      <c r="AVZ43" s="1127"/>
      <c r="AWA43" s="1140"/>
      <c r="AWC43" s="1122"/>
      <c r="AWD43" s="1108"/>
      <c r="AWE43" s="1108"/>
      <c r="AWF43" s="1108"/>
      <c r="AWG43" s="1108"/>
      <c r="AWH43" s="1109"/>
      <c r="AWI43" s="1109"/>
      <c r="AWJ43" s="1139"/>
      <c r="AWK43" s="1127"/>
      <c r="AWL43" s="1127"/>
      <c r="AWM43" s="1127"/>
      <c r="AWN43" s="1127"/>
      <c r="AWO43" s="1127"/>
      <c r="AWP43" s="1140"/>
      <c r="AWR43" s="1122"/>
      <c r="AWS43" s="1108"/>
      <c r="AWT43" s="1108"/>
      <c r="AWU43" s="1108"/>
      <c r="AWV43" s="1108"/>
      <c r="AWW43" s="1109"/>
      <c r="AWX43" s="1109"/>
      <c r="AWY43" s="1139"/>
      <c r="AWZ43" s="1127"/>
      <c r="AXA43" s="1127"/>
      <c r="AXB43" s="1127"/>
      <c r="AXC43" s="1127"/>
      <c r="AXD43" s="1127"/>
      <c r="AXE43" s="1140"/>
      <c r="AXG43" s="1122"/>
      <c r="AXH43" s="1108"/>
      <c r="AXI43" s="1108"/>
      <c r="AXJ43" s="1108"/>
      <c r="AXK43" s="1108"/>
      <c r="AXL43" s="1109"/>
      <c r="AXM43" s="1109"/>
      <c r="AXN43" s="1139"/>
      <c r="AXO43" s="1127"/>
      <c r="AXP43" s="1127"/>
      <c r="AXQ43" s="1127"/>
      <c r="AXR43" s="1127"/>
      <c r="AXS43" s="1127"/>
      <c r="AXT43" s="1140"/>
      <c r="AXV43" s="1122"/>
      <c r="AXW43" s="1108"/>
      <c r="AXX43" s="1108"/>
      <c r="AXY43" s="1108"/>
      <c r="AXZ43" s="1108"/>
      <c r="AYA43" s="1109"/>
      <c r="AYB43" s="1109"/>
      <c r="AYC43" s="1139"/>
      <c r="AYD43" s="1127"/>
      <c r="AYE43" s="1127"/>
      <c r="AYF43" s="1127"/>
      <c r="AYG43" s="1127"/>
      <c r="AYH43" s="1127"/>
      <c r="AYI43" s="1140"/>
      <c r="AYK43" s="1122"/>
      <c r="AYL43" s="1108"/>
      <c r="AYM43" s="1108"/>
      <c r="AYN43" s="1108"/>
      <c r="AYO43" s="1108"/>
      <c r="AYP43" s="1109"/>
      <c r="AYQ43" s="1109"/>
      <c r="AYR43" s="1139"/>
      <c r="AYS43" s="1127"/>
      <c r="AYT43" s="1127"/>
      <c r="AYU43" s="1127"/>
      <c r="AYV43" s="1127"/>
      <c r="AYW43" s="1127"/>
      <c r="AYX43" s="1140"/>
      <c r="AYZ43" s="1122"/>
      <c r="AZA43" s="1108"/>
      <c r="AZB43" s="1108"/>
      <c r="AZC43" s="1108"/>
      <c r="AZD43" s="1108"/>
      <c r="AZE43" s="1109"/>
      <c r="AZF43" s="1109"/>
      <c r="AZG43" s="1139"/>
      <c r="AZH43" s="1127"/>
      <c r="AZI43" s="1127"/>
      <c r="AZJ43" s="1127"/>
      <c r="AZK43" s="1127"/>
      <c r="AZL43" s="1127"/>
      <c r="AZM43" s="1140"/>
      <c r="AZO43" s="1122"/>
      <c r="AZP43" s="1108"/>
      <c r="AZQ43" s="1108"/>
      <c r="AZR43" s="1108"/>
      <c r="AZS43" s="1108"/>
      <c r="AZT43" s="1109"/>
      <c r="AZU43" s="1109"/>
      <c r="AZV43" s="1139"/>
      <c r="AZW43" s="1127"/>
      <c r="AZX43" s="1127"/>
      <c r="AZY43" s="1127"/>
      <c r="AZZ43" s="1127"/>
      <c r="BAA43" s="1127"/>
      <c r="BAB43" s="1140"/>
      <c r="BAD43" s="1122"/>
      <c r="BAE43" s="1108"/>
      <c r="BAF43" s="1108"/>
      <c r="BAG43" s="1108"/>
      <c r="BAH43" s="1108"/>
      <c r="BAI43" s="1109"/>
      <c r="BAJ43" s="1109"/>
      <c r="BAK43" s="1139"/>
      <c r="BAL43" s="1127"/>
      <c r="BAM43" s="1127"/>
      <c r="BAN43" s="1127"/>
      <c r="BAO43" s="1127"/>
      <c r="BAP43" s="1127"/>
      <c r="BAQ43" s="1140"/>
      <c r="BAS43" s="1122"/>
      <c r="BAT43" s="1108"/>
      <c r="BAU43" s="1108"/>
      <c r="BAV43" s="1108"/>
      <c r="BAW43" s="1108"/>
      <c r="BAX43" s="1109"/>
      <c r="BAY43" s="1109"/>
      <c r="BAZ43" s="1139"/>
      <c r="BBA43" s="1127"/>
      <c r="BBB43" s="1127"/>
      <c r="BBC43" s="1127"/>
      <c r="BBD43" s="1127"/>
      <c r="BBE43" s="1127"/>
      <c r="BBF43" s="1140"/>
      <c r="BBH43" s="1122"/>
      <c r="BBI43" s="1108"/>
      <c r="BBJ43" s="1108"/>
      <c r="BBK43" s="1108"/>
      <c r="BBL43" s="1108"/>
      <c r="BBM43" s="1109"/>
      <c r="BBN43" s="1109"/>
      <c r="BBO43" s="1139"/>
      <c r="BBP43" s="1127"/>
      <c r="BBQ43" s="1127"/>
      <c r="BBR43" s="1127"/>
      <c r="BBS43" s="1127"/>
      <c r="BBT43" s="1127"/>
      <c r="BBU43" s="1140"/>
      <c r="BBW43" s="1122"/>
      <c r="BBX43" s="1108"/>
      <c r="BBY43" s="1108"/>
      <c r="BBZ43" s="1108"/>
      <c r="BCA43" s="1108"/>
      <c r="BCB43" s="1109"/>
      <c r="BCC43" s="1109"/>
      <c r="BCD43" s="1139"/>
      <c r="BCE43" s="1127"/>
      <c r="BCF43" s="1127"/>
      <c r="BCG43" s="1127"/>
      <c r="BCH43" s="1127"/>
      <c r="BCI43" s="1127"/>
      <c r="BCJ43" s="1140"/>
      <c r="BCL43" s="1122"/>
      <c r="BCM43" s="1108"/>
      <c r="BCN43" s="1108"/>
      <c r="BCO43" s="1108"/>
      <c r="BCP43" s="1108"/>
      <c r="BCQ43" s="1109"/>
      <c r="BCR43" s="1109"/>
      <c r="BCS43" s="1139"/>
      <c r="BCT43" s="1127"/>
      <c r="BCU43" s="1127"/>
      <c r="BCV43" s="1127"/>
      <c r="BCW43" s="1127"/>
      <c r="BCX43" s="1127"/>
      <c r="BCY43" s="1140"/>
      <c r="BDA43" s="1122"/>
      <c r="BDB43" s="1108"/>
      <c r="BDC43" s="1108"/>
      <c r="BDD43" s="1108"/>
      <c r="BDE43" s="1108"/>
      <c r="BDF43" s="1109"/>
      <c r="BDG43" s="1109"/>
      <c r="BDH43" s="1139"/>
      <c r="BDI43" s="1127"/>
      <c r="BDJ43" s="1127"/>
      <c r="BDK43" s="1127"/>
      <c r="BDL43" s="1127"/>
      <c r="BDM43" s="1127"/>
      <c r="BDN43" s="1140"/>
      <c r="BDP43" s="1122"/>
      <c r="BDQ43" s="1108"/>
      <c r="BDR43" s="1108"/>
      <c r="BDS43" s="1108"/>
      <c r="BDT43" s="1108"/>
      <c r="BDU43" s="1109"/>
      <c r="BDV43" s="1109"/>
      <c r="BDW43" s="1139"/>
      <c r="BDX43" s="1127"/>
      <c r="BDY43" s="1127"/>
      <c r="BDZ43" s="1127"/>
      <c r="BEA43" s="1127"/>
      <c r="BEB43" s="1127"/>
      <c r="BEC43" s="1140"/>
      <c r="BEE43" s="1122"/>
      <c r="BEF43" s="1108"/>
      <c r="BEG43" s="1108"/>
      <c r="BEH43" s="1108"/>
      <c r="BEI43" s="1108"/>
      <c r="BEJ43" s="1109"/>
      <c r="BEK43" s="1109"/>
      <c r="BEL43" s="1139"/>
      <c r="BEM43" s="1127"/>
      <c r="BEN43" s="1127"/>
      <c r="BEO43" s="1127"/>
      <c r="BEP43" s="1127"/>
      <c r="BEQ43" s="1127"/>
      <c r="BER43" s="1140"/>
      <c r="BET43" s="1122"/>
      <c r="BEU43" s="1108"/>
      <c r="BEV43" s="1108"/>
      <c r="BEW43" s="1108"/>
      <c r="BEX43" s="1108"/>
      <c r="BEY43" s="1109"/>
      <c r="BEZ43" s="1109"/>
      <c r="BFA43" s="1139"/>
      <c r="BFB43" s="1127"/>
      <c r="BFC43" s="1127"/>
      <c r="BFD43" s="1127"/>
      <c r="BFE43" s="1127"/>
      <c r="BFF43" s="1127"/>
      <c r="BFG43" s="1140"/>
      <c r="BFI43" s="1122"/>
      <c r="BFJ43" s="1108"/>
      <c r="BFK43" s="1108"/>
      <c r="BFL43" s="1108"/>
      <c r="BFM43" s="1108"/>
      <c r="BFN43" s="1109"/>
      <c r="BFO43" s="1109"/>
      <c r="BFP43" s="1139"/>
      <c r="BFQ43" s="1127"/>
      <c r="BFR43" s="1127"/>
      <c r="BFS43" s="1127"/>
      <c r="BFT43" s="1127"/>
      <c r="BFU43" s="1127"/>
      <c r="BFV43" s="1140"/>
      <c r="BFX43" s="1122"/>
      <c r="BFY43" s="1108"/>
      <c r="BFZ43" s="1108"/>
      <c r="BGA43" s="1108"/>
      <c r="BGB43" s="1108"/>
      <c r="BGC43" s="1109"/>
      <c r="BGD43" s="1109"/>
      <c r="BGE43" s="1139"/>
      <c r="BGF43" s="1127"/>
      <c r="BGG43" s="1127"/>
      <c r="BGH43" s="1127"/>
      <c r="BGI43" s="1127"/>
      <c r="BGJ43" s="1127"/>
      <c r="BGK43" s="1140"/>
      <c r="BGM43" s="1122"/>
      <c r="BGN43" s="1108"/>
      <c r="BGO43" s="1108"/>
      <c r="BGP43" s="1108"/>
      <c r="BGQ43" s="1108"/>
      <c r="BGR43" s="1109"/>
      <c r="BGS43" s="1109"/>
      <c r="BGT43" s="1139"/>
      <c r="BGU43" s="1127"/>
      <c r="BGV43" s="1127"/>
      <c r="BGW43" s="1127"/>
      <c r="BGX43" s="1127"/>
      <c r="BGY43" s="1127"/>
      <c r="BGZ43" s="1140"/>
      <c r="BHB43" s="1122"/>
      <c r="BHC43" s="1108"/>
      <c r="BHD43" s="1108"/>
      <c r="BHE43" s="1108"/>
      <c r="BHF43" s="1108"/>
      <c r="BHG43" s="1109"/>
      <c r="BHH43" s="1109"/>
      <c r="BHI43" s="1139"/>
      <c r="BHJ43" s="1127"/>
      <c r="BHK43" s="1127"/>
      <c r="BHL43" s="1127"/>
      <c r="BHM43" s="1127"/>
      <c r="BHN43" s="1127"/>
      <c r="BHO43" s="1140"/>
      <c r="BHQ43" s="1122"/>
      <c r="BHR43" s="1108"/>
      <c r="BHS43" s="1108"/>
      <c r="BHT43" s="1108"/>
      <c r="BHU43" s="1108"/>
      <c r="BHV43" s="1109"/>
      <c r="BHW43" s="1109"/>
      <c r="BHX43" s="1139"/>
      <c r="BHY43" s="1127"/>
      <c r="BHZ43" s="1127"/>
      <c r="BIA43" s="1127"/>
      <c r="BIB43" s="1127"/>
      <c r="BIC43" s="1127"/>
      <c r="BID43" s="1140"/>
      <c r="BIF43" s="1122"/>
      <c r="BIG43" s="1108"/>
      <c r="BIH43" s="1108"/>
      <c r="BII43" s="1108"/>
      <c r="BIJ43" s="1108"/>
      <c r="BIK43" s="1109"/>
      <c r="BIL43" s="1109"/>
      <c r="BIM43" s="1139"/>
      <c r="BIN43" s="1127"/>
      <c r="BIO43" s="1127"/>
      <c r="BIP43" s="1127"/>
      <c r="BIQ43" s="1127"/>
      <c r="BIR43" s="1127"/>
      <c r="BIS43" s="1140"/>
      <c r="BIU43" s="1122"/>
      <c r="BIV43" s="1108"/>
      <c r="BIW43" s="1108"/>
      <c r="BIX43" s="1108"/>
      <c r="BIY43" s="1108"/>
      <c r="BIZ43" s="1109"/>
      <c r="BJA43" s="1109"/>
      <c r="BJB43" s="1139"/>
      <c r="BJC43" s="1127"/>
      <c r="BJD43" s="1127"/>
      <c r="BJE43" s="1127"/>
      <c r="BJF43" s="1127"/>
      <c r="BJG43" s="1127"/>
      <c r="BJH43" s="1140"/>
      <c r="BJJ43" s="1122"/>
      <c r="BJK43" s="1108"/>
      <c r="BJL43" s="1108"/>
      <c r="BJM43" s="1108"/>
      <c r="BJN43" s="1108"/>
      <c r="BJO43" s="1109"/>
      <c r="BJP43" s="1109"/>
      <c r="BJQ43" s="1139"/>
      <c r="BJR43" s="1127"/>
      <c r="BJS43" s="1127"/>
      <c r="BJT43" s="1127"/>
      <c r="BJU43" s="1127"/>
      <c r="BJV43" s="1127"/>
      <c r="BJW43" s="1140"/>
      <c r="BJY43" s="1122"/>
      <c r="BJZ43" s="1108"/>
      <c r="BKA43" s="1108"/>
      <c r="BKB43" s="1108"/>
      <c r="BKC43" s="1108"/>
      <c r="BKD43" s="1109"/>
      <c r="BKE43" s="1109"/>
      <c r="BKF43" s="1139"/>
      <c r="BKG43" s="1127"/>
      <c r="BKH43" s="1127"/>
      <c r="BKI43" s="1127"/>
      <c r="BKJ43" s="1127"/>
      <c r="BKK43" s="1127"/>
      <c r="BKL43" s="1140"/>
      <c r="BKN43" s="1122"/>
      <c r="BKO43" s="1108"/>
      <c r="BKP43" s="1108"/>
      <c r="BKQ43" s="1108"/>
      <c r="BKR43" s="1108"/>
      <c r="BKS43" s="1109"/>
      <c r="BKT43" s="1109"/>
      <c r="BKU43" s="1139"/>
      <c r="BKV43" s="1127"/>
      <c r="BKW43" s="1127"/>
      <c r="BKX43" s="1127"/>
      <c r="BKY43" s="1127"/>
      <c r="BKZ43" s="1127"/>
      <c r="BLA43" s="1140"/>
      <c r="BLC43" s="1122"/>
      <c r="BLD43" s="1108"/>
      <c r="BLE43" s="1108"/>
      <c r="BLF43" s="1108"/>
      <c r="BLG43" s="1108"/>
      <c r="BLH43" s="1109"/>
      <c r="BLI43" s="1109"/>
      <c r="BLJ43" s="1139"/>
      <c r="BLK43" s="1127"/>
      <c r="BLL43" s="1127"/>
      <c r="BLM43" s="1127"/>
      <c r="BLN43" s="1127"/>
      <c r="BLO43" s="1127"/>
      <c r="BLP43" s="1140"/>
      <c r="BLR43" s="1122"/>
      <c r="BLS43" s="1108"/>
      <c r="BLT43" s="1108"/>
      <c r="BLU43" s="1108"/>
      <c r="BLV43" s="1108"/>
      <c r="BLW43" s="1109"/>
      <c r="BLX43" s="1109"/>
      <c r="BLY43" s="1139"/>
      <c r="BLZ43" s="1127"/>
      <c r="BMA43" s="1127"/>
      <c r="BMB43" s="1127"/>
      <c r="BMC43" s="1127"/>
      <c r="BMD43" s="1127"/>
      <c r="BME43" s="1140"/>
      <c r="BMG43" s="1122"/>
      <c r="BMH43" s="1108"/>
      <c r="BMI43" s="1108"/>
      <c r="BMJ43" s="1108"/>
      <c r="BMK43" s="1108"/>
      <c r="BML43" s="1109"/>
      <c r="BMM43" s="1109"/>
      <c r="BMN43" s="1139"/>
      <c r="BMO43" s="1127"/>
      <c r="BMP43" s="1127"/>
      <c r="BMQ43" s="1127"/>
      <c r="BMR43" s="1127"/>
      <c r="BMS43" s="1127"/>
      <c r="BMT43" s="1140"/>
      <c r="BMV43" s="1122"/>
      <c r="BMW43" s="1108"/>
      <c r="BMX43" s="1108"/>
      <c r="BMY43" s="1108"/>
      <c r="BMZ43" s="1108"/>
      <c r="BNA43" s="1109"/>
      <c r="BNB43" s="1109"/>
      <c r="BNC43" s="1139"/>
      <c r="BND43" s="1127"/>
      <c r="BNE43" s="1127"/>
      <c r="BNF43" s="1127"/>
      <c r="BNG43" s="1127"/>
      <c r="BNH43" s="1127"/>
      <c r="BNI43" s="1140"/>
      <c r="BNK43" s="1122"/>
      <c r="BNL43" s="1108"/>
      <c r="BNM43" s="1108"/>
      <c r="BNN43" s="1108"/>
      <c r="BNO43" s="1108"/>
      <c r="BNP43" s="1109"/>
      <c r="BNQ43" s="1109"/>
      <c r="BNR43" s="1139"/>
      <c r="BNS43" s="1127"/>
      <c r="BNT43" s="1127"/>
      <c r="BNU43" s="1127"/>
      <c r="BNV43" s="1127"/>
      <c r="BNW43" s="1127"/>
      <c r="BNX43" s="1140"/>
      <c r="BNZ43" s="1122"/>
      <c r="BOA43" s="1108"/>
      <c r="BOB43" s="1108"/>
      <c r="BOC43" s="1108"/>
      <c r="BOD43" s="1108"/>
      <c r="BOE43" s="1109"/>
      <c r="BOF43" s="1109"/>
      <c r="BOG43" s="1139"/>
      <c r="BOH43" s="1127"/>
      <c r="BOI43" s="1127"/>
      <c r="BOJ43" s="1127"/>
      <c r="BOK43" s="1127"/>
      <c r="BOL43" s="1127"/>
      <c r="BOM43" s="1140"/>
      <c r="BOO43" s="1122"/>
      <c r="BOP43" s="1108"/>
      <c r="BOQ43" s="1108"/>
      <c r="BOR43" s="1108"/>
      <c r="BOS43" s="1108"/>
      <c r="BOT43" s="1109"/>
      <c r="BOU43" s="1109"/>
      <c r="BOV43" s="1139"/>
      <c r="BOW43" s="1127"/>
      <c r="BOX43" s="1127"/>
      <c r="BOY43" s="1127"/>
      <c r="BOZ43" s="1127"/>
      <c r="BPA43" s="1127"/>
      <c r="BPB43" s="1140"/>
      <c r="BPD43" s="1122"/>
      <c r="BPE43" s="1108"/>
      <c r="BPF43" s="1108"/>
      <c r="BPG43" s="1108"/>
      <c r="BPH43" s="1108"/>
      <c r="BPI43" s="1109"/>
      <c r="BPJ43" s="1109"/>
      <c r="BPK43" s="1139"/>
      <c r="BPL43" s="1127"/>
      <c r="BPM43" s="1127"/>
      <c r="BPN43" s="1127"/>
      <c r="BPO43" s="1127"/>
      <c r="BPP43" s="1127"/>
      <c r="BPQ43" s="1140"/>
      <c r="BPS43" s="1122"/>
      <c r="BPT43" s="1108"/>
      <c r="BPU43" s="1108"/>
      <c r="BPV43" s="1108"/>
      <c r="BPW43" s="1108"/>
      <c r="BPX43" s="1109"/>
      <c r="BPY43" s="1109"/>
      <c r="BPZ43" s="1139"/>
      <c r="BQA43" s="1127"/>
      <c r="BQB43" s="1127"/>
      <c r="BQC43" s="1127"/>
      <c r="BQD43" s="1127"/>
      <c r="BQE43" s="1127"/>
      <c r="BQF43" s="1140"/>
      <c r="BQH43" s="1122"/>
      <c r="BQI43" s="1108"/>
      <c r="BQJ43" s="1108"/>
      <c r="BQK43" s="1108"/>
      <c r="BQL43" s="1108"/>
      <c r="BQM43" s="1109"/>
      <c r="BQN43" s="1109"/>
      <c r="BQO43" s="1139"/>
      <c r="BQP43" s="1127"/>
      <c r="BQQ43" s="1127"/>
      <c r="BQR43" s="1127"/>
      <c r="BQS43" s="1127"/>
      <c r="BQT43" s="1127"/>
      <c r="BQU43" s="1140"/>
      <c r="BQW43" s="1122"/>
      <c r="BQX43" s="1108"/>
      <c r="BQY43" s="1108"/>
      <c r="BQZ43" s="1108"/>
      <c r="BRA43" s="1108"/>
      <c r="BRB43" s="1109"/>
      <c r="BRC43" s="1109"/>
      <c r="BRD43" s="1139"/>
      <c r="BRE43" s="1127"/>
      <c r="BRF43" s="1127"/>
      <c r="BRG43" s="1127"/>
      <c r="BRH43" s="1127"/>
      <c r="BRI43" s="1127"/>
      <c r="BRJ43" s="1140"/>
      <c r="BRL43" s="1122"/>
      <c r="BRM43" s="1108"/>
      <c r="BRN43" s="1108"/>
      <c r="BRO43" s="1108"/>
      <c r="BRP43" s="1108"/>
      <c r="BRQ43" s="1109"/>
      <c r="BRR43" s="1109"/>
      <c r="BRS43" s="1139"/>
      <c r="BRT43" s="1127"/>
      <c r="BRU43" s="1127"/>
      <c r="BRV43" s="1127"/>
      <c r="BRW43" s="1127"/>
      <c r="BRX43" s="1127"/>
      <c r="BRY43" s="1140"/>
      <c r="BSA43" s="1122"/>
      <c r="BSB43" s="1108"/>
      <c r="BSC43" s="1108"/>
      <c r="BSD43" s="1108"/>
      <c r="BSE43" s="1108"/>
      <c r="BSF43" s="1109"/>
      <c r="BSG43" s="1109"/>
      <c r="BSH43" s="1139"/>
      <c r="BSI43" s="1127"/>
      <c r="BSJ43" s="1127"/>
      <c r="BSK43" s="1127"/>
      <c r="BSL43" s="1127"/>
      <c r="BSM43" s="1127"/>
      <c r="BSN43" s="1140"/>
      <c r="BSP43" s="1122"/>
      <c r="BSQ43" s="1108"/>
      <c r="BSR43" s="1108"/>
      <c r="BSS43" s="1108"/>
      <c r="BST43" s="1108"/>
      <c r="BSU43" s="1109"/>
      <c r="BSV43" s="1109"/>
      <c r="BSW43" s="1139"/>
      <c r="BSX43" s="1127"/>
      <c r="BSY43" s="1127"/>
      <c r="BSZ43" s="1127"/>
      <c r="BTA43" s="1127"/>
      <c r="BTB43" s="1127"/>
      <c r="BTC43" s="1140"/>
      <c r="BTE43" s="1122"/>
      <c r="BTF43" s="1108"/>
      <c r="BTG43" s="1108"/>
      <c r="BTH43" s="1108"/>
      <c r="BTI43" s="1108"/>
      <c r="BTJ43" s="1109"/>
      <c r="BTK43" s="1109"/>
      <c r="BTL43" s="1139"/>
      <c r="BTM43" s="1127"/>
      <c r="BTN43" s="1127"/>
      <c r="BTO43" s="1127"/>
      <c r="BTP43" s="1127"/>
      <c r="BTQ43" s="1127"/>
      <c r="BTR43" s="1140"/>
      <c r="BTT43" s="1122"/>
      <c r="BTU43" s="1108"/>
      <c r="BTV43" s="1108"/>
      <c r="BTW43" s="1108"/>
      <c r="BTX43" s="1108"/>
      <c r="BTY43" s="1109"/>
      <c r="BTZ43" s="1109"/>
      <c r="BUA43" s="1139"/>
      <c r="BUB43" s="1127"/>
      <c r="BUC43" s="1127"/>
      <c r="BUD43" s="1127"/>
      <c r="BUE43" s="1127"/>
      <c r="BUF43" s="1127"/>
      <c r="BUG43" s="1140"/>
      <c r="BUI43" s="1122"/>
      <c r="BUJ43" s="1108"/>
      <c r="BUK43" s="1108"/>
      <c r="BUL43" s="1108"/>
      <c r="BUM43" s="1108"/>
      <c r="BUN43" s="1109"/>
      <c r="BUO43" s="1109"/>
      <c r="BUP43" s="1139"/>
      <c r="BUQ43" s="1127"/>
      <c r="BUR43" s="1127"/>
      <c r="BUS43" s="1127"/>
      <c r="BUT43" s="1127"/>
      <c r="BUU43" s="1127"/>
      <c r="BUV43" s="1140"/>
      <c r="BUX43" s="1122"/>
      <c r="BUY43" s="1108"/>
      <c r="BUZ43" s="1108"/>
      <c r="BVA43" s="1108"/>
      <c r="BVB43" s="1108"/>
      <c r="BVC43" s="1109"/>
      <c r="BVD43" s="1109"/>
      <c r="BVE43" s="1139"/>
      <c r="BVF43" s="1127"/>
      <c r="BVG43" s="1127"/>
      <c r="BVH43" s="1127"/>
      <c r="BVI43" s="1127"/>
      <c r="BVJ43" s="1127"/>
      <c r="BVK43" s="1140"/>
      <c r="BVM43" s="1122"/>
      <c r="BVN43" s="1108"/>
      <c r="BVO43" s="1108"/>
      <c r="BVP43" s="1108"/>
      <c r="BVQ43" s="1108"/>
      <c r="BVR43" s="1109"/>
      <c r="BVS43" s="1109"/>
      <c r="BVT43" s="1139"/>
      <c r="BVU43" s="1127"/>
      <c r="BVV43" s="1127"/>
      <c r="BVW43" s="1127"/>
      <c r="BVX43" s="1127"/>
      <c r="BVY43" s="1127"/>
      <c r="BVZ43" s="1140"/>
      <c r="BWB43" s="1122"/>
      <c r="BWC43" s="1108"/>
      <c r="BWD43" s="1108"/>
      <c r="BWE43" s="1108"/>
      <c r="BWF43" s="1108"/>
      <c r="BWG43" s="1109"/>
      <c r="BWH43" s="1109"/>
      <c r="BWI43" s="1139"/>
      <c r="BWJ43" s="1127"/>
      <c r="BWK43" s="1127"/>
      <c r="BWL43" s="1127"/>
      <c r="BWM43" s="1127"/>
      <c r="BWN43" s="1127"/>
      <c r="BWO43" s="1140"/>
    </row>
    <row r="44" spans="2:1965" ht="18" customHeight="1" x14ac:dyDescent="0.2">
      <c r="B44" s="596">
        <v>2019</v>
      </c>
      <c r="C44" s="1102"/>
      <c r="D44" s="1103"/>
      <c r="E44" s="1103"/>
      <c r="F44" s="1103"/>
      <c r="G44" s="1103"/>
      <c r="H44" s="1103"/>
      <c r="I44" s="1103"/>
      <c r="J44" s="1103"/>
      <c r="K44" s="1103"/>
      <c r="L44" s="1103"/>
      <c r="M44" s="1103"/>
      <c r="N44" s="1103"/>
      <c r="O44" s="1103"/>
      <c r="P44" s="1104"/>
      <c r="Q44" s="1102"/>
      <c r="R44" s="1103"/>
      <c r="S44" s="1103"/>
      <c r="T44" s="1103"/>
      <c r="U44" s="1103"/>
      <c r="V44" s="1103"/>
      <c r="W44" s="1103"/>
      <c r="X44" s="1103"/>
      <c r="Y44" s="1103"/>
      <c r="Z44" s="1103"/>
      <c r="AA44" s="1103"/>
      <c r="AB44" s="1103"/>
      <c r="AC44" s="1103"/>
      <c r="AD44" s="1104"/>
      <c r="AF44" s="1119"/>
      <c r="AG44" s="1103"/>
      <c r="AH44" s="1103"/>
      <c r="AI44" s="1103"/>
      <c r="AJ44" s="1103"/>
      <c r="AK44" s="1103"/>
      <c r="AL44" s="1103"/>
      <c r="AM44" s="1103"/>
      <c r="AN44" s="1103"/>
      <c r="AO44" s="1103"/>
      <c r="AP44" s="1103"/>
      <c r="AQ44" s="1103"/>
      <c r="AR44" s="1103"/>
      <c r="AS44" s="1104"/>
      <c r="AU44" s="1119"/>
      <c r="AV44" s="1103"/>
      <c r="AW44" s="1103"/>
      <c r="AX44" s="1103"/>
      <c r="AY44" s="1103"/>
      <c r="AZ44" s="1103"/>
      <c r="BA44" s="1103"/>
      <c r="BB44" s="1103"/>
      <c r="BC44" s="1103"/>
      <c r="BD44" s="1103"/>
      <c r="BE44" s="1103"/>
      <c r="BF44" s="1103"/>
      <c r="BG44" s="1103"/>
      <c r="BH44" s="1104"/>
      <c r="BJ44" s="1119"/>
      <c r="BK44" s="1103"/>
      <c r="BL44" s="1103"/>
      <c r="BM44" s="1103"/>
      <c r="BN44" s="1103"/>
      <c r="BO44" s="1103"/>
      <c r="BP44" s="1103"/>
      <c r="BQ44" s="1103"/>
      <c r="BR44" s="1103"/>
      <c r="BS44" s="1103"/>
      <c r="BT44" s="1103"/>
      <c r="BU44" s="1103"/>
      <c r="BV44" s="1103"/>
      <c r="BW44" s="1104"/>
      <c r="BY44" s="1119"/>
      <c r="BZ44" s="1103"/>
      <c r="CA44" s="1103"/>
      <c r="CB44" s="1103"/>
      <c r="CC44" s="1103"/>
      <c r="CD44" s="1103"/>
      <c r="CE44" s="1103"/>
      <c r="CF44" s="1103"/>
      <c r="CG44" s="1103"/>
      <c r="CH44" s="1103"/>
      <c r="CI44" s="1103"/>
      <c r="CJ44" s="1103"/>
      <c r="CK44" s="1103"/>
      <c r="CL44" s="1104"/>
      <c r="CN44" s="1119"/>
      <c r="CO44" s="1103"/>
      <c r="CP44" s="1103"/>
      <c r="CQ44" s="1103"/>
      <c r="CR44" s="1103"/>
      <c r="CS44" s="1103"/>
      <c r="CT44" s="1103"/>
      <c r="CU44" s="1103"/>
      <c r="CV44" s="1103"/>
      <c r="CW44" s="1103"/>
      <c r="CX44" s="1103"/>
      <c r="CY44" s="1103"/>
      <c r="CZ44" s="1103"/>
      <c r="DA44" s="1104"/>
      <c r="DC44" s="1119"/>
      <c r="DD44" s="1103"/>
      <c r="DE44" s="1103"/>
      <c r="DF44" s="1103"/>
      <c r="DG44" s="1103"/>
      <c r="DH44" s="1103"/>
      <c r="DI44" s="1103"/>
      <c r="DJ44" s="1103"/>
      <c r="DK44" s="1103"/>
      <c r="DL44" s="1103"/>
      <c r="DM44" s="1103"/>
      <c r="DN44" s="1103"/>
      <c r="DO44" s="1103"/>
      <c r="DP44" s="1104"/>
      <c r="DR44" s="1119"/>
      <c r="DS44" s="1103"/>
      <c r="DT44" s="1103"/>
      <c r="DU44" s="1103"/>
      <c r="DV44" s="1103"/>
      <c r="DW44" s="1103"/>
      <c r="DX44" s="1103"/>
      <c r="DY44" s="1103"/>
      <c r="DZ44" s="1103"/>
      <c r="EA44" s="1103"/>
      <c r="EB44" s="1103"/>
      <c r="EC44" s="1103"/>
      <c r="ED44" s="1103"/>
      <c r="EE44" s="1104"/>
      <c r="EG44" s="1119"/>
      <c r="EH44" s="1103"/>
      <c r="EI44" s="1103"/>
      <c r="EJ44" s="1103"/>
      <c r="EK44" s="1103"/>
      <c r="EL44" s="1103"/>
      <c r="EM44" s="1103"/>
      <c r="EN44" s="1103"/>
      <c r="EO44" s="1103"/>
      <c r="EP44" s="1103"/>
      <c r="EQ44" s="1103"/>
      <c r="ER44" s="1103"/>
      <c r="ES44" s="1103"/>
      <c r="ET44" s="1104"/>
      <c r="EV44" s="1119"/>
      <c r="EW44" s="1103"/>
      <c r="EX44" s="1103"/>
      <c r="EY44" s="1103"/>
      <c r="EZ44" s="1103"/>
      <c r="FA44" s="1103"/>
      <c r="FB44" s="1103"/>
      <c r="FC44" s="1103"/>
      <c r="FD44" s="1103"/>
      <c r="FE44" s="1103"/>
      <c r="FF44" s="1103"/>
      <c r="FG44" s="1103"/>
      <c r="FH44" s="1103"/>
      <c r="FI44" s="1104"/>
      <c r="FK44" s="1119"/>
      <c r="FL44" s="1103"/>
      <c r="FM44" s="1103"/>
      <c r="FN44" s="1103"/>
      <c r="FO44" s="1103"/>
      <c r="FP44" s="1103"/>
      <c r="FQ44" s="1103"/>
      <c r="FR44" s="1103"/>
      <c r="FS44" s="1103"/>
      <c r="FT44" s="1103"/>
      <c r="FU44" s="1103"/>
      <c r="FV44" s="1103"/>
      <c r="FW44" s="1103"/>
      <c r="FX44" s="1104"/>
      <c r="FZ44" s="1119"/>
      <c r="GA44" s="1103"/>
      <c r="GB44" s="1103"/>
      <c r="GC44" s="1103"/>
      <c r="GD44" s="1103"/>
      <c r="GE44" s="1103"/>
      <c r="GF44" s="1103"/>
      <c r="GG44" s="1103"/>
      <c r="GH44" s="1103"/>
      <c r="GI44" s="1103"/>
      <c r="GJ44" s="1103"/>
      <c r="GK44" s="1103"/>
      <c r="GL44" s="1103"/>
      <c r="GM44" s="1104"/>
      <c r="GO44" s="1119"/>
      <c r="GP44" s="1103"/>
      <c r="GQ44" s="1103"/>
      <c r="GR44" s="1103"/>
      <c r="GS44" s="1103"/>
      <c r="GT44" s="1103"/>
      <c r="GU44" s="1103"/>
      <c r="GV44" s="1103"/>
      <c r="GW44" s="1103"/>
      <c r="GX44" s="1103"/>
      <c r="GY44" s="1103"/>
      <c r="GZ44" s="1103"/>
      <c r="HA44" s="1103"/>
      <c r="HB44" s="1104"/>
      <c r="HD44" s="1119"/>
      <c r="HE44" s="1103"/>
      <c r="HF44" s="1103"/>
      <c r="HG44" s="1103"/>
      <c r="HH44" s="1103"/>
      <c r="HI44" s="1103"/>
      <c r="HJ44" s="1103"/>
      <c r="HK44" s="1103"/>
      <c r="HL44" s="1103"/>
      <c r="HM44" s="1103"/>
      <c r="HN44" s="1103"/>
      <c r="HO44" s="1103"/>
      <c r="HP44" s="1103"/>
      <c r="HQ44" s="1104"/>
      <c r="HS44" s="1119"/>
      <c r="HT44" s="1103"/>
      <c r="HU44" s="1103"/>
      <c r="HV44" s="1103"/>
      <c r="HW44" s="1103"/>
      <c r="HX44" s="1103"/>
      <c r="HY44" s="1103"/>
      <c r="HZ44" s="1103"/>
      <c r="IA44" s="1103"/>
      <c r="IB44" s="1103"/>
      <c r="IC44" s="1103"/>
      <c r="ID44" s="1103"/>
      <c r="IE44" s="1103"/>
      <c r="IF44" s="1104"/>
      <c r="IH44" s="1119"/>
      <c r="II44" s="1103"/>
      <c r="IJ44" s="1103"/>
      <c r="IK44" s="1103"/>
      <c r="IL44" s="1103"/>
      <c r="IM44" s="1103"/>
      <c r="IN44" s="1103"/>
      <c r="IO44" s="1103"/>
      <c r="IP44" s="1103"/>
      <c r="IQ44" s="1103"/>
      <c r="IR44" s="1103"/>
      <c r="IS44" s="1103"/>
      <c r="IT44" s="1103"/>
      <c r="IU44" s="1104"/>
      <c r="IW44" s="1119"/>
      <c r="IX44" s="1103"/>
      <c r="IY44" s="1103"/>
      <c r="IZ44" s="1103"/>
      <c r="JA44" s="1103"/>
      <c r="JB44" s="1103"/>
      <c r="JC44" s="1103"/>
      <c r="JD44" s="1103"/>
      <c r="JE44" s="1103"/>
      <c r="JF44" s="1103"/>
      <c r="JG44" s="1103"/>
      <c r="JH44" s="1103"/>
      <c r="JI44" s="1103"/>
      <c r="JJ44" s="1104"/>
      <c r="JL44" s="1119"/>
      <c r="JM44" s="1103"/>
      <c r="JN44" s="1103"/>
      <c r="JO44" s="1103"/>
      <c r="JP44" s="1103"/>
      <c r="JQ44" s="1103"/>
      <c r="JR44" s="1103"/>
      <c r="JS44" s="1103"/>
      <c r="JT44" s="1103"/>
      <c r="JU44" s="1103"/>
      <c r="JV44" s="1103"/>
      <c r="JW44" s="1103"/>
      <c r="JX44" s="1103"/>
      <c r="JY44" s="1104"/>
      <c r="KA44" s="1119"/>
      <c r="KB44" s="1103"/>
      <c r="KC44" s="1103"/>
      <c r="KD44" s="1103"/>
      <c r="KE44" s="1103"/>
      <c r="KF44" s="1103"/>
      <c r="KG44" s="1103"/>
      <c r="KH44" s="1103"/>
      <c r="KI44" s="1103"/>
      <c r="KJ44" s="1103"/>
      <c r="KK44" s="1103"/>
      <c r="KL44" s="1103"/>
      <c r="KM44" s="1103"/>
      <c r="KN44" s="1104"/>
      <c r="KP44" s="1119"/>
      <c r="KQ44" s="1103"/>
      <c r="KR44" s="1103"/>
      <c r="KS44" s="1103"/>
      <c r="KT44" s="1103"/>
      <c r="KU44" s="1103"/>
      <c r="KV44" s="1103"/>
      <c r="KW44" s="1103"/>
      <c r="KX44" s="1103"/>
      <c r="KY44" s="1103"/>
      <c r="KZ44" s="1103"/>
      <c r="LA44" s="1103"/>
      <c r="LB44" s="1103"/>
      <c r="LC44" s="1104"/>
      <c r="LE44" s="1119"/>
      <c r="LF44" s="1103"/>
      <c r="LG44" s="1103"/>
      <c r="LH44" s="1103"/>
      <c r="LI44" s="1103"/>
      <c r="LJ44" s="1103"/>
      <c r="LK44" s="1103"/>
      <c r="LL44" s="1103"/>
      <c r="LM44" s="1103"/>
      <c r="LN44" s="1103"/>
      <c r="LO44" s="1103"/>
      <c r="LP44" s="1103"/>
      <c r="LQ44" s="1103"/>
      <c r="LR44" s="1104"/>
      <c r="LT44" s="1119"/>
      <c r="LU44" s="1103"/>
      <c r="LV44" s="1103"/>
      <c r="LW44" s="1103"/>
      <c r="LX44" s="1103"/>
      <c r="LY44" s="1103"/>
      <c r="LZ44" s="1103"/>
      <c r="MA44" s="1103"/>
      <c r="MB44" s="1103"/>
      <c r="MC44" s="1103"/>
      <c r="MD44" s="1103"/>
      <c r="ME44" s="1103"/>
      <c r="MF44" s="1103"/>
      <c r="MG44" s="1104"/>
      <c r="MI44" s="1119"/>
      <c r="MJ44" s="1103"/>
      <c r="MK44" s="1103"/>
      <c r="ML44" s="1103"/>
      <c r="MM44" s="1103"/>
      <c r="MN44" s="1103"/>
      <c r="MO44" s="1103"/>
      <c r="MP44" s="1103"/>
      <c r="MQ44" s="1103"/>
      <c r="MR44" s="1103"/>
      <c r="MS44" s="1103"/>
      <c r="MT44" s="1103"/>
      <c r="MU44" s="1103"/>
      <c r="MV44" s="1104"/>
      <c r="MX44" s="1119"/>
      <c r="MY44" s="1103"/>
      <c r="MZ44" s="1103"/>
      <c r="NA44" s="1103"/>
      <c r="NB44" s="1103"/>
      <c r="NC44" s="1103"/>
      <c r="ND44" s="1103"/>
      <c r="NE44" s="1103"/>
      <c r="NF44" s="1103"/>
      <c r="NG44" s="1103"/>
      <c r="NH44" s="1103"/>
      <c r="NI44" s="1103"/>
      <c r="NJ44" s="1103"/>
      <c r="NK44" s="1104"/>
      <c r="NM44" s="1119"/>
      <c r="NN44" s="1103"/>
      <c r="NO44" s="1103"/>
      <c r="NP44" s="1103"/>
      <c r="NQ44" s="1103"/>
      <c r="NR44" s="1103"/>
      <c r="NS44" s="1103"/>
      <c r="NT44" s="1103"/>
      <c r="NU44" s="1103"/>
      <c r="NV44" s="1103"/>
      <c r="NW44" s="1103"/>
      <c r="NX44" s="1103"/>
      <c r="NY44" s="1103"/>
      <c r="NZ44" s="1104"/>
      <c r="OB44" s="1119"/>
      <c r="OC44" s="1103"/>
      <c r="OD44" s="1103"/>
      <c r="OE44" s="1103"/>
      <c r="OF44" s="1103"/>
      <c r="OG44" s="1103"/>
      <c r="OH44" s="1103"/>
      <c r="OI44" s="1103"/>
      <c r="OJ44" s="1103"/>
      <c r="OK44" s="1103"/>
      <c r="OL44" s="1103"/>
      <c r="OM44" s="1103"/>
      <c r="ON44" s="1103"/>
      <c r="OO44" s="1104"/>
      <c r="OQ44" s="1119"/>
      <c r="OR44" s="1103"/>
      <c r="OS44" s="1103"/>
      <c r="OT44" s="1103"/>
      <c r="OU44" s="1103"/>
      <c r="OV44" s="1103"/>
      <c r="OW44" s="1103"/>
      <c r="OX44" s="1103"/>
      <c r="OY44" s="1103"/>
      <c r="OZ44" s="1103"/>
      <c r="PA44" s="1103"/>
      <c r="PB44" s="1103"/>
      <c r="PC44" s="1103"/>
      <c r="PD44" s="1104"/>
      <c r="PF44" s="1119"/>
      <c r="PG44" s="1103"/>
      <c r="PH44" s="1103"/>
      <c r="PI44" s="1103"/>
      <c r="PJ44" s="1103"/>
      <c r="PK44" s="1103"/>
      <c r="PL44" s="1103"/>
      <c r="PM44" s="1103"/>
      <c r="PN44" s="1103"/>
      <c r="PO44" s="1103"/>
      <c r="PP44" s="1103"/>
      <c r="PQ44" s="1103"/>
      <c r="PR44" s="1103"/>
      <c r="PS44" s="1104"/>
      <c r="PU44" s="1119"/>
      <c r="PV44" s="1103"/>
      <c r="PW44" s="1103"/>
      <c r="PX44" s="1103"/>
      <c r="PY44" s="1103"/>
      <c r="PZ44" s="1103"/>
      <c r="QA44" s="1103"/>
      <c r="QB44" s="1103"/>
      <c r="QC44" s="1103"/>
      <c r="QD44" s="1103"/>
      <c r="QE44" s="1103"/>
      <c r="QF44" s="1103"/>
      <c r="QG44" s="1103"/>
      <c r="QH44" s="1104"/>
      <c r="QJ44" s="1119"/>
      <c r="QK44" s="1103"/>
      <c r="QL44" s="1103"/>
      <c r="QM44" s="1103"/>
      <c r="QN44" s="1103"/>
      <c r="QO44" s="1103"/>
      <c r="QP44" s="1103"/>
      <c r="QQ44" s="1103"/>
      <c r="QR44" s="1103"/>
      <c r="QS44" s="1103"/>
      <c r="QT44" s="1103"/>
      <c r="QU44" s="1103"/>
      <c r="QV44" s="1103"/>
      <c r="QW44" s="1104"/>
      <c r="QY44" s="1119"/>
      <c r="QZ44" s="1103"/>
      <c r="RA44" s="1103"/>
      <c r="RB44" s="1103"/>
      <c r="RC44" s="1103"/>
      <c r="RD44" s="1103"/>
      <c r="RE44" s="1103"/>
      <c r="RF44" s="1103"/>
      <c r="RG44" s="1103"/>
      <c r="RH44" s="1103"/>
      <c r="RI44" s="1103"/>
      <c r="RJ44" s="1103"/>
      <c r="RK44" s="1103"/>
      <c r="RL44" s="1104"/>
      <c r="RN44" s="1119"/>
      <c r="RO44" s="1103"/>
      <c r="RP44" s="1103"/>
      <c r="RQ44" s="1103"/>
      <c r="RR44" s="1103"/>
      <c r="RS44" s="1103"/>
      <c r="RT44" s="1103"/>
      <c r="RU44" s="1103"/>
      <c r="RV44" s="1103"/>
      <c r="RW44" s="1103"/>
      <c r="RX44" s="1103"/>
      <c r="RY44" s="1103"/>
      <c r="RZ44" s="1103"/>
      <c r="SA44" s="1104"/>
      <c r="SC44" s="1119"/>
      <c r="SD44" s="1103"/>
      <c r="SE44" s="1103"/>
      <c r="SF44" s="1103"/>
      <c r="SG44" s="1103"/>
      <c r="SH44" s="1103"/>
      <c r="SI44" s="1103"/>
      <c r="SJ44" s="1103"/>
      <c r="SK44" s="1103"/>
      <c r="SL44" s="1103"/>
      <c r="SM44" s="1103"/>
      <c r="SN44" s="1103"/>
      <c r="SO44" s="1103"/>
      <c r="SP44" s="1104"/>
      <c r="SR44" s="1119"/>
      <c r="SS44" s="1103"/>
      <c r="ST44" s="1103"/>
      <c r="SU44" s="1103"/>
      <c r="SV44" s="1103"/>
      <c r="SW44" s="1103"/>
      <c r="SX44" s="1103"/>
      <c r="SY44" s="1103"/>
      <c r="SZ44" s="1103"/>
      <c r="TA44" s="1103"/>
      <c r="TB44" s="1103"/>
      <c r="TC44" s="1103"/>
      <c r="TD44" s="1103"/>
      <c r="TE44" s="1104"/>
      <c r="TG44" s="1119"/>
      <c r="TH44" s="1103"/>
      <c r="TI44" s="1103"/>
      <c r="TJ44" s="1103"/>
      <c r="TK44" s="1103"/>
      <c r="TL44" s="1103"/>
      <c r="TM44" s="1103"/>
      <c r="TN44" s="1103"/>
      <c r="TO44" s="1103"/>
      <c r="TP44" s="1103"/>
      <c r="TQ44" s="1103"/>
      <c r="TR44" s="1103"/>
      <c r="TS44" s="1103"/>
      <c r="TT44" s="1104"/>
      <c r="TV44" s="1119"/>
      <c r="TW44" s="1103"/>
      <c r="TX44" s="1103"/>
      <c r="TY44" s="1103"/>
      <c r="TZ44" s="1103"/>
      <c r="UA44" s="1103"/>
      <c r="UB44" s="1103"/>
      <c r="UC44" s="1103"/>
      <c r="UD44" s="1103"/>
      <c r="UE44" s="1103"/>
      <c r="UF44" s="1103"/>
      <c r="UG44" s="1103"/>
      <c r="UH44" s="1103"/>
      <c r="UI44" s="1104"/>
      <c r="UK44" s="1119"/>
      <c r="UL44" s="1103"/>
      <c r="UM44" s="1103"/>
      <c r="UN44" s="1103"/>
      <c r="UO44" s="1103"/>
      <c r="UP44" s="1103"/>
      <c r="UQ44" s="1103"/>
      <c r="UR44" s="1103"/>
      <c r="US44" s="1103"/>
      <c r="UT44" s="1103"/>
      <c r="UU44" s="1103"/>
      <c r="UV44" s="1103"/>
      <c r="UW44" s="1103"/>
      <c r="UX44" s="1104"/>
      <c r="UZ44" s="1119"/>
      <c r="VA44" s="1103"/>
      <c r="VB44" s="1103"/>
      <c r="VC44" s="1103"/>
      <c r="VD44" s="1103"/>
      <c r="VE44" s="1103"/>
      <c r="VF44" s="1103"/>
      <c r="VG44" s="1103"/>
      <c r="VH44" s="1103"/>
      <c r="VI44" s="1103"/>
      <c r="VJ44" s="1103"/>
      <c r="VK44" s="1103"/>
      <c r="VL44" s="1103"/>
      <c r="VM44" s="1104"/>
      <c r="VO44" s="1119"/>
      <c r="VP44" s="1103"/>
      <c r="VQ44" s="1103"/>
      <c r="VR44" s="1103"/>
      <c r="VS44" s="1103"/>
      <c r="VT44" s="1103"/>
      <c r="VU44" s="1103"/>
      <c r="VV44" s="1103"/>
      <c r="VW44" s="1103"/>
      <c r="VX44" s="1103"/>
      <c r="VY44" s="1103"/>
      <c r="VZ44" s="1103"/>
      <c r="WA44" s="1103"/>
      <c r="WB44" s="1104"/>
      <c r="WD44" s="1119"/>
      <c r="WE44" s="1103"/>
      <c r="WF44" s="1103"/>
      <c r="WG44" s="1103"/>
      <c r="WH44" s="1103"/>
      <c r="WI44" s="1103"/>
      <c r="WJ44" s="1103"/>
      <c r="WK44" s="1103"/>
      <c r="WL44" s="1103"/>
      <c r="WM44" s="1103"/>
      <c r="WN44" s="1103"/>
      <c r="WO44" s="1103"/>
      <c r="WP44" s="1103"/>
      <c r="WQ44" s="1104"/>
      <c r="WS44" s="1119"/>
      <c r="WT44" s="1103"/>
      <c r="WU44" s="1103"/>
      <c r="WV44" s="1103"/>
      <c r="WW44" s="1103"/>
      <c r="WX44" s="1103"/>
      <c r="WY44" s="1103"/>
      <c r="WZ44" s="1103"/>
      <c r="XA44" s="1103"/>
      <c r="XB44" s="1103"/>
      <c r="XC44" s="1103"/>
      <c r="XD44" s="1103"/>
      <c r="XE44" s="1103"/>
      <c r="XF44" s="1104"/>
      <c r="XH44" s="1119"/>
      <c r="XI44" s="1103"/>
      <c r="XJ44" s="1103"/>
      <c r="XK44" s="1103"/>
      <c r="XL44" s="1103"/>
      <c r="XM44" s="1103"/>
      <c r="XN44" s="1103"/>
      <c r="XO44" s="1103"/>
      <c r="XP44" s="1103"/>
      <c r="XQ44" s="1103"/>
      <c r="XR44" s="1103"/>
      <c r="XS44" s="1103"/>
      <c r="XT44" s="1103"/>
      <c r="XU44" s="1104"/>
      <c r="XW44" s="1119"/>
      <c r="XX44" s="1103"/>
      <c r="XY44" s="1103"/>
      <c r="XZ44" s="1103"/>
      <c r="YA44" s="1103"/>
      <c r="YB44" s="1103"/>
      <c r="YC44" s="1103"/>
      <c r="YD44" s="1103"/>
      <c r="YE44" s="1103"/>
      <c r="YF44" s="1103"/>
      <c r="YG44" s="1103"/>
      <c r="YH44" s="1103"/>
      <c r="YI44" s="1103"/>
      <c r="YJ44" s="1104"/>
      <c r="YL44" s="1119"/>
      <c r="YM44" s="1103"/>
      <c r="YN44" s="1103"/>
      <c r="YO44" s="1103"/>
      <c r="YP44" s="1103"/>
      <c r="YQ44" s="1103"/>
      <c r="YR44" s="1103"/>
      <c r="YS44" s="1103"/>
      <c r="YT44" s="1103"/>
      <c r="YU44" s="1103"/>
      <c r="YV44" s="1103"/>
      <c r="YW44" s="1103"/>
      <c r="YX44" s="1103"/>
      <c r="YY44" s="1104"/>
      <c r="ZA44" s="1119"/>
      <c r="ZB44" s="1103"/>
      <c r="ZC44" s="1103"/>
      <c r="ZD44" s="1103"/>
      <c r="ZE44" s="1103"/>
      <c r="ZF44" s="1103"/>
      <c r="ZG44" s="1103"/>
      <c r="ZH44" s="1103"/>
      <c r="ZI44" s="1103"/>
      <c r="ZJ44" s="1103"/>
      <c r="ZK44" s="1103"/>
      <c r="ZL44" s="1103"/>
      <c r="ZM44" s="1103"/>
      <c r="ZN44" s="1104"/>
      <c r="ZP44" s="1119"/>
      <c r="ZQ44" s="1103"/>
      <c r="ZR44" s="1103"/>
      <c r="ZS44" s="1103"/>
      <c r="ZT44" s="1103"/>
      <c r="ZU44" s="1103"/>
      <c r="ZV44" s="1103"/>
      <c r="ZW44" s="1103"/>
      <c r="ZX44" s="1103"/>
      <c r="ZY44" s="1103"/>
      <c r="ZZ44" s="1103"/>
      <c r="AAA44" s="1103"/>
      <c r="AAB44" s="1103"/>
      <c r="AAC44" s="1104"/>
      <c r="AAE44" s="1119"/>
      <c r="AAF44" s="1103"/>
      <c r="AAG44" s="1103"/>
      <c r="AAH44" s="1103"/>
      <c r="AAI44" s="1103"/>
      <c r="AAJ44" s="1103"/>
      <c r="AAK44" s="1103"/>
      <c r="AAL44" s="1103"/>
      <c r="AAM44" s="1103"/>
      <c r="AAN44" s="1103"/>
      <c r="AAO44" s="1103"/>
      <c r="AAP44" s="1103"/>
      <c r="AAQ44" s="1103"/>
      <c r="AAR44" s="1104"/>
      <c r="AAT44" s="1119"/>
      <c r="AAU44" s="1103"/>
      <c r="AAV44" s="1103"/>
      <c r="AAW44" s="1103"/>
      <c r="AAX44" s="1103"/>
      <c r="AAY44" s="1103"/>
      <c r="AAZ44" s="1103"/>
      <c r="ABA44" s="1103"/>
      <c r="ABB44" s="1103"/>
      <c r="ABC44" s="1103"/>
      <c r="ABD44" s="1103"/>
      <c r="ABE44" s="1103"/>
      <c r="ABF44" s="1103"/>
      <c r="ABG44" s="1104"/>
      <c r="ABI44" s="1119"/>
      <c r="ABJ44" s="1103"/>
      <c r="ABK44" s="1103"/>
      <c r="ABL44" s="1103"/>
      <c r="ABM44" s="1103"/>
      <c r="ABN44" s="1103"/>
      <c r="ABO44" s="1103"/>
      <c r="ABP44" s="1103"/>
      <c r="ABQ44" s="1103"/>
      <c r="ABR44" s="1103"/>
      <c r="ABS44" s="1103"/>
      <c r="ABT44" s="1103"/>
      <c r="ABU44" s="1103"/>
      <c r="ABV44" s="1104"/>
      <c r="ABX44" s="1119"/>
      <c r="ABY44" s="1103"/>
      <c r="ABZ44" s="1103"/>
      <c r="ACA44" s="1103"/>
      <c r="ACB44" s="1103"/>
      <c r="ACC44" s="1103"/>
      <c r="ACD44" s="1103"/>
      <c r="ACE44" s="1103"/>
      <c r="ACF44" s="1103"/>
      <c r="ACG44" s="1103"/>
      <c r="ACH44" s="1103"/>
      <c r="ACI44" s="1103"/>
      <c r="ACJ44" s="1103"/>
      <c r="ACK44" s="1104"/>
      <c r="ACM44" s="1119"/>
      <c r="ACN44" s="1103"/>
      <c r="ACO44" s="1103"/>
      <c r="ACP44" s="1103"/>
      <c r="ACQ44" s="1103"/>
      <c r="ACR44" s="1103"/>
      <c r="ACS44" s="1103"/>
      <c r="ACT44" s="1103"/>
      <c r="ACU44" s="1103"/>
      <c r="ACV44" s="1103"/>
      <c r="ACW44" s="1103"/>
      <c r="ACX44" s="1103"/>
      <c r="ACY44" s="1103"/>
      <c r="ACZ44" s="1104"/>
      <c r="ADB44" s="1119"/>
      <c r="ADC44" s="1103"/>
      <c r="ADD44" s="1103"/>
      <c r="ADE44" s="1103"/>
      <c r="ADF44" s="1103"/>
      <c r="ADG44" s="1103"/>
      <c r="ADH44" s="1103"/>
      <c r="ADI44" s="1103"/>
      <c r="ADJ44" s="1103"/>
      <c r="ADK44" s="1103"/>
      <c r="ADL44" s="1103"/>
      <c r="ADM44" s="1103"/>
      <c r="ADN44" s="1103"/>
      <c r="ADO44" s="1104"/>
      <c r="ADQ44" s="1119"/>
      <c r="ADR44" s="1103"/>
      <c r="ADS44" s="1103"/>
      <c r="ADT44" s="1103"/>
      <c r="ADU44" s="1103"/>
      <c r="ADV44" s="1103"/>
      <c r="ADW44" s="1103"/>
      <c r="ADX44" s="1103"/>
      <c r="ADY44" s="1103"/>
      <c r="ADZ44" s="1103"/>
      <c r="AEA44" s="1103"/>
      <c r="AEB44" s="1103"/>
      <c r="AEC44" s="1103"/>
      <c r="AED44" s="1104"/>
      <c r="AEF44" s="1119"/>
      <c r="AEG44" s="1103"/>
      <c r="AEH44" s="1103"/>
      <c r="AEI44" s="1103"/>
      <c r="AEJ44" s="1103"/>
      <c r="AEK44" s="1103"/>
      <c r="AEL44" s="1103"/>
      <c r="AEM44" s="1103"/>
      <c r="AEN44" s="1103"/>
      <c r="AEO44" s="1103"/>
      <c r="AEP44" s="1103"/>
      <c r="AEQ44" s="1103"/>
      <c r="AER44" s="1103"/>
      <c r="AES44" s="1104"/>
      <c r="AEU44" s="1119"/>
      <c r="AEV44" s="1103"/>
      <c r="AEW44" s="1103"/>
      <c r="AEX44" s="1103"/>
      <c r="AEY44" s="1103"/>
      <c r="AEZ44" s="1103"/>
      <c r="AFA44" s="1103"/>
      <c r="AFB44" s="1103"/>
      <c r="AFC44" s="1103"/>
      <c r="AFD44" s="1103"/>
      <c r="AFE44" s="1103"/>
      <c r="AFF44" s="1103"/>
      <c r="AFG44" s="1103"/>
      <c r="AFH44" s="1104"/>
      <c r="AFJ44" s="1119"/>
      <c r="AFK44" s="1103"/>
      <c r="AFL44" s="1103"/>
      <c r="AFM44" s="1103"/>
      <c r="AFN44" s="1103"/>
      <c r="AFO44" s="1103"/>
      <c r="AFP44" s="1103"/>
      <c r="AFQ44" s="1103"/>
      <c r="AFR44" s="1103"/>
      <c r="AFS44" s="1103"/>
      <c r="AFT44" s="1103"/>
      <c r="AFU44" s="1103"/>
      <c r="AFV44" s="1103"/>
      <c r="AFW44" s="1104"/>
      <c r="AFY44" s="1119"/>
      <c r="AFZ44" s="1103"/>
      <c r="AGA44" s="1103"/>
      <c r="AGB44" s="1103"/>
      <c r="AGC44" s="1103"/>
      <c r="AGD44" s="1103"/>
      <c r="AGE44" s="1103"/>
      <c r="AGF44" s="1103"/>
      <c r="AGG44" s="1103"/>
      <c r="AGH44" s="1103"/>
      <c r="AGI44" s="1103"/>
      <c r="AGJ44" s="1103"/>
      <c r="AGK44" s="1103"/>
      <c r="AGL44" s="1104"/>
      <c r="AGN44" s="1119"/>
      <c r="AGO44" s="1103"/>
      <c r="AGP44" s="1103"/>
      <c r="AGQ44" s="1103"/>
      <c r="AGR44" s="1103"/>
      <c r="AGS44" s="1103"/>
      <c r="AGT44" s="1103"/>
      <c r="AGU44" s="1103"/>
      <c r="AGV44" s="1103"/>
      <c r="AGW44" s="1103"/>
      <c r="AGX44" s="1103"/>
      <c r="AGY44" s="1103"/>
      <c r="AGZ44" s="1103"/>
      <c r="AHA44" s="1104"/>
      <c r="AHC44" s="1119"/>
      <c r="AHD44" s="1103"/>
      <c r="AHE44" s="1103"/>
      <c r="AHF44" s="1103"/>
      <c r="AHG44" s="1103"/>
      <c r="AHH44" s="1103"/>
      <c r="AHI44" s="1103"/>
      <c r="AHJ44" s="1103"/>
      <c r="AHK44" s="1103"/>
      <c r="AHL44" s="1103"/>
      <c r="AHM44" s="1103"/>
      <c r="AHN44" s="1103"/>
      <c r="AHO44" s="1103"/>
      <c r="AHP44" s="1104"/>
      <c r="AHR44" s="1119"/>
      <c r="AHS44" s="1103"/>
      <c r="AHT44" s="1103"/>
      <c r="AHU44" s="1103"/>
      <c r="AHV44" s="1103"/>
      <c r="AHW44" s="1103"/>
      <c r="AHX44" s="1103"/>
      <c r="AHY44" s="1103"/>
      <c r="AHZ44" s="1103"/>
      <c r="AIA44" s="1103"/>
      <c r="AIB44" s="1103"/>
      <c r="AIC44" s="1103"/>
      <c r="AID44" s="1103"/>
      <c r="AIE44" s="1104"/>
      <c r="AIG44" s="1119"/>
      <c r="AIH44" s="1103"/>
      <c r="AII44" s="1103"/>
      <c r="AIJ44" s="1103"/>
      <c r="AIK44" s="1103"/>
      <c r="AIL44" s="1103"/>
      <c r="AIM44" s="1103"/>
      <c r="AIN44" s="1103"/>
      <c r="AIO44" s="1103"/>
      <c r="AIP44" s="1103"/>
      <c r="AIQ44" s="1103"/>
      <c r="AIR44" s="1103"/>
      <c r="AIS44" s="1103"/>
      <c r="AIT44" s="1104"/>
      <c r="AIV44" s="1119"/>
      <c r="AIW44" s="1103"/>
      <c r="AIX44" s="1103"/>
      <c r="AIY44" s="1103"/>
      <c r="AIZ44" s="1103"/>
      <c r="AJA44" s="1103"/>
      <c r="AJB44" s="1103"/>
      <c r="AJC44" s="1103"/>
      <c r="AJD44" s="1103"/>
      <c r="AJE44" s="1103"/>
      <c r="AJF44" s="1103"/>
      <c r="AJG44" s="1103"/>
      <c r="AJH44" s="1103"/>
      <c r="AJI44" s="1104"/>
      <c r="AJK44" s="1119"/>
      <c r="AJL44" s="1103"/>
      <c r="AJM44" s="1103"/>
      <c r="AJN44" s="1103"/>
      <c r="AJO44" s="1103"/>
      <c r="AJP44" s="1103"/>
      <c r="AJQ44" s="1103"/>
      <c r="AJR44" s="1103"/>
      <c r="AJS44" s="1103"/>
      <c r="AJT44" s="1103"/>
      <c r="AJU44" s="1103"/>
      <c r="AJV44" s="1103"/>
      <c r="AJW44" s="1103"/>
      <c r="AJX44" s="1104"/>
      <c r="AJZ44" s="1119"/>
      <c r="AKA44" s="1103"/>
      <c r="AKB44" s="1103"/>
      <c r="AKC44" s="1103"/>
      <c r="AKD44" s="1103"/>
      <c r="AKE44" s="1103"/>
      <c r="AKF44" s="1103"/>
      <c r="AKG44" s="1103"/>
      <c r="AKH44" s="1103"/>
      <c r="AKI44" s="1103"/>
      <c r="AKJ44" s="1103"/>
      <c r="AKK44" s="1103"/>
      <c r="AKL44" s="1103"/>
      <c r="AKM44" s="1104"/>
      <c r="AKO44" s="1119"/>
      <c r="AKP44" s="1103"/>
      <c r="AKQ44" s="1103"/>
      <c r="AKR44" s="1103"/>
      <c r="AKS44" s="1103"/>
      <c r="AKT44" s="1103"/>
      <c r="AKU44" s="1103"/>
      <c r="AKV44" s="1103"/>
      <c r="AKW44" s="1103"/>
      <c r="AKX44" s="1103"/>
      <c r="AKY44" s="1103"/>
      <c r="AKZ44" s="1103"/>
      <c r="ALA44" s="1103"/>
      <c r="ALB44" s="1104"/>
      <c r="ALD44" s="1119"/>
      <c r="ALE44" s="1103"/>
      <c r="ALF44" s="1103"/>
      <c r="ALG44" s="1103"/>
      <c r="ALH44" s="1103"/>
      <c r="ALI44" s="1103"/>
      <c r="ALJ44" s="1103"/>
      <c r="ALK44" s="1103"/>
      <c r="ALL44" s="1103"/>
      <c r="ALM44" s="1103"/>
      <c r="ALN44" s="1103"/>
      <c r="ALO44" s="1103"/>
      <c r="ALP44" s="1103"/>
      <c r="ALQ44" s="1104"/>
      <c r="ALS44" s="1119"/>
      <c r="ALT44" s="1103"/>
      <c r="ALU44" s="1103"/>
      <c r="ALV44" s="1103"/>
      <c r="ALW44" s="1103"/>
      <c r="ALX44" s="1103"/>
      <c r="ALY44" s="1103"/>
      <c r="ALZ44" s="1103"/>
      <c r="AMA44" s="1103"/>
      <c r="AMB44" s="1103"/>
      <c r="AMC44" s="1103"/>
      <c r="AMD44" s="1103"/>
      <c r="AME44" s="1103"/>
      <c r="AMF44" s="1104"/>
      <c r="AMH44" s="1119"/>
      <c r="AMI44" s="1103"/>
      <c r="AMJ44" s="1103"/>
      <c r="AMK44" s="1103"/>
      <c r="AML44" s="1103"/>
      <c r="AMM44" s="1103"/>
      <c r="AMN44" s="1103"/>
      <c r="AMO44" s="1103"/>
      <c r="AMP44" s="1103"/>
      <c r="AMQ44" s="1103"/>
      <c r="AMR44" s="1103"/>
      <c r="AMS44" s="1103"/>
      <c r="AMT44" s="1103"/>
      <c r="AMU44" s="1104"/>
      <c r="AMW44" s="1119"/>
      <c r="AMX44" s="1103"/>
      <c r="AMY44" s="1103"/>
      <c r="AMZ44" s="1103"/>
      <c r="ANA44" s="1103"/>
      <c r="ANB44" s="1103"/>
      <c r="ANC44" s="1103"/>
      <c r="AND44" s="1103"/>
      <c r="ANE44" s="1103"/>
      <c r="ANF44" s="1103"/>
      <c r="ANG44" s="1103"/>
      <c r="ANH44" s="1103"/>
      <c r="ANI44" s="1103"/>
      <c r="ANJ44" s="1104"/>
      <c r="ANL44" s="1119"/>
      <c r="ANM44" s="1103"/>
      <c r="ANN44" s="1103"/>
      <c r="ANO44" s="1103"/>
      <c r="ANP44" s="1103"/>
      <c r="ANQ44" s="1103"/>
      <c r="ANR44" s="1103"/>
      <c r="ANS44" s="1103"/>
      <c r="ANT44" s="1103"/>
      <c r="ANU44" s="1103"/>
      <c r="ANV44" s="1103"/>
      <c r="ANW44" s="1103"/>
      <c r="ANX44" s="1103"/>
      <c r="ANY44" s="1104"/>
      <c r="AOA44" s="1119"/>
      <c r="AOB44" s="1103"/>
      <c r="AOC44" s="1103"/>
      <c r="AOD44" s="1103"/>
      <c r="AOE44" s="1103"/>
      <c r="AOF44" s="1103"/>
      <c r="AOG44" s="1103"/>
      <c r="AOH44" s="1103"/>
      <c r="AOI44" s="1103"/>
      <c r="AOJ44" s="1103"/>
      <c r="AOK44" s="1103"/>
      <c r="AOL44" s="1103"/>
      <c r="AOM44" s="1103"/>
      <c r="AON44" s="1104"/>
      <c r="AOP44" s="1119"/>
      <c r="AOQ44" s="1103"/>
      <c r="AOR44" s="1103"/>
      <c r="AOS44" s="1103"/>
      <c r="AOT44" s="1103"/>
      <c r="AOU44" s="1103"/>
      <c r="AOV44" s="1103"/>
      <c r="AOW44" s="1103"/>
      <c r="AOX44" s="1103"/>
      <c r="AOY44" s="1103"/>
      <c r="AOZ44" s="1103"/>
      <c r="APA44" s="1103"/>
      <c r="APB44" s="1103"/>
      <c r="APC44" s="1104"/>
      <c r="APE44" s="1119"/>
      <c r="APF44" s="1103"/>
      <c r="APG44" s="1103"/>
      <c r="APH44" s="1103"/>
      <c r="API44" s="1103"/>
      <c r="APJ44" s="1103"/>
      <c r="APK44" s="1103"/>
      <c r="APL44" s="1103"/>
      <c r="APM44" s="1103"/>
      <c r="APN44" s="1103"/>
      <c r="APO44" s="1103"/>
      <c r="APP44" s="1103"/>
      <c r="APQ44" s="1103"/>
      <c r="APR44" s="1104"/>
      <c r="APT44" s="1119"/>
      <c r="APU44" s="1103"/>
      <c r="APV44" s="1103"/>
      <c r="APW44" s="1103"/>
      <c r="APX44" s="1103"/>
      <c r="APY44" s="1103"/>
      <c r="APZ44" s="1103"/>
      <c r="AQA44" s="1103"/>
      <c r="AQB44" s="1103"/>
      <c r="AQC44" s="1103"/>
      <c r="AQD44" s="1103"/>
      <c r="AQE44" s="1103"/>
      <c r="AQF44" s="1103"/>
      <c r="AQG44" s="1104"/>
      <c r="AQI44" s="1119"/>
      <c r="AQJ44" s="1103"/>
      <c r="AQK44" s="1103"/>
      <c r="AQL44" s="1103"/>
      <c r="AQM44" s="1103"/>
      <c r="AQN44" s="1103"/>
      <c r="AQO44" s="1103"/>
      <c r="AQP44" s="1103"/>
      <c r="AQQ44" s="1103"/>
      <c r="AQR44" s="1103"/>
      <c r="AQS44" s="1103"/>
      <c r="AQT44" s="1103"/>
      <c r="AQU44" s="1103"/>
      <c r="AQV44" s="1104"/>
      <c r="AQX44" s="1119"/>
      <c r="AQY44" s="1103"/>
      <c r="AQZ44" s="1103"/>
      <c r="ARA44" s="1103"/>
      <c r="ARB44" s="1103"/>
      <c r="ARC44" s="1103"/>
      <c r="ARD44" s="1103"/>
      <c r="ARE44" s="1103"/>
      <c r="ARF44" s="1103"/>
      <c r="ARG44" s="1103"/>
      <c r="ARH44" s="1103"/>
      <c r="ARI44" s="1103"/>
      <c r="ARJ44" s="1103"/>
      <c r="ARK44" s="1104"/>
      <c r="ARM44" s="1119"/>
      <c r="ARN44" s="1103"/>
      <c r="ARO44" s="1103"/>
      <c r="ARP44" s="1103"/>
      <c r="ARQ44" s="1103"/>
      <c r="ARR44" s="1103"/>
      <c r="ARS44" s="1103"/>
      <c r="ART44" s="1103"/>
      <c r="ARU44" s="1103"/>
      <c r="ARV44" s="1103"/>
      <c r="ARW44" s="1103"/>
      <c r="ARX44" s="1103"/>
      <c r="ARY44" s="1103"/>
      <c r="ARZ44" s="1104"/>
      <c r="ASB44" s="1119"/>
      <c r="ASC44" s="1103"/>
      <c r="ASD44" s="1103"/>
      <c r="ASE44" s="1103"/>
      <c r="ASF44" s="1103"/>
      <c r="ASG44" s="1103"/>
      <c r="ASH44" s="1103"/>
      <c r="ASI44" s="1103"/>
      <c r="ASJ44" s="1103"/>
      <c r="ASK44" s="1103"/>
      <c r="ASL44" s="1103"/>
      <c r="ASM44" s="1103"/>
      <c r="ASN44" s="1103"/>
      <c r="ASO44" s="1104"/>
      <c r="ASQ44" s="1119"/>
      <c r="ASR44" s="1103"/>
      <c r="ASS44" s="1103"/>
      <c r="AST44" s="1103"/>
      <c r="ASU44" s="1103"/>
      <c r="ASV44" s="1103"/>
      <c r="ASW44" s="1103"/>
      <c r="ASX44" s="1103"/>
      <c r="ASY44" s="1103"/>
      <c r="ASZ44" s="1103"/>
      <c r="ATA44" s="1103"/>
      <c r="ATB44" s="1103"/>
      <c r="ATC44" s="1103"/>
      <c r="ATD44" s="1104"/>
      <c r="ATF44" s="1119"/>
      <c r="ATG44" s="1103"/>
      <c r="ATH44" s="1103"/>
      <c r="ATI44" s="1103"/>
      <c r="ATJ44" s="1103"/>
      <c r="ATK44" s="1103"/>
      <c r="ATL44" s="1103"/>
      <c r="ATM44" s="1103"/>
      <c r="ATN44" s="1103"/>
      <c r="ATO44" s="1103"/>
      <c r="ATP44" s="1103"/>
      <c r="ATQ44" s="1103"/>
      <c r="ATR44" s="1103"/>
      <c r="ATS44" s="1104"/>
      <c r="ATU44" s="1119"/>
      <c r="ATV44" s="1103"/>
      <c r="ATW44" s="1103"/>
      <c r="ATX44" s="1103"/>
      <c r="ATY44" s="1103"/>
      <c r="ATZ44" s="1103"/>
      <c r="AUA44" s="1103"/>
      <c r="AUB44" s="1103"/>
      <c r="AUC44" s="1103"/>
      <c r="AUD44" s="1103"/>
      <c r="AUE44" s="1103"/>
      <c r="AUF44" s="1103"/>
      <c r="AUG44" s="1103"/>
      <c r="AUH44" s="1104"/>
      <c r="AUJ44" s="1119"/>
      <c r="AUK44" s="1103"/>
      <c r="AUL44" s="1103"/>
      <c r="AUM44" s="1103"/>
      <c r="AUN44" s="1103"/>
      <c r="AUO44" s="1103"/>
      <c r="AUP44" s="1103"/>
      <c r="AUQ44" s="1103"/>
      <c r="AUR44" s="1103"/>
      <c r="AUS44" s="1103"/>
      <c r="AUT44" s="1103"/>
      <c r="AUU44" s="1103"/>
      <c r="AUV44" s="1103"/>
      <c r="AUW44" s="1104"/>
      <c r="AUY44" s="1119"/>
      <c r="AUZ44" s="1103"/>
      <c r="AVA44" s="1103"/>
      <c r="AVB44" s="1103"/>
      <c r="AVC44" s="1103"/>
      <c r="AVD44" s="1103"/>
      <c r="AVE44" s="1103"/>
      <c r="AVF44" s="1103"/>
      <c r="AVG44" s="1103"/>
      <c r="AVH44" s="1103"/>
      <c r="AVI44" s="1103"/>
      <c r="AVJ44" s="1103"/>
      <c r="AVK44" s="1103"/>
      <c r="AVL44" s="1104"/>
      <c r="AVN44" s="1119"/>
      <c r="AVO44" s="1103"/>
      <c r="AVP44" s="1103"/>
      <c r="AVQ44" s="1103"/>
      <c r="AVR44" s="1103"/>
      <c r="AVS44" s="1103"/>
      <c r="AVT44" s="1103"/>
      <c r="AVU44" s="1103"/>
      <c r="AVV44" s="1103"/>
      <c r="AVW44" s="1103"/>
      <c r="AVX44" s="1103"/>
      <c r="AVY44" s="1103"/>
      <c r="AVZ44" s="1103"/>
      <c r="AWA44" s="1104"/>
      <c r="AWC44" s="1119"/>
      <c r="AWD44" s="1103"/>
      <c r="AWE44" s="1103"/>
      <c r="AWF44" s="1103"/>
      <c r="AWG44" s="1103"/>
      <c r="AWH44" s="1103"/>
      <c r="AWI44" s="1103"/>
      <c r="AWJ44" s="1103"/>
      <c r="AWK44" s="1103"/>
      <c r="AWL44" s="1103"/>
      <c r="AWM44" s="1103"/>
      <c r="AWN44" s="1103"/>
      <c r="AWO44" s="1103"/>
      <c r="AWP44" s="1104"/>
      <c r="AWR44" s="1119"/>
      <c r="AWS44" s="1103"/>
      <c r="AWT44" s="1103"/>
      <c r="AWU44" s="1103"/>
      <c r="AWV44" s="1103"/>
      <c r="AWW44" s="1103"/>
      <c r="AWX44" s="1103"/>
      <c r="AWY44" s="1103"/>
      <c r="AWZ44" s="1103"/>
      <c r="AXA44" s="1103"/>
      <c r="AXB44" s="1103"/>
      <c r="AXC44" s="1103"/>
      <c r="AXD44" s="1103"/>
      <c r="AXE44" s="1104"/>
      <c r="AXG44" s="1119"/>
      <c r="AXH44" s="1103"/>
      <c r="AXI44" s="1103"/>
      <c r="AXJ44" s="1103"/>
      <c r="AXK44" s="1103"/>
      <c r="AXL44" s="1103"/>
      <c r="AXM44" s="1103"/>
      <c r="AXN44" s="1103"/>
      <c r="AXO44" s="1103"/>
      <c r="AXP44" s="1103"/>
      <c r="AXQ44" s="1103"/>
      <c r="AXR44" s="1103"/>
      <c r="AXS44" s="1103"/>
      <c r="AXT44" s="1104"/>
      <c r="AXV44" s="1119"/>
      <c r="AXW44" s="1103"/>
      <c r="AXX44" s="1103"/>
      <c r="AXY44" s="1103"/>
      <c r="AXZ44" s="1103"/>
      <c r="AYA44" s="1103"/>
      <c r="AYB44" s="1103"/>
      <c r="AYC44" s="1103"/>
      <c r="AYD44" s="1103"/>
      <c r="AYE44" s="1103"/>
      <c r="AYF44" s="1103"/>
      <c r="AYG44" s="1103"/>
      <c r="AYH44" s="1103"/>
      <c r="AYI44" s="1104"/>
      <c r="AYK44" s="1119"/>
      <c r="AYL44" s="1103"/>
      <c r="AYM44" s="1103"/>
      <c r="AYN44" s="1103"/>
      <c r="AYO44" s="1103"/>
      <c r="AYP44" s="1103"/>
      <c r="AYQ44" s="1103"/>
      <c r="AYR44" s="1103"/>
      <c r="AYS44" s="1103"/>
      <c r="AYT44" s="1103"/>
      <c r="AYU44" s="1103"/>
      <c r="AYV44" s="1103"/>
      <c r="AYW44" s="1103"/>
      <c r="AYX44" s="1104"/>
      <c r="AYZ44" s="1119"/>
      <c r="AZA44" s="1103"/>
      <c r="AZB44" s="1103"/>
      <c r="AZC44" s="1103"/>
      <c r="AZD44" s="1103"/>
      <c r="AZE44" s="1103"/>
      <c r="AZF44" s="1103"/>
      <c r="AZG44" s="1103"/>
      <c r="AZH44" s="1103"/>
      <c r="AZI44" s="1103"/>
      <c r="AZJ44" s="1103"/>
      <c r="AZK44" s="1103"/>
      <c r="AZL44" s="1103"/>
      <c r="AZM44" s="1104"/>
      <c r="AZO44" s="1119"/>
      <c r="AZP44" s="1103"/>
      <c r="AZQ44" s="1103"/>
      <c r="AZR44" s="1103"/>
      <c r="AZS44" s="1103"/>
      <c r="AZT44" s="1103"/>
      <c r="AZU44" s="1103"/>
      <c r="AZV44" s="1103"/>
      <c r="AZW44" s="1103"/>
      <c r="AZX44" s="1103"/>
      <c r="AZY44" s="1103"/>
      <c r="AZZ44" s="1103"/>
      <c r="BAA44" s="1103"/>
      <c r="BAB44" s="1104"/>
      <c r="BAD44" s="1119"/>
      <c r="BAE44" s="1103"/>
      <c r="BAF44" s="1103"/>
      <c r="BAG44" s="1103"/>
      <c r="BAH44" s="1103"/>
      <c r="BAI44" s="1103"/>
      <c r="BAJ44" s="1103"/>
      <c r="BAK44" s="1103"/>
      <c r="BAL44" s="1103"/>
      <c r="BAM44" s="1103"/>
      <c r="BAN44" s="1103"/>
      <c r="BAO44" s="1103"/>
      <c r="BAP44" s="1103"/>
      <c r="BAQ44" s="1104"/>
      <c r="BAS44" s="1119"/>
      <c r="BAT44" s="1103"/>
      <c r="BAU44" s="1103"/>
      <c r="BAV44" s="1103"/>
      <c r="BAW44" s="1103"/>
      <c r="BAX44" s="1103"/>
      <c r="BAY44" s="1103"/>
      <c r="BAZ44" s="1103"/>
      <c r="BBA44" s="1103"/>
      <c r="BBB44" s="1103"/>
      <c r="BBC44" s="1103"/>
      <c r="BBD44" s="1103"/>
      <c r="BBE44" s="1103"/>
      <c r="BBF44" s="1104"/>
      <c r="BBH44" s="1119"/>
      <c r="BBI44" s="1103"/>
      <c r="BBJ44" s="1103"/>
      <c r="BBK44" s="1103"/>
      <c r="BBL44" s="1103"/>
      <c r="BBM44" s="1103"/>
      <c r="BBN44" s="1103"/>
      <c r="BBO44" s="1103"/>
      <c r="BBP44" s="1103"/>
      <c r="BBQ44" s="1103"/>
      <c r="BBR44" s="1103"/>
      <c r="BBS44" s="1103"/>
      <c r="BBT44" s="1103"/>
      <c r="BBU44" s="1104"/>
      <c r="BBW44" s="1119"/>
      <c r="BBX44" s="1103"/>
      <c r="BBY44" s="1103"/>
      <c r="BBZ44" s="1103"/>
      <c r="BCA44" s="1103"/>
      <c r="BCB44" s="1103"/>
      <c r="BCC44" s="1103"/>
      <c r="BCD44" s="1103"/>
      <c r="BCE44" s="1103"/>
      <c r="BCF44" s="1103"/>
      <c r="BCG44" s="1103"/>
      <c r="BCH44" s="1103"/>
      <c r="BCI44" s="1103"/>
      <c r="BCJ44" s="1104"/>
      <c r="BCL44" s="1119"/>
      <c r="BCM44" s="1103"/>
      <c r="BCN44" s="1103"/>
      <c r="BCO44" s="1103"/>
      <c r="BCP44" s="1103"/>
      <c r="BCQ44" s="1103"/>
      <c r="BCR44" s="1103"/>
      <c r="BCS44" s="1103"/>
      <c r="BCT44" s="1103"/>
      <c r="BCU44" s="1103"/>
      <c r="BCV44" s="1103"/>
      <c r="BCW44" s="1103"/>
      <c r="BCX44" s="1103"/>
      <c r="BCY44" s="1104"/>
      <c r="BDA44" s="1119"/>
      <c r="BDB44" s="1103"/>
      <c r="BDC44" s="1103"/>
      <c r="BDD44" s="1103"/>
      <c r="BDE44" s="1103"/>
      <c r="BDF44" s="1103"/>
      <c r="BDG44" s="1103"/>
      <c r="BDH44" s="1103"/>
      <c r="BDI44" s="1103"/>
      <c r="BDJ44" s="1103"/>
      <c r="BDK44" s="1103"/>
      <c r="BDL44" s="1103"/>
      <c r="BDM44" s="1103"/>
      <c r="BDN44" s="1104"/>
      <c r="BDP44" s="1119"/>
      <c r="BDQ44" s="1103"/>
      <c r="BDR44" s="1103"/>
      <c r="BDS44" s="1103"/>
      <c r="BDT44" s="1103"/>
      <c r="BDU44" s="1103"/>
      <c r="BDV44" s="1103"/>
      <c r="BDW44" s="1103"/>
      <c r="BDX44" s="1103"/>
      <c r="BDY44" s="1103"/>
      <c r="BDZ44" s="1103"/>
      <c r="BEA44" s="1103"/>
      <c r="BEB44" s="1103"/>
      <c r="BEC44" s="1104"/>
      <c r="BEE44" s="1119"/>
      <c r="BEF44" s="1103"/>
      <c r="BEG44" s="1103"/>
      <c r="BEH44" s="1103"/>
      <c r="BEI44" s="1103"/>
      <c r="BEJ44" s="1103"/>
      <c r="BEK44" s="1103"/>
      <c r="BEL44" s="1103"/>
      <c r="BEM44" s="1103"/>
      <c r="BEN44" s="1103"/>
      <c r="BEO44" s="1103"/>
      <c r="BEP44" s="1103"/>
      <c r="BEQ44" s="1103"/>
      <c r="BER44" s="1104"/>
      <c r="BET44" s="1119"/>
      <c r="BEU44" s="1103"/>
      <c r="BEV44" s="1103"/>
      <c r="BEW44" s="1103"/>
      <c r="BEX44" s="1103"/>
      <c r="BEY44" s="1103"/>
      <c r="BEZ44" s="1103"/>
      <c r="BFA44" s="1103"/>
      <c r="BFB44" s="1103"/>
      <c r="BFC44" s="1103"/>
      <c r="BFD44" s="1103"/>
      <c r="BFE44" s="1103"/>
      <c r="BFF44" s="1103"/>
      <c r="BFG44" s="1104"/>
      <c r="BFI44" s="1119"/>
      <c r="BFJ44" s="1103"/>
      <c r="BFK44" s="1103"/>
      <c r="BFL44" s="1103"/>
      <c r="BFM44" s="1103"/>
      <c r="BFN44" s="1103"/>
      <c r="BFO44" s="1103"/>
      <c r="BFP44" s="1103"/>
      <c r="BFQ44" s="1103"/>
      <c r="BFR44" s="1103"/>
      <c r="BFS44" s="1103"/>
      <c r="BFT44" s="1103"/>
      <c r="BFU44" s="1103"/>
      <c r="BFV44" s="1104"/>
      <c r="BFX44" s="1119"/>
      <c r="BFY44" s="1103"/>
      <c r="BFZ44" s="1103"/>
      <c r="BGA44" s="1103"/>
      <c r="BGB44" s="1103"/>
      <c r="BGC44" s="1103"/>
      <c r="BGD44" s="1103"/>
      <c r="BGE44" s="1103"/>
      <c r="BGF44" s="1103"/>
      <c r="BGG44" s="1103"/>
      <c r="BGH44" s="1103"/>
      <c r="BGI44" s="1103"/>
      <c r="BGJ44" s="1103"/>
      <c r="BGK44" s="1104"/>
      <c r="BGM44" s="1119"/>
      <c r="BGN44" s="1103"/>
      <c r="BGO44" s="1103"/>
      <c r="BGP44" s="1103"/>
      <c r="BGQ44" s="1103"/>
      <c r="BGR44" s="1103"/>
      <c r="BGS44" s="1103"/>
      <c r="BGT44" s="1103"/>
      <c r="BGU44" s="1103"/>
      <c r="BGV44" s="1103"/>
      <c r="BGW44" s="1103"/>
      <c r="BGX44" s="1103"/>
      <c r="BGY44" s="1103"/>
      <c r="BGZ44" s="1104"/>
      <c r="BHB44" s="1119"/>
      <c r="BHC44" s="1103"/>
      <c r="BHD44" s="1103"/>
      <c r="BHE44" s="1103"/>
      <c r="BHF44" s="1103"/>
      <c r="BHG44" s="1103"/>
      <c r="BHH44" s="1103"/>
      <c r="BHI44" s="1103"/>
      <c r="BHJ44" s="1103"/>
      <c r="BHK44" s="1103"/>
      <c r="BHL44" s="1103"/>
      <c r="BHM44" s="1103"/>
      <c r="BHN44" s="1103"/>
      <c r="BHO44" s="1104"/>
      <c r="BHQ44" s="1119"/>
      <c r="BHR44" s="1103"/>
      <c r="BHS44" s="1103"/>
      <c r="BHT44" s="1103"/>
      <c r="BHU44" s="1103"/>
      <c r="BHV44" s="1103"/>
      <c r="BHW44" s="1103"/>
      <c r="BHX44" s="1103"/>
      <c r="BHY44" s="1103"/>
      <c r="BHZ44" s="1103"/>
      <c r="BIA44" s="1103"/>
      <c r="BIB44" s="1103"/>
      <c r="BIC44" s="1103"/>
      <c r="BID44" s="1104"/>
      <c r="BIF44" s="1119"/>
      <c r="BIG44" s="1103"/>
      <c r="BIH44" s="1103"/>
      <c r="BII44" s="1103"/>
      <c r="BIJ44" s="1103"/>
      <c r="BIK44" s="1103"/>
      <c r="BIL44" s="1103"/>
      <c r="BIM44" s="1103"/>
      <c r="BIN44" s="1103"/>
      <c r="BIO44" s="1103"/>
      <c r="BIP44" s="1103"/>
      <c r="BIQ44" s="1103"/>
      <c r="BIR44" s="1103"/>
      <c r="BIS44" s="1104"/>
      <c r="BIU44" s="1119"/>
      <c r="BIV44" s="1103"/>
      <c r="BIW44" s="1103"/>
      <c r="BIX44" s="1103"/>
      <c r="BIY44" s="1103"/>
      <c r="BIZ44" s="1103"/>
      <c r="BJA44" s="1103"/>
      <c r="BJB44" s="1103"/>
      <c r="BJC44" s="1103"/>
      <c r="BJD44" s="1103"/>
      <c r="BJE44" s="1103"/>
      <c r="BJF44" s="1103"/>
      <c r="BJG44" s="1103"/>
      <c r="BJH44" s="1104"/>
      <c r="BJJ44" s="1119"/>
      <c r="BJK44" s="1103"/>
      <c r="BJL44" s="1103"/>
      <c r="BJM44" s="1103"/>
      <c r="BJN44" s="1103"/>
      <c r="BJO44" s="1103"/>
      <c r="BJP44" s="1103"/>
      <c r="BJQ44" s="1103"/>
      <c r="BJR44" s="1103"/>
      <c r="BJS44" s="1103"/>
      <c r="BJT44" s="1103"/>
      <c r="BJU44" s="1103"/>
      <c r="BJV44" s="1103"/>
      <c r="BJW44" s="1104"/>
      <c r="BJY44" s="1119"/>
      <c r="BJZ44" s="1103"/>
      <c r="BKA44" s="1103"/>
      <c r="BKB44" s="1103"/>
      <c r="BKC44" s="1103"/>
      <c r="BKD44" s="1103"/>
      <c r="BKE44" s="1103"/>
      <c r="BKF44" s="1103"/>
      <c r="BKG44" s="1103"/>
      <c r="BKH44" s="1103"/>
      <c r="BKI44" s="1103"/>
      <c r="BKJ44" s="1103"/>
      <c r="BKK44" s="1103"/>
      <c r="BKL44" s="1104"/>
      <c r="BKN44" s="1119"/>
      <c r="BKO44" s="1103"/>
      <c r="BKP44" s="1103"/>
      <c r="BKQ44" s="1103"/>
      <c r="BKR44" s="1103"/>
      <c r="BKS44" s="1103"/>
      <c r="BKT44" s="1103"/>
      <c r="BKU44" s="1103"/>
      <c r="BKV44" s="1103"/>
      <c r="BKW44" s="1103"/>
      <c r="BKX44" s="1103"/>
      <c r="BKY44" s="1103"/>
      <c r="BKZ44" s="1103"/>
      <c r="BLA44" s="1104"/>
      <c r="BLC44" s="1119"/>
      <c r="BLD44" s="1103"/>
      <c r="BLE44" s="1103"/>
      <c r="BLF44" s="1103"/>
      <c r="BLG44" s="1103"/>
      <c r="BLH44" s="1103"/>
      <c r="BLI44" s="1103"/>
      <c r="BLJ44" s="1103"/>
      <c r="BLK44" s="1103"/>
      <c r="BLL44" s="1103"/>
      <c r="BLM44" s="1103"/>
      <c r="BLN44" s="1103"/>
      <c r="BLO44" s="1103"/>
      <c r="BLP44" s="1104"/>
      <c r="BLR44" s="1119"/>
      <c r="BLS44" s="1103"/>
      <c r="BLT44" s="1103"/>
      <c r="BLU44" s="1103"/>
      <c r="BLV44" s="1103"/>
      <c r="BLW44" s="1103"/>
      <c r="BLX44" s="1103"/>
      <c r="BLY44" s="1103"/>
      <c r="BLZ44" s="1103"/>
      <c r="BMA44" s="1103"/>
      <c r="BMB44" s="1103"/>
      <c r="BMC44" s="1103"/>
      <c r="BMD44" s="1103"/>
      <c r="BME44" s="1104"/>
      <c r="BMG44" s="1119"/>
      <c r="BMH44" s="1103"/>
      <c r="BMI44" s="1103"/>
      <c r="BMJ44" s="1103"/>
      <c r="BMK44" s="1103"/>
      <c r="BML44" s="1103"/>
      <c r="BMM44" s="1103"/>
      <c r="BMN44" s="1103"/>
      <c r="BMO44" s="1103"/>
      <c r="BMP44" s="1103"/>
      <c r="BMQ44" s="1103"/>
      <c r="BMR44" s="1103"/>
      <c r="BMS44" s="1103"/>
      <c r="BMT44" s="1104"/>
      <c r="BMV44" s="1119"/>
      <c r="BMW44" s="1103"/>
      <c r="BMX44" s="1103"/>
      <c r="BMY44" s="1103"/>
      <c r="BMZ44" s="1103"/>
      <c r="BNA44" s="1103"/>
      <c r="BNB44" s="1103"/>
      <c r="BNC44" s="1103"/>
      <c r="BND44" s="1103"/>
      <c r="BNE44" s="1103"/>
      <c r="BNF44" s="1103"/>
      <c r="BNG44" s="1103"/>
      <c r="BNH44" s="1103"/>
      <c r="BNI44" s="1104"/>
      <c r="BNK44" s="1119"/>
      <c r="BNL44" s="1103"/>
      <c r="BNM44" s="1103"/>
      <c r="BNN44" s="1103"/>
      <c r="BNO44" s="1103"/>
      <c r="BNP44" s="1103"/>
      <c r="BNQ44" s="1103"/>
      <c r="BNR44" s="1103"/>
      <c r="BNS44" s="1103"/>
      <c r="BNT44" s="1103"/>
      <c r="BNU44" s="1103"/>
      <c r="BNV44" s="1103"/>
      <c r="BNW44" s="1103"/>
      <c r="BNX44" s="1104"/>
      <c r="BNZ44" s="1119"/>
      <c r="BOA44" s="1103"/>
      <c r="BOB44" s="1103"/>
      <c r="BOC44" s="1103"/>
      <c r="BOD44" s="1103"/>
      <c r="BOE44" s="1103"/>
      <c r="BOF44" s="1103"/>
      <c r="BOG44" s="1103"/>
      <c r="BOH44" s="1103"/>
      <c r="BOI44" s="1103"/>
      <c r="BOJ44" s="1103"/>
      <c r="BOK44" s="1103"/>
      <c r="BOL44" s="1103"/>
      <c r="BOM44" s="1104"/>
      <c r="BOO44" s="1119"/>
      <c r="BOP44" s="1103"/>
      <c r="BOQ44" s="1103"/>
      <c r="BOR44" s="1103"/>
      <c r="BOS44" s="1103"/>
      <c r="BOT44" s="1103"/>
      <c r="BOU44" s="1103"/>
      <c r="BOV44" s="1103"/>
      <c r="BOW44" s="1103"/>
      <c r="BOX44" s="1103"/>
      <c r="BOY44" s="1103"/>
      <c r="BOZ44" s="1103"/>
      <c r="BPA44" s="1103"/>
      <c r="BPB44" s="1104"/>
      <c r="BPD44" s="1119"/>
      <c r="BPE44" s="1103"/>
      <c r="BPF44" s="1103"/>
      <c r="BPG44" s="1103"/>
      <c r="BPH44" s="1103"/>
      <c r="BPI44" s="1103"/>
      <c r="BPJ44" s="1103"/>
      <c r="BPK44" s="1103"/>
      <c r="BPL44" s="1103"/>
      <c r="BPM44" s="1103"/>
      <c r="BPN44" s="1103"/>
      <c r="BPO44" s="1103"/>
      <c r="BPP44" s="1103"/>
      <c r="BPQ44" s="1104"/>
      <c r="BPS44" s="1119"/>
      <c r="BPT44" s="1103"/>
      <c r="BPU44" s="1103"/>
      <c r="BPV44" s="1103"/>
      <c r="BPW44" s="1103"/>
      <c r="BPX44" s="1103"/>
      <c r="BPY44" s="1103"/>
      <c r="BPZ44" s="1103"/>
      <c r="BQA44" s="1103"/>
      <c r="BQB44" s="1103"/>
      <c r="BQC44" s="1103"/>
      <c r="BQD44" s="1103"/>
      <c r="BQE44" s="1103"/>
      <c r="BQF44" s="1104"/>
      <c r="BQH44" s="1119"/>
      <c r="BQI44" s="1103"/>
      <c r="BQJ44" s="1103"/>
      <c r="BQK44" s="1103"/>
      <c r="BQL44" s="1103"/>
      <c r="BQM44" s="1103"/>
      <c r="BQN44" s="1103"/>
      <c r="BQO44" s="1103"/>
      <c r="BQP44" s="1103"/>
      <c r="BQQ44" s="1103"/>
      <c r="BQR44" s="1103"/>
      <c r="BQS44" s="1103"/>
      <c r="BQT44" s="1103"/>
      <c r="BQU44" s="1104"/>
      <c r="BQW44" s="1119"/>
      <c r="BQX44" s="1103"/>
      <c r="BQY44" s="1103"/>
      <c r="BQZ44" s="1103"/>
      <c r="BRA44" s="1103"/>
      <c r="BRB44" s="1103"/>
      <c r="BRC44" s="1103"/>
      <c r="BRD44" s="1103"/>
      <c r="BRE44" s="1103"/>
      <c r="BRF44" s="1103"/>
      <c r="BRG44" s="1103"/>
      <c r="BRH44" s="1103"/>
      <c r="BRI44" s="1103"/>
      <c r="BRJ44" s="1104"/>
      <c r="BRL44" s="1119"/>
      <c r="BRM44" s="1103"/>
      <c r="BRN44" s="1103"/>
      <c r="BRO44" s="1103"/>
      <c r="BRP44" s="1103"/>
      <c r="BRQ44" s="1103"/>
      <c r="BRR44" s="1103"/>
      <c r="BRS44" s="1103"/>
      <c r="BRT44" s="1103"/>
      <c r="BRU44" s="1103"/>
      <c r="BRV44" s="1103"/>
      <c r="BRW44" s="1103"/>
      <c r="BRX44" s="1103"/>
      <c r="BRY44" s="1104"/>
      <c r="BSA44" s="1119"/>
      <c r="BSB44" s="1103"/>
      <c r="BSC44" s="1103"/>
      <c r="BSD44" s="1103"/>
      <c r="BSE44" s="1103"/>
      <c r="BSF44" s="1103"/>
      <c r="BSG44" s="1103"/>
      <c r="BSH44" s="1103"/>
      <c r="BSI44" s="1103"/>
      <c r="BSJ44" s="1103"/>
      <c r="BSK44" s="1103"/>
      <c r="BSL44" s="1103"/>
      <c r="BSM44" s="1103"/>
      <c r="BSN44" s="1104"/>
      <c r="BSP44" s="1119"/>
      <c r="BSQ44" s="1103"/>
      <c r="BSR44" s="1103"/>
      <c r="BSS44" s="1103"/>
      <c r="BST44" s="1103"/>
      <c r="BSU44" s="1103"/>
      <c r="BSV44" s="1103"/>
      <c r="BSW44" s="1103"/>
      <c r="BSX44" s="1103"/>
      <c r="BSY44" s="1103"/>
      <c r="BSZ44" s="1103"/>
      <c r="BTA44" s="1103"/>
      <c r="BTB44" s="1103"/>
      <c r="BTC44" s="1104"/>
      <c r="BTE44" s="1119"/>
      <c r="BTF44" s="1103"/>
      <c r="BTG44" s="1103"/>
      <c r="BTH44" s="1103"/>
      <c r="BTI44" s="1103"/>
      <c r="BTJ44" s="1103"/>
      <c r="BTK44" s="1103"/>
      <c r="BTL44" s="1103"/>
      <c r="BTM44" s="1103"/>
      <c r="BTN44" s="1103"/>
      <c r="BTO44" s="1103"/>
      <c r="BTP44" s="1103"/>
      <c r="BTQ44" s="1103"/>
      <c r="BTR44" s="1104"/>
      <c r="BTT44" s="1119"/>
      <c r="BTU44" s="1103"/>
      <c r="BTV44" s="1103"/>
      <c r="BTW44" s="1103"/>
      <c r="BTX44" s="1103"/>
      <c r="BTY44" s="1103"/>
      <c r="BTZ44" s="1103"/>
      <c r="BUA44" s="1103"/>
      <c r="BUB44" s="1103"/>
      <c r="BUC44" s="1103"/>
      <c r="BUD44" s="1103"/>
      <c r="BUE44" s="1103"/>
      <c r="BUF44" s="1103"/>
      <c r="BUG44" s="1104"/>
      <c r="BUI44" s="1119"/>
      <c r="BUJ44" s="1103"/>
      <c r="BUK44" s="1103"/>
      <c r="BUL44" s="1103"/>
      <c r="BUM44" s="1103"/>
      <c r="BUN44" s="1103"/>
      <c r="BUO44" s="1103"/>
      <c r="BUP44" s="1103"/>
      <c r="BUQ44" s="1103"/>
      <c r="BUR44" s="1103"/>
      <c r="BUS44" s="1103"/>
      <c r="BUT44" s="1103"/>
      <c r="BUU44" s="1103"/>
      <c r="BUV44" s="1104"/>
      <c r="BUX44" s="1119"/>
      <c r="BUY44" s="1103"/>
      <c r="BUZ44" s="1103"/>
      <c r="BVA44" s="1103"/>
      <c r="BVB44" s="1103"/>
      <c r="BVC44" s="1103"/>
      <c r="BVD44" s="1103"/>
      <c r="BVE44" s="1103"/>
      <c r="BVF44" s="1103"/>
      <c r="BVG44" s="1103"/>
      <c r="BVH44" s="1103"/>
      <c r="BVI44" s="1103"/>
      <c r="BVJ44" s="1103"/>
      <c r="BVK44" s="1104"/>
      <c r="BVM44" s="1119"/>
      <c r="BVN44" s="1103"/>
      <c r="BVO44" s="1103"/>
      <c r="BVP44" s="1103"/>
      <c r="BVQ44" s="1103"/>
      <c r="BVR44" s="1103"/>
      <c r="BVS44" s="1103"/>
      <c r="BVT44" s="1103"/>
      <c r="BVU44" s="1103"/>
      <c r="BVV44" s="1103"/>
      <c r="BVW44" s="1103"/>
      <c r="BVX44" s="1103"/>
      <c r="BVY44" s="1103"/>
      <c r="BVZ44" s="1104"/>
      <c r="BWB44" s="1119"/>
      <c r="BWC44" s="1103"/>
      <c r="BWD44" s="1103"/>
      <c r="BWE44" s="1103"/>
      <c r="BWF44" s="1103"/>
      <c r="BWG44" s="1103"/>
      <c r="BWH44" s="1103"/>
      <c r="BWI44" s="1103"/>
      <c r="BWJ44" s="1103"/>
      <c r="BWK44" s="1103"/>
      <c r="BWL44" s="1103"/>
      <c r="BWM44" s="1103"/>
      <c r="BWN44" s="1103"/>
      <c r="BWO44" s="1104"/>
    </row>
    <row r="45" spans="2:1965" ht="15" customHeight="1" x14ac:dyDescent="0.2">
      <c r="B45" s="1106" t="s">
        <v>778</v>
      </c>
      <c r="C45" s="1112">
        <f t="shared" ref="C45:AD45" si="2614">SUM(C46+C50+C55)</f>
        <v>0</v>
      </c>
      <c r="D45" s="1112">
        <f t="shared" si="2614"/>
        <v>0</v>
      </c>
      <c r="E45" s="1112">
        <f t="shared" si="2614"/>
        <v>0</v>
      </c>
      <c r="F45" s="1112">
        <f t="shared" si="2614"/>
        <v>0</v>
      </c>
      <c r="G45" s="1112">
        <f t="shared" si="2614"/>
        <v>0</v>
      </c>
      <c r="H45" s="1112">
        <f t="shared" si="2614"/>
        <v>0</v>
      </c>
      <c r="I45" s="1112">
        <f t="shared" si="2614"/>
        <v>0</v>
      </c>
      <c r="J45" s="1112">
        <f t="shared" si="2614"/>
        <v>0</v>
      </c>
      <c r="K45" s="1112">
        <f t="shared" si="2614"/>
        <v>0</v>
      </c>
      <c r="L45" s="1112">
        <f t="shared" si="2614"/>
        <v>0</v>
      </c>
      <c r="M45" s="1112">
        <f t="shared" si="2614"/>
        <v>0</v>
      </c>
      <c r="N45" s="1112">
        <f t="shared" si="2614"/>
        <v>0</v>
      </c>
      <c r="O45" s="1125">
        <f t="shared" si="2614"/>
        <v>0</v>
      </c>
      <c r="P45" s="1113">
        <f t="shared" si="2614"/>
        <v>0</v>
      </c>
      <c r="Q45" s="1112">
        <f t="shared" si="2614"/>
        <v>0</v>
      </c>
      <c r="R45" s="1112">
        <f t="shared" si="2614"/>
        <v>0</v>
      </c>
      <c r="S45" s="1112">
        <f t="shared" si="2614"/>
        <v>0</v>
      </c>
      <c r="T45" s="1112">
        <f t="shared" si="2614"/>
        <v>0</v>
      </c>
      <c r="U45" s="1112">
        <f t="shared" si="2614"/>
        <v>0</v>
      </c>
      <c r="V45" s="1112">
        <f t="shared" si="2614"/>
        <v>0</v>
      </c>
      <c r="W45" s="1112">
        <f t="shared" si="2614"/>
        <v>0</v>
      </c>
      <c r="X45" s="1112">
        <f t="shared" si="2614"/>
        <v>0</v>
      </c>
      <c r="Y45" s="1112">
        <f t="shared" si="2614"/>
        <v>0</v>
      </c>
      <c r="Z45" s="1112">
        <f t="shared" si="2614"/>
        <v>0</v>
      </c>
      <c r="AA45" s="1112">
        <f t="shared" si="2614"/>
        <v>0</v>
      </c>
      <c r="AB45" s="1112">
        <f t="shared" si="2614"/>
        <v>0</v>
      </c>
      <c r="AC45" s="1125">
        <f t="shared" si="2614"/>
        <v>0</v>
      </c>
      <c r="AD45" s="1113">
        <f t="shared" si="2614"/>
        <v>0</v>
      </c>
      <c r="AF45" s="1120">
        <f t="shared" ref="AF45:AS45" si="2615">SUM(AF46+AF50+AF55)</f>
        <v>0</v>
      </c>
      <c r="AG45" s="1112">
        <f t="shared" si="2615"/>
        <v>0</v>
      </c>
      <c r="AH45" s="1112">
        <f t="shared" si="2615"/>
        <v>0</v>
      </c>
      <c r="AI45" s="1112">
        <f t="shared" si="2615"/>
        <v>0</v>
      </c>
      <c r="AJ45" s="1112">
        <f t="shared" si="2615"/>
        <v>0</v>
      </c>
      <c r="AK45" s="1112">
        <f t="shared" si="2615"/>
        <v>0</v>
      </c>
      <c r="AL45" s="1112">
        <f t="shared" si="2615"/>
        <v>0</v>
      </c>
      <c r="AM45" s="1112">
        <f t="shared" si="2615"/>
        <v>0</v>
      </c>
      <c r="AN45" s="1112">
        <f t="shared" si="2615"/>
        <v>0</v>
      </c>
      <c r="AO45" s="1112">
        <f t="shared" si="2615"/>
        <v>0</v>
      </c>
      <c r="AP45" s="1112">
        <f t="shared" si="2615"/>
        <v>0</v>
      </c>
      <c r="AQ45" s="1112">
        <f t="shared" si="2615"/>
        <v>0</v>
      </c>
      <c r="AR45" s="1125">
        <f t="shared" si="2615"/>
        <v>0</v>
      </c>
      <c r="AS45" s="1113">
        <f t="shared" si="2615"/>
        <v>0</v>
      </c>
      <c r="AU45" s="1120">
        <f t="shared" ref="AU45:BH45" si="2616">SUM(AU46+AU50+AU55)</f>
        <v>0</v>
      </c>
      <c r="AV45" s="1112">
        <f t="shared" si="2616"/>
        <v>0</v>
      </c>
      <c r="AW45" s="1112">
        <f t="shared" si="2616"/>
        <v>0</v>
      </c>
      <c r="AX45" s="1112">
        <f t="shared" si="2616"/>
        <v>0</v>
      </c>
      <c r="AY45" s="1112">
        <f t="shared" si="2616"/>
        <v>0</v>
      </c>
      <c r="AZ45" s="1112">
        <f t="shared" si="2616"/>
        <v>0</v>
      </c>
      <c r="BA45" s="1112">
        <f t="shared" si="2616"/>
        <v>0</v>
      </c>
      <c r="BB45" s="1112">
        <f t="shared" si="2616"/>
        <v>0</v>
      </c>
      <c r="BC45" s="1112">
        <f t="shared" si="2616"/>
        <v>0</v>
      </c>
      <c r="BD45" s="1112">
        <f t="shared" si="2616"/>
        <v>0</v>
      </c>
      <c r="BE45" s="1112">
        <f t="shared" si="2616"/>
        <v>0</v>
      </c>
      <c r="BF45" s="1112">
        <f t="shared" si="2616"/>
        <v>0</v>
      </c>
      <c r="BG45" s="1125">
        <f t="shared" si="2616"/>
        <v>0</v>
      </c>
      <c r="BH45" s="1113">
        <f t="shared" si="2616"/>
        <v>0</v>
      </c>
      <c r="BJ45" s="1120">
        <f t="shared" ref="BJ45:BW45" si="2617">SUM(BJ46+BJ50+BJ55)</f>
        <v>0</v>
      </c>
      <c r="BK45" s="1112">
        <f t="shared" si="2617"/>
        <v>0</v>
      </c>
      <c r="BL45" s="1112">
        <f t="shared" si="2617"/>
        <v>0</v>
      </c>
      <c r="BM45" s="1112">
        <f t="shared" si="2617"/>
        <v>0</v>
      </c>
      <c r="BN45" s="1112">
        <f t="shared" si="2617"/>
        <v>0</v>
      </c>
      <c r="BO45" s="1112">
        <f t="shared" si="2617"/>
        <v>0</v>
      </c>
      <c r="BP45" s="1112">
        <f t="shared" si="2617"/>
        <v>0</v>
      </c>
      <c r="BQ45" s="1112">
        <f t="shared" si="2617"/>
        <v>0</v>
      </c>
      <c r="BR45" s="1112">
        <f t="shared" si="2617"/>
        <v>0</v>
      </c>
      <c r="BS45" s="1112">
        <f t="shared" si="2617"/>
        <v>0</v>
      </c>
      <c r="BT45" s="1112">
        <f t="shared" si="2617"/>
        <v>0</v>
      </c>
      <c r="BU45" s="1112">
        <f t="shared" si="2617"/>
        <v>0</v>
      </c>
      <c r="BV45" s="1125">
        <f t="shared" si="2617"/>
        <v>0</v>
      </c>
      <c r="BW45" s="1113">
        <f t="shared" si="2617"/>
        <v>0</v>
      </c>
      <c r="BY45" s="1120">
        <f t="shared" ref="BY45:CL45" si="2618">SUM(BY46+BY50+BY55)</f>
        <v>0</v>
      </c>
      <c r="BZ45" s="1112">
        <f t="shared" si="2618"/>
        <v>0</v>
      </c>
      <c r="CA45" s="1112">
        <f t="shared" si="2618"/>
        <v>0</v>
      </c>
      <c r="CB45" s="1112">
        <f t="shared" si="2618"/>
        <v>0</v>
      </c>
      <c r="CC45" s="1112">
        <f t="shared" si="2618"/>
        <v>0</v>
      </c>
      <c r="CD45" s="1112">
        <f t="shared" si="2618"/>
        <v>0</v>
      </c>
      <c r="CE45" s="1112">
        <f t="shared" si="2618"/>
        <v>0</v>
      </c>
      <c r="CF45" s="1112">
        <f t="shared" si="2618"/>
        <v>0</v>
      </c>
      <c r="CG45" s="1112">
        <f t="shared" si="2618"/>
        <v>0</v>
      </c>
      <c r="CH45" s="1112">
        <f t="shared" si="2618"/>
        <v>0</v>
      </c>
      <c r="CI45" s="1112">
        <f t="shared" si="2618"/>
        <v>0</v>
      </c>
      <c r="CJ45" s="1112">
        <f t="shared" si="2618"/>
        <v>0</v>
      </c>
      <c r="CK45" s="1125">
        <f t="shared" si="2618"/>
        <v>0</v>
      </c>
      <c r="CL45" s="1113">
        <f t="shared" si="2618"/>
        <v>0</v>
      </c>
      <c r="CN45" s="1120">
        <f t="shared" ref="CN45:DA45" si="2619">SUM(CN46+CN50+CN55)</f>
        <v>0</v>
      </c>
      <c r="CO45" s="1112">
        <f t="shared" si="2619"/>
        <v>0</v>
      </c>
      <c r="CP45" s="1112">
        <f t="shared" si="2619"/>
        <v>0</v>
      </c>
      <c r="CQ45" s="1112">
        <f t="shared" si="2619"/>
        <v>0</v>
      </c>
      <c r="CR45" s="1112">
        <f t="shared" si="2619"/>
        <v>0</v>
      </c>
      <c r="CS45" s="1112">
        <f t="shared" si="2619"/>
        <v>0</v>
      </c>
      <c r="CT45" s="1112">
        <f t="shared" si="2619"/>
        <v>0</v>
      </c>
      <c r="CU45" s="1112">
        <f t="shared" si="2619"/>
        <v>0</v>
      </c>
      <c r="CV45" s="1112">
        <f t="shared" si="2619"/>
        <v>0</v>
      </c>
      <c r="CW45" s="1112">
        <f t="shared" si="2619"/>
        <v>0</v>
      </c>
      <c r="CX45" s="1112">
        <f t="shared" si="2619"/>
        <v>0</v>
      </c>
      <c r="CY45" s="1112">
        <f t="shared" si="2619"/>
        <v>0</v>
      </c>
      <c r="CZ45" s="1125">
        <f t="shared" si="2619"/>
        <v>0</v>
      </c>
      <c r="DA45" s="1113">
        <f t="shared" si="2619"/>
        <v>0</v>
      </c>
      <c r="DC45" s="1120">
        <f t="shared" ref="DC45:DP45" si="2620">SUM(DC46+DC50+DC55)</f>
        <v>0</v>
      </c>
      <c r="DD45" s="1112">
        <f t="shared" si="2620"/>
        <v>0</v>
      </c>
      <c r="DE45" s="1112">
        <f t="shared" si="2620"/>
        <v>0</v>
      </c>
      <c r="DF45" s="1112">
        <f t="shared" si="2620"/>
        <v>0</v>
      </c>
      <c r="DG45" s="1112">
        <f t="shared" si="2620"/>
        <v>0</v>
      </c>
      <c r="DH45" s="1112">
        <f t="shared" si="2620"/>
        <v>0</v>
      </c>
      <c r="DI45" s="1112">
        <f t="shared" si="2620"/>
        <v>0</v>
      </c>
      <c r="DJ45" s="1112">
        <f t="shared" si="2620"/>
        <v>0</v>
      </c>
      <c r="DK45" s="1112">
        <f t="shared" si="2620"/>
        <v>0</v>
      </c>
      <c r="DL45" s="1112">
        <f t="shared" si="2620"/>
        <v>0</v>
      </c>
      <c r="DM45" s="1112">
        <f t="shared" si="2620"/>
        <v>0</v>
      </c>
      <c r="DN45" s="1112">
        <f t="shared" si="2620"/>
        <v>0</v>
      </c>
      <c r="DO45" s="1125">
        <f t="shared" si="2620"/>
        <v>0</v>
      </c>
      <c r="DP45" s="1113">
        <f t="shared" si="2620"/>
        <v>0</v>
      </c>
      <c r="DR45" s="1120">
        <f t="shared" ref="DR45:EE45" si="2621">SUM(DR46+DR50+DR55)</f>
        <v>0</v>
      </c>
      <c r="DS45" s="1112">
        <f t="shared" si="2621"/>
        <v>0</v>
      </c>
      <c r="DT45" s="1112">
        <f t="shared" si="2621"/>
        <v>0</v>
      </c>
      <c r="DU45" s="1112">
        <f t="shared" si="2621"/>
        <v>0</v>
      </c>
      <c r="DV45" s="1112">
        <f t="shared" si="2621"/>
        <v>0</v>
      </c>
      <c r="DW45" s="1112">
        <f t="shared" si="2621"/>
        <v>0</v>
      </c>
      <c r="DX45" s="1112">
        <f t="shared" si="2621"/>
        <v>0</v>
      </c>
      <c r="DY45" s="1112">
        <f t="shared" si="2621"/>
        <v>0</v>
      </c>
      <c r="DZ45" s="1112">
        <f t="shared" si="2621"/>
        <v>0</v>
      </c>
      <c r="EA45" s="1112">
        <f t="shared" si="2621"/>
        <v>0</v>
      </c>
      <c r="EB45" s="1112">
        <f t="shared" si="2621"/>
        <v>0</v>
      </c>
      <c r="EC45" s="1112">
        <f t="shared" si="2621"/>
        <v>0</v>
      </c>
      <c r="ED45" s="1125">
        <f t="shared" si="2621"/>
        <v>0</v>
      </c>
      <c r="EE45" s="1113">
        <f t="shared" si="2621"/>
        <v>0</v>
      </c>
      <c r="EG45" s="1120">
        <f t="shared" ref="EG45:ET45" si="2622">SUM(EG46+EG50+EG55)</f>
        <v>0</v>
      </c>
      <c r="EH45" s="1112">
        <f t="shared" si="2622"/>
        <v>0</v>
      </c>
      <c r="EI45" s="1112">
        <f t="shared" si="2622"/>
        <v>0</v>
      </c>
      <c r="EJ45" s="1112">
        <f t="shared" si="2622"/>
        <v>0</v>
      </c>
      <c r="EK45" s="1112">
        <f t="shared" si="2622"/>
        <v>0</v>
      </c>
      <c r="EL45" s="1112">
        <f t="shared" si="2622"/>
        <v>0</v>
      </c>
      <c r="EM45" s="1112">
        <f t="shared" si="2622"/>
        <v>0</v>
      </c>
      <c r="EN45" s="1112">
        <f t="shared" si="2622"/>
        <v>0</v>
      </c>
      <c r="EO45" s="1112">
        <f t="shared" si="2622"/>
        <v>0</v>
      </c>
      <c r="EP45" s="1112">
        <f t="shared" si="2622"/>
        <v>0</v>
      </c>
      <c r="EQ45" s="1112">
        <f t="shared" si="2622"/>
        <v>0</v>
      </c>
      <c r="ER45" s="1112">
        <f t="shared" si="2622"/>
        <v>0</v>
      </c>
      <c r="ES45" s="1125">
        <f t="shared" si="2622"/>
        <v>0</v>
      </c>
      <c r="ET45" s="1113">
        <f t="shared" si="2622"/>
        <v>0</v>
      </c>
      <c r="EV45" s="1120">
        <f t="shared" ref="EV45:FI45" si="2623">SUM(EV46+EV50+EV55)</f>
        <v>0</v>
      </c>
      <c r="EW45" s="1112">
        <f t="shared" si="2623"/>
        <v>0</v>
      </c>
      <c r="EX45" s="1112">
        <f t="shared" si="2623"/>
        <v>0</v>
      </c>
      <c r="EY45" s="1112">
        <f t="shared" si="2623"/>
        <v>0</v>
      </c>
      <c r="EZ45" s="1112">
        <f t="shared" si="2623"/>
        <v>0</v>
      </c>
      <c r="FA45" s="1112">
        <f t="shared" si="2623"/>
        <v>0</v>
      </c>
      <c r="FB45" s="1112">
        <f t="shared" si="2623"/>
        <v>0</v>
      </c>
      <c r="FC45" s="1112">
        <f t="shared" si="2623"/>
        <v>0</v>
      </c>
      <c r="FD45" s="1112">
        <f t="shared" si="2623"/>
        <v>0</v>
      </c>
      <c r="FE45" s="1112">
        <f t="shared" si="2623"/>
        <v>0</v>
      </c>
      <c r="FF45" s="1112">
        <f t="shared" si="2623"/>
        <v>0</v>
      </c>
      <c r="FG45" s="1112">
        <f t="shared" si="2623"/>
        <v>0</v>
      </c>
      <c r="FH45" s="1125">
        <f t="shared" si="2623"/>
        <v>0</v>
      </c>
      <c r="FI45" s="1113">
        <f t="shared" si="2623"/>
        <v>0</v>
      </c>
      <c r="FK45" s="1120">
        <f t="shared" ref="FK45:FX45" si="2624">SUM(FK46+FK50+FK55)</f>
        <v>0</v>
      </c>
      <c r="FL45" s="1112">
        <f t="shared" si="2624"/>
        <v>0</v>
      </c>
      <c r="FM45" s="1112">
        <f t="shared" si="2624"/>
        <v>0</v>
      </c>
      <c r="FN45" s="1112">
        <f t="shared" si="2624"/>
        <v>0</v>
      </c>
      <c r="FO45" s="1112">
        <f t="shared" si="2624"/>
        <v>0</v>
      </c>
      <c r="FP45" s="1112">
        <f t="shared" si="2624"/>
        <v>0</v>
      </c>
      <c r="FQ45" s="1112">
        <f t="shared" si="2624"/>
        <v>0</v>
      </c>
      <c r="FR45" s="1112">
        <f t="shared" si="2624"/>
        <v>0</v>
      </c>
      <c r="FS45" s="1112">
        <f t="shared" si="2624"/>
        <v>0</v>
      </c>
      <c r="FT45" s="1112">
        <f t="shared" si="2624"/>
        <v>0</v>
      </c>
      <c r="FU45" s="1112">
        <f t="shared" si="2624"/>
        <v>0</v>
      </c>
      <c r="FV45" s="1112">
        <f t="shared" si="2624"/>
        <v>0</v>
      </c>
      <c r="FW45" s="1125">
        <f t="shared" si="2624"/>
        <v>0</v>
      </c>
      <c r="FX45" s="1113">
        <f t="shared" si="2624"/>
        <v>0</v>
      </c>
      <c r="FZ45" s="1120">
        <f t="shared" ref="FZ45:GM45" si="2625">SUM(FZ46+FZ50+FZ55)</f>
        <v>0</v>
      </c>
      <c r="GA45" s="1112">
        <f t="shared" si="2625"/>
        <v>0</v>
      </c>
      <c r="GB45" s="1112">
        <f t="shared" si="2625"/>
        <v>0</v>
      </c>
      <c r="GC45" s="1112">
        <f t="shared" si="2625"/>
        <v>0</v>
      </c>
      <c r="GD45" s="1112">
        <f t="shared" si="2625"/>
        <v>0</v>
      </c>
      <c r="GE45" s="1112">
        <f t="shared" si="2625"/>
        <v>0</v>
      </c>
      <c r="GF45" s="1112">
        <f t="shared" si="2625"/>
        <v>0</v>
      </c>
      <c r="GG45" s="1112">
        <f t="shared" si="2625"/>
        <v>0</v>
      </c>
      <c r="GH45" s="1112">
        <f t="shared" si="2625"/>
        <v>0</v>
      </c>
      <c r="GI45" s="1112">
        <f t="shared" si="2625"/>
        <v>0</v>
      </c>
      <c r="GJ45" s="1112">
        <f t="shared" si="2625"/>
        <v>0</v>
      </c>
      <c r="GK45" s="1112">
        <f t="shared" si="2625"/>
        <v>0</v>
      </c>
      <c r="GL45" s="1125">
        <f t="shared" si="2625"/>
        <v>0</v>
      </c>
      <c r="GM45" s="1113">
        <f t="shared" si="2625"/>
        <v>0</v>
      </c>
      <c r="GO45" s="1120">
        <f t="shared" ref="GO45:HB45" si="2626">SUM(GO46+GO50+GO55)</f>
        <v>0</v>
      </c>
      <c r="GP45" s="1112">
        <f t="shared" si="2626"/>
        <v>0</v>
      </c>
      <c r="GQ45" s="1112">
        <f t="shared" si="2626"/>
        <v>0</v>
      </c>
      <c r="GR45" s="1112">
        <f t="shared" si="2626"/>
        <v>0</v>
      </c>
      <c r="GS45" s="1112">
        <f t="shared" si="2626"/>
        <v>0</v>
      </c>
      <c r="GT45" s="1112">
        <f t="shared" si="2626"/>
        <v>0</v>
      </c>
      <c r="GU45" s="1112">
        <f t="shared" si="2626"/>
        <v>0</v>
      </c>
      <c r="GV45" s="1112">
        <f t="shared" si="2626"/>
        <v>0</v>
      </c>
      <c r="GW45" s="1112">
        <f t="shared" si="2626"/>
        <v>0</v>
      </c>
      <c r="GX45" s="1112">
        <f t="shared" si="2626"/>
        <v>0</v>
      </c>
      <c r="GY45" s="1112">
        <f t="shared" si="2626"/>
        <v>0</v>
      </c>
      <c r="GZ45" s="1112">
        <f t="shared" si="2626"/>
        <v>0</v>
      </c>
      <c r="HA45" s="1125">
        <f t="shared" si="2626"/>
        <v>0</v>
      </c>
      <c r="HB45" s="1113">
        <f t="shared" si="2626"/>
        <v>0</v>
      </c>
      <c r="HD45" s="1120">
        <f t="shared" ref="HD45:HQ45" si="2627">SUM(HD46+HD50+HD55)</f>
        <v>0</v>
      </c>
      <c r="HE45" s="1112">
        <f t="shared" si="2627"/>
        <v>0</v>
      </c>
      <c r="HF45" s="1112">
        <f t="shared" si="2627"/>
        <v>0</v>
      </c>
      <c r="HG45" s="1112">
        <f t="shared" si="2627"/>
        <v>0</v>
      </c>
      <c r="HH45" s="1112">
        <f t="shared" si="2627"/>
        <v>0</v>
      </c>
      <c r="HI45" s="1112">
        <f t="shared" si="2627"/>
        <v>0</v>
      </c>
      <c r="HJ45" s="1112">
        <f t="shared" si="2627"/>
        <v>0</v>
      </c>
      <c r="HK45" s="1112">
        <f t="shared" si="2627"/>
        <v>0</v>
      </c>
      <c r="HL45" s="1112">
        <f t="shared" si="2627"/>
        <v>0</v>
      </c>
      <c r="HM45" s="1112">
        <f t="shared" si="2627"/>
        <v>0</v>
      </c>
      <c r="HN45" s="1112">
        <f t="shared" si="2627"/>
        <v>0</v>
      </c>
      <c r="HO45" s="1112">
        <f t="shared" si="2627"/>
        <v>0</v>
      </c>
      <c r="HP45" s="1125">
        <f t="shared" si="2627"/>
        <v>0</v>
      </c>
      <c r="HQ45" s="1113">
        <f t="shared" si="2627"/>
        <v>0</v>
      </c>
      <c r="HS45" s="1120">
        <f t="shared" ref="HS45:IF45" si="2628">SUM(HS46+HS50+HS55)</f>
        <v>0</v>
      </c>
      <c r="HT45" s="1112">
        <f t="shared" si="2628"/>
        <v>0</v>
      </c>
      <c r="HU45" s="1112">
        <f t="shared" si="2628"/>
        <v>0</v>
      </c>
      <c r="HV45" s="1112">
        <f t="shared" si="2628"/>
        <v>0</v>
      </c>
      <c r="HW45" s="1112">
        <f t="shared" si="2628"/>
        <v>0</v>
      </c>
      <c r="HX45" s="1112">
        <f t="shared" si="2628"/>
        <v>0</v>
      </c>
      <c r="HY45" s="1112">
        <f t="shared" si="2628"/>
        <v>0</v>
      </c>
      <c r="HZ45" s="1112">
        <f t="shared" si="2628"/>
        <v>0</v>
      </c>
      <c r="IA45" s="1112">
        <f t="shared" si="2628"/>
        <v>0</v>
      </c>
      <c r="IB45" s="1112">
        <f t="shared" si="2628"/>
        <v>0</v>
      </c>
      <c r="IC45" s="1112">
        <f t="shared" si="2628"/>
        <v>0</v>
      </c>
      <c r="ID45" s="1112">
        <f t="shared" si="2628"/>
        <v>0</v>
      </c>
      <c r="IE45" s="1125">
        <f t="shared" si="2628"/>
        <v>0</v>
      </c>
      <c r="IF45" s="1113">
        <f t="shared" si="2628"/>
        <v>0</v>
      </c>
      <c r="IH45" s="1120">
        <f t="shared" ref="IH45:IU45" si="2629">SUM(IH46+IH50+IH55)</f>
        <v>0</v>
      </c>
      <c r="II45" s="1112">
        <f t="shared" si="2629"/>
        <v>0</v>
      </c>
      <c r="IJ45" s="1112">
        <f t="shared" si="2629"/>
        <v>0</v>
      </c>
      <c r="IK45" s="1112">
        <f t="shared" si="2629"/>
        <v>0</v>
      </c>
      <c r="IL45" s="1112">
        <f t="shared" si="2629"/>
        <v>0</v>
      </c>
      <c r="IM45" s="1112">
        <f t="shared" si="2629"/>
        <v>0</v>
      </c>
      <c r="IN45" s="1112">
        <f t="shared" si="2629"/>
        <v>0</v>
      </c>
      <c r="IO45" s="1112">
        <f t="shared" si="2629"/>
        <v>0</v>
      </c>
      <c r="IP45" s="1112">
        <f t="shared" si="2629"/>
        <v>0</v>
      </c>
      <c r="IQ45" s="1112">
        <f t="shared" si="2629"/>
        <v>0</v>
      </c>
      <c r="IR45" s="1112">
        <f t="shared" si="2629"/>
        <v>0</v>
      </c>
      <c r="IS45" s="1112">
        <f t="shared" si="2629"/>
        <v>0</v>
      </c>
      <c r="IT45" s="1125">
        <f t="shared" si="2629"/>
        <v>0</v>
      </c>
      <c r="IU45" s="1113">
        <f t="shared" si="2629"/>
        <v>0</v>
      </c>
      <c r="IW45" s="1120">
        <f t="shared" ref="IW45:JJ45" si="2630">SUM(IW46+IW50+IW55)</f>
        <v>0</v>
      </c>
      <c r="IX45" s="1112">
        <f t="shared" si="2630"/>
        <v>0</v>
      </c>
      <c r="IY45" s="1112">
        <f t="shared" si="2630"/>
        <v>0</v>
      </c>
      <c r="IZ45" s="1112">
        <f t="shared" si="2630"/>
        <v>0</v>
      </c>
      <c r="JA45" s="1112">
        <f t="shared" si="2630"/>
        <v>0</v>
      </c>
      <c r="JB45" s="1112">
        <f t="shared" si="2630"/>
        <v>0</v>
      </c>
      <c r="JC45" s="1112">
        <f t="shared" si="2630"/>
        <v>0</v>
      </c>
      <c r="JD45" s="1112">
        <f t="shared" si="2630"/>
        <v>0</v>
      </c>
      <c r="JE45" s="1112">
        <f t="shared" si="2630"/>
        <v>0</v>
      </c>
      <c r="JF45" s="1112">
        <f t="shared" si="2630"/>
        <v>0</v>
      </c>
      <c r="JG45" s="1112">
        <f t="shared" si="2630"/>
        <v>0</v>
      </c>
      <c r="JH45" s="1112">
        <f t="shared" si="2630"/>
        <v>0</v>
      </c>
      <c r="JI45" s="1125">
        <f t="shared" si="2630"/>
        <v>0</v>
      </c>
      <c r="JJ45" s="1113">
        <f t="shared" si="2630"/>
        <v>0</v>
      </c>
      <c r="JL45" s="1120">
        <f t="shared" ref="JL45:JY45" si="2631">SUM(JL46+JL50+JL55)</f>
        <v>0</v>
      </c>
      <c r="JM45" s="1112">
        <f t="shared" si="2631"/>
        <v>0</v>
      </c>
      <c r="JN45" s="1112">
        <f t="shared" si="2631"/>
        <v>0</v>
      </c>
      <c r="JO45" s="1112">
        <f t="shared" si="2631"/>
        <v>0</v>
      </c>
      <c r="JP45" s="1112">
        <f t="shared" si="2631"/>
        <v>0</v>
      </c>
      <c r="JQ45" s="1112">
        <f t="shared" si="2631"/>
        <v>0</v>
      </c>
      <c r="JR45" s="1112">
        <f t="shared" si="2631"/>
        <v>0</v>
      </c>
      <c r="JS45" s="1112">
        <f t="shared" si="2631"/>
        <v>0</v>
      </c>
      <c r="JT45" s="1112">
        <f t="shared" si="2631"/>
        <v>0</v>
      </c>
      <c r="JU45" s="1112">
        <f t="shared" si="2631"/>
        <v>0</v>
      </c>
      <c r="JV45" s="1112">
        <f t="shared" si="2631"/>
        <v>0</v>
      </c>
      <c r="JW45" s="1112">
        <f t="shared" si="2631"/>
        <v>0</v>
      </c>
      <c r="JX45" s="1125">
        <f t="shared" si="2631"/>
        <v>0</v>
      </c>
      <c r="JY45" s="1113">
        <f t="shared" si="2631"/>
        <v>0</v>
      </c>
      <c r="KA45" s="1120">
        <f t="shared" ref="KA45:KN45" si="2632">SUM(KA46+KA50+KA55)</f>
        <v>0</v>
      </c>
      <c r="KB45" s="1112">
        <f t="shared" si="2632"/>
        <v>0</v>
      </c>
      <c r="KC45" s="1112">
        <f t="shared" si="2632"/>
        <v>0</v>
      </c>
      <c r="KD45" s="1112">
        <f t="shared" si="2632"/>
        <v>0</v>
      </c>
      <c r="KE45" s="1112">
        <f t="shared" si="2632"/>
        <v>0</v>
      </c>
      <c r="KF45" s="1112">
        <f t="shared" si="2632"/>
        <v>0</v>
      </c>
      <c r="KG45" s="1112">
        <f t="shared" si="2632"/>
        <v>0</v>
      </c>
      <c r="KH45" s="1112">
        <f t="shared" si="2632"/>
        <v>0</v>
      </c>
      <c r="KI45" s="1112">
        <f t="shared" si="2632"/>
        <v>0</v>
      </c>
      <c r="KJ45" s="1112">
        <f t="shared" si="2632"/>
        <v>0</v>
      </c>
      <c r="KK45" s="1112">
        <f t="shared" si="2632"/>
        <v>0</v>
      </c>
      <c r="KL45" s="1112">
        <f t="shared" si="2632"/>
        <v>0</v>
      </c>
      <c r="KM45" s="1125">
        <f t="shared" si="2632"/>
        <v>0</v>
      </c>
      <c r="KN45" s="1113">
        <f t="shared" si="2632"/>
        <v>0</v>
      </c>
      <c r="KP45" s="1120">
        <f t="shared" ref="KP45:LC45" si="2633">SUM(KP46+KP50+KP55)</f>
        <v>0</v>
      </c>
      <c r="KQ45" s="1112">
        <f t="shared" si="2633"/>
        <v>0</v>
      </c>
      <c r="KR45" s="1112">
        <f t="shared" si="2633"/>
        <v>0</v>
      </c>
      <c r="KS45" s="1112">
        <f t="shared" si="2633"/>
        <v>0</v>
      </c>
      <c r="KT45" s="1112">
        <f t="shared" si="2633"/>
        <v>0</v>
      </c>
      <c r="KU45" s="1112">
        <f t="shared" si="2633"/>
        <v>0</v>
      </c>
      <c r="KV45" s="1112">
        <f t="shared" si="2633"/>
        <v>0</v>
      </c>
      <c r="KW45" s="1112">
        <f t="shared" si="2633"/>
        <v>0</v>
      </c>
      <c r="KX45" s="1112">
        <f t="shared" si="2633"/>
        <v>0</v>
      </c>
      <c r="KY45" s="1112">
        <f t="shared" si="2633"/>
        <v>0</v>
      </c>
      <c r="KZ45" s="1112">
        <f t="shared" si="2633"/>
        <v>0</v>
      </c>
      <c r="LA45" s="1112">
        <f t="shared" si="2633"/>
        <v>0</v>
      </c>
      <c r="LB45" s="1125">
        <f t="shared" si="2633"/>
        <v>0</v>
      </c>
      <c r="LC45" s="1113">
        <f t="shared" si="2633"/>
        <v>0</v>
      </c>
      <c r="LE45" s="1120">
        <f t="shared" ref="LE45:LR45" si="2634">SUM(LE46+LE50+LE55)</f>
        <v>0</v>
      </c>
      <c r="LF45" s="1112">
        <f t="shared" si="2634"/>
        <v>0</v>
      </c>
      <c r="LG45" s="1112">
        <f t="shared" si="2634"/>
        <v>0</v>
      </c>
      <c r="LH45" s="1112">
        <f t="shared" si="2634"/>
        <v>0</v>
      </c>
      <c r="LI45" s="1112">
        <f t="shared" si="2634"/>
        <v>0</v>
      </c>
      <c r="LJ45" s="1112">
        <f t="shared" si="2634"/>
        <v>0</v>
      </c>
      <c r="LK45" s="1112">
        <f t="shared" si="2634"/>
        <v>0</v>
      </c>
      <c r="LL45" s="1112">
        <f t="shared" si="2634"/>
        <v>0</v>
      </c>
      <c r="LM45" s="1112">
        <f t="shared" si="2634"/>
        <v>0</v>
      </c>
      <c r="LN45" s="1112">
        <f t="shared" si="2634"/>
        <v>0</v>
      </c>
      <c r="LO45" s="1112">
        <f t="shared" si="2634"/>
        <v>0</v>
      </c>
      <c r="LP45" s="1112">
        <f t="shared" si="2634"/>
        <v>0</v>
      </c>
      <c r="LQ45" s="1125">
        <f t="shared" si="2634"/>
        <v>0</v>
      </c>
      <c r="LR45" s="1113">
        <f t="shared" si="2634"/>
        <v>0</v>
      </c>
      <c r="LT45" s="1120">
        <f t="shared" ref="LT45:MG45" si="2635">SUM(LT46+LT50+LT55)</f>
        <v>0</v>
      </c>
      <c r="LU45" s="1112">
        <f t="shared" si="2635"/>
        <v>0</v>
      </c>
      <c r="LV45" s="1112">
        <f t="shared" si="2635"/>
        <v>0</v>
      </c>
      <c r="LW45" s="1112">
        <f t="shared" si="2635"/>
        <v>0</v>
      </c>
      <c r="LX45" s="1112">
        <f t="shared" si="2635"/>
        <v>0</v>
      </c>
      <c r="LY45" s="1112">
        <f t="shared" si="2635"/>
        <v>0</v>
      </c>
      <c r="LZ45" s="1112">
        <f t="shared" si="2635"/>
        <v>0</v>
      </c>
      <c r="MA45" s="1112">
        <f t="shared" si="2635"/>
        <v>0</v>
      </c>
      <c r="MB45" s="1112">
        <f t="shared" si="2635"/>
        <v>0</v>
      </c>
      <c r="MC45" s="1112">
        <f t="shared" si="2635"/>
        <v>0</v>
      </c>
      <c r="MD45" s="1112">
        <f t="shared" si="2635"/>
        <v>0</v>
      </c>
      <c r="ME45" s="1112">
        <f t="shared" si="2635"/>
        <v>0</v>
      </c>
      <c r="MF45" s="1125">
        <f t="shared" si="2635"/>
        <v>0</v>
      </c>
      <c r="MG45" s="1113">
        <f t="shared" si="2635"/>
        <v>0</v>
      </c>
      <c r="MI45" s="1120">
        <f t="shared" ref="MI45:MV45" si="2636">SUM(MI46+MI50+MI55)</f>
        <v>0</v>
      </c>
      <c r="MJ45" s="1112">
        <f t="shared" si="2636"/>
        <v>0</v>
      </c>
      <c r="MK45" s="1112">
        <f t="shared" si="2636"/>
        <v>0</v>
      </c>
      <c r="ML45" s="1112">
        <f t="shared" si="2636"/>
        <v>0</v>
      </c>
      <c r="MM45" s="1112">
        <f t="shared" si="2636"/>
        <v>0</v>
      </c>
      <c r="MN45" s="1112">
        <f t="shared" si="2636"/>
        <v>0</v>
      </c>
      <c r="MO45" s="1112">
        <f t="shared" si="2636"/>
        <v>0</v>
      </c>
      <c r="MP45" s="1112">
        <f t="shared" si="2636"/>
        <v>0</v>
      </c>
      <c r="MQ45" s="1112">
        <f t="shared" si="2636"/>
        <v>0</v>
      </c>
      <c r="MR45" s="1112">
        <f t="shared" si="2636"/>
        <v>0</v>
      </c>
      <c r="MS45" s="1112">
        <f t="shared" si="2636"/>
        <v>0</v>
      </c>
      <c r="MT45" s="1112">
        <f t="shared" si="2636"/>
        <v>0</v>
      </c>
      <c r="MU45" s="1125">
        <f t="shared" si="2636"/>
        <v>0</v>
      </c>
      <c r="MV45" s="1113">
        <f t="shared" si="2636"/>
        <v>0</v>
      </c>
      <c r="MX45" s="1120">
        <f t="shared" ref="MX45:NK45" si="2637">SUM(MX46+MX50+MX55)</f>
        <v>0</v>
      </c>
      <c r="MY45" s="1112">
        <f t="shared" si="2637"/>
        <v>0</v>
      </c>
      <c r="MZ45" s="1112">
        <f t="shared" si="2637"/>
        <v>0</v>
      </c>
      <c r="NA45" s="1112">
        <f t="shared" si="2637"/>
        <v>0</v>
      </c>
      <c r="NB45" s="1112">
        <f t="shared" si="2637"/>
        <v>0</v>
      </c>
      <c r="NC45" s="1112">
        <f t="shared" si="2637"/>
        <v>0</v>
      </c>
      <c r="ND45" s="1112">
        <f t="shared" si="2637"/>
        <v>0</v>
      </c>
      <c r="NE45" s="1112">
        <f t="shared" si="2637"/>
        <v>0</v>
      </c>
      <c r="NF45" s="1112">
        <f t="shared" si="2637"/>
        <v>0</v>
      </c>
      <c r="NG45" s="1112">
        <f t="shared" si="2637"/>
        <v>0</v>
      </c>
      <c r="NH45" s="1112">
        <f t="shared" si="2637"/>
        <v>0</v>
      </c>
      <c r="NI45" s="1112">
        <f t="shared" si="2637"/>
        <v>0</v>
      </c>
      <c r="NJ45" s="1125">
        <f t="shared" si="2637"/>
        <v>0</v>
      </c>
      <c r="NK45" s="1113">
        <f t="shared" si="2637"/>
        <v>0</v>
      </c>
      <c r="NM45" s="1120">
        <f t="shared" ref="NM45:NZ45" si="2638">SUM(NM46+NM50+NM55)</f>
        <v>0</v>
      </c>
      <c r="NN45" s="1112">
        <f t="shared" si="2638"/>
        <v>0</v>
      </c>
      <c r="NO45" s="1112">
        <f t="shared" si="2638"/>
        <v>0</v>
      </c>
      <c r="NP45" s="1112">
        <f t="shared" si="2638"/>
        <v>0</v>
      </c>
      <c r="NQ45" s="1112">
        <f t="shared" si="2638"/>
        <v>0</v>
      </c>
      <c r="NR45" s="1112">
        <f t="shared" si="2638"/>
        <v>0</v>
      </c>
      <c r="NS45" s="1112">
        <f t="shared" si="2638"/>
        <v>0</v>
      </c>
      <c r="NT45" s="1112">
        <f t="shared" si="2638"/>
        <v>0</v>
      </c>
      <c r="NU45" s="1112">
        <f t="shared" si="2638"/>
        <v>0</v>
      </c>
      <c r="NV45" s="1112">
        <f t="shared" si="2638"/>
        <v>0</v>
      </c>
      <c r="NW45" s="1112">
        <f t="shared" si="2638"/>
        <v>0</v>
      </c>
      <c r="NX45" s="1112">
        <f t="shared" si="2638"/>
        <v>0</v>
      </c>
      <c r="NY45" s="1125">
        <f t="shared" si="2638"/>
        <v>0</v>
      </c>
      <c r="NZ45" s="1113">
        <f t="shared" si="2638"/>
        <v>0</v>
      </c>
      <c r="OB45" s="1120">
        <f t="shared" ref="OB45:OO45" si="2639">SUM(OB46+OB50+OB55)</f>
        <v>0</v>
      </c>
      <c r="OC45" s="1112">
        <f t="shared" si="2639"/>
        <v>0</v>
      </c>
      <c r="OD45" s="1112">
        <f t="shared" si="2639"/>
        <v>0</v>
      </c>
      <c r="OE45" s="1112">
        <f t="shared" si="2639"/>
        <v>0</v>
      </c>
      <c r="OF45" s="1112">
        <f t="shared" si="2639"/>
        <v>0</v>
      </c>
      <c r="OG45" s="1112">
        <f t="shared" si="2639"/>
        <v>0</v>
      </c>
      <c r="OH45" s="1112">
        <f t="shared" si="2639"/>
        <v>0</v>
      </c>
      <c r="OI45" s="1112">
        <f t="shared" si="2639"/>
        <v>0</v>
      </c>
      <c r="OJ45" s="1112">
        <f t="shared" si="2639"/>
        <v>0</v>
      </c>
      <c r="OK45" s="1112">
        <f t="shared" si="2639"/>
        <v>0</v>
      </c>
      <c r="OL45" s="1112">
        <f t="shared" si="2639"/>
        <v>0</v>
      </c>
      <c r="OM45" s="1112">
        <f t="shared" si="2639"/>
        <v>0</v>
      </c>
      <c r="ON45" s="1125">
        <f t="shared" si="2639"/>
        <v>0</v>
      </c>
      <c r="OO45" s="1113">
        <f t="shared" si="2639"/>
        <v>0</v>
      </c>
      <c r="OQ45" s="1120">
        <f t="shared" ref="OQ45:PD45" si="2640">SUM(OQ46+OQ50+OQ55)</f>
        <v>0</v>
      </c>
      <c r="OR45" s="1112">
        <f t="shared" si="2640"/>
        <v>0</v>
      </c>
      <c r="OS45" s="1112">
        <f t="shared" si="2640"/>
        <v>0</v>
      </c>
      <c r="OT45" s="1112">
        <f t="shared" si="2640"/>
        <v>0</v>
      </c>
      <c r="OU45" s="1112">
        <f t="shared" si="2640"/>
        <v>0</v>
      </c>
      <c r="OV45" s="1112">
        <f t="shared" si="2640"/>
        <v>0</v>
      </c>
      <c r="OW45" s="1112">
        <f t="shared" si="2640"/>
        <v>0</v>
      </c>
      <c r="OX45" s="1112">
        <f t="shared" si="2640"/>
        <v>0</v>
      </c>
      <c r="OY45" s="1112">
        <f t="shared" si="2640"/>
        <v>0</v>
      </c>
      <c r="OZ45" s="1112">
        <f t="shared" si="2640"/>
        <v>0</v>
      </c>
      <c r="PA45" s="1112">
        <f t="shared" si="2640"/>
        <v>0</v>
      </c>
      <c r="PB45" s="1112">
        <f t="shared" si="2640"/>
        <v>0</v>
      </c>
      <c r="PC45" s="1125">
        <f t="shared" si="2640"/>
        <v>0</v>
      </c>
      <c r="PD45" s="1113">
        <f t="shared" si="2640"/>
        <v>0</v>
      </c>
      <c r="PF45" s="1120">
        <f t="shared" ref="PF45:PS45" si="2641">SUM(PF46+PF50+PF55)</f>
        <v>0</v>
      </c>
      <c r="PG45" s="1112">
        <f t="shared" si="2641"/>
        <v>0</v>
      </c>
      <c r="PH45" s="1112">
        <f t="shared" si="2641"/>
        <v>0</v>
      </c>
      <c r="PI45" s="1112">
        <f t="shared" si="2641"/>
        <v>0</v>
      </c>
      <c r="PJ45" s="1112">
        <f t="shared" si="2641"/>
        <v>0</v>
      </c>
      <c r="PK45" s="1112">
        <f t="shared" si="2641"/>
        <v>0</v>
      </c>
      <c r="PL45" s="1112">
        <f t="shared" si="2641"/>
        <v>0</v>
      </c>
      <c r="PM45" s="1112">
        <f t="shared" si="2641"/>
        <v>0</v>
      </c>
      <c r="PN45" s="1112">
        <f t="shared" si="2641"/>
        <v>0</v>
      </c>
      <c r="PO45" s="1112">
        <f t="shared" si="2641"/>
        <v>0</v>
      </c>
      <c r="PP45" s="1112">
        <f t="shared" si="2641"/>
        <v>0</v>
      </c>
      <c r="PQ45" s="1112">
        <f t="shared" si="2641"/>
        <v>0</v>
      </c>
      <c r="PR45" s="1125">
        <f t="shared" si="2641"/>
        <v>0</v>
      </c>
      <c r="PS45" s="1113">
        <f t="shared" si="2641"/>
        <v>0</v>
      </c>
      <c r="PU45" s="1120">
        <f t="shared" ref="PU45:QH45" si="2642">SUM(PU46+PU50+PU55)</f>
        <v>0</v>
      </c>
      <c r="PV45" s="1112">
        <f t="shared" si="2642"/>
        <v>0</v>
      </c>
      <c r="PW45" s="1112">
        <f t="shared" si="2642"/>
        <v>0</v>
      </c>
      <c r="PX45" s="1112">
        <f t="shared" si="2642"/>
        <v>0</v>
      </c>
      <c r="PY45" s="1112">
        <f t="shared" si="2642"/>
        <v>0</v>
      </c>
      <c r="PZ45" s="1112">
        <f t="shared" si="2642"/>
        <v>0</v>
      </c>
      <c r="QA45" s="1112">
        <f t="shared" si="2642"/>
        <v>0</v>
      </c>
      <c r="QB45" s="1112">
        <f t="shared" si="2642"/>
        <v>0</v>
      </c>
      <c r="QC45" s="1112">
        <f t="shared" si="2642"/>
        <v>0</v>
      </c>
      <c r="QD45" s="1112">
        <f t="shared" si="2642"/>
        <v>0</v>
      </c>
      <c r="QE45" s="1112">
        <f t="shared" si="2642"/>
        <v>0</v>
      </c>
      <c r="QF45" s="1112">
        <f t="shared" si="2642"/>
        <v>0</v>
      </c>
      <c r="QG45" s="1125">
        <f t="shared" si="2642"/>
        <v>0</v>
      </c>
      <c r="QH45" s="1113">
        <f t="shared" si="2642"/>
        <v>0</v>
      </c>
      <c r="QJ45" s="1120">
        <f t="shared" ref="QJ45:QW45" si="2643">SUM(QJ46+QJ50+QJ55)</f>
        <v>0</v>
      </c>
      <c r="QK45" s="1112">
        <f t="shared" si="2643"/>
        <v>0</v>
      </c>
      <c r="QL45" s="1112">
        <f t="shared" si="2643"/>
        <v>0</v>
      </c>
      <c r="QM45" s="1112">
        <f t="shared" si="2643"/>
        <v>0</v>
      </c>
      <c r="QN45" s="1112">
        <f t="shared" si="2643"/>
        <v>0</v>
      </c>
      <c r="QO45" s="1112">
        <f t="shared" si="2643"/>
        <v>0</v>
      </c>
      <c r="QP45" s="1112">
        <f t="shared" si="2643"/>
        <v>0</v>
      </c>
      <c r="QQ45" s="1112">
        <f t="shared" si="2643"/>
        <v>0</v>
      </c>
      <c r="QR45" s="1112">
        <f t="shared" si="2643"/>
        <v>0</v>
      </c>
      <c r="QS45" s="1112">
        <f t="shared" si="2643"/>
        <v>0</v>
      </c>
      <c r="QT45" s="1112">
        <f t="shared" si="2643"/>
        <v>0</v>
      </c>
      <c r="QU45" s="1112">
        <f t="shared" si="2643"/>
        <v>0</v>
      </c>
      <c r="QV45" s="1125">
        <f t="shared" si="2643"/>
        <v>0</v>
      </c>
      <c r="QW45" s="1113">
        <f t="shared" si="2643"/>
        <v>0</v>
      </c>
      <c r="QY45" s="1120">
        <f t="shared" ref="QY45:RL45" si="2644">SUM(QY46+QY50+QY55)</f>
        <v>0</v>
      </c>
      <c r="QZ45" s="1112">
        <f t="shared" si="2644"/>
        <v>0</v>
      </c>
      <c r="RA45" s="1112">
        <f t="shared" si="2644"/>
        <v>0</v>
      </c>
      <c r="RB45" s="1112">
        <f t="shared" si="2644"/>
        <v>0</v>
      </c>
      <c r="RC45" s="1112">
        <f t="shared" si="2644"/>
        <v>0</v>
      </c>
      <c r="RD45" s="1112">
        <f t="shared" si="2644"/>
        <v>0</v>
      </c>
      <c r="RE45" s="1112">
        <f t="shared" si="2644"/>
        <v>0</v>
      </c>
      <c r="RF45" s="1112">
        <f t="shared" si="2644"/>
        <v>0</v>
      </c>
      <c r="RG45" s="1112">
        <f t="shared" si="2644"/>
        <v>0</v>
      </c>
      <c r="RH45" s="1112">
        <f t="shared" si="2644"/>
        <v>0</v>
      </c>
      <c r="RI45" s="1112">
        <f t="shared" si="2644"/>
        <v>0</v>
      </c>
      <c r="RJ45" s="1112">
        <f t="shared" si="2644"/>
        <v>0</v>
      </c>
      <c r="RK45" s="1125">
        <f t="shared" si="2644"/>
        <v>0</v>
      </c>
      <c r="RL45" s="1113">
        <f t="shared" si="2644"/>
        <v>0</v>
      </c>
      <c r="RN45" s="1120">
        <f t="shared" ref="RN45:SA45" si="2645">SUM(RN46+RN50+RN55)</f>
        <v>0</v>
      </c>
      <c r="RO45" s="1112">
        <f t="shared" si="2645"/>
        <v>0</v>
      </c>
      <c r="RP45" s="1112">
        <f t="shared" si="2645"/>
        <v>0</v>
      </c>
      <c r="RQ45" s="1112">
        <f t="shared" si="2645"/>
        <v>0</v>
      </c>
      <c r="RR45" s="1112">
        <f t="shared" si="2645"/>
        <v>0</v>
      </c>
      <c r="RS45" s="1112">
        <f t="shared" si="2645"/>
        <v>0</v>
      </c>
      <c r="RT45" s="1112">
        <f t="shared" si="2645"/>
        <v>0</v>
      </c>
      <c r="RU45" s="1112">
        <f t="shared" si="2645"/>
        <v>0</v>
      </c>
      <c r="RV45" s="1112">
        <f t="shared" si="2645"/>
        <v>0</v>
      </c>
      <c r="RW45" s="1112">
        <f t="shared" si="2645"/>
        <v>0</v>
      </c>
      <c r="RX45" s="1112">
        <f t="shared" si="2645"/>
        <v>0</v>
      </c>
      <c r="RY45" s="1112">
        <f t="shared" si="2645"/>
        <v>0</v>
      </c>
      <c r="RZ45" s="1125">
        <f t="shared" si="2645"/>
        <v>0</v>
      </c>
      <c r="SA45" s="1113">
        <f t="shared" si="2645"/>
        <v>0</v>
      </c>
      <c r="SC45" s="1120">
        <f t="shared" ref="SC45:SP45" si="2646">SUM(SC46+SC50+SC55)</f>
        <v>0</v>
      </c>
      <c r="SD45" s="1112">
        <f t="shared" si="2646"/>
        <v>0</v>
      </c>
      <c r="SE45" s="1112">
        <f t="shared" si="2646"/>
        <v>0</v>
      </c>
      <c r="SF45" s="1112">
        <f t="shared" si="2646"/>
        <v>0</v>
      </c>
      <c r="SG45" s="1112">
        <f t="shared" si="2646"/>
        <v>0</v>
      </c>
      <c r="SH45" s="1112">
        <f t="shared" si="2646"/>
        <v>0</v>
      </c>
      <c r="SI45" s="1112">
        <f t="shared" si="2646"/>
        <v>0</v>
      </c>
      <c r="SJ45" s="1112">
        <f t="shared" si="2646"/>
        <v>0</v>
      </c>
      <c r="SK45" s="1112">
        <f t="shared" si="2646"/>
        <v>0</v>
      </c>
      <c r="SL45" s="1112">
        <f t="shared" si="2646"/>
        <v>0</v>
      </c>
      <c r="SM45" s="1112">
        <f t="shared" si="2646"/>
        <v>0</v>
      </c>
      <c r="SN45" s="1112">
        <f t="shared" si="2646"/>
        <v>0</v>
      </c>
      <c r="SO45" s="1125">
        <f t="shared" si="2646"/>
        <v>0</v>
      </c>
      <c r="SP45" s="1113">
        <f t="shared" si="2646"/>
        <v>0</v>
      </c>
      <c r="SR45" s="1120">
        <f t="shared" ref="SR45:TE45" si="2647">SUM(SR46+SR50+SR55)</f>
        <v>0</v>
      </c>
      <c r="SS45" s="1112">
        <f t="shared" si="2647"/>
        <v>0</v>
      </c>
      <c r="ST45" s="1112">
        <f t="shared" si="2647"/>
        <v>0</v>
      </c>
      <c r="SU45" s="1112">
        <f t="shared" si="2647"/>
        <v>0</v>
      </c>
      <c r="SV45" s="1112">
        <f t="shared" si="2647"/>
        <v>0</v>
      </c>
      <c r="SW45" s="1112">
        <f t="shared" si="2647"/>
        <v>0</v>
      </c>
      <c r="SX45" s="1112">
        <f t="shared" si="2647"/>
        <v>0</v>
      </c>
      <c r="SY45" s="1112">
        <f t="shared" si="2647"/>
        <v>0</v>
      </c>
      <c r="SZ45" s="1112">
        <f t="shared" si="2647"/>
        <v>0</v>
      </c>
      <c r="TA45" s="1112">
        <f t="shared" si="2647"/>
        <v>0</v>
      </c>
      <c r="TB45" s="1112">
        <f t="shared" si="2647"/>
        <v>0</v>
      </c>
      <c r="TC45" s="1112">
        <f t="shared" si="2647"/>
        <v>0</v>
      </c>
      <c r="TD45" s="1125">
        <f t="shared" si="2647"/>
        <v>0</v>
      </c>
      <c r="TE45" s="1113">
        <f t="shared" si="2647"/>
        <v>0</v>
      </c>
      <c r="TG45" s="1120">
        <f t="shared" ref="TG45:TT45" si="2648">SUM(TG46+TG50+TG55)</f>
        <v>0</v>
      </c>
      <c r="TH45" s="1112">
        <f t="shared" si="2648"/>
        <v>0</v>
      </c>
      <c r="TI45" s="1112">
        <f t="shared" si="2648"/>
        <v>0</v>
      </c>
      <c r="TJ45" s="1112">
        <f t="shared" si="2648"/>
        <v>0</v>
      </c>
      <c r="TK45" s="1112">
        <f t="shared" si="2648"/>
        <v>0</v>
      </c>
      <c r="TL45" s="1112">
        <f t="shared" si="2648"/>
        <v>0</v>
      </c>
      <c r="TM45" s="1112">
        <f t="shared" si="2648"/>
        <v>0</v>
      </c>
      <c r="TN45" s="1112">
        <f t="shared" si="2648"/>
        <v>0</v>
      </c>
      <c r="TO45" s="1112">
        <f t="shared" si="2648"/>
        <v>0</v>
      </c>
      <c r="TP45" s="1112">
        <f t="shared" si="2648"/>
        <v>0</v>
      </c>
      <c r="TQ45" s="1112">
        <f t="shared" si="2648"/>
        <v>0</v>
      </c>
      <c r="TR45" s="1112">
        <f t="shared" si="2648"/>
        <v>0</v>
      </c>
      <c r="TS45" s="1125">
        <f t="shared" si="2648"/>
        <v>0</v>
      </c>
      <c r="TT45" s="1113">
        <f t="shared" si="2648"/>
        <v>0</v>
      </c>
      <c r="TV45" s="1120">
        <f t="shared" ref="TV45:UI45" si="2649">SUM(TV46+TV50+TV55)</f>
        <v>0</v>
      </c>
      <c r="TW45" s="1112">
        <f t="shared" si="2649"/>
        <v>0</v>
      </c>
      <c r="TX45" s="1112">
        <f t="shared" si="2649"/>
        <v>0</v>
      </c>
      <c r="TY45" s="1112">
        <f t="shared" si="2649"/>
        <v>0</v>
      </c>
      <c r="TZ45" s="1112">
        <f t="shared" si="2649"/>
        <v>0</v>
      </c>
      <c r="UA45" s="1112">
        <f t="shared" si="2649"/>
        <v>0</v>
      </c>
      <c r="UB45" s="1112">
        <f t="shared" si="2649"/>
        <v>0</v>
      </c>
      <c r="UC45" s="1112">
        <f t="shared" si="2649"/>
        <v>0</v>
      </c>
      <c r="UD45" s="1112">
        <f t="shared" si="2649"/>
        <v>0</v>
      </c>
      <c r="UE45" s="1112">
        <f t="shared" si="2649"/>
        <v>0</v>
      </c>
      <c r="UF45" s="1112">
        <f t="shared" si="2649"/>
        <v>0</v>
      </c>
      <c r="UG45" s="1112">
        <f t="shared" si="2649"/>
        <v>0</v>
      </c>
      <c r="UH45" s="1125">
        <f t="shared" si="2649"/>
        <v>0</v>
      </c>
      <c r="UI45" s="1113">
        <f t="shared" si="2649"/>
        <v>0</v>
      </c>
      <c r="UK45" s="1120">
        <f t="shared" ref="UK45:UX45" si="2650">SUM(UK46+UK50+UK55)</f>
        <v>0</v>
      </c>
      <c r="UL45" s="1112">
        <f t="shared" si="2650"/>
        <v>0</v>
      </c>
      <c r="UM45" s="1112">
        <f t="shared" si="2650"/>
        <v>0</v>
      </c>
      <c r="UN45" s="1112">
        <f t="shared" si="2650"/>
        <v>0</v>
      </c>
      <c r="UO45" s="1112">
        <f t="shared" si="2650"/>
        <v>0</v>
      </c>
      <c r="UP45" s="1112">
        <f t="shared" si="2650"/>
        <v>0</v>
      </c>
      <c r="UQ45" s="1112">
        <f t="shared" si="2650"/>
        <v>0</v>
      </c>
      <c r="UR45" s="1112">
        <f t="shared" si="2650"/>
        <v>0</v>
      </c>
      <c r="US45" s="1112">
        <f t="shared" si="2650"/>
        <v>0</v>
      </c>
      <c r="UT45" s="1112">
        <f t="shared" si="2650"/>
        <v>0</v>
      </c>
      <c r="UU45" s="1112">
        <f t="shared" si="2650"/>
        <v>0</v>
      </c>
      <c r="UV45" s="1112">
        <f t="shared" si="2650"/>
        <v>0</v>
      </c>
      <c r="UW45" s="1125">
        <f t="shared" si="2650"/>
        <v>0</v>
      </c>
      <c r="UX45" s="1113">
        <f t="shared" si="2650"/>
        <v>0</v>
      </c>
      <c r="UZ45" s="1120">
        <f t="shared" ref="UZ45:VM45" si="2651">SUM(UZ46+UZ50+UZ55)</f>
        <v>0</v>
      </c>
      <c r="VA45" s="1112">
        <f t="shared" si="2651"/>
        <v>0</v>
      </c>
      <c r="VB45" s="1112">
        <f t="shared" si="2651"/>
        <v>0</v>
      </c>
      <c r="VC45" s="1112">
        <f t="shared" si="2651"/>
        <v>0</v>
      </c>
      <c r="VD45" s="1112">
        <f t="shared" si="2651"/>
        <v>0</v>
      </c>
      <c r="VE45" s="1112">
        <f t="shared" si="2651"/>
        <v>0</v>
      </c>
      <c r="VF45" s="1112">
        <f t="shared" si="2651"/>
        <v>0</v>
      </c>
      <c r="VG45" s="1112">
        <f t="shared" si="2651"/>
        <v>0</v>
      </c>
      <c r="VH45" s="1112">
        <f t="shared" si="2651"/>
        <v>0</v>
      </c>
      <c r="VI45" s="1112">
        <f t="shared" si="2651"/>
        <v>0</v>
      </c>
      <c r="VJ45" s="1112">
        <f t="shared" si="2651"/>
        <v>0</v>
      </c>
      <c r="VK45" s="1112">
        <f t="shared" si="2651"/>
        <v>0</v>
      </c>
      <c r="VL45" s="1125">
        <f t="shared" si="2651"/>
        <v>0</v>
      </c>
      <c r="VM45" s="1113">
        <f t="shared" si="2651"/>
        <v>0</v>
      </c>
      <c r="VO45" s="1120">
        <f t="shared" ref="VO45:WB45" si="2652">SUM(VO46+VO50+VO55)</f>
        <v>0</v>
      </c>
      <c r="VP45" s="1112">
        <f t="shared" si="2652"/>
        <v>0</v>
      </c>
      <c r="VQ45" s="1112">
        <f t="shared" si="2652"/>
        <v>0</v>
      </c>
      <c r="VR45" s="1112">
        <f t="shared" si="2652"/>
        <v>0</v>
      </c>
      <c r="VS45" s="1112">
        <f t="shared" si="2652"/>
        <v>0</v>
      </c>
      <c r="VT45" s="1112">
        <f t="shared" si="2652"/>
        <v>0</v>
      </c>
      <c r="VU45" s="1112">
        <f t="shared" si="2652"/>
        <v>0</v>
      </c>
      <c r="VV45" s="1112">
        <f t="shared" si="2652"/>
        <v>0</v>
      </c>
      <c r="VW45" s="1112">
        <f t="shared" si="2652"/>
        <v>0</v>
      </c>
      <c r="VX45" s="1112">
        <f t="shared" si="2652"/>
        <v>0</v>
      </c>
      <c r="VY45" s="1112">
        <f t="shared" si="2652"/>
        <v>0</v>
      </c>
      <c r="VZ45" s="1112">
        <f t="shared" si="2652"/>
        <v>0</v>
      </c>
      <c r="WA45" s="1125">
        <f t="shared" si="2652"/>
        <v>0</v>
      </c>
      <c r="WB45" s="1113">
        <f t="shared" si="2652"/>
        <v>0</v>
      </c>
      <c r="WD45" s="1120">
        <f t="shared" ref="WD45:WQ45" si="2653">SUM(WD46+WD50+WD55)</f>
        <v>0</v>
      </c>
      <c r="WE45" s="1112">
        <f t="shared" si="2653"/>
        <v>0</v>
      </c>
      <c r="WF45" s="1112">
        <f t="shared" si="2653"/>
        <v>0</v>
      </c>
      <c r="WG45" s="1112">
        <f t="shared" si="2653"/>
        <v>0</v>
      </c>
      <c r="WH45" s="1112">
        <f t="shared" si="2653"/>
        <v>0</v>
      </c>
      <c r="WI45" s="1112">
        <f t="shared" si="2653"/>
        <v>0</v>
      </c>
      <c r="WJ45" s="1112">
        <f t="shared" si="2653"/>
        <v>0</v>
      </c>
      <c r="WK45" s="1112">
        <f t="shared" si="2653"/>
        <v>0</v>
      </c>
      <c r="WL45" s="1112">
        <f t="shared" si="2653"/>
        <v>0</v>
      </c>
      <c r="WM45" s="1112">
        <f t="shared" si="2653"/>
        <v>0</v>
      </c>
      <c r="WN45" s="1112">
        <f t="shared" si="2653"/>
        <v>0</v>
      </c>
      <c r="WO45" s="1112">
        <f t="shared" si="2653"/>
        <v>0</v>
      </c>
      <c r="WP45" s="1125">
        <f t="shared" si="2653"/>
        <v>0</v>
      </c>
      <c r="WQ45" s="1113">
        <f t="shared" si="2653"/>
        <v>0</v>
      </c>
      <c r="WS45" s="1120">
        <f t="shared" ref="WS45:XF45" si="2654">SUM(WS46+WS50+WS55)</f>
        <v>0</v>
      </c>
      <c r="WT45" s="1112">
        <f t="shared" si="2654"/>
        <v>0</v>
      </c>
      <c r="WU45" s="1112">
        <f t="shared" si="2654"/>
        <v>0</v>
      </c>
      <c r="WV45" s="1112">
        <f t="shared" si="2654"/>
        <v>0</v>
      </c>
      <c r="WW45" s="1112">
        <f t="shared" si="2654"/>
        <v>0</v>
      </c>
      <c r="WX45" s="1112">
        <f t="shared" si="2654"/>
        <v>0</v>
      </c>
      <c r="WY45" s="1112">
        <f t="shared" si="2654"/>
        <v>0</v>
      </c>
      <c r="WZ45" s="1112">
        <f t="shared" si="2654"/>
        <v>0</v>
      </c>
      <c r="XA45" s="1112">
        <f t="shared" si="2654"/>
        <v>0</v>
      </c>
      <c r="XB45" s="1112">
        <f t="shared" si="2654"/>
        <v>0</v>
      </c>
      <c r="XC45" s="1112">
        <f t="shared" si="2654"/>
        <v>0</v>
      </c>
      <c r="XD45" s="1112">
        <f t="shared" si="2654"/>
        <v>0</v>
      </c>
      <c r="XE45" s="1125">
        <f t="shared" si="2654"/>
        <v>0</v>
      </c>
      <c r="XF45" s="1113">
        <f t="shared" si="2654"/>
        <v>0</v>
      </c>
      <c r="XH45" s="1120">
        <f t="shared" ref="XH45:XU45" si="2655">SUM(XH46+XH50+XH55)</f>
        <v>0</v>
      </c>
      <c r="XI45" s="1112">
        <f t="shared" si="2655"/>
        <v>0</v>
      </c>
      <c r="XJ45" s="1112">
        <f t="shared" si="2655"/>
        <v>0</v>
      </c>
      <c r="XK45" s="1112">
        <f t="shared" si="2655"/>
        <v>0</v>
      </c>
      <c r="XL45" s="1112">
        <f t="shared" si="2655"/>
        <v>0</v>
      </c>
      <c r="XM45" s="1112">
        <f t="shared" si="2655"/>
        <v>0</v>
      </c>
      <c r="XN45" s="1112">
        <f t="shared" si="2655"/>
        <v>0</v>
      </c>
      <c r="XO45" s="1112">
        <f t="shared" si="2655"/>
        <v>0</v>
      </c>
      <c r="XP45" s="1112">
        <f t="shared" si="2655"/>
        <v>0</v>
      </c>
      <c r="XQ45" s="1112">
        <f t="shared" si="2655"/>
        <v>0</v>
      </c>
      <c r="XR45" s="1112">
        <f t="shared" si="2655"/>
        <v>0</v>
      </c>
      <c r="XS45" s="1112">
        <f t="shared" si="2655"/>
        <v>0</v>
      </c>
      <c r="XT45" s="1125">
        <f t="shared" si="2655"/>
        <v>0</v>
      </c>
      <c r="XU45" s="1113">
        <f t="shared" si="2655"/>
        <v>0</v>
      </c>
      <c r="XW45" s="1120">
        <f t="shared" ref="XW45:YJ45" si="2656">SUM(XW46+XW50+XW55)</f>
        <v>0</v>
      </c>
      <c r="XX45" s="1112">
        <f t="shared" si="2656"/>
        <v>0</v>
      </c>
      <c r="XY45" s="1112">
        <f t="shared" si="2656"/>
        <v>0</v>
      </c>
      <c r="XZ45" s="1112">
        <f t="shared" si="2656"/>
        <v>0</v>
      </c>
      <c r="YA45" s="1112">
        <f t="shared" si="2656"/>
        <v>0</v>
      </c>
      <c r="YB45" s="1112">
        <f t="shared" si="2656"/>
        <v>0</v>
      </c>
      <c r="YC45" s="1112">
        <f t="shared" si="2656"/>
        <v>0</v>
      </c>
      <c r="YD45" s="1112">
        <f t="shared" si="2656"/>
        <v>0</v>
      </c>
      <c r="YE45" s="1112">
        <f t="shared" si="2656"/>
        <v>0</v>
      </c>
      <c r="YF45" s="1112">
        <f t="shared" si="2656"/>
        <v>0</v>
      </c>
      <c r="YG45" s="1112">
        <f t="shared" si="2656"/>
        <v>0</v>
      </c>
      <c r="YH45" s="1112">
        <f t="shared" si="2656"/>
        <v>0</v>
      </c>
      <c r="YI45" s="1125">
        <f t="shared" si="2656"/>
        <v>0</v>
      </c>
      <c r="YJ45" s="1113">
        <f t="shared" si="2656"/>
        <v>0</v>
      </c>
      <c r="YL45" s="1120">
        <f t="shared" ref="YL45:YY45" si="2657">SUM(YL46+YL50+YL55)</f>
        <v>0</v>
      </c>
      <c r="YM45" s="1112">
        <f t="shared" si="2657"/>
        <v>0</v>
      </c>
      <c r="YN45" s="1112">
        <f t="shared" si="2657"/>
        <v>0</v>
      </c>
      <c r="YO45" s="1112">
        <f t="shared" si="2657"/>
        <v>0</v>
      </c>
      <c r="YP45" s="1112">
        <f t="shared" si="2657"/>
        <v>0</v>
      </c>
      <c r="YQ45" s="1112">
        <f t="shared" si="2657"/>
        <v>0</v>
      </c>
      <c r="YR45" s="1112">
        <f t="shared" si="2657"/>
        <v>0</v>
      </c>
      <c r="YS45" s="1112">
        <f t="shared" si="2657"/>
        <v>0</v>
      </c>
      <c r="YT45" s="1112">
        <f t="shared" si="2657"/>
        <v>0</v>
      </c>
      <c r="YU45" s="1112">
        <f t="shared" si="2657"/>
        <v>0</v>
      </c>
      <c r="YV45" s="1112">
        <f t="shared" si="2657"/>
        <v>0</v>
      </c>
      <c r="YW45" s="1112">
        <f t="shared" si="2657"/>
        <v>0</v>
      </c>
      <c r="YX45" s="1125">
        <f t="shared" si="2657"/>
        <v>0</v>
      </c>
      <c r="YY45" s="1113">
        <f t="shared" si="2657"/>
        <v>0</v>
      </c>
      <c r="ZA45" s="1120">
        <f t="shared" ref="ZA45:ZN45" si="2658">SUM(ZA46+ZA50+ZA55)</f>
        <v>0</v>
      </c>
      <c r="ZB45" s="1112">
        <f t="shared" si="2658"/>
        <v>0</v>
      </c>
      <c r="ZC45" s="1112">
        <f t="shared" si="2658"/>
        <v>0</v>
      </c>
      <c r="ZD45" s="1112">
        <f t="shared" si="2658"/>
        <v>0</v>
      </c>
      <c r="ZE45" s="1112">
        <f t="shared" si="2658"/>
        <v>0</v>
      </c>
      <c r="ZF45" s="1112">
        <f t="shared" si="2658"/>
        <v>0</v>
      </c>
      <c r="ZG45" s="1112">
        <f t="shared" si="2658"/>
        <v>0</v>
      </c>
      <c r="ZH45" s="1112">
        <f t="shared" si="2658"/>
        <v>0</v>
      </c>
      <c r="ZI45" s="1112">
        <f t="shared" si="2658"/>
        <v>0</v>
      </c>
      <c r="ZJ45" s="1112">
        <f t="shared" si="2658"/>
        <v>0</v>
      </c>
      <c r="ZK45" s="1112">
        <f t="shared" si="2658"/>
        <v>0</v>
      </c>
      <c r="ZL45" s="1112">
        <f t="shared" si="2658"/>
        <v>0</v>
      </c>
      <c r="ZM45" s="1125">
        <f t="shared" si="2658"/>
        <v>0</v>
      </c>
      <c r="ZN45" s="1113">
        <f t="shared" si="2658"/>
        <v>0</v>
      </c>
      <c r="ZP45" s="1120">
        <f t="shared" ref="ZP45:AAC45" si="2659">SUM(ZP46+ZP50+ZP55)</f>
        <v>0</v>
      </c>
      <c r="ZQ45" s="1112">
        <f t="shared" si="2659"/>
        <v>0</v>
      </c>
      <c r="ZR45" s="1112">
        <f t="shared" si="2659"/>
        <v>0</v>
      </c>
      <c r="ZS45" s="1112">
        <f t="shared" si="2659"/>
        <v>0</v>
      </c>
      <c r="ZT45" s="1112">
        <f t="shared" si="2659"/>
        <v>0</v>
      </c>
      <c r="ZU45" s="1112">
        <f t="shared" si="2659"/>
        <v>0</v>
      </c>
      <c r="ZV45" s="1112">
        <f t="shared" si="2659"/>
        <v>0</v>
      </c>
      <c r="ZW45" s="1112">
        <f t="shared" si="2659"/>
        <v>0</v>
      </c>
      <c r="ZX45" s="1112">
        <f t="shared" si="2659"/>
        <v>0</v>
      </c>
      <c r="ZY45" s="1112">
        <f t="shared" si="2659"/>
        <v>0</v>
      </c>
      <c r="ZZ45" s="1112">
        <f t="shared" si="2659"/>
        <v>0</v>
      </c>
      <c r="AAA45" s="1112">
        <f t="shared" si="2659"/>
        <v>0</v>
      </c>
      <c r="AAB45" s="1125">
        <f t="shared" si="2659"/>
        <v>0</v>
      </c>
      <c r="AAC45" s="1113">
        <f t="shared" si="2659"/>
        <v>0</v>
      </c>
      <c r="AAE45" s="1120">
        <f t="shared" ref="AAE45:AAR45" si="2660">SUM(AAE46+AAE50+AAE55)</f>
        <v>0</v>
      </c>
      <c r="AAF45" s="1112">
        <f t="shared" si="2660"/>
        <v>0</v>
      </c>
      <c r="AAG45" s="1112">
        <f t="shared" si="2660"/>
        <v>0</v>
      </c>
      <c r="AAH45" s="1112">
        <f t="shared" si="2660"/>
        <v>0</v>
      </c>
      <c r="AAI45" s="1112">
        <f t="shared" si="2660"/>
        <v>0</v>
      </c>
      <c r="AAJ45" s="1112">
        <f t="shared" si="2660"/>
        <v>0</v>
      </c>
      <c r="AAK45" s="1112">
        <f t="shared" si="2660"/>
        <v>0</v>
      </c>
      <c r="AAL45" s="1112">
        <f t="shared" si="2660"/>
        <v>0</v>
      </c>
      <c r="AAM45" s="1112">
        <f t="shared" si="2660"/>
        <v>0</v>
      </c>
      <c r="AAN45" s="1112">
        <f t="shared" si="2660"/>
        <v>0</v>
      </c>
      <c r="AAO45" s="1112">
        <f t="shared" si="2660"/>
        <v>0</v>
      </c>
      <c r="AAP45" s="1112">
        <f t="shared" si="2660"/>
        <v>0</v>
      </c>
      <c r="AAQ45" s="1125">
        <f t="shared" si="2660"/>
        <v>0</v>
      </c>
      <c r="AAR45" s="1113">
        <f t="shared" si="2660"/>
        <v>0</v>
      </c>
      <c r="AAT45" s="1120">
        <f t="shared" ref="AAT45:ABG45" si="2661">SUM(AAT46+AAT50+AAT55)</f>
        <v>0</v>
      </c>
      <c r="AAU45" s="1112">
        <f t="shared" si="2661"/>
        <v>0</v>
      </c>
      <c r="AAV45" s="1112">
        <f t="shared" si="2661"/>
        <v>0</v>
      </c>
      <c r="AAW45" s="1112">
        <f t="shared" si="2661"/>
        <v>0</v>
      </c>
      <c r="AAX45" s="1112">
        <f t="shared" si="2661"/>
        <v>0</v>
      </c>
      <c r="AAY45" s="1112">
        <f t="shared" si="2661"/>
        <v>0</v>
      </c>
      <c r="AAZ45" s="1112">
        <f t="shared" si="2661"/>
        <v>0</v>
      </c>
      <c r="ABA45" s="1112">
        <f t="shared" si="2661"/>
        <v>0</v>
      </c>
      <c r="ABB45" s="1112">
        <f t="shared" si="2661"/>
        <v>0</v>
      </c>
      <c r="ABC45" s="1112">
        <f t="shared" si="2661"/>
        <v>0</v>
      </c>
      <c r="ABD45" s="1112">
        <f t="shared" si="2661"/>
        <v>0</v>
      </c>
      <c r="ABE45" s="1112">
        <f t="shared" si="2661"/>
        <v>0</v>
      </c>
      <c r="ABF45" s="1125">
        <f t="shared" si="2661"/>
        <v>0</v>
      </c>
      <c r="ABG45" s="1113">
        <f t="shared" si="2661"/>
        <v>0</v>
      </c>
      <c r="ABI45" s="1120">
        <f t="shared" ref="ABI45:ABV45" si="2662">SUM(ABI46+ABI50+ABI55)</f>
        <v>0</v>
      </c>
      <c r="ABJ45" s="1112">
        <f t="shared" si="2662"/>
        <v>0</v>
      </c>
      <c r="ABK45" s="1112">
        <f t="shared" si="2662"/>
        <v>0</v>
      </c>
      <c r="ABL45" s="1112">
        <f t="shared" si="2662"/>
        <v>0</v>
      </c>
      <c r="ABM45" s="1112">
        <f t="shared" si="2662"/>
        <v>0</v>
      </c>
      <c r="ABN45" s="1112">
        <f t="shared" si="2662"/>
        <v>0</v>
      </c>
      <c r="ABO45" s="1112">
        <f t="shared" si="2662"/>
        <v>0</v>
      </c>
      <c r="ABP45" s="1112">
        <f t="shared" si="2662"/>
        <v>0</v>
      </c>
      <c r="ABQ45" s="1112">
        <f t="shared" si="2662"/>
        <v>0</v>
      </c>
      <c r="ABR45" s="1112">
        <f t="shared" si="2662"/>
        <v>0</v>
      </c>
      <c r="ABS45" s="1112">
        <f t="shared" si="2662"/>
        <v>0</v>
      </c>
      <c r="ABT45" s="1112">
        <f t="shared" si="2662"/>
        <v>0</v>
      </c>
      <c r="ABU45" s="1125">
        <f t="shared" si="2662"/>
        <v>0</v>
      </c>
      <c r="ABV45" s="1113">
        <f t="shared" si="2662"/>
        <v>0</v>
      </c>
      <c r="ABX45" s="1120">
        <f t="shared" ref="ABX45:ACK45" si="2663">SUM(ABX46+ABX50+ABX55)</f>
        <v>0</v>
      </c>
      <c r="ABY45" s="1112">
        <f t="shared" si="2663"/>
        <v>0</v>
      </c>
      <c r="ABZ45" s="1112">
        <f t="shared" si="2663"/>
        <v>0</v>
      </c>
      <c r="ACA45" s="1112">
        <f t="shared" si="2663"/>
        <v>0</v>
      </c>
      <c r="ACB45" s="1112">
        <f t="shared" si="2663"/>
        <v>0</v>
      </c>
      <c r="ACC45" s="1112">
        <f t="shared" si="2663"/>
        <v>0</v>
      </c>
      <c r="ACD45" s="1112">
        <f t="shared" si="2663"/>
        <v>0</v>
      </c>
      <c r="ACE45" s="1112">
        <f t="shared" si="2663"/>
        <v>0</v>
      </c>
      <c r="ACF45" s="1112">
        <f t="shared" si="2663"/>
        <v>0</v>
      </c>
      <c r="ACG45" s="1112">
        <f t="shared" si="2663"/>
        <v>0</v>
      </c>
      <c r="ACH45" s="1112">
        <f t="shared" si="2663"/>
        <v>0</v>
      </c>
      <c r="ACI45" s="1112">
        <f t="shared" si="2663"/>
        <v>0</v>
      </c>
      <c r="ACJ45" s="1125">
        <f t="shared" si="2663"/>
        <v>0</v>
      </c>
      <c r="ACK45" s="1113">
        <f t="shared" si="2663"/>
        <v>0</v>
      </c>
      <c r="ACM45" s="1120">
        <f t="shared" ref="ACM45:ACZ45" si="2664">SUM(ACM46+ACM50+ACM55)</f>
        <v>0</v>
      </c>
      <c r="ACN45" s="1112">
        <f t="shared" si="2664"/>
        <v>0</v>
      </c>
      <c r="ACO45" s="1112">
        <f t="shared" si="2664"/>
        <v>0</v>
      </c>
      <c r="ACP45" s="1112">
        <f t="shared" si="2664"/>
        <v>0</v>
      </c>
      <c r="ACQ45" s="1112">
        <f t="shared" si="2664"/>
        <v>0</v>
      </c>
      <c r="ACR45" s="1112">
        <f t="shared" si="2664"/>
        <v>0</v>
      </c>
      <c r="ACS45" s="1112">
        <f t="shared" si="2664"/>
        <v>0</v>
      </c>
      <c r="ACT45" s="1112">
        <f t="shared" si="2664"/>
        <v>0</v>
      </c>
      <c r="ACU45" s="1112">
        <f t="shared" si="2664"/>
        <v>0</v>
      </c>
      <c r="ACV45" s="1112">
        <f t="shared" si="2664"/>
        <v>0</v>
      </c>
      <c r="ACW45" s="1112">
        <f t="shared" si="2664"/>
        <v>0</v>
      </c>
      <c r="ACX45" s="1112">
        <f t="shared" si="2664"/>
        <v>0</v>
      </c>
      <c r="ACY45" s="1125">
        <f t="shared" si="2664"/>
        <v>0</v>
      </c>
      <c r="ACZ45" s="1113">
        <f t="shared" si="2664"/>
        <v>0</v>
      </c>
      <c r="ADB45" s="1120">
        <f t="shared" ref="ADB45:ADO45" si="2665">SUM(ADB46+ADB50+ADB55)</f>
        <v>0</v>
      </c>
      <c r="ADC45" s="1112">
        <f t="shared" si="2665"/>
        <v>0</v>
      </c>
      <c r="ADD45" s="1112">
        <f t="shared" si="2665"/>
        <v>0</v>
      </c>
      <c r="ADE45" s="1112">
        <f t="shared" si="2665"/>
        <v>0</v>
      </c>
      <c r="ADF45" s="1112">
        <f t="shared" si="2665"/>
        <v>0</v>
      </c>
      <c r="ADG45" s="1112">
        <f t="shared" si="2665"/>
        <v>0</v>
      </c>
      <c r="ADH45" s="1112">
        <f t="shared" si="2665"/>
        <v>0</v>
      </c>
      <c r="ADI45" s="1112">
        <f t="shared" si="2665"/>
        <v>0</v>
      </c>
      <c r="ADJ45" s="1112">
        <f t="shared" si="2665"/>
        <v>0</v>
      </c>
      <c r="ADK45" s="1112">
        <f t="shared" si="2665"/>
        <v>0</v>
      </c>
      <c r="ADL45" s="1112">
        <f t="shared" si="2665"/>
        <v>0</v>
      </c>
      <c r="ADM45" s="1112">
        <f t="shared" si="2665"/>
        <v>0</v>
      </c>
      <c r="ADN45" s="1125">
        <f t="shared" si="2665"/>
        <v>0</v>
      </c>
      <c r="ADO45" s="1113">
        <f t="shared" si="2665"/>
        <v>0</v>
      </c>
      <c r="ADQ45" s="1120">
        <f t="shared" ref="ADQ45:AED45" si="2666">SUM(ADQ46+ADQ50+ADQ55)</f>
        <v>0</v>
      </c>
      <c r="ADR45" s="1112">
        <f t="shared" si="2666"/>
        <v>0</v>
      </c>
      <c r="ADS45" s="1112">
        <f t="shared" si="2666"/>
        <v>0</v>
      </c>
      <c r="ADT45" s="1112">
        <f t="shared" si="2666"/>
        <v>0</v>
      </c>
      <c r="ADU45" s="1112">
        <f t="shared" si="2666"/>
        <v>0</v>
      </c>
      <c r="ADV45" s="1112">
        <f t="shared" si="2666"/>
        <v>0</v>
      </c>
      <c r="ADW45" s="1112">
        <f t="shared" si="2666"/>
        <v>0</v>
      </c>
      <c r="ADX45" s="1112">
        <f t="shared" si="2666"/>
        <v>0</v>
      </c>
      <c r="ADY45" s="1112">
        <f t="shared" si="2666"/>
        <v>0</v>
      </c>
      <c r="ADZ45" s="1112">
        <f t="shared" si="2666"/>
        <v>0</v>
      </c>
      <c r="AEA45" s="1112">
        <f t="shared" si="2666"/>
        <v>0</v>
      </c>
      <c r="AEB45" s="1112">
        <f t="shared" si="2666"/>
        <v>0</v>
      </c>
      <c r="AEC45" s="1125">
        <f t="shared" si="2666"/>
        <v>0</v>
      </c>
      <c r="AED45" s="1113">
        <f t="shared" si="2666"/>
        <v>0</v>
      </c>
      <c r="AEF45" s="1120">
        <f t="shared" ref="AEF45:AES45" si="2667">SUM(AEF46+AEF50+AEF55)</f>
        <v>0</v>
      </c>
      <c r="AEG45" s="1112">
        <f t="shared" si="2667"/>
        <v>0</v>
      </c>
      <c r="AEH45" s="1112">
        <f t="shared" si="2667"/>
        <v>0</v>
      </c>
      <c r="AEI45" s="1112">
        <f t="shared" si="2667"/>
        <v>0</v>
      </c>
      <c r="AEJ45" s="1112">
        <f t="shared" si="2667"/>
        <v>0</v>
      </c>
      <c r="AEK45" s="1112">
        <f t="shared" si="2667"/>
        <v>0</v>
      </c>
      <c r="AEL45" s="1112">
        <f t="shared" si="2667"/>
        <v>0</v>
      </c>
      <c r="AEM45" s="1112">
        <f t="shared" si="2667"/>
        <v>0</v>
      </c>
      <c r="AEN45" s="1112">
        <f t="shared" si="2667"/>
        <v>0</v>
      </c>
      <c r="AEO45" s="1112">
        <f t="shared" si="2667"/>
        <v>0</v>
      </c>
      <c r="AEP45" s="1112">
        <f t="shared" si="2667"/>
        <v>0</v>
      </c>
      <c r="AEQ45" s="1112">
        <f t="shared" si="2667"/>
        <v>0</v>
      </c>
      <c r="AER45" s="1125">
        <f t="shared" si="2667"/>
        <v>0</v>
      </c>
      <c r="AES45" s="1113">
        <f t="shared" si="2667"/>
        <v>0</v>
      </c>
      <c r="AEU45" s="1120">
        <f t="shared" ref="AEU45:AFH45" si="2668">SUM(AEU46+AEU50+AEU55)</f>
        <v>0</v>
      </c>
      <c r="AEV45" s="1112">
        <f t="shared" si="2668"/>
        <v>0</v>
      </c>
      <c r="AEW45" s="1112">
        <f t="shared" si="2668"/>
        <v>0</v>
      </c>
      <c r="AEX45" s="1112">
        <f t="shared" si="2668"/>
        <v>0</v>
      </c>
      <c r="AEY45" s="1112">
        <f t="shared" si="2668"/>
        <v>0</v>
      </c>
      <c r="AEZ45" s="1112">
        <f t="shared" si="2668"/>
        <v>0</v>
      </c>
      <c r="AFA45" s="1112">
        <f t="shared" si="2668"/>
        <v>0</v>
      </c>
      <c r="AFB45" s="1112">
        <f t="shared" si="2668"/>
        <v>0</v>
      </c>
      <c r="AFC45" s="1112">
        <f t="shared" si="2668"/>
        <v>0</v>
      </c>
      <c r="AFD45" s="1112">
        <f t="shared" si="2668"/>
        <v>0</v>
      </c>
      <c r="AFE45" s="1112">
        <f t="shared" si="2668"/>
        <v>0</v>
      </c>
      <c r="AFF45" s="1112">
        <f t="shared" si="2668"/>
        <v>0</v>
      </c>
      <c r="AFG45" s="1125">
        <f t="shared" si="2668"/>
        <v>0</v>
      </c>
      <c r="AFH45" s="1113">
        <f t="shared" si="2668"/>
        <v>0</v>
      </c>
      <c r="AFJ45" s="1120">
        <f t="shared" ref="AFJ45:AFW45" si="2669">SUM(AFJ46+AFJ50+AFJ55)</f>
        <v>0</v>
      </c>
      <c r="AFK45" s="1112">
        <f t="shared" si="2669"/>
        <v>0</v>
      </c>
      <c r="AFL45" s="1112">
        <f t="shared" si="2669"/>
        <v>0</v>
      </c>
      <c r="AFM45" s="1112">
        <f t="shared" si="2669"/>
        <v>0</v>
      </c>
      <c r="AFN45" s="1112">
        <f t="shared" si="2669"/>
        <v>0</v>
      </c>
      <c r="AFO45" s="1112">
        <f t="shared" si="2669"/>
        <v>0</v>
      </c>
      <c r="AFP45" s="1112">
        <f t="shared" si="2669"/>
        <v>0</v>
      </c>
      <c r="AFQ45" s="1112">
        <f t="shared" si="2669"/>
        <v>0</v>
      </c>
      <c r="AFR45" s="1112">
        <f t="shared" si="2669"/>
        <v>0</v>
      </c>
      <c r="AFS45" s="1112">
        <f t="shared" si="2669"/>
        <v>0</v>
      </c>
      <c r="AFT45" s="1112">
        <f t="shared" si="2669"/>
        <v>0</v>
      </c>
      <c r="AFU45" s="1112">
        <f t="shared" si="2669"/>
        <v>0</v>
      </c>
      <c r="AFV45" s="1125">
        <f t="shared" si="2669"/>
        <v>0</v>
      </c>
      <c r="AFW45" s="1113">
        <f t="shared" si="2669"/>
        <v>0</v>
      </c>
      <c r="AFY45" s="1120">
        <f t="shared" ref="AFY45:AGL45" si="2670">SUM(AFY46+AFY50+AFY55)</f>
        <v>0</v>
      </c>
      <c r="AFZ45" s="1112">
        <f t="shared" si="2670"/>
        <v>0</v>
      </c>
      <c r="AGA45" s="1112">
        <f t="shared" si="2670"/>
        <v>0</v>
      </c>
      <c r="AGB45" s="1112">
        <f t="shared" si="2670"/>
        <v>0</v>
      </c>
      <c r="AGC45" s="1112">
        <f t="shared" si="2670"/>
        <v>0</v>
      </c>
      <c r="AGD45" s="1112">
        <f t="shared" si="2670"/>
        <v>0</v>
      </c>
      <c r="AGE45" s="1112">
        <f t="shared" si="2670"/>
        <v>0</v>
      </c>
      <c r="AGF45" s="1112">
        <f t="shared" si="2670"/>
        <v>0</v>
      </c>
      <c r="AGG45" s="1112">
        <f t="shared" si="2670"/>
        <v>0</v>
      </c>
      <c r="AGH45" s="1112">
        <f t="shared" si="2670"/>
        <v>0</v>
      </c>
      <c r="AGI45" s="1112">
        <f t="shared" si="2670"/>
        <v>0</v>
      </c>
      <c r="AGJ45" s="1112">
        <f t="shared" si="2670"/>
        <v>0</v>
      </c>
      <c r="AGK45" s="1125">
        <f t="shared" si="2670"/>
        <v>0</v>
      </c>
      <c r="AGL45" s="1113">
        <f t="shared" si="2670"/>
        <v>0</v>
      </c>
      <c r="AGN45" s="1120">
        <f t="shared" ref="AGN45:AHA45" si="2671">SUM(AGN46+AGN50+AGN55)</f>
        <v>0</v>
      </c>
      <c r="AGO45" s="1112">
        <f t="shared" si="2671"/>
        <v>0</v>
      </c>
      <c r="AGP45" s="1112">
        <f t="shared" si="2671"/>
        <v>0</v>
      </c>
      <c r="AGQ45" s="1112">
        <f t="shared" si="2671"/>
        <v>0</v>
      </c>
      <c r="AGR45" s="1112">
        <f t="shared" si="2671"/>
        <v>0</v>
      </c>
      <c r="AGS45" s="1112">
        <f t="shared" si="2671"/>
        <v>0</v>
      </c>
      <c r="AGT45" s="1112">
        <f t="shared" si="2671"/>
        <v>0</v>
      </c>
      <c r="AGU45" s="1112">
        <f t="shared" si="2671"/>
        <v>0</v>
      </c>
      <c r="AGV45" s="1112">
        <f t="shared" si="2671"/>
        <v>0</v>
      </c>
      <c r="AGW45" s="1112">
        <f t="shared" si="2671"/>
        <v>0</v>
      </c>
      <c r="AGX45" s="1112">
        <f t="shared" si="2671"/>
        <v>0</v>
      </c>
      <c r="AGY45" s="1112">
        <f t="shared" si="2671"/>
        <v>0</v>
      </c>
      <c r="AGZ45" s="1125">
        <f t="shared" si="2671"/>
        <v>0</v>
      </c>
      <c r="AHA45" s="1113">
        <f t="shared" si="2671"/>
        <v>0</v>
      </c>
      <c r="AHC45" s="1120">
        <f t="shared" ref="AHC45:AHP45" si="2672">SUM(AHC46+AHC50+AHC55)</f>
        <v>0</v>
      </c>
      <c r="AHD45" s="1112">
        <f t="shared" si="2672"/>
        <v>0</v>
      </c>
      <c r="AHE45" s="1112">
        <f t="shared" si="2672"/>
        <v>0</v>
      </c>
      <c r="AHF45" s="1112">
        <f t="shared" si="2672"/>
        <v>0</v>
      </c>
      <c r="AHG45" s="1112">
        <f t="shared" si="2672"/>
        <v>0</v>
      </c>
      <c r="AHH45" s="1112">
        <f t="shared" si="2672"/>
        <v>0</v>
      </c>
      <c r="AHI45" s="1112">
        <f t="shared" si="2672"/>
        <v>0</v>
      </c>
      <c r="AHJ45" s="1112">
        <f t="shared" si="2672"/>
        <v>0</v>
      </c>
      <c r="AHK45" s="1112">
        <f t="shared" si="2672"/>
        <v>0</v>
      </c>
      <c r="AHL45" s="1112">
        <f t="shared" si="2672"/>
        <v>0</v>
      </c>
      <c r="AHM45" s="1112">
        <f t="shared" si="2672"/>
        <v>0</v>
      </c>
      <c r="AHN45" s="1112">
        <f t="shared" si="2672"/>
        <v>0</v>
      </c>
      <c r="AHO45" s="1125">
        <f t="shared" si="2672"/>
        <v>0</v>
      </c>
      <c r="AHP45" s="1113">
        <f t="shared" si="2672"/>
        <v>0</v>
      </c>
      <c r="AHR45" s="1120">
        <f t="shared" ref="AHR45:AIE45" si="2673">SUM(AHR46+AHR50+AHR55)</f>
        <v>0</v>
      </c>
      <c r="AHS45" s="1112">
        <f t="shared" si="2673"/>
        <v>0</v>
      </c>
      <c r="AHT45" s="1112">
        <f t="shared" si="2673"/>
        <v>0</v>
      </c>
      <c r="AHU45" s="1112">
        <f t="shared" si="2673"/>
        <v>0</v>
      </c>
      <c r="AHV45" s="1112">
        <f t="shared" si="2673"/>
        <v>0</v>
      </c>
      <c r="AHW45" s="1112">
        <f t="shared" si="2673"/>
        <v>0</v>
      </c>
      <c r="AHX45" s="1112">
        <f t="shared" si="2673"/>
        <v>0</v>
      </c>
      <c r="AHY45" s="1112">
        <f t="shared" si="2673"/>
        <v>0</v>
      </c>
      <c r="AHZ45" s="1112">
        <f t="shared" si="2673"/>
        <v>0</v>
      </c>
      <c r="AIA45" s="1112">
        <f t="shared" si="2673"/>
        <v>0</v>
      </c>
      <c r="AIB45" s="1112">
        <f t="shared" si="2673"/>
        <v>0</v>
      </c>
      <c r="AIC45" s="1112">
        <f t="shared" si="2673"/>
        <v>0</v>
      </c>
      <c r="AID45" s="1125">
        <f t="shared" si="2673"/>
        <v>0</v>
      </c>
      <c r="AIE45" s="1113">
        <f t="shared" si="2673"/>
        <v>0</v>
      </c>
      <c r="AIG45" s="1120">
        <f t="shared" ref="AIG45:AIT45" si="2674">SUM(AIG46+AIG50+AIG55)</f>
        <v>0</v>
      </c>
      <c r="AIH45" s="1112">
        <f t="shared" si="2674"/>
        <v>0</v>
      </c>
      <c r="AII45" s="1112">
        <f t="shared" si="2674"/>
        <v>0</v>
      </c>
      <c r="AIJ45" s="1112">
        <f t="shared" si="2674"/>
        <v>0</v>
      </c>
      <c r="AIK45" s="1112">
        <f t="shared" si="2674"/>
        <v>0</v>
      </c>
      <c r="AIL45" s="1112">
        <f t="shared" si="2674"/>
        <v>0</v>
      </c>
      <c r="AIM45" s="1112">
        <f t="shared" si="2674"/>
        <v>0</v>
      </c>
      <c r="AIN45" s="1112">
        <f t="shared" si="2674"/>
        <v>0</v>
      </c>
      <c r="AIO45" s="1112">
        <f t="shared" si="2674"/>
        <v>0</v>
      </c>
      <c r="AIP45" s="1112">
        <f t="shared" si="2674"/>
        <v>0</v>
      </c>
      <c r="AIQ45" s="1112">
        <f t="shared" si="2674"/>
        <v>0</v>
      </c>
      <c r="AIR45" s="1112">
        <f t="shared" si="2674"/>
        <v>0</v>
      </c>
      <c r="AIS45" s="1125">
        <f t="shared" si="2674"/>
        <v>0</v>
      </c>
      <c r="AIT45" s="1113">
        <f t="shared" si="2674"/>
        <v>0</v>
      </c>
      <c r="AIV45" s="1120">
        <f t="shared" ref="AIV45:AJI45" si="2675">SUM(AIV46+AIV50+AIV55)</f>
        <v>0</v>
      </c>
      <c r="AIW45" s="1112">
        <f t="shared" si="2675"/>
        <v>0</v>
      </c>
      <c r="AIX45" s="1112">
        <f t="shared" si="2675"/>
        <v>0</v>
      </c>
      <c r="AIY45" s="1112">
        <f t="shared" si="2675"/>
        <v>0</v>
      </c>
      <c r="AIZ45" s="1112">
        <f t="shared" si="2675"/>
        <v>0</v>
      </c>
      <c r="AJA45" s="1112">
        <f t="shared" si="2675"/>
        <v>0</v>
      </c>
      <c r="AJB45" s="1112">
        <f t="shared" si="2675"/>
        <v>0</v>
      </c>
      <c r="AJC45" s="1112">
        <f t="shared" si="2675"/>
        <v>0</v>
      </c>
      <c r="AJD45" s="1112">
        <f t="shared" si="2675"/>
        <v>0</v>
      </c>
      <c r="AJE45" s="1112">
        <f t="shared" si="2675"/>
        <v>0</v>
      </c>
      <c r="AJF45" s="1112">
        <f t="shared" si="2675"/>
        <v>0</v>
      </c>
      <c r="AJG45" s="1112">
        <f t="shared" si="2675"/>
        <v>0</v>
      </c>
      <c r="AJH45" s="1125">
        <f t="shared" si="2675"/>
        <v>0</v>
      </c>
      <c r="AJI45" s="1113">
        <f t="shared" si="2675"/>
        <v>0</v>
      </c>
      <c r="AJK45" s="1120">
        <f t="shared" ref="AJK45:AJX45" si="2676">SUM(AJK46+AJK50+AJK55)</f>
        <v>0</v>
      </c>
      <c r="AJL45" s="1112">
        <f t="shared" si="2676"/>
        <v>0</v>
      </c>
      <c r="AJM45" s="1112">
        <f t="shared" si="2676"/>
        <v>0</v>
      </c>
      <c r="AJN45" s="1112">
        <f t="shared" si="2676"/>
        <v>0</v>
      </c>
      <c r="AJO45" s="1112">
        <f t="shared" si="2676"/>
        <v>0</v>
      </c>
      <c r="AJP45" s="1112">
        <f t="shared" si="2676"/>
        <v>0</v>
      </c>
      <c r="AJQ45" s="1112">
        <f t="shared" si="2676"/>
        <v>0</v>
      </c>
      <c r="AJR45" s="1112">
        <f t="shared" si="2676"/>
        <v>0</v>
      </c>
      <c r="AJS45" s="1112">
        <f t="shared" si="2676"/>
        <v>0</v>
      </c>
      <c r="AJT45" s="1112">
        <f t="shared" si="2676"/>
        <v>0</v>
      </c>
      <c r="AJU45" s="1112">
        <f t="shared" si="2676"/>
        <v>0</v>
      </c>
      <c r="AJV45" s="1112">
        <f t="shared" si="2676"/>
        <v>0</v>
      </c>
      <c r="AJW45" s="1125">
        <f t="shared" si="2676"/>
        <v>0</v>
      </c>
      <c r="AJX45" s="1113">
        <f t="shared" si="2676"/>
        <v>0</v>
      </c>
      <c r="AJZ45" s="1120">
        <f t="shared" ref="AJZ45:AKM45" si="2677">SUM(AJZ46+AJZ50+AJZ55)</f>
        <v>0</v>
      </c>
      <c r="AKA45" s="1112">
        <f t="shared" si="2677"/>
        <v>0</v>
      </c>
      <c r="AKB45" s="1112">
        <f t="shared" si="2677"/>
        <v>0</v>
      </c>
      <c r="AKC45" s="1112">
        <f t="shared" si="2677"/>
        <v>0</v>
      </c>
      <c r="AKD45" s="1112">
        <f t="shared" si="2677"/>
        <v>0</v>
      </c>
      <c r="AKE45" s="1112">
        <f t="shared" si="2677"/>
        <v>0</v>
      </c>
      <c r="AKF45" s="1112">
        <f t="shared" si="2677"/>
        <v>0</v>
      </c>
      <c r="AKG45" s="1112">
        <f t="shared" si="2677"/>
        <v>0</v>
      </c>
      <c r="AKH45" s="1112">
        <f t="shared" si="2677"/>
        <v>0</v>
      </c>
      <c r="AKI45" s="1112">
        <f t="shared" si="2677"/>
        <v>0</v>
      </c>
      <c r="AKJ45" s="1112">
        <f t="shared" si="2677"/>
        <v>0</v>
      </c>
      <c r="AKK45" s="1112">
        <f t="shared" si="2677"/>
        <v>0</v>
      </c>
      <c r="AKL45" s="1125">
        <f t="shared" si="2677"/>
        <v>0</v>
      </c>
      <c r="AKM45" s="1113">
        <f t="shared" si="2677"/>
        <v>0</v>
      </c>
      <c r="AKO45" s="1120">
        <f t="shared" ref="AKO45:ALB45" si="2678">SUM(AKO46+AKO50+AKO55)</f>
        <v>0</v>
      </c>
      <c r="AKP45" s="1112">
        <f t="shared" si="2678"/>
        <v>0</v>
      </c>
      <c r="AKQ45" s="1112">
        <f t="shared" si="2678"/>
        <v>0</v>
      </c>
      <c r="AKR45" s="1112">
        <f t="shared" si="2678"/>
        <v>0</v>
      </c>
      <c r="AKS45" s="1112">
        <f t="shared" si="2678"/>
        <v>0</v>
      </c>
      <c r="AKT45" s="1112">
        <f t="shared" si="2678"/>
        <v>0</v>
      </c>
      <c r="AKU45" s="1112">
        <f t="shared" si="2678"/>
        <v>0</v>
      </c>
      <c r="AKV45" s="1112">
        <f t="shared" si="2678"/>
        <v>0</v>
      </c>
      <c r="AKW45" s="1112">
        <f t="shared" si="2678"/>
        <v>0</v>
      </c>
      <c r="AKX45" s="1112">
        <f t="shared" si="2678"/>
        <v>0</v>
      </c>
      <c r="AKY45" s="1112">
        <f t="shared" si="2678"/>
        <v>0</v>
      </c>
      <c r="AKZ45" s="1112">
        <f t="shared" si="2678"/>
        <v>0</v>
      </c>
      <c r="ALA45" s="1125">
        <f t="shared" si="2678"/>
        <v>0</v>
      </c>
      <c r="ALB45" s="1113">
        <f t="shared" si="2678"/>
        <v>0</v>
      </c>
      <c r="ALD45" s="1120">
        <f t="shared" ref="ALD45:ALQ45" si="2679">SUM(ALD46+ALD50+ALD55)</f>
        <v>0</v>
      </c>
      <c r="ALE45" s="1112">
        <f t="shared" si="2679"/>
        <v>0</v>
      </c>
      <c r="ALF45" s="1112">
        <f t="shared" si="2679"/>
        <v>0</v>
      </c>
      <c r="ALG45" s="1112">
        <f t="shared" si="2679"/>
        <v>0</v>
      </c>
      <c r="ALH45" s="1112">
        <f t="shared" si="2679"/>
        <v>0</v>
      </c>
      <c r="ALI45" s="1112">
        <f t="shared" si="2679"/>
        <v>0</v>
      </c>
      <c r="ALJ45" s="1112">
        <f t="shared" si="2679"/>
        <v>0</v>
      </c>
      <c r="ALK45" s="1112">
        <f t="shared" si="2679"/>
        <v>0</v>
      </c>
      <c r="ALL45" s="1112">
        <f t="shared" si="2679"/>
        <v>0</v>
      </c>
      <c r="ALM45" s="1112">
        <f t="shared" si="2679"/>
        <v>0</v>
      </c>
      <c r="ALN45" s="1112">
        <f t="shared" si="2679"/>
        <v>0</v>
      </c>
      <c r="ALO45" s="1112">
        <f t="shared" si="2679"/>
        <v>0</v>
      </c>
      <c r="ALP45" s="1125">
        <f t="shared" si="2679"/>
        <v>0</v>
      </c>
      <c r="ALQ45" s="1113">
        <f t="shared" si="2679"/>
        <v>0</v>
      </c>
      <c r="ALS45" s="1120">
        <f t="shared" ref="ALS45:AMF45" si="2680">SUM(ALS46+ALS50+ALS55)</f>
        <v>0</v>
      </c>
      <c r="ALT45" s="1112">
        <f t="shared" si="2680"/>
        <v>0</v>
      </c>
      <c r="ALU45" s="1112">
        <f t="shared" si="2680"/>
        <v>0</v>
      </c>
      <c r="ALV45" s="1112">
        <f t="shared" si="2680"/>
        <v>0</v>
      </c>
      <c r="ALW45" s="1112">
        <f t="shared" si="2680"/>
        <v>0</v>
      </c>
      <c r="ALX45" s="1112">
        <f t="shared" si="2680"/>
        <v>0</v>
      </c>
      <c r="ALY45" s="1112">
        <f t="shared" si="2680"/>
        <v>0</v>
      </c>
      <c r="ALZ45" s="1112">
        <f t="shared" si="2680"/>
        <v>0</v>
      </c>
      <c r="AMA45" s="1112">
        <f t="shared" si="2680"/>
        <v>0</v>
      </c>
      <c r="AMB45" s="1112">
        <f t="shared" si="2680"/>
        <v>0</v>
      </c>
      <c r="AMC45" s="1112">
        <f t="shared" si="2680"/>
        <v>0</v>
      </c>
      <c r="AMD45" s="1112">
        <f t="shared" si="2680"/>
        <v>0</v>
      </c>
      <c r="AME45" s="1125">
        <f t="shared" si="2680"/>
        <v>0</v>
      </c>
      <c r="AMF45" s="1113">
        <f t="shared" si="2680"/>
        <v>0</v>
      </c>
      <c r="AMH45" s="1120">
        <f t="shared" ref="AMH45:AMU45" si="2681">SUM(AMH46+AMH50+AMH55)</f>
        <v>0</v>
      </c>
      <c r="AMI45" s="1112">
        <f t="shared" si="2681"/>
        <v>0</v>
      </c>
      <c r="AMJ45" s="1112">
        <f t="shared" si="2681"/>
        <v>0</v>
      </c>
      <c r="AMK45" s="1112">
        <f t="shared" si="2681"/>
        <v>0</v>
      </c>
      <c r="AML45" s="1112">
        <f t="shared" si="2681"/>
        <v>0</v>
      </c>
      <c r="AMM45" s="1112">
        <f t="shared" si="2681"/>
        <v>0</v>
      </c>
      <c r="AMN45" s="1112">
        <f t="shared" si="2681"/>
        <v>0</v>
      </c>
      <c r="AMO45" s="1112">
        <f t="shared" si="2681"/>
        <v>0</v>
      </c>
      <c r="AMP45" s="1112">
        <f t="shared" si="2681"/>
        <v>0</v>
      </c>
      <c r="AMQ45" s="1112">
        <f t="shared" si="2681"/>
        <v>0</v>
      </c>
      <c r="AMR45" s="1112">
        <f t="shared" si="2681"/>
        <v>0</v>
      </c>
      <c r="AMS45" s="1112">
        <f t="shared" si="2681"/>
        <v>0</v>
      </c>
      <c r="AMT45" s="1125">
        <f t="shared" si="2681"/>
        <v>0</v>
      </c>
      <c r="AMU45" s="1113">
        <f t="shared" si="2681"/>
        <v>0</v>
      </c>
      <c r="AMW45" s="1120">
        <f t="shared" ref="AMW45:ANJ45" si="2682">SUM(AMW46+AMW50+AMW55)</f>
        <v>0</v>
      </c>
      <c r="AMX45" s="1112">
        <f t="shared" si="2682"/>
        <v>0</v>
      </c>
      <c r="AMY45" s="1112">
        <f t="shared" si="2682"/>
        <v>0</v>
      </c>
      <c r="AMZ45" s="1112">
        <f t="shared" si="2682"/>
        <v>0</v>
      </c>
      <c r="ANA45" s="1112">
        <f t="shared" si="2682"/>
        <v>0</v>
      </c>
      <c r="ANB45" s="1112">
        <f t="shared" si="2682"/>
        <v>0</v>
      </c>
      <c r="ANC45" s="1112">
        <f t="shared" si="2682"/>
        <v>0</v>
      </c>
      <c r="AND45" s="1112">
        <f t="shared" si="2682"/>
        <v>0</v>
      </c>
      <c r="ANE45" s="1112">
        <f t="shared" si="2682"/>
        <v>0</v>
      </c>
      <c r="ANF45" s="1112">
        <f t="shared" si="2682"/>
        <v>0</v>
      </c>
      <c r="ANG45" s="1112">
        <f t="shared" si="2682"/>
        <v>0</v>
      </c>
      <c r="ANH45" s="1112">
        <f t="shared" si="2682"/>
        <v>0</v>
      </c>
      <c r="ANI45" s="1125">
        <f t="shared" si="2682"/>
        <v>0</v>
      </c>
      <c r="ANJ45" s="1113">
        <f t="shared" si="2682"/>
        <v>0</v>
      </c>
      <c r="ANL45" s="1120">
        <f t="shared" ref="ANL45:ANY45" si="2683">SUM(ANL46+ANL50+ANL55)</f>
        <v>0</v>
      </c>
      <c r="ANM45" s="1112">
        <f t="shared" si="2683"/>
        <v>0</v>
      </c>
      <c r="ANN45" s="1112">
        <f t="shared" si="2683"/>
        <v>0</v>
      </c>
      <c r="ANO45" s="1112">
        <f t="shared" si="2683"/>
        <v>0</v>
      </c>
      <c r="ANP45" s="1112">
        <f t="shared" si="2683"/>
        <v>0</v>
      </c>
      <c r="ANQ45" s="1112">
        <f t="shared" si="2683"/>
        <v>0</v>
      </c>
      <c r="ANR45" s="1112">
        <f t="shared" si="2683"/>
        <v>0</v>
      </c>
      <c r="ANS45" s="1112">
        <f t="shared" si="2683"/>
        <v>0</v>
      </c>
      <c r="ANT45" s="1112">
        <f t="shared" si="2683"/>
        <v>0</v>
      </c>
      <c r="ANU45" s="1112">
        <f t="shared" si="2683"/>
        <v>0</v>
      </c>
      <c r="ANV45" s="1112">
        <f t="shared" si="2683"/>
        <v>0</v>
      </c>
      <c r="ANW45" s="1112">
        <f t="shared" si="2683"/>
        <v>0</v>
      </c>
      <c r="ANX45" s="1125">
        <f t="shared" si="2683"/>
        <v>0</v>
      </c>
      <c r="ANY45" s="1113">
        <f t="shared" si="2683"/>
        <v>0</v>
      </c>
      <c r="AOA45" s="1120">
        <f t="shared" ref="AOA45:AON45" si="2684">SUM(AOA46+AOA50+AOA55)</f>
        <v>0</v>
      </c>
      <c r="AOB45" s="1112">
        <f t="shared" si="2684"/>
        <v>0</v>
      </c>
      <c r="AOC45" s="1112">
        <f t="shared" si="2684"/>
        <v>0</v>
      </c>
      <c r="AOD45" s="1112">
        <f t="shared" si="2684"/>
        <v>0</v>
      </c>
      <c r="AOE45" s="1112">
        <f t="shared" si="2684"/>
        <v>0</v>
      </c>
      <c r="AOF45" s="1112">
        <f t="shared" si="2684"/>
        <v>0</v>
      </c>
      <c r="AOG45" s="1112">
        <f t="shared" si="2684"/>
        <v>0</v>
      </c>
      <c r="AOH45" s="1112">
        <f t="shared" si="2684"/>
        <v>0</v>
      </c>
      <c r="AOI45" s="1112">
        <f t="shared" si="2684"/>
        <v>0</v>
      </c>
      <c r="AOJ45" s="1112">
        <f t="shared" si="2684"/>
        <v>0</v>
      </c>
      <c r="AOK45" s="1112">
        <f t="shared" si="2684"/>
        <v>0</v>
      </c>
      <c r="AOL45" s="1112">
        <f t="shared" si="2684"/>
        <v>0</v>
      </c>
      <c r="AOM45" s="1125">
        <f t="shared" si="2684"/>
        <v>0</v>
      </c>
      <c r="AON45" s="1113">
        <f t="shared" si="2684"/>
        <v>0</v>
      </c>
      <c r="AOP45" s="1120">
        <f t="shared" ref="AOP45:APC45" si="2685">SUM(AOP46+AOP50+AOP55)</f>
        <v>0</v>
      </c>
      <c r="AOQ45" s="1112">
        <f t="shared" si="2685"/>
        <v>0</v>
      </c>
      <c r="AOR45" s="1112">
        <f t="shared" si="2685"/>
        <v>0</v>
      </c>
      <c r="AOS45" s="1112">
        <f t="shared" si="2685"/>
        <v>0</v>
      </c>
      <c r="AOT45" s="1112">
        <f t="shared" si="2685"/>
        <v>0</v>
      </c>
      <c r="AOU45" s="1112">
        <f t="shared" si="2685"/>
        <v>0</v>
      </c>
      <c r="AOV45" s="1112">
        <f t="shared" si="2685"/>
        <v>0</v>
      </c>
      <c r="AOW45" s="1112">
        <f t="shared" si="2685"/>
        <v>0</v>
      </c>
      <c r="AOX45" s="1112">
        <f t="shared" si="2685"/>
        <v>0</v>
      </c>
      <c r="AOY45" s="1112">
        <f t="shared" si="2685"/>
        <v>0</v>
      </c>
      <c r="AOZ45" s="1112">
        <f t="shared" si="2685"/>
        <v>0</v>
      </c>
      <c r="APA45" s="1112">
        <f t="shared" si="2685"/>
        <v>0</v>
      </c>
      <c r="APB45" s="1125">
        <f t="shared" si="2685"/>
        <v>0</v>
      </c>
      <c r="APC45" s="1113">
        <f t="shared" si="2685"/>
        <v>0</v>
      </c>
      <c r="APE45" s="1120">
        <f t="shared" ref="APE45:APR45" si="2686">SUM(APE46+APE50+APE55)</f>
        <v>0</v>
      </c>
      <c r="APF45" s="1112">
        <f t="shared" si="2686"/>
        <v>0</v>
      </c>
      <c r="APG45" s="1112">
        <f t="shared" si="2686"/>
        <v>0</v>
      </c>
      <c r="APH45" s="1112">
        <f t="shared" si="2686"/>
        <v>0</v>
      </c>
      <c r="API45" s="1112">
        <f t="shared" si="2686"/>
        <v>0</v>
      </c>
      <c r="APJ45" s="1112">
        <f t="shared" si="2686"/>
        <v>0</v>
      </c>
      <c r="APK45" s="1112">
        <f t="shared" si="2686"/>
        <v>0</v>
      </c>
      <c r="APL45" s="1112">
        <f t="shared" si="2686"/>
        <v>0</v>
      </c>
      <c r="APM45" s="1112">
        <f t="shared" si="2686"/>
        <v>0</v>
      </c>
      <c r="APN45" s="1112">
        <f t="shared" si="2686"/>
        <v>0</v>
      </c>
      <c r="APO45" s="1112">
        <f t="shared" si="2686"/>
        <v>0</v>
      </c>
      <c r="APP45" s="1112">
        <f t="shared" si="2686"/>
        <v>0</v>
      </c>
      <c r="APQ45" s="1125">
        <f t="shared" si="2686"/>
        <v>0</v>
      </c>
      <c r="APR45" s="1113">
        <f t="shared" si="2686"/>
        <v>0</v>
      </c>
      <c r="APT45" s="1120">
        <f t="shared" ref="APT45:AQG45" si="2687">SUM(APT46+APT50+APT55)</f>
        <v>0</v>
      </c>
      <c r="APU45" s="1112">
        <f t="shared" si="2687"/>
        <v>0</v>
      </c>
      <c r="APV45" s="1112">
        <f t="shared" si="2687"/>
        <v>0</v>
      </c>
      <c r="APW45" s="1112">
        <f t="shared" si="2687"/>
        <v>0</v>
      </c>
      <c r="APX45" s="1112">
        <f t="shared" si="2687"/>
        <v>0</v>
      </c>
      <c r="APY45" s="1112">
        <f t="shared" si="2687"/>
        <v>0</v>
      </c>
      <c r="APZ45" s="1112">
        <f t="shared" si="2687"/>
        <v>0</v>
      </c>
      <c r="AQA45" s="1112">
        <f t="shared" si="2687"/>
        <v>0</v>
      </c>
      <c r="AQB45" s="1112">
        <f t="shared" si="2687"/>
        <v>0</v>
      </c>
      <c r="AQC45" s="1112">
        <f t="shared" si="2687"/>
        <v>0</v>
      </c>
      <c r="AQD45" s="1112">
        <f t="shared" si="2687"/>
        <v>0</v>
      </c>
      <c r="AQE45" s="1112">
        <f t="shared" si="2687"/>
        <v>0</v>
      </c>
      <c r="AQF45" s="1125">
        <f t="shared" si="2687"/>
        <v>0</v>
      </c>
      <c r="AQG45" s="1113">
        <f t="shared" si="2687"/>
        <v>0</v>
      </c>
      <c r="AQI45" s="1120">
        <f t="shared" ref="AQI45:AQV45" si="2688">SUM(AQI46+AQI50+AQI55)</f>
        <v>0</v>
      </c>
      <c r="AQJ45" s="1112">
        <f t="shared" si="2688"/>
        <v>0</v>
      </c>
      <c r="AQK45" s="1112">
        <f t="shared" si="2688"/>
        <v>0</v>
      </c>
      <c r="AQL45" s="1112">
        <f t="shared" si="2688"/>
        <v>0</v>
      </c>
      <c r="AQM45" s="1112">
        <f t="shared" si="2688"/>
        <v>0</v>
      </c>
      <c r="AQN45" s="1112">
        <f t="shared" si="2688"/>
        <v>0</v>
      </c>
      <c r="AQO45" s="1112">
        <f t="shared" si="2688"/>
        <v>0</v>
      </c>
      <c r="AQP45" s="1112">
        <f t="shared" si="2688"/>
        <v>0</v>
      </c>
      <c r="AQQ45" s="1112">
        <f t="shared" si="2688"/>
        <v>0</v>
      </c>
      <c r="AQR45" s="1112">
        <f t="shared" si="2688"/>
        <v>0</v>
      </c>
      <c r="AQS45" s="1112">
        <f t="shared" si="2688"/>
        <v>0</v>
      </c>
      <c r="AQT45" s="1112">
        <f t="shared" si="2688"/>
        <v>0</v>
      </c>
      <c r="AQU45" s="1125">
        <f t="shared" si="2688"/>
        <v>0</v>
      </c>
      <c r="AQV45" s="1113">
        <f t="shared" si="2688"/>
        <v>0</v>
      </c>
      <c r="AQX45" s="1120">
        <f t="shared" ref="AQX45:ARK45" si="2689">SUM(AQX46+AQX50+AQX55)</f>
        <v>0</v>
      </c>
      <c r="AQY45" s="1112">
        <f t="shared" si="2689"/>
        <v>0</v>
      </c>
      <c r="AQZ45" s="1112">
        <f t="shared" si="2689"/>
        <v>0</v>
      </c>
      <c r="ARA45" s="1112">
        <f t="shared" si="2689"/>
        <v>0</v>
      </c>
      <c r="ARB45" s="1112">
        <f t="shared" si="2689"/>
        <v>0</v>
      </c>
      <c r="ARC45" s="1112">
        <f t="shared" si="2689"/>
        <v>0</v>
      </c>
      <c r="ARD45" s="1112">
        <f t="shared" si="2689"/>
        <v>0</v>
      </c>
      <c r="ARE45" s="1112">
        <f t="shared" si="2689"/>
        <v>0</v>
      </c>
      <c r="ARF45" s="1112">
        <f t="shared" si="2689"/>
        <v>0</v>
      </c>
      <c r="ARG45" s="1112">
        <f t="shared" si="2689"/>
        <v>0</v>
      </c>
      <c r="ARH45" s="1112">
        <f t="shared" si="2689"/>
        <v>0</v>
      </c>
      <c r="ARI45" s="1112">
        <f t="shared" si="2689"/>
        <v>0</v>
      </c>
      <c r="ARJ45" s="1125">
        <f t="shared" si="2689"/>
        <v>0</v>
      </c>
      <c r="ARK45" s="1113">
        <f t="shared" si="2689"/>
        <v>0</v>
      </c>
      <c r="ARM45" s="1120">
        <f t="shared" ref="ARM45:ARZ45" si="2690">SUM(ARM46+ARM50+ARM55)</f>
        <v>0</v>
      </c>
      <c r="ARN45" s="1112">
        <f t="shared" si="2690"/>
        <v>0</v>
      </c>
      <c r="ARO45" s="1112">
        <f t="shared" si="2690"/>
        <v>0</v>
      </c>
      <c r="ARP45" s="1112">
        <f t="shared" si="2690"/>
        <v>0</v>
      </c>
      <c r="ARQ45" s="1112">
        <f t="shared" si="2690"/>
        <v>0</v>
      </c>
      <c r="ARR45" s="1112">
        <f t="shared" si="2690"/>
        <v>0</v>
      </c>
      <c r="ARS45" s="1112">
        <f t="shared" si="2690"/>
        <v>0</v>
      </c>
      <c r="ART45" s="1112">
        <f t="shared" si="2690"/>
        <v>0</v>
      </c>
      <c r="ARU45" s="1112">
        <f t="shared" si="2690"/>
        <v>0</v>
      </c>
      <c r="ARV45" s="1112">
        <f t="shared" si="2690"/>
        <v>0</v>
      </c>
      <c r="ARW45" s="1112">
        <f t="shared" si="2690"/>
        <v>0</v>
      </c>
      <c r="ARX45" s="1112">
        <f t="shared" si="2690"/>
        <v>0</v>
      </c>
      <c r="ARY45" s="1125">
        <f t="shared" si="2690"/>
        <v>0</v>
      </c>
      <c r="ARZ45" s="1113">
        <f t="shared" si="2690"/>
        <v>0</v>
      </c>
      <c r="ASB45" s="1120">
        <f t="shared" ref="ASB45:ASO45" si="2691">SUM(ASB46+ASB50+ASB55)</f>
        <v>0</v>
      </c>
      <c r="ASC45" s="1112">
        <f t="shared" si="2691"/>
        <v>0</v>
      </c>
      <c r="ASD45" s="1112">
        <f t="shared" si="2691"/>
        <v>0</v>
      </c>
      <c r="ASE45" s="1112">
        <f t="shared" si="2691"/>
        <v>0</v>
      </c>
      <c r="ASF45" s="1112">
        <f t="shared" si="2691"/>
        <v>0</v>
      </c>
      <c r="ASG45" s="1112">
        <f t="shared" si="2691"/>
        <v>0</v>
      </c>
      <c r="ASH45" s="1112">
        <f t="shared" si="2691"/>
        <v>0</v>
      </c>
      <c r="ASI45" s="1112">
        <f t="shared" si="2691"/>
        <v>0</v>
      </c>
      <c r="ASJ45" s="1112">
        <f t="shared" si="2691"/>
        <v>0</v>
      </c>
      <c r="ASK45" s="1112">
        <f t="shared" si="2691"/>
        <v>0</v>
      </c>
      <c r="ASL45" s="1112">
        <f t="shared" si="2691"/>
        <v>0</v>
      </c>
      <c r="ASM45" s="1112">
        <f t="shared" si="2691"/>
        <v>0</v>
      </c>
      <c r="ASN45" s="1125">
        <f t="shared" si="2691"/>
        <v>0</v>
      </c>
      <c r="ASO45" s="1113">
        <f t="shared" si="2691"/>
        <v>0</v>
      </c>
      <c r="ASQ45" s="1120">
        <f t="shared" ref="ASQ45:ATD45" si="2692">SUM(ASQ46+ASQ50+ASQ55)</f>
        <v>0</v>
      </c>
      <c r="ASR45" s="1112">
        <f t="shared" si="2692"/>
        <v>0</v>
      </c>
      <c r="ASS45" s="1112">
        <f t="shared" si="2692"/>
        <v>0</v>
      </c>
      <c r="AST45" s="1112">
        <f t="shared" si="2692"/>
        <v>0</v>
      </c>
      <c r="ASU45" s="1112">
        <f t="shared" si="2692"/>
        <v>0</v>
      </c>
      <c r="ASV45" s="1112">
        <f t="shared" si="2692"/>
        <v>0</v>
      </c>
      <c r="ASW45" s="1112">
        <f t="shared" si="2692"/>
        <v>0</v>
      </c>
      <c r="ASX45" s="1112">
        <f t="shared" si="2692"/>
        <v>0</v>
      </c>
      <c r="ASY45" s="1112">
        <f t="shared" si="2692"/>
        <v>0</v>
      </c>
      <c r="ASZ45" s="1112">
        <f t="shared" si="2692"/>
        <v>0</v>
      </c>
      <c r="ATA45" s="1112">
        <f t="shared" si="2692"/>
        <v>0</v>
      </c>
      <c r="ATB45" s="1112">
        <f t="shared" si="2692"/>
        <v>0</v>
      </c>
      <c r="ATC45" s="1125">
        <f t="shared" si="2692"/>
        <v>0</v>
      </c>
      <c r="ATD45" s="1113">
        <f t="shared" si="2692"/>
        <v>0</v>
      </c>
      <c r="ATF45" s="1120">
        <f t="shared" ref="ATF45:ATS45" si="2693">SUM(ATF46+ATF50+ATF55)</f>
        <v>0</v>
      </c>
      <c r="ATG45" s="1112">
        <f t="shared" si="2693"/>
        <v>0</v>
      </c>
      <c r="ATH45" s="1112">
        <f t="shared" si="2693"/>
        <v>0</v>
      </c>
      <c r="ATI45" s="1112">
        <f t="shared" si="2693"/>
        <v>0</v>
      </c>
      <c r="ATJ45" s="1112">
        <f t="shared" si="2693"/>
        <v>0</v>
      </c>
      <c r="ATK45" s="1112">
        <f t="shared" si="2693"/>
        <v>0</v>
      </c>
      <c r="ATL45" s="1112">
        <f t="shared" si="2693"/>
        <v>0</v>
      </c>
      <c r="ATM45" s="1112">
        <f t="shared" si="2693"/>
        <v>0</v>
      </c>
      <c r="ATN45" s="1112">
        <f t="shared" si="2693"/>
        <v>0</v>
      </c>
      <c r="ATO45" s="1112">
        <f t="shared" si="2693"/>
        <v>0</v>
      </c>
      <c r="ATP45" s="1112">
        <f t="shared" si="2693"/>
        <v>0</v>
      </c>
      <c r="ATQ45" s="1112">
        <f t="shared" si="2693"/>
        <v>0</v>
      </c>
      <c r="ATR45" s="1125">
        <f t="shared" si="2693"/>
        <v>0</v>
      </c>
      <c r="ATS45" s="1113">
        <f t="shared" si="2693"/>
        <v>0</v>
      </c>
      <c r="ATU45" s="1120">
        <f t="shared" ref="ATU45:AUH45" si="2694">SUM(ATU46+ATU50+ATU55)</f>
        <v>0</v>
      </c>
      <c r="ATV45" s="1112">
        <f t="shared" si="2694"/>
        <v>0</v>
      </c>
      <c r="ATW45" s="1112">
        <f t="shared" si="2694"/>
        <v>0</v>
      </c>
      <c r="ATX45" s="1112">
        <f t="shared" si="2694"/>
        <v>0</v>
      </c>
      <c r="ATY45" s="1112">
        <f t="shared" si="2694"/>
        <v>0</v>
      </c>
      <c r="ATZ45" s="1112">
        <f t="shared" si="2694"/>
        <v>0</v>
      </c>
      <c r="AUA45" s="1112">
        <f t="shared" si="2694"/>
        <v>0</v>
      </c>
      <c r="AUB45" s="1112">
        <f t="shared" si="2694"/>
        <v>0</v>
      </c>
      <c r="AUC45" s="1112">
        <f t="shared" si="2694"/>
        <v>0</v>
      </c>
      <c r="AUD45" s="1112">
        <f t="shared" si="2694"/>
        <v>0</v>
      </c>
      <c r="AUE45" s="1112">
        <f t="shared" si="2694"/>
        <v>0</v>
      </c>
      <c r="AUF45" s="1112">
        <f t="shared" si="2694"/>
        <v>0</v>
      </c>
      <c r="AUG45" s="1125">
        <f t="shared" si="2694"/>
        <v>0</v>
      </c>
      <c r="AUH45" s="1113">
        <f t="shared" si="2694"/>
        <v>0</v>
      </c>
      <c r="AUJ45" s="1120">
        <f t="shared" ref="AUJ45:AUW45" si="2695">SUM(AUJ46+AUJ50+AUJ55)</f>
        <v>0</v>
      </c>
      <c r="AUK45" s="1112">
        <f t="shared" si="2695"/>
        <v>0</v>
      </c>
      <c r="AUL45" s="1112">
        <f t="shared" si="2695"/>
        <v>0</v>
      </c>
      <c r="AUM45" s="1112">
        <f t="shared" si="2695"/>
        <v>0</v>
      </c>
      <c r="AUN45" s="1112">
        <f t="shared" si="2695"/>
        <v>0</v>
      </c>
      <c r="AUO45" s="1112">
        <f t="shared" si="2695"/>
        <v>0</v>
      </c>
      <c r="AUP45" s="1112">
        <f t="shared" si="2695"/>
        <v>0</v>
      </c>
      <c r="AUQ45" s="1112">
        <f t="shared" si="2695"/>
        <v>0</v>
      </c>
      <c r="AUR45" s="1112">
        <f t="shared" si="2695"/>
        <v>0</v>
      </c>
      <c r="AUS45" s="1112">
        <f t="shared" si="2695"/>
        <v>0</v>
      </c>
      <c r="AUT45" s="1112">
        <f t="shared" si="2695"/>
        <v>0</v>
      </c>
      <c r="AUU45" s="1112">
        <f t="shared" si="2695"/>
        <v>0</v>
      </c>
      <c r="AUV45" s="1125">
        <f t="shared" si="2695"/>
        <v>0</v>
      </c>
      <c r="AUW45" s="1113">
        <f t="shared" si="2695"/>
        <v>0</v>
      </c>
      <c r="AUY45" s="1120">
        <f t="shared" ref="AUY45:AVL45" si="2696">SUM(AUY46+AUY50+AUY55)</f>
        <v>0</v>
      </c>
      <c r="AUZ45" s="1112">
        <f t="shared" si="2696"/>
        <v>0</v>
      </c>
      <c r="AVA45" s="1112">
        <f t="shared" si="2696"/>
        <v>0</v>
      </c>
      <c r="AVB45" s="1112">
        <f t="shared" si="2696"/>
        <v>0</v>
      </c>
      <c r="AVC45" s="1112">
        <f t="shared" si="2696"/>
        <v>0</v>
      </c>
      <c r="AVD45" s="1112">
        <f t="shared" si="2696"/>
        <v>0</v>
      </c>
      <c r="AVE45" s="1112">
        <f t="shared" si="2696"/>
        <v>0</v>
      </c>
      <c r="AVF45" s="1112">
        <f t="shared" si="2696"/>
        <v>0</v>
      </c>
      <c r="AVG45" s="1112">
        <f t="shared" si="2696"/>
        <v>0</v>
      </c>
      <c r="AVH45" s="1112">
        <f t="shared" si="2696"/>
        <v>0</v>
      </c>
      <c r="AVI45" s="1112">
        <f t="shared" si="2696"/>
        <v>0</v>
      </c>
      <c r="AVJ45" s="1112">
        <f t="shared" si="2696"/>
        <v>0</v>
      </c>
      <c r="AVK45" s="1125">
        <f t="shared" si="2696"/>
        <v>0</v>
      </c>
      <c r="AVL45" s="1113">
        <f t="shared" si="2696"/>
        <v>0</v>
      </c>
      <c r="AVN45" s="1120">
        <f t="shared" ref="AVN45:AWA45" si="2697">SUM(AVN46+AVN50+AVN55)</f>
        <v>0</v>
      </c>
      <c r="AVO45" s="1112">
        <f t="shared" si="2697"/>
        <v>0</v>
      </c>
      <c r="AVP45" s="1112">
        <f t="shared" si="2697"/>
        <v>0</v>
      </c>
      <c r="AVQ45" s="1112">
        <f t="shared" si="2697"/>
        <v>0</v>
      </c>
      <c r="AVR45" s="1112">
        <f t="shared" si="2697"/>
        <v>0</v>
      </c>
      <c r="AVS45" s="1112">
        <f t="shared" si="2697"/>
        <v>0</v>
      </c>
      <c r="AVT45" s="1112">
        <f t="shared" si="2697"/>
        <v>0</v>
      </c>
      <c r="AVU45" s="1112">
        <f t="shared" si="2697"/>
        <v>0</v>
      </c>
      <c r="AVV45" s="1112">
        <f t="shared" si="2697"/>
        <v>0</v>
      </c>
      <c r="AVW45" s="1112">
        <f t="shared" si="2697"/>
        <v>0</v>
      </c>
      <c r="AVX45" s="1112">
        <f t="shared" si="2697"/>
        <v>0</v>
      </c>
      <c r="AVY45" s="1112">
        <f t="shared" si="2697"/>
        <v>0</v>
      </c>
      <c r="AVZ45" s="1125">
        <f t="shared" si="2697"/>
        <v>0</v>
      </c>
      <c r="AWA45" s="1113">
        <f t="shared" si="2697"/>
        <v>0</v>
      </c>
      <c r="AWC45" s="1120">
        <f t="shared" ref="AWC45:AWP45" si="2698">SUM(AWC46+AWC50+AWC55)</f>
        <v>0</v>
      </c>
      <c r="AWD45" s="1112">
        <f t="shared" si="2698"/>
        <v>0</v>
      </c>
      <c r="AWE45" s="1112">
        <f t="shared" si="2698"/>
        <v>0</v>
      </c>
      <c r="AWF45" s="1112">
        <f t="shared" si="2698"/>
        <v>0</v>
      </c>
      <c r="AWG45" s="1112">
        <f t="shared" si="2698"/>
        <v>0</v>
      </c>
      <c r="AWH45" s="1112">
        <f t="shared" si="2698"/>
        <v>0</v>
      </c>
      <c r="AWI45" s="1112">
        <f t="shared" si="2698"/>
        <v>0</v>
      </c>
      <c r="AWJ45" s="1112">
        <f t="shared" si="2698"/>
        <v>0</v>
      </c>
      <c r="AWK45" s="1112">
        <f t="shared" si="2698"/>
        <v>0</v>
      </c>
      <c r="AWL45" s="1112">
        <f t="shared" si="2698"/>
        <v>0</v>
      </c>
      <c r="AWM45" s="1112">
        <f t="shared" si="2698"/>
        <v>0</v>
      </c>
      <c r="AWN45" s="1112">
        <f t="shared" si="2698"/>
        <v>0</v>
      </c>
      <c r="AWO45" s="1125">
        <f t="shared" si="2698"/>
        <v>0</v>
      </c>
      <c r="AWP45" s="1113">
        <f t="shared" si="2698"/>
        <v>0</v>
      </c>
      <c r="AWR45" s="1120">
        <f t="shared" ref="AWR45:AXE45" si="2699">SUM(AWR46+AWR50+AWR55)</f>
        <v>0</v>
      </c>
      <c r="AWS45" s="1112">
        <f t="shared" si="2699"/>
        <v>0</v>
      </c>
      <c r="AWT45" s="1112">
        <f t="shared" si="2699"/>
        <v>0</v>
      </c>
      <c r="AWU45" s="1112">
        <f t="shared" si="2699"/>
        <v>0</v>
      </c>
      <c r="AWV45" s="1112">
        <f t="shared" si="2699"/>
        <v>0</v>
      </c>
      <c r="AWW45" s="1112">
        <f t="shared" si="2699"/>
        <v>0</v>
      </c>
      <c r="AWX45" s="1112">
        <f t="shared" si="2699"/>
        <v>0</v>
      </c>
      <c r="AWY45" s="1112">
        <f t="shared" si="2699"/>
        <v>0</v>
      </c>
      <c r="AWZ45" s="1112">
        <f t="shared" si="2699"/>
        <v>0</v>
      </c>
      <c r="AXA45" s="1112">
        <f t="shared" si="2699"/>
        <v>0</v>
      </c>
      <c r="AXB45" s="1112">
        <f t="shared" si="2699"/>
        <v>0</v>
      </c>
      <c r="AXC45" s="1112">
        <f t="shared" si="2699"/>
        <v>0</v>
      </c>
      <c r="AXD45" s="1125">
        <f t="shared" si="2699"/>
        <v>0</v>
      </c>
      <c r="AXE45" s="1113">
        <f t="shared" si="2699"/>
        <v>0</v>
      </c>
      <c r="AXG45" s="1120">
        <f t="shared" ref="AXG45:AXT45" si="2700">SUM(AXG46+AXG50+AXG55)</f>
        <v>0</v>
      </c>
      <c r="AXH45" s="1112">
        <f t="shared" si="2700"/>
        <v>0</v>
      </c>
      <c r="AXI45" s="1112">
        <f t="shared" si="2700"/>
        <v>0</v>
      </c>
      <c r="AXJ45" s="1112">
        <f t="shared" si="2700"/>
        <v>0</v>
      </c>
      <c r="AXK45" s="1112">
        <f t="shared" si="2700"/>
        <v>0</v>
      </c>
      <c r="AXL45" s="1112">
        <f t="shared" si="2700"/>
        <v>0</v>
      </c>
      <c r="AXM45" s="1112">
        <f t="shared" si="2700"/>
        <v>0</v>
      </c>
      <c r="AXN45" s="1112">
        <f t="shared" si="2700"/>
        <v>0</v>
      </c>
      <c r="AXO45" s="1112">
        <f t="shared" si="2700"/>
        <v>0</v>
      </c>
      <c r="AXP45" s="1112">
        <f t="shared" si="2700"/>
        <v>0</v>
      </c>
      <c r="AXQ45" s="1112">
        <f t="shared" si="2700"/>
        <v>0</v>
      </c>
      <c r="AXR45" s="1112">
        <f t="shared" si="2700"/>
        <v>0</v>
      </c>
      <c r="AXS45" s="1125">
        <f t="shared" si="2700"/>
        <v>0</v>
      </c>
      <c r="AXT45" s="1113">
        <f t="shared" si="2700"/>
        <v>0</v>
      </c>
      <c r="AXV45" s="1120">
        <f t="shared" ref="AXV45:AYI45" si="2701">SUM(AXV46+AXV50+AXV55)</f>
        <v>0</v>
      </c>
      <c r="AXW45" s="1112">
        <f t="shared" si="2701"/>
        <v>0</v>
      </c>
      <c r="AXX45" s="1112">
        <f t="shared" si="2701"/>
        <v>0</v>
      </c>
      <c r="AXY45" s="1112">
        <f t="shared" si="2701"/>
        <v>0</v>
      </c>
      <c r="AXZ45" s="1112">
        <f t="shared" si="2701"/>
        <v>0</v>
      </c>
      <c r="AYA45" s="1112">
        <f t="shared" si="2701"/>
        <v>0</v>
      </c>
      <c r="AYB45" s="1112">
        <f t="shared" si="2701"/>
        <v>0</v>
      </c>
      <c r="AYC45" s="1112">
        <f t="shared" si="2701"/>
        <v>0</v>
      </c>
      <c r="AYD45" s="1112">
        <f t="shared" si="2701"/>
        <v>0</v>
      </c>
      <c r="AYE45" s="1112">
        <f t="shared" si="2701"/>
        <v>0</v>
      </c>
      <c r="AYF45" s="1112">
        <f t="shared" si="2701"/>
        <v>0</v>
      </c>
      <c r="AYG45" s="1112">
        <f t="shared" si="2701"/>
        <v>0</v>
      </c>
      <c r="AYH45" s="1125">
        <f t="shared" si="2701"/>
        <v>0</v>
      </c>
      <c r="AYI45" s="1113">
        <f t="shared" si="2701"/>
        <v>0</v>
      </c>
      <c r="AYK45" s="1120">
        <f t="shared" ref="AYK45:AYX45" si="2702">SUM(AYK46+AYK50+AYK55)</f>
        <v>0</v>
      </c>
      <c r="AYL45" s="1112">
        <f t="shared" si="2702"/>
        <v>0</v>
      </c>
      <c r="AYM45" s="1112">
        <f t="shared" si="2702"/>
        <v>0</v>
      </c>
      <c r="AYN45" s="1112">
        <f t="shared" si="2702"/>
        <v>0</v>
      </c>
      <c r="AYO45" s="1112">
        <f t="shared" si="2702"/>
        <v>0</v>
      </c>
      <c r="AYP45" s="1112">
        <f t="shared" si="2702"/>
        <v>0</v>
      </c>
      <c r="AYQ45" s="1112">
        <f t="shared" si="2702"/>
        <v>0</v>
      </c>
      <c r="AYR45" s="1112">
        <f t="shared" si="2702"/>
        <v>0</v>
      </c>
      <c r="AYS45" s="1112">
        <f t="shared" si="2702"/>
        <v>0</v>
      </c>
      <c r="AYT45" s="1112">
        <f t="shared" si="2702"/>
        <v>0</v>
      </c>
      <c r="AYU45" s="1112">
        <f t="shared" si="2702"/>
        <v>0</v>
      </c>
      <c r="AYV45" s="1112">
        <f t="shared" si="2702"/>
        <v>0</v>
      </c>
      <c r="AYW45" s="1125">
        <f t="shared" si="2702"/>
        <v>0</v>
      </c>
      <c r="AYX45" s="1113">
        <f t="shared" si="2702"/>
        <v>0</v>
      </c>
      <c r="AYZ45" s="1120">
        <f t="shared" ref="AYZ45:AZM45" si="2703">SUM(AYZ46+AYZ50+AYZ55)</f>
        <v>0</v>
      </c>
      <c r="AZA45" s="1112">
        <f t="shared" si="2703"/>
        <v>0</v>
      </c>
      <c r="AZB45" s="1112">
        <f t="shared" si="2703"/>
        <v>0</v>
      </c>
      <c r="AZC45" s="1112">
        <f t="shared" si="2703"/>
        <v>0</v>
      </c>
      <c r="AZD45" s="1112">
        <f t="shared" si="2703"/>
        <v>0</v>
      </c>
      <c r="AZE45" s="1112">
        <f t="shared" si="2703"/>
        <v>0</v>
      </c>
      <c r="AZF45" s="1112">
        <f t="shared" si="2703"/>
        <v>0</v>
      </c>
      <c r="AZG45" s="1112">
        <f t="shared" si="2703"/>
        <v>0</v>
      </c>
      <c r="AZH45" s="1112">
        <f t="shared" si="2703"/>
        <v>0</v>
      </c>
      <c r="AZI45" s="1112">
        <f t="shared" si="2703"/>
        <v>0</v>
      </c>
      <c r="AZJ45" s="1112">
        <f t="shared" si="2703"/>
        <v>0</v>
      </c>
      <c r="AZK45" s="1112">
        <f t="shared" si="2703"/>
        <v>0</v>
      </c>
      <c r="AZL45" s="1125">
        <f t="shared" si="2703"/>
        <v>0</v>
      </c>
      <c r="AZM45" s="1113">
        <f t="shared" si="2703"/>
        <v>0</v>
      </c>
      <c r="AZO45" s="1120">
        <f t="shared" ref="AZO45:BAB45" si="2704">SUM(AZO46+AZO50+AZO55)</f>
        <v>0</v>
      </c>
      <c r="AZP45" s="1112">
        <f t="shared" si="2704"/>
        <v>0</v>
      </c>
      <c r="AZQ45" s="1112">
        <f t="shared" si="2704"/>
        <v>0</v>
      </c>
      <c r="AZR45" s="1112">
        <f t="shared" si="2704"/>
        <v>0</v>
      </c>
      <c r="AZS45" s="1112">
        <f t="shared" si="2704"/>
        <v>0</v>
      </c>
      <c r="AZT45" s="1112">
        <f t="shared" si="2704"/>
        <v>0</v>
      </c>
      <c r="AZU45" s="1112">
        <f t="shared" si="2704"/>
        <v>0</v>
      </c>
      <c r="AZV45" s="1112">
        <f t="shared" si="2704"/>
        <v>0</v>
      </c>
      <c r="AZW45" s="1112">
        <f t="shared" si="2704"/>
        <v>0</v>
      </c>
      <c r="AZX45" s="1112">
        <f t="shared" si="2704"/>
        <v>0</v>
      </c>
      <c r="AZY45" s="1112">
        <f t="shared" si="2704"/>
        <v>0</v>
      </c>
      <c r="AZZ45" s="1112">
        <f t="shared" si="2704"/>
        <v>0</v>
      </c>
      <c r="BAA45" s="1125">
        <f t="shared" si="2704"/>
        <v>0</v>
      </c>
      <c r="BAB45" s="1113">
        <f t="shared" si="2704"/>
        <v>0</v>
      </c>
      <c r="BAD45" s="1120">
        <f t="shared" ref="BAD45:BAQ45" si="2705">SUM(BAD46+BAD50+BAD55)</f>
        <v>0</v>
      </c>
      <c r="BAE45" s="1112">
        <f t="shared" si="2705"/>
        <v>0</v>
      </c>
      <c r="BAF45" s="1112">
        <f t="shared" si="2705"/>
        <v>0</v>
      </c>
      <c r="BAG45" s="1112">
        <f t="shared" si="2705"/>
        <v>0</v>
      </c>
      <c r="BAH45" s="1112">
        <f t="shared" si="2705"/>
        <v>0</v>
      </c>
      <c r="BAI45" s="1112">
        <f t="shared" si="2705"/>
        <v>0</v>
      </c>
      <c r="BAJ45" s="1112">
        <f t="shared" si="2705"/>
        <v>0</v>
      </c>
      <c r="BAK45" s="1112">
        <f t="shared" si="2705"/>
        <v>0</v>
      </c>
      <c r="BAL45" s="1112">
        <f t="shared" si="2705"/>
        <v>0</v>
      </c>
      <c r="BAM45" s="1112">
        <f t="shared" si="2705"/>
        <v>0</v>
      </c>
      <c r="BAN45" s="1112">
        <f t="shared" si="2705"/>
        <v>0</v>
      </c>
      <c r="BAO45" s="1112">
        <f t="shared" si="2705"/>
        <v>0</v>
      </c>
      <c r="BAP45" s="1125">
        <f t="shared" si="2705"/>
        <v>0</v>
      </c>
      <c r="BAQ45" s="1113">
        <f t="shared" si="2705"/>
        <v>0</v>
      </c>
      <c r="BAS45" s="1120">
        <f t="shared" ref="BAS45:BBF45" si="2706">SUM(BAS46+BAS50+BAS55)</f>
        <v>0</v>
      </c>
      <c r="BAT45" s="1112">
        <f t="shared" si="2706"/>
        <v>0</v>
      </c>
      <c r="BAU45" s="1112">
        <f t="shared" si="2706"/>
        <v>0</v>
      </c>
      <c r="BAV45" s="1112">
        <f t="shared" si="2706"/>
        <v>0</v>
      </c>
      <c r="BAW45" s="1112">
        <f t="shared" si="2706"/>
        <v>0</v>
      </c>
      <c r="BAX45" s="1112">
        <f t="shared" si="2706"/>
        <v>0</v>
      </c>
      <c r="BAY45" s="1112">
        <f t="shared" si="2706"/>
        <v>0</v>
      </c>
      <c r="BAZ45" s="1112">
        <f t="shared" si="2706"/>
        <v>0</v>
      </c>
      <c r="BBA45" s="1112">
        <f t="shared" si="2706"/>
        <v>0</v>
      </c>
      <c r="BBB45" s="1112">
        <f t="shared" si="2706"/>
        <v>0</v>
      </c>
      <c r="BBC45" s="1112">
        <f t="shared" si="2706"/>
        <v>0</v>
      </c>
      <c r="BBD45" s="1112">
        <f t="shared" si="2706"/>
        <v>0</v>
      </c>
      <c r="BBE45" s="1125">
        <f t="shared" si="2706"/>
        <v>0</v>
      </c>
      <c r="BBF45" s="1113">
        <f t="shared" si="2706"/>
        <v>0</v>
      </c>
      <c r="BBH45" s="1120">
        <f t="shared" ref="BBH45:BBU45" si="2707">SUM(BBH46+BBH50+BBH55)</f>
        <v>0</v>
      </c>
      <c r="BBI45" s="1112">
        <f t="shared" si="2707"/>
        <v>0</v>
      </c>
      <c r="BBJ45" s="1112">
        <f t="shared" si="2707"/>
        <v>0</v>
      </c>
      <c r="BBK45" s="1112">
        <f t="shared" si="2707"/>
        <v>0</v>
      </c>
      <c r="BBL45" s="1112">
        <f t="shared" si="2707"/>
        <v>0</v>
      </c>
      <c r="BBM45" s="1112">
        <f t="shared" si="2707"/>
        <v>0</v>
      </c>
      <c r="BBN45" s="1112">
        <f t="shared" si="2707"/>
        <v>0</v>
      </c>
      <c r="BBO45" s="1112">
        <f t="shared" si="2707"/>
        <v>0</v>
      </c>
      <c r="BBP45" s="1112">
        <f t="shared" si="2707"/>
        <v>0</v>
      </c>
      <c r="BBQ45" s="1112">
        <f t="shared" si="2707"/>
        <v>0</v>
      </c>
      <c r="BBR45" s="1112">
        <f t="shared" si="2707"/>
        <v>0</v>
      </c>
      <c r="BBS45" s="1112">
        <f t="shared" si="2707"/>
        <v>0</v>
      </c>
      <c r="BBT45" s="1125">
        <f t="shared" si="2707"/>
        <v>0</v>
      </c>
      <c r="BBU45" s="1113">
        <f t="shared" si="2707"/>
        <v>0</v>
      </c>
      <c r="BBW45" s="1120">
        <f t="shared" ref="BBW45:BCJ45" si="2708">SUM(BBW46+BBW50+BBW55)</f>
        <v>0</v>
      </c>
      <c r="BBX45" s="1112">
        <f t="shared" si="2708"/>
        <v>0</v>
      </c>
      <c r="BBY45" s="1112">
        <f t="shared" si="2708"/>
        <v>0</v>
      </c>
      <c r="BBZ45" s="1112">
        <f t="shared" si="2708"/>
        <v>0</v>
      </c>
      <c r="BCA45" s="1112">
        <f t="shared" si="2708"/>
        <v>0</v>
      </c>
      <c r="BCB45" s="1112">
        <f t="shared" si="2708"/>
        <v>0</v>
      </c>
      <c r="BCC45" s="1112">
        <f t="shared" si="2708"/>
        <v>0</v>
      </c>
      <c r="BCD45" s="1112">
        <f t="shared" si="2708"/>
        <v>0</v>
      </c>
      <c r="BCE45" s="1112">
        <f t="shared" si="2708"/>
        <v>0</v>
      </c>
      <c r="BCF45" s="1112">
        <f t="shared" si="2708"/>
        <v>0</v>
      </c>
      <c r="BCG45" s="1112">
        <f t="shared" si="2708"/>
        <v>0</v>
      </c>
      <c r="BCH45" s="1112">
        <f t="shared" si="2708"/>
        <v>0</v>
      </c>
      <c r="BCI45" s="1125">
        <f t="shared" si="2708"/>
        <v>0</v>
      </c>
      <c r="BCJ45" s="1113">
        <f t="shared" si="2708"/>
        <v>0</v>
      </c>
      <c r="BCL45" s="1120">
        <f t="shared" ref="BCL45:BCY45" si="2709">SUM(BCL46+BCL50+BCL55)</f>
        <v>0</v>
      </c>
      <c r="BCM45" s="1112">
        <f t="shared" si="2709"/>
        <v>0</v>
      </c>
      <c r="BCN45" s="1112">
        <f t="shared" si="2709"/>
        <v>0</v>
      </c>
      <c r="BCO45" s="1112">
        <f t="shared" si="2709"/>
        <v>0</v>
      </c>
      <c r="BCP45" s="1112">
        <f t="shared" si="2709"/>
        <v>0</v>
      </c>
      <c r="BCQ45" s="1112">
        <f t="shared" si="2709"/>
        <v>0</v>
      </c>
      <c r="BCR45" s="1112">
        <f t="shared" si="2709"/>
        <v>0</v>
      </c>
      <c r="BCS45" s="1112">
        <f t="shared" si="2709"/>
        <v>0</v>
      </c>
      <c r="BCT45" s="1112">
        <f t="shared" si="2709"/>
        <v>0</v>
      </c>
      <c r="BCU45" s="1112">
        <f t="shared" si="2709"/>
        <v>0</v>
      </c>
      <c r="BCV45" s="1112">
        <f t="shared" si="2709"/>
        <v>0</v>
      </c>
      <c r="BCW45" s="1112">
        <f t="shared" si="2709"/>
        <v>0</v>
      </c>
      <c r="BCX45" s="1125">
        <f t="shared" si="2709"/>
        <v>0</v>
      </c>
      <c r="BCY45" s="1113">
        <f t="shared" si="2709"/>
        <v>0</v>
      </c>
      <c r="BDA45" s="1120">
        <f t="shared" ref="BDA45:BDN45" si="2710">SUM(BDA46+BDA50+BDA55)</f>
        <v>0</v>
      </c>
      <c r="BDB45" s="1112">
        <f t="shared" si="2710"/>
        <v>0</v>
      </c>
      <c r="BDC45" s="1112">
        <f t="shared" si="2710"/>
        <v>0</v>
      </c>
      <c r="BDD45" s="1112">
        <f t="shared" si="2710"/>
        <v>0</v>
      </c>
      <c r="BDE45" s="1112">
        <f t="shared" si="2710"/>
        <v>0</v>
      </c>
      <c r="BDF45" s="1112">
        <f t="shared" si="2710"/>
        <v>0</v>
      </c>
      <c r="BDG45" s="1112">
        <f t="shared" si="2710"/>
        <v>0</v>
      </c>
      <c r="BDH45" s="1112">
        <f t="shared" si="2710"/>
        <v>0</v>
      </c>
      <c r="BDI45" s="1112">
        <f t="shared" si="2710"/>
        <v>0</v>
      </c>
      <c r="BDJ45" s="1112">
        <f t="shared" si="2710"/>
        <v>0</v>
      </c>
      <c r="BDK45" s="1112">
        <f t="shared" si="2710"/>
        <v>0</v>
      </c>
      <c r="BDL45" s="1112">
        <f t="shared" si="2710"/>
        <v>0</v>
      </c>
      <c r="BDM45" s="1125">
        <f t="shared" si="2710"/>
        <v>0</v>
      </c>
      <c r="BDN45" s="1113">
        <f t="shared" si="2710"/>
        <v>0</v>
      </c>
      <c r="BDP45" s="1120">
        <f t="shared" ref="BDP45:BEC45" si="2711">SUM(BDP46+BDP50+BDP55)</f>
        <v>0</v>
      </c>
      <c r="BDQ45" s="1112">
        <f t="shared" si="2711"/>
        <v>0</v>
      </c>
      <c r="BDR45" s="1112">
        <f t="shared" si="2711"/>
        <v>0</v>
      </c>
      <c r="BDS45" s="1112">
        <f t="shared" si="2711"/>
        <v>0</v>
      </c>
      <c r="BDT45" s="1112">
        <f t="shared" si="2711"/>
        <v>0</v>
      </c>
      <c r="BDU45" s="1112">
        <f t="shared" si="2711"/>
        <v>0</v>
      </c>
      <c r="BDV45" s="1112">
        <f t="shared" si="2711"/>
        <v>0</v>
      </c>
      <c r="BDW45" s="1112">
        <f t="shared" si="2711"/>
        <v>0</v>
      </c>
      <c r="BDX45" s="1112">
        <f t="shared" si="2711"/>
        <v>0</v>
      </c>
      <c r="BDY45" s="1112">
        <f t="shared" si="2711"/>
        <v>0</v>
      </c>
      <c r="BDZ45" s="1112">
        <f t="shared" si="2711"/>
        <v>0</v>
      </c>
      <c r="BEA45" s="1112">
        <f t="shared" si="2711"/>
        <v>0</v>
      </c>
      <c r="BEB45" s="1125">
        <f t="shared" si="2711"/>
        <v>0</v>
      </c>
      <c r="BEC45" s="1113">
        <f t="shared" si="2711"/>
        <v>0</v>
      </c>
      <c r="BEE45" s="1120">
        <f t="shared" ref="BEE45:BER45" si="2712">SUM(BEE46+BEE50+BEE55)</f>
        <v>0</v>
      </c>
      <c r="BEF45" s="1112">
        <f t="shared" si="2712"/>
        <v>0</v>
      </c>
      <c r="BEG45" s="1112">
        <f t="shared" si="2712"/>
        <v>0</v>
      </c>
      <c r="BEH45" s="1112">
        <f t="shared" si="2712"/>
        <v>0</v>
      </c>
      <c r="BEI45" s="1112">
        <f t="shared" si="2712"/>
        <v>0</v>
      </c>
      <c r="BEJ45" s="1112">
        <f t="shared" si="2712"/>
        <v>0</v>
      </c>
      <c r="BEK45" s="1112">
        <f t="shared" si="2712"/>
        <v>0</v>
      </c>
      <c r="BEL45" s="1112">
        <f t="shared" si="2712"/>
        <v>0</v>
      </c>
      <c r="BEM45" s="1112">
        <f t="shared" si="2712"/>
        <v>0</v>
      </c>
      <c r="BEN45" s="1112">
        <f t="shared" si="2712"/>
        <v>0</v>
      </c>
      <c r="BEO45" s="1112">
        <f t="shared" si="2712"/>
        <v>0</v>
      </c>
      <c r="BEP45" s="1112">
        <f t="shared" si="2712"/>
        <v>0</v>
      </c>
      <c r="BEQ45" s="1125">
        <f t="shared" si="2712"/>
        <v>0</v>
      </c>
      <c r="BER45" s="1113">
        <f t="shared" si="2712"/>
        <v>0</v>
      </c>
      <c r="BET45" s="1120">
        <f t="shared" ref="BET45:BFG45" si="2713">SUM(BET46+BET50+BET55)</f>
        <v>0</v>
      </c>
      <c r="BEU45" s="1112">
        <f t="shared" si="2713"/>
        <v>0</v>
      </c>
      <c r="BEV45" s="1112">
        <f t="shared" si="2713"/>
        <v>0</v>
      </c>
      <c r="BEW45" s="1112">
        <f t="shared" si="2713"/>
        <v>0</v>
      </c>
      <c r="BEX45" s="1112">
        <f t="shared" si="2713"/>
        <v>0</v>
      </c>
      <c r="BEY45" s="1112">
        <f t="shared" si="2713"/>
        <v>0</v>
      </c>
      <c r="BEZ45" s="1112">
        <f t="shared" si="2713"/>
        <v>0</v>
      </c>
      <c r="BFA45" s="1112">
        <f t="shared" si="2713"/>
        <v>0</v>
      </c>
      <c r="BFB45" s="1112">
        <f t="shared" si="2713"/>
        <v>0</v>
      </c>
      <c r="BFC45" s="1112">
        <f t="shared" si="2713"/>
        <v>0</v>
      </c>
      <c r="BFD45" s="1112">
        <f t="shared" si="2713"/>
        <v>0</v>
      </c>
      <c r="BFE45" s="1112">
        <f t="shared" si="2713"/>
        <v>0</v>
      </c>
      <c r="BFF45" s="1125">
        <f t="shared" si="2713"/>
        <v>0</v>
      </c>
      <c r="BFG45" s="1113">
        <f t="shared" si="2713"/>
        <v>0</v>
      </c>
      <c r="BFI45" s="1120">
        <f t="shared" ref="BFI45:BFV45" si="2714">SUM(BFI46+BFI50+BFI55)</f>
        <v>0</v>
      </c>
      <c r="BFJ45" s="1112">
        <f t="shared" si="2714"/>
        <v>0</v>
      </c>
      <c r="BFK45" s="1112">
        <f t="shared" si="2714"/>
        <v>0</v>
      </c>
      <c r="BFL45" s="1112">
        <f t="shared" si="2714"/>
        <v>0</v>
      </c>
      <c r="BFM45" s="1112">
        <f t="shared" si="2714"/>
        <v>0</v>
      </c>
      <c r="BFN45" s="1112">
        <f t="shared" si="2714"/>
        <v>0</v>
      </c>
      <c r="BFO45" s="1112">
        <f t="shared" si="2714"/>
        <v>0</v>
      </c>
      <c r="BFP45" s="1112">
        <f t="shared" si="2714"/>
        <v>0</v>
      </c>
      <c r="BFQ45" s="1112">
        <f t="shared" si="2714"/>
        <v>0</v>
      </c>
      <c r="BFR45" s="1112">
        <f t="shared" si="2714"/>
        <v>0</v>
      </c>
      <c r="BFS45" s="1112">
        <f t="shared" si="2714"/>
        <v>0</v>
      </c>
      <c r="BFT45" s="1112">
        <f t="shared" si="2714"/>
        <v>0</v>
      </c>
      <c r="BFU45" s="1125">
        <f t="shared" si="2714"/>
        <v>0</v>
      </c>
      <c r="BFV45" s="1113">
        <f t="shared" si="2714"/>
        <v>0</v>
      </c>
      <c r="BFX45" s="1120">
        <f t="shared" ref="BFX45:BGK45" si="2715">SUM(BFX46+BFX50+BFX55)</f>
        <v>0</v>
      </c>
      <c r="BFY45" s="1112">
        <f t="shared" si="2715"/>
        <v>0</v>
      </c>
      <c r="BFZ45" s="1112">
        <f t="shared" si="2715"/>
        <v>0</v>
      </c>
      <c r="BGA45" s="1112">
        <f t="shared" si="2715"/>
        <v>0</v>
      </c>
      <c r="BGB45" s="1112">
        <f t="shared" si="2715"/>
        <v>0</v>
      </c>
      <c r="BGC45" s="1112">
        <f t="shared" si="2715"/>
        <v>0</v>
      </c>
      <c r="BGD45" s="1112">
        <f t="shared" si="2715"/>
        <v>0</v>
      </c>
      <c r="BGE45" s="1112">
        <f t="shared" si="2715"/>
        <v>0</v>
      </c>
      <c r="BGF45" s="1112">
        <f t="shared" si="2715"/>
        <v>0</v>
      </c>
      <c r="BGG45" s="1112">
        <f t="shared" si="2715"/>
        <v>0</v>
      </c>
      <c r="BGH45" s="1112">
        <f t="shared" si="2715"/>
        <v>0</v>
      </c>
      <c r="BGI45" s="1112">
        <f t="shared" si="2715"/>
        <v>0</v>
      </c>
      <c r="BGJ45" s="1125">
        <f t="shared" si="2715"/>
        <v>0</v>
      </c>
      <c r="BGK45" s="1113">
        <f t="shared" si="2715"/>
        <v>0</v>
      </c>
      <c r="BGM45" s="1120">
        <f t="shared" ref="BGM45:BGZ45" si="2716">SUM(BGM46+BGM50+BGM55)</f>
        <v>0</v>
      </c>
      <c r="BGN45" s="1112">
        <f t="shared" si="2716"/>
        <v>0</v>
      </c>
      <c r="BGO45" s="1112">
        <f t="shared" si="2716"/>
        <v>0</v>
      </c>
      <c r="BGP45" s="1112">
        <f t="shared" si="2716"/>
        <v>0</v>
      </c>
      <c r="BGQ45" s="1112">
        <f t="shared" si="2716"/>
        <v>0</v>
      </c>
      <c r="BGR45" s="1112">
        <f t="shared" si="2716"/>
        <v>0</v>
      </c>
      <c r="BGS45" s="1112">
        <f t="shared" si="2716"/>
        <v>0</v>
      </c>
      <c r="BGT45" s="1112">
        <f t="shared" si="2716"/>
        <v>0</v>
      </c>
      <c r="BGU45" s="1112">
        <f t="shared" si="2716"/>
        <v>0</v>
      </c>
      <c r="BGV45" s="1112">
        <f t="shared" si="2716"/>
        <v>0</v>
      </c>
      <c r="BGW45" s="1112">
        <f t="shared" si="2716"/>
        <v>0</v>
      </c>
      <c r="BGX45" s="1112">
        <f t="shared" si="2716"/>
        <v>0</v>
      </c>
      <c r="BGY45" s="1125">
        <f t="shared" si="2716"/>
        <v>0</v>
      </c>
      <c r="BGZ45" s="1113">
        <f t="shared" si="2716"/>
        <v>0</v>
      </c>
      <c r="BHB45" s="1120">
        <f t="shared" ref="BHB45:BHO45" si="2717">SUM(BHB46+BHB50+BHB55)</f>
        <v>0</v>
      </c>
      <c r="BHC45" s="1112">
        <f t="shared" si="2717"/>
        <v>0</v>
      </c>
      <c r="BHD45" s="1112">
        <f t="shared" si="2717"/>
        <v>0</v>
      </c>
      <c r="BHE45" s="1112">
        <f t="shared" si="2717"/>
        <v>0</v>
      </c>
      <c r="BHF45" s="1112">
        <f t="shared" si="2717"/>
        <v>0</v>
      </c>
      <c r="BHG45" s="1112">
        <f t="shared" si="2717"/>
        <v>0</v>
      </c>
      <c r="BHH45" s="1112">
        <f t="shared" si="2717"/>
        <v>0</v>
      </c>
      <c r="BHI45" s="1112">
        <f t="shared" si="2717"/>
        <v>0</v>
      </c>
      <c r="BHJ45" s="1112">
        <f t="shared" si="2717"/>
        <v>0</v>
      </c>
      <c r="BHK45" s="1112">
        <f t="shared" si="2717"/>
        <v>0</v>
      </c>
      <c r="BHL45" s="1112">
        <f t="shared" si="2717"/>
        <v>0</v>
      </c>
      <c r="BHM45" s="1112">
        <f t="shared" si="2717"/>
        <v>0</v>
      </c>
      <c r="BHN45" s="1125">
        <f t="shared" si="2717"/>
        <v>0</v>
      </c>
      <c r="BHO45" s="1113">
        <f t="shared" si="2717"/>
        <v>0</v>
      </c>
      <c r="BHQ45" s="1120">
        <f t="shared" ref="BHQ45:BID45" si="2718">SUM(BHQ46+BHQ50+BHQ55)</f>
        <v>0</v>
      </c>
      <c r="BHR45" s="1112">
        <f t="shared" si="2718"/>
        <v>0</v>
      </c>
      <c r="BHS45" s="1112">
        <f t="shared" si="2718"/>
        <v>0</v>
      </c>
      <c r="BHT45" s="1112">
        <f t="shared" si="2718"/>
        <v>0</v>
      </c>
      <c r="BHU45" s="1112">
        <f t="shared" si="2718"/>
        <v>0</v>
      </c>
      <c r="BHV45" s="1112">
        <f t="shared" si="2718"/>
        <v>0</v>
      </c>
      <c r="BHW45" s="1112">
        <f t="shared" si="2718"/>
        <v>0</v>
      </c>
      <c r="BHX45" s="1112">
        <f t="shared" si="2718"/>
        <v>0</v>
      </c>
      <c r="BHY45" s="1112">
        <f t="shared" si="2718"/>
        <v>0</v>
      </c>
      <c r="BHZ45" s="1112">
        <f t="shared" si="2718"/>
        <v>0</v>
      </c>
      <c r="BIA45" s="1112">
        <f t="shared" si="2718"/>
        <v>0</v>
      </c>
      <c r="BIB45" s="1112">
        <f t="shared" si="2718"/>
        <v>0</v>
      </c>
      <c r="BIC45" s="1125">
        <f t="shared" si="2718"/>
        <v>0</v>
      </c>
      <c r="BID45" s="1113">
        <f t="shared" si="2718"/>
        <v>0</v>
      </c>
      <c r="BIF45" s="1120">
        <f t="shared" ref="BIF45:BIS45" si="2719">SUM(BIF46+BIF50+BIF55)</f>
        <v>0</v>
      </c>
      <c r="BIG45" s="1112">
        <f t="shared" si="2719"/>
        <v>0</v>
      </c>
      <c r="BIH45" s="1112">
        <f t="shared" si="2719"/>
        <v>0</v>
      </c>
      <c r="BII45" s="1112">
        <f t="shared" si="2719"/>
        <v>0</v>
      </c>
      <c r="BIJ45" s="1112">
        <f t="shared" si="2719"/>
        <v>0</v>
      </c>
      <c r="BIK45" s="1112">
        <f t="shared" si="2719"/>
        <v>0</v>
      </c>
      <c r="BIL45" s="1112">
        <f t="shared" si="2719"/>
        <v>0</v>
      </c>
      <c r="BIM45" s="1112">
        <f t="shared" si="2719"/>
        <v>0</v>
      </c>
      <c r="BIN45" s="1112">
        <f t="shared" si="2719"/>
        <v>0</v>
      </c>
      <c r="BIO45" s="1112">
        <f t="shared" si="2719"/>
        <v>0</v>
      </c>
      <c r="BIP45" s="1112">
        <f t="shared" si="2719"/>
        <v>0</v>
      </c>
      <c r="BIQ45" s="1112">
        <f t="shared" si="2719"/>
        <v>0</v>
      </c>
      <c r="BIR45" s="1125">
        <f t="shared" si="2719"/>
        <v>0</v>
      </c>
      <c r="BIS45" s="1113">
        <f t="shared" si="2719"/>
        <v>0</v>
      </c>
      <c r="BIU45" s="1120">
        <f t="shared" ref="BIU45:BJH45" si="2720">SUM(BIU46+BIU50+BIU55)</f>
        <v>0</v>
      </c>
      <c r="BIV45" s="1112">
        <f t="shared" si="2720"/>
        <v>0</v>
      </c>
      <c r="BIW45" s="1112">
        <f t="shared" si="2720"/>
        <v>0</v>
      </c>
      <c r="BIX45" s="1112">
        <f t="shared" si="2720"/>
        <v>0</v>
      </c>
      <c r="BIY45" s="1112">
        <f t="shared" si="2720"/>
        <v>0</v>
      </c>
      <c r="BIZ45" s="1112">
        <f t="shared" si="2720"/>
        <v>0</v>
      </c>
      <c r="BJA45" s="1112">
        <f t="shared" si="2720"/>
        <v>0</v>
      </c>
      <c r="BJB45" s="1112">
        <f t="shared" si="2720"/>
        <v>0</v>
      </c>
      <c r="BJC45" s="1112">
        <f t="shared" si="2720"/>
        <v>0</v>
      </c>
      <c r="BJD45" s="1112">
        <f t="shared" si="2720"/>
        <v>0</v>
      </c>
      <c r="BJE45" s="1112">
        <f t="shared" si="2720"/>
        <v>0</v>
      </c>
      <c r="BJF45" s="1112">
        <f t="shared" si="2720"/>
        <v>0</v>
      </c>
      <c r="BJG45" s="1125">
        <f t="shared" si="2720"/>
        <v>0</v>
      </c>
      <c r="BJH45" s="1113">
        <f t="shared" si="2720"/>
        <v>0</v>
      </c>
      <c r="BJJ45" s="1120">
        <f t="shared" ref="BJJ45:BJW45" si="2721">SUM(BJJ46+BJJ50+BJJ55)</f>
        <v>0</v>
      </c>
      <c r="BJK45" s="1112">
        <f t="shared" si="2721"/>
        <v>0</v>
      </c>
      <c r="BJL45" s="1112">
        <f t="shared" si="2721"/>
        <v>0</v>
      </c>
      <c r="BJM45" s="1112">
        <f t="shared" si="2721"/>
        <v>0</v>
      </c>
      <c r="BJN45" s="1112">
        <f t="shared" si="2721"/>
        <v>0</v>
      </c>
      <c r="BJO45" s="1112">
        <f t="shared" si="2721"/>
        <v>0</v>
      </c>
      <c r="BJP45" s="1112">
        <f t="shared" si="2721"/>
        <v>0</v>
      </c>
      <c r="BJQ45" s="1112">
        <f t="shared" si="2721"/>
        <v>0</v>
      </c>
      <c r="BJR45" s="1112">
        <f t="shared" si="2721"/>
        <v>0</v>
      </c>
      <c r="BJS45" s="1112">
        <f t="shared" si="2721"/>
        <v>0</v>
      </c>
      <c r="BJT45" s="1112">
        <f t="shared" si="2721"/>
        <v>0</v>
      </c>
      <c r="BJU45" s="1112">
        <f t="shared" si="2721"/>
        <v>0</v>
      </c>
      <c r="BJV45" s="1125">
        <f t="shared" si="2721"/>
        <v>0</v>
      </c>
      <c r="BJW45" s="1113">
        <f t="shared" si="2721"/>
        <v>0</v>
      </c>
      <c r="BJY45" s="1120">
        <f t="shared" ref="BJY45:BKL45" si="2722">SUM(BJY46+BJY50+BJY55)</f>
        <v>0</v>
      </c>
      <c r="BJZ45" s="1112">
        <f t="shared" si="2722"/>
        <v>0</v>
      </c>
      <c r="BKA45" s="1112">
        <f t="shared" si="2722"/>
        <v>0</v>
      </c>
      <c r="BKB45" s="1112">
        <f t="shared" si="2722"/>
        <v>0</v>
      </c>
      <c r="BKC45" s="1112">
        <f t="shared" si="2722"/>
        <v>0</v>
      </c>
      <c r="BKD45" s="1112">
        <f t="shared" si="2722"/>
        <v>0</v>
      </c>
      <c r="BKE45" s="1112">
        <f t="shared" si="2722"/>
        <v>0</v>
      </c>
      <c r="BKF45" s="1112">
        <f t="shared" si="2722"/>
        <v>0</v>
      </c>
      <c r="BKG45" s="1112">
        <f t="shared" si="2722"/>
        <v>0</v>
      </c>
      <c r="BKH45" s="1112">
        <f t="shared" si="2722"/>
        <v>0</v>
      </c>
      <c r="BKI45" s="1112">
        <f t="shared" si="2722"/>
        <v>0</v>
      </c>
      <c r="BKJ45" s="1112">
        <f t="shared" si="2722"/>
        <v>0</v>
      </c>
      <c r="BKK45" s="1125">
        <f t="shared" si="2722"/>
        <v>0</v>
      </c>
      <c r="BKL45" s="1113">
        <f t="shared" si="2722"/>
        <v>0</v>
      </c>
      <c r="BKN45" s="1120">
        <f t="shared" ref="BKN45:BLA45" si="2723">SUM(BKN46+BKN50+BKN55)</f>
        <v>0</v>
      </c>
      <c r="BKO45" s="1112">
        <f t="shared" si="2723"/>
        <v>0</v>
      </c>
      <c r="BKP45" s="1112">
        <f t="shared" si="2723"/>
        <v>0</v>
      </c>
      <c r="BKQ45" s="1112">
        <f t="shared" si="2723"/>
        <v>0</v>
      </c>
      <c r="BKR45" s="1112">
        <f t="shared" si="2723"/>
        <v>0</v>
      </c>
      <c r="BKS45" s="1112">
        <f t="shared" si="2723"/>
        <v>0</v>
      </c>
      <c r="BKT45" s="1112">
        <f t="shared" si="2723"/>
        <v>0</v>
      </c>
      <c r="BKU45" s="1112">
        <f t="shared" si="2723"/>
        <v>0</v>
      </c>
      <c r="BKV45" s="1112">
        <f t="shared" si="2723"/>
        <v>0</v>
      </c>
      <c r="BKW45" s="1112">
        <f t="shared" si="2723"/>
        <v>0</v>
      </c>
      <c r="BKX45" s="1112">
        <f t="shared" si="2723"/>
        <v>0</v>
      </c>
      <c r="BKY45" s="1112">
        <f t="shared" si="2723"/>
        <v>0</v>
      </c>
      <c r="BKZ45" s="1125">
        <f t="shared" si="2723"/>
        <v>0</v>
      </c>
      <c r="BLA45" s="1113">
        <f t="shared" si="2723"/>
        <v>0</v>
      </c>
      <c r="BLC45" s="1120">
        <f t="shared" ref="BLC45:BLP45" si="2724">SUM(BLC46+BLC50+BLC55)</f>
        <v>0</v>
      </c>
      <c r="BLD45" s="1112">
        <f t="shared" si="2724"/>
        <v>0</v>
      </c>
      <c r="BLE45" s="1112">
        <f t="shared" si="2724"/>
        <v>0</v>
      </c>
      <c r="BLF45" s="1112">
        <f t="shared" si="2724"/>
        <v>0</v>
      </c>
      <c r="BLG45" s="1112">
        <f t="shared" si="2724"/>
        <v>0</v>
      </c>
      <c r="BLH45" s="1112">
        <f t="shared" si="2724"/>
        <v>0</v>
      </c>
      <c r="BLI45" s="1112">
        <f t="shared" si="2724"/>
        <v>0</v>
      </c>
      <c r="BLJ45" s="1112">
        <f t="shared" si="2724"/>
        <v>0</v>
      </c>
      <c r="BLK45" s="1112">
        <f t="shared" si="2724"/>
        <v>0</v>
      </c>
      <c r="BLL45" s="1112">
        <f t="shared" si="2724"/>
        <v>0</v>
      </c>
      <c r="BLM45" s="1112">
        <f t="shared" si="2724"/>
        <v>0</v>
      </c>
      <c r="BLN45" s="1112">
        <f t="shared" si="2724"/>
        <v>0</v>
      </c>
      <c r="BLO45" s="1125">
        <f t="shared" si="2724"/>
        <v>0</v>
      </c>
      <c r="BLP45" s="1113">
        <f t="shared" si="2724"/>
        <v>0</v>
      </c>
      <c r="BLR45" s="1120">
        <f t="shared" ref="BLR45:BME45" si="2725">SUM(BLR46+BLR50+BLR55)</f>
        <v>0</v>
      </c>
      <c r="BLS45" s="1112">
        <f t="shared" si="2725"/>
        <v>0</v>
      </c>
      <c r="BLT45" s="1112">
        <f t="shared" si="2725"/>
        <v>0</v>
      </c>
      <c r="BLU45" s="1112">
        <f t="shared" si="2725"/>
        <v>0</v>
      </c>
      <c r="BLV45" s="1112">
        <f t="shared" si="2725"/>
        <v>0</v>
      </c>
      <c r="BLW45" s="1112">
        <f t="shared" si="2725"/>
        <v>0</v>
      </c>
      <c r="BLX45" s="1112">
        <f t="shared" si="2725"/>
        <v>0</v>
      </c>
      <c r="BLY45" s="1112">
        <f t="shared" si="2725"/>
        <v>0</v>
      </c>
      <c r="BLZ45" s="1112">
        <f t="shared" si="2725"/>
        <v>0</v>
      </c>
      <c r="BMA45" s="1112">
        <f t="shared" si="2725"/>
        <v>0</v>
      </c>
      <c r="BMB45" s="1112">
        <f t="shared" si="2725"/>
        <v>0</v>
      </c>
      <c r="BMC45" s="1112">
        <f t="shared" si="2725"/>
        <v>0</v>
      </c>
      <c r="BMD45" s="1125">
        <f t="shared" si="2725"/>
        <v>0</v>
      </c>
      <c r="BME45" s="1113">
        <f t="shared" si="2725"/>
        <v>0</v>
      </c>
      <c r="BMG45" s="1120">
        <f t="shared" ref="BMG45:BMT45" si="2726">SUM(BMG46+BMG50+BMG55)</f>
        <v>0</v>
      </c>
      <c r="BMH45" s="1112">
        <f t="shared" si="2726"/>
        <v>0</v>
      </c>
      <c r="BMI45" s="1112">
        <f t="shared" si="2726"/>
        <v>0</v>
      </c>
      <c r="BMJ45" s="1112">
        <f t="shared" si="2726"/>
        <v>0</v>
      </c>
      <c r="BMK45" s="1112">
        <f t="shared" si="2726"/>
        <v>0</v>
      </c>
      <c r="BML45" s="1112">
        <f t="shared" si="2726"/>
        <v>0</v>
      </c>
      <c r="BMM45" s="1112">
        <f t="shared" si="2726"/>
        <v>0</v>
      </c>
      <c r="BMN45" s="1112">
        <f t="shared" si="2726"/>
        <v>0</v>
      </c>
      <c r="BMO45" s="1112">
        <f t="shared" si="2726"/>
        <v>0</v>
      </c>
      <c r="BMP45" s="1112">
        <f t="shared" si="2726"/>
        <v>0</v>
      </c>
      <c r="BMQ45" s="1112">
        <f t="shared" si="2726"/>
        <v>0</v>
      </c>
      <c r="BMR45" s="1112">
        <f t="shared" si="2726"/>
        <v>0</v>
      </c>
      <c r="BMS45" s="1125">
        <f t="shared" si="2726"/>
        <v>0</v>
      </c>
      <c r="BMT45" s="1113">
        <f t="shared" si="2726"/>
        <v>0</v>
      </c>
      <c r="BMV45" s="1120">
        <f t="shared" ref="BMV45:BNI45" si="2727">SUM(BMV46+BMV50+BMV55)</f>
        <v>0</v>
      </c>
      <c r="BMW45" s="1112">
        <f t="shared" si="2727"/>
        <v>0</v>
      </c>
      <c r="BMX45" s="1112">
        <f t="shared" si="2727"/>
        <v>0</v>
      </c>
      <c r="BMY45" s="1112">
        <f t="shared" si="2727"/>
        <v>0</v>
      </c>
      <c r="BMZ45" s="1112">
        <f t="shared" si="2727"/>
        <v>0</v>
      </c>
      <c r="BNA45" s="1112">
        <f t="shared" si="2727"/>
        <v>0</v>
      </c>
      <c r="BNB45" s="1112">
        <f t="shared" si="2727"/>
        <v>0</v>
      </c>
      <c r="BNC45" s="1112">
        <f t="shared" si="2727"/>
        <v>0</v>
      </c>
      <c r="BND45" s="1112">
        <f t="shared" si="2727"/>
        <v>0</v>
      </c>
      <c r="BNE45" s="1112">
        <f t="shared" si="2727"/>
        <v>0</v>
      </c>
      <c r="BNF45" s="1112">
        <f t="shared" si="2727"/>
        <v>0</v>
      </c>
      <c r="BNG45" s="1112">
        <f t="shared" si="2727"/>
        <v>0</v>
      </c>
      <c r="BNH45" s="1125">
        <f t="shared" si="2727"/>
        <v>0</v>
      </c>
      <c r="BNI45" s="1113">
        <f t="shared" si="2727"/>
        <v>0</v>
      </c>
      <c r="BNK45" s="1120">
        <f t="shared" ref="BNK45:BNX45" si="2728">SUM(BNK46+BNK50+BNK55)</f>
        <v>0</v>
      </c>
      <c r="BNL45" s="1112">
        <f t="shared" si="2728"/>
        <v>0</v>
      </c>
      <c r="BNM45" s="1112">
        <f t="shared" si="2728"/>
        <v>0</v>
      </c>
      <c r="BNN45" s="1112">
        <f t="shared" si="2728"/>
        <v>0</v>
      </c>
      <c r="BNO45" s="1112">
        <f t="shared" si="2728"/>
        <v>0</v>
      </c>
      <c r="BNP45" s="1112">
        <f t="shared" si="2728"/>
        <v>0</v>
      </c>
      <c r="BNQ45" s="1112">
        <f t="shared" si="2728"/>
        <v>0</v>
      </c>
      <c r="BNR45" s="1112">
        <f t="shared" si="2728"/>
        <v>0</v>
      </c>
      <c r="BNS45" s="1112">
        <f t="shared" si="2728"/>
        <v>0</v>
      </c>
      <c r="BNT45" s="1112">
        <f t="shared" si="2728"/>
        <v>0</v>
      </c>
      <c r="BNU45" s="1112">
        <f t="shared" si="2728"/>
        <v>0</v>
      </c>
      <c r="BNV45" s="1112">
        <f t="shared" si="2728"/>
        <v>0</v>
      </c>
      <c r="BNW45" s="1125">
        <f t="shared" si="2728"/>
        <v>0</v>
      </c>
      <c r="BNX45" s="1113">
        <f t="shared" si="2728"/>
        <v>0</v>
      </c>
      <c r="BNZ45" s="1120">
        <f t="shared" ref="BNZ45:BOM45" si="2729">SUM(BNZ46+BNZ50+BNZ55)</f>
        <v>0</v>
      </c>
      <c r="BOA45" s="1112">
        <f t="shared" si="2729"/>
        <v>0</v>
      </c>
      <c r="BOB45" s="1112">
        <f t="shared" si="2729"/>
        <v>0</v>
      </c>
      <c r="BOC45" s="1112">
        <f t="shared" si="2729"/>
        <v>0</v>
      </c>
      <c r="BOD45" s="1112">
        <f t="shared" si="2729"/>
        <v>0</v>
      </c>
      <c r="BOE45" s="1112">
        <f t="shared" si="2729"/>
        <v>0</v>
      </c>
      <c r="BOF45" s="1112">
        <f t="shared" si="2729"/>
        <v>0</v>
      </c>
      <c r="BOG45" s="1112">
        <f t="shared" si="2729"/>
        <v>0</v>
      </c>
      <c r="BOH45" s="1112">
        <f t="shared" si="2729"/>
        <v>0</v>
      </c>
      <c r="BOI45" s="1112">
        <f t="shared" si="2729"/>
        <v>0</v>
      </c>
      <c r="BOJ45" s="1112">
        <f t="shared" si="2729"/>
        <v>0</v>
      </c>
      <c r="BOK45" s="1112">
        <f t="shared" si="2729"/>
        <v>0</v>
      </c>
      <c r="BOL45" s="1125">
        <f t="shared" si="2729"/>
        <v>0</v>
      </c>
      <c r="BOM45" s="1113">
        <f t="shared" si="2729"/>
        <v>0</v>
      </c>
      <c r="BOO45" s="1120">
        <f t="shared" ref="BOO45:BPB45" si="2730">SUM(BOO46+BOO50+BOO55)</f>
        <v>0</v>
      </c>
      <c r="BOP45" s="1112">
        <f t="shared" si="2730"/>
        <v>0</v>
      </c>
      <c r="BOQ45" s="1112">
        <f t="shared" si="2730"/>
        <v>0</v>
      </c>
      <c r="BOR45" s="1112">
        <f t="shared" si="2730"/>
        <v>0</v>
      </c>
      <c r="BOS45" s="1112">
        <f t="shared" si="2730"/>
        <v>0</v>
      </c>
      <c r="BOT45" s="1112">
        <f t="shared" si="2730"/>
        <v>0</v>
      </c>
      <c r="BOU45" s="1112">
        <f t="shared" si="2730"/>
        <v>0</v>
      </c>
      <c r="BOV45" s="1112">
        <f t="shared" si="2730"/>
        <v>0</v>
      </c>
      <c r="BOW45" s="1112">
        <f t="shared" si="2730"/>
        <v>0</v>
      </c>
      <c r="BOX45" s="1112">
        <f t="shared" si="2730"/>
        <v>0</v>
      </c>
      <c r="BOY45" s="1112">
        <f t="shared" si="2730"/>
        <v>0</v>
      </c>
      <c r="BOZ45" s="1112">
        <f t="shared" si="2730"/>
        <v>0</v>
      </c>
      <c r="BPA45" s="1125">
        <f t="shared" si="2730"/>
        <v>0</v>
      </c>
      <c r="BPB45" s="1113">
        <f t="shared" si="2730"/>
        <v>0</v>
      </c>
      <c r="BPD45" s="1120">
        <f t="shared" ref="BPD45:BPQ45" si="2731">SUM(BPD46+BPD50+BPD55)</f>
        <v>0</v>
      </c>
      <c r="BPE45" s="1112">
        <f t="shared" si="2731"/>
        <v>0</v>
      </c>
      <c r="BPF45" s="1112">
        <f t="shared" si="2731"/>
        <v>0</v>
      </c>
      <c r="BPG45" s="1112">
        <f t="shared" si="2731"/>
        <v>0</v>
      </c>
      <c r="BPH45" s="1112">
        <f t="shared" si="2731"/>
        <v>0</v>
      </c>
      <c r="BPI45" s="1112">
        <f t="shared" si="2731"/>
        <v>0</v>
      </c>
      <c r="BPJ45" s="1112">
        <f t="shared" si="2731"/>
        <v>0</v>
      </c>
      <c r="BPK45" s="1112">
        <f t="shared" si="2731"/>
        <v>0</v>
      </c>
      <c r="BPL45" s="1112">
        <f t="shared" si="2731"/>
        <v>0</v>
      </c>
      <c r="BPM45" s="1112">
        <f t="shared" si="2731"/>
        <v>0</v>
      </c>
      <c r="BPN45" s="1112">
        <f t="shared" si="2731"/>
        <v>0</v>
      </c>
      <c r="BPO45" s="1112">
        <f t="shared" si="2731"/>
        <v>0</v>
      </c>
      <c r="BPP45" s="1125">
        <f t="shared" si="2731"/>
        <v>0</v>
      </c>
      <c r="BPQ45" s="1113">
        <f t="shared" si="2731"/>
        <v>0</v>
      </c>
      <c r="BPS45" s="1120">
        <f t="shared" ref="BPS45:BQF45" si="2732">SUM(BPS46+BPS50+BPS55)</f>
        <v>0</v>
      </c>
      <c r="BPT45" s="1112">
        <f t="shared" si="2732"/>
        <v>0</v>
      </c>
      <c r="BPU45" s="1112">
        <f t="shared" si="2732"/>
        <v>0</v>
      </c>
      <c r="BPV45" s="1112">
        <f t="shared" si="2732"/>
        <v>0</v>
      </c>
      <c r="BPW45" s="1112">
        <f t="shared" si="2732"/>
        <v>0</v>
      </c>
      <c r="BPX45" s="1112">
        <f t="shared" si="2732"/>
        <v>0</v>
      </c>
      <c r="BPY45" s="1112">
        <f t="shared" si="2732"/>
        <v>0</v>
      </c>
      <c r="BPZ45" s="1112">
        <f t="shared" si="2732"/>
        <v>0</v>
      </c>
      <c r="BQA45" s="1112">
        <f t="shared" si="2732"/>
        <v>0</v>
      </c>
      <c r="BQB45" s="1112">
        <f t="shared" si="2732"/>
        <v>0</v>
      </c>
      <c r="BQC45" s="1112">
        <f t="shared" si="2732"/>
        <v>0</v>
      </c>
      <c r="BQD45" s="1112">
        <f t="shared" si="2732"/>
        <v>0</v>
      </c>
      <c r="BQE45" s="1125">
        <f t="shared" si="2732"/>
        <v>0</v>
      </c>
      <c r="BQF45" s="1113">
        <f t="shared" si="2732"/>
        <v>0</v>
      </c>
      <c r="BQH45" s="1120">
        <f t="shared" ref="BQH45:BQU45" si="2733">SUM(BQH46+BQH50+BQH55)</f>
        <v>0</v>
      </c>
      <c r="BQI45" s="1112">
        <f t="shared" si="2733"/>
        <v>0</v>
      </c>
      <c r="BQJ45" s="1112">
        <f t="shared" si="2733"/>
        <v>0</v>
      </c>
      <c r="BQK45" s="1112">
        <f t="shared" si="2733"/>
        <v>0</v>
      </c>
      <c r="BQL45" s="1112">
        <f t="shared" si="2733"/>
        <v>0</v>
      </c>
      <c r="BQM45" s="1112">
        <f t="shared" si="2733"/>
        <v>0</v>
      </c>
      <c r="BQN45" s="1112">
        <f t="shared" si="2733"/>
        <v>0</v>
      </c>
      <c r="BQO45" s="1112">
        <f t="shared" si="2733"/>
        <v>0</v>
      </c>
      <c r="BQP45" s="1112">
        <f t="shared" si="2733"/>
        <v>0</v>
      </c>
      <c r="BQQ45" s="1112">
        <f t="shared" si="2733"/>
        <v>0</v>
      </c>
      <c r="BQR45" s="1112">
        <f t="shared" si="2733"/>
        <v>0</v>
      </c>
      <c r="BQS45" s="1112">
        <f t="shared" si="2733"/>
        <v>0</v>
      </c>
      <c r="BQT45" s="1125">
        <f t="shared" si="2733"/>
        <v>0</v>
      </c>
      <c r="BQU45" s="1113">
        <f t="shared" si="2733"/>
        <v>0</v>
      </c>
      <c r="BQW45" s="1120">
        <f t="shared" ref="BQW45:BRJ45" si="2734">SUM(BQW46+BQW50+BQW55)</f>
        <v>0</v>
      </c>
      <c r="BQX45" s="1112">
        <f t="shared" si="2734"/>
        <v>0</v>
      </c>
      <c r="BQY45" s="1112">
        <f t="shared" si="2734"/>
        <v>0</v>
      </c>
      <c r="BQZ45" s="1112">
        <f t="shared" si="2734"/>
        <v>0</v>
      </c>
      <c r="BRA45" s="1112">
        <f t="shared" si="2734"/>
        <v>0</v>
      </c>
      <c r="BRB45" s="1112">
        <f t="shared" si="2734"/>
        <v>0</v>
      </c>
      <c r="BRC45" s="1112">
        <f t="shared" si="2734"/>
        <v>0</v>
      </c>
      <c r="BRD45" s="1112">
        <f t="shared" si="2734"/>
        <v>0</v>
      </c>
      <c r="BRE45" s="1112">
        <f t="shared" si="2734"/>
        <v>0</v>
      </c>
      <c r="BRF45" s="1112">
        <f t="shared" si="2734"/>
        <v>0</v>
      </c>
      <c r="BRG45" s="1112">
        <f t="shared" si="2734"/>
        <v>0</v>
      </c>
      <c r="BRH45" s="1112">
        <f t="shared" si="2734"/>
        <v>0</v>
      </c>
      <c r="BRI45" s="1125">
        <f t="shared" si="2734"/>
        <v>0</v>
      </c>
      <c r="BRJ45" s="1113">
        <f t="shared" si="2734"/>
        <v>0</v>
      </c>
      <c r="BRL45" s="1120">
        <f t="shared" ref="BRL45:BRY45" si="2735">SUM(BRL46+BRL50+BRL55)</f>
        <v>0</v>
      </c>
      <c r="BRM45" s="1112">
        <f t="shared" si="2735"/>
        <v>0</v>
      </c>
      <c r="BRN45" s="1112">
        <f t="shared" si="2735"/>
        <v>0</v>
      </c>
      <c r="BRO45" s="1112">
        <f t="shared" si="2735"/>
        <v>0</v>
      </c>
      <c r="BRP45" s="1112">
        <f t="shared" si="2735"/>
        <v>0</v>
      </c>
      <c r="BRQ45" s="1112">
        <f t="shared" si="2735"/>
        <v>0</v>
      </c>
      <c r="BRR45" s="1112">
        <f t="shared" si="2735"/>
        <v>0</v>
      </c>
      <c r="BRS45" s="1112">
        <f t="shared" si="2735"/>
        <v>0</v>
      </c>
      <c r="BRT45" s="1112">
        <f t="shared" si="2735"/>
        <v>0</v>
      </c>
      <c r="BRU45" s="1112">
        <f t="shared" si="2735"/>
        <v>0</v>
      </c>
      <c r="BRV45" s="1112">
        <f t="shared" si="2735"/>
        <v>0</v>
      </c>
      <c r="BRW45" s="1112">
        <f t="shared" si="2735"/>
        <v>0</v>
      </c>
      <c r="BRX45" s="1125">
        <f t="shared" si="2735"/>
        <v>0</v>
      </c>
      <c r="BRY45" s="1113">
        <f t="shared" si="2735"/>
        <v>0</v>
      </c>
      <c r="BSA45" s="1120">
        <f t="shared" ref="BSA45:BSN45" si="2736">SUM(BSA46+BSA50+BSA55)</f>
        <v>0</v>
      </c>
      <c r="BSB45" s="1112">
        <f t="shared" si="2736"/>
        <v>0</v>
      </c>
      <c r="BSC45" s="1112">
        <f t="shared" si="2736"/>
        <v>0</v>
      </c>
      <c r="BSD45" s="1112">
        <f t="shared" si="2736"/>
        <v>0</v>
      </c>
      <c r="BSE45" s="1112">
        <f t="shared" si="2736"/>
        <v>0</v>
      </c>
      <c r="BSF45" s="1112">
        <f t="shared" si="2736"/>
        <v>0</v>
      </c>
      <c r="BSG45" s="1112">
        <f t="shared" si="2736"/>
        <v>0</v>
      </c>
      <c r="BSH45" s="1112">
        <f t="shared" si="2736"/>
        <v>0</v>
      </c>
      <c r="BSI45" s="1112">
        <f t="shared" si="2736"/>
        <v>0</v>
      </c>
      <c r="BSJ45" s="1112">
        <f t="shared" si="2736"/>
        <v>0</v>
      </c>
      <c r="BSK45" s="1112">
        <f t="shared" si="2736"/>
        <v>0</v>
      </c>
      <c r="BSL45" s="1112">
        <f t="shared" si="2736"/>
        <v>0</v>
      </c>
      <c r="BSM45" s="1125">
        <f t="shared" si="2736"/>
        <v>0</v>
      </c>
      <c r="BSN45" s="1113">
        <f t="shared" si="2736"/>
        <v>0</v>
      </c>
      <c r="BSP45" s="1120">
        <f t="shared" ref="BSP45:BTC45" si="2737">SUM(BSP46+BSP50+BSP55)</f>
        <v>0</v>
      </c>
      <c r="BSQ45" s="1112">
        <f t="shared" si="2737"/>
        <v>0</v>
      </c>
      <c r="BSR45" s="1112">
        <f t="shared" si="2737"/>
        <v>0</v>
      </c>
      <c r="BSS45" s="1112">
        <f t="shared" si="2737"/>
        <v>0</v>
      </c>
      <c r="BST45" s="1112">
        <f t="shared" si="2737"/>
        <v>0</v>
      </c>
      <c r="BSU45" s="1112">
        <f t="shared" si="2737"/>
        <v>0</v>
      </c>
      <c r="BSV45" s="1112">
        <f t="shared" si="2737"/>
        <v>0</v>
      </c>
      <c r="BSW45" s="1112">
        <f t="shared" si="2737"/>
        <v>0</v>
      </c>
      <c r="BSX45" s="1112">
        <f t="shared" si="2737"/>
        <v>0</v>
      </c>
      <c r="BSY45" s="1112">
        <f t="shared" si="2737"/>
        <v>0</v>
      </c>
      <c r="BSZ45" s="1112">
        <f t="shared" si="2737"/>
        <v>0</v>
      </c>
      <c r="BTA45" s="1112">
        <f t="shared" si="2737"/>
        <v>0</v>
      </c>
      <c r="BTB45" s="1125">
        <f t="shared" si="2737"/>
        <v>0</v>
      </c>
      <c r="BTC45" s="1113">
        <f t="shared" si="2737"/>
        <v>0</v>
      </c>
      <c r="BTE45" s="1120">
        <f t="shared" ref="BTE45:BTR45" si="2738">SUM(BTE46+BTE50+BTE55)</f>
        <v>0</v>
      </c>
      <c r="BTF45" s="1112">
        <f t="shared" si="2738"/>
        <v>0</v>
      </c>
      <c r="BTG45" s="1112">
        <f t="shared" si="2738"/>
        <v>0</v>
      </c>
      <c r="BTH45" s="1112">
        <f t="shared" si="2738"/>
        <v>0</v>
      </c>
      <c r="BTI45" s="1112">
        <f t="shared" si="2738"/>
        <v>0</v>
      </c>
      <c r="BTJ45" s="1112">
        <f t="shared" si="2738"/>
        <v>0</v>
      </c>
      <c r="BTK45" s="1112">
        <f t="shared" si="2738"/>
        <v>0</v>
      </c>
      <c r="BTL45" s="1112">
        <f t="shared" si="2738"/>
        <v>0</v>
      </c>
      <c r="BTM45" s="1112">
        <f t="shared" si="2738"/>
        <v>0</v>
      </c>
      <c r="BTN45" s="1112">
        <f t="shared" si="2738"/>
        <v>0</v>
      </c>
      <c r="BTO45" s="1112">
        <f t="shared" si="2738"/>
        <v>0</v>
      </c>
      <c r="BTP45" s="1112">
        <f t="shared" si="2738"/>
        <v>0</v>
      </c>
      <c r="BTQ45" s="1125">
        <f t="shared" si="2738"/>
        <v>0</v>
      </c>
      <c r="BTR45" s="1113">
        <f t="shared" si="2738"/>
        <v>0</v>
      </c>
      <c r="BTT45" s="1120">
        <f t="shared" ref="BTT45:BUG45" si="2739">SUM(BTT46+BTT50+BTT55)</f>
        <v>0</v>
      </c>
      <c r="BTU45" s="1112">
        <f t="shared" si="2739"/>
        <v>0</v>
      </c>
      <c r="BTV45" s="1112">
        <f t="shared" si="2739"/>
        <v>0</v>
      </c>
      <c r="BTW45" s="1112">
        <f t="shared" si="2739"/>
        <v>0</v>
      </c>
      <c r="BTX45" s="1112">
        <f t="shared" si="2739"/>
        <v>0</v>
      </c>
      <c r="BTY45" s="1112">
        <f t="shared" si="2739"/>
        <v>0</v>
      </c>
      <c r="BTZ45" s="1112">
        <f t="shared" si="2739"/>
        <v>0</v>
      </c>
      <c r="BUA45" s="1112">
        <f t="shared" si="2739"/>
        <v>0</v>
      </c>
      <c r="BUB45" s="1112">
        <f t="shared" si="2739"/>
        <v>0</v>
      </c>
      <c r="BUC45" s="1112">
        <f t="shared" si="2739"/>
        <v>0</v>
      </c>
      <c r="BUD45" s="1112">
        <f t="shared" si="2739"/>
        <v>0</v>
      </c>
      <c r="BUE45" s="1112">
        <f t="shared" si="2739"/>
        <v>0</v>
      </c>
      <c r="BUF45" s="1125">
        <f t="shared" si="2739"/>
        <v>0</v>
      </c>
      <c r="BUG45" s="1113">
        <f t="shared" si="2739"/>
        <v>0</v>
      </c>
      <c r="BUI45" s="1120">
        <f t="shared" ref="BUI45:BUV45" si="2740">SUM(BUI46+BUI50+BUI55)</f>
        <v>0</v>
      </c>
      <c r="BUJ45" s="1112">
        <f t="shared" si="2740"/>
        <v>0</v>
      </c>
      <c r="BUK45" s="1112">
        <f t="shared" si="2740"/>
        <v>0</v>
      </c>
      <c r="BUL45" s="1112">
        <f t="shared" si="2740"/>
        <v>0</v>
      </c>
      <c r="BUM45" s="1112">
        <f t="shared" si="2740"/>
        <v>0</v>
      </c>
      <c r="BUN45" s="1112">
        <f t="shared" si="2740"/>
        <v>0</v>
      </c>
      <c r="BUO45" s="1112">
        <f t="shared" si="2740"/>
        <v>0</v>
      </c>
      <c r="BUP45" s="1112">
        <f t="shared" si="2740"/>
        <v>0</v>
      </c>
      <c r="BUQ45" s="1112">
        <f t="shared" si="2740"/>
        <v>0</v>
      </c>
      <c r="BUR45" s="1112">
        <f t="shared" si="2740"/>
        <v>0</v>
      </c>
      <c r="BUS45" s="1112">
        <f t="shared" si="2740"/>
        <v>0</v>
      </c>
      <c r="BUT45" s="1112">
        <f t="shared" si="2740"/>
        <v>0</v>
      </c>
      <c r="BUU45" s="1125">
        <f t="shared" si="2740"/>
        <v>0</v>
      </c>
      <c r="BUV45" s="1113">
        <f t="shared" si="2740"/>
        <v>0</v>
      </c>
      <c r="BUX45" s="1120">
        <f t="shared" ref="BUX45:BVK45" si="2741">SUM(BUX46+BUX50+BUX55)</f>
        <v>0</v>
      </c>
      <c r="BUY45" s="1112">
        <f t="shared" si="2741"/>
        <v>0</v>
      </c>
      <c r="BUZ45" s="1112">
        <f t="shared" si="2741"/>
        <v>0</v>
      </c>
      <c r="BVA45" s="1112">
        <f t="shared" si="2741"/>
        <v>0</v>
      </c>
      <c r="BVB45" s="1112">
        <f t="shared" si="2741"/>
        <v>0</v>
      </c>
      <c r="BVC45" s="1112">
        <f t="shared" si="2741"/>
        <v>0</v>
      </c>
      <c r="BVD45" s="1112">
        <f t="shared" si="2741"/>
        <v>0</v>
      </c>
      <c r="BVE45" s="1112">
        <f t="shared" si="2741"/>
        <v>0</v>
      </c>
      <c r="BVF45" s="1112">
        <f t="shared" si="2741"/>
        <v>0</v>
      </c>
      <c r="BVG45" s="1112">
        <f t="shared" si="2741"/>
        <v>0</v>
      </c>
      <c r="BVH45" s="1112">
        <f t="shared" si="2741"/>
        <v>0</v>
      </c>
      <c r="BVI45" s="1112">
        <f t="shared" si="2741"/>
        <v>0</v>
      </c>
      <c r="BVJ45" s="1125">
        <f t="shared" si="2741"/>
        <v>0</v>
      </c>
      <c r="BVK45" s="1113">
        <f t="shared" si="2741"/>
        <v>0</v>
      </c>
      <c r="BVM45" s="1120">
        <f t="shared" ref="BVM45:BVZ45" si="2742">SUM(BVM46+BVM50+BVM55)</f>
        <v>0</v>
      </c>
      <c r="BVN45" s="1112">
        <f t="shared" si="2742"/>
        <v>0</v>
      </c>
      <c r="BVO45" s="1112">
        <f t="shared" si="2742"/>
        <v>0</v>
      </c>
      <c r="BVP45" s="1112">
        <f t="shared" si="2742"/>
        <v>0</v>
      </c>
      <c r="BVQ45" s="1112">
        <f t="shared" si="2742"/>
        <v>0</v>
      </c>
      <c r="BVR45" s="1112">
        <f t="shared" si="2742"/>
        <v>0</v>
      </c>
      <c r="BVS45" s="1112">
        <f t="shared" si="2742"/>
        <v>0</v>
      </c>
      <c r="BVT45" s="1112">
        <f t="shared" si="2742"/>
        <v>0</v>
      </c>
      <c r="BVU45" s="1112">
        <f t="shared" si="2742"/>
        <v>0</v>
      </c>
      <c r="BVV45" s="1112">
        <f t="shared" si="2742"/>
        <v>0</v>
      </c>
      <c r="BVW45" s="1112">
        <f t="shared" si="2742"/>
        <v>0</v>
      </c>
      <c r="BVX45" s="1112">
        <f t="shared" si="2742"/>
        <v>0</v>
      </c>
      <c r="BVY45" s="1125">
        <f t="shared" si="2742"/>
        <v>0</v>
      </c>
      <c r="BVZ45" s="1113">
        <f t="shared" si="2742"/>
        <v>0</v>
      </c>
      <c r="BWB45" s="1120">
        <f t="shared" ref="BWB45:BWO45" si="2743">SUM(BWB46+BWB50+BWB55)</f>
        <v>0</v>
      </c>
      <c r="BWC45" s="1112">
        <f t="shared" si="2743"/>
        <v>0</v>
      </c>
      <c r="BWD45" s="1112">
        <f t="shared" si="2743"/>
        <v>0</v>
      </c>
      <c r="BWE45" s="1112">
        <f t="shared" si="2743"/>
        <v>0</v>
      </c>
      <c r="BWF45" s="1112">
        <f t="shared" si="2743"/>
        <v>0</v>
      </c>
      <c r="BWG45" s="1112">
        <f t="shared" si="2743"/>
        <v>0</v>
      </c>
      <c r="BWH45" s="1112">
        <f t="shared" si="2743"/>
        <v>0</v>
      </c>
      <c r="BWI45" s="1112">
        <f t="shared" si="2743"/>
        <v>0</v>
      </c>
      <c r="BWJ45" s="1112">
        <f t="shared" si="2743"/>
        <v>0</v>
      </c>
      <c r="BWK45" s="1112">
        <f t="shared" si="2743"/>
        <v>0</v>
      </c>
      <c r="BWL45" s="1112">
        <f t="shared" si="2743"/>
        <v>0</v>
      </c>
      <c r="BWM45" s="1112">
        <f t="shared" si="2743"/>
        <v>0</v>
      </c>
      <c r="BWN45" s="1125">
        <f t="shared" si="2743"/>
        <v>0</v>
      </c>
      <c r="BWO45" s="1113">
        <f t="shared" si="2743"/>
        <v>0</v>
      </c>
    </row>
    <row r="46" spans="2:1965" ht="15" customHeight="1" x14ac:dyDescent="0.2">
      <c r="B46" s="1114" t="s">
        <v>779</v>
      </c>
      <c r="C46" s="1112">
        <f t="shared" ref="C46:P46" si="2744">SUM(C47:C49)</f>
        <v>0</v>
      </c>
      <c r="D46" s="1112">
        <f t="shared" si="2744"/>
        <v>0</v>
      </c>
      <c r="E46" s="1112">
        <f t="shared" si="2744"/>
        <v>0</v>
      </c>
      <c r="F46" s="1112">
        <f t="shared" si="2744"/>
        <v>0</v>
      </c>
      <c r="G46" s="1112">
        <f t="shared" si="2744"/>
        <v>0</v>
      </c>
      <c r="H46" s="1112">
        <f t="shared" si="2744"/>
        <v>0</v>
      </c>
      <c r="I46" s="1112">
        <f t="shared" si="2744"/>
        <v>0</v>
      </c>
      <c r="J46" s="1112">
        <f t="shared" si="2744"/>
        <v>0</v>
      </c>
      <c r="K46" s="1112">
        <f t="shared" si="2744"/>
        <v>0</v>
      </c>
      <c r="L46" s="1112">
        <f t="shared" si="2744"/>
        <v>0</v>
      </c>
      <c r="M46" s="1112">
        <f t="shared" si="2744"/>
        <v>0</v>
      </c>
      <c r="N46" s="1112">
        <f t="shared" si="2744"/>
        <v>0</v>
      </c>
      <c r="O46" s="1125">
        <f t="shared" si="2744"/>
        <v>0</v>
      </c>
      <c r="P46" s="1113">
        <f t="shared" si="2744"/>
        <v>0</v>
      </c>
      <c r="Q46" s="1112">
        <f t="shared" ref="Q46:AD46" si="2745">SUM(Q47:Q49)</f>
        <v>0</v>
      </c>
      <c r="R46" s="1112">
        <f t="shared" si="2745"/>
        <v>0</v>
      </c>
      <c r="S46" s="1112">
        <f t="shared" si="2745"/>
        <v>0</v>
      </c>
      <c r="T46" s="1112">
        <f t="shared" si="2745"/>
        <v>0</v>
      </c>
      <c r="U46" s="1112">
        <f t="shared" si="2745"/>
        <v>0</v>
      </c>
      <c r="V46" s="1112">
        <f t="shared" si="2745"/>
        <v>0</v>
      </c>
      <c r="W46" s="1112">
        <f t="shared" si="2745"/>
        <v>0</v>
      </c>
      <c r="X46" s="1112">
        <f t="shared" si="2745"/>
        <v>0</v>
      </c>
      <c r="Y46" s="1112">
        <f t="shared" si="2745"/>
        <v>0</v>
      </c>
      <c r="Z46" s="1112">
        <f t="shared" si="2745"/>
        <v>0</v>
      </c>
      <c r="AA46" s="1112">
        <f t="shared" si="2745"/>
        <v>0</v>
      </c>
      <c r="AB46" s="1112">
        <f t="shared" si="2745"/>
        <v>0</v>
      </c>
      <c r="AC46" s="1125">
        <f t="shared" si="2745"/>
        <v>0</v>
      </c>
      <c r="AD46" s="1113">
        <f t="shared" si="2745"/>
        <v>0</v>
      </c>
      <c r="AF46" s="1120">
        <f t="shared" ref="AF46:AS46" si="2746">SUM(AF47:AF49)</f>
        <v>0</v>
      </c>
      <c r="AG46" s="1112">
        <f t="shared" si="2746"/>
        <v>0</v>
      </c>
      <c r="AH46" s="1112">
        <f t="shared" si="2746"/>
        <v>0</v>
      </c>
      <c r="AI46" s="1112">
        <f t="shared" si="2746"/>
        <v>0</v>
      </c>
      <c r="AJ46" s="1112">
        <f t="shared" si="2746"/>
        <v>0</v>
      </c>
      <c r="AK46" s="1112">
        <f t="shared" si="2746"/>
        <v>0</v>
      </c>
      <c r="AL46" s="1112">
        <f t="shared" si="2746"/>
        <v>0</v>
      </c>
      <c r="AM46" s="1112">
        <f t="shared" si="2746"/>
        <v>0</v>
      </c>
      <c r="AN46" s="1112">
        <f t="shared" si="2746"/>
        <v>0</v>
      </c>
      <c r="AO46" s="1112">
        <f t="shared" si="2746"/>
        <v>0</v>
      </c>
      <c r="AP46" s="1112">
        <f t="shared" si="2746"/>
        <v>0</v>
      </c>
      <c r="AQ46" s="1112">
        <f t="shared" si="2746"/>
        <v>0</v>
      </c>
      <c r="AR46" s="1125">
        <f t="shared" si="2746"/>
        <v>0</v>
      </c>
      <c r="AS46" s="1113">
        <f t="shared" si="2746"/>
        <v>0</v>
      </c>
      <c r="AU46" s="1120">
        <f t="shared" ref="AU46:BH46" si="2747">SUM(AU47:AU49)</f>
        <v>0</v>
      </c>
      <c r="AV46" s="1112">
        <f t="shared" si="2747"/>
        <v>0</v>
      </c>
      <c r="AW46" s="1112">
        <f t="shared" si="2747"/>
        <v>0</v>
      </c>
      <c r="AX46" s="1112">
        <f t="shared" si="2747"/>
        <v>0</v>
      </c>
      <c r="AY46" s="1112">
        <f t="shared" si="2747"/>
        <v>0</v>
      </c>
      <c r="AZ46" s="1112">
        <f t="shared" si="2747"/>
        <v>0</v>
      </c>
      <c r="BA46" s="1112">
        <f t="shared" si="2747"/>
        <v>0</v>
      </c>
      <c r="BB46" s="1112">
        <f t="shared" si="2747"/>
        <v>0</v>
      </c>
      <c r="BC46" s="1112">
        <f t="shared" si="2747"/>
        <v>0</v>
      </c>
      <c r="BD46" s="1112">
        <f t="shared" si="2747"/>
        <v>0</v>
      </c>
      <c r="BE46" s="1112">
        <f t="shared" si="2747"/>
        <v>0</v>
      </c>
      <c r="BF46" s="1112">
        <f t="shared" si="2747"/>
        <v>0</v>
      </c>
      <c r="BG46" s="1125">
        <f t="shared" si="2747"/>
        <v>0</v>
      </c>
      <c r="BH46" s="1113">
        <f t="shared" si="2747"/>
        <v>0</v>
      </c>
      <c r="BJ46" s="1120">
        <f t="shared" ref="BJ46:BW46" si="2748">SUM(BJ47:BJ49)</f>
        <v>0</v>
      </c>
      <c r="BK46" s="1112">
        <f t="shared" si="2748"/>
        <v>0</v>
      </c>
      <c r="BL46" s="1112">
        <f t="shared" si="2748"/>
        <v>0</v>
      </c>
      <c r="BM46" s="1112">
        <f t="shared" si="2748"/>
        <v>0</v>
      </c>
      <c r="BN46" s="1112">
        <f t="shared" si="2748"/>
        <v>0</v>
      </c>
      <c r="BO46" s="1112">
        <f t="shared" si="2748"/>
        <v>0</v>
      </c>
      <c r="BP46" s="1112">
        <f t="shared" si="2748"/>
        <v>0</v>
      </c>
      <c r="BQ46" s="1112">
        <f t="shared" si="2748"/>
        <v>0</v>
      </c>
      <c r="BR46" s="1112">
        <f t="shared" si="2748"/>
        <v>0</v>
      </c>
      <c r="BS46" s="1112">
        <f t="shared" si="2748"/>
        <v>0</v>
      </c>
      <c r="BT46" s="1112">
        <f t="shared" si="2748"/>
        <v>0</v>
      </c>
      <c r="BU46" s="1112">
        <f t="shared" si="2748"/>
        <v>0</v>
      </c>
      <c r="BV46" s="1125">
        <f t="shared" si="2748"/>
        <v>0</v>
      </c>
      <c r="BW46" s="1113">
        <f t="shared" si="2748"/>
        <v>0</v>
      </c>
      <c r="BY46" s="1120">
        <f t="shared" ref="BY46:CL46" si="2749">SUM(BY47:BY49)</f>
        <v>0</v>
      </c>
      <c r="BZ46" s="1112">
        <f t="shared" si="2749"/>
        <v>0</v>
      </c>
      <c r="CA46" s="1112">
        <f t="shared" si="2749"/>
        <v>0</v>
      </c>
      <c r="CB46" s="1112">
        <f t="shared" si="2749"/>
        <v>0</v>
      </c>
      <c r="CC46" s="1112">
        <f t="shared" si="2749"/>
        <v>0</v>
      </c>
      <c r="CD46" s="1112">
        <f t="shared" si="2749"/>
        <v>0</v>
      </c>
      <c r="CE46" s="1112">
        <f t="shared" si="2749"/>
        <v>0</v>
      </c>
      <c r="CF46" s="1112">
        <f t="shared" si="2749"/>
        <v>0</v>
      </c>
      <c r="CG46" s="1112">
        <f t="shared" si="2749"/>
        <v>0</v>
      </c>
      <c r="CH46" s="1112">
        <f t="shared" si="2749"/>
        <v>0</v>
      </c>
      <c r="CI46" s="1112">
        <f t="shared" si="2749"/>
        <v>0</v>
      </c>
      <c r="CJ46" s="1112">
        <f t="shared" si="2749"/>
        <v>0</v>
      </c>
      <c r="CK46" s="1125">
        <f t="shared" si="2749"/>
        <v>0</v>
      </c>
      <c r="CL46" s="1113">
        <f t="shared" si="2749"/>
        <v>0</v>
      </c>
      <c r="CN46" s="1120">
        <f t="shared" ref="CN46:DA46" si="2750">SUM(CN47:CN49)</f>
        <v>0</v>
      </c>
      <c r="CO46" s="1112">
        <f t="shared" si="2750"/>
        <v>0</v>
      </c>
      <c r="CP46" s="1112">
        <f t="shared" si="2750"/>
        <v>0</v>
      </c>
      <c r="CQ46" s="1112">
        <f t="shared" si="2750"/>
        <v>0</v>
      </c>
      <c r="CR46" s="1112">
        <f t="shared" si="2750"/>
        <v>0</v>
      </c>
      <c r="CS46" s="1112">
        <f t="shared" si="2750"/>
        <v>0</v>
      </c>
      <c r="CT46" s="1112">
        <f t="shared" si="2750"/>
        <v>0</v>
      </c>
      <c r="CU46" s="1112">
        <f t="shared" si="2750"/>
        <v>0</v>
      </c>
      <c r="CV46" s="1112">
        <f t="shared" si="2750"/>
        <v>0</v>
      </c>
      <c r="CW46" s="1112">
        <f t="shared" si="2750"/>
        <v>0</v>
      </c>
      <c r="CX46" s="1112">
        <f t="shared" si="2750"/>
        <v>0</v>
      </c>
      <c r="CY46" s="1112">
        <f t="shared" si="2750"/>
        <v>0</v>
      </c>
      <c r="CZ46" s="1125">
        <f t="shared" si="2750"/>
        <v>0</v>
      </c>
      <c r="DA46" s="1113">
        <f t="shared" si="2750"/>
        <v>0</v>
      </c>
      <c r="DC46" s="1120">
        <f t="shared" ref="DC46:DP46" si="2751">SUM(DC47:DC49)</f>
        <v>0</v>
      </c>
      <c r="DD46" s="1112">
        <f t="shared" si="2751"/>
        <v>0</v>
      </c>
      <c r="DE46" s="1112">
        <f t="shared" si="2751"/>
        <v>0</v>
      </c>
      <c r="DF46" s="1112">
        <f t="shared" si="2751"/>
        <v>0</v>
      </c>
      <c r="DG46" s="1112">
        <f t="shared" si="2751"/>
        <v>0</v>
      </c>
      <c r="DH46" s="1112">
        <f t="shared" si="2751"/>
        <v>0</v>
      </c>
      <c r="DI46" s="1112">
        <f t="shared" si="2751"/>
        <v>0</v>
      </c>
      <c r="DJ46" s="1112">
        <f t="shared" si="2751"/>
        <v>0</v>
      </c>
      <c r="DK46" s="1112">
        <f t="shared" si="2751"/>
        <v>0</v>
      </c>
      <c r="DL46" s="1112">
        <f t="shared" si="2751"/>
        <v>0</v>
      </c>
      <c r="DM46" s="1112">
        <f t="shared" si="2751"/>
        <v>0</v>
      </c>
      <c r="DN46" s="1112">
        <f t="shared" si="2751"/>
        <v>0</v>
      </c>
      <c r="DO46" s="1125">
        <f t="shared" si="2751"/>
        <v>0</v>
      </c>
      <c r="DP46" s="1113">
        <f t="shared" si="2751"/>
        <v>0</v>
      </c>
      <c r="DR46" s="1120">
        <f t="shared" ref="DR46:EE46" si="2752">SUM(DR47:DR49)</f>
        <v>0</v>
      </c>
      <c r="DS46" s="1112">
        <f t="shared" si="2752"/>
        <v>0</v>
      </c>
      <c r="DT46" s="1112">
        <f t="shared" si="2752"/>
        <v>0</v>
      </c>
      <c r="DU46" s="1112">
        <f t="shared" si="2752"/>
        <v>0</v>
      </c>
      <c r="DV46" s="1112">
        <f t="shared" si="2752"/>
        <v>0</v>
      </c>
      <c r="DW46" s="1112">
        <f t="shared" si="2752"/>
        <v>0</v>
      </c>
      <c r="DX46" s="1112">
        <f t="shared" si="2752"/>
        <v>0</v>
      </c>
      <c r="DY46" s="1112">
        <f t="shared" si="2752"/>
        <v>0</v>
      </c>
      <c r="DZ46" s="1112">
        <f t="shared" si="2752"/>
        <v>0</v>
      </c>
      <c r="EA46" s="1112">
        <f t="shared" si="2752"/>
        <v>0</v>
      </c>
      <c r="EB46" s="1112">
        <f t="shared" si="2752"/>
        <v>0</v>
      </c>
      <c r="EC46" s="1112">
        <f t="shared" si="2752"/>
        <v>0</v>
      </c>
      <c r="ED46" s="1125">
        <f t="shared" si="2752"/>
        <v>0</v>
      </c>
      <c r="EE46" s="1113">
        <f t="shared" si="2752"/>
        <v>0</v>
      </c>
      <c r="EG46" s="1120">
        <f t="shared" ref="EG46:ET46" si="2753">SUM(EG47:EG49)</f>
        <v>0</v>
      </c>
      <c r="EH46" s="1112">
        <f t="shared" si="2753"/>
        <v>0</v>
      </c>
      <c r="EI46" s="1112">
        <f t="shared" si="2753"/>
        <v>0</v>
      </c>
      <c r="EJ46" s="1112">
        <f t="shared" si="2753"/>
        <v>0</v>
      </c>
      <c r="EK46" s="1112">
        <f t="shared" si="2753"/>
        <v>0</v>
      </c>
      <c r="EL46" s="1112">
        <f t="shared" si="2753"/>
        <v>0</v>
      </c>
      <c r="EM46" s="1112">
        <f t="shared" si="2753"/>
        <v>0</v>
      </c>
      <c r="EN46" s="1112">
        <f t="shared" si="2753"/>
        <v>0</v>
      </c>
      <c r="EO46" s="1112">
        <f t="shared" si="2753"/>
        <v>0</v>
      </c>
      <c r="EP46" s="1112">
        <f t="shared" si="2753"/>
        <v>0</v>
      </c>
      <c r="EQ46" s="1112">
        <f t="shared" si="2753"/>
        <v>0</v>
      </c>
      <c r="ER46" s="1112">
        <f t="shared" si="2753"/>
        <v>0</v>
      </c>
      <c r="ES46" s="1125">
        <f t="shared" si="2753"/>
        <v>0</v>
      </c>
      <c r="ET46" s="1113">
        <f t="shared" si="2753"/>
        <v>0</v>
      </c>
      <c r="EV46" s="1120">
        <f t="shared" ref="EV46:FI46" si="2754">SUM(EV47:EV49)</f>
        <v>0</v>
      </c>
      <c r="EW46" s="1112">
        <f t="shared" si="2754"/>
        <v>0</v>
      </c>
      <c r="EX46" s="1112">
        <f t="shared" si="2754"/>
        <v>0</v>
      </c>
      <c r="EY46" s="1112">
        <f t="shared" si="2754"/>
        <v>0</v>
      </c>
      <c r="EZ46" s="1112">
        <f t="shared" si="2754"/>
        <v>0</v>
      </c>
      <c r="FA46" s="1112">
        <f t="shared" si="2754"/>
        <v>0</v>
      </c>
      <c r="FB46" s="1112">
        <f t="shared" si="2754"/>
        <v>0</v>
      </c>
      <c r="FC46" s="1112">
        <f t="shared" si="2754"/>
        <v>0</v>
      </c>
      <c r="FD46" s="1112">
        <f t="shared" si="2754"/>
        <v>0</v>
      </c>
      <c r="FE46" s="1112">
        <f t="shared" si="2754"/>
        <v>0</v>
      </c>
      <c r="FF46" s="1112">
        <f t="shared" si="2754"/>
        <v>0</v>
      </c>
      <c r="FG46" s="1112">
        <f t="shared" si="2754"/>
        <v>0</v>
      </c>
      <c r="FH46" s="1125">
        <f t="shared" si="2754"/>
        <v>0</v>
      </c>
      <c r="FI46" s="1113">
        <f t="shared" si="2754"/>
        <v>0</v>
      </c>
      <c r="FK46" s="1120">
        <f t="shared" ref="FK46:FX46" si="2755">SUM(FK47:FK49)</f>
        <v>0</v>
      </c>
      <c r="FL46" s="1112">
        <f t="shared" si="2755"/>
        <v>0</v>
      </c>
      <c r="FM46" s="1112">
        <f t="shared" si="2755"/>
        <v>0</v>
      </c>
      <c r="FN46" s="1112">
        <f t="shared" si="2755"/>
        <v>0</v>
      </c>
      <c r="FO46" s="1112">
        <f t="shared" si="2755"/>
        <v>0</v>
      </c>
      <c r="FP46" s="1112">
        <f t="shared" si="2755"/>
        <v>0</v>
      </c>
      <c r="FQ46" s="1112">
        <f t="shared" si="2755"/>
        <v>0</v>
      </c>
      <c r="FR46" s="1112">
        <f t="shared" si="2755"/>
        <v>0</v>
      </c>
      <c r="FS46" s="1112">
        <f t="shared" si="2755"/>
        <v>0</v>
      </c>
      <c r="FT46" s="1112">
        <f t="shared" si="2755"/>
        <v>0</v>
      </c>
      <c r="FU46" s="1112">
        <f t="shared" si="2755"/>
        <v>0</v>
      </c>
      <c r="FV46" s="1112">
        <f t="shared" si="2755"/>
        <v>0</v>
      </c>
      <c r="FW46" s="1125">
        <f t="shared" si="2755"/>
        <v>0</v>
      </c>
      <c r="FX46" s="1113">
        <f t="shared" si="2755"/>
        <v>0</v>
      </c>
      <c r="FZ46" s="1120">
        <f t="shared" ref="FZ46:GM46" si="2756">SUM(FZ47:FZ49)</f>
        <v>0</v>
      </c>
      <c r="GA46" s="1112">
        <f t="shared" si="2756"/>
        <v>0</v>
      </c>
      <c r="GB46" s="1112">
        <f t="shared" si="2756"/>
        <v>0</v>
      </c>
      <c r="GC46" s="1112">
        <f t="shared" si="2756"/>
        <v>0</v>
      </c>
      <c r="GD46" s="1112">
        <f t="shared" si="2756"/>
        <v>0</v>
      </c>
      <c r="GE46" s="1112">
        <f t="shared" si="2756"/>
        <v>0</v>
      </c>
      <c r="GF46" s="1112">
        <f t="shared" si="2756"/>
        <v>0</v>
      </c>
      <c r="GG46" s="1112">
        <f t="shared" si="2756"/>
        <v>0</v>
      </c>
      <c r="GH46" s="1112">
        <f t="shared" si="2756"/>
        <v>0</v>
      </c>
      <c r="GI46" s="1112">
        <f t="shared" si="2756"/>
        <v>0</v>
      </c>
      <c r="GJ46" s="1112">
        <f t="shared" si="2756"/>
        <v>0</v>
      </c>
      <c r="GK46" s="1112">
        <f t="shared" si="2756"/>
        <v>0</v>
      </c>
      <c r="GL46" s="1125">
        <f t="shared" si="2756"/>
        <v>0</v>
      </c>
      <c r="GM46" s="1113">
        <f t="shared" si="2756"/>
        <v>0</v>
      </c>
      <c r="GO46" s="1120">
        <f t="shared" ref="GO46:HB46" si="2757">SUM(GO47:GO49)</f>
        <v>0</v>
      </c>
      <c r="GP46" s="1112">
        <f t="shared" si="2757"/>
        <v>0</v>
      </c>
      <c r="GQ46" s="1112">
        <f t="shared" si="2757"/>
        <v>0</v>
      </c>
      <c r="GR46" s="1112">
        <f t="shared" si="2757"/>
        <v>0</v>
      </c>
      <c r="GS46" s="1112">
        <f t="shared" si="2757"/>
        <v>0</v>
      </c>
      <c r="GT46" s="1112">
        <f t="shared" si="2757"/>
        <v>0</v>
      </c>
      <c r="GU46" s="1112">
        <f t="shared" si="2757"/>
        <v>0</v>
      </c>
      <c r="GV46" s="1112">
        <f t="shared" si="2757"/>
        <v>0</v>
      </c>
      <c r="GW46" s="1112">
        <f t="shared" si="2757"/>
        <v>0</v>
      </c>
      <c r="GX46" s="1112">
        <f t="shared" si="2757"/>
        <v>0</v>
      </c>
      <c r="GY46" s="1112">
        <f t="shared" si="2757"/>
        <v>0</v>
      </c>
      <c r="GZ46" s="1112">
        <f t="shared" si="2757"/>
        <v>0</v>
      </c>
      <c r="HA46" s="1125">
        <f t="shared" si="2757"/>
        <v>0</v>
      </c>
      <c r="HB46" s="1113">
        <f t="shared" si="2757"/>
        <v>0</v>
      </c>
      <c r="HD46" s="1120">
        <f t="shared" ref="HD46:HQ46" si="2758">SUM(HD47:HD49)</f>
        <v>0</v>
      </c>
      <c r="HE46" s="1112">
        <f t="shared" si="2758"/>
        <v>0</v>
      </c>
      <c r="HF46" s="1112">
        <f t="shared" si="2758"/>
        <v>0</v>
      </c>
      <c r="HG46" s="1112">
        <f t="shared" si="2758"/>
        <v>0</v>
      </c>
      <c r="HH46" s="1112">
        <f t="shared" si="2758"/>
        <v>0</v>
      </c>
      <c r="HI46" s="1112">
        <f t="shared" si="2758"/>
        <v>0</v>
      </c>
      <c r="HJ46" s="1112">
        <f t="shared" si="2758"/>
        <v>0</v>
      </c>
      <c r="HK46" s="1112">
        <f t="shared" si="2758"/>
        <v>0</v>
      </c>
      <c r="HL46" s="1112">
        <f t="shared" si="2758"/>
        <v>0</v>
      </c>
      <c r="HM46" s="1112">
        <f t="shared" si="2758"/>
        <v>0</v>
      </c>
      <c r="HN46" s="1112">
        <f t="shared" si="2758"/>
        <v>0</v>
      </c>
      <c r="HO46" s="1112">
        <f t="shared" si="2758"/>
        <v>0</v>
      </c>
      <c r="HP46" s="1125">
        <f t="shared" si="2758"/>
        <v>0</v>
      </c>
      <c r="HQ46" s="1113">
        <f t="shared" si="2758"/>
        <v>0</v>
      </c>
      <c r="HS46" s="1120">
        <f t="shared" ref="HS46:IF46" si="2759">SUM(HS47:HS49)</f>
        <v>0</v>
      </c>
      <c r="HT46" s="1112">
        <f t="shared" si="2759"/>
        <v>0</v>
      </c>
      <c r="HU46" s="1112">
        <f t="shared" si="2759"/>
        <v>0</v>
      </c>
      <c r="HV46" s="1112">
        <f t="shared" si="2759"/>
        <v>0</v>
      </c>
      <c r="HW46" s="1112">
        <f t="shared" si="2759"/>
        <v>0</v>
      </c>
      <c r="HX46" s="1112">
        <f t="shared" si="2759"/>
        <v>0</v>
      </c>
      <c r="HY46" s="1112">
        <f t="shared" si="2759"/>
        <v>0</v>
      </c>
      <c r="HZ46" s="1112">
        <f t="shared" si="2759"/>
        <v>0</v>
      </c>
      <c r="IA46" s="1112">
        <f t="shared" si="2759"/>
        <v>0</v>
      </c>
      <c r="IB46" s="1112">
        <f t="shared" si="2759"/>
        <v>0</v>
      </c>
      <c r="IC46" s="1112">
        <f t="shared" si="2759"/>
        <v>0</v>
      </c>
      <c r="ID46" s="1112">
        <f t="shared" si="2759"/>
        <v>0</v>
      </c>
      <c r="IE46" s="1125">
        <f t="shared" si="2759"/>
        <v>0</v>
      </c>
      <c r="IF46" s="1113">
        <f t="shared" si="2759"/>
        <v>0</v>
      </c>
      <c r="IH46" s="1120">
        <f t="shared" ref="IH46:IU46" si="2760">SUM(IH47:IH49)</f>
        <v>0</v>
      </c>
      <c r="II46" s="1112">
        <f t="shared" si="2760"/>
        <v>0</v>
      </c>
      <c r="IJ46" s="1112">
        <f t="shared" si="2760"/>
        <v>0</v>
      </c>
      <c r="IK46" s="1112">
        <f t="shared" si="2760"/>
        <v>0</v>
      </c>
      <c r="IL46" s="1112">
        <f t="shared" si="2760"/>
        <v>0</v>
      </c>
      <c r="IM46" s="1112">
        <f t="shared" si="2760"/>
        <v>0</v>
      </c>
      <c r="IN46" s="1112">
        <f t="shared" si="2760"/>
        <v>0</v>
      </c>
      <c r="IO46" s="1112">
        <f t="shared" si="2760"/>
        <v>0</v>
      </c>
      <c r="IP46" s="1112">
        <f t="shared" si="2760"/>
        <v>0</v>
      </c>
      <c r="IQ46" s="1112">
        <f t="shared" si="2760"/>
        <v>0</v>
      </c>
      <c r="IR46" s="1112">
        <f t="shared" si="2760"/>
        <v>0</v>
      </c>
      <c r="IS46" s="1112">
        <f t="shared" si="2760"/>
        <v>0</v>
      </c>
      <c r="IT46" s="1125">
        <f t="shared" si="2760"/>
        <v>0</v>
      </c>
      <c r="IU46" s="1113">
        <f t="shared" si="2760"/>
        <v>0</v>
      </c>
      <c r="IW46" s="1120">
        <f t="shared" ref="IW46:JJ46" si="2761">SUM(IW47:IW49)</f>
        <v>0</v>
      </c>
      <c r="IX46" s="1112">
        <f t="shared" si="2761"/>
        <v>0</v>
      </c>
      <c r="IY46" s="1112">
        <f t="shared" si="2761"/>
        <v>0</v>
      </c>
      <c r="IZ46" s="1112">
        <f t="shared" si="2761"/>
        <v>0</v>
      </c>
      <c r="JA46" s="1112">
        <f t="shared" si="2761"/>
        <v>0</v>
      </c>
      <c r="JB46" s="1112">
        <f t="shared" si="2761"/>
        <v>0</v>
      </c>
      <c r="JC46" s="1112">
        <f t="shared" si="2761"/>
        <v>0</v>
      </c>
      <c r="JD46" s="1112">
        <f t="shared" si="2761"/>
        <v>0</v>
      </c>
      <c r="JE46" s="1112">
        <f t="shared" si="2761"/>
        <v>0</v>
      </c>
      <c r="JF46" s="1112">
        <f t="shared" si="2761"/>
        <v>0</v>
      </c>
      <c r="JG46" s="1112">
        <f t="shared" si="2761"/>
        <v>0</v>
      </c>
      <c r="JH46" s="1112">
        <f t="shared" si="2761"/>
        <v>0</v>
      </c>
      <c r="JI46" s="1125">
        <f t="shared" si="2761"/>
        <v>0</v>
      </c>
      <c r="JJ46" s="1113">
        <f t="shared" si="2761"/>
        <v>0</v>
      </c>
      <c r="JL46" s="1120">
        <f t="shared" ref="JL46:JY46" si="2762">SUM(JL47:JL49)</f>
        <v>0</v>
      </c>
      <c r="JM46" s="1112">
        <f t="shared" si="2762"/>
        <v>0</v>
      </c>
      <c r="JN46" s="1112">
        <f t="shared" si="2762"/>
        <v>0</v>
      </c>
      <c r="JO46" s="1112">
        <f t="shared" si="2762"/>
        <v>0</v>
      </c>
      <c r="JP46" s="1112">
        <f t="shared" si="2762"/>
        <v>0</v>
      </c>
      <c r="JQ46" s="1112">
        <f t="shared" si="2762"/>
        <v>0</v>
      </c>
      <c r="JR46" s="1112">
        <f t="shared" si="2762"/>
        <v>0</v>
      </c>
      <c r="JS46" s="1112">
        <f t="shared" si="2762"/>
        <v>0</v>
      </c>
      <c r="JT46" s="1112">
        <f t="shared" si="2762"/>
        <v>0</v>
      </c>
      <c r="JU46" s="1112">
        <f t="shared" si="2762"/>
        <v>0</v>
      </c>
      <c r="JV46" s="1112">
        <f t="shared" si="2762"/>
        <v>0</v>
      </c>
      <c r="JW46" s="1112">
        <f t="shared" si="2762"/>
        <v>0</v>
      </c>
      <c r="JX46" s="1125">
        <f t="shared" si="2762"/>
        <v>0</v>
      </c>
      <c r="JY46" s="1113">
        <f t="shared" si="2762"/>
        <v>0</v>
      </c>
      <c r="KA46" s="1120">
        <f t="shared" ref="KA46:KN46" si="2763">SUM(KA47:KA49)</f>
        <v>0</v>
      </c>
      <c r="KB46" s="1112">
        <f t="shared" si="2763"/>
        <v>0</v>
      </c>
      <c r="KC46" s="1112">
        <f t="shared" si="2763"/>
        <v>0</v>
      </c>
      <c r="KD46" s="1112">
        <f t="shared" si="2763"/>
        <v>0</v>
      </c>
      <c r="KE46" s="1112">
        <f t="shared" si="2763"/>
        <v>0</v>
      </c>
      <c r="KF46" s="1112">
        <f t="shared" si="2763"/>
        <v>0</v>
      </c>
      <c r="KG46" s="1112">
        <f t="shared" si="2763"/>
        <v>0</v>
      </c>
      <c r="KH46" s="1112">
        <f t="shared" si="2763"/>
        <v>0</v>
      </c>
      <c r="KI46" s="1112">
        <f t="shared" si="2763"/>
        <v>0</v>
      </c>
      <c r="KJ46" s="1112">
        <f t="shared" si="2763"/>
        <v>0</v>
      </c>
      <c r="KK46" s="1112">
        <f t="shared" si="2763"/>
        <v>0</v>
      </c>
      <c r="KL46" s="1112">
        <f t="shared" si="2763"/>
        <v>0</v>
      </c>
      <c r="KM46" s="1125">
        <f t="shared" si="2763"/>
        <v>0</v>
      </c>
      <c r="KN46" s="1113">
        <f t="shared" si="2763"/>
        <v>0</v>
      </c>
      <c r="KP46" s="1120">
        <f t="shared" ref="KP46:LC46" si="2764">SUM(KP47:KP49)</f>
        <v>0</v>
      </c>
      <c r="KQ46" s="1112">
        <f t="shared" si="2764"/>
        <v>0</v>
      </c>
      <c r="KR46" s="1112">
        <f t="shared" si="2764"/>
        <v>0</v>
      </c>
      <c r="KS46" s="1112">
        <f t="shared" si="2764"/>
        <v>0</v>
      </c>
      <c r="KT46" s="1112">
        <f t="shared" si="2764"/>
        <v>0</v>
      </c>
      <c r="KU46" s="1112">
        <f t="shared" si="2764"/>
        <v>0</v>
      </c>
      <c r="KV46" s="1112">
        <f t="shared" si="2764"/>
        <v>0</v>
      </c>
      <c r="KW46" s="1112">
        <f t="shared" si="2764"/>
        <v>0</v>
      </c>
      <c r="KX46" s="1112">
        <f t="shared" si="2764"/>
        <v>0</v>
      </c>
      <c r="KY46" s="1112">
        <f t="shared" si="2764"/>
        <v>0</v>
      </c>
      <c r="KZ46" s="1112">
        <f t="shared" si="2764"/>
        <v>0</v>
      </c>
      <c r="LA46" s="1112">
        <f t="shared" si="2764"/>
        <v>0</v>
      </c>
      <c r="LB46" s="1125">
        <f t="shared" si="2764"/>
        <v>0</v>
      </c>
      <c r="LC46" s="1113">
        <f t="shared" si="2764"/>
        <v>0</v>
      </c>
      <c r="LE46" s="1120">
        <f t="shared" ref="LE46:LR46" si="2765">SUM(LE47:LE49)</f>
        <v>0</v>
      </c>
      <c r="LF46" s="1112">
        <f t="shared" si="2765"/>
        <v>0</v>
      </c>
      <c r="LG46" s="1112">
        <f t="shared" si="2765"/>
        <v>0</v>
      </c>
      <c r="LH46" s="1112">
        <f t="shared" si="2765"/>
        <v>0</v>
      </c>
      <c r="LI46" s="1112">
        <f t="shared" si="2765"/>
        <v>0</v>
      </c>
      <c r="LJ46" s="1112">
        <f t="shared" si="2765"/>
        <v>0</v>
      </c>
      <c r="LK46" s="1112">
        <f t="shared" si="2765"/>
        <v>0</v>
      </c>
      <c r="LL46" s="1112">
        <f t="shared" si="2765"/>
        <v>0</v>
      </c>
      <c r="LM46" s="1112">
        <f t="shared" si="2765"/>
        <v>0</v>
      </c>
      <c r="LN46" s="1112">
        <f t="shared" si="2765"/>
        <v>0</v>
      </c>
      <c r="LO46" s="1112">
        <f t="shared" si="2765"/>
        <v>0</v>
      </c>
      <c r="LP46" s="1112">
        <f t="shared" si="2765"/>
        <v>0</v>
      </c>
      <c r="LQ46" s="1125">
        <f t="shared" si="2765"/>
        <v>0</v>
      </c>
      <c r="LR46" s="1113">
        <f t="shared" si="2765"/>
        <v>0</v>
      </c>
      <c r="LT46" s="1120">
        <f t="shared" ref="LT46:MG46" si="2766">SUM(LT47:LT49)</f>
        <v>0</v>
      </c>
      <c r="LU46" s="1112">
        <f t="shared" si="2766"/>
        <v>0</v>
      </c>
      <c r="LV46" s="1112">
        <f t="shared" si="2766"/>
        <v>0</v>
      </c>
      <c r="LW46" s="1112">
        <f t="shared" si="2766"/>
        <v>0</v>
      </c>
      <c r="LX46" s="1112">
        <f t="shared" si="2766"/>
        <v>0</v>
      </c>
      <c r="LY46" s="1112">
        <f t="shared" si="2766"/>
        <v>0</v>
      </c>
      <c r="LZ46" s="1112">
        <f t="shared" si="2766"/>
        <v>0</v>
      </c>
      <c r="MA46" s="1112">
        <f t="shared" si="2766"/>
        <v>0</v>
      </c>
      <c r="MB46" s="1112">
        <f t="shared" si="2766"/>
        <v>0</v>
      </c>
      <c r="MC46" s="1112">
        <f t="shared" si="2766"/>
        <v>0</v>
      </c>
      <c r="MD46" s="1112">
        <f t="shared" si="2766"/>
        <v>0</v>
      </c>
      <c r="ME46" s="1112">
        <f t="shared" si="2766"/>
        <v>0</v>
      </c>
      <c r="MF46" s="1125">
        <f t="shared" si="2766"/>
        <v>0</v>
      </c>
      <c r="MG46" s="1113">
        <f t="shared" si="2766"/>
        <v>0</v>
      </c>
      <c r="MI46" s="1120">
        <f t="shared" ref="MI46:MV46" si="2767">SUM(MI47:MI49)</f>
        <v>0</v>
      </c>
      <c r="MJ46" s="1112">
        <f t="shared" si="2767"/>
        <v>0</v>
      </c>
      <c r="MK46" s="1112">
        <f t="shared" si="2767"/>
        <v>0</v>
      </c>
      <c r="ML46" s="1112">
        <f t="shared" si="2767"/>
        <v>0</v>
      </c>
      <c r="MM46" s="1112">
        <f t="shared" si="2767"/>
        <v>0</v>
      </c>
      <c r="MN46" s="1112">
        <f t="shared" si="2767"/>
        <v>0</v>
      </c>
      <c r="MO46" s="1112">
        <f t="shared" si="2767"/>
        <v>0</v>
      </c>
      <c r="MP46" s="1112">
        <f t="shared" si="2767"/>
        <v>0</v>
      </c>
      <c r="MQ46" s="1112">
        <f t="shared" si="2767"/>
        <v>0</v>
      </c>
      <c r="MR46" s="1112">
        <f t="shared" si="2767"/>
        <v>0</v>
      </c>
      <c r="MS46" s="1112">
        <f t="shared" si="2767"/>
        <v>0</v>
      </c>
      <c r="MT46" s="1112">
        <f t="shared" si="2767"/>
        <v>0</v>
      </c>
      <c r="MU46" s="1125">
        <f t="shared" si="2767"/>
        <v>0</v>
      </c>
      <c r="MV46" s="1113">
        <f t="shared" si="2767"/>
        <v>0</v>
      </c>
      <c r="MX46" s="1120">
        <f t="shared" ref="MX46:NK46" si="2768">SUM(MX47:MX49)</f>
        <v>0</v>
      </c>
      <c r="MY46" s="1112">
        <f t="shared" si="2768"/>
        <v>0</v>
      </c>
      <c r="MZ46" s="1112">
        <f t="shared" si="2768"/>
        <v>0</v>
      </c>
      <c r="NA46" s="1112">
        <f t="shared" si="2768"/>
        <v>0</v>
      </c>
      <c r="NB46" s="1112">
        <f t="shared" si="2768"/>
        <v>0</v>
      </c>
      <c r="NC46" s="1112">
        <f t="shared" si="2768"/>
        <v>0</v>
      </c>
      <c r="ND46" s="1112">
        <f t="shared" si="2768"/>
        <v>0</v>
      </c>
      <c r="NE46" s="1112">
        <f t="shared" si="2768"/>
        <v>0</v>
      </c>
      <c r="NF46" s="1112">
        <f t="shared" si="2768"/>
        <v>0</v>
      </c>
      <c r="NG46" s="1112">
        <f t="shared" si="2768"/>
        <v>0</v>
      </c>
      <c r="NH46" s="1112">
        <f t="shared" si="2768"/>
        <v>0</v>
      </c>
      <c r="NI46" s="1112">
        <f t="shared" si="2768"/>
        <v>0</v>
      </c>
      <c r="NJ46" s="1125">
        <f t="shared" si="2768"/>
        <v>0</v>
      </c>
      <c r="NK46" s="1113">
        <f t="shared" si="2768"/>
        <v>0</v>
      </c>
      <c r="NM46" s="1120">
        <f t="shared" ref="NM46:NZ46" si="2769">SUM(NM47:NM49)</f>
        <v>0</v>
      </c>
      <c r="NN46" s="1112">
        <f t="shared" si="2769"/>
        <v>0</v>
      </c>
      <c r="NO46" s="1112">
        <f t="shared" si="2769"/>
        <v>0</v>
      </c>
      <c r="NP46" s="1112">
        <f t="shared" si="2769"/>
        <v>0</v>
      </c>
      <c r="NQ46" s="1112">
        <f t="shared" si="2769"/>
        <v>0</v>
      </c>
      <c r="NR46" s="1112">
        <f t="shared" si="2769"/>
        <v>0</v>
      </c>
      <c r="NS46" s="1112">
        <f t="shared" si="2769"/>
        <v>0</v>
      </c>
      <c r="NT46" s="1112">
        <f t="shared" si="2769"/>
        <v>0</v>
      </c>
      <c r="NU46" s="1112">
        <f t="shared" si="2769"/>
        <v>0</v>
      </c>
      <c r="NV46" s="1112">
        <f t="shared" si="2769"/>
        <v>0</v>
      </c>
      <c r="NW46" s="1112">
        <f t="shared" si="2769"/>
        <v>0</v>
      </c>
      <c r="NX46" s="1112">
        <f t="shared" si="2769"/>
        <v>0</v>
      </c>
      <c r="NY46" s="1125">
        <f t="shared" si="2769"/>
        <v>0</v>
      </c>
      <c r="NZ46" s="1113">
        <f t="shared" si="2769"/>
        <v>0</v>
      </c>
      <c r="OB46" s="1120">
        <f t="shared" ref="OB46:OO46" si="2770">SUM(OB47:OB49)</f>
        <v>0</v>
      </c>
      <c r="OC46" s="1112">
        <f t="shared" si="2770"/>
        <v>0</v>
      </c>
      <c r="OD46" s="1112">
        <f t="shared" si="2770"/>
        <v>0</v>
      </c>
      <c r="OE46" s="1112">
        <f t="shared" si="2770"/>
        <v>0</v>
      </c>
      <c r="OF46" s="1112">
        <f t="shared" si="2770"/>
        <v>0</v>
      </c>
      <c r="OG46" s="1112">
        <f t="shared" si="2770"/>
        <v>0</v>
      </c>
      <c r="OH46" s="1112">
        <f t="shared" si="2770"/>
        <v>0</v>
      </c>
      <c r="OI46" s="1112">
        <f t="shared" si="2770"/>
        <v>0</v>
      </c>
      <c r="OJ46" s="1112">
        <f t="shared" si="2770"/>
        <v>0</v>
      </c>
      <c r="OK46" s="1112">
        <f t="shared" si="2770"/>
        <v>0</v>
      </c>
      <c r="OL46" s="1112">
        <f t="shared" si="2770"/>
        <v>0</v>
      </c>
      <c r="OM46" s="1112">
        <f t="shared" si="2770"/>
        <v>0</v>
      </c>
      <c r="ON46" s="1125">
        <f t="shared" si="2770"/>
        <v>0</v>
      </c>
      <c r="OO46" s="1113">
        <f t="shared" si="2770"/>
        <v>0</v>
      </c>
      <c r="OQ46" s="1120">
        <f t="shared" ref="OQ46:PD46" si="2771">SUM(OQ47:OQ49)</f>
        <v>0</v>
      </c>
      <c r="OR46" s="1112">
        <f t="shared" si="2771"/>
        <v>0</v>
      </c>
      <c r="OS46" s="1112">
        <f t="shared" si="2771"/>
        <v>0</v>
      </c>
      <c r="OT46" s="1112">
        <f t="shared" si="2771"/>
        <v>0</v>
      </c>
      <c r="OU46" s="1112">
        <f t="shared" si="2771"/>
        <v>0</v>
      </c>
      <c r="OV46" s="1112">
        <f t="shared" si="2771"/>
        <v>0</v>
      </c>
      <c r="OW46" s="1112">
        <f t="shared" si="2771"/>
        <v>0</v>
      </c>
      <c r="OX46" s="1112">
        <f t="shared" si="2771"/>
        <v>0</v>
      </c>
      <c r="OY46" s="1112">
        <f t="shared" si="2771"/>
        <v>0</v>
      </c>
      <c r="OZ46" s="1112">
        <f t="shared" si="2771"/>
        <v>0</v>
      </c>
      <c r="PA46" s="1112">
        <f t="shared" si="2771"/>
        <v>0</v>
      </c>
      <c r="PB46" s="1112">
        <f t="shared" si="2771"/>
        <v>0</v>
      </c>
      <c r="PC46" s="1125">
        <f t="shared" si="2771"/>
        <v>0</v>
      </c>
      <c r="PD46" s="1113">
        <f t="shared" si="2771"/>
        <v>0</v>
      </c>
      <c r="PF46" s="1120">
        <f t="shared" ref="PF46:PS46" si="2772">SUM(PF47:PF49)</f>
        <v>0</v>
      </c>
      <c r="PG46" s="1112">
        <f t="shared" si="2772"/>
        <v>0</v>
      </c>
      <c r="PH46" s="1112">
        <f t="shared" si="2772"/>
        <v>0</v>
      </c>
      <c r="PI46" s="1112">
        <f t="shared" si="2772"/>
        <v>0</v>
      </c>
      <c r="PJ46" s="1112">
        <f t="shared" si="2772"/>
        <v>0</v>
      </c>
      <c r="PK46" s="1112">
        <f t="shared" si="2772"/>
        <v>0</v>
      </c>
      <c r="PL46" s="1112">
        <f t="shared" si="2772"/>
        <v>0</v>
      </c>
      <c r="PM46" s="1112">
        <f t="shared" si="2772"/>
        <v>0</v>
      </c>
      <c r="PN46" s="1112">
        <f t="shared" si="2772"/>
        <v>0</v>
      </c>
      <c r="PO46" s="1112">
        <f t="shared" si="2772"/>
        <v>0</v>
      </c>
      <c r="PP46" s="1112">
        <f t="shared" si="2772"/>
        <v>0</v>
      </c>
      <c r="PQ46" s="1112">
        <f t="shared" si="2772"/>
        <v>0</v>
      </c>
      <c r="PR46" s="1125">
        <f t="shared" si="2772"/>
        <v>0</v>
      </c>
      <c r="PS46" s="1113">
        <f t="shared" si="2772"/>
        <v>0</v>
      </c>
      <c r="PU46" s="1120">
        <f t="shared" ref="PU46:QH46" si="2773">SUM(PU47:PU49)</f>
        <v>0</v>
      </c>
      <c r="PV46" s="1112">
        <f t="shared" si="2773"/>
        <v>0</v>
      </c>
      <c r="PW46" s="1112">
        <f t="shared" si="2773"/>
        <v>0</v>
      </c>
      <c r="PX46" s="1112">
        <f t="shared" si="2773"/>
        <v>0</v>
      </c>
      <c r="PY46" s="1112">
        <f t="shared" si="2773"/>
        <v>0</v>
      </c>
      <c r="PZ46" s="1112">
        <f t="shared" si="2773"/>
        <v>0</v>
      </c>
      <c r="QA46" s="1112">
        <f t="shared" si="2773"/>
        <v>0</v>
      </c>
      <c r="QB46" s="1112">
        <f t="shared" si="2773"/>
        <v>0</v>
      </c>
      <c r="QC46" s="1112">
        <f t="shared" si="2773"/>
        <v>0</v>
      </c>
      <c r="QD46" s="1112">
        <f t="shared" si="2773"/>
        <v>0</v>
      </c>
      <c r="QE46" s="1112">
        <f t="shared" si="2773"/>
        <v>0</v>
      </c>
      <c r="QF46" s="1112">
        <f t="shared" si="2773"/>
        <v>0</v>
      </c>
      <c r="QG46" s="1125">
        <f t="shared" si="2773"/>
        <v>0</v>
      </c>
      <c r="QH46" s="1113">
        <f t="shared" si="2773"/>
        <v>0</v>
      </c>
      <c r="QJ46" s="1120">
        <f t="shared" ref="QJ46:QW46" si="2774">SUM(QJ47:QJ49)</f>
        <v>0</v>
      </c>
      <c r="QK46" s="1112">
        <f t="shared" si="2774"/>
        <v>0</v>
      </c>
      <c r="QL46" s="1112">
        <f t="shared" si="2774"/>
        <v>0</v>
      </c>
      <c r="QM46" s="1112">
        <f t="shared" si="2774"/>
        <v>0</v>
      </c>
      <c r="QN46" s="1112">
        <f t="shared" si="2774"/>
        <v>0</v>
      </c>
      <c r="QO46" s="1112">
        <f t="shared" si="2774"/>
        <v>0</v>
      </c>
      <c r="QP46" s="1112">
        <f t="shared" si="2774"/>
        <v>0</v>
      </c>
      <c r="QQ46" s="1112">
        <f t="shared" si="2774"/>
        <v>0</v>
      </c>
      <c r="QR46" s="1112">
        <f t="shared" si="2774"/>
        <v>0</v>
      </c>
      <c r="QS46" s="1112">
        <f t="shared" si="2774"/>
        <v>0</v>
      </c>
      <c r="QT46" s="1112">
        <f t="shared" si="2774"/>
        <v>0</v>
      </c>
      <c r="QU46" s="1112">
        <f t="shared" si="2774"/>
        <v>0</v>
      </c>
      <c r="QV46" s="1125">
        <f t="shared" si="2774"/>
        <v>0</v>
      </c>
      <c r="QW46" s="1113">
        <f t="shared" si="2774"/>
        <v>0</v>
      </c>
      <c r="QY46" s="1120">
        <f t="shared" ref="QY46:RL46" si="2775">SUM(QY47:QY49)</f>
        <v>0</v>
      </c>
      <c r="QZ46" s="1112">
        <f t="shared" si="2775"/>
        <v>0</v>
      </c>
      <c r="RA46" s="1112">
        <f t="shared" si="2775"/>
        <v>0</v>
      </c>
      <c r="RB46" s="1112">
        <f t="shared" si="2775"/>
        <v>0</v>
      </c>
      <c r="RC46" s="1112">
        <f t="shared" si="2775"/>
        <v>0</v>
      </c>
      <c r="RD46" s="1112">
        <f t="shared" si="2775"/>
        <v>0</v>
      </c>
      <c r="RE46" s="1112">
        <f t="shared" si="2775"/>
        <v>0</v>
      </c>
      <c r="RF46" s="1112">
        <f t="shared" si="2775"/>
        <v>0</v>
      </c>
      <c r="RG46" s="1112">
        <f t="shared" si="2775"/>
        <v>0</v>
      </c>
      <c r="RH46" s="1112">
        <f t="shared" si="2775"/>
        <v>0</v>
      </c>
      <c r="RI46" s="1112">
        <f t="shared" si="2775"/>
        <v>0</v>
      </c>
      <c r="RJ46" s="1112">
        <f t="shared" si="2775"/>
        <v>0</v>
      </c>
      <c r="RK46" s="1125">
        <f t="shared" si="2775"/>
        <v>0</v>
      </c>
      <c r="RL46" s="1113">
        <f t="shared" si="2775"/>
        <v>0</v>
      </c>
      <c r="RN46" s="1120">
        <f t="shared" ref="RN46:SA46" si="2776">SUM(RN47:RN49)</f>
        <v>0</v>
      </c>
      <c r="RO46" s="1112">
        <f t="shared" si="2776"/>
        <v>0</v>
      </c>
      <c r="RP46" s="1112">
        <f t="shared" si="2776"/>
        <v>0</v>
      </c>
      <c r="RQ46" s="1112">
        <f t="shared" si="2776"/>
        <v>0</v>
      </c>
      <c r="RR46" s="1112">
        <f t="shared" si="2776"/>
        <v>0</v>
      </c>
      <c r="RS46" s="1112">
        <f t="shared" si="2776"/>
        <v>0</v>
      </c>
      <c r="RT46" s="1112">
        <f t="shared" si="2776"/>
        <v>0</v>
      </c>
      <c r="RU46" s="1112">
        <f t="shared" si="2776"/>
        <v>0</v>
      </c>
      <c r="RV46" s="1112">
        <f t="shared" si="2776"/>
        <v>0</v>
      </c>
      <c r="RW46" s="1112">
        <f t="shared" si="2776"/>
        <v>0</v>
      </c>
      <c r="RX46" s="1112">
        <f t="shared" si="2776"/>
        <v>0</v>
      </c>
      <c r="RY46" s="1112">
        <f t="shared" si="2776"/>
        <v>0</v>
      </c>
      <c r="RZ46" s="1125">
        <f t="shared" si="2776"/>
        <v>0</v>
      </c>
      <c r="SA46" s="1113">
        <f t="shared" si="2776"/>
        <v>0</v>
      </c>
      <c r="SC46" s="1120">
        <f t="shared" ref="SC46:SP46" si="2777">SUM(SC47:SC49)</f>
        <v>0</v>
      </c>
      <c r="SD46" s="1112">
        <f t="shared" si="2777"/>
        <v>0</v>
      </c>
      <c r="SE46" s="1112">
        <f t="shared" si="2777"/>
        <v>0</v>
      </c>
      <c r="SF46" s="1112">
        <f t="shared" si="2777"/>
        <v>0</v>
      </c>
      <c r="SG46" s="1112">
        <f t="shared" si="2777"/>
        <v>0</v>
      </c>
      <c r="SH46" s="1112">
        <f t="shared" si="2777"/>
        <v>0</v>
      </c>
      <c r="SI46" s="1112">
        <f t="shared" si="2777"/>
        <v>0</v>
      </c>
      <c r="SJ46" s="1112">
        <f t="shared" si="2777"/>
        <v>0</v>
      </c>
      <c r="SK46" s="1112">
        <f t="shared" si="2777"/>
        <v>0</v>
      </c>
      <c r="SL46" s="1112">
        <f t="shared" si="2777"/>
        <v>0</v>
      </c>
      <c r="SM46" s="1112">
        <f t="shared" si="2777"/>
        <v>0</v>
      </c>
      <c r="SN46" s="1112">
        <f t="shared" si="2777"/>
        <v>0</v>
      </c>
      <c r="SO46" s="1125">
        <f t="shared" si="2777"/>
        <v>0</v>
      </c>
      <c r="SP46" s="1113">
        <f t="shared" si="2777"/>
        <v>0</v>
      </c>
      <c r="SR46" s="1120">
        <f t="shared" ref="SR46:TE46" si="2778">SUM(SR47:SR49)</f>
        <v>0</v>
      </c>
      <c r="SS46" s="1112">
        <f t="shared" si="2778"/>
        <v>0</v>
      </c>
      <c r="ST46" s="1112">
        <f t="shared" si="2778"/>
        <v>0</v>
      </c>
      <c r="SU46" s="1112">
        <f t="shared" si="2778"/>
        <v>0</v>
      </c>
      <c r="SV46" s="1112">
        <f t="shared" si="2778"/>
        <v>0</v>
      </c>
      <c r="SW46" s="1112">
        <f t="shared" si="2778"/>
        <v>0</v>
      </c>
      <c r="SX46" s="1112">
        <f t="shared" si="2778"/>
        <v>0</v>
      </c>
      <c r="SY46" s="1112">
        <f t="shared" si="2778"/>
        <v>0</v>
      </c>
      <c r="SZ46" s="1112">
        <f t="shared" si="2778"/>
        <v>0</v>
      </c>
      <c r="TA46" s="1112">
        <f t="shared" si="2778"/>
        <v>0</v>
      </c>
      <c r="TB46" s="1112">
        <f t="shared" si="2778"/>
        <v>0</v>
      </c>
      <c r="TC46" s="1112">
        <f t="shared" si="2778"/>
        <v>0</v>
      </c>
      <c r="TD46" s="1125">
        <f t="shared" si="2778"/>
        <v>0</v>
      </c>
      <c r="TE46" s="1113">
        <f t="shared" si="2778"/>
        <v>0</v>
      </c>
      <c r="TG46" s="1120">
        <f t="shared" ref="TG46:TT46" si="2779">SUM(TG47:TG49)</f>
        <v>0</v>
      </c>
      <c r="TH46" s="1112">
        <f t="shared" si="2779"/>
        <v>0</v>
      </c>
      <c r="TI46" s="1112">
        <f t="shared" si="2779"/>
        <v>0</v>
      </c>
      <c r="TJ46" s="1112">
        <f t="shared" si="2779"/>
        <v>0</v>
      </c>
      <c r="TK46" s="1112">
        <f t="shared" si="2779"/>
        <v>0</v>
      </c>
      <c r="TL46" s="1112">
        <f t="shared" si="2779"/>
        <v>0</v>
      </c>
      <c r="TM46" s="1112">
        <f t="shared" si="2779"/>
        <v>0</v>
      </c>
      <c r="TN46" s="1112">
        <f t="shared" si="2779"/>
        <v>0</v>
      </c>
      <c r="TO46" s="1112">
        <f t="shared" si="2779"/>
        <v>0</v>
      </c>
      <c r="TP46" s="1112">
        <f t="shared" si="2779"/>
        <v>0</v>
      </c>
      <c r="TQ46" s="1112">
        <f t="shared" si="2779"/>
        <v>0</v>
      </c>
      <c r="TR46" s="1112">
        <f t="shared" si="2779"/>
        <v>0</v>
      </c>
      <c r="TS46" s="1125">
        <f t="shared" si="2779"/>
        <v>0</v>
      </c>
      <c r="TT46" s="1113">
        <f t="shared" si="2779"/>
        <v>0</v>
      </c>
      <c r="TV46" s="1120">
        <f t="shared" ref="TV46:UI46" si="2780">SUM(TV47:TV49)</f>
        <v>0</v>
      </c>
      <c r="TW46" s="1112">
        <f t="shared" si="2780"/>
        <v>0</v>
      </c>
      <c r="TX46" s="1112">
        <f t="shared" si="2780"/>
        <v>0</v>
      </c>
      <c r="TY46" s="1112">
        <f t="shared" si="2780"/>
        <v>0</v>
      </c>
      <c r="TZ46" s="1112">
        <f t="shared" si="2780"/>
        <v>0</v>
      </c>
      <c r="UA46" s="1112">
        <f t="shared" si="2780"/>
        <v>0</v>
      </c>
      <c r="UB46" s="1112">
        <f t="shared" si="2780"/>
        <v>0</v>
      </c>
      <c r="UC46" s="1112">
        <f t="shared" si="2780"/>
        <v>0</v>
      </c>
      <c r="UD46" s="1112">
        <f t="shared" si="2780"/>
        <v>0</v>
      </c>
      <c r="UE46" s="1112">
        <f t="shared" si="2780"/>
        <v>0</v>
      </c>
      <c r="UF46" s="1112">
        <f t="shared" si="2780"/>
        <v>0</v>
      </c>
      <c r="UG46" s="1112">
        <f t="shared" si="2780"/>
        <v>0</v>
      </c>
      <c r="UH46" s="1125">
        <f t="shared" si="2780"/>
        <v>0</v>
      </c>
      <c r="UI46" s="1113">
        <f t="shared" si="2780"/>
        <v>0</v>
      </c>
      <c r="UK46" s="1120">
        <f t="shared" ref="UK46:UX46" si="2781">SUM(UK47:UK49)</f>
        <v>0</v>
      </c>
      <c r="UL46" s="1112">
        <f t="shared" si="2781"/>
        <v>0</v>
      </c>
      <c r="UM46" s="1112">
        <f t="shared" si="2781"/>
        <v>0</v>
      </c>
      <c r="UN46" s="1112">
        <f t="shared" si="2781"/>
        <v>0</v>
      </c>
      <c r="UO46" s="1112">
        <f t="shared" si="2781"/>
        <v>0</v>
      </c>
      <c r="UP46" s="1112">
        <f t="shared" si="2781"/>
        <v>0</v>
      </c>
      <c r="UQ46" s="1112">
        <f t="shared" si="2781"/>
        <v>0</v>
      </c>
      <c r="UR46" s="1112">
        <f t="shared" si="2781"/>
        <v>0</v>
      </c>
      <c r="US46" s="1112">
        <f t="shared" si="2781"/>
        <v>0</v>
      </c>
      <c r="UT46" s="1112">
        <f t="shared" si="2781"/>
        <v>0</v>
      </c>
      <c r="UU46" s="1112">
        <f t="shared" si="2781"/>
        <v>0</v>
      </c>
      <c r="UV46" s="1112">
        <f t="shared" si="2781"/>
        <v>0</v>
      </c>
      <c r="UW46" s="1125">
        <f t="shared" si="2781"/>
        <v>0</v>
      </c>
      <c r="UX46" s="1113">
        <f t="shared" si="2781"/>
        <v>0</v>
      </c>
      <c r="UZ46" s="1120">
        <f t="shared" ref="UZ46:VM46" si="2782">SUM(UZ47:UZ49)</f>
        <v>0</v>
      </c>
      <c r="VA46" s="1112">
        <f t="shared" si="2782"/>
        <v>0</v>
      </c>
      <c r="VB46" s="1112">
        <f t="shared" si="2782"/>
        <v>0</v>
      </c>
      <c r="VC46" s="1112">
        <f t="shared" si="2782"/>
        <v>0</v>
      </c>
      <c r="VD46" s="1112">
        <f t="shared" si="2782"/>
        <v>0</v>
      </c>
      <c r="VE46" s="1112">
        <f t="shared" si="2782"/>
        <v>0</v>
      </c>
      <c r="VF46" s="1112">
        <f t="shared" si="2782"/>
        <v>0</v>
      </c>
      <c r="VG46" s="1112">
        <f t="shared" si="2782"/>
        <v>0</v>
      </c>
      <c r="VH46" s="1112">
        <f t="shared" si="2782"/>
        <v>0</v>
      </c>
      <c r="VI46" s="1112">
        <f t="shared" si="2782"/>
        <v>0</v>
      </c>
      <c r="VJ46" s="1112">
        <f t="shared" si="2782"/>
        <v>0</v>
      </c>
      <c r="VK46" s="1112">
        <f t="shared" si="2782"/>
        <v>0</v>
      </c>
      <c r="VL46" s="1125">
        <f t="shared" si="2782"/>
        <v>0</v>
      </c>
      <c r="VM46" s="1113">
        <f t="shared" si="2782"/>
        <v>0</v>
      </c>
      <c r="VO46" s="1120">
        <f t="shared" ref="VO46:WB46" si="2783">SUM(VO47:VO49)</f>
        <v>0</v>
      </c>
      <c r="VP46" s="1112">
        <f t="shared" si="2783"/>
        <v>0</v>
      </c>
      <c r="VQ46" s="1112">
        <f t="shared" si="2783"/>
        <v>0</v>
      </c>
      <c r="VR46" s="1112">
        <f t="shared" si="2783"/>
        <v>0</v>
      </c>
      <c r="VS46" s="1112">
        <f t="shared" si="2783"/>
        <v>0</v>
      </c>
      <c r="VT46" s="1112">
        <f t="shared" si="2783"/>
        <v>0</v>
      </c>
      <c r="VU46" s="1112">
        <f t="shared" si="2783"/>
        <v>0</v>
      </c>
      <c r="VV46" s="1112">
        <f t="shared" si="2783"/>
        <v>0</v>
      </c>
      <c r="VW46" s="1112">
        <f t="shared" si="2783"/>
        <v>0</v>
      </c>
      <c r="VX46" s="1112">
        <f t="shared" si="2783"/>
        <v>0</v>
      </c>
      <c r="VY46" s="1112">
        <f t="shared" si="2783"/>
        <v>0</v>
      </c>
      <c r="VZ46" s="1112">
        <f t="shared" si="2783"/>
        <v>0</v>
      </c>
      <c r="WA46" s="1125">
        <f t="shared" si="2783"/>
        <v>0</v>
      </c>
      <c r="WB46" s="1113">
        <f t="shared" si="2783"/>
        <v>0</v>
      </c>
      <c r="WD46" s="1120">
        <f t="shared" ref="WD46:WQ46" si="2784">SUM(WD47:WD49)</f>
        <v>0</v>
      </c>
      <c r="WE46" s="1112">
        <f t="shared" si="2784"/>
        <v>0</v>
      </c>
      <c r="WF46" s="1112">
        <f t="shared" si="2784"/>
        <v>0</v>
      </c>
      <c r="WG46" s="1112">
        <f t="shared" si="2784"/>
        <v>0</v>
      </c>
      <c r="WH46" s="1112">
        <f t="shared" si="2784"/>
        <v>0</v>
      </c>
      <c r="WI46" s="1112">
        <f t="shared" si="2784"/>
        <v>0</v>
      </c>
      <c r="WJ46" s="1112">
        <f t="shared" si="2784"/>
        <v>0</v>
      </c>
      <c r="WK46" s="1112">
        <f t="shared" si="2784"/>
        <v>0</v>
      </c>
      <c r="WL46" s="1112">
        <f t="shared" si="2784"/>
        <v>0</v>
      </c>
      <c r="WM46" s="1112">
        <f t="shared" si="2784"/>
        <v>0</v>
      </c>
      <c r="WN46" s="1112">
        <f t="shared" si="2784"/>
        <v>0</v>
      </c>
      <c r="WO46" s="1112">
        <f t="shared" si="2784"/>
        <v>0</v>
      </c>
      <c r="WP46" s="1125">
        <f t="shared" si="2784"/>
        <v>0</v>
      </c>
      <c r="WQ46" s="1113">
        <f t="shared" si="2784"/>
        <v>0</v>
      </c>
      <c r="WS46" s="1120">
        <f t="shared" ref="WS46:XF46" si="2785">SUM(WS47:WS49)</f>
        <v>0</v>
      </c>
      <c r="WT46" s="1112">
        <f t="shared" si="2785"/>
        <v>0</v>
      </c>
      <c r="WU46" s="1112">
        <f t="shared" si="2785"/>
        <v>0</v>
      </c>
      <c r="WV46" s="1112">
        <f t="shared" si="2785"/>
        <v>0</v>
      </c>
      <c r="WW46" s="1112">
        <f t="shared" si="2785"/>
        <v>0</v>
      </c>
      <c r="WX46" s="1112">
        <f t="shared" si="2785"/>
        <v>0</v>
      </c>
      <c r="WY46" s="1112">
        <f t="shared" si="2785"/>
        <v>0</v>
      </c>
      <c r="WZ46" s="1112">
        <f t="shared" si="2785"/>
        <v>0</v>
      </c>
      <c r="XA46" s="1112">
        <f t="shared" si="2785"/>
        <v>0</v>
      </c>
      <c r="XB46" s="1112">
        <f t="shared" si="2785"/>
        <v>0</v>
      </c>
      <c r="XC46" s="1112">
        <f t="shared" si="2785"/>
        <v>0</v>
      </c>
      <c r="XD46" s="1112">
        <f t="shared" si="2785"/>
        <v>0</v>
      </c>
      <c r="XE46" s="1125">
        <f t="shared" si="2785"/>
        <v>0</v>
      </c>
      <c r="XF46" s="1113">
        <f t="shared" si="2785"/>
        <v>0</v>
      </c>
      <c r="XH46" s="1120">
        <f t="shared" ref="XH46:XU46" si="2786">SUM(XH47:XH49)</f>
        <v>0</v>
      </c>
      <c r="XI46" s="1112">
        <f t="shared" si="2786"/>
        <v>0</v>
      </c>
      <c r="XJ46" s="1112">
        <f t="shared" si="2786"/>
        <v>0</v>
      </c>
      <c r="XK46" s="1112">
        <f t="shared" si="2786"/>
        <v>0</v>
      </c>
      <c r="XL46" s="1112">
        <f t="shared" si="2786"/>
        <v>0</v>
      </c>
      <c r="XM46" s="1112">
        <f t="shared" si="2786"/>
        <v>0</v>
      </c>
      <c r="XN46" s="1112">
        <f t="shared" si="2786"/>
        <v>0</v>
      </c>
      <c r="XO46" s="1112">
        <f t="shared" si="2786"/>
        <v>0</v>
      </c>
      <c r="XP46" s="1112">
        <f t="shared" si="2786"/>
        <v>0</v>
      </c>
      <c r="XQ46" s="1112">
        <f t="shared" si="2786"/>
        <v>0</v>
      </c>
      <c r="XR46" s="1112">
        <f t="shared" si="2786"/>
        <v>0</v>
      </c>
      <c r="XS46" s="1112">
        <f t="shared" si="2786"/>
        <v>0</v>
      </c>
      <c r="XT46" s="1125">
        <f t="shared" si="2786"/>
        <v>0</v>
      </c>
      <c r="XU46" s="1113">
        <f t="shared" si="2786"/>
        <v>0</v>
      </c>
      <c r="XW46" s="1120">
        <f t="shared" ref="XW46:YJ46" si="2787">SUM(XW47:XW49)</f>
        <v>0</v>
      </c>
      <c r="XX46" s="1112">
        <f t="shared" si="2787"/>
        <v>0</v>
      </c>
      <c r="XY46" s="1112">
        <f t="shared" si="2787"/>
        <v>0</v>
      </c>
      <c r="XZ46" s="1112">
        <f t="shared" si="2787"/>
        <v>0</v>
      </c>
      <c r="YA46" s="1112">
        <f t="shared" si="2787"/>
        <v>0</v>
      </c>
      <c r="YB46" s="1112">
        <f t="shared" si="2787"/>
        <v>0</v>
      </c>
      <c r="YC46" s="1112">
        <f t="shared" si="2787"/>
        <v>0</v>
      </c>
      <c r="YD46" s="1112">
        <f t="shared" si="2787"/>
        <v>0</v>
      </c>
      <c r="YE46" s="1112">
        <f t="shared" si="2787"/>
        <v>0</v>
      </c>
      <c r="YF46" s="1112">
        <f t="shared" si="2787"/>
        <v>0</v>
      </c>
      <c r="YG46" s="1112">
        <f t="shared" si="2787"/>
        <v>0</v>
      </c>
      <c r="YH46" s="1112">
        <f t="shared" si="2787"/>
        <v>0</v>
      </c>
      <c r="YI46" s="1125">
        <f t="shared" si="2787"/>
        <v>0</v>
      </c>
      <c r="YJ46" s="1113">
        <f t="shared" si="2787"/>
        <v>0</v>
      </c>
      <c r="YL46" s="1120">
        <f t="shared" ref="YL46:YY46" si="2788">SUM(YL47:YL49)</f>
        <v>0</v>
      </c>
      <c r="YM46" s="1112">
        <f t="shared" si="2788"/>
        <v>0</v>
      </c>
      <c r="YN46" s="1112">
        <f t="shared" si="2788"/>
        <v>0</v>
      </c>
      <c r="YO46" s="1112">
        <f t="shared" si="2788"/>
        <v>0</v>
      </c>
      <c r="YP46" s="1112">
        <f t="shared" si="2788"/>
        <v>0</v>
      </c>
      <c r="YQ46" s="1112">
        <f t="shared" si="2788"/>
        <v>0</v>
      </c>
      <c r="YR46" s="1112">
        <f t="shared" si="2788"/>
        <v>0</v>
      </c>
      <c r="YS46" s="1112">
        <f t="shared" si="2788"/>
        <v>0</v>
      </c>
      <c r="YT46" s="1112">
        <f t="shared" si="2788"/>
        <v>0</v>
      </c>
      <c r="YU46" s="1112">
        <f t="shared" si="2788"/>
        <v>0</v>
      </c>
      <c r="YV46" s="1112">
        <f t="shared" si="2788"/>
        <v>0</v>
      </c>
      <c r="YW46" s="1112">
        <f t="shared" si="2788"/>
        <v>0</v>
      </c>
      <c r="YX46" s="1125">
        <f t="shared" si="2788"/>
        <v>0</v>
      </c>
      <c r="YY46" s="1113">
        <f t="shared" si="2788"/>
        <v>0</v>
      </c>
      <c r="ZA46" s="1120">
        <f t="shared" ref="ZA46:ZN46" si="2789">SUM(ZA47:ZA49)</f>
        <v>0</v>
      </c>
      <c r="ZB46" s="1112">
        <f t="shared" si="2789"/>
        <v>0</v>
      </c>
      <c r="ZC46" s="1112">
        <f t="shared" si="2789"/>
        <v>0</v>
      </c>
      <c r="ZD46" s="1112">
        <f t="shared" si="2789"/>
        <v>0</v>
      </c>
      <c r="ZE46" s="1112">
        <f t="shared" si="2789"/>
        <v>0</v>
      </c>
      <c r="ZF46" s="1112">
        <f t="shared" si="2789"/>
        <v>0</v>
      </c>
      <c r="ZG46" s="1112">
        <f t="shared" si="2789"/>
        <v>0</v>
      </c>
      <c r="ZH46" s="1112">
        <f t="shared" si="2789"/>
        <v>0</v>
      </c>
      <c r="ZI46" s="1112">
        <f t="shared" si="2789"/>
        <v>0</v>
      </c>
      <c r="ZJ46" s="1112">
        <f t="shared" si="2789"/>
        <v>0</v>
      </c>
      <c r="ZK46" s="1112">
        <f t="shared" si="2789"/>
        <v>0</v>
      </c>
      <c r="ZL46" s="1112">
        <f t="shared" si="2789"/>
        <v>0</v>
      </c>
      <c r="ZM46" s="1125">
        <f t="shared" si="2789"/>
        <v>0</v>
      </c>
      <c r="ZN46" s="1113">
        <f t="shared" si="2789"/>
        <v>0</v>
      </c>
      <c r="ZP46" s="1120">
        <f t="shared" ref="ZP46:AAC46" si="2790">SUM(ZP47:ZP49)</f>
        <v>0</v>
      </c>
      <c r="ZQ46" s="1112">
        <f t="shared" si="2790"/>
        <v>0</v>
      </c>
      <c r="ZR46" s="1112">
        <f t="shared" si="2790"/>
        <v>0</v>
      </c>
      <c r="ZS46" s="1112">
        <f t="shared" si="2790"/>
        <v>0</v>
      </c>
      <c r="ZT46" s="1112">
        <f t="shared" si="2790"/>
        <v>0</v>
      </c>
      <c r="ZU46" s="1112">
        <f t="shared" si="2790"/>
        <v>0</v>
      </c>
      <c r="ZV46" s="1112">
        <f t="shared" si="2790"/>
        <v>0</v>
      </c>
      <c r="ZW46" s="1112">
        <f t="shared" si="2790"/>
        <v>0</v>
      </c>
      <c r="ZX46" s="1112">
        <f t="shared" si="2790"/>
        <v>0</v>
      </c>
      <c r="ZY46" s="1112">
        <f t="shared" si="2790"/>
        <v>0</v>
      </c>
      <c r="ZZ46" s="1112">
        <f t="shared" si="2790"/>
        <v>0</v>
      </c>
      <c r="AAA46" s="1112">
        <f t="shared" si="2790"/>
        <v>0</v>
      </c>
      <c r="AAB46" s="1125">
        <f t="shared" si="2790"/>
        <v>0</v>
      </c>
      <c r="AAC46" s="1113">
        <f t="shared" si="2790"/>
        <v>0</v>
      </c>
      <c r="AAE46" s="1120">
        <f t="shared" ref="AAE46:AAR46" si="2791">SUM(AAE47:AAE49)</f>
        <v>0</v>
      </c>
      <c r="AAF46" s="1112">
        <f t="shared" si="2791"/>
        <v>0</v>
      </c>
      <c r="AAG46" s="1112">
        <f t="shared" si="2791"/>
        <v>0</v>
      </c>
      <c r="AAH46" s="1112">
        <f t="shared" si="2791"/>
        <v>0</v>
      </c>
      <c r="AAI46" s="1112">
        <f t="shared" si="2791"/>
        <v>0</v>
      </c>
      <c r="AAJ46" s="1112">
        <f t="shared" si="2791"/>
        <v>0</v>
      </c>
      <c r="AAK46" s="1112">
        <f t="shared" si="2791"/>
        <v>0</v>
      </c>
      <c r="AAL46" s="1112">
        <f t="shared" si="2791"/>
        <v>0</v>
      </c>
      <c r="AAM46" s="1112">
        <f t="shared" si="2791"/>
        <v>0</v>
      </c>
      <c r="AAN46" s="1112">
        <f t="shared" si="2791"/>
        <v>0</v>
      </c>
      <c r="AAO46" s="1112">
        <f t="shared" si="2791"/>
        <v>0</v>
      </c>
      <c r="AAP46" s="1112">
        <f t="shared" si="2791"/>
        <v>0</v>
      </c>
      <c r="AAQ46" s="1125">
        <f t="shared" si="2791"/>
        <v>0</v>
      </c>
      <c r="AAR46" s="1113">
        <f t="shared" si="2791"/>
        <v>0</v>
      </c>
      <c r="AAT46" s="1120">
        <f t="shared" ref="AAT46:ABG46" si="2792">SUM(AAT47:AAT49)</f>
        <v>0</v>
      </c>
      <c r="AAU46" s="1112">
        <f t="shared" si="2792"/>
        <v>0</v>
      </c>
      <c r="AAV46" s="1112">
        <f t="shared" si="2792"/>
        <v>0</v>
      </c>
      <c r="AAW46" s="1112">
        <f t="shared" si="2792"/>
        <v>0</v>
      </c>
      <c r="AAX46" s="1112">
        <f t="shared" si="2792"/>
        <v>0</v>
      </c>
      <c r="AAY46" s="1112">
        <f t="shared" si="2792"/>
        <v>0</v>
      </c>
      <c r="AAZ46" s="1112">
        <f t="shared" si="2792"/>
        <v>0</v>
      </c>
      <c r="ABA46" s="1112">
        <f t="shared" si="2792"/>
        <v>0</v>
      </c>
      <c r="ABB46" s="1112">
        <f t="shared" si="2792"/>
        <v>0</v>
      </c>
      <c r="ABC46" s="1112">
        <f t="shared" si="2792"/>
        <v>0</v>
      </c>
      <c r="ABD46" s="1112">
        <f t="shared" si="2792"/>
        <v>0</v>
      </c>
      <c r="ABE46" s="1112">
        <f t="shared" si="2792"/>
        <v>0</v>
      </c>
      <c r="ABF46" s="1125">
        <f t="shared" si="2792"/>
        <v>0</v>
      </c>
      <c r="ABG46" s="1113">
        <f t="shared" si="2792"/>
        <v>0</v>
      </c>
      <c r="ABI46" s="1120">
        <f t="shared" ref="ABI46:ABV46" si="2793">SUM(ABI47:ABI49)</f>
        <v>0</v>
      </c>
      <c r="ABJ46" s="1112">
        <f t="shared" si="2793"/>
        <v>0</v>
      </c>
      <c r="ABK46" s="1112">
        <f t="shared" si="2793"/>
        <v>0</v>
      </c>
      <c r="ABL46" s="1112">
        <f t="shared" si="2793"/>
        <v>0</v>
      </c>
      <c r="ABM46" s="1112">
        <f t="shared" si="2793"/>
        <v>0</v>
      </c>
      <c r="ABN46" s="1112">
        <f t="shared" si="2793"/>
        <v>0</v>
      </c>
      <c r="ABO46" s="1112">
        <f t="shared" si="2793"/>
        <v>0</v>
      </c>
      <c r="ABP46" s="1112">
        <f t="shared" si="2793"/>
        <v>0</v>
      </c>
      <c r="ABQ46" s="1112">
        <f t="shared" si="2793"/>
        <v>0</v>
      </c>
      <c r="ABR46" s="1112">
        <f t="shared" si="2793"/>
        <v>0</v>
      </c>
      <c r="ABS46" s="1112">
        <f t="shared" si="2793"/>
        <v>0</v>
      </c>
      <c r="ABT46" s="1112">
        <f t="shared" si="2793"/>
        <v>0</v>
      </c>
      <c r="ABU46" s="1125">
        <f t="shared" si="2793"/>
        <v>0</v>
      </c>
      <c r="ABV46" s="1113">
        <f t="shared" si="2793"/>
        <v>0</v>
      </c>
      <c r="ABX46" s="1120">
        <f t="shared" ref="ABX46:ACK46" si="2794">SUM(ABX47:ABX49)</f>
        <v>0</v>
      </c>
      <c r="ABY46" s="1112">
        <f t="shared" si="2794"/>
        <v>0</v>
      </c>
      <c r="ABZ46" s="1112">
        <f t="shared" si="2794"/>
        <v>0</v>
      </c>
      <c r="ACA46" s="1112">
        <f t="shared" si="2794"/>
        <v>0</v>
      </c>
      <c r="ACB46" s="1112">
        <f t="shared" si="2794"/>
        <v>0</v>
      </c>
      <c r="ACC46" s="1112">
        <f t="shared" si="2794"/>
        <v>0</v>
      </c>
      <c r="ACD46" s="1112">
        <f t="shared" si="2794"/>
        <v>0</v>
      </c>
      <c r="ACE46" s="1112">
        <f t="shared" si="2794"/>
        <v>0</v>
      </c>
      <c r="ACF46" s="1112">
        <f t="shared" si="2794"/>
        <v>0</v>
      </c>
      <c r="ACG46" s="1112">
        <f t="shared" si="2794"/>
        <v>0</v>
      </c>
      <c r="ACH46" s="1112">
        <f t="shared" si="2794"/>
        <v>0</v>
      </c>
      <c r="ACI46" s="1112">
        <f t="shared" si="2794"/>
        <v>0</v>
      </c>
      <c r="ACJ46" s="1125">
        <f t="shared" si="2794"/>
        <v>0</v>
      </c>
      <c r="ACK46" s="1113">
        <f t="shared" si="2794"/>
        <v>0</v>
      </c>
      <c r="ACM46" s="1120">
        <f t="shared" ref="ACM46:ACZ46" si="2795">SUM(ACM47:ACM49)</f>
        <v>0</v>
      </c>
      <c r="ACN46" s="1112">
        <f t="shared" si="2795"/>
        <v>0</v>
      </c>
      <c r="ACO46" s="1112">
        <f t="shared" si="2795"/>
        <v>0</v>
      </c>
      <c r="ACP46" s="1112">
        <f t="shared" si="2795"/>
        <v>0</v>
      </c>
      <c r="ACQ46" s="1112">
        <f t="shared" si="2795"/>
        <v>0</v>
      </c>
      <c r="ACR46" s="1112">
        <f t="shared" si="2795"/>
        <v>0</v>
      </c>
      <c r="ACS46" s="1112">
        <f t="shared" si="2795"/>
        <v>0</v>
      </c>
      <c r="ACT46" s="1112">
        <f t="shared" si="2795"/>
        <v>0</v>
      </c>
      <c r="ACU46" s="1112">
        <f t="shared" si="2795"/>
        <v>0</v>
      </c>
      <c r="ACV46" s="1112">
        <f t="shared" si="2795"/>
        <v>0</v>
      </c>
      <c r="ACW46" s="1112">
        <f t="shared" si="2795"/>
        <v>0</v>
      </c>
      <c r="ACX46" s="1112">
        <f t="shared" si="2795"/>
        <v>0</v>
      </c>
      <c r="ACY46" s="1125">
        <f t="shared" si="2795"/>
        <v>0</v>
      </c>
      <c r="ACZ46" s="1113">
        <f t="shared" si="2795"/>
        <v>0</v>
      </c>
      <c r="ADB46" s="1120">
        <f t="shared" ref="ADB46:ADO46" si="2796">SUM(ADB47:ADB49)</f>
        <v>0</v>
      </c>
      <c r="ADC46" s="1112">
        <f t="shared" si="2796"/>
        <v>0</v>
      </c>
      <c r="ADD46" s="1112">
        <f t="shared" si="2796"/>
        <v>0</v>
      </c>
      <c r="ADE46" s="1112">
        <f t="shared" si="2796"/>
        <v>0</v>
      </c>
      <c r="ADF46" s="1112">
        <f t="shared" si="2796"/>
        <v>0</v>
      </c>
      <c r="ADG46" s="1112">
        <f t="shared" si="2796"/>
        <v>0</v>
      </c>
      <c r="ADH46" s="1112">
        <f t="shared" si="2796"/>
        <v>0</v>
      </c>
      <c r="ADI46" s="1112">
        <f t="shared" si="2796"/>
        <v>0</v>
      </c>
      <c r="ADJ46" s="1112">
        <f t="shared" si="2796"/>
        <v>0</v>
      </c>
      <c r="ADK46" s="1112">
        <f t="shared" si="2796"/>
        <v>0</v>
      </c>
      <c r="ADL46" s="1112">
        <f t="shared" si="2796"/>
        <v>0</v>
      </c>
      <c r="ADM46" s="1112">
        <f t="shared" si="2796"/>
        <v>0</v>
      </c>
      <c r="ADN46" s="1125">
        <f t="shared" si="2796"/>
        <v>0</v>
      </c>
      <c r="ADO46" s="1113">
        <f t="shared" si="2796"/>
        <v>0</v>
      </c>
      <c r="ADQ46" s="1120">
        <f t="shared" ref="ADQ46:AED46" si="2797">SUM(ADQ47:ADQ49)</f>
        <v>0</v>
      </c>
      <c r="ADR46" s="1112">
        <f t="shared" si="2797"/>
        <v>0</v>
      </c>
      <c r="ADS46" s="1112">
        <f t="shared" si="2797"/>
        <v>0</v>
      </c>
      <c r="ADT46" s="1112">
        <f t="shared" si="2797"/>
        <v>0</v>
      </c>
      <c r="ADU46" s="1112">
        <f t="shared" si="2797"/>
        <v>0</v>
      </c>
      <c r="ADV46" s="1112">
        <f t="shared" si="2797"/>
        <v>0</v>
      </c>
      <c r="ADW46" s="1112">
        <f t="shared" si="2797"/>
        <v>0</v>
      </c>
      <c r="ADX46" s="1112">
        <f t="shared" si="2797"/>
        <v>0</v>
      </c>
      <c r="ADY46" s="1112">
        <f t="shared" si="2797"/>
        <v>0</v>
      </c>
      <c r="ADZ46" s="1112">
        <f t="shared" si="2797"/>
        <v>0</v>
      </c>
      <c r="AEA46" s="1112">
        <f t="shared" si="2797"/>
        <v>0</v>
      </c>
      <c r="AEB46" s="1112">
        <f t="shared" si="2797"/>
        <v>0</v>
      </c>
      <c r="AEC46" s="1125">
        <f t="shared" si="2797"/>
        <v>0</v>
      </c>
      <c r="AED46" s="1113">
        <f t="shared" si="2797"/>
        <v>0</v>
      </c>
      <c r="AEF46" s="1120">
        <f t="shared" ref="AEF46:AES46" si="2798">SUM(AEF47:AEF49)</f>
        <v>0</v>
      </c>
      <c r="AEG46" s="1112">
        <f t="shared" si="2798"/>
        <v>0</v>
      </c>
      <c r="AEH46" s="1112">
        <f t="shared" si="2798"/>
        <v>0</v>
      </c>
      <c r="AEI46" s="1112">
        <f t="shared" si="2798"/>
        <v>0</v>
      </c>
      <c r="AEJ46" s="1112">
        <f t="shared" si="2798"/>
        <v>0</v>
      </c>
      <c r="AEK46" s="1112">
        <f t="shared" si="2798"/>
        <v>0</v>
      </c>
      <c r="AEL46" s="1112">
        <f t="shared" si="2798"/>
        <v>0</v>
      </c>
      <c r="AEM46" s="1112">
        <f t="shared" si="2798"/>
        <v>0</v>
      </c>
      <c r="AEN46" s="1112">
        <f t="shared" si="2798"/>
        <v>0</v>
      </c>
      <c r="AEO46" s="1112">
        <f t="shared" si="2798"/>
        <v>0</v>
      </c>
      <c r="AEP46" s="1112">
        <f t="shared" si="2798"/>
        <v>0</v>
      </c>
      <c r="AEQ46" s="1112">
        <f t="shared" si="2798"/>
        <v>0</v>
      </c>
      <c r="AER46" s="1125">
        <f t="shared" si="2798"/>
        <v>0</v>
      </c>
      <c r="AES46" s="1113">
        <f t="shared" si="2798"/>
        <v>0</v>
      </c>
      <c r="AEU46" s="1120">
        <f t="shared" ref="AEU46:AFH46" si="2799">SUM(AEU47:AEU49)</f>
        <v>0</v>
      </c>
      <c r="AEV46" s="1112">
        <f t="shared" si="2799"/>
        <v>0</v>
      </c>
      <c r="AEW46" s="1112">
        <f t="shared" si="2799"/>
        <v>0</v>
      </c>
      <c r="AEX46" s="1112">
        <f t="shared" si="2799"/>
        <v>0</v>
      </c>
      <c r="AEY46" s="1112">
        <f t="shared" si="2799"/>
        <v>0</v>
      </c>
      <c r="AEZ46" s="1112">
        <f t="shared" si="2799"/>
        <v>0</v>
      </c>
      <c r="AFA46" s="1112">
        <f t="shared" si="2799"/>
        <v>0</v>
      </c>
      <c r="AFB46" s="1112">
        <f t="shared" si="2799"/>
        <v>0</v>
      </c>
      <c r="AFC46" s="1112">
        <f t="shared" si="2799"/>
        <v>0</v>
      </c>
      <c r="AFD46" s="1112">
        <f t="shared" si="2799"/>
        <v>0</v>
      </c>
      <c r="AFE46" s="1112">
        <f t="shared" si="2799"/>
        <v>0</v>
      </c>
      <c r="AFF46" s="1112">
        <f t="shared" si="2799"/>
        <v>0</v>
      </c>
      <c r="AFG46" s="1125">
        <f t="shared" si="2799"/>
        <v>0</v>
      </c>
      <c r="AFH46" s="1113">
        <f t="shared" si="2799"/>
        <v>0</v>
      </c>
      <c r="AFJ46" s="1120">
        <f t="shared" ref="AFJ46:AFW46" si="2800">SUM(AFJ47:AFJ49)</f>
        <v>0</v>
      </c>
      <c r="AFK46" s="1112">
        <f t="shared" si="2800"/>
        <v>0</v>
      </c>
      <c r="AFL46" s="1112">
        <f t="shared" si="2800"/>
        <v>0</v>
      </c>
      <c r="AFM46" s="1112">
        <f t="shared" si="2800"/>
        <v>0</v>
      </c>
      <c r="AFN46" s="1112">
        <f t="shared" si="2800"/>
        <v>0</v>
      </c>
      <c r="AFO46" s="1112">
        <f t="shared" si="2800"/>
        <v>0</v>
      </c>
      <c r="AFP46" s="1112">
        <f t="shared" si="2800"/>
        <v>0</v>
      </c>
      <c r="AFQ46" s="1112">
        <f t="shared" si="2800"/>
        <v>0</v>
      </c>
      <c r="AFR46" s="1112">
        <f t="shared" si="2800"/>
        <v>0</v>
      </c>
      <c r="AFS46" s="1112">
        <f t="shared" si="2800"/>
        <v>0</v>
      </c>
      <c r="AFT46" s="1112">
        <f t="shared" si="2800"/>
        <v>0</v>
      </c>
      <c r="AFU46" s="1112">
        <f t="shared" si="2800"/>
        <v>0</v>
      </c>
      <c r="AFV46" s="1125">
        <f t="shared" si="2800"/>
        <v>0</v>
      </c>
      <c r="AFW46" s="1113">
        <f t="shared" si="2800"/>
        <v>0</v>
      </c>
      <c r="AFY46" s="1120">
        <f t="shared" ref="AFY46:AGL46" si="2801">SUM(AFY47:AFY49)</f>
        <v>0</v>
      </c>
      <c r="AFZ46" s="1112">
        <f t="shared" si="2801"/>
        <v>0</v>
      </c>
      <c r="AGA46" s="1112">
        <f t="shared" si="2801"/>
        <v>0</v>
      </c>
      <c r="AGB46" s="1112">
        <f t="shared" si="2801"/>
        <v>0</v>
      </c>
      <c r="AGC46" s="1112">
        <f t="shared" si="2801"/>
        <v>0</v>
      </c>
      <c r="AGD46" s="1112">
        <f t="shared" si="2801"/>
        <v>0</v>
      </c>
      <c r="AGE46" s="1112">
        <f t="shared" si="2801"/>
        <v>0</v>
      </c>
      <c r="AGF46" s="1112">
        <f t="shared" si="2801"/>
        <v>0</v>
      </c>
      <c r="AGG46" s="1112">
        <f t="shared" si="2801"/>
        <v>0</v>
      </c>
      <c r="AGH46" s="1112">
        <f t="shared" si="2801"/>
        <v>0</v>
      </c>
      <c r="AGI46" s="1112">
        <f t="shared" si="2801"/>
        <v>0</v>
      </c>
      <c r="AGJ46" s="1112">
        <f t="shared" si="2801"/>
        <v>0</v>
      </c>
      <c r="AGK46" s="1125">
        <f t="shared" si="2801"/>
        <v>0</v>
      </c>
      <c r="AGL46" s="1113">
        <f t="shared" si="2801"/>
        <v>0</v>
      </c>
      <c r="AGN46" s="1120">
        <f t="shared" ref="AGN46:AHA46" si="2802">SUM(AGN47:AGN49)</f>
        <v>0</v>
      </c>
      <c r="AGO46" s="1112">
        <f t="shared" si="2802"/>
        <v>0</v>
      </c>
      <c r="AGP46" s="1112">
        <f t="shared" si="2802"/>
        <v>0</v>
      </c>
      <c r="AGQ46" s="1112">
        <f t="shared" si="2802"/>
        <v>0</v>
      </c>
      <c r="AGR46" s="1112">
        <f t="shared" si="2802"/>
        <v>0</v>
      </c>
      <c r="AGS46" s="1112">
        <f t="shared" si="2802"/>
        <v>0</v>
      </c>
      <c r="AGT46" s="1112">
        <f t="shared" si="2802"/>
        <v>0</v>
      </c>
      <c r="AGU46" s="1112">
        <f t="shared" si="2802"/>
        <v>0</v>
      </c>
      <c r="AGV46" s="1112">
        <f t="shared" si="2802"/>
        <v>0</v>
      </c>
      <c r="AGW46" s="1112">
        <f t="shared" si="2802"/>
        <v>0</v>
      </c>
      <c r="AGX46" s="1112">
        <f t="shared" si="2802"/>
        <v>0</v>
      </c>
      <c r="AGY46" s="1112">
        <f t="shared" si="2802"/>
        <v>0</v>
      </c>
      <c r="AGZ46" s="1125">
        <f t="shared" si="2802"/>
        <v>0</v>
      </c>
      <c r="AHA46" s="1113">
        <f t="shared" si="2802"/>
        <v>0</v>
      </c>
      <c r="AHC46" s="1120">
        <f t="shared" ref="AHC46:AHP46" si="2803">SUM(AHC47:AHC49)</f>
        <v>0</v>
      </c>
      <c r="AHD46" s="1112">
        <f t="shared" si="2803"/>
        <v>0</v>
      </c>
      <c r="AHE46" s="1112">
        <f t="shared" si="2803"/>
        <v>0</v>
      </c>
      <c r="AHF46" s="1112">
        <f t="shared" si="2803"/>
        <v>0</v>
      </c>
      <c r="AHG46" s="1112">
        <f t="shared" si="2803"/>
        <v>0</v>
      </c>
      <c r="AHH46" s="1112">
        <f t="shared" si="2803"/>
        <v>0</v>
      </c>
      <c r="AHI46" s="1112">
        <f t="shared" si="2803"/>
        <v>0</v>
      </c>
      <c r="AHJ46" s="1112">
        <f t="shared" si="2803"/>
        <v>0</v>
      </c>
      <c r="AHK46" s="1112">
        <f t="shared" si="2803"/>
        <v>0</v>
      </c>
      <c r="AHL46" s="1112">
        <f t="shared" si="2803"/>
        <v>0</v>
      </c>
      <c r="AHM46" s="1112">
        <f t="shared" si="2803"/>
        <v>0</v>
      </c>
      <c r="AHN46" s="1112">
        <f t="shared" si="2803"/>
        <v>0</v>
      </c>
      <c r="AHO46" s="1125">
        <f t="shared" si="2803"/>
        <v>0</v>
      </c>
      <c r="AHP46" s="1113">
        <f t="shared" si="2803"/>
        <v>0</v>
      </c>
      <c r="AHR46" s="1120">
        <f t="shared" ref="AHR46:AIE46" si="2804">SUM(AHR47:AHR49)</f>
        <v>0</v>
      </c>
      <c r="AHS46" s="1112">
        <f t="shared" si="2804"/>
        <v>0</v>
      </c>
      <c r="AHT46" s="1112">
        <f t="shared" si="2804"/>
        <v>0</v>
      </c>
      <c r="AHU46" s="1112">
        <f t="shared" si="2804"/>
        <v>0</v>
      </c>
      <c r="AHV46" s="1112">
        <f t="shared" si="2804"/>
        <v>0</v>
      </c>
      <c r="AHW46" s="1112">
        <f t="shared" si="2804"/>
        <v>0</v>
      </c>
      <c r="AHX46" s="1112">
        <f t="shared" si="2804"/>
        <v>0</v>
      </c>
      <c r="AHY46" s="1112">
        <f t="shared" si="2804"/>
        <v>0</v>
      </c>
      <c r="AHZ46" s="1112">
        <f t="shared" si="2804"/>
        <v>0</v>
      </c>
      <c r="AIA46" s="1112">
        <f t="shared" si="2804"/>
        <v>0</v>
      </c>
      <c r="AIB46" s="1112">
        <f t="shared" si="2804"/>
        <v>0</v>
      </c>
      <c r="AIC46" s="1112">
        <f t="shared" si="2804"/>
        <v>0</v>
      </c>
      <c r="AID46" s="1125">
        <f t="shared" si="2804"/>
        <v>0</v>
      </c>
      <c r="AIE46" s="1113">
        <f t="shared" si="2804"/>
        <v>0</v>
      </c>
      <c r="AIG46" s="1120">
        <f t="shared" ref="AIG46:AIT46" si="2805">SUM(AIG47:AIG49)</f>
        <v>0</v>
      </c>
      <c r="AIH46" s="1112">
        <f t="shared" si="2805"/>
        <v>0</v>
      </c>
      <c r="AII46" s="1112">
        <f t="shared" si="2805"/>
        <v>0</v>
      </c>
      <c r="AIJ46" s="1112">
        <f t="shared" si="2805"/>
        <v>0</v>
      </c>
      <c r="AIK46" s="1112">
        <f t="shared" si="2805"/>
        <v>0</v>
      </c>
      <c r="AIL46" s="1112">
        <f t="shared" si="2805"/>
        <v>0</v>
      </c>
      <c r="AIM46" s="1112">
        <f t="shared" si="2805"/>
        <v>0</v>
      </c>
      <c r="AIN46" s="1112">
        <f t="shared" si="2805"/>
        <v>0</v>
      </c>
      <c r="AIO46" s="1112">
        <f t="shared" si="2805"/>
        <v>0</v>
      </c>
      <c r="AIP46" s="1112">
        <f t="shared" si="2805"/>
        <v>0</v>
      </c>
      <c r="AIQ46" s="1112">
        <f t="shared" si="2805"/>
        <v>0</v>
      </c>
      <c r="AIR46" s="1112">
        <f t="shared" si="2805"/>
        <v>0</v>
      </c>
      <c r="AIS46" s="1125">
        <f t="shared" si="2805"/>
        <v>0</v>
      </c>
      <c r="AIT46" s="1113">
        <f t="shared" si="2805"/>
        <v>0</v>
      </c>
      <c r="AIV46" s="1120">
        <f t="shared" ref="AIV46:AJI46" si="2806">SUM(AIV47:AIV49)</f>
        <v>0</v>
      </c>
      <c r="AIW46" s="1112">
        <f t="shared" si="2806"/>
        <v>0</v>
      </c>
      <c r="AIX46" s="1112">
        <f t="shared" si="2806"/>
        <v>0</v>
      </c>
      <c r="AIY46" s="1112">
        <f t="shared" si="2806"/>
        <v>0</v>
      </c>
      <c r="AIZ46" s="1112">
        <f t="shared" si="2806"/>
        <v>0</v>
      </c>
      <c r="AJA46" s="1112">
        <f t="shared" si="2806"/>
        <v>0</v>
      </c>
      <c r="AJB46" s="1112">
        <f t="shared" si="2806"/>
        <v>0</v>
      </c>
      <c r="AJC46" s="1112">
        <f t="shared" si="2806"/>
        <v>0</v>
      </c>
      <c r="AJD46" s="1112">
        <f t="shared" si="2806"/>
        <v>0</v>
      </c>
      <c r="AJE46" s="1112">
        <f t="shared" si="2806"/>
        <v>0</v>
      </c>
      <c r="AJF46" s="1112">
        <f t="shared" si="2806"/>
        <v>0</v>
      </c>
      <c r="AJG46" s="1112">
        <f t="shared" si="2806"/>
        <v>0</v>
      </c>
      <c r="AJH46" s="1125">
        <f t="shared" si="2806"/>
        <v>0</v>
      </c>
      <c r="AJI46" s="1113">
        <f t="shared" si="2806"/>
        <v>0</v>
      </c>
      <c r="AJK46" s="1120">
        <f t="shared" ref="AJK46:AJX46" si="2807">SUM(AJK47:AJK49)</f>
        <v>0</v>
      </c>
      <c r="AJL46" s="1112">
        <f t="shared" si="2807"/>
        <v>0</v>
      </c>
      <c r="AJM46" s="1112">
        <f t="shared" si="2807"/>
        <v>0</v>
      </c>
      <c r="AJN46" s="1112">
        <f t="shared" si="2807"/>
        <v>0</v>
      </c>
      <c r="AJO46" s="1112">
        <f t="shared" si="2807"/>
        <v>0</v>
      </c>
      <c r="AJP46" s="1112">
        <f t="shared" si="2807"/>
        <v>0</v>
      </c>
      <c r="AJQ46" s="1112">
        <f t="shared" si="2807"/>
        <v>0</v>
      </c>
      <c r="AJR46" s="1112">
        <f t="shared" si="2807"/>
        <v>0</v>
      </c>
      <c r="AJS46" s="1112">
        <f t="shared" si="2807"/>
        <v>0</v>
      </c>
      <c r="AJT46" s="1112">
        <f t="shared" si="2807"/>
        <v>0</v>
      </c>
      <c r="AJU46" s="1112">
        <f t="shared" si="2807"/>
        <v>0</v>
      </c>
      <c r="AJV46" s="1112">
        <f t="shared" si="2807"/>
        <v>0</v>
      </c>
      <c r="AJW46" s="1125">
        <f t="shared" si="2807"/>
        <v>0</v>
      </c>
      <c r="AJX46" s="1113">
        <f t="shared" si="2807"/>
        <v>0</v>
      </c>
      <c r="AJZ46" s="1120">
        <f t="shared" ref="AJZ46:AKM46" si="2808">SUM(AJZ47:AJZ49)</f>
        <v>0</v>
      </c>
      <c r="AKA46" s="1112">
        <f t="shared" si="2808"/>
        <v>0</v>
      </c>
      <c r="AKB46" s="1112">
        <f t="shared" si="2808"/>
        <v>0</v>
      </c>
      <c r="AKC46" s="1112">
        <f t="shared" si="2808"/>
        <v>0</v>
      </c>
      <c r="AKD46" s="1112">
        <f t="shared" si="2808"/>
        <v>0</v>
      </c>
      <c r="AKE46" s="1112">
        <f t="shared" si="2808"/>
        <v>0</v>
      </c>
      <c r="AKF46" s="1112">
        <f t="shared" si="2808"/>
        <v>0</v>
      </c>
      <c r="AKG46" s="1112">
        <f t="shared" si="2808"/>
        <v>0</v>
      </c>
      <c r="AKH46" s="1112">
        <f t="shared" si="2808"/>
        <v>0</v>
      </c>
      <c r="AKI46" s="1112">
        <f t="shared" si="2808"/>
        <v>0</v>
      </c>
      <c r="AKJ46" s="1112">
        <f t="shared" si="2808"/>
        <v>0</v>
      </c>
      <c r="AKK46" s="1112">
        <f t="shared" si="2808"/>
        <v>0</v>
      </c>
      <c r="AKL46" s="1125">
        <f t="shared" si="2808"/>
        <v>0</v>
      </c>
      <c r="AKM46" s="1113">
        <f t="shared" si="2808"/>
        <v>0</v>
      </c>
      <c r="AKO46" s="1120">
        <f t="shared" ref="AKO46:ALB46" si="2809">SUM(AKO47:AKO49)</f>
        <v>0</v>
      </c>
      <c r="AKP46" s="1112">
        <f t="shared" si="2809"/>
        <v>0</v>
      </c>
      <c r="AKQ46" s="1112">
        <f t="shared" si="2809"/>
        <v>0</v>
      </c>
      <c r="AKR46" s="1112">
        <f t="shared" si="2809"/>
        <v>0</v>
      </c>
      <c r="AKS46" s="1112">
        <f t="shared" si="2809"/>
        <v>0</v>
      </c>
      <c r="AKT46" s="1112">
        <f t="shared" si="2809"/>
        <v>0</v>
      </c>
      <c r="AKU46" s="1112">
        <f t="shared" si="2809"/>
        <v>0</v>
      </c>
      <c r="AKV46" s="1112">
        <f t="shared" si="2809"/>
        <v>0</v>
      </c>
      <c r="AKW46" s="1112">
        <f t="shared" si="2809"/>
        <v>0</v>
      </c>
      <c r="AKX46" s="1112">
        <f t="shared" si="2809"/>
        <v>0</v>
      </c>
      <c r="AKY46" s="1112">
        <f t="shared" si="2809"/>
        <v>0</v>
      </c>
      <c r="AKZ46" s="1112">
        <f t="shared" si="2809"/>
        <v>0</v>
      </c>
      <c r="ALA46" s="1125">
        <f t="shared" si="2809"/>
        <v>0</v>
      </c>
      <c r="ALB46" s="1113">
        <f t="shared" si="2809"/>
        <v>0</v>
      </c>
      <c r="ALD46" s="1120">
        <f t="shared" ref="ALD46:ALQ46" si="2810">SUM(ALD47:ALD49)</f>
        <v>0</v>
      </c>
      <c r="ALE46" s="1112">
        <f t="shared" si="2810"/>
        <v>0</v>
      </c>
      <c r="ALF46" s="1112">
        <f t="shared" si="2810"/>
        <v>0</v>
      </c>
      <c r="ALG46" s="1112">
        <f t="shared" si="2810"/>
        <v>0</v>
      </c>
      <c r="ALH46" s="1112">
        <f t="shared" si="2810"/>
        <v>0</v>
      </c>
      <c r="ALI46" s="1112">
        <f t="shared" si="2810"/>
        <v>0</v>
      </c>
      <c r="ALJ46" s="1112">
        <f t="shared" si="2810"/>
        <v>0</v>
      </c>
      <c r="ALK46" s="1112">
        <f t="shared" si="2810"/>
        <v>0</v>
      </c>
      <c r="ALL46" s="1112">
        <f t="shared" si="2810"/>
        <v>0</v>
      </c>
      <c r="ALM46" s="1112">
        <f t="shared" si="2810"/>
        <v>0</v>
      </c>
      <c r="ALN46" s="1112">
        <f t="shared" si="2810"/>
        <v>0</v>
      </c>
      <c r="ALO46" s="1112">
        <f t="shared" si="2810"/>
        <v>0</v>
      </c>
      <c r="ALP46" s="1125">
        <f t="shared" si="2810"/>
        <v>0</v>
      </c>
      <c r="ALQ46" s="1113">
        <f t="shared" si="2810"/>
        <v>0</v>
      </c>
      <c r="ALS46" s="1120">
        <f t="shared" ref="ALS46:AMF46" si="2811">SUM(ALS47:ALS49)</f>
        <v>0</v>
      </c>
      <c r="ALT46" s="1112">
        <f t="shared" si="2811"/>
        <v>0</v>
      </c>
      <c r="ALU46" s="1112">
        <f t="shared" si="2811"/>
        <v>0</v>
      </c>
      <c r="ALV46" s="1112">
        <f t="shared" si="2811"/>
        <v>0</v>
      </c>
      <c r="ALW46" s="1112">
        <f t="shared" si="2811"/>
        <v>0</v>
      </c>
      <c r="ALX46" s="1112">
        <f t="shared" si="2811"/>
        <v>0</v>
      </c>
      <c r="ALY46" s="1112">
        <f t="shared" si="2811"/>
        <v>0</v>
      </c>
      <c r="ALZ46" s="1112">
        <f t="shared" si="2811"/>
        <v>0</v>
      </c>
      <c r="AMA46" s="1112">
        <f t="shared" si="2811"/>
        <v>0</v>
      </c>
      <c r="AMB46" s="1112">
        <f t="shared" si="2811"/>
        <v>0</v>
      </c>
      <c r="AMC46" s="1112">
        <f t="shared" si="2811"/>
        <v>0</v>
      </c>
      <c r="AMD46" s="1112">
        <f t="shared" si="2811"/>
        <v>0</v>
      </c>
      <c r="AME46" s="1125">
        <f t="shared" si="2811"/>
        <v>0</v>
      </c>
      <c r="AMF46" s="1113">
        <f t="shared" si="2811"/>
        <v>0</v>
      </c>
      <c r="AMH46" s="1120">
        <f t="shared" ref="AMH46:AMU46" si="2812">SUM(AMH47:AMH49)</f>
        <v>0</v>
      </c>
      <c r="AMI46" s="1112">
        <f t="shared" si="2812"/>
        <v>0</v>
      </c>
      <c r="AMJ46" s="1112">
        <f t="shared" si="2812"/>
        <v>0</v>
      </c>
      <c r="AMK46" s="1112">
        <f t="shared" si="2812"/>
        <v>0</v>
      </c>
      <c r="AML46" s="1112">
        <f t="shared" si="2812"/>
        <v>0</v>
      </c>
      <c r="AMM46" s="1112">
        <f t="shared" si="2812"/>
        <v>0</v>
      </c>
      <c r="AMN46" s="1112">
        <f t="shared" si="2812"/>
        <v>0</v>
      </c>
      <c r="AMO46" s="1112">
        <f t="shared" si="2812"/>
        <v>0</v>
      </c>
      <c r="AMP46" s="1112">
        <f t="shared" si="2812"/>
        <v>0</v>
      </c>
      <c r="AMQ46" s="1112">
        <f t="shared" si="2812"/>
        <v>0</v>
      </c>
      <c r="AMR46" s="1112">
        <f t="shared" si="2812"/>
        <v>0</v>
      </c>
      <c r="AMS46" s="1112">
        <f t="shared" si="2812"/>
        <v>0</v>
      </c>
      <c r="AMT46" s="1125">
        <f t="shared" si="2812"/>
        <v>0</v>
      </c>
      <c r="AMU46" s="1113">
        <f t="shared" si="2812"/>
        <v>0</v>
      </c>
      <c r="AMW46" s="1120">
        <f t="shared" ref="AMW46:ANJ46" si="2813">SUM(AMW47:AMW49)</f>
        <v>0</v>
      </c>
      <c r="AMX46" s="1112">
        <f t="shared" si="2813"/>
        <v>0</v>
      </c>
      <c r="AMY46" s="1112">
        <f t="shared" si="2813"/>
        <v>0</v>
      </c>
      <c r="AMZ46" s="1112">
        <f t="shared" si="2813"/>
        <v>0</v>
      </c>
      <c r="ANA46" s="1112">
        <f t="shared" si="2813"/>
        <v>0</v>
      </c>
      <c r="ANB46" s="1112">
        <f t="shared" si="2813"/>
        <v>0</v>
      </c>
      <c r="ANC46" s="1112">
        <f t="shared" si="2813"/>
        <v>0</v>
      </c>
      <c r="AND46" s="1112">
        <f t="shared" si="2813"/>
        <v>0</v>
      </c>
      <c r="ANE46" s="1112">
        <f t="shared" si="2813"/>
        <v>0</v>
      </c>
      <c r="ANF46" s="1112">
        <f t="shared" si="2813"/>
        <v>0</v>
      </c>
      <c r="ANG46" s="1112">
        <f t="shared" si="2813"/>
        <v>0</v>
      </c>
      <c r="ANH46" s="1112">
        <f t="shared" si="2813"/>
        <v>0</v>
      </c>
      <c r="ANI46" s="1125">
        <f t="shared" si="2813"/>
        <v>0</v>
      </c>
      <c r="ANJ46" s="1113">
        <f t="shared" si="2813"/>
        <v>0</v>
      </c>
      <c r="ANL46" s="1120">
        <f t="shared" ref="ANL46:ANY46" si="2814">SUM(ANL47:ANL49)</f>
        <v>0</v>
      </c>
      <c r="ANM46" s="1112">
        <f t="shared" si="2814"/>
        <v>0</v>
      </c>
      <c r="ANN46" s="1112">
        <f t="shared" si="2814"/>
        <v>0</v>
      </c>
      <c r="ANO46" s="1112">
        <f t="shared" si="2814"/>
        <v>0</v>
      </c>
      <c r="ANP46" s="1112">
        <f t="shared" si="2814"/>
        <v>0</v>
      </c>
      <c r="ANQ46" s="1112">
        <f t="shared" si="2814"/>
        <v>0</v>
      </c>
      <c r="ANR46" s="1112">
        <f t="shared" si="2814"/>
        <v>0</v>
      </c>
      <c r="ANS46" s="1112">
        <f t="shared" si="2814"/>
        <v>0</v>
      </c>
      <c r="ANT46" s="1112">
        <f t="shared" si="2814"/>
        <v>0</v>
      </c>
      <c r="ANU46" s="1112">
        <f t="shared" si="2814"/>
        <v>0</v>
      </c>
      <c r="ANV46" s="1112">
        <f t="shared" si="2814"/>
        <v>0</v>
      </c>
      <c r="ANW46" s="1112">
        <f t="shared" si="2814"/>
        <v>0</v>
      </c>
      <c r="ANX46" s="1125">
        <f t="shared" si="2814"/>
        <v>0</v>
      </c>
      <c r="ANY46" s="1113">
        <f t="shared" si="2814"/>
        <v>0</v>
      </c>
      <c r="AOA46" s="1120">
        <f t="shared" ref="AOA46:AON46" si="2815">SUM(AOA47:AOA49)</f>
        <v>0</v>
      </c>
      <c r="AOB46" s="1112">
        <f t="shared" si="2815"/>
        <v>0</v>
      </c>
      <c r="AOC46" s="1112">
        <f t="shared" si="2815"/>
        <v>0</v>
      </c>
      <c r="AOD46" s="1112">
        <f t="shared" si="2815"/>
        <v>0</v>
      </c>
      <c r="AOE46" s="1112">
        <f t="shared" si="2815"/>
        <v>0</v>
      </c>
      <c r="AOF46" s="1112">
        <f t="shared" si="2815"/>
        <v>0</v>
      </c>
      <c r="AOG46" s="1112">
        <f t="shared" si="2815"/>
        <v>0</v>
      </c>
      <c r="AOH46" s="1112">
        <f t="shared" si="2815"/>
        <v>0</v>
      </c>
      <c r="AOI46" s="1112">
        <f t="shared" si="2815"/>
        <v>0</v>
      </c>
      <c r="AOJ46" s="1112">
        <f t="shared" si="2815"/>
        <v>0</v>
      </c>
      <c r="AOK46" s="1112">
        <f t="shared" si="2815"/>
        <v>0</v>
      </c>
      <c r="AOL46" s="1112">
        <f t="shared" si="2815"/>
        <v>0</v>
      </c>
      <c r="AOM46" s="1125">
        <f t="shared" si="2815"/>
        <v>0</v>
      </c>
      <c r="AON46" s="1113">
        <f t="shared" si="2815"/>
        <v>0</v>
      </c>
      <c r="AOP46" s="1120">
        <f t="shared" ref="AOP46:APC46" si="2816">SUM(AOP47:AOP49)</f>
        <v>0</v>
      </c>
      <c r="AOQ46" s="1112">
        <f t="shared" si="2816"/>
        <v>0</v>
      </c>
      <c r="AOR46" s="1112">
        <f t="shared" si="2816"/>
        <v>0</v>
      </c>
      <c r="AOS46" s="1112">
        <f t="shared" si="2816"/>
        <v>0</v>
      </c>
      <c r="AOT46" s="1112">
        <f t="shared" si="2816"/>
        <v>0</v>
      </c>
      <c r="AOU46" s="1112">
        <f t="shared" si="2816"/>
        <v>0</v>
      </c>
      <c r="AOV46" s="1112">
        <f t="shared" si="2816"/>
        <v>0</v>
      </c>
      <c r="AOW46" s="1112">
        <f t="shared" si="2816"/>
        <v>0</v>
      </c>
      <c r="AOX46" s="1112">
        <f t="shared" si="2816"/>
        <v>0</v>
      </c>
      <c r="AOY46" s="1112">
        <f t="shared" si="2816"/>
        <v>0</v>
      </c>
      <c r="AOZ46" s="1112">
        <f t="shared" si="2816"/>
        <v>0</v>
      </c>
      <c r="APA46" s="1112">
        <f t="shared" si="2816"/>
        <v>0</v>
      </c>
      <c r="APB46" s="1125">
        <f t="shared" si="2816"/>
        <v>0</v>
      </c>
      <c r="APC46" s="1113">
        <f t="shared" si="2816"/>
        <v>0</v>
      </c>
      <c r="APE46" s="1120">
        <f t="shared" ref="APE46:APR46" si="2817">SUM(APE47:APE49)</f>
        <v>0</v>
      </c>
      <c r="APF46" s="1112">
        <f t="shared" si="2817"/>
        <v>0</v>
      </c>
      <c r="APG46" s="1112">
        <f t="shared" si="2817"/>
        <v>0</v>
      </c>
      <c r="APH46" s="1112">
        <f t="shared" si="2817"/>
        <v>0</v>
      </c>
      <c r="API46" s="1112">
        <f t="shared" si="2817"/>
        <v>0</v>
      </c>
      <c r="APJ46" s="1112">
        <f t="shared" si="2817"/>
        <v>0</v>
      </c>
      <c r="APK46" s="1112">
        <f t="shared" si="2817"/>
        <v>0</v>
      </c>
      <c r="APL46" s="1112">
        <f t="shared" si="2817"/>
        <v>0</v>
      </c>
      <c r="APM46" s="1112">
        <f t="shared" si="2817"/>
        <v>0</v>
      </c>
      <c r="APN46" s="1112">
        <f t="shared" si="2817"/>
        <v>0</v>
      </c>
      <c r="APO46" s="1112">
        <f t="shared" si="2817"/>
        <v>0</v>
      </c>
      <c r="APP46" s="1112">
        <f t="shared" si="2817"/>
        <v>0</v>
      </c>
      <c r="APQ46" s="1125">
        <f t="shared" si="2817"/>
        <v>0</v>
      </c>
      <c r="APR46" s="1113">
        <f t="shared" si="2817"/>
        <v>0</v>
      </c>
      <c r="APT46" s="1120">
        <f t="shared" ref="APT46:AQG46" si="2818">SUM(APT47:APT49)</f>
        <v>0</v>
      </c>
      <c r="APU46" s="1112">
        <f t="shared" si="2818"/>
        <v>0</v>
      </c>
      <c r="APV46" s="1112">
        <f t="shared" si="2818"/>
        <v>0</v>
      </c>
      <c r="APW46" s="1112">
        <f t="shared" si="2818"/>
        <v>0</v>
      </c>
      <c r="APX46" s="1112">
        <f t="shared" si="2818"/>
        <v>0</v>
      </c>
      <c r="APY46" s="1112">
        <f t="shared" si="2818"/>
        <v>0</v>
      </c>
      <c r="APZ46" s="1112">
        <f t="shared" si="2818"/>
        <v>0</v>
      </c>
      <c r="AQA46" s="1112">
        <f t="shared" si="2818"/>
        <v>0</v>
      </c>
      <c r="AQB46" s="1112">
        <f t="shared" si="2818"/>
        <v>0</v>
      </c>
      <c r="AQC46" s="1112">
        <f t="shared" si="2818"/>
        <v>0</v>
      </c>
      <c r="AQD46" s="1112">
        <f t="shared" si="2818"/>
        <v>0</v>
      </c>
      <c r="AQE46" s="1112">
        <f t="shared" si="2818"/>
        <v>0</v>
      </c>
      <c r="AQF46" s="1125">
        <f t="shared" si="2818"/>
        <v>0</v>
      </c>
      <c r="AQG46" s="1113">
        <f t="shared" si="2818"/>
        <v>0</v>
      </c>
      <c r="AQI46" s="1120">
        <f t="shared" ref="AQI46:AQV46" si="2819">SUM(AQI47:AQI49)</f>
        <v>0</v>
      </c>
      <c r="AQJ46" s="1112">
        <f t="shared" si="2819"/>
        <v>0</v>
      </c>
      <c r="AQK46" s="1112">
        <f t="shared" si="2819"/>
        <v>0</v>
      </c>
      <c r="AQL46" s="1112">
        <f t="shared" si="2819"/>
        <v>0</v>
      </c>
      <c r="AQM46" s="1112">
        <f t="shared" si="2819"/>
        <v>0</v>
      </c>
      <c r="AQN46" s="1112">
        <f t="shared" si="2819"/>
        <v>0</v>
      </c>
      <c r="AQO46" s="1112">
        <f t="shared" si="2819"/>
        <v>0</v>
      </c>
      <c r="AQP46" s="1112">
        <f t="shared" si="2819"/>
        <v>0</v>
      </c>
      <c r="AQQ46" s="1112">
        <f t="shared" si="2819"/>
        <v>0</v>
      </c>
      <c r="AQR46" s="1112">
        <f t="shared" si="2819"/>
        <v>0</v>
      </c>
      <c r="AQS46" s="1112">
        <f t="shared" si="2819"/>
        <v>0</v>
      </c>
      <c r="AQT46" s="1112">
        <f t="shared" si="2819"/>
        <v>0</v>
      </c>
      <c r="AQU46" s="1125">
        <f t="shared" si="2819"/>
        <v>0</v>
      </c>
      <c r="AQV46" s="1113">
        <f t="shared" si="2819"/>
        <v>0</v>
      </c>
      <c r="AQX46" s="1120">
        <f t="shared" ref="AQX46:ARK46" si="2820">SUM(AQX47:AQX49)</f>
        <v>0</v>
      </c>
      <c r="AQY46" s="1112">
        <f t="shared" si="2820"/>
        <v>0</v>
      </c>
      <c r="AQZ46" s="1112">
        <f t="shared" si="2820"/>
        <v>0</v>
      </c>
      <c r="ARA46" s="1112">
        <f t="shared" si="2820"/>
        <v>0</v>
      </c>
      <c r="ARB46" s="1112">
        <f t="shared" si="2820"/>
        <v>0</v>
      </c>
      <c r="ARC46" s="1112">
        <f t="shared" si="2820"/>
        <v>0</v>
      </c>
      <c r="ARD46" s="1112">
        <f t="shared" si="2820"/>
        <v>0</v>
      </c>
      <c r="ARE46" s="1112">
        <f t="shared" si="2820"/>
        <v>0</v>
      </c>
      <c r="ARF46" s="1112">
        <f t="shared" si="2820"/>
        <v>0</v>
      </c>
      <c r="ARG46" s="1112">
        <f t="shared" si="2820"/>
        <v>0</v>
      </c>
      <c r="ARH46" s="1112">
        <f t="shared" si="2820"/>
        <v>0</v>
      </c>
      <c r="ARI46" s="1112">
        <f t="shared" si="2820"/>
        <v>0</v>
      </c>
      <c r="ARJ46" s="1125">
        <f t="shared" si="2820"/>
        <v>0</v>
      </c>
      <c r="ARK46" s="1113">
        <f t="shared" si="2820"/>
        <v>0</v>
      </c>
      <c r="ARM46" s="1120">
        <f t="shared" ref="ARM46:ARZ46" si="2821">SUM(ARM47:ARM49)</f>
        <v>0</v>
      </c>
      <c r="ARN46" s="1112">
        <f t="shared" si="2821"/>
        <v>0</v>
      </c>
      <c r="ARO46" s="1112">
        <f t="shared" si="2821"/>
        <v>0</v>
      </c>
      <c r="ARP46" s="1112">
        <f t="shared" si="2821"/>
        <v>0</v>
      </c>
      <c r="ARQ46" s="1112">
        <f t="shared" si="2821"/>
        <v>0</v>
      </c>
      <c r="ARR46" s="1112">
        <f t="shared" si="2821"/>
        <v>0</v>
      </c>
      <c r="ARS46" s="1112">
        <f t="shared" si="2821"/>
        <v>0</v>
      </c>
      <c r="ART46" s="1112">
        <f t="shared" si="2821"/>
        <v>0</v>
      </c>
      <c r="ARU46" s="1112">
        <f t="shared" si="2821"/>
        <v>0</v>
      </c>
      <c r="ARV46" s="1112">
        <f t="shared" si="2821"/>
        <v>0</v>
      </c>
      <c r="ARW46" s="1112">
        <f t="shared" si="2821"/>
        <v>0</v>
      </c>
      <c r="ARX46" s="1112">
        <f t="shared" si="2821"/>
        <v>0</v>
      </c>
      <c r="ARY46" s="1125">
        <f t="shared" si="2821"/>
        <v>0</v>
      </c>
      <c r="ARZ46" s="1113">
        <f t="shared" si="2821"/>
        <v>0</v>
      </c>
      <c r="ASB46" s="1120">
        <f t="shared" ref="ASB46:ASO46" si="2822">SUM(ASB47:ASB49)</f>
        <v>0</v>
      </c>
      <c r="ASC46" s="1112">
        <f t="shared" si="2822"/>
        <v>0</v>
      </c>
      <c r="ASD46" s="1112">
        <f t="shared" si="2822"/>
        <v>0</v>
      </c>
      <c r="ASE46" s="1112">
        <f t="shared" si="2822"/>
        <v>0</v>
      </c>
      <c r="ASF46" s="1112">
        <f t="shared" si="2822"/>
        <v>0</v>
      </c>
      <c r="ASG46" s="1112">
        <f t="shared" si="2822"/>
        <v>0</v>
      </c>
      <c r="ASH46" s="1112">
        <f t="shared" si="2822"/>
        <v>0</v>
      </c>
      <c r="ASI46" s="1112">
        <f t="shared" si="2822"/>
        <v>0</v>
      </c>
      <c r="ASJ46" s="1112">
        <f t="shared" si="2822"/>
        <v>0</v>
      </c>
      <c r="ASK46" s="1112">
        <f t="shared" si="2822"/>
        <v>0</v>
      </c>
      <c r="ASL46" s="1112">
        <f t="shared" si="2822"/>
        <v>0</v>
      </c>
      <c r="ASM46" s="1112">
        <f t="shared" si="2822"/>
        <v>0</v>
      </c>
      <c r="ASN46" s="1125">
        <f t="shared" si="2822"/>
        <v>0</v>
      </c>
      <c r="ASO46" s="1113">
        <f t="shared" si="2822"/>
        <v>0</v>
      </c>
      <c r="ASQ46" s="1120">
        <f t="shared" ref="ASQ46:ATD46" si="2823">SUM(ASQ47:ASQ49)</f>
        <v>0</v>
      </c>
      <c r="ASR46" s="1112">
        <f t="shared" si="2823"/>
        <v>0</v>
      </c>
      <c r="ASS46" s="1112">
        <f t="shared" si="2823"/>
        <v>0</v>
      </c>
      <c r="AST46" s="1112">
        <f t="shared" si="2823"/>
        <v>0</v>
      </c>
      <c r="ASU46" s="1112">
        <f t="shared" si="2823"/>
        <v>0</v>
      </c>
      <c r="ASV46" s="1112">
        <f t="shared" si="2823"/>
        <v>0</v>
      </c>
      <c r="ASW46" s="1112">
        <f t="shared" si="2823"/>
        <v>0</v>
      </c>
      <c r="ASX46" s="1112">
        <f t="shared" si="2823"/>
        <v>0</v>
      </c>
      <c r="ASY46" s="1112">
        <f t="shared" si="2823"/>
        <v>0</v>
      </c>
      <c r="ASZ46" s="1112">
        <f t="shared" si="2823"/>
        <v>0</v>
      </c>
      <c r="ATA46" s="1112">
        <f t="shared" si="2823"/>
        <v>0</v>
      </c>
      <c r="ATB46" s="1112">
        <f t="shared" si="2823"/>
        <v>0</v>
      </c>
      <c r="ATC46" s="1125">
        <f t="shared" si="2823"/>
        <v>0</v>
      </c>
      <c r="ATD46" s="1113">
        <f t="shared" si="2823"/>
        <v>0</v>
      </c>
      <c r="ATF46" s="1120">
        <f t="shared" ref="ATF46:ATS46" si="2824">SUM(ATF47:ATF49)</f>
        <v>0</v>
      </c>
      <c r="ATG46" s="1112">
        <f t="shared" si="2824"/>
        <v>0</v>
      </c>
      <c r="ATH46" s="1112">
        <f t="shared" si="2824"/>
        <v>0</v>
      </c>
      <c r="ATI46" s="1112">
        <f t="shared" si="2824"/>
        <v>0</v>
      </c>
      <c r="ATJ46" s="1112">
        <f t="shared" si="2824"/>
        <v>0</v>
      </c>
      <c r="ATK46" s="1112">
        <f t="shared" si="2824"/>
        <v>0</v>
      </c>
      <c r="ATL46" s="1112">
        <f t="shared" si="2824"/>
        <v>0</v>
      </c>
      <c r="ATM46" s="1112">
        <f t="shared" si="2824"/>
        <v>0</v>
      </c>
      <c r="ATN46" s="1112">
        <f t="shared" si="2824"/>
        <v>0</v>
      </c>
      <c r="ATO46" s="1112">
        <f t="shared" si="2824"/>
        <v>0</v>
      </c>
      <c r="ATP46" s="1112">
        <f t="shared" si="2824"/>
        <v>0</v>
      </c>
      <c r="ATQ46" s="1112">
        <f t="shared" si="2824"/>
        <v>0</v>
      </c>
      <c r="ATR46" s="1125">
        <f t="shared" si="2824"/>
        <v>0</v>
      </c>
      <c r="ATS46" s="1113">
        <f t="shared" si="2824"/>
        <v>0</v>
      </c>
      <c r="ATU46" s="1120">
        <f t="shared" ref="ATU46:AUH46" si="2825">SUM(ATU47:ATU49)</f>
        <v>0</v>
      </c>
      <c r="ATV46" s="1112">
        <f t="shared" si="2825"/>
        <v>0</v>
      </c>
      <c r="ATW46" s="1112">
        <f t="shared" si="2825"/>
        <v>0</v>
      </c>
      <c r="ATX46" s="1112">
        <f t="shared" si="2825"/>
        <v>0</v>
      </c>
      <c r="ATY46" s="1112">
        <f t="shared" si="2825"/>
        <v>0</v>
      </c>
      <c r="ATZ46" s="1112">
        <f t="shared" si="2825"/>
        <v>0</v>
      </c>
      <c r="AUA46" s="1112">
        <f t="shared" si="2825"/>
        <v>0</v>
      </c>
      <c r="AUB46" s="1112">
        <f t="shared" si="2825"/>
        <v>0</v>
      </c>
      <c r="AUC46" s="1112">
        <f t="shared" si="2825"/>
        <v>0</v>
      </c>
      <c r="AUD46" s="1112">
        <f t="shared" si="2825"/>
        <v>0</v>
      </c>
      <c r="AUE46" s="1112">
        <f t="shared" si="2825"/>
        <v>0</v>
      </c>
      <c r="AUF46" s="1112">
        <f t="shared" si="2825"/>
        <v>0</v>
      </c>
      <c r="AUG46" s="1125">
        <f t="shared" si="2825"/>
        <v>0</v>
      </c>
      <c r="AUH46" s="1113">
        <f t="shared" si="2825"/>
        <v>0</v>
      </c>
      <c r="AUJ46" s="1120">
        <f t="shared" ref="AUJ46:AUW46" si="2826">SUM(AUJ47:AUJ49)</f>
        <v>0</v>
      </c>
      <c r="AUK46" s="1112">
        <f t="shared" si="2826"/>
        <v>0</v>
      </c>
      <c r="AUL46" s="1112">
        <f t="shared" si="2826"/>
        <v>0</v>
      </c>
      <c r="AUM46" s="1112">
        <f t="shared" si="2826"/>
        <v>0</v>
      </c>
      <c r="AUN46" s="1112">
        <f t="shared" si="2826"/>
        <v>0</v>
      </c>
      <c r="AUO46" s="1112">
        <f t="shared" si="2826"/>
        <v>0</v>
      </c>
      <c r="AUP46" s="1112">
        <f t="shared" si="2826"/>
        <v>0</v>
      </c>
      <c r="AUQ46" s="1112">
        <f t="shared" si="2826"/>
        <v>0</v>
      </c>
      <c r="AUR46" s="1112">
        <f t="shared" si="2826"/>
        <v>0</v>
      </c>
      <c r="AUS46" s="1112">
        <f t="shared" si="2826"/>
        <v>0</v>
      </c>
      <c r="AUT46" s="1112">
        <f t="shared" si="2826"/>
        <v>0</v>
      </c>
      <c r="AUU46" s="1112">
        <f t="shared" si="2826"/>
        <v>0</v>
      </c>
      <c r="AUV46" s="1125">
        <f t="shared" si="2826"/>
        <v>0</v>
      </c>
      <c r="AUW46" s="1113">
        <f t="shared" si="2826"/>
        <v>0</v>
      </c>
      <c r="AUY46" s="1120">
        <f t="shared" ref="AUY46:AVL46" si="2827">SUM(AUY47:AUY49)</f>
        <v>0</v>
      </c>
      <c r="AUZ46" s="1112">
        <f t="shared" si="2827"/>
        <v>0</v>
      </c>
      <c r="AVA46" s="1112">
        <f t="shared" si="2827"/>
        <v>0</v>
      </c>
      <c r="AVB46" s="1112">
        <f t="shared" si="2827"/>
        <v>0</v>
      </c>
      <c r="AVC46" s="1112">
        <f t="shared" si="2827"/>
        <v>0</v>
      </c>
      <c r="AVD46" s="1112">
        <f t="shared" si="2827"/>
        <v>0</v>
      </c>
      <c r="AVE46" s="1112">
        <f t="shared" si="2827"/>
        <v>0</v>
      </c>
      <c r="AVF46" s="1112">
        <f t="shared" si="2827"/>
        <v>0</v>
      </c>
      <c r="AVG46" s="1112">
        <f t="shared" si="2827"/>
        <v>0</v>
      </c>
      <c r="AVH46" s="1112">
        <f t="shared" si="2827"/>
        <v>0</v>
      </c>
      <c r="AVI46" s="1112">
        <f t="shared" si="2827"/>
        <v>0</v>
      </c>
      <c r="AVJ46" s="1112">
        <f t="shared" si="2827"/>
        <v>0</v>
      </c>
      <c r="AVK46" s="1125">
        <f t="shared" si="2827"/>
        <v>0</v>
      </c>
      <c r="AVL46" s="1113">
        <f t="shared" si="2827"/>
        <v>0</v>
      </c>
      <c r="AVN46" s="1120">
        <f t="shared" ref="AVN46:AWA46" si="2828">SUM(AVN47:AVN49)</f>
        <v>0</v>
      </c>
      <c r="AVO46" s="1112">
        <f t="shared" si="2828"/>
        <v>0</v>
      </c>
      <c r="AVP46" s="1112">
        <f t="shared" si="2828"/>
        <v>0</v>
      </c>
      <c r="AVQ46" s="1112">
        <f t="shared" si="2828"/>
        <v>0</v>
      </c>
      <c r="AVR46" s="1112">
        <f t="shared" si="2828"/>
        <v>0</v>
      </c>
      <c r="AVS46" s="1112">
        <f t="shared" si="2828"/>
        <v>0</v>
      </c>
      <c r="AVT46" s="1112">
        <f t="shared" si="2828"/>
        <v>0</v>
      </c>
      <c r="AVU46" s="1112">
        <f t="shared" si="2828"/>
        <v>0</v>
      </c>
      <c r="AVV46" s="1112">
        <f t="shared" si="2828"/>
        <v>0</v>
      </c>
      <c r="AVW46" s="1112">
        <f t="shared" si="2828"/>
        <v>0</v>
      </c>
      <c r="AVX46" s="1112">
        <f t="shared" si="2828"/>
        <v>0</v>
      </c>
      <c r="AVY46" s="1112">
        <f t="shared" si="2828"/>
        <v>0</v>
      </c>
      <c r="AVZ46" s="1125">
        <f t="shared" si="2828"/>
        <v>0</v>
      </c>
      <c r="AWA46" s="1113">
        <f t="shared" si="2828"/>
        <v>0</v>
      </c>
      <c r="AWC46" s="1120">
        <f t="shared" ref="AWC46:AWP46" si="2829">SUM(AWC47:AWC49)</f>
        <v>0</v>
      </c>
      <c r="AWD46" s="1112">
        <f t="shared" si="2829"/>
        <v>0</v>
      </c>
      <c r="AWE46" s="1112">
        <f t="shared" si="2829"/>
        <v>0</v>
      </c>
      <c r="AWF46" s="1112">
        <f t="shared" si="2829"/>
        <v>0</v>
      </c>
      <c r="AWG46" s="1112">
        <f t="shared" si="2829"/>
        <v>0</v>
      </c>
      <c r="AWH46" s="1112">
        <f t="shared" si="2829"/>
        <v>0</v>
      </c>
      <c r="AWI46" s="1112">
        <f t="shared" si="2829"/>
        <v>0</v>
      </c>
      <c r="AWJ46" s="1112">
        <f t="shared" si="2829"/>
        <v>0</v>
      </c>
      <c r="AWK46" s="1112">
        <f t="shared" si="2829"/>
        <v>0</v>
      </c>
      <c r="AWL46" s="1112">
        <f t="shared" si="2829"/>
        <v>0</v>
      </c>
      <c r="AWM46" s="1112">
        <f t="shared" si="2829"/>
        <v>0</v>
      </c>
      <c r="AWN46" s="1112">
        <f t="shared" si="2829"/>
        <v>0</v>
      </c>
      <c r="AWO46" s="1125">
        <f t="shared" si="2829"/>
        <v>0</v>
      </c>
      <c r="AWP46" s="1113">
        <f t="shared" si="2829"/>
        <v>0</v>
      </c>
      <c r="AWR46" s="1120">
        <f t="shared" ref="AWR46:AXE46" si="2830">SUM(AWR47:AWR49)</f>
        <v>0</v>
      </c>
      <c r="AWS46" s="1112">
        <f t="shared" si="2830"/>
        <v>0</v>
      </c>
      <c r="AWT46" s="1112">
        <f t="shared" si="2830"/>
        <v>0</v>
      </c>
      <c r="AWU46" s="1112">
        <f t="shared" si="2830"/>
        <v>0</v>
      </c>
      <c r="AWV46" s="1112">
        <f t="shared" si="2830"/>
        <v>0</v>
      </c>
      <c r="AWW46" s="1112">
        <f t="shared" si="2830"/>
        <v>0</v>
      </c>
      <c r="AWX46" s="1112">
        <f t="shared" si="2830"/>
        <v>0</v>
      </c>
      <c r="AWY46" s="1112">
        <f t="shared" si="2830"/>
        <v>0</v>
      </c>
      <c r="AWZ46" s="1112">
        <f t="shared" si="2830"/>
        <v>0</v>
      </c>
      <c r="AXA46" s="1112">
        <f t="shared" si="2830"/>
        <v>0</v>
      </c>
      <c r="AXB46" s="1112">
        <f t="shared" si="2830"/>
        <v>0</v>
      </c>
      <c r="AXC46" s="1112">
        <f t="shared" si="2830"/>
        <v>0</v>
      </c>
      <c r="AXD46" s="1125">
        <f t="shared" si="2830"/>
        <v>0</v>
      </c>
      <c r="AXE46" s="1113">
        <f t="shared" si="2830"/>
        <v>0</v>
      </c>
      <c r="AXG46" s="1120">
        <f t="shared" ref="AXG46:AXT46" si="2831">SUM(AXG47:AXG49)</f>
        <v>0</v>
      </c>
      <c r="AXH46" s="1112">
        <f t="shared" si="2831"/>
        <v>0</v>
      </c>
      <c r="AXI46" s="1112">
        <f t="shared" si="2831"/>
        <v>0</v>
      </c>
      <c r="AXJ46" s="1112">
        <f t="shared" si="2831"/>
        <v>0</v>
      </c>
      <c r="AXK46" s="1112">
        <f t="shared" si="2831"/>
        <v>0</v>
      </c>
      <c r="AXL46" s="1112">
        <f t="shared" si="2831"/>
        <v>0</v>
      </c>
      <c r="AXM46" s="1112">
        <f t="shared" si="2831"/>
        <v>0</v>
      </c>
      <c r="AXN46" s="1112">
        <f t="shared" si="2831"/>
        <v>0</v>
      </c>
      <c r="AXO46" s="1112">
        <f t="shared" si="2831"/>
        <v>0</v>
      </c>
      <c r="AXP46" s="1112">
        <f t="shared" si="2831"/>
        <v>0</v>
      </c>
      <c r="AXQ46" s="1112">
        <f t="shared" si="2831"/>
        <v>0</v>
      </c>
      <c r="AXR46" s="1112">
        <f t="shared" si="2831"/>
        <v>0</v>
      </c>
      <c r="AXS46" s="1125">
        <f t="shared" si="2831"/>
        <v>0</v>
      </c>
      <c r="AXT46" s="1113">
        <f t="shared" si="2831"/>
        <v>0</v>
      </c>
      <c r="AXV46" s="1120">
        <f t="shared" ref="AXV46:AYI46" si="2832">SUM(AXV47:AXV49)</f>
        <v>0</v>
      </c>
      <c r="AXW46" s="1112">
        <f t="shared" si="2832"/>
        <v>0</v>
      </c>
      <c r="AXX46" s="1112">
        <f t="shared" si="2832"/>
        <v>0</v>
      </c>
      <c r="AXY46" s="1112">
        <f t="shared" si="2832"/>
        <v>0</v>
      </c>
      <c r="AXZ46" s="1112">
        <f t="shared" si="2832"/>
        <v>0</v>
      </c>
      <c r="AYA46" s="1112">
        <f t="shared" si="2832"/>
        <v>0</v>
      </c>
      <c r="AYB46" s="1112">
        <f t="shared" si="2832"/>
        <v>0</v>
      </c>
      <c r="AYC46" s="1112">
        <f t="shared" si="2832"/>
        <v>0</v>
      </c>
      <c r="AYD46" s="1112">
        <f t="shared" si="2832"/>
        <v>0</v>
      </c>
      <c r="AYE46" s="1112">
        <f t="shared" si="2832"/>
        <v>0</v>
      </c>
      <c r="AYF46" s="1112">
        <f t="shared" si="2832"/>
        <v>0</v>
      </c>
      <c r="AYG46" s="1112">
        <f t="shared" si="2832"/>
        <v>0</v>
      </c>
      <c r="AYH46" s="1125">
        <f t="shared" si="2832"/>
        <v>0</v>
      </c>
      <c r="AYI46" s="1113">
        <f t="shared" si="2832"/>
        <v>0</v>
      </c>
      <c r="AYK46" s="1120">
        <f t="shared" ref="AYK46:AYX46" si="2833">SUM(AYK47:AYK49)</f>
        <v>0</v>
      </c>
      <c r="AYL46" s="1112">
        <f t="shared" si="2833"/>
        <v>0</v>
      </c>
      <c r="AYM46" s="1112">
        <f t="shared" si="2833"/>
        <v>0</v>
      </c>
      <c r="AYN46" s="1112">
        <f t="shared" si="2833"/>
        <v>0</v>
      </c>
      <c r="AYO46" s="1112">
        <f t="shared" si="2833"/>
        <v>0</v>
      </c>
      <c r="AYP46" s="1112">
        <f t="shared" si="2833"/>
        <v>0</v>
      </c>
      <c r="AYQ46" s="1112">
        <f t="shared" si="2833"/>
        <v>0</v>
      </c>
      <c r="AYR46" s="1112">
        <f t="shared" si="2833"/>
        <v>0</v>
      </c>
      <c r="AYS46" s="1112">
        <f t="shared" si="2833"/>
        <v>0</v>
      </c>
      <c r="AYT46" s="1112">
        <f t="shared" si="2833"/>
        <v>0</v>
      </c>
      <c r="AYU46" s="1112">
        <f t="shared" si="2833"/>
        <v>0</v>
      </c>
      <c r="AYV46" s="1112">
        <f t="shared" si="2833"/>
        <v>0</v>
      </c>
      <c r="AYW46" s="1125">
        <f t="shared" si="2833"/>
        <v>0</v>
      </c>
      <c r="AYX46" s="1113">
        <f t="shared" si="2833"/>
        <v>0</v>
      </c>
      <c r="AYZ46" s="1120">
        <f t="shared" ref="AYZ46:AZM46" si="2834">SUM(AYZ47:AYZ49)</f>
        <v>0</v>
      </c>
      <c r="AZA46" s="1112">
        <f t="shared" si="2834"/>
        <v>0</v>
      </c>
      <c r="AZB46" s="1112">
        <f t="shared" si="2834"/>
        <v>0</v>
      </c>
      <c r="AZC46" s="1112">
        <f t="shared" si="2834"/>
        <v>0</v>
      </c>
      <c r="AZD46" s="1112">
        <f t="shared" si="2834"/>
        <v>0</v>
      </c>
      <c r="AZE46" s="1112">
        <f t="shared" si="2834"/>
        <v>0</v>
      </c>
      <c r="AZF46" s="1112">
        <f t="shared" si="2834"/>
        <v>0</v>
      </c>
      <c r="AZG46" s="1112">
        <f t="shared" si="2834"/>
        <v>0</v>
      </c>
      <c r="AZH46" s="1112">
        <f t="shared" si="2834"/>
        <v>0</v>
      </c>
      <c r="AZI46" s="1112">
        <f t="shared" si="2834"/>
        <v>0</v>
      </c>
      <c r="AZJ46" s="1112">
        <f t="shared" si="2834"/>
        <v>0</v>
      </c>
      <c r="AZK46" s="1112">
        <f t="shared" si="2834"/>
        <v>0</v>
      </c>
      <c r="AZL46" s="1125">
        <f t="shared" si="2834"/>
        <v>0</v>
      </c>
      <c r="AZM46" s="1113">
        <f t="shared" si="2834"/>
        <v>0</v>
      </c>
      <c r="AZO46" s="1120">
        <f t="shared" ref="AZO46:BAB46" si="2835">SUM(AZO47:AZO49)</f>
        <v>0</v>
      </c>
      <c r="AZP46" s="1112">
        <f t="shared" si="2835"/>
        <v>0</v>
      </c>
      <c r="AZQ46" s="1112">
        <f t="shared" si="2835"/>
        <v>0</v>
      </c>
      <c r="AZR46" s="1112">
        <f t="shared" si="2835"/>
        <v>0</v>
      </c>
      <c r="AZS46" s="1112">
        <f t="shared" si="2835"/>
        <v>0</v>
      </c>
      <c r="AZT46" s="1112">
        <f t="shared" si="2835"/>
        <v>0</v>
      </c>
      <c r="AZU46" s="1112">
        <f t="shared" si="2835"/>
        <v>0</v>
      </c>
      <c r="AZV46" s="1112">
        <f t="shared" si="2835"/>
        <v>0</v>
      </c>
      <c r="AZW46" s="1112">
        <f t="shared" si="2835"/>
        <v>0</v>
      </c>
      <c r="AZX46" s="1112">
        <f t="shared" si="2835"/>
        <v>0</v>
      </c>
      <c r="AZY46" s="1112">
        <f t="shared" si="2835"/>
        <v>0</v>
      </c>
      <c r="AZZ46" s="1112">
        <f t="shared" si="2835"/>
        <v>0</v>
      </c>
      <c r="BAA46" s="1125">
        <f t="shared" si="2835"/>
        <v>0</v>
      </c>
      <c r="BAB46" s="1113">
        <f t="shared" si="2835"/>
        <v>0</v>
      </c>
      <c r="BAD46" s="1120">
        <f t="shared" ref="BAD46:BAQ46" si="2836">SUM(BAD47:BAD49)</f>
        <v>0</v>
      </c>
      <c r="BAE46" s="1112">
        <f t="shared" si="2836"/>
        <v>0</v>
      </c>
      <c r="BAF46" s="1112">
        <f t="shared" si="2836"/>
        <v>0</v>
      </c>
      <c r="BAG46" s="1112">
        <f t="shared" si="2836"/>
        <v>0</v>
      </c>
      <c r="BAH46" s="1112">
        <f t="shared" si="2836"/>
        <v>0</v>
      </c>
      <c r="BAI46" s="1112">
        <f t="shared" si="2836"/>
        <v>0</v>
      </c>
      <c r="BAJ46" s="1112">
        <f t="shared" si="2836"/>
        <v>0</v>
      </c>
      <c r="BAK46" s="1112">
        <f t="shared" si="2836"/>
        <v>0</v>
      </c>
      <c r="BAL46" s="1112">
        <f t="shared" si="2836"/>
        <v>0</v>
      </c>
      <c r="BAM46" s="1112">
        <f t="shared" si="2836"/>
        <v>0</v>
      </c>
      <c r="BAN46" s="1112">
        <f t="shared" si="2836"/>
        <v>0</v>
      </c>
      <c r="BAO46" s="1112">
        <f t="shared" si="2836"/>
        <v>0</v>
      </c>
      <c r="BAP46" s="1125">
        <f t="shared" si="2836"/>
        <v>0</v>
      </c>
      <c r="BAQ46" s="1113">
        <f t="shared" si="2836"/>
        <v>0</v>
      </c>
      <c r="BAS46" s="1120">
        <f t="shared" ref="BAS46:BBF46" si="2837">SUM(BAS47:BAS49)</f>
        <v>0</v>
      </c>
      <c r="BAT46" s="1112">
        <f t="shared" si="2837"/>
        <v>0</v>
      </c>
      <c r="BAU46" s="1112">
        <f t="shared" si="2837"/>
        <v>0</v>
      </c>
      <c r="BAV46" s="1112">
        <f t="shared" si="2837"/>
        <v>0</v>
      </c>
      <c r="BAW46" s="1112">
        <f t="shared" si="2837"/>
        <v>0</v>
      </c>
      <c r="BAX46" s="1112">
        <f t="shared" si="2837"/>
        <v>0</v>
      </c>
      <c r="BAY46" s="1112">
        <f t="shared" si="2837"/>
        <v>0</v>
      </c>
      <c r="BAZ46" s="1112">
        <f t="shared" si="2837"/>
        <v>0</v>
      </c>
      <c r="BBA46" s="1112">
        <f t="shared" si="2837"/>
        <v>0</v>
      </c>
      <c r="BBB46" s="1112">
        <f t="shared" si="2837"/>
        <v>0</v>
      </c>
      <c r="BBC46" s="1112">
        <f t="shared" si="2837"/>
        <v>0</v>
      </c>
      <c r="BBD46" s="1112">
        <f t="shared" si="2837"/>
        <v>0</v>
      </c>
      <c r="BBE46" s="1125">
        <f t="shared" si="2837"/>
        <v>0</v>
      </c>
      <c r="BBF46" s="1113">
        <f t="shared" si="2837"/>
        <v>0</v>
      </c>
      <c r="BBH46" s="1120">
        <f t="shared" ref="BBH46:BBU46" si="2838">SUM(BBH47:BBH49)</f>
        <v>0</v>
      </c>
      <c r="BBI46" s="1112">
        <f t="shared" si="2838"/>
        <v>0</v>
      </c>
      <c r="BBJ46" s="1112">
        <f t="shared" si="2838"/>
        <v>0</v>
      </c>
      <c r="BBK46" s="1112">
        <f t="shared" si="2838"/>
        <v>0</v>
      </c>
      <c r="BBL46" s="1112">
        <f t="shared" si="2838"/>
        <v>0</v>
      </c>
      <c r="BBM46" s="1112">
        <f t="shared" si="2838"/>
        <v>0</v>
      </c>
      <c r="BBN46" s="1112">
        <f t="shared" si="2838"/>
        <v>0</v>
      </c>
      <c r="BBO46" s="1112">
        <f t="shared" si="2838"/>
        <v>0</v>
      </c>
      <c r="BBP46" s="1112">
        <f t="shared" si="2838"/>
        <v>0</v>
      </c>
      <c r="BBQ46" s="1112">
        <f t="shared" si="2838"/>
        <v>0</v>
      </c>
      <c r="BBR46" s="1112">
        <f t="shared" si="2838"/>
        <v>0</v>
      </c>
      <c r="BBS46" s="1112">
        <f t="shared" si="2838"/>
        <v>0</v>
      </c>
      <c r="BBT46" s="1125">
        <f t="shared" si="2838"/>
        <v>0</v>
      </c>
      <c r="BBU46" s="1113">
        <f t="shared" si="2838"/>
        <v>0</v>
      </c>
      <c r="BBW46" s="1120">
        <f t="shared" ref="BBW46:BCJ46" si="2839">SUM(BBW47:BBW49)</f>
        <v>0</v>
      </c>
      <c r="BBX46" s="1112">
        <f t="shared" si="2839"/>
        <v>0</v>
      </c>
      <c r="BBY46" s="1112">
        <f t="shared" si="2839"/>
        <v>0</v>
      </c>
      <c r="BBZ46" s="1112">
        <f t="shared" si="2839"/>
        <v>0</v>
      </c>
      <c r="BCA46" s="1112">
        <f t="shared" si="2839"/>
        <v>0</v>
      </c>
      <c r="BCB46" s="1112">
        <f t="shared" si="2839"/>
        <v>0</v>
      </c>
      <c r="BCC46" s="1112">
        <f t="shared" si="2839"/>
        <v>0</v>
      </c>
      <c r="BCD46" s="1112">
        <f t="shared" si="2839"/>
        <v>0</v>
      </c>
      <c r="BCE46" s="1112">
        <f t="shared" si="2839"/>
        <v>0</v>
      </c>
      <c r="BCF46" s="1112">
        <f t="shared" si="2839"/>
        <v>0</v>
      </c>
      <c r="BCG46" s="1112">
        <f t="shared" si="2839"/>
        <v>0</v>
      </c>
      <c r="BCH46" s="1112">
        <f t="shared" si="2839"/>
        <v>0</v>
      </c>
      <c r="BCI46" s="1125">
        <f t="shared" si="2839"/>
        <v>0</v>
      </c>
      <c r="BCJ46" s="1113">
        <f t="shared" si="2839"/>
        <v>0</v>
      </c>
      <c r="BCL46" s="1120">
        <f t="shared" ref="BCL46:BCY46" si="2840">SUM(BCL47:BCL49)</f>
        <v>0</v>
      </c>
      <c r="BCM46" s="1112">
        <f t="shared" si="2840"/>
        <v>0</v>
      </c>
      <c r="BCN46" s="1112">
        <f t="shared" si="2840"/>
        <v>0</v>
      </c>
      <c r="BCO46" s="1112">
        <f t="shared" si="2840"/>
        <v>0</v>
      </c>
      <c r="BCP46" s="1112">
        <f t="shared" si="2840"/>
        <v>0</v>
      </c>
      <c r="BCQ46" s="1112">
        <f t="shared" si="2840"/>
        <v>0</v>
      </c>
      <c r="BCR46" s="1112">
        <f t="shared" si="2840"/>
        <v>0</v>
      </c>
      <c r="BCS46" s="1112">
        <f t="shared" si="2840"/>
        <v>0</v>
      </c>
      <c r="BCT46" s="1112">
        <f t="shared" si="2840"/>
        <v>0</v>
      </c>
      <c r="BCU46" s="1112">
        <f t="shared" si="2840"/>
        <v>0</v>
      </c>
      <c r="BCV46" s="1112">
        <f t="shared" si="2840"/>
        <v>0</v>
      </c>
      <c r="BCW46" s="1112">
        <f t="shared" si="2840"/>
        <v>0</v>
      </c>
      <c r="BCX46" s="1125">
        <f t="shared" si="2840"/>
        <v>0</v>
      </c>
      <c r="BCY46" s="1113">
        <f t="shared" si="2840"/>
        <v>0</v>
      </c>
      <c r="BDA46" s="1120">
        <f t="shared" ref="BDA46:BDN46" si="2841">SUM(BDA47:BDA49)</f>
        <v>0</v>
      </c>
      <c r="BDB46" s="1112">
        <f t="shared" si="2841"/>
        <v>0</v>
      </c>
      <c r="BDC46" s="1112">
        <f t="shared" si="2841"/>
        <v>0</v>
      </c>
      <c r="BDD46" s="1112">
        <f t="shared" si="2841"/>
        <v>0</v>
      </c>
      <c r="BDE46" s="1112">
        <f t="shared" si="2841"/>
        <v>0</v>
      </c>
      <c r="BDF46" s="1112">
        <f t="shared" si="2841"/>
        <v>0</v>
      </c>
      <c r="BDG46" s="1112">
        <f t="shared" si="2841"/>
        <v>0</v>
      </c>
      <c r="BDH46" s="1112">
        <f t="shared" si="2841"/>
        <v>0</v>
      </c>
      <c r="BDI46" s="1112">
        <f t="shared" si="2841"/>
        <v>0</v>
      </c>
      <c r="BDJ46" s="1112">
        <f t="shared" si="2841"/>
        <v>0</v>
      </c>
      <c r="BDK46" s="1112">
        <f t="shared" si="2841"/>
        <v>0</v>
      </c>
      <c r="BDL46" s="1112">
        <f t="shared" si="2841"/>
        <v>0</v>
      </c>
      <c r="BDM46" s="1125">
        <f t="shared" si="2841"/>
        <v>0</v>
      </c>
      <c r="BDN46" s="1113">
        <f t="shared" si="2841"/>
        <v>0</v>
      </c>
      <c r="BDP46" s="1120">
        <f t="shared" ref="BDP46:BEC46" si="2842">SUM(BDP47:BDP49)</f>
        <v>0</v>
      </c>
      <c r="BDQ46" s="1112">
        <f t="shared" si="2842"/>
        <v>0</v>
      </c>
      <c r="BDR46" s="1112">
        <f t="shared" si="2842"/>
        <v>0</v>
      </c>
      <c r="BDS46" s="1112">
        <f t="shared" si="2842"/>
        <v>0</v>
      </c>
      <c r="BDT46" s="1112">
        <f t="shared" si="2842"/>
        <v>0</v>
      </c>
      <c r="BDU46" s="1112">
        <f t="shared" si="2842"/>
        <v>0</v>
      </c>
      <c r="BDV46" s="1112">
        <f t="shared" si="2842"/>
        <v>0</v>
      </c>
      <c r="BDW46" s="1112">
        <f t="shared" si="2842"/>
        <v>0</v>
      </c>
      <c r="BDX46" s="1112">
        <f t="shared" si="2842"/>
        <v>0</v>
      </c>
      <c r="BDY46" s="1112">
        <f t="shared" si="2842"/>
        <v>0</v>
      </c>
      <c r="BDZ46" s="1112">
        <f t="shared" si="2842"/>
        <v>0</v>
      </c>
      <c r="BEA46" s="1112">
        <f t="shared" si="2842"/>
        <v>0</v>
      </c>
      <c r="BEB46" s="1125">
        <f t="shared" si="2842"/>
        <v>0</v>
      </c>
      <c r="BEC46" s="1113">
        <f t="shared" si="2842"/>
        <v>0</v>
      </c>
      <c r="BEE46" s="1120">
        <f t="shared" ref="BEE46:BER46" si="2843">SUM(BEE47:BEE49)</f>
        <v>0</v>
      </c>
      <c r="BEF46" s="1112">
        <f t="shared" si="2843"/>
        <v>0</v>
      </c>
      <c r="BEG46" s="1112">
        <f t="shared" si="2843"/>
        <v>0</v>
      </c>
      <c r="BEH46" s="1112">
        <f t="shared" si="2843"/>
        <v>0</v>
      </c>
      <c r="BEI46" s="1112">
        <f t="shared" si="2843"/>
        <v>0</v>
      </c>
      <c r="BEJ46" s="1112">
        <f t="shared" si="2843"/>
        <v>0</v>
      </c>
      <c r="BEK46" s="1112">
        <f t="shared" si="2843"/>
        <v>0</v>
      </c>
      <c r="BEL46" s="1112">
        <f t="shared" si="2843"/>
        <v>0</v>
      </c>
      <c r="BEM46" s="1112">
        <f t="shared" si="2843"/>
        <v>0</v>
      </c>
      <c r="BEN46" s="1112">
        <f t="shared" si="2843"/>
        <v>0</v>
      </c>
      <c r="BEO46" s="1112">
        <f t="shared" si="2843"/>
        <v>0</v>
      </c>
      <c r="BEP46" s="1112">
        <f t="shared" si="2843"/>
        <v>0</v>
      </c>
      <c r="BEQ46" s="1125">
        <f t="shared" si="2843"/>
        <v>0</v>
      </c>
      <c r="BER46" s="1113">
        <f t="shared" si="2843"/>
        <v>0</v>
      </c>
      <c r="BET46" s="1120">
        <f t="shared" ref="BET46:BFG46" si="2844">SUM(BET47:BET49)</f>
        <v>0</v>
      </c>
      <c r="BEU46" s="1112">
        <f t="shared" si="2844"/>
        <v>0</v>
      </c>
      <c r="BEV46" s="1112">
        <f t="shared" si="2844"/>
        <v>0</v>
      </c>
      <c r="BEW46" s="1112">
        <f t="shared" si="2844"/>
        <v>0</v>
      </c>
      <c r="BEX46" s="1112">
        <f t="shared" si="2844"/>
        <v>0</v>
      </c>
      <c r="BEY46" s="1112">
        <f t="shared" si="2844"/>
        <v>0</v>
      </c>
      <c r="BEZ46" s="1112">
        <f t="shared" si="2844"/>
        <v>0</v>
      </c>
      <c r="BFA46" s="1112">
        <f t="shared" si="2844"/>
        <v>0</v>
      </c>
      <c r="BFB46" s="1112">
        <f t="shared" si="2844"/>
        <v>0</v>
      </c>
      <c r="BFC46" s="1112">
        <f t="shared" si="2844"/>
        <v>0</v>
      </c>
      <c r="BFD46" s="1112">
        <f t="shared" si="2844"/>
        <v>0</v>
      </c>
      <c r="BFE46" s="1112">
        <f t="shared" si="2844"/>
        <v>0</v>
      </c>
      <c r="BFF46" s="1125">
        <f t="shared" si="2844"/>
        <v>0</v>
      </c>
      <c r="BFG46" s="1113">
        <f t="shared" si="2844"/>
        <v>0</v>
      </c>
      <c r="BFI46" s="1120">
        <f t="shared" ref="BFI46:BFV46" si="2845">SUM(BFI47:BFI49)</f>
        <v>0</v>
      </c>
      <c r="BFJ46" s="1112">
        <f t="shared" si="2845"/>
        <v>0</v>
      </c>
      <c r="BFK46" s="1112">
        <f t="shared" si="2845"/>
        <v>0</v>
      </c>
      <c r="BFL46" s="1112">
        <f t="shared" si="2845"/>
        <v>0</v>
      </c>
      <c r="BFM46" s="1112">
        <f t="shared" si="2845"/>
        <v>0</v>
      </c>
      <c r="BFN46" s="1112">
        <f t="shared" si="2845"/>
        <v>0</v>
      </c>
      <c r="BFO46" s="1112">
        <f t="shared" si="2845"/>
        <v>0</v>
      </c>
      <c r="BFP46" s="1112">
        <f t="shared" si="2845"/>
        <v>0</v>
      </c>
      <c r="BFQ46" s="1112">
        <f t="shared" si="2845"/>
        <v>0</v>
      </c>
      <c r="BFR46" s="1112">
        <f t="shared" si="2845"/>
        <v>0</v>
      </c>
      <c r="BFS46" s="1112">
        <f t="shared" si="2845"/>
        <v>0</v>
      </c>
      <c r="BFT46" s="1112">
        <f t="shared" si="2845"/>
        <v>0</v>
      </c>
      <c r="BFU46" s="1125">
        <f t="shared" si="2845"/>
        <v>0</v>
      </c>
      <c r="BFV46" s="1113">
        <f t="shared" si="2845"/>
        <v>0</v>
      </c>
      <c r="BFX46" s="1120">
        <f t="shared" ref="BFX46:BGK46" si="2846">SUM(BFX47:BFX49)</f>
        <v>0</v>
      </c>
      <c r="BFY46" s="1112">
        <f t="shared" si="2846"/>
        <v>0</v>
      </c>
      <c r="BFZ46" s="1112">
        <f t="shared" si="2846"/>
        <v>0</v>
      </c>
      <c r="BGA46" s="1112">
        <f t="shared" si="2846"/>
        <v>0</v>
      </c>
      <c r="BGB46" s="1112">
        <f t="shared" si="2846"/>
        <v>0</v>
      </c>
      <c r="BGC46" s="1112">
        <f t="shared" si="2846"/>
        <v>0</v>
      </c>
      <c r="BGD46" s="1112">
        <f t="shared" si="2846"/>
        <v>0</v>
      </c>
      <c r="BGE46" s="1112">
        <f t="shared" si="2846"/>
        <v>0</v>
      </c>
      <c r="BGF46" s="1112">
        <f t="shared" si="2846"/>
        <v>0</v>
      </c>
      <c r="BGG46" s="1112">
        <f t="shared" si="2846"/>
        <v>0</v>
      </c>
      <c r="BGH46" s="1112">
        <f t="shared" si="2846"/>
        <v>0</v>
      </c>
      <c r="BGI46" s="1112">
        <f t="shared" si="2846"/>
        <v>0</v>
      </c>
      <c r="BGJ46" s="1125">
        <f t="shared" si="2846"/>
        <v>0</v>
      </c>
      <c r="BGK46" s="1113">
        <f t="shared" si="2846"/>
        <v>0</v>
      </c>
      <c r="BGM46" s="1120">
        <f t="shared" ref="BGM46:BGZ46" si="2847">SUM(BGM47:BGM49)</f>
        <v>0</v>
      </c>
      <c r="BGN46" s="1112">
        <f t="shared" si="2847"/>
        <v>0</v>
      </c>
      <c r="BGO46" s="1112">
        <f t="shared" si="2847"/>
        <v>0</v>
      </c>
      <c r="BGP46" s="1112">
        <f t="shared" si="2847"/>
        <v>0</v>
      </c>
      <c r="BGQ46" s="1112">
        <f t="shared" si="2847"/>
        <v>0</v>
      </c>
      <c r="BGR46" s="1112">
        <f t="shared" si="2847"/>
        <v>0</v>
      </c>
      <c r="BGS46" s="1112">
        <f t="shared" si="2847"/>
        <v>0</v>
      </c>
      <c r="BGT46" s="1112">
        <f t="shared" si="2847"/>
        <v>0</v>
      </c>
      <c r="BGU46" s="1112">
        <f t="shared" si="2847"/>
        <v>0</v>
      </c>
      <c r="BGV46" s="1112">
        <f t="shared" si="2847"/>
        <v>0</v>
      </c>
      <c r="BGW46" s="1112">
        <f t="shared" si="2847"/>
        <v>0</v>
      </c>
      <c r="BGX46" s="1112">
        <f t="shared" si="2847"/>
        <v>0</v>
      </c>
      <c r="BGY46" s="1125">
        <f t="shared" si="2847"/>
        <v>0</v>
      </c>
      <c r="BGZ46" s="1113">
        <f t="shared" si="2847"/>
        <v>0</v>
      </c>
      <c r="BHB46" s="1120">
        <f t="shared" ref="BHB46:BHO46" si="2848">SUM(BHB47:BHB49)</f>
        <v>0</v>
      </c>
      <c r="BHC46" s="1112">
        <f t="shared" si="2848"/>
        <v>0</v>
      </c>
      <c r="BHD46" s="1112">
        <f t="shared" si="2848"/>
        <v>0</v>
      </c>
      <c r="BHE46" s="1112">
        <f t="shared" si="2848"/>
        <v>0</v>
      </c>
      <c r="BHF46" s="1112">
        <f t="shared" si="2848"/>
        <v>0</v>
      </c>
      <c r="BHG46" s="1112">
        <f t="shared" si="2848"/>
        <v>0</v>
      </c>
      <c r="BHH46" s="1112">
        <f t="shared" si="2848"/>
        <v>0</v>
      </c>
      <c r="BHI46" s="1112">
        <f t="shared" si="2848"/>
        <v>0</v>
      </c>
      <c r="BHJ46" s="1112">
        <f t="shared" si="2848"/>
        <v>0</v>
      </c>
      <c r="BHK46" s="1112">
        <f t="shared" si="2848"/>
        <v>0</v>
      </c>
      <c r="BHL46" s="1112">
        <f t="shared" si="2848"/>
        <v>0</v>
      </c>
      <c r="BHM46" s="1112">
        <f t="shared" si="2848"/>
        <v>0</v>
      </c>
      <c r="BHN46" s="1125">
        <f t="shared" si="2848"/>
        <v>0</v>
      </c>
      <c r="BHO46" s="1113">
        <f t="shared" si="2848"/>
        <v>0</v>
      </c>
      <c r="BHQ46" s="1120">
        <f t="shared" ref="BHQ46:BID46" si="2849">SUM(BHQ47:BHQ49)</f>
        <v>0</v>
      </c>
      <c r="BHR46" s="1112">
        <f t="shared" si="2849"/>
        <v>0</v>
      </c>
      <c r="BHS46" s="1112">
        <f t="shared" si="2849"/>
        <v>0</v>
      </c>
      <c r="BHT46" s="1112">
        <f t="shared" si="2849"/>
        <v>0</v>
      </c>
      <c r="BHU46" s="1112">
        <f t="shared" si="2849"/>
        <v>0</v>
      </c>
      <c r="BHV46" s="1112">
        <f t="shared" si="2849"/>
        <v>0</v>
      </c>
      <c r="BHW46" s="1112">
        <f t="shared" si="2849"/>
        <v>0</v>
      </c>
      <c r="BHX46" s="1112">
        <f t="shared" si="2849"/>
        <v>0</v>
      </c>
      <c r="BHY46" s="1112">
        <f t="shared" si="2849"/>
        <v>0</v>
      </c>
      <c r="BHZ46" s="1112">
        <f t="shared" si="2849"/>
        <v>0</v>
      </c>
      <c r="BIA46" s="1112">
        <f t="shared" si="2849"/>
        <v>0</v>
      </c>
      <c r="BIB46" s="1112">
        <f t="shared" si="2849"/>
        <v>0</v>
      </c>
      <c r="BIC46" s="1125">
        <f t="shared" si="2849"/>
        <v>0</v>
      </c>
      <c r="BID46" s="1113">
        <f t="shared" si="2849"/>
        <v>0</v>
      </c>
      <c r="BIF46" s="1120">
        <f t="shared" ref="BIF46:BIS46" si="2850">SUM(BIF47:BIF49)</f>
        <v>0</v>
      </c>
      <c r="BIG46" s="1112">
        <f t="shared" si="2850"/>
        <v>0</v>
      </c>
      <c r="BIH46" s="1112">
        <f t="shared" si="2850"/>
        <v>0</v>
      </c>
      <c r="BII46" s="1112">
        <f t="shared" si="2850"/>
        <v>0</v>
      </c>
      <c r="BIJ46" s="1112">
        <f t="shared" si="2850"/>
        <v>0</v>
      </c>
      <c r="BIK46" s="1112">
        <f t="shared" si="2850"/>
        <v>0</v>
      </c>
      <c r="BIL46" s="1112">
        <f t="shared" si="2850"/>
        <v>0</v>
      </c>
      <c r="BIM46" s="1112">
        <f t="shared" si="2850"/>
        <v>0</v>
      </c>
      <c r="BIN46" s="1112">
        <f t="shared" si="2850"/>
        <v>0</v>
      </c>
      <c r="BIO46" s="1112">
        <f t="shared" si="2850"/>
        <v>0</v>
      </c>
      <c r="BIP46" s="1112">
        <f t="shared" si="2850"/>
        <v>0</v>
      </c>
      <c r="BIQ46" s="1112">
        <f t="shared" si="2850"/>
        <v>0</v>
      </c>
      <c r="BIR46" s="1125">
        <f t="shared" si="2850"/>
        <v>0</v>
      </c>
      <c r="BIS46" s="1113">
        <f t="shared" si="2850"/>
        <v>0</v>
      </c>
      <c r="BIU46" s="1120">
        <f t="shared" ref="BIU46:BJH46" si="2851">SUM(BIU47:BIU49)</f>
        <v>0</v>
      </c>
      <c r="BIV46" s="1112">
        <f t="shared" si="2851"/>
        <v>0</v>
      </c>
      <c r="BIW46" s="1112">
        <f t="shared" si="2851"/>
        <v>0</v>
      </c>
      <c r="BIX46" s="1112">
        <f t="shared" si="2851"/>
        <v>0</v>
      </c>
      <c r="BIY46" s="1112">
        <f t="shared" si="2851"/>
        <v>0</v>
      </c>
      <c r="BIZ46" s="1112">
        <f t="shared" si="2851"/>
        <v>0</v>
      </c>
      <c r="BJA46" s="1112">
        <f t="shared" si="2851"/>
        <v>0</v>
      </c>
      <c r="BJB46" s="1112">
        <f t="shared" si="2851"/>
        <v>0</v>
      </c>
      <c r="BJC46" s="1112">
        <f t="shared" si="2851"/>
        <v>0</v>
      </c>
      <c r="BJD46" s="1112">
        <f t="shared" si="2851"/>
        <v>0</v>
      </c>
      <c r="BJE46" s="1112">
        <f t="shared" si="2851"/>
        <v>0</v>
      </c>
      <c r="BJF46" s="1112">
        <f t="shared" si="2851"/>
        <v>0</v>
      </c>
      <c r="BJG46" s="1125">
        <f t="shared" si="2851"/>
        <v>0</v>
      </c>
      <c r="BJH46" s="1113">
        <f t="shared" si="2851"/>
        <v>0</v>
      </c>
      <c r="BJJ46" s="1120">
        <f t="shared" ref="BJJ46:BJW46" si="2852">SUM(BJJ47:BJJ49)</f>
        <v>0</v>
      </c>
      <c r="BJK46" s="1112">
        <f t="shared" si="2852"/>
        <v>0</v>
      </c>
      <c r="BJL46" s="1112">
        <f t="shared" si="2852"/>
        <v>0</v>
      </c>
      <c r="BJM46" s="1112">
        <f t="shared" si="2852"/>
        <v>0</v>
      </c>
      <c r="BJN46" s="1112">
        <f t="shared" si="2852"/>
        <v>0</v>
      </c>
      <c r="BJO46" s="1112">
        <f t="shared" si="2852"/>
        <v>0</v>
      </c>
      <c r="BJP46" s="1112">
        <f t="shared" si="2852"/>
        <v>0</v>
      </c>
      <c r="BJQ46" s="1112">
        <f t="shared" si="2852"/>
        <v>0</v>
      </c>
      <c r="BJR46" s="1112">
        <f t="shared" si="2852"/>
        <v>0</v>
      </c>
      <c r="BJS46" s="1112">
        <f t="shared" si="2852"/>
        <v>0</v>
      </c>
      <c r="BJT46" s="1112">
        <f t="shared" si="2852"/>
        <v>0</v>
      </c>
      <c r="BJU46" s="1112">
        <f t="shared" si="2852"/>
        <v>0</v>
      </c>
      <c r="BJV46" s="1125">
        <f t="shared" si="2852"/>
        <v>0</v>
      </c>
      <c r="BJW46" s="1113">
        <f t="shared" si="2852"/>
        <v>0</v>
      </c>
      <c r="BJY46" s="1120">
        <f t="shared" ref="BJY46:BKL46" si="2853">SUM(BJY47:BJY49)</f>
        <v>0</v>
      </c>
      <c r="BJZ46" s="1112">
        <f t="shared" si="2853"/>
        <v>0</v>
      </c>
      <c r="BKA46" s="1112">
        <f t="shared" si="2853"/>
        <v>0</v>
      </c>
      <c r="BKB46" s="1112">
        <f t="shared" si="2853"/>
        <v>0</v>
      </c>
      <c r="BKC46" s="1112">
        <f t="shared" si="2853"/>
        <v>0</v>
      </c>
      <c r="BKD46" s="1112">
        <f t="shared" si="2853"/>
        <v>0</v>
      </c>
      <c r="BKE46" s="1112">
        <f t="shared" si="2853"/>
        <v>0</v>
      </c>
      <c r="BKF46" s="1112">
        <f t="shared" si="2853"/>
        <v>0</v>
      </c>
      <c r="BKG46" s="1112">
        <f t="shared" si="2853"/>
        <v>0</v>
      </c>
      <c r="BKH46" s="1112">
        <f t="shared" si="2853"/>
        <v>0</v>
      </c>
      <c r="BKI46" s="1112">
        <f t="shared" si="2853"/>
        <v>0</v>
      </c>
      <c r="BKJ46" s="1112">
        <f t="shared" si="2853"/>
        <v>0</v>
      </c>
      <c r="BKK46" s="1125">
        <f t="shared" si="2853"/>
        <v>0</v>
      </c>
      <c r="BKL46" s="1113">
        <f t="shared" si="2853"/>
        <v>0</v>
      </c>
      <c r="BKN46" s="1120">
        <f t="shared" ref="BKN46:BLA46" si="2854">SUM(BKN47:BKN49)</f>
        <v>0</v>
      </c>
      <c r="BKO46" s="1112">
        <f t="shared" si="2854"/>
        <v>0</v>
      </c>
      <c r="BKP46" s="1112">
        <f t="shared" si="2854"/>
        <v>0</v>
      </c>
      <c r="BKQ46" s="1112">
        <f t="shared" si="2854"/>
        <v>0</v>
      </c>
      <c r="BKR46" s="1112">
        <f t="shared" si="2854"/>
        <v>0</v>
      </c>
      <c r="BKS46" s="1112">
        <f t="shared" si="2854"/>
        <v>0</v>
      </c>
      <c r="BKT46" s="1112">
        <f t="shared" si="2854"/>
        <v>0</v>
      </c>
      <c r="BKU46" s="1112">
        <f t="shared" si="2854"/>
        <v>0</v>
      </c>
      <c r="BKV46" s="1112">
        <f t="shared" si="2854"/>
        <v>0</v>
      </c>
      <c r="BKW46" s="1112">
        <f t="shared" si="2854"/>
        <v>0</v>
      </c>
      <c r="BKX46" s="1112">
        <f t="shared" si="2854"/>
        <v>0</v>
      </c>
      <c r="BKY46" s="1112">
        <f t="shared" si="2854"/>
        <v>0</v>
      </c>
      <c r="BKZ46" s="1125">
        <f t="shared" si="2854"/>
        <v>0</v>
      </c>
      <c r="BLA46" s="1113">
        <f t="shared" si="2854"/>
        <v>0</v>
      </c>
      <c r="BLC46" s="1120">
        <f t="shared" ref="BLC46:BLP46" si="2855">SUM(BLC47:BLC49)</f>
        <v>0</v>
      </c>
      <c r="BLD46" s="1112">
        <f t="shared" si="2855"/>
        <v>0</v>
      </c>
      <c r="BLE46" s="1112">
        <f t="shared" si="2855"/>
        <v>0</v>
      </c>
      <c r="BLF46" s="1112">
        <f t="shared" si="2855"/>
        <v>0</v>
      </c>
      <c r="BLG46" s="1112">
        <f t="shared" si="2855"/>
        <v>0</v>
      </c>
      <c r="BLH46" s="1112">
        <f t="shared" si="2855"/>
        <v>0</v>
      </c>
      <c r="BLI46" s="1112">
        <f t="shared" si="2855"/>
        <v>0</v>
      </c>
      <c r="BLJ46" s="1112">
        <f t="shared" si="2855"/>
        <v>0</v>
      </c>
      <c r="BLK46" s="1112">
        <f t="shared" si="2855"/>
        <v>0</v>
      </c>
      <c r="BLL46" s="1112">
        <f t="shared" si="2855"/>
        <v>0</v>
      </c>
      <c r="BLM46" s="1112">
        <f t="shared" si="2855"/>
        <v>0</v>
      </c>
      <c r="BLN46" s="1112">
        <f t="shared" si="2855"/>
        <v>0</v>
      </c>
      <c r="BLO46" s="1125">
        <f t="shared" si="2855"/>
        <v>0</v>
      </c>
      <c r="BLP46" s="1113">
        <f t="shared" si="2855"/>
        <v>0</v>
      </c>
      <c r="BLR46" s="1120">
        <f t="shared" ref="BLR46:BME46" si="2856">SUM(BLR47:BLR49)</f>
        <v>0</v>
      </c>
      <c r="BLS46" s="1112">
        <f t="shared" si="2856"/>
        <v>0</v>
      </c>
      <c r="BLT46" s="1112">
        <f t="shared" si="2856"/>
        <v>0</v>
      </c>
      <c r="BLU46" s="1112">
        <f t="shared" si="2856"/>
        <v>0</v>
      </c>
      <c r="BLV46" s="1112">
        <f t="shared" si="2856"/>
        <v>0</v>
      </c>
      <c r="BLW46" s="1112">
        <f t="shared" si="2856"/>
        <v>0</v>
      </c>
      <c r="BLX46" s="1112">
        <f t="shared" si="2856"/>
        <v>0</v>
      </c>
      <c r="BLY46" s="1112">
        <f t="shared" si="2856"/>
        <v>0</v>
      </c>
      <c r="BLZ46" s="1112">
        <f t="shared" si="2856"/>
        <v>0</v>
      </c>
      <c r="BMA46" s="1112">
        <f t="shared" si="2856"/>
        <v>0</v>
      </c>
      <c r="BMB46" s="1112">
        <f t="shared" si="2856"/>
        <v>0</v>
      </c>
      <c r="BMC46" s="1112">
        <f t="shared" si="2856"/>
        <v>0</v>
      </c>
      <c r="BMD46" s="1125">
        <f t="shared" si="2856"/>
        <v>0</v>
      </c>
      <c r="BME46" s="1113">
        <f t="shared" si="2856"/>
        <v>0</v>
      </c>
      <c r="BMG46" s="1120">
        <f t="shared" ref="BMG46:BMT46" si="2857">SUM(BMG47:BMG49)</f>
        <v>0</v>
      </c>
      <c r="BMH46" s="1112">
        <f t="shared" si="2857"/>
        <v>0</v>
      </c>
      <c r="BMI46" s="1112">
        <f t="shared" si="2857"/>
        <v>0</v>
      </c>
      <c r="BMJ46" s="1112">
        <f t="shared" si="2857"/>
        <v>0</v>
      </c>
      <c r="BMK46" s="1112">
        <f t="shared" si="2857"/>
        <v>0</v>
      </c>
      <c r="BML46" s="1112">
        <f t="shared" si="2857"/>
        <v>0</v>
      </c>
      <c r="BMM46" s="1112">
        <f t="shared" si="2857"/>
        <v>0</v>
      </c>
      <c r="BMN46" s="1112">
        <f t="shared" si="2857"/>
        <v>0</v>
      </c>
      <c r="BMO46" s="1112">
        <f t="shared" si="2857"/>
        <v>0</v>
      </c>
      <c r="BMP46" s="1112">
        <f t="shared" si="2857"/>
        <v>0</v>
      </c>
      <c r="BMQ46" s="1112">
        <f t="shared" si="2857"/>
        <v>0</v>
      </c>
      <c r="BMR46" s="1112">
        <f t="shared" si="2857"/>
        <v>0</v>
      </c>
      <c r="BMS46" s="1125">
        <f t="shared" si="2857"/>
        <v>0</v>
      </c>
      <c r="BMT46" s="1113">
        <f t="shared" si="2857"/>
        <v>0</v>
      </c>
      <c r="BMV46" s="1120">
        <f t="shared" ref="BMV46:BNI46" si="2858">SUM(BMV47:BMV49)</f>
        <v>0</v>
      </c>
      <c r="BMW46" s="1112">
        <f t="shared" si="2858"/>
        <v>0</v>
      </c>
      <c r="BMX46" s="1112">
        <f t="shared" si="2858"/>
        <v>0</v>
      </c>
      <c r="BMY46" s="1112">
        <f t="shared" si="2858"/>
        <v>0</v>
      </c>
      <c r="BMZ46" s="1112">
        <f t="shared" si="2858"/>
        <v>0</v>
      </c>
      <c r="BNA46" s="1112">
        <f t="shared" si="2858"/>
        <v>0</v>
      </c>
      <c r="BNB46" s="1112">
        <f t="shared" si="2858"/>
        <v>0</v>
      </c>
      <c r="BNC46" s="1112">
        <f t="shared" si="2858"/>
        <v>0</v>
      </c>
      <c r="BND46" s="1112">
        <f t="shared" si="2858"/>
        <v>0</v>
      </c>
      <c r="BNE46" s="1112">
        <f t="shared" si="2858"/>
        <v>0</v>
      </c>
      <c r="BNF46" s="1112">
        <f t="shared" si="2858"/>
        <v>0</v>
      </c>
      <c r="BNG46" s="1112">
        <f t="shared" si="2858"/>
        <v>0</v>
      </c>
      <c r="BNH46" s="1125">
        <f t="shared" si="2858"/>
        <v>0</v>
      </c>
      <c r="BNI46" s="1113">
        <f t="shared" si="2858"/>
        <v>0</v>
      </c>
      <c r="BNK46" s="1120">
        <f t="shared" ref="BNK46:BNX46" si="2859">SUM(BNK47:BNK49)</f>
        <v>0</v>
      </c>
      <c r="BNL46" s="1112">
        <f t="shared" si="2859"/>
        <v>0</v>
      </c>
      <c r="BNM46" s="1112">
        <f t="shared" si="2859"/>
        <v>0</v>
      </c>
      <c r="BNN46" s="1112">
        <f t="shared" si="2859"/>
        <v>0</v>
      </c>
      <c r="BNO46" s="1112">
        <f t="shared" si="2859"/>
        <v>0</v>
      </c>
      <c r="BNP46" s="1112">
        <f t="shared" si="2859"/>
        <v>0</v>
      </c>
      <c r="BNQ46" s="1112">
        <f t="shared" si="2859"/>
        <v>0</v>
      </c>
      <c r="BNR46" s="1112">
        <f t="shared" si="2859"/>
        <v>0</v>
      </c>
      <c r="BNS46" s="1112">
        <f t="shared" si="2859"/>
        <v>0</v>
      </c>
      <c r="BNT46" s="1112">
        <f t="shared" si="2859"/>
        <v>0</v>
      </c>
      <c r="BNU46" s="1112">
        <f t="shared" si="2859"/>
        <v>0</v>
      </c>
      <c r="BNV46" s="1112">
        <f t="shared" si="2859"/>
        <v>0</v>
      </c>
      <c r="BNW46" s="1125">
        <f t="shared" si="2859"/>
        <v>0</v>
      </c>
      <c r="BNX46" s="1113">
        <f t="shared" si="2859"/>
        <v>0</v>
      </c>
      <c r="BNZ46" s="1120">
        <f t="shared" ref="BNZ46:BOM46" si="2860">SUM(BNZ47:BNZ49)</f>
        <v>0</v>
      </c>
      <c r="BOA46" s="1112">
        <f t="shared" si="2860"/>
        <v>0</v>
      </c>
      <c r="BOB46" s="1112">
        <f t="shared" si="2860"/>
        <v>0</v>
      </c>
      <c r="BOC46" s="1112">
        <f t="shared" si="2860"/>
        <v>0</v>
      </c>
      <c r="BOD46" s="1112">
        <f t="shared" si="2860"/>
        <v>0</v>
      </c>
      <c r="BOE46" s="1112">
        <f t="shared" si="2860"/>
        <v>0</v>
      </c>
      <c r="BOF46" s="1112">
        <f t="shared" si="2860"/>
        <v>0</v>
      </c>
      <c r="BOG46" s="1112">
        <f t="shared" si="2860"/>
        <v>0</v>
      </c>
      <c r="BOH46" s="1112">
        <f t="shared" si="2860"/>
        <v>0</v>
      </c>
      <c r="BOI46" s="1112">
        <f t="shared" si="2860"/>
        <v>0</v>
      </c>
      <c r="BOJ46" s="1112">
        <f t="shared" si="2860"/>
        <v>0</v>
      </c>
      <c r="BOK46" s="1112">
        <f t="shared" si="2860"/>
        <v>0</v>
      </c>
      <c r="BOL46" s="1125">
        <f t="shared" si="2860"/>
        <v>0</v>
      </c>
      <c r="BOM46" s="1113">
        <f t="shared" si="2860"/>
        <v>0</v>
      </c>
      <c r="BOO46" s="1120">
        <f t="shared" ref="BOO46:BPB46" si="2861">SUM(BOO47:BOO49)</f>
        <v>0</v>
      </c>
      <c r="BOP46" s="1112">
        <f t="shared" si="2861"/>
        <v>0</v>
      </c>
      <c r="BOQ46" s="1112">
        <f t="shared" si="2861"/>
        <v>0</v>
      </c>
      <c r="BOR46" s="1112">
        <f t="shared" si="2861"/>
        <v>0</v>
      </c>
      <c r="BOS46" s="1112">
        <f t="shared" si="2861"/>
        <v>0</v>
      </c>
      <c r="BOT46" s="1112">
        <f t="shared" si="2861"/>
        <v>0</v>
      </c>
      <c r="BOU46" s="1112">
        <f t="shared" si="2861"/>
        <v>0</v>
      </c>
      <c r="BOV46" s="1112">
        <f t="shared" si="2861"/>
        <v>0</v>
      </c>
      <c r="BOW46" s="1112">
        <f t="shared" si="2861"/>
        <v>0</v>
      </c>
      <c r="BOX46" s="1112">
        <f t="shared" si="2861"/>
        <v>0</v>
      </c>
      <c r="BOY46" s="1112">
        <f t="shared" si="2861"/>
        <v>0</v>
      </c>
      <c r="BOZ46" s="1112">
        <f t="shared" si="2861"/>
        <v>0</v>
      </c>
      <c r="BPA46" s="1125">
        <f t="shared" si="2861"/>
        <v>0</v>
      </c>
      <c r="BPB46" s="1113">
        <f t="shared" si="2861"/>
        <v>0</v>
      </c>
      <c r="BPD46" s="1120">
        <f t="shared" ref="BPD46:BPQ46" si="2862">SUM(BPD47:BPD49)</f>
        <v>0</v>
      </c>
      <c r="BPE46" s="1112">
        <f t="shared" si="2862"/>
        <v>0</v>
      </c>
      <c r="BPF46" s="1112">
        <f t="shared" si="2862"/>
        <v>0</v>
      </c>
      <c r="BPG46" s="1112">
        <f t="shared" si="2862"/>
        <v>0</v>
      </c>
      <c r="BPH46" s="1112">
        <f t="shared" si="2862"/>
        <v>0</v>
      </c>
      <c r="BPI46" s="1112">
        <f t="shared" si="2862"/>
        <v>0</v>
      </c>
      <c r="BPJ46" s="1112">
        <f t="shared" si="2862"/>
        <v>0</v>
      </c>
      <c r="BPK46" s="1112">
        <f t="shared" si="2862"/>
        <v>0</v>
      </c>
      <c r="BPL46" s="1112">
        <f t="shared" si="2862"/>
        <v>0</v>
      </c>
      <c r="BPM46" s="1112">
        <f t="shared" si="2862"/>
        <v>0</v>
      </c>
      <c r="BPN46" s="1112">
        <f t="shared" si="2862"/>
        <v>0</v>
      </c>
      <c r="BPO46" s="1112">
        <f t="shared" si="2862"/>
        <v>0</v>
      </c>
      <c r="BPP46" s="1125">
        <f t="shared" si="2862"/>
        <v>0</v>
      </c>
      <c r="BPQ46" s="1113">
        <f t="shared" si="2862"/>
        <v>0</v>
      </c>
      <c r="BPS46" s="1120">
        <f t="shared" ref="BPS46:BQF46" si="2863">SUM(BPS47:BPS49)</f>
        <v>0</v>
      </c>
      <c r="BPT46" s="1112">
        <f t="shared" si="2863"/>
        <v>0</v>
      </c>
      <c r="BPU46" s="1112">
        <f t="shared" si="2863"/>
        <v>0</v>
      </c>
      <c r="BPV46" s="1112">
        <f t="shared" si="2863"/>
        <v>0</v>
      </c>
      <c r="BPW46" s="1112">
        <f t="shared" si="2863"/>
        <v>0</v>
      </c>
      <c r="BPX46" s="1112">
        <f t="shared" si="2863"/>
        <v>0</v>
      </c>
      <c r="BPY46" s="1112">
        <f t="shared" si="2863"/>
        <v>0</v>
      </c>
      <c r="BPZ46" s="1112">
        <f t="shared" si="2863"/>
        <v>0</v>
      </c>
      <c r="BQA46" s="1112">
        <f t="shared" si="2863"/>
        <v>0</v>
      </c>
      <c r="BQB46" s="1112">
        <f t="shared" si="2863"/>
        <v>0</v>
      </c>
      <c r="BQC46" s="1112">
        <f t="shared" si="2863"/>
        <v>0</v>
      </c>
      <c r="BQD46" s="1112">
        <f t="shared" si="2863"/>
        <v>0</v>
      </c>
      <c r="BQE46" s="1125">
        <f t="shared" si="2863"/>
        <v>0</v>
      </c>
      <c r="BQF46" s="1113">
        <f t="shared" si="2863"/>
        <v>0</v>
      </c>
      <c r="BQH46" s="1120">
        <f t="shared" ref="BQH46:BQU46" si="2864">SUM(BQH47:BQH49)</f>
        <v>0</v>
      </c>
      <c r="BQI46" s="1112">
        <f t="shared" si="2864"/>
        <v>0</v>
      </c>
      <c r="BQJ46" s="1112">
        <f t="shared" si="2864"/>
        <v>0</v>
      </c>
      <c r="BQK46" s="1112">
        <f t="shared" si="2864"/>
        <v>0</v>
      </c>
      <c r="BQL46" s="1112">
        <f t="shared" si="2864"/>
        <v>0</v>
      </c>
      <c r="BQM46" s="1112">
        <f t="shared" si="2864"/>
        <v>0</v>
      </c>
      <c r="BQN46" s="1112">
        <f t="shared" si="2864"/>
        <v>0</v>
      </c>
      <c r="BQO46" s="1112">
        <f t="shared" si="2864"/>
        <v>0</v>
      </c>
      <c r="BQP46" s="1112">
        <f t="shared" si="2864"/>
        <v>0</v>
      </c>
      <c r="BQQ46" s="1112">
        <f t="shared" si="2864"/>
        <v>0</v>
      </c>
      <c r="BQR46" s="1112">
        <f t="shared" si="2864"/>
        <v>0</v>
      </c>
      <c r="BQS46" s="1112">
        <f t="shared" si="2864"/>
        <v>0</v>
      </c>
      <c r="BQT46" s="1125">
        <f t="shared" si="2864"/>
        <v>0</v>
      </c>
      <c r="BQU46" s="1113">
        <f t="shared" si="2864"/>
        <v>0</v>
      </c>
      <c r="BQW46" s="1120">
        <f t="shared" ref="BQW46:BRJ46" si="2865">SUM(BQW47:BQW49)</f>
        <v>0</v>
      </c>
      <c r="BQX46" s="1112">
        <f t="shared" si="2865"/>
        <v>0</v>
      </c>
      <c r="BQY46" s="1112">
        <f t="shared" si="2865"/>
        <v>0</v>
      </c>
      <c r="BQZ46" s="1112">
        <f t="shared" si="2865"/>
        <v>0</v>
      </c>
      <c r="BRA46" s="1112">
        <f t="shared" si="2865"/>
        <v>0</v>
      </c>
      <c r="BRB46" s="1112">
        <f t="shared" si="2865"/>
        <v>0</v>
      </c>
      <c r="BRC46" s="1112">
        <f t="shared" si="2865"/>
        <v>0</v>
      </c>
      <c r="BRD46" s="1112">
        <f t="shared" si="2865"/>
        <v>0</v>
      </c>
      <c r="BRE46" s="1112">
        <f t="shared" si="2865"/>
        <v>0</v>
      </c>
      <c r="BRF46" s="1112">
        <f t="shared" si="2865"/>
        <v>0</v>
      </c>
      <c r="BRG46" s="1112">
        <f t="shared" si="2865"/>
        <v>0</v>
      </c>
      <c r="BRH46" s="1112">
        <f t="shared" si="2865"/>
        <v>0</v>
      </c>
      <c r="BRI46" s="1125">
        <f t="shared" si="2865"/>
        <v>0</v>
      </c>
      <c r="BRJ46" s="1113">
        <f t="shared" si="2865"/>
        <v>0</v>
      </c>
      <c r="BRL46" s="1120">
        <f t="shared" ref="BRL46:BRY46" si="2866">SUM(BRL47:BRL49)</f>
        <v>0</v>
      </c>
      <c r="BRM46" s="1112">
        <f t="shared" si="2866"/>
        <v>0</v>
      </c>
      <c r="BRN46" s="1112">
        <f t="shared" si="2866"/>
        <v>0</v>
      </c>
      <c r="BRO46" s="1112">
        <f t="shared" si="2866"/>
        <v>0</v>
      </c>
      <c r="BRP46" s="1112">
        <f t="shared" si="2866"/>
        <v>0</v>
      </c>
      <c r="BRQ46" s="1112">
        <f t="shared" si="2866"/>
        <v>0</v>
      </c>
      <c r="BRR46" s="1112">
        <f t="shared" si="2866"/>
        <v>0</v>
      </c>
      <c r="BRS46" s="1112">
        <f t="shared" si="2866"/>
        <v>0</v>
      </c>
      <c r="BRT46" s="1112">
        <f t="shared" si="2866"/>
        <v>0</v>
      </c>
      <c r="BRU46" s="1112">
        <f t="shared" si="2866"/>
        <v>0</v>
      </c>
      <c r="BRV46" s="1112">
        <f t="shared" si="2866"/>
        <v>0</v>
      </c>
      <c r="BRW46" s="1112">
        <f t="shared" si="2866"/>
        <v>0</v>
      </c>
      <c r="BRX46" s="1125">
        <f t="shared" si="2866"/>
        <v>0</v>
      </c>
      <c r="BRY46" s="1113">
        <f t="shared" si="2866"/>
        <v>0</v>
      </c>
      <c r="BSA46" s="1120">
        <f t="shared" ref="BSA46:BSN46" si="2867">SUM(BSA47:BSA49)</f>
        <v>0</v>
      </c>
      <c r="BSB46" s="1112">
        <f t="shared" si="2867"/>
        <v>0</v>
      </c>
      <c r="BSC46" s="1112">
        <f t="shared" si="2867"/>
        <v>0</v>
      </c>
      <c r="BSD46" s="1112">
        <f t="shared" si="2867"/>
        <v>0</v>
      </c>
      <c r="BSE46" s="1112">
        <f t="shared" si="2867"/>
        <v>0</v>
      </c>
      <c r="BSF46" s="1112">
        <f t="shared" si="2867"/>
        <v>0</v>
      </c>
      <c r="BSG46" s="1112">
        <f t="shared" si="2867"/>
        <v>0</v>
      </c>
      <c r="BSH46" s="1112">
        <f t="shared" si="2867"/>
        <v>0</v>
      </c>
      <c r="BSI46" s="1112">
        <f t="shared" si="2867"/>
        <v>0</v>
      </c>
      <c r="BSJ46" s="1112">
        <f t="shared" si="2867"/>
        <v>0</v>
      </c>
      <c r="BSK46" s="1112">
        <f t="shared" si="2867"/>
        <v>0</v>
      </c>
      <c r="BSL46" s="1112">
        <f t="shared" si="2867"/>
        <v>0</v>
      </c>
      <c r="BSM46" s="1125">
        <f t="shared" si="2867"/>
        <v>0</v>
      </c>
      <c r="BSN46" s="1113">
        <f t="shared" si="2867"/>
        <v>0</v>
      </c>
      <c r="BSP46" s="1120">
        <f t="shared" ref="BSP46:BTC46" si="2868">SUM(BSP47:BSP49)</f>
        <v>0</v>
      </c>
      <c r="BSQ46" s="1112">
        <f t="shared" si="2868"/>
        <v>0</v>
      </c>
      <c r="BSR46" s="1112">
        <f t="shared" si="2868"/>
        <v>0</v>
      </c>
      <c r="BSS46" s="1112">
        <f t="shared" si="2868"/>
        <v>0</v>
      </c>
      <c r="BST46" s="1112">
        <f t="shared" si="2868"/>
        <v>0</v>
      </c>
      <c r="BSU46" s="1112">
        <f t="shared" si="2868"/>
        <v>0</v>
      </c>
      <c r="BSV46" s="1112">
        <f t="shared" si="2868"/>
        <v>0</v>
      </c>
      <c r="BSW46" s="1112">
        <f t="shared" si="2868"/>
        <v>0</v>
      </c>
      <c r="BSX46" s="1112">
        <f t="shared" si="2868"/>
        <v>0</v>
      </c>
      <c r="BSY46" s="1112">
        <f t="shared" si="2868"/>
        <v>0</v>
      </c>
      <c r="BSZ46" s="1112">
        <f t="shared" si="2868"/>
        <v>0</v>
      </c>
      <c r="BTA46" s="1112">
        <f t="shared" si="2868"/>
        <v>0</v>
      </c>
      <c r="BTB46" s="1125">
        <f t="shared" si="2868"/>
        <v>0</v>
      </c>
      <c r="BTC46" s="1113">
        <f t="shared" si="2868"/>
        <v>0</v>
      </c>
      <c r="BTE46" s="1120">
        <f t="shared" ref="BTE46:BTR46" si="2869">SUM(BTE47:BTE49)</f>
        <v>0</v>
      </c>
      <c r="BTF46" s="1112">
        <f t="shared" si="2869"/>
        <v>0</v>
      </c>
      <c r="BTG46" s="1112">
        <f t="shared" si="2869"/>
        <v>0</v>
      </c>
      <c r="BTH46" s="1112">
        <f t="shared" si="2869"/>
        <v>0</v>
      </c>
      <c r="BTI46" s="1112">
        <f t="shared" si="2869"/>
        <v>0</v>
      </c>
      <c r="BTJ46" s="1112">
        <f t="shared" si="2869"/>
        <v>0</v>
      </c>
      <c r="BTK46" s="1112">
        <f t="shared" si="2869"/>
        <v>0</v>
      </c>
      <c r="BTL46" s="1112">
        <f t="shared" si="2869"/>
        <v>0</v>
      </c>
      <c r="BTM46" s="1112">
        <f t="shared" si="2869"/>
        <v>0</v>
      </c>
      <c r="BTN46" s="1112">
        <f t="shared" si="2869"/>
        <v>0</v>
      </c>
      <c r="BTO46" s="1112">
        <f t="shared" si="2869"/>
        <v>0</v>
      </c>
      <c r="BTP46" s="1112">
        <f t="shared" si="2869"/>
        <v>0</v>
      </c>
      <c r="BTQ46" s="1125">
        <f t="shared" si="2869"/>
        <v>0</v>
      </c>
      <c r="BTR46" s="1113">
        <f t="shared" si="2869"/>
        <v>0</v>
      </c>
      <c r="BTT46" s="1120">
        <f t="shared" ref="BTT46:BUG46" si="2870">SUM(BTT47:BTT49)</f>
        <v>0</v>
      </c>
      <c r="BTU46" s="1112">
        <f t="shared" si="2870"/>
        <v>0</v>
      </c>
      <c r="BTV46" s="1112">
        <f t="shared" si="2870"/>
        <v>0</v>
      </c>
      <c r="BTW46" s="1112">
        <f t="shared" si="2870"/>
        <v>0</v>
      </c>
      <c r="BTX46" s="1112">
        <f t="shared" si="2870"/>
        <v>0</v>
      </c>
      <c r="BTY46" s="1112">
        <f t="shared" si="2870"/>
        <v>0</v>
      </c>
      <c r="BTZ46" s="1112">
        <f t="shared" si="2870"/>
        <v>0</v>
      </c>
      <c r="BUA46" s="1112">
        <f t="shared" si="2870"/>
        <v>0</v>
      </c>
      <c r="BUB46" s="1112">
        <f t="shared" si="2870"/>
        <v>0</v>
      </c>
      <c r="BUC46" s="1112">
        <f t="shared" si="2870"/>
        <v>0</v>
      </c>
      <c r="BUD46" s="1112">
        <f t="shared" si="2870"/>
        <v>0</v>
      </c>
      <c r="BUE46" s="1112">
        <f t="shared" si="2870"/>
        <v>0</v>
      </c>
      <c r="BUF46" s="1125">
        <f t="shared" si="2870"/>
        <v>0</v>
      </c>
      <c r="BUG46" s="1113">
        <f t="shared" si="2870"/>
        <v>0</v>
      </c>
      <c r="BUI46" s="1120">
        <f t="shared" ref="BUI46:BUV46" si="2871">SUM(BUI47:BUI49)</f>
        <v>0</v>
      </c>
      <c r="BUJ46" s="1112">
        <f t="shared" si="2871"/>
        <v>0</v>
      </c>
      <c r="BUK46" s="1112">
        <f t="shared" si="2871"/>
        <v>0</v>
      </c>
      <c r="BUL46" s="1112">
        <f t="shared" si="2871"/>
        <v>0</v>
      </c>
      <c r="BUM46" s="1112">
        <f t="shared" si="2871"/>
        <v>0</v>
      </c>
      <c r="BUN46" s="1112">
        <f t="shared" si="2871"/>
        <v>0</v>
      </c>
      <c r="BUO46" s="1112">
        <f t="shared" si="2871"/>
        <v>0</v>
      </c>
      <c r="BUP46" s="1112">
        <f t="shared" si="2871"/>
        <v>0</v>
      </c>
      <c r="BUQ46" s="1112">
        <f t="shared" si="2871"/>
        <v>0</v>
      </c>
      <c r="BUR46" s="1112">
        <f t="shared" si="2871"/>
        <v>0</v>
      </c>
      <c r="BUS46" s="1112">
        <f t="shared" si="2871"/>
        <v>0</v>
      </c>
      <c r="BUT46" s="1112">
        <f t="shared" si="2871"/>
        <v>0</v>
      </c>
      <c r="BUU46" s="1125">
        <f t="shared" si="2871"/>
        <v>0</v>
      </c>
      <c r="BUV46" s="1113">
        <f t="shared" si="2871"/>
        <v>0</v>
      </c>
      <c r="BUX46" s="1120">
        <f t="shared" ref="BUX46:BVK46" si="2872">SUM(BUX47:BUX49)</f>
        <v>0</v>
      </c>
      <c r="BUY46" s="1112">
        <f t="shared" si="2872"/>
        <v>0</v>
      </c>
      <c r="BUZ46" s="1112">
        <f t="shared" si="2872"/>
        <v>0</v>
      </c>
      <c r="BVA46" s="1112">
        <f t="shared" si="2872"/>
        <v>0</v>
      </c>
      <c r="BVB46" s="1112">
        <f t="shared" si="2872"/>
        <v>0</v>
      </c>
      <c r="BVC46" s="1112">
        <f t="shared" si="2872"/>
        <v>0</v>
      </c>
      <c r="BVD46" s="1112">
        <f t="shared" si="2872"/>
        <v>0</v>
      </c>
      <c r="BVE46" s="1112">
        <f t="shared" si="2872"/>
        <v>0</v>
      </c>
      <c r="BVF46" s="1112">
        <f t="shared" si="2872"/>
        <v>0</v>
      </c>
      <c r="BVG46" s="1112">
        <f t="shared" si="2872"/>
        <v>0</v>
      </c>
      <c r="BVH46" s="1112">
        <f t="shared" si="2872"/>
        <v>0</v>
      </c>
      <c r="BVI46" s="1112">
        <f t="shared" si="2872"/>
        <v>0</v>
      </c>
      <c r="BVJ46" s="1125">
        <f t="shared" si="2872"/>
        <v>0</v>
      </c>
      <c r="BVK46" s="1113">
        <f t="shared" si="2872"/>
        <v>0</v>
      </c>
      <c r="BVM46" s="1120">
        <f t="shared" ref="BVM46:BVZ46" si="2873">SUM(BVM47:BVM49)</f>
        <v>0</v>
      </c>
      <c r="BVN46" s="1112">
        <f t="shared" si="2873"/>
        <v>0</v>
      </c>
      <c r="BVO46" s="1112">
        <f t="shared" si="2873"/>
        <v>0</v>
      </c>
      <c r="BVP46" s="1112">
        <f t="shared" si="2873"/>
        <v>0</v>
      </c>
      <c r="BVQ46" s="1112">
        <f t="shared" si="2873"/>
        <v>0</v>
      </c>
      <c r="BVR46" s="1112">
        <f t="shared" si="2873"/>
        <v>0</v>
      </c>
      <c r="BVS46" s="1112">
        <f t="shared" si="2873"/>
        <v>0</v>
      </c>
      <c r="BVT46" s="1112">
        <f t="shared" si="2873"/>
        <v>0</v>
      </c>
      <c r="BVU46" s="1112">
        <f t="shared" si="2873"/>
        <v>0</v>
      </c>
      <c r="BVV46" s="1112">
        <f t="shared" si="2873"/>
        <v>0</v>
      </c>
      <c r="BVW46" s="1112">
        <f t="shared" si="2873"/>
        <v>0</v>
      </c>
      <c r="BVX46" s="1112">
        <f t="shared" si="2873"/>
        <v>0</v>
      </c>
      <c r="BVY46" s="1125">
        <f t="shared" si="2873"/>
        <v>0</v>
      </c>
      <c r="BVZ46" s="1113">
        <f t="shared" si="2873"/>
        <v>0</v>
      </c>
      <c r="BWB46" s="1120">
        <f t="shared" ref="BWB46:BWO46" si="2874">SUM(BWB47:BWB49)</f>
        <v>0</v>
      </c>
      <c r="BWC46" s="1112">
        <f t="shared" si="2874"/>
        <v>0</v>
      </c>
      <c r="BWD46" s="1112">
        <f t="shared" si="2874"/>
        <v>0</v>
      </c>
      <c r="BWE46" s="1112">
        <f t="shared" si="2874"/>
        <v>0</v>
      </c>
      <c r="BWF46" s="1112">
        <f t="shared" si="2874"/>
        <v>0</v>
      </c>
      <c r="BWG46" s="1112">
        <f t="shared" si="2874"/>
        <v>0</v>
      </c>
      <c r="BWH46" s="1112">
        <f t="shared" si="2874"/>
        <v>0</v>
      </c>
      <c r="BWI46" s="1112">
        <f t="shared" si="2874"/>
        <v>0</v>
      </c>
      <c r="BWJ46" s="1112">
        <f t="shared" si="2874"/>
        <v>0</v>
      </c>
      <c r="BWK46" s="1112">
        <f t="shared" si="2874"/>
        <v>0</v>
      </c>
      <c r="BWL46" s="1112">
        <f t="shared" si="2874"/>
        <v>0</v>
      </c>
      <c r="BWM46" s="1112">
        <f t="shared" si="2874"/>
        <v>0</v>
      </c>
      <c r="BWN46" s="1125">
        <f t="shared" si="2874"/>
        <v>0</v>
      </c>
      <c r="BWO46" s="1113">
        <f t="shared" si="2874"/>
        <v>0</v>
      </c>
    </row>
    <row r="47" spans="2:1965" ht="30" customHeight="1" x14ac:dyDescent="0.2">
      <c r="B47" s="1114" t="s">
        <v>780</v>
      </c>
      <c r="C47" s="1109"/>
      <c r="D47" s="1109"/>
      <c r="E47" s="1109"/>
      <c r="F47" s="1109"/>
      <c r="G47" s="1112">
        <f>C47+D47-E47+F47</f>
        <v>0</v>
      </c>
      <c r="H47" s="1109"/>
      <c r="I47" s="1109"/>
      <c r="J47" s="1109"/>
      <c r="K47" s="1109"/>
      <c r="L47" s="1109"/>
      <c r="M47" s="1111"/>
      <c r="N47" s="1112">
        <f>H47+I47-J47+K47-L47+M47</f>
        <v>0</v>
      </c>
      <c r="O47" s="1126"/>
      <c r="P47" s="1110"/>
      <c r="Q47" s="1109"/>
      <c r="R47" s="1109"/>
      <c r="S47" s="1109"/>
      <c r="T47" s="1109"/>
      <c r="U47" s="1112">
        <f>Q47+R47-S47+T47</f>
        <v>0</v>
      </c>
      <c r="V47" s="1109"/>
      <c r="W47" s="1109"/>
      <c r="X47" s="1109"/>
      <c r="Y47" s="1109"/>
      <c r="Z47" s="1109"/>
      <c r="AA47" s="1111"/>
      <c r="AB47" s="1112">
        <f>V47+W47-X47+Y47-Z47+AA47</f>
        <v>0</v>
      </c>
      <c r="AC47" s="1126"/>
      <c r="AD47" s="1110"/>
      <c r="AF47" s="1121"/>
      <c r="AG47" s="1109"/>
      <c r="AH47" s="1109"/>
      <c r="AI47" s="1109"/>
      <c r="AJ47" s="1112">
        <f>AF47+AG47-AH47+AI47</f>
        <v>0</v>
      </c>
      <c r="AK47" s="1109"/>
      <c r="AL47" s="1109"/>
      <c r="AM47" s="1109"/>
      <c r="AN47" s="1109"/>
      <c r="AO47" s="1109"/>
      <c r="AP47" s="1111"/>
      <c r="AQ47" s="1112">
        <f>AK47+AL47-AM47+AN47-AO47+AP47</f>
        <v>0</v>
      </c>
      <c r="AR47" s="1126"/>
      <c r="AS47" s="1110"/>
      <c r="AU47" s="1121"/>
      <c r="AV47" s="1109"/>
      <c r="AW47" s="1109"/>
      <c r="AX47" s="1109"/>
      <c r="AY47" s="1112">
        <f>AU47+AV47-AW47+AX47</f>
        <v>0</v>
      </c>
      <c r="AZ47" s="1109"/>
      <c r="BA47" s="1109"/>
      <c r="BB47" s="1109"/>
      <c r="BC47" s="1109"/>
      <c r="BD47" s="1109"/>
      <c r="BE47" s="1111"/>
      <c r="BF47" s="1112">
        <f>AZ47+BA47-BB47+BC47-BD47+BE47</f>
        <v>0</v>
      </c>
      <c r="BG47" s="1126"/>
      <c r="BH47" s="1110"/>
      <c r="BJ47" s="1121"/>
      <c r="BK47" s="1109"/>
      <c r="BL47" s="1109"/>
      <c r="BM47" s="1109"/>
      <c r="BN47" s="1112">
        <f>BJ47+BK47-BL47+BM47</f>
        <v>0</v>
      </c>
      <c r="BO47" s="1109"/>
      <c r="BP47" s="1109"/>
      <c r="BQ47" s="1109"/>
      <c r="BR47" s="1109"/>
      <c r="BS47" s="1109"/>
      <c r="BT47" s="1111"/>
      <c r="BU47" s="1112">
        <f>BO47+BP47-BQ47+BR47-BS47+BT47</f>
        <v>0</v>
      </c>
      <c r="BV47" s="1126"/>
      <c r="BW47" s="1110"/>
      <c r="BY47" s="1121"/>
      <c r="BZ47" s="1109"/>
      <c r="CA47" s="1109"/>
      <c r="CB47" s="1109"/>
      <c r="CC47" s="1112">
        <f>BY47+BZ47-CA47+CB47</f>
        <v>0</v>
      </c>
      <c r="CD47" s="1109"/>
      <c r="CE47" s="1109"/>
      <c r="CF47" s="1109"/>
      <c r="CG47" s="1109"/>
      <c r="CH47" s="1109"/>
      <c r="CI47" s="1111"/>
      <c r="CJ47" s="1112">
        <f>CD47+CE47-CF47+CG47-CH47+CI47</f>
        <v>0</v>
      </c>
      <c r="CK47" s="1126"/>
      <c r="CL47" s="1110"/>
      <c r="CN47" s="1121"/>
      <c r="CO47" s="1109"/>
      <c r="CP47" s="1109"/>
      <c r="CQ47" s="1109"/>
      <c r="CR47" s="1112">
        <f>CN47+CO47-CP47+CQ47</f>
        <v>0</v>
      </c>
      <c r="CS47" s="1109"/>
      <c r="CT47" s="1109"/>
      <c r="CU47" s="1109"/>
      <c r="CV47" s="1109"/>
      <c r="CW47" s="1109"/>
      <c r="CX47" s="1111"/>
      <c r="CY47" s="1112">
        <f>CS47+CT47-CU47+CV47-CW47+CX47</f>
        <v>0</v>
      </c>
      <c r="CZ47" s="1126"/>
      <c r="DA47" s="1110"/>
      <c r="DC47" s="1121"/>
      <c r="DD47" s="1109"/>
      <c r="DE47" s="1109"/>
      <c r="DF47" s="1109"/>
      <c r="DG47" s="1112">
        <f>DC47+DD47-DE47+DF47</f>
        <v>0</v>
      </c>
      <c r="DH47" s="1109"/>
      <c r="DI47" s="1109"/>
      <c r="DJ47" s="1109"/>
      <c r="DK47" s="1109"/>
      <c r="DL47" s="1109"/>
      <c r="DM47" s="1111"/>
      <c r="DN47" s="1112">
        <f>DH47+DI47-DJ47+DK47-DL47+DM47</f>
        <v>0</v>
      </c>
      <c r="DO47" s="1126"/>
      <c r="DP47" s="1110"/>
      <c r="DR47" s="1121"/>
      <c r="DS47" s="1109"/>
      <c r="DT47" s="1109"/>
      <c r="DU47" s="1109"/>
      <c r="DV47" s="1112">
        <f>DR47+DS47-DT47+DU47</f>
        <v>0</v>
      </c>
      <c r="DW47" s="1109"/>
      <c r="DX47" s="1109"/>
      <c r="DY47" s="1109"/>
      <c r="DZ47" s="1109"/>
      <c r="EA47" s="1109"/>
      <c r="EB47" s="1111"/>
      <c r="EC47" s="1112">
        <f>DW47+DX47-DY47+DZ47-EA47+EB47</f>
        <v>0</v>
      </c>
      <c r="ED47" s="1126"/>
      <c r="EE47" s="1110"/>
      <c r="EG47" s="1121"/>
      <c r="EH47" s="1109"/>
      <c r="EI47" s="1109"/>
      <c r="EJ47" s="1109"/>
      <c r="EK47" s="1112">
        <f>EG47+EH47-EI47+EJ47</f>
        <v>0</v>
      </c>
      <c r="EL47" s="1109"/>
      <c r="EM47" s="1109"/>
      <c r="EN47" s="1109"/>
      <c r="EO47" s="1109"/>
      <c r="EP47" s="1109"/>
      <c r="EQ47" s="1111"/>
      <c r="ER47" s="1112">
        <f>EL47+EM47-EN47+EO47-EP47+EQ47</f>
        <v>0</v>
      </c>
      <c r="ES47" s="1126"/>
      <c r="ET47" s="1110"/>
      <c r="EV47" s="1121"/>
      <c r="EW47" s="1109"/>
      <c r="EX47" s="1109"/>
      <c r="EY47" s="1109"/>
      <c r="EZ47" s="1112">
        <f>EV47+EW47-EX47+EY47</f>
        <v>0</v>
      </c>
      <c r="FA47" s="1109"/>
      <c r="FB47" s="1109"/>
      <c r="FC47" s="1109"/>
      <c r="FD47" s="1109"/>
      <c r="FE47" s="1109"/>
      <c r="FF47" s="1111"/>
      <c r="FG47" s="1112">
        <f>FA47+FB47-FC47+FD47-FE47+FF47</f>
        <v>0</v>
      </c>
      <c r="FH47" s="1126"/>
      <c r="FI47" s="1110"/>
      <c r="FK47" s="1121"/>
      <c r="FL47" s="1109"/>
      <c r="FM47" s="1109"/>
      <c r="FN47" s="1109"/>
      <c r="FO47" s="1112">
        <f>FK47+FL47-FM47+FN47</f>
        <v>0</v>
      </c>
      <c r="FP47" s="1109"/>
      <c r="FQ47" s="1109"/>
      <c r="FR47" s="1109"/>
      <c r="FS47" s="1109"/>
      <c r="FT47" s="1109"/>
      <c r="FU47" s="1111"/>
      <c r="FV47" s="1112">
        <f>FP47+FQ47-FR47+FS47-FT47+FU47</f>
        <v>0</v>
      </c>
      <c r="FW47" s="1126"/>
      <c r="FX47" s="1110"/>
      <c r="FZ47" s="1121"/>
      <c r="GA47" s="1109"/>
      <c r="GB47" s="1109"/>
      <c r="GC47" s="1109"/>
      <c r="GD47" s="1112">
        <f>FZ47+GA47-GB47+GC47</f>
        <v>0</v>
      </c>
      <c r="GE47" s="1109"/>
      <c r="GF47" s="1109"/>
      <c r="GG47" s="1109"/>
      <c r="GH47" s="1109"/>
      <c r="GI47" s="1109"/>
      <c r="GJ47" s="1111"/>
      <c r="GK47" s="1112">
        <f>GE47+GF47-GG47+GH47-GI47+GJ47</f>
        <v>0</v>
      </c>
      <c r="GL47" s="1126"/>
      <c r="GM47" s="1110"/>
      <c r="GO47" s="1121"/>
      <c r="GP47" s="1109"/>
      <c r="GQ47" s="1109"/>
      <c r="GR47" s="1109"/>
      <c r="GS47" s="1112">
        <f>GO47+GP47-GQ47+GR47</f>
        <v>0</v>
      </c>
      <c r="GT47" s="1109"/>
      <c r="GU47" s="1109"/>
      <c r="GV47" s="1109"/>
      <c r="GW47" s="1109"/>
      <c r="GX47" s="1109"/>
      <c r="GY47" s="1111"/>
      <c r="GZ47" s="1112">
        <f>GT47+GU47-GV47+GW47-GX47+GY47</f>
        <v>0</v>
      </c>
      <c r="HA47" s="1126"/>
      <c r="HB47" s="1110"/>
      <c r="HD47" s="1121"/>
      <c r="HE47" s="1109"/>
      <c r="HF47" s="1109"/>
      <c r="HG47" s="1109"/>
      <c r="HH47" s="1112">
        <f>HD47+HE47-HF47+HG47</f>
        <v>0</v>
      </c>
      <c r="HI47" s="1109"/>
      <c r="HJ47" s="1109"/>
      <c r="HK47" s="1109"/>
      <c r="HL47" s="1109"/>
      <c r="HM47" s="1109"/>
      <c r="HN47" s="1111"/>
      <c r="HO47" s="1112">
        <f>HI47+HJ47-HK47+HL47-HM47+HN47</f>
        <v>0</v>
      </c>
      <c r="HP47" s="1126"/>
      <c r="HQ47" s="1110"/>
      <c r="HS47" s="1121"/>
      <c r="HT47" s="1109"/>
      <c r="HU47" s="1109"/>
      <c r="HV47" s="1109"/>
      <c r="HW47" s="1112">
        <f>HS47+HT47-HU47+HV47</f>
        <v>0</v>
      </c>
      <c r="HX47" s="1109"/>
      <c r="HY47" s="1109"/>
      <c r="HZ47" s="1109"/>
      <c r="IA47" s="1109"/>
      <c r="IB47" s="1109"/>
      <c r="IC47" s="1111"/>
      <c r="ID47" s="1112">
        <f>HX47+HY47-HZ47+IA47-IB47+IC47</f>
        <v>0</v>
      </c>
      <c r="IE47" s="1126"/>
      <c r="IF47" s="1110"/>
      <c r="IH47" s="1121"/>
      <c r="II47" s="1109"/>
      <c r="IJ47" s="1109"/>
      <c r="IK47" s="1109"/>
      <c r="IL47" s="1112">
        <f>IH47+II47-IJ47+IK47</f>
        <v>0</v>
      </c>
      <c r="IM47" s="1109"/>
      <c r="IN47" s="1109"/>
      <c r="IO47" s="1109"/>
      <c r="IP47" s="1109"/>
      <c r="IQ47" s="1109"/>
      <c r="IR47" s="1111"/>
      <c r="IS47" s="1112">
        <f>IM47+IN47-IO47+IP47-IQ47+IR47</f>
        <v>0</v>
      </c>
      <c r="IT47" s="1126"/>
      <c r="IU47" s="1110"/>
      <c r="IW47" s="1121"/>
      <c r="IX47" s="1109"/>
      <c r="IY47" s="1109"/>
      <c r="IZ47" s="1109"/>
      <c r="JA47" s="1112">
        <f>IW47+IX47-IY47+IZ47</f>
        <v>0</v>
      </c>
      <c r="JB47" s="1109"/>
      <c r="JC47" s="1109"/>
      <c r="JD47" s="1109"/>
      <c r="JE47" s="1109"/>
      <c r="JF47" s="1109"/>
      <c r="JG47" s="1111"/>
      <c r="JH47" s="1112">
        <f>JB47+JC47-JD47+JE47-JF47+JG47</f>
        <v>0</v>
      </c>
      <c r="JI47" s="1126"/>
      <c r="JJ47" s="1110"/>
      <c r="JL47" s="1121"/>
      <c r="JM47" s="1109"/>
      <c r="JN47" s="1109"/>
      <c r="JO47" s="1109"/>
      <c r="JP47" s="1112">
        <f>JL47+JM47-JN47+JO47</f>
        <v>0</v>
      </c>
      <c r="JQ47" s="1109"/>
      <c r="JR47" s="1109"/>
      <c r="JS47" s="1109"/>
      <c r="JT47" s="1109"/>
      <c r="JU47" s="1109"/>
      <c r="JV47" s="1111"/>
      <c r="JW47" s="1112">
        <f>JQ47+JR47-JS47+JT47-JU47+JV47</f>
        <v>0</v>
      </c>
      <c r="JX47" s="1126"/>
      <c r="JY47" s="1110"/>
      <c r="KA47" s="1121"/>
      <c r="KB47" s="1109"/>
      <c r="KC47" s="1109"/>
      <c r="KD47" s="1109"/>
      <c r="KE47" s="1112">
        <f>KA47+KB47-KC47+KD47</f>
        <v>0</v>
      </c>
      <c r="KF47" s="1109"/>
      <c r="KG47" s="1109"/>
      <c r="KH47" s="1109"/>
      <c r="KI47" s="1109"/>
      <c r="KJ47" s="1109"/>
      <c r="KK47" s="1111"/>
      <c r="KL47" s="1112">
        <f>KF47+KG47-KH47+KI47-KJ47+KK47</f>
        <v>0</v>
      </c>
      <c r="KM47" s="1126"/>
      <c r="KN47" s="1110"/>
      <c r="KP47" s="1121"/>
      <c r="KQ47" s="1109"/>
      <c r="KR47" s="1109"/>
      <c r="KS47" s="1109"/>
      <c r="KT47" s="1112">
        <f>KP47+KQ47-KR47+KS47</f>
        <v>0</v>
      </c>
      <c r="KU47" s="1109"/>
      <c r="KV47" s="1109"/>
      <c r="KW47" s="1109"/>
      <c r="KX47" s="1109"/>
      <c r="KY47" s="1109"/>
      <c r="KZ47" s="1111"/>
      <c r="LA47" s="1112">
        <f>KU47+KV47-KW47+KX47-KY47+KZ47</f>
        <v>0</v>
      </c>
      <c r="LB47" s="1126"/>
      <c r="LC47" s="1110"/>
      <c r="LE47" s="1121"/>
      <c r="LF47" s="1109"/>
      <c r="LG47" s="1109"/>
      <c r="LH47" s="1109"/>
      <c r="LI47" s="1112">
        <f>LE47+LF47-LG47+LH47</f>
        <v>0</v>
      </c>
      <c r="LJ47" s="1109"/>
      <c r="LK47" s="1109"/>
      <c r="LL47" s="1109"/>
      <c r="LM47" s="1109"/>
      <c r="LN47" s="1109"/>
      <c r="LO47" s="1111"/>
      <c r="LP47" s="1112">
        <f>LJ47+LK47-LL47+LM47-LN47+LO47</f>
        <v>0</v>
      </c>
      <c r="LQ47" s="1126"/>
      <c r="LR47" s="1110"/>
      <c r="LT47" s="1121"/>
      <c r="LU47" s="1109"/>
      <c r="LV47" s="1109"/>
      <c r="LW47" s="1109"/>
      <c r="LX47" s="1112">
        <f>LT47+LU47-LV47+LW47</f>
        <v>0</v>
      </c>
      <c r="LY47" s="1109"/>
      <c r="LZ47" s="1109"/>
      <c r="MA47" s="1109"/>
      <c r="MB47" s="1109"/>
      <c r="MC47" s="1109"/>
      <c r="MD47" s="1111"/>
      <c r="ME47" s="1112">
        <f>LY47+LZ47-MA47+MB47-MC47+MD47</f>
        <v>0</v>
      </c>
      <c r="MF47" s="1126"/>
      <c r="MG47" s="1110"/>
      <c r="MI47" s="1121"/>
      <c r="MJ47" s="1109"/>
      <c r="MK47" s="1109"/>
      <c r="ML47" s="1109"/>
      <c r="MM47" s="1112">
        <f>MI47+MJ47-MK47+ML47</f>
        <v>0</v>
      </c>
      <c r="MN47" s="1109"/>
      <c r="MO47" s="1109"/>
      <c r="MP47" s="1109"/>
      <c r="MQ47" s="1109"/>
      <c r="MR47" s="1109"/>
      <c r="MS47" s="1111"/>
      <c r="MT47" s="1112">
        <f>MN47+MO47-MP47+MQ47-MR47+MS47</f>
        <v>0</v>
      </c>
      <c r="MU47" s="1126"/>
      <c r="MV47" s="1110"/>
      <c r="MX47" s="1121"/>
      <c r="MY47" s="1109"/>
      <c r="MZ47" s="1109"/>
      <c r="NA47" s="1109"/>
      <c r="NB47" s="1112">
        <f>MX47+MY47-MZ47+NA47</f>
        <v>0</v>
      </c>
      <c r="NC47" s="1109"/>
      <c r="ND47" s="1109"/>
      <c r="NE47" s="1109"/>
      <c r="NF47" s="1109"/>
      <c r="NG47" s="1109"/>
      <c r="NH47" s="1111"/>
      <c r="NI47" s="1112">
        <f>NC47+ND47-NE47+NF47-NG47+NH47</f>
        <v>0</v>
      </c>
      <c r="NJ47" s="1126"/>
      <c r="NK47" s="1110"/>
      <c r="NM47" s="1121"/>
      <c r="NN47" s="1109"/>
      <c r="NO47" s="1109"/>
      <c r="NP47" s="1109"/>
      <c r="NQ47" s="1112">
        <f>NM47+NN47-NO47+NP47</f>
        <v>0</v>
      </c>
      <c r="NR47" s="1109"/>
      <c r="NS47" s="1109"/>
      <c r="NT47" s="1109"/>
      <c r="NU47" s="1109"/>
      <c r="NV47" s="1109"/>
      <c r="NW47" s="1111"/>
      <c r="NX47" s="1112">
        <f>NR47+NS47-NT47+NU47-NV47+NW47</f>
        <v>0</v>
      </c>
      <c r="NY47" s="1126"/>
      <c r="NZ47" s="1110"/>
      <c r="OB47" s="1121"/>
      <c r="OC47" s="1109"/>
      <c r="OD47" s="1109"/>
      <c r="OE47" s="1109"/>
      <c r="OF47" s="1112">
        <f>OB47+OC47-OD47+OE47</f>
        <v>0</v>
      </c>
      <c r="OG47" s="1109"/>
      <c r="OH47" s="1109"/>
      <c r="OI47" s="1109"/>
      <c r="OJ47" s="1109"/>
      <c r="OK47" s="1109"/>
      <c r="OL47" s="1111"/>
      <c r="OM47" s="1112">
        <f>OG47+OH47-OI47+OJ47-OK47+OL47</f>
        <v>0</v>
      </c>
      <c r="ON47" s="1126"/>
      <c r="OO47" s="1110"/>
      <c r="OQ47" s="1121"/>
      <c r="OR47" s="1109"/>
      <c r="OS47" s="1109"/>
      <c r="OT47" s="1109"/>
      <c r="OU47" s="1112">
        <f>OQ47+OR47-OS47+OT47</f>
        <v>0</v>
      </c>
      <c r="OV47" s="1109"/>
      <c r="OW47" s="1109"/>
      <c r="OX47" s="1109"/>
      <c r="OY47" s="1109"/>
      <c r="OZ47" s="1109"/>
      <c r="PA47" s="1111"/>
      <c r="PB47" s="1112">
        <f>OV47+OW47-OX47+OY47-OZ47+PA47</f>
        <v>0</v>
      </c>
      <c r="PC47" s="1126"/>
      <c r="PD47" s="1110"/>
      <c r="PF47" s="1121"/>
      <c r="PG47" s="1109"/>
      <c r="PH47" s="1109"/>
      <c r="PI47" s="1109"/>
      <c r="PJ47" s="1112">
        <f>PF47+PG47-PH47+PI47</f>
        <v>0</v>
      </c>
      <c r="PK47" s="1109"/>
      <c r="PL47" s="1109"/>
      <c r="PM47" s="1109"/>
      <c r="PN47" s="1109"/>
      <c r="PO47" s="1109"/>
      <c r="PP47" s="1111"/>
      <c r="PQ47" s="1112">
        <f>PK47+PL47-PM47+PN47-PO47+PP47</f>
        <v>0</v>
      </c>
      <c r="PR47" s="1126"/>
      <c r="PS47" s="1110"/>
      <c r="PU47" s="1121"/>
      <c r="PV47" s="1109"/>
      <c r="PW47" s="1109"/>
      <c r="PX47" s="1109"/>
      <c r="PY47" s="1112">
        <f>PU47+PV47-PW47+PX47</f>
        <v>0</v>
      </c>
      <c r="PZ47" s="1109"/>
      <c r="QA47" s="1109"/>
      <c r="QB47" s="1109"/>
      <c r="QC47" s="1109"/>
      <c r="QD47" s="1109"/>
      <c r="QE47" s="1111"/>
      <c r="QF47" s="1112">
        <f>PZ47+QA47-QB47+QC47-QD47+QE47</f>
        <v>0</v>
      </c>
      <c r="QG47" s="1126"/>
      <c r="QH47" s="1110"/>
      <c r="QJ47" s="1121"/>
      <c r="QK47" s="1109"/>
      <c r="QL47" s="1109"/>
      <c r="QM47" s="1109"/>
      <c r="QN47" s="1112">
        <f>QJ47+QK47-QL47+QM47</f>
        <v>0</v>
      </c>
      <c r="QO47" s="1109"/>
      <c r="QP47" s="1109"/>
      <c r="QQ47" s="1109"/>
      <c r="QR47" s="1109"/>
      <c r="QS47" s="1109"/>
      <c r="QT47" s="1111"/>
      <c r="QU47" s="1112">
        <f>QO47+QP47-QQ47+QR47-QS47+QT47</f>
        <v>0</v>
      </c>
      <c r="QV47" s="1126"/>
      <c r="QW47" s="1110"/>
      <c r="QY47" s="1121"/>
      <c r="QZ47" s="1109"/>
      <c r="RA47" s="1109"/>
      <c r="RB47" s="1109"/>
      <c r="RC47" s="1112">
        <f>QY47+QZ47-RA47+RB47</f>
        <v>0</v>
      </c>
      <c r="RD47" s="1109"/>
      <c r="RE47" s="1109"/>
      <c r="RF47" s="1109"/>
      <c r="RG47" s="1109"/>
      <c r="RH47" s="1109"/>
      <c r="RI47" s="1111"/>
      <c r="RJ47" s="1112">
        <f>RD47+RE47-RF47+RG47-RH47+RI47</f>
        <v>0</v>
      </c>
      <c r="RK47" s="1126"/>
      <c r="RL47" s="1110"/>
      <c r="RN47" s="1121"/>
      <c r="RO47" s="1109"/>
      <c r="RP47" s="1109"/>
      <c r="RQ47" s="1109"/>
      <c r="RR47" s="1112">
        <f>RN47+RO47-RP47+RQ47</f>
        <v>0</v>
      </c>
      <c r="RS47" s="1109"/>
      <c r="RT47" s="1109"/>
      <c r="RU47" s="1109"/>
      <c r="RV47" s="1109"/>
      <c r="RW47" s="1109"/>
      <c r="RX47" s="1111"/>
      <c r="RY47" s="1112">
        <f>RS47+RT47-RU47+RV47-RW47+RX47</f>
        <v>0</v>
      </c>
      <c r="RZ47" s="1126"/>
      <c r="SA47" s="1110"/>
      <c r="SC47" s="1121"/>
      <c r="SD47" s="1109"/>
      <c r="SE47" s="1109"/>
      <c r="SF47" s="1109"/>
      <c r="SG47" s="1112">
        <f>SC47+SD47-SE47+SF47</f>
        <v>0</v>
      </c>
      <c r="SH47" s="1109"/>
      <c r="SI47" s="1109"/>
      <c r="SJ47" s="1109"/>
      <c r="SK47" s="1109"/>
      <c r="SL47" s="1109"/>
      <c r="SM47" s="1111"/>
      <c r="SN47" s="1112">
        <f>SH47+SI47-SJ47+SK47-SL47+SM47</f>
        <v>0</v>
      </c>
      <c r="SO47" s="1126"/>
      <c r="SP47" s="1110"/>
      <c r="SR47" s="1121"/>
      <c r="SS47" s="1109"/>
      <c r="ST47" s="1109"/>
      <c r="SU47" s="1109"/>
      <c r="SV47" s="1112">
        <f>SR47+SS47-ST47+SU47</f>
        <v>0</v>
      </c>
      <c r="SW47" s="1109"/>
      <c r="SX47" s="1109"/>
      <c r="SY47" s="1109"/>
      <c r="SZ47" s="1109"/>
      <c r="TA47" s="1109"/>
      <c r="TB47" s="1111"/>
      <c r="TC47" s="1112">
        <f>SW47+SX47-SY47+SZ47-TA47+TB47</f>
        <v>0</v>
      </c>
      <c r="TD47" s="1126"/>
      <c r="TE47" s="1110"/>
      <c r="TG47" s="1121"/>
      <c r="TH47" s="1109"/>
      <c r="TI47" s="1109"/>
      <c r="TJ47" s="1109"/>
      <c r="TK47" s="1112">
        <f>TG47+TH47-TI47+TJ47</f>
        <v>0</v>
      </c>
      <c r="TL47" s="1109"/>
      <c r="TM47" s="1109"/>
      <c r="TN47" s="1109"/>
      <c r="TO47" s="1109"/>
      <c r="TP47" s="1109"/>
      <c r="TQ47" s="1111"/>
      <c r="TR47" s="1112">
        <f>TL47+TM47-TN47+TO47-TP47+TQ47</f>
        <v>0</v>
      </c>
      <c r="TS47" s="1126"/>
      <c r="TT47" s="1110"/>
      <c r="TV47" s="1121"/>
      <c r="TW47" s="1109"/>
      <c r="TX47" s="1109"/>
      <c r="TY47" s="1109"/>
      <c r="TZ47" s="1112">
        <f>TV47+TW47-TX47+TY47</f>
        <v>0</v>
      </c>
      <c r="UA47" s="1109"/>
      <c r="UB47" s="1109"/>
      <c r="UC47" s="1109"/>
      <c r="UD47" s="1109"/>
      <c r="UE47" s="1109"/>
      <c r="UF47" s="1111"/>
      <c r="UG47" s="1112">
        <f>UA47+UB47-UC47+UD47-UE47+UF47</f>
        <v>0</v>
      </c>
      <c r="UH47" s="1126"/>
      <c r="UI47" s="1110"/>
      <c r="UK47" s="1121"/>
      <c r="UL47" s="1109"/>
      <c r="UM47" s="1109"/>
      <c r="UN47" s="1109"/>
      <c r="UO47" s="1112">
        <f>UK47+UL47-UM47+UN47</f>
        <v>0</v>
      </c>
      <c r="UP47" s="1109"/>
      <c r="UQ47" s="1109"/>
      <c r="UR47" s="1109"/>
      <c r="US47" s="1109"/>
      <c r="UT47" s="1109"/>
      <c r="UU47" s="1111"/>
      <c r="UV47" s="1112">
        <f>UP47+UQ47-UR47+US47-UT47+UU47</f>
        <v>0</v>
      </c>
      <c r="UW47" s="1126"/>
      <c r="UX47" s="1110"/>
      <c r="UZ47" s="1121"/>
      <c r="VA47" s="1109"/>
      <c r="VB47" s="1109"/>
      <c r="VC47" s="1109"/>
      <c r="VD47" s="1112">
        <f>UZ47+VA47-VB47+VC47</f>
        <v>0</v>
      </c>
      <c r="VE47" s="1109"/>
      <c r="VF47" s="1109"/>
      <c r="VG47" s="1109"/>
      <c r="VH47" s="1109"/>
      <c r="VI47" s="1109"/>
      <c r="VJ47" s="1111"/>
      <c r="VK47" s="1112">
        <f>VE47+VF47-VG47+VH47-VI47+VJ47</f>
        <v>0</v>
      </c>
      <c r="VL47" s="1126"/>
      <c r="VM47" s="1110"/>
      <c r="VO47" s="1121"/>
      <c r="VP47" s="1109"/>
      <c r="VQ47" s="1109"/>
      <c r="VR47" s="1109"/>
      <c r="VS47" s="1112">
        <f>VO47+VP47-VQ47+VR47</f>
        <v>0</v>
      </c>
      <c r="VT47" s="1109"/>
      <c r="VU47" s="1109"/>
      <c r="VV47" s="1109"/>
      <c r="VW47" s="1109"/>
      <c r="VX47" s="1109"/>
      <c r="VY47" s="1111"/>
      <c r="VZ47" s="1112">
        <f>VT47+VU47-VV47+VW47-VX47+VY47</f>
        <v>0</v>
      </c>
      <c r="WA47" s="1126"/>
      <c r="WB47" s="1110"/>
      <c r="WD47" s="1121"/>
      <c r="WE47" s="1109"/>
      <c r="WF47" s="1109"/>
      <c r="WG47" s="1109"/>
      <c r="WH47" s="1112">
        <f>WD47+WE47-WF47+WG47</f>
        <v>0</v>
      </c>
      <c r="WI47" s="1109"/>
      <c r="WJ47" s="1109"/>
      <c r="WK47" s="1109"/>
      <c r="WL47" s="1109"/>
      <c r="WM47" s="1109"/>
      <c r="WN47" s="1111"/>
      <c r="WO47" s="1112">
        <f>WI47+WJ47-WK47+WL47-WM47+WN47</f>
        <v>0</v>
      </c>
      <c r="WP47" s="1126"/>
      <c r="WQ47" s="1110"/>
      <c r="WS47" s="1121"/>
      <c r="WT47" s="1109"/>
      <c r="WU47" s="1109"/>
      <c r="WV47" s="1109"/>
      <c r="WW47" s="1112">
        <f>WS47+WT47-WU47+WV47</f>
        <v>0</v>
      </c>
      <c r="WX47" s="1109"/>
      <c r="WY47" s="1109"/>
      <c r="WZ47" s="1109"/>
      <c r="XA47" s="1109"/>
      <c r="XB47" s="1109"/>
      <c r="XC47" s="1111"/>
      <c r="XD47" s="1112">
        <f>WX47+WY47-WZ47+XA47-XB47+XC47</f>
        <v>0</v>
      </c>
      <c r="XE47" s="1126"/>
      <c r="XF47" s="1110"/>
      <c r="XH47" s="1121"/>
      <c r="XI47" s="1109"/>
      <c r="XJ47" s="1109"/>
      <c r="XK47" s="1109"/>
      <c r="XL47" s="1112">
        <f>XH47+XI47-XJ47+XK47</f>
        <v>0</v>
      </c>
      <c r="XM47" s="1109"/>
      <c r="XN47" s="1109"/>
      <c r="XO47" s="1109"/>
      <c r="XP47" s="1109"/>
      <c r="XQ47" s="1109"/>
      <c r="XR47" s="1111"/>
      <c r="XS47" s="1112">
        <f>XM47+XN47-XO47+XP47-XQ47+XR47</f>
        <v>0</v>
      </c>
      <c r="XT47" s="1126"/>
      <c r="XU47" s="1110"/>
      <c r="XW47" s="1121"/>
      <c r="XX47" s="1109"/>
      <c r="XY47" s="1109"/>
      <c r="XZ47" s="1109"/>
      <c r="YA47" s="1112">
        <f>XW47+XX47-XY47+XZ47</f>
        <v>0</v>
      </c>
      <c r="YB47" s="1109"/>
      <c r="YC47" s="1109"/>
      <c r="YD47" s="1109"/>
      <c r="YE47" s="1109"/>
      <c r="YF47" s="1109"/>
      <c r="YG47" s="1111"/>
      <c r="YH47" s="1112">
        <f>YB47+YC47-YD47+YE47-YF47+YG47</f>
        <v>0</v>
      </c>
      <c r="YI47" s="1126"/>
      <c r="YJ47" s="1110"/>
      <c r="YL47" s="1121"/>
      <c r="YM47" s="1109"/>
      <c r="YN47" s="1109"/>
      <c r="YO47" s="1109"/>
      <c r="YP47" s="1112">
        <f>YL47+YM47-YN47+YO47</f>
        <v>0</v>
      </c>
      <c r="YQ47" s="1109"/>
      <c r="YR47" s="1109"/>
      <c r="YS47" s="1109"/>
      <c r="YT47" s="1109"/>
      <c r="YU47" s="1109"/>
      <c r="YV47" s="1111"/>
      <c r="YW47" s="1112">
        <f>YQ47+YR47-YS47+YT47-YU47+YV47</f>
        <v>0</v>
      </c>
      <c r="YX47" s="1126"/>
      <c r="YY47" s="1110"/>
      <c r="ZA47" s="1121"/>
      <c r="ZB47" s="1109"/>
      <c r="ZC47" s="1109"/>
      <c r="ZD47" s="1109"/>
      <c r="ZE47" s="1112">
        <f>ZA47+ZB47-ZC47+ZD47</f>
        <v>0</v>
      </c>
      <c r="ZF47" s="1109"/>
      <c r="ZG47" s="1109"/>
      <c r="ZH47" s="1109"/>
      <c r="ZI47" s="1109"/>
      <c r="ZJ47" s="1109"/>
      <c r="ZK47" s="1111"/>
      <c r="ZL47" s="1112">
        <f>ZF47+ZG47-ZH47+ZI47-ZJ47+ZK47</f>
        <v>0</v>
      </c>
      <c r="ZM47" s="1126"/>
      <c r="ZN47" s="1110"/>
      <c r="ZP47" s="1121"/>
      <c r="ZQ47" s="1109"/>
      <c r="ZR47" s="1109"/>
      <c r="ZS47" s="1109"/>
      <c r="ZT47" s="1112">
        <f>ZP47+ZQ47-ZR47+ZS47</f>
        <v>0</v>
      </c>
      <c r="ZU47" s="1109"/>
      <c r="ZV47" s="1109"/>
      <c r="ZW47" s="1109"/>
      <c r="ZX47" s="1109"/>
      <c r="ZY47" s="1109"/>
      <c r="ZZ47" s="1111"/>
      <c r="AAA47" s="1112">
        <f>ZU47+ZV47-ZW47+ZX47-ZY47+ZZ47</f>
        <v>0</v>
      </c>
      <c r="AAB47" s="1126"/>
      <c r="AAC47" s="1110"/>
      <c r="AAE47" s="1121"/>
      <c r="AAF47" s="1109"/>
      <c r="AAG47" s="1109"/>
      <c r="AAH47" s="1109"/>
      <c r="AAI47" s="1112">
        <f>AAE47+AAF47-AAG47+AAH47</f>
        <v>0</v>
      </c>
      <c r="AAJ47" s="1109"/>
      <c r="AAK47" s="1109"/>
      <c r="AAL47" s="1109"/>
      <c r="AAM47" s="1109"/>
      <c r="AAN47" s="1109"/>
      <c r="AAO47" s="1111"/>
      <c r="AAP47" s="1112">
        <f>AAJ47+AAK47-AAL47+AAM47-AAN47+AAO47</f>
        <v>0</v>
      </c>
      <c r="AAQ47" s="1126"/>
      <c r="AAR47" s="1110"/>
      <c r="AAT47" s="1121"/>
      <c r="AAU47" s="1109"/>
      <c r="AAV47" s="1109"/>
      <c r="AAW47" s="1109"/>
      <c r="AAX47" s="1112">
        <f>AAT47+AAU47-AAV47+AAW47</f>
        <v>0</v>
      </c>
      <c r="AAY47" s="1109"/>
      <c r="AAZ47" s="1109"/>
      <c r="ABA47" s="1109"/>
      <c r="ABB47" s="1109"/>
      <c r="ABC47" s="1109"/>
      <c r="ABD47" s="1111"/>
      <c r="ABE47" s="1112">
        <f>AAY47+AAZ47-ABA47+ABB47-ABC47+ABD47</f>
        <v>0</v>
      </c>
      <c r="ABF47" s="1126"/>
      <c r="ABG47" s="1110"/>
      <c r="ABI47" s="1121"/>
      <c r="ABJ47" s="1109"/>
      <c r="ABK47" s="1109"/>
      <c r="ABL47" s="1109"/>
      <c r="ABM47" s="1112">
        <f>ABI47+ABJ47-ABK47+ABL47</f>
        <v>0</v>
      </c>
      <c r="ABN47" s="1109"/>
      <c r="ABO47" s="1109"/>
      <c r="ABP47" s="1109"/>
      <c r="ABQ47" s="1109"/>
      <c r="ABR47" s="1109"/>
      <c r="ABS47" s="1111"/>
      <c r="ABT47" s="1112">
        <f>ABN47+ABO47-ABP47+ABQ47-ABR47+ABS47</f>
        <v>0</v>
      </c>
      <c r="ABU47" s="1126"/>
      <c r="ABV47" s="1110"/>
      <c r="ABX47" s="1121"/>
      <c r="ABY47" s="1109"/>
      <c r="ABZ47" s="1109"/>
      <c r="ACA47" s="1109"/>
      <c r="ACB47" s="1112">
        <f>ABX47+ABY47-ABZ47+ACA47</f>
        <v>0</v>
      </c>
      <c r="ACC47" s="1109"/>
      <c r="ACD47" s="1109"/>
      <c r="ACE47" s="1109"/>
      <c r="ACF47" s="1109"/>
      <c r="ACG47" s="1109"/>
      <c r="ACH47" s="1111"/>
      <c r="ACI47" s="1112">
        <f>ACC47+ACD47-ACE47+ACF47-ACG47+ACH47</f>
        <v>0</v>
      </c>
      <c r="ACJ47" s="1126"/>
      <c r="ACK47" s="1110"/>
      <c r="ACM47" s="1121"/>
      <c r="ACN47" s="1109"/>
      <c r="ACO47" s="1109"/>
      <c r="ACP47" s="1109"/>
      <c r="ACQ47" s="1112">
        <f>ACM47+ACN47-ACO47+ACP47</f>
        <v>0</v>
      </c>
      <c r="ACR47" s="1109"/>
      <c r="ACS47" s="1109"/>
      <c r="ACT47" s="1109"/>
      <c r="ACU47" s="1109"/>
      <c r="ACV47" s="1109"/>
      <c r="ACW47" s="1111"/>
      <c r="ACX47" s="1112">
        <f>ACR47+ACS47-ACT47+ACU47-ACV47+ACW47</f>
        <v>0</v>
      </c>
      <c r="ACY47" s="1126"/>
      <c r="ACZ47" s="1110"/>
      <c r="ADB47" s="1121"/>
      <c r="ADC47" s="1109"/>
      <c r="ADD47" s="1109"/>
      <c r="ADE47" s="1109"/>
      <c r="ADF47" s="1112">
        <f>ADB47+ADC47-ADD47+ADE47</f>
        <v>0</v>
      </c>
      <c r="ADG47" s="1109"/>
      <c r="ADH47" s="1109"/>
      <c r="ADI47" s="1109"/>
      <c r="ADJ47" s="1109"/>
      <c r="ADK47" s="1109"/>
      <c r="ADL47" s="1111"/>
      <c r="ADM47" s="1112">
        <f>ADG47+ADH47-ADI47+ADJ47-ADK47+ADL47</f>
        <v>0</v>
      </c>
      <c r="ADN47" s="1126"/>
      <c r="ADO47" s="1110"/>
      <c r="ADQ47" s="1121"/>
      <c r="ADR47" s="1109"/>
      <c r="ADS47" s="1109"/>
      <c r="ADT47" s="1109"/>
      <c r="ADU47" s="1112">
        <f>ADQ47+ADR47-ADS47+ADT47</f>
        <v>0</v>
      </c>
      <c r="ADV47" s="1109"/>
      <c r="ADW47" s="1109"/>
      <c r="ADX47" s="1109"/>
      <c r="ADY47" s="1109"/>
      <c r="ADZ47" s="1109"/>
      <c r="AEA47" s="1111"/>
      <c r="AEB47" s="1112">
        <f>ADV47+ADW47-ADX47+ADY47-ADZ47+AEA47</f>
        <v>0</v>
      </c>
      <c r="AEC47" s="1126"/>
      <c r="AED47" s="1110"/>
      <c r="AEF47" s="1121"/>
      <c r="AEG47" s="1109"/>
      <c r="AEH47" s="1109"/>
      <c r="AEI47" s="1109"/>
      <c r="AEJ47" s="1112">
        <f>AEF47+AEG47-AEH47+AEI47</f>
        <v>0</v>
      </c>
      <c r="AEK47" s="1109"/>
      <c r="AEL47" s="1109"/>
      <c r="AEM47" s="1109"/>
      <c r="AEN47" s="1109"/>
      <c r="AEO47" s="1109"/>
      <c r="AEP47" s="1111"/>
      <c r="AEQ47" s="1112">
        <f>AEK47+AEL47-AEM47+AEN47-AEO47+AEP47</f>
        <v>0</v>
      </c>
      <c r="AER47" s="1126"/>
      <c r="AES47" s="1110"/>
      <c r="AEU47" s="1121"/>
      <c r="AEV47" s="1109"/>
      <c r="AEW47" s="1109"/>
      <c r="AEX47" s="1109"/>
      <c r="AEY47" s="1112">
        <f>AEU47+AEV47-AEW47+AEX47</f>
        <v>0</v>
      </c>
      <c r="AEZ47" s="1109"/>
      <c r="AFA47" s="1109"/>
      <c r="AFB47" s="1109"/>
      <c r="AFC47" s="1109"/>
      <c r="AFD47" s="1109"/>
      <c r="AFE47" s="1111"/>
      <c r="AFF47" s="1112">
        <f>AEZ47+AFA47-AFB47+AFC47-AFD47+AFE47</f>
        <v>0</v>
      </c>
      <c r="AFG47" s="1126"/>
      <c r="AFH47" s="1110"/>
      <c r="AFJ47" s="1121"/>
      <c r="AFK47" s="1109"/>
      <c r="AFL47" s="1109"/>
      <c r="AFM47" s="1109"/>
      <c r="AFN47" s="1112">
        <f>AFJ47+AFK47-AFL47+AFM47</f>
        <v>0</v>
      </c>
      <c r="AFO47" s="1109"/>
      <c r="AFP47" s="1109"/>
      <c r="AFQ47" s="1109"/>
      <c r="AFR47" s="1109"/>
      <c r="AFS47" s="1109"/>
      <c r="AFT47" s="1111"/>
      <c r="AFU47" s="1112">
        <f>AFO47+AFP47-AFQ47+AFR47-AFS47+AFT47</f>
        <v>0</v>
      </c>
      <c r="AFV47" s="1126"/>
      <c r="AFW47" s="1110"/>
      <c r="AFY47" s="1121"/>
      <c r="AFZ47" s="1109"/>
      <c r="AGA47" s="1109"/>
      <c r="AGB47" s="1109"/>
      <c r="AGC47" s="1112">
        <f>AFY47+AFZ47-AGA47+AGB47</f>
        <v>0</v>
      </c>
      <c r="AGD47" s="1109"/>
      <c r="AGE47" s="1109"/>
      <c r="AGF47" s="1109"/>
      <c r="AGG47" s="1109"/>
      <c r="AGH47" s="1109"/>
      <c r="AGI47" s="1111"/>
      <c r="AGJ47" s="1112">
        <f>AGD47+AGE47-AGF47+AGG47-AGH47+AGI47</f>
        <v>0</v>
      </c>
      <c r="AGK47" s="1126"/>
      <c r="AGL47" s="1110"/>
      <c r="AGN47" s="1121"/>
      <c r="AGO47" s="1109"/>
      <c r="AGP47" s="1109"/>
      <c r="AGQ47" s="1109"/>
      <c r="AGR47" s="1112">
        <f>AGN47+AGO47-AGP47+AGQ47</f>
        <v>0</v>
      </c>
      <c r="AGS47" s="1109"/>
      <c r="AGT47" s="1109"/>
      <c r="AGU47" s="1109"/>
      <c r="AGV47" s="1109"/>
      <c r="AGW47" s="1109"/>
      <c r="AGX47" s="1111"/>
      <c r="AGY47" s="1112">
        <f>AGS47+AGT47-AGU47+AGV47-AGW47+AGX47</f>
        <v>0</v>
      </c>
      <c r="AGZ47" s="1126"/>
      <c r="AHA47" s="1110"/>
      <c r="AHC47" s="1121"/>
      <c r="AHD47" s="1109"/>
      <c r="AHE47" s="1109"/>
      <c r="AHF47" s="1109"/>
      <c r="AHG47" s="1112">
        <f>AHC47+AHD47-AHE47+AHF47</f>
        <v>0</v>
      </c>
      <c r="AHH47" s="1109"/>
      <c r="AHI47" s="1109"/>
      <c r="AHJ47" s="1109"/>
      <c r="AHK47" s="1109"/>
      <c r="AHL47" s="1109"/>
      <c r="AHM47" s="1111"/>
      <c r="AHN47" s="1112">
        <f>AHH47+AHI47-AHJ47+AHK47-AHL47+AHM47</f>
        <v>0</v>
      </c>
      <c r="AHO47" s="1126"/>
      <c r="AHP47" s="1110"/>
      <c r="AHR47" s="1121"/>
      <c r="AHS47" s="1109"/>
      <c r="AHT47" s="1109"/>
      <c r="AHU47" s="1109"/>
      <c r="AHV47" s="1112">
        <f>AHR47+AHS47-AHT47+AHU47</f>
        <v>0</v>
      </c>
      <c r="AHW47" s="1109"/>
      <c r="AHX47" s="1109"/>
      <c r="AHY47" s="1109"/>
      <c r="AHZ47" s="1109"/>
      <c r="AIA47" s="1109"/>
      <c r="AIB47" s="1111"/>
      <c r="AIC47" s="1112">
        <f>AHW47+AHX47-AHY47+AHZ47-AIA47+AIB47</f>
        <v>0</v>
      </c>
      <c r="AID47" s="1126"/>
      <c r="AIE47" s="1110"/>
      <c r="AIG47" s="1121"/>
      <c r="AIH47" s="1109"/>
      <c r="AII47" s="1109"/>
      <c r="AIJ47" s="1109"/>
      <c r="AIK47" s="1112">
        <f>AIG47+AIH47-AII47+AIJ47</f>
        <v>0</v>
      </c>
      <c r="AIL47" s="1109"/>
      <c r="AIM47" s="1109"/>
      <c r="AIN47" s="1109"/>
      <c r="AIO47" s="1109"/>
      <c r="AIP47" s="1109"/>
      <c r="AIQ47" s="1111"/>
      <c r="AIR47" s="1112">
        <f>AIL47+AIM47-AIN47+AIO47-AIP47+AIQ47</f>
        <v>0</v>
      </c>
      <c r="AIS47" s="1126"/>
      <c r="AIT47" s="1110"/>
      <c r="AIV47" s="1121"/>
      <c r="AIW47" s="1109"/>
      <c r="AIX47" s="1109"/>
      <c r="AIY47" s="1109"/>
      <c r="AIZ47" s="1112">
        <f>AIV47+AIW47-AIX47+AIY47</f>
        <v>0</v>
      </c>
      <c r="AJA47" s="1109"/>
      <c r="AJB47" s="1109"/>
      <c r="AJC47" s="1109"/>
      <c r="AJD47" s="1109"/>
      <c r="AJE47" s="1109"/>
      <c r="AJF47" s="1111"/>
      <c r="AJG47" s="1112">
        <f>AJA47+AJB47-AJC47+AJD47-AJE47+AJF47</f>
        <v>0</v>
      </c>
      <c r="AJH47" s="1126"/>
      <c r="AJI47" s="1110"/>
      <c r="AJK47" s="1121"/>
      <c r="AJL47" s="1109"/>
      <c r="AJM47" s="1109"/>
      <c r="AJN47" s="1109"/>
      <c r="AJO47" s="1112">
        <f>AJK47+AJL47-AJM47+AJN47</f>
        <v>0</v>
      </c>
      <c r="AJP47" s="1109"/>
      <c r="AJQ47" s="1109"/>
      <c r="AJR47" s="1109"/>
      <c r="AJS47" s="1109"/>
      <c r="AJT47" s="1109"/>
      <c r="AJU47" s="1111"/>
      <c r="AJV47" s="1112">
        <f>AJP47+AJQ47-AJR47+AJS47-AJT47+AJU47</f>
        <v>0</v>
      </c>
      <c r="AJW47" s="1126"/>
      <c r="AJX47" s="1110"/>
      <c r="AJZ47" s="1121"/>
      <c r="AKA47" s="1109"/>
      <c r="AKB47" s="1109"/>
      <c r="AKC47" s="1109"/>
      <c r="AKD47" s="1112">
        <f>AJZ47+AKA47-AKB47+AKC47</f>
        <v>0</v>
      </c>
      <c r="AKE47" s="1109"/>
      <c r="AKF47" s="1109"/>
      <c r="AKG47" s="1109"/>
      <c r="AKH47" s="1109"/>
      <c r="AKI47" s="1109"/>
      <c r="AKJ47" s="1111"/>
      <c r="AKK47" s="1112">
        <f>AKE47+AKF47-AKG47+AKH47-AKI47+AKJ47</f>
        <v>0</v>
      </c>
      <c r="AKL47" s="1126"/>
      <c r="AKM47" s="1110"/>
      <c r="AKO47" s="1121"/>
      <c r="AKP47" s="1109"/>
      <c r="AKQ47" s="1109"/>
      <c r="AKR47" s="1109"/>
      <c r="AKS47" s="1112">
        <f>AKO47+AKP47-AKQ47+AKR47</f>
        <v>0</v>
      </c>
      <c r="AKT47" s="1109"/>
      <c r="AKU47" s="1109"/>
      <c r="AKV47" s="1109"/>
      <c r="AKW47" s="1109"/>
      <c r="AKX47" s="1109"/>
      <c r="AKY47" s="1111"/>
      <c r="AKZ47" s="1112">
        <f>AKT47+AKU47-AKV47+AKW47-AKX47+AKY47</f>
        <v>0</v>
      </c>
      <c r="ALA47" s="1126"/>
      <c r="ALB47" s="1110"/>
      <c r="ALD47" s="1121"/>
      <c r="ALE47" s="1109"/>
      <c r="ALF47" s="1109"/>
      <c r="ALG47" s="1109"/>
      <c r="ALH47" s="1112">
        <f>ALD47+ALE47-ALF47+ALG47</f>
        <v>0</v>
      </c>
      <c r="ALI47" s="1109"/>
      <c r="ALJ47" s="1109"/>
      <c r="ALK47" s="1109"/>
      <c r="ALL47" s="1109"/>
      <c r="ALM47" s="1109"/>
      <c r="ALN47" s="1111"/>
      <c r="ALO47" s="1112">
        <f>ALI47+ALJ47-ALK47+ALL47-ALM47+ALN47</f>
        <v>0</v>
      </c>
      <c r="ALP47" s="1126"/>
      <c r="ALQ47" s="1110"/>
      <c r="ALS47" s="1121"/>
      <c r="ALT47" s="1109"/>
      <c r="ALU47" s="1109"/>
      <c r="ALV47" s="1109"/>
      <c r="ALW47" s="1112">
        <f>ALS47+ALT47-ALU47+ALV47</f>
        <v>0</v>
      </c>
      <c r="ALX47" s="1109"/>
      <c r="ALY47" s="1109"/>
      <c r="ALZ47" s="1109"/>
      <c r="AMA47" s="1109"/>
      <c r="AMB47" s="1109"/>
      <c r="AMC47" s="1111"/>
      <c r="AMD47" s="1112">
        <f>ALX47+ALY47-ALZ47+AMA47-AMB47+AMC47</f>
        <v>0</v>
      </c>
      <c r="AME47" s="1126"/>
      <c r="AMF47" s="1110"/>
      <c r="AMH47" s="1121"/>
      <c r="AMI47" s="1109"/>
      <c r="AMJ47" s="1109"/>
      <c r="AMK47" s="1109"/>
      <c r="AML47" s="1112">
        <f>AMH47+AMI47-AMJ47+AMK47</f>
        <v>0</v>
      </c>
      <c r="AMM47" s="1109"/>
      <c r="AMN47" s="1109"/>
      <c r="AMO47" s="1109"/>
      <c r="AMP47" s="1109"/>
      <c r="AMQ47" s="1109"/>
      <c r="AMR47" s="1111"/>
      <c r="AMS47" s="1112">
        <f>AMM47+AMN47-AMO47+AMP47-AMQ47+AMR47</f>
        <v>0</v>
      </c>
      <c r="AMT47" s="1126"/>
      <c r="AMU47" s="1110"/>
      <c r="AMW47" s="1121"/>
      <c r="AMX47" s="1109"/>
      <c r="AMY47" s="1109"/>
      <c r="AMZ47" s="1109"/>
      <c r="ANA47" s="1112">
        <f>AMW47+AMX47-AMY47+AMZ47</f>
        <v>0</v>
      </c>
      <c r="ANB47" s="1109"/>
      <c r="ANC47" s="1109"/>
      <c r="AND47" s="1109"/>
      <c r="ANE47" s="1109"/>
      <c r="ANF47" s="1109"/>
      <c r="ANG47" s="1111"/>
      <c r="ANH47" s="1112">
        <f>ANB47+ANC47-AND47+ANE47-ANF47+ANG47</f>
        <v>0</v>
      </c>
      <c r="ANI47" s="1126"/>
      <c r="ANJ47" s="1110"/>
      <c r="ANL47" s="1121"/>
      <c r="ANM47" s="1109"/>
      <c r="ANN47" s="1109"/>
      <c r="ANO47" s="1109"/>
      <c r="ANP47" s="1112">
        <f>ANL47+ANM47-ANN47+ANO47</f>
        <v>0</v>
      </c>
      <c r="ANQ47" s="1109"/>
      <c r="ANR47" s="1109"/>
      <c r="ANS47" s="1109"/>
      <c r="ANT47" s="1109"/>
      <c r="ANU47" s="1109"/>
      <c r="ANV47" s="1111"/>
      <c r="ANW47" s="1112">
        <f>ANQ47+ANR47-ANS47+ANT47-ANU47+ANV47</f>
        <v>0</v>
      </c>
      <c r="ANX47" s="1126"/>
      <c r="ANY47" s="1110"/>
      <c r="AOA47" s="1121"/>
      <c r="AOB47" s="1109"/>
      <c r="AOC47" s="1109"/>
      <c r="AOD47" s="1109"/>
      <c r="AOE47" s="1112">
        <f>AOA47+AOB47-AOC47+AOD47</f>
        <v>0</v>
      </c>
      <c r="AOF47" s="1109"/>
      <c r="AOG47" s="1109"/>
      <c r="AOH47" s="1109"/>
      <c r="AOI47" s="1109"/>
      <c r="AOJ47" s="1109"/>
      <c r="AOK47" s="1111"/>
      <c r="AOL47" s="1112">
        <f>AOF47+AOG47-AOH47+AOI47-AOJ47+AOK47</f>
        <v>0</v>
      </c>
      <c r="AOM47" s="1126"/>
      <c r="AON47" s="1110"/>
      <c r="AOP47" s="1121"/>
      <c r="AOQ47" s="1109"/>
      <c r="AOR47" s="1109"/>
      <c r="AOS47" s="1109"/>
      <c r="AOT47" s="1112">
        <f>AOP47+AOQ47-AOR47+AOS47</f>
        <v>0</v>
      </c>
      <c r="AOU47" s="1109"/>
      <c r="AOV47" s="1109"/>
      <c r="AOW47" s="1109"/>
      <c r="AOX47" s="1109"/>
      <c r="AOY47" s="1109"/>
      <c r="AOZ47" s="1111"/>
      <c r="APA47" s="1112">
        <f>AOU47+AOV47-AOW47+AOX47-AOY47+AOZ47</f>
        <v>0</v>
      </c>
      <c r="APB47" s="1126"/>
      <c r="APC47" s="1110"/>
      <c r="APE47" s="1121"/>
      <c r="APF47" s="1109"/>
      <c r="APG47" s="1109"/>
      <c r="APH47" s="1109"/>
      <c r="API47" s="1112">
        <f>APE47+APF47-APG47+APH47</f>
        <v>0</v>
      </c>
      <c r="APJ47" s="1109"/>
      <c r="APK47" s="1109"/>
      <c r="APL47" s="1109"/>
      <c r="APM47" s="1109"/>
      <c r="APN47" s="1109"/>
      <c r="APO47" s="1111"/>
      <c r="APP47" s="1112">
        <f>APJ47+APK47-APL47+APM47-APN47+APO47</f>
        <v>0</v>
      </c>
      <c r="APQ47" s="1126"/>
      <c r="APR47" s="1110"/>
      <c r="APT47" s="1121"/>
      <c r="APU47" s="1109"/>
      <c r="APV47" s="1109"/>
      <c r="APW47" s="1109"/>
      <c r="APX47" s="1112">
        <f>APT47+APU47-APV47+APW47</f>
        <v>0</v>
      </c>
      <c r="APY47" s="1109"/>
      <c r="APZ47" s="1109"/>
      <c r="AQA47" s="1109"/>
      <c r="AQB47" s="1109"/>
      <c r="AQC47" s="1109"/>
      <c r="AQD47" s="1111"/>
      <c r="AQE47" s="1112">
        <f>APY47+APZ47-AQA47+AQB47-AQC47+AQD47</f>
        <v>0</v>
      </c>
      <c r="AQF47" s="1126"/>
      <c r="AQG47" s="1110"/>
      <c r="AQI47" s="1121"/>
      <c r="AQJ47" s="1109"/>
      <c r="AQK47" s="1109"/>
      <c r="AQL47" s="1109"/>
      <c r="AQM47" s="1112">
        <f>AQI47+AQJ47-AQK47+AQL47</f>
        <v>0</v>
      </c>
      <c r="AQN47" s="1109"/>
      <c r="AQO47" s="1109"/>
      <c r="AQP47" s="1109"/>
      <c r="AQQ47" s="1109"/>
      <c r="AQR47" s="1109"/>
      <c r="AQS47" s="1111"/>
      <c r="AQT47" s="1112">
        <f>AQN47+AQO47-AQP47+AQQ47-AQR47+AQS47</f>
        <v>0</v>
      </c>
      <c r="AQU47" s="1126"/>
      <c r="AQV47" s="1110"/>
      <c r="AQX47" s="1121"/>
      <c r="AQY47" s="1109"/>
      <c r="AQZ47" s="1109"/>
      <c r="ARA47" s="1109"/>
      <c r="ARB47" s="1112">
        <f>AQX47+AQY47-AQZ47+ARA47</f>
        <v>0</v>
      </c>
      <c r="ARC47" s="1109"/>
      <c r="ARD47" s="1109"/>
      <c r="ARE47" s="1109"/>
      <c r="ARF47" s="1109"/>
      <c r="ARG47" s="1109"/>
      <c r="ARH47" s="1111"/>
      <c r="ARI47" s="1112">
        <f>ARC47+ARD47-ARE47+ARF47-ARG47+ARH47</f>
        <v>0</v>
      </c>
      <c r="ARJ47" s="1126"/>
      <c r="ARK47" s="1110"/>
      <c r="ARM47" s="1121"/>
      <c r="ARN47" s="1109"/>
      <c r="ARO47" s="1109"/>
      <c r="ARP47" s="1109"/>
      <c r="ARQ47" s="1112">
        <f>ARM47+ARN47-ARO47+ARP47</f>
        <v>0</v>
      </c>
      <c r="ARR47" s="1109"/>
      <c r="ARS47" s="1109"/>
      <c r="ART47" s="1109"/>
      <c r="ARU47" s="1109"/>
      <c r="ARV47" s="1109"/>
      <c r="ARW47" s="1111"/>
      <c r="ARX47" s="1112">
        <f>ARR47+ARS47-ART47+ARU47-ARV47+ARW47</f>
        <v>0</v>
      </c>
      <c r="ARY47" s="1126"/>
      <c r="ARZ47" s="1110"/>
      <c r="ASB47" s="1121"/>
      <c r="ASC47" s="1109"/>
      <c r="ASD47" s="1109"/>
      <c r="ASE47" s="1109"/>
      <c r="ASF47" s="1112">
        <f>ASB47+ASC47-ASD47+ASE47</f>
        <v>0</v>
      </c>
      <c r="ASG47" s="1109"/>
      <c r="ASH47" s="1109"/>
      <c r="ASI47" s="1109"/>
      <c r="ASJ47" s="1109"/>
      <c r="ASK47" s="1109"/>
      <c r="ASL47" s="1111"/>
      <c r="ASM47" s="1112">
        <f>ASG47+ASH47-ASI47+ASJ47-ASK47+ASL47</f>
        <v>0</v>
      </c>
      <c r="ASN47" s="1126"/>
      <c r="ASO47" s="1110"/>
      <c r="ASQ47" s="1121"/>
      <c r="ASR47" s="1109"/>
      <c r="ASS47" s="1109"/>
      <c r="AST47" s="1109"/>
      <c r="ASU47" s="1112">
        <f>ASQ47+ASR47-ASS47+AST47</f>
        <v>0</v>
      </c>
      <c r="ASV47" s="1109"/>
      <c r="ASW47" s="1109"/>
      <c r="ASX47" s="1109"/>
      <c r="ASY47" s="1109"/>
      <c r="ASZ47" s="1109"/>
      <c r="ATA47" s="1111"/>
      <c r="ATB47" s="1112">
        <f>ASV47+ASW47-ASX47+ASY47-ASZ47+ATA47</f>
        <v>0</v>
      </c>
      <c r="ATC47" s="1126"/>
      <c r="ATD47" s="1110"/>
      <c r="ATF47" s="1121"/>
      <c r="ATG47" s="1109"/>
      <c r="ATH47" s="1109"/>
      <c r="ATI47" s="1109"/>
      <c r="ATJ47" s="1112">
        <f>ATF47+ATG47-ATH47+ATI47</f>
        <v>0</v>
      </c>
      <c r="ATK47" s="1109"/>
      <c r="ATL47" s="1109"/>
      <c r="ATM47" s="1109"/>
      <c r="ATN47" s="1109"/>
      <c r="ATO47" s="1109"/>
      <c r="ATP47" s="1111"/>
      <c r="ATQ47" s="1112">
        <f>ATK47+ATL47-ATM47+ATN47-ATO47+ATP47</f>
        <v>0</v>
      </c>
      <c r="ATR47" s="1126"/>
      <c r="ATS47" s="1110"/>
      <c r="ATU47" s="1121"/>
      <c r="ATV47" s="1109"/>
      <c r="ATW47" s="1109"/>
      <c r="ATX47" s="1109"/>
      <c r="ATY47" s="1112">
        <f>ATU47+ATV47-ATW47+ATX47</f>
        <v>0</v>
      </c>
      <c r="ATZ47" s="1109"/>
      <c r="AUA47" s="1109"/>
      <c r="AUB47" s="1109"/>
      <c r="AUC47" s="1109"/>
      <c r="AUD47" s="1109"/>
      <c r="AUE47" s="1111"/>
      <c r="AUF47" s="1112">
        <f>ATZ47+AUA47-AUB47+AUC47-AUD47+AUE47</f>
        <v>0</v>
      </c>
      <c r="AUG47" s="1126"/>
      <c r="AUH47" s="1110"/>
      <c r="AUJ47" s="1121"/>
      <c r="AUK47" s="1109"/>
      <c r="AUL47" s="1109"/>
      <c r="AUM47" s="1109"/>
      <c r="AUN47" s="1112">
        <f>AUJ47+AUK47-AUL47+AUM47</f>
        <v>0</v>
      </c>
      <c r="AUO47" s="1109"/>
      <c r="AUP47" s="1109"/>
      <c r="AUQ47" s="1109"/>
      <c r="AUR47" s="1109"/>
      <c r="AUS47" s="1109"/>
      <c r="AUT47" s="1111"/>
      <c r="AUU47" s="1112">
        <f>AUO47+AUP47-AUQ47+AUR47-AUS47+AUT47</f>
        <v>0</v>
      </c>
      <c r="AUV47" s="1126"/>
      <c r="AUW47" s="1110"/>
      <c r="AUY47" s="1121"/>
      <c r="AUZ47" s="1109"/>
      <c r="AVA47" s="1109"/>
      <c r="AVB47" s="1109"/>
      <c r="AVC47" s="1112">
        <f>AUY47+AUZ47-AVA47+AVB47</f>
        <v>0</v>
      </c>
      <c r="AVD47" s="1109"/>
      <c r="AVE47" s="1109"/>
      <c r="AVF47" s="1109"/>
      <c r="AVG47" s="1109"/>
      <c r="AVH47" s="1109"/>
      <c r="AVI47" s="1111"/>
      <c r="AVJ47" s="1112">
        <f>AVD47+AVE47-AVF47+AVG47-AVH47+AVI47</f>
        <v>0</v>
      </c>
      <c r="AVK47" s="1126"/>
      <c r="AVL47" s="1110"/>
      <c r="AVN47" s="1121"/>
      <c r="AVO47" s="1109"/>
      <c r="AVP47" s="1109"/>
      <c r="AVQ47" s="1109"/>
      <c r="AVR47" s="1112">
        <f>AVN47+AVO47-AVP47+AVQ47</f>
        <v>0</v>
      </c>
      <c r="AVS47" s="1109"/>
      <c r="AVT47" s="1109"/>
      <c r="AVU47" s="1109"/>
      <c r="AVV47" s="1109"/>
      <c r="AVW47" s="1109"/>
      <c r="AVX47" s="1111"/>
      <c r="AVY47" s="1112">
        <f>AVS47+AVT47-AVU47+AVV47-AVW47+AVX47</f>
        <v>0</v>
      </c>
      <c r="AVZ47" s="1126"/>
      <c r="AWA47" s="1110"/>
      <c r="AWC47" s="1121"/>
      <c r="AWD47" s="1109"/>
      <c r="AWE47" s="1109"/>
      <c r="AWF47" s="1109"/>
      <c r="AWG47" s="1112">
        <f>AWC47+AWD47-AWE47+AWF47</f>
        <v>0</v>
      </c>
      <c r="AWH47" s="1109"/>
      <c r="AWI47" s="1109"/>
      <c r="AWJ47" s="1109"/>
      <c r="AWK47" s="1109"/>
      <c r="AWL47" s="1109"/>
      <c r="AWM47" s="1111"/>
      <c r="AWN47" s="1112">
        <f>AWH47+AWI47-AWJ47+AWK47-AWL47+AWM47</f>
        <v>0</v>
      </c>
      <c r="AWO47" s="1126"/>
      <c r="AWP47" s="1110"/>
      <c r="AWR47" s="1121"/>
      <c r="AWS47" s="1109"/>
      <c r="AWT47" s="1109"/>
      <c r="AWU47" s="1109"/>
      <c r="AWV47" s="1112">
        <f>AWR47+AWS47-AWT47+AWU47</f>
        <v>0</v>
      </c>
      <c r="AWW47" s="1109"/>
      <c r="AWX47" s="1109"/>
      <c r="AWY47" s="1109"/>
      <c r="AWZ47" s="1109"/>
      <c r="AXA47" s="1109"/>
      <c r="AXB47" s="1111"/>
      <c r="AXC47" s="1112">
        <f>AWW47+AWX47-AWY47+AWZ47-AXA47+AXB47</f>
        <v>0</v>
      </c>
      <c r="AXD47" s="1126"/>
      <c r="AXE47" s="1110"/>
      <c r="AXG47" s="1121"/>
      <c r="AXH47" s="1109"/>
      <c r="AXI47" s="1109"/>
      <c r="AXJ47" s="1109"/>
      <c r="AXK47" s="1112">
        <f>AXG47+AXH47-AXI47+AXJ47</f>
        <v>0</v>
      </c>
      <c r="AXL47" s="1109"/>
      <c r="AXM47" s="1109"/>
      <c r="AXN47" s="1109"/>
      <c r="AXO47" s="1109"/>
      <c r="AXP47" s="1109"/>
      <c r="AXQ47" s="1111"/>
      <c r="AXR47" s="1112">
        <f>AXL47+AXM47-AXN47+AXO47-AXP47+AXQ47</f>
        <v>0</v>
      </c>
      <c r="AXS47" s="1126"/>
      <c r="AXT47" s="1110"/>
      <c r="AXV47" s="1121"/>
      <c r="AXW47" s="1109"/>
      <c r="AXX47" s="1109"/>
      <c r="AXY47" s="1109"/>
      <c r="AXZ47" s="1112">
        <f>AXV47+AXW47-AXX47+AXY47</f>
        <v>0</v>
      </c>
      <c r="AYA47" s="1109"/>
      <c r="AYB47" s="1109"/>
      <c r="AYC47" s="1109"/>
      <c r="AYD47" s="1109"/>
      <c r="AYE47" s="1109"/>
      <c r="AYF47" s="1111"/>
      <c r="AYG47" s="1112">
        <f>AYA47+AYB47-AYC47+AYD47-AYE47+AYF47</f>
        <v>0</v>
      </c>
      <c r="AYH47" s="1126"/>
      <c r="AYI47" s="1110"/>
      <c r="AYK47" s="1121"/>
      <c r="AYL47" s="1109"/>
      <c r="AYM47" s="1109"/>
      <c r="AYN47" s="1109"/>
      <c r="AYO47" s="1112">
        <f>AYK47+AYL47-AYM47+AYN47</f>
        <v>0</v>
      </c>
      <c r="AYP47" s="1109"/>
      <c r="AYQ47" s="1109"/>
      <c r="AYR47" s="1109"/>
      <c r="AYS47" s="1109"/>
      <c r="AYT47" s="1109"/>
      <c r="AYU47" s="1111"/>
      <c r="AYV47" s="1112">
        <f>AYP47+AYQ47-AYR47+AYS47-AYT47+AYU47</f>
        <v>0</v>
      </c>
      <c r="AYW47" s="1126"/>
      <c r="AYX47" s="1110"/>
      <c r="AYZ47" s="1121"/>
      <c r="AZA47" s="1109"/>
      <c r="AZB47" s="1109"/>
      <c r="AZC47" s="1109"/>
      <c r="AZD47" s="1112">
        <f>AYZ47+AZA47-AZB47+AZC47</f>
        <v>0</v>
      </c>
      <c r="AZE47" s="1109"/>
      <c r="AZF47" s="1109"/>
      <c r="AZG47" s="1109"/>
      <c r="AZH47" s="1109"/>
      <c r="AZI47" s="1109"/>
      <c r="AZJ47" s="1111"/>
      <c r="AZK47" s="1112">
        <f>AZE47+AZF47-AZG47+AZH47-AZI47+AZJ47</f>
        <v>0</v>
      </c>
      <c r="AZL47" s="1126"/>
      <c r="AZM47" s="1110"/>
      <c r="AZO47" s="1121"/>
      <c r="AZP47" s="1109"/>
      <c r="AZQ47" s="1109"/>
      <c r="AZR47" s="1109"/>
      <c r="AZS47" s="1112">
        <f>AZO47+AZP47-AZQ47+AZR47</f>
        <v>0</v>
      </c>
      <c r="AZT47" s="1109"/>
      <c r="AZU47" s="1109"/>
      <c r="AZV47" s="1109"/>
      <c r="AZW47" s="1109"/>
      <c r="AZX47" s="1109"/>
      <c r="AZY47" s="1111"/>
      <c r="AZZ47" s="1112">
        <f>AZT47+AZU47-AZV47+AZW47-AZX47+AZY47</f>
        <v>0</v>
      </c>
      <c r="BAA47" s="1126"/>
      <c r="BAB47" s="1110"/>
      <c r="BAD47" s="1121"/>
      <c r="BAE47" s="1109"/>
      <c r="BAF47" s="1109"/>
      <c r="BAG47" s="1109"/>
      <c r="BAH47" s="1112">
        <f>BAD47+BAE47-BAF47+BAG47</f>
        <v>0</v>
      </c>
      <c r="BAI47" s="1109"/>
      <c r="BAJ47" s="1109"/>
      <c r="BAK47" s="1109"/>
      <c r="BAL47" s="1109"/>
      <c r="BAM47" s="1109"/>
      <c r="BAN47" s="1111"/>
      <c r="BAO47" s="1112">
        <f>BAI47+BAJ47-BAK47+BAL47-BAM47+BAN47</f>
        <v>0</v>
      </c>
      <c r="BAP47" s="1126"/>
      <c r="BAQ47" s="1110"/>
      <c r="BAS47" s="1121"/>
      <c r="BAT47" s="1109"/>
      <c r="BAU47" s="1109"/>
      <c r="BAV47" s="1109"/>
      <c r="BAW47" s="1112">
        <f>BAS47+BAT47-BAU47+BAV47</f>
        <v>0</v>
      </c>
      <c r="BAX47" s="1109"/>
      <c r="BAY47" s="1109"/>
      <c r="BAZ47" s="1109"/>
      <c r="BBA47" s="1109"/>
      <c r="BBB47" s="1109"/>
      <c r="BBC47" s="1111"/>
      <c r="BBD47" s="1112">
        <f>BAX47+BAY47-BAZ47+BBA47-BBB47+BBC47</f>
        <v>0</v>
      </c>
      <c r="BBE47" s="1126"/>
      <c r="BBF47" s="1110"/>
      <c r="BBH47" s="1121"/>
      <c r="BBI47" s="1109"/>
      <c r="BBJ47" s="1109"/>
      <c r="BBK47" s="1109"/>
      <c r="BBL47" s="1112">
        <f>BBH47+BBI47-BBJ47+BBK47</f>
        <v>0</v>
      </c>
      <c r="BBM47" s="1109"/>
      <c r="BBN47" s="1109"/>
      <c r="BBO47" s="1109"/>
      <c r="BBP47" s="1109"/>
      <c r="BBQ47" s="1109"/>
      <c r="BBR47" s="1111"/>
      <c r="BBS47" s="1112">
        <f>BBM47+BBN47-BBO47+BBP47-BBQ47+BBR47</f>
        <v>0</v>
      </c>
      <c r="BBT47" s="1126"/>
      <c r="BBU47" s="1110"/>
      <c r="BBW47" s="1121"/>
      <c r="BBX47" s="1109"/>
      <c r="BBY47" s="1109"/>
      <c r="BBZ47" s="1109"/>
      <c r="BCA47" s="1112">
        <f>BBW47+BBX47-BBY47+BBZ47</f>
        <v>0</v>
      </c>
      <c r="BCB47" s="1109"/>
      <c r="BCC47" s="1109"/>
      <c r="BCD47" s="1109"/>
      <c r="BCE47" s="1109"/>
      <c r="BCF47" s="1109"/>
      <c r="BCG47" s="1111"/>
      <c r="BCH47" s="1112">
        <f>BCB47+BCC47-BCD47+BCE47-BCF47+BCG47</f>
        <v>0</v>
      </c>
      <c r="BCI47" s="1126"/>
      <c r="BCJ47" s="1110"/>
      <c r="BCL47" s="1121"/>
      <c r="BCM47" s="1109"/>
      <c r="BCN47" s="1109"/>
      <c r="BCO47" s="1109"/>
      <c r="BCP47" s="1112">
        <f>BCL47+BCM47-BCN47+BCO47</f>
        <v>0</v>
      </c>
      <c r="BCQ47" s="1109"/>
      <c r="BCR47" s="1109"/>
      <c r="BCS47" s="1109"/>
      <c r="BCT47" s="1109"/>
      <c r="BCU47" s="1109"/>
      <c r="BCV47" s="1111"/>
      <c r="BCW47" s="1112">
        <f>BCQ47+BCR47-BCS47+BCT47-BCU47+BCV47</f>
        <v>0</v>
      </c>
      <c r="BCX47" s="1126"/>
      <c r="BCY47" s="1110"/>
      <c r="BDA47" s="1121"/>
      <c r="BDB47" s="1109"/>
      <c r="BDC47" s="1109"/>
      <c r="BDD47" s="1109"/>
      <c r="BDE47" s="1112">
        <f>BDA47+BDB47-BDC47+BDD47</f>
        <v>0</v>
      </c>
      <c r="BDF47" s="1109"/>
      <c r="BDG47" s="1109"/>
      <c r="BDH47" s="1109"/>
      <c r="BDI47" s="1109"/>
      <c r="BDJ47" s="1109"/>
      <c r="BDK47" s="1111"/>
      <c r="BDL47" s="1112">
        <f>BDF47+BDG47-BDH47+BDI47-BDJ47+BDK47</f>
        <v>0</v>
      </c>
      <c r="BDM47" s="1126"/>
      <c r="BDN47" s="1110"/>
      <c r="BDP47" s="1121"/>
      <c r="BDQ47" s="1109"/>
      <c r="BDR47" s="1109"/>
      <c r="BDS47" s="1109"/>
      <c r="BDT47" s="1112">
        <f>BDP47+BDQ47-BDR47+BDS47</f>
        <v>0</v>
      </c>
      <c r="BDU47" s="1109"/>
      <c r="BDV47" s="1109"/>
      <c r="BDW47" s="1109"/>
      <c r="BDX47" s="1109"/>
      <c r="BDY47" s="1109"/>
      <c r="BDZ47" s="1111"/>
      <c r="BEA47" s="1112">
        <f>BDU47+BDV47-BDW47+BDX47-BDY47+BDZ47</f>
        <v>0</v>
      </c>
      <c r="BEB47" s="1126"/>
      <c r="BEC47" s="1110"/>
      <c r="BEE47" s="1121"/>
      <c r="BEF47" s="1109"/>
      <c r="BEG47" s="1109"/>
      <c r="BEH47" s="1109"/>
      <c r="BEI47" s="1112">
        <f>BEE47+BEF47-BEG47+BEH47</f>
        <v>0</v>
      </c>
      <c r="BEJ47" s="1109"/>
      <c r="BEK47" s="1109"/>
      <c r="BEL47" s="1109"/>
      <c r="BEM47" s="1109"/>
      <c r="BEN47" s="1109"/>
      <c r="BEO47" s="1111"/>
      <c r="BEP47" s="1112">
        <f>BEJ47+BEK47-BEL47+BEM47-BEN47+BEO47</f>
        <v>0</v>
      </c>
      <c r="BEQ47" s="1126"/>
      <c r="BER47" s="1110"/>
      <c r="BET47" s="1121"/>
      <c r="BEU47" s="1109"/>
      <c r="BEV47" s="1109"/>
      <c r="BEW47" s="1109"/>
      <c r="BEX47" s="1112">
        <f>BET47+BEU47-BEV47+BEW47</f>
        <v>0</v>
      </c>
      <c r="BEY47" s="1109"/>
      <c r="BEZ47" s="1109"/>
      <c r="BFA47" s="1109"/>
      <c r="BFB47" s="1109"/>
      <c r="BFC47" s="1109"/>
      <c r="BFD47" s="1111"/>
      <c r="BFE47" s="1112">
        <f>BEY47+BEZ47-BFA47+BFB47-BFC47+BFD47</f>
        <v>0</v>
      </c>
      <c r="BFF47" s="1126"/>
      <c r="BFG47" s="1110"/>
      <c r="BFI47" s="1121"/>
      <c r="BFJ47" s="1109"/>
      <c r="BFK47" s="1109"/>
      <c r="BFL47" s="1109"/>
      <c r="BFM47" s="1112">
        <f>BFI47+BFJ47-BFK47+BFL47</f>
        <v>0</v>
      </c>
      <c r="BFN47" s="1109"/>
      <c r="BFO47" s="1109"/>
      <c r="BFP47" s="1109"/>
      <c r="BFQ47" s="1109"/>
      <c r="BFR47" s="1109"/>
      <c r="BFS47" s="1111"/>
      <c r="BFT47" s="1112">
        <f>BFN47+BFO47-BFP47+BFQ47-BFR47+BFS47</f>
        <v>0</v>
      </c>
      <c r="BFU47" s="1126"/>
      <c r="BFV47" s="1110"/>
      <c r="BFX47" s="1121"/>
      <c r="BFY47" s="1109"/>
      <c r="BFZ47" s="1109"/>
      <c r="BGA47" s="1109"/>
      <c r="BGB47" s="1112">
        <f>BFX47+BFY47-BFZ47+BGA47</f>
        <v>0</v>
      </c>
      <c r="BGC47" s="1109"/>
      <c r="BGD47" s="1109"/>
      <c r="BGE47" s="1109"/>
      <c r="BGF47" s="1109"/>
      <c r="BGG47" s="1109"/>
      <c r="BGH47" s="1111"/>
      <c r="BGI47" s="1112">
        <f>BGC47+BGD47-BGE47+BGF47-BGG47+BGH47</f>
        <v>0</v>
      </c>
      <c r="BGJ47" s="1126"/>
      <c r="BGK47" s="1110"/>
      <c r="BGM47" s="1121"/>
      <c r="BGN47" s="1109"/>
      <c r="BGO47" s="1109"/>
      <c r="BGP47" s="1109"/>
      <c r="BGQ47" s="1112">
        <f>BGM47+BGN47-BGO47+BGP47</f>
        <v>0</v>
      </c>
      <c r="BGR47" s="1109"/>
      <c r="BGS47" s="1109"/>
      <c r="BGT47" s="1109"/>
      <c r="BGU47" s="1109"/>
      <c r="BGV47" s="1109"/>
      <c r="BGW47" s="1111"/>
      <c r="BGX47" s="1112">
        <f>BGR47+BGS47-BGT47+BGU47-BGV47+BGW47</f>
        <v>0</v>
      </c>
      <c r="BGY47" s="1126"/>
      <c r="BGZ47" s="1110"/>
      <c r="BHB47" s="1121"/>
      <c r="BHC47" s="1109"/>
      <c r="BHD47" s="1109"/>
      <c r="BHE47" s="1109"/>
      <c r="BHF47" s="1112">
        <f>BHB47+BHC47-BHD47+BHE47</f>
        <v>0</v>
      </c>
      <c r="BHG47" s="1109"/>
      <c r="BHH47" s="1109"/>
      <c r="BHI47" s="1109"/>
      <c r="BHJ47" s="1109"/>
      <c r="BHK47" s="1109"/>
      <c r="BHL47" s="1111"/>
      <c r="BHM47" s="1112">
        <f>BHG47+BHH47-BHI47+BHJ47-BHK47+BHL47</f>
        <v>0</v>
      </c>
      <c r="BHN47" s="1126"/>
      <c r="BHO47" s="1110"/>
      <c r="BHQ47" s="1121"/>
      <c r="BHR47" s="1109"/>
      <c r="BHS47" s="1109"/>
      <c r="BHT47" s="1109"/>
      <c r="BHU47" s="1112">
        <f>BHQ47+BHR47-BHS47+BHT47</f>
        <v>0</v>
      </c>
      <c r="BHV47" s="1109"/>
      <c r="BHW47" s="1109"/>
      <c r="BHX47" s="1109"/>
      <c r="BHY47" s="1109"/>
      <c r="BHZ47" s="1109"/>
      <c r="BIA47" s="1111"/>
      <c r="BIB47" s="1112">
        <f>BHV47+BHW47-BHX47+BHY47-BHZ47+BIA47</f>
        <v>0</v>
      </c>
      <c r="BIC47" s="1126"/>
      <c r="BID47" s="1110"/>
      <c r="BIF47" s="1121"/>
      <c r="BIG47" s="1109"/>
      <c r="BIH47" s="1109"/>
      <c r="BII47" s="1109"/>
      <c r="BIJ47" s="1112">
        <f>BIF47+BIG47-BIH47+BII47</f>
        <v>0</v>
      </c>
      <c r="BIK47" s="1109"/>
      <c r="BIL47" s="1109"/>
      <c r="BIM47" s="1109"/>
      <c r="BIN47" s="1109"/>
      <c r="BIO47" s="1109"/>
      <c r="BIP47" s="1111"/>
      <c r="BIQ47" s="1112">
        <f>BIK47+BIL47-BIM47+BIN47-BIO47+BIP47</f>
        <v>0</v>
      </c>
      <c r="BIR47" s="1126"/>
      <c r="BIS47" s="1110"/>
      <c r="BIU47" s="1121"/>
      <c r="BIV47" s="1109"/>
      <c r="BIW47" s="1109"/>
      <c r="BIX47" s="1109"/>
      <c r="BIY47" s="1112">
        <f>BIU47+BIV47-BIW47+BIX47</f>
        <v>0</v>
      </c>
      <c r="BIZ47" s="1109"/>
      <c r="BJA47" s="1109"/>
      <c r="BJB47" s="1109"/>
      <c r="BJC47" s="1109"/>
      <c r="BJD47" s="1109"/>
      <c r="BJE47" s="1111"/>
      <c r="BJF47" s="1112">
        <f>BIZ47+BJA47-BJB47+BJC47-BJD47+BJE47</f>
        <v>0</v>
      </c>
      <c r="BJG47" s="1126"/>
      <c r="BJH47" s="1110"/>
      <c r="BJJ47" s="1121"/>
      <c r="BJK47" s="1109"/>
      <c r="BJL47" s="1109"/>
      <c r="BJM47" s="1109"/>
      <c r="BJN47" s="1112">
        <f>BJJ47+BJK47-BJL47+BJM47</f>
        <v>0</v>
      </c>
      <c r="BJO47" s="1109"/>
      <c r="BJP47" s="1109"/>
      <c r="BJQ47" s="1109"/>
      <c r="BJR47" s="1109"/>
      <c r="BJS47" s="1109"/>
      <c r="BJT47" s="1111"/>
      <c r="BJU47" s="1112">
        <f>BJO47+BJP47-BJQ47+BJR47-BJS47+BJT47</f>
        <v>0</v>
      </c>
      <c r="BJV47" s="1126"/>
      <c r="BJW47" s="1110"/>
      <c r="BJY47" s="1121"/>
      <c r="BJZ47" s="1109"/>
      <c r="BKA47" s="1109"/>
      <c r="BKB47" s="1109"/>
      <c r="BKC47" s="1112">
        <f>BJY47+BJZ47-BKA47+BKB47</f>
        <v>0</v>
      </c>
      <c r="BKD47" s="1109"/>
      <c r="BKE47" s="1109"/>
      <c r="BKF47" s="1109"/>
      <c r="BKG47" s="1109"/>
      <c r="BKH47" s="1109"/>
      <c r="BKI47" s="1111"/>
      <c r="BKJ47" s="1112">
        <f>BKD47+BKE47-BKF47+BKG47-BKH47+BKI47</f>
        <v>0</v>
      </c>
      <c r="BKK47" s="1126"/>
      <c r="BKL47" s="1110"/>
      <c r="BKN47" s="1121"/>
      <c r="BKO47" s="1109"/>
      <c r="BKP47" s="1109"/>
      <c r="BKQ47" s="1109"/>
      <c r="BKR47" s="1112">
        <f>BKN47+BKO47-BKP47+BKQ47</f>
        <v>0</v>
      </c>
      <c r="BKS47" s="1109"/>
      <c r="BKT47" s="1109"/>
      <c r="BKU47" s="1109"/>
      <c r="BKV47" s="1109"/>
      <c r="BKW47" s="1109"/>
      <c r="BKX47" s="1111"/>
      <c r="BKY47" s="1112">
        <f>BKS47+BKT47-BKU47+BKV47-BKW47+BKX47</f>
        <v>0</v>
      </c>
      <c r="BKZ47" s="1126"/>
      <c r="BLA47" s="1110"/>
      <c r="BLC47" s="1121"/>
      <c r="BLD47" s="1109"/>
      <c r="BLE47" s="1109"/>
      <c r="BLF47" s="1109"/>
      <c r="BLG47" s="1112">
        <f>BLC47+BLD47-BLE47+BLF47</f>
        <v>0</v>
      </c>
      <c r="BLH47" s="1109"/>
      <c r="BLI47" s="1109"/>
      <c r="BLJ47" s="1109"/>
      <c r="BLK47" s="1109"/>
      <c r="BLL47" s="1109"/>
      <c r="BLM47" s="1111"/>
      <c r="BLN47" s="1112">
        <f>BLH47+BLI47-BLJ47+BLK47-BLL47+BLM47</f>
        <v>0</v>
      </c>
      <c r="BLO47" s="1126"/>
      <c r="BLP47" s="1110"/>
      <c r="BLR47" s="1121"/>
      <c r="BLS47" s="1109"/>
      <c r="BLT47" s="1109"/>
      <c r="BLU47" s="1109"/>
      <c r="BLV47" s="1112">
        <f>BLR47+BLS47-BLT47+BLU47</f>
        <v>0</v>
      </c>
      <c r="BLW47" s="1109"/>
      <c r="BLX47" s="1109"/>
      <c r="BLY47" s="1109"/>
      <c r="BLZ47" s="1109"/>
      <c r="BMA47" s="1109"/>
      <c r="BMB47" s="1111"/>
      <c r="BMC47" s="1112">
        <f>BLW47+BLX47-BLY47+BLZ47-BMA47+BMB47</f>
        <v>0</v>
      </c>
      <c r="BMD47" s="1126"/>
      <c r="BME47" s="1110"/>
      <c r="BMG47" s="1121"/>
      <c r="BMH47" s="1109"/>
      <c r="BMI47" s="1109"/>
      <c r="BMJ47" s="1109"/>
      <c r="BMK47" s="1112">
        <f>BMG47+BMH47-BMI47+BMJ47</f>
        <v>0</v>
      </c>
      <c r="BML47" s="1109"/>
      <c r="BMM47" s="1109"/>
      <c r="BMN47" s="1109"/>
      <c r="BMO47" s="1109"/>
      <c r="BMP47" s="1109"/>
      <c r="BMQ47" s="1111"/>
      <c r="BMR47" s="1112">
        <f>BML47+BMM47-BMN47+BMO47-BMP47+BMQ47</f>
        <v>0</v>
      </c>
      <c r="BMS47" s="1126"/>
      <c r="BMT47" s="1110"/>
      <c r="BMV47" s="1121"/>
      <c r="BMW47" s="1109"/>
      <c r="BMX47" s="1109"/>
      <c r="BMY47" s="1109"/>
      <c r="BMZ47" s="1112">
        <f>BMV47+BMW47-BMX47+BMY47</f>
        <v>0</v>
      </c>
      <c r="BNA47" s="1109"/>
      <c r="BNB47" s="1109"/>
      <c r="BNC47" s="1109"/>
      <c r="BND47" s="1109"/>
      <c r="BNE47" s="1109"/>
      <c r="BNF47" s="1111"/>
      <c r="BNG47" s="1112">
        <f>BNA47+BNB47-BNC47+BND47-BNE47+BNF47</f>
        <v>0</v>
      </c>
      <c r="BNH47" s="1126"/>
      <c r="BNI47" s="1110"/>
      <c r="BNK47" s="1121"/>
      <c r="BNL47" s="1109"/>
      <c r="BNM47" s="1109"/>
      <c r="BNN47" s="1109"/>
      <c r="BNO47" s="1112">
        <f>BNK47+BNL47-BNM47+BNN47</f>
        <v>0</v>
      </c>
      <c r="BNP47" s="1109"/>
      <c r="BNQ47" s="1109"/>
      <c r="BNR47" s="1109"/>
      <c r="BNS47" s="1109"/>
      <c r="BNT47" s="1109"/>
      <c r="BNU47" s="1111"/>
      <c r="BNV47" s="1112">
        <f>BNP47+BNQ47-BNR47+BNS47-BNT47+BNU47</f>
        <v>0</v>
      </c>
      <c r="BNW47" s="1126"/>
      <c r="BNX47" s="1110"/>
      <c r="BNZ47" s="1121"/>
      <c r="BOA47" s="1109"/>
      <c r="BOB47" s="1109"/>
      <c r="BOC47" s="1109"/>
      <c r="BOD47" s="1112">
        <f>BNZ47+BOA47-BOB47+BOC47</f>
        <v>0</v>
      </c>
      <c r="BOE47" s="1109"/>
      <c r="BOF47" s="1109"/>
      <c r="BOG47" s="1109"/>
      <c r="BOH47" s="1109"/>
      <c r="BOI47" s="1109"/>
      <c r="BOJ47" s="1111"/>
      <c r="BOK47" s="1112">
        <f>BOE47+BOF47-BOG47+BOH47-BOI47+BOJ47</f>
        <v>0</v>
      </c>
      <c r="BOL47" s="1126"/>
      <c r="BOM47" s="1110"/>
      <c r="BOO47" s="1121"/>
      <c r="BOP47" s="1109"/>
      <c r="BOQ47" s="1109"/>
      <c r="BOR47" s="1109"/>
      <c r="BOS47" s="1112">
        <f>BOO47+BOP47-BOQ47+BOR47</f>
        <v>0</v>
      </c>
      <c r="BOT47" s="1109"/>
      <c r="BOU47" s="1109"/>
      <c r="BOV47" s="1109"/>
      <c r="BOW47" s="1109"/>
      <c r="BOX47" s="1109"/>
      <c r="BOY47" s="1111"/>
      <c r="BOZ47" s="1112">
        <f>BOT47+BOU47-BOV47+BOW47-BOX47+BOY47</f>
        <v>0</v>
      </c>
      <c r="BPA47" s="1126"/>
      <c r="BPB47" s="1110"/>
      <c r="BPD47" s="1121"/>
      <c r="BPE47" s="1109"/>
      <c r="BPF47" s="1109"/>
      <c r="BPG47" s="1109"/>
      <c r="BPH47" s="1112">
        <f>BPD47+BPE47-BPF47+BPG47</f>
        <v>0</v>
      </c>
      <c r="BPI47" s="1109"/>
      <c r="BPJ47" s="1109"/>
      <c r="BPK47" s="1109"/>
      <c r="BPL47" s="1109"/>
      <c r="BPM47" s="1109"/>
      <c r="BPN47" s="1111"/>
      <c r="BPO47" s="1112">
        <f>BPI47+BPJ47-BPK47+BPL47-BPM47+BPN47</f>
        <v>0</v>
      </c>
      <c r="BPP47" s="1126"/>
      <c r="BPQ47" s="1110"/>
      <c r="BPS47" s="1121"/>
      <c r="BPT47" s="1109"/>
      <c r="BPU47" s="1109"/>
      <c r="BPV47" s="1109"/>
      <c r="BPW47" s="1112">
        <f>BPS47+BPT47-BPU47+BPV47</f>
        <v>0</v>
      </c>
      <c r="BPX47" s="1109"/>
      <c r="BPY47" s="1109"/>
      <c r="BPZ47" s="1109"/>
      <c r="BQA47" s="1109"/>
      <c r="BQB47" s="1109"/>
      <c r="BQC47" s="1111"/>
      <c r="BQD47" s="1112">
        <f>BPX47+BPY47-BPZ47+BQA47-BQB47+BQC47</f>
        <v>0</v>
      </c>
      <c r="BQE47" s="1126"/>
      <c r="BQF47" s="1110"/>
      <c r="BQH47" s="1121"/>
      <c r="BQI47" s="1109"/>
      <c r="BQJ47" s="1109"/>
      <c r="BQK47" s="1109"/>
      <c r="BQL47" s="1112">
        <f>BQH47+BQI47-BQJ47+BQK47</f>
        <v>0</v>
      </c>
      <c r="BQM47" s="1109"/>
      <c r="BQN47" s="1109"/>
      <c r="BQO47" s="1109"/>
      <c r="BQP47" s="1109"/>
      <c r="BQQ47" s="1109"/>
      <c r="BQR47" s="1111"/>
      <c r="BQS47" s="1112">
        <f>BQM47+BQN47-BQO47+BQP47-BQQ47+BQR47</f>
        <v>0</v>
      </c>
      <c r="BQT47" s="1126"/>
      <c r="BQU47" s="1110"/>
      <c r="BQW47" s="1121"/>
      <c r="BQX47" s="1109"/>
      <c r="BQY47" s="1109"/>
      <c r="BQZ47" s="1109"/>
      <c r="BRA47" s="1112">
        <f>BQW47+BQX47-BQY47+BQZ47</f>
        <v>0</v>
      </c>
      <c r="BRB47" s="1109"/>
      <c r="BRC47" s="1109"/>
      <c r="BRD47" s="1109"/>
      <c r="BRE47" s="1109"/>
      <c r="BRF47" s="1109"/>
      <c r="BRG47" s="1111"/>
      <c r="BRH47" s="1112">
        <f>BRB47+BRC47-BRD47+BRE47-BRF47+BRG47</f>
        <v>0</v>
      </c>
      <c r="BRI47" s="1126"/>
      <c r="BRJ47" s="1110"/>
      <c r="BRL47" s="1121"/>
      <c r="BRM47" s="1109"/>
      <c r="BRN47" s="1109"/>
      <c r="BRO47" s="1109"/>
      <c r="BRP47" s="1112">
        <f>BRL47+BRM47-BRN47+BRO47</f>
        <v>0</v>
      </c>
      <c r="BRQ47" s="1109"/>
      <c r="BRR47" s="1109"/>
      <c r="BRS47" s="1109"/>
      <c r="BRT47" s="1109"/>
      <c r="BRU47" s="1109"/>
      <c r="BRV47" s="1111"/>
      <c r="BRW47" s="1112">
        <f>BRQ47+BRR47-BRS47+BRT47-BRU47+BRV47</f>
        <v>0</v>
      </c>
      <c r="BRX47" s="1126"/>
      <c r="BRY47" s="1110"/>
      <c r="BSA47" s="1121"/>
      <c r="BSB47" s="1109"/>
      <c r="BSC47" s="1109"/>
      <c r="BSD47" s="1109"/>
      <c r="BSE47" s="1112">
        <f>BSA47+BSB47-BSC47+BSD47</f>
        <v>0</v>
      </c>
      <c r="BSF47" s="1109"/>
      <c r="BSG47" s="1109"/>
      <c r="BSH47" s="1109"/>
      <c r="BSI47" s="1109"/>
      <c r="BSJ47" s="1109"/>
      <c r="BSK47" s="1111"/>
      <c r="BSL47" s="1112">
        <f>BSF47+BSG47-BSH47+BSI47-BSJ47+BSK47</f>
        <v>0</v>
      </c>
      <c r="BSM47" s="1126"/>
      <c r="BSN47" s="1110"/>
      <c r="BSP47" s="1121"/>
      <c r="BSQ47" s="1109"/>
      <c r="BSR47" s="1109"/>
      <c r="BSS47" s="1109"/>
      <c r="BST47" s="1112">
        <f>BSP47+BSQ47-BSR47+BSS47</f>
        <v>0</v>
      </c>
      <c r="BSU47" s="1109"/>
      <c r="BSV47" s="1109"/>
      <c r="BSW47" s="1109"/>
      <c r="BSX47" s="1109"/>
      <c r="BSY47" s="1109"/>
      <c r="BSZ47" s="1111"/>
      <c r="BTA47" s="1112">
        <f>BSU47+BSV47-BSW47+BSX47-BSY47+BSZ47</f>
        <v>0</v>
      </c>
      <c r="BTB47" s="1126"/>
      <c r="BTC47" s="1110"/>
      <c r="BTE47" s="1121"/>
      <c r="BTF47" s="1109"/>
      <c r="BTG47" s="1109"/>
      <c r="BTH47" s="1109"/>
      <c r="BTI47" s="1112">
        <f>BTE47+BTF47-BTG47+BTH47</f>
        <v>0</v>
      </c>
      <c r="BTJ47" s="1109"/>
      <c r="BTK47" s="1109"/>
      <c r="BTL47" s="1109"/>
      <c r="BTM47" s="1109"/>
      <c r="BTN47" s="1109"/>
      <c r="BTO47" s="1111"/>
      <c r="BTP47" s="1112">
        <f>BTJ47+BTK47-BTL47+BTM47-BTN47+BTO47</f>
        <v>0</v>
      </c>
      <c r="BTQ47" s="1126"/>
      <c r="BTR47" s="1110"/>
      <c r="BTT47" s="1121"/>
      <c r="BTU47" s="1109"/>
      <c r="BTV47" s="1109"/>
      <c r="BTW47" s="1109"/>
      <c r="BTX47" s="1112">
        <f>BTT47+BTU47-BTV47+BTW47</f>
        <v>0</v>
      </c>
      <c r="BTY47" s="1109"/>
      <c r="BTZ47" s="1109"/>
      <c r="BUA47" s="1109"/>
      <c r="BUB47" s="1109"/>
      <c r="BUC47" s="1109"/>
      <c r="BUD47" s="1111"/>
      <c r="BUE47" s="1112">
        <f>BTY47+BTZ47-BUA47+BUB47-BUC47+BUD47</f>
        <v>0</v>
      </c>
      <c r="BUF47" s="1126"/>
      <c r="BUG47" s="1110"/>
      <c r="BUI47" s="1121"/>
      <c r="BUJ47" s="1109"/>
      <c r="BUK47" s="1109"/>
      <c r="BUL47" s="1109"/>
      <c r="BUM47" s="1112">
        <f>BUI47+BUJ47-BUK47+BUL47</f>
        <v>0</v>
      </c>
      <c r="BUN47" s="1109"/>
      <c r="BUO47" s="1109"/>
      <c r="BUP47" s="1109"/>
      <c r="BUQ47" s="1109"/>
      <c r="BUR47" s="1109"/>
      <c r="BUS47" s="1111"/>
      <c r="BUT47" s="1112">
        <f>BUN47+BUO47-BUP47+BUQ47-BUR47+BUS47</f>
        <v>0</v>
      </c>
      <c r="BUU47" s="1126"/>
      <c r="BUV47" s="1110"/>
      <c r="BUX47" s="1121"/>
      <c r="BUY47" s="1109"/>
      <c r="BUZ47" s="1109"/>
      <c r="BVA47" s="1109"/>
      <c r="BVB47" s="1112">
        <f>BUX47+BUY47-BUZ47+BVA47</f>
        <v>0</v>
      </c>
      <c r="BVC47" s="1109"/>
      <c r="BVD47" s="1109"/>
      <c r="BVE47" s="1109"/>
      <c r="BVF47" s="1109"/>
      <c r="BVG47" s="1109"/>
      <c r="BVH47" s="1111"/>
      <c r="BVI47" s="1112">
        <f>BVC47+BVD47-BVE47+BVF47-BVG47+BVH47</f>
        <v>0</v>
      </c>
      <c r="BVJ47" s="1126"/>
      <c r="BVK47" s="1110"/>
      <c r="BVM47" s="1121"/>
      <c r="BVN47" s="1109"/>
      <c r="BVO47" s="1109"/>
      <c r="BVP47" s="1109"/>
      <c r="BVQ47" s="1112">
        <f>BVM47+BVN47-BVO47+BVP47</f>
        <v>0</v>
      </c>
      <c r="BVR47" s="1109"/>
      <c r="BVS47" s="1109"/>
      <c r="BVT47" s="1109"/>
      <c r="BVU47" s="1109"/>
      <c r="BVV47" s="1109"/>
      <c r="BVW47" s="1111"/>
      <c r="BVX47" s="1112">
        <f>BVR47+BVS47-BVT47+BVU47-BVV47+BVW47</f>
        <v>0</v>
      </c>
      <c r="BVY47" s="1126"/>
      <c r="BVZ47" s="1110"/>
      <c r="BWB47" s="1121"/>
      <c r="BWC47" s="1109"/>
      <c r="BWD47" s="1109"/>
      <c r="BWE47" s="1109"/>
      <c r="BWF47" s="1112">
        <f>BWB47+BWC47-BWD47+BWE47</f>
        <v>0</v>
      </c>
      <c r="BWG47" s="1109"/>
      <c r="BWH47" s="1109"/>
      <c r="BWI47" s="1109"/>
      <c r="BWJ47" s="1109"/>
      <c r="BWK47" s="1109"/>
      <c r="BWL47" s="1111"/>
      <c r="BWM47" s="1112">
        <f>BWG47+BWH47-BWI47+BWJ47-BWK47+BWL47</f>
        <v>0</v>
      </c>
      <c r="BWN47" s="1126"/>
      <c r="BWO47" s="1110"/>
    </row>
    <row r="48" spans="2:1965" ht="15" customHeight="1" x14ac:dyDescent="0.2">
      <c r="B48" s="1114" t="s">
        <v>781</v>
      </c>
      <c r="C48" s="1109"/>
      <c r="D48" s="1109"/>
      <c r="E48" s="1109"/>
      <c r="F48" s="1109"/>
      <c r="G48" s="1112">
        <f t="shared" ref="G48:G49" si="2875">C48+D48-E48+F48</f>
        <v>0</v>
      </c>
      <c r="H48" s="1109"/>
      <c r="I48" s="1109"/>
      <c r="J48" s="1109"/>
      <c r="K48" s="1109"/>
      <c r="L48" s="1109"/>
      <c r="M48" s="1111"/>
      <c r="N48" s="1112">
        <f t="shared" ref="N48:N49" si="2876">H48+I48-J48+K48-L48+M48</f>
        <v>0</v>
      </c>
      <c r="O48" s="1126"/>
      <c r="P48" s="1110"/>
      <c r="Q48" s="1109"/>
      <c r="R48" s="1109"/>
      <c r="S48" s="1109"/>
      <c r="T48" s="1109"/>
      <c r="U48" s="1112">
        <f t="shared" ref="U48:U49" si="2877">Q48+R48-S48+T48</f>
        <v>0</v>
      </c>
      <c r="V48" s="1109"/>
      <c r="W48" s="1109"/>
      <c r="X48" s="1109"/>
      <c r="Y48" s="1109"/>
      <c r="Z48" s="1109"/>
      <c r="AA48" s="1111"/>
      <c r="AB48" s="1112">
        <f t="shared" ref="AB48:AB49" si="2878">V48+W48-X48+Y48-Z48+AA48</f>
        <v>0</v>
      </c>
      <c r="AC48" s="1126"/>
      <c r="AD48" s="1110"/>
      <c r="AF48" s="1121"/>
      <c r="AG48" s="1109"/>
      <c r="AH48" s="1109"/>
      <c r="AI48" s="1109"/>
      <c r="AJ48" s="1112">
        <f t="shared" ref="AJ48:AJ49" si="2879">AF48+AG48-AH48+AI48</f>
        <v>0</v>
      </c>
      <c r="AK48" s="1109"/>
      <c r="AL48" s="1109"/>
      <c r="AM48" s="1109"/>
      <c r="AN48" s="1109"/>
      <c r="AO48" s="1109"/>
      <c r="AP48" s="1111"/>
      <c r="AQ48" s="1112">
        <f t="shared" ref="AQ48:AQ49" si="2880">AK48+AL48-AM48+AN48-AO48+AP48</f>
        <v>0</v>
      </c>
      <c r="AR48" s="1126"/>
      <c r="AS48" s="1110"/>
      <c r="AU48" s="1121"/>
      <c r="AV48" s="1109"/>
      <c r="AW48" s="1109"/>
      <c r="AX48" s="1109"/>
      <c r="AY48" s="1112">
        <f t="shared" ref="AY48:AY49" si="2881">AU48+AV48-AW48+AX48</f>
        <v>0</v>
      </c>
      <c r="AZ48" s="1109"/>
      <c r="BA48" s="1109"/>
      <c r="BB48" s="1109"/>
      <c r="BC48" s="1109"/>
      <c r="BD48" s="1109"/>
      <c r="BE48" s="1111"/>
      <c r="BF48" s="1112">
        <f t="shared" ref="BF48:BF49" si="2882">AZ48+BA48-BB48+BC48-BD48+BE48</f>
        <v>0</v>
      </c>
      <c r="BG48" s="1126"/>
      <c r="BH48" s="1110"/>
      <c r="BJ48" s="1121"/>
      <c r="BK48" s="1109"/>
      <c r="BL48" s="1109"/>
      <c r="BM48" s="1109"/>
      <c r="BN48" s="1112">
        <f t="shared" ref="BN48:BN49" si="2883">BJ48+BK48-BL48+BM48</f>
        <v>0</v>
      </c>
      <c r="BO48" s="1109"/>
      <c r="BP48" s="1109"/>
      <c r="BQ48" s="1109"/>
      <c r="BR48" s="1109"/>
      <c r="BS48" s="1109"/>
      <c r="BT48" s="1111"/>
      <c r="BU48" s="1112">
        <f t="shared" ref="BU48:BU49" si="2884">BO48+BP48-BQ48+BR48-BS48+BT48</f>
        <v>0</v>
      </c>
      <c r="BV48" s="1126"/>
      <c r="BW48" s="1110"/>
      <c r="BY48" s="1121"/>
      <c r="BZ48" s="1109"/>
      <c r="CA48" s="1109"/>
      <c r="CB48" s="1109"/>
      <c r="CC48" s="1112">
        <f t="shared" ref="CC48:CC49" si="2885">BY48+BZ48-CA48+CB48</f>
        <v>0</v>
      </c>
      <c r="CD48" s="1109"/>
      <c r="CE48" s="1109"/>
      <c r="CF48" s="1109"/>
      <c r="CG48" s="1109"/>
      <c r="CH48" s="1109"/>
      <c r="CI48" s="1111"/>
      <c r="CJ48" s="1112">
        <f t="shared" ref="CJ48:CJ49" si="2886">CD48+CE48-CF48+CG48-CH48+CI48</f>
        <v>0</v>
      </c>
      <c r="CK48" s="1126"/>
      <c r="CL48" s="1110"/>
      <c r="CN48" s="1121"/>
      <c r="CO48" s="1109"/>
      <c r="CP48" s="1109"/>
      <c r="CQ48" s="1109"/>
      <c r="CR48" s="1112">
        <f t="shared" ref="CR48:CR49" si="2887">CN48+CO48-CP48+CQ48</f>
        <v>0</v>
      </c>
      <c r="CS48" s="1109"/>
      <c r="CT48" s="1109"/>
      <c r="CU48" s="1109"/>
      <c r="CV48" s="1109"/>
      <c r="CW48" s="1109"/>
      <c r="CX48" s="1111"/>
      <c r="CY48" s="1112">
        <f t="shared" ref="CY48:CY49" si="2888">CS48+CT48-CU48+CV48-CW48+CX48</f>
        <v>0</v>
      </c>
      <c r="CZ48" s="1126"/>
      <c r="DA48" s="1110"/>
      <c r="DC48" s="1121"/>
      <c r="DD48" s="1109"/>
      <c r="DE48" s="1109"/>
      <c r="DF48" s="1109"/>
      <c r="DG48" s="1112">
        <f t="shared" ref="DG48:DG49" si="2889">DC48+DD48-DE48+DF48</f>
        <v>0</v>
      </c>
      <c r="DH48" s="1109"/>
      <c r="DI48" s="1109"/>
      <c r="DJ48" s="1109"/>
      <c r="DK48" s="1109"/>
      <c r="DL48" s="1109"/>
      <c r="DM48" s="1111"/>
      <c r="DN48" s="1112">
        <f t="shared" ref="DN48:DN49" si="2890">DH48+DI48-DJ48+DK48-DL48+DM48</f>
        <v>0</v>
      </c>
      <c r="DO48" s="1126"/>
      <c r="DP48" s="1110"/>
      <c r="DR48" s="1121"/>
      <c r="DS48" s="1109"/>
      <c r="DT48" s="1109"/>
      <c r="DU48" s="1109"/>
      <c r="DV48" s="1112">
        <f t="shared" ref="DV48:DV49" si="2891">DR48+DS48-DT48+DU48</f>
        <v>0</v>
      </c>
      <c r="DW48" s="1109"/>
      <c r="DX48" s="1109"/>
      <c r="DY48" s="1109"/>
      <c r="DZ48" s="1109"/>
      <c r="EA48" s="1109"/>
      <c r="EB48" s="1111"/>
      <c r="EC48" s="1112">
        <f t="shared" ref="EC48:EC49" si="2892">DW48+DX48-DY48+DZ48-EA48+EB48</f>
        <v>0</v>
      </c>
      <c r="ED48" s="1126"/>
      <c r="EE48" s="1110"/>
      <c r="EG48" s="1121"/>
      <c r="EH48" s="1109"/>
      <c r="EI48" s="1109"/>
      <c r="EJ48" s="1109"/>
      <c r="EK48" s="1112">
        <f t="shared" ref="EK48:EK49" si="2893">EG48+EH48-EI48+EJ48</f>
        <v>0</v>
      </c>
      <c r="EL48" s="1109"/>
      <c r="EM48" s="1109"/>
      <c r="EN48" s="1109"/>
      <c r="EO48" s="1109"/>
      <c r="EP48" s="1109"/>
      <c r="EQ48" s="1111"/>
      <c r="ER48" s="1112">
        <f t="shared" ref="ER48:ER49" si="2894">EL48+EM48-EN48+EO48-EP48+EQ48</f>
        <v>0</v>
      </c>
      <c r="ES48" s="1126"/>
      <c r="ET48" s="1110"/>
      <c r="EV48" s="1121"/>
      <c r="EW48" s="1109"/>
      <c r="EX48" s="1109"/>
      <c r="EY48" s="1109"/>
      <c r="EZ48" s="1112">
        <f t="shared" ref="EZ48:EZ49" si="2895">EV48+EW48-EX48+EY48</f>
        <v>0</v>
      </c>
      <c r="FA48" s="1109"/>
      <c r="FB48" s="1109"/>
      <c r="FC48" s="1109"/>
      <c r="FD48" s="1109"/>
      <c r="FE48" s="1109"/>
      <c r="FF48" s="1111"/>
      <c r="FG48" s="1112">
        <f t="shared" ref="FG48:FG49" si="2896">FA48+FB48-FC48+FD48-FE48+FF48</f>
        <v>0</v>
      </c>
      <c r="FH48" s="1126"/>
      <c r="FI48" s="1110"/>
      <c r="FK48" s="1121"/>
      <c r="FL48" s="1109"/>
      <c r="FM48" s="1109"/>
      <c r="FN48" s="1109"/>
      <c r="FO48" s="1112">
        <f t="shared" ref="FO48:FO49" si="2897">FK48+FL48-FM48+FN48</f>
        <v>0</v>
      </c>
      <c r="FP48" s="1109"/>
      <c r="FQ48" s="1109"/>
      <c r="FR48" s="1109"/>
      <c r="FS48" s="1109"/>
      <c r="FT48" s="1109"/>
      <c r="FU48" s="1111"/>
      <c r="FV48" s="1112">
        <f t="shared" ref="FV48:FV49" si="2898">FP48+FQ48-FR48+FS48-FT48+FU48</f>
        <v>0</v>
      </c>
      <c r="FW48" s="1126"/>
      <c r="FX48" s="1110"/>
      <c r="FZ48" s="1121"/>
      <c r="GA48" s="1109"/>
      <c r="GB48" s="1109"/>
      <c r="GC48" s="1109"/>
      <c r="GD48" s="1112">
        <f t="shared" ref="GD48:GD49" si="2899">FZ48+GA48-GB48+GC48</f>
        <v>0</v>
      </c>
      <c r="GE48" s="1109"/>
      <c r="GF48" s="1109"/>
      <c r="GG48" s="1109"/>
      <c r="GH48" s="1109"/>
      <c r="GI48" s="1109"/>
      <c r="GJ48" s="1111"/>
      <c r="GK48" s="1112">
        <f t="shared" ref="GK48:GK49" si="2900">GE48+GF48-GG48+GH48-GI48+GJ48</f>
        <v>0</v>
      </c>
      <c r="GL48" s="1126"/>
      <c r="GM48" s="1110"/>
      <c r="GO48" s="1121"/>
      <c r="GP48" s="1109"/>
      <c r="GQ48" s="1109"/>
      <c r="GR48" s="1109"/>
      <c r="GS48" s="1112">
        <f t="shared" ref="GS48:GS49" si="2901">GO48+GP48-GQ48+GR48</f>
        <v>0</v>
      </c>
      <c r="GT48" s="1109"/>
      <c r="GU48" s="1109"/>
      <c r="GV48" s="1109"/>
      <c r="GW48" s="1109"/>
      <c r="GX48" s="1109"/>
      <c r="GY48" s="1111"/>
      <c r="GZ48" s="1112">
        <f t="shared" ref="GZ48:GZ49" si="2902">GT48+GU48-GV48+GW48-GX48+GY48</f>
        <v>0</v>
      </c>
      <c r="HA48" s="1126"/>
      <c r="HB48" s="1110"/>
      <c r="HD48" s="1121"/>
      <c r="HE48" s="1109"/>
      <c r="HF48" s="1109"/>
      <c r="HG48" s="1109"/>
      <c r="HH48" s="1112">
        <f t="shared" ref="HH48:HH49" si="2903">HD48+HE48-HF48+HG48</f>
        <v>0</v>
      </c>
      <c r="HI48" s="1109"/>
      <c r="HJ48" s="1109"/>
      <c r="HK48" s="1109"/>
      <c r="HL48" s="1109"/>
      <c r="HM48" s="1109"/>
      <c r="HN48" s="1111"/>
      <c r="HO48" s="1112">
        <f t="shared" ref="HO48:HO49" si="2904">HI48+HJ48-HK48+HL48-HM48+HN48</f>
        <v>0</v>
      </c>
      <c r="HP48" s="1126"/>
      <c r="HQ48" s="1110"/>
      <c r="HS48" s="1121"/>
      <c r="HT48" s="1109"/>
      <c r="HU48" s="1109"/>
      <c r="HV48" s="1109"/>
      <c r="HW48" s="1112">
        <f t="shared" ref="HW48:HW49" si="2905">HS48+HT48-HU48+HV48</f>
        <v>0</v>
      </c>
      <c r="HX48" s="1109"/>
      <c r="HY48" s="1109"/>
      <c r="HZ48" s="1109"/>
      <c r="IA48" s="1109"/>
      <c r="IB48" s="1109"/>
      <c r="IC48" s="1111"/>
      <c r="ID48" s="1112">
        <f t="shared" ref="ID48:ID49" si="2906">HX48+HY48-HZ48+IA48-IB48+IC48</f>
        <v>0</v>
      </c>
      <c r="IE48" s="1126"/>
      <c r="IF48" s="1110"/>
      <c r="IH48" s="1121"/>
      <c r="II48" s="1109"/>
      <c r="IJ48" s="1109"/>
      <c r="IK48" s="1109"/>
      <c r="IL48" s="1112">
        <f t="shared" ref="IL48:IL49" si="2907">IH48+II48-IJ48+IK48</f>
        <v>0</v>
      </c>
      <c r="IM48" s="1109"/>
      <c r="IN48" s="1109"/>
      <c r="IO48" s="1109"/>
      <c r="IP48" s="1109"/>
      <c r="IQ48" s="1109"/>
      <c r="IR48" s="1111"/>
      <c r="IS48" s="1112">
        <f t="shared" ref="IS48:IS49" si="2908">IM48+IN48-IO48+IP48-IQ48+IR48</f>
        <v>0</v>
      </c>
      <c r="IT48" s="1126"/>
      <c r="IU48" s="1110"/>
      <c r="IW48" s="1121"/>
      <c r="IX48" s="1109"/>
      <c r="IY48" s="1109"/>
      <c r="IZ48" s="1109"/>
      <c r="JA48" s="1112">
        <f t="shared" ref="JA48:JA49" si="2909">IW48+IX48-IY48+IZ48</f>
        <v>0</v>
      </c>
      <c r="JB48" s="1109"/>
      <c r="JC48" s="1109"/>
      <c r="JD48" s="1109"/>
      <c r="JE48" s="1109"/>
      <c r="JF48" s="1109"/>
      <c r="JG48" s="1111"/>
      <c r="JH48" s="1112">
        <f t="shared" ref="JH48:JH49" si="2910">JB48+JC48-JD48+JE48-JF48+JG48</f>
        <v>0</v>
      </c>
      <c r="JI48" s="1126"/>
      <c r="JJ48" s="1110"/>
      <c r="JL48" s="1121"/>
      <c r="JM48" s="1109"/>
      <c r="JN48" s="1109"/>
      <c r="JO48" s="1109"/>
      <c r="JP48" s="1112">
        <f t="shared" ref="JP48:JP49" si="2911">JL48+JM48-JN48+JO48</f>
        <v>0</v>
      </c>
      <c r="JQ48" s="1109"/>
      <c r="JR48" s="1109"/>
      <c r="JS48" s="1109"/>
      <c r="JT48" s="1109"/>
      <c r="JU48" s="1109"/>
      <c r="JV48" s="1111"/>
      <c r="JW48" s="1112">
        <f t="shared" ref="JW48:JW49" si="2912">JQ48+JR48-JS48+JT48-JU48+JV48</f>
        <v>0</v>
      </c>
      <c r="JX48" s="1126"/>
      <c r="JY48" s="1110"/>
      <c r="KA48" s="1121"/>
      <c r="KB48" s="1109"/>
      <c r="KC48" s="1109"/>
      <c r="KD48" s="1109"/>
      <c r="KE48" s="1112">
        <f t="shared" ref="KE48:KE49" si="2913">KA48+KB48-KC48+KD48</f>
        <v>0</v>
      </c>
      <c r="KF48" s="1109"/>
      <c r="KG48" s="1109"/>
      <c r="KH48" s="1109"/>
      <c r="KI48" s="1109"/>
      <c r="KJ48" s="1109"/>
      <c r="KK48" s="1111"/>
      <c r="KL48" s="1112">
        <f t="shared" ref="KL48:KL49" si="2914">KF48+KG48-KH48+KI48-KJ48+KK48</f>
        <v>0</v>
      </c>
      <c r="KM48" s="1126"/>
      <c r="KN48" s="1110"/>
      <c r="KP48" s="1121"/>
      <c r="KQ48" s="1109"/>
      <c r="KR48" s="1109"/>
      <c r="KS48" s="1109"/>
      <c r="KT48" s="1112">
        <f t="shared" ref="KT48:KT49" si="2915">KP48+KQ48-KR48+KS48</f>
        <v>0</v>
      </c>
      <c r="KU48" s="1109"/>
      <c r="KV48" s="1109"/>
      <c r="KW48" s="1109"/>
      <c r="KX48" s="1109"/>
      <c r="KY48" s="1109"/>
      <c r="KZ48" s="1111"/>
      <c r="LA48" s="1112">
        <f t="shared" ref="LA48:LA49" si="2916">KU48+KV48-KW48+KX48-KY48+KZ48</f>
        <v>0</v>
      </c>
      <c r="LB48" s="1126"/>
      <c r="LC48" s="1110"/>
      <c r="LE48" s="1121"/>
      <c r="LF48" s="1109"/>
      <c r="LG48" s="1109"/>
      <c r="LH48" s="1109"/>
      <c r="LI48" s="1112">
        <f t="shared" ref="LI48:LI49" si="2917">LE48+LF48-LG48+LH48</f>
        <v>0</v>
      </c>
      <c r="LJ48" s="1109"/>
      <c r="LK48" s="1109"/>
      <c r="LL48" s="1109"/>
      <c r="LM48" s="1109"/>
      <c r="LN48" s="1109"/>
      <c r="LO48" s="1111"/>
      <c r="LP48" s="1112">
        <f t="shared" ref="LP48:LP49" si="2918">LJ48+LK48-LL48+LM48-LN48+LO48</f>
        <v>0</v>
      </c>
      <c r="LQ48" s="1126"/>
      <c r="LR48" s="1110"/>
      <c r="LT48" s="1121"/>
      <c r="LU48" s="1109"/>
      <c r="LV48" s="1109"/>
      <c r="LW48" s="1109"/>
      <c r="LX48" s="1112">
        <f t="shared" ref="LX48:LX49" si="2919">LT48+LU48-LV48+LW48</f>
        <v>0</v>
      </c>
      <c r="LY48" s="1109"/>
      <c r="LZ48" s="1109"/>
      <c r="MA48" s="1109"/>
      <c r="MB48" s="1109"/>
      <c r="MC48" s="1109"/>
      <c r="MD48" s="1111"/>
      <c r="ME48" s="1112">
        <f t="shared" ref="ME48:ME49" si="2920">LY48+LZ48-MA48+MB48-MC48+MD48</f>
        <v>0</v>
      </c>
      <c r="MF48" s="1126"/>
      <c r="MG48" s="1110"/>
      <c r="MI48" s="1121"/>
      <c r="MJ48" s="1109"/>
      <c r="MK48" s="1109"/>
      <c r="ML48" s="1109"/>
      <c r="MM48" s="1112">
        <f t="shared" ref="MM48:MM49" si="2921">MI48+MJ48-MK48+ML48</f>
        <v>0</v>
      </c>
      <c r="MN48" s="1109"/>
      <c r="MO48" s="1109"/>
      <c r="MP48" s="1109"/>
      <c r="MQ48" s="1109"/>
      <c r="MR48" s="1109"/>
      <c r="MS48" s="1111"/>
      <c r="MT48" s="1112">
        <f t="shared" ref="MT48:MT49" si="2922">MN48+MO48-MP48+MQ48-MR48+MS48</f>
        <v>0</v>
      </c>
      <c r="MU48" s="1126"/>
      <c r="MV48" s="1110"/>
      <c r="MX48" s="1121"/>
      <c r="MY48" s="1109"/>
      <c r="MZ48" s="1109"/>
      <c r="NA48" s="1109"/>
      <c r="NB48" s="1112">
        <f t="shared" ref="NB48:NB49" si="2923">MX48+MY48-MZ48+NA48</f>
        <v>0</v>
      </c>
      <c r="NC48" s="1109"/>
      <c r="ND48" s="1109"/>
      <c r="NE48" s="1109"/>
      <c r="NF48" s="1109"/>
      <c r="NG48" s="1109"/>
      <c r="NH48" s="1111"/>
      <c r="NI48" s="1112">
        <f t="shared" ref="NI48:NI49" si="2924">NC48+ND48-NE48+NF48-NG48+NH48</f>
        <v>0</v>
      </c>
      <c r="NJ48" s="1126"/>
      <c r="NK48" s="1110"/>
      <c r="NM48" s="1121"/>
      <c r="NN48" s="1109"/>
      <c r="NO48" s="1109"/>
      <c r="NP48" s="1109"/>
      <c r="NQ48" s="1112">
        <f t="shared" ref="NQ48:NQ49" si="2925">NM48+NN48-NO48+NP48</f>
        <v>0</v>
      </c>
      <c r="NR48" s="1109"/>
      <c r="NS48" s="1109"/>
      <c r="NT48" s="1109"/>
      <c r="NU48" s="1109"/>
      <c r="NV48" s="1109"/>
      <c r="NW48" s="1111"/>
      <c r="NX48" s="1112">
        <f t="shared" ref="NX48:NX49" si="2926">NR48+NS48-NT48+NU48-NV48+NW48</f>
        <v>0</v>
      </c>
      <c r="NY48" s="1126"/>
      <c r="NZ48" s="1110"/>
      <c r="OB48" s="1121"/>
      <c r="OC48" s="1109"/>
      <c r="OD48" s="1109"/>
      <c r="OE48" s="1109"/>
      <c r="OF48" s="1112">
        <f t="shared" ref="OF48:OF49" si="2927">OB48+OC48-OD48+OE48</f>
        <v>0</v>
      </c>
      <c r="OG48" s="1109"/>
      <c r="OH48" s="1109"/>
      <c r="OI48" s="1109"/>
      <c r="OJ48" s="1109"/>
      <c r="OK48" s="1109"/>
      <c r="OL48" s="1111"/>
      <c r="OM48" s="1112">
        <f t="shared" ref="OM48:OM49" si="2928">OG48+OH48-OI48+OJ48-OK48+OL48</f>
        <v>0</v>
      </c>
      <c r="ON48" s="1126"/>
      <c r="OO48" s="1110"/>
      <c r="OQ48" s="1121"/>
      <c r="OR48" s="1109"/>
      <c r="OS48" s="1109"/>
      <c r="OT48" s="1109"/>
      <c r="OU48" s="1112">
        <f t="shared" ref="OU48:OU49" si="2929">OQ48+OR48-OS48+OT48</f>
        <v>0</v>
      </c>
      <c r="OV48" s="1109"/>
      <c r="OW48" s="1109"/>
      <c r="OX48" s="1109"/>
      <c r="OY48" s="1109"/>
      <c r="OZ48" s="1109"/>
      <c r="PA48" s="1111"/>
      <c r="PB48" s="1112">
        <f t="shared" ref="PB48:PB49" si="2930">OV48+OW48-OX48+OY48-OZ48+PA48</f>
        <v>0</v>
      </c>
      <c r="PC48" s="1126"/>
      <c r="PD48" s="1110"/>
      <c r="PF48" s="1121"/>
      <c r="PG48" s="1109"/>
      <c r="PH48" s="1109"/>
      <c r="PI48" s="1109"/>
      <c r="PJ48" s="1112">
        <f t="shared" ref="PJ48:PJ49" si="2931">PF48+PG48-PH48+PI48</f>
        <v>0</v>
      </c>
      <c r="PK48" s="1109"/>
      <c r="PL48" s="1109"/>
      <c r="PM48" s="1109"/>
      <c r="PN48" s="1109"/>
      <c r="PO48" s="1109"/>
      <c r="PP48" s="1111"/>
      <c r="PQ48" s="1112">
        <f t="shared" ref="PQ48:PQ49" si="2932">PK48+PL48-PM48+PN48-PO48+PP48</f>
        <v>0</v>
      </c>
      <c r="PR48" s="1126"/>
      <c r="PS48" s="1110"/>
      <c r="PU48" s="1121"/>
      <c r="PV48" s="1109"/>
      <c r="PW48" s="1109"/>
      <c r="PX48" s="1109"/>
      <c r="PY48" s="1112">
        <f t="shared" ref="PY48:PY49" si="2933">PU48+PV48-PW48+PX48</f>
        <v>0</v>
      </c>
      <c r="PZ48" s="1109"/>
      <c r="QA48" s="1109"/>
      <c r="QB48" s="1109"/>
      <c r="QC48" s="1109"/>
      <c r="QD48" s="1109"/>
      <c r="QE48" s="1111"/>
      <c r="QF48" s="1112">
        <f t="shared" ref="QF48:QF49" si="2934">PZ48+QA48-QB48+QC48-QD48+QE48</f>
        <v>0</v>
      </c>
      <c r="QG48" s="1126"/>
      <c r="QH48" s="1110"/>
      <c r="QJ48" s="1121"/>
      <c r="QK48" s="1109"/>
      <c r="QL48" s="1109"/>
      <c r="QM48" s="1109"/>
      <c r="QN48" s="1112">
        <f t="shared" ref="QN48:QN49" si="2935">QJ48+QK48-QL48+QM48</f>
        <v>0</v>
      </c>
      <c r="QO48" s="1109"/>
      <c r="QP48" s="1109"/>
      <c r="QQ48" s="1109"/>
      <c r="QR48" s="1109"/>
      <c r="QS48" s="1109"/>
      <c r="QT48" s="1111"/>
      <c r="QU48" s="1112">
        <f t="shared" ref="QU48:QU49" si="2936">QO48+QP48-QQ48+QR48-QS48+QT48</f>
        <v>0</v>
      </c>
      <c r="QV48" s="1126"/>
      <c r="QW48" s="1110"/>
      <c r="QY48" s="1121"/>
      <c r="QZ48" s="1109"/>
      <c r="RA48" s="1109"/>
      <c r="RB48" s="1109"/>
      <c r="RC48" s="1112">
        <f t="shared" ref="RC48:RC49" si="2937">QY48+QZ48-RA48+RB48</f>
        <v>0</v>
      </c>
      <c r="RD48" s="1109"/>
      <c r="RE48" s="1109"/>
      <c r="RF48" s="1109"/>
      <c r="RG48" s="1109"/>
      <c r="RH48" s="1109"/>
      <c r="RI48" s="1111"/>
      <c r="RJ48" s="1112">
        <f t="shared" ref="RJ48:RJ49" si="2938">RD48+RE48-RF48+RG48-RH48+RI48</f>
        <v>0</v>
      </c>
      <c r="RK48" s="1126"/>
      <c r="RL48" s="1110"/>
      <c r="RN48" s="1121"/>
      <c r="RO48" s="1109"/>
      <c r="RP48" s="1109"/>
      <c r="RQ48" s="1109"/>
      <c r="RR48" s="1112">
        <f t="shared" ref="RR48:RR49" si="2939">RN48+RO48-RP48+RQ48</f>
        <v>0</v>
      </c>
      <c r="RS48" s="1109"/>
      <c r="RT48" s="1109"/>
      <c r="RU48" s="1109"/>
      <c r="RV48" s="1109"/>
      <c r="RW48" s="1109"/>
      <c r="RX48" s="1111"/>
      <c r="RY48" s="1112">
        <f t="shared" ref="RY48:RY49" si="2940">RS48+RT48-RU48+RV48-RW48+RX48</f>
        <v>0</v>
      </c>
      <c r="RZ48" s="1126"/>
      <c r="SA48" s="1110"/>
      <c r="SC48" s="1121"/>
      <c r="SD48" s="1109"/>
      <c r="SE48" s="1109"/>
      <c r="SF48" s="1109"/>
      <c r="SG48" s="1112">
        <f t="shared" ref="SG48:SG49" si="2941">SC48+SD48-SE48+SF48</f>
        <v>0</v>
      </c>
      <c r="SH48" s="1109"/>
      <c r="SI48" s="1109"/>
      <c r="SJ48" s="1109"/>
      <c r="SK48" s="1109"/>
      <c r="SL48" s="1109"/>
      <c r="SM48" s="1111"/>
      <c r="SN48" s="1112">
        <f t="shared" ref="SN48:SN49" si="2942">SH48+SI48-SJ48+SK48-SL48+SM48</f>
        <v>0</v>
      </c>
      <c r="SO48" s="1126"/>
      <c r="SP48" s="1110"/>
      <c r="SR48" s="1121"/>
      <c r="SS48" s="1109"/>
      <c r="ST48" s="1109"/>
      <c r="SU48" s="1109"/>
      <c r="SV48" s="1112">
        <f t="shared" ref="SV48:SV49" si="2943">SR48+SS48-ST48+SU48</f>
        <v>0</v>
      </c>
      <c r="SW48" s="1109"/>
      <c r="SX48" s="1109"/>
      <c r="SY48" s="1109"/>
      <c r="SZ48" s="1109"/>
      <c r="TA48" s="1109"/>
      <c r="TB48" s="1111"/>
      <c r="TC48" s="1112">
        <f t="shared" ref="TC48:TC49" si="2944">SW48+SX48-SY48+SZ48-TA48+TB48</f>
        <v>0</v>
      </c>
      <c r="TD48" s="1126"/>
      <c r="TE48" s="1110"/>
      <c r="TG48" s="1121"/>
      <c r="TH48" s="1109"/>
      <c r="TI48" s="1109"/>
      <c r="TJ48" s="1109"/>
      <c r="TK48" s="1112">
        <f t="shared" ref="TK48:TK49" si="2945">TG48+TH48-TI48+TJ48</f>
        <v>0</v>
      </c>
      <c r="TL48" s="1109"/>
      <c r="TM48" s="1109"/>
      <c r="TN48" s="1109"/>
      <c r="TO48" s="1109"/>
      <c r="TP48" s="1109"/>
      <c r="TQ48" s="1111"/>
      <c r="TR48" s="1112">
        <f t="shared" ref="TR48:TR49" si="2946">TL48+TM48-TN48+TO48-TP48+TQ48</f>
        <v>0</v>
      </c>
      <c r="TS48" s="1126"/>
      <c r="TT48" s="1110"/>
      <c r="TV48" s="1121"/>
      <c r="TW48" s="1109"/>
      <c r="TX48" s="1109"/>
      <c r="TY48" s="1109"/>
      <c r="TZ48" s="1112">
        <f t="shared" ref="TZ48:TZ49" si="2947">TV48+TW48-TX48+TY48</f>
        <v>0</v>
      </c>
      <c r="UA48" s="1109"/>
      <c r="UB48" s="1109"/>
      <c r="UC48" s="1109"/>
      <c r="UD48" s="1109"/>
      <c r="UE48" s="1109"/>
      <c r="UF48" s="1111"/>
      <c r="UG48" s="1112">
        <f t="shared" ref="UG48:UG49" si="2948">UA48+UB48-UC48+UD48-UE48+UF48</f>
        <v>0</v>
      </c>
      <c r="UH48" s="1126"/>
      <c r="UI48" s="1110"/>
      <c r="UK48" s="1121"/>
      <c r="UL48" s="1109"/>
      <c r="UM48" s="1109"/>
      <c r="UN48" s="1109"/>
      <c r="UO48" s="1112">
        <f t="shared" ref="UO48:UO49" si="2949">UK48+UL48-UM48+UN48</f>
        <v>0</v>
      </c>
      <c r="UP48" s="1109"/>
      <c r="UQ48" s="1109"/>
      <c r="UR48" s="1109"/>
      <c r="US48" s="1109"/>
      <c r="UT48" s="1109"/>
      <c r="UU48" s="1111"/>
      <c r="UV48" s="1112">
        <f t="shared" ref="UV48:UV49" si="2950">UP48+UQ48-UR48+US48-UT48+UU48</f>
        <v>0</v>
      </c>
      <c r="UW48" s="1126"/>
      <c r="UX48" s="1110"/>
      <c r="UZ48" s="1121"/>
      <c r="VA48" s="1109"/>
      <c r="VB48" s="1109"/>
      <c r="VC48" s="1109"/>
      <c r="VD48" s="1112">
        <f t="shared" ref="VD48:VD49" si="2951">UZ48+VA48-VB48+VC48</f>
        <v>0</v>
      </c>
      <c r="VE48" s="1109"/>
      <c r="VF48" s="1109"/>
      <c r="VG48" s="1109"/>
      <c r="VH48" s="1109"/>
      <c r="VI48" s="1109"/>
      <c r="VJ48" s="1111"/>
      <c r="VK48" s="1112">
        <f t="shared" ref="VK48:VK49" si="2952">VE48+VF48-VG48+VH48-VI48+VJ48</f>
        <v>0</v>
      </c>
      <c r="VL48" s="1126"/>
      <c r="VM48" s="1110"/>
      <c r="VO48" s="1121"/>
      <c r="VP48" s="1109"/>
      <c r="VQ48" s="1109"/>
      <c r="VR48" s="1109"/>
      <c r="VS48" s="1112">
        <f t="shared" ref="VS48:VS49" si="2953">VO48+VP48-VQ48+VR48</f>
        <v>0</v>
      </c>
      <c r="VT48" s="1109"/>
      <c r="VU48" s="1109"/>
      <c r="VV48" s="1109"/>
      <c r="VW48" s="1109"/>
      <c r="VX48" s="1109"/>
      <c r="VY48" s="1111"/>
      <c r="VZ48" s="1112">
        <f t="shared" ref="VZ48:VZ49" si="2954">VT48+VU48-VV48+VW48-VX48+VY48</f>
        <v>0</v>
      </c>
      <c r="WA48" s="1126"/>
      <c r="WB48" s="1110"/>
      <c r="WD48" s="1121"/>
      <c r="WE48" s="1109"/>
      <c r="WF48" s="1109"/>
      <c r="WG48" s="1109"/>
      <c r="WH48" s="1112">
        <f t="shared" ref="WH48:WH49" si="2955">WD48+WE48-WF48+WG48</f>
        <v>0</v>
      </c>
      <c r="WI48" s="1109"/>
      <c r="WJ48" s="1109"/>
      <c r="WK48" s="1109"/>
      <c r="WL48" s="1109"/>
      <c r="WM48" s="1109"/>
      <c r="WN48" s="1111"/>
      <c r="WO48" s="1112">
        <f t="shared" ref="WO48:WO49" si="2956">WI48+WJ48-WK48+WL48-WM48+WN48</f>
        <v>0</v>
      </c>
      <c r="WP48" s="1126"/>
      <c r="WQ48" s="1110"/>
      <c r="WS48" s="1121"/>
      <c r="WT48" s="1109"/>
      <c r="WU48" s="1109"/>
      <c r="WV48" s="1109"/>
      <c r="WW48" s="1112">
        <f t="shared" ref="WW48:WW49" si="2957">WS48+WT48-WU48+WV48</f>
        <v>0</v>
      </c>
      <c r="WX48" s="1109"/>
      <c r="WY48" s="1109"/>
      <c r="WZ48" s="1109"/>
      <c r="XA48" s="1109"/>
      <c r="XB48" s="1109"/>
      <c r="XC48" s="1111"/>
      <c r="XD48" s="1112">
        <f t="shared" ref="XD48:XD49" si="2958">WX48+WY48-WZ48+XA48-XB48+XC48</f>
        <v>0</v>
      </c>
      <c r="XE48" s="1126"/>
      <c r="XF48" s="1110"/>
      <c r="XH48" s="1121"/>
      <c r="XI48" s="1109"/>
      <c r="XJ48" s="1109"/>
      <c r="XK48" s="1109"/>
      <c r="XL48" s="1112">
        <f t="shared" ref="XL48:XL49" si="2959">XH48+XI48-XJ48+XK48</f>
        <v>0</v>
      </c>
      <c r="XM48" s="1109"/>
      <c r="XN48" s="1109"/>
      <c r="XO48" s="1109"/>
      <c r="XP48" s="1109"/>
      <c r="XQ48" s="1109"/>
      <c r="XR48" s="1111"/>
      <c r="XS48" s="1112">
        <f t="shared" ref="XS48:XS49" si="2960">XM48+XN48-XO48+XP48-XQ48+XR48</f>
        <v>0</v>
      </c>
      <c r="XT48" s="1126"/>
      <c r="XU48" s="1110"/>
      <c r="XW48" s="1121"/>
      <c r="XX48" s="1109"/>
      <c r="XY48" s="1109"/>
      <c r="XZ48" s="1109"/>
      <c r="YA48" s="1112">
        <f t="shared" ref="YA48:YA49" si="2961">XW48+XX48-XY48+XZ48</f>
        <v>0</v>
      </c>
      <c r="YB48" s="1109"/>
      <c r="YC48" s="1109"/>
      <c r="YD48" s="1109"/>
      <c r="YE48" s="1109"/>
      <c r="YF48" s="1109"/>
      <c r="YG48" s="1111"/>
      <c r="YH48" s="1112">
        <f t="shared" ref="YH48:YH49" si="2962">YB48+YC48-YD48+YE48-YF48+YG48</f>
        <v>0</v>
      </c>
      <c r="YI48" s="1126"/>
      <c r="YJ48" s="1110"/>
      <c r="YL48" s="1121"/>
      <c r="YM48" s="1109"/>
      <c r="YN48" s="1109"/>
      <c r="YO48" s="1109"/>
      <c r="YP48" s="1112">
        <f t="shared" ref="YP48:YP49" si="2963">YL48+YM48-YN48+YO48</f>
        <v>0</v>
      </c>
      <c r="YQ48" s="1109"/>
      <c r="YR48" s="1109"/>
      <c r="YS48" s="1109"/>
      <c r="YT48" s="1109"/>
      <c r="YU48" s="1109"/>
      <c r="YV48" s="1111"/>
      <c r="YW48" s="1112">
        <f t="shared" ref="YW48:YW49" si="2964">YQ48+YR48-YS48+YT48-YU48+YV48</f>
        <v>0</v>
      </c>
      <c r="YX48" s="1126"/>
      <c r="YY48" s="1110"/>
      <c r="ZA48" s="1121"/>
      <c r="ZB48" s="1109"/>
      <c r="ZC48" s="1109"/>
      <c r="ZD48" s="1109"/>
      <c r="ZE48" s="1112">
        <f t="shared" ref="ZE48:ZE49" si="2965">ZA48+ZB48-ZC48+ZD48</f>
        <v>0</v>
      </c>
      <c r="ZF48" s="1109"/>
      <c r="ZG48" s="1109"/>
      <c r="ZH48" s="1109"/>
      <c r="ZI48" s="1109"/>
      <c r="ZJ48" s="1109"/>
      <c r="ZK48" s="1111"/>
      <c r="ZL48" s="1112">
        <f t="shared" ref="ZL48:ZL49" si="2966">ZF48+ZG48-ZH48+ZI48-ZJ48+ZK48</f>
        <v>0</v>
      </c>
      <c r="ZM48" s="1126"/>
      <c r="ZN48" s="1110"/>
      <c r="ZP48" s="1121"/>
      <c r="ZQ48" s="1109"/>
      <c r="ZR48" s="1109"/>
      <c r="ZS48" s="1109"/>
      <c r="ZT48" s="1112">
        <f t="shared" ref="ZT48:ZT49" si="2967">ZP48+ZQ48-ZR48+ZS48</f>
        <v>0</v>
      </c>
      <c r="ZU48" s="1109"/>
      <c r="ZV48" s="1109"/>
      <c r="ZW48" s="1109"/>
      <c r="ZX48" s="1109"/>
      <c r="ZY48" s="1109"/>
      <c r="ZZ48" s="1111"/>
      <c r="AAA48" s="1112">
        <f t="shared" ref="AAA48:AAA49" si="2968">ZU48+ZV48-ZW48+ZX48-ZY48+ZZ48</f>
        <v>0</v>
      </c>
      <c r="AAB48" s="1126"/>
      <c r="AAC48" s="1110"/>
      <c r="AAE48" s="1121"/>
      <c r="AAF48" s="1109"/>
      <c r="AAG48" s="1109"/>
      <c r="AAH48" s="1109"/>
      <c r="AAI48" s="1112">
        <f t="shared" ref="AAI48:AAI49" si="2969">AAE48+AAF48-AAG48+AAH48</f>
        <v>0</v>
      </c>
      <c r="AAJ48" s="1109"/>
      <c r="AAK48" s="1109"/>
      <c r="AAL48" s="1109"/>
      <c r="AAM48" s="1109"/>
      <c r="AAN48" s="1109"/>
      <c r="AAO48" s="1111"/>
      <c r="AAP48" s="1112">
        <f t="shared" ref="AAP48:AAP49" si="2970">AAJ48+AAK48-AAL48+AAM48-AAN48+AAO48</f>
        <v>0</v>
      </c>
      <c r="AAQ48" s="1126"/>
      <c r="AAR48" s="1110"/>
      <c r="AAT48" s="1121"/>
      <c r="AAU48" s="1109"/>
      <c r="AAV48" s="1109"/>
      <c r="AAW48" s="1109"/>
      <c r="AAX48" s="1112">
        <f t="shared" ref="AAX48:AAX49" si="2971">AAT48+AAU48-AAV48+AAW48</f>
        <v>0</v>
      </c>
      <c r="AAY48" s="1109"/>
      <c r="AAZ48" s="1109"/>
      <c r="ABA48" s="1109"/>
      <c r="ABB48" s="1109"/>
      <c r="ABC48" s="1109"/>
      <c r="ABD48" s="1111"/>
      <c r="ABE48" s="1112">
        <f t="shared" ref="ABE48:ABE49" si="2972">AAY48+AAZ48-ABA48+ABB48-ABC48+ABD48</f>
        <v>0</v>
      </c>
      <c r="ABF48" s="1126"/>
      <c r="ABG48" s="1110"/>
      <c r="ABI48" s="1121"/>
      <c r="ABJ48" s="1109"/>
      <c r="ABK48" s="1109"/>
      <c r="ABL48" s="1109"/>
      <c r="ABM48" s="1112">
        <f t="shared" ref="ABM48:ABM49" si="2973">ABI48+ABJ48-ABK48+ABL48</f>
        <v>0</v>
      </c>
      <c r="ABN48" s="1109"/>
      <c r="ABO48" s="1109"/>
      <c r="ABP48" s="1109"/>
      <c r="ABQ48" s="1109"/>
      <c r="ABR48" s="1109"/>
      <c r="ABS48" s="1111"/>
      <c r="ABT48" s="1112">
        <f t="shared" ref="ABT48:ABT49" si="2974">ABN48+ABO48-ABP48+ABQ48-ABR48+ABS48</f>
        <v>0</v>
      </c>
      <c r="ABU48" s="1126"/>
      <c r="ABV48" s="1110"/>
      <c r="ABX48" s="1121"/>
      <c r="ABY48" s="1109"/>
      <c r="ABZ48" s="1109"/>
      <c r="ACA48" s="1109"/>
      <c r="ACB48" s="1112">
        <f t="shared" ref="ACB48:ACB49" si="2975">ABX48+ABY48-ABZ48+ACA48</f>
        <v>0</v>
      </c>
      <c r="ACC48" s="1109"/>
      <c r="ACD48" s="1109"/>
      <c r="ACE48" s="1109"/>
      <c r="ACF48" s="1109"/>
      <c r="ACG48" s="1109"/>
      <c r="ACH48" s="1111"/>
      <c r="ACI48" s="1112">
        <f t="shared" ref="ACI48:ACI49" si="2976">ACC48+ACD48-ACE48+ACF48-ACG48+ACH48</f>
        <v>0</v>
      </c>
      <c r="ACJ48" s="1126"/>
      <c r="ACK48" s="1110"/>
      <c r="ACM48" s="1121"/>
      <c r="ACN48" s="1109"/>
      <c r="ACO48" s="1109"/>
      <c r="ACP48" s="1109"/>
      <c r="ACQ48" s="1112">
        <f t="shared" ref="ACQ48:ACQ49" si="2977">ACM48+ACN48-ACO48+ACP48</f>
        <v>0</v>
      </c>
      <c r="ACR48" s="1109"/>
      <c r="ACS48" s="1109"/>
      <c r="ACT48" s="1109"/>
      <c r="ACU48" s="1109"/>
      <c r="ACV48" s="1109"/>
      <c r="ACW48" s="1111"/>
      <c r="ACX48" s="1112">
        <f t="shared" ref="ACX48:ACX49" si="2978">ACR48+ACS48-ACT48+ACU48-ACV48+ACW48</f>
        <v>0</v>
      </c>
      <c r="ACY48" s="1126"/>
      <c r="ACZ48" s="1110"/>
      <c r="ADB48" s="1121"/>
      <c r="ADC48" s="1109"/>
      <c r="ADD48" s="1109"/>
      <c r="ADE48" s="1109"/>
      <c r="ADF48" s="1112">
        <f t="shared" ref="ADF48:ADF49" si="2979">ADB48+ADC48-ADD48+ADE48</f>
        <v>0</v>
      </c>
      <c r="ADG48" s="1109"/>
      <c r="ADH48" s="1109"/>
      <c r="ADI48" s="1109"/>
      <c r="ADJ48" s="1109"/>
      <c r="ADK48" s="1109"/>
      <c r="ADL48" s="1111"/>
      <c r="ADM48" s="1112">
        <f t="shared" ref="ADM48:ADM49" si="2980">ADG48+ADH48-ADI48+ADJ48-ADK48+ADL48</f>
        <v>0</v>
      </c>
      <c r="ADN48" s="1126"/>
      <c r="ADO48" s="1110"/>
      <c r="ADQ48" s="1121"/>
      <c r="ADR48" s="1109"/>
      <c r="ADS48" s="1109"/>
      <c r="ADT48" s="1109"/>
      <c r="ADU48" s="1112">
        <f t="shared" ref="ADU48:ADU49" si="2981">ADQ48+ADR48-ADS48+ADT48</f>
        <v>0</v>
      </c>
      <c r="ADV48" s="1109"/>
      <c r="ADW48" s="1109"/>
      <c r="ADX48" s="1109"/>
      <c r="ADY48" s="1109"/>
      <c r="ADZ48" s="1109"/>
      <c r="AEA48" s="1111"/>
      <c r="AEB48" s="1112">
        <f t="shared" ref="AEB48:AEB49" si="2982">ADV48+ADW48-ADX48+ADY48-ADZ48+AEA48</f>
        <v>0</v>
      </c>
      <c r="AEC48" s="1126"/>
      <c r="AED48" s="1110"/>
      <c r="AEF48" s="1121"/>
      <c r="AEG48" s="1109"/>
      <c r="AEH48" s="1109"/>
      <c r="AEI48" s="1109"/>
      <c r="AEJ48" s="1112">
        <f t="shared" ref="AEJ48:AEJ49" si="2983">AEF48+AEG48-AEH48+AEI48</f>
        <v>0</v>
      </c>
      <c r="AEK48" s="1109"/>
      <c r="AEL48" s="1109"/>
      <c r="AEM48" s="1109"/>
      <c r="AEN48" s="1109"/>
      <c r="AEO48" s="1109"/>
      <c r="AEP48" s="1111"/>
      <c r="AEQ48" s="1112">
        <f t="shared" ref="AEQ48:AEQ49" si="2984">AEK48+AEL48-AEM48+AEN48-AEO48+AEP48</f>
        <v>0</v>
      </c>
      <c r="AER48" s="1126"/>
      <c r="AES48" s="1110"/>
      <c r="AEU48" s="1121"/>
      <c r="AEV48" s="1109"/>
      <c r="AEW48" s="1109"/>
      <c r="AEX48" s="1109"/>
      <c r="AEY48" s="1112">
        <f t="shared" ref="AEY48:AEY49" si="2985">AEU48+AEV48-AEW48+AEX48</f>
        <v>0</v>
      </c>
      <c r="AEZ48" s="1109"/>
      <c r="AFA48" s="1109"/>
      <c r="AFB48" s="1109"/>
      <c r="AFC48" s="1109"/>
      <c r="AFD48" s="1109"/>
      <c r="AFE48" s="1111"/>
      <c r="AFF48" s="1112">
        <f t="shared" ref="AFF48:AFF49" si="2986">AEZ48+AFA48-AFB48+AFC48-AFD48+AFE48</f>
        <v>0</v>
      </c>
      <c r="AFG48" s="1126"/>
      <c r="AFH48" s="1110"/>
      <c r="AFJ48" s="1121"/>
      <c r="AFK48" s="1109"/>
      <c r="AFL48" s="1109"/>
      <c r="AFM48" s="1109"/>
      <c r="AFN48" s="1112">
        <f t="shared" ref="AFN48:AFN49" si="2987">AFJ48+AFK48-AFL48+AFM48</f>
        <v>0</v>
      </c>
      <c r="AFO48" s="1109"/>
      <c r="AFP48" s="1109"/>
      <c r="AFQ48" s="1109"/>
      <c r="AFR48" s="1109"/>
      <c r="AFS48" s="1109"/>
      <c r="AFT48" s="1111"/>
      <c r="AFU48" s="1112">
        <f t="shared" ref="AFU48:AFU49" si="2988">AFO48+AFP48-AFQ48+AFR48-AFS48+AFT48</f>
        <v>0</v>
      </c>
      <c r="AFV48" s="1126"/>
      <c r="AFW48" s="1110"/>
      <c r="AFY48" s="1121"/>
      <c r="AFZ48" s="1109"/>
      <c r="AGA48" s="1109"/>
      <c r="AGB48" s="1109"/>
      <c r="AGC48" s="1112">
        <f t="shared" ref="AGC48:AGC49" si="2989">AFY48+AFZ48-AGA48+AGB48</f>
        <v>0</v>
      </c>
      <c r="AGD48" s="1109"/>
      <c r="AGE48" s="1109"/>
      <c r="AGF48" s="1109"/>
      <c r="AGG48" s="1109"/>
      <c r="AGH48" s="1109"/>
      <c r="AGI48" s="1111"/>
      <c r="AGJ48" s="1112">
        <f t="shared" ref="AGJ48:AGJ49" si="2990">AGD48+AGE48-AGF48+AGG48-AGH48+AGI48</f>
        <v>0</v>
      </c>
      <c r="AGK48" s="1126"/>
      <c r="AGL48" s="1110"/>
      <c r="AGN48" s="1121"/>
      <c r="AGO48" s="1109"/>
      <c r="AGP48" s="1109"/>
      <c r="AGQ48" s="1109"/>
      <c r="AGR48" s="1112">
        <f t="shared" ref="AGR48:AGR49" si="2991">AGN48+AGO48-AGP48+AGQ48</f>
        <v>0</v>
      </c>
      <c r="AGS48" s="1109"/>
      <c r="AGT48" s="1109"/>
      <c r="AGU48" s="1109"/>
      <c r="AGV48" s="1109"/>
      <c r="AGW48" s="1109"/>
      <c r="AGX48" s="1111"/>
      <c r="AGY48" s="1112">
        <f t="shared" ref="AGY48:AGY49" si="2992">AGS48+AGT48-AGU48+AGV48-AGW48+AGX48</f>
        <v>0</v>
      </c>
      <c r="AGZ48" s="1126"/>
      <c r="AHA48" s="1110"/>
      <c r="AHC48" s="1121"/>
      <c r="AHD48" s="1109"/>
      <c r="AHE48" s="1109"/>
      <c r="AHF48" s="1109"/>
      <c r="AHG48" s="1112">
        <f t="shared" ref="AHG48:AHG49" si="2993">AHC48+AHD48-AHE48+AHF48</f>
        <v>0</v>
      </c>
      <c r="AHH48" s="1109"/>
      <c r="AHI48" s="1109"/>
      <c r="AHJ48" s="1109"/>
      <c r="AHK48" s="1109"/>
      <c r="AHL48" s="1109"/>
      <c r="AHM48" s="1111"/>
      <c r="AHN48" s="1112">
        <f t="shared" ref="AHN48:AHN49" si="2994">AHH48+AHI48-AHJ48+AHK48-AHL48+AHM48</f>
        <v>0</v>
      </c>
      <c r="AHO48" s="1126"/>
      <c r="AHP48" s="1110"/>
      <c r="AHR48" s="1121"/>
      <c r="AHS48" s="1109"/>
      <c r="AHT48" s="1109"/>
      <c r="AHU48" s="1109"/>
      <c r="AHV48" s="1112">
        <f t="shared" ref="AHV48:AHV49" si="2995">AHR48+AHS48-AHT48+AHU48</f>
        <v>0</v>
      </c>
      <c r="AHW48" s="1109"/>
      <c r="AHX48" s="1109"/>
      <c r="AHY48" s="1109"/>
      <c r="AHZ48" s="1109"/>
      <c r="AIA48" s="1109"/>
      <c r="AIB48" s="1111"/>
      <c r="AIC48" s="1112">
        <f t="shared" ref="AIC48:AIC49" si="2996">AHW48+AHX48-AHY48+AHZ48-AIA48+AIB48</f>
        <v>0</v>
      </c>
      <c r="AID48" s="1126"/>
      <c r="AIE48" s="1110"/>
      <c r="AIG48" s="1121"/>
      <c r="AIH48" s="1109"/>
      <c r="AII48" s="1109"/>
      <c r="AIJ48" s="1109"/>
      <c r="AIK48" s="1112">
        <f t="shared" ref="AIK48:AIK49" si="2997">AIG48+AIH48-AII48+AIJ48</f>
        <v>0</v>
      </c>
      <c r="AIL48" s="1109"/>
      <c r="AIM48" s="1109"/>
      <c r="AIN48" s="1109"/>
      <c r="AIO48" s="1109"/>
      <c r="AIP48" s="1109"/>
      <c r="AIQ48" s="1111"/>
      <c r="AIR48" s="1112">
        <f t="shared" ref="AIR48:AIR49" si="2998">AIL48+AIM48-AIN48+AIO48-AIP48+AIQ48</f>
        <v>0</v>
      </c>
      <c r="AIS48" s="1126"/>
      <c r="AIT48" s="1110"/>
      <c r="AIV48" s="1121"/>
      <c r="AIW48" s="1109"/>
      <c r="AIX48" s="1109"/>
      <c r="AIY48" s="1109"/>
      <c r="AIZ48" s="1112">
        <f t="shared" ref="AIZ48:AIZ49" si="2999">AIV48+AIW48-AIX48+AIY48</f>
        <v>0</v>
      </c>
      <c r="AJA48" s="1109"/>
      <c r="AJB48" s="1109"/>
      <c r="AJC48" s="1109"/>
      <c r="AJD48" s="1109"/>
      <c r="AJE48" s="1109"/>
      <c r="AJF48" s="1111"/>
      <c r="AJG48" s="1112">
        <f t="shared" ref="AJG48:AJG49" si="3000">AJA48+AJB48-AJC48+AJD48-AJE48+AJF48</f>
        <v>0</v>
      </c>
      <c r="AJH48" s="1126"/>
      <c r="AJI48" s="1110"/>
      <c r="AJK48" s="1121"/>
      <c r="AJL48" s="1109"/>
      <c r="AJM48" s="1109"/>
      <c r="AJN48" s="1109"/>
      <c r="AJO48" s="1112">
        <f t="shared" ref="AJO48:AJO49" si="3001">AJK48+AJL48-AJM48+AJN48</f>
        <v>0</v>
      </c>
      <c r="AJP48" s="1109"/>
      <c r="AJQ48" s="1109"/>
      <c r="AJR48" s="1109"/>
      <c r="AJS48" s="1109"/>
      <c r="AJT48" s="1109"/>
      <c r="AJU48" s="1111"/>
      <c r="AJV48" s="1112">
        <f t="shared" ref="AJV48:AJV49" si="3002">AJP48+AJQ48-AJR48+AJS48-AJT48+AJU48</f>
        <v>0</v>
      </c>
      <c r="AJW48" s="1126"/>
      <c r="AJX48" s="1110"/>
      <c r="AJZ48" s="1121"/>
      <c r="AKA48" s="1109"/>
      <c r="AKB48" s="1109"/>
      <c r="AKC48" s="1109"/>
      <c r="AKD48" s="1112">
        <f t="shared" ref="AKD48:AKD49" si="3003">AJZ48+AKA48-AKB48+AKC48</f>
        <v>0</v>
      </c>
      <c r="AKE48" s="1109"/>
      <c r="AKF48" s="1109"/>
      <c r="AKG48" s="1109"/>
      <c r="AKH48" s="1109"/>
      <c r="AKI48" s="1109"/>
      <c r="AKJ48" s="1111"/>
      <c r="AKK48" s="1112">
        <f t="shared" ref="AKK48:AKK49" si="3004">AKE48+AKF48-AKG48+AKH48-AKI48+AKJ48</f>
        <v>0</v>
      </c>
      <c r="AKL48" s="1126"/>
      <c r="AKM48" s="1110"/>
      <c r="AKO48" s="1121"/>
      <c r="AKP48" s="1109"/>
      <c r="AKQ48" s="1109"/>
      <c r="AKR48" s="1109"/>
      <c r="AKS48" s="1112">
        <f t="shared" ref="AKS48:AKS49" si="3005">AKO48+AKP48-AKQ48+AKR48</f>
        <v>0</v>
      </c>
      <c r="AKT48" s="1109"/>
      <c r="AKU48" s="1109"/>
      <c r="AKV48" s="1109"/>
      <c r="AKW48" s="1109"/>
      <c r="AKX48" s="1109"/>
      <c r="AKY48" s="1111"/>
      <c r="AKZ48" s="1112">
        <f t="shared" ref="AKZ48:AKZ49" si="3006">AKT48+AKU48-AKV48+AKW48-AKX48+AKY48</f>
        <v>0</v>
      </c>
      <c r="ALA48" s="1126"/>
      <c r="ALB48" s="1110"/>
      <c r="ALD48" s="1121"/>
      <c r="ALE48" s="1109"/>
      <c r="ALF48" s="1109"/>
      <c r="ALG48" s="1109"/>
      <c r="ALH48" s="1112">
        <f t="shared" ref="ALH48:ALH49" si="3007">ALD48+ALE48-ALF48+ALG48</f>
        <v>0</v>
      </c>
      <c r="ALI48" s="1109"/>
      <c r="ALJ48" s="1109"/>
      <c r="ALK48" s="1109"/>
      <c r="ALL48" s="1109"/>
      <c r="ALM48" s="1109"/>
      <c r="ALN48" s="1111"/>
      <c r="ALO48" s="1112">
        <f t="shared" ref="ALO48:ALO49" si="3008">ALI48+ALJ48-ALK48+ALL48-ALM48+ALN48</f>
        <v>0</v>
      </c>
      <c r="ALP48" s="1126"/>
      <c r="ALQ48" s="1110"/>
      <c r="ALS48" s="1121"/>
      <c r="ALT48" s="1109"/>
      <c r="ALU48" s="1109"/>
      <c r="ALV48" s="1109"/>
      <c r="ALW48" s="1112">
        <f t="shared" ref="ALW48:ALW49" si="3009">ALS48+ALT48-ALU48+ALV48</f>
        <v>0</v>
      </c>
      <c r="ALX48" s="1109"/>
      <c r="ALY48" s="1109"/>
      <c r="ALZ48" s="1109"/>
      <c r="AMA48" s="1109"/>
      <c r="AMB48" s="1109"/>
      <c r="AMC48" s="1111"/>
      <c r="AMD48" s="1112">
        <f t="shared" ref="AMD48:AMD49" si="3010">ALX48+ALY48-ALZ48+AMA48-AMB48+AMC48</f>
        <v>0</v>
      </c>
      <c r="AME48" s="1126"/>
      <c r="AMF48" s="1110"/>
      <c r="AMH48" s="1121"/>
      <c r="AMI48" s="1109"/>
      <c r="AMJ48" s="1109"/>
      <c r="AMK48" s="1109"/>
      <c r="AML48" s="1112">
        <f t="shared" ref="AML48:AML49" si="3011">AMH48+AMI48-AMJ48+AMK48</f>
        <v>0</v>
      </c>
      <c r="AMM48" s="1109"/>
      <c r="AMN48" s="1109"/>
      <c r="AMO48" s="1109"/>
      <c r="AMP48" s="1109"/>
      <c r="AMQ48" s="1109"/>
      <c r="AMR48" s="1111"/>
      <c r="AMS48" s="1112">
        <f t="shared" ref="AMS48:AMS49" si="3012">AMM48+AMN48-AMO48+AMP48-AMQ48+AMR48</f>
        <v>0</v>
      </c>
      <c r="AMT48" s="1126"/>
      <c r="AMU48" s="1110"/>
      <c r="AMW48" s="1121"/>
      <c r="AMX48" s="1109"/>
      <c r="AMY48" s="1109"/>
      <c r="AMZ48" s="1109"/>
      <c r="ANA48" s="1112">
        <f t="shared" ref="ANA48:ANA49" si="3013">AMW48+AMX48-AMY48+AMZ48</f>
        <v>0</v>
      </c>
      <c r="ANB48" s="1109"/>
      <c r="ANC48" s="1109"/>
      <c r="AND48" s="1109"/>
      <c r="ANE48" s="1109"/>
      <c r="ANF48" s="1109"/>
      <c r="ANG48" s="1111"/>
      <c r="ANH48" s="1112">
        <f t="shared" ref="ANH48:ANH49" si="3014">ANB48+ANC48-AND48+ANE48-ANF48+ANG48</f>
        <v>0</v>
      </c>
      <c r="ANI48" s="1126"/>
      <c r="ANJ48" s="1110"/>
      <c r="ANL48" s="1121"/>
      <c r="ANM48" s="1109"/>
      <c r="ANN48" s="1109"/>
      <c r="ANO48" s="1109"/>
      <c r="ANP48" s="1112">
        <f t="shared" ref="ANP48:ANP49" si="3015">ANL48+ANM48-ANN48+ANO48</f>
        <v>0</v>
      </c>
      <c r="ANQ48" s="1109"/>
      <c r="ANR48" s="1109"/>
      <c r="ANS48" s="1109"/>
      <c r="ANT48" s="1109"/>
      <c r="ANU48" s="1109"/>
      <c r="ANV48" s="1111"/>
      <c r="ANW48" s="1112">
        <f t="shared" ref="ANW48:ANW49" si="3016">ANQ48+ANR48-ANS48+ANT48-ANU48+ANV48</f>
        <v>0</v>
      </c>
      <c r="ANX48" s="1126"/>
      <c r="ANY48" s="1110"/>
      <c r="AOA48" s="1121"/>
      <c r="AOB48" s="1109"/>
      <c r="AOC48" s="1109"/>
      <c r="AOD48" s="1109"/>
      <c r="AOE48" s="1112">
        <f t="shared" ref="AOE48:AOE49" si="3017">AOA48+AOB48-AOC48+AOD48</f>
        <v>0</v>
      </c>
      <c r="AOF48" s="1109"/>
      <c r="AOG48" s="1109"/>
      <c r="AOH48" s="1109"/>
      <c r="AOI48" s="1109"/>
      <c r="AOJ48" s="1109"/>
      <c r="AOK48" s="1111"/>
      <c r="AOL48" s="1112">
        <f t="shared" ref="AOL48:AOL49" si="3018">AOF48+AOG48-AOH48+AOI48-AOJ48+AOK48</f>
        <v>0</v>
      </c>
      <c r="AOM48" s="1126"/>
      <c r="AON48" s="1110"/>
      <c r="AOP48" s="1121"/>
      <c r="AOQ48" s="1109"/>
      <c r="AOR48" s="1109"/>
      <c r="AOS48" s="1109"/>
      <c r="AOT48" s="1112">
        <f t="shared" ref="AOT48:AOT49" si="3019">AOP48+AOQ48-AOR48+AOS48</f>
        <v>0</v>
      </c>
      <c r="AOU48" s="1109"/>
      <c r="AOV48" s="1109"/>
      <c r="AOW48" s="1109"/>
      <c r="AOX48" s="1109"/>
      <c r="AOY48" s="1109"/>
      <c r="AOZ48" s="1111"/>
      <c r="APA48" s="1112">
        <f t="shared" ref="APA48:APA49" si="3020">AOU48+AOV48-AOW48+AOX48-AOY48+AOZ48</f>
        <v>0</v>
      </c>
      <c r="APB48" s="1126"/>
      <c r="APC48" s="1110"/>
      <c r="APE48" s="1121"/>
      <c r="APF48" s="1109"/>
      <c r="APG48" s="1109"/>
      <c r="APH48" s="1109"/>
      <c r="API48" s="1112">
        <f t="shared" ref="API48:API49" si="3021">APE48+APF48-APG48+APH48</f>
        <v>0</v>
      </c>
      <c r="APJ48" s="1109"/>
      <c r="APK48" s="1109"/>
      <c r="APL48" s="1109"/>
      <c r="APM48" s="1109"/>
      <c r="APN48" s="1109"/>
      <c r="APO48" s="1111"/>
      <c r="APP48" s="1112">
        <f t="shared" ref="APP48:APP49" si="3022">APJ48+APK48-APL48+APM48-APN48+APO48</f>
        <v>0</v>
      </c>
      <c r="APQ48" s="1126"/>
      <c r="APR48" s="1110"/>
      <c r="APT48" s="1121"/>
      <c r="APU48" s="1109"/>
      <c r="APV48" s="1109"/>
      <c r="APW48" s="1109"/>
      <c r="APX48" s="1112">
        <f t="shared" ref="APX48:APX49" si="3023">APT48+APU48-APV48+APW48</f>
        <v>0</v>
      </c>
      <c r="APY48" s="1109"/>
      <c r="APZ48" s="1109"/>
      <c r="AQA48" s="1109"/>
      <c r="AQB48" s="1109"/>
      <c r="AQC48" s="1109"/>
      <c r="AQD48" s="1111"/>
      <c r="AQE48" s="1112">
        <f t="shared" ref="AQE48:AQE49" si="3024">APY48+APZ48-AQA48+AQB48-AQC48+AQD48</f>
        <v>0</v>
      </c>
      <c r="AQF48" s="1126"/>
      <c r="AQG48" s="1110"/>
      <c r="AQI48" s="1121"/>
      <c r="AQJ48" s="1109"/>
      <c r="AQK48" s="1109"/>
      <c r="AQL48" s="1109"/>
      <c r="AQM48" s="1112">
        <f t="shared" ref="AQM48:AQM49" si="3025">AQI48+AQJ48-AQK48+AQL48</f>
        <v>0</v>
      </c>
      <c r="AQN48" s="1109"/>
      <c r="AQO48" s="1109"/>
      <c r="AQP48" s="1109"/>
      <c r="AQQ48" s="1109"/>
      <c r="AQR48" s="1109"/>
      <c r="AQS48" s="1111"/>
      <c r="AQT48" s="1112">
        <f t="shared" ref="AQT48:AQT49" si="3026">AQN48+AQO48-AQP48+AQQ48-AQR48+AQS48</f>
        <v>0</v>
      </c>
      <c r="AQU48" s="1126"/>
      <c r="AQV48" s="1110"/>
      <c r="AQX48" s="1121"/>
      <c r="AQY48" s="1109"/>
      <c r="AQZ48" s="1109"/>
      <c r="ARA48" s="1109"/>
      <c r="ARB48" s="1112">
        <f t="shared" ref="ARB48:ARB49" si="3027">AQX48+AQY48-AQZ48+ARA48</f>
        <v>0</v>
      </c>
      <c r="ARC48" s="1109"/>
      <c r="ARD48" s="1109"/>
      <c r="ARE48" s="1109"/>
      <c r="ARF48" s="1109"/>
      <c r="ARG48" s="1109"/>
      <c r="ARH48" s="1111"/>
      <c r="ARI48" s="1112">
        <f t="shared" ref="ARI48:ARI49" si="3028">ARC48+ARD48-ARE48+ARF48-ARG48+ARH48</f>
        <v>0</v>
      </c>
      <c r="ARJ48" s="1126"/>
      <c r="ARK48" s="1110"/>
      <c r="ARM48" s="1121"/>
      <c r="ARN48" s="1109"/>
      <c r="ARO48" s="1109"/>
      <c r="ARP48" s="1109"/>
      <c r="ARQ48" s="1112">
        <f t="shared" ref="ARQ48:ARQ49" si="3029">ARM48+ARN48-ARO48+ARP48</f>
        <v>0</v>
      </c>
      <c r="ARR48" s="1109"/>
      <c r="ARS48" s="1109"/>
      <c r="ART48" s="1109"/>
      <c r="ARU48" s="1109"/>
      <c r="ARV48" s="1109"/>
      <c r="ARW48" s="1111"/>
      <c r="ARX48" s="1112">
        <f t="shared" ref="ARX48:ARX49" si="3030">ARR48+ARS48-ART48+ARU48-ARV48+ARW48</f>
        <v>0</v>
      </c>
      <c r="ARY48" s="1126"/>
      <c r="ARZ48" s="1110"/>
      <c r="ASB48" s="1121"/>
      <c r="ASC48" s="1109"/>
      <c r="ASD48" s="1109"/>
      <c r="ASE48" s="1109"/>
      <c r="ASF48" s="1112">
        <f t="shared" ref="ASF48:ASF49" si="3031">ASB48+ASC48-ASD48+ASE48</f>
        <v>0</v>
      </c>
      <c r="ASG48" s="1109"/>
      <c r="ASH48" s="1109"/>
      <c r="ASI48" s="1109"/>
      <c r="ASJ48" s="1109"/>
      <c r="ASK48" s="1109"/>
      <c r="ASL48" s="1111"/>
      <c r="ASM48" s="1112">
        <f t="shared" ref="ASM48:ASM49" si="3032">ASG48+ASH48-ASI48+ASJ48-ASK48+ASL48</f>
        <v>0</v>
      </c>
      <c r="ASN48" s="1126"/>
      <c r="ASO48" s="1110"/>
      <c r="ASQ48" s="1121"/>
      <c r="ASR48" s="1109"/>
      <c r="ASS48" s="1109"/>
      <c r="AST48" s="1109"/>
      <c r="ASU48" s="1112">
        <f t="shared" ref="ASU48:ASU49" si="3033">ASQ48+ASR48-ASS48+AST48</f>
        <v>0</v>
      </c>
      <c r="ASV48" s="1109"/>
      <c r="ASW48" s="1109"/>
      <c r="ASX48" s="1109"/>
      <c r="ASY48" s="1109"/>
      <c r="ASZ48" s="1109"/>
      <c r="ATA48" s="1111"/>
      <c r="ATB48" s="1112">
        <f t="shared" ref="ATB48:ATB49" si="3034">ASV48+ASW48-ASX48+ASY48-ASZ48+ATA48</f>
        <v>0</v>
      </c>
      <c r="ATC48" s="1126"/>
      <c r="ATD48" s="1110"/>
      <c r="ATF48" s="1121"/>
      <c r="ATG48" s="1109"/>
      <c r="ATH48" s="1109"/>
      <c r="ATI48" s="1109"/>
      <c r="ATJ48" s="1112">
        <f t="shared" ref="ATJ48:ATJ49" si="3035">ATF48+ATG48-ATH48+ATI48</f>
        <v>0</v>
      </c>
      <c r="ATK48" s="1109"/>
      <c r="ATL48" s="1109"/>
      <c r="ATM48" s="1109"/>
      <c r="ATN48" s="1109"/>
      <c r="ATO48" s="1109"/>
      <c r="ATP48" s="1111"/>
      <c r="ATQ48" s="1112">
        <f t="shared" ref="ATQ48:ATQ49" si="3036">ATK48+ATL48-ATM48+ATN48-ATO48+ATP48</f>
        <v>0</v>
      </c>
      <c r="ATR48" s="1126"/>
      <c r="ATS48" s="1110"/>
      <c r="ATU48" s="1121"/>
      <c r="ATV48" s="1109"/>
      <c r="ATW48" s="1109"/>
      <c r="ATX48" s="1109"/>
      <c r="ATY48" s="1112">
        <f t="shared" ref="ATY48:ATY49" si="3037">ATU48+ATV48-ATW48+ATX48</f>
        <v>0</v>
      </c>
      <c r="ATZ48" s="1109"/>
      <c r="AUA48" s="1109"/>
      <c r="AUB48" s="1109"/>
      <c r="AUC48" s="1109"/>
      <c r="AUD48" s="1109"/>
      <c r="AUE48" s="1111"/>
      <c r="AUF48" s="1112">
        <f t="shared" ref="AUF48:AUF49" si="3038">ATZ48+AUA48-AUB48+AUC48-AUD48+AUE48</f>
        <v>0</v>
      </c>
      <c r="AUG48" s="1126"/>
      <c r="AUH48" s="1110"/>
      <c r="AUJ48" s="1121"/>
      <c r="AUK48" s="1109"/>
      <c r="AUL48" s="1109"/>
      <c r="AUM48" s="1109"/>
      <c r="AUN48" s="1112">
        <f t="shared" ref="AUN48:AUN49" si="3039">AUJ48+AUK48-AUL48+AUM48</f>
        <v>0</v>
      </c>
      <c r="AUO48" s="1109"/>
      <c r="AUP48" s="1109"/>
      <c r="AUQ48" s="1109"/>
      <c r="AUR48" s="1109"/>
      <c r="AUS48" s="1109"/>
      <c r="AUT48" s="1111"/>
      <c r="AUU48" s="1112">
        <f t="shared" ref="AUU48:AUU49" si="3040">AUO48+AUP48-AUQ48+AUR48-AUS48+AUT48</f>
        <v>0</v>
      </c>
      <c r="AUV48" s="1126"/>
      <c r="AUW48" s="1110"/>
      <c r="AUY48" s="1121"/>
      <c r="AUZ48" s="1109"/>
      <c r="AVA48" s="1109"/>
      <c r="AVB48" s="1109"/>
      <c r="AVC48" s="1112">
        <f t="shared" ref="AVC48:AVC49" si="3041">AUY48+AUZ48-AVA48+AVB48</f>
        <v>0</v>
      </c>
      <c r="AVD48" s="1109"/>
      <c r="AVE48" s="1109"/>
      <c r="AVF48" s="1109"/>
      <c r="AVG48" s="1109"/>
      <c r="AVH48" s="1109"/>
      <c r="AVI48" s="1111"/>
      <c r="AVJ48" s="1112">
        <f t="shared" ref="AVJ48:AVJ49" si="3042">AVD48+AVE48-AVF48+AVG48-AVH48+AVI48</f>
        <v>0</v>
      </c>
      <c r="AVK48" s="1126"/>
      <c r="AVL48" s="1110"/>
      <c r="AVN48" s="1121"/>
      <c r="AVO48" s="1109"/>
      <c r="AVP48" s="1109"/>
      <c r="AVQ48" s="1109"/>
      <c r="AVR48" s="1112">
        <f t="shared" ref="AVR48:AVR49" si="3043">AVN48+AVO48-AVP48+AVQ48</f>
        <v>0</v>
      </c>
      <c r="AVS48" s="1109"/>
      <c r="AVT48" s="1109"/>
      <c r="AVU48" s="1109"/>
      <c r="AVV48" s="1109"/>
      <c r="AVW48" s="1109"/>
      <c r="AVX48" s="1111"/>
      <c r="AVY48" s="1112">
        <f t="shared" ref="AVY48:AVY49" si="3044">AVS48+AVT48-AVU48+AVV48-AVW48+AVX48</f>
        <v>0</v>
      </c>
      <c r="AVZ48" s="1126"/>
      <c r="AWA48" s="1110"/>
      <c r="AWC48" s="1121"/>
      <c r="AWD48" s="1109"/>
      <c r="AWE48" s="1109"/>
      <c r="AWF48" s="1109"/>
      <c r="AWG48" s="1112">
        <f t="shared" ref="AWG48:AWG49" si="3045">AWC48+AWD48-AWE48+AWF48</f>
        <v>0</v>
      </c>
      <c r="AWH48" s="1109"/>
      <c r="AWI48" s="1109"/>
      <c r="AWJ48" s="1109"/>
      <c r="AWK48" s="1109"/>
      <c r="AWL48" s="1109"/>
      <c r="AWM48" s="1111"/>
      <c r="AWN48" s="1112">
        <f t="shared" ref="AWN48:AWN49" si="3046">AWH48+AWI48-AWJ48+AWK48-AWL48+AWM48</f>
        <v>0</v>
      </c>
      <c r="AWO48" s="1126"/>
      <c r="AWP48" s="1110"/>
      <c r="AWR48" s="1121"/>
      <c r="AWS48" s="1109"/>
      <c r="AWT48" s="1109"/>
      <c r="AWU48" s="1109"/>
      <c r="AWV48" s="1112">
        <f t="shared" ref="AWV48:AWV49" si="3047">AWR48+AWS48-AWT48+AWU48</f>
        <v>0</v>
      </c>
      <c r="AWW48" s="1109"/>
      <c r="AWX48" s="1109"/>
      <c r="AWY48" s="1109"/>
      <c r="AWZ48" s="1109"/>
      <c r="AXA48" s="1109"/>
      <c r="AXB48" s="1111"/>
      <c r="AXC48" s="1112">
        <f t="shared" ref="AXC48:AXC49" si="3048">AWW48+AWX48-AWY48+AWZ48-AXA48+AXB48</f>
        <v>0</v>
      </c>
      <c r="AXD48" s="1126"/>
      <c r="AXE48" s="1110"/>
      <c r="AXG48" s="1121"/>
      <c r="AXH48" s="1109"/>
      <c r="AXI48" s="1109"/>
      <c r="AXJ48" s="1109"/>
      <c r="AXK48" s="1112">
        <f t="shared" ref="AXK48:AXK49" si="3049">AXG48+AXH48-AXI48+AXJ48</f>
        <v>0</v>
      </c>
      <c r="AXL48" s="1109"/>
      <c r="AXM48" s="1109"/>
      <c r="AXN48" s="1109"/>
      <c r="AXO48" s="1109"/>
      <c r="AXP48" s="1109"/>
      <c r="AXQ48" s="1111"/>
      <c r="AXR48" s="1112">
        <f t="shared" ref="AXR48:AXR49" si="3050">AXL48+AXM48-AXN48+AXO48-AXP48+AXQ48</f>
        <v>0</v>
      </c>
      <c r="AXS48" s="1126"/>
      <c r="AXT48" s="1110"/>
      <c r="AXV48" s="1121"/>
      <c r="AXW48" s="1109"/>
      <c r="AXX48" s="1109"/>
      <c r="AXY48" s="1109"/>
      <c r="AXZ48" s="1112">
        <f t="shared" ref="AXZ48:AXZ49" si="3051">AXV48+AXW48-AXX48+AXY48</f>
        <v>0</v>
      </c>
      <c r="AYA48" s="1109"/>
      <c r="AYB48" s="1109"/>
      <c r="AYC48" s="1109"/>
      <c r="AYD48" s="1109"/>
      <c r="AYE48" s="1109"/>
      <c r="AYF48" s="1111"/>
      <c r="AYG48" s="1112">
        <f t="shared" ref="AYG48:AYG49" si="3052">AYA48+AYB48-AYC48+AYD48-AYE48+AYF48</f>
        <v>0</v>
      </c>
      <c r="AYH48" s="1126"/>
      <c r="AYI48" s="1110"/>
      <c r="AYK48" s="1121"/>
      <c r="AYL48" s="1109"/>
      <c r="AYM48" s="1109"/>
      <c r="AYN48" s="1109"/>
      <c r="AYO48" s="1112">
        <f t="shared" ref="AYO48:AYO49" si="3053">AYK48+AYL48-AYM48+AYN48</f>
        <v>0</v>
      </c>
      <c r="AYP48" s="1109"/>
      <c r="AYQ48" s="1109"/>
      <c r="AYR48" s="1109"/>
      <c r="AYS48" s="1109"/>
      <c r="AYT48" s="1109"/>
      <c r="AYU48" s="1111"/>
      <c r="AYV48" s="1112">
        <f t="shared" ref="AYV48:AYV49" si="3054">AYP48+AYQ48-AYR48+AYS48-AYT48+AYU48</f>
        <v>0</v>
      </c>
      <c r="AYW48" s="1126"/>
      <c r="AYX48" s="1110"/>
      <c r="AYZ48" s="1121"/>
      <c r="AZA48" s="1109"/>
      <c r="AZB48" s="1109"/>
      <c r="AZC48" s="1109"/>
      <c r="AZD48" s="1112">
        <f t="shared" ref="AZD48:AZD49" si="3055">AYZ48+AZA48-AZB48+AZC48</f>
        <v>0</v>
      </c>
      <c r="AZE48" s="1109"/>
      <c r="AZF48" s="1109"/>
      <c r="AZG48" s="1109"/>
      <c r="AZH48" s="1109"/>
      <c r="AZI48" s="1109"/>
      <c r="AZJ48" s="1111"/>
      <c r="AZK48" s="1112">
        <f t="shared" ref="AZK48:AZK49" si="3056">AZE48+AZF48-AZG48+AZH48-AZI48+AZJ48</f>
        <v>0</v>
      </c>
      <c r="AZL48" s="1126"/>
      <c r="AZM48" s="1110"/>
      <c r="AZO48" s="1121"/>
      <c r="AZP48" s="1109"/>
      <c r="AZQ48" s="1109"/>
      <c r="AZR48" s="1109"/>
      <c r="AZS48" s="1112">
        <f t="shared" ref="AZS48:AZS49" si="3057">AZO48+AZP48-AZQ48+AZR48</f>
        <v>0</v>
      </c>
      <c r="AZT48" s="1109"/>
      <c r="AZU48" s="1109"/>
      <c r="AZV48" s="1109"/>
      <c r="AZW48" s="1109"/>
      <c r="AZX48" s="1109"/>
      <c r="AZY48" s="1111"/>
      <c r="AZZ48" s="1112">
        <f t="shared" ref="AZZ48:AZZ49" si="3058">AZT48+AZU48-AZV48+AZW48-AZX48+AZY48</f>
        <v>0</v>
      </c>
      <c r="BAA48" s="1126"/>
      <c r="BAB48" s="1110"/>
      <c r="BAD48" s="1121"/>
      <c r="BAE48" s="1109"/>
      <c r="BAF48" s="1109"/>
      <c r="BAG48" s="1109"/>
      <c r="BAH48" s="1112">
        <f t="shared" ref="BAH48:BAH49" si="3059">BAD48+BAE48-BAF48+BAG48</f>
        <v>0</v>
      </c>
      <c r="BAI48" s="1109"/>
      <c r="BAJ48" s="1109"/>
      <c r="BAK48" s="1109"/>
      <c r="BAL48" s="1109"/>
      <c r="BAM48" s="1109"/>
      <c r="BAN48" s="1111"/>
      <c r="BAO48" s="1112">
        <f t="shared" ref="BAO48:BAO49" si="3060">BAI48+BAJ48-BAK48+BAL48-BAM48+BAN48</f>
        <v>0</v>
      </c>
      <c r="BAP48" s="1126"/>
      <c r="BAQ48" s="1110"/>
      <c r="BAS48" s="1121"/>
      <c r="BAT48" s="1109"/>
      <c r="BAU48" s="1109"/>
      <c r="BAV48" s="1109"/>
      <c r="BAW48" s="1112">
        <f t="shared" ref="BAW48:BAW49" si="3061">BAS48+BAT48-BAU48+BAV48</f>
        <v>0</v>
      </c>
      <c r="BAX48" s="1109"/>
      <c r="BAY48" s="1109"/>
      <c r="BAZ48" s="1109"/>
      <c r="BBA48" s="1109"/>
      <c r="BBB48" s="1109"/>
      <c r="BBC48" s="1111"/>
      <c r="BBD48" s="1112">
        <f t="shared" ref="BBD48:BBD49" si="3062">BAX48+BAY48-BAZ48+BBA48-BBB48+BBC48</f>
        <v>0</v>
      </c>
      <c r="BBE48" s="1126"/>
      <c r="BBF48" s="1110"/>
      <c r="BBH48" s="1121"/>
      <c r="BBI48" s="1109"/>
      <c r="BBJ48" s="1109"/>
      <c r="BBK48" s="1109"/>
      <c r="BBL48" s="1112">
        <f t="shared" ref="BBL48:BBL49" si="3063">BBH48+BBI48-BBJ48+BBK48</f>
        <v>0</v>
      </c>
      <c r="BBM48" s="1109"/>
      <c r="BBN48" s="1109"/>
      <c r="BBO48" s="1109"/>
      <c r="BBP48" s="1109"/>
      <c r="BBQ48" s="1109"/>
      <c r="BBR48" s="1111"/>
      <c r="BBS48" s="1112">
        <f t="shared" ref="BBS48:BBS49" si="3064">BBM48+BBN48-BBO48+BBP48-BBQ48+BBR48</f>
        <v>0</v>
      </c>
      <c r="BBT48" s="1126"/>
      <c r="BBU48" s="1110"/>
      <c r="BBW48" s="1121"/>
      <c r="BBX48" s="1109"/>
      <c r="BBY48" s="1109"/>
      <c r="BBZ48" s="1109"/>
      <c r="BCA48" s="1112">
        <f t="shared" ref="BCA48:BCA49" si="3065">BBW48+BBX48-BBY48+BBZ48</f>
        <v>0</v>
      </c>
      <c r="BCB48" s="1109"/>
      <c r="BCC48" s="1109"/>
      <c r="BCD48" s="1109"/>
      <c r="BCE48" s="1109"/>
      <c r="BCF48" s="1109"/>
      <c r="BCG48" s="1111"/>
      <c r="BCH48" s="1112">
        <f t="shared" ref="BCH48:BCH49" si="3066">BCB48+BCC48-BCD48+BCE48-BCF48+BCG48</f>
        <v>0</v>
      </c>
      <c r="BCI48" s="1126"/>
      <c r="BCJ48" s="1110"/>
      <c r="BCL48" s="1121"/>
      <c r="BCM48" s="1109"/>
      <c r="BCN48" s="1109"/>
      <c r="BCO48" s="1109"/>
      <c r="BCP48" s="1112">
        <f t="shared" ref="BCP48:BCP49" si="3067">BCL48+BCM48-BCN48+BCO48</f>
        <v>0</v>
      </c>
      <c r="BCQ48" s="1109"/>
      <c r="BCR48" s="1109"/>
      <c r="BCS48" s="1109"/>
      <c r="BCT48" s="1109"/>
      <c r="BCU48" s="1109"/>
      <c r="BCV48" s="1111"/>
      <c r="BCW48" s="1112">
        <f t="shared" ref="BCW48:BCW49" si="3068">BCQ48+BCR48-BCS48+BCT48-BCU48+BCV48</f>
        <v>0</v>
      </c>
      <c r="BCX48" s="1126"/>
      <c r="BCY48" s="1110"/>
      <c r="BDA48" s="1121"/>
      <c r="BDB48" s="1109"/>
      <c r="BDC48" s="1109"/>
      <c r="BDD48" s="1109"/>
      <c r="BDE48" s="1112">
        <f t="shared" ref="BDE48:BDE49" si="3069">BDA48+BDB48-BDC48+BDD48</f>
        <v>0</v>
      </c>
      <c r="BDF48" s="1109"/>
      <c r="BDG48" s="1109"/>
      <c r="BDH48" s="1109"/>
      <c r="BDI48" s="1109"/>
      <c r="BDJ48" s="1109"/>
      <c r="BDK48" s="1111"/>
      <c r="BDL48" s="1112">
        <f t="shared" ref="BDL48:BDL49" si="3070">BDF48+BDG48-BDH48+BDI48-BDJ48+BDK48</f>
        <v>0</v>
      </c>
      <c r="BDM48" s="1126"/>
      <c r="BDN48" s="1110"/>
      <c r="BDP48" s="1121"/>
      <c r="BDQ48" s="1109"/>
      <c r="BDR48" s="1109"/>
      <c r="BDS48" s="1109"/>
      <c r="BDT48" s="1112">
        <f t="shared" ref="BDT48:BDT49" si="3071">BDP48+BDQ48-BDR48+BDS48</f>
        <v>0</v>
      </c>
      <c r="BDU48" s="1109"/>
      <c r="BDV48" s="1109"/>
      <c r="BDW48" s="1109"/>
      <c r="BDX48" s="1109"/>
      <c r="BDY48" s="1109"/>
      <c r="BDZ48" s="1111"/>
      <c r="BEA48" s="1112">
        <f t="shared" ref="BEA48:BEA49" si="3072">BDU48+BDV48-BDW48+BDX48-BDY48+BDZ48</f>
        <v>0</v>
      </c>
      <c r="BEB48" s="1126"/>
      <c r="BEC48" s="1110"/>
      <c r="BEE48" s="1121"/>
      <c r="BEF48" s="1109"/>
      <c r="BEG48" s="1109"/>
      <c r="BEH48" s="1109"/>
      <c r="BEI48" s="1112">
        <f t="shared" ref="BEI48:BEI49" si="3073">BEE48+BEF48-BEG48+BEH48</f>
        <v>0</v>
      </c>
      <c r="BEJ48" s="1109"/>
      <c r="BEK48" s="1109"/>
      <c r="BEL48" s="1109"/>
      <c r="BEM48" s="1109"/>
      <c r="BEN48" s="1109"/>
      <c r="BEO48" s="1111"/>
      <c r="BEP48" s="1112">
        <f t="shared" ref="BEP48:BEP49" si="3074">BEJ48+BEK48-BEL48+BEM48-BEN48+BEO48</f>
        <v>0</v>
      </c>
      <c r="BEQ48" s="1126"/>
      <c r="BER48" s="1110"/>
      <c r="BET48" s="1121"/>
      <c r="BEU48" s="1109"/>
      <c r="BEV48" s="1109"/>
      <c r="BEW48" s="1109"/>
      <c r="BEX48" s="1112">
        <f t="shared" ref="BEX48:BEX49" si="3075">BET48+BEU48-BEV48+BEW48</f>
        <v>0</v>
      </c>
      <c r="BEY48" s="1109"/>
      <c r="BEZ48" s="1109"/>
      <c r="BFA48" s="1109"/>
      <c r="BFB48" s="1109"/>
      <c r="BFC48" s="1109"/>
      <c r="BFD48" s="1111"/>
      <c r="BFE48" s="1112">
        <f t="shared" ref="BFE48:BFE49" si="3076">BEY48+BEZ48-BFA48+BFB48-BFC48+BFD48</f>
        <v>0</v>
      </c>
      <c r="BFF48" s="1126"/>
      <c r="BFG48" s="1110"/>
      <c r="BFI48" s="1121"/>
      <c r="BFJ48" s="1109"/>
      <c r="BFK48" s="1109"/>
      <c r="BFL48" s="1109"/>
      <c r="BFM48" s="1112">
        <f t="shared" ref="BFM48:BFM49" si="3077">BFI48+BFJ48-BFK48+BFL48</f>
        <v>0</v>
      </c>
      <c r="BFN48" s="1109"/>
      <c r="BFO48" s="1109"/>
      <c r="BFP48" s="1109"/>
      <c r="BFQ48" s="1109"/>
      <c r="BFR48" s="1109"/>
      <c r="BFS48" s="1111"/>
      <c r="BFT48" s="1112">
        <f t="shared" ref="BFT48:BFT49" si="3078">BFN48+BFO48-BFP48+BFQ48-BFR48+BFS48</f>
        <v>0</v>
      </c>
      <c r="BFU48" s="1126"/>
      <c r="BFV48" s="1110"/>
      <c r="BFX48" s="1121"/>
      <c r="BFY48" s="1109"/>
      <c r="BFZ48" s="1109"/>
      <c r="BGA48" s="1109"/>
      <c r="BGB48" s="1112">
        <f t="shared" ref="BGB48:BGB49" si="3079">BFX48+BFY48-BFZ48+BGA48</f>
        <v>0</v>
      </c>
      <c r="BGC48" s="1109"/>
      <c r="BGD48" s="1109"/>
      <c r="BGE48" s="1109"/>
      <c r="BGF48" s="1109"/>
      <c r="BGG48" s="1109"/>
      <c r="BGH48" s="1111"/>
      <c r="BGI48" s="1112">
        <f t="shared" ref="BGI48:BGI49" si="3080">BGC48+BGD48-BGE48+BGF48-BGG48+BGH48</f>
        <v>0</v>
      </c>
      <c r="BGJ48" s="1126"/>
      <c r="BGK48" s="1110"/>
      <c r="BGM48" s="1121"/>
      <c r="BGN48" s="1109"/>
      <c r="BGO48" s="1109"/>
      <c r="BGP48" s="1109"/>
      <c r="BGQ48" s="1112">
        <f t="shared" ref="BGQ48:BGQ49" si="3081">BGM48+BGN48-BGO48+BGP48</f>
        <v>0</v>
      </c>
      <c r="BGR48" s="1109"/>
      <c r="BGS48" s="1109"/>
      <c r="BGT48" s="1109"/>
      <c r="BGU48" s="1109"/>
      <c r="BGV48" s="1109"/>
      <c r="BGW48" s="1111"/>
      <c r="BGX48" s="1112">
        <f t="shared" ref="BGX48:BGX49" si="3082">BGR48+BGS48-BGT48+BGU48-BGV48+BGW48</f>
        <v>0</v>
      </c>
      <c r="BGY48" s="1126"/>
      <c r="BGZ48" s="1110"/>
      <c r="BHB48" s="1121"/>
      <c r="BHC48" s="1109"/>
      <c r="BHD48" s="1109"/>
      <c r="BHE48" s="1109"/>
      <c r="BHF48" s="1112">
        <f t="shared" ref="BHF48:BHF49" si="3083">BHB48+BHC48-BHD48+BHE48</f>
        <v>0</v>
      </c>
      <c r="BHG48" s="1109"/>
      <c r="BHH48" s="1109"/>
      <c r="BHI48" s="1109"/>
      <c r="BHJ48" s="1109"/>
      <c r="BHK48" s="1109"/>
      <c r="BHL48" s="1111"/>
      <c r="BHM48" s="1112">
        <f t="shared" ref="BHM48:BHM49" si="3084">BHG48+BHH48-BHI48+BHJ48-BHK48+BHL48</f>
        <v>0</v>
      </c>
      <c r="BHN48" s="1126"/>
      <c r="BHO48" s="1110"/>
      <c r="BHQ48" s="1121"/>
      <c r="BHR48" s="1109"/>
      <c r="BHS48" s="1109"/>
      <c r="BHT48" s="1109"/>
      <c r="BHU48" s="1112">
        <f t="shared" ref="BHU48:BHU49" si="3085">BHQ48+BHR48-BHS48+BHT48</f>
        <v>0</v>
      </c>
      <c r="BHV48" s="1109"/>
      <c r="BHW48" s="1109"/>
      <c r="BHX48" s="1109"/>
      <c r="BHY48" s="1109"/>
      <c r="BHZ48" s="1109"/>
      <c r="BIA48" s="1111"/>
      <c r="BIB48" s="1112">
        <f t="shared" ref="BIB48:BIB49" si="3086">BHV48+BHW48-BHX48+BHY48-BHZ48+BIA48</f>
        <v>0</v>
      </c>
      <c r="BIC48" s="1126"/>
      <c r="BID48" s="1110"/>
      <c r="BIF48" s="1121"/>
      <c r="BIG48" s="1109"/>
      <c r="BIH48" s="1109"/>
      <c r="BII48" s="1109"/>
      <c r="BIJ48" s="1112">
        <f t="shared" ref="BIJ48:BIJ49" si="3087">BIF48+BIG48-BIH48+BII48</f>
        <v>0</v>
      </c>
      <c r="BIK48" s="1109"/>
      <c r="BIL48" s="1109"/>
      <c r="BIM48" s="1109"/>
      <c r="BIN48" s="1109"/>
      <c r="BIO48" s="1109"/>
      <c r="BIP48" s="1111"/>
      <c r="BIQ48" s="1112">
        <f t="shared" ref="BIQ48:BIQ49" si="3088">BIK48+BIL48-BIM48+BIN48-BIO48+BIP48</f>
        <v>0</v>
      </c>
      <c r="BIR48" s="1126"/>
      <c r="BIS48" s="1110"/>
      <c r="BIU48" s="1121"/>
      <c r="BIV48" s="1109"/>
      <c r="BIW48" s="1109"/>
      <c r="BIX48" s="1109"/>
      <c r="BIY48" s="1112">
        <f t="shared" ref="BIY48:BIY49" si="3089">BIU48+BIV48-BIW48+BIX48</f>
        <v>0</v>
      </c>
      <c r="BIZ48" s="1109"/>
      <c r="BJA48" s="1109"/>
      <c r="BJB48" s="1109"/>
      <c r="BJC48" s="1109"/>
      <c r="BJD48" s="1109"/>
      <c r="BJE48" s="1111"/>
      <c r="BJF48" s="1112">
        <f t="shared" ref="BJF48:BJF49" si="3090">BIZ48+BJA48-BJB48+BJC48-BJD48+BJE48</f>
        <v>0</v>
      </c>
      <c r="BJG48" s="1126"/>
      <c r="BJH48" s="1110"/>
      <c r="BJJ48" s="1121"/>
      <c r="BJK48" s="1109"/>
      <c r="BJL48" s="1109"/>
      <c r="BJM48" s="1109"/>
      <c r="BJN48" s="1112">
        <f t="shared" ref="BJN48:BJN49" si="3091">BJJ48+BJK48-BJL48+BJM48</f>
        <v>0</v>
      </c>
      <c r="BJO48" s="1109"/>
      <c r="BJP48" s="1109"/>
      <c r="BJQ48" s="1109"/>
      <c r="BJR48" s="1109"/>
      <c r="BJS48" s="1109"/>
      <c r="BJT48" s="1111"/>
      <c r="BJU48" s="1112">
        <f t="shared" ref="BJU48:BJU49" si="3092">BJO48+BJP48-BJQ48+BJR48-BJS48+BJT48</f>
        <v>0</v>
      </c>
      <c r="BJV48" s="1126"/>
      <c r="BJW48" s="1110"/>
      <c r="BJY48" s="1121"/>
      <c r="BJZ48" s="1109"/>
      <c r="BKA48" s="1109"/>
      <c r="BKB48" s="1109"/>
      <c r="BKC48" s="1112">
        <f t="shared" ref="BKC48:BKC49" si="3093">BJY48+BJZ48-BKA48+BKB48</f>
        <v>0</v>
      </c>
      <c r="BKD48" s="1109"/>
      <c r="BKE48" s="1109"/>
      <c r="BKF48" s="1109"/>
      <c r="BKG48" s="1109"/>
      <c r="BKH48" s="1109"/>
      <c r="BKI48" s="1111"/>
      <c r="BKJ48" s="1112">
        <f t="shared" ref="BKJ48:BKJ49" si="3094">BKD48+BKE48-BKF48+BKG48-BKH48+BKI48</f>
        <v>0</v>
      </c>
      <c r="BKK48" s="1126"/>
      <c r="BKL48" s="1110"/>
      <c r="BKN48" s="1121"/>
      <c r="BKO48" s="1109"/>
      <c r="BKP48" s="1109"/>
      <c r="BKQ48" s="1109"/>
      <c r="BKR48" s="1112">
        <f t="shared" ref="BKR48:BKR49" si="3095">BKN48+BKO48-BKP48+BKQ48</f>
        <v>0</v>
      </c>
      <c r="BKS48" s="1109"/>
      <c r="BKT48" s="1109"/>
      <c r="BKU48" s="1109"/>
      <c r="BKV48" s="1109"/>
      <c r="BKW48" s="1109"/>
      <c r="BKX48" s="1111"/>
      <c r="BKY48" s="1112">
        <f t="shared" ref="BKY48:BKY49" si="3096">BKS48+BKT48-BKU48+BKV48-BKW48+BKX48</f>
        <v>0</v>
      </c>
      <c r="BKZ48" s="1126"/>
      <c r="BLA48" s="1110"/>
      <c r="BLC48" s="1121"/>
      <c r="BLD48" s="1109"/>
      <c r="BLE48" s="1109"/>
      <c r="BLF48" s="1109"/>
      <c r="BLG48" s="1112">
        <f t="shared" ref="BLG48:BLG49" si="3097">BLC48+BLD48-BLE48+BLF48</f>
        <v>0</v>
      </c>
      <c r="BLH48" s="1109"/>
      <c r="BLI48" s="1109"/>
      <c r="BLJ48" s="1109"/>
      <c r="BLK48" s="1109"/>
      <c r="BLL48" s="1109"/>
      <c r="BLM48" s="1111"/>
      <c r="BLN48" s="1112">
        <f t="shared" ref="BLN48:BLN49" si="3098">BLH48+BLI48-BLJ48+BLK48-BLL48+BLM48</f>
        <v>0</v>
      </c>
      <c r="BLO48" s="1126"/>
      <c r="BLP48" s="1110"/>
      <c r="BLR48" s="1121"/>
      <c r="BLS48" s="1109"/>
      <c r="BLT48" s="1109"/>
      <c r="BLU48" s="1109"/>
      <c r="BLV48" s="1112">
        <f t="shared" ref="BLV48:BLV49" si="3099">BLR48+BLS48-BLT48+BLU48</f>
        <v>0</v>
      </c>
      <c r="BLW48" s="1109"/>
      <c r="BLX48" s="1109"/>
      <c r="BLY48" s="1109"/>
      <c r="BLZ48" s="1109"/>
      <c r="BMA48" s="1109"/>
      <c r="BMB48" s="1111"/>
      <c r="BMC48" s="1112">
        <f t="shared" ref="BMC48:BMC49" si="3100">BLW48+BLX48-BLY48+BLZ48-BMA48+BMB48</f>
        <v>0</v>
      </c>
      <c r="BMD48" s="1126"/>
      <c r="BME48" s="1110"/>
      <c r="BMG48" s="1121"/>
      <c r="BMH48" s="1109"/>
      <c r="BMI48" s="1109"/>
      <c r="BMJ48" s="1109"/>
      <c r="BMK48" s="1112">
        <f t="shared" ref="BMK48:BMK49" si="3101">BMG48+BMH48-BMI48+BMJ48</f>
        <v>0</v>
      </c>
      <c r="BML48" s="1109"/>
      <c r="BMM48" s="1109"/>
      <c r="BMN48" s="1109"/>
      <c r="BMO48" s="1109"/>
      <c r="BMP48" s="1109"/>
      <c r="BMQ48" s="1111"/>
      <c r="BMR48" s="1112">
        <f t="shared" ref="BMR48:BMR49" si="3102">BML48+BMM48-BMN48+BMO48-BMP48+BMQ48</f>
        <v>0</v>
      </c>
      <c r="BMS48" s="1126"/>
      <c r="BMT48" s="1110"/>
      <c r="BMV48" s="1121"/>
      <c r="BMW48" s="1109"/>
      <c r="BMX48" s="1109"/>
      <c r="BMY48" s="1109"/>
      <c r="BMZ48" s="1112">
        <f t="shared" ref="BMZ48:BMZ49" si="3103">BMV48+BMW48-BMX48+BMY48</f>
        <v>0</v>
      </c>
      <c r="BNA48" s="1109"/>
      <c r="BNB48" s="1109"/>
      <c r="BNC48" s="1109"/>
      <c r="BND48" s="1109"/>
      <c r="BNE48" s="1109"/>
      <c r="BNF48" s="1111"/>
      <c r="BNG48" s="1112">
        <f t="shared" ref="BNG48:BNG49" si="3104">BNA48+BNB48-BNC48+BND48-BNE48+BNF48</f>
        <v>0</v>
      </c>
      <c r="BNH48" s="1126"/>
      <c r="BNI48" s="1110"/>
      <c r="BNK48" s="1121"/>
      <c r="BNL48" s="1109"/>
      <c r="BNM48" s="1109"/>
      <c r="BNN48" s="1109"/>
      <c r="BNO48" s="1112">
        <f t="shared" ref="BNO48:BNO49" si="3105">BNK48+BNL48-BNM48+BNN48</f>
        <v>0</v>
      </c>
      <c r="BNP48" s="1109"/>
      <c r="BNQ48" s="1109"/>
      <c r="BNR48" s="1109"/>
      <c r="BNS48" s="1109"/>
      <c r="BNT48" s="1109"/>
      <c r="BNU48" s="1111"/>
      <c r="BNV48" s="1112">
        <f t="shared" ref="BNV48:BNV49" si="3106">BNP48+BNQ48-BNR48+BNS48-BNT48+BNU48</f>
        <v>0</v>
      </c>
      <c r="BNW48" s="1126"/>
      <c r="BNX48" s="1110"/>
      <c r="BNZ48" s="1121"/>
      <c r="BOA48" s="1109"/>
      <c r="BOB48" s="1109"/>
      <c r="BOC48" s="1109"/>
      <c r="BOD48" s="1112">
        <f t="shared" ref="BOD48:BOD49" si="3107">BNZ48+BOA48-BOB48+BOC48</f>
        <v>0</v>
      </c>
      <c r="BOE48" s="1109"/>
      <c r="BOF48" s="1109"/>
      <c r="BOG48" s="1109"/>
      <c r="BOH48" s="1109"/>
      <c r="BOI48" s="1109"/>
      <c r="BOJ48" s="1111"/>
      <c r="BOK48" s="1112">
        <f t="shared" ref="BOK48:BOK49" si="3108">BOE48+BOF48-BOG48+BOH48-BOI48+BOJ48</f>
        <v>0</v>
      </c>
      <c r="BOL48" s="1126"/>
      <c r="BOM48" s="1110"/>
      <c r="BOO48" s="1121"/>
      <c r="BOP48" s="1109"/>
      <c r="BOQ48" s="1109"/>
      <c r="BOR48" s="1109"/>
      <c r="BOS48" s="1112">
        <f t="shared" ref="BOS48:BOS49" si="3109">BOO48+BOP48-BOQ48+BOR48</f>
        <v>0</v>
      </c>
      <c r="BOT48" s="1109"/>
      <c r="BOU48" s="1109"/>
      <c r="BOV48" s="1109"/>
      <c r="BOW48" s="1109"/>
      <c r="BOX48" s="1109"/>
      <c r="BOY48" s="1111"/>
      <c r="BOZ48" s="1112">
        <f t="shared" ref="BOZ48:BOZ49" si="3110">BOT48+BOU48-BOV48+BOW48-BOX48+BOY48</f>
        <v>0</v>
      </c>
      <c r="BPA48" s="1126"/>
      <c r="BPB48" s="1110"/>
      <c r="BPD48" s="1121"/>
      <c r="BPE48" s="1109"/>
      <c r="BPF48" s="1109"/>
      <c r="BPG48" s="1109"/>
      <c r="BPH48" s="1112">
        <f t="shared" ref="BPH48:BPH49" si="3111">BPD48+BPE48-BPF48+BPG48</f>
        <v>0</v>
      </c>
      <c r="BPI48" s="1109"/>
      <c r="BPJ48" s="1109"/>
      <c r="BPK48" s="1109"/>
      <c r="BPL48" s="1109"/>
      <c r="BPM48" s="1109"/>
      <c r="BPN48" s="1111"/>
      <c r="BPO48" s="1112">
        <f t="shared" ref="BPO48:BPO49" si="3112">BPI48+BPJ48-BPK48+BPL48-BPM48+BPN48</f>
        <v>0</v>
      </c>
      <c r="BPP48" s="1126"/>
      <c r="BPQ48" s="1110"/>
      <c r="BPS48" s="1121"/>
      <c r="BPT48" s="1109"/>
      <c r="BPU48" s="1109"/>
      <c r="BPV48" s="1109"/>
      <c r="BPW48" s="1112">
        <f t="shared" ref="BPW48:BPW49" si="3113">BPS48+BPT48-BPU48+BPV48</f>
        <v>0</v>
      </c>
      <c r="BPX48" s="1109"/>
      <c r="BPY48" s="1109"/>
      <c r="BPZ48" s="1109"/>
      <c r="BQA48" s="1109"/>
      <c r="BQB48" s="1109"/>
      <c r="BQC48" s="1111"/>
      <c r="BQD48" s="1112">
        <f t="shared" ref="BQD48:BQD49" si="3114">BPX48+BPY48-BPZ48+BQA48-BQB48+BQC48</f>
        <v>0</v>
      </c>
      <c r="BQE48" s="1126"/>
      <c r="BQF48" s="1110"/>
      <c r="BQH48" s="1121"/>
      <c r="BQI48" s="1109"/>
      <c r="BQJ48" s="1109"/>
      <c r="BQK48" s="1109"/>
      <c r="BQL48" s="1112">
        <f t="shared" ref="BQL48:BQL49" si="3115">BQH48+BQI48-BQJ48+BQK48</f>
        <v>0</v>
      </c>
      <c r="BQM48" s="1109"/>
      <c r="BQN48" s="1109"/>
      <c r="BQO48" s="1109"/>
      <c r="BQP48" s="1109"/>
      <c r="BQQ48" s="1109"/>
      <c r="BQR48" s="1111"/>
      <c r="BQS48" s="1112">
        <f t="shared" ref="BQS48:BQS49" si="3116">BQM48+BQN48-BQO48+BQP48-BQQ48+BQR48</f>
        <v>0</v>
      </c>
      <c r="BQT48" s="1126"/>
      <c r="BQU48" s="1110"/>
      <c r="BQW48" s="1121"/>
      <c r="BQX48" s="1109"/>
      <c r="BQY48" s="1109"/>
      <c r="BQZ48" s="1109"/>
      <c r="BRA48" s="1112">
        <f t="shared" ref="BRA48:BRA49" si="3117">BQW48+BQX48-BQY48+BQZ48</f>
        <v>0</v>
      </c>
      <c r="BRB48" s="1109"/>
      <c r="BRC48" s="1109"/>
      <c r="BRD48" s="1109"/>
      <c r="BRE48" s="1109"/>
      <c r="BRF48" s="1109"/>
      <c r="BRG48" s="1111"/>
      <c r="BRH48" s="1112">
        <f t="shared" ref="BRH48:BRH49" si="3118">BRB48+BRC48-BRD48+BRE48-BRF48+BRG48</f>
        <v>0</v>
      </c>
      <c r="BRI48" s="1126"/>
      <c r="BRJ48" s="1110"/>
      <c r="BRL48" s="1121"/>
      <c r="BRM48" s="1109"/>
      <c r="BRN48" s="1109"/>
      <c r="BRO48" s="1109"/>
      <c r="BRP48" s="1112">
        <f t="shared" ref="BRP48:BRP49" si="3119">BRL48+BRM48-BRN48+BRO48</f>
        <v>0</v>
      </c>
      <c r="BRQ48" s="1109"/>
      <c r="BRR48" s="1109"/>
      <c r="BRS48" s="1109"/>
      <c r="BRT48" s="1109"/>
      <c r="BRU48" s="1109"/>
      <c r="BRV48" s="1111"/>
      <c r="BRW48" s="1112">
        <f t="shared" ref="BRW48:BRW49" si="3120">BRQ48+BRR48-BRS48+BRT48-BRU48+BRV48</f>
        <v>0</v>
      </c>
      <c r="BRX48" s="1126"/>
      <c r="BRY48" s="1110"/>
      <c r="BSA48" s="1121"/>
      <c r="BSB48" s="1109"/>
      <c r="BSC48" s="1109"/>
      <c r="BSD48" s="1109"/>
      <c r="BSE48" s="1112">
        <f t="shared" ref="BSE48:BSE49" si="3121">BSA48+BSB48-BSC48+BSD48</f>
        <v>0</v>
      </c>
      <c r="BSF48" s="1109"/>
      <c r="BSG48" s="1109"/>
      <c r="BSH48" s="1109"/>
      <c r="BSI48" s="1109"/>
      <c r="BSJ48" s="1109"/>
      <c r="BSK48" s="1111"/>
      <c r="BSL48" s="1112">
        <f t="shared" ref="BSL48:BSL49" si="3122">BSF48+BSG48-BSH48+BSI48-BSJ48+BSK48</f>
        <v>0</v>
      </c>
      <c r="BSM48" s="1126"/>
      <c r="BSN48" s="1110"/>
      <c r="BSP48" s="1121"/>
      <c r="BSQ48" s="1109"/>
      <c r="BSR48" s="1109"/>
      <c r="BSS48" s="1109"/>
      <c r="BST48" s="1112">
        <f t="shared" ref="BST48:BST49" si="3123">BSP48+BSQ48-BSR48+BSS48</f>
        <v>0</v>
      </c>
      <c r="BSU48" s="1109"/>
      <c r="BSV48" s="1109"/>
      <c r="BSW48" s="1109"/>
      <c r="BSX48" s="1109"/>
      <c r="BSY48" s="1109"/>
      <c r="BSZ48" s="1111"/>
      <c r="BTA48" s="1112">
        <f t="shared" ref="BTA48:BTA49" si="3124">BSU48+BSV48-BSW48+BSX48-BSY48+BSZ48</f>
        <v>0</v>
      </c>
      <c r="BTB48" s="1126"/>
      <c r="BTC48" s="1110"/>
      <c r="BTE48" s="1121"/>
      <c r="BTF48" s="1109"/>
      <c r="BTG48" s="1109"/>
      <c r="BTH48" s="1109"/>
      <c r="BTI48" s="1112">
        <f t="shared" ref="BTI48:BTI49" si="3125">BTE48+BTF48-BTG48+BTH48</f>
        <v>0</v>
      </c>
      <c r="BTJ48" s="1109"/>
      <c r="BTK48" s="1109"/>
      <c r="BTL48" s="1109"/>
      <c r="BTM48" s="1109"/>
      <c r="BTN48" s="1109"/>
      <c r="BTO48" s="1111"/>
      <c r="BTP48" s="1112">
        <f t="shared" ref="BTP48:BTP49" si="3126">BTJ48+BTK48-BTL48+BTM48-BTN48+BTO48</f>
        <v>0</v>
      </c>
      <c r="BTQ48" s="1126"/>
      <c r="BTR48" s="1110"/>
      <c r="BTT48" s="1121"/>
      <c r="BTU48" s="1109"/>
      <c r="BTV48" s="1109"/>
      <c r="BTW48" s="1109"/>
      <c r="BTX48" s="1112">
        <f t="shared" ref="BTX48:BTX49" si="3127">BTT48+BTU48-BTV48+BTW48</f>
        <v>0</v>
      </c>
      <c r="BTY48" s="1109"/>
      <c r="BTZ48" s="1109"/>
      <c r="BUA48" s="1109"/>
      <c r="BUB48" s="1109"/>
      <c r="BUC48" s="1109"/>
      <c r="BUD48" s="1111"/>
      <c r="BUE48" s="1112">
        <f t="shared" ref="BUE48:BUE49" si="3128">BTY48+BTZ48-BUA48+BUB48-BUC48+BUD48</f>
        <v>0</v>
      </c>
      <c r="BUF48" s="1126"/>
      <c r="BUG48" s="1110"/>
      <c r="BUI48" s="1121"/>
      <c r="BUJ48" s="1109"/>
      <c r="BUK48" s="1109"/>
      <c r="BUL48" s="1109"/>
      <c r="BUM48" s="1112">
        <f t="shared" ref="BUM48:BUM49" si="3129">BUI48+BUJ48-BUK48+BUL48</f>
        <v>0</v>
      </c>
      <c r="BUN48" s="1109"/>
      <c r="BUO48" s="1109"/>
      <c r="BUP48" s="1109"/>
      <c r="BUQ48" s="1109"/>
      <c r="BUR48" s="1109"/>
      <c r="BUS48" s="1111"/>
      <c r="BUT48" s="1112">
        <f t="shared" ref="BUT48:BUT49" si="3130">BUN48+BUO48-BUP48+BUQ48-BUR48+BUS48</f>
        <v>0</v>
      </c>
      <c r="BUU48" s="1126"/>
      <c r="BUV48" s="1110"/>
      <c r="BUX48" s="1121"/>
      <c r="BUY48" s="1109"/>
      <c r="BUZ48" s="1109"/>
      <c r="BVA48" s="1109"/>
      <c r="BVB48" s="1112">
        <f t="shared" ref="BVB48:BVB49" si="3131">BUX48+BUY48-BUZ48+BVA48</f>
        <v>0</v>
      </c>
      <c r="BVC48" s="1109"/>
      <c r="BVD48" s="1109"/>
      <c r="BVE48" s="1109"/>
      <c r="BVF48" s="1109"/>
      <c r="BVG48" s="1109"/>
      <c r="BVH48" s="1111"/>
      <c r="BVI48" s="1112">
        <f t="shared" ref="BVI48:BVI49" si="3132">BVC48+BVD48-BVE48+BVF48-BVG48+BVH48</f>
        <v>0</v>
      </c>
      <c r="BVJ48" s="1126"/>
      <c r="BVK48" s="1110"/>
      <c r="BVM48" s="1121"/>
      <c r="BVN48" s="1109"/>
      <c r="BVO48" s="1109"/>
      <c r="BVP48" s="1109"/>
      <c r="BVQ48" s="1112">
        <f t="shared" ref="BVQ48:BVQ49" si="3133">BVM48+BVN48-BVO48+BVP48</f>
        <v>0</v>
      </c>
      <c r="BVR48" s="1109"/>
      <c r="BVS48" s="1109"/>
      <c r="BVT48" s="1109"/>
      <c r="BVU48" s="1109"/>
      <c r="BVV48" s="1109"/>
      <c r="BVW48" s="1111"/>
      <c r="BVX48" s="1112">
        <f t="shared" ref="BVX48:BVX49" si="3134">BVR48+BVS48-BVT48+BVU48-BVV48+BVW48</f>
        <v>0</v>
      </c>
      <c r="BVY48" s="1126"/>
      <c r="BVZ48" s="1110"/>
      <c r="BWB48" s="1121"/>
      <c r="BWC48" s="1109"/>
      <c r="BWD48" s="1109"/>
      <c r="BWE48" s="1109"/>
      <c r="BWF48" s="1112">
        <f t="shared" ref="BWF48:BWF49" si="3135">BWB48+BWC48-BWD48+BWE48</f>
        <v>0</v>
      </c>
      <c r="BWG48" s="1109"/>
      <c r="BWH48" s="1109"/>
      <c r="BWI48" s="1109"/>
      <c r="BWJ48" s="1109"/>
      <c r="BWK48" s="1109"/>
      <c r="BWL48" s="1111"/>
      <c r="BWM48" s="1112">
        <f t="shared" ref="BWM48:BWM49" si="3136">BWG48+BWH48-BWI48+BWJ48-BWK48+BWL48</f>
        <v>0</v>
      </c>
      <c r="BWN48" s="1126"/>
      <c r="BWO48" s="1110"/>
    </row>
    <row r="49" spans="2:1965" ht="15" customHeight="1" x14ac:dyDescent="0.2">
      <c r="B49" s="1114" t="s">
        <v>782</v>
      </c>
      <c r="C49" s="1109"/>
      <c r="D49" s="1109"/>
      <c r="E49" s="1109"/>
      <c r="F49" s="1109"/>
      <c r="G49" s="1112">
        <f t="shared" si="2875"/>
        <v>0</v>
      </c>
      <c r="H49" s="1109"/>
      <c r="I49" s="1109"/>
      <c r="J49" s="1109"/>
      <c r="K49" s="1109"/>
      <c r="L49" s="1109"/>
      <c r="M49" s="1111"/>
      <c r="N49" s="1112">
        <f t="shared" si="2876"/>
        <v>0</v>
      </c>
      <c r="O49" s="1126"/>
      <c r="P49" s="1110"/>
      <c r="Q49" s="1109"/>
      <c r="R49" s="1109"/>
      <c r="S49" s="1109"/>
      <c r="T49" s="1109"/>
      <c r="U49" s="1112">
        <f t="shared" si="2877"/>
        <v>0</v>
      </c>
      <c r="V49" s="1109"/>
      <c r="W49" s="1109"/>
      <c r="X49" s="1109"/>
      <c r="Y49" s="1109"/>
      <c r="Z49" s="1109"/>
      <c r="AA49" s="1111"/>
      <c r="AB49" s="1112">
        <f t="shared" si="2878"/>
        <v>0</v>
      </c>
      <c r="AC49" s="1126"/>
      <c r="AD49" s="1110"/>
      <c r="AF49" s="1121"/>
      <c r="AG49" s="1109"/>
      <c r="AH49" s="1109"/>
      <c r="AI49" s="1109"/>
      <c r="AJ49" s="1112">
        <f t="shared" si="2879"/>
        <v>0</v>
      </c>
      <c r="AK49" s="1109"/>
      <c r="AL49" s="1109"/>
      <c r="AM49" s="1109"/>
      <c r="AN49" s="1109"/>
      <c r="AO49" s="1109"/>
      <c r="AP49" s="1111"/>
      <c r="AQ49" s="1112">
        <f t="shared" si="2880"/>
        <v>0</v>
      </c>
      <c r="AR49" s="1126"/>
      <c r="AS49" s="1110"/>
      <c r="AU49" s="1121"/>
      <c r="AV49" s="1109"/>
      <c r="AW49" s="1109"/>
      <c r="AX49" s="1109"/>
      <c r="AY49" s="1112">
        <f t="shared" si="2881"/>
        <v>0</v>
      </c>
      <c r="AZ49" s="1109"/>
      <c r="BA49" s="1109"/>
      <c r="BB49" s="1109"/>
      <c r="BC49" s="1109"/>
      <c r="BD49" s="1109"/>
      <c r="BE49" s="1111"/>
      <c r="BF49" s="1112">
        <f t="shared" si="2882"/>
        <v>0</v>
      </c>
      <c r="BG49" s="1126"/>
      <c r="BH49" s="1110"/>
      <c r="BJ49" s="1121"/>
      <c r="BK49" s="1109"/>
      <c r="BL49" s="1109"/>
      <c r="BM49" s="1109"/>
      <c r="BN49" s="1112">
        <f t="shared" si="2883"/>
        <v>0</v>
      </c>
      <c r="BO49" s="1109"/>
      <c r="BP49" s="1109"/>
      <c r="BQ49" s="1109"/>
      <c r="BR49" s="1109"/>
      <c r="BS49" s="1109"/>
      <c r="BT49" s="1111"/>
      <c r="BU49" s="1112">
        <f t="shared" si="2884"/>
        <v>0</v>
      </c>
      <c r="BV49" s="1126"/>
      <c r="BW49" s="1110"/>
      <c r="BY49" s="1121"/>
      <c r="BZ49" s="1109"/>
      <c r="CA49" s="1109"/>
      <c r="CB49" s="1109"/>
      <c r="CC49" s="1112">
        <f t="shared" si="2885"/>
        <v>0</v>
      </c>
      <c r="CD49" s="1109"/>
      <c r="CE49" s="1109"/>
      <c r="CF49" s="1109"/>
      <c r="CG49" s="1109"/>
      <c r="CH49" s="1109"/>
      <c r="CI49" s="1111"/>
      <c r="CJ49" s="1112">
        <f t="shared" si="2886"/>
        <v>0</v>
      </c>
      <c r="CK49" s="1126"/>
      <c r="CL49" s="1110"/>
      <c r="CN49" s="1121"/>
      <c r="CO49" s="1109"/>
      <c r="CP49" s="1109"/>
      <c r="CQ49" s="1109"/>
      <c r="CR49" s="1112">
        <f t="shared" si="2887"/>
        <v>0</v>
      </c>
      <c r="CS49" s="1109"/>
      <c r="CT49" s="1109"/>
      <c r="CU49" s="1109"/>
      <c r="CV49" s="1109"/>
      <c r="CW49" s="1109"/>
      <c r="CX49" s="1111"/>
      <c r="CY49" s="1112">
        <f t="shared" si="2888"/>
        <v>0</v>
      </c>
      <c r="CZ49" s="1126"/>
      <c r="DA49" s="1110"/>
      <c r="DC49" s="1121"/>
      <c r="DD49" s="1109"/>
      <c r="DE49" s="1109"/>
      <c r="DF49" s="1109"/>
      <c r="DG49" s="1112">
        <f t="shared" si="2889"/>
        <v>0</v>
      </c>
      <c r="DH49" s="1109"/>
      <c r="DI49" s="1109"/>
      <c r="DJ49" s="1109"/>
      <c r="DK49" s="1109"/>
      <c r="DL49" s="1109"/>
      <c r="DM49" s="1111"/>
      <c r="DN49" s="1112">
        <f t="shared" si="2890"/>
        <v>0</v>
      </c>
      <c r="DO49" s="1126"/>
      <c r="DP49" s="1110"/>
      <c r="DR49" s="1121"/>
      <c r="DS49" s="1109"/>
      <c r="DT49" s="1109"/>
      <c r="DU49" s="1109"/>
      <c r="DV49" s="1112">
        <f t="shared" si="2891"/>
        <v>0</v>
      </c>
      <c r="DW49" s="1109"/>
      <c r="DX49" s="1109"/>
      <c r="DY49" s="1109"/>
      <c r="DZ49" s="1109"/>
      <c r="EA49" s="1109"/>
      <c r="EB49" s="1111"/>
      <c r="EC49" s="1112">
        <f t="shared" si="2892"/>
        <v>0</v>
      </c>
      <c r="ED49" s="1126"/>
      <c r="EE49" s="1110"/>
      <c r="EG49" s="1121"/>
      <c r="EH49" s="1109"/>
      <c r="EI49" s="1109"/>
      <c r="EJ49" s="1109"/>
      <c r="EK49" s="1112">
        <f t="shared" si="2893"/>
        <v>0</v>
      </c>
      <c r="EL49" s="1109"/>
      <c r="EM49" s="1109"/>
      <c r="EN49" s="1109"/>
      <c r="EO49" s="1109"/>
      <c r="EP49" s="1109"/>
      <c r="EQ49" s="1111"/>
      <c r="ER49" s="1112">
        <f t="shared" si="2894"/>
        <v>0</v>
      </c>
      <c r="ES49" s="1126"/>
      <c r="ET49" s="1110"/>
      <c r="EV49" s="1121"/>
      <c r="EW49" s="1109"/>
      <c r="EX49" s="1109"/>
      <c r="EY49" s="1109"/>
      <c r="EZ49" s="1112">
        <f t="shared" si="2895"/>
        <v>0</v>
      </c>
      <c r="FA49" s="1109"/>
      <c r="FB49" s="1109"/>
      <c r="FC49" s="1109"/>
      <c r="FD49" s="1109"/>
      <c r="FE49" s="1109"/>
      <c r="FF49" s="1111"/>
      <c r="FG49" s="1112">
        <f t="shared" si="2896"/>
        <v>0</v>
      </c>
      <c r="FH49" s="1126"/>
      <c r="FI49" s="1110"/>
      <c r="FK49" s="1121"/>
      <c r="FL49" s="1109"/>
      <c r="FM49" s="1109"/>
      <c r="FN49" s="1109"/>
      <c r="FO49" s="1112">
        <f t="shared" si="2897"/>
        <v>0</v>
      </c>
      <c r="FP49" s="1109"/>
      <c r="FQ49" s="1109"/>
      <c r="FR49" s="1109"/>
      <c r="FS49" s="1109"/>
      <c r="FT49" s="1109"/>
      <c r="FU49" s="1111"/>
      <c r="FV49" s="1112">
        <f t="shared" si="2898"/>
        <v>0</v>
      </c>
      <c r="FW49" s="1126"/>
      <c r="FX49" s="1110"/>
      <c r="FZ49" s="1121"/>
      <c r="GA49" s="1109"/>
      <c r="GB49" s="1109"/>
      <c r="GC49" s="1109"/>
      <c r="GD49" s="1112">
        <f t="shared" si="2899"/>
        <v>0</v>
      </c>
      <c r="GE49" s="1109"/>
      <c r="GF49" s="1109"/>
      <c r="GG49" s="1109"/>
      <c r="GH49" s="1109"/>
      <c r="GI49" s="1109"/>
      <c r="GJ49" s="1111"/>
      <c r="GK49" s="1112">
        <f t="shared" si="2900"/>
        <v>0</v>
      </c>
      <c r="GL49" s="1126"/>
      <c r="GM49" s="1110"/>
      <c r="GO49" s="1121"/>
      <c r="GP49" s="1109"/>
      <c r="GQ49" s="1109"/>
      <c r="GR49" s="1109"/>
      <c r="GS49" s="1112">
        <f t="shared" si="2901"/>
        <v>0</v>
      </c>
      <c r="GT49" s="1109"/>
      <c r="GU49" s="1109"/>
      <c r="GV49" s="1109"/>
      <c r="GW49" s="1109"/>
      <c r="GX49" s="1109"/>
      <c r="GY49" s="1111"/>
      <c r="GZ49" s="1112">
        <f t="shared" si="2902"/>
        <v>0</v>
      </c>
      <c r="HA49" s="1126"/>
      <c r="HB49" s="1110"/>
      <c r="HD49" s="1121"/>
      <c r="HE49" s="1109"/>
      <c r="HF49" s="1109"/>
      <c r="HG49" s="1109"/>
      <c r="HH49" s="1112">
        <f t="shared" si="2903"/>
        <v>0</v>
      </c>
      <c r="HI49" s="1109"/>
      <c r="HJ49" s="1109"/>
      <c r="HK49" s="1109"/>
      <c r="HL49" s="1109"/>
      <c r="HM49" s="1109"/>
      <c r="HN49" s="1111"/>
      <c r="HO49" s="1112">
        <f t="shared" si="2904"/>
        <v>0</v>
      </c>
      <c r="HP49" s="1126"/>
      <c r="HQ49" s="1110"/>
      <c r="HS49" s="1121"/>
      <c r="HT49" s="1109"/>
      <c r="HU49" s="1109"/>
      <c r="HV49" s="1109"/>
      <c r="HW49" s="1112">
        <f t="shared" si="2905"/>
        <v>0</v>
      </c>
      <c r="HX49" s="1109"/>
      <c r="HY49" s="1109"/>
      <c r="HZ49" s="1109"/>
      <c r="IA49" s="1109"/>
      <c r="IB49" s="1109"/>
      <c r="IC49" s="1111"/>
      <c r="ID49" s="1112">
        <f t="shared" si="2906"/>
        <v>0</v>
      </c>
      <c r="IE49" s="1126"/>
      <c r="IF49" s="1110"/>
      <c r="IH49" s="1121"/>
      <c r="II49" s="1109"/>
      <c r="IJ49" s="1109"/>
      <c r="IK49" s="1109"/>
      <c r="IL49" s="1112">
        <f t="shared" si="2907"/>
        <v>0</v>
      </c>
      <c r="IM49" s="1109"/>
      <c r="IN49" s="1109"/>
      <c r="IO49" s="1109"/>
      <c r="IP49" s="1109"/>
      <c r="IQ49" s="1109"/>
      <c r="IR49" s="1111"/>
      <c r="IS49" s="1112">
        <f t="shared" si="2908"/>
        <v>0</v>
      </c>
      <c r="IT49" s="1126"/>
      <c r="IU49" s="1110"/>
      <c r="IW49" s="1121"/>
      <c r="IX49" s="1109"/>
      <c r="IY49" s="1109"/>
      <c r="IZ49" s="1109"/>
      <c r="JA49" s="1112">
        <f t="shared" si="2909"/>
        <v>0</v>
      </c>
      <c r="JB49" s="1109"/>
      <c r="JC49" s="1109"/>
      <c r="JD49" s="1109"/>
      <c r="JE49" s="1109"/>
      <c r="JF49" s="1109"/>
      <c r="JG49" s="1111"/>
      <c r="JH49" s="1112">
        <f t="shared" si="2910"/>
        <v>0</v>
      </c>
      <c r="JI49" s="1126"/>
      <c r="JJ49" s="1110"/>
      <c r="JL49" s="1121"/>
      <c r="JM49" s="1109"/>
      <c r="JN49" s="1109"/>
      <c r="JO49" s="1109"/>
      <c r="JP49" s="1112">
        <f t="shared" si="2911"/>
        <v>0</v>
      </c>
      <c r="JQ49" s="1109"/>
      <c r="JR49" s="1109"/>
      <c r="JS49" s="1109"/>
      <c r="JT49" s="1109"/>
      <c r="JU49" s="1109"/>
      <c r="JV49" s="1111"/>
      <c r="JW49" s="1112">
        <f t="shared" si="2912"/>
        <v>0</v>
      </c>
      <c r="JX49" s="1126"/>
      <c r="JY49" s="1110"/>
      <c r="KA49" s="1121"/>
      <c r="KB49" s="1109"/>
      <c r="KC49" s="1109"/>
      <c r="KD49" s="1109"/>
      <c r="KE49" s="1112">
        <f t="shared" si="2913"/>
        <v>0</v>
      </c>
      <c r="KF49" s="1109"/>
      <c r="KG49" s="1109"/>
      <c r="KH49" s="1109"/>
      <c r="KI49" s="1109"/>
      <c r="KJ49" s="1109"/>
      <c r="KK49" s="1111"/>
      <c r="KL49" s="1112">
        <f t="shared" si="2914"/>
        <v>0</v>
      </c>
      <c r="KM49" s="1126"/>
      <c r="KN49" s="1110"/>
      <c r="KP49" s="1121"/>
      <c r="KQ49" s="1109"/>
      <c r="KR49" s="1109"/>
      <c r="KS49" s="1109"/>
      <c r="KT49" s="1112">
        <f t="shared" si="2915"/>
        <v>0</v>
      </c>
      <c r="KU49" s="1109"/>
      <c r="KV49" s="1109"/>
      <c r="KW49" s="1109"/>
      <c r="KX49" s="1109"/>
      <c r="KY49" s="1109"/>
      <c r="KZ49" s="1111"/>
      <c r="LA49" s="1112">
        <f t="shared" si="2916"/>
        <v>0</v>
      </c>
      <c r="LB49" s="1126"/>
      <c r="LC49" s="1110"/>
      <c r="LE49" s="1121"/>
      <c r="LF49" s="1109"/>
      <c r="LG49" s="1109"/>
      <c r="LH49" s="1109"/>
      <c r="LI49" s="1112">
        <f t="shared" si="2917"/>
        <v>0</v>
      </c>
      <c r="LJ49" s="1109"/>
      <c r="LK49" s="1109"/>
      <c r="LL49" s="1109"/>
      <c r="LM49" s="1109"/>
      <c r="LN49" s="1109"/>
      <c r="LO49" s="1111"/>
      <c r="LP49" s="1112">
        <f t="shared" si="2918"/>
        <v>0</v>
      </c>
      <c r="LQ49" s="1126"/>
      <c r="LR49" s="1110"/>
      <c r="LT49" s="1121"/>
      <c r="LU49" s="1109"/>
      <c r="LV49" s="1109"/>
      <c r="LW49" s="1109"/>
      <c r="LX49" s="1112">
        <f t="shared" si="2919"/>
        <v>0</v>
      </c>
      <c r="LY49" s="1109"/>
      <c r="LZ49" s="1109"/>
      <c r="MA49" s="1109"/>
      <c r="MB49" s="1109"/>
      <c r="MC49" s="1109"/>
      <c r="MD49" s="1111"/>
      <c r="ME49" s="1112">
        <f t="shared" si="2920"/>
        <v>0</v>
      </c>
      <c r="MF49" s="1126"/>
      <c r="MG49" s="1110"/>
      <c r="MI49" s="1121"/>
      <c r="MJ49" s="1109"/>
      <c r="MK49" s="1109"/>
      <c r="ML49" s="1109"/>
      <c r="MM49" s="1112">
        <f t="shared" si="2921"/>
        <v>0</v>
      </c>
      <c r="MN49" s="1109"/>
      <c r="MO49" s="1109"/>
      <c r="MP49" s="1109"/>
      <c r="MQ49" s="1109"/>
      <c r="MR49" s="1109"/>
      <c r="MS49" s="1111"/>
      <c r="MT49" s="1112">
        <f t="shared" si="2922"/>
        <v>0</v>
      </c>
      <c r="MU49" s="1126"/>
      <c r="MV49" s="1110"/>
      <c r="MX49" s="1121"/>
      <c r="MY49" s="1109"/>
      <c r="MZ49" s="1109"/>
      <c r="NA49" s="1109"/>
      <c r="NB49" s="1112">
        <f t="shared" si="2923"/>
        <v>0</v>
      </c>
      <c r="NC49" s="1109"/>
      <c r="ND49" s="1109"/>
      <c r="NE49" s="1109"/>
      <c r="NF49" s="1109"/>
      <c r="NG49" s="1109"/>
      <c r="NH49" s="1111"/>
      <c r="NI49" s="1112">
        <f t="shared" si="2924"/>
        <v>0</v>
      </c>
      <c r="NJ49" s="1126"/>
      <c r="NK49" s="1110"/>
      <c r="NM49" s="1121"/>
      <c r="NN49" s="1109"/>
      <c r="NO49" s="1109"/>
      <c r="NP49" s="1109"/>
      <c r="NQ49" s="1112">
        <f t="shared" si="2925"/>
        <v>0</v>
      </c>
      <c r="NR49" s="1109"/>
      <c r="NS49" s="1109"/>
      <c r="NT49" s="1109"/>
      <c r="NU49" s="1109"/>
      <c r="NV49" s="1109"/>
      <c r="NW49" s="1111"/>
      <c r="NX49" s="1112">
        <f t="shared" si="2926"/>
        <v>0</v>
      </c>
      <c r="NY49" s="1126"/>
      <c r="NZ49" s="1110"/>
      <c r="OB49" s="1121"/>
      <c r="OC49" s="1109"/>
      <c r="OD49" s="1109"/>
      <c r="OE49" s="1109"/>
      <c r="OF49" s="1112">
        <f t="shared" si="2927"/>
        <v>0</v>
      </c>
      <c r="OG49" s="1109"/>
      <c r="OH49" s="1109"/>
      <c r="OI49" s="1109"/>
      <c r="OJ49" s="1109"/>
      <c r="OK49" s="1109"/>
      <c r="OL49" s="1111"/>
      <c r="OM49" s="1112">
        <f t="shared" si="2928"/>
        <v>0</v>
      </c>
      <c r="ON49" s="1126"/>
      <c r="OO49" s="1110"/>
      <c r="OQ49" s="1121"/>
      <c r="OR49" s="1109"/>
      <c r="OS49" s="1109"/>
      <c r="OT49" s="1109"/>
      <c r="OU49" s="1112">
        <f t="shared" si="2929"/>
        <v>0</v>
      </c>
      <c r="OV49" s="1109"/>
      <c r="OW49" s="1109"/>
      <c r="OX49" s="1109"/>
      <c r="OY49" s="1109"/>
      <c r="OZ49" s="1109"/>
      <c r="PA49" s="1111"/>
      <c r="PB49" s="1112">
        <f t="shared" si="2930"/>
        <v>0</v>
      </c>
      <c r="PC49" s="1126"/>
      <c r="PD49" s="1110"/>
      <c r="PF49" s="1121"/>
      <c r="PG49" s="1109"/>
      <c r="PH49" s="1109"/>
      <c r="PI49" s="1109"/>
      <c r="PJ49" s="1112">
        <f t="shared" si="2931"/>
        <v>0</v>
      </c>
      <c r="PK49" s="1109"/>
      <c r="PL49" s="1109"/>
      <c r="PM49" s="1109"/>
      <c r="PN49" s="1109"/>
      <c r="PO49" s="1109"/>
      <c r="PP49" s="1111"/>
      <c r="PQ49" s="1112">
        <f t="shared" si="2932"/>
        <v>0</v>
      </c>
      <c r="PR49" s="1126"/>
      <c r="PS49" s="1110"/>
      <c r="PU49" s="1121"/>
      <c r="PV49" s="1109"/>
      <c r="PW49" s="1109"/>
      <c r="PX49" s="1109"/>
      <c r="PY49" s="1112">
        <f t="shared" si="2933"/>
        <v>0</v>
      </c>
      <c r="PZ49" s="1109"/>
      <c r="QA49" s="1109"/>
      <c r="QB49" s="1109"/>
      <c r="QC49" s="1109"/>
      <c r="QD49" s="1109"/>
      <c r="QE49" s="1111"/>
      <c r="QF49" s="1112">
        <f t="shared" si="2934"/>
        <v>0</v>
      </c>
      <c r="QG49" s="1126"/>
      <c r="QH49" s="1110"/>
      <c r="QJ49" s="1121"/>
      <c r="QK49" s="1109"/>
      <c r="QL49" s="1109"/>
      <c r="QM49" s="1109"/>
      <c r="QN49" s="1112">
        <f t="shared" si="2935"/>
        <v>0</v>
      </c>
      <c r="QO49" s="1109"/>
      <c r="QP49" s="1109"/>
      <c r="QQ49" s="1109"/>
      <c r="QR49" s="1109"/>
      <c r="QS49" s="1109"/>
      <c r="QT49" s="1111"/>
      <c r="QU49" s="1112">
        <f t="shared" si="2936"/>
        <v>0</v>
      </c>
      <c r="QV49" s="1126"/>
      <c r="QW49" s="1110"/>
      <c r="QY49" s="1121"/>
      <c r="QZ49" s="1109"/>
      <c r="RA49" s="1109"/>
      <c r="RB49" s="1109"/>
      <c r="RC49" s="1112">
        <f t="shared" si="2937"/>
        <v>0</v>
      </c>
      <c r="RD49" s="1109"/>
      <c r="RE49" s="1109"/>
      <c r="RF49" s="1109"/>
      <c r="RG49" s="1109"/>
      <c r="RH49" s="1109"/>
      <c r="RI49" s="1111"/>
      <c r="RJ49" s="1112">
        <f t="shared" si="2938"/>
        <v>0</v>
      </c>
      <c r="RK49" s="1126"/>
      <c r="RL49" s="1110"/>
      <c r="RN49" s="1121"/>
      <c r="RO49" s="1109"/>
      <c r="RP49" s="1109"/>
      <c r="RQ49" s="1109"/>
      <c r="RR49" s="1112">
        <f t="shared" si="2939"/>
        <v>0</v>
      </c>
      <c r="RS49" s="1109"/>
      <c r="RT49" s="1109"/>
      <c r="RU49" s="1109"/>
      <c r="RV49" s="1109"/>
      <c r="RW49" s="1109"/>
      <c r="RX49" s="1111"/>
      <c r="RY49" s="1112">
        <f t="shared" si="2940"/>
        <v>0</v>
      </c>
      <c r="RZ49" s="1126"/>
      <c r="SA49" s="1110"/>
      <c r="SC49" s="1121"/>
      <c r="SD49" s="1109"/>
      <c r="SE49" s="1109"/>
      <c r="SF49" s="1109"/>
      <c r="SG49" s="1112">
        <f t="shared" si="2941"/>
        <v>0</v>
      </c>
      <c r="SH49" s="1109"/>
      <c r="SI49" s="1109"/>
      <c r="SJ49" s="1109"/>
      <c r="SK49" s="1109"/>
      <c r="SL49" s="1109"/>
      <c r="SM49" s="1111"/>
      <c r="SN49" s="1112">
        <f t="shared" si="2942"/>
        <v>0</v>
      </c>
      <c r="SO49" s="1126"/>
      <c r="SP49" s="1110"/>
      <c r="SR49" s="1121"/>
      <c r="SS49" s="1109"/>
      <c r="ST49" s="1109"/>
      <c r="SU49" s="1109"/>
      <c r="SV49" s="1112">
        <f t="shared" si="2943"/>
        <v>0</v>
      </c>
      <c r="SW49" s="1109"/>
      <c r="SX49" s="1109"/>
      <c r="SY49" s="1109"/>
      <c r="SZ49" s="1109"/>
      <c r="TA49" s="1109"/>
      <c r="TB49" s="1111"/>
      <c r="TC49" s="1112">
        <f t="shared" si="2944"/>
        <v>0</v>
      </c>
      <c r="TD49" s="1126"/>
      <c r="TE49" s="1110"/>
      <c r="TG49" s="1121"/>
      <c r="TH49" s="1109"/>
      <c r="TI49" s="1109"/>
      <c r="TJ49" s="1109"/>
      <c r="TK49" s="1112">
        <f t="shared" si="2945"/>
        <v>0</v>
      </c>
      <c r="TL49" s="1109"/>
      <c r="TM49" s="1109"/>
      <c r="TN49" s="1109"/>
      <c r="TO49" s="1109"/>
      <c r="TP49" s="1109"/>
      <c r="TQ49" s="1111"/>
      <c r="TR49" s="1112">
        <f t="shared" si="2946"/>
        <v>0</v>
      </c>
      <c r="TS49" s="1126"/>
      <c r="TT49" s="1110"/>
      <c r="TV49" s="1121"/>
      <c r="TW49" s="1109"/>
      <c r="TX49" s="1109"/>
      <c r="TY49" s="1109"/>
      <c r="TZ49" s="1112">
        <f t="shared" si="2947"/>
        <v>0</v>
      </c>
      <c r="UA49" s="1109"/>
      <c r="UB49" s="1109"/>
      <c r="UC49" s="1109"/>
      <c r="UD49" s="1109"/>
      <c r="UE49" s="1109"/>
      <c r="UF49" s="1111"/>
      <c r="UG49" s="1112">
        <f t="shared" si="2948"/>
        <v>0</v>
      </c>
      <c r="UH49" s="1126"/>
      <c r="UI49" s="1110"/>
      <c r="UK49" s="1121"/>
      <c r="UL49" s="1109"/>
      <c r="UM49" s="1109"/>
      <c r="UN49" s="1109"/>
      <c r="UO49" s="1112">
        <f t="shared" si="2949"/>
        <v>0</v>
      </c>
      <c r="UP49" s="1109"/>
      <c r="UQ49" s="1109"/>
      <c r="UR49" s="1109"/>
      <c r="US49" s="1109"/>
      <c r="UT49" s="1109"/>
      <c r="UU49" s="1111"/>
      <c r="UV49" s="1112">
        <f t="shared" si="2950"/>
        <v>0</v>
      </c>
      <c r="UW49" s="1126"/>
      <c r="UX49" s="1110"/>
      <c r="UZ49" s="1121"/>
      <c r="VA49" s="1109"/>
      <c r="VB49" s="1109"/>
      <c r="VC49" s="1109"/>
      <c r="VD49" s="1112">
        <f t="shared" si="2951"/>
        <v>0</v>
      </c>
      <c r="VE49" s="1109"/>
      <c r="VF49" s="1109"/>
      <c r="VG49" s="1109"/>
      <c r="VH49" s="1109"/>
      <c r="VI49" s="1109"/>
      <c r="VJ49" s="1111"/>
      <c r="VK49" s="1112">
        <f t="shared" si="2952"/>
        <v>0</v>
      </c>
      <c r="VL49" s="1126"/>
      <c r="VM49" s="1110"/>
      <c r="VO49" s="1121"/>
      <c r="VP49" s="1109"/>
      <c r="VQ49" s="1109"/>
      <c r="VR49" s="1109"/>
      <c r="VS49" s="1112">
        <f t="shared" si="2953"/>
        <v>0</v>
      </c>
      <c r="VT49" s="1109"/>
      <c r="VU49" s="1109"/>
      <c r="VV49" s="1109"/>
      <c r="VW49" s="1109"/>
      <c r="VX49" s="1109"/>
      <c r="VY49" s="1111"/>
      <c r="VZ49" s="1112">
        <f t="shared" si="2954"/>
        <v>0</v>
      </c>
      <c r="WA49" s="1126"/>
      <c r="WB49" s="1110"/>
      <c r="WD49" s="1121"/>
      <c r="WE49" s="1109"/>
      <c r="WF49" s="1109"/>
      <c r="WG49" s="1109"/>
      <c r="WH49" s="1112">
        <f t="shared" si="2955"/>
        <v>0</v>
      </c>
      <c r="WI49" s="1109"/>
      <c r="WJ49" s="1109"/>
      <c r="WK49" s="1109"/>
      <c r="WL49" s="1109"/>
      <c r="WM49" s="1109"/>
      <c r="WN49" s="1111"/>
      <c r="WO49" s="1112">
        <f t="shared" si="2956"/>
        <v>0</v>
      </c>
      <c r="WP49" s="1126"/>
      <c r="WQ49" s="1110"/>
      <c r="WS49" s="1121"/>
      <c r="WT49" s="1109"/>
      <c r="WU49" s="1109"/>
      <c r="WV49" s="1109"/>
      <c r="WW49" s="1112">
        <f t="shared" si="2957"/>
        <v>0</v>
      </c>
      <c r="WX49" s="1109"/>
      <c r="WY49" s="1109"/>
      <c r="WZ49" s="1109"/>
      <c r="XA49" s="1109"/>
      <c r="XB49" s="1109"/>
      <c r="XC49" s="1111"/>
      <c r="XD49" s="1112">
        <f t="shared" si="2958"/>
        <v>0</v>
      </c>
      <c r="XE49" s="1126"/>
      <c r="XF49" s="1110"/>
      <c r="XH49" s="1121"/>
      <c r="XI49" s="1109"/>
      <c r="XJ49" s="1109"/>
      <c r="XK49" s="1109"/>
      <c r="XL49" s="1112">
        <f t="shared" si="2959"/>
        <v>0</v>
      </c>
      <c r="XM49" s="1109"/>
      <c r="XN49" s="1109"/>
      <c r="XO49" s="1109"/>
      <c r="XP49" s="1109"/>
      <c r="XQ49" s="1109"/>
      <c r="XR49" s="1111"/>
      <c r="XS49" s="1112">
        <f t="shared" si="2960"/>
        <v>0</v>
      </c>
      <c r="XT49" s="1126"/>
      <c r="XU49" s="1110"/>
      <c r="XW49" s="1121"/>
      <c r="XX49" s="1109"/>
      <c r="XY49" s="1109"/>
      <c r="XZ49" s="1109"/>
      <c r="YA49" s="1112">
        <f t="shared" si="2961"/>
        <v>0</v>
      </c>
      <c r="YB49" s="1109"/>
      <c r="YC49" s="1109"/>
      <c r="YD49" s="1109"/>
      <c r="YE49" s="1109"/>
      <c r="YF49" s="1109"/>
      <c r="YG49" s="1111"/>
      <c r="YH49" s="1112">
        <f t="shared" si="2962"/>
        <v>0</v>
      </c>
      <c r="YI49" s="1126"/>
      <c r="YJ49" s="1110"/>
      <c r="YL49" s="1121"/>
      <c r="YM49" s="1109"/>
      <c r="YN49" s="1109"/>
      <c r="YO49" s="1109"/>
      <c r="YP49" s="1112">
        <f t="shared" si="2963"/>
        <v>0</v>
      </c>
      <c r="YQ49" s="1109"/>
      <c r="YR49" s="1109"/>
      <c r="YS49" s="1109"/>
      <c r="YT49" s="1109"/>
      <c r="YU49" s="1109"/>
      <c r="YV49" s="1111"/>
      <c r="YW49" s="1112">
        <f t="shared" si="2964"/>
        <v>0</v>
      </c>
      <c r="YX49" s="1126"/>
      <c r="YY49" s="1110"/>
      <c r="ZA49" s="1121"/>
      <c r="ZB49" s="1109"/>
      <c r="ZC49" s="1109"/>
      <c r="ZD49" s="1109"/>
      <c r="ZE49" s="1112">
        <f t="shared" si="2965"/>
        <v>0</v>
      </c>
      <c r="ZF49" s="1109"/>
      <c r="ZG49" s="1109"/>
      <c r="ZH49" s="1109"/>
      <c r="ZI49" s="1109"/>
      <c r="ZJ49" s="1109"/>
      <c r="ZK49" s="1111"/>
      <c r="ZL49" s="1112">
        <f t="shared" si="2966"/>
        <v>0</v>
      </c>
      <c r="ZM49" s="1126"/>
      <c r="ZN49" s="1110"/>
      <c r="ZP49" s="1121"/>
      <c r="ZQ49" s="1109"/>
      <c r="ZR49" s="1109"/>
      <c r="ZS49" s="1109"/>
      <c r="ZT49" s="1112">
        <f t="shared" si="2967"/>
        <v>0</v>
      </c>
      <c r="ZU49" s="1109"/>
      <c r="ZV49" s="1109"/>
      <c r="ZW49" s="1109"/>
      <c r="ZX49" s="1109"/>
      <c r="ZY49" s="1109"/>
      <c r="ZZ49" s="1111"/>
      <c r="AAA49" s="1112">
        <f t="shared" si="2968"/>
        <v>0</v>
      </c>
      <c r="AAB49" s="1126"/>
      <c r="AAC49" s="1110"/>
      <c r="AAE49" s="1121"/>
      <c r="AAF49" s="1109"/>
      <c r="AAG49" s="1109"/>
      <c r="AAH49" s="1109"/>
      <c r="AAI49" s="1112">
        <f t="shared" si="2969"/>
        <v>0</v>
      </c>
      <c r="AAJ49" s="1109"/>
      <c r="AAK49" s="1109"/>
      <c r="AAL49" s="1109"/>
      <c r="AAM49" s="1109"/>
      <c r="AAN49" s="1109"/>
      <c r="AAO49" s="1111"/>
      <c r="AAP49" s="1112">
        <f t="shared" si="2970"/>
        <v>0</v>
      </c>
      <c r="AAQ49" s="1126"/>
      <c r="AAR49" s="1110"/>
      <c r="AAT49" s="1121"/>
      <c r="AAU49" s="1109"/>
      <c r="AAV49" s="1109"/>
      <c r="AAW49" s="1109"/>
      <c r="AAX49" s="1112">
        <f t="shared" si="2971"/>
        <v>0</v>
      </c>
      <c r="AAY49" s="1109"/>
      <c r="AAZ49" s="1109"/>
      <c r="ABA49" s="1109"/>
      <c r="ABB49" s="1109"/>
      <c r="ABC49" s="1109"/>
      <c r="ABD49" s="1111"/>
      <c r="ABE49" s="1112">
        <f t="shared" si="2972"/>
        <v>0</v>
      </c>
      <c r="ABF49" s="1126"/>
      <c r="ABG49" s="1110"/>
      <c r="ABI49" s="1121"/>
      <c r="ABJ49" s="1109"/>
      <c r="ABK49" s="1109"/>
      <c r="ABL49" s="1109"/>
      <c r="ABM49" s="1112">
        <f t="shared" si="2973"/>
        <v>0</v>
      </c>
      <c r="ABN49" s="1109"/>
      <c r="ABO49" s="1109"/>
      <c r="ABP49" s="1109"/>
      <c r="ABQ49" s="1109"/>
      <c r="ABR49" s="1109"/>
      <c r="ABS49" s="1111"/>
      <c r="ABT49" s="1112">
        <f t="shared" si="2974"/>
        <v>0</v>
      </c>
      <c r="ABU49" s="1126"/>
      <c r="ABV49" s="1110"/>
      <c r="ABX49" s="1121"/>
      <c r="ABY49" s="1109"/>
      <c r="ABZ49" s="1109"/>
      <c r="ACA49" s="1109"/>
      <c r="ACB49" s="1112">
        <f t="shared" si="2975"/>
        <v>0</v>
      </c>
      <c r="ACC49" s="1109"/>
      <c r="ACD49" s="1109"/>
      <c r="ACE49" s="1109"/>
      <c r="ACF49" s="1109"/>
      <c r="ACG49" s="1109"/>
      <c r="ACH49" s="1111"/>
      <c r="ACI49" s="1112">
        <f t="shared" si="2976"/>
        <v>0</v>
      </c>
      <c r="ACJ49" s="1126"/>
      <c r="ACK49" s="1110"/>
      <c r="ACM49" s="1121"/>
      <c r="ACN49" s="1109"/>
      <c r="ACO49" s="1109"/>
      <c r="ACP49" s="1109"/>
      <c r="ACQ49" s="1112">
        <f t="shared" si="2977"/>
        <v>0</v>
      </c>
      <c r="ACR49" s="1109"/>
      <c r="ACS49" s="1109"/>
      <c r="ACT49" s="1109"/>
      <c r="ACU49" s="1109"/>
      <c r="ACV49" s="1109"/>
      <c r="ACW49" s="1111"/>
      <c r="ACX49" s="1112">
        <f t="shared" si="2978"/>
        <v>0</v>
      </c>
      <c r="ACY49" s="1126"/>
      <c r="ACZ49" s="1110"/>
      <c r="ADB49" s="1121"/>
      <c r="ADC49" s="1109"/>
      <c r="ADD49" s="1109"/>
      <c r="ADE49" s="1109"/>
      <c r="ADF49" s="1112">
        <f t="shared" si="2979"/>
        <v>0</v>
      </c>
      <c r="ADG49" s="1109"/>
      <c r="ADH49" s="1109"/>
      <c r="ADI49" s="1109"/>
      <c r="ADJ49" s="1109"/>
      <c r="ADK49" s="1109"/>
      <c r="ADL49" s="1111"/>
      <c r="ADM49" s="1112">
        <f t="shared" si="2980"/>
        <v>0</v>
      </c>
      <c r="ADN49" s="1126"/>
      <c r="ADO49" s="1110"/>
      <c r="ADQ49" s="1121"/>
      <c r="ADR49" s="1109"/>
      <c r="ADS49" s="1109"/>
      <c r="ADT49" s="1109"/>
      <c r="ADU49" s="1112">
        <f t="shared" si="2981"/>
        <v>0</v>
      </c>
      <c r="ADV49" s="1109"/>
      <c r="ADW49" s="1109"/>
      <c r="ADX49" s="1109"/>
      <c r="ADY49" s="1109"/>
      <c r="ADZ49" s="1109"/>
      <c r="AEA49" s="1111"/>
      <c r="AEB49" s="1112">
        <f t="shared" si="2982"/>
        <v>0</v>
      </c>
      <c r="AEC49" s="1126"/>
      <c r="AED49" s="1110"/>
      <c r="AEF49" s="1121"/>
      <c r="AEG49" s="1109"/>
      <c r="AEH49" s="1109"/>
      <c r="AEI49" s="1109"/>
      <c r="AEJ49" s="1112">
        <f t="shared" si="2983"/>
        <v>0</v>
      </c>
      <c r="AEK49" s="1109"/>
      <c r="AEL49" s="1109"/>
      <c r="AEM49" s="1109"/>
      <c r="AEN49" s="1109"/>
      <c r="AEO49" s="1109"/>
      <c r="AEP49" s="1111"/>
      <c r="AEQ49" s="1112">
        <f t="shared" si="2984"/>
        <v>0</v>
      </c>
      <c r="AER49" s="1126"/>
      <c r="AES49" s="1110"/>
      <c r="AEU49" s="1121"/>
      <c r="AEV49" s="1109"/>
      <c r="AEW49" s="1109"/>
      <c r="AEX49" s="1109"/>
      <c r="AEY49" s="1112">
        <f t="shared" si="2985"/>
        <v>0</v>
      </c>
      <c r="AEZ49" s="1109"/>
      <c r="AFA49" s="1109"/>
      <c r="AFB49" s="1109"/>
      <c r="AFC49" s="1109"/>
      <c r="AFD49" s="1109"/>
      <c r="AFE49" s="1111"/>
      <c r="AFF49" s="1112">
        <f t="shared" si="2986"/>
        <v>0</v>
      </c>
      <c r="AFG49" s="1126"/>
      <c r="AFH49" s="1110"/>
      <c r="AFJ49" s="1121"/>
      <c r="AFK49" s="1109"/>
      <c r="AFL49" s="1109"/>
      <c r="AFM49" s="1109"/>
      <c r="AFN49" s="1112">
        <f t="shared" si="2987"/>
        <v>0</v>
      </c>
      <c r="AFO49" s="1109"/>
      <c r="AFP49" s="1109"/>
      <c r="AFQ49" s="1109"/>
      <c r="AFR49" s="1109"/>
      <c r="AFS49" s="1109"/>
      <c r="AFT49" s="1111"/>
      <c r="AFU49" s="1112">
        <f t="shared" si="2988"/>
        <v>0</v>
      </c>
      <c r="AFV49" s="1126"/>
      <c r="AFW49" s="1110"/>
      <c r="AFY49" s="1121"/>
      <c r="AFZ49" s="1109"/>
      <c r="AGA49" s="1109"/>
      <c r="AGB49" s="1109"/>
      <c r="AGC49" s="1112">
        <f t="shared" si="2989"/>
        <v>0</v>
      </c>
      <c r="AGD49" s="1109"/>
      <c r="AGE49" s="1109"/>
      <c r="AGF49" s="1109"/>
      <c r="AGG49" s="1109"/>
      <c r="AGH49" s="1109"/>
      <c r="AGI49" s="1111"/>
      <c r="AGJ49" s="1112">
        <f t="shared" si="2990"/>
        <v>0</v>
      </c>
      <c r="AGK49" s="1126"/>
      <c r="AGL49" s="1110"/>
      <c r="AGN49" s="1121"/>
      <c r="AGO49" s="1109"/>
      <c r="AGP49" s="1109"/>
      <c r="AGQ49" s="1109"/>
      <c r="AGR49" s="1112">
        <f t="shared" si="2991"/>
        <v>0</v>
      </c>
      <c r="AGS49" s="1109"/>
      <c r="AGT49" s="1109"/>
      <c r="AGU49" s="1109"/>
      <c r="AGV49" s="1109"/>
      <c r="AGW49" s="1109"/>
      <c r="AGX49" s="1111"/>
      <c r="AGY49" s="1112">
        <f t="shared" si="2992"/>
        <v>0</v>
      </c>
      <c r="AGZ49" s="1126"/>
      <c r="AHA49" s="1110"/>
      <c r="AHC49" s="1121"/>
      <c r="AHD49" s="1109"/>
      <c r="AHE49" s="1109"/>
      <c r="AHF49" s="1109"/>
      <c r="AHG49" s="1112">
        <f t="shared" si="2993"/>
        <v>0</v>
      </c>
      <c r="AHH49" s="1109"/>
      <c r="AHI49" s="1109"/>
      <c r="AHJ49" s="1109"/>
      <c r="AHK49" s="1109"/>
      <c r="AHL49" s="1109"/>
      <c r="AHM49" s="1111"/>
      <c r="AHN49" s="1112">
        <f t="shared" si="2994"/>
        <v>0</v>
      </c>
      <c r="AHO49" s="1126"/>
      <c r="AHP49" s="1110"/>
      <c r="AHR49" s="1121"/>
      <c r="AHS49" s="1109"/>
      <c r="AHT49" s="1109"/>
      <c r="AHU49" s="1109"/>
      <c r="AHV49" s="1112">
        <f t="shared" si="2995"/>
        <v>0</v>
      </c>
      <c r="AHW49" s="1109"/>
      <c r="AHX49" s="1109"/>
      <c r="AHY49" s="1109"/>
      <c r="AHZ49" s="1109"/>
      <c r="AIA49" s="1109"/>
      <c r="AIB49" s="1111"/>
      <c r="AIC49" s="1112">
        <f t="shared" si="2996"/>
        <v>0</v>
      </c>
      <c r="AID49" s="1126"/>
      <c r="AIE49" s="1110"/>
      <c r="AIG49" s="1121"/>
      <c r="AIH49" s="1109"/>
      <c r="AII49" s="1109"/>
      <c r="AIJ49" s="1109"/>
      <c r="AIK49" s="1112">
        <f t="shared" si="2997"/>
        <v>0</v>
      </c>
      <c r="AIL49" s="1109"/>
      <c r="AIM49" s="1109"/>
      <c r="AIN49" s="1109"/>
      <c r="AIO49" s="1109"/>
      <c r="AIP49" s="1109"/>
      <c r="AIQ49" s="1111"/>
      <c r="AIR49" s="1112">
        <f t="shared" si="2998"/>
        <v>0</v>
      </c>
      <c r="AIS49" s="1126"/>
      <c r="AIT49" s="1110"/>
      <c r="AIV49" s="1121"/>
      <c r="AIW49" s="1109"/>
      <c r="AIX49" s="1109"/>
      <c r="AIY49" s="1109"/>
      <c r="AIZ49" s="1112">
        <f t="shared" si="2999"/>
        <v>0</v>
      </c>
      <c r="AJA49" s="1109"/>
      <c r="AJB49" s="1109"/>
      <c r="AJC49" s="1109"/>
      <c r="AJD49" s="1109"/>
      <c r="AJE49" s="1109"/>
      <c r="AJF49" s="1111"/>
      <c r="AJG49" s="1112">
        <f t="shared" si="3000"/>
        <v>0</v>
      </c>
      <c r="AJH49" s="1126"/>
      <c r="AJI49" s="1110"/>
      <c r="AJK49" s="1121"/>
      <c r="AJL49" s="1109"/>
      <c r="AJM49" s="1109"/>
      <c r="AJN49" s="1109"/>
      <c r="AJO49" s="1112">
        <f t="shared" si="3001"/>
        <v>0</v>
      </c>
      <c r="AJP49" s="1109"/>
      <c r="AJQ49" s="1109"/>
      <c r="AJR49" s="1109"/>
      <c r="AJS49" s="1109"/>
      <c r="AJT49" s="1109"/>
      <c r="AJU49" s="1111"/>
      <c r="AJV49" s="1112">
        <f t="shared" si="3002"/>
        <v>0</v>
      </c>
      <c r="AJW49" s="1126"/>
      <c r="AJX49" s="1110"/>
      <c r="AJZ49" s="1121"/>
      <c r="AKA49" s="1109"/>
      <c r="AKB49" s="1109"/>
      <c r="AKC49" s="1109"/>
      <c r="AKD49" s="1112">
        <f t="shared" si="3003"/>
        <v>0</v>
      </c>
      <c r="AKE49" s="1109"/>
      <c r="AKF49" s="1109"/>
      <c r="AKG49" s="1109"/>
      <c r="AKH49" s="1109"/>
      <c r="AKI49" s="1109"/>
      <c r="AKJ49" s="1111"/>
      <c r="AKK49" s="1112">
        <f t="shared" si="3004"/>
        <v>0</v>
      </c>
      <c r="AKL49" s="1126"/>
      <c r="AKM49" s="1110"/>
      <c r="AKO49" s="1121"/>
      <c r="AKP49" s="1109"/>
      <c r="AKQ49" s="1109"/>
      <c r="AKR49" s="1109"/>
      <c r="AKS49" s="1112">
        <f t="shared" si="3005"/>
        <v>0</v>
      </c>
      <c r="AKT49" s="1109"/>
      <c r="AKU49" s="1109"/>
      <c r="AKV49" s="1109"/>
      <c r="AKW49" s="1109"/>
      <c r="AKX49" s="1109"/>
      <c r="AKY49" s="1111"/>
      <c r="AKZ49" s="1112">
        <f t="shared" si="3006"/>
        <v>0</v>
      </c>
      <c r="ALA49" s="1126"/>
      <c r="ALB49" s="1110"/>
      <c r="ALD49" s="1121"/>
      <c r="ALE49" s="1109"/>
      <c r="ALF49" s="1109"/>
      <c r="ALG49" s="1109"/>
      <c r="ALH49" s="1112">
        <f t="shared" si="3007"/>
        <v>0</v>
      </c>
      <c r="ALI49" s="1109"/>
      <c r="ALJ49" s="1109"/>
      <c r="ALK49" s="1109"/>
      <c r="ALL49" s="1109"/>
      <c r="ALM49" s="1109"/>
      <c r="ALN49" s="1111"/>
      <c r="ALO49" s="1112">
        <f t="shared" si="3008"/>
        <v>0</v>
      </c>
      <c r="ALP49" s="1126"/>
      <c r="ALQ49" s="1110"/>
      <c r="ALS49" s="1121"/>
      <c r="ALT49" s="1109"/>
      <c r="ALU49" s="1109"/>
      <c r="ALV49" s="1109"/>
      <c r="ALW49" s="1112">
        <f t="shared" si="3009"/>
        <v>0</v>
      </c>
      <c r="ALX49" s="1109"/>
      <c r="ALY49" s="1109"/>
      <c r="ALZ49" s="1109"/>
      <c r="AMA49" s="1109"/>
      <c r="AMB49" s="1109"/>
      <c r="AMC49" s="1111"/>
      <c r="AMD49" s="1112">
        <f t="shared" si="3010"/>
        <v>0</v>
      </c>
      <c r="AME49" s="1126"/>
      <c r="AMF49" s="1110"/>
      <c r="AMH49" s="1121"/>
      <c r="AMI49" s="1109"/>
      <c r="AMJ49" s="1109"/>
      <c r="AMK49" s="1109"/>
      <c r="AML49" s="1112">
        <f t="shared" si="3011"/>
        <v>0</v>
      </c>
      <c r="AMM49" s="1109"/>
      <c r="AMN49" s="1109"/>
      <c r="AMO49" s="1109"/>
      <c r="AMP49" s="1109"/>
      <c r="AMQ49" s="1109"/>
      <c r="AMR49" s="1111"/>
      <c r="AMS49" s="1112">
        <f t="shared" si="3012"/>
        <v>0</v>
      </c>
      <c r="AMT49" s="1126"/>
      <c r="AMU49" s="1110"/>
      <c r="AMW49" s="1121"/>
      <c r="AMX49" s="1109"/>
      <c r="AMY49" s="1109"/>
      <c r="AMZ49" s="1109"/>
      <c r="ANA49" s="1112">
        <f t="shared" si="3013"/>
        <v>0</v>
      </c>
      <c r="ANB49" s="1109"/>
      <c r="ANC49" s="1109"/>
      <c r="AND49" s="1109"/>
      <c r="ANE49" s="1109"/>
      <c r="ANF49" s="1109"/>
      <c r="ANG49" s="1111"/>
      <c r="ANH49" s="1112">
        <f t="shared" si="3014"/>
        <v>0</v>
      </c>
      <c r="ANI49" s="1126"/>
      <c r="ANJ49" s="1110"/>
      <c r="ANL49" s="1121"/>
      <c r="ANM49" s="1109"/>
      <c r="ANN49" s="1109"/>
      <c r="ANO49" s="1109"/>
      <c r="ANP49" s="1112">
        <f t="shared" si="3015"/>
        <v>0</v>
      </c>
      <c r="ANQ49" s="1109"/>
      <c r="ANR49" s="1109"/>
      <c r="ANS49" s="1109"/>
      <c r="ANT49" s="1109"/>
      <c r="ANU49" s="1109"/>
      <c r="ANV49" s="1111"/>
      <c r="ANW49" s="1112">
        <f t="shared" si="3016"/>
        <v>0</v>
      </c>
      <c r="ANX49" s="1126"/>
      <c r="ANY49" s="1110"/>
      <c r="AOA49" s="1121"/>
      <c r="AOB49" s="1109"/>
      <c r="AOC49" s="1109"/>
      <c r="AOD49" s="1109"/>
      <c r="AOE49" s="1112">
        <f t="shared" si="3017"/>
        <v>0</v>
      </c>
      <c r="AOF49" s="1109"/>
      <c r="AOG49" s="1109"/>
      <c r="AOH49" s="1109"/>
      <c r="AOI49" s="1109"/>
      <c r="AOJ49" s="1109"/>
      <c r="AOK49" s="1111"/>
      <c r="AOL49" s="1112">
        <f t="shared" si="3018"/>
        <v>0</v>
      </c>
      <c r="AOM49" s="1126"/>
      <c r="AON49" s="1110"/>
      <c r="AOP49" s="1121"/>
      <c r="AOQ49" s="1109"/>
      <c r="AOR49" s="1109"/>
      <c r="AOS49" s="1109"/>
      <c r="AOT49" s="1112">
        <f t="shared" si="3019"/>
        <v>0</v>
      </c>
      <c r="AOU49" s="1109"/>
      <c r="AOV49" s="1109"/>
      <c r="AOW49" s="1109"/>
      <c r="AOX49" s="1109"/>
      <c r="AOY49" s="1109"/>
      <c r="AOZ49" s="1111"/>
      <c r="APA49" s="1112">
        <f t="shared" si="3020"/>
        <v>0</v>
      </c>
      <c r="APB49" s="1126"/>
      <c r="APC49" s="1110"/>
      <c r="APE49" s="1121"/>
      <c r="APF49" s="1109"/>
      <c r="APG49" s="1109"/>
      <c r="APH49" s="1109"/>
      <c r="API49" s="1112">
        <f t="shared" si="3021"/>
        <v>0</v>
      </c>
      <c r="APJ49" s="1109"/>
      <c r="APK49" s="1109"/>
      <c r="APL49" s="1109"/>
      <c r="APM49" s="1109"/>
      <c r="APN49" s="1109"/>
      <c r="APO49" s="1111"/>
      <c r="APP49" s="1112">
        <f t="shared" si="3022"/>
        <v>0</v>
      </c>
      <c r="APQ49" s="1126"/>
      <c r="APR49" s="1110"/>
      <c r="APT49" s="1121"/>
      <c r="APU49" s="1109"/>
      <c r="APV49" s="1109"/>
      <c r="APW49" s="1109"/>
      <c r="APX49" s="1112">
        <f t="shared" si="3023"/>
        <v>0</v>
      </c>
      <c r="APY49" s="1109"/>
      <c r="APZ49" s="1109"/>
      <c r="AQA49" s="1109"/>
      <c r="AQB49" s="1109"/>
      <c r="AQC49" s="1109"/>
      <c r="AQD49" s="1111"/>
      <c r="AQE49" s="1112">
        <f t="shared" si="3024"/>
        <v>0</v>
      </c>
      <c r="AQF49" s="1126"/>
      <c r="AQG49" s="1110"/>
      <c r="AQI49" s="1121"/>
      <c r="AQJ49" s="1109"/>
      <c r="AQK49" s="1109"/>
      <c r="AQL49" s="1109"/>
      <c r="AQM49" s="1112">
        <f t="shared" si="3025"/>
        <v>0</v>
      </c>
      <c r="AQN49" s="1109"/>
      <c r="AQO49" s="1109"/>
      <c r="AQP49" s="1109"/>
      <c r="AQQ49" s="1109"/>
      <c r="AQR49" s="1109"/>
      <c r="AQS49" s="1111"/>
      <c r="AQT49" s="1112">
        <f t="shared" si="3026"/>
        <v>0</v>
      </c>
      <c r="AQU49" s="1126"/>
      <c r="AQV49" s="1110"/>
      <c r="AQX49" s="1121"/>
      <c r="AQY49" s="1109"/>
      <c r="AQZ49" s="1109"/>
      <c r="ARA49" s="1109"/>
      <c r="ARB49" s="1112">
        <f t="shared" si="3027"/>
        <v>0</v>
      </c>
      <c r="ARC49" s="1109"/>
      <c r="ARD49" s="1109"/>
      <c r="ARE49" s="1109"/>
      <c r="ARF49" s="1109"/>
      <c r="ARG49" s="1109"/>
      <c r="ARH49" s="1111"/>
      <c r="ARI49" s="1112">
        <f t="shared" si="3028"/>
        <v>0</v>
      </c>
      <c r="ARJ49" s="1126"/>
      <c r="ARK49" s="1110"/>
      <c r="ARM49" s="1121"/>
      <c r="ARN49" s="1109"/>
      <c r="ARO49" s="1109"/>
      <c r="ARP49" s="1109"/>
      <c r="ARQ49" s="1112">
        <f t="shared" si="3029"/>
        <v>0</v>
      </c>
      <c r="ARR49" s="1109"/>
      <c r="ARS49" s="1109"/>
      <c r="ART49" s="1109"/>
      <c r="ARU49" s="1109"/>
      <c r="ARV49" s="1109"/>
      <c r="ARW49" s="1111"/>
      <c r="ARX49" s="1112">
        <f t="shared" si="3030"/>
        <v>0</v>
      </c>
      <c r="ARY49" s="1126"/>
      <c r="ARZ49" s="1110"/>
      <c r="ASB49" s="1121"/>
      <c r="ASC49" s="1109"/>
      <c r="ASD49" s="1109"/>
      <c r="ASE49" s="1109"/>
      <c r="ASF49" s="1112">
        <f t="shared" si="3031"/>
        <v>0</v>
      </c>
      <c r="ASG49" s="1109"/>
      <c r="ASH49" s="1109"/>
      <c r="ASI49" s="1109"/>
      <c r="ASJ49" s="1109"/>
      <c r="ASK49" s="1109"/>
      <c r="ASL49" s="1111"/>
      <c r="ASM49" s="1112">
        <f t="shared" si="3032"/>
        <v>0</v>
      </c>
      <c r="ASN49" s="1126"/>
      <c r="ASO49" s="1110"/>
      <c r="ASQ49" s="1121"/>
      <c r="ASR49" s="1109"/>
      <c r="ASS49" s="1109"/>
      <c r="AST49" s="1109"/>
      <c r="ASU49" s="1112">
        <f t="shared" si="3033"/>
        <v>0</v>
      </c>
      <c r="ASV49" s="1109"/>
      <c r="ASW49" s="1109"/>
      <c r="ASX49" s="1109"/>
      <c r="ASY49" s="1109"/>
      <c r="ASZ49" s="1109"/>
      <c r="ATA49" s="1111"/>
      <c r="ATB49" s="1112">
        <f t="shared" si="3034"/>
        <v>0</v>
      </c>
      <c r="ATC49" s="1126"/>
      <c r="ATD49" s="1110"/>
      <c r="ATF49" s="1121"/>
      <c r="ATG49" s="1109"/>
      <c r="ATH49" s="1109"/>
      <c r="ATI49" s="1109"/>
      <c r="ATJ49" s="1112">
        <f t="shared" si="3035"/>
        <v>0</v>
      </c>
      <c r="ATK49" s="1109"/>
      <c r="ATL49" s="1109"/>
      <c r="ATM49" s="1109"/>
      <c r="ATN49" s="1109"/>
      <c r="ATO49" s="1109"/>
      <c r="ATP49" s="1111"/>
      <c r="ATQ49" s="1112">
        <f t="shared" si="3036"/>
        <v>0</v>
      </c>
      <c r="ATR49" s="1126"/>
      <c r="ATS49" s="1110"/>
      <c r="ATU49" s="1121"/>
      <c r="ATV49" s="1109"/>
      <c r="ATW49" s="1109"/>
      <c r="ATX49" s="1109"/>
      <c r="ATY49" s="1112">
        <f t="shared" si="3037"/>
        <v>0</v>
      </c>
      <c r="ATZ49" s="1109"/>
      <c r="AUA49" s="1109"/>
      <c r="AUB49" s="1109"/>
      <c r="AUC49" s="1109"/>
      <c r="AUD49" s="1109"/>
      <c r="AUE49" s="1111"/>
      <c r="AUF49" s="1112">
        <f t="shared" si="3038"/>
        <v>0</v>
      </c>
      <c r="AUG49" s="1126"/>
      <c r="AUH49" s="1110"/>
      <c r="AUJ49" s="1121"/>
      <c r="AUK49" s="1109"/>
      <c r="AUL49" s="1109"/>
      <c r="AUM49" s="1109"/>
      <c r="AUN49" s="1112">
        <f t="shared" si="3039"/>
        <v>0</v>
      </c>
      <c r="AUO49" s="1109"/>
      <c r="AUP49" s="1109"/>
      <c r="AUQ49" s="1109"/>
      <c r="AUR49" s="1109"/>
      <c r="AUS49" s="1109"/>
      <c r="AUT49" s="1111"/>
      <c r="AUU49" s="1112">
        <f t="shared" si="3040"/>
        <v>0</v>
      </c>
      <c r="AUV49" s="1126"/>
      <c r="AUW49" s="1110"/>
      <c r="AUY49" s="1121"/>
      <c r="AUZ49" s="1109"/>
      <c r="AVA49" s="1109"/>
      <c r="AVB49" s="1109"/>
      <c r="AVC49" s="1112">
        <f t="shared" si="3041"/>
        <v>0</v>
      </c>
      <c r="AVD49" s="1109"/>
      <c r="AVE49" s="1109"/>
      <c r="AVF49" s="1109"/>
      <c r="AVG49" s="1109"/>
      <c r="AVH49" s="1109"/>
      <c r="AVI49" s="1111"/>
      <c r="AVJ49" s="1112">
        <f t="shared" si="3042"/>
        <v>0</v>
      </c>
      <c r="AVK49" s="1126"/>
      <c r="AVL49" s="1110"/>
      <c r="AVN49" s="1121"/>
      <c r="AVO49" s="1109"/>
      <c r="AVP49" s="1109"/>
      <c r="AVQ49" s="1109"/>
      <c r="AVR49" s="1112">
        <f t="shared" si="3043"/>
        <v>0</v>
      </c>
      <c r="AVS49" s="1109"/>
      <c r="AVT49" s="1109"/>
      <c r="AVU49" s="1109"/>
      <c r="AVV49" s="1109"/>
      <c r="AVW49" s="1109"/>
      <c r="AVX49" s="1111"/>
      <c r="AVY49" s="1112">
        <f t="shared" si="3044"/>
        <v>0</v>
      </c>
      <c r="AVZ49" s="1126"/>
      <c r="AWA49" s="1110"/>
      <c r="AWC49" s="1121"/>
      <c r="AWD49" s="1109"/>
      <c r="AWE49" s="1109"/>
      <c r="AWF49" s="1109"/>
      <c r="AWG49" s="1112">
        <f t="shared" si="3045"/>
        <v>0</v>
      </c>
      <c r="AWH49" s="1109"/>
      <c r="AWI49" s="1109"/>
      <c r="AWJ49" s="1109"/>
      <c r="AWK49" s="1109"/>
      <c r="AWL49" s="1109"/>
      <c r="AWM49" s="1111"/>
      <c r="AWN49" s="1112">
        <f t="shared" si="3046"/>
        <v>0</v>
      </c>
      <c r="AWO49" s="1126"/>
      <c r="AWP49" s="1110"/>
      <c r="AWR49" s="1121"/>
      <c r="AWS49" s="1109"/>
      <c r="AWT49" s="1109"/>
      <c r="AWU49" s="1109"/>
      <c r="AWV49" s="1112">
        <f t="shared" si="3047"/>
        <v>0</v>
      </c>
      <c r="AWW49" s="1109"/>
      <c r="AWX49" s="1109"/>
      <c r="AWY49" s="1109"/>
      <c r="AWZ49" s="1109"/>
      <c r="AXA49" s="1109"/>
      <c r="AXB49" s="1111"/>
      <c r="AXC49" s="1112">
        <f t="shared" si="3048"/>
        <v>0</v>
      </c>
      <c r="AXD49" s="1126"/>
      <c r="AXE49" s="1110"/>
      <c r="AXG49" s="1121"/>
      <c r="AXH49" s="1109"/>
      <c r="AXI49" s="1109"/>
      <c r="AXJ49" s="1109"/>
      <c r="AXK49" s="1112">
        <f t="shared" si="3049"/>
        <v>0</v>
      </c>
      <c r="AXL49" s="1109"/>
      <c r="AXM49" s="1109"/>
      <c r="AXN49" s="1109"/>
      <c r="AXO49" s="1109"/>
      <c r="AXP49" s="1109"/>
      <c r="AXQ49" s="1111"/>
      <c r="AXR49" s="1112">
        <f t="shared" si="3050"/>
        <v>0</v>
      </c>
      <c r="AXS49" s="1126"/>
      <c r="AXT49" s="1110"/>
      <c r="AXV49" s="1121"/>
      <c r="AXW49" s="1109"/>
      <c r="AXX49" s="1109"/>
      <c r="AXY49" s="1109"/>
      <c r="AXZ49" s="1112">
        <f t="shared" si="3051"/>
        <v>0</v>
      </c>
      <c r="AYA49" s="1109"/>
      <c r="AYB49" s="1109"/>
      <c r="AYC49" s="1109"/>
      <c r="AYD49" s="1109"/>
      <c r="AYE49" s="1109"/>
      <c r="AYF49" s="1111"/>
      <c r="AYG49" s="1112">
        <f t="shared" si="3052"/>
        <v>0</v>
      </c>
      <c r="AYH49" s="1126"/>
      <c r="AYI49" s="1110"/>
      <c r="AYK49" s="1121"/>
      <c r="AYL49" s="1109"/>
      <c r="AYM49" s="1109"/>
      <c r="AYN49" s="1109"/>
      <c r="AYO49" s="1112">
        <f t="shared" si="3053"/>
        <v>0</v>
      </c>
      <c r="AYP49" s="1109"/>
      <c r="AYQ49" s="1109"/>
      <c r="AYR49" s="1109"/>
      <c r="AYS49" s="1109"/>
      <c r="AYT49" s="1109"/>
      <c r="AYU49" s="1111"/>
      <c r="AYV49" s="1112">
        <f t="shared" si="3054"/>
        <v>0</v>
      </c>
      <c r="AYW49" s="1126"/>
      <c r="AYX49" s="1110"/>
      <c r="AYZ49" s="1121"/>
      <c r="AZA49" s="1109"/>
      <c r="AZB49" s="1109"/>
      <c r="AZC49" s="1109"/>
      <c r="AZD49" s="1112">
        <f t="shared" si="3055"/>
        <v>0</v>
      </c>
      <c r="AZE49" s="1109"/>
      <c r="AZF49" s="1109"/>
      <c r="AZG49" s="1109"/>
      <c r="AZH49" s="1109"/>
      <c r="AZI49" s="1109"/>
      <c r="AZJ49" s="1111"/>
      <c r="AZK49" s="1112">
        <f t="shared" si="3056"/>
        <v>0</v>
      </c>
      <c r="AZL49" s="1126"/>
      <c r="AZM49" s="1110"/>
      <c r="AZO49" s="1121"/>
      <c r="AZP49" s="1109"/>
      <c r="AZQ49" s="1109"/>
      <c r="AZR49" s="1109"/>
      <c r="AZS49" s="1112">
        <f t="shared" si="3057"/>
        <v>0</v>
      </c>
      <c r="AZT49" s="1109"/>
      <c r="AZU49" s="1109"/>
      <c r="AZV49" s="1109"/>
      <c r="AZW49" s="1109"/>
      <c r="AZX49" s="1109"/>
      <c r="AZY49" s="1111"/>
      <c r="AZZ49" s="1112">
        <f t="shared" si="3058"/>
        <v>0</v>
      </c>
      <c r="BAA49" s="1126"/>
      <c r="BAB49" s="1110"/>
      <c r="BAD49" s="1121"/>
      <c r="BAE49" s="1109"/>
      <c r="BAF49" s="1109"/>
      <c r="BAG49" s="1109"/>
      <c r="BAH49" s="1112">
        <f t="shared" si="3059"/>
        <v>0</v>
      </c>
      <c r="BAI49" s="1109"/>
      <c r="BAJ49" s="1109"/>
      <c r="BAK49" s="1109"/>
      <c r="BAL49" s="1109"/>
      <c r="BAM49" s="1109"/>
      <c r="BAN49" s="1111"/>
      <c r="BAO49" s="1112">
        <f t="shared" si="3060"/>
        <v>0</v>
      </c>
      <c r="BAP49" s="1126"/>
      <c r="BAQ49" s="1110"/>
      <c r="BAS49" s="1121"/>
      <c r="BAT49" s="1109"/>
      <c r="BAU49" s="1109"/>
      <c r="BAV49" s="1109"/>
      <c r="BAW49" s="1112">
        <f t="shared" si="3061"/>
        <v>0</v>
      </c>
      <c r="BAX49" s="1109"/>
      <c r="BAY49" s="1109"/>
      <c r="BAZ49" s="1109"/>
      <c r="BBA49" s="1109"/>
      <c r="BBB49" s="1109"/>
      <c r="BBC49" s="1111"/>
      <c r="BBD49" s="1112">
        <f t="shared" si="3062"/>
        <v>0</v>
      </c>
      <c r="BBE49" s="1126"/>
      <c r="BBF49" s="1110"/>
      <c r="BBH49" s="1121"/>
      <c r="BBI49" s="1109"/>
      <c r="BBJ49" s="1109"/>
      <c r="BBK49" s="1109"/>
      <c r="BBL49" s="1112">
        <f t="shared" si="3063"/>
        <v>0</v>
      </c>
      <c r="BBM49" s="1109"/>
      <c r="BBN49" s="1109"/>
      <c r="BBO49" s="1109"/>
      <c r="BBP49" s="1109"/>
      <c r="BBQ49" s="1109"/>
      <c r="BBR49" s="1111"/>
      <c r="BBS49" s="1112">
        <f t="shared" si="3064"/>
        <v>0</v>
      </c>
      <c r="BBT49" s="1126"/>
      <c r="BBU49" s="1110"/>
      <c r="BBW49" s="1121"/>
      <c r="BBX49" s="1109"/>
      <c r="BBY49" s="1109"/>
      <c r="BBZ49" s="1109"/>
      <c r="BCA49" s="1112">
        <f t="shared" si="3065"/>
        <v>0</v>
      </c>
      <c r="BCB49" s="1109"/>
      <c r="BCC49" s="1109"/>
      <c r="BCD49" s="1109"/>
      <c r="BCE49" s="1109"/>
      <c r="BCF49" s="1109"/>
      <c r="BCG49" s="1111"/>
      <c r="BCH49" s="1112">
        <f t="shared" si="3066"/>
        <v>0</v>
      </c>
      <c r="BCI49" s="1126"/>
      <c r="BCJ49" s="1110"/>
      <c r="BCL49" s="1121"/>
      <c r="BCM49" s="1109"/>
      <c r="BCN49" s="1109"/>
      <c r="BCO49" s="1109"/>
      <c r="BCP49" s="1112">
        <f t="shared" si="3067"/>
        <v>0</v>
      </c>
      <c r="BCQ49" s="1109"/>
      <c r="BCR49" s="1109"/>
      <c r="BCS49" s="1109"/>
      <c r="BCT49" s="1109"/>
      <c r="BCU49" s="1109"/>
      <c r="BCV49" s="1111"/>
      <c r="BCW49" s="1112">
        <f t="shared" si="3068"/>
        <v>0</v>
      </c>
      <c r="BCX49" s="1126"/>
      <c r="BCY49" s="1110"/>
      <c r="BDA49" s="1121"/>
      <c r="BDB49" s="1109"/>
      <c r="BDC49" s="1109"/>
      <c r="BDD49" s="1109"/>
      <c r="BDE49" s="1112">
        <f t="shared" si="3069"/>
        <v>0</v>
      </c>
      <c r="BDF49" s="1109"/>
      <c r="BDG49" s="1109"/>
      <c r="BDH49" s="1109"/>
      <c r="BDI49" s="1109"/>
      <c r="BDJ49" s="1109"/>
      <c r="BDK49" s="1111"/>
      <c r="BDL49" s="1112">
        <f t="shared" si="3070"/>
        <v>0</v>
      </c>
      <c r="BDM49" s="1126"/>
      <c r="BDN49" s="1110"/>
      <c r="BDP49" s="1121"/>
      <c r="BDQ49" s="1109"/>
      <c r="BDR49" s="1109"/>
      <c r="BDS49" s="1109"/>
      <c r="BDT49" s="1112">
        <f t="shared" si="3071"/>
        <v>0</v>
      </c>
      <c r="BDU49" s="1109"/>
      <c r="BDV49" s="1109"/>
      <c r="BDW49" s="1109"/>
      <c r="BDX49" s="1109"/>
      <c r="BDY49" s="1109"/>
      <c r="BDZ49" s="1111"/>
      <c r="BEA49" s="1112">
        <f t="shared" si="3072"/>
        <v>0</v>
      </c>
      <c r="BEB49" s="1126"/>
      <c r="BEC49" s="1110"/>
      <c r="BEE49" s="1121"/>
      <c r="BEF49" s="1109"/>
      <c r="BEG49" s="1109"/>
      <c r="BEH49" s="1109"/>
      <c r="BEI49" s="1112">
        <f t="shared" si="3073"/>
        <v>0</v>
      </c>
      <c r="BEJ49" s="1109"/>
      <c r="BEK49" s="1109"/>
      <c r="BEL49" s="1109"/>
      <c r="BEM49" s="1109"/>
      <c r="BEN49" s="1109"/>
      <c r="BEO49" s="1111"/>
      <c r="BEP49" s="1112">
        <f t="shared" si="3074"/>
        <v>0</v>
      </c>
      <c r="BEQ49" s="1126"/>
      <c r="BER49" s="1110"/>
      <c r="BET49" s="1121"/>
      <c r="BEU49" s="1109"/>
      <c r="BEV49" s="1109"/>
      <c r="BEW49" s="1109"/>
      <c r="BEX49" s="1112">
        <f t="shared" si="3075"/>
        <v>0</v>
      </c>
      <c r="BEY49" s="1109"/>
      <c r="BEZ49" s="1109"/>
      <c r="BFA49" s="1109"/>
      <c r="BFB49" s="1109"/>
      <c r="BFC49" s="1109"/>
      <c r="BFD49" s="1111"/>
      <c r="BFE49" s="1112">
        <f t="shared" si="3076"/>
        <v>0</v>
      </c>
      <c r="BFF49" s="1126"/>
      <c r="BFG49" s="1110"/>
      <c r="BFI49" s="1121"/>
      <c r="BFJ49" s="1109"/>
      <c r="BFK49" s="1109"/>
      <c r="BFL49" s="1109"/>
      <c r="BFM49" s="1112">
        <f t="shared" si="3077"/>
        <v>0</v>
      </c>
      <c r="BFN49" s="1109"/>
      <c r="BFO49" s="1109"/>
      <c r="BFP49" s="1109"/>
      <c r="BFQ49" s="1109"/>
      <c r="BFR49" s="1109"/>
      <c r="BFS49" s="1111"/>
      <c r="BFT49" s="1112">
        <f t="shared" si="3078"/>
        <v>0</v>
      </c>
      <c r="BFU49" s="1126"/>
      <c r="BFV49" s="1110"/>
      <c r="BFX49" s="1121"/>
      <c r="BFY49" s="1109"/>
      <c r="BFZ49" s="1109"/>
      <c r="BGA49" s="1109"/>
      <c r="BGB49" s="1112">
        <f t="shared" si="3079"/>
        <v>0</v>
      </c>
      <c r="BGC49" s="1109"/>
      <c r="BGD49" s="1109"/>
      <c r="BGE49" s="1109"/>
      <c r="BGF49" s="1109"/>
      <c r="BGG49" s="1109"/>
      <c r="BGH49" s="1111"/>
      <c r="BGI49" s="1112">
        <f t="shared" si="3080"/>
        <v>0</v>
      </c>
      <c r="BGJ49" s="1126"/>
      <c r="BGK49" s="1110"/>
      <c r="BGM49" s="1121"/>
      <c r="BGN49" s="1109"/>
      <c r="BGO49" s="1109"/>
      <c r="BGP49" s="1109"/>
      <c r="BGQ49" s="1112">
        <f t="shared" si="3081"/>
        <v>0</v>
      </c>
      <c r="BGR49" s="1109"/>
      <c r="BGS49" s="1109"/>
      <c r="BGT49" s="1109"/>
      <c r="BGU49" s="1109"/>
      <c r="BGV49" s="1109"/>
      <c r="BGW49" s="1111"/>
      <c r="BGX49" s="1112">
        <f t="shared" si="3082"/>
        <v>0</v>
      </c>
      <c r="BGY49" s="1126"/>
      <c r="BGZ49" s="1110"/>
      <c r="BHB49" s="1121"/>
      <c r="BHC49" s="1109"/>
      <c r="BHD49" s="1109"/>
      <c r="BHE49" s="1109"/>
      <c r="BHF49" s="1112">
        <f t="shared" si="3083"/>
        <v>0</v>
      </c>
      <c r="BHG49" s="1109"/>
      <c r="BHH49" s="1109"/>
      <c r="BHI49" s="1109"/>
      <c r="BHJ49" s="1109"/>
      <c r="BHK49" s="1109"/>
      <c r="BHL49" s="1111"/>
      <c r="BHM49" s="1112">
        <f t="shared" si="3084"/>
        <v>0</v>
      </c>
      <c r="BHN49" s="1126"/>
      <c r="BHO49" s="1110"/>
      <c r="BHQ49" s="1121"/>
      <c r="BHR49" s="1109"/>
      <c r="BHS49" s="1109"/>
      <c r="BHT49" s="1109"/>
      <c r="BHU49" s="1112">
        <f t="shared" si="3085"/>
        <v>0</v>
      </c>
      <c r="BHV49" s="1109"/>
      <c r="BHW49" s="1109"/>
      <c r="BHX49" s="1109"/>
      <c r="BHY49" s="1109"/>
      <c r="BHZ49" s="1109"/>
      <c r="BIA49" s="1111"/>
      <c r="BIB49" s="1112">
        <f t="shared" si="3086"/>
        <v>0</v>
      </c>
      <c r="BIC49" s="1126"/>
      <c r="BID49" s="1110"/>
      <c r="BIF49" s="1121"/>
      <c r="BIG49" s="1109"/>
      <c r="BIH49" s="1109"/>
      <c r="BII49" s="1109"/>
      <c r="BIJ49" s="1112">
        <f t="shared" si="3087"/>
        <v>0</v>
      </c>
      <c r="BIK49" s="1109"/>
      <c r="BIL49" s="1109"/>
      <c r="BIM49" s="1109"/>
      <c r="BIN49" s="1109"/>
      <c r="BIO49" s="1109"/>
      <c r="BIP49" s="1111"/>
      <c r="BIQ49" s="1112">
        <f t="shared" si="3088"/>
        <v>0</v>
      </c>
      <c r="BIR49" s="1126"/>
      <c r="BIS49" s="1110"/>
      <c r="BIU49" s="1121"/>
      <c r="BIV49" s="1109"/>
      <c r="BIW49" s="1109"/>
      <c r="BIX49" s="1109"/>
      <c r="BIY49" s="1112">
        <f t="shared" si="3089"/>
        <v>0</v>
      </c>
      <c r="BIZ49" s="1109"/>
      <c r="BJA49" s="1109"/>
      <c r="BJB49" s="1109"/>
      <c r="BJC49" s="1109"/>
      <c r="BJD49" s="1109"/>
      <c r="BJE49" s="1111"/>
      <c r="BJF49" s="1112">
        <f t="shared" si="3090"/>
        <v>0</v>
      </c>
      <c r="BJG49" s="1126"/>
      <c r="BJH49" s="1110"/>
      <c r="BJJ49" s="1121"/>
      <c r="BJK49" s="1109"/>
      <c r="BJL49" s="1109"/>
      <c r="BJM49" s="1109"/>
      <c r="BJN49" s="1112">
        <f t="shared" si="3091"/>
        <v>0</v>
      </c>
      <c r="BJO49" s="1109"/>
      <c r="BJP49" s="1109"/>
      <c r="BJQ49" s="1109"/>
      <c r="BJR49" s="1109"/>
      <c r="BJS49" s="1109"/>
      <c r="BJT49" s="1111"/>
      <c r="BJU49" s="1112">
        <f t="shared" si="3092"/>
        <v>0</v>
      </c>
      <c r="BJV49" s="1126"/>
      <c r="BJW49" s="1110"/>
      <c r="BJY49" s="1121"/>
      <c r="BJZ49" s="1109"/>
      <c r="BKA49" s="1109"/>
      <c r="BKB49" s="1109"/>
      <c r="BKC49" s="1112">
        <f t="shared" si="3093"/>
        <v>0</v>
      </c>
      <c r="BKD49" s="1109"/>
      <c r="BKE49" s="1109"/>
      <c r="BKF49" s="1109"/>
      <c r="BKG49" s="1109"/>
      <c r="BKH49" s="1109"/>
      <c r="BKI49" s="1111"/>
      <c r="BKJ49" s="1112">
        <f t="shared" si="3094"/>
        <v>0</v>
      </c>
      <c r="BKK49" s="1126"/>
      <c r="BKL49" s="1110"/>
      <c r="BKN49" s="1121"/>
      <c r="BKO49" s="1109"/>
      <c r="BKP49" s="1109"/>
      <c r="BKQ49" s="1109"/>
      <c r="BKR49" s="1112">
        <f t="shared" si="3095"/>
        <v>0</v>
      </c>
      <c r="BKS49" s="1109"/>
      <c r="BKT49" s="1109"/>
      <c r="BKU49" s="1109"/>
      <c r="BKV49" s="1109"/>
      <c r="BKW49" s="1109"/>
      <c r="BKX49" s="1111"/>
      <c r="BKY49" s="1112">
        <f t="shared" si="3096"/>
        <v>0</v>
      </c>
      <c r="BKZ49" s="1126"/>
      <c r="BLA49" s="1110"/>
      <c r="BLC49" s="1121"/>
      <c r="BLD49" s="1109"/>
      <c r="BLE49" s="1109"/>
      <c r="BLF49" s="1109"/>
      <c r="BLG49" s="1112">
        <f t="shared" si="3097"/>
        <v>0</v>
      </c>
      <c r="BLH49" s="1109"/>
      <c r="BLI49" s="1109"/>
      <c r="BLJ49" s="1109"/>
      <c r="BLK49" s="1109"/>
      <c r="BLL49" s="1109"/>
      <c r="BLM49" s="1111"/>
      <c r="BLN49" s="1112">
        <f t="shared" si="3098"/>
        <v>0</v>
      </c>
      <c r="BLO49" s="1126"/>
      <c r="BLP49" s="1110"/>
      <c r="BLR49" s="1121"/>
      <c r="BLS49" s="1109"/>
      <c r="BLT49" s="1109"/>
      <c r="BLU49" s="1109"/>
      <c r="BLV49" s="1112">
        <f t="shared" si="3099"/>
        <v>0</v>
      </c>
      <c r="BLW49" s="1109"/>
      <c r="BLX49" s="1109"/>
      <c r="BLY49" s="1109"/>
      <c r="BLZ49" s="1109"/>
      <c r="BMA49" s="1109"/>
      <c r="BMB49" s="1111"/>
      <c r="BMC49" s="1112">
        <f t="shared" si="3100"/>
        <v>0</v>
      </c>
      <c r="BMD49" s="1126"/>
      <c r="BME49" s="1110"/>
      <c r="BMG49" s="1121"/>
      <c r="BMH49" s="1109"/>
      <c r="BMI49" s="1109"/>
      <c r="BMJ49" s="1109"/>
      <c r="BMK49" s="1112">
        <f t="shared" si="3101"/>
        <v>0</v>
      </c>
      <c r="BML49" s="1109"/>
      <c r="BMM49" s="1109"/>
      <c r="BMN49" s="1109"/>
      <c r="BMO49" s="1109"/>
      <c r="BMP49" s="1109"/>
      <c r="BMQ49" s="1111"/>
      <c r="BMR49" s="1112">
        <f t="shared" si="3102"/>
        <v>0</v>
      </c>
      <c r="BMS49" s="1126"/>
      <c r="BMT49" s="1110"/>
      <c r="BMV49" s="1121"/>
      <c r="BMW49" s="1109"/>
      <c r="BMX49" s="1109"/>
      <c r="BMY49" s="1109"/>
      <c r="BMZ49" s="1112">
        <f t="shared" si="3103"/>
        <v>0</v>
      </c>
      <c r="BNA49" s="1109"/>
      <c r="BNB49" s="1109"/>
      <c r="BNC49" s="1109"/>
      <c r="BND49" s="1109"/>
      <c r="BNE49" s="1109"/>
      <c r="BNF49" s="1111"/>
      <c r="BNG49" s="1112">
        <f t="shared" si="3104"/>
        <v>0</v>
      </c>
      <c r="BNH49" s="1126"/>
      <c r="BNI49" s="1110"/>
      <c r="BNK49" s="1121"/>
      <c r="BNL49" s="1109"/>
      <c r="BNM49" s="1109"/>
      <c r="BNN49" s="1109"/>
      <c r="BNO49" s="1112">
        <f t="shared" si="3105"/>
        <v>0</v>
      </c>
      <c r="BNP49" s="1109"/>
      <c r="BNQ49" s="1109"/>
      <c r="BNR49" s="1109"/>
      <c r="BNS49" s="1109"/>
      <c r="BNT49" s="1109"/>
      <c r="BNU49" s="1111"/>
      <c r="BNV49" s="1112">
        <f t="shared" si="3106"/>
        <v>0</v>
      </c>
      <c r="BNW49" s="1126"/>
      <c r="BNX49" s="1110"/>
      <c r="BNZ49" s="1121"/>
      <c r="BOA49" s="1109"/>
      <c r="BOB49" s="1109"/>
      <c r="BOC49" s="1109"/>
      <c r="BOD49" s="1112">
        <f t="shared" si="3107"/>
        <v>0</v>
      </c>
      <c r="BOE49" s="1109"/>
      <c r="BOF49" s="1109"/>
      <c r="BOG49" s="1109"/>
      <c r="BOH49" s="1109"/>
      <c r="BOI49" s="1109"/>
      <c r="BOJ49" s="1111"/>
      <c r="BOK49" s="1112">
        <f t="shared" si="3108"/>
        <v>0</v>
      </c>
      <c r="BOL49" s="1126"/>
      <c r="BOM49" s="1110"/>
      <c r="BOO49" s="1121"/>
      <c r="BOP49" s="1109"/>
      <c r="BOQ49" s="1109"/>
      <c r="BOR49" s="1109"/>
      <c r="BOS49" s="1112">
        <f t="shared" si="3109"/>
        <v>0</v>
      </c>
      <c r="BOT49" s="1109"/>
      <c r="BOU49" s="1109"/>
      <c r="BOV49" s="1109"/>
      <c r="BOW49" s="1109"/>
      <c r="BOX49" s="1109"/>
      <c r="BOY49" s="1111"/>
      <c r="BOZ49" s="1112">
        <f t="shared" si="3110"/>
        <v>0</v>
      </c>
      <c r="BPA49" s="1126"/>
      <c r="BPB49" s="1110"/>
      <c r="BPD49" s="1121"/>
      <c r="BPE49" s="1109"/>
      <c r="BPF49" s="1109"/>
      <c r="BPG49" s="1109"/>
      <c r="BPH49" s="1112">
        <f t="shared" si="3111"/>
        <v>0</v>
      </c>
      <c r="BPI49" s="1109"/>
      <c r="BPJ49" s="1109"/>
      <c r="BPK49" s="1109"/>
      <c r="BPL49" s="1109"/>
      <c r="BPM49" s="1109"/>
      <c r="BPN49" s="1111"/>
      <c r="BPO49" s="1112">
        <f t="shared" si="3112"/>
        <v>0</v>
      </c>
      <c r="BPP49" s="1126"/>
      <c r="BPQ49" s="1110"/>
      <c r="BPS49" s="1121"/>
      <c r="BPT49" s="1109"/>
      <c r="BPU49" s="1109"/>
      <c r="BPV49" s="1109"/>
      <c r="BPW49" s="1112">
        <f t="shared" si="3113"/>
        <v>0</v>
      </c>
      <c r="BPX49" s="1109"/>
      <c r="BPY49" s="1109"/>
      <c r="BPZ49" s="1109"/>
      <c r="BQA49" s="1109"/>
      <c r="BQB49" s="1109"/>
      <c r="BQC49" s="1111"/>
      <c r="BQD49" s="1112">
        <f t="shared" si="3114"/>
        <v>0</v>
      </c>
      <c r="BQE49" s="1126"/>
      <c r="BQF49" s="1110"/>
      <c r="BQH49" s="1121"/>
      <c r="BQI49" s="1109"/>
      <c r="BQJ49" s="1109"/>
      <c r="BQK49" s="1109"/>
      <c r="BQL49" s="1112">
        <f t="shared" si="3115"/>
        <v>0</v>
      </c>
      <c r="BQM49" s="1109"/>
      <c r="BQN49" s="1109"/>
      <c r="BQO49" s="1109"/>
      <c r="BQP49" s="1109"/>
      <c r="BQQ49" s="1109"/>
      <c r="BQR49" s="1111"/>
      <c r="BQS49" s="1112">
        <f t="shared" si="3116"/>
        <v>0</v>
      </c>
      <c r="BQT49" s="1126"/>
      <c r="BQU49" s="1110"/>
      <c r="BQW49" s="1121"/>
      <c r="BQX49" s="1109"/>
      <c r="BQY49" s="1109"/>
      <c r="BQZ49" s="1109"/>
      <c r="BRA49" s="1112">
        <f t="shared" si="3117"/>
        <v>0</v>
      </c>
      <c r="BRB49" s="1109"/>
      <c r="BRC49" s="1109"/>
      <c r="BRD49" s="1109"/>
      <c r="BRE49" s="1109"/>
      <c r="BRF49" s="1109"/>
      <c r="BRG49" s="1111"/>
      <c r="BRH49" s="1112">
        <f t="shared" si="3118"/>
        <v>0</v>
      </c>
      <c r="BRI49" s="1126"/>
      <c r="BRJ49" s="1110"/>
      <c r="BRL49" s="1121"/>
      <c r="BRM49" s="1109"/>
      <c r="BRN49" s="1109"/>
      <c r="BRO49" s="1109"/>
      <c r="BRP49" s="1112">
        <f t="shared" si="3119"/>
        <v>0</v>
      </c>
      <c r="BRQ49" s="1109"/>
      <c r="BRR49" s="1109"/>
      <c r="BRS49" s="1109"/>
      <c r="BRT49" s="1109"/>
      <c r="BRU49" s="1109"/>
      <c r="BRV49" s="1111"/>
      <c r="BRW49" s="1112">
        <f t="shared" si="3120"/>
        <v>0</v>
      </c>
      <c r="BRX49" s="1126"/>
      <c r="BRY49" s="1110"/>
      <c r="BSA49" s="1121"/>
      <c r="BSB49" s="1109"/>
      <c r="BSC49" s="1109"/>
      <c r="BSD49" s="1109"/>
      <c r="BSE49" s="1112">
        <f t="shared" si="3121"/>
        <v>0</v>
      </c>
      <c r="BSF49" s="1109"/>
      <c r="BSG49" s="1109"/>
      <c r="BSH49" s="1109"/>
      <c r="BSI49" s="1109"/>
      <c r="BSJ49" s="1109"/>
      <c r="BSK49" s="1111"/>
      <c r="BSL49" s="1112">
        <f t="shared" si="3122"/>
        <v>0</v>
      </c>
      <c r="BSM49" s="1126"/>
      <c r="BSN49" s="1110"/>
      <c r="BSP49" s="1121"/>
      <c r="BSQ49" s="1109"/>
      <c r="BSR49" s="1109"/>
      <c r="BSS49" s="1109"/>
      <c r="BST49" s="1112">
        <f t="shared" si="3123"/>
        <v>0</v>
      </c>
      <c r="BSU49" s="1109"/>
      <c r="BSV49" s="1109"/>
      <c r="BSW49" s="1109"/>
      <c r="BSX49" s="1109"/>
      <c r="BSY49" s="1109"/>
      <c r="BSZ49" s="1111"/>
      <c r="BTA49" s="1112">
        <f t="shared" si="3124"/>
        <v>0</v>
      </c>
      <c r="BTB49" s="1126"/>
      <c r="BTC49" s="1110"/>
      <c r="BTE49" s="1121"/>
      <c r="BTF49" s="1109"/>
      <c r="BTG49" s="1109"/>
      <c r="BTH49" s="1109"/>
      <c r="BTI49" s="1112">
        <f t="shared" si="3125"/>
        <v>0</v>
      </c>
      <c r="BTJ49" s="1109"/>
      <c r="BTK49" s="1109"/>
      <c r="BTL49" s="1109"/>
      <c r="BTM49" s="1109"/>
      <c r="BTN49" s="1109"/>
      <c r="BTO49" s="1111"/>
      <c r="BTP49" s="1112">
        <f t="shared" si="3126"/>
        <v>0</v>
      </c>
      <c r="BTQ49" s="1126"/>
      <c r="BTR49" s="1110"/>
      <c r="BTT49" s="1121"/>
      <c r="BTU49" s="1109"/>
      <c r="BTV49" s="1109"/>
      <c r="BTW49" s="1109"/>
      <c r="BTX49" s="1112">
        <f t="shared" si="3127"/>
        <v>0</v>
      </c>
      <c r="BTY49" s="1109"/>
      <c r="BTZ49" s="1109"/>
      <c r="BUA49" s="1109"/>
      <c r="BUB49" s="1109"/>
      <c r="BUC49" s="1109"/>
      <c r="BUD49" s="1111"/>
      <c r="BUE49" s="1112">
        <f t="shared" si="3128"/>
        <v>0</v>
      </c>
      <c r="BUF49" s="1126"/>
      <c r="BUG49" s="1110"/>
      <c r="BUI49" s="1121"/>
      <c r="BUJ49" s="1109"/>
      <c r="BUK49" s="1109"/>
      <c r="BUL49" s="1109"/>
      <c r="BUM49" s="1112">
        <f t="shared" si="3129"/>
        <v>0</v>
      </c>
      <c r="BUN49" s="1109"/>
      <c r="BUO49" s="1109"/>
      <c r="BUP49" s="1109"/>
      <c r="BUQ49" s="1109"/>
      <c r="BUR49" s="1109"/>
      <c r="BUS49" s="1111"/>
      <c r="BUT49" s="1112">
        <f t="shared" si="3130"/>
        <v>0</v>
      </c>
      <c r="BUU49" s="1126"/>
      <c r="BUV49" s="1110"/>
      <c r="BUX49" s="1121"/>
      <c r="BUY49" s="1109"/>
      <c r="BUZ49" s="1109"/>
      <c r="BVA49" s="1109"/>
      <c r="BVB49" s="1112">
        <f t="shared" si="3131"/>
        <v>0</v>
      </c>
      <c r="BVC49" s="1109"/>
      <c r="BVD49" s="1109"/>
      <c r="BVE49" s="1109"/>
      <c r="BVF49" s="1109"/>
      <c r="BVG49" s="1109"/>
      <c r="BVH49" s="1111"/>
      <c r="BVI49" s="1112">
        <f t="shared" si="3132"/>
        <v>0</v>
      </c>
      <c r="BVJ49" s="1126"/>
      <c r="BVK49" s="1110"/>
      <c r="BVM49" s="1121"/>
      <c r="BVN49" s="1109"/>
      <c r="BVO49" s="1109"/>
      <c r="BVP49" s="1109"/>
      <c r="BVQ49" s="1112">
        <f t="shared" si="3133"/>
        <v>0</v>
      </c>
      <c r="BVR49" s="1109"/>
      <c r="BVS49" s="1109"/>
      <c r="BVT49" s="1109"/>
      <c r="BVU49" s="1109"/>
      <c r="BVV49" s="1109"/>
      <c r="BVW49" s="1111"/>
      <c r="BVX49" s="1112">
        <f t="shared" si="3134"/>
        <v>0</v>
      </c>
      <c r="BVY49" s="1126"/>
      <c r="BVZ49" s="1110"/>
      <c r="BWB49" s="1121"/>
      <c r="BWC49" s="1109"/>
      <c r="BWD49" s="1109"/>
      <c r="BWE49" s="1109"/>
      <c r="BWF49" s="1112">
        <f t="shared" si="3135"/>
        <v>0</v>
      </c>
      <c r="BWG49" s="1109"/>
      <c r="BWH49" s="1109"/>
      <c r="BWI49" s="1109"/>
      <c r="BWJ49" s="1109"/>
      <c r="BWK49" s="1109"/>
      <c r="BWL49" s="1111"/>
      <c r="BWM49" s="1112">
        <f t="shared" si="3136"/>
        <v>0</v>
      </c>
      <c r="BWN49" s="1126"/>
      <c r="BWO49" s="1110"/>
    </row>
    <row r="50" spans="2:1965" ht="15" customHeight="1" x14ac:dyDescent="0.2">
      <c r="B50" s="1114" t="s">
        <v>783</v>
      </c>
      <c r="C50" s="1112">
        <f t="shared" ref="C50:AD50" si="3137">SUM(C51:C54)</f>
        <v>0</v>
      </c>
      <c r="D50" s="1112">
        <f t="shared" si="3137"/>
        <v>0</v>
      </c>
      <c r="E50" s="1112">
        <f t="shared" si="3137"/>
        <v>0</v>
      </c>
      <c r="F50" s="1112">
        <f t="shared" si="3137"/>
        <v>0</v>
      </c>
      <c r="G50" s="1112">
        <f t="shared" si="3137"/>
        <v>0</v>
      </c>
      <c r="H50" s="1112">
        <f t="shared" si="3137"/>
        <v>0</v>
      </c>
      <c r="I50" s="1112">
        <f t="shared" si="3137"/>
        <v>0</v>
      </c>
      <c r="J50" s="1112">
        <f t="shared" si="3137"/>
        <v>0</v>
      </c>
      <c r="K50" s="1112">
        <f t="shared" si="3137"/>
        <v>0</v>
      </c>
      <c r="L50" s="1112">
        <f t="shared" si="3137"/>
        <v>0</v>
      </c>
      <c r="M50" s="1112">
        <f t="shared" si="3137"/>
        <v>0</v>
      </c>
      <c r="N50" s="1112">
        <f t="shared" si="3137"/>
        <v>0</v>
      </c>
      <c r="O50" s="1112">
        <f t="shared" si="3137"/>
        <v>0</v>
      </c>
      <c r="P50" s="1113">
        <f t="shared" si="3137"/>
        <v>0</v>
      </c>
      <c r="Q50" s="1125">
        <f t="shared" si="3137"/>
        <v>0</v>
      </c>
      <c r="R50" s="1112">
        <f t="shared" si="3137"/>
        <v>0</v>
      </c>
      <c r="S50" s="1112">
        <f t="shared" si="3137"/>
        <v>0</v>
      </c>
      <c r="T50" s="1112">
        <f t="shared" si="3137"/>
        <v>0</v>
      </c>
      <c r="U50" s="1112">
        <f t="shared" si="3137"/>
        <v>0</v>
      </c>
      <c r="V50" s="1112">
        <f t="shared" si="3137"/>
        <v>0</v>
      </c>
      <c r="W50" s="1112">
        <f t="shared" si="3137"/>
        <v>0</v>
      </c>
      <c r="X50" s="1112">
        <f t="shared" si="3137"/>
        <v>0</v>
      </c>
      <c r="Y50" s="1112">
        <f t="shared" si="3137"/>
        <v>0</v>
      </c>
      <c r="Z50" s="1112">
        <f t="shared" si="3137"/>
        <v>0</v>
      </c>
      <c r="AA50" s="1112">
        <f t="shared" si="3137"/>
        <v>0</v>
      </c>
      <c r="AB50" s="1112">
        <f t="shared" si="3137"/>
        <v>0</v>
      </c>
      <c r="AC50" s="1112">
        <f t="shared" si="3137"/>
        <v>0</v>
      </c>
      <c r="AD50" s="1113">
        <f t="shared" si="3137"/>
        <v>0</v>
      </c>
      <c r="AF50" s="1120">
        <f t="shared" ref="AF50:AS50" si="3138">SUM(AF51:AF54)</f>
        <v>0</v>
      </c>
      <c r="AG50" s="1112">
        <f t="shared" si="3138"/>
        <v>0</v>
      </c>
      <c r="AH50" s="1112">
        <f t="shared" si="3138"/>
        <v>0</v>
      </c>
      <c r="AI50" s="1112">
        <f t="shared" si="3138"/>
        <v>0</v>
      </c>
      <c r="AJ50" s="1112">
        <f t="shared" si="3138"/>
        <v>0</v>
      </c>
      <c r="AK50" s="1112">
        <f t="shared" si="3138"/>
        <v>0</v>
      </c>
      <c r="AL50" s="1112">
        <f t="shared" si="3138"/>
        <v>0</v>
      </c>
      <c r="AM50" s="1112">
        <f t="shared" si="3138"/>
        <v>0</v>
      </c>
      <c r="AN50" s="1112">
        <f t="shared" si="3138"/>
        <v>0</v>
      </c>
      <c r="AO50" s="1112">
        <f t="shared" si="3138"/>
        <v>0</v>
      </c>
      <c r="AP50" s="1112">
        <f t="shared" si="3138"/>
        <v>0</v>
      </c>
      <c r="AQ50" s="1112">
        <f t="shared" si="3138"/>
        <v>0</v>
      </c>
      <c r="AR50" s="1112">
        <f t="shared" si="3138"/>
        <v>0</v>
      </c>
      <c r="AS50" s="1113">
        <f t="shared" si="3138"/>
        <v>0</v>
      </c>
      <c r="AU50" s="1120">
        <f t="shared" ref="AU50:BH50" si="3139">SUM(AU51:AU54)</f>
        <v>0</v>
      </c>
      <c r="AV50" s="1112">
        <f t="shared" si="3139"/>
        <v>0</v>
      </c>
      <c r="AW50" s="1112">
        <f t="shared" si="3139"/>
        <v>0</v>
      </c>
      <c r="AX50" s="1112">
        <f t="shared" si="3139"/>
        <v>0</v>
      </c>
      <c r="AY50" s="1112">
        <f t="shared" si="3139"/>
        <v>0</v>
      </c>
      <c r="AZ50" s="1112">
        <f t="shared" si="3139"/>
        <v>0</v>
      </c>
      <c r="BA50" s="1112">
        <f t="shared" si="3139"/>
        <v>0</v>
      </c>
      <c r="BB50" s="1112">
        <f t="shared" si="3139"/>
        <v>0</v>
      </c>
      <c r="BC50" s="1112">
        <f t="shared" si="3139"/>
        <v>0</v>
      </c>
      <c r="BD50" s="1112">
        <f t="shared" si="3139"/>
        <v>0</v>
      </c>
      <c r="BE50" s="1112">
        <f t="shared" si="3139"/>
        <v>0</v>
      </c>
      <c r="BF50" s="1112">
        <f t="shared" si="3139"/>
        <v>0</v>
      </c>
      <c r="BG50" s="1112">
        <f t="shared" si="3139"/>
        <v>0</v>
      </c>
      <c r="BH50" s="1113">
        <f t="shared" si="3139"/>
        <v>0</v>
      </c>
      <c r="BJ50" s="1120">
        <f t="shared" ref="BJ50:BW50" si="3140">SUM(BJ51:BJ54)</f>
        <v>0</v>
      </c>
      <c r="BK50" s="1112">
        <f t="shared" si="3140"/>
        <v>0</v>
      </c>
      <c r="BL50" s="1112">
        <f t="shared" si="3140"/>
        <v>0</v>
      </c>
      <c r="BM50" s="1112">
        <f t="shared" si="3140"/>
        <v>0</v>
      </c>
      <c r="BN50" s="1112">
        <f t="shared" si="3140"/>
        <v>0</v>
      </c>
      <c r="BO50" s="1112">
        <f t="shared" si="3140"/>
        <v>0</v>
      </c>
      <c r="BP50" s="1112">
        <f t="shared" si="3140"/>
        <v>0</v>
      </c>
      <c r="BQ50" s="1112">
        <f t="shared" si="3140"/>
        <v>0</v>
      </c>
      <c r="BR50" s="1112">
        <f t="shared" si="3140"/>
        <v>0</v>
      </c>
      <c r="BS50" s="1112">
        <f t="shared" si="3140"/>
        <v>0</v>
      </c>
      <c r="BT50" s="1112">
        <f t="shared" si="3140"/>
        <v>0</v>
      </c>
      <c r="BU50" s="1112">
        <f t="shared" si="3140"/>
        <v>0</v>
      </c>
      <c r="BV50" s="1112">
        <f t="shared" si="3140"/>
        <v>0</v>
      </c>
      <c r="BW50" s="1113">
        <f t="shared" si="3140"/>
        <v>0</v>
      </c>
      <c r="BY50" s="1120">
        <f t="shared" ref="BY50:CL50" si="3141">SUM(BY51:BY54)</f>
        <v>0</v>
      </c>
      <c r="BZ50" s="1112">
        <f t="shared" si="3141"/>
        <v>0</v>
      </c>
      <c r="CA50" s="1112">
        <f t="shared" si="3141"/>
        <v>0</v>
      </c>
      <c r="CB50" s="1112">
        <f t="shared" si="3141"/>
        <v>0</v>
      </c>
      <c r="CC50" s="1112">
        <f t="shared" si="3141"/>
        <v>0</v>
      </c>
      <c r="CD50" s="1112">
        <f t="shared" si="3141"/>
        <v>0</v>
      </c>
      <c r="CE50" s="1112">
        <f t="shared" si="3141"/>
        <v>0</v>
      </c>
      <c r="CF50" s="1112">
        <f t="shared" si="3141"/>
        <v>0</v>
      </c>
      <c r="CG50" s="1112">
        <f t="shared" si="3141"/>
        <v>0</v>
      </c>
      <c r="CH50" s="1112">
        <f t="shared" si="3141"/>
        <v>0</v>
      </c>
      <c r="CI50" s="1112">
        <f t="shared" si="3141"/>
        <v>0</v>
      </c>
      <c r="CJ50" s="1112">
        <f t="shared" si="3141"/>
        <v>0</v>
      </c>
      <c r="CK50" s="1112">
        <f t="shared" si="3141"/>
        <v>0</v>
      </c>
      <c r="CL50" s="1113">
        <f t="shared" si="3141"/>
        <v>0</v>
      </c>
      <c r="CN50" s="1120">
        <f t="shared" ref="CN50:DA50" si="3142">SUM(CN51:CN54)</f>
        <v>0</v>
      </c>
      <c r="CO50" s="1112">
        <f t="shared" si="3142"/>
        <v>0</v>
      </c>
      <c r="CP50" s="1112">
        <f t="shared" si="3142"/>
        <v>0</v>
      </c>
      <c r="CQ50" s="1112">
        <f t="shared" si="3142"/>
        <v>0</v>
      </c>
      <c r="CR50" s="1112">
        <f t="shared" si="3142"/>
        <v>0</v>
      </c>
      <c r="CS50" s="1112">
        <f t="shared" si="3142"/>
        <v>0</v>
      </c>
      <c r="CT50" s="1112">
        <f t="shared" si="3142"/>
        <v>0</v>
      </c>
      <c r="CU50" s="1112">
        <f t="shared" si="3142"/>
        <v>0</v>
      </c>
      <c r="CV50" s="1112">
        <f t="shared" si="3142"/>
        <v>0</v>
      </c>
      <c r="CW50" s="1112">
        <f t="shared" si="3142"/>
        <v>0</v>
      </c>
      <c r="CX50" s="1112">
        <f t="shared" si="3142"/>
        <v>0</v>
      </c>
      <c r="CY50" s="1112">
        <f t="shared" si="3142"/>
        <v>0</v>
      </c>
      <c r="CZ50" s="1112">
        <f t="shared" si="3142"/>
        <v>0</v>
      </c>
      <c r="DA50" s="1113">
        <f t="shared" si="3142"/>
        <v>0</v>
      </c>
      <c r="DC50" s="1120">
        <f t="shared" ref="DC50:DP50" si="3143">SUM(DC51:DC54)</f>
        <v>0</v>
      </c>
      <c r="DD50" s="1112">
        <f t="shared" si="3143"/>
        <v>0</v>
      </c>
      <c r="DE50" s="1112">
        <f t="shared" si="3143"/>
        <v>0</v>
      </c>
      <c r="DF50" s="1112">
        <f t="shared" si="3143"/>
        <v>0</v>
      </c>
      <c r="DG50" s="1112">
        <f t="shared" si="3143"/>
        <v>0</v>
      </c>
      <c r="DH50" s="1112">
        <f t="shared" si="3143"/>
        <v>0</v>
      </c>
      <c r="DI50" s="1112">
        <f t="shared" si="3143"/>
        <v>0</v>
      </c>
      <c r="DJ50" s="1112">
        <f t="shared" si="3143"/>
        <v>0</v>
      </c>
      <c r="DK50" s="1112">
        <f t="shared" si="3143"/>
        <v>0</v>
      </c>
      <c r="DL50" s="1112">
        <f t="shared" si="3143"/>
        <v>0</v>
      </c>
      <c r="DM50" s="1112">
        <f t="shared" si="3143"/>
        <v>0</v>
      </c>
      <c r="DN50" s="1112">
        <f t="shared" si="3143"/>
        <v>0</v>
      </c>
      <c r="DO50" s="1112">
        <f t="shared" si="3143"/>
        <v>0</v>
      </c>
      <c r="DP50" s="1113">
        <f t="shared" si="3143"/>
        <v>0</v>
      </c>
      <c r="DR50" s="1120">
        <f t="shared" ref="DR50:EE50" si="3144">SUM(DR51:DR54)</f>
        <v>0</v>
      </c>
      <c r="DS50" s="1112">
        <f t="shared" si="3144"/>
        <v>0</v>
      </c>
      <c r="DT50" s="1112">
        <f t="shared" si="3144"/>
        <v>0</v>
      </c>
      <c r="DU50" s="1112">
        <f t="shared" si="3144"/>
        <v>0</v>
      </c>
      <c r="DV50" s="1112">
        <f t="shared" si="3144"/>
        <v>0</v>
      </c>
      <c r="DW50" s="1112">
        <f t="shared" si="3144"/>
        <v>0</v>
      </c>
      <c r="DX50" s="1112">
        <f t="shared" si="3144"/>
        <v>0</v>
      </c>
      <c r="DY50" s="1112">
        <f t="shared" si="3144"/>
        <v>0</v>
      </c>
      <c r="DZ50" s="1112">
        <f t="shared" si="3144"/>
        <v>0</v>
      </c>
      <c r="EA50" s="1112">
        <f t="shared" si="3144"/>
        <v>0</v>
      </c>
      <c r="EB50" s="1112">
        <f t="shared" si="3144"/>
        <v>0</v>
      </c>
      <c r="EC50" s="1112">
        <f t="shared" si="3144"/>
        <v>0</v>
      </c>
      <c r="ED50" s="1112">
        <f t="shared" si="3144"/>
        <v>0</v>
      </c>
      <c r="EE50" s="1113">
        <f t="shared" si="3144"/>
        <v>0</v>
      </c>
      <c r="EG50" s="1120">
        <f t="shared" ref="EG50:ET50" si="3145">SUM(EG51:EG54)</f>
        <v>0</v>
      </c>
      <c r="EH50" s="1112">
        <f t="shared" si="3145"/>
        <v>0</v>
      </c>
      <c r="EI50" s="1112">
        <f t="shared" si="3145"/>
        <v>0</v>
      </c>
      <c r="EJ50" s="1112">
        <f t="shared" si="3145"/>
        <v>0</v>
      </c>
      <c r="EK50" s="1112">
        <f t="shared" si="3145"/>
        <v>0</v>
      </c>
      <c r="EL50" s="1112">
        <f t="shared" si="3145"/>
        <v>0</v>
      </c>
      <c r="EM50" s="1112">
        <f t="shared" si="3145"/>
        <v>0</v>
      </c>
      <c r="EN50" s="1112">
        <f t="shared" si="3145"/>
        <v>0</v>
      </c>
      <c r="EO50" s="1112">
        <f t="shared" si="3145"/>
        <v>0</v>
      </c>
      <c r="EP50" s="1112">
        <f t="shared" si="3145"/>
        <v>0</v>
      </c>
      <c r="EQ50" s="1112">
        <f t="shared" si="3145"/>
        <v>0</v>
      </c>
      <c r="ER50" s="1112">
        <f t="shared" si="3145"/>
        <v>0</v>
      </c>
      <c r="ES50" s="1112">
        <f t="shared" si="3145"/>
        <v>0</v>
      </c>
      <c r="ET50" s="1113">
        <f t="shared" si="3145"/>
        <v>0</v>
      </c>
      <c r="EV50" s="1120">
        <f t="shared" ref="EV50:FI50" si="3146">SUM(EV51:EV54)</f>
        <v>0</v>
      </c>
      <c r="EW50" s="1112">
        <f t="shared" si="3146"/>
        <v>0</v>
      </c>
      <c r="EX50" s="1112">
        <f t="shared" si="3146"/>
        <v>0</v>
      </c>
      <c r="EY50" s="1112">
        <f t="shared" si="3146"/>
        <v>0</v>
      </c>
      <c r="EZ50" s="1112">
        <f t="shared" si="3146"/>
        <v>0</v>
      </c>
      <c r="FA50" s="1112">
        <f t="shared" si="3146"/>
        <v>0</v>
      </c>
      <c r="FB50" s="1112">
        <f t="shared" si="3146"/>
        <v>0</v>
      </c>
      <c r="FC50" s="1112">
        <f t="shared" si="3146"/>
        <v>0</v>
      </c>
      <c r="FD50" s="1112">
        <f t="shared" si="3146"/>
        <v>0</v>
      </c>
      <c r="FE50" s="1112">
        <f t="shared" si="3146"/>
        <v>0</v>
      </c>
      <c r="FF50" s="1112">
        <f t="shared" si="3146"/>
        <v>0</v>
      </c>
      <c r="FG50" s="1112">
        <f t="shared" si="3146"/>
        <v>0</v>
      </c>
      <c r="FH50" s="1112">
        <f t="shared" si="3146"/>
        <v>0</v>
      </c>
      <c r="FI50" s="1113">
        <f t="shared" si="3146"/>
        <v>0</v>
      </c>
      <c r="FK50" s="1120">
        <f t="shared" ref="FK50:FX50" si="3147">SUM(FK51:FK54)</f>
        <v>0</v>
      </c>
      <c r="FL50" s="1112">
        <f t="shared" si="3147"/>
        <v>0</v>
      </c>
      <c r="FM50" s="1112">
        <f t="shared" si="3147"/>
        <v>0</v>
      </c>
      <c r="FN50" s="1112">
        <f t="shared" si="3147"/>
        <v>0</v>
      </c>
      <c r="FO50" s="1112">
        <f t="shared" si="3147"/>
        <v>0</v>
      </c>
      <c r="FP50" s="1112">
        <f t="shared" si="3147"/>
        <v>0</v>
      </c>
      <c r="FQ50" s="1112">
        <f t="shared" si="3147"/>
        <v>0</v>
      </c>
      <c r="FR50" s="1112">
        <f t="shared" si="3147"/>
        <v>0</v>
      </c>
      <c r="FS50" s="1112">
        <f t="shared" si="3147"/>
        <v>0</v>
      </c>
      <c r="FT50" s="1112">
        <f t="shared" si="3147"/>
        <v>0</v>
      </c>
      <c r="FU50" s="1112">
        <f t="shared" si="3147"/>
        <v>0</v>
      </c>
      <c r="FV50" s="1112">
        <f t="shared" si="3147"/>
        <v>0</v>
      </c>
      <c r="FW50" s="1112">
        <f t="shared" si="3147"/>
        <v>0</v>
      </c>
      <c r="FX50" s="1113">
        <f t="shared" si="3147"/>
        <v>0</v>
      </c>
      <c r="FZ50" s="1120">
        <f t="shared" ref="FZ50:GM50" si="3148">SUM(FZ51:FZ54)</f>
        <v>0</v>
      </c>
      <c r="GA50" s="1112">
        <f t="shared" si="3148"/>
        <v>0</v>
      </c>
      <c r="GB50" s="1112">
        <f t="shared" si="3148"/>
        <v>0</v>
      </c>
      <c r="GC50" s="1112">
        <f t="shared" si="3148"/>
        <v>0</v>
      </c>
      <c r="GD50" s="1112">
        <f t="shared" si="3148"/>
        <v>0</v>
      </c>
      <c r="GE50" s="1112">
        <f t="shared" si="3148"/>
        <v>0</v>
      </c>
      <c r="GF50" s="1112">
        <f t="shared" si="3148"/>
        <v>0</v>
      </c>
      <c r="GG50" s="1112">
        <f t="shared" si="3148"/>
        <v>0</v>
      </c>
      <c r="GH50" s="1112">
        <f t="shared" si="3148"/>
        <v>0</v>
      </c>
      <c r="GI50" s="1112">
        <f t="shared" si="3148"/>
        <v>0</v>
      </c>
      <c r="GJ50" s="1112">
        <f t="shared" si="3148"/>
        <v>0</v>
      </c>
      <c r="GK50" s="1112">
        <f t="shared" si="3148"/>
        <v>0</v>
      </c>
      <c r="GL50" s="1112">
        <f t="shared" si="3148"/>
        <v>0</v>
      </c>
      <c r="GM50" s="1113">
        <f t="shared" si="3148"/>
        <v>0</v>
      </c>
      <c r="GO50" s="1120">
        <f t="shared" ref="GO50:HB50" si="3149">SUM(GO51:GO54)</f>
        <v>0</v>
      </c>
      <c r="GP50" s="1112">
        <f t="shared" si="3149"/>
        <v>0</v>
      </c>
      <c r="GQ50" s="1112">
        <f t="shared" si="3149"/>
        <v>0</v>
      </c>
      <c r="GR50" s="1112">
        <f t="shared" si="3149"/>
        <v>0</v>
      </c>
      <c r="GS50" s="1112">
        <f t="shared" si="3149"/>
        <v>0</v>
      </c>
      <c r="GT50" s="1112">
        <f t="shared" si="3149"/>
        <v>0</v>
      </c>
      <c r="GU50" s="1112">
        <f t="shared" si="3149"/>
        <v>0</v>
      </c>
      <c r="GV50" s="1112">
        <f t="shared" si="3149"/>
        <v>0</v>
      </c>
      <c r="GW50" s="1112">
        <f t="shared" si="3149"/>
        <v>0</v>
      </c>
      <c r="GX50" s="1112">
        <f t="shared" si="3149"/>
        <v>0</v>
      </c>
      <c r="GY50" s="1112">
        <f t="shared" si="3149"/>
        <v>0</v>
      </c>
      <c r="GZ50" s="1112">
        <f t="shared" si="3149"/>
        <v>0</v>
      </c>
      <c r="HA50" s="1112">
        <f t="shared" si="3149"/>
        <v>0</v>
      </c>
      <c r="HB50" s="1113">
        <f t="shared" si="3149"/>
        <v>0</v>
      </c>
      <c r="HD50" s="1120">
        <f t="shared" ref="HD50:HQ50" si="3150">SUM(HD51:HD54)</f>
        <v>0</v>
      </c>
      <c r="HE50" s="1112">
        <f t="shared" si="3150"/>
        <v>0</v>
      </c>
      <c r="HF50" s="1112">
        <f t="shared" si="3150"/>
        <v>0</v>
      </c>
      <c r="HG50" s="1112">
        <f t="shared" si="3150"/>
        <v>0</v>
      </c>
      <c r="HH50" s="1112">
        <f t="shared" si="3150"/>
        <v>0</v>
      </c>
      <c r="HI50" s="1112">
        <f t="shared" si="3150"/>
        <v>0</v>
      </c>
      <c r="HJ50" s="1112">
        <f t="shared" si="3150"/>
        <v>0</v>
      </c>
      <c r="HK50" s="1112">
        <f t="shared" si="3150"/>
        <v>0</v>
      </c>
      <c r="HL50" s="1112">
        <f t="shared" si="3150"/>
        <v>0</v>
      </c>
      <c r="HM50" s="1112">
        <f t="shared" si="3150"/>
        <v>0</v>
      </c>
      <c r="HN50" s="1112">
        <f t="shared" si="3150"/>
        <v>0</v>
      </c>
      <c r="HO50" s="1112">
        <f t="shared" si="3150"/>
        <v>0</v>
      </c>
      <c r="HP50" s="1112">
        <f t="shared" si="3150"/>
        <v>0</v>
      </c>
      <c r="HQ50" s="1113">
        <f t="shared" si="3150"/>
        <v>0</v>
      </c>
      <c r="HS50" s="1120">
        <f t="shared" ref="HS50:IF50" si="3151">SUM(HS51:HS54)</f>
        <v>0</v>
      </c>
      <c r="HT50" s="1112">
        <f t="shared" si="3151"/>
        <v>0</v>
      </c>
      <c r="HU50" s="1112">
        <f t="shared" si="3151"/>
        <v>0</v>
      </c>
      <c r="HV50" s="1112">
        <f t="shared" si="3151"/>
        <v>0</v>
      </c>
      <c r="HW50" s="1112">
        <f t="shared" si="3151"/>
        <v>0</v>
      </c>
      <c r="HX50" s="1112">
        <f t="shared" si="3151"/>
        <v>0</v>
      </c>
      <c r="HY50" s="1112">
        <f t="shared" si="3151"/>
        <v>0</v>
      </c>
      <c r="HZ50" s="1112">
        <f t="shared" si="3151"/>
        <v>0</v>
      </c>
      <c r="IA50" s="1112">
        <f t="shared" si="3151"/>
        <v>0</v>
      </c>
      <c r="IB50" s="1112">
        <f t="shared" si="3151"/>
        <v>0</v>
      </c>
      <c r="IC50" s="1112">
        <f t="shared" si="3151"/>
        <v>0</v>
      </c>
      <c r="ID50" s="1112">
        <f t="shared" si="3151"/>
        <v>0</v>
      </c>
      <c r="IE50" s="1112">
        <f t="shared" si="3151"/>
        <v>0</v>
      </c>
      <c r="IF50" s="1113">
        <f t="shared" si="3151"/>
        <v>0</v>
      </c>
      <c r="IH50" s="1120">
        <f t="shared" ref="IH50:IU50" si="3152">SUM(IH51:IH54)</f>
        <v>0</v>
      </c>
      <c r="II50" s="1112">
        <f t="shared" si="3152"/>
        <v>0</v>
      </c>
      <c r="IJ50" s="1112">
        <f t="shared" si="3152"/>
        <v>0</v>
      </c>
      <c r="IK50" s="1112">
        <f t="shared" si="3152"/>
        <v>0</v>
      </c>
      <c r="IL50" s="1112">
        <f t="shared" si="3152"/>
        <v>0</v>
      </c>
      <c r="IM50" s="1112">
        <f t="shared" si="3152"/>
        <v>0</v>
      </c>
      <c r="IN50" s="1112">
        <f t="shared" si="3152"/>
        <v>0</v>
      </c>
      <c r="IO50" s="1112">
        <f t="shared" si="3152"/>
        <v>0</v>
      </c>
      <c r="IP50" s="1112">
        <f t="shared" si="3152"/>
        <v>0</v>
      </c>
      <c r="IQ50" s="1112">
        <f t="shared" si="3152"/>
        <v>0</v>
      </c>
      <c r="IR50" s="1112">
        <f t="shared" si="3152"/>
        <v>0</v>
      </c>
      <c r="IS50" s="1112">
        <f t="shared" si="3152"/>
        <v>0</v>
      </c>
      <c r="IT50" s="1112">
        <f t="shared" si="3152"/>
        <v>0</v>
      </c>
      <c r="IU50" s="1113">
        <f t="shared" si="3152"/>
        <v>0</v>
      </c>
      <c r="IW50" s="1120">
        <f t="shared" ref="IW50:JJ50" si="3153">SUM(IW51:IW54)</f>
        <v>0</v>
      </c>
      <c r="IX50" s="1112">
        <f t="shared" si="3153"/>
        <v>0</v>
      </c>
      <c r="IY50" s="1112">
        <f t="shared" si="3153"/>
        <v>0</v>
      </c>
      <c r="IZ50" s="1112">
        <f t="shared" si="3153"/>
        <v>0</v>
      </c>
      <c r="JA50" s="1112">
        <f t="shared" si="3153"/>
        <v>0</v>
      </c>
      <c r="JB50" s="1112">
        <f t="shared" si="3153"/>
        <v>0</v>
      </c>
      <c r="JC50" s="1112">
        <f t="shared" si="3153"/>
        <v>0</v>
      </c>
      <c r="JD50" s="1112">
        <f t="shared" si="3153"/>
        <v>0</v>
      </c>
      <c r="JE50" s="1112">
        <f t="shared" si="3153"/>
        <v>0</v>
      </c>
      <c r="JF50" s="1112">
        <f t="shared" si="3153"/>
        <v>0</v>
      </c>
      <c r="JG50" s="1112">
        <f t="shared" si="3153"/>
        <v>0</v>
      </c>
      <c r="JH50" s="1112">
        <f t="shared" si="3153"/>
        <v>0</v>
      </c>
      <c r="JI50" s="1112">
        <f t="shared" si="3153"/>
        <v>0</v>
      </c>
      <c r="JJ50" s="1113">
        <f t="shared" si="3153"/>
        <v>0</v>
      </c>
      <c r="JL50" s="1120">
        <f t="shared" ref="JL50:JY50" si="3154">SUM(JL51:JL54)</f>
        <v>0</v>
      </c>
      <c r="JM50" s="1112">
        <f t="shared" si="3154"/>
        <v>0</v>
      </c>
      <c r="JN50" s="1112">
        <f t="shared" si="3154"/>
        <v>0</v>
      </c>
      <c r="JO50" s="1112">
        <f t="shared" si="3154"/>
        <v>0</v>
      </c>
      <c r="JP50" s="1112">
        <f t="shared" si="3154"/>
        <v>0</v>
      </c>
      <c r="JQ50" s="1112">
        <f t="shared" si="3154"/>
        <v>0</v>
      </c>
      <c r="JR50" s="1112">
        <f t="shared" si="3154"/>
        <v>0</v>
      </c>
      <c r="JS50" s="1112">
        <f t="shared" si="3154"/>
        <v>0</v>
      </c>
      <c r="JT50" s="1112">
        <f t="shared" si="3154"/>
        <v>0</v>
      </c>
      <c r="JU50" s="1112">
        <f t="shared" si="3154"/>
        <v>0</v>
      </c>
      <c r="JV50" s="1112">
        <f t="shared" si="3154"/>
        <v>0</v>
      </c>
      <c r="JW50" s="1112">
        <f t="shared" si="3154"/>
        <v>0</v>
      </c>
      <c r="JX50" s="1112">
        <f t="shared" si="3154"/>
        <v>0</v>
      </c>
      <c r="JY50" s="1113">
        <f t="shared" si="3154"/>
        <v>0</v>
      </c>
      <c r="KA50" s="1120">
        <f t="shared" ref="KA50:KN50" si="3155">SUM(KA51:KA54)</f>
        <v>0</v>
      </c>
      <c r="KB50" s="1112">
        <f t="shared" si="3155"/>
        <v>0</v>
      </c>
      <c r="KC50" s="1112">
        <f t="shared" si="3155"/>
        <v>0</v>
      </c>
      <c r="KD50" s="1112">
        <f t="shared" si="3155"/>
        <v>0</v>
      </c>
      <c r="KE50" s="1112">
        <f t="shared" si="3155"/>
        <v>0</v>
      </c>
      <c r="KF50" s="1112">
        <f t="shared" si="3155"/>
        <v>0</v>
      </c>
      <c r="KG50" s="1112">
        <f t="shared" si="3155"/>
        <v>0</v>
      </c>
      <c r="KH50" s="1112">
        <f t="shared" si="3155"/>
        <v>0</v>
      </c>
      <c r="KI50" s="1112">
        <f t="shared" si="3155"/>
        <v>0</v>
      </c>
      <c r="KJ50" s="1112">
        <f t="shared" si="3155"/>
        <v>0</v>
      </c>
      <c r="KK50" s="1112">
        <f t="shared" si="3155"/>
        <v>0</v>
      </c>
      <c r="KL50" s="1112">
        <f t="shared" si="3155"/>
        <v>0</v>
      </c>
      <c r="KM50" s="1112">
        <f t="shared" si="3155"/>
        <v>0</v>
      </c>
      <c r="KN50" s="1113">
        <f t="shared" si="3155"/>
        <v>0</v>
      </c>
      <c r="KP50" s="1120">
        <f t="shared" ref="KP50:LC50" si="3156">SUM(KP51:KP54)</f>
        <v>0</v>
      </c>
      <c r="KQ50" s="1112">
        <f t="shared" si="3156"/>
        <v>0</v>
      </c>
      <c r="KR50" s="1112">
        <f t="shared" si="3156"/>
        <v>0</v>
      </c>
      <c r="KS50" s="1112">
        <f t="shared" si="3156"/>
        <v>0</v>
      </c>
      <c r="KT50" s="1112">
        <f t="shared" si="3156"/>
        <v>0</v>
      </c>
      <c r="KU50" s="1112">
        <f t="shared" si="3156"/>
        <v>0</v>
      </c>
      <c r="KV50" s="1112">
        <f t="shared" si="3156"/>
        <v>0</v>
      </c>
      <c r="KW50" s="1112">
        <f t="shared" si="3156"/>
        <v>0</v>
      </c>
      <c r="KX50" s="1112">
        <f t="shared" si="3156"/>
        <v>0</v>
      </c>
      <c r="KY50" s="1112">
        <f t="shared" si="3156"/>
        <v>0</v>
      </c>
      <c r="KZ50" s="1112">
        <f t="shared" si="3156"/>
        <v>0</v>
      </c>
      <c r="LA50" s="1112">
        <f t="shared" si="3156"/>
        <v>0</v>
      </c>
      <c r="LB50" s="1112">
        <f t="shared" si="3156"/>
        <v>0</v>
      </c>
      <c r="LC50" s="1113">
        <f t="shared" si="3156"/>
        <v>0</v>
      </c>
      <c r="LE50" s="1120">
        <f t="shared" ref="LE50:LR50" si="3157">SUM(LE51:LE54)</f>
        <v>0</v>
      </c>
      <c r="LF50" s="1112">
        <f t="shared" si="3157"/>
        <v>0</v>
      </c>
      <c r="LG50" s="1112">
        <f t="shared" si="3157"/>
        <v>0</v>
      </c>
      <c r="LH50" s="1112">
        <f t="shared" si="3157"/>
        <v>0</v>
      </c>
      <c r="LI50" s="1112">
        <f t="shared" si="3157"/>
        <v>0</v>
      </c>
      <c r="LJ50" s="1112">
        <f t="shared" si="3157"/>
        <v>0</v>
      </c>
      <c r="LK50" s="1112">
        <f t="shared" si="3157"/>
        <v>0</v>
      </c>
      <c r="LL50" s="1112">
        <f t="shared" si="3157"/>
        <v>0</v>
      </c>
      <c r="LM50" s="1112">
        <f t="shared" si="3157"/>
        <v>0</v>
      </c>
      <c r="LN50" s="1112">
        <f t="shared" si="3157"/>
        <v>0</v>
      </c>
      <c r="LO50" s="1112">
        <f t="shared" si="3157"/>
        <v>0</v>
      </c>
      <c r="LP50" s="1112">
        <f t="shared" si="3157"/>
        <v>0</v>
      </c>
      <c r="LQ50" s="1112">
        <f t="shared" si="3157"/>
        <v>0</v>
      </c>
      <c r="LR50" s="1113">
        <f t="shared" si="3157"/>
        <v>0</v>
      </c>
      <c r="LT50" s="1120">
        <f t="shared" ref="LT50:MG50" si="3158">SUM(LT51:LT54)</f>
        <v>0</v>
      </c>
      <c r="LU50" s="1112">
        <f t="shared" si="3158"/>
        <v>0</v>
      </c>
      <c r="LV50" s="1112">
        <f t="shared" si="3158"/>
        <v>0</v>
      </c>
      <c r="LW50" s="1112">
        <f t="shared" si="3158"/>
        <v>0</v>
      </c>
      <c r="LX50" s="1112">
        <f t="shared" si="3158"/>
        <v>0</v>
      </c>
      <c r="LY50" s="1112">
        <f t="shared" si="3158"/>
        <v>0</v>
      </c>
      <c r="LZ50" s="1112">
        <f t="shared" si="3158"/>
        <v>0</v>
      </c>
      <c r="MA50" s="1112">
        <f t="shared" si="3158"/>
        <v>0</v>
      </c>
      <c r="MB50" s="1112">
        <f t="shared" si="3158"/>
        <v>0</v>
      </c>
      <c r="MC50" s="1112">
        <f t="shared" si="3158"/>
        <v>0</v>
      </c>
      <c r="MD50" s="1112">
        <f t="shared" si="3158"/>
        <v>0</v>
      </c>
      <c r="ME50" s="1112">
        <f t="shared" si="3158"/>
        <v>0</v>
      </c>
      <c r="MF50" s="1112">
        <f t="shared" si="3158"/>
        <v>0</v>
      </c>
      <c r="MG50" s="1113">
        <f t="shared" si="3158"/>
        <v>0</v>
      </c>
      <c r="MI50" s="1120">
        <f t="shared" ref="MI50:MV50" si="3159">SUM(MI51:MI54)</f>
        <v>0</v>
      </c>
      <c r="MJ50" s="1112">
        <f t="shared" si="3159"/>
        <v>0</v>
      </c>
      <c r="MK50" s="1112">
        <f t="shared" si="3159"/>
        <v>0</v>
      </c>
      <c r="ML50" s="1112">
        <f t="shared" si="3159"/>
        <v>0</v>
      </c>
      <c r="MM50" s="1112">
        <f t="shared" si="3159"/>
        <v>0</v>
      </c>
      <c r="MN50" s="1112">
        <f t="shared" si="3159"/>
        <v>0</v>
      </c>
      <c r="MO50" s="1112">
        <f t="shared" si="3159"/>
        <v>0</v>
      </c>
      <c r="MP50" s="1112">
        <f t="shared" si="3159"/>
        <v>0</v>
      </c>
      <c r="MQ50" s="1112">
        <f t="shared" si="3159"/>
        <v>0</v>
      </c>
      <c r="MR50" s="1112">
        <f t="shared" si="3159"/>
        <v>0</v>
      </c>
      <c r="MS50" s="1112">
        <f t="shared" si="3159"/>
        <v>0</v>
      </c>
      <c r="MT50" s="1112">
        <f t="shared" si="3159"/>
        <v>0</v>
      </c>
      <c r="MU50" s="1112">
        <f t="shared" si="3159"/>
        <v>0</v>
      </c>
      <c r="MV50" s="1113">
        <f t="shared" si="3159"/>
        <v>0</v>
      </c>
      <c r="MX50" s="1120">
        <f t="shared" ref="MX50:NK50" si="3160">SUM(MX51:MX54)</f>
        <v>0</v>
      </c>
      <c r="MY50" s="1112">
        <f t="shared" si="3160"/>
        <v>0</v>
      </c>
      <c r="MZ50" s="1112">
        <f t="shared" si="3160"/>
        <v>0</v>
      </c>
      <c r="NA50" s="1112">
        <f t="shared" si="3160"/>
        <v>0</v>
      </c>
      <c r="NB50" s="1112">
        <f t="shared" si="3160"/>
        <v>0</v>
      </c>
      <c r="NC50" s="1112">
        <f t="shared" si="3160"/>
        <v>0</v>
      </c>
      <c r="ND50" s="1112">
        <f t="shared" si="3160"/>
        <v>0</v>
      </c>
      <c r="NE50" s="1112">
        <f t="shared" si="3160"/>
        <v>0</v>
      </c>
      <c r="NF50" s="1112">
        <f t="shared" si="3160"/>
        <v>0</v>
      </c>
      <c r="NG50" s="1112">
        <f t="shared" si="3160"/>
        <v>0</v>
      </c>
      <c r="NH50" s="1112">
        <f t="shared" si="3160"/>
        <v>0</v>
      </c>
      <c r="NI50" s="1112">
        <f t="shared" si="3160"/>
        <v>0</v>
      </c>
      <c r="NJ50" s="1112">
        <f t="shared" si="3160"/>
        <v>0</v>
      </c>
      <c r="NK50" s="1113">
        <f t="shared" si="3160"/>
        <v>0</v>
      </c>
      <c r="NM50" s="1120">
        <f t="shared" ref="NM50:NZ50" si="3161">SUM(NM51:NM54)</f>
        <v>0</v>
      </c>
      <c r="NN50" s="1112">
        <f t="shared" si="3161"/>
        <v>0</v>
      </c>
      <c r="NO50" s="1112">
        <f t="shared" si="3161"/>
        <v>0</v>
      </c>
      <c r="NP50" s="1112">
        <f t="shared" si="3161"/>
        <v>0</v>
      </c>
      <c r="NQ50" s="1112">
        <f t="shared" si="3161"/>
        <v>0</v>
      </c>
      <c r="NR50" s="1112">
        <f t="shared" si="3161"/>
        <v>0</v>
      </c>
      <c r="NS50" s="1112">
        <f t="shared" si="3161"/>
        <v>0</v>
      </c>
      <c r="NT50" s="1112">
        <f t="shared" si="3161"/>
        <v>0</v>
      </c>
      <c r="NU50" s="1112">
        <f t="shared" si="3161"/>
        <v>0</v>
      </c>
      <c r="NV50" s="1112">
        <f t="shared" si="3161"/>
        <v>0</v>
      </c>
      <c r="NW50" s="1112">
        <f t="shared" si="3161"/>
        <v>0</v>
      </c>
      <c r="NX50" s="1112">
        <f t="shared" si="3161"/>
        <v>0</v>
      </c>
      <c r="NY50" s="1112">
        <f t="shared" si="3161"/>
        <v>0</v>
      </c>
      <c r="NZ50" s="1113">
        <f t="shared" si="3161"/>
        <v>0</v>
      </c>
      <c r="OB50" s="1120">
        <f t="shared" ref="OB50:OO50" si="3162">SUM(OB51:OB54)</f>
        <v>0</v>
      </c>
      <c r="OC50" s="1112">
        <f t="shared" si="3162"/>
        <v>0</v>
      </c>
      <c r="OD50" s="1112">
        <f t="shared" si="3162"/>
        <v>0</v>
      </c>
      <c r="OE50" s="1112">
        <f t="shared" si="3162"/>
        <v>0</v>
      </c>
      <c r="OF50" s="1112">
        <f t="shared" si="3162"/>
        <v>0</v>
      </c>
      <c r="OG50" s="1112">
        <f t="shared" si="3162"/>
        <v>0</v>
      </c>
      <c r="OH50" s="1112">
        <f t="shared" si="3162"/>
        <v>0</v>
      </c>
      <c r="OI50" s="1112">
        <f t="shared" si="3162"/>
        <v>0</v>
      </c>
      <c r="OJ50" s="1112">
        <f t="shared" si="3162"/>
        <v>0</v>
      </c>
      <c r="OK50" s="1112">
        <f t="shared" si="3162"/>
        <v>0</v>
      </c>
      <c r="OL50" s="1112">
        <f t="shared" si="3162"/>
        <v>0</v>
      </c>
      <c r="OM50" s="1112">
        <f t="shared" si="3162"/>
        <v>0</v>
      </c>
      <c r="ON50" s="1112">
        <f t="shared" si="3162"/>
        <v>0</v>
      </c>
      <c r="OO50" s="1113">
        <f t="shared" si="3162"/>
        <v>0</v>
      </c>
      <c r="OQ50" s="1120">
        <f t="shared" ref="OQ50:PD50" si="3163">SUM(OQ51:OQ54)</f>
        <v>0</v>
      </c>
      <c r="OR50" s="1112">
        <f t="shared" si="3163"/>
        <v>0</v>
      </c>
      <c r="OS50" s="1112">
        <f t="shared" si="3163"/>
        <v>0</v>
      </c>
      <c r="OT50" s="1112">
        <f t="shared" si="3163"/>
        <v>0</v>
      </c>
      <c r="OU50" s="1112">
        <f t="shared" si="3163"/>
        <v>0</v>
      </c>
      <c r="OV50" s="1112">
        <f t="shared" si="3163"/>
        <v>0</v>
      </c>
      <c r="OW50" s="1112">
        <f t="shared" si="3163"/>
        <v>0</v>
      </c>
      <c r="OX50" s="1112">
        <f t="shared" si="3163"/>
        <v>0</v>
      </c>
      <c r="OY50" s="1112">
        <f t="shared" si="3163"/>
        <v>0</v>
      </c>
      <c r="OZ50" s="1112">
        <f t="shared" si="3163"/>
        <v>0</v>
      </c>
      <c r="PA50" s="1112">
        <f t="shared" si="3163"/>
        <v>0</v>
      </c>
      <c r="PB50" s="1112">
        <f t="shared" si="3163"/>
        <v>0</v>
      </c>
      <c r="PC50" s="1112">
        <f t="shared" si="3163"/>
        <v>0</v>
      </c>
      <c r="PD50" s="1113">
        <f t="shared" si="3163"/>
        <v>0</v>
      </c>
      <c r="PF50" s="1120">
        <f t="shared" ref="PF50:PS50" si="3164">SUM(PF51:PF54)</f>
        <v>0</v>
      </c>
      <c r="PG50" s="1112">
        <f t="shared" si="3164"/>
        <v>0</v>
      </c>
      <c r="PH50" s="1112">
        <f t="shared" si="3164"/>
        <v>0</v>
      </c>
      <c r="PI50" s="1112">
        <f t="shared" si="3164"/>
        <v>0</v>
      </c>
      <c r="PJ50" s="1112">
        <f t="shared" si="3164"/>
        <v>0</v>
      </c>
      <c r="PK50" s="1112">
        <f t="shared" si="3164"/>
        <v>0</v>
      </c>
      <c r="PL50" s="1112">
        <f t="shared" si="3164"/>
        <v>0</v>
      </c>
      <c r="PM50" s="1112">
        <f t="shared" si="3164"/>
        <v>0</v>
      </c>
      <c r="PN50" s="1112">
        <f t="shared" si="3164"/>
        <v>0</v>
      </c>
      <c r="PO50" s="1112">
        <f t="shared" si="3164"/>
        <v>0</v>
      </c>
      <c r="PP50" s="1112">
        <f t="shared" si="3164"/>
        <v>0</v>
      </c>
      <c r="PQ50" s="1112">
        <f t="shared" si="3164"/>
        <v>0</v>
      </c>
      <c r="PR50" s="1112">
        <f t="shared" si="3164"/>
        <v>0</v>
      </c>
      <c r="PS50" s="1113">
        <f t="shared" si="3164"/>
        <v>0</v>
      </c>
      <c r="PU50" s="1120">
        <f t="shared" ref="PU50:QH50" si="3165">SUM(PU51:PU54)</f>
        <v>0</v>
      </c>
      <c r="PV50" s="1112">
        <f t="shared" si="3165"/>
        <v>0</v>
      </c>
      <c r="PW50" s="1112">
        <f t="shared" si="3165"/>
        <v>0</v>
      </c>
      <c r="PX50" s="1112">
        <f t="shared" si="3165"/>
        <v>0</v>
      </c>
      <c r="PY50" s="1112">
        <f t="shared" si="3165"/>
        <v>0</v>
      </c>
      <c r="PZ50" s="1112">
        <f t="shared" si="3165"/>
        <v>0</v>
      </c>
      <c r="QA50" s="1112">
        <f t="shared" si="3165"/>
        <v>0</v>
      </c>
      <c r="QB50" s="1112">
        <f t="shared" si="3165"/>
        <v>0</v>
      </c>
      <c r="QC50" s="1112">
        <f t="shared" si="3165"/>
        <v>0</v>
      </c>
      <c r="QD50" s="1112">
        <f t="shared" si="3165"/>
        <v>0</v>
      </c>
      <c r="QE50" s="1112">
        <f t="shared" si="3165"/>
        <v>0</v>
      </c>
      <c r="QF50" s="1112">
        <f t="shared" si="3165"/>
        <v>0</v>
      </c>
      <c r="QG50" s="1112">
        <f t="shared" si="3165"/>
        <v>0</v>
      </c>
      <c r="QH50" s="1113">
        <f t="shared" si="3165"/>
        <v>0</v>
      </c>
      <c r="QJ50" s="1120">
        <f t="shared" ref="QJ50:QW50" si="3166">SUM(QJ51:QJ54)</f>
        <v>0</v>
      </c>
      <c r="QK50" s="1112">
        <f t="shared" si="3166"/>
        <v>0</v>
      </c>
      <c r="QL50" s="1112">
        <f t="shared" si="3166"/>
        <v>0</v>
      </c>
      <c r="QM50" s="1112">
        <f t="shared" si="3166"/>
        <v>0</v>
      </c>
      <c r="QN50" s="1112">
        <f t="shared" si="3166"/>
        <v>0</v>
      </c>
      <c r="QO50" s="1112">
        <f t="shared" si="3166"/>
        <v>0</v>
      </c>
      <c r="QP50" s="1112">
        <f t="shared" si="3166"/>
        <v>0</v>
      </c>
      <c r="QQ50" s="1112">
        <f t="shared" si="3166"/>
        <v>0</v>
      </c>
      <c r="QR50" s="1112">
        <f t="shared" si="3166"/>
        <v>0</v>
      </c>
      <c r="QS50" s="1112">
        <f t="shared" si="3166"/>
        <v>0</v>
      </c>
      <c r="QT50" s="1112">
        <f t="shared" si="3166"/>
        <v>0</v>
      </c>
      <c r="QU50" s="1112">
        <f t="shared" si="3166"/>
        <v>0</v>
      </c>
      <c r="QV50" s="1112">
        <f t="shared" si="3166"/>
        <v>0</v>
      </c>
      <c r="QW50" s="1113">
        <f t="shared" si="3166"/>
        <v>0</v>
      </c>
      <c r="QY50" s="1120">
        <f t="shared" ref="QY50:RL50" si="3167">SUM(QY51:QY54)</f>
        <v>0</v>
      </c>
      <c r="QZ50" s="1112">
        <f t="shared" si="3167"/>
        <v>0</v>
      </c>
      <c r="RA50" s="1112">
        <f t="shared" si="3167"/>
        <v>0</v>
      </c>
      <c r="RB50" s="1112">
        <f t="shared" si="3167"/>
        <v>0</v>
      </c>
      <c r="RC50" s="1112">
        <f t="shared" si="3167"/>
        <v>0</v>
      </c>
      <c r="RD50" s="1112">
        <f t="shared" si="3167"/>
        <v>0</v>
      </c>
      <c r="RE50" s="1112">
        <f t="shared" si="3167"/>
        <v>0</v>
      </c>
      <c r="RF50" s="1112">
        <f t="shared" si="3167"/>
        <v>0</v>
      </c>
      <c r="RG50" s="1112">
        <f t="shared" si="3167"/>
        <v>0</v>
      </c>
      <c r="RH50" s="1112">
        <f t="shared" si="3167"/>
        <v>0</v>
      </c>
      <c r="RI50" s="1112">
        <f t="shared" si="3167"/>
        <v>0</v>
      </c>
      <c r="RJ50" s="1112">
        <f t="shared" si="3167"/>
        <v>0</v>
      </c>
      <c r="RK50" s="1112">
        <f t="shared" si="3167"/>
        <v>0</v>
      </c>
      <c r="RL50" s="1113">
        <f t="shared" si="3167"/>
        <v>0</v>
      </c>
      <c r="RN50" s="1120">
        <f t="shared" ref="RN50:SA50" si="3168">SUM(RN51:RN54)</f>
        <v>0</v>
      </c>
      <c r="RO50" s="1112">
        <f t="shared" si="3168"/>
        <v>0</v>
      </c>
      <c r="RP50" s="1112">
        <f t="shared" si="3168"/>
        <v>0</v>
      </c>
      <c r="RQ50" s="1112">
        <f t="shared" si="3168"/>
        <v>0</v>
      </c>
      <c r="RR50" s="1112">
        <f t="shared" si="3168"/>
        <v>0</v>
      </c>
      <c r="RS50" s="1112">
        <f t="shared" si="3168"/>
        <v>0</v>
      </c>
      <c r="RT50" s="1112">
        <f t="shared" si="3168"/>
        <v>0</v>
      </c>
      <c r="RU50" s="1112">
        <f t="shared" si="3168"/>
        <v>0</v>
      </c>
      <c r="RV50" s="1112">
        <f t="shared" si="3168"/>
        <v>0</v>
      </c>
      <c r="RW50" s="1112">
        <f t="shared" si="3168"/>
        <v>0</v>
      </c>
      <c r="RX50" s="1112">
        <f t="shared" si="3168"/>
        <v>0</v>
      </c>
      <c r="RY50" s="1112">
        <f t="shared" si="3168"/>
        <v>0</v>
      </c>
      <c r="RZ50" s="1112">
        <f t="shared" si="3168"/>
        <v>0</v>
      </c>
      <c r="SA50" s="1113">
        <f t="shared" si="3168"/>
        <v>0</v>
      </c>
      <c r="SC50" s="1120">
        <f t="shared" ref="SC50:SP50" si="3169">SUM(SC51:SC54)</f>
        <v>0</v>
      </c>
      <c r="SD50" s="1112">
        <f t="shared" si="3169"/>
        <v>0</v>
      </c>
      <c r="SE50" s="1112">
        <f t="shared" si="3169"/>
        <v>0</v>
      </c>
      <c r="SF50" s="1112">
        <f t="shared" si="3169"/>
        <v>0</v>
      </c>
      <c r="SG50" s="1112">
        <f t="shared" si="3169"/>
        <v>0</v>
      </c>
      <c r="SH50" s="1112">
        <f t="shared" si="3169"/>
        <v>0</v>
      </c>
      <c r="SI50" s="1112">
        <f t="shared" si="3169"/>
        <v>0</v>
      </c>
      <c r="SJ50" s="1112">
        <f t="shared" si="3169"/>
        <v>0</v>
      </c>
      <c r="SK50" s="1112">
        <f t="shared" si="3169"/>
        <v>0</v>
      </c>
      <c r="SL50" s="1112">
        <f t="shared" si="3169"/>
        <v>0</v>
      </c>
      <c r="SM50" s="1112">
        <f t="shared" si="3169"/>
        <v>0</v>
      </c>
      <c r="SN50" s="1112">
        <f t="shared" si="3169"/>
        <v>0</v>
      </c>
      <c r="SO50" s="1112">
        <f t="shared" si="3169"/>
        <v>0</v>
      </c>
      <c r="SP50" s="1113">
        <f t="shared" si="3169"/>
        <v>0</v>
      </c>
      <c r="SR50" s="1120">
        <f t="shared" ref="SR50:TE50" si="3170">SUM(SR51:SR54)</f>
        <v>0</v>
      </c>
      <c r="SS50" s="1112">
        <f t="shared" si="3170"/>
        <v>0</v>
      </c>
      <c r="ST50" s="1112">
        <f t="shared" si="3170"/>
        <v>0</v>
      </c>
      <c r="SU50" s="1112">
        <f t="shared" si="3170"/>
        <v>0</v>
      </c>
      <c r="SV50" s="1112">
        <f t="shared" si="3170"/>
        <v>0</v>
      </c>
      <c r="SW50" s="1112">
        <f t="shared" si="3170"/>
        <v>0</v>
      </c>
      <c r="SX50" s="1112">
        <f t="shared" si="3170"/>
        <v>0</v>
      </c>
      <c r="SY50" s="1112">
        <f t="shared" si="3170"/>
        <v>0</v>
      </c>
      <c r="SZ50" s="1112">
        <f t="shared" si="3170"/>
        <v>0</v>
      </c>
      <c r="TA50" s="1112">
        <f t="shared" si="3170"/>
        <v>0</v>
      </c>
      <c r="TB50" s="1112">
        <f t="shared" si="3170"/>
        <v>0</v>
      </c>
      <c r="TC50" s="1112">
        <f t="shared" si="3170"/>
        <v>0</v>
      </c>
      <c r="TD50" s="1112">
        <f t="shared" si="3170"/>
        <v>0</v>
      </c>
      <c r="TE50" s="1113">
        <f t="shared" si="3170"/>
        <v>0</v>
      </c>
      <c r="TG50" s="1120">
        <f t="shared" ref="TG50:TT50" si="3171">SUM(TG51:TG54)</f>
        <v>0</v>
      </c>
      <c r="TH50" s="1112">
        <f t="shared" si="3171"/>
        <v>0</v>
      </c>
      <c r="TI50" s="1112">
        <f t="shared" si="3171"/>
        <v>0</v>
      </c>
      <c r="TJ50" s="1112">
        <f t="shared" si="3171"/>
        <v>0</v>
      </c>
      <c r="TK50" s="1112">
        <f t="shared" si="3171"/>
        <v>0</v>
      </c>
      <c r="TL50" s="1112">
        <f t="shared" si="3171"/>
        <v>0</v>
      </c>
      <c r="TM50" s="1112">
        <f t="shared" si="3171"/>
        <v>0</v>
      </c>
      <c r="TN50" s="1112">
        <f t="shared" si="3171"/>
        <v>0</v>
      </c>
      <c r="TO50" s="1112">
        <f t="shared" si="3171"/>
        <v>0</v>
      </c>
      <c r="TP50" s="1112">
        <f t="shared" si="3171"/>
        <v>0</v>
      </c>
      <c r="TQ50" s="1112">
        <f t="shared" si="3171"/>
        <v>0</v>
      </c>
      <c r="TR50" s="1112">
        <f t="shared" si="3171"/>
        <v>0</v>
      </c>
      <c r="TS50" s="1112">
        <f t="shared" si="3171"/>
        <v>0</v>
      </c>
      <c r="TT50" s="1113">
        <f t="shared" si="3171"/>
        <v>0</v>
      </c>
      <c r="TV50" s="1120">
        <f t="shared" ref="TV50:UI50" si="3172">SUM(TV51:TV54)</f>
        <v>0</v>
      </c>
      <c r="TW50" s="1112">
        <f t="shared" si="3172"/>
        <v>0</v>
      </c>
      <c r="TX50" s="1112">
        <f t="shared" si="3172"/>
        <v>0</v>
      </c>
      <c r="TY50" s="1112">
        <f t="shared" si="3172"/>
        <v>0</v>
      </c>
      <c r="TZ50" s="1112">
        <f t="shared" si="3172"/>
        <v>0</v>
      </c>
      <c r="UA50" s="1112">
        <f t="shared" si="3172"/>
        <v>0</v>
      </c>
      <c r="UB50" s="1112">
        <f t="shared" si="3172"/>
        <v>0</v>
      </c>
      <c r="UC50" s="1112">
        <f t="shared" si="3172"/>
        <v>0</v>
      </c>
      <c r="UD50" s="1112">
        <f t="shared" si="3172"/>
        <v>0</v>
      </c>
      <c r="UE50" s="1112">
        <f t="shared" si="3172"/>
        <v>0</v>
      </c>
      <c r="UF50" s="1112">
        <f t="shared" si="3172"/>
        <v>0</v>
      </c>
      <c r="UG50" s="1112">
        <f t="shared" si="3172"/>
        <v>0</v>
      </c>
      <c r="UH50" s="1112">
        <f t="shared" si="3172"/>
        <v>0</v>
      </c>
      <c r="UI50" s="1113">
        <f t="shared" si="3172"/>
        <v>0</v>
      </c>
      <c r="UK50" s="1120">
        <f t="shared" ref="UK50:UX50" si="3173">SUM(UK51:UK54)</f>
        <v>0</v>
      </c>
      <c r="UL50" s="1112">
        <f t="shared" si="3173"/>
        <v>0</v>
      </c>
      <c r="UM50" s="1112">
        <f t="shared" si="3173"/>
        <v>0</v>
      </c>
      <c r="UN50" s="1112">
        <f t="shared" si="3173"/>
        <v>0</v>
      </c>
      <c r="UO50" s="1112">
        <f t="shared" si="3173"/>
        <v>0</v>
      </c>
      <c r="UP50" s="1112">
        <f t="shared" si="3173"/>
        <v>0</v>
      </c>
      <c r="UQ50" s="1112">
        <f t="shared" si="3173"/>
        <v>0</v>
      </c>
      <c r="UR50" s="1112">
        <f t="shared" si="3173"/>
        <v>0</v>
      </c>
      <c r="US50" s="1112">
        <f t="shared" si="3173"/>
        <v>0</v>
      </c>
      <c r="UT50" s="1112">
        <f t="shared" si="3173"/>
        <v>0</v>
      </c>
      <c r="UU50" s="1112">
        <f t="shared" si="3173"/>
        <v>0</v>
      </c>
      <c r="UV50" s="1112">
        <f t="shared" si="3173"/>
        <v>0</v>
      </c>
      <c r="UW50" s="1112">
        <f t="shared" si="3173"/>
        <v>0</v>
      </c>
      <c r="UX50" s="1113">
        <f t="shared" si="3173"/>
        <v>0</v>
      </c>
      <c r="UZ50" s="1120">
        <f t="shared" ref="UZ50:VM50" si="3174">SUM(UZ51:UZ54)</f>
        <v>0</v>
      </c>
      <c r="VA50" s="1112">
        <f t="shared" si="3174"/>
        <v>0</v>
      </c>
      <c r="VB50" s="1112">
        <f t="shared" si="3174"/>
        <v>0</v>
      </c>
      <c r="VC50" s="1112">
        <f t="shared" si="3174"/>
        <v>0</v>
      </c>
      <c r="VD50" s="1112">
        <f t="shared" si="3174"/>
        <v>0</v>
      </c>
      <c r="VE50" s="1112">
        <f t="shared" si="3174"/>
        <v>0</v>
      </c>
      <c r="VF50" s="1112">
        <f t="shared" si="3174"/>
        <v>0</v>
      </c>
      <c r="VG50" s="1112">
        <f t="shared" si="3174"/>
        <v>0</v>
      </c>
      <c r="VH50" s="1112">
        <f t="shared" si="3174"/>
        <v>0</v>
      </c>
      <c r="VI50" s="1112">
        <f t="shared" si="3174"/>
        <v>0</v>
      </c>
      <c r="VJ50" s="1112">
        <f t="shared" si="3174"/>
        <v>0</v>
      </c>
      <c r="VK50" s="1112">
        <f t="shared" si="3174"/>
        <v>0</v>
      </c>
      <c r="VL50" s="1112">
        <f t="shared" si="3174"/>
        <v>0</v>
      </c>
      <c r="VM50" s="1113">
        <f t="shared" si="3174"/>
        <v>0</v>
      </c>
      <c r="VO50" s="1120">
        <f t="shared" ref="VO50:WB50" si="3175">SUM(VO51:VO54)</f>
        <v>0</v>
      </c>
      <c r="VP50" s="1112">
        <f t="shared" si="3175"/>
        <v>0</v>
      </c>
      <c r="VQ50" s="1112">
        <f t="shared" si="3175"/>
        <v>0</v>
      </c>
      <c r="VR50" s="1112">
        <f t="shared" si="3175"/>
        <v>0</v>
      </c>
      <c r="VS50" s="1112">
        <f t="shared" si="3175"/>
        <v>0</v>
      </c>
      <c r="VT50" s="1112">
        <f t="shared" si="3175"/>
        <v>0</v>
      </c>
      <c r="VU50" s="1112">
        <f t="shared" si="3175"/>
        <v>0</v>
      </c>
      <c r="VV50" s="1112">
        <f t="shared" si="3175"/>
        <v>0</v>
      </c>
      <c r="VW50" s="1112">
        <f t="shared" si="3175"/>
        <v>0</v>
      </c>
      <c r="VX50" s="1112">
        <f t="shared" si="3175"/>
        <v>0</v>
      </c>
      <c r="VY50" s="1112">
        <f t="shared" si="3175"/>
        <v>0</v>
      </c>
      <c r="VZ50" s="1112">
        <f t="shared" si="3175"/>
        <v>0</v>
      </c>
      <c r="WA50" s="1112">
        <f t="shared" si="3175"/>
        <v>0</v>
      </c>
      <c r="WB50" s="1113">
        <f t="shared" si="3175"/>
        <v>0</v>
      </c>
      <c r="WD50" s="1120">
        <f t="shared" ref="WD50:WQ50" si="3176">SUM(WD51:WD54)</f>
        <v>0</v>
      </c>
      <c r="WE50" s="1112">
        <f t="shared" si="3176"/>
        <v>0</v>
      </c>
      <c r="WF50" s="1112">
        <f t="shared" si="3176"/>
        <v>0</v>
      </c>
      <c r="WG50" s="1112">
        <f t="shared" si="3176"/>
        <v>0</v>
      </c>
      <c r="WH50" s="1112">
        <f t="shared" si="3176"/>
        <v>0</v>
      </c>
      <c r="WI50" s="1112">
        <f t="shared" si="3176"/>
        <v>0</v>
      </c>
      <c r="WJ50" s="1112">
        <f t="shared" si="3176"/>
        <v>0</v>
      </c>
      <c r="WK50" s="1112">
        <f t="shared" si="3176"/>
        <v>0</v>
      </c>
      <c r="WL50" s="1112">
        <f t="shared" si="3176"/>
        <v>0</v>
      </c>
      <c r="WM50" s="1112">
        <f t="shared" si="3176"/>
        <v>0</v>
      </c>
      <c r="WN50" s="1112">
        <f t="shared" si="3176"/>
        <v>0</v>
      </c>
      <c r="WO50" s="1112">
        <f t="shared" si="3176"/>
        <v>0</v>
      </c>
      <c r="WP50" s="1112">
        <f t="shared" si="3176"/>
        <v>0</v>
      </c>
      <c r="WQ50" s="1113">
        <f t="shared" si="3176"/>
        <v>0</v>
      </c>
      <c r="WS50" s="1120">
        <f t="shared" ref="WS50:XF50" si="3177">SUM(WS51:WS54)</f>
        <v>0</v>
      </c>
      <c r="WT50" s="1112">
        <f t="shared" si="3177"/>
        <v>0</v>
      </c>
      <c r="WU50" s="1112">
        <f t="shared" si="3177"/>
        <v>0</v>
      </c>
      <c r="WV50" s="1112">
        <f t="shared" si="3177"/>
        <v>0</v>
      </c>
      <c r="WW50" s="1112">
        <f t="shared" si="3177"/>
        <v>0</v>
      </c>
      <c r="WX50" s="1112">
        <f t="shared" si="3177"/>
        <v>0</v>
      </c>
      <c r="WY50" s="1112">
        <f t="shared" si="3177"/>
        <v>0</v>
      </c>
      <c r="WZ50" s="1112">
        <f t="shared" si="3177"/>
        <v>0</v>
      </c>
      <c r="XA50" s="1112">
        <f t="shared" si="3177"/>
        <v>0</v>
      </c>
      <c r="XB50" s="1112">
        <f t="shared" si="3177"/>
        <v>0</v>
      </c>
      <c r="XC50" s="1112">
        <f t="shared" si="3177"/>
        <v>0</v>
      </c>
      <c r="XD50" s="1112">
        <f t="shared" si="3177"/>
        <v>0</v>
      </c>
      <c r="XE50" s="1112">
        <f t="shared" si="3177"/>
        <v>0</v>
      </c>
      <c r="XF50" s="1113">
        <f t="shared" si="3177"/>
        <v>0</v>
      </c>
      <c r="XH50" s="1120">
        <f t="shared" ref="XH50:XU50" si="3178">SUM(XH51:XH54)</f>
        <v>0</v>
      </c>
      <c r="XI50" s="1112">
        <f t="shared" si="3178"/>
        <v>0</v>
      </c>
      <c r="XJ50" s="1112">
        <f t="shared" si="3178"/>
        <v>0</v>
      </c>
      <c r="XK50" s="1112">
        <f t="shared" si="3178"/>
        <v>0</v>
      </c>
      <c r="XL50" s="1112">
        <f t="shared" si="3178"/>
        <v>0</v>
      </c>
      <c r="XM50" s="1112">
        <f t="shared" si="3178"/>
        <v>0</v>
      </c>
      <c r="XN50" s="1112">
        <f t="shared" si="3178"/>
        <v>0</v>
      </c>
      <c r="XO50" s="1112">
        <f t="shared" si="3178"/>
        <v>0</v>
      </c>
      <c r="XP50" s="1112">
        <f t="shared" si="3178"/>
        <v>0</v>
      </c>
      <c r="XQ50" s="1112">
        <f t="shared" si="3178"/>
        <v>0</v>
      </c>
      <c r="XR50" s="1112">
        <f t="shared" si="3178"/>
        <v>0</v>
      </c>
      <c r="XS50" s="1112">
        <f t="shared" si="3178"/>
        <v>0</v>
      </c>
      <c r="XT50" s="1112">
        <f t="shared" si="3178"/>
        <v>0</v>
      </c>
      <c r="XU50" s="1113">
        <f t="shared" si="3178"/>
        <v>0</v>
      </c>
      <c r="XW50" s="1120">
        <f t="shared" ref="XW50:YJ50" si="3179">SUM(XW51:XW54)</f>
        <v>0</v>
      </c>
      <c r="XX50" s="1112">
        <f t="shared" si="3179"/>
        <v>0</v>
      </c>
      <c r="XY50" s="1112">
        <f t="shared" si="3179"/>
        <v>0</v>
      </c>
      <c r="XZ50" s="1112">
        <f t="shared" si="3179"/>
        <v>0</v>
      </c>
      <c r="YA50" s="1112">
        <f t="shared" si="3179"/>
        <v>0</v>
      </c>
      <c r="YB50" s="1112">
        <f t="shared" si="3179"/>
        <v>0</v>
      </c>
      <c r="YC50" s="1112">
        <f t="shared" si="3179"/>
        <v>0</v>
      </c>
      <c r="YD50" s="1112">
        <f t="shared" si="3179"/>
        <v>0</v>
      </c>
      <c r="YE50" s="1112">
        <f t="shared" si="3179"/>
        <v>0</v>
      </c>
      <c r="YF50" s="1112">
        <f t="shared" si="3179"/>
        <v>0</v>
      </c>
      <c r="YG50" s="1112">
        <f t="shared" si="3179"/>
        <v>0</v>
      </c>
      <c r="YH50" s="1112">
        <f t="shared" si="3179"/>
        <v>0</v>
      </c>
      <c r="YI50" s="1112">
        <f t="shared" si="3179"/>
        <v>0</v>
      </c>
      <c r="YJ50" s="1113">
        <f t="shared" si="3179"/>
        <v>0</v>
      </c>
      <c r="YL50" s="1120">
        <f t="shared" ref="YL50:YY50" si="3180">SUM(YL51:YL54)</f>
        <v>0</v>
      </c>
      <c r="YM50" s="1112">
        <f t="shared" si="3180"/>
        <v>0</v>
      </c>
      <c r="YN50" s="1112">
        <f t="shared" si="3180"/>
        <v>0</v>
      </c>
      <c r="YO50" s="1112">
        <f t="shared" si="3180"/>
        <v>0</v>
      </c>
      <c r="YP50" s="1112">
        <f t="shared" si="3180"/>
        <v>0</v>
      </c>
      <c r="YQ50" s="1112">
        <f t="shared" si="3180"/>
        <v>0</v>
      </c>
      <c r="YR50" s="1112">
        <f t="shared" si="3180"/>
        <v>0</v>
      </c>
      <c r="YS50" s="1112">
        <f t="shared" si="3180"/>
        <v>0</v>
      </c>
      <c r="YT50" s="1112">
        <f t="shared" si="3180"/>
        <v>0</v>
      </c>
      <c r="YU50" s="1112">
        <f t="shared" si="3180"/>
        <v>0</v>
      </c>
      <c r="YV50" s="1112">
        <f t="shared" si="3180"/>
        <v>0</v>
      </c>
      <c r="YW50" s="1112">
        <f t="shared" si="3180"/>
        <v>0</v>
      </c>
      <c r="YX50" s="1112">
        <f t="shared" si="3180"/>
        <v>0</v>
      </c>
      <c r="YY50" s="1113">
        <f t="shared" si="3180"/>
        <v>0</v>
      </c>
      <c r="ZA50" s="1120">
        <f t="shared" ref="ZA50:ZN50" si="3181">SUM(ZA51:ZA54)</f>
        <v>0</v>
      </c>
      <c r="ZB50" s="1112">
        <f t="shared" si="3181"/>
        <v>0</v>
      </c>
      <c r="ZC50" s="1112">
        <f t="shared" si="3181"/>
        <v>0</v>
      </c>
      <c r="ZD50" s="1112">
        <f t="shared" si="3181"/>
        <v>0</v>
      </c>
      <c r="ZE50" s="1112">
        <f t="shared" si="3181"/>
        <v>0</v>
      </c>
      <c r="ZF50" s="1112">
        <f t="shared" si="3181"/>
        <v>0</v>
      </c>
      <c r="ZG50" s="1112">
        <f t="shared" si="3181"/>
        <v>0</v>
      </c>
      <c r="ZH50" s="1112">
        <f t="shared" si="3181"/>
        <v>0</v>
      </c>
      <c r="ZI50" s="1112">
        <f t="shared" si="3181"/>
        <v>0</v>
      </c>
      <c r="ZJ50" s="1112">
        <f t="shared" si="3181"/>
        <v>0</v>
      </c>
      <c r="ZK50" s="1112">
        <f t="shared" si="3181"/>
        <v>0</v>
      </c>
      <c r="ZL50" s="1112">
        <f t="shared" si="3181"/>
        <v>0</v>
      </c>
      <c r="ZM50" s="1112">
        <f t="shared" si="3181"/>
        <v>0</v>
      </c>
      <c r="ZN50" s="1113">
        <f t="shared" si="3181"/>
        <v>0</v>
      </c>
      <c r="ZP50" s="1120">
        <f t="shared" ref="ZP50:AAC50" si="3182">SUM(ZP51:ZP54)</f>
        <v>0</v>
      </c>
      <c r="ZQ50" s="1112">
        <f t="shared" si="3182"/>
        <v>0</v>
      </c>
      <c r="ZR50" s="1112">
        <f t="shared" si="3182"/>
        <v>0</v>
      </c>
      <c r="ZS50" s="1112">
        <f t="shared" si="3182"/>
        <v>0</v>
      </c>
      <c r="ZT50" s="1112">
        <f t="shared" si="3182"/>
        <v>0</v>
      </c>
      <c r="ZU50" s="1112">
        <f t="shared" si="3182"/>
        <v>0</v>
      </c>
      <c r="ZV50" s="1112">
        <f t="shared" si="3182"/>
        <v>0</v>
      </c>
      <c r="ZW50" s="1112">
        <f t="shared" si="3182"/>
        <v>0</v>
      </c>
      <c r="ZX50" s="1112">
        <f t="shared" si="3182"/>
        <v>0</v>
      </c>
      <c r="ZY50" s="1112">
        <f t="shared" si="3182"/>
        <v>0</v>
      </c>
      <c r="ZZ50" s="1112">
        <f t="shared" si="3182"/>
        <v>0</v>
      </c>
      <c r="AAA50" s="1112">
        <f t="shared" si="3182"/>
        <v>0</v>
      </c>
      <c r="AAB50" s="1112">
        <f t="shared" si="3182"/>
        <v>0</v>
      </c>
      <c r="AAC50" s="1113">
        <f t="shared" si="3182"/>
        <v>0</v>
      </c>
      <c r="AAE50" s="1120">
        <f t="shared" ref="AAE50:AAR50" si="3183">SUM(AAE51:AAE54)</f>
        <v>0</v>
      </c>
      <c r="AAF50" s="1112">
        <f t="shared" si="3183"/>
        <v>0</v>
      </c>
      <c r="AAG50" s="1112">
        <f t="shared" si="3183"/>
        <v>0</v>
      </c>
      <c r="AAH50" s="1112">
        <f t="shared" si="3183"/>
        <v>0</v>
      </c>
      <c r="AAI50" s="1112">
        <f t="shared" si="3183"/>
        <v>0</v>
      </c>
      <c r="AAJ50" s="1112">
        <f t="shared" si="3183"/>
        <v>0</v>
      </c>
      <c r="AAK50" s="1112">
        <f t="shared" si="3183"/>
        <v>0</v>
      </c>
      <c r="AAL50" s="1112">
        <f t="shared" si="3183"/>
        <v>0</v>
      </c>
      <c r="AAM50" s="1112">
        <f t="shared" si="3183"/>
        <v>0</v>
      </c>
      <c r="AAN50" s="1112">
        <f t="shared" si="3183"/>
        <v>0</v>
      </c>
      <c r="AAO50" s="1112">
        <f t="shared" si="3183"/>
        <v>0</v>
      </c>
      <c r="AAP50" s="1112">
        <f t="shared" si="3183"/>
        <v>0</v>
      </c>
      <c r="AAQ50" s="1112">
        <f t="shared" si="3183"/>
        <v>0</v>
      </c>
      <c r="AAR50" s="1113">
        <f t="shared" si="3183"/>
        <v>0</v>
      </c>
      <c r="AAT50" s="1120">
        <f t="shared" ref="AAT50:ABG50" si="3184">SUM(AAT51:AAT54)</f>
        <v>0</v>
      </c>
      <c r="AAU50" s="1112">
        <f t="shared" si="3184"/>
        <v>0</v>
      </c>
      <c r="AAV50" s="1112">
        <f t="shared" si="3184"/>
        <v>0</v>
      </c>
      <c r="AAW50" s="1112">
        <f t="shared" si="3184"/>
        <v>0</v>
      </c>
      <c r="AAX50" s="1112">
        <f t="shared" si="3184"/>
        <v>0</v>
      </c>
      <c r="AAY50" s="1112">
        <f t="shared" si="3184"/>
        <v>0</v>
      </c>
      <c r="AAZ50" s="1112">
        <f t="shared" si="3184"/>
        <v>0</v>
      </c>
      <c r="ABA50" s="1112">
        <f t="shared" si="3184"/>
        <v>0</v>
      </c>
      <c r="ABB50" s="1112">
        <f t="shared" si="3184"/>
        <v>0</v>
      </c>
      <c r="ABC50" s="1112">
        <f t="shared" si="3184"/>
        <v>0</v>
      </c>
      <c r="ABD50" s="1112">
        <f t="shared" si="3184"/>
        <v>0</v>
      </c>
      <c r="ABE50" s="1112">
        <f t="shared" si="3184"/>
        <v>0</v>
      </c>
      <c r="ABF50" s="1112">
        <f t="shared" si="3184"/>
        <v>0</v>
      </c>
      <c r="ABG50" s="1113">
        <f t="shared" si="3184"/>
        <v>0</v>
      </c>
      <c r="ABI50" s="1120">
        <f t="shared" ref="ABI50:ABV50" si="3185">SUM(ABI51:ABI54)</f>
        <v>0</v>
      </c>
      <c r="ABJ50" s="1112">
        <f t="shared" si="3185"/>
        <v>0</v>
      </c>
      <c r="ABK50" s="1112">
        <f t="shared" si="3185"/>
        <v>0</v>
      </c>
      <c r="ABL50" s="1112">
        <f t="shared" si="3185"/>
        <v>0</v>
      </c>
      <c r="ABM50" s="1112">
        <f t="shared" si="3185"/>
        <v>0</v>
      </c>
      <c r="ABN50" s="1112">
        <f t="shared" si="3185"/>
        <v>0</v>
      </c>
      <c r="ABO50" s="1112">
        <f t="shared" si="3185"/>
        <v>0</v>
      </c>
      <c r="ABP50" s="1112">
        <f t="shared" si="3185"/>
        <v>0</v>
      </c>
      <c r="ABQ50" s="1112">
        <f t="shared" si="3185"/>
        <v>0</v>
      </c>
      <c r="ABR50" s="1112">
        <f t="shared" si="3185"/>
        <v>0</v>
      </c>
      <c r="ABS50" s="1112">
        <f t="shared" si="3185"/>
        <v>0</v>
      </c>
      <c r="ABT50" s="1112">
        <f t="shared" si="3185"/>
        <v>0</v>
      </c>
      <c r="ABU50" s="1112">
        <f t="shared" si="3185"/>
        <v>0</v>
      </c>
      <c r="ABV50" s="1113">
        <f t="shared" si="3185"/>
        <v>0</v>
      </c>
      <c r="ABX50" s="1120">
        <f t="shared" ref="ABX50:ACK50" si="3186">SUM(ABX51:ABX54)</f>
        <v>0</v>
      </c>
      <c r="ABY50" s="1112">
        <f t="shared" si="3186"/>
        <v>0</v>
      </c>
      <c r="ABZ50" s="1112">
        <f t="shared" si="3186"/>
        <v>0</v>
      </c>
      <c r="ACA50" s="1112">
        <f t="shared" si="3186"/>
        <v>0</v>
      </c>
      <c r="ACB50" s="1112">
        <f t="shared" si="3186"/>
        <v>0</v>
      </c>
      <c r="ACC50" s="1112">
        <f t="shared" si="3186"/>
        <v>0</v>
      </c>
      <c r="ACD50" s="1112">
        <f t="shared" si="3186"/>
        <v>0</v>
      </c>
      <c r="ACE50" s="1112">
        <f t="shared" si="3186"/>
        <v>0</v>
      </c>
      <c r="ACF50" s="1112">
        <f t="shared" si="3186"/>
        <v>0</v>
      </c>
      <c r="ACG50" s="1112">
        <f t="shared" si="3186"/>
        <v>0</v>
      </c>
      <c r="ACH50" s="1112">
        <f t="shared" si="3186"/>
        <v>0</v>
      </c>
      <c r="ACI50" s="1112">
        <f t="shared" si="3186"/>
        <v>0</v>
      </c>
      <c r="ACJ50" s="1112">
        <f t="shared" si="3186"/>
        <v>0</v>
      </c>
      <c r="ACK50" s="1113">
        <f t="shared" si="3186"/>
        <v>0</v>
      </c>
      <c r="ACM50" s="1120">
        <f t="shared" ref="ACM50:ACZ50" si="3187">SUM(ACM51:ACM54)</f>
        <v>0</v>
      </c>
      <c r="ACN50" s="1112">
        <f t="shared" si="3187"/>
        <v>0</v>
      </c>
      <c r="ACO50" s="1112">
        <f t="shared" si="3187"/>
        <v>0</v>
      </c>
      <c r="ACP50" s="1112">
        <f t="shared" si="3187"/>
        <v>0</v>
      </c>
      <c r="ACQ50" s="1112">
        <f t="shared" si="3187"/>
        <v>0</v>
      </c>
      <c r="ACR50" s="1112">
        <f t="shared" si="3187"/>
        <v>0</v>
      </c>
      <c r="ACS50" s="1112">
        <f t="shared" si="3187"/>
        <v>0</v>
      </c>
      <c r="ACT50" s="1112">
        <f t="shared" si="3187"/>
        <v>0</v>
      </c>
      <c r="ACU50" s="1112">
        <f t="shared" si="3187"/>
        <v>0</v>
      </c>
      <c r="ACV50" s="1112">
        <f t="shared" si="3187"/>
        <v>0</v>
      </c>
      <c r="ACW50" s="1112">
        <f t="shared" si="3187"/>
        <v>0</v>
      </c>
      <c r="ACX50" s="1112">
        <f t="shared" si="3187"/>
        <v>0</v>
      </c>
      <c r="ACY50" s="1112">
        <f t="shared" si="3187"/>
        <v>0</v>
      </c>
      <c r="ACZ50" s="1113">
        <f t="shared" si="3187"/>
        <v>0</v>
      </c>
      <c r="ADB50" s="1120">
        <f t="shared" ref="ADB50:ADO50" si="3188">SUM(ADB51:ADB54)</f>
        <v>0</v>
      </c>
      <c r="ADC50" s="1112">
        <f t="shared" si="3188"/>
        <v>0</v>
      </c>
      <c r="ADD50" s="1112">
        <f t="shared" si="3188"/>
        <v>0</v>
      </c>
      <c r="ADE50" s="1112">
        <f t="shared" si="3188"/>
        <v>0</v>
      </c>
      <c r="ADF50" s="1112">
        <f t="shared" si="3188"/>
        <v>0</v>
      </c>
      <c r="ADG50" s="1112">
        <f t="shared" si="3188"/>
        <v>0</v>
      </c>
      <c r="ADH50" s="1112">
        <f t="shared" si="3188"/>
        <v>0</v>
      </c>
      <c r="ADI50" s="1112">
        <f t="shared" si="3188"/>
        <v>0</v>
      </c>
      <c r="ADJ50" s="1112">
        <f t="shared" si="3188"/>
        <v>0</v>
      </c>
      <c r="ADK50" s="1112">
        <f t="shared" si="3188"/>
        <v>0</v>
      </c>
      <c r="ADL50" s="1112">
        <f t="shared" si="3188"/>
        <v>0</v>
      </c>
      <c r="ADM50" s="1112">
        <f t="shared" si="3188"/>
        <v>0</v>
      </c>
      <c r="ADN50" s="1112">
        <f t="shared" si="3188"/>
        <v>0</v>
      </c>
      <c r="ADO50" s="1113">
        <f t="shared" si="3188"/>
        <v>0</v>
      </c>
      <c r="ADQ50" s="1120">
        <f t="shared" ref="ADQ50:AED50" si="3189">SUM(ADQ51:ADQ54)</f>
        <v>0</v>
      </c>
      <c r="ADR50" s="1112">
        <f t="shared" si="3189"/>
        <v>0</v>
      </c>
      <c r="ADS50" s="1112">
        <f t="shared" si="3189"/>
        <v>0</v>
      </c>
      <c r="ADT50" s="1112">
        <f t="shared" si="3189"/>
        <v>0</v>
      </c>
      <c r="ADU50" s="1112">
        <f t="shared" si="3189"/>
        <v>0</v>
      </c>
      <c r="ADV50" s="1112">
        <f t="shared" si="3189"/>
        <v>0</v>
      </c>
      <c r="ADW50" s="1112">
        <f t="shared" si="3189"/>
        <v>0</v>
      </c>
      <c r="ADX50" s="1112">
        <f t="shared" si="3189"/>
        <v>0</v>
      </c>
      <c r="ADY50" s="1112">
        <f t="shared" si="3189"/>
        <v>0</v>
      </c>
      <c r="ADZ50" s="1112">
        <f t="shared" si="3189"/>
        <v>0</v>
      </c>
      <c r="AEA50" s="1112">
        <f t="shared" si="3189"/>
        <v>0</v>
      </c>
      <c r="AEB50" s="1112">
        <f t="shared" si="3189"/>
        <v>0</v>
      </c>
      <c r="AEC50" s="1112">
        <f t="shared" si="3189"/>
        <v>0</v>
      </c>
      <c r="AED50" s="1113">
        <f t="shared" si="3189"/>
        <v>0</v>
      </c>
      <c r="AEF50" s="1120">
        <f t="shared" ref="AEF50:AES50" si="3190">SUM(AEF51:AEF54)</f>
        <v>0</v>
      </c>
      <c r="AEG50" s="1112">
        <f t="shared" si="3190"/>
        <v>0</v>
      </c>
      <c r="AEH50" s="1112">
        <f t="shared" si="3190"/>
        <v>0</v>
      </c>
      <c r="AEI50" s="1112">
        <f t="shared" si="3190"/>
        <v>0</v>
      </c>
      <c r="AEJ50" s="1112">
        <f t="shared" si="3190"/>
        <v>0</v>
      </c>
      <c r="AEK50" s="1112">
        <f t="shared" si="3190"/>
        <v>0</v>
      </c>
      <c r="AEL50" s="1112">
        <f t="shared" si="3190"/>
        <v>0</v>
      </c>
      <c r="AEM50" s="1112">
        <f t="shared" si="3190"/>
        <v>0</v>
      </c>
      <c r="AEN50" s="1112">
        <f t="shared" si="3190"/>
        <v>0</v>
      </c>
      <c r="AEO50" s="1112">
        <f t="shared" si="3190"/>
        <v>0</v>
      </c>
      <c r="AEP50" s="1112">
        <f t="shared" si="3190"/>
        <v>0</v>
      </c>
      <c r="AEQ50" s="1112">
        <f t="shared" si="3190"/>
        <v>0</v>
      </c>
      <c r="AER50" s="1112">
        <f t="shared" si="3190"/>
        <v>0</v>
      </c>
      <c r="AES50" s="1113">
        <f t="shared" si="3190"/>
        <v>0</v>
      </c>
      <c r="AEU50" s="1120">
        <f t="shared" ref="AEU50:AFH50" si="3191">SUM(AEU51:AEU54)</f>
        <v>0</v>
      </c>
      <c r="AEV50" s="1112">
        <f t="shared" si="3191"/>
        <v>0</v>
      </c>
      <c r="AEW50" s="1112">
        <f t="shared" si="3191"/>
        <v>0</v>
      </c>
      <c r="AEX50" s="1112">
        <f t="shared" si="3191"/>
        <v>0</v>
      </c>
      <c r="AEY50" s="1112">
        <f t="shared" si="3191"/>
        <v>0</v>
      </c>
      <c r="AEZ50" s="1112">
        <f t="shared" si="3191"/>
        <v>0</v>
      </c>
      <c r="AFA50" s="1112">
        <f t="shared" si="3191"/>
        <v>0</v>
      </c>
      <c r="AFB50" s="1112">
        <f t="shared" si="3191"/>
        <v>0</v>
      </c>
      <c r="AFC50" s="1112">
        <f t="shared" si="3191"/>
        <v>0</v>
      </c>
      <c r="AFD50" s="1112">
        <f t="shared" si="3191"/>
        <v>0</v>
      </c>
      <c r="AFE50" s="1112">
        <f t="shared" si="3191"/>
        <v>0</v>
      </c>
      <c r="AFF50" s="1112">
        <f t="shared" si="3191"/>
        <v>0</v>
      </c>
      <c r="AFG50" s="1112">
        <f t="shared" si="3191"/>
        <v>0</v>
      </c>
      <c r="AFH50" s="1113">
        <f t="shared" si="3191"/>
        <v>0</v>
      </c>
      <c r="AFJ50" s="1120">
        <f t="shared" ref="AFJ50:AFW50" si="3192">SUM(AFJ51:AFJ54)</f>
        <v>0</v>
      </c>
      <c r="AFK50" s="1112">
        <f t="shared" si="3192"/>
        <v>0</v>
      </c>
      <c r="AFL50" s="1112">
        <f t="shared" si="3192"/>
        <v>0</v>
      </c>
      <c r="AFM50" s="1112">
        <f t="shared" si="3192"/>
        <v>0</v>
      </c>
      <c r="AFN50" s="1112">
        <f t="shared" si="3192"/>
        <v>0</v>
      </c>
      <c r="AFO50" s="1112">
        <f t="shared" si="3192"/>
        <v>0</v>
      </c>
      <c r="AFP50" s="1112">
        <f t="shared" si="3192"/>
        <v>0</v>
      </c>
      <c r="AFQ50" s="1112">
        <f t="shared" si="3192"/>
        <v>0</v>
      </c>
      <c r="AFR50" s="1112">
        <f t="shared" si="3192"/>
        <v>0</v>
      </c>
      <c r="AFS50" s="1112">
        <f t="shared" si="3192"/>
        <v>0</v>
      </c>
      <c r="AFT50" s="1112">
        <f t="shared" si="3192"/>
        <v>0</v>
      </c>
      <c r="AFU50" s="1112">
        <f t="shared" si="3192"/>
        <v>0</v>
      </c>
      <c r="AFV50" s="1112">
        <f t="shared" si="3192"/>
        <v>0</v>
      </c>
      <c r="AFW50" s="1113">
        <f t="shared" si="3192"/>
        <v>0</v>
      </c>
      <c r="AFY50" s="1120">
        <f t="shared" ref="AFY50:AGL50" si="3193">SUM(AFY51:AFY54)</f>
        <v>0</v>
      </c>
      <c r="AFZ50" s="1112">
        <f t="shared" si="3193"/>
        <v>0</v>
      </c>
      <c r="AGA50" s="1112">
        <f t="shared" si="3193"/>
        <v>0</v>
      </c>
      <c r="AGB50" s="1112">
        <f t="shared" si="3193"/>
        <v>0</v>
      </c>
      <c r="AGC50" s="1112">
        <f t="shared" si="3193"/>
        <v>0</v>
      </c>
      <c r="AGD50" s="1112">
        <f t="shared" si="3193"/>
        <v>0</v>
      </c>
      <c r="AGE50" s="1112">
        <f t="shared" si="3193"/>
        <v>0</v>
      </c>
      <c r="AGF50" s="1112">
        <f t="shared" si="3193"/>
        <v>0</v>
      </c>
      <c r="AGG50" s="1112">
        <f t="shared" si="3193"/>
        <v>0</v>
      </c>
      <c r="AGH50" s="1112">
        <f t="shared" si="3193"/>
        <v>0</v>
      </c>
      <c r="AGI50" s="1112">
        <f t="shared" si="3193"/>
        <v>0</v>
      </c>
      <c r="AGJ50" s="1112">
        <f t="shared" si="3193"/>
        <v>0</v>
      </c>
      <c r="AGK50" s="1112">
        <f t="shared" si="3193"/>
        <v>0</v>
      </c>
      <c r="AGL50" s="1113">
        <f t="shared" si="3193"/>
        <v>0</v>
      </c>
      <c r="AGN50" s="1120">
        <f t="shared" ref="AGN50:AHA50" si="3194">SUM(AGN51:AGN54)</f>
        <v>0</v>
      </c>
      <c r="AGO50" s="1112">
        <f t="shared" si="3194"/>
        <v>0</v>
      </c>
      <c r="AGP50" s="1112">
        <f t="shared" si="3194"/>
        <v>0</v>
      </c>
      <c r="AGQ50" s="1112">
        <f t="shared" si="3194"/>
        <v>0</v>
      </c>
      <c r="AGR50" s="1112">
        <f t="shared" si="3194"/>
        <v>0</v>
      </c>
      <c r="AGS50" s="1112">
        <f t="shared" si="3194"/>
        <v>0</v>
      </c>
      <c r="AGT50" s="1112">
        <f t="shared" si="3194"/>
        <v>0</v>
      </c>
      <c r="AGU50" s="1112">
        <f t="shared" si="3194"/>
        <v>0</v>
      </c>
      <c r="AGV50" s="1112">
        <f t="shared" si="3194"/>
        <v>0</v>
      </c>
      <c r="AGW50" s="1112">
        <f t="shared" si="3194"/>
        <v>0</v>
      </c>
      <c r="AGX50" s="1112">
        <f t="shared" si="3194"/>
        <v>0</v>
      </c>
      <c r="AGY50" s="1112">
        <f t="shared" si="3194"/>
        <v>0</v>
      </c>
      <c r="AGZ50" s="1112">
        <f t="shared" si="3194"/>
        <v>0</v>
      </c>
      <c r="AHA50" s="1113">
        <f t="shared" si="3194"/>
        <v>0</v>
      </c>
      <c r="AHC50" s="1120">
        <f t="shared" ref="AHC50:AHP50" si="3195">SUM(AHC51:AHC54)</f>
        <v>0</v>
      </c>
      <c r="AHD50" s="1112">
        <f t="shared" si="3195"/>
        <v>0</v>
      </c>
      <c r="AHE50" s="1112">
        <f t="shared" si="3195"/>
        <v>0</v>
      </c>
      <c r="AHF50" s="1112">
        <f t="shared" si="3195"/>
        <v>0</v>
      </c>
      <c r="AHG50" s="1112">
        <f t="shared" si="3195"/>
        <v>0</v>
      </c>
      <c r="AHH50" s="1112">
        <f t="shared" si="3195"/>
        <v>0</v>
      </c>
      <c r="AHI50" s="1112">
        <f t="shared" si="3195"/>
        <v>0</v>
      </c>
      <c r="AHJ50" s="1112">
        <f t="shared" si="3195"/>
        <v>0</v>
      </c>
      <c r="AHK50" s="1112">
        <f t="shared" si="3195"/>
        <v>0</v>
      </c>
      <c r="AHL50" s="1112">
        <f t="shared" si="3195"/>
        <v>0</v>
      </c>
      <c r="AHM50" s="1112">
        <f t="shared" si="3195"/>
        <v>0</v>
      </c>
      <c r="AHN50" s="1112">
        <f t="shared" si="3195"/>
        <v>0</v>
      </c>
      <c r="AHO50" s="1112">
        <f t="shared" si="3195"/>
        <v>0</v>
      </c>
      <c r="AHP50" s="1113">
        <f t="shared" si="3195"/>
        <v>0</v>
      </c>
      <c r="AHR50" s="1120">
        <f t="shared" ref="AHR50:AIE50" si="3196">SUM(AHR51:AHR54)</f>
        <v>0</v>
      </c>
      <c r="AHS50" s="1112">
        <f t="shared" si="3196"/>
        <v>0</v>
      </c>
      <c r="AHT50" s="1112">
        <f t="shared" si="3196"/>
        <v>0</v>
      </c>
      <c r="AHU50" s="1112">
        <f t="shared" si="3196"/>
        <v>0</v>
      </c>
      <c r="AHV50" s="1112">
        <f t="shared" si="3196"/>
        <v>0</v>
      </c>
      <c r="AHW50" s="1112">
        <f t="shared" si="3196"/>
        <v>0</v>
      </c>
      <c r="AHX50" s="1112">
        <f t="shared" si="3196"/>
        <v>0</v>
      </c>
      <c r="AHY50" s="1112">
        <f t="shared" si="3196"/>
        <v>0</v>
      </c>
      <c r="AHZ50" s="1112">
        <f t="shared" si="3196"/>
        <v>0</v>
      </c>
      <c r="AIA50" s="1112">
        <f t="shared" si="3196"/>
        <v>0</v>
      </c>
      <c r="AIB50" s="1112">
        <f t="shared" si="3196"/>
        <v>0</v>
      </c>
      <c r="AIC50" s="1112">
        <f t="shared" si="3196"/>
        <v>0</v>
      </c>
      <c r="AID50" s="1112">
        <f t="shared" si="3196"/>
        <v>0</v>
      </c>
      <c r="AIE50" s="1113">
        <f t="shared" si="3196"/>
        <v>0</v>
      </c>
      <c r="AIG50" s="1120">
        <f t="shared" ref="AIG50:AIT50" si="3197">SUM(AIG51:AIG54)</f>
        <v>0</v>
      </c>
      <c r="AIH50" s="1112">
        <f t="shared" si="3197"/>
        <v>0</v>
      </c>
      <c r="AII50" s="1112">
        <f t="shared" si="3197"/>
        <v>0</v>
      </c>
      <c r="AIJ50" s="1112">
        <f t="shared" si="3197"/>
        <v>0</v>
      </c>
      <c r="AIK50" s="1112">
        <f t="shared" si="3197"/>
        <v>0</v>
      </c>
      <c r="AIL50" s="1112">
        <f t="shared" si="3197"/>
        <v>0</v>
      </c>
      <c r="AIM50" s="1112">
        <f t="shared" si="3197"/>
        <v>0</v>
      </c>
      <c r="AIN50" s="1112">
        <f t="shared" si="3197"/>
        <v>0</v>
      </c>
      <c r="AIO50" s="1112">
        <f t="shared" si="3197"/>
        <v>0</v>
      </c>
      <c r="AIP50" s="1112">
        <f t="shared" si="3197"/>
        <v>0</v>
      </c>
      <c r="AIQ50" s="1112">
        <f t="shared" si="3197"/>
        <v>0</v>
      </c>
      <c r="AIR50" s="1112">
        <f t="shared" si="3197"/>
        <v>0</v>
      </c>
      <c r="AIS50" s="1112">
        <f t="shared" si="3197"/>
        <v>0</v>
      </c>
      <c r="AIT50" s="1113">
        <f t="shared" si="3197"/>
        <v>0</v>
      </c>
      <c r="AIV50" s="1120">
        <f t="shared" ref="AIV50:AJI50" si="3198">SUM(AIV51:AIV54)</f>
        <v>0</v>
      </c>
      <c r="AIW50" s="1112">
        <f t="shared" si="3198"/>
        <v>0</v>
      </c>
      <c r="AIX50" s="1112">
        <f t="shared" si="3198"/>
        <v>0</v>
      </c>
      <c r="AIY50" s="1112">
        <f t="shared" si="3198"/>
        <v>0</v>
      </c>
      <c r="AIZ50" s="1112">
        <f t="shared" si="3198"/>
        <v>0</v>
      </c>
      <c r="AJA50" s="1112">
        <f t="shared" si="3198"/>
        <v>0</v>
      </c>
      <c r="AJB50" s="1112">
        <f t="shared" si="3198"/>
        <v>0</v>
      </c>
      <c r="AJC50" s="1112">
        <f t="shared" si="3198"/>
        <v>0</v>
      </c>
      <c r="AJD50" s="1112">
        <f t="shared" si="3198"/>
        <v>0</v>
      </c>
      <c r="AJE50" s="1112">
        <f t="shared" si="3198"/>
        <v>0</v>
      </c>
      <c r="AJF50" s="1112">
        <f t="shared" si="3198"/>
        <v>0</v>
      </c>
      <c r="AJG50" s="1112">
        <f t="shared" si="3198"/>
        <v>0</v>
      </c>
      <c r="AJH50" s="1112">
        <f t="shared" si="3198"/>
        <v>0</v>
      </c>
      <c r="AJI50" s="1113">
        <f t="shared" si="3198"/>
        <v>0</v>
      </c>
      <c r="AJK50" s="1120">
        <f t="shared" ref="AJK50:AJX50" si="3199">SUM(AJK51:AJK54)</f>
        <v>0</v>
      </c>
      <c r="AJL50" s="1112">
        <f t="shared" si="3199"/>
        <v>0</v>
      </c>
      <c r="AJM50" s="1112">
        <f t="shared" si="3199"/>
        <v>0</v>
      </c>
      <c r="AJN50" s="1112">
        <f t="shared" si="3199"/>
        <v>0</v>
      </c>
      <c r="AJO50" s="1112">
        <f t="shared" si="3199"/>
        <v>0</v>
      </c>
      <c r="AJP50" s="1112">
        <f t="shared" si="3199"/>
        <v>0</v>
      </c>
      <c r="AJQ50" s="1112">
        <f t="shared" si="3199"/>
        <v>0</v>
      </c>
      <c r="AJR50" s="1112">
        <f t="shared" si="3199"/>
        <v>0</v>
      </c>
      <c r="AJS50" s="1112">
        <f t="shared" si="3199"/>
        <v>0</v>
      </c>
      <c r="AJT50" s="1112">
        <f t="shared" si="3199"/>
        <v>0</v>
      </c>
      <c r="AJU50" s="1112">
        <f t="shared" si="3199"/>
        <v>0</v>
      </c>
      <c r="AJV50" s="1112">
        <f t="shared" si="3199"/>
        <v>0</v>
      </c>
      <c r="AJW50" s="1112">
        <f t="shared" si="3199"/>
        <v>0</v>
      </c>
      <c r="AJX50" s="1113">
        <f t="shared" si="3199"/>
        <v>0</v>
      </c>
      <c r="AJZ50" s="1120">
        <f t="shared" ref="AJZ50:AKM50" si="3200">SUM(AJZ51:AJZ54)</f>
        <v>0</v>
      </c>
      <c r="AKA50" s="1112">
        <f t="shared" si="3200"/>
        <v>0</v>
      </c>
      <c r="AKB50" s="1112">
        <f t="shared" si="3200"/>
        <v>0</v>
      </c>
      <c r="AKC50" s="1112">
        <f t="shared" si="3200"/>
        <v>0</v>
      </c>
      <c r="AKD50" s="1112">
        <f t="shared" si="3200"/>
        <v>0</v>
      </c>
      <c r="AKE50" s="1112">
        <f t="shared" si="3200"/>
        <v>0</v>
      </c>
      <c r="AKF50" s="1112">
        <f t="shared" si="3200"/>
        <v>0</v>
      </c>
      <c r="AKG50" s="1112">
        <f t="shared" si="3200"/>
        <v>0</v>
      </c>
      <c r="AKH50" s="1112">
        <f t="shared" si="3200"/>
        <v>0</v>
      </c>
      <c r="AKI50" s="1112">
        <f t="shared" si="3200"/>
        <v>0</v>
      </c>
      <c r="AKJ50" s="1112">
        <f t="shared" si="3200"/>
        <v>0</v>
      </c>
      <c r="AKK50" s="1112">
        <f t="shared" si="3200"/>
        <v>0</v>
      </c>
      <c r="AKL50" s="1112">
        <f t="shared" si="3200"/>
        <v>0</v>
      </c>
      <c r="AKM50" s="1113">
        <f t="shared" si="3200"/>
        <v>0</v>
      </c>
      <c r="AKO50" s="1120">
        <f t="shared" ref="AKO50:ALB50" si="3201">SUM(AKO51:AKO54)</f>
        <v>0</v>
      </c>
      <c r="AKP50" s="1112">
        <f t="shared" si="3201"/>
        <v>0</v>
      </c>
      <c r="AKQ50" s="1112">
        <f t="shared" si="3201"/>
        <v>0</v>
      </c>
      <c r="AKR50" s="1112">
        <f t="shared" si="3201"/>
        <v>0</v>
      </c>
      <c r="AKS50" s="1112">
        <f t="shared" si="3201"/>
        <v>0</v>
      </c>
      <c r="AKT50" s="1112">
        <f t="shared" si="3201"/>
        <v>0</v>
      </c>
      <c r="AKU50" s="1112">
        <f t="shared" si="3201"/>
        <v>0</v>
      </c>
      <c r="AKV50" s="1112">
        <f t="shared" si="3201"/>
        <v>0</v>
      </c>
      <c r="AKW50" s="1112">
        <f t="shared" si="3201"/>
        <v>0</v>
      </c>
      <c r="AKX50" s="1112">
        <f t="shared" si="3201"/>
        <v>0</v>
      </c>
      <c r="AKY50" s="1112">
        <f t="shared" si="3201"/>
        <v>0</v>
      </c>
      <c r="AKZ50" s="1112">
        <f t="shared" si="3201"/>
        <v>0</v>
      </c>
      <c r="ALA50" s="1112">
        <f t="shared" si="3201"/>
        <v>0</v>
      </c>
      <c r="ALB50" s="1113">
        <f t="shared" si="3201"/>
        <v>0</v>
      </c>
      <c r="ALD50" s="1120">
        <f t="shared" ref="ALD50:ALQ50" si="3202">SUM(ALD51:ALD54)</f>
        <v>0</v>
      </c>
      <c r="ALE50" s="1112">
        <f t="shared" si="3202"/>
        <v>0</v>
      </c>
      <c r="ALF50" s="1112">
        <f t="shared" si="3202"/>
        <v>0</v>
      </c>
      <c r="ALG50" s="1112">
        <f t="shared" si="3202"/>
        <v>0</v>
      </c>
      <c r="ALH50" s="1112">
        <f t="shared" si="3202"/>
        <v>0</v>
      </c>
      <c r="ALI50" s="1112">
        <f t="shared" si="3202"/>
        <v>0</v>
      </c>
      <c r="ALJ50" s="1112">
        <f t="shared" si="3202"/>
        <v>0</v>
      </c>
      <c r="ALK50" s="1112">
        <f t="shared" si="3202"/>
        <v>0</v>
      </c>
      <c r="ALL50" s="1112">
        <f t="shared" si="3202"/>
        <v>0</v>
      </c>
      <c r="ALM50" s="1112">
        <f t="shared" si="3202"/>
        <v>0</v>
      </c>
      <c r="ALN50" s="1112">
        <f t="shared" si="3202"/>
        <v>0</v>
      </c>
      <c r="ALO50" s="1112">
        <f t="shared" si="3202"/>
        <v>0</v>
      </c>
      <c r="ALP50" s="1112">
        <f t="shared" si="3202"/>
        <v>0</v>
      </c>
      <c r="ALQ50" s="1113">
        <f t="shared" si="3202"/>
        <v>0</v>
      </c>
      <c r="ALS50" s="1120">
        <f t="shared" ref="ALS50:AMF50" si="3203">SUM(ALS51:ALS54)</f>
        <v>0</v>
      </c>
      <c r="ALT50" s="1112">
        <f t="shared" si="3203"/>
        <v>0</v>
      </c>
      <c r="ALU50" s="1112">
        <f t="shared" si="3203"/>
        <v>0</v>
      </c>
      <c r="ALV50" s="1112">
        <f t="shared" si="3203"/>
        <v>0</v>
      </c>
      <c r="ALW50" s="1112">
        <f t="shared" si="3203"/>
        <v>0</v>
      </c>
      <c r="ALX50" s="1112">
        <f t="shared" si="3203"/>
        <v>0</v>
      </c>
      <c r="ALY50" s="1112">
        <f t="shared" si="3203"/>
        <v>0</v>
      </c>
      <c r="ALZ50" s="1112">
        <f t="shared" si="3203"/>
        <v>0</v>
      </c>
      <c r="AMA50" s="1112">
        <f t="shared" si="3203"/>
        <v>0</v>
      </c>
      <c r="AMB50" s="1112">
        <f t="shared" si="3203"/>
        <v>0</v>
      </c>
      <c r="AMC50" s="1112">
        <f t="shared" si="3203"/>
        <v>0</v>
      </c>
      <c r="AMD50" s="1112">
        <f t="shared" si="3203"/>
        <v>0</v>
      </c>
      <c r="AME50" s="1112">
        <f t="shared" si="3203"/>
        <v>0</v>
      </c>
      <c r="AMF50" s="1113">
        <f t="shared" si="3203"/>
        <v>0</v>
      </c>
      <c r="AMH50" s="1120">
        <f t="shared" ref="AMH50:AMU50" si="3204">SUM(AMH51:AMH54)</f>
        <v>0</v>
      </c>
      <c r="AMI50" s="1112">
        <f t="shared" si="3204"/>
        <v>0</v>
      </c>
      <c r="AMJ50" s="1112">
        <f t="shared" si="3204"/>
        <v>0</v>
      </c>
      <c r="AMK50" s="1112">
        <f t="shared" si="3204"/>
        <v>0</v>
      </c>
      <c r="AML50" s="1112">
        <f t="shared" si="3204"/>
        <v>0</v>
      </c>
      <c r="AMM50" s="1112">
        <f t="shared" si="3204"/>
        <v>0</v>
      </c>
      <c r="AMN50" s="1112">
        <f t="shared" si="3204"/>
        <v>0</v>
      </c>
      <c r="AMO50" s="1112">
        <f t="shared" si="3204"/>
        <v>0</v>
      </c>
      <c r="AMP50" s="1112">
        <f t="shared" si="3204"/>
        <v>0</v>
      </c>
      <c r="AMQ50" s="1112">
        <f t="shared" si="3204"/>
        <v>0</v>
      </c>
      <c r="AMR50" s="1112">
        <f t="shared" si="3204"/>
        <v>0</v>
      </c>
      <c r="AMS50" s="1112">
        <f t="shared" si="3204"/>
        <v>0</v>
      </c>
      <c r="AMT50" s="1112">
        <f t="shared" si="3204"/>
        <v>0</v>
      </c>
      <c r="AMU50" s="1113">
        <f t="shared" si="3204"/>
        <v>0</v>
      </c>
      <c r="AMW50" s="1120">
        <f t="shared" ref="AMW50:ANJ50" si="3205">SUM(AMW51:AMW54)</f>
        <v>0</v>
      </c>
      <c r="AMX50" s="1112">
        <f t="shared" si="3205"/>
        <v>0</v>
      </c>
      <c r="AMY50" s="1112">
        <f t="shared" si="3205"/>
        <v>0</v>
      </c>
      <c r="AMZ50" s="1112">
        <f t="shared" si="3205"/>
        <v>0</v>
      </c>
      <c r="ANA50" s="1112">
        <f t="shared" si="3205"/>
        <v>0</v>
      </c>
      <c r="ANB50" s="1112">
        <f t="shared" si="3205"/>
        <v>0</v>
      </c>
      <c r="ANC50" s="1112">
        <f t="shared" si="3205"/>
        <v>0</v>
      </c>
      <c r="AND50" s="1112">
        <f t="shared" si="3205"/>
        <v>0</v>
      </c>
      <c r="ANE50" s="1112">
        <f t="shared" si="3205"/>
        <v>0</v>
      </c>
      <c r="ANF50" s="1112">
        <f t="shared" si="3205"/>
        <v>0</v>
      </c>
      <c r="ANG50" s="1112">
        <f t="shared" si="3205"/>
        <v>0</v>
      </c>
      <c r="ANH50" s="1112">
        <f t="shared" si="3205"/>
        <v>0</v>
      </c>
      <c r="ANI50" s="1112">
        <f t="shared" si="3205"/>
        <v>0</v>
      </c>
      <c r="ANJ50" s="1113">
        <f t="shared" si="3205"/>
        <v>0</v>
      </c>
      <c r="ANL50" s="1120">
        <f t="shared" ref="ANL50:ANY50" si="3206">SUM(ANL51:ANL54)</f>
        <v>0</v>
      </c>
      <c r="ANM50" s="1112">
        <f t="shared" si="3206"/>
        <v>0</v>
      </c>
      <c r="ANN50" s="1112">
        <f t="shared" si="3206"/>
        <v>0</v>
      </c>
      <c r="ANO50" s="1112">
        <f t="shared" si="3206"/>
        <v>0</v>
      </c>
      <c r="ANP50" s="1112">
        <f t="shared" si="3206"/>
        <v>0</v>
      </c>
      <c r="ANQ50" s="1112">
        <f t="shared" si="3206"/>
        <v>0</v>
      </c>
      <c r="ANR50" s="1112">
        <f t="shared" si="3206"/>
        <v>0</v>
      </c>
      <c r="ANS50" s="1112">
        <f t="shared" si="3206"/>
        <v>0</v>
      </c>
      <c r="ANT50" s="1112">
        <f t="shared" si="3206"/>
        <v>0</v>
      </c>
      <c r="ANU50" s="1112">
        <f t="shared" si="3206"/>
        <v>0</v>
      </c>
      <c r="ANV50" s="1112">
        <f t="shared" si="3206"/>
        <v>0</v>
      </c>
      <c r="ANW50" s="1112">
        <f t="shared" si="3206"/>
        <v>0</v>
      </c>
      <c r="ANX50" s="1112">
        <f t="shared" si="3206"/>
        <v>0</v>
      </c>
      <c r="ANY50" s="1113">
        <f t="shared" si="3206"/>
        <v>0</v>
      </c>
      <c r="AOA50" s="1120">
        <f t="shared" ref="AOA50:AON50" si="3207">SUM(AOA51:AOA54)</f>
        <v>0</v>
      </c>
      <c r="AOB50" s="1112">
        <f t="shared" si="3207"/>
        <v>0</v>
      </c>
      <c r="AOC50" s="1112">
        <f t="shared" si="3207"/>
        <v>0</v>
      </c>
      <c r="AOD50" s="1112">
        <f t="shared" si="3207"/>
        <v>0</v>
      </c>
      <c r="AOE50" s="1112">
        <f t="shared" si="3207"/>
        <v>0</v>
      </c>
      <c r="AOF50" s="1112">
        <f t="shared" si="3207"/>
        <v>0</v>
      </c>
      <c r="AOG50" s="1112">
        <f t="shared" si="3207"/>
        <v>0</v>
      </c>
      <c r="AOH50" s="1112">
        <f t="shared" si="3207"/>
        <v>0</v>
      </c>
      <c r="AOI50" s="1112">
        <f t="shared" si="3207"/>
        <v>0</v>
      </c>
      <c r="AOJ50" s="1112">
        <f t="shared" si="3207"/>
        <v>0</v>
      </c>
      <c r="AOK50" s="1112">
        <f t="shared" si="3207"/>
        <v>0</v>
      </c>
      <c r="AOL50" s="1112">
        <f t="shared" si="3207"/>
        <v>0</v>
      </c>
      <c r="AOM50" s="1112">
        <f t="shared" si="3207"/>
        <v>0</v>
      </c>
      <c r="AON50" s="1113">
        <f t="shared" si="3207"/>
        <v>0</v>
      </c>
      <c r="AOP50" s="1120">
        <f t="shared" ref="AOP50:APC50" si="3208">SUM(AOP51:AOP54)</f>
        <v>0</v>
      </c>
      <c r="AOQ50" s="1112">
        <f t="shared" si="3208"/>
        <v>0</v>
      </c>
      <c r="AOR50" s="1112">
        <f t="shared" si="3208"/>
        <v>0</v>
      </c>
      <c r="AOS50" s="1112">
        <f t="shared" si="3208"/>
        <v>0</v>
      </c>
      <c r="AOT50" s="1112">
        <f t="shared" si="3208"/>
        <v>0</v>
      </c>
      <c r="AOU50" s="1112">
        <f t="shared" si="3208"/>
        <v>0</v>
      </c>
      <c r="AOV50" s="1112">
        <f t="shared" si="3208"/>
        <v>0</v>
      </c>
      <c r="AOW50" s="1112">
        <f t="shared" si="3208"/>
        <v>0</v>
      </c>
      <c r="AOX50" s="1112">
        <f t="shared" si="3208"/>
        <v>0</v>
      </c>
      <c r="AOY50" s="1112">
        <f t="shared" si="3208"/>
        <v>0</v>
      </c>
      <c r="AOZ50" s="1112">
        <f t="shared" si="3208"/>
        <v>0</v>
      </c>
      <c r="APA50" s="1112">
        <f t="shared" si="3208"/>
        <v>0</v>
      </c>
      <c r="APB50" s="1112">
        <f t="shared" si="3208"/>
        <v>0</v>
      </c>
      <c r="APC50" s="1113">
        <f t="shared" si="3208"/>
        <v>0</v>
      </c>
      <c r="APE50" s="1120">
        <f t="shared" ref="APE50:APR50" si="3209">SUM(APE51:APE54)</f>
        <v>0</v>
      </c>
      <c r="APF50" s="1112">
        <f t="shared" si="3209"/>
        <v>0</v>
      </c>
      <c r="APG50" s="1112">
        <f t="shared" si="3209"/>
        <v>0</v>
      </c>
      <c r="APH50" s="1112">
        <f t="shared" si="3209"/>
        <v>0</v>
      </c>
      <c r="API50" s="1112">
        <f t="shared" si="3209"/>
        <v>0</v>
      </c>
      <c r="APJ50" s="1112">
        <f t="shared" si="3209"/>
        <v>0</v>
      </c>
      <c r="APK50" s="1112">
        <f t="shared" si="3209"/>
        <v>0</v>
      </c>
      <c r="APL50" s="1112">
        <f t="shared" si="3209"/>
        <v>0</v>
      </c>
      <c r="APM50" s="1112">
        <f t="shared" si="3209"/>
        <v>0</v>
      </c>
      <c r="APN50" s="1112">
        <f t="shared" si="3209"/>
        <v>0</v>
      </c>
      <c r="APO50" s="1112">
        <f t="shared" si="3209"/>
        <v>0</v>
      </c>
      <c r="APP50" s="1112">
        <f t="shared" si="3209"/>
        <v>0</v>
      </c>
      <c r="APQ50" s="1112">
        <f t="shared" si="3209"/>
        <v>0</v>
      </c>
      <c r="APR50" s="1113">
        <f t="shared" si="3209"/>
        <v>0</v>
      </c>
      <c r="APT50" s="1120">
        <f t="shared" ref="APT50:AQG50" si="3210">SUM(APT51:APT54)</f>
        <v>0</v>
      </c>
      <c r="APU50" s="1112">
        <f t="shared" si="3210"/>
        <v>0</v>
      </c>
      <c r="APV50" s="1112">
        <f t="shared" si="3210"/>
        <v>0</v>
      </c>
      <c r="APW50" s="1112">
        <f t="shared" si="3210"/>
        <v>0</v>
      </c>
      <c r="APX50" s="1112">
        <f t="shared" si="3210"/>
        <v>0</v>
      </c>
      <c r="APY50" s="1112">
        <f t="shared" si="3210"/>
        <v>0</v>
      </c>
      <c r="APZ50" s="1112">
        <f t="shared" si="3210"/>
        <v>0</v>
      </c>
      <c r="AQA50" s="1112">
        <f t="shared" si="3210"/>
        <v>0</v>
      </c>
      <c r="AQB50" s="1112">
        <f t="shared" si="3210"/>
        <v>0</v>
      </c>
      <c r="AQC50" s="1112">
        <f t="shared" si="3210"/>
        <v>0</v>
      </c>
      <c r="AQD50" s="1112">
        <f t="shared" si="3210"/>
        <v>0</v>
      </c>
      <c r="AQE50" s="1112">
        <f t="shared" si="3210"/>
        <v>0</v>
      </c>
      <c r="AQF50" s="1112">
        <f t="shared" si="3210"/>
        <v>0</v>
      </c>
      <c r="AQG50" s="1113">
        <f t="shared" si="3210"/>
        <v>0</v>
      </c>
      <c r="AQI50" s="1120">
        <f t="shared" ref="AQI50:AQV50" si="3211">SUM(AQI51:AQI54)</f>
        <v>0</v>
      </c>
      <c r="AQJ50" s="1112">
        <f t="shared" si="3211"/>
        <v>0</v>
      </c>
      <c r="AQK50" s="1112">
        <f t="shared" si="3211"/>
        <v>0</v>
      </c>
      <c r="AQL50" s="1112">
        <f t="shared" si="3211"/>
        <v>0</v>
      </c>
      <c r="AQM50" s="1112">
        <f t="shared" si="3211"/>
        <v>0</v>
      </c>
      <c r="AQN50" s="1112">
        <f t="shared" si="3211"/>
        <v>0</v>
      </c>
      <c r="AQO50" s="1112">
        <f t="shared" si="3211"/>
        <v>0</v>
      </c>
      <c r="AQP50" s="1112">
        <f t="shared" si="3211"/>
        <v>0</v>
      </c>
      <c r="AQQ50" s="1112">
        <f t="shared" si="3211"/>
        <v>0</v>
      </c>
      <c r="AQR50" s="1112">
        <f t="shared" si="3211"/>
        <v>0</v>
      </c>
      <c r="AQS50" s="1112">
        <f t="shared" si="3211"/>
        <v>0</v>
      </c>
      <c r="AQT50" s="1112">
        <f t="shared" si="3211"/>
        <v>0</v>
      </c>
      <c r="AQU50" s="1112">
        <f t="shared" si="3211"/>
        <v>0</v>
      </c>
      <c r="AQV50" s="1113">
        <f t="shared" si="3211"/>
        <v>0</v>
      </c>
      <c r="AQX50" s="1120">
        <f t="shared" ref="AQX50:ARK50" si="3212">SUM(AQX51:AQX54)</f>
        <v>0</v>
      </c>
      <c r="AQY50" s="1112">
        <f t="shared" si="3212"/>
        <v>0</v>
      </c>
      <c r="AQZ50" s="1112">
        <f t="shared" si="3212"/>
        <v>0</v>
      </c>
      <c r="ARA50" s="1112">
        <f t="shared" si="3212"/>
        <v>0</v>
      </c>
      <c r="ARB50" s="1112">
        <f t="shared" si="3212"/>
        <v>0</v>
      </c>
      <c r="ARC50" s="1112">
        <f t="shared" si="3212"/>
        <v>0</v>
      </c>
      <c r="ARD50" s="1112">
        <f t="shared" si="3212"/>
        <v>0</v>
      </c>
      <c r="ARE50" s="1112">
        <f t="shared" si="3212"/>
        <v>0</v>
      </c>
      <c r="ARF50" s="1112">
        <f t="shared" si="3212"/>
        <v>0</v>
      </c>
      <c r="ARG50" s="1112">
        <f t="shared" si="3212"/>
        <v>0</v>
      </c>
      <c r="ARH50" s="1112">
        <f t="shared" si="3212"/>
        <v>0</v>
      </c>
      <c r="ARI50" s="1112">
        <f t="shared" si="3212"/>
        <v>0</v>
      </c>
      <c r="ARJ50" s="1112">
        <f t="shared" si="3212"/>
        <v>0</v>
      </c>
      <c r="ARK50" s="1113">
        <f t="shared" si="3212"/>
        <v>0</v>
      </c>
      <c r="ARM50" s="1120">
        <f t="shared" ref="ARM50:ARZ50" si="3213">SUM(ARM51:ARM54)</f>
        <v>0</v>
      </c>
      <c r="ARN50" s="1112">
        <f t="shared" si="3213"/>
        <v>0</v>
      </c>
      <c r="ARO50" s="1112">
        <f t="shared" si="3213"/>
        <v>0</v>
      </c>
      <c r="ARP50" s="1112">
        <f t="shared" si="3213"/>
        <v>0</v>
      </c>
      <c r="ARQ50" s="1112">
        <f t="shared" si="3213"/>
        <v>0</v>
      </c>
      <c r="ARR50" s="1112">
        <f t="shared" si="3213"/>
        <v>0</v>
      </c>
      <c r="ARS50" s="1112">
        <f t="shared" si="3213"/>
        <v>0</v>
      </c>
      <c r="ART50" s="1112">
        <f t="shared" si="3213"/>
        <v>0</v>
      </c>
      <c r="ARU50" s="1112">
        <f t="shared" si="3213"/>
        <v>0</v>
      </c>
      <c r="ARV50" s="1112">
        <f t="shared" si="3213"/>
        <v>0</v>
      </c>
      <c r="ARW50" s="1112">
        <f t="shared" si="3213"/>
        <v>0</v>
      </c>
      <c r="ARX50" s="1112">
        <f t="shared" si="3213"/>
        <v>0</v>
      </c>
      <c r="ARY50" s="1112">
        <f t="shared" si="3213"/>
        <v>0</v>
      </c>
      <c r="ARZ50" s="1113">
        <f t="shared" si="3213"/>
        <v>0</v>
      </c>
      <c r="ASB50" s="1120">
        <f t="shared" ref="ASB50:ASO50" si="3214">SUM(ASB51:ASB54)</f>
        <v>0</v>
      </c>
      <c r="ASC50" s="1112">
        <f t="shared" si="3214"/>
        <v>0</v>
      </c>
      <c r="ASD50" s="1112">
        <f t="shared" si="3214"/>
        <v>0</v>
      </c>
      <c r="ASE50" s="1112">
        <f t="shared" si="3214"/>
        <v>0</v>
      </c>
      <c r="ASF50" s="1112">
        <f t="shared" si="3214"/>
        <v>0</v>
      </c>
      <c r="ASG50" s="1112">
        <f t="shared" si="3214"/>
        <v>0</v>
      </c>
      <c r="ASH50" s="1112">
        <f t="shared" si="3214"/>
        <v>0</v>
      </c>
      <c r="ASI50" s="1112">
        <f t="shared" si="3214"/>
        <v>0</v>
      </c>
      <c r="ASJ50" s="1112">
        <f t="shared" si="3214"/>
        <v>0</v>
      </c>
      <c r="ASK50" s="1112">
        <f t="shared" si="3214"/>
        <v>0</v>
      </c>
      <c r="ASL50" s="1112">
        <f t="shared" si="3214"/>
        <v>0</v>
      </c>
      <c r="ASM50" s="1112">
        <f t="shared" si="3214"/>
        <v>0</v>
      </c>
      <c r="ASN50" s="1112">
        <f t="shared" si="3214"/>
        <v>0</v>
      </c>
      <c r="ASO50" s="1113">
        <f t="shared" si="3214"/>
        <v>0</v>
      </c>
      <c r="ASQ50" s="1120">
        <f t="shared" ref="ASQ50:ATD50" si="3215">SUM(ASQ51:ASQ54)</f>
        <v>0</v>
      </c>
      <c r="ASR50" s="1112">
        <f t="shared" si="3215"/>
        <v>0</v>
      </c>
      <c r="ASS50" s="1112">
        <f t="shared" si="3215"/>
        <v>0</v>
      </c>
      <c r="AST50" s="1112">
        <f t="shared" si="3215"/>
        <v>0</v>
      </c>
      <c r="ASU50" s="1112">
        <f t="shared" si="3215"/>
        <v>0</v>
      </c>
      <c r="ASV50" s="1112">
        <f t="shared" si="3215"/>
        <v>0</v>
      </c>
      <c r="ASW50" s="1112">
        <f t="shared" si="3215"/>
        <v>0</v>
      </c>
      <c r="ASX50" s="1112">
        <f t="shared" si="3215"/>
        <v>0</v>
      </c>
      <c r="ASY50" s="1112">
        <f t="shared" si="3215"/>
        <v>0</v>
      </c>
      <c r="ASZ50" s="1112">
        <f t="shared" si="3215"/>
        <v>0</v>
      </c>
      <c r="ATA50" s="1112">
        <f t="shared" si="3215"/>
        <v>0</v>
      </c>
      <c r="ATB50" s="1112">
        <f t="shared" si="3215"/>
        <v>0</v>
      </c>
      <c r="ATC50" s="1112">
        <f t="shared" si="3215"/>
        <v>0</v>
      </c>
      <c r="ATD50" s="1113">
        <f t="shared" si="3215"/>
        <v>0</v>
      </c>
      <c r="ATF50" s="1120">
        <f t="shared" ref="ATF50:ATS50" si="3216">SUM(ATF51:ATF54)</f>
        <v>0</v>
      </c>
      <c r="ATG50" s="1112">
        <f t="shared" si="3216"/>
        <v>0</v>
      </c>
      <c r="ATH50" s="1112">
        <f t="shared" si="3216"/>
        <v>0</v>
      </c>
      <c r="ATI50" s="1112">
        <f t="shared" si="3216"/>
        <v>0</v>
      </c>
      <c r="ATJ50" s="1112">
        <f t="shared" si="3216"/>
        <v>0</v>
      </c>
      <c r="ATK50" s="1112">
        <f t="shared" si="3216"/>
        <v>0</v>
      </c>
      <c r="ATL50" s="1112">
        <f t="shared" si="3216"/>
        <v>0</v>
      </c>
      <c r="ATM50" s="1112">
        <f t="shared" si="3216"/>
        <v>0</v>
      </c>
      <c r="ATN50" s="1112">
        <f t="shared" si="3216"/>
        <v>0</v>
      </c>
      <c r="ATO50" s="1112">
        <f t="shared" si="3216"/>
        <v>0</v>
      </c>
      <c r="ATP50" s="1112">
        <f t="shared" si="3216"/>
        <v>0</v>
      </c>
      <c r="ATQ50" s="1112">
        <f t="shared" si="3216"/>
        <v>0</v>
      </c>
      <c r="ATR50" s="1112">
        <f t="shared" si="3216"/>
        <v>0</v>
      </c>
      <c r="ATS50" s="1113">
        <f t="shared" si="3216"/>
        <v>0</v>
      </c>
      <c r="ATU50" s="1120">
        <f t="shared" ref="ATU50:AUH50" si="3217">SUM(ATU51:ATU54)</f>
        <v>0</v>
      </c>
      <c r="ATV50" s="1112">
        <f t="shared" si="3217"/>
        <v>0</v>
      </c>
      <c r="ATW50" s="1112">
        <f t="shared" si="3217"/>
        <v>0</v>
      </c>
      <c r="ATX50" s="1112">
        <f t="shared" si="3217"/>
        <v>0</v>
      </c>
      <c r="ATY50" s="1112">
        <f t="shared" si="3217"/>
        <v>0</v>
      </c>
      <c r="ATZ50" s="1112">
        <f t="shared" si="3217"/>
        <v>0</v>
      </c>
      <c r="AUA50" s="1112">
        <f t="shared" si="3217"/>
        <v>0</v>
      </c>
      <c r="AUB50" s="1112">
        <f t="shared" si="3217"/>
        <v>0</v>
      </c>
      <c r="AUC50" s="1112">
        <f t="shared" si="3217"/>
        <v>0</v>
      </c>
      <c r="AUD50" s="1112">
        <f t="shared" si="3217"/>
        <v>0</v>
      </c>
      <c r="AUE50" s="1112">
        <f t="shared" si="3217"/>
        <v>0</v>
      </c>
      <c r="AUF50" s="1112">
        <f t="shared" si="3217"/>
        <v>0</v>
      </c>
      <c r="AUG50" s="1112">
        <f t="shared" si="3217"/>
        <v>0</v>
      </c>
      <c r="AUH50" s="1113">
        <f t="shared" si="3217"/>
        <v>0</v>
      </c>
      <c r="AUJ50" s="1120">
        <f t="shared" ref="AUJ50:AUW50" si="3218">SUM(AUJ51:AUJ54)</f>
        <v>0</v>
      </c>
      <c r="AUK50" s="1112">
        <f t="shared" si="3218"/>
        <v>0</v>
      </c>
      <c r="AUL50" s="1112">
        <f t="shared" si="3218"/>
        <v>0</v>
      </c>
      <c r="AUM50" s="1112">
        <f t="shared" si="3218"/>
        <v>0</v>
      </c>
      <c r="AUN50" s="1112">
        <f t="shared" si="3218"/>
        <v>0</v>
      </c>
      <c r="AUO50" s="1112">
        <f t="shared" si="3218"/>
        <v>0</v>
      </c>
      <c r="AUP50" s="1112">
        <f t="shared" si="3218"/>
        <v>0</v>
      </c>
      <c r="AUQ50" s="1112">
        <f t="shared" si="3218"/>
        <v>0</v>
      </c>
      <c r="AUR50" s="1112">
        <f t="shared" si="3218"/>
        <v>0</v>
      </c>
      <c r="AUS50" s="1112">
        <f t="shared" si="3218"/>
        <v>0</v>
      </c>
      <c r="AUT50" s="1112">
        <f t="shared" si="3218"/>
        <v>0</v>
      </c>
      <c r="AUU50" s="1112">
        <f t="shared" si="3218"/>
        <v>0</v>
      </c>
      <c r="AUV50" s="1112">
        <f t="shared" si="3218"/>
        <v>0</v>
      </c>
      <c r="AUW50" s="1113">
        <f t="shared" si="3218"/>
        <v>0</v>
      </c>
      <c r="AUY50" s="1120">
        <f t="shared" ref="AUY50:AVL50" si="3219">SUM(AUY51:AUY54)</f>
        <v>0</v>
      </c>
      <c r="AUZ50" s="1112">
        <f t="shared" si="3219"/>
        <v>0</v>
      </c>
      <c r="AVA50" s="1112">
        <f t="shared" si="3219"/>
        <v>0</v>
      </c>
      <c r="AVB50" s="1112">
        <f t="shared" si="3219"/>
        <v>0</v>
      </c>
      <c r="AVC50" s="1112">
        <f t="shared" si="3219"/>
        <v>0</v>
      </c>
      <c r="AVD50" s="1112">
        <f t="shared" si="3219"/>
        <v>0</v>
      </c>
      <c r="AVE50" s="1112">
        <f t="shared" si="3219"/>
        <v>0</v>
      </c>
      <c r="AVF50" s="1112">
        <f t="shared" si="3219"/>
        <v>0</v>
      </c>
      <c r="AVG50" s="1112">
        <f t="shared" si="3219"/>
        <v>0</v>
      </c>
      <c r="AVH50" s="1112">
        <f t="shared" si="3219"/>
        <v>0</v>
      </c>
      <c r="AVI50" s="1112">
        <f t="shared" si="3219"/>
        <v>0</v>
      </c>
      <c r="AVJ50" s="1112">
        <f t="shared" si="3219"/>
        <v>0</v>
      </c>
      <c r="AVK50" s="1112">
        <f t="shared" si="3219"/>
        <v>0</v>
      </c>
      <c r="AVL50" s="1113">
        <f t="shared" si="3219"/>
        <v>0</v>
      </c>
      <c r="AVN50" s="1120">
        <f t="shared" ref="AVN50:AWA50" si="3220">SUM(AVN51:AVN54)</f>
        <v>0</v>
      </c>
      <c r="AVO50" s="1112">
        <f t="shared" si="3220"/>
        <v>0</v>
      </c>
      <c r="AVP50" s="1112">
        <f t="shared" si="3220"/>
        <v>0</v>
      </c>
      <c r="AVQ50" s="1112">
        <f t="shared" si="3220"/>
        <v>0</v>
      </c>
      <c r="AVR50" s="1112">
        <f t="shared" si="3220"/>
        <v>0</v>
      </c>
      <c r="AVS50" s="1112">
        <f t="shared" si="3220"/>
        <v>0</v>
      </c>
      <c r="AVT50" s="1112">
        <f t="shared" si="3220"/>
        <v>0</v>
      </c>
      <c r="AVU50" s="1112">
        <f t="shared" si="3220"/>
        <v>0</v>
      </c>
      <c r="AVV50" s="1112">
        <f t="shared" si="3220"/>
        <v>0</v>
      </c>
      <c r="AVW50" s="1112">
        <f t="shared" si="3220"/>
        <v>0</v>
      </c>
      <c r="AVX50" s="1112">
        <f t="shared" si="3220"/>
        <v>0</v>
      </c>
      <c r="AVY50" s="1112">
        <f t="shared" si="3220"/>
        <v>0</v>
      </c>
      <c r="AVZ50" s="1112">
        <f t="shared" si="3220"/>
        <v>0</v>
      </c>
      <c r="AWA50" s="1113">
        <f t="shared" si="3220"/>
        <v>0</v>
      </c>
      <c r="AWC50" s="1120">
        <f t="shared" ref="AWC50:AWP50" si="3221">SUM(AWC51:AWC54)</f>
        <v>0</v>
      </c>
      <c r="AWD50" s="1112">
        <f t="shared" si="3221"/>
        <v>0</v>
      </c>
      <c r="AWE50" s="1112">
        <f t="shared" si="3221"/>
        <v>0</v>
      </c>
      <c r="AWF50" s="1112">
        <f t="shared" si="3221"/>
        <v>0</v>
      </c>
      <c r="AWG50" s="1112">
        <f t="shared" si="3221"/>
        <v>0</v>
      </c>
      <c r="AWH50" s="1112">
        <f t="shared" si="3221"/>
        <v>0</v>
      </c>
      <c r="AWI50" s="1112">
        <f t="shared" si="3221"/>
        <v>0</v>
      </c>
      <c r="AWJ50" s="1112">
        <f t="shared" si="3221"/>
        <v>0</v>
      </c>
      <c r="AWK50" s="1112">
        <f t="shared" si="3221"/>
        <v>0</v>
      </c>
      <c r="AWL50" s="1112">
        <f t="shared" si="3221"/>
        <v>0</v>
      </c>
      <c r="AWM50" s="1112">
        <f t="shared" si="3221"/>
        <v>0</v>
      </c>
      <c r="AWN50" s="1112">
        <f t="shared" si="3221"/>
        <v>0</v>
      </c>
      <c r="AWO50" s="1112">
        <f t="shared" si="3221"/>
        <v>0</v>
      </c>
      <c r="AWP50" s="1113">
        <f t="shared" si="3221"/>
        <v>0</v>
      </c>
      <c r="AWR50" s="1120">
        <f t="shared" ref="AWR50:AXE50" si="3222">SUM(AWR51:AWR54)</f>
        <v>0</v>
      </c>
      <c r="AWS50" s="1112">
        <f t="shared" si="3222"/>
        <v>0</v>
      </c>
      <c r="AWT50" s="1112">
        <f t="shared" si="3222"/>
        <v>0</v>
      </c>
      <c r="AWU50" s="1112">
        <f t="shared" si="3222"/>
        <v>0</v>
      </c>
      <c r="AWV50" s="1112">
        <f t="shared" si="3222"/>
        <v>0</v>
      </c>
      <c r="AWW50" s="1112">
        <f t="shared" si="3222"/>
        <v>0</v>
      </c>
      <c r="AWX50" s="1112">
        <f t="shared" si="3222"/>
        <v>0</v>
      </c>
      <c r="AWY50" s="1112">
        <f t="shared" si="3222"/>
        <v>0</v>
      </c>
      <c r="AWZ50" s="1112">
        <f t="shared" si="3222"/>
        <v>0</v>
      </c>
      <c r="AXA50" s="1112">
        <f t="shared" si="3222"/>
        <v>0</v>
      </c>
      <c r="AXB50" s="1112">
        <f t="shared" si="3222"/>
        <v>0</v>
      </c>
      <c r="AXC50" s="1112">
        <f t="shared" si="3222"/>
        <v>0</v>
      </c>
      <c r="AXD50" s="1112">
        <f t="shared" si="3222"/>
        <v>0</v>
      </c>
      <c r="AXE50" s="1113">
        <f t="shared" si="3222"/>
        <v>0</v>
      </c>
      <c r="AXG50" s="1120">
        <f t="shared" ref="AXG50:AXT50" si="3223">SUM(AXG51:AXG54)</f>
        <v>0</v>
      </c>
      <c r="AXH50" s="1112">
        <f t="shared" si="3223"/>
        <v>0</v>
      </c>
      <c r="AXI50" s="1112">
        <f t="shared" si="3223"/>
        <v>0</v>
      </c>
      <c r="AXJ50" s="1112">
        <f t="shared" si="3223"/>
        <v>0</v>
      </c>
      <c r="AXK50" s="1112">
        <f t="shared" si="3223"/>
        <v>0</v>
      </c>
      <c r="AXL50" s="1112">
        <f t="shared" si="3223"/>
        <v>0</v>
      </c>
      <c r="AXM50" s="1112">
        <f t="shared" si="3223"/>
        <v>0</v>
      </c>
      <c r="AXN50" s="1112">
        <f t="shared" si="3223"/>
        <v>0</v>
      </c>
      <c r="AXO50" s="1112">
        <f t="shared" si="3223"/>
        <v>0</v>
      </c>
      <c r="AXP50" s="1112">
        <f t="shared" si="3223"/>
        <v>0</v>
      </c>
      <c r="AXQ50" s="1112">
        <f t="shared" si="3223"/>
        <v>0</v>
      </c>
      <c r="AXR50" s="1112">
        <f t="shared" si="3223"/>
        <v>0</v>
      </c>
      <c r="AXS50" s="1112">
        <f t="shared" si="3223"/>
        <v>0</v>
      </c>
      <c r="AXT50" s="1113">
        <f t="shared" si="3223"/>
        <v>0</v>
      </c>
      <c r="AXV50" s="1120">
        <f t="shared" ref="AXV50:AYI50" si="3224">SUM(AXV51:AXV54)</f>
        <v>0</v>
      </c>
      <c r="AXW50" s="1112">
        <f t="shared" si="3224"/>
        <v>0</v>
      </c>
      <c r="AXX50" s="1112">
        <f t="shared" si="3224"/>
        <v>0</v>
      </c>
      <c r="AXY50" s="1112">
        <f t="shared" si="3224"/>
        <v>0</v>
      </c>
      <c r="AXZ50" s="1112">
        <f t="shared" si="3224"/>
        <v>0</v>
      </c>
      <c r="AYA50" s="1112">
        <f t="shared" si="3224"/>
        <v>0</v>
      </c>
      <c r="AYB50" s="1112">
        <f t="shared" si="3224"/>
        <v>0</v>
      </c>
      <c r="AYC50" s="1112">
        <f t="shared" si="3224"/>
        <v>0</v>
      </c>
      <c r="AYD50" s="1112">
        <f t="shared" si="3224"/>
        <v>0</v>
      </c>
      <c r="AYE50" s="1112">
        <f t="shared" si="3224"/>
        <v>0</v>
      </c>
      <c r="AYF50" s="1112">
        <f t="shared" si="3224"/>
        <v>0</v>
      </c>
      <c r="AYG50" s="1112">
        <f t="shared" si="3224"/>
        <v>0</v>
      </c>
      <c r="AYH50" s="1112">
        <f t="shared" si="3224"/>
        <v>0</v>
      </c>
      <c r="AYI50" s="1113">
        <f t="shared" si="3224"/>
        <v>0</v>
      </c>
      <c r="AYK50" s="1120">
        <f t="shared" ref="AYK50:AYX50" si="3225">SUM(AYK51:AYK54)</f>
        <v>0</v>
      </c>
      <c r="AYL50" s="1112">
        <f t="shared" si="3225"/>
        <v>0</v>
      </c>
      <c r="AYM50" s="1112">
        <f t="shared" si="3225"/>
        <v>0</v>
      </c>
      <c r="AYN50" s="1112">
        <f t="shared" si="3225"/>
        <v>0</v>
      </c>
      <c r="AYO50" s="1112">
        <f t="shared" si="3225"/>
        <v>0</v>
      </c>
      <c r="AYP50" s="1112">
        <f t="shared" si="3225"/>
        <v>0</v>
      </c>
      <c r="AYQ50" s="1112">
        <f t="shared" si="3225"/>
        <v>0</v>
      </c>
      <c r="AYR50" s="1112">
        <f t="shared" si="3225"/>
        <v>0</v>
      </c>
      <c r="AYS50" s="1112">
        <f t="shared" si="3225"/>
        <v>0</v>
      </c>
      <c r="AYT50" s="1112">
        <f t="shared" si="3225"/>
        <v>0</v>
      </c>
      <c r="AYU50" s="1112">
        <f t="shared" si="3225"/>
        <v>0</v>
      </c>
      <c r="AYV50" s="1112">
        <f t="shared" si="3225"/>
        <v>0</v>
      </c>
      <c r="AYW50" s="1112">
        <f t="shared" si="3225"/>
        <v>0</v>
      </c>
      <c r="AYX50" s="1113">
        <f t="shared" si="3225"/>
        <v>0</v>
      </c>
      <c r="AYZ50" s="1120">
        <f t="shared" ref="AYZ50:AZM50" si="3226">SUM(AYZ51:AYZ54)</f>
        <v>0</v>
      </c>
      <c r="AZA50" s="1112">
        <f t="shared" si="3226"/>
        <v>0</v>
      </c>
      <c r="AZB50" s="1112">
        <f t="shared" si="3226"/>
        <v>0</v>
      </c>
      <c r="AZC50" s="1112">
        <f t="shared" si="3226"/>
        <v>0</v>
      </c>
      <c r="AZD50" s="1112">
        <f t="shared" si="3226"/>
        <v>0</v>
      </c>
      <c r="AZE50" s="1112">
        <f t="shared" si="3226"/>
        <v>0</v>
      </c>
      <c r="AZF50" s="1112">
        <f t="shared" si="3226"/>
        <v>0</v>
      </c>
      <c r="AZG50" s="1112">
        <f t="shared" si="3226"/>
        <v>0</v>
      </c>
      <c r="AZH50" s="1112">
        <f t="shared" si="3226"/>
        <v>0</v>
      </c>
      <c r="AZI50" s="1112">
        <f t="shared" si="3226"/>
        <v>0</v>
      </c>
      <c r="AZJ50" s="1112">
        <f t="shared" si="3226"/>
        <v>0</v>
      </c>
      <c r="AZK50" s="1112">
        <f t="shared" si="3226"/>
        <v>0</v>
      </c>
      <c r="AZL50" s="1112">
        <f t="shared" si="3226"/>
        <v>0</v>
      </c>
      <c r="AZM50" s="1113">
        <f t="shared" si="3226"/>
        <v>0</v>
      </c>
      <c r="AZO50" s="1120">
        <f t="shared" ref="AZO50:BAB50" si="3227">SUM(AZO51:AZO54)</f>
        <v>0</v>
      </c>
      <c r="AZP50" s="1112">
        <f t="shared" si="3227"/>
        <v>0</v>
      </c>
      <c r="AZQ50" s="1112">
        <f t="shared" si="3227"/>
        <v>0</v>
      </c>
      <c r="AZR50" s="1112">
        <f t="shared" si="3227"/>
        <v>0</v>
      </c>
      <c r="AZS50" s="1112">
        <f t="shared" si="3227"/>
        <v>0</v>
      </c>
      <c r="AZT50" s="1112">
        <f t="shared" si="3227"/>
        <v>0</v>
      </c>
      <c r="AZU50" s="1112">
        <f t="shared" si="3227"/>
        <v>0</v>
      </c>
      <c r="AZV50" s="1112">
        <f t="shared" si="3227"/>
        <v>0</v>
      </c>
      <c r="AZW50" s="1112">
        <f t="shared" si="3227"/>
        <v>0</v>
      </c>
      <c r="AZX50" s="1112">
        <f t="shared" si="3227"/>
        <v>0</v>
      </c>
      <c r="AZY50" s="1112">
        <f t="shared" si="3227"/>
        <v>0</v>
      </c>
      <c r="AZZ50" s="1112">
        <f t="shared" si="3227"/>
        <v>0</v>
      </c>
      <c r="BAA50" s="1112">
        <f t="shared" si="3227"/>
        <v>0</v>
      </c>
      <c r="BAB50" s="1113">
        <f t="shared" si="3227"/>
        <v>0</v>
      </c>
      <c r="BAD50" s="1120">
        <f t="shared" ref="BAD50:BAQ50" si="3228">SUM(BAD51:BAD54)</f>
        <v>0</v>
      </c>
      <c r="BAE50" s="1112">
        <f t="shared" si="3228"/>
        <v>0</v>
      </c>
      <c r="BAF50" s="1112">
        <f t="shared" si="3228"/>
        <v>0</v>
      </c>
      <c r="BAG50" s="1112">
        <f t="shared" si="3228"/>
        <v>0</v>
      </c>
      <c r="BAH50" s="1112">
        <f t="shared" si="3228"/>
        <v>0</v>
      </c>
      <c r="BAI50" s="1112">
        <f t="shared" si="3228"/>
        <v>0</v>
      </c>
      <c r="BAJ50" s="1112">
        <f t="shared" si="3228"/>
        <v>0</v>
      </c>
      <c r="BAK50" s="1112">
        <f t="shared" si="3228"/>
        <v>0</v>
      </c>
      <c r="BAL50" s="1112">
        <f t="shared" si="3228"/>
        <v>0</v>
      </c>
      <c r="BAM50" s="1112">
        <f t="shared" si="3228"/>
        <v>0</v>
      </c>
      <c r="BAN50" s="1112">
        <f t="shared" si="3228"/>
        <v>0</v>
      </c>
      <c r="BAO50" s="1112">
        <f t="shared" si="3228"/>
        <v>0</v>
      </c>
      <c r="BAP50" s="1112">
        <f t="shared" si="3228"/>
        <v>0</v>
      </c>
      <c r="BAQ50" s="1113">
        <f t="shared" si="3228"/>
        <v>0</v>
      </c>
      <c r="BAS50" s="1120">
        <f t="shared" ref="BAS50:BBF50" si="3229">SUM(BAS51:BAS54)</f>
        <v>0</v>
      </c>
      <c r="BAT50" s="1112">
        <f t="shared" si="3229"/>
        <v>0</v>
      </c>
      <c r="BAU50" s="1112">
        <f t="shared" si="3229"/>
        <v>0</v>
      </c>
      <c r="BAV50" s="1112">
        <f t="shared" si="3229"/>
        <v>0</v>
      </c>
      <c r="BAW50" s="1112">
        <f t="shared" si="3229"/>
        <v>0</v>
      </c>
      <c r="BAX50" s="1112">
        <f t="shared" si="3229"/>
        <v>0</v>
      </c>
      <c r="BAY50" s="1112">
        <f t="shared" si="3229"/>
        <v>0</v>
      </c>
      <c r="BAZ50" s="1112">
        <f t="shared" si="3229"/>
        <v>0</v>
      </c>
      <c r="BBA50" s="1112">
        <f t="shared" si="3229"/>
        <v>0</v>
      </c>
      <c r="BBB50" s="1112">
        <f t="shared" si="3229"/>
        <v>0</v>
      </c>
      <c r="BBC50" s="1112">
        <f t="shared" si="3229"/>
        <v>0</v>
      </c>
      <c r="BBD50" s="1112">
        <f t="shared" si="3229"/>
        <v>0</v>
      </c>
      <c r="BBE50" s="1112">
        <f t="shared" si="3229"/>
        <v>0</v>
      </c>
      <c r="BBF50" s="1113">
        <f t="shared" si="3229"/>
        <v>0</v>
      </c>
      <c r="BBH50" s="1120">
        <f t="shared" ref="BBH50:BBU50" si="3230">SUM(BBH51:BBH54)</f>
        <v>0</v>
      </c>
      <c r="BBI50" s="1112">
        <f t="shared" si="3230"/>
        <v>0</v>
      </c>
      <c r="BBJ50" s="1112">
        <f t="shared" si="3230"/>
        <v>0</v>
      </c>
      <c r="BBK50" s="1112">
        <f t="shared" si="3230"/>
        <v>0</v>
      </c>
      <c r="BBL50" s="1112">
        <f t="shared" si="3230"/>
        <v>0</v>
      </c>
      <c r="BBM50" s="1112">
        <f t="shared" si="3230"/>
        <v>0</v>
      </c>
      <c r="BBN50" s="1112">
        <f t="shared" si="3230"/>
        <v>0</v>
      </c>
      <c r="BBO50" s="1112">
        <f t="shared" si="3230"/>
        <v>0</v>
      </c>
      <c r="BBP50" s="1112">
        <f t="shared" si="3230"/>
        <v>0</v>
      </c>
      <c r="BBQ50" s="1112">
        <f t="shared" si="3230"/>
        <v>0</v>
      </c>
      <c r="BBR50" s="1112">
        <f t="shared" si="3230"/>
        <v>0</v>
      </c>
      <c r="BBS50" s="1112">
        <f t="shared" si="3230"/>
        <v>0</v>
      </c>
      <c r="BBT50" s="1112">
        <f t="shared" si="3230"/>
        <v>0</v>
      </c>
      <c r="BBU50" s="1113">
        <f t="shared" si="3230"/>
        <v>0</v>
      </c>
      <c r="BBW50" s="1120">
        <f t="shared" ref="BBW50:BCJ50" si="3231">SUM(BBW51:BBW54)</f>
        <v>0</v>
      </c>
      <c r="BBX50" s="1112">
        <f t="shared" si="3231"/>
        <v>0</v>
      </c>
      <c r="BBY50" s="1112">
        <f t="shared" si="3231"/>
        <v>0</v>
      </c>
      <c r="BBZ50" s="1112">
        <f t="shared" si="3231"/>
        <v>0</v>
      </c>
      <c r="BCA50" s="1112">
        <f t="shared" si="3231"/>
        <v>0</v>
      </c>
      <c r="BCB50" s="1112">
        <f t="shared" si="3231"/>
        <v>0</v>
      </c>
      <c r="BCC50" s="1112">
        <f t="shared" si="3231"/>
        <v>0</v>
      </c>
      <c r="BCD50" s="1112">
        <f t="shared" si="3231"/>
        <v>0</v>
      </c>
      <c r="BCE50" s="1112">
        <f t="shared" si="3231"/>
        <v>0</v>
      </c>
      <c r="BCF50" s="1112">
        <f t="shared" si="3231"/>
        <v>0</v>
      </c>
      <c r="BCG50" s="1112">
        <f t="shared" si="3231"/>
        <v>0</v>
      </c>
      <c r="BCH50" s="1112">
        <f t="shared" si="3231"/>
        <v>0</v>
      </c>
      <c r="BCI50" s="1112">
        <f t="shared" si="3231"/>
        <v>0</v>
      </c>
      <c r="BCJ50" s="1113">
        <f t="shared" si="3231"/>
        <v>0</v>
      </c>
      <c r="BCL50" s="1120">
        <f t="shared" ref="BCL50:BCY50" si="3232">SUM(BCL51:BCL54)</f>
        <v>0</v>
      </c>
      <c r="BCM50" s="1112">
        <f t="shared" si="3232"/>
        <v>0</v>
      </c>
      <c r="BCN50" s="1112">
        <f t="shared" si="3232"/>
        <v>0</v>
      </c>
      <c r="BCO50" s="1112">
        <f t="shared" si="3232"/>
        <v>0</v>
      </c>
      <c r="BCP50" s="1112">
        <f t="shared" si="3232"/>
        <v>0</v>
      </c>
      <c r="BCQ50" s="1112">
        <f t="shared" si="3232"/>
        <v>0</v>
      </c>
      <c r="BCR50" s="1112">
        <f t="shared" si="3232"/>
        <v>0</v>
      </c>
      <c r="BCS50" s="1112">
        <f t="shared" si="3232"/>
        <v>0</v>
      </c>
      <c r="BCT50" s="1112">
        <f t="shared" si="3232"/>
        <v>0</v>
      </c>
      <c r="BCU50" s="1112">
        <f t="shared" si="3232"/>
        <v>0</v>
      </c>
      <c r="BCV50" s="1112">
        <f t="shared" si="3232"/>
        <v>0</v>
      </c>
      <c r="BCW50" s="1112">
        <f t="shared" si="3232"/>
        <v>0</v>
      </c>
      <c r="BCX50" s="1112">
        <f t="shared" si="3232"/>
        <v>0</v>
      </c>
      <c r="BCY50" s="1113">
        <f t="shared" si="3232"/>
        <v>0</v>
      </c>
      <c r="BDA50" s="1120">
        <f t="shared" ref="BDA50:BDN50" si="3233">SUM(BDA51:BDA54)</f>
        <v>0</v>
      </c>
      <c r="BDB50" s="1112">
        <f t="shared" si="3233"/>
        <v>0</v>
      </c>
      <c r="BDC50" s="1112">
        <f t="shared" si="3233"/>
        <v>0</v>
      </c>
      <c r="BDD50" s="1112">
        <f t="shared" si="3233"/>
        <v>0</v>
      </c>
      <c r="BDE50" s="1112">
        <f t="shared" si="3233"/>
        <v>0</v>
      </c>
      <c r="BDF50" s="1112">
        <f t="shared" si="3233"/>
        <v>0</v>
      </c>
      <c r="BDG50" s="1112">
        <f t="shared" si="3233"/>
        <v>0</v>
      </c>
      <c r="BDH50" s="1112">
        <f t="shared" si="3233"/>
        <v>0</v>
      </c>
      <c r="BDI50" s="1112">
        <f t="shared" si="3233"/>
        <v>0</v>
      </c>
      <c r="BDJ50" s="1112">
        <f t="shared" si="3233"/>
        <v>0</v>
      </c>
      <c r="BDK50" s="1112">
        <f t="shared" si="3233"/>
        <v>0</v>
      </c>
      <c r="BDL50" s="1112">
        <f t="shared" si="3233"/>
        <v>0</v>
      </c>
      <c r="BDM50" s="1112">
        <f t="shared" si="3233"/>
        <v>0</v>
      </c>
      <c r="BDN50" s="1113">
        <f t="shared" si="3233"/>
        <v>0</v>
      </c>
      <c r="BDP50" s="1120">
        <f t="shared" ref="BDP50:BEC50" si="3234">SUM(BDP51:BDP54)</f>
        <v>0</v>
      </c>
      <c r="BDQ50" s="1112">
        <f t="shared" si="3234"/>
        <v>0</v>
      </c>
      <c r="BDR50" s="1112">
        <f t="shared" si="3234"/>
        <v>0</v>
      </c>
      <c r="BDS50" s="1112">
        <f t="shared" si="3234"/>
        <v>0</v>
      </c>
      <c r="BDT50" s="1112">
        <f t="shared" si="3234"/>
        <v>0</v>
      </c>
      <c r="BDU50" s="1112">
        <f t="shared" si="3234"/>
        <v>0</v>
      </c>
      <c r="BDV50" s="1112">
        <f t="shared" si="3234"/>
        <v>0</v>
      </c>
      <c r="BDW50" s="1112">
        <f t="shared" si="3234"/>
        <v>0</v>
      </c>
      <c r="BDX50" s="1112">
        <f t="shared" si="3234"/>
        <v>0</v>
      </c>
      <c r="BDY50" s="1112">
        <f t="shared" si="3234"/>
        <v>0</v>
      </c>
      <c r="BDZ50" s="1112">
        <f t="shared" si="3234"/>
        <v>0</v>
      </c>
      <c r="BEA50" s="1112">
        <f t="shared" si="3234"/>
        <v>0</v>
      </c>
      <c r="BEB50" s="1112">
        <f t="shared" si="3234"/>
        <v>0</v>
      </c>
      <c r="BEC50" s="1113">
        <f t="shared" si="3234"/>
        <v>0</v>
      </c>
      <c r="BEE50" s="1120">
        <f t="shared" ref="BEE50:BER50" si="3235">SUM(BEE51:BEE54)</f>
        <v>0</v>
      </c>
      <c r="BEF50" s="1112">
        <f t="shared" si="3235"/>
        <v>0</v>
      </c>
      <c r="BEG50" s="1112">
        <f t="shared" si="3235"/>
        <v>0</v>
      </c>
      <c r="BEH50" s="1112">
        <f t="shared" si="3235"/>
        <v>0</v>
      </c>
      <c r="BEI50" s="1112">
        <f t="shared" si="3235"/>
        <v>0</v>
      </c>
      <c r="BEJ50" s="1112">
        <f t="shared" si="3235"/>
        <v>0</v>
      </c>
      <c r="BEK50" s="1112">
        <f t="shared" si="3235"/>
        <v>0</v>
      </c>
      <c r="BEL50" s="1112">
        <f t="shared" si="3235"/>
        <v>0</v>
      </c>
      <c r="BEM50" s="1112">
        <f t="shared" si="3235"/>
        <v>0</v>
      </c>
      <c r="BEN50" s="1112">
        <f t="shared" si="3235"/>
        <v>0</v>
      </c>
      <c r="BEO50" s="1112">
        <f t="shared" si="3235"/>
        <v>0</v>
      </c>
      <c r="BEP50" s="1112">
        <f t="shared" si="3235"/>
        <v>0</v>
      </c>
      <c r="BEQ50" s="1112">
        <f t="shared" si="3235"/>
        <v>0</v>
      </c>
      <c r="BER50" s="1113">
        <f t="shared" si="3235"/>
        <v>0</v>
      </c>
      <c r="BET50" s="1120">
        <f t="shared" ref="BET50:BFG50" si="3236">SUM(BET51:BET54)</f>
        <v>0</v>
      </c>
      <c r="BEU50" s="1112">
        <f t="shared" si="3236"/>
        <v>0</v>
      </c>
      <c r="BEV50" s="1112">
        <f t="shared" si="3236"/>
        <v>0</v>
      </c>
      <c r="BEW50" s="1112">
        <f t="shared" si="3236"/>
        <v>0</v>
      </c>
      <c r="BEX50" s="1112">
        <f t="shared" si="3236"/>
        <v>0</v>
      </c>
      <c r="BEY50" s="1112">
        <f t="shared" si="3236"/>
        <v>0</v>
      </c>
      <c r="BEZ50" s="1112">
        <f t="shared" si="3236"/>
        <v>0</v>
      </c>
      <c r="BFA50" s="1112">
        <f t="shared" si="3236"/>
        <v>0</v>
      </c>
      <c r="BFB50" s="1112">
        <f t="shared" si="3236"/>
        <v>0</v>
      </c>
      <c r="BFC50" s="1112">
        <f t="shared" si="3236"/>
        <v>0</v>
      </c>
      <c r="BFD50" s="1112">
        <f t="shared" si="3236"/>
        <v>0</v>
      </c>
      <c r="BFE50" s="1112">
        <f t="shared" si="3236"/>
        <v>0</v>
      </c>
      <c r="BFF50" s="1112">
        <f t="shared" si="3236"/>
        <v>0</v>
      </c>
      <c r="BFG50" s="1113">
        <f t="shared" si="3236"/>
        <v>0</v>
      </c>
      <c r="BFI50" s="1120">
        <f t="shared" ref="BFI50:BFV50" si="3237">SUM(BFI51:BFI54)</f>
        <v>0</v>
      </c>
      <c r="BFJ50" s="1112">
        <f t="shared" si="3237"/>
        <v>0</v>
      </c>
      <c r="BFK50" s="1112">
        <f t="shared" si="3237"/>
        <v>0</v>
      </c>
      <c r="BFL50" s="1112">
        <f t="shared" si="3237"/>
        <v>0</v>
      </c>
      <c r="BFM50" s="1112">
        <f t="shared" si="3237"/>
        <v>0</v>
      </c>
      <c r="BFN50" s="1112">
        <f t="shared" si="3237"/>
        <v>0</v>
      </c>
      <c r="BFO50" s="1112">
        <f t="shared" si="3237"/>
        <v>0</v>
      </c>
      <c r="BFP50" s="1112">
        <f t="shared" si="3237"/>
        <v>0</v>
      </c>
      <c r="BFQ50" s="1112">
        <f t="shared" si="3237"/>
        <v>0</v>
      </c>
      <c r="BFR50" s="1112">
        <f t="shared" si="3237"/>
        <v>0</v>
      </c>
      <c r="BFS50" s="1112">
        <f t="shared" si="3237"/>
        <v>0</v>
      </c>
      <c r="BFT50" s="1112">
        <f t="shared" si="3237"/>
        <v>0</v>
      </c>
      <c r="BFU50" s="1112">
        <f t="shared" si="3237"/>
        <v>0</v>
      </c>
      <c r="BFV50" s="1113">
        <f t="shared" si="3237"/>
        <v>0</v>
      </c>
      <c r="BFX50" s="1120">
        <f t="shared" ref="BFX50:BGK50" si="3238">SUM(BFX51:BFX54)</f>
        <v>0</v>
      </c>
      <c r="BFY50" s="1112">
        <f t="shared" si="3238"/>
        <v>0</v>
      </c>
      <c r="BFZ50" s="1112">
        <f t="shared" si="3238"/>
        <v>0</v>
      </c>
      <c r="BGA50" s="1112">
        <f t="shared" si="3238"/>
        <v>0</v>
      </c>
      <c r="BGB50" s="1112">
        <f t="shared" si="3238"/>
        <v>0</v>
      </c>
      <c r="BGC50" s="1112">
        <f t="shared" si="3238"/>
        <v>0</v>
      </c>
      <c r="BGD50" s="1112">
        <f t="shared" si="3238"/>
        <v>0</v>
      </c>
      <c r="BGE50" s="1112">
        <f t="shared" si="3238"/>
        <v>0</v>
      </c>
      <c r="BGF50" s="1112">
        <f t="shared" si="3238"/>
        <v>0</v>
      </c>
      <c r="BGG50" s="1112">
        <f t="shared" si="3238"/>
        <v>0</v>
      </c>
      <c r="BGH50" s="1112">
        <f t="shared" si="3238"/>
        <v>0</v>
      </c>
      <c r="BGI50" s="1112">
        <f t="shared" si="3238"/>
        <v>0</v>
      </c>
      <c r="BGJ50" s="1112">
        <f t="shared" si="3238"/>
        <v>0</v>
      </c>
      <c r="BGK50" s="1113">
        <f t="shared" si="3238"/>
        <v>0</v>
      </c>
      <c r="BGM50" s="1120">
        <f t="shared" ref="BGM50:BGZ50" si="3239">SUM(BGM51:BGM54)</f>
        <v>0</v>
      </c>
      <c r="BGN50" s="1112">
        <f t="shared" si="3239"/>
        <v>0</v>
      </c>
      <c r="BGO50" s="1112">
        <f t="shared" si="3239"/>
        <v>0</v>
      </c>
      <c r="BGP50" s="1112">
        <f t="shared" si="3239"/>
        <v>0</v>
      </c>
      <c r="BGQ50" s="1112">
        <f t="shared" si="3239"/>
        <v>0</v>
      </c>
      <c r="BGR50" s="1112">
        <f t="shared" si="3239"/>
        <v>0</v>
      </c>
      <c r="BGS50" s="1112">
        <f t="shared" si="3239"/>
        <v>0</v>
      </c>
      <c r="BGT50" s="1112">
        <f t="shared" si="3239"/>
        <v>0</v>
      </c>
      <c r="BGU50" s="1112">
        <f t="shared" si="3239"/>
        <v>0</v>
      </c>
      <c r="BGV50" s="1112">
        <f t="shared" si="3239"/>
        <v>0</v>
      </c>
      <c r="BGW50" s="1112">
        <f t="shared" si="3239"/>
        <v>0</v>
      </c>
      <c r="BGX50" s="1112">
        <f t="shared" si="3239"/>
        <v>0</v>
      </c>
      <c r="BGY50" s="1112">
        <f t="shared" si="3239"/>
        <v>0</v>
      </c>
      <c r="BGZ50" s="1113">
        <f t="shared" si="3239"/>
        <v>0</v>
      </c>
      <c r="BHB50" s="1120">
        <f t="shared" ref="BHB50:BHO50" si="3240">SUM(BHB51:BHB54)</f>
        <v>0</v>
      </c>
      <c r="BHC50" s="1112">
        <f t="shared" si="3240"/>
        <v>0</v>
      </c>
      <c r="BHD50" s="1112">
        <f t="shared" si="3240"/>
        <v>0</v>
      </c>
      <c r="BHE50" s="1112">
        <f t="shared" si="3240"/>
        <v>0</v>
      </c>
      <c r="BHF50" s="1112">
        <f t="shared" si="3240"/>
        <v>0</v>
      </c>
      <c r="BHG50" s="1112">
        <f t="shared" si="3240"/>
        <v>0</v>
      </c>
      <c r="BHH50" s="1112">
        <f t="shared" si="3240"/>
        <v>0</v>
      </c>
      <c r="BHI50" s="1112">
        <f t="shared" si="3240"/>
        <v>0</v>
      </c>
      <c r="BHJ50" s="1112">
        <f t="shared" si="3240"/>
        <v>0</v>
      </c>
      <c r="BHK50" s="1112">
        <f t="shared" si="3240"/>
        <v>0</v>
      </c>
      <c r="BHL50" s="1112">
        <f t="shared" si="3240"/>
        <v>0</v>
      </c>
      <c r="BHM50" s="1112">
        <f t="shared" si="3240"/>
        <v>0</v>
      </c>
      <c r="BHN50" s="1112">
        <f t="shared" si="3240"/>
        <v>0</v>
      </c>
      <c r="BHO50" s="1113">
        <f t="shared" si="3240"/>
        <v>0</v>
      </c>
      <c r="BHQ50" s="1120">
        <f t="shared" ref="BHQ50:BID50" si="3241">SUM(BHQ51:BHQ54)</f>
        <v>0</v>
      </c>
      <c r="BHR50" s="1112">
        <f t="shared" si="3241"/>
        <v>0</v>
      </c>
      <c r="BHS50" s="1112">
        <f t="shared" si="3241"/>
        <v>0</v>
      </c>
      <c r="BHT50" s="1112">
        <f t="shared" si="3241"/>
        <v>0</v>
      </c>
      <c r="BHU50" s="1112">
        <f t="shared" si="3241"/>
        <v>0</v>
      </c>
      <c r="BHV50" s="1112">
        <f t="shared" si="3241"/>
        <v>0</v>
      </c>
      <c r="BHW50" s="1112">
        <f t="shared" si="3241"/>
        <v>0</v>
      </c>
      <c r="BHX50" s="1112">
        <f t="shared" si="3241"/>
        <v>0</v>
      </c>
      <c r="BHY50" s="1112">
        <f t="shared" si="3241"/>
        <v>0</v>
      </c>
      <c r="BHZ50" s="1112">
        <f t="shared" si="3241"/>
        <v>0</v>
      </c>
      <c r="BIA50" s="1112">
        <f t="shared" si="3241"/>
        <v>0</v>
      </c>
      <c r="BIB50" s="1112">
        <f t="shared" si="3241"/>
        <v>0</v>
      </c>
      <c r="BIC50" s="1112">
        <f t="shared" si="3241"/>
        <v>0</v>
      </c>
      <c r="BID50" s="1113">
        <f t="shared" si="3241"/>
        <v>0</v>
      </c>
      <c r="BIF50" s="1120">
        <f t="shared" ref="BIF50:BIS50" si="3242">SUM(BIF51:BIF54)</f>
        <v>0</v>
      </c>
      <c r="BIG50" s="1112">
        <f t="shared" si="3242"/>
        <v>0</v>
      </c>
      <c r="BIH50" s="1112">
        <f t="shared" si="3242"/>
        <v>0</v>
      </c>
      <c r="BII50" s="1112">
        <f t="shared" si="3242"/>
        <v>0</v>
      </c>
      <c r="BIJ50" s="1112">
        <f t="shared" si="3242"/>
        <v>0</v>
      </c>
      <c r="BIK50" s="1112">
        <f t="shared" si="3242"/>
        <v>0</v>
      </c>
      <c r="BIL50" s="1112">
        <f t="shared" si="3242"/>
        <v>0</v>
      </c>
      <c r="BIM50" s="1112">
        <f t="shared" si="3242"/>
        <v>0</v>
      </c>
      <c r="BIN50" s="1112">
        <f t="shared" si="3242"/>
        <v>0</v>
      </c>
      <c r="BIO50" s="1112">
        <f t="shared" si="3242"/>
        <v>0</v>
      </c>
      <c r="BIP50" s="1112">
        <f t="shared" si="3242"/>
        <v>0</v>
      </c>
      <c r="BIQ50" s="1112">
        <f t="shared" si="3242"/>
        <v>0</v>
      </c>
      <c r="BIR50" s="1112">
        <f t="shared" si="3242"/>
        <v>0</v>
      </c>
      <c r="BIS50" s="1113">
        <f t="shared" si="3242"/>
        <v>0</v>
      </c>
      <c r="BIU50" s="1120">
        <f t="shared" ref="BIU50:BJH50" si="3243">SUM(BIU51:BIU54)</f>
        <v>0</v>
      </c>
      <c r="BIV50" s="1112">
        <f t="shared" si="3243"/>
        <v>0</v>
      </c>
      <c r="BIW50" s="1112">
        <f t="shared" si="3243"/>
        <v>0</v>
      </c>
      <c r="BIX50" s="1112">
        <f t="shared" si="3243"/>
        <v>0</v>
      </c>
      <c r="BIY50" s="1112">
        <f t="shared" si="3243"/>
        <v>0</v>
      </c>
      <c r="BIZ50" s="1112">
        <f t="shared" si="3243"/>
        <v>0</v>
      </c>
      <c r="BJA50" s="1112">
        <f t="shared" si="3243"/>
        <v>0</v>
      </c>
      <c r="BJB50" s="1112">
        <f t="shared" si="3243"/>
        <v>0</v>
      </c>
      <c r="BJC50" s="1112">
        <f t="shared" si="3243"/>
        <v>0</v>
      </c>
      <c r="BJD50" s="1112">
        <f t="shared" si="3243"/>
        <v>0</v>
      </c>
      <c r="BJE50" s="1112">
        <f t="shared" si="3243"/>
        <v>0</v>
      </c>
      <c r="BJF50" s="1112">
        <f t="shared" si="3243"/>
        <v>0</v>
      </c>
      <c r="BJG50" s="1112">
        <f t="shared" si="3243"/>
        <v>0</v>
      </c>
      <c r="BJH50" s="1113">
        <f t="shared" si="3243"/>
        <v>0</v>
      </c>
      <c r="BJJ50" s="1120">
        <f t="shared" ref="BJJ50:BJW50" si="3244">SUM(BJJ51:BJJ54)</f>
        <v>0</v>
      </c>
      <c r="BJK50" s="1112">
        <f t="shared" si="3244"/>
        <v>0</v>
      </c>
      <c r="BJL50" s="1112">
        <f t="shared" si="3244"/>
        <v>0</v>
      </c>
      <c r="BJM50" s="1112">
        <f t="shared" si="3244"/>
        <v>0</v>
      </c>
      <c r="BJN50" s="1112">
        <f t="shared" si="3244"/>
        <v>0</v>
      </c>
      <c r="BJO50" s="1112">
        <f t="shared" si="3244"/>
        <v>0</v>
      </c>
      <c r="BJP50" s="1112">
        <f t="shared" si="3244"/>
        <v>0</v>
      </c>
      <c r="BJQ50" s="1112">
        <f t="shared" si="3244"/>
        <v>0</v>
      </c>
      <c r="BJR50" s="1112">
        <f t="shared" si="3244"/>
        <v>0</v>
      </c>
      <c r="BJS50" s="1112">
        <f t="shared" si="3244"/>
        <v>0</v>
      </c>
      <c r="BJT50" s="1112">
        <f t="shared" si="3244"/>
        <v>0</v>
      </c>
      <c r="BJU50" s="1112">
        <f t="shared" si="3244"/>
        <v>0</v>
      </c>
      <c r="BJV50" s="1112">
        <f t="shared" si="3244"/>
        <v>0</v>
      </c>
      <c r="BJW50" s="1113">
        <f t="shared" si="3244"/>
        <v>0</v>
      </c>
      <c r="BJY50" s="1120">
        <f t="shared" ref="BJY50:BKL50" si="3245">SUM(BJY51:BJY54)</f>
        <v>0</v>
      </c>
      <c r="BJZ50" s="1112">
        <f t="shared" si="3245"/>
        <v>0</v>
      </c>
      <c r="BKA50" s="1112">
        <f t="shared" si="3245"/>
        <v>0</v>
      </c>
      <c r="BKB50" s="1112">
        <f t="shared" si="3245"/>
        <v>0</v>
      </c>
      <c r="BKC50" s="1112">
        <f t="shared" si="3245"/>
        <v>0</v>
      </c>
      <c r="BKD50" s="1112">
        <f t="shared" si="3245"/>
        <v>0</v>
      </c>
      <c r="BKE50" s="1112">
        <f t="shared" si="3245"/>
        <v>0</v>
      </c>
      <c r="BKF50" s="1112">
        <f t="shared" si="3245"/>
        <v>0</v>
      </c>
      <c r="BKG50" s="1112">
        <f t="shared" si="3245"/>
        <v>0</v>
      </c>
      <c r="BKH50" s="1112">
        <f t="shared" si="3245"/>
        <v>0</v>
      </c>
      <c r="BKI50" s="1112">
        <f t="shared" si="3245"/>
        <v>0</v>
      </c>
      <c r="BKJ50" s="1112">
        <f t="shared" si="3245"/>
        <v>0</v>
      </c>
      <c r="BKK50" s="1112">
        <f t="shared" si="3245"/>
        <v>0</v>
      </c>
      <c r="BKL50" s="1113">
        <f t="shared" si="3245"/>
        <v>0</v>
      </c>
      <c r="BKN50" s="1120">
        <f t="shared" ref="BKN50:BLA50" si="3246">SUM(BKN51:BKN54)</f>
        <v>0</v>
      </c>
      <c r="BKO50" s="1112">
        <f t="shared" si="3246"/>
        <v>0</v>
      </c>
      <c r="BKP50" s="1112">
        <f t="shared" si="3246"/>
        <v>0</v>
      </c>
      <c r="BKQ50" s="1112">
        <f t="shared" si="3246"/>
        <v>0</v>
      </c>
      <c r="BKR50" s="1112">
        <f t="shared" si="3246"/>
        <v>0</v>
      </c>
      <c r="BKS50" s="1112">
        <f t="shared" si="3246"/>
        <v>0</v>
      </c>
      <c r="BKT50" s="1112">
        <f t="shared" si="3246"/>
        <v>0</v>
      </c>
      <c r="BKU50" s="1112">
        <f t="shared" si="3246"/>
        <v>0</v>
      </c>
      <c r="BKV50" s="1112">
        <f t="shared" si="3246"/>
        <v>0</v>
      </c>
      <c r="BKW50" s="1112">
        <f t="shared" si="3246"/>
        <v>0</v>
      </c>
      <c r="BKX50" s="1112">
        <f t="shared" si="3246"/>
        <v>0</v>
      </c>
      <c r="BKY50" s="1112">
        <f t="shared" si="3246"/>
        <v>0</v>
      </c>
      <c r="BKZ50" s="1112">
        <f t="shared" si="3246"/>
        <v>0</v>
      </c>
      <c r="BLA50" s="1113">
        <f t="shared" si="3246"/>
        <v>0</v>
      </c>
      <c r="BLC50" s="1120">
        <f t="shared" ref="BLC50:BLP50" si="3247">SUM(BLC51:BLC54)</f>
        <v>0</v>
      </c>
      <c r="BLD50" s="1112">
        <f t="shared" si="3247"/>
        <v>0</v>
      </c>
      <c r="BLE50" s="1112">
        <f t="shared" si="3247"/>
        <v>0</v>
      </c>
      <c r="BLF50" s="1112">
        <f t="shared" si="3247"/>
        <v>0</v>
      </c>
      <c r="BLG50" s="1112">
        <f t="shared" si="3247"/>
        <v>0</v>
      </c>
      <c r="BLH50" s="1112">
        <f t="shared" si="3247"/>
        <v>0</v>
      </c>
      <c r="BLI50" s="1112">
        <f t="shared" si="3247"/>
        <v>0</v>
      </c>
      <c r="BLJ50" s="1112">
        <f t="shared" si="3247"/>
        <v>0</v>
      </c>
      <c r="BLK50" s="1112">
        <f t="shared" si="3247"/>
        <v>0</v>
      </c>
      <c r="BLL50" s="1112">
        <f t="shared" si="3247"/>
        <v>0</v>
      </c>
      <c r="BLM50" s="1112">
        <f t="shared" si="3247"/>
        <v>0</v>
      </c>
      <c r="BLN50" s="1112">
        <f t="shared" si="3247"/>
        <v>0</v>
      </c>
      <c r="BLO50" s="1112">
        <f t="shared" si="3247"/>
        <v>0</v>
      </c>
      <c r="BLP50" s="1113">
        <f t="shared" si="3247"/>
        <v>0</v>
      </c>
      <c r="BLR50" s="1120">
        <f t="shared" ref="BLR50:BME50" si="3248">SUM(BLR51:BLR54)</f>
        <v>0</v>
      </c>
      <c r="BLS50" s="1112">
        <f t="shared" si="3248"/>
        <v>0</v>
      </c>
      <c r="BLT50" s="1112">
        <f t="shared" si="3248"/>
        <v>0</v>
      </c>
      <c r="BLU50" s="1112">
        <f t="shared" si="3248"/>
        <v>0</v>
      </c>
      <c r="BLV50" s="1112">
        <f t="shared" si="3248"/>
        <v>0</v>
      </c>
      <c r="BLW50" s="1112">
        <f t="shared" si="3248"/>
        <v>0</v>
      </c>
      <c r="BLX50" s="1112">
        <f t="shared" si="3248"/>
        <v>0</v>
      </c>
      <c r="BLY50" s="1112">
        <f t="shared" si="3248"/>
        <v>0</v>
      </c>
      <c r="BLZ50" s="1112">
        <f t="shared" si="3248"/>
        <v>0</v>
      </c>
      <c r="BMA50" s="1112">
        <f t="shared" si="3248"/>
        <v>0</v>
      </c>
      <c r="BMB50" s="1112">
        <f t="shared" si="3248"/>
        <v>0</v>
      </c>
      <c r="BMC50" s="1112">
        <f t="shared" si="3248"/>
        <v>0</v>
      </c>
      <c r="BMD50" s="1112">
        <f t="shared" si="3248"/>
        <v>0</v>
      </c>
      <c r="BME50" s="1113">
        <f t="shared" si="3248"/>
        <v>0</v>
      </c>
      <c r="BMG50" s="1120">
        <f t="shared" ref="BMG50:BMT50" si="3249">SUM(BMG51:BMG54)</f>
        <v>0</v>
      </c>
      <c r="BMH50" s="1112">
        <f t="shared" si="3249"/>
        <v>0</v>
      </c>
      <c r="BMI50" s="1112">
        <f t="shared" si="3249"/>
        <v>0</v>
      </c>
      <c r="BMJ50" s="1112">
        <f t="shared" si="3249"/>
        <v>0</v>
      </c>
      <c r="BMK50" s="1112">
        <f t="shared" si="3249"/>
        <v>0</v>
      </c>
      <c r="BML50" s="1112">
        <f t="shared" si="3249"/>
        <v>0</v>
      </c>
      <c r="BMM50" s="1112">
        <f t="shared" si="3249"/>
        <v>0</v>
      </c>
      <c r="BMN50" s="1112">
        <f t="shared" si="3249"/>
        <v>0</v>
      </c>
      <c r="BMO50" s="1112">
        <f t="shared" si="3249"/>
        <v>0</v>
      </c>
      <c r="BMP50" s="1112">
        <f t="shared" si="3249"/>
        <v>0</v>
      </c>
      <c r="BMQ50" s="1112">
        <f t="shared" si="3249"/>
        <v>0</v>
      </c>
      <c r="BMR50" s="1112">
        <f t="shared" si="3249"/>
        <v>0</v>
      </c>
      <c r="BMS50" s="1112">
        <f t="shared" si="3249"/>
        <v>0</v>
      </c>
      <c r="BMT50" s="1113">
        <f t="shared" si="3249"/>
        <v>0</v>
      </c>
      <c r="BMV50" s="1120">
        <f t="shared" ref="BMV50:BNI50" si="3250">SUM(BMV51:BMV54)</f>
        <v>0</v>
      </c>
      <c r="BMW50" s="1112">
        <f t="shared" si="3250"/>
        <v>0</v>
      </c>
      <c r="BMX50" s="1112">
        <f t="shared" si="3250"/>
        <v>0</v>
      </c>
      <c r="BMY50" s="1112">
        <f t="shared" si="3250"/>
        <v>0</v>
      </c>
      <c r="BMZ50" s="1112">
        <f t="shared" si="3250"/>
        <v>0</v>
      </c>
      <c r="BNA50" s="1112">
        <f t="shared" si="3250"/>
        <v>0</v>
      </c>
      <c r="BNB50" s="1112">
        <f t="shared" si="3250"/>
        <v>0</v>
      </c>
      <c r="BNC50" s="1112">
        <f t="shared" si="3250"/>
        <v>0</v>
      </c>
      <c r="BND50" s="1112">
        <f t="shared" si="3250"/>
        <v>0</v>
      </c>
      <c r="BNE50" s="1112">
        <f t="shared" si="3250"/>
        <v>0</v>
      </c>
      <c r="BNF50" s="1112">
        <f t="shared" si="3250"/>
        <v>0</v>
      </c>
      <c r="BNG50" s="1112">
        <f t="shared" si="3250"/>
        <v>0</v>
      </c>
      <c r="BNH50" s="1112">
        <f t="shared" si="3250"/>
        <v>0</v>
      </c>
      <c r="BNI50" s="1113">
        <f t="shared" si="3250"/>
        <v>0</v>
      </c>
      <c r="BNK50" s="1120">
        <f t="shared" ref="BNK50:BNX50" si="3251">SUM(BNK51:BNK54)</f>
        <v>0</v>
      </c>
      <c r="BNL50" s="1112">
        <f t="shared" si="3251"/>
        <v>0</v>
      </c>
      <c r="BNM50" s="1112">
        <f t="shared" si="3251"/>
        <v>0</v>
      </c>
      <c r="BNN50" s="1112">
        <f t="shared" si="3251"/>
        <v>0</v>
      </c>
      <c r="BNO50" s="1112">
        <f t="shared" si="3251"/>
        <v>0</v>
      </c>
      <c r="BNP50" s="1112">
        <f t="shared" si="3251"/>
        <v>0</v>
      </c>
      <c r="BNQ50" s="1112">
        <f t="shared" si="3251"/>
        <v>0</v>
      </c>
      <c r="BNR50" s="1112">
        <f t="shared" si="3251"/>
        <v>0</v>
      </c>
      <c r="BNS50" s="1112">
        <f t="shared" si="3251"/>
        <v>0</v>
      </c>
      <c r="BNT50" s="1112">
        <f t="shared" si="3251"/>
        <v>0</v>
      </c>
      <c r="BNU50" s="1112">
        <f t="shared" si="3251"/>
        <v>0</v>
      </c>
      <c r="BNV50" s="1112">
        <f t="shared" si="3251"/>
        <v>0</v>
      </c>
      <c r="BNW50" s="1112">
        <f t="shared" si="3251"/>
        <v>0</v>
      </c>
      <c r="BNX50" s="1113">
        <f t="shared" si="3251"/>
        <v>0</v>
      </c>
      <c r="BNZ50" s="1120">
        <f t="shared" ref="BNZ50:BOM50" si="3252">SUM(BNZ51:BNZ54)</f>
        <v>0</v>
      </c>
      <c r="BOA50" s="1112">
        <f t="shared" si="3252"/>
        <v>0</v>
      </c>
      <c r="BOB50" s="1112">
        <f t="shared" si="3252"/>
        <v>0</v>
      </c>
      <c r="BOC50" s="1112">
        <f t="shared" si="3252"/>
        <v>0</v>
      </c>
      <c r="BOD50" s="1112">
        <f t="shared" si="3252"/>
        <v>0</v>
      </c>
      <c r="BOE50" s="1112">
        <f t="shared" si="3252"/>
        <v>0</v>
      </c>
      <c r="BOF50" s="1112">
        <f t="shared" si="3252"/>
        <v>0</v>
      </c>
      <c r="BOG50" s="1112">
        <f t="shared" si="3252"/>
        <v>0</v>
      </c>
      <c r="BOH50" s="1112">
        <f t="shared" si="3252"/>
        <v>0</v>
      </c>
      <c r="BOI50" s="1112">
        <f t="shared" si="3252"/>
        <v>0</v>
      </c>
      <c r="BOJ50" s="1112">
        <f t="shared" si="3252"/>
        <v>0</v>
      </c>
      <c r="BOK50" s="1112">
        <f t="shared" si="3252"/>
        <v>0</v>
      </c>
      <c r="BOL50" s="1112">
        <f t="shared" si="3252"/>
        <v>0</v>
      </c>
      <c r="BOM50" s="1113">
        <f t="shared" si="3252"/>
        <v>0</v>
      </c>
      <c r="BOO50" s="1120">
        <f t="shared" ref="BOO50:BPB50" si="3253">SUM(BOO51:BOO54)</f>
        <v>0</v>
      </c>
      <c r="BOP50" s="1112">
        <f t="shared" si="3253"/>
        <v>0</v>
      </c>
      <c r="BOQ50" s="1112">
        <f t="shared" si="3253"/>
        <v>0</v>
      </c>
      <c r="BOR50" s="1112">
        <f t="shared" si="3253"/>
        <v>0</v>
      </c>
      <c r="BOS50" s="1112">
        <f t="shared" si="3253"/>
        <v>0</v>
      </c>
      <c r="BOT50" s="1112">
        <f t="shared" si="3253"/>
        <v>0</v>
      </c>
      <c r="BOU50" s="1112">
        <f t="shared" si="3253"/>
        <v>0</v>
      </c>
      <c r="BOV50" s="1112">
        <f t="shared" si="3253"/>
        <v>0</v>
      </c>
      <c r="BOW50" s="1112">
        <f t="shared" si="3253"/>
        <v>0</v>
      </c>
      <c r="BOX50" s="1112">
        <f t="shared" si="3253"/>
        <v>0</v>
      </c>
      <c r="BOY50" s="1112">
        <f t="shared" si="3253"/>
        <v>0</v>
      </c>
      <c r="BOZ50" s="1112">
        <f t="shared" si="3253"/>
        <v>0</v>
      </c>
      <c r="BPA50" s="1112">
        <f t="shared" si="3253"/>
        <v>0</v>
      </c>
      <c r="BPB50" s="1113">
        <f t="shared" si="3253"/>
        <v>0</v>
      </c>
      <c r="BPD50" s="1120">
        <f t="shared" ref="BPD50:BPQ50" si="3254">SUM(BPD51:BPD54)</f>
        <v>0</v>
      </c>
      <c r="BPE50" s="1112">
        <f t="shared" si="3254"/>
        <v>0</v>
      </c>
      <c r="BPF50" s="1112">
        <f t="shared" si="3254"/>
        <v>0</v>
      </c>
      <c r="BPG50" s="1112">
        <f t="shared" si="3254"/>
        <v>0</v>
      </c>
      <c r="BPH50" s="1112">
        <f t="shared" si="3254"/>
        <v>0</v>
      </c>
      <c r="BPI50" s="1112">
        <f t="shared" si="3254"/>
        <v>0</v>
      </c>
      <c r="BPJ50" s="1112">
        <f t="shared" si="3254"/>
        <v>0</v>
      </c>
      <c r="BPK50" s="1112">
        <f t="shared" si="3254"/>
        <v>0</v>
      </c>
      <c r="BPL50" s="1112">
        <f t="shared" si="3254"/>
        <v>0</v>
      </c>
      <c r="BPM50" s="1112">
        <f t="shared" si="3254"/>
        <v>0</v>
      </c>
      <c r="BPN50" s="1112">
        <f t="shared" si="3254"/>
        <v>0</v>
      </c>
      <c r="BPO50" s="1112">
        <f t="shared" si="3254"/>
        <v>0</v>
      </c>
      <c r="BPP50" s="1112">
        <f t="shared" si="3254"/>
        <v>0</v>
      </c>
      <c r="BPQ50" s="1113">
        <f t="shared" si="3254"/>
        <v>0</v>
      </c>
      <c r="BPS50" s="1120">
        <f t="shared" ref="BPS50:BQF50" si="3255">SUM(BPS51:BPS54)</f>
        <v>0</v>
      </c>
      <c r="BPT50" s="1112">
        <f t="shared" si="3255"/>
        <v>0</v>
      </c>
      <c r="BPU50" s="1112">
        <f t="shared" si="3255"/>
        <v>0</v>
      </c>
      <c r="BPV50" s="1112">
        <f t="shared" si="3255"/>
        <v>0</v>
      </c>
      <c r="BPW50" s="1112">
        <f t="shared" si="3255"/>
        <v>0</v>
      </c>
      <c r="BPX50" s="1112">
        <f t="shared" si="3255"/>
        <v>0</v>
      </c>
      <c r="BPY50" s="1112">
        <f t="shared" si="3255"/>
        <v>0</v>
      </c>
      <c r="BPZ50" s="1112">
        <f t="shared" si="3255"/>
        <v>0</v>
      </c>
      <c r="BQA50" s="1112">
        <f t="shared" si="3255"/>
        <v>0</v>
      </c>
      <c r="BQB50" s="1112">
        <f t="shared" si="3255"/>
        <v>0</v>
      </c>
      <c r="BQC50" s="1112">
        <f t="shared" si="3255"/>
        <v>0</v>
      </c>
      <c r="BQD50" s="1112">
        <f t="shared" si="3255"/>
        <v>0</v>
      </c>
      <c r="BQE50" s="1112">
        <f t="shared" si="3255"/>
        <v>0</v>
      </c>
      <c r="BQF50" s="1113">
        <f t="shared" si="3255"/>
        <v>0</v>
      </c>
      <c r="BQH50" s="1120">
        <f t="shared" ref="BQH50:BQU50" si="3256">SUM(BQH51:BQH54)</f>
        <v>0</v>
      </c>
      <c r="BQI50" s="1112">
        <f t="shared" si="3256"/>
        <v>0</v>
      </c>
      <c r="BQJ50" s="1112">
        <f t="shared" si="3256"/>
        <v>0</v>
      </c>
      <c r="BQK50" s="1112">
        <f t="shared" si="3256"/>
        <v>0</v>
      </c>
      <c r="BQL50" s="1112">
        <f t="shared" si="3256"/>
        <v>0</v>
      </c>
      <c r="BQM50" s="1112">
        <f t="shared" si="3256"/>
        <v>0</v>
      </c>
      <c r="BQN50" s="1112">
        <f t="shared" si="3256"/>
        <v>0</v>
      </c>
      <c r="BQO50" s="1112">
        <f t="shared" si="3256"/>
        <v>0</v>
      </c>
      <c r="BQP50" s="1112">
        <f t="shared" si="3256"/>
        <v>0</v>
      </c>
      <c r="BQQ50" s="1112">
        <f t="shared" si="3256"/>
        <v>0</v>
      </c>
      <c r="BQR50" s="1112">
        <f t="shared" si="3256"/>
        <v>0</v>
      </c>
      <c r="BQS50" s="1112">
        <f t="shared" si="3256"/>
        <v>0</v>
      </c>
      <c r="BQT50" s="1112">
        <f t="shared" si="3256"/>
        <v>0</v>
      </c>
      <c r="BQU50" s="1113">
        <f t="shared" si="3256"/>
        <v>0</v>
      </c>
      <c r="BQW50" s="1120">
        <f t="shared" ref="BQW50:BRJ50" si="3257">SUM(BQW51:BQW54)</f>
        <v>0</v>
      </c>
      <c r="BQX50" s="1112">
        <f t="shared" si="3257"/>
        <v>0</v>
      </c>
      <c r="BQY50" s="1112">
        <f t="shared" si="3257"/>
        <v>0</v>
      </c>
      <c r="BQZ50" s="1112">
        <f t="shared" si="3257"/>
        <v>0</v>
      </c>
      <c r="BRA50" s="1112">
        <f t="shared" si="3257"/>
        <v>0</v>
      </c>
      <c r="BRB50" s="1112">
        <f t="shared" si="3257"/>
        <v>0</v>
      </c>
      <c r="BRC50" s="1112">
        <f t="shared" si="3257"/>
        <v>0</v>
      </c>
      <c r="BRD50" s="1112">
        <f t="shared" si="3257"/>
        <v>0</v>
      </c>
      <c r="BRE50" s="1112">
        <f t="shared" si="3257"/>
        <v>0</v>
      </c>
      <c r="BRF50" s="1112">
        <f t="shared" si="3257"/>
        <v>0</v>
      </c>
      <c r="BRG50" s="1112">
        <f t="shared" si="3257"/>
        <v>0</v>
      </c>
      <c r="BRH50" s="1112">
        <f t="shared" si="3257"/>
        <v>0</v>
      </c>
      <c r="BRI50" s="1112">
        <f t="shared" si="3257"/>
        <v>0</v>
      </c>
      <c r="BRJ50" s="1113">
        <f t="shared" si="3257"/>
        <v>0</v>
      </c>
      <c r="BRL50" s="1120">
        <f t="shared" ref="BRL50:BRY50" si="3258">SUM(BRL51:BRL54)</f>
        <v>0</v>
      </c>
      <c r="BRM50" s="1112">
        <f t="shared" si="3258"/>
        <v>0</v>
      </c>
      <c r="BRN50" s="1112">
        <f t="shared" si="3258"/>
        <v>0</v>
      </c>
      <c r="BRO50" s="1112">
        <f t="shared" si="3258"/>
        <v>0</v>
      </c>
      <c r="BRP50" s="1112">
        <f t="shared" si="3258"/>
        <v>0</v>
      </c>
      <c r="BRQ50" s="1112">
        <f t="shared" si="3258"/>
        <v>0</v>
      </c>
      <c r="BRR50" s="1112">
        <f t="shared" si="3258"/>
        <v>0</v>
      </c>
      <c r="BRS50" s="1112">
        <f t="shared" si="3258"/>
        <v>0</v>
      </c>
      <c r="BRT50" s="1112">
        <f t="shared" si="3258"/>
        <v>0</v>
      </c>
      <c r="BRU50" s="1112">
        <f t="shared" si="3258"/>
        <v>0</v>
      </c>
      <c r="BRV50" s="1112">
        <f t="shared" si="3258"/>
        <v>0</v>
      </c>
      <c r="BRW50" s="1112">
        <f t="shared" si="3258"/>
        <v>0</v>
      </c>
      <c r="BRX50" s="1112">
        <f t="shared" si="3258"/>
        <v>0</v>
      </c>
      <c r="BRY50" s="1113">
        <f t="shared" si="3258"/>
        <v>0</v>
      </c>
      <c r="BSA50" s="1120">
        <f t="shared" ref="BSA50:BSN50" si="3259">SUM(BSA51:BSA54)</f>
        <v>0</v>
      </c>
      <c r="BSB50" s="1112">
        <f t="shared" si="3259"/>
        <v>0</v>
      </c>
      <c r="BSC50" s="1112">
        <f t="shared" si="3259"/>
        <v>0</v>
      </c>
      <c r="BSD50" s="1112">
        <f t="shared" si="3259"/>
        <v>0</v>
      </c>
      <c r="BSE50" s="1112">
        <f t="shared" si="3259"/>
        <v>0</v>
      </c>
      <c r="BSF50" s="1112">
        <f t="shared" si="3259"/>
        <v>0</v>
      </c>
      <c r="BSG50" s="1112">
        <f t="shared" si="3259"/>
        <v>0</v>
      </c>
      <c r="BSH50" s="1112">
        <f t="shared" si="3259"/>
        <v>0</v>
      </c>
      <c r="BSI50" s="1112">
        <f t="shared" si="3259"/>
        <v>0</v>
      </c>
      <c r="BSJ50" s="1112">
        <f t="shared" si="3259"/>
        <v>0</v>
      </c>
      <c r="BSK50" s="1112">
        <f t="shared" si="3259"/>
        <v>0</v>
      </c>
      <c r="BSL50" s="1112">
        <f t="shared" si="3259"/>
        <v>0</v>
      </c>
      <c r="BSM50" s="1112">
        <f t="shared" si="3259"/>
        <v>0</v>
      </c>
      <c r="BSN50" s="1113">
        <f t="shared" si="3259"/>
        <v>0</v>
      </c>
      <c r="BSP50" s="1120">
        <f t="shared" ref="BSP50:BTC50" si="3260">SUM(BSP51:BSP54)</f>
        <v>0</v>
      </c>
      <c r="BSQ50" s="1112">
        <f t="shared" si="3260"/>
        <v>0</v>
      </c>
      <c r="BSR50" s="1112">
        <f t="shared" si="3260"/>
        <v>0</v>
      </c>
      <c r="BSS50" s="1112">
        <f t="shared" si="3260"/>
        <v>0</v>
      </c>
      <c r="BST50" s="1112">
        <f t="shared" si="3260"/>
        <v>0</v>
      </c>
      <c r="BSU50" s="1112">
        <f t="shared" si="3260"/>
        <v>0</v>
      </c>
      <c r="BSV50" s="1112">
        <f t="shared" si="3260"/>
        <v>0</v>
      </c>
      <c r="BSW50" s="1112">
        <f t="shared" si="3260"/>
        <v>0</v>
      </c>
      <c r="BSX50" s="1112">
        <f t="shared" si="3260"/>
        <v>0</v>
      </c>
      <c r="BSY50" s="1112">
        <f t="shared" si="3260"/>
        <v>0</v>
      </c>
      <c r="BSZ50" s="1112">
        <f t="shared" si="3260"/>
        <v>0</v>
      </c>
      <c r="BTA50" s="1112">
        <f t="shared" si="3260"/>
        <v>0</v>
      </c>
      <c r="BTB50" s="1112">
        <f t="shared" si="3260"/>
        <v>0</v>
      </c>
      <c r="BTC50" s="1113">
        <f t="shared" si="3260"/>
        <v>0</v>
      </c>
      <c r="BTE50" s="1120">
        <f t="shared" ref="BTE50:BTR50" si="3261">SUM(BTE51:BTE54)</f>
        <v>0</v>
      </c>
      <c r="BTF50" s="1112">
        <f t="shared" si="3261"/>
        <v>0</v>
      </c>
      <c r="BTG50" s="1112">
        <f t="shared" si="3261"/>
        <v>0</v>
      </c>
      <c r="BTH50" s="1112">
        <f t="shared" si="3261"/>
        <v>0</v>
      </c>
      <c r="BTI50" s="1112">
        <f t="shared" si="3261"/>
        <v>0</v>
      </c>
      <c r="BTJ50" s="1112">
        <f t="shared" si="3261"/>
        <v>0</v>
      </c>
      <c r="BTK50" s="1112">
        <f t="shared" si="3261"/>
        <v>0</v>
      </c>
      <c r="BTL50" s="1112">
        <f t="shared" si="3261"/>
        <v>0</v>
      </c>
      <c r="BTM50" s="1112">
        <f t="shared" si="3261"/>
        <v>0</v>
      </c>
      <c r="BTN50" s="1112">
        <f t="shared" si="3261"/>
        <v>0</v>
      </c>
      <c r="BTO50" s="1112">
        <f t="shared" si="3261"/>
        <v>0</v>
      </c>
      <c r="BTP50" s="1112">
        <f t="shared" si="3261"/>
        <v>0</v>
      </c>
      <c r="BTQ50" s="1112">
        <f t="shared" si="3261"/>
        <v>0</v>
      </c>
      <c r="BTR50" s="1113">
        <f t="shared" si="3261"/>
        <v>0</v>
      </c>
      <c r="BTT50" s="1120">
        <f t="shared" ref="BTT50:BUG50" si="3262">SUM(BTT51:BTT54)</f>
        <v>0</v>
      </c>
      <c r="BTU50" s="1112">
        <f t="shared" si="3262"/>
        <v>0</v>
      </c>
      <c r="BTV50" s="1112">
        <f t="shared" si="3262"/>
        <v>0</v>
      </c>
      <c r="BTW50" s="1112">
        <f t="shared" si="3262"/>
        <v>0</v>
      </c>
      <c r="BTX50" s="1112">
        <f t="shared" si="3262"/>
        <v>0</v>
      </c>
      <c r="BTY50" s="1112">
        <f t="shared" si="3262"/>
        <v>0</v>
      </c>
      <c r="BTZ50" s="1112">
        <f t="shared" si="3262"/>
        <v>0</v>
      </c>
      <c r="BUA50" s="1112">
        <f t="shared" si="3262"/>
        <v>0</v>
      </c>
      <c r="BUB50" s="1112">
        <f t="shared" si="3262"/>
        <v>0</v>
      </c>
      <c r="BUC50" s="1112">
        <f t="shared" si="3262"/>
        <v>0</v>
      </c>
      <c r="BUD50" s="1112">
        <f t="shared" si="3262"/>
        <v>0</v>
      </c>
      <c r="BUE50" s="1112">
        <f t="shared" si="3262"/>
        <v>0</v>
      </c>
      <c r="BUF50" s="1112">
        <f t="shared" si="3262"/>
        <v>0</v>
      </c>
      <c r="BUG50" s="1113">
        <f t="shared" si="3262"/>
        <v>0</v>
      </c>
      <c r="BUI50" s="1120">
        <f t="shared" ref="BUI50:BUV50" si="3263">SUM(BUI51:BUI54)</f>
        <v>0</v>
      </c>
      <c r="BUJ50" s="1112">
        <f t="shared" si="3263"/>
        <v>0</v>
      </c>
      <c r="BUK50" s="1112">
        <f t="shared" si="3263"/>
        <v>0</v>
      </c>
      <c r="BUL50" s="1112">
        <f t="shared" si="3263"/>
        <v>0</v>
      </c>
      <c r="BUM50" s="1112">
        <f t="shared" si="3263"/>
        <v>0</v>
      </c>
      <c r="BUN50" s="1112">
        <f t="shared" si="3263"/>
        <v>0</v>
      </c>
      <c r="BUO50" s="1112">
        <f t="shared" si="3263"/>
        <v>0</v>
      </c>
      <c r="BUP50" s="1112">
        <f t="shared" si="3263"/>
        <v>0</v>
      </c>
      <c r="BUQ50" s="1112">
        <f t="shared" si="3263"/>
        <v>0</v>
      </c>
      <c r="BUR50" s="1112">
        <f t="shared" si="3263"/>
        <v>0</v>
      </c>
      <c r="BUS50" s="1112">
        <f t="shared" si="3263"/>
        <v>0</v>
      </c>
      <c r="BUT50" s="1112">
        <f t="shared" si="3263"/>
        <v>0</v>
      </c>
      <c r="BUU50" s="1112">
        <f t="shared" si="3263"/>
        <v>0</v>
      </c>
      <c r="BUV50" s="1113">
        <f t="shared" si="3263"/>
        <v>0</v>
      </c>
      <c r="BUX50" s="1120">
        <f t="shared" ref="BUX50:BVK50" si="3264">SUM(BUX51:BUX54)</f>
        <v>0</v>
      </c>
      <c r="BUY50" s="1112">
        <f t="shared" si="3264"/>
        <v>0</v>
      </c>
      <c r="BUZ50" s="1112">
        <f t="shared" si="3264"/>
        <v>0</v>
      </c>
      <c r="BVA50" s="1112">
        <f t="shared" si="3264"/>
        <v>0</v>
      </c>
      <c r="BVB50" s="1112">
        <f t="shared" si="3264"/>
        <v>0</v>
      </c>
      <c r="BVC50" s="1112">
        <f t="shared" si="3264"/>
        <v>0</v>
      </c>
      <c r="BVD50" s="1112">
        <f t="shared" si="3264"/>
        <v>0</v>
      </c>
      <c r="BVE50" s="1112">
        <f t="shared" si="3264"/>
        <v>0</v>
      </c>
      <c r="BVF50" s="1112">
        <f t="shared" si="3264"/>
        <v>0</v>
      </c>
      <c r="BVG50" s="1112">
        <f t="shared" si="3264"/>
        <v>0</v>
      </c>
      <c r="BVH50" s="1112">
        <f t="shared" si="3264"/>
        <v>0</v>
      </c>
      <c r="BVI50" s="1112">
        <f t="shared" si="3264"/>
        <v>0</v>
      </c>
      <c r="BVJ50" s="1112">
        <f t="shared" si="3264"/>
        <v>0</v>
      </c>
      <c r="BVK50" s="1113">
        <f t="shared" si="3264"/>
        <v>0</v>
      </c>
      <c r="BVM50" s="1120">
        <f t="shared" ref="BVM50:BVZ50" si="3265">SUM(BVM51:BVM54)</f>
        <v>0</v>
      </c>
      <c r="BVN50" s="1112">
        <f t="shared" si="3265"/>
        <v>0</v>
      </c>
      <c r="BVO50" s="1112">
        <f t="shared" si="3265"/>
        <v>0</v>
      </c>
      <c r="BVP50" s="1112">
        <f t="shared" si="3265"/>
        <v>0</v>
      </c>
      <c r="BVQ50" s="1112">
        <f t="shared" si="3265"/>
        <v>0</v>
      </c>
      <c r="BVR50" s="1112">
        <f t="shared" si="3265"/>
        <v>0</v>
      </c>
      <c r="BVS50" s="1112">
        <f t="shared" si="3265"/>
        <v>0</v>
      </c>
      <c r="BVT50" s="1112">
        <f t="shared" si="3265"/>
        <v>0</v>
      </c>
      <c r="BVU50" s="1112">
        <f t="shared" si="3265"/>
        <v>0</v>
      </c>
      <c r="BVV50" s="1112">
        <f t="shared" si="3265"/>
        <v>0</v>
      </c>
      <c r="BVW50" s="1112">
        <f t="shared" si="3265"/>
        <v>0</v>
      </c>
      <c r="BVX50" s="1112">
        <f t="shared" si="3265"/>
        <v>0</v>
      </c>
      <c r="BVY50" s="1112">
        <f t="shared" si="3265"/>
        <v>0</v>
      </c>
      <c r="BVZ50" s="1113">
        <f t="shared" si="3265"/>
        <v>0</v>
      </c>
      <c r="BWB50" s="1120">
        <f t="shared" ref="BWB50:BWO50" si="3266">SUM(BWB51:BWB54)</f>
        <v>0</v>
      </c>
      <c r="BWC50" s="1112">
        <f t="shared" si="3266"/>
        <v>0</v>
      </c>
      <c r="BWD50" s="1112">
        <f t="shared" si="3266"/>
        <v>0</v>
      </c>
      <c r="BWE50" s="1112">
        <f t="shared" si="3266"/>
        <v>0</v>
      </c>
      <c r="BWF50" s="1112">
        <f t="shared" si="3266"/>
        <v>0</v>
      </c>
      <c r="BWG50" s="1112">
        <f t="shared" si="3266"/>
        <v>0</v>
      </c>
      <c r="BWH50" s="1112">
        <f t="shared" si="3266"/>
        <v>0</v>
      </c>
      <c r="BWI50" s="1112">
        <f t="shared" si="3266"/>
        <v>0</v>
      </c>
      <c r="BWJ50" s="1112">
        <f t="shared" si="3266"/>
        <v>0</v>
      </c>
      <c r="BWK50" s="1112">
        <f t="shared" si="3266"/>
        <v>0</v>
      </c>
      <c r="BWL50" s="1112">
        <f t="shared" si="3266"/>
        <v>0</v>
      </c>
      <c r="BWM50" s="1112">
        <f t="shared" si="3266"/>
        <v>0</v>
      </c>
      <c r="BWN50" s="1112">
        <f t="shared" si="3266"/>
        <v>0</v>
      </c>
      <c r="BWO50" s="1113">
        <f t="shared" si="3266"/>
        <v>0</v>
      </c>
    </row>
    <row r="51" spans="2:1965" ht="30" customHeight="1" x14ac:dyDescent="0.2">
      <c r="B51" s="1114" t="s">
        <v>784</v>
      </c>
      <c r="C51" s="1109"/>
      <c r="D51" s="1109"/>
      <c r="E51" s="1109"/>
      <c r="F51" s="1109"/>
      <c r="G51" s="1112">
        <f t="shared" ref="G51:G54" si="3267">C51+D51-E51+F51</f>
        <v>0</v>
      </c>
      <c r="H51" s="1109"/>
      <c r="I51" s="1109"/>
      <c r="J51" s="1109"/>
      <c r="K51" s="1109"/>
      <c r="L51" s="1109"/>
      <c r="M51" s="1111"/>
      <c r="N51" s="1112">
        <f t="shared" ref="N51:N54" si="3268">H51+I51-J51+K51-L51+M51</f>
        <v>0</v>
      </c>
      <c r="O51" s="1126"/>
      <c r="P51" s="1110"/>
      <c r="Q51" s="1109"/>
      <c r="R51" s="1109"/>
      <c r="S51" s="1109"/>
      <c r="T51" s="1109"/>
      <c r="U51" s="1112">
        <f t="shared" ref="U51:U54" si="3269">Q51+R51-S51+T51</f>
        <v>0</v>
      </c>
      <c r="V51" s="1109"/>
      <c r="W51" s="1109"/>
      <c r="X51" s="1109"/>
      <c r="Y51" s="1109"/>
      <c r="Z51" s="1109"/>
      <c r="AA51" s="1111"/>
      <c r="AB51" s="1112">
        <f t="shared" ref="AB51:AB54" si="3270">V51+W51-X51+Y51-Z51+AA51</f>
        <v>0</v>
      </c>
      <c r="AC51" s="1126"/>
      <c r="AD51" s="1110"/>
      <c r="AF51" s="1121"/>
      <c r="AG51" s="1109"/>
      <c r="AH51" s="1109"/>
      <c r="AI51" s="1109"/>
      <c r="AJ51" s="1112">
        <f t="shared" ref="AJ51:AJ54" si="3271">AF51+AG51-AH51+AI51</f>
        <v>0</v>
      </c>
      <c r="AK51" s="1109"/>
      <c r="AL51" s="1109"/>
      <c r="AM51" s="1109"/>
      <c r="AN51" s="1109"/>
      <c r="AO51" s="1109"/>
      <c r="AP51" s="1111"/>
      <c r="AQ51" s="1112">
        <f t="shared" ref="AQ51:AQ54" si="3272">AK51+AL51-AM51+AN51-AO51+AP51</f>
        <v>0</v>
      </c>
      <c r="AR51" s="1126"/>
      <c r="AS51" s="1110"/>
      <c r="AU51" s="1121"/>
      <c r="AV51" s="1109"/>
      <c r="AW51" s="1109"/>
      <c r="AX51" s="1109"/>
      <c r="AY51" s="1112">
        <f t="shared" ref="AY51:AY54" si="3273">AU51+AV51-AW51+AX51</f>
        <v>0</v>
      </c>
      <c r="AZ51" s="1109"/>
      <c r="BA51" s="1109"/>
      <c r="BB51" s="1109"/>
      <c r="BC51" s="1109"/>
      <c r="BD51" s="1109"/>
      <c r="BE51" s="1111"/>
      <c r="BF51" s="1112">
        <f t="shared" ref="BF51:BF54" si="3274">AZ51+BA51-BB51+BC51-BD51+BE51</f>
        <v>0</v>
      </c>
      <c r="BG51" s="1126"/>
      <c r="BH51" s="1110"/>
      <c r="BJ51" s="1121"/>
      <c r="BK51" s="1109"/>
      <c r="BL51" s="1109"/>
      <c r="BM51" s="1109"/>
      <c r="BN51" s="1112">
        <f t="shared" ref="BN51:BN54" si="3275">BJ51+BK51-BL51+BM51</f>
        <v>0</v>
      </c>
      <c r="BO51" s="1109"/>
      <c r="BP51" s="1109"/>
      <c r="BQ51" s="1109"/>
      <c r="BR51" s="1109"/>
      <c r="BS51" s="1109"/>
      <c r="BT51" s="1111"/>
      <c r="BU51" s="1112">
        <f t="shared" ref="BU51:BU54" si="3276">BO51+BP51-BQ51+BR51-BS51+BT51</f>
        <v>0</v>
      </c>
      <c r="BV51" s="1126"/>
      <c r="BW51" s="1110"/>
      <c r="BY51" s="1121"/>
      <c r="BZ51" s="1109"/>
      <c r="CA51" s="1109"/>
      <c r="CB51" s="1109"/>
      <c r="CC51" s="1112">
        <f t="shared" ref="CC51:CC54" si="3277">BY51+BZ51-CA51+CB51</f>
        <v>0</v>
      </c>
      <c r="CD51" s="1109"/>
      <c r="CE51" s="1109"/>
      <c r="CF51" s="1109"/>
      <c r="CG51" s="1109"/>
      <c r="CH51" s="1109"/>
      <c r="CI51" s="1111"/>
      <c r="CJ51" s="1112">
        <f t="shared" ref="CJ51:CJ54" si="3278">CD51+CE51-CF51+CG51-CH51+CI51</f>
        <v>0</v>
      </c>
      <c r="CK51" s="1126"/>
      <c r="CL51" s="1110"/>
      <c r="CN51" s="1121"/>
      <c r="CO51" s="1109"/>
      <c r="CP51" s="1109"/>
      <c r="CQ51" s="1109"/>
      <c r="CR51" s="1112">
        <f t="shared" ref="CR51:CR54" si="3279">CN51+CO51-CP51+CQ51</f>
        <v>0</v>
      </c>
      <c r="CS51" s="1109"/>
      <c r="CT51" s="1109"/>
      <c r="CU51" s="1109"/>
      <c r="CV51" s="1109"/>
      <c r="CW51" s="1109"/>
      <c r="CX51" s="1111"/>
      <c r="CY51" s="1112">
        <f t="shared" ref="CY51:CY54" si="3280">CS51+CT51-CU51+CV51-CW51+CX51</f>
        <v>0</v>
      </c>
      <c r="CZ51" s="1126"/>
      <c r="DA51" s="1110"/>
      <c r="DC51" s="1121"/>
      <c r="DD51" s="1109"/>
      <c r="DE51" s="1109"/>
      <c r="DF51" s="1109"/>
      <c r="DG51" s="1112">
        <f t="shared" ref="DG51:DG54" si="3281">DC51+DD51-DE51+DF51</f>
        <v>0</v>
      </c>
      <c r="DH51" s="1109"/>
      <c r="DI51" s="1109"/>
      <c r="DJ51" s="1109"/>
      <c r="DK51" s="1109"/>
      <c r="DL51" s="1109"/>
      <c r="DM51" s="1111"/>
      <c r="DN51" s="1112">
        <f t="shared" ref="DN51:DN54" si="3282">DH51+DI51-DJ51+DK51-DL51+DM51</f>
        <v>0</v>
      </c>
      <c r="DO51" s="1126"/>
      <c r="DP51" s="1110"/>
      <c r="DR51" s="1121"/>
      <c r="DS51" s="1109"/>
      <c r="DT51" s="1109"/>
      <c r="DU51" s="1109"/>
      <c r="DV51" s="1112">
        <f t="shared" ref="DV51:DV54" si="3283">DR51+DS51-DT51+DU51</f>
        <v>0</v>
      </c>
      <c r="DW51" s="1109"/>
      <c r="DX51" s="1109"/>
      <c r="DY51" s="1109"/>
      <c r="DZ51" s="1109"/>
      <c r="EA51" s="1109"/>
      <c r="EB51" s="1111"/>
      <c r="EC51" s="1112">
        <f t="shared" ref="EC51:EC54" si="3284">DW51+DX51-DY51+DZ51-EA51+EB51</f>
        <v>0</v>
      </c>
      <c r="ED51" s="1126"/>
      <c r="EE51" s="1110"/>
      <c r="EG51" s="1121"/>
      <c r="EH51" s="1109"/>
      <c r="EI51" s="1109"/>
      <c r="EJ51" s="1109"/>
      <c r="EK51" s="1112">
        <f t="shared" ref="EK51:EK54" si="3285">EG51+EH51-EI51+EJ51</f>
        <v>0</v>
      </c>
      <c r="EL51" s="1109"/>
      <c r="EM51" s="1109"/>
      <c r="EN51" s="1109"/>
      <c r="EO51" s="1109"/>
      <c r="EP51" s="1109"/>
      <c r="EQ51" s="1111"/>
      <c r="ER51" s="1112">
        <f t="shared" ref="ER51:ER54" si="3286">EL51+EM51-EN51+EO51-EP51+EQ51</f>
        <v>0</v>
      </c>
      <c r="ES51" s="1126"/>
      <c r="ET51" s="1110"/>
      <c r="EV51" s="1121"/>
      <c r="EW51" s="1109"/>
      <c r="EX51" s="1109"/>
      <c r="EY51" s="1109"/>
      <c r="EZ51" s="1112">
        <f t="shared" ref="EZ51:EZ54" si="3287">EV51+EW51-EX51+EY51</f>
        <v>0</v>
      </c>
      <c r="FA51" s="1109"/>
      <c r="FB51" s="1109"/>
      <c r="FC51" s="1109"/>
      <c r="FD51" s="1109"/>
      <c r="FE51" s="1109"/>
      <c r="FF51" s="1111"/>
      <c r="FG51" s="1112">
        <f t="shared" ref="FG51:FG54" si="3288">FA51+FB51-FC51+FD51-FE51+FF51</f>
        <v>0</v>
      </c>
      <c r="FH51" s="1126"/>
      <c r="FI51" s="1110"/>
      <c r="FK51" s="1121"/>
      <c r="FL51" s="1109"/>
      <c r="FM51" s="1109"/>
      <c r="FN51" s="1109"/>
      <c r="FO51" s="1112">
        <f t="shared" ref="FO51:FO54" si="3289">FK51+FL51-FM51+FN51</f>
        <v>0</v>
      </c>
      <c r="FP51" s="1109"/>
      <c r="FQ51" s="1109"/>
      <c r="FR51" s="1109"/>
      <c r="FS51" s="1109"/>
      <c r="FT51" s="1109"/>
      <c r="FU51" s="1111"/>
      <c r="FV51" s="1112">
        <f t="shared" ref="FV51:FV54" si="3290">FP51+FQ51-FR51+FS51-FT51+FU51</f>
        <v>0</v>
      </c>
      <c r="FW51" s="1126"/>
      <c r="FX51" s="1110"/>
      <c r="FZ51" s="1121"/>
      <c r="GA51" s="1109"/>
      <c r="GB51" s="1109"/>
      <c r="GC51" s="1109"/>
      <c r="GD51" s="1112">
        <f t="shared" ref="GD51:GD54" si="3291">FZ51+GA51-GB51+GC51</f>
        <v>0</v>
      </c>
      <c r="GE51" s="1109"/>
      <c r="GF51" s="1109"/>
      <c r="GG51" s="1109"/>
      <c r="GH51" s="1109"/>
      <c r="GI51" s="1109"/>
      <c r="GJ51" s="1111"/>
      <c r="GK51" s="1112">
        <f t="shared" ref="GK51:GK54" si="3292">GE51+GF51-GG51+GH51-GI51+GJ51</f>
        <v>0</v>
      </c>
      <c r="GL51" s="1126"/>
      <c r="GM51" s="1110"/>
      <c r="GO51" s="1121"/>
      <c r="GP51" s="1109"/>
      <c r="GQ51" s="1109"/>
      <c r="GR51" s="1109"/>
      <c r="GS51" s="1112">
        <f t="shared" ref="GS51:GS54" si="3293">GO51+GP51-GQ51+GR51</f>
        <v>0</v>
      </c>
      <c r="GT51" s="1109"/>
      <c r="GU51" s="1109"/>
      <c r="GV51" s="1109"/>
      <c r="GW51" s="1109"/>
      <c r="GX51" s="1109"/>
      <c r="GY51" s="1111"/>
      <c r="GZ51" s="1112">
        <f t="shared" ref="GZ51:GZ54" si="3294">GT51+GU51-GV51+GW51-GX51+GY51</f>
        <v>0</v>
      </c>
      <c r="HA51" s="1126"/>
      <c r="HB51" s="1110"/>
      <c r="HD51" s="1121"/>
      <c r="HE51" s="1109"/>
      <c r="HF51" s="1109"/>
      <c r="HG51" s="1109"/>
      <c r="HH51" s="1112">
        <f t="shared" ref="HH51:HH54" si="3295">HD51+HE51-HF51+HG51</f>
        <v>0</v>
      </c>
      <c r="HI51" s="1109"/>
      <c r="HJ51" s="1109"/>
      <c r="HK51" s="1109"/>
      <c r="HL51" s="1109"/>
      <c r="HM51" s="1109"/>
      <c r="HN51" s="1111"/>
      <c r="HO51" s="1112">
        <f t="shared" ref="HO51:HO54" si="3296">HI51+HJ51-HK51+HL51-HM51+HN51</f>
        <v>0</v>
      </c>
      <c r="HP51" s="1126"/>
      <c r="HQ51" s="1110"/>
      <c r="HS51" s="1121"/>
      <c r="HT51" s="1109"/>
      <c r="HU51" s="1109"/>
      <c r="HV51" s="1109"/>
      <c r="HW51" s="1112">
        <f t="shared" ref="HW51:HW54" si="3297">HS51+HT51-HU51+HV51</f>
        <v>0</v>
      </c>
      <c r="HX51" s="1109"/>
      <c r="HY51" s="1109"/>
      <c r="HZ51" s="1109"/>
      <c r="IA51" s="1109"/>
      <c r="IB51" s="1109"/>
      <c r="IC51" s="1111"/>
      <c r="ID51" s="1112">
        <f t="shared" ref="ID51:ID54" si="3298">HX51+HY51-HZ51+IA51-IB51+IC51</f>
        <v>0</v>
      </c>
      <c r="IE51" s="1126"/>
      <c r="IF51" s="1110"/>
      <c r="IH51" s="1121"/>
      <c r="II51" s="1109"/>
      <c r="IJ51" s="1109"/>
      <c r="IK51" s="1109"/>
      <c r="IL51" s="1112">
        <f t="shared" ref="IL51:IL54" si="3299">IH51+II51-IJ51+IK51</f>
        <v>0</v>
      </c>
      <c r="IM51" s="1109"/>
      <c r="IN51" s="1109"/>
      <c r="IO51" s="1109"/>
      <c r="IP51" s="1109"/>
      <c r="IQ51" s="1109"/>
      <c r="IR51" s="1111"/>
      <c r="IS51" s="1112">
        <f t="shared" ref="IS51:IS54" si="3300">IM51+IN51-IO51+IP51-IQ51+IR51</f>
        <v>0</v>
      </c>
      <c r="IT51" s="1126"/>
      <c r="IU51" s="1110"/>
      <c r="IW51" s="1121"/>
      <c r="IX51" s="1109"/>
      <c r="IY51" s="1109"/>
      <c r="IZ51" s="1109"/>
      <c r="JA51" s="1112">
        <f t="shared" ref="JA51:JA54" si="3301">IW51+IX51-IY51+IZ51</f>
        <v>0</v>
      </c>
      <c r="JB51" s="1109"/>
      <c r="JC51" s="1109"/>
      <c r="JD51" s="1109"/>
      <c r="JE51" s="1109"/>
      <c r="JF51" s="1109"/>
      <c r="JG51" s="1111"/>
      <c r="JH51" s="1112">
        <f t="shared" ref="JH51:JH54" si="3302">JB51+JC51-JD51+JE51-JF51+JG51</f>
        <v>0</v>
      </c>
      <c r="JI51" s="1126"/>
      <c r="JJ51" s="1110"/>
      <c r="JL51" s="1121"/>
      <c r="JM51" s="1109"/>
      <c r="JN51" s="1109"/>
      <c r="JO51" s="1109"/>
      <c r="JP51" s="1112">
        <f t="shared" ref="JP51:JP54" si="3303">JL51+JM51-JN51+JO51</f>
        <v>0</v>
      </c>
      <c r="JQ51" s="1109"/>
      <c r="JR51" s="1109"/>
      <c r="JS51" s="1109"/>
      <c r="JT51" s="1109"/>
      <c r="JU51" s="1109"/>
      <c r="JV51" s="1111"/>
      <c r="JW51" s="1112">
        <f t="shared" ref="JW51:JW54" si="3304">JQ51+JR51-JS51+JT51-JU51+JV51</f>
        <v>0</v>
      </c>
      <c r="JX51" s="1126"/>
      <c r="JY51" s="1110"/>
      <c r="KA51" s="1121"/>
      <c r="KB51" s="1109"/>
      <c r="KC51" s="1109"/>
      <c r="KD51" s="1109"/>
      <c r="KE51" s="1112">
        <f t="shared" ref="KE51:KE54" si="3305">KA51+KB51-KC51+KD51</f>
        <v>0</v>
      </c>
      <c r="KF51" s="1109"/>
      <c r="KG51" s="1109"/>
      <c r="KH51" s="1109"/>
      <c r="KI51" s="1109"/>
      <c r="KJ51" s="1109"/>
      <c r="KK51" s="1111"/>
      <c r="KL51" s="1112">
        <f t="shared" ref="KL51:KL54" si="3306">KF51+KG51-KH51+KI51-KJ51+KK51</f>
        <v>0</v>
      </c>
      <c r="KM51" s="1126"/>
      <c r="KN51" s="1110"/>
      <c r="KP51" s="1121"/>
      <c r="KQ51" s="1109"/>
      <c r="KR51" s="1109"/>
      <c r="KS51" s="1109"/>
      <c r="KT51" s="1112">
        <f t="shared" ref="KT51:KT54" si="3307">KP51+KQ51-KR51+KS51</f>
        <v>0</v>
      </c>
      <c r="KU51" s="1109"/>
      <c r="KV51" s="1109"/>
      <c r="KW51" s="1109"/>
      <c r="KX51" s="1109"/>
      <c r="KY51" s="1109"/>
      <c r="KZ51" s="1111"/>
      <c r="LA51" s="1112">
        <f t="shared" ref="LA51:LA54" si="3308">KU51+KV51-KW51+KX51-KY51+KZ51</f>
        <v>0</v>
      </c>
      <c r="LB51" s="1126"/>
      <c r="LC51" s="1110"/>
      <c r="LE51" s="1121"/>
      <c r="LF51" s="1109"/>
      <c r="LG51" s="1109"/>
      <c r="LH51" s="1109"/>
      <c r="LI51" s="1112">
        <f t="shared" ref="LI51:LI54" si="3309">LE51+LF51-LG51+LH51</f>
        <v>0</v>
      </c>
      <c r="LJ51" s="1109"/>
      <c r="LK51" s="1109"/>
      <c r="LL51" s="1109"/>
      <c r="LM51" s="1109"/>
      <c r="LN51" s="1109"/>
      <c r="LO51" s="1111"/>
      <c r="LP51" s="1112">
        <f t="shared" ref="LP51:LP54" si="3310">LJ51+LK51-LL51+LM51-LN51+LO51</f>
        <v>0</v>
      </c>
      <c r="LQ51" s="1126"/>
      <c r="LR51" s="1110"/>
      <c r="LT51" s="1121"/>
      <c r="LU51" s="1109"/>
      <c r="LV51" s="1109"/>
      <c r="LW51" s="1109"/>
      <c r="LX51" s="1112">
        <f t="shared" ref="LX51:LX54" si="3311">LT51+LU51-LV51+LW51</f>
        <v>0</v>
      </c>
      <c r="LY51" s="1109"/>
      <c r="LZ51" s="1109"/>
      <c r="MA51" s="1109"/>
      <c r="MB51" s="1109"/>
      <c r="MC51" s="1109"/>
      <c r="MD51" s="1111"/>
      <c r="ME51" s="1112">
        <f t="shared" ref="ME51:ME54" si="3312">LY51+LZ51-MA51+MB51-MC51+MD51</f>
        <v>0</v>
      </c>
      <c r="MF51" s="1126"/>
      <c r="MG51" s="1110"/>
      <c r="MI51" s="1121"/>
      <c r="MJ51" s="1109"/>
      <c r="MK51" s="1109"/>
      <c r="ML51" s="1109"/>
      <c r="MM51" s="1112">
        <f t="shared" ref="MM51:MM54" si="3313">MI51+MJ51-MK51+ML51</f>
        <v>0</v>
      </c>
      <c r="MN51" s="1109"/>
      <c r="MO51" s="1109"/>
      <c r="MP51" s="1109"/>
      <c r="MQ51" s="1109"/>
      <c r="MR51" s="1109"/>
      <c r="MS51" s="1111"/>
      <c r="MT51" s="1112">
        <f t="shared" ref="MT51:MT54" si="3314">MN51+MO51-MP51+MQ51-MR51+MS51</f>
        <v>0</v>
      </c>
      <c r="MU51" s="1126"/>
      <c r="MV51" s="1110"/>
      <c r="MX51" s="1121"/>
      <c r="MY51" s="1109"/>
      <c r="MZ51" s="1109"/>
      <c r="NA51" s="1109"/>
      <c r="NB51" s="1112">
        <f t="shared" ref="NB51:NB54" si="3315">MX51+MY51-MZ51+NA51</f>
        <v>0</v>
      </c>
      <c r="NC51" s="1109"/>
      <c r="ND51" s="1109"/>
      <c r="NE51" s="1109"/>
      <c r="NF51" s="1109"/>
      <c r="NG51" s="1109"/>
      <c r="NH51" s="1111"/>
      <c r="NI51" s="1112">
        <f t="shared" ref="NI51:NI54" si="3316">NC51+ND51-NE51+NF51-NG51+NH51</f>
        <v>0</v>
      </c>
      <c r="NJ51" s="1126"/>
      <c r="NK51" s="1110"/>
      <c r="NM51" s="1121"/>
      <c r="NN51" s="1109"/>
      <c r="NO51" s="1109"/>
      <c r="NP51" s="1109"/>
      <c r="NQ51" s="1112">
        <f t="shared" ref="NQ51:NQ54" si="3317">NM51+NN51-NO51+NP51</f>
        <v>0</v>
      </c>
      <c r="NR51" s="1109"/>
      <c r="NS51" s="1109"/>
      <c r="NT51" s="1109"/>
      <c r="NU51" s="1109"/>
      <c r="NV51" s="1109"/>
      <c r="NW51" s="1111"/>
      <c r="NX51" s="1112">
        <f t="shared" ref="NX51:NX54" si="3318">NR51+NS51-NT51+NU51-NV51+NW51</f>
        <v>0</v>
      </c>
      <c r="NY51" s="1126"/>
      <c r="NZ51" s="1110"/>
      <c r="OB51" s="1121"/>
      <c r="OC51" s="1109"/>
      <c r="OD51" s="1109"/>
      <c r="OE51" s="1109"/>
      <c r="OF51" s="1112">
        <f t="shared" ref="OF51:OF54" si="3319">OB51+OC51-OD51+OE51</f>
        <v>0</v>
      </c>
      <c r="OG51" s="1109"/>
      <c r="OH51" s="1109"/>
      <c r="OI51" s="1109"/>
      <c r="OJ51" s="1109"/>
      <c r="OK51" s="1109"/>
      <c r="OL51" s="1111"/>
      <c r="OM51" s="1112">
        <f t="shared" ref="OM51:OM54" si="3320">OG51+OH51-OI51+OJ51-OK51+OL51</f>
        <v>0</v>
      </c>
      <c r="ON51" s="1126"/>
      <c r="OO51" s="1110"/>
      <c r="OQ51" s="1121"/>
      <c r="OR51" s="1109"/>
      <c r="OS51" s="1109"/>
      <c r="OT51" s="1109"/>
      <c r="OU51" s="1112">
        <f t="shared" ref="OU51:OU54" si="3321">OQ51+OR51-OS51+OT51</f>
        <v>0</v>
      </c>
      <c r="OV51" s="1109"/>
      <c r="OW51" s="1109"/>
      <c r="OX51" s="1109"/>
      <c r="OY51" s="1109"/>
      <c r="OZ51" s="1109"/>
      <c r="PA51" s="1111"/>
      <c r="PB51" s="1112">
        <f t="shared" ref="PB51:PB54" si="3322">OV51+OW51-OX51+OY51-OZ51+PA51</f>
        <v>0</v>
      </c>
      <c r="PC51" s="1126"/>
      <c r="PD51" s="1110"/>
      <c r="PF51" s="1121"/>
      <c r="PG51" s="1109"/>
      <c r="PH51" s="1109"/>
      <c r="PI51" s="1109"/>
      <c r="PJ51" s="1112">
        <f t="shared" ref="PJ51:PJ54" si="3323">PF51+PG51-PH51+PI51</f>
        <v>0</v>
      </c>
      <c r="PK51" s="1109"/>
      <c r="PL51" s="1109"/>
      <c r="PM51" s="1109"/>
      <c r="PN51" s="1109"/>
      <c r="PO51" s="1109"/>
      <c r="PP51" s="1111"/>
      <c r="PQ51" s="1112">
        <f t="shared" ref="PQ51:PQ54" si="3324">PK51+PL51-PM51+PN51-PO51+PP51</f>
        <v>0</v>
      </c>
      <c r="PR51" s="1126"/>
      <c r="PS51" s="1110"/>
      <c r="PU51" s="1121"/>
      <c r="PV51" s="1109"/>
      <c r="PW51" s="1109"/>
      <c r="PX51" s="1109"/>
      <c r="PY51" s="1112">
        <f t="shared" ref="PY51:PY54" si="3325">PU51+PV51-PW51+PX51</f>
        <v>0</v>
      </c>
      <c r="PZ51" s="1109"/>
      <c r="QA51" s="1109"/>
      <c r="QB51" s="1109"/>
      <c r="QC51" s="1109"/>
      <c r="QD51" s="1109"/>
      <c r="QE51" s="1111"/>
      <c r="QF51" s="1112">
        <f t="shared" ref="QF51:QF54" si="3326">PZ51+QA51-QB51+QC51-QD51+QE51</f>
        <v>0</v>
      </c>
      <c r="QG51" s="1126"/>
      <c r="QH51" s="1110"/>
      <c r="QJ51" s="1121"/>
      <c r="QK51" s="1109"/>
      <c r="QL51" s="1109"/>
      <c r="QM51" s="1109"/>
      <c r="QN51" s="1112">
        <f t="shared" ref="QN51:QN54" si="3327">QJ51+QK51-QL51+QM51</f>
        <v>0</v>
      </c>
      <c r="QO51" s="1109"/>
      <c r="QP51" s="1109"/>
      <c r="QQ51" s="1109"/>
      <c r="QR51" s="1109"/>
      <c r="QS51" s="1109"/>
      <c r="QT51" s="1111"/>
      <c r="QU51" s="1112">
        <f t="shared" ref="QU51:QU54" si="3328">QO51+QP51-QQ51+QR51-QS51+QT51</f>
        <v>0</v>
      </c>
      <c r="QV51" s="1126"/>
      <c r="QW51" s="1110"/>
      <c r="QY51" s="1121"/>
      <c r="QZ51" s="1109"/>
      <c r="RA51" s="1109"/>
      <c r="RB51" s="1109"/>
      <c r="RC51" s="1112">
        <f t="shared" ref="RC51:RC54" si="3329">QY51+QZ51-RA51+RB51</f>
        <v>0</v>
      </c>
      <c r="RD51" s="1109"/>
      <c r="RE51" s="1109"/>
      <c r="RF51" s="1109"/>
      <c r="RG51" s="1109"/>
      <c r="RH51" s="1109"/>
      <c r="RI51" s="1111"/>
      <c r="RJ51" s="1112">
        <f t="shared" ref="RJ51:RJ54" si="3330">RD51+RE51-RF51+RG51-RH51+RI51</f>
        <v>0</v>
      </c>
      <c r="RK51" s="1126"/>
      <c r="RL51" s="1110"/>
      <c r="RN51" s="1121"/>
      <c r="RO51" s="1109"/>
      <c r="RP51" s="1109"/>
      <c r="RQ51" s="1109"/>
      <c r="RR51" s="1112">
        <f t="shared" ref="RR51:RR54" si="3331">RN51+RO51-RP51+RQ51</f>
        <v>0</v>
      </c>
      <c r="RS51" s="1109"/>
      <c r="RT51" s="1109"/>
      <c r="RU51" s="1109"/>
      <c r="RV51" s="1109"/>
      <c r="RW51" s="1109"/>
      <c r="RX51" s="1111"/>
      <c r="RY51" s="1112">
        <f t="shared" ref="RY51:RY54" si="3332">RS51+RT51-RU51+RV51-RW51+RX51</f>
        <v>0</v>
      </c>
      <c r="RZ51" s="1126"/>
      <c r="SA51" s="1110"/>
      <c r="SC51" s="1121"/>
      <c r="SD51" s="1109"/>
      <c r="SE51" s="1109"/>
      <c r="SF51" s="1109"/>
      <c r="SG51" s="1112">
        <f t="shared" ref="SG51:SG54" si="3333">SC51+SD51-SE51+SF51</f>
        <v>0</v>
      </c>
      <c r="SH51" s="1109"/>
      <c r="SI51" s="1109"/>
      <c r="SJ51" s="1109"/>
      <c r="SK51" s="1109"/>
      <c r="SL51" s="1109"/>
      <c r="SM51" s="1111"/>
      <c r="SN51" s="1112">
        <f t="shared" ref="SN51:SN54" si="3334">SH51+SI51-SJ51+SK51-SL51+SM51</f>
        <v>0</v>
      </c>
      <c r="SO51" s="1126"/>
      <c r="SP51" s="1110"/>
      <c r="SR51" s="1121"/>
      <c r="SS51" s="1109"/>
      <c r="ST51" s="1109"/>
      <c r="SU51" s="1109"/>
      <c r="SV51" s="1112">
        <f t="shared" ref="SV51:SV54" si="3335">SR51+SS51-ST51+SU51</f>
        <v>0</v>
      </c>
      <c r="SW51" s="1109"/>
      <c r="SX51" s="1109"/>
      <c r="SY51" s="1109"/>
      <c r="SZ51" s="1109"/>
      <c r="TA51" s="1109"/>
      <c r="TB51" s="1111"/>
      <c r="TC51" s="1112">
        <f t="shared" ref="TC51:TC54" si="3336">SW51+SX51-SY51+SZ51-TA51+TB51</f>
        <v>0</v>
      </c>
      <c r="TD51" s="1126"/>
      <c r="TE51" s="1110"/>
      <c r="TG51" s="1121"/>
      <c r="TH51" s="1109"/>
      <c r="TI51" s="1109"/>
      <c r="TJ51" s="1109"/>
      <c r="TK51" s="1112">
        <f t="shared" ref="TK51:TK54" si="3337">TG51+TH51-TI51+TJ51</f>
        <v>0</v>
      </c>
      <c r="TL51" s="1109"/>
      <c r="TM51" s="1109"/>
      <c r="TN51" s="1109"/>
      <c r="TO51" s="1109"/>
      <c r="TP51" s="1109"/>
      <c r="TQ51" s="1111"/>
      <c r="TR51" s="1112">
        <f t="shared" ref="TR51:TR54" si="3338">TL51+TM51-TN51+TO51-TP51+TQ51</f>
        <v>0</v>
      </c>
      <c r="TS51" s="1126"/>
      <c r="TT51" s="1110"/>
      <c r="TV51" s="1121"/>
      <c r="TW51" s="1109"/>
      <c r="TX51" s="1109"/>
      <c r="TY51" s="1109"/>
      <c r="TZ51" s="1112">
        <f t="shared" ref="TZ51:TZ54" si="3339">TV51+TW51-TX51+TY51</f>
        <v>0</v>
      </c>
      <c r="UA51" s="1109"/>
      <c r="UB51" s="1109"/>
      <c r="UC51" s="1109"/>
      <c r="UD51" s="1109"/>
      <c r="UE51" s="1109"/>
      <c r="UF51" s="1111"/>
      <c r="UG51" s="1112">
        <f t="shared" ref="UG51:UG54" si="3340">UA51+UB51-UC51+UD51-UE51+UF51</f>
        <v>0</v>
      </c>
      <c r="UH51" s="1126"/>
      <c r="UI51" s="1110"/>
      <c r="UK51" s="1121"/>
      <c r="UL51" s="1109"/>
      <c r="UM51" s="1109"/>
      <c r="UN51" s="1109"/>
      <c r="UO51" s="1112">
        <f t="shared" ref="UO51:UO54" si="3341">UK51+UL51-UM51+UN51</f>
        <v>0</v>
      </c>
      <c r="UP51" s="1109"/>
      <c r="UQ51" s="1109"/>
      <c r="UR51" s="1109"/>
      <c r="US51" s="1109"/>
      <c r="UT51" s="1109"/>
      <c r="UU51" s="1111"/>
      <c r="UV51" s="1112">
        <f t="shared" ref="UV51:UV54" si="3342">UP51+UQ51-UR51+US51-UT51+UU51</f>
        <v>0</v>
      </c>
      <c r="UW51" s="1126"/>
      <c r="UX51" s="1110"/>
      <c r="UZ51" s="1121"/>
      <c r="VA51" s="1109"/>
      <c r="VB51" s="1109"/>
      <c r="VC51" s="1109"/>
      <c r="VD51" s="1112">
        <f t="shared" ref="VD51:VD54" si="3343">UZ51+VA51-VB51+VC51</f>
        <v>0</v>
      </c>
      <c r="VE51" s="1109"/>
      <c r="VF51" s="1109"/>
      <c r="VG51" s="1109"/>
      <c r="VH51" s="1109"/>
      <c r="VI51" s="1109"/>
      <c r="VJ51" s="1111"/>
      <c r="VK51" s="1112">
        <f t="shared" ref="VK51:VK54" si="3344">VE51+VF51-VG51+VH51-VI51+VJ51</f>
        <v>0</v>
      </c>
      <c r="VL51" s="1126"/>
      <c r="VM51" s="1110"/>
      <c r="VO51" s="1121"/>
      <c r="VP51" s="1109"/>
      <c r="VQ51" s="1109"/>
      <c r="VR51" s="1109"/>
      <c r="VS51" s="1112">
        <f t="shared" ref="VS51:VS54" si="3345">VO51+VP51-VQ51+VR51</f>
        <v>0</v>
      </c>
      <c r="VT51" s="1109"/>
      <c r="VU51" s="1109"/>
      <c r="VV51" s="1109"/>
      <c r="VW51" s="1109"/>
      <c r="VX51" s="1109"/>
      <c r="VY51" s="1111"/>
      <c r="VZ51" s="1112">
        <f t="shared" ref="VZ51:VZ54" si="3346">VT51+VU51-VV51+VW51-VX51+VY51</f>
        <v>0</v>
      </c>
      <c r="WA51" s="1126"/>
      <c r="WB51" s="1110"/>
      <c r="WD51" s="1121"/>
      <c r="WE51" s="1109"/>
      <c r="WF51" s="1109"/>
      <c r="WG51" s="1109"/>
      <c r="WH51" s="1112">
        <f t="shared" ref="WH51:WH54" si="3347">WD51+WE51-WF51+WG51</f>
        <v>0</v>
      </c>
      <c r="WI51" s="1109"/>
      <c r="WJ51" s="1109"/>
      <c r="WK51" s="1109"/>
      <c r="WL51" s="1109"/>
      <c r="WM51" s="1109"/>
      <c r="WN51" s="1111"/>
      <c r="WO51" s="1112">
        <f t="shared" ref="WO51:WO54" si="3348">WI51+WJ51-WK51+WL51-WM51+WN51</f>
        <v>0</v>
      </c>
      <c r="WP51" s="1126"/>
      <c r="WQ51" s="1110"/>
      <c r="WS51" s="1121"/>
      <c r="WT51" s="1109"/>
      <c r="WU51" s="1109"/>
      <c r="WV51" s="1109"/>
      <c r="WW51" s="1112">
        <f t="shared" ref="WW51:WW54" si="3349">WS51+WT51-WU51+WV51</f>
        <v>0</v>
      </c>
      <c r="WX51" s="1109"/>
      <c r="WY51" s="1109"/>
      <c r="WZ51" s="1109"/>
      <c r="XA51" s="1109"/>
      <c r="XB51" s="1109"/>
      <c r="XC51" s="1111"/>
      <c r="XD51" s="1112">
        <f t="shared" ref="XD51:XD54" si="3350">WX51+WY51-WZ51+XA51-XB51+XC51</f>
        <v>0</v>
      </c>
      <c r="XE51" s="1126"/>
      <c r="XF51" s="1110"/>
      <c r="XH51" s="1121"/>
      <c r="XI51" s="1109"/>
      <c r="XJ51" s="1109"/>
      <c r="XK51" s="1109"/>
      <c r="XL51" s="1112">
        <f t="shared" ref="XL51:XL54" si="3351">XH51+XI51-XJ51+XK51</f>
        <v>0</v>
      </c>
      <c r="XM51" s="1109"/>
      <c r="XN51" s="1109"/>
      <c r="XO51" s="1109"/>
      <c r="XP51" s="1109"/>
      <c r="XQ51" s="1109"/>
      <c r="XR51" s="1111"/>
      <c r="XS51" s="1112">
        <f t="shared" ref="XS51:XS54" si="3352">XM51+XN51-XO51+XP51-XQ51+XR51</f>
        <v>0</v>
      </c>
      <c r="XT51" s="1126"/>
      <c r="XU51" s="1110"/>
      <c r="XW51" s="1121"/>
      <c r="XX51" s="1109"/>
      <c r="XY51" s="1109"/>
      <c r="XZ51" s="1109"/>
      <c r="YA51" s="1112">
        <f t="shared" ref="YA51:YA54" si="3353">XW51+XX51-XY51+XZ51</f>
        <v>0</v>
      </c>
      <c r="YB51" s="1109"/>
      <c r="YC51" s="1109"/>
      <c r="YD51" s="1109"/>
      <c r="YE51" s="1109"/>
      <c r="YF51" s="1109"/>
      <c r="YG51" s="1111"/>
      <c r="YH51" s="1112">
        <f t="shared" ref="YH51:YH54" si="3354">YB51+YC51-YD51+YE51-YF51+YG51</f>
        <v>0</v>
      </c>
      <c r="YI51" s="1126"/>
      <c r="YJ51" s="1110"/>
      <c r="YL51" s="1121"/>
      <c r="YM51" s="1109"/>
      <c r="YN51" s="1109"/>
      <c r="YO51" s="1109"/>
      <c r="YP51" s="1112">
        <f t="shared" ref="YP51:YP54" si="3355">YL51+YM51-YN51+YO51</f>
        <v>0</v>
      </c>
      <c r="YQ51" s="1109"/>
      <c r="YR51" s="1109"/>
      <c r="YS51" s="1109"/>
      <c r="YT51" s="1109"/>
      <c r="YU51" s="1109"/>
      <c r="YV51" s="1111"/>
      <c r="YW51" s="1112">
        <f t="shared" ref="YW51:YW54" si="3356">YQ51+YR51-YS51+YT51-YU51+YV51</f>
        <v>0</v>
      </c>
      <c r="YX51" s="1126"/>
      <c r="YY51" s="1110"/>
      <c r="ZA51" s="1121"/>
      <c r="ZB51" s="1109"/>
      <c r="ZC51" s="1109"/>
      <c r="ZD51" s="1109"/>
      <c r="ZE51" s="1112">
        <f t="shared" ref="ZE51:ZE54" si="3357">ZA51+ZB51-ZC51+ZD51</f>
        <v>0</v>
      </c>
      <c r="ZF51" s="1109"/>
      <c r="ZG51" s="1109"/>
      <c r="ZH51" s="1109"/>
      <c r="ZI51" s="1109"/>
      <c r="ZJ51" s="1109"/>
      <c r="ZK51" s="1111"/>
      <c r="ZL51" s="1112">
        <f t="shared" ref="ZL51:ZL54" si="3358">ZF51+ZG51-ZH51+ZI51-ZJ51+ZK51</f>
        <v>0</v>
      </c>
      <c r="ZM51" s="1126"/>
      <c r="ZN51" s="1110"/>
      <c r="ZP51" s="1121"/>
      <c r="ZQ51" s="1109"/>
      <c r="ZR51" s="1109"/>
      <c r="ZS51" s="1109"/>
      <c r="ZT51" s="1112">
        <f t="shared" ref="ZT51:ZT54" si="3359">ZP51+ZQ51-ZR51+ZS51</f>
        <v>0</v>
      </c>
      <c r="ZU51" s="1109"/>
      <c r="ZV51" s="1109"/>
      <c r="ZW51" s="1109"/>
      <c r="ZX51" s="1109"/>
      <c r="ZY51" s="1109"/>
      <c r="ZZ51" s="1111"/>
      <c r="AAA51" s="1112">
        <f t="shared" ref="AAA51:AAA54" si="3360">ZU51+ZV51-ZW51+ZX51-ZY51+ZZ51</f>
        <v>0</v>
      </c>
      <c r="AAB51" s="1126"/>
      <c r="AAC51" s="1110"/>
      <c r="AAE51" s="1121"/>
      <c r="AAF51" s="1109"/>
      <c r="AAG51" s="1109"/>
      <c r="AAH51" s="1109"/>
      <c r="AAI51" s="1112">
        <f t="shared" ref="AAI51:AAI54" si="3361">AAE51+AAF51-AAG51+AAH51</f>
        <v>0</v>
      </c>
      <c r="AAJ51" s="1109"/>
      <c r="AAK51" s="1109"/>
      <c r="AAL51" s="1109"/>
      <c r="AAM51" s="1109"/>
      <c r="AAN51" s="1109"/>
      <c r="AAO51" s="1111"/>
      <c r="AAP51" s="1112">
        <f t="shared" ref="AAP51:AAP54" si="3362">AAJ51+AAK51-AAL51+AAM51-AAN51+AAO51</f>
        <v>0</v>
      </c>
      <c r="AAQ51" s="1126"/>
      <c r="AAR51" s="1110"/>
      <c r="AAT51" s="1121"/>
      <c r="AAU51" s="1109"/>
      <c r="AAV51" s="1109"/>
      <c r="AAW51" s="1109"/>
      <c r="AAX51" s="1112">
        <f t="shared" ref="AAX51:AAX54" si="3363">AAT51+AAU51-AAV51+AAW51</f>
        <v>0</v>
      </c>
      <c r="AAY51" s="1109"/>
      <c r="AAZ51" s="1109"/>
      <c r="ABA51" s="1109"/>
      <c r="ABB51" s="1109"/>
      <c r="ABC51" s="1109"/>
      <c r="ABD51" s="1111"/>
      <c r="ABE51" s="1112">
        <f t="shared" ref="ABE51:ABE54" si="3364">AAY51+AAZ51-ABA51+ABB51-ABC51+ABD51</f>
        <v>0</v>
      </c>
      <c r="ABF51" s="1126"/>
      <c r="ABG51" s="1110"/>
      <c r="ABI51" s="1121"/>
      <c r="ABJ51" s="1109"/>
      <c r="ABK51" s="1109"/>
      <c r="ABL51" s="1109"/>
      <c r="ABM51" s="1112">
        <f t="shared" ref="ABM51:ABM54" si="3365">ABI51+ABJ51-ABK51+ABL51</f>
        <v>0</v>
      </c>
      <c r="ABN51" s="1109"/>
      <c r="ABO51" s="1109"/>
      <c r="ABP51" s="1109"/>
      <c r="ABQ51" s="1109"/>
      <c r="ABR51" s="1109"/>
      <c r="ABS51" s="1111"/>
      <c r="ABT51" s="1112">
        <f t="shared" ref="ABT51:ABT54" si="3366">ABN51+ABO51-ABP51+ABQ51-ABR51+ABS51</f>
        <v>0</v>
      </c>
      <c r="ABU51" s="1126"/>
      <c r="ABV51" s="1110"/>
      <c r="ABX51" s="1121"/>
      <c r="ABY51" s="1109"/>
      <c r="ABZ51" s="1109"/>
      <c r="ACA51" s="1109"/>
      <c r="ACB51" s="1112">
        <f t="shared" ref="ACB51:ACB54" si="3367">ABX51+ABY51-ABZ51+ACA51</f>
        <v>0</v>
      </c>
      <c r="ACC51" s="1109"/>
      <c r="ACD51" s="1109"/>
      <c r="ACE51" s="1109"/>
      <c r="ACF51" s="1109"/>
      <c r="ACG51" s="1109"/>
      <c r="ACH51" s="1111"/>
      <c r="ACI51" s="1112">
        <f t="shared" ref="ACI51:ACI54" si="3368">ACC51+ACD51-ACE51+ACF51-ACG51+ACH51</f>
        <v>0</v>
      </c>
      <c r="ACJ51" s="1126"/>
      <c r="ACK51" s="1110"/>
      <c r="ACM51" s="1121"/>
      <c r="ACN51" s="1109"/>
      <c r="ACO51" s="1109"/>
      <c r="ACP51" s="1109"/>
      <c r="ACQ51" s="1112">
        <f t="shared" ref="ACQ51:ACQ54" si="3369">ACM51+ACN51-ACO51+ACP51</f>
        <v>0</v>
      </c>
      <c r="ACR51" s="1109"/>
      <c r="ACS51" s="1109"/>
      <c r="ACT51" s="1109"/>
      <c r="ACU51" s="1109"/>
      <c r="ACV51" s="1109"/>
      <c r="ACW51" s="1111"/>
      <c r="ACX51" s="1112">
        <f t="shared" ref="ACX51:ACX54" si="3370">ACR51+ACS51-ACT51+ACU51-ACV51+ACW51</f>
        <v>0</v>
      </c>
      <c r="ACY51" s="1126"/>
      <c r="ACZ51" s="1110"/>
      <c r="ADB51" s="1121"/>
      <c r="ADC51" s="1109"/>
      <c r="ADD51" s="1109"/>
      <c r="ADE51" s="1109"/>
      <c r="ADF51" s="1112">
        <f t="shared" ref="ADF51:ADF54" si="3371">ADB51+ADC51-ADD51+ADE51</f>
        <v>0</v>
      </c>
      <c r="ADG51" s="1109"/>
      <c r="ADH51" s="1109"/>
      <c r="ADI51" s="1109"/>
      <c r="ADJ51" s="1109"/>
      <c r="ADK51" s="1109"/>
      <c r="ADL51" s="1111"/>
      <c r="ADM51" s="1112">
        <f t="shared" ref="ADM51:ADM54" si="3372">ADG51+ADH51-ADI51+ADJ51-ADK51+ADL51</f>
        <v>0</v>
      </c>
      <c r="ADN51" s="1126"/>
      <c r="ADO51" s="1110"/>
      <c r="ADQ51" s="1121"/>
      <c r="ADR51" s="1109"/>
      <c r="ADS51" s="1109"/>
      <c r="ADT51" s="1109"/>
      <c r="ADU51" s="1112">
        <f t="shared" ref="ADU51:ADU54" si="3373">ADQ51+ADR51-ADS51+ADT51</f>
        <v>0</v>
      </c>
      <c r="ADV51" s="1109"/>
      <c r="ADW51" s="1109"/>
      <c r="ADX51" s="1109"/>
      <c r="ADY51" s="1109"/>
      <c r="ADZ51" s="1109"/>
      <c r="AEA51" s="1111"/>
      <c r="AEB51" s="1112">
        <f t="shared" ref="AEB51:AEB54" si="3374">ADV51+ADW51-ADX51+ADY51-ADZ51+AEA51</f>
        <v>0</v>
      </c>
      <c r="AEC51" s="1126"/>
      <c r="AED51" s="1110"/>
      <c r="AEF51" s="1121"/>
      <c r="AEG51" s="1109"/>
      <c r="AEH51" s="1109"/>
      <c r="AEI51" s="1109"/>
      <c r="AEJ51" s="1112">
        <f t="shared" ref="AEJ51:AEJ54" si="3375">AEF51+AEG51-AEH51+AEI51</f>
        <v>0</v>
      </c>
      <c r="AEK51" s="1109"/>
      <c r="AEL51" s="1109"/>
      <c r="AEM51" s="1109"/>
      <c r="AEN51" s="1109"/>
      <c r="AEO51" s="1109"/>
      <c r="AEP51" s="1111"/>
      <c r="AEQ51" s="1112">
        <f t="shared" ref="AEQ51:AEQ54" si="3376">AEK51+AEL51-AEM51+AEN51-AEO51+AEP51</f>
        <v>0</v>
      </c>
      <c r="AER51" s="1126"/>
      <c r="AES51" s="1110"/>
      <c r="AEU51" s="1121"/>
      <c r="AEV51" s="1109"/>
      <c r="AEW51" s="1109"/>
      <c r="AEX51" s="1109"/>
      <c r="AEY51" s="1112">
        <f t="shared" ref="AEY51:AEY54" si="3377">AEU51+AEV51-AEW51+AEX51</f>
        <v>0</v>
      </c>
      <c r="AEZ51" s="1109"/>
      <c r="AFA51" s="1109"/>
      <c r="AFB51" s="1109"/>
      <c r="AFC51" s="1109"/>
      <c r="AFD51" s="1109"/>
      <c r="AFE51" s="1111"/>
      <c r="AFF51" s="1112">
        <f t="shared" ref="AFF51:AFF54" si="3378">AEZ51+AFA51-AFB51+AFC51-AFD51+AFE51</f>
        <v>0</v>
      </c>
      <c r="AFG51" s="1126"/>
      <c r="AFH51" s="1110"/>
      <c r="AFJ51" s="1121"/>
      <c r="AFK51" s="1109"/>
      <c r="AFL51" s="1109"/>
      <c r="AFM51" s="1109"/>
      <c r="AFN51" s="1112">
        <f t="shared" ref="AFN51:AFN54" si="3379">AFJ51+AFK51-AFL51+AFM51</f>
        <v>0</v>
      </c>
      <c r="AFO51" s="1109"/>
      <c r="AFP51" s="1109"/>
      <c r="AFQ51" s="1109"/>
      <c r="AFR51" s="1109"/>
      <c r="AFS51" s="1109"/>
      <c r="AFT51" s="1111"/>
      <c r="AFU51" s="1112">
        <f t="shared" ref="AFU51:AFU54" si="3380">AFO51+AFP51-AFQ51+AFR51-AFS51+AFT51</f>
        <v>0</v>
      </c>
      <c r="AFV51" s="1126"/>
      <c r="AFW51" s="1110"/>
      <c r="AFY51" s="1121"/>
      <c r="AFZ51" s="1109"/>
      <c r="AGA51" s="1109"/>
      <c r="AGB51" s="1109"/>
      <c r="AGC51" s="1112">
        <f t="shared" ref="AGC51:AGC54" si="3381">AFY51+AFZ51-AGA51+AGB51</f>
        <v>0</v>
      </c>
      <c r="AGD51" s="1109"/>
      <c r="AGE51" s="1109"/>
      <c r="AGF51" s="1109"/>
      <c r="AGG51" s="1109"/>
      <c r="AGH51" s="1109"/>
      <c r="AGI51" s="1111"/>
      <c r="AGJ51" s="1112">
        <f t="shared" ref="AGJ51:AGJ54" si="3382">AGD51+AGE51-AGF51+AGG51-AGH51+AGI51</f>
        <v>0</v>
      </c>
      <c r="AGK51" s="1126"/>
      <c r="AGL51" s="1110"/>
      <c r="AGN51" s="1121"/>
      <c r="AGO51" s="1109"/>
      <c r="AGP51" s="1109"/>
      <c r="AGQ51" s="1109"/>
      <c r="AGR51" s="1112">
        <f t="shared" ref="AGR51:AGR54" si="3383">AGN51+AGO51-AGP51+AGQ51</f>
        <v>0</v>
      </c>
      <c r="AGS51" s="1109"/>
      <c r="AGT51" s="1109"/>
      <c r="AGU51" s="1109"/>
      <c r="AGV51" s="1109"/>
      <c r="AGW51" s="1109"/>
      <c r="AGX51" s="1111"/>
      <c r="AGY51" s="1112">
        <f t="shared" ref="AGY51:AGY54" si="3384">AGS51+AGT51-AGU51+AGV51-AGW51+AGX51</f>
        <v>0</v>
      </c>
      <c r="AGZ51" s="1126"/>
      <c r="AHA51" s="1110"/>
      <c r="AHC51" s="1121"/>
      <c r="AHD51" s="1109"/>
      <c r="AHE51" s="1109"/>
      <c r="AHF51" s="1109"/>
      <c r="AHG51" s="1112">
        <f t="shared" ref="AHG51:AHG54" si="3385">AHC51+AHD51-AHE51+AHF51</f>
        <v>0</v>
      </c>
      <c r="AHH51" s="1109"/>
      <c r="AHI51" s="1109"/>
      <c r="AHJ51" s="1109"/>
      <c r="AHK51" s="1109"/>
      <c r="AHL51" s="1109"/>
      <c r="AHM51" s="1111"/>
      <c r="AHN51" s="1112">
        <f t="shared" ref="AHN51:AHN54" si="3386">AHH51+AHI51-AHJ51+AHK51-AHL51+AHM51</f>
        <v>0</v>
      </c>
      <c r="AHO51" s="1126"/>
      <c r="AHP51" s="1110"/>
      <c r="AHR51" s="1121"/>
      <c r="AHS51" s="1109"/>
      <c r="AHT51" s="1109"/>
      <c r="AHU51" s="1109"/>
      <c r="AHV51" s="1112">
        <f t="shared" ref="AHV51:AHV54" si="3387">AHR51+AHS51-AHT51+AHU51</f>
        <v>0</v>
      </c>
      <c r="AHW51" s="1109"/>
      <c r="AHX51" s="1109"/>
      <c r="AHY51" s="1109"/>
      <c r="AHZ51" s="1109"/>
      <c r="AIA51" s="1109"/>
      <c r="AIB51" s="1111"/>
      <c r="AIC51" s="1112">
        <f t="shared" ref="AIC51:AIC54" si="3388">AHW51+AHX51-AHY51+AHZ51-AIA51+AIB51</f>
        <v>0</v>
      </c>
      <c r="AID51" s="1126"/>
      <c r="AIE51" s="1110"/>
      <c r="AIG51" s="1121"/>
      <c r="AIH51" s="1109"/>
      <c r="AII51" s="1109"/>
      <c r="AIJ51" s="1109"/>
      <c r="AIK51" s="1112">
        <f t="shared" ref="AIK51:AIK54" si="3389">AIG51+AIH51-AII51+AIJ51</f>
        <v>0</v>
      </c>
      <c r="AIL51" s="1109"/>
      <c r="AIM51" s="1109"/>
      <c r="AIN51" s="1109"/>
      <c r="AIO51" s="1109"/>
      <c r="AIP51" s="1109"/>
      <c r="AIQ51" s="1111"/>
      <c r="AIR51" s="1112">
        <f t="shared" ref="AIR51:AIR54" si="3390">AIL51+AIM51-AIN51+AIO51-AIP51+AIQ51</f>
        <v>0</v>
      </c>
      <c r="AIS51" s="1126"/>
      <c r="AIT51" s="1110"/>
      <c r="AIV51" s="1121"/>
      <c r="AIW51" s="1109"/>
      <c r="AIX51" s="1109"/>
      <c r="AIY51" s="1109"/>
      <c r="AIZ51" s="1112">
        <f t="shared" ref="AIZ51:AIZ54" si="3391">AIV51+AIW51-AIX51+AIY51</f>
        <v>0</v>
      </c>
      <c r="AJA51" s="1109"/>
      <c r="AJB51" s="1109"/>
      <c r="AJC51" s="1109"/>
      <c r="AJD51" s="1109"/>
      <c r="AJE51" s="1109"/>
      <c r="AJF51" s="1111"/>
      <c r="AJG51" s="1112">
        <f t="shared" ref="AJG51:AJG54" si="3392">AJA51+AJB51-AJC51+AJD51-AJE51+AJF51</f>
        <v>0</v>
      </c>
      <c r="AJH51" s="1126"/>
      <c r="AJI51" s="1110"/>
      <c r="AJK51" s="1121"/>
      <c r="AJL51" s="1109"/>
      <c r="AJM51" s="1109"/>
      <c r="AJN51" s="1109"/>
      <c r="AJO51" s="1112">
        <f t="shared" ref="AJO51:AJO54" si="3393">AJK51+AJL51-AJM51+AJN51</f>
        <v>0</v>
      </c>
      <c r="AJP51" s="1109"/>
      <c r="AJQ51" s="1109"/>
      <c r="AJR51" s="1109"/>
      <c r="AJS51" s="1109"/>
      <c r="AJT51" s="1109"/>
      <c r="AJU51" s="1111"/>
      <c r="AJV51" s="1112">
        <f t="shared" ref="AJV51:AJV54" si="3394">AJP51+AJQ51-AJR51+AJS51-AJT51+AJU51</f>
        <v>0</v>
      </c>
      <c r="AJW51" s="1126"/>
      <c r="AJX51" s="1110"/>
      <c r="AJZ51" s="1121"/>
      <c r="AKA51" s="1109"/>
      <c r="AKB51" s="1109"/>
      <c r="AKC51" s="1109"/>
      <c r="AKD51" s="1112">
        <f t="shared" ref="AKD51:AKD54" si="3395">AJZ51+AKA51-AKB51+AKC51</f>
        <v>0</v>
      </c>
      <c r="AKE51" s="1109"/>
      <c r="AKF51" s="1109"/>
      <c r="AKG51" s="1109"/>
      <c r="AKH51" s="1109"/>
      <c r="AKI51" s="1109"/>
      <c r="AKJ51" s="1111"/>
      <c r="AKK51" s="1112">
        <f t="shared" ref="AKK51:AKK54" si="3396">AKE51+AKF51-AKG51+AKH51-AKI51+AKJ51</f>
        <v>0</v>
      </c>
      <c r="AKL51" s="1126"/>
      <c r="AKM51" s="1110"/>
      <c r="AKO51" s="1121"/>
      <c r="AKP51" s="1109"/>
      <c r="AKQ51" s="1109"/>
      <c r="AKR51" s="1109"/>
      <c r="AKS51" s="1112">
        <f t="shared" ref="AKS51:AKS54" si="3397">AKO51+AKP51-AKQ51+AKR51</f>
        <v>0</v>
      </c>
      <c r="AKT51" s="1109"/>
      <c r="AKU51" s="1109"/>
      <c r="AKV51" s="1109"/>
      <c r="AKW51" s="1109"/>
      <c r="AKX51" s="1109"/>
      <c r="AKY51" s="1111"/>
      <c r="AKZ51" s="1112">
        <f t="shared" ref="AKZ51:AKZ54" si="3398">AKT51+AKU51-AKV51+AKW51-AKX51+AKY51</f>
        <v>0</v>
      </c>
      <c r="ALA51" s="1126"/>
      <c r="ALB51" s="1110"/>
      <c r="ALD51" s="1121"/>
      <c r="ALE51" s="1109"/>
      <c r="ALF51" s="1109"/>
      <c r="ALG51" s="1109"/>
      <c r="ALH51" s="1112">
        <f t="shared" ref="ALH51:ALH54" si="3399">ALD51+ALE51-ALF51+ALG51</f>
        <v>0</v>
      </c>
      <c r="ALI51" s="1109"/>
      <c r="ALJ51" s="1109"/>
      <c r="ALK51" s="1109"/>
      <c r="ALL51" s="1109"/>
      <c r="ALM51" s="1109"/>
      <c r="ALN51" s="1111"/>
      <c r="ALO51" s="1112">
        <f t="shared" ref="ALO51:ALO54" si="3400">ALI51+ALJ51-ALK51+ALL51-ALM51+ALN51</f>
        <v>0</v>
      </c>
      <c r="ALP51" s="1126"/>
      <c r="ALQ51" s="1110"/>
      <c r="ALS51" s="1121"/>
      <c r="ALT51" s="1109"/>
      <c r="ALU51" s="1109"/>
      <c r="ALV51" s="1109"/>
      <c r="ALW51" s="1112">
        <f t="shared" ref="ALW51:ALW54" si="3401">ALS51+ALT51-ALU51+ALV51</f>
        <v>0</v>
      </c>
      <c r="ALX51" s="1109"/>
      <c r="ALY51" s="1109"/>
      <c r="ALZ51" s="1109"/>
      <c r="AMA51" s="1109"/>
      <c r="AMB51" s="1109"/>
      <c r="AMC51" s="1111"/>
      <c r="AMD51" s="1112">
        <f t="shared" ref="AMD51:AMD54" si="3402">ALX51+ALY51-ALZ51+AMA51-AMB51+AMC51</f>
        <v>0</v>
      </c>
      <c r="AME51" s="1126"/>
      <c r="AMF51" s="1110"/>
      <c r="AMH51" s="1121"/>
      <c r="AMI51" s="1109"/>
      <c r="AMJ51" s="1109"/>
      <c r="AMK51" s="1109"/>
      <c r="AML51" s="1112">
        <f t="shared" ref="AML51:AML54" si="3403">AMH51+AMI51-AMJ51+AMK51</f>
        <v>0</v>
      </c>
      <c r="AMM51" s="1109"/>
      <c r="AMN51" s="1109"/>
      <c r="AMO51" s="1109"/>
      <c r="AMP51" s="1109"/>
      <c r="AMQ51" s="1109"/>
      <c r="AMR51" s="1111"/>
      <c r="AMS51" s="1112">
        <f t="shared" ref="AMS51:AMS54" si="3404">AMM51+AMN51-AMO51+AMP51-AMQ51+AMR51</f>
        <v>0</v>
      </c>
      <c r="AMT51" s="1126"/>
      <c r="AMU51" s="1110"/>
      <c r="AMW51" s="1121"/>
      <c r="AMX51" s="1109"/>
      <c r="AMY51" s="1109"/>
      <c r="AMZ51" s="1109"/>
      <c r="ANA51" s="1112">
        <f t="shared" ref="ANA51:ANA54" si="3405">AMW51+AMX51-AMY51+AMZ51</f>
        <v>0</v>
      </c>
      <c r="ANB51" s="1109"/>
      <c r="ANC51" s="1109"/>
      <c r="AND51" s="1109"/>
      <c r="ANE51" s="1109"/>
      <c r="ANF51" s="1109"/>
      <c r="ANG51" s="1111"/>
      <c r="ANH51" s="1112">
        <f t="shared" ref="ANH51:ANH54" si="3406">ANB51+ANC51-AND51+ANE51-ANF51+ANG51</f>
        <v>0</v>
      </c>
      <c r="ANI51" s="1126"/>
      <c r="ANJ51" s="1110"/>
      <c r="ANL51" s="1121"/>
      <c r="ANM51" s="1109"/>
      <c r="ANN51" s="1109"/>
      <c r="ANO51" s="1109"/>
      <c r="ANP51" s="1112">
        <f t="shared" ref="ANP51:ANP54" si="3407">ANL51+ANM51-ANN51+ANO51</f>
        <v>0</v>
      </c>
      <c r="ANQ51" s="1109"/>
      <c r="ANR51" s="1109"/>
      <c r="ANS51" s="1109"/>
      <c r="ANT51" s="1109"/>
      <c r="ANU51" s="1109"/>
      <c r="ANV51" s="1111"/>
      <c r="ANW51" s="1112">
        <f t="shared" ref="ANW51:ANW54" si="3408">ANQ51+ANR51-ANS51+ANT51-ANU51+ANV51</f>
        <v>0</v>
      </c>
      <c r="ANX51" s="1126"/>
      <c r="ANY51" s="1110"/>
      <c r="AOA51" s="1121"/>
      <c r="AOB51" s="1109"/>
      <c r="AOC51" s="1109"/>
      <c r="AOD51" s="1109"/>
      <c r="AOE51" s="1112">
        <f t="shared" ref="AOE51:AOE54" si="3409">AOA51+AOB51-AOC51+AOD51</f>
        <v>0</v>
      </c>
      <c r="AOF51" s="1109"/>
      <c r="AOG51" s="1109"/>
      <c r="AOH51" s="1109"/>
      <c r="AOI51" s="1109"/>
      <c r="AOJ51" s="1109"/>
      <c r="AOK51" s="1111"/>
      <c r="AOL51" s="1112">
        <f t="shared" ref="AOL51:AOL54" si="3410">AOF51+AOG51-AOH51+AOI51-AOJ51+AOK51</f>
        <v>0</v>
      </c>
      <c r="AOM51" s="1126"/>
      <c r="AON51" s="1110"/>
      <c r="AOP51" s="1121"/>
      <c r="AOQ51" s="1109"/>
      <c r="AOR51" s="1109"/>
      <c r="AOS51" s="1109"/>
      <c r="AOT51" s="1112">
        <f t="shared" ref="AOT51:AOT54" si="3411">AOP51+AOQ51-AOR51+AOS51</f>
        <v>0</v>
      </c>
      <c r="AOU51" s="1109"/>
      <c r="AOV51" s="1109"/>
      <c r="AOW51" s="1109"/>
      <c r="AOX51" s="1109"/>
      <c r="AOY51" s="1109"/>
      <c r="AOZ51" s="1111"/>
      <c r="APA51" s="1112">
        <f t="shared" ref="APA51:APA54" si="3412">AOU51+AOV51-AOW51+AOX51-AOY51+AOZ51</f>
        <v>0</v>
      </c>
      <c r="APB51" s="1126"/>
      <c r="APC51" s="1110"/>
      <c r="APE51" s="1121"/>
      <c r="APF51" s="1109"/>
      <c r="APG51" s="1109"/>
      <c r="APH51" s="1109"/>
      <c r="API51" s="1112">
        <f t="shared" ref="API51:API54" si="3413">APE51+APF51-APG51+APH51</f>
        <v>0</v>
      </c>
      <c r="APJ51" s="1109"/>
      <c r="APK51" s="1109"/>
      <c r="APL51" s="1109"/>
      <c r="APM51" s="1109"/>
      <c r="APN51" s="1109"/>
      <c r="APO51" s="1111"/>
      <c r="APP51" s="1112">
        <f t="shared" ref="APP51:APP54" si="3414">APJ51+APK51-APL51+APM51-APN51+APO51</f>
        <v>0</v>
      </c>
      <c r="APQ51" s="1126"/>
      <c r="APR51" s="1110"/>
      <c r="APT51" s="1121"/>
      <c r="APU51" s="1109"/>
      <c r="APV51" s="1109"/>
      <c r="APW51" s="1109"/>
      <c r="APX51" s="1112">
        <f t="shared" ref="APX51:APX54" si="3415">APT51+APU51-APV51+APW51</f>
        <v>0</v>
      </c>
      <c r="APY51" s="1109"/>
      <c r="APZ51" s="1109"/>
      <c r="AQA51" s="1109"/>
      <c r="AQB51" s="1109"/>
      <c r="AQC51" s="1109"/>
      <c r="AQD51" s="1111"/>
      <c r="AQE51" s="1112">
        <f t="shared" ref="AQE51:AQE54" si="3416">APY51+APZ51-AQA51+AQB51-AQC51+AQD51</f>
        <v>0</v>
      </c>
      <c r="AQF51" s="1126"/>
      <c r="AQG51" s="1110"/>
      <c r="AQI51" s="1121"/>
      <c r="AQJ51" s="1109"/>
      <c r="AQK51" s="1109"/>
      <c r="AQL51" s="1109"/>
      <c r="AQM51" s="1112">
        <f t="shared" ref="AQM51:AQM54" si="3417">AQI51+AQJ51-AQK51+AQL51</f>
        <v>0</v>
      </c>
      <c r="AQN51" s="1109"/>
      <c r="AQO51" s="1109"/>
      <c r="AQP51" s="1109"/>
      <c r="AQQ51" s="1109"/>
      <c r="AQR51" s="1109"/>
      <c r="AQS51" s="1111"/>
      <c r="AQT51" s="1112">
        <f t="shared" ref="AQT51:AQT54" si="3418">AQN51+AQO51-AQP51+AQQ51-AQR51+AQS51</f>
        <v>0</v>
      </c>
      <c r="AQU51" s="1126"/>
      <c r="AQV51" s="1110"/>
      <c r="AQX51" s="1121"/>
      <c r="AQY51" s="1109"/>
      <c r="AQZ51" s="1109"/>
      <c r="ARA51" s="1109"/>
      <c r="ARB51" s="1112">
        <f t="shared" ref="ARB51:ARB54" si="3419">AQX51+AQY51-AQZ51+ARA51</f>
        <v>0</v>
      </c>
      <c r="ARC51" s="1109"/>
      <c r="ARD51" s="1109"/>
      <c r="ARE51" s="1109"/>
      <c r="ARF51" s="1109"/>
      <c r="ARG51" s="1109"/>
      <c r="ARH51" s="1111"/>
      <c r="ARI51" s="1112">
        <f t="shared" ref="ARI51:ARI54" si="3420">ARC51+ARD51-ARE51+ARF51-ARG51+ARH51</f>
        <v>0</v>
      </c>
      <c r="ARJ51" s="1126"/>
      <c r="ARK51" s="1110"/>
      <c r="ARM51" s="1121"/>
      <c r="ARN51" s="1109"/>
      <c r="ARO51" s="1109"/>
      <c r="ARP51" s="1109"/>
      <c r="ARQ51" s="1112">
        <f t="shared" ref="ARQ51:ARQ54" si="3421">ARM51+ARN51-ARO51+ARP51</f>
        <v>0</v>
      </c>
      <c r="ARR51" s="1109"/>
      <c r="ARS51" s="1109"/>
      <c r="ART51" s="1109"/>
      <c r="ARU51" s="1109"/>
      <c r="ARV51" s="1109"/>
      <c r="ARW51" s="1111"/>
      <c r="ARX51" s="1112">
        <f t="shared" ref="ARX51:ARX54" si="3422">ARR51+ARS51-ART51+ARU51-ARV51+ARW51</f>
        <v>0</v>
      </c>
      <c r="ARY51" s="1126"/>
      <c r="ARZ51" s="1110"/>
      <c r="ASB51" s="1121"/>
      <c r="ASC51" s="1109"/>
      <c r="ASD51" s="1109"/>
      <c r="ASE51" s="1109"/>
      <c r="ASF51" s="1112">
        <f t="shared" ref="ASF51:ASF54" si="3423">ASB51+ASC51-ASD51+ASE51</f>
        <v>0</v>
      </c>
      <c r="ASG51" s="1109"/>
      <c r="ASH51" s="1109"/>
      <c r="ASI51" s="1109"/>
      <c r="ASJ51" s="1109"/>
      <c r="ASK51" s="1109"/>
      <c r="ASL51" s="1111"/>
      <c r="ASM51" s="1112">
        <f t="shared" ref="ASM51:ASM54" si="3424">ASG51+ASH51-ASI51+ASJ51-ASK51+ASL51</f>
        <v>0</v>
      </c>
      <c r="ASN51" s="1126"/>
      <c r="ASO51" s="1110"/>
      <c r="ASQ51" s="1121"/>
      <c r="ASR51" s="1109"/>
      <c r="ASS51" s="1109"/>
      <c r="AST51" s="1109"/>
      <c r="ASU51" s="1112">
        <f t="shared" ref="ASU51:ASU54" si="3425">ASQ51+ASR51-ASS51+AST51</f>
        <v>0</v>
      </c>
      <c r="ASV51" s="1109"/>
      <c r="ASW51" s="1109"/>
      <c r="ASX51" s="1109"/>
      <c r="ASY51" s="1109"/>
      <c r="ASZ51" s="1109"/>
      <c r="ATA51" s="1111"/>
      <c r="ATB51" s="1112">
        <f t="shared" ref="ATB51:ATB54" si="3426">ASV51+ASW51-ASX51+ASY51-ASZ51+ATA51</f>
        <v>0</v>
      </c>
      <c r="ATC51" s="1126"/>
      <c r="ATD51" s="1110"/>
      <c r="ATF51" s="1121"/>
      <c r="ATG51" s="1109"/>
      <c r="ATH51" s="1109"/>
      <c r="ATI51" s="1109"/>
      <c r="ATJ51" s="1112">
        <f t="shared" ref="ATJ51:ATJ54" si="3427">ATF51+ATG51-ATH51+ATI51</f>
        <v>0</v>
      </c>
      <c r="ATK51" s="1109"/>
      <c r="ATL51" s="1109"/>
      <c r="ATM51" s="1109"/>
      <c r="ATN51" s="1109"/>
      <c r="ATO51" s="1109"/>
      <c r="ATP51" s="1111"/>
      <c r="ATQ51" s="1112">
        <f t="shared" ref="ATQ51:ATQ54" si="3428">ATK51+ATL51-ATM51+ATN51-ATO51+ATP51</f>
        <v>0</v>
      </c>
      <c r="ATR51" s="1126"/>
      <c r="ATS51" s="1110"/>
      <c r="ATU51" s="1121"/>
      <c r="ATV51" s="1109"/>
      <c r="ATW51" s="1109"/>
      <c r="ATX51" s="1109"/>
      <c r="ATY51" s="1112">
        <f t="shared" ref="ATY51:ATY54" si="3429">ATU51+ATV51-ATW51+ATX51</f>
        <v>0</v>
      </c>
      <c r="ATZ51" s="1109"/>
      <c r="AUA51" s="1109"/>
      <c r="AUB51" s="1109"/>
      <c r="AUC51" s="1109"/>
      <c r="AUD51" s="1109"/>
      <c r="AUE51" s="1111"/>
      <c r="AUF51" s="1112">
        <f t="shared" ref="AUF51:AUF54" si="3430">ATZ51+AUA51-AUB51+AUC51-AUD51+AUE51</f>
        <v>0</v>
      </c>
      <c r="AUG51" s="1126"/>
      <c r="AUH51" s="1110"/>
      <c r="AUJ51" s="1121"/>
      <c r="AUK51" s="1109"/>
      <c r="AUL51" s="1109"/>
      <c r="AUM51" s="1109"/>
      <c r="AUN51" s="1112">
        <f t="shared" ref="AUN51:AUN54" si="3431">AUJ51+AUK51-AUL51+AUM51</f>
        <v>0</v>
      </c>
      <c r="AUO51" s="1109"/>
      <c r="AUP51" s="1109"/>
      <c r="AUQ51" s="1109"/>
      <c r="AUR51" s="1109"/>
      <c r="AUS51" s="1109"/>
      <c r="AUT51" s="1111"/>
      <c r="AUU51" s="1112">
        <f t="shared" ref="AUU51:AUU54" si="3432">AUO51+AUP51-AUQ51+AUR51-AUS51+AUT51</f>
        <v>0</v>
      </c>
      <c r="AUV51" s="1126"/>
      <c r="AUW51" s="1110"/>
      <c r="AUY51" s="1121"/>
      <c r="AUZ51" s="1109"/>
      <c r="AVA51" s="1109"/>
      <c r="AVB51" s="1109"/>
      <c r="AVC51" s="1112">
        <f t="shared" ref="AVC51:AVC54" si="3433">AUY51+AUZ51-AVA51+AVB51</f>
        <v>0</v>
      </c>
      <c r="AVD51" s="1109"/>
      <c r="AVE51" s="1109"/>
      <c r="AVF51" s="1109"/>
      <c r="AVG51" s="1109"/>
      <c r="AVH51" s="1109"/>
      <c r="AVI51" s="1111"/>
      <c r="AVJ51" s="1112">
        <f t="shared" ref="AVJ51:AVJ54" si="3434">AVD51+AVE51-AVF51+AVG51-AVH51+AVI51</f>
        <v>0</v>
      </c>
      <c r="AVK51" s="1126"/>
      <c r="AVL51" s="1110"/>
      <c r="AVN51" s="1121"/>
      <c r="AVO51" s="1109"/>
      <c r="AVP51" s="1109"/>
      <c r="AVQ51" s="1109"/>
      <c r="AVR51" s="1112">
        <f t="shared" ref="AVR51:AVR54" si="3435">AVN51+AVO51-AVP51+AVQ51</f>
        <v>0</v>
      </c>
      <c r="AVS51" s="1109"/>
      <c r="AVT51" s="1109"/>
      <c r="AVU51" s="1109"/>
      <c r="AVV51" s="1109"/>
      <c r="AVW51" s="1109"/>
      <c r="AVX51" s="1111"/>
      <c r="AVY51" s="1112">
        <f t="shared" ref="AVY51:AVY54" si="3436">AVS51+AVT51-AVU51+AVV51-AVW51+AVX51</f>
        <v>0</v>
      </c>
      <c r="AVZ51" s="1126"/>
      <c r="AWA51" s="1110"/>
      <c r="AWC51" s="1121"/>
      <c r="AWD51" s="1109"/>
      <c r="AWE51" s="1109"/>
      <c r="AWF51" s="1109"/>
      <c r="AWG51" s="1112">
        <f t="shared" ref="AWG51:AWG54" si="3437">AWC51+AWD51-AWE51+AWF51</f>
        <v>0</v>
      </c>
      <c r="AWH51" s="1109"/>
      <c r="AWI51" s="1109"/>
      <c r="AWJ51" s="1109"/>
      <c r="AWK51" s="1109"/>
      <c r="AWL51" s="1109"/>
      <c r="AWM51" s="1111"/>
      <c r="AWN51" s="1112">
        <f t="shared" ref="AWN51:AWN54" si="3438">AWH51+AWI51-AWJ51+AWK51-AWL51+AWM51</f>
        <v>0</v>
      </c>
      <c r="AWO51" s="1126"/>
      <c r="AWP51" s="1110"/>
      <c r="AWR51" s="1121"/>
      <c r="AWS51" s="1109"/>
      <c r="AWT51" s="1109"/>
      <c r="AWU51" s="1109"/>
      <c r="AWV51" s="1112">
        <f t="shared" ref="AWV51:AWV54" si="3439">AWR51+AWS51-AWT51+AWU51</f>
        <v>0</v>
      </c>
      <c r="AWW51" s="1109"/>
      <c r="AWX51" s="1109"/>
      <c r="AWY51" s="1109"/>
      <c r="AWZ51" s="1109"/>
      <c r="AXA51" s="1109"/>
      <c r="AXB51" s="1111"/>
      <c r="AXC51" s="1112">
        <f t="shared" ref="AXC51:AXC54" si="3440">AWW51+AWX51-AWY51+AWZ51-AXA51+AXB51</f>
        <v>0</v>
      </c>
      <c r="AXD51" s="1126"/>
      <c r="AXE51" s="1110"/>
      <c r="AXG51" s="1121"/>
      <c r="AXH51" s="1109"/>
      <c r="AXI51" s="1109"/>
      <c r="AXJ51" s="1109"/>
      <c r="AXK51" s="1112">
        <f t="shared" ref="AXK51:AXK54" si="3441">AXG51+AXH51-AXI51+AXJ51</f>
        <v>0</v>
      </c>
      <c r="AXL51" s="1109"/>
      <c r="AXM51" s="1109"/>
      <c r="AXN51" s="1109"/>
      <c r="AXO51" s="1109"/>
      <c r="AXP51" s="1109"/>
      <c r="AXQ51" s="1111"/>
      <c r="AXR51" s="1112">
        <f t="shared" ref="AXR51:AXR54" si="3442">AXL51+AXM51-AXN51+AXO51-AXP51+AXQ51</f>
        <v>0</v>
      </c>
      <c r="AXS51" s="1126"/>
      <c r="AXT51" s="1110"/>
      <c r="AXV51" s="1121"/>
      <c r="AXW51" s="1109"/>
      <c r="AXX51" s="1109"/>
      <c r="AXY51" s="1109"/>
      <c r="AXZ51" s="1112">
        <f t="shared" ref="AXZ51:AXZ54" si="3443">AXV51+AXW51-AXX51+AXY51</f>
        <v>0</v>
      </c>
      <c r="AYA51" s="1109"/>
      <c r="AYB51" s="1109"/>
      <c r="AYC51" s="1109"/>
      <c r="AYD51" s="1109"/>
      <c r="AYE51" s="1109"/>
      <c r="AYF51" s="1111"/>
      <c r="AYG51" s="1112">
        <f t="shared" ref="AYG51:AYG54" si="3444">AYA51+AYB51-AYC51+AYD51-AYE51+AYF51</f>
        <v>0</v>
      </c>
      <c r="AYH51" s="1126"/>
      <c r="AYI51" s="1110"/>
      <c r="AYK51" s="1121"/>
      <c r="AYL51" s="1109"/>
      <c r="AYM51" s="1109"/>
      <c r="AYN51" s="1109"/>
      <c r="AYO51" s="1112">
        <f t="shared" ref="AYO51:AYO54" si="3445">AYK51+AYL51-AYM51+AYN51</f>
        <v>0</v>
      </c>
      <c r="AYP51" s="1109"/>
      <c r="AYQ51" s="1109"/>
      <c r="AYR51" s="1109"/>
      <c r="AYS51" s="1109"/>
      <c r="AYT51" s="1109"/>
      <c r="AYU51" s="1111"/>
      <c r="AYV51" s="1112">
        <f t="shared" ref="AYV51:AYV54" si="3446">AYP51+AYQ51-AYR51+AYS51-AYT51+AYU51</f>
        <v>0</v>
      </c>
      <c r="AYW51" s="1126"/>
      <c r="AYX51" s="1110"/>
      <c r="AYZ51" s="1121"/>
      <c r="AZA51" s="1109"/>
      <c r="AZB51" s="1109"/>
      <c r="AZC51" s="1109"/>
      <c r="AZD51" s="1112">
        <f t="shared" ref="AZD51:AZD54" si="3447">AYZ51+AZA51-AZB51+AZC51</f>
        <v>0</v>
      </c>
      <c r="AZE51" s="1109"/>
      <c r="AZF51" s="1109"/>
      <c r="AZG51" s="1109"/>
      <c r="AZH51" s="1109"/>
      <c r="AZI51" s="1109"/>
      <c r="AZJ51" s="1111"/>
      <c r="AZK51" s="1112">
        <f t="shared" ref="AZK51:AZK54" si="3448">AZE51+AZF51-AZG51+AZH51-AZI51+AZJ51</f>
        <v>0</v>
      </c>
      <c r="AZL51" s="1126"/>
      <c r="AZM51" s="1110"/>
      <c r="AZO51" s="1121"/>
      <c r="AZP51" s="1109"/>
      <c r="AZQ51" s="1109"/>
      <c r="AZR51" s="1109"/>
      <c r="AZS51" s="1112">
        <f t="shared" ref="AZS51:AZS54" si="3449">AZO51+AZP51-AZQ51+AZR51</f>
        <v>0</v>
      </c>
      <c r="AZT51" s="1109"/>
      <c r="AZU51" s="1109"/>
      <c r="AZV51" s="1109"/>
      <c r="AZW51" s="1109"/>
      <c r="AZX51" s="1109"/>
      <c r="AZY51" s="1111"/>
      <c r="AZZ51" s="1112">
        <f t="shared" ref="AZZ51:AZZ54" si="3450">AZT51+AZU51-AZV51+AZW51-AZX51+AZY51</f>
        <v>0</v>
      </c>
      <c r="BAA51" s="1126"/>
      <c r="BAB51" s="1110"/>
      <c r="BAD51" s="1121"/>
      <c r="BAE51" s="1109"/>
      <c r="BAF51" s="1109"/>
      <c r="BAG51" s="1109"/>
      <c r="BAH51" s="1112">
        <f t="shared" ref="BAH51:BAH54" si="3451">BAD51+BAE51-BAF51+BAG51</f>
        <v>0</v>
      </c>
      <c r="BAI51" s="1109"/>
      <c r="BAJ51" s="1109"/>
      <c r="BAK51" s="1109"/>
      <c r="BAL51" s="1109"/>
      <c r="BAM51" s="1109"/>
      <c r="BAN51" s="1111"/>
      <c r="BAO51" s="1112">
        <f t="shared" ref="BAO51:BAO54" si="3452">BAI51+BAJ51-BAK51+BAL51-BAM51+BAN51</f>
        <v>0</v>
      </c>
      <c r="BAP51" s="1126"/>
      <c r="BAQ51" s="1110"/>
      <c r="BAS51" s="1121"/>
      <c r="BAT51" s="1109"/>
      <c r="BAU51" s="1109"/>
      <c r="BAV51" s="1109"/>
      <c r="BAW51" s="1112">
        <f t="shared" ref="BAW51:BAW54" si="3453">BAS51+BAT51-BAU51+BAV51</f>
        <v>0</v>
      </c>
      <c r="BAX51" s="1109"/>
      <c r="BAY51" s="1109"/>
      <c r="BAZ51" s="1109"/>
      <c r="BBA51" s="1109"/>
      <c r="BBB51" s="1109"/>
      <c r="BBC51" s="1111"/>
      <c r="BBD51" s="1112">
        <f t="shared" ref="BBD51:BBD54" si="3454">BAX51+BAY51-BAZ51+BBA51-BBB51+BBC51</f>
        <v>0</v>
      </c>
      <c r="BBE51" s="1126"/>
      <c r="BBF51" s="1110"/>
      <c r="BBH51" s="1121"/>
      <c r="BBI51" s="1109"/>
      <c r="BBJ51" s="1109"/>
      <c r="BBK51" s="1109"/>
      <c r="BBL51" s="1112">
        <f t="shared" ref="BBL51:BBL54" si="3455">BBH51+BBI51-BBJ51+BBK51</f>
        <v>0</v>
      </c>
      <c r="BBM51" s="1109"/>
      <c r="BBN51" s="1109"/>
      <c r="BBO51" s="1109"/>
      <c r="BBP51" s="1109"/>
      <c r="BBQ51" s="1109"/>
      <c r="BBR51" s="1111"/>
      <c r="BBS51" s="1112">
        <f t="shared" ref="BBS51:BBS54" si="3456">BBM51+BBN51-BBO51+BBP51-BBQ51+BBR51</f>
        <v>0</v>
      </c>
      <c r="BBT51" s="1126"/>
      <c r="BBU51" s="1110"/>
      <c r="BBW51" s="1121"/>
      <c r="BBX51" s="1109"/>
      <c r="BBY51" s="1109"/>
      <c r="BBZ51" s="1109"/>
      <c r="BCA51" s="1112">
        <f t="shared" ref="BCA51:BCA54" si="3457">BBW51+BBX51-BBY51+BBZ51</f>
        <v>0</v>
      </c>
      <c r="BCB51" s="1109"/>
      <c r="BCC51" s="1109"/>
      <c r="BCD51" s="1109"/>
      <c r="BCE51" s="1109"/>
      <c r="BCF51" s="1109"/>
      <c r="BCG51" s="1111"/>
      <c r="BCH51" s="1112">
        <f t="shared" ref="BCH51:BCH54" si="3458">BCB51+BCC51-BCD51+BCE51-BCF51+BCG51</f>
        <v>0</v>
      </c>
      <c r="BCI51" s="1126"/>
      <c r="BCJ51" s="1110"/>
      <c r="BCL51" s="1121"/>
      <c r="BCM51" s="1109"/>
      <c r="BCN51" s="1109"/>
      <c r="BCO51" s="1109"/>
      <c r="BCP51" s="1112">
        <f t="shared" ref="BCP51:BCP54" si="3459">BCL51+BCM51-BCN51+BCO51</f>
        <v>0</v>
      </c>
      <c r="BCQ51" s="1109"/>
      <c r="BCR51" s="1109"/>
      <c r="BCS51" s="1109"/>
      <c r="BCT51" s="1109"/>
      <c r="BCU51" s="1109"/>
      <c r="BCV51" s="1111"/>
      <c r="BCW51" s="1112">
        <f t="shared" ref="BCW51:BCW54" si="3460">BCQ51+BCR51-BCS51+BCT51-BCU51+BCV51</f>
        <v>0</v>
      </c>
      <c r="BCX51" s="1126"/>
      <c r="BCY51" s="1110"/>
      <c r="BDA51" s="1121"/>
      <c r="BDB51" s="1109"/>
      <c r="BDC51" s="1109"/>
      <c r="BDD51" s="1109"/>
      <c r="BDE51" s="1112">
        <f t="shared" ref="BDE51:BDE54" si="3461">BDA51+BDB51-BDC51+BDD51</f>
        <v>0</v>
      </c>
      <c r="BDF51" s="1109"/>
      <c r="BDG51" s="1109"/>
      <c r="BDH51" s="1109"/>
      <c r="BDI51" s="1109"/>
      <c r="BDJ51" s="1109"/>
      <c r="BDK51" s="1111"/>
      <c r="BDL51" s="1112">
        <f t="shared" ref="BDL51:BDL54" si="3462">BDF51+BDG51-BDH51+BDI51-BDJ51+BDK51</f>
        <v>0</v>
      </c>
      <c r="BDM51" s="1126"/>
      <c r="BDN51" s="1110"/>
      <c r="BDP51" s="1121"/>
      <c r="BDQ51" s="1109"/>
      <c r="BDR51" s="1109"/>
      <c r="BDS51" s="1109"/>
      <c r="BDT51" s="1112">
        <f t="shared" ref="BDT51:BDT54" si="3463">BDP51+BDQ51-BDR51+BDS51</f>
        <v>0</v>
      </c>
      <c r="BDU51" s="1109"/>
      <c r="BDV51" s="1109"/>
      <c r="BDW51" s="1109"/>
      <c r="BDX51" s="1109"/>
      <c r="BDY51" s="1109"/>
      <c r="BDZ51" s="1111"/>
      <c r="BEA51" s="1112">
        <f t="shared" ref="BEA51:BEA54" si="3464">BDU51+BDV51-BDW51+BDX51-BDY51+BDZ51</f>
        <v>0</v>
      </c>
      <c r="BEB51" s="1126"/>
      <c r="BEC51" s="1110"/>
      <c r="BEE51" s="1121"/>
      <c r="BEF51" s="1109"/>
      <c r="BEG51" s="1109"/>
      <c r="BEH51" s="1109"/>
      <c r="BEI51" s="1112">
        <f t="shared" ref="BEI51:BEI54" si="3465">BEE51+BEF51-BEG51+BEH51</f>
        <v>0</v>
      </c>
      <c r="BEJ51" s="1109"/>
      <c r="BEK51" s="1109"/>
      <c r="BEL51" s="1109"/>
      <c r="BEM51" s="1109"/>
      <c r="BEN51" s="1109"/>
      <c r="BEO51" s="1111"/>
      <c r="BEP51" s="1112">
        <f t="shared" ref="BEP51:BEP54" si="3466">BEJ51+BEK51-BEL51+BEM51-BEN51+BEO51</f>
        <v>0</v>
      </c>
      <c r="BEQ51" s="1126"/>
      <c r="BER51" s="1110"/>
      <c r="BET51" s="1121"/>
      <c r="BEU51" s="1109"/>
      <c r="BEV51" s="1109"/>
      <c r="BEW51" s="1109"/>
      <c r="BEX51" s="1112">
        <f t="shared" ref="BEX51:BEX54" si="3467">BET51+BEU51-BEV51+BEW51</f>
        <v>0</v>
      </c>
      <c r="BEY51" s="1109"/>
      <c r="BEZ51" s="1109"/>
      <c r="BFA51" s="1109"/>
      <c r="BFB51" s="1109"/>
      <c r="BFC51" s="1109"/>
      <c r="BFD51" s="1111"/>
      <c r="BFE51" s="1112">
        <f t="shared" ref="BFE51:BFE54" si="3468">BEY51+BEZ51-BFA51+BFB51-BFC51+BFD51</f>
        <v>0</v>
      </c>
      <c r="BFF51" s="1126"/>
      <c r="BFG51" s="1110"/>
      <c r="BFI51" s="1121"/>
      <c r="BFJ51" s="1109"/>
      <c r="BFK51" s="1109"/>
      <c r="BFL51" s="1109"/>
      <c r="BFM51" s="1112">
        <f t="shared" ref="BFM51:BFM54" si="3469">BFI51+BFJ51-BFK51+BFL51</f>
        <v>0</v>
      </c>
      <c r="BFN51" s="1109"/>
      <c r="BFO51" s="1109"/>
      <c r="BFP51" s="1109"/>
      <c r="BFQ51" s="1109"/>
      <c r="BFR51" s="1109"/>
      <c r="BFS51" s="1111"/>
      <c r="BFT51" s="1112">
        <f t="shared" ref="BFT51:BFT54" si="3470">BFN51+BFO51-BFP51+BFQ51-BFR51+BFS51</f>
        <v>0</v>
      </c>
      <c r="BFU51" s="1126"/>
      <c r="BFV51" s="1110"/>
      <c r="BFX51" s="1121"/>
      <c r="BFY51" s="1109"/>
      <c r="BFZ51" s="1109"/>
      <c r="BGA51" s="1109"/>
      <c r="BGB51" s="1112">
        <f t="shared" ref="BGB51:BGB54" si="3471">BFX51+BFY51-BFZ51+BGA51</f>
        <v>0</v>
      </c>
      <c r="BGC51" s="1109"/>
      <c r="BGD51" s="1109"/>
      <c r="BGE51" s="1109"/>
      <c r="BGF51" s="1109"/>
      <c r="BGG51" s="1109"/>
      <c r="BGH51" s="1111"/>
      <c r="BGI51" s="1112">
        <f t="shared" ref="BGI51:BGI54" si="3472">BGC51+BGD51-BGE51+BGF51-BGG51+BGH51</f>
        <v>0</v>
      </c>
      <c r="BGJ51" s="1126"/>
      <c r="BGK51" s="1110"/>
      <c r="BGM51" s="1121"/>
      <c r="BGN51" s="1109"/>
      <c r="BGO51" s="1109"/>
      <c r="BGP51" s="1109"/>
      <c r="BGQ51" s="1112">
        <f t="shared" ref="BGQ51:BGQ54" si="3473">BGM51+BGN51-BGO51+BGP51</f>
        <v>0</v>
      </c>
      <c r="BGR51" s="1109"/>
      <c r="BGS51" s="1109"/>
      <c r="BGT51" s="1109"/>
      <c r="BGU51" s="1109"/>
      <c r="BGV51" s="1109"/>
      <c r="BGW51" s="1111"/>
      <c r="BGX51" s="1112">
        <f t="shared" ref="BGX51:BGX54" si="3474">BGR51+BGS51-BGT51+BGU51-BGV51+BGW51</f>
        <v>0</v>
      </c>
      <c r="BGY51" s="1126"/>
      <c r="BGZ51" s="1110"/>
      <c r="BHB51" s="1121"/>
      <c r="BHC51" s="1109"/>
      <c r="BHD51" s="1109"/>
      <c r="BHE51" s="1109"/>
      <c r="BHF51" s="1112">
        <f t="shared" ref="BHF51:BHF54" si="3475">BHB51+BHC51-BHD51+BHE51</f>
        <v>0</v>
      </c>
      <c r="BHG51" s="1109"/>
      <c r="BHH51" s="1109"/>
      <c r="BHI51" s="1109"/>
      <c r="BHJ51" s="1109"/>
      <c r="BHK51" s="1109"/>
      <c r="BHL51" s="1111"/>
      <c r="BHM51" s="1112">
        <f t="shared" ref="BHM51:BHM54" si="3476">BHG51+BHH51-BHI51+BHJ51-BHK51+BHL51</f>
        <v>0</v>
      </c>
      <c r="BHN51" s="1126"/>
      <c r="BHO51" s="1110"/>
      <c r="BHQ51" s="1121"/>
      <c r="BHR51" s="1109"/>
      <c r="BHS51" s="1109"/>
      <c r="BHT51" s="1109"/>
      <c r="BHU51" s="1112">
        <f t="shared" ref="BHU51:BHU54" si="3477">BHQ51+BHR51-BHS51+BHT51</f>
        <v>0</v>
      </c>
      <c r="BHV51" s="1109"/>
      <c r="BHW51" s="1109"/>
      <c r="BHX51" s="1109"/>
      <c r="BHY51" s="1109"/>
      <c r="BHZ51" s="1109"/>
      <c r="BIA51" s="1111"/>
      <c r="BIB51" s="1112">
        <f t="shared" ref="BIB51:BIB54" si="3478">BHV51+BHW51-BHX51+BHY51-BHZ51+BIA51</f>
        <v>0</v>
      </c>
      <c r="BIC51" s="1126"/>
      <c r="BID51" s="1110"/>
      <c r="BIF51" s="1121"/>
      <c r="BIG51" s="1109"/>
      <c r="BIH51" s="1109"/>
      <c r="BII51" s="1109"/>
      <c r="BIJ51" s="1112">
        <f t="shared" ref="BIJ51:BIJ54" si="3479">BIF51+BIG51-BIH51+BII51</f>
        <v>0</v>
      </c>
      <c r="BIK51" s="1109"/>
      <c r="BIL51" s="1109"/>
      <c r="BIM51" s="1109"/>
      <c r="BIN51" s="1109"/>
      <c r="BIO51" s="1109"/>
      <c r="BIP51" s="1111"/>
      <c r="BIQ51" s="1112">
        <f t="shared" ref="BIQ51:BIQ54" si="3480">BIK51+BIL51-BIM51+BIN51-BIO51+BIP51</f>
        <v>0</v>
      </c>
      <c r="BIR51" s="1126"/>
      <c r="BIS51" s="1110"/>
      <c r="BIU51" s="1121"/>
      <c r="BIV51" s="1109"/>
      <c r="BIW51" s="1109"/>
      <c r="BIX51" s="1109"/>
      <c r="BIY51" s="1112">
        <f t="shared" ref="BIY51:BIY54" si="3481">BIU51+BIV51-BIW51+BIX51</f>
        <v>0</v>
      </c>
      <c r="BIZ51" s="1109"/>
      <c r="BJA51" s="1109"/>
      <c r="BJB51" s="1109"/>
      <c r="BJC51" s="1109"/>
      <c r="BJD51" s="1109"/>
      <c r="BJE51" s="1111"/>
      <c r="BJF51" s="1112">
        <f t="shared" ref="BJF51:BJF54" si="3482">BIZ51+BJA51-BJB51+BJC51-BJD51+BJE51</f>
        <v>0</v>
      </c>
      <c r="BJG51" s="1126"/>
      <c r="BJH51" s="1110"/>
      <c r="BJJ51" s="1121"/>
      <c r="BJK51" s="1109"/>
      <c r="BJL51" s="1109"/>
      <c r="BJM51" s="1109"/>
      <c r="BJN51" s="1112">
        <f t="shared" ref="BJN51:BJN54" si="3483">BJJ51+BJK51-BJL51+BJM51</f>
        <v>0</v>
      </c>
      <c r="BJO51" s="1109"/>
      <c r="BJP51" s="1109"/>
      <c r="BJQ51" s="1109"/>
      <c r="BJR51" s="1109"/>
      <c r="BJS51" s="1109"/>
      <c r="BJT51" s="1111"/>
      <c r="BJU51" s="1112">
        <f t="shared" ref="BJU51:BJU54" si="3484">BJO51+BJP51-BJQ51+BJR51-BJS51+BJT51</f>
        <v>0</v>
      </c>
      <c r="BJV51" s="1126"/>
      <c r="BJW51" s="1110"/>
      <c r="BJY51" s="1121"/>
      <c r="BJZ51" s="1109"/>
      <c r="BKA51" s="1109"/>
      <c r="BKB51" s="1109"/>
      <c r="BKC51" s="1112">
        <f t="shared" ref="BKC51:BKC54" si="3485">BJY51+BJZ51-BKA51+BKB51</f>
        <v>0</v>
      </c>
      <c r="BKD51" s="1109"/>
      <c r="BKE51" s="1109"/>
      <c r="BKF51" s="1109"/>
      <c r="BKG51" s="1109"/>
      <c r="BKH51" s="1109"/>
      <c r="BKI51" s="1111"/>
      <c r="BKJ51" s="1112">
        <f t="shared" ref="BKJ51:BKJ54" si="3486">BKD51+BKE51-BKF51+BKG51-BKH51+BKI51</f>
        <v>0</v>
      </c>
      <c r="BKK51" s="1126"/>
      <c r="BKL51" s="1110"/>
      <c r="BKN51" s="1121"/>
      <c r="BKO51" s="1109"/>
      <c r="BKP51" s="1109"/>
      <c r="BKQ51" s="1109"/>
      <c r="BKR51" s="1112">
        <f t="shared" ref="BKR51:BKR54" si="3487">BKN51+BKO51-BKP51+BKQ51</f>
        <v>0</v>
      </c>
      <c r="BKS51" s="1109"/>
      <c r="BKT51" s="1109"/>
      <c r="BKU51" s="1109"/>
      <c r="BKV51" s="1109"/>
      <c r="BKW51" s="1109"/>
      <c r="BKX51" s="1111"/>
      <c r="BKY51" s="1112">
        <f t="shared" ref="BKY51:BKY54" si="3488">BKS51+BKT51-BKU51+BKV51-BKW51+BKX51</f>
        <v>0</v>
      </c>
      <c r="BKZ51" s="1126"/>
      <c r="BLA51" s="1110"/>
      <c r="BLC51" s="1121"/>
      <c r="BLD51" s="1109"/>
      <c r="BLE51" s="1109"/>
      <c r="BLF51" s="1109"/>
      <c r="BLG51" s="1112">
        <f t="shared" ref="BLG51:BLG54" si="3489">BLC51+BLD51-BLE51+BLF51</f>
        <v>0</v>
      </c>
      <c r="BLH51" s="1109"/>
      <c r="BLI51" s="1109"/>
      <c r="BLJ51" s="1109"/>
      <c r="BLK51" s="1109"/>
      <c r="BLL51" s="1109"/>
      <c r="BLM51" s="1111"/>
      <c r="BLN51" s="1112">
        <f t="shared" ref="BLN51:BLN54" si="3490">BLH51+BLI51-BLJ51+BLK51-BLL51+BLM51</f>
        <v>0</v>
      </c>
      <c r="BLO51" s="1126"/>
      <c r="BLP51" s="1110"/>
      <c r="BLR51" s="1121"/>
      <c r="BLS51" s="1109"/>
      <c r="BLT51" s="1109"/>
      <c r="BLU51" s="1109"/>
      <c r="BLV51" s="1112">
        <f t="shared" ref="BLV51:BLV54" si="3491">BLR51+BLS51-BLT51+BLU51</f>
        <v>0</v>
      </c>
      <c r="BLW51" s="1109"/>
      <c r="BLX51" s="1109"/>
      <c r="BLY51" s="1109"/>
      <c r="BLZ51" s="1109"/>
      <c r="BMA51" s="1109"/>
      <c r="BMB51" s="1111"/>
      <c r="BMC51" s="1112">
        <f t="shared" ref="BMC51:BMC54" si="3492">BLW51+BLX51-BLY51+BLZ51-BMA51+BMB51</f>
        <v>0</v>
      </c>
      <c r="BMD51" s="1126"/>
      <c r="BME51" s="1110"/>
      <c r="BMG51" s="1121"/>
      <c r="BMH51" s="1109"/>
      <c r="BMI51" s="1109"/>
      <c r="BMJ51" s="1109"/>
      <c r="BMK51" s="1112">
        <f t="shared" ref="BMK51:BMK54" si="3493">BMG51+BMH51-BMI51+BMJ51</f>
        <v>0</v>
      </c>
      <c r="BML51" s="1109"/>
      <c r="BMM51" s="1109"/>
      <c r="BMN51" s="1109"/>
      <c r="BMO51" s="1109"/>
      <c r="BMP51" s="1109"/>
      <c r="BMQ51" s="1111"/>
      <c r="BMR51" s="1112">
        <f t="shared" ref="BMR51:BMR54" si="3494">BML51+BMM51-BMN51+BMO51-BMP51+BMQ51</f>
        <v>0</v>
      </c>
      <c r="BMS51" s="1126"/>
      <c r="BMT51" s="1110"/>
      <c r="BMV51" s="1121"/>
      <c r="BMW51" s="1109"/>
      <c r="BMX51" s="1109"/>
      <c r="BMY51" s="1109"/>
      <c r="BMZ51" s="1112">
        <f t="shared" ref="BMZ51:BMZ54" si="3495">BMV51+BMW51-BMX51+BMY51</f>
        <v>0</v>
      </c>
      <c r="BNA51" s="1109"/>
      <c r="BNB51" s="1109"/>
      <c r="BNC51" s="1109"/>
      <c r="BND51" s="1109"/>
      <c r="BNE51" s="1109"/>
      <c r="BNF51" s="1111"/>
      <c r="BNG51" s="1112">
        <f t="shared" ref="BNG51:BNG54" si="3496">BNA51+BNB51-BNC51+BND51-BNE51+BNF51</f>
        <v>0</v>
      </c>
      <c r="BNH51" s="1126"/>
      <c r="BNI51" s="1110"/>
      <c r="BNK51" s="1121"/>
      <c r="BNL51" s="1109"/>
      <c r="BNM51" s="1109"/>
      <c r="BNN51" s="1109"/>
      <c r="BNO51" s="1112">
        <f t="shared" ref="BNO51:BNO54" si="3497">BNK51+BNL51-BNM51+BNN51</f>
        <v>0</v>
      </c>
      <c r="BNP51" s="1109"/>
      <c r="BNQ51" s="1109"/>
      <c r="BNR51" s="1109"/>
      <c r="BNS51" s="1109"/>
      <c r="BNT51" s="1109"/>
      <c r="BNU51" s="1111"/>
      <c r="BNV51" s="1112">
        <f t="shared" ref="BNV51:BNV54" si="3498">BNP51+BNQ51-BNR51+BNS51-BNT51+BNU51</f>
        <v>0</v>
      </c>
      <c r="BNW51" s="1126"/>
      <c r="BNX51" s="1110"/>
      <c r="BNZ51" s="1121"/>
      <c r="BOA51" s="1109"/>
      <c r="BOB51" s="1109"/>
      <c r="BOC51" s="1109"/>
      <c r="BOD51" s="1112">
        <f t="shared" ref="BOD51:BOD54" si="3499">BNZ51+BOA51-BOB51+BOC51</f>
        <v>0</v>
      </c>
      <c r="BOE51" s="1109"/>
      <c r="BOF51" s="1109"/>
      <c r="BOG51" s="1109"/>
      <c r="BOH51" s="1109"/>
      <c r="BOI51" s="1109"/>
      <c r="BOJ51" s="1111"/>
      <c r="BOK51" s="1112">
        <f t="shared" ref="BOK51:BOK54" si="3500">BOE51+BOF51-BOG51+BOH51-BOI51+BOJ51</f>
        <v>0</v>
      </c>
      <c r="BOL51" s="1126"/>
      <c r="BOM51" s="1110"/>
      <c r="BOO51" s="1121"/>
      <c r="BOP51" s="1109"/>
      <c r="BOQ51" s="1109"/>
      <c r="BOR51" s="1109"/>
      <c r="BOS51" s="1112">
        <f t="shared" ref="BOS51:BOS54" si="3501">BOO51+BOP51-BOQ51+BOR51</f>
        <v>0</v>
      </c>
      <c r="BOT51" s="1109"/>
      <c r="BOU51" s="1109"/>
      <c r="BOV51" s="1109"/>
      <c r="BOW51" s="1109"/>
      <c r="BOX51" s="1109"/>
      <c r="BOY51" s="1111"/>
      <c r="BOZ51" s="1112">
        <f t="shared" ref="BOZ51:BOZ54" si="3502">BOT51+BOU51-BOV51+BOW51-BOX51+BOY51</f>
        <v>0</v>
      </c>
      <c r="BPA51" s="1126"/>
      <c r="BPB51" s="1110"/>
      <c r="BPD51" s="1121"/>
      <c r="BPE51" s="1109"/>
      <c r="BPF51" s="1109"/>
      <c r="BPG51" s="1109"/>
      <c r="BPH51" s="1112">
        <f t="shared" ref="BPH51:BPH54" si="3503">BPD51+BPE51-BPF51+BPG51</f>
        <v>0</v>
      </c>
      <c r="BPI51" s="1109"/>
      <c r="BPJ51" s="1109"/>
      <c r="BPK51" s="1109"/>
      <c r="BPL51" s="1109"/>
      <c r="BPM51" s="1109"/>
      <c r="BPN51" s="1111"/>
      <c r="BPO51" s="1112">
        <f t="shared" ref="BPO51:BPO54" si="3504">BPI51+BPJ51-BPK51+BPL51-BPM51+BPN51</f>
        <v>0</v>
      </c>
      <c r="BPP51" s="1126"/>
      <c r="BPQ51" s="1110"/>
      <c r="BPS51" s="1121"/>
      <c r="BPT51" s="1109"/>
      <c r="BPU51" s="1109"/>
      <c r="BPV51" s="1109"/>
      <c r="BPW51" s="1112">
        <f t="shared" ref="BPW51:BPW54" si="3505">BPS51+BPT51-BPU51+BPV51</f>
        <v>0</v>
      </c>
      <c r="BPX51" s="1109"/>
      <c r="BPY51" s="1109"/>
      <c r="BPZ51" s="1109"/>
      <c r="BQA51" s="1109"/>
      <c r="BQB51" s="1109"/>
      <c r="BQC51" s="1111"/>
      <c r="BQD51" s="1112">
        <f t="shared" ref="BQD51:BQD54" si="3506">BPX51+BPY51-BPZ51+BQA51-BQB51+BQC51</f>
        <v>0</v>
      </c>
      <c r="BQE51" s="1126"/>
      <c r="BQF51" s="1110"/>
      <c r="BQH51" s="1121"/>
      <c r="BQI51" s="1109"/>
      <c r="BQJ51" s="1109"/>
      <c r="BQK51" s="1109"/>
      <c r="BQL51" s="1112">
        <f t="shared" ref="BQL51:BQL54" si="3507">BQH51+BQI51-BQJ51+BQK51</f>
        <v>0</v>
      </c>
      <c r="BQM51" s="1109"/>
      <c r="BQN51" s="1109"/>
      <c r="BQO51" s="1109"/>
      <c r="BQP51" s="1109"/>
      <c r="BQQ51" s="1109"/>
      <c r="BQR51" s="1111"/>
      <c r="BQS51" s="1112">
        <f t="shared" ref="BQS51:BQS54" si="3508">BQM51+BQN51-BQO51+BQP51-BQQ51+BQR51</f>
        <v>0</v>
      </c>
      <c r="BQT51" s="1126"/>
      <c r="BQU51" s="1110"/>
      <c r="BQW51" s="1121"/>
      <c r="BQX51" s="1109"/>
      <c r="BQY51" s="1109"/>
      <c r="BQZ51" s="1109"/>
      <c r="BRA51" s="1112">
        <f t="shared" ref="BRA51:BRA54" si="3509">BQW51+BQX51-BQY51+BQZ51</f>
        <v>0</v>
      </c>
      <c r="BRB51" s="1109"/>
      <c r="BRC51" s="1109"/>
      <c r="BRD51" s="1109"/>
      <c r="BRE51" s="1109"/>
      <c r="BRF51" s="1109"/>
      <c r="BRG51" s="1111"/>
      <c r="BRH51" s="1112">
        <f t="shared" ref="BRH51:BRH54" si="3510">BRB51+BRC51-BRD51+BRE51-BRF51+BRG51</f>
        <v>0</v>
      </c>
      <c r="BRI51" s="1126"/>
      <c r="BRJ51" s="1110"/>
      <c r="BRL51" s="1121"/>
      <c r="BRM51" s="1109"/>
      <c r="BRN51" s="1109"/>
      <c r="BRO51" s="1109"/>
      <c r="BRP51" s="1112">
        <f t="shared" ref="BRP51:BRP54" si="3511">BRL51+BRM51-BRN51+BRO51</f>
        <v>0</v>
      </c>
      <c r="BRQ51" s="1109"/>
      <c r="BRR51" s="1109"/>
      <c r="BRS51" s="1109"/>
      <c r="BRT51" s="1109"/>
      <c r="BRU51" s="1109"/>
      <c r="BRV51" s="1111"/>
      <c r="BRW51" s="1112">
        <f t="shared" ref="BRW51:BRW54" si="3512">BRQ51+BRR51-BRS51+BRT51-BRU51+BRV51</f>
        <v>0</v>
      </c>
      <c r="BRX51" s="1126"/>
      <c r="BRY51" s="1110"/>
      <c r="BSA51" s="1121"/>
      <c r="BSB51" s="1109"/>
      <c r="BSC51" s="1109"/>
      <c r="BSD51" s="1109"/>
      <c r="BSE51" s="1112">
        <f t="shared" ref="BSE51:BSE54" si="3513">BSA51+BSB51-BSC51+BSD51</f>
        <v>0</v>
      </c>
      <c r="BSF51" s="1109"/>
      <c r="BSG51" s="1109"/>
      <c r="BSH51" s="1109"/>
      <c r="BSI51" s="1109"/>
      <c r="BSJ51" s="1109"/>
      <c r="BSK51" s="1111"/>
      <c r="BSL51" s="1112">
        <f t="shared" ref="BSL51:BSL54" si="3514">BSF51+BSG51-BSH51+BSI51-BSJ51+BSK51</f>
        <v>0</v>
      </c>
      <c r="BSM51" s="1126"/>
      <c r="BSN51" s="1110"/>
      <c r="BSP51" s="1121"/>
      <c r="BSQ51" s="1109"/>
      <c r="BSR51" s="1109"/>
      <c r="BSS51" s="1109"/>
      <c r="BST51" s="1112">
        <f t="shared" ref="BST51:BST54" si="3515">BSP51+BSQ51-BSR51+BSS51</f>
        <v>0</v>
      </c>
      <c r="BSU51" s="1109"/>
      <c r="BSV51" s="1109"/>
      <c r="BSW51" s="1109"/>
      <c r="BSX51" s="1109"/>
      <c r="BSY51" s="1109"/>
      <c r="BSZ51" s="1111"/>
      <c r="BTA51" s="1112">
        <f t="shared" ref="BTA51:BTA54" si="3516">BSU51+BSV51-BSW51+BSX51-BSY51+BSZ51</f>
        <v>0</v>
      </c>
      <c r="BTB51" s="1126"/>
      <c r="BTC51" s="1110"/>
      <c r="BTE51" s="1121"/>
      <c r="BTF51" s="1109"/>
      <c r="BTG51" s="1109"/>
      <c r="BTH51" s="1109"/>
      <c r="BTI51" s="1112">
        <f t="shared" ref="BTI51:BTI54" si="3517">BTE51+BTF51-BTG51+BTH51</f>
        <v>0</v>
      </c>
      <c r="BTJ51" s="1109"/>
      <c r="BTK51" s="1109"/>
      <c r="BTL51" s="1109"/>
      <c r="BTM51" s="1109"/>
      <c r="BTN51" s="1109"/>
      <c r="BTO51" s="1111"/>
      <c r="BTP51" s="1112">
        <f t="shared" ref="BTP51:BTP54" si="3518">BTJ51+BTK51-BTL51+BTM51-BTN51+BTO51</f>
        <v>0</v>
      </c>
      <c r="BTQ51" s="1126"/>
      <c r="BTR51" s="1110"/>
      <c r="BTT51" s="1121"/>
      <c r="BTU51" s="1109"/>
      <c r="BTV51" s="1109"/>
      <c r="BTW51" s="1109"/>
      <c r="BTX51" s="1112">
        <f t="shared" ref="BTX51:BTX54" si="3519">BTT51+BTU51-BTV51+BTW51</f>
        <v>0</v>
      </c>
      <c r="BTY51" s="1109"/>
      <c r="BTZ51" s="1109"/>
      <c r="BUA51" s="1109"/>
      <c r="BUB51" s="1109"/>
      <c r="BUC51" s="1109"/>
      <c r="BUD51" s="1111"/>
      <c r="BUE51" s="1112">
        <f t="shared" ref="BUE51:BUE54" si="3520">BTY51+BTZ51-BUA51+BUB51-BUC51+BUD51</f>
        <v>0</v>
      </c>
      <c r="BUF51" s="1126"/>
      <c r="BUG51" s="1110"/>
      <c r="BUI51" s="1121"/>
      <c r="BUJ51" s="1109"/>
      <c r="BUK51" s="1109"/>
      <c r="BUL51" s="1109"/>
      <c r="BUM51" s="1112">
        <f t="shared" ref="BUM51:BUM54" si="3521">BUI51+BUJ51-BUK51+BUL51</f>
        <v>0</v>
      </c>
      <c r="BUN51" s="1109"/>
      <c r="BUO51" s="1109"/>
      <c r="BUP51" s="1109"/>
      <c r="BUQ51" s="1109"/>
      <c r="BUR51" s="1109"/>
      <c r="BUS51" s="1111"/>
      <c r="BUT51" s="1112">
        <f t="shared" ref="BUT51:BUT54" si="3522">BUN51+BUO51-BUP51+BUQ51-BUR51+BUS51</f>
        <v>0</v>
      </c>
      <c r="BUU51" s="1126"/>
      <c r="BUV51" s="1110"/>
      <c r="BUX51" s="1121"/>
      <c r="BUY51" s="1109"/>
      <c r="BUZ51" s="1109"/>
      <c r="BVA51" s="1109"/>
      <c r="BVB51" s="1112">
        <f t="shared" ref="BVB51:BVB54" si="3523">BUX51+BUY51-BUZ51+BVA51</f>
        <v>0</v>
      </c>
      <c r="BVC51" s="1109"/>
      <c r="BVD51" s="1109"/>
      <c r="BVE51" s="1109"/>
      <c r="BVF51" s="1109"/>
      <c r="BVG51" s="1109"/>
      <c r="BVH51" s="1111"/>
      <c r="BVI51" s="1112">
        <f t="shared" ref="BVI51:BVI54" si="3524">BVC51+BVD51-BVE51+BVF51-BVG51+BVH51</f>
        <v>0</v>
      </c>
      <c r="BVJ51" s="1126"/>
      <c r="BVK51" s="1110"/>
      <c r="BVM51" s="1121"/>
      <c r="BVN51" s="1109"/>
      <c r="BVO51" s="1109"/>
      <c r="BVP51" s="1109"/>
      <c r="BVQ51" s="1112">
        <f t="shared" ref="BVQ51:BVQ54" si="3525">BVM51+BVN51-BVO51+BVP51</f>
        <v>0</v>
      </c>
      <c r="BVR51" s="1109"/>
      <c r="BVS51" s="1109"/>
      <c r="BVT51" s="1109"/>
      <c r="BVU51" s="1109"/>
      <c r="BVV51" s="1109"/>
      <c r="BVW51" s="1111"/>
      <c r="BVX51" s="1112">
        <f t="shared" ref="BVX51:BVX54" si="3526">BVR51+BVS51-BVT51+BVU51-BVV51+BVW51</f>
        <v>0</v>
      </c>
      <c r="BVY51" s="1126"/>
      <c r="BVZ51" s="1110"/>
      <c r="BWB51" s="1121"/>
      <c r="BWC51" s="1109"/>
      <c r="BWD51" s="1109"/>
      <c r="BWE51" s="1109"/>
      <c r="BWF51" s="1112">
        <f t="shared" ref="BWF51:BWF54" si="3527">BWB51+BWC51-BWD51+BWE51</f>
        <v>0</v>
      </c>
      <c r="BWG51" s="1109"/>
      <c r="BWH51" s="1109"/>
      <c r="BWI51" s="1109"/>
      <c r="BWJ51" s="1109"/>
      <c r="BWK51" s="1109"/>
      <c r="BWL51" s="1111"/>
      <c r="BWM51" s="1112">
        <f t="shared" ref="BWM51:BWM54" si="3528">BWG51+BWH51-BWI51+BWJ51-BWK51+BWL51</f>
        <v>0</v>
      </c>
      <c r="BWN51" s="1126"/>
      <c r="BWO51" s="1110"/>
    </row>
    <row r="52" spans="2:1965" ht="15" customHeight="1" x14ac:dyDescent="0.2">
      <c r="B52" s="1114" t="s">
        <v>785</v>
      </c>
      <c r="C52" s="1109"/>
      <c r="D52" s="1109"/>
      <c r="E52" s="1109"/>
      <c r="F52" s="1109"/>
      <c r="G52" s="1112">
        <f t="shared" si="3267"/>
        <v>0</v>
      </c>
      <c r="H52" s="1109"/>
      <c r="I52" s="1109"/>
      <c r="J52" s="1109"/>
      <c r="K52" s="1109"/>
      <c r="L52" s="1109"/>
      <c r="M52" s="1111"/>
      <c r="N52" s="1112">
        <f t="shared" si="3268"/>
        <v>0</v>
      </c>
      <c r="O52" s="1126"/>
      <c r="P52" s="1110"/>
      <c r="Q52" s="1109"/>
      <c r="R52" s="1109"/>
      <c r="S52" s="1109"/>
      <c r="T52" s="1109"/>
      <c r="U52" s="1112">
        <f t="shared" si="3269"/>
        <v>0</v>
      </c>
      <c r="V52" s="1109"/>
      <c r="W52" s="1109"/>
      <c r="X52" s="1109"/>
      <c r="Y52" s="1109"/>
      <c r="Z52" s="1109"/>
      <c r="AA52" s="1111"/>
      <c r="AB52" s="1112">
        <f t="shared" si="3270"/>
        <v>0</v>
      </c>
      <c r="AC52" s="1126"/>
      <c r="AD52" s="1110"/>
      <c r="AF52" s="1121"/>
      <c r="AG52" s="1109"/>
      <c r="AH52" s="1109"/>
      <c r="AI52" s="1109"/>
      <c r="AJ52" s="1112">
        <f t="shared" si="3271"/>
        <v>0</v>
      </c>
      <c r="AK52" s="1109"/>
      <c r="AL52" s="1109"/>
      <c r="AM52" s="1109"/>
      <c r="AN52" s="1109"/>
      <c r="AO52" s="1109"/>
      <c r="AP52" s="1111"/>
      <c r="AQ52" s="1112">
        <f t="shared" si="3272"/>
        <v>0</v>
      </c>
      <c r="AR52" s="1126"/>
      <c r="AS52" s="1110"/>
      <c r="AU52" s="1121"/>
      <c r="AV52" s="1109"/>
      <c r="AW52" s="1109"/>
      <c r="AX52" s="1109"/>
      <c r="AY52" s="1112">
        <f t="shared" si="3273"/>
        <v>0</v>
      </c>
      <c r="AZ52" s="1109"/>
      <c r="BA52" s="1109"/>
      <c r="BB52" s="1109"/>
      <c r="BC52" s="1109"/>
      <c r="BD52" s="1109"/>
      <c r="BE52" s="1111"/>
      <c r="BF52" s="1112">
        <f t="shared" si="3274"/>
        <v>0</v>
      </c>
      <c r="BG52" s="1126"/>
      <c r="BH52" s="1110"/>
      <c r="BJ52" s="1121"/>
      <c r="BK52" s="1109"/>
      <c r="BL52" s="1109"/>
      <c r="BM52" s="1109"/>
      <c r="BN52" s="1112">
        <f t="shared" si="3275"/>
        <v>0</v>
      </c>
      <c r="BO52" s="1109"/>
      <c r="BP52" s="1109"/>
      <c r="BQ52" s="1109"/>
      <c r="BR52" s="1109"/>
      <c r="BS52" s="1109"/>
      <c r="BT52" s="1111"/>
      <c r="BU52" s="1112">
        <f t="shared" si="3276"/>
        <v>0</v>
      </c>
      <c r="BV52" s="1126"/>
      <c r="BW52" s="1110"/>
      <c r="BY52" s="1121"/>
      <c r="BZ52" s="1109"/>
      <c r="CA52" s="1109"/>
      <c r="CB52" s="1109"/>
      <c r="CC52" s="1112">
        <f t="shared" si="3277"/>
        <v>0</v>
      </c>
      <c r="CD52" s="1109"/>
      <c r="CE52" s="1109"/>
      <c r="CF52" s="1109"/>
      <c r="CG52" s="1109"/>
      <c r="CH52" s="1109"/>
      <c r="CI52" s="1111"/>
      <c r="CJ52" s="1112">
        <f t="shared" si="3278"/>
        <v>0</v>
      </c>
      <c r="CK52" s="1126"/>
      <c r="CL52" s="1110"/>
      <c r="CN52" s="1121"/>
      <c r="CO52" s="1109"/>
      <c r="CP52" s="1109"/>
      <c r="CQ52" s="1109"/>
      <c r="CR52" s="1112">
        <f t="shared" si="3279"/>
        <v>0</v>
      </c>
      <c r="CS52" s="1109"/>
      <c r="CT52" s="1109"/>
      <c r="CU52" s="1109"/>
      <c r="CV52" s="1109"/>
      <c r="CW52" s="1109"/>
      <c r="CX52" s="1111"/>
      <c r="CY52" s="1112">
        <f t="shared" si="3280"/>
        <v>0</v>
      </c>
      <c r="CZ52" s="1126"/>
      <c r="DA52" s="1110"/>
      <c r="DC52" s="1121"/>
      <c r="DD52" s="1109"/>
      <c r="DE52" s="1109"/>
      <c r="DF52" s="1109"/>
      <c r="DG52" s="1112">
        <f t="shared" si="3281"/>
        <v>0</v>
      </c>
      <c r="DH52" s="1109"/>
      <c r="DI52" s="1109"/>
      <c r="DJ52" s="1109"/>
      <c r="DK52" s="1109"/>
      <c r="DL52" s="1109"/>
      <c r="DM52" s="1111"/>
      <c r="DN52" s="1112">
        <f t="shared" si="3282"/>
        <v>0</v>
      </c>
      <c r="DO52" s="1126"/>
      <c r="DP52" s="1110"/>
      <c r="DR52" s="1121"/>
      <c r="DS52" s="1109"/>
      <c r="DT52" s="1109"/>
      <c r="DU52" s="1109"/>
      <c r="DV52" s="1112">
        <f t="shared" si="3283"/>
        <v>0</v>
      </c>
      <c r="DW52" s="1109"/>
      <c r="DX52" s="1109"/>
      <c r="DY52" s="1109"/>
      <c r="DZ52" s="1109"/>
      <c r="EA52" s="1109"/>
      <c r="EB52" s="1111"/>
      <c r="EC52" s="1112">
        <f t="shared" si="3284"/>
        <v>0</v>
      </c>
      <c r="ED52" s="1126"/>
      <c r="EE52" s="1110"/>
      <c r="EG52" s="1121"/>
      <c r="EH52" s="1109"/>
      <c r="EI52" s="1109"/>
      <c r="EJ52" s="1109"/>
      <c r="EK52" s="1112">
        <f t="shared" si="3285"/>
        <v>0</v>
      </c>
      <c r="EL52" s="1109"/>
      <c r="EM52" s="1109"/>
      <c r="EN52" s="1109"/>
      <c r="EO52" s="1109"/>
      <c r="EP52" s="1109"/>
      <c r="EQ52" s="1111"/>
      <c r="ER52" s="1112">
        <f t="shared" si="3286"/>
        <v>0</v>
      </c>
      <c r="ES52" s="1126"/>
      <c r="ET52" s="1110"/>
      <c r="EV52" s="1121"/>
      <c r="EW52" s="1109"/>
      <c r="EX52" s="1109"/>
      <c r="EY52" s="1109"/>
      <c r="EZ52" s="1112">
        <f t="shared" si="3287"/>
        <v>0</v>
      </c>
      <c r="FA52" s="1109"/>
      <c r="FB52" s="1109"/>
      <c r="FC52" s="1109"/>
      <c r="FD52" s="1109"/>
      <c r="FE52" s="1109"/>
      <c r="FF52" s="1111"/>
      <c r="FG52" s="1112">
        <f t="shared" si="3288"/>
        <v>0</v>
      </c>
      <c r="FH52" s="1126"/>
      <c r="FI52" s="1110"/>
      <c r="FK52" s="1121"/>
      <c r="FL52" s="1109"/>
      <c r="FM52" s="1109"/>
      <c r="FN52" s="1109"/>
      <c r="FO52" s="1112">
        <f t="shared" si="3289"/>
        <v>0</v>
      </c>
      <c r="FP52" s="1109"/>
      <c r="FQ52" s="1109"/>
      <c r="FR52" s="1109"/>
      <c r="FS52" s="1109"/>
      <c r="FT52" s="1109"/>
      <c r="FU52" s="1111"/>
      <c r="FV52" s="1112">
        <f t="shared" si="3290"/>
        <v>0</v>
      </c>
      <c r="FW52" s="1126"/>
      <c r="FX52" s="1110"/>
      <c r="FZ52" s="1121"/>
      <c r="GA52" s="1109"/>
      <c r="GB52" s="1109"/>
      <c r="GC52" s="1109"/>
      <c r="GD52" s="1112">
        <f t="shared" si="3291"/>
        <v>0</v>
      </c>
      <c r="GE52" s="1109"/>
      <c r="GF52" s="1109"/>
      <c r="GG52" s="1109"/>
      <c r="GH52" s="1109"/>
      <c r="GI52" s="1109"/>
      <c r="GJ52" s="1111"/>
      <c r="GK52" s="1112">
        <f t="shared" si="3292"/>
        <v>0</v>
      </c>
      <c r="GL52" s="1126"/>
      <c r="GM52" s="1110"/>
      <c r="GO52" s="1121"/>
      <c r="GP52" s="1109"/>
      <c r="GQ52" s="1109"/>
      <c r="GR52" s="1109"/>
      <c r="GS52" s="1112">
        <f t="shared" si="3293"/>
        <v>0</v>
      </c>
      <c r="GT52" s="1109"/>
      <c r="GU52" s="1109"/>
      <c r="GV52" s="1109"/>
      <c r="GW52" s="1109"/>
      <c r="GX52" s="1109"/>
      <c r="GY52" s="1111"/>
      <c r="GZ52" s="1112">
        <f t="shared" si="3294"/>
        <v>0</v>
      </c>
      <c r="HA52" s="1126"/>
      <c r="HB52" s="1110"/>
      <c r="HD52" s="1121"/>
      <c r="HE52" s="1109"/>
      <c r="HF52" s="1109"/>
      <c r="HG52" s="1109"/>
      <c r="HH52" s="1112">
        <f t="shared" si="3295"/>
        <v>0</v>
      </c>
      <c r="HI52" s="1109"/>
      <c r="HJ52" s="1109"/>
      <c r="HK52" s="1109"/>
      <c r="HL52" s="1109"/>
      <c r="HM52" s="1109"/>
      <c r="HN52" s="1111"/>
      <c r="HO52" s="1112">
        <f t="shared" si="3296"/>
        <v>0</v>
      </c>
      <c r="HP52" s="1126"/>
      <c r="HQ52" s="1110"/>
      <c r="HS52" s="1121"/>
      <c r="HT52" s="1109"/>
      <c r="HU52" s="1109"/>
      <c r="HV52" s="1109"/>
      <c r="HW52" s="1112">
        <f t="shared" si="3297"/>
        <v>0</v>
      </c>
      <c r="HX52" s="1109"/>
      <c r="HY52" s="1109"/>
      <c r="HZ52" s="1109"/>
      <c r="IA52" s="1109"/>
      <c r="IB52" s="1109"/>
      <c r="IC52" s="1111"/>
      <c r="ID52" s="1112">
        <f t="shared" si="3298"/>
        <v>0</v>
      </c>
      <c r="IE52" s="1126"/>
      <c r="IF52" s="1110"/>
      <c r="IH52" s="1121"/>
      <c r="II52" s="1109"/>
      <c r="IJ52" s="1109"/>
      <c r="IK52" s="1109"/>
      <c r="IL52" s="1112">
        <f t="shared" si="3299"/>
        <v>0</v>
      </c>
      <c r="IM52" s="1109"/>
      <c r="IN52" s="1109"/>
      <c r="IO52" s="1109"/>
      <c r="IP52" s="1109"/>
      <c r="IQ52" s="1109"/>
      <c r="IR52" s="1111"/>
      <c r="IS52" s="1112">
        <f t="shared" si="3300"/>
        <v>0</v>
      </c>
      <c r="IT52" s="1126"/>
      <c r="IU52" s="1110"/>
      <c r="IW52" s="1121"/>
      <c r="IX52" s="1109"/>
      <c r="IY52" s="1109"/>
      <c r="IZ52" s="1109"/>
      <c r="JA52" s="1112">
        <f t="shared" si="3301"/>
        <v>0</v>
      </c>
      <c r="JB52" s="1109"/>
      <c r="JC52" s="1109"/>
      <c r="JD52" s="1109"/>
      <c r="JE52" s="1109"/>
      <c r="JF52" s="1109"/>
      <c r="JG52" s="1111"/>
      <c r="JH52" s="1112">
        <f t="shared" si="3302"/>
        <v>0</v>
      </c>
      <c r="JI52" s="1126"/>
      <c r="JJ52" s="1110"/>
      <c r="JL52" s="1121"/>
      <c r="JM52" s="1109"/>
      <c r="JN52" s="1109"/>
      <c r="JO52" s="1109"/>
      <c r="JP52" s="1112">
        <f t="shared" si="3303"/>
        <v>0</v>
      </c>
      <c r="JQ52" s="1109"/>
      <c r="JR52" s="1109"/>
      <c r="JS52" s="1109"/>
      <c r="JT52" s="1109"/>
      <c r="JU52" s="1109"/>
      <c r="JV52" s="1111"/>
      <c r="JW52" s="1112">
        <f t="shared" si="3304"/>
        <v>0</v>
      </c>
      <c r="JX52" s="1126"/>
      <c r="JY52" s="1110"/>
      <c r="KA52" s="1121"/>
      <c r="KB52" s="1109"/>
      <c r="KC52" s="1109"/>
      <c r="KD52" s="1109"/>
      <c r="KE52" s="1112">
        <f t="shared" si="3305"/>
        <v>0</v>
      </c>
      <c r="KF52" s="1109"/>
      <c r="KG52" s="1109"/>
      <c r="KH52" s="1109"/>
      <c r="KI52" s="1109"/>
      <c r="KJ52" s="1109"/>
      <c r="KK52" s="1111"/>
      <c r="KL52" s="1112">
        <f t="shared" si="3306"/>
        <v>0</v>
      </c>
      <c r="KM52" s="1126"/>
      <c r="KN52" s="1110"/>
      <c r="KP52" s="1121"/>
      <c r="KQ52" s="1109"/>
      <c r="KR52" s="1109"/>
      <c r="KS52" s="1109"/>
      <c r="KT52" s="1112">
        <f t="shared" si="3307"/>
        <v>0</v>
      </c>
      <c r="KU52" s="1109"/>
      <c r="KV52" s="1109"/>
      <c r="KW52" s="1109"/>
      <c r="KX52" s="1109"/>
      <c r="KY52" s="1109"/>
      <c r="KZ52" s="1111"/>
      <c r="LA52" s="1112">
        <f t="shared" si="3308"/>
        <v>0</v>
      </c>
      <c r="LB52" s="1126"/>
      <c r="LC52" s="1110"/>
      <c r="LE52" s="1121"/>
      <c r="LF52" s="1109"/>
      <c r="LG52" s="1109"/>
      <c r="LH52" s="1109"/>
      <c r="LI52" s="1112">
        <f t="shared" si="3309"/>
        <v>0</v>
      </c>
      <c r="LJ52" s="1109"/>
      <c r="LK52" s="1109"/>
      <c r="LL52" s="1109"/>
      <c r="LM52" s="1109"/>
      <c r="LN52" s="1109"/>
      <c r="LO52" s="1111"/>
      <c r="LP52" s="1112">
        <f t="shared" si="3310"/>
        <v>0</v>
      </c>
      <c r="LQ52" s="1126"/>
      <c r="LR52" s="1110"/>
      <c r="LT52" s="1121"/>
      <c r="LU52" s="1109"/>
      <c r="LV52" s="1109"/>
      <c r="LW52" s="1109"/>
      <c r="LX52" s="1112">
        <f t="shared" si="3311"/>
        <v>0</v>
      </c>
      <c r="LY52" s="1109"/>
      <c r="LZ52" s="1109"/>
      <c r="MA52" s="1109"/>
      <c r="MB52" s="1109"/>
      <c r="MC52" s="1109"/>
      <c r="MD52" s="1111"/>
      <c r="ME52" s="1112">
        <f t="shared" si="3312"/>
        <v>0</v>
      </c>
      <c r="MF52" s="1126"/>
      <c r="MG52" s="1110"/>
      <c r="MI52" s="1121"/>
      <c r="MJ52" s="1109"/>
      <c r="MK52" s="1109"/>
      <c r="ML52" s="1109"/>
      <c r="MM52" s="1112">
        <f t="shared" si="3313"/>
        <v>0</v>
      </c>
      <c r="MN52" s="1109"/>
      <c r="MO52" s="1109"/>
      <c r="MP52" s="1109"/>
      <c r="MQ52" s="1109"/>
      <c r="MR52" s="1109"/>
      <c r="MS52" s="1111"/>
      <c r="MT52" s="1112">
        <f t="shared" si="3314"/>
        <v>0</v>
      </c>
      <c r="MU52" s="1126"/>
      <c r="MV52" s="1110"/>
      <c r="MX52" s="1121"/>
      <c r="MY52" s="1109"/>
      <c r="MZ52" s="1109"/>
      <c r="NA52" s="1109"/>
      <c r="NB52" s="1112">
        <f t="shared" si="3315"/>
        <v>0</v>
      </c>
      <c r="NC52" s="1109"/>
      <c r="ND52" s="1109"/>
      <c r="NE52" s="1109"/>
      <c r="NF52" s="1109"/>
      <c r="NG52" s="1109"/>
      <c r="NH52" s="1111"/>
      <c r="NI52" s="1112">
        <f t="shared" si="3316"/>
        <v>0</v>
      </c>
      <c r="NJ52" s="1126"/>
      <c r="NK52" s="1110"/>
      <c r="NM52" s="1121"/>
      <c r="NN52" s="1109"/>
      <c r="NO52" s="1109"/>
      <c r="NP52" s="1109"/>
      <c r="NQ52" s="1112">
        <f t="shared" si="3317"/>
        <v>0</v>
      </c>
      <c r="NR52" s="1109"/>
      <c r="NS52" s="1109"/>
      <c r="NT52" s="1109"/>
      <c r="NU52" s="1109"/>
      <c r="NV52" s="1109"/>
      <c r="NW52" s="1111"/>
      <c r="NX52" s="1112">
        <f t="shared" si="3318"/>
        <v>0</v>
      </c>
      <c r="NY52" s="1126"/>
      <c r="NZ52" s="1110"/>
      <c r="OB52" s="1121"/>
      <c r="OC52" s="1109"/>
      <c r="OD52" s="1109"/>
      <c r="OE52" s="1109"/>
      <c r="OF52" s="1112">
        <f t="shared" si="3319"/>
        <v>0</v>
      </c>
      <c r="OG52" s="1109"/>
      <c r="OH52" s="1109"/>
      <c r="OI52" s="1109"/>
      <c r="OJ52" s="1109"/>
      <c r="OK52" s="1109"/>
      <c r="OL52" s="1111"/>
      <c r="OM52" s="1112">
        <f t="shared" si="3320"/>
        <v>0</v>
      </c>
      <c r="ON52" s="1126"/>
      <c r="OO52" s="1110"/>
      <c r="OQ52" s="1121"/>
      <c r="OR52" s="1109"/>
      <c r="OS52" s="1109"/>
      <c r="OT52" s="1109"/>
      <c r="OU52" s="1112">
        <f t="shared" si="3321"/>
        <v>0</v>
      </c>
      <c r="OV52" s="1109"/>
      <c r="OW52" s="1109"/>
      <c r="OX52" s="1109"/>
      <c r="OY52" s="1109"/>
      <c r="OZ52" s="1109"/>
      <c r="PA52" s="1111"/>
      <c r="PB52" s="1112">
        <f t="shared" si="3322"/>
        <v>0</v>
      </c>
      <c r="PC52" s="1126"/>
      <c r="PD52" s="1110"/>
      <c r="PF52" s="1121"/>
      <c r="PG52" s="1109"/>
      <c r="PH52" s="1109"/>
      <c r="PI52" s="1109"/>
      <c r="PJ52" s="1112">
        <f t="shared" si="3323"/>
        <v>0</v>
      </c>
      <c r="PK52" s="1109"/>
      <c r="PL52" s="1109"/>
      <c r="PM52" s="1109"/>
      <c r="PN52" s="1109"/>
      <c r="PO52" s="1109"/>
      <c r="PP52" s="1111"/>
      <c r="PQ52" s="1112">
        <f t="shared" si="3324"/>
        <v>0</v>
      </c>
      <c r="PR52" s="1126"/>
      <c r="PS52" s="1110"/>
      <c r="PU52" s="1121"/>
      <c r="PV52" s="1109"/>
      <c r="PW52" s="1109"/>
      <c r="PX52" s="1109"/>
      <c r="PY52" s="1112">
        <f t="shared" si="3325"/>
        <v>0</v>
      </c>
      <c r="PZ52" s="1109"/>
      <c r="QA52" s="1109"/>
      <c r="QB52" s="1109"/>
      <c r="QC52" s="1109"/>
      <c r="QD52" s="1109"/>
      <c r="QE52" s="1111"/>
      <c r="QF52" s="1112">
        <f t="shared" si="3326"/>
        <v>0</v>
      </c>
      <c r="QG52" s="1126"/>
      <c r="QH52" s="1110"/>
      <c r="QJ52" s="1121"/>
      <c r="QK52" s="1109"/>
      <c r="QL52" s="1109"/>
      <c r="QM52" s="1109"/>
      <c r="QN52" s="1112">
        <f t="shared" si="3327"/>
        <v>0</v>
      </c>
      <c r="QO52" s="1109"/>
      <c r="QP52" s="1109"/>
      <c r="QQ52" s="1109"/>
      <c r="QR52" s="1109"/>
      <c r="QS52" s="1109"/>
      <c r="QT52" s="1111"/>
      <c r="QU52" s="1112">
        <f t="shared" si="3328"/>
        <v>0</v>
      </c>
      <c r="QV52" s="1126"/>
      <c r="QW52" s="1110"/>
      <c r="QY52" s="1121"/>
      <c r="QZ52" s="1109"/>
      <c r="RA52" s="1109"/>
      <c r="RB52" s="1109"/>
      <c r="RC52" s="1112">
        <f t="shared" si="3329"/>
        <v>0</v>
      </c>
      <c r="RD52" s="1109"/>
      <c r="RE52" s="1109"/>
      <c r="RF52" s="1109"/>
      <c r="RG52" s="1109"/>
      <c r="RH52" s="1109"/>
      <c r="RI52" s="1111"/>
      <c r="RJ52" s="1112">
        <f t="shared" si="3330"/>
        <v>0</v>
      </c>
      <c r="RK52" s="1126"/>
      <c r="RL52" s="1110"/>
      <c r="RN52" s="1121"/>
      <c r="RO52" s="1109"/>
      <c r="RP52" s="1109"/>
      <c r="RQ52" s="1109"/>
      <c r="RR52" s="1112">
        <f t="shared" si="3331"/>
        <v>0</v>
      </c>
      <c r="RS52" s="1109"/>
      <c r="RT52" s="1109"/>
      <c r="RU52" s="1109"/>
      <c r="RV52" s="1109"/>
      <c r="RW52" s="1109"/>
      <c r="RX52" s="1111"/>
      <c r="RY52" s="1112">
        <f t="shared" si="3332"/>
        <v>0</v>
      </c>
      <c r="RZ52" s="1126"/>
      <c r="SA52" s="1110"/>
      <c r="SC52" s="1121"/>
      <c r="SD52" s="1109"/>
      <c r="SE52" s="1109"/>
      <c r="SF52" s="1109"/>
      <c r="SG52" s="1112">
        <f t="shared" si="3333"/>
        <v>0</v>
      </c>
      <c r="SH52" s="1109"/>
      <c r="SI52" s="1109"/>
      <c r="SJ52" s="1109"/>
      <c r="SK52" s="1109"/>
      <c r="SL52" s="1109"/>
      <c r="SM52" s="1111"/>
      <c r="SN52" s="1112">
        <f t="shared" si="3334"/>
        <v>0</v>
      </c>
      <c r="SO52" s="1126"/>
      <c r="SP52" s="1110"/>
      <c r="SR52" s="1121"/>
      <c r="SS52" s="1109"/>
      <c r="ST52" s="1109"/>
      <c r="SU52" s="1109"/>
      <c r="SV52" s="1112">
        <f t="shared" si="3335"/>
        <v>0</v>
      </c>
      <c r="SW52" s="1109"/>
      <c r="SX52" s="1109"/>
      <c r="SY52" s="1109"/>
      <c r="SZ52" s="1109"/>
      <c r="TA52" s="1109"/>
      <c r="TB52" s="1111"/>
      <c r="TC52" s="1112">
        <f t="shared" si="3336"/>
        <v>0</v>
      </c>
      <c r="TD52" s="1126"/>
      <c r="TE52" s="1110"/>
      <c r="TG52" s="1121"/>
      <c r="TH52" s="1109"/>
      <c r="TI52" s="1109"/>
      <c r="TJ52" s="1109"/>
      <c r="TK52" s="1112">
        <f t="shared" si="3337"/>
        <v>0</v>
      </c>
      <c r="TL52" s="1109"/>
      <c r="TM52" s="1109"/>
      <c r="TN52" s="1109"/>
      <c r="TO52" s="1109"/>
      <c r="TP52" s="1109"/>
      <c r="TQ52" s="1111"/>
      <c r="TR52" s="1112">
        <f t="shared" si="3338"/>
        <v>0</v>
      </c>
      <c r="TS52" s="1126"/>
      <c r="TT52" s="1110"/>
      <c r="TV52" s="1121"/>
      <c r="TW52" s="1109"/>
      <c r="TX52" s="1109"/>
      <c r="TY52" s="1109"/>
      <c r="TZ52" s="1112">
        <f t="shared" si="3339"/>
        <v>0</v>
      </c>
      <c r="UA52" s="1109"/>
      <c r="UB52" s="1109"/>
      <c r="UC52" s="1109"/>
      <c r="UD52" s="1109"/>
      <c r="UE52" s="1109"/>
      <c r="UF52" s="1111"/>
      <c r="UG52" s="1112">
        <f t="shared" si="3340"/>
        <v>0</v>
      </c>
      <c r="UH52" s="1126"/>
      <c r="UI52" s="1110"/>
      <c r="UK52" s="1121"/>
      <c r="UL52" s="1109"/>
      <c r="UM52" s="1109"/>
      <c r="UN52" s="1109"/>
      <c r="UO52" s="1112">
        <f t="shared" si="3341"/>
        <v>0</v>
      </c>
      <c r="UP52" s="1109"/>
      <c r="UQ52" s="1109"/>
      <c r="UR52" s="1109"/>
      <c r="US52" s="1109"/>
      <c r="UT52" s="1109"/>
      <c r="UU52" s="1111"/>
      <c r="UV52" s="1112">
        <f t="shared" si="3342"/>
        <v>0</v>
      </c>
      <c r="UW52" s="1126"/>
      <c r="UX52" s="1110"/>
      <c r="UZ52" s="1121"/>
      <c r="VA52" s="1109"/>
      <c r="VB52" s="1109"/>
      <c r="VC52" s="1109"/>
      <c r="VD52" s="1112">
        <f t="shared" si="3343"/>
        <v>0</v>
      </c>
      <c r="VE52" s="1109"/>
      <c r="VF52" s="1109"/>
      <c r="VG52" s="1109"/>
      <c r="VH52" s="1109"/>
      <c r="VI52" s="1109"/>
      <c r="VJ52" s="1111"/>
      <c r="VK52" s="1112">
        <f t="shared" si="3344"/>
        <v>0</v>
      </c>
      <c r="VL52" s="1126"/>
      <c r="VM52" s="1110"/>
      <c r="VO52" s="1121"/>
      <c r="VP52" s="1109"/>
      <c r="VQ52" s="1109"/>
      <c r="VR52" s="1109"/>
      <c r="VS52" s="1112">
        <f t="shared" si="3345"/>
        <v>0</v>
      </c>
      <c r="VT52" s="1109"/>
      <c r="VU52" s="1109"/>
      <c r="VV52" s="1109"/>
      <c r="VW52" s="1109"/>
      <c r="VX52" s="1109"/>
      <c r="VY52" s="1111"/>
      <c r="VZ52" s="1112">
        <f t="shared" si="3346"/>
        <v>0</v>
      </c>
      <c r="WA52" s="1126"/>
      <c r="WB52" s="1110"/>
      <c r="WD52" s="1121"/>
      <c r="WE52" s="1109"/>
      <c r="WF52" s="1109"/>
      <c r="WG52" s="1109"/>
      <c r="WH52" s="1112">
        <f t="shared" si="3347"/>
        <v>0</v>
      </c>
      <c r="WI52" s="1109"/>
      <c r="WJ52" s="1109"/>
      <c r="WK52" s="1109"/>
      <c r="WL52" s="1109"/>
      <c r="WM52" s="1109"/>
      <c r="WN52" s="1111"/>
      <c r="WO52" s="1112">
        <f t="shared" si="3348"/>
        <v>0</v>
      </c>
      <c r="WP52" s="1126"/>
      <c r="WQ52" s="1110"/>
      <c r="WS52" s="1121"/>
      <c r="WT52" s="1109"/>
      <c r="WU52" s="1109"/>
      <c r="WV52" s="1109"/>
      <c r="WW52" s="1112">
        <f t="shared" si="3349"/>
        <v>0</v>
      </c>
      <c r="WX52" s="1109"/>
      <c r="WY52" s="1109"/>
      <c r="WZ52" s="1109"/>
      <c r="XA52" s="1109"/>
      <c r="XB52" s="1109"/>
      <c r="XC52" s="1111"/>
      <c r="XD52" s="1112">
        <f t="shared" si="3350"/>
        <v>0</v>
      </c>
      <c r="XE52" s="1126"/>
      <c r="XF52" s="1110"/>
      <c r="XH52" s="1121"/>
      <c r="XI52" s="1109"/>
      <c r="XJ52" s="1109"/>
      <c r="XK52" s="1109"/>
      <c r="XL52" s="1112">
        <f t="shared" si="3351"/>
        <v>0</v>
      </c>
      <c r="XM52" s="1109"/>
      <c r="XN52" s="1109"/>
      <c r="XO52" s="1109"/>
      <c r="XP52" s="1109"/>
      <c r="XQ52" s="1109"/>
      <c r="XR52" s="1111"/>
      <c r="XS52" s="1112">
        <f t="shared" si="3352"/>
        <v>0</v>
      </c>
      <c r="XT52" s="1126"/>
      <c r="XU52" s="1110"/>
      <c r="XW52" s="1121"/>
      <c r="XX52" s="1109"/>
      <c r="XY52" s="1109"/>
      <c r="XZ52" s="1109"/>
      <c r="YA52" s="1112">
        <f t="shared" si="3353"/>
        <v>0</v>
      </c>
      <c r="YB52" s="1109"/>
      <c r="YC52" s="1109"/>
      <c r="YD52" s="1109"/>
      <c r="YE52" s="1109"/>
      <c r="YF52" s="1109"/>
      <c r="YG52" s="1111"/>
      <c r="YH52" s="1112">
        <f t="shared" si="3354"/>
        <v>0</v>
      </c>
      <c r="YI52" s="1126"/>
      <c r="YJ52" s="1110"/>
      <c r="YL52" s="1121"/>
      <c r="YM52" s="1109"/>
      <c r="YN52" s="1109"/>
      <c r="YO52" s="1109"/>
      <c r="YP52" s="1112">
        <f t="shared" si="3355"/>
        <v>0</v>
      </c>
      <c r="YQ52" s="1109"/>
      <c r="YR52" s="1109"/>
      <c r="YS52" s="1109"/>
      <c r="YT52" s="1109"/>
      <c r="YU52" s="1109"/>
      <c r="YV52" s="1111"/>
      <c r="YW52" s="1112">
        <f t="shared" si="3356"/>
        <v>0</v>
      </c>
      <c r="YX52" s="1126"/>
      <c r="YY52" s="1110"/>
      <c r="ZA52" s="1121"/>
      <c r="ZB52" s="1109"/>
      <c r="ZC52" s="1109"/>
      <c r="ZD52" s="1109"/>
      <c r="ZE52" s="1112">
        <f t="shared" si="3357"/>
        <v>0</v>
      </c>
      <c r="ZF52" s="1109"/>
      <c r="ZG52" s="1109"/>
      <c r="ZH52" s="1109"/>
      <c r="ZI52" s="1109"/>
      <c r="ZJ52" s="1109"/>
      <c r="ZK52" s="1111"/>
      <c r="ZL52" s="1112">
        <f t="shared" si="3358"/>
        <v>0</v>
      </c>
      <c r="ZM52" s="1126"/>
      <c r="ZN52" s="1110"/>
      <c r="ZP52" s="1121"/>
      <c r="ZQ52" s="1109"/>
      <c r="ZR52" s="1109"/>
      <c r="ZS52" s="1109"/>
      <c r="ZT52" s="1112">
        <f t="shared" si="3359"/>
        <v>0</v>
      </c>
      <c r="ZU52" s="1109"/>
      <c r="ZV52" s="1109"/>
      <c r="ZW52" s="1109"/>
      <c r="ZX52" s="1109"/>
      <c r="ZY52" s="1109"/>
      <c r="ZZ52" s="1111"/>
      <c r="AAA52" s="1112">
        <f t="shared" si="3360"/>
        <v>0</v>
      </c>
      <c r="AAB52" s="1126"/>
      <c r="AAC52" s="1110"/>
      <c r="AAE52" s="1121"/>
      <c r="AAF52" s="1109"/>
      <c r="AAG52" s="1109"/>
      <c r="AAH52" s="1109"/>
      <c r="AAI52" s="1112">
        <f t="shared" si="3361"/>
        <v>0</v>
      </c>
      <c r="AAJ52" s="1109"/>
      <c r="AAK52" s="1109"/>
      <c r="AAL52" s="1109"/>
      <c r="AAM52" s="1109"/>
      <c r="AAN52" s="1109"/>
      <c r="AAO52" s="1111"/>
      <c r="AAP52" s="1112">
        <f t="shared" si="3362"/>
        <v>0</v>
      </c>
      <c r="AAQ52" s="1126"/>
      <c r="AAR52" s="1110"/>
      <c r="AAT52" s="1121"/>
      <c r="AAU52" s="1109"/>
      <c r="AAV52" s="1109"/>
      <c r="AAW52" s="1109"/>
      <c r="AAX52" s="1112">
        <f t="shared" si="3363"/>
        <v>0</v>
      </c>
      <c r="AAY52" s="1109"/>
      <c r="AAZ52" s="1109"/>
      <c r="ABA52" s="1109"/>
      <c r="ABB52" s="1109"/>
      <c r="ABC52" s="1109"/>
      <c r="ABD52" s="1111"/>
      <c r="ABE52" s="1112">
        <f t="shared" si="3364"/>
        <v>0</v>
      </c>
      <c r="ABF52" s="1126"/>
      <c r="ABG52" s="1110"/>
      <c r="ABI52" s="1121"/>
      <c r="ABJ52" s="1109"/>
      <c r="ABK52" s="1109"/>
      <c r="ABL52" s="1109"/>
      <c r="ABM52" s="1112">
        <f t="shared" si="3365"/>
        <v>0</v>
      </c>
      <c r="ABN52" s="1109"/>
      <c r="ABO52" s="1109"/>
      <c r="ABP52" s="1109"/>
      <c r="ABQ52" s="1109"/>
      <c r="ABR52" s="1109"/>
      <c r="ABS52" s="1111"/>
      <c r="ABT52" s="1112">
        <f t="shared" si="3366"/>
        <v>0</v>
      </c>
      <c r="ABU52" s="1126"/>
      <c r="ABV52" s="1110"/>
      <c r="ABX52" s="1121"/>
      <c r="ABY52" s="1109"/>
      <c r="ABZ52" s="1109"/>
      <c r="ACA52" s="1109"/>
      <c r="ACB52" s="1112">
        <f t="shared" si="3367"/>
        <v>0</v>
      </c>
      <c r="ACC52" s="1109"/>
      <c r="ACD52" s="1109"/>
      <c r="ACE52" s="1109"/>
      <c r="ACF52" s="1109"/>
      <c r="ACG52" s="1109"/>
      <c r="ACH52" s="1111"/>
      <c r="ACI52" s="1112">
        <f t="shared" si="3368"/>
        <v>0</v>
      </c>
      <c r="ACJ52" s="1126"/>
      <c r="ACK52" s="1110"/>
      <c r="ACM52" s="1121"/>
      <c r="ACN52" s="1109"/>
      <c r="ACO52" s="1109"/>
      <c r="ACP52" s="1109"/>
      <c r="ACQ52" s="1112">
        <f t="shared" si="3369"/>
        <v>0</v>
      </c>
      <c r="ACR52" s="1109"/>
      <c r="ACS52" s="1109"/>
      <c r="ACT52" s="1109"/>
      <c r="ACU52" s="1109"/>
      <c r="ACV52" s="1109"/>
      <c r="ACW52" s="1111"/>
      <c r="ACX52" s="1112">
        <f t="shared" si="3370"/>
        <v>0</v>
      </c>
      <c r="ACY52" s="1126"/>
      <c r="ACZ52" s="1110"/>
      <c r="ADB52" s="1121"/>
      <c r="ADC52" s="1109"/>
      <c r="ADD52" s="1109"/>
      <c r="ADE52" s="1109"/>
      <c r="ADF52" s="1112">
        <f t="shared" si="3371"/>
        <v>0</v>
      </c>
      <c r="ADG52" s="1109"/>
      <c r="ADH52" s="1109"/>
      <c r="ADI52" s="1109"/>
      <c r="ADJ52" s="1109"/>
      <c r="ADK52" s="1109"/>
      <c r="ADL52" s="1111"/>
      <c r="ADM52" s="1112">
        <f t="shared" si="3372"/>
        <v>0</v>
      </c>
      <c r="ADN52" s="1126"/>
      <c r="ADO52" s="1110"/>
      <c r="ADQ52" s="1121"/>
      <c r="ADR52" s="1109"/>
      <c r="ADS52" s="1109"/>
      <c r="ADT52" s="1109"/>
      <c r="ADU52" s="1112">
        <f t="shared" si="3373"/>
        <v>0</v>
      </c>
      <c r="ADV52" s="1109"/>
      <c r="ADW52" s="1109"/>
      <c r="ADX52" s="1109"/>
      <c r="ADY52" s="1109"/>
      <c r="ADZ52" s="1109"/>
      <c r="AEA52" s="1111"/>
      <c r="AEB52" s="1112">
        <f t="shared" si="3374"/>
        <v>0</v>
      </c>
      <c r="AEC52" s="1126"/>
      <c r="AED52" s="1110"/>
      <c r="AEF52" s="1121"/>
      <c r="AEG52" s="1109"/>
      <c r="AEH52" s="1109"/>
      <c r="AEI52" s="1109"/>
      <c r="AEJ52" s="1112">
        <f t="shared" si="3375"/>
        <v>0</v>
      </c>
      <c r="AEK52" s="1109"/>
      <c r="AEL52" s="1109"/>
      <c r="AEM52" s="1109"/>
      <c r="AEN52" s="1109"/>
      <c r="AEO52" s="1109"/>
      <c r="AEP52" s="1111"/>
      <c r="AEQ52" s="1112">
        <f t="shared" si="3376"/>
        <v>0</v>
      </c>
      <c r="AER52" s="1126"/>
      <c r="AES52" s="1110"/>
      <c r="AEU52" s="1121"/>
      <c r="AEV52" s="1109"/>
      <c r="AEW52" s="1109"/>
      <c r="AEX52" s="1109"/>
      <c r="AEY52" s="1112">
        <f t="shared" si="3377"/>
        <v>0</v>
      </c>
      <c r="AEZ52" s="1109"/>
      <c r="AFA52" s="1109"/>
      <c r="AFB52" s="1109"/>
      <c r="AFC52" s="1109"/>
      <c r="AFD52" s="1109"/>
      <c r="AFE52" s="1111"/>
      <c r="AFF52" s="1112">
        <f t="shared" si="3378"/>
        <v>0</v>
      </c>
      <c r="AFG52" s="1126"/>
      <c r="AFH52" s="1110"/>
      <c r="AFJ52" s="1121"/>
      <c r="AFK52" s="1109"/>
      <c r="AFL52" s="1109"/>
      <c r="AFM52" s="1109"/>
      <c r="AFN52" s="1112">
        <f t="shared" si="3379"/>
        <v>0</v>
      </c>
      <c r="AFO52" s="1109"/>
      <c r="AFP52" s="1109"/>
      <c r="AFQ52" s="1109"/>
      <c r="AFR52" s="1109"/>
      <c r="AFS52" s="1109"/>
      <c r="AFT52" s="1111"/>
      <c r="AFU52" s="1112">
        <f t="shared" si="3380"/>
        <v>0</v>
      </c>
      <c r="AFV52" s="1126"/>
      <c r="AFW52" s="1110"/>
      <c r="AFY52" s="1121"/>
      <c r="AFZ52" s="1109"/>
      <c r="AGA52" s="1109"/>
      <c r="AGB52" s="1109"/>
      <c r="AGC52" s="1112">
        <f t="shared" si="3381"/>
        <v>0</v>
      </c>
      <c r="AGD52" s="1109"/>
      <c r="AGE52" s="1109"/>
      <c r="AGF52" s="1109"/>
      <c r="AGG52" s="1109"/>
      <c r="AGH52" s="1109"/>
      <c r="AGI52" s="1111"/>
      <c r="AGJ52" s="1112">
        <f t="shared" si="3382"/>
        <v>0</v>
      </c>
      <c r="AGK52" s="1126"/>
      <c r="AGL52" s="1110"/>
      <c r="AGN52" s="1121"/>
      <c r="AGO52" s="1109"/>
      <c r="AGP52" s="1109"/>
      <c r="AGQ52" s="1109"/>
      <c r="AGR52" s="1112">
        <f t="shared" si="3383"/>
        <v>0</v>
      </c>
      <c r="AGS52" s="1109"/>
      <c r="AGT52" s="1109"/>
      <c r="AGU52" s="1109"/>
      <c r="AGV52" s="1109"/>
      <c r="AGW52" s="1109"/>
      <c r="AGX52" s="1111"/>
      <c r="AGY52" s="1112">
        <f t="shared" si="3384"/>
        <v>0</v>
      </c>
      <c r="AGZ52" s="1126"/>
      <c r="AHA52" s="1110"/>
      <c r="AHC52" s="1121"/>
      <c r="AHD52" s="1109"/>
      <c r="AHE52" s="1109"/>
      <c r="AHF52" s="1109"/>
      <c r="AHG52" s="1112">
        <f t="shared" si="3385"/>
        <v>0</v>
      </c>
      <c r="AHH52" s="1109"/>
      <c r="AHI52" s="1109"/>
      <c r="AHJ52" s="1109"/>
      <c r="AHK52" s="1109"/>
      <c r="AHL52" s="1109"/>
      <c r="AHM52" s="1111"/>
      <c r="AHN52" s="1112">
        <f t="shared" si="3386"/>
        <v>0</v>
      </c>
      <c r="AHO52" s="1126"/>
      <c r="AHP52" s="1110"/>
      <c r="AHR52" s="1121"/>
      <c r="AHS52" s="1109"/>
      <c r="AHT52" s="1109"/>
      <c r="AHU52" s="1109"/>
      <c r="AHV52" s="1112">
        <f t="shared" si="3387"/>
        <v>0</v>
      </c>
      <c r="AHW52" s="1109"/>
      <c r="AHX52" s="1109"/>
      <c r="AHY52" s="1109"/>
      <c r="AHZ52" s="1109"/>
      <c r="AIA52" s="1109"/>
      <c r="AIB52" s="1111"/>
      <c r="AIC52" s="1112">
        <f t="shared" si="3388"/>
        <v>0</v>
      </c>
      <c r="AID52" s="1126"/>
      <c r="AIE52" s="1110"/>
      <c r="AIG52" s="1121"/>
      <c r="AIH52" s="1109"/>
      <c r="AII52" s="1109"/>
      <c r="AIJ52" s="1109"/>
      <c r="AIK52" s="1112">
        <f t="shared" si="3389"/>
        <v>0</v>
      </c>
      <c r="AIL52" s="1109"/>
      <c r="AIM52" s="1109"/>
      <c r="AIN52" s="1109"/>
      <c r="AIO52" s="1109"/>
      <c r="AIP52" s="1109"/>
      <c r="AIQ52" s="1111"/>
      <c r="AIR52" s="1112">
        <f t="shared" si="3390"/>
        <v>0</v>
      </c>
      <c r="AIS52" s="1126"/>
      <c r="AIT52" s="1110"/>
      <c r="AIV52" s="1121"/>
      <c r="AIW52" s="1109"/>
      <c r="AIX52" s="1109"/>
      <c r="AIY52" s="1109"/>
      <c r="AIZ52" s="1112">
        <f t="shared" si="3391"/>
        <v>0</v>
      </c>
      <c r="AJA52" s="1109"/>
      <c r="AJB52" s="1109"/>
      <c r="AJC52" s="1109"/>
      <c r="AJD52" s="1109"/>
      <c r="AJE52" s="1109"/>
      <c r="AJF52" s="1111"/>
      <c r="AJG52" s="1112">
        <f t="shared" si="3392"/>
        <v>0</v>
      </c>
      <c r="AJH52" s="1126"/>
      <c r="AJI52" s="1110"/>
      <c r="AJK52" s="1121"/>
      <c r="AJL52" s="1109"/>
      <c r="AJM52" s="1109"/>
      <c r="AJN52" s="1109"/>
      <c r="AJO52" s="1112">
        <f t="shared" si="3393"/>
        <v>0</v>
      </c>
      <c r="AJP52" s="1109"/>
      <c r="AJQ52" s="1109"/>
      <c r="AJR52" s="1109"/>
      <c r="AJS52" s="1109"/>
      <c r="AJT52" s="1109"/>
      <c r="AJU52" s="1111"/>
      <c r="AJV52" s="1112">
        <f t="shared" si="3394"/>
        <v>0</v>
      </c>
      <c r="AJW52" s="1126"/>
      <c r="AJX52" s="1110"/>
      <c r="AJZ52" s="1121"/>
      <c r="AKA52" s="1109"/>
      <c r="AKB52" s="1109"/>
      <c r="AKC52" s="1109"/>
      <c r="AKD52" s="1112">
        <f t="shared" si="3395"/>
        <v>0</v>
      </c>
      <c r="AKE52" s="1109"/>
      <c r="AKF52" s="1109"/>
      <c r="AKG52" s="1109"/>
      <c r="AKH52" s="1109"/>
      <c r="AKI52" s="1109"/>
      <c r="AKJ52" s="1111"/>
      <c r="AKK52" s="1112">
        <f t="shared" si="3396"/>
        <v>0</v>
      </c>
      <c r="AKL52" s="1126"/>
      <c r="AKM52" s="1110"/>
      <c r="AKO52" s="1121"/>
      <c r="AKP52" s="1109"/>
      <c r="AKQ52" s="1109"/>
      <c r="AKR52" s="1109"/>
      <c r="AKS52" s="1112">
        <f t="shared" si="3397"/>
        <v>0</v>
      </c>
      <c r="AKT52" s="1109"/>
      <c r="AKU52" s="1109"/>
      <c r="AKV52" s="1109"/>
      <c r="AKW52" s="1109"/>
      <c r="AKX52" s="1109"/>
      <c r="AKY52" s="1111"/>
      <c r="AKZ52" s="1112">
        <f t="shared" si="3398"/>
        <v>0</v>
      </c>
      <c r="ALA52" s="1126"/>
      <c r="ALB52" s="1110"/>
      <c r="ALD52" s="1121"/>
      <c r="ALE52" s="1109"/>
      <c r="ALF52" s="1109"/>
      <c r="ALG52" s="1109"/>
      <c r="ALH52" s="1112">
        <f t="shared" si="3399"/>
        <v>0</v>
      </c>
      <c r="ALI52" s="1109"/>
      <c r="ALJ52" s="1109"/>
      <c r="ALK52" s="1109"/>
      <c r="ALL52" s="1109"/>
      <c r="ALM52" s="1109"/>
      <c r="ALN52" s="1111"/>
      <c r="ALO52" s="1112">
        <f t="shared" si="3400"/>
        <v>0</v>
      </c>
      <c r="ALP52" s="1126"/>
      <c r="ALQ52" s="1110"/>
      <c r="ALS52" s="1121"/>
      <c r="ALT52" s="1109"/>
      <c r="ALU52" s="1109"/>
      <c r="ALV52" s="1109"/>
      <c r="ALW52" s="1112">
        <f t="shared" si="3401"/>
        <v>0</v>
      </c>
      <c r="ALX52" s="1109"/>
      <c r="ALY52" s="1109"/>
      <c r="ALZ52" s="1109"/>
      <c r="AMA52" s="1109"/>
      <c r="AMB52" s="1109"/>
      <c r="AMC52" s="1111"/>
      <c r="AMD52" s="1112">
        <f t="shared" si="3402"/>
        <v>0</v>
      </c>
      <c r="AME52" s="1126"/>
      <c r="AMF52" s="1110"/>
      <c r="AMH52" s="1121"/>
      <c r="AMI52" s="1109"/>
      <c r="AMJ52" s="1109"/>
      <c r="AMK52" s="1109"/>
      <c r="AML52" s="1112">
        <f t="shared" si="3403"/>
        <v>0</v>
      </c>
      <c r="AMM52" s="1109"/>
      <c r="AMN52" s="1109"/>
      <c r="AMO52" s="1109"/>
      <c r="AMP52" s="1109"/>
      <c r="AMQ52" s="1109"/>
      <c r="AMR52" s="1111"/>
      <c r="AMS52" s="1112">
        <f t="shared" si="3404"/>
        <v>0</v>
      </c>
      <c r="AMT52" s="1126"/>
      <c r="AMU52" s="1110"/>
      <c r="AMW52" s="1121"/>
      <c r="AMX52" s="1109"/>
      <c r="AMY52" s="1109"/>
      <c r="AMZ52" s="1109"/>
      <c r="ANA52" s="1112">
        <f t="shared" si="3405"/>
        <v>0</v>
      </c>
      <c r="ANB52" s="1109"/>
      <c r="ANC52" s="1109"/>
      <c r="AND52" s="1109"/>
      <c r="ANE52" s="1109"/>
      <c r="ANF52" s="1109"/>
      <c r="ANG52" s="1111"/>
      <c r="ANH52" s="1112">
        <f t="shared" si="3406"/>
        <v>0</v>
      </c>
      <c r="ANI52" s="1126"/>
      <c r="ANJ52" s="1110"/>
      <c r="ANL52" s="1121"/>
      <c r="ANM52" s="1109"/>
      <c r="ANN52" s="1109"/>
      <c r="ANO52" s="1109"/>
      <c r="ANP52" s="1112">
        <f t="shared" si="3407"/>
        <v>0</v>
      </c>
      <c r="ANQ52" s="1109"/>
      <c r="ANR52" s="1109"/>
      <c r="ANS52" s="1109"/>
      <c r="ANT52" s="1109"/>
      <c r="ANU52" s="1109"/>
      <c r="ANV52" s="1111"/>
      <c r="ANW52" s="1112">
        <f t="shared" si="3408"/>
        <v>0</v>
      </c>
      <c r="ANX52" s="1126"/>
      <c r="ANY52" s="1110"/>
      <c r="AOA52" s="1121"/>
      <c r="AOB52" s="1109"/>
      <c r="AOC52" s="1109"/>
      <c r="AOD52" s="1109"/>
      <c r="AOE52" s="1112">
        <f t="shared" si="3409"/>
        <v>0</v>
      </c>
      <c r="AOF52" s="1109"/>
      <c r="AOG52" s="1109"/>
      <c r="AOH52" s="1109"/>
      <c r="AOI52" s="1109"/>
      <c r="AOJ52" s="1109"/>
      <c r="AOK52" s="1111"/>
      <c r="AOL52" s="1112">
        <f t="shared" si="3410"/>
        <v>0</v>
      </c>
      <c r="AOM52" s="1126"/>
      <c r="AON52" s="1110"/>
      <c r="AOP52" s="1121"/>
      <c r="AOQ52" s="1109"/>
      <c r="AOR52" s="1109"/>
      <c r="AOS52" s="1109"/>
      <c r="AOT52" s="1112">
        <f t="shared" si="3411"/>
        <v>0</v>
      </c>
      <c r="AOU52" s="1109"/>
      <c r="AOV52" s="1109"/>
      <c r="AOW52" s="1109"/>
      <c r="AOX52" s="1109"/>
      <c r="AOY52" s="1109"/>
      <c r="AOZ52" s="1111"/>
      <c r="APA52" s="1112">
        <f t="shared" si="3412"/>
        <v>0</v>
      </c>
      <c r="APB52" s="1126"/>
      <c r="APC52" s="1110"/>
      <c r="APE52" s="1121"/>
      <c r="APF52" s="1109"/>
      <c r="APG52" s="1109"/>
      <c r="APH52" s="1109"/>
      <c r="API52" s="1112">
        <f t="shared" si="3413"/>
        <v>0</v>
      </c>
      <c r="APJ52" s="1109"/>
      <c r="APK52" s="1109"/>
      <c r="APL52" s="1109"/>
      <c r="APM52" s="1109"/>
      <c r="APN52" s="1109"/>
      <c r="APO52" s="1111"/>
      <c r="APP52" s="1112">
        <f t="shared" si="3414"/>
        <v>0</v>
      </c>
      <c r="APQ52" s="1126"/>
      <c r="APR52" s="1110"/>
      <c r="APT52" s="1121"/>
      <c r="APU52" s="1109"/>
      <c r="APV52" s="1109"/>
      <c r="APW52" s="1109"/>
      <c r="APX52" s="1112">
        <f t="shared" si="3415"/>
        <v>0</v>
      </c>
      <c r="APY52" s="1109"/>
      <c r="APZ52" s="1109"/>
      <c r="AQA52" s="1109"/>
      <c r="AQB52" s="1109"/>
      <c r="AQC52" s="1109"/>
      <c r="AQD52" s="1111"/>
      <c r="AQE52" s="1112">
        <f t="shared" si="3416"/>
        <v>0</v>
      </c>
      <c r="AQF52" s="1126"/>
      <c r="AQG52" s="1110"/>
      <c r="AQI52" s="1121"/>
      <c r="AQJ52" s="1109"/>
      <c r="AQK52" s="1109"/>
      <c r="AQL52" s="1109"/>
      <c r="AQM52" s="1112">
        <f t="shared" si="3417"/>
        <v>0</v>
      </c>
      <c r="AQN52" s="1109"/>
      <c r="AQO52" s="1109"/>
      <c r="AQP52" s="1109"/>
      <c r="AQQ52" s="1109"/>
      <c r="AQR52" s="1109"/>
      <c r="AQS52" s="1111"/>
      <c r="AQT52" s="1112">
        <f t="shared" si="3418"/>
        <v>0</v>
      </c>
      <c r="AQU52" s="1126"/>
      <c r="AQV52" s="1110"/>
      <c r="AQX52" s="1121"/>
      <c r="AQY52" s="1109"/>
      <c r="AQZ52" s="1109"/>
      <c r="ARA52" s="1109"/>
      <c r="ARB52" s="1112">
        <f t="shared" si="3419"/>
        <v>0</v>
      </c>
      <c r="ARC52" s="1109"/>
      <c r="ARD52" s="1109"/>
      <c r="ARE52" s="1109"/>
      <c r="ARF52" s="1109"/>
      <c r="ARG52" s="1109"/>
      <c r="ARH52" s="1111"/>
      <c r="ARI52" s="1112">
        <f t="shared" si="3420"/>
        <v>0</v>
      </c>
      <c r="ARJ52" s="1126"/>
      <c r="ARK52" s="1110"/>
      <c r="ARM52" s="1121"/>
      <c r="ARN52" s="1109"/>
      <c r="ARO52" s="1109"/>
      <c r="ARP52" s="1109"/>
      <c r="ARQ52" s="1112">
        <f t="shared" si="3421"/>
        <v>0</v>
      </c>
      <c r="ARR52" s="1109"/>
      <c r="ARS52" s="1109"/>
      <c r="ART52" s="1109"/>
      <c r="ARU52" s="1109"/>
      <c r="ARV52" s="1109"/>
      <c r="ARW52" s="1111"/>
      <c r="ARX52" s="1112">
        <f t="shared" si="3422"/>
        <v>0</v>
      </c>
      <c r="ARY52" s="1126"/>
      <c r="ARZ52" s="1110"/>
      <c r="ASB52" s="1121"/>
      <c r="ASC52" s="1109"/>
      <c r="ASD52" s="1109"/>
      <c r="ASE52" s="1109"/>
      <c r="ASF52" s="1112">
        <f t="shared" si="3423"/>
        <v>0</v>
      </c>
      <c r="ASG52" s="1109"/>
      <c r="ASH52" s="1109"/>
      <c r="ASI52" s="1109"/>
      <c r="ASJ52" s="1109"/>
      <c r="ASK52" s="1109"/>
      <c r="ASL52" s="1111"/>
      <c r="ASM52" s="1112">
        <f t="shared" si="3424"/>
        <v>0</v>
      </c>
      <c r="ASN52" s="1126"/>
      <c r="ASO52" s="1110"/>
      <c r="ASQ52" s="1121"/>
      <c r="ASR52" s="1109"/>
      <c r="ASS52" s="1109"/>
      <c r="AST52" s="1109"/>
      <c r="ASU52" s="1112">
        <f t="shared" si="3425"/>
        <v>0</v>
      </c>
      <c r="ASV52" s="1109"/>
      <c r="ASW52" s="1109"/>
      <c r="ASX52" s="1109"/>
      <c r="ASY52" s="1109"/>
      <c r="ASZ52" s="1109"/>
      <c r="ATA52" s="1111"/>
      <c r="ATB52" s="1112">
        <f t="shared" si="3426"/>
        <v>0</v>
      </c>
      <c r="ATC52" s="1126"/>
      <c r="ATD52" s="1110"/>
      <c r="ATF52" s="1121"/>
      <c r="ATG52" s="1109"/>
      <c r="ATH52" s="1109"/>
      <c r="ATI52" s="1109"/>
      <c r="ATJ52" s="1112">
        <f t="shared" si="3427"/>
        <v>0</v>
      </c>
      <c r="ATK52" s="1109"/>
      <c r="ATL52" s="1109"/>
      <c r="ATM52" s="1109"/>
      <c r="ATN52" s="1109"/>
      <c r="ATO52" s="1109"/>
      <c r="ATP52" s="1111"/>
      <c r="ATQ52" s="1112">
        <f t="shared" si="3428"/>
        <v>0</v>
      </c>
      <c r="ATR52" s="1126"/>
      <c r="ATS52" s="1110"/>
      <c r="ATU52" s="1121"/>
      <c r="ATV52" s="1109"/>
      <c r="ATW52" s="1109"/>
      <c r="ATX52" s="1109"/>
      <c r="ATY52" s="1112">
        <f t="shared" si="3429"/>
        <v>0</v>
      </c>
      <c r="ATZ52" s="1109"/>
      <c r="AUA52" s="1109"/>
      <c r="AUB52" s="1109"/>
      <c r="AUC52" s="1109"/>
      <c r="AUD52" s="1109"/>
      <c r="AUE52" s="1111"/>
      <c r="AUF52" s="1112">
        <f t="shared" si="3430"/>
        <v>0</v>
      </c>
      <c r="AUG52" s="1126"/>
      <c r="AUH52" s="1110"/>
      <c r="AUJ52" s="1121"/>
      <c r="AUK52" s="1109"/>
      <c r="AUL52" s="1109"/>
      <c r="AUM52" s="1109"/>
      <c r="AUN52" s="1112">
        <f t="shared" si="3431"/>
        <v>0</v>
      </c>
      <c r="AUO52" s="1109"/>
      <c r="AUP52" s="1109"/>
      <c r="AUQ52" s="1109"/>
      <c r="AUR52" s="1109"/>
      <c r="AUS52" s="1109"/>
      <c r="AUT52" s="1111"/>
      <c r="AUU52" s="1112">
        <f t="shared" si="3432"/>
        <v>0</v>
      </c>
      <c r="AUV52" s="1126"/>
      <c r="AUW52" s="1110"/>
      <c r="AUY52" s="1121"/>
      <c r="AUZ52" s="1109"/>
      <c r="AVA52" s="1109"/>
      <c r="AVB52" s="1109"/>
      <c r="AVC52" s="1112">
        <f t="shared" si="3433"/>
        <v>0</v>
      </c>
      <c r="AVD52" s="1109"/>
      <c r="AVE52" s="1109"/>
      <c r="AVF52" s="1109"/>
      <c r="AVG52" s="1109"/>
      <c r="AVH52" s="1109"/>
      <c r="AVI52" s="1111"/>
      <c r="AVJ52" s="1112">
        <f t="shared" si="3434"/>
        <v>0</v>
      </c>
      <c r="AVK52" s="1126"/>
      <c r="AVL52" s="1110"/>
      <c r="AVN52" s="1121"/>
      <c r="AVO52" s="1109"/>
      <c r="AVP52" s="1109"/>
      <c r="AVQ52" s="1109"/>
      <c r="AVR52" s="1112">
        <f t="shared" si="3435"/>
        <v>0</v>
      </c>
      <c r="AVS52" s="1109"/>
      <c r="AVT52" s="1109"/>
      <c r="AVU52" s="1109"/>
      <c r="AVV52" s="1109"/>
      <c r="AVW52" s="1109"/>
      <c r="AVX52" s="1111"/>
      <c r="AVY52" s="1112">
        <f t="shared" si="3436"/>
        <v>0</v>
      </c>
      <c r="AVZ52" s="1126"/>
      <c r="AWA52" s="1110"/>
      <c r="AWC52" s="1121"/>
      <c r="AWD52" s="1109"/>
      <c r="AWE52" s="1109"/>
      <c r="AWF52" s="1109"/>
      <c r="AWG52" s="1112">
        <f t="shared" si="3437"/>
        <v>0</v>
      </c>
      <c r="AWH52" s="1109"/>
      <c r="AWI52" s="1109"/>
      <c r="AWJ52" s="1109"/>
      <c r="AWK52" s="1109"/>
      <c r="AWL52" s="1109"/>
      <c r="AWM52" s="1111"/>
      <c r="AWN52" s="1112">
        <f t="shared" si="3438"/>
        <v>0</v>
      </c>
      <c r="AWO52" s="1126"/>
      <c r="AWP52" s="1110"/>
      <c r="AWR52" s="1121"/>
      <c r="AWS52" s="1109"/>
      <c r="AWT52" s="1109"/>
      <c r="AWU52" s="1109"/>
      <c r="AWV52" s="1112">
        <f t="shared" si="3439"/>
        <v>0</v>
      </c>
      <c r="AWW52" s="1109"/>
      <c r="AWX52" s="1109"/>
      <c r="AWY52" s="1109"/>
      <c r="AWZ52" s="1109"/>
      <c r="AXA52" s="1109"/>
      <c r="AXB52" s="1111"/>
      <c r="AXC52" s="1112">
        <f t="shared" si="3440"/>
        <v>0</v>
      </c>
      <c r="AXD52" s="1126"/>
      <c r="AXE52" s="1110"/>
      <c r="AXG52" s="1121"/>
      <c r="AXH52" s="1109"/>
      <c r="AXI52" s="1109"/>
      <c r="AXJ52" s="1109"/>
      <c r="AXK52" s="1112">
        <f t="shared" si="3441"/>
        <v>0</v>
      </c>
      <c r="AXL52" s="1109"/>
      <c r="AXM52" s="1109"/>
      <c r="AXN52" s="1109"/>
      <c r="AXO52" s="1109"/>
      <c r="AXP52" s="1109"/>
      <c r="AXQ52" s="1111"/>
      <c r="AXR52" s="1112">
        <f t="shared" si="3442"/>
        <v>0</v>
      </c>
      <c r="AXS52" s="1126"/>
      <c r="AXT52" s="1110"/>
      <c r="AXV52" s="1121"/>
      <c r="AXW52" s="1109"/>
      <c r="AXX52" s="1109"/>
      <c r="AXY52" s="1109"/>
      <c r="AXZ52" s="1112">
        <f t="shared" si="3443"/>
        <v>0</v>
      </c>
      <c r="AYA52" s="1109"/>
      <c r="AYB52" s="1109"/>
      <c r="AYC52" s="1109"/>
      <c r="AYD52" s="1109"/>
      <c r="AYE52" s="1109"/>
      <c r="AYF52" s="1111"/>
      <c r="AYG52" s="1112">
        <f t="shared" si="3444"/>
        <v>0</v>
      </c>
      <c r="AYH52" s="1126"/>
      <c r="AYI52" s="1110"/>
      <c r="AYK52" s="1121"/>
      <c r="AYL52" s="1109"/>
      <c r="AYM52" s="1109"/>
      <c r="AYN52" s="1109"/>
      <c r="AYO52" s="1112">
        <f t="shared" si="3445"/>
        <v>0</v>
      </c>
      <c r="AYP52" s="1109"/>
      <c r="AYQ52" s="1109"/>
      <c r="AYR52" s="1109"/>
      <c r="AYS52" s="1109"/>
      <c r="AYT52" s="1109"/>
      <c r="AYU52" s="1111"/>
      <c r="AYV52" s="1112">
        <f t="shared" si="3446"/>
        <v>0</v>
      </c>
      <c r="AYW52" s="1126"/>
      <c r="AYX52" s="1110"/>
      <c r="AYZ52" s="1121"/>
      <c r="AZA52" s="1109"/>
      <c r="AZB52" s="1109"/>
      <c r="AZC52" s="1109"/>
      <c r="AZD52" s="1112">
        <f t="shared" si="3447"/>
        <v>0</v>
      </c>
      <c r="AZE52" s="1109"/>
      <c r="AZF52" s="1109"/>
      <c r="AZG52" s="1109"/>
      <c r="AZH52" s="1109"/>
      <c r="AZI52" s="1109"/>
      <c r="AZJ52" s="1111"/>
      <c r="AZK52" s="1112">
        <f t="shared" si="3448"/>
        <v>0</v>
      </c>
      <c r="AZL52" s="1126"/>
      <c r="AZM52" s="1110"/>
      <c r="AZO52" s="1121"/>
      <c r="AZP52" s="1109"/>
      <c r="AZQ52" s="1109"/>
      <c r="AZR52" s="1109"/>
      <c r="AZS52" s="1112">
        <f t="shared" si="3449"/>
        <v>0</v>
      </c>
      <c r="AZT52" s="1109"/>
      <c r="AZU52" s="1109"/>
      <c r="AZV52" s="1109"/>
      <c r="AZW52" s="1109"/>
      <c r="AZX52" s="1109"/>
      <c r="AZY52" s="1111"/>
      <c r="AZZ52" s="1112">
        <f t="shared" si="3450"/>
        <v>0</v>
      </c>
      <c r="BAA52" s="1126"/>
      <c r="BAB52" s="1110"/>
      <c r="BAD52" s="1121"/>
      <c r="BAE52" s="1109"/>
      <c r="BAF52" s="1109"/>
      <c r="BAG52" s="1109"/>
      <c r="BAH52" s="1112">
        <f t="shared" si="3451"/>
        <v>0</v>
      </c>
      <c r="BAI52" s="1109"/>
      <c r="BAJ52" s="1109"/>
      <c r="BAK52" s="1109"/>
      <c r="BAL52" s="1109"/>
      <c r="BAM52" s="1109"/>
      <c r="BAN52" s="1111"/>
      <c r="BAO52" s="1112">
        <f t="shared" si="3452"/>
        <v>0</v>
      </c>
      <c r="BAP52" s="1126"/>
      <c r="BAQ52" s="1110"/>
      <c r="BAS52" s="1121"/>
      <c r="BAT52" s="1109"/>
      <c r="BAU52" s="1109"/>
      <c r="BAV52" s="1109"/>
      <c r="BAW52" s="1112">
        <f t="shared" si="3453"/>
        <v>0</v>
      </c>
      <c r="BAX52" s="1109"/>
      <c r="BAY52" s="1109"/>
      <c r="BAZ52" s="1109"/>
      <c r="BBA52" s="1109"/>
      <c r="BBB52" s="1109"/>
      <c r="BBC52" s="1111"/>
      <c r="BBD52" s="1112">
        <f t="shared" si="3454"/>
        <v>0</v>
      </c>
      <c r="BBE52" s="1126"/>
      <c r="BBF52" s="1110"/>
      <c r="BBH52" s="1121"/>
      <c r="BBI52" s="1109"/>
      <c r="BBJ52" s="1109"/>
      <c r="BBK52" s="1109"/>
      <c r="BBL52" s="1112">
        <f t="shared" si="3455"/>
        <v>0</v>
      </c>
      <c r="BBM52" s="1109"/>
      <c r="BBN52" s="1109"/>
      <c r="BBO52" s="1109"/>
      <c r="BBP52" s="1109"/>
      <c r="BBQ52" s="1109"/>
      <c r="BBR52" s="1111"/>
      <c r="BBS52" s="1112">
        <f t="shared" si="3456"/>
        <v>0</v>
      </c>
      <c r="BBT52" s="1126"/>
      <c r="BBU52" s="1110"/>
      <c r="BBW52" s="1121"/>
      <c r="BBX52" s="1109"/>
      <c r="BBY52" s="1109"/>
      <c r="BBZ52" s="1109"/>
      <c r="BCA52" s="1112">
        <f t="shared" si="3457"/>
        <v>0</v>
      </c>
      <c r="BCB52" s="1109"/>
      <c r="BCC52" s="1109"/>
      <c r="BCD52" s="1109"/>
      <c r="BCE52" s="1109"/>
      <c r="BCF52" s="1109"/>
      <c r="BCG52" s="1111"/>
      <c r="BCH52" s="1112">
        <f t="shared" si="3458"/>
        <v>0</v>
      </c>
      <c r="BCI52" s="1126"/>
      <c r="BCJ52" s="1110"/>
      <c r="BCL52" s="1121"/>
      <c r="BCM52" s="1109"/>
      <c r="BCN52" s="1109"/>
      <c r="BCO52" s="1109"/>
      <c r="BCP52" s="1112">
        <f t="shared" si="3459"/>
        <v>0</v>
      </c>
      <c r="BCQ52" s="1109"/>
      <c r="BCR52" s="1109"/>
      <c r="BCS52" s="1109"/>
      <c r="BCT52" s="1109"/>
      <c r="BCU52" s="1109"/>
      <c r="BCV52" s="1111"/>
      <c r="BCW52" s="1112">
        <f t="shared" si="3460"/>
        <v>0</v>
      </c>
      <c r="BCX52" s="1126"/>
      <c r="BCY52" s="1110"/>
      <c r="BDA52" s="1121"/>
      <c r="BDB52" s="1109"/>
      <c r="BDC52" s="1109"/>
      <c r="BDD52" s="1109"/>
      <c r="BDE52" s="1112">
        <f t="shared" si="3461"/>
        <v>0</v>
      </c>
      <c r="BDF52" s="1109"/>
      <c r="BDG52" s="1109"/>
      <c r="BDH52" s="1109"/>
      <c r="BDI52" s="1109"/>
      <c r="BDJ52" s="1109"/>
      <c r="BDK52" s="1111"/>
      <c r="BDL52" s="1112">
        <f t="shared" si="3462"/>
        <v>0</v>
      </c>
      <c r="BDM52" s="1126"/>
      <c r="BDN52" s="1110"/>
      <c r="BDP52" s="1121"/>
      <c r="BDQ52" s="1109"/>
      <c r="BDR52" s="1109"/>
      <c r="BDS52" s="1109"/>
      <c r="BDT52" s="1112">
        <f t="shared" si="3463"/>
        <v>0</v>
      </c>
      <c r="BDU52" s="1109"/>
      <c r="BDV52" s="1109"/>
      <c r="BDW52" s="1109"/>
      <c r="BDX52" s="1109"/>
      <c r="BDY52" s="1109"/>
      <c r="BDZ52" s="1111"/>
      <c r="BEA52" s="1112">
        <f t="shared" si="3464"/>
        <v>0</v>
      </c>
      <c r="BEB52" s="1126"/>
      <c r="BEC52" s="1110"/>
      <c r="BEE52" s="1121"/>
      <c r="BEF52" s="1109"/>
      <c r="BEG52" s="1109"/>
      <c r="BEH52" s="1109"/>
      <c r="BEI52" s="1112">
        <f t="shared" si="3465"/>
        <v>0</v>
      </c>
      <c r="BEJ52" s="1109"/>
      <c r="BEK52" s="1109"/>
      <c r="BEL52" s="1109"/>
      <c r="BEM52" s="1109"/>
      <c r="BEN52" s="1109"/>
      <c r="BEO52" s="1111"/>
      <c r="BEP52" s="1112">
        <f t="shared" si="3466"/>
        <v>0</v>
      </c>
      <c r="BEQ52" s="1126"/>
      <c r="BER52" s="1110"/>
      <c r="BET52" s="1121"/>
      <c r="BEU52" s="1109"/>
      <c r="BEV52" s="1109"/>
      <c r="BEW52" s="1109"/>
      <c r="BEX52" s="1112">
        <f t="shared" si="3467"/>
        <v>0</v>
      </c>
      <c r="BEY52" s="1109"/>
      <c r="BEZ52" s="1109"/>
      <c r="BFA52" s="1109"/>
      <c r="BFB52" s="1109"/>
      <c r="BFC52" s="1109"/>
      <c r="BFD52" s="1111"/>
      <c r="BFE52" s="1112">
        <f t="shared" si="3468"/>
        <v>0</v>
      </c>
      <c r="BFF52" s="1126"/>
      <c r="BFG52" s="1110"/>
      <c r="BFI52" s="1121"/>
      <c r="BFJ52" s="1109"/>
      <c r="BFK52" s="1109"/>
      <c r="BFL52" s="1109"/>
      <c r="BFM52" s="1112">
        <f t="shared" si="3469"/>
        <v>0</v>
      </c>
      <c r="BFN52" s="1109"/>
      <c r="BFO52" s="1109"/>
      <c r="BFP52" s="1109"/>
      <c r="BFQ52" s="1109"/>
      <c r="BFR52" s="1109"/>
      <c r="BFS52" s="1111"/>
      <c r="BFT52" s="1112">
        <f t="shared" si="3470"/>
        <v>0</v>
      </c>
      <c r="BFU52" s="1126"/>
      <c r="BFV52" s="1110"/>
      <c r="BFX52" s="1121"/>
      <c r="BFY52" s="1109"/>
      <c r="BFZ52" s="1109"/>
      <c r="BGA52" s="1109"/>
      <c r="BGB52" s="1112">
        <f t="shared" si="3471"/>
        <v>0</v>
      </c>
      <c r="BGC52" s="1109"/>
      <c r="BGD52" s="1109"/>
      <c r="BGE52" s="1109"/>
      <c r="BGF52" s="1109"/>
      <c r="BGG52" s="1109"/>
      <c r="BGH52" s="1111"/>
      <c r="BGI52" s="1112">
        <f t="shared" si="3472"/>
        <v>0</v>
      </c>
      <c r="BGJ52" s="1126"/>
      <c r="BGK52" s="1110"/>
      <c r="BGM52" s="1121"/>
      <c r="BGN52" s="1109"/>
      <c r="BGO52" s="1109"/>
      <c r="BGP52" s="1109"/>
      <c r="BGQ52" s="1112">
        <f t="shared" si="3473"/>
        <v>0</v>
      </c>
      <c r="BGR52" s="1109"/>
      <c r="BGS52" s="1109"/>
      <c r="BGT52" s="1109"/>
      <c r="BGU52" s="1109"/>
      <c r="BGV52" s="1109"/>
      <c r="BGW52" s="1111"/>
      <c r="BGX52" s="1112">
        <f t="shared" si="3474"/>
        <v>0</v>
      </c>
      <c r="BGY52" s="1126"/>
      <c r="BGZ52" s="1110"/>
      <c r="BHB52" s="1121"/>
      <c r="BHC52" s="1109"/>
      <c r="BHD52" s="1109"/>
      <c r="BHE52" s="1109"/>
      <c r="BHF52" s="1112">
        <f t="shared" si="3475"/>
        <v>0</v>
      </c>
      <c r="BHG52" s="1109"/>
      <c r="BHH52" s="1109"/>
      <c r="BHI52" s="1109"/>
      <c r="BHJ52" s="1109"/>
      <c r="BHK52" s="1109"/>
      <c r="BHL52" s="1111"/>
      <c r="BHM52" s="1112">
        <f t="shared" si="3476"/>
        <v>0</v>
      </c>
      <c r="BHN52" s="1126"/>
      <c r="BHO52" s="1110"/>
      <c r="BHQ52" s="1121"/>
      <c r="BHR52" s="1109"/>
      <c r="BHS52" s="1109"/>
      <c r="BHT52" s="1109"/>
      <c r="BHU52" s="1112">
        <f t="shared" si="3477"/>
        <v>0</v>
      </c>
      <c r="BHV52" s="1109"/>
      <c r="BHW52" s="1109"/>
      <c r="BHX52" s="1109"/>
      <c r="BHY52" s="1109"/>
      <c r="BHZ52" s="1109"/>
      <c r="BIA52" s="1111"/>
      <c r="BIB52" s="1112">
        <f t="shared" si="3478"/>
        <v>0</v>
      </c>
      <c r="BIC52" s="1126"/>
      <c r="BID52" s="1110"/>
      <c r="BIF52" s="1121"/>
      <c r="BIG52" s="1109"/>
      <c r="BIH52" s="1109"/>
      <c r="BII52" s="1109"/>
      <c r="BIJ52" s="1112">
        <f t="shared" si="3479"/>
        <v>0</v>
      </c>
      <c r="BIK52" s="1109"/>
      <c r="BIL52" s="1109"/>
      <c r="BIM52" s="1109"/>
      <c r="BIN52" s="1109"/>
      <c r="BIO52" s="1109"/>
      <c r="BIP52" s="1111"/>
      <c r="BIQ52" s="1112">
        <f t="shared" si="3480"/>
        <v>0</v>
      </c>
      <c r="BIR52" s="1126"/>
      <c r="BIS52" s="1110"/>
      <c r="BIU52" s="1121"/>
      <c r="BIV52" s="1109"/>
      <c r="BIW52" s="1109"/>
      <c r="BIX52" s="1109"/>
      <c r="BIY52" s="1112">
        <f t="shared" si="3481"/>
        <v>0</v>
      </c>
      <c r="BIZ52" s="1109"/>
      <c r="BJA52" s="1109"/>
      <c r="BJB52" s="1109"/>
      <c r="BJC52" s="1109"/>
      <c r="BJD52" s="1109"/>
      <c r="BJE52" s="1111"/>
      <c r="BJF52" s="1112">
        <f t="shared" si="3482"/>
        <v>0</v>
      </c>
      <c r="BJG52" s="1126"/>
      <c r="BJH52" s="1110"/>
      <c r="BJJ52" s="1121"/>
      <c r="BJK52" s="1109"/>
      <c r="BJL52" s="1109"/>
      <c r="BJM52" s="1109"/>
      <c r="BJN52" s="1112">
        <f t="shared" si="3483"/>
        <v>0</v>
      </c>
      <c r="BJO52" s="1109"/>
      <c r="BJP52" s="1109"/>
      <c r="BJQ52" s="1109"/>
      <c r="BJR52" s="1109"/>
      <c r="BJS52" s="1109"/>
      <c r="BJT52" s="1111"/>
      <c r="BJU52" s="1112">
        <f t="shared" si="3484"/>
        <v>0</v>
      </c>
      <c r="BJV52" s="1126"/>
      <c r="BJW52" s="1110"/>
      <c r="BJY52" s="1121"/>
      <c r="BJZ52" s="1109"/>
      <c r="BKA52" s="1109"/>
      <c r="BKB52" s="1109"/>
      <c r="BKC52" s="1112">
        <f t="shared" si="3485"/>
        <v>0</v>
      </c>
      <c r="BKD52" s="1109"/>
      <c r="BKE52" s="1109"/>
      <c r="BKF52" s="1109"/>
      <c r="BKG52" s="1109"/>
      <c r="BKH52" s="1109"/>
      <c r="BKI52" s="1111"/>
      <c r="BKJ52" s="1112">
        <f t="shared" si="3486"/>
        <v>0</v>
      </c>
      <c r="BKK52" s="1126"/>
      <c r="BKL52" s="1110"/>
      <c r="BKN52" s="1121"/>
      <c r="BKO52" s="1109"/>
      <c r="BKP52" s="1109"/>
      <c r="BKQ52" s="1109"/>
      <c r="BKR52" s="1112">
        <f t="shared" si="3487"/>
        <v>0</v>
      </c>
      <c r="BKS52" s="1109"/>
      <c r="BKT52" s="1109"/>
      <c r="BKU52" s="1109"/>
      <c r="BKV52" s="1109"/>
      <c r="BKW52" s="1109"/>
      <c r="BKX52" s="1111"/>
      <c r="BKY52" s="1112">
        <f t="shared" si="3488"/>
        <v>0</v>
      </c>
      <c r="BKZ52" s="1126"/>
      <c r="BLA52" s="1110"/>
      <c r="BLC52" s="1121"/>
      <c r="BLD52" s="1109"/>
      <c r="BLE52" s="1109"/>
      <c r="BLF52" s="1109"/>
      <c r="BLG52" s="1112">
        <f t="shared" si="3489"/>
        <v>0</v>
      </c>
      <c r="BLH52" s="1109"/>
      <c r="BLI52" s="1109"/>
      <c r="BLJ52" s="1109"/>
      <c r="BLK52" s="1109"/>
      <c r="BLL52" s="1109"/>
      <c r="BLM52" s="1111"/>
      <c r="BLN52" s="1112">
        <f t="shared" si="3490"/>
        <v>0</v>
      </c>
      <c r="BLO52" s="1126"/>
      <c r="BLP52" s="1110"/>
      <c r="BLR52" s="1121"/>
      <c r="BLS52" s="1109"/>
      <c r="BLT52" s="1109"/>
      <c r="BLU52" s="1109"/>
      <c r="BLV52" s="1112">
        <f t="shared" si="3491"/>
        <v>0</v>
      </c>
      <c r="BLW52" s="1109"/>
      <c r="BLX52" s="1109"/>
      <c r="BLY52" s="1109"/>
      <c r="BLZ52" s="1109"/>
      <c r="BMA52" s="1109"/>
      <c r="BMB52" s="1111"/>
      <c r="BMC52" s="1112">
        <f t="shared" si="3492"/>
        <v>0</v>
      </c>
      <c r="BMD52" s="1126"/>
      <c r="BME52" s="1110"/>
      <c r="BMG52" s="1121"/>
      <c r="BMH52" s="1109"/>
      <c r="BMI52" s="1109"/>
      <c r="BMJ52" s="1109"/>
      <c r="BMK52" s="1112">
        <f t="shared" si="3493"/>
        <v>0</v>
      </c>
      <c r="BML52" s="1109"/>
      <c r="BMM52" s="1109"/>
      <c r="BMN52" s="1109"/>
      <c r="BMO52" s="1109"/>
      <c r="BMP52" s="1109"/>
      <c r="BMQ52" s="1111"/>
      <c r="BMR52" s="1112">
        <f t="shared" si="3494"/>
        <v>0</v>
      </c>
      <c r="BMS52" s="1126"/>
      <c r="BMT52" s="1110"/>
      <c r="BMV52" s="1121"/>
      <c r="BMW52" s="1109"/>
      <c r="BMX52" s="1109"/>
      <c r="BMY52" s="1109"/>
      <c r="BMZ52" s="1112">
        <f t="shared" si="3495"/>
        <v>0</v>
      </c>
      <c r="BNA52" s="1109"/>
      <c r="BNB52" s="1109"/>
      <c r="BNC52" s="1109"/>
      <c r="BND52" s="1109"/>
      <c r="BNE52" s="1109"/>
      <c r="BNF52" s="1111"/>
      <c r="BNG52" s="1112">
        <f t="shared" si="3496"/>
        <v>0</v>
      </c>
      <c r="BNH52" s="1126"/>
      <c r="BNI52" s="1110"/>
      <c r="BNK52" s="1121"/>
      <c r="BNL52" s="1109"/>
      <c r="BNM52" s="1109"/>
      <c r="BNN52" s="1109"/>
      <c r="BNO52" s="1112">
        <f t="shared" si="3497"/>
        <v>0</v>
      </c>
      <c r="BNP52" s="1109"/>
      <c r="BNQ52" s="1109"/>
      <c r="BNR52" s="1109"/>
      <c r="BNS52" s="1109"/>
      <c r="BNT52" s="1109"/>
      <c r="BNU52" s="1111"/>
      <c r="BNV52" s="1112">
        <f t="shared" si="3498"/>
        <v>0</v>
      </c>
      <c r="BNW52" s="1126"/>
      <c r="BNX52" s="1110"/>
      <c r="BNZ52" s="1121"/>
      <c r="BOA52" s="1109"/>
      <c r="BOB52" s="1109"/>
      <c r="BOC52" s="1109"/>
      <c r="BOD52" s="1112">
        <f t="shared" si="3499"/>
        <v>0</v>
      </c>
      <c r="BOE52" s="1109"/>
      <c r="BOF52" s="1109"/>
      <c r="BOG52" s="1109"/>
      <c r="BOH52" s="1109"/>
      <c r="BOI52" s="1109"/>
      <c r="BOJ52" s="1111"/>
      <c r="BOK52" s="1112">
        <f t="shared" si="3500"/>
        <v>0</v>
      </c>
      <c r="BOL52" s="1126"/>
      <c r="BOM52" s="1110"/>
      <c r="BOO52" s="1121"/>
      <c r="BOP52" s="1109"/>
      <c r="BOQ52" s="1109"/>
      <c r="BOR52" s="1109"/>
      <c r="BOS52" s="1112">
        <f t="shared" si="3501"/>
        <v>0</v>
      </c>
      <c r="BOT52" s="1109"/>
      <c r="BOU52" s="1109"/>
      <c r="BOV52" s="1109"/>
      <c r="BOW52" s="1109"/>
      <c r="BOX52" s="1109"/>
      <c r="BOY52" s="1111"/>
      <c r="BOZ52" s="1112">
        <f t="shared" si="3502"/>
        <v>0</v>
      </c>
      <c r="BPA52" s="1126"/>
      <c r="BPB52" s="1110"/>
      <c r="BPD52" s="1121"/>
      <c r="BPE52" s="1109"/>
      <c r="BPF52" s="1109"/>
      <c r="BPG52" s="1109"/>
      <c r="BPH52" s="1112">
        <f t="shared" si="3503"/>
        <v>0</v>
      </c>
      <c r="BPI52" s="1109"/>
      <c r="BPJ52" s="1109"/>
      <c r="BPK52" s="1109"/>
      <c r="BPL52" s="1109"/>
      <c r="BPM52" s="1109"/>
      <c r="BPN52" s="1111"/>
      <c r="BPO52" s="1112">
        <f t="shared" si="3504"/>
        <v>0</v>
      </c>
      <c r="BPP52" s="1126"/>
      <c r="BPQ52" s="1110"/>
      <c r="BPS52" s="1121"/>
      <c r="BPT52" s="1109"/>
      <c r="BPU52" s="1109"/>
      <c r="BPV52" s="1109"/>
      <c r="BPW52" s="1112">
        <f t="shared" si="3505"/>
        <v>0</v>
      </c>
      <c r="BPX52" s="1109"/>
      <c r="BPY52" s="1109"/>
      <c r="BPZ52" s="1109"/>
      <c r="BQA52" s="1109"/>
      <c r="BQB52" s="1109"/>
      <c r="BQC52" s="1111"/>
      <c r="BQD52" s="1112">
        <f t="shared" si="3506"/>
        <v>0</v>
      </c>
      <c r="BQE52" s="1126"/>
      <c r="BQF52" s="1110"/>
      <c r="BQH52" s="1121"/>
      <c r="BQI52" s="1109"/>
      <c r="BQJ52" s="1109"/>
      <c r="BQK52" s="1109"/>
      <c r="BQL52" s="1112">
        <f t="shared" si="3507"/>
        <v>0</v>
      </c>
      <c r="BQM52" s="1109"/>
      <c r="BQN52" s="1109"/>
      <c r="BQO52" s="1109"/>
      <c r="BQP52" s="1109"/>
      <c r="BQQ52" s="1109"/>
      <c r="BQR52" s="1111"/>
      <c r="BQS52" s="1112">
        <f t="shared" si="3508"/>
        <v>0</v>
      </c>
      <c r="BQT52" s="1126"/>
      <c r="BQU52" s="1110"/>
      <c r="BQW52" s="1121"/>
      <c r="BQX52" s="1109"/>
      <c r="BQY52" s="1109"/>
      <c r="BQZ52" s="1109"/>
      <c r="BRA52" s="1112">
        <f t="shared" si="3509"/>
        <v>0</v>
      </c>
      <c r="BRB52" s="1109"/>
      <c r="BRC52" s="1109"/>
      <c r="BRD52" s="1109"/>
      <c r="BRE52" s="1109"/>
      <c r="BRF52" s="1109"/>
      <c r="BRG52" s="1111"/>
      <c r="BRH52" s="1112">
        <f t="shared" si="3510"/>
        <v>0</v>
      </c>
      <c r="BRI52" s="1126"/>
      <c r="BRJ52" s="1110"/>
      <c r="BRL52" s="1121"/>
      <c r="BRM52" s="1109"/>
      <c r="BRN52" s="1109"/>
      <c r="BRO52" s="1109"/>
      <c r="BRP52" s="1112">
        <f t="shared" si="3511"/>
        <v>0</v>
      </c>
      <c r="BRQ52" s="1109"/>
      <c r="BRR52" s="1109"/>
      <c r="BRS52" s="1109"/>
      <c r="BRT52" s="1109"/>
      <c r="BRU52" s="1109"/>
      <c r="BRV52" s="1111"/>
      <c r="BRW52" s="1112">
        <f t="shared" si="3512"/>
        <v>0</v>
      </c>
      <c r="BRX52" s="1126"/>
      <c r="BRY52" s="1110"/>
      <c r="BSA52" s="1121"/>
      <c r="BSB52" s="1109"/>
      <c r="BSC52" s="1109"/>
      <c r="BSD52" s="1109"/>
      <c r="BSE52" s="1112">
        <f t="shared" si="3513"/>
        <v>0</v>
      </c>
      <c r="BSF52" s="1109"/>
      <c r="BSG52" s="1109"/>
      <c r="BSH52" s="1109"/>
      <c r="BSI52" s="1109"/>
      <c r="BSJ52" s="1109"/>
      <c r="BSK52" s="1111"/>
      <c r="BSL52" s="1112">
        <f t="shared" si="3514"/>
        <v>0</v>
      </c>
      <c r="BSM52" s="1126"/>
      <c r="BSN52" s="1110"/>
      <c r="BSP52" s="1121"/>
      <c r="BSQ52" s="1109"/>
      <c r="BSR52" s="1109"/>
      <c r="BSS52" s="1109"/>
      <c r="BST52" s="1112">
        <f t="shared" si="3515"/>
        <v>0</v>
      </c>
      <c r="BSU52" s="1109"/>
      <c r="BSV52" s="1109"/>
      <c r="BSW52" s="1109"/>
      <c r="BSX52" s="1109"/>
      <c r="BSY52" s="1109"/>
      <c r="BSZ52" s="1111"/>
      <c r="BTA52" s="1112">
        <f t="shared" si="3516"/>
        <v>0</v>
      </c>
      <c r="BTB52" s="1126"/>
      <c r="BTC52" s="1110"/>
      <c r="BTE52" s="1121"/>
      <c r="BTF52" s="1109"/>
      <c r="BTG52" s="1109"/>
      <c r="BTH52" s="1109"/>
      <c r="BTI52" s="1112">
        <f t="shared" si="3517"/>
        <v>0</v>
      </c>
      <c r="BTJ52" s="1109"/>
      <c r="BTK52" s="1109"/>
      <c r="BTL52" s="1109"/>
      <c r="BTM52" s="1109"/>
      <c r="BTN52" s="1109"/>
      <c r="BTO52" s="1111"/>
      <c r="BTP52" s="1112">
        <f t="shared" si="3518"/>
        <v>0</v>
      </c>
      <c r="BTQ52" s="1126"/>
      <c r="BTR52" s="1110"/>
      <c r="BTT52" s="1121"/>
      <c r="BTU52" s="1109"/>
      <c r="BTV52" s="1109"/>
      <c r="BTW52" s="1109"/>
      <c r="BTX52" s="1112">
        <f t="shared" si="3519"/>
        <v>0</v>
      </c>
      <c r="BTY52" s="1109"/>
      <c r="BTZ52" s="1109"/>
      <c r="BUA52" s="1109"/>
      <c r="BUB52" s="1109"/>
      <c r="BUC52" s="1109"/>
      <c r="BUD52" s="1111"/>
      <c r="BUE52" s="1112">
        <f t="shared" si="3520"/>
        <v>0</v>
      </c>
      <c r="BUF52" s="1126"/>
      <c r="BUG52" s="1110"/>
      <c r="BUI52" s="1121"/>
      <c r="BUJ52" s="1109"/>
      <c r="BUK52" s="1109"/>
      <c r="BUL52" s="1109"/>
      <c r="BUM52" s="1112">
        <f t="shared" si="3521"/>
        <v>0</v>
      </c>
      <c r="BUN52" s="1109"/>
      <c r="BUO52" s="1109"/>
      <c r="BUP52" s="1109"/>
      <c r="BUQ52" s="1109"/>
      <c r="BUR52" s="1109"/>
      <c r="BUS52" s="1111"/>
      <c r="BUT52" s="1112">
        <f t="shared" si="3522"/>
        <v>0</v>
      </c>
      <c r="BUU52" s="1126"/>
      <c r="BUV52" s="1110"/>
      <c r="BUX52" s="1121"/>
      <c r="BUY52" s="1109"/>
      <c r="BUZ52" s="1109"/>
      <c r="BVA52" s="1109"/>
      <c r="BVB52" s="1112">
        <f t="shared" si="3523"/>
        <v>0</v>
      </c>
      <c r="BVC52" s="1109"/>
      <c r="BVD52" s="1109"/>
      <c r="BVE52" s="1109"/>
      <c r="BVF52" s="1109"/>
      <c r="BVG52" s="1109"/>
      <c r="BVH52" s="1111"/>
      <c r="BVI52" s="1112">
        <f t="shared" si="3524"/>
        <v>0</v>
      </c>
      <c r="BVJ52" s="1126"/>
      <c r="BVK52" s="1110"/>
      <c r="BVM52" s="1121"/>
      <c r="BVN52" s="1109"/>
      <c r="BVO52" s="1109"/>
      <c r="BVP52" s="1109"/>
      <c r="BVQ52" s="1112">
        <f t="shared" si="3525"/>
        <v>0</v>
      </c>
      <c r="BVR52" s="1109"/>
      <c r="BVS52" s="1109"/>
      <c r="BVT52" s="1109"/>
      <c r="BVU52" s="1109"/>
      <c r="BVV52" s="1109"/>
      <c r="BVW52" s="1111"/>
      <c r="BVX52" s="1112">
        <f t="shared" si="3526"/>
        <v>0</v>
      </c>
      <c r="BVY52" s="1126"/>
      <c r="BVZ52" s="1110"/>
      <c r="BWB52" s="1121"/>
      <c r="BWC52" s="1109"/>
      <c r="BWD52" s="1109"/>
      <c r="BWE52" s="1109"/>
      <c r="BWF52" s="1112">
        <f t="shared" si="3527"/>
        <v>0</v>
      </c>
      <c r="BWG52" s="1109"/>
      <c r="BWH52" s="1109"/>
      <c r="BWI52" s="1109"/>
      <c r="BWJ52" s="1109"/>
      <c r="BWK52" s="1109"/>
      <c r="BWL52" s="1111"/>
      <c r="BWM52" s="1112">
        <f t="shared" si="3528"/>
        <v>0</v>
      </c>
      <c r="BWN52" s="1126"/>
      <c r="BWO52" s="1110"/>
    </row>
    <row r="53" spans="2:1965" ht="15" customHeight="1" x14ac:dyDescent="0.2">
      <c r="B53" s="1114" t="s">
        <v>786</v>
      </c>
      <c r="C53" s="1109"/>
      <c r="D53" s="1109"/>
      <c r="E53" s="1109"/>
      <c r="F53" s="1109"/>
      <c r="G53" s="1112">
        <f t="shared" si="3267"/>
        <v>0</v>
      </c>
      <c r="H53" s="1109"/>
      <c r="I53" s="1109"/>
      <c r="J53" s="1109"/>
      <c r="K53" s="1109"/>
      <c r="L53" s="1109"/>
      <c r="M53" s="1111"/>
      <c r="N53" s="1112">
        <f t="shared" si="3268"/>
        <v>0</v>
      </c>
      <c r="O53" s="1126"/>
      <c r="P53" s="1110"/>
      <c r="Q53" s="1109"/>
      <c r="R53" s="1109"/>
      <c r="S53" s="1109"/>
      <c r="T53" s="1109"/>
      <c r="U53" s="1112">
        <f t="shared" si="3269"/>
        <v>0</v>
      </c>
      <c r="V53" s="1109"/>
      <c r="W53" s="1109"/>
      <c r="X53" s="1109"/>
      <c r="Y53" s="1109"/>
      <c r="Z53" s="1109"/>
      <c r="AA53" s="1111"/>
      <c r="AB53" s="1112">
        <f t="shared" si="3270"/>
        <v>0</v>
      </c>
      <c r="AC53" s="1126"/>
      <c r="AD53" s="1110"/>
      <c r="AF53" s="1121"/>
      <c r="AG53" s="1109"/>
      <c r="AH53" s="1109"/>
      <c r="AI53" s="1109"/>
      <c r="AJ53" s="1112">
        <f t="shared" si="3271"/>
        <v>0</v>
      </c>
      <c r="AK53" s="1109"/>
      <c r="AL53" s="1109"/>
      <c r="AM53" s="1109"/>
      <c r="AN53" s="1109"/>
      <c r="AO53" s="1109"/>
      <c r="AP53" s="1111"/>
      <c r="AQ53" s="1112">
        <f t="shared" si="3272"/>
        <v>0</v>
      </c>
      <c r="AR53" s="1126"/>
      <c r="AS53" s="1110"/>
      <c r="AU53" s="1121"/>
      <c r="AV53" s="1109"/>
      <c r="AW53" s="1109"/>
      <c r="AX53" s="1109"/>
      <c r="AY53" s="1112">
        <f t="shared" si="3273"/>
        <v>0</v>
      </c>
      <c r="AZ53" s="1109"/>
      <c r="BA53" s="1109"/>
      <c r="BB53" s="1109"/>
      <c r="BC53" s="1109"/>
      <c r="BD53" s="1109"/>
      <c r="BE53" s="1111"/>
      <c r="BF53" s="1112">
        <f t="shared" si="3274"/>
        <v>0</v>
      </c>
      <c r="BG53" s="1126"/>
      <c r="BH53" s="1110"/>
      <c r="BJ53" s="1121"/>
      <c r="BK53" s="1109"/>
      <c r="BL53" s="1109"/>
      <c r="BM53" s="1109"/>
      <c r="BN53" s="1112">
        <f t="shared" si="3275"/>
        <v>0</v>
      </c>
      <c r="BO53" s="1109"/>
      <c r="BP53" s="1109"/>
      <c r="BQ53" s="1109"/>
      <c r="BR53" s="1109"/>
      <c r="BS53" s="1109"/>
      <c r="BT53" s="1111"/>
      <c r="BU53" s="1112">
        <f t="shared" si="3276"/>
        <v>0</v>
      </c>
      <c r="BV53" s="1126"/>
      <c r="BW53" s="1110"/>
      <c r="BY53" s="1121"/>
      <c r="BZ53" s="1109"/>
      <c r="CA53" s="1109"/>
      <c r="CB53" s="1109"/>
      <c r="CC53" s="1112">
        <f t="shared" si="3277"/>
        <v>0</v>
      </c>
      <c r="CD53" s="1109"/>
      <c r="CE53" s="1109"/>
      <c r="CF53" s="1109"/>
      <c r="CG53" s="1109"/>
      <c r="CH53" s="1109"/>
      <c r="CI53" s="1111"/>
      <c r="CJ53" s="1112">
        <f t="shared" si="3278"/>
        <v>0</v>
      </c>
      <c r="CK53" s="1126"/>
      <c r="CL53" s="1110"/>
      <c r="CN53" s="1121"/>
      <c r="CO53" s="1109"/>
      <c r="CP53" s="1109"/>
      <c r="CQ53" s="1109"/>
      <c r="CR53" s="1112">
        <f t="shared" si="3279"/>
        <v>0</v>
      </c>
      <c r="CS53" s="1109"/>
      <c r="CT53" s="1109"/>
      <c r="CU53" s="1109"/>
      <c r="CV53" s="1109"/>
      <c r="CW53" s="1109"/>
      <c r="CX53" s="1111"/>
      <c r="CY53" s="1112">
        <f t="shared" si="3280"/>
        <v>0</v>
      </c>
      <c r="CZ53" s="1126"/>
      <c r="DA53" s="1110"/>
      <c r="DC53" s="1121"/>
      <c r="DD53" s="1109"/>
      <c r="DE53" s="1109"/>
      <c r="DF53" s="1109"/>
      <c r="DG53" s="1112">
        <f t="shared" si="3281"/>
        <v>0</v>
      </c>
      <c r="DH53" s="1109"/>
      <c r="DI53" s="1109"/>
      <c r="DJ53" s="1109"/>
      <c r="DK53" s="1109"/>
      <c r="DL53" s="1109"/>
      <c r="DM53" s="1111"/>
      <c r="DN53" s="1112">
        <f t="shared" si="3282"/>
        <v>0</v>
      </c>
      <c r="DO53" s="1126"/>
      <c r="DP53" s="1110"/>
      <c r="DR53" s="1121"/>
      <c r="DS53" s="1109"/>
      <c r="DT53" s="1109"/>
      <c r="DU53" s="1109"/>
      <c r="DV53" s="1112">
        <f t="shared" si="3283"/>
        <v>0</v>
      </c>
      <c r="DW53" s="1109"/>
      <c r="DX53" s="1109"/>
      <c r="DY53" s="1109"/>
      <c r="DZ53" s="1109"/>
      <c r="EA53" s="1109"/>
      <c r="EB53" s="1111"/>
      <c r="EC53" s="1112">
        <f t="shared" si="3284"/>
        <v>0</v>
      </c>
      <c r="ED53" s="1126"/>
      <c r="EE53" s="1110"/>
      <c r="EG53" s="1121"/>
      <c r="EH53" s="1109"/>
      <c r="EI53" s="1109"/>
      <c r="EJ53" s="1109"/>
      <c r="EK53" s="1112">
        <f t="shared" si="3285"/>
        <v>0</v>
      </c>
      <c r="EL53" s="1109"/>
      <c r="EM53" s="1109"/>
      <c r="EN53" s="1109"/>
      <c r="EO53" s="1109"/>
      <c r="EP53" s="1109"/>
      <c r="EQ53" s="1111"/>
      <c r="ER53" s="1112">
        <f t="shared" si="3286"/>
        <v>0</v>
      </c>
      <c r="ES53" s="1126"/>
      <c r="ET53" s="1110"/>
      <c r="EV53" s="1121"/>
      <c r="EW53" s="1109"/>
      <c r="EX53" s="1109"/>
      <c r="EY53" s="1109"/>
      <c r="EZ53" s="1112">
        <f t="shared" si="3287"/>
        <v>0</v>
      </c>
      <c r="FA53" s="1109"/>
      <c r="FB53" s="1109"/>
      <c r="FC53" s="1109"/>
      <c r="FD53" s="1109"/>
      <c r="FE53" s="1109"/>
      <c r="FF53" s="1111"/>
      <c r="FG53" s="1112">
        <f t="shared" si="3288"/>
        <v>0</v>
      </c>
      <c r="FH53" s="1126"/>
      <c r="FI53" s="1110"/>
      <c r="FK53" s="1121"/>
      <c r="FL53" s="1109"/>
      <c r="FM53" s="1109"/>
      <c r="FN53" s="1109"/>
      <c r="FO53" s="1112">
        <f t="shared" si="3289"/>
        <v>0</v>
      </c>
      <c r="FP53" s="1109"/>
      <c r="FQ53" s="1109"/>
      <c r="FR53" s="1109"/>
      <c r="FS53" s="1109"/>
      <c r="FT53" s="1109"/>
      <c r="FU53" s="1111"/>
      <c r="FV53" s="1112">
        <f t="shared" si="3290"/>
        <v>0</v>
      </c>
      <c r="FW53" s="1126"/>
      <c r="FX53" s="1110"/>
      <c r="FZ53" s="1121"/>
      <c r="GA53" s="1109"/>
      <c r="GB53" s="1109"/>
      <c r="GC53" s="1109"/>
      <c r="GD53" s="1112">
        <f t="shared" si="3291"/>
        <v>0</v>
      </c>
      <c r="GE53" s="1109"/>
      <c r="GF53" s="1109"/>
      <c r="GG53" s="1109"/>
      <c r="GH53" s="1109"/>
      <c r="GI53" s="1109"/>
      <c r="GJ53" s="1111"/>
      <c r="GK53" s="1112">
        <f t="shared" si="3292"/>
        <v>0</v>
      </c>
      <c r="GL53" s="1126"/>
      <c r="GM53" s="1110"/>
      <c r="GO53" s="1121"/>
      <c r="GP53" s="1109"/>
      <c r="GQ53" s="1109"/>
      <c r="GR53" s="1109"/>
      <c r="GS53" s="1112">
        <f t="shared" si="3293"/>
        <v>0</v>
      </c>
      <c r="GT53" s="1109"/>
      <c r="GU53" s="1109"/>
      <c r="GV53" s="1109"/>
      <c r="GW53" s="1109"/>
      <c r="GX53" s="1109"/>
      <c r="GY53" s="1111"/>
      <c r="GZ53" s="1112">
        <f t="shared" si="3294"/>
        <v>0</v>
      </c>
      <c r="HA53" s="1126"/>
      <c r="HB53" s="1110"/>
      <c r="HD53" s="1121"/>
      <c r="HE53" s="1109"/>
      <c r="HF53" s="1109"/>
      <c r="HG53" s="1109"/>
      <c r="HH53" s="1112">
        <f t="shared" si="3295"/>
        <v>0</v>
      </c>
      <c r="HI53" s="1109"/>
      <c r="HJ53" s="1109"/>
      <c r="HK53" s="1109"/>
      <c r="HL53" s="1109"/>
      <c r="HM53" s="1109"/>
      <c r="HN53" s="1111"/>
      <c r="HO53" s="1112">
        <f t="shared" si="3296"/>
        <v>0</v>
      </c>
      <c r="HP53" s="1126"/>
      <c r="HQ53" s="1110"/>
      <c r="HS53" s="1121"/>
      <c r="HT53" s="1109"/>
      <c r="HU53" s="1109"/>
      <c r="HV53" s="1109"/>
      <c r="HW53" s="1112">
        <f t="shared" si="3297"/>
        <v>0</v>
      </c>
      <c r="HX53" s="1109"/>
      <c r="HY53" s="1109"/>
      <c r="HZ53" s="1109"/>
      <c r="IA53" s="1109"/>
      <c r="IB53" s="1109"/>
      <c r="IC53" s="1111"/>
      <c r="ID53" s="1112">
        <f t="shared" si="3298"/>
        <v>0</v>
      </c>
      <c r="IE53" s="1126"/>
      <c r="IF53" s="1110"/>
      <c r="IH53" s="1121"/>
      <c r="II53" s="1109"/>
      <c r="IJ53" s="1109"/>
      <c r="IK53" s="1109"/>
      <c r="IL53" s="1112">
        <f t="shared" si="3299"/>
        <v>0</v>
      </c>
      <c r="IM53" s="1109"/>
      <c r="IN53" s="1109"/>
      <c r="IO53" s="1109"/>
      <c r="IP53" s="1109"/>
      <c r="IQ53" s="1109"/>
      <c r="IR53" s="1111"/>
      <c r="IS53" s="1112">
        <f t="shared" si="3300"/>
        <v>0</v>
      </c>
      <c r="IT53" s="1126"/>
      <c r="IU53" s="1110"/>
      <c r="IW53" s="1121"/>
      <c r="IX53" s="1109"/>
      <c r="IY53" s="1109"/>
      <c r="IZ53" s="1109"/>
      <c r="JA53" s="1112">
        <f t="shared" si="3301"/>
        <v>0</v>
      </c>
      <c r="JB53" s="1109"/>
      <c r="JC53" s="1109"/>
      <c r="JD53" s="1109"/>
      <c r="JE53" s="1109"/>
      <c r="JF53" s="1109"/>
      <c r="JG53" s="1111"/>
      <c r="JH53" s="1112">
        <f t="shared" si="3302"/>
        <v>0</v>
      </c>
      <c r="JI53" s="1126"/>
      <c r="JJ53" s="1110"/>
      <c r="JL53" s="1121"/>
      <c r="JM53" s="1109"/>
      <c r="JN53" s="1109"/>
      <c r="JO53" s="1109"/>
      <c r="JP53" s="1112">
        <f t="shared" si="3303"/>
        <v>0</v>
      </c>
      <c r="JQ53" s="1109"/>
      <c r="JR53" s="1109"/>
      <c r="JS53" s="1109"/>
      <c r="JT53" s="1109"/>
      <c r="JU53" s="1109"/>
      <c r="JV53" s="1111"/>
      <c r="JW53" s="1112">
        <f t="shared" si="3304"/>
        <v>0</v>
      </c>
      <c r="JX53" s="1126"/>
      <c r="JY53" s="1110"/>
      <c r="KA53" s="1121"/>
      <c r="KB53" s="1109"/>
      <c r="KC53" s="1109"/>
      <c r="KD53" s="1109"/>
      <c r="KE53" s="1112">
        <f t="shared" si="3305"/>
        <v>0</v>
      </c>
      <c r="KF53" s="1109"/>
      <c r="KG53" s="1109"/>
      <c r="KH53" s="1109"/>
      <c r="KI53" s="1109"/>
      <c r="KJ53" s="1109"/>
      <c r="KK53" s="1111"/>
      <c r="KL53" s="1112">
        <f t="shared" si="3306"/>
        <v>0</v>
      </c>
      <c r="KM53" s="1126"/>
      <c r="KN53" s="1110"/>
      <c r="KP53" s="1121"/>
      <c r="KQ53" s="1109"/>
      <c r="KR53" s="1109"/>
      <c r="KS53" s="1109"/>
      <c r="KT53" s="1112">
        <f t="shared" si="3307"/>
        <v>0</v>
      </c>
      <c r="KU53" s="1109"/>
      <c r="KV53" s="1109"/>
      <c r="KW53" s="1109"/>
      <c r="KX53" s="1109"/>
      <c r="KY53" s="1109"/>
      <c r="KZ53" s="1111"/>
      <c r="LA53" s="1112">
        <f t="shared" si="3308"/>
        <v>0</v>
      </c>
      <c r="LB53" s="1126"/>
      <c r="LC53" s="1110"/>
      <c r="LE53" s="1121"/>
      <c r="LF53" s="1109"/>
      <c r="LG53" s="1109"/>
      <c r="LH53" s="1109"/>
      <c r="LI53" s="1112">
        <f t="shared" si="3309"/>
        <v>0</v>
      </c>
      <c r="LJ53" s="1109"/>
      <c r="LK53" s="1109"/>
      <c r="LL53" s="1109"/>
      <c r="LM53" s="1109"/>
      <c r="LN53" s="1109"/>
      <c r="LO53" s="1111"/>
      <c r="LP53" s="1112">
        <f t="shared" si="3310"/>
        <v>0</v>
      </c>
      <c r="LQ53" s="1126"/>
      <c r="LR53" s="1110"/>
      <c r="LT53" s="1121"/>
      <c r="LU53" s="1109"/>
      <c r="LV53" s="1109"/>
      <c r="LW53" s="1109"/>
      <c r="LX53" s="1112">
        <f t="shared" si="3311"/>
        <v>0</v>
      </c>
      <c r="LY53" s="1109"/>
      <c r="LZ53" s="1109"/>
      <c r="MA53" s="1109"/>
      <c r="MB53" s="1109"/>
      <c r="MC53" s="1109"/>
      <c r="MD53" s="1111"/>
      <c r="ME53" s="1112">
        <f t="shared" si="3312"/>
        <v>0</v>
      </c>
      <c r="MF53" s="1126"/>
      <c r="MG53" s="1110"/>
      <c r="MI53" s="1121"/>
      <c r="MJ53" s="1109"/>
      <c r="MK53" s="1109"/>
      <c r="ML53" s="1109"/>
      <c r="MM53" s="1112">
        <f t="shared" si="3313"/>
        <v>0</v>
      </c>
      <c r="MN53" s="1109"/>
      <c r="MO53" s="1109"/>
      <c r="MP53" s="1109"/>
      <c r="MQ53" s="1109"/>
      <c r="MR53" s="1109"/>
      <c r="MS53" s="1111"/>
      <c r="MT53" s="1112">
        <f t="shared" si="3314"/>
        <v>0</v>
      </c>
      <c r="MU53" s="1126"/>
      <c r="MV53" s="1110"/>
      <c r="MX53" s="1121"/>
      <c r="MY53" s="1109"/>
      <c r="MZ53" s="1109"/>
      <c r="NA53" s="1109"/>
      <c r="NB53" s="1112">
        <f t="shared" si="3315"/>
        <v>0</v>
      </c>
      <c r="NC53" s="1109"/>
      <c r="ND53" s="1109"/>
      <c r="NE53" s="1109"/>
      <c r="NF53" s="1109"/>
      <c r="NG53" s="1109"/>
      <c r="NH53" s="1111"/>
      <c r="NI53" s="1112">
        <f t="shared" si="3316"/>
        <v>0</v>
      </c>
      <c r="NJ53" s="1126"/>
      <c r="NK53" s="1110"/>
      <c r="NM53" s="1121"/>
      <c r="NN53" s="1109"/>
      <c r="NO53" s="1109"/>
      <c r="NP53" s="1109"/>
      <c r="NQ53" s="1112">
        <f t="shared" si="3317"/>
        <v>0</v>
      </c>
      <c r="NR53" s="1109"/>
      <c r="NS53" s="1109"/>
      <c r="NT53" s="1109"/>
      <c r="NU53" s="1109"/>
      <c r="NV53" s="1109"/>
      <c r="NW53" s="1111"/>
      <c r="NX53" s="1112">
        <f t="shared" si="3318"/>
        <v>0</v>
      </c>
      <c r="NY53" s="1126"/>
      <c r="NZ53" s="1110"/>
      <c r="OB53" s="1121"/>
      <c r="OC53" s="1109"/>
      <c r="OD53" s="1109"/>
      <c r="OE53" s="1109"/>
      <c r="OF53" s="1112">
        <f t="shared" si="3319"/>
        <v>0</v>
      </c>
      <c r="OG53" s="1109"/>
      <c r="OH53" s="1109"/>
      <c r="OI53" s="1109"/>
      <c r="OJ53" s="1109"/>
      <c r="OK53" s="1109"/>
      <c r="OL53" s="1111"/>
      <c r="OM53" s="1112">
        <f t="shared" si="3320"/>
        <v>0</v>
      </c>
      <c r="ON53" s="1126"/>
      <c r="OO53" s="1110"/>
      <c r="OQ53" s="1121"/>
      <c r="OR53" s="1109"/>
      <c r="OS53" s="1109"/>
      <c r="OT53" s="1109"/>
      <c r="OU53" s="1112">
        <f t="shared" si="3321"/>
        <v>0</v>
      </c>
      <c r="OV53" s="1109"/>
      <c r="OW53" s="1109"/>
      <c r="OX53" s="1109"/>
      <c r="OY53" s="1109"/>
      <c r="OZ53" s="1109"/>
      <c r="PA53" s="1111"/>
      <c r="PB53" s="1112">
        <f t="shared" si="3322"/>
        <v>0</v>
      </c>
      <c r="PC53" s="1126"/>
      <c r="PD53" s="1110"/>
      <c r="PF53" s="1121"/>
      <c r="PG53" s="1109"/>
      <c r="PH53" s="1109"/>
      <c r="PI53" s="1109"/>
      <c r="PJ53" s="1112">
        <f t="shared" si="3323"/>
        <v>0</v>
      </c>
      <c r="PK53" s="1109"/>
      <c r="PL53" s="1109"/>
      <c r="PM53" s="1109"/>
      <c r="PN53" s="1109"/>
      <c r="PO53" s="1109"/>
      <c r="PP53" s="1111"/>
      <c r="PQ53" s="1112">
        <f t="shared" si="3324"/>
        <v>0</v>
      </c>
      <c r="PR53" s="1126"/>
      <c r="PS53" s="1110"/>
      <c r="PU53" s="1121"/>
      <c r="PV53" s="1109"/>
      <c r="PW53" s="1109"/>
      <c r="PX53" s="1109"/>
      <c r="PY53" s="1112">
        <f t="shared" si="3325"/>
        <v>0</v>
      </c>
      <c r="PZ53" s="1109"/>
      <c r="QA53" s="1109"/>
      <c r="QB53" s="1109"/>
      <c r="QC53" s="1109"/>
      <c r="QD53" s="1109"/>
      <c r="QE53" s="1111"/>
      <c r="QF53" s="1112">
        <f t="shared" si="3326"/>
        <v>0</v>
      </c>
      <c r="QG53" s="1126"/>
      <c r="QH53" s="1110"/>
      <c r="QJ53" s="1121"/>
      <c r="QK53" s="1109"/>
      <c r="QL53" s="1109"/>
      <c r="QM53" s="1109"/>
      <c r="QN53" s="1112">
        <f t="shared" si="3327"/>
        <v>0</v>
      </c>
      <c r="QO53" s="1109"/>
      <c r="QP53" s="1109"/>
      <c r="QQ53" s="1109"/>
      <c r="QR53" s="1109"/>
      <c r="QS53" s="1109"/>
      <c r="QT53" s="1111"/>
      <c r="QU53" s="1112">
        <f t="shared" si="3328"/>
        <v>0</v>
      </c>
      <c r="QV53" s="1126"/>
      <c r="QW53" s="1110"/>
      <c r="QY53" s="1121"/>
      <c r="QZ53" s="1109"/>
      <c r="RA53" s="1109"/>
      <c r="RB53" s="1109"/>
      <c r="RC53" s="1112">
        <f t="shared" si="3329"/>
        <v>0</v>
      </c>
      <c r="RD53" s="1109"/>
      <c r="RE53" s="1109"/>
      <c r="RF53" s="1109"/>
      <c r="RG53" s="1109"/>
      <c r="RH53" s="1109"/>
      <c r="RI53" s="1111"/>
      <c r="RJ53" s="1112">
        <f t="shared" si="3330"/>
        <v>0</v>
      </c>
      <c r="RK53" s="1126"/>
      <c r="RL53" s="1110"/>
      <c r="RN53" s="1121"/>
      <c r="RO53" s="1109"/>
      <c r="RP53" s="1109"/>
      <c r="RQ53" s="1109"/>
      <c r="RR53" s="1112">
        <f t="shared" si="3331"/>
        <v>0</v>
      </c>
      <c r="RS53" s="1109"/>
      <c r="RT53" s="1109"/>
      <c r="RU53" s="1109"/>
      <c r="RV53" s="1109"/>
      <c r="RW53" s="1109"/>
      <c r="RX53" s="1111"/>
      <c r="RY53" s="1112">
        <f t="shared" si="3332"/>
        <v>0</v>
      </c>
      <c r="RZ53" s="1126"/>
      <c r="SA53" s="1110"/>
      <c r="SC53" s="1121"/>
      <c r="SD53" s="1109"/>
      <c r="SE53" s="1109"/>
      <c r="SF53" s="1109"/>
      <c r="SG53" s="1112">
        <f t="shared" si="3333"/>
        <v>0</v>
      </c>
      <c r="SH53" s="1109"/>
      <c r="SI53" s="1109"/>
      <c r="SJ53" s="1109"/>
      <c r="SK53" s="1109"/>
      <c r="SL53" s="1109"/>
      <c r="SM53" s="1111"/>
      <c r="SN53" s="1112">
        <f t="shared" si="3334"/>
        <v>0</v>
      </c>
      <c r="SO53" s="1126"/>
      <c r="SP53" s="1110"/>
      <c r="SR53" s="1121"/>
      <c r="SS53" s="1109"/>
      <c r="ST53" s="1109"/>
      <c r="SU53" s="1109"/>
      <c r="SV53" s="1112">
        <f t="shared" si="3335"/>
        <v>0</v>
      </c>
      <c r="SW53" s="1109"/>
      <c r="SX53" s="1109"/>
      <c r="SY53" s="1109"/>
      <c r="SZ53" s="1109"/>
      <c r="TA53" s="1109"/>
      <c r="TB53" s="1111"/>
      <c r="TC53" s="1112">
        <f t="shared" si="3336"/>
        <v>0</v>
      </c>
      <c r="TD53" s="1126"/>
      <c r="TE53" s="1110"/>
      <c r="TG53" s="1121"/>
      <c r="TH53" s="1109"/>
      <c r="TI53" s="1109"/>
      <c r="TJ53" s="1109"/>
      <c r="TK53" s="1112">
        <f t="shared" si="3337"/>
        <v>0</v>
      </c>
      <c r="TL53" s="1109"/>
      <c r="TM53" s="1109"/>
      <c r="TN53" s="1109"/>
      <c r="TO53" s="1109"/>
      <c r="TP53" s="1109"/>
      <c r="TQ53" s="1111"/>
      <c r="TR53" s="1112">
        <f t="shared" si="3338"/>
        <v>0</v>
      </c>
      <c r="TS53" s="1126"/>
      <c r="TT53" s="1110"/>
      <c r="TV53" s="1121"/>
      <c r="TW53" s="1109"/>
      <c r="TX53" s="1109"/>
      <c r="TY53" s="1109"/>
      <c r="TZ53" s="1112">
        <f t="shared" si="3339"/>
        <v>0</v>
      </c>
      <c r="UA53" s="1109"/>
      <c r="UB53" s="1109"/>
      <c r="UC53" s="1109"/>
      <c r="UD53" s="1109"/>
      <c r="UE53" s="1109"/>
      <c r="UF53" s="1111"/>
      <c r="UG53" s="1112">
        <f t="shared" si="3340"/>
        <v>0</v>
      </c>
      <c r="UH53" s="1126"/>
      <c r="UI53" s="1110"/>
      <c r="UK53" s="1121"/>
      <c r="UL53" s="1109"/>
      <c r="UM53" s="1109"/>
      <c r="UN53" s="1109"/>
      <c r="UO53" s="1112">
        <f t="shared" si="3341"/>
        <v>0</v>
      </c>
      <c r="UP53" s="1109"/>
      <c r="UQ53" s="1109"/>
      <c r="UR53" s="1109"/>
      <c r="US53" s="1109"/>
      <c r="UT53" s="1109"/>
      <c r="UU53" s="1111"/>
      <c r="UV53" s="1112">
        <f t="shared" si="3342"/>
        <v>0</v>
      </c>
      <c r="UW53" s="1126"/>
      <c r="UX53" s="1110"/>
      <c r="UZ53" s="1121"/>
      <c r="VA53" s="1109"/>
      <c r="VB53" s="1109"/>
      <c r="VC53" s="1109"/>
      <c r="VD53" s="1112">
        <f t="shared" si="3343"/>
        <v>0</v>
      </c>
      <c r="VE53" s="1109"/>
      <c r="VF53" s="1109"/>
      <c r="VG53" s="1109"/>
      <c r="VH53" s="1109"/>
      <c r="VI53" s="1109"/>
      <c r="VJ53" s="1111"/>
      <c r="VK53" s="1112">
        <f t="shared" si="3344"/>
        <v>0</v>
      </c>
      <c r="VL53" s="1126"/>
      <c r="VM53" s="1110"/>
      <c r="VO53" s="1121"/>
      <c r="VP53" s="1109"/>
      <c r="VQ53" s="1109"/>
      <c r="VR53" s="1109"/>
      <c r="VS53" s="1112">
        <f t="shared" si="3345"/>
        <v>0</v>
      </c>
      <c r="VT53" s="1109"/>
      <c r="VU53" s="1109"/>
      <c r="VV53" s="1109"/>
      <c r="VW53" s="1109"/>
      <c r="VX53" s="1109"/>
      <c r="VY53" s="1111"/>
      <c r="VZ53" s="1112">
        <f t="shared" si="3346"/>
        <v>0</v>
      </c>
      <c r="WA53" s="1126"/>
      <c r="WB53" s="1110"/>
      <c r="WD53" s="1121"/>
      <c r="WE53" s="1109"/>
      <c r="WF53" s="1109"/>
      <c r="WG53" s="1109"/>
      <c r="WH53" s="1112">
        <f t="shared" si="3347"/>
        <v>0</v>
      </c>
      <c r="WI53" s="1109"/>
      <c r="WJ53" s="1109"/>
      <c r="WK53" s="1109"/>
      <c r="WL53" s="1109"/>
      <c r="WM53" s="1109"/>
      <c r="WN53" s="1111"/>
      <c r="WO53" s="1112">
        <f t="shared" si="3348"/>
        <v>0</v>
      </c>
      <c r="WP53" s="1126"/>
      <c r="WQ53" s="1110"/>
      <c r="WS53" s="1121"/>
      <c r="WT53" s="1109"/>
      <c r="WU53" s="1109"/>
      <c r="WV53" s="1109"/>
      <c r="WW53" s="1112">
        <f t="shared" si="3349"/>
        <v>0</v>
      </c>
      <c r="WX53" s="1109"/>
      <c r="WY53" s="1109"/>
      <c r="WZ53" s="1109"/>
      <c r="XA53" s="1109"/>
      <c r="XB53" s="1109"/>
      <c r="XC53" s="1111"/>
      <c r="XD53" s="1112">
        <f t="shared" si="3350"/>
        <v>0</v>
      </c>
      <c r="XE53" s="1126"/>
      <c r="XF53" s="1110"/>
      <c r="XH53" s="1121"/>
      <c r="XI53" s="1109"/>
      <c r="XJ53" s="1109"/>
      <c r="XK53" s="1109"/>
      <c r="XL53" s="1112">
        <f t="shared" si="3351"/>
        <v>0</v>
      </c>
      <c r="XM53" s="1109"/>
      <c r="XN53" s="1109"/>
      <c r="XO53" s="1109"/>
      <c r="XP53" s="1109"/>
      <c r="XQ53" s="1109"/>
      <c r="XR53" s="1111"/>
      <c r="XS53" s="1112">
        <f t="shared" si="3352"/>
        <v>0</v>
      </c>
      <c r="XT53" s="1126"/>
      <c r="XU53" s="1110"/>
      <c r="XW53" s="1121"/>
      <c r="XX53" s="1109"/>
      <c r="XY53" s="1109"/>
      <c r="XZ53" s="1109"/>
      <c r="YA53" s="1112">
        <f t="shared" si="3353"/>
        <v>0</v>
      </c>
      <c r="YB53" s="1109"/>
      <c r="YC53" s="1109"/>
      <c r="YD53" s="1109"/>
      <c r="YE53" s="1109"/>
      <c r="YF53" s="1109"/>
      <c r="YG53" s="1111"/>
      <c r="YH53" s="1112">
        <f t="shared" si="3354"/>
        <v>0</v>
      </c>
      <c r="YI53" s="1126"/>
      <c r="YJ53" s="1110"/>
      <c r="YL53" s="1121"/>
      <c r="YM53" s="1109"/>
      <c r="YN53" s="1109"/>
      <c r="YO53" s="1109"/>
      <c r="YP53" s="1112">
        <f t="shared" si="3355"/>
        <v>0</v>
      </c>
      <c r="YQ53" s="1109"/>
      <c r="YR53" s="1109"/>
      <c r="YS53" s="1109"/>
      <c r="YT53" s="1109"/>
      <c r="YU53" s="1109"/>
      <c r="YV53" s="1111"/>
      <c r="YW53" s="1112">
        <f t="shared" si="3356"/>
        <v>0</v>
      </c>
      <c r="YX53" s="1126"/>
      <c r="YY53" s="1110"/>
      <c r="ZA53" s="1121"/>
      <c r="ZB53" s="1109"/>
      <c r="ZC53" s="1109"/>
      <c r="ZD53" s="1109"/>
      <c r="ZE53" s="1112">
        <f t="shared" si="3357"/>
        <v>0</v>
      </c>
      <c r="ZF53" s="1109"/>
      <c r="ZG53" s="1109"/>
      <c r="ZH53" s="1109"/>
      <c r="ZI53" s="1109"/>
      <c r="ZJ53" s="1109"/>
      <c r="ZK53" s="1111"/>
      <c r="ZL53" s="1112">
        <f t="shared" si="3358"/>
        <v>0</v>
      </c>
      <c r="ZM53" s="1126"/>
      <c r="ZN53" s="1110"/>
      <c r="ZP53" s="1121"/>
      <c r="ZQ53" s="1109"/>
      <c r="ZR53" s="1109"/>
      <c r="ZS53" s="1109"/>
      <c r="ZT53" s="1112">
        <f t="shared" si="3359"/>
        <v>0</v>
      </c>
      <c r="ZU53" s="1109"/>
      <c r="ZV53" s="1109"/>
      <c r="ZW53" s="1109"/>
      <c r="ZX53" s="1109"/>
      <c r="ZY53" s="1109"/>
      <c r="ZZ53" s="1111"/>
      <c r="AAA53" s="1112">
        <f t="shared" si="3360"/>
        <v>0</v>
      </c>
      <c r="AAB53" s="1126"/>
      <c r="AAC53" s="1110"/>
      <c r="AAE53" s="1121"/>
      <c r="AAF53" s="1109"/>
      <c r="AAG53" s="1109"/>
      <c r="AAH53" s="1109"/>
      <c r="AAI53" s="1112">
        <f t="shared" si="3361"/>
        <v>0</v>
      </c>
      <c r="AAJ53" s="1109"/>
      <c r="AAK53" s="1109"/>
      <c r="AAL53" s="1109"/>
      <c r="AAM53" s="1109"/>
      <c r="AAN53" s="1109"/>
      <c r="AAO53" s="1111"/>
      <c r="AAP53" s="1112">
        <f t="shared" si="3362"/>
        <v>0</v>
      </c>
      <c r="AAQ53" s="1126"/>
      <c r="AAR53" s="1110"/>
      <c r="AAT53" s="1121"/>
      <c r="AAU53" s="1109"/>
      <c r="AAV53" s="1109"/>
      <c r="AAW53" s="1109"/>
      <c r="AAX53" s="1112">
        <f t="shared" si="3363"/>
        <v>0</v>
      </c>
      <c r="AAY53" s="1109"/>
      <c r="AAZ53" s="1109"/>
      <c r="ABA53" s="1109"/>
      <c r="ABB53" s="1109"/>
      <c r="ABC53" s="1109"/>
      <c r="ABD53" s="1111"/>
      <c r="ABE53" s="1112">
        <f t="shared" si="3364"/>
        <v>0</v>
      </c>
      <c r="ABF53" s="1126"/>
      <c r="ABG53" s="1110"/>
      <c r="ABI53" s="1121"/>
      <c r="ABJ53" s="1109"/>
      <c r="ABK53" s="1109"/>
      <c r="ABL53" s="1109"/>
      <c r="ABM53" s="1112">
        <f t="shared" si="3365"/>
        <v>0</v>
      </c>
      <c r="ABN53" s="1109"/>
      <c r="ABO53" s="1109"/>
      <c r="ABP53" s="1109"/>
      <c r="ABQ53" s="1109"/>
      <c r="ABR53" s="1109"/>
      <c r="ABS53" s="1111"/>
      <c r="ABT53" s="1112">
        <f t="shared" si="3366"/>
        <v>0</v>
      </c>
      <c r="ABU53" s="1126"/>
      <c r="ABV53" s="1110"/>
      <c r="ABX53" s="1121"/>
      <c r="ABY53" s="1109"/>
      <c r="ABZ53" s="1109"/>
      <c r="ACA53" s="1109"/>
      <c r="ACB53" s="1112">
        <f t="shared" si="3367"/>
        <v>0</v>
      </c>
      <c r="ACC53" s="1109"/>
      <c r="ACD53" s="1109"/>
      <c r="ACE53" s="1109"/>
      <c r="ACF53" s="1109"/>
      <c r="ACG53" s="1109"/>
      <c r="ACH53" s="1111"/>
      <c r="ACI53" s="1112">
        <f t="shared" si="3368"/>
        <v>0</v>
      </c>
      <c r="ACJ53" s="1126"/>
      <c r="ACK53" s="1110"/>
      <c r="ACM53" s="1121"/>
      <c r="ACN53" s="1109"/>
      <c r="ACO53" s="1109"/>
      <c r="ACP53" s="1109"/>
      <c r="ACQ53" s="1112">
        <f t="shared" si="3369"/>
        <v>0</v>
      </c>
      <c r="ACR53" s="1109"/>
      <c r="ACS53" s="1109"/>
      <c r="ACT53" s="1109"/>
      <c r="ACU53" s="1109"/>
      <c r="ACV53" s="1109"/>
      <c r="ACW53" s="1111"/>
      <c r="ACX53" s="1112">
        <f t="shared" si="3370"/>
        <v>0</v>
      </c>
      <c r="ACY53" s="1126"/>
      <c r="ACZ53" s="1110"/>
      <c r="ADB53" s="1121"/>
      <c r="ADC53" s="1109"/>
      <c r="ADD53" s="1109"/>
      <c r="ADE53" s="1109"/>
      <c r="ADF53" s="1112">
        <f t="shared" si="3371"/>
        <v>0</v>
      </c>
      <c r="ADG53" s="1109"/>
      <c r="ADH53" s="1109"/>
      <c r="ADI53" s="1109"/>
      <c r="ADJ53" s="1109"/>
      <c r="ADK53" s="1109"/>
      <c r="ADL53" s="1111"/>
      <c r="ADM53" s="1112">
        <f t="shared" si="3372"/>
        <v>0</v>
      </c>
      <c r="ADN53" s="1126"/>
      <c r="ADO53" s="1110"/>
      <c r="ADQ53" s="1121"/>
      <c r="ADR53" s="1109"/>
      <c r="ADS53" s="1109"/>
      <c r="ADT53" s="1109"/>
      <c r="ADU53" s="1112">
        <f t="shared" si="3373"/>
        <v>0</v>
      </c>
      <c r="ADV53" s="1109"/>
      <c r="ADW53" s="1109"/>
      <c r="ADX53" s="1109"/>
      <c r="ADY53" s="1109"/>
      <c r="ADZ53" s="1109"/>
      <c r="AEA53" s="1111"/>
      <c r="AEB53" s="1112">
        <f t="shared" si="3374"/>
        <v>0</v>
      </c>
      <c r="AEC53" s="1126"/>
      <c r="AED53" s="1110"/>
      <c r="AEF53" s="1121"/>
      <c r="AEG53" s="1109"/>
      <c r="AEH53" s="1109"/>
      <c r="AEI53" s="1109"/>
      <c r="AEJ53" s="1112">
        <f t="shared" si="3375"/>
        <v>0</v>
      </c>
      <c r="AEK53" s="1109"/>
      <c r="AEL53" s="1109"/>
      <c r="AEM53" s="1109"/>
      <c r="AEN53" s="1109"/>
      <c r="AEO53" s="1109"/>
      <c r="AEP53" s="1111"/>
      <c r="AEQ53" s="1112">
        <f t="shared" si="3376"/>
        <v>0</v>
      </c>
      <c r="AER53" s="1126"/>
      <c r="AES53" s="1110"/>
      <c r="AEU53" s="1121"/>
      <c r="AEV53" s="1109"/>
      <c r="AEW53" s="1109"/>
      <c r="AEX53" s="1109"/>
      <c r="AEY53" s="1112">
        <f t="shared" si="3377"/>
        <v>0</v>
      </c>
      <c r="AEZ53" s="1109"/>
      <c r="AFA53" s="1109"/>
      <c r="AFB53" s="1109"/>
      <c r="AFC53" s="1109"/>
      <c r="AFD53" s="1109"/>
      <c r="AFE53" s="1111"/>
      <c r="AFF53" s="1112">
        <f t="shared" si="3378"/>
        <v>0</v>
      </c>
      <c r="AFG53" s="1126"/>
      <c r="AFH53" s="1110"/>
      <c r="AFJ53" s="1121"/>
      <c r="AFK53" s="1109"/>
      <c r="AFL53" s="1109"/>
      <c r="AFM53" s="1109"/>
      <c r="AFN53" s="1112">
        <f t="shared" si="3379"/>
        <v>0</v>
      </c>
      <c r="AFO53" s="1109"/>
      <c r="AFP53" s="1109"/>
      <c r="AFQ53" s="1109"/>
      <c r="AFR53" s="1109"/>
      <c r="AFS53" s="1109"/>
      <c r="AFT53" s="1111"/>
      <c r="AFU53" s="1112">
        <f t="shared" si="3380"/>
        <v>0</v>
      </c>
      <c r="AFV53" s="1126"/>
      <c r="AFW53" s="1110"/>
      <c r="AFY53" s="1121"/>
      <c r="AFZ53" s="1109"/>
      <c r="AGA53" s="1109"/>
      <c r="AGB53" s="1109"/>
      <c r="AGC53" s="1112">
        <f t="shared" si="3381"/>
        <v>0</v>
      </c>
      <c r="AGD53" s="1109"/>
      <c r="AGE53" s="1109"/>
      <c r="AGF53" s="1109"/>
      <c r="AGG53" s="1109"/>
      <c r="AGH53" s="1109"/>
      <c r="AGI53" s="1111"/>
      <c r="AGJ53" s="1112">
        <f t="shared" si="3382"/>
        <v>0</v>
      </c>
      <c r="AGK53" s="1126"/>
      <c r="AGL53" s="1110"/>
      <c r="AGN53" s="1121"/>
      <c r="AGO53" s="1109"/>
      <c r="AGP53" s="1109"/>
      <c r="AGQ53" s="1109"/>
      <c r="AGR53" s="1112">
        <f t="shared" si="3383"/>
        <v>0</v>
      </c>
      <c r="AGS53" s="1109"/>
      <c r="AGT53" s="1109"/>
      <c r="AGU53" s="1109"/>
      <c r="AGV53" s="1109"/>
      <c r="AGW53" s="1109"/>
      <c r="AGX53" s="1111"/>
      <c r="AGY53" s="1112">
        <f t="shared" si="3384"/>
        <v>0</v>
      </c>
      <c r="AGZ53" s="1126"/>
      <c r="AHA53" s="1110"/>
      <c r="AHC53" s="1121"/>
      <c r="AHD53" s="1109"/>
      <c r="AHE53" s="1109"/>
      <c r="AHF53" s="1109"/>
      <c r="AHG53" s="1112">
        <f t="shared" si="3385"/>
        <v>0</v>
      </c>
      <c r="AHH53" s="1109"/>
      <c r="AHI53" s="1109"/>
      <c r="AHJ53" s="1109"/>
      <c r="AHK53" s="1109"/>
      <c r="AHL53" s="1109"/>
      <c r="AHM53" s="1111"/>
      <c r="AHN53" s="1112">
        <f t="shared" si="3386"/>
        <v>0</v>
      </c>
      <c r="AHO53" s="1126"/>
      <c r="AHP53" s="1110"/>
      <c r="AHR53" s="1121"/>
      <c r="AHS53" s="1109"/>
      <c r="AHT53" s="1109"/>
      <c r="AHU53" s="1109"/>
      <c r="AHV53" s="1112">
        <f t="shared" si="3387"/>
        <v>0</v>
      </c>
      <c r="AHW53" s="1109"/>
      <c r="AHX53" s="1109"/>
      <c r="AHY53" s="1109"/>
      <c r="AHZ53" s="1109"/>
      <c r="AIA53" s="1109"/>
      <c r="AIB53" s="1111"/>
      <c r="AIC53" s="1112">
        <f t="shared" si="3388"/>
        <v>0</v>
      </c>
      <c r="AID53" s="1126"/>
      <c r="AIE53" s="1110"/>
      <c r="AIG53" s="1121"/>
      <c r="AIH53" s="1109"/>
      <c r="AII53" s="1109"/>
      <c r="AIJ53" s="1109"/>
      <c r="AIK53" s="1112">
        <f t="shared" si="3389"/>
        <v>0</v>
      </c>
      <c r="AIL53" s="1109"/>
      <c r="AIM53" s="1109"/>
      <c r="AIN53" s="1109"/>
      <c r="AIO53" s="1109"/>
      <c r="AIP53" s="1109"/>
      <c r="AIQ53" s="1111"/>
      <c r="AIR53" s="1112">
        <f t="shared" si="3390"/>
        <v>0</v>
      </c>
      <c r="AIS53" s="1126"/>
      <c r="AIT53" s="1110"/>
      <c r="AIV53" s="1121"/>
      <c r="AIW53" s="1109"/>
      <c r="AIX53" s="1109"/>
      <c r="AIY53" s="1109"/>
      <c r="AIZ53" s="1112">
        <f t="shared" si="3391"/>
        <v>0</v>
      </c>
      <c r="AJA53" s="1109"/>
      <c r="AJB53" s="1109"/>
      <c r="AJC53" s="1109"/>
      <c r="AJD53" s="1109"/>
      <c r="AJE53" s="1109"/>
      <c r="AJF53" s="1111"/>
      <c r="AJG53" s="1112">
        <f t="shared" si="3392"/>
        <v>0</v>
      </c>
      <c r="AJH53" s="1126"/>
      <c r="AJI53" s="1110"/>
      <c r="AJK53" s="1121"/>
      <c r="AJL53" s="1109"/>
      <c r="AJM53" s="1109"/>
      <c r="AJN53" s="1109"/>
      <c r="AJO53" s="1112">
        <f t="shared" si="3393"/>
        <v>0</v>
      </c>
      <c r="AJP53" s="1109"/>
      <c r="AJQ53" s="1109"/>
      <c r="AJR53" s="1109"/>
      <c r="AJS53" s="1109"/>
      <c r="AJT53" s="1109"/>
      <c r="AJU53" s="1111"/>
      <c r="AJV53" s="1112">
        <f t="shared" si="3394"/>
        <v>0</v>
      </c>
      <c r="AJW53" s="1126"/>
      <c r="AJX53" s="1110"/>
      <c r="AJZ53" s="1121"/>
      <c r="AKA53" s="1109"/>
      <c r="AKB53" s="1109"/>
      <c r="AKC53" s="1109"/>
      <c r="AKD53" s="1112">
        <f t="shared" si="3395"/>
        <v>0</v>
      </c>
      <c r="AKE53" s="1109"/>
      <c r="AKF53" s="1109"/>
      <c r="AKG53" s="1109"/>
      <c r="AKH53" s="1109"/>
      <c r="AKI53" s="1109"/>
      <c r="AKJ53" s="1111"/>
      <c r="AKK53" s="1112">
        <f t="shared" si="3396"/>
        <v>0</v>
      </c>
      <c r="AKL53" s="1126"/>
      <c r="AKM53" s="1110"/>
      <c r="AKO53" s="1121"/>
      <c r="AKP53" s="1109"/>
      <c r="AKQ53" s="1109"/>
      <c r="AKR53" s="1109"/>
      <c r="AKS53" s="1112">
        <f t="shared" si="3397"/>
        <v>0</v>
      </c>
      <c r="AKT53" s="1109"/>
      <c r="AKU53" s="1109"/>
      <c r="AKV53" s="1109"/>
      <c r="AKW53" s="1109"/>
      <c r="AKX53" s="1109"/>
      <c r="AKY53" s="1111"/>
      <c r="AKZ53" s="1112">
        <f t="shared" si="3398"/>
        <v>0</v>
      </c>
      <c r="ALA53" s="1126"/>
      <c r="ALB53" s="1110"/>
      <c r="ALD53" s="1121"/>
      <c r="ALE53" s="1109"/>
      <c r="ALF53" s="1109"/>
      <c r="ALG53" s="1109"/>
      <c r="ALH53" s="1112">
        <f t="shared" si="3399"/>
        <v>0</v>
      </c>
      <c r="ALI53" s="1109"/>
      <c r="ALJ53" s="1109"/>
      <c r="ALK53" s="1109"/>
      <c r="ALL53" s="1109"/>
      <c r="ALM53" s="1109"/>
      <c r="ALN53" s="1111"/>
      <c r="ALO53" s="1112">
        <f t="shared" si="3400"/>
        <v>0</v>
      </c>
      <c r="ALP53" s="1126"/>
      <c r="ALQ53" s="1110"/>
      <c r="ALS53" s="1121"/>
      <c r="ALT53" s="1109"/>
      <c r="ALU53" s="1109"/>
      <c r="ALV53" s="1109"/>
      <c r="ALW53" s="1112">
        <f t="shared" si="3401"/>
        <v>0</v>
      </c>
      <c r="ALX53" s="1109"/>
      <c r="ALY53" s="1109"/>
      <c r="ALZ53" s="1109"/>
      <c r="AMA53" s="1109"/>
      <c r="AMB53" s="1109"/>
      <c r="AMC53" s="1111"/>
      <c r="AMD53" s="1112">
        <f t="shared" si="3402"/>
        <v>0</v>
      </c>
      <c r="AME53" s="1126"/>
      <c r="AMF53" s="1110"/>
      <c r="AMH53" s="1121"/>
      <c r="AMI53" s="1109"/>
      <c r="AMJ53" s="1109"/>
      <c r="AMK53" s="1109"/>
      <c r="AML53" s="1112">
        <f t="shared" si="3403"/>
        <v>0</v>
      </c>
      <c r="AMM53" s="1109"/>
      <c r="AMN53" s="1109"/>
      <c r="AMO53" s="1109"/>
      <c r="AMP53" s="1109"/>
      <c r="AMQ53" s="1109"/>
      <c r="AMR53" s="1111"/>
      <c r="AMS53" s="1112">
        <f t="shared" si="3404"/>
        <v>0</v>
      </c>
      <c r="AMT53" s="1126"/>
      <c r="AMU53" s="1110"/>
      <c r="AMW53" s="1121"/>
      <c r="AMX53" s="1109"/>
      <c r="AMY53" s="1109"/>
      <c r="AMZ53" s="1109"/>
      <c r="ANA53" s="1112">
        <f t="shared" si="3405"/>
        <v>0</v>
      </c>
      <c r="ANB53" s="1109"/>
      <c r="ANC53" s="1109"/>
      <c r="AND53" s="1109"/>
      <c r="ANE53" s="1109"/>
      <c r="ANF53" s="1109"/>
      <c r="ANG53" s="1111"/>
      <c r="ANH53" s="1112">
        <f t="shared" si="3406"/>
        <v>0</v>
      </c>
      <c r="ANI53" s="1126"/>
      <c r="ANJ53" s="1110"/>
      <c r="ANL53" s="1121"/>
      <c r="ANM53" s="1109"/>
      <c r="ANN53" s="1109"/>
      <c r="ANO53" s="1109"/>
      <c r="ANP53" s="1112">
        <f t="shared" si="3407"/>
        <v>0</v>
      </c>
      <c r="ANQ53" s="1109"/>
      <c r="ANR53" s="1109"/>
      <c r="ANS53" s="1109"/>
      <c r="ANT53" s="1109"/>
      <c r="ANU53" s="1109"/>
      <c r="ANV53" s="1111"/>
      <c r="ANW53" s="1112">
        <f t="shared" si="3408"/>
        <v>0</v>
      </c>
      <c r="ANX53" s="1126"/>
      <c r="ANY53" s="1110"/>
      <c r="AOA53" s="1121"/>
      <c r="AOB53" s="1109"/>
      <c r="AOC53" s="1109"/>
      <c r="AOD53" s="1109"/>
      <c r="AOE53" s="1112">
        <f t="shared" si="3409"/>
        <v>0</v>
      </c>
      <c r="AOF53" s="1109"/>
      <c r="AOG53" s="1109"/>
      <c r="AOH53" s="1109"/>
      <c r="AOI53" s="1109"/>
      <c r="AOJ53" s="1109"/>
      <c r="AOK53" s="1111"/>
      <c r="AOL53" s="1112">
        <f t="shared" si="3410"/>
        <v>0</v>
      </c>
      <c r="AOM53" s="1126"/>
      <c r="AON53" s="1110"/>
      <c r="AOP53" s="1121"/>
      <c r="AOQ53" s="1109"/>
      <c r="AOR53" s="1109"/>
      <c r="AOS53" s="1109"/>
      <c r="AOT53" s="1112">
        <f t="shared" si="3411"/>
        <v>0</v>
      </c>
      <c r="AOU53" s="1109"/>
      <c r="AOV53" s="1109"/>
      <c r="AOW53" s="1109"/>
      <c r="AOX53" s="1109"/>
      <c r="AOY53" s="1109"/>
      <c r="AOZ53" s="1111"/>
      <c r="APA53" s="1112">
        <f t="shared" si="3412"/>
        <v>0</v>
      </c>
      <c r="APB53" s="1126"/>
      <c r="APC53" s="1110"/>
      <c r="APE53" s="1121"/>
      <c r="APF53" s="1109"/>
      <c r="APG53" s="1109"/>
      <c r="APH53" s="1109"/>
      <c r="API53" s="1112">
        <f t="shared" si="3413"/>
        <v>0</v>
      </c>
      <c r="APJ53" s="1109"/>
      <c r="APK53" s="1109"/>
      <c r="APL53" s="1109"/>
      <c r="APM53" s="1109"/>
      <c r="APN53" s="1109"/>
      <c r="APO53" s="1111"/>
      <c r="APP53" s="1112">
        <f t="shared" si="3414"/>
        <v>0</v>
      </c>
      <c r="APQ53" s="1126"/>
      <c r="APR53" s="1110"/>
      <c r="APT53" s="1121"/>
      <c r="APU53" s="1109"/>
      <c r="APV53" s="1109"/>
      <c r="APW53" s="1109"/>
      <c r="APX53" s="1112">
        <f t="shared" si="3415"/>
        <v>0</v>
      </c>
      <c r="APY53" s="1109"/>
      <c r="APZ53" s="1109"/>
      <c r="AQA53" s="1109"/>
      <c r="AQB53" s="1109"/>
      <c r="AQC53" s="1109"/>
      <c r="AQD53" s="1111"/>
      <c r="AQE53" s="1112">
        <f t="shared" si="3416"/>
        <v>0</v>
      </c>
      <c r="AQF53" s="1126"/>
      <c r="AQG53" s="1110"/>
      <c r="AQI53" s="1121"/>
      <c r="AQJ53" s="1109"/>
      <c r="AQK53" s="1109"/>
      <c r="AQL53" s="1109"/>
      <c r="AQM53" s="1112">
        <f t="shared" si="3417"/>
        <v>0</v>
      </c>
      <c r="AQN53" s="1109"/>
      <c r="AQO53" s="1109"/>
      <c r="AQP53" s="1109"/>
      <c r="AQQ53" s="1109"/>
      <c r="AQR53" s="1109"/>
      <c r="AQS53" s="1111"/>
      <c r="AQT53" s="1112">
        <f t="shared" si="3418"/>
        <v>0</v>
      </c>
      <c r="AQU53" s="1126"/>
      <c r="AQV53" s="1110"/>
      <c r="AQX53" s="1121"/>
      <c r="AQY53" s="1109"/>
      <c r="AQZ53" s="1109"/>
      <c r="ARA53" s="1109"/>
      <c r="ARB53" s="1112">
        <f t="shared" si="3419"/>
        <v>0</v>
      </c>
      <c r="ARC53" s="1109"/>
      <c r="ARD53" s="1109"/>
      <c r="ARE53" s="1109"/>
      <c r="ARF53" s="1109"/>
      <c r="ARG53" s="1109"/>
      <c r="ARH53" s="1111"/>
      <c r="ARI53" s="1112">
        <f t="shared" si="3420"/>
        <v>0</v>
      </c>
      <c r="ARJ53" s="1126"/>
      <c r="ARK53" s="1110"/>
      <c r="ARM53" s="1121"/>
      <c r="ARN53" s="1109"/>
      <c r="ARO53" s="1109"/>
      <c r="ARP53" s="1109"/>
      <c r="ARQ53" s="1112">
        <f t="shared" si="3421"/>
        <v>0</v>
      </c>
      <c r="ARR53" s="1109"/>
      <c r="ARS53" s="1109"/>
      <c r="ART53" s="1109"/>
      <c r="ARU53" s="1109"/>
      <c r="ARV53" s="1109"/>
      <c r="ARW53" s="1111"/>
      <c r="ARX53" s="1112">
        <f t="shared" si="3422"/>
        <v>0</v>
      </c>
      <c r="ARY53" s="1126"/>
      <c r="ARZ53" s="1110"/>
      <c r="ASB53" s="1121"/>
      <c r="ASC53" s="1109"/>
      <c r="ASD53" s="1109"/>
      <c r="ASE53" s="1109"/>
      <c r="ASF53" s="1112">
        <f t="shared" si="3423"/>
        <v>0</v>
      </c>
      <c r="ASG53" s="1109"/>
      <c r="ASH53" s="1109"/>
      <c r="ASI53" s="1109"/>
      <c r="ASJ53" s="1109"/>
      <c r="ASK53" s="1109"/>
      <c r="ASL53" s="1111"/>
      <c r="ASM53" s="1112">
        <f t="shared" si="3424"/>
        <v>0</v>
      </c>
      <c r="ASN53" s="1126"/>
      <c r="ASO53" s="1110"/>
      <c r="ASQ53" s="1121"/>
      <c r="ASR53" s="1109"/>
      <c r="ASS53" s="1109"/>
      <c r="AST53" s="1109"/>
      <c r="ASU53" s="1112">
        <f t="shared" si="3425"/>
        <v>0</v>
      </c>
      <c r="ASV53" s="1109"/>
      <c r="ASW53" s="1109"/>
      <c r="ASX53" s="1109"/>
      <c r="ASY53" s="1109"/>
      <c r="ASZ53" s="1109"/>
      <c r="ATA53" s="1111"/>
      <c r="ATB53" s="1112">
        <f t="shared" si="3426"/>
        <v>0</v>
      </c>
      <c r="ATC53" s="1126"/>
      <c r="ATD53" s="1110"/>
      <c r="ATF53" s="1121"/>
      <c r="ATG53" s="1109"/>
      <c r="ATH53" s="1109"/>
      <c r="ATI53" s="1109"/>
      <c r="ATJ53" s="1112">
        <f t="shared" si="3427"/>
        <v>0</v>
      </c>
      <c r="ATK53" s="1109"/>
      <c r="ATL53" s="1109"/>
      <c r="ATM53" s="1109"/>
      <c r="ATN53" s="1109"/>
      <c r="ATO53" s="1109"/>
      <c r="ATP53" s="1111"/>
      <c r="ATQ53" s="1112">
        <f t="shared" si="3428"/>
        <v>0</v>
      </c>
      <c r="ATR53" s="1126"/>
      <c r="ATS53" s="1110"/>
      <c r="ATU53" s="1121"/>
      <c r="ATV53" s="1109"/>
      <c r="ATW53" s="1109"/>
      <c r="ATX53" s="1109"/>
      <c r="ATY53" s="1112">
        <f t="shared" si="3429"/>
        <v>0</v>
      </c>
      <c r="ATZ53" s="1109"/>
      <c r="AUA53" s="1109"/>
      <c r="AUB53" s="1109"/>
      <c r="AUC53" s="1109"/>
      <c r="AUD53" s="1109"/>
      <c r="AUE53" s="1111"/>
      <c r="AUF53" s="1112">
        <f t="shared" si="3430"/>
        <v>0</v>
      </c>
      <c r="AUG53" s="1126"/>
      <c r="AUH53" s="1110"/>
      <c r="AUJ53" s="1121"/>
      <c r="AUK53" s="1109"/>
      <c r="AUL53" s="1109"/>
      <c r="AUM53" s="1109"/>
      <c r="AUN53" s="1112">
        <f t="shared" si="3431"/>
        <v>0</v>
      </c>
      <c r="AUO53" s="1109"/>
      <c r="AUP53" s="1109"/>
      <c r="AUQ53" s="1109"/>
      <c r="AUR53" s="1109"/>
      <c r="AUS53" s="1109"/>
      <c r="AUT53" s="1111"/>
      <c r="AUU53" s="1112">
        <f t="shared" si="3432"/>
        <v>0</v>
      </c>
      <c r="AUV53" s="1126"/>
      <c r="AUW53" s="1110"/>
      <c r="AUY53" s="1121"/>
      <c r="AUZ53" s="1109"/>
      <c r="AVA53" s="1109"/>
      <c r="AVB53" s="1109"/>
      <c r="AVC53" s="1112">
        <f t="shared" si="3433"/>
        <v>0</v>
      </c>
      <c r="AVD53" s="1109"/>
      <c r="AVE53" s="1109"/>
      <c r="AVF53" s="1109"/>
      <c r="AVG53" s="1109"/>
      <c r="AVH53" s="1109"/>
      <c r="AVI53" s="1111"/>
      <c r="AVJ53" s="1112">
        <f t="shared" si="3434"/>
        <v>0</v>
      </c>
      <c r="AVK53" s="1126"/>
      <c r="AVL53" s="1110"/>
      <c r="AVN53" s="1121"/>
      <c r="AVO53" s="1109"/>
      <c r="AVP53" s="1109"/>
      <c r="AVQ53" s="1109"/>
      <c r="AVR53" s="1112">
        <f t="shared" si="3435"/>
        <v>0</v>
      </c>
      <c r="AVS53" s="1109"/>
      <c r="AVT53" s="1109"/>
      <c r="AVU53" s="1109"/>
      <c r="AVV53" s="1109"/>
      <c r="AVW53" s="1109"/>
      <c r="AVX53" s="1111"/>
      <c r="AVY53" s="1112">
        <f t="shared" si="3436"/>
        <v>0</v>
      </c>
      <c r="AVZ53" s="1126"/>
      <c r="AWA53" s="1110"/>
      <c r="AWC53" s="1121"/>
      <c r="AWD53" s="1109"/>
      <c r="AWE53" s="1109"/>
      <c r="AWF53" s="1109"/>
      <c r="AWG53" s="1112">
        <f t="shared" si="3437"/>
        <v>0</v>
      </c>
      <c r="AWH53" s="1109"/>
      <c r="AWI53" s="1109"/>
      <c r="AWJ53" s="1109"/>
      <c r="AWK53" s="1109"/>
      <c r="AWL53" s="1109"/>
      <c r="AWM53" s="1111"/>
      <c r="AWN53" s="1112">
        <f t="shared" si="3438"/>
        <v>0</v>
      </c>
      <c r="AWO53" s="1126"/>
      <c r="AWP53" s="1110"/>
      <c r="AWR53" s="1121"/>
      <c r="AWS53" s="1109"/>
      <c r="AWT53" s="1109"/>
      <c r="AWU53" s="1109"/>
      <c r="AWV53" s="1112">
        <f t="shared" si="3439"/>
        <v>0</v>
      </c>
      <c r="AWW53" s="1109"/>
      <c r="AWX53" s="1109"/>
      <c r="AWY53" s="1109"/>
      <c r="AWZ53" s="1109"/>
      <c r="AXA53" s="1109"/>
      <c r="AXB53" s="1111"/>
      <c r="AXC53" s="1112">
        <f t="shared" si="3440"/>
        <v>0</v>
      </c>
      <c r="AXD53" s="1126"/>
      <c r="AXE53" s="1110"/>
      <c r="AXG53" s="1121"/>
      <c r="AXH53" s="1109"/>
      <c r="AXI53" s="1109"/>
      <c r="AXJ53" s="1109"/>
      <c r="AXK53" s="1112">
        <f t="shared" si="3441"/>
        <v>0</v>
      </c>
      <c r="AXL53" s="1109"/>
      <c r="AXM53" s="1109"/>
      <c r="AXN53" s="1109"/>
      <c r="AXO53" s="1109"/>
      <c r="AXP53" s="1109"/>
      <c r="AXQ53" s="1111"/>
      <c r="AXR53" s="1112">
        <f t="shared" si="3442"/>
        <v>0</v>
      </c>
      <c r="AXS53" s="1126"/>
      <c r="AXT53" s="1110"/>
      <c r="AXV53" s="1121"/>
      <c r="AXW53" s="1109"/>
      <c r="AXX53" s="1109"/>
      <c r="AXY53" s="1109"/>
      <c r="AXZ53" s="1112">
        <f t="shared" si="3443"/>
        <v>0</v>
      </c>
      <c r="AYA53" s="1109"/>
      <c r="AYB53" s="1109"/>
      <c r="AYC53" s="1109"/>
      <c r="AYD53" s="1109"/>
      <c r="AYE53" s="1109"/>
      <c r="AYF53" s="1111"/>
      <c r="AYG53" s="1112">
        <f t="shared" si="3444"/>
        <v>0</v>
      </c>
      <c r="AYH53" s="1126"/>
      <c r="AYI53" s="1110"/>
      <c r="AYK53" s="1121"/>
      <c r="AYL53" s="1109"/>
      <c r="AYM53" s="1109"/>
      <c r="AYN53" s="1109"/>
      <c r="AYO53" s="1112">
        <f t="shared" si="3445"/>
        <v>0</v>
      </c>
      <c r="AYP53" s="1109"/>
      <c r="AYQ53" s="1109"/>
      <c r="AYR53" s="1109"/>
      <c r="AYS53" s="1109"/>
      <c r="AYT53" s="1109"/>
      <c r="AYU53" s="1111"/>
      <c r="AYV53" s="1112">
        <f t="shared" si="3446"/>
        <v>0</v>
      </c>
      <c r="AYW53" s="1126"/>
      <c r="AYX53" s="1110"/>
      <c r="AYZ53" s="1121"/>
      <c r="AZA53" s="1109"/>
      <c r="AZB53" s="1109"/>
      <c r="AZC53" s="1109"/>
      <c r="AZD53" s="1112">
        <f t="shared" si="3447"/>
        <v>0</v>
      </c>
      <c r="AZE53" s="1109"/>
      <c r="AZF53" s="1109"/>
      <c r="AZG53" s="1109"/>
      <c r="AZH53" s="1109"/>
      <c r="AZI53" s="1109"/>
      <c r="AZJ53" s="1111"/>
      <c r="AZK53" s="1112">
        <f t="shared" si="3448"/>
        <v>0</v>
      </c>
      <c r="AZL53" s="1126"/>
      <c r="AZM53" s="1110"/>
      <c r="AZO53" s="1121"/>
      <c r="AZP53" s="1109"/>
      <c r="AZQ53" s="1109"/>
      <c r="AZR53" s="1109"/>
      <c r="AZS53" s="1112">
        <f t="shared" si="3449"/>
        <v>0</v>
      </c>
      <c r="AZT53" s="1109"/>
      <c r="AZU53" s="1109"/>
      <c r="AZV53" s="1109"/>
      <c r="AZW53" s="1109"/>
      <c r="AZX53" s="1109"/>
      <c r="AZY53" s="1111"/>
      <c r="AZZ53" s="1112">
        <f t="shared" si="3450"/>
        <v>0</v>
      </c>
      <c r="BAA53" s="1126"/>
      <c r="BAB53" s="1110"/>
      <c r="BAD53" s="1121"/>
      <c r="BAE53" s="1109"/>
      <c r="BAF53" s="1109"/>
      <c r="BAG53" s="1109"/>
      <c r="BAH53" s="1112">
        <f t="shared" si="3451"/>
        <v>0</v>
      </c>
      <c r="BAI53" s="1109"/>
      <c r="BAJ53" s="1109"/>
      <c r="BAK53" s="1109"/>
      <c r="BAL53" s="1109"/>
      <c r="BAM53" s="1109"/>
      <c r="BAN53" s="1111"/>
      <c r="BAO53" s="1112">
        <f t="shared" si="3452"/>
        <v>0</v>
      </c>
      <c r="BAP53" s="1126"/>
      <c r="BAQ53" s="1110"/>
      <c r="BAS53" s="1121"/>
      <c r="BAT53" s="1109"/>
      <c r="BAU53" s="1109"/>
      <c r="BAV53" s="1109"/>
      <c r="BAW53" s="1112">
        <f t="shared" si="3453"/>
        <v>0</v>
      </c>
      <c r="BAX53" s="1109"/>
      <c r="BAY53" s="1109"/>
      <c r="BAZ53" s="1109"/>
      <c r="BBA53" s="1109"/>
      <c r="BBB53" s="1109"/>
      <c r="BBC53" s="1111"/>
      <c r="BBD53" s="1112">
        <f t="shared" si="3454"/>
        <v>0</v>
      </c>
      <c r="BBE53" s="1126"/>
      <c r="BBF53" s="1110"/>
      <c r="BBH53" s="1121"/>
      <c r="BBI53" s="1109"/>
      <c r="BBJ53" s="1109"/>
      <c r="BBK53" s="1109"/>
      <c r="BBL53" s="1112">
        <f t="shared" si="3455"/>
        <v>0</v>
      </c>
      <c r="BBM53" s="1109"/>
      <c r="BBN53" s="1109"/>
      <c r="BBO53" s="1109"/>
      <c r="BBP53" s="1109"/>
      <c r="BBQ53" s="1109"/>
      <c r="BBR53" s="1111"/>
      <c r="BBS53" s="1112">
        <f t="shared" si="3456"/>
        <v>0</v>
      </c>
      <c r="BBT53" s="1126"/>
      <c r="BBU53" s="1110"/>
      <c r="BBW53" s="1121"/>
      <c r="BBX53" s="1109"/>
      <c r="BBY53" s="1109"/>
      <c r="BBZ53" s="1109"/>
      <c r="BCA53" s="1112">
        <f t="shared" si="3457"/>
        <v>0</v>
      </c>
      <c r="BCB53" s="1109"/>
      <c r="BCC53" s="1109"/>
      <c r="BCD53" s="1109"/>
      <c r="BCE53" s="1109"/>
      <c r="BCF53" s="1109"/>
      <c r="BCG53" s="1111"/>
      <c r="BCH53" s="1112">
        <f t="shared" si="3458"/>
        <v>0</v>
      </c>
      <c r="BCI53" s="1126"/>
      <c r="BCJ53" s="1110"/>
      <c r="BCL53" s="1121"/>
      <c r="BCM53" s="1109"/>
      <c r="BCN53" s="1109"/>
      <c r="BCO53" s="1109"/>
      <c r="BCP53" s="1112">
        <f t="shared" si="3459"/>
        <v>0</v>
      </c>
      <c r="BCQ53" s="1109"/>
      <c r="BCR53" s="1109"/>
      <c r="BCS53" s="1109"/>
      <c r="BCT53" s="1109"/>
      <c r="BCU53" s="1109"/>
      <c r="BCV53" s="1111"/>
      <c r="BCW53" s="1112">
        <f t="shared" si="3460"/>
        <v>0</v>
      </c>
      <c r="BCX53" s="1126"/>
      <c r="BCY53" s="1110"/>
      <c r="BDA53" s="1121"/>
      <c r="BDB53" s="1109"/>
      <c r="BDC53" s="1109"/>
      <c r="BDD53" s="1109"/>
      <c r="BDE53" s="1112">
        <f t="shared" si="3461"/>
        <v>0</v>
      </c>
      <c r="BDF53" s="1109"/>
      <c r="BDG53" s="1109"/>
      <c r="BDH53" s="1109"/>
      <c r="BDI53" s="1109"/>
      <c r="BDJ53" s="1109"/>
      <c r="BDK53" s="1111"/>
      <c r="BDL53" s="1112">
        <f t="shared" si="3462"/>
        <v>0</v>
      </c>
      <c r="BDM53" s="1126"/>
      <c r="BDN53" s="1110"/>
      <c r="BDP53" s="1121"/>
      <c r="BDQ53" s="1109"/>
      <c r="BDR53" s="1109"/>
      <c r="BDS53" s="1109"/>
      <c r="BDT53" s="1112">
        <f t="shared" si="3463"/>
        <v>0</v>
      </c>
      <c r="BDU53" s="1109"/>
      <c r="BDV53" s="1109"/>
      <c r="BDW53" s="1109"/>
      <c r="BDX53" s="1109"/>
      <c r="BDY53" s="1109"/>
      <c r="BDZ53" s="1111"/>
      <c r="BEA53" s="1112">
        <f t="shared" si="3464"/>
        <v>0</v>
      </c>
      <c r="BEB53" s="1126"/>
      <c r="BEC53" s="1110"/>
      <c r="BEE53" s="1121"/>
      <c r="BEF53" s="1109"/>
      <c r="BEG53" s="1109"/>
      <c r="BEH53" s="1109"/>
      <c r="BEI53" s="1112">
        <f t="shared" si="3465"/>
        <v>0</v>
      </c>
      <c r="BEJ53" s="1109"/>
      <c r="BEK53" s="1109"/>
      <c r="BEL53" s="1109"/>
      <c r="BEM53" s="1109"/>
      <c r="BEN53" s="1109"/>
      <c r="BEO53" s="1111"/>
      <c r="BEP53" s="1112">
        <f t="shared" si="3466"/>
        <v>0</v>
      </c>
      <c r="BEQ53" s="1126"/>
      <c r="BER53" s="1110"/>
      <c r="BET53" s="1121"/>
      <c r="BEU53" s="1109"/>
      <c r="BEV53" s="1109"/>
      <c r="BEW53" s="1109"/>
      <c r="BEX53" s="1112">
        <f t="shared" si="3467"/>
        <v>0</v>
      </c>
      <c r="BEY53" s="1109"/>
      <c r="BEZ53" s="1109"/>
      <c r="BFA53" s="1109"/>
      <c r="BFB53" s="1109"/>
      <c r="BFC53" s="1109"/>
      <c r="BFD53" s="1111"/>
      <c r="BFE53" s="1112">
        <f t="shared" si="3468"/>
        <v>0</v>
      </c>
      <c r="BFF53" s="1126"/>
      <c r="BFG53" s="1110"/>
      <c r="BFI53" s="1121"/>
      <c r="BFJ53" s="1109"/>
      <c r="BFK53" s="1109"/>
      <c r="BFL53" s="1109"/>
      <c r="BFM53" s="1112">
        <f t="shared" si="3469"/>
        <v>0</v>
      </c>
      <c r="BFN53" s="1109"/>
      <c r="BFO53" s="1109"/>
      <c r="BFP53" s="1109"/>
      <c r="BFQ53" s="1109"/>
      <c r="BFR53" s="1109"/>
      <c r="BFS53" s="1111"/>
      <c r="BFT53" s="1112">
        <f t="shared" si="3470"/>
        <v>0</v>
      </c>
      <c r="BFU53" s="1126"/>
      <c r="BFV53" s="1110"/>
      <c r="BFX53" s="1121"/>
      <c r="BFY53" s="1109"/>
      <c r="BFZ53" s="1109"/>
      <c r="BGA53" s="1109"/>
      <c r="BGB53" s="1112">
        <f t="shared" si="3471"/>
        <v>0</v>
      </c>
      <c r="BGC53" s="1109"/>
      <c r="BGD53" s="1109"/>
      <c r="BGE53" s="1109"/>
      <c r="BGF53" s="1109"/>
      <c r="BGG53" s="1109"/>
      <c r="BGH53" s="1111"/>
      <c r="BGI53" s="1112">
        <f t="shared" si="3472"/>
        <v>0</v>
      </c>
      <c r="BGJ53" s="1126"/>
      <c r="BGK53" s="1110"/>
      <c r="BGM53" s="1121"/>
      <c r="BGN53" s="1109"/>
      <c r="BGO53" s="1109"/>
      <c r="BGP53" s="1109"/>
      <c r="BGQ53" s="1112">
        <f t="shared" si="3473"/>
        <v>0</v>
      </c>
      <c r="BGR53" s="1109"/>
      <c r="BGS53" s="1109"/>
      <c r="BGT53" s="1109"/>
      <c r="BGU53" s="1109"/>
      <c r="BGV53" s="1109"/>
      <c r="BGW53" s="1111"/>
      <c r="BGX53" s="1112">
        <f t="shared" si="3474"/>
        <v>0</v>
      </c>
      <c r="BGY53" s="1126"/>
      <c r="BGZ53" s="1110"/>
      <c r="BHB53" s="1121"/>
      <c r="BHC53" s="1109"/>
      <c r="BHD53" s="1109"/>
      <c r="BHE53" s="1109"/>
      <c r="BHF53" s="1112">
        <f t="shared" si="3475"/>
        <v>0</v>
      </c>
      <c r="BHG53" s="1109"/>
      <c r="BHH53" s="1109"/>
      <c r="BHI53" s="1109"/>
      <c r="BHJ53" s="1109"/>
      <c r="BHK53" s="1109"/>
      <c r="BHL53" s="1111"/>
      <c r="BHM53" s="1112">
        <f t="shared" si="3476"/>
        <v>0</v>
      </c>
      <c r="BHN53" s="1126"/>
      <c r="BHO53" s="1110"/>
      <c r="BHQ53" s="1121"/>
      <c r="BHR53" s="1109"/>
      <c r="BHS53" s="1109"/>
      <c r="BHT53" s="1109"/>
      <c r="BHU53" s="1112">
        <f t="shared" si="3477"/>
        <v>0</v>
      </c>
      <c r="BHV53" s="1109"/>
      <c r="BHW53" s="1109"/>
      <c r="BHX53" s="1109"/>
      <c r="BHY53" s="1109"/>
      <c r="BHZ53" s="1109"/>
      <c r="BIA53" s="1111"/>
      <c r="BIB53" s="1112">
        <f t="shared" si="3478"/>
        <v>0</v>
      </c>
      <c r="BIC53" s="1126"/>
      <c r="BID53" s="1110"/>
      <c r="BIF53" s="1121"/>
      <c r="BIG53" s="1109"/>
      <c r="BIH53" s="1109"/>
      <c r="BII53" s="1109"/>
      <c r="BIJ53" s="1112">
        <f t="shared" si="3479"/>
        <v>0</v>
      </c>
      <c r="BIK53" s="1109"/>
      <c r="BIL53" s="1109"/>
      <c r="BIM53" s="1109"/>
      <c r="BIN53" s="1109"/>
      <c r="BIO53" s="1109"/>
      <c r="BIP53" s="1111"/>
      <c r="BIQ53" s="1112">
        <f t="shared" si="3480"/>
        <v>0</v>
      </c>
      <c r="BIR53" s="1126"/>
      <c r="BIS53" s="1110"/>
      <c r="BIU53" s="1121"/>
      <c r="BIV53" s="1109"/>
      <c r="BIW53" s="1109"/>
      <c r="BIX53" s="1109"/>
      <c r="BIY53" s="1112">
        <f t="shared" si="3481"/>
        <v>0</v>
      </c>
      <c r="BIZ53" s="1109"/>
      <c r="BJA53" s="1109"/>
      <c r="BJB53" s="1109"/>
      <c r="BJC53" s="1109"/>
      <c r="BJD53" s="1109"/>
      <c r="BJE53" s="1111"/>
      <c r="BJF53" s="1112">
        <f t="shared" si="3482"/>
        <v>0</v>
      </c>
      <c r="BJG53" s="1126"/>
      <c r="BJH53" s="1110"/>
      <c r="BJJ53" s="1121"/>
      <c r="BJK53" s="1109"/>
      <c r="BJL53" s="1109"/>
      <c r="BJM53" s="1109"/>
      <c r="BJN53" s="1112">
        <f t="shared" si="3483"/>
        <v>0</v>
      </c>
      <c r="BJO53" s="1109"/>
      <c r="BJP53" s="1109"/>
      <c r="BJQ53" s="1109"/>
      <c r="BJR53" s="1109"/>
      <c r="BJS53" s="1109"/>
      <c r="BJT53" s="1111"/>
      <c r="BJU53" s="1112">
        <f t="shared" si="3484"/>
        <v>0</v>
      </c>
      <c r="BJV53" s="1126"/>
      <c r="BJW53" s="1110"/>
      <c r="BJY53" s="1121"/>
      <c r="BJZ53" s="1109"/>
      <c r="BKA53" s="1109"/>
      <c r="BKB53" s="1109"/>
      <c r="BKC53" s="1112">
        <f t="shared" si="3485"/>
        <v>0</v>
      </c>
      <c r="BKD53" s="1109"/>
      <c r="BKE53" s="1109"/>
      <c r="BKF53" s="1109"/>
      <c r="BKG53" s="1109"/>
      <c r="BKH53" s="1109"/>
      <c r="BKI53" s="1111"/>
      <c r="BKJ53" s="1112">
        <f t="shared" si="3486"/>
        <v>0</v>
      </c>
      <c r="BKK53" s="1126"/>
      <c r="BKL53" s="1110"/>
      <c r="BKN53" s="1121"/>
      <c r="BKO53" s="1109"/>
      <c r="BKP53" s="1109"/>
      <c r="BKQ53" s="1109"/>
      <c r="BKR53" s="1112">
        <f t="shared" si="3487"/>
        <v>0</v>
      </c>
      <c r="BKS53" s="1109"/>
      <c r="BKT53" s="1109"/>
      <c r="BKU53" s="1109"/>
      <c r="BKV53" s="1109"/>
      <c r="BKW53" s="1109"/>
      <c r="BKX53" s="1111"/>
      <c r="BKY53" s="1112">
        <f t="shared" si="3488"/>
        <v>0</v>
      </c>
      <c r="BKZ53" s="1126"/>
      <c r="BLA53" s="1110"/>
      <c r="BLC53" s="1121"/>
      <c r="BLD53" s="1109"/>
      <c r="BLE53" s="1109"/>
      <c r="BLF53" s="1109"/>
      <c r="BLG53" s="1112">
        <f t="shared" si="3489"/>
        <v>0</v>
      </c>
      <c r="BLH53" s="1109"/>
      <c r="BLI53" s="1109"/>
      <c r="BLJ53" s="1109"/>
      <c r="BLK53" s="1109"/>
      <c r="BLL53" s="1109"/>
      <c r="BLM53" s="1111"/>
      <c r="BLN53" s="1112">
        <f t="shared" si="3490"/>
        <v>0</v>
      </c>
      <c r="BLO53" s="1126"/>
      <c r="BLP53" s="1110"/>
      <c r="BLR53" s="1121"/>
      <c r="BLS53" s="1109"/>
      <c r="BLT53" s="1109"/>
      <c r="BLU53" s="1109"/>
      <c r="BLV53" s="1112">
        <f t="shared" si="3491"/>
        <v>0</v>
      </c>
      <c r="BLW53" s="1109"/>
      <c r="BLX53" s="1109"/>
      <c r="BLY53" s="1109"/>
      <c r="BLZ53" s="1109"/>
      <c r="BMA53" s="1109"/>
      <c r="BMB53" s="1111"/>
      <c r="BMC53" s="1112">
        <f t="shared" si="3492"/>
        <v>0</v>
      </c>
      <c r="BMD53" s="1126"/>
      <c r="BME53" s="1110"/>
      <c r="BMG53" s="1121"/>
      <c r="BMH53" s="1109"/>
      <c r="BMI53" s="1109"/>
      <c r="BMJ53" s="1109"/>
      <c r="BMK53" s="1112">
        <f t="shared" si="3493"/>
        <v>0</v>
      </c>
      <c r="BML53" s="1109"/>
      <c r="BMM53" s="1109"/>
      <c r="BMN53" s="1109"/>
      <c r="BMO53" s="1109"/>
      <c r="BMP53" s="1109"/>
      <c r="BMQ53" s="1111"/>
      <c r="BMR53" s="1112">
        <f t="shared" si="3494"/>
        <v>0</v>
      </c>
      <c r="BMS53" s="1126"/>
      <c r="BMT53" s="1110"/>
      <c r="BMV53" s="1121"/>
      <c r="BMW53" s="1109"/>
      <c r="BMX53" s="1109"/>
      <c r="BMY53" s="1109"/>
      <c r="BMZ53" s="1112">
        <f t="shared" si="3495"/>
        <v>0</v>
      </c>
      <c r="BNA53" s="1109"/>
      <c r="BNB53" s="1109"/>
      <c r="BNC53" s="1109"/>
      <c r="BND53" s="1109"/>
      <c r="BNE53" s="1109"/>
      <c r="BNF53" s="1111"/>
      <c r="BNG53" s="1112">
        <f t="shared" si="3496"/>
        <v>0</v>
      </c>
      <c r="BNH53" s="1126"/>
      <c r="BNI53" s="1110"/>
      <c r="BNK53" s="1121"/>
      <c r="BNL53" s="1109"/>
      <c r="BNM53" s="1109"/>
      <c r="BNN53" s="1109"/>
      <c r="BNO53" s="1112">
        <f t="shared" si="3497"/>
        <v>0</v>
      </c>
      <c r="BNP53" s="1109"/>
      <c r="BNQ53" s="1109"/>
      <c r="BNR53" s="1109"/>
      <c r="BNS53" s="1109"/>
      <c r="BNT53" s="1109"/>
      <c r="BNU53" s="1111"/>
      <c r="BNV53" s="1112">
        <f t="shared" si="3498"/>
        <v>0</v>
      </c>
      <c r="BNW53" s="1126"/>
      <c r="BNX53" s="1110"/>
      <c r="BNZ53" s="1121"/>
      <c r="BOA53" s="1109"/>
      <c r="BOB53" s="1109"/>
      <c r="BOC53" s="1109"/>
      <c r="BOD53" s="1112">
        <f t="shared" si="3499"/>
        <v>0</v>
      </c>
      <c r="BOE53" s="1109"/>
      <c r="BOF53" s="1109"/>
      <c r="BOG53" s="1109"/>
      <c r="BOH53" s="1109"/>
      <c r="BOI53" s="1109"/>
      <c r="BOJ53" s="1111"/>
      <c r="BOK53" s="1112">
        <f t="shared" si="3500"/>
        <v>0</v>
      </c>
      <c r="BOL53" s="1126"/>
      <c r="BOM53" s="1110"/>
      <c r="BOO53" s="1121"/>
      <c r="BOP53" s="1109"/>
      <c r="BOQ53" s="1109"/>
      <c r="BOR53" s="1109"/>
      <c r="BOS53" s="1112">
        <f t="shared" si="3501"/>
        <v>0</v>
      </c>
      <c r="BOT53" s="1109"/>
      <c r="BOU53" s="1109"/>
      <c r="BOV53" s="1109"/>
      <c r="BOW53" s="1109"/>
      <c r="BOX53" s="1109"/>
      <c r="BOY53" s="1111"/>
      <c r="BOZ53" s="1112">
        <f t="shared" si="3502"/>
        <v>0</v>
      </c>
      <c r="BPA53" s="1126"/>
      <c r="BPB53" s="1110"/>
      <c r="BPD53" s="1121"/>
      <c r="BPE53" s="1109"/>
      <c r="BPF53" s="1109"/>
      <c r="BPG53" s="1109"/>
      <c r="BPH53" s="1112">
        <f t="shared" si="3503"/>
        <v>0</v>
      </c>
      <c r="BPI53" s="1109"/>
      <c r="BPJ53" s="1109"/>
      <c r="BPK53" s="1109"/>
      <c r="BPL53" s="1109"/>
      <c r="BPM53" s="1109"/>
      <c r="BPN53" s="1111"/>
      <c r="BPO53" s="1112">
        <f t="shared" si="3504"/>
        <v>0</v>
      </c>
      <c r="BPP53" s="1126"/>
      <c r="BPQ53" s="1110"/>
      <c r="BPS53" s="1121"/>
      <c r="BPT53" s="1109"/>
      <c r="BPU53" s="1109"/>
      <c r="BPV53" s="1109"/>
      <c r="BPW53" s="1112">
        <f t="shared" si="3505"/>
        <v>0</v>
      </c>
      <c r="BPX53" s="1109"/>
      <c r="BPY53" s="1109"/>
      <c r="BPZ53" s="1109"/>
      <c r="BQA53" s="1109"/>
      <c r="BQB53" s="1109"/>
      <c r="BQC53" s="1111"/>
      <c r="BQD53" s="1112">
        <f t="shared" si="3506"/>
        <v>0</v>
      </c>
      <c r="BQE53" s="1126"/>
      <c r="BQF53" s="1110"/>
      <c r="BQH53" s="1121"/>
      <c r="BQI53" s="1109"/>
      <c r="BQJ53" s="1109"/>
      <c r="BQK53" s="1109"/>
      <c r="BQL53" s="1112">
        <f t="shared" si="3507"/>
        <v>0</v>
      </c>
      <c r="BQM53" s="1109"/>
      <c r="BQN53" s="1109"/>
      <c r="BQO53" s="1109"/>
      <c r="BQP53" s="1109"/>
      <c r="BQQ53" s="1109"/>
      <c r="BQR53" s="1111"/>
      <c r="BQS53" s="1112">
        <f t="shared" si="3508"/>
        <v>0</v>
      </c>
      <c r="BQT53" s="1126"/>
      <c r="BQU53" s="1110"/>
      <c r="BQW53" s="1121"/>
      <c r="BQX53" s="1109"/>
      <c r="BQY53" s="1109"/>
      <c r="BQZ53" s="1109"/>
      <c r="BRA53" s="1112">
        <f t="shared" si="3509"/>
        <v>0</v>
      </c>
      <c r="BRB53" s="1109"/>
      <c r="BRC53" s="1109"/>
      <c r="BRD53" s="1109"/>
      <c r="BRE53" s="1109"/>
      <c r="BRF53" s="1109"/>
      <c r="BRG53" s="1111"/>
      <c r="BRH53" s="1112">
        <f t="shared" si="3510"/>
        <v>0</v>
      </c>
      <c r="BRI53" s="1126"/>
      <c r="BRJ53" s="1110"/>
      <c r="BRL53" s="1121"/>
      <c r="BRM53" s="1109"/>
      <c r="BRN53" s="1109"/>
      <c r="BRO53" s="1109"/>
      <c r="BRP53" s="1112">
        <f t="shared" si="3511"/>
        <v>0</v>
      </c>
      <c r="BRQ53" s="1109"/>
      <c r="BRR53" s="1109"/>
      <c r="BRS53" s="1109"/>
      <c r="BRT53" s="1109"/>
      <c r="BRU53" s="1109"/>
      <c r="BRV53" s="1111"/>
      <c r="BRW53" s="1112">
        <f t="shared" si="3512"/>
        <v>0</v>
      </c>
      <c r="BRX53" s="1126"/>
      <c r="BRY53" s="1110"/>
      <c r="BSA53" s="1121"/>
      <c r="BSB53" s="1109"/>
      <c r="BSC53" s="1109"/>
      <c r="BSD53" s="1109"/>
      <c r="BSE53" s="1112">
        <f t="shared" si="3513"/>
        <v>0</v>
      </c>
      <c r="BSF53" s="1109"/>
      <c r="BSG53" s="1109"/>
      <c r="BSH53" s="1109"/>
      <c r="BSI53" s="1109"/>
      <c r="BSJ53" s="1109"/>
      <c r="BSK53" s="1111"/>
      <c r="BSL53" s="1112">
        <f t="shared" si="3514"/>
        <v>0</v>
      </c>
      <c r="BSM53" s="1126"/>
      <c r="BSN53" s="1110"/>
      <c r="BSP53" s="1121"/>
      <c r="BSQ53" s="1109"/>
      <c r="BSR53" s="1109"/>
      <c r="BSS53" s="1109"/>
      <c r="BST53" s="1112">
        <f t="shared" si="3515"/>
        <v>0</v>
      </c>
      <c r="BSU53" s="1109"/>
      <c r="BSV53" s="1109"/>
      <c r="BSW53" s="1109"/>
      <c r="BSX53" s="1109"/>
      <c r="BSY53" s="1109"/>
      <c r="BSZ53" s="1111"/>
      <c r="BTA53" s="1112">
        <f t="shared" si="3516"/>
        <v>0</v>
      </c>
      <c r="BTB53" s="1126"/>
      <c r="BTC53" s="1110"/>
      <c r="BTE53" s="1121"/>
      <c r="BTF53" s="1109"/>
      <c r="BTG53" s="1109"/>
      <c r="BTH53" s="1109"/>
      <c r="BTI53" s="1112">
        <f t="shared" si="3517"/>
        <v>0</v>
      </c>
      <c r="BTJ53" s="1109"/>
      <c r="BTK53" s="1109"/>
      <c r="BTL53" s="1109"/>
      <c r="BTM53" s="1109"/>
      <c r="BTN53" s="1109"/>
      <c r="BTO53" s="1111"/>
      <c r="BTP53" s="1112">
        <f t="shared" si="3518"/>
        <v>0</v>
      </c>
      <c r="BTQ53" s="1126"/>
      <c r="BTR53" s="1110"/>
      <c r="BTT53" s="1121"/>
      <c r="BTU53" s="1109"/>
      <c r="BTV53" s="1109"/>
      <c r="BTW53" s="1109"/>
      <c r="BTX53" s="1112">
        <f t="shared" si="3519"/>
        <v>0</v>
      </c>
      <c r="BTY53" s="1109"/>
      <c r="BTZ53" s="1109"/>
      <c r="BUA53" s="1109"/>
      <c r="BUB53" s="1109"/>
      <c r="BUC53" s="1109"/>
      <c r="BUD53" s="1111"/>
      <c r="BUE53" s="1112">
        <f t="shared" si="3520"/>
        <v>0</v>
      </c>
      <c r="BUF53" s="1126"/>
      <c r="BUG53" s="1110"/>
      <c r="BUI53" s="1121"/>
      <c r="BUJ53" s="1109"/>
      <c r="BUK53" s="1109"/>
      <c r="BUL53" s="1109"/>
      <c r="BUM53" s="1112">
        <f t="shared" si="3521"/>
        <v>0</v>
      </c>
      <c r="BUN53" s="1109"/>
      <c r="BUO53" s="1109"/>
      <c r="BUP53" s="1109"/>
      <c r="BUQ53" s="1109"/>
      <c r="BUR53" s="1109"/>
      <c r="BUS53" s="1111"/>
      <c r="BUT53" s="1112">
        <f t="shared" si="3522"/>
        <v>0</v>
      </c>
      <c r="BUU53" s="1126"/>
      <c r="BUV53" s="1110"/>
      <c r="BUX53" s="1121"/>
      <c r="BUY53" s="1109"/>
      <c r="BUZ53" s="1109"/>
      <c r="BVA53" s="1109"/>
      <c r="BVB53" s="1112">
        <f t="shared" si="3523"/>
        <v>0</v>
      </c>
      <c r="BVC53" s="1109"/>
      <c r="BVD53" s="1109"/>
      <c r="BVE53" s="1109"/>
      <c r="BVF53" s="1109"/>
      <c r="BVG53" s="1109"/>
      <c r="BVH53" s="1111"/>
      <c r="BVI53" s="1112">
        <f t="shared" si="3524"/>
        <v>0</v>
      </c>
      <c r="BVJ53" s="1126"/>
      <c r="BVK53" s="1110"/>
      <c r="BVM53" s="1121"/>
      <c r="BVN53" s="1109"/>
      <c r="BVO53" s="1109"/>
      <c r="BVP53" s="1109"/>
      <c r="BVQ53" s="1112">
        <f t="shared" si="3525"/>
        <v>0</v>
      </c>
      <c r="BVR53" s="1109"/>
      <c r="BVS53" s="1109"/>
      <c r="BVT53" s="1109"/>
      <c r="BVU53" s="1109"/>
      <c r="BVV53" s="1109"/>
      <c r="BVW53" s="1111"/>
      <c r="BVX53" s="1112">
        <f t="shared" si="3526"/>
        <v>0</v>
      </c>
      <c r="BVY53" s="1126"/>
      <c r="BVZ53" s="1110"/>
      <c r="BWB53" s="1121"/>
      <c r="BWC53" s="1109"/>
      <c r="BWD53" s="1109"/>
      <c r="BWE53" s="1109"/>
      <c r="BWF53" s="1112">
        <f t="shared" si="3527"/>
        <v>0</v>
      </c>
      <c r="BWG53" s="1109"/>
      <c r="BWH53" s="1109"/>
      <c r="BWI53" s="1109"/>
      <c r="BWJ53" s="1109"/>
      <c r="BWK53" s="1109"/>
      <c r="BWL53" s="1111"/>
      <c r="BWM53" s="1112">
        <f t="shared" si="3528"/>
        <v>0</v>
      </c>
      <c r="BWN53" s="1126"/>
      <c r="BWO53" s="1110"/>
    </row>
    <row r="54" spans="2:1965" ht="15" customHeight="1" x14ac:dyDescent="0.2">
      <c r="B54" s="1114" t="s">
        <v>787</v>
      </c>
      <c r="C54" s="1109"/>
      <c r="D54" s="1109"/>
      <c r="E54" s="1109"/>
      <c r="F54" s="1109"/>
      <c r="G54" s="1112">
        <f t="shared" si="3267"/>
        <v>0</v>
      </c>
      <c r="H54" s="1109"/>
      <c r="I54" s="1109"/>
      <c r="J54" s="1109"/>
      <c r="K54" s="1109"/>
      <c r="L54" s="1109"/>
      <c r="M54" s="1111"/>
      <c r="N54" s="1112">
        <f t="shared" si="3268"/>
        <v>0</v>
      </c>
      <c r="O54" s="1126"/>
      <c r="P54" s="1110"/>
      <c r="Q54" s="1109"/>
      <c r="R54" s="1109"/>
      <c r="S54" s="1109"/>
      <c r="T54" s="1109"/>
      <c r="U54" s="1112">
        <f t="shared" si="3269"/>
        <v>0</v>
      </c>
      <c r="V54" s="1109"/>
      <c r="W54" s="1109"/>
      <c r="X54" s="1109"/>
      <c r="Y54" s="1109"/>
      <c r="Z54" s="1109"/>
      <c r="AA54" s="1111"/>
      <c r="AB54" s="1112">
        <f t="shared" si="3270"/>
        <v>0</v>
      </c>
      <c r="AC54" s="1126"/>
      <c r="AD54" s="1110"/>
      <c r="AF54" s="1121"/>
      <c r="AG54" s="1109"/>
      <c r="AH54" s="1109"/>
      <c r="AI54" s="1109"/>
      <c r="AJ54" s="1112">
        <f t="shared" si="3271"/>
        <v>0</v>
      </c>
      <c r="AK54" s="1109"/>
      <c r="AL54" s="1109"/>
      <c r="AM54" s="1109"/>
      <c r="AN54" s="1109"/>
      <c r="AO54" s="1109"/>
      <c r="AP54" s="1111"/>
      <c r="AQ54" s="1112">
        <f t="shared" si="3272"/>
        <v>0</v>
      </c>
      <c r="AR54" s="1126"/>
      <c r="AS54" s="1110"/>
      <c r="AU54" s="1121"/>
      <c r="AV54" s="1109"/>
      <c r="AW54" s="1109"/>
      <c r="AX54" s="1109"/>
      <c r="AY54" s="1112">
        <f t="shared" si="3273"/>
        <v>0</v>
      </c>
      <c r="AZ54" s="1109"/>
      <c r="BA54" s="1109"/>
      <c r="BB54" s="1109"/>
      <c r="BC54" s="1109"/>
      <c r="BD54" s="1109"/>
      <c r="BE54" s="1111"/>
      <c r="BF54" s="1112">
        <f t="shared" si="3274"/>
        <v>0</v>
      </c>
      <c r="BG54" s="1126"/>
      <c r="BH54" s="1110"/>
      <c r="BJ54" s="1121"/>
      <c r="BK54" s="1109"/>
      <c r="BL54" s="1109"/>
      <c r="BM54" s="1109"/>
      <c r="BN54" s="1112">
        <f t="shared" si="3275"/>
        <v>0</v>
      </c>
      <c r="BO54" s="1109"/>
      <c r="BP54" s="1109"/>
      <c r="BQ54" s="1109"/>
      <c r="BR54" s="1109"/>
      <c r="BS54" s="1109"/>
      <c r="BT54" s="1111"/>
      <c r="BU54" s="1112">
        <f t="shared" si="3276"/>
        <v>0</v>
      </c>
      <c r="BV54" s="1126"/>
      <c r="BW54" s="1110"/>
      <c r="BY54" s="1121"/>
      <c r="BZ54" s="1109"/>
      <c r="CA54" s="1109"/>
      <c r="CB54" s="1109"/>
      <c r="CC54" s="1112">
        <f t="shared" si="3277"/>
        <v>0</v>
      </c>
      <c r="CD54" s="1109"/>
      <c r="CE54" s="1109"/>
      <c r="CF54" s="1109"/>
      <c r="CG54" s="1109"/>
      <c r="CH54" s="1109"/>
      <c r="CI54" s="1111"/>
      <c r="CJ54" s="1112">
        <f t="shared" si="3278"/>
        <v>0</v>
      </c>
      <c r="CK54" s="1126"/>
      <c r="CL54" s="1110"/>
      <c r="CN54" s="1121"/>
      <c r="CO54" s="1109"/>
      <c r="CP54" s="1109"/>
      <c r="CQ54" s="1109"/>
      <c r="CR54" s="1112">
        <f t="shared" si="3279"/>
        <v>0</v>
      </c>
      <c r="CS54" s="1109"/>
      <c r="CT54" s="1109"/>
      <c r="CU54" s="1109"/>
      <c r="CV54" s="1109"/>
      <c r="CW54" s="1109"/>
      <c r="CX54" s="1111"/>
      <c r="CY54" s="1112">
        <f t="shared" si="3280"/>
        <v>0</v>
      </c>
      <c r="CZ54" s="1126"/>
      <c r="DA54" s="1110"/>
      <c r="DC54" s="1121"/>
      <c r="DD54" s="1109"/>
      <c r="DE54" s="1109"/>
      <c r="DF54" s="1109"/>
      <c r="DG54" s="1112">
        <f t="shared" si="3281"/>
        <v>0</v>
      </c>
      <c r="DH54" s="1109"/>
      <c r="DI54" s="1109"/>
      <c r="DJ54" s="1109"/>
      <c r="DK54" s="1109"/>
      <c r="DL54" s="1109"/>
      <c r="DM54" s="1111"/>
      <c r="DN54" s="1112">
        <f t="shared" si="3282"/>
        <v>0</v>
      </c>
      <c r="DO54" s="1126"/>
      <c r="DP54" s="1110"/>
      <c r="DR54" s="1121"/>
      <c r="DS54" s="1109"/>
      <c r="DT54" s="1109"/>
      <c r="DU54" s="1109"/>
      <c r="DV54" s="1112">
        <f t="shared" si="3283"/>
        <v>0</v>
      </c>
      <c r="DW54" s="1109"/>
      <c r="DX54" s="1109"/>
      <c r="DY54" s="1109"/>
      <c r="DZ54" s="1109"/>
      <c r="EA54" s="1109"/>
      <c r="EB54" s="1111"/>
      <c r="EC54" s="1112">
        <f t="shared" si="3284"/>
        <v>0</v>
      </c>
      <c r="ED54" s="1126"/>
      <c r="EE54" s="1110"/>
      <c r="EG54" s="1121"/>
      <c r="EH54" s="1109"/>
      <c r="EI54" s="1109"/>
      <c r="EJ54" s="1109"/>
      <c r="EK54" s="1112">
        <f t="shared" si="3285"/>
        <v>0</v>
      </c>
      <c r="EL54" s="1109"/>
      <c r="EM54" s="1109"/>
      <c r="EN54" s="1109"/>
      <c r="EO54" s="1109"/>
      <c r="EP54" s="1109"/>
      <c r="EQ54" s="1111"/>
      <c r="ER54" s="1112">
        <f t="shared" si="3286"/>
        <v>0</v>
      </c>
      <c r="ES54" s="1126"/>
      <c r="ET54" s="1110"/>
      <c r="EV54" s="1121"/>
      <c r="EW54" s="1109"/>
      <c r="EX54" s="1109"/>
      <c r="EY54" s="1109"/>
      <c r="EZ54" s="1112">
        <f t="shared" si="3287"/>
        <v>0</v>
      </c>
      <c r="FA54" s="1109"/>
      <c r="FB54" s="1109"/>
      <c r="FC54" s="1109"/>
      <c r="FD54" s="1109"/>
      <c r="FE54" s="1109"/>
      <c r="FF54" s="1111"/>
      <c r="FG54" s="1112">
        <f t="shared" si="3288"/>
        <v>0</v>
      </c>
      <c r="FH54" s="1126"/>
      <c r="FI54" s="1110"/>
      <c r="FK54" s="1121"/>
      <c r="FL54" s="1109"/>
      <c r="FM54" s="1109"/>
      <c r="FN54" s="1109"/>
      <c r="FO54" s="1112">
        <f t="shared" si="3289"/>
        <v>0</v>
      </c>
      <c r="FP54" s="1109"/>
      <c r="FQ54" s="1109"/>
      <c r="FR54" s="1109"/>
      <c r="FS54" s="1109"/>
      <c r="FT54" s="1109"/>
      <c r="FU54" s="1111"/>
      <c r="FV54" s="1112">
        <f t="shared" si="3290"/>
        <v>0</v>
      </c>
      <c r="FW54" s="1126"/>
      <c r="FX54" s="1110"/>
      <c r="FZ54" s="1121"/>
      <c r="GA54" s="1109"/>
      <c r="GB54" s="1109"/>
      <c r="GC54" s="1109"/>
      <c r="GD54" s="1112">
        <f t="shared" si="3291"/>
        <v>0</v>
      </c>
      <c r="GE54" s="1109"/>
      <c r="GF54" s="1109"/>
      <c r="GG54" s="1109"/>
      <c r="GH54" s="1109"/>
      <c r="GI54" s="1109"/>
      <c r="GJ54" s="1111"/>
      <c r="GK54" s="1112">
        <f t="shared" si="3292"/>
        <v>0</v>
      </c>
      <c r="GL54" s="1126"/>
      <c r="GM54" s="1110"/>
      <c r="GO54" s="1121"/>
      <c r="GP54" s="1109"/>
      <c r="GQ54" s="1109"/>
      <c r="GR54" s="1109"/>
      <c r="GS54" s="1112">
        <f t="shared" si="3293"/>
        <v>0</v>
      </c>
      <c r="GT54" s="1109"/>
      <c r="GU54" s="1109"/>
      <c r="GV54" s="1109"/>
      <c r="GW54" s="1109"/>
      <c r="GX54" s="1109"/>
      <c r="GY54" s="1111"/>
      <c r="GZ54" s="1112">
        <f t="shared" si="3294"/>
        <v>0</v>
      </c>
      <c r="HA54" s="1126"/>
      <c r="HB54" s="1110"/>
      <c r="HD54" s="1121"/>
      <c r="HE54" s="1109"/>
      <c r="HF54" s="1109"/>
      <c r="HG54" s="1109"/>
      <c r="HH54" s="1112">
        <f t="shared" si="3295"/>
        <v>0</v>
      </c>
      <c r="HI54" s="1109"/>
      <c r="HJ54" s="1109"/>
      <c r="HK54" s="1109"/>
      <c r="HL54" s="1109"/>
      <c r="HM54" s="1109"/>
      <c r="HN54" s="1111"/>
      <c r="HO54" s="1112">
        <f t="shared" si="3296"/>
        <v>0</v>
      </c>
      <c r="HP54" s="1126"/>
      <c r="HQ54" s="1110"/>
      <c r="HS54" s="1121"/>
      <c r="HT54" s="1109"/>
      <c r="HU54" s="1109"/>
      <c r="HV54" s="1109"/>
      <c r="HW54" s="1112">
        <f t="shared" si="3297"/>
        <v>0</v>
      </c>
      <c r="HX54" s="1109"/>
      <c r="HY54" s="1109"/>
      <c r="HZ54" s="1109"/>
      <c r="IA54" s="1109"/>
      <c r="IB54" s="1109"/>
      <c r="IC54" s="1111"/>
      <c r="ID54" s="1112">
        <f t="shared" si="3298"/>
        <v>0</v>
      </c>
      <c r="IE54" s="1126"/>
      <c r="IF54" s="1110"/>
      <c r="IH54" s="1121"/>
      <c r="II54" s="1109"/>
      <c r="IJ54" s="1109"/>
      <c r="IK54" s="1109"/>
      <c r="IL54" s="1112">
        <f t="shared" si="3299"/>
        <v>0</v>
      </c>
      <c r="IM54" s="1109"/>
      <c r="IN54" s="1109"/>
      <c r="IO54" s="1109"/>
      <c r="IP54" s="1109"/>
      <c r="IQ54" s="1109"/>
      <c r="IR54" s="1111"/>
      <c r="IS54" s="1112">
        <f t="shared" si="3300"/>
        <v>0</v>
      </c>
      <c r="IT54" s="1126"/>
      <c r="IU54" s="1110"/>
      <c r="IW54" s="1121"/>
      <c r="IX54" s="1109"/>
      <c r="IY54" s="1109"/>
      <c r="IZ54" s="1109"/>
      <c r="JA54" s="1112">
        <f t="shared" si="3301"/>
        <v>0</v>
      </c>
      <c r="JB54" s="1109"/>
      <c r="JC54" s="1109"/>
      <c r="JD54" s="1109"/>
      <c r="JE54" s="1109"/>
      <c r="JF54" s="1109"/>
      <c r="JG54" s="1111"/>
      <c r="JH54" s="1112">
        <f t="shared" si="3302"/>
        <v>0</v>
      </c>
      <c r="JI54" s="1126"/>
      <c r="JJ54" s="1110"/>
      <c r="JL54" s="1121"/>
      <c r="JM54" s="1109"/>
      <c r="JN54" s="1109"/>
      <c r="JO54" s="1109"/>
      <c r="JP54" s="1112">
        <f t="shared" si="3303"/>
        <v>0</v>
      </c>
      <c r="JQ54" s="1109"/>
      <c r="JR54" s="1109"/>
      <c r="JS54" s="1109"/>
      <c r="JT54" s="1109"/>
      <c r="JU54" s="1109"/>
      <c r="JV54" s="1111"/>
      <c r="JW54" s="1112">
        <f t="shared" si="3304"/>
        <v>0</v>
      </c>
      <c r="JX54" s="1126"/>
      <c r="JY54" s="1110"/>
      <c r="KA54" s="1121"/>
      <c r="KB54" s="1109"/>
      <c r="KC54" s="1109"/>
      <c r="KD54" s="1109"/>
      <c r="KE54" s="1112">
        <f t="shared" si="3305"/>
        <v>0</v>
      </c>
      <c r="KF54" s="1109"/>
      <c r="KG54" s="1109"/>
      <c r="KH54" s="1109"/>
      <c r="KI54" s="1109"/>
      <c r="KJ54" s="1109"/>
      <c r="KK54" s="1111"/>
      <c r="KL54" s="1112">
        <f t="shared" si="3306"/>
        <v>0</v>
      </c>
      <c r="KM54" s="1126"/>
      <c r="KN54" s="1110"/>
      <c r="KP54" s="1121"/>
      <c r="KQ54" s="1109"/>
      <c r="KR54" s="1109"/>
      <c r="KS54" s="1109"/>
      <c r="KT54" s="1112">
        <f t="shared" si="3307"/>
        <v>0</v>
      </c>
      <c r="KU54" s="1109"/>
      <c r="KV54" s="1109"/>
      <c r="KW54" s="1109"/>
      <c r="KX54" s="1109"/>
      <c r="KY54" s="1109"/>
      <c r="KZ54" s="1111"/>
      <c r="LA54" s="1112">
        <f t="shared" si="3308"/>
        <v>0</v>
      </c>
      <c r="LB54" s="1126"/>
      <c r="LC54" s="1110"/>
      <c r="LE54" s="1121"/>
      <c r="LF54" s="1109"/>
      <c r="LG54" s="1109"/>
      <c r="LH54" s="1109"/>
      <c r="LI54" s="1112">
        <f t="shared" si="3309"/>
        <v>0</v>
      </c>
      <c r="LJ54" s="1109"/>
      <c r="LK54" s="1109"/>
      <c r="LL54" s="1109"/>
      <c r="LM54" s="1109"/>
      <c r="LN54" s="1109"/>
      <c r="LO54" s="1111"/>
      <c r="LP54" s="1112">
        <f t="shared" si="3310"/>
        <v>0</v>
      </c>
      <c r="LQ54" s="1126"/>
      <c r="LR54" s="1110"/>
      <c r="LT54" s="1121"/>
      <c r="LU54" s="1109"/>
      <c r="LV54" s="1109"/>
      <c r="LW54" s="1109"/>
      <c r="LX54" s="1112">
        <f t="shared" si="3311"/>
        <v>0</v>
      </c>
      <c r="LY54" s="1109"/>
      <c r="LZ54" s="1109"/>
      <c r="MA54" s="1109"/>
      <c r="MB54" s="1109"/>
      <c r="MC54" s="1109"/>
      <c r="MD54" s="1111"/>
      <c r="ME54" s="1112">
        <f t="shared" si="3312"/>
        <v>0</v>
      </c>
      <c r="MF54" s="1126"/>
      <c r="MG54" s="1110"/>
      <c r="MI54" s="1121"/>
      <c r="MJ54" s="1109"/>
      <c r="MK54" s="1109"/>
      <c r="ML54" s="1109"/>
      <c r="MM54" s="1112">
        <f t="shared" si="3313"/>
        <v>0</v>
      </c>
      <c r="MN54" s="1109"/>
      <c r="MO54" s="1109"/>
      <c r="MP54" s="1109"/>
      <c r="MQ54" s="1109"/>
      <c r="MR54" s="1109"/>
      <c r="MS54" s="1111"/>
      <c r="MT54" s="1112">
        <f t="shared" si="3314"/>
        <v>0</v>
      </c>
      <c r="MU54" s="1126"/>
      <c r="MV54" s="1110"/>
      <c r="MX54" s="1121"/>
      <c r="MY54" s="1109"/>
      <c r="MZ54" s="1109"/>
      <c r="NA54" s="1109"/>
      <c r="NB54" s="1112">
        <f t="shared" si="3315"/>
        <v>0</v>
      </c>
      <c r="NC54" s="1109"/>
      <c r="ND54" s="1109"/>
      <c r="NE54" s="1109"/>
      <c r="NF54" s="1109"/>
      <c r="NG54" s="1109"/>
      <c r="NH54" s="1111"/>
      <c r="NI54" s="1112">
        <f t="shared" si="3316"/>
        <v>0</v>
      </c>
      <c r="NJ54" s="1126"/>
      <c r="NK54" s="1110"/>
      <c r="NM54" s="1121"/>
      <c r="NN54" s="1109"/>
      <c r="NO54" s="1109"/>
      <c r="NP54" s="1109"/>
      <c r="NQ54" s="1112">
        <f t="shared" si="3317"/>
        <v>0</v>
      </c>
      <c r="NR54" s="1109"/>
      <c r="NS54" s="1109"/>
      <c r="NT54" s="1109"/>
      <c r="NU54" s="1109"/>
      <c r="NV54" s="1109"/>
      <c r="NW54" s="1111"/>
      <c r="NX54" s="1112">
        <f t="shared" si="3318"/>
        <v>0</v>
      </c>
      <c r="NY54" s="1126"/>
      <c r="NZ54" s="1110"/>
      <c r="OB54" s="1121"/>
      <c r="OC54" s="1109"/>
      <c r="OD54" s="1109"/>
      <c r="OE54" s="1109"/>
      <c r="OF54" s="1112">
        <f t="shared" si="3319"/>
        <v>0</v>
      </c>
      <c r="OG54" s="1109"/>
      <c r="OH54" s="1109"/>
      <c r="OI54" s="1109"/>
      <c r="OJ54" s="1109"/>
      <c r="OK54" s="1109"/>
      <c r="OL54" s="1111"/>
      <c r="OM54" s="1112">
        <f t="shared" si="3320"/>
        <v>0</v>
      </c>
      <c r="ON54" s="1126"/>
      <c r="OO54" s="1110"/>
      <c r="OQ54" s="1121"/>
      <c r="OR54" s="1109"/>
      <c r="OS54" s="1109"/>
      <c r="OT54" s="1109"/>
      <c r="OU54" s="1112">
        <f t="shared" si="3321"/>
        <v>0</v>
      </c>
      <c r="OV54" s="1109"/>
      <c r="OW54" s="1109"/>
      <c r="OX54" s="1109"/>
      <c r="OY54" s="1109"/>
      <c r="OZ54" s="1109"/>
      <c r="PA54" s="1111"/>
      <c r="PB54" s="1112">
        <f t="shared" si="3322"/>
        <v>0</v>
      </c>
      <c r="PC54" s="1126"/>
      <c r="PD54" s="1110"/>
      <c r="PF54" s="1121"/>
      <c r="PG54" s="1109"/>
      <c r="PH54" s="1109"/>
      <c r="PI54" s="1109"/>
      <c r="PJ54" s="1112">
        <f t="shared" si="3323"/>
        <v>0</v>
      </c>
      <c r="PK54" s="1109"/>
      <c r="PL54" s="1109"/>
      <c r="PM54" s="1109"/>
      <c r="PN54" s="1109"/>
      <c r="PO54" s="1109"/>
      <c r="PP54" s="1111"/>
      <c r="PQ54" s="1112">
        <f t="shared" si="3324"/>
        <v>0</v>
      </c>
      <c r="PR54" s="1126"/>
      <c r="PS54" s="1110"/>
      <c r="PU54" s="1121"/>
      <c r="PV54" s="1109"/>
      <c r="PW54" s="1109"/>
      <c r="PX54" s="1109"/>
      <c r="PY54" s="1112">
        <f t="shared" si="3325"/>
        <v>0</v>
      </c>
      <c r="PZ54" s="1109"/>
      <c r="QA54" s="1109"/>
      <c r="QB54" s="1109"/>
      <c r="QC54" s="1109"/>
      <c r="QD54" s="1109"/>
      <c r="QE54" s="1111"/>
      <c r="QF54" s="1112">
        <f t="shared" si="3326"/>
        <v>0</v>
      </c>
      <c r="QG54" s="1126"/>
      <c r="QH54" s="1110"/>
      <c r="QJ54" s="1121"/>
      <c r="QK54" s="1109"/>
      <c r="QL54" s="1109"/>
      <c r="QM54" s="1109"/>
      <c r="QN54" s="1112">
        <f t="shared" si="3327"/>
        <v>0</v>
      </c>
      <c r="QO54" s="1109"/>
      <c r="QP54" s="1109"/>
      <c r="QQ54" s="1109"/>
      <c r="QR54" s="1109"/>
      <c r="QS54" s="1109"/>
      <c r="QT54" s="1111"/>
      <c r="QU54" s="1112">
        <f t="shared" si="3328"/>
        <v>0</v>
      </c>
      <c r="QV54" s="1126"/>
      <c r="QW54" s="1110"/>
      <c r="QY54" s="1121"/>
      <c r="QZ54" s="1109"/>
      <c r="RA54" s="1109"/>
      <c r="RB54" s="1109"/>
      <c r="RC54" s="1112">
        <f t="shared" si="3329"/>
        <v>0</v>
      </c>
      <c r="RD54" s="1109"/>
      <c r="RE54" s="1109"/>
      <c r="RF54" s="1109"/>
      <c r="RG54" s="1109"/>
      <c r="RH54" s="1109"/>
      <c r="RI54" s="1111"/>
      <c r="RJ54" s="1112">
        <f t="shared" si="3330"/>
        <v>0</v>
      </c>
      <c r="RK54" s="1126"/>
      <c r="RL54" s="1110"/>
      <c r="RN54" s="1121"/>
      <c r="RO54" s="1109"/>
      <c r="RP54" s="1109"/>
      <c r="RQ54" s="1109"/>
      <c r="RR54" s="1112">
        <f t="shared" si="3331"/>
        <v>0</v>
      </c>
      <c r="RS54" s="1109"/>
      <c r="RT54" s="1109"/>
      <c r="RU54" s="1109"/>
      <c r="RV54" s="1109"/>
      <c r="RW54" s="1109"/>
      <c r="RX54" s="1111"/>
      <c r="RY54" s="1112">
        <f t="shared" si="3332"/>
        <v>0</v>
      </c>
      <c r="RZ54" s="1126"/>
      <c r="SA54" s="1110"/>
      <c r="SC54" s="1121"/>
      <c r="SD54" s="1109"/>
      <c r="SE54" s="1109"/>
      <c r="SF54" s="1109"/>
      <c r="SG54" s="1112">
        <f t="shared" si="3333"/>
        <v>0</v>
      </c>
      <c r="SH54" s="1109"/>
      <c r="SI54" s="1109"/>
      <c r="SJ54" s="1109"/>
      <c r="SK54" s="1109"/>
      <c r="SL54" s="1109"/>
      <c r="SM54" s="1111"/>
      <c r="SN54" s="1112">
        <f t="shared" si="3334"/>
        <v>0</v>
      </c>
      <c r="SO54" s="1126"/>
      <c r="SP54" s="1110"/>
      <c r="SR54" s="1121"/>
      <c r="SS54" s="1109"/>
      <c r="ST54" s="1109"/>
      <c r="SU54" s="1109"/>
      <c r="SV54" s="1112">
        <f t="shared" si="3335"/>
        <v>0</v>
      </c>
      <c r="SW54" s="1109"/>
      <c r="SX54" s="1109"/>
      <c r="SY54" s="1109"/>
      <c r="SZ54" s="1109"/>
      <c r="TA54" s="1109"/>
      <c r="TB54" s="1111"/>
      <c r="TC54" s="1112">
        <f t="shared" si="3336"/>
        <v>0</v>
      </c>
      <c r="TD54" s="1126"/>
      <c r="TE54" s="1110"/>
      <c r="TG54" s="1121"/>
      <c r="TH54" s="1109"/>
      <c r="TI54" s="1109"/>
      <c r="TJ54" s="1109"/>
      <c r="TK54" s="1112">
        <f t="shared" si="3337"/>
        <v>0</v>
      </c>
      <c r="TL54" s="1109"/>
      <c r="TM54" s="1109"/>
      <c r="TN54" s="1109"/>
      <c r="TO54" s="1109"/>
      <c r="TP54" s="1109"/>
      <c r="TQ54" s="1111"/>
      <c r="TR54" s="1112">
        <f t="shared" si="3338"/>
        <v>0</v>
      </c>
      <c r="TS54" s="1126"/>
      <c r="TT54" s="1110"/>
      <c r="TV54" s="1121"/>
      <c r="TW54" s="1109"/>
      <c r="TX54" s="1109"/>
      <c r="TY54" s="1109"/>
      <c r="TZ54" s="1112">
        <f t="shared" si="3339"/>
        <v>0</v>
      </c>
      <c r="UA54" s="1109"/>
      <c r="UB54" s="1109"/>
      <c r="UC54" s="1109"/>
      <c r="UD54" s="1109"/>
      <c r="UE54" s="1109"/>
      <c r="UF54" s="1111"/>
      <c r="UG54" s="1112">
        <f t="shared" si="3340"/>
        <v>0</v>
      </c>
      <c r="UH54" s="1126"/>
      <c r="UI54" s="1110"/>
      <c r="UK54" s="1121"/>
      <c r="UL54" s="1109"/>
      <c r="UM54" s="1109"/>
      <c r="UN54" s="1109"/>
      <c r="UO54" s="1112">
        <f t="shared" si="3341"/>
        <v>0</v>
      </c>
      <c r="UP54" s="1109"/>
      <c r="UQ54" s="1109"/>
      <c r="UR54" s="1109"/>
      <c r="US54" s="1109"/>
      <c r="UT54" s="1109"/>
      <c r="UU54" s="1111"/>
      <c r="UV54" s="1112">
        <f t="shared" si="3342"/>
        <v>0</v>
      </c>
      <c r="UW54" s="1126"/>
      <c r="UX54" s="1110"/>
      <c r="UZ54" s="1121"/>
      <c r="VA54" s="1109"/>
      <c r="VB54" s="1109"/>
      <c r="VC54" s="1109"/>
      <c r="VD54" s="1112">
        <f t="shared" si="3343"/>
        <v>0</v>
      </c>
      <c r="VE54" s="1109"/>
      <c r="VF54" s="1109"/>
      <c r="VG54" s="1109"/>
      <c r="VH54" s="1109"/>
      <c r="VI54" s="1109"/>
      <c r="VJ54" s="1111"/>
      <c r="VK54" s="1112">
        <f t="shared" si="3344"/>
        <v>0</v>
      </c>
      <c r="VL54" s="1126"/>
      <c r="VM54" s="1110"/>
      <c r="VO54" s="1121"/>
      <c r="VP54" s="1109"/>
      <c r="VQ54" s="1109"/>
      <c r="VR54" s="1109"/>
      <c r="VS54" s="1112">
        <f t="shared" si="3345"/>
        <v>0</v>
      </c>
      <c r="VT54" s="1109"/>
      <c r="VU54" s="1109"/>
      <c r="VV54" s="1109"/>
      <c r="VW54" s="1109"/>
      <c r="VX54" s="1109"/>
      <c r="VY54" s="1111"/>
      <c r="VZ54" s="1112">
        <f t="shared" si="3346"/>
        <v>0</v>
      </c>
      <c r="WA54" s="1126"/>
      <c r="WB54" s="1110"/>
      <c r="WD54" s="1121"/>
      <c r="WE54" s="1109"/>
      <c r="WF54" s="1109"/>
      <c r="WG54" s="1109"/>
      <c r="WH54" s="1112">
        <f t="shared" si="3347"/>
        <v>0</v>
      </c>
      <c r="WI54" s="1109"/>
      <c r="WJ54" s="1109"/>
      <c r="WK54" s="1109"/>
      <c r="WL54" s="1109"/>
      <c r="WM54" s="1109"/>
      <c r="WN54" s="1111"/>
      <c r="WO54" s="1112">
        <f t="shared" si="3348"/>
        <v>0</v>
      </c>
      <c r="WP54" s="1126"/>
      <c r="WQ54" s="1110"/>
      <c r="WS54" s="1121"/>
      <c r="WT54" s="1109"/>
      <c r="WU54" s="1109"/>
      <c r="WV54" s="1109"/>
      <c r="WW54" s="1112">
        <f t="shared" si="3349"/>
        <v>0</v>
      </c>
      <c r="WX54" s="1109"/>
      <c r="WY54" s="1109"/>
      <c r="WZ54" s="1109"/>
      <c r="XA54" s="1109"/>
      <c r="XB54" s="1109"/>
      <c r="XC54" s="1111"/>
      <c r="XD54" s="1112">
        <f t="shared" si="3350"/>
        <v>0</v>
      </c>
      <c r="XE54" s="1126"/>
      <c r="XF54" s="1110"/>
      <c r="XH54" s="1121"/>
      <c r="XI54" s="1109"/>
      <c r="XJ54" s="1109"/>
      <c r="XK54" s="1109"/>
      <c r="XL54" s="1112">
        <f t="shared" si="3351"/>
        <v>0</v>
      </c>
      <c r="XM54" s="1109"/>
      <c r="XN54" s="1109"/>
      <c r="XO54" s="1109"/>
      <c r="XP54" s="1109"/>
      <c r="XQ54" s="1109"/>
      <c r="XR54" s="1111"/>
      <c r="XS54" s="1112">
        <f t="shared" si="3352"/>
        <v>0</v>
      </c>
      <c r="XT54" s="1126"/>
      <c r="XU54" s="1110"/>
      <c r="XW54" s="1121"/>
      <c r="XX54" s="1109"/>
      <c r="XY54" s="1109"/>
      <c r="XZ54" s="1109"/>
      <c r="YA54" s="1112">
        <f t="shared" si="3353"/>
        <v>0</v>
      </c>
      <c r="YB54" s="1109"/>
      <c r="YC54" s="1109"/>
      <c r="YD54" s="1109"/>
      <c r="YE54" s="1109"/>
      <c r="YF54" s="1109"/>
      <c r="YG54" s="1111"/>
      <c r="YH54" s="1112">
        <f t="shared" si="3354"/>
        <v>0</v>
      </c>
      <c r="YI54" s="1126"/>
      <c r="YJ54" s="1110"/>
      <c r="YL54" s="1121"/>
      <c r="YM54" s="1109"/>
      <c r="YN54" s="1109"/>
      <c r="YO54" s="1109"/>
      <c r="YP54" s="1112">
        <f t="shared" si="3355"/>
        <v>0</v>
      </c>
      <c r="YQ54" s="1109"/>
      <c r="YR54" s="1109"/>
      <c r="YS54" s="1109"/>
      <c r="YT54" s="1109"/>
      <c r="YU54" s="1109"/>
      <c r="YV54" s="1111"/>
      <c r="YW54" s="1112">
        <f t="shared" si="3356"/>
        <v>0</v>
      </c>
      <c r="YX54" s="1126"/>
      <c r="YY54" s="1110"/>
      <c r="ZA54" s="1121"/>
      <c r="ZB54" s="1109"/>
      <c r="ZC54" s="1109"/>
      <c r="ZD54" s="1109"/>
      <c r="ZE54" s="1112">
        <f t="shared" si="3357"/>
        <v>0</v>
      </c>
      <c r="ZF54" s="1109"/>
      <c r="ZG54" s="1109"/>
      <c r="ZH54" s="1109"/>
      <c r="ZI54" s="1109"/>
      <c r="ZJ54" s="1109"/>
      <c r="ZK54" s="1111"/>
      <c r="ZL54" s="1112">
        <f t="shared" si="3358"/>
        <v>0</v>
      </c>
      <c r="ZM54" s="1126"/>
      <c r="ZN54" s="1110"/>
      <c r="ZP54" s="1121"/>
      <c r="ZQ54" s="1109"/>
      <c r="ZR54" s="1109"/>
      <c r="ZS54" s="1109"/>
      <c r="ZT54" s="1112">
        <f t="shared" si="3359"/>
        <v>0</v>
      </c>
      <c r="ZU54" s="1109"/>
      <c r="ZV54" s="1109"/>
      <c r="ZW54" s="1109"/>
      <c r="ZX54" s="1109"/>
      <c r="ZY54" s="1109"/>
      <c r="ZZ54" s="1111"/>
      <c r="AAA54" s="1112">
        <f t="shared" si="3360"/>
        <v>0</v>
      </c>
      <c r="AAB54" s="1126"/>
      <c r="AAC54" s="1110"/>
      <c r="AAE54" s="1121"/>
      <c r="AAF54" s="1109"/>
      <c r="AAG54" s="1109"/>
      <c r="AAH54" s="1109"/>
      <c r="AAI54" s="1112">
        <f t="shared" si="3361"/>
        <v>0</v>
      </c>
      <c r="AAJ54" s="1109"/>
      <c r="AAK54" s="1109"/>
      <c r="AAL54" s="1109"/>
      <c r="AAM54" s="1109"/>
      <c r="AAN54" s="1109"/>
      <c r="AAO54" s="1111"/>
      <c r="AAP54" s="1112">
        <f t="shared" si="3362"/>
        <v>0</v>
      </c>
      <c r="AAQ54" s="1126"/>
      <c r="AAR54" s="1110"/>
      <c r="AAT54" s="1121"/>
      <c r="AAU54" s="1109"/>
      <c r="AAV54" s="1109"/>
      <c r="AAW54" s="1109"/>
      <c r="AAX54" s="1112">
        <f t="shared" si="3363"/>
        <v>0</v>
      </c>
      <c r="AAY54" s="1109"/>
      <c r="AAZ54" s="1109"/>
      <c r="ABA54" s="1109"/>
      <c r="ABB54" s="1109"/>
      <c r="ABC54" s="1109"/>
      <c r="ABD54" s="1111"/>
      <c r="ABE54" s="1112">
        <f t="shared" si="3364"/>
        <v>0</v>
      </c>
      <c r="ABF54" s="1126"/>
      <c r="ABG54" s="1110"/>
      <c r="ABI54" s="1121"/>
      <c r="ABJ54" s="1109"/>
      <c r="ABK54" s="1109"/>
      <c r="ABL54" s="1109"/>
      <c r="ABM54" s="1112">
        <f t="shared" si="3365"/>
        <v>0</v>
      </c>
      <c r="ABN54" s="1109"/>
      <c r="ABO54" s="1109"/>
      <c r="ABP54" s="1109"/>
      <c r="ABQ54" s="1109"/>
      <c r="ABR54" s="1109"/>
      <c r="ABS54" s="1111"/>
      <c r="ABT54" s="1112">
        <f t="shared" si="3366"/>
        <v>0</v>
      </c>
      <c r="ABU54" s="1126"/>
      <c r="ABV54" s="1110"/>
      <c r="ABX54" s="1121"/>
      <c r="ABY54" s="1109"/>
      <c r="ABZ54" s="1109"/>
      <c r="ACA54" s="1109"/>
      <c r="ACB54" s="1112">
        <f t="shared" si="3367"/>
        <v>0</v>
      </c>
      <c r="ACC54" s="1109"/>
      <c r="ACD54" s="1109"/>
      <c r="ACE54" s="1109"/>
      <c r="ACF54" s="1109"/>
      <c r="ACG54" s="1109"/>
      <c r="ACH54" s="1111"/>
      <c r="ACI54" s="1112">
        <f t="shared" si="3368"/>
        <v>0</v>
      </c>
      <c r="ACJ54" s="1126"/>
      <c r="ACK54" s="1110"/>
      <c r="ACM54" s="1121"/>
      <c r="ACN54" s="1109"/>
      <c r="ACO54" s="1109"/>
      <c r="ACP54" s="1109"/>
      <c r="ACQ54" s="1112">
        <f t="shared" si="3369"/>
        <v>0</v>
      </c>
      <c r="ACR54" s="1109"/>
      <c r="ACS54" s="1109"/>
      <c r="ACT54" s="1109"/>
      <c r="ACU54" s="1109"/>
      <c r="ACV54" s="1109"/>
      <c r="ACW54" s="1111"/>
      <c r="ACX54" s="1112">
        <f t="shared" si="3370"/>
        <v>0</v>
      </c>
      <c r="ACY54" s="1126"/>
      <c r="ACZ54" s="1110"/>
      <c r="ADB54" s="1121"/>
      <c r="ADC54" s="1109"/>
      <c r="ADD54" s="1109"/>
      <c r="ADE54" s="1109"/>
      <c r="ADF54" s="1112">
        <f t="shared" si="3371"/>
        <v>0</v>
      </c>
      <c r="ADG54" s="1109"/>
      <c r="ADH54" s="1109"/>
      <c r="ADI54" s="1109"/>
      <c r="ADJ54" s="1109"/>
      <c r="ADK54" s="1109"/>
      <c r="ADL54" s="1111"/>
      <c r="ADM54" s="1112">
        <f t="shared" si="3372"/>
        <v>0</v>
      </c>
      <c r="ADN54" s="1126"/>
      <c r="ADO54" s="1110"/>
      <c r="ADQ54" s="1121"/>
      <c r="ADR54" s="1109"/>
      <c r="ADS54" s="1109"/>
      <c r="ADT54" s="1109"/>
      <c r="ADU54" s="1112">
        <f t="shared" si="3373"/>
        <v>0</v>
      </c>
      <c r="ADV54" s="1109"/>
      <c r="ADW54" s="1109"/>
      <c r="ADX54" s="1109"/>
      <c r="ADY54" s="1109"/>
      <c r="ADZ54" s="1109"/>
      <c r="AEA54" s="1111"/>
      <c r="AEB54" s="1112">
        <f t="shared" si="3374"/>
        <v>0</v>
      </c>
      <c r="AEC54" s="1126"/>
      <c r="AED54" s="1110"/>
      <c r="AEF54" s="1121"/>
      <c r="AEG54" s="1109"/>
      <c r="AEH54" s="1109"/>
      <c r="AEI54" s="1109"/>
      <c r="AEJ54" s="1112">
        <f t="shared" si="3375"/>
        <v>0</v>
      </c>
      <c r="AEK54" s="1109"/>
      <c r="AEL54" s="1109"/>
      <c r="AEM54" s="1109"/>
      <c r="AEN54" s="1109"/>
      <c r="AEO54" s="1109"/>
      <c r="AEP54" s="1111"/>
      <c r="AEQ54" s="1112">
        <f t="shared" si="3376"/>
        <v>0</v>
      </c>
      <c r="AER54" s="1126"/>
      <c r="AES54" s="1110"/>
      <c r="AEU54" s="1121"/>
      <c r="AEV54" s="1109"/>
      <c r="AEW54" s="1109"/>
      <c r="AEX54" s="1109"/>
      <c r="AEY54" s="1112">
        <f t="shared" si="3377"/>
        <v>0</v>
      </c>
      <c r="AEZ54" s="1109"/>
      <c r="AFA54" s="1109"/>
      <c r="AFB54" s="1109"/>
      <c r="AFC54" s="1109"/>
      <c r="AFD54" s="1109"/>
      <c r="AFE54" s="1111"/>
      <c r="AFF54" s="1112">
        <f t="shared" si="3378"/>
        <v>0</v>
      </c>
      <c r="AFG54" s="1126"/>
      <c r="AFH54" s="1110"/>
      <c r="AFJ54" s="1121"/>
      <c r="AFK54" s="1109"/>
      <c r="AFL54" s="1109"/>
      <c r="AFM54" s="1109"/>
      <c r="AFN54" s="1112">
        <f t="shared" si="3379"/>
        <v>0</v>
      </c>
      <c r="AFO54" s="1109"/>
      <c r="AFP54" s="1109"/>
      <c r="AFQ54" s="1109"/>
      <c r="AFR54" s="1109"/>
      <c r="AFS54" s="1109"/>
      <c r="AFT54" s="1111"/>
      <c r="AFU54" s="1112">
        <f t="shared" si="3380"/>
        <v>0</v>
      </c>
      <c r="AFV54" s="1126"/>
      <c r="AFW54" s="1110"/>
      <c r="AFY54" s="1121"/>
      <c r="AFZ54" s="1109"/>
      <c r="AGA54" s="1109"/>
      <c r="AGB54" s="1109"/>
      <c r="AGC54" s="1112">
        <f t="shared" si="3381"/>
        <v>0</v>
      </c>
      <c r="AGD54" s="1109"/>
      <c r="AGE54" s="1109"/>
      <c r="AGF54" s="1109"/>
      <c r="AGG54" s="1109"/>
      <c r="AGH54" s="1109"/>
      <c r="AGI54" s="1111"/>
      <c r="AGJ54" s="1112">
        <f t="shared" si="3382"/>
        <v>0</v>
      </c>
      <c r="AGK54" s="1126"/>
      <c r="AGL54" s="1110"/>
      <c r="AGN54" s="1121"/>
      <c r="AGO54" s="1109"/>
      <c r="AGP54" s="1109"/>
      <c r="AGQ54" s="1109"/>
      <c r="AGR54" s="1112">
        <f t="shared" si="3383"/>
        <v>0</v>
      </c>
      <c r="AGS54" s="1109"/>
      <c r="AGT54" s="1109"/>
      <c r="AGU54" s="1109"/>
      <c r="AGV54" s="1109"/>
      <c r="AGW54" s="1109"/>
      <c r="AGX54" s="1111"/>
      <c r="AGY54" s="1112">
        <f t="shared" si="3384"/>
        <v>0</v>
      </c>
      <c r="AGZ54" s="1126"/>
      <c r="AHA54" s="1110"/>
      <c r="AHC54" s="1121"/>
      <c r="AHD54" s="1109"/>
      <c r="AHE54" s="1109"/>
      <c r="AHF54" s="1109"/>
      <c r="AHG54" s="1112">
        <f t="shared" si="3385"/>
        <v>0</v>
      </c>
      <c r="AHH54" s="1109"/>
      <c r="AHI54" s="1109"/>
      <c r="AHJ54" s="1109"/>
      <c r="AHK54" s="1109"/>
      <c r="AHL54" s="1109"/>
      <c r="AHM54" s="1111"/>
      <c r="AHN54" s="1112">
        <f t="shared" si="3386"/>
        <v>0</v>
      </c>
      <c r="AHO54" s="1126"/>
      <c r="AHP54" s="1110"/>
      <c r="AHR54" s="1121"/>
      <c r="AHS54" s="1109"/>
      <c r="AHT54" s="1109"/>
      <c r="AHU54" s="1109"/>
      <c r="AHV54" s="1112">
        <f t="shared" si="3387"/>
        <v>0</v>
      </c>
      <c r="AHW54" s="1109"/>
      <c r="AHX54" s="1109"/>
      <c r="AHY54" s="1109"/>
      <c r="AHZ54" s="1109"/>
      <c r="AIA54" s="1109"/>
      <c r="AIB54" s="1111"/>
      <c r="AIC54" s="1112">
        <f t="shared" si="3388"/>
        <v>0</v>
      </c>
      <c r="AID54" s="1126"/>
      <c r="AIE54" s="1110"/>
      <c r="AIG54" s="1121"/>
      <c r="AIH54" s="1109"/>
      <c r="AII54" s="1109"/>
      <c r="AIJ54" s="1109"/>
      <c r="AIK54" s="1112">
        <f t="shared" si="3389"/>
        <v>0</v>
      </c>
      <c r="AIL54" s="1109"/>
      <c r="AIM54" s="1109"/>
      <c r="AIN54" s="1109"/>
      <c r="AIO54" s="1109"/>
      <c r="AIP54" s="1109"/>
      <c r="AIQ54" s="1111"/>
      <c r="AIR54" s="1112">
        <f t="shared" si="3390"/>
        <v>0</v>
      </c>
      <c r="AIS54" s="1126"/>
      <c r="AIT54" s="1110"/>
      <c r="AIV54" s="1121"/>
      <c r="AIW54" s="1109"/>
      <c r="AIX54" s="1109"/>
      <c r="AIY54" s="1109"/>
      <c r="AIZ54" s="1112">
        <f t="shared" si="3391"/>
        <v>0</v>
      </c>
      <c r="AJA54" s="1109"/>
      <c r="AJB54" s="1109"/>
      <c r="AJC54" s="1109"/>
      <c r="AJD54" s="1109"/>
      <c r="AJE54" s="1109"/>
      <c r="AJF54" s="1111"/>
      <c r="AJG54" s="1112">
        <f t="shared" si="3392"/>
        <v>0</v>
      </c>
      <c r="AJH54" s="1126"/>
      <c r="AJI54" s="1110"/>
      <c r="AJK54" s="1121"/>
      <c r="AJL54" s="1109"/>
      <c r="AJM54" s="1109"/>
      <c r="AJN54" s="1109"/>
      <c r="AJO54" s="1112">
        <f t="shared" si="3393"/>
        <v>0</v>
      </c>
      <c r="AJP54" s="1109"/>
      <c r="AJQ54" s="1109"/>
      <c r="AJR54" s="1109"/>
      <c r="AJS54" s="1109"/>
      <c r="AJT54" s="1109"/>
      <c r="AJU54" s="1111"/>
      <c r="AJV54" s="1112">
        <f t="shared" si="3394"/>
        <v>0</v>
      </c>
      <c r="AJW54" s="1126"/>
      <c r="AJX54" s="1110"/>
      <c r="AJZ54" s="1121"/>
      <c r="AKA54" s="1109"/>
      <c r="AKB54" s="1109"/>
      <c r="AKC54" s="1109"/>
      <c r="AKD54" s="1112">
        <f t="shared" si="3395"/>
        <v>0</v>
      </c>
      <c r="AKE54" s="1109"/>
      <c r="AKF54" s="1109"/>
      <c r="AKG54" s="1109"/>
      <c r="AKH54" s="1109"/>
      <c r="AKI54" s="1109"/>
      <c r="AKJ54" s="1111"/>
      <c r="AKK54" s="1112">
        <f t="shared" si="3396"/>
        <v>0</v>
      </c>
      <c r="AKL54" s="1126"/>
      <c r="AKM54" s="1110"/>
      <c r="AKO54" s="1121"/>
      <c r="AKP54" s="1109"/>
      <c r="AKQ54" s="1109"/>
      <c r="AKR54" s="1109"/>
      <c r="AKS54" s="1112">
        <f t="shared" si="3397"/>
        <v>0</v>
      </c>
      <c r="AKT54" s="1109"/>
      <c r="AKU54" s="1109"/>
      <c r="AKV54" s="1109"/>
      <c r="AKW54" s="1109"/>
      <c r="AKX54" s="1109"/>
      <c r="AKY54" s="1111"/>
      <c r="AKZ54" s="1112">
        <f t="shared" si="3398"/>
        <v>0</v>
      </c>
      <c r="ALA54" s="1126"/>
      <c r="ALB54" s="1110"/>
      <c r="ALD54" s="1121"/>
      <c r="ALE54" s="1109"/>
      <c r="ALF54" s="1109"/>
      <c r="ALG54" s="1109"/>
      <c r="ALH54" s="1112">
        <f t="shared" si="3399"/>
        <v>0</v>
      </c>
      <c r="ALI54" s="1109"/>
      <c r="ALJ54" s="1109"/>
      <c r="ALK54" s="1109"/>
      <c r="ALL54" s="1109"/>
      <c r="ALM54" s="1109"/>
      <c r="ALN54" s="1111"/>
      <c r="ALO54" s="1112">
        <f t="shared" si="3400"/>
        <v>0</v>
      </c>
      <c r="ALP54" s="1126"/>
      <c r="ALQ54" s="1110"/>
      <c r="ALS54" s="1121"/>
      <c r="ALT54" s="1109"/>
      <c r="ALU54" s="1109"/>
      <c r="ALV54" s="1109"/>
      <c r="ALW54" s="1112">
        <f t="shared" si="3401"/>
        <v>0</v>
      </c>
      <c r="ALX54" s="1109"/>
      <c r="ALY54" s="1109"/>
      <c r="ALZ54" s="1109"/>
      <c r="AMA54" s="1109"/>
      <c r="AMB54" s="1109"/>
      <c r="AMC54" s="1111"/>
      <c r="AMD54" s="1112">
        <f t="shared" si="3402"/>
        <v>0</v>
      </c>
      <c r="AME54" s="1126"/>
      <c r="AMF54" s="1110"/>
      <c r="AMH54" s="1121"/>
      <c r="AMI54" s="1109"/>
      <c r="AMJ54" s="1109"/>
      <c r="AMK54" s="1109"/>
      <c r="AML54" s="1112">
        <f t="shared" si="3403"/>
        <v>0</v>
      </c>
      <c r="AMM54" s="1109"/>
      <c r="AMN54" s="1109"/>
      <c r="AMO54" s="1109"/>
      <c r="AMP54" s="1109"/>
      <c r="AMQ54" s="1109"/>
      <c r="AMR54" s="1111"/>
      <c r="AMS54" s="1112">
        <f t="shared" si="3404"/>
        <v>0</v>
      </c>
      <c r="AMT54" s="1126"/>
      <c r="AMU54" s="1110"/>
      <c r="AMW54" s="1121"/>
      <c r="AMX54" s="1109"/>
      <c r="AMY54" s="1109"/>
      <c r="AMZ54" s="1109"/>
      <c r="ANA54" s="1112">
        <f t="shared" si="3405"/>
        <v>0</v>
      </c>
      <c r="ANB54" s="1109"/>
      <c r="ANC54" s="1109"/>
      <c r="AND54" s="1109"/>
      <c r="ANE54" s="1109"/>
      <c r="ANF54" s="1109"/>
      <c r="ANG54" s="1111"/>
      <c r="ANH54" s="1112">
        <f t="shared" si="3406"/>
        <v>0</v>
      </c>
      <c r="ANI54" s="1126"/>
      <c r="ANJ54" s="1110"/>
      <c r="ANL54" s="1121"/>
      <c r="ANM54" s="1109"/>
      <c r="ANN54" s="1109"/>
      <c r="ANO54" s="1109"/>
      <c r="ANP54" s="1112">
        <f t="shared" si="3407"/>
        <v>0</v>
      </c>
      <c r="ANQ54" s="1109"/>
      <c r="ANR54" s="1109"/>
      <c r="ANS54" s="1109"/>
      <c r="ANT54" s="1109"/>
      <c r="ANU54" s="1109"/>
      <c r="ANV54" s="1111"/>
      <c r="ANW54" s="1112">
        <f t="shared" si="3408"/>
        <v>0</v>
      </c>
      <c r="ANX54" s="1126"/>
      <c r="ANY54" s="1110"/>
      <c r="AOA54" s="1121"/>
      <c r="AOB54" s="1109"/>
      <c r="AOC54" s="1109"/>
      <c r="AOD54" s="1109"/>
      <c r="AOE54" s="1112">
        <f t="shared" si="3409"/>
        <v>0</v>
      </c>
      <c r="AOF54" s="1109"/>
      <c r="AOG54" s="1109"/>
      <c r="AOH54" s="1109"/>
      <c r="AOI54" s="1109"/>
      <c r="AOJ54" s="1109"/>
      <c r="AOK54" s="1111"/>
      <c r="AOL54" s="1112">
        <f t="shared" si="3410"/>
        <v>0</v>
      </c>
      <c r="AOM54" s="1126"/>
      <c r="AON54" s="1110"/>
      <c r="AOP54" s="1121"/>
      <c r="AOQ54" s="1109"/>
      <c r="AOR54" s="1109"/>
      <c r="AOS54" s="1109"/>
      <c r="AOT54" s="1112">
        <f t="shared" si="3411"/>
        <v>0</v>
      </c>
      <c r="AOU54" s="1109"/>
      <c r="AOV54" s="1109"/>
      <c r="AOW54" s="1109"/>
      <c r="AOX54" s="1109"/>
      <c r="AOY54" s="1109"/>
      <c r="AOZ54" s="1111"/>
      <c r="APA54" s="1112">
        <f t="shared" si="3412"/>
        <v>0</v>
      </c>
      <c r="APB54" s="1126"/>
      <c r="APC54" s="1110"/>
      <c r="APE54" s="1121"/>
      <c r="APF54" s="1109"/>
      <c r="APG54" s="1109"/>
      <c r="APH54" s="1109"/>
      <c r="API54" s="1112">
        <f t="shared" si="3413"/>
        <v>0</v>
      </c>
      <c r="APJ54" s="1109"/>
      <c r="APK54" s="1109"/>
      <c r="APL54" s="1109"/>
      <c r="APM54" s="1109"/>
      <c r="APN54" s="1109"/>
      <c r="APO54" s="1111"/>
      <c r="APP54" s="1112">
        <f t="shared" si="3414"/>
        <v>0</v>
      </c>
      <c r="APQ54" s="1126"/>
      <c r="APR54" s="1110"/>
      <c r="APT54" s="1121"/>
      <c r="APU54" s="1109"/>
      <c r="APV54" s="1109"/>
      <c r="APW54" s="1109"/>
      <c r="APX54" s="1112">
        <f t="shared" si="3415"/>
        <v>0</v>
      </c>
      <c r="APY54" s="1109"/>
      <c r="APZ54" s="1109"/>
      <c r="AQA54" s="1109"/>
      <c r="AQB54" s="1109"/>
      <c r="AQC54" s="1109"/>
      <c r="AQD54" s="1111"/>
      <c r="AQE54" s="1112">
        <f t="shared" si="3416"/>
        <v>0</v>
      </c>
      <c r="AQF54" s="1126"/>
      <c r="AQG54" s="1110"/>
      <c r="AQI54" s="1121"/>
      <c r="AQJ54" s="1109"/>
      <c r="AQK54" s="1109"/>
      <c r="AQL54" s="1109"/>
      <c r="AQM54" s="1112">
        <f t="shared" si="3417"/>
        <v>0</v>
      </c>
      <c r="AQN54" s="1109"/>
      <c r="AQO54" s="1109"/>
      <c r="AQP54" s="1109"/>
      <c r="AQQ54" s="1109"/>
      <c r="AQR54" s="1109"/>
      <c r="AQS54" s="1111"/>
      <c r="AQT54" s="1112">
        <f t="shared" si="3418"/>
        <v>0</v>
      </c>
      <c r="AQU54" s="1126"/>
      <c r="AQV54" s="1110"/>
      <c r="AQX54" s="1121"/>
      <c r="AQY54" s="1109"/>
      <c r="AQZ54" s="1109"/>
      <c r="ARA54" s="1109"/>
      <c r="ARB54" s="1112">
        <f t="shared" si="3419"/>
        <v>0</v>
      </c>
      <c r="ARC54" s="1109"/>
      <c r="ARD54" s="1109"/>
      <c r="ARE54" s="1109"/>
      <c r="ARF54" s="1109"/>
      <c r="ARG54" s="1109"/>
      <c r="ARH54" s="1111"/>
      <c r="ARI54" s="1112">
        <f t="shared" si="3420"/>
        <v>0</v>
      </c>
      <c r="ARJ54" s="1126"/>
      <c r="ARK54" s="1110"/>
      <c r="ARM54" s="1121"/>
      <c r="ARN54" s="1109"/>
      <c r="ARO54" s="1109"/>
      <c r="ARP54" s="1109"/>
      <c r="ARQ54" s="1112">
        <f t="shared" si="3421"/>
        <v>0</v>
      </c>
      <c r="ARR54" s="1109"/>
      <c r="ARS54" s="1109"/>
      <c r="ART54" s="1109"/>
      <c r="ARU54" s="1109"/>
      <c r="ARV54" s="1109"/>
      <c r="ARW54" s="1111"/>
      <c r="ARX54" s="1112">
        <f t="shared" si="3422"/>
        <v>0</v>
      </c>
      <c r="ARY54" s="1126"/>
      <c r="ARZ54" s="1110"/>
      <c r="ASB54" s="1121"/>
      <c r="ASC54" s="1109"/>
      <c r="ASD54" s="1109"/>
      <c r="ASE54" s="1109"/>
      <c r="ASF54" s="1112">
        <f t="shared" si="3423"/>
        <v>0</v>
      </c>
      <c r="ASG54" s="1109"/>
      <c r="ASH54" s="1109"/>
      <c r="ASI54" s="1109"/>
      <c r="ASJ54" s="1109"/>
      <c r="ASK54" s="1109"/>
      <c r="ASL54" s="1111"/>
      <c r="ASM54" s="1112">
        <f t="shared" si="3424"/>
        <v>0</v>
      </c>
      <c r="ASN54" s="1126"/>
      <c r="ASO54" s="1110"/>
      <c r="ASQ54" s="1121"/>
      <c r="ASR54" s="1109"/>
      <c r="ASS54" s="1109"/>
      <c r="AST54" s="1109"/>
      <c r="ASU54" s="1112">
        <f t="shared" si="3425"/>
        <v>0</v>
      </c>
      <c r="ASV54" s="1109"/>
      <c r="ASW54" s="1109"/>
      <c r="ASX54" s="1109"/>
      <c r="ASY54" s="1109"/>
      <c r="ASZ54" s="1109"/>
      <c r="ATA54" s="1111"/>
      <c r="ATB54" s="1112">
        <f t="shared" si="3426"/>
        <v>0</v>
      </c>
      <c r="ATC54" s="1126"/>
      <c r="ATD54" s="1110"/>
      <c r="ATF54" s="1121"/>
      <c r="ATG54" s="1109"/>
      <c r="ATH54" s="1109"/>
      <c r="ATI54" s="1109"/>
      <c r="ATJ54" s="1112">
        <f t="shared" si="3427"/>
        <v>0</v>
      </c>
      <c r="ATK54" s="1109"/>
      <c r="ATL54" s="1109"/>
      <c r="ATM54" s="1109"/>
      <c r="ATN54" s="1109"/>
      <c r="ATO54" s="1109"/>
      <c r="ATP54" s="1111"/>
      <c r="ATQ54" s="1112">
        <f t="shared" si="3428"/>
        <v>0</v>
      </c>
      <c r="ATR54" s="1126"/>
      <c r="ATS54" s="1110"/>
      <c r="ATU54" s="1121"/>
      <c r="ATV54" s="1109"/>
      <c r="ATW54" s="1109"/>
      <c r="ATX54" s="1109"/>
      <c r="ATY54" s="1112">
        <f t="shared" si="3429"/>
        <v>0</v>
      </c>
      <c r="ATZ54" s="1109"/>
      <c r="AUA54" s="1109"/>
      <c r="AUB54" s="1109"/>
      <c r="AUC54" s="1109"/>
      <c r="AUD54" s="1109"/>
      <c r="AUE54" s="1111"/>
      <c r="AUF54" s="1112">
        <f t="shared" si="3430"/>
        <v>0</v>
      </c>
      <c r="AUG54" s="1126"/>
      <c r="AUH54" s="1110"/>
      <c r="AUJ54" s="1121"/>
      <c r="AUK54" s="1109"/>
      <c r="AUL54" s="1109"/>
      <c r="AUM54" s="1109"/>
      <c r="AUN54" s="1112">
        <f t="shared" si="3431"/>
        <v>0</v>
      </c>
      <c r="AUO54" s="1109"/>
      <c r="AUP54" s="1109"/>
      <c r="AUQ54" s="1109"/>
      <c r="AUR54" s="1109"/>
      <c r="AUS54" s="1109"/>
      <c r="AUT54" s="1111"/>
      <c r="AUU54" s="1112">
        <f t="shared" si="3432"/>
        <v>0</v>
      </c>
      <c r="AUV54" s="1126"/>
      <c r="AUW54" s="1110"/>
      <c r="AUY54" s="1121"/>
      <c r="AUZ54" s="1109"/>
      <c r="AVA54" s="1109"/>
      <c r="AVB54" s="1109"/>
      <c r="AVC54" s="1112">
        <f t="shared" si="3433"/>
        <v>0</v>
      </c>
      <c r="AVD54" s="1109"/>
      <c r="AVE54" s="1109"/>
      <c r="AVF54" s="1109"/>
      <c r="AVG54" s="1109"/>
      <c r="AVH54" s="1109"/>
      <c r="AVI54" s="1111"/>
      <c r="AVJ54" s="1112">
        <f t="shared" si="3434"/>
        <v>0</v>
      </c>
      <c r="AVK54" s="1126"/>
      <c r="AVL54" s="1110"/>
      <c r="AVN54" s="1121"/>
      <c r="AVO54" s="1109"/>
      <c r="AVP54" s="1109"/>
      <c r="AVQ54" s="1109"/>
      <c r="AVR54" s="1112">
        <f t="shared" si="3435"/>
        <v>0</v>
      </c>
      <c r="AVS54" s="1109"/>
      <c r="AVT54" s="1109"/>
      <c r="AVU54" s="1109"/>
      <c r="AVV54" s="1109"/>
      <c r="AVW54" s="1109"/>
      <c r="AVX54" s="1111"/>
      <c r="AVY54" s="1112">
        <f t="shared" si="3436"/>
        <v>0</v>
      </c>
      <c r="AVZ54" s="1126"/>
      <c r="AWA54" s="1110"/>
      <c r="AWC54" s="1121"/>
      <c r="AWD54" s="1109"/>
      <c r="AWE54" s="1109"/>
      <c r="AWF54" s="1109"/>
      <c r="AWG54" s="1112">
        <f t="shared" si="3437"/>
        <v>0</v>
      </c>
      <c r="AWH54" s="1109"/>
      <c r="AWI54" s="1109"/>
      <c r="AWJ54" s="1109"/>
      <c r="AWK54" s="1109"/>
      <c r="AWL54" s="1109"/>
      <c r="AWM54" s="1111"/>
      <c r="AWN54" s="1112">
        <f t="shared" si="3438"/>
        <v>0</v>
      </c>
      <c r="AWO54" s="1126"/>
      <c r="AWP54" s="1110"/>
      <c r="AWR54" s="1121"/>
      <c r="AWS54" s="1109"/>
      <c r="AWT54" s="1109"/>
      <c r="AWU54" s="1109"/>
      <c r="AWV54" s="1112">
        <f t="shared" si="3439"/>
        <v>0</v>
      </c>
      <c r="AWW54" s="1109"/>
      <c r="AWX54" s="1109"/>
      <c r="AWY54" s="1109"/>
      <c r="AWZ54" s="1109"/>
      <c r="AXA54" s="1109"/>
      <c r="AXB54" s="1111"/>
      <c r="AXC54" s="1112">
        <f t="shared" si="3440"/>
        <v>0</v>
      </c>
      <c r="AXD54" s="1126"/>
      <c r="AXE54" s="1110"/>
      <c r="AXG54" s="1121"/>
      <c r="AXH54" s="1109"/>
      <c r="AXI54" s="1109"/>
      <c r="AXJ54" s="1109"/>
      <c r="AXK54" s="1112">
        <f t="shared" si="3441"/>
        <v>0</v>
      </c>
      <c r="AXL54" s="1109"/>
      <c r="AXM54" s="1109"/>
      <c r="AXN54" s="1109"/>
      <c r="AXO54" s="1109"/>
      <c r="AXP54" s="1109"/>
      <c r="AXQ54" s="1111"/>
      <c r="AXR54" s="1112">
        <f t="shared" si="3442"/>
        <v>0</v>
      </c>
      <c r="AXS54" s="1126"/>
      <c r="AXT54" s="1110"/>
      <c r="AXV54" s="1121"/>
      <c r="AXW54" s="1109"/>
      <c r="AXX54" s="1109"/>
      <c r="AXY54" s="1109"/>
      <c r="AXZ54" s="1112">
        <f t="shared" si="3443"/>
        <v>0</v>
      </c>
      <c r="AYA54" s="1109"/>
      <c r="AYB54" s="1109"/>
      <c r="AYC54" s="1109"/>
      <c r="AYD54" s="1109"/>
      <c r="AYE54" s="1109"/>
      <c r="AYF54" s="1111"/>
      <c r="AYG54" s="1112">
        <f t="shared" si="3444"/>
        <v>0</v>
      </c>
      <c r="AYH54" s="1126"/>
      <c r="AYI54" s="1110"/>
      <c r="AYK54" s="1121"/>
      <c r="AYL54" s="1109"/>
      <c r="AYM54" s="1109"/>
      <c r="AYN54" s="1109"/>
      <c r="AYO54" s="1112">
        <f t="shared" si="3445"/>
        <v>0</v>
      </c>
      <c r="AYP54" s="1109"/>
      <c r="AYQ54" s="1109"/>
      <c r="AYR54" s="1109"/>
      <c r="AYS54" s="1109"/>
      <c r="AYT54" s="1109"/>
      <c r="AYU54" s="1111"/>
      <c r="AYV54" s="1112">
        <f t="shared" si="3446"/>
        <v>0</v>
      </c>
      <c r="AYW54" s="1126"/>
      <c r="AYX54" s="1110"/>
      <c r="AYZ54" s="1121"/>
      <c r="AZA54" s="1109"/>
      <c r="AZB54" s="1109"/>
      <c r="AZC54" s="1109"/>
      <c r="AZD54" s="1112">
        <f t="shared" si="3447"/>
        <v>0</v>
      </c>
      <c r="AZE54" s="1109"/>
      <c r="AZF54" s="1109"/>
      <c r="AZG54" s="1109"/>
      <c r="AZH54" s="1109"/>
      <c r="AZI54" s="1109"/>
      <c r="AZJ54" s="1111"/>
      <c r="AZK54" s="1112">
        <f t="shared" si="3448"/>
        <v>0</v>
      </c>
      <c r="AZL54" s="1126"/>
      <c r="AZM54" s="1110"/>
      <c r="AZO54" s="1121"/>
      <c r="AZP54" s="1109"/>
      <c r="AZQ54" s="1109"/>
      <c r="AZR54" s="1109"/>
      <c r="AZS54" s="1112">
        <f t="shared" si="3449"/>
        <v>0</v>
      </c>
      <c r="AZT54" s="1109"/>
      <c r="AZU54" s="1109"/>
      <c r="AZV54" s="1109"/>
      <c r="AZW54" s="1109"/>
      <c r="AZX54" s="1109"/>
      <c r="AZY54" s="1111"/>
      <c r="AZZ54" s="1112">
        <f t="shared" si="3450"/>
        <v>0</v>
      </c>
      <c r="BAA54" s="1126"/>
      <c r="BAB54" s="1110"/>
      <c r="BAD54" s="1121"/>
      <c r="BAE54" s="1109"/>
      <c r="BAF54" s="1109"/>
      <c r="BAG54" s="1109"/>
      <c r="BAH54" s="1112">
        <f t="shared" si="3451"/>
        <v>0</v>
      </c>
      <c r="BAI54" s="1109"/>
      <c r="BAJ54" s="1109"/>
      <c r="BAK54" s="1109"/>
      <c r="BAL54" s="1109"/>
      <c r="BAM54" s="1109"/>
      <c r="BAN54" s="1111"/>
      <c r="BAO54" s="1112">
        <f t="shared" si="3452"/>
        <v>0</v>
      </c>
      <c r="BAP54" s="1126"/>
      <c r="BAQ54" s="1110"/>
      <c r="BAS54" s="1121"/>
      <c r="BAT54" s="1109"/>
      <c r="BAU54" s="1109"/>
      <c r="BAV54" s="1109"/>
      <c r="BAW54" s="1112">
        <f t="shared" si="3453"/>
        <v>0</v>
      </c>
      <c r="BAX54" s="1109"/>
      <c r="BAY54" s="1109"/>
      <c r="BAZ54" s="1109"/>
      <c r="BBA54" s="1109"/>
      <c r="BBB54" s="1109"/>
      <c r="BBC54" s="1111"/>
      <c r="BBD54" s="1112">
        <f t="shared" si="3454"/>
        <v>0</v>
      </c>
      <c r="BBE54" s="1126"/>
      <c r="BBF54" s="1110"/>
      <c r="BBH54" s="1121"/>
      <c r="BBI54" s="1109"/>
      <c r="BBJ54" s="1109"/>
      <c r="BBK54" s="1109"/>
      <c r="BBL54" s="1112">
        <f t="shared" si="3455"/>
        <v>0</v>
      </c>
      <c r="BBM54" s="1109"/>
      <c r="BBN54" s="1109"/>
      <c r="BBO54" s="1109"/>
      <c r="BBP54" s="1109"/>
      <c r="BBQ54" s="1109"/>
      <c r="BBR54" s="1111"/>
      <c r="BBS54" s="1112">
        <f t="shared" si="3456"/>
        <v>0</v>
      </c>
      <c r="BBT54" s="1126"/>
      <c r="BBU54" s="1110"/>
      <c r="BBW54" s="1121"/>
      <c r="BBX54" s="1109"/>
      <c r="BBY54" s="1109"/>
      <c r="BBZ54" s="1109"/>
      <c r="BCA54" s="1112">
        <f t="shared" si="3457"/>
        <v>0</v>
      </c>
      <c r="BCB54" s="1109"/>
      <c r="BCC54" s="1109"/>
      <c r="BCD54" s="1109"/>
      <c r="BCE54" s="1109"/>
      <c r="BCF54" s="1109"/>
      <c r="BCG54" s="1111"/>
      <c r="BCH54" s="1112">
        <f t="shared" si="3458"/>
        <v>0</v>
      </c>
      <c r="BCI54" s="1126"/>
      <c r="BCJ54" s="1110"/>
      <c r="BCL54" s="1121"/>
      <c r="BCM54" s="1109"/>
      <c r="BCN54" s="1109"/>
      <c r="BCO54" s="1109"/>
      <c r="BCP54" s="1112">
        <f t="shared" si="3459"/>
        <v>0</v>
      </c>
      <c r="BCQ54" s="1109"/>
      <c r="BCR54" s="1109"/>
      <c r="BCS54" s="1109"/>
      <c r="BCT54" s="1109"/>
      <c r="BCU54" s="1109"/>
      <c r="BCV54" s="1111"/>
      <c r="BCW54" s="1112">
        <f t="shared" si="3460"/>
        <v>0</v>
      </c>
      <c r="BCX54" s="1126"/>
      <c r="BCY54" s="1110"/>
      <c r="BDA54" s="1121"/>
      <c r="BDB54" s="1109"/>
      <c r="BDC54" s="1109"/>
      <c r="BDD54" s="1109"/>
      <c r="BDE54" s="1112">
        <f t="shared" si="3461"/>
        <v>0</v>
      </c>
      <c r="BDF54" s="1109"/>
      <c r="BDG54" s="1109"/>
      <c r="BDH54" s="1109"/>
      <c r="BDI54" s="1109"/>
      <c r="BDJ54" s="1109"/>
      <c r="BDK54" s="1111"/>
      <c r="BDL54" s="1112">
        <f t="shared" si="3462"/>
        <v>0</v>
      </c>
      <c r="BDM54" s="1126"/>
      <c r="BDN54" s="1110"/>
      <c r="BDP54" s="1121"/>
      <c r="BDQ54" s="1109"/>
      <c r="BDR54" s="1109"/>
      <c r="BDS54" s="1109"/>
      <c r="BDT54" s="1112">
        <f t="shared" si="3463"/>
        <v>0</v>
      </c>
      <c r="BDU54" s="1109"/>
      <c r="BDV54" s="1109"/>
      <c r="BDW54" s="1109"/>
      <c r="BDX54" s="1109"/>
      <c r="BDY54" s="1109"/>
      <c r="BDZ54" s="1111"/>
      <c r="BEA54" s="1112">
        <f t="shared" si="3464"/>
        <v>0</v>
      </c>
      <c r="BEB54" s="1126"/>
      <c r="BEC54" s="1110"/>
      <c r="BEE54" s="1121"/>
      <c r="BEF54" s="1109"/>
      <c r="BEG54" s="1109"/>
      <c r="BEH54" s="1109"/>
      <c r="BEI54" s="1112">
        <f t="shared" si="3465"/>
        <v>0</v>
      </c>
      <c r="BEJ54" s="1109"/>
      <c r="BEK54" s="1109"/>
      <c r="BEL54" s="1109"/>
      <c r="BEM54" s="1109"/>
      <c r="BEN54" s="1109"/>
      <c r="BEO54" s="1111"/>
      <c r="BEP54" s="1112">
        <f t="shared" si="3466"/>
        <v>0</v>
      </c>
      <c r="BEQ54" s="1126"/>
      <c r="BER54" s="1110"/>
      <c r="BET54" s="1121"/>
      <c r="BEU54" s="1109"/>
      <c r="BEV54" s="1109"/>
      <c r="BEW54" s="1109"/>
      <c r="BEX54" s="1112">
        <f t="shared" si="3467"/>
        <v>0</v>
      </c>
      <c r="BEY54" s="1109"/>
      <c r="BEZ54" s="1109"/>
      <c r="BFA54" s="1109"/>
      <c r="BFB54" s="1109"/>
      <c r="BFC54" s="1109"/>
      <c r="BFD54" s="1111"/>
      <c r="BFE54" s="1112">
        <f t="shared" si="3468"/>
        <v>0</v>
      </c>
      <c r="BFF54" s="1126"/>
      <c r="BFG54" s="1110"/>
      <c r="BFI54" s="1121"/>
      <c r="BFJ54" s="1109"/>
      <c r="BFK54" s="1109"/>
      <c r="BFL54" s="1109"/>
      <c r="BFM54" s="1112">
        <f t="shared" si="3469"/>
        <v>0</v>
      </c>
      <c r="BFN54" s="1109"/>
      <c r="BFO54" s="1109"/>
      <c r="BFP54" s="1109"/>
      <c r="BFQ54" s="1109"/>
      <c r="BFR54" s="1109"/>
      <c r="BFS54" s="1111"/>
      <c r="BFT54" s="1112">
        <f t="shared" si="3470"/>
        <v>0</v>
      </c>
      <c r="BFU54" s="1126"/>
      <c r="BFV54" s="1110"/>
      <c r="BFX54" s="1121"/>
      <c r="BFY54" s="1109"/>
      <c r="BFZ54" s="1109"/>
      <c r="BGA54" s="1109"/>
      <c r="BGB54" s="1112">
        <f t="shared" si="3471"/>
        <v>0</v>
      </c>
      <c r="BGC54" s="1109"/>
      <c r="BGD54" s="1109"/>
      <c r="BGE54" s="1109"/>
      <c r="BGF54" s="1109"/>
      <c r="BGG54" s="1109"/>
      <c r="BGH54" s="1111"/>
      <c r="BGI54" s="1112">
        <f t="shared" si="3472"/>
        <v>0</v>
      </c>
      <c r="BGJ54" s="1126"/>
      <c r="BGK54" s="1110"/>
      <c r="BGM54" s="1121"/>
      <c r="BGN54" s="1109"/>
      <c r="BGO54" s="1109"/>
      <c r="BGP54" s="1109"/>
      <c r="BGQ54" s="1112">
        <f t="shared" si="3473"/>
        <v>0</v>
      </c>
      <c r="BGR54" s="1109"/>
      <c r="BGS54" s="1109"/>
      <c r="BGT54" s="1109"/>
      <c r="BGU54" s="1109"/>
      <c r="BGV54" s="1109"/>
      <c r="BGW54" s="1111"/>
      <c r="BGX54" s="1112">
        <f t="shared" si="3474"/>
        <v>0</v>
      </c>
      <c r="BGY54" s="1126"/>
      <c r="BGZ54" s="1110"/>
      <c r="BHB54" s="1121"/>
      <c r="BHC54" s="1109"/>
      <c r="BHD54" s="1109"/>
      <c r="BHE54" s="1109"/>
      <c r="BHF54" s="1112">
        <f t="shared" si="3475"/>
        <v>0</v>
      </c>
      <c r="BHG54" s="1109"/>
      <c r="BHH54" s="1109"/>
      <c r="BHI54" s="1109"/>
      <c r="BHJ54" s="1109"/>
      <c r="BHK54" s="1109"/>
      <c r="BHL54" s="1111"/>
      <c r="BHM54" s="1112">
        <f t="shared" si="3476"/>
        <v>0</v>
      </c>
      <c r="BHN54" s="1126"/>
      <c r="BHO54" s="1110"/>
      <c r="BHQ54" s="1121"/>
      <c r="BHR54" s="1109"/>
      <c r="BHS54" s="1109"/>
      <c r="BHT54" s="1109"/>
      <c r="BHU54" s="1112">
        <f t="shared" si="3477"/>
        <v>0</v>
      </c>
      <c r="BHV54" s="1109"/>
      <c r="BHW54" s="1109"/>
      <c r="BHX54" s="1109"/>
      <c r="BHY54" s="1109"/>
      <c r="BHZ54" s="1109"/>
      <c r="BIA54" s="1111"/>
      <c r="BIB54" s="1112">
        <f t="shared" si="3478"/>
        <v>0</v>
      </c>
      <c r="BIC54" s="1126"/>
      <c r="BID54" s="1110"/>
      <c r="BIF54" s="1121"/>
      <c r="BIG54" s="1109"/>
      <c r="BIH54" s="1109"/>
      <c r="BII54" s="1109"/>
      <c r="BIJ54" s="1112">
        <f t="shared" si="3479"/>
        <v>0</v>
      </c>
      <c r="BIK54" s="1109"/>
      <c r="BIL54" s="1109"/>
      <c r="BIM54" s="1109"/>
      <c r="BIN54" s="1109"/>
      <c r="BIO54" s="1109"/>
      <c r="BIP54" s="1111"/>
      <c r="BIQ54" s="1112">
        <f t="shared" si="3480"/>
        <v>0</v>
      </c>
      <c r="BIR54" s="1126"/>
      <c r="BIS54" s="1110"/>
      <c r="BIU54" s="1121"/>
      <c r="BIV54" s="1109"/>
      <c r="BIW54" s="1109"/>
      <c r="BIX54" s="1109"/>
      <c r="BIY54" s="1112">
        <f t="shared" si="3481"/>
        <v>0</v>
      </c>
      <c r="BIZ54" s="1109"/>
      <c r="BJA54" s="1109"/>
      <c r="BJB54" s="1109"/>
      <c r="BJC54" s="1109"/>
      <c r="BJD54" s="1109"/>
      <c r="BJE54" s="1111"/>
      <c r="BJF54" s="1112">
        <f t="shared" si="3482"/>
        <v>0</v>
      </c>
      <c r="BJG54" s="1126"/>
      <c r="BJH54" s="1110"/>
      <c r="BJJ54" s="1121"/>
      <c r="BJK54" s="1109"/>
      <c r="BJL54" s="1109"/>
      <c r="BJM54" s="1109"/>
      <c r="BJN54" s="1112">
        <f t="shared" si="3483"/>
        <v>0</v>
      </c>
      <c r="BJO54" s="1109"/>
      <c r="BJP54" s="1109"/>
      <c r="BJQ54" s="1109"/>
      <c r="BJR54" s="1109"/>
      <c r="BJS54" s="1109"/>
      <c r="BJT54" s="1111"/>
      <c r="BJU54" s="1112">
        <f t="shared" si="3484"/>
        <v>0</v>
      </c>
      <c r="BJV54" s="1126"/>
      <c r="BJW54" s="1110"/>
      <c r="BJY54" s="1121"/>
      <c r="BJZ54" s="1109"/>
      <c r="BKA54" s="1109"/>
      <c r="BKB54" s="1109"/>
      <c r="BKC54" s="1112">
        <f t="shared" si="3485"/>
        <v>0</v>
      </c>
      <c r="BKD54" s="1109"/>
      <c r="BKE54" s="1109"/>
      <c r="BKF54" s="1109"/>
      <c r="BKG54" s="1109"/>
      <c r="BKH54" s="1109"/>
      <c r="BKI54" s="1111"/>
      <c r="BKJ54" s="1112">
        <f t="shared" si="3486"/>
        <v>0</v>
      </c>
      <c r="BKK54" s="1126"/>
      <c r="BKL54" s="1110"/>
      <c r="BKN54" s="1121"/>
      <c r="BKO54" s="1109"/>
      <c r="BKP54" s="1109"/>
      <c r="BKQ54" s="1109"/>
      <c r="BKR54" s="1112">
        <f t="shared" si="3487"/>
        <v>0</v>
      </c>
      <c r="BKS54" s="1109"/>
      <c r="BKT54" s="1109"/>
      <c r="BKU54" s="1109"/>
      <c r="BKV54" s="1109"/>
      <c r="BKW54" s="1109"/>
      <c r="BKX54" s="1111"/>
      <c r="BKY54" s="1112">
        <f t="shared" si="3488"/>
        <v>0</v>
      </c>
      <c r="BKZ54" s="1126"/>
      <c r="BLA54" s="1110"/>
      <c r="BLC54" s="1121"/>
      <c r="BLD54" s="1109"/>
      <c r="BLE54" s="1109"/>
      <c r="BLF54" s="1109"/>
      <c r="BLG54" s="1112">
        <f t="shared" si="3489"/>
        <v>0</v>
      </c>
      <c r="BLH54" s="1109"/>
      <c r="BLI54" s="1109"/>
      <c r="BLJ54" s="1109"/>
      <c r="BLK54" s="1109"/>
      <c r="BLL54" s="1109"/>
      <c r="BLM54" s="1111"/>
      <c r="BLN54" s="1112">
        <f t="shared" si="3490"/>
        <v>0</v>
      </c>
      <c r="BLO54" s="1126"/>
      <c r="BLP54" s="1110"/>
      <c r="BLR54" s="1121"/>
      <c r="BLS54" s="1109"/>
      <c r="BLT54" s="1109"/>
      <c r="BLU54" s="1109"/>
      <c r="BLV54" s="1112">
        <f t="shared" si="3491"/>
        <v>0</v>
      </c>
      <c r="BLW54" s="1109"/>
      <c r="BLX54" s="1109"/>
      <c r="BLY54" s="1109"/>
      <c r="BLZ54" s="1109"/>
      <c r="BMA54" s="1109"/>
      <c r="BMB54" s="1111"/>
      <c r="BMC54" s="1112">
        <f t="shared" si="3492"/>
        <v>0</v>
      </c>
      <c r="BMD54" s="1126"/>
      <c r="BME54" s="1110"/>
      <c r="BMG54" s="1121"/>
      <c r="BMH54" s="1109"/>
      <c r="BMI54" s="1109"/>
      <c r="BMJ54" s="1109"/>
      <c r="BMK54" s="1112">
        <f t="shared" si="3493"/>
        <v>0</v>
      </c>
      <c r="BML54" s="1109"/>
      <c r="BMM54" s="1109"/>
      <c r="BMN54" s="1109"/>
      <c r="BMO54" s="1109"/>
      <c r="BMP54" s="1109"/>
      <c r="BMQ54" s="1111"/>
      <c r="BMR54" s="1112">
        <f t="shared" si="3494"/>
        <v>0</v>
      </c>
      <c r="BMS54" s="1126"/>
      <c r="BMT54" s="1110"/>
      <c r="BMV54" s="1121"/>
      <c r="BMW54" s="1109"/>
      <c r="BMX54" s="1109"/>
      <c r="BMY54" s="1109"/>
      <c r="BMZ54" s="1112">
        <f t="shared" si="3495"/>
        <v>0</v>
      </c>
      <c r="BNA54" s="1109"/>
      <c r="BNB54" s="1109"/>
      <c r="BNC54" s="1109"/>
      <c r="BND54" s="1109"/>
      <c r="BNE54" s="1109"/>
      <c r="BNF54" s="1111"/>
      <c r="BNG54" s="1112">
        <f t="shared" si="3496"/>
        <v>0</v>
      </c>
      <c r="BNH54" s="1126"/>
      <c r="BNI54" s="1110"/>
      <c r="BNK54" s="1121"/>
      <c r="BNL54" s="1109"/>
      <c r="BNM54" s="1109"/>
      <c r="BNN54" s="1109"/>
      <c r="BNO54" s="1112">
        <f t="shared" si="3497"/>
        <v>0</v>
      </c>
      <c r="BNP54" s="1109"/>
      <c r="BNQ54" s="1109"/>
      <c r="BNR54" s="1109"/>
      <c r="BNS54" s="1109"/>
      <c r="BNT54" s="1109"/>
      <c r="BNU54" s="1111"/>
      <c r="BNV54" s="1112">
        <f t="shared" si="3498"/>
        <v>0</v>
      </c>
      <c r="BNW54" s="1126"/>
      <c r="BNX54" s="1110"/>
      <c r="BNZ54" s="1121"/>
      <c r="BOA54" s="1109"/>
      <c r="BOB54" s="1109"/>
      <c r="BOC54" s="1109"/>
      <c r="BOD54" s="1112">
        <f t="shared" si="3499"/>
        <v>0</v>
      </c>
      <c r="BOE54" s="1109"/>
      <c r="BOF54" s="1109"/>
      <c r="BOG54" s="1109"/>
      <c r="BOH54" s="1109"/>
      <c r="BOI54" s="1109"/>
      <c r="BOJ54" s="1111"/>
      <c r="BOK54" s="1112">
        <f t="shared" si="3500"/>
        <v>0</v>
      </c>
      <c r="BOL54" s="1126"/>
      <c r="BOM54" s="1110"/>
      <c r="BOO54" s="1121"/>
      <c r="BOP54" s="1109"/>
      <c r="BOQ54" s="1109"/>
      <c r="BOR54" s="1109"/>
      <c r="BOS54" s="1112">
        <f t="shared" si="3501"/>
        <v>0</v>
      </c>
      <c r="BOT54" s="1109"/>
      <c r="BOU54" s="1109"/>
      <c r="BOV54" s="1109"/>
      <c r="BOW54" s="1109"/>
      <c r="BOX54" s="1109"/>
      <c r="BOY54" s="1111"/>
      <c r="BOZ54" s="1112">
        <f t="shared" si="3502"/>
        <v>0</v>
      </c>
      <c r="BPA54" s="1126"/>
      <c r="BPB54" s="1110"/>
      <c r="BPD54" s="1121"/>
      <c r="BPE54" s="1109"/>
      <c r="BPF54" s="1109"/>
      <c r="BPG54" s="1109"/>
      <c r="BPH54" s="1112">
        <f t="shared" si="3503"/>
        <v>0</v>
      </c>
      <c r="BPI54" s="1109"/>
      <c r="BPJ54" s="1109"/>
      <c r="BPK54" s="1109"/>
      <c r="BPL54" s="1109"/>
      <c r="BPM54" s="1109"/>
      <c r="BPN54" s="1111"/>
      <c r="BPO54" s="1112">
        <f t="shared" si="3504"/>
        <v>0</v>
      </c>
      <c r="BPP54" s="1126"/>
      <c r="BPQ54" s="1110"/>
      <c r="BPS54" s="1121"/>
      <c r="BPT54" s="1109"/>
      <c r="BPU54" s="1109"/>
      <c r="BPV54" s="1109"/>
      <c r="BPW54" s="1112">
        <f t="shared" si="3505"/>
        <v>0</v>
      </c>
      <c r="BPX54" s="1109"/>
      <c r="BPY54" s="1109"/>
      <c r="BPZ54" s="1109"/>
      <c r="BQA54" s="1109"/>
      <c r="BQB54" s="1109"/>
      <c r="BQC54" s="1111"/>
      <c r="BQD54" s="1112">
        <f t="shared" si="3506"/>
        <v>0</v>
      </c>
      <c r="BQE54" s="1126"/>
      <c r="BQF54" s="1110"/>
      <c r="BQH54" s="1121"/>
      <c r="BQI54" s="1109"/>
      <c r="BQJ54" s="1109"/>
      <c r="BQK54" s="1109"/>
      <c r="BQL54" s="1112">
        <f t="shared" si="3507"/>
        <v>0</v>
      </c>
      <c r="BQM54" s="1109"/>
      <c r="BQN54" s="1109"/>
      <c r="BQO54" s="1109"/>
      <c r="BQP54" s="1109"/>
      <c r="BQQ54" s="1109"/>
      <c r="BQR54" s="1111"/>
      <c r="BQS54" s="1112">
        <f t="shared" si="3508"/>
        <v>0</v>
      </c>
      <c r="BQT54" s="1126"/>
      <c r="BQU54" s="1110"/>
      <c r="BQW54" s="1121"/>
      <c r="BQX54" s="1109"/>
      <c r="BQY54" s="1109"/>
      <c r="BQZ54" s="1109"/>
      <c r="BRA54" s="1112">
        <f t="shared" si="3509"/>
        <v>0</v>
      </c>
      <c r="BRB54" s="1109"/>
      <c r="BRC54" s="1109"/>
      <c r="BRD54" s="1109"/>
      <c r="BRE54" s="1109"/>
      <c r="BRF54" s="1109"/>
      <c r="BRG54" s="1111"/>
      <c r="BRH54" s="1112">
        <f t="shared" si="3510"/>
        <v>0</v>
      </c>
      <c r="BRI54" s="1126"/>
      <c r="BRJ54" s="1110"/>
      <c r="BRL54" s="1121"/>
      <c r="BRM54" s="1109"/>
      <c r="BRN54" s="1109"/>
      <c r="BRO54" s="1109"/>
      <c r="BRP54" s="1112">
        <f t="shared" si="3511"/>
        <v>0</v>
      </c>
      <c r="BRQ54" s="1109"/>
      <c r="BRR54" s="1109"/>
      <c r="BRS54" s="1109"/>
      <c r="BRT54" s="1109"/>
      <c r="BRU54" s="1109"/>
      <c r="BRV54" s="1111"/>
      <c r="BRW54" s="1112">
        <f t="shared" si="3512"/>
        <v>0</v>
      </c>
      <c r="BRX54" s="1126"/>
      <c r="BRY54" s="1110"/>
      <c r="BSA54" s="1121"/>
      <c r="BSB54" s="1109"/>
      <c r="BSC54" s="1109"/>
      <c r="BSD54" s="1109"/>
      <c r="BSE54" s="1112">
        <f t="shared" si="3513"/>
        <v>0</v>
      </c>
      <c r="BSF54" s="1109"/>
      <c r="BSG54" s="1109"/>
      <c r="BSH54" s="1109"/>
      <c r="BSI54" s="1109"/>
      <c r="BSJ54" s="1109"/>
      <c r="BSK54" s="1111"/>
      <c r="BSL54" s="1112">
        <f t="shared" si="3514"/>
        <v>0</v>
      </c>
      <c r="BSM54" s="1126"/>
      <c r="BSN54" s="1110"/>
      <c r="BSP54" s="1121"/>
      <c r="BSQ54" s="1109"/>
      <c r="BSR54" s="1109"/>
      <c r="BSS54" s="1109"/>
      <c r="BST54" s="1112">
        <f t="shared" si="3515"/>
        <v>0</v>
      </c>
      <c r="BSU54" s="1109"/>
      <c r="BSV54" s="1109"/>
      <c r="BSW54" s="1109"/>
      <c r="BSX54" s="1109"/>
      <c r="BSY54" s="1109"/>
      <c r="BSZ54" s="1111"/>
      <c r="BTA54" s="1112">
        <f t="shared" si="3516"/>
        <v>0</v>
      </c>
      <c r="BTB54" s="1126"/>
      <c r="BTC54" s="1110"/>
      <c r="BTE54" s="1121"/>
      <c r="BTF54" s="1109"/>
      <c r="BTG54" s="1109"/>
      <c r="BTH54" s="1109"/>
      <c r="BTI54" s="1112">
        <f t="shared" si="3517"/>
        <v>0</v>
      </c>
      <c r="BTJ54" s="1109"/>
      <c r="BTK54" s="1109"/>
      <c r="BTL54" s="1109"/>
      <c r="BTM54" s="1109"/>
      <c r="BTN54" s="1109"/>
      <c r="BTO54" s="1111"/>
      <c r="BTP54" s="1112">
        <f t="shared" si="3518"/>
        <v>0</v>
      </c>
      <c r="BTQ54" s="1126"/>
      <c r="BTR54" s="1110"/>
      <c r="BTT54" s="1121"/>
      <c r="BTU54" s="1109"/>
      <c r="BTV54" s="1109"/>
      <c r="BTW54" s="1109"/>
      <c r="BTX54" s="1112">
        <f t="shared" si="3519"/>
        <v>0</v>
      </c>
      <c r="BTY54" s="1109"/>
      <c r="BTZ54" s="1109"/>
      <c r="BUA54" s="1109"/>
      <c r="BUB54" s="1109"/>
      <c r="BUC54" s="1109"/>
      <c r="BUD54" s="1111"/>
      <c r="BUE54" s="1112">
        <f t="shared" si="3520"/>
        <v>0</v>
      </c>
      <c r="BUF54" s="1126"/>
      <c r="BUG54" s="1110"/>
      <c r="BUI54" s="1121"/>
      <c r="BUJ54" s="1109"/>
      <c r="BUK54" s="1109"/>
      <c r="BUL54" s="1109"/>
      <c r="BUM54" s="1112">
        <f t="shared" si="3521"/>
        <v>0</v>
      </c>
      <c r="BUN54" s="1109"/>
      <c r="BUO54" s="1109"/>
      <c r="BUP54" s="1109"/>
      <c r="BUQ54" s="1109"/>
      <c r="BUR54" s="1109"/>
      <c r="BUS54" s="1111"/>
      <c r="BUT54" s="1112">
        <f t="shared" si="3522"/>
        <v>0</v>
      </c>
      <c r="BUU54" s="1126"/>
      <c r="BUV54" s="1110"/>
      <c r="BUX54" s="1121"/>
      <c r="BUY54" s="1109"/>
      <c r="BUZ54" s="1109"/>
      <c r="BVA54" s="1109"/>
      <c r="BVB54" s="1112">
        <f t="shared" si="3523"/>
        <v>0</v>
      </c>
      <c r="BVC54" s="1109"/>
      <c r="BVD54" s="1109"/>
      <c r="BVE54" s="1109"/>
      <c r="BVF54" s="1109"/>
      <c r="BVG54" s="1109"/>
      <c r="BVH54" s="1111"/>
      <c r="BVI54" s="1112">
        <f t="shared" si="3524"/>
        <v>0</v>
      </c>
      <c r="BVJ54" s="1126"/>
      <c r="BVK54" s="1110"/>
      <c r="BVM54" s="1121"/>
      <c r="BVN54" s="1109"/>
      <c r="BVO54" s="1109"/>
      <c r="BVP54" s="1109"/>
      <c r="BVQ54" s="1112">
        <f t="shared" si="3525"/>
        <v>0</v>
      </c>
      <c r="BVR54" s="1109"/>
      <c r="BVS54" s="1109"/>
      <c r="BVT54" s="1109"/>
      <c r="BVU54" s="1109"/>
      <c r="BVV54" s="1109"/>
      <c r="BVW54" s="1111"/>
      <c r="BVX54" s="1112">
        <f t="shared" si="3526"/>
        <v>0</v>
      </c>
      <c r="BVY54" s="1126"/>
      <c r="BVZ54" s="1110"/>
      <c r="BWB54" s="1121"/>
      <c r="BWC54" s="1109"/>
      <c r="BWD54" s="1109"/>
      <c r="BWE54" s="1109"/>
      <c r="BWF54" s="1112">
        <f t="shared" si="3527"/>
        <v>0</v>
      </c>
      <c r="BWG54" s="1109"/>
      <c r="BWH54" s="1109"/>
      <c r="BWI54" s="1109"/>
      <c r="BWJ54" s="1109"/>
      <c r="BWK54" s="1109"/>
      <c r="BWL54" s="1111"/>
      <c r="BWM54" s="1112">
        <f t="shared" si="3528"/>
        <v>0</v>
      </c>
      <c r="BWN54" s="1126"/>
      <c r="BWO54" s="1110"/>
    </row>
    <row r="55" spans="2:1965" ht="15" customHeight="1" x14ac:dyDescent="0.2">
      <c r="B55" s="1114" t="s">
        <v>788</v>
      </c>
      <c r="C55" s="1112">
        <f t="shared" ref="C55:P55" si="3529">SUM(C56:C61)</f>
        <v>0</v>
      </c>
      <c r="D55" s="1112">
        <f t="shared" si="3529"/>
        <v>0</v>
      </c>
      <c r="E55" s="1112">
        <f t="shared" si="3529"/>
        <v>0</v>
      </c>
      <c r="F55" s="1112">
        <f t="shared" si="3529"/>
        <v>0</v>
      </c>
      <c r="G55" s="1112">
        <f t="shared" si="3529"/>
        <v>0</v>
      </c>
      <c r="H55" s="1112">
        <f t="shared" si="3529"/>
        <v>0</v>
      </c>
      <c r="I55" s="1112">
        <f t="shared" si="3529"/>
        <v>0</v>
      </c>
      <c r="J55" s="1112">
        <f t="shared" si="3529"/>
        <v>0</v>
      </c>
      <c r="K55" s="1112">
        <f t="shared" si="3529"/>
        <v>0</v>
      </c>
      <c r="L55" s="1112">
        <f t="shared" si="3529"/>
        <v>0</v>
      </c>
      <c r="M55" s="1112">
        <f t="shared" si="3529"/>
        <v>0</v>
      </c>
      <c r="N55" s="1112">
        <f t="shared" si="3529"/>
        <v>0</v>
      </c>
      <c r="O55" s="1112">
        <f t="shared" si="3529"/>
        <v>0</v>
      </c>
      <c r="P55" s="1113">
        <f t="shared" si="3529"/>
        <v>0</v>
      </c>
      <c r="Q55" s="1112">
        <f t="shared" ref="Q55:AD55" si="3530">SUM(Q56:Q61)</f>
        <v>0</v>
      </c>
      <c r="R55" s="1112">
        <f t="shared" si="3530"/>
        <v>0</v>
      </c>
      <c r="S55" s="1112">
        <f t="shared" si="3530"/>
        <v>0</v>
      </c>
      <c r="T55" s="1112">
        <f t="shared" si="3530"/>
        <v>0</v>
      </c>
      <c r="U55" s="1112">
        <f t="shared" si="3530"/>
        <v>0</v>
      </c>
      <c r="V55" s="1112">
        <f t="shared" si="3530"/>
        <v>0</v>
      </c>
      <c r="W55" s="1112">
        <f t="shared" si="3530"/>
        <v>0</v>
      </c>
      <c r="X55" s="1112">
        <f t="shared" si="3530"/>
        <v>0</v>
      </c>
      <c r="Y55" s="1112">
        <f t="shared" si="3530"/>
        <v>0</v>
      </c>
      <c r="Z55" s="1112">
        <f t="shared" si="3530"/>
        <v>0</v>
      </c>
      <c r="AA55" s="1112">
        <f t="shared" si="3530"/>
        <v>0</v>
      </c>
      <c r="AB55" s="1112">
        <f t="shared" si="3530"/>
        <v>0</v>
      </c>
      <c r="AC55" s="1112">
        <f t="shared" si="3530"/>
        <v>0</v>
      </c>
      <c r="AD55" s="1113">
        <f t="shared" si="3530"/>
        <v>0</v>
      </c>
      <c r="AF55" s="1120">
        <f t="shared" ref="AF55:AS55" si="3531">SUM(AF56:AF61)</f>
        <v>0</v>
      </c>
      <c r="AG55" s="1112">
        <f t="shared" si="3531"/>
        <v>0</v>
      </c>
      <c r="AH55" s="1112">
        <f t="shared" si="3531"/>
        <v>0</v>
      </c>
      <c r="AI55" s="1112">
        <f t="shared" si="3531"/>
        <v>0</v>
      </c>
      <c r="AJ55" s="1112">
        <f t="shared" si="3531"/>
        <v>0</v>
      </c>
      <c r="AK55" s="1112">
        <f t="shared" si="3531"/>
        <v>0</v>
      </c>
      <c r="AL55" s="1112">
        <f t="shared" si="3531"/>
        <v>0</v>
      </c>
      <c r="AM55" s="1112">
        <f t="shared" si="3531"/>
        <v>0</v>
      </c>
      <c r="AN55" s="1112">
        <f t="shared" si="3531"/>
        <v>0</v>
      </c>
      <c r="AO55" s="1112">
        <f t="shared" si="3531"/>
        <v>0</v>
      </c>
      <c r="AP55" s="1112">
        <f t="shared" si="3531"/>
        <v>0</v>
      </c>
      <c r="AQ55" s="1112">
        <f t="shared" si="3531"/>
        <v>0</v>
      </c>
      <c r="AR55" s="1112">
        <f t="shared" si="3531"/>
        <v>0</v>
      </c>
      <c r="AS55" s="1113">
        <f t="shared" si="3531"/>
        <v>0</v>
      </c>
      <c r="AU55" s="1120">
        <f t="shared" ref="AU55:BH55" si="3532">SUM(AU56:AU61)</f>
        <v>0</v>
      </c>
      <c r="AV55" s="1112">
        <f t="shared" si="3532"/>
        <v>0</v>
      </c>
      <c r="AW55" s="1112">
        <f t="shared" si="3532"/>
        <v>0</v>
      </c>
      <c r="AX55" s="1112">
        <f t="shared" si="3532"/>
        <v>0</v>
      </c>
      <c r="AY55" s="1112">
        <f t="shared" si="3532"/>
        <v>0</v>
      </c>
      <c r="AZ55" s="1112">
        <f t="shared" si="3532"/>
        <v>0</v>
      </c>
      <c r="BA55" s="1112">
        <f t="shared" si="3532"/>
        <v>0</v>
      </c>
      <c r="BB55" s="1112">
        <f t="shared" si="3532"/>
        <v>0</v>
      </c>
      <c r="BC55" s="1112">
        <f t="shared" si="3532"/>
        <v>0</v>
      </c>
      <c r="BD55" s="1112">
        <f t="shared" si="3532"/>
        <v>0</v>
      </c>
      <c r="BE55" s="1112">
        <f t="shared" si="3532"/>
        <v>0</v>
      </c>
      <c r="BF55" s="1112">
        <f t="shared" si="3532"/>
        <v>0</v>
      </c>
      <c r="BG55" s="1112">
        <f t="shared" si="3532"/>
        <v>0</v>
      </c>
      <c r="BH55" s="1113">
        <f t="shared" si="3532"/>
        <v>0</v>
      </c>
      <c r="BJ55" s="1120">
        <f t="shared" ref="BJ55:BW55" si="3533">SUM(BJ56:BJ61)</f>
        <v>0</v>
      </c>
      <c r="BK55" s="1112">
        <f t="shared" si="3533"/>
        <v>0</v>
      </c>
      <c r="BL55" s="1112">
        <f t="shared" si="3533"/>
        <v>0</v>
      </c>
      <c r="BM55" s="1112">
        <f t="shared" si="3533"/>
        <v>0</v>
      </c>
      <c r="BN55" s="1112">
        <f t="shared" si="3533"/>
        <v>0</v>
      </c>
      <c r="BO55" s="1112">
        <f t="shared" si="3533"/>
        <v>0</v>
      </c>
      <c r="BP55" s="1112">
        <f t="shared" si="3533"/>
        <v>0</v>
      </c>
      <c r="BQ55" s="1112">
        <f t="shared" si="3533"/>
        <v>0</v>
      </c>
      <c r="BR55" s="1112">
        <f t="shared" si="3533"/>
        <v>0</v>
      </c>
      <c r="BS55" s="1112">
        <f t="shared" si="3533"/>
        <v>0</v>
      </c>
      <c r="BT55" s="1112">
        <f t="shared" si="3533"/>
        <v>0</v>
      </c>
      <c r="BU55" s="1112">
        <f t="shared" si="3533"/>
        <v>0</v>
      </c>
      <c r="BV55" s="1112">
        <f t="shared" si="3533"/>
        <v>0</v>
      </c>
      <c r="BW55" s="1113">
        <f t="shared" si="3533"/>
        <v>0</v>
      </c>
      <c r="BY55" s="1120">
        <f t="shared" ref="BY55:CL55" si="3534">SUM(BY56:BY61)</f>
        <v>0</v>
      </c>
      <c r="BZ55" s="1112">
        <f t="shared" si="3534"/>
        <v>0</v>
      </c>
      <c r="CA55" s="1112">
        <f t="shared" si="3534"/>
        <v>0</v>
      </c>
      <c r="CB55" s="1112">
        <f t="shared" si="3534"/>
        <v>0</v>
      </c>
      <c r="CC55" s="1112">
        <f t="shared" si="3534"/>
        <v>0</v>
      </c>
      <c r="CD55" s="1112">
        <f t="shared" si="3534"/>
        <v>0</v>
      </c>
      <c r="CE55" s="1112">
        <f t="shared" si="3534"/>
        <v>0</v>
      </c>
      <c r="CF55" s="1112">
        <f t="shared" si="3534"/>
        <v>0</v>
      </c>
      <c r="CG55" s="1112">
        <f t="shared" si="3534"/>
        <v>0</v>
      </c>
      <c r="CH55" s="1112">
        <f t="shared" si="3534"/>
        <v>0</v>
      </c>
      <c r="CI55" s="1112">
        <f t="shared" si="3534"/>
        <v>0</v>
      </c>
      <c r="CJ55" s="1112">
        <f t="shared" si="3534"/>
        <v>0</v>
      </c>
      <c r="CK55" s="1112">
        <f t="shared" si="3534"/>
        <v>0</v>
      </c>
      <c r="CL55" s="1113">
        <f t="shared" si="3534"/>
        <v>0</v>
      </c>
      <c r="CN55" s="1120">
        <f t="shared" ref="CN55:DA55" si="3535">SUM(CN56:CN61)</f>
        <v>0</v>
      </c>
      <c r="CO55" s="1112">
        <f t="shared" si="3535"/>
        <v>0</v>
      </c>
      <c r="CP55" s="1112">
        <f t="shared" si="3535"/>
        <v>0</v>
      </c>
      <c r="CQ55" s="1112">
        <f t="shared" si="3535"/>
        <v>0</v>
      </c>
      <c r="CR55" s="1112">
        <f t="shared" si="3535"/>
        <v>0</v>
      </c>
      <c r="CS55" s="1112">
        <f t="shared" si="3535"/>
        <v>0</v>
      </c>
      <c r="CT55" s="1112">
        <f t="shared" si="3535"/>
        <v>0</v>
      </c>
      <c r="CU55" s="1112">
        <f t="shared" si="3535"/>
        <v>0</v>
      </c>
      <c r="CV55" s="1112">
        <f t="shared" si="3535"/>
        <v>0</v>
      </c>
      <c r="CW55" s="1112">
        <f t="shared" si="3535"/>
        <v>0</v>
      </c>
      <c r="CX55" s="1112">
        <f t="shared" si="3535"/>
        <v>0</v>
      </c>
      <c r="CY55" s="1112">
        <f t="shared" si="3535"/>
        <v>0</v>
      </c>
      <c r="CZ55" s="1112">
        <f t="shared" si="3535"/>
        <v>0</v>
      </c>
      <c r="DA55" s="1113">
        <f t="shared" si="3535"/>
        <v>0</v>
      </c>
      <c r="DC55" s="1120">
        <f t="shared" ref="DC55:DP55" si="3536">SUM(DC56:DC61)</f>
        <v>0</v>
      </c>
      <c r="DD55" s="1112">
        <f t="shared" si="3536"/>
        <v>0</v>
      </c>
      <c r="DE55" s="1112">
        <f t="shared" si="3536"/>
        <v>0</v>
      </c>
      <c r="DF55" s="1112">
        <f t="shared" si="3536"/>
        <v>0</v>
      </c>
      <c r="DG55" s="1112">
        <f t="shared" si="3536"/>
        <v>0</v>
      </c>
      <c r="DH55" s="1112">
        <f t="shared" si="3536"/>
        <v>0</v>
      </c>
      <c r="DI55" s="1112">
        <f t="shared" si="3536"/>
        <v>0</v>
      </c>
      <c r="DJ55" s="1112">
        <f t="shared" si="3536"/>
        <v>0</v>
      </c>
      <c r="DK55" s="1112">
        <f t="shared" si="3536"/>
        <v>0</v>
      </c>
      <c r="DL55" s="1112">
        <f t="shared" si="3536"/>
        <v>0</v>
      </c>
      <c r="DM55" s="1112">
        <f t="shared" si="3536"/>
        <v>0</v>
      </c>
      <c r="DN55" s="1112">
        <f t="shared" si="3536"/>
        <v>0</v>
      </c>
      <c r="DO55" s="1112">
        <f t="shared" si="3536"/>
        <v>0</v>
      </c>
      <c r="DP55" s="1113">
        <f t="shared" si="3536"/>
        <v>0</v>
      </c>
      <c r="DR55" s="1120">
        <f t="shared" ref="DR55:EE55" si="3537">SUM(DR56:DR61)</f>
        <v>0</v>
      </c>
      <c r="DS55" s="1112">
        <f t="shared" si="3537"/>
        <v>0</v>
      </c>
      <c r="DT55" s="1112">
        <f t="shared" si="3537"/>
        <v>0</v>
      </c>
      <c r="DU55" s="1112">
        <f t="shared" si="3537"/>
        <v>0</v>
      </c>
      <c r="DV55" s="1112">
        <f t="shared" si="3537"/>
        <v>0</v>
      </c>
      <c r="DW55" s="1112">
        <f t="shared" si="3537"/>
        <v>0</v>
      </c>
      <c r="DX55" s="1112">
        <f t="shared" si="3537"/>
        <v>0</v>
      </c>
      <c r="DY55" s="1112">
        <f t="shared" si="3537"/>
        <v>0</v>
      </c>
      <c r="DZ55" s="1112">
        <f t="shared" si="3537"/>
        <v>0</v>
      </c>
      <c r="EA55" s="1112">
        <f t="shared" si="3537"/>
        <v>0</v>
      </c>
      <c r="EB55" s="1112">
        <f t="shared" si="3537"/>
        <v>0</v>
      </c>
      <c r="EC55" s="1112">
        <f t="shared" si="3537"/>
        <v>0</v>
      </c>
      <c r="ED55" s="1112">
        <f t="shared" si="3537"/>
        <v>0</v>
      </c>
      <c r="EE55" s="1113">
        <f t="shared" si="3537"/>
        <v>0</v>
      </c>
      <c r="EG55" s="1120">
        <f t="shared" ref="EG55:ET55" si="3538">SUM(EG56:EG61)</f>
        <v>0</v>
      </c>
      <c r="EH55" s="1112">
        <f t="shared" si="3538"/>
        <v>0</v>
      </c>
      <c r="EI55" s="1112">
        <f t="shared" si="3538"/>
        <v>0</v>
      </c>
      <c r="EJ55" s="1112">
        <f t="shared" si="3538"/>
        <v>0</v>
      </c>
      <c r="EK55" s="1112">
        <f t="shared" si="3538"/>
        <v>0</v>
      </c>
      <c r="EL55" s="1112">
        <f t="shared" si="3538"/>
        <v>0</v>
      </c>
      <c r="EM55" s="1112">
        <f t="shared" si="3538"/>
        <v>0</v>
      </c>
      <c r="EN55" s="1112">
        <f t="shared" si="3538"/>
        <v>0</v>
      </c>
      <c r="EO55" s="1112">
        <f t="shared" si="3538"/>
        <v>0</v>
      </c>
      <c r="EP55" s="1112">
        <f t="shared" si="3538"/>
        <v>0</v>
      </c>
      <c r="EQ55" s="1112">
        <f t="shared" si="3538"/>
        <v>0</v>
      </c>
      <c r="ER55" s="1112">
        <f t="shared" si="3538"/>
        <v>0</v>
      </c>
      <c r="ES55" s="1112">
        <f t="shared" si="3538"/>
        <v>0</v>
      </c>
      <c r="ET55" s="1113">
        <f t="shared" si="3538"/>
        <v>0</v>
      </c>
      <c r="EV55" s="1120">
        <f t="shared" ref="EV55:FI55" si="3539">SUM(EV56:EV61)</f>
        <v>0</v>
      </c>
      <c r="EW55" s="1112">
        <f t="shared" si="3539"/>
        <v>0</v>
      </c>
      <c r="EX55" s="1112">
        <f t="shared" si="3539"/>
        <v>0</v>
      </c>
      <c r="EY55" s="1112">
        <f t="shared" si="3539"/>
        <v>0</v>
      </c>
      <c r="EZ55" s="1112">
        <f t="shared" si="3539"/>
        <v>0</v>
      </c>
      <c r="FA55" s="1112">
        <f t="shared" si="3539"/>
        <v>0</v>
      </c>
      <c r="FB55" s="1112">
        <f t="shared" si="3539"/>
        <v>0</v>
      </c>
      <c r="FC55" s="1112">
        <f t="shared" si="3539"/>
        <v>0</v>
      </c>
      <c r="FD55" s="1112">
        <f t="shared" si="3539"/>
        <v>0</v>
      </c>
      <c r="FE55" s="1112">
        <f t="shared" si="3539"/>
        <v>0</v>
      </c>
      <c r="FF55" s="1112">
        <f t="shared" si="3539"/>
        <v>0</v>
      </c>
      <c r="FG55" s="1112">
        <f t="shared" si="3539"/>
        <v>0</v>
      </c>
      <c r="FH55" s="1112">
        <f t="shared" si="3539"/>
        <v>0</v>
      </c>
      <c r="FI55" s="1113">
        <f t="shared" si="3539"/>
        <v>0</v>
      </c>
      <c r="FK55" s="1120">
        <f t="shared" ref="FK55:FX55" si="3540">SUM(FK56:FK61)</f>
        <v>0</v>
      </c>
      <c r="FL55" s="1112">
        <f t="shared" si="3540"/>
        <v>0</v>
      </c>
      <c r="FM55" s="1112">
        <f t="shared" si="3540"/>
        <v>0</v>
      </c>
      <c r="FN55" s="1112">
        <f t="shared" si="3540"/>
        <v>0</v>
      </c>
      <c r="FO55" s="1112">
        <f t="shared" si="3540"/>
        <v>0</v>
      </c>
      <c r="FP55" s="1112">
        <f t="shared" si="3540"/>
        <v>0</v>
      </c>
      <c r="FQ55" s="1112">
        <f t="shared" si="3540"/>
        <v>0</v>
      </c>
      <c r="FR55" s="1112">
        <f t="shared" si="3540"/>
        <v>0</v>
      </c>
      <c r="FS55" s="1112">
        <f t="shared" si="3540"/>
        <v>0</v>
      </c>
      <c r="FT55" s="1112">
        <f t="shared" si="3540"/>
        <v>0</v>
      </c>
      <c r="FU55" s="1112">
        <f t="shared" si="3540"/>
        <v>0</v>
      </c>
      <c r="FV55" s="1112">
        <f t="shared" si="3540"/>
        <v>0</v>
      </c>
      <c r="FW55" s="1112">
        <f t="shared" si="3540"/>
        <v>0</v>
      </c>
      <c r="FX55" s="1113">
        <f t="shared" si="3540"/>
        <v>0</v>
      </c>
      <c r="FZ55" s="1120">
        <f t="shared" ref="FZ55:GM55" si="3541">SUM(FZ56:FZ61)</f>
        <v>0</v>
      </c>
      <c r="GA55" s="1112">
        <f t="shared" si="3541"/>
        <v>0</v>
      </c>
      <c r="GB55" s="1112">
        <f t="shared" si="3541"/>
        <v>0</v>
      </c>
      <c r="GC55" s="1112">
        <f t="shared" si="3541"/>
        <v>0</v>
      </c>
      <c r="GD55" s="1112">
        <f t="shared" si="3541"/>
        <v>0</v>
      </c>
      <c r="GE55" s="1112">
        <f t="shared" si="3541"/>
        <v>0</v>
      </c>
      <c r="GF55" s="1112">
        <f t="shared" si="3541"/>
        <v>0</v>
      </c>
      <c r="GG55" s="1112">
        <f t="shared" si="3541"/>
        <v>0</v>
      </c>
      <c r="GH55" s="1112">
        <f t="shared" si="3541"/>
        <v>0</v>
      </c>
      <c r="GI55" s="1112">
        <f t="shared" si="3541"/>
        <v>0</v>
      </c>
      <c r="GJ55" s="1112">
        <f t="shared" si="3541"/>
        <v>0</v>
      </c>
      <c r="GK55" s="1112">
        <f t="shared" si="3541"/>
        <v>0</v>
      </c>
      <c r="GL55" s="1112">
        <f t="shared" si="3541"/>
        <v>0</v>
      </c>
      <c r="GM55" s="1113">
        <f t="shared" si="3541"/>
        <v>0</v>
      </c>
      <c r="GO55" s="1120">
        <f t="shared" ref="GO55:HB55" si="3542">SUM(GO56:GO61)</f>
        <v>0</v>
      </c>
      <c r="GP55" s="1112">
        <f t="shared" si="3542"/>
        <v>0</v>
      </c>
      <c r="GQ55" s="1112">
        <f t="shared" si="3542"/>
        <v>0</v>
      </c>
      <c r="GR55" s="1112">
        <f t="shared" si="3542"/>
        <v>0</v>
      </c>
      <c r="GS55" s="1112">
        <f t="shared" si="3542"/>
        <v>0</v>
      </c>
      <c r="GT55" s="1112">
        <f t="shared" si="3542"/>
        <v>0</v>
      </c>
      <c r="GU55" s="1112">
        <f t="shared" si="3542"/>
        <v>0</v>
      </c>
      <c r="GV55" s="1112">
        <f t="shared" si="3542"/>
        <v>0</v>
      </c>
      <c r="GW55" s="1112">
        <f t="shared" si="3542"/>
        <v>0</v>
      </c>
      <c r="GX55" s="1112">
        <f t="shared" si="3542"/>
        <v>0</v>
      </c>
      <c r="GY55" s="1112">
        <f t="shared" si="3542"/>
        <v>0</v>
      </c>
      <c r="GZ55" s="1112">
        <f t="shared" si="3542"/>
        <v>0</v>
      </c>
      <c r="HA55" s="1112">
        <f t="shared" si="3542"/>
        <v>0</v>
      </c>
      <c r="HB55" s="1113">
        <f t="shared" si="3542"/>
        <v>0</v>
      </c>
      <c r="HD55" s="1120">
        <f t="shared" ref="HD55:HQ55" si="3543">SUM(HD56:HD61)</f>
        <v>0</v>
      </c>
      <c r="HE55" s="1112">
        <f t="shared" si="3543"/>
        <v>0</v>
      </c>
      <c r="HF55" s="1112">
        <f t="shared" si="3543"/>
        <v>0</v>
      </c>
      <c r="HG55" s="1112">
        <f t="shared" si="3543"/>
        <v>0</v>
      </c>
      <c r="HH55" s="1112">
        <f t="shared" si="3543"/>
        <v>0</v>
      </c>
      <c r="HI55" s="1112">
        <f t="shared" si="3543"/>
        <v>0</v>
      </c>
      <c r="HJ55" s="1112">
        <f t="shared" si="3543"/>
        <v>0</v>
      </c>
      <c r="HK55" s="1112">
        <f t="shared" si="3543"/>
        <v>0</v>
      </c>
      <c r="HL55" s="1112">
        <f t="shared" si="3543"/>
        <v>0</v>
      </c>
      <c r="HM55" s="1112">
        <f t="shared" si="3543"/>
        <v>0</v>
      </c>
      <c r="HN55" s="1112">
        <f t="shared" si="3543"/>
        <v>0</v>
      </c>
      <c r="HO55" s="1112">
        <f t="shared" si="3543"/>
        <v>0</v>
      </c>
      <c r="HP55" s="1112">
        <f t="shared" si="3543"/>
        <v>0</v>
      </c>
      <c r="HQ55" s="1113">
        <f t="shared" si="3543"/>
        <v>0</v>
      </c>
      <c r="HS55" s="1120">
        <f t="shared" ref="HS55:IF55" si="3544">SUM(HS56:HS61)</f>
        <v>0</v>
      </c>
      <c r="HT55" s="1112">
        <f t="shared" si="3544"/>
        <v>0</v>
      </c>
      <c r="HU55" s="1112">
        <f t="shared" si="3544"/>
        <v>0</v>
      </c>
      <c r="HV55" s="1112">
        <f t="shared" si="3544"/>
        <v>0</v>
      </c>
      <c r="HW55" s="1112">
        <f t="shared" si="3544"/>
        <v>0</v>
      </c>
      <c r="HX55" s="1112">
        <f t="shared" si="3544"/>
        <v>0</v>
      </c>
      <c r="HY55" s="1112">
        <f t="shared" si="3544"/>
        <v>0</v>
      </c>
      <c r="HZ55" s="1112">
        <f t="shared" si="3544"/>
        <v>0</v>
      </c>
      <c r="IA55" s="1112">
        <f t="shared" si="3544"/>
        <v>0</v>
      </c>
      <c r="IB55" s="1112">
        <f t="shared" si="3544"/>
        <v>0</v>
      </c>
      <c r="IC55" s="1112">
        <f t="shared" si="3544"/>
        <v>0</v>
      </c>
      <c r="ID55" s="1112">
        <f t="shared" si="3544"/>
        <v>0</v>
      </c>
      <c r="IE55" s="1112">
        <f t="shared" si="3544"/>
        <v>0</v>
      </c>
      <c r="IF55" s="1113">
        <f t="shared" si="3544"/>
        <v>0</v>
      </c>
      <c r="IH55" s="1120">
        <f t="shared" ref="IH55:IU55" si="3545">SUM(IH56:IH61)</f>
        <v>0</v>
      </c>
      <c r="II55" s="1112">
        <f t="shared" si="3545"/>
        <v>0</v>
      </c>
      <c r="IJ55" s="1112">
        <f t="shared" si="3545"/>
        <v>0</v>
      </c>
      <c r="IK55" s="1112">
        <f t="shared" si="3545"/>
        <v>0</v>
      </c>
      <c r="IL55" s="1112">
        <f t="shared" si="3545"/>
        <v>0</v>
      </c>
      <c r="IM55" s="1112">
        <f t="shared" si="3545"/>
        <v>0</v>
      </c>
      <c r="IN55" s="1112">
        <f t="shared" si="3545"/>
        <v>0</v>
      </c>
      <c r="IO55" s="1112">
        <f t="shared" si="3545"/>
        <v>0</v>
      </c>
      <c r="IP55" s="1112">
        <f t="shared" si="3545"/>
        <v>0</v>
      </c>
      <c r="IQ55" s="1112">
        <f t="shared" si="3545"/>
        <v>0</v>
      </c>
      <c r="IR55" s="1112">
        <f t="shared" si="3545"/>
        <v>0</v>
      </c>
      <c r="IS55" s="1112">
        <f t="shared" si="3545"/>
        <v>0</v>
      </c>
      <c r="IT55" s="1112">
        <f t="shared" si="3545"/>
        <v>0</v>
      </c>
      <c r="IU55" s="1113">
        <f t="shared" si="3545"/>
        <v>0</v>
      </c>
      <c r="IW55" s="1120">
        <f t="shared" ref="IW55:JJ55" si="3546">SUM(IW56:IW61)</f>
        <v>0</v>
      </c>
      <c r="IX55" s="1112">
        <f t="shared" si="3546"/>
        <v>0</v>
      </c>
      <c r="IY55" s="1112">
        <f t="shared" si="3546"/>
        <v>0</v>
      </c>
      <c r="IZ55" s="1112">
        <f t="shared" si="3546"/>
        <v>0</v>
      </c>
      <c r="JA55" s="1112">
        <f t="shared" si="3546"/>
        <v>0</v>
      </c>
      <c r="JB55" s="1112">
        <f t="shared" si="3546"/>
        <v>0</v>
      </c>
      <c r="JC55" s="1112">
        <f t="shared" si="3546"/>
        <v>0</v>
      </c>
      <c r="JD55" s="1112">
        <f t="shared" si="3546"/>
        <v>0</v>
      </c>
      <c r="JE55" s="1112">
        <f t="shared" si="3546"/>
        <v>0</v>
      </c>
      <c r="JF55" s="1112">
        <f t="shared" si="3546"/>
        <v>0</v>
      </c>
      <c r="JG55" s="1112">
        <f t="shared" si="3546"/>
        <v>0</v>
      </c>
      <c r="JH55" s="1112">
        <f t="shared" si="3546"/>
        <v>0</v>
      </c>
      <c r="JI55" s="1112">
        <f t="shared" si="3546"/>
        <v>0</v>
      </c>
      <c r="JJ55" s="1113">
        <f t="shared" si="3546"/>
        <v>0</v>
      </c>
      <c r="JL55" s="1120">
        <f t="shared" ref="JL55:JY55" si="3547">SUM(JL56:JL61)</f>
        <v>0</v>
      </c>
      <c r="JM55" s="1112">
        <f t="shared" si="3547"/>
        <v>0</v>
      </c>
      <c r="JN55" s="1112">
        <f t="shared" si="3547"/>
        <v>0</v>
      </c>
      <c r="JO55" s="1112">
        <f t="shared" si="3547"/>
        <v>0</v>
      </c>
      <c r="JP55" s="1112">
        <f t="shared" si="3547"/>
        <v>0</v>
      </c>
      <c r="JQ55" s="1112">
        <f t="shared" si="3547"/>
        <v>0</v>
      </c>
      <c r="JR55" s="1112">
        <f t="shared" si="3547"/>
        <v>0</v>
      </c>
      <c r="JS55" s="1112">
        <f t="shared" si="3547"/>
        <v>0</v>
      </c>
      <c r="JT55" s="1112">
        <f t="shared" si="3547"/>
        <v>0</v>
      </c>
      <c r="JU55" s="1112">
        <f t="shared" si="3547"/>
        <v>0</v>
      </c>
      <c r="JV55" s="1112">
        <f t="shared" si="3547"/>
        <v>0</v>
      </c>
      <c r="JW55" s="1112">
        <f t="shared" si="3547"/>
        <v>0</v>
      </c>
      <c r="JX55" s="1112">
        <f t="shared" si="3547"/>
        <v>0</v>
      </c>
      <c r="JY55" s="1113">
        <f t="shared" si="3547"/>
        <v>0</v>
      </c>
      <c r="KA55" s="1120">
        <f t="shared" ref="KA55:KN55" si="3548">SUM(KA56:KA61)</f>
        <v>0</v>
      </c>
      <c r="KB55" s="1112">
        <f t="shared" si="3548"/>
        <v>0</v>
      </c>
      <c r="KC55" s="1112">
        <f t="shared" si="3548"/>
        <v>0</v>
      </c>
      <c r="KD55" s="1112">
        <f t="shared" si="3548"/>
        <v>0</v>
      </c>
      <c r="KE55" s="1112">
        <f t="shared" si="3548"/>
        <v>0</v>
      </c>
      <c r="KF55" s="1112">
        <f t="shared" si="3548"/>
        <v>0</v>
      </c>
      <c r="KG55" s="1112">
        <f t="shared" si="3548"/>
        <v>0</v>
      </c>
      <c r="KH55" s="1112">
        <f t="shared" si="3548"/>
        <v>0</v>
      </c>
      <c r="KI55" s="1112">
        <f t="shared" si="3548"/>
        <v>0</v>
      </c>
      <c r="KJ55" s="1112">
        <f t="shared" si="3548"/>
        <v>0</v>
      </c>
      <c r="KK55" s="1112">
        <f t="shared" si="3548"/>
        <v>0</v>
      </c>
      <c r="KL55" s="1112">
        <f t="shared" si="3548"/>
        <v>0</v>
      </c>
      <c r="KM55" s="1112">
        <f t="shared" si="3548"/>
        <v>0</v>
      </c>
      <c r="KN55" s="1113">
        <f t="shared" si="3548"/>
        <v>0</v>
      </c>
      <c r="KP55" s="1120">
        <f t="shared" ref="KP55:LC55" si="3549">SUM(KP56:KP61)</f>
        <v>0</v>
      </c>
      <c r="KQ55" s="1112">
        <f t="shared" si="3549"/>
        <v>0</v>
      </c>
      <c r="KR55" s="1112">
        <f t="shared" si="3549"/>
        <v>0</v>
      </c>
      <c r="KS55" s="1112">
        <f t="shared" si="3549"/>
        <v>0</v>
      </c>
      <c r="KT55" s="1112">
        <f t="shared" si="3549"/>
        <v>0</v>
      </c>
      <c r="KU55" s="1112">
        <f t="shared" si="3549"/>
        <v>0</v>
      </c>
      <c r="KV55" s="1112">
        <f t="shared" si="3549"/>
        <v>0</v>
      </c>
      <c r="KW55" s="1112">
        <f t="shared" si="3549"/>
        <v>0</v>
      </c>
      <c r="KX55" s="1112">
        <f t="shared" si="3549"/>
        <v>0</v>
      </c>
      <c r="KY55" s="1112">
        <f t="shared" si="3549"/>
        <v>0</v>
      </c>
      <c r="KZ55" s="1112">
        <f t="shared" si="3549"/>
        <v>0</v>
      </c>
      <c r="LA55" s="1112">
        <f t="shared" si="3549"/>
        <v>0</v>
      </c>
      <c r="LB55" s="1112">
        <f t="shared" si="3549"/>
        <v>0</v>
      </c>
      <c r="LC55" s="1113">
        <f t="shared" si="3549"/>
        <v>0</v>
      </c>
      <c r="LE55" s="1120">
        <f t="shared" ref="LE55:LR55" si="3550">SUM(LE56:LE61)</f>
        <v>0</v>
      </c>
      <c r="LF55" s="1112">
        <f t="shared" si="3550"/>
        <v>0</v>
      </c>
      <c r="LG55" s="1112">
        <f t="shared" si="3550"/>
        <v>0</v>
      </c>
      <c r="LH55" s="1112">
        <f t="shared" si="3550"/>
        <v>0</v>
      </c>
      <c r="LI55" s="1112">
        <f t="shared" si="3550"/>
        <v>0</v>
      </c>
      <c r="LJ55" s="1112">
        <f t="shared" si="3550"/>
        <v>0</v>
      </c>
      <c r="LK55" s="1112">
        <f t="shared" si="3550"/>
        <v>0</v>
      </c>
      <c r="LL55" s="1112">
        <f t="shared" si="3550"/>
        <v>0</v>
      </c>
      <c r="LM55" s="1112">
        <f t="shared" si="3550"/>
        <v>0</v>
      </c>
      <c r="LN55" s="1112">
        <f t="shared" si="3550"/>
        <v>0</v>
      </c>
      <c r="LO55" s="1112">
        <f t="shared" si="3550"/>
        <v>0</v>
      </c>
      <c r="LP55" s="1112">
        <f t="shared" si="3550"/>
        <v>0</v>
      </c>
      <c r="LQ55" s="1112">
        <f t="shared" si="3550"/>
        <v>0</v>
      </c>
      <c r="LR55" s="1113">
        <f t="shared" si="3550"/>
        <v>0</v>
      </c>
      <c r="LT55" s="1120">
        <f t="shared" ref="LT55:MG55" si="3551">SUM(LT56:LT61)</f>
        <v>0</v>
      </c>
      <c r="LU55" s="1112">
        <f t="shared" si="3551"/>
        <v>0</v>
      </c>
      <c r="LV55" s="1112">
        <f t="shared" si="3551"/>
        <v>0</v>
      </c>
      <c r="LW55" s="1112">
        <f t="shared" si="3551"/>
        <v>0</v>
      </c>
      <c r="LX55" s="1112">
        <f t="shared" si="3551"/>
        <v>0</v>
      </c>
      <c r="LY55" s="1112">
        <f t="shared" si="3551"/>
        <v>0</v>
      </c>
      <c r="LZ55" s="1112">
        <f t="shared" si="3551"/>
        <v>0</v>
      </c>
      <c r="MA55" s="1112">
        <f t="shared" si="3551"/>
        <v>0</v>
      </c>
      <c r="MB55" s="1112">
        <f t="shared" si="3551"/>
        <v>0</v>
      </c>
      <c r="MC55" s="1112">
        <f t="shared" si="3551"/>
        <v>0</v>
      </c>
      <c r="MD55" s="1112">
        <f t="shared" si="3551"/>
        <v>0</v>
      </c>
      <c r="ME55" s="1112">
        <f t="shared" si="3551"/>
        <v>0</v>
      </c>
      <c r="MF55" s="1112">
        <f t="shared" si="3551"/>
        <v>0</v>
      </c>
      <c r="MG55" s="1113">
        <f t="shared" si="3551"/>
        <v>0</v>
      </c>
      <c r="MI55" s="1120">
        <f t="shared" ref="MI55:MV55" si="3552">SUM(MI56:MI61)</f>
        <v>0</v>
      </c>
      <c r="MJ55" s="1112">
        <f t="shared" si="3552"/>
        <v>0</v>
      </c>
      <c r="MK55" s="1112">
        <f t="shared" si="3552"/>
        <v>0</v>
      </c>
      <c r="ML55" s="1112">
        <f t="shared" si="3552"/>
        <v>0</v>
      </c>
      <c r="MM55" s="1112">
        <f t="shared" si="3552"/>
        <v>0</v>
      </c>
      <c r="MN55" s="1112">
        <f t="shared" si="3552"/>
        <v>0</v>
      </c>
      <c r="MO55" s="1112">
        <f t="shared" si="3552"/>
        <v>0</v>
      </c>
      <c r="MP55" s="1112">
        <f t="shared" si="3552"/>
        <v>0</v>
      </c>
      <c r="MQ55" s="1112">
        <f t="shared" si="3552"/>
        <v>0</v>
      </c>
      <c r="MR55" s="1112">
        <f t="shared" si="3552"/>
        <v>0</v>
      </c>
      <c r="MS55" s="1112">
        <f t="shared" si="3552"/>
        <v>0</v>
      </c>
      <c r="MT55" s="1112">
        <f t="shared" si="3552"/>
        <v>0</v>
      </c>
      <c r="MU55" s="1112">
        <f t="shared" si="3552"/>
        <v>0</v>
      </c>
      <c r="MV55" s="1113">
        <f t="shared" si="3552"/>
        <v>0</v>
      </c>
      <c r="MX55" s="1120">
        <f t="shared" ref="MX55:NK55" si="3553">SUM(MX56:MX61)</f>
        <v>0</v>
      </c>
      <c r="MY55" s="1112">
        <f t="shared" si="3553"/>
        <v>0</v>
      </c>
      <c r="MZ55" s="1112">
        <f t="shared" si="3553"/>
        <v>0</v>
      </c>
      <c r="NA55" s="1112">
        <f t="shared" si="3553"/>
        <v>0</v>
      </c>
      <c r="NB55" s="1112">
        <f t="shared" si="3553"/>
        <v>0</v>
      </c>
      <c r="NC55" s="1112">
        <f t="shared" si="3553"/>
        <v>0</v>
      </c>
      <c r="ND55" s="1112">
        <f t="shared" si="3553"/>
        <v>0</v>
      </c>
      <c r="NE55" s="1112">
        <f t="shared" si="3553"/>
        <v>0</v>
      </c>
      <c r="NF55" s="1112">
        <f t="shared" si="3553"/>
        <v>0</v>
      </c>
      <c r="NG55" s="1112">
        <f t="shared" si="3553"/>
        <v>0</v>
      </c>
      <c r="NH55" s="1112">
        <f t="shared" si="3553"/>
        <v>0</v>
      </c>
      <c r="NI55" s="1112">
        <f t="shared" si="3553"/>
        <v>0</v>
      </c>
      <c r="NJ55" s="1112">
        <f t="shared" si="3553"/>
        <v>0</v>
      </c>
      <c r="NK55" s="1113">
        <f t="shared" si="3553"/>
        <v>0</v>
      </c>
      <c r="NM55" s="1120">
        <f t="shared" ref="NM55:NZ55" si="3554">SUM(NM56:NM61)</f>
        <v>0</v>
      </c>
      <c r="NN55" s="1112">
        <f t="shared" si="3554"/>
        <v>0</v>
      </c>
      <c r="NO55" s="1112">
        <f t="shared" si="3554"/>
        <v>0</v>
      </c>
      <c r="NP55" s="1112">
        <f t="shared" si="3554"/>
        <v>0</v>
      </c>
      <c r="NQ55" s="1112">
        <f t="shared" si="3554"/>
        <v>0</v>
      </c>
      <c r="NR55" s="1112">
        <f t="shared" si="3554"/>
        <v>0</v>
      </c>
      <c r="NS55" s="1112">
        <f t="shared" si="3554"/>
        <v>0</v>
      </c>
      <c r="NT55" s="1112">
        <f t="shared" si="3554"/>
        <v>0</v>
      </c>
      <c r="NU55" s="1112">
        <f t="shared" si="3554"/>
        <v>0</v>
      </c>
      <c r="NV55" s="1112">
        <f t="shared" si="3554"/>
        <v>0</v>
      </c>
      <c r="NW55" s="1112">
        <f t="shared" si="3554"/>
        <v>0</v>
      </c>
      <c r="NX55" s="1112">
        <f t="shared" si="3554"/>
        <v>0</v>
      </c>
      <c r="NY55" s="1112">
        <f t="shared" si="3554"/>
        <v>0</v>
      </c>
      <c r="NZ55" s="1113">
        <f t="shared" si="3554"/>
        <v>0</v>
      </c>
      <c r="OB55" s="1120">
        <f t="shared" ref="OB55:OO55" si="3555">SUM(OB56:OB61)</f>
        <v>0</v>
      </c>
      <c r="OC55" s="1112">
        <f t="shared" si="3555"/>
        <v>0</v>
      </c>
      <c r="OD55" s="1112">
        <f t="shared" si="3555"/>
        <v>0</v>
      </c>
      <c r="OE55" s="1112">
        <f t="shared" si="3555"/>
        <v>0</v>
      </c>
      <c r="OF55" s="1112">
        <f t="shared" si="3555"/>
        <v>0</v>
      </c>
      <c r="OG55" s="1112">
        <f t="shared" si="3555"/>
        <v>0</v>
      </c>
      <c r="OH55" s="1112">
        <f t="shared" si="3555"/>
        <v>0</v>
      </c>
      <c r="OI55" s="1112">
        <f t="shared" si="3555"/>
        <v>0</v>
      </c>
      <c r="OJ55" s="1112">
        <f t="shared" si="3555"/>
        <v>0</v>
      </c>
      <c r="OK55" s="1112">
        <f t="shared" si="3555"/>
        <v>0</v>
      </c>
      <c r="OL55" s="1112">
        <f t="shared" si="3555"/>
        <v>0</v>
      </c>
      <c r="OM55" s="1112">
        <f t="shared" si="3555"/>
        <v>0</v>
      </c>
      <c r="ON55" s="1112">
        <f t="shared" si="3555"/>
        <v>0</v>
      </c>
      <c r="OO55" s="1113">
        <f t="shared" si="3555"/>
        <v>0</v>
      </c>
      <c r="OQ55" s="1120">
        <f t="shared" ref="OQ55:PD55" si="3556">SUM(OQ56:OQ61)</f>
        <v>0</v>
      </c>
      <c r="OR55" s="1112">
        <f t="shared" si="3556"/>
        <v>0</v>
      </c>
      <c r="OS55" s="1112">
        <f t="shared" si="3556"/>
        <v>0</v>
      </c>
      <c r="OT55" s="1112">
        <f t="shared" si="3556"/>
        <v>0</v>
      </c>
      <c r="OU55" s="1112">
        <f t="shared" si="3556"/>
        <v>0</v>
      </c>
      <c r="OV55" s="1112">
        <f t="shared" si="3556"/>
        <v>0</v>
      </c>
      <c r="OW55" s="1112">
        <f t="shared" si="3556"/>
        <v>0</v>
      </c>
      <c r="OX55" s="1112">
        <f t="shared" si="3556"/>
        <v>0</v>
      </c>
      <c r="OY55" s="1112">
        <f t="shared" si="3556"/>
        <v>0</v>
      </c>
      <c r="OZ55" s="1112">
        <f t="shared" si="3556"/>
        <v>0</v>
      </c>
      <c r="PA55" s="1112">
        <f t="shared" si="3556"/>
        <v>0</v>
      </c>
      <c r="PB55" s="1112">
        <f t="shared" si="3556"/>
        <v>0</v>
      </c>
      <c r="PC55" s="1112">
        <f t="shared" si="3556"/>
        <v>0</v>
      </c>
      <c r="PD55" s="1113">
        <f t="shared" si="3556"/>
        <v>0</v>
      </c>
      <c r="PF55" s="1120">
        <f t="shared" ref="PF55:PS55" si="3557">SUM(PF56:PF61)</f>
        <v>0</v>
      </c>
      <c r="PG55" s="1112">
        <f t="shared" si="3557"/>
        <v>0</v>
      </c>
      <c r="PH55" s="1112">
        <f t="shared" si="3557"/>
        <v>0</v>
      </c>
      <c r="PI55" s="1112">
        <f t="shared" si="3557"/>
        <v>0</v>
      </c>
      <c r="PJ55" s="1112">
        <f t="shared" si="3557"/>
        <v>0</v>
      </c>
      <c r="PK55" s="1112">
        <f t="shared" si="3557"/>
        <v>0</v>
      </c>
      <c r="PL55" s="1112">
        <f t="shared" si="3557"/>
        <v>0</v>
      </c>
      <c r="PM55" s="1112">
        <f t="shared" si="3557"/>
        <v>0</v>
      </c>
      <c r="PN55" s="1112">
        <f t="shared" si="3557"/>
        <v>0</v>
      </c>
      <c r="PO55" s="1112">
        <f t="shared" si="3557"/>
        <v>0</v>
      </c>
      <c r="PP55" s="1112">
        <f t="shared" si="3557"/>
        <v>0</v>
      </c>
      <c r="PQ55" s="1112">
        <f t="shared" si="3557"/>
        <v>0</v>
      </c>
      <c r="PR55" s="1112">
        <f t="shared" si="3557"/>
        <v>0</v>
      </c>
      <c r="PS55" s="1113">
        <f t="shared" si="3557"/>
        <v>0</v>
      </c>
      <c r="PU55" s="1120">
        <f t="shared" ref="PU55:QH55" si="3558">SUM(PU56:PU61)</f>
        <v>0</v>
      </c>
      <c r="PV55" s="1112">
        <f t="shared" si="3558"/>
        <v>0</v>
      </c>
      <c r="PW55" s="1112">
        <f t="shared" si="3558"/>
        <v>0</v>
      </c>
      <c r="PX55" s="1112">
        <f t="shared" si="3558"/>
        <v>0</v>
      </c>
      <c r="PY55" s="1112">
        <f t="shared" si="3558"/>
        <v>0</v>
      </c>
      <c r="PZ55" s="1112">
        <f t="shared" si="3558"/>
        <v>0</v>
      </c>
      <c r="QA55" s="1112">
        <f t="shared" si="3558"/>
        <v>0</v>
      </c>
      <c r="QB55" s="1112">
        <f t="shared" si="3558"/>
        <v>0</v>
      </c>
      <c r="QC55" s="1112">
        <f t="shared" si="3558"/>
        <v>0</v>
      </c>
      <c r="QD55" s="1112">
        <f t="shared" si="3558"/>
        <v>0</v>
      </c>
      <c r="QE55" s="1112">
        <f t="shared" si="3558"/>
        <v>0</v>
      </c>
      <c r="QF55" s="1112">
        <f t="shared" si="3558"/>
        <v>0</v>
      </c>
      <c r="QG55" s="1112">
        <f t="shared" si="3558"/>
        <v>0</v>
      </c>
      <c r="QH55" s="1113">
        <f t="shared" si="3558"/>
        <v>0</v>
      </c>
      <c r="QJ55" s="1120">
        <f t="shared" ref="QJ55:QW55" si="3559">SUM(QJ56:QJ61)</f>
        <v>0</v>
      </c>
      <c r="QK55" s="1112">
        <f t="shared" si="3559"/>
        <v>0</v>
      </c>
      <c r="QL55" s="1112">
        <f t="shared" si="3559"/>
        <v>0</v>
      </c>
      <c r="QM55" s="1112">
        <f t="shared" si="3559"/>
        <v>0</v>
      </c>
      <c r="QN55" s="1112">
        <f t="shared" si="3559"/>
        <v>0</v>
      </c>
      <c r="QO55" s="1112">
        <f t="shared" si="3559"/>
        <v>0</v>
      </c>
      <c r="QP55" s="1112">
        <f t="shared" si="3559"/>
        <v>0</v>
      </c>
      <c r="QQ55" s="1112">
        <f t="shared" si="3559"/>
        <v>0</v>
      </c>
      <c r="QR55" s="1112">
        <f t="shared" si="3559"/>
        <v>0</v>
      </c>
      <c r="QS55" s="1112">
        <f t="shared" si="3559"/>
        <v>0</v>
      </c>
      <c r="QT55" s="1112">
        <f t="shared" si="3559"/>
        <v>0</v>
      </c>
      <c r="QU55" s="1112">
        <f t="shared" si="3559"/>
        <v>0</v>
      </c>
      <c r="QV55" s="1112">
        <f t="shared" si="3559"/>
        <v>0</v>
      </c>
      <c r="QW55" s="1113">
        <f t="shared" si="3559"/>
        <v>0</v>
      </c>
      <c r="QY55" s="1120">
        <f t="shared" ref="QY55:RL55" si="3560">SUM(QY56:QY61)</f>
        <v>0</v>
      </c>
      <c r="QZ55" s="1112">
        <f t="shared" si="3560"/>
        <v>0</v>
      </c>
      <c r="RA55" s="1112">
        <f t="shared" si="3560"/>
        <v>0</v>
      </c>
      <c r="RB55" s="1112">
        <f t="shared" si="3560"/>
        <v>0</v>
      </c>
      <c r="RC55" s="1112">
        <f t="shared" si="3560"/>
        <v>0</v>
      </c>
      <c r="RD55" s="1112">
        <f t="shared" si="3560"/>
        <v>0</v>
      </c>
      <c r="RE55" s="1112">
        <f t="shared" si="3560"/>
        <v>0</v>
      </c>
      <c r="RF55" s="1112">
        <f t="shared" si="3560"/>
        <v>0</v>
      </c>
      <c r="RG55" s="1112">
        <f t="shared" si="3560"/>
        <v>0</v>
      </c>
      <c r="RH55" s="1112">
        <f t="shared" si="3560"/>
        <v>0</v>
      </c>
      <c r="RI55" s="1112">
        <f t="shared" si="3560"/>
        <v>0</v>
      </c>
      <c r="RJ55" s="1112">
        <f t="shared" si="3560"/>
        <v>0</v>
      </c>
      <c r="RK55" s="1112">
        <f t="shared" si="3560"/>
        <v>0</v>
      </c>
      <c r="RL55" s="1113">
        <f t="shared" si="3560"/>
        <v>0</v>
      </c>
      <c r="RN55" s="1120">
        <f t="shared" ref="RN55:SA55" si="3561">SUM(RN56:RN61)</f>
        <v>0</v>
      </c>
      <c r="RO55" s="1112">
        <f t="shared" si="3561"/>
        <v>0</v>
      </c>
      <c r="RP55" s="1112">
        <f t="shared" si="3561"/>
        <v>0</v>
      </c>
      <c r="RQ55" s="1112">
        <f t="shared" si="3561"/>
        <v>0</v>
      </c>
      <c r="RR55" s="1112">
        <f t="shared" si="3561"/>
        <v>0</v>
      </c>
      <c r="RS55" s="1112">
        <f t="shared" si="3561"/>
        <v>0</v>
      </c>
      <c r="RT55" s="1112">
        <f t="shared" si="3561"/>
        <v>0</v>
      </c>
      <c r="RU55" s="1112">
        <f t="shared" si="3561"/>
        <v>0</v>
      </c>
      <c r="RV55" s="1112">
        <f t="shared" si="3561"/>
        <v>0</v>
      </c>
      <c r="RW55" s="1112">
        <f t="shared" si="3561"/>
        <v>0</v>
      </c>
      <c r="RX55" s="1112">
        <f t="shared" si="3561"/>
        <v>0</v>
      </c>
      <c r="RY55" s="1112">
        <f t="shared" si="3561"/>
        <v>0</v>
      </c>
      <c r="RZ55" s="1112">
        <f t="shared" si="3561"/>
        <v>0</v>
      </c>
      <c r="SA55" s="1113">
        <f t="shared" si="3561"/>
        <v>0</v>
      </c>
      <c r="SC55" s="1120">
        <f t="shared" ref="SC55:SP55" si="3562">SUM(SC56:SC61)</f>
        <v>0</v>
      </c>
      <c r="SD55" s="1112">
        <f t="shared" si="3562"/>
        <v>0</v>
      </c>
      <c r="SE55" s="1112">
        <f t="shared" si="3562"/>
        <v>0</v>
      </c>
      <c r="SF55" s="1112">
        <f t="shared" si="3562"/>
        <v>0</v>
      </c>
      <c r="SG55" s="1112">
        <f t="shared" si="3562"/>
        <v>0</v>
      </c>
      <c r="SH55" s="1112">
        <f t="shared" si="3562"/>
        <v>0</v>
      </c>
      <c r="SI55" s="1112">
        <f t="shared" si="3562"/>
        <v>0</v>
      </c>
      <c r="SJ55" s="1112">
        <f t="shared" si="3562"/>
        <v>0</v>
      </c>
      <c r="SK55" s="1112">
        <f t="shared" si="3562"/>
        <v>0</v>
      </c>
      <c r="SL55" s="1112">
        <f t="shared" si="3562"/>
        <v>0</v>
      </c>
      <c r="SM55" s="1112">
        <f t="shared" si="3562"/>
        <v>0</v>
      </c>
      <c r="SN55" s="1112">
        <f t="shared" si="3562"/>
        <v>0</v>
      </c>
      <c r="SO55" s="1112">
        <f t="shared" si="3562"/>
        <v>0</v>
      </c>
      <c r="SP55" s="1113">
        <f t="shared" si="3562"/>
        <v>0</v>
      </c>
      <c r="SR55" s="1120">
        <f t="shared" ref="SR55:TE55" si="3563">SUM(SR56:SR61)</f>
        <v>0</v>
      </c>
      <c r="SS55" s="1112">
        <f t="shared" si="3563"/>
        <v>0</v>
      </c>
      <c r="ST55" s="1112">
        <f t="shared" si="3563"/>
        <v>0</v>
      </c>
      <c r="SU55" s="1112">
        <f t="shared" si="3563"/>
        <v>0</v>
      </c>
      <c r="SV55" s="1112">
        <f t="shared" si="3563"/>
        <v>0</v>
      </c>
      <c r="SW55" s="1112">
        <f t="shared" si="3563"/>
        <v>0</v>
      </c>
      <c r="SX55" s="1112">
        <f t="shared" si="3563"/>
        <v>0</v>
      </c>
      <c r="SY55" s="1112">
        <f t="shared" si="3563"/>
        <v>0</v>
      </c>
      <c r="SZ55" s="1112">
        <f t="shared" si="3563"/>
        <v>0</v>
      </c>
      <c r="TA55" s="1112">
        <f t="shared" si="3563"/>
        <v>0</v>
      </c>
      <c r="TB55" s="1112">
        <f t="shared" si="3563"/>
        <v>0</v>
      </c>
      <c r="TC55" s="1112">
        <f t="shared" si="3563"/>
        <v>0</v>
      </c>
      <c r="TD55" s="1112">
        <f t="shared" si="3563"/>
        <v>0</v>
      </c>
      <c r="TE55" s="1113">
        <f t="shared" si="3563"/>
        <v>0</v>
      </c>
      <c r="TG55" s="1120">
        <f t="shared" ref="TG55:TT55" si="3564">SUM(TG56:TG61)</f>
        <v>0</v>
      </c>
      <c r="TH55" s="1112">
        <f t="shared" si="3564"/>
        <v>0</v>
      </c>
      <c r="TI55" s="1112">
        <f t="shared" si="3564"/>
        <v>0</v>
      </c>
      <c r="TJ55" s="1112">
        <f t="shared" si="3564"/>
        <v>0</v>
      </c>
      <c r="TK55" s="1112">
        <f t="shared" si="3564"/>
        <v>0</v>
      </c>
      <c r="TL55" s="1112">
        <f t="shared" si="3564"/>
        <v>0</v>
      </c>
      <c r="TM55" s="1112">
        <f t="shared" si="3564"/>
        <v>0</v>
      </c>
      <c r="TN55" s="1112">
        <f t="shared" si="3564"/>
        <v>0</v>
      </c>
      <c r="TO55" s="1112">
        <f t="shared" si="3564"/>
        <v>0</v>
      </c>
      <c r="TP55" s="1112">
        <f t="shared" si="3564"/>
        <v>0</v>
      </c>
      <c r="TQ55" s="1112">
        <f t="shared" si="3564"/>
        <v>0</v>
      </c>
      <c r="TR55" s="1112">
        <f t="shared" si="3564"/>
        <v>0</v>
      </c>
      <c r="TS55" s="1112">
        <f t="shared" si="3564"/>
        <v>0</v>
      </c>
      <c r="TT55" s="1113">
        <f t="shared" si="3564"/>
        <v>0</v>
      </c>
      <c r="TV55" s="1120">
        <f t="shared" ref="TV55:UI55" si="3565">SUM(TV56:TV61)</f>
        <v>0</v>
      </c>
      <c r="TW55" s="1112">
        <f t="shared" si="3565"/>
        <v>0</v>
      </c>
      <c r="TX55" s="1112">
        <f t="shared" si="3565"/>
        <v>0</v>
      </c>
      <c r="TY55" s="1112">
        <f t="shared" si="3565"/>
        <v>0</v>
      </c>
      <c r="TZ55" s="1112">
        <f t="shared" si="3565"/>
        <v>0</v>
      </c>
      <c r="UA55" s="1112">
        <f t="shared" si="3565"/>
        <v>0</v>
      </c>
      <c r="UB55" s="1112">
        <f t="shared" si="3565"/>
        <v>0</v>
      </c>
      <c r="UC55" s="1112">
        <f t="shared" si="3565"/>
        <v>0</v>
      </c>
      <c r="UD55" s="1112">
        <f t="shared" si="3565"/>
        <v>0</v>
      </c>
      <c r="UE55" s="1112">
        <f t="shared" si="3565"/>
        <v>0</v>
      </c>
      <c r="UF55" s="1112">
        <f t="shared" si="3565"/>
        <v>0</v>
      </c>
      <c r="UG55" s="1112">
        <f t="shared" si="3565"/>
        <v>0</v>
      </c>
      <c r="UH55" s="1112">
        <f t="shared" si="3565"/>
        <v>0</v>
      </c>
      <c r="UI55" s="1113">
        <f t="shared" si="3565"/>
        <v>0</v>
      </c>
      <c r="UK55" s="1120">
        <f t="shared" ref="UK55:UX55" si="3566">SUM(UK56:UK61)</f>
        <v>0</v>
      </c>
      <c r="UL55" s="1112">
        <f t="shared" si="3566"/>
        <v>0</v>
      </c>
      <c r="UM55" s="1112">
        <f t="shared" si="3566"/>
        <v>0</v>
      </c>
      <c r="UN55" s="1112">
        <f t="shared" si="3566"/>
        <v>0</v>
      </c>
      <c r="UO55" s="1112">
        <f t="shared" si="3566"/>
        <v>0</v>
      </c>
      <c r="UP55" s="1112">
        <f t="shared" si="3566"/>
        <v>0</v>
      </c>
      <c r="UQ55" s="1112">
        <f t="shared" si="3566"/>
        <v>0</v>
      </c>
      <c r="UR55" s="1112">
        <f t="shared" si="3566"/>
        <v>0</v>
      </c>
      <c r="US55" s="1112">
        <f t="shared" si="3566"/>
        <v>0</v>
      </c>
      <c r="UT55" s="1112">
        <f t="shared" si="3566"/>
        <v>0</v>
      </c>
      <c r="UU55" s="1112">
        <f t="shared" si="3566"/>
        <v>0</v>
      </c>
      <c r="UV55" s="1112">
        <f t="shared" si="3566"/>
        <v>0</v>
      </c>
      <c r="UW55" s="1112">
        <f t="shared" si="3566"/>
        <v>0</v>
      </c>
      <c r="UX55" s="1113">
        <f t="shared" si="3566"/>
        <v>0</v>
      </c>
      <c r="UZ55" s="1120">
        <f t="shared" ref="UZ55:VM55" si="3567">SUM(UZ56:UZ61)</f>
        <v>0</v>
      </c>
      <c r="VA55" s="1112">
        <f t="shared" si="3567"/>
        <v>0</v>
      </c>
      <c r="VB55" s="1112">
        <f t="shared" si="3567"/>
        <v>0</v>
      </c>
      <c r="VC55" s="1112">
        <f t="shared" si="3567"/>
        <v>0</v>
      </c>
      <c r="VD55" s="1112">
        <f t="shared" si="3567"/>
        <v>0</v>
      </c>
      <c r="VE55" s="1112">
        <f t="shared" si="3567"/>
        <v>0</v>
      </c>
      <c r="VF55" s="1112">
        <f t="shared" si="3567"/>
        <v>0</v>
      </c>
      <c r="VG55" s="1112">
        <f t="shared" si="3567"/>
        <v>0</v>
      </c>
      <c r="VH55" s="1112">
        <f t="shared" si="3567"/>
        <v>0</v>
      </c>
      <c r="VI55" s="1112">
        <f t="shared" si="3567"/>
        <v>0</v>
      </c>
      <c r="VJ55" s="1112">
        <f t="shared" si="3567"/>
        <v>0</v>
      </c>
      <c r="VK55" s="1112">
        <f t="shared" si="3567"/>
        <v>0</v>
      </c>
      <c r="VL55" s="1112">
        <f t="shared" si="3567"/>
        <v>0</v>
      </c>
      <c r="VM55" s="1113">
        <f t="shared" si="3567"/>
        <v>0</v>
      </c>
      <c r="VO55" s="1120">
        <f t="shared" ref="VO55:WB55" si="3568">SUM(VO56:VO61)</f>
        <v>0</v>
      </c>
      <c r="VP55" s="1112">
        <f t="shared" si="3568"/>
        <v>0</v>
      </c>
      <c r="VQ55" s="1112">
        <f t="shared" si="3568"/>
        <v>0</v>
      </c>
      <c r="VR55" s="1112">
        <f t="shared" si="3568"/>
        <v>0</v>
      </c>
      <c r="VS55" s="1112">
        <f t="shared" si="3568"/>
        <v>0</v>
      </c>
      <c r="VT55" s="1112">
        <f t="shared" si="3568"/>
        <v>0</v>
      </c>
      <c r="VU55" s="1112">
        <f t="shared" si="3568"/>
        <v>0</v>
      </c>
      <c r="VV55" s="1112">
        <f t="shared" si="3568"/>
        <v>0</v>
      </c>
      <c r="VW55" s="1112">
        <f t="shared" si="3568"/>
        <v>0</v>
      </c>
      <c r="VX55" s="1112">
        <f t="shared" si="3568"/>
        <v>0</v>
      </c>
      <c r="VY55" s="1112">
        <f t="shared" si="3568"/>
        <v>0</v>
      </c>
      <c r="VZ55" s="1112">
        <f t="shared" si="3568"/>
        <v>0</v>
      </c>
      <c r="WA55" s="1112">
        <f t="shared" si="3568"/>
        <v>0</v>
      </c>
      <c r="WB55" s="1113">
        <f t="shared" si="3568"/>
        <v>0</v>
      </c>
      <c r="WD55" s="1120">
        <f t="shared" ref="WD55:WQ55" si="3569">SUM(WD56:WD61)</f>
        <v>0</v>
      </c>
      <c r="WE55" s="1112">
        <f t="shared" si="3569"/>
        <v>0</v>
      </c>
      <c r="WF55" s="1112">
        <f t="shared" si="3569"/>
        <v>0</v>
      </c>
      <c r="WG55" s="1112">
        <f t="shared" si="3569"/>
        <v>0</v>
      </c>
      <c r="WH55" s="1112">
        <f t="shared" si="3569"/>
        <v>0</v>
      </c>
      <c r="WI55" s="1112">
        <f t="shared" si="3569"/>
        <v>0</v>
      </c>
      <c r="WJ55" s="1112">
        <f t="shared" si="3569"/>
        <v>0</v>
      </c>
      <c r="WK55" s="1112">
        <f t="shared" si="3569"/>
        <v>0</v>
      </c>
      <c r="WL55" s="1112">
        <f t="shared" si="3569"/>
        <v>0</v>
      </c>
      <c r="WM55" s="1112">
        <f t="shared" si="3569"/>
        <v>0</v>
      </c>
      <c r="WN55" s="1112">
        <f t="shared" si="3569"/>
        <v>0</v>
      </c>
      <c r="WO55" s="1112">
        <f t="shared" si="3569"/>
        <v>0</v>
      </c>
      <c r="WP55" s="1112">
        <f t="shared" si="3569"/>
        <v>0</v>
      </c>
      <c r="WQ55" s="1113">
        <f t="shared" si="3569"/>
        <v>0</v>
      </c>
      <c r="WS55" s="1120">
        <f t="shared" ref="WS55:XF55" si="3570">SUM(WS56:WS61)</f>
        <v>0</v>
      </c>
      <c r="WT55" s="1112">
        <f t="shared" si="3570"/>
        <v>0</v>
      </c>
      <c r="WU55" s="1112">
        <f t="shared" si="3570"/>
        <v>0</v>
      </c>
      <c r="WV55" s="1112">
        <f t="shared" si="3570"/>
        <v>0</v>
      </c>
      <c r="WW55" s="1112">
        <f t="shared" si="3570"/>
        <v>0</v>
      </c>
      <c r="WX55" s="1112">
        <f t="shared" si="3570"/>
        <v>0</v>
      </c>
      <c r="WY55" s="1112">
        <f t="shared" si="3570"/>
        <v>0</v>
      </c>
      <c r="WZ55" s="1112">
        <f t="shared" si="3570"/>
        <v>0</v>
      </c>
      <c r="XA55" s="1112">
        <f t="shared" si="3570"/>
        <v>0</v>
      </c>
      <c r="XB55" s="1112">
        <f t="shared" si="3570"/>
        <v>0</v>
      </c>
      <c r="XC55" s="1112">
        <f t="shared" si="3570"/>
        <v>0</v>
      </c>
      <c r="XD55" s="1112">
        <f t="shared" si="3570"/>
        <v>0</v>
      </c>
      <c r="XE55" s="1112">
        <f t="shared" si="3570"/>
        <v>0</v>
      </c>
      <c r="XF55" s="1113">
        <f t="shared" si="3570"/>
        <v>0</v>
      </c>
      <c r="XH55" s="1120">
        <f t="shared" ref="XH55:XU55" si="3571">SUM(XH56:XH61)</f>
        <v>0</v>
      </c>
      <c r="XI55" s="1112">
        <f t="shared" si="3571"/>
        <v>0</v>
      </c>
      <c r="XJ55" s="1112">
        <f t="shared" si="3571"/>
        <v>0</v>
      </c>
      <c r="XK55" s="1112">
        <f t="shared" si="3571"/>
        <v>0</v>
      </c>
      <c r="XL55" s="1112">
        <f t="shared" si="3571"/>
        <v>0</v>
      </c>
      <c r="XM55" s="1112">
        <f t="shared" si="3571"/>
        <v>0</v>
      </c>
      <c r="XN55" s="1112">
        <f t="shared" si="3571"/>
        <v>0</v>
      </c>
      <c r="XO55" s="1112">
        <f t="shared" si="3571"/>
        <v>0</v>
      </c>
      <c r="XP55" s="1112">
        <f t="shared" si="3571"/>
        <v>0</v>
      </c>
      <c r="XQ55" s="1112">
        <f t="shared" si="3571"/>
        <v>0</v>
      </c>
      <c r="XR55" s="1112">
        <f t="shared" si="3571"/>
        <v>0</v>
      </c>
      <c r="XS55" s="1112">
        <f t="shared" si="3571"/>
        <v>0</v>
      </c>
      <c r="XT55" s="1112">
        <f t="shared" si="3571"/>
        <v>0</v>
      </c>
      <c r="XU55" s="1113">
        <f t="shared" si="3571"/>
        <v>0</v>
      </c>
      <c r="XW55" s="1120">
        <f t="shared" ref="XW55:YJ55" si="3572">SUM(XW56:XW61)</f>
        <v>0</v>
      </c>
      <c r="XX55" s="1112">
        <f t="shared" si="3572"/>
        <v>0</v>
      </c>
      <c r="XY55" s="1112">
        <f t="shared" si="3572"/>
        <v>0</v>
      </c>
      <c r="XZ55" s="1112">
        <f t="shared" si="3572"/>
        <v>0</v>
      </c>
      <c r="YA55" s="1112">
        <f t="shared" si="3572"/>
        <v>0</v>
      </c>
      <c r="YB55" s="1112">
        <f t="shared" si="3572"/>
        <v>0</v>
      </c>
      <c r="YC55" s="1112">
        <f t="shared" si="3572"/>
        <v>0</v>
      </c>
      <c r="YD55" s="1112">
        <f t="shared" si="3572"/>
        <v>0</v>
      </c>
      <c r="YE55" s="1112">
        <f t="shared" si="3572"/>
        <v>0</v>
      </c>
      <c r="YF55" s="1112">
        <f t="shared" si="3572"/>
        <v>0</v>
      </c>
      <c r="YG55" s="1112">
        <f t="shared" si="3572"/>
        <v>0</v>
      </c>
      <c r="YH55" s="1112">
        <f t="shared" si="3572"/>
        <v>0</v>
      </c>
      <c r="YI55" s="1112">
        <f t="shared" si="3572"/>
        <v>0</v>
      </c>
      <c r="YJ55" s="1113">
        <f t="shared" si="3572"/>
        <v>0</v>
      </c>
      <c r="YL55" s="1120">
        <f t="shared" ref="YL55:YY55" si="3573">SUM(YL56:YL61)</f>
        <v>0</v>
      </c>
      <c r="YM55" s="1112">
        <f t="shared" si="3573"/>
        <v>0</v>
      </c>
      <c r="YN55" s="1112">
        <f t="shared" si="3573"/>
        <v>0</v>
      </c>
      <c r="YO55" s="1112">
        <f t="shared" si="3573"/>
        <v>0</v>
      </c>
      <c r="YP55" s="1112">
        <f t="shared" si="3573"/>
        <v>0</v>
      </c>
      <c r="YQ55" s="1112">
        <f t="shared" si="3573"/>
        <v>0</v>
      </c>
      <c r="YR55" s="1112">
        <f t="shared" si="3573"/>
        <v>0</v>
      </c>
      <c r="YS55" s="1112">
        <f t="shared" si="3573"/>
        <v>0</v>
      </c>
      <c r="YT55" s="1112">
        <f t="shared" si="3573"/>
        <v>0</v>
      </c>
      <c r="YU55" s="1112">
        <f t="shared" si="3573"/>
        <v>0</v>
      </c>
      <c r="YV55" s="1112">
        <f t="shared" si="3573"/>
        <v>0</v>
      </c>
      <c r="YW55" s="1112">
        <f t="shared" si="3573"/>
        <v>0</v>
      </c>
      <c r="YX55" s="1112">
        <f t="shared" si="3573"/>
        <v>0</v>
      </c>
      <c r="YY55" s="1113">
        <f t="shared" si="3573"/>
        <v>0</v>
      </c>
      <c r="ZA55" s="1120">
        <f t="shared" ref="ZA55:ZN55" si="3574">SUM(ZA56:ZA61)</f>
        <v>0</v>
      </c>
      <c r="ZB55" s="1112">
        <f t="shared" si="3574"/>
        <v>0</v>
      </c>
      <c r="ZC55" s="1112">
        <f t="shared" si="3574"/>
        <v>0</v>
      </c>
      <c r="ZD55" s="1112">
        <f t="shared" si="3574"/>
        <v>0</v>
      </c>
      <c r="ZE55" s="1112">
        <f t="shared" si="3574"/>
        <v>0</v>
      </c>
      <c r="ZF55" s="1112">
        <f t="shared" si="3574"/>
        <v>0</v>
      </c>
      <c r="ZG55" s="1112">
        <f t="shared" si="3574"/>
        <v>0</v>
      </c>
      <c r="ZH55" s="1112">
        <f t="shared" si="3574"/>
        <v>0</v>
      </c>
      <c r="ZI55" s="1112">
        <f t="shared" si="3574"/>
        <v>0</v>
      </c>
      <c r="ZJ55" s="1112">
        <f t="shared" si="3574"/>
        <v>0</v>
      </c>
      <c r="ZK55" s="1112">
        <f t="shared" si="3574"/>
        <v>0</v>
      </c>
      <c r="ZL55" s="1112">
        <f t="shared" si="3574"/>
        <v>0</v>
      </c>
      <c r="ZM55" s="1112">
        <f t="shared" si="3574"/>
        <v>0</v>
      </c>
      <c r="ZN55" s="1113">
        <f t="shared" si="3574"/>
        <v>0</v>
      </c>
      <c r="ZP55" s="1120">
        <f t="shared" ref="ZP55:AAC55" si="3575">SUM(ZP56:ZP61)</f>
        <v>0</v>
      </c>
      <c r="ZQ55" s="1112">
        <f t="shared" si="3575"/>
        <v>0</v>
      </c>
      <c r="ZR55" s="1112">
        <f t="shared" si="3575"/>
        <v>0</v>
      </c>
      <c r="ZS55" s="1112">
        <f t="shared" si="3575"/>
        <v>0</v>
      </c>
      <c r="ZT55" s="1112">
        <f t="shared" si="3575"/>
        <v>0</v>
      </c>
      <c r="ZU55" s="1112">
        <f t="shared" si="3575"/>
        <v>0</v>
      </c>
      <c r="ZV55" s="1112">
        <f t="shared" si="3575"/>
        <v>0</v>
      </c>
      <c r="ZW55" s="1112">
        <f t="shared" si="3575"/>
        <v>0</v>
      </c>
      <c r="ZX55" s="1112">
        <f t="shared" si="3575"/>
        <v>0</v>
      </c>
      <c r="ZY55" s="1112">
        <f t="shared" si="3575"/>
        <v>0</v>
      </c>
      <c r="ZZ55" s="1112">
        <f t="shared" si="3575"/>
        <v>0</v>
      </c>
      <c r="AAA55" s="1112">
        <f t="shared" si="3575"/>
        <v>0</v>
      </c>
      <c r="AAB55" s="1112">
        <f t="shared" si="3575"/>
        <v>0</v>
      </c>
      <c r="AAC55" s="1113">
        <f t="shared" si="3575"/>
        <v>0</v>
      </c>
      <c r="AAE55" s="1120">
        <f t="shared" ref="AAE55:AAR55" si="3576">SUM(AAE56:AAE61)</f>
        <v>0</v>
      </c>
      <c r="AAF55" s="1112">
        <f t="shared" si="3576"/>
        <v>0</v>
      </c>
      <c r="AAG55" s="1112">
        <f t="shared" si="3576"/>
        <v>0</v>
      </c>
      <c r="AAH55" s="1112">
        <f t="shared" si="3576"/>
        <v>0</v>
      </c>
      <c r="AAI55" s="1112">
        <f t="shared" si="3576"/>
        <v>0</v>
      </c>
      <c r="AAJ55" s="1112">
        <f t="shared" si="3576"/>
        <v>0</v>
      </c>
      <c r="AAK55" s="1112">
        <f t="shared" si="3576"/>
        <v>0</v>
      </c>
      <c r="AAL55" s="1112">
        <f t="shared" si="3576"/>
        <v>0</v>
      </c>
      <c r="AAM55" s="1112">
        <f t="shared" si="3576"/>
        <v>0</v>
      </c>
      <c r="AAN55" s="1112">
        <f t="shared" si="3576"/>
        <v>0</v>
      </c>
      <c r="AAO55" s="1112">
        <f t="shared" si="3576"/>
        <v>0</v>
      </c>
      <c r="AAP55" s="1112">
        <f t="shared" si="3576"/>
        <v>0</v>
      </c>
      <c r="AAQ55" s="1112">
        <f t="shared" si="3576"/>
        <v>0</v>
      </c>
      <c r="AAR55" s="1113">
        <f t="shared" si="3576"/>
        <v>0</v>
      </c>
      <c r="AAT55" s="1120">
        <f t="shared" ref="AAT55:ABG55" si="3577">SUM(AAT56:AAT61)</f>
        <v>0</v>
      </c>
      <c r="AAU55" s="1112">
        <f t="shared" si="3577"/>
        <v>0</v>
      </c>
      <c r="AAV55" s="1112">
        <f t="shared" si="3577"/>
        <v>0</v>
      </c>
      <c r="AAW55" s="1112">
        <f t="shared" si="3577"/>
        <v>0</v>
      </c>
      <c r="AAX55" s="1112">
        <f t="shared" si="3577"/>
        <v>0</v>
      </c>
      <c r="AAY55" s="1112">
        <f t="shared" si="3577"/>
        <v>0</v>
      </c>
      <c r="AAZ55" s="1112">
        <f t="shared" si="3577"/>
        <v>0</v>
      </c>
      <c r="ABA55" s="1112">
        <f t="shared" si="3577"/>
        <v>0</v>
      </c>
      <c r="ABB55" s="1112">
        <f t="shared" si="3577"/>
        <v>0</v>
      </c>
      <c r="ABC55" s="1112">
        <f t="shared" si="3577"/>
        <v>0</v>
      </c>
      <c r="ABD55" s="1112">
        <f t="shared" si="3577"/>
        <v>0</v>
      </c>
      <c r="ABE55" s="1112">
        <f t="shared" si="3577"/>
        <v>0</v>
      </c>
      <c r="ABF55" s="1112">
        <f t="shared" si="3577"/>
        <v>0</v>
      </c>
      <c r="ABG55" s="1113">
        <f t="shared" si="3577"/>
        <v>0</v>
      </c>
      <c r="ABI55" s="1120">
        <f t="shared" ref="ABI55:ABV55" si="3578">SUM(ABI56:ABI61)</f>
        <v>0</v>
      </c>
      <c r="ABJ55" s="1112">
        <f t="shared" si="3578"/>
        <v>0</v>
      </c>
      <c r="ABK55" s="1112">
        <f t="shared" si="3578"/>
        <v>0</v>
      </c>
      <c r="ABL55" s="1112">
        <f t="shared" si="3578"/>
        <v>0</v>
      </c>
      <c r="ABM55" s="1112">
        <f t="shared" si="3578"/>
        <v>0</v>
      </c>
      <c r="ABN55" s="1112">
        <f t="shared" si="3578"/>
        <v>0</v>
      </c>
      <c r="ABO55" s="1112">
        <f t="shared" si="3578"/>
        <v>0</v>
      </c>
      <c r="ABP55" s="1112">
        <f t="shared" si="3578"/>
        <v>0</v>
      </c>
      <c r="ABQ55" s="1112">
        <f t="shared" si="3578"/>
        <v>0</v>
      </c>
      <c r="ABR55" s="1112">
        <f t="shared" si="3578"/>
        <v>0</v>
      </c>
      <c r="ABS55" s="1112">
        <f t="shared" si="3578"/>
        <v>0</v>
      </c>
      <c r="ABT55" s="1112">
        <f t="shared" si="3578"/>
        <v>0</v>
      </c>
      <c r="ABU55" s="1112">
        <f t="shared" si="3578"/>
        <v>0</v>
      </c>
      <c r="ABV55" s="1113">
        <f t="shared" si="3578"/>
        <v>0</v>
      </c>
      <c r="ABX55" s="1120">
        <f t="shared" ref="ABX55:ACK55" si="3579">SUM(ABX56:ABX61)</f>
        <v>0</v>
      </c>
      <c r="ABY55" s="1112">
        <f t="shared" si="3579"/>
        <v>0</v>
      </c>
      <c r="ABZ55" s="1112">
        <f t="shared" si="3579"/>
        <v>0</v>
      </c>
      <c r="ACA55" s="1112">
        <f t="shared" si="3579"/>
        <v>0</v>
      </c>
      <c r="ACB55" s="1112">
        <f t="shared" si="3579"/>
        <v>0</v>
      </c>
      <c r="ACC55" s="1112">
        <f t="shared" si="3579"/>
        <v>0</v>
      </c>
      <c r="ACD55" s="1112">
        <f t="shared" si="3579"/>
        <v>0</v>
      </c>
      <c r="ACE55" s="1112">
        <f t="shared" si="3579"/>
        <v>0</v>
      </c>
      <c r="ACF55" s="1112">
        <f t="shared" si="3579"/>
        <v>0</v>
      </c>
      <c r="ACG55" s="1112">
        <f t="shared" si="3579"/>
        <v>0</v>
      </c>
      <c r="ACH55" s="1112">
        <f t="shared" si="3579"/>
        <v>0</v>
      </c>
      <c r="ACI55" s="1112">
        <f t="shared" si="3579"/>
        <v>0</v>
      </c>
      <c r="ACJ55" s="1112">
        <f t="shared" si="3579"/>
        <v>0</v>
      </c>
      <c r="ACK55" s="1113">
        <f t="shared" si="3579"/>
        <v>0</v>
      </c>
      <c r="ACM55" s="1120">
        <f t="shared" ref="ACM55:ACZ55" si="3580">SUM(ACM56:ACM61)</f>
        <v>0</v>
      </c>
      <c r="ACN55" s="1112">
        <f t="shared" si="3580"/>
        <v>0</v>
      </c>
      <c r="ACO55" s="1112">
        <f t="shared" si="3580"/>
        <v>0</v>
      </c>
      <c r="ACP55" s="1112">
        <f t="shared" si="3580"/>
        <v>0</v>
      </c>
      <c r="ACQ55" s="1112">
        <f t="shared" si="3580"/>
        <v>0</v>
      </c>
      <c r="ACR55" s="1112">
        <f t="shared" si="3580"/>
        <v>0</v>
      </c>
      <c r="ACS55" s="1112">
        <f t="shared" si="3580"/>
        <v>0</v>
      </c>
      <c r="ACT55" s="1112">
        <f t="shared" si="3580"/>
        <v>0</v>
      </c>
      <c r="ACU55" s="1112">
        <f t="shared" si="3580"/>
        <v>0</v>
      </c>
      <c r="ACV55" s="1112">
        <f t="shared" si="3580"/>
        <v>0</v>
      </c>
      <c r="ACW55" s="1112">
        <f t="shared" si="3580"/>
        <v>0</v>
      </c>
      <c r="ACX55" s="1112">
        <f t="shared" si="3580"/>
        <v>0</v>
      </c>
      <c r="ACY55" s="1112">
        <f t="shared" si="3580"/>
        <v>0</v>
      </c>
      <c r="ACZ55" s="1113">
        <f t="shared" si="3580"/>
        <v>0</v>
      </c>
      <c r="ADB55" s="1120">
        <f t="shared" ref="ADB55:ADO55" si="3581">SUM(ADB56:ADB61)</f>
        <v>0</v>
      </c>
      <c r="ADC55" s="1112">
        <f t="shared" si="3581"/>
        <v>0</v>
      </c>
      <c r="ADD55" s="1112">
        <f t="shared" si="3581"/>
        <v>0</v>
      </c>
      <c r="ADE55" s="1112">
        <f t="shared" si="3581"/>
        <v>0</v>
      </c>
      <c r="ADF55" s="1112">
        <f t="shared" si="3581"/>
        <v>0</v>
      </c>
      <c r="ADG55" s="1112">
        <f t="shared" si="3581"/>
        <v>0</v>
      </c>
      <c r="ADH55" s="1112">
        <f t="shared" si="3581"/>
        <v>0</v>
      </c>
      <c r="ADI55" s="1112">
        <f t="shared" si="3581"/>
        <v>0</v>
      </c>
      <c r="ADJ55" s="1112">
        <f t="shared" si="3581"/>
        <v>0</v>
      </c>
      <c r="ADK55" s="1112">
        <f t="shared" si="3581"/>
        <v>0</v>
      </c>
      <c r="ADL55" s="1112">
        <f t="shared" si="3581"/>
        <v>0</v>
      </c>
      <c r="ADM55" s="1112">
        <f t="shared" si="3581"/>
        <v>0</v>
      </c>
      <c r="ADN55" s="1112">
        <f t="shared" si="3581"/>
        <v>0</v>
      </c>
      <c r="ADO55" s="1113">
        <f t="shared" si="3581"/>
        <v>0</v>
      </c>
      <c r="ADQ55" s="1120">
        <f t="shared" ref="ADQ55:AED55" si="3582">SUM(ADQ56:ADQ61)</f>
        <v>0</v>
      </c>
      <c r="ADR55" s="1112">
        <f t="shared" si="3582"/>
        <v>0</v>
      </c>
      <c r="ADS55" s="1112">
        <f t="shared" si="3582"/>
        <v>0</v>
      </c>
      <c r="ADT55" s="1112">
        <f t="shared" si="3582"/>
        <v>0</v>
      </c>
      <c r="ADU55" s="1112">
        <f t="shared" si="3582"/>
        <v>0</v>
      </c>
      <c r="ADV55" s="1112">
        <f t="shared" si="3582"/>
        <v>0</v>
      </c>
      <c r="ADW55" s="1112">
        <f t="shared" si="3582"/>
        <v>0</v>
      </c>
      <c r="ADX55" s="1112">
        <f t="shared" si="3582"/>
        <v>0</v>
      </c>
      <c r="ADY55" s="1112">
        <f t="shared" si="3582"/>
        <v>0</v>
      </c>
      <c r="ADZ55" s="1112">
        <f t="shared" si="3582"/>
        <v>0</v>
      </c>
      <c r="AEA55" s="1112">
        <f t="shared" si="3582"/>
        <v>0</v>
      </c>
      <c r="AEB55" s="1112">
        <f t="shared" si="3582"/>
        <v>0</v>
      </c>
      <c r="AEC55" s="1112">
        <f t="shared" si="3582"/>
        <v>0</v>
      </c>
      <c r="AED55" s="1113">
        <f t="shared" si="3582"/>
        <v>0</v>
      </c>
      <c r="AEF55" s="1120">
        <f t="shared" ref="AEF55:AES55" si="3583">SUM(AEF56:AEF61)</f>
        <v>0</v>
      </c>
      <c r="AEG55" s="1112">
        <f t="shared" si="3583"/>
        <v>0</v>
      </c>
      <c r="AEH55" s="1112">
        <f t="shared" si="3583"/>
        <v>0</v>
      </c>
      <c r="AEI55" s="1112">
        <f t="shared" si="3583"/>
        <v>0</v>
      </c>
      <c r="AEJ55" s="1112">
        <f t="shared" si="3583"/>
        <v>0</v>
      </c>
      <c r="AEK55" s="1112">
        <f t="shared" si="3583"/>
        <v>0</v>
      </c>
      <c r="AEL55" s="1112">
        <f t="shared" si="3583"/>
        <v>0</v>
      </c>
      <c r="AEM55" s="1112">
        <f t="shared" si="3583"/>
        <v>0</v>
      </c>
      <c r="AEN55" s="1112">
        <f t="shared" si="3583"/>
        <v>0</v>
      </c>
      <c r="AEO55" s="1112">
        <f t="shared" si="3583"/>
        <v>0</v>
      </c>
      <c r="AEP55" s="1112">
        <f t="shared" si="3583"/>
        <v>0</v>
      </c>
      <c r="AEQ55" s="1112">
        <f t="shared" si="3583"/>
        <v>0</v>
      </c>
      <c r="AER55" s="1112">
        <f t="shared" si="3583"/>
        <v>0</v>
      </c>
      <c r="AES55" s="1113">
        <f t="shared" si="3583"/>
        <v>0</v>
      </c>
      <c r="AEU55" s="1120">
        <f t="shared" ref="AEU55:AFH55" si="3584">SUM(AEU56:AEU61)</f>
        <v>0</v>
      </c>
      <c r="AEV55" s="1112">
        <f t="shared" si="3584"/>
        <v>0</v>
      </c>
      <c r="AEW55" s="1112">
        <f t="shared" si="3584"/>
        <v>0</v>
      </c>
      <c r="AEX55" s="1112">
        <f t="shared" si="3584"/>
        <v>0</v>
      </c>
      <c r="AEY55" s="1112">
        <f t="shared" si="3584"/>
        <v>0</v>
      </c>
      <c r="AEZ55" s="1112">
        <f t="shared" si="3584"/>
        <v>0</v>
      </c>
      <c r="AFA55" s="1112">
        <f t="shared" si="3584"/>
        <v>0</v>
      </c>
      <c r="AFB55" s="1112">
        <f t="shared" si="3584"/>
        <v>0</v>
      </c>
      <c r="AFC55" s="1112">
        <f t="shared" si="3584"/>
        <v>0</v>
      </c>
      <c r="AFD55" s="1112">
        <f t="shared" si="3584"/>
        <v>0</v>
      </c>
      <c r="AFE55" s="1112">
        <f t="shared" si="3584"/>
        <v>0</v>
      </c>
      <c r="AFF55" s="1112">
        <f t="shared" si="3584"/>
        <v>0</v>
      </c>
      <c r="AFG55" s="1112">
        <f t="shared" si="3584"/>
        <v>0</v>
      </c>
      <c r="AFH55" s="1113">
        <f t="shared" si="3584"/>
        <v>0</v>
      </c>
      <c r="AFJ55" s="1120">
        <f t="shared" ref="AFJ55:AFW55" si="3585">SUM(AFJ56:AFJ61)</f>
        <v>0</v>
      </c>
      <c r="AFK55" s="1112">
        <f t="shared" si="3585"/>
        <v>0</v>
      </c>
      <c r="AFL55" s="1112">
        <f t="shared" si="3585"/>
        <v>0</v>
      </c>
      <c r="AFM55" s="1112">
        <f t="shared" si="3585"/>
        <v>0</v>
      </c>
      <c r="AFN55" s="1112">
        <f t="shared" si="3585"/>
        <v>0</v>
      </c>
      <c r="AFO55" s="1112">
        <f t="shared" si="3585"/>
        <v>0</v>
      </c>
      <c r="AFP55" s="1112">
        <f t="shared" si="3585"/>
        <v>0</v>
      </c>
      <c r="AFQ55" s="1112">
        <f t="shared" si="3585"/>
        <v>0</v>
      </c>
      <c r="AFR55" s="1112">
        <f t="shared" si="3585"/>
        <v>0</v>
      </c>
      <c r="AFS55" s="1112">
        <f t="shared" si="3585"/>
        <v>0</v>
      </c>
      <c r="AFT55" s="1112">
        <f t="shared" si="3585"/>
        <v>0</v>
      </c>
      <c r="AFU55" s="1112">
        <f t="shared" si="3585"/>
        <v>0</v>
      </c>
      <c r="AFV55" s="1112">
        <f t="shared" si="3585"/>
        <v>0</v>
      </c>
      <c r="AFW55" s="1113">
        <f t="shared" si="3585"/>
        <v>0</v>
      </c>
      <c r="AFY55" s="1120">
        <f t="shared" ref="AFY55:AGL55" si="3586">SUM(AFY56:AFY61)</f>
        <v>0</v>
      </c>
      <c r="AFZ55" s="1112">
        <f t="shared" si="3586"/>
        <v>0</v>
      </c>
      <c r="AGA55" s="1112">
        <f t="shared" si="3586"/>
        <v>0</v>
      </c>
      <c r="AGB55" s="1112">
        <f t="shared" si="3586"/>
        <v>0</v>
      </c>
      <c r="AGC55" s="1112">
        <f t="shared" si="3586"/>
        <v>0</v>
      </c>
      <c r="AGD55" s="1112">
        <f t="shared" si="3586"/>
        <v>0</v>
      </c>
      <c r="AGE55" s="1112">
        <f t="shared" si="3586"/>
        <v>0</v>
      </c>
      <c r="AGF55" s="1112">
        <f t="shared" si="3586"/>
        <v>0</v>
      </c>
      <c r="AGG55" s="1112">
        <f t="shared" si="3586"/>
        <v>0</v>
      </c>
      <c r="AGH55" s="1112">
        <f t="shared" si="3586"/>
        <v>0</v>
      </c>
      <c r="AGI55" s="1112">
        <f t="shared" si="3586"/>
        <v>0</v>
      </c>
      <c r="AGJ55" s="1112">
        <f t="shared" si="3586"/>
        <v>0</v>
      </c>
      <c r="AGK55" s="1112">
        <f t="shared" si="3586"/>
        <v>0</v>
      </c>
      <c r="AGL55" s="1113">
        <f t="shared" si="3586"/>
        <v>0</v>
      </c>
      <c r="AGN55" s="1120">
        <f t="shared" ref="AGN55:AHA55" si="3587">SUM(AGN56:AGN61)</f>
        <v>0</v>
      </c>
      <c r="AGO55" s="1112">
        <f t="shared" si="3587"/>
        <v>0</v>
      </c>
      <c r="AGP55" s="1112">
        <f t="shared" si="3587"/>
        <v>0</v>
      </c>
      <c r="AGQ55" s="1112">
        <f t="shared" si="3587"/>
        <v>0</v>
      </c>
      <c r="AGR55" s="1112">
        <f t="shared" si="3587"/>
        <v>0</v>
      </c>
      <c r="AGS55" s="1112">
        <f t="shared" si="3587"/>
        <v>0</v>
      </c>
      <c r="AGT55" s="1112">
        <f t="shared" si="3587"/>
        <v>0</v>
      </c>
      <c r="AGU55" s="1112">
        <f t="shared" si="3587"/>
        <v>0</v>
      </c>
      <c r="AGV55" s="1112">
        <f t="shared" si="3587"/>
        <v>0</v>
      </c>
      <c r="AGW55" s="1112">
        <f t="shared" si="3587"/>
        <v>0</v>
      </c>
      <c r="AGX55" s="1112">
        <f t="shared" si="3587"/>
        <v>0</v>
      </c>
      <c r="AGY55" s="1112">
        <f t="shared" si="3587"/>
        <v>0</v>
      </c>
      <c r="AGZ55" s="1112">
        <f t="shared" si="3587"/>
        <v>0</v>
      </c>
      <c r="AHA55" s="1113">
        <f t="shared" si="3587"/>
        <v>0</v>
      </c>
      <c r="AHC55" s="1120">
        <f t="shared" ref="AHC55:AHP55" si="3588">SUM(AHC56:AHC61)</f>
        <v>0</v>
      </c>
      <c r="AHD55" s="1112">
        <f t="shared" si="3588"/>
        <v>0</v>
      </c>
      <c r="AHE55" s="1112">
        <f t="shared" si="3588"/>
        <v>0</v>
      </c>
      <c r="AHF55" s="1112">
        <f t="shared" si="3588"/>
        <v>0</v>
      </c>
      <c r="AHG55" s="1112">
        <f t="shared" si="3588"/>
        <v>0</v>
      </c>
      <c r="AHH55" s="1112">
        <f t="shared" si="3588"/>
        <v>0</v>
      </c>
      <c r="AHI55" s="1112">
        <f t="shared" si="3588"/>
        <v>0</v>
      </c>
      <c r="AHJ55" s="1112">
        <f t="shared" si="3588"/>
        <v>0</v>
      </c>
      <c r="AHK55" s="1112">
        <f t="shared" si="3588"/>
        <v>0</v>
      </c>
      <c r="AHL55" s="1112">
        <f t="shared" si="3588"/>
        <v>0</v>
      </c>
      <c r="AHM55" s="1112">
        <f t="shared" si="3588"/>
        <v>0</v>
      </c>
      <c r="AHN55" s="1112">
        <f t="shared" si="3588"/>
        <v>0</v>
      </c>
      <c r="AHO55" s="1112">
        <f t="shared" si="3588"/>
        <v>0</v>
      </c>
      <c r="AHP55" s="1113">
        <f t="shared" si="3588"/>
        <v>0</v>
      </c>
      <c r="AHR55" s="1120">
        <f t="shared" ref="AHR55:AIE55" si="3589">SUM(AHR56:AHR61)</f>
        <v>0</v>
      </c>
      <c r="AHS55" s="1112">
        <f t="shared" si="3589"/>
        <v>0</v>
      </c>
      <c r="AHT55" s="1112">
        <f t="shared" si="3589"/>
        <v>0</v>
      </c>
      <c r="AHU55" s="1112">
        <f t="shared" si="3589"/>
        <v>0</v>
      </c>
      <c r="AHV55" s="1112">
        <f t="shared" si="3589"/>
        <v>0</v>
      </c>
      <c r="AHW55" s="1112">
        <f t="shared" si="3589"/>
        <v>0</v>
      </c>
      <c r="AHX55" s="1112">
        <f t="shared" si="3589"/>
        <v>0</v>
      </c>
      <c r="AHY55" s="1112">
        <f t="shared" si="3589"/>
        <v>0</v>
      </c>
      <c r="AHZ55" s="1112">
        <f t="shared" si="3589"/>
        <v>0</v>
      </c>
      <c r="AIA55" s="1112">
        <f t="shared" si="3589"/>
        <v>0</v>
      </c>
      <c r="AIB55" s="1112">
        <f t="shared" si="3589"/>
        <v>0</v>
      </c>
      <c r="AIC55" s="1112">
        <f t="shared" si="3589"/>
        <v>0</v>
      </c>
      <c r="AID55" s="1112">
        <f t="shared" si="3589"/>
        <v>0</v>
      </c>
      <c r="AIE55" s="1113">
        <f t="shared" si="3589"/>
        <v>0</v>
      </c>
      <c r="AIG55" s="1120">
        <f t="shared" ref="AIG55:AIT55" si="3590">SUM(AIG56:AIG61)</f>
        <v>0</v>
      </c>
      <c r="AIH55" s="1112">
        <f t="shared" si="3590"/>
        <v>0</v>
      </c>
      <c r="AII55" s="1112">
        <f t="shared" si="3590"/>
        <v>0</v>
      </c>
      <c r="AIJ55" s="1112">
        <f t="shared" si="3590"/>
        <v>0</v>
      </c>
      <c r="AIK55" s="1112">
        <f t="shared" si="3590"/>
        <v>0</v>
      </c>
      <c r="AIL55" s="1112">
        <f t="shared" si="3590"/>
        <v>0</v>
      </c>
      <c r="AIM55" s="1112">
        <f t="shared" si="3590"/>
        <v>0</v>
      </c>
      <c r="AIN55" s="1112">
        <f t="shared" si="3590"/>
        <v>0</v>
      </c>
      <c r="AIO55" s="1112">
        <f t="shared" si="3590"/>
        <v>0</v>
      </c>
      <c r="AIP55" s="1112">
        <f t="shared" si="3590"/>
        <v>0</v>
      </c>
      <c r="AIQ55" s="1112">
        <f t="shared" si="3590"/>
        <v>0</v>
      </c>
      <c r="AIR55" s="1112">
        <f t="shared" si="3590"/>
        <v>0</v>
      </c>
      <c r="AIS55" s="1112">
        <f t="shared" si="3590"/>
        <v>0</v>
      </c>
      <c r="AIT55" s="1113">
        <f t="shared" si="3590"/>
        <v>0</v>
      </c>
      <c r="AIV55" s="1120">
        <f t="shared" ref="AIV55:AJI55" si="3591">SUM(AIV56:AIV61)</f>
        <v>0</v>
      </c>
      <c r="AIW55" s="1112">
        <f t="shared" si="3591"/>
        <v>0</v>
      </c>
      <c r="AIX55" s="1112">
        <f t="shared" si="3591"/>
        <v>0</v>
      </c>
      <c r="AIY55" s="1112">
        <f t="shared" si="3591"/>
        <v>0</v>
      </c>
      <c r="AIZ55" s="1112">
        <f t="shared" si="3591"/>
        <v>0</v>
      </c>
      <c r="AJA55" s="1112">
        <f t="shared" si="3591"/>
        <v>0</v>
      </c>
      <c r="AJB55" s="1112">
        <f t="shared" si="3591"/>
        <v>0</v>
      </c>
      <c r="AJC55" s="1112">
        <f t="shared" si="3591"/>
        <v>0</v>
      </c>
      <c r="AJD55" s="1112">
        <f t="shared" si="3591"/>
        <v>0</v>
      </c>
      <c r="AJE55" s="1112">
        <f t="shared" si="3591"/>
        <v>0</v>
      </c>
      <c r="AJF55" s="1112">
        <f t="shared" si="3591"/>
        <v>0</v>
      </c>
      <c r="AJG55" s="1112">
        <f t="shared" si="3591"/>
        <v>0</v>
      </c>
      <c r="AJH55" s="1112">
        <f t="shared" si="3591"/>
        <v>0</v>
      </c>
      <c r="AJI55" s="1113">
        <f t="shared" si="3591"/>
        <v>0</v>
      </c>
      <c r="AJK55" s="1120">
        <f t="shared" ref="AJK55:AJX55" si="3592">SUM(AJK56:AJK61)</f>
        <v>0</v>
      </c>
      <c r="AJL55" s="1112">
        <f t="shared" si="3592"/>
        <v>0</v>
      </c>
      <c r="AJM55" s="1112">
        <f t="shared" si="3592"/>
        <v>0</v>
      </c>
      <c r="AJN55" s="1112">
        <f t="shared" si="3592"/>
        <v>0</v>
      </c>
      <c r="AJO55" s="1112">
        <f t="shared" si="3592"/>
        <v>0</v>
      </c>
      <c r="AJP55" s="1112">
        <f t="shared" si="3592"/>
        <v>0</v>
      </c>
      <c r="AJQ55" s="1112">
        <f t="shared" si="3592"/>
        <v>0</v>
      </c>
      <c r="AJR55" s="1112">
        <f t="shared" si="3592"/>
        <v>0</v>
      </c>
      <c r="AJS55" s="1112">
        <f t="shared" si="3592"/>
        <v>0</v>
      </c>
      <c r="AJT55" s="1112">
        <f t="shared" si="3592"/>
        <v>0</v>
      </c>
      <c r="AJU55" s="1112">
        <f t="shared" si="3592"/>
        <v>0</v>
      </c>
      <c r="AJV55" s="1112">
        <f t="shared" si="3592"/>
        <v>0</v>
      </c>
      <c r="AJW55" s="1112">
        <f t="shared" si="3592"/>
        <v>0</v>
      </c>
      <c r="AJX55" s="1113">
        <f t="shared" si="3592"/>
        <v>0</v>
      </c>
      <c r="AJZ55" s="1120">
        <f t="shared" ref="AJZ55:AKM55" si="3593">SUM(AJZ56:AJZ61)</f>
        <v>0</v>
      </c>
      <c r="AKA55" s="1112">
        <f t="shared" si="3593"/>
        <v>0</v>
      </c>
      <c r="AKB55" s="1112">
        <f t="shared" si="3593"/>
        <v>0</v>
      </c>
      <c r="AKC55" s="1112">
        <f t="shared" si="3593"/>
        <v>0</v>
      </c>
      <c r="AKD55" s="1112">
        <f t="shared" si="3593"/>
        <v>0</v>
      </c>
      <c r="AKE55" s="1112">
        <f t="shared" si="3593"/>
        <v>0</v>
      </c>
      <c r="AKF55" s="1112">
        <f t="shared" si="3593"/>
        <v>0</v>
      </c>
      <c r="AKG55" s="1112">
        <f t="shared" si="3593"/>
        <v>0</v>
      </c>
      <c r="AKH55" s="1112">
        <f t="shared" si="3593"/>
        <v>0</v>
      </c>
      <c r="AKI55" s="1112">
        <f t="shared" si="3593"/>
        <v>0</v>
      </c>
      <c r="AKJ55" s="1112">
        <f t="shared" si="3593"/>
        <v>0</v>
      </c>
      <c r="AKK55" s="1112">
        <f t="shared" si="3593"/>
        <v>0</v>
      </c>
      <c r="AKL55" s="1112">
        <f t="shared" si="3593"/>
        <v>0</v>
      </c>
      <c r="AKM55" s="1113">
        <f t="shared" si="3593"/>
        <v>0</v>
      </c>
      <c r="AKO55" s="1120">
        <f t="shared" ref="AKO55:ALB55" si="3594">SUM(AKO56:AKO61)</f>
        <v>0</v>
      </c>
      <c r="AKP55" s="1112">
        <f t="shared" si="3594"/>
        <v>0</v>
      </c>
      <c r="AKQ55" s="1112">
        <f t="shared" si="3594"/>
        <v>0</v>
      </c>
      <c r="AKR55" s="1112">
        <f t="shared" si="3594"/>
        <v>0</v>
      </c>
      <c r="AKS55" s="1112">
        <f t="shared" si="3594"/>
        <v>0</v>
      </c>
      <c r="AKT55" s="1112">
        <f t="shared" si="3594"/>
        <v>0</v>
      </c>
      <c r="AKU55" s="1112">
        <f t="shared" si="3594"/>
        <v>0</v>
      </c>
      <c r="AKV55" s="1112">
        <f t="shared" si="3594"/>
        <v>0</v>
      </c>
      <c r="AKW55" s="1112">
        <f t="shared" si="3594"/>
        <v>0</v>
      </c>
      <c r="AKX55" s="1112">
        <f t="shared" si="3594"/>
        <v>0</v>
      </c>
      <c r="AKY55" s="1112">
        <f t="shared" si="3594"/>
        <v>0</v>
      </c>
      <c r="AKZ55" s="1112">
        <f t="shared" si="3594"/>
        <v>0</v>
      </c>
      <c r="ALA55" s="1112">
        <f t="shared" si="3594"/>
        <v>0</v>
      </c>
      <c r="ALB55" s="1113">
        <f t="shared" si="3594"/>
        <v>0</v>
      </c>
      <c r="ALD55" s="1120">
        <f t="shared" ref="ALD55:ALQ55" si="3595">SUM(ALD56:ALD61)</f>
        <v>0</v>
      </c>
      <c r="ALE55" s="1112">
        <f t="shared" si="3595"/>
        <v>0</v>
      </c>
      <c r="ALF55" s="1112">
        <f t="shared" si="3595"/>
        <v>0</v>
      </c>
      <c r="ALG55" s="1112">
        <f t="shared" si="3595"/>
        <v>0</v>
      </c>
      <c r="ALH55" s="1112">
        <f t="shared" si="3595"/>
        <v>0</v>
      </c>
      <c r="ALI55" s="1112">
        <f t="shared" si="3595"/>
        <v>0</v>
      </c>
      <c r="ALJ55" s="1112">
        <f t="shared" si="3595"/>
        <v>0</v>
      </c>
      <c r="ALK55" s="1112">
        <f t="shared" si="3595"/>
        <v>0</v>
      </c>
      <c r="ALL55" s="1112">
        <f t="shared" si="3595"/>
        <v>0</v>
      </c>
      <c r="ALM55" s="1112">
        <f t="shared" si="3595"/>
        <v>0</v>
      </c>
      <c r="ALN55" s="1112">
        <f t="shared" si="3595"/>
        <v>0</v>
      </c>
      <c r="ALO55" s="1112">
        <f t="shared" si="3595"/>
        <v>0</v>
      </c>
      <c r="ALP55" s="1112">
        <f t="shared" si="3595"/>
        <v>0</v>
      </c>
      <c r="ALQ55" s="1113">
        <f t="shared" si="3595"/>
        <v>0</v>
      </c>
      <c r="ALS55" s="1120">
        <f t="shared" ref="ALS55:AMF55" si="3596">SUM(ALS56:ALS61)</f>
        <v>0</v>
      </c>
      <c r="ALT55" s="1112">
        <f t="shared" si="3596"/>
        <v>0</v>
      </c>
      <c r="ALU55" s="1112">
        <f t="shared" si="3596"/>
        <v>0</v>
      </c>
      <c r="ALV55" s="1112">
        <f t="shared" si="3596"/>
        <v>0</v>
      </c>
      <c r="ALW55" s="1112">
        <f t="shared" si="3596"/>
        <v>0</v>
      </c>
      <c r="ALX55" s="1112">
        <f t="shared" si="3596"/>
        <v>0</v>
      </c>
      <c r="ALY55" s="1112">
        <f t="shared" si="3596"/>
        <v>0</v>
      </c>
      <c r="ALZ55" s="1112">
        <f t="shared" si="3596"/>
        <v>0</v>
      </c>
      <c r="AMA55" s="1112">
        <f t="shared" si="3596"/>
        <v>0</v>
      </c>
      <c r="AMB55" s="1112">
        <f t="shared" si="3596"/>
        <v>0</v>
      </c>
      <c r="AMC55" s="1112">
        <f t="shared" si="3596"/>
        <v>0</v>
      </c>
      <c r="AMD55" s="1112">
        <f t="shared" si="3596"/>
        <v>0</v>
      </c>
      <c r="AME55" s="1112">
        <f t="shared" si="3596"/>
        <v>0</v>
      </c>
      <c r="AMF55" s="1113">
        <f t="shared" si="3596"/>
        <v>0</v>
      </c>
      <c r="AMH55" s="1120">
        <f t="shared" ref="AMH55:AMU55" si="3597">SUM(AMH56:AMH61)</f>
        <v>0</v>
      </c>
      <c r="AMI55" s="1112">
        <f t="shared" si="3597"/>
        <v>0</v>
      </c>
      <c r="AMJ55" s="1112">
        <f t="shared" si="3597"/>
        <v>0</v>
      </c>
      <c r="AMK55" s="1112">
        <f t="shared" si="3597"/>
        <v>0</v>
      </c>
      <c r="AML55" s="1112">
        <f t="shared" si="3597"/>
        <v>0</v>
      </c>
      <c r="AMM55" s="1112">
        <f t="shared" si="3597"/>
        <v>0</v>
      </c>
      <c r="AMN55" s="1112">
        <f t="shared" si="3597"/>
        <v>0</v>
      </c>
      <c r="AMO55" s="1112">
        <f t="shared" si="3597"/>
        <v>0</v>
      </c>
      <c r="AMP55" s="1112">
        <f t="shared" si="3597"/>
        <v>0</v>
      </c>
      <c r="AMQ55" s="1112">
        <f t="shared" si="3597"/>
        <v>0</v>
      </c>
      <c r="AMR55" s="1112">
        <f t="shared" si="3597"/>
        <v>0</v>
      </c>
      <c r="AMS55" s="1112">
        <f t="shared" si="3597"/>
        <v>0</v>
      </c>
      <c r="AMT55" s="1112">
        <f t="shared" si="3597"/>
        <v>0</v>
      </c>
      <c r="AMU55" s="1113">
        <f t="shared" si="3597"/>
        <v>0</v>
      </c>
      <c r="AMW55" s="1120">
        <f t="shared" ref="AMW55:ANJ55" si="3598">SUM(AMW56:AMW61)</f>
        <v>0</v>
      </c>
      <c r="AMX55" s="1112">
        <f t="shared" si="3598"/>
        <v>0</v>
      </c>
      <c r="AMY55" s="1112">
        <f t="shared" si="3598"/>
        <v>0</v>
      </c>
      <c r="AMZ55" s="1112">
        <f t="shared" si="3598"/>
        <v>0</v>
      </c>
      <c r="ANA55" s="1112">
        <f t="shared" si="3598"/>
        <v>0</v>
      </c>
      <c r="ANB55" s="1112">
        <f t="shared" si="3598"/>
        <v>0</v>
      </c>
      <c r="ANC55" s="1112">
        <f t="shared" si="3598"/>
        <v>0</v>
      </c>
      <c r="AND55" s="1112">
        <f t="shared" si="3598"/>
        <v>0</v>
      </c>
      <c r="ANE55" s="1112">
        <f t="shared" si="3598"/>
        <v>0</v>
      </c>
      <c r="ANF55" s="1112">
        <f t="shared" si="3598"/>
        <v>0</v>
      </c>
      <c r="ANG55" s="1112">
        <f t="shared" si="3598"/>
        <v>0</v>
      </c>
      <c r="ANH55" s="1112">
        <f t="shared" si="3598"/>
        <v>0</v>
      </c>
      <c r="ANI55" s="1112">
        <f t="shared" si="3598"/>
        <v>0</v>
      </c>
      <c r="ANJ55" s="1113">
        <f t="shared" si="3598"/>
        <v>0</v>
      </c>
      <c r="ANL55" s="1120">
        <f t="shared" ref="ANL55:ANY55" si="3599">SUM(ANL56:ANL61)</f>
        <v>0</v>
      </c>
      <c r="ANM55" s="1112">
        <f t="shared" si="3599"/>
        <v>0</v>
      </c>
      <c r="ANN55" s="1112">
        <f t="shared" si="3599"/>
        <v>0</v>
      </c>
      <c r="ANO55" s="1112">
        <f t="shared" si="3599"/>
        <v>0</v>
      </c>
      <c r="ANP55" s="1112">
        <f t="shared" si="3599"/>
        <v>0</v>
      </c>
      <c r="ANQ55" s="1112">
        <f t="shared" si="3599"/>
        <v>0</v>
      </c>
      <c r="ANR55" s="1112">
        <f t="shared" si="3599"/>
        <v>0</v>
      </c>
      <c r="ANS55" s="1112">
        <f t="shared" si="3599"/>
        <v>0</v>
      </c>
      <c r="ANT55" s="1112">
        <f t="shared" si="3599"/>
        <v>0</v>
      </c>
      <c r="ANU55" s="1112">
        <f t="shared" si="3599"/>
        <v>0</v>
      </c>
      <c r="ANV55" s="1112">
        <f t="shared" si="3599"/>
        <v>0</v>
      </c>
      <c r="ANW55" s="1112">
        <f t="shared" si="3599"/>
        <v>0</v>
      </c>
      <c r="ANX55" s="1112">
        <f t="shared" si="3599"/>
        <v>0</v>
      </c>
      <c r="ANY55" s="1113">
        <f t="shared" si="3599"/>
        <v>0</v>
      </c>
      <c r="AOA55" s="1120">
        <f t="shared" ref="AOA55:AON55" si="3600">SUM(AOA56:AOA61)</f>
        <v>0</v>
      </c>
      <c r="AOB55" s="1112">
        <f t="shared" si="3600"/>
        <v>0</v>
      </c>
      <c r="AOC55" s="1112">
        <f t="shared" si="3600"/>
        <v>0</v>
      </c>
      <c r="AOD55" s="1112">
        <f t="shared" si="3600"/>
        <v>0</v>
      </c>
      <c r="AOE55" s="1112">
        <f t="shared" si="3600"/>
        <v>0</v>
      </c>
      <c r="AOF55" s="1112">
        <f t="shared" si="3600"/>
        <v>0</v>
      </c>
      <c r="AOG55" s="1112">
        <f t="shared" si="3600"/>
        <v>0</v>
      </c>
      <c r="AOH55" s="1112">
        <f t="shared" si="3600"/>
        <v>0</v>
      </c>
      <c r="AOI55" s="1112">
        <f t="shared" si="3600"/>
        <v>0</v>
      </c>
      <c r="AOJ55" s="1112">
        <f t="shared" si="3600"/>
        <v>0</v>
      </c>
      <c r="AOK55" s="1112">
        <f t="shared" si="3600"/>
        <v>0</v>
      </c>
      <c r="AOL55" s="1112">
        <f t="shared" si="3600"/>
        <v>0</v>
      </c>
      <c r="AOM55" s="1112">
        <f t="shared" si="3600"/>
        <v>0</v>
      </c>
      <c r="AON55" s="1113">
        <f t="shared" si="3600"/>
        <v>0</v>
      </c>
      <c r="AOP55" s="1120">
        <f t="shared" ref="AOP55:APC55" si="3601">SUM(AOP56:AOP61)</f>
        <v>0</v>
      </c>
      <c r="AOQ55" s="1112">
        <f t="shared" si="3601"/>
        <v>0</v>
      </c>
      <c r="AOR55" s="1112">
        <f t="shared" si="3601"/>
        <v>0</v>
      </c>
      <c r="AOS55" s="1112">
        <f t="shared" si="3601"/>
        <v>0</v>
      </c>
      <c r="AOT55" s="1112">
        <f t="shared" si="3601"/>
        <v>0</v>
      </c>
      <c r="AOU55" s="1112">
        <f t="shared" si="3601"/>
        <v>0</v>
      </c>
      <c r="AOV55" s="1112">
        <f t="shared" si="3601"/>
        <v>0</v>
      </c>
      <c r="AOW55" s="1112">
        <f t="shared" si="3601"/>
        <v>0</v>
      </c>
      <c r="AOX55" s="1112">
        <f t="shared" si="3601"/>
        <v>0</v>
      </c>
      <c r="AOY55" s="1112">
        <f t="shared" si="3601"/>
        <v>0</v>
      </c>
      <c r="AOZ55" s="1112">
        <f t="shared" si="3601"/>
        <v>0</v>
      </c>
      <c r="APA55" s="1112">
        <f t="shared" si="3601"/>
        <v>0</v>
      </c>
      <c r="APB55" s="1112">
        <f t="shared" si="3601"/>
        <v>0</v>
      </c>
      <c r="APC55" s="1113">
        <f t="shared" si="3601"/>
        <v>0</v>
      </c>
      <c r="APE55" s="1120">
        <f t="shared" ref="APE55:APR55" si="3602">SUM(APE56:APE61)</f>
        <v>0</v>
      </c>
      <c r="APF55" s="1112">
        <f t="shared" si="3602"/>
        <v>0</v>
      </c>
      <c r="APG55" s="1112">
        <f t="shared" si="3602"/>
        <v>0</v>
      </c>
      <c r="APH55" s="1112">
        <f t="shared" si="3602"/>
        <v>0</v>
      </c>
      <c r="API55" s="1112">
        <f t="shared" si="3602"/>
        <v>0</v>
      </c>
      <c r="APJ55" s="1112">
        <f t="shared" si="3602"/>
        <v>0</v>
      </c>
      <c r="APK55" s="1112">
        <f t="shared" si="3602"/>
        <v>0</v>
      </c>
      <c r="APL55" s="1112">
        <f t="shared" si="3602"/>
        <v>0</v>
      </c>
      <c r="APM55" s="1112">
        <f t="shared" si="3602"/>
        <v>0</v>
      </c>
      <c r="APN55" s="1112">
        <f t="shared" si="3602"/>
        <v>0</v>
      </c>
      <c r="APO55" s="1112">
        <f t="shared" si="3602"/>
        <v>0</v>
      </c>
      <c r="APP55" s="1112">
        <f t="shared" si="3602"/>
        <v>0</v>
      </c>
      <c r="APQ55" s="1112">
        <f t="shared" si="3602"/>
        <v>0</v>
      </c>
      <c r="APR55" s="1113">
        <f t="shared" si="3602"/>
        <v>0</v>
      </c>
      <c r="APT55" s="1120">
        <f t="shared" ref="APT55:AQG55" si="3603">SUM(APT56:APT61)</f>
        <v>0</v>
      </c>
      <c r="APU55" s="1112">
        <f t="shared" si="3603"/>
        <v>0</v>
      </c>
      <c r="APV55" s="1112">
        <f t="shared" si="3603"/>
        <v>0</v>
      </c>
      <c r="APW55" s="1112">
        <f t="shared" si="3603"/>
        <v>0</v>
      </c>
      <c r="APX55" s="1112">
        <f t="shared" si="3603"/>
        <v>0</v>
      </c>
      <c r="APY55" s="1112">
        <f t="shared" si="3603"/>
        <v>0</v>
      </c>
      <c r="APZ55" s="1112">
        <f t="shared" si="3603"/>
        <v>0</v>
      </c>
      <c r="AQA55" s="1112">
        <f t="shared" si="3603"/>
        <v>0</v>
      </c>
      <c r="AQB55" s="1112">
        <f t="shared" si="3603"/>
        <v>0</v>
      </c>
      <c r="AQC55" s="1112">
        <f t="shared" si="3603"/>
        <v>0</v>
      </c>
      <c r="AQD55" s="1112">
        <f t="shared" si="3603"/>
        <v>0</v>
      </c>
      <c r="AQE55" s="1112">
        <f t="shared" si="3603"/>
        <v>0</v>
      </c>
      <c r="AQF55" s="1112">
        <f t="shared" si="3603"/>
        <v>0</v>
      </c>
      <c r="AQG55" s="1113">
        <f t="shared" si="3603"/>
        <v>0</v>
      </c>
      <c r="AQI55" s="1120">
        <f t="shared" ref="AQI55:AQV55" si="3604">SUM(AQI56:AQI61)</f>
        <v>0</v>
      </c>
      <c r="AQJ55" s="1112">
        <f t="shared" si="3604"/>
        <v>0</v>
      </c>
      <c r="AQK55" s="1112">
        <f t="shared" si="3604"/>
        <v>0</v>
      </c>
      <c r="AQL55" s="1112">
        <f t="shared" si="3604"/>
        <v>0</v>
      </c>
      <c r="AQM55" s="1112">
        <f t="shared" si="3604"/>
        <v>0</v>
      </c>
      <c r="AQN55" s="1112">
        <f t="shared" si="3604"/>
        <v>0</v>
      </c>
      <c r="AQO55" s="1112">
        <f t="shared" si="3604"/>
        <v>0</v>
      </c>
      <c r="AQP55" s="1112">
        <f t="shared" si="3604"/>
        <v>0</v>
      </c>
      <c r="AQQ55" s="1112">
        <f t="shared" si="3604"/>
        <v>0</v>
      </c>
      <c r="AQR55" s="1112">
        <f t="shared" si="3604"/>
        <v>0</v>
      </c>
      <c r="AQS55" s="1112">
        <f t="shared" si="3604"/>
        <v>0</v>
      </c>
      <c r="AQT55" s="1112">
        <f t="shared" si="3604"/>
        <v>0</v>
      </c>
      <c r="AQU55" s="1112">
        <f t="shared" si="3604"/>
        <v>0</v>
      </c>
      <c r="AQV55" s="1113">
        <f t="shared" si="3604"/>
        <v>0</v>
      </c>
      <c r="AQX55" s="1120">
        <f t="shared" ref="AQX55:ARK55" si="3605">SUM(AQX56:AQX61)</f>
        <v>0</v>
      </c>
      <c r="AQY55" s="1112">
        <f t="shared" si="3605"/>
        <v>0</v>
      </c>
      <c r="AQZ55" s="1112">
        <f t="shared" si="3605"/>
        <v>0</v>
      </c>
      <c r="ARA55" s="1112">
        <f t="shared" si="3605"/>
        <v>0</v>
      </c>
      <c r="ARB55" s="1112">
        <f t="shared" si="3605"/>
        <v>0</v>
      </c>
      <c r="ARC55" s="1112">
        <f t="shared" si="3605"/>
        <v>0</v>
      </c>
      <c r="ARD55" s="1112">
        <f t="shared" si="3605"/>
        <v>0</v>
      </c>
      <c r="ARE55" s="1112">
        <f t="shared" si="3605"/>
        <v>0</v>
      </c>
      <c r="ARF55" s="1112">
        <f t="shared" si="3605"/>
        <v>0</v>
      </c>
      <c r="ARG55" s="1112">
        <f t="shared" si="3605"/>
        <v>0</v>
      </c>
      <c r="ARH55" s="1112">
        <f t="shared" si="3605"/>
        <v>0</v>
      </c>
      <c r="ARI55" s="1112">
        <f t="shared" si="3605"/>
        <v>0</v>
      </c>
      <c r="ARJ55" s="1112">
        <f t="shared" si="3605"/>
        <v>0</v>
      </c>
      <c r="ARK55" s="1113">
        <f t="shared" si="3605"/>
        <v>0</v>
      </c>
      <c r="ARM55" s="1120">
        <f t="shared" ref="ARM55:ARZ55" si="3606">SUM(ARM56:ARM61)</f>
        <v>0</v>
      </c>
      <c r="ARN55" s="1112">
        <f t="shared" si="3606"/>
        <v>0</v>
      </c>
      <c r="ARO55" s="1112">
        <f t="shared" si="3606"/>
        <v>0</v>
      </c>
      <c r="ARP55" s="1112">
        <f t="shared" si="3606"/>
        <v>0</v>
      </c>
      <c r="ARQ55" s="1112">
        <f t="shared" si="3606"/>
        <v>0</v>
      </c>
      <c r="ARR55" s="1112">
        <f t="shared" si="3606"/>
        <v>0</v>
      </c>
      <c r="ARS55" s="1112">
        <f t="shared" si="3606"/>
        <v>0</v>
      </c>
      <c r="ART55" s="1112">
        <f t="shared" si="3606"/>
        <v>0</v>
      </c>
      <c r="ARU55" s="1112">
        <f t="shared" si="3606"/>
        <v>0</v>
      </c>
      <c r="ARV55" s="1112">
        <f t="shared" si="3606"/>
        <v>0</v>
      </c>
      <c r="ARW55" s="1112">
        <f t="shared" si="3606"/>
        <v>0</v>
      </c>
      <c r="ARX55" s="1112">
        <f t="shared" si="3606"/>
        <v>0</v>
      </c>
      <c r="ARY55" s="1112">
        <f t="shared" si="3606"/>
        <v>0</v>
      </c>
      <c r="ARZ55" s="1113">
        <f t="shared" si="3606"/>
        <v>0</v>
      </c>
      <c r="ASB55" s="1120">
        <f t="shared" ref="ASB55:ASO55" si="3607">SUM(ASB56:ASB61)</f>
        <v>0</v>
      </c>
      <c r="ASC55" s="1112">
        <f t="shared" si="3607"/>
        <v>0</v>
      </c>
      <c r="ASD55" s="1112">
        <f t="shared" si="3607"/>
        <v>0</v>
      </c>
      <c r="ASE55" s="1112">
        <f t="shared" si="3607"/>
        <v>0</v>
      </c>
      <c r="ASF55" s="1112">
        <f t="shared" si="3607"/>
        <v>0</v>
      </c>
      <c r="ASG55" s="1112">
        <f t="shared" si="3607"/>
        <v>0</v>
      </c>
      <c r="ASH55" s="1112">
        <f t="shared" si="3607"/>
        <v>0</v>
      </c>
      <c r="ASI55" s="1112">
        <f t="shared" si="3607"/>
        <v>0</v>
      </c>
      <c r="ASJ55" s="1112">
        <f t="shared" si="3607"/>
        <v>0</v>
      </c>
      <c r="ASK55" s="1112">
        <f t="shared" si="3607"/>
        <v>0</v>
      </c>
      <c r="ASL55" s="1112">
        <f t="shared" si="3607"/>
        <v>0</v>
      </c>
      <c r="ASM55" s="1112">
        <f t="shared" si="3607"/>
        <v>0</v>
      </c>
      <c r="ASN55" s="1112">
        <f t="shared" si="3607"/>
        <v>0</v>
      </c>
      <c r="ASO55" s="1113">
        <f t="shared" si="3607"/>
        <v>0</v>
      </c>
      <c r="ASQ55" s="1120">
        <f t="shared" ref="ASQ55:ATD55" si="3608">SUM(ASQ56:ASQ61)</f>
        <v>0</v>
      </c>
      <c r="ASR55" s="1112">
        <f t="shared" si="3608"/>
        <v>0</v>
      </c>
      <c r="ASS55" s="1112">
        <f t="shared" si="3608"/>
        <v>0</v>
      </c>
      <c r="AST55" s="1112">
        <f t="shared" si="3608"/>
        <v>0</v>
      </c>
      <c r="ASU55" s="1112">
        <f t="shared" si="3608"/>
        <v>0</v>
      </c>
      <c r="ASV55" s="1112">
        <f t="shared" si="3608"/>
        <v>0</v>
      </c>
      <c r="ASW55" s="1112">
        <f t="shared" si="3608"/>
        <v>0</v>
      </c>
      <c r="ASX55" s="1112">
        <f t="shared" si="3608"/>
        <v>0</v>
      </c>
      <c r="ASY55" s="1112">
        <f t="shared" si="3608"/>
        <v>0</v>
      </c>
      <c r="ASZ55" s="1112">
        <f t="shared" si="3608"/>
        <v>0</v>
      </c>
      <c r="ATA55" s="1112">
        <f t="shared" si="3608"/>
        <v>0</v>
      </c>
      <c r="ATB55" s="1112">
        <f t="shared" si="3608"/>
        <v>0</v>
      </c>
      <c r="ATC55" s="1112">
        <f t="shared" si="3608"/>
        <v>0</v>
      </c>
      <c r="ATD55" s="1113">
        <f t="shared" si="3608"/>
        <v>0</v>
      </c>
      <c r="ATF55" s="1120">
        <f t="shared" ref="ATF55:ATS55" si="3609">SUM(ATF56:ATF61)</f>
        <v>0</v>
      </c>
      <c r="ATG55" s="1112">
        <f t="shared" si="3609"/>
        <v>0</v>
      </c>
      <c r="ATH55" s="1112">
        <f t="shared" si="3609"/>
        <v>0</v>
      </c>
      <c r="ATI55" s="1112">
        <f t="shared" si="3609"/>
        <v>0</v>
      </c>
      <c r="ATJ55" s="1112">
        <f t="shared" si="3609"/>
        <v>0</v>
      </c>
      <c r="ATK55" s="1112">
        <f t="shared" si="3609"/>
        <v>0</v>
      </c>
      <c r="ATL55" s="1112">
        <f t="shared" si="3609"/>
        <v>0</v>
      </c>
      <c r="ATM55" s="1112">
        <f t="shared" si="3609"/>
        <v>0</v>
      </c>
      <c r="ATN55" s="1112">
        <f t="shared" si="3609"/>
        <v>0</v>
      </c>
      <c r="ATO55" s="1112">
        <f t="shared" si="3609"/>
        <v>0</v>
      </c>
      <c r="ATP55" s="1112">
        <f t="shared" si="3609"/>
        <v>0</v>
      </c>
      <c r="ATQ55" s="1112">
        <f t="shared" si="3609"/>
        <v>0</v>
      </c>
      <c r="ATR55" s="1112">
        <f t="shared" si="3609"/>
        <v>0</v>
      </c>
      <c r="ATS55" s="1113">
        <f t="shared" si="3609"/>
        <v>0</v>
      </c>
      <c r="ATU55" s="1120">
        <f t="shared" ref="ATU55:AUH55" si="3610">SUM(ATU56:ATU61)</f>
        <v>0</v>
      </c>
      <c r="ATV55" s="1112">
        <f t="shared" si="3610"/>
        <v>0</v>
      </c>
      <c r="ATW55" s="1112">
        <f t="shared" si="3610"/>
        <v>0</v>
      </c>
      <c r="ATX55" s="1112">
        <f t="shared" si="3610"/>
        <v>0</v>
      </c>
      <c r="ATY55" s="1112">
        <f t="shared" si="3610"/>
        <v>0</v>
      </c>
      <c r="ATZ55" s="1112">
        <f t="shared" si="3610"/>
        <v>0</v>
      </c>
      <c r="AUA55" s="1112">
        <f t="shared" si="3610"/>
        <v>0</v>
      </c>
      <c r="AUB55" s="1112">
        <f t="shared" si="3610"/>
        <v>0</v>
      </c>
      <c r="AUC55" s="1112">
        <f t="shared" si="3610"/>
        <v>0</v>
      </c>
      <c r="AUD55" s="1112">
        <f t="shared" si="3610"/>
        <v>0</v>
      </c>
      <c r="AUE55" s="1112">
        <f t="shared" si="3610"/>
        <v>0</v>
      </c>
      <c r="AUF55" s="1112">
        <f t="shared" si="3610"/>
        <v>0</v>
      </c>
      <c r="AUG55" s="1112">
        <f t="shared" si="3610"/>
        <v>0</v>
      </c>
      <c r="AUH55" s="1113">
        <f t="shared" si="3610"/>
        <v>0</v>
      </c>
      <c r="AUJ55" s="1120">
        <f t="shared" ref="AUJ55:AUW55" si="3611">SUM(AUJ56:AUJ61)</f>
        <v>0</v>
      </c>
      <c r="AUK55" s="1112">
        <f t="shared" si="3611"/>
        <v>0</v>
      </c>
      <c r="AUL55" s="1112">
        <f t="shared" si="3611"/>
        <v>0</v>
      </c>
      <c r="AUM55" s="1112">
        <f t="shared" si="3611"/>
        <v>0</v>
      </c>
      <c r="AUN55" s="1112">
        <f t="shared" si="3611"/>
        <v>0</v>
      </c>
      <c r="AUO55" s="1112">
        <f t="shared" si="3611"/>
        <v>0</v>
      </c>
      <c r="AUP55" s="1112">
        <f t="shared" si="3611"/>
        <v>0</v>
      </c>
      <c r="AUQ55" s="1112">
        <f t="shared" si="3611"/>
        <v>0</v>
      </c>
      <c r="AUR55" s="1112">
        <f t="shared" si="3611"/>
        <v>0</v>
      </c>
      <c r="AUS55" s="1112">
        <f t="shared" si="3611"/>
        <v>0</v>
      </c>
      <c r="AUT55" s="1112">
        <f t="shared" si="3611"/>
        <v>0</v>
      </c>
      <c r="AUU55" s="1112">
        <f t="shared" si="3611"/>
        <v>0</v>
      </c>
      <c r="AUV55" s="1112">
        <f t="shared" si="3611"/>
        <v>0</v>
      </c>
      <c r="AUW55" s="1113">
        <f t="shared" si="3611"/>
        <v>0</v>
      </c>
      <c r="AUY55" s="1120">
        <f t="shared" ref="AUY55:AVL55" si="3612">SUM(AUY56:AUY61)</f>
        <v>0</v>
      </c>
      <c r="AUZ55" s="1112">
        <f t="shared" si="3612"/>
        <v>0</v>
      </c>
      <c r="AVA55" s="1112">
        <f t="shared" si="3612"/>
        <v>0</v>
      </c>
      <c r="AVB55" s="1112">
        <f t="shared" si="3612"/>
        <v>0</v>
      </c>
      <c r="AVC55" s="1112">
        <f t="shared" si="3612"/>
        <v>0</v>
      </c>
      <c r="AVD55" s="1112">
        <f t="shared" si="3612"/>
        <v>0</v>
      </c>
      <c r="AVE55" s="1112">
        <f t="shared" si="3612"/>
        <v>0</v>
      </c>
      <c r="AVF55" s="1112">
        <f t="shared" si="3612"/>
        <v>0</v>
      </c>
      <c r="AVG55" s="1112">
        <f t="shared" si="3612"/>
        <v>0</v>
      </c>
      <c r="AVH55" s="1112">
        <f t="shared" si="3612"/>
        <v>0</v>
      </c>
      <c r="AVI55" s="1112">
        <f t="shared" si="3612"/>
        <v>0</v>
      </c>
      <c r="AVJ55" s="1112">
        <f t="shared" si="3612"/>
        <v>0</v>
      </c>
      <c r="AVK55" s="1112">
        <f t="shared" si="3612"/>
        <v>0</v>
      </c>
      <c r="AVL55" s="1113">
        <f t="shared" si="3612"/>
        <v>0</v>
      </c>
      <c r="AVN55" s="1120">
        <f t="shared" ref="AVN55:AWA55" si="3613">SUM(AVN56:AVN61)</f>
        <v>0</v>
      </c>
      <c r="AVO55" s="1112">
        <f t="shared" si="3613"/>
        <v>0</v>
      </c>
      <c r="AVP55" s="1112">
        <f t="shared" si="3613"/>
        <v>0</v>
      </c>
      <c r="AVQ55" s="1112">
        <f t="shared" si="3613"/>
        <v>0</v>
      </c>
      <c r="AVR55" s="1112">
        <f t="shared" si="3613"/>
        <v>0</v>
      </c>
      <c r="AVS55" s="1112">
        <f t="shared" si="3613"/>
        <v>0</v>
      </c>
      <c r="AVT55" s="1112">
        <f t="shared" si="3613"/>
        <v>0</v>
      </c>
      <c r="AVU55" s="1112">
        <f t="shared" si="3613"/>
        <v>0</v>
      </c>
      <c r="AVV55" s="1112">
        <f t="shared" si="3613"/>
        <v>0</v>
      </c>
      <c r="AVW55" s="1112">
        <f t="shared" si="3613"/>
        <v>0</v>
      </c>
      <c r="AVX55" s="1112">
        <f t="shared" si="3613"/>
        <v>0</v>
      </c>
      <c r="AVY55" s="1112">
        <f t="shared" si="3613"/>
        <v>0</v>
      </c>
      <c r="AVZ55" s="1112">
        <f t="shared" si="3613"/>
        <v>0</v>
      </c>
      <c r="AWA55" s="1113">
        <f t="shared" si="3613"/>
        <v>0</v>
      </c>
      <c r="AWC55" s="1120">
        <f t="shared" ref="AWC55:AWP55" si="3614">SUM(AWC56:AWC61)</f>
        <v>0</v>
      </c>
      <c r="AWD55" s="1112">
        <f t="shared" si="3614"/>
        <v>0</v>
      </c>
      <c r="AWE55" s="1112">
        <f t="shared" si="3614"/>
        <v>0</v>
      </c>
      <c r="AWF55" s="1112">
        <f t="shared" si="3614"/>
        <v>0</v>
      </c>
      <c r="AWG55" s="1112">
        <f t="shared" si="3614"/>
        <v>0</v>
      </c>
      <c r="AWH55" s="1112">
        <f t="shared" si="3614"/>
        <v>0</v>
      </c>
      <c r="AWI55" s="1112">
        <f t="shared" si="3614"/>
        <v>0</v>
      </c>
      <c r="AWJ55" s="1112">
        <f t="shared" si="3614"/>
        <v>0</v>
      </c>
      <c r="AWK55" s="1112">
        <f t="shared" si="3614"/>
        <v>0</v>
      </c>
      <c r="AWL55" s="1112">
        <f t="shared" si="3614"/>
        <v>0</v>
      </c>
      <c r="AWM55" s="1112">
        <f t="shared" si="3614"/>
        <v>0</v>
      </c>
      <c r="AWN55" s="1112">
        <f t="shared" si="3614"/>
        <v>0</v>
      </c>
      <c r="AWO55" s="1112">
        <f t="shared" si="3614"/>
        <v>0</v>
      </c>
      <c r="AWP55" s="1113">
        <f t="shared" si="3614"/>
        <v>0</v>
      </c>
      <c r="AWR55" s="1120">
        <f t="shared" ref="AWR55:AXE55" si="3615">SUM(AWR56:AWR61)</f>
        <v>0</v>
      </c>
      <c r="AWS55" s="1112">
        <f t="shared" si="3615"/>
        <v>0</v>
      </c>
      <c r="AWT55" s="1112">
        <f t="shared" si="3615"/>
        <v>0</v>
      </c>
      <c r="AWU55" s="1112">
        <f t="shared" si="3615"/>
        <v>0</v>
      </c>
      <c r="AWV55" s="1112">
        <f t="shared" si="3615"/>
        <v>0</v>
      </c>
      <c r="AWW55" s="1112">
        <f t="shared" si="3615"/>
        <v>0</v>
      </c>
      <c r="AWX55" s="1112">
        <f t="shared" si="3615"/>
        <v>0</v>
      </c>
      <c r="AWY55" s="1112">
        <f t="shared" si="3615"/>
        <v>0</v>
      </c>
      <c r="AWZ55" s="1112">
        <f t="shared" si="3615"/>
        <v>0</v>
      </c>
      <c r="AXA55" s="1112">
        <f t="shared" si="3615"/>
        <v>0</v>
      </c>
      <c r="AXB55" s="1112">
        <f t="shared" si="3615"/>
        <v>0</v>
      </c>
      <c r="AXC55" s="1112">
        <f t="shared" si="3615"/>
        <v>0</v>
      </c>
      <c r="AXD55" s="1112">
        <f t="shared" si="3615"/>
        <v>0</v>
      </c>
      <c r="AXE55" s="1113">
        <f t="shared" si="3615"/>
        <v>0</v>
      </c>
      <c r="AXG55" s="1120">
        <f t="shared" ref="AXG55:AXT55" si="3616">SUM(AXG56:AXG61)</f>
        <v>0</v>
      </c>
      <c r="AXH55" s="1112">
        <f t="shared" si="3616"/>
        <v>0</v>
      </c>
      <c r="AXI55" s="1112">
        <f t="shared" si="3616"/>
        <v>0</v>
      </c>
      <c r="AXJ55" s="1112">
        <f t="shared" si="3616"/>
        <v>0</v>
      </c>
      <c r="AXK55" s="1112">
        <f t="shared" si="3616"/>
        <v>0</v>
      </c>
      <c r="AXL55" s="1112">
        <f t="shared" si="3616"/>
        <v>0</v>
      </c>
      <c r="AXM55" s="1112">
        <f t="shared" si="3616"/>
        <v>0</v>
      </c>
      <c r="AXN55" s="1112">
        <f t="shared" si="3616"/>
        <v>0</v>
      </c>
      <c r="AXO55" s="1112">
        <f t="shared" si="3616"/>
        <v>0</v>
      </c>
      <c r="AXP55" s="1112">
        <f t="shared" si="3616"/>
        <v>0</v>
      </c>
      <c r="AXQ55" s="1112">
        <f t="shared" si="3616"/>
        <v>0</v>
      </c>
      <c r="AXR55" s="1112">
        <f t="shared" si="3616"/>
        <v>0</v>
      </c>
      <c r="AXS55" s="1112">
        <f t="shared" si="3616"/>
        <v>0</v>
      </c>
      <c r="AXT55" s="1113">
        <f t="shared" si="3616"/>
        <v>0</v>
      </c>
      <c r="AXV55" s="1120">
        <f t="shared" ref="AXV55:AYI55" si="3617">SUM(AXV56:AXV61)</f>
        <v>0</v>
      </c>
      <c r="AXW55" s="1112">
        <f t="shared" si="3617"/>
        <v>0</v>
      </c>
      <c r="AXX55" s="1112">
        <f t="shared" si="3617"/>
        <v>0</v>
      </c>
      <c r="AXY55" s="1112">
        <f t="shared" si="3617"/>
        <v>0</v>
      </c>
      <c r="AXZ55" s="1112">
        <f t="shared" si="3617"/>
        <v>0</v>
      </c>
      <c r="AYA55" s="1112">
        <f t="shared" si="3617"/>
        <v>0</v>
      </c>
      <c r="AYB55" s="1112">
        <f t="shared" si="3617"/>
        <v>0</v>
      </c>
      <c r="AYC55" s="1112">
        <f t="shared" si="3617"/>
        <v>0</v>
      </c>
      <c r="AYD55" s="1112">
        <f t="shared" si="3617"/>
        <v>0</v>
      </c>
      <c r="AYE55" s="1112">
        <f t="shared" si="3617"/>
        <v>0</v>
      </c>
      <c r="AYF55" s="1112">
        <f t="shared" si="3617"/>
        <v>0</v>
      </c>
      <c r="AYG55" s="1112">
        <f t="shared" si="3617"/>
        <v>0</v>
      </c>
      <c r="AYH55" s="1112">
        <f t="shared" si="3617"/>
        <v>0</v>
      </c>
      <c r="AYI55" s="1113">
        <f t="shared" si="3617"/>
        <v>0</v>
      </c>
      <c r="AYK55" s="1120">
        <f t="shared" ref="AYK55:AYX55" si="3618">SUM(AYK56:AYK61)</f>
        <v>0</v>
      </c>
      <c r="AYL55" s="1112">
        <f t="shared" si="3618"/>
        <v>0</v>
      </c>
      <c r="AYM55" s="1112">
        <f t="shared" si="3618"/>
        <v>0</v>
      </c>
      <c r="AYN55" s="1112">
        <f t="shared" si="3618"/>
        <v>0</v>
      </c>
      <c r="AYO55" s="1112">
        <f t="shared" si="3618"/>
        <v>0</v>
      </c>
      <c r="AYP55" s="1112">
        <f t="shared" si="3618"/>
        <v>0</v>
      </c>
      <c r="AYQ55" s="1112">
        <f t="shared" si="3618"/>
        <v>0</v>
      </c>
      <c r="AYR55" s="1112">
        <f t="shared" si="3618"/>
        <v>0</v>
      </c>
      <c r="AYS55" s="1112">
        <f t="shared" si="3618"/>
        <v>0</v>
      </c>
      <c r="AYT55" s="1112">
        <f t="shared" si="3618"/>
        <v>0</v>
      </c>
      <c r="AYU55" s="1112">
        <f t="shared" si="3618"/>
        <v>0</v>
      </c>
      <c r="AYV55" s="1112">
        <f t="shared" si="3618"/>
        <v>0</v>
      </c>
      <c r="AYW55" s="1112">
        <f t="shared" si="3618"/>
        <v>0</v>
      </c>
      <c r="AYX55" s="1113">
        <f t="shared" si="3618"/>
        <v>0</v>
      </c>
      <c r="AYZ55" s="1120">
        <f t="shared" ref="AYZ55:AZM55" si="3619">SUM(AYZ56:AYZ61)</f>
        <v>0</v>
      </c>
      <c r="AZA55" s="1112">
        <f t="shared" si="3619"/>
        <v>0</v>
      </c>
      <c r="AZB55" s="1112">
        <f t="shared" si="3619"/>
        <v>0</v>
      </c>
      <c r="AZC55" s="1112">
        <f t="shared" si="3619"/>
        <v>0</v>
      </c>
      <c r="AZD55" s="1112">
        <f t="shared" si="3619"/>
        <v>0</v>
      </c>
      <c r="AZE55" s="1112">
        <f t="shared" si="3619"/>
        <v>0</v>
      </c>
      <c r="AZF55" s="1112">
        <f t="shared" si="3619"/>
        <v>0</v>
      </c>
      <c r="AZG55" s="1112">
        <f t="shared" si="3619"/>
        <v>0</v>
      </c>
      <c r="AZH55" s="1112">
        <f t="shared" si="3619"/>
        <v>0</v>
      </c>
      <c r="AZI55" s="1112">
        <f t="shared" si="3619"/>
        <v>0</v>
      </c>
      <c r="AZJ55" s="1112">
        <f t="shared" si="3619"/>
        <v>0</v>
      </c>
      <c r="AZK55" s="1112">
        <f t="shared" si="3619"/>
        <v>0</v>
      </c>
      <c r="AZL55" s="1112">
        <f t="shared" si="3619"/>
        <v>0</v>
      </c>
      <c r="AZM55" s="1113">
        <f t="shared" si="3619"/>
        <v>0</v>
      </c>
      <c r="AZO55" s="1120">
        <f t="shared" ref="AZO55:BAB55" si="3620">SUM(AZO56:AZO61)</f>
        <v>0</v>
      </c>
      <c r="AZP55" s="1112">
        <f t="shared" si="3620"/>
        <v>0</v>
      </c>
      <c r="AZQ55" s="1112">
        <f t="shared" si="3620"/>
        <v>0</v>
      </c>
      <c r="AZR55" s="1112">
        <f t="shared" si="3620"/>
        <v>0</v>
      </c>
      <c r="AZS55" s="1112">
        <f t="shared" si="3620"/>
        <v>0</v>
      </c>
      <c r="AZT55" s="1112">
        <f t="shared" si="3620"/>
        <v>0</v>
      </c>
      <c r="AZU55" s="1112">
        <f t="shared" si="3620"/>
        <v>0</v>
      </c>
      <c r="AZV55" s="1112">
        <f t="shared" si="3620"/>
        <v>0</v>
      </c>
      <c r="AZW55" s="1112">
        <f t="shared" si="3620"/>
        <v>0</v>
      </c>
      <c r="AZX55" s="1112">
        <f t="shared" si="3620"/>
        <v>0</v>
      </c>
      <c r="AZY55" s="1112">
        <f t="shared" si="3620"/>
        <v>0</v>
      </c>
      <c r="AZZ55" s="1112">
        <f t="shared" si="3620"/>
        <v>0</v>
      </c>
      <c r="BAA55" s="1112">
        <f t="shared" si="3620"/>
        <v>0</v>
      </c>
      <c r="BAB55" s="1113">
        <f t="shared" si="3620"/>
        <v>0</v>
      </c>
      <c r="BAD55" s="1120">
        <f t="shared" ref="BAD55:BAQ55" si="3621">SUM(BAD56:BAD61)</f>
        <v>0</v>
      </c>
      <c r="BAE55" s="1112">
        <f t="shared" si="3621"/>
        <v>0</v>
      </c>
      <c r="BAF55" s="1112">
        <f t="shared" si="3621"/>
        <v>0</v>
      </c>
      <c r="BAG55" s="1112">
        <f t="shared" si="3621"/>
        <v>0</v>
      </c>
      <c r="BAH55" s="1112">
        <f t="shared" si="3621"/>
        <v>0</v>
      </c>
      <c r="BAI55" s="1112">
        <f t="shared" si="3621"/>
        <v>0</v>
      </c>
      <c r="BAJ55" s="1112">
        <f t="shared" si="3621"/>
        <v>0</v>
      </c>
      <c r="BAK55" s="1112">
        <f t="shared" si="3621"/>
        <v>0</v>
      </c>
      <c r="BAL55" s="1112">
        <f t="shared" si="3621"/>
        <v>0</v>
      </c>
      <c r="BAM55" s="1112">
        <f t="shared" si="3621"/>
        <v>0</v>
      </c>
      <c r="BAN55" s="1112">
        <f t="shared" si="3621"/>
        <v>0</v>
      </c>
      <c r="BAO55" s="1112">
        <f t="shared" si="3621"/>
        <v>0</v>
      </c>
      <c r="BAP55" s="1112">
        <f t="shared" si="3621"/>
        <v>0</v>
      </c>
      <c r="BAQ55" s="1113">
        <f t="shared" si="3621"/>
        <v>0</v>
      </c>
      <c r="BAS55" s="1120">
        <f t="shared" ref="BAS55:BBF55" si="3622">SUM(BAS56:BAS61)</f>
        <v>0</v>
      </c>
      <c r="BAT55" s="1112">
        <f t="shared" si="3622"/>
        <v>0</v>
      </c>
      <c r="BAU55" s="1112">
        <f t="shared" si="3622"/>
        <v>0</v>
      </c>
      <c r="BAV55" s="1112">
        <f t="shared" si="3622"/>
        <v>0</v>
      </c>
      <c r="BAW55" s="1112">
        <f t="shared" si="3622"/>
        <v>0</v>
      </c>
      <c r="BAX55" s="1112">
        <f t="shared" si="3622"/>
        <v>0</v>
      </c>
      <c r="BAY55" s="1112">
        <f t="shared" si="3622"/>
        <v>0</v>
      </c>
      <c r="BAZ55" s="1112">
        <f t="shared" si="3622"/>
        <v>0</v>
      </c>
      <c r="BBA55" s="1112">
        <f t="shared" si="3622"/>
        <v>0</v>
      </c>
      <c r="BBB55" s="1112">
        <f t="shared" si="3622"/>
        <v>0</v>
      </c>
      <c r="BBC55" s="1112">
        <f t="shared" si="3622"/>
        <v>0</v>
      </c>
      <c r="BBD55" s="1112">
        <f t="shared" si="3622"/>
        <v>0</v>
      </c>
      <c r="BBE55" s="1112">
        <f t="shared" si="3622"/>
        <v>0</v>
      </c>
      <c r="BBF55" s="1113">
        <f t="shared" si="3622"/>
        <v>0</v>
      </c>
      <c r="BBH55" s="1120">
        <f t="shared" ref="BBH55:BBU55" si="3623">SUM(BBH56:BBH61)</f>
        <v>0</v>
      </c>
      <c r="BBI55" s="1112">
        <f t="shared" si="3623"/>
        <v>0</v>
      </c>
      <c r="BBJ55" s="1112">
        <f t="shared" si="3623"/>
        <v>0</v>
      </c>
      <c r="BBK55" s="1112">
        <f t="shared" si="3623"/>
        <v>0</v>
      </c>
      <c r="BBL55" s="1112">
        <f t="shared" si="3623"/>
        <v>0</v>
      </c>
      <c r="BBM55" s="1112">
        <f t="shared" si="3623"/>
        <v>0</v>
      </c>
      <c r="BBN55" s="1112">
        <f t="shared" si="3623"/>
        <v>0</v>
      </c>
      <c r="BBO55" s="1112">
        <f t="shared" si="3623"/>
        <v>0</v>
      </c>
      <c r="BBP55" s="1112">
        <f t="shared" si="3623"/>
        <v>0</v>
      </c>
      <c r="BBQ55" s="1112">
        <f t="shared" si="3623"/>
        <v>0</v>
      </c>
      <c r="BBR55" s="1112">
        <f t="shared" si="3623"/>
        <v>0</v>
      </c>
      <c r="BBS55" s="1112">
        <f t="shared" si="3623"/>
        <v>0</v>
      </c>
      <c r="BBT55" s="1112">
        <f t="shared" si="3623"/>
        <v>0</v>
      </c>
      <c r="BBU55" s="1113">
        <f t="shared" si="3623"/>
        <v>0</v>
      </c>
      <c r="BBW55" s="1120">
        <f t="shared" ref="BBW55:BCJ55" si="3624">SUM(BBW56:BBW61)</f>
        <v>0</v>
      </c>
      <c r="BBX55" s="1112">
        <f t="shared" si="3624"/>
        <v>0</v>
      </c>
      <c r="BBY55" s="1112">
        <f t="shared" si="3624"/>
        <v>0</v>
      </c>
      <c r="BBZ55" s="1112">
        <f t="shared" si="3624"/>
        <v>0</v>
      </c>
      <c r="BCA55" s="1112">
        <f t="shared" si="3624"/>
        <v>0</v>
      </c>
      <c r="BCB55" s="1112">
        <f t="shared" si="3624"/>
        <v>0</v>
      </c>
      <c r="BCC55" s="1112">
        <f t="shared" si="3624"/>
        <v>0</v>
      </c>
      <c r="BCD55" s="1112">
        <f t="shared" si="3624"/>
        <v>0</v>
      </c>
      <c r="BCE55" s="1112">
        <f t="shared" si="3624"/>
        <v>0</v>
      </c>
      <c r="BCF55" s="1112">
        <f t="shared" si="3624"/>
        <v>0</v>
      </c>
      <c r="BCG55" s="1112">
        <f t="shared" si="3624"/>
        <v>0</v>
      </c>
      <c r="BCH55" s="1112">
        <f t="shared" si="3624"/>
        <v>0</v>
      </c>
      <c r="BCI55" s="1112">
        <f t="shared" si="3624"/>
        <v>0</v>
      </c>
      <c r="BCJ55" s="1113">
        <f t="shared" si="3624"/>
        <v>0</v>
      </c>
      <c r="BCL55" s="1120">
        <f t="shared" ref="BCL55:BCY55" si="3625">SUM(BCL56:BCL61)</f>
        <v>0</v>
      </c>
      <c r="BCM55" s="1112">
        <f t="shared" si="3625"/>
        <v>0</v>
      </c>
      <c r="BCN55" s="1112">
        <f t="shared" si="3625"/>
        <v>0</v>
      </c>
      <c r="BCO55" s="1112">
        <f t="shared" si="3625"/>
        <v>0</v>
      </c>
      <c r="BCP55" s="1112">
        <f t="shared" si="3625"/>
        <v>0</v>
      </c>
      <c r="BCQ55" s="1112">
        <f t="shared" si="3625"/>
        <v>0</v>
      </c>
      <c r="BCR55" s="1112">
        <f t="shared" si="3625"/>
        <v>0</v>
      </c>
      <c r="BCS55" s="1112">
        <f t="shared" si="3625"/>
        <v>0</v>
      </c>
      <c r="BCT55" s="1112">
        <f t="shared" si="3625"/>
        <v>0</v>
      </c>
      <c r="BCU55" s="1112">
        <f t="shared" si="3625"/>
        <v>0</v>
      </c>
      <c r="BCV55" s="1112">
        <f t="shared" si="3625"/>
        <v>0</v>
      </c>
      <c r="BCW55" s="1112">
        <f t="shared" si="3625"/>
        <v>0</v>
      </c>
      <c r="BCX55" s="1112">
        <f t="shared" si="3625"/>
        <v>0</v>
      </c>
      <c r="BCY55" s="1113">
        <f t="shared" si="3625"/>
        <v>0</v>
      </c>
      <c r="BDA55" s="1120">
        <f t="shared" ref="BDA55:BDN55" si="3626">SUM(BDA56:BDA61)</f>
        <v>0</v>
      </c>
      <c r="BDB55" s="1112">
        <f t="shared" si="3626"/>
        <v>0</v>
      </c>
      <c r="BDC55" s="1112">
        <f t="shared" si="3626"/>
        <v>0</v>
      </c>
      <c r="BDD55" s="1112">
        <f t="shared" si="3626"/>
        <v>0</v>
      </c>
      <c r="BDE55" s="1112">
        <f t="shared" si="3626"/>
        <v>0</v>
      </c>
      <c r="BDF55" s="1112">
        <f t="shared" si="3626"/>
        <v>0</v>
      </c>
      <c r="BDG55" s="1112">
        <f t="shared" si="3626"/>
        <v>0</v>
      </c>
      <c r="BDH55" s="1112">
        <f t="shared" si="3626"/>
        <v>0</v>
      </c>
      <c r="BDI55" s="1112">
        <f t="shared" si="3626"/>
        <v>0</v>
      </c>
      <c r="BDJ55" s="1112">
        <f t="shared" si="3626"/>
        <v>0</v>
      </c>
      <c r="BDK55" s="1112">
        <f t="shared" si="3626"/>
        <v>0</v>
      </c>
      <c r="BDL55" s="1112">
        <f t="shared" si="3626"/>
        <v>0</v>
      </c>
      <c r="BDM55" s="1112">
        <f t="shared" si="3626"/>
        <v>0</v>
      </c>
      <c r="BDN55" s="1113">
        <f t="shared" si="3626"/>
        <v>0</v>
      </c>
      <c r="BDP55" s="1120">
        <f t="shared" ref="BDP55:BEC55" si="3627">SUM(BDP56:BDP61)</f>
        <v>0</v>
      </c>
      <c r="BDQ55" s="1112">
        <f t="shared" si="3627"/>
        <v>0</v>
      </c>
      <c r="BDR55" s="1112">
        <f t="shared" si="3627"/>
        <v>0</v>
      </c>
      <c r="BDS55" s="1112">
        <f t="shared" si="3627"/>
        <v>0</v>
      </c>
      <c r="BDT55" s="1112">
        <f t="shared" si="3627"/>
        <v>0</v>
      </c>
      <c r="BDU55" s="1112">
        <f t="shared" si="3627"/>
        <v>0</v>
      </c>
      <c r="BDV55" s="1112">
        <f t="shared" si="3627"/>
        <v>0</v>
      </c>
      <c r="BDW55" s="1112">
        <f t="shared" si="3627"/>
        <v>0</v>
      </c>
      <c r="BDX55" s="1112">
        <f t="shared" si="3627"/>
        <v>0</v>
      </c>
      <c r="BDY55" s="1112">
        <f t="shared" si="3627"/>
        <v>0</v>
      </c>
      <c r="BDZ55" s="1112">
        <f t="shared" si="3627"/>
        <v>0</v>
      </c>
      <c r="BEA55" s="1112">
        <f t="shared" si="3627"/>
        <v>0</v>
      </c>
      <c r="BEB55" s="1112">
        <f t="shared" si="3627"/>
        <v>0</v>
      </c>
      <c r="BEC55" s="1113">
        <f t="shared" si="3627"/>
        <v>0</v>
      </c>
      <c r="BEE55" s="1120">
        <f t="shared" ref="BEE55:BER55" si="3628">SUM(BEE56:BEE61)</f>
        <v>0</v>
      </c>
      <c r="BEF55" s="1112">
        <f t="shared" si="3628"/>
        <v>0</v>
      </c>
      <c r="BEG55" s="1112">
        <f t="shared" si="3628"/>
        <v>0</v>
      </c>
      <c r="BEH55" s="1112">
        <f t="shared" si="3628"/>
        <v>0</v>
      </c>
      <c r="BEI55" s="1112">
        <f t="shared" si="3628"/>
        <v>0</v>
      </c>
      <c r="BEJ55" s="1112">
        <f t="shared" si="3628"/>
        <v>0</v>
      </c>
      <c r="BEK55" s="1112">
        <f t="shared" si="3628"/>
        <v>0</v>
      </c>
      <c r="BEL55" s="1112">
        <f t="shared" si="3628"/>
        <v>0</v>
      </c>
      <c r="BEM55" s="1112">
        <f t="shared" si="3628"/>
        <v>0</v>
      </c>
      <c r="BEN55" s="1112">
        <f t="shared" si="3628"/>
        <v>0</v>
      </c>
      <c r="BEO55" s="1112">
        <f t="shared" si="3628"/>
        <v>0</v>
      </c>
      <c r="BEP55" s="1112">
        <f t="shared" si="3628"/>
        <v>0</v>
      </c>
      <c r="BEQ55" s="1112">
        <f t="shared" si="3628"/>
        <v>0</v>
      </c>
      <c r="BER55" s="1113">
        <f t="shared" si="3628"/>
        <v>0</v>
      </c>
      <c r="BET55" s="1120">
        <f t="shared" ref="BET55:BFG55" si="3629">SUM(BET56:BET61)</f>
        <v>0</v>
      </c>
      <c r="BEU55" s="1112">
        <f t="shared" si="3629"/>
        <v>0</v>
      </c>
      <c r="BEV55" s="1112">
        <f t="shared" si="3629"/>
        <v>0</v>
      </c>
      <c r="BEW55" s="1112">
        <f t="shared" si="3629"/>
        <v>0</v>
      </c>
      <c r="BEX55" s="1112">
        <f t="shared" si="3629"/>
        <v>0</v>
      </c>
      <c r="BEY55" s="1112">
        <f t="shared" si="3629"/>
        <v>0</v>
      </c>
      <c r="BEZ55" s="1112">
        <f t="shared" si="3629"/>
        <v>0</v>
      </c>
      <c r="BFA55" s="1112">
        <f t="shared" si="3629"/>
        <v>0</v>
      </c>
      <c r="BFB55" s="1112">
        <f t="shared" si="3629"/>
        <v>0</v>
      </c>
      <c r="BFC55" s="1112">
        <f t="shared" si="3629"/>
        <v>0</v>
      </c>
      <c r="BFD55" s="1112">
        <f t="shared" si="3629"/>
        <v>0</v>
      </c>
      <c r="BFE55" s="1112">
        <f t="shared" si="3629"/>
        <v>0</v>
      </c>
      <c r="BFF55" s="1112">
        <f t="shared" si="3629"/>
        <v>0</v>
      </c>
      <c r="BFG55" s="1113">
        <f t="shared" si="3629"/>
        <v>0</v>
      </c>
      <c r="BFI55" s="1120">
        <f t="shared" ref="BFI55:BFV55" si="3630">SUM(BFI56:BFI61)</f>
        <v>0</v>
      </c>
      <c r="BFJ55" s="1112">
        <f t="shared" si="3630"/>
        <v>0</v>
      </c>
      <c r="BFK55" s="1112">
        <f t="shared" si="3630"/>
        <v>0</v>
      </c>
      <c r="BFL55" s="1112">
        <f t="shared" si="3630"/>
        <v>0</v>
      </c>
      <c r="BFM55" s="1112">
        <f t="shared" si="3630"/>
        <v>0</v>
      </c>
      <c r="BFN55" s="1112">
        <f t="shared" si="3630"/>
        <v>0</v>
      </c>
      <c r="BFO55" s="1112">
        <f t="shared" si="3630"/>
        <v>0</v>
      </c>
      <c r="BFP55" s="1112">
        <f t="shared" si="3630"/>
        <v>0</v>
      </c>
      <c r="BFQ55" s="1112">
        <f t="shared" si="3630"/>
        <v>0</v>
      </c>
      <c r="BFR55" s="1112">
        <f t="shared" si="3630"/>
        <v>0</v>
      </c>
      <c r="BFS55" s="1112">
        <f t="shared" si="3630"/>
        <v>0</v>
      </c>
      <c r="BFT55" s="1112">
        <f t="shared" si="3630"/>
        <v>0</v>
      </c>
      <c r="BFU55" s="1112">
        <f t="shared" si="3630"/>
        <v>0</v>
      </c>
      <c r="BFV55" s="1113">
        <f t="shared" si="3630"/>
        <v>0</v>
      </c>
      <c r="BFX55" s="1120">
        <f t="shared" ref="BFX55:BGK55" si="3631">SUM(BFX56:BFX61)</f>
        <v>0</v>
      </c>
      <c r="BFY55" s="1112">
        <f t="shared" si="3631"/>
        <v>0</v>
      </c>
      <c r="BFZ55" s="1112">
        <f t="shared" si="3631"/>
        <v>0</v>
      </c>
      <c r="BGA55" s="1112">
        <f t="shared" si="3631"/>
        <v>0</v>
      </c>
      <c r="BGB55" s="1112">
        <f t="shared" si="3631"/>
        <v>0</v>
      </c>
      <c r="BGC55" s="1112">
        <f t="shared" si="3631"/>
        <v>0</v>
      </c>
      <c r="BGD55" s="1112">
        <f t="shared" si="3631"/>
        <v>0</v>
      </c>
      <c r="BGE55" s="1112">
        <f t="shared" si="3631"/>
        <v>0</v>
      </c>
      <c r="BGF55" s="1112">
        <f t="shared" si="3631"/>
        <v>0</v>
      </c>
      <c r="BGG55" s="1112">
        <f t="shared" si="3631"/>
        <v>0</v>
      </c>
      <c r="BGH55" s="1112">
        <f t="shared" si="3631"/>
        <v>0</v>
      </c>
      <c r="BGI55" s="1112">
        <f t="shared" si="3631"/>
        <v>0</v>
      </c>
      <c r="BGJ55" s="1112">
        <f t="shared" si="3631"/>
        <v>0</v>
      </c>
      <c r="BGK55" s="1113">
        <f t="shared" si="3631"/>
        <v>0</v>
      </c>
      <c r="BGM55" s="1120">
        <f t="shared" ref="BGM55:BGZ55" si="3632">SUM(BGM56:BGM61)</f>
        <v>0</v>
      </c>
      <c r="BGN55" s="1112">
        <f t="shared" si="3632"/>
        <v>0</v>
      </c>
      <c r="BGO55" s="1112">
        <f t="shared" si="3632"/>
        <v>0</v>
      </c>
      <c r="BGP55" s="1112">
        <f t="shared" si="3632"/>
        <v>0</v>
      </c>
      <c r="BGQ55" s="1112">
        <f t="shared" si="3632"/>
        <v>0</v>
      </c>
      <c r="BGR55" s="1112">
        <f t="shared" si="3632"/>
        <v>0</v>
      </c>
      <c r="BGS55" s="1112">
        <f t="shared" si="3632"/>
        <v>0</v>
      </c>
      <c r="BGT55" s="1112">
        <f t="shared" si="3632"/>
        <v>0</v>
      </c>
      <c r="BGU55" s="1112">
        <f t="shared" si="3632"/>
        <v>0</v>
      </c>
      <c r="BGV55" s="1112">
        <f t="shared" si="3632"/>
        <v>0</v>
      </c>
      <c r="BGW55" s="1112">
        <f t="shared" si="3632"/>
        <v>0</v>
      </c>
      <c r="BGX55" s="1112">
        <f t="shared" si="3632"/>
        <v>0</v>
      </c>
      <c r="BGY55" s="1112">
        <f t="shared" si="3632"/>
        <v>0</v>
      </c>
      <c r="BGZ55" s="1113">
        <f t="shared" si="3632"/>
        <v>0</v>
      </c>
      <c r="BHB55" s="1120">
        <f t="shared" ref="BHB55:BHO55" si="3633">SUM(BHB56:BHB61)</f>
        <v>0</v>
      </c>
      <c r="BHC55" s="1112">
        <f t="shared" si="3633"/>
        <v>0</v>
      </c>
      <c r="BHD55" s="1112">
        <f t="shared" si="3633"/>
        <v>0</v>
      </c>
      <c r="BHE55" s="1112">
        <f t="shared" si="3633"/>
        <v>0</v>
      </c>
      <c r="BHF55" s="1112">
        <f t="shared" si="3633"/>
        <v>0</v>
      </c>
      <c r="BHG55" s="1112">
        <f t="shared" si="3633"/>
        <v>0</v>
      </c>
      <c r="BHH55" s="1112">
        <f t="shared" si="3633"/>
        <v>0</v>
      </c>
      <c r="BHI55" s="1112">
        <f t="shared" si="3633"/>
        <v>0</v>
      </c>
      <c r="BHJ55" s="1112">
        <f t="shared" si="3633"/>
        <v>0</v>
      </c>
      <c r="BHK55" s="1112">
        <f t="shared" si="3633"/>
        <v>0</v>
      </c>
      <c r="BHL55" s="1112">
        <f t="shared" si="3633"/>
        <v>0</v>
      </c>
      <c r="BHM55" s="1112">
        <f t="shared" si="3633"/>
        <v>0</v>
      </c>
      <c r="BHN55" s="1112">
        <f t="shared" si="3633"/>
        <v>0</v>
      </c>
      <c r="BHO55" s="1113">
        <f t="shared" si="3633"/>
        <v>0</v>
      </c>
      <c r="BHQ55" s="1120">
        <f t="shared" ref="BHQ55:BID55" si="3634">SUM(BHQ56:BHQ61)</f>
        <v>0</v>
      </c>
      <c r="BHR55" s="1112">
        <f t="shared" si="3634"/>
        <v>0</v>
      </c>
      <c r="BHS55" s="1112">
        <f t="shared" si="3634"/>
        <v>0</v>
      </c>
      <c r="BHT55" s="1112">
        <f t="shared" si="3634"/>
        <v>0</v>
      </c>
      <c r="BHU55" s="1112">
        <f t="shared" si="3634"/>
        <v>0</v>
      </c>
      <c r="BHV55" s="1112">
        <f t="shared" si="3634"/>
        <v>0</v>
      </c>
      <c r="BHW55" s="1112">
        <f t="shared" si="3634"/>
        <v>0</v>
      </c>
      <c r="BHX55" s="1112">
        <f t="shared" si="3634"/>
        <v>0</v>
      </c>
      <c r="BHY55" s="1112">
        <f t="shared" si="3634"/>
        <v>0</v>
      </c>
      <c r="BHZ55" s="1112">
        <f t="shared" si="3634"/>
        <v>0</v>
      </c>
      <c r="BIA55" s="1112">
        <f t="shared" si="3634"/>
        <v>0</v>
      </c>
      <c r="BIB55" s="1112">
        <f t="shared" si="3634"/>
        <v>0</v>
      </c>
      <c r="BIC55" s="1112">
        <f t="shared" si="3634"/>
        <v>0</v>
      </c>
      <c r="BID55" s="1113">
        <f t="shared" si="3634"/>
        <v>0</v>
      </c>
      <c r="BIF55" s="1120">
        <f t="shared" ref="BIF55:BIS55" si="3635">SUM(BIF56:BIF61)</f>
        <v>0</v>
      </c>
      <c r="BIG55" s="1112">
        <f t="shared" si="3635"/>
        <v>0</v>
      </c>
      <c r="BIH55" s="1112">
        <f t="shared" si="3635"/>
        <v>0</v>
      </c>
      <c r="BII55" s="1112">
        <f t="shared" si="3635"/>
        <v>0</v>
      </c>
      <c r="BIJ55" s="1112">
        <f t="shared" si="3635"/>
        <v>0</v>
      </c>
      <c r="BIK55" s="1112">
        <f t="shared" si="3635"/>
        <v>0</v>
      </c>
      <c r="BIL55" s="1112">
        <f t="shared" si="3635"/>
        <v>0</v>
      </c>
      <c r="BIM55" s="1112">
        <f t="shared" si="3635"/>
        <v>0</v>
      </c>
      <c r="BIN55" s="1112">
        <f t="shared" si="3635"/>
        <v>0</v>
      </c>
      <c r="BIO55" s="1112">
        <f t="shared" si="3635"/>
        <v>0</v>
      </c>
      <c r="BIP55" s="1112">
        <f t="shared" si="3635"/>
        <v>0</v>
      </c>
      <c r="BIQ55" s="1112">
        <f t="shared" si="3635"/>
        <v>0</v>
      </c>
      <c r="BIR55" s="1112">
        <f t="shared" si="3635"/>
        <v>0</v>
      </c>
      <c r="BIS55" s="1113">
        <f t="shared" si="3635"/>
        <v>0</v>
      </c>
      <c r="BIU55" s="1120">
        <f t="shared" ref="BIU55:BJH55" si="3636">SUM(BIU56:BIU61)</f>
        <v>0</v>
      </c>
      <c r="BIV55" s="1112">
        <f t="shared" si="3636"/>
        <v>0</v>
      </c>
      <c r="BIW55" s="1112">
        <f t="shared" si="3636"/>
        <v>0</v>
      </c>
      <c r="BIX55" s="1112">
        <f t="shared" si="3636"/>
        <v>0</v>
      </c>
      <c r="BIY55" s="1112">
        <f t="shared" si="3636"/>
        <v>0</v>
      </c>
      <c r="BIZ55" s="1112">
        <f t="shared" si="3636"/>
        <v>0</v>
      </c>
      <c r="BJA55" s="1112">
        <f t="shared" si="3636"/>
        <v>0</v>
      </c>
      <c r="BJB55" s="1112">
        <f t="shared" si="3636"/>
        <v>0</v>
      </c>
      <c r="BJC55" s="1112">
        <f t="shared" si="3636"/>
        <v>0</v>
      </c>
      <c r="BJD55" s="1112">
        <f t="shared" si="3636"/>
        <v>0</v>
      </c>
      <c r="BJE55" s="1112">
        <f t="shared" si="3636"/>
        <v>0</v>
      </c>
      <c r="BJF55" s="1112">
        <f t="shared" si="3636"/>
        <v>0</v>
      </c>
      <c r="BJG55" s="1112">
        <f t="shared" si="3636"/>
        <v>0</v>
      </c>
      <c r="BJH55" s="1113">
        <f t="shared" si="3636"/>
        <v>0</v>
      </c>
      <c r="BJJ55" s="1120">
        <f t="shared" ref="BJJ55:BJW55" si="3637">SUM(BJJ56:BJJ61)</f>
        <v>0</v>
      </c>
      <c r="BJK55" s="1112">
        <f t="shared" si="3637"/>
        <v>0</v>
      </c>
      <c r="BJL55" s="1112">
        <f t="shared" si="3637"/>
        <v>0</v>
      </c>
      <c r="BJM55" s="1112">
        <f t="shared" si="3637"/>
        <v>0</v>
      </c>
      <c r="BJN55" s="1112">
        <f t="shared" si="3637"/>
        <v>0</v>
      </c>
      <c r="BJO55" s="1112">
        <f t="shared" si="3637"/>
        <v>0</v>
      </c>
      <c r="BJP55" s="1112">
        <f t="shared" si="3637"/>
        <v>0</v>
      </c>
      <c r="BJQ55" s="1112">
        <f t="shared" si="3637"/>
        <v>0</v>
      </c>
      <c r="BJR55" s="1112">
        <f t="shared" si="3637"/>
        <v>0</v>
      </c>
      <c r="BJS55" s="1112">
        <f t="shared" si="3637"/>
        <v>0</v>
      </c>
      <c r="BJT55" s="1112">
        <f t="shared" si="3637"/>
        <v>0</v>
      </c>
      <c r="BJU55" s="1112">
        <f t="shared" si="3637"/>
        <v>0</v>
      </c>
      <c r="BJV55" s="1112">
        <f t="shared" si="3637"/>
        <v>0</v>
      </c>
      <c r="BJW55" s="1113">
        <f t="shared" si="3637"/>
        <v>0</v>
      </c>
      <c r="BJY55" s="1120">
        <f t="shared" ref="BJY55:BKL55" si="3638">SUM(BJY56:BJY61)</f>
        <v>0</v>
      </c>
      <c r="BJZ55" s="1112">
        <f t="shared" si="3638"/>
        <v>0</v>
      </c>
      <c r="BKA55" s="1112">
        <f t="shared" si="3638"/>
        <v>0</v>
      </c>
      <c r="BKB55" s="1112">
        <f t="shared" si="3638"/>
        <v>0</v>
      </c>
      <c r="BKC55" s="1112">
        <f t="shared" si="3638"/>
        <v>0</v>
      </c>
      <c r="BKD55" s="1112">
        <f t="shared" si="3638"/>
        <v>0</v>
      </c>
      <c r="BKE55" s="1112">
        <f t="shared" si="3638"/>
        <v>0</v>
      </c>
      <c r="BKF55" s="1112">
        <f t="shared" si="3638"/>
        <v>0</v>
      </c>
      <c r="BKG55" s="1112">
        <f t="shared" si="3638"/>
        <v>0</v>
      </c>
      <c r="BKH55" s="1112">
        <f t="shared" si="3638"/>
        <v>0</v>
      </c>
      <c r="BKI55" s="1112">
        <f t="shared" si="3638"/>
        <v>0</v>
      </c>
      <c r="BKJ55" s="1112">
        <f t="shared" si="3638"/>
        <v>0</v>
      </c>
      <c r="BKK55" s="1112">
        <f t="shared" si="3638"/>
        <v>0</v>
      </c>
      <c r="BKL55" s="1113">
        <f t="shared" si="3638"/>
        <v>0</v>
      </c>
      <c r="BKN55" s="1120">
        <f t="shared" ref="BKN55:BLA55" si="3639">SUM(BKN56:BKN61)</f>
        <v>0</v>
      </c>
      <c r="BKO55" s="1112">
        <f t="shared" si="3639"/>
        <v>0</v>
      </c>
      <c r="BKP55" s="1112">
        <f t="shared" si="3639"/>
        <v>0</v>
      </c>
      <c r="BKQ55" s="1112">
        <f t="shared" si="3639"/>
        <v>0</v>
      </c>
      <c r="BKR55" s="1112">
        <f t="shared" si="3639"/>
        <v>0</v>
      </c>
      <c r="BKS55" s="1112">
        <f t="shared" si="3639"/>
        <v>0</v>
      </c>
      <c r="BKT55" s="1112">
        <f t="shared" si="3639"/>
        <v>0</v>
      </c>
      <c r="BKU55" s="1112">
        <f t="shared" si="3639"/>
        <v>0</v>
      </c>
      <c r="BKV55" s="1112">
        <f t="shared" si="3639"/>
        <v>0</v>
      </c>
      <c r="BKW55" s="1112">
        <f t="shared" si="3639"/>
        <v>0</v>
      </c>
      <c r="BKX55" s="1112">
        <f t="shared" si="3639"/>
        <v>0</v>
      </c>
      <c r="BKY55" s="1112">
        <f t="shared" si="3639"/>
        <v>0</v>
      </c>
      <c r="BKZ55" s="1112">
        <f t="shared" si="3639"/>
        <v>0</v>
      </c>
      <c r="BLA55" s="1113">
        <f t="shared" si="3639"/>
        <v>0</v>
      </c>
      <c r="BLC55" s="1120">
        <f t="shared" ref="BLC55:BLP55" si="3640">SUM(BLC56:BLC61)</f>
        <v>0</v>
      </c>
      <c r="BLD55" s="1112">
        <f t="shared" si="3640"/>
        <v>0</v>
      </c>
      <c r="BLE55" s="1112">
        <f t="shared" si="3640"/>
        <v>0</v>
      </c>
      <c r="BLF55" s="1112">
        <f t="shared" si="3640"/>
        <v>0</v>
      </c>
      <c r="BLG55" s="1112">
        <f t="shared" si="3640"/>
        <v>0</v>
      </c>
      <c r="BLH55" s="1112">
        <f t="shared" si="3640"/>
        <v>0</v>
      </c>
      <c r="BLI55" s="1112">
        <f t="shared" si="3640"/>
        <v>0</v>
      </c>
      <c r="BLJ55" s="1112">
        <f t="shared" si="3640"/>
        <v>0</v>
      </c>
      <c r="BLK55" s="1112">
        <f t="shared" si="3640"/>
        <v>0</v>
      </c>
      <c r="BLL55" s="1112">
        <f t="shared" si="3640"/>
        <v>0</v>
      </c>
      <c r="BLM55" s="1112">
        <f t="shared" si="3640"/>
        <v>0</v>
      </c>
      <c r="BLN55" s="1112">
        <f t="shared" si="3640"/>
        <v>0</v>
      </c>
      <c r="BLO55" s="1112">
        <f t="shared" si="3640"/>
        <v>0</v>
      </c>
      <c r="BLP55" s="1113">
        <f t="shared" si="3640"/>
        <v>0</v>
      </c>
      <c r="BLR55" s="1120">
        <f t="shared" ref="BLR55:BME55" si="3641">SUM(BLR56:BLR61)</f>
        <v>0</v>
      </c>
      <c r="BLS55" s="1112">
        <f t="shared" si="3641"/>
        <v>0</v>
      </c>
      <c r="BLT55" s="1112">
        <f t="shared" si="3641"/>
        <v>0</v>
      </c>
      <c r="BLU55" s="1112">
        <f t="shared" si="3641"/>
        <v>0</v>
      </c>
      <c r="BLV55" s="1112">
        <f t="shared" si="3641"/>
        <v>0</v>
      </c>
      <c r="BLW55" s="1112">
        <f t="shared" si="3641"/>
        <v>0</v>
      </c>
      <c r="BLX55" s="1112">
        <f t="shared" si="3641"/>
        <v>0</v>
      </c>
      <c r="BLY55" s="1112">
        <f t="shared" si="3641"/>
        <v>0</v>
      </c>
      <c r="BLZ55" s="1112">
        <f t="shared" si="3641"/>
        <v>0</v>
      </c>
      <c r="BMA55" s="1112">
        <f t="shared" si="3641"/>
        <v>0</v>
      </c>
      <c r="BMB55" s="1112">
        <f t="shared" si="3641"/>
        <v>0</v>
      </c>
      <c r="BMC55" s="1112">
        <f t="shared" si="3641"/>
        <v>0</v>
      </c>
      <c r="BMD55" s="1112">
        <f t="shared" si="3641"/>
        <v>0</v>
      </c>
      <c r="BME55" s="1113">
        <f t="shared" si="3641"/>
        <v>0</v>
      </c>
      <c r="BMG55" s="1120">
        <f t="shared" ref="BMG55:BMT55" si="3642">SUM(BMG56:BMG61)</f>
        <v>0</v>
      </c>
      <c r="BMH55" s="1112">
        <f t="shared" si="3642"/>
        <v>0</v>
      </c>
      <c r="BMI55" s="1112">
        <f t="shared" si="3642"/>
        <v>0</v>
      </c>
      <c r="BMJ55" s="1112">
        <f t="shared" si="3642"/>
        <v>0</v>
      </c>
      <c r="BMK55" s="1112">
        <f t="shared" si="3642"/>
        <v>0</v>
      </c>
      <c r="BML55" s="1112">
        <f t="shared" si="3642"/>
        <v>0</v>
      </c>
      <c r="BMM55" s="1112">
        <f t="shared" si="3642"/>
        <v>0</v>
      </c>
      <c r="BMN55" s="1112">
        <f t="shared" si="3642"/>
        <v>0</v>
      </c>
      <c r="BMO55" s="1112">
        <f t="shared" si="3642"/>
        <v>0</v>
      </c>
      <c r="BMP55" s="1112">
        <f t="shared" si="3642"/>
        <v>0</v>
      </c>
      <c r="BMQ55" s="1112">
        <f t="shared" si="3642"/>
        <v>0</v>
      </c>
      <c r="BMR55" s="1112">
        <f t="shared" si="3642"/>
        <v>0</v>
      </c>
      <c r="BMS55" s="1112">
        <f t="shared" si="3642"/>
        <v>0</v>
      </c>
      <c r="BMT55" s="1113">
        <f t="shared" si="3642"/>
        <v>0</v>
      </c>
      <c r="BMV55" s="1120">
        <f t="shared" ref="BMV55:BNI55" si="3643">SUM(BMV56:BMV61)</f>
        <v>0</v>
      </c>
      <c r="BMW55" s="1112">
        <f t="shared" si="3643"/>
        <v>0</v>
      </c>
      <c r="BMX55" s="1112">
        <f t="shared" si="3643"/>
        <v>0</v>
      </c>
      <c r="BMY55" s="1112">
        <f t="shared" si="3643"/>
        <v>0</v>
      </c>
      <c r="BMZ55" s="1112">
        <f t="shared" si="3643"/>
        <v>0</v>
      </c>
      <c r="BNA55" s="1112">
        <f t="shared" si="3643"/>
        <v>0</v>
      </c>
      <c r="BNB55" s="1112">
        <f t="shared" si="3643"/>
        <v>0</v>
      </c>
      <c r="BNC55" s="1112">
        <f t="shared" si="3643"/>
        <v>0</v>
      </c>
      <c r="BND55" s="1112">
        <f t="shared" si="3643"/>
        <v>0</v>
      </c>
      <c r="BNE55" s="1112">
        <f t="shared" si="3643"/>
        <v>0</v>
      </c>
      <c r="BNF55" s="1112">
        <f t="shared" si="3643"/>
        <v>0</v>
      </c>
      <c r="BNG55" s="1112">
        <f t="shared" si="3643"/>
        <v>0</v>
      </c>
      <c r="BNH55" s="1112">
        <f t="shared" si="3643"/>
        <v>0</v>
      </c>
      <c r="BNI55" s="1113">
        <f t="shared" si="3643"/>
        <v>0</v>
      </c>
      <c r="BNK55" s="1120">
        <f t="shared" ref="BNK55:BNX55" si="3644">SUM(BNK56:BNK61)</f>
        <v>0</v>
      </c>
      <c r="BNL55" s="1112">
        <f t="shared" si="3644"/>
        <v>0</v>
      </c>
      <c r="BNM55" s="1112">
        <f t="shared" si="3644"/>
        <v>0</v>
      </c>
      <c r="BNN55" s="1112">
        <f t="shared" si="3644"/>
        <v>0</v>
      </c>
      <c r="BNO55" s="1112">
        <f t="shared" si="3644"/>
        <v>0</v>
      </c>
      <c r="BNP55" s="1112">
        <f t="shared" si="3644"/>
        <v>0</v>
      </c>
      <c r="BNQ55" s="1112">
        <f t="shared" si="3644"/>
        <v>0</v>
      </c>
      <c r="BNR55" s="1112">
        <f t="shared" si="3644"/>
        <v>0</v>
      </c>
      <c r="BNS55" s="1112">
        <f t="shared" si="3644"/>
        <v>0</v>
      </c>
      <c r="BNT55" s="1112">
        <f t="shared" si="3644"/>
        <v>0</v>
      </c>
      <c r="BNU55" s="1112">
        <f t="shared" si="3644"/>
        <v>0</v>
      </c>
      <c r="BNV55" s="1112">
        <f t="shared" si="3644"/>
        <v>0</v>
      </c>
      <c r="BNW55" s="1112">
        <f t="shared" si="3644"/>
        <v>0</v>
      </c>
      <c r="BNX55" s="1113">
        <f t="shared" si="3644"/>
        <v>0</v>
      </c>
      <c r="BNZ55" s="1120">
        <f t="shared" ref="BNZ55:BOM55" si="3645">SUM(BNZ56:BNZ61)</f>
        <v>0</v>
      </c>
      <c r="BOA55" s="1112">
        <f t="shared" si="3645"/>
        <v>0</v>
      </c>
      <c r="BOB55" s="1112">
        <f t="shared" si="3645"/>
        <v>0</v>
      </c>
      <c r="BOC55" s="1112">
        <f t="shared" si="3645"/>
        <v>0</v>
      </c>
      <c r="BOD55" s="1112">
        <f t="shared" si="3645"/>
        <v>0</v>
      </c>
      <c r="BOE55" s="1112">
        <f t="shared" si="3645"/>
        <v>0</v>
      </c>
      <c r="BOF55" s="1112">
        <f t="shared" si="3645"/>
        <v>0</v>
      </c>
      <c r="BOG55" s="1112">
        <f t="shared" si="3645"/>
        <v>0</v>
      </c>
      <c r="BOH55" s="1112">
        <f t="shared" si="3645"/>
        <v>0</v>
      </c>
      <c r="BOI55" s="1112">
        <f t="shared" si="3645"/>
        <v>0</v>
      </c>
      <c r="BOJ55" s="1112">
        <f t="shared" si="3645"/>
        <v>0</v>
      </c>
      <c r="BOK55" s="1112">
        <f t="shared" si="3645"/>
        <v>0</v>
      </c>
      <c r="BOL55" s="1112">
        <f t="shared" si="3645"/>
        <v>0</v>
      </c>
      <c r="BOM55" s="1113">
        <f t="shared" si="3645"/>
        <v>0</v>
      </c>
      <c r="BOO55" s="1120">
        <f t="shared" ref="BOO55:BPB55" si="3646">SUM(BOO56:BOO61)</f>
        <v>0</v>
      </c>
      <c r="BOP55" s="1112">
        <f t="shared" si="3646"/>
        <v>0</v>
      </c>
      <c r="BOQ55" s="1112">
        <f t="shared" si="3646"/>
        <v>0</v>
      </c>
      <c r="BOR55" s="1112">
        <f t="shared" si="3646"/>
        <v>0</v>
      </c>
      <c r="BOS55" s="1112">
        <f t="shared" si="3646"/>
        <v>0</v>
      </c>
      <c r="BOT55" s="1112">
        <f t="shared" si="3646"/>
        <v>0</v>
      </c>
      <c r="BOU55" s="1112">
        <f t="shared" si="3646"/>
        <v>0</v>
      </c>
      <c r="BOV55" s="1112">
        <f t="shared" si="3646"/>
        <v>0</v>
      </c>
      <c r="BOW55" s="1112">
        <f t="shared" si="3646"/>
        <v>0</v>
      </c>
      <c r="BOX55" s="1112">
        <f t="shared" si="3646"/>
        <v>0</v>
      </c>
      <c r="BOY55" s="1112">
        <f t="shared" si="3646"/>
        <v>0</v>
      </c>
      <c r="BOZ55" s="1112">
        <f t="shared" si="3646"/>
        <v>0</v>
      </c>
      <c r="BPA55" s="1112">
        <f t="shared" si="3646"/>
        <v>0</v>
      </c>
      <c r="BPB55" s="1113">
        <f t="shared" si="3646"/>
        <v>0</v>
      </c>
      <c r="BPD55" s="1120">
        <f t="shared" ref="BPD55:BPQ55" si="3647">SUM(BPD56:BPD61)</f>
        <v>0</v>
      </c>
      <c r="BPE55" s="1112">
        <f t="shared" si="3647"/>
        <v>0</v>
      </c>
      <c r="BPF55" s="1112">
        <f t="shared" si="3647"/>
        <v>0</v>
      </c>
      <c r="BPG55" s="1112">
        <f t="shared" si="3647"/>
        <v>0</v>
      </c>
      <c r="BPH55" s="1112">
        <f t="shared" si="3647"/>
        <v>0</v>
      </c>
      <c r="BPI55" s="1112">
        <f t="shared" si="3647"/>
        <v>0</v>
      </c>
      <c r="BPJ55" s="1112">
        <f t="shared" si="3647"/>
        <v>0</v>
      </c>
      <c r="BPK55" s="1112">
        <f t="shared" si="3647"/>
        <v>0</v>
      </c>
      <c r="BPL55" s="1112">
        <f t="shared" si="3647"/>
        <v>0</v>
      </c>
      <c r="BPM55" s="1112">
        <f t="shared" si="3647"/>
        <v>0</v>
      </c>
      <c r="BPN55" s="1112">
        <f t="shared" si="3647"/>
        <v>0</v>
      </c>
      <c r="BPO55" s="1112">
        <f t="shared" si="3647"/>
        <v>0</v>
      </c>
      <c r="BPP55" s="1112">
        <f t="shared" si="3647"/>
        <v>0</v>
      </c>
      <c r="BPQ55" s="1113">
        <f t="shared" si="3647"/>
        <v>0</v>
      </c>
      <c r="BPS55" s="1120">
        <f t="shared" ref="BPS55:BQF55" si="3648">SUM(BPS56:BPS61)</f>
        <v>0</v>
      </c>
      <c r="BPT55" s="1112">
        <f t="shared" si="3648"/>
        <v>0</v>
      </c>
      <c r="BPU55" s="1112">
        <f t="shared" si="3648"/>
        <v>0</v>
      </c>
      <c r="BPV55" s="1112">
        <f t="shared" si="3648"/>
        <v>0</v>
      </c>
      <c r="BPW55" s="1112">
        <f t="shared" si="3648"/>
        <v>0</v>
      </c>
      <c r="BPX55" s="1112">
        <f t="shared" si="3648"/>
        <v>0</v>
      </c>
      <c r="BPY55" s="1112">
        <f t="shared" si="3648"/>
        <v>0</v>
      </c>
      <c r="BPZ55" s="1112">
        <f t="shared" si="3648"/>
        <v>0</v>
      </c>
      <c r="BQA55" s="1112">
        <f t="shared" si="3648"/>
        <v>0</v>
      </c>
      <c r="BQB55" s="1112">
        <f t="shared" si="3648"/>
        <v>0</v>
      </c>
      <c r="BQC55" s="1112">
        <f t="shared" si="3648"/>
        <v>0</v>
      </c>
      <c r="BQD55" s="1112">
        <f t="shared" si="3648"/>
        <v>0</v>
      </c>
      <c r="BQE55" s="1112">
        <f t="shared" si="3648"/>
        <v>0</v>
      </c>
      <c r="BQF55" s="1113">
        <f t="shared" si="3648"/>
        <v>0</v>
      </c>
      <c r="BQH55" s="1120">
        <f t="shared" ref="BQH55:BQU55" si="3649">SUM(BQH56:BQH61)</f>
        <v>0</v>
      </c>
      <c r="BQI55" s="1112">
        <f t="shared" si="3649"/>
        <v>0</v>
      </c>
      <c r="BQJ55" s="1112">
        <f t="shared" si="3649"/>
        <v>0</v>
      </c>
      <c r="BQK55" s="1112">
        <f t="shared" si="3649"/>
        <v>0</v>
      </c>
      <c r="BQL55" s="1112">
        <f t="shared" si="3649"/>
        <v>0</v>
      </c>
      <c r="BQM55" s="1112">
        <f t="shared" si="3649"/>
        <v>0</v>
      </c>
      <c r="BQN55" s="1112">
        <f t="shared" si="3649"/>
        <v>0</v>
      </c>
      <c r="BQO55" s="1112">
        <f t="shared" si="3649"/>
        <v>0</v>
      </c>
      <c r="BQP55" s="1112">
        <f t="shared" si="3649"/>
        <v>0</v>
      </c>
      <c r="BQQ55" s="1112">
        <f t="shared" si="3649"/>
        <v>0</v>
      </c>
      <c r="BQR55" s="1112">
        <f t="shared" si="3649"/>
        <v>0</v>
      </c>
      <c r="BQS55" s="1112">
        <f t="shared" si="3649"/>
        <v>0</v>
      </c>
      <c r="BQT55" s="1112">
        <f t="shared" si="3649"/>
        <v>0</v>
      </c>
      <c r="BQU55" s="1113">
        <f t="shared" si="3649"/>
        <v>0</v>
      </c>
      <c r="BQW55" s="1120">
        <f t="shared" ref="BQW55:BRJ55" si="3650">SUM(BQW56:BQW61)</f>
        <v>0</v>
      </c>
      <c r="BQX55" s="1112">
        <f t="shared" si="3650"/>
        <v>0</v>
      </c>
      <c r="BQY55" s="1112">
        <f t="shared" si="3650"/>
        <v>0</v>
      </c>
      <c r="BQZ55" s="1112">
        <f t="shared" si="3650"/>
        <v>0</v>
      </c>
      <c r="BRA55" s="1112">
        <f t="shared" si="3650"/>
        <v>0</v>
      </c>
      <c r="BRB55" s="1112">
        <f t="shared" si="3650"/>
        <v>0</v>
      </c>
      <c r="BRC55" s="1112">
        <f t="shared" si="3650"/>
        <v>0</v>
      </c>
      <c r="BRD55" s="1112">
        <f t="shared" si="3650"/>
        <v>0</v>
      </c>
      <c r="BRE55" s="1112">
        <f t="shared" si="3650"/>
        <v>0</v>
      </c>
      <c r="BRF55" s="1112">
        <f t="shared" si="3650"/>
        <v>0</v>
      </c>
      <c r="BRG55" s="1112">
        <f t="shared" si="3650"/>
        <v>0</v>
      </c>
      <c r="BRH55" s="1112">
        <f t="shared" si="3650"/>
        <v>0</v>
      </c>
      <c r="BRI55" s="1112">
        <f t="shared" si="3650"/>
        <v>0</v>
      </c>
      <c r="BRJ55" s="1113">
        <f t="shared" si="3650"/>
        <v>0</v>
      </c>
      <c r="BRL55" s="1120">
        <f t="shared" ref="BRL55:BRY55" si="3651">SUM(BRL56:BRL61)</f>
        <v>0</v>
      </c>
      <c r="BRM55" s="1112">
        <f t="shared" si="3651"/>
        <v>0</v>
      </c>
      <c r="BRN55" s="1112">
        <f t="shared" si="3651"/>
        <v>0</v>
      </c>
      <c r="BRO55" s="1112">
        <f t="shared" si="3651"/>
        <v>0</v>
      </c>
      <c r="BRP55" s="1112">
        <f t="shared" si="3651"/>
        <v>0</v>
      </c>
      <c r="BRQ55" s="1112">
        <f t="shared" si="3651"/>
        <v>0</v>
      </c>
      <c r="BRR55" s="1112">
        <f t="shared" si="3651"/>
        <v>0</v>
      </c>
      <c r="BRS55" s="1112">
        <f t="shared" si="3651"/>
        <v>0</v>
      </c>
      <c r="BRT55" s="1112">
        <f t="shared" si="3651"/>
        <v>0</v>
      </c>
      <c r="BRU55" s="1112">
        <f t="shared" si="3651"/>
        <v>0</v>
      </c>
      <c r="BRV55" s="1112">
        <f t="shared" si="3651"/>
        <v>0</v>
      </c>
      <c r="BRW55" s="1112">
        <f t="shared" si="3651"/>
        <v>0</v>
      </c>
      <c r="BRX55" s="1112">
        <f t="shared" si="3651"/>
        <v>0</v>
      </c>
      <c r="BRY55" s="1113">
        <f t="shared" si="3651"/>
        <v>0</v>
      </c>
      <c r="BSA55" s="1120">
        <f t="shared" ref="BSA55:BSN55" si="3652">SUM(BSA56:BSA61)</f>
        <v>0</v>
      </c>
      <c r="BSB55" s="1112">
        <f t="shared" si="3652"/>
        <v>0</v>
      </c>
      <c r="BSC55" s="1112">
        <f t="shared" si="3652"/>
        <v>0</v>
      </c>
      <c r="BSD55" s="1112">
        <f t="shared" si="3652"/>
        <v>0</v>
      </c>
      <c r="BSE55" s="1112">
        <f t="shared" si="3652"/>
        <v>0</v>
      </c>
      <c r="BSF55" s="1112">
        <f t="shared" si="3652"/>
        <v>0</v>
      </c>
      <c r="BSG55" s="1112">
        <f t="shared" si="3652"/>
        <v>0</v>
      </c>
      <c r="BSH55" s="1112">
        <f t="shared" si="3652"/>
        <v>0</v>
      </c>
      <c r="BSI55" s="1112">
        <f t="shared" si="3652"/>
        <v>0</v>
      </c>
      <c r="BSJ55" s="1112">
        <f t="shared" si="3652"/>
        <v>0</v>
      </c>
      <c r="BSK55" s="1112">
        <f t="shared" si="3652"/>
        <v>0</v>
      </c>
      <c r="BSL55" s="1112">
        <f t="shared" si="3652"/>
        <v>0</v>
      </c>
      <c r="BSM55" s="1112">
        <f t="shared" si="3652"/>
        <v>0</v>
      </c>
      <c r="BSN55" s="1113">
        <f t="shared" si="3652"/>
        <v>0</v>
      </c>
      <c r="BSP55" s="1120">
        <f t="shared" ref="BSP55:BTC55" si="3653">SUM(BSP56:BSP61)</f>
        <v>0</v>
      </c>
      <c r="BSQ55" s="1112">
        <f t="shared" si="3653"/>
        <v>0</v>
      </c>
      <c r="BSR55" s="1112">
        <f t="shared" si="3653"/>
        <v>0</v>
      </c>
      <c r="BSS55" s="1112">
        <f t="shared" si="3653"/>
        <v>0</v>
      </c>
      <c r="BST55" s="1112">
        <f t="shared" si="3653"/>
        <v>0</v>
      </c>
      <c r="BSU55" s="1112">
        <f t="shared" si="3653"/>
        <v>0</v>
      </c>
      <c r="BSV55" s="1112">
        <f t="shared" si="3653"/>
        <v>0</v>
      </c>
      <c r="BSW55" s="1112">
        <f t="shared" si="3653"/>
        <v>0</v>
      </c>
      <c r="BSX55" s="1112">
        <f t="shared" si="3653"/>
        <v>0</v>
      </c>
      <c r="BSY55" s="1112">
        <f t="shared" si="3653"/>
        <v>0</v>
      </c>
      <c r="BSZ55" s="1112">
        <f t="shared" si="3653"/>
        <v>0</v>
      </c>
      <c r="BTA55" s="1112">
        <f t="shared" si="3653"/>
        <v>0</v>
      </c>
      <c r="BTB55" s="1112">
        <f t="shared" si="3653"/>
        <v>0</v>
      </c>
      <c r="BTC55" s="1113">
        <f t="shared" si="3653"/>
        <v>0</v>
      </c>
      <c r="BTE55" s="1120">
        <f t="shared" ref="BTE55:BTR55" si="3654">SUM(BTE56:BTE61)</f>
        <v>0</v>
      </c>
      <c r="BTF55" s="1112">
        <f t="shared" si="3654"/>
        <v>0</v>
      </c>
      <c r="BTG55" s="1112">
        <f t="shared" si="3654"/>
        <v>0</v>
      </c>
      <c r="BTH55" s="1112">
        <f t="shared" si="3654"/>
        <v>0</v>
      </c>
      <c r="BTI55" s="1112">
        <f t="shared" si="3654"/>
        <v>0</v>
      </c>
      <c r="BTJ55" s="1112">
        <f t="shared" si="3654"/>
        <v>0</v>
      </c>
      <c r="BTK55" s="1112">
        <f t="shared" si="3654"/>
        <v>0</v>
      </c>
      <c r="BTL55" s="1112">
        <f t="shared" si="3654"/>
        <v>0</v>
      </c>
      <c r="BTM55" s="1112">
        <f t="shared" si="3654"/>
        <v>0</v>
      </c>
      <c r="BTN55" s="1112">
        <f t="shared" si="3654"/>
        <v>0</v>
      </c>
      <c r="BTO55" s="1112">
        <f t="shared" si="3654"/>
        <v>0</v>
      </c>
      <c r="BTP55" s="1112">
        <f t="shared" si="3654"/>
        <v>0</v>
      </c>
      <c r="BTQ55" s="1112">
        <f t="shared" si="3654"/>
        <v>0</v>
      </c>
      <c r="BTR55" s="1113">
        <f t="shared" si="3654"/>
        <v>0</v>
      </c>
      <c r="BTT55" s="1120">
        <f t="shared" ref="BTT55:BUG55" si="3655">SUM(BTT56:BTT61)</f>
        <v>0</v>
      </c>
      <c r="BTU55" s="1112">
        <f t="shared" si="3655"/>
        <v>0</v>
      </c>
      <c r="BTV55" s="1112">
        <f t="shared" si="3655"/>
        <v>0</v>
      </c>
      <c r="BTW55" s="1112">
        <f t="shared" si="3655"/>
        <v>0</v>
      </c>
      <c r="BTX55" s="1112">
        <f t="shared" si="3655"/>
        <v>0</v>
      </c>
      <c r="BTY55" s="1112">
        <f t="shared" si="3655"/>
        <v>0</v>
      </c>
      <c r="BTZ55" s="1112">
        <f t="shared" si="3655"/>
        <v>0</v>
      </c>
      <c r="BUA55" s="1112">
        <f t="shared" si="3655"/>
        <v>0</v>
      </c>
      <c r="BUB55" s="1112">
        <f t="shared" si="3655"/>
        <v>0</v>
      </c>
      <c r="BUC55" s="1112">
        <f t="shared" si="3655"/>
        <v>0</v>
      </c>
      <c r="BUD55" s="1112">
        <f t="shared" si="3655"/>
        <v>0</v>
      </c>
      <c r="BUE55" s="1112">
        <f t="shared" si="3655"/>
        <v>0</v>
      </c>
      <c r="BUF55" s="1112">
        <f t="shared" si="3655"/>
        <v>0</v>
      </c>
      <c r="BUG55" s="1113">
        <f t="shared" si="3655"/>
        <v>0</v>
      </c>
      <c r="BUI55" s="1120">
        <f t="shared" ref="BUI55:BUV55" si="3656">SUM(BUI56:BUI61)</f>
        <v>0</v>
      </c>
      <c r="BUJ55" s="1112">
        <f t="shared" si="3656"/>
        <v>0</v>
      </c>
      <c r="BUK55" s="1112">
        <f t="shared" si="3656"/>
        <v>0</v>
      </c>
      <c r="BUL55" s="1112">
        <f t="shared" si="3656"/>
        <v>0</v>
      </c>
      <c r="BUM55" s="1112">
        <f t="shared" si="3656"/>
        <v>0</v>
      </c>
      <c r="BUN55" s="1112">
        <f t="shared" si="3656"/>
        <v>0</v>
      </c>
      <c r="BUO55" s="1112">
        <f t="shared" si="3656"/>
        <v>0</v>
      </c>
      <c r="BUP55" s="1112">
        <f t="shared" si="3656"/>
        <v>0</v>
      </c>
      <c r="BUQ55" s="1112">
        <f t="shared" si="3656"/>
        <v>0</v>
      </c>
      <c r="BUR55" s="1112">
        <f t="shared" si="3656"/>
        <v>0</v>
      </c>
      <c r="BUS55" s="1112">
        <f t="shared" si="3656"/>
        <v>0</v>
      </c>
      <c r="BUT55" s="1112">
        <f t="shared" si="3656"/>
        <v>0</v>
      </c>
      <c r="BUU55" s="1112">
        <f t="shared" si="3656"/>
        <v>0</v>
      </c>
      <c r="BUV55" s="1113">
        <f t="shared" si="3656"/>
        <v>0</v>
      </c>
      <c r="BUX55" s="1120">
        <f t="shared" ref="BUX55:BVK55" si="3657">SUM(BUX56:BUX61)</f>
        <v>0</v>
      </c>
      <c r="BUY55" s="1112">
        <f t="shared" si="3657"/>
        <v>0</v>
      </c>
      <c r="BUZ55" s="1112">
        <f t="shared" si="3657"/>
        <v>0</v>
      </c>
      <c r="BVA55" s="1112">
        <f t="shared" si="3657"/>
        <v>0</v>
      </c>
      <c r="BVB55" s="1112">
        <f t="shared" si="3657"/>
        <v>0</v>
      </c>
      <c r="BVC55" s="1112">
        <f t="shared" si="3657"/>
        <v>0</v>
      </c>
      <c r="BVD55" s="1112">
        <f t="shared" si="3657"/>
        <v>0</v>
      </c>
      <c r="BVE55" s="1112">
        <f t="shared" si="3657"/>
        <v>0</v>
      </c>
      <c r="BVF55" s="1112">
        <f t="shared" si="3657"/>
        <v>0</v>
      </c>
      <c r="BVG55" s="1112">
        <f t="shared" si="3657"/>
        <v>0</v>
      </c>
      <c r="BVH55" s="1112">
        <f t="shared" si="3657"/>
        <v>0</v>
      </c>
      <c r="BVI55" s="1112">
        <f t="shared" si="3657"/>
        <v>0</v>
      </c>
      <c r="BVJ55" s="1112">
        <f t="shared" si="3657"/>
        <v>0</v>
      </c>
      <c r="BVK55" s="1113">
        <f t="shared" si="3657"/>
        <v>0</v>
      </c>
      <c r="BVM55" s="1120">
        <f t="shared" ref="BVM55:BVZ55" si="3658">SUM(BVM56:BVM61)</f>
        <v>0</v>
      </c>
      <c r="BVN55" s="1112">
        <f t="shared" si="3658"/>
        <v>0</v>
      </c>
      <c r="BVO55" s="1112">
        <f t="shared" si="3658"/>
        <v>0</v>
      </c>
      <c r="BVP55" s="1112">
        <f t="shared" si="3658"/>
        <v>0</v>
      </c>
      <c r="BVQ55" s="1112">
        <f t="shared" si="3658"/>
        <v>0</v>
      </c>
      <c r="BVR55" s="1112">
        <f t="shared" si="3658"/>
        <v>0</v>
      </c>
      <c r="BVS55" s="1112">
        <f t="shared" si="3658"/>
        <v>0</v>
      </c>
      <c r="BVT55" s="1112">
        <f t="shared" si="3658"/>
        <v>0</v>
      </c>
      <c r="BVU55" s="1112">
        <f t="shared" si="3658"/>
        <v>0</v>
      </c>
      <c r="BVV55" s="1112">
        <f t="shared" si="3658"/>
        <v>0</v>
      </c>
      <c r="BVW55" s="1112">
        <f t="shared" si="3658"/>
        <v>0</v>
      </c>
      <c r="BVX55" s="1112">
        <f t="shared" si="3658"/>
        <v>0</v>
      </c>
      <c r="BVY55" s="1112">
        <f t="shared" si="3658"/>
        <v>0</v>
      </c>
      <c r="BVZ55" s="1113">
        <f t="shared" si="3658"/>
        <v>0</v>
      </c>
      <c r="BWB55" s="1120">
        <f t="shared" ref="BWB55:BWO55" si="3659">SUM(BWB56:BWB61)</f>
        <v>0</v>
      </c>
      <c r="BWC55" s="1112">
        <f t="shared" si="3659"/>
        <v>0</v>
      </c>
      <c r="BWD55" s="1112">
        <f t="shared" si="3659"/>
        <v>0</v>
      </c>
      <c r="BWE55" s="1112">
        <f t="shared" si="3659"/>
        <v>0</v>
      </c>
      <c r="BWF55" s="1112">
        <f t="shared" si="3659"/>
        <v>0</v>
      </c>
      <c r="BWG55" s="1112">
        <f t="shared" si="3659"/>
        <v>0</v>
      </c>
      <c r="BWH55" s="1112">
        <f t="shared" si="3659"/>
        <v>0</v>
      </c>
      <c r="BWI55" s="1112">
        <f t="shared" si="3659"/>
        <v>0</v>
      </c>
      <c r="BWJ55" s="1112">
        <f t="shared" si="3659"/>
        <v>0</v>
      </c>
      <c r="BWK55" s="1112">
        <f t="shared" si="3659"/>
        <v>0</v>
      </c>
      <c r="BWL55" s="1112">
        <f t="shared" si="3659"/>
        <v>0</v>
      </c>
      <c r="BWM55" s="1112">
        <f t="shared" si="3659"/>
        <v>0</v>
      </c>
      <c r="BWN55" s="1112">
        <f t="shared" si="3659"/>
        <v>0</v>
      </c>
      <c r="BWO55" s="1113">
        <f t="shared" si="3659"/>
        <v>0</v>
      </c>
    </row>
    <row r="56" spans="2:1965" ht="15" customHeight="1" x14ac:dyDescent="0.2">
      <c r="B56" s="1114" t="s">
        <v>789</v>
      </c>
      <c r="C56" s="1109"/>
      <c r="D56" s="1109"/>
      <c r="E56" s="1109"/>
      <c r="F56" s="1109"/>
      <c r="G56" s="1112">
        <f t="shared" ref="G56:G61" si="3660">C56+D56-E56+F56</f>
        <v>0</v>
      </c>
      <c r="H56" s="1109"/>
      <c r="I56" s="1109"/>
      <c r="J56" s="1109"/>
      <c r="K56" s="1109"/>
      <c r="L56" s="1109"/>
      <c r="M56" s="1111"/>
      <c r="N56" s="1112">
        <f t="shared" ref="N56:N61" si="3661">H56+I56-J56+K56-L56+M56</f>
        <v>0</v>
      </c>
      <c r="O56" s="1126"/>
      <c r="P56" s="1110"/>
      <c r="Q56" s="1109"/>
      <c r="R56" s="1109"/>
      <c r="S56" s="1109"/>
      <c r="T56" s="1109"/>
      <c r="U56" s="1112">
        <f t="shared" ref="U56:U61" si="3662">Q56+R56-S56+T56</f>
        <v>0</v>
      </c>
      <c r="V56" s="1109"/>
      <c r="W56" s="1109"/>
      <c r="X56" s="1109"/>
      <c r="Y56" s="1109"/>
      <c r="Z56" s="1109"/>
      <c r="AA56" s="1111"/>
      <c r="AB56" s="1112">
        <f t="shared" ref="AB56:AB61" si="3663">V56+W56-X56+Y56-Z56+AA56</f>
        <v>0</v>
      </c>
      <c r="AC56" s="1126"/>
      <c r="AD56" s="1110"/>
      <c r="AF56" s="1121"/>
      <c r="AG56" s="1109"/>
      <c r="AH56" s="1109"/>
      <c r="AI56" s="1109"/>
      <c r="AJ56" s="1112">
        <f t="shared" ref="AJ56:AJ61" si="3664">AF56+AG56-AH56+AI56</f>
        <v>0</v>
      </c>
      <c r="AK56" s="1109"/>
      <c r="AL56" s="1109"/>
      <c r="AM56" s="1109"/>
      <c r="AN56" s="1109"/>
      <c r="AO56" s="1109"/>
      <c r="AP56" s="1111"/>
      <c r="AQ56" s="1112">
        <f t="shared" ref="AQ56:AQ61" si="3665">AK56+AL56-AM56+AN56-AO56+AP56</f>
        <v>0</v>
      </c>
      <c r="AR56" s="1126"/>
      <c r="AS56" s="1110"/>
      <c r="AU56" s="1121"/>
      <c r="AV56" s="1109"/>
      <c r="AW56" s="1109"/>
      <c r="AX56" s="1109"/>
      <c r="AY56" s="1112">
        <f t="shared" ref="AY56:AY61" si="3666">AU56+AV56-AW56+AX56</f>
        <v>0</v>
      </c>
      <c r="AZ56" s="1109"/>
      <c r="BA56" s="1109"/>
      <c r="BB56" s="1109"/>
      <c r="BC56" s="1109"/>
      <c r="BD56" s="1109"/>
      <c r="BE56" s="1111"/>
      <c r="BF56" s="1112">
        <f t="shared" ref="BF56:BF61" si="3667">AZ56+BA56-BB56+BC56-BD56+BE56</f>
        <v>0</v>
      </c>
      <c r="BG56" s="1126"/>
      <c r="BH56" s="1110"/>
      <c r="BJ56" s="1121"/>
      <c r="BK56" s="1109"/>
      <c r="BL56" s="1109"/>
      <c r="BM56" s="1109"/>
      <c r="BN56" s="1112">
        <f t="shared" ref="BN56:BN61" si="3668">BJ56+BK56-BL56+BM56</f>
        <v>0</v>
      </c>
      <c r="BO56" s="1109"/>
      <c r="BP56" s="1109"/>
      <c r="BQ56" s="1109"/>
      <c r="BR56" s="1109"/>
      <c r="BS56" s="1109"/>
      <c r="BT56" s="1111"/>
      <c r="BU56" s="1112">
        <f t="shared" ref="BU56:BU61" si="3669">BO56+BP56-BQ56+BR56-BS56+BT56</f>
        <v>0</v>
      </c>
      <c r="BV56" s="1126"/>
      <c r="BW56" s="1110"/>
      <c r="BY56" s="1121"/>
      <c r="BZ56" s="1109"/>
      <c r="CA56" s="1109"/>
      <c r="CB56" s="1109"/>
      <c r="CC56" s="1112">
        <f t="shared" ref="CC56:CC61" si="3670">BY56+BZ56-CA56+CB56</f>
        <v>0</v>
      </c>
      <c r="CD56" s="1109"/>
      <c r="CE56" s="1109"/>
      <c r="CF56" s="1109"/>
      <c r="CG56" s="1109"/>
      <c r="CH56" s="1109"/>
      <c r="CI56" s="1111"/>
      <c r="CJ56" s="1112">
        <f t="shared" ref="CJ56:CJ61" si="3671">CD56+CE56-CF56+CG56-CH56+CI56</f>
        <v>0</v>
      </c>
      <c r="CK56" s="1126"/>
      <c r="CL56" s="1110"/>
      <c r="CN56" s="1121"/>
      <c r="CO56" s="1109"/>
      <c r="CP56" s="1109"/>
      <c r="CQ56" s="1109"/>
      <c r="CR56" s="1112">
        <f t="shared" ref="CR56:CR61" si="3672">CN56+CO56-CP56+CQ56</f>
        <v>0</v>
      </c>
      <c r="CS56" s="1109"/>
      <c r="CT56" s="1109"/>
      <c r="CU56" s="1109"/>
      <c r="CV56" s="1109"/>
      <c r="CW56" s="1109"/>
      <c r="CX56" s="1111"/>
      <c r="CY56" s="1112">
        <f t="shared" ref="CY56:CY61" si="3673">CS56+CT56-CU56+CV56-CW56+CX56</f>
        <v>0</v>
      </c>
      <c r="CZ56" s="1126"/>
      <c r="DA56" s="1110"/>
      <c r="DC56" s="1121"/>
      <c r="DD56" s="1109"/>
      <c r="DE56" s="1109"/>
      <c r="DF56" s="1109"/>
      <c r="DG56" s="1112">
        <f t="shared" ref="DG56:DG61" si="3674">DC56+DD56-DE56+DF56</f>
        <v>0</v>
      </c>
      <c r="DH56" s="1109"/>
      <c r="DI56" s="1109"/>
      <c r="DJ56" s="1109"/>
      <c r="DK56" s="1109"/>
      <c r="DL56" s="1109"/>
      <c r="DM56" s="1111"/>
      <c r="DN56" s="1112">
        <f t="shared" ref="DN56:DN61" si="3675">DH56+DI56-DJ56+DK56-DL56+DM56</f>
        <v>0</v>
      </c>
      <c r="DO56" s="1126"/>
      <c r="DP56" s="1110"/>
      <c r="DR56" s="1121"/>
      <c r="DS56" s="1109"/>
      <c r="DT56" s="1109"/>
      <c r="DU56" s="1109"/>
      <c r="DV56" s="1112">
        <f t="shared" ref="DV56:DV61" si="3676">DR56+DS56-DT56+DU56</f>
        <v>0</v>
      </c>
      <c r="DW56" s="1109"/>
      <c r="DX56" s="1109"/>
      <c r="DY56" s="1109"/>
      <c r="DZ56" s="1109"/>
      <c r="EA56" s="1109"/>
      <c r="EB56" s="1111"/>
      <c r="EC56" s="1112">
        <f t="shared" ref="EC56:EC61" si="3677">DW56+DX56-DY56+DZ56-EA56+EB56</f>
        <v>0</v>
      </c>
      <c r="ED56" s="1126"/>
      <c r="EE56" s="1110"/>
      <c r="EG56" s="1121"/>
      <c r="EH56" s="1109"/>
      <c r="EI56" s="1109"/>
      <c r="EJ56" s="1109"/>
      <c r="EK56" s="1112">
        <f t="shared" ref="EK56:EK61" si="3678">EG56+EH56-EI56+EJ56</f>
        <v>0</v>
      </c>
      <c r="EL56" s="1109"/>
      <c r="EM56" s="1109"/>
      <c r="EN56" s="1109"/>
      <c r="EO56" s="1109"/>
      <c r="EP56" s="1109"/>
      <c r="EQ56" s="1111"/>
      <c r="ER56" s="1112">
        <f t="shared" ref="ER56:ER61" si="3679">EL56+EM56-EN56+EO56-EP56+EQ56</f>
        <v>0</v>
      </c>
      <c r="ES56" s="1126"/>
      <c r="ET56" s="1110"/>
      <c r="EV56" s="1121"/>
      <c r="EW56" s="1109"/>
      <c r="EX56" s="1109"/>
      <c r="EY56" s="1109"/>
      <c r="EZ56" s="1112">
        <f t="shared" ref="EZ56:EZ61" si="3680">EV56+EW56-EX56+EY56</f>
        <v>0</v>
      </c>
      <c r="FA56" s="1109"/>
      <c r="FB56" s="1109"/>
      <c r="FC56" s="1109"/>
      <c r="FD56" s="1109"/>
      <c r="FE56" s="1109"/>
      <c r="FF56" s="1111"/>
      <c r="FG56" s="1112">
        <f t="shared" ref="FG56:FG61" si="3681">FA56+FB56-FC56+FD56-FE56+FF56</f>
        <v>0</v>
      </c>
      <c r="FH56" s="1126"/>
      <c r="FI56" s="1110"/>
      <c r="FK56" s="1121"/>
      <c r="FL56" s="1109"/>
      <c r="FM56" s="1109"/>
      <c r="FN56" s="1109"/>
      <c r="FO56" s="1112">
        <f t="shared" ref="FO56:FO61" si="3682">FK56+FL56-FM56+FN56</f>
        <v>0</v>
      </c>
      <c r="FP56" s="1109"/>
      <c r="FQ56" s="1109"/>
      <c r="FR56" s="1109"/>
      <c r="FS56" s="1109"/>
      <c r="FT56" s="1109"/>
      <c r="FU56" s="1111"/>
      <c r="FV56" s="1112">
        <f t="shared" ref="FV56:FV61" si="3683">FP56+FQ56-FR56+FS56-FT56+FU56</f>
        <v>0</v>
      </c>
      <c r="FW56" s="1126"/>
      <c r="FX56" s="1110"/>
      <c r="FZ56" s="1121"/>
      <c r="GA56" s="1109"/>
      <c r="GB56" s="1109"/>
      <c r="GC56" s="1109"/>
      <c r="GD56" s="1112">
        <f t="shared" ref="GD56:GD61" si="3684">FZ56+GA56-GB56+GC56</f>
        <v>0</v>
      </c>
      <c r="GE56" s="1109"/>
      <c r="GF56" s="1109"/>
      <c r="GG56" s="1109"/>
      <c r="GH56" s="1109"/>
      <c r="GI56" s="1109"/>
      <c r="GJ56" s="1111"/>
      <c r="GK56" s="1112">
        <f t="shared" ref="GK56:GK61" si="3685">GE56+GF56-GG56+GH56-GI56+GJ56</f>
        <v>0</v>
      </c>
      <c r="GL56" s="1126"/>
      <c r="GM56" s="1110"/>
      <c r="GO56" s="1121"/>
      <c r="GP56" s="1109"/>
      <c r="GQ56" s="1109"/>
      <c r="GR56" s="1109"/>
      <c r="GS56" s="1112">
        <f t="shared" ref="GS56:GS61" si="3686">GO56+GP56-GQ56+GR56</f>
        <v>0</v>
      </c>
      <c r="GT56" s="1109"/>
      <c r="GU56" s="1109"/>
      <c r="GV56" s="1109"/>
      <c r="GW56" s="1109"/>
      <c r="GX56" s="1109"/>
      <c r="GY56" s="1111"/>
      <c r="GZ56" s="1112">
        <f t="shared" ref="GZ56:GZ61" si="3687">GT56+GU56-GV56+GW56-GX56+GY56</f>
        <v>0</v>
      </c>
      <c r="HA56" s="1126"/>
      <c r="HB56" s="1110"/>
      <c r="HD56" s="1121"/>
      <c r="HE56" s="1109"/>
      <c r="HF56" s="1109"/>
      <c r="HG56" s="1109"/>
      <c r="HH56" s="1112">
        <f t="shared" ref="HH56:HH61" si="3688">HD56+HE56-HF56+HG56</f>
        <v>0</v>
      </c>
      <c r="HI56" s="1109"/>
      <c r="HJ56" s="1109"/>
      <c r="HK56" s="1109"/>
      <c r="HL56" s="1109"/>
      <c r="HM56" s="1109"/>
      <c r="HN56" s="1111"/>
      <c r="HO56" s="1112">
        <f t="shared" ref="HO56:HO61" si="3689">HI56+HJ56-HK56+HL56-HM56+HN56</f>
        <v>0</v>
      </c>
      <c r="HP56" s="1126"/>
      <c r="HQ56" s="1110"/>
      <c r="HS56" s="1121"/>
      <c r="HT56" s="1109"/>
      <c r="HU56" s="1109"/>
      <c r="HV56" s="1109"/>
      <c r="HW56" s="1112">
        <f t="shared" ref="HW56:HW61" si="3690">HS56+HT56-HU56+HV56</f>
        <v>0</v>
      </c>
      <c r="HX56" s="1109"/>
      <c r="HY56" s="1109"/>
      <c r="HZ56" s="1109"/>
      <c r="IA56" s="1109"/>
      <c r="IB56" s="1109"/>
      <c r="IC56" s="1111"/>
      <c r="ID56" s="1112">
        <f t="shared" ref="ID56:ID61" si="3691">HX56+HY56-HZ56+IA56-IB56+IC56</f>
        <v>0</v>
      </c>
      <c r="IE56" s="1126"/>
      <c r="IF56" s="1110"/>
      <c r="IH56" s="1121"/>
      <c r="II56" s="1109"/>
      <c r="IJ56" s="1109"/>
      <c r="IK56" s="1109"/>
      <c r="IL56" s="1112">
        <f t="shared" ref="IL56:IL61" si="3692">IH56+II56-IJ56+IK56</f>
        <v>0</v>
      </c>
      <c r="IM56" s="1109"/>
      <c r="IN56" s="1109"/>
      <c r="IO56" s="1109"/>
      <c r="IP56" s="1109"/>
      <c r="IQ56" s="1109"/>
      <c r="IR56" s="1111"/>
      <c r="IS56" s="1112">
        <f t="shared" ref="IS56:IS61" si="3693">IM56+IN56-IO56+IP56-IQ56+IR56</f>
        <v>0</v>
      </c>
      <c r="IT56" s="1126"/>
      <c r="IU56" s="1110"/>
      <c r="IW56" s="1121"/>
      <c r="IX56" s="1109"/>
      <c r="IY56" s="1109"/>
      <c r="IZ56" s="1109"/>
      <c r="JA56" s="1112">
        <f t="shared" ref="JA56:JA61" si="3694">IW56+IX56-IY56+IZ56</f>
        <v>0</v>
      </c>
      <c r="JB56" s="1109"/>
      <c r="JC56" s="1109"/>
      <c r="JD56" s="1109"/>
      <c r="JE56" s="1109"/>
      <c r="JF56" s="1109"/>
      <c r="JG56" s="1111"/>
      <c r="JH56" s="1112">
        <f t="shared" ref="JH56:JH61" si="3695">JB56+JC56-JD56+JE56-JF56+JG56</f>
        <v>0</v>
      </c>
      <c r="JI56" s="1126"/>
      <c r="JJ56" s="1110"/>
      <c r="JL56" s="1121"/>
      <c r="JM56" s="1109"/>
      <c r="JN56" s="1109"/>
      <c r="JO56" s="1109"/>
      <c r="JP56" s="1112">
        <f t="shared" ref="JP56:JP61" si="3696">JL56+JM56-JN56+JO56</f>
        <v>0</v>
      </c>
      <c r="JQ56" s="1109"/>
      <c r="JR56" s="1109"/>
      <c r="JS56" s="1109"/>
      <c r="JT56" s="1109"/>
      <c r="JU56" s="1109"/>
      <c r="JV56" s="1111"/>
      <c r="JW56" s="1112">
        <f t="shared" ref="JW56:JW61" si="3697">JQ56+JR56-JS56+JT56-JU56+JV56</f>
        <v>0</v>
      </c>
      <c r="JX56" s="1126"/>
      <c r="JY56" s="1110"/>
      <c r="KA56" s="1121"/>
      <c r="KB56" s="1109"/>
      <c r="KC56" s="1109"/>
      <c r="KD56" s="1109"/>
      <c r="KE56" s="1112">
        <f t="shared" ref="KE56:KE61" si="3698">KA56+KB56-KC56+KD56</f>
        <v>0</v>
      </c>
      <c r="KF56" s="1109"/>
      <c r="KG56" s="1109"/>
      <c r="KH56" s="1109"/>
      <c r="KI56" s="1109"/>
      <c r="KJ56" s="1109"/>
      <c r="KK56" s="1111"/>
      <c r="KL56" s="1112">
        <f t="shared" ref="KL56:KL61" si="3699">KF56+KG56-KH56+KI56-KJ56+KK56</f>
        <v>0</v>
      </c>
      <c r="KM56" s="1126"/>
      <c r="KN56" s="1110"/>
      <c r="KP56" s="1121"/>
      <c r="KQ56" s="1109"/>
      <c r="KR56" s="1109"/>
      <c r="KS56" s="1109"/>
      <c r="KT56" s="1112">
        <f t="shared" ref="KT56:KT61" si="3700">KP56+KQ56-KR56+KS56</f>
        <v>0</v>
      </c>
      <c r="KU56" s="1109"/>
      <c r="KV56" s="1109"/>
      <c r="KW56" s="1109"/>
      <c r="KX56" s="1109"/>
      <c r="KY56" s="1109"/>
      <c r="KZ56" s="1111"/>
      <c r="LA56" s="1112">
        <f t="shared" ref="LA56:LA61" si="3701">KU56+KV56-KW56+KX56-KY56+KZ56</f>
        <v>0</v>
      </c>
      <c r="LB56" s="1126"/>
      <c r="LC56" s="1110"/>
      <c r="LE56" s="1121"/>
      <c r="LF56" s="1109"/>
      <c r="LG56" s="1109"/>
      <c r="LH56" s="1109"/>
      <c r="LI56" s="1112">
        <f t="shared" ref="LI56:LI61" si="3702">LE56+LF56-LG56+LH56</f>
        <v>0</v>
      </c>
      <c r="LJ56" s="1109"/>
      <c r="LK56" s="1109"/>
      <c r="LL56" s="1109"/>
      <c r="LM56" s="1109"/>
      <c r="LN56" s="1109"/>
      <c r="LO56" s="1111"/>
      <c r="LP56" s="1112">
        <f t="shared" ref="LP56:LP61" si="3703">LJ56+LK56-LL56+LM56-LN56+LO56</f>
        <v>0</v>
      </c>
      <c r="LQ56" s="1126"/>
      <c r="LR56" s="1110"/>
      <c r="LT56" s="1121"/>
      <c r="LU56" s="1109"/>
      <c r="LV56" s="1109"/>
      <c r="LW56" s="1109"/>
      <c r="LX56" s="1112">
        <f t="shared" ref="LX56:LX61" si="3704">LT56+LU56-LV56+LW56</f>
        <v>0</v>
      </c>
      <c r="LY56" s="1109"/>
      <c r="LZ56" s="1109"/>
      <c r="MA56" s="1109"/>
      <c r="MB56" s="1109"/>
      <c r="MC56" s="1109"/>
      <c r="MD56" s="1111"/>
      <c r="ME56" s="1112">
        <f t="shared" ref="ME56:ME61" si="3705">LY56+LZ56-MA56+MB56-MC56+MD56</f>
        <v>0</v>
      </c>
      <c r="MF56" s="1126"/>
      <c r="MG56" s="1110"/>
      <c r="MI56" s="1121"/>
      <c r="MJ56" s="1109"/>
      <c r="MK56" s="1109"/>
      <c r="ML56" s="1109"/>
      <c r="MM56" s="1112">
        <f t="shared" ref="MM56:MM61" si="3706">MI56+MJ56-MK56+ML56</f>
        <v>0</v>
      </c>
      <c r="MN56" s="1109"/>
      <c r="MO56" s="1109"/>
      <c r="MP56" s="1109"/>
      <c r="MQ56" s="1109"/>
      <c r="MR56" s="1109"/>
      <c r="MS56" s="1111"/>
      <c r="MT56" s="1112">
        <f t="shared" ref="MT56:MT61" si="3707">MN56+MO56-MP56+MQ56-MR56+MS56</f>
        <v>0</v>
      </c>
      <c r="MU56" s="1126"/>
      <c r="MV56" s="1110"/>
      <c r="MX56" s="1121"/>
      <c r="MY56" s="1109"/>
      <c r="MZ56" s="1109"/>
      <c r="NA56" s="1109"/>
      <c r="NB56" s="1112">
        <f t="shared" ref="NB56:NB61" si="3708">MX56+MY56-MZ56+NA56</f>
        <v>0</v>
      </c>
      <c r="NC56" s="1109"/>
      <c r="ND56" s="1109"/>
      <c r="NE56" s="1109"/>
      <c r="NF56" s="1109"/>
      <c r="NG56" s="1109"/>
      <c r="NH56" s="1111"/>
      <c r="NI56" s="1112">
        <f t="shared" ref="NI56:NI61" si="3709">NC56+ND56-NE56+NF56-NG56+NH56</f>
        <v>0</v>
      </c>
      <c r="NJ56" s="1126"/>
      <c r="NK56" s="1110"/>
      <c r="NM56" s="1121"/>
      <c r="NN56" s="1109"/>
      <c r="NO56" s="1109"/>
      <c r="NP56" s="1109"/>
      <c r="NQ56" s="1112">
        <f t="shared" ref="NQ56:NQ61" si="3710">NM56+NN56-NO56+NP56</f>
        <v>0</v>
      </c>
      <c r="NR56" s="1109"/>
      <c r="NS56" s="1109"/>
      <c r="NT56" s="1109"/>
      <c r="NU56" s="1109"/>
      <c r="NV56" s="1109"/>
      <c r="NW56" s="1111"/>
      <c r="NX56" s="1112">
        <f t="shared" ref="NX56:NX61" si="3711">NR56+NS56-NT56+NU56-NV56+NW56</f>
        <v>0</v>
      </c>
      <c r="NY56" s="1126"/>
      <c r="NZ56" s="1110"/>
      <c r="OB56" s="1121"/>
      <c r="OC56" s="1109"/>
      <c r="OD56" s="1109"/>
      <c r="OE56" s="1109"/>
      <c r="OF56" s="1112">
        <f t="shared" ref="OF56:OF61" si="3712">OB56+OC56-OD56+OE56</f>
        <v>0</v>
      </c>
      <c r="OG56" s="1109"/>
      <c r="OH56" s="1109"/>
      <c r="OI56" s="1109"/>
      <c r="OJ56" s="1109"/>
      <c r="OK56" s="1109"/>
      <c r="OL56" s="1111"/>
      <c r="OM56" s="1112">
        <f t="shared" ref="OM56:OM61" si="3713">OG56+OH56-OI56+OJ56-OK56+OL56</f>
        <v>0</v>
      </c>
      <c r="ON56" s="1126"/>
      <c r="OO56" s="1110"/>
      <c r="OQ56" s="1121"/>
      <c r="OR56" s="1109"/>
      <c r="OS56" s="1109"/>
      <c r="OT56" s="1109"/>
      <c r="OU56" s="1112">
        <f t="shared" ref="OU56:OU61" si="3714">OQ56+OR56-OS56+OT56</f>
        <v>0</v>
      </c>
      <c r="OV56" s="1109"/>
      <c r="OW56" s="1109"/>
      <c r="OX56" s="1109"/>
      <c r="OY56" s="1109"/>
      <c r="OZ56" s="1109"/>
      <c r="PA56" s="1111"/>
      <c r="PB56" s="1112">
        <f t="shared" ref="PB56:PB61" si="3715">OV56+OW56-OX56+OY56-OZ56+PA56</f>
        <v>0</v>
      </c>
      <c r="PC56" s="1126"/>
      <c r="PD56" s="1110"/>
      <c r="PF56" s="1121"/>
      <c r="PG56" s="1109"/>
      <c r="PH56" s="1109"/>
      <c r="PI56" s="1109"/>
      <c r="PJ56" s="1112">
        <f t="shared" ref="PJ56:PJ61" si="3716">PF56+PG56-PH56+PI56</f>
        <v>0</v>
      </c>
      <c r="PK56" s="1109"/>
      <c r="PL56" s="1109"/>
      <c r="PM56" s="1109"/>
      <c r="PN56" s="1109"/>
      <c r="PO56" s="1109"/>
      <c r="PP56" s="1111"/>
      <c r="PQ56" s="1112">
        <f t="shared" ref="PQ56:PQ61" si="3717">PK56+PL56-PM56+PN56-PO56+PP56</f>
        <v>0</v>
      </c>
      <c r="PR56" s="1126"/>
      <c r="PS56" s="1110"/>
      <c r="PU56" s="1121"/>
      <c r="PV56" s="1109"/>
      <c r="PW56" s="1109"/>
      <c r="PX56" s="1109"/>
      <c r="PY56" s="1112">
        <f t="shared" ref="PY56:PY61" si="3718">PU56+PV56-PW56+PX56</f>
        <v>0</v>
      </c>
      <c r="PZ56" s="1109"/>
      <c r="QA56" s="1109"/>
      <c r="QB56" s="1109"/>
      <c r="QC56" s="1109"/>
      <c r="QD56" s="1109"/>
      <c r="QE56" s="1111"/>
      <c r="QF56" s="1112">
        <f t="shared" ref="QF56:QF61" si="3719">PZ56+QA56-QB56+QC56-QD56+QE56</f>
        <v>0</v>
      </c>
      <c r="QG56" s="1126"/>
      <c r="QH56" s="1110"/>
      <c r="QJ56" s="1121"/>
      <c r="QK56" s="1109"/>
      <c r="QL56" s="1109"/>
      <c r="QM56" s="1109"/>
      <c r="QN56" s="1112">
        <f t="shared" ref="QN56:QN61" si="3720">QJ56+QK56-QL56+QM56</f>
        <v>0</v>
      </c>
      <c r="QO56" s="1109"/>
      <c r="QP56" s="1109"/>
      <c r="QQ56" s="1109"/>
      <c r="QR56" s="1109"/>
      <c r="QS56" s="1109"/>
      <c r="QT56" s="1111"/>
      <c r="QU56" s="1112">
        <f t="shared" ref="QU56:QU61" si="3721">QO56+QP56-QQ56+QR56-QS56+QT56</f>
        <v>0</v>
      </c>
      <c r="QV56" s="1126"/>
      <c r="QW56" s="1110"/>
      <c r="QY56" s="1121"/>
      <c r="QZ56" s="1109"/>
      <c r="RA56" s="1109"/>
      <c r="RB56" s="1109"/>
      <c r="RC56" s="1112">
        <f t="shared" ref="RC56:RC61" si="3722">QY56+QZ56-RA56+RB56</f>
        <v>0</v>
      </c>
      <c r="RD56" s="1109"/>
      <c r="RE56" s="1109"/>
      <c r="RF56" s="1109"/>
      <c r="RG56" s="1109"/>
      <c r="RH56" s="1109"/>
      <c r="RI56" s="1111"/>
      <c r="RJ56" s="1112">
        <f t="shared" ref="RJ56:RJ61" si="3723">RD56+RE56-RF56+RG56-RH56+RI56</f>
        <v>0</v>
      </c>
      <c r="RK56" s="1126"/>
      <c r="RL56" s="1110"/>
      <c r="RN56" s="1121"/>
      <c r="RO56" s="1109"/>
      <c r="RP56" s="1109"/>
      <c r="RQ56" s="1109"/>
      <c r="RR56" s="1112">
        <f t="shared" ref="RR56:RR61" si="3724">RN56+RO56-RP56+RQ56</f>
        <v>0</v>
      </c>
      <c r="RS56" s="1109"/>
      <c r="RT56" s="1109"/>
      <c r="RU56" s="1109"/>
      <c r="RV56" s="1109"/>
      <c r="RW56" s="1109"/>
      <c r="RX56" s="1111"/>
      <c r="RY56" s="1112">
        <f t="shared" ref="RY56:RY61" si="3725">RS56+RT56-RU56+RV56-RW56+RX56</f>
        <v>0</v>
      </c>
      <c r="RZ56" s="1126"/>
      <c r="SA56" s="1110"/>
      <c r="SC56" s="1121"/>
      <c r="SD56" s="1109"/>
      <c r="SE56" s="1109"/>
      <c r="SF56" s="1109"/>
      <c r="SG56" s="1112">
        <f t="shared" ref="SG56:SG61" si="3726">SC56+SD56-SE56+SF56</f>
        <v>0</v>
      </c>
      <c r="SH56" s="1109"/>
      <c r="SI56" s="1109"/>
      <c r="SJ56" s="1109"/>
      <c r="SK56" s="1109"/>
      <c r="SL56" s="1109"/>
      <c r="SM56" s="1111"/>
      <c r="SN56" s="1112">
        <f t="shared" ref="SN56:SN61" si="3727">SH56+SI56-SJ56+SK56-SL56+SM56</f>
        <v>0</v>
      </c>
      <c r="SO56" s="1126"/>
      <c r="SP56" s="1110"/>
      <c r="SR56" s="1121"/>
      <c r="SS56" s="1109"/>
      <c r="ST56" s="1109"/>
      <c r="SU56" s="1109"/>
      <c r="SV56" s="1112">
        <f t="shared" ref="SV56:SV61" si="3728">SR56+SS56-ST56+SU56</f>
        <v>0</v>
      </c>
      <c r="SW56" s="1109"/>
      <c r="SX56" s="1109"/>
      <c r="SY56" s="1109"/>
      <c r="SZ56" s="1109"/>
      <c r="TA56" s="1109"/>
      <c r="TB56" s="1111"/>
      <c r="TC56" s="1112">
        <f t="shared" ref="TC56:TC61" si="3729">SW56+SX56-SY56+SZ56-TA56+TB56</f>
        <v>0</v>
      </c>
      <c r="TD56" s="1126"/>
      <c r="TE56" s="1110"/>
      <c r="TG56" s="1121"/>
      <c r="TH56" s="1109"/>
      <c r="TI56" s="1109"/>
      <c r="TJ56" s="1109"/>
      <c r="TK56" s="1112">
        <f t="shared" ref="TK56:TK61" si="3730">TG56+TH56-TI56+TJ56</f>
        <v>0</v>
      </c>
      <c r="TL56" s="1109"/>
      <c r="TM56" s="1109"/>
      <c r="TN56" s="1109"/>
      <c r="TO56" s="1109"/>
      <c r="TP56" s="1109"/>
      <c r="TQ56" s="1111"/>
      <c r="TR56" s="1112">
        <f t="shared" ref="TR56:TR61" si="3731">TL56+TM56-TN56+TO56-TP56+TQ56</f>
        <v>0</v>
      </c>
      <c r="TS56" s="1126"/>
      <c r="TT56" s="1110"/>
      <c r="TV56" s="1121"/>
      <c r="TW56" s="1109"/>
      <c r="TX56" s="1109"/>
      <c r="TY56" s="1109"/>
      <c r="TZ56" s="1112">
        <f t="shared" ref="TZ56:TZ61" si="3732">TV56+TW56-TX56+TY56</f>
        <v>0</v>
      </c>
      <c r="UA56" s="1109"/>
      <c r="UB56" s="1109"/>
      <c r="UC56" s="1109"/>
      <c r="UD56" s="1109"/>
      <c r="UE56" s="1109"/>
      <c r="UF56" s="1111"/>
      <c r="UG56" s="1112">
        <f t="shared" ref="UG56:UG61" si="3733">UA56+UB56-UC56+UD56-UE56+UF56</f>
        <v>0</v>
      </c>
      <c r="UH56" s="1126"/>
      <c r="UI56" s="1110"/>
      <c r="UK56" s="1121"/>
      <c r="UL56" s="1109"/>
      <c r="UM56" s="1109"/>
      <c r="UN56" s="1109"/>
      <c r="UO56" s="1112">
        <f t="shared" ref="UO56:UO61" si="3734">UK56+UL56-UM56+UN56</f>
        <v>0</v>
      </c>
      <c r="UP56" s="1109"/>
      <c r="UQ56" s="1109"/>
      <c r="UR56" s="1109"/>
      <c r="US56" s="1109"/>
      <c r="UT56" s="1109"/>
      <c r="UU56" s="1111"/>
      <c r="UV56" s="1112">
        <f t="shared" ref="UV56:UV61" si="3735">UP56+UQ56-UR56+US56-UT56+UU56</f>
        <v>0</v>
      </c>
      <c r="UW56" s="1126"/>
      <c r="UX56" s="1110"/>
      <c r="UZ56" s="1121"/>
      <c r="VA56" s="1109"/>
      <c r="VB56" s="1109"/>
      <c r="VC56" s="1109"/>
      <c r="VD56" s="1112">
        <f t="shared" ref="VD56:VD61" si="3736">UZ56+VA56-VB56+VC56</f>
        <v>0</v>
      </c>
      <c r="VE56" s="1109"/>
      <c r="VF56" s="1109"/>
      <c r="VG56" s="1109"/>
      <c r="VH56" s="1109"/>
      <c r="VI56" s="1109"/>
      <c r="VJ56" s="1111"/>
      <c r="VK56" s="1112">
        <f t="shared" ref="VK56:VK61" si="3737">VE56+VF56-VG56+VH56-VI56+VJ56</f>
        <v>0</v>
      </c>
      <c r="VL56" s="1126"/>
      <c r="VM56" s="1110"/>
      <c r="VO56" s="1121"/>
      <c r="VP56" s="1109"/>
      <c r="VQ56" s="1109"/>
      <c r="VR56" s="1109"/>
      <c r="VS56" s="1112">
        <f t="shared" ref="VS56:VS61" si="3738">VO56+VP56-VQ56+VR56</f>
        <v>0</v>
      </c>
      <c r="VT56" s="1109"/>
      <c r="VU56" s="1109"/>
      <c r="VV56" s="1109"/>
      <c r="VW56" s="1109"/>
      <c r="VX56" s="1109"/>
      <c r="VY56" s="1111"/>
      <c r="VZ56" s="1112">
        <f t="shared" ref="VZ56:VZ61" si="3739">VT56+VU56-VV56+VW56-VX56+VY56</f>
        <v>0</v>
      </c>
      <c r="WA56" s="1126"/>
      <c r="WB56" s="1110"/>
      <c r="WD56" s="1121"/>
      <c r="WE56" s="1109"/>
      <c r="WF56" s="1109"/>
      <c r="WG56" s="1109"/>
      <c r="WH56" s="1112">
        <f t="shared" ref="WH56:WH61" si="3740">WD56+WE56-WF56+WG56</f>
        <v>0</v>
      </c>
      <c r="WI56" s="1109"/>
      <c r="WJ56" s="1109"/>
      <c r="WK56" s="1109"/>
      <c r="WL56" s="1109"/>
      <c r="WM56" s="1109"/>
      <c r="WN56" s="1111"/>
      <c r="WO56" s="1112">
        <f t="shared" ref="WO56:WO61" si="3741">WI56+WJ56-WK56+WL56-WM56+WN56</f>
        <v>0</v>
      </c>
      <c r="WP56" s="1126"/>
      <c r="WQ56" s="1110"/>
      <c r="WS56" s="1121"/>
      <c r="WT56" s="1109"/>
      <c r="WU56" s="1109"/>
      <c r="WV56" s="1109"/>
      <c r="WW56" s="1112">
        <f t="shared" ref="WW56:WW61" si="3742">WS56+WT56-WU56+WV56</f>
        <v>0</v>
      </c>
      <c r="WX56" s="1109"/>
      <c r="WY56" s="1109"/>
      <c r="WZ56" s="1109"/>
      <c r="XA56" s="1109"/>
      <c r="XB56" s="1109"/>
      <c r="XC56" s="1111"/>
      <c r="XD56" s="1112">
        <f t="shared" ref="XD56:XD61" si="3743">WX56+WY56-WZ56+XA56-XB56+XC56</f>
        <v>0</v>
      </c>
      <c r="XE56" s="1126"/>
      <c r="XF56" s="1110"/>
      <c r="XH56" s="1121"/>
      <c r="XI56" s="1109"/>
      <c r="XJ56" s="1109"/>
      <c r="XK56" s="1109"/>
      <c r="XL56" s="1112">
        <f t="shared" ref="XL56:XL61" si="3744">XH56+XI56-XJ56+XK56</f>
        <v>0</v>
      </c>
      <c r="XM56" s="1109"/>
      <c r="XN56" s="1109"/>
      <c r="XO56" s="1109"/>
      <c r="XP56" s="1109"/>
      <c r="XQ56" s="1109"/>
      <c r="XR56" s="1111"/>
      <c r="XS56" s="1112">
        <f t="shared" ref="XS56:XS61" si="3745">XM56+XN56-XO56+XP56-XQ56+XR56</f>
        <v>0</v>
      </c>
      <c r="XT56" s="1126"/>
      <c r="XU56" s="1110"/>
      <c r="XW56" s="1121"/>
      <c r="XX56" s="1109"/>
      <c r="XY56" s="1109"/>
      <c r="XZ56" s="1109"/>
      <c r="YA56" s="1112">
        <f t="shared" ref="YA56:YA61" si="3746">XW56+XX56-XY56+XZ56</f>
        <v>0</v>
      </c>
      <c r="YB56" s="1109"/>
      <c r="YC56" s="1109"/>
      <c r="YD56" s="1109"/>
      <c r="YE56" s="1109"/>
      <c r="YF56" s="1109"/>
      <c r="YG56" s="1111"/>
      <c r="YH56" s="1112">
        <f t="shared" ref="YH56:YH61" si="3747">YB56+YC56-YD56+YE56-YF56+YG56</f>
        <v>0</v>
      </c>
      <c r="YI56" s="1126"/>
      <c r="YJ56" s="1110"/>
      <c r="YL56" s="1121"/>
      <c r="YM56" s="1109"/>
      <c r="YN56" s="1109"/>
      <c r="YO56" s="1109"/>
      <c r="YP56" s="1112">
        <f t="shared" ref="YP56:YP61" si="3748">YL56+YM56-YN56+YO56</f>
        <v>0</v>
      </c>
      <c r="YQ56" s="1109"/>
      <c r="YR56" s="1109"/>
      <c r="YS56" s="1109"/>
      <c r="YT56" s="1109"/>
      <c r="YU56" s="1109"/>
      <c r="YV56" s="1111"/>
      <c r="YW56" s="1112">
        <f t="shared" ref="YW56:YW61" si="3749">YQ56+YR56-YS56+YT56-YU56+YV56</f>
        <v>0</v>
      </c>
      <c r="YX56" s="1126"/>
      <c r="YY56" s="1110"/>
      <c r="ZA56" s="1121"/>
      <c r="ZB56" s="1109"/>
      <c r="ZC56" s="1109"/>
      <c r="ZD56" s="1109"/>
      <c r="ZE56" s="1112">
        <f t="shared" ref="ZE56:ZE61" si="3750">ZA56+ZB56-ZC56+ZD56</f>
        <v>0</v>
      </c>
      <c r="ZF56" s="1109"/>
      <c r="ZG56" s="1109"/>
      <c r="ZH56" s="1109"/>
      <c r="ZI56" s="1109"/>
      <c r="ZJ56" s="1109"/>
      <c r="ZK56" s="1111"/>
      <c r="ZL56" s="1112">
        <f t="shared" ref="ZL56:ZL61" si="3751">ZF56+ZG56-ZH56+ZI56-ZJ56+ZK56</f>
        <v>0</v>
      </c>
      <c r="ZM56" s="1126"/>
      <c r="ZN56" s="1110"/>
      <c r="ZP56" s="1121"/>
      <c r="ZQ56" s="1109"/>
      <c r="ZR56" s="1109"/>
      <c r="ZS56" s="1109"/>
      <c r="ZT56" s="1112">
        <f t="shared" ref="ZT56:ZT61" si="3752">ZP56+ZQ56-ZR56+ZS56</f>
        <v>0</v>
      </c>
      <c r="ZU56" s="1109"/>
      <c r="ZV56" s="1109"/>
      <c r="ZW56" s="1109"/>
      <c r="ZX56" s="1109"/>
      <c r="ZY56" s="1109"/>
      <c r="ZZ56" s="1111"/>
      <c r="AAA56" s="1112">
        <f t="shared" ref="AAA56:AAA61" si="3753">ZU56+ZV56-ZW56+ZX56-ZY56+ZZ56</f>
        <v>0</v>
      </c>
      <c r="AAB56" s="1126"/>
      <c r="AAC56" s="1110"/>
      <c r="AAE56" s="1121"/>
      <c r="AAF56" s="1109"/>
      <c r="AAG56" s="1109"/>
      <c r="AAH56" s="1109"/>
      <c r="AAI56" s="1112">
        <f t="shared" ref="AAI56:AAI61" si="3754">AAE56+AAF56-AAG56+AAH56</f>
        <v>0</v>
      </c>
      <c r="AAJ56" s="1109"/>
      <c r="AAK56" s="1109"/>
      <c r="AAL56" s="1109"/>
      <c r="AAM56" s="1109"/>
      <c r="AAN56" s="1109"/>
      <c r="AAO56" s="1111"/>
      <c r="AAP56" s="1112">
        <f t="shared" ref="AAP56:AAP61" si="3755">AAJ56+AAK56-AAL56+AAM56-AAN56+AAO56</f>
        <v>0</v>
      </c>
      <c r="AAQ56" s="1126"/>
      <c r="AAR56" s="1110"/>
      <c r="AAT56" s="1121"/>
      <c r="AAU56" s="1109"/>
      <c r="AAV56" s="1109"/>
      <c r="AAW56" s="1109"/>
      <c r="AAX56" s="1112">
        <f t="shared" ref="AAX56:AAX61" si="3756">AAT56+AAU56-AAV56+AAW56</f>
        <v>0</v>
      </c>
      <c r="AAY56" s="1109"/>
      <c r="AAZ56" s="1109"/>
      <c r="ABA56" s="1109"/>
      <c r="ABB56" s="1109"/>
      <c r="ABC56" s="1109"/>
      <c r="ABD56" s="1111"/>
      <c r="ABE56" s="1112">
        <f t="shared" ref="ABE56:ABE61" si="3757">AAY56+AAZ56-ABA56+ABB56-ABC56+ABD56</f>
        <v>0</v>
      </c>
      <c r="ABF56" s="1126"/>
      <c r="ABG56" s="1110"/>
      <c r="ABI56" s="1121"/>
      <c r="ABJ56" s="1109"/>
      <c r="ABK56" s="1109"/>
      <c r="ABL56" s="1109"/>
      <c r="ABM56" s="1112">
        <f t="shared" ref="ABM56:ABM61" si="3758">ABI56+ABJ56-ABK56+ABL56</f>
        <v>0</v>
      </c>
      <c r="ABN56" s="1109"/>
      <c r="ABO56" s="1109"/>
      <c r="ABP56" s="1109"/>
      <c r="ABQ56" s="1109"/>
      <c r="ABR56" s="1109"/>
      <c r="ABS56" s="1111"/>
      <c r="ABT56" s="1112">
        <f t="shared" ref="ABT56:ABT61" si="3759">ABN56+ABO56-ABP56+ABQ56-ABR56+ABS56</f>
        <v>0</v>
      </c>
      <c r="ABU56" s="1126"/>
      <c r="ABV56" s="1110"/>
      <c r="ABX56" s="1121"/>
      <c r="ABY56" s="1109"/>
      <c r="ABZ56" s="1109"/>
      <c r="ACA56" s="1109"/>
      <c r="ACB56" s="1112">
        <f t="shared" ref="ACB56:ACB61" si="3760">ABX56+ABY56-ABZ56+ACA56</f>
        <v>0</v>
      </c>
      <c r="ACC56" s="1109"/>
      <c r="ACD56" s="1109"/>
      <c r="ACE56" s="1109"/>
      <c r="ACF56" s="1109"/>
      <c r="ACG56" s="1109"/>
      <c r="ACH56" s="1111"/>
      <c r="ACI56" s="1112">
        <f t="shared" ref="ACI56:ACI61" si="3761">ACC56+ACD56-ACE56+ACF56-ACG56+ACH56</f>
        <v>0</v>
      </c>
      <c r="ACJ56" s="1126"/>
      <c r="ACK56" s="1110"/>
      <c r="ACM56" s="1121"/>
      <c r="ACN56" s="1109"/>
      <c r="ACO56" s="1109"/>
      <c r="ACP56" s="1109"/>
      <c r="ACQ56" s="1112">
        <f t="shared" ref="ACQ56:ACQ61" si="3762">ACM56+ACN56-ACO56+ACP56</f>
        <v>0</v>
      </c>
      <c r="ACR56" s="1109"/>
      <c r="ACS56" s="1109"/>
      <c r="ACT56" s="1109"/>
      <c r="ACU56" s="1109"/>
      <c r="ACV56" s="1109"/>
      <c r="ACW56" s="1111"/>
      <c r="ACX56" s="1112">
        <f t="shared" ref="ACX56:ACX61" si="3763">ACR56+ACS56-ACT56+ACU56-ACV56+ACW56</f>
        <v>0</v>
      </c>
      <c r="ACY56" s="1126"/>
      <c r="ACZ56" s="1110"/>
      <c r="ADB56" s="1121"/>
      <c r="ADC56" s="1109"/>
      <c r="ADD56" s="1109"/>
      <c r="ADE56" s="1109"/>
      <c r="ADF56" s="1112">
        <f t="shared" ref="ADF56:ADF61" si="3764">ADB56+ADC56-ADD56+ADE56</f>
        <v>0</v>
      </c>
      <c r="ADG56" s="1109"/>
      <c r="ADH56" s="1109"/>
      <c r="ADI56" s="1109"/>
      <c r="ADJ56" s="1109"/>
      <c r="ADK56" s="1109"/>
      <c r="ADL56" s="1111"/>
      <c r="ADM56" s="1112">
        <f t="shared" ref="ADM56:ADM61" si="3765">ADG56+ADH56-ADI56+ADJ56-ADK56+ADL56</f>
        <v>0</v>
      </c>
      <c r="ADN56" s="1126"/>
      <c r="ADO56" s="1110"/>
      <c r="ADQ56" s="1121"/>
      <c r="ADR56" s="1109"/>
      <c r="ADS56" s="1109"/>
      <c r="ADT56" s="1109"/>
      <c r="ADU56" s="1112">
        <f t="shared" ref="ADU56:ADU61" si="3766">ADQ56+ADR56-ADS56+ADT56</f>
        <v>0</v>
      </c>
      <c r="ADV56" s="1109"/>
      <c r="ADW56" s="1109"/>
      <c r="ADX56" s="1109"/>
      <c r="ADY56" s="1109"/>
      <c r="ADZ56" s="1109"/>
      <c r="AEA56" s="1111"/>
      <c r="AEB56" s="1112">
        <f t="shared" ref="AEB56:AEB61" si="3767">ADV56+ADW56-ADX56+ADY56-ADZ56+AEA56</f>
        <v>0</v>
      </c>
      <c r="AEC56" s="1126"/>
      <c r="AED56" s="1110"/>
      <c r="AEF56" s="1121"/>
      <c r="AEG56" s="1109"/>
      <c r="AEH56" s="1109"/>
      <c r="AEI56" s="1109"/>
      <c r="AEJ56" s="1112">
        <f t="shared" ref="AEJ56:AEJ61" si="3768">AEF56+AEG56-AEH56+AEI56</f>
        <v>0</v>
      </c>
      <c r="AEK56" s="1109"/>
      <c r="AEL56" s="1109"/>
      <c r="AEM56" s="1109"/>
      <c r="AEN56" s="1109"/>
      <c r="AEO56" s="1109"/>
      <c r="AEP56" s="1111"/>
      <c r="AEQ56" s="1112">
        <f t="shared" ref="AEQ56:AEQ61" si="3769">AEK56+AEL56-AEM56+AEN56-AEO56+AEP56</f>
        <v>0</v>
      </c>
      <c r="AER56" s="1126"/>
      <c r="AES56" s="1110"/>
      <c r="AEU56" s="1121"/>
      <c r="AEV56" s="1109"/>
      <c r="AEW56" s="1109"/>
      <c r="AEX56" s="1109"/>
      <c r="AEY56" s="1112">
        <f t="shared" ref="AEY56:AEY61" si="3770">AEU56+AEV56-AEW56+AEX56</f>
        <v>0</v>
      </c>
      <c r="AEZ56" s="1109"/>
      <c r="AFA56" s="1109"/>
      <c r="AFB56" s="1109"/>
      <c r="AFC56" s="1109"/>
      <c r="AFD56" s="1109"/>
      <c r="AFE56" s="1111"/>
      <c r="AFF56" s="1112">
        <f t="shared" ref="AFF56:AFF61" si="3771">AEZ56+AFA56-AFB56+AFC56-AFD56+AFE56</f>
        <v>0</v>
      </c>
      <c r="AFG56" s="1126"/>
      <c r="AFH56" s="1110"/>
      <c r="AFJ56" s="1121"/>
      <c r="AFK56" s="1109"/>
      <c r="AFL56" s="1109"/>
      <c r="AFM56" s="1109"/>
      <c r="AFN56" s="1112">
        <f t="shared" ref="AFN56:AFN61" si="3772">AFJ56+AFK56-AFL56+AFM56</f>
        <v>0</v>
      </c>
      <c r="AFO56" s="1109"/>
      <c r="AFP56" s="1109"/>
      <c r="AFQ56" s="1109"/>
      <c r="AFR56" s="1109"/>
      <c r="AFS56" s="1109"/>
      <c r="AFT56" s="1111"/>
      <c r="AFU56" s="1112">
        <f t="shared" ref="AFU56:AFU61" si="3773">AFO56+AFP56-AFQ56+AFR56-AFS56+AFT56</f>
        <v>0</v>
      </c>
      <c r="AFV56" s="1126"/>
      <c r="AFW56" s="1110"/>
      <c r="AFY56" s="1121"/>
      <c r="AFZ56" s="1109"/>
      <c r="AGA56" s="1109"/>
      <c r="AGB56" s="1109"/>
      <c r="AGC56" s="1112">
        <f t="shared" ref="AGC56:AGC61" si="3774">AFY56+AFZ56-AGA56+AGB56</f>
        <v>0</v>
      </c>
      <c r="AGD56" s="1109"/>
      <c r="AGE56" s="1109"/>
      <c r="AGF56" s="1109"/>
      <c r="AGG56" s="1109"/>
      <c r="AGH56" s="1109"/>
      <c r="AGI56" s="1111"/>
      <c r="AGJ56" s="1112">
        <f t="shared" ref="AGJ56:AGJ61" si="3775">AGD56+AGE56-AGF56+AGG56-AGH56+AGI56</f>
        <v>0</v>
      </c>
      <c r="AGK56" s="1126"/>
      <c r="AGL56" s="1110"/>
      <c r="AGN56" s="1121"/>
      <c r="AGO56" s="1109"/>
      <c r="AGP56" s="1109"/>
      <c r="AGQ56" s="1109"/>
      <c r="AGR56" s="1112">
        <f t="shared" ref="AGR56:AGR61" si="3776">AGN56+AGO56-AGP56+AGQ56</f>
        <v>0</v>
      </c>
      <c r="AGS56" s="1109"/>
      <c r="AGT56" s="1109"/>
      <c r="AGU56" s="1109"/>
      <c r="AGV56" s="1109"/>
      <c r="AGW56" s="1109"/>
      <c r="AGX56" s="1111"/>
      <c r="AGY56" s="1112">
        <f t="shared" ref="AGY56:AGY61" si="3777">AGS56+AGT56-AGU56+AGV56-AGW56+AGX56</f>
        <v>0</v>
      </c>
      <c r="AGZ56" s="1126"/>
      <c r="AHA56" s="1110"/>
      <c r="AHC56" s="1121"/>
      <c r="AHD56" s="1109"/>
      <c r="AHE56" s="1109"/>
      <c r="AHF56" s="1109"/>
      <c r="AHG56" s="1112">
        <f t="shared" ref="AHG56:AHG61" si="3778">AHC56+AHD56-AHE56+AHF56</f>
        <v>0</v>
      </c>
      <c r="AHH56" s="1109"/>
      <c r="AHI56" s="1109"/>
      <c r="AHJ56" s="1109"/>
      <c r="AHK56" s="1109"/>
      <c r="AHL56" s="1109"/>
      <c r="AHM56" s="1111"/>
      <c r="AHN56" s="1112">
        <f t="shared" ref="AHN56:AHN61" si="3779">AHH56+AHI56-AHJ56+AHK56-AHL56+AHM56</f>
        <v>0</v>
      </c>
      <c r="AHO56" s="1126"/>
      <c r="AHP56" s="1110"/>
      <c r="AHR56" s="1121"/>
      <c r="AHS56" s="1109"/>
      <c r="AHT56" s="1109"/>
      <c r="AHU56" s="1109"/>
      <c r="AHV56" s="1112">
        <f t="shared" ref="AHV56:AHV61" si="3780">AHR56+AHS56-AHT56+AHU56</f>
        <v>0</v>
      </c>
      <c r="AHW56" s="1109"/>
      <c r="AHX56" s="1109"/>
      <c r="AHY56" s="1109"/>
      <c r="AHZ56" s="1109"/>
      <c r="AIA56" s="1109"/>
      <c r="AIB56" s="1111"/>
      <c r="AIC56" s="1112">
        <f t="shared" ref="AIC56:AIC61" si="3781">AHW56+AHX56-AHY56+AHZ56-AIA56+AIB56</f>
        <v>0</v>
      </c>
      <c r="AID56" s="1126"/>
      <c r="AIE56" s="1110"/>
      <c r="AIG56" s="1121"/>
      <c r="AIH56" s="1109"/>
      <c r="AII56" s="1109"/>
      <c r="AIJ56" s="1109"/>
      <c r="AIK56" s="1112">
        <f t="shared" ref="AIK56:AIK61" si="3782">AIG56+AIH56-AII56+AIJ56</f>
        <v>0</v>
      </c>
      <c r="AIL56" s="1109"/>
      <c r="AIM56" s="1109"/>
      <c r="AIN56" s="1109"/>
      <c r="AIO56" s="1109"/>
      <c r="AIP56" s="1109"/>
      <c r="AIQ56" s="1111"/>
      <c r="AIR56" s="1112">
        <f t="shared" ref="AIR56:AIR61" si="3783">AIL56+AIM56-AIN56+AIO56-AIP56+AIQ56</f>
        <v>0</v>
      </c>
      <c r="AIS56" s="1126"/>
      <c r="AIT56" s="1110"/>
      <c r="AIV56" s="1121"/>
      <c r="AIW56" s="1109"/>
      <c r="AIX56" s="1109"/>
      <c r="AIY56" s="1109"/>
      <c r="AIZ56" s="1112">
        <f t="shared" ref="AIZ56:AIZ61" si="3784">AIV56+AIW56-AIX56+AIY56</f>
        <v>0</v>
      </c>
      <c r="AJA56" s="1109"/>
      <c r="AJB56" s="1109"/>
      <c r="AJC56" s="1109"/>
      <c r="AJD56" s="1109"/>
      <c r="AJE56" s="1109"/>
      <c r="AJF56" s="1111"/>
      <c r="AJG56" s="1112">
        <f t="shared" ref="AJG56:AJG61" si="3785">AJA56+AJB56-AJC56+AJD56-AJE56+AJF56</f>
        <v>0</v>
      </c>
      <c r="AJH56" s="1126"/>
      <c r="AJI56" s="1110"/>
      <c r="AJK56" s="1121"/>
      <c r="AJL56" s="1109"/>
      <c r="AJM56" s="1109"/>
      <c r="AJN56" s="1109"/>
      <c r="AJO56" s="1112">
        <f t="shared" ref="AJO56:AJO61" si="3786">AJK56+AJL56-AJM56+AJN56</f>
        <v>0</v>
      </c>
      <c r="AJP56" s="1109"/>
      <c r="AJQ56" s="1109"/>
      <c r="AJR56" s="1109"/>
      <c r="AJS56" s="1109"/>
      <c r="AJT56" s="1109"/>
      <c r="AJU56" s="1111"/>
      <c r="AJV56" s="1112">
        <f t="shared" ref="AJV56:AJV61" si="3787">AJP56+AJQ56-AJR56+AJS56-AJT56+AJU56</f>
        <v>0</v>
      </c>
      <c r="AJW56" s="1126"/>
      <c r="AJX56" s="1110"/>
      <c r="AJZ56" s="1121"/>
      <c r="AKA56" s="1109"/>
      <c r="AKB56" s="1109"/>
      <c r="AKC56" s="1109"/>
      <c r="AKD56" s="1112">
        <f t="shared" ref="AKD56:AKD61" si="3788">AJZ56+AKA56-AKB56+AKC56</f>
        <v>0</v>
      </c>
      <c r="AKE56" s="1109"/>
      <c r="AKF56" s="1109"/>
      <c r="AKG56" s="1109"/>
      <c r="AKH56" s="1109"/>
      <c r="AKI56" s="1109"/>
      <c r="AKJ56" s="1111"/>
      <c r="AKK56" s="1112">
        <f t="shared" ref="AKK56:AKK61" si="3789">AKE56+AKF56-AKG56+AKH56-AKI56+AKJ56</f>
        <v>0</v>
      </c>
      <c r="AKL56" s="1126"/>
      <c r="AKM56" s="1110"/>
      <c r="AKO56" s="1121"/>
      <c r="AKP56" s="1109"/>
      <c r="AKQ56" s="1109"/>
      <c r="AKR56" s="1109"/>
      <c r="AKS56" s="1112">
        <f t="shared" ref="AKS56:AKS61" si="3790">AKO56+AKP56-AKQ56+AKR56</f>
        <v>0</v>
      </c>
      <c r="AKT56" s="1109"/>
      <c r="AKU56" s="1109"/>
      <c r="AKV56" s="1109"/>
      <c r="AKW56" s="1109"/>
      <c r="AKX56" s="1109"/>
      <c r="AKY56" s="1111"/>
      <c r="AKZ56" s="1112">
        <f t="shared" ref="AKZ56:AKZ61" si="3791">AKT56+AKU56-AKV56+AKW56-AKX56+AKY56</f>
        <v>0</v>
      </c>
      <c r="ALA56" s="1126"/>
      <c r="ALB56" s="1110"/>
      <c r="ALD56" s="1121"/>
      <c r="ALE56" s="1109"/>
      <c r="ALF56" s="1109"/>
      <c r="ALG56" s="1109"/>
      <c r="ALH56" s="1112">
        <f t="shared" ref="ALH56:ALH61" si="3792">ALD56+ALE56-ALF56+ALG56</f>
        <v>0</v>
      </c>
      <c r="ALI56" s="1109"/>
      <c r="ALJ56" s="1109"/>
      <c r="ALK56" s="1109"/>
      <c r="ALL56" s="1109"/>
      <c r="ALM56" s="1109"/>
      <c r="ALN56" s="1111"/>
      <c r="ALO56" s="1112">
        <f t="shared" ref="ALO56:ALO61" si="3793">ALI56+ALJ56-ALK56+ALL56-ALM56+ALN56</f>
        <v>0</v>
      </c>
      <c r="ALP56" s="1126"/>
      <c r="ALQ56" s="1110"/>
      <c r="ALS56" s="1121"/>
      <c r="ALT56" s="1109"/>
      <c r="ALU56" s="1109"/>
      <c r="ALV56" s="1109"/>
      <c r="ALW56" s="1112">
        <f t="shared" ref="ALW56:ALW61" si="3794">ALS56+ALT56-ALU56+ALV56</f>
        <v>0</v>
      </c>
      <c r="ALX56" s="1109"/>
      <c r="ALY56" s="1109"/>
      <c r="ALZ56" s="1109"/>
      <c r="AMA56" s="1109"/>
      <c r="AMB56" s="1109"/>
      <c r="AMC56" s="1111"/>
      <c r="AMD56" s="1112">
        <f t="shared" ref="AMD56:AMD61" si="3795">ALX56+ALY56-ALZ56+AMA56-AMB56+AMC56</f>
        <v>0</v>
      </c>
      <c r="AME56" s="1126"/>
      <c r="AMF56" s="1110"/>
      <c r="AMH56" s="1121"/>
      <c r="AMI56" s="1109"/>
      <c r="AMJ56" s="1109"/>
      <c r="AMK56" s="1109"/>
      <c r="AML56" s="1112">
        <f t="shared" ref="AML56:AML61" si="3796">AMH56+AMI56-AMJ56+AMK56</f>
        <v>0</v>
      </c>
      <c r="AMM56" s="1109"/>
      <c r="AMN56" s="1109"/>
      <c r="AMO56" s="1109"/>
      <c r="AMP56" s="1109"/>
      <c r="AMQ56" s="1109"/>
      <c r="AMR56" s="1111"/>
      <c r="AMS56" s="1112">
        <f t="shared" ref="AMS56:AMS61" si="3797">AMM56+AMN56-AMO56+AMP56-AMQ56+AMR56</f>
        <v>0</v>
      </c>
      <c r="AMT56" s="1126"/>
      <c r="AMU56" s="1110"/>
      <c r="AMW56" s="1121"/>
      <c r="AMX56" s="1109"/>
      <c r="AMY56" s="1109"/>
      <c r="AMZ56" s="1109"/>
      <c r="ANA56" s="1112">
        <f t="shared" ref="ANA56:ANA61" si="3798">AMW56+AMX56-AMY56+AMZ56</f>
        <v>0</v>
      </c>
      <c r="ANB56" s="1109"/>
      <c r="ANC56" s="1109"/>
      <c r="AND56" s="1109"/>
      <c r="ANE56" s="1109"/>
      <c r="ANF56" s="1109"/>
      <c r="ANG56" s="1111"/>
      <c r="ANH56" s="1112">
        <f t="shared" ref="ANH56:ANH61" si="3799">ANB56+ANC56-AND56+ANE56-ANF56+ANG56</f>
        <v>0</v>
      </c>
      <c r="ANI56" s="1126"/>
      <c r="ANJ56" s="1110"/>
      <c r="ANL56" s="1121"/>
      <c r="ANM56" s="1109"/>
      <c r="ANN56" s="1109"/>
      <c r="ANO56" s="1109"/>
      <c r="ANP56" s="1112">
        <f t="shared" ref="ANP56:ANP61" si="3800">ANL56+ANM56-ANN56+ANO56</f>
        <v>0</v>
      </c>
      <c r="ANQ56" s="1109"/>
      <c r="ANR56" s="1109"/>
      <c r="ANS56" s="1109"/>
      <c r="ANT56" s="1109"/>
      <c r="ANU56" s="1109"/>
      <c r="ANV56" s="1111"/>
      <c r="ANW56" s="1112">
        <f t="shared" ref="ANW56:ANW61" si="3801">ANQ56+ANR56-ANS56+ANT56-ANU56+ANV56</f>
        <v>0</v>
      </c>
      <c r="ANX56" s="1126"/>
      <c r="ANY56" s="1110"/>
      <c r="AOA56" s="1121"/>
      <c r="AOB56" s="1109"/>
      <c r="AOC56" s="1109"/>
      <c r="AOD56" s="1109"/>
      <c r="AOE56" s="1112">
        <f t="shared" ref="AOE56:AOE61" si="3802">AOA56+AOB56-AOC56+AOD56</f>
        <v>0</v>
      </c>
      <c r="AOF56" s="1109"/>
      <c r="AOG56" s="1109"/>
      <c r="AOH56" s="1109"/>
      <c r="AOI56" s="1109"/>
      <c r="AOJ56" s="1109"/>
      <c r="AOK56" s="1111"/>
      <c r="AOL56" s="1112">
        <f t="shared" ref="AOL56:AOL61" si="3803">AOF56+AOG56-AOH56+AOI56-AOJ56+AOK56</f>
        <v>0</v>
      </c>
      <c r="AOM56" s="1126"/>
      <c r="AON56" s="1110"/>
      <c r="AOP56" s="1121"/>
      <c r="AOQ56" s="1109"/>
      <c r="AOR56" s="1109"/>
      <c r="AOS56" s="1109"/>
      <c r="AOT56" s="1112">
        <f t="shared" ref="AOT56:AOT61" si="3804">AOP56+AOQ56-AOR56+AOS56</f>
        <v>0</v>
      </c>
      <c r="AOU56" s="1109"/>
      <c r="AOV56" s="1109"/>
      <c r="AOW56" s="1109"/>
      <c r="AOX56" s="1109"/>
      <c r="AOY56" s="1109"/>
      <c r="AOZ56" s="1111"/>
      <c r="APA56" s="1112">
        <f t="shared" ref="APA56:APA61" si="3805">AOU56+AOV56-AOW56+AOX56-AOY56+AOZ56</f>
        <v>0</v>
      </c>
      <c r="APB56" s="1126"/>
      <c r="APC56" s="1110"/>
      <c r="APE56" s="1121"/>
      <c r="APF56" s="1109"/>
      <c r="APG56" s="1109"/>
      <c r="APH56" s="1109"/>
      <c r="API56" s="1112">
        <f t="shared" ref="API56:API61" si="3806">APE56+APF56-APG56+APH56</f>
        <v>0</v>
      </c>
      <c r="APJ56" s="1109"/>
      <c r="APK56" s="1109"/>
      <c r="APL56" s="1109"/>
      <c r="APM56" s="1109"/>
      <c r="APN56" s="1109"/>
      <c r="APO56" s="1111"/>
      <c r="APP56" s="1112">
        <f t="shared" ref="APP56:APP61" si="3807">APJ56+APK56-APL56+APM56-APN56+APO56</f>
        <v>0</v>
      </c>
      <c r="APQ56" s="1126"/>
      <c r="APR56" s="1110"/>
      <c r="APT56" s="1121"/>
      <c r="APU56" s="1109"/>
      <c r="APV56" s="1109"/>
      <c r="APW56" s="1109"/>
      <c r="APX56" s="1112">
        <f t="shared" ref="APX56:APX61" si="3808">APT56+APU56-APV56+APW56</f>
        <v>0</v>
      </c>
      <c r="APY56" s="1109"/>
      <c r="APZ56" s="1109"/>
      <c r="AQA56" s="1109"/>
      <c r="AQB56" s="1109"/>
      <c r="AQC56" s="1109"/>
      <c r="AQD56" s="1111"/>
      <c r="AQE56" s="1112">
        <f t="shared" ref="AQE56:AQE61" si="3809">APY56+APZ56-AQA56+AQB56-AQC56+AQD56</f>
        <v>0</v>
      </c>
      <c r="AQF56" s="1126"/>
      <c r="AQG56" s="1110"/>
      <c r="AQI56" s="1121"/>
      <c r="AQJ56" s="1109"/>
      <c r="AQK56" s="1109"/>
      <c r="AQL56" s="1109"/>
      <c r="AQM56" s="1112">
        <f t="shared" ref="AQM56:AQM61" si="3810">AQI56+AQJ56-AQK56+AQL56</f>
        <v>0</v>
      </c>
      <c r="AQN56" s="1109"/>
      <c r="AQO56" s="1109"/>
      <c r="AQP56" s="1109"/>
      <c r="AQQ56" s="1109"/>
      <c r="AQR56" s="1109"/>
      <c r="AQS56" s="1111"/>
      <c r="AQT56" s="1112">
        <f t="shared" ref="AQT56:AQT61" si="3811">AQN56+AQO56-AQP56+AQQ56-AQR56+AQS56</f>
        <v>0</v>
      </c>
      <c r="AQU56" s="1126"/>
      <c r="AQV56" s="1110"/>
      <c r="AQX56" s="1121"/>
      <c r="AQY56" s="1109"/>
      <c r="AQZ56" s="1109"/>
      <c r="ARA56" s="1109"/>
      <c r="ARB56" s="1112">
        <f t="shared" ref="ARB56:ARB61" si="3812">AQX56+AQY56-AQZ56+ARA56</f>
        <v>0</v>
      </c>
      <c r="ARC56" s="1109"/>
      <c r="ARD56" s="1109"/>
      <c r="ARE56" s="1109"/>
      <c r="ARF56" s="1109"/>
      <c r="ARG56" s="1109"/>
      <c r="ARH56" s="1111"/>
      <c r="ARI56" s="1112">
        <f t="shared" ref="ARI56:ARI61" si="3813">ARC56+ARD56-ARE56+ARF56-ARG56+ARH56</f>
        <v>0</v>
      </c>
      <c r="ARJ56" s="1126"/>
      <c r="ARK56" s="1110"/>
      <c r="ARM56" s="1121"/>
      <c r="ARN56" s="1109"/>
      <c r="ARO56" s="1109"/>
      <c r="ARP56" s="1109"/>
      <c r="ARQ56" s="1112">
        <f t="shared" ref="ARQ56:ARQ61" si="3814">ARM56+ARN56-ARO56+ARP56</f>
        <v>0</v>
      </c>
      <c r="ARR56" s="1109"/>
      <c r="ARS56" s="1109"/>
      <c r="ART56" s="1109"/>
      <c r="ARU56" s="1109"/>
      <c r="ARV56" s="1109"/>
      <c r="ARW56" s="1111"/>
      <c r="ARX56" s="1112">
        <f t="shared" ref="ARX56:ARX61" si="3815">ARR56+ARS56-ART56+ARU56-ARV56+ARW56</f>
        <v>0</v>
      </c>
      <c r="ARY56" s="1126"/>
      <c r="ARZ56" s="1110"/>
      <c r="ASB56" s="1121"/>
      <c r="ASC56" s="1109"/>
      <c r="ASD56" s="1109"/>
      <c r="ASE56" s="1109"/>
      <c r="ASF56" s="1112">
        <f t="shared" ref="ASF56:ASF61" si="3816">ASB56+ASC56-ASD56+ASE56</f>
        <v>0</v>
      </c>
      <c r="ASG56" s="1109"/>
      <c r="ASH56" s="1109"/>
      <c r="ASI56" s="1109"/>
      <c r="ASJ56" s="1109"/>
      <c r="ASK56" s="1109"/>
      <c r="ASL56" s="1111"/>
      <c r="ASM56" s="1112">
        <f t="shared" ref="ASM56:ASM61" si="3817">ASG56+ASH56-ASI56+ASJ56-ASK56+ASL56</f>
        <v>0</v>
      </c>
      <c r="ASN56" s="1126"/>
      <c r="ASO56" s="1110"/>
      <c r="ASQ56" s="1121"/>
      <c r="ASR56" s="1109"/>
      <c r="ASS56" s="1109"/>
      <c r="AST56" s="1109"/>
      <c r="ASU56" s="1112">
        <f t="shared" ref="ASU56:ASU61" si="3818">ASQ56+ASR56-ASS56+AST56</f>
        <v>0</v>
      </c>
      <c r="ASV56" s="1109"/>
      <c r="ASW56" s="1109"/>
      <c r="ASX56" s="1109"/>
      <c r="ASY56" s="1109"/>
      <c r="ASZ56" s="1109"/>
      <c r="ATA56" s="1111"/>
      <c r="ATB56" s="1112">
        <f t="shared" ref="ATB56:ATB61" si="3819">ASV56+ASW56-ASX56+ASY56-ASZ56+ATA56</f>
        <v>0</v>
      </c>
      <c r="ATC56" s="1126"/>
      <c r="ATD56" s="1110"/>
      <c r="ATF56" s="1121"/>
      <c r="ATG56" s="1109"/>
      <c r="ATH56" s="1109"/>
      <c r="ATI56" s="1109"/>
      <c r="ATJ56" s="1112">
        <f t="shared" ref="ATJ56:ATJ61" si="3820">ATF56+ATG56-ATH56+ATI56</f>
        <v>0</v>
      </c>
      <c r="ATK56" s="1109"/>
      <c r="ATL56" s="1109"/>
      <c r="ATM56" s="1109"/>
      <c r="ATN56" s="1109"/>
      <c r="ATO56" s="1109"/>
      <c r="ATP56" s="1111"/>
      <c r="ATQ56" s="1112">
        <f t="shared" ref="ATQ56:ATQ61" si="3821">ATK56+ATL56-ATM56+ATN56-ATO56+ATP56</f>
        <v>0</v>
      </c>
      <c r="ATR56" s="1126"/>
      <c r="ATS56" s="1110"/>
      <c r="ATU56" s="1121"/>
      <c r="ATV56" s="1109"/>
      <c r="ATW56" s="1109"/>
      <c r="ATX56" s="1109"/>
      <c r="ATY56" s="1112">
        <f t="shared" ref="ATY56:ATY61" si="3822">ATU56+ATV56-ATW56+ATX56</f>
        <v>0</v>
      </c>
      <c r="ATZ56" s="1109"/>
      <c r="AUA56" s="1109"/>
      <c r="AUB56" s="1109"/>
      <c r="AUC56" s="1109"/>
      <c r="AUD56" s="1109"/>
      <c r="AUE56" s="1111"/>
      <c r="AUF56" s="1112">
        <f t="shared" ref="AUF56:AUF61" si="3823">ATZ56+AUA56-AUB56+AUC56-AUD56+AUE56</f>
        <v>0</v>
      </c>
      <c r="AUG56" s="1126"/>
      <c r="AUH56" s="1110"/>
      <c r="AUJ56" s="1121"/>
      <c r="AUK56" s="1109"/>
      <c r="AUL56" s="1109"/>
      <c r="AUM56" s="1109"/>
      <c r="AUN56" s="1112">
        <f t="shared" ref="AUN56:AUN61" si="3824">AUJ56+AUK56-AUL56+AUM56</f>
        <v>0</v>
      </c>
      <c r="AUO56" s="1109"/>
      <c r="AUP56" s="1109"/>
      <c r="AUQ56" s="1109"/>
      <c r="AUR56" s="1109"/>
      <c r="AUS56" s="1109"/>
      <c r="AUT56" s="1111"/>
      <c r="AUU56" s="1112">
        <f t="shared" ref="AUU56:AUU61" si="3825">AUO56+AUP56-AUQ56+AUR56-AUS56+AUT56</f>
        <v>0</v>
      </c>
      <c r="AUV56" s="1126"/>
      <c r="AUW56" s="1110"/>
      <c r="AUY56" s="1121"/>
      <c r="AUZ56" s="1109"/>
      <c r="AVA56" s="1109"/>
      <c r="AVB56" s="1109"/>
      <c r="AVC56" s="1112">
        <f t="shared" ref="AVC56:AVC61" si="3826">AUY56+AUZ56-AVA56+AVB56</f>
        <v>0</v>
      </c>
      <c r="AVD56" s="1109"/>
      <c r="AVE56" s="1109"/>
      <c r="AVF56" s="1109"/>
      <c r="AVG56" s="1109"/>
      <c r="AVH56" s="1109"/>
      <c r="AVI56" s="1111"/>
      <c r="AVJ56" s="1112">
        <f t="shared" ref="AVJ56:AVJ61" si="3827">AVD56+AVE56-AVF56+AVG56-AVH56+AVI56</f>
        <v>0</v>
      </c>
      <c r="AVK56" s="1126"/>
      <c r="AVL56" s="1110"/>
      <c r="AVN56" s="1121"/>
      <c r="AVO56" s="1109"/>
      <c r="AVP56" s="1109"/>
      <c r="AVQ56" s="1109"/>
      <c r="AVR56" s="1112">
        <f t="shared" ref="AVR56:AVR61" si="3828">AVN56+AVO56-AVP56+AVQ56</f>
        <v>0</v>
      </c>
      <c r="AVS56" s="1109"/>
      <c r="AVT56" s="1109"/>
      <c r="AVU56" s="1109"/>
      <c r="AVV56" s="1109"/>
      <c r="AVW56" s="1109"/>
      <c r="AVX56" s="1111"/>
      <c r="AVY56" s="1112">
        <f t="shared" ref="AVY56:AVY61" si="3829">AVS56+AVT56-AVU56+AVV56-AVW56+AVX56</f>
        <v>0</v>
      </c>
      <c r="AVZ56" s="1126"/>
      <c r="AWA56" s="1110"/>
      <c r="AWC56" s="1121"/>
      <c r="AWD56" s="1109"/>
      <c r="AWE56" s="1109"/>
      <c r="AWF56" s="1109"/>
      <c r="AWG56" s="1112">
        <f t="shared" ref="AWG56:AWG61" si="3830">AWC56+AWD56-AWE56+AWF56</f>
        <v>0</v>
      </c>
      <c r="AWH56" s="1109"/>
      <c r="AWI56" s="1109"/>
      <c r="AWJ56" s="1109"/>
      <c r="AWK56" s="1109"/>
      <c r="AWL56" s="1109"/>
      <c r="AWM56" s="1111"/>
      <c r="AWN56" s="1112">
        <f t="shared" ref="AWN56:AWN61" si="3831">AWH56+AWI56-AWJ56+AWK56-AWL56+AWM56</f>
        <v>0</v>
      </c>
      <c r="AWO56" s="1126"/>
      <c r="AWP56" s="1110"/>
      <c r="AWR56" s="1121"/>
      <c r="AWS56" s="1109"/>
      <c r="AWT56" s="1109"/>
      <c r="AWU56" s="1109"/>
      <c r="AWV56" s="1112">
        <f t="shared" ref="AWV56:AWV61" si="3832">AWR56+AWS56-AWT56+AWU56</f>
        <v>0</v>
      </c>
      <c r="AWW56" s="1109"/>
      <c r="AWX56" s="1109"/>
      <c r="AWY56" s="1109"/>
      <c r="AWZ56" s="1109"/>
      <c r="AXA56" s="1109"/>
      <c r="AXB56" s="1111"/>
      <c r="AXC56" s="1112">
        <f t="shared" ref="AXC56:AXC61" si="3833">AWW56+AWX56-AWY56+AWZ56-AXA56+AXB56</f>
        <v>0</v>
      </c>
      <c r="AXD56" s="1126"/>
      <c r="AXE56" s="1110"/>
      <c r="AXG56" s="1121"/>
      <c r="AXH56" s="1109"/>
      <c r="AXI56" s="1109"/>
      <c r="AXJ56" s="1109"/>
      <c r="AXK56" s="1112">
        <f t="shared" ref="AXK56:AXK61" si="3834">AXG56+AXH56-AXI56+AXJ56</f>
        <v>0</v>
      </c>
      <c r="AXL56" s="1109"/>
      <c r="AXM56" s="1109"/>
      <c r="AXN56" s="1109"/>
      <c r="AXO56" s="1109"/>
      <c r="AXP56" s="1109"/>
      <c r="AXQ56" s="1111"/>
      <c r="AXR56" s="1112">
        <f t="shared" ref="AXR56:AXR61" si="3835">AXL56+AXM56-AXN56+AXO56-AXP56+AXQ56</f>
        <v>0</v>
      </c>
      <c r="AXS56" s="1126"/>
      <c r="AXT56" s="1110"/>
      <c r="AXV56" s="1121"/>
      <c r="AXW56" s="1109"/>
      <c r="AXX56" s="1109"/>
      <c r="AXY56" s="1109"/>
      <c r="AXZ56" s="1112">
        <f t="shared" ref="AXZ56:AXZ61" si="3836">AXV56+AXW56-AXX56+AXY56</f>
        <v>0</v>
      </c>
      <c r="AYA56" s="1109"/>
      <c r="AYB56" s="1109"/>
      <c r="AYC56" s="1109"/>
      <c r="AYD56" s="1109"/>
      <c r="AYE56" s="1109"/>
      <c r="AYF56" s="1111"/>
      <c r="AYG56" s="1112">
        <f t="shared" ref="AYG56:AYG61" si="3837">AYA56+AYB56-AYC56+AYD56-AYE56+AYF56</f>
        <v>0</v>
      </c>
      <c r="AYH56" s="1126"/>
      <c r="AYI56" s="1110"/>
      <c r="AYK56" s="1121"/>
      <c r="AYL56" s="1109"/>
      <c r="AYM56" s="1109"/>
      <c r="AYN56" s="1109"/>
      <c r="AYO56" s="1112">
        <f t="shared" ref="AYO56:AYO61" si="3838">AYK56+AYL56-AYM56+AYN56</f>
        <v>0</v>
      </c>
      <c r="AYP56" s="1109"/>
      <c r="AYQ56" s="1109"/>
      <c r="AYR56" s="1109"/>
      <c r="AYS56" s="1109"/>
      <c r="AYT56" s="1109"/>
      <c r="AYU56" s="1111"/>
      <c r="AYV56" s="1112">
        <f t="shared" ref="AYV56:AYV61" si="3839">AYP56+AYQ56-AYR56+AYS56-AYT56+AYU56</f>
        <v>0</v>
      </c>
      <c r="AYW56" s="1126"/>
      <c r="AYX56" s="1110"/>
      <c r="AYZ56" s="1121"/>
      <c r="AZA56" s="1109"/>
      <c r="AZB56" s="1109"/>
      <c r="AZC56" s="1109"/>
      <c r="AZD56" s="1112">
        <f t="shared" ref="AZD56:AZD61" si="3840">AYZ56+AZA56-AZB56+AZC56</f>
        <v>0</v>
      </c>
      <c r="AZE56" s="1109"/>
      <c r="AZF56" s="1109"/>
      <c r="AZG56" s="1109"/>
      <c r="AZH56" s="1109"/>
      <c r="AZI56" s="1109"/>
      <c r="AZJ56" s="1111"/>
      <c r="AZK56" s="1112">
        <f t="shared" ref="AZK56:AZK61" si="3841">AZE56+AZF56-AZG56+AZH56-AZI56+AZJ56</f>
        <v>0</v>
      </c>
      <c r="AZL56" s="1126"/>
      <c r="AZM56" s="1110"/>
      <c r="AZO56" s="1121"/>
      <c r="AZP56" s="1109"/>
      <c r="AZQ56" s="1109"/>
      <c r="AZR56" s="1109"/>
      <c r="AZS56" s="1112">
        <f t="shared" ref="AZS56:AZS61" si="3842">AZO56+AZP56-AZQ56+AZR56</f>
        <v>0</v>
      </c>
      <c r="AZT56" s="1109"/>
      <c r="AZU56" s="1109"/>
      <c r="AZV56" s="1109"/>
      <c r="AZW56" s="1109"/>
      <c r="AZX56" s="1109"/>
      <c r="AZY56" s="1111"/>
      <c r="AZZ56" s="1112">
        <f t="shared" ref="AZZ56:AZZ61" si="3843">AZT56+AZU56-AZV56+AZW56-AZX56+AZY56</f>
        <v>0</v>
      </c>
      <c r="BAA56" s="1126"/>
      <c r="BAB56" s="1110"/>
      <c r="BAD56" s="1121"/>
      <c r="BAE56" s="1109"/>
      <c r="BAF56" s="1109"/>
      <c r="BAG56" s="1109"/>
      <c r="BAH56" s="1112">
        <f t="shared" ref="BAH56:BAH61" si="3844">BAD56+BAE56-BAF56+BAG56</f>
        <v>0</v>
      </c>
      <c r="BAI56" s="1109"/>
      <c r="BAJ56" s="1109"/>
      <c r="BAK56" s="1109"/>
      <c r="BAL56" s="1109"/>
      <c r="BAM56" s="1109"/>
      <c r="BAN56" s="1111"/>
      <c r="BAO56" s="1112">
        <f t="shared" ref="BAO56:BAO61" si="3845">BAI56+BAJ56-BAK56+BAL56-BAM56+BAN56</f>
        <v>0</v>
      </c>
      <c r="BAP56" s="1126"/>
      <c r="BAQ56" s="1110"/>
      <c r="BAS56" s="1121"/>
      <c r="BAT56" s="1109"/>
      <c r="BAU56" s="1109"/>
      <c r="BAV56" s="1109"/>
      <c r="BAW56" s="1112">
        <f t="shared" ref="BAW56:BAW61" si="3846">BAS56+BAT56-BAU56+BAV56</f>
        <v>0</v>
      </c>
      <c r="BAX56" s="1109"/>
      <c r="BAY56" s="1109"/>
      <c r="BAZ56" s="1109"/>
      <c r="BBA56" s="1109"/>
      <c r="BBB56" s="1109"/>
      <c r="BBC56" s="1111"/>
      <c r="BBD56" s="1112">
        <f t="shared" ref="BBD56:BBD61" si="3847">BAX56+BAY56-BAZ56+BBA56-BBB56+BBC56</f>
        <v>0</v>
      </c>
      <c r="BBE56" s="1126"/>
      <c r="BBF56" s="1110"/>
      <c r="BBH56" s="1121"/>
      <c r="BBI56" s="1109"/>
      <c r="BBJ56" s="1109"/>
      <c r="BBK56" s="1109"/>
      <c r="BBL56" s="1112">
        <f t="shared" ref="BBL56:BBL61" si="3848">BBH56+BBI56-BBJ56+BBK56</f>
        <v>0</v>
      </c>
      <c r="BBM56" s="1109"/>
      <c r="BBN56" s="1109"/>
      <c r="BBO56" s="1109"/>
      <c r="BBP56" s="1109"/>
      <c r="BBQ56" s="1109"/>
      <c r="BBR56" s="1111"/>
      <c r="BBS56" s="1112">
        <f t="shared" ref="BBS56:BBS61" si="3849">BBM56+BBN56-BBO56+BBP56-BBQ56+BBR56</f>
        <v>0</v>
      </c>
      <c r="BBT56" s="1126"/>
      <c r="BBU56" s="1110"/>
      <c r="BBW56" s="1121"/>
      <c r="BBX56" s="1109"/>
      <c r="BBY56" s="1109"/>
      <c r="BBZ56" s="1109"/>
      <c r="BCA56" s="1112">
        <f t="shared" ref="BCA56:BCA61" si="3850">BBW56+BBX56-BBY56+BBZ56</f>
        <v>0</v>
      </c>
      <c r="BCB56" s="1109"/>
      <c r="BCC56" s="1109"/>
      <c r="BCD56" s="1109"/>
      <c r="BCE56" s="1109"/>
      <c r="BCF56" s="1109"/>
      <c r="BCG56" s="1111"/>
      <c r="BCH56" s="1112">
        <f t="shared" ref="BCH56:BCH61" si="3851">BCB56+BCC56-BCD56+BCE56-BCF56+BCG56</f>
        <v>0</v>
      </c>
      <c r="BCI56" s="1126"/>
      <c r="BCJ56" s="1110"/>
      <c r="BCL56" s="1121"/>
      <c r="BCM56" s="1109"/>
      <c r="BCN56" s="1109"/>
      <c r="BCO56" s="1109"/>
      <c r="BCP56" s="1112">
        <f t="shared" ref="BCP56:BCP61" si="3852">BCL56+BCM56-BCN56+BCO56</f>
        <v>0</v>
      </c>
      <c r="BCQ56" s="1109"/>
      <c r="BCR56" s="1109"/>
      <c r="BCS56" s="1109"/>
      <c r="BCT56" s="1109"/>
      <c r="BCU56" s="1109"/>
      <c r="BCV56" s="1111"/>
      <c r="BCW56" s="1112">
        <f t="shared" ref="BCW56:BCW61" si="3853">BCQ56+BCR56-BCS56+BCT56-BCU56+BCV56</f>
        <v>0</v>
      </c>
      <c r="BCX56" s="1126"/>
      <c r="BCY56" s="1110"/>
      <c r="BDA56" s="1121"/>
      <c r="BDB56" s="1109"/>
      <c r="BDC56" s="1109"/>
      <c r="BDD56" s="1109"/>
      <c r="BDE56" s="1112">
        <f t="shared" ref="BDE56:BDE61" si="3854">BDA56+BDB56-BDC56+BDD56</f>
        <v>0</v>
      </c>
      <c r="BDF56" s="1109"/>
      <c r="BDG56" s="1109"/>
      <c r="BDH56" s="1109"/>
      <c r="BDI56" s="1109"/>
      <c r="BDJ56" s="1109"/>
      <c r="BDK56" s="1111"/>
      <c r="BDL56" s="1112">
        <f t="shared" ref="BDL56:BDL61" si="3855">BDF56+BDG56-BDH56+BDI56-BDJ56+BDK56</f>
        <v>0</v>
      </c>
      <c r="BDM56" s="1126"/>
      <c r="BDN56" s="1110"/>
      <c r="BDP56" s="1121"/>
      <c r="BDQ56" s="1109"/>
      <c r="BDR56" s="1109"/>
      <c r="BDS56" s="1109"/>
      <c r="BDT56" s="1112">
        <f t="shared" ref="BDT56:BDT61" si="3856">BDP56+BDQ56-BDR56+BDS56</f>
        <v>0</v>
      </c>
      <c r="BDU56" s="1109"/>
      <c r="BDV56" s="1109"/>
      <c r="BDW56" s="1109"/>
      <c r="BDX56" s="1109"/>
      <c r="BDY56" s="1109"/>
      <c r="BDZ56" s="1111"/>
      <c r="BEA56" s="1112">
        <f t="shared" ref="BEA56:BEA61" si="3857">BDU56+BDV56-BDW56+BDX56-BDY56+BDZ56</f>
        <v>0</v>
      </c>
      <c r="BEB56" s="1126"/>
      <c r="BEC56" s="1110"/>
      <c r="BEE56" s="1121"/>
      <c r="BEF56" s="1109"/>
      <c r="BEG56" s="1109"/>
      <c r="BEH56" s="1109"/>
      <c r="BEI56" s="1112">
        <f t="shared" ref="BEI56:BEI61" si="3858">BEE56+BEF56-BEG56+BEH56</f>
        <v>0</v>
      </c>
      <c r="BEJ56" s="1109"/>
      <c r="BEK56" s="1109"/>
      <c r="BEL56" s="1109"/>
      <c r="BEM56" s="1109"/>
      <c r="BEN56" s="1109"/>
      <c r="BEO56" s="1111"/>
      <c r="BEP56" s="1112">
        <f t="shared" ref="BEP56:BEP61" si="3859">BEJ56+BEK56-BEL56+BEM56-BEN56+BEO56</f>
        <v>0</v>
      </c>
      <c r="BEQ56" s="1126"/>
      <c r="BER56" s="1110"/>
      <c r="BET56" s="1121"/>
      <c r="BEU56" s="1109"/>
      <c r="BEV56" s="1109"/>
      <c r="BEW56" s="1109"/>
      <c r="BEX56" s="1112">
        <f t="shared" ref="BEX56:BEX61" si="3860">BET56+BEU56-BEV56+BEW56</f>
        <v>0</v>
      </c>
      <c r="BEY56" s="1109"/>
      <c r="BEZ56" s="1109"/>
      <c r="BFA56" s="1109"/>
      <c r="BFB56" s="1109"/>
      <c r="BFC56" s="1109"/>
      <c r="BFD56" s="1111"/>
      <c r="BFE56" s="1112">
        <f t="shared" ref="BFE56:BFE61" si="3861">BEY56+BEZ56-BFA56+BFB56-BFC56+BFD56</f>
        <v>0</v>
      </c>
      <c r="BFF56" s="1126"/>
      <c r="BFG56" s="1110"/>
      <c r="BFI56" s="1121"/>
      <c r="BFJ56" s="1109"/>
      <c r="BFK56" s="1109"/>
      <c r="BFL56" s="1109"/>
      <c r="BFM56" s="1112">
        <f t="shared" ref="BFM56:BFM61" si="3862">BFI56+BFJ56-BFK56+BFL56</f>
        <v>0</v>
      </c>
      <c r="BFN56" s="1109"/>
      <c r="BFO56" s="1109"/>
      <c r="BFP56" s="1109"/>
      <c r="BFQ56" s="1109"/>
      <c r="BFR56" s="1109"/>
      <c r="BFS56" s="1111"/>
      <c r="BFT56" s="1112">
        <f t="shared" ref="BFT56:BFT61" si="3863">BFN56+BFO56-BFP56+BFQ56-BFR56+BFS56</f>
        <v>0</v>
      </c>
      <c r="BFU56" s="1126"/>
      <c r="BFV56" s="1110"/>
      <c r="BFX56" s="1121"/>
      <c r="BFY56" s="1109"/>
      <c r="BFZ56" s="1109"/>
      <c r="BGA56" s="1109"/>
      <c r="BGB56" s="1112">
        <f t="shared" ref="BGB56:BGB61" si="3864">BFX56+BFY56-BFZ56+BGA56</f>
        <v>0</v>
      </c>
      <c r="BGC56" s="1109"/>
      <c r="BGD56" s="1109"/>
      <c r="BGE56" s="1109"/>
      <c r="BGF56" s="1109"/>
      <c r="BGG56" s="1109"/>
      <c r="BGH56" s="1111"/>
      <c r="BGI56" s="1112">
        <f t="shared" ref="BGI56:BGI61" si="3865">BGC56+BGD56-BGE56+BGF56-BGG56+BGH56</f>
        <v>0</v>
      </c>
      <c r="BGJ56" s="1126"/>
      <c r="BGK56" s="1110"/>
      <c r="BGM56" s="1121"/>
      <c r="BGN56" s="1109"/>
      <c r="BGO56" s="1109"/>
      <c r="BGP56" s="1109"/>
      <c r="BGQ56" s="1112">
        <f t="shared" ref="BGQ56:BGQ61" si="3866">BGM56+BGN56-BGO56+BGP56</f>
        <v>0</v>
      </c>
      <c r="BGR56" s="1109"/>
      <c r="BGS56" s="1109"/>
      <c r="BGT56" s="1109"/>
      <c r="BGU56" s="1109"/>
      <c r="BGV56" s="1109"/>
      <c r="BGW56" s="1111"/>
      <c r="BGX56" s="1112">
        <f t="shared" ref="BGX56:BGX61" si="3867">BGR56+BGS56-BGT56+BGU56-BGV56+BGW56</f>
        <v>0</v>
      </c>
      <c r="BGY56" s="1126"/>
      <c r="BGZ56" s="1110"/>
      <c r="BHB56" s="1121"/>
      <c r="BHC56" s="1109"/>
      <c r="BHD56" s="1109"/>
      <c r="BHE56" s="1109"/>
      <c r="BHF56" s="1112">
        <f t="shared" ref="BHF56:BHF61" si="3868">BHB56+BHC56-BHD56+BHE56</f>
        <v>0</v>
      </c>
      <c r="BHG56" s="1109"/>
      <c r="BHH56" s="1109"/>
      <c r="BHI56" s="1109"/>
      <c r="BHJ56" s="1109"/>
      <c r="BHK56" s="1109"/>
      <c r="BHL56" s="1111"/>
      <c r="BHM56" s="1112">
        <f t="shared" ref="BHM56:BHM61" si="3869">BHG56+BHH56-BHI56+BHJ56-BHK56+BHL56</f>
        <v>0</v>
      </c>
      <c r="BHN56" s="1126"/>
      <c r="BHO56" s="1110"/>
      <c r="BHQ56" s="1121"/>
      <c r="BHR56" s="1109"/>
      <c r="BHS56" s="1109"/>
      <c r="BHT56" s="1109"/>
      <c r="BHU56" s="1112">
        <f t="shared" ref="BHU56:BHU61" si="3870">BHQ56+BHR56-BHS56+BHT56</f>
        <v>0</v>
      </c>
      <c r="BHV56" s="1109"/>
      <c r="BHW56" s="1109"/>
      <c r="BHX56" s="1109"/>
      <c r="BHY56" s="1109"/>
      <c r="BHZ56" s="1109"/>
      <c r="BIA56" s="1111"/>
      <c r="BIB56" s="1112">
        <f t="shared" ref="BIB56:BIB61" si="3871">BHV56+BHW56-BHX56+BHY56-BHZ56+BIA56</f>
        <v>0</v>
      </c>
      <c r="BIC56" s="1126"/>
      <c r="BID56" s="1110"/>
      <c r="BIF56" s="1121"/>
      <c r="BIG56" s="1109"/>
      <c r="BIH56" s="1109"/>
      <c r="BII56" s="1109"/>
      <c r="BIJ56" s="1112">
        <f t="shared" ref="BIJ56:BIJ61" si="3872">BIF56+BIG56-BIH56+BII56</f>
        <v>0</v>
      </c>
      <c r="BIK56" s="1109"/>
      <c r="BIL56" s="1109"/>
      <c r="BIM56" s="1109"/>
      <c r="BIN56" s="1109"/>
      <c r="BIO56" s="1109"/>
      <c r="BIP56" s="1111"/>
      <c r="BIQ56" s="1112">
        <f t="shared" ref="BIQ56:BIQ61" si="3873">BIK56+BIL56-BIM56+BIN56-BIO56+BIP56</f>
        <v>0</v>
      </c>
      <c r="BIR56" s="1126"/>
      <c r="BIS56" s="1110"/>
      <c r="BIU56" s="1121"/>
      <c r="BIV56" s="1109"/>
      <c r="BIW56" s="1109"/>
      <c r="BIX56" s="1109"/>
      <c r="BIY56" s="1112">
        <f t="shared" ref="BIY56:BIY61" si="3874">BIU56+BIV56-BIW56+BIX56</f>
        <v>0</v>
      </c>
      <c r="BIZ56" s="1109"/>
      <c r="BJA56" s="1109"/>
      <c r="BJB56" s="1109"/>
      <c r="BJC56" s="1109"/>
      <c r="BJD56" s="1109"/>
      <c r="BJE56" s="1111"/>
      <c r="BJF56" s="1112">
        <f t="shared" ref="BJF56:BJF61" si="3875">BIZ56+BJA56-BJB56+BJC56-BJD56+BJE56</f>
        <v>0</v>
      </c>
      <c r="BJG56" s="1126"/>
      <c r="BJH56" s="1110"/>
      <c r="BJJ56" s="1121"/>
      <c r="BJK56" s="1109"/>
      <c r="BJL56" s="1109"/>
      <c r="BJM56" s="1109"/>
      <c r="BJN56" s="1112">
        <f t="shared" ref="BJN56:BJN61" si="3876">BJJ56+BJK56-BJL56+BJM56</f>
        <v>0</v>
      </c>
      <c r="BJO56" s="1109"/>
      <c r="BJP56" s="1109"/>
      <c r="BJQ56" s="1109"/>
      <c r="BJR56" s="1109"/>
      <c r="BJS56" s="1109"/>
      <c r="BJT56" s="1111"/>
      <c r="BJU56" s="1112">
        <f t="shared" ref="BJU56:BJU61" si="3877">BJO56+BJP56-BJQ56+BJR56-BJS56+BJT56</f>
        <v>0</v>
      </c>
      <c r="BJV56" s="1126"/>
      <c r="BJW56" s="1110"/>
      <c r="BJY56" s="1121"/>
      <c r="BJZ56" s="1109"/>
      <c r="BKA56" s="1109"/>
      <c r="BKB56" s="1109"/>
      <c r="BKC56" s="1112">
        <f t="shared" ref="BKC56:BKC61" si="3878">BJY56+BJZ56-BKA56+BKB56</f>
        <v>0</v>
      </c>
      <c r="BKD56" s="1109"/>
      <c r="BKE56" s="1109"/>
      <c r="BKF56" s="1109"/>
      <c r="BKG56" s="1109"/>
      <c r="BKH56" s="1109"/>
      <c r="BKI56" s="1111"/>
      <c r="BKJ56" s="1112">
        <f t="shared" ref="BKJ56:BKJ61" si="3879">BKD56+BKE56-BKF56+BKG56-BKH56+BKI56</f>
        <v>0</v>
      </c>
      <c r="BKK56" s="1126"/>
      <c r="BKL56" s="1110"/>
      <c r="BKN56" s="1121"/>
      <c r="BKO56" s="1109"/>
      <c r="BKP56" s="1109"/>
      <c r="BKQ56" s="1109"/>
      <c r="BKR56" s="1112">
        <f t="shared" ref="BKR56:BKR61" si="3880">BKN56+BKO56-BKP56+BKQ56</f>
        <v>0</v>
      </c>
      <c r="BKS56" s="1109"/>
      <c r="BKT56" s="1109"/>
      <c r="BKU56" s="1109"/>
      <c r="BKV56" s="1109"/>
      <c r="BKW56" s="1109"/>
      <c r="BKX56" s="1111"/>
      <c r="BKY56" s="1112">
        <f t="shared" ref="BKY56:BKY61" si="3881">BKS56+BKT56-BKU56+BKV56-BKW56+BKX56</f>
        <v>0</v>
      </c>
      <c r="BKZ56" s="1126"/>
      <c r="BLA56" s="1110"/>
      <c r="BLC56" s="1121"/>
      <c r="BLD56" s="1109"/>
      <c r="BLE56" s="1109"/>
      <c r="BLF56" s="1109"/>
      <c r="BLG56" s="1112">
        <f t="shared" ref="BLG56:BLG61" si="3882">BLC56+BLD56-BLE56+BLF56</f>
        <v>0</v>
      </c>
      <c r="BLH56" s="1109"/>
      <c r="BLI56" s="1109"/>
      <c r="BLJ56" s="1109"/>
      <c r="BLK56" s="1109"/>
      <c r="BLL56" s="1109"/>
      <c r="BLM56" s="1111"/>
      <c r="BLN56" s="1112">
        <f t="shared" ref="BLN56:BLN61" si="3883">BLH56+BLI56-BLJ56+BLK56-BLL56+BLM56</f>
        <v>0</v>
      </c>
      <c r="BLO56" s="1126"/>
      <c r="BLP56" s="1110"/>
      <c r="BLR56" s="1121"/>
      <c r="BLS56" s="1109"/>
      <c r="BLT56" s="1109"/>
      <c r="BLU56" s="1109"/>
      <c r="BLV56" s="1112">
        <f t="shared" ref="BLV56:BLV61" si="3884">BLR56+BLS56-BLT56+BLU56</f>
        <v>0</v>
      </c>
      <c r="BLW56" s="1109"/>
      <c r="BLX56" s="1109"/>
      <c r="BLY56" s="1109"/>
      <c r="BLZ56" s="1109"/>
      <c r="BMA56" s="1109"/>
      <c r="BMB56" s="1111"/>
      <c r="BMC56" s="1112">
        <f t="shared" ref="BMC56:BMC61" si="3885">BLW56+BLX56-BLY56+BLZ56-BMA56+BMB56</f>
        <v>0</v>
      </c>
      <c r="BMD56" s="1126"/>
      <c r="BME56" s="1110"/>
      <c r="BMG56" s="1121"/>
      <c r="BMH56" s="1109"/>
      <c r="BMI56" s="1109"/>
      <c r="BMJ56" s="1109"/>
      <c r="BMK56" s="1112">
        <f t="shared" ref="BMK56:BMK61" si="3886">BMG56+BMH56-BMI56+BMJ56</f>
        <v>0</v>
      </c>
      <c r="BML56" s="1109"/>
      <c r="BMM56" s="1109"/>
      <c r="BMN56" s="1109"/>
      <c r="BMO56" s="1109"/>
      <c r="BMP56" s="1109"/>
      <c r="BMQ56" s="1111"/>
      <c r="BMR56" s="1112">
        <f t="shared" ref="BMR56:BMR61" si="3887">BML56+BMM56-BMN56+BMO56-BMP56+BMQ56</f>
        <v>0</v>
      </c>
      <c r="BMS56" s="1126"/>
      <c r="BMT56" s="1110"/>
      <c r="BMV56" s="1121"/>
      <c r="BMW56" s="1109"/>
      <c r="BMX56" s="1109"/>
      <c r="BMY56" s="1109"/>
      <c r="BMZ56" s="1112">
        <f t="shared" ref="BMZ56:BMZ61" si="3888">BMV56+BMW56-BMX56+BMY56</f>
        <v>0</v>
      </c>
      <c r="BNA56" s="1109"/>
      <c r="BNB56" s="1109"/>
      <c r="BNC56" s="1109"/>
      <c r="BND56" s="1109"/>
      <c r="BNE56" s="1109"/>
      <c r="BNF56" s="1111"/>
      <c r="BNG56" s="1112">
        <f t="shared" ref="BNG56:BNG61" si="3889">BNA56+BNB56-BNC56+BND56-BNE56+BNF56</f>
        <v>0</v>
      </c>
      <c r="BNH56" s="1126"/>
      <c r="BNI56" s="1110"/>
      <c r="BNK56" s="1121"/>
      <c r="BNL56" s="1109"/>
      <c r="BNM56" s="1109"/>
      <c r="BNN56" s="1109"/>
      <c r="BNO56" s="1112">
        <f t="shared" ref="BNO56:BNO61" si="3890">BNK56+BNL56-BNM56+BNN56</f>
        <v>0</v>
      </c>
      <c r="BNP56" s="1109"/>
      <c r="BNQ56" s="1109"/>
      <c r="BNR56" s="1109"/>
      <c r="BNS56" s="1109"/>
      <c r="BNT56" s="1109"/>
      <c r="BNU56" s="1111"/>
      <c r="BNV56" s="1112">
        <f t="shared" ref="BNV56:BNV61" si="3891">BNP56+BNQ56-BNR56+BNS56-BNT56+BNU56</f>
        <v>0</v>
      </c>
      <c r="BNW56" s="1126"/>
      <c r="BNX56" s="1110"/>
      <c r="BNZ56" s="1121"/>
      <c r="BOA56" s="1109"/>
      <c r="BOB56" s="1109"/>
      <c r="BOC56" s="1109"/>
      <c r="BOD56" s="1112">
        <f t="shared" ref="BOD56:BOD61" si="3892">BNZ56+BOA56-BOB56+BOC56</f>
        <v>0</v>
      </c>
      <c r="BOE56" s="1109"/>
      <c r="BOF56" s="1109"/>
      <c r="BOG56" s="1109"/>
      <c r="BOH56" s="1109"/>
      <c r="BOI56" s="1109"/>
      <c r="BOJ56" s="1111"/>
      <c r="BOK56" s="1112">
        <f t="shared" ref="BOK56:BOK61" si="3893">BOE56+BOF56-BOG56+BOH56-BOI56+BOJ56</f>
        <v>0</v>
      </c>
      <c r="BOL56" s="1126"/>
      <c r="BOM56" s="1110"/>
      <c r="BOO56" s="1121"/>
      <c r="BOP56" s="1109"/>
      <c r="BOQ56" s="1109"/>
      <c r="BOR56" s="1109"/>
      <c r="BOS56" s="1112">
        <f t="shared" ref="BOS56:BOS61" si="3894">BOO56+BOP56-BOQ56+BOR56</f>
        <v>0</v>
      </c>
      <c r="BOT56" s="1109"/>
      <c r="BOU56" s="1109"/>
      <c r="BOV56" s="1109"/>
      <c r="BOW56" s="1109"/>
      <c r="BOX56" s="1109"/>
      <c r="BOY56" s="1111"/>
      <c r="BOZ56" s="1112">
        <f t="shared" ref="BOZ56:BOZ61" si="3895">BOT56+BOU56-BOV56+BOW56-BOX56+BOY56</f>
        <v>0</v>
      </c>
      <c r="BPA56" s="1126"/>
      <c r="BPB56" s="1110"/>
      <c r="BPD56" s="1121"/>
      <c r="BPE56" s="1109"/>
      <c r="BPF56" s="1109"/>
      <c r="BPG56" s="1109"/>
      <c r="BPH56" s="1112">
        <f t="shared" ref="BPH56:BPH61" si="3896">BPD56+BPE56-BPF56+BPG56</f>
        <v>0</v>
      </c>
      <c r="BPI56" s="1109"/>
      <c r="BPJ56" s="1109"/>
      <c r="BPK56" s="1109"/>
      <c r="BPL56" s="1109"/>
      <c r="BPM56" s="1109"/>
      <c r="BPN56" s="1111"/>
      <c r="BPO56" s="1112">
        <f t="shared" ref="BPO56:BPO61" si="3897">BPI56+BPJ56-BPK56+BPL56-BPM56+BPN56</f>
        <v>0</v>
      </c>
      <c r="BPP56" s="1126"/>
      <c r="BPQ56" s="1110"/>
      <c r="BPS56" s="1121"/>
      <c r="BPT56" s="1109"/>
      <c r="BPU56" s="1109"/>
      <c r="BPV56" s="1109"/>
      <c r="BPW56" s="1112">
        <f t="shared" ref="BPW56:BPW61" si="3898">BPS56+BPT56-BPU56+BPV56</f>
        <v>0</v>
      </c>
      <c r="BPX56" s="1109"/>
      <c r="BPY56" s="1109"/>
      <c r="BPZ56" s="1109"/>
      <c r="BQA56" s="1109"/>
      <c r="BQB56" s="1109"/>
      <c r="BQC56" s="1111"/>
      <c r="BQD56" s="1112">
        <f t="shared" ref="BQD56:BQD61" si="3899">BPX56+BPY56-BPZ56+BQA56-BQB56+BQC56</f>
        <v>0</v>
      </c>
      <c r="BQE56" s="1126"/>
      <c r="BQF56" s="1110"/>
      <c r="BQH56" s="1121"/>
      <c r="BQI56" s="1109"/>
      <c r="BQJ56" s="1109"/>
      <c r="BQK56" s="1109"/>
      <c r="BQL56" s="1112">
        <f t="shared" ref="BQL56:BQL61" si="3900">BQH56+BQI56-BQJ56+BQK56</f>
        <v>0</v>
      </c>
      <c r="BQM56" s="1109"/>
      <c r="BQN56" s="1109"/>
      <c r="BQO56" s="1109"/>
      <c r="BQP56" s="1109"/>
      <c r="BQQ56" s="1109"/>
      <c r="BQR56" s="1111"/>
      <c r="BQS56" s="1112">
        <f t="shared" ref="BQS56:BQS61" si="3901">BQM56+BQN56-BQO56+BQP56-BQQ56+BQR56</f>
        <v>0</v>
      </c>
      <c r="BQT56" s="1126"/>
      <c r="BQU56" s="1110"/>
      <c r="BQW56" s="1121"/>
      <c r="BQX56" s="1109"/>
      <c r="BQY56" s="1109"/>
      <c r="BQZ56" s="1109"/>
      <c r="BRA56" s="1112">
        <f t="shared" ref="BRA56:BRA61" si="3902">BQW56+BQX56-BQY56+BQZ56</f>
        <v>0</v>
      </c>
      <c r="BRB56" s="1109"/>
      <c r="BRC56" s="1109"/>
      <c r="BRD56" s="1109"/>
      <c r="BRE56" s="1109"/>
      <c r="BRF56" s="1109"/>
      <c r="BRG56" s="1111"/>
      <c r="BRH56" s="1112">
        <f t="shared" ref="BRH56:BRH61" si="3903">BRB56+BRC56-BRD56+BRE56-BRF56+BRG56</f>
        <v>0</v>
      </c>
      <c r="BRI56" s="1126"/>
      <c r="BRJ56" s="1110"/>
      <c r="BRL56" s="1121"/>
      <c r="BRM56" s="1109"/>
      <c r="BRN56" s="1109"/>
      <c r="BRO56" s="1109"/>
      <c r="BRP56" s="1112">
        <f t="shared" ref="BRP56:BRP61" si="3904">BRL56+BRM56-BRN56+BRO56</f>
        <v>0</v>
      </c>
      <c r="BRQ56" s="1109"/>
      <c r="BRR56" s="1109"/>
      <c r="BRS56" s="1109"/>
      <c r="BRT56" s="1109"/>
      <c r="BRU56" s="1109"/>
      <c r="BRV56" s="1111"/>
      <c r="BRW56" s="1112">
        <f t="shared" ref="BRW56:BRW61" si="3905">BRQ56+BRR56-BRS56+BRT56-BRU56+BRV56</f>
        <v>0</v>
      </c>
      <c r="BRX56" s="1126"/>
      <c r="BRY56" s="1110"/>
      <c r="BSA56" s="1121"/>
      <c r="BSB56" s="1109"/>
      <c r="BSC56" s="1109"/>
      <c r="BSD56" s="1109"/>
      <c r="BSE56" s="1112">
        <f t="shared" ref="BSE56:BSE61" si="3906">BSA56+BSB56-BSC56+BSD56</f>
        <v>0</v>
      </c>
      <c r="BSF56" s="1109"/>
      <c r="BSG56" s="1109"/>
      <c r="BSH56" s="1109"/>
      <c r="BSI56" s="1109"/>
      <c r="BSJ56" s="1109"/>
      <c r="BSK56" s="1111"/>
      <c r="BSL56" s="1112">
        <f t="shared" ref="BSL56:BSL61" si="3907">BSF56+BSG56-BSH56+BSI56-BSJ56+BSK56</f>
        <v>0</v>
      </c>
      <c r="BSM56" s="1126"/>
      <c r="BSN56" s="1110"/>
      <c r="BSP56" s="1121"/>
      <c r="BSQ56" s="1109"/>
      <c r="BSR56" s="1109"/>
      <c r="BSS56" s="1109"/>
      <c r="BST56" s="1112">
        <f t="shared" ref="BST56:BST61" si="3908">BSP56+BSQ56-BSR56+BSS56</f>
        <v>0</v>
      </c>
      <c r="BSU56" s="1109"/>
      <c r="BSV56" s="1109"/>
      <c r="BSW56" s="1109"/>
      <c r="BSX56" s="1109"/>
      <c r="BSY56" s="1109"/>
      <c r="BSZ56" s="1111"/>
      <c r="BTA56" s="1112">
        <f t="shared" ref="BTA56:BTA61" si="3909">BSU56+BSV56-BSW56+BSX56-BSY56+BSZ56</f>
        <v>0</v>
      </c>
      <c r="BTB56" s="1126"/>
      <c r="BTC56" s="1110"/>
      <c r="BTE56" s="1121"/>
      <c r="BTF56" s="1109"/>
      <c r="BTG56" s="1109"/>
      <c r="BTH56" s="1109"/>
      <c r="BTI56" s="1112">
        <f t="shared" ref="BTI56:BTI61" si="3910">BTE56+BTF56-BTG56+BTH56</f>
        <v>0</v>
      </c>
      <c r="BTJ56" s="1109"/>
      <c r="BTK56" s="1109"/>
      <c r="BTL56" s="1109"/>
      <c r="BTM56" s="1109"/>
      <c r="BTN56" s="1109"/>
      <c r="BTO56" s="1111"/>
      <c r="BTP56" s="1112">
        <f t="shared" ref="BTP56:BTP61" si="3911">BTJ56+BTK56-BTL56+BTM56-BTN56+BTO56</f>
        <v>0</v>
      </c>
      <c r="BTQ56" s="1126"/>
      <c r="BTR56" s="1110"/>
      <c r="BTT56" s="1121"/>
      <c r="BTU56" s="1109"/>
      <c r="BTV56" s="1109"/>
      <c r="BTW56" s="1109"/>
      <c r="BTX56" s="1112">
        <f t="shared" ref="BTX56:BTX61" si="3912">BTT56+BTU56-BTV56+BTW56</f>
        <v>0</v>
      </c>
      <c r="BTY56" s="1109"/>
      <c r="BTZ56" s="1109"/>
      <c r="BUA56" s="1109"/>
      <c r="BUB56" s="1109"/>
      <c r="BUC56" s="1109"/>
      <c r="BUD56" s="1111"/>
      <c r="BUE56" s="1112">
        <f t="shared" ref="BUE56:BUE61" si="3913">BTY56+BTZ56-BUA56+BUB56-BUC56+BUD56</f>
        <v>0</v>
      </c>
      <c r="BUF56" s="1126"/>
      <c r="BUG56" s="1110"/>
      <c r="BUI56" s="1121"/>
      <c r="BUJ56" s="1109"/>
      <c r="BUK56" s="1109"/>
      <c r="BUL56" s="1109"/>
      <c r="BUM56" s="1112">
        <f t="shared" ref="BUM56:BUM61" si="3914">BUI56+BUJ56-BUK56+BUL56</f>
        <v>0</v>
      </c>
      <c r="BUN56" s="1109"/>
      <c r="BUO56" s="1109"/>
      <c r="BUP56" s="1109"/>
      <c r="BUQ56" s="1109"/>
      <c r="BUR56" s="1109"/>
      <c r="BUS56" s="1111"/>
      <c r="BUT56" s="1112">
        <f t="shared" ref="BUT56:BUT61" si="3915">BUN56+BUO56-BUP56+BUQ56-BUR56+BUS56</f>
        <v>0</v>
      </c>
      <c r="BUU56" s="1126"/>
      <c r="BUV56" s="1110"/>
      <c r="BUX56" s="1121"/>
      <c r="BUY56" s="1109"/>
      <c r="BUZ56" s="1109"/>
      <c r="BVA56" s="1109"/>
      <c r="BVB56" s="1112">
        <f t="shared" ref="BVB56:BVB61" si="3916">BUX56+BUY56-BUZ56+BVA56</f>
        <v>0</v>
      </c>
      <c r="BVC56" s="1109"/>
      <c r="BVD56" s="1109"/>
      <c r="BVE56" s="1109"/>
      <c r="BVF56" s="1109"/>
      <c r="BVG56" s="1109"/>
      <c r="BVH56" s="1111"/>
      <c r="BVI56" s="1112">
        <f t="shared" ref="BVI56:BVI61" si="3917">BVC56+BVD56-BVE56+BVF56-BVG56+BVH56</f>
        <v>0</v>
      </c>
      <c r="BVJ56" s="1126"/>
      <c r="BVK56" s="1110"/>
      <c r="BVM56" s="1121"/>
      <c r="BVN56" s="1109"/>
      <c r="BVO56" s="1109"/>
      <c r="BVP56" s="1109"/>
      <c r="BVQ56" s="1112">
        <f t="shared" ref="BVQ56:BVQ61" si="3918">BVM56+BVN56-BVO56+BVP56</f>
        <v>0</v>
      </c>
      <c r="BVR56" s="1109"/>
      <c r="BVS56" s="1109"/>
      <c r="BVT56" s="1109"/>
      <c r="BVU56" s="1109"/>
      <c r="BVV56" s="1109"/>
      <c r="BVW56" s="1111"/>
      <c r="BVX56" s="1112">
        <f t="shared" ref="BVX56:BVX61" si="3919">BVR56+BVS56-BVT56+BVU56-BVV56+BVW56</f>
        <v>0</v>
      </c>
      <c r="BVY56" s="1126"/>
      <c r="BVZ56" s="1110"/>
      <c r="BWB56" s="1121"/>
      <c r="BWC56" s="1109"/>
      <c r="BWD56" s="1109"/>
      <c r="BWE56" s="1109"/>
      <c r="BWF56" s="1112">
        <f t="shared" ref="BWF56:BWF61" si="3920">BWB56+BWC56-BWD56+BWE56</f>
        <v>0</v>
      </c>
      <c r="BWG56" s="1109"/>
      <c r="BWH56" s="1109"/>
      <c r="BWI56" s="1109"/>
      <c r="BWJ56" s="1109"/>
      <c r="BWK56" s="1109"/>
      <c r="BWL56" s="1111"/>
      <c r="BWM56" s="1112">
        <f t="shared" ref="BWM56:BWM61" si="3921">BWG56+BWH56-BWI56+BWJ56-BWK56+BWL56</f>
        <v>0</v>
      </c>
      <c r="BWN56" s="1126"/>
      <c r="BWO56" s="1110"/>
    </row>
    <row r="57" spans="2:1965" ht="15" customHeight="1" x14ac:dyDescent="0.2">
      <c r="B57" s="1114" t="s">
        <v>790</v>
      </c>
      <c r="C57" s="1109"/>
      <c r="D57" s="1109"/>
      <c r="E57" s="1109"/>
      <c r="F57" s="1109"/>
      <c r="G57" s="1112">
        <f t="shared" si="3660"/>
        <v>0</v>
      </c>
      <c r="H57" s="1109"/>
      <c r="I57" s="1109"/>
      <c r="J57" s="1109"/>
      <c r="K57" s="1109"/>
      <c r="L57" s="1109"/>
      <c r="M57" s="1111"/>
      <c r="N57" s="1112">
        <f t="shared" si="3661"/>
        <v>0</v>
      </c>
      <c r="O57" s="1126"/>
      <c r="P57" s="1110"/>
      <c r="Q57" s="1109"/>
      <c r="R57" s="1109"/>
      <c r="S57" s="1109"/>
      <c r="T57" s="1109"/>
      <c r="U57" s="1112">
        <f t="shared" si="3662"/>
        <v>0</v>
      </c>
      <c r="V57" s="1109"/>
      <c r="W57" s="1109"/>
      <c r="X57" s="1109"/>
      <c r="Y57" s="1109"/>
      <c r="Z57" s="1109"/>
      <c r="AA57" s="1111"/>
      <c r="AB57" s="1112">
        <f t="shared" si="3663"/>
        <v>0</v>
      </c>
      <c r="AC57" s="1126"/>
      <c r="AD57" s="1110"/>
      <c r="AF57" s="1121"/>
      <c r="AG57" s="1109"/>
      <c r="AH57" s="1109"/>
      <c r="AI57" s="1109"/>
      <c r="AJ57" s="1112">
        <f t="shared" si="3664"/>
        <v>0</v>
      </c>
      <c r="AK57" s="1109"/>
      <c r="AL57" s="1109"/>
      <c r="AM57" s="1109"/>
      <c r="AN57" s="1109"/>
      <c r="AO57" s="1109"/>
      <c r="AP57" s="1111"/>
      <c r="AQ57" s="1112">
        <f t="shared" si="3665"/>
        <v>0</v>
      </c>
      <c r="AR57" s="1126"/>
      <c r="AS57" s="1110"/>
      <c r="AU57" s="1121"/>
      <c r="AV57" s="1109"/>
      <c r="AW57" s="1109"/>
      <c r="AX57" s="1109"/>
      <c r="AY57" s="1112">
        <f t="shared" si="3666"/>
        <v>0</v>
      </c>
      <c r="AZ57" s="1109"/>
      <c r="BA57" s="1109"/>
      <c r="BB57" s="1109"/>
      <c r="BC57" s="1109"/>
      <c r="BD57" s="1109"/>
      <c r="BE57" s="1111"/>
      <c r="BF57" s="1112">
        <f t="shared" si="3667"/>
        <v>0</v>
      </c>
      <c r="BG57" s="1126"/>
      <c r="BH57" s="1110"/>
      <c r="BJ57" s="1121"/>
      <c r="BK57" s="1109"/>
      <c r="BL57" s="1109"/>
      <c r="BM57" s="1109"/>
      <c r="BN57" s="1112">
        <f t="shared" si="3668"/>
        <v>0</v>
      </c>
      <c r="BO57" s="1109"/>
      <c r="BP57" s="1109"/>
      <c r="BQ57" s="1109"/>
      <c r="BR57" s="1109"/>
      <c r="BS57" s="1109"/>
      <c r="BT57" s="1111"/>
      <c r="BU57" s="1112">
        <f t="shared" si="3669"/>
        <v>0</v>
      </c>
      <c r="BV57" s="1126"/>
      <c r="BW57" s="1110"/>
      <c r="BY57" s="1121"/>
      <c r="BZ57" s="1109"/>
      <c r="CA57" s="1109"/>
      <c r="CB57" s="1109"/>
      <c r="CC57" s="1112">
        <f t="shared" si="3670"/>
        <v>0</v>
      </c>
      <c r="CD57" s="1109"/>
      <c r="CE57" s="1109"/>
      <c r="CF57" s="1109"/>
      <c r="CG57" s="1109"/>
      <c r="CH57" s="1109"/>
      <c r="CI57" s="1111"/>
      <c r="CJ57" s="1112">
        <f t="shared" si="3671"/>
        <v>0</v>
      </c>
      <c r="CK57" s="1126"/>
      <c r="CL57" s="1110"/>
      <c r="CN57" s="1121"/>
      <c r="CO57" s="1109"/>
      <c r="CP57" s="1109"/>
      <c r="CQ57" s="1109"/>
      <c r="CR57" s="1112">
        <f t="shared" si="3672"/>
        <v>0</v>
      </c>
      <c r="CS57" s="1109"/>
      <c r="CT57" s="1109"/>
      <c r="CU57" s="1109"/>
      <c r="CV57" s="1109"/>
      <c r="CW57" s="1109"/>
      <c r="CX57" s="1111"/>
      <c r="CY57" s="1112">
        <f t="shared" si="3673"/>
        <v>0</v>
      </c>
      <c r="CZ57" s="1126"/>
      <c r="DA57" s="1110"/>
      <c r="DC57" s="1121"/>
      <c r="DD57" s="1109"/>
      <c r="DE57" s="1109"/>
      <c r="DF57" s="1109"/>
      <c r="DG57" s="1112">
        <f t="shared" si="3674"/>
        <v>0</v>
      </c>
      <c r="DH57" s="1109"/>
      <c r="DI57" s="1109"/>
      <c r="DJ57" s="1109"/>
      <c r="DK57" s="1109"/>
      <c r="DL57" s="1109"/>
      <c r="DM57" s="1111"/>
      <c r="DN57" s="1112">
        <f t="shared" si="3675"/>
        <v>0</v>
      </c>
      <c r="DO57" s="1126"/>
      <c r="DP57" s="1110"/>
      <c r="DR57" s="1121"/>
      <c r="DS57" s="1109"/>
      <c r="DT57" s="1109"/>
      <c r="DU57" s="1109"/>
      <c r="DV57" s="1112">
        <f t="shared" si="3676"/>
        <v>0</v>
      </c>
      <c r="DW57" s="1109"/>
      <c r="DX57" s="1109"/>
      <c r="DY57" s="1109"/>
      <c r="DZ57" s="1109"/>
      <c r="EA57" s="1109"/>
      <c r="EB57" s="1111"/>
      <c r="EC57" s="1112">
        <f t="shared" si="3677"/>
        <v>0</v>
      </c>
      <c r="ED57" s="1126"/>
      <c r="EE57" s="1110"/>
      <c r="EG57" s="1121"/>
      <c r="EH57" s="1109"/>
      <c r="EI57" s="1109"/>
      <c r="EJ57" s="1109"/>
      <c r="EK57" s="1112">
        <f t="shared" si="3678"/>
        <v>0</v>
      </c>
      <c r="EL57" s="1109"/>
      <c r="EM57" s="1109"/>
      <c r="EN57" s="1109"/>
      <c r="EO57" s="1109"/>
      <c r="EP57" s="1109"/>
      <c r="EQ57" s="1111"/>
      <c r="ER57" s="1112">
        <f t="shared" si="3679"/>
        <v>0</v>
      </c>
      <c r="ES57" s="1126"/>
      <c r="ET57" s="1110"/>
      <c r="EV57" s="1121"/>
      <c r="EW57" s="1109"/>
      <c r="EX57" s="1109"/>
      <c r="EY57" s="1109"/>
      <c r="EZ57" s="1112">
        <f t="shared" si="3680"/>
        <v>0</v>
      </c>
      <c r="FA57" s="1109"/>
      <c r="FB57" s="1109"/>
      <c r="FC57" s="1109"/>
      <c r="FD57" s="1109"/>
      <c r="FE57" s="1109"/>
      <c r="FF57" s="1111"/>
      <c r="FG57" s="1112">
        <f t="shared" si="3681"/>
        <v>0</v>
      </c>
      <c r="FH57" s="1126"/>
      <c r="FI57" s="1110"/>
      <c r="FK57" s="1121"/>
      <c r="FL57" s="1109"/>
      <c r="FM57" s="1109"/>
      <c r="FN57" s="1109"/>
      <c r="FO57" s="1112">
        <f t="shared" si="3682"/>
        <v>0</v>
      </c>
      <c r="FP57" s="1109"/>
      <c r="FQ57" s="1109"/>
      <c r="FR57" s="1109"/>
      <c r="FS57" s="1109"/>
      <c r="FT57" s="1109"/>
      <c r="FU57" s="1111"/>
      <c r="FV57" s="1112">
        <f t="shared" si="3683"/>
        <v>0</v>
      </c>
      <c r="FW57" s="1126"/>
      <c r="FX57" s="1110"/>
      <c r="FZ57" s="1121"/>
      <c r="GA57" s="1109"/>
      <c r="GB57" s="1109"/>
      <c r="GC57" s="1109"/>
      <c r="GD57" s="1112">
        <f t="shared" si="3684"/>
        <v>0</v>
      </c>
      <c r="GE57" s="1109"/>
      <c r="GF57" s="1109"/>
      <c r="GG57" s="1109"/>
      <c r="GH57" s="1109"/>
      <c r="GI57" s="1109"/>
      <c r="GJ57" s="1111"/>
      <c r="GK57" s="1112">
        <f t="shared" si="3685"/>
        <v>0</v>
      </c>
      <c r="GL57" s="1126"/>
      <c r="GM57" s="1110"/>
      <c r="GO57" s="1121"/>
      <c r="GP57" s="1109"/>
      <c r="GQ57" s="1109"/>
      <c r="GR57" s="1109"/>
      <c r="GS57" s="1112">
        <f t="shared" si="3686"/>
        <v>0</v>
      </c>
      <c r="GT57" s="1109"/>
      <c r="GU57" s="1109"/>
      <c r="GV57" s="1109"/>
      <c r="GW57" s="1109"/>
      <c r="GX57" s="1109"/>
      <c r="GY57" s="1111"/>
      <c r="GZ57" s="1112">
        <f t="shared" si="3687"/>
        <v>0</v>
      </c>
      <c r="HA57" s="1126"/>
      <c r="HB57" s="1110"/>
      <c r="HD57" s="1121"/>
      <c r="HE57" s="1109"/>
      <c r="HF57" s="1109"/>
      <c r="HG57" s="1109"/>
      <c r="HH57" s="1112">
        <f t="shared" si="3688"/>
        <v>0</v>
      </c>
      <c r="HI57" s="1109"/>
      <c r="HJ57" s="1109"/>
      <c r="HK57" s="1109"/>
      <c r="HL57" s="1109"/>
      <c r="HM57" s="1109"/>
      <c r="HN57" s="1111"/>
      <c r="HO57" s="1112">
        <f t="shared" si="3689"/>
        <v>0</v>
      </c>
      <c r="HP57" s="1126"/>
      <c r="HQ57" s="1110"/>
      <c r="HS57" s="1121"/>
      <c r="HT57" s="1109"/>
      <c r="HU57" s="1109"/>
      <c r="HV57" s="1109"/>
      <c r="HW57" s="1112">
        <f t="shared" si="3690"/>
        <v>0</v>
      </c>
      <c r="HX57" s="1109"/>
      <c r="HY57" s="1109"/>
      <c r="HZ57" s="1109"/>
      <c r="IA57" s="1109"/>
      <c r="IB57" s="1109"/>
      <c r="IC57" s="1111"/>
      <c r="ID57" s="1112">
        <f t="shared" si="3691"/>
        <v>0</v>
      </c>
      <c r="IE57" s="1126"/>
      <c r="IF57" s="1110"/>
      <c r="IH57" s="1121"/>
      <c r="II57" s="1109"/>
      <c r="IJ57" s="1109"/>
      <c r="IK57" s="1109"/>
      <c r="IL57" s="1112">
        <f t="shared" si="3692"/>
        <v>0</v>
      </c>
      <c r="IM57" s="1109"/>
      <c r="IN57" s="1109"/>
      <c r="IO57" s="1109"/>
      <c r="IP57" s="1109"/>
      <c r="IQ57" s="1109"/>
      <c r="IR57" s="1111"/>
      <c r="IS57" s="1112">
        <f t="shared" si="3693"/>
        <v>0</v>
      </c>
      <c r="IT57" s="1126"/>
      <c r="IU57" s="1110"/>
      <c r="IW57" s="1121"/>
      <c r="IX57" s="1109"/>
      <c r="IY57" s="1109"/>
      <c r="IZ57" s="1109"/>
      <c r="JA57" s="1112">
        <f t="shared" si="3694"/>
        <v>0</v>
      </c>
      <c r="JB57" s="1109"/>
      <c r="JC57" s="1109"/>
      <c r="JD57" s="1109"/>
      <c r="JE57" s="1109"/>
      <c r="JF57" s="1109"/>
      <c r="JG57" s="1111"/>
      <c r="JH57" s="1112">
        <f t="shared" si="3695"/>
        <v>0</v>
      </c>
      <c r="JI57" s="1126"/>
      <c r="JJ57" s="1110"/>
      <c r="JL57" s="1121"/>
      <c r="JM57" s="1109"/>
      <c r="JN57" s="1109"/>
      <c r="JO57" s="1109"/>
      <c r="JP57" s="1112">
        <f t="shared" si="3696"/>
        <v>0</v>
      </c>
      <c r="JQ57" s="1109"/>
      <c r="JR57" s="1109"/>
      <c r="JS57" s="1109"/>
      <c r="JT57" s="1109"/>
      <c r="JU57" s="1109"/>
      <c r="JV57" s="1111"/>
      <c r="JW57" s="1112">
        <f t="shared" si="3697"/>
        <v>0</v>
      </c>
      <c r="JX57" s="1126"/>
      <c r="JY57" s="1110"/>
      <c r="KA57" s="1121"/>
      <c r="KB57" s="1109"/>
      <c r="KC57" s="1109"/>
      <c r="KD57" s="1109"/>
      <c r="KE57" s="1112">
        <f t="shared" si="3698"/>
        <v>0</v>
      </c>
      <c r="KF57" s="1109"/>
      <c r="KG57" s="1109"/>
      <c r="KH57" s="1109"/>
      <c r="KI57" s="1109"/>
      <c r="KJ57" s="1109"/>
      <c r="KK57" s="1111"/>
      <c r="KL57" s="1112">
        <f t="shared" si="3699"/>
        <v>0</v>
      </c>
      <c r="KM57" s="1126"/>
      <c r="KN57" s="1110"/>
      <c r="KP57" s="1121"/>
      <c r="KQ57" s="1109"/>
      <c r="KR57" s="1109"/>
      <c r="KS57" s="1109"/>
      <c r="KT57" s="1112">
        <f t="shared" si="3700"/>
        <v>0</v>
      </c>
      <c r="KU57" s="1109"/>
      <c r="KV57" s="1109"/>
      <c r="KW57" s="1109"/>
      <c r="KX57" s="1109"/>
      <c r="KY57" s="1109"/>
      <c r="KZ57" s="1111"/>
      <c r="LA57" s="1112">
        <f t="shared" si="3701"/>
        <v>0</v>
      </c>
      <c r="LB57" s="1126"/>
      <c r="LC57" s="1110"/>
      <c r="LE57" s="1121"/>
      <c r="LF57" s="1109"/>
      <c r="LG57" s="1109"/>
      <c r="LH57" s="1109"/>
      <c r="LI57" s="1112">
        <f t="shared" si="3702"/>
        <v>0</v>
      </c>
      <c r="LJ57" s="1109"/>
      <c r="LK57" s="1109"/>
      <c r="LL57" s="1109"/>
      <c r="LM57" s="1109"/>
      <c r="LN57" s="1109"/>
      <c r="LO57" s="1111"/>
      <c r="LP57" s="1112">
        <f t="shared" si="3703"/>
        <v>0</v>
      </c>
      <c r="LQ57" s="1126"/>
      <c r="LR57" s="1110"/>
      <c r="LT57" s="1121"/>
      <c r="LU57" s="1109"/>
      <c r="LV57" s="1109"/>
      <c r="LW57" s="1109"/>
      <c r="LX57" s="1112">
        <f t="shared" si="3704"/>
        <v>0</v>
      </c>
      <c r="LY57" s="1109"/>
      <c r="LZ57" s="1109"/>
      <c r="MA57" s="1109"/>
      <c r="MB57" s="1109"/>
      <c r="MC57" s="1109"/>
      <c r="MD57" s="1111"/>
      <c r="ME57" s="1112">
        <f t="shared" si="3705"/>
        <v>0</v>
      </c>
      <c r="MF57" s="1126"/>
      <c r="MG57" s="1110"/>
      <c r="MI57" s="1121"/>
      <c r="MJ57" s="1109"/>
      <c r="MK57" s="1109"/>
      <c r="ML57" s="1109"/>
      <c r="MM57" s="1112">
        <f t="shared" si="3706"/>
        <v>0</v>
      </c>
      <c r="MN57" s="1109"/>
      <c r="MO57" s="1109"/>
      <c r="MP57" s="1109"/>
      <c r="MQ57" s="1109"/>
      <c r="MR57" s="1109"/>
      <c r="MS57" s="1111"/>
      <c r="MT57" s="1112">
        <f t="shared" si="3707"/>
        <v>0</v>
      </c>
      <c r="MU57" s="1126"/>
      <c r="MV57" s="1110"/>
      <c r="MX57" s="1121"/>
      <c r="MY57" s="1109"/>
      <c r="MZ57" s="1109"/>
      <c r="NA57" s="1109"/>
      <c r="NB57" s="1112">
        <f t="shared" si="3708"/>
        <v>0</v>
      </c>
      <c r="NC57" s="1109"/>
      <c r="ND57" s="1109"/>
      <c r="NE57" s="1109"/>
      <c r="NF57" s="1109"/>
      <c r="NG57" s="1109"/>
      <c r="NH57" s="1111"/>
      <c r="NI57" s="1112">
        <f t="shared" si="3709"/>
        <v>0</v>
      </c>
      <c r="NJ57" s="1126"/>
      <c r="NK57" s="1110"/>
      <c r="NM57" s="1121"/>
      <c r="NN57" s="1109"/>
      <c r="NO57" s="1109"/>
      <c r="NP57" s="1109"/>
      <c r="NQ57" s="1112">
        <f t="shared" si="3710"/>
        <v>0</v>
      </c>
      <c r="NR57" s="1109"/>
      <c r="NS57" s="1109"/>
      <c r="NT57" s="1109"/>
      <c r="NU57" s="1109"/>
      <c r="NV57" s="1109"/>
      <c r="NW57" s="1111"/>
      <c r="NX57" s="1112">
        <f t="shared" si="3711"/>
        <v>0</v>
      </c>
      <c r="NY57" s="1126"/>
      <c r="NZ57" s="1110"/>
      <c r="OB57" s="1121"/>
      <c r="OC57" s="1109"/>
      <c r="OD57" s="1109"/>
      <c r="OE57" s="1109"/>
      <c r="OF57" s="1112">
        <f t="shared" si="3712"/>
        <v>0</v>
      </c>
      <c r="OG57" s="1109"/>
      <c r="OH57" s="1109"/>
      <c r="OI57" s="1109"/>
      <c r="OJ57" s="1109"/>
      <c r="OK57" s="1109"/>
      <c r="OL57" s="1111"/>
      <c r="OM57" s="1112">
        <f t="shared" si="3713"/>
        <v>0</v>
      </c>
      <c r="ON57" s="1126"/>
      <c r="OO57" s="1110"/>
      <c r="OQ57" s="1121"/>
      <c r="OR57" s="1109"/>
      <c r="OS57" s="1109"/>
      <c r="OT57" s="1109"/>
      <c r="OU57" s="1112">
        <f t="shared" si="3714"/>
        <v>0</v>
      </c>
      <c r="OV57" s="1109"/>
      <c r="OW57" s="1109"/>
      <c r="OX57" s="1109"/>
      <c r="OY57" s="1109"/>
      <c r="OZ57" s="1109"/>
      <c r="PA57" s="1111"/>
      <c r="PB57" s="1112">
        <f t="shared" si="3715"/>
        <v>0</v>
      </c>
      <c r="PC57" s="1126"/>
      <c r="PD57" s="1110"/>
      <c r="PF57" s="1121"/>
      <c r="PG57" s="1109"/>
      <c r="PH57" s="1109"/>
      <c r="PI57" s="1109"/>
      <c r="PJ57" s="1112">
        <f t="shared" si="3716"/>
        <v>0</v>
      </c>
      <c r="PK57" s="1109"/>
      <c r="PL57" s="1109"/>
      <c r="PM57" s="1109"/>
      <c r="PN57" s="1109"/>
      <c r="PO57" s="1109"/>
      <c r="PP57" s="1111"/>
      <c r="PQ57" s="1112">
        <f t="shared" si="3717"/>
        <v>0</v>
      </c>
      <c r="PR57" s="1126"/>
      <c r="PS57" s="1110"/>
      <c r="PU57" s="1121"/>
      <c r="PV57" s="1109"/>
      <c r="PW57" s="1109"/>
      <c r="PX57" s="1109"/>
      <c r="PY57" s="1112">
        <f t="shared" si="3718"/>
        <v>0</v>
      </c>
      <c r="PZ57" s="1109"/>
      <c r="QA57" s="1109"/>
      <c r="QB57" s="1109"/>
      <c r="QC57" s="1109"/>
      <c r="QD57" s="1109"/>
      <c r="QE57" s="1111"/>
      <c r="QF57" s="1112">
        <f t="shared" si="3719"/>
        <v>0</v>
      </c>
      <c r="QG57" s="1126"/>
      <c r="QH57" s="1110"/>
      <c r="QJ57" s="1121"/>
      <c r="QK57" s="1109"/>
      <c r="QL57" s="1109"/>
      <c r="QM57" s="1109"/>
      <c r="QN57" s="1112">
        <f t="shared" si="3720"/>
        <v>0</v>
      </c>
      <c r="QO57" s="1109"/>
      <c r="QP57" s="1109"/>
      <c r="QQ57" s="1109"/>
      <c r="QR57" s="1109"/>
      <c r="QS57" s="1109"/>
      <c r="QT57" s="1111"/>
      <c r="QU57" s="1112">
        <f t="shared" si="3721"/>
        <v>0</v>
      </c>
      <c r="QV57" s="1126"/>
      <c r="QW57" s="1110"/>
      <c r="QY57" s="1121"/>
      <c r="QZ57" s="1109"/>
      <c r="RA57" s="1109"/>
      <c r="RB57" s="1109"/>
      <c r="RC57" s="1112">
        <f t="shared" si="3722"/>
        <v>0</v>
      </c>
      <c r="RD57" s="1109"/>
      <c r="RE57" s="1109"/>
      <c r="RF57" s="1109"/>
      <c r="RG57" s="1109"/>
      <c r="RH57" s="1109"/>
      <c r="RI57" s="1111"/>
      <c r="RJ57" s="1112">
        <f t="shared" si="3723"/>
        <v>0</v>
      </c>
      <c r="RK57" s="1126"/>
      <c r="RL57" s="1110"/>
      <c r="RN57" s="1121"/>
      <c r="RO57" s="1109"/>
      <c r="RP57" s="1109"/>
      <c r="RQ57" s="1109"/>
      <c r="RR57" s="1112">
        <f t="shared" si="3724"/>
        <v>0</v>
      </c>
      <c r="RS57" s="1109"/>
      <c r="RT57" s="1109"/>
      <c r="RU57" s="1109"/>
      <c r="RV57" s="1109"/>
      <c r="RW57" s="1109"/>
      <c r="RX57" s="1111"/>
      <c r="RY57" s="1112">
        <f t="shared" si="3725"/>
        <v>0</v>
      </c>
      <c r="RZ57" s="1126"/>
      <c r="SA57" s="1110"/>
      <c r="SC57" s="1121"/>
      <c r="SD57" s="1109"/>
      <c r="SE57" s="1109"/>
      <c r="SF57" s="1109"/>
      <c r="SG57" s="1112">
        <f t="shared" si="3726"/>
        <v>0</v>
      </c>
      <c r="SH57" s="1109"/>
      <c r="SI57" s="1109"/>
      <c r="SJ57" s="1109"/>
      <c r="SK57" s="1109"/>
      <c r="SL57" s="1109"/>
      <c r="SM57" s="1111"/>
      <c r="SN57" s="1112">
        <f t="shared" si="3727"/>
        <v>0</v>
      </c>
      <c r="SO57" s="1126"/>
      <c r="SP57" s="1110"/>
      <c r="SR57" s="1121"/>
      <c r="SS57" s="1109"/>
      <c r="ST57" s="1109"/>
      <c r="SU57" s="1109"/>
      <c r="SV57" s="1112">
        <f t="shared" si="3728"/>
        <v>0</v>
      </c>
      <c r="SW57" s="1109"/>
      <c r="SX57" s="1109"/>
      <c r="SY57" s="1109"/>
      <c r="SZ57" s="1109"/>
      <c r="TA57" s="1109"/>
      <c r="TB57" s="1111"/>
      <c r="TC57" s="1112">
        <f t="shared" si="3729"/>
        <v>0</v>
      </c>
      <c r="TD57" s="1126"/>
      <c r="TE57" s="1110"/>
      <c r="TG57" s="1121"/>
      <c r="TH57" s="1109"/>
      <c r="TI57" s="1109"/>
      <c r="TJ57" s="1109"/>
      <c r="TK57" s="1112">
        <f t="shared" si="3730"/>
        <v>0</v>
      </c>
      <c r="TL57" s="1109"/>
      <c r="TM57" s="1109"/>
      <c r="TN57" s="1109"/>
      <c r="TO57" s="1109"/>
      <c r="TP57" s="1109"/>
      <c r="TQ57" s="1111"/>
      <c r="TR57" s="1112">
        <f t="shared" si="3731"/>
        <v>0</v>
      </c>
      <c r="TS57" s="1126"/>
      <c r="TT57" s="1110"/>
      <c r="TV57" s="1121"/>
      <c r="TW57" s="1109"/>
      <c r="TX57" s="1109"/>
      <c r="TY57" s="1109"/>
      <c r="TZ57" s="1112">
        <f t="shared" si="3732"/>
        <v>0</v>
      </c>
      <c r="UA57" s="1109"/>
      <c r="UB57" s="1109"/>
      <c r="UC57" s="1109"/>
      <c r="UD57" s="1109"/>
      <c r="UE57" s="1109"/>
      <c r="UF57" s="1111"/>
      <c r="UG57" s="1112">
        <f t="shared" si="3733"/>
        <v>0</v>
      </c>
      <c r="UH57" s="1126"/>
      <c r="UI57" s="1110"/>
      <c r="UK57" s="1121"/>
      <c r="UL57" s="1109"/>
      <c r="UM57" s="1109"/>
      <c r="UN57" s="1109"/>
      <c r="UO57" s="1112">
        <f t="shared" si="3734"/>
        <v>0</v>
      </c>
      <c r="UP57" s="1109"/>
      <c r="UQ57" s="1109"/>
      <c r="UR57" s="1109"/>
      <c r="US57" s="1109"/>
      <c r="UT57" s="1109"/>
      <c r="UU57" s="1111"/>
      <c r="UV57" s="1112">
        <f t="shared" si="3735"/>
        <v>0</v>
      </c>
      <c r="UW57" s="1126"/>
      <c r="UX57" s="1110"/>
      <c r="UZ57" s="1121"/>
      <c r="VA57" s="1109"/>
      <c r="VB57" s="1109"/>
      <c r="VC57" s="1109"/>
      <c r="VD57" s="1112">
        <f t="shared" si="3736"/>
        <v>0</v>
      </c>
      <c r="VE57" s="1109"/>
      <c r="VF57" s="1109"/>
      <c r="VG57" s="1109"/>
      <c r="VH57" s="1109"/>
      <c r="VI57" s="1109"/>
      <c r="VJ57" s="1111"/>
      <c r="VK57" s="1112">
        <f t="shared" si="3737"/>
        <v>0</v>
      </c>
      <c r="VL57" s="1126"/>
      <c r="VM57" s="1110"/>
      <c r="VO57" s="1121"/>
      <c r="VP57" s="1109"/>
      <c r="VQ57" s="1109"/>
      <c r="VR57" s="1109"/>
      <c r="VS57" s="1112">
        <f t="shared" si="3738"/>
        <v>0</v>
      </c>
      <c r="VT57" s="1109"/>
      <c r="VU57" s="1109"/>
      <c r="VV57" s="1109"/>
      <c r="VW57" s="1109"/>
      <c r="VX57" s="1109"/>
      <c r="VY57" s="1111"/>
      <c r="VZ57" s="1112">
        <f t="shared" si="3739"/>
        <v>0</v>
      </c>
      <c r="WA57" s="1126"/>
      <c r="WB57" s="1110"/>
      <c r="WD57" s="1121"/>
      <c r="WE57" s="1109"/>
      <c r="WF57" s="1109"/>
      <c r="WG57" s="1109"/>
      <c r="WH57" s="1112">
        <f t="shared" si="3740"/>
        <v>0</v>
      </c>
      <c r="WI57" s="1109"/>
      <c r="WJ57" s="1109"/>
      <c r="WK57" s="1109"/>
      <c r="WL57" s="1109"/>
      <c r="WM57" s="1109"/>
      <c r="WN57" s="1111"/>
      <c r="WO57" s="1112">
        <f t="shared" si="3741"/>
        <v>0</v>
      </c>
      <c r="WP57" s="1126"/>
      <c r="WQ57" s="1110"/>
      <c r="WS57" s="1121"/>
      <c r="WT57" s="1109"/>
      <c r="WU57" s="1109"/>
      <c r="WV57" s="1109"/>
      <c r="WW57" s="1112">
        <f t="shared" si="3742"/>
        <v>0</v>
      </c>
      <c r="WX57" s="1109"/>
      <c r="WY57" s="1109"/>
      <c r="WZ57" s="1109"/>
      <c r="XA57" s="1109"/>
      <c r="XB57" s="1109"/>
      <c r="XC57" s="1111"/>
      <c r="XD57" s="1112">
        <f t="shared" si="3743"/>
        <v>0</v>
      </c>
      <c r="XE57" s="1126"/>
      <c r="XF57" s="1110"/>
      <c r="XH57" s="1121"/>
      <c r="XI57" s="1109"/>
      <c r="XJ57" s="1109"/>
      <c r="XK57" s="1109"/>
      <c r="XL57" s="1112">
        <f t="shared" si="3744"/>
        <v>0</v>
      </c>
      <c r="XM57" s="1109"/>
      <c r="XN57" s="1109"/>
      <c r="XO57" s="1109"/>
      <c r="XP57" s="1109"/>
      <c r="XQ57" s="1109"/>
      <c r="XR57" s="1111"/>
      <c r="XS57" s="1112">
        <f t="shared" si="3745"/>
        <v>0</v>
      </c>
      <c r="XT57" s="1126"/>
      <c r="XU57" s="1110"/>
      <c r="XW57" s="1121"/>
      <c r="XX57" s="1109"/>
      <c r="XY57" s="1109"/>
      <c r="XZ57" s="1109"/>
      <c r="YA57" s="1112">
        <f t="shared" si="3746"/>
        <v>0</v>
      </c>
      <c r="YB57" s="1109"/>
      <c r="YC57" s="1109"/>
      <c r="YD57" s="1109"/>
      <c r="YE57" s="1109"/>
      <c r="YF57" s="1109"/>
      <c r="YG57" s="1111"/>
      <c r="YH57" s="1112">
        <f t="shared" si="3747"/>
        <v>0</v>
      </c>
      <c r="YI57" s="1126"/>
      <c r="YJ57" s="1110"/>
      <c r="YL57" s="1121"/>
      <c r="YM57" s="1109"/>
      <c r="YN57" s="1109"/>
      <c r="YO57" s="1109"/>
      <c r="YP57" s="1112">
        <f t="shared" si="3748"/>
        <v>0</v>
      </c>
      <c r="YQ57" s="1109"/>
      <c r="YR57" s="1109"/>
      <c r="YS57" s="1109"/>
      <c r="YT57" s="1109"/>
      <c r="YU57" s="1109"/>
      <c r="YV57" s="1111"/>
      <c r="YW57" s="1112">
        <f t="shared" si="3749"/>
        <v>0</v>
      </c>
      <c r="YX57" s="1126"/>
      <c r="YY57" s="1110"/>
      <c r="ZA57" s="1121"/>
      <c r="ZB57" s="1109"/>
      <c r="ZC57" s="1109"/>
      <c r="ZD57" s="1109"/>
      <c r="ZE57" s="1112">
        <f t="shared" si="3750"/>
        <v>0</v>
      </c>
      <c r="ZF57" s="1109"/>
      <c r="ZG57" s="1109"/>
      <c r="ZH57" s="1109"/>
      <c r="ZI57" s="1109"/>
      <c r="ZJ57" s="1109"/>
      <c r="ZK57" s="1111"/>
      <c r="ZL57" s="1112">
        <f t="shared" si="3751"/>
        <v>0</v>
      </c>
      <c r="ZM57" s="1126"/>
      <c r="ZN57" s="1110"/>
      <c r="ZP57" s="1121"/>
      <c r="ZQ57" s="1109"/>
      <c r="ZR57" s="1109"/>
      <c r="ZS57" s="1109"/>
      <c r="ZT57" s="1112">
        <f t="shared" si="3752"/>
        <v>0</v>
      </c>
      <c r="ZU57" s="1109"/>
      <c r="ZV57" s="1109"/>
      <c r="ZW57" s="1109"/>
      <c r="ZX57" s="1109"/>
      <c r="ZY57" s="1109"/>
      <c r="ZZ57" s="1111"/>
      <c r="AAA57" s="1112">
        <f t="shared" si="3753"/>
        <v>0</v>
      </c>
      <c r="AAB57" s="1126"/>
      <c r="AAC57" s="1110"/>
      <c r="AAE57" s="1121"/>
      <c r="AAF57" s="1109"/>
      <c r="AAG57" s="1109"/>
      <c r="AAH57" s="1109"/>
      <c r="AAI57" s="1112">
        <f t="shared" si="3754"/>
        <v>0</v>
      </c>
      <c r="AAJ57" s="1109"/>
      <c r="AAK57" s="1109"/>
      <c r="AAL57" s="1109"/>
      <c r="AAM57" s="1109"/>
      <c r="AAN57" s="1109"/>
      <c r="AAO57" s="1111"/>
      <c r="AAP57" s="1112">
        <f t="shared" si="3755"/>
        <v>0</v>
      </c>
      <c r="AAQ57" s="1126"/>
      <c r="AAR57" s="1110"/>
      <c r="AAT57" s="1121"/>
      <c r="AAU57" s="1109"/>
      <c r="AAV57" s="1109"/>
      <c r="AAW57" s="1109"/>
      <c r="AAX57" s="1112">
        <f t="shared" si="3756"/>
        <v>0</v>
      </c>
      <c r="AAY57" s="1109"/>
      <c r="AAZ57" s="1109"/>
      <c r="ABA57" s="1109"/>
      <c r="ABB57" s="1109"/>
      <c r="ABC57" s="1109"/>
      <c r="ABD57" s="1111"/>
      <c r="ABE57" s="1112">
        <f t="shared" si="3757"/>
        <v>0</v>
      </c>
      <c r="ABF57" s="1126"/>
      <c r="ABG57" s="1110"/>
      <c r="ABI57" s="1121"/>
      <c r="ABJ57" s="1109"/>
      <c r="ABK57" s="1109"/>
      <c r="ABL57" s="1109"/>
      <c r="ABM57" s="1112">
        <f t="shared" si="3758"/>
        <v>0</v>
      </c>
      <c r="ABN57" s="1109"/>
      <c r="ABO57" s="1109"/>
      <c r="ABP57" s="1109"/>
      <c r="ABQ57" s="1109"/>
      <c r="ABR57" s="1109"/>
      <c r="ABS57" s="1111"/>
      <c r="ABT57" s="1112">
        <f t="shared" si="3759"/>
        <v>0</v>
      </c>
      <c r="ABU57" s="1126"/>
      <c r="ABV57" s="1110"/>
      <c r="ABX57" s="1121"/>
      <c r="ABY57" s="1109"/>
      <c r="ABZ57" s="1109"/>
      <c r="ACA57" s="1109"/>
      <c r="ACB57" s="1112">
        <f t="shared" si="3760"/>
        <v>0</v>
      </c>
      <c r="ACC57" s="1109"/>
      <c r="ACD57" s="1109"/>
      <c r="ACE57" s="1109"/>
      <c r="ACF57" s="1109"/>
      <c r="ACG57" s="1109"/>
      <c r="ACH57" s="1111"/>
      <c r="ACI57" s="1112">
        <f t="shared" si="3761"/>
        <v>0</v>
      </c>
      <c r="ACJ57" s="1126"/>
      <c r="ACK57" s="1110"/>
      <c r="ACM57" s="1121"/>
      <c r="ACN57" s="1109"/>
      <c r="ACO57" s="1109"/>
      <c r="ACP57" s="1109"/>
      <c r="ACQ57" s="1112">
        <f t="shared" si="3762"/>
        <v>0</v>
      </c>
      <c r="ACR57" s="1109"/>
      <c r="ACS57" s="1109"/>
      <c r="ACT57" s="1109"/>
      <c r="ACU57" s="1109"/>
      <c r="ACV57" s="1109"/>
      <c r="ACW57" s="1111"/>
      <c r="ACX57" s="1112">
        <f t="shared" si="3763"/>
        <v>0</v>
      </c>
      <c r="ACY57" s="1126"/>
      <c r="ACZ57" s="1110"/>
      <c r="ADB57" s="1121"/>
      <c r="ADC57" s="1109"/>
      <c r="ADD57" s="1109"/>
      <c r="ADE57" s="1109"/>
      <c r="ADF57" s="1112">
        <f t="shared" si="3764"/>
        <v>0</v>
      </c>
      <c r="ADG57" s="1109"/>
      <c r="ADH57" s="1109"/>
      <c r="ADI57" s="1109"/>
      <c r="ADJ57" s="1109"/>
      <c r="ADK57" s="1109"/>
      <c r="ADL57" s="1111"/>
      <c r="ADM57" s="1112">
        <f t="shared" si="3765"/>
        <v>0</v>
      </c>
      <c r="ADN57" s="1126"/>
      <c r="ADO57" s="1110"/>
      <c r="ADQ57" s="1121"/>
      <c r="ADR57" s="1109"/>
      <c r="ADS57" s="1109"/>
      <c r="ADT57" s="1109"/>
      <c r="ADU57" s="1112">
        <f t="shared" si="3766"/>
        <v>0</v>
      </c>
      <c r="ADV57" s="1109"/>
      <c r="ADW57" s="1109"/>
      <c r="ADX57" s="1109"/>
      <c r="ADY57" s="1109"/>
      <c r="ADZ57" s="1109"/>
      <c r="AEA57" s="1111"/>
      <c r="AEB57" s="1112">
        <f t="shared" si="3767"/>
        <v>0</v>
      </c>
      <c r="AEC57" s="1126"/>
      <c r="AED57" s="1110"/>
      <c r="AEF57" s="1121"/>
      <c r="AEG57" s="1109"/>
      <c r="AEH57" s="1109"/>
      <c r="AEI57" s="1109"/>
      <c r="AEJ57" s="1112">
        <f t="shared" si="3768"/>
        <v>0</v>
      </c>
      <c r="AEK57" s="1109"/>
      <c r="AEL57" s="1109"/>
      <c r="AEM57" s="1109"/>
      <c r="AEN57" s="1109"/>
      <c r="AEO57" s="1109"/>
      <c r="AEP57" s="1111"/>
      <c r="AEQ57" s="1112">
        <f t="shared" si="3769"/>
        <v>0</v>
      </c>
      <c r="AER57" s="1126"/>
      <c r="AES57" s="1110"/>
      <c r="AEU57" s="1121"/>
      <c r="AEV57" s="1109"/>
      <c r="AEW57" s="1109"/>
      <c r="AEX57" s="1109"/>
      <c r="AEY57" s="1112">
        <f t="shared" si="3770"/>
        <v>0</v>
      </c>
      <c r="AEZ57" s="1109"/>
      <c r="AFA57" s="1109"/>
      <c r="AFB57" s="1109"/>
      <c r="AFC57" s="1109"/>
      <c r="AFD57" s="1109"/>
      <c r="AFE57" s="1111"/>
      <c r="AFF57" s="1112">
        <f t="shared" si="3771"/>
        <v>0</v>
      </c>
      <c r="AFG57" s="1126"/>
      <c r="AFH57" s="1110"/>
      <c r="AFJ57" s="1121"/>
      <c r="AFK57" s="1109"/>
      <c r="AFL57" s="1109"/>
      <c r="AFM57" s="1109"/>
      <c r="AFN57" s="1112">
        <f t="shared" si="3772"/>
        <v>0</v>
      </c>
      <c r="AFO57" s="1109"/>
      <c r="AFP57" s="1109"/>
      <c r="AFQ57" s="1109"/>
      <c r="AFR57" s="1109"/>
      <c r="AFS57" s="1109"/>
      <c r="AFT57" s="1111"/>
      <c r="AFU57" s="1112">
        <f t="shared" si="3773"/>
        <v>0</v>
      </c>
      <c r="AFV57" s="1126"/>
      <c r="AFW57" s="1110"/>
      <c r="AFY57" s="1121"/>
      <c r="AFZ57" s="1109"/>
      <c r="AGA57" s="1109"/>
      <c r="AGB57" s="1109"/>
      <c r="AGC57" s="1112">
        <f t="shared" si="3774"/>
        <v>0</v>
      </c>
      <c r="AGD57" s="1109"/>
      <c r="AGE57" s="1109"/>
      <c r="AGF57" s="1109"/>
      <c r="AGG57" s="1109"/>
      <c r="AGH57" s="1109"/>
      <c r="AGI57" s="1111"/>
      <c r="AGJ57" s="1112">
        <f t="shared" si="3775"/>
        <v>0</v>
      </c>
      <c r="AGK57" s="1126"/>
      <c r="AGL57" s="1110"/>
      <c r="AGN57" s="1121"/>
      <c r="AGO57" s="1109"/>
      <c r="AGP57" s="1109"/>
      <c r="AGQ57" s="1109"/>
      <c r="AGR57" s="1112">
        <f t="shared" si="3776"/>
        <v>0</v>
      </c>
      <c r="AGS57" s="1109"/>
      <c r="AGT57" s="1109"/>
      <c r="AGU57" s="1109"/>
      <c r="AGV57" s="1109"/>
      <c r="AGW57" s="1109"/>
      <c r="AGX57" s="1111"/>
      <c r="AGY57" s="1112">
        <f t="shared" si="3777"/>
        <v>0</v>
      </c>
      <c r="AGZ57" s="1126"/>
      <c r="AHA57" s="1110"/>
      <c r="AHC57" s="1121"/>
      <c r="AHD57" s="1109"/>
      <c r="AHE57" s="1109"/>
      <c r="AHF57" s="1109"/>
      <c r="AHG57" s="1112">
        <f t="shared" si="3778"/>
        <v>0</v>
      </c>
      <c r="AHH57" s="1109"/>
      <c r="AHI57" s="1109"/>
      <c r="AHJ57" s="1109"/>
      <c r="AHK57" s="1109"/>
      <c r="AHL57" s="1109"/>
      <c r="AHM57" s="1111"/>
      <c r="AHN57" s="1112">
        <f t="shared" si="3779"/>
        <v>0</v>
      </c>
      <c r="AHO57" s="1126"/>
      <c r="AHP57" s="1110"/>
      <c r="AHR57" s="1121"/>
      <c r="AHS57" s="1109"/>
      <c r="AHT57" s="1109"/>
      <c r="AHU57" s="1109"/>
      <c r="AHV57" s="1112">
        <f t="shared" si="3780"/>
        <v>0</v>
      </c>
      <c r="AHW57" s="1109"/>
      <c r="AHX57" s="1109"/>
      <c r="AHY57" s="1109"/>
      <c r="AHZ57" s="1109"/>
      <c r="AIA57" s="1109"/>
      <c r="AIB57" s="1111"/>
      <c r="AIC57" s="1112">
        <f t="shared" si="3781"/>
        <v>0</v>
      </c>
      <c r="AID57" s="1126"/>
      <c r="AIE57" s="1110"/>
      <c r="AIG57" s="1121"/>
      <c r="AIH57" s="1109"/>
      <c r="AII57" s="1109"/>
      <c r="AIJ57" s="1109"/>
      <c r="AIK57" s="1112">
        <f t="shared" si="3782"/>
        <v>0</v>
      </c>
      <c r="AIL57" s="1109"/>
      <c r="AIM57" s="1109"/>
      <c r="AIN57" s="1109"/>
      <c r="AIO57" s="1109"/>
      <c r="AIP57" s="1109"/>
      <c r="AIQ57" s="1111"/>
      <c r="AIR57" s="1112">
        <f t="shared" si="3783"/>
        <v>0</v>
      </c>
      <c r="AIS57" s="1126"/>
      <c r="AIT57" s="1110"/>
      <c r="AIV57" s="1121"/>
      <c r="AIW57" s="1109"/>
      <c r="AIX57" s="1109"/>
      <c r="AIY57" s="1109"/>
      <c r="AIZ57" s="1112">
        <f t="shared" si="3784"/>
        <v>0</v>
      </c>
      <c r="AJA57" s="1109"/>
      <c r="AJB57" s="1109"/>
      <c r="AJC57" s="1109"/>
      <c r="AJD57" s="1109"/>
      <c r="AJE57" s="1109"/>
      <c r="AJF57" s="1111"/>
      <c r="AJG57" s="1112">
        <f t="shared" si="3785"/>
        <v>0</v>
      </c>
      <c r="AJH57" s="1126"/>
      <c r="AJI57" s="1110"/>
      <c r="AJK57" s="1121"/>
      <c r="AJL57" s="1109"/>
      <c r="AJM57" s="1109"/>
      <c r="AJN57" s="1109"/>
      <c r="AJO57" s="1112">
        <f t="shared" si="3786"/>
        <v>0</v>
      </c>
      <c r="AJP57" s="1109"/>
      <c r="AJQ57" s="1109"/>
      <c r="AJR57" s="1109"/>
      <c r="AJS57" s="1109"/>
      <c r="AJT57" s="1109"/>
      <c r="AJU57" s="1111"/>
      <c r="AJV57" s="1112">
        <f t="shared" si="3787"/>
        <v>0</v>
      </c>
      <c r="AJW57" s="1126"/>
      <c r="AJX57" s="1110"/>
      <c r="AJZ57" s="1121"/>
      <c r="AKA57" s="1109"/>
      <c r="AKB57" s="1109"/>
      <c r="AKC57" s="1109"/>
      <c r="AKD57" s="1112">
        <f t="shared" si="3788"/>
        <v>0</v>
      </c>
      <c r="AKE57" s="1109"/>
      <c r="AKF57" s="1109"/>
      <c r="AKG57" s="1109"/>
      <c r="AKH57" s="1109"/>
      <c r="AKI57" s="1109"/>
      <c r="AKJ57" s="1111"/>
      <c r="AKK57" s="1112">
        <f t="shared" si="3789"/>
        <v>0</v>
      </c>
      <c r="AKL57" s="1126"/>
      <c r="AKM57" s="1110"/>
      <c r="AKO57" s="1121"/>
      <c r="AKP57" s="1109"/>
      <c r="AKQ57" s="1109"/>
      <c r="AKR57" s="1109"/>
      <c r="AKS57" s="1112">
        <f t="shared" si="3790"/>
        <v>0</v>
      </c>
      <c r="AKT57" s="1109"/>
      <c r="AKU57" s="1109"/>
      <c r="AKV57" s="1109"/>
      <c r="AKW57" s="1109"/>
      <c r="AKX57" s="1109"/>
      <c r="AKY57" s="1111"/>
      <c r="AKZ57" s="1112">
        <f t="shared" si="3791"/>
        <v>0</v>
      </c>
      <c r="ALA57" s="1126"/>
      <c r="ALB57" s="1110"/>
      <c r="ALD57" s="1121"/>
      <c r="ALE57" s="1109"/>
      <c r="ALF57" s="1109"/>
      <c r="ALG57" s="1109"/>
      <c r="ALH57" s="1112">
        <f t="shared" si="3792"/>
        <v>0</v>
      </c>
      <c r="ALI57" s="1109"/>
      <c r="ALJ57" s="1109"/>
      <c r="ALK57" s="1109"/>
      <c r="ALL57" s="1109"/>
      <c r="ALM57" s="1109"/>
      <c r="ALN57" s="1111"/>
      <c r="ALO57" s="1112">
        <f t="shared" si="3793"/>
        <v>0</v>
      </c>
      <c r="ALP57" s="1126"/>
      <c r="ALQ57" s="1110"/>
      <c r="ALS57" s="1121"/>
      <c r="ALT57" s="1109"/>
      <c r="ALU57" s="1109"/>
      <c r="ALV57" s="1109"/>
      <c r="ALW57" s="1112">
        <f t="shared" si="3794"/>
        <v>0</v>
      </c>
      <c r="ALX57" s="1109"/>
      <c r="ALY57" s="1109"/>
      <c r="ALZ57" s="1109"/>
      <c r="AMA57" s="1109"/>
      <c r="AMB57" s="1109"/>
      <c r="AMC57" s="1111"/>
      <c r="AMD57" s="1112">
        <f t="shared" si="3795"/>
        <v>0</v>
      </c>
      <c r="AME57" s="1126"/>
      <c r="AMF57" s="1110"/>
      <c r="AMH57" s="1121"/>
      <c r="AMI57" s="1109"/>
      <c r="AMJ57" s="1109"/>
      <c r="AMK57" s="1109"/>
      <c r="AML57" s="1112">
        <f t="shared" si="3796"/>
        <v>0</v>
      </c>
      <c r="AMM57" s="1109"/>
      <c r="AMN57" s="1109"/>
      <c r="AMO57" s="1109"/>
      <c r="AMP57" s="1109"/>
      <c r="AMQ57" s="1109"/>
      <c r="AMR57" s="1111"/>
      <c r="AMS57" s="1112">
        <f t="shared" si="3797"/>
        <v>0</v>
      </c>
      <c r="AMT57" s="1126"/>
      <c r="AMU57" s="1110"/>
      <c r="AMW57" s="1121"/>
      <c r="AMX57" s="1109"/>
      <c r="AMY57" s="1109"/>
      <c r="AMZ57" s="1109"/>
      <c r="ANA57" s="1112">
        <f t="shared" si="3798"/>
        <v>0</v>
      </c>
      <c r="ANB57" s="1109"/>
      <c r="ANC57" s="1109"/>
      <c r="AND57" s="1109"/>
      <c r="ANE57" s="1109"/>
      <c r="ANF57" s="1109"/>
      <c r="ANG57" s="1111"/>
      <c r="ANH57" s="1112">
        <f t="shared" si="3799"/>
        <v>0</v>
      </c>
      <c r="ANI57" s="1126"/>
      <c r="ANJ57" s="1110"/>
      <c r="ANL57" s="1121"/>
      <c r="ANM57" s="1109"/>
      <c r="ANN57" s="1109"/>
      <c r="ANO57" s="1109"/>
      <c r="ANP57" s="1112">
        <f t="shared" si="3800"/>
        <v>0</v>
      </c>
      <c r="ANQ57" s="1109"/>
      <c r="ANR57" s="1109"/>
      <c r="ANS57" s="1109"/>
      <c r="ANT57" s="1109"/>
      <c r="ANU57" s="1109"/>
      <c r="ANV57" s="1111"/>
      <c r="ANW57" s="1112">
        <f t="shared" si="3801"/>
        <v>0</v>
      </c>
      <c r="ANX57" s="1126"/>
      <c r="ANY57" s="1110"/>
      <c r="AOA57" s="1121"/>
      <c r="AOB57" s="1109"/>
      <c r="AOC57" s="1109"/>
      <c r="AOD57" s="1109"/>
      <c r="AOE57" s="1112">
        <f t="shared" si="3802"/>
        <v>0</v>
      </c>
      <c r="AOF57" s="1109"/>
      <c r="AOG57" s="1109"/>
      <c r="AOH57" s="1109"/>
      <c r="AOI57" s="1109"/>
      <c r="AOJ57" s="1109"/>
      <c r="AOK57" s="1111"/>
      <c r="AOL57" s="1112">
        <f t="shared" si="3803"/>
        <v>0</v>
      </c>
      <c r="AOM57" s="1126"/>
      <c r="AON57" s="1110"/>
      <c r="AOP57" s="1121"/>
      <c r="AOQ57" s="1109"/>
      <c r="AOR57" s="1109"/>
      <c r="AOS57" s="1109"/>
      <c r="AOT57" s="1112">
        <f t="shared" si="3804"/>
        <v>0</v>
      </c>
      <c r="AOU57" s="1109"/>
      <c r="AOV57" s="1109"/>
      <c r="AOW57" s="1109"/>
      <c r="AOX57" s="1109"/>
      <c r="AOY57" s="1109"/>
      <c r="AOZ57" s="1111"/>
      <c r="APA57" s="1112">
        <f t="shared" si="3805"/>
        <v>0</v>
      </c>
      <c r="APB57" s="1126"/>
      <c r="APC57" s="1110"/>
      <c r="APE57" s="1121"/>
      <c r="APF57" s="1109"/>
      <c r="APG57" s="1109"/>
      <c r="APH57" s="1109"/>
      <c r="API57" s="1112">
        <f t="shared" si="3806"/>
        <v>0</v>
      </c>
      <c r="APJ57" s="1109"/>
      <c r="APK57" s="1109"/>
      <c r="APL57" s="1109"/>
      <c r="APM57" s="1109"/>
      <c r="APN57" s="1109"/>
      <c r="APO57" s="1111"/>
      <c r="APP57" s="1112">
        <f t="shared" si="3807"/>
        <v>0</v>
      </c>
      <c r="APQ57" s="1126"/>
      <c r="APR57" s="1110"/>
      <c r="APT57" s="1121"/>
      <c r="APU57" s="1109"/>
      <c r="APV57" s="1109"/>
      <c r="APW57" s="1109"/>
      <c r="APX57" s="1112">
        <f t="shared" si="3808"/>
        <v>0</v>
      </c>
      <c r="APY57" s="1109"/>
      <c r="APZ57" s="1109"/>
      <c r="AQA57" s="1109"/>
      <c r="AQB57" s="1109"/>
      <c r="AQC57" s="1109"/>
      <c r="AQD57" s="1111"/>
      <c r="AQE57" s="1112">
        <f t="shared" si="3809"/>
        <v>0</v>
      </c>
      <c r="AQF57" s="1126"/>
      <c r="AQG57" s="1110"/>
      <c r="AQI57" s="1121"/>
      <c r="AQJ57" s="1109"/>
      <c r="AQK57" s="1109"/>
      <c r="AQL57" s="1109"/>
      <c r="AQM57" s="1112">
        <f t="shared" si="3810"/>
        <v>0</v>
      </c>
      <c r="AQN57" s="1109"/>
      <c r="AQO57" s="1109"/>
      <c r="AQP57" s="1109"/>
      <c r="AQQ57" s="1109"/>
      <c r="AQR57" s="1109"/>
      <c r="AQS57" s="1111"/>
      <c r="AQT57" s="1112">
        <f t="shared" si="3811"/>
        <v>0</v>
      </c>
      <c r="AQU57" s="1126"/>
      <c r="AQV57" s="1110"/>
      <c r="AQX57" s="1121"/>
      <c r="AQY57" s="1109"/>
      <c r="AQZ57" s="1109"/>
      <c r="ARA57" s="1109"/>
      <c r="ARB57" s="1112">
        <f t="shared" si="3812"/>
        <v>0</v>
      </c>
      <c r="ARC57" s="1109"/>
      <c r="ARD57" s="1109"/>
      <c r="ARE57" s="1109"/>
      <c r="ARF57" s="1109"/>
      <c r="ARG57" s="1109"/>
      <c r="ARH57" s="1111"/>
      <c r="ARI57" s="1112">
        <f t="shared" si="3813"/>
        <v>0</v>
      </c>
      <c r="ARJ57" s="1126"/>
      <c r="ARK57" s="1110"/>
      <c r="ARM57" s="1121"/>
      <c r="ARN57" s="1109"/>
      <c r="ARO57" s="1109"/>
      <c r="ARP57" s="1109"/>
      <c r="ARQ57" s="1112">
        <f t="shared" si="3814"/>
        <v>0</v>
      </c>
      <c r="ARR57" s="1109"/>
      <c r="ARS57" s="1109"/>
      <c r="ART57" s="1109"/>
      <c r="ARU57" s="1109"/>
      <c r="ARV57" s="1109"/>
      <c r="ARW57" s="1111"/>
      <c r="ARX57" s="1112">
        <f t="shared" si="3815"/>
        <v>0</v>
      </c>
      <c r="ARY57" s="1126"/>
      <c r="ARZ57" s="1110"/>
      <c r="ASB57" s="1121"/>
      <c r="ASC57" s="1109"/>
      <c r="ASD57" s="1109"/>
      <c r="ASE57" s="1109"/>
      <c r="ASF57" s="1112">
        <f t="shared" si="3816"/>
        <v>0</v>
      </c>
      <c r="ASG57" s="1109"/>
      <c r="ASH57" s="1109"/>
      <c r="ASI57" s="1109"/>
      <c r="ASJ57" s="1109"/>
      <c r="ASK57" s="1109"/>
      <c r="ASL57" s="1111"/>
      <c r="ASM57" s="1112">
        <f t="shared" si="3817"/>
        <v>0</v>
      </c>
      <c r="ASN57" s="1126"/>
      <c r="ASO57" s="1110"/>
      <c r="ASQ57" s="1121"/>
      <c r="ASR57" s="1109"/>
      <c r="ASS57" s="1109"/>
      <c r="AST57" s="1109"/>
      <c r="ASU57" s="1112">
        <f t="shared" si="3818"/>
        <v>0</v>
      </c>
      <c r="ASV57" s="1109"/>
      <c r="ASW57" s="1109"/>
      <c r="ASX57" s="1109"/>
      <c r="ASY57" s="1109"/>
      <c r="ASZ57" s="1109"/>
      <c r="ATA57" s="1111"/>
      <c r="ATB57" s="1112">
        <f t="shared" si="3819"/>
        <v>0</v>
      </c>
      <c r="ATC57" s="1126"/>
      <c r="ATD57" s="1110"/>
      <c r="ATF57" s="1121"/>
      <c r="ATG57" s="1109"/>
      <c r="ATH57" s="1109"/>
      <c r="ATI57" s="1109"/>
      <c r="ATJ57" s="1112">
        <f t="shared" si="3820"/>
        <v>0</v>
      </c>
      <c r="ATK57" s="1109"/>
      <c r="ATL57" s="1109"/>
      <c r="ATM57" s="1109"/>
      <c r="ATN57" s="1109"/>
      <c r="ATO57" s="1109"/>
      <c r="ATP57" s="1111"/>
      <c r="ATQ57" s="1112">
        <f t="shared" si="3821"/>
        <v>0</v>
      </c>
      <c r="ATR57" s="1126"/>
      <c r="ATS57" s="1110"/>
      <c r="ATU57" s="1121"/>
      <c r="ATV57" s="1109"/>
      <c r="ATW57" s="1109"/>
      <c r="ATX57" s="1109"/>
      <c r="ATY57" s="1112">
        <f t="shared" si="3822"/>
        <v>0</v>
      </c>
      <c r="ATZ57" s="1109"/>
      <c r="AUA57" s="1109"/>
      <c r="AUB57" s="1109"/>
      <c r="AUC57" s="1109"/>
      <c r="AUD57" s="1109"/>
      <c r="AUE57" s="1111"/>
      <c r="AUF57" s="1112">
        <f t="shared" si="3823"/>
        <v>0</v>
      </c>
      <c r="AUG57" s="1126"/>
      <c r="AUH57" s="1110"/>
      <c r="AUJ57" s="1121"/>
      <c r="AUK57" s="1109"/>
      <c r="AUL57" s="1109"/>
      <c r="AUM57" s="1109"/>
      <c r="AUN57" s="1112">
        <f t="shared" si="3824"/>
        <v>0</v>
      </c>
      <c r="AUO57" s="1109"/>
      <c r="AUP57" s="1109"/>
      <c r="AUQ57" s="1109"/>
      <c r="AUR57" s="1109"/>
      <c r="AUS57" s="1109"/>
      <c r="AUT57" s="1111"/>
      <c r="AUU57" s="1112">
        <f t="shared" si="3825"/>
        <v>0</v>
      </c>
      <c r="AUV57" s="1126"/>
      <c r="AUW57" s="1110"/>
      <c r="AUY57" s="1121"/>
      <c r="AUZ57" s="1109"/>
      <c r="AVA57" s="1109"/>
      <c r="AVB57" s="1109"/>
      <c r="AVC57" s="1112">
        <f t="shared" si="3826"/>
        <v>0</v>
      </c>
      <c r="AVD57" s="1109"/>
      <c r="AVE57" s="1109"/>
      <c r="AVF57" s="1109"/>
      <c r="AVG57" s="1109"/>
      <c r="AVH57" s="1109"/>
      <c r="AVI57" s="1111"/>
      <c r="AVJ57" s="1112">
        <f t="shared" si="3827"/>
        <v>0</v>
      </c>
      <c r="AVK57" s="1126"/>
      <c r="AVL57" s="1110"/>
      <c r="AVN57" s="1121"/>
      <c r="AVO57" s="1109"/>
      <c r="AVP57" s="1109"/>
      <c r="AVQ57" s="1109"/>
      <c r="AVR57" s="1112">
        <f t="shared" si="3828"/>
        <v>0</v>
      </c>
      <c r="AVS57" s="1109"/>
      <c r="AVT57" s="1109"/>
      <c r="AVU57" s="1109"/>
      <c r="AVV57" s="1109"/>
      <c r="AVW57" s="1109"/>
      <c r="AVX57" s="1111"/>
      <c r="AVY57" s="1112">
        <f t="shared" si="3829"/>
        <v>0</v>
      </c>
      <c r="AVZ57" s="1126"/>
      <c r="AWA57" s="1110"/>
      <c r="AWC57" s="1121"/>
      <c r="AWD57" s="1109"/>
      <c r="AWE57" s="1109"/>
      <c r="AWF57" s="1109"/>
      <c r="AWG57" s="1112">
        <f t="shared" si="3830"/>
        <v>0</v>
      </c>
      <c r="AWH57" s="1109"/>
      <c r="AWI57" s="1109"/>
      <c r="AWJ57" s="1109"/>
      <c r="AWK57" s="1109"/>
      <c r="AWL57" s="1109"/>
      <c r="AWM57" s="1111"/>
      <c r="AWN57" s="1112">
        <f t="shared" si="3831"/>
        <v>0</v>
      </c>
      <c r="AWO57" s="1126"/>
      <c r="AWP57" s="1110"/>
      <c r="AWR57" s="1121"/>
      <c r="AWS57" s="1109"/>
      <c r="AWT57" s="1109"/>
      <c r="AWU57" s="1109"/>
      <c r="AWV57" s="1112">
        <f t="shared" si="3832"/>
        <v>0</v>
      </c>
      <c r="AWW57" s="1109"/>
      <c r="AWX57" s="1109"/>
      <c r="AWY57" s="1109"/>
      <c r="AWZ57" s="1109"/>
      <c r="AXA57" s="1109"/>
      <c r="AXB57" s="1111"/>
      <c r="AXC57" s="1112">
        <f t="shared" si="3833"/>
        <v>0</v>
      </c>
      <c r="AXD57" s="1126"/>
      <c r="AXE57" s="1110"/>
      <c r="AXG57" s="1121"/>
      <c r="AXH57" s="1109"/>
      <c r="AXI57" s="1109"/>
      <c r="AXJ57" s="1109"/>
      <c r="AXK57" s="1112">
        <f t="shared" si="3834"/>
        <v>0</v>
      </c>
      <c r="AXL57" s="1109"/>
      <c r="AXM57" s="1109"/>
      <c r="AXN57" s="1109"/>
      <c r="AXO57" s="1109"/>
      <c r="AXP57" s="1109"/>
      <c r="AXQ57" s="1111"/>
      <c r="AXR57" s="1112">
        <f t="shared" si="3835"/>
        <v>0</v>
      </c>
      <c r="AXS57" s="1126"/>
      <c r="AXT57" s="1110"/>
      <c r="AXV57" s="1121"/>
      <c r="AXW57" s="1109"/>
      <c r="AXX57" s="1109"/>
      <c r="AXY57" s="1109"/>
      <c r="AXZ57" s="1112">
        <f t="shared" si="3836"/>
        <v>0</v>
      </c>
      <c r="AYA57" s="1109"/>
      <c r="AYB57" s="1109"/>
      <c r="AYC57" s="1109"/>
      <c r="AYD57" s="1109"/>
      <c r="AYE57" s="1109"/>
      <c r="AYF57" s="1111"/>
      <c r="AYG57" s="1112">
        <f t="shared" si="3837"/>
        <v>0</v>
      </c>
      <c r="AYH57" s="1126"/>
      <c r="AYI57" s="1110"/>
      <c r="AYK57" s="1121"/>
      <c r="AYL57" s="1109"/>
      <c r="AYM57" s="1109"/>
      <c r="AYN57" s="1109"/>
      <c r="AYO57" s="1112">
        <f t="shared" si="3838"/>
        <v>0</v>
      </c>
      <c r="AYP57" s="1109"/>
      <c r="AYQ57" s="1109"/>
      <c r="AYR57" s="1109"/>
      <c r="AYS57" s="1109"/>
      <c r="AYT57" s="1109"/>
      <c r="AYU57" s="1111"/>
      <c r="AYV57" s="1112">
        <f t="shared" si="3839"/>
        <v>0</v>
      </c>
      <c r="AYW57" s="1126"/>
      <c r="AYX57" s="1110"/>
      <c r="AYZ57" s="1121"/>
      <c r="AZA57" s="1109"/>
      <c r="AZB57" s="1109"/>
      <c r="AZC57" s="1109"/>
      <c r="AZD57" s="1112">
        <f t="shared" si="3840"/>
        <v>0</v>
      </c>
      <c r="AZE57" s="1109"/>
      <c r="AZF57" s="1109"/>
      <c r="AZG57" s="1109"/>
      <c r="AZH57" s="1109"/>
      <c r="AZI57" s="1109"/>
      <c r="AZJ57" s="1111"/>
      <c r="AZK57" s="1112">
        <f t="shared" si="3841"/>
        <v>0</v>
      </c>
      <c r="AZL57" s="1126"/>
      <c r="AZM57" s="1110"/>
      <c r="AZO57" s="1121"/>
      <c r="AZP57" s="1109"/>
      <c r="AZQ57" s="1109"/>
      <c r="AZR57" s="1109"/>
      <c r="AZS57" s="1112">
        <f t="shared" si="3842"/>
        <v>0</v>
      </c>
      <c r="AZT57" s="1109"/>
      <c r="AZU57" s="1109"/>
      <c r="AZV57" s="1109"/>
      <c r="AZW57" s="1109"/>
      <c r="AZX57" s="1109"/>
      <c r="AZY57" s="1111"/>
      <c r="AZZ57" s="1112">
        <f t="shared" si="3843"/>
        <v>0</v>
      </c>
      <c r="BAA57" s="1126"/>
      <c r="BAB57" s="1110"/>
      <c r="BAD57" s="1121"/>
      <c r="BAE57" s="1109"/>
      <c r="BAF57" s="1109"/>
      <c r="BAG57" s="1109"/>
      <c r="BAH57" s="1112">
        <f t="shared" si="3844"/>
        <v>0</v>
      </c>
      <c r="BAI57" s="1109"/>
      <c r="BAJ57" s="1109"/>
      <c r="BAK57" s="1109"/>
      <c r="BAL57" s="1109"/>
      <c r="BAM57" s="1109"/>
      <c r="BAN57" s="1111"/>
      <c r="BAO57" s="1112">
        <f t="shared" si="3845"/>
        <v>0</v>
      </c>
      <c r="BAP57" s="1126"/>
      <c r="BAQ57" s="1110"/>
      <c r="BAS57" s="1121"/>
      <c r="BAT57" s="1109"/>
      <c r="BAU57" s="1109"/>
      <c r="BAV57" s="1109"/>
      <c r="BAW57" s="1112">
        <f t="shared" si="3846"/>
        <v>0</v>
      </c>
      <c r="BAX57" s="1109"/>
      <c r="BAY57" s="1109"/>
      <c r="BAZ57" s="1109"/>
      <c r="BBA57" s="1109"/>
      <c r="BBB57" s="1109"/>
      <c r="BBC57" s="1111"/>
      <c r="BBD57" s="1112">
        <f t="shared" si="3847"/>
        <v>0</v>
      </c>
      <c r="BBE57" s="1126"/>
      <c r="BBF57" s="1110"/>
      <c r="BBH57" s="1121"/>
      <c r="BBI57" s="1109"/>
      <c r="BBJ57" s="1109"/>
      <c r="BBK57" s="1109"/>
      <c r="BBL57" s="1112">
        <f t="shared" si="3848"/>
        <v>0</v>
      </c>
      <c r="BBM57" s="1109"/>
      <c r="BBN57" s="1109"/>
      <c r="BBO57" s="1109"/>
      <c r="BBP57" s="1109"/>
      <c r="BBQ57" s="1109"/>
      <c r="BBR57" s="1111"/>
      <c r="BBS57" s="1112">
        <f t="shared" si="3849"/>
        <v>0</v>
      </c>
      <c r="BBT57" s="1126"/>
      <c r="BBU57" s="1110"/>
      <c r="BBW57" s="1121"/>
      <c r="BBX57" s="1109"/>
      <c r="BBY57" s="1109"/>
      <c r="BBZ57" s="1109"/>
      <c r="BCA57" s="1112">
        <f t="shared" si="3850"/>
        <v>0</v>
      </c>
      <c r="BCB57" s="1109"/>
      <c r="BCC57" s="1109"/>
      <c r="BCD57" s="1109"/>
      <c r="BCE57" s="1109"/>
      <c r="BCF57" s="1109"/>
      <c r="BCG57" s="1111"/>
      <c r="BCH57" s="1112">
        <f t="shared" si="3851"/>
        <v>0</v>
      </c>
      <c r="BCI57" s="1126"/>
      <c r="BCJ57" s="1110"/>
      <c r="BCL57" s="1121"/>
      <c r="BCM57" s="1109"/>
      <c r="BCN57" s="1109"/>
      <c r="BCO57" s="1109"/>
      <c r="BCP57" s="1112">
        <f t="shared" si="3852"/>
        <v>0</v>
      </c>
      <c r="BCQ57" s="1109"/>
      <c r="BCR57" s="1109"/>
      <c r="BCS57" s="1109"/>
      <c r="BCT57" s="1109"/>
      <c r="BCU57" s="1109"/>
      <c r="BCV57" s="1111"/>
      <c r="BCW57" s="1112">
        <f t="shared" si="3853"/>
        <v>0</v>
      </c>
      <c r="BCX57" s="1126"/>
      <c r="BCY57" s="1110"/>
      <c r="BDA57" s="1121"/>
      <c r="BDB57" s="1109"/>
      <c r="BDC57" s="1109"/>
      <c r="BDD57" s="1109"/>
      <c r="BDE57" s="1112">
        <f t="shared" si="3854"/>
        <v>0</v>
      </c>
      <c r="BDF57" s="1109"/>
      <c r="BDG57" s="1109"/>
      <c r="BDH57" s="1109"/>
      <c r="BDI57" s="1109"/>
      <c r="BDJ57" s="1109"/>
      <c r="BDK57" s="1111"/>
      <c r="BDL57" s="1112">
        <f t="shared" si="3855"/>
        <v>0</v>
      </c>
      <c r="BDM57" s="1126"/>
      <c r="BDN57" s="1110"/>
      <c r="BDP57" s="1121"/>
      <c r="BDQ57" s="1109"/>
      <c r="BDR57" s="1109"/>
      <c r="BDS57" s="1109"/>
      <c r="BDT57" s="1112">
        <f t="shared" si="3856"/>
        <v>0</v>
      </c>
      <c r="BDU57" s="1109"/>
      <c r="BDV57" s="1109"/>
      <c r="BDW57" s="1109"/>
      <c r="BDX57" s="1109"/>
      <c r="BDY57" s="1109"/>
      <c r="BDZ57" s="1111"/>
      <c r="BEA57" s="1112">
        <f t="shared" si="3857"/>
        <v>0</v>
      </c>
      <c r="BEB57" s="1126"/>
      <c r="BEC57" s="1110"/>
      <c r="BEE57" s="1121"/>
      <c r="BEF57" s="1109"/>
      <c r="BEG57" s="1109"/>
      <c r="BEH57" s="1109"/>
      <c r="BEI57" s="1112">
        <f t="shared" si="3858"/>
        <v>0</v>
      </c>
      <c r="BEJ57" s="1109"/>
      <c r="BEK57" s="1109"/>
      <c r="BEL57" s="1109"/>
      <c r="BEM57" s="1109"/>
      <c r="BEN57" s="1109"/>
      <c r="BEO57" s="1111"/>
      <c r="BEP57" s="1112">
        <f t="shared" si="3859"/>
        <v>0</v>
      </c>
      <c r="BEQ57" s="1126"/>
      <c r="BER57" s="1110"/>
      <c r="BET57" s="1121"/>
      <c r="BEU57" s="1109"/>
      <c r="BEV57" s="1109"/>
      <c r="BEW57" s="1109"/>
      <c r="BEX57" s="1112">
        <f t="shared" si="3860"/>
        <v>0</v>
      </c>
      <c r="BEY57" s="1109"/>
      <c r="BEZ57" s="1109"/>
      <c r="BFA57" s="1109"/>
      <c r="BFB57" s="1109"/>
      <c r="BFC57" s="1109"/>
      <c r="BFD57" s="1111"/>
      <c r="BFE57" s="1112">
        <f t="shared" si="3861"/>
        <v>0</v>
      </c>
      <c r="BFF57" s="1126"/>
      <c r="BFG57" s="1110"/>
      <c r="BFI57" s="1121"/>
      <c r="BFJ57" s="1109"/>
      <c r="BFK57" s="1109"/>
      <c r="BFL57" s="1109"/>
      <c r="BFM57" s="1112">
        <f t="shared" si="3862"/>
        <v>0</v>
      </c>
      <c r="BFN57" s="1109"/>
      <c r="BFO57" s="1109"/>
      <c r="BFP57" s="1109"/>
      <c r="BFQ57" s="1109"/>
      <c r="BFR57" s="1109"/>
      <c r="BFS57" s="1111"/>
      <c r="BFT57" s="1112">
        <f t="shared" si="3863"/>
        <v>0</v>
      </c>
      <c r="BFU57" s="1126"/>
      <c r="BFV57" s="1110"/>
      <c r="BFX57" s="1121"/>
      <c r="BFY57" s="1109"/>
      <c r="BFZ57" s="1109"/>
      <c r="BGA57" s="1109"/>
      <c r="BGB57" s="1112">
        <f t="shared" si="3864"/>
        <v>0</v>
      </c>
      <c r="BGC57" s="1109"/>
      <c r="BGD57" s="1109"/>
      <c r="BGE57" s="1109"/>
      <c r="BGF57" s="1109"/>
      <c r="BGG57" s="1109"/>
      <c r="BGH57" s="1111"/>
      <c r="BGI57" s="1112">
        <f t="shared" si="3865"/>
        <v>0</v>
      </c>
      <c r="BGJ57" s="1126"/>
      <c r="BGK57" s="1110"/>
      <c r="BGM57" s="1121"/>
      <c r="BGN57" s="1109"/>
      <c r="BGO57" s="1109"/>
      <c r="BGP57" s="1109"/>
      <c r="BGQ57" s="1112">
        <f t="shared" si="3866"/>
        <v>0</v>
      </c>
      <c r="BGR57" s="1109"/>
      <c r="BGS57" s="1109"/>
      <c r="BGT57" s="1109"/>
      <c r="BGU57" s="1109"/>
      <c r="BGV57" s="1109"/>
      <c r="BGW57" s="1111"/>
      <c r="BGX57" s="1112">
        <f t="shared" si="3867"/>
        <v>0</v>
      </c>
      <c r="BGY57" s="1126"/>
      <c r="BGZ57" s="1110"/>
      <c r="BHB57" s="1121"/>
      <c r="BHC57" s="1109"/>
      <c r="BHD57" s="1109"/>
      <c r="BHE57" s="1109"/>
      <c r="BHF57" s="1112">
        <f t="shared" si="3868"/>
        <v>0</v>
      </c>
      <c r="BHG57" s="1109"/>
      <c r="BHH57" s="1109"/>
      <c r="BHI57" s="1109"/>
      <c r="BHJ57" s="1109"/>
      <c r="BHK57" s="1109"/>
      <c r="BHL57" s="1111"/>
      <c r="BHM57" s="1112">
        <f t="shared" si="3869"/>
        <v>0</v>
      </c>
      <c r="BHN57" s="1126"/>
      <c r="BHO57" s="1110"/>
      <c r="BHQ57" s="1121"/>
      <c r="BHR57" s="1109"/>
      <c r="BHS57" s="1109"/>
      <c r="BHT57" s="1109"/>
      <c r="BHU57" s="1112">
        <f t="shared" si="3870"/>
        <v>0</v>
      </c>
      <c r="BHV57" s="1109"/>
      <c r="BHW57" s="1109"/>
      <c r="BHX57" s="1109"/>
      <c r="BHY57" s="1109"/>
      <c r="BHZ57" s="1109"/>
      <c r="BIA57" s="1111"/>
      <c r="BIB57" s="1112">
        <f t="shared" si="3871"/>
        <v>0</v>
      </c>
      <c r="BIC57" s="1126"/>
      <c r="BID57" s="1110"/>
      <c r="BIF57" s="1121"/>
      <c r="BIG57" s="1109"/>
      <c r="BIH57" s="1109"/>
      <c r="BII57" s="1109"/>
      <c r="BIJ57" s="1112">
        <f t="shared" si="3872"/>
        <v>0</v>
      </c>
      <c r="BIK57" s="1109"/>
      <c r="BIL57" s="1109"/>
      <c r="BIM57" s="1109"/>
      <c r="BIN57" s="1109"/>
      <c r="BIO57" s="1109"/>
      <c r="BIP57" s="1111"/>
      <c r="BIQ57" s="1112">
        <f t="shared" si="3873"/>
        <v>0</v>
      </c>
      <c r="BIR57" s="1126"/>
      <c r="BIS57" s="1110"/>
      <c r="BIU57" s="1121"/>
      <c r="BIV57" s="1109"/>
      <c r="BIW57" s="1109"/>
      <c r="BIX57" s="1109"/>
      <c r="BIY57" s="1112">
        <f t="shared" si="3874"/>
        <v>0</v>
      </c>
      <c r="BIZ57" s="1109"/>
      <c r="BJA57" s="1109"/>
      <c r="BJB57" s="1109"/>
      <c r="BJC57" s="1109"/>
      <c r="BJD57" s="1109"/>
      <c r="BJE57" s="1111"/>
      <c r="BJF57" s="1112">
        <f t="shared" si="3875"/>
        <v>0</v>
      </c>
      <c r="BJG57" s="1126"/>
      <c r="BJH57" s="1110"/>
      <c r="BJJ57" s="1121"/>
      <c r="BJK57" s="1109"/>
      <c r="BJL57" s="1109"/>
      <c r="BJM57" s="1109"/>
      <c r="BJN57" s="1112">
        <f t="shared" si="3876"/>
        <v>0</v>
      </c>
      <c r="BJO57" s="1109"/>
      <c r="BJP57" s="1109"/>
      <c r="BJQ57" s="1109"/>
      <c r="BJR57" s="1109"/>
      <c r="BJS57" s="1109"/>
      <c r="BJT57" s="1111"/>
      <c r="BJU57" s="1112">
        <f t="shared" si="3877"/>
        <v>0</v>
      </c>
      <c r="BJV57" s="1126"/>
      <c r="BJW57" s="1110"/>
      <c r="BJY57" s="1121"/>
      <c r="BJZ57" s="1109"/>
      <c r="BKA57" s="1109"/>
      <c r="BKB57" s="1109"/>
      <c r="BKC57" s="1112">
        <f t="shared" si="3878"/>
        <v>0</v>
      </c>
      <c r="BKD57" s="1109"/>
      <c r="BKE57" s="1109"/>
      <c r="BKF57" s="1109"/>
      <c r="BKG57" s="1109"/>
      <c r="BKH57" s="1109"/>
      <c r="BKI57" s="1111"/>
      <c r="BKJ57" s="1112">
        <f t="shared" si="3879"/>
        <v>0</v>
      </c>
      <c r="BKK57" s="1126"/>
      <c r="BKL57" s="1110"/>
      <c r="BKN57" s="1121"/>
      <c r="BKO57" s="1109"/>
      <c r="BKP57" s="1109"/>
      <c r="BKQ57" s="1109"/>
      <c r="BKR57" s="1112">
        <f t="shared" si="3880"/>
        <v>0</v>
      </c>
      <c r="BKS57" s="1109"/>
      <c r="BKT57" s="1109"/>
      <c r="BKU57" s="1109"/>
      <c r="BKV57" s="1109"/>
      <c r="BKW57" s="1109"/>
      <c r="BKX57" s="1111"/>
      <c r="BKY57" s="1112">
        <f t="shared" si="3881"/>
        <v>0</v>
      </c>
      <c r="BKZ57" s="1126"/>
      <c r="BLA57" s="1110"/>
      <c r="BLC57" s="1121"/>
      <c r="BLD57" s="1109"/>
      <c r="BLE57" s="1109"/>
      <c r="BLF57" s="1109"/>
      <c r="BLG57" s="1112">
        <f t="shared" si="3882"/>
        <v>0</v>
      </c>
      <c r="BLH57" s="1109"/>
      <c r="BLI57" s="1109"/>
      <c r="BLJ57" s="1109"/>
      <c r="BLK57" s="1109"/>
      <c r="BLL57" s="1109"/>
      <c r="BLM57" s="1111"/>
      <c r="BLN57" s="1112">
        <f t="shared" si="3883"/>
        <v>0</v>
      </c>
      <c r="BLO57" s="1126"/>
      <c r="BLP57" s="1110"/>
      <c r="BLR57" s="1121"/>
      <c r="BLS57" s="1109"/>
      <c r="BLT57" s="1109"/>
      <c r="BLU57" s="1109"/>
      <c r="BLV57" s="1112">
        <f t="shared" si="3884"/>
        <v>0</v>
      </c>
      <c r="BLW57" s="1109"/>
      <c r="BLX57" s="1109"/>
      <c r="BLY57" s="1109"/>
      <c r="BLZ57" s="1109"/>
      <c r="BMA57" s="1109"/>
      <c r="BMB57" s="1111"/>
      <c r="BMC57" s="1112">
        <f t="shared" si="3885"/>
        <v>0</v>
      </c>
      <c r="BMD57" s="1126"/>
      <c r="BME57" s="1110"/>
      <c r="BMG57" s="1121"/>
      <c r="BMH57" s="1109"/>
      <c r="BMI57" s="1109"/>
      <c r="BMJ57" s="1109"/>
      <c r="BMK57" s="1112">
        <f t="shared" si="3886"/>
        <v>0</v>
      </c>
      <c r="BML57" s="1109"/>
      <c r="BMM57" s="1109"/>
      <c r="BMN57" s="1109"/>
      <c r="BMO57" s="1109"/>
      <c r="BMP57" s="1109"/>
      <c r="BMQ57" s="1111"/>
      <c r="BMR57" s="1112">
        <f t="shared" si="3887"/>
        <v>0</v>
      </c>
      <c r="BMS57" s="1126"/>
      <c r="BMT57" s="1110"/>
      <c r="BMV57" s="1121"/>
      <c r="BMW57" s="1109"/>
      <c r="BMX57" s="1109"/>
      <c r="BMY57" s="1109"/>
      <c r="BMZ57" s="1112">
        <f t="shared" si="3888"/>
        <v>0</v>
      </c>
      <c r="BNA57" s="1109"/>
      <c r="BNB57" s="1109"/>
      <c r="BNC57" s="1109"/>
      <c r="BND57" s="1109"/>
      <c r="BNE57" s="1109"/>
      <c r="BNF57" s="1111"/>
      <c r="BNG57" s="1112">
        <f t="shared" si="3889"/>
        <v>0</v>
      </c>
      <c r="BNH57" s="1126"/>
      <c r="BNI57" s="1110"/>
      <c r="BNK57" s="1121"/>
      <c r="BNL57" s="1109"/>
      <c r="BNM57" s="1109"/>
      <c r="BNN57" s="1109"/>
      <c r="BNO57" s="1112">
        <f t="shared" si="3890"/>
        <v>0</v>
      </c>
      <c r="BNP57" s="1109"/>
      <c r="BNQ57" s="1109"/>
      <c r="BNR57" s="1109"/>
      <c r="BNS57" s="1109"/>
      <c r="BNT57" s="1109"/>
      <c r="BNU57" s="1111"/>
      <c r="BNV57" s="1112">
        <f t="shared" si="3891"/>
        <v>0</v>
      </c>
      <c r="BNW57" s="1126"/>
      <c r="BNX57" s="1110"/>
      <c r="BNZ57" s="1121"/>
      <c r="BOA57" s="1109"/>
      <c r="BOB57" s="1109"/>
      <c r="BOC57" s="1109"/>
      <c r="BOD57" s="1112">
        <f t="shared" si="3892"/>
        <v>0</v>
      </c>
      <c r="BOE57" s="1109"/>
      <c r="BOF57" s="1109"/>
      <c r="BOG57" s="1109"/>
      <c r="BOH57" s="1109"/>
      <c r="BOI57" s="1109"/>
      <c r="BOJ57" s="1111"/>
      <c r="BOK57" s="1112">
        <f t="shared" si="3893"/>
        <v>0</v>
      </c>
      <c r="BOL57" s="1126"/>
      <c r="BOM57" s="1110"/>
      <c r="BOO57" s="1121"/>
      <c r="BOP57" s="1109"/>
      <c r="BOQ57" s="1109"/>
      <c r="BOR57" s="1109"/>
      <c r="BOS57" s="1112">
        <f t="shared" si="3894"/>
        <v>0</v>
      </c>
      <c r="BOT57" s="1109"/>
      <c r="BOU57" s="1109"/>
      <c r="BOV57" s="1109"/>
      <c r="BOW57" s="1109"/>
      <c r="BOX57" s="1109"/>
      <c r="BOY57" s="1111"/>
      <c r="BOZ57" s="1112">
        <f t="shared" si="3895"/>
        <v>0</v>
      </c>
      <c r="BPA57" s="1126"/>
      <c r="BPB57" s="1110"/>
      <c r="BPD57" s="1121"/>
      <c r="BPE57" s="1109"/>
      <c r="BPF57" s="1109"/>
      <c r="BPG57" s="1109"/>
      <c r="BPH57" s="1112">
        <f t="shared" si="3896"/>
        <v>0</v>
      </c>
      <c r="BPI57" s="1109"/>
      <c r="BPJ57" s="1109"/>
      <c r="BPK57" s="1109"/>
      <c r="BPL57" s="1109"/>
      <c r="BPM57" s="1109"/>
      <c r="BPN57" s="1111"/>
      <c r="BPO57" s="1112">
        <f t="shared" si="3897"/>
        <v>0</v>
      </c>
      <c r="BPP57" s="1126"/>
      <c r="BPQ57" s="1110"/>
      <c r="BPS57" s="1121"/>
      <c r="BPT57" s="1109"/>
      <c r="BPU57" s="1109"/>
      <c r="BPV57" s="1109"/>
      <c r="BPW57" s="1112">
        <f t="shared" si="3898"/>
        <v>0</v>
      </c>
      <c r="BPX57" s="1109"/>
      <c r="BPY57" s="1109"/>
      <c r="BPZ57" s="1109"/>
      <c r="BQA57" s="1109"/>
      <c r="BQB57" s="1109"/>
      <c r="BQC57" s="1111"/>
      <c r="BQD57" s="1112">
        <f t="shared" si="3899"/>
        <v>0</v>
      </c>
      <c r="BQE57" s="1126"/>
      <c r="BQF57" s="1110"/>
      <c r="BQH57" s="1121"/>
      <c r="BQI57" s="1109"/>
      <c r="BQJ57" s="1109"/>
      <c r="BQK57" s="1109"/>
      <c r="BQL57" s="1112">
        <f t="shared" si="3900"/>
        <v>0</v>
      </c>
      <c r="BQM57" s="1109"/>
      <c r="BQN57" s="1109"/>
      <c r="BQO57" s="1109"/>
      <c r="BQP57" s="1109"/>
      <c r="BQQ57" s="1109"/>
      <c r="BQR57" s="1111"/>
      <c r="BQS57" s="1112">
        <f t="shared" si="3901"/>
        <v>0</v>
      </c>
      <c r="BQT57" s="1126"/>
      <c r="BQU57" s="1110"/>
      <c r="BQW57" s="1121"/>
      <c r="BQX57" s="1109"/>
      <c r="BQY57" s="1109"/>
      <c r="BQZ57" s="1109"/>
      <c r="BRA57" s="1112">
        <f t="shared" si="3902"/>
        <v>0</v>
      </c>
      <c r="BRB57" s="1109"/>
      <c r="BRC57" s="1109"/>
      <c r="BRD57" s="1109"/>
      <c r="BRE57" s="1109"/>
      <c r="BRF57" s="1109"/>
      <c r="BRG57" s="1111"/>
      <c r="BRH57" s="1112">
        <f t="shared" si="3903"/>
        <v>0</v>
      </c>
      <c r="BRI57" s="1126"/>
      <c r="BRJ57" s="1110"/>
      <c r="BRL57" s="1121"/>
      <c r="BRM57" s="1109"/>
      <c r="BRN57" s="1109"/>
      <c r="BRO57" s="1109"/>
      <c r="BRP57" s="1112">
        <f t="shared" si="3904"/>
        <v>0</v>
      </c>
      <c r="BRQ57" s="1109"/>
      <c r="BRR57" s="1109"/>
      <c r="BRS57" s="1109"/>
      <c r="BRT57" s="1109"/>
      <c r="BRU57" s="1109"/>
      <c r="BRV57" s="1111"/>
      <c r="BRW57" s="1112">
        <f t="shared" si="3905"/>
        <v>0</v>
      </c>
      <c r="BRX57" s="1126"/>
      <c r="BRY57" s="1110"/>
      <c r="BSA57" s="1121"/>
      <c r="BSB57" s="1109"/>
      <c r="BSC57" s="1109"/>
      <c r="BSD57" s="1109"/>
      <c r="BSE57" s="1112">
        <f t="shared" si="3906"/>
        <v>0</v>
      </c>
      <c r="BSF57" s="1109"/>
      <c r="BSG57" s="1109"/>
      <c r="BSH57" s="1109"/>
      <c r="BSI57" s="1109"/>
      <c r="BSJ57" s="1109"/>
      <c r="BSK57" s="1111"/>
      <c r="BSL57" s="1112">
        <f t="shared" si="3907"/>
        <v>0</v>
      </c>
      <c r="BSM57" s="1126"/>
      <c r="BSN57" s="1110"/>
      <c r="BSP57" s="1121"/>
      <c r="BSQ57" s="1109"/>
      <c r="BSR57" s="1109"/>
      <c r="BSS57" s="1109"/>
      <c r="BST57" s="1112">
        <f t="shared" si="3908"/>
        <v>0</v>
      </c>
      <c r="BSU57" s="1109"/>
      <c r="BSV57" s="1109"/>
      <c r="BSW57" s="1109"/>
      <c r="BSX57" s="1109"/>
      <c r="BSY57" s="1109"/>
      <c r="BSZ57" s="1111"/>
      <c r="BTA57" s="1112">
        <f t="shared" si="3909"/>
        <v>0</v>
      </c>
      <c r="BTB57" s="1126"/>
      <c r="BTC57" s="1110"/>
      <c r="BTE57" s="1121"/>
      <c r="BTF57" s="1109"/>
      <c r="BTG57" s="1109"/>
      <c r="BTH57" s="1109"/>
      <c r="BTI57" s="1112">
        <f t="shared" si="3910"/>
        <v>0</v>
      </c>
      <c r="BTJ57" s="1109"/>
      <c r="BTK57" s="1109"/>
      <c r="BTL57" s="1109"/>
      <c r="BTM57" s="1109"/>
      <c r="BTN57" s="1109"/>
      <c r="BTO57" s="1111"/>
      <c r="BTP57" s="1112">
        <f t="shared" si="3911"/>
        <v>0</v>
      </c>
      <c r="BTQ57" s="1126"/>
      <c r="BTR57" s="1110"/>
      <c r="BTT57" s="1121"/>
      <c r="BTU57" s="1109"/>
      <c r="BTV57" s="1109"/>
      <c r="BTW57" s="1109"/>
      <c r="BTX57" s="1112">
        <f t="shared" si="3912"/>
        <v>0</v>
      </c>
      <c r="BTY57" s="1109"/>
      <c r="BTZ57" s="1109"/>
      <c r="BUA57" s="1109"/>
      <c r="BUB57" s="1109"/>
      <c r="BUC57" s="1109"/>
      <c r="BUD57" s="1111"/>
      <c r="BUE57" s="1112">
        <f t="shared" si="3913"/>
        <v>0</v>
      </c>
      <c r="BUF57" s="1126"/>
      <c r="BUG57" s="1110"/>
      <c r="BUI57" s="1121"/>
      <c r="BUJ57" s="1109"/>
      <c r="BUK57" s="1109"/>
      <c r="BUL57" s="1109"/>
      <c r="BUM57" s="1112">
        <f t="shared" si="3914"/>
        <v>0</v>
      </c>
      <c r="BUN57" s="1109"/>
      <c r="BUO57" s="1109"/>
      <c r="BUP57" s="1109"/>
      <c r="BUQ57" s="1109"/>
      <c r="BUR57" s="1109"/>
      <c r="BUS57" s="1111"/>
      <c r="BUT57" s="1112">
        <f t="shared" si="3915"/>
        <v>0</v>
      </c>
      <c r="BUU57" s="1126"/>
      <c r="BUV57" s="1110"/>
      <c r="BUX57" s="1121"/>
      <c r="BUY57" s="1109"/>
      <c r="BUZ57" s="1109"/>
      <c r="BVA57" s="1109"/>
      <c r="BVB57" s="1112">
        <f t="shared" si="3916"/>
        <v>0</v>
      </c>
      <c r="BVC57" s="1109"/>
      <c r="BVD57" s="1109"/>
      <c r="BVE57" s="1109"/>
      <c r="BVF57" s="1109"/>
      <c r="BVG57" s="1109"/>
      <c r="BVH57" s="1111"/>
      <c r="BVI57" s="1112">
        <f t="shared" si="3917"/>
        <v>0</v>
      </c>
      <c r="BVJ57" s="1126"/>
      <c r="BVK57" s="1110"/>
      <c r="BVM57" s="1121"/>
      <c r="BVN57" s="1109"/>
      <c r="BVO57" s="1109"/>
      <c r="BVP57" s="1109"/>
      <c r="BVQ57" s="1112">
        <f t="shared" si="3918"/>
        <v>0</v>
      </c>
      <c r="BVR57" s="1109"/>
      <c r="BVS57" s="1109"/>
      <c r="BVT57" s="1109"/>
      <c r="BVU57" s="1109"/>
      <c r="BVV57" s="1109"/>
      <c r="BVW57" s="1111"/>
      <c r="BVX57" s="1112">
        <f t="shared" si="3919"/>
        <v>0</v>
      </c>
      <c r="BVY57" s="1126"/>
      <c r="BVZ57" s="1110"/>
      <c r="BWB57" s="1121"/>
      <c r="BWC57" s="1109"/>
      <c r="BWD57" s="1109"/>
      <c r="BWE57" s="1109"/>
      <c r="BWF57" s="1112">
        <f t="shared" si="3920"/>
        <v>0</v>
      </c>
      <c r="BWG57" s="1109"/>
      <c r="BWH57" s="1109"/>
      <c r="BWI57" s="1109"/>
      <c r="BWJ57" s="1109"/>
      <c r="BWK57" s="1109"/>
      <c r="BWL57" s="1111"/>
      <c r="BWM57" s="1112">
        <f t="shared" si="3921"/>
        <v>0</v>
      </c>
      <c r="BWN57" s="1126"/>
      <c r="BWO57" s="1110"/>
    </row>
    <row r="58" spans="2:1965" ht="15" customHeight="1" x14ac:dyDescent="0.2">
      <c r="B58" s="1114" t="s">
        <v>791</v>
      </c>
      <c r="C58" s="1109"/>
      <c r="D58" s="1109"/>
      <c r="E58" s="1109"/>
      <c r="F58" s="1109"/>
      <c r="G58" s="1112">
        <f t="shared" si="3660"/>
        <v>0</v>
      </c>
      <c r="H58" s="1109"/>
      <c r="I58" s="1109"/>
      <c r="J58" s="1109"/>
      <c r="K58" s="1109"/>
      <c r="L58" s="1109"/>
      <c r="M58" s="1111"/>
      <c r="N58" s="1112">
        <f t="shared" si="3661"/>
        <v>0</v>
      </c>
      <c r="O58" s="1126"/>
      <c r="P58" s="1110"/>
      <c r="Q58" s="1109"/>
      <c r="R58" s="1109"/>
      <c r="S58" s="1109"/>
      <c r="T58" s="1109"/>
      <c r="U58" s="1112">
        <f t="shared" si="3662"/>
        <v>0</v>
      </c>
      <c r="V58" s="1109"/>
      <c r="W58" s="1109"/>
      <c r="X58" s="1109"/>
      <c r="Y58" s="1109"/>
      <c r="Z58" s="1109"/>
      <c r="AA58" s="1111"/>
      <c r="AB58" s="1112">
        <f t="shared" si="3663"/>
        <v>0</v>
      </c>
      <c r="AC58" s="1126"/>
      <c r="AD58" s="1110"/>
      <c r="AF58" s="1121"/>
      <c r="AG58" s="1109"/>
      <c r="AH58" s="1109"/>
      <c r="AI58" s="1109"/>
      <c r="AJ58" s="1112">
        <f t="shared" si="3664"/>
        <v>0</v>
      </c>
      <c r="AK58" s="1109"/>
      <c r="AL58" s="1109"/>
      <c r="AM58" s="1109"/>
      <c r="AN58" s="1109"/>
      <c r="AO58" s="1109"/>
      <c r="AP58" s="1111"/>
      <c r="AQ58" s="1112">
        <f t="shared" si="3665"/>
        <v>0</v>
      </c>
      <c r="AR58" s="1126"/>
      <c r="AS58" s="1110"/>
      <c r="AU58" s="1121"/>
      <c r="AV58" s="1109"/>
      <c r="AW58" s="1109"/>
      <c r="AX58" s="1109"/>
      <c r="AY58" s="1112">
        <f t="shared" si="3666"/>
        <v>0</v>
      </c>
      <c r="AZ58" s="1109"/>
      <c r="BA58" s="1109"/>
      <c r="BB58" s="1109"/>
      <c r="BC58" s="1109"/>
      <c r="BD58" s="1109"/>
      <c r="BE58" s="1111"/>
      <c r="BF58" s="1112">
        <f t="shared" si="3667"/>
        <v>0</v>
      </c>
      <c r="BG58" s="1126"/>
      <c r="BH58" s="1110"/>
      <c r="BJ58" s="1121"/>
      <c r="BK58" s="1109"/>
      <c r="BL58" s="1109"/>
      <c r="BM58" s="1109"/>
      <c r="BN58" s="1112">
        <f t="shared" si="3668"/>
        <v>0</v>
      </c>
      <c r="BO58" s="1109"/>
      <c r="BP58" s="1109"/>
      <c r="BQ58" s="1109"/>
      <c r="BR58" s="1109"/>
      <c r="BS58" s="1109"/>
      <c r="BT58" s="1111"/>
      <c r="BU58" s="1112">
        <f t="shared" si="3669"/>
        <v>0</v>
      </c>
      <c r="BV58" s="1126"/>
      <c r="BW58" s="1110"/>
      <c r="BY58" s="1121"/>
      <c r="BZ58" s="1109"/>
      <c r="CA58" s="1109"/>
      <c r="CB58" s="1109"/>
      <c r="CC58" s="1112">
        <f t="shared" si="3670"/>
        <v>0</v>
      </c>
      <c r="CD58" s="1109"/>
      <c r="CE58" s="1109"/>
      <c r="CF58" s="1109"/>
      <c r="CG58" s="1109"/>
      <c r="CH58" s="1109"/>
      <c r="CI58" s="1111"/>
      <c r="CJ58" s="1112">
        <f t="shared" si="3671"/>
        <v>0</v>
      </c>
      <c r="CK58" s="1126"/>
      <c r="CL58" s="1110"/>
      <c r="CN58" s="1121"/>
      <c r="CO58" s="1109"/>
      <c r="CP58" s="1109"/>
      <c r="CQ58" s="1109"/>
      <c r="CR58" s="1112">
        <f t="shared" si="3672"/>
        <v>0</v>
      </c>
      <c r="CS58" s="1109"/>
      <c r="CT58" s="1109"/>
      <c r="CU58" s="1109"/>
      <c r="CV58" s="1109"/>
      <c r="CW58" s="1109"/>
      <c r="CX58" s="1111"/>
      <c r="CY58" s="1112">
        <f t="shared" si="3673"/>
        <v>0</v>
      </c>
      <c r="CZ58" s="1126"/>
      <c r="DA58" s="1110"/>
      <c r="DC58" s="1121"/>
      <c r="DD58" s="1109"/>
      <c r="DE58" s="1109"/>
      <c r="DF58" s="1109"/>
      <c r="DG58" s="1112">
        <f t="shared" si="3674"/>
        <v>0</v>
      </c>
      <c r="DH58" s="1109"/>
      <c r="DI58" s="1109"/>
      <c r="DJ58" s="1109"/>
      <c r="DK58" s="1109"/>
      <c r="DL58" s="1109"/>
      <c r="DM58" s="1111"/>
      <c r="DN58" s="1112">
        <f t="shared" si="3675"/>
        <v>0</v>
      </c>
      <c r="DO58" s="1126"/>
      <c r="DP58" s="1110"/>
      <c r="DR58" s="1121"/>
      <c r="DS58" s="1109"/>
      <c r="DT58" s="1109"/>
      <c r="DU58" s="1109"/>
      <c r="DV58" s="1112">
        <f t="shared" si="3676"/>
        <v>0</v>
      </c>
      <c r="DW58" s="1109"/>
      <c r="DX58" s="1109"/>
      <c r="DY58" s="1109"/>
      <c r="DZ58" s="1109"/>
      <c r="EA58" s="1109"/>
      <c r="EB58" s="1111"/>
      <c r="EC58" s="1112">
        <f t="shared" si="3677"/>
        <v>0</v>
      </c>
      <c r="ED58" s="1126"/>
      <c r="EE58" s="1110"/>
      <c r="EG58" s="1121"/>
      <c r="EH58" s="1109"/>
      <c r="EI58" s="1109"/>
      <c r="EJ58" s="1109"/>
      <c r="EK58" s="1112">
        <f t="shared" si="3678"/>
        <v>0</v>
      </c>
      <c r="EL58" s="1109"/>
      <c r="EM58" s="1109"/>
      <c r="EN58" s="1109"/>
      <c r="EO58" s="1109"/>
      <c r="EP58" s="1109"/>
      <c r="EQ58" s="1111"/>
      <c r="ER58" s="1112">
        <f t="shared" si="3679"/>
        <v>0</v>
      </c>
      <c r="ES58" s="1126"/>
      <c r="ET58" s="1110"/>
      <c r="EV58" s="1121"/>
      <c r="EW58" s="1109"/>
      <c r="EX58" s="1109"/>
      <c r="EY58" s="1109"/>
      <c r="EZ58" s="1112">
        <f t="shared" si="3680"/>
        <v>0</v>
      </c>
      <c r="FA58" s="1109"/>
      <c r="FB58" s="1109"/>
      <c r="FC58" s="1109"/>
      <c r="FD58" s="1109"/>
      <c r="FE58" s="1109"/>
      <c r="FF58" s="1111"/>
      <c r="FG58" s="1112">
        <f t="shared" si="3681"/>
        <v>0</v>
      </c>
      <c r="FH58" s="1126"/>
      <c r="FI58" s="1110"/>
      <c r="FK58" s="1121"/>
      <c r="FL58" s="1109"/>
      <c r="FM58" s="1109"/>
      <c r="FN58" s="1109"/>
      <c r="FO58" s="1112">
        <f t="shared" si="3682"/>
        <v>0</v>
      </c>
      <c r="FP58" s="1109"/>
      <c r="FQ58" s="1109"/>
      <c r="FR58" s="1109"/>
      <c r="FS58" s="1109"/>
      <c r="FT58" s="1109"/>
      <c r="FU58" s="1111"/>
      <c r="FV58" s="1112">
        <f t="shared" si="3683"/>
        <v>0</v>
      </c>
      <c r="FW58" s="1126"/>
      <c r="FX58" s="1110"/>
      <c r="FZ58" s="1121"/>
      <c r="GA58" s="1109"/>
      <c r="GB58" s="1109"/>
      <c r="GC58" s="1109"/>
      <c r="GD58" s="1112">
        <f t="shared" si="3684"/>
        <v>0</v>
      </c>
      <c r="GE58" s="1109"/>
      <c r="GF58" s="1109"/>
      <c r="GG58" s="1109"/>
      <c r="GH58" s="1109"/>
      <c r="GI58" s="1109"/>
      <c r="GJ58" s="1111"/>
      <c r="GK58" s="1112">
        <f t="shared" si="3685"/>
        <v>0</v>
      </c>
      <c r="GL58" s="1126"/>
      <c r="GM58" s="1110"/>
      <c r="GO58" s="1121"/>
      <c r="GP58" s="1109"/>
      <c r="GQ58" s="1109"/>
      <c r="GR58" s="1109"/>
      <c r="GS58" s="1112">
        <f t="shared" si="3686"/>
        <v>0</v>
      </c>
      <c r="GT58" s="1109"/>
      <c r="GU58" s="1109"/>
      <c r="GV58" s="1109"/>
      <c r="GW58" s="1109"/>
      <c r="GX58" s="1109"/>
      <c r="GY58" s="1111"/>
      <c r="GZ58" s="1112">
        <f t="shared" si="3687"/>
        <v>0</v>
      </c>
      <c r="HA58" s="1126"/>
      <c r="HB58" s="1110"/>
      <c r="HD58" s="1121"/>
      <c r="HE58" s="1109"/>
      <c r="HF58" s="1109"/>
      <c r="HG58" s="1109"/>
      <c r="HH58" s="1112">
        <f t="shared" si="3688"/>
        <v>0</v>
      </c>
      <c r="HI58" s="1109"/>
      <c r="HJ58" s="1109"/>
      <c r="HK58" s="1109"/>
      <c r="HL58" s="1109"/>
      <c r="HM58" s="1109"/>
      <c r="HN58" s="1111"/>
      <c r="HO58" s="1112">
        <f t="shared" si="3689"/>
        <v>0</v>
      </c>
      <c r="HP58" s="1126"/>
      <c r="HQ58" s="1110"/>
      <c r="HS58" s="1121"/>
      <c r="HT58" s="1109"/>
      <c r="HU58" s="1109"/>
      <c r="HV58" s="1109"/>
      <c r="HW58" s="1112">
        <f t="shared" si="3690"/>
        <v>0</v>
      </c>
      <c r="HX58" s="1109"/>
      <c r="HY58" s="1109"/>
      <c r="HZ58" s="1109"/>
      <c r="IA58" s="1109"/>
      <c r="IB58" s="1109"/>
      <c r="IC58" s="1111"/>
      <c r="ID58" s="1112">
        <f t="shared" si="3691"/>
        <v>0</v>
      </c>
      <c r="IE58" s="1126"/>
      <c r="IF58" s="1110"/>
      <c r="IH58" s="1121"/>
      <c r="II58" s="1109"/>
      <c r="IJ58" s="1109"/>
      <c r="IK58" s="1109"/>
      <c r="IL58" s="1112">
        <f t="shared" si="3692"/>
        <v>0</v>
      </c>
      <c r="IM58" s="1109"/>
      <c r="IN58" s="1109"/>
      <c r="IO58" s="1109"/>
      <c r="IP58" s="1109"/>
      <c r="IQ58" s="1109"/>
      <c r="IR58" s="1111"/>
      <c r="IS58" s="1112">
        <f t="shared" si="3693"/>
        <v>0</v>
      </c>
      <c r="IT58" s="1126"/>
      <c r="IU58" s="1110"/>
      <c r="IW58" s="1121"/>
      <c r="IX58" s="1109"/>
      <c r="IY58" s="1109"/>
      <c r="IZ58" s="1109"/>
      <c r="JA58" s="1112">
        <f t="shared" si="3694"/>
        <v>0</v>
      </c>
      <c r="JB58" s="1109"/>
      <c r="JC58" s="1109"/>
      <c r="JD58" s="1109"/>
      <c r="JE58" s="1109"/>
      <c r="JF58" s="1109"/>
      <c r="JG58" s="1111"/>
      <c r="JH58" s="1112">
        <f t="shared" si="3695"/>
        <v>0</v>
      </c>
      <c r="JI58" s="1126"/>
      <c r="JJ58" s="1110"/>
      <c r="JL58" s="1121"/>
      <c r="JM58" s="1109"/>
      <c r="JN58" s="1109"/>
      <c r="JO58" s="1109"/>
      <c r="JP58" s="1112">
        <f t="shared" si="3696"/>
        <v>0</v>
      </c>
      <c r="JQ58" s="1109"/>
      <c r="JR58" s="1109"/>
      <c r="JS58" s="1109"/>
      <c r="JT58" s="1109"/>
      <c r="JU58" s="1109"/>
      <c r="JV58" s="1111"/>
      <c r="JW58" s="1112">
        <f t="shared" si="3697"/>
        <v>0</v>
      </c>
      <c r="JX58" s="1126"/>
      <c r="JY58" s="1110"/>
      <c r="KA58" s="1121"/>
      <c r="KB58" s="1109"/>
      <c r="KC58" s="1109"/>
      <c r="KD58" s="1109"/>
      <c r="KE58" s="1112">
        <f t="shared" si="3698"/>
        <v>0</v>
      </c>
      <c r="KF58" s="1109"/>
      <c r="KG58" s="1109"/>
      <c r="KH58" s="1109"/>
      <c r="KI58" s="1109"/>
      <c r="KJ58" s="1109"/>
      <c r="KK58" s="1111"/>
      <c r="KL58" s="1112">
        <f t="shared" si="3699"/>
        <v>0</v>
      </c>
      <c r="KM58" s="1126"/>
      <c r="KN58" s="1110"/>
      <c r="KP58" s="1121"/>
      <c r="KQ58" s="1109"/>
      <c r="KR58" s="1109"/>
      <c r="KS58" s="1109"/>
      <c r="KT58" s="1112">
        <f t="shared" si="3700"/>
        <v>0</v>
      </c>
      <c r="KU58" s="1109"/>
      <c r="KV58" s="1109"/>
      <c r="KW58" s="1109"/>
      <c r="KX58" s="1109"/>
      <c r="KY58" s="1109"/>
      <c r="KZ58" s="1111"/>
      <c r="LA58" s="1112">
        <f t="shared" si="3701"/>
        <v>0</v>
      </c>
      <c r="LB58" s="1126"/>
      <c r="LC58" s="1110"/>
      <c r="LE58" s="1121"/>
      <c r="LF58" s="1109"/>
      <c r="LG58" s="1109"/>
      <c r="LH58" s="1109"/>
      <c r="LI58" s="1112">
        <f t="shared" si="3702"/>
        <v>0</v>
      </c>
      <c r="LJ58" s="1109"/>
      <c r="LK58" s="1109"/>
      <c r="LL58" s="1109"/>
      <c r="LM58" s="1109"/>
      <c r="LN58" s="1109"/>
      <c r="LO58" s="1111"/>
      <c r="LP58" s="1112">
        <f t="shared" si="3703"/>
        <v>0</v>
      </c>
      <c r="LQ58" s="1126"/>
      <c r="LR58" s="1110"/>
      <c r="LT58" s="1121"/>
      <c r="LU58" s="1109"/>
      <c r="LV58" s="1109"/>
      <c r="LW58" s="1109"/>
      <c r="LX58" s="1112">
        <f t="shared" si="3704"/>
        <v>0</v>
      </c>
      <c r="LY58" s="1109"/>
      <c r="LZ58" s="1109"/>
      <c r="MA58" s="1109"/>
      <c r="MB58" s="1109"/>
      <c r="MC58" s="1109"/>
      <c r="MD58" s="1111"/>
      <c r="ME58" s="1112">
        <f t="shared" si="3705"/>
        <v>0</v>
      </c>
      <c r="MF58" s="1126"/>
      <c r="MG58" s="1110"/>
      <c r="MI58" s="1121"/>
      <c r="MJ58" s="1109"/>
      <c r="MK58" s="1109"/>
      <c r="ML58" s="1109"/>
      <c r="MM58" s="1112">
        <f t="shared" si="3706"/>
        <v>0</v>
      </c>
      <c r="MN58" s="1109"/>
      <c r="MO58" s="1109"/>
      <c r="MP58" s="1109"/>
      <c r="MQ58" s="1109"/>
      <c r="MR58" s="1109"/>
      <c r="MS58" s="1111"/>
      <c r="MT58" s="1112">
        <f t="shared" si="3707"/>
        <v>0</v>
      </c>
      <c r="MU58" s="1126"/>
      <c r="MV58" s="1110"/>
      <c r="MX58" s="1121"/>
      <c r="MY58" s="1109"/>
      <c r="MZ58" s="1109"/>
      <c r="NA58" s="1109"/>
      <c r="NB58" s="1112">
        <f t="shared" si="3708"/>
        <v>0</v>
      </c>
      <c r="NC58" s="1109"/>
      <c r="ND58" s="1109"/>
      <c r="NE58" s="1109"/>
      <c r="NF58" s="1109"/>
      <c r="NG58" s="1109"/>
      <c r="NH58" s="1111"/>
      <c r="NI58" s="1112">
        <f t="shared" si="3709"/>
        <v>0</v>
      </c>
      <c r="NJ58" s="1126"/>
      <c r="NK58" s="1110"/>
      <c r="NM58" s="1121"/>
      <c r="NN58" s="1109"/>
      <c r="NO58" s="1109"/>
      <c r="NP58" s="1109"/>
      <c r="NQ58" s="1112">
        <f t="shared" si="3710"/>
        <v>0</v>
      </c>
      <c r="NR58" s="1109"/>
      <c r="NS58" s="1109"/>
      <c r="NT58" s="1109"/>
      <c r="NU58" s="1109"/>
      <c r="NV58" s="1109"/>
      <c r="NW58" s="1111"/>
      <c r="NX58" s="1112">
        <f t="shared" si="3711"/>
        <v>0</v>
      </c>
      <c r="NY58" s="1126"/>
      <c r="NZ58" s="1110"/>
      <c r="OB58" s="1121"/>
      <c r="OC58" s="1109"/>
      <c r="OD58" s="1109"/>
      <c r="OE58" s="1109"/>
      <c r="OF58" s="1112">
        <f t="shared" si="3712"/>
        <v>0</v>
      </c>
      <c r="OG58" s="1109"/>
      <c r="OH58" s="1109"/>
      <c r="OI58" s="1109"/>
      <c r="OJ58" s="1109"/>
      <c r="OK58" s="1109"/>
      <c r="OL58" s="1111"/>
      <c r="OM58" s="1112">
        <f t="shared" si="3713"/>
        <v>0</v>
      </c>
      <c r="ON58" s="1126"/>
      <c r="OO58" s="1110"/>
      <c r="OQ58" s="1121"/>
      <c r="OR58" s="1109"/>
      <c r="OS58" s="1109"/>
      <c r="OT58" s="1109"/>
      <c r="OU58" s="1112">
        <f t="shared" si="3714"/>
        <v>0</v>
      </c>
      <c r="OV58" s="1109"/>
      <c r="OW58" s="1109"/>
      <c r="OX58" s="1109"/>
      <c r="OY58" s="1109"/>
      <c r="OZ58" s="1109"/>
      <c r="PA58" s="1111"/>
      <c r="PB58" s="1112">
        <f t="shared" si="3715"/>
        <v>0</v>
      </c>
      <c r="PC58" s="1126"/>
      <c r="PD58" s="1110"/>
      <c r="PF58" s="1121"/>
      <c r="PG58" s="1109"/>
      <c r="PH58" s="1109"/>
      <c r="PI58" s="1109"/>
      <c r="PJ58" s="1112">
        <f t="shared" si="3716"/>
        <v>0</v>
      </c>
      <c r="PK58" s="1109"/>
      <c r="PL58" s="1109"/>
      <c r="PM58" s="1109"/>
      <c r="PN58" s="1109"/>
      <c r="PO58" s="1109"/>
      <c r="PP58" s="1111"/>
      <c r="PQ58" s="1112">
        <f t="shared" si="3717"/>
        <v>0</v>
      </c>
      <c r="PR58" s="1126"/>
      <c r="PS58" s="1110"/>
      <c r="PU58" s="1121"/>
      <c r="PV58" s="1109"/>
      <c r="PW58" s="1109"/>
      <c r="PX58" s="1109"/>
      <c r="PY58" s="1112">
        <f t="shared" si="3718"/>
        <v>0</v>
      </c>
      <c r="PZ58" s="1109"/>
      <c r="QA58" s="1109"/>
      <c r="QB58" s="1109"/>
      <c r="QC58" s="1109"/>
      <c r="QD58" s="1109"/>
      <c r="QE58" s="1111"/>
      <c r="QF58" s="1112">
        <f t="shared" si="3719"/>
        <v>0</v>
      </c>
      <c r="QG58" s="1126"/>
      <c r="QH58" s="1110"/>
      <c r="QJ58" s="1121"/>
      <c r="QK58" s="1109"/>
      <c r="QL58" s="1109"/>
      <c r="QM58" s="1109"/>
      <c r="QN58" s="1112">
        <f t="shared" si="3720"/>
        <v>0</v>
      </c>
      <c r="QO58" s="1109"/>
      <c r="QP58" s="1109"/>
      <c r="QQ58" s="1109"/>
      <c r="QR58" s="1109"/>
      <c r="QS58" s="1109"/>
      <c r="QT58" s="1111"/>
      <c r="QU58" s="1112">
        <f t="shared" si="3721"/>
        <v>0</v>
      </c>
      <c r="QV58" s="1126"/>
      <c r="QW58" s="1110"/>
      <c r="QY58" s="1121"/>
      <c r="QZ58" s="1109"/>
      <c r="RA58" s="1109"/>
      <c r="RB58" s="1109"/>
      <c r="RC58" s="1112">
        <f t="shared" si="3722"/>
        <v>0</v>
      </c>
      <c r="RD58" s="1109"/>
      <c r="RE58" s="1109"/>
      <c r="RF58" s="1109"/>
      <c r="RG58" s="1109"/>
      <c r="RH58" s="1109"/>
      <c r="RI58" s="1111"/>
      <c r="RJ58" s="1112">
        <f t="shared" si="3723"/>
        <v>0</v>
      </c>
      <c r="RK58" s="1126"/>
      <c r="RL58" s="1110"/>
      <c r="RN58" s="1121"/>
      <c r="RO58" s="1109"/>
      <c r="RP58" s="1109"/>
      <c r="RQ58" s="1109"/>
      <c r="RR58" s="1112">
        <f t="shared" si="3724"/>
        <v>0</v>
      </c>
      <c r="RS58" s="1109"/>
      <c r="RT58" s="1109"/>
      <c r="RU58" s="1109"/>
      <c r="RV58" s="1109"/>
      <c r="RW58" s="1109"/>
      <c r="RX58" s="1111"/>
      <c r="RY58" s="1112">
        <f t="shared" si="3725"/>
        <v>0</v>
      </c>
      <c r="RZ58" s="1126"/>
      <c r="SA58" s="1110"/>
      <c r="SC58" s="1121"/>
      <c r="SD58" s="1109"/>
      <c r="SE58" s="1109"/>
      <c r="SF58" s="1109"/>
      <c r="SG58" s="1112">
        <f t="shared" si="3726"/>
        <v>0</v>
      </c>
      <c r="SH58" s="1109"/>
      <c r="SI58" s="1109"/>
      <c r="SJ58" s="1109"/>
      <c r="SK58" s="1109"/>
      <c r="SL58" s="1109"/>
      <c r="SM58" s="1111"/>
      <c r="SN58" s="1112">
        <f t="shared" si="3727"/>
        <v>0</v>
      </c>
      <c r="SO58" s="1126"/>
      <c r="SP58" s="1110"/>
      <c r="SR58" s="1121"/>
      <c r="SS58" s="1109"/>
      <c r="ST58" s="1109"/>
      <c r="SU58" s="1109"/>
      <c r="SV58" s="1112">
        <f t="shared" si="3728"/>
        <v>0</v>
      </c>
      <c r="SW58" s="1109"/>
      <c r="SX58" s="1109"/>
      <c r="SY58" s="1109"/>
      <c r="SZ58" s="1109"/>
      <c r="TA58" s="1109"/>
      <c r="TB58" s="1111"/>
      <c r="TC58" s="1112">
        <f t="shared" si="3729"/>
        <v>0</v>
      </c>
      <c r="TD58" s="1126"/>
      <c r="TE58" s="1110"/>
      <c r="TG58" s="1121"/>
      <c r="TH58" s="1109"/>
      <c r="TI58" s="1109"/>
      <c r="TJ58" s="1109"/>
      <c r="TK58" s="1112">
        <f t="shared" si="3730"/>
        <v>0</v>
      </c>
      <c r="TL58" s="1109"/>
      <c r="TM58" s="1109"/>
      <c r="TN58" s="1109"/>
      <c r="TO58" s="1109"/>
      <c r="TP58" s="1109"/>
      <c r="TQ58" s="1111"/>
      <c r="TR58" s="1112">
        <f t="shared" si="3731"/>
        <v>0</v>
      </c>
      <c r="TS58" s="1126"/>
      <c r="TT58" s="1110"/>
      <c r="TV58" s="1121"/>
      <c r="TW58" s="1109"/>
      <c r="TX58" s="1109"/>
      <c r="TY58" s="1109"/>
      <c r="TZ58" s="1112">
        <f t="shared" si="3732"/>
        <v>0</v>
      </c>
      <c r="UA58" s="1109"/>
      <c r="UB58" s="1109"/>
      <c r="UC58" s="1109"/>
      <c r="UD58" s="1109"/>
      <c r="UE58" s="1109"/>
      <c r="UF58" s="1111"/>
      <c r="UG58" s="1112">
        <f t="shared" si="3733"/>
        <v>0</v>
      </c>
      <c r="UH58" s="1126"/>
      <c r="UI58" s="1110"/>
      <c r="UK58" s="1121"/>
      <c r="UL58" s="1109"/>
      <c r="UM58" s="1109"/>
      <c r="UN58" s="1109"/>
      <c r="UO58" s="1112">
        <f t="shared" si="3734"/>
        <v>0</v>
      </c>
      <c r="UP58" s="1109"/>
      <c r="UQ58" s="1109"/>
      <c r="UR58" s="1109"/>
      <c r="US58" s="1109"/>
      <c r="UT58" s="1109"/>
      <c r="UU58" s="1111"/>
      <c r="UV58" s="1112">
        <f t="shared" si="3735"/>
        <v>0</v>
      </c>
      <c r="UW58" s="1126"/>
      <c r="UX58" s="1110"/>
      <c r="UZ58" s="1121"/>
      <c r="VA58" s="1109"/>
      <c r="VB58" s="1109"/>
      <c r="VC58" s="1109"/>
      <c r="VD58" s="1112">
        <f t="shared" si="3736"/>
        <v>0</v>
      </c>
      <c r="VE58" s="1109"/>
      <c r="VF58" s="1109"/>
      <c r="VG58" s="1109"/>
      <c r="VH58" s="1109"/>
      <c r="VI58" s="1109"/>
      <c r="VJ58" s="1111"/>
      <c r="VK58" s="1112">
        <f t="shared" si="3737"/>
        <v>0</v>
      </c>
      <c r="VL58" s="1126"/>
      <c r="VM58" s="1110"/>
      <c r="VO58" s="1121"/>
      <c r="VP58" s="1109"/>
      <c r="VQ58" s="1109"/>
      <c r="VR58" s="1109"/>
      <c r="VS58" s="1112">
        <f t="shared" si="3738"/>
        <v>0</v>
      </c>
      <c r="VT58" s="1109"/>
      <c r="VU58" s="1109"/>
      <c r="VV58" s="1109"/>
      <c r="VW58" s="1109"/>
      <c r="VX58" s="1109"/>
      <c r="VY58" s="1111"/>
      <c r="VZ58" s="1112">
        <f t="shared" si="3739"/>
        <v>0</v>
      </c>
      <c r="WA58" s="1126"/>
      <c r="WB58" s="1110"/>
      <c r="WD58" s="1121"/>
      <c r="WE58" s="1109"/>
      <c r="WF58" s="1109"/>
      <c r="WG58" s="1109"/>
      <c r="WH58" s="1112">
        <f t="shared" si="3740"/>
        <v>0</v>
      </c>
      <c r="WI58" s="1109"/>
      <c r="WJ58" s="1109"/>
      <c r="WK58" s="1109"/>
      <c r="WL58" s="1109"/>
      <c r="WM58" s="1109"/>
      <c r="WN58" s="1111"/>
      <c r="WO58" s="1112">
        <f t="shared" si="3741"/>
        <v>0</v>
      </c>
      <c r="WP58" s="1126"/>
      <c r="WQ58" s="1110"/>
      <c r="WS58" s="1121"/>
      <c r="WT58" s="1109"/>
      <c r="WU58" s="1109"/>
      <c r="WV58" s="1109"/>
      <c r="WW58" s="1112">
        <f t="shared" si="3742"/>
        <v>0</v>
      </c>
      <c r="WX58" s="1109"/>
      <c r="WY58" s="1109"/>
      <c r="WZ58" s="1109"/>
      <c r="XA58" s="1109"/>
      <c r="XB58" s="1109"/>
      <c r="XC58" s="1111"/>
      <c r="XD58" s="1112">
        <f t="shared" si="3743"/>
        <v>0</v>
      </c>
      <c r="XE58" s="1126"/>
      <c r="XF58" s="1110"/>
      <c r="XH58" s="1121"/>
      <c r="XI58" s="1109"/>
      <c r="XJ58" s="1109"/>
      <c r="XK58" s="1109"/>
      <c r="XL58" s="1112">
        <f t="shared" si="3744"/>
        <v>0</v>
      </c>
      <c r="XM58" s="1109"/>
      <c r="XN58" s="1109"/>
      <c r="XO58" s="1109"/>
      <c r="XP58" s="1109"/>
      <c r="XQ58" s="1109"/>
      <c r="XR58" s="1111"/>
      <c r="XS58" s="1112">
        <f t="shared" si="3745"/>
        <v>0</v>
      </c>
      <c r="XT58" s="1126"/>
      <c r="XU58" s="1110"/>
      <c r="XW58" s="1121"/>
      <c r="XX58" s="1109"/>
      <c r="XY58" s="1109"/>
      <c r="XZ58" s="1109"/>
      <c r="YA58" s="1112">
        <f t="shared" si="3746"/>
        <v>0</v>
      </c>
      <c r="YB58" s="1109"/>
      <c r="YC58" s="1109"/>
      <c r="YD58" s="1109"/>
      <c r="YE58" s="1109"/>
      <c r="YF58" s="1109"/>
      <c r="YG58" s="1111"/>
      <c r="YH58" s="1112">
        <f t="shared" si="3747"/>
        <v>0</v>
      </c>
      <c r="YI58" s="1126"/>
      <c r="YJ58" s="1110"/>
      <c r="YL58" s="1121"/>
      <c r="YM58" s="1109"/>
      <c r="YN58" s="1109"/>
      <c r="YO58" s="1109"/>
      <c r="YP58" s="1112">
        <f t="shared" si="3748"/>
        <v>0</v>
      </c>
      <c r="YQ58" s="1109"/>
      <c r="YR58" s="1109"/>
      <c r="YS58" s="1109"/>
      <c r="YT58" s="1109"/>
      <c r="YU58" s="1109"/>
      <c r="YV58" s="1111"/>
      <c r="YW58" s="1112">
        <f t="shared" si="3749"/>
        <v>0</v>
      </c>
      <c r="YX58" s="1126"/>
      <c r="YY58" s="1110"/>
      <c r="ZA58" s="1121"/>
      <c r="ZB58" s="1109"/>
      <c r="ZC58" s="1109"/>
      <c r="ZD58" s="1109"/>
      <c r="ZE58" s="1112">
        <f t="shared" si="3750"/>
        <v>0</v>
      </c>
      <c r="ZF58" s="1109"/>
      <c r="ZG58" s="1109"/>
      <c r="ZH58" s="1109"/>
      <c r="ZI58" s="1109"/>
      <c r="ZJ58" s="1109"/>
      <c r="ZK58" s="1111"/>
      <c r="ZL58" s="1112">
        <f t="shared" si="3751"/>
        <v>0</v>
      </c>
      <c r="ZM58" s="1126"/>
      <c r="ZN58" s="1110"/>
      <c r="ZP58" s="1121"/>
      <c r="ZQ58" s="1109"/>
      <c r="ZR58" s="1109"/>
      <c r="ZS58" s="1109"/>
      <c r="ZT58" s="1112">
        <f t="shared" si="3752"/>
        <v>0</v>
      </c>
      <c r="ZU58" s="1109"/>
      <c r="ZV58" s="1109"/>
      <c r="ZW58" s="1109"/>
      <c r="ZX58" s="1109"/>
      <c r="ZY58" s="1109"/>
      <c r="ZZ58" s="1111"/>
      <c r="AAA58" s="1112">
        <f t="shared" si="3753"/>
        <v>0</v>
      </c>
      <c r="AAB58" s="1126"/>
      <c r="AAC58" s="1110"/>
      <c r="AAE58" s="1121"/>
      <c r="AAF58" s="1109"/>
      <c r="AAG58" s="1109"/>
      <c r="AAH58" s="1109"/>
      <c r="AAI58" s="1112">
        <f t="shared" si="3754"/>
        <v>0</v>
      </c>
      <c r="AAJ58" s="1109"/>
      <c r="AAK58" s="1109"/>
      <c r="AAL58" s="1109"/>
      <c r="AAM58" s="1109"/>
      <c r="AAN58" s="1109"/>
      <c r="AAO58" s="1111"/>
      <c r="AAP58" s="1112">
        <f t="shared" si="3755"/>
        <v>0</v>
      </c>
      <c r="AAQ58" s="1126"/>
      <c r="AAR58" s="1110"/>
      <c r="AAT58" s="1121"/>
      <c r="AAU58" s="1109"/>
      <c r="AAV58" s="1109"/>
      <c r="AAW58" s="1109"/>
      <c r="AAX58" s="1112">
        <f t="shared" si="3756"/>
        <v>0</v>
      </c>
      <c r="AAY58" s="1109"/>
      <c r="AAZ58" s="1109"/>
      <c r="ABA58" s="1109"/>
      <c r="ABB58" s="1109"/>
      <c r="ABC58" s="1109"/>
      <c r="ABD58" s="1111"/>
      <c r="ABE58" s="1112">
        <f t="shared" si="3757"/>
        <v>0</v>
      </c>
      <c r="ABF58" s="1126"/>
      <c r="ABG58" s="1110"/>
      <c r="ABI58" s="1121"/>
      <c r="ABJ58" s="1109"/>
      <c r="ABK58" s="1109"/>
      <c r="ABL58" s="1109"/>
      <c r="ABM58" s="1112">
        <f t="shared" si="3758"/>
        <v>0</v>
      </c>
      <c r="ABN58" s="1109"/>
      <c r="ABO58" s="1109"/>
      <c r="ABP58" s="1109"/>
      <c r="ABQ58" s="1109"/>
      <c r="ABR58" s="1109"/>
      <c r="ABS58" s="1111"/>
      <c r="ABT58" s="1112">
        <f t="shared" si="3759"/>
        <v>0</v>
      </c>
      <c r="ABU58" s="1126"/>
      <c r="ABV58" s="1110"/>
      <c r="ABX58" s="1121"/>
      <c r="ABY58" s="1109"/>
      <c r="ABZ58" s="1109"/>
      <c r="ACA58" s="1109"/>
      <c r="ACB58" s="1112">
        <f t="shared" si="3760"/>
        <v>0</v>
      </c>
      <c r="ACC58" s="1109"/>
      <c r="ACD58" s="1109"/>
      <c r="ACE58" s="1109"/>
      <c r="ACF58" s="1109"/>
      <c r="ACG58" s="1109"/>
      <c r="ACH58" s="1111"/>
      <c r="ACI58" s="1112">
        <f t="shared" si="3761"/>
        <v>0</v>
      </c>
      <c r="ACJ58" s="1126"/>
      <c r="ACK58" s="1110"/>
      <c r="ACM58" s="1121"/>
      <c r="ACN58" s="1109"/>
      <c r="ACO58" s="1109"/>
      <c r="ACP58" s="1109"/>
      <c r="ACQ58" s="1112">
        <f t="shared" si="3762"/>
        <v>0</v>
      </c>
      <c r="ACR58" s="1109"/>
      <c r="ACS58" s="1109"/>
      <c r="ACT58" s="1109"/>
      <c r="ACU58" s="1109"/>
      <c r="ACV58" s="1109"/>
      <c r="ACW58" s="1111"/>
      <c r="ACX58" s="1112">
        <f t="shared" si="3763"/>
        <v>0</v>
      </c>
      <c r="ACY58" s="1126"/>
      <c r="ACZ58" s="1110"/>
      <c r="ADB58" s="1121"/>
      <c r="ADC58" s="1109"/>
      <c r="ADD58" s="1109"/>
      <c r="ADE58" s="1109"/>
      <c r="ADF58" s="1112">
        <f t="shared" si="3764"/>
        <v>0</v>
      </c>
      <c r="ADG58" s="1109"/>
      <c r="ADH58" s="1109"/>
      <c r="ADI58" s="1109"/>
      <c r="ADJ58" s="1109"/>
      <c r="ADK58" s="1109"/>
      <c r="ADL58" s="1111"/>
      <c r="ADM58" s="1112">
        <f t="shared" si="3765"/>
        <v>0</v>
      </c>
      <c r="ADN58" s="1126"/>
      <c r="ADO58" s="1110"/>
      <c r="ADQ58" s="1121"/>
      <c r="ADR58" s="1109"/>
      <c r="ADS58" s="1109"/>
      <c r="ADT58" s="1109"/>
      <c r="ADU58" s="1112">
        <f t="shared" si="3766"/>
        <v>0</v>
      </c>
      <c r="ADV58" s="1109"/>
      <c r="ADW58" s="1109"/>
      <c r="ADX58" s="1109"/>
      <c r="ADY58" s="1109"/>
      <c r="ADZ58" s="1109"/>
      <c r="AEA58" s="1111"/>
      <c r="AEB58" s="1112">
        <f t="shared" si="3767"/>
        <v>0</v>
      </c>
      <c r="AEC58" s="1126"/>
      <c r="AED58" s="1110"/>
      <c r="AEF58" s="1121"/>
      <c r="AEG58" s="1109"/>
      <c r="AEH58" s="1109"/>
      <c r="AEI58" s="1109"/>
      <c r="AEJ58" s="1112">
        <f t="shared" si="3768"/>
        <v>0</v>
      </c>
      <c r="AEK58" s="1109"/>
      <c r="AEL58" s="1109"/>
      <c r="AEM58" s="1109"/>
      <c r="AEN58" s="1109"/>
      <c r="AEO58" s="1109"/>
      <c r="AEP58" s="1111"/>
      <c r="AEQ58" s="1112">
        <f t="shared" si="3769"/>
        <v>0</v>
      </c>
      <c r="AER58" s="1126"/>
      <c r="AES58" s="1110"/>
      <c r="AEU58" s="1121"/>
      <c r="AEV58" s="1109"/>
      <c r="AEW58" s="1109"/>
      <c r="AEX58" s="1109"/>
      <c r="AEY58" s="1112">
        <f t="shared" si="3770"/>
        <v>0</v>
      </c>
      <c r="AEZ58" s="1109"/>
      <c r="AFA58" s="1109"/>
      <c r="AFB58" s="1109"/>
      <c r="AFC58" s="1109"/>
      <c r="AFD58" s="1109"/>
      <c r="AFE58" s="1111"/>
      <c r="AFF58" s="1112">
        <f t="shared" si="3771"/>
        <v>0</v>
      </c>
      <c r="AFG58" s="1126"/>
      <c r="AFH58" s="1110"/>
      <c r="AFJ58" s="1121"/>
      <c r="AFK58" s="1109"/>
      <c r="AFL58" s="1109"/>
      <c r="AFM58" s="1109"/>
      <c r="AFN58" s="1112">
        <f t="shared" si="3772"/>
        <v>0</v>
      </c>
      <c r="AFO58" s="1109"/>
      <c r="AFP58" s="1109"/>
      <c r="AFQ58" s="1109"/>
      <c r="AFR58" s="1109"/>
      <c r="AFS58" s="1109"/>
      <c r="AFT58" s="1111"/>
      <c r="AFU58" s="1112">
        <f t="shared" si="3773"/>
        <v>0</v>
      </c>
      <c r="AFV58" s="1126"/>
      <c r="AFW58" s="1110"/>
      <c r="AFY58" s="1121"/>
      <c r="AFZ58" s="1109"/>
      <c r="AGA58" s="1109"/>
      <c r="AGB58" s="1109"/>
      <c r="AGC58" s="1112">
        <f t="shared" si="3774"/>
        <v>0</v>
      </c>
      <c r="AGD58" s="1109"/>
      <c r="AGE58" s="1109"/>
      <c r="AGF58" s="1109"/>
      <c r="AGG58" s="1109"/>
      <c r="AGH58" s="1109"/>
      <c r="AGI58" s="1111"/>
      <c r="AGJ58" s="1112">
        <f t="shared" si="3775"/>
        <v>0</v>
      </c>
      <c r="AGK58" s="1126"/>
      <c r="AGL58" s="1110"/>
      <c r="AGN58" s="1121"/>
      <c r="AGO58" s="1109"/>
      <c r="AGP58" s="1109"/>
      <c r="AGQ58" s="1109"/>
      <c r="AGR58" s="1112">
        <f t="shared" si="3776"/>
        <v>0</v>
      </c>
      <c r="AGS58" s="1109"/>
      <c r="AGT58" s="1109"/>
      <c r="AGU58" s="1109"/>
      <c r="AGV58" s="1109"/>
      <c r="AGW58" s="1109"/>
      <c r="AGX58" s="1111"/>
      <c r="AGY58" s="1112">
        <f t="shared" si="3777"/>
        <v>0</v>
      </c>
      <c r="AGZ58" s="1126"/>
      <c r="AHA58" s="1110"/>
      <c r="AHC58" s="1121"/>
      <c r="AHD58" s="1109"/>
      <c r="AHE58" s="1109"/>
      <c r="AHF58" s="1109"/>
      <c r="AHG58" s="1112">
        <f t="shared" si="3778"/>
        <v>0</v>
      </c>
      <c r="AHH58" s="1109"/>
      <c r="AHI58" s="1109"/>
      <c r="AHJ58" s="1109"/>
      <c r="AHK58" s="1109"/>
      <c r="AHL58" s="1109"/>
      <c r="AHM58" s="1111"/>
      <c r="AHN58" s="1112">
        <f t="shared" si="3779"/>
        <v>0</v>
      </c>
      <c r="AHO58" s="1126"/>
      <c r="AHP58" s="1110"/>
      <c r="AHR58" s="1121"/>
      <c r="AHS58" s="1109"/>
      <c r="AHT58" s="1109"/>
      <c r="AHU58" s="1109"/>
      <c r="AHV58" s="1112">
        <f t="shared" si="3780"/>
        <v>0</v>
      </c>
      <c r="AHW58" s="1109"/>
      <c r="AHX58" s="1109"/>
      <c r="AHY58" s="1109"/>
      <c r="AHZ58" s="1109"/>
      <c r="AIA58" s="1109"/>
      <c r="AIB58" s="1111"/>
      <c r="AIC58" s="1112">
        <f t="shared" si="3781"/>
        <v>0</v>
      </c>
      <c r="AID58" s="1126"/>
      <c r="AIE58" s="1110"/>
      <c r="AIG58" s="1121"/>
      <c r="AIH58" s="1109"/>
      <c r="AII58" s="1109"/>
      <c r="AIJ58" s="1109"/>
      <c r="AIK58" s="1112">
        <f t="shared" si="3782"/>
        <v>0</v>
      </c>
      <c r="AIL58" s="1109"/>
      <c r="AIM58" s="1109"/>
      <c r="AIN58" s="1109"/>
      <c r="AIO58" s="1109"/>
      <c r="AIP58" s="1109"/>
      <c r="AIQ58" s="1111"/>
      <c r="AIR58" s="1112">
        <f t="shared" si="3783"/>
        <v>0</v>
      </c>
      <c r="AIS58" s="1126"/>
      <c r="AIT58" s="1110"/>
      <c r="AIV58" s="1121"/>
      <c r="AIW58" s="1109"/>
      <c r="AIX58" s="1109"/>
      <c r="AIY58" s="1109"/>
      <c r="AIZ58" s="1112">
        <f t="shared" si="3784"/>
        <v>0</v>
      </c>
      <c r="AJA58" s="1109"/>
      <c r="AJB58" s="1109"/>
      <c r="AJC58" s="1109"/>
      <c r="AJD58" s="1109"/>
      <c r="AJE58" s="1109"/>
      <c r="AJF58" s="1111"/>
      <c r="AJG58" s="1112">
        <f t="shared" si="3785"/>
        <v>0</v>
      </c>
      <c r="AJH58" s="1126"/>
      <c r="AJI58" s="1110"/>
      <c r="AJK58" s="1121"/>
      <c r="AJL58" s="1109"/>
      <c r="AJM58" s="1109"/>
      <c r="AJN58" s="1109"/>
      <c r="AJO58" s="1112">
        <f t="shared" si="3786"/>
        <v>0</v>
      </c>
      <c r="AJP58" s="1109"/>
      <c r="AJQ58" s="1109"/>
      <c r="AJR58" s="1109"/>
      <c r="AJS58" s="1109"/>
      <c r="AJT58" s="1109"/>
      <c r="AJU58" s="1111"/>
      <c r="AJV58" s="1112">
        <f t="shared" si="3787"/>
        <v>0</v>
      </c>
      <c r="AJW58" s="1126"/>
      <c r="AJX58" s="1110"/>
      <c r="AJZ58" s="1121"/>
      <c r="AKA58" s="1109"/>
      <c r="AKB58" s="1109"/>
      <c r="AKC58" s="1109"/>
      <c r="AKD58" s="1112">
        <f t="shared" si="3788"/>
        <v>0</v>
      </c>
      <c r="AKE58" s="1109"/>
      <c r="AKF58" s="1109"/>
      <c r="AKG58" s="1109"/>
      <c r="AKH58" s="1109"/>
      <c r="AKI58" s="1109"/>
      <c r="AKJ58" s="1111"/>
      <c r="AKK58" s="1112">
        <f t="shared" si="3789"/>
        <v>0</v>
      </c>
      <c r="AKL58" s="1126"/>
      <c r="AKM58" s="1110"/>
      <c r="AKO58" s="1121"/>
      <c r="AKP58" s="1109"/>
      <c r="AKQ58" s="1109"/>
      <c r="AKR58" s="1109"/>
      <c r="AKS58" s="1112">
        <f t="shared" si="3790"/>
        <v>0</v>
      </c>
      <c r="AKT58" s="1109"/>
      <c r="AKU58" s="1109"/>
      <c r="AKV58" s="1109"/>
      <c r="AKW58" s="1109"/>
      <c r="AKX58" s="1109"/>
      <c r="AKY58" s="1111"/>
      <c r="AKZ58" s="1112">
        <f t="shared" si="3791"/>
        <v>0</v>
      </c>
      <c r="ALA58" s="1126"/>
      <c r="ALB58" s="1110"/>
      <c r="ALD58" s="1121"/>
      <c r="ALE58" s="1109"/>
      <c r="ALF58" s="1109"/>
      <c r="ALG58" s="1109"/>
      <c r="ALH58" s="1112">
        <f t="shared" si="3792"/>
        <v>0</v>
      </c>
      <c r="ALI58" s="1109"/>
      <c r="ALJ58" s="1109"/>
      <c r="ALK58" s="1109"/>
      <c r="ALL58" s="1109"/>
      <c r="ALM58" s="1109"/>
      <c r="ALN58" s="1111"/>
      <c r="ALO58" s="1112">
        <f t="shared" si="3793"/>
        <v>0</v>
      </c>
      <c r="ALP58" s="1126"/>
      <c r="ALQ58" s="1110"/>
      <c r="ALS58" s="1121"/>
      <c r="ALT58" s="1109"/>
      <c r="ALU58" s="1109"/>
      <c r="ALV58" s="1109"/>
      <c r="ALW58" s="1112">
        <f t="shared" si="3794"/>
        <v>0</v>
      </c>
      <c r="ALX58" s="1109"/>
      <c r="ALY58" s="1109"/>
      <c r="ALZ58" s="1109"/>
      <c r="AMA58" s="1109"/>
      <c r="AMB58" s="1109"/>
      <c r="AMC58" s="1111"/>
      <c r="AMD58" s="1112">
        <f t="shared" si="3795"/>
        <v>0</v>
      </c>
      <c r="AME58" s="1126"/>
      <c r="AMF58" s="1110"/>
      <c r="AMH58" s="1121"/>
      <c r="AMI58" s="1109"/>
      <c r="AMJ58" s="1109"/>
      <c r="AMK58" s="1109"/>
      <c r="AML58" s="1112">
        <f t="shared" si="3796"/>
        <v>0</v>
      </c>
      <c r="AMM58" s="1109"/>
      <c r="AMN58" s="1109"/>
      <c r="AMO58" s="1109"/>
      <c r="AMP58" s="1109"/>
      <c r="AMQ58" s="1109"/>
      <c r="AMR58" s="1111"/>
      <c r="AMS58" s="1112">
        <f t="shared" si="3797"/>
        <v>0</v>
      </c>
      <c r="AMT58" s="1126"/>
      <c r="AMU58" s="1110"/>
      <c r="AMW58" s="1121"/>
      <c r="AMX58" s="1109"/>
      <c r="AMY58" s="1109"/>
      <c r="AMZ58" s="1109"/>
      <c r="ANA58" s="1112">
        <f t="shared" si="3798"/>
        <v>0</v>
      </c>
      <c r="ANB58" s="1109"/>
      <c r="ANC58" s="1109"/>
      <c r="AND58" s="1109"/>
      <c r="ANE58" s="1109"/>
      <c r="ANF58" s="1109"/>
      <c r="ANG58" s="1111"/>
      <c r="ANH58" s="1112">
        <f t="shared" si="3799"/>
        <v>0</v>
      </c>
      <c r="ANI58" s="1126"/>
      <c r="ANJ58" s="1110"/>
      <c r="ANL58" s="1121"/>
      <c r="ANM58" s="1109"/>
      <c r="ANN58" s="1109"/>
      <c r="ANO58" s="1109"/>
      <c r="ANP58" s="1112">
        <f t="shared" si="3800"/>
        <v>0</v>
      </c>
      <c r="ANQ58" s="1109"/>
      <c r="ANR58" s="1109"/>
      <c r="ANS58" s="1109"/>
      <c r="ANT58" s="1109"/>
      <c r="ANU58" s="1109"/>
      <c r="ANV58" s="1111"/>
      <c r="ANW58" s="1112">
        <f t="shared" si="3801"/>
        <v>0</v>
      </c>
      <c r="ANX58" s="1126"/>
      <c r="ANY58" s="1110"/>
      <c r="AOA58" s="1121"/>
      <c r="AOB58" s="1109"/>
      <c r="AOC58" s="1109"/>
      <c r="AOD58" s="1109"/>
      <c r="AOE58" s="1112">
        <f t="shared" si="3802"/>
        <v>0</v>
      </c>
      <c r="AOF58" s="1109"/>
      <c r="AOG58" s="1109"/>
      <c r="AOH58" s="1109"/>
      <c r="AOI58" s="1109"/>
      <c r="AOJ58" s="1109"/>
      <c r="AOK58" s="1111"/>
      <c r="AOL58" s="1112">
        <f t="shared" si="3803"/>
        <v>0</v>
      </c>
      <c r="AOM58" s="1126"/>
      <c r="AON58" s="1110"/>
      <c r="AOP58" s="1121"/>
      <c r="AOQ58" s="1109"/>
      <c r="AOR58" s="1109"/>
      <c r="AOS58" s="1109"/>
      <c r="AOT58" s="1112">
        <f t="shared" si="3804"/>
        <v>0</v>
      </c>
      <c r="AOU58" s="1109"/>
      <c r="AOV58" s="1109"/>
      <c r="AOW58" s="1109"/>
      <c r="AOX58" s="1109"/>
      <c r="AOY58" s="1109"/>
      <c r="AOZ58" s="1111"/>
      <c r="APA58" s="1112">
        <f t="shared" si="3805"/>
        <v>0</v>
      </c>
      <c r="APB58" s="1126"/>
      <c r="APC58" s="1110"/>
      <c r="APE58" s="1121"/>
      <c r="APF58" s="1109"/>
      <c r="APG58" s="1109"/>
      <c r="APH58" s="1109"/>
      <c r="API58" s="1112">
        <f t="shared" si="3806"/>
        <v>0</v>
      </c>
      <c r="APJ58" s="1109"/>
      <c r="APK58" s="1109"/>
      <c r="APL58" s="1109"/>
      <c r="APM58" s="1109"/>
      <c r="APN58" s="1109"/>
      <c r="APO58" s="1111"/>
      <c r="APP58" s="1112">
        <f t="shared" si="3807"/>
        <v>0</v>
      </c>
      <c r="APQ58" s="1126"/>
      <c r="APR58" s="1110"/>
      <c r="APT58" s="1121"/>
      <c r="APU58" s="1109"/>
      <c r="APV58" s="1109"/>
      <c r="APW58" s="1109"/>
      <c r="APX58" s="1112">
        <f t="shared" si="3808"/>
        <v>0</v>
      </c>
      <c r="APY58" s="1109"/>
      <c r="APZ58" s="1109"/>
      <c r="AQA58" s="1109"/>
      <c r="AQB58" s="1109"/>
      <c r="AQC58" s="1109"/>
      <c r="AQD58" s="1111"/>
      <c r="AQE58" s="1112">
        <f t="shared" si="3809"/>
        <v>0</v>
      </c>
      <c r="AQF58" s="1126"/>
      <c r="AQG58" s="1110"/>
      <c r="AQI58" s="1121"/>
      <c r="AQJ58" s="1109"/>
      <c r="AQK58" s="1109"/>
      <c r="AQL58" s="1109"/>
      <c r="AQM58" s="1112">
        <f t="shared" si="3810"/>
        <v>0</v>
      </c>
      <c r="AQN58" s="1109"/>
      <c r="AQO58" s="1109"/>
      <c r="AQP58" s="1109"/>
      <c r="AQQ58" s="1109"/>
      <c r="AQR58" s="1109"/>
      <c r="AQS58" s="1111"/>
      <c r="AQT58" s="1112">
        <f t="shared" si="3811"/>
        <v>0</v>
      </c>
      <c r="AQU58" s="1126"/>
      <c r="AQV58" s="1110"/>
      <c r="AQX58" s="1121"/>
      <c r="AQY58" s="1109"/>
      <c r="AQZ58" s="1109"/>
      <c r="ARA58" s="1109"/>
      <c r="ARB58" s="1112">
        <f t="shared" si="3812"/>
        <v>0</v>
      </c>
      <c r="ARC58" s="1109"/>
      <c r="ARD58" s="1109"/>
      <c r="ARE58" s="1109"/>
      <c r="ARF58" s="1109"/>
      <c r="ARG58" s="1109"/>
      <c r="ARH58" s="1111"/>
      <c r="ARI58" s="1112">
        <f t="shared" si="3813"/>
        <v>0</v>
      </c>
      <c r="ARJ58" s="1126"/>
      <c r="ARK58" s="1110"/>
      <c r="ARM58" s="1121"/>
      <c r="ARN58" s="1109"/>
      <c r="ARO58" s="1109"/>
      <c r="ARP58" s="1109"/>
      <c r="ARQ58" s="1112">
        <f t="shared" si="3814"/>
        <v>0</v>
      </c>
      <c r="ARR58" s="1109"/>
      <c r="ARS58" s="1109"/>
      <c r="ART58" s="1109"/>
      <c r="ARU58" s="1109"/>
      <c r="ARV58" s="1109"/>
      <c r="ARW58" s="1111"/>
      <c r="ARX58" s="1112">
        <f t="shared" si="3815"/>
        <v>0</v>
      </c>
      <c r="ARY58" s="1126"/>
      <c r="ARZ58" s="1110"/>
      <c r="ASB58" s="1121"/>
      <c r="ASC58" s="1109"/>
      <c r="ASD58" s="1109"/>
      <c r="ASE58" s="1109"/>
      <c r="ASF58" s="1112">
        <f t="shared" si="3816"/>
        <v>0</v>
      </c>
      <c r="ASG58" s="1109"/>
      <c r="ASH58" s="1109"/>
      <c r="ASI58" s="1109"/>
      <c r="ASJ58" s="1109"/>
      <c r="ASK58" s="1109"/>
      <c r="ASL58" s="1111"/>
      <c r="ASM58" s="1112">
        <f t="shared" si="3817"/>
        <v>0</v>
      </c>
      <c r="ASN58" s="1126"/>
      <c r="ASO58" s="1110"/>
      <c r="ASQ58" s="1121"/>
      <c r="ASR58" s="1109"/>
      <c r="ASS58" s="1109"/>
      <c r="AST58" s="1109"/>
      <c r="ASU58" s="1112">
        <f t="shared" si="3818"/>
        <v>0</v>
      </c>
      <c r="ASV58" s="1109"/>
      <c r="ASW58" s="1109"/>
      <c r="ASX58" s="1109"/>
      <c r="ASY58" s="1109"/>
      <c r="ASZ58" s="1109"/>
      <c r="ATA58" s="1111"/>
      <c r="ATB58" s="1112">
        <f t="shared" si="3819"/>
        <v>0</v>
      </c>
      <c r="ATC58" s="1126"/>
      <c r="ATD58" s="1110"/>
      <c r="ATF58" s="1121"/>
      <c r="ATG58" s="1109"/>
      <c r="ATH58" s="1109"/>
      <c r="ATI58" s="1109"/>
      <c r="ATJ58" s="1112">
        <f t="shared" si="3820"/>
        <v>0</v>
      </c>
      <c r="ATK58" s="1109"/>
      <c r="ATL58" s="1109"/>
      <c r="ATM58" s="1109"/>
      <c r="ATN58" s="1109"/>
      <c r="ATO58" s="1109"/>
      <c r="ATP58" s="1111"/>
      <c r="ATQ58" s="1112">
        <f t="shared" si="3821"/>
        <v>0</v>
      </c>
      <c r="ATR58" s="1126"/>
      <c r="ATS58" s="1110"/>
      <c r="ATU58" s="1121"/>
      <c r="ATV58" s="1109"/>
      <c r="ATW58" s="1109"/>
      <c r="ATX58" s="1109"/>
      <c r="ATY58" s="1112">
        <f t="shared" si="3822"/>
        <v>0</v>
      </c>
      <c r="ATZ58" s="1109"/>
      <c r="AUA58" s="1109"/>
      <c r="AUB58" s="1109"/>
      <c r="AUC58" s="1109"/>
      <c r="AUD58" s="1109"/>
      <c r="AUE58" s="1111"/>
      <c r="AUF58" s="1112">
        <f t="shared" si="3823"/>
        <v>0</v>
      </c>
      <c r="AUG58" s="1126"/>
      <c r="AUH58" s="1110"/>
      <c r="AUJ58" s="1121"/>
      <c r="AUK58" s="1109"/>
      <c r="AUL58" s="1109"/>
      <c r="AUM58" s="1109"/>
      <c r="AUN58" s="1112">
        <f t="shared" si="3824"/>
        <v>0</v>
      </c>
      <c r="AUO58" s="1109"/>
      <c r="AUP58" s="1109"/>
      <c r="AUQ58" s="1109"/>
      <c r="AUR58" s="1109"/>
      <c r="AUS58" s="1109"/>
      <c r="AUT58" s="1111"/>
      <c r="AUU58" s="1112">
        <f t="shared" si="3825"/>
        <v>0</v>
      </c>
      <c r="AUV58" s="1126"/>
      <c r="AUW58" s="1110"/>
      <c r="AUY58" s="1121"/>
      <c r="AUZ58" s="1109"/>
      <c r="AVA58" s="1109"/>
      <c r="AVB58" s="1109"/>
      <c r="AVC58" s="1112">
        <f t="shared" si="3826"/>
        <v>0</v>
      </c>
      <c r="AVD58" s="1109"/>
      <c r="AVE58" s="1109"/>
      <c r="AVF58" s="1109"/>
      <c r="AVG58" s="1109"/>
      <c r="AVH58" s="1109"/>
      <c r="AVI58" s="1111"/>
      <c r="AVJ58" s="1112">
        <f t="shared" si="3827"/>
        <v>0</v>
      </c>
      <c r="AVK58" s="1126"/>
      <c r="AVL58" s="1110"/>
      <c r="AVN58" s="1121"/>
      <c r="AVO58" s="1109"/>
      <c r="AVP58" s="1109"/>
      <c r="AVQ58" s="1109"/>
      <c r="AVR58" s="1112">
        <f t="shared" si="3828"/>
        <v>0</v>
      </c>
      <c r="AVS58" s="1109"/>
      <c r="AVT58" s="1109"/>
      <c r="AVU58" s="1109"/>
      <c r="AVV58" s="1109"/>
      <c r="AVW58" s="1109"/>
      <c r="AVX58" s="1111"/>
      <c r="AVY58" s="1112">
        <f t="shared" si="3829"/>
        <v>0</v>
      </c>
      <c r="AVZ58" s="1126"/>
      <c r="AWA58" s="1110"/>
      <c r="AWC58" s="1121"/>
      <c r="AWD58" s="1109"/>
      <c r="AWE58" s="1109"/>
      <c r="AWF58" s="1109"/>
      <c r="AWG58" s="1112">
        <f t="shared" si="3830"/>
        <v>0</v>
      </c>
      <c r="AWH58" s="1109"/>
      <c r="AWI58" s="1109"/>
      <c r="AWJ58" s="1109"/>
      <c r="AWK58" s="1109"/>
      <c r="AWL58" s="1109"/>
      <c r="AWM58" s="1111"/>
      <c r="AWN58" s="1112">
        <f t="shared" si="3831"/>
        <v>0</v>
      </c>
      <c r="AWO58" s="1126"/>
      <c r="AWP58" s="1110"/>
      <c r="AWR58" s="1121"/>
      <c r="AWS58" s="1109"/>
      <c r="AWT58" s="1109"/>
      <c r="AWU58" s="1109"/>
      <c r="AWV58" s="1112">
        <f t="shared" si="3832"/>
        <v>0</v>
      </c>
      <c r="AWW58" s="1109"/>
      <c r="AWX58" s="1109"/>
      <c r="AWY58" s="1109"/>
      <c r="AWZ58" s="1109"/>
      <c r="AXA58" s="1109"/>
      <c r="AXB58" s="1111"/>
      <c r="AXC58" s="1112">
        <f t="shared" si="3833"/>
        <v>0</v>
      </c>
      <c r="AXD58" s="1126"/>
      <c r="AXE58" s="1110"/>
      <c r="AXG58" s="1121"/>
      <c r="AXH58" s="1109"/>
      <c r="AXI58" s="1109"/>
      <c r="AXJ58" s="1109"/>
      <c r="AXK58" s="1112">
        <f t="shared" si="3834"/>
        <v>0</v>
      </c>
      <c r="AXL58" s="1109"/>
      <c r="AXM58" s="1109"/>
      <c r="AXN58" s="1109"/>
      <c r="AXO58" s="1109"/>
      <c r="AXP58" s="1109"/>
      <c r="AXQ58" s="1111"/>
      <c r="AXR58" s="1112">
        <f t="shared" si="3835"/>
        <v>0</v>
      </c>
      <c r="AXS58" s="1126"/>
      <c r="AXT58" s="1110"/>
      <c r="AXV58" s="1121"/>
      <c r="AXW58" s="1109"/>
      <c r="AXX58" s="1109"/>
      <c r="AXY58" s="1109"/>
      <c r="AXZ58" s="1112">
        <f t="shared" si="3836"/>
        <v>0</v>
      </c>
      <c r="AYA58" s="1109"/>
      <c r="AYB58" s="1109"/>
      <c r="AYC58" s="1109"/>
      <c r="AYD58" s="1109"/>
      <c r="AYE58" s="1109"/>
      <c r="AYF58" s="1111"/>
      <c r="AYG58" s="1112">
        <f t="shared" si="3837"/>
        <v>0</v>
      </c>
      <c r="AYH58" s="1126"/>
      <c r="AYI58" s="1110"/>
      <c r="AYK58" s="1121"/>
      <c r="AYL58" s="1109"/>
      <c r="AYM58" s="1109"/>
      <c r="AYN58" s="1109"/>
      <c r="AYO58" s="1112">
        <f t="shared" si="3838"/>
        <v>0</v>
      </c>
      <c r="AYP58" s="1109"/>
      <c r="AYQ58" s="1109"/>
      <c r="AYR58" s="1109"/>
      <c r="AYS58" s="1109"/>
      <c r="AYT58" s="1109"/>
      <c r="AYU58" s="1111"/>
      <c r="AYV58" s="1112">
        <f t="shared" si="3839"/>
        <v>0</v>
      </c>
      <c r="AYW58" s="1126"/>
      <c r="AYX58" s="1110"/>
      <c r="AYZ58" s="1121"/>
      <c r="AZA58" s="1109"/>
      <c r="AZB58" s="1109"/>
      <c r="AZC58" s="1109"/>
      <c r="AZD58" s="1112">
        <f t="shared" si="3840"/>
        <v>0</v>
      </c>
      <c r="AZE58" s="1109"/>
      <c r="AZF58" s="1109"/>
      <c r="AZG58" s="1109"/>
      <c r="AZH58" s="1109"/>
      <c r="AZI58" s="1109"/>
      <c r="AZJ58" s="1111"/>
      <c r="AZK58" s="1112">
        <f t="shared" si="3841"/>
        <v>0</v>
      </c>
      <c r="AZL58" s="1126"/>
      <c r="AZM58" s="1110"/>
      <c r="AZO58" s="1121"/>
      <c r="AZP58" s="1109"/>
      <c r="AZQ58" s="1109"/>
      <c r="AZR58" s="1109"/>
      <c r="AZS58" s="1112">
        <f t="shared" si="3842"/>
        <v>0</v>
      </c>
      <c r="AZT58" s="1109"/>
      <c r="AZU58" s="1109"/>
      <c r="AZV58" s="1109"/>
      <c r="AZW58" s="1109"/>
      <c r="AZX58" s="1109"/>
      <c r="AZY58" s="1111"/>
      <c r="AZZ58" s="1112">
        <f t="shared" si="3843"/>
        <v>0</v>
      </c>
      <c r="BAA58" s="1126"/>
      <c r="BAB58" s="1110"/>
      <c r="BAD58" s="1121"/>
      <c r="BAE58" s="1109"/>
      <c r="BAF58" s="1109"/>
      <c r="BAG58" s="1109"/>
      <c r="BAH58" s="1112">
        <f t="shared" si="3844"/>
        <v>0</v>
      </c>
      <c r="BAI58" s="1109"/>
      <c r="BAJ58" s="1109"/>
      <c r="BAK58" s="1109"/>
      <c r="BAL58" s="1109"/>
      <c r="BAM58" s="1109"/>
      <c r="BAN58" s="1111"/>
      <c r="BAO58" s="1112">
        <f t="shared" si="3845"/>
        <v>0</v>
      </c>
      <c r="BAP58" s="1126"/>
      <c r="BAQ58" s="1110"/>
      <c r="BAS58" s="1121"/>
      <c r="BAT58" s="1109"/>
      <c r="BAU58" s="1109"/>
      <c r="BAV58" s="1109"/>
      <c r="BAW58" s="1112">
        <f t="shared" si="3846"/>
        <v>0</v>
      </c>
      <c r="BAX58" s="1109"/>
      <c r="BAY58" s="1109"/>
      <c r="BAZ58" s="1109"/>
      <c r="BBA58" s="1109"/>
      <c r="BBB58" s="1109"/>
      <c r="BBC58" s="1111"/>
      <c r="BBD58" s="1112">
        <f t="shared" si="3847"/>
        <v>0</v>
      </c>
      <c r="BBE58" s="1126"/>
      <c r="BBF58" s="1110"/>
      <c r="BBH58" s="1121"/>
      <c r="BBI58" s="1109"/>
      <c r="BBJ58" s="1109"/>
      <c r="BBK58" s="1109"/>
      <c r="BBL58" s="1112">
        <f t="shared" si="3848"/>
        <v>0</v>
      </c>
      <c r="BBM58" s="1109"/>
      <c r="BBN58" s="1109"/>
      <c r="BBO58" s="1109"/>
      <c r="BBP58" s="1109"/>
      <c r="BBQ58" s="1109"/>
      <c r="BBR58" s="1111"/>
      <c r="BBS58" s="1112">
        <f t="shared" si="3849"/>
        <v>0</v>
      </c>
      <c r="BBT58" s="1126"/>
      <c r="BBU58" s="1110"/>
      <c r="BBW58" s="1121"/>
      <c r="BBX58" s="1109"/>
      <c r="BBY58" s="1109"/>
      <c r="BBZ58" s="1109"/>
      <c r="BCA58" s="1112">
        <f t="shared" si="3850"/>
        <v>0</v>
      </c>
      <c r="BCB58" s="1109"/>
      <c r="BCC58" s="1109"/>
      <c r="BCD58" s="1109"/>
      <c r="BCE58" s="1109"/>
      <c r="BCF58" s="1109"/>
      <c r="BCG58" s="1111"/>
      <c r="BCH58" s="1112">
        <f t="shared" si="3851"/>
        <v>0</v>
      </c>
      <c r="BCI58" s="1126"/>
      <c r="BCJ58" s="1110"/>
      <c r="BCL58" s="1121"/>
      <c r="BCM58" s="1109"/>
      <c r="BCN58" s="1109"/>
      <c r="BCO58" s="1109"/>
      <c r="BCP58" s="1112">
        <f t="shared" si="3852"/>
        <v>0</v>
      </c>
      <c r="BCQ58" s="1109"/>
      <c r="BCR58" s="1109"/>
      <c r="BCS58" s="1109"/>
      <c r="BCT58" s="1109"/>
      <c r="BCU58" s="1109"/>
      <c r="BCV58" s="1111"/>
      <c r="BCW58" s="1112">
        <f t="shared" si="3853"/>
        <v>0</v>
      </c>
      <c r="BCX58" s="1126"/>
      <c r="BCY58" s="1110"/>
      <c r="BDA58" s="1121"/>
      <c r="BDB58" s="1109"/>
      <c r="BDC58" s="1109"/>
      <c r="BDD58" s="1109"/>
      <c r="BDE58" s="1112">
        <f t="shared" si="3854"/>
        <v>0</v>
      </c>
      <c r="BDF58" s="1109"/>
      <c r="BDG58" s="1109"/>
      <c r="BDH58" s="1109"/>
      <c r="BDI58" s="1109"/>
      <c r="BDJ58" s="1109"/>
      <c r="BDK58" s="1111"/>
      <c r="BDL58" s="1112">
        <f t="shared" si="3855"/>
        <v>0</v>
      </c>
      <c r="BDM58" s="1126"/>
      <c r="BDN58" s="1110"/>
      <c r="BDP58" s="1121"/>
      <c r="BDQ58" s="1109"/>
      <c r="BDR58" s="1109"/>
      <c r="BDS58" s="1109"/>
      <c r="BDT58" s="1112">
        <f t="shared" si="3856"/>
        <v>0</v>
      </c>
      <c r="BDU58" s="1109"/>
      <c r="BDV58" s="1109"/>
      <c r="BDW58" s="1109"/>
      <c r="BDX58" s="1109"/>
      <c r="BDY58" s="1109"/>
      <c r="BDZ58" s="1111"/>
      <c r="BEA58" s="1112">
        <f t="shared" si="3857"/>
        <v>0</v>
      </c>
      <c r="BEB58" s="1126"/>
      <c r="BEC58" s="1110"/>
      <c r="BEE58" s="1121"/>
      <c r="BEF58" s="1109"/>
      <c r="BEG58" s="1109"/>
      <c r="BEH58" s="1109"/>
      <c r="BEI58" s="1112">
        <f t="shared" si="3858"/>
        <v>0</v>
      </c>
      <c r="BEJ58" s="1109"/>
      <c r="BEK58" s="1109"/>
      <c r="BEL58" s="1109"/>
      <c r="BEM58" s="1109"/>
      <c r="BEN58" s="1109"/>
      <c r="BEO58" s="1111"/>
      <c r="BEP58" s="1112">
        <f t="shared" si="3859"/>
        <v>0</v>
      </c>
      <c r="BEQ58" s="1126"/>
      <c r="BER58" s="1110"/>
      <c r="BET58" s="1121"/>
      <c r="BEU58" s="1109"/>
      <c r="BEV58" s="1109"/>
      <c r="BEW58" s="1109"/>
      <c r="BEX58" s="1112">
        <f t="shared" si="3860"/>
        <v>0</v>
      </c>
      <c r="BEY58" s="1109"/>
      <c r="BEZ58" s="1109"/>
      <c r="BFA58" s="1109"/>
      <c r="BFB58" s="1109"/>
      <c r="BFC58" s="1109"/>
      <c r="BFD58" s="1111"/>
      <c r="BFE58" s="1112">
        <f t="shared" si="3861"/>
        <v>0</v>
      </c>
      <c r="BFF58" s="1126"/>
      <c r="BFG58" s="1110"/>
      <c r="BFI58" s="1121"/>
      <c r="BFJ58" s="1109"/>
      <c r="BFK58" s="1109"/>
      <c r="BFL58" s="1109"/>
      <c r="BFM58" s="1112">
        <f t="shared" si="3862"/>
        <v>0</v>
      </c>
      <c r="BFN58" s="1109"/>
      <c r="BFO58" s="1109"/>
      <c r="BFP58" s="1109"/>
      <c r="BFQ58" s="1109"/>
      <c r="BFR58" s="1109"/>
      <c r="BFS58" s="1111"/>
      <c r="BFT58" s="1112">
        <f t="shared" si="3863"/>
        <v>0</v>
      </c>
      <c r="BFU58" s="1126"/>
      <c r="BFV58" s="1110"/>
      <c r="BFX58" s="1121"/>
      <c r="BFY58" s="1109"/>
      <c r="BFZ58" s="1109"/>
      <c r="BGA58" s="1109"/>
      <c r="BGB58" s="1112">
        <f t="shared" si="3864"/>
        <v>0</v>
      </c>
      <c r="BGC58" s="1109"/>
      <c r="BGD58" s="1109"/>
      <c r="BGE58" s="1109"/>
      <c r="BGF58" s="1109"/>
      <c r="BGG58" s="1109"/>
      <c r="BGH58" s="1111"/>
      <c r="BGI58" s="1112">
        <f t="shared" si="3865"/>
        <v>0</v>
      </c>
      <c r="BGJ58" s="1126"/>
      <c r="BGK58" s="1110"/>
      <c r="BGM58" s="1121"/>
      <c r="BGN58" s="1109"/>
      <c r="BGO58" s="1109"/>
      <c r="BGP58" s="1109"/>
      <c r="BGQ58" s="1112">
        <f t="shared" si="3866"/>
        <v>0</v>
      </c>
      <c r="BGR58" s="1109"/>
      <c r="BGS58" s="1109"/>
      <c r="BGT58" s="1109"/>
      <c r="BGU58" s="1109"/>
      <c r="BGV58" s="1109"/>
      <c r="BGW58" s="1111"/>
      <c r="BGX58" s="1112">
        <f t="shared" si="3867"/>
        <v>0</v>
      </c>
      <c r="BGY58" s="1126"/>
      <c r="BGZ58" s="1110"/>
      <c r="BHB58" s="1121"/>
      <c r="BHC58" s="1109"/>
      <c r="BHD58" s="1109"/>
      <c r="BHE58" s="1109"/>
      <c r="BHF58" s="1112">
        <f t="shared" si="3868"/>
        <v>0</v>
      </c>
      <c r="BHG58" s="1109"/>
      <c r="BHH58" s="1109"/>
      <c r="BHI58" s="1109"/>
      <c r="BHJ58" s="1109"/>
      <c r="BHK58" s="1109"/>
      <c r="BHL58" s="1111"/>
      <c r="BHM58" s="1112">
        <f t="shared" si="3869"/>
        <v>0</v>
      </c>
      <c r="BHN58" s="1126"/>
      <c r="BHO58" s="1110"/>
      <c r="BHQ58" s="1121"/>
      <c r="BHR58" s="1109"/>
      <c r="BHS58" s="1109"/>
      <c r="BHT58" s="1109"/>
      <c r="BHU58" s="1112">
        <f t="shared" si="3870"/>
        <v>0</v>
      </c>
      <c r="BHV58" s="1109"/>
      <c r="BHW58" s="1109"/>
      <c r="BHX58" s="1109"/>
      <c r="BHY58" s="1109"/>
      <c r="BHZ58" s="1109"/>
      <c r="BIA58" s="1111"/>
      <c r="BIB58" s="1112">
        <f t="shared" si="3871"/>
        <v>0</v>
      </c>
      <c r="BIC58" s="1126"/>
      <c r="BID58" s="1110"/>
      <c r="BIF58" s="1121"/>
      <c r="BIG58" s="1109"/>
      <c r="BIH58" s="1109"/>
      <c r="BII58" s="1109"/>
      <c r="BIJ58" s="1112">
        <f t="shared" si="3872"/>
        <v>0</v>
      </c>
      <c r="BIK58" s="1109"/>
      <c r="BIL58" s="1109"/>
      <c r="BIM58" s="1109"/>
      <c r="BIN58" s="1109"/>
      <c r="BIO58" s="1109"/>
      <c r="BIP58" s="1111"/>
      <c r="BIQ58" s="1112">
        <f t="shared" si="3873"/>
        <v>0</v>
      </c>
      <c r="BIR58" s="1126"/>
      <c r="BIS58" s="1110"/>
      <c r="BIU58" s="1121"/>
      <c r="BIV58" s="1109"/>
      <c r="BIW58" s="1109"/>
      <c r="BIX58" s="1109"/>
      <c r="BIY58" s="1112">
        <f t="shared" si="3874"/>
        <v>0</v>
      </c>
      <c r="BIZ58" s="1109"/>
      <c r="BJA58" s="1109"/>
      <c r="BJB58" s="1109"/>
      <c r="BJC58" s="1109"/>
      <c r="BJD58" s="1109"/>
      <c r="BJE58" s="1111"/>
      <c r="BJF58" s="1112">
        <f t="shared" si="3875"/>
        <v>0</v>
      </c>
      <c r="BJG58" s="1126"/>
      <c r="BJH58" s="1110"/>
      <c r="BJJ58" s="1121"/>
      <c r="BJK58" s="1109"/>
      <c r="BJL58" s="1109"/>
      <c r="BJM58" s="1109"/>
      <c r="BJN58" s="1112">
        <f t="shared" si="3876"/>
        <v>0</v>
      </c>
      <c r="BJO58" s="1109"/>
      <c r="BJP58" s="1109"/>
      <c r="BJQ58" s="1109"/>
      <c r="BJR58" s="1109"/>
      <c r="BJS58" s="1109"/>
      <c r="BJT58" s="1111"/>
      <c r="BJU58" s="1112">
        <f t="shared" si="3877"/>
        <v>0</v>
      </c>
      <c r="BJV58" s="1126"/>
      <c r="BJW58" s="1110"/>
      <c r="BJY58" s="1121"/>
      <c r="BJZ58" s="1109"/>
      <c r="BKA58" s="1109"/>
      <c r="BKB58" s="1109"/>
      <c r="BKC58" s="1112">
        <f t="shared" si="3878"/>
        <v>0</v>
      </c>
      <c r="BKD58" s="1109"/>
      <c r="BKE58" s="1109"/>
      <c r="BKF58" s="1109"/>
      <c r="BKG58" s="1109"/>
      <c r="BKH58" s="1109"/>
      <c r="BKI58" s="1111"/>
      <c r="BKJ58" s="1112">
        <f t="shared" si="3879"/>
        <v>0</v>
      </c>
      <c r="BKK58" s="1126"/>
      <c r="BKL58" s="1110"/>
      <c r="BKN58" s="1121"/>
      <c r="BKO58" s="1109"/>
      <c r="BKP58" s="1109"/>
      <c r="BKQ58" s="1109"/>
      <c r="BKR58" s="1112">
        <f t="shared" si="3880"/>
        <v>0</v>
      </c>
      <c r="BKS58" s="1109"/>
      <c r="BKT58" s="1109"/>
      <c r="BKU58" s="1109"/>
      <c r="BKV58" s="1109"/>
      <c r="BKW58" s="1109"/>
      <c r="BKX58" s="1111"/>
      <c r="BKY58" s="1112">
        <f t="shared" si="3881"/>
        <v>0</v>
      </c>
      <c r="BKZ58" s="1126"/>
      <c r="BLA58" s="1110"/>
      <c r="BLC58" s="1121"/>
      <c r="BLD58" s="1109"/>
      <c r="BLE58" s="1109"/>
      <c r="BLF58" s="1109"/>
      <c r="BLG58" s="1112">
        <f t="shared" si="3882"/>
        <v>0</v>
      </c>
      <c r="BLH58" s="1109"/>
      <c r="BLI58" s="1109"/>
      <c r="BLJ58" s="1109"/>
      <c r="BLK58" s="1109"/>
      <c r="BLL58" s="1109"/>
      <c r="BLM58" s="1111"/>
      <c r="BLN58" s="1112">
        <f t="shared" si="3883"/>
        <v>0</v>
      </c>
      <c r="BLO58" s="1126"/>
      <c r="BLP58" s="1110"/>
      <c r="BLR58" s="1121"/>
      <c r="BLS58" s="1109"/>
      <c r="BLT58" s="1109"/>
      <c r="BLU58" s="1109"/>
      <c r="BLV58" s="1112">
        <f t="shared" si="3884"/>
        <v>0</v>
      </c>
      <c r="BLW58" s="1109"/>
      <c r="BLX58" s="1109"/>
      <c r="BLY58" s="1109"/>
      <c r="BLZ58" s="1109"/>
      <c r="BMA58" s="1109"/>
      <c r="BMB58" s="1111"/>
      <c r="BMC58" s="1112">
        <f t="shared" si="3885"/>
        <v>0</v>
      </c>
      <c r="BMD58" s="1126"/>
      <c r="BME58" s="1110"/>
      <c r="BMG58" s="1121"/>
      <c r="BMH58" s="1109"/>
      <c r="BMI58" s="1109"/>
      <c r="BMJ58" s="1109"/>
      <c r="BMK58" s="1112">
        <f t="shared" si="3886"/>
        <v>0</v>
      </c>
      <c r="BML58" s="1109"/>
      <c r="BMM58" s="1109"/>
      <c r="BMN58" s="1109"/>
      <c r="BMO58" s="1109"/>
      <c r="BMP58" s="1109"/>
      <c r="BMQ58" s="1111"/>
      <c r="BMR58" s="1112">
        <f t="shared" si="3887"/>
        <v>0</v>
      </c>
      <c r="BMS58" s="1126"/>
      <c r="BMT58" s="1110"/>
      <c r="BMV58" s="1121"/>
      <c r="BMW58" s="1109"/>
      <c r="BMX58" s="1109"/>
      <c r="BMY58" s="1109"/>
      <c r="BMZ58" s="1112">
        <f t="shared" si="3888"/>
        <v>0</v>
      </c>
      <c r="BNA58" s="1109"/>
      <c r="BNB58" s="1109"/>
      <c r="BNC58" s="1109"/>
      <c r="BND58" s="1109"/>
      <c r="BNE58" s="1109"/>
      <c r="BNF58" s="1111"/>
      <c r="BNG58" s="1112">
        <f t="shared" si="3889"/>
        <v>0</v>
      </c>
      <c r="BNH58" s="1126"/>
      <c r="BNI58" s="1110"/>
      <c r="BNK58" s="1121"/>
      <c r="BNL58" s="1109"/>
      <c r="BNM58" s="1109"/>
      <c r="BNN58" s="1109"/>
      <c r="BNO58" s="1112">
        <f t="shared" si="3890"/>
        <v>0</v>
      </c>
      <c r="BNP58" s="1109"/>
      <c r="BNQ58" s="1109"/>
      <c r="BNR58" s="1109"/>
      <c r="BNS58" s="1109"/>
      <c r="BNT58" s="1109"/>
      <c r="BNU58" s="1111"/>
      <c r="BNV58" s="1112">
        <f t="shared" si="3891"/>
        <v>0</v>
      </c>
      <c r="BNW58" s="1126"/>
      <c r="BNX58" s="1110"/>
      <c r="BNZ58" s="1121"/>
      <c r="BOA58" s="1109"/>
      <c r="BOB58" s="1109"/>
      <c r="BOC58" s="1109"/>
      <c r="BOD58" s="1112">
        <f t="shared" si="3892"/>
        <v>0</v>
      </c>
      <c r="BOE58" s="1109"/>
      <c r="BOF58" s="1109"/>
      <c r="BOG58" s="1109"/>
      <c r="BOH58" s="1109"/>
      <c r="BOI58" s="1109"/>
      <c r="BOJ58" s="1111"/>
      <c r="BOK58" s="1112">
        <f t="shared" si="3893"/>
        <v>0</v>
      </c>
      <c r="BOL58" s="1126"/>
      <c r="BOM58" s="1110"/>
      <c r="BOO58" s="1121"/>
      <c r="BOP58" s="1109"/>
      <c r="BOQ58" s="1109"/>
      <c r="BOR58" s="1109"/>
      <c r="BOS58" s="1112">
        <f t="shared" si="3894"/>
        <v>0</v>
      </c>
      <c r="BOT58" s="1109"/>
      <c r="BOU58" s="1109"/>
      <c r="BOV58" s="1109"/>
      <c r="BOW58" s="1109"/>
      <c r="BOX58" s="1109"/>
      <c r="BOY58" s="1111"/>
      <c r="BOZ58" s="1112">
        <f t="shared" si="3895"/>
        <v>0</v>
      </c>
      <c r="BPA58" s="1126"/>
      <c r="BPB58" s="1110"/>
      <c r="BPD58" s="1121"/>
      <c r="BPE58" s="1109"/>
      <c r="BPF58" s="1109"/>
      <c r="BPG58" s="1109"/>
      <c r="BPH58" s="1112">
        <f t="shared" si="3896"/>
        <v>0</v>
      </c>
      <c r="BPI58" s="1109"/>
      <c r="BPJ58" s="1109"/>
      <c r="BPK58" s="1109"/>
      <c r="BPL58" s="1109"/>
      <c r="BPM58" s="1109"/>
      <c r="BPN58" s="1111"/>
      <c r="BPO58" s="1112">
        <f t="shared" si="3897"/>
        <v>0</v>
      </c>
      <c r="BPP58" s="1126"/>
      <c r="BPQ58" s="1110"/>
      <c r="BPS58" s="1121"/>
      <c r="BPT58" s="1109"/>
      <c r="BPU58" s="1109"/>
      <c r="BPV58" s="1109"/>
      <c r="BPW58" s="1112">
        <f t="shared" si="3898"/>
        <v>0</v>
      </c>
      <c r="BPX58" s="1109"/>
      <c r="BPY58" s="1109"/>
      <c r="BPZ58" s="1109"/>
      <c r="BQA58" s="1109"/>
      <c r="BQB58" s="1109"/>
      <c r="BQC58" s="1111"/>
      <c r="BQD58" s="1112">
        <f t="shared" si="3899"/>
        <v>0</v>
      </c>
      <c r="BQE58" s="1126"/>
      <c r="BQF58" s="1110"/>
      <c r="BQH58" s="1121"/>
      <c r="BQI58" s="1109"/>
      <c r="BQJ58" s="1109"/>
      <c r="BQK58" s="1109"/>
      <c r="BQL58" s="1112">
        <f t="shared" si="3900"/>
        <v>0</v>
      </c>
      <c r="BQM58" s="1109"/>
      <c r="BQN58" s="1109"/>
      <c r="BQO58" s="1109"/>
      <c r="BQP58" s="1109"/>
      <c r="BQQ58" s="1109"/>
      <c r="BQR58" s="1111"/>
      <c r="BQS58" s="1112">
        <f t="shared" si="3901"/>
        <v>0</v>
      </c>
      <c r="BQT58" s="1126"/>
      <c r="BQU58" s="1110"/>
      <c r="BQW58" s="1121"/>
      <c r="BQX58" s="1109"/>
      <c r="BQY58" s="1109"/>
      <c r="BQZ58" s="1109"/>
      <c r="BRA58" s="1112">
        <f t="shared" si="3902"/>
        <v>0</v>
      </c>
      <c r="BRB58" s="1109"/>
      <c r="BRC58" s="1109"/>
      <c r="BRD58" s="1109"/>
      <c r="BRE58" s="1109"/>
      <c r="BRF58" s="1109"/>
      <c r="BRG58" s="1111"/>
      <c r="BRH58" s="1112">
        <f t="shared" si="3903"/>
        <v>0</v>
      </c>
      <c r="BRI58" s="1126"/>
      <c r="BRJ58" s="1110"/>
      <c r="BRL58" s="1121"/>
      <c r="BRM58" s="1109"/>
      <c r="BRN58" s="1109"/>
      <c r="BRO58" s="1109"/>
      <c r="BRP58" s="1112">
        <f t="shared" si="3904"/>
        <v>0</v>
      </c>
      <c r="BRQ58" s="1109"/>
      <c r="BRR58" s="1109"/>
      <c r="BRS58" s="1109"/>
      <c r="BRT58" s="1109"/>
      <c r="BRU58" s="1109"/>
      <c r="BRV58" s="1111"/>
      <c r="BRW58" s="1112">
        <f t="shared" si="3905"/>
        <v>0</v>
      </c>
      <c r="BRX58" s="1126"/>
      <c r="BRY58" s="1110"/>
      <c r="BSA58" s="1121"/>
      <c r="BSB58" s="1109"/>
      <c r="BSC58" s="1109"/>
      <c r="BSD58" s="1109"/>
      <c r="BSE58" s="1112">
        <f t="shared" si="3906"/>
        <v>0</v>
      </c>
      <c r="BSF58" s="1109"/>
      <c r="BSG58" s="1109"/>
      <c r="BSH58" s="1109"/>
      <c r="BSI58" s="1109"/>
      <c r="BSJ58" s="1109"/>
      <c r="BSK58" s="1111"/>
      <c r="BSL58" s="1112">
        <f t="shared" si="3907"/>
        <v>0</v>
      </c>
      <c r="BSM58" s="1126"/>
      <c r="BSN58" s="1110"/>
      <c r="BSP58" s="1121"/>
      <c r="BSQ58" s="1109"/>
      <c r="BSR58" s="1109"/>
      <c r="BSS58" s="1109"/>
      <c r="BST58" s="1112">
        <f t="shared" si="3908"/>
        <v>0</v>
      </c>
      <c r="BSU58" s="1109"/>
      <c r="BSV58" s="1109"/>
      <c r="BSW58" s="1109"/>
      <c r="BSX58" s="1109"/>
      <c r="BSY58" s="1109"/>
      <c r="BSZ58" s="1111"/>
      <c r="BTA58" s="1112">
        <f t="shared" si="3909"/>
        <v>0</v>
      </c>
      <c r="BTB58" s="1126"/>
      <c r="BTC58" s="1110"/>
      <c r="BTE58" s="1121"/>
      <c r="BTF58" s="1109"/>
      <c r="BTG58" s="1109"/>
      <c r="BTH58" s="1109"/>
      <c r="BTI58" s="1112">
        <f t="shared" si="3910"/>
        <v>0</v>
      </c>
      <c r="BTJ58" s="1109"/>
      <c r="BTK58" s="1109"/>
      <c r="BTL58" s="1109"/>
      <c r="BTM58" s="1109"/>
      <c r="BTN58" s="1109"/>
      <c r="BTO58" s="1111"/>
      <c r="BTP58" s="1112">
        <f t="shared" si="3911"/>
        <v>0</v>
      </c>
      <c r="BTQ58" s="1126"/>
      <c r="BTR58" s="1110"/>
      <c r="BTT58" s="1121"/>
      <c r="BTU58" s="1109"/>
      <c r="BTV58" s="1109"/>
      <c r="BTW58" s="1109"/>
      <c r="BTX58" s="1112">
        <f t="shared" si="3912"/>
        <v>0</v>
      </c>
      <c r="BTY58" s="1109"/>
      <c r="BTZ58" s="1109"/>
      <c r="BUA58" s="1109"/>
      <c r="BUB58" s="1109"/>
      <c r="BUC58" s="1109"/>
      <c r="BUD58" s="1111"/>
      <c r="BUE58" s="1112">
        <f t="shared" si="3913"/>
        <v>0</v>
      </c>
      <c r="BUF58" s="1126"/>
      <c r="BUG58" s="1110"/>
      <c r="BUI58" s="1121"/>
      <c r="BUJ58" s="1109"/>
      <c r="BUK58" s="1109"/>
      <c r="BUL58" s="1109"/>
      <c r="BUM58" s="1112">
        <f t="shared" si="3914"/>
        <v>0</v>
      </c>
      <c r="BUN58" s="1109"/>
      <c r="BUO58" s="1109"/>
      <c r="BUP58" s="1109"/>
      <c r="BUQ58" s="1109"/>
      <c r="BUR58" s="1109"/>
      <c r="BUS58" s="1111"/>
      <c r="BUT58" s="1112">
        <f t="shared" si="3915"/>
        <v>0</v>
      </c>
      <c r="BUU58" s="1126"/>
      <c r="BUV58" s="1110"/>
      <c r="BUX58" s="1121"/>
      <c r="BUY58" s="1109"/>
      <c r="BUZ58" s="1109"/>
      <c r="BVA58" s="1109"/>
      <c r="BVB58" s="1112">
        <f t="shared" si="3916"/>
        <v>0</v>
      </c>
      <c r="BVC58" s="1109"/>
      <c r="BVD58" s="1109"/>
      <c r="BVE58" s="1109"/>
      <c r="BVF58" s="1109"/>
      <c r="BVG58" s="1109"/>
      <c r="BVH58" s="1111"/>
      <c r="BVI58" s="1112">
        <f t="shared" si="3917"/>
        <v>0</v>
      </c>
      <c r="BVJ58" s="1126"/>
      <c r="BVK58" s="1110"/>
      <c r="BVM58" s="1121"/>
      <c r="BVN58" s="1109"/>
      <c r="BVO58" s="1109"/>
      <c r="BVP58" s="1109"/>
      <c r="BVQ58" s="1112">
        <f t="shared" si="3918"/>
        <v>0</v>
      </c>
      <c r="BVR58" s="1109"/>
      <c r="BVS58" s="1109"/>
      <c r="BVT58" s="1109"/>
      <c r="BVU58" s="1109"/>
      <c r="BVV58" s="1109"/>
      <c r="BVW58" s="1111"/>
      <c r="BVX58" s="1112">
        <f t="shared" si="3919"/>
        <v>0</v>
      </c>
      <c r="BVY58" s="1126"/>
      <c r="BVZ58" s="1110"/>
      <c r="BWB58" s="1121"/>
      <c r="BWC58" s="1109"/>
      <c r="BWD58" s="1109"/>
      <c r="BWE58" s="1109"/>
      <c r="BWF58" s="1112">
        <f t="shared" si="3920"/>
        <v>0</v>
      </c>
      <c r="BWG58" s="1109"/>
      <c r="BWH58" s="1109"/>
      <c r="BWI58" s="1109"/>
      <c r="BWJ58" s="1109"/>
      <c r="BWK58" s="1109"/>
      <c r="BWL58" s="1111"/>
      <c r="BWM58" s="1112">
        <f t="shared" si="3921"/>
        <v>0</v>
      </c>
      <c r="BWN58" s="1126"/>
      <c r="BWO58" s="1110"/>
    </row>
    <row r="59" spans="2:1965" ht="15" customHeight="1" x14ac:dyDescent="0.2">
      <c r="B59" s="1114" t="s">
        <v>792</v>
      </c>
      <c r="C59" s="1109"/>
      <c r="D59" s="1109"/>
      <c r="E59" s="1109"/>
      <c r="F59" s="1109"/>
      <c r="G59" s="1112">
        <f t="shared" si="3660"/>
        <v>0</v>
      </c>
      <c r="H59" s="1109"/>
      <c r="I59" s="1109"/>
      <c r="J59" s="1109"/>
      <c r="K59" s="1109"/>
      <c r="L59" s="1109"/>
      <c r="M59" s="1111"/>
      <c r="N59" s="1112">
        <f t="shared" si="3661"/>
        <v>0</v>
      </c>
      <c r="O59" s="1126"/>
      <c r="P59" s="1110"/>
      <c r="Q59" s="1109"/>
      <c r="R59" s="1109"/>
      <c r="S59" s="1109"/>
      <c r="T59" s="1109"/>
      <c r="U59" s="1112">
        <f t="shared" si="3662"/>
        <v>0</v>
      </c>
      <c r="V59" s="1109"/>
      <c r="W59" s="1109"/>
      <c r="X59" s="1109"/>
      <c r="Y59" s="1109"/>
      <c r="Z59" s="1109"/>
      <c r="AA59" s="1111"/>
      <c r="AB59" s="1112">
        <f t="shared" si="3663"/>
        <v>0</v>
      </c>
      <c r="AC59" s="1126"/>
      <c r="AD59" s="1110"/>
      <c r="AF59" s="1121"/>
      <c r="AG59" s="1109"/>
      <c r="AH59" s="1109"/>
      <c r="AI59" s="1109"/>
      <c r="AJ59" s="1112">
        <f t="shared" si="3664"/>
        <v>0</v>
      </c>
      <c r="AK59" s="1109"/>
      <c r="AL59" s="1109"/>
      <c r="AM59" s="1109"/>
      <c r="AN59" s="1109"/>
      <c r="AO59" s="1109"/>
      <c r="AP59" s="1111"/>
      <c r="AQ59" s="1112">
        <f t="shared" si="3665"/>
        <v>0</v>
      </c>
      <c r="AR59" s="1126"/>
      <c r="AS59" s="1110"/>
      <c r="AU59" s="1121"/>
      <c r="AV59" s="1109"/>
      <c r="AW59" s="1109"/>
      <c r="AX59" s="1109"/>
      <c r="AY59" s="1112">
        <f t="shared" si="3666"/>
        <v>0</v>
      </c>
      <c r="AZ59" s="1109"/>
      <c r="BA59" s="1109"/>
      <c r="BB59" s="1109"/>
      <c r="BC59" s="1109"/>
      <c r="BD59" s="1109"/>
      <c r="BE59" s="1111"/>
      <c r="BF59" s="1112">
        <f t="shared" si="3667"/>
        <v>0</v>
      </c>
      <c r="BG59" s="1126"/>
      <c r="BH59" s="1110"/>
      <c r="BJ59" s="1121"/>
      <c r="BK59" s="1109"/>
      <c r="BL59" s="1109"/>
      <c r="BM59" s="1109"/>
      <c r="BN59" s="1112">
        <f t="shared" si="3668"/>
        <v>0</v>
      </c>
      <c r="BO59" s="1109"/>
      <c r="BP59" s="1109"/>
      <c r="BQ59" s="1109"/>
      <c r="BR59" s="1109"/>
      <c r="BS59" s="1109"/>
      <c r="BT59" s="1111"/>
      <c r="BU59" s="1112">
        <f t="shared" si="3669"/>
        <v>0</v>
      </c>
      <c r="BV59" s="1126"/>
      <c r="BW59" s="1110"/>
      <c r="BY59" s="1121"/>
      <c r="BZ59" s="1109"/>
      <c r="CA59" s="1109"/>
      <c r="CB59" s="1109"/>
      <c r="CC59" s="1112">
        <f t="shared" si="3670"/>
        <v>0</v>
      </c>
      <c r="CD59" s="1109"/>
      <c r="CE59" s="1109"/>
      <c r="CF59" s="1109"/>
      <c r="CG59" s="1109"/>
      <c r="CH59" s="1109"/>
      <c r="CI59" s="1111"/>
      <c r="CJ59" s="1112">
        <f t="shared" si="3671"/>
        <v>0</v>
      </c>
      <c r="CK59" s="1126"/>
      <c r="CL59" s="1110"/>
      <c r="CN59" s="1121"/>
      <c r="CO59" s="1109"/>
      <c r="CP59" s="1109"/>
      <c r="CQ59" s="1109"/>
      <c r="CR59" s="1112">
        <f t="shared" si="3672"/>
        <v>0</v>
      </c>
      <c r="CS59" s="1109"/>
      <c r="CT59" s="1109"/>
      <c r="CU59" s="1109"/>
      <c r="CV59" s="1109"/>
      <c r="CW59" s="1109"/>
      <c r="CX59" s="1111"/>
      <c r="CY59" s="1112">
        <f t="shared" si="3673"/>
        <v>0</v>
      </c>
      <c r="CZ59" s="1126"/>
      <c r="DA59" s="1110"/>
      <c r="DC59" s="1121"/>
      <c r="DD59" s="1109"/>
      <c r="DE59" s="1109"/>
      <c r="DF59" s="1109"/>
      <c r="DG59" s="1112">
        <f t="shared" si="3674"/>
        <v>0</v>
      </c>
      <c r="DH59" s="1109"/>
      <c r="DI59" s="1109"/>
      <c r="DJ59" s="1109"/>
      <c r="DK59" s="1109"/>
      <c r="DL59" s="1109"/>
      <c r="DM59" s="1111"/>
      <c r="DN59" s="1112">
        <f t="shared" si="3675"/>
        <v>0</v>
      </c>
      <c r="DO59" s="1126"/>
      <c r="DP59" s="1110"/>
      <c r="DR59" s="1121"/>
      <c r="DS59" s="1109"/>
      <c r="DT59" s="1109"/>
      <c r="DU59" s="1109"/>
      <c r="DV59" s="1112">
        <f t="shared" si="3676"/>
        <v>0</v>
      </c>
      <c r="DW59" s="1109"/>
      <c r="DX59" s="1109"/>
      <c r="DY59" s="1109"/>
      <c r="DZ59" s="1109"/>
      <c r="EA59" s="1109"/>
      <c r="EB59" s="1111"/>
      <c r="EC59" s="1112">
        <f t="shared" si="3677"/>
        <v>0</v>
      </c>
      <c r="ED59" s="1126"/>
      <c r="EE59" s="1110"/>
      <c r="EG59" s="1121"/>
      <c r="EH59" s="1109"/>
      <c r="EI59" s="1109"/>
      <c r="EJ59" s="1109"/>
      <c r="EK59" s="1112">
        <f t="shared" si="3678"/>
        <v>0</v>
      </c>
      <c r="EL59" s="1109"/>
      <c r="EM59" s="1109"/>
      <c r="EN59" s="1109"/>
      <c r="EO59" s="1109"/>
      <c r="EP59" s="1109"/>
      <c r="EQ59" s="1111"/>
      <c r="ER59" s="1112">
        <f t="shared" si="3679"/>
        <v>0</v>
      </c>
      <c r="ES59" s="1126"/>
      <c r="ET59" s="1110"/>
      <c r="EV59" s="1121"/>
      <c r="EW59" s="1109"/>
      <c r="EX59" s="1109"/>
      <c r="EY59" s="1109"/>
      <c r="EZ59" s="1112">
        <f t="shared" si="3680"/>
        <v>0</v>
      </c>
      <c r="FA59" s="1109"/>
      <c r="FB59" s="1109"/>
      <c r="FC59" s="1109"/>
      <c r="FD59" s="1109"/>
      <c r="FE59" s="1109"/>
      <c r="FF59" s="1111"/>
      <c r="FG59" s="1112">
        <f t="shared" si="3681"/>
        <v>0</v>
      </c>
      <c r="FH59" s="1126"/>
      <c r="FI59" s="1110"/>
      <c r="FK59" s="1121"/>
      <c r="FL59" s="1109"/>
      <c r="FM59" s="1109"/>
      <c r="FN59" s="1109"/>
      <c r="FO59" s="1112">
        <f t="shared" si="3682"/>
        <v>0</v>
      </c>
      <c r="FP59" s="1109"/>
      <c r="FQ59" s="1109"/>
      <c r="FR59" s="1109"/>
      <c r="FS59" s="1109"/>
      <c r="FT59" s="1109"/>
      <c r="FU59" s="1111"/>
      <c r="FV59" s="1112">
        <f t="shared" si="3683"/>
        <v>0</v>
      </c>
      <c r="FW59" s="1126"/>
      <c r="FX59" s="1110"/>
      <c r="FZ59" s="1121"/>
      <c r="GA59" s="1109"/>
      <c r="GB59" s="1109"/>
      <c r="GC59" s="1109"/>
      <c r="GD59" s="1112">
        <f t="shared" si="3684"/>
        <v>0</v>
      </c>
      <c r="GE59" s="1109"/>
      <c r="GF59" s="1109"/>
      <c r="GG59" s="1109"/>
      <c r="GH59" s="1109"/>
      <c r="GI59" s="1109"/>
      <c r="GJ59" s="1111"/>
      <c r="GK59" s="1112">
        <f t="shared" si="3685"/>
        <v>0</v>
      </c>
      <c r="GL59" s="1126"/>
      <c r="GM59" s="1110"/>
      <c r="GO59" s="1121"/>
      <c r="GP59" s="1109"/>
      <c r="GQ59" s="1109"/>
      <c r="GR59" s="1109"/>
      <c r="GS59" s="1112">
        <f t="shared" si="3686"/>
        <v>0</v>
      </c>
      <c r="GT59" s="1109"/>
      <c r="GU59" s="1109"/>
      <c r="GV59" s="1109"/>
      <c r="GW59" s="1109"/>
      <c r="GX59" s="1109"/>
      <c r="GY59" s="1111"/>
      <c r="GZ59" s="1112">
        <f t="shared" si="3687"/>
        <v>0</v>
      </c>
      <c r="HA59" s="1126"/>
      <c r="HB59" s="1110"/>
      <c r="HD59" s="1121"/>
      <c r="HE59" s="1109"/>
      <c r="HF59" s="1109"/>
      <c r="HG59" s="1109"/>
      <c r="HH59" s="1112">
        <f t="shared" si="3688"/>
        <v>0</v>
      </c>
      <c r="HI59" s="1109"/>
      <c r="HJ59" s="1109"/>
      <c r="HK59" s="1109"/>
      <c r="HL59" s="1109"/>
      <c r="HM59" s="1109"/>
      <c r="HN59" s="1111"/>
      <c r="HO59" s="1112">
        <f t="shared" si="3689"/>
        <v>0</v>
      </c>
      <c r="HP59" s="1126"/>
      <c r="HQ59" s="1110"/>
      <c r="HS59" s="1121"/>
      <c r="HT59" s="1109"/>
      <c r="HU59" s="1109"/>
      <c r="HV59" s="1109"/>
      <c r="HW59" s="1112">
        <f t="shared" si="3690"/>
        <v>0</v>
      </c>
      <c r="HX59" s="1109"/>
      <c r="HY59" s="1109"/>
      <c r="HZ59" s="1109"/>
      <c r="IA59" s="1109"/>
      <c r="IB59" s="1109"/>
      <c r="IC59" s="1111"/>
      <c r="ID59" s="1112">
        <f t="shared" si="3691"/>
        <v>0</v>
      </c>
      <c r="IE59" s="1126"/>
      <c r="IF59" s="1110"/>
      <c r="IH59" s="1121"/>
      <c r="II59" s="1109"/>
      <c r="IJ59" s="1109"/>
      <c r="IK59" s="1109"/>
      <c r="IL59" s="1112">
        <f t="shared" si="3692"/>
        <v>0</v>
      </c>
      <c r="IM59" s="1109"/>
      <c r="IN59" s="1109"/>
      <c r="IO59" s="1109"/>
      <c r="IP59" s="1109"/>
      <c r="IQ59" s="1109"/>
      <c r="IR59" s="1111"/>
      <c r="IS59" s="1112">
        <f t="shared" si="3693"/>
        <v>0</v>
      </c>
      <c r="IT59" s="1126"/>
      <c r="IU59" s="1110"/>
      <c r="IW59" s="1121"/>
      <c r="IX59" s="1109"/>
      <c r="IY59" s="1109"/>
      <c r="IZ59" s="1109"/>
      <c r="JA59" s="1112">
        <f t="shared" si="3694"/>
        <v>0</v>
      </c>
      <c r="JB59" s="1109"/>
      <c r="JC59" s="1109"/>
      <c r="JD59" s="1109"/>
      <c r="JE59" s="1109"/>
      <c r="JF59" s="1109"/>
      <c r="JG59" s="1111"/>
      <c r="JH59" s="1112">
        <f t="shared" si="3695"/>
        <v>0</v>
      </c>
      <c r="JI59" s="1126"/>
      <c r="JJ59" s="1110"/>
      <c r="JL59" s="1121"/>
      <c r="JM59" s="1109"/>
      <c r="JN59" s="1109"/>
      <c r="JO59" s="1109"/>
      <c r="JP59" s="1112">
        <f t="shared" si="3696"/>
        <v>0</v>
      </c>
      <c r="JQ59" s="1109"/>
      <c r="JR59" s="1109"/>
      <c r="JS59" s="1109"/>
      <c r="JT59" s="1109"/>
      <c r="JU59" s="1109"/>
      <c r="JV59" s="1111"/>
      <c r="JW59" s="1112">
        <f t="shared" si="3697"/>
        <v>0</v>
      </c>
      <c r="JX59" s="1126"/>
      <c r="JY59" s="1110"/>
      <c r="KA59" s="1121"/>
      <c r="KB59" s="1109"/>
      <c r="KC59" s="1109"/>
      <c r="KD59" s="1109"/>
      <c r="KE59" s="1112">
        <f t="shared" si="3698"/>
        <v>0</v>
      </c>
      <c r="KF59" s="1109"/>
      <c r="KG59" s="1109"/>
      <c r="KH59" s="1109"/>
      <c r="KI59" s="1109"/>
      <c r="KJ59" s="1109"/>
      <c r="KK59" s="1111"/>
      <c r="KL59" s="1112">
        <f t="shared" si="3699"/>
        <v>0</v>
      </c>
      <c r="KM59" s="1126"/>
      <c r="KN59" s="1110"/>
      <c r="KP59" s="1121"/>
      <c r="KQ59" s="1109"/>
      <c r="KR59" s="1109"/>
      <c r="KS59" s="1109"/>
      <c r="KT59" s="1112">
        <f t="shared" si="3700"/>
        <v>0</v>
      </c>
      <c r="KU59" s="1109"/>
      <c r="KV59" s="1109"/>
      <c r="KW59" s="1109"/>
      <c r="KX59" s="1109"/>
      <c r="KY59" s="1109"/>
      <c r="KZ59" s="1111"/>
      <c r="LA59" s="1112">
        <f t="shared" si="3701"/>
        <v>0</v>
      </c>
      <c r="LB59" s="1126"/>
      <c r="LC59" s="1110"/>
      <c r="LE59" s="1121"/>
      <c r="LF59" s="1109"/>
      <c r="LG59" s="1109"/>
      <c r="LH59" s="1109"/>
      <c r="LI59" s="1112">
        <f t="shared" si="3702"/>
        <v>0</v>
      </c>
      <c r="LJ59" s="1109"/>
      <c r="LK59" s="1109"/>
      <c r="LL59" s="1109"/>
      <c r="LM59" s="1109"/>
      <c r="LN59" s="1109"/>
      <c r="LO59" s="1111"/>
      <c r="LP59" s="1112">
        <f t="shared" si="3703"/>
        <v>0</v>
      </c>
      <c r="LQ59" s="1126"/>
      <c r="LR59" s="1110"/>
      <c r="LT59" s="1121"/>
      <c r="LU59" s="1109"/>
      <c r="LV59" s="1109"/>
      <c r="LW59" s="1109"/>
      <c r="LX59" s="1112">
        <f t="shared" si="3704"/>
        <v>0</v>
      </c>
      <c r="LY59" s="1109"/>
      <c r="LZ59" s="1109"/>
      <c r="MA59" s="1109"/>
      <c r="MB59" s="1109"/>
      <c r="MC59" s="1109"/>
      <c r="MD59" s="1111"/>
      <c r="ME59" s="1112">
        <f t="shared" si="3705"/>
        <v>0</v>
      </c>
      <c r="MF59" s="1126"/>
      <c r="MG59" s="1110"/>
      <c r="MI59" s="1121"/>
      <c r="MJ59" s="1109"/>
      <c r="MK59" s="1109"/>
      <c r="ML59" s="1109"/>
      <c r="MM59" s="1112">
        <f t="shared" si="3706"/>
        <v>0</v>
      </c>
      <c r="MN59" s="1109"/>
      <c r="MO59" s="1109"/>
      <c r="MP59" s="1109"/>
      <c r="MQ59" s="1109"/>
      <c r="MR59" s="1109"/>
      <c r="MS59" s="1111"/>
      <c r="MT59" s="1112">
        <f t="shared" si="3707"/>
        <v>0</v>
      </c>
      <c r="MU59" s="1126"/>
      <c r="MV59" s="1110"/>
      <c r="MX59" s="1121"/>
      <c r="MY59" s="1109"/>
      <c r="MZ59" s="1109"/>
      <c r="NA59" s="1109"/>
      <c r="NB59" s="1112">
        <f t="shared" si="3708"/>
        <v>0</v>
      </c>
      <c r="NC59" s="1109"/>
      <c r="ND59" s="1109"/>
      <c r="NE59" s="1109"/>
      <c r="NF59" s="1109"/>
      <c r="NG59" s="1109"/>
      <c r="NH59" s="1111"/>
      <c r="NI59" s="1112">
        <f t="shared" si="3709"/>
        <v>0</v>
      </c>
      <c r="NJ59" s="1126"/>
      <c r="NK59" s="1110"/>
      <c r="NM59" s="1121"/>
      <c r="NN59" s="1109"/>
      <c r="NO59" s="1109"/>
      <c r="NP59" s="1109"/>
      <c r="NQ59" s="1112">
        <f t="shared" si="3710"/>
        <v>0</v>
      </c>
      <c r="NR59" s="1109"/>
      <c r="NS59" s="1109"/>
      <c r="NT59" s="1109"/>
      <c r="NU59" s="1109"/>
      <c r="NV59" s="1109"/>
      <c r="NW59" s="1111"/>
      <c r="NX59" s="1112">
        <f t="shared" si="3711"/>
        <v>0</v>
      </c>
      <c r="NY59" s="1126"/>
      <c r="NZ59" s="1110"/>
      <c r="OB59" s="1121"/>
      <c r="OC59" s="1109"/>
      <c r="OD59" s="1109"/>
      <c r="OE59" s="1109"/>
      <c r="OF59" s="1112">
        <f t="shared" si="3712"/>
        <v>0</v>
      </c>
      <c r="OG59" s="1109"/>
      <c r="OH59" s="1109"/>
      <c r="OI59" s="1109"/>
      <c r="OJ59" s="1109"/>
      <c r="OK59" s="1109"/>
      <c r="OL59" s="1111"/>
      <c r="OM59" s="1112">
        <f t="shared" si="3713"/>
        <v>0</v>
      </c>
      <c r="ON59" s="1126"/>
      <c r="OO59" s="1110"/>
      <c r="OQ59" s="1121"/>
      <c r="OR59" s="1109"/>
      <c r="OS59" s="1109"/>
      <c r="OT59" s="1109"/>
      <c r="OU59" s="1112">
        <f t="shared" si="3714"/>
        <v>0</v>
      </c>
      <c r="OV59" s="1109"/>
      <c r="OW59" s="1109"/>
      <c r="OX59" s="1109"/>
      <c r="OY59" s="1109"/>
      <c r="OZ59" s="1109"/>
      <c r="PA59" s="1111"/>
      <c r="PB59" s="1112">
        <f t="shared" si="3715"/>
        <v>0</v>
      </c>
      <c r="PC59" s="1126"/>
      <c r="PD59" s="1110"/>
      <c r="PF59" s="1121"/>
      <c r="PG59" s="1109"/>
      <c r="PH59" s="1109"/>
      <c r="PI59" s="1109"/>
      <c r="PJ59" s="1112">
        <f t="shared" si="3716"/>
        <v>0</v>
      </c>
      <c r="PK59" s="1109"/>
      <c r="PL59" s="1109"/>
      <c r="PM59" s="1109"/>
      <c r="PN59" s="1109"/>
      <c r="PO59" s="1109"/>
      <c r="PP59" s="1111"/>
      <c r="PQ59" s="1112">
        <f t="shared" si="3717"/>
        <v>0</v>
      </c>
      <c r="PR59" s="1126"/>
      <c r="PS59" s="1110"/>
      <c r="PU59" s="1121"/>
      <c r="PV59" s="1109"/>
      <c r="PW59" s="1109"/>
      <c r="PX59" s="1109"/>
      <c r="PY59" s="1112">
        <f t="shared" si="3718"/>
        <v>0</v>
      </c>
      <c r="PZ59" s="1109"/>
      <c r="QA59" s="1109"/>
      <c r="QB59" s="1109"/>
      <c r="QC59" s="1109"/>
      <c r="QD59" s="1109"/>
      <c r="QE59" s="1111"/>
      <c r="QF59" s="1112">
        <f t="shared" si="3719"/>
        <v>0</v>
      </c>
      <c r="QG59" s="1126"/>
      <c r="QH59" s="1110"/>
      <c r="QJ59" s="1121"/>
      <c r="QK59" s="1109"/>
      <c r="QL59" s="1109"/>
      <c r="QM59" s="1109"/>
      <c r="QN59" s="1112">
        <f t="shared" si="3720"/>
        <v>0</v>
      </c>
      <c r="QO59" s="1109"/>
      <c r="QP59" s="1109"/>
      <c r="QQ59" s="1109"/>
      <c r="QR59" s="1109"/>
      <c r="QS59" s="1109"/>
      <c r="QT59" s="1111"/>
      <c r="QU59" s="1112">
        <f t="shared" si="3721"/>
        <v>0</v>
      </c>
      <c r="QV59" s="1126"/>
      <c r="QW59" s="1110"/>
      <c r="QY59" s="1121"/>
      <c r="QZ59" s="1109"/>
      <c r="RA59" s="1109"/>
      <c r="RB59" s="1109"/>
      <c r="RC59" s="1112">
        <f t="shared" si="3722"/>
        <v>0</v>
      </c>
      <c r="RD59" s="1109"/>
      <c r="RE59" s="1109"/>
      <c r="RF59" s="1109"/>
      <c r="RG59" s="1109"/>
      <c r="RH59" s="1109"/>
      <c r="RI59" s="1111"/>
      <c r="RJ59" s="1112">
        <f t="shared" si="3723"/>
        <v>0</v>
      </c>
      <c r="RK59" s="1126"/>
      <c r="RL59" s="1110"/>
      <c r="RN59" s="1121"/>
      <c r="RO59" s="1109"/>
      <c r="RP59" s="1109"/>
      <c r="RQ59" s="1109"/>
      <c r="RR59" s="1112">
        <f t="shared" si="3724"/>
        <v>0</v>
      </c>
      <c r="RS59" s="1109"/>
      <c r="RT59" s="1109"/>
      <c r="RU59" s="1109"/>
      <c r="RV59" s="1109"/>
      <c r="RW59" s="1109"/>
      <c r="RX59" s="1111"/>
      <c r="RY59" s="1112">
        <f t="shared" si="3725"/>
        <v>0</v>
      </c>
      <c r="RZ59" s="1126"/>
      <c r="SA59" s="1110"/>
      <c r="SC59" s="1121"/>
      <c r="SD59" s="1109"/>
      <c r="SE59" s="1109"/>
      <c r="SF59" s="1109"/>
      <c r="SG59" s="1112">
        <f t="shared" si="3726"/>
        <v>0</v>
      </c>
      <c r="SH59" s="1109"/>
      <c r="SI59" s="1109"/>
      <c r="SJ59" s="1109"/>
      <c r="SK59" s="1109"/>
      <c r="SL59" s="1109"/>
      <c r="SM59" s="1111"/>
      <c r="SN59" s="1112">
        <f t="shared" si="3727"/>
        <v>0</v>
      </c>
      <c r="SO59" s="1126"/>
      <c r="SP59" s="1110"/>
      <c r="SR59" s="1121"/>
      <c r="SS59" s="1109"/>
      <c r="ST59" s="1109"/>
      <c r="SU59" s="1109"/>
      <c r="SV59" s="1112">
        <f t="shared" si="3728"/>
        <v>0</v>
      </c>
      <c r="SW59" s="1109"/>
      <c r="SX59" s="1109"/>
      <c r="SY59" s="1109"/>
      <c r="SZ59" s="1109"/>
      <c r="TA59" s="1109"/>
      <c r="TB59" s="1111"/>
      <c r="TC59" s="1112">
        <f t="shared" si="3729"/>
        <v>0</v>
      </c>
      <c r="TD59" s="1126"/>
      <c r="TE59" s="1110"/>
      <c r="TG59" s="1121"/>
      <c r="TH59" s="1109"/>
      <c r="TI59" s="1109"/>
      <c r="TJ59" s="1109"/>
      <c r="TK59" s="1112">
        <f t="shared" si="3730"/>
        <v>0</v>
      </c>
      <c r="TL59" s="1109"/>
      <c r="TM59" s="1109"/>
      <c r="TN59" s="1109"/>
      <c r="TO59" s="1109"/>
      <c r="TP59" s="1109"/>
      <c r="TQ59" s="1111"/>
      <c r="TR59" s="1112">
        <f t="shared" si="3731"/>
        <v>0</v>
      </c>
      <c r="TS59" s="1126"/>
      <c r="TT59" s="1110"/>
      <c r="TV59" s="1121"/>
      <c r="TW59" s="1109"/>
      <c r="TX59" s="1109"/>
      <c r="TY59" s="1109"/>
      <c r="TZ59" s="1112">
        <f t="shared" si="3732"/>
        <v>0</v>
      </c>
      <c r="UA59" s="1109"/>
      <c r="UB59" s="1109"/>
      <c r="UC59" s="1109"/>
      <c r="UD59" s="1109"/>
      <c r="UE59" s="1109"/>
      <c r="UF59" s="1111"/>
      <c r="UG59" s="1112">
        <f t="shared" si="3733"/>
        <v>0</v>
      </c>
      <c r="UH59" s="1126"/>
      <c r="UI59" s="1110"/>
      <c r="UK59" s="1121"/>
      <c r="UL59" s="1109"/>
      <c r="UM59" s="1109"/>
      <c r="UN59" s="1109"/>
      <c r="UO59" s="1112">
        <f t="shared" si="3734"/>
        <v>0</v>
      </c>
      <c r="UP59" s="1109"/>
      <c r="UQ59" s="1109"/>
      <c r="UR59" s="1109"/>
      <c r="US59" s="1109"/>
      <c r="UT59" s="1109"/>
      <c r="UU59" s="1111"/>
      <c r="UV59" s="1112">
        <f t="shared" si="3735"/>
        <v>0</v>
      </c>
      <c r="UW59" s="1126"/>
      <c r="UX59" s="1110"/>
      <c r="UZ59" s="1121"/>
      <c r="VA59" s="1109"/>
      <c r="VB59" s="1109"/>
      <c r="VC59" s="1109"/>
      <c r="VD59" s="1112">
        <f t="shared" si="3736"/>
        <v>0</v>
      </c>
      <c r="VE59" s="1109"/>
      <c r="VF59" s="1109"/>
      <c r="VG59" s="1109"/>
      <c r="VH59" s="1109"/>
      <c r="VI59" s="1109"/>
      <c r="VJ59" s="1111"/>
      <c r="VK59" s="1112">
        <f t="shared" si="3737"/>
        <v>0</v>
      </c>
      <c r="VL59" s="1126"/>
      <c r="VM59" s="1110"/>
      <c r="VO59" s="1121"/>
      <c r="VP59" s="1109"/>
      <c r="VQ59" s="1109"/>
      <c r="VR59" s="1109"/>
      <c r="VS59" s="1112">
        <f t="shared" si="3738"/>
        <v>0</v>
      </c>
      <c r="VT59" s="1109"/>
      <c r="VU59" s="1109"/>
      <c r="VV59" s="1109"/>
      <c r="VW59" s="1109"/>
      <c r="VX59" s="1109"/>
      <c r="VY59" s="1111"/>
      <c r="VZ59" s="1112">
        <f t="shared" si="3739"/>
        <v>0</v>
      </c>
      <c r="WA59" s="1126"/>
      <c r="WB59" s="1110"/>
      <c r="WD59" s="1121"/>
      <c r="WE59" s="1109"/>
      <c r="WF59" s="1109"/>
      <c r="WG59" s="1109"/>
      <c r="WH59" s="1112">
        <f t="shared" si="3740"/>
        <v>0</v>
      </c>
      <c r="WI59" s="1109"/>
      <c r="WJ59" s="1109"/>
      <c r="WK59" s="1109"/>
      <c r="WL59" s="1109"/>
      <c r="WM59" s="1109"/>
      <c r="WN59" s="1111"/>
      <c r="WO59" s="1112">
        <f t="shared" si="3741"/>
        <v>0</v>
      </c>
      <c r="WP59" s="1126"/>
      <c r="WQ59" s="1110"/>
      <c r="WS59" s="1121"/>
      <c r="WT59" s="1109"/>
      <c r="WU59" s="1109"/>
      <c r="WV59" s="1109"/>
      <c r="WW59" s="1112">
        <f t="shared" si="3742"/>
        <v>0</v>
      </c>
      <c r="WX59" s="1109"/>
      <c r="WY59" s="1109"/>
      <c r="WZ59" s="1109"/>
      <c r="XA59" s="1109"/>
      <c r="XB59" s="1109"/>
      <c r="XC59" s="1111"/>
      <c r="XD59" s="1112">
        <f t="shared" si="3743"/>
        <v>0</v>
      </c>
      <c r="XE59" s="1126"/>
      <c r="XF59" s="1110"/>
      <c r="XH59" s="1121"/>
      <c r="XI59" s="1109"/>
      <c r="XJ59" s="1109"/>
      <c r="XK59" s="1109"/>
      <c r="XL59" s="1112">
        <f t="shared" si="3744"/>
        <v>0</v>
      </c>
      <c r="XM59" s="1109"/>
      <c r="XN59" s="1109"/>
      <c r="XO59" s="1109"/>
      <c r="XP59" s="1109"/>
      <c r="XQ59" s="1109"/>
      <c r="XR59" s="1111"/>
      <c r="XS59" s="1112">
        <f t="shared" si="3745"/>
        <v>0</v>
      </c>
      <c r="XT59" s="1126"/>
      <c r="XU59" s="1110"/>
      <c r="XW59" s="1121"/>
      <c r="XX59" s="1109"/>
      <c r="XY59" s="1109"/>
      <c r="XZ59" s="1109"/>
      <c r="YA59" s="1112">
        <f t="shared" si="3746"/>
        <v>0</v>
      </c>
      <c r="YB59" s="1109"/>
      <c r="YC59" s="1109"/>
      <c r="YD59" s="1109"/>
      <c r="YE59" s="1109"/>
      <c r="YF59" s="1109"/>
      <c r="YG59" s="1111"/>
      <c r="YH59" s="1112">
        <f t="shared" si="3747"/>
        <v>0</v>
      </c>
      <c r="YI59" s="1126"/>
      <c r="YJ59" s="1110"/>
      <c r="YL59" s="1121"/>
      <c r="YM59" s="1109"/>
      <c r="YN59" s="1109"/>
      <c r="YO59" s="1109"/>
      <c r="YP59" s="1112">
        <f t="shared" si="3748"/>
        <v>0</v>
      </c>
      <c r="YQ59" s="1109"/>
      <c r="YR59" s="1109"/>
      <c r="YS59" s="1109"/>
      <c r="YT59" s="1109"/>
      <c r="YU59" s="1109"/>
      <c r="YV59" s="1111"/>
      <c r="YW59" s="1112">
        <f t="shared" si="3749"/>
        <v>0</v>
      </c>
      <c r="YX59" s="1126"/>
      <c r="YY59" s="1110"/>
      <c r="ZA59" s="1121"/>
      <c r="ZB59" s="1109"/>
      <c r="ZC59" s="1109"/>
      <c r="ZD59" s="1109"/>
      <c r="ZE59" s="1112">
        <f t="shared" si="3750"/>
        <v>0</v>
      </c>
      <c r="ZF59" s="1109"/>
      <c r="ZG59" s="1109"/>
      <c r="ZH59" s="1109"/>
      <c r="ZI59" s="1109"/>
      <c r="ZJ59" s="1109"/>
      <c r="ZK59" s="1111"/>
      <c r="ZL59" s="1112">
        <f t="shared" si="3751"/>
        <v>0</v>
      </c>
      <c r="ZM59" s="1126"/>
      <c r="ZN59" s="1110"/>
      <c r="ZP59" s="1121"/>
      <c r="ZQ59" s="1109"/>
      <c r="ZR59" s="1109"/>
      <c r="ZS59" s="1109"/>
      <c r="ZT59" s="1112">
        <f t="shared" si="3752"/>
        <v>0</v>
      </c>
      <c r="ZU59" s="1109"/>
      <c r="ZV59" s="1109"/>
      <c r="ZW59" s="1109"/>
      <c r="ZX59" s="1109"/>
      <c r="ZY59" s="1109"/>
      <c r="ZZ59" s="1111"/>
      <c r="AAA59" s="1112">
        <f t="shared" si="3753"/>
        <v>0</v>
      </c>
      <c r="AAB59" s="1126"/>
      <c r="AAC59" s="1110"/>
      <c r="AAE59" s="1121"/>
      <c r="AAF59" s="1109"/>
      <c r="AAG59" s="1109"/>
      <c r="AAH59" s="1109"/>
      <c r="AAI59" s="1112">
        <f t="shared" si="3754"/>
        <v>0</v>
      </c>
      <c r="AAJ59" s="1109"/>
      <c r="AAK59" s="1109"/>
      <c r="AAL59" s="1109"/>
      <c r="AAM59" s="1109"/>
      <c r="AAN59" s="1109"/>
      <c r="AAO59" s="1111"/>
      <c r="AAP59" s="1112">
        <f t="shared" si="3755"/>
        <v>0</v>
      </c>
      <c r="AAQ59" s="1126"/>
      <c r="AAR59" s="1110"/>
      <c r="AAT59" s="1121"/>
      <c r="AAU59" s="1109"/>
      <c r="AAV59" s="1109"/>
      <c r="AAW59" s="1109"/>
      <c r="AAX59" s="1112">
        <f t="shared" si="3756"/>
        <v>0</v>
      </c>
      <c r="AAY59" s="1109"/>
      <c r="AAZ59" s="1109"/>
      <c r="ABA59" s="1109"/>
      <c r="ABB59" s="1109"/>
      <c r="ABC59" s="1109"/>
      <c r="ABD59" s="1111"/>
      <c r="ABE59" s="1112">
        <f t="shared" si="3757"/>
        <v>0</v>
      </c>
      <c r="ABF59" s="1126"/>
      <c r="ABG59" s="1110"/>
      <c r="ABI59" s="1121"/>
      <c r="ABJ59" s="1109"/>
      <c r="ABK59" s="1109"/>
      <c r="ABL59" s="1109"/>
      <c r="ABM59" s="1112">
        <f t="shared" si="3758"/>
        <v>0</v>
      </c>
      <c r="ABN59" s="1109"/>
      <c r="ABO59" s="1109"/>
      <c r="ABP59" s="1109"/>
      <c r="ABQ59" s="1109"/>
      <c r="ABR59" s="1109"/>
      <c r="ABS59" s="1111"/>
      <c r="ABT59" s="1112">
        <f t="shared" si="3759"/>
        <v>0</v>
      </c>
      <c r="ABU59" s="1126"/>
      <c r="ABV59" s="1110"/>
      <c r="ABX59" s="1121"/>
      <c r="ABY59" s="1109"/>
      <c r="ABZ59" s="1109"/>
      <c r="ACA59" s="1109"/>
      <c r="ACB59" s="1112">
        <f t="shared" si="3760"/>
        <v>0</v>
      </c>
      <c r="ACC59" s="1109"/>
      <c r="ACD59" s="1109"/>
      <c r="ACE59" s="1109"/>
      <c r="ACF59" s="1109"/>
      <c r="ACG59" s="1109"/>
      <c r="ACH59" s="1111"/>
      <c r="ACI59" s="1112">
        <f t="shared" si="3761"/>
        <v>0</v>
      </c>
      <c r="ACJ59" s="1126"/>
      <c r="ACK59" s="1110"/>
      <c r="ACM59" s="1121"/>
      <c r="ACN59" s="1109"/>
      <c r="ACO59" s="1109"/>
      <c r="ACP59" s="1109"/>
      <c r="ACQ59" s="1112">
        <f t="shared" si="3762"/>
        <v>0</v>
      </c>
      <c r="ACR59" s="1109"/>
      <c r="ACS59" s="1109"/>
      <c r="ACT59" s="1109"/>
      <c r="ACU59" s="1109"/>
      <c r="ACV59" s="1109"/>
      <c r="ACW59" s="1111"/>
      <c r="ACX59" s="1112">
        <f t="shared" si="3763"/>
        <v>0</v>
      </c>
      <c r="ACY59" s="1126"/>
      <c r="ACZ59" s="1110"/>
      <c r="ADB59" s="1121"/>
      <c r="ADC59" s="1109"/>
      <c r="ADD59" s="1109"/>
      <c r="ADE59" s="1109"/>
      <c r="ADF59" s="1112">
        <f t="shared" si="3764"/>
        <v>0</v>
      </c>
      <c r="ADG59" s="1109"/>
      <c r="ADH59" s="1109"/>
      <c r="ADI59" s="1109"/>
      <c r="ADJ59" s="1109"/>
      <c r="ADK59" s="1109"/>
      <c r="ADL59" s="1111"/>
      <c r="ADM59" s="1112">
        <f t="shared" si="3765"/>
        <v>0</v>
      </c>
      <c r="ADN59" s="1126"/>
      <c r="ADO59" s="1110"/>
      <c r="ADQ59" s="1121"/>
      <c r="ADR59" s="1109"/>
      <c r="ADS59" s="1109"/>
      <c r="ADT59" s="1109"/>
      <c r="ADU59" s="1112">
        <f t="shared" si="3766"/>
        <v>0</v>
      </c>
      <c r="ADV59" s="1109"/>
      <c r="ADW59" s="1109"/>
      <c r="ADX59" s="1109"/>
      <c r="ADY59" s="1109"/>
      <c r="ADZ59" s="1109"/>
      <c r="AEA59" s="1111"/>
      <c r="AEB59" s="1112">
        <f t="shared" si="3767"/>
        <v>0</v>
      </c>
      <c r="AEC59" s="1126"/>
      <c r="AED59" s="1110"/>
      <c r="AEF59" s="1121"/>
      <c r="AEG59" s="1109"/>
      <c r="AEH59" s="1109"/>
      <c r="AEI59" s="1109"/>
      <c r="AEJ59" s="1112">
        <f t="shared" si="3768"/>
        <v>0</v>
      </c>
      <c r="AEK59" s="1109"/>
      <c r="AEL59" s="1109"/>
      <c r="AEM59" s="1109"/>
      <c r="AEN59" s="1109"/>
      <c r="AEO59" s="1109"/>
      <c r="AEP59" s="1111"/>
      <c r="AEQ59" s="1112">
        <f t="shared" si="3769"/>
        <v>0</v>
      </c>
      <c r="AER59" s="1126"/>
      <c r="AES59" s="1110"/>
      <c r="AEU59" s="1121"/>
      <c r="AEV59" s="1109"/>
      <c r="AEW59" s="1109"/>
      <c r="AEX59" s="1109"/>
      <c r="AEY59" s="1112">
        <f t="shared" si="3770"/>
        <v>0</v>
      </c>
      <c r="AEZ59" s="1109"/>
      <c r="AFA59" s="1109"/>
      <c r="AFB59" s="1109"/>
      <c r="AFC59" s="1109"/>
      <c r="AFD59" s="1109"/>
      <c r="AFE59" s="1111"/>
      <c r="AFF59" s="1112">
        <f t="shared" si="3771"/>
        <v>0</v>
      </c>
      <c r="AFG59" s="1126"/>
      <c r="AFH59" s="1110"/>
      <c r="AFJ59" s="1121"/>
      <c r="AFK59" s="1109"/>
      <c r="AFL59" s="1109"/>
      <c r="AFM59" s="1109"/>
      <c r="AFN59" s="1112">
        <f t="shared" si="3772"/>
        <v>0</v>
      </c>
      <c r="AFO59" s="1109"/>
      <c r="AFP59" s="1109"/>
      <c r="AFQ59" s="1109"/>
      <c r="AFR59" s="1109"/>
      <c r="AFS59" s="1109"/>
      <c r="AFT59" s="1111"/>
      <c r="AFU59" s="1112">
        <f t="shared" si="3773"/>
        <v>0</v>
      </c>
      <c r="AFV59" s="1126"/>
      <c r="AFW59" s="1110"/>
      <c r="AFY59" s="1121"/>
      <c r="AFZ59" s="1109"/>
      <c r="AGA59" s="1109"/>
      <c r="AGB59" s="1109"/>
      <c r="AGC59" s="1112">
        <f t="shared" si="3774"/>
        <v>0</v>
      </c>
      <c r="AGD59" s="1109"/>
      <c r="AGE59" s="1109"/>
      <c r="AGF59" s="1109"/>
      <c r="AGG59" s="1109"/>
      <c r="AGH59" s="1109"/>
      <c r="AGI59" s="1111"/>
      <c r="AGJ59" s="1112">
        <f t="shared" si="3775"/>
        <v>0</v>
      </c>
      <c r="AGK59" s="1126"/>
      <c r="AGL59" s="1110"/>
      <c r="AGN59" s="1121"/>
      <c r="AGO59" s="1109"/>
      <c r="AGP59" s="1109"/>
      <c r="AGQ59" s="1109"/>
      <c r="AGR59" s="1112">
        <f t="shared" si="3776"/>
        <v>0</v>
      </c>
      <c r="AGS59" s="1109"/>
      <c r="AGT59" s="1109"/>
      <c r="AGU59" s="1109"/>
      <c r="AGV59" s="1109"/>
      <c r="AGW59" s="1109"/>
      <c r="AGX59" s="1111"/>
      <c r="AGY59" s="1112">
        <f t="shared" si="3777"/>
        <v>0</v>
      </c>
      <c r="AGZ59" s="1126"/>
      <c r="AHA59" s="1110"/>
      <c r="AHC59" s="1121"/>
      <c r="AHD59" s="1109"/>
      <c r="AHE59" s="1109"/>
      <c r="AHF59" s="1109"/>
      <c r="AHG59" s="1112">
        <f t="shared" si="3778"/>
        <v>0</v>
      </c>
      <c r="AHH59" s="1109"/>
      <c r="AHI59" s="1109"/>
      <c r="AHJ59" s="1109"/>
      <c r="AHK59" s="1109"/>
      <c r="AHL59" s="1109"/>
      <c r="AHM59" s="1111"/>
      <c r="AHN59" s="1112">
        <f t="shared" si="3779"/>
        <v>0</v>
      </c>
      <c r="AHO59" s="1126"/>
      <c r="AHP59" s="1110"/>
      <c r="AHR59" s="1121"/>
      <c r="AHS59" s="1109"/>
      <c r="AHT59" s="1109"/>
      <c r="AHU59" s="1109"/>
      <c r="AHV59" s="1112">
        <f t="shared" si="3780"/>
        <v>0</v>
      </c>
      <c r="AHW59" s="1109"/>
      <c r="AHX59" s="1109"/>
      <c r="AHY59" s="1109"/>
      <c r="AHZ59" s="1109"/>
      <c r="AIA59" s="1109"/>
      <c r="AIB59" s="1111"/>
      <c r="AIC59" s="1112">
        <f t="shared" si="3781"/>
        <v>0</v>
      </c>
      <c r="AID59" s="1126"/>
      <c r="AIE59" s="1110"/>
      <c r="AIG59" s="1121"/>
      <c r="AIH59" s="1109"/>
      <c r="AII59" s="1109"/>
      <c r="AIJ59" s="1109"/>
      <c r="AIK59" s="1112">
        <f t="shared" si="3782"/>
        <v>0</v>
      </c>
      <c r="AIL59" s="1109"/>
      <c r="AIM59" s="1109"/>
      <c r="AIN59" s="1109"/>
      <c r="AIO59" s="1109"/>
      <c r="AIP59" s="1109"/>
      <c r="AIQ59" s="1111"/>
      <c r="AIR59" s="1112">
        <f t="shared" si="3783"/>
        <v>0</v>
      </c>
      <c r="AIS59" s="1126"/>
      <c r="AIT59" s="1110"/>
      <c r="AIV59" s="1121"/>
      <c r="AIW59" s="1109"/>
      <c r="AIX59" s="1109"/>
      <c r="AIY59" s="1109"/>
      <c r="AIZ59" s="1112">
        <f t="shared" si="3784"/>
        <v>0</v>
      </c>
      <c r="AJA59" s="1109"/>
      <c r="AJB59" s="1109"/>
      <c r="AJC59" s="1109"/>
      <c r="AJD59" s="1109"/>
      <c r="AJE59" s="1109"/>
      <c r="AJF59" s="1111"/>
      <c r="AJG59" s="1112">
        <f t="shared" si="3785"/>
        <v>0</v>
      </c>
      <c r="AJH59" s="1126"/>
      <c r="AJI59" s="1110"/>
      <c r="AJK59" s="1121"/>
      <c r="AJL59" s="1109"/>
      <c r="AJM59" s="1109"/>
      <c r="AJN59" s="1109"/>
      <c r="AJO59" s="1112">
        <f t="shared" si="3786"/>
        <v>0</v>
      </c>
      <c r="AJP59" s="1109"/>
      <c r="AJQ59" s="1109"/>
      <c r="AJR59" s="1109"/>
      <c r="AJS59" s="1109"/>
      <c r="AJT59" s="1109"/>
      <c r="AJU59" s="1111"/>
      <c r="AJV59" s="1112">
        <f t="shared" si="3787"/>
        <v>0</v>
      </c>
      <c r="AJW59" s="1126"/>
      <c r="AJX59" s="1110"/>
      <c r="AJZ59" s="1121"/>
      <c r="AKA59" s="1109"/>
      <c r="AKB59" s="1109"/>
      <c r="AKC59" s="1109"/>
      <c r="AKD59" s="1112">
        <f t="shared" si="3788"/>
        <v>0</v>
      </c>
      <c r="AKE59" s="1109"/>
      <c r="AKF59" s="1109"/>
      <c r="AKG59" s="1109"/>
      <c r="AKH59" s="1109"/>
      <c r="AKI59" s="1109"/>
      <c r="AKJ59" s="1111"/>
      <c r="AKK59" s="1112">
        <f t="shared" si="3789"/>
        <v>0</v>
      </c>
      <c r="AKL59" s="1126"/>
      <c r="AKM59" s="1110"/>
      <c r="AKO59" s="1121"/>
      <c r="AKP59" s="1109"/>
      <c r="AKQ59" s="1109"/>
      <c r="AKR59" s="1109"/>
      <c r="AKS59" s="1112">
        <f t="shared" si="3790"/>
        <v>0</v>
      </c>
      <c r="AKT59" s="1109"/>
      <c r="AKU59" s="1109"/>
      <c r="AKV59" s="1109"/>
      <c r="AKW59" s="1109"/>
      <c r="AKX59" s="1109"/>
      <c r="AKY59" s="1111"/>
      <c r="AKZ59" s="1112">
        <f t="shared" si="3791"/>
        <v>0</v>
      </c>
      <c r="ALA59" s="1126"/>
      <c r="ALB59" s="1110"/>
      <c r="ALD59" s="1121"/>
      <c r="ALE59" s="1109"/>
      <c r="ALF59" s="1109"/>
      <c r="ALG59" s="1109"/>
      <c r="ALH59" s="1112">
        <f t="shared" si="3792"/>
        <v>0</v>
      </c>
      <c r="ALI59" s="1109"/>
      <c r="ALJ59" s="1109"/>
      <c r="ALK59" s="1109"/>
      <c r="ALL59" s="1109"/>
      <c r="ALM59" s="1109"/>
      <c r="ALN59" s="1111"/>
      <c r="ALO59" s="1112">
        <f t="shared" si="3793"/>
        <v>0</v>
      </c>
      <c r="ALP59" s="1126"/>
      <c r="ALQ59" s="1110"/>
      <c r="ALS59" s="1121"/>
      <c r="ALT59" s="1109"/>
      <c r="ALU59" s="1109"/>
      <c r="ALV59" s="1109"/>
      <c r="ALW59" s="1112">
        <f t="shared" si="3794"/>
        <v>0</v>
      </c>
      <c r="ALX59" s="1109"/>
      <c r="ALY59" s="1109"/>
      <c r="ALZ59" s="1109"/>
      <c r="AMA59" s="1109"/>
      <c r="AMB59" s="1109"/>
      <c r="AMC59" s="1111"/>
      <c r="AMD59" s="1112">
        <f t="shared" si="3795"/>
        <v>0</v>
      </c>
      <c r="AME59" s="1126"/>
      <c r="AMF59" s="1110"/>
      <c r="AMH59" s="1121"/>
      <c r="AMI59" s="1109"/>
      <c r="AMJ59" s="1109"/>
      <c r="AMK59" s="1109"/>
      <c r="AML59" s="1112">
        <f t="shared" si="3796"/>
        <v>0</v>
      </c>
      <c r="AMM59" s="1109"/>
      <c r="AMN59" s="1109"/>
      <c r="AMO59" s="1109"/>
      <c r="AMP59" s="1109"/>
      <c r="AMQ59" s="1109"/>
      <c r="AMR59" s="1111"/>
      <c r="AMS59" s="1112">
        <f t="shared" si="3797"/>
        <v>0</v>
      </c>
      <c r="AMT59" s="1126"/>
      <c r="AMU59" s="1110"/>
      <c r="AMW59" s="1121"/>
      <c r="AMX59" s="1109"/>
      <c r="AMY59" s="1109"/>
      <c r="AMZ59" s="1109"/>
      <c r="ANA59" s="1112">
        <f t="shared" si="3798"/>
        <v>0</v>
      </c>
      <c r="ANB59" s="1109"/>
      <c r="ANC59" s="1109"/>
      <c r="AND59" s="1109"/>
      <c r="ANE59" s="1109"/>
      <c r="ANF59" s="1109"/>
      <c r="ANG59" s="1111"/>
      <c r="ANH59" s="1112">
        <f t="shared" si="3799"/>
        <v>0</v>
      </c>
      <c r="ANI59" s="1126"/>
      <c r="ANJ59" s="1110"/>
      <c r="ANL59" s="1121"/>
      <c r="ANM59" s="1109"/>
      <c r="ANN59" s="1109"/>
      <c r="ANO59" s="1109"/>
      <c r="ANP59" s="1112">
        <f t="shared" si="3800"/>
        <v>0</v>
      </c>
      <c r="ANQ59" s="1109"/>
      <c r="ANR59" s="1109"/>
      <c r="ANS59" s="1109"/>
      <c r="ANT59" s="1109"/>
      <c r="ANU59" s="1109"/>
      <c r="ANV59" s="1111"/>
      <c r="ANW59" s="1112">
        <f t="shared" si="3801"/>
        <v>0</v>
      </c>
      <c r="ANX59" s="1126"/>
      <c r="ANY59" s="1110"/>
      <c r="AOA59" s="1121"/>
      <c r="AOB59" s="1109"/>
      <c r="AOC59" s="1109"/>
      <c r="AOD59" s="1109"/>
      <c r="AOE59" s="1112">
        <f t="shared" si="3802"/>
        <v>0</v>
      </c>
      <c r="AOF59" s="1109"/>
      <c r="AOG59" s="1109"/>
      <c r="AOH59" s="1109"/>
      <c r="AOI59" s="1109"/>
      <c r="AOJ59" s="1109"/>
      <c r="AOK59" s="1111"/>
      <c r="AOL59" s="1112">
        <f t="shared" si="3803"/>
        <v>0</v>
      </c>
      <c r="AOM59" s="1126"/>
      <c r="AON59" s="1110"/>
      <c r="AOP59" s="1121"/>
      <c r="AOQ59" s="1109"/>
      <c r="AOR59" s="1109"/>
      <c r="AOS59" s="1109"/>
      <c r="AOT59" s="1112">
        <f t="shared" si="3804"/>
        <v>0</v>
      </c>
      <c r="AOU59" s="1109"/>
      <c r="AOV59" s="1109"/>
      <c r="AOW59" s="1109"/>
      <c r="AOX59" s="1109"/>
      <c r="AOY59" s="1109"/>
      <c r="AOZ59" s="1111"/>
      <c r="APA59" s="1112">
        <f t="shared" si="3805"/>
        <v>0</v>
      </c>
      <c r="APB59" s="1126"/>
      <c r="APC59" s="1110"/>
      <c r="APE59" s="1121"/>
      <c r="APF59" s="1109"/>
      <c r="APG59" s="1109"/>
      <c r="APH59" s="1109"/>
      <c r="API59" s="1112">
        <f t="shared" si="3806"/>
        <v>0</v>
      </c>
      <c r="APJ59" s="1109"/>
      <c r="APK59" s="1109"/>
      <c r="APL59" s="1109"/>
      <c r="APM59" s="1109"/>
      <c r="APN59" s="1109"/>
      <c r="APO59" s="1111"/>
      <c r="APP59" s="1112">
        <f t="shared" si="3807"/>
        <v>0</v>
      </c>
      <c r="APQ59" s="1126"/>
      <c r="APR59" s="1110"/>
      <c r="APT59" s="1121"/>
      <c r="APU59" s="1109"/>
      <c r="APV59" s="1109"/>
      <c r="APW59" s="1109"/>
      <c r="APX59" s="1112">
        <f t="shared" si="3808"/>
        <v>0</v>
      </c>
      <c r="APY59" s="1109"/>
      <c r="APZ59" s="1109"/>
      <c r="AQA59" s="1109"/>
      <c r="AQB59" s="1109"/>
      <c r="AQC59" s="1109"/>
      <c r="AQD59" s="1111"/>
      <c r="AQE59" s="1112">
        <f t="shared" si="3809"/>
        <v>0</v>
      </c>
      <c r="AQF59" s="1126"/>
      <c r="AQG59" s="1110"/>
      <c r="AQI59" s="1121"/>
      <c r="AQJ59" s="1109"/>
      <c r="AQK59" s="1109"/>
      <c r="AQL59" s="1109"/>
      <c r="AQM59" s="1112">
        <f t="shared" si="3810"/>
        <v>0</v>
      </c>
      <c r="AQN59" s="1109"/>
      <c r="AQO59" s="1109"/>
      <c r="AQP59" s="1109"/>
      <c r="AQQ59" s="1109"/>
      <c r="AQR59" s="1109"/>
      <c r="AQS59" s="1111"/>
      <c r="AQT59" s="1112">
        <f t="shared" si="3811"/>
        <v>0</v>
      </c>
      <c r="AQU59" s="1126"/>
      <c r="AQV59" s="1110"/>
      <c r="AQX59" s="1121"/>
      <c r="AQY59" s="1109"/>
      <c r="AQZ59" s="1109"/>
      <c r="ARA59" s="1109"/>
      <c r="ARB59" s="1112">
        <f t="shared" si="3812"/>
        <v>0</v>
      </c>
      <c r="ARC59" s="1109"/>
      <c r="ARD59" s="1109"/>
      <c r="ARE59" s="1109"/>
      <c r="ARF59" s="1109"/>
      <c r="ARG59" s="1109"/>
      <c r="ARH59" s="1111"/>
      <c r="ARI59" s="1112">
        <f t="shared" si="3813"/>
        <v>0</v>
      </c>
      <c r="ARJ59" s="1126"/>
      <c r="ARK59" s="1110"/>
      <c r="ARM59" s="1121"/>
      <c r="ARN59" s="1109"/>
      <c r="ARO59" s="1109"/>
      <c r="ARP59" s="1109"/>
      <c r="ARQ59" s="1112">
        <f t="shared" si="3814"/>
        <v>0</v>
      </c>
      <c r="ARR59" s="1109"/>
      <c r="ARS59" s="1109"/>
      <c r="ART59" s="1109"/>
      <c r="ARU59" s="1109"/>
      <c r="ARV59" s="1109"/>
      <c r="ARW59" s="1111"/>
      <c r="ARX59" s="1112">
        <f t="shared" si="3815"/>
        <v>0</v>
      </c>
      <c r="ARY59" s="1126"/>
      <c r="ARZ59" s="1110"/>
      <c r="ASB59" s="1121"/>
      <c r="ASC59" s="1109"/>
      <c r="ASD59" s="1109"/>
      <c r="ASE59" s="1109"/>
      <c r="ASF59" s="1112">
        <f t="shared" si="3816"/>
        <v>0</v>
      </c>
      <c r="ASG59" s="1109"/>
      <c r="ASH59" s="1109"/>
      <c r="ASI59" s="1109"/>
      <c r="ASJ59" s="1109"/>
      <c r="ASK59" s="1109"/>
      <c r="ASL59" s="1111"/>
      <c r="ASM59" s="1112">
        <f t="shared" si="3817"/>
        <v>0</v>
      </c>
      <c r="ASN59" s="1126"/>
      <c r="ASO59" s="1110"/>
      <c r="ASQ59" s="1121"/>
      <c r="ASR59" s="1109"/>
      <c r="ASS59" s="1109"/>
      <c r="AST59" s="1109"/>
      <c r="ASU59" s="1112">
        <f t="shared" si="3818"/>
        <v>0</v>
      </c>
      <c r="ASV59" s="1109"/>
      <c r="ASW59" s="1109"/>
      <c r="ASX59" s="1109"/>
      <c r="ASY59" s="1109"/>
      <c r="ASZ59" s="1109"/>
      <c r="ATA59" s="1111"/>
      <c r="ATB59" s="1112">
        <f t="shared" si="3819"/>
        <v>0</v>
      </c>
      <c r="ATC59" s="1126"/>
      <c r="ATD59" s="1110"/>
      <c r="ATF59" s="1121"/>
      <c r="ATG59" s="1109"/>
      <c r="ATH59" s="1109"/>
      <c r="ATI59" s="1109"/>
      <c r="ATJ59" s="1112">
        <f t="shared" si="3820"/>
        <v>0</v>
      </c>
      <c r="ATK59" s="1109"/>
      <c r="ATL59" s="1109"/>
      <c r="ATM59" s="1109"/>
      <c r="ATN59" s="1109"/>
      <c r="ATO59" s="1109"/>
      <c r="ATP59" s="1111"/>
      <c r="ATQ59" s="1112">
        <f t="shared" si="3821"/>
        <v>0</v>
      </c>
      <c r="ATR59" s="1126"/>
      <c r="ATS59" s="1110"/>
      <c r="ATU59" s="1121"/>
      <c r="ATV59" s="1109"/>
      <c r="ATW59" s="1109"/>
      <c r="ATX59" s="1109"/>
      <c r="ATY59" s="1112">
        <f t="shared" si="3822"/>
        <v>0</v>
      </c>
      <c r="ATZ59" s="1109"/>
      <c r="AUA59" s="1109"/>
      <c r="AUB59" s="1109"/>
      <c r="AUC59" s="1109"/>
      <c r="AUD59" s="1109"/>
      <c r="AUE59" s="1111"/>
      <c r="AUF59" s="1112">
        <f t="shared" si="3823"/>
        <v>0</v>
      </c>
      <c r="AUG59" s="1126"/>
      <c r="AUH59" s="1110"/>
      <c r="AUJ59" s="1121"/>
      <c r="AUK59" s="1109"/>
      <c r="AUL59" s="1109"/>
      <c r="AUM59" s="1109"/>
      <c r="AUN59" s="1112">
        <f t="shared" si="3824"/>
        <v>0</v>
      </c>
      <c r="AUO59" s="1109"/>
      <c r="AUP59" s="1109"/>
      <c r="AUQ59" s="1109"/>
      <c r="AUR59" s="1109"/>
      <c r="AUS59" s="1109"/>
      <c r="AUT59" s="1111"/>
      <c r="AUU59" s="1112">
        <f t="shared" si="3825"/>
        <v>0</v>
      </c>
      <c r="AUV59" s="1126"/>
      <c r="AUW59" s="1110"/>
      <c r="AUY59" s="1121"/>
      <c r="AUZ59" s="1109"/>
      <c r="AVA59" s="1109"/>
      <c r="AVB59" s="1109"/>
      <c r="AVC59" s="1112">
        <f t="shared" si="3826"/>
        <v>0</v>
      </c>
      <c r="AVD59" s="1109"/>
      <c r="AVE59" s="1109"/>
      <c r="AVF59" s="1109"/>
      <c r="AVG59" s="1109"/>
      <c r="AVH59" s="1109"/>
      <c r="AVI59" s="1111"/>
      <c r="AVJ59" s="1112">
        <f t="shared" si="3827"/>
        <v>0</v>
      </c>
      <c r="AVK59" s="1126"/>
      <c r="AVL59" s="1110"/>
      <c r="AVN59" s="1121"/>
      <c r="AVO59" s="1109"/>
      <c r="AVP59" s="1109"/>
      <c r="AVQ59" s="1109"/>
      <c r="AVR59" s="1112">
        <f t="shared" si="3828"/>
        <v>0</v>
      </c>
      <c r="AVS59" s="1109"/>
      <c r="AVT59" s="1109"/>
      <c r="AVU59" s="1109"/>
      <c r="AVV59" s="1109"/>
      <c r="AVW59" s="1109"/>
      <c r="AVX59" s="1111"/>
      <c r="AVY59" s="1112">
        <f t="shared" si="3829"/>
        <v>0</v>
      </c>
      <c r="AVZ59" s="1126"/>
      <c r="AWA59" s="1110"/>
      <c r="AWC59" s="1121"/>
      <c r="AWD59" s="1109"/>
      <c r="AWE59" s="1109"/>
      <c r="AWF59" s="1109"/>
      <c r="AWG59" s="1112">
        <f t="shared" si="3830"/>
        <v>0</v>
      </c>
      <c r="AWH59" s="1109"/>
      <c r="AWI59" s="1109"/>
      <c r="AWJ59" s="1109"/>
      <c r="AWK59" s="1109"/>
      <c r="AWL59" s="1109"/>
      <c r="AWM59" s="1111"/>
      <c r="AWN59" s="1112">
        <f t="shared" si="3831"/>
        <v>0</v>
      </c>
      <c r="AWO59" s="1126"/>
      <c r="AWP59" s="1110"/>
      <c r="AWR59" s="1121"/>
      <c r="AWS59" s="1109"/>
      <c r="AWT59" s="1109"/>
      <c r="AWU59" s="1109"/>
      <c r="AWV59" s="1112">
        <f t="shared" si="3832"/>
        <v>0</v>
      </c>
      <c r="AWW59" s="1109"/>
      <c r="AWX59" s="1109"/>
      <c r="AWY59" s="1109"/>
      <c r="AWZ59" s="1109"/>
      <c r="AXA59" s="1109"/>
      <c r="AXB59" s="1111"/>
      <c r="AXC59" s="1112">
        <f t="shared" si="3833"/>
        <v>0</v>
      </c>
      <c r="AXD59" s="1126"/>
      <c r="AXE59" s="1110"/>
      <c r="AXG59" s="1121"/>
      <c r="AXH59" s="1109"/>
      <c r="AXI59" s="1109"/>
      <c r="AXJ59" s="1109"/>
      <c r="AXK59" s="1112">
        <f t="shared" si="3834"/>
        <v>0</v>
      </c>
      <c r="AXL59" s="1109"/>
      <c r="AXM59" s="1109"/>
      <c r="AXN59" s="1109"/>
      <c r="AXO59" s="1109"/>
      <c r="AXP59" s="1109"/>
      <c r="AXQ59" s="1111"/>
      <c r="AXR59" s="1112">
        <f t="shared" si="3835"/>
        <v>0</v>
      </c>
      <c r="AXS59" s="1126"/>
      <c r="AXT59" s="1110"/>
      <c r="AXV59" s="1121"/>
      <c r="AXW59" s="1109"/>
      <c r="AXX59" s="1109"/>
      <c r="AXY59" s="1109"/>
      <c r="AXZ59" s="1112">
        <f t="shared" si="3836"/>
        <v>0</v>
      </c>
      <c r="AYA59" s="1109"/>
      <c r="AYB59" s="1109"/>
      <c r="AYC59" s="1109"/>
      <c r="AYD59" s="1109"/>
      <c r="AYE59" s="1109"/>
      <c r="AYF59" s="1111"/>
      <c r="AYG59" s="1112">
        <f t="shared" si="3837"/>
        <v>0</v>
      </c>
      <c r="AYH59" s="1126"/>
      <c r="AYI59" s="1110"/>
      <c r="AYK59" s="1121"/>
      <c r="AYL59" s="1109"/>
      <c r="AYM59" s="1109"/>
      <c r="AYN59" s="1109"/>
      <c r="AYO59" s="1112">
        <f t="shared" si="3838"/>
        <v>0</v>
      </c>
      <c r="AYP59" s="1109"/>
      <c r="AYQ59" s="1109"/>
      <c r="AYR59" s="1109"/>
      <c r="AYS59" s="1109"/>
      <c r="AYT59" s="1109"/>
      <c r="AYU59" s="1111"/>
      <c r="AYV59" s="1112">
        <f t="shared" si="3839"/>
        <v>0</v>
      </c>
      <c r="AYW59" s="1126"/>
      <c r="AYX59" s="1110"/>
      <c r="AYZ59" s="1121"/>
      <c r="AZA59" s="1109"/>
      <c r="AZB59" s="1109"/>
      <c r="AZC59" s="1109"/>
      <c r="AZD59" s="1112">
        <f t="shared" si="3840"/>
        <v>0</v>
      </c>
      <c r="AZE59" s="1109"/>
      <c r="AZF59" s="1109"/>
      <c r="AZG59" s="1109"/>
      <c r="AZH59" s="1109"/>
      <c r="AZI59" s="1109"/>
      <c r="AZJ59" s="1111"/>
      <c r="AZK59" s="1112">
        <f t="shared" si="3841"/>
        <v>0</v>
      </c>
      <c r="AZL59" s="1126"/>
      <c r="AZM59" s="1110"/>
      <c r="AZO59" s="1121"/>
      <c r="AZP59" s="1109"/>
      <c r="AZQ59" s="1109"/>
      <c r="AZR59" s="1109"/>
      <c r="AZS59" s="1112">
        <f t="shared" si="3842"/>
        <v>0</v>
      </c>
      <c r="AZT59" s="1109"/>
      <c r="AZU59" s="1109"/>
      <c r="AZV59" s="1109"/>
      <c r="AZW59" s="1109"/>
      <c r="AZX59" s="1109"/>
      <c r="AZY59" s="1111"/>
      <c r="AZZ59" s="1112">
        <f t="shared" si="3843"/>
        <v>0</v>
      </c>
      <c r="BAA59" s="1126"/>
      <c r="BAB59" s="1110"/>
      <c r="BAD59" s="1121"/>
      <c r="BAE59" s="1109"/>
      <c r="BAF59" s="1109"/>
      <c r="BAG59" s="1109"/>
      <c r="BAH59" s="1112">
        <f t="shared" si="3844"/>
        <v>0</v>
      </c>
      <c r="BAI59" s="1109"/>
      <c r="BAJ59" s="1109"/>
      <c r="BAK59" s="1109"/>
      <c r="BAL59" s="1109"/>
      <c r="BAM59" s="1109"/>
      <c r="BAN59" s="1111"/>
      <c r="BAO59" s="1112">
        <f t="shared" si="3845"/>
        <v>0</v>
      </c>
      <c r="BAP59" s="1126"/>
      <c r="BAQ59" s="1110"/>
      <c r="BAS59" s="1121"/>
      <c r="BAT59" s="1109"/>
      <c r="BAU59" s="1109"/>
      <c r="BAV59" s="1109"/>
      <c r="BAW59" s="1112">
        <f t="shared" si="3846"/>
        <v>0</v>
      </c>
      <c r="BAX59" s="1109"/>
      <c r="BAY59" s="1109"/>
      <c r="BAZ59" s="1109"/>
      <c r="BBA59" s="1109"/>
      <c r="BBB59" s="1109"/>
      <c r="BBC59" s="1111"/>
      <c r="BBD59" s="1112">
        <f t="shared" si="3847"/>
        <v>0</v>
      </c>
      <c r="BBE59" s="1126"/>
      <c r="BBF59" s="1110"/>
      <c r="BBH59" s="1121"/>
      <c r="BBI59" s="1109"/>
      <c r="BBJ59" s="1109"/>
      <c r="BBK59" s="1109"/>
      <c r="BBL59" s="1112">
        <f t="shared" si="3848"/>
        <v>0</v>
      </c>
      <c r="BBM59" s="1109"/>
      <c r="BBN59" s="1109"/>
      <c r="BBO59" s="1109"/>
      <c r="BBP59" s="1109"/>
      <c r="BBQ59" s="1109"/>
      <c r="BBR59" s="1111"/>
      <c r="BBS59" s="1112">
        <f t="shared" si="3849"/>
        <v>0</v>
      </c>
      <c r="BBT59" s="1126"/>
      <c r="BBU59" s="1110"/>
      <c r="BBW59" s="1121"/>
      <c r="BBX59" s="1109"/>
      <c r="BBY59" s="1109"/>
      <c r="BBZ59" s="1109"/>
      <c r="BCA59" s="1112">
        <f t="shared" si="3850"/>
        <v>0</v>
      </c>
      <c r="BCB59" s="1109"/>
      <c r="BCC59" s="1109"/>
      <c r="BCD59" s="1109"/>
      <c r="BCE59" s="1109"/>
      <c r="BCF59" s="1109"/>
      <c r="BCG59" s="1111"/>
      <c r="BCH59" s="1112">
        <f t="shared" si="3851"/>
        <v>0</v>
      </c>
      <c r="BCI59" s="1126"/>
      <c r="BCJ59" s="1110"/>
      <c r="BCL59" s="1121"/>
      <c r="BCM59" s="1109"/>
      <c r="BCN59" s="1109"/>
      <c r="BCO59" s="1109"/>
      <c r="BCP59" s="1112">
        <f t="shared" si="3852"/>
        <v>0</v>
      </c>
      <c r="BCQ59" s="1109"/>
      <c r="BCR59" s="1109"/>
      <c r="BCS59" s="1109"/>
      <c r="BCT59" s="1109"/>
      <c r="BCU59" s="1109"/>
      <c r="BCV59" s="1111"/>
      <c r="BCW59" s="1112">
        <f t="shared" si="3853"/>
        <v>0</v>
      </c>
      <c r="BCX59" s="1126"/>
      <c r="BCY59" s="1110"/>
      <c r="BDA59" s="1121"/>
      <c r="BDB59" s="1109"/>
      <c r="BDC59" s="1109"/>
      <c r="BDD59" s="1109"/>
      <c r="BDE59" s="1112">
        <f t="shared" si="3854"/>
        <v>0</v>
      </c>
      <c r="BDF59" s="1109"/>
      <c r="BDG59" s="1109"/>
      <c r="BDH59" s="1109"/>
      <c r="BDI59" s="1109"/>
      <c r="BDJ59" s="1109"/>
      <c r="BDK59" s="1111"/>
      <c r="BDL59" s="1112">
        <f t="shared" si="3855"/>
        <v>0</v>
      </c>
      <c r="BDM59" s="1126"/>
      <c r="BDN59" s="1110"/>
      <c r="BDP59" s="1121"/>
      <c r="BDQ59" s="1109"/>
      <c r="BDR59" s="1109"/>
      <c r="BDS59" s="1109"/>
      <c r="BDT59" s="1112">
        <f t="shared" si="3856"/>
        <v>0</v>
      </c>
      <c r="BDU59" s="1109"/>
      <c r="BDV59" s="1109"/>
      <c r="BDW59" s="1109"/>
      <c r="BDX59" s="1109"/>
      <c r="BDY59" s="1109"/>
      <c r="BDZ59" s="1111"/>
      <c r="BEA59" s="1112">
        <f t="shared" si="3857"/>
        <v>0</v>
      </c>
      <c r="BEB59" s="1126"/>
      <c r="BEC59" s="1110"/>
      <c r="BEE59" s="1121"/>
      <c r="BEF59" s="1109"/>
      <c r="BEG59" s="1109"/>
      <c r="BEH59" s="1109"/>
      <c r="BEI59" s="1112">
        <f t="shared" si="3858"/>
        <v>0</v>
      </c>
      <c r="BEJ59" s="1109"/>
      <c r="BEK59" s="1109"/>
      <c r="BEL59" s="1109"/>
      <c r="BEM59" s="1109"/>
      <c r="BEN59" s="1109"/>
      <c r="BEO59" s="1111"/>
      <c r="BEP59" s="1112">
        <f t="shared" si="3859"/>
        <v>0</v>
      </c>
      <c r="BEQ59" s="1126"/>
      <c r="BER59" s="1110"/>
      <c r="BET59" s="1121"/>
      <c r="BEU59" s="1109"/>
      <c r="BEV59" s="1109"/>
      <c r="BEW59" s="1109"/>
      <c r="BEX59" s="1112">
        <f t="shared" si="3860"/>
        <v>0</v>
      </c>
      <c r="BEY59" s="1109"/>
      <c r="BEZ59" s="1109"/>
      <c r="BFA59" s="1109"/>
      <c r="BFB59" s="1109"/>
      <c r="BFC59" s="1109"/>
      <c r="BFD59" s="1111"/>
      <c r="BFE59" s="1112">
        <f t="shared" si="3861"/>
        <v>0</v>
      </c>
      <c r="BFF59" s="1126"/>
      <c r="BFG59" s="1110"/>
      <c r="BFI59" s="1121"/>
      <c r="BFJ59" s="1109"/>
      <c r="BFK59" s="1109"/>
      <c r="BFL59" s="1109"/>
      <c r="BFM59" s="1112">
        <f t="shared" si="3862"/>
        <v>0</v>
      </c>
      <c r="BFN59" s="1109"/>
      <c r="BFO59" s="1109"/>
      <c r="BFP59" s="1109"/>
      <c r="BFQ59" s="1109"/>
      <c r="BFR59" s="1109"/>
      <c r="BFS59" s="1111"/>
      <c r="BFT59" s="1112">
        <f t="shared" si="3863"/>
        <v>0</v>
      </c>
      <c r="BFU59" s="1126"/>
      <c r="BFV59" s="1110"/>
      <c r="BFX59" s="1121"/>
      <c r="BFY59" s="1109"/>
      <c r="BFZ59" s="1109"/>
      <c r="BGA59" s="1109"/>
      <c r="BGB59" s="1112">
        <f t="shared" si="3864"/>
        <v>0</v>
      </c>
      <c r="BGC59" s="1109"/>
      <c r="BGD59" s="1109"/>
      <c r="BGE59" s="1109"/>
      <c r="BGF59" s="1109"/>
      <c r="BGG59" s="1109"/>
      <c r="BGH59" s="1111"/>
      <c r="BGI59" s="1112">
        <f t="shared" si="3865"/>
        <v>0</v>
      </c>
      <c r="BGJ59" s="1126"/>
      <c r="BGK59" s="1110"/>
      <c r="BGM59" s="1121"/>
      <c r="BGN59" s="1109"/>
      <c r="BGO59" s="1109"/>
      <c r="BGP59" s="1109"/>
      <c r="BGQ59" s="1112">
        <f t="shared" si="3866"/>
        <v>0</v>
      </c>
      <c r="BGR59" s="1109"/>
      <c r="BGS59" s="1109"/>
      <c r="BGT59" s="1109"/>
      <c r="BGU59" s="1109"/>
      <c r="BGV59" s="1109"/>
      <c r="BGW59" s="1111"/>
      <c r="BGX59" s="1112">
        <f t="shared" si="3867"/>
        <v>0</v>
      </c>
      <c r="BGY59" s="1126"/>
      <c r="BGZ59" s="1110"/>
      <c r="BHB59" s="1121"/>
      <c r="BHC59" s="1109"/>
      <c r="BHD59" s="1109"/>
      <c r="BHE59" s="1109"/>
      <c r="BHF59" s="1112">
        <f t="shared" si="3868"/>
        <v>0</v>
      </c>
      <c r="BHG59" s="1109"/>
      <c r="BHH59" s="1109"/>
      <c r="BHI59" s="1109"/>
      <c r="BHJ59" s="1109"/>
      <c r="BHK59" s="1109"/>
      <c r="BHL59" s="1111"/>
      <c r="BHM59" s="1112">
        <f t="shared" si="3869"/>
        <v>0</v>
      </c>
      <c r="BHN59" s="1126"/>
      <c r="BHO59" s="1110"/>
      <c r="BHQ59" s="1121"/>
      <c r="BHR59" s="1109"/>
      <c r="BHS59" s="1109"/>
      <c r="BHT59" s="1109"/>
      <c r="BHU59" s="1112">
        <f t="shared" si="3870"/>
        <v>0</v>
      </c>
      <c r="BHV59" s="1109"/>
      <c r="BHW59" s="1109"/>
      <c r="BHX59" s="1109"/>
      <c r="BHY59" s="1109"/>
      <c r="BHZ59" s="1109"/>
      <c r="BIA59" s="1111"/>
      <c r="BIB59" s="1112">
        <f t="shared" si="3871"/>
        <v>0</v>
      </c>
      <c r="BIC59" s="1126"/>
      <c r="BID59" s="1110"/>
      <c r="BIF59" s="1121"/>
      <c r="BIG59" s="1109"/>
      <c r="BIH59" s="1109"/>
      <c r="BII59" s="1109"/>
      <c r="BIJ59" s="1112">
        <f t="shared" si="3872"/>
        <v>0</v>
      </c>
      <c r="BIK59" s="1109"/>
      <c r="BIL59" s="1109"/>
      <c r="BIM59" s="1109"/>
      <c r="BIN59" s="1109"/>
      <c r="BIO59" s="1109"/>
      <c r="BIP59" s="1111"/>
      <c r="BIQ59" s="1112">
        <f t="shared" si="3873"/>
        <v>0</v>
      </c>
      <c r="BIR59" s="1126"/>
      <c r="BIS59" s="1110"/>
      <c r="BIU59" s="1121"/>
      <c r="BIV59" s="1109"/>
      <c r="BIW59" s="1109"/>
      <c r="BIX59" s="1109"/>
      <c r="BIY59" s="1112">
        <f t="shared" si="3874"/>
        <v>0</v>
      </c>
      <c r="BIZ59" s="1109"/>
      <c r="BJA59" s="1109"/>
      <c r="BJB59" s="1109"/>
      <c r="BJC59" s="1109"/>
      <c r="BJD59" s="1109"/>
      <c r="BJE59" s="1111"/>
      <c r="BJF59" s="1112">
        <f t="shared" si="3875"/>
        <v>0</v>
      </c>
      <c r="BJG59" s="1126"/>
      <c r="BJH59" s="1110"/>
      <c r="BJJ59" s="1121"/>
      <c r="BJK59" s="1109"/>
      <c r="BJL59" s="1109"/>
      <c r="BJM59" s="1109"/>
      <c r="BJN59" s="1112">
        <f t="shared" si="3876"/>
        <v>0</v>
      </c>
      <c r="BJO59" s="1109"/>
      <c r="BJP59" s="1109"/>
      <c r="BJQ59" s="1109"/>
      <c r="BJR59" s="1109"/>
      <c r="BJS59" s="1109"/>
      <c r="BJT59" s="1111"/>
      <c r="BJU59" s="1112">
        <f t="shared" si="3877"/>
        <v>0</v>
      </c>
      <c r="BJV59" s="1126"/>
      <c r="BJW59" s="1110"/>
      <c r="BJY59" s="1121"/>
      <c r="BJZ59" s="1109"/>
      <c r="BKA59" s="1109"/>
      <c r="BKB59" s="1109"/>
      <c r="BKC59" s="1112">
        <f t="shared" si="3878"/>
        <v>0</v>
      </c>
      <c r="BKD59" s="1109"/>
      <c r="BKE59" s="1109"/>
      <c r="BKF59" s="1109"/>
      <c r="BKG59" s="1109"/>
      <c r="BKH59" s="1109"/>
      <c r="BKI59" s="1111"/>
      <c r="BKJ59" s="1112">
        <f t="shared" si="3879"/>
        <v>0</v>
      </c>
      <c r="BKK59" s="1126"/>
      <c r="BKL59" s="1110"/>
      <c r="BKN59" s="1121"/>
      <c r="BKO59" s="1109"/>
      <c r="BKP59" s="1109"/>
      <c r="BKQ59" s="1109"/>
      <c r="BKR59" s="1112">
        <f t="shared" si="3880"/>
        <v>0</v>
      </c>
      <c r="BKS59" s="1109"/>
      <c r="BKT59" s="1109"/>
      <c r="BKU59" s="1109"/>
      <c r="BKV59" s="1109"/>
      <c r="BKW59" s="1109"/>
      <c r="BKX59" s="1111"/>
      <c r="BKY59" s="1112">
        <f t="shared" si="3881"/>
        <v>0</v>
      </c>
      <c r="BKZ59" s="1126"/>
      <c r="BLA59" s="1110"/>
      <c r="BLC59" s="1121"/>
      <c r="BLD59" s="1109"/>
      <c r="BLE59" s="1109"/>
      <c r="BLF59" s="1109"/>
      <c r="BLG59" s="1112">
        <f t="shared" si="3882"/>
        <v>0</v>
      </c>
      <c r="BLH59" s="1109"/>
      <c r="BLI59" s="1109"/>
      <c r="BLJ59" s="1109"/>
      <c r="BLK59" s="1109"/>
      <c r="BLL59" s="1109"/>
      <c r="BLM59" s="1111"/>
      <c r="BLN59" s="1112">
        <f t="shared" si="3883"/>
        <v>0</v>
      </c>
      <c r="BLO59" s="1126"/>
      <c r="BLP59" s="1110"/>
      <c r="BLR59" s="1121"/>
      <c r="BLS59" s="1109"/>
      <c r="BLT59" s="1109"/>
      <c r="BLU59" s="1109"/>
      <c r="BLV59" s="1112">
        <f t="shared" si="3884"/>
        <v>0</v>
      </c>
      <c r="BLW59" s="1109"/>
      <c r="BLX59" s="1109"/>
      <c r="BLY59" s="1109"/>
      <c r="BLZ59" s="1109"/>
      <c r="BMA59" s="1109"/>
      <c r="BMB59" s="1111"/>
      <c r="BMC59" s="1112">
        <f t="shared" si="3885"/>
        <v>0</v>
      </c>
      <c r="BMD59" s="1126"/>
      <c r="BME59" s="1110"/>
      <c r="BMG59" s="1121"/>
      <c r="BMH59" s="1109"/>
      <c r="BMI59" s="1109"/>
      <c r="BMJ59" s="1109"/>
      <c r="BMK59" s="1112">
        <f t="shared" si="3886"/>
        <v>0</v>
      </c>
      <c r="BML59" s="1109"/>
      <c r="BMM59" s="1109"/>
      <c r="BMN59" s="1109"/>
      <c r="BMO59" s="1109"/>
      <c r="BMP59" s="1109"/>
      <c r="BMQ59" s="1111"/>
      <c r="BMR59" s="1112">
        <f t="shared" si="3887"/>
        <v>0</v>
      </c>
      <c r="BMS59" s="1126"/>
      <c r="BMT59" s="1110"/>
      <c r="BMV59" s="1121"/>
      <c r="BMW59" s="1109"/>
      <c r="BMX59" s="1109"/>
      <c r="BMY59" s="1109"/>
      <c r="BMZ59" s="1112">
        <f t="shared" si="3888"/>
        <v>0</v>
      </c>
      <c r="BNA59" s="1109"/>
      <c r="BNB59" s="1109"/>
      <c r="BNC59" s="1109"/>
      <c r="BND59" s="1109"/>
      <c r="BNE59" s="1109"/>
      <c r="BNF59" s="1111"/>
      <c r="BNG59" s="1112">
        <f t="shared" si="3889"/>
        <v>0</v>
      </c>
      <c r="BNH59" s="1126"/>
      <c r="BNI59" s="1110"/>
      <c r="BNK59" s="1121"/>
      <c r="BNL59" s="1109"/>
      <c r="BNM59" s="1109"/>
      <c r="BNN59" s="1109"/>
      <c r="BNO59" s="1112">
        <f t="shared" si="3890"/>
        <v>0</v>
      </c>
      <c r="BNP59" s="1109"/>
      <c r="BNQ59" s="1109"/>
      <c r="BNR59" s="1109"/>
      <c r="BNS59" s="1109"/>
      <c r="BNT59" s="1109"/>
      <c r="BNU59" s="1111"/>
      <c r="BNV59" s="1112">
        <f t="shared" si="3891"/>
        <v>0</v>
      </c>
      <c r="BNW59" s="1126"/>
      <c r="BNX59" s="1110"/>
      <c r="BNZ59" s="1121"/>
      <c r="BOA59" s="1109"/>
      <c r="BOB59" s="1109"/>
      <c r="BOC59" s="1109"/>
      <c r="BOD59" s="1112">
        <f t="shared" si="3892"/>
        <v>0</v>
      </c>
      <c r="BOE59" s="1109"/>
      <c r="BOF59" s="1109"/>
      <c r="BOG59" s="1109"/>
      <c r="BOH59" s="1109"/>
      <c r="BOI59" s="1109"/>
      <c r="BOJ59" s="1111"/>
      <c r="BOK59" s="1112">
        <f t="shared" si="3893"/>
        <v>0</v>
      </c>
      <c r="BOL59" s="1126"/>
      <c r="BOM59" s="1110"/>
      <c r="BOO59" s="1121"/>
      <c r="BOP59" s="1109"/>
      <c r="BOQ59" s="1109"/>
      <c r="BOR59" s="1109"/>
      <c r="BOS59" s="1112">
        <f t="shared" si="3894"/>
        <v>0</v>
      </c>
      <c r="BOT59" s="1109"/>
      <c r="BOU59" s="1109"/>
      <c r="BOV59" s="1109"/>
      <c r="BOW59" s="1109"/>
      <c r="BOX59" s="1109"/>
      <c r="BOY59" s="1111"/>
      <c r="BOZ59" s="1112">
        <f t="shared" si="3895"/>
        <v>0</v>
      </c>
      <c r="BPA59" s="1126"/>
      <c r="BPB59" s="1110"/>
      <c r="BPD59" s="1121"/>
      <c r="BPE59" s="1109"/>
      <c r="BPF59" s="1109"/>
      <c r="BPG59" s="1109"/>
      <c r="BPH59" s="1112">
        <f t="shared" si="3896"/>
        <v>0</v>
      </c>
      <c r="BPI59" s="1109"/>
      <c r="BPJ59" s="1109"/>
      <c r="BPK59" s="1109"/>
      <c r="BPL59" s="1109"/>
      <c r="BPM59" s="1109"/>
      <c r="BPN59" s="1111"/>
      <c r="BPO59" s="1112">
        <f t="shared" si="3897"/>
        <v>0</v>
      </c>
      <c r="BPP59" s="1126"/>
      <c r="BPQ59" s="1110"/>
      <c r="BPS59" s="1121"/>
      <c r="BPT59" s="1109"/>
      <c r="BPU59" s="1109"/>
      <c r="BPV59" s="1109"/>
      <c r="BPW59" s="1112">
        <f t="shared" si="3898"/>
        <v>0</v>
      </c>
      <c r="BPX59" s="1109"/>
      <c r="BPY59" s="1109"/>
      <c r="BPZ59" s="1109"/>
      <c r="BQA59" s="1109"/>
      <c r="BQB59" s="1109"/>
      <c r="BQC59" s="1111"/>
      <c r="BQD59" s="1112">
        <f t="shared" si="3899"/>
        <v>0</v>
      </c>
      <c r="BQE59" s="1126"/>
      <c r="BQF59" s="1110"/>
      <c r="BQH59" s="1121"/>
      <c r="BQI59" s="1109"/>
      <c r="BQJ59" s="1109"/>
      <c r="BQK59" s="1109"/>
      <c r="BQL59" s="1112">
        <f t="shared" si="3900"/>
        <v>0</v>
      </c>
      <c r="BQM59" s="1109"/>
      <c r="BQN59" s="1109"/>
      <c r="BQO59" s="1109"/>
      <c r="BQP59" s="1109"/>
      <c r="BQQ59" s="1109"/>
      <c r="BQR59" s="1111"/>
      <c r="BQS59" s="1112">
        <f t="shared" si="3901"/>
        <v>0</v>
      </c>
      <c r="BQT59" s="1126"/>
      <c r="BQU59" s="1110"/>
      <c r="BQW59" s="1121"/>
      <c r="BQX59" s="1109"/>
      <c r="BQY59" s="1109"/>
      <c r="BQZ59" s="1109"/>
      <c r="BRA59" s="1112">
        <f t="shared" si="3902"/>
        <v>0</v>
      </c>
      <c r="BRB59" s="1109"/>
      <c r="BRC59" s="1109"/>
      <c r="BRD59" s="1109"/>
      <c r="BRE59" s="1109"/>
      <c r="BRF59" s="1109"/>
      <c r="BRG59" s="1111"/>
      <c r="BRH59" s="1112">
        <f t="shared" si="3903"/>
        <v>0</v>
      </c>
      <c r="BRI59" s="1126"/>
      <c r="BRJ59" s="1110"/>
      <c r="BRL59" s="1121"/>
      <c r="BRM59" s="1109"/>
      <c r="BRN59" s="1109"/>
      <c r="BRO59" s="1109"/>
      <c r="BRP59" s="1112">
        <f t="shared" si="3904"/>
        <v>0</v>
      </c>
      <c r="BRQ59" s="1109"/>
      <c r="BRR59" s="1109"/>
      <c r="BRS59" s="1109"/>
      <c r="BRT59" s="1109"/>
      <c r="BRU59" s="1109"/>
      <c r="BRV59" s="1111"/>
      <c r="BRW59" s="1112">
        <f t="shared" si="3905"/>
        <v>0</v>
      </c>
      <c r="BRX59" s="1126"/>
      <c r="BRY59" s="1110"/>
      <c r="BSA59" s="1121"/>
      <c r="BSB59" s="1109"/>
      <c r="BSC59" s="1109"/>
      <c r="BSD59" s="1109"/>
      <c r="BSE59" s="1112">
        <f t="shared" si="3906"/>
        <v>0</v>
      </c>
      <c r="BSF59" s="1109"/>
      <c r="BSG59" s="1109"/>
      <c r="BSH59" s="1109"/>
      <c r="BSI59" s="1109"/>
      <c r="BSJ59" s="1109"/>
      <c r="BSK59" s="1111"/>
      <c r="BSL59" s="1112">
        <f t="shared" si="3907"/>
        <v>0</v>
      </c>
      <c r="BSM59" s="1126"/>
      <c r="BSN59" s="1110"/>
      <c r="BSP59" s="1121"/>
      <c r="BSQ59" s="1109"/>
      <c r="BSR59" s="1109"/>
      <c r="BSS59" s="1109"/>
      <c r="BST59" s="1112">
        <f t="shared" si="3908"/>
        <v>0</v>
      </c>
      <c r="BSU59" s="1109"/>
      <c r="BSV59" s="1109"/>
      <c r="BSW59" s="1109"/>
      <c r="BSX59" s="1109"/>
      <c r="BSY59" s="1109"/>
      <c r="BSZ59" s="1111"/>
      <c r="BTA59" s="1112">
        <f t="shared" si="3909"/>
        <v>0</v>
      </c>
      <c r="BTB59" s="1126"/>
      <c r="BTC59" s="1110"/>
      <c r="BTE59" s="1121"/>
      <c r="BTF59" s="1109"/>
      <c r="BTG59" s="1109"/>
      <c r="BTH59" s="1109"/>
      <c r="BTI59" s="1112">
        <f t="shared" si="3910"/>
        <v>0</v>
      </c>
      <c r="BTJ59" s="1109"/>
      <c r="BTK59" s="1109"/>
      <c r="BTL59" s="1109"/>
      <c r="BTM59" s="1109"/>
      <c r="BTN59" s="1109"/>
      <c r="BTO59" s="1111"/>
      <c r="BTP59" s="1112">
        <f t="shared" si="3911"/>
        <v>0</v>
      </c>
      <c r="BTQ59" s="1126"/>
      <c r="BTR59" s="1110"/>
      <c r="BTT59" s="1121"/>
      <c r="BTU59" s="1109"/>
      <c r="BTV59" s="1109"/>
      <c r="BTW59" s="1109"/>
      <c r="BTX59" s="1112">
        <f t="shared" si="3912"/>
        <v>0</v>
      </c>
      <c r="BTY59" s="1109"/>
      <c r="BTZ59" s="1109"/>
      <c r="BUA59" s="1109"/>
      <c r="BUB59" s="1109"/>
      <c r="BUC59" s="1109"/>
      <c r="BUD59" s="1111"/>
      <c r="BUE59" s="1112">
        <f t="shared" si="3913"/>
        <v>0</v>
      </c>
      <c r="BUF59" s="1126"/>
      <c r="BUG59" s="1110"/>
      <c r="BUI59" s="1121"/>
      <c r="BUJ59" s="1109"/>
      <c r="BUK59" s="1109"/>
      <c r="BUL59" s="1109"/>
      <c r="BUM59" s="1112">
        <f t="shared" si="3914"/>
        <v>0</v>
      </c>
      <c r="BUN59" s="1109"/>
      <c r="BUO59" s="1109"/>
      <c r="BUP59" s="1109"/>
      <c r="BUQ59" s="1109"/>
      <c r="BUR59" s="1109"/>
      <c r="BUS59" s="1111"/>
      <c r="BUT59" s="1112">
        <f t="shared" si="3915"/>
        <v>0</v>
      </c>
      <c r="BUU59" s="1126"/>
      <c r="BUV59" s="1110"/>
      <c r="BUX59" s="1121"/>
      <c r="BUY59" s="1109"/>
      <c r="BUZ59" s="1109"/>
      <c r="BVA59" s="1109"/>
      <c r="BVB59" s="1112">
        <f t="shared" si="3916"/>
        <v>0</v>
      </c>
      <c r="BVC59" s="1109"/>
      <c r="BVD59" s="1109"/>
      <c r="BVE59" s="1109"/>
      <c r="BVF59" s="1109"/>
      <c r="BVG59" s="1109"/>
      <c r="BVH59" s="1111"/>
      <c r="BVI59" s="1112">
        <f t="shared" si="3917"/>
        <v>0</v>
      </c>
      <c r="BVJ59" s="1126"/>
      <c r="BVK59" s="1110"/>
      <c r="BVM59" s="1121"/>
      <c r="BVN59" s="1109"/>
      <c r="BVO59" s="1109"/>
      <c r="BVP59" s="1109"/>
      <c r="BVQ59" s="1112">
        <f t="shared" si="3918"/>
        <v>0</v>
      </c>
      <c r="BVR59" s="1109"/>
      <c r="BVS59" s="1109"/>
      <c r="BVT59" s="1109"/>
      <c r="BVU59" s="1109"/>
      <c r="BVV59" s="1109"/>
      <c r="BVW59" s="1111"/>
      <c r="BVX59" s="1112">
        <f t="shared" si="3919"/>
        <v>0</v>
      </c>
      <c r="BVY59" s="1126"/>
      <c r="BVZ59" s="1110"/>
      <c r="BWB59" s="1121"/>
      <c r="BWC59" s="1109"/>
      <c r="BWD59" s="1109"/>
      <c r="BWE59" s="1109"/>
      <c r="BWF59" s="1112">
        <f t="shared" si="3920"/>
        <v>0</v>
      </c>
      <c r="BWG59" s="1109"/>
      <c r="BWH59" s="1109"/>
      <c r="BWI59" s="1109"/>
      <c r="BWJ59" s="1109"/>
      <c r="BWK59" s="1109"/>
      <c r="BWL59" s="1111"/>
      <c r="BWM59" s="1112">
        <f t="shared" si="3921"/>
        <v>0</v>
      </c>
      <c r="BWN59" s="1126"/>
      <c r="BWO59" s="1110"/>
    </row>
    <row r="60" spans="2:1965" ht="15" customHeight="1" x14ac:dyDescent="0.2">
      <c r="B60" s="1114" t="s">
        <v>793</v>
      </c>
      <c r="C60" s="1109"/>
      <c r="D60" s="1109"/>
      <c r="E60" s="1109"/>
      <c r="F60" s="1109"/>
      <c r="G60" s="1112">
        <f t="shared" si="3660"/>
        <v>0</v>
      </c>
      <c r="H60" s="1109"/>
      <c r="I60" s="1109"/>
      <c r="J60" s="1109"/>
      <c r="K60" s="1109"/>
      <c r="L60" s="1109"/>
      <c r="M60" s="1111"/>
      <c r="N60" s="1112">
        <f t="shared" si="3661"/>
        <v>0</v>
      </c>
      <c r="O60" s="1126"/>
      <c r="P60" s="1110"/>
      <c r="Q60" s="1109"/>
      <c r="R60" s="1109"/>
      <c r="S60" s="1109"/>
      <c r="T60" s="1109"/>
      <c r="U60" s="1112">
        <f t="shared" si="3662"/>
        <v>0</v>
      </c>
      <c r="V60" s="1109"/>
      <c r="W60" s="1109"/>
      <c r="X60" s="1109"/>
      <c r="Y60" s="1109"/>
      <c r="Z60" s="1109"/>
      <c r="AA60" s="1111"/>
      <c r="AB60" s="1112">
        <f t="shared" si="3663"/>
        <v>0</v>
      </c>
      <c r="AC60" s="1126"/>
      <c r="AD60" s="1110"/>
      <c r="AF60" s="1121"/>
      <c r="AG60" s="1109"/>
      <c r="AH60" s="1109"/>
      <c r="AI60" s="1109"/>
      <c r="AJ60" s="1112">
        <f t="shared" si="3664"/>
        <v>0</v>
      </c>
      <c r="AK60" s="1109"/>
      <c r="AL60" s="1109"/>
      <c r="AM60" s="1109"/>
      <c r="AN60" s="1109"/>
      <c r="AO60" s="1109"/>
      <c r="AP60" s="1111"/>
      <c r="AQ60" s="1112">
        <f t="shared" si="3665"/>
        <v>0</v>
      </c>
      <c r="AR60" s="1126"/>
      <c r="AS60" s="1110"/>
      <c r="AU60" s="1121"/>
      <c r="AV60" s="1109"/>
      <c r="AW60" s="1109"/>
      <c r="AX60" s="1109"/>
      <c r="AY60" s="1112">
        <f t="shared" si="3666"/>
        <v>0</v>
      </c>
      <c r="AZ60" s="1109"/>
      <c r="BA60" s="1109"/>
      <c r="BB60" s="1109"/>
      <c r="BC60" s="1109"/>
      <c r="BD60" s="1109"/>
      <c r="BE60" s="1111"/>
      <c r="BF60" s="1112">
        <f t="shared" si="3667"/>
        <v>0</v>
      </c>
      <c r="BG60" s="1126"/>
      <c r="BH60" s="1110"/>
      <c r="BJ60" s="1121"/>
      <c r="BK60" s="1109"/>
      <c r="BL60" s="1109"/>
      <c r="BM60" s="1109"/>
      <c r="BN60" s="1112">
        <f t="shared" si="3668"/>
        <v>0</v>
      </c>
      <c r="BO60" s="1109"/>
      <c r="BP60" s="1109"/>
      <c r="BQ60" s="1109"/>
      <c r="BR60" s="1109"/>
      <c r="BS60" s="1109"/>
      <c r="BT60" s="1111"/>
      <c r="BU60" s="1112">
        <f t="shared" si="3669"/>
        <v>0</v>
      </c>
      <c r="BV60" s="1126"/>
      <c r="BW60" s="1110"/>
      <c r="BY60" s="1121"/>
      <c r="BZ60" s="1109"/>
      <c r="CA60" s="1109"/>
      <c r="CB60" s="1109"/>
      <c r="CC60" s="1112">
        <f t="shared" si="3670"/>
        <v>0</v>
      </c>
      <c r="CD60" s="1109"/>
      <c r="CE60" s="1109"/>
      <c r="CF60" s="1109"/>
      <c r="CG60" s="1109"/>
      <c r="CH60" s="1109"/>
      <c r="CI60" s="1111"/>
      <c r="CJ60" s="1112">
        <f t="shared" si="3671"/>
        <v>0</v>
      </c>
      <c r="CK60" s="1126"/>
      <c r="CL60" s="1110"/>
      <c r="CN60" s="1121"/>
      <c r="CO60" s="1109"/>
      <c r="CP60" s="1109"/>
      <c r="CQ60" s="1109"/>
      <c r="CR60" s="1112">
        <f t="shared" si="3672"/>
        <v>0</v>
      </c>
      <c r="CS60" s="1109"/>
      <c r="CT60" s="1109"/>
      <c r="CU60" s="1109"/>
      <c r="CV60" s="1109"/>
      <c r="CW60" s="1109"/>
      <c r="CX60" s="1111"/>
      <c r="CY60" s="1112">
        <f t="shared" si="3673"/>
        <v>0</v>
      </c>
      <c r="CZ60" s="1126"/>
      <c r="DA60" s="1110"/>
      <c r="DC60" s="1121"/>
      <c r="DD60" s="1109"/>
      <c r="DE60" s="1109"/>
      <c r="DF60" s="1109"/>
      <c r="DG60" s="1112">
        <f t="shared" si="3674"/>
        <v>0</v>
      </c>
      <c r="DH60" s="1109"/>
      <c r="DI60" s="1109"/>
      <c r="DJ60" s="1109"/>
      <c r="DK60" s="1109"/>
      <c r="DL60" s="1109"/>
      <c r="DM60" s="1111"/>
      <c r="DN60" s="1112">
        <f t="shared" si="3675"/>
        <v>0</v>
      </c>
      <c r="DO60" s="1126"/>
      <c r="DP60" s="1110"/>
      <c r="DR60" s="1121"/>
      <c r="DS60" s="1109"/>
      <c r="DT60" s="1109"/>
      <c r="DU60" s="1109"/>
      <c r="DV60" s="1112">
        <f t="shared" si="3676"/>
        <v>0</v>
      </c>
      <c r="DW60" s="1109"/>
      <c r="DX60" s="1109"/>
      <c r="DY60" s="1109"/>
      <c r="DZ60" s="1109"/>
      <c r="EA60" s="1109"/>
      <c r="EB60" s="1111"/>
      <c r="EC60" s="1112">
        <f t="shared" si="3677"/>
        <v>0</v>
      </c>
      <c r="ED60" s="1126"/>
      <c r="EE60" s="1110"/>
      <c r="EG60" s="1121"/>
      <c r="EH60" s="1109"/>
      <c r="EI60" s="1109"/>
      <c r="EJ60" s="1109"/>
      <c r="EK60" s="1112">
        <f t="shared" si="3678"/>
        <v>0</v>
      </c>
      <c r="EL60" s="1109"/>
      <c r="EM60" s="1109"/>
      <c r="EN60" s="1109"/>
      <c r="EO60" s="1109"/>
      <c r="EP60" s="1109"/>
      <c r="EQ60" s="1111"/>
      <c r="ER60" s="1112">
        <f t="shared" si="3679"/>
        <v>0</v>
      </c>
      <c r="ES60" s="1126"/>
      <c r="ET60" s="1110"/>
      <c r="EV60" s="1121"/>
      <c r="EW60" s="1109"/>
      <c r="EX60" s="1109"/>
      <c r="EY60" s="1109"/>
      <c r="EZ60" s="1112">
        <f t="shared" si="3680"/>
        <v>0</v>
      </c>
      <c r="FA60" s="1109"/>
      <c r="FB60" s="1109"/>
      <c r="FC60" s="1109"/>
      <c r="FD60" s="1109"/>
      <c r="FE60" s="1109"/>
      <c r="FF60" s="1111"/>
      <c r="FG60" s="1112">
        <f t="shared" si="3681"/>
        <v>0</v>
      </c>
      <c r="FH60" s="1126"/>
      <c r="FI60" s="1110"/>
      <c r="FK60" s="1121"/>
      <c r="FL60" s="1109"/>
      <c r="FM60" s="1109"/>
      <c r="FN60" s="1109"/>
      <c r="FO60" s="1112">
        <f t="shared" si="3682"/>
        <v>0</v>
      </c>
      <c r="FP60" s="1109"/>
      <c r="FQ60" s="1109"/>
      <c r="FR60" s="1109"/>
      <c r="FS60" s="1109"/>
      <c r="FT60" s="1109"/>
      <c r="FU60" s="1111"/>
      <c r="FV60" s="1112">
        <f t="shared" si="3683"/>
        <v>0</v>
      </c>
      <c r="FW60" s="1126"/>
      <c r="FX60" s="1110"/>
      <c r="FZ60" s="1121"/>
      <c r="GA60" s="1109"/>
      <c r="GB60" s="1109"/>
      <c r="GC60" s="1109"/>
      <c r="GD60" s="1112">
        <f t="shared" si="3684"/>
        <v>0</v>
      </c>
      <c r="GE60" s="1109"/>
      <c r="GF60" s="1109"/>
      <c r="GG60" s="1109"/>
      <c r="GH60" s="1109"/>
      <c r="GI60" s="1109"/>
      <c r="GJ60" s="1111"/>
      <c r="GK60" s="1112">
        <f t="shared" si="3685"/>
        <v>0</v>
      </c>
      <c r="GL60" s="1126"/>
      <c r="GM60" s="1110"/>
      <c r="GO60" s="1121"/>
      <c r="GP60" s="1109"/>
      <c r="GQ60" s="1109"/>
      <c r="GR60" s="1109"/>
      <c r="GS60" s="1112">
        <f t="shared" si="3686"/>
        <v>0</v>
      </c>
      <c r="GT60" s="1109"/>
      <c r="GU60" s="1109"/>
      <c r="GV60" s="1109"/>
      <c r="GW60" s="1109"/>
      <c r="GX60" s="1109"/>
      <c r="GY60" s="1111"/>
      <c r="GZ60" s="1112">
        <f t="shared" si="3687"/>
        <v>0</v>
      </c>
      <c r="HA60" s="1126"/>
      <c r="HB60" s="1110"/>
      <c r="HD60" s="1121"/>
      <c r="HE60" s="1109"/>
      <c r="HF60" s="1109"/>
      <c r="HG60" s="1109"/>
      <c r="HH60" s="1112">
        <f t="shared" si="3688"/>
        <v>0</v>
      </c>
      <c r="HI60" s="1109"/>
      <c r="HJ60" s="1109"/>
      <c r="HK60" s="1109"/>
      <c r="HL60" s="1109"/>
      <c r="HM60" s="1109"/>
      <c r="HN60" s="1111"/>
      <c r="HO60" s="1112">
        <f t="shared" si="3689"/>
        <v>0</v>
      </c>
      <c r="HP60" s="1126"/>
      <c r="HQ60" s="1110"/>
      <c r="HS60" s="1121"/>
      <c r="HT60" s="1109"/>
      <c r="HU60" s="1109"/>
      <c r="HV60" s="1109"/>
      <c r="HW60" s="1112">
        <f t="shared" si="3690"/>
        <v>0</v>
      </c>
      <c r="HX60" s="1109"/>
      <c r="HY60" s="1109"/>
      <c r="HZ60" s="1109"/>
      <c r="IA60" s="1109"/>
      <c r="IB60" s="1109"/>
      <c r="IC60" s="1111"/>
      <c r="ID60" s="1112">
        <f t="shared" si="3691"/>
        <v>0</v>
      </c>
      <c r="IE60" s="1126"/>
      <c r="IF60" s="1110"/>
      <c r="IH60" s="1121"/>
      <c r="II60" s="1109"/>
      <c r="IJ60" s="1109"/>
      <c r="IK60" s="1109"/>
      <c r="IL60" s="1112">
        <f t="shared" si="3692"/>
        <v>0</v>
      </c>
      <c r="IM60" s="1109"/>
      <c r="IN60" s="1109"/>
      <c r="IO60" s="1109"/>
      <c r="IP60" s="1109"/>
      <c r="IQ60" s="1109"/>
      <c r="IR60" s="1111"/>
      <c r="IS60" s="1112">
        <f t="shared" si="3693"/>
        <v>0</v>
      </c>
      <c r="IT60" s="1126"/>
      <c r="IU60" s="1110"/>
      <c r="IW60" s="1121"/>
      <c r="IX60" s="1109"/>
      <c r="IY60" s="1109"/>
      <c r="IZ60" s="1109"/>
      <c r="JA60" s="1112">
        <f t="shared" si="3694"/>
        <v>0</v>
      </c>
      <c r="JB60" s="1109"/>
      <c r="JC60" s="1109"/>
      <c r="JD60" s="1109"/>
      <c r="JE60" s="1109"/>
      <c r="JF60" s="1109"/>
      <c r="JG60" s="1111"/>
      <c r="JH60" s="1112">
        <f t="shared" si="3695"/>
        <v>0</v>
      </c>
      <c r="JI60" s="1126"/>
      <c r="JJ60" s="1110"/>
      <c r="JL60" s="1121"/>
      <c r="JM60" s="1109"/>
      <c r="JN60" s="1109"/>
      <c r="JO60" s="1109"/>
      <c r="JP60" s="1112">
        <f t="shared" si="3696"/>
        <v>0</v>
      </c>
      <c r="JQ60" s="1109"/>
      <c r="JR60" s="1109"/>
      <c r="JS60" s="1109"/>
      <c r="JT60" s="1109"/>
      <c r="JU60" s="1109"/>
      <c r="JV60" s="1111"/>
      <c r="JW60" s="1112">
        <f t="shared" si="3697"/>
        <v>0</v>
      </c>
      <c r="JX60" s="1126"/>
      <c r="JY60" s="1110"/>
      <c r="KA60" s="1121"/>
      <c r="KB60" s="1109"/>
      <c r="KC60" s="1109"/>
      <c r="KD60" s="1109"/>
      <c r="KE60" s="1112">
        <f t="shared" si="3698"/>
        <v>0</v>
      </c>
      <c r="KF60" s="1109"/>
      <c r="KG60" s="1109"/>
      <c r="KH60" s="1109"/>
      <c r="KI60" s="1109"/>
      <c r="KJ60" s="1109"/>
      <c r="KK60" s="1111"/>
      <c r="KL60" s="1112">
        <f t="shared" si="3699"/>
        <v>0</v>
      </c>
      <c r="KM60" s="1126"/>
      <c r="KN60" s="1110"/>
      <c r="KP60" s="1121"/>
      <c r="KQ60" s="1109"/>
      <c r="KR60" s="1109"/>
      <c r="KS60" s="1109"/>
      <c r="KT60" s="1112">
        <f t="shared" si="3700"/>
        <v>0</v>
      </c>
      <c r="KU60" s="1109"/>
      <c r="KV60" s="1109"/>
      <c r="KW60" s="1109"/>
      <c r="KX60" s="1109"/>
      <c r="KY60" s="1109"/>
      <c r="KZ60" s="1111"/>
      <c r="LA60" s="1112">
        <f t="shared" si="3701"/>
        <v>0</v>
      </c>
      <c r="LB60" s="1126"/>
      <c r="LC60" s="1110"/>
      <c r="LE60" s="1121"/>
      <c r="LF60" s="1109"/>
      <c r="LG60" s="1109"/>
      <c r="LH60" s="1109"/>
      <c r="LI60" s="1112">
        <f t="shared" si="3702"/>
        <v>0</v>
      </c>
      <c r="LJ60" s="1109"/>
      <c r="LK60" s="1109"/>
      <c r="LL60" s="1109"/>
      <c r="LM60" s="1109"/>
      <c r="LN60" s="1109"/>
      <c r="LO60" s="1111"/>
      <c r="LP60" s="1112">
        <f t="shared" si="3703"/>
        <v>0</v>
      </c>
      <c r="LQ60" s="1126"/>
      <c r="LR60" s="1110"/>
      <c r="LT60" s="1121"/>
      <c r="LU60" s="1109"/>
      <c r="LV60" s="1109"/>
      <c r="LW60" s="1109"/>
      <c r="LX60" s="1112">
        <f t="shared" si="3704"/>
        <v>0</v>
      </c>
      <c r="LY60" s="1109"/>
      <c r="LZ60" s="1109"/>
      <c r="MA60" s="1109"/>
      <c r="MB60" s="1109"/>
      <c r="MC60" s="1109"/>
      <c r="MD60" s="1111"/>
      <c r="ME60" s="1112">
        <f t="shared" si="3705"/>
        <v>0</v>
      </c>
      <c r="MF60" s="1126"/>
      <c r="MG60" s="1110"/>
      <c r="MI60" s="1121"/>
      <c r="MJ60" s="1109"/>
      <c r="MK60" s="1109"/>
      <c r="ML60" s="1109"/>
      <c r="MM60" s="1112">
        <f t="shared" si="3706"/>
        <v>0</v>
      </c>
      <c r="MN60" s="1109"/>
      <c r="MO60" s="1109"/>
      <c r="MP60" s="1109"/>
      <c r="MQ60" s="1109"/>
      <c r="MR60" s="1109"/>
      <c r="MS60" s="1111"/>
      <c r="MT60" s="1112">
        <f t="shared" si="3707"/>
        <v>0</v>
      </c>
      <c r="MU60" s="1126"/>
      <c r="MV60" s="1110"/>
      <c r="MX60" s="1121"/>
      <c r="MY60" s="1109"/>
      <c r="MZ60" s="1109"/>
      <c r="NA60" s="1109"/>
      <c r="NB60" s="1112">
        <f t="shared" si="3708"/>
        <v>0</v>
      </c>
      <c r="NC60" s="1109"/>
      <c r="ND60" s="1109"/>
      <c r="NE60" s="1109"/>
      <c r="NF60" s="1109"/>
      <c r="NG60" s="1109"/>
      <c r="NH60" s="1111"/>
      <c r="NI60" s="1112">
        <f t="shared" si="3709"/>
        <v>0</v>
      </c>
      <c r="NJ60" s="1126"/>
      <c r="NK60" s="1110"/>
      <c r="NM60" s="1121"/>
      <c r="NN60" s="1109"/>
      <c r="NO60" s="1109"/>
      <c r="NP60" s="1109"/>
      <c r="NQ60" s="1112">
        <f t="shared" si="3710"/>
        <v>0</v>
      </c>
      <c r="NR60" s="1109"/>
      <c r="NS60" s="1109"/>
      <c r="NT60" s="1109"/>
      <c r="NU60" s="1109"/>
      <c r="NV60" s="1109"/>
      <c r="NW60" s="1111"/>
      <c r="NX60" s="1112">
        <f t="shared" si="3711"/>
        <v>0</v>
      </c>
      <c r="NY60" s="1126"/>
      <c r="NZ60" s="1110"/>
      <c r="OB60" s="1121"/>
      <c r="OC60" s="1109"/>
      <c r="OD60" s="1109"/>
      <c r="OE60" s="1109"/>
      <c r="OF60" s="1112">
        <f t="shared" si="3712"/>
        <v>0</v>
      </c>
      <c r="OG60" s="1109"/>
      <c r="OH60" s="1109"/>
      <c r="OI60" s="1109"/>
      <c r="OJ60" s="1109"/>
      <c r="OK60" s="1109"/>
      <c r="OL60" s="1111"/>
      <c r="OM60" s="1112">
        <f t="shared" si="3713"/>
        <v>0</v>
      </c>
      <c r="ON60" s="1126"/>
      <c r="OO60" s="1110"/>
      <c r="OQ60" s="1121"/>
      <c r="OR60" s="1109"/>
      <c r="OS60" s="1109"/>
      <c r="OT60" s="1109"/>
      <c r="OU60" s="1112">
        <f t="shared" si="3714"/>
        <v>0</v>
      </c>
      <c r="OV60" s="1109"/>
      <c r="OW60" s="1109"/>
      <c r="OX60" s="1109"/>
      <c r="OY60" s="1109"/>
      <c r="OZ60" s="1109"/>
      <c r="PA60" s="1111"/>
      <c r="PB60" s="1112">
        <f t="shared" si="3715"/>
        <v>0</v>
      </c>
      <c r="PC60" s="1126"/>
      <c r="PD60" s="1110"/>
      <c r="PF60" s="1121"/>
      <c r="PG60" s="1109"/>
      <c r="PH60" s="1109"/>
      <c r="PI60" s="1109"/>
      <c r="PJ60" s="1112">
        <f t="shared" si="3716"/>
        <v>0</v>
      </c>
      <c r="PK60" s="1109"/>
      <c r="PL60" s="1109"/>
      <c r="PM60" s="1109"/>
      <c r="PN60" s="1109"/>
      <c r="PO60" s="1109"/>
      <c r="PP60" s="1111"/>
      <c r="PQ60" s="1112">
        <f t="shared" si="3717"/>
        <v>0</v>
      </c>
      <c r="PR60" s="1126"/>
      <c r="PS60" s="1110"/>
      <c r="PU60" s="1121"/>
      <c r="PV60" s="1109"/>
      <c r="PW60" s="1109"/>
      <c r="PX60" s="1109"/>
      <c r="PY60" s="1112">
        <f t="shared" si="3718"/>
        <v>0</v>
      </c>
      <c r="PZ60" s="1109"/>
      <c r="QA60" s="1109"/>
      <c r="QB60" s="1109"/>
      <c r="QC60" s="1109"/>
      <c r="QD60" s="1109"/>
      <c r="QE60" s="1111"/>
      <c r="QF60" s="1112">
        <f t="shared" si="3719"/>
        <v>0</v>
      </c>
      <c r="QG60" s="1126"/>
      <c r="QH60" s="1110"/>
      <c r="QJ60" s="1121"/>
      <c r="QK60" s="1109"/>
      <c r="QL60" s="1109"/>
      <c r="QM60" s="1109"/>
      <c r="QN60" s="1112">
        <f t="shared" si="3720"/>
        <v>0</v>
      </c>
      <c r="QO60" s="1109"/>
      <c r="QP60" s="1109"/>
      <c r="QQ60" s="1109"/>
      <c r="QR60" s="1109"/>
      <c r="QS60" s="1109"/>
      <c r="QT60" s="1111"/>
      <c r="QU60" s="1112">
        <f t="shared" si="3721"/>
        <v>0</v>
      </c>
      <c r="QV60" s="1126"/>
      <c r="QW60" s="1110"/>
      <c r="QY60" s="1121"/>
      <c r="QZ60" s="1109"/>
      <c r="RA60" s="1109"/>
      <c r="RB60" s="1109"/>
      <c r="RC60" s="1112">
        <f t="shared" si="3722"/>
        <v>0</v>
      </c>
      <c r="RD60" s="1109"/>
      <c r="RE60" s="1109"/>
      <c r="RF60" s="1109"/>
      <c r="RG60" s="1109"/>
      <c r="RH60" s="1109"/>
      <c r="RI60" s="1111"/>
      <c r="RJ60" s="1112">
        <f t="shared" si="3723"/>
        <v>0</v>
      </c>
      <c r="RK60" s="1126"/>
      <c r="RL60" s="1110"/>
      <c r="RN60" s="1121"/>
      <c r="RO60" s="1109"/>
      <c r="RP60" s="1109"/>
      <c r="RQ60" s="1109"/>
      <c r="RR60" s="1112">
        <f t="shared" si="3724"/>
        <v>0</v>
      </c>
      <c r="RS60" s="1109"/>
      <c r="RT60" s="1109"/>
      <c r="RU60" s="1109"/>
      <c r="RV60" s="1109"/>
      <c r="RW60" s="1109"/>
      <c r="RX60" s="1111"/>
      <c r="RY60" s="1112">
        <f t="shared" si="3725"/>
        <v>0</v>
      </c>
      <c r="RZ60" s="1126"/>
      <c r="SA60" s="1110"/>
      <c r="SC60" s="1121"/>
      <c r="SD60" s="1109"/>
      <c r="SE60" s="1109"/>
      <c r="SF60" s="1109"/>
      <c r="SG60" s="1112">
        <f t="shared" si="3726"/>
        <v>0</v>
      </c>
      <c r="SH60" s="1109"/>
      <c r="SI60" s="1109"/>
      <c r="SJ60" s="1109"/>
      <c r="SK60" s="1109"/>
      <c r="SL60" s="1109"/>
      <c r="SM60" s="1111"/>
      <c r="SN60" s="1112">
        <f t="shared" si="3727"/>
        <v>0</v>
      </c>
      <c r="SO60" s="1126"/>
      <c r="SP60" s="1110"/>
      <c r="SR60" s="1121"/>
      <c r="SS60" s="1109"/>
      <c r="ST60" s="1109"/>
      <c r="SU60" s="1109"/>
      <c r="SV60" s="1112">
        <f t="shared" si="3728"/>
        <v>0</v>
      </c>
      <c r="SW60" s="1109"/>
      <c r="SX60" s="1109"/>
      <c r="SY60" s="1109"/>
      <c r="SZ60" s="1109"/>
      <c r="TA60" s="1109"/>
      <c r="TB60" s="1111"/>
      <c r="TC60" s="1112">
        <f t="shared" si="3729"/>
        <v>0</v>
      </c>
      <c r="TD60" s="1126"/>
      <c r="TE60" s="1110"/>
      <c r="TG60" s="1121"/>
      <c r="TH60" s="1109"/>
      <c r="TI60" s="1109"/>
      <c r="TJ60" s="1109"/>
      <c r="TK60" s="1112">
        <f t="shared" si="3730"/>
        <v>0</v>
      </c>
      <c r="TL60" s="1109"/>
      <c r="TM60" s="1109"/>
      <c r="TN60" s="1109"/>
      <c r="TO60" s="1109"/>
      <c r="TP60" s="1109"/>
      <c r="TQ60" s="1111"/>
      <c r="TR60" s="1112">
        <f t="shared" si="3731"/>
        <v>0</v>
      </c>
      <c r="TS60" s="1126"/>
      <c r="TT60" s="1110"/>
      <c r="TV60" s="1121"/>
      <c r="TW60" s="1109"/>
      <c r="TX60" s="1109"/>
      <c r="TY60" s="1109"/>
      <c r="TZ60" s="1112">
        <f t="shared" si="3732"/>
        <v>0</v>
      </c>
      <c r="UA60" s="1109"/>
      <c r="UB60" s="1109"/>
      <c r="UC60" s="1109"/>
      <c r="UD60" s="1109"/>
      <c r="UE60" s="1109"/>
      <c r="UF60" s="1111"/>
      <c r="UG60" s="1112">
        <f t="shared" si="3733"/>
        <v>0</v>
      </c>
      <c r="UH60" s="1126"/>
      <c r="UI60" s="1110"/>
      <c r="UK60" s="1121"/>
      <c r="UL60" s="1109"/>
      <c r="UM60" s="1109"/>
      <c r="UN60" s="1109"/>
      <c r="UO60" s="1112">
        <f t="shared" si="3734"/>
        <v>0</v>
      </c>
      <c r="UP60" s="1109"/>
      <c r="UQ60" s="1109"/>
      <c r="UR60" s="1109"/>
      <c r="US60" s="1109"/>
      <c r="UT60" s="1109"/>
      <c r="UU60" s="1111"/>
      <c r="UV60" s="1112">
        <f t="shared" si="3735"/>
        <v>0</v>
      </c>
      <c r="UW60" s="1126"/>
      <c r="UX60" s="1110"/>
      <c r="UZ60" s="1121"/>
      <c r="VA60" s="1109"/>
      <c r="VB60" s="1109"/>
      <c r="VC60" s="1109"/>
      <c r="VD60" s="1112">
        <f t="shared" si="3736"/>
        <v>0</v>
      </c>
      <c r="VE60" s="1109"/>
      <c r="VF60" s="1109"/>
      <c r="VG60" s="1109"/>
      <c r="VH60" s="1109"/>
      <c r="VI60" s="1109"/>
      <c r="VJ60" s="1111"/>
      <c r="VK60" s="1112">
        <f t="shared" si="3737"/>
        <v>0</v>
      </c>
      <c r="VL60" s="1126"/>
      <c r="VM60" s="1110"/>
      <c r="VO60" s="1121"/>
      <c r="VP60" s="1109"/>
      <c r="VQ60" s="1109"/>
      <c r="VR60" s="1109"/>
      <c r="VS60" s="1112">
        <f t="shared" si="3738"/>
        <v>0</v>
      </c>
      <c r="VT60" s="1109"/>
      <c r="VU60" s="1109"/>
      <c r="VV60" s="1109"/>
      <c r="VW60" s="1109"/>
      <c r="VX60" s="1109"/>
      <c r="VY60" s="1111"/>
      <c r="VZ60" s="1112">
        <f t="shared" si="3739"/>
        <v>0</v>
      </c>
      <c r="WA60" s="1126"/>
      <c r="WB60" s="1110"/>
      <c r="WD60" s="1121"/>
      <c r="WE60" s="1109"/>
      <c r="WF60" s="1109"/>
      <c r="WG60" s="1109"/>
      <c r="WH60" s="1112">
        <f t="shared" si="3740"/>
        <v>0</v>
      </c>
      <c r="WI60" s="1109"/>
      <c r="WJ60" s="1109"/>
      <c r="WK60" s="1109"/>
      <c r="WL60" s="1109"/>
      <c r="WM60" s="1109"/>
      <c r="WN60" s="1111"/>
      <c r="WO60" s="1112">
        <f t="shared" si="3741"/>
        <v>0</v>
      </c>
      <c r="WP60" s="1126"/>
      <c r="WQ60" s="1110"/>
      <c r="WS60" s="1121"/>
      <c r="WT60" s="1109"/>
      <c r="WU60" s="1109"/>
      <c r="WV60" s="1109"/>
      <c r="WW60" s="1112">
        <f t="shared" si="3742"/>
        <v>0</v>
      </c>
      <c r="WX60" s="1109"/>
      <c r="WY60" s="1109"/>
      <c r="WZ60" s="1109"/>
      <c r="XA60" s="1109"/>
      <c r="XB60" s="1109"/>
      <c r="XC60" s="1111"/>
      <c r="XD60" s="1112">
        <f t="shared" si="3743"/>
        <v>0</v>
      </c>
      <c r="XE60" s="1126"/>
      <c r="XF60" s="1110"/>
      <c r="XH60" s="1121"/>
      <c r="XI60" s="1109"/>
      <c r="XJ60" s="1109"/>
      <c r="XK60" s="1109"/>
      <c r="XL60" s="1112">
        <f t="shared" si="3744"/>
        <v>0</v>
      </c>
      <c r="XM60" s="1109"/>
      <c r="XN60" s="1109"/>
      <c r="XO60" s="1109"/>
      <c r="XP60" s="1109"/>
      <c r="XQ60" s="1109"/>
      <c r="XR60" s="1111"/>
      <c r="XS60" s="1112">
        <f t="shared" si="3745"/>
        <v>0</v>
      </c>
      <c r="XT60" s="1126"/>
      <c r="XU60" s="1110"/>
      <c r="XW60" s="1121"/>
      <c r="XX60" s="1109"/>
      <c r="XY60" s="1109"/>
      <c r="XZ60" s="1109"/>
      <c r="YA60" s="1112">
        <f t="shared" si="3746"/>
        <v>0</v>
      </c>
      <c r="YB60" s="1109"/>
      <c r="YC60" s="1109"/>
      <c r="YD60" s="1109"/>
      <c r="YE60" s="1109"/>
      <c r="YF60" s="1109"/>
      <c r="YG60" s="1111"/>
      <c r="YH60" s="1112">
        <f t="shared" si="3747"/>
        <v>0</v>
      </c>
      <c r="YI60" s="1126"/>
      <c r="YJ60" s="1110"/>
      <c r="YL60" s="1121"/>
      <c r="YM60" s="1109"/>
      <c r="YN60" s="1109"/>
      <c r="YO60" s="1109"/>
      <c r="YP60" s="1112">
        <f t="shared" si="3748"/>
        <v>0</v>
      </c>
      <c r="YQ60" s="1109"/>
      <c r="YR60" s="1109"/>
      <c r="YS60" s="1109"/>
      <c r="YT60" s="1109"/>
      <c r="YU60" s="1109"/>
      <c r="YV60" s="1111"/>
      <c r="YW60" s="1112">
        <f t="shared" si="3749"/>
        <v>0</v>
      </c>
      <c r="YX60" s="1126"/>
      <c r="YY60" s="1110"/>
      <c r="ZA60" s="1121"/>
      <c r="ZB60" s="1109"/>
      <c r="ZC60" s="1109"/>
      <c r="ZD60" s="1109"/>
      <c r="ZE60" s="1112">
        <f t="shared" si="3750"/>
        <v>0</v>
      </c>
      <c r="ZF60" s="1109"/>
      <c r="ZG60" s="1109"/>
      <c r="ZH60" s="1109"/>
      <c r="ZI60" s="1109"/>
      <c r="ZJ60" s="1109"/>
      <c r="ZK60" s="1111"/>
      <c r="ZL60" s="1112">
        <f t="shared" si="3751"/>
        <v>0</v>
      </c>
      <c r="ZM60" s="1126"/>
      <c r="ZN60" s="1110"/>
      <c r="ZP60" s="1121"/>
      <c r="ZQ60" s="1109"/>
      <c r="ZR60" s="1109"/>
      <c r="ZS60" s="1109"/>
      <c r="ZT60" s="1112">
        <f t="shared" si="3752"/>
        <v>0</v>
      </c>
      <c r="ZU60" s="1109"/>
      <c r="ZV60" s="1109"/>
      <c r="ZW60" s="1109"/>
      <c r="ZX60" s="1109"/>
      <c r="ZY60" s="1109"/>
      <c r="ZZ60" s="1111"/>
      <c r="AAA60" s="1112">
        <f t="shared" si="3753"/>
        <v>0</v>
      </c>
      <c r="AAB60" s="1126"/>
      <c r="AAC60" s="1110"/>
      <c r="AAE60" s="1121"/>
      <c r="AAF60" s="1109"/>
      <c r="AAG60" s="1109"/>
      <c r="AAH60" s="1109"/>
      <c r="AAI60" s="1112">
        <f t="shared" si="3754"/>
        <v>0</v>
      </c>
      <c r="AAJ60" s="1109"/>
      <c r="AAK60" s="1109"/>
      <c r="AAL60" s="1109"/>
      <c r="AAM60" s="1109"/>
      <c r="AAN60" s="1109"/>
      <c r="AAO60" s="1111"/>
      <c r="AAP60" s="1112">
        <f t="shared" si="3755"/>
        <v>0</v>
      </c>
      <c r="AAQ60" s="1126"/>
      <c r="AAR60" s="1110"/>
      <c r="AAT60" s="1121"/>
      <c r="AAU60" s="1109"/>
      <c r="AAV60" s="1109"/>
      <c r="AAW60" s="1109"/>
      <c r="AAX60" s="1112">
        <f t="shared" si="3756"/>
        <v>0</v>
      </c>
      <c r="AAY60" s="1109"/>
      <c r="AAZ60" s="1109"/>
      <c r="ABA60" s="1109"/>
      <c r="ABB60" s="1109"/>
      <c r="ABC60" s="1109"/>
      <c r="ABD60" s="1111"/>
      <c r="ABE60" s="1112">
        <f t="shared" si="3757"/>
        <v>0</v>
      </c>
      <c r="ABF60" s="1126"/>
      <c r="ABG60" s="1110"/>
      <c r="ABI60" s="1121"/>
      <c r="ABJ60" s="1109"/>
      <c r="ABK60" s="1109"/>
      <c r="ABL60" s="1109"/>
      <c r="ABM60" s="1112">
        <f t="shared" si="3758"/>
        <v>0</v>
      </c>
      <c r="ABN60" s="1109"/>
      <c r="ABO60" s="1109"/>
      <c r="ABP60" s="1109"/>
      <c r="ABQ60" s="1109"/>
      <c r="ABR60" s="1109"/>
      <c r="ABS60" s="1111"/>
      <c r="ABT60" s="1112">
        <f t="shared" si="3759"/>
        <v>0</v>
      </c>
      <c r="ABU60" s="1126"/>
      <c r="ABV60" s="1110"/>
      <c r="ABX60" s="1121"/>
      <c r="ABY60" s="1109"/>
      <c r="ABZ60" s="1109"/>
      <c r="ACA60" s="1109"/>
      <c r="ACB60" s="1112">
        <f t="shared" si="3760"/>
        <v>0</v>
      </c>
      <c r="ACC60" s="1109"/>
      <c r="ACD60" s="1109"/>
      <c r="ACE60" s="1109"/>
      <c r="ACF60" s="1109"/>
      <c r="ACG60" s="1109"/>
      <c r="ACH60" s="1111"/>
      <c r="ACI60" s="1112">
        <f t="shared" si="3761"/>
        <v>0</v>
      </c>
      <c r="ACJ60" s="1126"/>
      <c r="ACK60" s="1110"/>
      <c r="ACM60" s="1121"/>
      <c r="ACN60" s="1109"/>
      <c r="ACO60" s="1109"/>
      <c r="ACP60" s="1109"/>
      <c r="ACQ60" s="1112">
        <f t="shared" si="3762"/>
        <v>0</v>
      </c>
      <c r="ACR60" s="1109"/>
      <c r="ACS60" s="1109"/>
      <c r="ACT60" s="1109"/>
      <c r="ACU60" s="1109"/>
      <c r="ACV60" s="1109"/>
      <c r="ACW60" s="1111"/>
      <c r="ACX60" s="1112">
        <f t="shared" si="3763"/>
        <v>0</v>
      </c>
      <c r="ACY60" s="1126"/>
      <c r="ACZ60" s="1110"/>
      <c r="ADB60" s="1121"/>
      <c r="ADC60" s="1109"/>
      <c r="ADD60" s="1109"/>
      <c r="ADE60" s="1109"/>
      <c r="ADF60" s="1112">
        <f t="shared" si="3764"/>
        <v>0</v>
      </c>
      <c r="ADG60" s="1109"/>
      <c r="ADH60" s="1109"/>
      <c r="ADI60" s="1109"/>
      <c r="ADJ60" s="1109"/>
      <c r="ADK60" s="1109"/>
      <c r="ADL60" s="1111"/>
      <c r="ADM60" s="1112">
        <f t="shared" si="3765"/>
        <v>0</v>
      </c>
      <c r="ADN60" s="1126"/>
      <c r="ADO60" s="1110"/>
      <c r="ADQ60" s="1121"/>
      <c r="ADR60" s="1109"/>
      <c r="ADS60" s="1109"/>
      <c r="ADT60" s="1109"/>
      <c r="ADU60" s="1112">
        <f t="shared" si="3766"/>
        <v>0</v>
      </c>
      <c r="ADV60" s="1109"/>
      <c r="ADW60" s="1109"/>
      <c r="ADX60" s="1109"/>
      <c r="ADY60" s="1109"/>
      <c r="ADZ60" s="1109"/>
      <c r="AEA60" s="1111"/>
      <c r="AEB60" s="1112">
        <f t="shared" si="3767"/>
        <v>0</v>
      </c>
      <c r="AEC60" s="1126"/>
      <c r="AED60" s="1110"/>
      <c r="AEF60" s="1121"/>
      <c r="AEG60" s="1109"/>
      <c r="AEH60" s="1109"/>
      <c r="AEI60" s="1109"/>
      <c r="AEJ60" s="1112">
        <f t="shared" si="3768"/>
        <v>0</v>
      </c>
      <c r="AEK60" s="1109"/>
      <c r="AEL60" s="1109"/>
      <c r="AEM60" s="1109"/>
      <c r="AEN60" s="1109"/>
      <c r="AEO60" s="1109"/>
      <c r="AEP60" s="1111"/>
      <c r="AEQ60" s="1112">
        <f t="shared" si="3769"/>
        <v>0</v>
      </c>
      <c r="AER60" s="1126"/>
      <c r="AES60" s="1110"/>
      <c r="AEU60" s="1121"/>
      <c r="AEV60" s="1109"/>
      <c r="AEW60" s="1109"/>
      <c r="AEX60" s="1109"/>
      <c r="AEY60" s="1112">
        <f t="shared" si="3770"/>
        <v>0</v>
      </c>
      <c r="AEZ60" s="1109"/>
      <c r="AFA60" s="1109"/>
      <c r="AFB60" s="1109"/>
      <c r="AFC60" s="1109"/>
      <c r="AFD60" s="1109"/>
      <c r="AFE60" s="1111"/>
      <c r="AFF60" s="1112">
        <f t="shared" si="3771"/>
        <v>0</v>
      </c>
      <c r="AFG60" s="1126"/>
      <c r="AFH60" s="1110"/>
      <c r="AFJ60" s="1121"/>
      <c r="AFK60" s="1109"/>
      <c r="AFL60" s="1109"/>
      <c r="AFM60" s="1109"/>
      <c r="AFN60" s="1112">
        <f t="shared" si="3772"/>
        <v>0</v>
      </c>
      <c r="AFO60" s="1109"/>
      <c r="AFP60" s="1109"/>
      <c r="AFQ60" s="1109"/>
      <c r="AFR60" s="1109"/>
      <c r="AFS60" s="1109"/>
      <c r="AFT60" s="1111"/>
      <c r="AFU60" s="1112">
        <f t="shared" si="3773"/>
        <v>0</v>
      </c>
      <c r="AFV60" s="1126"/>
      <c r="AFW60" s="1110"/>
      <c r="AFY60" s="1121"/>
      <c r="AFZ60" s="1109"/>
      <c r="AGA60" s="1109"/>
      <c r="AGB60" s="1109"/>
      <c r="AGC60" s="1112">
        <f t="shared" si="3774"/>
        <v>0</v>
      </c>
      <c r="AGD60" s="1109"/>
      <c r="AGE60" s="1109"/>
      <c r="AGF60" s="1109"/>
      <c r="AGG60" s="1109"/>
      <c r="AGH60" s="1109"/>
      <c r="AGI60" s="1111"/>
      <c r="AGJ60" s="1112">
        <f t="shared" si="3775"/>
        <v>0</v>
      </c>
      <c r="AGK60" s="1126"/>
      <c r="AGL60" s="1110"/>
      <c r="AGN60" s="1121"/>
      <c r="AGO60" s="1109"/>
      <c r="AGP60" s="1109"/>
      <c r="AGQ60" s="1109"/>
      <c r="AGR60" s="1112">
        <f t="shared" si="3776"/>
        <v>0</v>
      </c>
      <c r="AGS60" s="1109"/>
      <c r="AGT60" s="1109"/>
      <c r="AGU60" s="1109"/>
      <c r="AGV60" s="1109"/>
      <c r="AGW60" s="1109"/>
      <c r="AGX60" s="1111"/>
      <c r="AGY60" s="1112">
        <f t="shared" si="3777"/>
        <v>0</v>
      </c>
      <c r="AGZ60" s="1126"/>
      <c r="AHA60" s="1110"/>
      <c r="AHC60" s="1121"/>
      <c r="AHD60" s="1109"/>
      <c r="AHE60" s="1109"/>
      <c r="AHF60" s="1109"/>
      <c r="AHG60" s="1112">
        <f t="shared" si="3778"/>
        <v>0</v>
      </c>
      <c r="AHH60" s="1109"/>
      <c r="AHI60" s="1109"/>
      <c r="AHJ60" s="1109"/>
      <c r="AHK60" s="1109"/>
      <c r="AHL60" s="1109"/>
      <c r="AHM60" s="1111"/>
      <c r="AHN60" s="1112">
        <f t="shared" si="3779"/>
        <v>0</v>
      </c>
      <c r="AHO60" s="1126"/>
      <c r="AHP60" s="1110"/>
      <c r="AHR60" s="1121"/>
      <c r="AHS60" s="1109"/>
      <c r="AHT60" s="1109"/>
      <c r="AHU60" s="1109"/>
      <c r="AHV60" s="1112">
        <f t="shared" si="3780"/>
        <v>0</v>
      </c>
      <c r="AHW60" s="1109"/>
      <c r="AHX60" s="1109"/>
      <c r="AHY60" s="1109"/>
      <c r="AHZ60" s="1109"/>
      <c r="AIA60" s="1109"/>
      <c r="AIB60" s="1111"/>
      <c r="AIC60" s="1112">
        <f t="shared" si="3781"/>
        <v>0</v>
      </c>
      <c r="AID60" s="1126"/>
      <c r="AIE60" s="1110"/>
      <c r="AIG60" s="1121"/>
      <c r="AIH60" s="1109"/>
      <c r="AII60" s="1109"/>
      <c r="AIJ60" s="1109"/>
      <c r="AIK60" s="1112">
        <f t="shared" si="3782"/>
        <v>0</v>
      </c>
      <c r="AIL60" s="1109"/>
      <c r="AIM60" s="1109"/>
      <c r="AIN60" s="1109"/>
      <c r="AIO60" s="1109"/>
      <c r="AIP60" s="1109"/>
      <c r="AIQ60" s="1111"/>
      <c r="AIR60" s="1112">
        <f t="shared" si="3783"/>
        <v>0</v>
      </c>
      <c r="AIS60" s="1126"/>
      <c r="AIT60" s="1110"/>
      <c r="AIV60" s="1121"/>
      <c r="AIW60" s="1109"/>
      <c r="AIX60" s="1109"/>
      <c r="AIY60" s="1109"/>
      <c r="AIZ60" s="1112">
        <f t="shared" si="3784"/>
        <v>0</v>
      </c>
      <c r="AJA60" s="1109"/>
      <c r="AJB60" s="1109"/>
      <c r="AJC60" s="1109"/>
      <c r="AJD60" s="1109"/>
      <c r="AJE60" s="1109"/>
      <c r="AJF60" s="1111"/>
      <c r="AJG60" s="1112">
        <f t="shared" si="3785"/>
        <v>0</v>
      </c>
      <c r="AJH60" s="1126"/>
      <c r="AJI60" s="1110"/>
      <c r="AJK60" s="1121"/>
      <c r="AJL60" s="1109"/>
      <c r="AJM60" s="1109"/>
      <c r="AJN60" s="1109"/>
      <c r="AJO60" s="1112">
        <f t="shared" si="3786"/>
        <v>0</v>
      </c>
      <c r="AJP60" s="1109"/>
      <c r="AJQ60" s="1109"/>
      <c r="AJR60" s="1109"/>
      <c r="AJS60" s="1109"/>
      <c r="AJT60" s="1109"/>
      <c r="AJU60" s="1111"/>
      <c r="AJV60" s="1112">
        <f t="shared" si="3787"/>
        <v>0</v>
      </c>
      <c r="AJW60" s="1126"/>
      <c r="AJX60" s="1110"/>
      <c r="AJZ60" s="1121"/>
      <c r="AKA60" s="1109"/>
      <c r="AKB60" s="1109"/>
      <c r="AKC60" s="1109"/>
      <c r="AKD60" s="1112">
        <f t="shared" si="3788"/>
        <v>0</v>
      </c>
      <c r="AKE60" s="1109"/>
      <c r="AKF60" s="1109"/>
      <c r="AKG60" s="1109"/>
      <c r="AKH60" s="1109"/>
      <c r="AKI60" s="1109"/>
      <c r="AKJ60" s="1111"/>
      <c r="AKK60" s="1112">
        <f t="shared" si="3789"/>
        <v>0</v>
      </c>
      <c r="AKL60" s="1126"/>
      <c r="AKM60" s="1110"/>
      <c r="AKO60" s="1121"/>
      <c r="AKP60" s="1109"/>
      <c r="AKQ60" s="1109"/>
      <c r="AKR60" s="1109"/>
      <c r="AKS60" s="1112">
        <f t="shared" si="3790"/>
        <v>0</v>
      </c>
      <c r="AKT60" s="1109"/>
      <c r="AKU60" s="1109"/>
      <c r="AKV60" s="1109"/>
      <c r="AKW60" s="1109"/>
      <c r="AKX60" s="1109"/>
      <c r="AKY60" s="1111"/>
      <c r="AKZ60" s="1112">
        <f t="shared" si="3791"/>
        <v>0</v>
      </c>
      <c r="ALA60" s="1126"/>
      <c r="ALB60" s="1110"/>
      <c r="ALD60" s="1121"/>
      <c r="ALE60" s="1109"/>
      <c r="ALF60" s="1109"/>
      <c r="ALG60" s="1109"/>
      <c r="ALH60" s="1112">
        <f t="shared" si="3792"/>
        <v>0</v>
      </c>
      <c r="ALI60" s="1109"/>
      <c r="ALJ60" s="1109"/>
      <c r="ALK60" s="1109"/>
      <c r="ALL60" s="1109"/>
      <c r="ALM60" s="1109"/>
      <c r="ALN60" s="1111"/>
      <c r="ALO60" s="1112">
        <f t="shared" si="3793"/>
        <v>0</v>
      </c>
      <c r="ALP60" s="1126"/>
      <c r="ALQ60" s="1110"/>
      <c r="ALS60" s="1121"/>
      <c r="ALT60" s="1109"/>
      <c r="ALU60" s="1109"/>
      <c r="ALV60" s="1109"/>
      <c r="ALW60" s="1112">
        <f t="shared" si="3794"/>
        <v>0</v>
      </c>
      <c r="ALX60" s="1109"/>
      <c r="ALY60" s="1109"/>
      <c r="ALZ60" s="1109"/>
      <c r="AMA60" s="1109"/>
      <c r="AMB60" s="1109"/>
      <c r="AMC60" s="1111"/>
      <c r="AMD60" s="1112">
        <f t="shared" si="3795"/>
        <v>0</v>
      </c>
      <c r="AME60" s="1126"/>
      <c r="AMF60" s="1110"/>
      <c r="AMH60" s="1121"/>
      <c r="AMI60" s="1109"/>
      <c r="AMJ60" s="1109"/>
      <c r="AMK60" s="1109"/>
      <c r="AML60" s="1112">
        <f t="shared" si="3796"/>
        <v>0</v>
      </c>
      <c r="AMM60" s="1109"/>
      <c r="AMN60" s="1109"/>
      <c r="AMO60" s="1109"/>
      <c r="AMP60" s="1109"/>
      <c r="AMQ60" s="1109"/>
      <c r="AMR60" s="1111"/>
      <c r="AMS60" s="1112">
        <f t="shared" si="3797"/>
        <v>0</v>
      </c>
      <c r="AMT60" s="1126"/>
      <c r="AMU60" s="1110"/>
      <c r="AMW60" s="1121"/>
      <c r="AMX60" s="1109"/>
      <c r="AMY60" s="1109"/>
      <c r="AMZ60" s="1109"/>
      <c r="ANA60" s="1112">
        <f t="shared" si="3798"/>
        <v>0</v>
      </c>
      <c r="ANB60" s="1109"/>
      <c r="ANC60" s="1109"/>
      <c r="AND60" s="1109"/>
      <c r="ANE60" s="1109"/>
      <c r="ANF60" s="1109"/>
      <c r="ANG60" s="1111"/>
      <c r="ANH60" s="1112">
        <f t="shared" si="3799"/>
        <v>0</v>
      </c>
      <c r="ANI60" s="1126"/>
      <c r="ANJ60" s="1110"/>
      <c r="ANL60" s="1121"/>
      <c r="ANM60" s="1109"/>
      <c r="ANN60" s="1109"/>
      <c r="ANO60" s="1109"/>
      <c r="ANP60" s="1112">
        <f t="shared" si="3800"/>
        <v>0</v>
      </c>
      <c r="ANQ60" s="1109"/>
      <c r="ANR60" s="1109"/>
      <c r="ANS60" s="1109"/>
      <c r="ANT60" s="1109"/>
      <c r="ANU60" s="1109"/>
      <c r="ANV60" s="1111"/>
      <c r="ANW60" s="1112">
        <f t="shared" si="3801"/>
        <v>0</v>
      </c>
      <c r="ANX60" s="1126"/>
      <c r="ANY60" s="1110"/>
      <c r="AOA60" s="1121"/>
      <c r="AOB60" s="1109"/>
      <c r="AOC60" s="1109"/>
      <c r="AOD60" s="1109"/>
      <c r="AOE60" s="1112">
        <f t="shared" si="3802"/>
        <v>0</v>
      </c>
      <c r="AOF60" s="1109"/>
      <c r="AOG60" s="1109"/>
      <c r="AOH60" s="1109"/>
      <c r="AOI60" s="1109"/>
      <c r="AOJ60" s="1109"/>
      <c r="AOK60" s="1111"/>
      <c r="AOL60" s="1112">
        <f t="shared" si="3803"/>
        <v>0</v>
      </c>
      <c r="AOM60" s="1126"/>
      <c r="AON60" s="1110"/>
      <c r="AOP60" s="1121"/>
      <c r="AOQ60" s="1109"/>
      <c r="AOR60" s="1109"/>
      <c r="AOS60" s="1109"/>
      <c r="AOT60" s="1112">
        <f t="shared" si="3804"/>
        <v>0</v>
      </c>
      <c r="AOU60" s="1109"/>
      <c r="AOV60" s="1109"/>
      <c r="AOW60" s="1109"/>
      <c r="AOX60" s="1109"/>
      <c r="AOY60" s="1109"/>
      <c r="AOZ60" s="1111"/>
      <c r="APA60" s="1112">
        <f t="shared" si="3805"/>
        <v>0</v>
      </c>
      <c r="APB60" s="1126"/>
      <c r="APC60" s="1110"/>
      <c r="APE60" s="1121"/>
      <c r="APF60" s="1109"/>
      <c r="APG60" s="1109"/>
      <c r="APH60" s="1109"/>
      <c r="API60" s="1112">
        <f t="shared" si="3806"/>
        <v>0</v>
      </c>
      <c r="APJ60" s="1109"/>
      <c r="APK60" s="1109"/>
      <c r="APL60" s="1109"/>
      <c r="APM60" s="1109"/>
      <c r="APN60" s="1109"/>
      <c r="APO60" s="1111"/>
      <c r="APP60" s="1112">
        <f t="shared" si="3807"/>
        <v>0</v>
      </c>
      <c r="APQ60" s="1126"/>
      <c r="APR60" s="1110"/>
      <c r="APT60" s="1121"/>
      <c r="APU60" s="1109"/>
      <c r="APV60" s="1109"/>
      <c r="APW60" s="1109"/>
      <c r="APX60" s="1112">
        <f t="shared" si="3808"/>
        <v>0</v>
      </c>
      <c r="APY60" s="1109"/>
      <c r="APZ60" s="1109"/>
      <c r="AQA60" s="1109"/>
      <c r="AQB60" s="1109"/>
      <c r="AQC60" s="1109"/>
      <c r="AQD60" s="1111"/>
      <c r="AQE60" s="1112">
        <f t="shared" si="3809"/>
        <v>0</v>
      </c>
      <c r="AQF60" s="1126"/>
      <c r="AQG60" s="1110"/>
      <c r="AQI60" s="1121"/>
      <c r="AQJ60" s="1109"/>
      <c r="AQK60" s="1109"/>
      <c r="AQL60" s="1109"/>
      <c r="AQM60" s="1112">
        <f t="shared" si="3810"/>
        <v>0</v>
      </c>
      <c r="AQN60" s="1109"/>
      <c r="AQO60" s="1109"/>
      <c r="AQP60" s="1109"/>
      <c r="AQQ60" s="1109"/>
      <c r="AQR60" s="1109"/>
      <c r="AQS60" s="1111"/>
      <c r="AQT60" s="1112">
        <f t="shared" si="3811"/>
        <v>0</v>
      </c>
      <c r="AQU60" s="1126"/>
      <c r="AQV60" s="1110"/>
      <c r="AQX60" s="1121"/>
      <c r="AQY60" s="1109"/>
      <c r="AQZ60" s="1109"/>
      <c r="ARA60" s="1109"/>
      <c r="ARB60" s="1112">
        <f t="shared" si="3812"/>
        <v>0</v>
      </c>
      <c r="ARC60" s="1109"/>
      <c r="ARD60" s="1109"/>
      <c r="ARE60" s="1109"/>
      <c r="ARF60" s="1109"/>
      <c r="ARG60" s="1109"/>
      <c r="ARH60" s="1111"/>
      <c r="ARI60" s="1112">
        <f t="shared" si="3813"/>
        <v>0</v>
      </c>
      <c r="ARJ60" s="1126"/>
      <c r="ARK60" s="1110"/>
      <c r="ARM60" s="1121"/>
      <c r="ARN60" s="1109"/>
      <c r="ARO60" s="1109"/>
      <c r="ARP60" s="1109"/>
      <c r="ARQ60" s="1112">
        <f t="shared" si="3814"/>
        <v>0</v>
      </c>
      <c r="ARR60" s="1109"/>
      <c r="ARS60" s="1109"/>
      <c r="ART60" s="1109"/>
      <c r="ARU60" s="1109"/>
      <c r="ARV60" s="1109"/>
      <c r="ARW60" s="1111"/>
      <c r="ARX60" s="1112">
        <f t="shared" si="3815"/>
        <v>0</v>
      </c>
      <c r="ARY60" s="1126"/>
      <c r="ARZ60" s="1110"/>
      <c r="ASB60" s="1121"/>
      <c r="ASC60" s="1109"/>
      <c r="ASD60" s="1109"/>
      <c r="ASE60" s="1109"/>
      <c r="ASF60" s="1112">
        <f t="shared" si="3816"/>
        <v>0</v>
      </c>
      <c r="ASG60" s="1109"/>
      <c r="ASH60" s="1109"/>
      <c r="ASI60" s="1109"/>
      <c r="ASJ60" s="1109"/>
      <c r="ASK60" s="1109"/>
      <c r="ASL60" s="1111"/>
      <c r="ASM60" s="1112">
        <f t="shared" si="3817"/>
        <v>0</v>
      </c>
      <c r="ASN60" s="1126"/>
      <c r="ASO60" s="1110"/>
      <c r="ASQ60" s="1121"/>
      <c r="ASR60" s="1109"/>
      <c r="ASS60" s="1109"/>
      <c r="AST60" s="1109"/>
      <c r="ASU60" s="1112">
        <f t="shared" si="3818"/>
        <v>0</v>
      </c>
      <c r="ASV60" s="1109"/>
      <c r="ASW60" s="1109"/>
      <c r="ASX60" s="1109"/>
      <c r="ASY60" s="1109"/>
      <c r="ASZ60" s="1109"/>
      <c r="ATA60" s="1111"/>
      <c r="ATB60" s="1112">
        <f t="shared" si="3819"/>
        <v>0</v>
      </c>
      <c r="ATC60" s="1126"/>
      <c r="ATD60" s="1110"/>
      <c r="ATF60" s="1121"/>
      <c r="ATG60" s="1109"/>
      <c r="ATH60" s="1109"/>
      <c r="ATI60" s="1109"/>
      <c r="ATJ60" s="1112">
        <f t="shared" si="3820"/>
        <v>0</v>
      </c>
      <c r="ATK60" s="1109"/>
      <c r="ATL60" s="1109"/>
      <c r="ATM60" s="1109"/>
      <c r="ATN60" s="1109"/>
      <c r="ATO60" s="1109"/>
      <c r="ATP60" s="1111"/>
      <c r="ATQ60" s="1112">
        <f t="shared" si="3821"/>
        <v>0</v>
      </c>
      <c r="ATR60" s="1126"/>
      <c r="ATS60" s="1110"/>
      <c r="ATU60" s="1121"/>
      <c r="ATV60" s="1109"/>
      <c r="ATW60" s="1109"/>
      <c r="ATX60" s="1109"/>
      <c r="ATY60" s="1112">
        <f t="shared" si="3822"/>
        <v>0</v>
      </c>
      <c r="ATZ60" s="1109"/>
      <c r="AUA60" s="1109"/>
      <c r="AUB60" s="1109"/>
      <c r="AUC60" s="1109"/>
      <c r="AUD60" s="1109"/>
      <c r="AUE60" s="1111"/>
      <c r="AUF60" s="1112">
        <f t="shared" si="3823"/>
        <v>0</v>
      </c>
      <c r="AUG60" s="1126"/>
      <c r="AUH60" s="1110"/>
      <c r="AUJ60" s="1121"/>
      <c r="AUK60" s="1109"/>
      <c r="AUL60" s="1109"/>
      <c r="AUM60" s="1109"/>
      <c r="AUN60" s="1112">
        <f t="shared" si="3824"/>
        <v>0</v>
      </c>
      <c r="AUO60" s="1109"/>
      <c r="AUP60" s="1109"/>
      <c r="AUQ60" s="1109"/>
      <c r="AUR60" s="1109"/>
      <c r="AUS60" s="1109"/>
      <c r="AUT60" s="1111"/>
      <c r="AUU60" s="1112">
        <f t="shared" si="3825"/>
        <v>0</v>
      </c>
      <c r="AUV60" s="1126"/>
      <c r="AUW60" s="1110"/>
      <c r="AUY60" s="1121"/>
      <c r="AUZ60" s="1109"/>
      <c r="AVA60" s="1109"/>
      <c r="AVB60" s="1109"/>
      <c r="AVC60" s="1112">
        <f t="shared" si="3826"/>
        <v>0</v>
      </c>
      <c r="AVD60" s="1109"/>
      <c r="AVE60" s="1109"/>
      <c r="AVF60" s="1109"/>
      <c r="AVG60" s="1109"/>
      <c r="AVH60" s="1109"/>
      <c r="AVI60" s="1111"/>
      <c r="AVJ60" s="1112">
        <f t="shared" si="3827"/>
        <v>0</v>
      </c>
      <c r="AVK60" s="1126"/>
      <c r="AVL60" s="1110"/>
      <c r="AVN60" s="1121"/>
      <c r="AVO60" s="1109"/>
      <c r="AVP60" s="1109"/>
      <c r="AVQ60" s="1109"/>
      <c r="AVR60" s="1112">
        <f t="shared" si="3828"/>
        <v>0</v>
      </c>
      <c r="AVS60" s="1109"/>
      <c r="AVT60" s="1109"/>
      <c r="AVU60" s="1109"/>
      <c r="AVV60" s="1109"/>
      <c r="AVW60" s="1109"/>
      <c r="AVX60" s="1111"/>
      <c r="AVY60" s="1112">
        <f t="shared" si="3829"/>
        <v>0</v>
      </c>
      <c r="AVZ60" s="1126"/>
      <c r="AWA60" s="1110"/>
      <c r="AWC60" s="1121"/>
      <c r="AWD60" s="1109"/>
      <c r="AWE60" s="1109"/>
      <c r="AWF60" s="1109"/>
      <c r="AWG60" s="1112">
        <f t="shared" si="3830"/>
        <v>0</v>
      </c>
      <c r="AWH60" s="1109"/>
      <c r="AWI60" s="1109"/>
      <c r="AWJ60" s="1109"/>
      <c r="AWK60" s="1109"/>
      <c r="AWL60" s="1109"/>
      <c r="AWM60" s="1111"/>
      <c r="AWN60" s="1112">
        <f t="shared" si="3831"/>
        <v>0</v>
      </c>
      <c r="AWO60" s="1126"/>
      <c r="AWP60" s="1110"/>
      <c r="AWR60" s="1121"/>
      <c r="AWS60" s="1109"/>
      <c r="AWT60" s="1109"/>
      <c r="AWU60" s="1109"/>
      <c r="AWV60" s="1112">
        <f t="shared" si="3832"/>
        <v>0</v>
      </c>
      <c r="AWW60" s="1109"/>
      <c r="AWX60" s="1109"/>
      <c r="AWY60" s="1109"/>
      <c r="AWZ60" s="1109"/>
      <c r="AXA60" s="1109"/>
      <c r="AXB60" s="1111"/>
      <c r="AXC60" s="1112">
        <f t="shared" si="3833"/>
        <v>0</v>
      </c>
      <c r="AXD60" s="1126"/>
      <c r="AXE60" s="1110"/>
      <c r="AXG60" s="1121"/>
      <c r="AXH60" s="1109"/>
      <c r="AXI60" s="1109"/>
      <c r="AXJ60" s="1109"/>
      <c r="AXK60" s="1112">
        <f t="shared" si="3834"/>
        <v>0</v>
      </c>
      <c r="AXL60" s="1109"/>
      <c r="AXM60" s="1109"/>
      <c r="AXN60" s="1109"/>
      <c r="AXO60" s="1109"/>
      <c r="AXP60" s="1109"/>
      <c r="AXQ60" s="1111"/>
      <c r="AXR60" s="1112">
        <f t="shared" si="3835"/>
        <v>0</v>
      </c>
      <c r="AXS60" s="1126"/>
      <c r="AXT60" s="1110"/>
      <c r="AXV60" s="1121"/>
      <c r="AXW60" s="1109"/>
      <c r="AXX60" s="1109"/>
      <c r="AXY60" s="1109"/>
      <c r="AXZ60" s="1112">
        <f t="shared" si="3836"/>
        <v>0</v>
      </c>
      <c r="AYA60" s="1109"/>
      <c r="AYB60" s="1109"/>
      <c r="AYC60" s="1109"/>
      <c r="AYD60" s="1109"/>
      <c r="AYE60" s="1109"/>
      <c r="AYF60" s="1111"/>
      <c r="AYG60" s="1112">
        <f t="shared" si="3837"/>
        <v>0</v>
      </c>
      <c r="AYH60" s="1126"/>
      <c r="AYI60" s="1110"/>
      <c r="AYK60" s="1121"/>
      <c r="AYL60" s="1109"/>
      <c r="AYM60" s="1109"/>
      <c r="AYN60" s="1109"/>
      <c r="AYO60" s="1112">
        <f t="shared" si="3838"/>
        <v>0</v>
      </c>
      <c r="AYP60" s="1109"/>
      <c r="AYQ60" s="1109"/>
      <c r="AYR60" s="1109"/>
      <c r="AYS60" s="1109"/>
      <c r="AYT60" s="1109"/>
      <c r="AYU60" s="1111"/>
      <c r="AYV60" s="1112">
        <f t="shared" si="3839"/>
        <v>0</v>
      </c>
      <c r="AYW60" s="1126"/>
      <c r="AYX60" s="1110"/>
      <c r="AYZ60" s="1121"/>
      <c r="AZA60" s="1109"/>
      <c r="AZB60" s="1109"/>
      <c r="AZC60" s="1109"/>
      <c r="AZD60" s="1112">
        <f t="shared" si="3840"/>
        <v>0</v>
      </c>
      <c r="AZE60" s="1109"/>
      <c r="AZF60" s="1109"/>
      <c r="AZG60" s="1109"/>
      <c r="AZH60" s="1109"/>
      <c r="AZI60" s="1109"/>
      <c r="AZJ60" s="1111"/>
      <c r="AZK60" s="1112">
        <f t="shared" si="3841"/>
        <v>0</v>
      </c>
      <c r="AZL60" s="1126"/>
      <c r="AZM60" s="1110"/>
      <c r="AZO60" s="1121"/>
      <c r="AZP60" s="1109"/>
      <c r="AZQ60" s="1109"/>
      <c r="AZR60" s="1109"/>
      <c r="AZS60" s="1112">
        <f t="shared" si="3842"/>
        <v>0</v>
      </c>
      <c r="AZT60" s="1109"/>
      <c r="AZU60" s="1109"/>
      <c r="AZV60" s="1109"/>
      <c r="AZW60" s="1109"/>
      <c r="AZX60" s="1109"/>
      <c r="AZY60" s="1111"/>
      <c r="AZZ60" s="1112">
        <f t="shared" si="3843"/>
        <v>0</v>
      </c>
      <c r="BAA60" s="1126"/>
      <c r="BAB60" s="1110"/>
      <c r="BAD60" s="1121"/>
      <c r="BAE60" s="1109"/>
      <c r="BAF60" s="1109"/>
      <c r="BAG60" s="1109"/>
      <c r="BAH60" s="1112">
        <f t="shared" si="3844"/>
        <v>0</v>
      </c>
      <c r="BAI60" s="1109"/>
      <c r="BAJ60" s="1109"/>
      <c r="BAK60" s="1109"/>
      <c r="BAL60" s="1109"/>
      <c r="BAM60" s="1109"/>
      <c r="BAN60" s="1111"/>
      <c r="BAO60" s="1112">
        <f t="shared" si="3845"/>
        <v>0</v>
      </c>
      <c r="BAP60" s="1126"/>
      <c r="BAQ60" s="1110"/>
      <c r="BAS60" s="1121"/>
      <c r="BAT60" s="1109"/>
      <c r="BAU60" s="1109"/>
      <c r="BAV60" s="1109"/>
      <c r="BAW60" s="1112">
        <f t="shared" si="3846"/>
        <v>0</v>
      </c>
      <c r="BAX60" s="1109"/>
      <c r="BAY60" s="1109"/>
      <c r="BAZ60" s="1109"/>
      <c r="BBA60" s="1109"/>
      <c r="BBB60" s="1109"/>
      <c r="BBC60" s="1111"/>
      <c r="BBD60" s="1112">
        <f t="shared" si="3847"/>
        <v>0</v>
      </c>
      <c r="BBE60" s="1126"/>
      <c r="BBF60" s="1110"/>
      <c r="BBH60" s="1121"/>
      <c r="BBI60" s="1109"/>
      <c r="BBJ60" s="1109"/>
      <c r="BBK60" s="1109"/>
      <c r="BBL60" s="1112">
        <f t="shared" si="3848"/>
        <v>0</v>
      </c>
      <c r="BBM60" s="1109"/>
      <c r="BBN60" s="1109"/>
      <c r="BBO60" s="1109"/>
      <c r="BBP60" s="1109"/>
      <c r="BBQ60" s="1109"/>
      <c r="BBR60" s="1111"/>
      <c r="BBS60" s="1112">
        <f t="shared" si="3849"/>
        <v>0</v>
      </c>
      <c r="BBT60" s="1126"/>
      <c r="BBU60" s="1110"/>
      <c r="BBW60" s="1121"/>
      <c r="BBX60" s="1109"/>
      <c r="BBY60" s="1109"/>
      <c r="BBZ60" s="1109"/>
      <c r="BCA60" s="1112">
        <f t="shared" si="3850"/>
        <v>0</v>
      </c>
      <c r="BCB60" s="1109"/>
      <c r="BCC60" s="1109"/>
      <c r="BCD60" s="1109"/>
      <c r="BCE60" s="1109"/>
      <c r="BCF60" s="1109"/>
      <c r="BCG60" s="1111"/>
      <c r="BCH60" s="1112">
        <f t="shared" si="3851"/>
        <v>0</v>
      </c>
      <c r="BCI60" s="1126"/>
      <c r="BCJ60" s="1110"/>
      <c r="BCL60" s="1121"/>
      <c r="BCM60" s="1109"/>
      <c r="BCN60" s="1109"/>
      <c r="BCO60" s="1109"/>
      <c r="BCP60" s="1112">
        <f t="shared" si="3852"/>
        <v>0</v>
      </c>
      <c r="BCQ60" s="1109"/>
      <c r="BCR60" s="1109"/>
      <c r="BCS60" s="1109"/>
      <c r="BCT60" s="1109"/>
      <c r="BCU60" s="1109"/>
      <c r="BCV60" s="1111"/>
      <c r="BCW60" s="1112">
        <f t="shared" si="3853"/>
        <v>0</v>
      </c>
      <c r="BCX60" s="1126"/>
      <c r="BCY60" s="1110"/>
      <c r="BDA60" s="1121"/>
      <c r="BDB60" s="1109"/>
      <c r="BDC60" s="1109"/>
      <c r="BDD60" s="1109"/>
      <c r="BDE60" s="1112">
        <f t="shared" si="3854"/>
        <v>0</v>
      </c>
      <c r="BDF60" s="1109"/>
      <c r="BDG60" s="1109"/>
      <c r="BDH60" s="1109"/>
      <c r="BDI60" s="1109"/>
      <c r="BDJ60" s="1109"/>
      <c r="BDK60" s="1111"/>
      <c r="BDL60" s="1112">
        <f t="shared" si="3855"/>
        <v>0</v>
      </c>
      <c r="BDM60" s="1126"/>
      <c r="BDN60" s="1110"/>
      <c r="BDP60" s="1121"/>
      <c r="BDQ60" s="1109"/>
      <c r="BDR60" s="1109"/>
      <c r="BDS60" s="1109"/>
      <c r="BDT60" s="1112">
        <f t="shared" si="3856"/>
        <v>0</v>
      </c>
      <c r="BDU60" s="1109"/>
      <c r="BDV60" s="1109"/>
      <c r="BDW60" s="1109"/>
      <c r="BDX60" s="1109"/>
      <c r="BDY60" s="1109"/>
      <c r="BDZ60" s="1111"/>
      <c r="BEA60" s="1112">
        <f t="shared" si="3857"/>
        <v>0</v>
      </c>
      <c r="BEB60" s="1126"/>
      <c r="BEC60" s="1110"/>
      <c r="BEE60" s="1121"/>
      <c r="BEF60" s="1109"/>
      <c r="BEG60" s="1109"/>
      <c r="BEH60" s="1109"/>
      <c r="BEI60" s="1112">
        <f t="shared" si="3858"/>
        <v>0</v>
      </c>
      <c r="BEJ60" s="1109"/>
      <c r="BEK60" s="1109"/>
      <c r="BEL60" s="1109"/>
      <c r="BEM60" s="1109"/>
      <c r="BEN60" s="1109"/>
      <c r="BEO60" s="1111"/>
      <c r="BEP60" s="1112">
        <f t="shared" si="3859"/>
        <v>0</v>
      </c>
      <c r="BEQ60" s="1126"/>
      <c r="BER60" s="1110"/>
      <c r="BET60" s="1121"/>
      <c r="BEU60" s="1109"/>
      <c r="BEV60" s="1109"/>
      <c r="BEW60" s="1109"/>
      <c r="BEX60" s="1112">
        <f t="shared" si="3860"/>
        <v>0</v>
      </c>
      <c r="BEY60" s="1109"/>
      <c r="BEZ60" s="1109"/>
      <c r="BFA60" s="1109"/>
      <c r="BFB60" s="1109"/>
      <c r="BFC60" s="1109"/>
      <c r="BFD60" s="1111"/>
      <c r="BFE60" s="1112">
        <f t="shared" si="3861"/>
        <v>0</v>
      </c>
      <c r="BFF60" s="1126"/>
      <c r="BFG60" s="1110"/>
      <c r="BFI60" s="1121"/>
      <c r="BFJ60" s="1109"/>
      <c r="BFK60" s="1109"/>
      <c r="BFL60" s="1109"/>
      <c r="BFM60" s="1112">
        <f t="shared" si="3862"/>
        <v>0</v>
      </c>
      <c r="BFN60" s="1109"/>
      <c r="BFO60" s="1109"/>
      <c r="BFP60" s="1109"/>
      <c r="BFQ60" s="1109"/>
      <c r="BFR60" s="1109"/>
      <c r="BFS60" s="1111"/>
      <c r="BFT60" s="1112">
        <f t="shared" si="3863"/>
        <v>0</v>
      </c>
      <c r="BFU60" s="1126"/>
      <c r="BFV60" s="1110"/>
      <c r="BFX60" s="1121"/>
      <c r="BFY60" s="1109"/>
      <c r="BFZ60" s="1109"/>
      <c r="BGA60" s="1109"/>
      <c r="BGB60" s="1112">
        <f t="shared" si="3864"/>
        <v>0</v>
      </c>
      <c r="BGC60" s="1109"/>
      <c r="BGD60" s="1109"/>
      <c r="BGE60" s="1109"/>
      <c r="BGF60" s="1109"/>
      <c r="BGG60" s="1109"/>
      <c r="BGH60" s="1111"/>
      <c r="BGI60" s="1112">
        <f t="shared" si="3865"/>
        <v>0</v>
      </c>
      <c r="BGJ60" s="1126"/>
      <c r="BGK60" s="1110"/>
      <c r="BGM60" s="1121"/>
      <c r="BGN60" s="1109"/>
      <c r="BGO60" s="1109"/>
      <c r="BGP60" s="1109"/>
      <c r="BGQ60" s="1112">
        <f t="shared" si="3866"/>
        <v>0</v>
      </c>
      <c r="BGR60" s="1109"/>
      <c r="BGS60" s="1109"/>
      <c r="BGT60" s="1109"/>
      <c r="BGU60" s="1109"/>
      <c r="BGV60" s="1109"/>
      <c r="BGW60" s="1111"/>
      <c r="BGX60" s="1112">
        <f t="shared" si="3867"/>
        <v>0</v>
      </c>
      <c r="BGY60" s="1126"/>
      <c r="BGZ60" s="1110"/>
      <c r="BHB60" s="1121"/>
      <c r="BHC60" s="1109"/>
      <c r="BHD60" s="1109"/>
      <c r="BHE60" s="1109"/>
      <c r="BHF60" s="1112">
        <f t="shared" si="3868"/>
        <v>0</v>
      </c>
      <c r="BHG60" s="1109"/>
      <c r="BHH60" s="1109"/>
      <c r="BHI60" s="1109"/>
      <c r="BHJ60" s="1109"/>
      <c r="BHK60" s="1109"/>
      <c r="BHL60" s="1111"/>
      <c r="BHM60" s="1112">
        <f t="shared" si="3869"/>
        <v>0</v>
      </c>
      <c r="BHN60" s="1126"/>
      <c r="BHO60" s="1110"/>
      <c r="BHQ60" s="1121"/>
      <c r="BHR60" s="1109"/>
      <c r="BHS60" s="1109"/>
      <c r="BHT60" s="1109"/>
      <c r="BHU60" s="1112">
        <f t="shared" si="3870"/>
        <v>0</v>
      </c>
      <c r="BHV60" s="1109"/>
      <c r="BHW60" s="1109"/>
      <c r="BHX60" s="1109"/>
      <c r="BHY60" s="1109"/>
      <c r="BHZ60" s="1109"/>
      <c r="BIA60" s="1111"/>
      <c r="BIB60" s="1112">
        <f t="shared" si="3871"/>
        <v>0</v>
      </c>
      <c r="BIC60" s="1126"/>
      <c r="BID60" s="1110"/>
      <c r="BIF60" s="1121"/>
      <c r="BIG60" s="1109"/>
      <c r="BIH60" s="1109"/>
      <c r="BII60" s="1109"/>
      <c r="BIJ60" s="1112">
        <f t="shared" si="3872"/>
        <v>0</v>
      </c>
      <c r="BIK60" s="1109"/>
      <c r="BIL60" s="1109"/>
      <c r="BIM60" s="1109"/>
      <c r="BIN60" s="1109"/>
      <c r="BIO60" s="1109"/>
      <c r="BIP60" s="1111"/>
      <c r="BIQ60" s="1112">
        <f t="shared" si="3873"/>
        <v>0</v>
      </c>
      <c r="BIR60" s="1126"/>
      <c r="BIS60" s="1110"/>
      <c r="BIU60" s="1121"/>
      <c r="BIV60" s="1109"/>
      <c r="BIW60" s="1109"/>
      <c r="BIX60" s="1109"/>
      <c r="BIY60" s="1112">
        <f t="shared" si="3874"/>
        <v>0</v>
      </c>
      <c r="BIZ60" s="1109"/>
      <c r="BJA60" s="1109"/>
      <c r="BJB60" s="1109"/>
      <c r="BJC60" s="1109"/>
      <c r="BJD60" s="1109"/>
      <c r="BJE60" s="1111"/>
      <c r="BJF60" s="1112">
        <f t="shared" si="3875"/>
        <v>0</v>
      </c>
      <c r="BJG60" s="1126"/>
      <c r="BJH60" s="1110"/>
      <c r="BJJ60" s="1121"/>
      <c r="BJK60" s="1109"/>
      <c r="BJL60" s="1109"/>
      <c r="BJM60" s="1109"/>
      <c r="BJN60" s="1112">
        <f t="shared" si="3876"/>
        <v>0</v>
      </c>
      <c r="BJO60" s="1109"/>
      <c r="BJP60" s="1109"/>
      <c r="BJQ60" s="1109"/>
      <c r="BJR60" s="1109"/>
      <c r="BJS60" s="1109"/>
      <c r="BJT60" s="1111"/>
      <c r="BJU60" s="1112">
        <f t="shared" si="3877"/>
        <v>0</v>
      </c>
      <c r="BJV60" s="1126"/>
      <c r="BJW60" s="1110"/>
      <c r="BJY60" s="1121"/>
      <c r="BJZ60" s="1109"/>
      <c r="BKA60" s="1109"/>
      <c r="BKB60" s="1109"/>
      <c r="BKC60" s="1112">
        <f t="shared" si="3878"/>
        <v>0</v>
      </c>
      <c r="BKD60" s="1109"/>
      <c r="BKE60" s="1109"/>
      <c r="BKF60" s="1109"/>
      <c r="BKG60" s="1109"/>
      <c r="BKH60" s="1109"/>
      <c r="BKI60" s="1111"/>
      <c r="BKJ60" s="1112">
        <f t="shared" si="3879"/>
        <v>0</v>
      </c>
      <c r="BKK60" s="1126"/>
      <c r="BKL60" s="1110"/>
      <c r="BKN60" s="1121"/>
      <c r="BKO60" s="1109"/>
      <c r="BKP60" s="1109"/>
      <c r="BKQ60" s="1109"/>
      <c r="BKR60" s="1112">
        <f t="shared" si="3880"/>
        <v>0</v>
      </c>
      <c r="BKS60" s="1109"/>
      <c r="BKT60" s="1109"/>
      <c r="BKU60" s="1109"/>
      <c r="BKV60" s="1109"/>
      <c r="BKW60" s="1109"/>
      <c r="BKX60" s="1111"/>
      <c r="BKY60" s="1112">
        <f t="shared" si="3881"/>
        <v>0</v>
      </c>
      <c r="BKZ60" s="1126"/>
      <c r="BLA60" s="1110"/>
      <c r="BLC60" s="1121"/>
      <c r="BLD60" s="1109"/>
      <c r="BLE60" s="1109"/>
      <c r="BLF60" s="1109"/>
      <c r="BLG60" s="1112">
        <f t="shared" si="3882"/>
        <v>0</v>
      </c>
      <c r="BLH60" s="1109"/>
      <c r="BLI60" s="1109"/>
      <c r="BLJ60" s="1109"/>
      <c r="BLK60" s="1109"/>
      <c r="BLL60" s="1109"/>
      <c r="BLM60" s="1111"/>
      <c r="BLN60" s="1112">
        <f t="shared" si="3883"/>
        <v>0</v>
      </c>
      <c r="BLO60" s="1126"/>
      <c r="BLP60" s="1110"/>
      <c r="BLR60" s="1121"/>
      <c r="BLS60" s="1109"/>
      <c r="BLT60" s="1109"/>
      <c r="BLU60" s="1109"/>
      <c r="BLV60" s="1112">
        <f t="shared" si="3884"/>
        <v>0</v>
      </c>
      <c r="BLW60" s="1109"/>
      <c r="BLX60" s="1109"/>
      <c r="BLY60" s="1109"/>
      <c r="BLZ60" s="1109"/>
      <c r="BMA60" s="1109"/>
      <c r="BMB60" s="1111"/>
      <c r="BMC60" s="1112">
        <f t="shared" si="3885"/>
        <v>0</v>
      </c>
      <c r="BMD60" s="1126"/>
      <c r="BME60" s="1110"/>
      <c r="BMG60" s="1121"/>
      <c r="BMH60" s="1109"/>
      <c r="BMI60" s="1109"/>
      <c r="BMJ60" s="1109"/>
      <c r="BMK60" s="1112">
        <f t="shared" si="3886"/>
        <v>0</v>
      </c>
      <c r="BML60" s="1109"/>
      <c r="BMM60" s="1109"/>
      <c r="BMN60" s="1109"/>
      <c r="BMO60" s="1109"/>
      <c r="BMP60" s="1109"/>
      <c r="BMQ60" s="1111"/>
      <c r="BMR60" s="1112">
        <f t="shared" si="3887"/>
        <v>0</v>
      </c>
      <c r="BMS60" s="1126"/>
      <c r="BMT60" s="1110"/>
      <c r="BMV60" s="1121"/>
      <c r="BMW60" s="1109"/>
      <c r="BMX60" s="1109"/>
      <c r="BMY60" s="1109"/>
      <c r="BMZ60" s="1112">
        <f t="shared" si="3888"/>
        <v>0</v>
      </c>
      <c r="BNA60" s="1109"/>
      <c r="BNB60" s="1109"/>
      <c r="BNC60" s="1109"/>
      <c r="BND60" s="1109"/>
      <c r="BNE60" s="1109"/>
      <c r="BNF60" s="1111"/>
      <c r="BNG60" s="1112">
        <f t="shared" si="3889"/>
        <v>0</v>
      </c>
      <c r="BNH60" s="1126"/>
      <c r="BNI60" s="1110"/>
      <c r="BNK60" s="1121"/>
      <c r="BNL60" s="1109"/>
      <c r="BNM60" s="1109"/>
      <c r="BNN60" s="1109"/>
      <c r="BNO60" s="1112">
        <f t="shared" si="3890"/>
        <v>0</v>
      </c>
      <c r="BNP60" s="1109"/>
      <c r="BNQ60" s="1109"/>
      <c r="BNR60" s="1109"/>
      <c r="BNS60" s="1109"/>
      <c r="BNT60" s="1109"/>
      <c r="BNU60" s="1111"/>
      <c r="BNV60" s="1112">
        <f t="shared" si="3891"/>
        <v>0</v>
      </c>
      <c r="BNW60" s="1126"/>
      <c r="BNX60" s="1110"/>
      <c r="BNZ60" s="1121"/>
      <c r="BOA60" s="1109"/>
      <c r="BOB60" s="1109"/>
      <c r="BOC60" s="1109"/>
      <c r="BOD60" s="1112">
        <f t="shared" si="3892"/>
        <v>0</v>
      </c>
      <c r="BOE60" s="1109"/>
      <c r="BOF60" s="1109"/>
      <c r="BOG60" s="1109"/>
      <c r="BOH60" s="1109"/>
      <c r="BOI60" s="1109"/>
      <c r="BOJ60" s="1111"/>
      <c r="BOK60" s="1112">
        <f t="shared" si="3893"/>
        <v>0</v>
      </c>
      <c r="BOL60" s="1126"/>
      <c r="BOM60" s="1110"/>
      <c r="BOO60" s="1121"/>
      <c r="BOP60" s="1109"/>
      <c r="BOQ60" s="1109"/>
      <c r="BOR60" s="1109"/>
      <c r="BOS60" s="1112">
        <f t="shared" si="3894"/>
        <v>0</v>
      </c>
      <c r="BOT60" s="1109"/>
      <c r="BOU60" s="1109"/>
      <c r="BOV60" s="1109"/>
      <c r="BOW60" s="1109"/>
      <c r="BOX60" s="1109"/>
      <c r="BOY60" s="1111"/>
      <c r="BOZ60" s="1112">
        <f t="shared" si="3895"/>
        <v>0</v>
      </c>
      <c r="BPA60" s="1126"/>
      <c r="BPB60" s="1110"/>
      <c r="BPD60" s="1121"/>
      <c r="BPE60" s="1109"/>
      <c r="BPF60" s="1109"/>
      <c r="BPG60" s="1109"/>
      <c r="BPH60" s="1112">
        <f t="shared" si="3896"/>
        <v>0</v>
      </c>
      <c r="BPI60" s="1109"/>
      <c r="BPJ60" s="1109"/>
      <c r="BPK60" s="1109"/>
      <c r="BPL60" s="1109"/>
      <c r="BPM60" s="1109"/>
      <c r="BPN60" s="1111"/>
      <c r="BPO60" s="1112">
        <f t="shared" si="3897"/>
        <v>0</v>
      </c>
      <c r="BPP60" s="1126"/>
      <c r="BPQ60" s="1110"/>
      <c r="BPS60" s="1121"/>
      <c r="BPT60" s="1109"/>
      <c r="BPU60" s="1109"/>
      <c r="BPV60" s="1109"/>
      <c r="BPW60" s="1112">
        <f t="shared" si="3898"/>
        <v>0</v>
      </c>
      <c r="BPX60" s="1109"/>
      <c r="BPY60" s="1109"/>
      <c r="BPZ60" s="1109"/>
      <c r="BQA60" s="1109"/>
      <c r="BQB60" s="1109"/>
      <c r="BQC60" s="1111"/>
      <c r="BQD60" s="1112">
        <f t="shared" si="3899"/>
        <v>0</v>
      </c>
      <c r="BQE60" s="1126"/>
      <c r="BQF60" s="1110"/>
      <c r="BQH60" s="1121"/>
      <c r="BQI60" s="1109"/>
      <c r="BQJ60" s="1109"/>
      <c r="BQK60" s="1109"/>
      <c r="BQL60" s="1112">
        <f t="shared" si="3900"/>
        <v>0</v>
      </c>
      <c r="BQM60" s="1109"/>
      <c r="BQN60" s="1109"/>
      <c r="BQO60" s="1109"/>
      <c r="BQP60" s="1109"/>
      <c r="BQQ60" s="1109"/>
      <c r="BQR60" s="1111"/>
      <c r="BQS60" s="1112">
        <f t="shared" si="3901"/>
        <v>0</v>
      </c>
      <c r="BQT60" s="1126"/>
      <c r="BQU60" s="1110"/>
      <c r="BQW60" s="1121"/>
      <c r="BQX60" s="1109"/>
      <c r="BQY60" s="1109"/>
      <c r="BQZ60" s="1109"/>
      <c r="BRA60" s="1112">
        <f t="shared" si="3902"/>
        <v>0</v>
      </c>
      <c r="BRB60" s="1109"/>
      <c r="BRC60" s="1109"/>
      <c r="BRD60" s="1109"/>
      <c r="BRE60" s="1109"/>
      <c r="BRF60" s="1109"/>
      <c r="BRG60" s="1111"/>
      <c r="BRH60" s="1112">
        <f t="shared" si="3903"/>
        <v>0</v>
      </c>
      <c r="BRI60" s="1126"/>
      <c r="BRJ60" s="1110"/>
      <c r="BRL60" s="1121"/>
      <c r="BRM60" s="1109"/>
      <c r="BRN60" s="1109"/>
      <c r="BRO60" s="1109"/>
      <c r="BRP60" s="1112">
        <f t="shared" si="3904"/>
        <v>0</v>
      </c>
      <c r="BRQ60" s="1109"/>
      <c r="BRR60" s="1109"/>
      <c r="BRS60" s="1109"/>
      <c r="BRT60" s="1109"/>
      <c r="BRU60" s="1109"/>
      <c r="BRV60" s="1111"/>
      <c r="BRW60" s="1112">
        <f t="shared" si="3905"/>
        <v>0</v>
      </c>
      <c r="BRX60" s="1126"/>
      <c r="BRY60" s="1110"/>
      <c r="BSA60" s="1121"/>
      <c r="BSB60" s="1109"/>
      <c r="BSC60" s="1109"/>
      <c r="BSD60" s="1109"/>
      <c r="BSE60" s="1112">
        <f t="shared" si="3906"/>
        <v>0</v>
      </c>
      <c r="BSF60" s="1109"/>
      <c r="BSG60" s="1109"/>
      <c r="BSH60" s="1109"/>
      <c r="BSI60" s="1109"/>
      <c r="BSJ60" s="1109"/>
      <c r="BSK60" s="1111"/>
      <c r="BSL60" s="1112">
        <f t="shared" si="3907"/>
        <v>0</v>
      </c>
      <c r="BSM60" s="1126"/>
      <c r="BSN60" s="1110"/>
      <c r="BSP60" s="1121"/>
      <c r="BSQ60" s="1109"/>
      <c r="BSR60" s="1109"/>
      <c r="BSS60" s="1109"/>
      <c r="BST60" s="1112">
        <f t="shared" si="3908"/>
        <v>0</v>
      </c>
      <c r="BSU60" s="1109"/>
      <c r="BSV60" s="1109"/>
      <c r="BSW60" s="1109"/>
      <c r="BSX60" s="1109"/>
      <c r="BSY60" s="1109"/>
      <c r="BSZ60" s="1111"/>
      <c r="BTA60" s="1112">
        <f t="shared" si="3909"/>
        <v>0</v>
      </c>
      <c r="BTB60" s="1126"/>
      <c r="BTC60" s="1110"/>
      <c r="BTE60" s="1121"/>
      <c r="BTF60" s="1109"/>
      <c r="BTG60" s="1109"/>
      <c r="BTH60" s="1109"/>
      <c r="BTI60" s="1112">
        <f t="shared" si="3910"/>
        <v>0</v>
      </c>
      <c r="BTJ60" s="1109"/>
      <c r="BTK60" s="1109"/>
      <c r="BTL60" s="1109"/>
      <c r="BTM60" s="1109"/>
      <c r="BTN60" s="1109"/>
      <c r="BTO60" s="1111"/>
      <c r="BTP60" s="1112">
        <f t="shared" si="3911"/>
        <v>0</v>
      </c>
      <c r="BTQ60" s="1126"/>
      <c r="BTR60" s="1110"/>
      <c r="BTT60" s="1121"/>
      <c r="BTU60" s="1109"/>
      <c r="BTV60" s="1109"/>
      <c r="BTW60" s="1109"/>
      <c r="BTX60" s="1112">
        <f t="shared" si="3912"/>
        <v>0</v>
      </c>
      <c r="BTY60" s="1109"/>
      <c r="BTZ60" s="1109"/>
      <c r="BUA60" s="1109"/>
      <c r="BUB60" s="1109"/>
      <c r="BUC60" s="1109"/>
      <c r="BUD60" s="1111"/>
      <c r="BUE60" s="1112">
        <f t="shared" si="3913"/>
        <v>0</v>
      </c>
      <c r="BUF60" s="1126"/>
      <c r="BUG60" s="1110"/>
      <c r="BUI60" s="1121"/>
      <c r="BUJ60" s="1109"/>
      <c r="BUK60" s="1109"/>
      <c r="BUL60" s="1109"/>
      <c r="BUM60" s="1112">
        <f t="shared" si="3914"/>
        <v>0</v>
      </c>
      <c r="BUN60" s="1109"/>
      <c r="BUO60" s="1109"/>
      <c r="BUP60" s="1109"/>
      <c r="BUQ60" s="1109"/>
      <c r="BUR60" s="1109"/>
      <c r="BUS60" s="1111"/>
      <c r="BUT60" s="1112">
        <f t="shared" si="3915"/>
        <v>0</v>
      </c>
      <c r="BUU60" s="1126"/>
      <c r="BUV60" s="1110"/>
      <c r="BUX60" s="1121"/>
      <c r="BUY60" s="1109"/>
      <c r="BUZ60" s="1109"/>
      <c r="BVA60" s="1109"/>
      <c r="BVB60" s="1112">
        <f t="shared" si="3916"/>
        <v>0</v>
      </c>
      <c r="BVC60" s="1109"/>
      <c r="BVD60" s="1109"/>
      <c r="BVE60" s="1109"/>
      <c r="BVF60" s="1109"/>
      <c r="BVG60" s="1109"/>
      <c r="BVH60" s="1111"/>
      <c r="BVI60" s="1112">
        <f t="shared" si="3917"/>
        <v>0</v>
      </c>
      <c r="BVJ60" s="1126"/>
      <c r="BVK60" s="1110"/>
      <c r="BVM60" s="1121"/>
      <c r="BVN60" s="1109"/>
      <c r="BVO60" s="1109"/>
      <c r="BVP60" s="1109"/>
      <c r="BVQ60" s="1112">
        <f t="shared" si="3918"/>
        <v>0</v>
      </c>
      <c r="BVR60" s="1109"/>
      <c r="BVS60" s="1109"/>
      <c r="BVT60" s="1109"/>
      <c r="BVU60" s="1109"/>
      <c r="BVV60" s="1109"/>
      <c r="BVW60" s="1111"/>
      <c r="BVX60" s="1112">
        <f t="shared" si="3919"/>
        <v>0</v>
      </c>
      <c r="BVY60" s="1126"/>
      <c r="BVZ60" s="1110"/>
      <c r="BWB60" s="1121"/>
      <c r="BWC60" s="1109"/>
      <c r="BWD60" s="1109"/>
      <c r="BWE60" s="1109"/>
      <c r="BWF60" s="1112">
        <f t="shared" si="3920"/>
        <v>0</v>
      </c>
      <c r="BWG60" s="1109"/>
      <c r="BWH60" s="1109"/>
      <c r="BWI60" s="1109"/>
      <c r="BWJ60" s="1109"/>
      <c r="BWK60" s="1109"/>
      <c r="BWL60" s="1111"/>
      <c r="BWM60" s="1112">
        <f t="shared" si="3921"/>
        <v>0</v>
      </c>
      <c r="BWN60" s="1126"/>
      <c r="BWO60" s="1110"/>
    </row>
    <row r="61" spans="2:1965" ht="15" customHeight="1" x14ac:dyDescent="0.2">
      <c r="B61" s="1114" t="s">
        <v>794</v>
      </c>
      <c r="C61" s="1109"/>
      <c r="D61" s="1109"/>
      <c r="E61" s="1109"/>
      <c r="F61" s="1109"/>
      <c r="G61" s="1112">
        <f t="shared" si="3660"/>
        <v>0</v>
      </c>
      <c r="H61" s="1109"/>
      <c r="I61" s="1109"/>
      <c r="J61" s="1109"/>
      <c r="K61" s="1109"/>
      <c r="L61" s="1109"/>
      <c r="M61" s="1111"/>
      <c r="N61" s="1112">
        <f t="shared" si="3661"/>
        <v>0</v>
      </c>
      <c r="O61" s="1126"/>
      <c r="P61" s="1110"/>
      <c r="Q61" s="1109"/>
      <c r="R61" s="1109"/>
      <c r="S61" s="1109"/>
      <c r="T61" s="1109"/>
      <c r="U61" s="1112">
        <f t="shared" si="3662"/>
        <v>0</v>
      </c>
      <c r="V61" s="1109"/>
      <c r="W61" s="1109"/>
      <c r="X61" s="1109"/>
      <c r="Y61" s="1109"/>
      <c r="Z61" s="1109"/>
      <c r="AA61" s="1111"/>
      <c r="AB61" s="1112">
        <f t="shared" si="3663"/>
        <v>0</v>
      </c>
      <c r="AC61" s="1126"/>
      <c r="AD61" s="1110"/>
      <c r="AF61" s="1121"/>
      <c r="AG61" s="1109"/>
      <c r="AH61" s="1109"/>
      <c r="AI61" s="1109"/>
      <c r="AJ61" s="1112">
        <f t="shared" si="3664"/>
        <v>0</v>
      </c>
      <c r="AK61" s="1109"/>
      <c r="AL61" s="1109"/>
      <c r="AM61" s="1109"/>
      <c r="AN61" s="1109"/>
      <c r="AO61" s="1109"/>
      <c r="AP61" s="1111"/>
      <c r="AQ61" s="1112">
        <f t="shared" si="3665"/>
        <v>0</v>
      </c>
      <c r="AR61" s="1126"/>
      <c r="AS61" s="1110"/>
      <c r="AU61" s="1121"/>
      <c r="AV61" s="1109"/>
      <c r="AW61" s="1109"/>
      <c r="AX61" s="1109"/>
      <c r="AY61" s="1112">
        <f t="shared" si="3666"/>
        <v>0</v>
      </c>
      <c r="AZ61" s="1109"/>
      <c r="BA61" s="1109"/>
      <c r="BB61" s="1109"/>
      <c r="BC61" s="1109"/>
      <c r="BD61" s="1109"/>
      <c r="BE61" s="1111"/>
      <c r="BF61" s="1112">
        <f t="shared" si="3667"/>
        <v>0</v>
      </c>
      <c r="BG61" s="1126"/>
      <c r="BH61" s="1110"/>
      <c r="BJ61" s="1121"/>
      <c r="BK61" s="1109"/>
      <c r="BL61" s="1109"/>
      <c r="BM61" s="1109"/>
      <c r="BN61" s="1112">
        <f t="shared" si="3668"/>
        <v>0</v>
      </c>
      <c r="BO61" s="1109"/>
      <c r="BP61" s="1109"/>
      <c r="BQ61" s="1109"/>
      <c r="BR61" s="1109"/>
      <c r="BS61" s="1109"/>
      <c r="BT61" s="1111"/>
      <c r="BU61" s="1112">
        <f t="shared" si="3669"/>
        <v>0</v>
      </c>
      <c r="BV61" s="1126"/>
      <c r="BW61" s="1110"/>
      <c r="BY61" s="1121"/>
      <c r="BZ61" s="1109"/>
      <c r="CA61" s="1109"/>
      <c r="CB61" s="1109"/>
      <c r="CC61" s="1112">
        <f t="shared" si="3670"/>
        <v>0</v>
      </c>
      <c r="CD61" s="1109"/>
      <c r="CE61" s="1109"/>
      <c r="CF61" s="1109"/>
      <c r="CG61" s="1109"/>
      <c r="CH61" s="1109"/>
      <c r="CI61" s="1111"/>
      <c r="CJ61" s="1112">
        <f t="shared" si="3671"/>
        <v>0</v>
      </c>
      <c r="CK61" s="1126"/>
      <c r="CL61" s="1110"/>
      <c r="CN61" s="1121"/>
      <c r="CO61" s="1109"/>
      <c r="CP61" s="1109"/>
      <c r="CQ61" s="1109"/>
      <c r="CR61" s="1112">
        <f t="shared" si="3672"/>
        <v>0</v>
      </c>
      <c r="CS61" s="1109"/>
      <c r="CT61" s="1109"/>
      <c r="CU61" s="1109"/>
      <c r="CV61" s="1109"/>
      <c r="CW61" s="1109"/>
      <c r="CX61" s="1111"/>
      <c r="CY61" s="1112">
        <f t="shared" si="3673"/>
        <v>0</v>
      </c>
      <c r="CZ61" s="1126"/>
      <c r="DA61" s="1110"/>
      <c r="DC61" s="1121"/>
      <c r="DD61" s="1109"/>
      <c r="DE61" s="1109"/>
      <c r="DF61" s="1109"/>
      <c r="DG61" s="1112">
        <f t="shared" si="3674"/>
        <v>0</v>
      </c>
      <c r="DH61" s="1109"/>
      <c r="DI61" s="1109"/>
      <c r="DJ61" s="1109"/>
      <c r="DK61" s="1109"/>
      <c r="DL61" s="1109"/>
      <c r="DM61" s="1111"/>
      <c r="DN61" s="1112">
        <f t="shared" si="3675"/>
        <v>0</v>
      </c>
      <c r="DO61" s="1126"/>
      <c r="DP61" s="1110"/>
      <c r="DR61" s="1121"/>
      <c r="DS61" s="1109"/>
      <c r="DT61" s="1109"/>
      <c r="DU61" s="1109"/>
      <c r="DV61" s="1112">
        <f t="shared" si="3676"/>
        <v>0</v>
      </c>
      <c r="DW61" s="1109"/>
      <c r="DX61" s="1109"/>
      <c r="DY61" s="1109"/>
      <c r="DZ61" s="1109"/>
      <c r="EA61" s="1109"/>
      <c r="EB61" s="1111"/>
      <c r="EC61" s="1112">
        <f t="shared" si="3677"/>
        <v>0</v>
      </c>
      <c r="ED61" s="1126"/>
      <c r="EE61" s="1110"/>
      <c r="EG61" s="1121"/>
      <c r="EH61" s="1109"/>
      <c r="EI61" s="1109"/>
      <c r="EJ61" s="1109"/>
      <c r="EK61" s="1112">
        <f t="shared" si="3678"/>
        <v>0</v>
      </c>
      <c r="EL61" s="1109"/>
      <c r="EM61" s="1109"/>
      <c r="EN61" s="1109"/>
      <c r="EO61" s="1109"/>
      <c r="EP61" s="1109"/>
      <c r="EQ61" s="1111"/>
      <c r="ER61" s="1112">
        <f t="shared" si="3679"/>
        <v>0</v>
      </c>
      <c r="ES61" s="1126"/>
      <c r="ET61" s="1110"/>
      <c r="EV61" s="1121"/>
      <c r="EW61" s="1109"/>
      <c r="EX61" s="1109"/>
      <c r="EY61" s="1109"/>
      <c r="EZ61" s="1112">
        <f t="shared" si="3680"/>
        <v>0</v>
      </c>
      <c r="FA61" s="1109"/>
      <c r="FB61" s="1109"/>
      <c r="FC61" s="1109"/>
      <c r="FD61" s="1109"/>
      <c r="FE61" s="1109"/>
      <c r="FF61" s="1111"/>
      <c r="FG61" s="1112">
        <f t="shared" si="3681"/>
        <v>0</v>
      </c>
      <c r="FH61" s="1126"/>
      <c r="FI61" s="1110"/>
      <c r="FK61" s="1121"/>
      <c r="FL61" s="1109"/>
      <c r="FM61" s="1109"/>
      <c r="FN61" s="1109"/>
      <c r="FO61" s="1112">
        <f t="shared" si="3682"/>
        <v>0</v>
      </c>
      <c r="FP61" s="1109"/>
      <c r="FQ61" s="1109"/>
      <c r="FR61" s="1109"/>
      <c r="FS61" s="1109"/>
      <c r="FT61" s="1109"/>
      <c r="FU61" s="1111"/>
      <c r="FV61" s="1112">
        <f t="shared" si="3683"/>
        <v>0</v>
      </c>
      <c r="FW61" s="1126"/>
      <c r="FX61" s="1110"/>
      <c r="FZ61" s="1121"/>
      <c r="GA61" s="1109"/>
      <c r="GB61" s="1109"/>
      <c r="GC61" s="1109"/>
      <c r="GD61" s="1112">
        <f t="shared" si="3684"/>
        <v>0</v>
      </c>
      <c r="GE61" s="1109"/>
      <c r="GF61" s="1109"/>
      <c r="GG61" s="1109"/>
      <c r="GH61" s="1109"/>
      <c r="GI61" s="1109"/>
      <c r="GJ61" s="1111"/>
      <c r="GK61" s="1112">
        <f t="shared" si="3685"/>
        <v>0</v>
      </c>
      <c r="GL61" s="1126"/>
      <c r="GM61" s="1110"/>
      <c r="GO61" s="1121"/>
      <c r="GP61" s="1109"/>
      <c r="GQ61" s="1109"/>
      <c r="GR61" s="1109"/>
      <c r="GS61" s="1112">
        <f t="shared" si="3686"/>
        <v>0</v>
      </c>
      <c r="GT61" s="1109"/>
      <c r="GU61" s="1109"/>
      <c r="GV61" s="1109"/>
      <c r="GW61" s="1109"/>
      <c r="GX61" s="1109"/>
      <c r="GY61" s="1111"/>
      <c r="GZ61" s="1112">
        <f t="shared" si="3687"/>
        <v>0</v>
      </c>
      <c r="HA61" s="1126"/>
      <c r="HB61" s="1110"/>
      <c r="HD61" s="1121"/>
      <c r="HE61" s="1109"/>
      <c r="HF61" s="1109"/>
      <c r="HG61" s="1109"/>
      <c r="HH61" s="1112">
        <f t="shared" si="3688"/>
        <v>0</v>
      </c>
      <c r="HI61" s="1109"/>
      <c r="HJ61" s="1109"/>
      <c r="HK61" s="1109"/>
      <c r="HL61" s="1109"/>
      <c r="HM61" s="1109"/>
      <c r="HN61" s="1111"/>
      <c r="HO61" s="1112">
        <f t="shared" si="3689"/>
        <v>0</v>
      </c>
      <c r="HP61" s="1126"/>
      <c r="HQ61" s="1110"/>
      <c r="HS61" s="1121"/>
      <c r="HT61" s="1109"/>
      <c r="HU61" s="1109"/>
      <c r="HV61" s="1109"/>
      <c r="HW61" s="1112">
        <f t="shared" si="3690"/>
        <v>0</v>
      </c>
      <c r="HX61" s="1109"/>
      <c r="HY61" s="1109"/>
      <c r="HZ61" s="1109"/>
      <c r="IA61" s="1109"/>
      <c r="IB61" s="1109"/>
      <c r="IC61" s="1111"/>
      <c r="ID61" s="1112">
        <f t="shared" si="3691"/>
        <v>0</v>
      </c>
      <c r="IE61" s="1126"/>
      <c r="IF61" s="1110"/>
      <c r="IH61" s="1121"/>
      <c r="II61" s="1109"/>
      <c r="IJ61" s="1109"/>
      <c r="IK61" s="1109"/>
      <c r="IL61" s="1112">
        <f t="shared" si="3692"/>
        <v>0</v>
      </c>
      <c r="IM61" s="1109"/>
      <c r="IN61" s="1109"/>
      <c r="IO61" s="1109"/>
      <c r="IP61" s="1109"/>
      <c r="IQ61" s="1109"/>
      <c r="IR61" s="1111"/>
      <c r="IS61" s="1112">
        <f t="shared" si="3693"/>
        <v>0</v>
      </c>
      <c r="IT61" s="1126"/>
      <c r="IU61" s="1110"/>
      <c r="IW61" s="1121"/>
      <c r="IX61" s="1109"/>
      <c r="IY61" s="1109"/>
      <c r="IZ61" s="1109"/>
      <c r="JA61" s="1112">
        <f t="shared" si="3694"/>
        <v>0</v>
      </c>
      <c r="JB61" s="1109"/>
      <c r="JC61" s="1109"/>
      <c r="JD61" s="1109"/>
      <c r="JE61" s="1109"/>
      <c r="JF61" s="1109"/>
      <c r="JG61" s="1111"/>
      <c r="JH61" s="1112">
        <f t="shared" si="3695"/>
        <v>0</v>
      </c>
      <c r="JI61" s="1126"/>
      <c r="JJ61" s="1110"/>
      <c r="JL61" s="1121"/>
      <c r="JM61" s="1109"/>
      <c r="JN61" s="1109"/>
      <c r="JO61" s="1109"/>
      <c r="JP61" s="1112">
        <f t="shared" si="3696"/>
        <v>0</v>
      </c>
      <c r="JQ61" s="1109"/>
      <c r="JR61" s="1109"/>
      <c r="JS61" s="1109"/>
      <c r="JT61" s="1109"/>
      <c r="JU61" s="1109"/>
      <c r="JV61" s="1111"/>
      <c r="JW61" s="1112">
        <f t="shared" si="3697"/>
        <v>0</v>
      </c>
      <c r="JX61" s="1126"/>
      <c r="JY61" s="1110"/>
      <c r="KA61" s="1121"/>
      <c r="KB61" s="1109"/>
      <c r="KC61" s="1109"/>
      <c r="KD61" s="1109"/>
      <c r="KE61" s="1112">
        <f t="shared" si="3698"/>
        <v>0</v>
      </c>
      <c r="KF61" s="1109"/>
      <c r="KG61" s="1109"/>
      <c r="KH61" s="1109"/>
      <c r="KI61" s="1109"/>
      <c r="KJ61" s="1109"/>
      <c r="KK61" s="1111"/>
      <c r="KL61" s="1112">
        <f t="shared" si="3699"/>
        <v>0</v>
      </c>
      <c r="KM61" s="1126"/>
      <c r="KN61" s="1110"/>
      <c r="KP61" s="1121"/>
      <c r="KQ61" s="1109"/>
      <c r="KR61" s="1109"/>
      <c r="KS61" s="1109"/>
      <c r="KT61" s="1112">
        <f t="shared" si="3700"/>
        <v>0</v>
      </c>
      <c r="KU61" s="1109"/>
      <c r="KV61" s="1109"/>
      <c r="KW61" s="1109"/>
      <c r="KX61" s="1109"/>
      <c r="KY61" s="1109"/>
      <c r="KZ61" s="1111"/>
      <c r="LA61" s="1112">
        <f t="shared" si="3701"/>
        <v>0</v>
      </c>
      <c r="LB61" s="1126"/>
      <c r="LC61" s="1110"/>
      <c r="LE61" s="1121"/>
      <c r="LF61" s="1109"/>
      <c r="LG61" s="1109"/>
      <c r="LH61" s="1109"/>
      <c r="LI61" s="1112">
        <f t="shared" si="3702"/>
        <v>0</v>
      </c>
      <c r="LJ61" s="1109"/>
      <c r="LK61" s="1109"/>
      <c r="LL61" s="1109"/>
      <c r="LM61" s="1109"/>
      <c r="LN61" s="1109"/>
      <c r="LO61" s="1111"/>
      <c r="LP61" s="1112">
        <f t="shared" si="3703"/>
        <v>0</v>
      </c>
      <c r="LQ61" s="1126"/>
      <c r="LR61" s="1110"/>
      <c r="LT61" s="1121"/>
      <c r="LU61" s="1109"/>
      <c r="LV61" s="1109"/>
      <c r="LW61" s="1109"/>
      <c r="LX61" s="1112">
        <f t="shared" si="3704"/>
        <v>0</v>
      </c>
      <c r="LY61" s="1109"/>
      <c r="LZ61" s="1109"/>
      <c r="MA61" s="1109"/>
      <c r="MB61" s="1109"/>
      <c r="MC61" s="1109"/>
      <c r="MD61" s="1111"/>
      <c r="ME61" s="1112">
        <f t="shared" si="3705"/>
        <v>0</v>
      </c>
      <c r="MF61" s="1126"/>
      <c r="MG61" s="1110"/>
      <c r="MI61" s="1121"/>
      <c r="MJ61" s="1109"/>
      <c r="MK61" s="1109"/>
      <c r="ML61" s="1109"/>
      <c r="MM61" s="1112">
        <f t="shared" si="3706"/>
        <v>0</v>
      </c>
      <c r="MN61" s="1109"/>
      <c r="MO61" s="1109"/>
      <c r="MP61" s="1109"/>
      <c r="MQ61" s="1109"/>
      <c r="MR61" s="1109"/>
      <c r="MS61" s="1111"/>
      <c r="MT61" s="1112">
        <f t="shared" si="3707"/>
        <v>0</v>
      </c>
      <c r="MU61" s="1126"/>
      <c r="MV61" s="1110"/>
      <c r="MX61" s="1121"/>
      <c r="MY61" s="1109"/>
      <c r="MZ61" s="1109"/>
      <c r="NA61" s="1109"/>
      <c r="NB61" s="1112">
        <f t="shared" si="3708"/>
        <v>0</v>
      </c>
      <c r="NC61" s="1109"/>
      <c r="ND61" s="1109"/>
      <c r="NE61" s="1109"/>
      <c r="NF61" s="1109"/>
      <c r="NG61" s="1109"/>
      <c r="NH61" s="1111"/>
      <c r="NI61" s="1112">
        <f t="shared" si="3709"/>
        <v>0</v>
      </c>
      <c r="NJ61" s="1126"/>
      <c r="NK61" s="1110"/>
      <c r="NM61" s="1121"/>
      <c r="NN61" s="1109"/>
      <c r="NO61" s="1109"/>
      <c r="NP61" s="1109"/>
      <c r="NQ61" s="1112">
        <f t="shared" si="3710"/>
        <v>0</v>
      </c>
      <c r="NR61" s="1109"/>
      <c r="NS61" s="1109"/>
      <c r="NT61" s="1109"/>
      <c r="NU61" s="1109"/>
      <c r="NV61" s="1109"/>
      <c r="NW61" s="1111"/>
      <c r="NX61" s="1112">
        <f t="shared" si="3711"/>
        <v>0</v>
      </c>
      <c r="NY61" s="1126"/>
      <c r="NZ61" s="1110"/>
      <c r="OB61" s="1121"/>
      <c r="OC61" s="1109"/>
      <c r="OD61" s="1109"/>
      <c r="OE61" s="1109"/>
      <c r="OF61" s="1112">
        <f t="shared" si="3712"/>
        <v>0</v>
      </c>
      <c r="OG61" s="1109"/>
      <c r="OH61" s="1109"/>
      <c r="OI61" s="1109"/>
      <c r="OJ61" s="1109"/>
      <c r="OK61" s="1109"/>
      <c r="OL61" s="1111"/>
      <c r="OM61" s="1112">
        <f t="shared" si="3713"/>
        <v>0</v>
      </c>
      <c r="ON61" s="1126"/>
      <c r="OO61" s="1110"/>
      <c r="OQ61" s="1121"/>
      <c r="OR61" s="1109"/>
      <c r="OS61" s="1109"/>
      <c r="OT61" s="1109"/>
      <c r="OU61" s="1112">
        <f t="shared" si="3714"/>
        <v>0</v>
      </c>
      <c r="OV61" s="1109"/>
      <c r="OW61" s="1109"/>
      <c r="OX61" s="1109"/>
      <c r="OY61" s="1109"/>
      <c r="OZ61" s="1109"/>
      <c r="PA61" s="1111"/>
      <c r="PB61" s="1112">
        <f t="shared" si="3715"/>
        <v>0</v>
      </c>
      <c r="PC61" s="1126"/>
      <c r="PD61" s="1110"/>
      <c r="PF61" s="1121"/>
      <c r="PG61" s="1109"/>
      <c r="PH61" s="1109"/>
      <c r="PI61" s="1109"/>
      <c r="PJ61" s="1112">
        <f t="shared" si="3716"/>
        <v>0</v>
      </c>
      <c r="PK61" s="1109"/>
      <c r="PL61" s="1109"/>
      <c r="PM61" s="1109"/>
      <c r="PN61" s="1109"/>
      <c r="PO61" s="1109"/>
      <c r="PP61" s="1111"/>
      <c r="PQ61" s="1112">
        <f t="shared" si="3717"/>
        <v>0</v>
      </c>
      <c r="PR61" s="1126"/>
      <c r="PS61" s="1110"/>
      <c r="PU61" s="1121"/>
      <c r="PV61" s="1109"/>
      <c r="PW61" s="1109"/>
      <c r="PX61" s="1109"/>
      <c r="PY61" s="1112">
        <f t="shared" si="3718"/>
        <v>0</v>
      </c>
      <c r="PZ61" s="1109"/>
      <c r="QA61" s="1109"/>
      <c r="QB61" s="1109"/>
      <c r="QC61" s="1109"/>
      <c r="QD61" s="1109"/>
      <c r="QE61" s="1111"/>
      <c r="QF61" s="1112">
        <f t="shared" si="3719"/>
        <v>0</v>
      </c>
      <c r="QG61" s="1126"/>
      <c r="QH61" s="1110"/>
      <c r="QJ61" s="1121"/>
      <c r="QK61" s="1109"/>
      <c r="QL61" s="1109"/>
      <c r="QM61" s="1109"/>
      <c r="QN61" s="1112">
        <f t="shared" si="3720"/>
        <v>0</v>
      </c>
      <c r="QO61" s="1109"/>
      <c r="QP61" s="1109"/>
      <c r="QQ61" s="1109"/>
      <c r="QR61" s="1109"/>
      <c r="QS61" s="1109"/>
      <c r="QT61" s="1111"/>
      <c r="QU61" s="1112">
        <f t="shared" si="3721"/>
        <v>0</v>
      </c>
      <c r="QV61" s="1126"/>
      <c r="QW61" s="1110"/>
      <c r="QY61" s="1121"/>
      <c r="QZ61" s="1109"/>
      <c r="RA61" s="1109"/>
      <c r="RB61" s="1109"/>
      <c r="RC61" s="1112">
        <f t="shared" si="3722"/>
        <v>0</v>
      </c>
      <c r="RD61" s="1109"/>
      <c r="RE61" s="1109"/>
      <c r="RF61" s="1109"/>
      <c r="RG61" s="1109"/>
      <c r="RH61" s="1109"/>
      <c r="RI61" s="1111"/>
      <c r="RJ61" s="1112">
        <f t="shared" si="3723"/>
        <v>0</v>
      </c>
      <c r="RK61" s="1126"/>
      <c r="RL61" s="1110"/>
      <c r="RN61" s="1121"/>
      <c r="RO61" s="1109"/>
      <c r="RP61" s="1109"/>
      <c r="RQ61" s="1109"/>
      <c r="RR61" s="1112">
        <f t="shared" si="3724"/>
        <v>0</v>
      </c>
      <c r="RS61" s="1109"/>
      <c r="RT61" s="1109"/>
      <c r="RU61" s="1109"/>
      <c r="RV61" s="1109"/>
      <c r="RW61" s="1109"/>
      <c r="RX61" s="1111"/>
      <c r="RY61" s="1112">
        <f t="shared" si="3725"/>
        <v>0</v>
      </c>
      <c r="RZ61" s="1126"/>
      <c r="SA61" s="1110"/>
      <c r="SC61" s="1121"/>
      <c r="SD61" s="1109"/>
      <c r="SE61" s="1109"/>
      <c r="SF61" s="1109"/>
      <c r="SG61" s="1112">
        <f t="shared" si="3726"/>
        <v>0</v>
      </c>
      <c r="SH61" s="1109"/>
      <c r="SI61" s="1109"/>
      <c r="SJ61" s="1109"/>
      <c r="SK61" s="1109"/>
      <c r="SL61" s="1109"/>
      <c r="SM61" s="1111"/>
      <c r="SN61" s="1112">
        <f t="shared" si="3727"/>
        <v>0</v>
      </c>
      <c r="SO61" s="1126"/>
      <c r="SP61" s="1110"/>
      <c r="SR61" s="1121"/>
      <c r="SS61" s="1109"/>
      <c r="ST61" s="1109"/>
      <c r="SU61" s="1109"/>
      <c r="SV61" s="1112">
        <f t="shared" si="3728"/>
        <v>0</v>
      </c>
      <c r="SW61" s="1109"/>
      <c r="SX61" s="1109"/>
      <c r="SY61" s="1109"/>
      <c r="SZ61" s="1109"/>
      <c r="TA61" s="1109"/>
      <c r="TB61" s="1111"/>
      <c r="TC61" s="1112">
        <f t="shared" si="3729"/>
        <v>0</v>
      </c>
      <c r="TD61" s="1126"/>
      <c r="TE61" s="1110"/>
      <c r="TG61" s="1121"/>
      <c r="TH61" s="1109"/>
      <c r="TI61" s="1109"/>
      <c r="TJ61" s="1109"/>
      <c r="TK61" s="1112">
        <f t="shared" si="3730"/>
        <v>0</v>
      </c>
      <c r="TL61" s="1109"/>
      <c r="TM61" s="1109"/>
      <c r="TN61" s="1109"/>
      <c r="TO61" s="1109"/>
      <c r="TP61" s="1109"/>
      <c r="TQ61" s="1111"/>
      <c r="TR61" s="1112">
        <f t="shared" si="3731"/>
        <v>0</v>
      </c>
      <c r="TS61" s="1126"/>
      <c r="TT61" s="1110"/>
      <c r="TV61" s="1121"/>
      <c r="TW61" s="1109"/>
      <c r="TX61" s="1109"/>
      <c r="TY61" s="1109"/>
      <c r="TZ61" s="1112">
        <f t="shared" si="3732"/>
        <v>0</v>
      </c>
      <c r="UA61" s="1109"/>
      <c r="UB61" s="1109"/>
      <c r="UC61" s="1109"/>
      <c r="UD61" s="1109"/>
      <c r="UE61" s="1109"/>
      <c r="UF61" s="1111"/>
      <c r="UG61" s="1112">
        <f t="shared" si="3733"/>
        <v>0</v>
      </c>
      <c r="UH61" s="1126"/>
      <c r="UI61" s="1110"/>
      <c r="UK61" s="1121"/>
      <c r="UL61" s="1109"/>
      <c r="UM61" s="1109"/>
      <c r="UN61" s="1109"/>
      <c r="UO61" s="1112">
        <f t="shared" si="3734"/>
        <v>0</v>
      </c>
      <c r="UP61" s="1109"/>
      <c r="UQ61" s="1109"/>
      <c r="UR61" s="1109"/>
      <c r="US61" s="1109"/>
      <c r="UT61" s="1109"/>
      <c r="UU61" s="1111"/>
      <c r="UV61" s="1112">
        <f t="shared" si="3735"/>
        <v>0</v>
      </c>
      <c r="UW61" s="1126"/>
      <c r="UX61" s="1110"/>
      <c r="UZ61" s="1121"/>
      <c r="VA61" s="1109"/>
      <c r="VB61" s="1109"/>
      <c r="VC61" s="1109"/>
      <c r="VD61" s="1112">
        <f t="shared" si="3736"/>
        <v>0</v>
      </c>
      <c r="VE61" s="1109"/>
      <c r="VF61" s="1109"/>
      <c r="VG61" s="1109"/>
      <c r="VH61" s="1109"/>
      <c r="VI61" s="1109"/>
      <c r="VJ61" s="1111"/>
      <c r="VK61" s="1112">
        <f t="shared" si="3737"/>
        <v>0</v>
      </c>
      <c r="VL61" s="1126"/>
      <c r="VM61" s="1110"/>
      <c r="VO61" s="1121"/>
      <c r="VP61" s="1109"/>
      <c r="VQ61" s="1109"/>
      <c r="VR61" s="1109"/>
      <c r="VS61" s="1112">
        <f t="shared" si="3738"/>
        <v>0</v>
      </c>
      <c r="VT61" s="1109"/>
      <c r="VU61" s="1109"/>
      <c r="VV61" s="1109"/>
      <c r="VW61" s="1109"/>
      <c r="VX61" s="1109"/>
      <c r="VY61" s="1111"/>
      <c r="VZ61" s="1112">
        <f t="shared" si="3739"/>
        <v>0</v>
      </c>
      <c r="WA61" s="1126"/>
      <c r="WB61" s="1110"/>
      <c r="WD61" s="1121"/>
      <c r="WE61" s="1109"/>
      <c r="WF61" s="1109"/>
      <c r="WG61" s="1109"/>
      <c r="WH61" s="1112">
        <f t="shared" si="3740"/>
        <v>0</v>
      </c>
      <c r="WI61" s="1109"/>
      <c r="WJ61" s="1109"/>
      <c r="WK61" s="1109"/>
      <c r="WL61" s="1109"/>
      <c r="WM61" s="1109"/>
      <c r="WN61" s="1111"/>
      <c r="WO61" s="1112">
        <f t="shared" si="3741"/>
        <v>0</v>
      </c>
      <c r="WP61" s="1126"/>
      <c r="WQ61" s="1110"/>
      <c r="WS61" s="1121"/>
      <c r="WT61" s="1109"/>
      <c r="WU61" s="1109"/>
      <c r="WV61" s="1109"/>
      <c r="WW61" s="1112">
        <f t="shared" si="3742"/>
        <v>0</v>
      </c>
      <c r="WX61" s="1109"/>
      <c r="WY61" s="1109"/>
      <c r="WZ61" s="1109"/>
      <c r="XA61" s="1109"/>
      <c r="XB61" s="1109"/>
      <c r="XC61" s="1111"/>
      <c r="XD61" s="1112">
        <f t="shared" si="3743"/>
        <v>0</v>
      </c>
      <c r="XE61" s="1126"/>
      <c r="XF61" s="1110"/>
      <c r="XH61" s="1121"/>
      <c r="XI61" s="1109"/>
      <c r="XJ61" s="1109"/>
      <c r="XK61" s="1109"/>
      <c r="XL61" s="1112">
        <f t="shared" si="3744"/>
        <v>0</v>
      </c>
      <c r="XM61" s="1109"/>
      <c r="XN61" s="1109"/>
      <c r="XO61" s="1109"/>
      <c r="XP61" s="1109"/>
      <c r="XQ61" s="1109"/>
      <c r="XR61" s="1111"/>
      <c r="XS61" s="1112">
        <f t="shared" si="3745"/>
        <v>0</v>
      </c>
      <c r="XT61" s="1126"/>
      <c r="XU61" s="1110"/>
      <c r="XW61" s="1121"/>
      <c r="XX61" s="1109"/>
      <c r="XY61" s="1109"/>
      <c r="XZ61" s="1109"/>
      <c r="YA61" s="1112">
        <f t="shared" si="3746"/>
        <v>0</v>
      </c>
      <c r="YB61" s="1109"/>
      <c r="YC61" s="1109"/>
      <c r="YD61" s="1109"/>
      <c r="YE61" s="1109"/>
      <c r="YF61" s="1109"/>
      <c r="YG61" s="1111"/>
      <c r="YH61" s="1112">
        <f t="shared" si="3747"/>
        <v>0</v>
      </c>
      <c r="YI61" s="1126"/>
      <c r="YJ61" s="1110"/>
      <c r="YL61" s="1121"/>
      <c r="YM61" s="1109"/>
      <c r="YN61" s="1109"/>
      <c r="YO61" s="1109"/>
      <c r="YP61" s="1112">
        <f t="shared" si="3748"/>
        <v>0</v>
      </c>
      <c r="YQ61" s="1109"/>
      <c r="YR61" s="1109"/>
      <c r="YS61" s="1109"/>
      <c r="YT61" s="1109"/>
      <c r="YU61" s="1109"/>
      <c r="YV61" s="1111"/>
      <c r="YW61" s="1112">
        <f t="shared" si="3749"/>
        <v>0</v>
      </c>
      <c r="YX61" s="1126"/>
      <c r="YY61" s="1110"/>
      <c r="ZA61" s="1121"/>
      <c r="ZB61" s="1109"/>
      <c r="ZC61" s="1109"/>
      <c r="ZD61" s="1109"/>
      <c r="ZE61" s="1112">
        <f t="shared" si="3750"/>
        <v>0</v>
      </c>
      <c r="ZF61" s="1109"/>
      <c r="ZG61" s="1109"/>
      <c r="ZH61" s="1109"/>
      <c r="ZI61" s="1109"/>
      <c r="ZJ61" s="1109"/>
      <c r="ZK61" s="1111"/>
      <c r="ZL61" s="1112">
        <f t="shared" si="3751"/>
        <v>0</v>
      </c>
      <c r="ZM61" s="1126"/>
      <c r="ZN61" s="1110"/>
      <c r="ZP61" s="1121"/>
      <c r="ZQ61" s="1109"/>
      <c r="ZR61" s="1109"/>
      <c r="ZS61" s="1109"/>
      <c r="ZT61" s="1112">
        <f t="shared" si="3752"/>
        <v>0</v>
      </c>
      <c r="ZU61" s="1109"/>
      <c r="ZV61" s="1109"/>
      <c r="ZW61" s="1109"/>
      <c r="ZX61" s="1109"/>
      <c r="ZY61" s="1109"/>
      <c r="ZZ61" s="1111"/>
      <c r="AAA61" s="1112">
        <f t="shared" si="3753"/>
        <v>0</v>
      </c>
      <c r="AAB61" s="1126"/>
      <c r="AAC61" s="1110"/>
      <c r="AAE61" s="1121"/>
      <c r="AAF61" s="1109"/>
      <c r="AAG61" s="1109"/>
      <c r="AAH61" s="1109"/>
      <c r="AAI61" s="1112">
        <f t="shared" si="3754"/>
        <v>0</v>
      </c>
      <c r="AAJ61" s="1109"/>
      <c r="AAK61" s="1109"/>
      <c r="AAL61" s="1109"/>
      <c r="AAM61" s="1109"/>
      <c r="AAN61" s="1109"/>
      <c r="AAO61" s="1111"/>
      <c r="AAP61" s="1112">
        <f t="shared" si="3755"/>
        <v>0</v>
      </c>
      <c r="AAQ61" s="1126"/>
      <c r="AAR61" s="1110"/>
      <c r="AAT61" s="1121"/>
      <c r="AAU61" s="1109"/>
      <c r="AAV61" s="1109"/>
      <c r="AAW61" s="1109"/>
      <c r="AAX61" s="1112">
        <f t="shared" si="3756"/>
        <v>0</v>
      </c>
      <c r="AAY61" s="1109"/>
      <c r="AAZ61" s="1109"/>
      <c r="ABA61" s="1109"/>
      <c r="ABB61" s="1109"/>
      <c r="ABC61" s="1109"/>
      <c r="ABD61" s="1111"/>
      <c r="ABE61" s="1112">
        <f t="shared" si="3757"/>
        <v>0</v>
      </c>
      <c r="ABF61" s="1126"/>
      <c r="ABG61" s="1110"/>
      <c r="ABI61" s="1121"/>
      <c r="ABJ61" s="1109"/>
      <c r="ABK61" s="1109"/>
      <c r="ABL61" s="1109"/>
      <c r="ABM61" s="1112">
        <f t="shared" si="3758"/>
        <v>0</v>
      </c>
      <c r="ABN61" s="1109"/>
      <c r="ABO61" s="1109"/>
      <c r="ABP61" s="1109"/>
      <c r="ABQ61" s="1109"/>
      <c r="ABR61" s="1109"/>
      <c r="ABS61" s="1111"/>
      <c r="ABT61" s="1112">
        <f t="shared" si="3759"/>
        <v>0</v>
      </c>
      <c r="ABU61" s="1126"/>
      <c r="ABV61" s="1110"/>
      <c r="ABX61" s="1121"/>
      <c r="ABY61" s="1109"/>
      <c r="ABZ61" s="1109"/>
      <c r="ACA61" s="1109"/>
      <c r="ACB61" s="1112">
        <f t="shared" si="3760"/>
        <v>0</v>
      </c>
      <c r="ACC61" s="1109"/>
      <c r="ACD61" s="1109"/>
      <c r="ACE61" s="1109"/>
      <c r="ACF61" s="1109"/>
      <c r="ACG61" s="1109"/>
      <c r="ACH61" s="1111"/>
      <c r="ACI61" s="1112">
        <f t="shared" si="3761"/>
        <v>0</v>
      </c>
      <c r="ACJ61" s="1126"/>
      <c r="ACK61" s="1110"/>
      <c r="ACM61" s="1121"/>
      <c r="ACN61" s="1109"/>
      <c r="ACO61" s="1109"/>
      <c r="ACP61" s="1109"/>
      <c r="ACQ61" s="1112">
        <f t="shared" si="3762"/>
        <v>0</v>
      </c>
      <c r="ACR61" s="1109"/>
      <c r="ACS61" s="1109"/>
      <c r="ACT61" s="1109"/>
      <c r="ACU61" s="1109"/>
      <c r="ACV61" s="1109"/>
      <c r="ACW61" s="1111"/>
      <c r="ACX61" s="1112">
        <f t="shared" si="3763"/>
        <v>0</v>
      </c>
      <c r="ACY61" s="1126"/>
      <c r="ACZ61" s="1110"/>
      <c r="ADB61" s="1121"/>
      <c r="ADC61" s="1109"/>
      <c r="ADD61" s="1109"/>
      <c r="ADE61" s="1109"/>
      <c r="ADF61" s="1112">
        <f t="shared" si="3764"/>
        <v>0</v>
      </c>
      <c r="ADG61" s="1109"/>
      <c r="ADH61" s="1109"/>
      <c r="ADI61" s="1109"/>
      <c r="ADJ61" s="1109"/>
      <c r="ADK61" s="1109"/>
      <c r="ADL61" s="1111"/>
      <c r="ADM61" s="1112">
        <f t="shared" si="3765"/>
        <v>0</v>
      </c>
      <c r="ADN61" s="1126"/>
      <c r="ADO61" s="1110"/>
      <c r="ADQ61" s="1121"/>
      <c r="ADR61" s="1109"/>
      <c r="ADS61" s="1109"/>
      <c r="ADT61" s="1109"/>
      <c r="ADU61" s="1112">
        <f t="shared" si="3766"/>
        <v>0</v>
      </c>
      <c r="ADV61" s="1109"/>
      <c r="ADW61" s="1109"/>
      <c r="ADX61" s="1109"/>
      <c r="ADY61" s="1109"/>
      <c r="ADZ61" s="1109"/>
      <c r="AEA61" s="1111"/>
      <c r="AEB61" s="1112">
        <f t="shared" si="3767"/>
        <v>0</v>
      </c>
      <c r="AEC61" s="1126"/>
      <c r="AED61" s="1110"/>
      <c r="AEF61" s="1121"/>
      <c r="AEG61" s="1109"/>
      <c r="AEH61" s="1109"/>
      <c r="AEI61" s="1109"/>
      <c r="AEJ61" s="1112">
        <f t="shared" si="3768"/>
        <v>0</v>
      </c>
      <c r="AEK61" s="1109"/>
      <c r="AEL61" s="1109"/>
      <c r="AEM61" s="1109"/>
      <c r="AEN61" s="1109"/>
      <c r="AEO61" s="1109"/>
      <c r="AEP61" s="1111"/>
      <c r="AEQ61" s="1112">
        <f t="shared" si="3769"/>
        <v>0</v>
      </c>
      <c r="AER61" s="1126"/>
      <c r="AES61" s="1110"/>
      <c r="AEU61" s="1121"/>
      <c r="AEV61" s="1109"/>
      <c r="AEW61" s="1109"/>
      <c r="AEX61" s="1109"/>
      <c r="AEY61" s="1112">
        <f t="shared" si="3770"/>
        <v>0</v>
      </c>
      <c r="AEZ61" s="1109"/>
      <c r="AFA61" s="1109"/>
      <c r="AFB61" s="1109"/>
      <c r="AFC61" s="1109"/>
      <c r="AFD61" s="1109"/>
      <c r="AFE61" s="1111"/>
      <c r="AFF61" s="1112">
        <f t="shared" si="3771"/>
        <v>0</v>
      </c>
      <c r="AFG61" s="1126"/>
      <c r="AFH61" s="1110"/>
      <c r="AFJ61" s="1121"/>
      <c r="AFK61" s="1109"/>
      <c r="AFL61" s="1109"/>
      <c r="AFM61" s="1109"/>
      <c r="AFN61" s="1112">
        <f t="shared" si="3772"/>
        <v>0</v>
      </c>
      <c r="AFO61" s="1109"/>
      <c r="AFP61" s="1109"/>
      <c r="AFQ61" s="1109"/>
      <c r="AFR61" s="1109"/>
      <c r="AFS61" s="1109"/>
      <c r="AFT61" s="1111"/>
      <c r="AFU61" s="1112">
        <f t="shared" si="3773"/>
        <v>0</v>
      </c>
      <c r="AFV61" s="1126"/>
      <c r="AFW61" s="1110"/>
      <c r="AFY61" s="1121"/>
      <c r="AFZ61" s="1109"/>
      <c r="AGA61" s="1109"/>
      <c r="AGB61" s="1109"/>
      <c r="AGC61" s="1112">
        <f t="shared" si="3774"/>
        <v>0</v>
      </c>
      <c r="AGD61" s="1109"/>
      <c r="AGE61" s="1109"/>
      <c r="AGF61" s="1109"/>
      <c r="AGG61" s="1109"/>
      <c r="AGH61" s="1109"/>
      <c r="AGI61" s="1111"/>
      <c r="AGJ61" s="1112">
        <f t="shared" si="3775"/>
        <v>0</v>
      </c>
      <c r="AGK61" s="1126"/>
      <c r="AGL61" s="1110"/>
      <c r="AGN61" s="1121"/>
      <c r="AGO61" s="1109"/>
      <c r="AGP61" s="1109"/>
      <c r="AGQ61" s="1109"/>
      <c r="AGR61" s="1112">
        <f t="shared" si="3776"/>
        <v>0</v>
      </c>
      <c r="AGS61" s="1109"/>
      <c r="AGT61" s="1109"/>
      <c r="AGU61" s="1109"/>
      <c r="AGV61" s="1109"/>
      <c r="AGW61" s="1109"/>
      <c r="AGX61" s="1111"/>
      <c r="AGY61" s="1112">
        <f t="shared" si="3777"/>
        <v>0</v>
      </c>
      <c r="AGZ61" s="1126"/>
      <c r="AHA61" s="1110"/>
      <c r="AHC61" s="1121"/>
      <c r="AHD61" s="1109"/>
      <c r="AHE61" s="1109"/>
      <c r="AHF61" s="1109"/>
      <c r="AHG61" s="1112">
        <f t="shared" si="3778"/>
        <v>0</v>
      </c>
      <c r="AHH61" s="1109"/>
      <c r="AHI61" s="1109"/>
      <c r="AHJ61" s="1109"/>
      <c r="AHK61" s="1109"/>
      <c r="AHL61" s="1109"/>
      <c r="AHM61" s="1111"/>
      <c r="AHN61" s="1112">
        <f t="shared" si="3779"/>
        <v>0</v>
      </c>
      <c r="AHO61" s="1126"/>
      <c r="AHP61" s="1110"/>
      <c r="AHR61" s="1121"/>
      <c r="AHS61" s="1109"/>
      <c r="AHT61" s="1109"/>
      <c r="AHU61" s="1109"/>
      <c r="AHV61" s="1112">
        <f t="shared" si="3780"/>
        <v>0</v>
      </c>
      <c r="AHW61" s="1109"/>
      <c r="AHX61" s="1109"/>
      <c r="AHY61" s="1109"/>
      <c r="AHZ61" s="1109"/>
      <c r="AIA61" s="1109"/>
      <c r="AIB61" s="1111"/>
      <c r="AIC61" s="1112">
        <f t="shared" si="3781"/>
        <v>0</v>
      </c>
      <c r="AID61" s="1126"/>
      <c r="AIE61" s="1110"/>
      <c r="AIG61" s="1121"/>
      <c r="AIH61" s="1109"/>
      <c r="AII61" s="1109"/>
      <c r="AIJ61" s="1109"/>
      <c r="AIK61" s="1112">
        <f t="shared" si="3782"/>
        <v>0</v>
      </c>
      <c r="AIL61" s="1109"/>
      <c r="AIM61" s="1109"/>
      <c r="AIN61" s="1109"/>
      <c r="AIO61" s="1109"/>
      <c r="AIP61" s="1109"/>
      <c r="AIQ61" s="1111"/>
      <c r="AIR61" s="1112">
        <f t="shared" si="3783"/>
        <v>0</v>
      </c>
      <c r="AIS61" s="1126"/>
      <c r="AIT61" s="1110"/>
      <c r="AIV61" s="1121"/>
      <c r="AIW61" s="1109"/>
      <c r="AIX61" s="1109"/>
      <c r="AIY61" s="1109"/>
      <c r="AIZ61" s="1112">
        <f t="shared" si="3784"/>
        <v>0</v>
      </c>
      <c r="AJA61" s="1109"/>
      <c r="AJB61" s="1109"/>
      <c r="AJC61" s="1109"/>
      <c r="AJD61" s="1109"/>
      <c r="AJE61" s="1109"/>
      <c r="AJF61" s="1111"/>
      <c r="AJG61" s="1112">
        <f t="shared" si="3785"/>
        <v>0</v>
      </c>
      <c r="AJH61" s="1126"/>
      <c r="AJI61" s="1110"/>
      <c r="AJK61" s="1121"/>
      <c r="AJL61" s="1109"/>
      <c r="AJM61" s="1109"/>
      <c r="AJN61" s="1109"/>
      <c r="AJO61" s="1112">
        <f t="shared" si="3786"/>
        <v>0</v>
      </c>
      <c r="AJP61" s="1109"/>
      <c r="AJQ61" s="1109"/>
      <c r="AJR61" s="1109"/>
      <c r="AJS61" s="1109"/>
      <c r="AJT61" s="1109"/>
      <c r="AJU61" s="1111"/>
      <c r="AJV61" s="1112">
        <f t="shared" si="3787"/>
        <v>0</v>
      </c>
      <c r="AJW61" s="1126"/>
      <c r="AJX61" s="1110"/>
      <c r="AJZ61" s="1121"/>
      <c r="AKA61" s="1109"/>
      <c r="AKB61" s="1109"/>
      <c r="AKC61" s="1109"/>
      <c r="AKD61" s="1112">
        <f t="shared" si="3788"/>
        <v>0</v>
      </c>
      <c r="AKE61" s="1109"/>
      <c r="AKF61" s="1109"/>
      <c r="AKG61" s="1109"/>
      <c r="AKH61" s="1109"/>
      <c r="AKI61" s="1109"/>
      <c r="AKJ61" s="1111"/>
      <c r="AKK61" s="1112">
        <f t="shared" si="3789"/>
        <v>0</v>
      </c>
      <c r="AKL61" s="1126"/>
      <c r="AKM61" s="1110"/>
      <c r="AKO61" s="1121"/>
      <c r="AKP61" s="1109"/>
      <c r="AKQ61" s="1109"/>
      <c r="AKR61" s="1109"/>
      <c r="AKS61" s="1112">
        <f t="shared" si="3790"/>
        <v>0</v>
      </c>
      <c r="AKT61" s="1109"/>
      <c r="AKU61" s="1109"/>
      <c r="AKV61" s="1109"/>
      <c r="AKW61" s="1109"/>
      <c r="AKX61" s="1109"/>
      <c r="AKY61" s="1111"/>
      <c r="AKZ61" s="1112">
        <f t="shared" si="3791"/>
        <v>0</v>
      </c>
      <c r="ALA61" s="1126"/>
      <c r="ALB61" s="1110"/>
      <c r="ALD61" s="1121"/>
      <c r="ALE61" s="1109"/>
      <c r="ALF61" s="1109"/>
      <c r="ALG61" s="1109"/>
      <c r="ALH61" s="1112">
        <f t="shared" si="3792"/>
        <v>0</v>
      </c>
      <c r="ALI61" s="1109"/>
      <c r="ALJ61" s="1109"/>
      <c r="ALK61" s="1109"/>
      <c r="ALL61" s="1109"/>
      <c r="ALM61" s="1109"/>
      <c r="ALN61" s="1111"/>
      <c r="ALO61" s="1112">
        <f t="shared" si="3793"/>
        <v>0</v>
      </c>
      <c r="ALP61" s="1126"/>
      <c r="ALQ61" s="1110"/>
      <c r="ALS61" s="1121"/>
      <c r="ALT61" s="1109"/>
      <c r="ALU61" s="1109"/>
      <c r="ALV61" s="1109"/>
      <c r="ALW61" s="1112">
        <f t="shared" si="3794"/>
        <v>0</v>
      </c>
      <c r="ALX61" s="1109"/>
      <c r="ALY61" s="1109"/>
      <c r="ALZ61" s="1109"/>
      <c r="AMA61" s="1109"/>
      <c r="AMB61" s="1109"/>
      <c r="AMC61" s="1111"/>
      <c r="AMD61" s="1112">
        <f t="shared" si="3795"/>
        <v>0</v>
      </c>
      <c r="AME61" s="1126"/>
      <c r="AMF61" s="1110"/>
      <c r="AMH61" s="1121"/>
      <c r="AMI61" s="1109"/>
      <c r="AMJ61" s="1109"/>
      <c r="AMK61" s="1109"/>
      <c r="AML61" s="1112">
        <f t="shared" si="3796"/>
        <v>0</v>
      </c>
      <c r="AMM61" s="1109"/>
      <c r="AMN61" s="1109"/>
      <c r="AMO61" s="1109"/>
      <c r="AMP61" s="1109"/>
      <c r="AMQ61" s="1109"/>
      <c r="AMR61" s="1111"/>
      <c r="AMS61" s="1112">
        <f t="shared" si="3797"/>
        <v>0</v>
      </c>
      <c r="AMT61" s="1126"/>
      <c r="AMU61" s="1110"/>
      <c r="AMW61" s="1121"/>
      <c r="AMX61" s="1109"/>
      <c r="AMY61" s="1109"/>
      <c r="AMZ61" s="1109"/>
      <c r="ANA61" s="1112">
        <f t="shared" si="3798"/>
        <v>0</v>
      </c>
      <c r="ANB61" s="1109"/>
      <c r="ANC61" s="1109"/>
      <c r="AND61" s="1109"/>
      <c r="ANE61" s="1109"/>
      <c r="ANF61" s="1109"/>
      <c r="ANG61" s="1111"/>
      <c r="ANH61" s="1112">
        <f t="shared" si="3799"/>
        <v>0</v>
      </c>
      <c r="ANI61" s="1126"/>
      <c r="ANJ61" s="1110"/>
      <c r="ANL61" s="1121"/>
      <c r="ANM61" s="1109"/>
      <c r="ANN61" s="1109"/>
      <c r="ANO61" s="1109"/>
      <c r="ANP61" s="1112">
        <f t="shared" si="3800"/>
        <v>0</v>
      </c>
      <c r="ANQ61" s="1109"/>
      <c r="ANR61" s="1109"/>
      <c r="ANS61" s="1109"/>
      <c r="ANT61" s="1109"/>
      <c r="ANU61" s="1109"/>
      <c r="ANV61" s="1111"/>
      <c r="ANW61" s="1112">
        <f t="shared" si="3801"/>
        <v>0</v>
      </c>
      <c r="ANX61" s="1126"/>
      <c r="ANY61" s="1110"/>
      <c r="AOA61" s="1121"/>
      <c r="AOB61" s="1109"/>
      <c r="AOC61" s="1109"/>
      <c r="AOD61" s="1109"/>
      <c r="AOE61" s="1112">
        <f t="shared" si="3802"/>
        <v>0</v>
      </c>
      <c r="AOF61" s="1109"/>
      <c r="AOG61" s="1109"/>
      <c r="AOH61" s="1109"/>
      <c r="AOI61" s="1109"/>
      <c r="AOJ61" s="1109"/>
      <c r="AOK61" s="1111"/>
      <c r="AOL61" s="1112">
        <f t="shared" si="3803"/>
        <v>0</v>
      </c>
      <c r="AOM61" s="1126"/>
      <c r="AON61" s="1110"/>
      <c r="AOP61" s="1121"/>
      <c r="AOQ61" s="1109"/>
      <c r="AOR61" s="1109"/>
      <c r="AOS61" s="1109"/>
      <c r="AOT61" s="1112">
        <f t="shared" si="3804"/>
        <v>0</v>
      </c>
      <c r="AOU61" s="1109"/>
      <c r="AOV61" s="1109"/>
      <c r="AOW61" s="1109"/>
      <c r="AOX61" s="1109"/>
      <c r="AOY61" s="1109"/>
      <c r="AOZ61" s="1111"/>
      <c r="APA61" s="1112">
        <f t="shared" si="3805"/>
        <v>0</v>
      </c>
      <c r="APB61" s="1126"/>
      <c r="APC61" s="1110"/>
      <c r="APE61" s="1121"/>
      <c r="APF61" s="1109"/>
      <c r="APG61" s="1109"/>
      <c r="APH61" s="1109"/>
      <c r="API61" s="1112">
        <f t="shared" si="3806"/>
        <v>0</v>
      </c>
      <c r="APJ61" s="1109"/>
      <c r="APK61" s="1109"/>
      <c r="APL61" s="1109"/>
      <c r="APM61" s="1109"/>
      <c r="APN61" s="1109"/>
      <c r="APO61" s="1111"/>
      <c r="APP61" s="1112">
        <f t="shared" si="3807"/>
        <v>0</v>
      </c>
      <c r="APQ61" s="1126"/>
      <c r="APR61" s="1110"/>
      <c r="APT61" s="1121"/>
      <c r="APU61" s="1109"/>
      <c r="APV61" s="1109"/>
      <c r="APW61" s="1109"/>
      <c r="APX61" s="1112">
        <f t="shared" si="3808"/>
        <v>0</v>
      </c>
      <c r="APY61" s="1109"/>
      <c r="APZ61" s="1109"/>
      <c r="AQA61" s="1109"/>
      <c r="AQB61" s="1109"/>
      <c r="AQC61" s="1109"/>
      <c r="AQD61" s="1111"/>
      <c r="AQE61" s="1112">
        <f t="shared" si="3809"/>
        <v>0</v>
      </c>
      <c r="AQF61" s="1126"/>
      <c r="AQG61" s="1110"/>
      <c r="AQI61" s="1121"/>
      <c r="AQJ61" s="1109"/>
      <c r="AQK61" s="1109"/>
      <c r="AQL61" s="1109"/>
      <c r="AQM61" s="1112">
        <f t="shared" si="3810"/>
        <v>0</v>
      </c>
      <c r="AQN61" s="1109"/>
      <c r="AQO61" s="1109"/>
      <c r="AQP61" s="1109"/>
      <c r="AQQ61" s="1109"/>
      <c r="AQR61" s="1109"/>
      <c r="AQS61" s="1111"/>
      <c r="AQT61" s="1112">
        <f t="shared" si="3811"/>
        <v>0</v>
      </c>
      <c r="AQU61" s="1126"/>
      <c r="AQV61" s="1110"/>
      <c r="AQX61" s="1121"/>
      <c r="AQY61" s="1109"/>
      <c r="AQZ61" s="1109"/>
      <c r="ARA61" s="1109"/>
      <c r="ARB61" s="1112">
        <f t="shared" si="3812"/>
        <v>0</v>
      </c>
      <c r="ARC61" s="1109"/>
      <c r="ARD61" s="1109"/>
      <c r="ARE61" s="1109"/>
      <c r="ARF61" s="1109"/>
      <c r="ARG61" s="1109"/>
      <c r="ARH61" s="1111"/>
      <c r="ARI61" s="1112">
        <f t="shared" si="3813"/>
        <v>0</v>
      </c>
      <c r="ARJ61" s="1126"/>
      <c r="ARK61" s="1110"/>
      <c r="ARM61" s="1121"/>
      <c r="ARN61" s="1109"/>
      <c r="ARO61" s="1109"/>
      <c r="ARP61" s="1109"/>
      <c r="ARQ61" s="1112">
        <f t="shared" si="3814"/>
        <v>0</v>
      </c>
      <c r="ARR61" s="1109"/>
      <c r="ARS61" s="1109"/>
      <c r="ART61" s="1109"/>
      <c r="ARU61" s="1109"/>
      <c r="ARV61" s="1109"/>
      <c r="ARW61" s="1111"/>
      <c r="ARX61" s="1112">
        <f t="shared" si="3815"/>
        <v>0</v>
      </c>
      <c r="ARY61" s="1126"/>
      <c r="ARZ61" s="1110"/>
      <c r="ASB61" s="1121"/>
      <c r="ASC61" s="1109"/>
      <c r="ASD61" s="1109"/>
      <c r="ASE61" s="1109"/>
      <c r="ASF61" s="1112">
        <f t="shared" si="3816"/>
        <v>0</v>
      </c>
      <c r="ASG61" s="1109"/>
      <c r="ASH61" s="1109"/>
      <c r="ASI61" s="1109"/>
      <c r="ASJ61" s="1109"/>
      <c r="ASK61" s="1109"/>
      <c r="ASL61" s="1111"/>
      <c r="ASM61" s="1112">
        <f t="shared" si="3817"/>
        <v>0</v>
      </c>
      <c r="ASN61" s="1126"/>
      <c r="ASO61" s="1110"/>
      <c r="ASQ61" s="1121"/>
      <c r="ASR61" s="1109"/>
      <c r="ASS61" s="1109"/>
      <c r="AST61" s="1109"/>
      <c r="ASU61" s="1112">
        <f t="shared" si="3818"/>
        <v>0</v>
      </c>
      <c r="ASV61" s="1109"/>
      <c r="ASW61" s="1109"/>
      <c r="ASX61" s="1109"/>
      <c r="ASY61" s="1109"/>
      <c r="ASZ61" s="1109"/>
      <c r="ATA61" s="1111"/>
      <c r="ATB61" s="1112">
        <f t="shared" si="3819"/>
        <v>0</v>
      </c>
      <c r="ATC61" s="1126"/>
      <c r="ATD61" s="1110"/>
      <c r="ATF61" s="1121"/>
      <c r="ATG61" s="1109"/>
      <c r="ATH61" s="1109"/>
      <c r="ATI61" s="1109"/>
      <c r="ATJ61" s="1112">
        <f t="shared" si="3820"/>
        <v>0</v>
      </c>
      <c r="ATK61" s="1109"/>
      <c r="ATL61" s="1109"/>
      <c r="ATM61" s="1109"/>
      <c r="ATN61" s="1109"/>
      <c r="ATO61" s="1109"/>
      <c r="ATP61" s="1111"/>
      <c r="ATQ61" s="1112">
        <f t="shared" si="3821"/>
        <v>0</v>
      </c>
      <c r="ATR61" s="1126"/>
      <c r="ATS61" s="1110"/>
      <c r="ATU61" s="1121"/>
      <c r="ATV61" s="1109"/>
      <c r="ATW61" s="1109"/>
      <c r="ATX61" s="1109"/>
      <c r="ATY61" s="1112">
        <f t="shared" si="3822"/>
        <v>0</v>
      </c>
      <c r="ATZ61" s="1109"/>
      <c r="AUA61" s="1109"/>
      <c r="AUB61" s="1109"/>
      <c r="AUC61" s="1109"/>
      <c r="AUD61" s="1109"/>
      <c r="AUE61" s="1111"/>
      <c r="AUF61" s="1112">
        <f t="shared" si="3823"/>
        <v>0</v>
      </c>
      <c r="AUG61" s="1126"/>
      <c r="AUH61" s="1110"/>
      <c r="AUJ61" s="1121"/>
      <c r="AUK61" s="1109"/>
      <c r="AUL61" s="1109"/>
      <c r="AUM61" s="1109"/>
      <c r="AUN61" s="1112">
        <f t="shared" si="3824"/>
        <v>0</v>
      </c>
      <c r="AUO61" s="1109"/>
      <c r="AUP61" s="1109"/>
      <c r="AUQ61" s="1109"/>
      <c r="AUR61" s="1109"/>
      <c r="AUS61" s="1109"/>
      <c r="AUT61" s="1111"/>
      <c r="AUU61" s="1112">
        <f t="shared" si="3825"/>
        <v>0</v>
      </c>
      <c r="AUV61" s="1126"/>
      <c r="AUW61" s="1110"/>
      <c r="AUY61" s="1121"/>
      <c r="AUZ61" s="1109"/>
      <c r="AVA61" s="1109"/>
      <c r="AVB61" s="1109"/>
      <c r="AVC61" s="1112">
        <f t="shared" si="3826"/>
        <v>0</v>
      </c>
      <c r="AVD61" s="1109"/>
      <c r="AVE61" s="1109"/>
      <c r="AVF61" s="1109"/>
      <c r="AVG61" s="1109"/>
      <c r="AVH61" s="1109"/>
      <c r="AVI61" s="1111"/>
      <c r="AVJ61" s="1112">
        <f t="shared" si="3827"/>
        <v>0</v>
      </c>
      <c r="AVK61" s="1126"/>
      <c r="AVL61" s="1110"/>
      <c r="AVN61" s="1121"/>
      <c r="AVO61" s="1109"/>
      <c r="AVP61" s="1109"/>
      <c r="AVQ61" s="1109"/>
      <c r="AVR61" s="1112">
        <f t="shared" si="3828"/>
        <v>0</v>
      </c>
      <c r="AVS61" s="1109"/>
      <c r="AVT61" s="1109"/>
      <c r="AVU61" s="1109"/>
      <c r="AVV61" s="1109"/>
      <c r="AVW61" s="1109"/>
      <c r="AVX61" s="1111"/>
      <c r="AVY61" s="1112">
        <f t="shared" si="3829"/>
        <v>0</v>
      </c>
      <c r="AVZ61" s="1126"/>
      <c r="AWA61" s="1110"/>
      <c r="AWC61" s="1121"/>
      <c r="AWD61" s="1109"/>
      <c r="AWE61" s="1109"/>
      <c r="AWF61" s="1109"/>
      <c r="AWG61" s="1112">
        <f t="shared" si="3830"/>
        <v>0</v>
      </c>
      <c r="AWH61" s="1109"/>
      <c r="AWI61" s="1109"/>
      <c r="AWJ61" s="1109"/>
      <c r="AWK61" s="1109"/>
      <c r="AWL61" s="1109"/>
      <c r="AWM61" s="1111"/>
      <c r="AWN61" s="1112">
        <f t="shared" si="3831"/>
        <v>0</v>
      </c>
      <c r="AWO61" s="1126"/>
      <c r="AWP61" s="1110"/>
      <c r="AWR61" s="1121"/>
      <c r="AWS61" s="1109"/>
      <c r="AWT61" s="1109"/>
      <c r="AWU61" s="1109"/>
      <c r="AWV61" s="1112">
        <f t="shared" si="3832"/>
        <v>0</v>
      </c>
      <c r="AWW61" s="1109"/>
      <c r="AWX61" s="1109"/>
      <c r="AWY61" s="1109"/>
      <c r="AWZ61" s="1109"/>
      <c r="AXA61" s="1109"/>
      <c r="AXB61" s="1111"/>
      <c r="AXC61" s="1112">
        <f t="shared" si="3833"/>
        <v>0</v>
      </c>
      <c r="AXD61" s="1126"/>
      <c r="AXE61" s="1110"/>
      <c r="AXG61" s="1121"/>
      <c r="AXH61" s="1109"/>
      <c r="AXI61" s="1109"/>
      <c r="AXJ61" s="1109"/>
      <c r="AXK61" s="1112">
        <f t="shared" si="3834"/>
        <v>0</v>
      </c>
      <c r="AXL61" s="1109"/>
      <c r="AXM61" s="1109"/>
      <c r="AXN61" s="1109"/>
      <c r="AXO61" s="1109"/>
      <c r="AXP61" s="1109"/>
      <c r="AXQ61" s="1111"/>
      <c r="AXR61" s="1112">
        <f t="shared" si="3835"/>
        <v>0</v>
      </c>
      <c r="AXS61" s="1126"/>
      <c r="AXT61" s="1110"/>
      <c r="AXV61" s="1121"/>
      <c r="AXW61" s="1109"/>
      <c r="AXX61" s="1109"/>
      <c r="AXY61" s="1109"/>
      <c r="AXZ61" s="1112">
        <f t="shared" si="3836"/>
        <v>0</v>
      </c>
      <c r="AYA61" s="1109"/>
      <c r="AYB61" s="1109"/>
      <c r="AYC61" s="1109"/>
      <c r="AYD61" s="1109"/>
      <c r="AYE61" s="1109"/>
      <c r="AYF61" s="1111"/>
      <c r="AYG61" s="1112">
        <f t="shared" si="3837"/>
        <v>0</v>
      </c>
      <c r="AYH61" s="1126"/>
      <c r="AYI61" s="1110"/>
      <c r="AYK61" s="1121"/>
      <c r="AYL61" s="1109"/>
      <c r="AYM61" s="1109"/>
      <c r="AYN61" s="1109"/>
      <c r="AYO61" s="1112">
        <f t="shared" si="3838"/>
        <v>0</v>
      </c>
      <c r="AYP61" s="1109"/>
      <c r="AYQ61" s="1109"/>
      <c r="AYR61" s="1109"/>
      <c r="AYS61" s="1109"/>
      <c r="AYT61" s="1109"/>
      <c r="AYU61" s="1111"/>
      <c r="AYV61" s="1112">
        <f t="shared" si="3839"/>
        <v>0</v>
      </c>
      <c r="AYW61" s="1126"/>
      <c r="AYX61" s="1110"/>
      <c r="AYZ61" s="1121"/>
      <c r="AZA61" s="1109"/>
      <c r="AZB61" s="1109"/>
      <c r="AZC61" s="1109"/>
      <c r="AZD61" s="1112">
        <f t="shared" si="3840"/>
        <v>0</v>
      </c>
      <c r="AZE61" s="1109"/>
      <c r="AZF61" s="1109"/>
      <c r="AZG61" s="1109"/>
      <c r="AZH61" s="1109"/>
      <c r="AZI61" s="1109"/>
      <c r="AZJ61" s="1111"/>
      <c r="AZK61" s="1112">
        <f t="shared" si="3841"/>
        <v>0</v>
      </c>
      <c r="AZL61" s="1126"/>
      <c r="AZM61" s="1110"/>
      <c r="AZO61" s="1121"/>
      <c r="AZP61" s="1109"/>
      <c r="AZQ61" s="1109"/>
      <c r="AZR61" s="1109"/>
      <c r="AZS61" s="1112">
        <f t="shared" si="3842"/>
        <v>0</v>
      </c>
      <c r="AZT61" s="1109"/>
      <c r="AZU61" s="1109"/>
      <c r="AZV61" s="1109"/>
      <c r="AZW61" s="1109"/>
      <c r="AZX61" s="1109"/>
      <c r="AZY61" s="1111"/>
      <c r="AZZ61" s="1112">
        <f t="shared" si="3843"/>
        <v>0</v>
      </c>
      <c r="BAA61" s="1126"/>
      <c r="BAB61" s="1110"/>
      <c r="BAD61" s="1121"/>
      <c r="BAE61" s="1109"/>
      <c r="BAF61" s="1109"/>
      <c r="BAG61" s="1109"/>
      <c r="BAH61" s="1112">
        <f t="shared" si="3844"/>
        <v>0</v>
      </c>
      <c r="BAI61" s="1109"/>
      <c r="BAJ61" s="1109"/>
      <c r="BAK61" s="1109"/>
      <c r="BAL61" s="1109"/>
      <c r="BAM61" s="1109"/>
      <c r="BAN61" s="1111"/>
      <c r="BAO61" s="1112">
        <f t="shared" si="3845"/>
        <v>0</v>
      </c>
      <c r="BAP61" s="1126"/>
      <c r="BAQ61" s="1110"/>
      <c r="BAS61" s="1121"/>
      <c r="BAT61" s="1109"/>
      <c r="BAU61" s="1109"/>
      <c r="BAV61" s="1109"/>
      <c r="BAW61" s="1112">
        <f t="shared" si="3846"/>
        <v>0</v>
      </c>
      <c r="BAX61" s="1109"/>
      <c r="BAY61" s="1109"/>
      <c r="BAZ61" s="1109"/>
      <c r="BBA61" s="1109"/>
      <c r="BBB61" s="1109"/>
      <c r="BBC61" s="1111"/>
      <c r="BBD61" s="1112">
        <f t="shared" si="3847"/>
        <v>0</v>
      </c>
      <c r="BBE61" s="1126"/>
      <c r="BBF61" s="1110"/>
      <c r="BBH61" s="1121"/>
      <c r="BBI61" s="1109"/>
      <c r="BBJ61" s="1109"/>
      <c r="BBK61" s="1109"/>
      <c r="BBL61" s="1112">
        <f t="shared" si="3848"/>
        <v>0</v>
      </c>
      <c r="BBM61" s="1109"/>
      <c r="BBN61" s="1109"/>
      <c r="BBO61" s="1109"/>
      <c r="BBP61" s="1109"/>
      <c r="BBQ61" s="1109"/>
      <c r="BBR61" s="1111"/>
      <c r="BBS61" s="1112">
        <f t="shared" si="3849"/>
        <v>0</v>
      </c>
      <c r="BBT61" s="1126"/>
      <c r="BBU61" s="1110"/>
      <c r="BBW61" s="1121"/>
      <c r="BBX61" s="1109"/>
      <c r="BBY61" s="1109"/>
      <c r="BBZ61" s="1109"/>
      <c r="BCA61" s="1112">
        <f t="shared" si="3850"/>
        <v>0</v>
      </c>
      <c r="BCB61" s="1109"/>
      <c r="BCC61" s="1109"/>
      <c r="BCD61" s="1109"/>
      <c r="BCE61" s="1109"/>
      <c r="BCF61" s="1109"/>
      <c r="BCG61" s="1111"/>
      <c r="BCH61" s="1112">
        <f t="shared" si="3851"/>
        <v>0</v>
      </c>
      <c r="BCI61" s="1126"/>
      <c r="BCJ61" s="1110"/>
      <c r="BCL61" s="1121"/>
      <c r="BCM61" s="1109"/>
      <c r="BCN61" s="1109"/>
      <c r="BCO61" s="1109"/>
      <c r="BCP61" s="1112">
        <f t="shared" si="3852"/>
        <v>0</v>
      </c>
      <c r="BCQ61" s="1109"/>
      <c r="BCR61" s="1109"/>
      <c r="BCS61" s="1109"/>
      <c r="BCT61" s="1109"/>
      <c r="BCU61" s="1109"/>
      <c r="BCV61" s="1111"/>
      <c r="BCW61" s="1112">
        <f t="shared" si="3853"/>
        <v>0</v>
      </c>
      <c r="BCX61" s="1126"/>
      <c r="BCY61" s="1110"/>
      <c r="BDA61" s="1121"/>
      <c r="BDB61" s="1109"/>
      <c r="BDC61" s="1109"/>
      <c r="BDD61" s="1109"/>
      <c r="BDE61" s="1112">
        <f t="shared" si="3854"/>
        <v>0</v>
      </c>
      <c r="BDF61" s="1109"/>
      <c r="BDG61" s="1109"/>
      <c r="BDH61" s="1109"/>
      <c r="BDI61" s="1109"/>
      <c r="BDJ61" s="1109"/>
      <c r="BDK61" s="1111"/>
      <c r="BDL61" s="1112">
        <f t="shared" si="3855"/>
        <v>0</v>
      </c>
      <c r="BDM61" s="1126"/>
      <c r="BDN61" s="1110"/>
      <c r="BDP61" s="1121"/>
      <c r="BDQ61" s="1109"/>
      <c r="BDR61" s="1109"/>
      <c r="BDS61" s="1109"/>
      <c r="BDT61" s="1112">
        <f t="shared" si="3856"/>
        <v>0</v>
      </c>
      <c r="BDU61" s="1109"/>
      <c r="BDV61" s="1109"/>
      <c r="BDW61" s="1109"/>
      <c r="BDX61" s="1109"/>
      <c r="BDY61" s="1109"/>
      <c r="BDZ61" s="1111"/>
      <c r="BEA61" s="1112">
        <f t="shared" si="3857"/>
        <v>0</v>
      </c>
      <c r="BEB61" s="1126"/>
      <c r="BEC61" s="1110"/>
      <c r="BEE61" s="1121"/>
      <c r="BEF61" s="1109"/>
      <c r="BEG61" s="1109"/>
      <c r="BEH61" s="1109"/>
      <c r="BEI61" s="1112">
        <f t="shared" si="3858"/>
        <v>0</v>
      </c>
      <c r="BEJ61" s="1109"/>
      <c r="BEK61" s="1109"/>
      <c r="BEL61" s="1109"/>
      <c r="BEM61" s="1109"/>
      <c r="BEN61" s="1109"/>
      <c r="BEO61" s="1111"/>
      <c r="BEP61" s="1112">
        <f t="shared" si="3859"/>
        <v>0</v>
      </c>
      <c r="BEQ61" s="1126"/>
      <c r="BER61" s="1110"/>
      <c r="BET61" s="1121"/>
      <c r="BEU61" s="1109"/>
      <c r="BEV61" s="1109"/>
      <c r="BEW61" s="1109"/>
      <c r="BEX61" s="1112">
        <f t="shared" si="3860"/>
        <v>0</v>
      </c>
      <c r="BEY61" s="1109"/>
      <c r="BEZ61" s="1109"/>
      <c r="BFA61" s="1109"/>
      <c r="BFB61" s="1109"/>
      <c r="BFC61" s="1109"/>
      <c r="BFD61" s="1111"/>
      <c r="BFE61" s="1112">
        <f t="shared" si="3861"/>
        <v>0</v>
      </c>
      <c r="BFF61" s="1126"/>
      <c r="BFG61" s="1110"/>
      <c r="BFI61" s="1121"/>
      <c r="BFJ61" s="1109"/>
      <c r="BFK61" s="1109"/>
      <c r="BFL61" s="1109"/>
      <c r="BFM61" s="1112">
        <f t="shared" si="3862"/>
        <v>0</v>
      </c>
      <c r="BFN61" s="1109"/>
      <c r="BFO61" s="1109"/>
      <c r="BFP61" s="1109"/>
      <c r="BFQ61" s="1109"/>
      <c r="BFR61" s="1109"/>
      <c r="BFS61" s="1111"/>
      <c r="BFT61" s="1112">
        <f t="shared" si="3863"/>
        <v>0</v>
      </c>
      <c r="BFU61" s="1126"/>
      <c r="BFV61" s="1110"/>
      <c r="BFX61" s="1121"/>
      <c r="BFY61" s="1109"/>
      <c r="BFZ61" s="1109"/>
      <c r="BGA61" s="1109"/>
      <c r="BGB61" s="1112">
        <f t="shared" si="3864"/>
        <v>0</v>
      </c>
      <c r="BGC61" s="1109"/>
      <c r="BGD61" s="1109"/>
      <c r="BGE61" s="1109"/>
      <c r="BGF61" s="1109"/>
      <c r="BGG61" s="1109"/>
      <c r="BGH61" s="1111"/>
      <c r="BGI61" s="1112">
        <f t="shared" si="3865"/>
        <v>0</v>
      </c>
      <c r="BGJ61" s="1126"/>
      <c r="BGK61" s="1110"/>
      <c r="BGM61" s="1121"/>
      <c r="BGN61" s="1109"/>
      <c r="BGO61" s="1109"/>
      <c r="BGP61" s="1109"/>
      <c r="BGQ61" s="1112">
        <f t="shared" si="3866"/>
        <v>0</v>
      </c>
      <c r="BGR61" s="1109"/>
      <c r="BGS61" s="1109"/>
      <c r="BGT61" s="1109"/>
      <c r="BGU61" s="1109"/>
      <c r="BGV61" s="1109"/>
      <c r="BGW61" s="1111"/>
      <c r="BGX61" s="1112">
        <f t="shared" si="3867"/>
        <v>0</v>
      </c>
      <c r="BGY61" s="1126"/>
      <c r="BGZ61" s="1110"/>
      <c r="BHB61" s="1121"/>
      <c r="BHC61" s="1109"/>
      <c r="BHD61" s="1109"/>
      <c r="BHE61" s="1109"/>
      <c r="BHF61" s="1112">
        <f t="shared" si="3868"/>
        <v>0</v>
      </c>
      <c r="BHG61" s="1109"/>
      <c r="BHH61" s="1109"/>
      <c r="BHI61" s="1109"/>
      <c r="BHJ61" s="1109"/>
      <c r="BHK61" s="1109"/>
      <c r="BHL61" s="1111"/>
      <c r="BHM61" s="1112">
        <f t="shared" si="3869"/>
        <v>0</v>
      </c>
      <c r="BHN61" s="1126"/>
      <c r="BHO61" s="1110"/>
      <c r="BHQ61" s="1121"/>
      <c r="BHR61" s="1109"/>
      <c r="BHS61" s="1109"/>
      <c r="BHT61" s="1109"/>
      <c r="BHU61" s="1112">
        <f t="shared" si="3870"/>
        <v>0</v>
      </c>
      <c r="BHV61" s="1109"/>
      <c r="BHW61" s="1109"/>
      <c r="BHX61" s="1109"/>
      <c r="BHY61" s="1109"/>
      <c r="BHZ61" s="1109"/>
      <c r="BIA61" s="1111"/>
      <c r="BIB61" s="1112">
        <f t="shared" si="3871"/>
        <v>0</v>
      </c>
      <c r="BIC61" s="1126"/>
      <c r="BID61" s="1110"/>
      <c r="BIF61" s="1121"/>
      <c r="BIG61" s="1109"/>
      <c r="BIH61" s="1109"/>
      <c r="BII61" s="1109"/>
      <c r="BIJ61" s="1112">
        <f t="shared" si="3872"/>
        <v>0</v>
      </c>
      <c r="BIK61" s="1109"/>
      <c r="BIL61" s="1109"/>
      <c r="BIM61" s="1109"/>
      <c r="BIN61" s="1109"/>
      <c r="BIO61" s="1109"/>
      <c r="BIP61" s="1111"/>
      <c r="BIQ61" s="1112">
        <f t="shared" si="3873"/>
        <v>0</v>
      </c>
      <c r="BIR61" s="1126"/>
      <c r="BIS61" s="1110"/>
      <c r="BIU61" s="1121"/>
      <c r="BIV61" s="1109"/>
      <c r="BIW61" s="1109"/>
      <c r="BIX61" s="1109"/>
      <c r="BIY61" s="1112">
        <f t="shared" si="3874"/>
        <v>0</v>
      </c>
      <c r="BIZ61" s="1109"/>
      <c r="BJA61" s="1109"/>
      <c r="BJB61" s="1109"/>
      <c r="BJC61" s="1109"/>
      <c r="BJD61" s="1109"/>
      <c r="BJE61" s="1111"/>
      <c r="BJF61" s="1112">
        <f t="shared" si="3875"/>
        <v>0</v>
      </c>
      <c r="BJG61" s="1126"/>
      <c r="BJH61" s="1110"/>
      <c r="BJJ61" s="1121"/>
      <c r="BJK61" s="1109"/>
      <c r="BJL61" s="1109"/>
      <c r="BJM61" s="1109"/>
      <c r="BJN61" s="1112">
        <f t="shared" si="3876"/>
        <v>0</v>
      </c>
      <c r="BJO61" s="1109"/>
      <c r="BJP61" s="1109"/>
      <c r="BJQ61" s="1109"/>
      <c r="BJR61" s="1109"/>
      <c r="BJS61" s="1109"/>
      <c r="BJT61" s="1111"/>
      <c r="BJU61" s="1112">
        <f t="shared" si="3877"/>
        <v>0</v>
      </c>
      <c r="BJV61" s="1126"/>
      <c r="BJW61" s="1110"/>
      <c r="BJY61" s="1121"/>
      <c r="BJZ61" s="1109"/>
      <c r="BKA61" s="1109"/>
      <c r="BKB61" s="1109"/>
      <c r="BKC61" s="1112">
        <f t="shared" si="3878"/>
        <v>0</v>
      </c>
      <c r="BKD61" s="1109"/>
      <c r="BKE61" s="1109"/>
      <c r="BKF61" s="1109"/>
      <c r="BKG61" s="1109"/>
      <c r="BKH61" s="1109"/>
      <c r="BKI61" s="1111"/>
      <c r="BKJ61" s="1112">
        <f t="shared" si="3879"/>
        <v>0</v>
      </c>
      <c r="BKK61" s="1126"/>
      <c r="BKL61" s="1110"/>
      <c r="BKN61" s="1121"/>
      <c r="BKO61" s="1109"/>
      <c r="BKP61" s="1109"/>
      <c r="BKQ61" s="1109"/>
      <c r="BKR61" s="1112">
        <f t="shared" si="3880"/>
        <v>0</v>
      </c>
      <c r="BKS61" s="1109"/>
      <c r="BKT61" s="1109"/>
      <c r="BKU61" s="1109"/>
      <c r="BKV61" s="1109"/>
      <c r="BKW61" s="1109"/>
      <c r="BKX61" s="1111"/>
      <c r="BKY61" s="1112">
        <f t="shared" si="3881"/>
        <v>0</v>
      </c>
      <c r="BKZ61" s="1126"/>
      <c r="BLA61" s="1110"/>
      <c r="BLC61" s="1121"/>
      <c r="BLD61" s="1109"/>
      <c r="BLE61" s="1109"/>
      <c r="BLF61" s="1109"/>
      <c r="BLG61" s="1112">
        <f t="shared" si="3882"/>
        <v>0</v>
      </c>
      <c r="BLH61" s="1109"/>
      <c r="BLI61" s="1109"/>
      <c r="BLJ61" s="1109"/>
      <c r="BLK61" s="1109"/>
      <c r="BLL61" s="1109"/>
      <c r="BLM61" s="1111"/>
      <c r="BLN61" s="1112">
        <f t="shared" si="3883"/>
        <v>0</v>
      </c>
      <c r="BLO61" s="1126"/>
      <c r="BLP61" s="1110"/>
      <c r="BLR61" s="1121"/>
      <c r="BLS61" s="1109"/>
      <c r="BLT61" s="1109"/>
      <c r="BLU61" s="1109"/>
      <c r="BLV61" s="1112">
        <f t="shared" si="3884"/>
        <v>0</v>
      </c>
      <c r="BLW61" s="1109"/>
      <c r="BLX61" s="1109"/>
      <c r="BLY61" s="1109"/>
      <c r="BLZ61" s="1109"/>
      <c r="BMA61" s="1109"/>
      <c r="BMB61" s="1111"/>
      <c r="BMC61" s="1112">
        <f t="shared" si="3885"/>
        <v>0</v>
      </c>
      <c r="BMD61" s="1126"/>
      <c r="BME61" s="1110"/>
      <c r="BMG61" s="1121"/>
      <c r="BMH61" s="1109"/>
      <c r="BMI61" s="1109"/>
      <c r="BMJ61" s="1109"/>
      <c r="BMK61" s="1112">
        <f t="shared" si="3886"/>
        <v>0</v>
      </c>
      <c r="BML61" s="1109"/>
      <c r="BMM61" s="1109"/>
      <c r="BMN61" s="1109"/>
      <c r="BMO61" s="1109"/>
      <c r="BMP61" s="1109"/>
      <c r="BMQ61" s="1111"/>
      <c r="BMR61" s="1112">
        <f t="shared" si="3887"/>
        <v>0</v>
      </c>
      <c r="BMS61" s="1126"/>
      <c r="BMT61" s="1110"/>
      <c r="BMV61" s="1121"/>
      <c r="BMW61" s="1109"/>
      <c r="BMX61" s="1109"/>
      <c r="BMY61" s="1109"/>
      <c r="BMZ61" s="1112">
        <f t="shared" si="3888"/>
        <v>0</v>
      </c>
      <c r="BNA61" s="1109"/>
      <c r="BNB61" s="1109"/>
      <c r="BNC61" s="1109"/>
      <c r="BND61" s="1109"/>
      <c r="BNE61" s="1109"/>
      <c r="BNF61" s="1111"/>
      <c r="BNG61" s="1112">
        <f t="shared" si="3889"/>
        <v>0</v>
      </c>
      <c r="BNH61" s="1126"/>
      <c r="BNI61" s="1110"/>
      <c r="BNK61" s="1121"/>
      <c r="BNL61" s="1109"/>
      <c r="BNM61" s="1109"/>
      <c r="BNN61" s="1109"/>
      <c r="BNO61" s="1112">
        <f t="shared" si="3890"/>
        <v>0</v>
      </c>
      <c r="BNP61" s="1109"/>
      <c r="BNQ61" s="1109"/>
      <c r="BNR61" s="1109"/>
      <c r="BNS61" s="1109"/>
      <c r="BNT61" s="1109"/>
      <c r="BNU61" s="1111"/>
      <c r="BNV61" s="1112">
        <f t="shared" si="3891"/>
        <v>0</v>
      </c>
      <c r="BNW61" s="1126"/>
      <c r="BNX61" s="1110"/>
      <c r="BNZ61" s="1121"/>
      <c r="BOA61" s="1109"/>
      <c r="BOB61" s="1109"/>
      <c r="BOC61" s="1109"/>
      <c r="BOD61" s="1112">
        <f t="shared" si="3892"/>
        <v>0</v>
      </c>
      <c r="BOE61" s="1109"/>
      <c r="BOF61" s="1109"/>
      <c r="BOG61" s="1109"/>
      <c r="BOH61" s="1109"/>
      <c r="BOI61" s="1109"/>
      <c r="BOJ61" s="1111"/>
      <c r="BOK61" s="1112">
        <f t="shared" si="3893"/>
        <v>0</v>
      </c>
      <c r="BOL61" s="1126"/>
      <c r="BOM61" s="1110"/>
      <c r="BOO61" s="1121"/>
      <c r="BOP61" s="1109"/>
      <c r="BOQ61" s="1109"/>
      <c r="BOR61" s="1109"/>
      <c r="BOS61" s="1112">
        <f t="shared" si="3894"/>
        <v>0</v>
      </c>
      <c r="BOT61" s="1109"/>
      <c r="BOU61" s="1109"/>
      <c r="BOV61" s="1109"/>
      <c r="BOW61" s="1109"/>
      <c r="BOX61" s="1109"/>
      <c r="BOY61" s="1111"/>
      <c r="BOZ61" s="1112">
        <f t="shared" si="3895"/>
        <v>0</v>
      </c>
      <c r="BPA61" s="1126"/>
      <c r="BPB61" s="1110"/>
      <c r="BPD61" s="1121"/>
      <c r="BPE61" s="1109"/>
      <c r="BPF61" s="1109"/>
      <c r="BPG61" s="1109"/>
      <c r="BPH61" s="1112">
        <f t="shared" si="3896"/>
        <v>0</v>
      </c>
      <c r="BPI61" s="1109"/>
      <c r="BPJ61" s="1109"/>
      <c r="BPK61" s="1109"/>
      <c r="BPL61" s="1109"/>
      <c r="BPM61" s="1109"/>
      <c r="BPN61" s="1111"/>
      <c r="BPO61" s="1112">
        <f t="shared" si="3897"/>
        <v>0</v>
      </c>
      <c r="BPP61" s="1126"/>
      <c r="BPQ61" s="1110"/>
      <c r="BPS61" s="1121"/>
      <c r="BPT61" s="1109"/>
      <c r="BPU61" s="1109"/>
      <c r="BPV61" s="1109"/>
      <c r="BPW61" s="1112">
        <f t="shared" si="3898"/>
        <v>0</v>
      </c>
      <c r="BPX61" s="1109"/>
      <c r="BPY61" s="1109"/>
      <c r="BPZ61" s="1109"/>
      <c r="BQA61" s="1109"/>
      <c r="BQB61" s="1109"/>
      <c r="BQC61" s="1111"/>
      <c r="BQD61" s="1112">
        <f t="shared" si="3899"/>
        <v>0</v>
      </c>
      <c r="BQE61" s="1126"/>
      <c r="BQF61" s="1110"/>
      <c r="BQH61" s="1121"/>
      <c r="BQI61" s="1109"/>
      <c r="BQJ61" s="1109"/>
      <c r="BQK61" s="1109"/>
      <c r="BQL61" s="1112">
        <f t="shared" si="3900"/>
        <v>0</v>
      </c>
      <c r="BQM61" s="1109"/>
      <c r="BQN61" s="1109"/>
      <c r="BQO61" s="1109"/>
      <c r="BQP61" s="1109"/>
      <c r="BQQ61" s="1109"/>
      <c r="BQR61" s="1111"/>
      <c r="BQS61" s="1112">
        <f t="shared" si="3901"/>
        <v>0</v>
      </c>
      <c r="BQT61" s="1126"/>
      <c r="BQU61" s="1110"/>
      <c r="BQW61" s="1121"/>
      <c r="BQX61" s="1109"/>
      <c r="BQY61" s="1109"/>
      <c r="BQZ61" s="1109"/>
      <c r="BRA61" s="1112">
        <f t="shared" si="3902"/>
        <v>0</v>
      </c>
      <c r="BRB61" s="1109"/>
      <c r="BRC61" s="1109"/>
      <c r="BRD61" s="1109"/>
      <c r="BRE61" s="1109"/>
      <c r="BRF61" s="1109"/>
      <c r="BRG61" s="1111"/>
      <c r="BRH61" s="1112">
        <f t="shared" si="3903"/>
        <v>0</v>
      </c>
      <c r="BRI61" s="1126"/>
      <c r="BRJ61" s="1110"/>
      <c r="BRL61" s="1121"/>
      <c r="BRM61" s="1109"/>
      <c r="BRN61" s="1109"/>
      <c r="BRO61" s="1109"/>
      <c r="BRP61" s="1112">
        <f t="shared" si="3904"/>
        <v>0</v>
      </c>
      <c r="BRQ61" s="1109"/>
      <c r="BRR61" s="1109"/>
      <c r="BRS61" s="1109"/>
      <c r="BRT61" s="1109"/>
      <c r="BRU61" s="1109"/>
      <c r="BRV61" s="1111"/>
      <c r="BRW61" s="1112">
        <f t="shared" si="3905"/>
        <v>0</v>
      </c>
      <c r="BRX61" s="1126"/>
      <c r="BRY61" s="1110"/>
      <c r="BSA61" s="1121"/>
      <c r="BSB61" s="1109"/>
      <c r="BSC61" s="1109"/>
      <c r="BSD61" s="1109"/>
      <c r="BSE61" s="1112">
        <f t="shared" si="3906"/>
        <v>0</v>
      </c>
      <c r="BSF61" s="1109"/>
      <c r="BSG61" s="1109"/>
      <c r="BSH61" s="1109"/>
      <c r="BSI61" s="1109"/>
      <c r="BSJ61" s="1109"/>
      <c r="BSK61" s="1111"/>
      <c r="BSL61" s="1112">
        <f t="shared" si="3907"/>
        <v>0</v>
      </c>
      <c r="BSM61" s="1126"/>
      <c r="BSN61" s="1110"/>
      <c r="BSP61" s="1121"/>
      <c r="BSQ61" s="1109"/>
      <c r="BSR61" s="1109"/>
      <c r="BSS61" s="1109"/>
      <c r="BST61" s="1112">
        <f t="shared" si="3908"/>
        <v>0</v>
      </c>
      <c r="BSU61" s="1109"/>
      <c r="BSV61" s="1109"/>
      <c r="BSW61" s="1109"/>
      <c r="BSX61" s="1109"/>
      <c r="BSY61" s="1109"/>
      <c r="BSZ61" s="1111"/>
      <c r="BTA61" s="1112">
        <f t="shared" si="3909"/>
        <v>0</v>
      </c>
      <c r="BTB61" s="1126"/>
      <c r="BTC61" s="1110"/>
      <c r="BTE61" s="1121"/>
      <c r="BTF61" s="1109"/>
      <c r="BTG61" s="1109"/>
      <c r="BTH61" s="1109"/>
      <c r="BTI61" s="1112">
        <f t="shared" si="3910"/>
        <v>0</v>
      </c>
      <c r="BTJ61" s="1109"/>
      <c r="BTK61" s="1109"/>
      <c r="BTL61" s="1109"/>
      <c r="BTM61" s="1109"/>
      <c r="BTN61" s="1109"/>
      <c r="BTO61" s="1111"/>
      <c r="BTP61" s="1112">
        <f t="shared" si="3911"/>
        <v>0</v>
      </c>
      <c r="BTQ61" s="1126"/>
      <c r="BTR61" s="1110"/>
      <c r="BTT61" s="1121"/>
      <c r="BTU61" s="1109"/>
      <c r="BTV61" s="1109"/>
      <c r="BTW61" s="1109"/>
      <c r="BTX61" s="1112">
        <f t="shared" si="3912"/>
        <v>0</v>
      </c>
      <c r="BTY61" s="1109"/>
      <c r="BTZ61" s="1109"/>
      <c r="BUA61" s="1109"/>
      <c r="BUB61" s="1109"/>
      <c r="BUC61" s="1109"/>
      <c r="BUD61" s="1111"/>
      <c r="BUE61" s="1112">
        <f t="shared" si="3913"/>
        <v>0</v>
      </c>
      <c r="BUF61" s="1126"/>
      <c r="BUG61" s="1110"/>
      <c r="BUI61" s="1121"/>
      <c r="BUJ61" s="1109"/>
      <c r="BUK61" s="1109"/>
      <c r="BUL61" s="1109"/>
      <c r="BUM61" s="1112">
        <f t="shared" si="3914"/>
        <v>0</v>
      </c>
      <c r="BUN61" s="1109"/>
      <c r="BUO61" s="1109"/>
      <c r="BUP61" s="1109"/>
      <c r="BUQ61" s="1109"/>
      <c r="BUR61" s="1109"/>
      <c r="BUS61" s="1111"/>
      <c r="BUT61" s="1112">
        <f t="shared" si="3915"/>
        <v>0</v>
      </c>
      <c r="BUU61" s="1126"/>
      <c r="BUV61" s="1110"/>
      <c r="BUX61" s="1121"/>
      <c r="BUY61" s="1109"/>
      <c r="BUZ61" s="1109"/>
      <c r="BVA61" s="1109"/>
      <c r="BVB61" s="1112">
        <f t="shared" si="3916"/>
        <v>0</v>
      </c>
      <c r="BVC61" s="1109"/>
      <c r="BVD61" s="1109"/>
      <c r="BVE61" s="1109"/>
      <c r="BVF61" s="1109"/>
      <c r="BVG61" s="1109"/>
      <c r="BVH61" s="1111"/>
      <c r="BVI61" s="1112">
        <f t="shared" si="3917"/>
        <v>0</v>
      </c>
      <c r="BVJ61" s="1126"/>
      <c r="BVK61" s="1110"/>
      <c r="BVM61" s="1121"/>
      <c r="BVN61" s="1109"/>
      <c r="BVO61" s="1109"/>
      <c r="BVP61" s="1109"/>
      <c r="BVQ61" s="1112">
        <f t="shared" si="3918"/>
        <v>0</v>
      </c>
      <c r="BVR61" s="1109"/>
      <c r="BVS61" s="1109"/>
      <c r="BVT61" s="1109"/>
      <c r="BVU61" s="1109"/>
      <c r="BVV61" s="1109"/>
      <c r="BVW61" s="1111"/>
      <c r="BVX61" s="1112">
        <f t="shared" si="3919"/>
        <v>0</v>
      </c>
      <c r="BVY61" s="1126"/>
      <c r="BVZ61" s="1110"/>
      <c r="BWB61" s="1121"/>
      <c r="BWC61" s="1109"/>
      <c r="BWD61" s="1109"/>
      <c r="BWE61" s="1109"/>
      <c r="BWF61" s="1112">
        <f t="shared" si="3920"/>
        <v>0</v>
      </c>
      <c r="BWG61" s="1109"/>
      <c r="BWH61" s="1109"/>
      <c r="BWI61" s="1109"/>
      <c r="BWJ61" s="1109"/>
      <c r="BWK61" s="1109"/>
      <c r="BWL61" s="1111"/>
      <c r="BWM61" s="1112">
        <f t="shared" si="3921"/>
        <v>0</v>
      </c>
      <c r="BWN61" s="1126"/>
      <c r="BWO61" s="1110"/>
    </row>
    <row r="62" spans="2:1965" ht="15" customHeight="1" x14ac:dyDescent="0.2">
      <c r="B62" s="1106" t="s">
        <v>777</v>
      </c>
      <c r="C62" s="1107"/>
      <c r="D62" s="1108"/>
      <c r="E62" s="1108"/>
      <c r="F62" s="1108"/>
      <c r="G62" s="1108"/>
      <c r="H62" s="1109"/>
      <c r="I62" s="1109"/>
      <c r="J62" s="1139"/>
      <c r="K62" s="1127"/>
      <c r="L62" s="1127"/>
      <c r="M62" s="1127"/>
      <c r="N62" s="1127"/>
      <c r="O62" s="1127"/>
      <c r="P62" s="1140"/>
      <c r="Q62" s="1107"/>
      <c r="R62" s="1108"/>
      <c r="S62" s="1108"/>
      <c r="T62" s="1108"/>
      <c r="U62" s="1108"/>
      <c r="V62" s="1109"/>
      <c r="W62" s="1109"/>
      <c r="X62" s="1139"/>
      <c r="Y62" s="1127"/>
      <c r="Z62" s="1127"/>
      <c r="AA62" s="1127"/>
      <c r="AB62" s="1127"/>
      <c r="AC62" s="1127"/>
      <c r="AD62" s="1140"/>
      <c r="AF62" s="1122"/>
      <c r="AG62" s="1108"/>
      <c r="AH62" s="1108"/>
      <c r="AI62" s="1108"/>
      <c r="AJ62" s="1108"/>
      <c r="AK62" s="1109"/>
      <c r="AL62" s="1109"/>
      <c r="AM62" s="1139"/>
      <c r="AN62" s="1127"/>
      <c r="AO62" s="1127"/>
      <c r="AP62" s="1127"/>
      <c r="AQ62" s="1127"/>
      <c r="AR62" s="1127"/>
      <c r="AS62" s="1140"/>
      <c r="AU62" s="1122"/>
      <c r="AV62" s="1108"/>
      <c r="AW62" s="1108"/>
      <c r="AX62" s="1108"/>
      <c r="AY62" s="1108"/>
      <c r="AZ62" s="1109"/>
      <c r="BA62" s="1109"/>
      <c r="BB62" s="1139"/>
      <c r="BC62" s="1127"/>
      <c r="BD62" s="1127"/>
      <c r="BE62" s="1127"/>
      <c r="BF62" s="1127"/>
      <c r="BG62" s="1127"/>
      <c r="BH62" s="1140"/>
      <c r="BJ62" s="1122"/>
      <c r="BK62" s="1108"/>
      <c r="BL62" s="1108"/>
      <c r="BM62" s="1108"/>
      <c r="BN62" s="1108"/>
      <c r="BO62" s="1109"/>
      <c r="BP62" s="1109"/>
      <c r="BQ62" s="1139"/>
      <c r="BR62" s="1127"/>
      <c r="BS62" s="1127"/>
      <c r="BT62" s="1127"/>
      <c r="BU62" s="1127"/>
      <c r="BV62" s="1127"/>
      <c r="BW62" s="1140"/>
      <c r="BY62" s="1122"/>
      <c r="BZ62" s="1108"/>
      <c r="CA62" s="1108"/>
      <c r="CB62" s="1108"/>
      <c r="CC62" s="1108"/>
      <c r="CD62" s="1109"/>
      <c r="CE62" s="1109"/>
      <c r="CF62" s="1139"/>
      <c r="CG62" s="1127"/>
      <c r="CH62" s="1127"/>
      <c r="CI62" s="1127"/>
      <c r="CJ62" s="1127"/>
      <c r="CK62" s="1127"/>
      <c r="CL62" s="1140"/>
      <c r="CN62" s="1122"/>
      <c r="CO62" s="1108"/>
      <c r="CP62" s="1108"/>
      <c r="CQ62" s="1108"/>
      <c r="CR62" s="1108"/>
      <c r="CS62" s="1109"/>
      <c r="CT62" s="1109"/>
      <c r="CU62" s="1139"/>
      <c r="CV62" s="1127"/>
      <c r="CW62" s="1127"/>
      <c r="CX62" s="1127"/>
      <c r="CY62" s="1127"/>
      <c r="CZ62" s="1127"/>
      <c r="DA62" s="1140"/>
      <c r="DC62" s="1122"/>
      <c r="DD62" s="1108"/>
      <c r="DE62" s="1108"/>
      <c r="DF62" s="1108"/>
      <c r="DG62" s="1108"/>
      <c r="DH62" s="1109"/>
      <c r="DI62" s="1109"/>
      <c r="DJ62" s="1139"/>
      <c r="DK62" s="1127"/>
      <c r="DL62" s="1127"/>
      <c r="DM62" s="1127"/>
      <c r="DN62" s="1127"/>
      <c r="DO62" s="1127"/>
      <c r="DP62" s="1140"/>
      <c r="DR62" s="1122"/>
      <c r="DS62" s="1108"/>
      <c r="DT62" s="1108"/>
      <c r="DU62" s="1108"/>
      <c r="DV62" s="1108"/>
      <c r="DW62" s="1109"/>
      <c r="DX62" s="1109"/>
      <c r="DY62" s="1139"/>
      <c r="DZ62" s="1127"/>
      <c r="EA62" s="1127"/>
      <c r="EB62" s="1127"/>
      <c r="EC62" s="1127"/>
      <c r="ED62" s="1127"/>
      <c r="EE62" s="1140"/>
      <c r="EG62" s="1122"/>
      <c r="EH62" s="1108"/>
      <c r="EI62" s="1108"/>
      <c r="EJ62" s="1108"/>
      <c r="EK62" s="1108"/>
      <c r="EL62" s="1109"/>
      <c r="EM62" s="1109"/>
      <c r="EN62" s="1139"/>
      <c r="EO62" s="1127"/>
      <c r="EP62" s="1127"/>
      <c r="EQ62" s="1127"/>
      <c r="ER62" s="1127"/>
      <c r="ES62" s="1127"/>
      <c r="ET62" s="1140"/>
      <c r="EV62" s="1122"/>
      <c r="EW62" s="1108"/>
      <c r="EX62" s="1108"/>
      <c r="EY62" s="1108"/>
      <c r="EZ62" s="1108"/>
      <c r="FA62" s="1109"/>
      <c r="FB62" s="1109"/>
      <c r="FC62" s="1139"/>
      <c r="FD62" s="1127"/>
      <c r="FE62" s="1127"/>
      <c r="FF62" s="1127"/>
      <c r="FG62" s="1127"/>
      <c r="FH62" s="1127"/>
      <c r="FI62" s="1140"/>
      <c r="FK62" s="1122"/>
      <c r="FL62" s="1108"/>
      <c r="FM62" s="1108"/>
      <c r="FN62" s="1108"/>
      <c r="FO62" s="1108"/>
      <c r="FP62" s="1109"/>
      <c r="FQ62" s="1109"/>
      <c r="FR62" s="1139"/>
      <c r="FS62" s="1127"/>
      <c r="FT62" s="1127"/>
      <c r="FU62" s="1127"/>
      <c r="FV62" s="1127"/>
      <c r="FW62" s="1127"/>
      <c r="FX62" s="1140"/>
      <c r="FZ62" s="1122"/>
      <c r="GA62" s="1108"/>
      <c r="GB62" s="1108"/>
      <c r="GC62" s="1108"/>
      <c r="GD62" s="1108"/>
      <c r="GE62" s="1109"/>
      <c r="GF62" s="1109"/>
      <c r="GG62" s="1139"/>
      <c r="GH62" s="1127"/>
      <c r="GI62" s="1127"/>
      <c r="GJ62" s="1127"/>
      <c r="GK62" s="1127"/>
      <c r="GL62" s="1127"/>
      <c r="GM62" s="1140"/>
      <c r="GO62" s="1122"/>
      <c r="GP62" s="1108"/>
      <c r="GQ62" s="1108"/>
      <c r="GR62" s="1108"/>
      <c r="GS62" s="1108"/>
      <c r="GT62" s="1109"/>
      <c r="GU62" s="1109"/>
      <c r="GV62" s="1139"/>
      <c r="GW62" s="1127"/>
      <c r="GX62" s="1127"/>
      <c r="GY62" s="1127"/>
      <c r="GZ62" s="1127"/>
      <c r="HA62" s="1127"/>
      <c r="HB62" s="1140"/>
      <c r="HD62" s="1122"/>
      <c r="HE62" s="1108"/>
      <c r="HF62" s="1108"/>
      <c r="HG62" s="1108"/>
      <c r="HH62" s="1108"/>
      <c r="HI62" s="1109"/>
      <c r="HJ62" s="1109"/>
      <c r="HK62" s="1139"/>
      <c r="HL62" s="1127"/>
      <c r="HM62" s="1127"/>
      <c r="HN62" s="1127"/>
      <c r="HO62" s="1127"/>
      <c r="HP62" s="1127"/>
      <c r="HQ62" s="1140"/>
      <c r="HS62" s="1122"/>
      <c r="HT62" s="1108"/>
      <c r="HU62" s="1108"/>
      <c r="HV62" s="1108"/>
      <c r="HW62" s="1108"/>
      <c r="HX62" s="1109"/>
      <c r="HY62" s="1109"/>
      <c r="HZ62" s="1139"/>
      <c r="IA62" s="1127"/>
      <c r="IB62" s="1127"/>
      <c r="IC62" s="1127"/>
      <c r="ID62" s="1127"/>
      <c r="IE62" s="1127"/>
      <c r="IF62" s="1140"/>
      <c r="IH62" s="1122"/>
      <c r="II62" s="1108"/>
      <c r="IJ62" s="1108"/>
      <c r="IK62" s="1108"/>
      <c r="IL62" s="1108"/>
      <c r="IM62" s="1109"/>
      <c r="IN62" s="1109"/>
      <c r="IO62" s="1139"/>
      <c r="IP62" s="1127"/>
      <c r="IQ62" s="1127"/>
      <c r="IR62" s="1127"/>
      <c r="IS62" s="1127"/>
      <c r="IT62" s="1127"/>
      <c r="IU62" s="1140"/>
      <c r="IW62" s="1122"/>
      <c r="IX62" s="1108"/>
      <c r="IY62" s="1108"/>
      <c r="IZ62" s="1108"/>
      <c r="JA62" s="1108"/>
      <c r="JB62" s="1109"/>
      <c r="JC62" s="1109"/>
      <c r="JD62" s="1139"/>
      <c r="JE62" s="1127"/>
      <c r="JF62" s="1127"/>
      <c r="JG62" s="1127"/>
      <c r="JH62" s="1127"/>
      <c r="JI62" s="1127"/>
      <c r="JJ62" s="1140"/>
      <c r="JL62" s="1122"/>
      <c r="JM62" s="1108"/>
      <c r="JN62" s="1108"/>
      <c r="JO62" s="1108"/>
      <c r="JP62" s="1108"/>
      <c r="JQ62" s="1109"/>
      <c r="JR62" s="1109"/>
      <c r="JS62" s="1139"/>
      <c r="JT62" s="1127"/>
      <c r="JU62" s="1127"/>
      <c r="JV62" s="1127"/>
      <c r="JW62" s="1127"/>
      <c r="JX62" s="1127"/>
      <c r="JY62" s="1140"/>
      <c r="KA62" s="1122"/>
      <c r="KB62" s="1108"/>
      <c r="KC62" s="1108"/>
      <c r="KD62" s="1108"/>
      <c r="KE62" s="1108"/>
      <c r="KF62" s="1109"/>
      <c r="KG62" s="1109"/>
      <c r="KH62" s="1139"/>
      <c r="KI62" s="1127"/>
      <c r="KJ62" s="1127"/>
      <c r="KK62" s="1127"/>
      <c r="KL62" s="1127"/>
      <c r="KM62" s="1127"/>
      <c r="KN62" s="1140"/>
      <c r="KP62" s="1122"/>
      <c r="KQ62" s="1108"/>
      <c r="KR62" s="1108"/>
      <c r="KS62" s="1108"/>
      <c r="KT62" s="1108"/>
      <c r="KU62" s="1109"/>
      <c r="KV62" s="1109"/>
      <c r="KW62" s="1139"/>
      <c r="KX62" s="1127"/>
      <c r="KY62" s="1127"/>
      <c r="KZ62" s="1127"/>
      <c r="LA62" s="1127"/>
      <c r="LB62" s="1127"/>
      <c r="LC62" s="1140"/>
      <c r="LE62" s="1122"/>
      <c r="LF62" s="1108"/>
      <c r="LG62" s="1108"/>
      <c r="LH62" s="1108"/>
      <c r="LI62" s="1108"/>
      <c r="LJ62" s="1109"/>
      <c r="LK62" s="1109"/>
      <c r="LL62" s="1139"/>
      <c r="LM62" s="1127"/>
      <c r="LN62" s="1127"/>
      <c r="LO62" s="1127"/>
      <c r="LP62" s="1127"/>
      <c r="LQ62" s="1127"/>
      <c r="LR62" s="1140"/>
      <c r="LT62" s="1122"/>
      <c r="LU62" s="1108"/>
      <c r="LV62" s="1108"/>
      <c r="LW62" s="1108"/>
      <c r="LX62" s="1108"/>
      <c r="LY62" s="1109"/>
      <c r="LZ62" s="1109"/>
      <c r="MA62" s="1139"/>
      <c r="MB62" s="1127"/>
      <c r="MC62" s="1127"/>
      <c r="MD62" s="1127"/>
      <c r="ME62" s="1127"/>
      <c r="MF62" s="1127"/>
      <c r="MG62" s="1140"/>
      <c r="MI62" s="1122"/>
      <c r="MJ62" s="1108"/>
      <c r="MK62" s="1108"/>
      <c r="ML62" s="1108"/>
      <c r="MM62" s="1108"/>
      <c r="MN62" s="1109"/>
      <c r="MO62" s="1109"/>
      <c r="MP62" s="1139"/>
      <c r="MQ62" s="1127"/>
      <c r="MR62" s="1127"/>
      <c r="MS62" s="1127"/>
      <c r="MT62" s="1127"/>
      <c r="MU62" s="1127"/>
      <c r="MV62" s="1140"/>
      <c r="MX62" s="1122"/>
      <c r="MY62" s="1108"/>
      <c r="MZ62" s="1108"/>
      <c r="NA62" s="1108"/>
      <c r="NB62" s="1108"/>
      <c r="NC62" s="1109"/>
      <c r="ND62" s="1109"/>
      <c r="NE62" s="1139"/>
      <c r="NF62" s="1127"/>
      <c r="NG62" s="1127"/>
      <c r="NH62" s="1127"/>
      <c r="NI62" s="1127"/>
      <c r="NJ62" s="1127"/>
      <c r="NK62" s="1140"/>
      <c r="NM62" s="1122"/>
      <c r="NN62" s="1108"/>
      <c r="NO62" s="1108"/>
      <c r="NP62" s="1108"/>
      <c r="NQ62" s="1108"/>
      <c r="NR62" s="1109"/>
      <c r="NS62" s="1109"/>
      <c r="NT62" s="1139"/>
      <c r="NU62" s="1127"/>
      <c r="NV62" s="1127"/>
      <c r="NW62" s="1127"/>
      <c r="NX62" s="1127"/>
      <c r="NY62" s="1127"/>
      <c r="NZ62" s="1140"/>
      <c r="OB62" s="1122"/>
      <c r="OC62" s="1108"/>
      <c r="OD62" s="1108"/>
      <c r="OE62" s="1108"/>
      <c r="OF62" s="1108"/>
      <c r="OG62" s="1109"/>
      <c r="OH62" s="1109"/>
      <c r="OI62" s="1139"/>
      <c r="OJ62" s="1127"/>
      <c r="OK62" s="1127"/>
      <c r="OL62" s="1127"/>
      <c r="OM62" s="1127"/>
      <c r="ON62" s="1127"/>
      <c r="OO62" s="1140"/>
      <c r="OQ62" s="1122"/>
      <c r="OR62" s="1108"/>
      <c r="OS62" s="1108"/>
      <c r="OT62" s="1108"/>
      <c r="OU62" s="1108"/>
      <c r="OV62" s="1109"/>
      <c r="OW62" s="1109"/>
      <c r="OX62" s="1139"/>
      <c r="OY62" s="1127"/>
      <c r="OZ62" s="1127"/>
      <c r="PA62" s="1127"/>
      <c r="PB62" s="1127"/>
      <c r="PC62" s="1127"/>
      <c r="PD62" s="1140"/>
      <c r="PF62" s="1122"/>
      <c r="PG62" s="1108"/>
      <c r="PH62" s="1108"/>
      <c r="PI62" s="1108"/>
      <c r="PJ62" s="1108"/>
      <c r="PK62" s="1109"/>
      <c r="PL62" s="1109"/>
      <c r="PM62" s="1139"/>
      <c r="PN62" s="1127"/>
      <c r="PO62" s="1127"/>
      <c r="PP62" s="1127"/>
      <c r="PQ62" s="1127"/>
      <c r="PR62" s="1127"/>
      <c r="PS62" s="1140"/>
      <c r="PU62" s="1122"/>
      <c r="PV62" s="1108"/>
      <c r="PW62" s="1108"/>
      <c r="PX62" s="1108"/>
      <c r="PY62" s="1108"/>
      <c r="PZ62" s="1109"/>
      <c r="QA62" s="1109"/>
      <c r="QB62" s="1139"/>
      <c r="QC62" s="1127"/>
      <c r="QD62" s="1127"/>
      <c r="QE62" s="1127"/>
      <c r="QF62" s="1127"/>
      <c r="QG62" s="1127"/>
      <c r="QH62" s="1140"/>
      <c r="QJ62" s="1122"/>
      <c r="QK62" s="1108"/>
      <c r="QL62" s="1108"/>
      <c r="QM62" s="1108"/>
      <c r="QN62" s="1108"/>
      <c r="QO62" s="1109"/>
      <c r="QP62" s="1109"/>
      <c r="QQ62" s="1139"/>
      <c r="QR62" s="1127"/>
      <c r="QS62" s="1127"/>
      <c r="QT62" s="1127"/>
      <c r="QU62" s="1127"/>
      <c r="QV62" s="1127"/>
      <c r="QW62" s="1140"/>
      <c r="QY62" s="1122"/>
      <c r="QZ62" s="1108"/>
      <c r="RA62" s="1108"/>
      <c r="RB62" s="1108"/>
      <c r="RC62" s="1108"/>
      <c r="RD62" s="1109"/>
      <c r="RE62" s="1109"/>
      <c r="RF62" s="1139"/>
      <c r="RG62" s="1127"/>
      <c r="RH62" s="1127"/>
      <c r="RI62" s="1127"/>
      <c r="RJ62" s="1127"/>
      <c r="RK62" s="1127"/>
      <c r="RL62" s="1140"/>
      <c r="RN62" s="1122"/>
      <c r="RO62" s="1108"/>
      <c r="RP62" s="1108"/>
      <c r="RQ62" s="1108"/>
      <c r="RR62" s="1108"/>
      <c r="RS62" s="1109"/>
      <c r="RT62" s="1109"/>
      <c r="RU62" s="1139"/>
      <c r="RV62" s="1127"/>
      <c r="RW62" s="1127"/>
      <c r="RX62" s="1127"/>
      <c r="RY62" s="1127"/>
      <c r="RZ62" s="1127"/>
      <c r="SA62" s="1140"/>
      <c r="SC62" s="1122"/>
      <c r="SD62" s="1108"/>
      <c r="SE62" s="1108"/>
      <c r="SF62" s="1108"/>
      <c r="SG62" s="1108"/>
      <c r="SH62" s="1109"/>
      <c r="SI62" s="1109"/>
      <c r="SJ62" s="1139"/>
      <c r="SK62" s="1127"/>
      <c r="SL62" s="1127"/>
      <c r="SM62" s="1127"/>
      <c r="SN62" s="1127"/>
      <c r="SO62" s="1127"/>
      <c r="SP62" s="1140"/>
      <c r="SR62" s="1122"/>
      <c r="SS62" s="1108"/>
      <c r="ST62" s="1108"/>
      <c r="SU62" s="1108"/>
      <c r="SV62" s="1108"/>
      <c r="SW62" s="1109"/>
      <c r="SX62" s="1109"/>
      <c r="SY62" s="1139"/>
      <c r="SZ62" s="1127"/>
      <c r="TA62" s="1127"/>
      <c r="TB62" s="1127"/>
      <c r="TC62" s="1127"/>
      <c r="TD62" s="1127"/>
      <c r="TE62" s="1140"/>
      <c r="TG62" s="1122"/>
      <c r="TH62" s="1108"/>
      <c r="TI62" s="1108"/>
      <c r="TJ62" s="1108"/>
      <c r="TK62" s="1108"/>
      <c r="TL62" s="1109"/>
      <c r="TM62" s="1109"/>
      <c r="TN62" s="1139"/>
      <c r="TO62" s="1127"/>
      <c r="TP62" s="1127"/>
      <c r="TQ62" s="1127"/>
      <c r="TR62" s="1127"/>
      <c r="TS62" s="1127"/>
      <c r="TT62" s="1140"/>
      <c r="TV62" s="1122"/>
      <c r="TW62" s="1108"/>
      <c r="TX62" s="1108"/>
      <c r="TY62" s="1108"/>
      <c r="TZ62" s="1108"/>
      <c r="UA62" s="1109"/>
      <c r="UB62" s="1109"/>
      <c r="UC62" s="1139"/>
      <c r="UD62" s="1127"/>
      <c r="UE62" s="1127"/>
      <c r="UF62" s="1127"/>
      <c r="UG62" s="1127"/>
      <c r="UH62" s="1127"/>
      <c r="UI62" s="1140"/>
      <c r="UK62" s="1122"/>
      <c r="UL62" s="1108"/>
      <c r="UM62" s="1108"/>
      <c r="UN62" s="1108"/>
      <c r="UO62" s="1108"/>
      <c r="UP62" s="1109"/>
      <c r="UQ62" s="1109"/>
      <c r="UR62" s="1139"/>
      <c r="US62" s="1127"/>
      <c r="UT62" s="1127"/>
      <c r="UU62" s="1127"/>
      <c r="UV62" s="1127"/>
      <c r="UW62" s="1127"/>
      <c r="UX62" s="1140"/>
      <c r="UZ62" s="1122"/>
      <c r="VA62" s="1108"/>
      <c r="VB62" s="1108"/>
      <c r="VC62" s="1108"/>
      <c r="VD62" s="1108"/>
      <c r="VE62" s="1109"/>
      <c r="VF62" s="1109"/>
      <c r="VG62" s="1139"/>
      <c r="VH62" s="1127"/>
      <c r="VI62" s="1127"/>
      <c r="VJ62" s="1127"/>
      <c r="VK62" s="1127"/>
      <c r="VL62" s="1127"/>
      <c r="VM62" s="1140"/>
      <c r="VO62" s="1122"/>
      <c r="VP62" s="1108"/>
      <c r="VQ62" s="1108"/>
      <c r="VR62" s="1108"/>
      <c r="VS62" s="1108"/>
      <c r="VT62" s="1109"/>
      <c r="VU62" s="1109"/>
      <c r="VV62" s="1139"/>
      <c r="VW62" s="1127"/>
      <c r="VX62" s="1127"/>
      <c r="VY62" s="1127"/>
      <c r="VZ62" s="1127"/>
      <c r="WA62" s="1127"/>
      <c r="WB62" s="1140"/>
      <c r="WD62" s="1122"/>
      <c r="WE62" s="1108"/>
      <c r="WF62" s="1108"/>
      <c r="WG62" s="1108"/>
      <c r="WH62" s="1108"/>
      <c r="WI62" s="1109"/>
      <c r="WJ62" s="1109"/>
      <c r="WK62" s="1139"/>
      <c r="WL62" s="1127"/>
      <c r="WM62" s="1127"/>
      <c r="WN62" s="1127"/>
      <c r="WO62" s="1127"/>
      <c r="WP62" s="1127"/>
      <c r="WQ62" s="1140"/>
      <c r="WS62" s="1122"/>
      <c r="WT62" s="1108"/>
      <c r="WU62" s="1108"/>
      <c r="WV62" s="1108"/>
      <c r="WW62" s="1108"/>
      <c r="WX62" s="1109"/>
      <c r="WY62" s="1109"/>
      <c r="WZ62" s="1139"/>
      <c r="XA62" s="1127"/>
      <c r="XB62" s="1127"/>
      <c r="XC62" s="1127"/>
      <c r="XD62" s="1127"/>
      <c r="XE62" s="1127"/>
      <c r="XF62" s="1140"/>
      <c r="XH62" s="1122"/>
      <c r="XI62" s="1108"/>
      <c r="XJ62" s="1108"/>
      <c r="XK62" s="1108"/>
      <c r="XL62" s="1108"/>
      <c r="XM62" s="1109"/>
      <c r="XN62" s="1109"/>
      <c r="XO62" s="1139"/>
      <c r="XP62" s="1127"/>
      <c r="XQ62" s="1127"/>
      <c r="XR62" s="1127"/>
      <c r="XS62" s="1127"/>
      <c r="XT62" s="1127"/>
      <c r="XU62" s="1140"/>
      <c r="XW62" s="1122"/>
      <c r="XX62" s="1108"/>
      <c r="XY62" s="1108"/>
      <c r="XZ62" s="1108"/>
      <c r="YA62" s="1108"/>
      <c r="YB62" s="1109"/>
      <c r="YC62" s="1109"/>
      <c r="YD62" s="1139"/>
      <c r="YE62" s="1127"/>
      <c r="YF62" s="1127"/>
      <c r="YG62" s="1127"/>
      <c r="YH62" s="1127"/>
      <c r="YI62" s="1127"/>
      <c r="YJ62" s="1140"/>
      <c r="YL62" s="1122"/>
      <c r="YM62" s="1108"/>
      <c r="YN62" s="1108"/>
      <c r="YO62" s="1108"/>
      <c r="YP62" s="1108"/>
      <c r="YQ62" s="1109"/>
      <c r="YR62" s="1109"/>
      <c r="YS62" s="1139"/>
      <c r="YT62" s="1127"/>
      <c r="YU62" s="1127"/>
      <c r="YV62" s="1127"/>
      <c r="YW62" s="1127"/>
      <c r="YX62" s="1127"/>
      <c r="YY62" s="1140"/>
      <c r="ZA62" s="1122"/>
      <c r="ZB62" s="1108"/>
      <c r="ZC62" s="1108"/>
      <c r="ZD62" s="1108"/>
      <c r="ZE62" s="1108"/>
      <c r="ZF62" s="1109"/>
      <c r="ZG62" s="1109"/>
      <c r="ZH62" s="1139"/>
      <c r="ZI62" s="1127"/>
      <c r="ZJ62" s="1127"/>
      <c r="ZK62" s="1127"/>
      <c r="ZL62" s="1127"/>
      <c r="ZM62" s="1127"/>
      <c r="ZN62" s="1140"/>
      <c r="ZP62" s="1122"/>
      <c r="ZQ62" s="1108"/>
      <c r="ZR62" s="1108"/>
      <c r="ZS62" s="1108"/>
      <c r="ZT62" s="1108"/>
      <c r="ZU62" s="1109"/>
      <c r="ZV62" s="1109"/>
      <c r="ZW62" s="1139"/>
      <c r="ZX62" s="1127"/>
      <c r="ZY62" s="1127"/>
      <c r="ZZ62" s="1127"/>
      <c r="AAA62" s="1127"/>
      <c r="AAB62" s="1127"/>
      <c r="AAC62" s="1140"/>
      <c r="AAE62" s="1122"/>
      <c r="AAF62" s="1108"/>
      <c r="AAG62" s="1108"/>
      <c r="AAH62" s="1108"/>
      <c r="AAI62" s="1108"/>
      <c r="AAJ62" s="1109"/>
      <c r="AAK62" s="1109"/>
      <c r="AAL62" s="1139"/>
      <c r="AAM62" s="1127"/>
      <c r="AAN62" s="1127"/>
      <c r="AAO62" s="1127"/>
      <c r="AAP62" s="1127"/>
      <c r="AAQ62" s="1127"/>
      <c r="AAR62" s="1140"/>
      <c r="AAT62" s="1122"/>
      <c r="AAU62" s="1108"/>
      <c r="AAV62" s="1108"/>
      <c r="AAW62" s="1108"/>
      <c r="AAX62" s="1108"/>
      <c r="AAY62" s="1109"/>
      <c r="AAZ62" s="1109"/>
      <c r="ABA62" s="1139"/>
      <c r="ABB62" s="1127"/>
      <c r="ABC62" s="1127"/>
      <c r="ABD62" s="1127"/>
      <c r="ABE62" s="1127"/>
      <c r="ABF62" s="1127"/>
      <c r="ABG62" s="1140"/>
      <c r="ABI62" s="1122"/>
      <c r="ABJ62" s="1108"/>
      <c r="ABK62" s="1108"/>
      <c r="ABL62" s="1108"/>
      <c r="ABM62" s="1108"/>
      <c r="ABN62" s="1109"/>
      <c r="ABO62" s="1109"/>
      <c r="ABP62" s="1139"/>
      <c r="ABQ62" s="1127"/>
      <c r="ABR62" s="1127"/>
      <c r="ABS62" s="1127"/>
      <c r="ABT62" s="1127"/>
      <c r="ABU62" s="1127"/>
      <c r="ABV62" s="1140"/>
      <c r="ABX62" s="1122"/>
      <c r="ABY62" s="1108"/>
      <c r="ABZ62" s="1108"/>
      <c r="ACA62" s="1108"/>
      <c r="ACB62" s="1108"/>
      <c r="ACC62" s="1109"/>
      <c r="ACD62" s="1109"/>
      <c r="ACE62" s="1139"/>
      <c r="ACF62" s="1127"/>
      <c r="ACG62" s="1127"/>
      <c r="ACH62" s="1127"/>
      <c r="ACI62" s="1127"/>
      <c r="ACJ62" s="1127"/>
      <c r="ACK62" s="1140"/>
      <c r="ACM62" s="1122"/>
      <c r="ACN62" s="1108"/>
      <c r="ACO62" s="1108"/>
      <c r="ACP62" s="1108"/>
      <c r="ACQ62" s="1108"/>
      <c r="ACR62" s="1109"/>
      <c r="ACS62" s="1109"/>
      <c r="ACT62" s="1139"/>
      <c r="ACU62" s="1127"/>
      <c r="ACV62" s="1127"/>
      <c r="ACW62" s="1127"/>
      <c r="ACX62" s="1127"/>
      <c r="ACY62" s="1127"/>
      <c r="ACZ62" s="1140"/>
      <c r="ADB62" s="1122"/>
      <c r="ADC62" s="1108"/>
      <c r="ADD62" s="1108"/>
      <c r="ADE62" s="1108"/>
      <c r="ADF62" s="1108"/>
      <c r="ADG62" s="1109"/>
      <c r="ADH62" s="1109"/>
      <c r="ADI62" s="1139"/>
      <c r="ADJ62" s="1127"/>
      <c r="ADK62" s="1127"/>
      <c r="ADL62" s="1127"/>
      <c r="ADM62" s="1127"/>
      <c r="ADN62" s="1127"/>
      <c r="ADO62" s="1140"/>
      <c r="ADQ62" s="1122"/>
      <c r="ADR62" s="1108"/>
      <c r="ADS62" s="1108"/>
      <c r="ADT62" s="1108"/>
      <c r="ADU62" s="1108"/>
      <c r="ADV62" s="1109"/>
      <c r="ADW62" s="1109"/>
      <c r="ADX62" s="1139"/>
      <c r="ADY62" s="1127"/>
      <c r="ADZ62" s="1127"/>
      <c r="AEA62" s="1127"/>
      <c r="AEB62" s="1127"/>
      <c r="AEC62" s="1127"/>
      <c r="AED62" s="1140"/>
      <c r="AEF62" s="1122"/>
      <c r="AEG62" s="1108"/>
      <c r="AEH62" s="1108"/>
      <c r="AEI62" s="1108"/>
      <c r="AEJ62" s="1108"/>
      <c r="AEK62" s="1109"/>
      <c r="AEL62" s="1109"/>
      <c r="AEM62" s="1139"/>
      <c r="AEN62" s="1127"/>
      <c r="AEO62" s="1127"/>
      <c r="AEP62" s="1127"/>
      <c r="AEQ62" s="1127"/>
      <c r="AER62" s="1127"/>
      <c r="AES62" s="1140"/>
      <c r="AEU62" s="1122"/>
      <c r="AEV62" s="1108"/>
      <c r="AEW62" s="1108"/>
      <c r="AEX62" s="1108"/>
      <c r="AEY62" s="1108"/>
      <c r="AEZ62" s="1109"/>
      <c r="AFA62" s="1109"/>
      <c r="AFB62" s="1139"/>
      <c r="AFC62" s="1127"/>
      <c r="AFD62" s="1127"/>
      <c r="AFE62" s="1127"/>
      <c r="AFF62" s="1127"/>
      <c r="AFG62" s="1127"/>
      <c r="AFH62" s="1140"/>
      <c r="AFJ62" s="1122"/>
      <c r="AFK62" s="1108"/>
      <c r="AFL62" s="1108"/>
      <c r="AFM62" s="1108"/>
      <c r="AFN62" s="1108"/>
      <c r="AFO62" s="1109"/>
      <c r="AFP62" s="1109"/>
      <c r="AFQ62" s="1139"/>
      <c r="AFR62" s="1127"/>
      <c r="AFS62" s="1127"/>
      <c r="AFT62" s="1127"/>
      <c r="AFU62" s="1127"/>
      <c r="AFV62" s="1127"/>
      <c r="AFW62" s="1140"/>
      <c r="AFY62" s="1122"/>
      <c r="AFZ62" s="1108"/>
      <c r="AGA62" s="1108"/>
      <c r="AGB62" s="1108"/>
      <c r="AGC62" s="1108"/>
      <c r="AGD62" s="1109"/>
      <c r="AGE62" s="1109"/>
      <c r="AGF62" s="1139"/>
      <c r="AGG62" s="1127"/>
      <c r="AGH62" s="1127"/>
      <c r="AGI62" s="1127"/>
      <c r="AGJ62" s="1127"/>
      <c r="AGK62" s="1127"/>
      <c r="AGL62" s="1140"/>
      <c r="AGN62" s="1122"/>
      <c r="AGO62" s="1108"/>
      <c r="AGP62" s="1108"/>
      <c r="AGQ62" s="1108"/>
      <c r="AGR62" s="1108"/>
      <c r="AGS62" s="1109"/>
      <c r="AGT62" s="1109"/>
      <c r="AGU62" s="1139"/>
      <c r="AGV62" s="1127"/>
      <c r="AGW62" s="1127"/>
      <c r="AGX62" s="1127"/>
      <c r="AGY62" s="1127"/>
      <c r="AGZ62" s="1127"/>
      <c r="AHA62" s="1140"/>
      <c r="AHC62" s="1122"/>
      <c r="AHD62" s="1108"/>
      <c r="AHE62" s="1108"/>
      <c r="AHF62" s="1108"/>
      <c r="AHG62" s="1108"/>
      <c r="AHH62" s="1109"/>
      <c r="AHI62" s="1109"/>
      <c r="AHJ62" s="1139"/>
      <c r="AHK62" s="1127"/>
      <c r="AHL62" s="1127"/>
      <c r="AHM62" s="1127"/>
      <c r="AHN62" s="1127"/>
      <c r="AHO62" s="1127"/>
      <c r="AHP62" s="1140"/>
      <c r="AHR62" s="1122"/>
      <c r="AHS62" s="1108"/>
      <c r="AHT62" s="1108"/>
      <c r="AHU62" s="1108"/>
      <c r="AHV62" s="1108"/>
      <c r="AHW62" s="1109"/>
      <c r="AHX62" s="1109"/>
      <c r="AHY62" s="1139"/>
      <c r="AHZ62" s="1127"/>
      <c r="AIA62" s="1127"/>
      <c r="AIB62" s="1127"/>
      <c r="AIC62" s="1127"/>
      <c r="AID62" s="1127"/>
      <c r="AIE62" s="1140"/>
      <c r="AIG62" s="1122"/>
      <c r="AIH62" s="1108"/>
      <c r="AII62" s="1108"/>
      <c r="AIJ62" s="1108"/>
      <c r="AIK62" s="1108"/>
      <c r="AIL62" s="1109"/>
      <c r="AIM62" s="1109"/>
      <c r="AIN62" s="1139"/>
      <c r="AIO62" s="1127"/>
      <c r="AIP62" s="1127"/>
      <c r="AIQ62" s="1127"/>
      <c r="AIR62" s="1127"/>
      <c r="AIS62" s="1127"/>
      <c r="AIT62" s="1140"/>
      <c r="AIV62" s="1122"/>
      <c r="AIW62" s="1108"/>
      <c r="AIX62" s="1108"/>
      <c r="AIY62" s="1108"/>
      <c r="AIZ62" s="1108"/>
      <c r="AJA62" s="1109"/>
      <c r="AJB62" s="1109"/>
      <c r="AJC62" s="1139"/>
      <c r="AJD62" s="1127"/>
      <c r="AJE62" s="1127"/>
      <c r="AJF62" s="1127"/>
      <c r="AJG62" s="1127"/>
      <c r="AJH62" s="1127"/>
      <c r="AJI62" s="1140"/>
      <c r="AJK62" s="1122"/>
      <c r="AJL62" s="1108"/>
      <c r="AJM62" s="1108"/>
      <c r="AJN62" s="1108"/>
      <c r="AJO62" s="1108"/>
      <c r="AJP62" s="1109"/>
      <c r="AJQ62" s="1109"/>
      <c r="AJR62" s="1139"/>
      <c r="AJS62" s="1127"/>
      <c r="AJT62" s="1127"/>
      <c r="AJU62" s="1127"/>
      <c r="AJV62" s="1127"/>
      <c r="AJW62" s="1127"/>
      <c r="AJX62" s="1140"/>
      <c r="AJZ62" s="1122"/>
      <c r="AKA62" s="1108"/>
      <c r="AKB62" s="1108"/>
      <c r="AKC62" s="1108"/>
      <c r="AKD62" s="1108"/>
      <c r="AKE62" s="1109"/>
      <c r="AKF62" s="1109"/>
      <c r="AKG62" s="1139"/>
      <c r="AKH62" s="1127"/>
      <c r="AKI62" s="1127"/>
      <c r="AKJ62" s="1127"/>
      <c r="AKK62" s="1127"/>
      <c r="AKL62" s="1127"/>
      <c r="AKM62" s="1140"/>
      <c r="AKO62" s="1122"/>
      <c r="AKP62" s="1108"/>
      <c r="AKQ62" s="1108"/>
      <c r="AKR62" s="1108"/>
      <c r="AKS62" s="1108"/>
      <c r="AKT62" s="1109"/>
      <c r="AKU62" s="1109"/>
      <c r="AKV62" s="1139"/>
      <c r="AKW62" s="1127"/>
      <c r="AKX62" s="1127"/>
      <c r="AKY62" s="1127"/>
      <c r="AKZ62" s="1127"/>
      <c r="ALA62" s="1127"/>
      <c r="ALB62" s="1140"/>
      <c r="ALD62" s="1122"/>
      <c r="ALE62" s="1108"/>
      <c r="ALF62" s="1108"/>
      <c r="ALG62" s="1108"/>
      <c r="ALH62" s="1108"/>
      <c r="ALI62" s="1109"/>
      <c r="ALJ62" s="1109"/>
      <c r="ALK62" s="1139"/>
      <c r="ALL62" s="1127"/>
      <c r="ALM62" s="1127"/>
      <c r="ALN62" s="1127"/>
      <c r="ALO62" s="1127"/>
      <c r="ALP62" s="1127"/>
      <c r="ALQ62" s="1140"/>
      <c r="ALS62" s="1122"/>
      <c r="ALT62" s="1108"/>
      <c r="ALU62" s="1108"/>
      <c r="ALV62" s="1108"/>
      <c r="ALW62" s="1108"/>
      <c r="ALX62" s="1109"/>
      <c r="ALY62" s="1109"/>
      <c r="ALZ62" s="1139"/>
      <c r="AMA62" s="1127"/>
      <c r="AMB62" s="1127"/>
      <c r="AMC62" s="1127"/>
      <c r="AMD62" s="1127"/>
      <c r="AME62" s="1127"/>
      <c r="AMF62" s="1140"/>
      <c r="AMH62" s="1122"/>
      <c r="AMI62" s="1108"/>
      <c r="AMJ62" s="1108"/>
      <c r="AMK62" s="1108"/>
      <c r="AML62" s="1108"/>
      <c r="AMM62" s="1109"/>
      <c r="AMN62" s="1109"/>
      <c r="AMO62" s="1139"/>
      <c r="AMP62" s="1127"/>
      <c r="AMQ62" s="1127"/>
      <c r="AMR62" s="1127"/>
      <c r="AMS62" s="1127"/>
      <c r="AMT62" s="1127"/>
      <c r="AMU62" s="1140"/>
      <c r="AMW62" s="1122"/>
      <c r="AMX62" s="1108"/>
      <c r="AMY62" s="1108"/>
      <c r="AMZ62" s="1108"/>
      <c r="ANA62" s="1108"/>
      <c r="ANB62" s="1109"/>
      <c r="ANC62" s="1109"/>
      <c r="AND62" s="1139"/>
      <c r="ANE62" s="1127"/>
      <c r="ANF62" s="1127"/>
      <c r="ANG62" s="1127"/>
      <c r="ANH62" s="1127"/>
      <c r="ANI62" s="1127"/>
      <c r="ANJ62" s="1140"/>
      <c r="ANL62" s="1122"/>
      <c r="ANM62" s="1108"/>
      <c r="ANN62" s="1108"/>
      <c r="ANO62" s="1108"/>
      <c r="ANP62" s="1108"/>
      <c r="ANQ62" s="1109"/>
      <c r="ANR62" s="1109"/>
      <c r="ANS62" s="1139"/>
      <c r="ANT62" s="1127"/>
      <c r="ANU62" s="1127"/>
      <c r="ANV62" s="1127"/>
      <c r="ANW62" s="1127"/>
      <c r="ANX62" s="1127"/>
      <c r="ANY62" s="1140"/>
      <c r="AOA62" s="1122"/>
      <c r="AOB62" s="1108"/>
      <c r="AOC62" s="1108"/>
      <c r="AOD62" s="1108"/>
      <c r="AOE62" s="1108"/>
      <c r="AOF62" s="1109"/>
      <c r="AOG62" s="1109"/>
      <c r="AOH62" s="1139"/>
      <c r="AOI62" s="1127"/>
      <c r="AOJ62" s="1127"/>
      <c r="AOK62" s="1127"/>
      <c r="AOL62" s="1127"/>
      <c r="AOM62" s="1127"/>
      <c r="AON62" s="1140"/>
      <c r="AOP62" s="1122"/>
      <c r="AOQ62" s="1108"/>
      <c r="AOR62" s="1108"/>
      <c r="AOS62" s="1108"/>
      <c r="AOT62" s="1108"/>
      <c r="AOU62" s="1109"/>
      <c r="AOV62" s="1109"/>
      <c r="AOW62" s="1139"/>
      <c r="AOX62" s="1127"/>
      <c r="AOY62" s="1127"/>
      <c r="AOZ62" s="1127"/>
      <c r="APA62" s="1127"/>
      <c r="APB62" s="1127"/>
      <c r="APC62" s="1140"/>
      <c r="APE62" s="1122"/>
      <c r="APF62" s="1108"/>
      <c r="APG62" s="1108"/>
      <c r="APH62" s="1108"/>
      <c r="API62" s="1108"/>
      <c r="APJ62" s="1109"/>
      <c r="APK62" s="1109"/>
      <c r="APL62" s="1139"/>
      <c r="APM62" s="1127"/>
      <c r="APN62" s="1127"/>
      <c r="APO62" s="1127"/>
      <c r="APP62" s="1127"/>
      <c r="APQ62" s="1127"/>
      <c r="APR62" s="1140"/>
      <c r="APT62" s="1122"/>
      <c r="APU62" s="1108"/>
      <c r="APV62" s="1108"/>
      <c r="APW62" s="1108"/>
      <c r="APX62" s="1108"/>
      <c r="APY62" s="1109"/>
      <c r="APZ62" s="1109"/>
      <c r="AQA62" s="1139"/>
      <c r="AQB62" s="1127"/>
      <c r="AQC62" s="1127"/>
      <c r="AQD62" s="1127"/>
      <c r="AQE62" s="1127"/>
      <c r="AQF62" s="1127"/>
      <c r="AQG62" s="1140"/>
      <c r="AQI62" s="1122"/>
      <c r="AQJ62" s="1108"/>
      <c r="AQK62" s="1108"/>
      <c r="AQL62" s="1108"/>
      <c r="AQM62" s="1108"/>
      <c r="AQN62" s="1109"/>
      <c r="AQO62" s="1109"/>
      <c r="AQP62" s="1139"/>
      <c r="AQQ62" s="1127"/>
      <c r="AQR62" s="1127"/>
      <c r="AQS62" s="1127"/>
      <c r="AQT62" s="1127"/>
      <c r="AQU62" s="1127"/>
      <c r="AQV62" s="1140"/>
      <c r="AQX62" s="1122"/>
      <c r="AQY62" s="1108"/>
      <c r="AQZ62" s="1108"/>
      <c r="ARA62" s="1108"/>
      <c r="ARB62" s="1108"/>
      <c r="ARC62" s="1109"/>
      <c r="ARD62" s="1109"/>
      <c r="ARE62" s="1139"/>
      <c r="ARF62" s="1127"/>
      <c r="ARG62" s="1127"/>
      <c r="ARH62" s="1127"/>
      <c r="ARI62" s="1127"/>
      <c r="ARJ62" s="1127"/>
      <c r="ARK62" s="1140"/>
      <c r="ARM62" s="1122"/>
      <c r="ARN62" s="1108"/>
      <c r="ARO62" s="1108"/>
      <c r="ARP62" s="1108"/>
      <c r="ARQ62" s="1108"/>
      <c r="ARR62" s="1109"/>
      <c r="ARS62" s="1109"/>
      <c r="ART62" s="1139"/>
      <c r="ARU62" s="1127"/>
      <c r="ARV62" s="1127"/>
      <c r="ARW62" s="1127"/>
      <c r="ARX62" s="1127"/>
      <c r="ARY62" s="1127"/>
      <c r="ARZ62" s="1140"/>
      <c r="ASB62" s="1122"/>
      <c r="ASC62" s="1108"/>
      <c r="ASD62" s="1108"/>
      <c r="ASE62" s="1108"/>
      <c r="ASF62" s="1108"/>
      <c r="ASG62" s="1109"/>
      <c r="ASH62" s="1109"/>
      <c r="ASI62" s="1139"/>
      <c r="ASJ62" s="1127"/>
      <c r="ASK62" s="1127"/>
      <c r="ASL62" s="1127"/>
      <c r="ASM62" s="1127"/>
      <c r="ASN62" s="1127"/>
      <c r="ASO62" s="1140"/>
      <c r="ASQ62" s="1122"/>
      <c r="ASR62" s="1108"/>
      <c r="ASS62" s="1108"/>
      <c r="AST62" s="1108"/>
      <c r="ASU62" s="1108"/>
      <c r="ASV62" s="1109"/>
      <c r="ASW62" s="1109"/>
      <c r="ASX62" s="1139"/>
      <c r="ASY62" s="1127"/>
      <c r="ASZ62" s="1127"/>
      <c r="ATA62" s="1127"/>
      <c r="ATB62" s="1127"/>
      <c r="ATC62" s="1127"/>
      <c r="ATD62" s="1140"/>
      <c r="ATF62" s="1122"/>
      <c r="ATG62" s="1108"/>
      <c r="ATH62" s="1108"/>
      <c r="ATI62" s="1108"/>
      <c r="ATJ62" s="1108"/>
      <c r="ATK62" s="1109"/>
      <c r="ATL62" s="1109"/>
      <c r="ATM62" s="1139"/>
      <c r="ATN62" s="1127"/>
      <c r="ATO62" s="1127"/>
      <c r="ATP62" s="1127"/>
      <c r="ATQ62" s="1127"/>
      <c r="ATR62" s="1127"/>
      <c r="ATS62" s="1140"/>
      <c r="ATU62" s="1122"/>
      <c r="ATV62" s="1108"/>
      <c r="ATW62" s="1108"/>
      <c r="ATX62" s="1108"/>
      <c r="ATY62" s="1108"/>
      <c r="ATZ62" s="1109"/>
      <c r="AUA62" s="1109"/>
      <c r="AUB62" s="1139"/>
      <c r="AUC62" s="1127"/>
      <c r="AUD62" s="1127"/>
      <c r="AUE62" s="1127"/>
      <c r="AUF62" s="1127"/>
      <c r="AUG62" s="1127"/>
      <c r="AUH62" s="1140"/>
      <c r="AUJ62" s="1122"/>
      <c r="AUK62" s="1108"/>
      <c r="AUL62" s="1108"/>
      <c r="AUM62" s="1108"/>
      <c r="AUN62" s="1108"/>
      <c r="AUO62" s="1109"/>
      <c r="AUP62" s="1109"/>
      <c r="AUQ62" s="1139"/>
      <c r="AUR62" s="1127"/>
      <c r="AUS62" s="1127"/>
      <c r="AUT62" s="1127"/>
      <c r="AUU62" s="1127"/>
      <c r="AUV62" s="1127"/>
      <c r="AUW62" s="1140"/>
      <c r="AUY62" s="1122"/>
      <c r="AUZ62" s="1108"/>
      <c r="AVA62" s="1108"/>
      <c r="AVB62" s="1108"/>
      <c r="AVC62" s="1108"/>
      <c r="AVD62" s="1109"/>
      <c r="AVE62" s="1109"/>
      <c r="AVF62" s="1139"/>
      <c r="AVG62" s="1127"/>
      <c r="AVH62" s="1127"/>
      <c r="AVI62" s="1127"/>
      <c r="AVJ62" s="1127"/>
      <c r="AVK62" s="1127"/>
      <c r="AVL62" s="1140"/>
      <c r="AVN62" s="1122"/>
      <c r="AVO62" s="1108"/>
      <c r="AVP62" s="1108"/>
      <c r="AVQ62" s="1108"/>
      <c r="AVR62" s="1108"/>
      <c r="AVS62" s="1109"/>
      <c r="AVT62" s="1109"/>
      <c r="AVU62" s="1139"/>
      <c r="AVV62" s="1127"/>
      <c r="AVW62" s="1127"/>
      <c r="AVX62" s="1127"/>
      <c r="AVY62" s="1127"/>
      <c r="AVZ62" s="1127"/>
      <c r="AWA62" s="1140"/>
      <c r="AWC62" s="1122"/>
      <c r="AWD62" s="1108"/>
      <c r="AWE62" s="1108"/>
      <c r="AWF62" s="1108"/>
      <c r="AWG62" s="1108"/>
      <c r="AWH62" s="1109"/>
      <c r="AWI62" s="1109"/>
      <c r="AWJ62" s="1139"/>
      <c r="AWK62" s="1127"/>
      <c r="AWL62" s="1127"/>
      <c r="AWM62" s="1127"/>
      <c r="AWN62" s="1127"/>
      <c r="AWO62" s="1127"/>
      <c r="AWP62" s="1140"/>
      <c r="AWR62" s="1122"/>
      <c r="AWS62" s="1108"/>
      <c r="AWT62" s="1108"/>
      <c r="AWU62" s="1108"/>
      <c r="AWV62" s="1108"/>
      <c r="AWW62" s="1109"/>
      <c r="AWX62" s="1109"/>
      <c r="AWY62" s="1139"/>
      <c r="AWZ62" s="1127"/>
      <c r="AXA62" s="1127"/>
      <c r="AXB62" s="1127"/>
      <c r="AXC62" s="1127"/>
      <c r="AXD62" s="1127"/>
      <c r="AXE62" s="1140"/>
      <c r="AXG62" s="1122"/>
      <c r="AXH62" s="1108"/>
      <c r="AXI62" s="1108"/>
      <c r="AXJ62" s="1108"/>
      <c r="AXK62" s="1108"/>
      <c r="AXL62" s="1109"/>
      <c r="AXM62" s="1109"/>
      <c r="AXN62" s="1139"/>
      <c r="AXO62" s="1127"/>
      <c r="AXP62" s="1127"/>
      <c r="AXQ62" s="1127"/>
      <c r="AXR62" s="1127"/>
      <c r="AXS62" s="1127"/>
      <c r="AXT62" s="1140"/>
      <c r="AXV62" s="1122"/>
      <c r="AXW62" s="1108"/>
      <c r="AXX62" s="1108"/>
      <c r="AXY62" s="1108"/>
      <c r="AXZ62" s="1108"/>
      <c r="AYA62" s="1109"/>
      <c r="AYB62" s="1109"/>
      <c r="AYC62" s="1139"/>
      <c r="AYD62" s="1127"/>
      <c r="AYE62" s="1127"/>
      <c r="AYF62" s="1127"/>
      <c r="AYG62" s="1127"/>
      <c r="AYH62" s="1127"/>
      <c r="AYI62" s="1140"/>
      <c r="AYK62" s="1122"/>
      <c r="AYL62" s="1108"/>
      <c r="AYM62" s="1108"/>
      <c r="AYN62" s="1108"/>
      <c r="AYO62" s="1108"/>
      <c r="AYP62" s="1109"/>
      <c r="AYQ62" s="1109"/>
      <c r="AYR62" s="1139"/>
      <c r="AYS62" s="1127"/>
      <c r="AYT62" s="1127"/>
      <c r="AYU62" s="1127"/>
      <c r="AYV62" s="1127"/>
      <c r="AYW62" s="1127"/>
      <c r="AYX62" s="1140"/>
      <c r="AYZ62" s="1122"/>
      <c r="AZA62" s="1108"/>
      <c r="AZB62" s="1108"/>
      <c r="AZC62" s="1108"/>
      <c r="AZD62" s="1108"/>
      <c r="AZE62" s="1109"/>
      <c r="AZF62" s="1109"/>
      <c r="AZG62" s="1139"/>
      <c r="AZH62" s="1127"/>
      <c r="AZI62" s="1127"/>
      <c r="AZJ62" s="1127"/>
      <c r="AZK62" s="1127"/>
      <c r="AZL62" s="1127"/>
      <c r="AZM62" s="1140"/>
      <c r="AZO62" s="1122"/>
      <c r="AZP62" s="1108"/>
      <c r="AZQ62" s="1108"/>
      <c r="AZR62" s="1108"/>
      <c r="AZS62" s="1108"/>
      <c r="AZT62" s="1109"/>
      <c r="AZU62" s="1109"/>
      <c r="AZV62" s="1139"/>
      <c r="AZW62" s="1127"/>
      <c r="AZX62" s="1127"/>
      <c r="AZY62" s="1127"/>
      <c r="AZZ62" s="1127"/>
      <c r="BAA62" s="1127"/>
      <c r="BAB62" s="1140"/>
      <c r="BAD62" s="1122"/>
      <c r="BAE62" s="1108"/>
      <c r="BAF62" s="1108"/>
      <c r="BAG62" s="1108"/>
      <c r="BAH62" s="1108"/>
      <c r="BAI62" s="1109"/>
      <c r="BAJ62" s="1109"/>
      <c r="BAK62" s="1139"/>
      <c r="BAL62" s="1127"/>
      <c r="BAM62" s="1127"/>
      <c r="BAN62" s="1127"/>
      <c r="BAO62" s="1127"/>
      <c r="BAP62" s="1127"/>
      <c r="BAQ62" s="1140"/>
      <c r="BAS62" s="1122"/>
      <c r="BAT62" s="1108"/>
      <c r="BAU62" s="1108"/>
      <c r="BAV62" s="1108"/>
      <c r="BAW62" s="1108"/>
      <c r="BAX62" s="1109"/>
      <c r="BAY62" s="1109"/>
      <c r="BAZ62" s="1139"/>
      <c r="BBA62" s="1127"/>
      <c r="BBB62" s="1127"/>
      <c r="BBC62" s="1127"/>
      <c r="BBD62" s="1127"/>
      <c r="BBE62" s="1127"/>
      <c r="BBF62" s="1140"/>
      <c r="BBH62" s="1122"/>
      <c r="BBI62" s="1108"/>
      <c r="BBJ62" s="1108"/>
      <c r="BBK62" s="1108"/>
      <c r="BBL62" s="1108"/>
      <c r="BBM62" s="1109"/>
      <c r="BBN62" s="1109"/>
      <c r="BBO62" s="1139"/>
      <c r="BBP62" s="1127"/>
      <c r="BBQ62" s="1127"/>
      <c r="BBR62" s="1127"/>
      <c r="BBS62" s="1127"/>
      <c r="BBT62" s="1127"/>
      <c r="BBU62" s="1140"/>
      <c r="BBW62" s="1122"/>
      <c r="BBX62" s="1108"/>
      <c r="BBY62" s="1108"/>
      <c r="BBZ62" s="1108"/>
      <c r="BCA62" s="1108"/>
      <c r="BCB62" s="1109"/>
      <c r="BCC62" s="1109"/>
      <c r="BCD62" s="1139"/>
      <c r="BCE62" s="1127"/>
      <c r="BCF62" s="1127"/>
      <c r="BCG62" s="1127"/>
      <c r="BCH62" s="1127"/>
      <c r="BCI62" s="1127"/>
      <c r="BCJ62" s="1140"/>
      <c r="BCL62" s="1122"/>
      <c r="BCM62" s="1108"/>
      <c r="BCN62" s="1108"/>
      <c r="BCO62" s="1108"/>
      <c r="BCP62" s="1108"/>
      <c r="BCQ62" s="1109"/>
      <c r="BCR62" s="1109"/>
      <c r="BCS62" s="1139"/>
      <c r="BCT62" s="1127"/>
      <c r="BCU62" s="1127"/>
      <c r="BCV62" s="1127"/>
      <c r="BCW62" s="1127"/>
      <c r="BCX62" s="1127"/>
      <c r="BCY62" s="1140"/>
      <c r="BDA62" s="1122"/>
      <c r="BDB62" s="1108"/>
      <c r="BDC62" s="1108"/>
      <c r="BDD62" s="1108"/>
      <c r="BDE62" s="1108"/>
      <c r="BDF62" s="1109"/>
      <c r="BDG62" s="1109"/>
      <c r="BDH62" s="1139"/>
      <c r="BDI62" s="1127"/>
      <c r="BDJ62" s="1127"/>
      <c r="BDK62" s="1127"/>
      <c r="BDL62" s="1127"/>
      <c r="BDM62" s="1127"/>
      <c r="BDN62" s="1140"/>
      <c r="BDP62" s="1122"/>
      <c r="BDQ62" s="1108"/>
      <c r="BDR62" s="1108"/>
      <c r="BDS62" s="1108"/>
      <c r="BDT62" s="1108"/>
      <c r="BDU62" s="1109"/>
      <c r="BDV62" s="1109"/>
      <c r="BDW62" s="1139"/>
      <c r="BDX62" s="1127"/>
      <c r="BDY62" s="1127"/>
      <c r="BDZ62" s="1127"/>
      <c r="BEA62" s="1127"/>
      <c r="BEB62" s="1127"/>
      <c r="BEC62" s="1140"/>
      <c r="BEE62" s="1122"/>
      <c r="BEF62" s="1108"/>
      <c r="BEG62" s="1108"/>
      <c r="BEH62" s="1108"/>
      <c r="BEI62" s="1108"/>
      <c r="BEJ62" s="1109"/>
      <c r="BEK62" s="1109"/>
      <c r="BEL62" s="1139"/>
      <c r="BEM62" s="1127"/>
      <c r="BEN62" s="1127"/>
      <c r="BEO62" s="1127"/>
      <c r="BEP62" s="1127"/>
      <c r="BEQ62" s="1127"/>
      <c r="BER62" s="1140"/>
      <c r="BET62" s="1122"/>
      <c r="BEU62" s="1108"/>
      <c r="BEV62" s="1108"/>
      <c r="BEW62" s="1108"/>
      <c r="BEX62" s="1108"/>
      <c r="BEY62" s="1109"/>
      <c r="BEZ62" s="1109"/>
      <c r="BFA62" s="1139"/>
      <c r="BFB62" s="1127"/>
      <c r="BFC62" s="1127"/>
      <c r="BFD62" s="1127"/>
      <c r="BFE62" s="1127"/>
      <c r="BFF62" s="1127"/>
      <c r="BFG62" s="1140"/>
      <c r="BFI62" s="1122"/>
      <c r="BFJ62" s="1108"/>
      <c r="BFK62" s="1108"/>
      <c r="BFL62" s="1108"/>
      <c r="BFM62" s="1108"/>
      <c r="BFN62" s="1109"/>
      <c r="BFO62" s="1109"/>
      <c r="BFP62" s="1139"/>
      <c r="BFQ62" s="1127"/>
      <c r="BFR62" s="1127"/>
      <c r="BFS62" s="1127"/>
      <c r="BFT62" s="1127"/>
      <c r="BFU62" s="1127"/>
      <c r="BFV62" s="1140"/>
      <c r="BFX62" s="1122"/>
      <c r="BFY62" s="1108"/>
      <c r="BFZ62" s="1108"/>
      <c r="BGA62" s="1108"/>
      <c r="BGB62" s="1108"/>
      <c r="BGC62" s="1109"/>
      <c r="BGD62" s="1109"/>
      <c r="BGE62" s="1139"/>
      <c r="BGF62" s="1127"/>
      <c r="BGG62" s="1127"/>
      <c r="BGH62" s="1127"/>
      <c r="BGI62" s="1127"/>
      <c r="BGJ62" s="1127"/>
      <c r="BGK62" s="1140"/>
      <c r="BGM62" s="1122"/>
      <c r="BGN62" s="1108"/>
      <c r="BGO62" s="1108"/>
      <c r="BGP62" s="1108"/>
      <c r="BGQ62" s="1108"/>
      <c r="BGR62" s="1109"/>
      <c r="BGS62" s="1109"/>
      <c r="BGT62" s="1139"/>
      <c r="BGU62" s="1127"/>
      <c r="BGV62" s="1127"/>
      <c r="BGW62" s="1127"/>
      <c r="BGX62" s="1127"/>
      <c r="BGY62" s="1127"/>
      <c r="BGZ62" s="1140"/>
      <c r="BHB62" s="1122"/>
      <c r="BHC62" s="1108"/>
      <c r="BHD62" s="1108"/>
      <c r="BHE62" s="1108"/>
      <c r="BHF62" s="1108"/>
      <c r="BHG62" s="1109"/>
      <c r="BHH62" s="1109"/>
      <c r="BHI62" s="1139"/>
      <c r="BHJ62" s="1127"/>
      <c r="BHK62" s="1127"/>
      <c r="BHL62" s="1127"/>
      <c r="BHM62" s="1127"/>
      <c r="BHN62" s="1127"/>
      <c r="BHO62" s="1140"/>
      <c r="BHQ62" s="1122"/>
      <c r="BHR62" s="1108"/>
      <c r="BHS62" s="1108"/>
      <c r="BHT62" s="1108"/>
      <c r="BHU62" s="1108"/>
      <c r="BHV62" s="1109"/>
      <c r="BHW62" s="1109"/>
      <c r="BHX62" s="1139"/>
      <c r="BHY62" s="1127"/>
      <c r="BHZ62" s="1127"/>
      <c r="BIA62" s="1127"/>
      <c r="BIB62" s="1127"/>
      <c r="BIC62" s="1127"/>
      <c r="BID62" s="1140"/>
      <c r="BIF62" s="1122"/>
      <c r="BIG62" s="1108"/>
      <c r="BIH62" s="1108"/>
      <c r="BII62" s="1108"/>
      <c r="BIJ62" s="1108"/>
      <c r="BIK62" s="1109"/>
      <c r="BIL62" s="1109"/>
      <c r="BIM62" s="1139"/>
      <c r="BIN62" s="1127"/>
      <c r="BIO62" s="1127"/>
      <c r="BIP62" s="1127"/>
      <c r="BIQ62" s="1127"/>
      <c r="BIR62" s="1127"/>
      <c r="BIS62" s="1140"/>
      <c r="BIU62" s="1122"/>
      <c r="BIV62" s="1108"/>
      <c r="BIW62" s="1108"/>
      <c r="BIX62" s="1108"/>
      <c r="BIY62" s="1108"/>
      <c r="BIZ62" s="1109"/>
      <c r="BJA62" s="1109"/>
      <c r="BJB62" s="1139"/>
      <c r="BJC62" s="1127"/>
      <c r="BJD62" s="1127"/>
      <c r="BJE62" s="1127"/>
      <c r="BJF62" s="1127"/>
      <c r="BJG62" s="1127"/>
      <c r="BJH62" s="1140"/>
      <c r="BJJ62" s="1122"/>
      <c r="BJK62" s="1108"/>
      <c r="BJL62" s="1108"/>
      <c r="BJM62" s="1108"/>
      <c r="BJN62" s="1108"/>
      <c r="BJO62" s="1109"/>
      <c r="BJP62" s="1109"/>
      <c r="BJQ62" s="1139"/>
      <c r="BJR62" s="1127"/>
      <c r="BJS62" s="1127"/>
      <c r="BJT62" s="1127"/>
      <c r="BJU62" s="1127"/>
      <c r="BJV62" s="1127"/>
      <c r="BJW62" s="1140"/>
      <c r="BJY62" s="1122"/>
      <c r="BJZ62" s="1108"/>
      <c r="BKA62" s="1108"/>
      <c r="BKB62" s="1108"/>
      <c r="BKC62" s="1108"/>
      <c r="BKD62" s="1109"/>
      <c r="BKE62" s="1109"/>
      <c r="BKF62" s="1139"/>
      <c r="BKG62" s="1127"/>
      <c r="BKH62" s="1127"/>
      <c r="BKI62" s="1127"/>
      <c r="BKJ62" s="1127"/>
      <c r="BKK62" s="1127"/>
      <c r="BKL62" s="1140"/>
      <c r="BKN62" s="1122"/>
      <c r="BKO62" s="1108"/>
      <c r="BKP62" s="1108"/>
      <c r="BKQ62" s="1108"/>
      <c r="BKR62" s="1108"/>
      <c r="BKS62" s="1109"/>
      <c r="BKT62" s="1109"/>
      <c r="BKU62" s="1139"/>
      <c r="BKV62" s="1127"/>
      <c r="BKW62" s="1127"/>
      <c r="BKX62" s="1127"/>
      <c r="BKY62" s="1127"/>
      <c r="BKZ62" s="1127"/>
      <c r="BLA62" s="1140"/>
      <c r="BLC62" s="1122"/>
      <c r="BLD62" s="1108"/>
      <c r="BLE62" s="1108"/>
      <c r="BLF62" s="1108"/>
      <c r="BLG62" s="1108"/>
      <c r="BLH62" s="1109"/>
      <c r="BLI62" s="1109"/>
      <c r="BLJ62" s="1139"/>
      <c r="BLK62" s="1127"/>
      <c r="BLL62" s="1127"/>
      <c r="BLM62" s="1127"/>
      <c r="BLN62" s="1127"/>
      <c r="BLO62" s="1127"/>
      <c r="BLP62" s="1140"/>
      <c r="BLR62" s="1122"/>
      <c r="BLS62" s="1108"/>
      <c r="BLT62" s="1108"/>
      <c r="BLU62" s="1108"/>
      <c r="BLV62" s="1108"/>
      <c r="BLW62" s="1109"/>
      <c r="BLX62" s="1109"/>
      <c r="BLY62" s="1139"/>
      <c r="BLZ62" s="1127"/>
      <c r="BMA62" s="1127"/>
      <c r="BMB62" s="1127"/>
      <c r="BMC62" s="1127"/>
      <c r="BMD62" s="1127"/>
      <c r="BME62" s="1140"/>
      <c r="BMG62" s="1122"/>
      <c r="BMH62" s="1108"/>
      <c r="BMI62" s="1108"/>
      <c r="BMJ62" s="1108"/>
      <c r="BMK62" s="1108"/>
      <c r="BML62" s="1109"/>
      <c r="BMM62" s="1109"/>
      <c r="BMN62" s="1139"/>
      <c r="BMO62" s="1127"/>
      <c r="BMP62" s="1127"/>
      <c r="BMQ62" s="1127"/>
      <c r="BMR62" s="1127"/>
      <c r="BMS62" s="1127"/>
      <c r="BMT62" s="1140"/>
      <c r="BMV62" s="1122"/>
      <c r="BMW62" s="1108"/>
      <c r="BMX62" s="1108"/>
      <c r="BMY62" s="1108"/>
      <c r="BMZ62" s="1108"/>
      <c r="BNA62" s="1109"/>
      <c r="BNB62" s="1109"/>
      <c r="BNC62" s="1139"/>
      <c r="BND62" s="1127"/>
      <c r="BNE62" s="1127"/>
      <c r="BNF62" s="1127"/>
      <c r="BNG62" s="1127"/>
      <c r="BNH62" s="1127"/>
      <c r="BNI62" s="1140"/>
      <c r="BNK62" s="1122"/>
      <c r="BNL62" s="1108"/>
      <c r="BNM62" s="1108"/>
      <c r="BNN62" s="1108"/>
      <c r="BNO62" s="1108"/>
      <c r="BNP62" s="1109"/>
      <c r="BNQ62" s="1109"/>
      <c r="BNR62" s="1139"/>
      <c r="BNS62" s="1127"/>
      <c r="BNT62" s="1127"/>
      <c r="BNU62" s="1127"/>
      <c r="BNV62" s="1127"/>
      <c r="BNW62" s="1127"/>
      <c r="BNX62" s="1140"/>
      <c r="BNZ62" s="1122"/>
      <c r="BOA62" s="1108"/>
      <c r="BOB62" s="1108"/>
      <c r="BOC62" s="1108"/>
      <c r="BOD62" s="1108"/>
      <c r="BOE62" s="1109"/>
      <c r="BOF62" s="1109"/>
      <c r="BOG62" s="1139"/>
      <c r="BOH62" s="1127"/>
      <c r="BOI62" s="1127"/>
      <c r="BOJ62" s="1127"/>
      <c r="BOK62" s="1127"/>
      <c r="BOL62" s="1127"/>
      <c r="BOM62" s="1140"/>
      <c r="BOO62" s="1122"/>
      <c r="BOP62" s="1108"/>
      <c r="BOQ62" s="1108"/>
      <c r="BOR62" s="1108"/>
      <c r="BOS62" s="1108"/>
      <c r="BOT62" s="1109"/>
      <c r="BOU62" s="1109"/>
      <c r="BOV62" s="1139"/>
      <c r="BOW62" s="1127"/>
      <c r="BOX62" s="1127"/>
      <c r="BOY62" s="1127"/>
      <c r="BOZ62" s="1127"/>
      <c r="BPA62" s="1127"/>
      <c r="BPB62" s="1140"/>
      <c r="BPD62" s="1122"/>
      <c r="BPE62" s="1108"/>
      <c r="BPF62" s="1108"/>
      <c r="BPG62" s="1108"/>
      <c r="BPH62" s="1108"/>
      <c r="BPI62" s="1109"/>
      <c r="BPJ62" s="1109"/>
      <c r="BPK62" s="1139"/>
      <c r="BPL62" s="1127"/>
      <c r="BPM62" s="1127"/>
      <c r="BPN62" s="1127"/>
      <c r="BPO62" s="1127"/>
      <c r="BPP62" s="1127"/>
      <c r="BPQ62" s="1140"/>
      <c r="BPS62" s="1122"/>
      <c r="BPT62" s="1108"/>
      <c r="BPU62" s="1108"/>
      <c r="BPV62" s="1108"/>
      <c r="BPW62" s="1108"/>
      <c r="BPX62" s="1109"/>
      <c r="BPY62" s="1109"/>
      <c r="BPZ62" s="1139"/>
      <c r="BQA62" s="1127"/>
      <c r="BQB62" s="1127"/>
      <c r="BQC62" s="1127"/>
      <c r="BQD62" s="1127"/>
      <c r="BQE62" s="1127"/>
      <c r="BQF62" s="1140"/>
      <c r="BQH62" s="1122"/>
      <c r="BQI62" s="1108"/>
      <c r="BQJ62" s="1108"/>
      <c r="BQK62" s="1108"/>
      <c r="BQL62" s="1108"/>
      <c r="BQM62" s="1109"/>
      <c r="BQN62" s="1109"/>
      <c r="BQO62" s="1139"/>
      <c r="BQP62" s="1127"/>
      <c r="BQQ62" s="1127"/>
      <c r="BQR62" s="1127"/>
      <c r="BQS62" s="1127"/>
      <c r="BQT62" s="1127"/>
      <c r="BQU62" s="1140"/>
      <c r="BQW62" s="1122"/>
      <c r="BQX62" s="1108"/>
      <c r="BQY62" s="1108"/>
      <c r="BQZ62" s="1108"/>
      <c r="BRA62" s="1108"/>
      <c r="BRB62" s="1109"/>
      <c r="BRC62" s="1109"/>
      <c r="BRD62" s="1139"/>
      <c r="BRE62" s="1127"/>
      <c r="BRF62" s="1127"/>
      <c r="BRG62" s="1127"/>
      <c r="BRH62" s="1127"/>
      <c r="BRI62" s="1127"/>
      <c r="BRJ62" s="1140"/>
      <c r="BRL62" s="1122"/>
      <c r="BRM62" s="1108"/>
      <c r="BRN62" s="1108"/>
      <c r="BRO62" s="1108"/>
      <c r="BRP62" s="1108"/>
      <c r="BRQ62" s="1109"/>
      <c r="BRR62" s="1109"/>
      <c r="BRS62" s="1139"/>
      <c r="BRT62" s="1127"/>
      <c r="BRU62" s="1127"/>
      <c r="BRV62" s="1127"/>
      <c r="BRW62" s="1127"/>
      <c r="BRX62" s="1127"/>
      <c r="BRY62" s="1140"/>
      <c r="BSA62" s="1122"/>
      <c r="BSB62" s="1108"/>
      <c r="BSC62" s="1108"/>
      <c r="BSD62" s="1108"/>
      <c r="BSE62" s="1108"/>
      <c r="BSF62" s="1109"/>
      <c r="BSG62" s="1109"/>
      <c r="BSH62" s="1139"/>
      <c r="BSI62" s="1127"/>
      <c r="BSJ62" s="1127"/>
      <c r="BSK62" s="1127"/>
      <c r="BSL62" s="1127"/>
      <c r="BSM62" s="1127"/>
      <c r="BSN62" s="1140"/>
      <c r="BSP62" s="1122"/>
      <c r="BSQ62" s="1108"/>
      <c r="BSR62" s="1108"/>
      <c r="BSS62" s="1108"/>
      <c r="BST62" s="1108"/>
      <c r="BSU62" s="1109"/>
      <c r="BSV62" s="1109"/>
      <c r="BSW62" s="1139"/>
      <c r="BSX62" s="1127"/>
      <c r="BSY62" s="1127"/>
      <c r="BSZ62" s="1127"/>
      <c r="BTA62" s="1127"/>
      <c r="BTB62" s="1127"/>
      <c r="BTC62" s="1140"/>
      <c r="BTE62" s="1122"/>
      <c r="BTF62" s="1108"/>
      <c r="BTG62" s="1108"/>
      <c r="BTH62" s="1108"/>
      <c r="BTI62" s="1108"/>
      <c r="BTJ62" s="1109"/>
      <c r="BTK62" s="1109"/>
      <c r="BTL62" s="1139"/>
      <c r="BTM62" s="1127"/>
      <c r="BTN62" s="1127"/>
      <c r="BTO62" s="1127"/>
      <c r="BTP62" s="1127"/>
      <c r="BTQ62" s="1127"/>
      <c r="BTR62" s="1140"/>
      <c r="BTT62" s="1122"/>
      <c r="BTU62" s="1108"/>
      <c r="BTV62" s="1108"/>
      <c r="BTW62" s="1108"/>
      <c r="BTX62" s="1108"/>
      <c r="BTY62" s="1109"/>
      <c r="BTZ62" s="1109"/>
      <c r="BUA62" s="1139"/>
      <c r="BUB62" s="1127"/>
      <c r="BUC62" s="1127"/>
      <c r="BUD62" s="1127"/>
      <c r="BUE62" s="1127"/>
      <c r="BUF62" s="1127"/>
      <c r="BUG62" s="1140"/>
      <c r="BUI62" s="1122"/>
      <c r="BUJ62" s="1108"/>
      <c r="BUK62" s="1108"/>
      <c r="BUL62" s="1108"/>
      <c r="BUM62" s="1108"/>
      <c r="BUN62" s="1109"/>
      <c r="BUO62" s="1109"/>
      <c r="BUP62" s="1139"/>
      <c r="BUQ62" s="1127"/>
      <c r="BUR62" s="1127"/>
      <c r="BUS62" s="1127"/>
      <c r="BUT62" s="1127"/>
      <c r="BUU62" s="1127"/>
      <c r="BUV62" s="1140"/>
      <c r="BUX62" s="1122"/>
      <c r="BUY62" s="1108"/>
      <c r="BUZ62" s="1108"/>
      <c r="BVA62" s="1108"/>
      <c r="BVB62" s="1108"/>
      <c r="BVC62" s="1109"/>
      <c r="BVD62" s="1109"/>
      <c r="BVE62" s="1139"/>
      <c r="BVF62" s="1127"/>
      <c r="BVG62" s="1127"/>
      <c r="BVH62" s="1127"/>
      <c r="BVI62" s="1127"/>
      <c r="BVJ62" s="1127"/>
      <c r="BVK62" s="1140"/>
      <c r="BVM62" s="1122"/>
      <c r="BVN62" s="1108"/>
      <c r="BVO62" s="1108"/>
      <c r="BVP62" s="1108"/>
      <c r="BVQ62" s="1108"/>
      <c r="BVR62" s="1109"/>
      <c r="BVS62" s="1109"/>
      <c r="BVT62" s="1139"/>
      <c r="BVU62" s="1127"/>
      <c r="BVV62" s="1127"/>
      <c r="BVW62" s="1127"/>
      <c r="BVX62" s="1127"/>
      <c r="BVY62" s="1127"/>
      <c r="BVZ62" s="1140"/>
      <c r="BWB62" s="1122"/>
      <c r="BWC62" s="1108"/>
      <c r="BWD62" s="1108"/>
      <c r="BWE62" s="1108"/>
      <c r="BWF62" s="1108"/>
      <c r="BWG62" s="1109"/>
      <c r="BWH62" s="1109"/>
      <c r="BWI62" s="1139"/>
      <c r="BWJ62" s="1127"/>
      <c r="BWK62" s="1127"/>
      <c r="BWL62" s="1127"/>
      <c r="BWM62" s="1127"/>
      <c r="BWN62" s="1127"/>
      <c r="BWO62" s="1140"/>
    </row>
    <row r="63" spans="2:1965" ht="18" customHeight="1" x14ac:dyDescent="0.2">
      <c r="B63" s="596">
        <v>2020</v>
      </c>
      <c r="C63" s="1102"/>
      <c r="D63" s="1103"/>
      <c r="E63" s="1103"/>
      <c r="F63" s="1103"/>
      <c r="G63" s="1103"/>
      <c r="H63" s="1103"/>
      <c r="I63" s="1103"/>
      <c r="J63" s="1103"/>
      <c r="K63" s="1103"/>
      <c r="L63" s="1103"/>
      <c r="M63" s="1103"/>
      <c r="N63" s="1103"/>
      <c r="O63" s="1103"/>
      <c r="P63" s="1104"/>
      <c r="Q63" s="1102"/>
      <c r="R63" s="1103"/>
      <c r="S63" s="1103"/>
      <c r="T63" s="1103"/>
      <c r="U63" s="1103"/>
      <c r="V63" s="1103"/>
      <c r="W63" s="1103"/>
      <c r="X63" s="1103"/>
      <c r="Y63" s="1103"/>
      <c r="Z63" s="1103"/>
      <c r="AA63" s="1103"/>
      <c r="AB63" s="1103"/>
      <c r="AC63" s="1103"/>
      <c r="AD63" s="1104"/>
      <c r="AF63" s="1119"/>
      <c r="AG63" s="1103"/>
      <c r="AH63" s="1103"/>
      <c r="AI63" s="1103"/>
      <c r="AJ63" s="1103"/>
      <c r="AK63" s="1103"/>
      <c r="AL63" s="1103"/>
      <c r="AM63" s="1103"/>
      <c r="AN63" s="1103"/>
      <c r="AO63" s="1103"/>
      <c r="AP63" s="1103"/>
      <c r="AQ63" s="1103"/>
      <c r="AR63" s="1103"/>
      <c r="AS63" s="1104"/>
      <c r="AU63" s="1119"/>
      <c r="AV63" s="1103"/>
      <c r="AW63" s="1103"/>
      <c r="AX63" s="1103"/>
      <c r="AY63" s="1103"/>
      <c r="AZ63" s="1103"/>
      <c r="BA63" s="1103"/>
      <c r="BB63" s="1103"/>
      <c r="BC63" s="1103"/>
      <c r="BD63" s="1103"/>
      <c r="BE63" s="1103"/>
      <c r="BF63" s="1103"/>
      <c r="BG63" s="1103"/>
      <c r="BH63" s="1104"/>
      <c r="BJ63" s="1119"/>
      <c r="BK63" s="1103"/>
      <c r="BL63" s="1103"/>
      <c r="BM63" s="1103"/>
      <c r="BN63" s="1103"/>
      <c r="BO63" s="1103"/>
      <c r="BP63" s="1103"/>
      <c r="BQ63" s="1103"/>
      <c r="BR63" s="1103"/>
      <c r="BS63" s="1103"/>
      <c r="BT63" s="1103"/>
      <c r="BU63" s="1103"/>
      <c r="BV63" s="1103"/>
      <c r="BW63" s="1104"/>
      <c r="BY63" s="1119"/>
      <c r="BZ63" s="1103"/>
      <c r="CA63" s="1103"/>
      <c r="CB63" s="1103"/>
      <c r="CC63" s="1103"/>
      <c r="CD63" s="1103"/>
      <c r="CE63" s="1103"/>
      <c r="CF63" s="1103"/>
      <c r="CG63" s="1103"/>
      <c r="CH63" s="1103"/>
      <c r="CI63" s="1103"/>
      <c r="CJ63" s="1103"/>
      <c r="CK63" s="1103"/>
      <c r="CL63" s="1104"/>
      <c r="CN63" s="1119"/>
      <c r="CO63" s="1103"/>
      <c r="CP63" s="1103"/>
      <c r="CQ63" s="1103"/>
      <c r="CR63" s="1103"/>
      <c r="CS63" s="1103"/>
      <c r="CT63" s="1103"/>
      <c r="CU63" s="1103"/>
      <c r="CV63" s="1103"/>
      <c r="CW63" s="1103"/>
      <c r="CX63" s="1103"/>
      <c r="CY63" s="1103"/>
      <c r="CZ63" s="1103"/>
      <c r="DA63" s="1104"/>
      <c r="DC63" s="1119"/>
      <c r="DD63" s="1103"/>
      <c r="DE63" s="1103"/>
      <c r="DF63" s="1103"/>
      <c r="DG63" s="1103"/>
      <c r="DH63" s="1103"/>
      <c r="DI63" s="1103"/>
      <c r="DJ63" s="1103"/>
      <c r="DK63" s="1103"/>
      <c r="DL63" s="1103"/>
      <c r="DM63" s="1103"/>
      <c r="DN63" s="1103"/>
      <c r="DO63" s="1103"/>
      <c r="DP63" s="1104"/>
      <c r="DR63" s="1119"/>
      <c r="DS63" s="1103"/>
      <c r="DT63" s="1103"/>
      <c r="DU63" s="1103"/>
      <c r="DV63" s="1103"/>
      <c r="DW63" s="1103"/>
      <c r="DX63" s="1103"/>
      <c r="DY63" s="1103"/>
      <c r="DZ63" s="1103"/>
      <c r="EA63" s="1103"/>
      <c r="EB63" s="1103"/>
      <c r="EC63" s="1103"/>
      <c r="ED63" s="1103"/>
      <c r="EE63" s="1104"/>
      <c r="EG63" s="1119"/>
      <c r="EH63" s="1103"/>
      <c r="EI63" s="1103"/>
      <c r="EJ63" s="1103"/>
      <c r="EK63" s="1103"/>
      <c r="EL63" s="1103"/>
      <c r="EM63" s="1103"/>
      <c r="EN63" s="1103"/>
      <c r="EO63" s="1103"/>
      <c r="EP63" s="1103"/>
      <c r="EQ63" s="1103"/>
      <c r="ER63" s="1103"/>
      <c r="ES63" s="1103"/>
      <c r="ET63" s="1104"/>
      <c r="EV63" s="1119"/>
      <c r="EW63" s="1103"/>
      <c r="EX63" s="1103"/>
      <c r="EY63" s="1103"/>
      <c r="EZ63" s="1103"/>
      <c r="FA63" s="1103"/>
      <c r="FB63" s="1103"/>
      <c r="FC63" s="1103"/>
      <c r="FD63" s="1103"/>
      <c r="FE63" s="1103"/>
      <c r="FF63" s="1103"/>
      <c r="FG63" s="1103"/>
      <c r="FH63" s="1103"/>
      <c r="FI63" s="1104"/>
      <c r="FK63" s="1119"/>
      <c r="FL63" s="1103"/>
      <c r="FM63" s="1103"/>
      <c r="FN63" s="1103"/>
      <c r="FO63" s="1103"/>
      <c r="FP63" s="1103"/>
      <c r="FQ63" s="1103"/>
      <c r="FR63" s="1103"/>
      <c r="FS63" s="1103"/>
      <c r="FT63" s="1103"/>
      <c r="FU63" s="1103"/>
      <c r="FV63" s="1103"/>
      <c r="FW63" s="1103"/>
      <c r="FX63" s="1104"/>
      <c r="FZ63" s="1119"/>
      <c r="GA63" s="1103"/>
      <c r="GB63" s="1103"/>
      <c r="GC63" s="1103"/>
      <c r="GD63" s="1103"/>
      <c r="GE63" s="1103"/>
      <c r="GF63" s="1103"/>
      <c r="GG63" s="1103"/>
      <c r="GH63" s="1103"/>
      <c r="GI63" s="1103"/>
      <c r="GJ63" s="1103"/>
      <c r="GK63" s="1103"/>
      <c r="GL63" s="1103"/>
      <c r="GM63" s="1104"/>
      <c r="GO63" s="1119"/>
      <c r="GP63" s="1103"/>
      <c r="GQ63" s="1103"/>
      <c r="GR63" s="1103"/>
      <c r="GS63" s="1103"/>
      <c r="GT63" s="1103"/>
      <c r="GU63" s="1103"/>
      <c r="GV63" s="1103"/>
      <c r="GW63" s="1103"/>
      <c r="GX63" s="1103"/>
      <c r="GY63" s="1103"/>
      <c r="GZ63" s="1103"/>
      <c r="HA63" s="1103"/>
      <c r="HB63" s="1104"/>
      <c r="HD63" s="1119"/>
      <c r="HE63" s="1103"/>
      <c r="HF63" s="1103"/>
      <c r="HG63" s="1103"/>
      <c r="HH63" s="1103"/>
      <c r="HI63" s="1103"/>
      <c r="HJ63" s="1103"/>
      <c r="HK63" s="1103"/>
      <c r="HL63" s="1103"/>
      <c r="HM63" s="1103"/>
      <c r="HN63" s="1103"/>
      <c r="HO63" s="1103"/>
      <c r="HP63" s="1103"/>
      <c r="HQ63" s="1104"/>
      <c r="HS63" s="1119"/>
      <c r="HT63" s="1103"/>
      <c r="HU63" s="1103"/>
      <c r="HV63" s="1103"/>
      <c r="HW63" s="1103"/>
      <c r="HX63" s="1103"/>
      <c r="HY63" s="1103"/>
      <c r="HZ63" s="1103"/>
      <c r="IA63" s="1103"/>
      <c r="IB63" s="1103"/>
      <c r="IC63" s="1103"/>
      <c r="ID63" s="1103"/>
      <c r="IE63" s="1103"/>
      <c r="IF63" s="1104"/>
      <c r="IH63" s="1119"/>
      <c r="II63" s="1103"/>
      <c r="IJ63" s="1103"/>
      <c r="IK63" s="1103"/>
      <c r="IL63" s="1103"/>
      <c r="IM63" s="1103"/>
      <c r="IN63" s="1103"/>
      <c r="IO63" s="1103"/>
      <c r="IP63" s="1103"/>
      <c r="IQ63" s="1103"/>
      <c r="IR63" s="1103"/>
      <c r="IS63" s="1103"/>
      <c r="IT63" s="1103"/>
      <c r="IU63" s="1104"/>
      <c r="IW63" s="1119"/>
      <c r="IX63" s="1103"/>
      <c r="IY63" s="1103"/>
      <c r="IZ63" s="1103"/>
      <c r="JA63" s="1103"/>
      <c r="JB63" s="1103"/>
      <c r="JC63" s="1103"/>
      <c r="JD63" s="1103"/>
      <c r="JE63" s="1103"/>
      <c r="JF63" s="1103"/>
      <c r="JG63" s="1103"/>
      <c r="JH63" s="1103"/>
      <c r="JI63" s="1103"/>
      <c r="JJ63" s="1104"/>
      <c r="JL63" s="1119"/>
      <c r="JM63" s="1103"/>
      <c r="JN63" s="1103"/>
      <c r="JO63" s="1103"/>
      <c r="JP63" s="1103"/>
      <c r="JQ63" s="1103"/>
      <c r="JR63" s="1103"/>
      <c r="JS63" s="1103"/>
      <c r="JT63" s="1103"/>
      <c r="JU63" s="1103"/>
      <c r="JV63" s="1103"/>
      <c r="JW63" s="1103"/>
      <c r="JX63" s="1103"/>
      <c r="JY63" s="1104"/>
      <c r="KA63" s="1119"/>
      <c r="KB63" s="1103"/>
      <c r="KC63" s="1103"/>
      <c r="KD63" s="1103"/>
      <c r="KE63" s="1103"/>
      <c r="KF63" s="1103"/>
      <c r="KG63" s="1103"/>
      <c r="KH63" s="1103"/>
      <c r="KI63" s="1103"/>
      <c r="KJ63" s="1103"/>
      <c r="KK63" s="1103"/>
      <c r="KL63" s="1103"/>
      <c r="KM63" s="1103"/>
      <c r="KN63" s="1104"/>
      <c r="KP63" s="1119"/>
      <c r="KQ63" s="1103"/>
      <c r="KR63" s="1103"/>
      <c r="KS63" s="1103"/>
      <c r="KT63" s="1103"/>
      <c r="KU63" s="1103"/>
      <c r="KV63" s="1103"/>
      <c r="KW63" s="1103"/>
      <c r="KX63" s="1103"/>
      <c r="KY63" s="1103"/>
      <c r="KZ63" s="1103"/>
      <c r="LA63" s="1103"/>
      <c r="LB63" s="1103"/>
      <c r="LC63" s="1104"/>
      <c r="LE63" s="1119"/>
      <c r="LF63" s="1103"/>
      <c r="LG63" s="1103"/>
      <c r="LH63" s="1103"/>
      <c r="LI63" s="1103"/>
      <c r="LJ63" s="1103"/>
      <c r="LK63" s="1103"/>
      <c r="LL63" s="1103"/>
      <c r="LM63" s="1103"/>
      <c r="LN63" s="1103"/>
      <c r="LO63" s="1103"/>
      <c r="LP63" s="1103"/>
      <c r="LQ63" s="1103"/>
      <c r="LR63" s="1104"/>
      <c r="LT63" s="1119"/>
      <c r="LU63" s="1103"/>
      <c r="LV63" s="1103"/>
      <c r="LW63" s="1103"/>
      <c r="LX63" s="1103"/>
      <c r="LY63" s="1103"/>
      <c r="LZ63" s="1103"/>
      <c r="MA63" s="1103"/>
      <c r="MB63" s="1103"/>
      <c r="MC63" s="1103"/>
      <c r="MD63" s="1103"/>
      <c r="ME63" s="1103"/>
      <c r="MF63" s="1103"/>
      <c r="MG63" s="1104"/>
      <c r="MI63" s="1119"/>
      <c r="MJ63" s="1103"/>
      <c r="MK63" s="1103"/>
      <c r="ML63" s="1103"/>
      <c r="MM63" s="1103"/>
      <c r="MN63" s="1103"/>
      <c r="MO63" s="1103"/>
      <c r="MP63" s="1103"/>
      <c r="MQ63" s="1103"/>
      <c r="MR63" s="1103"/>
      <c r="MS63" s="1103"/>
      <c r="MT63" s="1103"/>
      <c r="MU63" s="1103"/>
      <c r="MV63" s="1104"/>
      <c r="MX63" s="1119"/>
      <c r="MY63" s="1103"/>
      <c r="MZ63" s="1103"/>
      <c r="NA63" s="1103"/>
      <c r="NB63" s="1103"/>
      <c r="NC63" s="1103"/>
      <c r="ND63" s="1103"/>
      <c r="NE63" s="1103"/>
      <c r="NF63" s="1103"/>
      <c r="NG63" s="1103"/>
      <c r="NH63" s="1103"/>
      <c r="NI63" s="1103"/>
      <c r="NJ63" s="1103"/>
      <c r="NK63" s="1104"/>
      <c r="NM63" s="1119"/>
      <c r="NN63" s="1103"/>
      <c r="NO63" s="1103"/>
      <c r="NP63" s="1103"/>
      <c r="NQ63" s="1103"/>
      <c r="NR63" s="1103"/>
      <c r="NS63" s="1103"/>
      <c r="NT63" s="1103"/>
      <c r="NU63" s="1103"/>
      <c r="NV63" s="1103"/>
      <c r="NW63" s="1103"/>
      <c r="NX63" s="1103"/>
      <c r="NY63" s="1103"/>
      <c r="NZ63" s="1104"/>
      <c r="OB63" s="1119"/>
      <c r="OC63" s="1103"/>
      <c r="OD63" s="1103"/>
      <c r="OE63" s="1103"/>
      <c r="OF63" s="1103"/>
      <c r="OG63" s="1103"/>
      <c r="OH63" s="1103"/>
      <c r="OI63" s="1103"/>
      <c r="OJ63" s="1103"/>
      <c r="OK63" s="1103"/>
      <c r="OL63" s="1103"/>
      <c r="OM63" s="1103"/>
      <c r="ON63" s="1103"/>
      <c r="OO63" s="1104"/>
      <c r="OQ63" s="1119"/>
      <c r="OR63" s="1103"/>
      <c r="OS63" s="1103"/>
      <c r="OT63" s="1103"/>
      <c r="OU63" s="1103"/>
      <c r="OV63" s="1103"/>
      <c r="OW63" s="1103"/>
      <c r="OX63" s="1103"/>
      <c r="OY63" s="1103"/>
      <c r="OZ63" s="1103"/>
      <c r="PA63" s="1103"/>
      <c r="PB63" s="1103"/>
      <c r="PC63" s="1103"/>
      <c r="PD63" s="1104"/>
      <c r="PF63" s="1119"/>
      <c r="PG63" s="1103"/>
      <c r="PH63" s="1103"/>
      <c r="PI63" s="1103"/>
      <c r="PJ63" s="1103"/>
      <c r="PK63" s="1103"/>
      <c r="PL63" s="1103"/>
      <c r="PM63" s="1103"/>
      <c r="PN63" s="1103"/>
      <c r="PO63" s="1103"/>
      <c r="PP63" s="1103"/>
      <c r="PQ63" s="1103"/>
      <c r="PR63" s="1103"/>
      <c r="PS63" s="1104"/>
      <c r="PU63" s="1119"/>
      <c r="PV63" s="1103"/>
      <c r="PW63" s="1103"/>
      <c r="PX63" s="1103"/>
      <c r="PY63" s="1103"/>
      <c r="PZ63" s="1103"/>
      <c r="QA63" s="1103"/>
      <c r="QB63" s="1103"/>
      <c r="QC63" s="1103"/>
      <c r="QD63" s="1103"/>
      <c r="QE63" s="1103"/>
      <c r="QF63" s="1103"/>
      <c r="QG63" s="1103"/>
      <c r="QH63" s="1104"/>
      <c r="QJ63" s="1119"/>
      <c r="QK63" s="1103"/>
      <c r="QL63" s="1103"/>
      <c r="QM63" s="1103"/>
      <c r="QN63" s="1103"/>
      <c r="QO63" s="1103"/>
      <c r="QP63" s="1103"/>
      <c r="QQ63" s="1103"/>
      <c r="QR63" s="1103"/>
      <c r="QS63" s="1103"/>
      <c r="QT63" s="1103"/>
      <c r="QU63" s="1103"/>
      <c r="QV63" s="1103"/>
      <c r="QW63" s="1104"/>
      <c r="QY63" s="1119"/>
      <c r="QZ63" s="1103"/>
      <c r="RA63" s="1103"/>
      <c r="RB63" s="1103"/>
      <c r="RC63" s="1103"/>
      <c r="RD63" s="1103"/>
      <c r="RE63" s="1103"/>
      <c r="RF63" s="1103"/>
      <c r="RG63" s="1103"/>
      <c r="RH63" s="1103"/>
      <c r="RI63" s="1103"/>
      <c r="RJ63" s="1103"/>
      <c r="RK63" s="1103"/>
      <c r="RL63" s="1104"/>
      <c r="RN63" s="1119"/>
      <c r="RO63" s="1103"/>
      <c r="RP63" s="1103"/>
      <c r="RQ63" s="1103"/>
      <c r="RR63" s="1103"/>
      <c r="RS63" s="1103"/>
      <c r="RT63" s="1103"/>
      <c r="RU63" s="1103"/>
      <c r="RV63" s="1103"/>
      <c r="RW63" s="1103"/>
      <c r="RX63" s="1103"/>
      <c r="RY63" s="1103"/>
      <c r="RZ63" s="1103"/>
      <c r="SA63" s="1104"/>
      <c r="SC63" s="1119"/>
      <c r="SD63" s="1103"/>
      <c r="SE63" s="1103"/>
      <c r="SF63" s="1103"/>
      <c r="SG63" s="1103"/>
      <c r="SH63" s="1103"/>
      <c r="SI63" s="1103"/>
      <c r="SJ63" s="1103"/>
      <c r="SK63" s="1103"/>
      <c r="SL63" s="1103"/>
      <c r="SM63" s="1103"/>
      <c r="SN63" s="1103"/>
      <c r="SO63" s="1103"/>
      <c r="SP63" s="1104"/>
      <c r="SR63" s="1119"/>
      <c r="SS63" s="1103"/>
      <c r="ST63" s="1103"/>
      <c r="SU63" s="1103"/>
      <c r="SV63" s="1103"/>
      <c r="SW63" s="1103"/>
      <c r="SX63" s="1103"/>
      <c r="SY63" s="1103"/>
      <c r="SZ63" s="1103"/>
      <c r="TA63" s="1103"/>
      <c r="TB63" s="1103"/>
      <c r="TC63" s="1103"/>
      <c r="TD63" s="1103"/>
      <c r="TE63" s="1104"/>
      <c r="TG63" s="1119"/>
      <c r="TH63" s="1103"/>
      <c r="TI63" s="1103"/>
      <c r="TJ63" s="1103"/>
      <c r="TK63" s="1103"/>
      <c r="TL63" s="1103"/>
      <c r="TM63" s="1103"/>
      <c r="TN63" s="1103"/>
      <c r="TO63" s="1103"/>
      <c r="TP63" s="1103"/>
      <c r="TQ63" s="1103"/>
      <c r="TR63" s="1103"/>
      <c r="TS63" s="1103"/>
      <c r="TT63" s="1104"/>
      <c r="TV63" s="1119"/>
      <c r="TW63" s="1103"/>
      <c r="TX63" s="1103"/>
      <c r="TY63" s="1103"/>
      <c r="TZ63" s="1103"/>
      <c r="UA63" s="1103"/>
      <c r="UB63" s="1103"/>
      <c r="UC63" s="1103"/>
      <c r="UD63" s="1103"/>
      <c r="UE63" s="1103"/>
      <c r="UF63" s="1103"/>
      <c r="UG63" s="1103"/>
      <c r="UH63" s="1103"/>
      <c r="UI63" s="1104"/>
      <c r="UK63" s="1119"/>
      <c r="UL63" s="1103"/>
      <c r="UM63" s="1103"/>
      <c r="UN63" s="1103"/>
      <c r="UO63" s="1103"/>
      <c r="UP63" s="1103"/>
      <c r="UQ63" s="1103"/>
      <c r="UR63" s="1103"/>
      <c r="US63" s="1103"/>
      <c r="UT63" s="1103"/>
      <c r="UU63" s="1103"/>
      <c r="UV63" s="1103"/>
      <c r="UW63" s="1103"/>
      <c r="UX63" s="1104"/>
      <c r="UZ63" s="1119"/>
      <c r="VA63" s="1103"/>
      <c r="VB63" s="1103"/>
      <c r="VC63" s="1103"/>
      <c r="VD63" s="1103"/>
      <c r="VE63" s="1103"/>
      <c r="VF63" s="1103"/>
      <c r="VG63" s="1103"/>
      <c r="VH63" s="1103"/>
      <c r="VI63" s="1103"/>
      <c r="VJ63" s="1103"/>
      <c r="VK63" s="1103"/>
      <c r="VL63" s="1103"/>
      <c r="VM63" s="1104"/>
      <c r="VO63" s="1119"/>
      <c r="VP63" s="1103"/>
      <c r="VQ63" s="1103"/>
      <c r="VR63" s="1103"/>
      <c r="VS63" s="1103"/>
      <c r="VT63" s="1103"/>
      <c r="VU63" s="1103"/>
      <c r="VV63" s="1103"/>
      <c r="VW63" s="1103"/>
      <c r="VX63" s="1103"/>
      <c r="VY63" s="1103"/>
      <c r="VZ63" s="1103"/>
      <c r="WA63" s="1103"/>
      <c r="WB63" s="1104"/>
      <c r="WD63" s="1119"/>
      <c r="WE63" s="1103"/>
      <c r="WF63" s="1103"/>
      <c r="WG63" s="1103"/>
      <c r="WH63" s="1103"/>
      <c r="WI63" s="1103"/>
      <c r="WJ63" s="1103"/>
      <c r="WK63" s="1103"/>
      <c r="WL63" s="1103"/>
      <c r="WM63" s="1103"/>
      <c r="WN63" s="1103"/>
      <c r="WO63" s="1103"/>
      <c r="WP63" s="1103"/>
      <c r="WQ63" s="1104"/>
      <c r="WS63" s="1119"/>
      <c r="WT63" s="1103"/>
      <c r="WU63" s="1103"/>
      <c r="WV63" s="1103"/>
      <c r="WW63" s="1103"/>
      <c r="WX63" s="1103"/>
      <c r="WY63" s="1103"/>
      <c r="WZ63" s="1103"/>
      <c r="XA63" s="1103"/>
      <c r="XB63" s="1103"/>
      <c r="XC63" s="1103"/>
      <c r="XD63" s="1103"/>
      <c r="XE63" s="1103"/>
      <c r="XF63" s="1104"/>
      <c r="XH63" s="1119"/>
      <c r="XI63" s="1103"/>
      <c r="XJ63" s="1103"/>
      <c r="XK63" s="1103"/>
      <c r="XL63" s="1103"/>
      <c r="XM63" s="1103"/>
      <c r="XN63" s="1103"/>
      <c r="XO63" s="1103"/>
      <c r="XP63" s="1103"/>
      <c r="XQ63" s="1103"/>
      <c r="XR63" s="1103"/>
      <c r="XS63" s="1103"/>
      <c r="XT63" s="1103"/>
      <c r="XU63" s="1104"/>
      <c r="XW63" s="1119"/>
      <c r="XX63" s="1103"/>
      <c r="XY63" s="1103"/>
      <c r="XZ63" s="1103"/>
      <c r="YA63" s="1103"/>
      <c r="YB63" s="1103"/>
      <c r="YC63" s="1103"/>
      <c r="YD63" s="1103"/>
      <c r="YE63" s="1103"/>
      <c r="YF63" s="1103"/>
      <c r="YG63" s="1103"/>
      <c r="YH63" s="1103"/>
      <c r="YI63" s="1103"/>
      <c r="YJ63" s="1104"/>
      <c r="YL63" s="1119"/>
      <c r="YM63" s="1103"/>
      <c r="YN63" s="1103"/>
      <c r="YO63" s="1103"/>
      <c r="YP63" s="1103"/>
      <c r="YQ63" s="1103"/>
      <c r="YR63" s="1103"/>
      <c r="YS63" s="1103"/>
      <c r="YT63" s="1103"/>
      <c r="YU63" s="1103"/>
      <c r="YV63" s="1103"/>
      <c r="YW63" s="1103"/>
      <c r="YX63" s="1103"/>
      <c r="YY63" s="1104"/>
      <c r="ZA63" s="1119"/>
      <c r="ZB63" s="1103"/>
      <c r="ZC63" s="1103"/>
      <c r="ZD63" s="1103"/>
      <c r="ZE63" s="1103"/>
      <c r="ZF63" s="1103"/>
      <c r="ZG63" s="1103"/>
      <c r="ZH63" s="1103"/>
      <c r="ZI63" s="1103"/>
      <c r="ZJ63" s="1103"/>
      <c r="ZK63" s="1103"/>
      <c r="ZL63" s="1103"/>
      <c r="ZM63" s="1103"/>
      <c r="ZN63" s="1104"/>
      <c r="ZP63" s="1119"/>
      <c r="ZQ63" s="1103"/>
      <c r="ZR63" s="1103"/>
      <c r="ZS63" s="1103"/>
      <c r="ZT63" s="1103"/>
      <c r="ZU63" s="1103"/>
      <c r="ZV63" s="1103"/>
      <c r="ZW63" s="1103"/>
      <c r="ZX63" s="1103"/>
      <c r="ZY63" s="1103"/>
      <c r="ZZ63" s="1103"/>
      <c r="AAA63" s="1103"/>
      <c r="AAB63" s="1103"/>
      <c r="AAC63" s="1104"/>
      <c r="AAE63" s="1119"/>
      <c r="AAF63" s="1103"/>
      <c r="AAG63" s="1103"/>
      <c r="AAH63" s="1103"/>
      <c r="AAI63" s="1103"/>
      <c r="AAJ63" s="1103"/>
      <c r="AAK63" s="1103"/>
      <c r="AAL63" s="1103"/>
      <c r="AAM63" s="1103"/>
      <c r="AAN63" s="1103"/>
      <c r="AAO63" s="1103"/>
      <c r="AAP63" s="1103"/>
      <c r="AAQ63" s="1103"/>
      <c r="AAR63" s="1104"/>
      <c r="AAT63" s="1119"/>
      <c r="AAU63" s="1103"/>
      <c r="AAV63" s="1103"/>
      <c r="AAW63" s="1103"/>
      <c r="AAX63" s="1103"/>
      <c r="AAY63" s="1103"/>
      <c r="AAZ63" s="1103"/>
      <c r="ABA63" s="1103"/>
      <c r="ABB63" s="1103"/>
      <c r="ABC63" s="1103"/>
      <c r="ABD63" s="1103"/>
      <c r="ABE63" s="1103"/>
      <c r="ABF63" s="1103"/>
      <c r="ABG63" s="1104"/>
      <c r="ABI63" s="1119"/>
      <c r="ABJ63" s="1103"/>
      <c r="ABK63" s="1103"/>
      <c r="ABL63" s="1103"/>
      <c r="ABM63" s="1103"/>
      <c r="ABN63" s="1103"/>
      <c r="ABO63" s="1103"/>
      <c r="ABP63" s="1103"/>
      <c r="ABQ63" s="1103"/>
      <c r="ABR63" s="1103"/>
      <c r="ABS63" s="1103"/>
      <c r="ABT63" s="1103"/>
      <c r="ABU63" s="1103"/>
      <c r="ABV63" s="1104"/>
      <c r="ABX63" s="1119"/>
      <c r="ABY63" s="1103"/>
      <c r="ABZ63" s="1103"/>
      <c r="ACA63" s="1103"/>
      <c r="ACB63" s="1103"/>
      <c r="ACC63" s="1103"/>
      <c r="ACD63" s="1103"/>
      <c r="ACE63" s="1103"/>
      <c r="ACF63" s="1103"/>
      <c r="ACG63" s="1103"/>
      <c r="ACH63" s="1103"/>
      <c r="ACI63" s="1103"/>
      <c r="ACJ63" s="1103"/>
      <c r="ACK63" s="1104"/>
      <c r="ACM63" s="1119"/>
      <c r="ACN63" s="1103"/>
      <c r="ACO63" s="1103"/>
      <c r="ACP63" s="1103"/>
      <c r="ACQ63" s="1103"/>
      <c r="ACR63" s="1103"/>
      <c r="ACS63" s="1103"/>
      <c r="ACT63" s="1103"/>
      <c r="ACU63" s="1103"/>
      <c r="ACV63" s="1103"/>
      <c r="ACW63" s="1103"/>
      <c r="ACX63" s="1103"/>
      <c r="ACY63" s="1103"/>
      <c r="ACZ63" s="1104"/>
      <c r="ADB63" s="1119"/>
      <c r="ADC63" s="1103"/>
      <c r="ADD63" s="1103"/>
      <c r="ADE63" s="1103"/>
      <c r="ADF63" s="1103"/>
      <c r="ADG63" s="1103"/>
      <c r="ADH63" s="1103"/>
      <c r="ADI63" s="1103"/>
      <c r="ADJ63" s="1103"/>
      <c r="ADK63" s="1103"/>
      <c r="ADL63" s="1103"/>
      <c r="ADM63" s="1103"/>
      <c r="ADN63" s="1103"/>
      <c r="ADO63" s="1104"/>
      <c r="ADQ63" s="1119"/>
      <c r="ADR63" s="1103"/>
      <c r="ADS63" s="1103"/>
      <c r="ADT63" s="1103"/>
      <c r="ADU63" s="1103"/>
      <c r="ADV63" s="1103"/>
      <c r="ADW63" s="1103"/>
      <c r="ADX63" s="1103"/>
      <c r="ADY63" s="1103"/>
      <c r="ADZ63" s="1103"/>
      <c r="AEA63" s="1103"/>
      <c r="AEB63" s="1103"/>
      <c r="AEC63" s="1103"/>
      <c r="AED63" s="1104"/>
      <c r="AEF63" s="1119"/>
      <c r="AEG63" s="1103"/>
      <c r="AEH63" s="1103"/>
      <c r="AEI63" s="1103"/>
      <c r="AEJ63" s="1103"/>
      <c r="AEK63" s="1103"/>
      <c r="AEL63" s="1103"/>
      <c r="AEM63" s="1103"/>
      <c r="AEN63" s="1103"/>
      <c r="AEO63" s="1103"/>
      <c r="AEP63" s="1103"/>
      <c r="AEQ63" s="1103"/>
      <c r="AER63" s="1103"/>
      <c r="AES63" s="1104"/>
      <c r="AEU63" s="1119"/>
      <c r="AEV63" s="1103"/>
      <c r="AEW63" s="1103"/>
      <c r="AEX63" s="1103"/>
      <c r="AEY63" s="1103"/>
      <c r="AEZ63" s="1103"/>
      <c r="AFA63" s="1103"/>
      <c r="AFB63" s="1103"/>
      <c r="AFC63" s="1103"/>
      <c r="AFD63" s="1103"/>
      <c r="AFE63" s="1103"/>
      <c r="AFF63" s="1103"/>
      <c r="AFG63" s="1103"/>
      <c r="AFH63" s="1104"/>
      <c r="AFJ63" s="1119"/>
      <c r="AFK63" s="1103"/>
      <c r="AFL63" s="1103"/>
      <c r="AFM63" s="1103"/>
      <c r="AFN63" s="1103"/>
      <c r="AFO63" s="1103"/>
      <c r="AFP63" s="1103"/>
      <c r="AFQ63" s="1103"/>
      <c r="AFR63" s="1103"/>
      <c r="AFS63" s="1103"/>
      <c r="AFT63" s="1103"/>
      <c r="AFU63" s="1103"/>
      <c r="AFV63" s="1103"/>
      <c r="AFW63" s="1104"/>
      <c r="AFY63" s="1119"/>
      <c r="AFZ63" s="1103"/>
      <c r="AGA63" s="1103"/>
      <c r="AGB63" s="1103"/>
      <c r="AGC63" s="1103"/>
      <c r="AGD63" s="1103"/>
      <c r="AGE63" s="1103"/>
      <c r="AGF63" s="1103"/>
      <c r="AGG63" s="1103"/>
      <c r="AGH63" s="1103"/>
      <c r="AGI63" s="1103"/>
      <c r="AGJ63" s="1103"/>
      <c r="AGK63" s="1103"/>
      <c r="AGL63" s="1104"/>
      <c r="AGN63" s="1119"/>
      <c r="AGO63" s="1103"/>
      <c r="AGP63" s="1103"/>
      <c r="AGQ63" s="1103"/>
      <c r="AGR63" s="1103"/>
      <c r="AGS63" s="1103"/>
      <c r="AGT63" s="1103"/>
      <c r="AGU63" s="1103"/>
      <c r="AGV63" s="1103"/>
      <c r="AGW63" s="1103"/>
      <c r="AGX63" s="1103"/>
      <c r="AGY63" s="1103"/>
      <c r="AGZ63" s="1103"/>
      <c r="AHA63" s="1104"/>
      <c r="AHC63" s="1119"/>
      <c r="AHD63" s="1103"/>
      <c r="AHE63" s="1103"/>
      <c r="AHF63" s="1103"/>
      <c r="AHG63" s="1103"/>
      <c r="AHH63" s="1103"/>
      <c r="AHI63" s="1103"/>
      <c r="AHJ63" s="1103"/>
      <c r="AHK63" s="1103"/>
      <c r="AHL63" s="1103"/>
      <c r="AHM63" s="1103"/>
      <c r="AHN63" s="1103"/>
      <c r="AHO63" s="1103"/>
      <c r="AHP63" s="1104"/>
      <c r="AHR63" s="1119"/>
      <c r="AHS63" s="1103"/>
      <c r="AHT63" s="1103"/>
      <c r="AHU63" s="1103"/>
      <c r="AHV63" s="1103"/>
      <c r="AHW63" s="1103"/>
      <c r="AHX63" s="1103"/>
      <c r="AHY63" s="1103"/>
      <c r="AHZ63" s="1103"/>
      <c r="AIA63" s="1103"/>
      <c r="AIB63" s="1103"/>
      <c r="AIC63" s="1103"/>
      <c r="AID63" s="1103"/>
      <c r="AIE63" s="1104"/>
      <c r="AIG63" s="1119"/>
      <c r="AIH63" s="1103"/>
      <c r="AII63" s="1103"/>
      <c r="AIJ63" s="1103"/>
      <c r="AIK63" s="1103"/>
      <c r="AIL63" s="1103"/>
      <c r="AIM63" s="1103"/>
      <c r="AIN63" s="1103"/>
      <c r="AIO63" s="1103"/>
      <c r="AIP63" s="1103"/>
      <c r="AIQ63" s="1103"/>
      <c r="AIR63" s="1103"/>
      <c r="AIS63" s="1103"/>
      <c r="AIT63" s="1104"/>
      <c r="AIV63" s="1119"/>
      <c r="AIW63" s="1103"/>
      <c r="AIX63" s="1103"/>
      <c r="AIY63" s="1103"/>
      <c r="AIZ63" s="1103"/>
      <c r="AJA63" s="1103"/>
      <c r="AJB63" s="1103"/>
      <c r="AJC63" s="1103"/>
      <c r="AJD63" s="1103"/>
      <c r="AJE63" s="1103"/>
      <c r="AJF63" s="1103"/>
      <c r="AJG63" s="1103"/>
      <c r="AJH63" s="1103"/>
      <c r="AJI63" s="1104"/>
      <c r="AJK63" s="1119"/>
      <c r="AJL63" s="1103"/>
      <c r="AJM63" s="1103"/>
      <c r="AJN63" s="1103"/>
      <c r="AJO63" s="1103"/>
      <c r="AJP63" s="1103"/>
      <c r="AJQ63" s="1103"/>
      <c r="AJR63" s="1103"/>
      <c r="AJS63" s="1103"/>
      <c r="AJT63" s="1103"/>
      <c r="AJU63" s="1103"/>
      <c r="AJV63" s="1103"/>
      <c r="AJW63" s="1103"/>
      <c r="AJX63" s="1104"/>
      <c r="AJZ63" s="1119"/>
      <c r="AKA63" s="1103"/>
      <c r="AKB63" s="1103"/>
      <c r="AKC63" s="1103"/>
      <c r="AKD63" s="1103"/>
      <c r="AKE63" s="1103"/>
      <c r="AKF63" s="1103"/>
      <c r="AKG63" s="1103"/>
      <c r="AKH63" s="1103"/>
      <c r="AKI63" s="1103"/>
      <c r="AKJ63" s="1103"/>
      <c r="AKK63" s="1103"/>
      <c r="AKL63" s="1103"/>
      <c r="AKM63" s="1104"/>
      <c r="AKO63" s="1119"/>
      <c r="AKP63" s="1103"/>
      <c r="AKQ63" s="1103"/>
      <c r="AKR63" s="1103"/>
      <c r="AKS63" s="1103"/>
      <c r="AKT63" s="1103"/>
      <c r="AKU63" s="1103"/>
      <c r="AKV63" s="1103"/>
      <c r="AKW63" s="1103"/>
      <c r="AKX63" s="1103"/>
      <c r="AKY63" s="1103"/>
      <c r="AKZ63" s="1103"/>
      <c r="ALA63" s="1103"/>
      <c r="ALB63" s="1104"/>
      <c r="ALD63" s="1119"/>
      <c r="ALE63" s="1103"/>
      <c r="ALF63" s="1103"/>
      <c r="ALG63" s="1103"/>
      <c r="ALH63" s="1103"/>
      <c r="ALI63" s="1103"/>
      <c r="ALJ63" s="1103"/>
      <c r="ALK63" s="1103"/>
      <c r="ALL63" s="1103"/>
      <c r="ALM63" s="1103"/>
      <c r="ALN63" s="1103"/>
      <c r="ALO63" s="1103"/>
      <c r="ALP63" s="1103"/>
      <c r="ALQ63" s="1104"/>
      <c r="ALS63" s="1119"/>
      <c r="ALT63" s="1103"/>
      <c r="ALU63" s="1103"/>
      <c r="ALV63" s="1103"/>
      <c r="ALW63" s="1103"/>
      <c r="ALX63" s="1103"/>
      <c r="ALY63" s="1103"/>
      <c r="ALZ63" s="1103"/>
      <c r="AMA63" s="1103"/>
      <c r="AMB63" s="1103"/>
      <c r="AMC63" s="1103"/>
      <c r="AMD63" s="1103"/>
      <c r="AME63" s="1103"/>
      <c r="AMF63" s="1104"/>
      <c r="AMH63" s="1119"/>
      <c r="AMI63" s="1103"/>
      <c r="AMJ63" s="1103"/>
      <c r="AMK63" s="1103"/>
      <c r="AML63" s="1103"/>
      <c r="AMM63" s="1103"/>
      <c r="AMN63" s="1103"/>
      <c r="AMO63" s="1103"/>
      <c r="AMP63" s="1103"/>
      <c r="AMQ63" s="1103"/>
      <c r="AMR63" s="1103"/>
      <c r="AMS63" s="1103"/>
      <c r="AMT63" s="1103"/>
      <c r="AMU63" s="1104"/>
      <c r="AMW63" s="1119"/>
      <c r="AMX63" s="1103"/>
      <c r="AMY63" s="1103"/>
      <c r="AMZ63" s="1103"/>
      <c r="ANA63" s="1103"/>
      <c r="ANB63" s="1103"/>
      <c r="ANC63" s="1103"/>
      <c r="AND63" s="1103"/>
      <c r="ANE63" s="1103"/>
      <c r="ANF63" s="1103"/>
      <c r="ANG63" s="1103"/>
      <c r="ANH63" s="1103"/>
      <c r="ANI63" s="1103"/>
      <c r="ANJ63" s="1104"/>
      <c r="ANL63" s="1119"/>
      <c r="ANM63" s="1103"/>
      <c r="ANN63" s="1103"/>
      <c r="ANO63" s="1103"/>
      <c r="ANP63" s="1103"/>
      <c r="ANQ63" s="1103"/>
      <c r="ANR63" s="1103"/>
      <c r="ANS63" s="1103"/>
      <c r="ANT63" s="1103"/>
      <c r="ANU63" s="1103"/>
      <c r="ANV63" s="1103"/>
      <c r="ANW63" s="1103"/>
      <c r="ANX63" s="1103"/>
      <c r="ANY63" s="1104"/>
      <c r="AOA63" s="1119"/>
      <c r="AOB63" s="1103"/>
      <c r="AOC63" s="1103"/>
      <c r="AOD63" s="1103"/>
      <c r="AOE63" s="1103"/>
      <c r="AOF63" s="1103"/>
      <c r="AOG63" s="1103"/>
      <c r="AOH63" s="1103"/>
      <c r="AOI63" s="1103"/>
      <c r="AOJ63" s="1103"/>
      <c r="AOK63" s="1103"/>
      <c r="AOL63" s="1103"/>
      <c r="AOM63" s="1103"/>
      <c r="AON63" s="1104"/>
      <c r="AOP63" s="1119"/>
      <c r="AOQ63" s="1103"/>
      <c r="AOR63" s="1103"/>
      <c r="AOS63" s="1103"/>
      <c r="AOT63" s="1103"/>
      <c r="AOU63" s="1103"/>
      <c r="AOV63" s="1103"/>
      <c r="AOW63" s="1103"/>
      <c r="AOX63" s="1103"/>
      <c r="AOY63" s="1103"/>
      <c r="AOZ63" s="1103"/>
      <c r="APA63" s="1103"/>
      <c r="APB63" s="1103"/>
      <c r="APC63" s="1104"/>
      <c r="APE63" s="1119"/>
      <c r="APF63" s="1103"/>
      <c r="APG63" s="1103"/>
      <c r="APH63" s="1103"/>
      <c r="API63" s="1103"/>
      <c r="APJ63" s="1103"/>
      <c r="APK63" s="1103"/>
      <c r="APL63" s="1103"/>
      <c r="APM63" s="1103"/>
      <c r="APN63" s="1103"/>
      <c r="APO63" s="1103"/>
      <c r="APP63" s="1103"/>
      <c r="APQ63" s="1103"/>
      <c r="APR63" s="1104"/>
      <c r="APT63" s="1119"/>
      <c r="APU63" s="1103"/>
      <c r="APV63" s="1103"/>
      <c r="APW63" s="1103"/>
      <c r="APX63" s="1103"/>
      <c r="APY63" s="1103"/>
      <c r="APZ63" s="1103"/>
      <c r="AQA63" s="1103"/>
      <c r="AQB63" s="1103"/>
      <c r="AQC63" s="1103"/>
      <c r="AQD63" s="1103"/>
      <c r="AQE63" s="1103"/>
      <c r="AQF63" s="1103"/>
      <c r="AQG63" s="1104"/>
      <c r="AQI63" s="1119"/>
      <c r="AQJ63" s="1103"/>
      <c r="AQK63" s="1103"/>
      <c r="AQL63" s="1103"/>
      <c r="AQM63" s="1103"/>
      <c r="AQN63" s="1103"/>
      <c r="AQO63" s="1103"/>
      <c r="AQP63" s="1103"/>
      <c r="AQQ63" s="1103"/>
      <c r="AQR63" s="1103"/>
      <c r="AQS63" s="1103"/>
      <c r="AQT63" s="1103"/>
      <c r="AQU63" s="1103"/>
      <c r="AQV63" s="1104"/>
      <c r="AQX63" s="1119"/>
      <c r="AQY63" s="1103"/>
      <c r="AQZ63" s="1103"/>
      <c r="ARA63" s="1103"/>
      <c r="ARB63" s="1103"/>
      <c r="ARC63" s="1103"/>
      <c r="ARD63" s="1103"/>
      <c r="ARE63" s="1103"/>
      <c r="ARF63" s="1103"/>
      <c r="ARG63" s="1103"/>
      <c r="ARH63" s="1103"/>
      <c r="ARI63" s="1103"/>
      <c r="ARJ63" s="1103"/>
      <c r="ARK63" s="1104"/>
      <c r="ARM63" s="1119"/>
      <c r="ARN63" s="1103"/>
      <c r="ARO63" s="1103"/>
      <c r="ARP63" s="1103"/>
      <c r="ARQ63" s="1103"/>
      <c r="ARR63" s="1103"/>
      <c r="ARS63" s="1103"/>
      <c r="ART63" s="1103"/>
      <c r="ARU63" s="1103"/>
      <c r="ARV63" s="1103"/>
      <c r="ARW63" s="1103"/>
      <c r="ARX63" s="1103"/>
      <c r="ARY63" s="1103"/>
      <c r="ARZ63" s="1104"/>
      <c r="ASB63" s="1119"/>
      <c r="ASC63" s="1103"/>
      <c r="ASD63" s="1103"/>
      <c r="ASE63" s="1103"/>
      <c r="ASF63" s="1103"/>
      <c r="ASG63" s="1103"/>
      <c r="ASH63" s="1103"/>
      <c r="ASI63" s="1103"/>
      <c r="ASJ63" s="1103"/>
      <c r="ASK63" s="1103"/>
      <c r="ASL63" s="1103"/>
      <c r="ASM63" s="1103"/>
      <c r="ASN63" s="1103"/>
      <c r="ASO63" s="1104"/>
      <c r="ASQ63" s="1119"/>
      <c r="ASR63" s="1103"/>
      <c r="ASS63" s="1103"/>
      <c r="AST63" s="1103"/>
      <c r="ASU63" s="1103"/>
      <c r="ASV63" s="1103"/>
      <c r="ASW63" s="1103"/>
      <c r="ASX63" s="1103"/>
      <c r="ASY63" s="1103"/>
      <c r="ASZ63" s="1103"/>
      <c r="ATA63" s="1103"/>
      <c r="ATB63" s="1103"/>
      <c r="ATC63" s="1103"/>
      <c r="ATD63" s="1104"/>
      <c r="ATF63" s="1119"/>
      <c r="ATG63" s="1103"/>
      <c r="ATH63" s="1103"/>
      <c r="ATI63" s="1103"/>
      <c r="ATJ63" s="1103"/>
      <c r="ATK63" s="1103"/>
      <c r="ATL63" s="1103"/>
      <c r="ATM63" s="1103"/>
      <c r="ATN63" s="1103"/>
      <c r="ATO63" s="1103"/>
      <c r="ATP63" s="1103"/>
      <c r="ATQ63" s="1103"/>
      <c r="ATR63" s="1103"/>
      <c r="ATS63" s="1104"/>
      <c r="ATU63" s="1119"/>
      <c r="ATV63" s="1103"/>
      <c r="ATW63" s="1103"/>
      <c r="ATX63" s="1103"/>
      <c r="ATY63" s="1103"/>
      <c r="ATZ63" s="1103"/>
      <c r="AUA63" s="1103"/>
      <c r="AUB63" s="1103"/>
      <c r="AUC63" s="1103"/>
      <c r="AUD63" s="1103"/>
      <c r="AUE63" s="1103"/>
      <c r="AUF63" s="1103"/>
      <c r="AUG63" s="1103"/>
      <c r="AUH63" s="1104"/>
      <c r="AUJ63" s="1119"/>
      <c r="AUK63" s="1103"/>
      <c r="AUL63" s="1103"/>
      <c r="AUM63" s="1103"/>
      <c r="AUN63" s="1103"/>
      <c r="AUO63" s="1103"/>
      <c r="AUP63" s="1103"/>
      <c r="AUQ63" s="1103"/>
      <c r="AUR63" s="1103"/>
      <c r="AUS63" s="1103"/>
      <c r="AUT63" s="1103"/>
      <c r="AUU63" s="1103"/>
      <c r="AUV63" s="1103"/>
      <c r="AUW63" s="1104"/>
      <c r="AUY63" s="1119"/>
      <c r="AUZ63" s="1103"/>
      <c r="AVA63" s="1103"/>
      <c r="AVB63" s="1103"/>
      <c r="AVC63" s="1103"/>
      <c r="AVD63" s="1103"/>
      <c r="AVE63" s="1103"/>
      <c r="AVF63" s="1103"/>
      <c r="AVG63" s="1103"/>
      <c r="AVH63" s="1103"/>
      <c r="AVI63" s="1103"/>
      <c r="AVJ63" s="1103"/>
      <c r="AVK63" s="1103"/>
      <c r="AVL63" s="1104"/>
      <c r="AVN63" s="1119"/>
      <c r="AVO63" s="1103"/>
      <c r="AVP63" s="1103"/>
      <c r="AVQ63" s="1103"/>
      <c r="AVR63" s="1103"/>
      <c r="AVS63" s="1103"/>
      <c r="AVT63" s="1103"/>
      <c r="AVU63" s="1103"/>
      <c r="AVV63" s="1103"/>
      <c r="AVW63" s="1103"/>
      <c r="AVX63" s="1103"/>
      <c r="AVY63" s="1103"/>
      <c r="AVZ63" s="1103"/>
      <c r="AWA63" s="1104"/>
      <c r="AWC63" s="1119"/>
      <c r="AWD63" s="1103"/>
      <c r="AWE63" s="1103"/>
      <c r="AWF63" s="1103"/>
      <c r="AWG63" s="1103"/>
      <c r="AWH63" s="1103"/>
      <c r="AWI63" s="1103"/>
      <c r="AWJ63" s="1103"/>
      <c r="AWK63" s="1103"/>
      <c r="AWL63" s="1103"/>
      <c r="AWM63" s="1103"/>
      <c r="AWN63" s="1103"/>
      <c r="AWO63" s="1103"/>
      <c r="AWP63" s="1104"/>
      <c r="AWR63" s="1119"/>
      <c r="AWS63" s="1103"/>
      <c r="AWT63" s="1103"/>
      <c r="AWU63" s="1103"/>
      <c r="AWV63" s="1103"/>
      <c r="AWW63" s="1103"/>
      <c r="AWX63" s="1103"/>
      <c r="AWY63" s="1103"/>
      <c r="AWZ63" s="1103"/>
      <c r="AXA63" s="1103"/>
      <c r="AXB63" s="1103"/>
      <c r="AXC63" s="1103"/>
      <c r="AXD63" s="1103"/>
      <c r="AXE63" s="1104"/>
      <c r="AXG63" s="1119"/>
      <c r="AXH63" s="1103"/>
      <c r="AXI63" s="1103"/>
      <c r="AXJ63" s="1103"/>
      <c r="AXK63" s="1103"/>
      <c r="AXL63" s="1103"/>
      <c r="AXM63" s="1103"/>
      <c r="AXN63" s="1103"/>
      <c r="AXO63" s="1103"/>
      <c r="AXP63" s="1103"/>
      <c r="AXQ63" s="1103"/>
      <c r="AXR63" s="1103"/>
      <c r="AXS63" s="1103"/>
      <c r="AXT63" s="1104"/>
      <c r="AXV63" s="1119"/>
      <c r="AXW63" s="1103"/>
      <c r="AXX63" s="1103"/>
      <c r="AXY63" s="1103"/>
      <c r="AXZ63" s="1103"/>
      <c r="AYA63" s="1103"/>
      <c r="AYB63" s="1103"/>
      <c r="AYC63" s="1103"/>
      <c r="AYD63" s="1103"/>
      <c r="AYE63" s="1103"/>
      <c r="AYF63" s="1103"/>
      <c r="AYG63" s="1103"/>
      <c r="AYH63" s="1103"/>
      <c r="AYI63" s="1104"/>
      <c r="AYK63" s="1119"/>
      <c r="AYL63" s="1103"/>
      <c r="AYM63" s="1103"/>
      <c r="AYN63" s="1103"/>
      <c r="AYO63" s="1103"/>
      <c r="AYP63" s="1103"/>
      <c r="AYQ63" s="1103"/>
      <c r="AYR63" s="1103"/>
      <c r="AYS63" s="1103"/>
      <c r="AYT63" s="1103"/>
      <c r="AYU63" s="1103"/>
      <c r="AYV63" s="1103"/>
      <c r="AYW63" s="1103"/>
      <c r="AYX63" s="1104"/>
      <c r="AYZ63" s="1119"/>
      <c r="AZA63" s="1103"/>
      <c r="AZB63" s="1103"/>
      <c r="AZC63" s="1103"/>
      <c r="AZD63" s="1103"/>
      <c r="AZE63" s="1103"/>
      <c r="AZF63" s="1103"/>
      <c r="AZG63" s="1103"/>
      <c r="AZH63" s="1103"/>
      <c r="AZI63" s="1103"/>
      <c r="AZJ63" s="1103"/>
      <c r="AZK63" s="1103"/>
      <c r="AZL63" s="1103"/>
      <c r="AZM63" s="1104"/>
      <c r="AZO63" s="1119"/>
      <c r="AZP63" s="1103"/>
      <c r="AZQ63" s="1103"/>
      <c r="AZR63" s="1103"/>
      <c r="AZS63" s="1103"/>
      <c r="AZT63" s="1103"/>
      <c r="AZU63" s="1103"/>
      <c r="AZV63" s="1103"/>
      <c r="AZW63" s="1103"/>
      <c r="AZX63" s="1103"/>
      <c r="AZY63" s="1103"/>
      <c r="AZZ63" s="1103"/>
      <c r="BAA63" s="1103"/>
      <c r="BAB63" s="1104"/>
      <c r="BAD63" s="1119"/>
      <c r="BAE63" s="1103"/>
      <c r="BAF63" s="1103"/>
      <c r="BAG63" s="1103"/>
      <c r="BAH63" s="1103"/>
      <c r="BAI63" s="1103"/>
      <c r="BAJ63" s="1103"/>
      <c r="BAK63" s="1103"/>
      <c r="BAL63" s="1103"/>
      <c r="BAM63" s="1103"/>
      <c r="BAN63" s="1103"/>
      <c r="BAO63" s="1103"/>
      <c r="BAP63" s="1103"/>
      <c r="BAQ63" s="1104"/>
      <c r="BAS63" s="1119"/>
      <c r="BAT63" s="1103"/>
      <c r="BAU63" s="1103"/>
      <c r="BAV63" s="1103"/>
      <c r="BAW63" s="1103"/>
      <c r="BAX63" s="1103"/>
      <c r="BAY63" s="1103"/>
      <c r="BAZ63" s="1103"/>
      <c r="BBA63" s="1103"/>
      <c r="BBB63" s="1103"/>
      <c r="BBC63" s="1103"/>
      <c r="BBD63" s="1103"/>
      <c r="BBE63" s="1103"/>
      <c r="BBF63" s="1104"/>
      <c r="BBH63" s="1119"/>
      <c r="BBI63" s="1103"/>
      <c r="BBJ63" s="1103"/>
      <c r="BBK63" s="1103"/>
      <c r="BBL63" s="1103"/>
      <c r="BBM63" s="1103"/>
      <c r="BBN63" s="1103"/>
      <c r="BBO63" s="1103"/>
      <c r="BBP63" s="1103"/>
      <c r="BBQ63" s="1103"/>
      <c r="BBR63" s="1103"/>
      <c r="BBS63" s="1103"/>
      <c r="BBT63" s="1103"/>
      <c r="BBU63" s="1104"/>
      <c r="BBW63" s="1119"/>
      <c r="BBX63" s="1103"/>
      <c r="BBY63" s="1103"/>
      <c r="BBZ63" s="1103"/>
      <c r="BCA63" s="1103"/>
      <c r="BCB63" s="1103"/>
      <c r="BCC63" s="1103"/>
      <c r="BCD63" s="1103"/>
      <c r="BCE63" s="1103"/>
      <c r="BCF63" s="1103"/>
      <c r="BCG63" s="1103"/>
      <c r="BCH63" s="1103"/>
      <c r="BCI63" s="1103"/>
      <c r="BCJ63" s="1104"/>
      <c r="BCL63" s="1119"/>
      <c r="BCM63" s="1103"/>
      <c r="BCN63" s="1103"/>
      <c r="BCO63" s="1103"/>
      <c r="BCP63" s="1103"/>
      <c r="BCQ63" s="1103"/>
      <c r="BCR63" s="1103"/>
      <c r="BCS63" s="1103"/>
      <c r="BCT63" s="1103"/>
      <c r="BCU63" s="1103"/>
      <c r="BCV63" s="1103"/>
      <c r="BCW63" s="1103"/>
      <c r="BCX63" s="1103"/>
      <c r="BCY63" s="1104"/>
      <c r="BDA63" s="1119"/>
      <c r="BDB63" s="1103"/>
      <c r="BDC63" s="1103"/>
      <c r="BDD63" s="1103"/>
      <c r="BDE63" s="1103"/>
      <c r="BDF63" s="1103"/>
      <c r="BDG63" s="1103"/>
      <c r="BDH63" s="1103"/>
      <c r="BDI63" s="1103"/>
      <c r="BDJ63" s="1103"/>
      <c r="BDK63" s="1103"/>
      <c r="BDL63" s="1103"/>
      <c r="BDM63" s="1103"/>
      <c r="BDN63" s="1104"/>
      <c r="BDP63" s="1119"/>
      <c r="BDQ63" s="1103"/>
      <c r="BDR63" s="1103"/>
      <c r="BDS63" s="1103"/>
      <c r="BDT63" s="1103"/>
      <c r="BDU63" s="1103"/>
      <c r="BDV63" s="1103"/>
      <c r="BDW63" s="1103"/>
      <c r="BDX63" s="1103"/>
      <c r="BDY63" s="1103"/>
      <c r="BDZ63" s="1103"/>
      <c r="BEA63" s="1103"/>
      <c r="BEB63" s="1103"/>
      <c r="BEC63" s="1104"/>
      <c r="BEE63" s="1119"/>
      <c r="BEF63" s="1103"/>
      <c r="BEG63" s="1103"/>
      <c r="BEH63" s="1103"/>
      <c r="BEI63" s="1103"/>
      <c r="BEJ63" s="1103"/>
      <c r="BEK63" s="1103"/>
      <c r="BEL63" s="1103"/>
      <c r="BEM63" s="1103"/>
      <c r="BEN63" s="1103"/>
      <c r="BEO63" s="1103"/>
      <c r="BEP63" s="1103"/>
      <c r="BEQ63" s="1103"/>
      <c r="BER63" s="1104"/>
      <c r="BET63" s="1119"/>
      <c r="BEU63" s="1103"/>
      <c r="BEV63" s="1103"/>
      <c r="BEW63" s="1103"/>
      <c r="BEX63" s="1103"/>
      <c r="BEY63" s="1103"/>
      <c r="BEZ63" s="1103"/>
      <c r="BFA63" s="1103"/>
      <c r="BFB63" s="1103"/>
      <c r="BFC63" s="1103"/>
      <c r="BFD63" s="1103"/>
      <c r="BFE63" s="1103"/>
      <c r="BFF63" s="1103"/>
      <c r="BFG63" s="1104"/>
      <c r="BFI63" s="1119"/>
      <c r="BFJ63" s="1103"/>
      <c r="BFK63" s="1103"/>
      <c r="BFL63" s="1103"/>
      <c r="BFM63" s="1103"/>
      <c r="BFN63" s="1103"/>
      <c r="BFO63" s="1103"/>
      <c r="BFP63" s="1103"/>
      <c r="BFQ63" s="1103"/>
      <c r="BFR63" s="1103"/>
      <c r="BFS63" s="1103"/>
      <c r="BFT63" s="1103"/>
      <c r="BFU63" s="1103"/>
      <c r="BFV63" s="1104"/>
      <c r="BFX63" s="1119"/>
      <c r="BFY63" s="1103"/>
      <c r="BFZ63" s="1103"/>
      <c r="BGA63" s="1103"/>
      <c r="BGB63" s="1103"/>
      <c r="BGC63" s="1103"/>
      <c r="BGD63" s="1103"/>
      <c r="BGE63" s="1103"/>
      <c r="BGF63" s="1103"/>
      <c r="BGG63" s="1103"/>
      <c r="BGH63" s="1103"/>
      <c r="BGI63" s="1103"/>
      <c r="BGJ63" s="1103"/>
      <c r="BGK63" s="1104"/>
      <c r="BGM63" s="1119"/>
      <c r="BGN63" s="1103"/>
      <c r="BGO63" s="1103"/>
      <c r="BGP63" s="1103"/>
      <c r="BGQ63" s="1103"/>
      <c r="BGR63" s="1103"/>
      <c r="BGS63" s="1103"/>
      <c r="BGT63" s="1103"/>
      <c r="BGU63" s="1103"/>
      <c r="BGV63" s="1103"/>
      <c r="BGW63" s="1103"/>
      <c r="BGX63" s="1103"/>
      <c r="BGY63" s="1103"/>
      <c r="BGZ63" s="1104"/>
      <c r="BHB63" s="1119"/>
      <c r="BHC63" s="1103"/>
      <c r="BHD63" s="1103"/>
      <c r="BHE63" s="1103"/>
      <c r="BHF63" s="1103"/>
      <c r="BHG63" s="1103"/>
      <c r="BHH63" s="1103"/>
      <c r="BHI63" s="1103"/>
      <c r="BHJ63" s="1103"/>
      <c r="BHK63" s="1103"/>
      <c r="BHL63" s="1103"/>
      <c r="BHM63" s="1103"/>
      <c r="BHN63" s="1103"/>
      <c r="BHO63" s="1104"/>
      <c r="BHQ63" s="1119"/>
      <c r="BHR63" s="1103"/>
      <c r="BHS63" s="1103"/>
      <c r="BHT63" s="1103"/>
      <c r="BHU63" s="1103"/>
      <c r="BHV63" s="1103"/>
      <c r="BHW63" s="1103"/>
      <c r="BHX63" s="1103"/>
      <c r="BHY63" s="1103"/>
      <c r="BHZ63" s="1103"/>
      <c r="BIA63" s="1103"/>
      <c r="BIB63" s="1103"/>
      <c r="BIC63" s="1103"/>
      <c r="BID63" s="1104"/>
      <c r="BIF63" s="1119"/>
      <c r="BIG63" s="1103"/>
      <c r="BIH63" s="1103"/>
      <c r="BII63" s="1103"/>
      <c r="BIJ63" s="1103"/>
      <c r="BIK63" s="1103"/>
      <c r="BIL63" s="1103"/>
      <c r="BIM63" s="1103"/>
      <c r="BIN63" s="1103"/>
      <c r="BIO63" s="1103"/>
      <c r="BIP63" s="1103"/>
      <c r="BIQ63" s="1103"/>
      <c r="BIR63" s="1103"/>
      <c r="BIS63" s="1104"/>
      <c r="BIU63" s="1119"/>
      <c r="BIV63" s="1103"/>
      <c r="BIW63" s="1103"/>
      <c r="BIX63" s="1103"/>
      <c r="BIY63" s="1103"/>
      <c r="BIZ63" s="1103"/>
      <c r="BJA63" s="1103"/>
      <c r="BJB63" s="1103"/>
      <c r="BJC63" s="1103"/>
      <c r="BJD63" s="1103"/>
      <c r="BJE63" s="1103"/>
      <c r="BJF63" s="1103"/>
      <c r="BJG63" s="1103"/>
      <c r="BJH63" s="1104"/>
      <c r="BJJ63" s="1119"/>
      <c r="BJK63" s="1103"/>
      <c r="BJL63" s="1103"/>
      <c r="BJM63" s="1103"/>
      <c r="BJN63" s="1103"/>
      <c r="BJO63" s="1103"/>
      <c r="BJP63" s="1103"/>
      <c r="BJQ63" s="1103"/>
      <c r="BJR63" s="1103"/>
      <c r="BJS63" s="1103"/>
      <c r="BJT63" s="1103"/>
      <c r="BJU63" s="1103"/>
      <c r="BJV63" s="1103"/>
      <c r="BJW63" s="1104"/>
      <c r="BJY63" s="1119"/>
      <c r="BJZ63" s="1103"/>
      <c r="BKA63" s="1103"/>
      <c r="BKB63" s="1103"/>
      <c r="BKC63" s="1103"/>
      <c r="BKD63" s="1103"/>
      <c r="BKE63" s="1103"/>
      <c r="BKF63" s="1103"/>
      <c r="BKG63" s="1103"/>
      <c r="BKH63" s="1103"/>
      <c r="BKI63" s="1103"/>
      <c r="BKJ63" s="1103"/>
      <c r="BKK63" s="1103"/>
      <c r="BKL63" s="1104"/>
      <c r="BKN63" s="1119"/>
      <c r="BKO63" s="1103"/>
      <c r="BKP63" s="1103"/>
      <c r="BKQ63" s="1103"/>
      <c r="BKR63" s="1103"/>
      <c r="BKS63" s="1103"/>
      <c r="BKT63" s="1103"/>
      <c r="BKU63" s="1103"/>
      <c r="BKV63" s="1103"/>
      <c r="BKW63" s="1103"/>
      <c r="BKX63" s="1103"/>
      <c r="BKY63" s="1103"/>
      <c r="BKZ63" s="1103"/>
      <c r="BLA63" s="1104"/>
      <c r="BLC63" s="1119"/>
      <c r="BLD63" s="1103"/>
      <c r="BLE63" s="1103"/>
      <c r="BLF63" s="1103"/>
      <c r="BLG63" s="1103"/>
      <c r="BLH63" s="1103"/>
      <c r="BLI63" s="1103"/>
      <c r="BLJ63" s="1103"/>
      <c r="BLK63" s="1103"/>
      <c r="BLL63" s="1103"/>
      <c r="BLM63" s="1103"/>
      <c r="BLN63" s="1103"/>
      <c r="BLO63" s="1103"/>
      <c r="BLP63" s="1104"/>
      <c r="BLR63" s="1119"/>
      <c r="BLS63" s="1103"/>
      <c r="BLT63" s="1103"/>
      <c r="BLU63" s="1103"/>
      <c r="BLV63" s="1103"/>
      <c r="BLW63" s="1103"/>
      <c r="BLX63" s="1103"/>
      <c r="BLY63" s="1103"/>
      <c r="BLZ63" s="1103"/>
      <c r="BMA63" s="1103"/>
      <c r="BMB63" s="1103"/>
      <c r="BMC63" s="1103"/>
      <c r="BMD63" s="1103"/>
      <c r="BME63" s="1104"/>
      <c r="BMG63" s="1119"/>
      <c r="BMH63" s="1103"/>
      <c r="BMI63" s="1103"/>
      <c r="BMJ63" s="1103"/>
      <c r="BMK63" s="1103"/>
      <c r="BML63" s="1103"/>
      <c r="BMM63" s="1103"/>
      <c r="BMN63" s="1103"/>
      <c r="BMO63" s="1103"/>
      <c r="BMP63" s="1103"/>
      <c r="BMQ63" s="1103"/>
      <c r="BMR63" s="1103"/>
      <c r="BMS63" s="1103"/>
      <c r="BMT63" s="1104"/>
      <c r="BMV63" s="1119"/>
      <c r="BMW63" s="1103"/>
      <c r="BMX63" s="1103"/>
      <c r="BMY63" s="1103"/>
      <c r="BMZ63" s="1103"/>
      <c r="BNA63" s="1103"/>
      <c r="BNB63" s="1103"/>
      <c r="BNC63" s="1103"/>
      <c r="BND63" s="1103"/>
      <c r="BNE63" s="1103"/>
      <c r="BNF63" s="1103"/>
      <c r="BNG63" s="1103"/>
      <c r="BNH63" s="1103"/>
      <c r="BNI63" s="1104"/>
      <c r="BNK63" s="1119"/>
      <c r="BNL63" s="1103"/>
      <c r="BNM63" s="1103"/>
      <c r="BNN63" s="1103"/>
      <c r="BNO63" s="1103"/>
      <c r="BNP63" s="1103"/>
      <c r="BNQ63" s="1103"/>
      <c r="BNR63" s="1103"/>
      <c r="BNS63" s="1103"/>
      <c r="BNT63" s="1103"/>
      <c r="BNU63" s="1103"/>
      <c r="BNV63" s="1103"/>
      <c r="BNW63" s="1103"/>
      <c r="BNX63" s="1104"/>
      <c r="BNZ63" s="1119"/>
      <c r="BOA63" s="1103"/>
      <c r="BOB63" s="1103"/>
      <c r="BOC63" s="1103"/>
      <c r="BOD63" s="1103"/>
      <c r="BOE63" s="1103"/>
      <c r="BOF63" s="1103"/>
      <c r="BOG63" s="1103"/>
      <c r="BOH63" s="1103"/>
      <c r="BOI63" s="1103"/>
      <c r="BOJ63" s="1103"/>
      <c r="BOK63" s="1103"/>
      <c r="BOL63" s="1103"/>
      <c r="BOM63" s="1104"/>
      <c r="BOO63" s="1119"/>
      <c r="BOP63" s="1103"/>
      <c r="BOQ63" s="1103"/>
      <c r="BOR63" s="1103"/>
      <c r="BOS63" s="1103"/>
      <c r="BOT63" s="1103"/>
      <c r="BOU63" s="1103"/>
      <c r="BOV63" s="1103"/>
      <c r="BOW63" s="1103"/>
      <c r="BOX63" s="1103"/>
      <c r="BOY63" s="1103"/>
      <c r="BOZ63" s="1103"/>
      <c r="BPA63" s="1103"/>
      <c r="BPB63" s="1104"/>
      <c r="BPD63" s="1119"/>
      <c r="BPE63" s="1103"/>
      <c r="BPF63" s="1103"/>
      <c r="BPG63" s="1103"/>
      <c r="BPH63" s="1103"/>
      <c r="BPI63" s="1103"/>
      <c r="BPJ63" s="1103"/>
      <c r="BPK63" s="1103"/>
      <c r="BPL63" s="1103"/>
      <c r="BPM63" s="1103"/>
      <c r="BPN63" s="1103"/>
      <c r="BPO63" s="1103"/>
      <c r="BPP63" s="1103"/>
      <c r="BPQ63" s="1104"/>
      <c r="BPS63" s="1119"/>
      <c r="BPT63" s="1103"/>
      <c r="BPU63" s="1103"/>
      <c r="BPV63" s="1103"/>
      <c r="BPW63" s="1103"/>
      <c r="BPX63" s="1103"/>
      <c r="BPY63" s="1103"/>
      <c r="BPZ63" s="1103"/>
      <c r="BQA63" s="1103"/>
      <c r="BQB63" s="1103"/>
      <c r="BQC63" s="1103"/>
      <c r="BQD63" s="1103"/>
      <c r="BQE63" s="1103"/>
      <c r="BQF63" s="1104"/>
      <c r="BQH63" s="1119"/>
      <c r="BQI63" s="1103"/>
      <c r="BQJ63" s="1103"/>
      <c r="BQK63" s="1103"/>
      <c r="BQL63" s="1103"/>
      <c r="BQM63" s="1103"/>
      <c r="BQN63" s="1103"/>
      <c r="BQO63" s="1103"/>
      <c r="BQP63" s="1103"/>
      <c r="BQQ63" s="1103"/>
      <c r="BQR63" s="1103"/>
      <c r="BQS63" s="1103"/>
      <c r="BQT63" s="1103"/>
      <c r="BQU63" s="1104"/>
      <c r="BQW63" s="1119"/>
      <c r="BQX63" s="1103"/>
      <c r="BQY63" s="1103"/>
      <c r="BQZ63" s="1103"/>
      <c r="BRA63" s="1103"/>
      <c r="BRB63" s="1103"/>
      <c r="BRC63" s="1103"/>
      <c r="BRD63" s="1103"/>
      <c r="BRE63" s="1103"/>
      <c r="BRF63" s="1103"/>
      <c r="BRG63" s="1103"/>
      <c r="BRH63" s="1103"/>
      <c r="BRI63" s="1103"/>
      <c r="BRJ63" s="1104"/>
      <c r="BRL63" s="1119"/>
      <c r="BRM63" s="1103"/>
      <c r="BRN63" s="1103"/>
      <c r="BRO63" s="1103"/>
      <c r="BRP63" s="1103"/>
      <c r="BRQ63" s="1103"/>
      <c r="BRR63" s="1103"/>
      <c r="BRS63" s="1103"/>
      <c r="BRT63" s="1103"/>
      <c r="BRU63" s="1103"/>
      <c r="BRV63" s="1103"/>
      <c r="BRW63" s="1103"/>
      <c r="BRX63" s="1103"/>
      <c r="BRY63" s="1104"/>
      <c r="BSA63" s="1119"/>
      <c r="BSB63" s="1103"/>
      <c r="BSC63" s="1103"/>
      <c r="BSD63" s="1103"/>
      <c r="BSE63" s="1103"/>
      <c r="BSF63" s="1103"/>
      <c r="BSG63" s="1103"/>
      <c r="BSH63" s="1103"/>
      <c r="BSI63" s="1103"/>
      <c r="BSJ63" s="1103"/>
      <c r="BSK63" s="1103"/>
      <c r="BSL63" s="1103"/>
      <c r="BSM63" s="1103"/>
      <c r="BSN63" s="1104"/>
      <c r="BSP63" s="1119"/>
      <c r="BSQ63" s="1103"/>
      <c r="BSR63" s="1103"/>
      <c r="BSS63" s="1103"/>
      <c r="BST63" s="1103"/>
      <c r="BSU63" s="1103"/>
      <c r="BSV63" s="1103"/>
      <c r="BSW63" s="1103"/>
      <c r="BSX63" s="1103"/>
      <c r="BSY63" s="1103"/>
      <c r="BSZ63" s="1103"/>
      <c r="BTA63" s="1103"/>
      <c r="BTB63" s="1103"/>
      <c r="BTC63" s="1104"/>
      <c r="BTE63" s="1119"/>
      <c r="BTF63" s="1103"/>
      <c r="BTG63" s="1103"/>
      <c r="BTH63" s="1103"/>
      <c r="BTI63" s="1103"/>
      <c r="BTJ63" s="1103"/>
      <c r="BTK63" s="1103"/>
      <c r="BTL63" s="1103"/>
      <c r="BTM63" s="1103"/>
      <c r="BTN63" s="1103"/>
      <c r="BTO63" s="1103"/>
      <c r="BTP63" s="1103"/>
      <c r="BTQ63" s="1103"/>
      <c r="BTR63" s="1104"/>
      <c r="BTT63" s="1119"/>
      <c r="BTU63" s="1103"/>
      <c r="BTV63" s="1103"/>
      <c r="BTW63" s="1103"/>
      <c r="BTX63" s="1103"/>
      <c r="BTY63" s="1103"/>
      <c r="BTZ63" s="1103"/>
      <c r="BUA63" s="1103"/>
      <c r="BUB63" s="1103"/>
      <c r="BUC63" s="1103"/>
      <c r="BUD63" s="1103"/>
      <c r="BUE63" s="1103"/>
      <c r="BUF63" s="1103"/>
      <c r="BUG63" s="1104"/>
      <c r="BUI63" s="1119"/>
      <c r="BUJ63" s="1103"/>
      <c r="BUK63" s="1103"/>
      <c r="BUL63" s="1103"/>
      <c r="BUM63" s="1103"/>
      <c r="BUN63" s="1103"/>
      <c r="BUO63" s="1103"/>
      <c r="BUP63" s="1103"/>
      <c r="BUQ63" s="1103"/>
      <c r="BUR63" s="1103"/>
      <c r="BUS63" s="1103"/>
      <c r="BUT63" s="1103"/>
      <c r="BUU63" s="1103"/>
      <c r="BUV63" s="1104"/>
      <c r="BUX63" s="1119"/>
      <c r="BUY63" s="1103"/>
      <c r="BUZ63" s="1103"/>
      <c r="BVA63" s="1103"/>
      <c r="BVB63" s="1103"/>
      <c r="BVC63" s="1103"/>
      <c r="BVD63" s="1103"/>
      <c r="BVE63" s="1103"/>
      <c r="BVF63" s="1103"/>
      <c r="BVG63" s="1103"/>
      <c r="BVH63" s="1103"/>
      <c r="BVI63" s="1103"/>
      <c r="BVJ63" s="1103"/>
      <c r="BVK63" s="1104"/>
      <c r="BVM63" s="1119"/>
      <c r="BVN63" s="1103"/>
      <c r="BVO63" s="1103"/>
      <c r="BVP63" s="1103"/>
      <c r="BVQ63" s="1103"/>
      <c r="BVR63" s="1103"/>
      <c r="BVS63" s="1103"/>
      <c r="BVT63" s="1103"/>
      <c r="BVU63" s="1103"/>
      <c r="BVV63" s="1103"/>
      <c r="BVW63" s="1103"/>
      <c r="BVX63" s="1103"/>
      <c r="BVY63" s="1103"/>
      <c r="BVZ63" s="1104"/>
      <c r="BWB63" s="1119"/>
      <c r="BWC63" s="1103"/>
      <c r="BWD63" s="1103"/>
      <c r="BWE63" s="1103"/>
      <c r="BWF63" s="1103"/>
      <c r="BWG63" s="1103"/>
      <c r="BWH63" s="1103"/>
      <c r="BWI63" s="1103"/>
      <c r="BWJ63" s="1103"/>
      <c r="BWK63" s="1103"/>
      <c r="BWL63" s="1103"/>
      <c r="BWM63" s="1103"/>
      <c r="BWN63" s="1103"/>
      <c r="BWO63" s="1104"/>
    </row>
    <row r="64" spans="2:1965" ht="15" customHeight="1" x14ac:dyDescent="0.2">
      <c r="B64" s="1106" t="s">
        <v>778</v>
      </c>
      <c r="C64" s="1112">
        <f t="shared" ref="C64:AD64" si="3922">SUM(C65+C69+C74)</f>
        <v>0</v>
      </c>
      <c r="D64" s="1112">
        <f t="shared" si="3922"/>
        <v>0</v>
      </c>
      <c r="E64" s="1112">
        <f t="shared" si="3922"/>
        <v>0</v>
      </c>
      <c r="F64" s="1112">
        <f t="shared" si="3922"/>
        <v>0</v>
      </c>
      <c r="G64" s="1112">
        <f t="shared" si="3922"/>
        <v>0</v>
      </c>
      <c r="H64" s="1112">
        <f t="shared" si="3922"/>
        <v>0</v>
      </c>
      <c r="I64" s="1112">
        <f t="shared" si="3922"/>
        <v>0</v>
      </c>
      <c r="J64" s="1112">
        <f t="shared" si="3922"/>
        <v>0</v>
      </c>
      <c r="K64" s="1112">
        <f t="shared" si="3922"/>
        <v>0</v>
      </c>
      <c r="L64" s="1112">
        <f t="shared" si="3922"/>
        <v>0</v>
      </c>
      <c r="M64" s="1112">
        <f t="shared" si="3922"/>
        <v>0</v>
      </c>
      <c r="N64" s="1112">
        <f t="shared" si="3922"/>
        <v>0</v>
      </c>
      <c r="O64" s="1125">
        <f t="shared" si="3922"/>
        <v>0</v>
      </c>
      <c r="P64" s="1113">
        <f t="shared" si="3922"/>
        <v>0</v>
      </c>
      <c r="Q64" s="1112">
        <f t="shared" si="3922"/>
        <v>0</v>
      </c>
      <c r="R64" s="1112">
        <f t="shared" si="3922"/>
        <v>0</v>
      </c>
      <c r="S64" s="1112">
        <f t="shared" si="3922"/>
        <v>0</v>
      </c>
      <c r="T64" s="1112">
        <f t="shared" si="3922"/>
        <v>0</v>
      </c>
      <c r="U64" s="1112">
        <f t="shared" si="3922"/>
        <v>0</v>
      </c>
      <c r="V64" s="1112">
        <f t="shared" si="3922"/>
        <v>0</v>
      </c>
      <c r="W64" s="1112">
        <f t="shared" si="3922"/>
        <v>0</v>
      </c>
      <c r="X64" s="1112">
        <f t="shared" si="3922"/>
        <v>0</v>
      </c>
      <c r="Y64" s="1112">
        <f t="shared" si="3922"/>
        <v>0</v>
      </c>
      <c r="Z64" s="1112">
        <f t="shared" si="3922"/>
        <v>0</v>
      </c>
      <c r="AA64" s="1112">
        <f t="shared" si="3922"/>
        <v>0</v>
      </c>
      <c r="AB64" s="1112">
        <f t="shared" si="3922"/>
        <v>0</v>
      </c>
      <c r="AC64" s="1125">
        <f t="shared" si="3922"/>
        <v>0</v>
      </c>
      <c r="AD64" s="1113">
        <f t="shared" si="3922"/>
        <v>0</v>
      </c>
      <c r="AF64" s="1120">
        <f t="shared" ref="AF64:AS64" si="3923">SUM(AF65+AF69+AF74)</f>
        <v>0</v>
      </c>
      <c r="AG64" s="1112">
        <f t="shared" si="3923"/>
        <v>0</v>
      </c>
      <c r="AH64" s="1112">
        <f t="shared" si="3923"/>
        <v>0</v>
      </c>
      <c r="AI64" s="1112">
        <f t="shared" si="3923"/>
        <v>0</v>
      </c>
      <c r="AJ64" s="1112">
        <f t="shared" si="3923"/>
        <v>0</v>
      </c>
      <c r="AK64" s="1112">
        <f t="shared" si="3923"/>
        <v>0</v>
      </c>
      <c r="AL64" s="1112">
        <f t="shared" si="3923"/>
        <v>0</v>
      </c>
      <c r="AM64" s="1112">
        <f t="shared" si="3923"/>
        <v>0</v>
      </c>
      <c r="AN64" s="1112">
        <f t="shared" si="3923"/>
        <v>0</v>
      </c>
      <c r="AO64" s="1112">
        <f t="shared" si="3923"/>
        <v>0</v>
      </c>
      <c r="AP64" s="1112">
        <f t="shared" si="3923"/>
        <v>0</v>
      </c>
      <c r="AQ64" s="1112">
        <f t="shared" si="3923"/>
        <v>0</v>
      </c>
      <c r="AR64" s="1125">
        <f t="shared" si="3923"/>
        <v>0</v>
      </c>
      <c r="AS64" s="1113">
        <f t="shared" si="3923"/>
        <v>0</v>
      </c>
      <c r="AU64" s="1120">
        <f t="shared" ref="AU64:BH64" si="3924">SUM(AU65+AU69+AU74)</f>
        <v>0</v>
      </c>
      <c r="AV64" s="1112">
        <f t="shared" si="3924"/>
        <v>0</v>
      </c>
      <c r="AW64" s="1112">
        <f t="shared" si="3924"/>
        <v>0</v>
      </c>
      <c r="AX64" s="1112">
        <f t="shared" si="3924"/>
        <v>0</v>
      </c>
      <c r="AY64" s="1112">
        <f t="shared" si="3924"/>
        <v>0</v>
      </c>
      <c r="AZ64" s="1112">
        <f t="shared" si="3924"/>
        <v>0</v>
      </c>
      <c r="BA64" s="1112">
        <f t="shared" si="3924"/>
        <v>0</v>
      </c>
      <c r="BB64" s="1112">
        <f t="shared" si="3924"/>
        <v>0</v>
      </c>
      <c r="BC64" s="1112">
        <f t="shared" si="3924"/>
        <v>0</v>
      </c>
      <c r="BD64" s="1112">
        <f t="shared" si="3924"/>
        <v>0</v>
      </c>
      <c r="BE64" s="1112">
        <f t="shared" si="3924"/>
        <v>0</v>
      </c>
      <c r="BF64" s="1112">
        <f t="shared" si="3924"/>
        <v>0</v>
      </c>
      <c r="BG64" s="1125">
        <f t="shared" si="3924"/>
        <v>0</v>
      </c>
      <c r="BH64" s="1113">
        <f t="shared" si="3924"/>
        <v>0</v>
      </c>
      <c r="BJ64" s="1120">
        <f t="shared" ref="BJ64:BW64" si="3925">SUM(BJ65+BJ69+BJ74)</f>
        <v>0</v>
      </c>
      <c r="BK64" s="1112">
        <f t="shared" si="3925"/>
        <v>0</v>
      </c>
      <c r="BL64" s="1112">
        <f t="shared" si="3925"/>
        <v>0</v>
      </c>
      <c r="BM64" s="1112">
        <f t="shared" si="3925"/>
        <v>0</v>
      </c>
      <c r="BN64" s="1112">
        <f t="shared" si="3925"/>
        <v>0</v>
      </c>
      <c r="BO64" s="1112">
        <f t="shared" si="3925"/>
        <v>0</v>
      </c>
      <c r="BP64" s="1112">
        <f t="shared" si="3925"/>
        <v>0</v>
      </c>
      <c r="BQ64" s="1112">
        <f t="shared" si="3925"/>
        <v>0</v>
      </c>
      <c r="BR64" s="1112">
        <f t="shared" si="3925"/>
        <v>0</v>
      </c>
      <c r="BS64" s="1112">
        <f t="shared" si="3925"/>
        <v>0</v>
      </c>
      <c r="BT64" s="1112">
        <f t="shared" si="3925"/>
        <v>0</v>
      </c>
      <c r="BU64" s="1112">
        <f t="shared" si="3925"/>
        <v>0</v>
      </c>
      <c r="BV64" s="1125">
        <f t="shared" si="3925"/>
        <v>0</v>
      </c>
      <c r="BW64" s="1113">
        <f t="shared" si="3925"/>
        <v>0</v>
      </c>
      <c r="BY64" s="1120">
        <f t="shared" ref="BY64:CL64" si="3926">SUM(BY65+BY69+BY74)</f>
        <v>0</v>
      </c>
      <c r="BZ64" s="1112">
        <f t="shared" si="3926"/>
        <v>0</v>
      </c>
      <c r="CA64" s="1112">
        <f t="shared" si="3926"/>
        <v>0</v>
      </c>
      <c r="CB64" s="1112">
        <f t="shared" si="3926"/>
        <v>0</v>
      </c>
      <c r="CC64" s="1112">
        <f t="shared" si="3926"/>
        <v>0</v>
      </c>
      <c r="CD64" s="1112">
        <f t="shared" si="3926"/>
        <v>0</v>
      </c>
      <c r="CE64" s="1112">
        <f t="shared" si="3926"/>
        <v>0</v>
      </c>
      <c r="CF64" s="1112">
        <f t="shared" si="3926"/>
        <v>0</v>
      </c>
      <c r="CG64" s="1112">
        <f t="shared" si="3926"/>
        <v>0</v>
      </c>
      <c r="CH64" s="1112">
        <f t="shared" si="3926"/>
        <v>0</v>
      </c>
      <c r="CI64" s="1112">
        <f t="shared" si="3926"/>
        <v>0</v>
      </c>
      <c r="CJ64" s="1112">
        <f t="shared" si="3926"/>
        <v>0</v>
      </c>
      <c r="CK64" s="1125">
        <f t="shared" si="3926"/>
        <v>0</v>
      </c>
      <c r="CL64" s="1113">
        <f t="shared" si="3926"/>
        <v>0</v>
      </c>
      <c r="CN64" s="1120">
        <f t="shared" ref="CN64:DA64" si="3927">SUM(CN65+CN69+CN74)</f>
        <v>0</v>
      </c>
      <c r="CO64" s="1112">
        <f t="shared" si="3927"/>
        <v>0</v>
      </c>
      <c r="CP64" s="1112">
        <f t="shared" si="3927"/>
        <v>0</v>
      </c>
      <c r="CQ64" s="1112">
        <f t="shared" si="3927"/>
        <v>0</v>
      </c>
      <c r="CR64" s="1112">
        <f t="shared" si="3927"/>
        <v>0</v>
      </c>
      <c r="CS64" s="1112">
        <f t="shared" si="3927"/>
        <v>0</v>
      </c>
      <c r="CT64" s="1112">
        <f t="shared" si="3927"/>
        <v>0</v>
      </c>
      <c r="CU64" s="1112">
        <f t="shared" si="3927"/>
        <v>0</v>
      </c>
      <c r="CV64" s="1112">
        <f t="shared" si="3927"/>
        <v>0</v>
      </c>
      <c r="CW64" s="1112">
        <f t="shared" si="3927"/>
        <v>0</v>
      </c>
      <c r="CX64" s="1112">
        <f t="shared" si="3927"/>
        <v>0</v>
      </c>
      <c r="CY64" s="1112">
        <f t="shared" si="3927"/>
        <v>0</v>
      </c>
      <c r="CZ64" s="1125">
        <f t="shared" si="3927"/>
        <v>0</v>
      </c>
      <c r="DA64" s="1113">
        <f t="shared" si="3927"/>
        <v>0</v>
      </c>
      <c r="DC64" s="1120">
        <f t="shared" ref="DC64:DP64" si="3928">SUM(DC65+DC69+DC74)</f>
        <v>0</v>
      </c>
      <c r="DD64" s="1112">
        <f t="shared" si="3928"/>
        <v>0</v>
      </c>
      <c r="DE64" s="1112">
        <f t="shared" si="3928"/>
        <v>0</v>
      </c>
      <c r="DF64" s="1112">
        <f t="shared" si="3928"/>
        <v>0</v>
      </c>
      <c r="DG64" s="1112">
        <f t="shared" si="3928"/>
        <v>0</v>
      </c>
      <c r="DH64" s="1112">
        <f t="shared" si="3928"/>
        <v>0</v>
      </c>
      <c r="DI64" s="1112">
        <f t="shared" si="3928"/>
        <v>0</v>
      </c>
      <c r="DJ64" s="1112">
        <f t="shared" si="3928"/>
        <v>0</v>
      </c>
      <c r="DK64" s="1112">
        <f t="shared" si="3928"/>
        <v>0</v>
      </c>
      <c r="DL64" s="1112">
        <f t="shared" si="3928"/>
        <v>0</v>
      </c>
      <c r="DM64" s="1112">
        <f t="shared" si="3928"/>
        <v>0</v>
      </c>
      <c r="DN64" s="1112">
        <f t="shared" si="3928"/>
        <v>0</v>
      </c>
      <c r="DO64" s="1125">
        <f t="shared" si="3928"/>
        <v>0</v>
      </c>
      <c r="DP64" s="1113">
        <f t="shared" si="3928"/>
        <v>0</v>
      </c>
      <c r="DR64" s="1120">
        <f t="shared" ref="DR64:EE64" si="3929">SUM(DR65+DR69+DR74)</f>
        <v>0</v>
      </c>
      <c r="DS64" s="1112">
        <f t="shared" si="3929"/>
        <v>0</v>
      </c>
      <c r="DT64" s="1112">
        <f t="shared" si="3929"/>
        <v>0</v>
      </c>
      <c r="DU64" s="1112">
        <f t="shared" si="3929"/>
        <v>0</v>
      </c>
      <c r="DV64" s="1112">
        <f t="shared" si="3929"/>
        <v>0</v>
      </c>
      <c r="DW64" s="1112">
        <f t="shared" si="3929"/>
        <v>0</v>
      </c>
      <c r="DX64" s="1112">
        <f t="shared" si="3929"/>
        <v>0</v>
      </c>
      <c r="DY64" s="1112">
        <f t="shared" si="3929"/>
        <v>0</v>
      </c>
      <c r="DZ64" s="1112">
        <f t="shared" si="3929"/>
        <v>0</v>
      </c>
      <c r="EA64" s="1112">
        <f t="shared" si="3929"/>
        <v>0</v>
      </c>
      <c r="EB64" s="1112">
        <f t="shared" si="3929"/>
        <v>0</v>
      </c>
      <c r="EC64" s="1112">
        <f t="shared" si="3929"/>
        <v>0</v>
      </c>
      <c r="ED64" s="1125">
        <f t="shared" si="3929"/>
        <v>0</v>
      </c>
      <c r="EE64" s="1113">
        <f t="shared" si="3929"/>
        <v>0</v>
      </c>
      <c r="EG64" s="1120">
        <f t="shared" ref="EG64:ET64" si="3930">SUM(EG65+EG69+EG74)</f>
        <v>0</v>
      </c>
      <c r="EH64" s="1112">
        <f t="shared" si="3930"/>
        <v>0</v>
      </c>
      <c r="EI64" s="1112">
        <f t="shared" si="3930"/>
        <v>0</v>
      </c>
      <c r="EJ64" s="1112">
        <f t="shared" si="3930"/>
        <v>0</v>
      </c>
      <c r="EK64" s="1112">
        <f t="shared" si="3930"/>
        <v>0</v>
      </c>
      <c r="EL64" s="1112">
        <f t="shared" si="3930"/>
        <v>0</v>
      </c>
      <c r="EM64" s="1112">
        <f t="shared" si="3930"/>
        <v>0</v>
      </c>
      <c r="EN64" s="1112">
        <f t="shared" si="3930"/>
        <v>0</v>
      </c>
      <c r="EO64" s="1112">
        <f t="shared" si="3930"/>
        <v>0</v>
      </c>
      <c r="EP64" s="1112">
        <f t="shared" si="3930"/>
        <v>0</v>
      </c>
      <c r="EQ64" s="1112">
        <f t="shared" si="3930"/>
        <v>0</v>
      </c>
      <c r="ER64" s="1112">
        <f t="shared" si="3930"/>
        <v>0</v>
      </c>
      <c r="ES64" s="1125">
        <f t="shared" si="3930"/>
        <v>0</v>
      </c>
      <c r="ET64" s="1113">
        <f t="shared" si="3930"/>
        <v>0</v>
      </c>
      <c r="EV64" s="1120">
        <f t="shared" ref="EV64:FI64" si="3931">SUM(EV65+EV69+EV74)</f>
        <v>0</v>
      </c>
      <c r="EW64" s="1112">
        <f t="shared" si="3931"/>
        <v>0</v>
      </c>
      <c r="EX64" s="1112">
        <f t="shared" si="3931"/>
        <v>0</v>
      </c>
      <c r="EY64" s="1112">
        <f t="shared" si="3931"/>
        <v>0</v>
      </c>
      <c r="EZ64" s="1112">
        <f t="shared" si="3931"/>
        <v>0</v>
      </c>
      <c r="FA64" s="1112">
        <f t="shared" si="3931"/>
        <v>0</v>
      </c>
      <c r="FB64" s="1112">
        <f t="shared" si="3931"/>
        <v>0</v>
      </c>
      <c r="FC64" s="1112">
        <f t="shared" si="3931"/>
        <v>0</v>
      </c>
      <c r="FD64" s="1112">
        <f t="shared" si="3931"/>
        <v>0</v>
      </c>
      <c r="FE64" s="1112">
        <f t="shared" si="3931"/>
        <v>0</v>
      </c>
      <c r="FF64" s="1112">
        <f t="shared" si="3931"/>
        <v>0</v>
      </c>
      <c r="FG64" s="1112">
        <f t="shared" si="3931"/>
        <v>0</v>
      </c>
      <c r="FH64" s="1125">
        <f t="shared" si="3931"/>
        <v>0</v>
      </c>
      <c r="FI64" s="1113">
        <f t="shared" si="3931"/>
        <v>0</v>
      </c>
      <c r="FK64" s="1120">
        <f t="shared" ref="FK64:FX64" si="3932">SUM(FK65+FK69+FK74)</f>
        <v>0</v>
      </c>
      <c r="FL64" s="1112">
        <f t="shared" si="3932"/>
        <v>0</v>
      </c>
      <c r="FM64" s="1112">
        <f t="shared" si="3932"/>
        <v>0</v>
      </c>
      <c r="FN64" s="1112">
        <f t="shared" si="3932"/>
        <v>0</v>
      </c>
      <c r="FO64" s="1112">
        <f t="shared" si="3932"/>
        <v>0</v>
      </c>
      <c r="FP64" s="1112">
        <f t="shared" si="3932"/>
        <v>0</v>
      </c>
      <c r="FQ64" s="1112">
        <f t="shared" si="3932"/>
        <v>0</v>
      </c>
      <c r="FR64" s="1112">
        <f t="shared" si="3932"/>
        <v>0</v>
      </c>
      <c r="FS64" s="1112">
        <f t="shared" si="3932"/>
        <v>0</v>
      </c>
      <c r="FT64" s="1112">
        <f t="shared" si="3932"/>
        <v>0</v>
      </c>
      <c r="FU64" s="1112">
        <f t="shared" si="3932"/>
        <v>0</v>
      </c>
      <c r="FV64" s="1112">
        <f t="shared" si="3932"/>
        <v>0</v>
      </c>
      <c r="FW64" s="1125">
        <f t="shared" si="3932"/>
        <v>0</v>
      </c>
      <c r="FX64" s="1113">
        <f t="shared" si="3932"/>
        <v>0</v>
      </c>
      <c r="FZ64" s="1120">
        <f t="shared" ref="FZ64:GM64" si="3933">SUM(FZ65+FZ69+FZ74)</f>
        <v>0</v>
      </c>
      <c r="GA64" s="1112">
        <f t="shared" si="3933"/>
        <v>0</v>
      </c>
      <c r="GB64" s="1112">
        <f t="shared" si="3933"/>
        <v>0</v>
      </c>
      <c r="GC64" s="1112">
        <f t="shared" si="3933"/>
        <v>0</v>
      </c>
      <c r="GD64" s="1112">
        <f t="shared" si="3933"/>
        <v>0</v>
      </c>
      <c r="GE64" s="1112">
        <f t="shared" si="3933"/>
        <v>0</v>
      </c>
      <c r="GF64" s="1112">
        <f t="shared" si="3933"/>
        <v>0</v>
      </c>
      <c r="GG64" s="1112">
        <f t="shared" si="3933"/>
        <v>0</v>
      </c>
      <c r="GH64" s="1112">
        <f t="shared" si="3933"/>
        <v>0</v>
      </c>
      <c r="GI64" s="1112">
        <f t="shared" si="3933"/>
        <v>0</v>
      </c>
      <c r="GJ64" s="1112">
        <f t="shared" si="3933"/>
        <v>0</v>
      </c>
      <c r="GK64" s="1112">
        <f t="shared" si="3933"/>
        <v>0</v>
      </c>
      <c r="GL64" s="1125">
        <f t="shared" si="3933"/>
        <v>0</v>
      </c>
      <c r="GM64" s="1113">
        <f t="shared" si="3933"/>
        <v>0</v>
      </c>
      <c r="GO64" s="1120">
        <f t="shared" ref="GO64:HB64" si="3934">SUM(GO65+GO69+GO74)</f>
        <v>0</v>
      </c>
      <c r="GP64" s="1112">
        <f t="shared" si="3934"/>
        <v>0</v>
      </c>
      <c r="GQ64" s="1112">
        <f t="shared" si="3934"/>
        <v>0</v>
      </c>
      <c r="GR64" s="1112">
        <f t="shared" si="3934"/>
        <v>0</v>
      </c>
      <c r="GS64" s="1112">
        <f t="shared" si="3934"/>
        <v>0</v>
      </c>
      <c r="GT64" s="1112">
        <f t="shared" si="3934"/>
        <v>0</v>
      </c>
      <c r="GU64" s="1112">
        <f t="shared" si="3934"/>
        <v>0</v>
      </c>
      <c r="GV64" s="1112">
        <f t="shared" si="3934"/>
        <v>0</v>
      </c>
      <c r="GW64" s="1112">
        <f t="shared" si="3934"/>
        <v>0</v>
      </c>
      <c r="GX64" s="1112">
        <f t="shared" si="3934"/>
        <v>0</v>
      </c>
      <c r="GY64" s="1112">
        <f t="shared" si="3934"/>
        <v>0</v>
      </c>
      <c r="GZ64" s="1112">
        <f t="shared" si="3934"/>
        <v>0</v>
      </c>
      <c r="HA64" s="1125">
        <f t="shared" si="3934"/>
        <v>0</v>
      </c>
      <c r="HB64" s="1113">
        <f t="shared" si="3934"/>
        <v>0</v>
      </c>
      <c r="HD64" s="1120">
        <f t="shared" ref="HD64:HQ64" si="3935">SUM(HD65+HD69+HD74)</f>
        <v>0</v>
      </c>
      <c r="HE64" s="1112">
        <f t="shared" si="3935"/>
        <v>0</v>
      </c>
      <c r="HF64" s="1112">
        <f t="shared" si="3935"/>
        <v>0</v>
      </c>
      <c r="HG64" s="1112">
        <f t="shared" si="3935"/>
        <v>0</v>
      </c>
      <c r="HH64" s="1112">
        <f t="shared" si="3935"/>
        <v>0</v>
      </c>
      <c r="HI64" s="1112">
        <f t="shared" si="3935"/>
        <v>0</v>
      </c>
      <c r="HJ64" s="1112">
        <f t="shared" si="3935"/>
        <v>0</v>
      </c>
      <c r="HK64" s="1112">
        <f t="shared" si="3935"/>
        <v>0</v>
      </c>
      <c r="HL64" s="1112">
        <f t="shared" si="3935"/>
        <v>0</v>
      </c>
      <c r="HM64" s="1112">
        <f t="shared" si="3935"/>
        <v>0</v>
      </c>
      <c r="HN64" s="1112">
        <f t="shared" si="3935"/>
        <v>0</v>
      </c>
      <c r="HO64" s="1112">
        <f t="shared" si="3935"/>
        <v>0</v>
      </c>
      <c r="HP64" s="1125">
        <f t="shared" si="3935"/>
        <v>0</v>
      </c>
      <c r="HQ64" s="1113">
        <f t="shared" si="3935"/>
        <v>0</v>
      </c>
      <c r="HS64" s="1120">
        <f t="shared" ref="HS64:IF64" si="3936">SUM(HS65+HS69+HS74)</f>
        <v>0</v>
      </c>
      <c r="HT64" s="1112">
        <f t="shared" si="3936"/>
        <v>0</v>
      </c>
      <c r="HU64" s="1112">
        <f t="shared" si="3936"/>
        <v>0</v>
      </c>
      <c r="HV64" s="1112">
        <f t="shared" si="3936"/>
        <v>0</v>
      </c>
      <c r="HW64" s="1112">
        <f t="shared" si="3936"/>
        <v>0</v>
      </c>
      <c r="HX64" s="1112">
        <f t="shared" si="3936"/>
        <v>0</v>
      </c>
      <c r="HY64" s="1112">
        <f t="shared" si="3936"/>
        <v>0</v>
      </c>
      <c r="HZ64" s="1112">
        <f t="shared" si="3936"/>
        <v>0</v>
      </c>
      <c r="IA64" s="1112">
        <f t="shared" si="3936"/>
        <v>0</v>
      </c>
      <c r="IB64" s="1112">
        <f t="shared" si="3936"/>
        <v>0</v>
      </c>
      <c r="IC64" s="1112">
        <f t="shared" si="3936"/>
        <v>0</v>
      </c>
      <c r="ID64" s="1112">
        <f t="shared" si="3936"/>
        <v>0</v>
      </c>
      <c r="IE64" s="1125">
        <f t="shared" si="3936"/>
        <v>0</v>
      </c>
      <c r="IF64" s="1113">
        <f t="shared" si="3936"/>
        <v>0</v>
      </c>
      <c r="IH64" s="1120">
        <f t="shared" ref="IH64:IU64" si="3937">SUM(IH65+IH69+IH74)</f>
        <v>0</v>
      </c>
      <c r="II64" s="1112">
        <f t="shared" si="3937"/>
        <v>0</v>
      </c>
      <c r="IJ64" s="1112">
        <f t="shared" si="3937"/>
        <v>0</v>
      </c>
      <c r="IK64" s="1112">
        <f t="shared" si="3937"/>
        <v>0</v>
      </c>
      <c r="IL64" s="1112">
        <f t="shared" si="3937"/>
        <v>0</v>
      </c>
      <c r="IM64" s="1112">
        <f t="shared" si="3937"/>
        <v>0</v>
      </c>
      <c r="IN64" s="1112">
        <f t="shared" si="3937"/>
        <v>0</v>
      </c>
      <c r="IO64" s="1112">
        <f t="shared" si="3937"/>
        <v>0</v>
      </c>
      <c r="IP64" s="1112">
        <f t="shared" si="3937"/>
        <v>0</v>
      </c>
      <c r="IQ64" s="1112">
        <f t="shared" si="3937"/>
        <v>0</v>
      </c>
      <c r="IR64" s="1112">
        <f t="shared" si="3937"/>
        <v>0</v>
      </c>
      <c r="IS64" s="1112">
        <f t="shared" si="3937"/>
        <v>0</v>
      </c>
      <c r="IT64" s="1125">
        <f t="shared" si="3937"/>
        <v>0</v>
      </c>
      <c r="IU64" s="1113">
        <f t="shared" si="3937"/>
        <v>0</v>
      </c>
      <c r="IW64" s="1120">
        <f t="shared" ref="IW64:JJ64" si="3938">SUM(IW65+IW69+IW74)</f>
        <v>0</v>
      </c>
      <c r="IX64" s="1112">
        <f t="shared" si="3938"/>
        <v>0</v>
      </c>
      <c r="IY64" s="1112">
        <f t="shared" si="3938"/>
        <v>0</v>
      </c>
      <c r="IZ64" s="1112">
        <f t="shared" si="3938"/>
        <v>0</v>
      </c>
      <c r="JA64" s="1112">
        <f t="shared" si="3938"/>
        <v>0</v>
      </c>
      <c r="JB64" s="1112">
        <f t="shared" si="3938"/>
        <v>0</v>
      </c>
      <c r="JC64" s="1112">
        <f t="shared" si="3938"/>
        <v>0</v>
      </c>
      <c r="JD64" s="1112">
        <f t="shared" si="3938"/>
        <v>0</v>
      </c>
      <c r="JE64" s="1112">
        <f t="shared" si="3938"/>
        <v>0</v>
      </c>
      <c r="JF64" s="1112">
        <f t="shared" si="3938"/>
        <v>0</v>
      </c>
      <c r="JG64" s="1112">
        <f t="shared" si="3938"/>
        <v>0</v>
      </c>
      <c r="JH64" s="1112">
        <f t="shared" si="3938"/>
        <v>0</v>
      </c>
      <c r="JI64" s="1125">
        <f t="shared" si="3938"/>
        <v>0</v>
      </c>
      <c r="JJ64" s="1113">
        <f t="shared" si="3938"/>
        <v>0</v>
      </c>
      <c r="JL64" s="1120">
        <f t="shared" ref="JL64:JY64" si="3939">SUM(JL65+JL69+JL74)</f>
        <v>0</v>
      </c>
      <c r="JM64" s="1112">
        <f t="shared" si="3939"/>
        <v>0</v>
      </c>
      <c r="JN64" s="1112">
        <f t="shared" si="3939"/>
        <v>0</v>
      </c>
      <c r="JO64" s="1112">
        <f t="shared" si="3939"/>
        <v>0</v>
      </c>
      <c r="JP64" s="1112">
        <f t="shared" si="3939"/>
        <v>0</v>
      </c>
      <c r="JQ64" s="1112">
        <f t="shared" si="3939"/>
        <v>0</v>
      </c>
      <c r="JR64" s="1112">
        <f t="shared" si="3939"/>
        <v>0</v>
      </c>
      <c r="JS64" s="1112">
        <f t="shared" si="3939"/>
        <v>0</v>
      </c>
      <c r="JT64" s="1112">
        <f t="shared" si="3939"/>
        <v>0</v>
      </c>
      <c r="JU64" s="1112">
        <f t="shared" si="3939"/>
        <v>0</v>
      </c>
      <c r="JV64" s="1112">
        <f t="shared" si="3939"/>
        <v>0</v>
      </c>
      <c r="JW64" s="1112">
        <f t="shared" si="3939"/>
        <v>0</v>
      </c>
      <c r="JX64" s="1125">
        <f t="shared" si="3939"/>
        <v>0</v>
      </c>
      <c r="JY64" s="1113">
        <f t="shared" si="3939"/>
        <v>0</v>
      </c>
      <c r="KA64" s="1120">
        <f t="shared" ref="KA64:KN64" si="3940">SUM(KA65+KA69+KA74)</f>
        <v>0</v>
      </c>
      <c r="KB64" s="1112">
        <f t="shared" si="3940"/>
        <v>0</v>
      </c>
      <c r="KC64" s="1112">
        <f t="shared" si="3940"/>
        <v>0</v>
      </c>
      <c r="KD64" s="1112">
        <f t="shared" si="3940"/>
        <v>0</v>
      </c>
      <c r="KE64" s="1112">
        <f t="shared" si="3940"/>
        <v>0</v>
      </c>
      <c r="KF64" s="1112">
        <f t="shared" si="3940"/>
        <v>0</v>
      </c>
      <c r="KG64" s="1112">
        <f t="shared" si="3940"/>
        <v>0</v>
      </c>
      <c r="KH64" s="1112">
        <f t="shared" si="3940"/>
        <v>0</v>
      </c>
      <c r="KI64" s="1112">
        <f t="shared" si="3940"/>
        <v>0</v>
      </c>
      <c r="KJ64" s="1112">
        <f t="shared" si="3940"/>
        <v>0</v>
      </c>
      <c r="KK64" s="1112">
        <f t="shared" si="3940"/>
        <v>0</v>
      </c>
      <c r="KL64" s="1112">
        <f t="shared" si="3940"/>
        <v>0</v>
      </c>
      <c r="KM64" s="1125">
        <f t="shared" si="3940"/>
        <v>0</v>
      </c>
      <c r="KN64" s="1113">
        <f t="shared" si="3940"/>
        <v>0</v>
      </c>
      <c r="KP64" s="1120">
        <f t="shared" ref="KP64:LC64" si="3941">SUM(KP65+KP69+KP74)</f>
        <v>0</v>
      </c>
      <c r="KQ64" s="1112">
        <f t="shared" si="3941"/>
        <v>0</v>
      </c>
      <c r="KR64" s="1112">
        <f t="shared" si="3941"/>
        <v>0</v>
      </c>
      <c r="KS64" s="1112">
        <f t="shared" si="3941"/>
        <v>0</v>
      </c>
      <c r="KT64" s="1112">
        <f t="shared" si="3941"/>
        <v>0</v>
      </c>
      <c r="KU64" s="1112">
        <f t="shared" si="3941"/>
        <v>0</v>
      </c>
      <c r="KV64" s="1112">
        <f t="shared" si="3941"/>
        <v>0</v>
      </c>
      <c r="KW64" s="1112">
        <f t="shared" si="3941"/>
        <v>0</v>
      </c>
      <c r="KX64" s="1112">
        <f t="shared" si="3941"/>
        <v>0</v>
      </c>
      <c r="KY64" s="1112">
        <f t="shared" si="3941"/>
        <v>0</v>
      </c>
      <c r="KZ64" s="1112">
        <f t="shared" si="3941"/>
        <v>0</v>
      </c>
      <c r="LA64" s="1112">
        <f t="shared" si="3941"/>
        <v>0</v>
      </c>
      <c r="LB64" s="1125">
        <f t="shared" si="3941"/>
        <v>0</v>
      </c>
      <c r="LC64" s="1113">
        <f t="shared" si="3941"/>
        <v>0</v>
      </c>
      <c r="LE64" s="1120">
        <f t="shared" ref="LE64:LR64" si="3942">SUM(LE65+LE69+LE74)</f>
        <v>0</v>
      </c>
      <c r="LF64" s="1112">
        <f t="shared" si="3942"/>
        <v>0</v>
      </c>
      <c r="LG64" s="1112">
        <f t="shared" si="3942"/>
        <v>0</v>
      </c>
      <c r="LH64" s="1112">
        <f t="shared" si="3942"/>
        <v>0</v>
      </c>
      <c r="LI64" s="1112">
        <f t="shared" si="3942"/>
        <v>0</v>
      </c>
      <c r="LJ64" s="1112">
        <f t="shared" si="3942"/>
        <v>0</v>
      </c>
      <c r="LK64" s="1112">
        <f t="shared" si="3942"/>
        <v>0</v>
      </c>
      <c r="LL64" s="1112">
        <f t="shared" si="3942"/>
        <v>0</v>
      </c>
      <c r="LM64" s="1112">
        <f t="shared" si="3942"/>
        <v>0</v>
      </c>
      <c r="LN64" s="1112">
        <f t="shared" si="3942"/>
        <v>0</v>
      </c>
      <c r="LO64" s="1112">
        <f t="shared" si="3942"/>
        <v>0</v>
      </c>
      <c r="LP64" s="1112">
        <f t="shared" si="3942"/>
        <v>0</v>
      </c>
      <c r="LQ64" s="1125">
        <f t="shared" si="3942"/>
        <v>0</v>
      </c>
      <c r="LR64" s="1113">
        <f t="shared" si="3942"/>
        <v>0</v>
      </c>
      <c r="LT64" s="1120">
        <f t="shared" ref="LT64:MG64" si="3943">SUM(LT65+LT69+LT74)</f>
        <v>0</v>
      </c>
      <c r="LU64" s="1112">
        <f t="shared" si="3943"/>
        <v>0</v>
      </c>
      <c r="LV64" s="1112">
        <f t="shared" si="3943"/>
        <v>0</v>
      </c>
      <c r="LW64" s="1112">
        <f t="shared" si="3943"/>
        <v>0</v>
      </c>
      <c r="LX64" s="1112">
        <f t="shared" si="3943"/>
        <v>0</v>
      </c>
      <c r="LY64" s="1112">
        <f t="shared" si="3943"/>
        <v>0</v>
      </c>
      <c r="LZ64" s="1112">
        <f t="shared" si="3943"/>
        <v>0</v>
      </c>
      <c r="MA64" s="1112">
        <f t="shared" si="3943"/>
        <v>0</v>
      </c>
      <c r="MB64" s="1112">
        <f t="shared" si="3943"/>
        <v>0</v>
      </c>
      <c r="MC64" s="1112">
        <f t="shared" si="3943"/>
        <v>0</v>
      </c>
      <c r="MD64" s="1112">
        <f t="shared" si="3943"/>
        <v>0</v>
      </c>
      <c r="ME64" s="1112">
        <f t="shared" si="3943"/>
        <v>0</v>
      </c>
      <c r="MF64" s="1125">
        <f t="shared" si="3943"/>
        <v>0</v>
      </c>
      <c r="MG64" s="1113">
        <f t="shared" si="3943"/>
        <v>0</v>
      </c>
      <c r="MI64" s="1120">
        <f t="shared" ref="MI64:MV64" si="3944">SUM(MI65+MI69+MI74)</f>
        <v>0</v>
      </c>
      <c r="MJ64" s="1112">
        <f t="shared" si="3944"/>
        <v>0</v>
      </c>
      <c r="MK64" s="1112">
        <f t="shared" si="3944"/>
        <v>0</v>
      </c>
      <c r="ML64" s="1112">
        <f t="shared" si="3944"/>
        <v>0</v>
      </c>
      <c r="MM64" s="1112">
        <f t="shared" si="3944"/>
        <v>0</v>
      </c>
      <c r="MN64" s="1112">
        <f t="shared" si="3944"/>
        <v>0</v>
      </c>
      <c r="MO64" s="1112">
        <f t="shared" si="3944"/>
        <v>0</v>
      </c>
      <c r="MP64" s="1112">
        <f t="shared" si="3944"/>
        <v>0</v>
      </c>
      <c r="MQ64" s="1112">
        <f t="shared" si="3944"/>
        <v>0</v>
      </c>
      <c r="MR64" s="1112">
        <f t="shared" si="3944"/>
        <v>0</v>
      </c>
      <c r="MS64" s="1112">
        <f t="shared" si="3944"/>
        <v>0</v>
      </c>
      <c r="MT64" s="1112">
        <f t="shared" si="3944"/>
        <v>0</v>
      </c>
      <c r="MU64" s="1125">
        <f t="shared" si="3944"/>
        <v>0</v>
      </c>
      <c r="MV64" s="1113">
        <f t="shared" si="3944"/>
        <v>0</v>
      </c>
      <c r="MX64" s="1120">
        <f t="shared" ref="MX64:NK64" si="3945">SUM(MX65+MX69+MX74)</f>
        <v>0</v>
      </c>
      <c r="MY64" s="1112">
        <f t="shared" si="3945"/>
        <v>0</v>
      </c>
      <c r="MZ64" s="1112">
        <f t="shared" si="3945"/>
        <v>0</v>
      </c>
      <c r="NA64" s="1112">
        <f t="shared" si="3945"/>
        <v>0</v>
      </c>
      <c r="NB64" s="1112">
        <f t="shared" si="3945"/>
        <v>0</v>
      </c>
      <c r="NC64" s="1112">
        <f t="shared" si="3945"/>
        <v>0</v>
      </c>
      <c r="ND64" s="1112">
        <f t="shared" si="3945"/>
        <v>0</v>
      </c>
      <c r="NE64" s="1112">
        <f t="shared" si="3945"/>
        <v>0</v>
      </c>
      <c r="NF64" s="1112">
        <f t="shared" si="3945"/>
        <v>0</v>
      </c>
      <c r="NG64" s="1112">
        <f t="shared" si="3945"/>
        <v>0</v>
      </c>
      <c r="NH64" s="1112">
        <f t="shared" si="3945"/>
        <v>0</v>
      </c>
      <c r="NI64" s="1112">
        <f t="shared" si="3945"/>
        <v>0</v>
      </c>
      <c r="NJ64" s="1125">
        <f t="shared" si="3945"/>
        <v>0</v>
      </c>
      <c r="NK64" s="1113">
        <f t="shared" si="3945"/>
        <v>0</v>
      </c>
      <c r="NM64" s="1120">
        <f t="shared" ref="NM64:NZ64" si="3946">SUM(NM65+NM69+NM74)</f>
        <v>0</v>
      </c>
      <c r="NN64" s="1112">
        <f t="shared" si="3946"/>
        <v>0</v>
      </c>
      <c r="NO64" s="1112">
        <f t="shared" si="3946"/>
        <v>0</v>
      </c>
      <c r="NP64" s="1112">
        <f t="shared" si="3946"/>
        <v>0</v>
      </c>
      <c r="NQ64" s="1112">
        <f t="shared" si="3946"/>
        <v>0</v>
      </c>
      <c r="NR64" s="1112">
        <f t="shared" si="3946"/>
        <v>0</v>
      </c>
      <c r="NS64" s="1112">
        <f t="shared" si="3946"/>
        <v>0</v>
      </c>
      <c r="NT64" s="1112">
        <f t="shared" si="3946"/>
        <v>0</v>
      </c>
      <c r="NU64" s="1112">
        <f t="shared" si="3946"/>
        <v>0</v>
      </c>
      <c r="NV64" s="1112">
        <f t="shared" si="3946"/>
        <v>0</v>
      </c>
      <c r="NW64" s="1112">
        <f t="shared" si="3946"/>
        <v>0</v>
      </c>
      <c r="NX64" s="1112">
        <f t="shared" si="3946"/>
        <v>0</v>
      </c>
      <c r="NY64" s="1125">
        <f t="shared" si="3946"/>
        <v>0</v>
      </c>
      <c r="NZ64" s="1113">
        <f t="shared" si="3946"/>
        <v>0</v>
      </c>
      <c r="OB64" s="1120">
        <f t="shared" ref="OB64:OO64" si="3947">SUM(OB65+OB69+OB74)</f>
        <v>0</v>
      </c>
      <c r="OC64" s="1112">
        <f t="shared" si="3947"/>
        <v>0</v>
      </c>
      <c r="OD64" s="1112">
        <f t="shared" si="3947"/>
        <v>0</v>
      </c>
      <c r="OE64" s="1112">
        <f t="shared" si="3947"/>
        <v>0</v>
      </c>
      <c r="OF64" s="1112">
        <f t="shared" si="3947"/>
        <v>0</v>
      </c>
      <c r="OG64" s="1112">
        <f t="shared" si="3947"/>
        <v>0</v>
      </c>
      <c r="OH64" s="1112">
        <f t="shared" si="3947"/>
        <v>0</v>
      </c>
      <c r="OI64" s="1112">
        <f t="shared" si="3947"/>
        <v>0</v>
      </c>
      <c r="OJ64" s="1112">
        <f t="shared" si="3947"/>
        <v>0</v>
      </c>
      <c r="OK64" s="1112">
        <f t="shared" si="3947"/>
        <v>0</v>
      </c>
      <c r="OL64" s="1112">
        <f t="shared" si="3947"/>
        <v>0</v>
      </c>
      <c r="OM64" s="1112">
        <f t="shared" si="3947"/>
        <v>0</v>
      </c>
      <c r="ON64" s="1125">
        <f t="shared" si="3947"/>
        <v>0</v>
      </c>
      <c r="OO64" s="1113">
        <f t="shared" si="3947"/>
        <v>0</v>
      </c>
      <c r="OQ64" s="1120">
        <f t="shared" ref="OQ64:PD64" si="3948">SUM(OQ65+OQ69+OQ74)</f>
        <v>0</v>
      </c>
      <c r="OR64" s="1112">
        <f t="shared" si="3948"/>
        <v>0</v>
      </c>
      <c r="OS64" s="1112">
        <f t="shared" si="3948"/>
        <v>0</v>
      </c>
      <c r="OT64" s="1112">
        <f t="shared" si="3948"/>
        <v>0</v>
      </c>
      <c r="OU64" s="1112">
        <f t="shared" si="3948"/>
        <v>0</v>
      </c>
      <c r="OV64" s="1112">
        <f t="shared" si="3948"/>
        <v>0</v>
      </c>
      <c r="OW64" s="1112">
        <f t="shared" si="3948"/>
        <v>0</v>
      </c>
      <c r="OX64" s="1112">
        <f t="shared" si="3948"/>
        <v>0</v>
      </c>
      <c r="OY64" s="1112">
        <f t="shared" si="3948"/>
        <v>0</v>
      </c>
      <c r="OZ64" s="1112">
        <f t="shared" si="3948"/>
        <v>0</v>
      </c>
      <c r="PA64" s="1112">
        <f t="shared" si="3948"/>
        <v>0</v>
      </c>
      <c r="PB64" s="1112">
        <f t="shared" si="3948"/>
        <v>0</v>
      </c>
      <c r="PC64" s="1125">
        <f t="shared" si="3948"/>
        <v>0</v>
      </c>
      <c r="PD64" s="1113">
        <f t="shared" si="3948"/>
        <v>0</v>
      </c>
      <c r="PF64" s="1120">
        <f t="shared" ref="PF64:PS64" si="3949">SUM(PF65+PF69+PF74)</f>
        <v>0</v>
      </c>
      <c r="PG64" s="1112">
        <f t="shared" si="3949"/>
        <v>0</v>
      </c>
      <c r="PH64" s="1112">
        <f t="shared" si="3949"/>
        <v>0</v>
      </c>
      <c r="PI64" s="1112">
        <f t="shared" si="3949"/>
        <v>0</v>
      </c>
      <c r="PJ64" s="1112">
        <f t="shared" si="3949"/>
        <v>0</v>
      </c>
      <c r="PK64" s="1112">
        <f t="shared" si="3949"/>
        <v>0</v>
      </c>
      <c r="PL64" s="1112">
        <f t="shared" si="3949"/>
        <v>0</v>
      </c>
      <c r="PM64" s="1112">
        <f t="shared" si="3949"/>
        <v>0</v>
      </c>
      <c r="PN64" s="1112">
        <f t="shared" si="3949"/>
        <v>0</v>
      </c>
      <c r="PO64" s="1112">
        <f t="shared" si="3949"/>
        <v>0</v>
      </c>
      <c r="PP64" s="1112">
        <f t="shared" si="3949"/>
        <v>0</v>
      </c>
      <c r="PQ64" s="1112">
        <f t="shared" si="3949"/>
        <v>0</v>
      </c>
      <c r="PR64" s="1125">
        <f t="shared" si="3949"/>
        <v>0</v>
      </c>
      <c r="PS64" s="1113">
        <f t="shared" si="3949"/>
        <v>0</v>
      </c>
      <c r="PU64" s="1120">
        <f t="shared" ref="PU64:QH64" si="3950">SUM(PU65+PU69+PU74)</f>
        <v>0</v>
      </c>
      <c r="PV64" s="1112">
        <f t="shared" si="3950"/>
        <v>0</v>
      </c>
      <c r="PW64" s="1112">
        <f t="shared" si="3950"/>
        <v>0</v>
      </c>
      <c r="PX64" s="1112">
        <f t="shared" si="3950"/>
        <v>0</v>
      </c>
      <c r="PY64" s="1112">
        <f t="shared" si="3950"/>
        <v>0</v>
      </c>
      <c r="PZ64" s="1112">
        <f t="shared" si="3950"/>
        <v>0</v>
      </c>
      <c r="QA64" s="1112">
        <f t="shared" si="3950"/>
        <v>0</v>
      </c>
      <c r="QB64" s="1112">
        <f t="shared" si="3950"/>
        <v>0</v>
      </c>
      <c r="QC64" s="1112">
        <f t="shared" si="3950"/>
        <v>0</v>
      </c>
      <c r="QD64" s="1112">
        <f t="shared" si="3950"/>
        <v>0</v>
      </c>
      <c r="QE64" s="1112">
        <f t="shared" si="3950"/>
        <v>0</v>
      </c>
      <c r="QF64" s="1112">
        <f t="shared" si="3950"/>
        <v>0</v>
      </c>
      <c r="QG64" s="1125">
        <f t="shared" si="3950"/>
        <v>0</v>
      </c>
      <c r="QH64" s="1113">
        <f t="shared" si="3950"/>
        <v>0</v>
      </c>
      <c r="QJ64" s="1120">
        <f t="shared" ref="QJ64:QW64" si="3951">SUM(QJ65+QJ69+QJ74)</f>
        <v>0</v>
      </c>
      <c r="QK64" s="1112">
        <f t="shared" si="3951"/>
        <v>0</v>
      </c>
      <c r="QL64" s="1112">
        <f t="shared" si="3951"/>
        <v>0</v>
      </c>
      <c r="QM64" s="1112">
        <f t="shared" si="3951"/>
        <v>0</v>
      </c>
      <c r="QN64" s="1112">
        <f t="shared" si="3951"/>
        <v>0</v>
      </c>
      <c r="QO64" s="1112">
        <f t="shared" si="3951"/>
        <v>0</v>
      </c>
      <c r="QP64" s="1112">
        <f t="shared" si="3951"/>
        <v>0</v>
      </c>
      <c r="QQ64" s="1112">
        <f t="shared" si="3951"/>
        <v>0</v>
      </c>
      <c r="QR64" s="1112">
        <f t="shared" si="3951"/>
        <v>0</v>
      </c>
      <c r="QS64" s="1112">
        <f t="shared" si="3951"/>
        <v>0</v>
      </c>
      <c r="QT64" s="1112">
        <f t="shared" si="3951"/>
        <v>0</v>
      </c>
      <c r="QU64" s="1112">
        <f t="shared" si="3951"/>
        <v>0</v>
      </c>
      <c r="QV64" s="1125">
        <f t="shared" si="3951"/>
        <v>0</v>
      </c>
      <c r="QW64" s="1113">
        <f t="shared" si="3951"/>
        <v>0</v>
      </c>
      <c r="QY64" s="1120">
        <f t="shared" ref="QY64:RL64" si="3952">SUM(QY65+QY69+QY74)</f>
        <v>0</v>
      </c>
      <c r="QZ64" s="1112">
        <f t="shared" si="3952"/>
        <v>0</v>
      </c>
      <c r="RA64" s="1112">
        <f t="shared" si="3952"/>
        <v>0</v>
      </c>
      <c r="RB64" s="1112">
        <f t="shared" si="3952"/>
        <v>0</v>
      </c>
      <c r="RC64" s="1112">
        <f t="shared" si="3952"/>
        <v>0</v>
      </c>
      <c r="RD64" s="1112">
        <f t="shared" si="3952"/>
        <v>0</v>
      </c>
      <c r="RE64" s="1112">
        <f t="shared" si="3952"/>
        <v>0</v>
      </c>
      <c r="RF64" s="1112">
        <f t="shared" si="3952"/>
        <v>0</v>
      </c>
      <c r="RG64" s="1112">
        <f t="shared" si="3952"/>
        <v>0</v>
      </c>
      <c r="RH64" s="1112">
        <f t="shared" si="3952"/>
        <v>0</v>
      </c>
      <c r="RI64" s="1112">
        <f t="shared" si="3952"/>
        <v>0</v>
      </c>
      <c r="RJ64" s="1112">
        <f t="shared" si="3952"/>
        <v>0</v>
      </c>
      <c r="RK64" s="1125">
        <f t="shared" si="3952"/>
        <v>0</v>
      </c>
      <c r="RL64" s="1113">
        <f t="shared" si="3952"/>
        <v>0</v>
      </c>
      <c r="RN64" s="1120">
        <f t="shared" ref="RN64:SA64" si="3953">SUM(RN65+RN69+RN74)</f>
        <v>0</v>
      </c>
      <c r="RO64" s="1112">
        <f t="shared" si="3953"/>
        <v>0</v>
      </c>
      <c r="RP64" s="1112">
        <f t="shared" si="3953"/>
        <v>0</v>
      </c>
      <c r="RQ64" s="1112">
        <f t="shared" si="3953"/>
        <v>0</v>
      </c>
      <c r="RR64" s="1112">
        <f t="shared" si="3953"/>
        <v>0</v>
      </c>
      <c r="RS64" s="1112">
        <f t="shared" si="3953"/>
        <v>0</v>
      </c>
      <c r="RT64" s="1112">
        <f t="shared" si="3953"/>
        <v>0</v>
      </c>
      <c r="RU64" s="1112">
        <f t="shared" si="3953"/>
        <v>0</v>
      </c>
      <c r="RV64" s="1112">
        <f t="shared" si="3953"/>
        <v>0</v>
      </c>
      <c r="RW64" s="1112">
        <f t="shared" si="3953"/>
        <v>0</v>
      </c>
      <c r="RX64" s="1112">
        <f t="shared" si="3953"/>
        <v>0</v>
      </c>
      <c r="RY64" s="1112">
        <f t="shared" si="3953"/>
        <v>0</v>
      </c>
      <c r="RZ64" s="1125">
        <f t="shared" si="3953"/>
        <v>0</v>
      </c>
      <c r="SA64" s="1113">
        <f t="shared" si="3953"/>
        <v>0</v>
      </c>
      <c r="SC64" s="1120">
        <f t="shared" ref="SC64:SP64" si="3954">SUM(SC65+SC69+SC74)</f>
        <v>0</v>
      </c>
      <c r="SD64" s="1112">
        <f t="shared" si="3954"/>
        <v>0</v>
      </c>
      <c r="SE64" s="1112">
        <f t="shared" si="3954"/>
        <v>0</v>
      </c>
      <c r="SF64" s="1112">
        <f t="shared" si="3954"/>
        <v>0</v>
      </c>
      <c r="SG64" s="1112">
        <f t="shared" si="3954"/>
        <v>0</v>
      </c>
      <c r="SH64" s="1112">
        <f t="shared" si="3954"/>
        <v>0</v>
      </c>
      <c r="SI64" s="1112">
        <f t="shared" si="3954"/>
        <v>0</v>
      </c>
      <c r="SJ64" s="1112">
        <f t="shared" si="3954"/>
        <v>0</v>
      </c>
      <c r="SK64" s="1112">
        <f t="shared" si="3954"/>
        <v>0</v>
      </c>
      <c r="SL64" s="1112">
        <f t="shared" si="3954"/>
        <v>0</v>
      </c>
      <c r="SM64" s="1112">
        <f t="shared" si="3954"/>
        <v>0</v>
      </c>
      <c r="SN64" s="1112">
        <f t="shared" si="3954"/>
        <v>0</v>
      </c>
      <c r="SO64" s="1125">
        <f t="shared" si="3954"/>
        <v>0</v>
      </c>
      <c r="SP64" s="1113">
        <f t="shared" si="3954"/>
        <v>0</v>
      </c>
      <c r="SR64" s="1120">
        <f t="shared" ref="SR64:TE64" si="3955">SUM(SR65+SR69+SR74)</f>
        <v>0</v>
      </c>
      <c r="SS64" s="1112">
        <f t="shared" si="3955"/>
        <v>0</v>
      </c>
      <c r="ST64" s="1112">
        <f t="shared" si="3955"/>
        <v>0</v>
      </c>
      <c r="SU64" s="1112">
        <f t="shared" si="3955"/>
        <v>0</v>
      </c>
      <c r="SV64" s="1112">
        <f t="shared" si="3955"/>
        <v>0</v>
      </c>
      <c r="SW64" s="1112">
        <f t="shared" si="3955"/>
        <v>0</v>
      </c>
      <c r="SX64" s="1112">
        <f t="shared" si="3955"/>
        <v>0</v>
      </c>
      <c r="SY64" s="1112">
        <f t="shared" si="3955"/>
        <v>0</v>
      </c>
      <c r="SZ64" s="1112">
        <f t="shared" si="3955"/>
        <v>0</v>
      </c>
      <c r="TA64" s="1112">
        <f t="shared" si="3955"/>
        <v>0</v>
      </c>
      <c r="TB64" s="1112">
        <f t="shared" si="3955"/>
        <v>0</v>
      </c>
      <c r="TC64" s="1112">
        <f t="shared" si="3955"/>
        <v>0</v>
      </c>
      <c r="TD64" s="1125">
        <f t="shared" si="3955"/>
        <v>0</v>
      </c>
      <c r="TE64" s="1113">
        <f t="shared" si="3955"/>
        <v>0</v>
      </c>
      <c r="TG64" s="1120">
        <f t="shared" ref="TG64:TT64" si="3956">SUM(TG65+TG69+TG74)</f>
        <v>0</v>
      </c>
      <c r="TH64" s="1112">
        <f t="shared" si="3956"/>
        <v>0</v>
      </c>
      <c r="TI64" s="1112">
        <f t="shared" si="3956"/>
        <v>0</v>
      </c>
      <c r="TJ64" s="1112">
        <f t="shared" si="3956"/>
        <v>0</v>
      </c>
      <c r="TK64" s="1112">
        <f t="shared" si="3956"/>
        <v>0</v>
      </c>
      <c r="TL64" s="1112">
        <f t="shared" si="3956"/>
        <v>0</v>
      </c>
      <c r="TM64" s="1112">
        <f t="shared" si="3956"/>
        <v>0</v>
      </c>
      <c r="TN64" s="1112">
        <f t="shared" si="3956"/>
        <v>0</v>
      </c>
      <c r="TO64" s="1112">
        <f t="shared" si="3956"/>
        <v>0</v>
      </c>
      <c r="TP64" s="1112">
        <f t="shared" si="3956"/>
        <v>0</v>
      </c>
      <c r="TQ64" s="1112">
        <f t="shared" si="3956"/>
        <v>0</v>
      </c>
      <c r="TR64" s="1112">
        <f t="shared" si="3956"/>
        <v>0</v>
      </c>
      <c r="TS64" s="1125">
        <f t="shared" si="3956"/>
        <v>0</v>
      </c>
      <c r="TT64" s="1113">
        <f t="shared" si="3956"/>
        <v>0</v>
      </c>
      <c r="TV64" s="1120">
        <f t="shared" ref="TV64:UI64" si="3957">SUM(TV65+TV69+TV74)</f>
        <v>0</v>
      </c>
      <c r="TW64" s="1112">
        <f t="shared" si="3957"/>
        <v>0</v>
      </c>
      <c r="TX64" s="1112">
        <f t="shared" si="3957"/>
        <v>0</v>
      </c>
      <c r="TY64" s="1112">
        <f t="shared" si="3957"/>
        <v>0</v>
      </c>
      <c r="TZ64" s="1112">
        <f t="shared" si="3957"/>
        <v>0</v>
      </c>
      <c r="UA64" s="1112">
        <f t="shared" si="3957"/>
        <v>0</v>
      </c>
      <c r="UB64" s="1112">
        <f t="shared" si="3957"/>
        <v>0</v>
      </c>
      <c r="UC64" s="1112">
        <f t="shared" si="3957"/>
        <v>0</v>
      </c>
      <c r="UD64" s="1112">
        <f t="shared" si="3957"/>
        <v>0</v>
      </c>
      <c r="UE64" s="1112">
        <f t="shared" si="3957"/>
        <v>0</v>
      </c>
      <c r="UF64" s="1112">
        <f t="shared" si="3957"/>
        <v>0</v>
      </c>
      <c r="UG64" s="1112">
        <f t="shared" si="3957"/>
        <v>0</v>
      </c>
      <c r="UH64" s="1125">
        <f t="shared" si="3957"/>
        <v>0</v>
      </c>
      <c r="UI64" s="1113">
        <f t="shared" si="3957"/>
        <v>0</v>
      </c>
      <c r="UK64" s="1120">
        <f t="shared" ref="UK64:UX64" si="3958">SUM(UK65+UK69+UK74)</f>
        <v>0</v>
      </c>
      <c r="UL64" s="1112">
        <f t="shared" si="3958"/>
        <v>0</v>
      </c>
      <c r="UM64" s="1112">
        <f t="shared" si="3958"/>
        <v>0</v>
      </c>
      <c r="UN64" s="1112">
        <f t="shared" si="3958"/>
        <v>0</v>
      </c>
      <c r="UO64" s="1112">
        <f t="shared" si="3958"/>
        <v>0</v>
      </c>
      <c r="UP64" s="1112">
        <f t="shared" si="3958"/>
        <v>0</v>
      </c>
      <c r="UQ64" s="1112">
        <f t="shared" si="3958"/>
        <v>0</v>
      </c>
      <c r="UR64" s="1112">
        <f t="shared" si="3958"/>
        <v>0</v>
      </c>
      <c r="US64" s="1112">
        <f t="shared" si="3958"/>
        <v>0</v>
      </c>
      <c r="UT64" s="1112">
        <f t="shared" si="3958"/>
        <v>0</v>
      </c>
      <c r="UU64" s="1112">
        <f t="shared" si="3958"/>
        <v>0</v>
      </c>
      <c r="UV64" s="1112">
        <f t="shared" si="3958"/>
        <v>0</v>
      </c>
      <c r="UW64" s="1125">
        <f t="shared" si="3958"/>
        <v>0</v>
      </c>
      <c r="UX64" s="1113">
        <f t="shared" si="3958"/>
        <v>0</v>
      </c>
      <c r="UZ64" s="1120">
        <f t="shared" ref="UZ64:VM64" si="3959">SUM(UZ65+UZ69+UZ74)</f>
        <v>0</v>
      </c>
      <c r="VA64" s="1112">
        <f t="shared" si="3959"/>
        <v>0</v>
      </c>
      <c r="VB64" s="1112">
        <f t="shared" si="3959"/>
        <v>0</v>
      </c>
      <c r="VC64" s="1112">
        <f t="shared" si="3959"/>
        <v>0</v>
      </c>
      <c r="VD64" s="1112">
        <f t="shared" si="3959"/>
        <v>0</v>
      </c>
      <c r="VE64" s="1112">
        <f t="shared" si="3959"/>
        <v>0</v>
      </c>
      <c r="VF64" s="1112">
        <f t="shared" si="3959"/>
        <v>0</v>
      </c>
      <c r="VG64" s="1112">
        <f t="shared" si="3959"/>
        <v>0</v>
      </c>
      <c r="VH64" s="1112">
        <f t="shared" si="3959"/>
        <v>0</v>
      </c>
      <c r="VI64" s="1112">
        <f t="shared" si="3959"/>
        <v>0</v>
      </c>
      <c r="VJ64" s="1112">
        <f t="shared" si="3959"/>
        <v>0</v>
      </c>
      <c r="VK64" s="1112">
        <f t="shared" si="3959"/>
        <v>0</v>
      </c>
      <c r="VL64" s="1125">
        <f t="shared" si="3959"/>
        <v>0</v>
      </c>
      <c r="VM64" s="1113">
        <f t="shared" si="3959"/>
        <v>0</v>
      </c>
      <c r="VO64" s="1120">
        <f t="shared" ref="VO64:WB64" si="3960">SUM(VO65+VO69+VO74)</f>
        <v>0</v>
      </c>
      <c r="VP64" s="1112">
        <f t="shared" si="3960"/>
        <v>0</v>
      </c>
      <c r="VQ64" s="1112">
        <f t="shared" si="3960"/>
        <v>0</v>
      </c>
      <c r="VR64" s="1112">
        <f t="shared" si="3960"/>
        <v>0</v>
      </c>
      <c r="VS64" s="1112">
        <f t="shared" si="3960"/>
        <v>0</v>
      </c>
      <c r="VT64" s="1112">
        <f t="shared" si="3960"/>
        <v>0</v>
      </c>
      <c r="VU64" s="1112">
        <f t="shared" si="3960"/>
        <v>0</v>
      </c>
      <c r="VV64" s="1112">
        <f t="shared" si="3960"/>
        <v>0</v>
      </c>
      <c r="VW64" s="1112">
        <f t="shared" si="3960"/>
        <v>0</v>
      </c>
      <c r="VX64" s="1112">
        <f t="shared" si="3960"/>
        <v>0</v>
      </c>
      <c r="VY64" s="1112">
        <f t="shared" si="3960"/>
        <v>0</v>
      </c>
      <c r="VZ64" s="1112">
        <f t="shared" si="3960"/>
        <v>0</v>
      </c>
      <c r="WA64" s="1125">
        <f t="shared" si="3960"/>
        <v>0</v>
      </c>
      <c r="WB64" s="1113">
        <f t="shared" si="3960"/>
        <v>0</v>
      </c>
      <c r="WD64" s="1120">
        <f t="shared" ref="WD64:WQ64" si="3961">SUM(WD65+WD69+WD74)</f>
        <v>0</v>
      </c>
      <c r="WE64" s="1112">
        <f t="shared" si="3961"/>
        <v>0</v>
      </c>
      <c r="WF64" s="1112">
        <f t="shared" si="3961"/>
        <v>0</v>
      </c>
      <c r="WG64" s="1112">
        <f t="shared" si="3961"/>
        <v>0</v>
      </c>
      <c r="WH64" s="1112">
        <f t="shared" si="3961"/>
        <v>0</v>
      </c>
      <c r="WI64" s="1112">
        <f t="shared" si="3961"/>
        <v>0</v>
      </c>
      <c r="WJ64" s="1112">
        <f t="shared" si="3961"/>
        <v>0</v>
      </c>
      <c r="WK64" s="1112">
        <f t="shared" si="3961"/>
        <v>0</v>
      </c>
      <c r="WL64" s="1112">
        <f t="shared" si="3961"/>
        <v>0</v>
      </c>
      <c r="WM64" s="1112">
        <f t="shared" si="3961"/>
        <v>0</v>
      </c>
      <c r="WN64" s="1112">
        <f t="shared" si="3961"/>
        <v>0</v>
      </c>
      <c r="WO64" s="1112">
        <f t="shared" si="3961"/>
        <v>0</v>
      </c>
      <c r="WP64" s="1125">
        <f t="shared" si="3961"/>
        <v>0</v>
      </c>
      <c r="WQ64" s="1113">
        <f t="shared" si="3961"/>
        <v>0</v>
      </c>
      <c r="WS64" s="1120">
        <f t="shared" ref="WS64:XF64" si="3962">SUM(WS65+WS69+WS74)</f>
        <v>0</v>
      </c>
      <c r="WT64" s="1112">
        <f t="shared" si="3962"/>
        <v>0</v>
      </c>
      <c r="WU64" s="1112">
        <f t="shared" si="3962"/>
        <v>0</v>
      </c>
      <c r="WV64" s="1112">
        <f t="shared" si="3962"/>
        <v>0</v>
      </c>
      <c r="WW64" s="1112">
        <f t="shared" si="3962"/>
        <v>0</v>
      </c>
      <c r="WX64" s="1112">
        <f t="shared" si="3962"/>
        <v>0</v>
      </c>
      <c r="WY64" s="1112">
        <f t="shared" si="3962"/>
        <v>0</v>
      </c>
      <c r="WZ64" s="1112">
        <f t="shared" si="3962"/>
        <v>0</v>
      </c>
      <c r="XA64" s="1112">
        <f t="shared" si="3962"/>
        <v>0</v>
      </c>
      <c r="XB64" s="1112">
        <f t="shared" si="3962"/>
        <v>0</v>
      </c>
      <c r="XC64" s="1112">
        <f t="shared" si="3962"/>
        <v>0</v>
      </c>
      <c r="XD64" s="1112">
        <f t="shared" si="3962"/>
        <v>0</v>
      </c>
      <c r="XE64" s="1125">
        <f t="shared" si="3962"/>
        <v>0</v>
      </c>
      <c r="XF64" s="1113">
        <f t="shared" si="3962"/>
        <v>0</v>
      </c>
      <c r="XH64" s="1120">
        <f t="shared" ref="XH64:XU64" si="3963">SUM(XH65+XH69+XH74)</f>
        <v>0</v>
      </c>
      <c r="XI64" s="1112">
        <f t="shared" si="3963"/>
        <v>0</v>
      </c>
      <c r="XJ64" s="1112">
        <f t="shared" si="3963"/>
        <v>0</v>
      </c>
      <c r="XK64" s="1112">
        <f t="shared" si="3963"/>
        <v>0</v>
      </c>
      <c r="XL64" s="1112">
        <f t="shared" si="3963"/>
        <v>0</v>
      </c>
      <c r="XM64" s="1112">
        <f t="shared" si="3963"/>
        <v>0</v>
      </c>
      <c r="XN64" s="1112">
        <f t="shared" si="3963"/>
        <v>0</v>
      </c>
      <c r="XO64" s="1112">
        <f t="shared" si="3963"/>
        <v>0</v>
      </c>
      <c r="XP64" s="1112">
        <f t="shared" si="3963"/>
        <v>0</v>
      </c>
      <c r="XQ64" s="1112">
        <f t="shared" si="3963"/>
        <v>0</v>
      </c>
      <c r="XR64" s="1112">
        <f t="shared" si="3963"/>
        <v>0</v>
      </c>
      <c r="XS64" s="1112">
        <f t="shared" si="3963"/>
        <v>0</v>
      </c>
      <c r="XT64" s="1125">
        <f t="shared" si="3963"/>
        <v>0</v>
      </c>
      <c r="XU64" s="1113">
        <f t="shared" si="3963"/>
        <v>0</v>
      </c>
      <c r="XW64" s="1120">
        <f t="shared" ref="XW64:YJ64" si="3964">SUM(XW65+XW69+XW74)</f>
        <v>0</v>
      </c>
      <c r="XX64" s="1112">
        <f t="shared" si="3964"/>
        <v>0</v>
      </c>
      <c r="XY64" s="1112">
        <f t="shared" si="3964"/>
        <v>0</v>
      </c>
      <c r="XZ64" s="1112">
        <f t="shared" si="3964"/>
        <v>0</v>
      </c>
      <c r="YA64" s="1112">
        <f t="shared" si="3964"/>
        <v>0</v>
      </c>
      <c r="YB64" s="1112">
        <f t="shared" si="3964"/>
        <v>0</v>
      </c>
      <c r="YC64" s="1112">
        <f t="shared" si="3964"/>
        <v>0</v>
      </c>
      <c r="YD64" s="1112">
        <f t="shared" si="3964"/>
        <v>0</v>
      </c>
      <c r="YE64" s="1112">
        <f t="shared" si="3964"/>
        <v>0</v>
      </c>
      <c r="YF64" s="1112">
        <f t="shared" si="3964"/>
        <v>0</v>
      </c>
      <c r="YG64" s="1112">
        <f t="shared" si="3964"/>
        <v>0</v>
      </c>
      <c r="YH64" s="1112">
        <f t="shared" si="3964"/>
        <v>0</v>
      </c>
      <c r="YI64" s="1125">
        <f t="shared" si="3964"/>
        <v>0</v>
      </c>
      <c r="YJ64" s="1113">
        <f t="shared" si="3964"/>
        <v>0</v>
      </c>
      <c r="YL64" s="1120">
        <f t="shared" ref="YL64:YY64" si="3965">SUM(YL65+YL69+YL74)</f>
        <v>0</v>
      </c>
      <c r="YM64" s="1112">
        <f t="shared" si="3965"/>
        <v>0</v>
      </c>
      <c r="YN64" s="1112">
        <f t="shared" si="3965"/>
        <v>0</v>
      </c>
      <c r="YO64" s="1112">
        <f t="shared" si="3965"/>
        <v>0</v>
      </c>
      <c r="YP64" s="1112">
        <f t="shared" si="3965"/>
        <v>0</v>
      </c>
      <c r="YQ64" s="1112">
        <f t="shared" si="3965"/>
        <v>0</v>
      </c>
      <c r="YR64" s="1112">
        <f t="shared" si="3965"/>
        <v>0</v>
      </c>
      <c r="YS64" s="1112">
        <f t="shared" si="3965"/>
        <v>0</v>
      </c>
      <c r="YT64" s="1112">
        <f t="shared" si="3965"/>
        <v>0</v>
      </c>
      <c r="YU64" s="1112">
        <f t="shared" si="3965"/>
        <v>0</v>
      </c>
      <c r="YV64" s="1112">
        <f t="shared" si="3965"/>
        <v>0</v>
      </c>
      <c r="YW64" s="1112">
        <f t="shared" si="3965"/>
        <v>0</v>
      </c>
      <c r="YX64" s="1125">
        <f t="shared" si="3965"/>
        <v>0</v>
      </c>
      <c r="YY64" s="1113">
        <f t="shared" si="3965"/>
        <v>0</v>
      </c>
      <c r="ZA64" s="1120">
        <f t="shared" ref="ZA64:ZN64" si="3966">SUM(ZA65+ZA69+ZA74)</f>
        <v>0</v>
      </c>
      <c r="ZB64" s="1112">
        <f t="shared" si="3966"/>
        <v>0</v>
      </c>
      <c r="ZC64" s="1112">
        <f t="shared" si="3966"/>
        <v>0</v>
      </c>
      <c r="ZD64" s="1112">
        <f t="shared" si="3966"/>
        <v>0</v>
      </c>
      <c r="ZE64" s="1112">
        <f t="shared" si="3966"/>
        <v>0</v>
      </c>
      <c r="ZF64" s="1112">
        <f t="shared" si="3966"/>
        <v>0</v>
      </c>
      <c r="ZG64" s="1112">
        <f t="shared" si="3966"/>
        <v>0</v>
      </c>
      <c r="ZH64" s="1112">
        <f t="shared" si="3966"/>
        <v>0</v>
      </c>
      <c r="ZI64" s="1112">
        <f t="shared" si="3966"/>
        <v>0</v>
      </c>
      <c r="ZJ64" s="1112">
        <f t="shared" si="3966"/>
        <v>0</v>
      </c>
      <c r="ZK64" s="1112">
        <f t="shared" si="3966"/>
        <v>0</v>
      </c>
      <c r="ZL64" s="1112">
        <f t="shared" si="3966"/>
        <v>0</v>
      </c>
      <c r="ZM64" s="1125">
        <f t="shared" si="3966"/>
        <v>0</v>
      </c>
      <c r="ZN64" s="1113">
        <f t="shared" si="3966"/>
        <v>0</v>
      </c>
      <c r="ZP64" s="1120">
        <f t="shared" ref="ZP64:AAC64" si="3967">SUM(ZP65+ZP69+ZP74)</f>
        <v>0</v>
      </c>
      <c r="ZQ64" s="1112">
        <f t="shared" si="3967"/>
        <v>0</v>
      </c>
      <c r="ZR64" s="1112">
        <f t="shared" si="3967"/>
        <v>0</v>
      </c>
      <c r="ZS64" s="1112">
        <f t="shared" si="3967"/>
        <v>0</v>
      </c>
      <c r="ZT64" s="1112">
        <f t="shared" si="3967"/>
        <v>0</v>
      </c>
      <c r="ZU64" s="1112">
        <f t="shared" si="3967"/>
        <v>0</v>
      </c>
      <c r="ZV64" s="1112">
        <f t="shared" si="3967"/>
        <v>0</v>
      </c>
      <c r="ZW64" s="1112">
        <f t="shared" si="3967"/>
        <v>0</v>
      </c>
      <c r="ZX64" s="1112">
        <f t="shared" si="3967"/>
        <v>0</v>
      </c>
      <c r="ZY64" s="1112">
        <f t="shared" si="3967"/>
        <v>0</v>
      </c>
      <c r="ZZ64" s="1112">
        <f t="shared" si="3967"/>
        <v>0</v>
      </c>
      <c r="AAA64" s="1112">
        <f t="shared" si="3967"/>
        <v>0</v>
      </c>
      <c r="AAB64" s="1125">
        <f t="shared" si="3967"/>
        <v>0</v>
      </c>
      <c r="AAC64" s="1113">
        <f t="shared" si="3967"/>
        <v>0</v>
      </c>
      <c r="AAE64" s="1120">
        <f t="shared" ref="AAE64:AAR64" si="3968">SUM(AAE65+AAE69+AAE74)</f>
        <v>0</v>
      </c>
      <c r="AAF64" s="1112">
        <f t="shared" si="3968"/>
        <v>0</v>
      </c>
      <c r="AAG64" s="1112">
        <f t="shared" si="3968"/>
        <v>0</v>
      </c>
      <c r="AAH64" s="1112">
        <f t="shared" si="3968"/>
        <v>0</v>
      </c>
      <c r="AAI64" s="1112">
        <f t="shared" si="3968"/>
        <v>0</v>
      </c>
      <c r="AAJ64" s="1112">
        <f t="shared" si="3968"/>
        <v>0</v>
      </c>
      <c r="AAK64" s="1112">
        <f t="shared" si="3968"/>
        <v>0</v>
      </c>
      <c r="AAL64" s="1112">
        <f t="shared" si="3968"/>
        <v>0</v>
      </c>
      <c r="AAM64" s="1112">
        <f t="shared" si="3968"/>
        <v>0</v>
      </c>
      <c r="AAN64" s="1112">
        <f t="shared" si="3968"/>
        <v>0</v>
      </c>
      <c r="AAO64" s="1112">
        <f t="shared" si="3968"/>
        <v>0</v>
      </c>
      <c r="AAP64" s="1112">
        <f t="shared" si="3968"/>
        <v>0</v>
      </c>
      <c r="AAQ64" s="1125">
        <f t="shared" si="3968"/>
        <v>0</v>
      </c>
      <c r="AAR64" s="1113">
        <f t="shared" si="3968"/>
        <v>0</v>
      </c>
      <c r="AAT64" s="1120">
        <f t="shared" ref="AAT64:ABG64" si="3969">SUM(AAT65+AAT69+AAT74)</f>
        <v>0</v>
      </c>
      <c r="AAU64" s="1112">
        <f t="shared" si="3969"/>
        <v>0</v>
      </c>
      <c r="AAV64" s="1112">
        <f t="shared" si="3969"/>
        <v>0</v>
      </c>
      <c r="AAW64" s="1112">
        <f t="shared" si="3969"/>
        <v>0</v>
      </c>
      <c r="AAX64" s="1112">
        <f t="shared" si="3969"/>
        <v>0</v>
      </c>
      <c r="AAY64" s="1112">
        <f t="shared" si="3969"/>
        <v>0</v>
      </c>
      <c r="AAZ64" s="1112">
        <f t="shared" si="3969"/>
        <v>0</v>
      </c>
      <c r="ABA64" s="1112">
        <f t="shared" si="3969"/>
        <v>0</v>
      </c>
      <c r="ABB64" s="1112">
        <f t="shared" si="3969"/>
        <v>0</v>
      </c>
      <c r="ABC64" s="1112">
        <f t="shared" si="3969"/>
        <v>0</v>
      </c>
      <c r="ABD64" s="1112">
        <f t="shared" si="3969"/>
        <v>0</v>
      </c>
      <c r="ABE64" s="1112">
        <f t="shared" si="3969"/>
        <v>0</v>
      </c>
      <c r="ABF64" s="1125">
        <f t="shared" si="3969"/>
        <v>0</v>
      </c>
      <c r="ABG64" s="1113">
        <f t="shared" si="3969"/>
        <v>0</v>
      </c>
      <c r="ABI64" s="1120">
        <f t="shared" ref="ABI64:ABV64" si="3970">SUM(ABI65+ABI69+ABI74)</f>
        <v>0</v>
      </c>
      <c r="ABJ64" s="1112">
        <f t="shared" si="3970"/>
        <v>0</v>
      </c>
      <c r="ABK64" s="1112">
        <f t="shared" si="3970"/>
        <v>0</v>
      </c>
      <c r="ABL64" s="1112">
        <f t="shared" si="3970"/>
        <v>0</v>
      </c>
      <c r="ABM64" s="1112">
        <f t="shared" si="3970"/>
        <v>0</v>
      </c>
      <c r="ABN64" s="1112">
        <f t="shared" si="3970"/>
        <v>0</v>
      </c>
      <c r="ABO64" s="1112">
        <f t="shared" si="3970"/>
        <v>0</v>
      </c>
      <c r="ABP64" s="1112">
        <f t="shared" si="3970"/>
        <v>0</v>
      </c>
      <c r="ABQ64" s="1112">
        <f t="shared" si="3970"/>
        <v>0</v>
      </c>
      <c r="ABR64" s="1112">
        <f t="shared" si="3970"/>
        <v>0</v>
      </c>
      <c r="ABS64" s="1112">
        <f t="shared" si="3970"/>
        <v>0</v>
      </c>
      <c r="ABT64" s="1112">
        <f t="shared" si="3970"/>
        <v>0</v>
      </c>
      <c r="ABU64" s="1125">
        <f t="shared" si="3970"/>
        <v>0</v>
      </c>
      <c r="ABV64" s="1113">
        <f t="shared" si="3970"/>
        <v>0</v>
      </c>
      <c r="ABX64" s="1120">
        <f t="shared" ref="ABX64:ACK64" si="3971">SUM(ABX65+ABX69+ABX74)</f>
        <v>0</v>
      </c>
      <c r="ABY64" s="1112">
        <f t="shared" si="3971"/>
        <v>0</v>
      </c>
      <c r="ABZ64" s="1112">
        <f t="shared" si="3971"/>
        <v>0</v>
      </c>
      <c r="ACA64" s="1112">
        <f t="shared" si="3971"/>
        <v>0</v>
      </c>
      <c r="ACB64" s="1112">
        <f t="shared" si="3971"/>
        <v>0</v>
      </c>
      <c r="ACC64" s="1112">
        <f t="shared" si="3971"/>
        <v>0</v>
      </c>
      <c r="ACD64" s="1112">
        <f t="shared" si="3971"/>
        <v>0</v>
      </c>
      <c r="ACE64" s="1112">
        <f t="shared" si="3971"/>
        <v>0</v>
      </c>
      <c r="ACF64" s="1112">
        <f t="shared" si="3971"/>
        <v>0</v>
      </c>
      <c r="ACG64" s="1112">
        <f t="shared" si="3971"/>
        <v>0</v>
      </c>
      <c r="ACH64" s="1112">
        <f t="shared" si="3971"/>
        <v>0</v>
      </c>
      <c r="ACI64" s="1112">
        <f t="shared" si="3971"/>
        <v>0</v>
      </c>
      <c r="ACJ64" s="1125">
        <f t="shared" si="3971"/>
        <v>0</v>
      </c>
      <c r="ACK64" s="1113">
        <f t="shared" si="3971"/>
        <v>0</v>
      </c>
      <c r="ACM64" s="1120">
        <f t="shared" ref="ACM64:ACZ64" si="3972">SUM(ACM65+ACM69+ACM74)</f>
        <v>0</v>
      </c>
      <c r="ACN64" s="1112">
        <f t="shared" si="3972"/>
        <v>0</v>
      </c>
      <c r="ACO64" s="1112">
        <f t="shared" si="3972"/>
        <v>0</v>
      </c>
      <c r="ACP64" s="1112">
        <f t="shared" si="3972"/>
        <v>0</v>
      </c>
      <c r="ACQ64" s="1112">
        <f t="shared" si="3972"/>
        <v>0</v>
      </c>
      <c r="ACR64" s="1112">
        <f t="shared" si="3972"/>
        <v>0</v>
      </c>
      <c r="ACS64" s="1112">
        <f t="shared" si="3972"/>
        <v>0</v>
      </c>
      <c r="ACT64" s="1112">
        <f t="shared" si="3972"/>
        <v>0</v>
      </c>
      <c r="ACU64" s="1112">
        <f t="shared" si="3972"/>
        <v>0</v>
      </c>
      <c r="ACV64" s="1112">
        <f t="shared" si="3972"/>
        <v>0</v>
      </c>
      <c r="ACW64" s="1112">
        <f t="shared" si="3972"/>
        <v>0</v>
      </c>
      <c r="ACX64" s="1112">
        <f t="shared" si="3972"/>
        <v>0</v>
      </c>
      <c r="ACY64" s="1125">
        <f t="shared" si="3972"/>
        <v>0</v>
      </c>
      <c r="ACZ64" s="1113">
        <f t="shared" si="3972"/>
        <v>0</v>
      </c>
      <c r="ADB64" s="1120">
        <f t="shared" ref="ADB64:ADO64" si="3973">SUM(ADB65+ADB69+ADB74)</f>
        <v>0</v>
      </c>
      <c r="ADC64" s="1112">
        <f t="shared" si="3973"/>
        <v>0</v>
      </c>
      <c r="ADD64" s="1112">
        <f t="shared" si="3973"/>
        <v>0</v>
      </c>
      <c r="ADE64" s="1112">
        <f t="shared" si="3973"/>
        <v>0</v>
      </c>
      <c r="ADF64" s="1112">
        <f t="shared" si="3973"/>
        <v>0</v>
      </c>
      <c r="ADG64" s="1112">
        <f t="shared" si="3973"/>
        <v>0</v>
      </c>
      <c r="ADH64" s="1112">
        <f t="shared" si="3973"/>
        <v>0</v>
      </c>
      <c r="ADI64" s="1112">
        <f t="shared" si="3973"/>
        <v>0</v>
      </c>
      <c r="ADJ64" s="1112">
        <f t="shared" si="3973"/>
        <v>0</v>
      </c>
      <c r="ADK64" s="1112">
        <f t="shared" si="3973"/>
        <v>0</v>
      </c>
      <c r="ADL64" s="1112">
        <f t="shared" si="3973"/>
        <v>0</v>
      </c>
      <c r="ADM64" s="1112">
        <f t="shared" si="3973"/>
        <v>0</v>
      </c>
      <c r="ADN64" s="1125">
        <f t="shared" si="3973"/>
        <v>0</v>
      </c>
      <c r="ADO64" s="1113">
        <f t="shared" si="3973"/>
        <v>0</v>
      </c>
      <c r="ADQ64" s="1120">
        <f t="shared" ref="ADQ64:AED64" si="3974">SUM(ADQ65+ADQ69+ADQ74)</f>
        <v>0</v>
      </c>
      <c r="ADR64" s="1112">
        <f t="shared" si="3974"/>
        <v>0</v>
      </c>
      <c r="ADS64" s="1112">
        <f t="shared" si="3974"/>
        <v>0</v>
      </c>
      <c r="ADT64" s="1112">
        <f t="shared" si="3974"/>
        <v>0</v>
      </c>
      <c r="ADU64" s="1112">
        <f t="shared" si="3974"/>
        <v>0</v>
      </c>
      <c r="ADV64" s="1112">
        <f t="shared" si="3974"/>
        <v>0</v>
      </c>
      <c r="ADW64" s="1112">
        <f t="shared" si="3974"/>
        <v>0</v>
      </c>
      <c r="ADX64" s="1112">
        <f t="shared" si="3974"/>
        <v>0</v>
      </c>
      <c r="ADY64" s="1112">
        <f t="shared" si="3974"/>
        <v>0</v>
      </c>
      <c r="ADZ64" s="1112">
        <f t="shared" si="3974"/>
        <v>0</v>
      </c>
      <c r="AEA64" s="1112">
        <f t="shared" si="3974"/>
        <v>0</v>
      </c>
      <c r="AEB64" s="1112">
        <f t="shared" si="3974"/>
        <v>0</v>
      </c>
      <c r="AEC64" s="1125">
        <f t="shared" si="3974"/>
        <v>0</v>
      </c>
      <c r="AED64" s="1113">
        <f t="shared" si="3974"/>
        <v>0</v>
      </c>
      <c r="AEF64" s="1120">
        <f t="shared" ref="AEF64:AES64" si="3975">SUM(AEF65+AEF69+AEF74)</f>
        <v>0</v>
      </c>
      <c r="AEG64" s="1112">
        <f t="shared" si="3975"/>
        <v>0</v>
      </c>
      <c r="AEH64" s="1112">
        <f t="shared" si="3975"/>
        <v>0</v>
      </c>
      <c r="AEI64" s="1112">
        <f t="shared" si="3975"/>
        <v>0</v>
      </c>
      <c r="AEJ64" s="1112">
        <f t="shared" si="3975"/>
        <v>0</v>
      </c>
      <c r="AEK64" s="1112">
        <f t="shared" si="3975"/>
        <v>0</v>
      </c>
      <c r="AEL64" s="1112">
        <f t="shared" si="3975"/>
        <v>0</v>
      </c>
      <c r="AEM64" s="1112">
        <f t="shared" si="3975"/>
        <v>0</v>
      </c>
      <c r="AEN64" s="1112">
        <f t="shared" si="3975"/>
        <v>0</v>
      </c>
      <c r="AEO64" s="1112">
        <f t="shared" si="3975"/>
        <v>0</v>
      </c>
      <c r="AEP64" s="1112">
        <f t="shared" si="3975"/>
        <v>0</v>
      </c>
      <c r="AEQ64" s="1112">
        <f t="shared" si="3975"/>
        <v>0</v>
      </c>
      <c r="AER64" s="1125">
        <f t="shared" si="3975"/>
        <v>0</v>
      </c>
      <c r="AES64" s="1113">
        <f t="shared" si="3975"/>
        <v>0</v>
      </c>
      <c r="AEU64" s="1120">
        <f t="shared" ref="AEU64:AFH64" si="3976">SUM(AEU65+AEU69+AEU74)</f>
        <v>0</v>
      </c>
      <c r="AEV64" s="1112">
        <f t="shared" si="3976"/>
        <v>0</v>
      </c>
      <c r="AEW64" s="1112">
        <f t="shared" si="3976"/>
        <v>0</v>
      </c>
      <c r="AEX64" s="1112">
        <f t="shared" si="3976"/>
        <v>0</v>
      </c>
      <c r="AEY64" s="1112">
        <f t="shared" si="3976"/>
        <v>0</v>
      </c>
      <c r="AEZ64" s="1112">
        <f t="shared" si="3976"/>
        <v>0</v>
      </c>
      <c r="AFA64" s="1112">
        <f t="shared" si="3976"/>
        <v>0</v>
      </c>
      <c r="AFB64" s="1112">
        <f t="shared" si="3976"/>
        <v>0</v>
      </c>
      <c r="AFC64" s="1112">
        <f t="shared" si="3976"/>
        <v>0</v>
      </c>
      <c r="AFD64" s="1112">
        <f t="shared" si="3976"/>
        <v>0</v>
      </c>
      <c r="AFE64" s="1112">
        <f t="shared" si="3976"/>
        <v>0</v>
      </c>
      <c r="AFF64" s="1112">
        <f t="shared" si="3976"/>
        <v>0</v>
      </c>
      <c r="AFG64" s="1125">
        <f t="shared" si="3976"/>
        <v>0</v>
      </c>
      <c r="AFH64" s="1113">
        <f t="shared" si="3976"/>
        <v>0</v>
      </c>
      <c r="AFJ64" s="1120">
        <f t="shared" ref="AFJ64:AFW64" si="3977">SUM(AFJ65+AFJ69+AFJ74)</f>
        <v>0</v>
      </c>
      <c r="AFK64" s="1112">
        <f t="shared" si="3977"/>
        <v>0</v>
      </c>
      <c r="AFL64" s="1112">
        <f t="shared" si="3977"/>
        <v>0</v>
      </c>
      <c r="AFM64" s="1112">
        <f t="shared" si="3977"/>
        <v>0</v>
      </c>
      <c r="AFN64" s="1112">
        <f t="shared" si="3977"/>
        <v>0</v>
      </c>
      <c r="AFO64" s="1112">
        <f t="shared" si="3977"/>
        <v>0</v>
      </c>
      <c r="AFP64" s="1112">
        <f t="shared" si="3977"/>
        <v>0</v>
      </c>
      <c r="AFQ64" s="1112">
        <f t="shared" si="3977"/>
        <v>0</v>
      </c>
      <c r="AFR64" s="1112">
        <f t="shared" si="3977"/>
        <v>0</v>
      </c>
      <c r="AFS64" s="1112">
        <f t="shared" si="3977"/>
        <v>0</v>
      </c>
      <c r="AFT64" s="1112">
        <f t="shared" si="3977"/>
        <v>0</v>
      </c>
      <c r="AFU64" s="1112">
        <f t="shared" si="3977"/>
        <v>0</v>
      </c>
      <c r="AFV64" s="1125">
        <f t="shared" si="3977"/>
        <v>0</v>
      </c>
      <c r="AFW64" s="1113">
        <f t="shared" si="3977"/>
        <v>0</v>
      </c>
      <c r="AFY64" s="1120">
        <f t="shared" ref="AFY64:AGL64" si="3978">SUM(AFY65+AFY69+AFY74)</f>
        <v>0</v>
      </c>
      <c r="AFZ64" s="1112">
        <f t="shared" si="3978"/>
        <v>0</v>
      </c>
      <c r="AGA64" s="1112">
        <f t="shared" si="3978"/>
        <v>0</v>
      </c>
      <c r="AGB64" s="1112">
        <f t="shared" si="3978"/>
        <v>0</v>
      </c>
      <c r="AGC64" s="1112">
        <f t="shared" si="3978"/>
        <v>0</v>
      </c>
      <c r="AGD64" s="1112">
        <f t="shared" si="3978"/>
        <v>0</v>
      </c>
      <c r="AGE64" s="1112">
        <f t="shared" si="3978"/>
        <v>0</v>
      </c>
      <c r="AGF64" s="1112">
        <f t="shared" si="3978"/>
        <v>0</v>
      </c>
      <c r="AGG64" s="1112">
        <f t="shared" si="3978"/>
        <v>0</v>
      </c>
      <c r="AGH64" s="1112">
        <f t="shared" si="3978"/>
        <v>0</v>
      </c>
      <c r="AGI64" s="1112">
        <f t="shared" si="3978"/>
        <v>0</v>
      </c>
      <c r="AGJ64" s="1112">
        <f t="shared" si="3978"/>
        <v>0</v>
      </c>
      <c r="AGK64" s="1125">
        <f t="shared" si="3978"/>
        <v>0</v>
      </c>
      <c r="AGL64" s="1113">
        <f t="shared" si="3978"/>
        <v>0</v>
      </c>
      <c r="AGN64" s="1120">
        <f t="shared" ref="AGN64:AHA64" si="3979">SUM(AGN65+AGN69+AGN74)</f>
        <v>0</v>
      </c>
      <c r="AGO64" s="1112">
        <f t="shared" si="3979"/>
        <v>0</v>
      </c>
      <c r="AGP64" s="1112">
        <f t="shared" si="3979"/>
        <v>0</v>
      </c>
      <c r="AGQ64" s="1112">
        <f t="shared" si="3979"/>
        <v>0</v>
      </c>
      <c r="AGR64" s="1112">
        <f t="shared" si="3979"/>
        <v>0</v>
      </c>
      <c r="AGS64" s="1112">
        <f t="shared" si="3979"/>
        <v>0</v>
      </c>
      <c r="AGT64" s="1112">
        <f t="shared" si="3979"/>
        <v>0</v>
      </c>
      <c r="AGU64" s="1112">
        <f t="shared" si="3979"/>
        <v>0</v>
      </c>
      <c r="AGV64" s="1112">
        <f t="shared" si="3979"/>
        <v>0</v>
      </c>
      <c r="AGW64" s="1112">
        <f t="shared" si="3979"/>
        <v>0</v>
      </c>
      <c r="AGX64" s="1112">
        <f t="shared" si="3979"/>
        <v>0</v>
      </c>
      <c r="AGY64" s="1112">
        <f t="shared" si="3979"/>
        <v>0</v>
      </c>
      <c r="AGZ64" s="1125">
        <f t="shared" si="3979"/>
        <v>0</v>
      </c>
      <c r="AHA64" s="1113">
        <f t="shared" si="3979"/>
        <v>0</v>
      </c>
      <c r="AHC64" s="1120">
        <f t="shared" ref="AHC64:AHP64" si="3980">SUM(AHC65+AHC69+AHC74)</f>
        <v>0</v>
      </c>
      <c r="AHD64" s="1112">
        <f t="shared" si="3980"/>
        <v>0</v>
      </c>
      <c r="AHE64" s="1112">
        <f t="shared" si="3980"/>
        <v>0</v>
      </c>
      <c r="AHF64" s="1112">
        <f t="shared" si="3980"/>
        <v>0</v>
      </c>
      <c r="AHG64" s="1112">
        <f t="shared" si="3980"/>
        <v>0</v>
      </c>
      <c r="AHH64" s="1112">
        <f t="shared" si="3980"/>
        <v>0</v>
      </c>
      <c r="AHI64" s="1112">
        <f t="shared" si="3980"/>
        <v>0</v>
      </c>
      <c r="AHJ64" s="1112">
        <f t="shared" si="3980"/>
        <v>0</v>
      </c>
      <c r="AHK64" s="1112">
        <f t="shared" si="3980"/>
        <v>0</v>
      </c>
      <c r="AHL64" s="1112">
        <f t="shared" si="3980"/>
        <v>0</v>
      </c>
      <c r="AHM64" s="1112">
        <f t="shared" si="3980"/>
        <v>0</v>
      </c>
      <c r="AHN64" s="1112">
        <f t="shared" si="3980"/>
        <v>0</v>
      </c>
      <c r="AHO64" s="1125">
        <f t="shared" si="3980"/>
        <v>0</v>
      </c>
      <c r="AHP64" s="1113">
        <f t="shared" si="3980"/>
        <v>0</v>
      </c>
      <c r="AHR64" s="1120">
        <f t="shared" ref="AHR64:AIE64" si="3981">SUM(AHR65+AHR69+AHR74)</f>
        <v>0</v>
      </c>
      <c r="AHS64" s="1112">
        <f t="shared" si="3981"/>
        <v>0</v>
      </c>
      <c r="AHT64" s="1112">
        <f t="shared" si="3981"/>
        <v>0</v>
      </c>
      <c r="AHU64" s="1112">
        <f t="shared" si="3981"/>
        <v>0</v>
      </c>
      <c r="AHV64" s="1112">
        <f t="shared" si="3981"/>
        <v>0</v>
      </c>
      <c r="AHW64" s="1112">
        <f t="shared" si="3981"/>
        <v>0</v>
      </c>
      <c r="AHX64" s="1112">
        <f t="shared" si="3981"/>
        <v>0</v>
      </c>
      <c r="AHY64" s="1112">
        <f t="shared" si="3981"/>
        <v>0</v>
      </c>
      <c r="AHZ64" s="1112">
        <f t="shared" si="3981"/>
        <v>0</v>
      </c>
      <c r="AIA64" s="1112">
        <f t="shared" si="3981"/>
        <v>0</v>
      </c>
      <c r="AIB64" s="1112">
        <f t="shared" si="3981"/>
        <v>0</v>
      </c>
      <c r="AIC64" s="1112">
        <f t="shared" si="3981"/>
        <v>0</v>
      </c>
      <c r="AID64" s="1125">
        <f t="shared" si="3981"/>
        <v>0</v>
      </c>
      <c r="AIE64" s="1113">
        <f t="shared" si="3981"/>
        <v>0</v>
      </c>
      <c r="AIG64" s="1120">
        <f t="shared" ref="AIG64:AIT64" si="3982">SUM(AIG65+AIG69+AIG74)</f>
        <v>0</v>
      </c>
      <c r="AIH64" s="1112">
        <f t="shared" si="3982"/>
        <v>0</v>
      </c>
      <c r="AII64" s="1112">
        <f t="shared" si="3982"/>
        <v>0</v>
      </c>
      <c r="AIJ64" s="1112">
        <f t="shared" si="3982"/>
        <v>0</v>
      </c>
      <c r="AIK64" s="1112">
        <f t="shared" si="3982"/>
        <v>0</v>
      </c>
      <c r="AIL64" s="1112">
        <f t="shared" si="3982"/>
        <v>0</v>
      </c>
      <c r="AIM64" s="1112">
        <f t="shared" si="3982"/>
        <v>0</v>
      </c>
      <c r="AIN64" s="1112">
        <f t="shared" si="3982"/>
        <v>0</v>
      </c>
      <c r="AIO64" s="1112">
        <f t="shared" si="3982"/>
        <v>0</v>
      </c>
      <c r="AIP64" s="1112">
        <f t="shared" si="3982"/>
        <v>0</v>
      </c>
      <c r="AIQ64" s="1112">
        <f t="shared" si="3982"/>
        <v>0</v>
      </c>
      <c r="AIR64" s="1112">
        <f t="shared" si="3982"/>
        <v>0</v>
      </c>
      <c r="AIS64" s="1125">
        <f t="shared" si="3982"/>
        <v>0</v>
      </c>
      <c r="AIT64" s="1113">
        <f t="shared" si="3982"/>
        <v>0</v>
      </c>
      <c r="AIV64" s="1120">
        <f t="shared" ref="AIV64:AJI64" si="3983">SUM(AIV65+AIV69+AIV74)</f>
        <v>0</v>
      </c>
      <c r="AIW64" s="1112">
        <f t="shared" si="3983"/>
        <v>0</v>
      </c>
      <c r="AIX64" s="1112">
        <f t="shared" si="3983"/>
        <v>0</v>
      </c>
      <c r="AIY64" s="1112">
        <f t="shared" si="3983"/>
        <v>0</v>
      </c>
      <c r="AIZ64" s="1112">
        <f t="shared" si="3983"/>
        <v>0</v>
      </c>
      <c r="AJA64" s="1112">
        <f t="shared" si="3983"/>
        <v>0</v>
      </c>
      <c r="AJB64" s="1112">
        <f t="shared" si="3983"/>
        <v>0</v>
      </c>
      <c r="AJC64" s="1112">
        <f t="shared" si="3983"/>
        <v>0</v>
      </c>
      <c r="AJD64" s="1112">
        <f t="shared" si="3983"/>
        <v>0</v>
      </c>
      <c r="AJE64" s="1112">
        <f t="shared" si="3983"/>
        <v>0</v>
      </c>
      <c r="AJF64" s="1112">
        <f t="shared" si="3983"/>
        <v>0</v>
      </c>
      <c r="AJG64" s="1112">
        <f t="shared" si="3983"/>
        <v>0</v>
      </c>
      <c r="AJH64" s="1125">
        <f t="shared" si="3983"/>
        <v>0</v>
      </c>
      <c r="AJI64" s="1113">
        <f t="shared" si="3983"/>
        <v>0</v>
      </c>
      <c r="AJK64" s="1120">
        <f t="shared" ref="AJK64:AJX64" si="3984">SUM(AJK65+AJK69+AJK74)</f>
        <v>0</v>
      </c>
      <c r="AJL64" s="1112">
        <f t="shared" si="3984"/>
        <v>0</v>
      </c>
      <c r="AJM64" s="1112">
        <f t="shared" si="3984"/>
        <v>0</v>
      </c>
      <c r="AJN64" s="1112">
        <f t="shared" si="3984"/>
        <v>0</v>
      </c>
      <c r="AJO64" s="1112">
        <f t="shared" si="3984"/>
        <v>0</v>
      </c>
      <c r="AJP64" s="1112">
        <f t="shared" si="3984"/>
        <v>0</v>
      </c>
      <c r="AJQ64" s="1112">
        <f t="shared" si="3984"/>
        <v>0</v>
      </c>
      <c r="AJR64" s="1112">
        <f t="shared" si="3984"/>
        <v>0</v>
      </c>
      <c r="AJS64" s="1112">
        <f t="shared" si="3984"/>
        <v>0</v>
      </c>
      <c r="AJT64" s="1112">
        <f t="shared" si="3984"/>
        <v>0</v>
      </c>
      <c r="AJU64" s="1112">
        <f t="shared" si="3984"/>
        <v>0</v>
      </c>
      <c r="AJV64" s="1112">
        <f t="shared" si="3984"/>
        <v>0</v>
      </c>
      <c r="AJW64" s="1125">
        <f t="shared" si="3984"/>
        <v>0</v>
      </c>
      <c r="AJX64" s="1113">
        <f t="shared" si="3984"/>
        <v>0</v>
      </c>
      <c r="AJZ64" s="1120">
        <f t="shared" ref="AJZ64:AKM64" si="3985">SUM(AJZ65+AJZ69+AJZ74)</f>
        <v>0</v>
      </c>
      <c r="AKA64" s="1112">
        <f t="shared" si="3985"/>
        <v>0</v>
      </c>
      <c r="AKB64" s="1112">
        <f t="shared" si="3985"/>
        <v>0</v>
      </c>
      <c r="AKC64" s="1112">
        <f t="shared" si="3985"/>
        <v>0</v>
      </c>
      <c r="AKD64" s="1112">
        <f t="shared" si="3985"/>
        <v>0</v>
      </c>
      <c r="AKE64" s="1112">
        <f t="shared" si="3985"/>
        <v>0</v>
      </c>
      <c r="AKF64" s="1112">
        <f t="shared" si="3985"/>
        <v>0</v>
      </c>
      <c r="AKG64" s="1112">
        <f t="shared" si="3985"/>
        <v>0</v>
      </c>
      <c r="AKH64" s="1112">
        <f t="shared" si="3985"/>
        <v>0</v>
      </c>
      <c r="AKI64" s="1112">
        <f t="shared" si="3985"/>
        <v>0</v>
      </c>
      <c r="AKJ64" s="1112">
        <f t="shared" si="3985"/>
        <v>0</v>
      </c>
      <c r="AKK64" s="1112">
        <f t="shared" si="3985"/>
        <v>0</v>
      </c>
      <c r="AKL64" s="1125">
        <f t="shared" si="3985"/>
        <v>0</v>
      </c>
      <c r="AKM64" s="1113">
        <f t="shared" si="3985"/>
        <v>0</v>
      </c>
      <c r="AKO64" s="1120">
        <f t="shared" ref="AKO64:ALB64" si="3986">SUM(AKO65+AKO69+AKO74)</f>
        <v>0</v>
      </c>
      <c r="AKP64" s="1112">
        <f t="shared" si="3986"/>
        <v>0</v>
      </c>
      <c r="AKQ64" s="1112">
        <f t="shared" si="3986"/>
        <v>0</v>
      </c>
      <c r="AKR64" s="1112">
        <f t="shared" si="3986"/>
        <v>0</v>
      </c>
      <c r="AKS64" s="1112">
        <f t="shared" si="3986"/>
        <v>0</v>
      </c>
      <c r="AKT64" s="1112">
        <f t="shared" si="3986"/>
        <v>0</v>
      </c>
      <c r="AKU64" s="1112">
        <f t="shared" si="3986"/>
        <v>0</v>
      </c>
      <c r="AKV64" s="1112">
        <f t="shared" si="3986"/>
        <v>0</v>
      </c>
      <c r="AKW64" s="1112">
        <f t="shared" si="3986"/>
        <v>0</v>
      </c>
      <c r="AKX64" s="1112">
        <f t="shared" si="3986"/>
        <v>0</v>
      </c>
      <c r="AKY64" s="1112">
        <f t="shared" si="3986"/>
        <v>0</v>
      </c>
      <c r="AKZ64" s="1112">
        <f t="shared" si="3986"/>
        <v>0</v>
      </c>
      <c r="ALA64" s="1125">
        <f t="shared" si="3986"/>
        <v>0</v>
      </c>
      <c r="ALB64" s="1113">
        <f t="shared" si="3986"/>
        <v>0</v>
      </c>
      <c r="ALD64" s="1120">
        <f t="shared" ref="ALD64:ALQ64" si="3987">SUM(ALD65+ALD69+ALD74)</f>
        <v>0</v>
      </c>
      <c r="ALE64" s="1112">
        <f t="shared" si="3987"/>
        <v>0</v>
      </c>
      <c r="ALF64" s="1112">
        <f t="shared" si="3987"/>
        <v>0</v>
      </c>
      <c r="ALG64" s="1112">
        <f t="shared" si="3987"/>
        <v>0</v>
      </c>
      <c r="ALH64" s="1112">
        <f t="shared" si="3987"/>
        <v>0</v>
      </c>
      <c r="ALI64" s="1112">
        <f t="shared" si="3987"/>
        <v>0</v>
      </c>
      <c r="ALJ64" s="1112">
        <f t="shared" si="3987"/>
        <v>0</v>
      </c>
      <c r="ALK64" s="1112">
        <f t="shared" si="3987"/>
        <v>0</v>
      </c>
      <c r="ALL64" s="1112">
        <f t="shared" si="3987"/>
        <v>0</v>
      </c>
      <c r="ALM64" s="1112">
        <f t="shared" si="3987"/>
        <v>0</v>
      </c>
      <c r="ALN64" s="1112">
        <f t="shared" si="3987"/>
        <v>0</v>
      </c>
      <c r="ALO64" s="1112">
        <f t="shared" si="3987"/>
        <v>0</v>
      </c>
      <c r="ALP64" s="1125">
        <f t="shared" si="3987"/>
        <v>0</v>
      </c>
      <c r="ALQ64" s="1113">
        <f t="shared" si="3987"/>
        <v>0</v>
      </c>
      <c r="ALS64" s="1120">
        <f t="shared" ref="ALS64:AMF64" si="3988">SUM(ALS65+ALS69+ALS74)</f>
        <v>0</v>
      </c>
      <c r="ALT64" s="1112">
        <f t="shared" si="3988"/>
        <v>0</v>
      </c>
      <c r="ALU64" s="1112">
        <f t="shared" si="3988"/>
        <v>0</v>
      </c>
      <c r="ALV64" s="1112">
        <f t="shared" si="3988"/>
        <v>0</v>
      </c>
      <c r="ALW64" s="1112">
        <f t="shared" si="3988"/>
        <v>0</v>
      </c>
      <c r="ALX64" s="1112">
        <f t="shared" si="3988"/>
        <v>0</v>
      </c>
      <c r="ALY64" s="1112">
        <f t="shared" si="3988"/>
        <v>0</v>
      </c>
      <c r="ALZ64" s="1112">
        <f t="shared" si="3988"/>
        <v>0</v>
      </c>
      <c r="AMA64" s="1112">
        <f t="shared" si="3988"/>
        <v>0</v>
      </c>
      <c r="AMB64" s="1112">
        <f t="shared" si="3988"/>
        <v>0</v>
      </c>
      <c r="AMC64" s="1112">
        <f t="shared" si="3988"/>
        <v>0</v>
      </c>
      <c r="AMD64" s="1112">
        <f t="shared" si="3988"/>
        <v>0</v>
      </c>
      <c r="AME64" s="1125">
        <f t="shared" si="3988"/>
        <v>0</v>
      </c>
      <c r="AMF64" s="1113">
        <f t="shared" si="3988"/>
        <v>0</v>
      </c>
      <c r="AMH64" s="1120">
        <f t="shared" ref="AMH64:AMU64" si="3989">SUM(AMH65+AMH69+AMH74)</f>
        <v>0</v>
      </c>
      <c r="AMI64" s="1112">
        <f t="shared" si="3989"/>
        <v>0</v>
      </c>
      <c r="AMJ64" s="1112">
        <f t="shared" si="3989"/>
        <v>0</v>
      </c>
      <c r="AMK64" s="1112">
        <f t="shared" si="3989"/>
        <v>0</v>
      </c>
      <c r="AML64" s="1112">
        <f t="shared" si="3989"/>
        <v>0</v>
      </c>
      <c r="AMM64" s="1112">
        <f t="shared" si="3989"/>
        <v>0</v>
      </c>
      <c r="AMN64" s="1112">
        <f t="shared" si="3989"/>
        <v>0</v>
      </c>
      <c r="AMO64" s="1112">
        <f t="shared" si="3989"/>
        <v>0</v>
      </c>
      <c r="AMP64" s="1112">
        <f t="shared" si="3989"/>
        <v>0</v>
      </c>
      <c r="AMQ64" s="1112">
        <f t="shared" si="3989"/>
        <v>0</v>
      </c>
      <c r="AMR64" s="1112">
        <f t="shared" si="3989"/>
        <v>0</v>
      </c>
      <c r="AMS64" s="1112">
        <f t="shared" si="3989"/>
        <v>0</v>
      </c>
      <c r="AMT64" s="1125">
        <f t="shared" si="3989"/>
        <v>0</v>
      </c>
      <c r="AMU64" s="1113">
        <f t="shared" si="3989"/>
        <v>0</v>
      </c>
      <c r="AMW64" s="1120">
        <f t="shared" ref="AMW64:ANJ64" si="3990">SUM(AMW65+AMW69+AMW74)</f>
        <v>0</v>
      </c>
      <c r="AMX64" s="1112">
        <f t="shared" si="3990"/>
        <v>0</v>
      </c>
      <c r="AMY64" s="1112">
        <f t="shared" si="3990"/>
        <v>0</v>
      </c>
      <c r="AMZ64" s="1112">
        <f t="shared" si="3990"/>
        <v>0</v>
      </c>
      <c r="ANA64" s="1112">
        <f t="shared" si="3990"/>
        <v>0</v>
      </c>
      <c r="ANB64" s="1112">
        <f t="shared" si="3990"/>
        <v>0</v>
      </c>
      <c r="ANC64" s="1112">
        <f t="shared" si="3990"/>
        <v>0</v>
      </c>
      <c r="AND64" s="1112">
        <f t="shared" si="3990"/>
        <v>0</v>
      </c>
      <c r="ANE64" s="1112">
        <f t="shared" si="3990"/>
        <v>0</v>
      </c>
      <c r="ANF64" s="1112">
        <f t="shared" si="3990"/>
        <v>0</v>
      </c>
      <c r="ANG64" s="1112">
        <f t="shared" si="3990"/>
        <v>0</v>
      </c>
      <c r="ANH64" s="1112">
        <f t="shared" si="3990"/>
        <v>0</v>
      </c>
      <c r="ANI64" s="1125">
        <f t="shared" si="3990"/>
        <v>0</v>
      </c>
      <c r="ANJ64" s="1113">
        <f t="shared" si="3990"/>
        <v>0</v>
      </c>
      <c r="ANL64" s="1120">
        <f t="shared" ref="ANL64:ANY64" si="3991">SUM(ANL65+ANL69+ANL74)</f>
        <v>0</v>
      </c>
      <c r="ANM64" s="1112">
        <f t="shared" si="3991"/>
        <v>0</v>
      </c>
      <c r="ANN64" s="1112">
        <f t="shared" si="3991"/>
        <v>0</v>
      </c>
      <c r="ANO64" s="1112">
        <f t="shared" si="3991"/>
        <v>0</v>
      </c>
      <c r="ANP64" s="1112">
        <f t="shared" si="3991"/>
        <v>0</v>
      </c>
      <c r="ANQ64" s="1112">
        <f t="shared" si="3991"/>
        <v>0</v>
      </c>
      <c r="ANR64" s="1112">
        <f t="shared" si="3991"/>
        <v>0</v>
      </c>
      <c r="ANS64" s="1112">
        <f t="shared" si="3991"/>
        <v>0</v>
      </c>
      <c r="ANT64" s="1112">
        <f t="shared" si="3991"/>
        <v>0</v>
      </c>
      <c r="ANU64" s="1112">
        <f t="shared" si="3991"/>
        <v>0</v>
      </c>
      <c r="ANV64" s="1112">
        <f t="shared" si="3991"/>
        <v>0</v>
      </c>
      <c r="ANW64" s="1112">
        <f t="shared" si="3991"/>
        <v>0</v>
      </c>
      <c r="ANX64" s="1125">
        <f t="shared" si="3991"/>
        <v>0</v>
      </c>
      <c r="ANY64" s="1113">
        <f t="shared" si="3991"/>
        <v>0</v>
      </c>
      <c r="AOA64" s="1120">
        <f t="shared" ref="AOA64:AON64" si="3992">SUM(AOA65+AOA69+AOA74)</f>
        <v>0</v>
      </c>
      <c r="AOB64" s="1112">
        <f t="shared" si="3992"/>
        <v>0</v>
      </c>
      <c r="AOC64" s="1112">
        <f t="shared" si="3992"/>
        <v>0</v>
      </c>
      <c r="AOD64" s="1112">
        <f t="shared" si="3992"/>
        <v>0</v>
      </c>
      <c r="AOE64" s="1112">
        <f t="shared" si="3992"/>
        <v>0</v>
      </c>
      <c r="AOF64" s="1112">
        <f t="shared" si="3992"/>
        <v>0</v>
      </c>
      <c r="AOG64" s="1112">
        <f t="shared" si="3992"/>
        <v>0</v>
      </c>
      <c r="AOH64" s="1112">
        <f t="shared" si="3992"/>
        <v>0</v>
      </c>
      <c r="AOI64" s="1112">
        <f t="shared" si="3992"/>
        <v>0</v>
      </c>
      <c r="AOJ64" s="1112">
        <f t="shared" si="3992"/>
        <v>0</v>
      </c>
      <c r="AOK64" s="1112">
        <f t="shared" si="3992"/>
        <v>0</v>
      </c>
      <c r="AOL64" s="1112">
        <f t="shared" si="3992"/>
        <v>0</v>
      </c>
      <c r="AOM64" s="1125">
        <f t="shared" si="3992"/>
        <v>0</v>
      </c>
      <c r="AON64" s="1113">
        <f t="shared" si="3992"/>
        <v>0</v>
      </c>
      <c r="AOP64" s="1120">
        <f t="shared" ref="AOP64:APC64" si="3993">SUM(AOP65+AOP69+AOP74)</f>
        <v>0</v>
      </c>
      <c r="AOQ64" s="1112">
        <f t="shared" si="3993"/>
        <v>0</v>
      </c>
      <c r="AOR64" s="1112">
        <f t="shared" si="3993"/>
        <v>0</v>
      </c>
      <c r="AOS64" s="1112">
        <f t="shared" si="3993"/>
        <v>0</v>
      </c>
      <c r="AOT64" s="1112">
        <f t="shared" si="3993"/>
        <v>0</v>
      </c>
      <c r="AOU64" s="1112">
        <f t="shared" si="3993"/>
        <v>0</v>
      </c>
      <c r="AOV64" s="1112">
        <f t="shared" si="3993"/>
        <v>0</v>
      </c>
      <c r="AOW64" s="1112">
        <f t="shared" si="3993"/>
        <v>0</v>
      </c>
      <c r="AOX64" s="1112">
        <f t="shared" si="3993"/>
        <v>0</v>
      </c>
      <c r="AOY64" s="1112">
        <f t="shared" si="3993"/>
        <v>0</v>
      </c>
      <c r="AOZ64" s="1112">
        <f t="shared" si="3993"/>
        <v>0</v>
      </c>
      <c r="APA64" s="1112">
        <f t="shared" si="3993"/>
        <v>0</v>
      </c>
      <c r="APB64" s="1125">
        <f t="shared" si="3993"/>
        <v>0</v>
      </c>
      <c r="APC64" s="1113">
        <f t="shared" si="3993"/>
        <v>0</v>
      </c>
      <c r="APE64" s="1120">
        <f t="shared" ref="APE64:APR64" si="3994">SUM(APE65+APE69+APE74)</f>
        <v>0</v>
      </c>
      <c r="APF64" s="1112">
        <f t="shared" si="3994"/>
        <v>0</v>
      </c>
      <c r="APG64" s="1112">
        <f t="shared" si="3994"/>
        <v>0</v>
      </c>
      <c r="APH64" s="1112">
        <f t="shared" si="3994"/>
        <v>0</v>
      </c>
      <c r="API64" s="1112">
        <f t="shared" si="3994"/>
        <v>0</v>
      </c>
      <c r="APJ64" s="1112">
        <f t="shared" si="3994"/>
        <v>0</v>
      </c>
      <c r="APK64" s="1112">
        <f t="shared" si="3994"/>
        <v>0</v>
      </c>
      <c r="APL64" s="1112">
        <f t="shared" si="3994"/>
        <v>0</v>
      </c>
      <c r="APM64" s="1112">
        <f t="shared" si="3994"/>
        <v>0</v>
      </c>
      <c r="APN64" s="1112">
        <f t="shared" si="3994"/>
        <v>0</v>
      </c>
      <c r="APO64" s="1112">
        <f t="shared" si="3994"/>
        <v>0</v>
      </c>
      <c r="APP64" s="1112">
        <f t="shared" si="3994"/>
        <v>0</v>
      </c>
      <c r="APQ64" s="1125">
        <f t="shared" si="3994"/>
        <v>0</v>
      </c>
      <c r="APR64" s="1113">
        <f t="shared" si="3994"/>
        <v>0</v>
      </c>
      <c r="APT64" s="1120">
        <f t="shared" ref="APT64:AQG64" si="3995">SUM(APT65+APT69+APT74)</f>
        <v>0</v>
      </c>
      <c r="APU64" s="1112">
        <f t="shared" si="3995"/>
        <v>0</v>
      </c>
      <c r="APV64" s="1112">
        <f t="shared" si="3995"/>
        <v>0</v>
      </c>
      <c r="APW64" s="1112">
        <f t="shared" si="3995"/>
        <v>0</v>
      </c>
      <c r="APX64" s="1112">
        <f t="shared" si="3995"/>
        <v>0</v>
      </c>
      <c r="APY64" s="1112">
        <f t="shared" si="3995"/>
        <v>0</v>
      </c>
      <c r="APZ64" s="1112">
        <f t="shared" si="3995"/>
        <v>0</v>
      </c>
      <c r="AQA64" s="1112">
        <f t="shared" si="3995"/>
        <v>0</v>
      </c>
      <c r="AQB64" s="1112">
        <f t="shared" si="3995"/>
        <v>0</v>
      </c>
      <c r="AQC64" s="1112">
        <f t="shared" si="3995"/>
        <v>0</v>
      </c>
      <c r="AQD64" s="1112">
        <f t="shared" si="3995"/>
        <v>0</v>
      </c>
      <c r="AQE64" s="1112">
        <f t="shared" si="3995"/>
        <v>0</v>
      </c>
      <c r="AQF64" s="1125">
        <f t="shared" si="3995"/>
        <v>0</v>
      </c>
      <c r="AQG64" s="1113">
        <f t="shared" si="3995"/>
        <v>0</v>
      </c>
      <c r="AQI64" s="1120">
        <f t="shared" ref="AQI64:AQV64" si="3996">SUM(AQI65+AQI69+AQI74)</f>
        <v>0</v>
      </c>
      <c r="AQJ64" s="1112">
        <f t="shared" si="3996"/>
        <v>0</v>
      </c>
      <c r="AQK64" s="1112">
        <f t="shared" si="3996"/>
        <v>0</v>
      </c>
      <c r="AQL64" s="1112">
        <f t="shared" si="3996"/>
        <v>0</v>
      </c>
      <c r="AQM64" s="1112">
        <f t="shared" si="3996"/>
        <v>0</v>
      </c>
      <c r="AQN64" s="1112">
        <f t="shared" si="3996"/>
        <v>0</v>
      </c>
      <c r="AQO64" s="1112">
        <f t="shared" si="3996"/>
        <v>0</v>
      </c>
      <c r="AQP64" s="1112">
        <f t="shared" si="3996"/>
        <v>0</v>
      </c>
      <c r="AQQ64" s="1112">
        <f t="shared" si="3996"/>
        <v>0</v>
      </c>
      <c r="AQR64" s="1112">
        <f t="shared" si="3996"/>
        <v>0</v>
      </c>
      <c r="AQS64" s="1112">
        <f t="shared" si="3996"/>
        <v>0</v>
      </c>
      <c r="AQT64" s="1112">
        <f t="shared" si="3996"/>
        <v>0</v>
      </c>
      <c r="AQU64" s="1125">
        <f t="shared" si="3996"/>
        <v>0</v>
      </c>
      <c r="AQV64" s="1113">
        <f t="shared" si="3996"/>
        <v>0</v>
      </c>
      <c r="AQX64" s="1120">
        <f t="shared" ref="AQX64:ARK64" si="3997">SUM(AQX65+AQX69+AQX74)</f>
        <v>0</v>
      </c>
      <c r="AQY64" s="1112">
        <f t="shared" si="3997"/>
        <v>0</v>
      </c>
      <c r="AQZ64" s="1112">
        <f t="shared" si="3997"/>
        <v>0</v>
      </c>
      <c r="ARA64" s="1112">
        <f t="shared" si="3997"/>
        <v>0</v>
      </c>
      <c r="ARB64" s="1112">
        <f t="shared" si="3997"/>
        <v>0</v>
      </c>
      <c r="ARC64" s="1112">
        <f t="shared" si="3997"/>
        <v>0</v>
      </c>
      <c r="ARD64" s="1112">
        <f t="shared" si="3997"/>
        <v>0</v>
      </c>
      <c r="ARE64" s="1112">
        <f t="shared" si="3997"/>
        <v>0</v>
      </c>
      <c r="ARF64" s="1112">
        <f t="shared" si="3997"/>
        <v>0</v>
      </c>
      <c r="ARG64" s="1112">
        <f t="shared" si="3997"/>
        <v>0</v>
      </c>
      <c r="ARH64" s="1112">
        <f t="shared" si="3997"/>
        <v>0</v>
      </c>
      <c r="ARI64" s="1112">
        <f t="shared" si="3997"/>
        <v>0</v>
      </c>
      <c r="ARJ64" s="1125">
        <f t="shared" si="3997"/>
        <v>0</v>
      </c>
      <c r="ARK64" s="1113">
        <f t="shared" si="3997"/>
        <v>0</v>
      </c>
      <c r="ARM64" s="1120">
        <f t="shared" ref="ARM64:ARZ64" si="3998">SUM(ARM65+ARM69+ARM74)</f>
        <v>0</v>
      </c>
      <c r="ARN64" s="1112">
        <f t="shared" si="3998"/>
        <v>0</v>
      </c>
      <c r="ARO64" s="1112">
        <f t="shared" si="3998"/>
        <v>0</v>
      </c>
      <c r="ARP64" s="1112">
        <f t="shared" si="3998"/>
        <v>0</v>
      </c>
      <c r="ARQ64" s="1112">
        <f t="shared" si="3998"/>
        <v>0</v>
      </c>
      <c r="ARR64" s="1112">
        <f t="shared" si="3998"/>
        <v>0</v>
      </c>
      <c r="ARS64" s="1112">
        <f t="shared" si="3998"/>
        <v>0</v>
      </c>
      <c r="ART64" s="1112">
        <f t="shared" si="3998"/>
        <v>0</v>
      </c>
      <c r="ARU64" s="1112">
        <f t="shared" si="3998"/>
        <v>0</v>
      </c>
      <c r="ARV64" s="1112">
        <f t="shared" si="3998"/>
        <v>0</v>
      </c>
      <c r="ARW64" s="1112">
        <f t="shared" si="3998"/>
        <v>0</v>
      </c>
      <c r="ARX64" s="1112">
        <f t="shared" si="3998"/>
        <v>0</v>
      </c>
      <c r="ARY64" s="1125">
        <f t="shared" si="3998"/>
        <v>0</v>
      </c>
      <c r="ARZ64" s="1113">
        <f t="shared" si="3998"/>
        <v>0</v>
      </c>
      <c r="ASB64" s="1120">
        <f t="shared" ref="ASB64:ASO64" si="3999">SUM(ASB65+ASB69+ASB74)</f>
        <v>0</v>
      </c>
      <c r="ASC64" s="1112">
        <f t="shared" si="3999"/>
        <v>0</v>
      </c>
      <c r="ASD64" s="1112">
        <f t="shared" si="3999"/>
        <v>0</v>
      </c>
      <c r="ASE64" s="1112">
        <f t="shared" si="3999"/>
        <v>0</v>
      </c>
      <c r="ASF64" s="1112">
        <f t="shared" si="3999"/>
        <v>0</v>
      </c>
      <c r="ASG64" s="1112">
        <f t="shared" si="3999"/>
        <v>0</v>
      </c>
      <c r="ASH64" s="1112">
        <f t="shared" si="3999"/>
        <v>0</v>
      </c>
      <c r="ASI64" s="1112">
        <f t="shared" si="3999"/>
        <v>0</v>
      </c>
      <c r="ASJ64" s="1112">
        <f t="shared" si="3999"/>
        <v>0</v>
      </c>
      <c r="ASK64" s="1112">
        <f t="shared" si="3999"/>
        <v>0</v>
      </c>
      <c r="ASL64" s="1112">
        <f t="shared" si="3999"/>
        <v>0</v>
      </c>
      <c r="ASM64" s="1112">
        <f t="shared" si="3999"/>
        <v>0</v>
      </c>
      <c r="ASN64" s="1125">
        <f t="shared" si="3999"/>
        <v>0</v>
      </c>
      <c r="ASO64" s="1113">
        <f t="shared" si="3999"/>
        <v>0</v>
      </c>
      <c r="ASQ64" s="1120">
        <f t="shared" ref="ASQ64:ATD64" si="4000">SUM(ASQ65+ASQ69+ASQ74)</f>
        <v>0</v>
      </c>
      <c r="ASR64" s="1112">
        <f t="shared" si="4000"/>
        <v>0</v>
      </c>
      <c r="ASS64" s="1112">
        <f t="shared" si="4000"/>
        <v>0</v>
      </c>
      <c r="AST64" s="1112">
        <f t="shared" si="4000"/>
        <v>0</v>
      </c>
      <c r="ASU64" s="1112">
        <f t="shared" si="4000"/>
        <v>0</v>
      </c>
      <c r="ASV64" s="1112">
        <f t="shared" si="4000"/>
        <v>0</v>
      </c>
      <c r="ASW64" s="1112">
        <f t="shared" si="4000"/>
        <v>0</v>
      </c>
      <c r="ASX64" s="1112">
        <f t="shared" si="4000"/>
        <v>0</v>
      </c>
      <c r="ASY64" s="1112">
        <f t="shared" si="4000"/>
        <v>0</v>
      </c>
      <c r="ASZ64" s="1112">
        <f t="shared" si="4000"/>
        <v>0</v>
      </c>
      <c r="ATA64" s="1112">
        <f t="shared" si="4000"/>
        <v>0</v>
      </c>
      <c r="ATB64" s="1112">
        <f t="shared" si="4000"/>
        <v>0</v>
      </c>
      <c r="ATC64" s="1125">
        <f t="shared" si="4000"/>
        <v>0</v>
      </c>
      <c r="ATD64" s="1113">
        <f t="shared" si="4000"/>
        <v>0</v>
      </c>
      <c r="ATF64" s="1120">
        <f t="shared" ref="ATF64:ATS64" si="4001">SUM(ATF65+ATF69+ATF74)</f>
        <v>0</v>
      </c>
      <c r="ATG64" s="1112">
        <f t="shared" si="4001"/>
        <v>0</v>
      </c>
      <c r="ATH64" s="1112">
        <f t="shared" si="4001"/>
        <v>0</v>
      </c>
      <c r="ATI64" s="1112">
        <f t="shared" si="4001"/>
        <v>0</v>
      </c>
      <c r="ATJ64" s="1112">
        <f t="shared" si="4001"/>
        <v>0</v>
      </c>
      <c r="ATK64" s="1112">
        <f t="shared" si="4001"/>
        <v>0</v>
      </c>
      <c r="ATL64" s="1112">
        <f t="shared" si="4001"/>
        <v>0</v>
      </c>
      <c r="ATM64" s="1112">
        <f t="shared" si="4001"/>
        <v>0</v>
      </c>
      <c r="ATN64" s="1112">
        <f t="shared" si="4001"/>
        <v>0</v>
      </c>
      <c r="ATO64" s="1112">
        <f t="shared" si="4001"/>
        <v>0</v>
      </c>
      <c r="ATP64" s="1112">
        <f t="shared" si="4001"/>
        <v>0</v>
      </c>
      <c r="ATQ64" s="1112">
        <f t="shared" si="4001"/>
        <v>0</v>
      </c>
      <c r="ATR64" s="1125">
        <f t="shared" si="4001"/>
        <v>0</v>
      </c>
      <c r="ATS64" s="1113">
        <f t="shared" si="4001"/>
        <v>0</v>
      </c>
      <c r="ATU64" s="1120">
        <f t="shared" ref="ATU64:AUH64" si="4002">SUM(ATU65+ATU69+ATU74)</f>
        <v>0</v>
      </c>
      <c r="ATV64" s="1112">
        <f t="shared" si="4002"/>
        <v>0</v>
      </c>
      <c r="ATW64" s="1112">
        <f t="shared" si="4002"/>
        <v>0</v>
      </c>
      <c r="ATX64" s="1112">
        <f t="shared" si="4002"/>
        <v>0</v>
      </c>
      <c r="ATY64" s="1112">
        <f t="shared" si="4002"/>
        <v>0</v>
      </c>
      <c r="ATZ64" s="1112">
        <f t="shared" si="4002"/>
        <v>0</v>
      </c>
      <c r="AUA64" s="1112">
        <f t="shared" si="4002"/>
        <v>0</v>
      </c>
      <c r="AUB64" s="1112">
        <f t="shared" si="4002"/>
        <v>0</v>
      </c>
      <c r="AUC64" s="1112">
        <f t="shared" si="4002"/>
        <v>0</v>
      </c>
      <c r="AUD64" s="1112">
        <f t="shared" si="4002"/>
        <v>0</v>
      </c>
      <c r="AUE64" s="1112">
        <f t="shared" si="4002"/>
        <v>0</v>
      </c>
      <c r="AUF64" s="1112">
        <f t="shared" si="4002"/>
        <v>0</v>
      </c>
      <c r="AUG64" s="1125">
        <f t="shared" si="4002"/>
        <v>0</v>
      </c>
      <c r="AUH64" s="1113">
        <f t="shared" si="4002"/>
        <v>0</v>
      </c>
      <c r="AUJ64" s="1120">
        <f t="shared" ref="AUJ64:AUW64" si="4003">SUM(AUJ65+AUJ69+AUJ74)</f>
        <v>0</v>
      </c>
      <c r="AUK64" s="1112">
        <f t="shared" si="4003"/>
        <v>0</v>
      </c>
      <c r="AUL64" s="1112">
        <f t="shared" si="4003"/>
        <v>0</v>
      </c>
      <c r="AUM64" s="1112">
        <f t="shared" si="4003"/>
        <v>0</v>
      </c>
      <c r="AUN64" s="1112">
        <f t="shared" si="4003"/>
        <v>0</v>
      </c>
      <c r="AUO64" s="1112">
        <f t="shared" si="4003"/>
        <v>0</v>
      </c>
      <c r="AUP64" s="1112">
        <f t="shared" si="4003"/>
        <v>0</v>
      </c>
      <c r="AUQ64" s="1112">
        <f t="shared" si="4003"/>
        <v>0</v>
      </c>
      <c r="AUR64" s="1112">
        <f t="shared" si="4003"/>
        <v>0</v>
      </c>
      <c r="AUS64" s="1112">
        <f t="shared" si="4003"/>
        <v>0</v>
      </c>
      <c r="AUT64" s="1112">
        <f t="shared" si="4003"/>
        <v>0</v>
      </c>
      <c r="AUU64" s="1112">
        <f t="shared" si="4003"/>
        <v>0</v>
      </c>
      <c r="AUV64" s="1125">
        <f t="shared" si="4003"/>
        <v>0</v>
      </c>
      <c r="AUW64" s="1113">
        <f t="shared" si="4003"/>
        <v>0</v>
      </c>
      <c r="AUY64" s="1120">
        <f t="shared" ref="AUY64:AVL64" si="4004">SUM(AUY65+AUY69+AUY74)</f>
        <v>0</v>
      </c>
      <c r="AUZ64" s="1112">
        <f t="shared" si="4004"/>
        <v>0</v>
      </c>
      <c r="AVA64" s="1112">
        <f t="shared" si="4004"/>
        <v>0</v>
      </c>
      <c r="AVB64" s="1112">
        <f t="shared" si="4004"/>
        <v>0</v>
      </c>
      <c r="AVC64" s="1112">
        <f t="shared" si="4004"/>
        <v>0</v>
      </c>
      <c r="AVD64" s="1112">
        <f t="shared" si="4004"/>
        <v>0</v>
      </c>
      <c r="AVE64" s="1112">
        <f t="shared" si="4004"/>
        <v>0</v>
      </c>
      <c r="AVF64" s="1112">
        <f t="shared" si="4004"/>
        <v>0</v>
      </c>
      <c r="AVG64" s="1112">
        <f t="shared" si="4004"/>
        <v>0</v>
      </c>
      <c r="AVH64" s="1112">
        <f t="shared" si="4004"/>
        <v>0</v>
      </c>
      <c r="AVI64" s="1112">
        <f t="shared" si="4004"/>
        <v>0</v>
      </c>
      <c r="AVJ64" s="1112">
        <f t="shared" si="4004"/>
        <v>0</v>
      </c>
      <c r="AVK64" s="1125">
        <f t="shared" si="4004"/>
        <v>0</v>
      </c>
      <c r="AVL64" s="1113">
        <f t="shared" si="4004"/>
        <v>0</v>
      </c>
      <c r="AVN64" s="1120">
        <f t="shared" ref="AVN64:AWA64" si="4005">SUM(AVN65+AVN69+AVN74)</f>
        <v>0</v>
      </c>
      <c r="AVO64" s="1112">
        <f t="shared" si="4005"/>
        <v>0</v>
      </c>
      <c r="AVP64" s="1112">
        <f t="shared" si="4005"/>
        <v>0</v>
      </c>
      <c r="AVQ64" s="1112">
        <f t="shared" si="4005"/>
        <v>0</v>
      </c>
      <c r="AVR64" s="1112">
        <f t="shared" si="4005"/>
        <v>0</v>
      </c>
      <c r="AVS64" s="1112">
        <f t="shared" si="4005"/>
        <v>0</v>
      </c>
      <c r="AVT64" s="1112">
        <f t="shared" si="4005"/>
        <v>0</v>
      </c>
      <c r="AVU64" s="1112">
        <f t="shared" si="4005"/>
        <v>0</v>
      </c>
      <c r="AVV64" s="1112">
        <f t="shared" si="4005"/>
        <v>0</v>
      </c>
      <c r="AVW64" s="1112">
        <f t="shared" si="4005"/>
        <v>0</v>
      </c>
      <c r="AVX64" s="1112">
        <f t="shared" si="4005"/>
        <v>0</v>
      </c>
      <c r="AVY64" s="1112">
        <f t="shared" si="4005"/>
        <v>0</v>
      </c>
      <c r="AVZ64" s="1125">
        <f t="shared" si="4005"/>
        <v>0</v>
      </c>
      <c r="AWA64" s="1113">
        <f t="shared" si="4005"/>
        <v>0</v>
      </c>
      <c r="AWC64" s="1120">
        <f t="shared" ref="AWC64:AWP64" si="4006">SUM(AWC65+AWC69+AWC74)</f>
        <v>0</v>
      </c>
      <c r="AWD64" s="1112">
        <f t="shared" si="4006"/>
        <v>0</v>
      </c>
      <c r="AWE64" s="1112">
        <f t="shared" si="4006"/>
        <v>0</v>
      </c>
      <c r="AWF64" s="1112">
        <f t="shared" si="4006"/>
        <v>0</v>
      </c>
      <c r="AWG64" s="1112">
        <f t="shared" si="4006"/>
        <v>0</v>
      </c>
      <c r="AWH64" s="1112">
        <f t="shared" si="4006"/>
        <v>0</v>
      </c>
      <c r="AWI64" s="1112">
        <f t="shared" si="4006"/>
        <v>0</v>
      </c>
      <c r="AWJ64" s="1112">
        <f t="shared" si="4006"/>
        <v>0</v>
      </c>
      <c r="AWK64" s="1112">
        <f t="shared" si="4006"/>
        <v>0</v>
      </c>
      <c r="AWL64" s="1112">
        <f t="shared" si="4006"/>
        <v>0</v>
      </c>
      <c r="AWM64" s="1112">
        <f t="shared" si="4006"/>
        <v>0</v>
      </c>
      <c r="AWN64" s="1112">
        <f t="shared" si="4006"/>
        <v>0</v>
      </c>
      <c r="AWO64" s="1125">
        <f t="shared" si="4006"/>
        <v>0</v>
      </c>
      <c r="AWP64" s="1113">
        <f t="shared" si="4006"/>
        <v>0</v>
      </c>
      <c r="AWR64" s="1120">
        <f t="shared" ref="AWR64:AXE64" si="4007">SUM(AWR65+AWR69+AWR74)</f>
        <v>0</v>
      </c>
      <c r="AWS64" s="1112">
        <f t="shared" si="4007"/>
        <v>0</v>
      </c>
      <c r="AWT64" s="1112">
        <f t="shared" si="4007"/>
        <v>0</v>
      </c>
      <c r="AWU64" s="1112">
        <f t="shared" si="4007"/>
        <v>0</v>
      </c>
      <c r="AWV64" s="1112">
        <f t="shared" si="4007"/>
        <v>0</v>
      </c>
      <c r="AWW64" s="1112">
        <f t="shared" si="4007"/>
        <v>0</v>
      </c>
      <c r="AWX64" s="1112">
        <f t="shared" si="4007"/>
        <v>0</v>
      </c>
      <c r="AWY64" s="1112">
        <f t="shared" si="4007"/>
        <v>0</v>
      </c>
      <c r="AWZ64" s="1112">
        <f t="shared" si="4007"/>
        <v>0</v>
      </c>
      <c r="AXA64" s="1112">
        <f t="shared" si="4007"/>
        <v>0</v>
      </c>
      <c r="AXB64" s="1112">
        <f t="shared" si="4007"/>
        <v>0</v>
      </c>
      <c r="AXC64" s="1112">
        <f t="shared" si="4007"/>
        <v>0</v>
      </c>
      <c r="AXD64" s="1125">
        <f t="shared" si="4007"/>
        <v>0</v>
      </c>
      <c r="AXE64" s="1113">
        <f t="shared" si="4007"/>
        <v>0</v>
      </c>
      <c r="AXG64" s="1120">
        <f t="shared" ref="AXG64:AXT64" si="4008">SUM(AXG65+AXG69+AXG74)</f>
        <v>0</v>
      </c>
      <c r="AXH64" s="1112">
        <f t="shared" si="4008"/>
        <v>0</v>
      </c>
      <c r="AXI64" s="1112">
        <f t="shared" si="4008"/>
        <v>0</v>
      </c>
      <c r="AXJ64" s="1112">
        <f t="shared" si="4008"/>
        <v>0</v>
      </c>
      <c r="AXK64" s="1112">
        <f t="shared" si="4008"/>
        <v>0</v>
      </c>
      <c r="AXL64" s="1112">
        <f t="shared" si="4008"/>
        <v>0</v>
      </c>
      <c r="AXM64" s="1112">
        <f t="shared" si="4008"/>
        <v>0</v>
      </c>
      <c r="AXN64" s="1112">
        <f t="shared" si="4008"/>
        <v>0</v>
      </c>
      <c r="AXO64" s="1112">
        <f t="shared" si="4008"/>
        <v>0</v>
      </c>
      <c r="AXP64" s="1112">
        <f t="shared" si="4008"/>
        <v>0</v>
      </c>
      <c r="AXQ64" s="1112">
        <f t="shared" si="4008"/>
        <v>0</v>
      </c>
      <c r="AXR64" s="1112">
        <f t="shared" si="4008"/>
        <v>0</v>
      </c>
      <c r="AXS64" s="1125">
        <f t="shared" si="4008"/>
        <v>0</v>
      </c>
      <c r="AXT64" s="1113">
        <f t="shared" si="4008"/>
        <v>0</v>
      </c>
      <c r="AXV64" s="1120">
        <f t="shared" ref="AXV64:AYI64" si="4009">SUM(AXV65+AXV69+AXV74)</f>
        <v>0</v>
      </c>
      <c r="AXW64" s="1112">
        <f t="shared" si="4009"/>
        <v>0</v>
      </c>
      <c r="AXX64" s="1112">
        <f t="shared" si="4009"/>
        <v>0</v>
      </c>
      <c r="AXY64" s="1112">
        <f t="shared" si="4009"/>
        <v>0</v>
      </c>
      <c r="AXZ64" s="1112">
        <f t="shared" si="4009"/>
        <v>0</v>
      </c>
      <c r="AYA64" s="1112">
        <f t="shared" si="4009"/>
        <v>0</v>
      </c>
      <c r="AYB64" s="1112">
        <f t="shared" si="4009"/>
        <v>0</v>
      </c>
      <c r="AYC64" s="1112">
        <f t="shared" si="4009"/>
        <v>0</v>
      </c>
      <c r="AYD64" s="1112">
        <f t="shared" si="4009"/>
        <v>0</v>
      </c>
      <c r="AYE64" s="1112">
        <f t="shared" si="4009"/>
        <v>0</v>
      </c>
      <c r="AYF64" s="1112">
        <f t="shared" si="4009"/>
        <v>0</v>
      </c>
      <c r="AYG64" s="1112">
        <f t="shared" si="4009"/>
        <v>0</v>
      </c>
      <c r="AYH64" s="1125">
        <f t="shared" si="4009"/>
        <v>0</v>
      </c>
      <c r="AYI64" s="1113">
        <f t="shared" si="4009"/>
        <v>0</v>
      </c>
      <c r="AYK64" s="1120">
        <f t="shared" ref="AYK64:AYX64" si="4010">SUM(AYK65+AYK69+AYK74)</f>
        <v>0</v>
      </c>
      <c r="AYL64" s="1112">
        <f t="shared" si="4010"/>
        <v>0</v>
      </c>
      <c r="AYM64" s="1112">
        <f t="shared" si="4010"/>
        <v>0</v>
      </c>
      <c r="AYN64" s="1112">
        <f t="shared" si="4010"/>
        <v>0</v>
      </c>
      <c r="AYO64" s="1112">
        <f t="shared" si="4010"/>
        <v>0</v>
      </c>
      <c r="AYP64" s="1112">
        <f t="shared" si="4010"/>
        <v>0</v>
      </c>
      <c r="AYQ64" s="1112">
        <f t="shared" si="4010"/>
        <v>0</v>
      </c>
      <c r="AYR64" s="1112">
        <f t="shared" si="4010"/>
        <v>0</v>
      </c>
      <c r="AYS64" s="1112">
        <f t="shared" si="4010"/>
        <v>0</v>
      </c>
      <c r="AYT64" s="1112">
        <f t="shared" si="4010"/>
        <v>0</v>
      </c>
      <c r="AYU64" s="1112">
        <f t="shared" si="4010"/>
        <v>0</v>
      </c>
      <c r="AYV64" s="1112">
        <f t="shared" si="4010"/>
        <v>0</v>
      </c>
      <c r="AYW64" s="1125">
        <f t="shared" si="4010"/>
        <v>0</v>
      </c>
      <c r="AYX64" s="1113">
        <f t="shared" si="4010"/>
        <v>0</v>
      </c>
      <c r="AYZ64" s="1120">
        <f t="shared" ref="AYZ64:AZM64" si="4011">SUM(AYZ65+AYZ69+AYZ74)</f>
        <v>0</v>
      </c>
      <c r="AZA64" s="1112">
        <f t="shared" si="4011"/>
        <v>0</v>
      </c>
      <c r="AZB64" s="1112">
        <f t="shared" si="4011"/>
        <v>0</v>
      </c>
      <c r="AZC64" s="1112">
        <f t="shared" si="4011"/>
        <v>0</v>
      </c>
      <c r="AZD64" s="1112">
        <f t="shared" si="4011"/>
        <v>0</v>
      </c>
      <c r="AZE64" s="1112">
        <f t="shared" si="4011"/>
        <v>0</v>
      </c>
      <c r="AZF64" s="1112">
        <f t="shared" si="4011"/>
        <v>0</v>
      </c>
      <c r="AZG64" s="1112">
        <f t="shared" si="4011"/>
        <v>0</v>
      </c>
      <c r="AZH64" s="1112">
        <f t="shared" si="4011"/>
        <v>0</v>
      </c>
      <c r="AZI64" s="1112">
        <f t="shared" si="4011"/>
        <v>0</v>
      </c>
      <c r="AZJ64" s="1112">
        <f t="shared" si="4011"/>
        <v>0</v>
      </c>
      <c r="AZK64" s="1112">
        <f t="shared" si="4011"/>
        <v>0</v>
      </c>
      <c r="AZL64" s="1125">
        <f t="shared" si="4011"/>
        <v>0</v>
      </c>
      <c r="AZM64" s="1113">
        <f t="shared" si="4011"/>
        <v>0</v>
      </c>
      <c r="AZO64" s="1120">
        <f t="shared" ref="AZO64:BAB64" si="4012">SUM(AZO65+AZO69+AZO74)</f>
        <v>0</v>
      </c>
      <c r="AZP64" s="1112">
        <f t="shared" si="4012"/>
        <v>0</v>
      </c>
      <c r="AZQ64" s="1112">
        <f t="shared" si="4012"/>
        <v>0</v>
      </c>
      <c r="AZR64" s="1112">
        <f t="shared" si="4012"/>
        <v>0</v>
      </c>
      <c r="AZS64" s="1112">
        <f t="shared" si="4012"/>
        <v>0</v>
      </c>
      <c r="AZT64" s="1112">
        <f t="shared" si="4012"/>
        <v>0</v>
      </c>
      <c r="AZU64" s="1112">
        <f t="shared" si="4012"/>
        <v>0</v>
      </c>
      <c r="AZV64" s="1112">
        <f t="shared" si="4012"/>
        <v>0</v>
      </c>
      <c r="AZW64" s="1112">
        <f t="shared" si="4012"/>
        <v>0</v>
      </c>
      <c r="AZX64" s="1112">
        <f t="shared" si="4012"/>
        <v>0</v>
      </c>
      <c r="AZY64" s="1112">
        <f t="shared" si="4012"/>
        <v>0</v>
      </c>
      <c r="AZZ64" s="1112">
        <f t="shared" si="4012"/>
        <v>0</v>
      </c>
      <c r="BAA64" s="1125">
        <f t="shared" si="4012"/>
        <v>0</v>
      </c>
      <c r="BAB64" s="1113">
        <f t="shared" si="4012"/>
        <v>0</v>
      </c>
      <c r="BAD64" s="1120">
        <f t="shared" ref="BAD64:BAQ64" si="4013">SUM(BAD65+BAD69+BAD74)</f>
        <v>0</v>
      </c>
      <c r="BAE64" s="1112">
        <f t="shared" si="4013"/>
        <v>0</v>
      </c>
      <c r="BAF64" s="1112">
        <f t="shared" si="4013"/>
        <v>0</v>
      </c>
      <c r="BAG64" s="1112">
        <f t="shared" si="4013"/>
        <v>0</v>
      </c>
      <c r="BAH64" s="1112">
        <f t="shared" si="4013"/>
        <v>0</v>
      </c>
      <c r="BAI64" s="1112">
        <f t="shared" si="4013"/>
        <v>0</v>
      </c>
      <c r="BAJ64" s="1112">
        <f t="shared" si="4013"/>
        <v>0</v>
      </c>
      <c r="BAK64" s="1112">
        <f t="shared" si="4013"/>
        <v>0</v>
      </c>
      <c r="BAL64" s="1112">
        <f t="shared" si="4013"/>
        <v>0</v>
      </c>
      <c r="BAM64" s="1112">
        <f t="shared" si="4013"/>
        <v>0</v>
      </c>
      <c r="BAN64" s="1112">
        <f t="shared" si="4013"/>
        <v>0</v>
      </c>
      <c r="BAO64" s="1112">
        <f t="shared" si="4013"/>
        <v>0</v>
      </c>
      <c r="BAP64" s="1125">
        <f t="shared" si="4013"/>
        <v>0</v>
      </c>
      <c r="BAQ64" s="1113">
        <f t="shared" si="4013"/>
        <v>0</v>
      </c>
      <c r="BAS64" s="1120">
        <f t="shared" ref="BAS64:BBF64" si="4014">SUM(BAS65+BAS69+BAS74)</f>
        <v>0</v>
      </c>
      <c r="BAT64" s="1112">
        <f t="shared" si="4014"/>
        <v>0</v>
      </c>
      <c r="BAU64" s="1112">
        <f t="shared" si="4014"/>
        <v>0</v>
      </c>
      <c r="BAV64" s="1112">
        <f t="shared" si="4014"/>
        <v>0</v>
      </c>
      <c r="BAW64" s="1112">
        <f t="shared" si="4014"/>
        <v>0</v>
      </c>
      <c r="BAX64" s="1112">
        <f t="shared" si="4014"/>
        <v>0</v>
      </c>
      <c r="BAY64" s="1112">
        <f t="shared" si="4014"/>
        <v>0</v>
      </c>
      <c r="BAZ64" s="1112">
        <f t="shared" si="4014"/>
        <v>0</v>
      </c>
      <c r="BBA64" s="1112">
        <f t="shared" si="4014"/>
        <v>0</v>
      </c>
      <c r="BBB64" s="1112">
        <f t="shared" si="4014"/>
        <v>0</v>
      </c>
      <c r="BBC64" s="1112">
        <f t="shared" si="4014"/>
        <v>0</v>
      </c>
      <c r="BBD64" s="1112">
        <f t="shared" si="4014"/>
        <v>0</v>
      </c>
      <c r="BBE64" s="1125">
        <f t="shared" si="4014"/>
        <v>0</v>
      </c>
      <c r="BBF64" s="1113">
        <f t="shared" si="4014"/>
        <v>0</v>
      </c>
      <c r="BBH64" s="1120">
        <f t="shared" ref="BBH64:BBU64" si="4015">SUM(BBH65+BBH69+BBH74)</f>
        <v>0</v>
      </c>
      <c r="BBI64" s="1112">
        <f t="shared" si="4015"/>
        <v>0</v>
      </c>
      <c r="BBJ64" s="1112">
        <f t="shared" si="4015"/>
        <v>0</v>
      </c>
      <c r="BBK64" s="1112">
        <f t="shared" si="4015"/>
        <v>0</v>
      </c>
      <c r="BBL64" s="1112">
        <f t="shared" si="4015"/>
        <v>0</v>
      </c>
      <c r="BBM64" s="1112">
        <f t="shared" si="4015"/>
        <v>0</v>
      </c>
      <c r="BBN64" s="1112">
        <f t="shared" si="4015"/>
        <v>0</v>
      </c>
      <c r="BBO64" s="1112">
        <f t="shared" si="4015"/>
        <v>0</v>
      </c>
      <c r="BBP64" s="1112">
        <f t="shared" si="4015"/>
        <v>0</v>
      </c>
      <c r="BBQ64" s="1112">
        <f t="shared" si="4015"/>
        <v>0</v>
      </c>
      <c r="BBR64" s="1112">
        <f t="shared" si="4015"/>
        <v>0</v>
      </c>
      <c r="BBS64" s="1112">
        <f t="shared" si="4015"/>
        <v>0</v>
      </c>
      <c r="BBT64" s="1125">
        <f t="shared" si="4015"/>
        <v>0</v>
      </c>
      <c r="BBU64" s="1113">
        <f t="shared" si="4015"/>
        <v>0</v>
      </c>
      <c r="BBW64" s="1120">
        <f t="shared" ref="BBW64:BCJ64" si="4016">SUM(BBW65+BBW69+BBW74)</f>
        <v>0</v>
      </c>
      <c r="BBX64" s="1112">
        <f t="shared" si="4016"/>
        <v>0</v>
      </c>
      <c r="BBY64" s="1112">
        <f t="shared" si="4016"/>
        <v>0</v>
      </c>
      <c r="BBZ64" s="1112">
        <f t="shared" si="4016"/>
        <v>0</v>
      </c>
      <c r="BCA64" s="1112">
        <f t="shared" si="4016"/>
        <v>0</v>
      </c>
      <c r="BCB64" s="1112">
        <f t="shared" si="4016"/>
        <v>0</v>
      </c>
      <c r="BCC64" s="1112">
        <f t="shared" si="4016"/>
        <v>0</v>
      </c>
      <c r="BCD64" s="1112">
        <f t="shared" si="4016"/>
        <v>0</v>
      </c>
      <c r="BCE64" s="1112">
        <f t="shared" si="4016"/>
        <v>0</v>
      </c>
      <c r="BCF64" s="1112">
        <f t="shared" si="4016"/>
        <v>0</v>
      </c>
      <c r="BCG64" s="1112">
        <f t="shared" si="4016"/>
        <v>0</v>
      </c>
      <c r="BCH64" s="1112">
        <f t="shared" si="4016"/>
        <v>0</v>
      </c>
      <c r="BCI64" s="1125">
        <f t="shared" si="4016"/>
        <v>0</v>
      </c>
      <c r="BCJ64" s="1113">
        <f t="shared" si="4016"/>
        <v>0</v>
      </c>
      <c r="BCL64" s="1120">
        <f t="shared" ref="BCL64:BCY64" si="4017">SUM(BCL65+BCL69+BCL74)</f>
        <v>0</v>
      </c>
      <c r="BCM64" s="1112">
        <f t="shared" si="4017"/>
        <v>0</v>
      </c>
      <c r="BCN64" s="1112">
        <f t="shared" si="4017"/>
        <v>0</v>
      </c>
      <c r="BCO64" s="1112">
        <f t="shared" si="4017"/>
        <v>0</v>
      </c>
      <c r="BCP64" s="1112">
        <f t="shared" si="4017"/>
        <v>0</v>
      </c>
      <c r="BCQ64" s="1112">
        <f t="shared" si="4017"/>
        <v>0</v>
      </c>
      <c r="BCR64" s="1112">
        <f t="shared" si="4017"/>
        <v>0</v>
      </c>
      <c r="BCS64" s="1112">
        <f t="shared" si="4017"/>
        <v>0</v>
      </c>
      <c r="BCT64" s="1112">
        <f t="shared" si="4017"/>
        <v>0</v>
      </c>
      <c r="BCU64" s="1112">
        <f t="shared" si="4017"/>
        <v>0</v>
      </c>
      <c r="BCV64" s="1112">
        <f t="shared" si="4017"/>
        <v>0</v>
      </c>
      <c r="BCW64" s="1112">
        <f t="shared" si="4017"/>
        <v>0</v>
      </c>
      <c r="BCX64" s="1125">
        <f t="shared" si="4017"/>
        <v>0</v>
      </c>
      <c r="BCY64" s="1113">
        <f t="shared" si="4017"/>
        <v>0</v>
      </c>
      <c r="BDA64" s="1120">
        <f t="shared" ref="BDA64:BDN64" si="4018">SUM(BDA65+BDA69+BDA74)</f>
        <v>0</v>
      </c>
      <c r="BDB64" s="1112">
        <f t="shared" si="4018"/>
        <v>0</v>
      </c>
      <c r="BDC64" s="1112">
        <f t="shared" si="4018"/>
        <v>0</v>
      </c>
      <c r="BDD64" s="1112">
        <f t="shared" si="4018"/>
        <v>0</v>
      </c>
      <c r="BDE64" s="1112">
        <f t="shared" si="4018"/>
        <v>0</v>
      </c>
      <c r="BDF64" s="1112">
        <f t="shared" si="4018"/>
        <v>0</v>
      </c>
      <c r="BDG64" s="1112">
        <f t="shared" si="4018"/>
        <v>0</v>
      </c>
      <c r="BDH64" s="1112">
        <f t="shared" si="4018"/>
        <v>0</v>
      </c>
      <c r="BDI64" s="1112">
        <f t="shared" si="4018"/>
        <v>0</v>
      </c>
      <c r="BDJ64" s="1112">
        <f t="shared" si="4018"/>
        <v>0</v>
      </c>
      <c r="BDK64" s="1112">
        <f t="shared" si="4018"/>
        <v>0</v>
      </c>
      <c r="BDL64" s="1112">
        <f t="shared" si="4018"/>
        <v>0</v>
      </c>
      <c r="BDM64" s="1125">
        <f t="shared" si="4018"/>
        <v>0</v>
      </c>
      <c r="BDN64" s="1113">
        <f t="shared" si="4018"/>
        <v>0</v>
      </c>
      <c r="BDP64" s="1120">
        <f t="shared" ref="BDP64:BEC64" si="4019">SUM(BDP65+BDP69+BDP74)</f>
        <v>0</v>
      </c>
      <c r="BDQ64" s="1112">
        <f t="shared" si="4019"/>
        <v>0</v>
      </c>
      <c r="BDR64" s="1112">
        <f t="shared" si="4019"/>
        <v>0</v>
      </c>
      <c r="BDS64" s="1112">
        <f t="shared" si="4019"/>
        <v>0</v>
      </c>
      <c r="BDT64" s="1112">
        <f t="shared" si="4019"/>
        <v>0</v>
      </c>
      <c r="BDU64" s="1112">
        <f t="shared" si="4019"/>
        <v>0</v>
      </c>
      <c r="BDV64" s="1112">
        <f t="shared" si="4019"/>
        <v>0</v>
      </c>
      <c r="BDW64" s="1112">
        <f t="shared" si="4019"/>
        <v>0</v>
      </c>
      <c r="BDX64" s="1112">
        <f t="shared" si="4019"/>
        <v>0</v>
      </c>
      <c r="BDY64" s="1112">
        <f t="shared" si="4019"/>
        <v>0</v>
      </c>
      <c r="BDZ64" s="1112">
        <f t="shared" si="4019"/>
        <v>0</v>
      </c>
      <c r="BEA64" s="1112">
        <f t="shared" si="4019"/>
        <v>0</v>
      </c>
      <c r="BEB64" s="1125">
        <f t="shared" si="4019"/>
        <v>0</v>
      </c>
      <c r="BEC64" s="1113">
        <f t="shared" si="4019"/>
        <v>0</v>
      </c>
      <c r="BEE64" s="1120">
        <f t="shared" ref="BEE64:BER64" si="4020">SUM(BEE65+BEE69+BEE74)</f>
        <v>0</v>
      </c>
      <c r="BEF64" s="1112">
        <f t="shared" si="4020"/>
        <v>0</v>
      </c>
      <c r="BEG64" s="1112">
        <f t="shared" si="4020"/>
        <v>0</v>
      </c>
      <c r="BEH64" s="1112">
        <f t="shared" si="4020"/>
        <v>0</v>
      </c>
      <c r="BEI64" s="1112">
        <f t="shared" si="4020"/>
        <v>0</v>
      </c>
      <c r="BEJ64" s="1112">
        <f t="shared" si="4020"/>
        <v>0</v>
      </c>
      <c r="BEK64" s="1112">
        <f t="shared" si="4020"/>
        <v>0</v>
      </c>
      <c r="BEL64" s="1112">
        <f t="shared" si="4020"/>
        <v>0</v>
      </c>
      <c r="BEM64" s="1112">
        <f t="shared" si="4020"/>
        <v>0</v>
      </c>
      <c r="BEN64" s="1112">
        <f t="shared" si="4020"/>
        <v>0</v>
      </c>
      <c r="BEO64" s="1112">
        <f t="shared" si="4020"/>
        <v>0</v>
      </c>
      <c r="BEP64" s="1112">
        <f t="shared" si="4020"/>
        <v>0</v>
      </c>
      <c r="BEQ64" s="1125">
        <f t="shared" si="4020"/>
        <v>0</v>
      </c>
      <c r="BER64" s="1113">
        <f t="shared" si="4020"/>
        <v>0</v>
      </c>
      <c r="BET64" s="1120">
        <f t="shared" ref="BET64:BFG64" si="4021">SUM(BET65+BET69+BET74)</f>
        <v>0</v>
      </c>
      <c r="BEU64" s="1112">
        <f t="shared" si="4021"/>
        <v>0</v>
      </c>
      <c r="BEV64" s="1112">
        <f t="shared" si="4021"/>
        <v>0</v>
      </c>
      <c r="BEW64" s="1112">
        <f t="shared" si="4021"/>
        <v>0</v>
      </c>
      <c r="BEX64" s="1112">
        <f t="shared" si="4021"/>
        <v>0</v>
      </c>
      <c r="BEY64" s="1112">
        <f t="shared" si="4021"/>
        <v>0</v>
      </c>
      <c r="BEZ64" s="1112">
        <f t="shared" si="4021"/>
        <v>0</v>
      </c>
      <c r="BFA64" s="1112">
        <f t="shared" si="4021"/>
        <v>0</v>
      </c>
      <c r="BFB64" s="1112">
        <f t="shared" si="4021"/>
        <v>0</v>
      </c>
      <c r="BFC64" s="1112">
        <f t="shared" si="4021"/>
        <v>0</v>
      </c>
      <c r="BFD64" s="1112">
        <f t="shared" si="4021"/>
        <v>0</v>
      </c>
      <c r="BFE64" s="1112">
        <f t="shared" si="4021"/>
        <v>0</v>
      </c>
      <c r="BFF64" s="1125">
        <f t="shared" si="4021"/>
        <v>0</v>
      </c>
      <c r="BFG64" s="1113">
        <f t="shared" si="4021"/>
        <v>0</v>
      </c>
      <c r="BFI64" s="1120">
        <f t="shared" ref="BFI64:BFV64" si="4022">SUM(BFI65+BFI69+BFI74)</f>
        <v>0</v>
      </c>
      <c r="BFJ64" s="1112">
        <f t="shared" si="4022"/>
        <v>0</v>
      </c>
      <c r="BFK64" s="1112">
        <f t="shared" si="4022"/>
        <v>0</v>
      </c>
      <c r="BFL64" s="1112">
        <f t="shared" si="4022"/>
        <v>0</v>
      </c>
      <c r="BFM64" s="1112">
        <f t="shared" si="4022"/>
        <v>0</v>
      </c>
      <c r="BFN64" s="1112">
        <f t="shared" si="4022"/>
        <v>0</v>
      </c>
      <c r="BFO64" s="1112">
        <f t="shared" si="4022"/>
        <v>0</v>
      </c>
      <c r="BFP64" s="1112">
        <f t="shared" si="4022"/>
        <v>0</v>
      </c>
      <c r="BFQ64" s="1112">
        <f t="shared" si="4022"/>
        <v>0</v>
      </c>
      <c r="BFR64" s="1112">
        <f t="shared" si="4022"/>
        <v>0</v>
      </c>
      <c r="BFS64" s="1112">
        <f t="shared" si="4022"/>
        <v>0</v>
      </c>
      <c r="BFT64" s="1112">
        <f t="shared" si="4022"/>
        <v>0</v>
      </c>
      <c r="BFU64" s="1125">
        <f t="shared" si="4022"/>
        <v>0</v>
      </c>
      <c r="BFV64" s="1113">
        <f t="shared" si="4022"/>
        <v>0</v>
      </c>
      <c r="BFX64" s="1120">
        <f t="shared" ref="BFX64:BGK64" si="4023">SUM(BFX65+BFX69+BFX74)</f>
        <v>0</v>
      </c>
      <c r="BFY64" s="1112">
        <f t="shared" si="4023"/>
        <v>0</v>
      </c>
      <c r="BFZ64" s="1112">
        <f t="shared" si="4023"/>
        <v>0</v>
      </c>
      <c r="BGA64" s="1112">
        <f t="shared" si="4023"/>
        <v>0</v>
      </c>
      <c r="BGB64" s="1112">
        <f t="shared" si="4023"/>
        <v>0</v>
      </c>
      <c r="BGC64" s="1112">
        <f t="shared" si="4023"/>
        <v>0</v>
      </c>
      <c r="BGD64" s="1112">
        <f t="shared" si="4023"/>
        <v>0</v>
      </c>
      <c r="BGE64" s="1112">
        <f t="shared" si="4023"/>
        <v>0</v>
      </c>
      <c r="BGF64" s="1112">
        <f t="shared" si="4023"/>
        <v>0</v>
      </c>
      <c r="BGG64" s="1112">
        <f t="shared" si="4023"/>
        <v>0</v>
      </c>
      <c r="BGH64" s="1112">
        <f t="shared" si="4023"/>
        <v>0</v>
      </c>
      <c r="BGI64" s="1112">
        <f t="shared" si="4023"/>
        <v>0</v>
      </c>
      <c r="BGJ64" s="1125">
        <f t="shared" si="4023"/>
        <v>0</v>
      </c>
      <c r="BGK64" s="1113">
        <f t="shared" si="4023"/>
        <v>0</v>
      </c>
      <c r="BGM64" s="1120">
        <f t="shared" ref="BGM64:BGZ64" si="4024">SUM(BGM65+BGM69+BGM74)</f>
        <v>0</v>
      </c>
      <c r="BGN64" s="1112">
        <f t="shared" si="4024"/>
        <v>0</v>
      </c>
      <c r="BGO64" s="1112">
        <f t="shared" si="4024"/>
        <v>0</v>
      </c>
      <c r="BGP64" s="1112">
        <f t="shared" si="4024"/>
        <v>0</v>
      </c>
      <c r="BGQ64" s="1112">
        <f t="shared" si="4024"/>
        <v>0</v>
      </c>
      <c r="BGR64" s="1112">
        <f t="shared" si="4024"/>
        <v>0</v>
      </c>
      <c r="BGS64" s="1112">
        <f t="shared" si="4024"/>
        <v>0</v>
      </c>
      <c r="BGT64" s="1112">
        <f t="shared" si="4024"/>
        <v>0</v>
      </c>
      <c r="BGU64" s="1112">
        <f t="shared" si="4024"/>
        <v>0</v>
      </c>
      <c r="BGV64" s="1112">
        <f t="shared" si="4024"/>
        <v>0</v>
      </c>
      <c r="BGW64" s="1112">
        <f t="shared" si="4024"/>
        <v>0</v>
      </c>
      <c r="BGX64" s="1112">
        <f t="shared" si="4024"/>
        <v>0</v>
      </c>
      <c r="BGY64" s="1125">
        <f t="shared" si="4024"/>
        <v>0</v>
      </c>
      <c r="BGZ64" s="1113">
        <f t="shared" si="4024"/>
        <v>0</v>
      </c>
      <c r="BHB64" s="1120">
        <f t="shared" ref="BHB64:BHO64" si="4025">SUM(BHB65+BHB69+BHB74)</f>
        <v>0</v>
      </c>
      <c r="BHC64" s="1112">
        <f t="shared" si="4025"/>
        <v>0</v>
      </c>
      <c r="BHD64" s="1112">
        <f t="shared" si="4025"/>
        <v>0</v>
      </c>
      <c r="BHE64" s="1112">
        <f t="shared" si="4025"/>
        <v>0</v>
      </c>
      <c r="BHF64" s="1112">
        <f t="shared" si="4025"/>
        <v>0</v>
      </c>
      <c r="BHG64" s="1112">
        <f t="shared" si="4025"/>
        <v>0</v>
      </c>
      <c r="BHH64" s="1112">
        <f t="shared" si="4025"/>
        <v>0</v>
      </c>
      <c r="BHI64" s="1112">
        <f t="shared" si="4025"/>
        <v>0</v>
      </c>
      <c r="BHJ64" s="1112">
        <f t="shared" si="4025"/>
        <v>0</v>
      </c>
      <c r="BHK64" s="1112">
        <f t="shared" si="4025"/>
        <v>0</v>
      </c>
      <c r="BHL64" s="1112">
        <f t="shared" si="4025"/>
        <v>0</v>
      </c>
      <c r="BHM64" s="1112">
        <f t="shared" si="4025"/>
        <v>0</v>
      </c>
      <c r="BHN64" s="1125">
        <f t="shared" si="4025"/>
        <v>0</v>
      </c>
      <c r="BHO64" s="1113">
        <f t="shared" si="4025"/>
        <v>0</v>
      </c>
      <c r="BHQ64" s="1120">
        <f t="shared" ref="BHQ64:BID64" si="4026">SUM(BHQ65+BHQ69+BHQ74)</f>
        <v>0</v>
      </c>
      <c r="BHR64" s="1112">
        <f t="shared" si="4026"/>
        <v>0</v>
      </c>
      <c r="BHS64" s="1112">
        <f t="shared" si="4026"/>
        <v>0</v>
      </c>
      <c r="BHT64" s="1112">
        <f t="shared" si="4026"/>
        <v>0</v>
      </c>
      <c r="BHU64" s="1112">
        <f t="shared" si="4026"/>
        <v>0</v>
      </c>
      <c r="BHV64" s="1112">
        <f t="shared" si="4026"/>
        <v>0</v>
      </c>
      <c r="BHW64" s="1112">
        <f t="shared" si="4026"/>
        <v>0</v>
      </c>
      <c r="BHX64" s="1112">
        <f t="shared" si="4026"/>
        <v>0</v>
      </c>
      <c r="BHY64" s="1112">
        <f t="shared" si="4026"/>
        <v>0</v>
      </c>
      <c r="BHZ64" s="1112">
        <f t="shared" si="4026"/>
        <v>0</v>
      </c>
      <c r="BIA64" s="1112">
        <f t="shared" si="4026"/>
        <v>0</v>
      </c>
      <c r="BIB64" s="1112">
        <f t="shared" si="4026"/>
        <v>0</v>
      </c>
      <c r="BIC64" s="1125">
        <f t="shared" si="4026"/>
        <v>0</v>
      </c>
      <c r="BID64" s="1113">
        <f t="shared" si="4026"/>
        <v>0</v>
      </c>
      <c r="BIF64" s="1120">
        <f t="shared" ref="BIF64:BIS64" si="4027">SUM(BIF65+BIF69+BIF74)</f>
        <v>0</v>
      </c>
      <c r="BIG64" s="1112">
        <f t="shared" si="4027"/>
        <v>0</v>
      </c>
      <c r="BIH64" s="1112">
        <f t="shared" si="4027"/>
        <v>0</v>
      </c>
      <c r="BII64" s="1112">
        <f t="shared" si="4027"/>
        <v>0</v>
      </c>
      <c r="BIJ64" s="1112">
        <f t="shared" si="4027"/>
        <v>0</v>
      </c>
      <c r="BIK64" s="1112">
        <f t="shared" si="4027"/>
        <v>0</v>
      </c>
      <c r="BIL64" s="1112">
        <f t="shared" si="4027"/>
        <v>0</v>
      </c>
      <c r="BIM64" s="1112">
        <f t="shared" si="4027"/>
        <v>0</v>
      </c>
      <c r="BIN64" s="1112">
        <f t="shared" si="4027"/>
        <v>0</v>
      </c>
      <c r="BIO64" s="1112">
        <f t="shared" si="4027"/>
        <v>0</v>
      </c>
      <c r="BIP64" s="1112">
        <f t="shared" si="4027"/>
        <v>0</v>
      </c>
      <c r="BIQ64" s="1112">
        <f t="shared" si="4027"/>
        <v>0</v>
      </c>
      <c r="BIR64" s="1125">
        <f t="shared" si="4027"/>
        <v>0</v>
      </c>
      <c r="BIS64" s="1113">
        <f t="shared" si="4027"/>
        <v>0</v>
      </c>
      <c r="BIU64" s="1120">
        <f t="shared" ref="BIU64:BJH64" si="4028">SUM(BIU65+BIU69+BIU74)</f>
        <v>0</v>
      </c>
      <c r="BIV64" s="1112">
        <f t="shared" si="4028"/>
        <v>0</v>
      </c>
      <c r="BIW64" s="1112">
        <f t="shared" si="4028"/>
        <v>0</v>
      </c>
      <c r="BIX64" s="1112">
        <f t="shared" si="4028"/>
        <v>0</v>
      </c>
      <c r="BIY64" s="1112">
        <f t="shared" si="4028"/>
        <v>0</v>
      </c>
      <c r="BIZ64" s="1112">
        <f t="shared" si="4028"/>
        <v>0</v>
      </c>
      <c r="BJA64" s="1112">
        <f t="shared" si="4028"/>
        <v>0</v>
      </c>
      <c r="BJB64" s="1112">
        <f t="shared" si="4028"/>
        <v>0</v>
      </c>
      <c r="BJC64" s="1112">
        <f t="shared" si="4028"/>
        <v>0</v>
      </c>
      <c r="BJD64" s="1112">
        <f t="shared" si="4028"/>
        <v>0</v>
      </c>
      <c r="BJE64" s="1112">
        <f t="shared" si="4028"/>
        <v>0</v>
      </c>
      <c r="BJF64" s="1112">
        <f t="shared" si="4028"/>
        <v>0</v>
      </c>
      <c r="BJG64" s="1125">
        <f t="shared" si="4028"/>
        <v>0</v>
      </c>
      <c r="BJH64" s="1113">
        <f t="shared" si="4028"/>
        <v>0</v>
      </c>
      <c r="BJJ64" s="1120">
        <f t="shared" ref="BJJ64:BJW64" si="4029">SUM(BJJ65+BJJ69+BJJ74)</f>
        <v>0</v>
      </c>
      <c r="BJK64" s="1112">
        <f t="shared" si="4029"/>
        <v>0</v>
      </c>
      <c r="BJL64" s="1112">
        <f t="shared" si="4029"/>
        <v>0</v>
      </c>
      <c r="BJM64" s="1112">
        <f t="shared" si="4029"/>
        <v>0</v>
      </c>
      <c r="BJN64" s="1112">
        <f t="shared" si="4029"/>
        <v>0</v>
      </c>
      <c r="BJO64" s="1112">
        <f t="shared" si="4029"/>
        <v>0</v>
      </c>
      <c r="BJP64" s="1112">
        <f t="shared" si="4029"/>
        <v>0</v>
      </c>
      <c r="BJQ64" s="1112">
        <f t="shared" si="4029"/>
        <v>0</v>
      </c>
      <c r="BJR64" s="1112">
        <f t="shared" si="4029"/>
        <v>0</v>
      </c>
      <c r="BJS64" s="1112">
        <f t="shared" si="4029"/>
        <v>0</v>
      </c>
      <c r="BJT64" s="1112">
        <f t="shared" si="4029"/>
        <v>0</v>
      </c>
      <c r="BJU64" s="1112">
        <f t="shared" si="4029"/>
        <v>0</v>
      </c>
      <c r="BJV64" s="1125">
        <f t="shared" si="4029"/>
        <v>0</v>
      </c>
      <c r="BJW64" s="1113">
        <f t="shared" si="4029"/>
        <v>0</v>
      </c>
      <c r="BJY64" s="1120">
        <f t="shared" ref="BJY64:BKL64" si="4030">SUM(BJY65+BJY69+BJY74)</f>
        <v>0</v>
      </c>
      <c r="BJZ64" s="1112">
        <f t="shared" si="4030"/>
        <v>0</v>
      </c>
      <c r="BKA64" s="1112">
        <f t="shared" si="4030"/>
        <v>0</v>
      </c>
      <c r="BKB64" s="1112">
        <f t="shared" si="4030"/>
        <v>0</v>
      </c>
      <c r="BKC64" s="1112">
        <f t="shared" si="4030"/>
        <v>0</v>
      </c>
      <c r="BKD64" s="1112">
        <f t="shared" si="4030"/>
        <v>0</v>
      </c>
      <c r="BKE64" s="1112">
        <f t="shared" si="4030"/>
        <v>0</v>
      </c>
      <c r="BKF64" s="1112">
        <f t="shared" si="4030"/>
        <v>0</v>
      </c>
      <c r="BKG64" s="1112">
        <f t="shared" si="4030"/>
        <v>0</v>
      </c>
      <c r="BKH64" s="1112">
        <f t="shared" si="4030"/>
        <v>0</v>
      </c>
      <c r="BKI64" s="1112">
        <f t="shared" si="4030"/>
        <v>0</v>
      </c>
      <c r="BKJ64" s="1112">
        <f t="shared" si="4030"/>
        <v>0</v>
      </c>
      <c r="BKK64" s="1125">
        <f t="shared" si="4030"/>
        <v>0</v>
      </c>
      <c r="BKL64" s="1113">
        <f t="shared" si="4030"/>
        <v>0</v>
      </c>
      <c r="BKN64" s="1120">
        <f t="shared" ref="BKN64:BLA64" si="4031">SUM(BKN65+BKN69+BKN74)</f>
        <v>0</v>
      </c>
      <c r="BKO64" s="1112">
        <f t="shared" si="4031"/>
        <v>0</v>
      </c>
      <c r="BKP64" s="1112">
        <f t="shared" si="4031"/>
        <v>0</v>
      </c>
      <c r="BKQ64" s="1112">
        <f t="shared" si="4031"/>
        <v>0</v>
      </c>
      <c r="BKR64" s="1112">
        <f t="shared" si="4031"/>
        <v>0</v>
      </c>
      <c r="BKS64" s="1112">
        <f t="shared" si="4031"/>
        <v>0</v>
      </c>
      <c r="BKT64" s="1112">
        <f t="shared" si="4031"/>
        <v>0</v>
      </c>
      <c r="BKU64" s="1112">
        <f t="shared" si="4031"/>
        <v>0</v>
      </c>
      <c r="BKV64" s="1112">
        <f t="shared" si="4031"/>
        <v>0</v>
      </c>
      <c r="BKW64" s="1112">
        <f t="shared" si="4031"/>
        <v>0</v>
      </c>
      <c r="BKX64" s="1112">
        <f t="shared" si="4031"/>
        <v>0</v>
      </c>
      <c r="BKY64" s="1112">
        <f t="shared" si="4031"/>
        <v>0</v>
      </c>
      <c r="BKZ64" s="1125">
        <f t="shared" si="4031"/>
        <v>0</v>
      </c>
      <c r="BLA64" s="1113">
        <f t="shared" si="4031"/>
        <v>0</v>
      </c>
      <c r="BLC64" s="1120">
        <f t="shared" ref="BLC64:BLP64" si="4032">SUM(BLC65+BLC69+BLC74)</f>
        <v>0</v>
      </c>
      <c r="BLD64" s="1112">
        <f t="shared" si="4032"/>
        <v>0</v>
      </c>
      <c r="BLE64" s="1112">
        <f t="shared" si="4032"/>
        <v>0</v>
      </c>
      <c r="BLF64" s="1112">
        <f t="shared" si="4032"/>
        <v>0</v>
      </c>
      <c r="BLG64" s="1112">
        <f t="shared" si="4032"/>
        <v>0</v>
      </c>
      <c r="BLH64" s="1112">
        <f t="shared" si="4032"/>
        <v>0</v>
      </c>
      <c r="BLI64" s="1112">
        <f t="shared" si="4032"/>
        <v>0</v>
      </c>
      <c r="BLJ64" s="1112">
        <f t="shared" si="4032"/>
        <v>0</v>
      </c>
      <c r="BLK64" s="1112">
        <f t="shared" si="4032"/>
        <v>0</v>
      </c>
      <c r="BLL64" s="1112">
        <f t="shared" si="4032"/>
        <v>0</v>
      </c>
      <c r="BLM64" s="1112">
        <f t="shared" si="4032"/>
        <v>0</v>
      </c>
      <c r="BLN64" s="1112">
        <f t="shared" si="4032"/>
        <v>0</v>
      </c>
      <c r="BLO64" s="1125">
        <f t="shared" si="4032"/>
        <v>0</v>
      </c>
      <c r="BLP64" s="1113">
        <f t="shared" si="4032"/>
        <v>0</v>
      </c>
      <c r="BLR64" s="1120">
        <f t="shared" ref="BLR64:BME64" si="4033">SUM(BLR65+BLR69+BLR74)</f>
        <v>0</v>
      </c>
      <c r="BLS64" s="1112">
        <f t="shared" si="4033"/>
        <v>0</v>
      </c>
      <c r="BLT64" s="1112">
        <f t="shared" si="4033"/>
        <v>0</v>
      </c>
      <c r="BLU64" s="1112">
        <f t="shared" si="4033"/>
        <v>0</v>
      </c>
      <c r="BLV64" s="1112">
        <f t="shared" si="4033"/>
        <v>0</v>
      </c>
      <c r="BLW64" s="1112">
        <f t="shared" si="4033"/>
        <v>0</v>
      </c>
      <c r="BLX64" s="1112">
        <f t="shared" si="4033"/>
        <v>0</v>
      </c>
      <c r="BLY64" s="1112">
        <f t="shared" si="4033"/>
        <v>0</v>
      </c>
      <c r="BLZ64" s="1112">
        <f t="shared" si="4033"/>
        <v>0</v>
      </c>
      <c r="BMA64" s="1112">
        <f t="shared" si="4033"/>
        <v>0</v>
      </c>
      <c r="BMB64" s="1112">
        <f t="shared" si="4033"/>
        <v>0</v>
      </c>
      <c r="BMC64" s="1112">
        <f t="shared" si="4033"/>
        <v>0</v>
      </c>
      <c r="BMD64" s="1125">
        <f t="shared" si="4033"/>
        <v>0</v>
      </c>
      <c r="BME64" s="1113">
        <f t="shared" si="4033"/>
        <v>0</v>
      </c>
      <c r="BMG64" s="1120">
        <f t="shared" ref="BMG64:BMT64" si="4034">SUM(BMG65+BMG69+BMG74)</f>
        <v>0</v>
      </c>
      <c r="BMH64" s="1112">
        <f t="shared" si="4034"/>
        <v>0</v>
      </c>
      <c r="BMI64" s="1112">
        <f t="shared" si="4034"/>
        <v>0</v>
      </c>
      <c r="BMJ64" s="1112">
        <f t="shared" si="4034"/>
        <v>0</v>
      </c>
      <c r="BMK64" s="1112">
        <f t="shared" si="4034"/>
        <v>0</v>
      </c>
      <c r="BML64" s="1112">
        <f t="shared" si="4034"/>
        <v>0</v>
      </c>
      <c r="BMM64" s="1112">
        <f t="shared" si="4034"/>
        <v>0</v>
      </c>
      <c r="BMN64" s="1112">
        <f t="shared" si="4034"/>
        <v>0</v>
      </c>
      <c r="BMO64" s="1112">
        <f t="shared" si="4034"/>
        <v>0</v>
      </c>
      <c r="BMP64" s="1112">
        <f t="shared" si="4034"/>
        <v>0</v>
      </c>
      <c r="BMQ64" s="1112">
        <f t="shared" si="4034"/>
        <v>0</v>
      </c>
      <c r="BMR64" s="1112">
        <f t="shared" si="4034"/>
        <v>0</v>
      </c>
      <c r="BMS64" s="1125">
        <f t="shared" si="4034"/>
        <v>0</v>
      </c>
      <c r="BMT64" s="1113">
        <f t="shared" si="4034"/>
        <v>0</v>
      </c>
      <c r="BMV64" s="1120">
        <f t="shared" ref="BMV64:BNI64" si="4035">SUM(BMV65+BMV69+BMV74)</f>
        <v>0</v>
      </c>
      <c r="BMW64" s="1112">
        <f t="shared" si="4035"/>
        <v>0</v>
      </c>
      <c r="BMX64" s="1112">
        <f t="shared" si="4035"/>
        <v>0</v>
      </c>
      <c r="BMY64" s="1112">
        <f t="shared" si="4035"/>
        <v>0</v>
      </c>
      <c r="BMZ64" s="1112">
        <f t="shared" si="4035"/>
        <v>0</v>
      </c>
      <c r="BNA64" s="1112">
        <f t="shared" si="4035"/>
        <v>0</v>
      </c>
      <c r="BNB64" s="1112">
        <f t="shared" si="4035"/>
        <v>0</v>
      </c>
      <c r="BNC64" s="1112">
        <f t="shared" si="4035"/>
        <v>0</v>
      </c>
      <c r="BND64" s="1112">
        <f t="shared" si="4035"/>
        <v>0</v>
      </c>
      <c r="BNE64" s="1112">
        <f t="shared" si="4035"/>
        <v>0</v>
      </c>
      <c r="BNF64" s="1112">
        <f t="shared" si="4035"/>
        <v>0</v>
      </c>
      <c r="BNG64" s="1112">
        <f t="shared" si="4035"/>
        <v>0</v>
      </c>
      <c r="BNH64" s="1125">
        <f t="shared" si="4035"/>
        <v>0</v>
      </c>
      <c r="BNI64" s="1113">
        <f t="shared" si="4035"/>
        <v>0</v>
      </c>
      <c r="BNK64" s="1120">
        <f t="shared" ref="BNK64:BNX64" si="4036">SUM(BNK65+BNK69+BNK74)</f>
        <v>0</v>
      </c>
      <c r="BNL64" s="1112">
        <f t="shared" si="4036"/>
        <v>0</v>
      </c>
      <c r="BNM64" s="1112">
        <f t="shared" si="4036"/>
        <v>0</v>
      </c>
      <c r="BNN64" s="1112">
        <f t="shared" si="4036"/>
        <v>0</v>
      </c>
      <c r="BNO64" s="1112">
        <f t="shared" si="4036"/>
        <v>0</v>
      </c>
      <c r="BNP64" s="1112">
        <f t="shared" si="4036"/>
        <v>0</v>
      </c>
      <c r="BNQ64" s="1112">
        <f t="shared" si="4036"/>
        <v>0</v>
      </c>
      <c r="BNR64" s="1112">
        <f t="shared" si="4036"/>
        <v>0</v>
      </c>
      <c r="BNS64" s="1112">
        <f t="shared" si="4036"/>
        <v>0</v>
      </c>
      <c r="BNT64" s="1112">
        <f t="shared" si="4036"/>
        <v>0</v>
      </c>
      <c r="BNU64" s="1112">
        <f t="shared" si="4036"/>
        <v>0</v>
      </c>
      <c r="BNV64" s="1112">
        <f t="shared" si="4036"/>
        <v>0</v>
      </c>
      <c r="BNW64" s="1125">
        <f t="shared" si="4036"/>
        <v>0</v>
      </c>
      <c r="BNX64" s="1113">
        <f t="shared" si="4036"/>
        <v>0</v>
      </c>
      <c r="BNZ64" s="1120">
        <f t="shared" ref="BNZ64:BOM64" si="4037">SUM(BNZ65+BNZ69+BNZ74)</f>
        <v>0</v>
      </c>
      <c r="BOA64" s="1112">
        <f t="shared" si="4037"/>
        <v>0</v>
      </c>
      <c r="BOB64" s="1112">
        <f t="shared" si="4037"/>
        <v>0</v>
      </c>
      <c r="BOC64" s="1112">
        <f t="shared" si="4037"/>
        <v>0</v>
      </c>
      <c r="BOD64" s="1112">
        <f t="shared" si="4037"/>
        <v>0</v>
      </c>
      <c r="BOE64" s="1112">
        <f t="shared" si="4037"/>
        <v>0</v>
      </c>
      <c r="BOF64" s="1112">
        <f t="shared" si="4037"/>
        <v>0</v>
      </c>
      <c r="BOG64" s="1112">
        <f t="shared" si="4037"/>
        <v>0</v>
      </c>
      <c r="BOH64" s="1112">
        <f t="shared" si="4037"/>
        <v>0</v>
      </c>
      <c r="BOI64" s="1112">
        <f t="shared" si="4037"/>
        <v>0</v>
      </c>
      <c r="BOJ64" s="1112">
        <f t="shared" si="4037"/>
        <v>0</v>
      </c>
      <c r="BOK64" s="1112">
        <f t="shared" si="4037"/>
        <v>0</v>
      </c>
      <c r="BOL64" s="1125">
        <f t="shared" si="4037"/>
        <v>0</v>
      </c>
      <c r="BOM64" s="1113">
        <f t="shared" si="4037"/>
        <v>0</v>
      </c>
      <c r="BOO64" s="1120">
        <f t="shared" ref="BOO64:BPB64" si="4038">SUM(BOO65+BOO69+BOO74)</f>
        <v>0</v>
      </c>
      <c r="BOP64" s="1112">
        <f t="shared" si="4038"/>
        <v>0</v>
      </c>
      <c r="BOQ64" s="1112">
        <f t="shared" si="4038"/>
        <v>0</v>
      </c>
      <c r="BOR64" s="1112">
        <f t="shared" si="4038"/>
        <v>0</v>
      </c>
      <c r="BOS64" s="1112">
        <f t="shared" si="4038"/>
        <v>0</v>
      </c>
      <c r="BOT64" s="1112">
        <f t="shared" si="4038"/>
        <v>0</v>
      </c>
      <c r="BOU64" s="1112">
        <f t="shared" si="4038"/>
        <v>0</v>
      </c>
      <c r="BOV64" s="1112">
        <f t="shared" si="4038"/>
        <v>0</v>
      </c>
      <c r="BOW64" s="1112">
        <f t="shared" si="4038"/>
        <v>0</v>
      </c>
      <c r="BOX64" s="1112">
        <f t="shared" si="4038"/>
        <v>0</v>
      </c>
      <c r="BOY64" s="1112">
        <f t="shared" si="4038"/>
        <v>0</v>
      </c>
      <c r="BOZ64" s="1112">
        <f t="shared" si="4038"/>
        <v>0</v>
      </c>
      <c r="BPA64" s="1125">
        <f t="shared" si="4038"/>
        <v>0</v>
      </c>
      <c r="BPB64" s="1113">
        <f t="shared" si="4038"/>
        <v>0</v>
      </c>
      <c r="BPD64" s="1120">
        <f t="shared" ref="BPD64:BPQ64" si="4039">SUM(BPD65+BPD69+BPD74)</f>
        <v>0</v>
      </c>
      <c r="BPE64" s="1112">
        <f t="shared" si="4039"/>
        <v>0</v>
      </c>
      <c r="BPF64" s="1112">
        <f t="shared" si="4039"/>
        <v>0</v>
      </c>
      <c r="BPG64" s="1112">
        <f t="shared" si="4039"/>
        <v>0</v>
      </c>
      <c r="BPH64" s="1112">
        <f t="shared" si="4039"/>
        <v>0</v>
      </c>
      <c r="BPI64" s="1112">
        <f t="shared" si="4039"/>
        <v>0</v>
      </c>
      <c r="BPJ64" s="1112">
        <f t="shared" si="4039"/>
        <v>0</v>
      </c>
      <c r="BPK64" s="1112">
        <f t="shared" si="4039"/>
        <v>0</v>
      </c>
      <c r="BPL64" s="1112">
        <f t="shared" si="4039"/>
        <v>0</v>
      </c>
      <c r="BPM64" s="1112">
        <f t="shared" si="4039"/>
        <v>0</v>
      </c>
      <c r="BPN64" s="1112">
        <f t="shared" si="4039"/>
        <v>0</v>
      </c>
      <c r="BPO64" s="1112">
        <f t="shared" si="4039"/>
        <v>0</v>
      </c>
      <c r="BPP64" s="1125">
        <f t="shared" si="4039"/>
        <v>0</v>
      </c>
      <c r="BPQ64" s="1113">
        <f t="shared" si="4039"/>
        <v>0</v>
      </c>
      <c r="BPS64" s="1120">
        <f t="shared" ref="BPS64:BQF64" si="4040">SUM(BPS65+BPS69+BPS74)</f>
        <v>0</v>
      </c>
      <c r="BPT64" s="1112">
        <f t="shared" si="4040"/>
        <v>0</v>
      </c>
      <c r="BPU64" s="1112">
        <f t="shared" si="4040"/>
        <v>0</v>
      </c>
      <c r="BPV64" s="1112">
        <f t="shared" si="4040"/>
        <v>0</v>
      </c>
      <c r="BPW64" s="1112">
        <f t="shared" si="4040"/>
        <v>0</v>
      </c>
      <c r="BPX64" s="1112">
        <f t="shared" si="4040"/>
        <v>0</v>
      </c>
      <c r="BPY64" s="1112">
        <f t="shared" si="4040"/>
        <v>0</v>
      </c>
      <c r="BPZ64" s="1112">
        <f t="shared" si="4040"/>
        <v>0</v>
      </c>
      <c r="BQA64" s="1112">
        <f t="shared" si="4040"/>
        <v>0</v>
      </c>
      <c r="BQB64" s="1112">
        <f t="shared" si="4040"/>
        <v>0</v>
      </c>
      <c r="BQC64" s="1112">
        <f t="shared" si="4040"/>
        <v>0</v>
      </c>
      <c r="BQD64" s="1112">
        <f t="shared" si="4040"/>
        <v>0</v>
      </c>
      <c r="BQE64" s="1125">
        <f t="shared" si="4040"/>
        <v>0</v>
      </c>
      <c r="BQF64" s="1113">
        <f t="shared" si="4040"/>
        <v>0</v>
      </c>
      <c r="BQH64" s="1120">
        <f t="shared" ref="BQH64:BQU64" si="4041">SUM(BQH65+BQH69+BQH74)</f>
        <v>0</v>
      </c>
      <c r="BQI64" s="1112">
        <f t="shared" si="4041"/>
        <v>0</v>
      </c>
      <c r="BQJ64" s="1112">
        <f t="shared" si="4041"/>
        <v>0</v>
      </c>
      <c r="BQK64" s="1112">
        <f t="shared" si="4041"/>
        <v>0</v>
      </c>
      <c r="BQL64" s="1112">
        <f t="shared" si="4041"/>
        <v>0</v>
      </c>
      <c r="BQM64" s="1112">
        <f t="shared" si="4041"/>
        <v>0</v>
      </c>
      <c r="BQN64" s="1112">
        <f t="shared" si="4041"/>
        <v>0</v>
      </c>
      <c r="BQO64" s="1112">
        <f t="shared" si="4041"/>
        <v>0</v>
      </c>
      <c r="BQP64" s="1112">
        <f t="shared" si="4041"/>
        <v>0</v>
      </c>
      <c r="BQQ64" s="1112">
        <f t="shared" si="4041"/>
        <v>0</v>
      </c>
      <c r="BQR64" s="1112">
        <f t="shared" si="4041"/>
        <v>0</v>
      </c>
      <c r="BQS64" s="1112">
        <f t="shared" si="4041"/>
        <v>0</v>
      </c>
      <c r="BQT64" s="1125">
        <f t="shared" si="4041"/>
        <v>0</v>
      </c>
      <c r="BQU64" s="1113">
        <f t="shared" si="4041"/>
        <v>0</v>
      </c>
      <c r="BQW64" s="1120">
        <f t="shared" ref="BQW64:BRJ64" si="4042">SUM(BQW65+BQW69+BQW74)</f>
        <v>0</v>
      </c>
      <c r="BQX64" s="1112">
        <f t="shared" si="4042"/>
        <v>0</v>
      </c>
      <c r="BQY64" s="1112">
        <f t="shared" si="4042"/>
        <v>0</v>
      </c>
      <c r="BQZ64" s="1112">
        <f t="shared" si="4042"/>
        <v>0</v>
      </c>
      <c r="BRA64" s="1112">
        <f t="shared" si="4042"/>
        <v>0</v>
      </c>
      <c r="BRB64" s="1112">
        <f t="shared" si="4042"/>
        <v>0</v>
      </c>
      <c r="BRC64" s="1112">
        <f t="shared" si="4042"/>
        <v>0</v>
      </c>
      <c r="BRD64" s="1112">
        <f t="shared" si="4042"/>
        <v>0</v>
      </c>
      <c r="BRE64" s="1112">
        <f t="shared" si="4042"/>
        <v>0</v>
      </c>
      <c r="BRF64" s="1112">
        <f t="shared" si="4042"/>
        <v>0</v>
      </c>
      <c r="BRG64" s="1112">
        <f t="shared" si="4042"/>
        <v>0</v>
      </c>
      <c r="BRH64" s="1112">
        <f t="shared" si="4042"/>
        <v>0</v>
      </c>
      <c r="BRI64" s="1125">
        <f t="shared" si="4042"/>
        <v>0</v>
      </c>
      <c r="BRJ64" s="1113">
        <f t="shared" si="4042"/>
        <v>0</v>
      </c>
      <c r="BRL64" s="1120">
        <f t="shared" ref="BRL64:BRY64" si="4043">SUM(BRL65+BRL69+BRL74)</f>
        <v>0</v>
      </c>
      <c r="BRM64" s="1112">
        <f t="shared" si="4043"/>
        <v>0</v>
      </c>
      <c r="BRN64" s="1112">
        <f t="shared" si="4043"/>
        <v>0</v>
      </c>
      <c r="BRO64" s="1112">
        <f t="shared" si="4043"/>
        <v>0</v>
      </c>
      <c r="BRP64" s="1112">
        <f t="shared" si="4043"/>
        <v>0</v>
      </c>
      <c r="BRQ64" s="1112">
        <f t="shared" si="4043"/>
        <v>0</v>
      </c>
      <c r="BRR64" s="1112">
        <f t="shared" si="4043"/>
        <v>0</v>
      </c>
      <c r="BRS64" s="1112">
        <f t="shared" si="4043"/>
        <v>0</v>
      </c>
      <c r="BRT64" s="1112">
        <f t="shared" si="4043"/>
        <v>0</v>
      </c>
      <c r="BRU64" s="1112">
        <f t="shared" si="4043"/>
        <v>0</v>
      </c>
      <c r="BRV64" s="1112">
        <f t="shared" si="4043"/>
        <v>0</v>
      </c>
      <c r="BRW64" s="1112">
        <f t="shared" si="4043"/>
        <v>0</v>
      </c>
      <c r="BRX64" s="1125">
        <f t="shared" si="4043"/>
        <v>0</v>
      </c>
      <c r="BRY64" s="1113">
        <f t="shared" si="4043"/>
        <v>0</v>
      </c>
      <c r="BSA64" s="1120">
        <f t="shared" ref="BSA64:BSN64" si="4044">SUM(BSA65+BSA69+BSA74)</f>
        <v>0</v>
      </c>
      <c r="BSB64" s="1112">
        <f t="shared" si="4044"/>
        <v>0</v>
      </c>
      <c r="BSC64" s="1112">
        <f t="shared" si="4044"/>
        <v>0</v>
      </c>
      <c r="BSD64" s="1112">
        <f t="shared" si="4044"/>
        <v>0</v>
      </c>
      <c r="BSE64" s="1112">
        <f t="shared" si="4044"/>
        <v>0</v>
      </c>
      <c r="BSF64" s="1112">
        <f t="shared" si="4044"/>
        <v>0</v>
      </c>
      <c r="BSG64" s="1112">
        <f t="shared" si="4044"/>
        <v>0</v>
      </c>
      <c r="BSH64" s="1112">
        <f t="shared" si="4044"/>
        <v>0</v>
      </c>
      <c r="BSI64" s="1112">
        <f t="shared" si="4044"/>
        <v>0</v>
      </c>
      <c r="BSJ64" s="1112">
        <f t="shared" si="4044"/>
        <v>0</v>
      </c>
      <c r="BSK64" s="1112">
        <f t="shared" si="4044"/>
        <v>0</v>
      </c>
      <c r="BSL64" s="1112">
        <f t="shared" si="4044"/>
        <v>0</v>
      </c>
      <c r="BSM64" s="1125">
        <f t="shared" si="4044"/>
        <v>0</v>
      </c>
      <c r="BSN64" s="1113">
        <f t="shared" si="4044"/>
        <v>0</v>
      </c>
      <c r="BSP64" s="1120">
        <f t="shared" ref="BSP64:BTC64" si="4045">SUM(BSP65+BSP69+BSP74)</f>
        <v>0</v>
      </c>
      <c r="BSQ64" s="1112">
        <f t="shared" si="4045"/>
        <v>0</v>
      </c>
      <c r="BSR64" s="1112">
        <f t="shared" si="4045"/>
        <v>0</v>
      </c>
      <c r="BSS64" s="1112">
        <f t="shared" si="4045"/>
        <v>0</v>
      </c>
      <c r="BST64" s="1112">
        <f t="shared" si="4045"/>
        <v>0</v>
      </c>
      <c r="BSU64" s="1112">
        <f t="shared" si="4045"/>
        <v>0</v>
      </c>
      <c r="BSV64" s="1112">
        <f t="shared" si="4045"/>
        <v>0</v>
      </c>
      <c r="BSW64" s="1112">
        <f t="shared" si="4045"/>
        <v>0</v>
      </c>
      <c r="BSX64" s="1112">
        <f t="shared" si="4045"/>
        <v>0</v>
      </c>
      <c r="BSY64" s="1112">
        <f t="shared" si="4045"/>
        <v>0</v>
      </c>
      <c r="BSZ64" s="1112">
        <f t="shared" si="4045"/>
        <v>0</v>
      </c>
      <c r="BTA64" s="1112">
        <f t="shared" si="4045"/>
        <v>0</v>
      </c>
      <c r="BTB64" s="1125">
        <f t="shared" si="4045"/>
        <v>0</v>
      </c>
      <c r="BTC64" s="1113">
        <f t="shared" si="4045"/>
        <v>0</v>
      </c>
      <c r="BTE64" s="1120">
        <f t="shared" ref="BTE64:BTR64" si="4046">SUM(BTE65+BTE69+BTE74)</f>
        <v>0</v>
      </c>
      <c r="BTF64" s="1112">
        <f t="shared" si="4046"/>
        <v>0</v>
      </c>
      <c r="BTG64" s="1112">
        <f t="shared" si="4046"/>
        <v>0</v>
      </c>
      <c r="BTH64" s="1112">
        <f t="shared" si="4046"/>
        <v>0</v>
      </c>
      <c r="BTI64" s="1112">
        <f t="shared" si="4046"/>
        <v>0</v>
      </c>
      <c r="BTJ64" s="1112">
        <f t="shared" si="4046"/>
        <v>0</v>
      </c>
      <c r="BTK64" s="1112">
        <f t="shared" si="4046"/>
        <v>0</v>
      </c>
      <c r="BTL64" s="1112">
        <f t="shared" si="4046"/>
        <v>0</v>
      </c>
      <c r="BTM64" s="1112">
        <f t="shared" si="4046"/>
        <v>0</v>
      </c>
      <c r="BTN64" s="1112">
        <f t="shared" si="4046"/>
        <v>0</v>
      </c>
      <c r="BTO64" s="1112">
        <f t="shared" si="4046"/>
        <v>0</v>
      </c>
      <c r="BTP64" s="1112">
        <f t="shared" si="4046"/>
        <v>0</v>
      </c>
      <c r="BTQ64" s="1125">
        <f t="shared" si="4046"/>
        <v>0</v>
      </c>
      <c r="BTR64" s="1113">
        <f t="shared" si="4046"/>
        <v>0</v>
      </c>
      <c r="BTT64" s="1120">
        <f t="shared" ref="BTT64:BUG64" si="4047">SUM(BTT65+BTT69+BTT74)</f>
        <v>0</v>
      </c>
      <c r="BTU64" s="1112">
        <f t="shared" si="4047"/>
        <v>0</v>
      </c>
      <c r="BTV64" s="1112">
        <f t="shared" si="4047"/>
        <v>0</v>
      </c>
      <c r="BTW64" s="1112">
        <f t="shared" si="4047"/>
        <v>0</v>
      </c>
      <c r="BTX64" s="1112">
        <f t="shared" si="4047"/>
        <v>0</v>
      </c>
      <c r="BTY64" s="1112">
        <f t="shared" si="4047"/>
        <v>0</v>
      </c>
      <c r="BTZ64" s="1112">
        <f t="shared" si="4047"/>
        <v>0</v>
      </c>
      <c r="BUA64" s="1112">
        <f t="shared" si="4047"/>
        <v>0</v>
      </c>
      <c r="BUB64" s="1112">
        <f t="shared" si="4047"/>
        <v>0</v>
      </c>
      <c r="BUC64" s="1112">
        <f t="shared" si="4047"/>
        <v>0</v>
      </c>
      <c r="BUD64" s="1112">
        <f t="shared" si="4047"/>
        <v>0</v>
      </c>
      <c r="BUE64" s="1112">
        <f t="shared" si="4047"/>
        <v>0</v>
      </c>
      <c r="BUF64" s="1125">
        <f t="shared" si="4047"/>
        <v>0</v>
      </c>
      <c r="BUG64" s="1113">
        <f t="shared" si="4047"/>
        <v>0</v>
      </c>
      <c r="BUI64" s="1120">
        <f t="shared" ref="BUI64:BUV64" si="4048">SUM(BUI65+BUI69+BUI74)</f>
        <v>0</v>
      </c>
      <c r="BUJ64" s="1112">
        <f t="shared" si="4048"/>
        <v>0</v>
      </c>
      <c r="BUK64" s="1112">
        <f t="shared" si="4048"/>
        <v>0</v>
      </c>
      <c r="BUL64" s="1112">
        <f t="shared" si="4048"/>
        <v>0</v>
      </c>
      <c r="BUM64" s="1112">
        <f t="shared" si="4048"/>
        <v>0</v>
      </c>
      <c r="BUN64" s="1112">
        <f t="shared" si="4048"/>
        <v>0</v>
      </c>
      <c r="BUO64" s="1112">
        <f t="shared" si="4048"/>
        <v>0</v>
      </c>
      <c r="BUP64" s="1112">
        <f t="shared" si="4048"/>
        <v>0</v>
      </c>
      <c r="BUQ64" s="1112">
        <f t="shared" si="4048"/>
        <v>0</v>
      </c>
      <c r="BUR64" s="1112">
        <f t="shared" si="4048"/>
        <v>0</v>
      </c>
      <c r="BUS64" s="1112">
        <f t="shared" si="4048"/>
        <v>0</v>
      </c>
      <c r="BUT64" s="1112">
        <f t="shared" si="4048"/>
        <v>0</v>
      </c>
      <c r="BUU64" s="1125">
        <f t="shared" si="4048"/>
        <v>0</v>
      </c>
      <c r="BUV64" s="1113">
        <f t="shared" si="4048"/>
        <v>0</v>
      </c>
      <c r="BUX64" s="1120">
        <f t="shared" ref="BUX64:BVK64" si="4049">SUM(BUX65+BUX69+BUX74)</f>
        <v>0</v>
      </c>
      <c r="BUY64" s="1112">
        <f t="shared" si="4049"/>
        <v>0</v>
      </c>
      <c r="BUZ64" s="1112">
        <f t="shared" si="4049"/>
        <v>0</v>
      </c>
      <c r="BVA64" s="1112">
        <f t="shared" si="4049"/>
        <v>0</v>
      </c>
      <c r="BVB64" s="1112">
        <f t="shared" si="4049"/>
        <v>0</v>
      </c>
      <c r="BVC64" s="1112">
        <f t="shared" si="4049"/>
        <v>0</v>
      </c>
      <c r="BVD64" s="1112">
        <f t="shared" si="4049"/>
        <v>0</v>
      </c>
      <c r="BVE64" s="1112">
        <f t="shared" si="4049"/>
        <v>0</v>
      </c>
      <c r="BVF64" s="1112">
        <f t="shared" si="4049"/>
        <v>0</v>
      </c>
      <c r="BVG64" s="1112">
        <f t="shared" si="4049"/>
        <v>0</v>
      </c>
      <c r="BVH64" s="1112">
        <f t="shared" si="4049"/>
        <v>0</v>
      </c>
      <c r="BVI64" s="1112">
        <f t="shared" si="4049"/>
        <v>0</v>
      </c>
      <c r="BVJ64" s="1125">
        <f t="shared" si="4049"/>
        <v>0</v>
      </c>
      <c r="BVK64" s="1113">
        <f t="shared" si="4049"/>
        <v>0</v>
      </c>
      <c r="BVM64" s="1120">
        <f t="shared" ref="BVM64:BVZ64" si="4050">SUM(BVM65+BVM69+BVM74)</f>
        <v>0</v>
      </c>
      <c r="BVN64" s="1112">
        <f t="shared" si="4050"/>
        <v>0</v>
      </c>
      <c r="BVO64" s="1112">
        <f t="shared" si="4050"/>
        <v>0</v>
      </c>
      <c r="BVP64" s="1112">
        <f t="shared" si="4050"/>
        <v>0</v>
      </c>
      <c r="BVQ64" s="1112">
        <f t="shared" si="4050"/>
        <v>0</v>
      </c>
      <c r="BVR64" s="1112">
        <f t="shared" si="4050"/>
        <v>0</v>
      </c>
      <c r="BVS64" s="1112">
        <f t="shared" si="4050"/>
        <v>0</v>
      </c>
      <c r="BVT64" s="1112">
        <f t="shared" si="4050"/>
        <v>0</v>
      </c>
      <c r="BVU64" s="1112">
        <f t="shared" si="4050"/>
        <v>0</v>
      </c>
      <c r="BVV64" s="1112">
        <f t="shared" si="4050"/>
        <v>0</v>
      </c>
      <c r="BVW64" s="1112">
        <f t="shared" si="4050"/>
        <v>0</v>
      </c>
      <c r="BVX64" s="1112">
        <f t="shared" si="4050"/>
        <v>0</v>
      </c>
      <c r="BVY64" s="1125">
        <f t="shared" si="4050"/>
        <v>0</v>
      </c>
      <c r="BVZ64" s="1113">
        <f t="shared" si="4050"/>
        <v>0</v>
      </c>
      <c r="BWB64" s="1120">
        <f t="shared" ref="BWB64:BWO64" si="4051">SUM(BWB65+BWB69+BWB74)</f>
        <v>0</v>
      </c>
      <c r="BWC64" s="1112">
        <f t="shared" si="4051"/>
        <v>0</v>
      </c>
      <c r="BWD64" s="1112">
        <f t="shared" si="4051"/>
        <v>0</v>
      </c>
      <c r="BWE64" s="1112">
        <f t="shared" si="4051"/>
        <v>0</v>
      </c>
      <c r="BWF64" s="1112">
        <f t="shared" si="4051"/>
        <v>0</v>
      </c>
      <c r="BWG64" s="1112">
        <f t="shared" si="4051"/>
        <v>0</v>
      </c>
      <c r="BWH64" s="1112">
        <f t="shared" si="4051"/>
        <v>0</v>
      </c>
      <c r="BWI64" s="1112">
        <f t="shared" si="4051"/>
        <v>0</v>
      </c>
      <c r="BWJ64" s="1112">
        <f t="shared" si="4051"/>
        <v>0</v>
      </c>
      <c r="BWK64" s="1112">
        <f t="shared" si="4051"/>
        <v>0</v>
      </c>
      <c r="BWL64" s="1112">
        <f t="shared" si="4051"/>
        <v>0</v>
      </c>
      <c r="BWM64" s="1112">
        <f t="shared" si="4051"/>
        <v>0</v>
      </c>
      <c r="BWN64" s="1125">
        <f t="shared" si="4051"/>
        <v>0</v>
      </c>
      <c r="BWO64" s="1113">
        <f t="shared" si="4051"/>
        <v>0</v>
      </c>
    </row>
    <row r="65" spans="2:1965" ht="15" customHeight="1" x14ac:dyDescent="0.2">
      <c r="B65" s="1114" t="s">
        <v>779</v>
      </c>
      <c r="C65" s="1112">
        <f t="shared" ref="C65:P65" si="4052">SUM(C66:C68)</f>
        <v>0</v>
      </c>
      <c r="D65" s="1112">
        <f t="shared" si="4052"/>
        <v>0</v>
      </c>
      <c r="E65" s="1112">
        <f t="shared" si="4052"/>
        <v>0</v>
      </c>
      <c r="F65" s="1112">
        <f t="shared" si="4052"/>
        <v>0</v>
      </c>
      <c r="G65" s="1112">
        <f t="shared" si="4052"/>
        <v>0</v>
      </c>
      <c r="H65" s="1112">
        <f t="shared" si="4052"/>
        <v>0</v>
      </c>
      <c r="I65" s="1112">
        <f t="shared" si="4052"/>
        <v>0</v>
      </c>
      <c r="J65" s="1112">
        <f t="shared" si="4052"/>
        <v>0</v>
      </c>
      <c r="K65" s="1112">
        <f t="shared" si="4052"/>
        <v>0</v>
      </c>
      <c r="L65" s="1112">
        <f t="shared" si="4052"/>
        <v>0</v>
      </c>
      <c r="M65" s="1112">
        <f t="shared" si="4052"/>
        <v>0</v>
      </c>
      <c r="N65" s="1112">
        <f t="shared" si="4052"/>
        <v>0</v>
      </c>
      <c r="O65" s="1125">
        <f t="shared" si="4052"/>
        <v>0</v>
      </c>
      <c r="P65" s="1113">
        <f t="shared" si="4052"/>
        <v>0</v>
      </c>
      <c r="Q65" s="1112">
        <f t="shared" ref="Q65:AD65" si="4053">SUM(Q66:Q68)</f>
        <v>0</v>
      </c>
      <c r="R65" s="1112">
        <f t="shared" si="4053"/>
        <v>0</v>
      </c>
      <c r="S65" s="1112">
        <f t="shared" si="4053"/>
        <v>0</v>
      </c>
      <c r="T65" s="1112">
        <f t="shared" si="4053"/>
        <v>0</v>
      </c>
      <c r="U65" s="1112">
        <f t="shared" si="4053"/>
        <v>0</v>
      </c>
      <c r="V65" s="1112">
        <f t="shared" si="4053"/>
        <v>0</v>
      </c>
      <c r="W65" s="1112">
        <f t="shared" si="4053"/>
        <v>0</v>
      </c>
      <c r="X65" s="1112">
        <f t="shared" si="4053"/>
        <v>0</v>
      </c>
      <c r="Y65" s="1112">
        <f t="shared" si="4053"/>
        <v>0</v>
      </c>
      <c r="Z65" s="1112">
        <f t="shared" si="4053"/>
        <v>0</v>
      </c>
      <c r="AA65" s="1112">
        <f t="shared" si="4053"/>
        <v>0</v>
      </c>
      <c r="AB65" s="1112">
        <f t="shared" si="4053"/>
        <v>0</v>
      </c>
      <c r="AC65" s="1125">
        <f t="shared" si="4053"/>
        <v>0</v>
      </c>
      <c r="AD65" s="1113">
        <f t="shared" si="4053"/>
        <v>0</v>
      </c>
      <c r="AF65" s="1120">
        <f t="shared" ref="AF65:AS65" si="4054">SUM(AF66:AF68)</f>
        <v>0</v>
      </c>
      <c r="AG65" s="1112">
        <f t="shared" si="4054"/>
        <v>0</v>
      </c>
      <c r="AH65" s="1112">
        <f t="shared" si="4054"/>
        <v>0</v>
      </c>
      <c r="AI65" s="1112">
        <f t="shared" si="4054"/>
        <v>0</v>
      </c>
      <c r="AJ65" s="1112">
        <f t="shared" si="4054"/>
        <v>0</v>
      </c>
      <c r="AK65" s="1112">
        <f t="shared" si="4054"/>
        <v>0</v>
      </c>
      <c r="AL65" s="1112">
        <f t="shared" si="4054"/>
        <v>0</v>
      </c>
      <c r="AM65" s="1112">
        <f t="shared" si="4054"/>
        <v>0</v>
      </c>
      <c r="AN65" s="1112">
        <f t="shared" si="4054"/>
        <v>0</v>
      </c>
      <c r="AO65" s="1112">
        <f t="shared" si="4054"/>
        <v>0</v>
      </c>
      <c r="AP65" s="1112">
        <f t="shared" si="4054"/>
        <v>0</v>
      </c>
      <c r="AQ65" s="1112">
        <f t="shared" si="4054"/>
        <v>0</v>
      </c>
      <c r="AR65" s="1125">
        <f t="shared" si="4054"/>
        <v>0</v>
      </c>
      <c r="AS65" s="1113">
        <f t="shared" si="4054"/>
        <v>0</v>
      </c>
      <c r="AU65" s="1120">
        <f t="shared" ref="AU65:BH65" si="4055">SUM(AU66:AU68)</f>
        <v>0</v>
      </c>
      <c r="AV65" s="1112">
        <f t="shared" si="4055"/>
        <v>0</v>
      </c>
      <c r="AW65" s="1112">
        <f t="shared" si="4055"/>
        <v>0</v>
      </c>
      <c r="AX65" s="1112">
        <f t="shared" si="4055"/>
        <v>0</v>
      </c>
      <c r="AY65" s="1112">
        <f t="shared" si="4055"/>
        <v>0</v>
      </c>
      <c r="AZ65" s="1112">
        <f t="shared" si="4055"/>
        <v>0</v>
      </c>
      <c r="BA65" s="1112">
        <f t="shared" si="4055"/>
        <v>0</v>
      </c>
      <c r="BB65" s="1112">
        <f t="shared" si="4055"/>
        <v>0</v>
      </c>
      <c r="BC65" s="1112">
        <f t="shared" si="4055"/>
        <v>0</v>
      </c>
      <c r="BD65" s="1112">
        <f t="shared" si="4055"/>
        <v>0</v>
      </c>
      <c r="BE65" s="1112">
        <f t="shared" si="4055"/>
        <v>0</v>
      </c>
      <c r="BF65" s="1112">
        <f t="shared" si="4055"/>
        <v>0</v>
      </c>
      <c r="BG65" s="1125">
        <f t="shared" si="4055"/>
        <v>0</v>
      </c>
      <c r="BH65" s="1113">
        <f t="shared" si="4055"/>
        <v>0</v>
      </c>
      <c r="BJ65" s="1120">
        <f t="shared" ref="BJ65:BW65" si="4056">SUM(BJ66:BJ68)</f>
        <v>0</v>
      </c>
      <c r="BK65" s="1112">
        <f t="shared" si="4056"/>
        <v>0</v>
      </c>
      <c r="BL65" s="1112">
        <f t="shared" si="4056"/>
        <v>0</v>
      </c>
      <c r="BM65" s="1112">
        <f t="shared" si="4056"/>
        <v>0</v>
      </c>
      <c r="BN65" s="1112">
        <f t="shared" si="4056"/>
        <v>0</v>
      </c>
      <c r="BO65" s="1112">
        <f t="shared" si="4056"/>
        <v>0</v>
      </c>
      <c r="BP65" s="1112">
        <f t="shared" si="4056"/>
        <v>0</v>
      </c>
      <c r="BQ65" s="1112">
        <f t="shared" si="4056"/>
        <v>0</v>
      </c>
      <c r="BR65" s="1112">
        <f t="shared" si="4056"/>
        <v>0</v>
      </c>
      <c r="BS65" s="1112">
        <f t="shared" si="4056"/>
        <v>0</v>
      </c>
      <c r="BT65" s="1112">
        <f t="shared" si="4056"/>
        <v>0</v>
      </c>
      <c r="BU65" s="1112">
        <f t="shared" si="4056"/>
        <v>0</v>
      </c>
      <c r="BV65" s="1125">
        <f t="shared" si="4056"/>
        <v>0</v>
      </c>
      <c r="BW65" s="1113">
        <f t="shared" si="4056"/>
        <v>0</v>
      </c>
      <c r="BY65" s="1120">
        <f t="shared" ref="BY65:CL65" si="4057">SUM(BY66:BY68)</f>
        <v>0</v>
      </c>
      <c r="BZ65" s="1112">
        <f t="shared" si="4057"/>
        <v>0</v>
      </c>
      <c r="CA65" s="1112">
        <f t="shared" si="4057"/>
        <v>0</v>
      </c>
      <c r="CB65" s="1112">
        <f t="shared" si="4057"/>
        <v>0</v>
      </c>
      <c r="CC65" s="1112">
        <f t="shared" si="4057"/>
        <v>0</v>
      </c>
      <c r="CD65" s="1112">
        <f t="shared" si="4057"/>
        <v>0</v>
      </c>
      <c r="CE65" s="1112">
        <f t="shared" si="4057"/>
        <v>0</v>
      </c>
      <c r="CF65" s="1112">
        <f t="shared" si="4057"/>
        <v>0</v>
      </c>
      <c r="CG65" s="1112">
        <f t="shared" si="4057"/>
        <v>0</v>
      </c>
      <c r="CH65" s="1112">
        <f t="shared" si="4057"/>
        <v>0</v>
      </c>
      <c r="CI65" s="1112">
        <f t="shared" si="4057"/>
        <v>0</v>
      </c>
      <c r="CJ65" s="1112">
        <f t="shared" si="4057"/>
        <v>0</v>
      </c>
      <c r="CK65" s="1125">
        <f t="shared" si="4057"/>
        <v>0</v>
      </c>
      <c r="CL65" s="1113">
        <f t="shared" si="4057"/>
        <v>0</v>
      </c>
      <c r="CN65" s="1120">
        <f t="shared" ref="CN65:DA65" si="4058">SUM(CN66:CN68)</f>
        <v>0</v>
      </c>
      <c r="CO65" s="1112">
        <f t="shared" si="4058"/>
        <v>0</v>
      </c>
      <c r="CP65" s="1112">
        <f t="shared" si="4058"/>
        <v>0</v>
      </c>
      <c r="CQ65" s="1112">
        <f t="shared" si="4058"/>
        <v>0</v>
      </c>
      <c r="CR65" s="1112">
        <f t="shared" si="4058"/>
        <v>0</v>
      </c>
      <c r="CS65" s="1112">
        <f t="shared" si="4058"/>
        <v>0</v>
      </c>
      <c r="CT65" s="1112">
        <f t="shared" si="4058"/>
        <v>0</v>
      </c>
      <c r="CU65" s="1112">
        <f t="shared" si="4058"/>
        <v>0</v>
      </c>
      <c r="CV65" s="1112">
        <f t="shared" si="4058"/>
        <v>0</v>
      </c>
      <c r="CW65" s="1112">
        <f t="shared" si="4058"/>
        <v>0</v>
      </c>
      <c r="CX65" s="1112">
        <f t="shared" si="4058"/>
        <v>0</v>
      </c>
      <c r="CY65" s="1112">
        <f t="shared" si="4058"/>
        <v>0</v>
      </c>
      <c r="CZ65" s="1125">
        <f t="shared" si="4058"/>
        <v>0</v>
      </c>
      <c r="DA65" s="1113">
        <f t="shared" si="4058"/>
        <v>0</v>
      </c>
      <c r="DC65" s="1120">
        <f t="shared" ref="DC65:DP65" si="4059">SUM(DC66:DC68)</f>
        <v>0</v>
      </c>
      <c r="DD65" s="1112">
        <f t="shared" si="4059"/>
        <v>0</v>
      </c>
      <c r="DE65" s="1112">
        <f t="shared" si="4059"/>
        <v>0</v>
      </c>
      <c r="DF65" s="1112">
        <f t="shared" si="4059"/>
        <v>0</v>
      </c>
      <c r="DG65" s="1112">
        <f t="shared" si="4059"/>
        <v>0</v>
      </c>
      <c r="DH65" s="1112">
        <f t="shared" si="4059"/>
        <v>0</v>
      </c>
      <c r="DI65" s="1112">
        <f t="shared" si="4059"/>
        <v>0</v>
      </c>
      <c r="DJ65" s="1112">
        <f t="shared" si="4059"/>
        <v>0</v>
      </c>
      <c r="DK65" s="1112">
        <f t="shared" si="4059"/>
        <v>0</v>
      </c>
      <c r="DL65" s="1112">
        <f t="shared" si="4059"/>
        <v>0</v>
      </c>
      <c r="DM65" s="1112">
        <f t="shared" si="4059"/>
        <v>0</v>
      </c>
      <c r="DN65" s="1112">
        <f t="shared" si="4059"/>
        <v>0</v>
      </c>
      <c r="DO65" s="1125">
        <f t="shared" si="4059"/>
        <v>0</v>
      </c>
      <c r="DP65" s="1113">
        <f t="shared" si="4059"/>
        <v>0</v>
      </c>
      <c r="DR65" s="1120">
        <f t="shared" ref="DR65:EE65" si="4060">SUM(DR66:DR68)</f>
        <v>0</v>
      </c>
      <c r="DS65" s="1112">
        <f t="shared" si="4060"/>
        <v>0</v>
      </c>
      <c r="DT65" s="1112">
        <f t="shared" si="4060"/>
        <v>0</v>
      </c>
      <c r="DU65" s="1112">
        <f t="shared" si="4060"/>
        <v>0</v>
      </c>
      <c r="DV65" s="1112">
        <f t="shared" si="4060"/>
        <v>0</v>
      </c>
      <c r="DW65" s="1112">
        <f t="shared" si="4060"/>
        <v>0</v>
      </c>
      <c r="DX65" s="1112">
        <f t="shared" si="4060"/>
        <v>0</v>
      </c>
      <c r="DY65" s="1112">
        <f t="shared" si="4060"/>
        <v>0</v>
      </c>
      <c r="DZ65" s="1112">
        <f t="shared" si="4060"/>
        <v>0</v>
      </c>
      <c r="EA65" s="1112">
        <f t="shared" si="4060"/>
        <v>0</v>
      </c>
      <c r="EB65" s="1112">
        <f t="shared" si="4060"/>
        <v>0</v>
      </c>
      <c r="EC65" s="1112">
        <f t="shared" si="4060"/>
        <v>0</v>
      </c>
      <c r="ED65" s="1125">
        <f t="shared" si="4060"/>
        <v>0</v>
      </c>
      <c r="EE65" s="1113">
        <f t="shared" si="4060"/>
        <v>0</v>
      </c>
      <c r="EG65" s="1120">
        <f t="shared" ref="EG65:ET65" si="4061">SUM(EG66:EG68)</f>
        <v>0</v>
      </c>
      <c r="EH65" s="1112">
        <f t="shared" si="4061"/>
        <v>0</v>
      </c>
      <c r="EI65" s="1112">
        <f t="shared" si="4061"/>
        <v>0</v>
      </c>
      <c r="EJ65" s="1112">
        <f t="shared" si="4061"/>
        <v>0</v>
      </c>
      <c r="EK65" s="1112">
        <f t="shared" si="4061"/>
        <v>0</v>
      </c>
      <c r="EL65" s="1112">
        <f t="shared" si="4061"/>
        <v>0</v>
      </c>
      <c r="EM65" s="1112">
        <f t="shared" si="4061"/>
        <v>0</v>
      </c>
      <c r="EN65" s="1112">
        <f t="shared" si="4061"/>
        <v>0</v>
      </c>
      <c r="EO65" s="1112">
        <f t="shared" si="4061"/>
        <v>0</v>
      </c>
      <c r="EP65" s="1112">
        <f t="shared" si="4061"/>
        <v>0</v>
      </c>
      <c r="EQ65" s="1112">
        <f t="shared" si="4061"/>
        <v>0</v>
      </c>
      <c r="ER65" s="1112">
        <f t="shared" si="4061"/>
        <v>0</v>
      </c>
      <c r="ES65" s="1125">
        <f t="shared" si="4061"/>
        <v>0</v>
      </c>
      <c r="ET65" s="1113">
        <f t="shared" si="4061"/>
        <v>0</v>
      </c>
      <c r="EV65" s="1120">
        <f t="shared" ref="EV65:FI65" si="4062">SUM(EV66:EV68)</f>
        <v>0</v>
      </c>
      <c r="EW65" s="1112">
        <f t="shared" si="4062"/>
        <v>0</v>
      </c>
      <c r="EX65" s="1112">
        <f t="shared" si="4062"/>
        <v>0</v>
      </c>
      <c r="EY65" s="1112">
        <f t="shared" si="4062"/>
        <v>0</v>
      </c>
      <c r="EZ65" s="1112">
        <f t="shared" si="4062"/>
        <v>0</v>
      </c>
      <c r="FA65" s="1112">
        <f t="shared" si="4062"/>
        <v>0</v>
      </c>
      <c r="FB65" s="1112">
        <f t="shared" si="4062"/>
        <v>0</v>
      </c>
      <c r="FC65" s="1112">
        <f t="shared" si="4062"/>
        <v>0</v>
      </c>
      <c r="FD65" s="1112">
        <f t="shared" si="4062"/>
        <v>0</v>
      </c>
      <c r="FE65" s="1112">
        <f t="shared" si="4062"/>
        <v>0</v>
      </c>
      <c r="FF65" s="1112">
        <f t="shared" si="4062"/>
        <v>0</v>
      </c>
      <c r="FG65" s="1112">
        <f t="shared" si="4062"/>
        <v>0</v>
      </c>
      <c r="FH65" s="1125">
        <f t="shared" si="4062"/>
        <v>0</v>
      </c>
      <c r="FI65" s="1113">
        <f t="shared" si="4062"/>
        <v>0</v>
      </c>
      <c r="FK65" s="1120">
        <f t="shared" ref="FK65:FX65" si="4063">SUM(FK66:FK68)</f>
        <v>0</v>
      </c>
      <c r="FL65" s="1112">
        <f t="shared" si="4063"/>
        <v>0</v>
      </c>
      <c r="FM65" s="1112">
        <f t="shared" si="4063"/>
        <v>0</v>
      </c>
      <c r="FN65" s="1112">
        <f t="shared" si="4063"/>
        <v>0</v>
      </c>
      <c r="FO65" s="1112">
        <f t="shared" si="4063"/>
        <v>0</v>
      </c>
      <c r="FP65" s="1112">
        <f t="shared" si="4063"/>
        <v>0</v>
      </c>
      <c r="FQ65" s="1112">
        <f t="shared" si="4063"/>
        <v>0</v>
      </c>
      <c r="FR65" s="1112">
        <f t="shared" si="4063"/>
        <v>0</v>
      </c>
      <c r="FS65" s="1112">
        <f t="shared" si="4063"/>
        <v>0</v>
      </c>
      <c r="FT65" s="1112">
        <f t="shared" si="4063"/>
        <v>0</v>
      </c>
      <c r="FU65" s="1112">
        <f t="shared" si="4063"/>
        <v>0</v>
      </c>
      <c r="FV65" s="1112">
        <f t="shared" si="4063"/>
        <v>0</v>
      </c>
      <c r="FW65" s="1125">
        <f t="shared" si="4063"/>
        <v>0</v>
      </c>
      <c r="FX65" s="1113">
        <f t="shared" si="4063"/>
        <v>0</v>
      </c>
      <c r="FZ65" s="1120">
        <f t="shared" ref="FZ65:GM65" si="4064">SUM(FZ66:FZ68)</f>
        <v>0</v>
      </c>
      <c r="GA65" s="1112">
        <f t="shared" si="4064"/>
        <v>0</v>
      </c>
      <c r="GB65" s="1112">
        <f t="shared" si="4064"/>
        <v>0</v>
      </c>
      <c r="GC65" s="1112">
        <f t="shared" si="4064"/>
        <v>0</v>
      </c>
      <c r="GD65" s="1112">
        <f t="shared" si="4064"/>
        <v>0</v>
      </c>
      <c r="GE65" s="1112">
        <f t="shared" si="4064"/>
        <v>0</v>
      </c>
      <c r="GF65" s="1112">
        <f t="shared" si="4064"/>
        <v>0</v>
      </c>
      <c r="GG65" s="1112">
        <f t="shared" si="4064"/>
        <v>0</v>
      </c>
      <c r="GH65" s="1112">
        <f t="shared" si="4064"/>
        <v>0</v>
      </c>
      <c r="GI65" s="1112">
        <f t="shared" si="4064"/>
        <v>0</v>
      </c>
      <c r="GJ65" s="1112">
        <f t="shared" si="4064"/>
        <v>0</v>
      </c>
      <c r="GK65" s="1112">
        <f t="shared" si="4064"/>
        <v>0</v>
      </c>
      <c r="GL65" s="1125">
        <f t="shared" si="4064"/>
        <v>0</v>
      </c>
      <c r="GM65" s="1113">
        <f t="shared" si="4064"/>
        <v>0</v>
      </c>
      <c r="GO65" s="1120">
        <f t="shared" ref="GO65:HB65" si="4065">SUM(GO66:GO68)</f>
        <v>0</v>
      </c>
      <c r="GP65" s="1112">
        <f t="shared" si="4065"/>
        <v>0</v>
      </c>
      <c r="GQ65" s="1112">
        <f t="shared" si="4065"/>
        <v>0</v>
      </c>
      <c r="GR65" s="1112">
        <f t="shared" si="4065"/>
        <v>0</v>
      </c>
      <c r="GS65" s="1112">
        <f t="shared" si="4065"/>
        <v>0</v>
      </c>
      <c r="GT65" s="1112">
        <f t="shared" si="4065"/>
        <v>0</v>
      </c>
      <c r="GU65" s="1112">
        <f t="shared" si="4065"/>
        <v>0</v>
      </c>
      <c r="GV65" s="1112">
        <f t="shared" si="4065"/>
        <v>0</v>
      </c>
      <c r="GW65" s="1112">
        <f t="shared" si="4065"/>
        <v>0</v>
      </c>
      <c r="GX65" s="1112">
        <f t="shared" si="4065"/>
        <v>0</v>
      </c>
      <c r="GY65" s="1112">
        <f t="shared" si="4065"/>
        <v>0</v>
      </c>
      <c r="GZ65" s="1112">
        <f t="shared" si="4065"/>
        <v>0</v>
      </c>
      <c r="HA65" s="1125">
        <f t="shared" si="4065"/>
        <v>0</v>
      </c>
      <c r="HB65" s="1113">
        <f t="shared" si="4065"/>
        <v>0</v>
      </c>
      <c r="HD65" s="1120">
        <f t="shared" ref="HD65:HQ65" si="4066">SUM(HD66:HD68)</f>
        <v>0</v>
      </c>
      <c r="HE65" s="1112">
        <f t="shared" si="4066"/>
        <v>0</v>
      </c>
      <c r="HF65" s="1112">
        <f t="shared" si="4066"/>
        <v>0</v>
      </c>
      <c r="HG65" s="1112">
        <f t="shared" si="4066"/>
        <v>0</v>
      </c>
      <c r="HH65" s="1112">
        <f t="shared" si="4066"/>
        <v>0</v>
      </c>
      <c r="HI65" s="1112">
        <f t="shared" si="4066"/>
        <v>0</v>
      </c>
      <c r="HJ65" s="1112">
        <f t="shared" si="4066"/>
        <v>0</v>
      </c>
      <c r="HK65" s="1112">
        <f t="shared" si="4066"/>
        <v>0</v>
      </c>
      <c r="HL65" s="1112">
        <f t="shared" si="4066"/>
        <v>0</v>
      </c>
      <c r="HM65" s="1112">
        <f t="shared" si="4066"/>
        <v>0</v>
      </c>
      <c r="HN65" s="1112">
        <f t="shared" si="4066"/>
        <v>0</v>
      </c>
      <c r="HO65" s="1112">
        <f t="shared" si="4066"/>
        <v>0</v>
      </c>
      <c r="HP65" s="1125">
        <f t="shared" si="4066"/>
        <v>0</v>
      </c>
      <c r="HQ65" s="1113">
        <f t="shared" si="4066"/>
        <v>0</v>
      </c>
      <c r="HS65" s="1120">
        <f t="shared" ref="HS65:IF65" si="4067">SUM(HS66:HS68)</f>
        <v>0</v>
      </c>
      <c r="HT65" s="1112">
        <f t="shared" si="4067"/>
        <v>0</v>
      </c>
      <c r="HU65" s="1112">
        <f t="shared" si="4067"/>
        <v>0</v>
      </c>
      <c r="HV65" s="1112">
        <f t="shared" si="4067"/>
        <v>0</v>
      </c>
      <c r="HW65" s="1112">
        <f t="shared" si="4067"/>
        <v>0</v>
      </c>
      <c r="HX65" s="1112">
        <f t="shared" si="4067"/>
        <v>0</v>
      </c>
      <c r="HY65" s="1112">
        <f t="shared" si="4067"/>
        <v>0</v>
      </c>
      <c r="HZ65" s="1112">
        <f t="shared" si="4067"/>
        <v>0</v>
      </c>
      <c r="IA65" s="1112">
        <f t="shared" si="4067"/>
        <v>0</v>
      </c>
      <c r="IB65" s="1112">
        <f t="shared" si="4067"/>
        <v>0</v>
      </c>
      <c r="IC65" s="1112">
        <f t="shared" si="4067"/>
        <v>0</v>
      </c>
      <c r="ID65" s="1112">
        <f t="shared" si="4067"/>
        <v>0</v>
      </c>
      <c r="IE65" s="1125">
        <f t="shared" si="4067"/>
        <v>0</v>
      </c>
      <c r="IF65" s="1113">
        <f t="shared" si="4067"/>
        <v>0</v>
      </c>
      <c r="IH65" s="1120">
        <f t="shared" ref="IH65:IU65" si="4068">SUM(IH66:IH68)</f>
        <v>0</v>
      </c>
      <c r="II65" s="1112">
        <f t="shared" si="4068"/>
        <v>0</v>
      </c>
      <c r="IJ65" s="1112">
        <f t="shared" si="4068"/>
        <v>0</v>
      </c>
      <c r="IK65" s="1112">
        <f t="shared" si="4068"/>
        <v>0</v>
      </c>
      <c r="IL65" s="1112">
        <f t="shared" si="4068"/>
        <v>0</v>
      </c>
      <c r="IM65" s="1112">
        <f t="shared" si="4068"/>
        <v>0</v>
      </c>
      <c r="IN65" s="1112">
        <f t="shared" si="4068"/>
        <v>0</v>
      </c>
      <c r="IO65" s="1112">
        <f t="shared" si="4068"/>
        <v>0</v>
      </c>
      <c r="IP65" s="1112">
        <f t="shared" si="4068"/>
        <v>0</v>
      </c>
      <c r="IQ65" s="1112">
        <f t="shared" si="4068"/>
        <v>0</v>
      </c>
      <c r="IR65" s="1112">
        <f t="shared" si="4068"/>
        <v>0</v>
      </c>
      <c r="IS65" s="1112">
        <f t="shared" si="4068"/>
        <v>0</v>
      </c>
      <c r="IT65" s="1125">
        <f t="shared" si="4068"/>
        <v>0</v>
      </c>
      <c r="IU65" s="1113">
        <f t="shared" si="4068"/>
        <v>0</v>
      </c>
      <c r="IW65" s="1120">
        <f t="shared" ref="IW65:JJ65" si="4069">SUM(IW66:IW68)</f>
        <v>0</v>
      </c>
      <c r="IX65" s="1112">
        <f t="shared" si="4069"/>
        <v>0</v>
      </c>
      <c r="IY65" s="1112">
        <f t="shared" si="4069"/>
        <v>0</v>
      </c>
      <c r="IZ65" s="1112">
        <f t="shared" si="4069"/>
        <v>0</v>
      </c>
      <c r="JA65" s="1112">
        <f t="shared" si="4069"/>
        <v>0</v>
      </c>
      <c r="JB65" s="1112">
        <f t="shared" si="4069"/>
        <v>0</v>
      </c>
      <c r="JC65" s="1112">
        <f t="shared" si="4069"/>
        <v>0</v>
      </c>
      <c r="JD65" s="1112">
        <f t="shared" si="4069"/>
        <v>0</v>
      </c>
      <c r="JE65" s="1112">
        <f t="shared" si="4069"/>
        <v>0</v>
      </c>
      <c r="JF65" s="1112">
        <f t="shared" si="4069"/>
        <v>0</v>
      </c>
      <c r="JG65" s="1112">
        <f t="shared" si="4069"/>
        <v>0</v>
      </c>
      <c r="JH65" s="1112">
        <f t="shared" si="4069"/>
        <v>0</v>
      </c>
      <c r="JI65" s="1125">
        <f t="shared" si="4069"/>
        <v>0</v>
      </c>
      <c r="JJ65" s="1113">
        <f t="shared" si="4069"/>
        <v>0</v>
      </c>
      <c r="JL65" s="1120">
        <f t="shared" ref="JL65:JY65" si="4070">SUM(JL66:JL68)</f>
        <v>0</v>
      </c>
      <c r="JM65" s="1112">
        <f t="shared" si="4070"/>
        <v>0</v>
      </c>
      <c r="JN65" s="1112">
        <f t="shared" si="4070"/>
        <v>0</v>
      </c>
      <c r="JO65" s="1112">
        <f t="shared" si="4070"/>
        <v>0</v>
      </c>
      <c r="JP65" s="1112">
        <f t="shared" si="4070"/>
        <v>0</v>
      </c>
      <c r="JQ65" s="1112">
        <f t="shared" si="4070"/>
        <v>0</v>
      </c>
      <c r="JR65" s="1112">
        <f t="shared" si="4070"/>
        <v>0</v>
      </c>
      <c r="JS65" s="1112">
        <f t="shared" si="4070"/>
        <v>0</v>
      </c>
      <c r="JT65" s="1112">
        <f t="shared" si="4070"/>
        <v>0</v>
      </c>
      <c r="JU65" s="1112">
        <f t="shared" si="4070"/>
        <v>0</v>
      </c>
      <c r="JV65" s="1112">
        <f t="shared" si="4070"/>
        <v>0</v>
      </c>
      <c r="JW65" s="1112">
        <f t="shared" si="4070"/>
        <v>0</v>
      </c>
      <c r="JX65" s="1125">
        <f t="shared" si="4070"/>
        <v>0</v>
      </c>
      <c r="JY65" s="1113">
        <f t="shared" si="4070"/>
        <v>0</v>
      </c>
      <c r="KA65" s="1120">
        <f t="shared" ref="KA65:KN65" si="4071">SUM(KA66:KA68)</f>
        <v>0</v>
      </c>
      <c r="KB65" s="1112">
        <f t="shared" si="4071"/>
        <v>0</v>
      </c>
      <c r="KC65" s="1112">
        <f t="shared" si="4071"/>
        <v>0</v>
      </c>
      <c r="KD65" s="1112">
        <f t="shared" si="4071"/>
        <v>0</v>
      </c>
      <c r="KE65" s="1112">
        <f t="shared" si="4071"/>
        <v>0</v>
      </c>
      <c r="KF65" s="1112">
        <f t="shared" si="4071"/>
        <v>0</v>
      </c>
      <c r="KG65" s="1112">
        <f t="shared" si="4071"/>
        <v>0</v>
      </c>
      <c r="KH65" s="1112">
        <f t="shared" si="4071"/>
        <v>0</v>
      </c>
      <c r="KI65" s="1112">
        <f t="shared" si="4071"/>
        <v>0</v>
      </c>
      <c r="KJ65" s="1112">
        <f t="shared" si="4071"/>
        <v>0</v>
      </c>
      <c r="KK65" s="1112">
        <f t="shared" si="4071"/>
        <v>0</v>
      </c>
      <c r="KL65" s="1112">
        <f t="shared" si="4071"/>
        <v>0</v>
      </c>
      <c r="KM65" s="1125">
        <f t="shared" si="4071"/>
        <v>0</v>
      </c>
      <c r="KN65" s="1113">
        <f t="shared" si="4071"/>
        <v>0</v>
      </c>
      <c r="KP65" s="1120">
        <f t="shared" ref="KP65:LC65" si="4072">SUM(KP66:KP68)</f>
        <v>0</v>
      </c>
      <c r="KQ65" s="1112">
        <f t="shared" si="4072"/>
        <v>0</v>
      </c>
      <c r="KR65" s="1112">
        <f t="shared" si="4072"/>
        <v>0</v>
      </c>
      <c r="KS65" s="1112">
        <f t="shared" si="4072"/>
        <v>0</v>
      </c>
      <c r="KT65" s="1112">
        <f t="shared" si="4072"/>
        <v>0</v>
      </c>
      <c r="KU65" s="1112">
        <f t="shared" si="4072"/>
        <v>0</v>
      </c>
      <c r="KV65" s="1112">
        <f t="shared" si="4072"/>
        <v>0</v>
      </c>
      <c r="KW65" s="1112">
        <f t="shared" si="4072"/>
        <v>0</v>
      </c>
      <c r="KX65" s="1112">
        <f t="shared" si="4072"/>
        <v>0</v>
      </c>
      <c r="KY65" s="1112">
        <f t="shared" si="4072"/>
        <v>0</v>
      </c>
      <c r="KZ65" s="1112">
        <f t="shared" si="4072"/>
        <v>0</v>
      </c>
      <c r="LA65" s="1112">
        <f t="shared" si="4072"/>
        <v>0</v>
      </c>
      <c r="LB65" s="1125">
        <f t="shared" si="4072"/>
        <v>0</v>
      </c>
      <c r="LC65" s="1113">
        <f t="shared" si="4072"/>
        <v>0</v>
      </c>
      <c r="LE65" s="1120">
        <f t="shared" ref="LE65:LR65" si="4073">SUM(LE66:LE68)</f>
        <v>0</v>
      </c>
      <c r="LF65" s="1112">
        <f t="shared" si="4073"/>
        <v>0</v>
      </c>
      <c r="LG65" s="1112">
        <f t="shared" si="4073"/>
        <v>0</v>
      </c>
      <c r="LH65" s="1112">
        <f t="shared" si="4073"/>
        <v>0</v>
      </c>
      <c r="LI65" s="1112">
        <f t="shared" si="4073"/>
        <v>0</v>
      </c>
      <c r="LJ65" s="1112">
        <f t="shared" si="4073"/>
        <v>0</v>
      </c>
      <c r="LK65" s="1112">
        <f t="shared" si="4073"/>
        <v>0</v>
      </c>
      <c r="LL65" s="1112">
        <f t="shared" si="4073"/>
        <v>0</v>
      </c>
      <c r="LM65" s="1112">
        <f t="shared" si="4073"/>
        <v>0</v>
      </c>
      <c r="LN65" s="1112">
        <f t="shared" si="4073"/>
        <v>0</v>
      </c>
      <c r="LO65" s="1112">
        <f t="shared" si="4073"/>
        <v>0</v>
      </c>
      <c r="LP65" s="1112">
        <f t="shared" si="4073"/>
        <v>0</v>
      </c>
      <c r="LQ65" s="1125">
        <f t="shared" si="4073"/>
        <v>0</v>
      </c>
      <c r="LR65" s="1113">
        <f t="shared" si="4073"/>
        <v>0</v>
      </c>
      <c r="LT65" s="1120">
        <f t="shared" ref="LT65:MG65" si="4074">SUM(LT66:LT68)</f>
        <v>0</v>
      </c>
      <c r="LU65" s="1112">
        <f t="shared" si="4074"/>
        <v>0</v>
      </c>
      <c r="LV65" s="1112">
        <f t="shared" si="4074"/>
        <v>0</v>
      </c>
      <c r="LW65" s="1112">
        <f t="shared" si="4074"/>
        <v>0</v>
      </c>
      <c r="LX65" s="1112">
        <f t="shared" si="4074"/>
        <v>0</v>
      </c>
      <c r="LY65" s="1112">
        <f t="shared" si="4074"/>
        <v>0</v>
      </c>
      <c r="LZ65" s="1112">
        <f t="shared" si="4074"/>
        <v>0</v>
      </c>
      <c r="MA65" s="1112">
        <f t="shared" si="4074"/>
        <v>0</v>
      </c>
      <c r="MB65" s="1112">
        <f t="shared" si="4074"/>
        <v>0</v>
      </c>
      <c r="MC65" s="1112">
        <f t="shared" si="4074"/>
        <v>0</v>
      </c>
      <c r="MD65" s="1112">
        <f t="shared" si="4074"/>
        <v>0</v>
      </c>
      <c r="ME65" s="1112">
        <f t="shared" si="4074"/>
        <v>0</v>
      </c>
      <c r="MF65" s="1125">
        <f t="shared" si="4074"/>
        <v>0</v>
      </c>
      <c r="MG65" s="1113">
        <f t="shared" si="4074"/>
        <v>0</v>
      </c>
      <c r="MI65" s="1120">
        <f t="shared" ref="MI65:MV65" si="4075">SUM(MI66:MI68)</f>
        <v>0</v>
      </c>
      <c r="MJ65" s="1112">
        <f t="shared" si="4075"/>
        <v>0</v>
      </c>
      <c r="MK65" s="1112">
        <f t="shared" si="4075"/>
        <v>0</v>
      </c>
      <c r="ML65" s="1112">
        <f t="shared" si="4075"/>
        <v>0</v>
      </c>
      <c r="MM65" s="1112">
        <f t="shared" si="4075"/>
        <v>0</v>
      </c>
      <c r="MN65" s="1112">
        <f t="shared" si="4075"/>
        <v>0</v>
      </c>
      <c r="MO65" s="1112">
        <f t="shared" si="4075"/>
        <v>0</v>
      </c>
      <c r="MP65" s="1112">
        <f t="shared" si="4075"/>
        <v>0</v>
      </c>
      <c r="MQ65" s="1112">
        <f t="shared" si="4075"/>
        <v>0</v>
      </c>
      <c r="MR65" s="1112">
        <f t="shared" si="4075"/>
        <v>0</v>
      </c>
      <c r="MS65" s="1112">
        <f t="shared" si="4075"/>
        <v>0</v>
      </c>
      <c r="MT65" s="1112">
        <f t="shared" si="4075"/>
        <v>0</v>
      </c>
      <c r="MU65" s="1125">
        <f t="shared" si="4075"/>
        <v>0</v>
      </c>
      <c r="MV65" s="1113">
        <f t="shared" si="4075"/>
        <v>0</v>
      </c>
      <c r="MX65" s="1120">
        <f t="shared" ref="MX65:NK65" si="4076">SUM(MX66:MX68)</f>
        <v>0</v>
      </c>
      <c r="MY65" s="1112">
        <f t="shared" si="4076"/>
        <v>0</v>
      </c>
      <c r="MZ65" s="1112">
        <f t="shared" si="4076"/>
        <v>0</v>
      </c>
      <c r="NA65" s="1112">
        <f t="shared" si="4076"/>
        <v>0</v>
      </c>
      <c r="NB65" s="1112">
        <f t="shared" si="4076"/>
        <v>0</v>
      </c>
      <c r="NC65" s="1112">
        <f t="shared" si="4076"/>
        <v>0</v>
      </c>
      <c r="ND65" s="1112">
        <f t="shared" si="4076"/>
        <v>0</v>
      </c>
      <c r="NE65" s="1112">
        <f t="shared" si="4076"/>
        <v>0</v>
      </c>
      <c r="NF65" s="1112">
        <f t="shared" si="4076"/>
        <v>0</v>
      </c>
      <c r="NG65" s="1112">
        <f t="shared" si="4076"/>
        <v>0</v>
      </c>
      <c r="NH65" s="1112">
        <f t="shared" si="4076"/>
        <v>0</v>
      </c>
      <c r="NI65" s="1112">
        <f t="shared" si="4076"/>
        <v>0</v>
      </c>
      <c r="NJ65" s="1125">
        <f t="shared" si="4076"/>
        <v>0</v>
      </c>
      <c r="NK65" s="1113">
        <f t="shared" si="4076"/>
        <v>0</v>
      </c>
      <c r="NM65" s="1120">
        <f t="shared" ref="NM65:NZ65" si="4077">SUM(NM66:NM68)</f>
        <v>0</v>
      </c>
      <c r="NN65" s="1112">
        <f t="shared" si="4077"/>
        <v>0</v>
      </c>
      <c r="NO65" s="1112">
        <f t="shared" si="4077"/>
        <v>0</v>
      </c>
      <c r="NP65" s="1112">
        <f t="shared" si="4077"/>
        <v>0</v>
      </c>
      <c r="NQ65" s="1112">
        <f t="shared" si="4077"/>
        <v>0</v>
      </c>
      <c r="NR65" s="1112">
        <f t="shared" si="4077"/>
        <v>0</v>
      </c>
      <c r="NS65" s="1112">
        <f t="shared" si="4077"/>
        <v>0</v>
      </c>
      <c r="NT65" s="1112">
        <f t="shared" si="4077"/>
        <v>0</v>
      </c>
      <c r="NU65" s="1112">
        <f t="shared" si="4077"/>
        <v>0</v>
      </c>
      <c r="NV65" s="1112">
        <f t="shared" si="4077"/>
        <v>0</v>
      </c>
      <c r="NW65" s="1112">
        <f t="shared" si="4077"/>
        <v>0</v>
      </c>
      <c r="NX65" s="1112">
        <f t="shared" si="4077"/>
        <v>0</v>
      </c>
      <c r="NY65" s="1125">
        <f t="shared" si="4077"/>
        <v>0</v>
      </c>
      <c r="NZ65" s="1113">
        <f t="shared" si="4077"/>
        <v>0</v>
      </c>
      <c r="OB65" s="1120">
        <f t="shared" ref="OB65:OO65" si="4078">SUM(OB66:OB68)</f>
        <v>0</v>
      </c>
      <c r="OC65" s="1112">
        <f t="shared" si="4078"/>
        <v>0</v>
      </c>
      <c r="OD65" s="1112">
        <f t="shared" si="4078"/>
        <v>0</v>
      </c>
      <c r="OE65" s="1112">
        <f t="shared" si="4078"/>
        <v>0</v>
      </c>
      <c r="OF65" s="1112">
        <f t="shared" si="4078"/>
        <v>0</v>
      </c>
      <c r="OG65" s="1112">
        <f t="shared" si="4078"/>
        <v>0</v>
      </c>
      <c r="OH65" s="1112">
        <f t="shared" si="4078"/>
        <v>0</v>
      </c>
      <c r="OI65" s="1112">
        <f t="shared" si="4078"/>
        <v>0</v>
      </c>
      <c r="OJ65" s="1112">
        <f t="shared" si="4078"/>
        <v>0</v>
      </c>
      <c r="OK65" s="1112">
        <f t="shared" si="4078"/>
        <v>0</v>
      </c>
      <c r="OL65" s="1112">
        <f t="shared" si="4078"/>
        <v>0</v>
      </c>
      <c r="OM65" s="1112">
        <f t="shared" si="4078"/>
        <v>0</v>
      </c>
      <c r="ON65" s="1125">
        <f t="shared" si="4078"/>
        <v>0</v>
      </c>
      <c r="OO65" s="1113">
        <f t="shared" si="4078"/>
        <v>0</v>
      </c>
      <c r="OQ65" s="1120">
        <f t="shared" ref="OQ65:PD65" si="4079">SUM(OQ66:OQ68)</f>
        <v>0</v>
      </c>
      <c r="OR65" s="1112">
        <f t="shared" si="4079"/>
        <v>0</v>
      </c>
      <c r="OS65" s="1112">
        <f t="shared" si="4079"/>
        <v>0</v>
      </c>
      <c r="OT65" s="1112">
        <f t="shared" si="4079"/>
        <v>0</v>
      </c>
      <c r="OU65" s="1112">
        <f t="shared" si="4079"/>
        <v>0</v>
      </c>
      <c r="OV65" s="1112">
        <f t="shared" si="4079"/>
        <v>0</v>
      </c>
      <c r="OW65" s="1112">
        <f t="shared" si="4079"/>
        <v>0</v>
      </c>
      <c r="OX65" s="1112">
        <f t="shared" si="4079"/>
        <v>0</v>
      </c>
      <c r="OY65" s="1112">
        <f t="shared" si="4079"/>
        <v>0</v>
      </c>
      <c r="OZ65" s="1112">
        <f t="shared" si="4079"/>
        <v>0</v>
      </c>
      <c r="PA65" s="1112">
        <f t="shared" si="4079"/>
        <v>0</v>
      </c>
      <c r="PB65" s="1112">
        <f t="shared" si="4079"/>
        <v>0</v>
      </c>
      <c r="PC65" s="1125">
        <f t="shared" si="4079"/>
        <v>0</v>
      </c>
      <c r="PD65" s="1113">
        <f t="shared" si="4079"/>
        <v>0</v>
      </c>
      <c r="PF65" s="1120">
        <f t="shared" ref="PF65:PS65" si="4080">SUM(PF66:PF68)</f>
        <v>0</v>
      </c>
      <c r="PG65" s="1112">
        <f t="shared" si="4080"/>
        <v>0</v>
      </c>
      <c r="PH65" s="1112">
        <f t="shared" si="4080"/>
        <v>0</v>
      </c>
      <c r="PI65" s="1112">
        <f t="shared" si="4080"/>
        <v>0</v>
      </c>
      <c r="PJ65" s="1112">
        <f t="shared" si="4080"/>
        <v>0</v>
      </c>
      <c r="PK65" s="1112">
        <f t="shared" si="4080"/>
        <v>0</v>
      </c>
      <c r="PL65" s="1112">
        <f t="shared" si="4080"/>
        <v>0</v>
      </c>
      <c r="PM65" s="1112">
        <f t="shared" si="4080"/>
        <v>0</v>
      </c>
      <c r="PN65" s="1112">
        <f t="shared" si="4080"/>
        <v>0</v>
      </c>
      <c r="PO65" s="1112">
        <f t="shared" si="4080"/>
        <v>0</v>
      </c>
      <c r="PP65" s="1112">
        <f t="shared" si="4080"/>
        <v>0</v>
      </c>
      <c r="PQ65" s="1112">
        <f t="shared" si="4080"/>
        <v>0</v>
      </c>
      <c r="PR65" s="1125">
        <f t="shared" si="4080"/>
        <v>0</v>
      </c>
      <c r="PS65" s="1113">
        <f t="shared" si="4080"/>
        <v>0</v>
      </c>
      <c r="PU65" s="1120">
        <f t="shared" ref="PU65:QH65" si="4081">SUM(PU66:PU68)</f>
        <v>0</v>
      </c>
      <c r="PV65" s="1112">
        <f t="shared" si="4081"/>
        <v>0</v>
      </c>
      <c r="PW65" s="1112">
        <f t="shared" si="4081"/>
        <v>0</v>
      </c>
      <c r="PX65" s="1112">
        <f t="shared" si="4081"/>
        <v>0</v>
      </c>
      <c r="PY65" s="1112">
        <f t="shared" si="4081"/>
        <v>0</v>
      </c>
      <c r="PZ65" s="1112">
        <f t="shared" si="4081"/>
        <v>0</v>
      </c>
      <c r="QA65" s="1112">
        <f t="shared" si="4081"/>
        <v>0</v>
      </c>
      <c r="QB65" s="1112">
        <f t="shared" si="4081"/>
        <v>0</v>
      </c>
      <c r="QC65" s="1112">
        <f t="shared" si="4081"/>
        <v>0</v>
      </c>
      <c r="QD65" s="1112">
        <f t="shared" si="4081"/>
        <v>0</v>
      </c>
      <c r="QE65" s="1112">
        <f t="shared" si="4081"/>
        <v>0</v>
      </c>
      <c r="QF65" s="1112">
        <f t="shared" si="4081"/>
        <v>0</v>
      </c>
      <c r="QG65" s="1125">
        <f t="shared" si="4081"/>
        <v>0</v>
      </c>
      <c r="QH65" s="1113">
        <f t="shared" si="4081"/>
        <v>0</v>
      </c>
      <c r="QJ65" s="1120">
        <f t="shared" ref="QJ65:QW65" si="4082">SUM(QJ66:QJ68)</f>
        <v>0</v>
      </c>
      <c r="QK65" s="1112">
        <f t="shared" si="4082"/>
        <v>0</v>
      </c>
      <c r="QL65" s="1112">
        <f t="shared" si="4082"/>
        <v>0</v>
      </c>
      <c r="QM65" s="1112">
        <f t="shared" si="4082"/>
        <v>0</v>
      </c>
      <c r="QN65" s="1112">
        <f t="shared" si="4082"/>
        <v>0</v>
      </c>
      <c r="QO65" s="1112">
        <f t="shared" si="4082"/>
        <v>0</v>
      </c>
      <c r="QP65" s="1112">
        <f t="shared" si="4082"/>
        <v>0</v>
      </c>
      <c r="QQ65" s="1112">
        <f t="shared" si="4082"/>
        <v>0</v>
      </c>
      <c r="QR65" s="1112">
        <f t="shared" si="4082"/>
        <v>0</v>
      </c>
      <c r="QS65" s="1112">
        <f t="shared" si="4082"/>
        <v>0</v>
      </c>
      <c r="QT65" s="1112">
        <f t="shared" si="4082"/>
        <v>0</v>
      </c>
      <c r="QU65" s="1112">
        <f t="shared" si="4082"/>
        <v>0</v>
      </c>
      <c r="QV65" s="1125">
        <f t="shared" si="4082"/>
        <v>0</v>
      </c>
      <c r="QW65" s="1113">
        <f t="shared" si="4082"/>
        <v>0</v>
      </c>
      <c r="QY65" s="1120">
        <f t="shared" ref="QY65:RL65" si="4083">SUM(QY66:QY68)</f>
        <v>0</v>
      </c>
      <c r="QZ65" s="1112">
        <f t="shared" si="4083"/>
        <v>0</v>
      </c>
      <c r="RA65" s="1112">
        <f t="shared" si="4083"/>
        <v>0</v>
      </c>
      <c r="RB65" s="1112">
        <f t="shared" si="4083"/>
        <v>0</v>
      </c>
      <c r="RC65" s="1112">
        <f t="shared" si="4083"/>
        <v>0</v>
      </c>
      <c r="RD65" s="1112">
        <f t="shared" si="4083"/>
        <v>0</v>
      </c>
      <c r="RE65" s="1112">
        <f t="shared" si="4083"/>
        <v>0</v>
      </c>
      <c r="RF65" s="1112">
        <f t="shared" si="4083"/>
        <v>0</v>
      </c>
      <c r="RG65" s="1112">
        <f t="shared" si="4083"/>
        <v>0</v>
      </c>
      <c r="RH65" s="1112">
        <f t="shared" si="4083"/>
        <v>0</v>
      </c>
      <c r="RI65" s="1112">
        <f t="shared" si="4083"/>
        <v>0</v>
      </c>
      <c r="RJ65" s="1112">
        <f t="shared" si="4083"/>
        <v>0</v>
      </c>
      <c r="RK65" s="1125">
        <f t="shared" si="4083"/>
        <v>0</v>
      </c>
      <c r="RL65" s="1113">
        <f t="shared" si="4083"/>
        <v>0</v>
      </c>
      <c r="RN65" s="1120">
        <f t="shared" ref="RN65:SA65" si="4084">SUM(RN66:RN68)</f>
        <v>0</v>
      </c>
      <c r="RO65" s="1112">
        <f t="shared" si="4084"/>
        <v>0</v>
      </c>
      <c r="RP65" s="1112">
        <f t="shared" si="4084"/>
        <v>0</v>
      </c>
      <c r="RQ65" s="1112">
        <f t="shared" si="4084"/>
        <v>0</v>
      </c>
      <c r="RR65" s="1112">
        <f t="shared" si="4084"/>
        <v>0</v>
      </c>
      <c r="RS65" s="1112">
        <f t="shared" si="4084"/>
        <v>0</v>
      </c>
      <c r="RT65" s="1112">
        <f t="shared" si="4084"/>
        <v>0</v>
      </c>
      <c r="RU65" s="1112">
        <f t="shared" si="4084"/>
        <v>0</v>
      </c>
      <c r="RV65" s="1112">
        <f t="shared" si="4084"/>
        <v>0</v>
      </c>
      <c r="RW65" s="1112">
        <f t="shared" si="4084"/>
        <v>0</v>
      </c>
      <c r="RX65" s="1112">
        <f t="shared" si="4084"/>
        <v>0</v>
      </c>
      <c r="RY65" s="1112">
        <f t="shared" si="4084"/>
        <v>0</v>
      </c>
      <c r="RZ65" s="1125">
        <f t="shared" si="4084"/>
        <v>0</v>
      </c>
      <c r="SA65" s="1113">
        <f t="shared" si="4084"/>
        <v>0</v>
      </c>
      <c r="SC65" s="1120">
        <f t="shared" ref="SC65:SP65" si="4085">SUM(SC66:SC68)</f>
        <v>0</v>
      </c>
      <c r="SD65" s="1112">
        <f t="shared" si="4085"/>
        <v>0</v>
      </c>
      <c r="SE65" s="1112">
        <f t="shared" si="4085"/>
        <v>0</v>
      </c>
      <c r="SF65" s="1112">
        <f t="shared" si="4085"/>
        <v>0</v>
      </c>
      <c r="SG65" s="1112">
        <f t="shared" si="4085"/>
        <v>0</v>
      </c>
      <c r="SH65" s="1112">
        <f t="shared" si="4085"/>
        <v>0</v>
      </c>
      <c r="SI65" s="1112">
        <f t="shared" si="4085"/>
        <v>0</v>
      </c>
      <c r="SJ65" s="1112">
        <f t="shared" si="4085"/>
        <v>0</v>
      </c>
      <c r="SK65" s="1112">
        <f t="shared" si="4085"/>
        <v>0</v>
      </c>
      <c r="SL65" s="1112">
        <f t="shared" si="4085"/>
        <v>0</v>
      </c>
      <c r="SM65" s="1112">
        <f t="shared" si="4085"/>
        <v>0</v>
      </c>
      <c r="SN65" s="1112">
        <f t="shared" si="4085"/>
        <v>0</v>
      </c>
      <c r="SO65" s="1125">
        <f t="shared" si="4085"/>
        <v>0</v>
      </c>
      <c r="SP65" s="1113">
        <f t="shared" si="4085"/>
        <v>0</v>
      </c>
      <c r="SR65" s="1120">
        <f t="shared" ref="SR65:TE65" si="4086">SUM(SR66:SR68)</f>
        <v>0</v>
      </c>
      <c r="SS65" s="1112">
        <f t="shared" si="4086"/>
        <v>0</v>
      </c>
      <c r="ST65" s="1112">
        <f t="shared" si="4086"/>
        <v>0</v>
      </c>
      <c r="SU65" s="1112">
        <f t="shared" si="4086"/>
        <v>0</v>
      </c>
      <c r="SV65" s="1112">
        <f t="shared" si="4086"/>
        <v>0</v>
      </c>
      <c r="SW65" s="1112">
        <f t="shared" si="4086"/>
        <v>0</v>
      </c>
      <c r="SX65" s="1112">
        <f t="shared" si="4086"/>
        <v>0</v>
      </c>
      <c r="SY65" s="1112">
        <f t="shared" si="4086"/>
        <v>0</v>
      </c>
      <c r="SZ65" s="1112">
        <f t="shared" si="4086"/>
        <v>0</v>
      </c>
      <c r="TA65" s="1112">
        <f t="shared" si="4086"/>
        <v>0</v>
      </c>
      <c r="TB65" s="1112">
        <f t="shared" si="4086"/>
        <v>0</v>
      </c>
      <c r="TC65" s="1112">
        <f t="shared" si="4086"/>
        <v>0</v>
      </c>
      <c r="TD65" s="1125">
        <f t="shared" si="4086"/>
        <v>0</v>
      </c>
      <c r="TE65" s="1113">
        <f t="shared" si="4086"/>
        <v>0</v>
      </c>
      <c r="TG65" s="1120">
        <f t="shared" ref="TG65:TT65" si="4087">SUM(TG66:TG68)</f>
        <v>0</v>
      </c>
      <c r="TH65" s="1112">
        <f t="shared" si="4087"/>
        <v>0</v>
      </c>
      <c r="TI65" s="1112">
        <f t="shared" si="4087"/>
        <v>0</v>
      </c>
      <c r="TJ65" s="1112">
        <f t="shared" si="4087"/>
        <v>0</v>
      </c>
      <c r="TK65" s="1112">
        <f t="shared" si="4087"/>
        <v>0</v>
      </c>
      <c r="TL65" s="1112">
        <f t="shared" si="4087"/>
        <v>0</v>
      </c>
      <c r="TM65" s="1112">
        <f t="shared" si="4087"/>
        <v>0</v>
      </c>
      <c r="TN65" s="1112">
        <f t="shared" si="4087"/>
        <v>0</v>
      </c>
      <c r="TO65" s="1112">
        <f t="shared" si="4087"/>
        <v>0</v>
      </c>
      <c r="TP65" s="1112">
        <f t="shared" si="4087"/>
        <v>0</v>
      </c>
      <c r="TQ65" s="1112">
        <f t="shared" si="4087"/>
        <v>0</v>
      </c>
      <c r="TR65" s="1112">
        <f t="shared" si="4087"/>
        <v>0</v>
      </c>
      <c r="TS65" s="1125">
        <f t="shared" si="4087"/>
        <v>0</v>
      </c>
      <c r="TT65" s="1113">
        <f t="shared" si="4087"/>
        <v>0</v>
      </c>
      <c r="TV65" s="1120">
        <f t="shared" ref="TV65:UI65" si="4088">SUM(TV66:TV68)</f>
        <v>0</v>
      </c>
      <c r="TW65" s="1112">
        <f t="shared" si="4088"/>
        <v>0</v>
      </c>
      <c r="TX65" s="1112">
        <f t="shared" si="4088"/>
        <v>0</v>
      </c>
      <c r="TY65" s="1112">
        <f t="shared" si="4088"/>
        <v>0</v>
      </c>
      <c r="TZ65" s="1112">
        <f t="shared" si="4088"/>
        <v>0</v>
      </c>
      <c r="UA65" s="1112">
        <f t="shared" si="4088"/>
        <v>0</v>
      </c>
      <c r="UB65" s="1112">
        <f t="shared" si="4088"/>
        <v>0</v>
      </c>
      <c r="UC65" s="1112">
        <f t="shared" si="4088"/>
        <v>0</v>
      </c>
      <c r="UD65" s="1112">
        <f t="shared" si="4088"/>
        <v>0</v>
      </c>
      <c r="UE65" s="1112">
        <f t="shared" si="4088"/>
        <v>0</v>
      </c>
      <c r="UF65" s="1112">
        <f t="shared" si="4088"/>
        <v>0</v>
      </c>
      <c r="UG65" s="1112">
        <f t="shared" si="4088"/>
        <v>0</v>
      </c>
      <c r="UH65" s="1125">
        <f t="shared" si="4088"/>
        <v>0</v>
      </c>
      <c r="UI65" s="1113">
        <f t="shared" si="4088"/>
        <v>0</v>
      </c>
      <c r="UK65" s="1120">
        <f t="shared" ref="UK65:UX65" si="4089">SUM(UK66:UK68)</f>
        <v>0</v>
      </c>
      <c r="UL65" s="1112">
        <f t="shared" si="4089"/>
        <v>0</v>
      </c>
      <c r="UM65" s="1112">
        <f t="shared" si="4089"/>
        <v>0</v>
      </c>
      <c r="UN65" s="1112">
        <f t="shared" si="4089"/>
        <v>0</v>
      </c>
      <c r="UO65" s="1112">
        <f t="shared" si="4089"/>
        <v>0</v>
      </c>
      <c r="UP65" s="1112">
        <f t="shared" si="4089"/>
        <v>0</v>
      </c>
      <c r="UQ65" s="1112">
        <f t="shared" si="4089"/>
        <v>0</v>
      </c>
      <c r="UR65" s="1112">
        <f t="shared" si="4089"/>
        <v>0</v>
      </c>
      <c r="US65" s="1112">
        <f t="shared" si="4089"/>
        <v>0</v>
      </c>
      <c r="UT65" s="1112">
        <f t="shared" si="4089"/>
        <v>0</v>
      </c>
      <c r="UU65" s="1112">
        <f t="shared" si="4089"/>
        <v>0</v>
      </c>
      <c r="UV65" s="1112">
        <f t="shared" si="4089"/>
        <v>0</v>
      </c>
      <c r="UW65" s="1125">
        <f t="shared" si="4089"/>
        <v>0</v>
      </c>
      <c r="UX65" s="1113">
        <f t="shared" si="4089"/>
        <v>0</v>
      </c>
      <c r="UZ65" s="1120">
        <f t="shared" ref="UZ65:VM65" si="4090">SUM(UZ66:UZ68)</f>
        <v>0</v>
      </c>
      <c r="VA65" s="1112">
        <f t="shared" si="4090"/>
        <v>0</v>
      </c>
      <c r="VB65" s="1112">
        <f t="shared" si="4090"/>
        <v>0</v>
      </c>
      <c r="VC65" s="1112">
        <f t="shared" si="4090"/>
        <v>0</v>
      </c>
      <c r="VD65" s="1112">
        <f t="shared" si="4090"/>
        <v>0</v>
      </c>
      <c r="VE65" s="1112">
        <f t="shared" si="4090"/>
        <v>0</v>
      </c>
      <c r="VF65" s="1112">
        <f t="shared" si="4090"/>
        <v>0</v>
      </c>
      <c r="VG65" s="1112">
        <f t="shared" si="4090"/>
        <v>0</v>
      </c>
      <c r="VH65" s="1112">
        <f t="shared" si="4090"/>
        <v>0</v>
      </c>
      <c r="VI65" s="1112">
        <f t="shared" si="4090"/>
        <v>0</v>
      </c>
      <c r="VJ65" s="1112">
        <f t="shared" si="4090"/>
        <v>0</v>
      </c>
      <c r="VK65" s="1112">
        <f t="shared" si="4090"/>
        <v>0</v>
      </c>
      <c r="VL65" s="1125">
        <f t="shared" si="4090"/>
        <v>0</v>
      </c>
      <c r="VM65" s="1113">
        <f t="shared" si="4090"/>
        <v>0</v>
      </c>
      <c r="VO65" s="1120">
        <f t="shared" ref="VO65:WB65" si="4091">SUM(VO66:VO68)</f>
        <v>0</v>
      </c>
      <c r="VP65" s="1112">
        <f t="shared" si="4091"/>
        <v>0</v>
      </c>
      <c r="VQ65" s="1112">
        <f t="shared" si="4091"/>
        <v>0</v>
      </c>
      <c r="VR65" s="1112">
        <f t="shared" si="4091"/>
        <v>0</v>
      </c>
      <c r="VS65" s="1112">
        <f t="shared" si="4091"/>
        <v>0</v>
      </c>
      <c r="VT65" s="1112">
        <f t="shared" si="4091"/>
        <v>0</v>
      </c>
      <c r="VU65" s="1112">
        <f t="shared" si="4091"/>
        <v>0</v>
      </c>
      <c r="VV65" s="1112">
        <f t="shared" si="4091"/>
        <v>0</v>
      </c>
      <c r="VW65" s="1112">
        <f t="shared" si="4091"/>
        <v>0</v>
      </c>
      <c r="VX65" s="1112">
        <f t="shared" si="4091"/>
        <v>0</v>
      </c>
      <c r="VY65" s="1112">
        <f t="shared" si="4091"/>
        <v>0</v>
      </c>
      <c r="VZ65" s="1112">
        <f t="shared" si="4091"/>
        <v>0</v>
      </c>
      <c r="WA65" s="1125">
        <f t="shared" si="4091"/>
        <v>0</v>
      </c>
      <c r="WB65" s="1113">
        <f t="shared" si="4091"/>
        <v>0</v>
      </c>
      <c r="WD65" s="1120">
        <f t="shared" ref="WD65:WQ65" si="4092">SUM(WD66:WD68)</f>
        <v>0</v>
      </c>
      <c r="WE65" s="1112">
        <f t="shared" si="4092"/>
        <v>0</v>
      </c>
      <c r="WF65" s="1112">
        <f t="shared" si="4092"/>
        <v>0</v>
      </c>
      <c r="WG65" s="1112">
        <f t="shared" si="4092"/>
        <v>0</v>
      </c>
      <c r="WH65" s="1112">
        <f t="shared" si="4092"/>
        <v>0</v>
      </c>
      <c r="WI65" s="1112">
        <f t="shared" si="4092"/>
        <v>0</v>
      </c>
      <c r="WJ65" s="1112">
        <f t="shared" si="4092"/>
        <v>0</v>
      </c>
      <c r="WK65" s="1112">
        <f t="shared" si="4092"/>
        <v>0</v>
      </c>
      <c r="WL65" s="1112">
        <f t="shared" si="4092"/>
        <v>0</v>
      </c>
      <c r="WM65" s="1112">
        <f t="shared" si="4092"/>
        <v>0</v>
      </c>
      <c r="WN65" s="1112">
        <f t="shared" si="4092"/>
        <v>0</v>
      </c>
      <c r="WO65" s="1112">
        <f t="shared" si="4092"/>
        <v>0</v>
      </c>
      <c r="WP65" s="1125">
        <f t="shared" si="4092"/>
        <v>0</v>
      </c>
      <c r="WQ65" s="1113">
        <f t="shared" si="4092"/>
        <v>0</v>
      </c>
      <c r="WS65" s="1120">
        <f t="shared" ref="WS65:XF65" si="4093">SUM(WS66:WS68)</f>
        <v>0</v>
      </c>
      <c r="WT65" s="1112">
        <f t="shared" si="4093"/>
        <v>0</v>
      </c>
      <c r="WU65" s="1112">
        <f t="shared" si="4093"/>
        <v>0</v>
      </c>
      <c r="WV65" s="1112">
        <f t="shared" si="4093"/>
        <v>0</v>
      </c>
      <c r="WW65" s="1112">
        <f t="shared" si="4093"/>
        <v>0</v>
      </c>
      <c r="WX65" s="1112">
        <f t="shared" si="4093"/>
        <v>0</v>
      </c>
      <c r="WY65" s="1112">
        <f t="shared" si="4093"/>
        <v>0</v>
      </c>
      <c r="WZ65" s="1112">
        <f t="shared" si="4093"/>
        <v>0</v>
      </c>
      <c r="XA65" s="1112">
        <f t="shared" si="4093"/>
        <v>0</v>
      </c>
      <c r="XB65" s="1112">
        <f t="shared" si="4093"/>
        <v>0</v>
      </c>
      <c r="XC65" s="1112">
        <f t="shared" si="4093"/>
        <v>0</v>
      </c>
      <c r="XD65" s="1112">
        <f t="shared" si="4093"/>
        <v>0</v>
      </c>
      <c r="XE65" s="1125">
        <f t="shared" si="4093"/>
        <v>0</v>
      </c>
      <c r="XF65" s="1113">
        <f t="shared" si="4093"/>
        <v>0</v>
      </c>
      <c r="XH65" s="1120">
        <f t="shared" ref="XH65:XU65" si="4094">SUM(XH66:XH68)</f>
        <v>0</v>
      </c>
      <c r="XI65" s="1112">
        <f t="shared" si="4094"/>
        <v>0</v>
      </c>
      <c r="XJ65" s="1112">
        <f t="shared" si="4094"/>
        <v>0</v>
      </c>
      <c r="XK65" s="1112">
        <f t="shared" si="4094"/>
        <v>0</v>
      </c>
      <c r="XL65" s="1112">
        <f t="shared" si="4094"/>
        <v>0</v>
      </c>
      <c r="XM65" s="1112">
        <f t="shared" si="4094"/>
        <v>0</v>
      </c>
      <c r="XN65" s="1112">
        <f t="shared" si="4094"/>
        <v>0</v>
      </c>
      <c r="XO65" s="1112">
        <f t="shared" si="4094"/>
        <v>0</v>
      </c>
      <c r="XP65" s="1112">
        <f t="shared" si="4094"/>
        <v>0</v>
      </c>
      <c r="XQ65" s="1112">
        <f t="shared" si="4094"/>
        <v>0</v>
      </c>
      <c r="XR65" s="1112">
        <f t="shared" si="4094"/>
        <v>0</v>
      </c>
      <c r="XS65" s="1112">
        <f t="shared" si="4094"/>
        <v>0</v>
      </c>
      <c r="XT65" s="1125">
        <f t="shared" si="4094"/>
        <v>0</v>
      </c>
      <c r="XU65" s="1113">
        <f t="shared" si="4094"/>
        <v>0</v>
      </c>
      <c r="XW65" s="1120">
        <f t="shared" ref="XW65:YJ65" si="4095">SUM(XW66:XW68)</f>
        <v>0</v>
      </c>
      <c r="XX65" s="1112">
        <f t="shared" si="4095"/>
        <v>0</v>
      </c>
      <c r="XY65" s="1112">
        <f t="shared" si="4095"/>
        <v>0</v>
      </c>
      <c r="XZ65" s="1112">
        <f t="shared" si="4095"/>
        <v>0</v>
      </c>
      <c r="YA65" s="1112">
        <f t="shared" si="4095"/>
        <v>0</v>
      </c>
      <c r="YB65" s="1112">
        <f t="shared" si="4095"/>
        <v>0</v>
      </c>
      <c r="YC65" s="1112">
        <f t="shared" si="4095"/>
        <v>0</v>
      </c>
      <c r="YD65" s="1112">
        <f t="shared" si="4095"/>
        <v>0</v>
      </c>
      <c r="YE65" s="1112">
        <f t="shared" si="4095"/>
        <v>0</v>
      </c>
      <c r="YF65" s="1112">
        <f t="shared" si="4095"/>
        <v>0</v>
      </c>
      <c r="YG65" s="1112">
        <f t="shared" si="4095"/>
        <v>0</v>
      </c>
      <c r="YH65" s="1112">
        <f t="shared" si="4095"/>
        <v>0</v>
      </c>
      <c r="YI65" s="1125">
        <f t="shared" si="4095"/>
        <v>0</v>
      </c>
      <c r="YJ65" s="1113">
        <f t="shared" si="4095"/>
        <v>0</v>
      </c>
      <c r="YL65" s="1120">
        <f t="shared" ref="YL65:YY65" si="4096">SUM(YL66:YL68)</f>
        <v>0</v>
      </c>
      <c r="YM65" s="1112">
        <f t="shared" si="4096"/>
        <v>0</v>
      </c>
      <c r="YN65" s="1112">
        <f t="shared" si="4096"/>
        <v>0</v>
      </c>
      <c r="YO65" s="1112">
        <f t="shared" si="4096"/>
        <v>0</v>
      </c>
      <c r="YP65" s="1112">
        <f t="shared" si="4096"/>
        <v>0</v>
      </c>
      <c r="YQ65" s="1112">
        <f t="shared" si="4096"/>
        <v>0</v>
      </c>
      <c r="YR65" s="1112">
        <f t="shared" si="4096"/>
        <v>0</v>
      </c>
      <c r="YS65" s="1112">
        <f t="shared" si="4096"/>
        <v>0</v>
      </c>
      <c r="YT65" s="1112">
        <f t="shared" si="4096"/>
        <v>0</v>
      </c>
      <c r="YU65" s="1112">
        <f t="shared" si="4096"/>
        <v>0</v>
      </c>
      <c r="YV65" s="1112">
        <f t="shared" si="4096"/>
        <v>0</v>
      </c>
      <c r="YW65" s="1112">
        <f t="shared" si="4096"/>
        <v>0</v>
      </c>
      <c r="YX65" s="1125">
        <f t="shared" si="4096"/>
        <v>0</v>
      </c>
      <c r="YY65" s="1113">
        <f t="shared" si="4096"/>
        <v>0</v>
      </c>
      <c r="ZA65" s="1120">
        <f t="shared" ref="ZA65:ZN65" si="4097">SUM(ZA66:ZA68)</f>
        <v>0</v>
      </c>
      <c r="ZB65" s="1112">
        <f t="shared" si="4097"/>
        <v>0</v>
      </c>
      <c r="ZC65" s="1112">
        <f t="shared" si="4097"/>
        <v>0</v>
      </c>
      <c r="ZD65" s="1112">
        <f t="shared" si="4097"/>
        <v>0</v>
      </c>
      <c r="ZE65" s="1112">
        <f t="shared" si="4097"/>
        <v>0</v>
      </c>
      <c r="ZF65" s="1112">
        <f t="shared" si="4097"/>
        <v>0</v>
      </c>
      <c r="ZG65" s="1112">
        <f t="shared" si="4097"/>
        <v>0</v>
      </c>
      <c r="ZH65" s="1112">
        <f t="shared" si="4097"/>
        <v>0</v>
      </c>
      <c r="ZI65" s="1112">
        <f t="shared" si="4097"/>
        <v>0</v>
      </c>
      <c r="ZJ65" s="1112">
        <f t="shared" si="4097"/>
        <v>0</v>
      </c>
      <c r="ZK65" s="1112">
        <f t="shared" si="4097"/>
        <v>0</v>
      </c>
      <c r="ZL65" s="1112">
        <f t="shared" si="4097"/>
        <v>0</v>
      </c>
      <c r="ZM65" s="1125">
        <f t="shared" si="4097"/>
        <v>0</v>
      </c>
      <c r="ZN65" s="1113">
        <f t="shared" si="4097"/>
        <v>0</v>
      </c>
      <c r="ZP65" s="1120">
        <f t="shared" ref="ZP65:AAC65" si="4098">SUM(ZP66:ZP68)</f>
        <v>0</v>
      </c>
      <c r="ZQ65" s="1112">
        <f t="shared" si="4098"/>
        <v>0</v>
      </c>
      <c r="ZR65" s="1112">
        <f t="shared" si="4098"/>
        <v>0</v>
      </c>
      <c r="ZS65" s="1112">
        <f t="shared" si="4098"/>
        <v>0</v>
      </c>
      <c r="ZT65" s="1112">
        <f t="shared" si="4098"/>
        <v>0</v>
      </c>
      <c r="ZU65" s="1112">
        <f t="shared" si="4098"/>
        <v>0</v>
      </c>
      <c r="ZV65" s="1112">
        <f t="shared" si="4098"/>
        <v>0</v>
      </c>
      <c r="ZW65" s="1112">
        <f t="shared" si="4098"/>
        <v>0</v>
      </c>
      <c r="ZX65" s="1112">
        <f t="shared" si="4098"/>
        <v>0</v>
      </c>
      <c r="ZY65" s="1112">
        <f t="shared" si="4098"/>
        <v>0</v>
      </c>
      <c r="ZZ65" s="1112">
        <f t="shared" si="4098"/>
        <v>0</v>
      </c>
      <c r="AAA65" s="1112">
        <f t="shared" si="4098"/>
        <v>0</v>
      </c>
      <c r="AAB65" s="1125">
        <f t="shared" si="4098"/>
        <v>0</v>
      </c>
      <c r="AAC65" s="1113">
        <f t="shared" si="4098"/>
        <v>0</v>
      </c>
      <c r="AAE65" s="1120">
        <f t="shared" ref="AAE65:AAR65" si="4099">SUM(AAE66:AAE68)</f>
        <v>0</v>
      </c>
      <c r="AAF65" s="1112">
        <f t="shared" si="4099"/>
        <v>0</v>
      </c>
      <c r="AAG65" s="1112">
        <f t="shared" si="4099"/>
        <v>0</v>
      </c>
      <c r="AAH65" s="1112">
        <f t="shared" si="4099"/>
        <v>0</v>
      </c>
      <c r="AAI65" s="1112">
        <f t="shared" si="4099"/>
        <v>0</v>
      </c>
      <c r="AAJ65" s="1112">
        <f t="shared" si="4099"/>
        <v>0</v>
      </c>
      <c r="AAK65" s="1112">
        <f t="shared" si="4099"/>
        <v>0</v>
      </c>
      <c r="AAL65" s="1112">
        <f t="shared" si="4099"/>
        <v>0</v>
      </c>
      <c r="AAM65" s="1112">
        <f t="shared" si="4099"/>
        <v>0</v>
      </c>
      <c r="AAN65" s="1112">
        <f t="shared" si="4099"/>
        <v>0</v>
      </c>
      <c r="AAO65" s="1112">
        <f t="shared" si="4099"/>
        <v>0</v>
      </c>
      <c r="AAP65" s="1112">
        <f t="shared" si="4099"/>
        <v>0</v>
      </c>
      <c r="AAQ65" s="1125">
        <f t="shared" si="4099"/>
        <v>0</v>
      </c>
      <c r="AAR65" s="1113">
        <f t="shared" si="4099"/>
        <v>0</v>
      </c>
      <c r="AAT65" s="1120">
        <f t="shared" ref="AAT65:ABG65" si="4100">SUM(AAT66:AAT68)</f>
        <v>0</v>
      </c>
      <c r="AAU65" s="1112">
        <f t="shared" si="4100"/>
        <v>0</v>
      </c>
      <c r="AAV65" s="1112">
        <f t="shared" si="4100"/>
        <v>0</v>
      </c>
      <c r="AAW65" s="1112">
        <f t="shared" si="4100"/>
        <v>0</v>
      </c>
      <c r="AAX65" s="1112">
        <f t="shared" si="4100"/>
        <v>0</v>
      </c>
      <c r="AAY65" s="1112">
        <f t="shared" si="4100"/>
        <v>0</v>
      </c>
      <c r="AAZ65" s="1112">
        <f t="shared" si="4100"/>
        <v>0</v>
      </c>
      <c r="ABA65" s="1112">
        <f t="shared" si="4100"/>
        <v>0</v>
      </c>
      <c r="ABB65" s="1112">
        <f t="shared" si="4100"/>
        <v>0</v>
      </c>
      <c r="ABC65" s="1112">
        <f t="shared" si="4100"/>
        <v>0</v>
      </c>
      <c r="ABD65" s="1112">
        <f t="shared" si="4100"/>
        <v>0</v>
      </c>
      <c r="ABE65" s="1112">
        <f t="shared" si="4100"/>
        <v>0</v>
      </c>
      <c r="ABF65" s="1125">
        <f t="shared" si="4100"/>
        <v>0</v>
      </c>
      <c r="ABG65" s="1113">
        <f t="shared" si="4100"/>
        <v>0</v>
      </c>
      <c r="ABI65" s="1120">
        <f t="shared" ref="ABI65:ABV65" si="4101">SUM(ABI66:ABI68)</f>
        <v>0</v>
      </c>
      <c r="ABJ65" s="1112">
        <f t="shared" si="4101"/>
        <v>0</v>
      </c>
      <c r="ABK65" s="1112">
        <f t="shared" si="4101"/>
        <v>0</v>
      </c>
      <c r="ABL65" s="1112">
        <f t="shared" si="4101"/>
        <v>0</v>
      </c>
      <c r="ABM65" s="1112">
        <f t="shared" si="4101"/>
        <v>0</v>
      </c>
      <c r="ABN65" s="1112">
        <f t="shared" si="4101"/>
        <v>0</v>
      </c>
      <c r="ABO65" s="1112">
        <f t="shared" si="4101"/>
        <v>0</v>
      </c>
      <c r="ABP65" s="1112">
        <f t="shared" si="4101"/>
        <v>0</v>
      </c>
      <c r="ABQ65" s="1112">
        <f t="shared" si="4101"/>
        <v>0</v>
      </c>
      <c r="ABR65" s="1112">
        <f t="shared" si="4101"/>
        <v>0</v>
      </c>
      <c r="ABS65" s="1112">
        <f t="shared" si="4101"/>
        <v>0</v>
      </c>
      <c r="ABT65" s="1112">
        <f t="shared" si="4101"/>
        <v>0</v>
      </c>
      <c r="ABU65" s="1125">
        <f t="shared" si="4101"/>
        <v>0</v>
      </c>
      <c r="ABV65" s="1113">
        <f t="shared" si="4101"/>
        <v>0</v>
      </c>
      <c r="ABX65" s="1120">
        <f t="shared" ref="ABX65:ACK65" si="4102">SUM(ABX66:ABX68)</f>
        <v>0</v>
      </c>
      <c r="ABY65" s="1112">
        <f t="shared" si="4102"/>
        <v>0</v>
      </c>
      <c r="ABZ65" s="1112">
        <f t="shared" si="4102"/>
        <v>0</v>
      </c>
      <c r="ACA65" s="1112">
        <f t="shared" si="4102"/>
        <v>0</v>
      </c>
      <c r="ACB65" s="1112">
        <f t="shared" si="4102"/>
        <v>0</v>
      </c>
      <c r="ACC65" s="1112">
        <f t="shared" si="4102"/>
        <v>0</v>
      </c>
      <c r="ACD65" s="1112">
        <f t="shared" si="4102"/>
        <v>0</v>
      </c>
      <c r="ACE65" s="1112">
        <f t="shared" si="4102"/>
        <v>0</v>
      </c>
      <c r="ACF65" s="1112">
        <f t="shared" si="4102"/>
        <v>0</v>
      </c>
      <c r="ACG65" s="1112">
        <f t="shared" si="4102"/>
        <v>0</v>
      </c>
      <c r="ACH65" s="1112">
        <f t="shared" si="4102"/>
        <v>0</v>
      </c>
      <c r="ACI65" s="1112">
        <f t="shared" si="4102"/>
        <v>0</v>
      </c>
      <c r="ACJ65" s="1125">
        <f t="shared" si="4102"/>
        <v>0</v>
      </c>
      <c r="ACK65" s="1113">
        <f t="shared" si="4102"/>
        <v>0</v>
      </c>
      <c r="ACM65" s="1120">
        <f t="shared" ref="ACM65:ACZ65" si="4103">SUM(ACM66:ACM68)</f>
        <v>0</v>
      </c>
      <c r="ACN65" s="1112">
        <f t="shared" si="4103"/>
        <v>0</v>
      </c>
      <c r="ACO65" s="1112">
        <f t="shared" si="4103"/>
        <v>0</v>
      </c>
      <c r="ACP65" s="1112">
        <f t="shared" si="4103"/>
        <v>0</v>
      </c>
      <c r="ACQ65" s="1112">
        <f t="shared" si="4103"/>
        <v>0</v>
      </c>
      <c r="ACR65" s="1112">
        <f t="shared" si="4103"/>
        <v>0</v>
      </c>
      <c r="ACS65" s="1112">
        <f t="shared" si="4103"/>
        <v>0</v>
      </c>
      <c r="ACT65" s="1112">
        <f t="shared" si="4103"/>
        <v>0</v>
      </c>
      <c r="ACU65" s="1112">
        <f t="shared" si="4103"/>
        <v>0</v>
      </c>
      <c r="ACV65" s="1112">
        <f t="shared" si="4103"/>
        <v>0</v>
      </c>
      <c r="ACW65" s="1112">
        <f t="shared" si="4103"/>
        <v>0</v>
      </c>
      <c r="ACX65" s="1112">
        <f t="shared" si="4103"/>
        <v>0</v>
      </c>
      <c r="ACY65" s="1125">
        <f t="shared" si="4103"/>
        <v>0</v>
      </c>
      <c r="ACZ65" s="1113">
        <f t="shared" si="4103"/>
        <v>0</v>
      </c>
      <c r="ADB65" s="1120">
        <f t="shared" ref="ADB65:ADO65" si="4104">SUM(ADB66:ADB68)</f>
        <v>0</v>
      </c>
      <c r="ADC65" s="1112">
        <f t="shared" si="4104"/>
        <v>0</v>
      </c>
      <c r="ADD65" s="1112">
        <f t="shared" si="4104"/>
        <v>0</v>
      </c>
      <c r="ADE65" s="1112">
        <f t="shared" si="4104"/>
        <v>0</v>
      </c>
      <c r="ADF65" s="1112">
        <f t="shared" si="4104"/>
        <v>0</v>
      </c>
      <c r="ADG65" s="1112">
        <f t="shared" si="4104"/>
        <v>0</v>
      </c>
      <c r="ADH65" s="1112">
        <f t="shared" si="4104"/>
        <v>0</v>
      </c>
      <c r="ADI65" s="1112">
        <f t="shared" si="4104"/>
        <v>0</v>
      </c>
      <c r="ADJ65" s="1112">
        <f t="shared" si="4104"/>
        <v>0</v>
      </c>
      <c r="ADK65" s="1112">
        <f t="shared" si="4104"/>
        <v>0</v>
      </c>
      <c r="ADL65" s="1112">
        <f t="shared" si="4104"/>
        <v>0</v>
      </c>
      <c r="ADM65" s="1112">
        <f t="shared" si="4104"/>
        <v>0</v>
      </c>
      <c r="ADN65" s="1125">
        <f t="shared" si="4104"/>
        <v>0</v>
      </c>
      <c r="ADO65" s="1113">
        <f t="shared" si="4104"/>
        <v>0</v>
      </c>
      <c r="ADQ65" s="1120">
        <f t="shared" ref="ADQ65:AED65" si="4105">SUM(ADQ66:ADQ68)</f>
        <v>0</v>
      </c>
      <c r="ADR65" s="1112">
        <f t="shared" si="4105"/>
        <v>0</v>
      </c>
      <c r="ADS65" s="1112">
        <f t="shared" si="4105"/>
        <v>0</v>
      </c>
      <c r="ADT65" s="1112">
        <f t="shared" si="4105"/>
        <v>0</v>
      </c>
      <c r="ADU65" s="1112">
        <f t="shared" si="4105"/>
        <v>0</v>
      </c>
      <c r="ADV65" s="1112">
        <f t="shared" si="4105"/>
        <v>0</v>
      </c>
      <c r="ADW65" s="1112">
        <f t="shared" si="4105"/>
        <v>0</v>
      </c>
      <c r="ADX65" s="1112">
        <f t="shared" si="4105"/>
        <v>0</v>
      </c>
      <c r="ADY65" s="1112">
        <f t="shared" si="4105"/>
        <v>0</v>
      </c>
      <c r="ADZ65" s="1112">
        <f t="shared" si="4105"/>
        <v>0</v>
      </c>
      <c r="AEA65" s="1112">
        <f t="shared" si="4105"/>
        <v>0</v>
      </c>
      <c r="AEB65" s="1112">
        <f t="shared" si="4105"/>
        <v>0</v>
      </c>
      <c r="AEC65" s="1125">
        <f t="shared" si="4105"/>
        <v>0</v>
      </c>
      <c r="AED65" s="1113">
        <f t="shared" si="4105"/>
        <v>0</v>
      </c>
      <c r="AEF65" s="1120">
        <f t="shared" ref="AEF65:AES65" si="4106">SUM(AEF66:AEF68)</f>
        <v>0</v>
      </c>
      <c r="AEG65" s="1112">
        <f t="shared" si="4106"/>
        <v>0</v>
      </c>
      <c r="AEH65" s="1112">
        <f t="shared" si="4106"/>
        <v>0</v>
      </c>
      <c r="AEI65" s="1112">
        <f t="shared" si="4106"/>
        <v>0</v>
      </c>
      <c r="AEJ65" s="1112">
        <f t="shared" si="4106"/>
        <v>0</v>
      </c>
      <c r="AEK65" s="1112">
        <f t="shared" si="4106"/>
        <v>0</v>
      </c>
      <c r="AEL65" s="1112">
        <f t="shared" si="4106"/>
        <v>0</v>
      </c>
      <c r="AEM65" s="1112">
        <f t="shared" si="4106"/>
        <v>0</v>
      </c>
      <c r="AEN65" s="1112">
        <f t="shared" si="4106"/>
        <v>0</v>
      </c>
      <c r="AEO65" s="1112">
        <f t="shared" si="4106"/>
        <v>0</v>
      </c>
      <c r="AEP65" s="1112">
        <f t="shared" si="4106"/>
        <v>0</v>
      </c>
      <c r="AEQ65" s="1112">
        <f t="shared" si="4106"/>
        <v>0</v>
      </c>
      <c r="AER65" s="1125">
        <f t="shared" si="4106"/>
        <v>0</v>
      </c>
      <c r="AES65" s="1113">
        <f t="shared" si="4106"/>
        <v>0</v>
      </c>
      <c r="AEU65" s="1120">
        <f t="shared" ref="AEU65:AFH65" si="4107">SUM(AEU66:AEU68)</f>
        <v>0</v>
      </c>
      <c r="AEV65" s="1112">
        <f t="shared" si="4107"/>
        <v>0</v>
      </c>
      <c r="AEW65" s="1112">
        <f t="shared" si="4107"/>
        <v>0</v>
      </c>
      <c r="AEX65" s="1112">
        <f t="shared" si="4107"/>
        <v>0</v>
      </c>
      <c r="AEY65" s="1112">
        <f t="shared" si="4107"/>
        <v>0</v>
      </c>
      <c r="AEZ65" s="1112">
        <f t="shared" si="4107"/>
        <v>0</v>
      </c>
      <c r="AFA65" s="1112">
        <f t="shared" si="4107"/>
        <v>0</v>
      </c>
      <c r="AFB65" s="1112">
        <f t="shared" si="4107"/>
        <v>0</v>
      </c>
      <c r="AFC65" s="1112">
        <f t="shared" si="4107"/>
        <v>0</v>
      </c>
      <c r="AFD65" s="1112">
        <f t="shared" si="4107"/>
        <v>0</v>
      </c>
      <c r="AFE65" s="1112">
        <f t="shared" si="4107"/>
        <v>0</v>
      </c>
      <c r="AFF65" s="1112">
        <f t="shared" si="4107"/>
        <v>0</v>
      </c>
      <c r="AFG65" s="1125">
        <f t="shared" si="4107"/>
        <v>0</v>
      </c>
      <c r="AFH65" s="1113">
        <f t="shared" si="4107"/>
        <v>0</v>
      </c>
      <c r="AFJ65" s="1120">
        <f t="shared" ref="AFJ65:AFW65" si="4108">SUM(AFJ66:AFJ68)</f>
        <v>0</v>
      </c>
      <c r="AFK65" s="1112">
        <f t="shared" si="4108"/>
        <v>0</v>
      </c>
      <c r="AFL65" s="1112">
        <f t="shared" si="4108"/>
        <v>0</v>
      </c>
      <c r="AFM65" s="1112">
        <f t="shared" si="4108"/>
        <v>0</v>
      </c>
      <c r="AFN65" s="1112">
        <f t="shared" si="4108"/>
        <v>0</v>
      </c>
      <c r="AFO65" s="1112">
        <f t="shared" si="4108"/>
        <v>0</v>
      </c>
      <c r="AFP65" s="1112">
        <f t="shared" si="4108"/>
        <v>0</v>
      </c>
      <c r="AFQ65" s="1112">
        <f t="shared" si="4108"/>
        <v>0</v>
      </c>
      <c r="AFR65" s="1112">
        <f t="shared" si="4108"/>
        <v>0</v>
      </c>
      <c r="AFS65" s="1112">
        <f t="shared" si="4108"/>
        <v>0</v>
      </c>
      <c r="AFT65" s="1112">
        <f t="shared" si="4108"/>
        <v>0</v>
      </c>
      <c r="AFU65" s="1112">
        <f t="shared" si="4108"/>
        <v>0</v>
      </c>
      <c r="AFV65" s="1125">
        <f t="shared" si="4108"/>
        <v>0</v>
      </c>
      <c r="AFW65" s="1113">
        <f t="shared" si="4108"/>
        <v>0</v>
      </c>
      <c r="AFY65" s="1120">
        <f t="shared" ref="AFY65:AGL65" si="4109">SUM(AFY66:AFY68)</f>
        <v>0</v>
      </c>
      <c r="AFZ65" s="1112">
        <f t="shared" si="4109"/>
        <v>0</v>
      </c>
      <c r="AGA65" s="1112">
        <f t="shared" si="4109"/>
        <v>0</v>
      </c>
      <c r="AGB65" s="1112">
        <f t="shared" si="4109"/>
        <v>0</v>
      </c>
      <c r="AGC65" s="1112">
        <f t="shared" si="4109"/>
        <v>0</v>
      </c>
      <c r="AGD65" s="1112">
        <f t="shared" si="4109"/>
        <v>0</v>
      </c>
      <c r="AGE65" s="1112">
        <f t="shared" si="4109"/>
        <v>0</v>
      </c>
      <c r="AGF65" s="1112">
        <f t="shared" si="4109"/>
        <v>0</v>
      </c>
      <c r="AGG65" s="1112">
        <f t="shared" si="4109"/>
        <v>0</v>
      </c>
      <c r="AGH65" s="1112">
        <f t="shared" si="4109"/>
        <v>0</v>
      </c>
      <c r="AGI65" s="1112">
        <f t="shared" si="4109"/>
        <v>0</v>
      </c>
      <c r="AGJ65" s="1112">
        <f t="shared" si="4109"/>
        <v>0</v>
      </c>
      <c r="AGK65" s="1125">
        <f t="shared" si="4109"/>
        <v>0</v>
      </c>
      <c r="AGL65" s="1113">
        <f t="shared" si="4109"/>
        <v>0</v>
      </c>
      <c r="AGN65" s="1120">
        <f t="shared" ref="AGN65:AHA65" si="4110">SUM(AGN66:AGN68)</f>
        <v>0</v>
      </c>
      <c r="AGO65" s="1112">
        <f t="shared" si="4110"/>
        <v>0</v>
      </c>
      <c r="AGP65" s="1112">
        <f t="shared" si="4110"/>
        <v>0</v>
      </c>
      <c r="AGQ65" s="1112">
        <f t="shared" si="4110"/>
        <v>0</v>
      </c>
      <c r="AGR65" s="1112">
        <f t="shared" si="4110"/>
        <v>0</v>
      </c>
      <c r="AGS65" s="1112">
        <f t="shared" si="4110"/>
        <v>0</v>
      </c>
      <c r="AGT65" s="1112">
        <f t="shared" si="4110"/>
        <v>0</v>
      </c>
      <c r="AGU65" s="1112">
        <f t="shared" si="4110"/>
        <v>0</v>
      </c>
      <c r="AGV65" s="1112">
        <f t="shared" si="4110"/>
        <v>0</v>
      </c>
      <c r="AGW65" s="1112">
        <f t="shared" si="4110"/>
        <v>0</v>
      </c>
      <c r="AGX65" s="1112">
        <f t="shared" si="4110"/>
        <v>0</v>
      </c>
      <c r="AGY65" s="1112">
        <f t="shared" si="4110"/>
        <v>0</v>
      </c>
      <c r="AGZ65" s="1125">
        <f t="shared" si="4110"/>
        <v>0</v>
      </c>
      <c r="AHA65" s="1113">
        <f t="shared" si="4110"/>
        <v>0</v>
      </c>
      <c r="AHC65" s="1120">
        <f t="shared" ref="AHC65:AHP65" si="4111">SUM(AHC66:AHC68)</f>
        <v>0</v>
      </c>
      <c r="AHD65" s="1112">
        <f t="shared" si="4111"/>
        <v>0</v>
      </c>
      <c r="AHE65" s="1112">
        <f t="shared" si="4111"/>
        <v>0</v>
      </c>
      <c r="AHF65" s="1112">
        <f t="shared" si="4111"/>
        <v>0</v>
      </c>
      <c r="AHG65" s="1112">
        <f t="shared" si="4111"/>
        <v>0</v>
      </c>
      <c r="AHH65" s="1112">
        <f t="shared" si="4111"/>
        <v>0</v>
      </c>
      <c r="AHI65" s="1112">
        <f t="shared" si="4111"/>
        <v>0</v>
      </c>
      <c r="AHJ65" s="1112">
        <f t="shared" si="4111"/>
        <v>0</v>
      </c>
      <c r="AHK65" s="1112">
        <f t="shared" si="4111"/>
        <v>0</v>
      </c>
      <c r="AHL65" s="1112">
        <f t="shared" si="4111"/>
        <v>0</v>
      </c>
      <c r="AHM65" s="1112">
        <f t="shared" si="4111"/>
        <v>0</v>
      </c>
      <c r="AHN65" s="1112">
        <f t="shared" si="4111"/>
        <v>0</v>
      </c>
      <c r="AHO65" s="1125">
        <f t="shared" si="4111"/>
        <v>0</v>
      </c>
      <c r="AHP65" s="1113">
        <f t="shared" si="4111"/>
        <v>0</v>
      </c>
      <c r="AHR65" s="1120">
        <f t="shared" ref="AHR65:AIE65" si="4112">SUM(AHR66:AHR68)</f>
        <v>0</v>
      </c>
      <c r="AHS65" s="1112">
        <f t="shared" si="4112"/>
        <v>0</v>
      </c>
      <c r="AHT65" s="1112">
        <f t="shared" si="4112"/>
        <v>0</v>
      </c>
      <c r="AHU65" s="1112">
        <f t="shared" si="4112"/>
        <v>0</v>
      </c>
      <c r="AHV65" s="1112">
        <f t="shared" si="4112"/>
        <v>0</v>
      </c>
      <c r="AHW65" s="1112">
        <f t="shared" si="4112"/>
        <v>0</v>
      </c>
      <c r="AHX65" s="1112">
        <f t="shared" si="4112"/>
        <v>0</v>
      </c>
      <c r="AHY65" s="1112">
        <f t="shared" si="4112"/>
        <v>0</v>
      </c>
      <c r="AHZ65" s="1112">
        <f t="shared" si="4112"/>
        <v>0</v>
      </c>
      <c r="AIA65" s="1112">
        <f t="shared" si="4112"/>
        <v>0</v>
      </c>
      <c r="AIB65" s="1112">
        <f t="shared" si="4112"/>
        <v>0</v>
      </c>
      <c r="AIC65" s="1112">
        <f t="shared" si="4112"/>
        <v>0</v>
      </c>
      <c r="AID65" s="1125">
        <f t="shared" si="4112"/>
        <v>0</v>
      </c>
      <c r="AIE65" s="1113">
        <f t="shared" si="4112"/>
        <v>0</v>
      </c>
      <c r="AIG65" s="1120">
        <f t="shared" ref="AIG65:AIT65" si="4113">SUM(AIG66:AIG68)</f>
        <v>0</v>
      </c>
      <c r="AIH65" s="1112">
        <f t="shared" si="4113"/>
        <v>0</v>
      </c>
      <c r="AII65" s="1112">
        <f t="shared" si="4113"/>
        <v>0</v>
      </c>
      <c r="AIJ65" s="1112">
        <f t="shared" si="4113"/>
        <v>0</v>
      </c>
      <c r="AIK65" s="1112">
        <f t="shared" si="4113"/>
        <v>0</v>
      </c>
      <c r="AIL65" s="1112">
        <f t="shared" si="4113"/>
        <v>0</v>
      </c>
      <c r="AIM65" s="1112">
        <f t="shared" si="4113"/>
        <v>0</v>
      </c>
      <c r="AIN65" s="1112">
        <f t="shared" si="4113"/>
        <v>0</v>
      </c>
      <c r="AIO65" s="1112">
        <f t="shared" si="4113"/>
        <v>0</v>
      </c>
      <c r="AIP65" s="1112">
        <f t="shared" si="4113"/>
        <v>0</v>
      </c>
      <c r="AIQ65" s="1112">
        <f t="shared" si="4113"/>
        <v>0</v>
      </c>
      <c r="AIR65" s="1112">
        <f t="shared" si="4113"/>
        <v>0</v>
      </c>
      <c r="AIS65" s="1125">
        <f t="shared" si="4113"/>
        <v>0</v>
      </c>
      <c r="AIT65" s="1113">
        <f t="shared" si="4113"/>
        <v>0</v>
      </c>
      <c r="AIV65" s="1120">
        <f t="shared" ref="AIV65:AJI65" si="4114">SUM(AIV66:AIV68)</f>
        <v>0</v>
      </c>
      <c r="AIW65" s="1112">
        <f t="shared" si="4114"/>
        <v>0</v>
      </c>
      <c r="AIX65" s="1112">
        <f t="shared" si="4114"/>
        <v>0</v>
      </c>
      <c r="AIY65" s="1112">
        <f t="shared" si="4114"/>
        <v>0</v>
      </c>
      <c r="AIZ65" s="1112">
        <f t="shared" si="4114"/>
        <v>0</v>
      </c>
      <c r="AJA65" s="1112">
        <f t="shared" si="4114"/>
        <v>0</v>
      </c>
      <c r="AJB65" s="1112">
        <f t="shared" si="4114"/>
        <v>0</v>
      </c>
      <c r="AJC65" s="1112">
        <f t="shared" si="4114"/>
        <v>0</v>
      </c>
      <c r="AJD65" s="1112">
        <f t="shared" si="4114"/>
        <v>0</v>
      </c>
      <c r="AJE65" s="1112">
        <f t="shared" si="4114"/>
        <v>0</v>
      </c>
      <c r="AJF65" s="1112">
        <f t="shared" si="4114"/>
        <v>0</v>
      </c>
      <c r="AJG65" s="1112">
        <f t="shared" si="4114"/>
        <v>0</v>
      </c>
      <c r="AJH65" s="1125">
        <f t="shared" si="4114"/>
        <v>0</v>
      </c>
      <c r="AJI65" s="1113">
        <f t="shared" si="4114"/>
        <v>0</v>
      </c>
      <c r="AJK65" s="1120">
        <f t="shared" ref="AJK65:AJX65" si="4115">SUM(AJK66:AJK68)</f>
        <v>0</v>
      </c>
      <c r="AJL65" s="1112">
        <f t="shared" si="4115"/>
        <v>0</v>
      </c>
      <c r="AJM65" s="1112">
        <f t="shared" si="4115"/>
        <v>0</v>
      </c>
      <c r="AJN65" s="1112">
        <f t="shared" si="4115"/>
        <v>0</v>
      </c>
      <c r="AJO65" s="1112">
        <f t="shared" si="4115"/>
        <v>0</v>
      </c>
      <c r="AJP65" s="1112">
        <f t="shared" si="4115"/>
        <v>0</v>
      </c>
      <c r="AJQ65" s="1112">
        <f t="shared" si="4115"/>
        <v>0</v>
      </c>
      <c r="AJR65" s="1112">
        <f t="shared" si="4115"/>
        <v>0</v>
      </c>
      <c r="AJS65" s="1112">
        <f t="shared" si="4115"/>
        <v>0</v>
      </c>
      <c r="AJT65" s="1112">
        <f t="shared" si="4115"/>
        <v>0</v>
      </c>
      <c r="AJU65" s="1112">
        <f t="shared" si="4115"/>
        <v>0</v>
      </c>
      <c r="AJV65" s="1112">
        <f t="shared" si="4115"/>
        <v>0</v>
      </c>
      <c r="AJW65" s="1125">
        <f t="shared" si="4115"/>
        <v>0</v>
      </c>
      <c r="AJX65" s="1113">
        <f t="shared" si="4115"/>
        <v>0</v>
      </c>
      <c r="AJZ65" s="1120">
        <f t="shared" ref="AJZ65:AKM65" si="4116">SUM(AJZ66:AJZ68)</f>
        <v>0</v>
      </c>
      <c r="AKA65" s="1112">
        <f t="shared" si="4116"/>
        <v>0</v>
      </c>
      <c r="AKB65" s="1112">
        <f t="shared" si="4116"/>
        <v>0</v>
      </c>
      <c r="AKC65" s="1112">
        <f t="shared" si="4116"/>
        <v>0</v>
      </c>
      <c r="AKD65" s="1112">
        <f t="shared" si="4116"/>
        <v>0</v>
      </c>
      <c r="AKE65" s="1112">
        <f t="shared" si="4116"/>
        <v>0</v>
      </c>
      <c r="AKF65" s="1112">
        <f t="shared" si="4116"/>
        <v>0</v>
      </c>
      <c r="AKG65" s="1112">
        <f t="shared" si="4116"/>
        <v>0</v>
      </c>
      <c r="AKH65" s="1112">
        <f t="shared" si="4116"/>
        <v>0</v>
      </c>
      <c r="AKI65" s="1112">
        <f t="shared" si="4116"/>
        <v>0</v>
      </c>
      <c r="AKJ65" s="1112">
        <f t="shared" si="4116"/>
        <v>0</v>
      </c>
      <c r="AKK65" s="1112">
        <f t="shared" si="4116"/>
        <v>0</v>
      </c>
      <c r="AKL65" s="1125">
        <f t="shared" si="4116"/>
        <v>0</v>
      </c>
      <c r="AKM65" s="1113">
        <f t="shared" si="4116"/>
        <v>0</v>
      </c>
      <c r="AKO65" s="1120">
        <f t="shared" ref="AKO65:ALB65" si="4117">SUM(AKO66:AKO68)</f>
        <v>0</v>
      </c>
      <c r="AKP65" s="1112">
        <f t="shared" si="4117"/>
        <v>0</v>
      </c>
      <c r="AKQ65" s="1112">
        <f t="shared" si="4117"/>
        <v>0</v>
      </c>
      <c r="AKR65" s="1112">
        <f t="shared" si="4117"/>
        <v>0</v>
      </c>
      <c r="AKS65" s="1112">
        <f t="shared" si="4117"/>
        <v>0</v>
      </c>
      <c r="AKT65" s="1112">
        <f t="shared" si="4117"/>
        <v>0</v>
      </c>
      <c r="AKU65" s="1112">
        <f t="shared" si="4117"/>
        <v>0</v>
      </c>
      <c r="AKV65" s="1112">
        <f t="shared" si="4117"/>
        <v>0</v>
      </c>
      <c r="AKW65" s="1112">
        <f t="shared" si="4117"/>
        <v>0</v>
      </c>
      <c r="AKX65" s="1112">
        <f t="shared" si="4117"/>
        <v>0</v>
      </c>
      <c r="AKY65" s="1112">
        <f t="shared" si="4117"/>
        <v>0</v>
      </c>
      <c r="AKZ65" s="1112">
        <f t="shared" si="4117"/>
        <v>0</v>
      </c>
      <c r="ALA65" s="1125">
        <f t="shared" si="4117"/>
        <v>0</v>
      </c>
      <c r="ALB65" s="1113">
        <f t="shared" si="4117"/>
        <v>0</v>
      </c>
      <c r="ALD65" s="1120">
        <f t="shared" ref="ALD65:ALQ65" si="4118">SUM(ALD66:ALD68)</f>
        <v>0</v>
      </c>
      <c r="ALE65" s="1112">
        <f t="shared" si="4118"/>
        <v>0</v>
      </c>
      <c r="ALF65" s="1112">
        <f t="shared" si="4118"/>
        <v>0</v>
      </c>
      <c r="ALG65" s="1112">
        <f t="shared" si="4118"/>
        <v>0</v>
      </c>
      <c r="ALH65" s="1112">
        <f t="shared" si="4118"/>
        <v>0</v>
      </c>
      <c r="ALI65" s="1112">
        <f t="shared" si="4118"/>
        <v>0</v>
      </c>
      <c r="ALJ65" s="1112">
        <f t="shared" si="4118"/>
        <v>0</v>
      </c>
      <c r="ALK65" s="1112">
        <f t="shared" si="4118"/>
        <v>0</v>
      </c>
      <c r="ALL65" s="1112">
        <f t="shared" si="4118"/>
        <v>0</v>
      </c>
      <c r="ALM65" s="1112">
        <f t="shared" si="4118"/>
        <v>0</v>
      </c>
      <c r="ALN65" s="1112">
        <f t="shared" si="4118"/>
        <v>0</v>
      </c>
      <c r="ALO65" s="1112">
        <f t="shared" si="4118"/>
        <v>0</v>
      </c>
      <c r="ALP65" s="1125">
        <f t="shared" si="4118"/>
        <v>0</v>
      </c>
      <c r="ALQ65" s="1113">
        <f t="shared" si="4118"/>
        <v>0</v>
      </c>
      <c r="ALS65" s="1120">
        <f t="shared" ref="ALS65:AMF65" si="4119">SUM(ALS66:ALS68)</f>
        <v>0</v>
      </c>
      <c r="ALT65" s="1112">
        <f t="shared" si="4119"/>
        <v>0</v>
      </c>
      <c r="ALU65" s="1112">
        <f t="shared" si="4119"/>
        <v>0</v>
      </c>
      <c r="ALV65" s="1112">
        <f t="shared" si="4119"/>
        <v>0</v>
      </c>
      <c r="ALW65" s="1112">
        <f t="shared" si="4119"/>
        <v>0</v>
      </c>
      <c r="ALX65" s="1112">
        <f t="shared" si="4119"/>
        <v>0</v>
      </c>
      <c r="ALY65" s="1112">
        <f t="shared" si="4119"/>
        <v>0</v>
      </c>
      <c r="ALZ65" s="1112">
        <f t="shared" si="4119"/>
        <v>0</v>
      </c>
      <c r="AMA65" s="1112">
        <f t="shared" si="4119"/>
        <v>0</v>
      </c>
      <c r="AMB65" s="1112">
        <f t="shared" si="4119"/>
        <v>0</v>
      </c>
      <c r="AMC65" s="1112">
        <f t="shared" si="4119"/>
        <v>0</v>
      </c>
      <c r="AMD65" s="1112">
        <f t="shared" si="4119"/>
        <v>0</v>
      </c>
      <c r="AME65" s="1125">
        <f t="shared" si="4119"/>
        <v>0</v>
      </c>
      <c r="AMF65" s="1113">
        <f t="shared" si="4119"/>
        <v>0</v>
      </c>
      <c r="AMH65" s="1120">
        <f t="shared" ref="AMH65:AMU65" si="4120">SUM(AMH66:AMH68)</f>
        <v>0</v>
      </c>
      <c r="AMI65" s="1112">
        <f t="shared" si="4120"/>
        <v>0</v>
      </c>
      <c r="AMJ65" s="1112">
        <f t="shared" si="4120"/>
        <v>0</v>
      </c>
      <c r="AMK65" s="1112">
        <f t="shared" si="4120"/>
        <v>0</v>
      </c>
      <c r="AML65" s="1112">
        <f t="shared" si="4120"/>
        <v>0</v>
      </c>
      <c r="AMM65" s="1112">
        <f t="shared" si="4120"/>
        <v>0</v>
      </c>
      <c r="AMN65" s="1112">
        <f t="shared" si="4120"/>
        <v>0</v>
      </c>
      <c r="AMO65" s="1112">
        <f t="shared" si="4120"/>
        <v>0</v>
      </c>
      <c r="AMP65" s="1112">
        <f t="shared" si="4120"/>
        <v>0</v>
      </c>
      <c r="AMQ65" s="1112">
        <f t="shared" si="4120"/>
        <v>0</v>
      </c>
      <c r="AMR65" s="1112">
        <f t="shared" si="4120"/>
        <v>0</v>
      </c>
      <c r="AMS65" s="1112">
        <f t="shared" si="4120"/>
        <v>0</v>
      </c>
      <c r="AMT65" s="1125">
        <f t="shared" si="4120"/>
        <v>0</v>
      </c>
      <c r="AMU65" s="1113">
        <f t="shared" si="4120"/>
        <v>0</v>
      </c>
      <c r="AMW65" s="1120">
        <f t="shared" ref="AMW65:ANJ65" si="4121">SUM(AMW66:AMW68)</f>
        <v>0</v>
      </c>
      <c r="AMX65" s="1112">
        <f t="shared" si="4121"/>
        <v>0</v>
      </c>
      <c r="AMY65" s="1112">
        <f t="shared" si="4121"/>
        <v>0</v>
      </c>
      <c r="AMZ65" s="1112">
        <f t="shared" si="4121"/>
        <v>0</v>
      </c>
      <c r="ANA65" s="1112">
        <f t="shared" si="4121"/>
        <v>0</v>
      </c>
      <c r="ANB65" s="1112">
        <f t="shared" si="4121"/>
        <v>0</v>
      </c>
      <c r="ANC65" s="1112">
        <f t="shared" si="4121"/>
        <v>0</v>
      </c>
      <c r="AND65" s="1112">
        <f t="shared" si="4121"/>
        <v>0</v>
      </c>
      <c r="ANE65" s="1112">
        <f t="shared" si="4121"/>
        <v>0</v>
      </c>
      <c r="ANF65" s="1112">
        <f t="shared" si="4121"/>
        <v>0</v>
      </c>
      <c r="ANG65" s="1112">
        <f t="shared" si="4121"/>
        <v>0</v>
      </c>
      <c r="ANH65" s="1112">
        <f t="shared" si="4121"/>
        <v>0</v>
      </c>
      <c r="ANI65" s="1125">
        <f t="shared" si="4121"/>
        <v>0</v>
      </c>
      <c r="ANJ65" s="1113">
        <f t="shared" si="4121"/>
        <v>0</v>
      </c>
      <c r="ANL65" s="1120">
        <f t="shared" ref="ANL65:ANY65" si="4122">SUM(ANL66:ANL68)</f>
        <v>0</v>
      </c>
      <c r="ANM65" s="1112">
        <f t="shared" si="4122"/>
        <v>0</v>
      </c>
      <c r="ANN65" s="1112">
        <f t="shared" si="4122"/>
        <v>0</v>
      </c>
      <c r="ANO65" s="1112">
        <f t="shared" si="4122"/>
        <v>0</v>
      </c>
      <c r="ANP65" s="1112">
        <f t="shared" si="4122"/>
        <v>0</v>
      </c>
      <c r="ANQ65" s="1112">
        <f t="shared" si="4122"/>
        <v>0</v>
      </c>
      <c r="ANR65" s="1112">
        <f t="shared" si="4122"/>
        <v>0</v>
      </c>
      <c r="ANS65" s="1112">
        <f t="shared" si="4122"/>
        <v>0</v>
      </c>
      <c r="ANT65" s="1112">
        <f t="shared" si="4122"/>
        <v>0</v>
      </c>
      <c r="ANU65" s="1112">
        <f t="shared" si="4122"/>
        <v>0</v>
      </c>
      <c r="ANV65" s="1112">
        <f t="shared" si="4122"/>
        <v>0</v>
      </c>
      <c r="ANW65" s="1112">
        <f t="shared" si="4122"/>
        <v>0</v>
      </c>
      <c r="ANX65" s="1125">
        <f t="shared" si="4122"/>
        <v>0</v>
      </c>
      <c r="ANY65" s="1113">
        <f t="shared" si="4122"/>
        <v>0</v>
      </c>
      <c r="AOA65" s="1120">
        <f t="shared" ref="AOA65:AON65" si="4123">SUM(AOA66:AOA68)</f>
        <v>0</v>
      </c>
      <c r="AOB65" s="1112">
        <f t="shared" si="4123"/>
        <v>0</v>
      </c>
      <c r="AOC65" s="1112">
        <f t="shared" si="4123"/>
        <v>0</v>
      </c>
      <c r="AOD65" s="1112">
        <f t="shared" si="4123"/>
        <v>0</v>
      </c>
      <c r="AOE65" s="1112">
        <f t="shared" si="4123"/>
        <v>0</v>
      </c>
      <c r="AOF65" s="1112">
        <f t="shared" si="4123"/>
        <v>0</v>
      </c>
      <c r="AOG65" s="1112">
        <f t="shared" si="4123"/>
        <v>0</v>
      </c>
      <c r="AOH65" s="1112">
        <f t="shared" si="4123"/>
        <v>0</v>
      </c>
      <c r="AOI65" s="1112">
        <f t="shared" si="4123"/>
        <v>0</v>
      </c>
      <c r="AOJ65" s="1112">
        <f t="shared" si="4123"/>
        <v>0</v>
      </c>
      <c r="AOK65" s="1112">
        <f t="shared" si="4123"/>
        <v>0</v>
      </c>
      <c r="AOL65" s="1112">
        <f t="shared" si="4123"/>
        <v>0</v>
      </c>
      <c r="AOM65" s="1125">
        <f t="shared" si="4123"/>
        <v>0</v>
      </c>
      <c r="AON65" s="1113">
        <f t="shared" si="4123"/>
        <v>0</v>
      </c>
      <c r="AOP65" s="1120">
        <f t="shared" ref="AOP65:APC65" si="4124">SUM(AOP66:AOP68)</f>
        <v>0</v>
      </c>
      <c r="AOQ65" s="1112">
        <f t="shared" si="4124"/>
        <v>0</v>
      </c>
      <c r="AOR65" s="1112">
        <f t="shared" si="4124"/>
        <v>0</v>
      </c>
      <c r="AOS65" s="1112">
        <f t="shared" si="4124"/>
        <v>0</v>
      </c>
      <c r="AOT65" s="1112">
        <f t="shared" si="4124"/>
        <v>0</v>
      </c>
      <c r="AOU65" s="1112">
        <f t="shared" si="4124"/>
        <v>0</v>
      </c>
      <c r="AOV65" s="1112">
        <f t="shared" si="4124"/>
        <v>0</v>
      </c>
      <c r="AOW65" s="1112">
        <f t="shared" si="4124"/>
        <v>0</v>
      </c>
      <c r="AOX65" s="1112">
        <f t="shared" si="4124"/>
        <v>0</v>
      </c>
      <c r="AOY65" s="1112">
        <f t="shared" si="4124"/>
        <v>0</v>
      </c>
      <c r="AOZ65" s="1112">
        <f t="shared" si="4124"/>
        <v>0</v>
      </c>
      <c r="APA65" s="1112">
        <f t="shared" si="4124"/>
        <v>0</v>
      </c>
      <c r="APB65" s="1125">
        <f t="shared" si="4124"/>
        <v>0</v>
      </c>
      <c r="APC65" s="1113">
        <f t="shared" si="4124"/>
        <v>0</v>
      </c>
      <c r="APE65" s="1120">
        <f t="shared" ref="APE65:APR65" si="4125">SUM(APE66:APE68)</f>
        <v>0</v>
      </c>
      <c r="APF65" s="1112">
        <f t="shared" si="4125"/>
        <v>0</v>
      </c>
      <c r="APG65" s="1112">
        <f t="shared" si="4125"/>
        <v>0</v>
      </c>
      <c r="APH65" s="1112">
        <f t="shared" si="4125"/>
        <v>0</v>
      </c>
      <c r="API65" s="1112">
        <f t="shared" si="4125"/>
        <v>0</v>
      </c>
      <c r="APJ65" s="1112">
        <f t="shared" si="4125"/>
        <v>0</v>
      </c>
      <c r="APK65" s="1112">
        <f t="shared" si="4125"/>
        <v>0</v>
      </c>
      <c r="APL65" s="1112">
        <f t="shared" si="4125"/>
        <v>0</v>
      </c>
      <c r="APM65" s="1112">
        <f t="shared" si="4125"/>
        <v>0</v>
      </c>
      <c r="APN65" s="1112">
        <f t="shared" si="4125"/>
        <v>0</v>
      </c>
      <c r="APO65" s="1112">
        <f t="shared" si="4125"/>
        <v>0</v>
      </c>
      <c r="APP65" s="1112">
        <f t="shared" si="4125"/>
        <v>0</v>
      </c>
      <c r="APQ65" s="1125">
        <f t="shared" si="4125"/>
        <v>0</v>
      </c>
      <c r="APR65" s="1113">
        <f t="shared" si="4125"/>
        <v>0</v>
      </c>
      <c r="APT65" s="1120">
        <f t="shared" ref="APT65:AQG65" si="4126">SUM(APT66:APT68)</f>
        <v>0</v>
      </c>
      <c r="APU65" s="1112">
        <f t="shared" si="4126"/>
        <v>0</v>
      </c>
      <c r="APV65" s="1112">
        <f t="shared" si="4126"/>
        <v>0</v>
      </c>
      <c r="APW65" s="1112">
        <f t="shared" si="4126"/>
        <v>0</v>
      </c>
      <c r="APX65" s="1112">
        <f t="shared" si="4126"/>
        <v>0</v>
      </c>
      <c r="APY65" s="1112">
        <f t="shared" si="4126"/>
        <v>0</v>
      </c>
      <c r="APZ65" s="1112">
        <f t="shared" si="4126"/>
        <v>0</v>
      </c>
      <c r="AQA65" s="1112">
        <f t="shared" si="4126"/>
        <v>0</v>
      </c>
      <c r="AQB65" s="1112">
        <f t="shared" si="4126"/>
        <v>0</v>
      </c>
      <c r="AQC65" s="1112">
        <f t="shared" si="4126"/>
        <v>0</v>
      </c>
      <c r="AQD65" s="1112">
        <f t="shared" si="4126"/>
        <v>0</v>
      </c>
      <c r="AQE65" s="1112">
        <f t="shared" si="4126"/>
        <v>0</v>
      </c>
      <c r="AQF65" s="1125">
        <f t="shared" si="4126"/>
        <v>0</v>
      </c>
      <c r="AQG65" s="1113">
        <f t="shared" si="4126"/>
        <v>0</v>
      </c>
      <c r="AQI65" s="1120">
        <f t="shared" ref="AQI65:AQV65" si="4127">SUM(AQI66:AQI68)</f>
        <v>0</v>
      </c>
      <c r="AQJ65" s="1112">
        <f t="shared" si="4127"/>
        <v>0</v>
      </c>
      <c r="AQK65" s="1112">
        <f t="shared" si="4127"/>
        <v>0</v>
      </c>
      <c r="AQL65" s="1112">
        <f t="shared" si="4127"/>
        <v>0</v>
      </c>
      <c r="AQM65" s="1112">
        <f t="shared" si="4127"/>
        <v>0</v>
      </c>
      <c r="AQN65" s="1112">
        <f t="shared" si="4127"/>
        <v>0</v>
      </c>
      <c r="AQO65" s="1112">
        <f t="shared" si="4127"/>
        <v>0</v>
      </c>
      <c r="AQP65" s="1112">
        <f t="shared" si="4127"/>
        <v>0</v>
      </c>
      <c r="AQQ65" s="1112">
        <f t="shared" si="4127"/>
        <v>0</v>
      </c>
      <c r="AQR65" s="1112">
        <f t="shared" si="4127"/>
        <v>0</v>
      </c>
      <c r="AQS65" s="1112">
        <f t="shared" si="4127"/>
        <v>0</v>
      </c>
      <c r="AQT65" s="1112">
        <f t="shared" si="4127"/>
        <v>0</v>
      </c>
      <c r="AQU65" s="1125">
        <f t="shared" si="4127"/>
        <v>0</v>
      </c>
      <c r="AQV65" s="1113">
        <f t="shared" si="4127"/>
        <v>0</v>
      </c>
      <c r="AQX65" s="1120">
        <f t="shared" ref="AQX65:ARK65" si="4128">SUM(AQX66:AQX68)</f>
        <v>0</v>
      </c>
      <c r="AQY65" s="1112">
        <f t="shared" si="4128"/>
        <v>0</v>
      </c>
      <c r="AQZ65" s="1112">
        <f t="shared" si="4128"/>
        <v>0</v>
      </c>
      <c r="ARA65" s="1112">
        <f t="shared" si="4128"/>
        <v>0</v>
      </c>
      <c r="ARB65" s="1112">
        <f t="shared" si="4128"/>
        <v>0</v>
      </c>
      <c r="ARC65" s="1112">
        <f t="shared" si="4128"/>
        <v>0</v>
      </c>
      <c r="ARD65" s="1112">
        <f t="shared" si="4128"/>
        <v>0</v>
      </c>
      <c r="ARE65" s="1112">
        <f t="shared" si="4128"/>
        <v>0</v>
      </c>
      <c r="ARF65" s="1112">
        <f t="shared" si="4128"/>
        <v>0</v>
      </c>
      <c r="ARG65" s="1112">
        <f t="shared" si="4128"/>
        <v>0</v>
      </c>
      <c r="ARH65" s="1112">
        <f t="shared" si="4128"/>
        <v>0</v>
      </c>
      <c r="ARI65" s="1112">
        <f t="shared" si="4128"/>
        <v>0</v>
      </c>
      <c r="ARJ65" s="1125">
        <f t="shared" si="4128"/>
        <v>0</v>
      </c>
      <c r="ARK65" s="1113">
        <f t="shared" si="4128"/>
        <v>0</v>
      </c>
      <c r="ARM65" s="1120">
        <f t="shared" ref="ARM65:ARZ65" si="4129">SUM(ARM66:ARM68)</f>
        <v>0</v>
      </c>
      <c r="ARN65" s="1112">
        <f t="shared" si="4129"/>
        <v>0</v>
      </c>
      <c r="ARO65" s="1112">
        <f t="shared" si="4129"/>
        <v>0</v>
      </c>
      <c r="ARP65" s="1112">
        <f t="shared" si="4129"/>
        <v>0</v>
      </c>
      <c r="ARQ65" s="1112">
        <f t="shared" si="4129"/>
        <v>0</v>
      </c>
      <c r="ARR65" s="1112">
        <f t="shared" si="4129"/>
        <v>0</v>
      </c>
      <c r="ARS65" s="1112">
        <f t="shared" si="4129"/>
        <v>0</v>
      </c>
      <c r="ART65" s="1112">
        <f t="shared" si="4129"/>
        <v>0</v>
      </c>
      <c r="ARU65" s="1112">
        <f t="shared" si="4129"/>
        <v>0</v>
      </c>
      <c r="ARV65" s="1112">
        <f t="shared" si="4129"/>
        <v>0</v>
      </c>
      <c r="ARW65" s="1112">
        <f t="shared" si="4129"/>
        <v>0</v>
      </c>
      <c r="ARX65" s="1112">
        <f t="shared" si="4129"/>
        <v>0</v>
      </c>
      <c r="ARY65" s="1125">
        <f t="shared" si="4129"/>
        <v>0</v>
      </c>
      <c r="ARZ65" s="1113">
        <f t="shared" si="4129"/>
        <v>0</v>
      </c>
      <c r="ASB65" s="1120">
        <f t="shared" ref="ASB65:ASO65" si="4130">SUM(ASB66:ASB68)</f>
        <v>0</v>
      </c>
      <c r="ASC65" s="1112">
        <f t="shared" si="4130"/>
        <v>0</v>
      </c>
      <c r="ASD65" s="1112">
        <f t="shared" si="4130"/>
        <v>0</v>
      </c>
      <c r="ASE65" s="1112">
        <f t="shared" si="4130"/>
        <v>0</v>
      </c>
      <c r="ASF65" s="1112">
        <f t="shared" si="4130"/>
        <v>0</v>
      </c>
      <c r="ASG65" s="1112">
        <f t="shared" si="4130"/>
        <v>0</v>
      </c>
      <c r="ASH65" s="1112">
        <f t="shared" si="4130"/>
        <v>0</v>
      </c>
      <c r="ASI65" s="1112">
        <f t="shared" si="4130"/>
        <v>0</v>
      </c>
      <c r="ASJ65" s="1112">
        <f t="shared" si="4130"/>
        <v>0</v>
      </c>
      <c r="ASK65" s="1112">
        <f t="shared" si="4130"/>
        <v>0</v>
      </c>
      <c r="ASL65" s="1112">
        <f t="shared" si="4130"/>
        <v>0</v>
      </c>
      <c r="ASM65" s="1112">
        <f t="shared" si="4130"/>
        <v>0</v>
      </c>
      <c r="ASN65" s="1125">
        <f t="shared" si="4130"/>
        <v>0</v>
      </c>
      <c r="ASO65" s="1113">
        <f t="shared" si="4130"/>
        <v>0</v>
      </c>
      <c r="ASQ65" s="1120">
        <f t="shared" ref="ASQ65:ATD65" si="4131">SUM(ASQ66:ASQ68)</f>
        <v>0</v>
      </c>
      <c r="ASR65" s="1112">
        <f t="shared" si="4131"/>
        <v>0</v>
      </c>
      <c r="ASS65" s="1112">
        <f t="shared" si="4131"/>
        <v>0</v>
      </c>
      <c r="AST65" s="1112">
        <f t="shared" si="4131"/>
        <v>0</v>
      </c>
      <c r="ASU65" s="1112">
        <f t="shared" si="4131"/>
        <v>0</v>
      </c>
      <c r="ASV65" s="1112">
        <f t="shared" si="4131"/>
        <v>0</v>
      </c>
      <c r="ASW65" s="1112">
        <f t="shared" si="4131"/>
        <v>0</v>
      </c>
      <c r="ASX65" s="1112">
        <f t="shared" si="4131"/>
        <v>0</v>
      </c>
      <c r="ASY65" s="1112">
        <f t="shared" si="4131"/>
        <v>0</v>
      </c>
      <c r="ASZ65" s="1112">
        <f t="shared" si="4131"/>
        <v>0</v>
      </c>
      <c r="ATA65" s="1112">
        <f t="shared" si="4131"/>
        <v>0</v>
      </c>
      <c r="ATB65" s="1112">
        <f t="shared" si="4131"/>
        <v>0</v>
      </c>
      <c r="ATC65" s="1125">
        <f t="shared" si="4131"/>
        <v>0</v>
      </c>
      <c r="ATD65" s="1113">
        <f t="shared" si="4131"/>
        <v>0</v>
      </c>
      <c r="ATF65" s="1120">
        <f t="shared" ref="ATF65:ATS65" si="4132">SUM(ATF66:ATF68)</f>
        <v>0</v>
      </c>
      <c r="ATG65" s="1112">
        <f t="shared" si="4132"/>
        <v>0</v>
      </c>
      <c r="ATH65" s="1112">
        <f t="shared" si="4132"/>
        <v>0</v>
      </c>
      <c r="ATI65" s="1112">
        <f t="shared" si="4132"/>
        <v>0</v>
      </c>
      <c r="ATJ65" s="1112">
        <f t="shared" si="4132"/>
        <v>0</v>
      </c>
      <c r="ATK65" s="1112">
        <f t="shared" si="4132"/>
        <v>0</v>
      </c>
      <c r="ATL65" s="1112">
        <f t="shared" si="4132"/>
        <v>0</v>
      </c>
      <c r="ATM65" s="1112">
        <f t="shared" si="4132"/>
        <v>0</v>
      </c>
      <c r="ATN65" s="1112">
        <f t="shared" si="4132"/>
        <v>0</v>
      </c>
      <c r="ATO65" s="1112">
        <f t="shared" si="4132"/>
        <v>0</v>
      </c>
      <c r="ATP65" s="1112">
        <f t="shared" si="4132"/>
        <v>0</v>
      </c>
      <c r="ATQ65" s="1112">
        <f t="shared" si="4132"/>
        <v>0</v>
      </c>
      <c r="ATR65" s="1125">
        <f t="shared" si="4132"/>
        <v>0</v>
      </c>
      <c r="ATS65" s="1113">
        <f t="shared" si="4132"/>
        <v>0</v>
      </c>
      <c r="ATU65" s="1120">
        <f t="shared" ref="ATU65:AUH65" si="4133">SUM(ATU66:ATU68)</f>
        <v>0</v>
      </c>
      <c r="ATV65" s="1112">
        <f t="shared" si="4133"/>
        <v>0</v>
      </c>
      <c r="ATW65" s="1112">
        <f t="shared" si="4133"/>
        <v>0</v>
      </c>
      <c r="ATX65" s="1112">
        <f t="shared" si="4133"/>
        <v>0</v>
      </c>
      <c r="ATY65" s="1112">
        <f t="shared" si="4133"/>
        <v>0</v>
      </c>
      <c r="ATZ65" s="1112">
        <f t="shared" si="4133"/>
        <v>0</v>
      </c>
      <c r="AUA65" s="1112">
        <f t="shared" si="4133"/>
        <v>0</v>
      </c>
      <c r="AUB65" s="1112">
        <f t="shared" si="4133"/>
        <v>0</v>
      </c>
      <c r="AUC65" s="1112">
        <f t="shared" si="4133"/>
        <v>0</v>
      </c>
      <c r="AUD65" s="1112">
        <f t="shared" si="4133"/>
        <v>0</v>
      </c>
      <c r="AUE65" s="1112">
        <f t="shared" si="4133"/>
        <v>0</v>
      </c>
      <c r="AUF65" s="1112">
        <f t="shared" si="4133"/>
        <v>0</v>
      </c>
      <c r="AUG65" s="1125">
        <f t="shared" si="4133"/>
        <v>0</v>
      </c>
      <c r="AUH65" s="1113">
        <f t="shared" si="4133"/>
        <v>0</v>
      </c>
      <c r="AUJ65" s="1120">
        <f t="shared" ref="AUJ65:AUW65" si="4134">SUM(AUJ66:AUJ68)</f>
        <v>0</v>
      </c>
      <c r="AUK65" s="1112">
        <f t="shared" si="4134"/>
        <v>0</v>
      </c>
      <c r="AUL65" s="1112">
        <f t="shared" si="4134"/>
        <v>0</v>
      </c>
      <c r="AUM65" s="1112">
        <f t="shared" si="4134"/>
        <v>0</v>
      </c>
      <c r="AUN65" s="1112">
        <f t="shared" si="4134"/>
        <v>0</v>
      </c>
      <c r="AUO65" s="1112">
        <f t="shared" si="4134"/>
        <v>0</v>
      </c>
      <c r="AUP65" s="1112">
        <f t="shared" si="4134"/>
        <v>0</v>
      </c>
      <c r="AUQ65" s="1112">
        <f t="shared" si="4134"/>
        <v>0</v>
      </c>
      <c r="AUR65" s="1112">
        <f t="shared" si="4134"/>
        <v>0</v>
      </c>
      <c r="AUS65" s="1112">
        <f t="shared" si="4134"/>
        <v>0</v>
      </c>
      <c r="AUT65" s="1112">
        <f t="shared" si="4134"/>
        <v>0</v>
      </c>
      <c r="AUU65" s="1112">
        <f t="shared" si="4134"/>
        <v>0</v>
      </c>
      <c r="AUV65" s="1125">
        <f t="shared" si="4134"/>
        <v>0</v>
      </c>
      <c r="AUW65" s="1113">
        <f t="shared" si="4134"/>
        <v>0</v>
      </c>
      <c r="AUY65" s="1120">
        <f t="shared" ref="AUY65:AVL65" si="4135">SUM(AUY66:AUY68)</f>
        <v>0</v>
      </c>
      <c r="AUZ65" s="1112">
        <f t="shared" si="4135"/>
        <v>0</v>
      </c>
      <c r="AVA65" s="1112">
        <f t="shared" si="4135"/>
        <v>0</v>
      </c>
      <c r="AVB65" s="1112">
        <f t="shared" si="4135"/>
        <v>0</v>
      </c>
      <c r="AVC65" s="1112">
        <f t="shared" si="4135"/>
        <v>0</v>
      </c>
      <c r="AVD65" s="1112">
        <f t="shared" si="4135"/>
        <v>0</v>
      </c>
      <c r="AVE65" s="1112">
        <f t="shared" si="4135"/>
        <v>0</v>
      </c>
      <c r="AVF65" s="1112">
        <f t="shared" si="4135"/>
        <v>0</v>
      </c>
      <c r="AVG65" s="1112">
        <f t="shared" si="4135"/>
        <v>0</v>
      </c>
      <c r="AVH65" s="1112">
        <f t="shared" si="4135"/>
        <v>0</v>
      </c>
      <c r="AVI65" s="1112">
        <f t="shared" si="4135"/>
        <v>0</v>
      </c>
      <c r="AVJ65" s="1112">
        <f t="shared" si="4135"/>
        <v>0</v>
      </c>
      <c r="AVK65" s="1125">
        <f t="shared" si="4135"/>
        <v>0</v>
      </c>
      <c r="AVL65" s="1113">
        <f t="shared" si="4135"/>
        <v>0</v>
      </c>
      <c r="AVN65" s="1120">
        <f t="shared" ref="AVN65:AWA65" si="4136">SUM(AVN66:AVN68)</f>
        <v>0</v>
      </c>
      <c r="AVO65" s="1112">
        <f t="shared" si="4136"/>
        <v>0</v>
      </c>
      <c r="AVP65" s="1112">
        <f t="shared" si="4136"/>
        <v>0</v>
      </c>
      <c r="AVQ65" s="1112">
        <f t="shared" si="4136"/>
        <v>0</v>
      </c>
      <c r="AVR65" s="1112">
        <f t="shared" si="4136"/>
        <v>0</v>
      </c>
      <c r="AVS65" s="1112">
        <f t="shared" si="4136"/>
        <v>0</v>
      </c>
      <c r="AVT65" s="1112">
        <f t="shared" si="4136"/>
        <v>0</v>
      </c>
      <c r="AVU65" s="1112">
        <f t="shared" si="4136"/>
        <v>0</v>
      </c>
      <c r="AVV65" s="1112">
        <f t="shared" si="4136"/>
        <v>0</v>
      </c>
      <c r="AVW65" s="1112">
        <f t="shared" si="4136"/>
        <v>0</v>
      </c>
      <c r="AVX65" s="1112">
        <f t="shared" si="4136"/>
        <v>0</v>
      </c>
      <c r="AVY65" s="1112">
        <f t="shared" si="4136"/>
        <v>0</v>
      </c>
      <c r="AVZ65" s="1125">
        <f t="shared" si="4136"/>
        <v>0</v>
      </c>
      <c r="AWA65" s="1113">
        <f t="shared" si="4136"/>
        <v>0</v>
      </c>
      <c r="AWC65" s="1120">
        <f t="shared" ref="AWC65:AWP65" si="4137">SUM(AWC66:AWC68)</f>
        <v>0</v>
      </c>
      <c r="AWD65" s="1112">
        <f t="shared" si="4137"/>
        <v>0</v>
      </c>
      <c r="AWE65" s="1112">
        <f t="shared" si="4137"/>
        <v>0</v>
      </c>
      <c r="AWF65" s="1112">
        <f t="shared" si="4137"/>
        <v>0</v>
      </c>
      <c r="AWG65" s="1112">
        <f t="shared" si="4137"/>
        <v>0</v>
      </c>
      <c r="AWH65" s="1112">
        <f t="shared" si="4137"/>
        <v>0</v>
      </c>
      <c r="AWI65" s="1112">
        <f t="shared" si="4137"/>
        <v>0</v>
      </c>
      <c r="AWJ65" s="1112">
        <f t="shared" si="4137"/>
        <v>0</v>
      </c>
      <c r="AWK65" s="1112">
        <f t="shared" si="4137"/>
        <v>0</v>
      </c>
      <c r="AWL65" s="1112">
        <f t="shared" si="4137"/>
        <v>0</v>
      </c>
      <c r="AWM65" s="1112">
        <f t="shared" si="4137"/>
        <v>0</v>
      </c>
      <c r="AWN65" s="1112">
        <f t="shared" si="4137"/>
        <v>0</v>
      </c>
      <c r="AWO65" s="1125">
        <f t="shared" si="4137"/>
        <v>0</v>
      </c>
      <c r="AWP65" s="1113">
        <f t="shared" si="4137"/>
        <v>0</v>
      </c>
      <c r="AWR65" s="1120">
        <f t="shared" ref="AWR65:AXE65" si="4138">SUM(AWR66:AWR68)</f>
        <v>0</v>
      </c>
      <c r="AWS65" s="1112">
        <f t="shared" si="4138"/>
        <v>0</v>
      </c>
      <c r="AWT65" s="1112">
        <f t="shared" si="4138"/>
        <v>0</v>
      </c>
      <c r="AWU65" s="1112">
        <f t="shared" si="4138"/>
        <v>0</v>
      </c>
      <c r="AWV65" s="1112">
        <f t="shared" si="4138"/>
        <v>0</v>
      </c>
      <c r="AWW65" s="1112">
        <f t="shared" si="4138"/>
        <v>0</v>
      </c>
      <c r="AWX65" s="1112">
        <f t="shared" si="4138"/>
        <v>0</v>
      </c>
      <c r="AWY65" s="1112">
        <f t="shared" si="4138"/>
        <v>0</v>
      </c>
      <c r="AWZ65" s="1112">
        <f t="shared" si="4138"/>
        <v>0</v>
      </c>
      <c r="AXA65" s="1112">
        <f t="shared" si="4138"/>
        <v>0</v>
      </c>
      <c r="AXB65" s="1112">
        <f t="shared" si="4138"/>
        <v>0</v>
      </c>
      <c r="AXC65" s="1112">
        <f t="shared" si="4138"/>
        <v>0</v>
      </c>
      <c r="AXD65" s="1125">
        <f t="shared" si="4138"/>
        <v>0</v>
      </c>
      <c r="AXE65" s="1113">
        <f t="shared" si="4138"/>
        <v>0</v>
      </c>
      <c r="AXG65" s="1120">
        <f t="shared" ref="AXG65:AXT65" si="4139">SUM(AXG66:AXG68)</f>
        <v>0</v>
      </c>
      <c r="AXH65" s="1112">
        <f t="shared" si="4139"/>
        <v>0</v>
      </c>
      <c r="AXI65" s="1112">
        <f t="shared" si="4139"/>
        <v>0</v>
      </c>
      <c r="AXJ65" s="1112">
        <f t="shared" si="4139"/>
        <v>0</v>
      </c>
      <c r="AXK65" s="1112">
        <f t="shared" si="4139"/>
        <v>0</v>
      </c>
      <c r="AXL65" s="1112">
        <f t="shared" si="4139"/>
        <v>0</v>
      </c>
      <c r="AXM65" s="1112">
        <f t="shared" si="4139"/>
        <v>0</v>
      </c>
      <c r="AXN65" s="1112">
        <f t="shared" si="4139"/>
        <v>0</v>
      </c>
      <c r="AXO65" s="1112">
        <f t="shared" si="4139"/>
        <v>0</v>
      </c>
      <c r="AXP65" s="1112">
        <f t="shared" si="4139"/>
        <v>0</v>
      </c>
      <c r="AXQ65" s="1112">
        <f t="shared" si="4139"/>
        <v>0</v>
      </c>
      <c r="AXR65" s="1112">
        <f t="shared" si="4139"/>
        <v>0</v>
      </c>
      <c r="AXS65" s="1125">
        <f t="shared" si="4139"/>
        <v>0</v>
      </c>
      <c r="AXT65" s="1113">
        <f t="shared" si="4139"/>
        <v>0</v>
      </c>
      <c r="AXV65" s="1120">
        <f t="shared" ref="AXV65:AYI65" si="4140">SUM(AXV66:AXV68)</f>
        <v>0</v>
      </c>
      <c r="AXW65" s="1112">
        <f t="shared" si="4140"/>
        <v>0</v>
      </c>
      <c r="AXX65" s="1112">
        <f t="shared" si="4140"/>
        <v>0</v>
      </c>
      <c r="AXY65" s="1112">
        <f t="shared" si="4140"/>
        <v>0</v>
      </c>
      <c r="AXZ65" s="1112">
        <f t="shared" si="4140"/>
        <v>0</v>
      </c>
      <c r="AYA65" s="1112">
        <f t="shared" si="4140"/>
        <v>0</v>
      </c>
      <c r="AYB65" s="1112">
        <f t="shared" si="4140"/>
        <v>0</v>
      </c>
      <c r="AYC65" s="1112">
        <f t="shared" si="4140"/>
        <v>0</v>
      </c>
      <c r="AYD65" s="1112">
        <f t="shared" si="4140"/>
        <v>0</v>
      </c>
      <c r="AYE65" s="1112">
        <f t="shared" si="4140"/>
        <v>0</v>
      </c>
      <c r="AYF65" s="1112">
        <f t="shared" si="4140"/>
        <v>0</v>
      </c>
      <c r="AYG65" s="1112">
        <f t="shared" si="4140"/>
        <v>0</v>
      </c>
      <c r="AYH65" s="1125">
        <f t="shared" si="4140"/>
        <v>0</v>
      </c>
      <c r="AYI65" s="1113">
        <f t="shared" si="4140"/>
        <v>0</v>
      </c>
      <c r="AYK65" s="1120">
        <f t="shared" ref="AYK65:AYX65" si="4141">SUM(AYK66:AYK68)</f>
        <v>0</v>
      </c>
      <c r="AYL65" s="1112">
        <f t="shared" si="4141"/>
        <v>0</v>
      </c>
      <c r="AYM65" s="1112">
        <f t="shared" si="4141"/>
        <v>0</v>
      </c>
      <c r="AYN65" s="1112">
        <f t="shared" si="4141"/>
        <v>0</v>
      </c>
      <c r="AYO65" s="1112">
        <f t="shared" si="4141"/>
        <v>0</v>
      </c>
      <c r="AYP65" s="1112">
        <f t="shared" si="4141"/>
        <v>0</v>
      </c>
      <c r="AYQ65" s="1112">
        <f t="shared" si="4141"/>
        <v>0</v>
      </c>
      <c r="AYR65" s="1112">
        <f t="shared" si="4141"/>
        <v>0</v>
      </c>
      <c r="AYS65" s="1112">
        <f t="shared" si="4141"/>
        <v>0</v>
      </c>
      <c r="AYT65" s="1112">
        <f t="shared" si="4141"/>
        <v>0</v>
      </c>
      <c r="AYU65" s="1112">
        <f t="shared" si="4141"/>
        <v>0</v>
      </c>
      <c r="AYV65" s="1112">
        <f t="shared" si="4141"/>
        <v>0</v>
      </c>
      <c r="AYW65" s="1125">
        <f t="shared" si="4141"/>
        <v>0</v>
      </c>
      <c r="AYX65" s="1113">
        <f t="shared" si="4141"/>
        <v>0</v>
      </c>
      <c r="AYZ65" s="1120">
        <f t="shared" ref="AYZ65:AZM65" si="4142">SUM(AYZ66:AYZ68)</f>
        <v>0</v>
      </c>
      <c r="AZA65" s="1112">
        <f t="shared" si="4142"/>
        <v>0</v>
      </c>
      <c r="AZB65" s="1112">
        <f t="shared" si="4142"/>
        <v>0</v>
      </c>
      <c r="AZC65" s="1112">
        <f t="shared" si="4142"/>
        <v>0</v>
      </c>
      <c r="AZD65" s="1112">
        <f t="shared" si="4142"/>
        <v>0</v>
      </c>
      <c r="AZE65" s="1112">
        <f t="shared" si="4142"/>
        <v>0</v>
      </c>
      <c r="AZF65" s="1112">
        <f t="shared" si="4142"/>
        <v>0</v>
      </c>
      <c r="AZG65" s="1112">
        <f t="shared" si="4142"/>
        <v>0</v>
      </c>
      <c r="AZH65" s="1112">
        <f t="shared" si="4142"/>
        <v>0</v>
      </c>
      <c r="AZI65" s="1112">
        <f t="shared" si="4142"/>
        <v>0</v>
      </c>
      <c r="AZJ65" s="1112">
        <f t="shared" si="4142"/>
        <v>0</v>
      </c>
      <c r="AZK65" s="1112">
        <f t="shared" si="4142"/>
        <v>0</v>
      </c>
      <c r="AZL65" s="1125">
        <f t="shared" si="4142"/>
        <v>0</v>
      </c>
      <c r="AZM65" s="1113">
        <f t="shared" si="4142"/>
        <v>0</v>
      </c>
      <c r="AZO65" s="1120">
        <f t="shared" ref="AZO65:BAB65" si="4143">SUM(AZO66:AZO68)</f>
        <v>0</v>
      </c>
      <c r="AZP65" s="1112">
        <f t="shared" si="4143"/>
        <v>0</v>
      </c>
      <c r="AZQ65" s="1112">
        <f t="shared" si="4143"/>
        <v>0</v>
      </c>
      <c r="AZR65" s="1112">
        <f t="shared" si="4143"/>
        <v>0</v>
      </c>
      <c r="AZS65" s="1112">
        <f t="shared" si="4143"/>
        <v>0</v>
      </c>
      <c r="AZT65" s="1112">
        <f t="shared" si="4143"/>
        <v>0</v>
      </c>
      <c r="AZU65" s="1112">
        <f t="shared" si="4143"/>
        <v>0</v>
      </c>
      <c r="AZV65" s="1112">
        <f t="shared" si="4143"/>
        <v>0</v>
      </c>
      <c r="AZW65" s="1112">
        <f t="shared" si="4143"/>
        <v>0</v>
      </c>
      <c r="AZX65" s="1112">
        <f t="shared" si="4143"/>
        <v>0</v>
      </c>
      <c r="AZY65" s="1112">
        <f t="shared" si="4143"/>
        <v>0</v>
      </c>
      <c r="AZZ65" s="1112">
        <f t="shared" si="4143"/>
        <v>0</v>
      </c>
      <c r="BAA65" s="1125">
        <f t="shared" si="4143"/>
        <v>0</v>
      </c>
      <c r="BAB65" s="1113">
        <f t="shared" si="4143"/>
        <v>0</v>
      </c>
      <c r="BAD65" s="1120">
        <f t="shared" ref="BAD65:BAQ65" si="4144">SUM(BAD66:BAD68)</f>
        <v>0</v>
      </c>
      <c r="BAE65" s="1112">
        <f t="shared" si="4144"/>
        <v>0</v>
      </c>
      <c r="BAF65" s="1112">
        <f t="shared" si="4144"/>
        <v>0</v>
      </c>
      <c r="BAG65" s="1112">
        <f t="shared" si="4144"/>
        <v>0</v>
      </c>
      <c r="BAH65" s="1112">
        <f t="shared" si="4144"/>
        <v>0</v>
      </c>
      <c r="BAI65" s="1112">
        <f t="shared" si="4144"/>
        <v>0</v>
      </c>
      <c r="BAJ65" s="1112">
        <f t="shared" si="4144"/>
        <v>0</v>
      </c>
      <c r="BAK65" s="1112">
        <f t="shared" si="4144"/>
        <v>0</v>
      </c>
      <c r="BAL65" s="1112">
        <f t="shared" si="4144"/>
        <v>0</v>
      </c>
      <c r="BAM65" s="1112">
        <f t="shared" si="4144"/>
        <v>0</v>
      </c>
      <c r="BAN65" s="1112">
        <f t="shared" si="4144"/>
        <v>0</v>
      </c>
      <c r="BAO65" s="1112">
        <f t="shared" si="4144"/>
        <v>0</v>
      </c>
      <c r="BAP65" s="1125">
        <f t="shared" si="4144"/>
        <v>0</v>
      </c>
      <c r="BAQ65" s="1113">
        <f t="shared" si="4144"/>
        <v>0</v>
      </c>
      <c r="BAS65" s="1120">
        <f t="shared" ref="BAS65:BBF65" si="4145">SUM(BAS66:BAS68)</f>
        <v>0</v>
      </c>
      <c r="BAT65" s="1112">
        <f t="shared" si="4145"/>
        <v>0</v>
      </c>
      <c r="BAU65" s="1112">
        <f t="shared" si="4145"/>
        <v>0</v>
      </c>
      <c r="BAV65" s="1112">
        <f t="shared" si="4145"/>
        <v>0</v>
      </c>
      <c r="BAW65" s="1112">
        <f t="shared" si="4145"/>
        <v>0</v>
      </c>
      <c r="BAX65" s="1112">
        <f t="shared" si="4145"/>
        <v>0</v>
      </c>
      <c r="BAY65" s="1112">
        <f t="shared" si="4145"/>
        <v>0</v>
      </c>
      <c r="BAZ65" s="1112">
        <f t="shared" si="4145"/>
        <v>0</v>
      </c>
      <c r="BBA65" s="1112">
        <f t="shared" si="4145"/>
        <v>0</v>
      </c>
      <c r="BBB65" s="1112">
        <f t="shared" si="4145"/>
        <v>0</v>
      </c>
      <c r="BBC65" s="1112">
        <f t="shared" si="4145"/>
        <v>0</v>
      </c>
      <c r="BBD65" s="1112">
        <f t="shared" si="4145"/>
        <v>0</v>
      </c>
      <c r="BBE65" s="1125">
        <f t="shared" si="4145"/>
        <v>0</v>
      </c>
      <c r="BBF65" s="1113">
        <f t="shared" si="4145"/>
        <v>0</v>
      </c>
      <c r="BBH65" s="1120">
        <f t="shared" ref="BBH65:BBU65" si="4146">SUM(BBH66:BBH68)</f>
        <v>0</v>
      </c>
      <c r="BBI65" s="1112">
        <f t="shared" si="4146"/>
        <v>0</v>
      </c>
      <c r="BBJ65" s="1112">
        <f t="shared" si="4146"/>
        <v>0</v>
      </c>
      <c r="BBK65" s="1112">
        <f t="shared" si="4146"/>
        <v>0</v>
      </c>
      <c r="BBL65" s="1112">
        <f t="shared" si="4146"/>
        <v>0</v>
      </c>
      <c r="BBM65" s="1112">
        <f t="shared" si="4146"/>
        <v>0</v>
      </c>
      <c r="BBN65" s="1112">
        <f t="shared" si="4146"/>
        <v>0</v>
      </c>
      <c r="BBO65" s="1112">
        <f t="shared" si="4146"/>
        <v>0</v>
      </c>
      <c r="BBP65" s="1112">
        <f t="shared" si="4146"/>
        <v>0</v>
      </c>
      <c r="BBQ65" s="1112">
        <f t="shared" si="4146"/>
        <v>0</v>
      </c>
      <c r="BBR65" s="1112">
        <f t="shared" si="4146"/>
        <v>0</v>
      </c>
      <c r="BBS65" s="1112">
        <f t="shared" si="4146"/>
        <v>0</v>
      </c>
      <c r="BBT65" s="1125">
        <f t="shared" si="4146"/>
        <v>0</v>
      </c>
      <c r="BBU65" s="1113">
        <f t="shared" si="4146"/>
        <v>0</v>
      </c>
      <c r="BBW65" s="1120">
        <f t="shared" ref="BBW65:BCJ65" si="4147">SUM(BBW66:BBW68)</f>
        <v>0</v>
      </c>
      <c r="BBX65" s="1112">
        <f t="shared" si="4147"/>
        <v>0</v>
      </c>
      <c r="BBY65" s="1112">
        <f t="shared" si="4147"/>
        <v>0</v>
      </c>
      <c r="BBZ65" s="1112">
        <f t="shared" si="4147"/>
        <v>0</v>
      </c>
      <c r="BCA65" s="1112">
        <f t="shared" si="4147"/>
        <v>0</v>
      </c>
      <c r="BCB65" s="1112">
        <f t="shared" si="4147"/>
        <v>0</v>
      </c>
      <c r="BCC65" s="1112">
        <f t="shared" si="4147"/>
        <v>0</v>
      </c>
      <c r="BCD65" s="1112">
        <f t="shared" si="4147"/>
        <v>0</v>
      </c>
      <c r="BCE65" s="1112">
        <f t="shared" si="4147"/>
        <v>0</v>
      </c>
      <c r="BCF65" s="1112">
        <f t="shared" si="4147"/>
        <v>0</v>
      </c>
      <c r="BCG65" s="1112">
        <f t="shared" si="4147"/>
        <v>0</v>
      </c>
      <c r="BCH65" s="1112">
        <f t="shared" si="4147"/>
        <v>0</v>
      </c>
      <c r="BCI65" s="1125">
        <f t="shared" si="4147"/>
        <v>0</v>
      </c>
      <c r="BCJ65" s="1113">
        <f t="shared" si="4147"/>
        <v>0</v>
      </c>
      <c r="BCL65" s="1120">
        <f t="shared" ref="BCL65:BCY65" si="4148">SUM(BCL66:BCL68)</f>
        <v>0</v>
      </c>
      <c r="BCM65" s="1112">
        <f t="shared" si="4148"/>
        <v>0</v>
      </c>
      <c r="BCN65" s="1112">
        <f t="shared" si="4148"/>
        <v>0</v>
      </c>
      <c r="BCO65" s="1112">
        <f t="shared" si="4148"/>
        <v>0</v>
      </c>
      <c r="BCP65" s="1112">
        <f t="shared" si="4148"/>
        <v>0</v>
      </c>
      <c r="BCQ65" s="1112">
        <f t="shared" si="4148"/>
        <v>0</v>
      </c>
      <c r="BCR65" s="1112">
        <f t="shared" si="4148"/>
        <v>0</v>
      </c>
      <c r="BCS65" s="1112">
        <f t="shared" si="4148"/>
        <v>0</v>
      </c>
      <c r="BCT65" s="1112">
        <f t="shared" si="4148"/>
        <v>0</v>
      </c>
      <c r="BCU65" s="1112">
        <f t="shared" si="4148"/>
        <v>0</v>
      </c>
      <c r="BCV65" s="1112">
        <f t="shared" si="4148"/>
        <v>0</v>
      </c>
      <c r="BCW65" s="1112">
        <f t="shared" si="4148"/>
        <v>0</v>
      </c>
      <c r="BCX65" s="1125">
        <f t="shared" si="4148"/>
        <v>0</v>
      </c>
      <c r="BCY65" s="1113">
        <f t="shared" si="4148"/>
        <v>0</v>
      </c>
      <c r="BDA65" s="1120">
        <f t="shared" ref="BDA65:BDN65" si="4149">SUM(BDA66:BDA68)</f>
        <v>0</v>
      </c>
      <c r="BDB65" s="1112">
        <f t="shared" si="4149"/>
        <v>0</v>
      </c>
      <c r="BDC65" s="1112">
        <f t="shared" si="4149"/>
        <v>0</v>
      </c>
      <c r="BDD65" s="1112">
        <f t="shared" si="4149"/>
        <v>0</v>
      </c>
      <c r="BDE65" s="1112">
        <f t="shared" si="4149"/>
        <v>0</v>
      </c>
      <c r="BDF65" s="1112">
        <f t="shared" si="4149"/>
        <v>0</v>
      </c>
      <c r="BDG65" s="1112">
        <f t="shared" si="4149"/>
        <v>0</v>
      </c>
      <c r="BDH65" s="1112">
        <f t="shared" si="4149"/>
        <v>0</v>
      </c>
      <c r="BDI65" s="1112">
        <f t="shared" si="4149"/>
        <v>0</v>
      </c>
      <c r="BDJ65" s="1112">
        <f t="shared" si="4149"/>
        <v>0</v>
      </c>
      <c r="BDK65" s="1112">
        <f t="shared" si="4149"/>
        <v>0</v>
      </c>
      <c r="BDL65" s="1112">
        <f t="shared" si="4149"/>
        <v>0</v>
      </c>
      <c r="BDM65" s="1125">
        <f t="shared" si="4149"/>
        <v>0</v>
      </c>
      <c r="BDN65" s="1113">
        <f t="shared" si="4149"/>
        <v>0</v>
      </c>
      <c r="BDP65" s="1120">
        <f t="shared" ref="BDP65:BEC65" si="4150">SUM(BDP66:BDP68)</f>
        <v>0</v>
      </c>
      <c r="BDQ65" s="1112">
        <f t="shared" si="4150"/>
        <v>0</v>
      </c>
      <c r="BDR65" s="1112">
        <f t="shared" si="4150"/>
        <v>0</v>
      </c>
      <c r="BDS65" s="1112">
        <f t="shared" si="4150"/>
        <v>0</v>
      </c>
      <c r="BDT65" s="1112">
        <f t="shared" si="4150"/>
        <v>0</v>
      </c>
      <c r="BDU65" s="1112">
        <f t="shared" si="4150"/>
        <v>0</v>
      </c>
      <c r="BDV65" s="1112">
        <f t="shared" si="4150"/>
        <v>0</v>
      </c>
      <c r="BDW65" s="1112">
        <f t="shared" si="4150"/>
        <v>0</v>
      </c>
      <c r="BDX65" s="1112">
        <f t="shared" si="4150"/>
        <v>0</v>
      </c>
      <c r="BDY65" s="1112">
        <f t="shared" si="4150"/>
        <v>0</v>
      </c>
      <c r="BDZ65" s="1112">
        <f t="shared" si="4150"/>
        <v>0</v>
      </c>
      <c r="BEA65" s="1112">
        <f t="shared" si="4150"/>
        <v>0</v>
      </c>
      <c r="BEB65" s="1125">
        <f t="shared" si="4150"/>
        <v>0</v>
      </c>
      <c r="BEC65" s="1113">
        <f t="shared" si="4150"/>
        <v>0</v>
      </c>
      <c r="BEE65" s="1120">
        <f t="shared" ref="BEE65:BER65" si="4151">SUM(BEE66:BEE68)</f>
        <v>0</v>
      </c>
      <c r="BEF65" s="1112">
        <f t="shared" si="4151"/>
        <v>0</v>
      </c>
      <c r="BEG65" s="1112">
        <f t="shared" si="4151"/>
        <v>0</v>
      </c>
      <c r="BEH65" s="1112">
        <f t="shared" si="4151"/>
        <v>0</v>
      </c>
      <c r="BEI65" s="1112">
        <f t="shared" si="4151"/>
        <v>0</v>
      </c>
      <c r="BEJ65" s="1112">
        <f t="shared" si="4151"/>
        <v>0</v>
      </c>
      <c r="BEK65" s="1112">
        <f t="shared" si="4151"/>
        <v>0</v>
      </c>
      <c r="BEL65" s="1112">
        <f t="shared" si="4151"/>
        <v>0</v>
      </c>
      <c r="BEM65" s="1112">
        <f t="shared" si="4151"/>
        <v>0</v>
      </c>
      <c r="BEN65" s="1112">
        <f t="shared" si="4151"/>
        <v>0</v>
      </c>
      <c r="BEO65" s="1112">
        <f t="shared" si="4151"/>
        <v>0</v>
      </c>
      <c r="BEP65" s="1112">
        <f t="shared" si="4151"/>
        <v>0</v>
      </c>
      <c r="BEQ65" s="1125">
        <f t="shared" si="4151"/>
        <v>0</v>
      </c>
      <c r="BER65" s="1113">
        <f t="shared" si="4151"/>
        <v>0</v>
      </c>
      <c r="BET65" s="1120">
        <f t="shared" ref="BET65:BFG65" si="4152">SUM(BET66:BET68)</f>
        <v>0</v>
      </c>
      <c r="BEU65" s="1112">
        <f t="shared" si="4152"/>
        <v>0</v>
      </c>
      <c r="BEV65" s="1112">
        <f t="shared" si="4152"/>
        <v>0</v>
      </c>
      <c r="BEW65" s="1112">
        <f t="shared" si="4152"/>
        <v>0</v>
      </c>
      <c r="BEX65" s="1112">
        <f t="shared" si="4152"/>
        <v>0</v>
      </c>
      <c r="BEY65" s="1112">
        <f t="shared" si="4152"/>
        <v>0</v>
      </c>
      <c r="BEZ65" s="1112">
        <f t="shared" si="4152"/>
        <v>0</v>
      </c>
      <c r="BFA65" s="1112">
        <f t="shared" si="4152"/>
        <v>0</v>
      </c>
      <c r="BFB65" s="1112">
        <f t="shared" si="4152"/>
        <v>0</v>
      </c>
      <c r="BFC65" s="1112">
        <f t="shared" si="4152"/>
        <v>0</v>
      </c>
      <c r="BFD65" s="1112">
        <f t="shared" si="4152"/>
        <v>0</v>
      </c>
      <c r="BFE65" s="1112">
        <f t="shared" si="4152"/>
        <v>0</v>
      </c>
      <c r="BFF65" s="1125">
        <f t="shared" si="4152"/>
        <v>0</v>
      </c>
      <c r="BFG65" s="1113">
        <f t="shared" si="4152"/>
        <v>0</v>
      </c>
      <c r="BFI65" s="1120">
        <f t="shared" ref="BFI65:BFV65" si="4153">SUM(BFI66:BFI68)</f>
        <v>0</v>
      </c>
      <c r="BFJ65" s="1112">
        <f t="shared" si="4153"/>
        <v>0</v>
      </c>
      <c r="BFK65" s="1112">
        <f t="shared" si="4153"/>
        <v>0</v>
      </c>
      <c r="BFL65" s="1112">
        <f t="shared" si="4153"/>
        <v>0</v>
      </c>
      <c r="BFM65" s="1112">
        <f t="shared" si="4153"/>
        <v>0</v>
      </c>
      <c r="BFN65" s="1112">
        <f t="shared" si="4153"/>
        <v>0</v>
      </c>
      <c r="BFO65" s="1112">
        <f t="shared" si="4153"/>
        <v>0</v>
      </c>
      <c r="BFP65" s="1112">
        <f t="shared" si="4153"/>
        <v>0</v>
      </c>
      <c r="BFQ65" s="1112">
        <f t="shared" si="4153"/>
        <v>0</v>
      </c>
      <c r="BFR65" s="1112">
        <f t="shared" si="4153"/>
        <v>0</v>
      </c>
      <c r="BFS65" s="1112">
        <f t="shared" si="4153"/>
        <v>0</v>
      </c>
      <c r="BFT65" s="1112">
        <f t="shared" si="4153"/>
        <v>0</v>
      </c>
      <c r="BFU65" s="1125">
        <f t="shared" si="4153"/>
        <v>0</v>
      </c>
      <c r="BFV65" s="1113">
        <f t="shared" si="4153"/>
        <v>0</v>
      </c>
      <c r="BFX65" s="1120">
        <f t="shared" ref="BFX65:BGK65" si="4154">SUM(BFX66:BFX68)</f>
        <v>0</v>
      </c>
      <c r="BFY65" s="1112">
        <f t="shared" si="4154"/>
        <v>0</v>
      </c>
      <c r="BFZ65" s="1112">
        <f t="shared" si="4154"/>
        <v>0</v>
      </c>
      <c r="BGA65" s="1112">
        <f t="shared" si="4154"/>
        <v>0</v>
      </c>
      <c r="BGB65" s="1112">
        <f t="shared" si="4154"/>
        <v>0</v>
      </c>
      <c r="BGC65" s="1112">
        <f t="shared" si="4154"/>
        <v>0</v>
      </c>
      <c r="BGD65" s="1112">
        <f t="shared" si="4154"/>
        <v>0</v>
      </c>
      <c r="BGE65" s="1112">
        <f t="shared" si="4154"/>
        <v>0</v>
      </c>
      <c r="BGF65" s="1112">
        <f t="shared" si="4154"/>
        <v>0</v>
      </c>
      <c r="BGG65" s="1112">
        <f t="shared" si="4154"/>
        <v>0</v>
      </c>
      <c r="BGH65" s="1112">
        <f t="shared" si="4154"/>
        <v>0</v>
      </c>
      <c r="BGI65" s="1112">
        <f t="shared" si="4154"/>
        <v>0</v>
      </c>
      <c r="BGJ65" s="1125">
        <f t="shared" si="4154"/>
        <v>0</v>
      </c>
      <c r="BGK65" s="1113">
        <f t="shared" si="4154"/>
        <v>0</v>
      </c>
      <c r="BGM65" s="1120">
        <f t="shared" ref="BGM65:BGZ65" si="4155">SUM(BGM66:BGM68)</f>
        <v>0</v>
      </c>
      <c r="BGN65" s="1112">
        <f t="shared" si="4155"/>
        <v>0</v>
      </c>
      <c r="BGO65" s="1112">
        <f t="shared" si="4155"/>
        <v>0</v>
      </c>
      <c r="BGP65" s="1112">
        <f t="shared" si="4155"/>
        <v>0</v>
      </c>
      <c r="BGQ65" s="1112">
        <f t="shared" si="4155"/>
        <v>0</v>
      </c>
      <c r="BGR65" s="1112">
        <f t="shared" si="4155"/>
        <v>0</v>
      </c>
      <c r="BGS65" s="1112">
        <f t="shared" si="4155"/>
        <v>0</v>
      </c>
      <c r="BGT65" s="1112">
        <f t="shared" si="4155"/>
        <v>0</v>
      </c>
      <c r="BGU65" s="1112">
        <f t="shared" si="4155"/>
        <v>0</v>
      </c>
      <c r="BGV65" s="1112">
        <f t="shared" si="4155"/>
        <v>0</v>
      </c>
      <c r="BGW65" s="1112">
        <f t="shared" si="4155"/>
        <v>0</v>
      </c>
      <c r="BGX65" s="1112">
        <f t="shared" si="4155"/>
        <v>0</v>
      </c>
      <c r="BGY65" s="1125">
        <f t="shared" si="4155"/>
        <v>0</v>
      </c>
      <c r="BGZ65" s="1113">
        <f t="shared" si="4155"/>
        <v>0</v>
      </c>
      <c r="BHB65" s="1120">
        <f t="shared" ref="BHB65:BHO65" si="4156">SUM(BHB66:BHB68)</f>
        <v>0</v>
      </c>
      <c r="BHC65" s="1112">
        <f t="shared" si="4156"/>
        <v>0</v>
      </c>
      <c r="BHD65" s="1112">
        <f t="shared" si="4156"/>
        <v>0</v>
      </c>
      <c r="BHE65" s="1112">
        <f t="shared" si="4156"/>
        <v>0</v>
      </c>
      <c r="BHF65" s="1112">
        <f t="shared" si="4156"/>
        <v>0</v>
      </c>
      <c r="BHG65" s="1112">
        <f t="shared" si="4156"/>
        <v>0</v>
      </c>
      <c r="BHH65" s="1112">
        <f t="shared" si="4156"/>
        <v>0</v>
      </c>
      <c r="BHI65" s="1112">
        <f t="shared" si="4156"/>
        <v>0</v>
      </c>
      <c r="BHJ65" s="1112">
        <f t="shared" si="4156"/>
        <v>0</v>
      </c>
      <c r="BHK65" s="1112">
        <f t="shared" si="4156"/>
        <v>0</v>
      </c>
      <c r="BHL65" s="1112">
        <f t="shared" si="4156"/>
        <v>0</v>
      </c>
      <c r="BHM65" s="1112">
        <f t="shared" si="4156"/>
        <v>0</v>
      </c>
      <c r="BHN65" s="1125">
        <f t="shared" si="4156"/>
        <v>0</v>
      </c>
      <c r="BHO65" s="1113">
        <f t="shared" si="4156"/>
        <v>0</v>
      </c>
      <c r="BHQ65" s="1120">
        <f t="shared" ref="BHQ65:BID65" si="4157">SUM(BHQ66:BHQ68)</f>
        <v>0</v>
      </c>
      <c r="BHR65" s="1112">
        <f t="shared" si="4157"/>
        <v>0</v>
      </c>
      <c r="BHS65" s="1112">
        <f t="shared" si="4157"/>
        <v>0</v>
      </c>
      <c r="BHT65" s="1112">
        <f t="shared" si="4157"/>
        <v>0</v>
      </c>
      <c r="BHU65" s="1112">
        <f t="shared" si="4157"/>
        <v>0</v>
      </c>
      <c r="BHV65" s="1112">
        <f t="shared" si="4157"/>
        <v>0</v>
      </c>
      <c r="BHW65" s="1112">
        <f t="shared" si="4157"/>
        <v>0</v>
      </c>
      <c r="BHX65" s="1112">
        <f t="shared" si="4157"/>
        <v>0</v>
      </c>
      <c r="BHY65" s="1112">
        <f t="shared" si="4157"/>
        <v>0</v>
      </c>
      <c r="BHZ65" s="1112">
        <f t="shared" si="4157"/>
        <v>0</v>
      </c>
      <c r="BIA65" s="1112">
        <f t="shared" si="4157"/>
        <v>0</v>
      </c>
      <c r="BIB65" s="1112">
        <f t="shared" si="4157"/>
        <v>0</v>
      </c>
      <c r="BIC65" s="1125">
        <f t="shared" si="4157"/>
        <v>0</v>
      </c>
      <c r="BID65" s="1113">
        <f t="shared" si="4157"/>
        <v>0</v>
      </c>
      <c r="BIF65" s="1120">
        <f t="shared" ref="BIF65:BIS65" si="4158">SUM(BIF66:BIF68)</f>
        <v>0</v>
      </c>
      <c r="BIG65" s="1112">
        <f t="shared" si="4158"/>
        <v>0</v>
      </c>
      <c r="BIH65" s="1112">
        <f t="shared" si="4158"/>
        <v>0</v>
      </c>
      <c r="BII65" s="1112">
        <f t="shared" si="4158"/>
        <v>0</v>
      </c>
      <c r="BIJ65" s="1112">
        <f t="shared" si="4158"/>
        <v>0</v>
      </c>
      <c r="BIK65" s="1112">
        <f t="shared" si="4158"/>
        <v>0</v>
      </c>
      <c r="BIL65" s="1112">
        <f t="shared" si="4158"/>
        <v>0</v>
      </c>
      <c r="BIM65" s="1112">
        <f t="shared" si="4158"/>
        <v>0</v>
      </c>
      <c r="BIN65" s="1112">
        <f t="shared" si="4158"/>
        <v>0</v>
      </c>
      <c r="BIO65" s="1112">
        <f t="shared" si="4158"/>
        <v>0</v>
      </c>
      <c r="BIP65" s="1112">
        <f t="shared" si="4158"/>
        <v>0</v>
      </c>
      <c r="BIQ65" s="1112">
        <f t="shared" si="4158"/>
        <v>0</v>
      </c>
      <c r="BIR65" s="1125">
        <f t="shared" si="4158"/>
        <v>0</v>
      </c>
      <c r="BIS65" s="1113">
        <f t="shared" si="4158"/>
        <v>0</v>
      </c>
      <c r="BIU65" s="1120">
        <f t="shared" ref="BIU65:BJH65" si="4159">SUM(BIU66:BIU68)</f>
        <v>0</v>
      </c>
      <c r="BIV65" s="1112">
        <f t="shared" si="4159"/>
        <v>0</v>
      </c>
      <c r="BIW65" s="1112">
        <f t="shared" si="4159"/>
        <v>0</v>
      </c>
      <c r="BIX65" s="1112">
        <f t="shared" si="4159"/>
        <v>0</v>
      </c>
      <c r="BIY65" s="1112">
        <f t="shared" si="4159"/>
        <v>0</v>
      </c>
      <c r="BIZ65" s="1112">
        <f t="shared" si="4159"/>
        <v>0</v>
      </c>
      <c r="BJA65" s="1112">
        <f t="shared" si="4159"/>
        <v>0</v>
      </c>
      <c r="BJB65" s="1112">
        <f t="shared" si="4159"/>
        <v>0</v>
      </c>
      <c r="BJC65" s="1112">
        <f t="shared" si="4159"/>
        <v>0</v>
      </c>
      <c r="BJD65" s="1112">
        <f t="shared" si="4159"/>
        <v>0</v>
      </c>
      <c r="BJE65" s="1112">
        <f t="shared" si="4159"/>
        <v>0</v>
      </c>
      <c r="BJF65" s="1112">
        <f t="shared" si="4159"/>
        <v>0</v>
      </c>
      <c r="BJG65" s="1125">
        <f t="shared" si="4159"/>
        <v>0</v>
      </c>
      <c r="BJH65" s="1113">
        <f t="shared" si="4159"/>
        <v>0</v>
      </c>
      <c r="BJJ65" s="1120">
        <f t="shared" ref="BJJ65:BJW65" si="4160">SUM(BJJ66:BJJ68)</f>
        <v>0</v>
      </c>
      <c r="BJK65" s="1112">
        <f t="shared" si="4160"/>
        <v>0</v>
      </c>
      <c r="BJL65" s="1112">
        <f t="shared" si="4160"/>
        <v>0</v>
      </c>
      <c r="BJM65" s="1112">
        <f t="shared" si="4160"/>
        <v>0</v>
      </c>
      <c r="BJN65" s="1112">
        <f t="shared" si="4160"/>
        <v>0</v>
      </c>
      <c r="BJO65" s="1112">
        <f t="shared" si="4160"/>
        <v>0</v>
      </c>
      <c r="BJP65" s="1112">
        <f t="shared" si="4160"/>
        <v>0</v>
      </c>
      <c r="BJQ65" s="1112">
        <f t="shared" si="4160"/>
        <v>0</v>
      </c>
      <c r="BJR65" s="1112">
        <f t="shared" si="4160"/>
        <v>0</v>
      </c>
      <c r="BJS65" s="1112">
        <f t="shared" si="4160"/>
        <v>0</v>
      </c>
      <c r="BJT65" s="1112">
        <f t="shared" si="4160"/>
        <v>0</v>
      </c>
      <c r="BJU65" s="1112">
        <f t="shared" si="4160"/>
        <v>0</v>
      </c>
      <c r="BJV65" s="1125">
        <f t="shared" si="4160"/>
        <v>0</v>
      </c>
      <c r="BJW65" s="1113">
        <f t="shared" si="4160"/>
        <v>0</v>
      </c>
      <c r="BJY65" s="1120">
        <f t="shared" ref="BJY65:BKL65" si="4161">SUM(BJY66:BJY68)</f>
        <v>0</v>
      </c>
      <c r="BJZ65" s="1112">
        <f t="shared" si="4161"/>
        <v>0</v>
      </c>
      <c r="BKA65" s="1112">
        <f t="shared" si="4161"/>
        <v>0</v>
      </c>
      <c r="BKB65" s="1112">
        <f t="shared" si="4161"/>
        <v>0</v>
      </c>
      <c r="BKC65" s="1112">
        <f t="shared" si="4161"/>
        <v>0</v>
      </c>
      <c r="BKD65" s="1112">
        <f t="shared" si="4161"/>
        <v>0</v>
      </c>
      <c r="BKE65" s="1112">
        <f t="shared" si="4161"/>
        <v>0</v>
      </c>
      <c r="BKF65" s="1112">
        <f t="shared" si="4161"/>
        <v>0</v>
      </c>
      <c r="BKG65" s="1112">
        <f t="shared" si="4161"/>
        <v>0</v>
      </c>
      <c r="BKH65" s="1112">
        <f t="shared" si="4161"/>
        <v>0</v>
      </c>
      <c r="BKI65" s="1112">
        <f t="shared" si="4161"/>
        <v>0</v>
      </c>
      <c r="BKJ65" s="1112">
        <f t="shared" si="4161"/>
        <v>0</v>
      </c>
      <c r="BKK65" s="1125">
        <f t="shared" si="4161"/>
        <v>0</v>
      </c>
      <c r="BKL65" s="1113">
        <f t="shared" si="4161"/>
        <v>0</v>
      </c>
      <c r="BKN65" s="1120">
        <f t="shared" ref="BKN65:BLA65" si="4162">SUM(BKN66:BKN68)</f>
        <v>0</v>
      </c>
      <c r="BKO65" s="1112">
        <f t="shared" si="4162"/>
        <v>0</v>
      </c>
      <c r="BKP65" s="1112">
        <f t="shared" si="4162"/>
        <v>0</v>
      </c>
      <c r="BKQ65" s="1112">
        <f t="shared" si="4162"/>
        <v>0</v>
      </c>
      <c r="BKR65" s="1112">
        <f t="shared" si="4162"/>
        <v>0</v>
      </c>
      <c r="BKS65" s="1112">
        <f t="shared" si="4162"/>
        <v>0</v>
      </c>
      <c r="BKT65" s="1112">
        <f t="shared" si="4162"/>
        <v>0</v>
      </c>
      <c r="BKU65" s="1112">
        <f t="shared" si="4162"/>
        <v>0</v>
      </c>
      <c r="BKV65" s="1112">
        <f t="shared" si="4162"/>
        <v>0</v>
      </c>
      <c r="BKW65" s="1112">
        <f t="shared" si="4162"/>
        <v>0</v>
      </c>
      <c r="BKX65" s="1112">
        <f t="shared" si="4162"/>
        <v>0</v>
      </c>
      <c r="BKY65" s="1112">
        <f t="shared" si="4162"/>
        <v>0</v>
      </c>
      <c r="BKZ65" s="1125">
        <f t="shared" si="4162"/>
        <v>0</v>
      </c>
      <c r="BLA65" s="1113">
        <f t="shared" si="4162"/>
        <v>0</v>
      </c>
      <c r="BLC65" s="1120">
        <f t="shared" ref="BLC65:BLP65" si="4163">SUM(BLC66:BLC68)</f>
        <v>0</v>
      </c>
      <c r="BLD65" s="1112">
        <f t="shared" si="4163"/>
        <v>0</v>
      </c>
      <c r="BLE65" s="1112">
        <f t="shared" si="4163"/>
        <v>0</v>
      </c>
      <c r="BLF65" s="1112">
        <f t="shared" si="4163"/>
        <v>0</v>
      </c>
      <c r="BLG65" s="1112">
        <f t="shared" si="4163"/>
        <v>0</v>
      </c>
      <c r="BLH65" s="1112">
        <f t="shared" si="4163"/>
        <v>0</v>
      </c>
      <c r="BLI65" s="1112">
        <f t="shared" si="4163"/>
        <v>0</v>
      </c>
      <c r="BLJ65" s="1112">
        <f t="shared" si="4163"/>
        <v>0</v>
      </c>
      <c r="BLK65" s="1112">
        <f t="shared" si="4163"/>
        <v>0</v>
      </c>
      <c r="BLL65" s="1112">
        <f t="shared" si="4163"/>
        <v>0</v>
      </c>
      <c r="BLM65" s="1112">
        <f t="shared" si="4163"/>
        <v>0</v>
      </c>
      <c r="BLN65" s="1112">
        <f t="shared" si="4163"/>
        <v>0</v>
      </c>
      <c r="BLO65" s="1125">
        <f t="shared" si="4163"/>
        <v>0</v>
      </c>
      <c r="BLP65" s="1113">
        <f t="shared" si="4163"/>
        <v>0</v>
      </c>
      <c r="BLR65" s="1120">
        <f t="shared" ref="BLR65:BME65" si="4164">SUM(BLR66:BLR68)</f>
        <v>0</v>
      </c>
      <c r="BLS65" s="1112">
        <f t="shared" si="4164"/>
        <v>0</v>
      </c>
      <c r="BLT65" s="1112">
        <f t="shared" si="4164"/>
        <v>0</v>
      </c>
      <c r="BLU65" s="1112">
        <f t="shared" si="4164"/>
        <v>0</v>
      </c>
      <c r="BLV65" s="1112">
        <f t="shared" si="4164"/>
        <v>0</v>
      </c>
      <c r="BLW65" s="1112">
        <f t="shared" si="4164"/>
        <v>0</v>
      </c>
      <c r="BLX65" s="1112">
        <f t="shared" si="4164"/>
        <v>0</v>
      </c>
      <c r="BLY65" s="1112">
        <f t="shared" si="4164"/>
        <v>0</v>
      </c>
      <c r="BLZ65" s="1112">
        <f t="shared" si="4164"/>
        <v>0</v>
      </c>
      <c r="BMA65" s="1112">
        <f t="shared" si="4164"/>
        <v>0</v>
      </c>
      <c r="BMB65" s="1112">
        <f t="shared" si="4164"/>
        <v>0</v>
      </c>
      <c r="BMC65" s="1112">
        <f t="shared" si="4164"/>
        <v>0</v>
      </c>
      <c r="BMD65" s="1125">
        <f t="shared" si="4164"/>
        <v>0</v>
      </c>
      <c r="BME65" s="1113">
        <f t="shared" si="4164"/>
        <v>0</v>
      </c>
      <c r="BMG65" s="1120">
        <f t="shared" ref="BMG65:BMT65" si="4165">SUM(BMG66:BMG68)</f>
        <v>0</v>
      </c>
      <c r="BMH65" s="1112">
        <f t="shared" si="4165"/>
        <v>0</v>
      </c>
      <c r="BMI65" s="1112">
        <f t="shared" si="4165"/>
        <v>0</v>
      </c>
      <c r="BMJ65" s="1112">
        <f t="shared" si="4165"/>
        <v>0</v>
      </c>
      <c r="BMK65" s="1112">
        <f t="shared" si="4165"/>
        <v>0</v>
      </c>
      <c r="BML65" s="1112">
        <f t="shared" si="4165"/>
        <v>0</v>
      </c>
      <c r="BMM65" s="1112">
        <f t="shared" si="4165"/>
        <v>0</v>
      </c>
      <c r="BMN65" s="1112">
        <f t="shared" si="4165"/>
        <v>0</v>
      </c>
      <c r="BMO65" s="1112">
        <f t="shared" si="4165"/>
        <v>0</v>
      </c>
      <c r="BMP65" s="1112">
        <f t="shared" si="4165"/>
        <v>0</v>
      </c>
      <c r="BMQ65" s="1112">
        <f t="shared" si="4165"/>
        <v>0</v>
      </c>
      <c r="BMR65" s="1112">
        <f t="shared" si="4165"/>
        <v>0</v>
      </c>
      <c r="BMS65" s="1125">
        <f t="shared" si="4165"/>
        <v>0</v>
      </c>
      <c r="BMT65" s="1113">
        <f t="shared" si="4165"/>
        <v>0</v>
      </c>
      <c r="BMV65" s="1120">
        <f t="shared" ref="BMV65:BNI65" si="4166">SUM(BMV66:BMV68)</f>
        <v>0</v>
      </c>
      <c r="BMW65" s="1112">
        <f t="shared" si="4166"/>
        <v>0</v>
      </c>
      <c r="BMX65" s="1112">
        <f t="shared" si="4166"/>
        <v>0</v>
      </c>
      <c r="BMY65" s="1112">
        <f t="shared" si="4166"/>
        <v>0</v>
      </c>
      <c r="BMZ65" s="1112">
        <f t="shared" si="4166"/>
        <v>0</v>
      </c>
      <c r="BNA65" s="1112">
        <f t="shared" si="4166"/>
        <v>0</v>
      </c>
      <c r="BNB65" s="1112">
        <f t="shared" si="4166"/>
        <v>0</v>
      </c>
      <c r="BNC65" s="1112">
        <f t="shared" si="4166"/>
        <v>0</v>
      </c>
      <c r="BND65" s="1112">
        <f t="shared" si="4166"/>
        <v>0</v>
      </c>
      <c r="BNE65" s="1112">
        <f t="shared" si="4166"/>
        <v>0</v>
      </c>
      <c r="BNF65" s="1112">
        <f t="shared" si="4166"/>
        <v>0</v>
      </c>
      <c r="BNG65" s="1112">
        <f t="shared" si="4166"/>
        <v>0</v>
      </c>
      <c r="BNH65" s="1125">
        <f t="shared" si="4166"/>
        <v>0</v>
      </c>
      <c r="BNI65" s="1113">
        <f t="shared" si="4166"/>
        <v>0</v>
      </c>
      <c r="BNK65" s="1120">
        <f t="shared" ref="BNK65:BNX65" si="4167">SUM(BNK66:BNK68)</f>
        <v>0</v>
      </c>
      <c r="BNL65" s="1112">
        <f t="shared" si="4167"/>
        <v>0</v>
      </c>
      <c r="BNM65" s="1112">
        <f t="shared" si="4167"/>
        <v>0</v>
      </c>
      <c r="BNN65" s="1112">
        <f t="shared" si="4167"/>
        <v>0</v>
      </c>
      <c r="BNO65" s="1112">
        <f t="shared" si="4167"/>
        <v>0</v>
      </c>
      <c r="BNP65" s="1112">
        <f t="shared" si="4167"/>
        <v>0</v>
      </c>
      <c r="BNQ65" s="1112">
        <f t="shared" si="4167"/>
        <v>0</v>
      </c>
      <c r="BNR65" s="1112">
        <f t="shared" si="4167"/>
        <v>0</v>
      </c>
      <c r="BNS65" s="1112">
        <f t="shared" si="4167"/>
        <v>0</v>
      </c>
      <c r="BNT65" s="1112">
        <f t="shared" si="4167"/>
        <v>0</v>
      </c>
      <c r="BNU65" s="1112">
        <f t="shared" si="4167"/>
        <v>0</v>
      </c>
      <c r="BNV65" s="1112">
        <f t="shared" si="4167"/>
        <v>0</v>
      </c>
      <c r="BNW65" s="1125">
        <f t="shared" si="4167"/>
        <v>0</v>
      </c>
      <c r="BNX65" s="1113">
        <f t="shared" si="4167"/>
        <v>0</v>
      </c>
      <c r="BNZ65" s="1120">
        <f t="shared" ref="BNZ65:BOM65" si="4168">SUM(BNZ66:BNZ68)</f>
        <v>0</v>
      </c>
      <c r="BOA65" s="1112">
        <f t="shared" si="4168"/>
        <v>0</v>
      </c>
      <c r="BOB65" s="1112">
        <f t="shared" si="4168"/>
        <v>0</v>
      </c>
      <c r="BOC65" s="1112">
        <f t="shared" si="4168"/>
        <v>0</v>
      </c>
      <c r="BOD65" s="1112">
        <f t="shared" si="4168"/>
        <v>0</v>
      </c>
      <c r="BOE65" s="1112">
        <f t="shared" si="4168"/>
        <v>0</v>
      </c>
      <c r="BOF65" s="1112">
        <f t="shared" si="4168"/>
        <v>0</v>
      </c>
      <c r="BOG65" s="1112">
        <f t="shared" si="4168"/>
        <v>0</v>
      </c>
      <c r="BOH65" s="1112">
        <f t="shared" si="4168"/>
        <v>0</v>
      </c>
      <c r="BOI65" s="1112">
        <f t="shared" si="4168"/>
        <v>0</v>
      </c>
      <c r="BOJ65" s="1112">
        <f t="shared" si="4168"/>
        <v>0</v>
      </c>
      <c r="BOK65" s="1112">
        <f t="shared" si="4168"/>
        <v>0</v>
      </c>
      <c r="BOL65" s="1125">
        <f t="shared" si="4168"/>
        <v>0</v>
      </c>
      <c r="BOM65" s="1113">
        <f t="shared" si="4168"/>
        <v>0</v>
      </c>
      <c r="BOO65" s="1120">
        <f t="shared" ref="BOO65:BPB65" si="4169">SUM(BOO66:BOO68)</f>
        <v>0</v>
      </c>
      <c r="BOP65" s="1112">
        <f t="shared" si="4169"/>
        <v>0</v>
      </c>
      <c r="BOQ65" s="1112">
        <f t="shared" si="4169"/>
        <v>0</v>
      </c>
      <c r="BOR65" s="1112">
        <f t="shared" si="4169"/>
        <v>0</v>
      </c>
      <c r="BOS65" s="1112">
        <f t="shared" si="4169"/>
        <v>0</v>
      </c>
      <c r="BOT65" s="1112">
        <f t="shared" si="4169"/>
        <v>0</v>
      </c>
      <c r="BOU65" s="1112">
        <f t="shared" si="4169"/>
        <v>0</v>
      </c>
      <c r="BOV65" s="1112">
        <f t="shared" si="4169"/>
        <v>0</v>
      </c>
      <c r="BOW65" s="1112">
        <f t="shared" si="4169"/>
        <v>0</v>
      </c>
      <c r="BOX65" s="1112">
        <f t="shared" si="4169"/>
        <v>0</v>
      </c>
      <c r="BOY65" s="1112">
        <f t="shared" si="4169"/>
        <v>0</v>
      </c>
      <c r="BOZ65" s="1112">
        <f t="shared" si="4169"/>
        <v>0</v>
      </c>
      <c r="BPA65" s="1125">
        <f t="shared" si="4169"/>
        <v>0</v>
      </c>
      <c r="BPB65" s="1113">
        <f t="shared" si="4169"/>
        <v>0</v>
      </c>
      <c r="BPD65" s="1120">
        <f t="shared" ref="BPD65:BPQ65" si="4170">SUM(BPD66:BPD68)</f>
        <v>0</v>
      </c>
      <c r="BPE65" s="1112">
        <f t="shared" si="4170"/>
        <v>0</v>
      </c>
      <c r="BPF65" s="1112">
        <f t="shared" si="4170"/>
        <v>0</v>
      </c>
      <c r="BPG65" s="1112">
        <f t="shared" si="4170"/>
        <v>0</v>
      </c>
      <c r="BPH65" s="1112">
        <f t="shared" si="4170"/>
        <v>0</v>
      </c>
      <c r="BPI65" s="1112">
        <f t="shared" si="4170"/>
        <v>0</v>
      </c>
      <c r="BPJ65" s="1112">
        <f t="shared" si="4170"/>
        <v>0</v>
      </c>
      <c r="BPK65" s="1112">
        <f t="shared" si="4170"/>
        <v>0</v>
      </c>
      <c r="BPL65" s="1112">
        <f t="shared" si="4170"/>
        <v>0</v>
      </c>
      <c r="BPM65" s="1112">
        <f t="shared" si="4170"/>
        <v>0</v>
      </c>
      <c r="BPN65" s="1112">
        <f t="shared" si="4170"/>
        <v>0</v>
      </c>
      <c r="BPO65" s="1112">
        <f t="shared" si="4170"/>
        <v>0</v>
      </c>
      <c r="BPP65" s="1125">
        <f t="shared" si="4170"/>
        <v>0</v>
      </c>
      <c r="BPQ65" s="1113">
        <f t="shared" si="4170"/>
        <v>0</v>
      </c>
      <c r="BPS65" s="1120">
        <f t="shared" ref="BPS65:BQF65" si="4171">SUM(BPS66:BPS68)</f>
        <v>0</v>
      </c>
      <c r="BPT65" s="1112">
        <f t="shared" si="4171"/>
        <v>0</v>
      </c>
      <c r="BPU65" s="1112">
        <f t="shared" si="4171"/>
        <v>0</v>
      </c>
      <c r="BPV65" s="1112">
        <f t="shared" si="4171"/>
        <v>0</v>
      </c>
      <c r="BPW65" s="1112">
        <f t="shared" si="4171"/>
        <v>0</v>
      </c>
      <c r="BPX65" s="1112">
        <f t="shared" si="4171"/>
        <v>0</v>
      </c>
      <c r="BPY65" s="1112">
        <f t="shared" si="4171"/>
        <v>0</v>
      </c>
      <c r="BPZ65" s="1112">
        <f t="shared" si="4171"/>
        <v>0</v>
      </c>
      <c r="BQA65" s="1112">
        <f t="shared" si="4171"/>
        <v>0</v>
      </c>
      <c r="BQB65" s="1112">
        <f t="shared" si="4171"/>
        <v>0</v>
      </c>
      <c r="BQC65" s="1112">
        <f t="shared" si="4171"/>
        <v>0</v>
      </c>
      <c r="BQD65" s="1112">
        <f t="shared" si="4171"/>
        <v>0</v>
      </c>
      <c r="BQE65" s="1125">
        <f t="shared" si="4171"/>
        <v>0</v>
      </c>
      <c r="BQF65" s="1113">
        <f t="shared" si="4171"/>
        <v>0</v>
      </c>
      <c r="BQH65" s="1120">
        <f t="shared" ref="BQH65:BQU65" si="4172">SUM(BQH66:BQH68)</f>
        <v>0</v>
      </c>
      <c r="BQI65" s="1112">
        <f t="shared" si="4172"/>
        <v>0</v>
      </c>
      <c r="BQJ65" s="1112">
        <f t="shared" si="4172"/>
        <v>0</v>
      </c>
      <c r="BQK65" s="1112">
        <f t="shared" si="4172"/>
        <v>0</v>
      </c>
      <c r="BQL65" s="1112">
        <f t="shared" si="4172"/>
        <v>0</v>
      </c>
      <c r="BQM65" s="1112">
        <f t="shared" si="4172"/>
        <v>0</v>
      </c>
      <c r="BQN65" s="1112">
        <f t="shared" si="4172"/>
        <v>0</v>
      </c>
      <c r="BQO65" s="1112">
        <f t="shared" si="4172"/>
        <v>0</v>
      </c>
      <c r="BQP65" s="1112">
        <f t="shared" si="4172"/>
        <v>0</v>
      </c>
      <c r="BQQ65" s="1112">
        <f t="shared" si="4172"/>
        <v>0</v>
      </c>
      <c r="BQR65" s="1112">
        <f t="shared" si="4172"/>
        <v>0</v>
      </c>
      <c r="BQS65" s="1112">
        <f t="shared" si="4172"/>
        <v>0</v>
      </c>
      <c r="BQT65" s="1125">
        <f t="shared" si="4172"/>
        <v>0</v>
      </c>
      <c r="BQU65" s="1113">
        <f t="shared" si="4172"/>
        <v>0</v>
      </c>
      <c r="BQW65" s="1120">
        <f t="shared" ref="BQW65:BRJ65" si="4173">SUM(BQW66:BQW68)</f>
        <v>0</v>
      </c>
      <c r="BQX65" s="1112">
        <f t="shared" si="4173"/>
        <v>0</v>
      </c>
      <c r="BQY65" s="1112">
        <f t="shared" si="4173"/>
        <v>0</v>
      </c>
      <c r="BQZ65" s="1112">
        <f t="shared" si="4173"/>
        <v>0</v>
      </c>
      <c r="BRA65" s="1112">
        <f t="shared" si="4173"/>
        <v>0</v>
      </c>
      <c r="BRB65" s="1112">
        <f t="shared" si="4173"/>
        <v>0</v>
      </c>
      <c r="BRC65" s="1112">
        <f t="shared" si="4173"/>
        <v>0</v>
      </c>
      <c r="BRD65" s="1112">
        <f t="shared" si="4173"/>
        <v>0</v>
      </c>
      <c r="BRE65" s="1112">
        <f t="shared" si="4173"/>
        <v>0</v>
      </c>
      <c r="BRF65" s="1112">
        <f t="shared" si="4173"/>
        <v>0</v>
      </c>
      <c r="BRG65" s="1112">
        <f t="shared" si="4173"/>
        <v>0</v>
      </c>
      <c r="BRH65" s="1112">
        <f t="shared" si="4173"/>
        <v>0</v>
      </c>
      <c r="BRI65" s="1125">
        <f t="shared" si="4173"/>
        <v>0</v>
      </c>
      <c r="BRJ65" s="1113">
        <f t="shared" si="4173"/>
        <v>0</v>
      </c>
      <c r="BRL65" s="1120">
        <f t="shared" ref="BRL65:BRY65" si="4174">SUM(BRL66:BRL68)</f>
        <v>0</v>
      </c>
      <c r="BRM65" s="1112">
        <f t="shared" si="4174"/>
        <v>0</v>
      </c>
      <c r="BRN65" s="1112">
        <f t="shared" si="4174"/>
        <v>0</v>
      </c>
      <c r="BRO65" s="1112">
        <f t="shared" si="4174"/>
        <v>0</v>
      </c>
      <c r="BRP65" s="1112">
        <f t="shared" si="4174"/>
        <v>0</v>
      </c>
      <c r="BRQ65" s="1112">
        <f t="shared" si="4174"/>
        <v>0</v>
      </c>
      <c r="BRR65" s="1112">
        <f t="shared" si="4174"/>
        <v>0</v>
      </c>
      <c r="BRS65" s="1112">
        <f t="shared" si="4174"/>
        <v>0</v>
      </c>
      <c r="BRT65" s="1112">
        <f t="shared" si="4174"/>
        <v>0</v>
      </c>
      <c r="BRU65" s="1112">
        <f t="shared" si="4174"/>
        <v>0</v>
      </c>
      <c r="BRV65" s="1112">
        <f t="shared" si="4174"/>
        <v>0</v>
      </c>
      <c r="BRW65" s="1112">
        <f t="shared" si="4174"/>
        <v>0</v>
      </c>
      <c r="BRX65" s="1125">
        <f t="shared" si="4174"/>
        <v>0</v>
      </c>
      <c r="BRY65" s="1113">
        <f t="shared" si="4174"/>
        <v>0</v>
      </c>
      <c r="BSA65" s="1120">
        <f t="shared" ref="BSA65:BSN65" si="4175">SUM(BSA66:BSA68)</f>
        <v>0</v>
      </c>
      <c r="BSB65" s="1112">
        <f t="shared" si="4175"/>
        <v>0</v>
      </c>
      <c r="BSC65" s="1112">
        <f t="shared" si="4175"/>
        <v>0</v>
      </c>
      <c r="BSD65" s="1112">
        <f t="shared" si="4175"/>
        <v>0</v>
      </c>
      <c r="BSE65" s="1112">
        <f t="shared" si="4175"/>
        <v>0</v>
      </c>
      <c r="BSF65" s="1112">
        <f t="shared" si="4175"/>
        <v>0</v>
      </c>
      <c r="BSG65" s="1112">
        <f t="shared" si="4175"/>
        <v>0</v>
      </c>
      <c r="BSH65" s="1112">
        <f t="shared" si="4175"/>
        <v>0</v>
      </c>
      <c r="BSI65" s="1112">
        <f t="shared" si="4175"/>
        <v>0</v>
      </c>
      <c r="BSJ65" s="1112">
        <f t="shared" si="4175"/>
        <v>0</v>
      </c>
      <c r="BSK65" s="1112">
        <f t="shared" si="4175"/>
        <v>0</v>
      </c>
      <c r="BSL65" s="1112">
        <f t="shared" si="4175"/>
        <v>0</v>
      </c>
      <c r="BSM65" s="1125">
        <f t="shared" si="4175"/>
        <v>0</v>
      </c>
      <c r="BSN65" s="1113">
        <f t="shared" si="4175"/>
        <v>0</v>
      </c>
      <c r="BSP65" s="1120">
        <f t="shared" ref="BSP65:BTC65" si="4176">SUM(BSP66:BSP68)</f>
        <v>0</v>
      </c>
      <c r="BSQ65" s="1112">
        <f t="shared" si="4176"/>
        <v>0</v>
      </c>
      <c r="BSR65" s="1112">
        <f t="shared" si="4176"/>
        <v>0</v>
      </c>
      <c r="BSS65" s="1112">
        <f t="shared" si="4176"/>
        <v>0</v>
      </c>
      <c r="BST65" s="1112">
        <f t="shared" si="4176"/>
        <v>0</v>
      </c>
      <c r="BSU65" s="1112">
        <f t="shared" si="4176"/>
        <v>0</v>
      </c>
      <c r="BSV65" s="1112">
        <f t="shared" si="4176"/>
        <v>0</v>
      </c>
      <c r="BSW65" s="1112">
        <f t="shared" si="4176"/>
        <v>0</v>
      </c>
      <c r="BSX65" s="1112">
        <f t="shared" si="4176"/>
        <v>0</v>
      </c>
      <c r="BSY65" s="1112">
        <f t="shared" si="4176"/>
        <v>0</v>
      </c>
      <c r="BSZ65" s="1112">
        <f t="shared" si="4176"/>
        <v>0</v>
      </c>
      <c r="BTA65" s="1112">
        <f t="shared" si="4176"/>
        <v>0</v>
      </c>
      <c r="BTB65" s="1125">
        <f t="shared" si="4176"/>
        <v>0</v>
      </c>
      <c r="BTC65" s="1113">
        <f t="shared" si="4176"/>
        <v>0</v>
      </c>
      <c r="BTE65" s="1120">
        <f t="shared" ref="BTE65:BTR65" si="4177">SUM(BTE66:BTE68)</f>
        <v>0</v>
      </c>
      <c r="BTF65" s="1112">
        <f t="shared" si="4177"/>
        <v>0</v>
      </c>
      <c r="BTG65" s="1112">
        <f t="shared" si="4177"/>
        <v>0</v>
      </c>
      <c r="BTH65" s="1112">
        <f t="shared" si="4177"/>
        <v>0</v>
      </c>
      <c r="BTI65" s="1112">
        <f t="shared" si="4177"/>
        <v>0</v>
      </c>
      <c r="BTJ65" s="1112">
        <f t="shared" si="4177"/>
        <v>0</v>
      </c>
      <c r="BTK65" s="1112">
        <f t="shared" si="4177"/>
        <v>0</v>
      </c>
      <c r="BTL65" s="1112">
        <f t="shared" si="4177"/>
        <v>0</v>
      </c>
      <c r="BTM65" s="1112">
        <f t="shared" si="4177"/>
        <v>0</v>
      </c>
      <c r="BTN65" s="1112">
        <f t="shared" si="4177"/>
        <v>0</v>
      </c>
      <c r="BTO65" s="1112">
        <f t="shared" si="4177"/>
        <v>0</v>
      </c>
      <c r="BTP65" s="1112">
        <f t="shared" si="4177"/>
        <v>0</v>
      </c>
      <c r="BTQ65" s="1125">
        <f t="shared" si="4177"/>
        <v>0</v>
      </c>
      <c r="BTR65" s="1113">
        <f t="shared" si="4177"/>
        <v>0</v>
      </c>
      <c r="BTT65" s="1120">
        <f t="shared" ref="BTT65:BUG65" si="4178">SUM(BTT66:BTT68)</f>
        <v>0</v>
      </c>
      <c r="BTU65" s="1112">
        <f t="shared" si="4178"/>
        <v>0</v>
      </c>
      <c r="BTV65" s="1112">
        <f t="shared" si="4178"/>
        <v>0</v>
      </c>
      <c r="BTW65" s="1112">
        <f t="shared" si="4178"/>
        <v>0</v>
      </c>
      <c r="BTX65" s="1112">
        <f t="shared" si="4178"/>
        <v>0</v>
      </c>
      <c r="BTY65" s="1112">
        <f t="shared" si="4178"/>
        <v>0</v>
      </c>
      <c r="BTZ65" s="1112">
        <f t="shared" si="4178"/>
        <v>0</v>
      </c>
      <c r="BUA65" s="1112">
        <f t="shared" si="4178"/>
        <v>0</v>
      </c>
      <c r="BUB65" s="1112">
        <f t="shared" si="4178"/>
        <v>0</v>
      </c>
      <c r="BUC65" s="1112">
        <f t="shared" si="4178"/>
        <v>0</v>
      </c>
      <c r="BUD65" s="1112">
        <f t="shared" si="4178"/>
        <v>0</v>
      </c>
      <c r="BUE65" s="1112">
        <f t="shared" si="4178"/>
        <v>0</v>
      </c>
      <c r="BUF65" s="1125">
        <f t="shared" si="4178"/>
        <v>0</v>
      </c>
      <c r="BUG65" s="1113">
        <f t="shared" si="4178"/>
        <v>0</v>
      </c>
      <c r="BUI65" s="1120">
        <f t="shared" ref="BUI65:BUV65" si="4179">SUM(BUI66:BUI68)</f>
        <v>0</v>
      </c>
      <c r="BUJ65" s="1112">
        <f t="shared" si="4179"/>
        <v>0</v>
      </c>
      <c r="BUK65" s="1112">
        <f t="shared" si="4179"/>
        <v>0</v>
      </c>
      <c r="BUL65" s="1112">
        <f t="shared" si="4179"/>
        <v>0</v>
      </c>
      <c r="BUM65" s="1112">
        <f t="shared" si="4179"/>
        <v>0</v>
      </c>
      <c r="BUN65" s="1112">
        <f t="shared" si="4179"/>
        <v>0</v>
      </c>
      <c r="BUO65" s="1112">
        <f t="shared" si="4179"/>
        <v>0</v>
      </c>
      <c r="BUP65" s="1112">
        <f t="shared" si="4179"/>
        <v>0</v>
      </c>
      <c r="BUQ65" s="1112">
        <f t="shared" si="4179"/>
        <v>0</v>
      </c>
      <c r="BUR65" s="1112">
        <f t="shared" si="4179"/>
        <v>0</v>
      </c>
      <c r="BUS65" s="1112">
        <f t="shared" si="4179"/>
        <v>0</v>
      </c>
      <c r="BUT65" s="1112">
        <f t="shared" si="4179"/>
        <v>0</v>
      </c>
      <c r="BUU65" s="1125">
        <f t="shared" si="4179"/>
        <v>0</v>
      </c>
      <c r="BUV65" s="1113">
        <f t="shared" si="4179"/>
        <v>0</v>
      </c>
      <c r="BUX65" s="1120">
        <f t="shared" ref="BUX65:BVK65" si="4180">SUM(BUX66:BUX68)</f>
        <v>0</v>
      </c>
      <c r="BUY65" s="1112">
        <f t="shared" si="4180"/>
        <v>0</v>
      </c>
      <c r="BUZ65" s="1112">
        <f t="shared" si="4180"/>
        <v>0</v>
      </c>
      <c r="BVA65" s="1112">
        <f t="shared" si="4180"/>
        <v>0</v>
      </c>
      <c r="BVB65" s="1112">
        <f t="shared" si="4180"/>
        <v>0</v>
      </c>
      <c r="BVC65" s="1112">
        <f t="shared" si="4180"/>
        <v>0</v>
      </c>
      <c r="BVD65" s="1112">
        <f t="shared" si="4180"/>
        <v>0</v>
      </c>
      <c r="BVE65" s="1112">
        <f t="shared" si="4180"/>
        <v>0</v>
      </c>
      <c r="BVF65" s="1112">
        <f t="shared" si="4180"/>
        <v>0</v>
      </c>
      <c r="BVG65" s="1112">
        <f t="shared" si="4180"/>
        <v>0</v>
      </c>
      <c r="BVH65" s="1112">
        <f t="shared" si="4180"/>
        <v>0</v>
      </c>
      <c r="BVI65" s="1112">
        <f t="shared" si="4180"/>
        <v>0</v>
      </c>
      <c r="BVJ65" s="1125">
        <f t="shared" si="4180"/>
        <v>0</v>
      </c>
      <c r="BVK65" s="1113">
        <f t="shared" si="4180"/>
        <v>0</v>
      </c>
      <c r="BVM65" s="1120">
        <f t="shared" ref="BVM65:BVZ65" si="4181">SUM(BVM66:BVM68)</f>
        <v>0</v>
      </c>
      <c r="BVN65" s="1112">
        <f t="shared" si="4181"/>
        <v>0</v>
      </c>
      <c r="BVO65" s="1112">
        <f t="shared" si="4181"/>
        <v>0</v>
      </c>
      <c r="BVP65" s="1112">
        <f t="shared" si="4181"/>
        <v>0</v>
      </c>
      <c r="BVQ65" s="1112">
        <f t="shared" si="4181"/>
        <v>0</v>
      </c>
      <c r="BVR65" s="1112">
        <f t="shared" si="4181"/>
        <v>0</v>
      </c>
      <c r="BVS65" s="1112">
        <f t="shared" si="4181"/>
        <v>0</v>
      </c>
      <c r="BVT65" s="1112">
        <f t="shared" si="4181"/>
        <v>0</v>
      </c>
      <c r="BVU65" s="1112">
        <f t="shared" si="4181"/>
        <v>0</v>
      </c>
      <c r="BVV65" s="1112">
        <f t="shared" si="4181"/>
        <v>0</v>
      </c>
      <c r="BVW65" s="1112">
        <f t="shared" si="4181"/>
        <v>0</v>
      </c>
      <c r="BVX65" s="1112">
        <f t="shared" si="4181"/>
        <v>0</v>
      </c>
      <c r="BVY65" s="1125">
        <f t="shared" si="4181"/>
        <v>0</v>
      </c>
      <c r="BVZ65" s="1113">
        <f t="shared" si="4181"/>
        <v>0</v>
      </c>
      <c r="BWB65" s="1120">
        <f t="shared" ref="BWB65:BWO65" si="4182">SUM(BWB66:BWB68)</f>
        <v>0</v>
      </c>
      <c r="BWC65" s="1112">
        <f t="shared" si="4182"/>
        <v>0</v>
      </c>
      <c r="BWD65" s="1112">
        <f t="shared" si="4182"/>
        <v>0</v>
      </c>
      <c r="BWE65" s="1112">
        <f t="shared" si="4182"/>
        <v>0</v>
      </c>
      <c r="BWF65" s="1112">
        <f t="shared" si="4182"/>
        <v>0</v>
      </c>
      <c r="BWG65" s="1112">
        <f t="shared" si="4182"/>
        <v>0</v>
      </c>
      <c r="BWH65" s="1112">
        <f t="shared" si="4182"/>
        <v>0</v>
      </c>
      <c r="BWI65" s="1112">
        <f t="shared" si="4182"/>
        <v>0</v>
      </c>
      <c r="BWJ65" s="1112">
        <f t="shared" si="4182"/>
        <v>0</v>
      </c>
      <c r="BWK65" s="1112">
        <f t="shared" si="4182"/>
        <v>0</v>
      </c>
      <c r="BWL65" s="1112">
        <f t="shared" si="4182"/>
        <v>0</v>
      </c>
      <c r="BWM65" s="1112">
        <f t="shared" si="4182"/>
        <v>0</v>
      </c>
      <c r="BWN65" s="1125">
        <f t="shared" si="4182"/>
        <v>0</v>
      </c>
      <c r="BWO65" s="1113">
        <f t="shared" si="4182"/>
        <v>0</v>
      </c>
    </row>
    <row r="66" spans="2:1965" ht="30" customHeight="1" x14ac:dyDescent="0.2">
      <c r="B66" s="1114" t="s">
        <v>780</v>
      </c>
      <c r="C66" s="1109"/>
      <c r="D66" s="1109"/>
      <c r="E66" s="1109"/>
      <c r="F66" s="1109"/>
      <c r="G66" s="1112">
        <f>C66+D66-E66+F66</f>
        <v>0</v>
      </c>
      <c r="H66" s="1109"/>
      <c r="I66" s="1109"/>
      <c r="J66" s="1109"/>
      <c r="K66" s="1109"/>
      <c r="L66" s="1109"/>
      <c r="M66" s="1111"/>
      <c r="N66" s="1112">
        <f>H66+I66-J66+K66-L66+M66</f>
        <v>0</v>
      </c>
      <c r="O66" s="1126"/>
      <c r="P66" s="1110"/>
      <c r="Q66" s="1109"/>
      <c r="R66" s="1109"/>
      <c r="S66" s="1109"/>
      <c r="T66" s="1109"/>
      <c r="U66" s="1112">
        <f>Q66+R66-S66+T66</f>
        <v>0</v>
      </c>
      <c r="V66" s="1109"/>
      <c r="W66" s="1109"/>
      <c r="X66" s="1109"/>
      <c r="Y66" s="1109"/>
      <c r="Z66" s="1109"/>
      <c r="AA66" s="1111"/>
      <c r="AB66" s="1112">
        <f>V66+W66-X66+Y66-Z66+AA66</f>
        <v>0</v>
      </c>
      <c r="AC66" s="1126"/>
      <c r="AD66" s="1110"/>
      <c r="AF66" s="1121"/>
      <c r="AG66" s="1109"/>
      <c r="AH66" s="1109"/>
      <c r="AI66" s="1109"/>
      <c r="AJ66" s="1112">
        <f>AF66+AG66-AH66+AI66</f>
        <v>0</v>
      </c>
      <c r="AK66" s="1109"/>
      <c r="AL66" s="1109"/>
      <c r="AM66" s="1109"/>
      <c r="AN66" s="1109"/>
      <c r="AO66" s="1109"/>
      <c r="AP66" s="1111"/>
      <c r="AQ66" s="1112">
        <f>AK66+AL66-AM66+AN66-AO66+AP66</f>
        <v>0</v>
      </c>
      <c r="AR66" s="1126"/>
      <c r="AS66" s="1110"/>
      <c r="AU66" s="1121"/>
      <c r="AV66" s="1109"/>
      <c r="AW66" s="1109"/>
      <c r="AX66" s="1109"/>
      <c r="AY66" s="1112">
        <f>AU66+AV66-AW66+AX66</f>
        <v>0</v>
      </c>
      <c r="AZ66" s="1109"/>
      <c r="BA66" s="1109"/>
      <c r="BB66" s="1109"/>
      <c r="BC66" s="1109"/>
      <c r="BD66" s="1109"/>
      <c r="BE66" s="1111"/>
      <c r="BF66" s="1112">
        <f>AZ66+BA66-BB66+BC66-BD66+BE66</f>
        <v>0</v>
      </c>
      <c r="BG66" s="1126"/>
      <c r="BH66" s="1110"/>
      <c r="BJ66" s="1121"/>
      <c r="BK66" s="1109"/>
      <c r="BL66" s="1109"/>
      <c r="BM66" s="1109"/>
      <c r="BN66" s="1112">
        <f>BJ66+BK66-BL66+BM66</f>
        <v>0</v>
      </c>
      <c r="BO66" s="1109"/>
      <c r="BP66" s="1109"/>
      <c r="BQ66" s="1109"/>
      <c r="BR66" s="1109"/>
      <c r="BS66" s="1109"/>
      <c r="BT66" s="1111"/>
      <c r="BU66" s="1112">
        <f>BO66+BP66-BQ66+BR66-BS66+BT66</f>
        <v>0</v>
      </c>
      <c r="BV66" s="1126"/>
      <c r="BW66" s="1110"/>
      <c r="BY66" s="1121"/>
      <c r="BZ66" s="1109"/>
      <c r="CA66" s="1109"/>
      <c r="CB66" s="1109"/>
      <c r="CC66" s="1112">
        <f>BY66+BZ66-CA66+CB66</f>
        <v>0</v>
      </c>
      <c r="CD66" s="1109"/>
      <c r="CE66" s="1109"/>
      <c r="CF66" s="1109"/>
      <c r="CG66" s="1109"/>
      <c r="CH66" s="1109"/>
      <c r="CI66" s="1111"/>
      <c r="CJ66" s="1112">
        <f>CD66+CE66-CF66+CG66-CH66+CI66</f>
        <v>0</v>
      </c>
      <c r="CK66" s="1126"/>
      <c r="CL66" s="1110"/>
      <c r="CN66" s="1121"/>
      <c r="CO66" s="1109"/>
      <c r="CP66" s="1109"/>
      <c r="CQ66" s="1109"/>
      <c r="CR66" s="1112">
        <f>CN66+CO66-CP66+CQ66</f>
        <v>0</v>
      </c>
      <c r="CS66" s="1109"/>
      <c r="CT66" s="1109"/>
      <c r="CU66" s="1109"/>
      <c r="CV66" s="1109"/>
      <c r="CW66" s="1109"/>
      <c r="CX66" s="1111"/>
      <c r="CY66" s="1112">
        <f>CS66+CT66-CU66+CV66-CW66+CX66</f>
        <v>0</v>
      </c>
      <c r="CZ66" s="1126"/>
      <c r="DA66" s="1110"/>
      <c r="DC66" s="1121"/>
      <c r="DD66" s="1109"/>
      <c r="DE66" s="1109"/>
      <c r="DF66" s="1109"/>
      <c r="DG66" s="1112">
        <f>DC66+DD66-DE66+DF66</f>
        <v>0</v>
      </c>
      <c r="DH66" s="1109"/>
      <c r="DI66" s="1109"/>
      <c r="DJ66" s="1109"/>
      <c r="DK66" s="1109"/>
      <c r="DL66" s="1109"/>
      <c r="DM66" s="1111"/>
      <c r="DN66" s="1112">
        <f>DH66+DI66-DJ66+DK66-DL66+DM66</f>
        <v>0</v>
      </c>
      <c r="DO66" s="1126"/>
      <c r="DP66" s="1110"/>
      <c r="DR66" s="1121"/>
      <c r="DS66" s="1109"/>
      <c r="DT66" s="1109"/>
      <c r="DU66" s="1109"/>
      <c r="DV66" s="1112">
        <f>DR66+DS66-DT66+DU66</f>
        <v>0</v>
      </c>
      <c r="DW66" s="1109"/>
      <c r="DX66" s="1109"/>
      <c r="DY66" s="1109"/>
      <c r="DZ66" s="1109"/>
      <c r="EA66" s="1109"/>
      <c r="EB66" s="1111"/>
      <c r="EC66" s="1112">
        <f>DW66+DX66-DY66+DZ66-EA66+EB66</f>
        <v>0</v>
      </c>
      <c r="ED66" s="1126"/>
      <c r="EE66" s="1110"/>
      <c r="EG66" s="1121"/>
      <c r="EH66" s="1109"/>
      <c r="EI66" s="1109"/>
      <c r="EJ66" s="1109"/>
      <c r="EK66" s="1112">
        <f>EG66+EH66-EI66+EJ66</f>
        <v>0</v>
      </c>
      <c r="EL66" s="1109"/>
      <c r="EM66" s="1109"/>
      <c r="EN66" s="1109"/>
      <c r="EO66" s="1109"/>
      <c r="EP66" s="1109"/>
      <c r="EQ66" s="1111"/>
      <c r="ER66" s="1112">
        <f>EL66+EM66-EN66+EO66-EP66+EQ66</f>
        <v>0</v>
      </c>
      <c r="ES66" s="1126"/>
      <c r="ET66" s="1110"/>
      <c r="EV66" s="1121"/>
      <c r="EW66" s="1109"/>
      <c r="EX66" s="1109"/>
      <c r="EY66" s="1109"/>
      <c r="EZ66" s="1112">
        <f>EV66+EW66-EX66+EY66</f>
        <v>0</v>
      </c>
      <c r="FA66" s="1109"/>
      <c r="FB66" s="1109"/>
      <c r="FC66" s="1109"/>
      <c r="FD66" s="1109"/>
      <c r="FE66" s="1109"/>
      <c r="FF66" s="1111"/>
      <c r="FG66" s="1112">
        <f>FA66+FB66-FC66+FD66-FE66+FF66</f>
        <v>0</v>
      </c>
      <c r="FH66" s="1126"/>
      <c r="FI66" s="1110"/>
      <c r="FK66" s="1121"/>
      <c r="FL66" s="1109"/>
      <c r="FM66" s="1109"/>
      <c r="FN66" s="1109"/>
      <c r="FO66" s="1112">
        <f>FK66+FL66-FM66+FN66</f>
        <v>0</v>
      </c>
      <c r="FP66" s="1109"/>
      <c r="FQ66" s="1109"/>
      <c r="FR66" s="1109"/>
      <c r="FS66" s="1109"/>
      <c r="FT66" s="1109"/>
      <c r="FU66" s="1111"/>
      <c r="FV66" s="1112">
        <f>FP66+FQ66-FR66+FS66-FT66+FU66</f>
        <v>0</v>
      </c>
      <c r="FW66" s="1126"/>
      <c r="FX66" s="1110"/>
      <c r="FZ66" s="1121"/>
      <c r="GA66" s="1109"/>
      <c r="GB66" s="1109"/>
      <c r="GC66" s="1109"/>
      <c r="GD66" s="1112">
        <f>FZ66+GA66-GB66+GC66</f>
        <v>0</v>
      </c>
      <c r="GE66" s="1109"/>
      <c r="GF66" s="1109"/>
      <c r="GG66" s="1109"/>
      <c r="GH66" s="1109"/>
      <c r="GI66" s="1109"/>
      <c r="GJ66" s="1111"/>
      <c r="GK66" s="1112">
        <f>GE66+GF66-GG66+GH66-GI66+GJ66</f>
        <v>0</v>
      </c>
      <c r="GL66" s="1126"/>
      <c r="GM66" s="1110"/>
      <c r="GO66" s="1121"/>
      <c r="GP66" s="1109"/>
      <c r="GQ66" s="1109"/>
      <c r="GR66" s="1109"/>
      <c r="GS66" s="1112">
        <f>GO66+GP66-GQ66+GR66</f>
        <v>0</v>
      </c>
      <c r="GT66" s="1109"/>
      <c r="GU66" s="1109"/>
      <c r="GV66" s="1109"/>
      <c r="GW66" s="1109"/>
      <c r="GX66" s="1109"/>
      <c r="GY66" s="1111"/>
      <c r="GZ66" s="1112">
        <f>GT66+GU66-GV66+GW66-GX66+GY66</f>
        <v>0</v>
      </c>
      <c r="HA66" s="1126"/>
      <c r="HB66" s="1110"/>
      <c r="HD66" s="1121"/>
      <c r="HE66" s="1109"/>
      <c r="HF66" s="1109"/>
      <c r="HG66" s="1109"/>
      <c r="HH66" s="1112">
        <f>HD66+HE66-HF66+HG66</f>
        <v>0</v>
      </c>
      <c r="HI66" s="1109"/>
      <c r="HJ66" s="1109"/>
      <c r="HK66" s="1109"/>
      <c r="HL66" s="1109"/>
      <c r="HM66" s="1109"/>
      <c r="HN66" s="1111"/>
      <c r="HO66" s="1112">
        <f>HI66+HJ66-HK66+HL66-HM66+HN66</f>
        <v>0</v>
      </c>
      <c r="HP66" s="1126"/>
      <c r="HQ66" s="1110"/>
      <c r="HS66" s="1121"/>
      <c r="HT66" s="1109"/>
      <c r="HU66" s="1109"/>
      <c r="HV66" s="1109"/>
      <c r="HW66" s="1112">
        <f>HS66+HT66-HU66+HV66</f>
        <v>0</v>
      </c>
      <c r="HX66" s="1109"/>
      <c r="HY66" s="1109"/>
      <c r="HZ66" s="1109"/>
      <c r="IA66" s="1109"/>
      <c r="IB66" s="1109"/>
      <c r="IC66" s="1111"/>
      <c r="ID66" s="1112">
        <f>HX66+HY66-HZ66+IA66-IB66+IC66</f>
        <v>0</v>
      </c>
      <c r="IE66" s="1126"/>
      <c r="IF66" s="1110"/>
      <c r="IH66" s="1121"/>
      <c r="II66" s="1109"/>
      <c r="IJ66" s="1109"/>
      <c r="IK66" s="1109"/>
      <c r="IL66" s="1112">
        <f>IH66+II66-IJ66+IK66</f>
        <v>0</v>
      </c>
      <c r="IM66" s="1109"/>
      <c r="IN66" s="1109"/>
      <c r="IO66" s="1109"/>
      <c r="IP66" s="1109"/>
      <c r="IQ66" s="1109"/>
      <c r="IR66" s="1111"/>
      <c r="IS66" s="1112">
        <f>IM66+IN66-IO66+IP66-IQ66+IR66</f>
        <v>0</v>
      </c>
      <c r="IT66" s="1126"/>
      <c r="IU66" s="1110"/>
      <c r="IW66" s="1121"/>
      <c r="IX66" s="1109"/>
      <c r="IY66" s="1109"/>
      <c r="IZ66" s="1109"/>
      <c r="JA66" s="1112">
        <f>IW66+IX66-IY66+IZ66</f>
        <v>0</v>
      </c>
      <c r="JB66" s="1109"/>
      <c r="JC66" s="1109"/>
      <c r="JD66" s="1109"/>
      <c r="JE66" s="1109"/>
      <c r="JF66" s="1109"/>
      <c r="JG66" s="1111"/>
      <c r="JH66" s="1112">
        <f>JB66+JC66-JD66+JE66-JF66+JG66</f>
        <v>0</v>
      </c>
      <c r="JI66" s="1126"/>
      <c r="JJ66" s="1110"/>
      <c r="JL66" s="1121"/>
      <c r="JM66" s="1109"/>
      <c r="JN66" s="1109"/>
      <c r="JO66" s="1109"/>
      <c r="JP66" s="1112">
        <f>JL66+JM66-JN66+JO66</f>
        <v>0</v>
      </c>
      <c r="JQ66" s="1109"/>
      <c r="JR66" s="1109"/>
      <c r="JS66" s="1109"/>
      <c r="JT66" s="1109"/>
      <c r="JU66" s="1109"/>
      <c r="JV66" s="1111"/>
      <c r="JW66" s="1112">
        <f>JQ66+JR66-JS66+JT66-JU66+JV66</f>
        <v>0</v>
      </c>
      <c r="JX66" s="1126"/>
      <c r="JY66" s="1110"/>
      <c r="KA66" s="1121"/>
      <c r="KB66" s="1109"/>
      <c r="KC66" s="1109"/>
      <c r="KD66" s="1109"/>
      <c r="KE66" s="1112">
        <f>KA66+KB66-KC66+KD66</f>
        <v>0</v>
      </c>
      <c r="KF66" s="1109"/>
      <c r="KG66" s="1109"/>
      <c r="KH66" s="1109"/>
      <c r="KI66" s="1109"/>
      <c r="KJ66" s="1109"/>
      <c r="KK66" s="1111"/>
      <c r="KL66" s="1112">
        <f>KF66+KG66-KH66+KI66-KJ66+KK66</f>
        <v>0</v>
      </c>
      <c r="KM66" s="1126"/>
      <c r="KN66" s="1110"/>
      <c r="KP66" s="1121"/>
      <c r="KQ66" s="1109"/>
      <c r="KR66" s="1109"/>
      <c r="KS66" s="1109"/>
      <c r="KT66" s="1112">
        <f>KP66+KQ66-KR66+KS66</f>
        <v>0</v>
      </c>
      <c r="KU66" s="1109"/>
      <c r="KV66" s="1109"/>
      <c r="KW66" s="1109"/>
      <c r="KX66" s="1109"/>
      <c r="KY66" s="1109"/>
      <c r="KZ66" s="1111"/>
      <c r="LA66" s="1112">
        <f>KU66+KV66-KW66+KX66-KY66+KZ66</f>
        <v>0</v>
      </c>
      <c r="LB66" s="1126"/>
      <c r="LC66" s="1110"/>
      <c r="LE66" s="1121"/>
      <c r="LF66" s="1109"/>
      <c r="LG66" s="1109"/>
      <c r="LH66" s="1109"/>
      <c r="LI66" s="1112">
        <f>LE66+LF66-LG66+LH66</f>
        <v>0</v>
      </c>
      <c r="LJ66" s="1109"/>
      <c r="LK66" s="1109"/>
      <c r="LL66" s="1109"/>
      <c r="LM66" s="1109"/>
      <c r="LN66" s="1109"/>
      <c r="LO66" s="1111"/>
      <c r="LP66" s="1112">
        <f>LJ66+LK66-LL66+LM66-LN66+LO66</f>
        <v>0</v>
      </c>
      <c r="LQ66" s="1126"/>
      <c r="LR66" s="1110"/>
      <c r="LT66" s="1121"/>
      <c r="LU66" s="1109"/>
      <c r="LV66" s="1109"/>
      <c r="LW66" s="1109"/>
      <c r="LX66" s="1112">
        <f>LT66+LU66-LV66+LW66</f>
        <v>0</v>
      </c>
      <c r="LY66" s="1109"/>
      <c r="LZ66" s="1109"/>
      <c r="MA66" s="1109"/>
      <c r="MB66" s="1109"/>
      <c r="MC66" s="1109"/>
      <c r="MD66" s="1111"/>
      <c r="ME66" s="1112">
        <f>LY66+LZ66-MA66+MB66-MC66+MD66</f>
        <v>0</v>
      </c>
      <c r="MF66" s="1126"/>
      <c r="MG66" s="1110"/>
      <c r="MI66" s="1121"/>
      <c r="MJ66" s="1109"/>
      <c r="MK66" s="1109"/>
      <c r="ML66" s="1109"/>
      <c r="MM66" s="1112">
        <f>MI66+MJ66-MK66+ML66</f>
        <v>0</v>
      </c>
      <c r="MN66" s="1109"/>
      <c r="MO66" s="1109"/>
      <c r="MP66" s="1109"/>
      <c r="MQ66" s="1109"/>
      <c r="MR66" s="1109"/>
      <c r="MS66" s="1111"/>
      <c r="MT66" s="1112">
        <f>MN66+MO66-MP66+MQ66-MR66+MS66</f>
        <v>0</v>
      </c>
      <c r="MU66" s="1126"/>
      <c r="MV66" s="1110"/>
      <c r="MX66" s="1121"/>
      <c r="MY66" s="1109"/>
      <c r="MZ66" s="1109"/>
      <c r="NA66" s="1109"/>
      <c r="NB66" s="1112">
        <f>MX66+MY66-MZ66+NA66</f>
        <v>0</v>
      </c>
      <c r="NC66" s="1109"/>
      <c r="ND66" s="1109"/>
      <c r="NE66" s="1109"/>
      <c r="NF66" s="1109"/>
      <c r="NG66" s="1109"/>
      <c r="NH66" s="1111"/>
      <c r="NI66" s="1112">
        <f>NC66+ND66-NE66+NF66-NG66+NH66</f>
        <v>0</v>
      </c>
      <c r="NJ66" s="1126"/>
      <c r="NK66" s="1110"/>
      <c r="NM66" s="1121"/>
      <c r="NN66" s="1109"/>
      <c r="NO66" s="1109"/>
      <c r="NP66" s="1109"/>
      <c r="NQ66" s="1112">
        <f>NM66+NN66-NO66+NP66</f>
        <v>0</v>
      </c>
      <c r="NR66" s="1109"/>
      <c r="NS66" s="1109"/>
      <c r="NT66" s="1109"/>
      <c r="NU66" s="1109"/>
      <c r="NV66" s="1109"/>
      <c r="NW66" s="1111"/>
      <c r="NX66" s="1112">
        <f>NR66+NS66-NT66+NU66-NV66+NW66</f>
        <v>0</v>
      </c>
      <c r="NY66" s="1126"/>
      <c r="NZ66" s="1110"/>
      <c r="OB66" s="1121"/>
      <c r="OC66" s="1109"/>
      <c r="OD66" s="1109"/>
      <c r="OE66" s="1109"/>
      <c r="OF66" s="1112">
        <f>OB66+OC66-OD66+OE66</f>
        <v>0</v>
      </c>
      <c r="OG66" s="1109"/>
      <c r="OH66" s="1109"/>
      <c r="OI66" s="1109"/>
      <c r="OJ66" s="1109"/>
      <c r="OK66" s="1109"/>
      <c r="OL66" s="1111"/>
      <c r="OM66" s="1112">
        <f>OG66+OH66-OI66+OJ66-OK66+OL66</f>
        <v>0</v>
      </c>
      <c r="ON66" s="1126"/>
      <c r="OO66" s="1110"/>
      <c r="OQ66" s="1121"/>
      <c r="OR66" s="1109"/>
      <c r="OS66" s="1109"/>
      <c r="OT66" s="1109"/>
      <c r="OU66" s="1112">
        <f>OQ66+OR66-OS66+OT66</f>
        <v>0</v>
      </c>
      <c r="OV66" s="1109"/>
      <c r="OW66" s="1109"/>
      <c r="OX66" s="1109"/>
      <c r="OY66" s="1109"/>
      <c r="OZ66" s="1109"/>
      <c r="PA66" s="1111"/>
      <c r="PB66" s="1112">
        <f>OV66+OW66-OX66+OY66-OZ66+PA66</f>
        <v>0</v>
      </c>
      <c r="PC66" s="1126"/>
      <c r="PD66" s="1110"/>
      <c r="PF66" s="1121"/>
      <c r="PG66" s="1109"/>
      <c r="PH66" s="1109"/>
      <c r="PI66" s="1109"/>
      <c r="PJ66" s="1112">
        <f>PF66+PG66-PH66+PI66</f>
        <v>0</v>
      </c>
      <c r="PK66" s="1109"/>
      <c r="PL66" s="1109"/>
      <c r="PM66" s="1109"/>
      <c r="PN66" s="1109"/>
      <c r="PO66" s="1109"/>
      <c r="PP66" s="1111"/>
      <c r="PQ66" s="1112">
        <f>PK66+PL66-PM66+PN66-PO66+PP66</f>
        <v>0</v>
      </c>
      <c r="PR66" s="1126"/>
      <c r="PS66" s="1110"/>
      <c r="PU66" s="1121"/>
      <c r="PV66" s="1109"/>
      <c r="PW66" s="1109"/>
      <c r="PX66" s="1109"/>
      <c r="PY66" s="1112">
        <f>PU66+PV66-PW66+PX66</f>
        <v>0</v>
      </c>
      <c r="PZ66" s="1109"/>
      <c r="QA66" s="1109"/>
      <c r="QB66" s="1109"/>
      <c r="QC66" s="1109"/>
      <c r="QD66" s="1109"/>
      <c r="QE66" s="1111"/>
      <c r="QF66" s="1112">
        <f>PZ66+QA66-QB66+QC66-QD66+QE66</f>
        <v>0</v>
      </c>
      <c r="QG66" s="1126"/>
      <c r="QH66" s="1110"/>
      <c r="QJ66" s="1121"/>
      <c r="QK66" s="1109"/>
      <c r="QL66" s="1109"/>
      <c r="QM66" s="1109"/>
      <c r="QN66" s="1112">
        <f>QJ66+QK66-QL66+QM66</f>
        <v>0</v>
      </c>
      <c r="QO66" s="1109"/>
      <c r="QP66" s="1109"/>
      <c r="QQ66" s="1109"/>
      <c r="QR66" s="1109"/>
      <c r="QS66" s="1109"/>
      <c r="QT66" s="1111"/>
      <c r="QU66" s="1112">
        <f>QO66+QP66-QQ66+QR66-QS66+QT66</f>
        <v>0</v>
      </c>
      <c r="QV66" s="1126"/>
      <c r="QW66" s="1110"/>
      <c r="QY66" s="1121"/>
      <c r="QZ66" s="1109"/>
      <c r="RA66" s="1109"/>
      <c r="RB66" s="1109"/>
      <c r="RC66" s="1112">
        <f>QY66+QZ66-RA66+RB66</f>
        <v>0</v>
      </c>
      <c r="RD66" s="1109"/>
      <c r="RE66" s="1109"/>
      <c r="RF66" s="1109"/>
      <c r="RG66" s="1109"/>
      <c r="RH66" s="1109"/>
      <c r="RI66" s="1111"/>
      <c r="RJ66" s="1112">
        <f>RD66+RE66-RF66+RG66-RH66+RI66</f>
        <v>0</v>
      </c>
      <c r="RK66" s="1126"/>
      <c r="RL66" s="1110"/>
      <c r="RN66" s="1121"/>
      <c r="RO66" s="1109"/>
      <c r="RP66" s="1109"/>
      <c r="RQ66" s="1109"/>
      <c r="RR66" s="1112">
        <f>RN66+RO66-RP66+RQ66</f>
        <v>0</v>
      </c>
      <c r="RS66" s="1109"/>
      <c r="RT66" s="1109"/>
      <c r="RU66" s="1109"/>
      <c r="RV66" s="1109"/>
      <c r="RW66" s="1109"/>
      <c r="RX66" s="1111"/>
      <c r="RY66" s="1112">
        <f>RS66+RT66-RU66+RV66-RW66+RX66</f>
        <v>0</v>
      </c>
      <c r="RZ66" s="1126"/>
      <c r="SA66" s="1110"/>
      <c r="SC66" s="1121"/>
      <c r="SD66" s="1109"/>
      <c r="SE66" s="1109"/>
      <c r="SF66" s="1109"/>
      <c r="SG66" s="1112">
        <f>SC66+SD66-SE66+SF66</f>
        <v>0</v>
      </c>
      <c r="SH66" s="1109"/>
      <c r="SI66" s="1109"/>
      <c r="SJ66" s="1109"/>
      <c r="SK66" s="1109"/>
      <c r="SL66" s="1109"/>
      <c r="SM66" s="1111"/>
      <c r="SN66" s="1112">
        <f>SH66+SI66-SJ66+SK66-SL66+SM66</f>
        <v>0</v>
      </c>
      <c r="SO66" s="1126"/>
      <c r="SP66" s="1110"/>
      <c r="SR66" s="1121"/>
      <c r="SS66" s="1109"/>
      <c r="ST66" s="1109"/>
      <c r="SU66" s="1109"/>
      <c r="SV66" s="1112">
        <f>SR66+SS66-ST66+SU66</f>
        <v>0</v>
      </c>
      <c r="SW66" s="1109"/>
      <c r="SX66" s="1109"/>
      <c r="SY66" s="1109"/>
      <c r="SZ66" s="1109"/>
      <c r="TA66" s="1109"/>
      <c r="TB66" s="1111"/>
      <c r="TC66" s="1112">
        <f>SW66+SX66-SY66+SZ66-TA66+TB66</f>
        <v>0</v>
      </c>
      <c r="TD66" s="1126"/>
      <c r="TE66" s="1110"/>
      <c r="TG66" s="1121"/>
      <c r="TH66" s="1109"/>
      <c r="TI66" s="1109"/>
      <c r="TJ66" s="1109"/>
      <c r="TK66" s="1112">
        <f>TG66+TH66-TI66+TJ66</f>
        <v>0</v>
      </c>
      <c r="TL66" s="1109"/>
      <c r="TM66" s="1109"/>
      <c r="TN66" s="1109"/>
      <c r="TO66" s="1109"/>
      <c r="TP66" s="1109"/>
      <c r="TQ66" s="1111"/>
      <c r="TR66" s="1112">
        <f>TL66+TM66-TN66+TO66-TP66+TQ66</f>
        <v>0</v>
      </c>
      <c r="TS66" s="1126"/>
      <c r="TT66" s="1110"/>
      <c r="TV66" s="1121"/>
      <c r="TW66" s="1109"/>
      <c r="TX66" s="1109"/>
      <c r="TY66" s="1109"/>
      <c r="TZ66" s="1112">
        <f>TV66+TW66-TX66+TY66</f>
        <v>0</v>
      </c>
      <c r="UA66" s="1109"/>
      <c r="UB66" s="1109"/>
      <c r="UC66" s="1109"/>
      <c r="UD66" s="1109"/>
      <c r="UE66" s="1109"/>
      <c r="UF66" s="1111"/>
      <c r="UG66" s="1112">
        <f>UA66+UB66-UC66+UD66-UE66+UF66</f>
        <v>0</v>
      </c>
      <c r="UH66" s="1126"/>
      <c r="UI66" s="1110"/>
      <c r="UK66" s="1121"/>
      <c r="UL66" s="1109"/>
      <c r="UM66" s="1109"/>
      <c r="UN66" s="1109"/>
      <c r="UO66" s="1112">
        <f>UK66+UL66-UM66+UN66</f>
        <v>0</v>
      </c>
      <c r="UP66" s="1109"/>
      <c r="UQ66" s="1109"/>
      <c r="UR66" s="1109"/>
      <c r="US66" s="1109"/>
      <c r="UT66" s="1109"/>
      <c r="UU66" s="1111"/>
      <c r="UV66" s="1112">
        <f>UP66+UQ66-UR66+US66-UT66+UU66</f>
        <v>0</v>
      </c>
      <c r="UW66" s="1126"/>
      <c r="UX66" s="1110"/>
      <c r="UZ66" s="1121"/>
      <c r="VA66" s="1109"/>
      <c r="VB66" s="1109"/>
      <c r="VC66" s="1109"/>
      <c r="VD66" s="1112">
        <f>UZ66+VA66-VB66+VC66</f>
        <v>0</v>
      </c>
      <c r="VE66" s="1109"/>
      <c r="VF66" s="1109"/>
      <c r="VG66" s="1109"/>
      <c r="VH66" s="1109"/>
      <c r="VI66" s="1109"/>
      <c r="VJ66" s="1111"/>
      <c r="VK66" s="1112">
        <f>VE66+VF66-VG66+VH66-VI66+VJ66</f>
        <v>0</v>
      </c>
      <c r="VL66" s="1126"/>
      <c r="VM66" s="1110"/>
      <c r="VO66" s="1121"/>
      <c r="VP66" s="1109"/>
      <c r="VQ66" s="1109"/>
      <c r="VR66" s="1109"/>
      <c r="VS66" s="1112">
        <f>VO66+VP66-VQ66+VR66</f>
        <v>0</v>
      </c>
      <c r="VT66" s="1109"/>
      <c r="VU66" s="1109"/>
      <c r="VV66" s="1109"/>
      <c r="VW66" s="1109"/>
      <c r="VX66" s="1109"/>
      <c r="VY66" s="1111"/>
      <c r="VZ66" s="1112">
        <f>VT66+VU66-VV66+VW66-VX66+VY66</f>
        <v>0</v>
      </c>
      <c r="WA66" s="1126"/>
      <c r="WB66" s="1110"/>
      <c r="WD66" s="1121"/>
      <c r="WE66" s="1109"/>
      <c r="WF66" s="1109"/>
      <c r="WG66" s="1109"/>
      <c r="WH66" s="1112">
        <f>WD66+WE66-WF66+WG66</f>
        <v>0</v>
      </c>
      <c r="WI66" s="1109"/>
      <c r="WJ66" s="1109"/>
      <c r="WK66" s="1109"/>
      <c r="WL66" s="1109"/>
      <c r="WM66" s="1109"/>
      <c r="WN66" s="1111"/>
      <c r="WO66" s="1112">
        <f>WI66+WJ66-WK66+WL66-WM66+WN66</f>
        <v>0</v>
      </c>
      <c r="WP66" s="1126"/>
      <c r="WQ66" s="1110"/>
      <c r="WS66" s="1121"/>
      <c r="WT66" s="1109"/>
      <c r="WU66" s="1109"/>
      <c r="WV66" s="1109"/>
      <c r="WW66" s="1112">
        <f>WS66+WT66-WU66+WV66</f>
        <v>0</v>
      </c>
      <c r="WX66" s="1109"/>
      <c r="WY66" s="1109"/>
      <c r="WZ66" s="1109"/>
      <c r="XA66" s="1109"/>
      <c r="XB66" s="1109"/>
      <c r="XC66" s="1111"/>
      <c r="XD66" s="1112">
        <f>WX66+WY66-WZ66+XA66-XB66+XC66</f>
        <v>0</v>
      </c>
      <c r="XE66" s="1126"/>
      <c r="XF66" s="1110"/>
      <c r="XH66" s="1121"/>
      <c r="XI66" s="1109"/>
      <c r="XJ66" s="1109"/>
      <c r="XK66" s="1109"/>
      <c r="XL66" s="1112">
        <f>XH66+XI66-XJ66+XK66</f>
        <v>0</v>
      </c>
      <c r="XM66" s="1109"/>
      <c r="XN66" s="1109"/>
      <c r="XO66" s="1109"/>
      <c r="XP66" s="1109"/>
      <c r="XQ66" s="1109"/>
      <c r="XR66" s="1111"/>
      <c r="XS66" s="1112">
        <f>XM66+XN66-XO66+XP66-XQ66+XR66</f>
        <v>0</v>
      </c>
      <c r="XT66" s="1126"/>
      <c r="XU66" s="1110"/>
      <c r="XW66" s="1121"/>
      <c r="XX66" s="1109"/>
      <c r="XY66" s="1109"/>
      <c r="XZ66" s="1109"/>
      <c r="YA66" s="1112">
        <f>XW66+XX66-XY66+XZ66</f>
        <v>0</v>
      </c>
      <c r="YB66" s="1109"/>
      <c r="YC66" s="1109"/>
      <c r="YD66" s="1109"/>
      <c r="YE66" s="1109"/>
      <c r="YF66" s="1109"/>
      <c r="YG66" s="1111"/>
      <c r="YH66" s="1112">
        <f>YB66+YC66-YD66+YE66-YF66+YG66</f>
        <v>0</v>
      </c>
      <c r="YI66" s="1126"/>
      <c r="YJ66" s="1110"/>
      <c r="YL66" s="1121"/>
      <c r="YM66" s="1109"/>
      <c r="YN66" s="1109"/>
      <c r="YO66" s="1109"/>
      <c r="YP66" s="1112">
        <f>YL66+YM66-YN66+YO66</f>
        <v>0</v>
      </c>
      <c r="YQ66" s="1109"/>
      <c r="YR66" s="1109"/>
      <c r="YS66" s="1109"/>
      <c r="YT66" s="1109"/>
      <c r="YU66" s="1109"/>
      <c r="YV66" s="1111"/>
      <c r="YW66" s="1112">
        <f>YQ66+YR66-YS66+YT66-YU66+YV66</f>
        <v>0</v>
      </c>
      <c r="YX66" s="1126"/>
      <c r="YY66" s="1110"/>
      <c r="ZA66" s="1121"/>
      <c r="ZB66" s="1109"/>
      <c r="ZC66" s="1109"/>
      <c r="ZD66" s="1109"/>
      <c r="ZE66" s="1112">
        <f>ZA66+ZB66-ZC66+ZD66</f>
        <v>0</v>
      </c>
      <c r="ZF66" s="1109"/>
      <c r="ZG66" s="1109"/>
      <c r="ZH66" s="1109"/>
      <c r="ZI66" s="1109"/>
      <c r="ZJ66" s="1109"/>
      <c r="ZK66" s="1111"/>
      <c r="ZL66" s="1112">
        <f>ZF66+ZG66-ZH66+ZI66-ZJ66+ZK66</f>
        <v>0</v>
      </c>
      <c r="ZM66" s="1126"/>
      <c r="ZN66" s="1110"/>
      <c r="ZP66" s="1121"/>
      <c r="ZQ66" s="1109"/>
      <c r="ZR66" s="1109"/>
      <c r="ZS66" s="1109"/>
      <c r="ZT66" s="1112">
        <f>ZP66+ZQ66-ZR66+ZS66</f>
        <v>0</v>
      </c>
      <c r="ZU66" s="1109"/>
      <c r="ZV66" s="1109"/>
      <c r="ZW66" s="1109"/>
      <c r="ZX66" s="1109"/>
      <c r="ZY66" s="1109"/>
      <c r="ZZ66" s="1111"/>
      <c r="AAA66" s="1112">
        <f>ZU66+ZV66-ZW66+ZX66-ZY66+ZZ66</f>
        <v>0</v>
      </c>
      <c r="AAB66" s="1126"/>
      <c r="AAC66" s="1110"/>
      <c r="AAE66" s="1121"/>
      <c r="AAF66" s="1109"/>
      <c r="AAG66" s="1109"/>
      <c r="AAH66" s="1109"/>
      <c r="AAI66" s="1112">
        <f>AAE66+AAF66-AAG66+AAH66</f>
        <v>0</v>
      </c>
      <c r="AAJ66" s="1109"/>
      <c r="AAK66" s="1109"/>
      <c r="AAL66" s="1109"/>
      <c r="AAM66" s="1109"/>
      <c r="AAN66" s="1109"/>
      <c r="AAO66" s="1111"/>
      <c r="AAP66" s="1112">
        <f>AAJ66+AAK66-AAL66+AAM66-AAN66+AAO66</f>
        <v>0</v>
      </c>
      <c r="AAQ66" s="1126"/>
      <c r="AAR66" s="1110"/>
      <c r="AAT66" s="1121"/>
      <c r="AAU66" s="1109"/>
      <c r="AAV66" s="1109"/>
      <c r="AAW66" s="1109"/>
      <c r="AAX66" s="1112">
        <f>AAT66+AAU66-AAV66+AAW66</f>
        <v>0</v>
      </c>
      <c r="AAY66" s="1109"/>
      <c r="AAZ66" s="1109"/>
      <c r="ABA66" s="1109"/>
      <c r="ABB66" s="1109"/>
      <c r="ABC66" s="1109"/>
      <c r="ABD66" s="1111"/>
      <c r="ABE66" s="1112">
        <f>AAY66+AAZ66-ABA66+ABB66-ABC66+ABD66</f>
        <v>0</v>
      </c>
      <c r="ABF66" s="1126"/>
      <c r="ABG66" s="1110"/>
      <c r="ABI66" s="1121"/>
      <c r="ABJ66" s="1109"/>
      <c r="ABK66" s="1109"/>
      <c r="ABL66" s="1109"/>
      <c r="ABM66" s="1112">
        <f>ABI66+ABJ66-ABK66+ABL66</f>
        <v>0</v>
      </c>
      <c r="ABN66" s="1109"/>
      <c r="ABO66" s="1109"/>
      <c r="ABP66" s="1109"/>
      <c r="ABQ66" s="1109"/>
      <c r="ABR66" s="1109"/>
      <c r="ABS66" s="1111"/>
      <c r="ABT66" s="1112">
        <f>ABN66+ABO66-ABP66+ABQ66-ABR66+ABS66</f>
        <v>0</v>
      </c>
      <c r="ABU66" s="1126"/>
      <c r="ABV66" s="1110"/>
      <c r="ABX66" s="1121"/>
      <c r="ABY66" s="1109"/>
      <c r="ABZ66" s="1109"/>
      <c r="ACA66" s="1109"/>
      <c r="ACB66" s="1112">
        <f>ABX66+ABY66-ABZ66+ACA66</f>
        <v>0</v>
      </c>
      <c r="ACC66" s="1109"/>
      <c r="ACD66" s="1109"/>
      <c r="ACE66" s="1109"/>
      <c r="ACF66" s="1109"/>
      <c r="ACG66" s="1109"/>
      <c r="ACH66" s="1111"/>
      <c r="ACI66" s="1112">
        <f>ACC66+ACD66-ACE66+ACF66-ACG66+ACH66</f>
        <v>0</v>
      </c>
      <c r="ACJ66" s="1126"/>
      <c r="ACK66" s="1110"/>
      <c r="ACM66" s="1121"/>
      <c r="ACN66" s="1109"/>
      <c r="ACO66" s="1109"/>
      <c r="ACP66" s="1109"/>
      <c r="ACQ66" s="1112">
        <f>ACM66+ACN66-ACO66+ACP66</f>
        <v>0</v>
      </c>
      <c r="ACR66" s="1109"/>
      <c r="ACS66" s="1109"/>
      <c r="ACT66" s="1109"/>
      <c r="ACU66" s="1109"/>
      <c r="ACV66" s="1109"/>
      <c r="ACW66" s="1111"/>
      <c r="ACX66" s="1112">
        <f>ACR66+ACS66-ACT66+ACU66-ACV66+ACW66</f>
        <v>0</v>
      </c>
      <c r="ACY66" s="1126"/>
      <c r="ACZ66" s="1110"/>
      <c r="ADB66" s="1121"/>
      <c r="ADC66" s="1109"/>
      <c r="ADD66" s="1109"/>
      <c r="ADE66" s="1109"/>
      <c r="ADF66" s="1112">
        <f>ADB66+ADC66-ADD66+ADE66</f>
        <v>0</v>
      </c>
      <c r="ADG66" s="1109"/>
      <c r="ADH66" s="1109"/>
      <c r="ADI66" s="1109"/>
      <c r="ADJ66" s="1109"/>
      <c r="ADK66" s="1109"/>
      <c r="ADL66" s="1111"/>
      <c r="ADM66" s="1112">
        <f>ADG66+ADH66-ADI66+ADJ66-ADK66+ADL66</f>
        <v>0</v>
      </c>
      <c r="ADN66" s="1126"/>
      <c r="ADO66" s="1110"/>
      <c r="ADQ66" s="1121"/>
      <c r="ADR66" s="1109"/>
      <c r="ADS66" s="1109"/>
      <c r="ADT66" s="1109"/>
      <c r="ADU66" s="1112">
        <f>ADQ66+ADR66-ADS66+ADT66</f>
        <v>0</v>
      </c>
      <c r="ADV66" s="1109"/>
      <c r="ADW66" s="1109"/>
      <c r="ADX66" s="1109"/>
      <c r="ADY66" s="1109"/>
      <c r="ADZ66" s="1109"/>
      <c r="AEA66" s="1111"/>
      <c r="AEB66" s="1112">
        <f>ADV66+ADW66-ADX66+ADY66-ADZ66+AEA66</f>
        <v>0</v>
      </c>
      <c r="AEC66" s="1126"/>
      <c r="AED66" s="1110"/>
      <c r="AEF66" s="1121"/>
      <c r="AEG66" s="1109"/>
      <c r="AEH66" s="1109"/>
      <c r="AEI66" s="1109"/>
      <c r="AEJ66" s="1112">
        <f>AEF66+AEG66-AEH66+AEI66</f>
        <v>0</v>
      </c>
      <c r="AEK66" s="1109"/>
      <c r="AEL66" s="1109"/>
      <c r="AEM66" s="1109"/>
      <c r="AEN66" s="1109"/>
      <c r="AEO66" s="1109"/>
      <c r="AEP66" s="1111"/>
      <c r="AEQ66" s="1112">
        <f>AEK66+AEL66-AEM66+AEN66-AEO66+AEP66</f>
        <v>0</v>
      </c>
      <c r="AER66" s="1126"/>
      <c r="AES66" s="1110"/>
      <c r="AEU66" s="1121"/>
      <c r="AEV66" s="1109"/>
      <c r="AEW66" s="1109"/>
      <c r="AEX66" s="1109"/>
      <c r="AEY66" s="1112">
        <f>AEU66+AEV66-AEW66+AEX66</f>
        <v>0</v>
      </c>
      <c r="AEZ66" s="1109"/>
      <c r="AFA66" s="1109"/>
      <c r="AFB66" s="1109"/>
      <c r="AFC66" s="1109"/>
      <c r="AFD66" s="1109"/>
      <c r="AFE66" s="1111"/>
      <c r="AFF66" s="1112">
        <f>AEZ66+AFA66-AFB66+AFC66-AFD66+AFE66</f>
        <v>0</v>
      </c>
      <c r="AFG66" s="1126"/>
      <c r="AFH66" s="1110"/>
      <c r="AFJ66" s="1121"/>
      <c r="AFK66" s="1109"/>
      <c r="AFL66" s="1109"/>
      <c r="AFM66" s="1109"/>
      <c r="AFN66" s="1112">
        <f>AFJ66+AFK66-AFL66+AFM66</f>
        <v>0</v>
      </c>
      <c r="AFO66" s="1109"/>
      <c r="AFP66" s="1109"/>
      <c r="AFQ66" s="1109"/>
      <c r="AFR66" s="1109"/>
      <c r="AFS66" s="1109"/>
      <c r="AFT66" s="1111"/>
      <c r="AFU66" s="1112">
        <f>AFO66+AFP66-AFQ66+AFR66-AFS66+AFT66</f>
        <v>0</v>
      </c>
      <c r="AFV66" s="1126"/>
      <c r="AFW66" s="1110"/>
      <c r="AFY66" s="1121"/>
      <c r="AFZ66" s="1109"/>
      <c r="AGA66" s="1109"/>
      <c r="AGB66" s="1109"/>
      <c r="AGC66" s="1112">
        <f>AFY66+AFZ66-AGA66+AGB66</f>
        <v>0</v>
      </c>
      <c r="AGD66" s="1109"/>
      <c r="AGE66" s="1109"/>
      <c r="AGF66" s="1109"/>
      <c r="AGG66" s="1109"/>
      <c r="AGH66" s="1109"/>
      <c r="AGI66" s="1111"/>
      <c r="AGJ66" s="1112">
        <f>AGD66+AGE66-AGF66+AGG66-AGH66+AGI66</f>
        <v>0</v>
      </c>
      <c r="AGK66" s="1126"/>
      <c r="AGL66" s="1110"/>
      <c r="AGN66" s="1121"/>
      <c r="AGO66" s="1109"/>
      <c r="AGP66" s="1109"/>
      <c r="AGQ66" s="1109"/>
      <c r="AGR66" s="1112">
        <f>AGN66+AGO66-AGP66+AGQ66</f>
        <v>0</v>
      </c>
      <c r="AGS66" s="1109"/>
      <c r="AGT66" s="1109"/>
      <c r="AGU66" s="1109"/>
      <c r="AGV66" s="1109"/>
      <c r="AGW66" s="1109"/>
      <c r="AGX66" s="1111"/>
      <c r="AGY66" s="1112">
        <f>AGS66+AGT66-AGU66+AGV66-AGW66+AGX66</f>
        <v>0</v>
      </c>
      <c r="AGZ66" s="1126"/>
      <c r="AHA66" s="1110"/>
      <c r="AHC66" s="1121"/>
      <c r="AHD66" s="1109"/>
      <c r="AHE66" s="1109"/>
      <c r="AHF66" s="1109"/>
      <c r="AHG66" s="1112">
        <f>AHC66+AHD66-AHE66+AHF66</f>
        <v>0</v>
      </c>
      <c r="AHH66" s="1109"/>
      <c r="AHI66" s="1109"/>
      <c r="AHJ66" s="1109"/>
      <c r="AHK66" s="1109"/>
      <c r="AHL66" s="1109"/>
      <c r="AHM66" s="1111"/>
      <c r="AHN66" s="1112">
        <f>AHH66+AHI66-AHJ66+AHK66-AHL66+AHM66</f>
        <v>0</v>
      </c>
      <c r="AHO66" s="1126"/>
      <c r="AHP66" s="1110"/>
      <c r="AHR66" s="1121"/>
      <c r="AHS66" s="1109"/>
      <c r="AHT66" s="1109"/>
      <c r="AHU66" s="1109"/>
      <c r="AHV66" s="1112">
        <f>AHR66+AHS66-AHT66+AHU66</f>
        <v>0</v>
      </c>
      <c r="AHW66" s="1109"/>
      <c r="AHX66" s="1109"/>
      <c r="AHY66" s="1109"/>
      <c r="AHZ66" s="1109"/>
      <c r="AIA66" s="1109"/>
      <c r="AIB66" s="1111"/>
      <c r="AIC66" s="1112">
        <f>AHW66+AHX66-AHY66+AHZ66-AIA66+AIB66</f>
        <v>0</v>
      </c>
      <c r="AID66" s="1126"/>
      <c r="AIE66" s="1110"/>
      <c r="AIG66" s="1121"/>
      <c r="AIH66" s="1109"/>
      <c r="AII66" s="1109"/>
      <c r="AIJ66" s="1109"/>
      <c r="AIK66" s="1112">
        <f>AIG66+AIH66-AII66+AIJ66</f>
        <v>0</v>
      </c>
      <c r="AIL66" s="1109"/>
      <c r="AIM66" s="1109"/>
      <c r="AIN66" s="1109"/>
      <c r="AIO66" s="1109"/>
      <c r="AIP66" s="1109"/>
      <c r="AIQ66" s="1111"/>
      <c r="AIR66" s="1112">
        <f>AIL66+AIM66-AIN66+AIO66-AIP66+AIQ66</f>
        <v>0</v>
      </c>
      <c r="AIS66" s="1126"/>
      <c r="AIT66" s="1110"/>
      <c r="AIV66" s="1121"/>
      <c r="AIW66" s="1109"/>
      <c r="AIX66" s="1109"/>
      <c r="AIY66" s="1109"/>
      <c r="AIZ66" s="1112">
        <f>AIV66+AIW66-AIX66+AIY66</f>
        <v>0</v>
      </c>
      <c r="AJA66" s="1109"/>
      <c r="AJB66" s="1109"/>
      <c r="AJC66" s="1109"/>
      <c r="AJD66" s="1109"/>
      <c r="AJE66" s="1109"/>
      <c r="AJF66" s="1111"/>
      <c r="AJG66" s="1112">
        <f>AJA66+AJB66-AJC66+AJD66-AJE66+AJF66</f>
        <v>0</v>
      </c>
      <c r="AJH66" s="1126"/>
      <c r="AJI66" s="1110"/>
      <c r="AJK66" s="1121"/>
      <c r="AJL66" s="1109"/>
      <c r="AJM66" s="1109"/>
      <c r="AJN66" s="1109"/>
      <c r="AJO66" s="1112">
        <f>AJK66+AJL66-AJM66+AJN66</f>
        <v>0</v>
      </c>
      <c r="AJP66" s="1109"/>
      <c r="AJQ66" s="1109"/>
      <c r="AJR66" s="1109"/>
      <c r="AJS66" s="1109"/>
      <c r="AJT66" s="1109"/>
      <c r="AJU66" s="1111"/>
      <c r="AJV66" s="1112">
        <f>AJP66+AJQ66-AJR66+AJS66-AJT66+AJU66</f>
        <v>0</v>
      </c>
      <c r="AJW66" s="1126"/>
      <c r="AJX66" s="1110"/>
      <c r="AJZ66" s="1121"/>
      <c r="AKA66" s="1109"/>
      <c r="AKB66" s="1109"/>
      <c r="AKC66" s="1109"/>
      <c r="AKD66" s="1112">
        <f>AJZ66+AKA66-AKB66+AKC66</f>
        <v>0</v>
      </c>
      <c r="AKE66" s="1109"/>
      <c r="AKF66" s="1109"/>
      <c r="AKG66" s="1109"/>
      <c r="AKH66" s="1109"/>
      <c r="AKI66" s="1109"/>
      <c r="AKJ66" s="1111"/>
      <c r="AKK66" s="1112">
        <f>AKE66+AKF66-AKG66+AKH66-AKI66+AKJ66</f>
        <v>0</v>
      </c>
      <c r="AKL66" s="1126"/>
      <c r="AKM66" s="1110"/>
      <c r="AKO66" s="1121"/>
      <c r="AKP66" s="1109"/>
      <c r="AKQ66" s="1109"/>
      <c r="AKR66" s="1109"/>
      <c r="AKS66" s="1112">
        <f>AKO66+AKP66-AKQ66+AKR66</f>
        <v>0</v>
      </c>
      <c r="AKT66" s="1109"/>
      <c r="AKU66" s="1109"/>
      <c r="AKV66" s="1109"/>
      <c r="AKW66" s="1109"/>
      <c r="AKX66" s="1109"/>
      <c r="AKY66" s="1111"/>
      <c r="AKZ66" s="1112">
        <f>AKT66+AKU66-AKV66+AKW66-AKX66+AKY66</f>
        <v>0</v>
      </c>
      <c r="ALA66" s="1126"/>
      <c r="ALB66" s="1110"/>
      <c r="ALD66" s="1121"/>
      <c r="ALE66" s="1109"/>
      <c r="ALF66" s="1109"/>
      <c r="ALG66" s="1109"/>
      <c r="ALH66" s="1112">
        <f>ALD66+ALE66-ALF66+ALG66</f>
        <v>0</v>
      </c>
      <c r="ALI66" s="1109"/>
      <c r="ALJ66" s="1109"/>
      <c r="ALK66" s="1109"/>
      <c r="ALL66" s="1109"/>
      <c r="ALM66" s="1109"/>
      <c r="ALN66" s="1111"/>
      <c r="ALO66" s="1112">
        <f>ALI66+ALJ66-ALK66+ALL66-ALM66+ALN66</f>
        <v>0</v>
      </c>
      <c r="ALP66" s="1126"/>
      <c r="ALQ66" s="1110"/>
      <c r="ALS66" s="1121"/>
      <c r="ALT66" s="1109"/>
      <c r="ALU66" s="1109"/>
      <c r="ALV66" s="1109"/>
      <c r="ALW66" s="1112">
        <f>ALS66+ALT66-ALU66+ALV66</f>
        <v>0</v>
      </c>
      <c r="ALX66" s="1109"/>
      <c r="ALY66" s="1109"/>
      <c r="ALZ66" s="1109"/>
      <c r="AMA66" s="1109"/>
      <c r="AMB66" s="1109"/>
      <c r="AMC66" s="1111"/>
      <c r="AMD66" s="1112">
        <f>ALX66+ALY66-ALZ66+AMA66-AMB66+AMC66</f>
        <v>0</v>
      </c>
      <c r="AME66" s="1126"/>
      <c r="AMF66" s="1110"/>
      <c r="AMH66" s="1121"/>
      <c r="AMI66" s="1109"/>
      <c r="AMJ66" s="1109"/>
      <c r="AMK66" s="1109"/>
      <c r="AML66" s="1112">
        <f>AMH66+AMI66-AMJ66+AMK66</f>
        <v>0</v>
      </c>
      <c r="AMM66" s="1109"/>
      <c r="AMN66" s="1109"/>
      <c r="AMO66" s="1109"/>
      <c r="AMP66" s="1109"/>
      <c r="AMQ66" s="1109"/>
      <c r="AMR66" s="1111"/>
      <c r="AMS66" s="1112">
        <f>AMM66+AMN66-AMO66+AMP66-AMQ66+AMR66</f>
        <v>0</v>
      </c>
      <c r="AMT66" s="1126"/>
      <c r="AMU66" s="1110"/>
      <c r="AMW66" s="1121"/>
      <c r="AMX66" s="1109"/>
      <c r="AMY66" s="1109"/>
      <c r="AMZ66" s="1109"/>
      <c r="ANA66" s="1112">
        <f>AMW66+AMX66-AMY66+AMZ66</f>
        <v>0</v>
      </c>
      <c r="ANB66" s="1109"/>
      <c r="ANC66" s="1109"/>
      <c r="AND66" s="1109"/>
      <c r="ANE66" s="1109"/>
      <c r="ANF66" s="1109"/>
      <c r="ANG66" s="1111"/>
      <c r="ANH66" s="1112">
        <f>ANB66+ANC66-AND66+ANE66-ANF66+ANG66</f>
        <v>0</v>
      </c>
      <c r="ANI66" s="1126"/>
      <c r="ANJ66" s="1110"/>
      <c r="ANL66" s="1121"/>
      <c r="ANM66" s="1109"/>
      <c r="ANN66" s="1109"/>
      <c r="ANO66" s="1109"/>
      <c r="ANP66" s="1112">
        <f>ANL66+ANM66-ANN66+ANO66</f>
        <v>0</v>
      </c>
      <c r="ANQ66" s="1109"/>
      <c r="ANR66" s="1109"/>
      <c r="ANS66" s="1109"/>
      <c r="ANT66" s="1109"/>
      <c r="ANU66" s="1109"/>
      <c r="ANV66" s="1111"/>
      <c r="ANW66" s="1112">
        <f>ANQ66+ANR66-ANS66+ANT66-ANU66+ANV66</f>
        <v>0</v>
      </c>
      <c r="ANX66" s="1126"/>
      <c r="ANY66" s="1110"/>
      <c r="AOA66" s="1121"/>
      <c r="AOB66" s="1109"/>
      <c r="AOC66" s="1109"/>
      <c r="AOD66" s="1109"/>
      <c r="AOE66" s="1112">
        <f>AOA66+AOB66-AOC66+AOD66</f>
        <v>0</v>
      </c>
      <c r="AOF66" s="1109"/>
      <c r="AOG66" s="1109"/>
      <c r="AOH66" s="1109"/>
      <c r="AOI66" s="1109"/>
      <c r="AOJ66" s="1109"/>
      <c r="AOK66" s="1111"/>
      <c r="AOL66" s="1112">
        <f>AOF66+AOG66-AOH66+AOI66-AOJ66+AOK66</f>
        <v>0</v>
      </c>
      <c r="AOM66" s="1126"/>
      <c r="AON66" s="1110"/>
      <c r="AOP66" s="1121"/>
      <c r="AOQ66" s="1109"/>
      <c r="AOR66" s="1109"/>
      <c r="AOS66" s="1109"/>
      <c r="AOT66" s="1112">
        <f>AOP66+AOQ66-AOR66+AOS66</f>
        <v>0</v>
      </c>
      <c r="AOU66" s="1109"/>
      <c r="AOV66" s="1109"/>
      <c r="AOW66" s="1109"/>
      <c r="AOX66" s="1109"/>
      <c r="AOY66" s="1109"/>
      <c r="AOZ66" s="1111"/>
      <c r="APA66" s="1112">
        <f>AOU66+AOV66-AOW66+AOX66-AOY66+AOZ66</f>
        <v>0</v>
      </c>
      <c r="APB66" s="1126"/>
      <c r="APC66" s="1110"/>
      <c r="APE66" s="1121"/>
      <c r="APF66" s="1109"/>
      <c r="APG66" s="1109"/>
      <c r="APH66" s="1109"/>
      <c r="API66" s="1112">
        <f>APE66+APF66-APG66+APH66</f>
        <v>0</v>
      </c>
      <c r="APJ66" s="1109"/>
      <c r="APK66" s="1109"/>
      <c r="APL66" s="1109"/>
      <c r="APM66" s="1109"/>
      <c r="APN66" s="1109"/>
      <c r="APO66" s="1111"/>
      <c r="APP66" s="1112">
        <f>APJ66+APK66-APL66+APM66-APN66+APO66</f>
        <v>0</v>
      </c>
      <c r="APQ66" s="1126"/>
      <c r="APR66" s="1110"/>
      <c r="APT66" s="1121"/>
      <c r="APU66" s="1109"/>
      <c r="APV66" s="1109"/>
      <c r="APW66" s="1109"/>
      <c r="APX66" s="1112">
        <f>APT66+APU66-APV66+APW66</f>
        <v>0</v>
      </c>
      <c r="APY66" s="1109"/>
      <c r="APZ66" s="1109"/>
      <c r="AQA66" s="1109"/>
      <c r="AQB66" s="1109"/>
      <c r="AQC66" s="1109"/>
      <c r="AQD66" s="1111"/>
      <c r="AQE66" s="1112">
        <f>APY66+APZ66-AQA66+AQB66-AQC66+AQD66</f>
        <v>0</v>
      </c>
      <c r="AQF66" s="1126"/>
      <c r="AQG66" s="1110"/>
      <c r="AQI66" s="1121"/>
      <c r="AQJ66" s="1109"/>
      <c r="AQK66" s="1109"/>
      <c r="AQL66" s="1109"/>
      <c r="AQM66" s="1112">
        <f>AQI66+AQJ66-AQK66+AQL66</f>
        <v>0</v>
      </c>
      <c r="AQN66" s="1109"/>
      <c r="AQO66" s="1109"/>
      <c r="AQP66" s="1109"/>
      <c r="AQQ66" s="1109"/>
      <c r="AQR66" s="1109"/>
      <c r="AQS66" s="1111"/>
      <c r="AQT66" s="1112">
        <f>AQN66+AQO66-AQP66+AQQ66-AQR66+AQS66</f>
        <v>0</v>
      </c>
      <c r="AQU66" s="1126"/>
      <c r="AQV66" s="1110"/>
      <c r="AQX66" s="1121"/>
      <c r="AQY66" s="1109"/>
      <c r="AQZ66" s="1109"/>
      <c r="ARA66" s="1109"/>
      <c r="ARB66" s="1112">
        <f>AQX66+AQY66-AQZ66+ARA66</f>
        <v>0</v>
      </c>
      <c r="ARC66" s="1109"/>
      <c r="ARD66" s="1109"/>
      <c r="ARE66" s="1109"/>
      <c r="ARF66" s="1109"/>
      <c r="ARG66" s="1109"/>
      <c r="ARH66" s="1111"/>
      <c r="ARI66" s="1112">
        <f>ARC66+ARD66-ARE66+ARF66-ARG66+ARH66</f>
        <v>0</v>
      </c>
      <c r="ARJ66" s="1126"/>
      <c r="ARK66" s="1110"/>
      <c r="ARM66" s="1121"/>
      <c r="ARN66" s="1109"/>
      <c r="ARO66" s="1109"/>
      <c r="ARP66" s="1109"/>
      <c r="ARQ66" s="1112">
        <f>ARM66+ARN66-ARO66+ARP66</f>
        <v>0</v>
      </c>
      <c r="ARR66" s="1109"/>
      <c r="ARS66" s="1109"/>
      <c r="ART66" s="1109"/>
      <c r="ARU66" s="1109"/>
      <c r="ARV66" s="1109"/>
      <c r="ARW66" s="1111"/>
      <c r="ARX66" s="1112">
        <f>ARR66+ARS66-ART66+ARU66-ARV66+ARW66</f>
        <v>0</v>
      </c>
      <c r="ARY66" s="1126"/>
      <c r="ARZ66" s="1110"/>
      <c r="ASB66" s="1121"/>
      <c r="ASC66" s="1109"/>
      <c r="ASD66" s="1109"/>
      <c r="ASE66" s="1109"/>
      <c r="ASF66" s="1112">
        <f>ASB66+ASC66-ASD66+ASE66</f>
        <v>0</v>
      </c>
      <c r="ASG66" s="1109"/>
      <c r="ASH66" s="1109"/>
      <c r="ASI66" s="1109"/>
      <c r="ASJ66" s="1109"/>
      <c r="ASK66" s="1109"/>
      <c r="ASL66" s="1111"/>
      <c r="ASM66" s="1112">
        <f>ASG66+ASH66-ASI66+ASJ66-ASK66+ASL66</f>
        <v>0</v>
      </c>
      <c r="ASN66" s="1126"/>
      <c r="ASO66" s="1110"/>
      <c r="ASQ66" s="1121"/>
      <c r="ASR66" s="1109"/>
      <c r="ASS66" s="1109"/>
      <c r="AST66" s="1109"/>
      <c r="ASU66" s="1112">
        <f>ASQ66+ASR66-ASS66+AST66</f>
        <v>0</v>
      </c>
      <c r="ASV66" s="1109"/>
      <c r="ASW66" s="1109"/>
      <c r="ASX66" s="1109"/>
      <c r="ASY66" s="1109"/>
      <c r="ASZ66" s="1109"/>
      <c r="ATA66" s="1111"/>
      <c r="ATB66" s="1112">
        <f>ASV66+ASW66-ASX66+ASY66-ASZ66+ATA66</f>
        <v>0</v>
      </c>
      <c r="ATC66" s="1126"/>
      <c r="ATD66" s="1110"/>
      <c r="ATF66" s="1121"/>
      <c r="ATG66" s="1109"/>
      <c r="ATH66" s="1109"/>
      <c r="ATI66" s="1109"/>
      <c r="ATJ66" s="1112">
        <f>ATF66+ATG66-ATH66+ATI66</f>
        <v>0</v>
      </c>
      <c r="ATK66" s="1109"/>
      <c r="ATL66" s="1109"/>
      <c r="ATM66" s="1109"/>
      <c r="ATN66" s="1109"/>
      <c r="ATO66" s="1109"/>
      <c r="ATP66" s="1111"/>
      <c r="ATQ66" s="1112">
        <f>ATK66+ATL66-ATM66+ATN66-ATO66+ATP66</f>
        <v>0</v>
      </c>
      <c r="ATR66" s="1126"/>
      <c r="ATS66" s="1110"/>
      <c r="ATU66" s="1121"/>
      <c r="ATV66" s="1109"/>
      <c r="ATW66" s="1109"/>
      <c r="ATX66" s="1109"/>
      <c r="ATY66" s="1112">
        <f>ATU66+ATV66-ATW66+ATX66</f>
        <v>0</v>
      </c>
      <c r="ATZ66" s="1109"/>
      <c r="AUA66" s="1109"/>
      <c r="AUB66" s="1109"/>
      <c r="AUC66" s="1109"/>
      <c r="AUD66" s="1109"/>
      <c r="AUE66" s="1111"/>
      <c r="AUF66" s="1112">
        <f>ATZ66+AUA66-AUB66+AUC66-AUD66+AUE66</f>
        <v>0</v>
      </c>
      <c r="AUG66" s="1126"/>
      <c r="AUH66" s="1110"/>
      <c r="AUJ66" s="1121"/>
      <c r="AUK66" s="1109"/>
      <c r="AUL66" s="1109"/>
      <c r="AUM66" s="1109"/>
      <c r="AUN66" s="1112">
        <f>AUJ66+AUK66-AUL66+AUM66</f>
        <v>0</v>
      </c>
      <c r="AUO66" s="1109"/>
      <c r="AUP66" s="1109"/>
      <c r="AUQ66" s="1109"/>
      <c r="AUR66" s="1109"/>
      <c r="AUS66" s="1109"/>
      <c r="AUT66" s="1111"/>
      <c r="AUU66" s="1112">
        <f>AUO66+AUP66-AUQ66+AUR66-AUS66+AUT66</f>
        <v>0</v>
      </c>
      <c r="AUV66" s="1126"/>
      <c r="AUW66" s="1110"/>
      <c r="AUY66" s="1121"/>
      <c r="AUZ66" s="1109"/>
      <c r="AVA66" s="1109"/>
      <c r="AVB66" s="1109"/>
      <c r="AVC66" s="1112">
        <f>AUY66+AUZ66-AVA66+AVB66</f>
        <v>0</v>
      </c>
      <c r="AVD66" s="1109"/>
      <c r="AVE66" s="1109"/>
      <c r="AVF66" s="1109"/>
      <c r="AVG66" s="1109"/>
      <c r="AVH66" s="1109"/>
      <c r="AVI66" s="1111"/>
      <c r="AVJ66" s="1112">
        <f>AVD66+AVE66-AVF66+AVG66-AVH66+AVI66</f>
        <v>0</v>
      </c>
      <c r="AVK66" s="1126"/>
      <c r="AVL66" s="1110"/>
      <c r="AVN66" s="1121"/>
      <c r="AVO66" s="1109"/>
      <c r="AVP66" s="1109"/>
      <c r="AVQ66" s="1109"/>
      <c r="AVR66" s="1112">
        <f>AVN66+AVO66-AVP66+AVQ66</f>
        <v>0</v>
      </c>
      <c r="AVS66" s="1109"/>
      <c r="AVT66" s="1109"/>
      <c r="AVU66" s="1109"/>
      <c r="AVV66" s="1109"/>
      <c r="AVW66" s="1109"/>
      <c r="AVX66" s="1111"/>
      <c r="AVY66" s="1112">
        <f>AVS66+AVT66-AVU66+AVV66-AVW66+AVX66</f>
        <v>0</v>
      </c>
      <c r="AVZ66" s="1126"/>
      <c r="AWA66" s="1110"/>
      <c r="AWC66" s="1121"/>
      <c r="AWD66" s="1109"/>
      <c r="AWE66" s="1109"/>
      <c r="AWF66" s="1109"/>
      <c r="AWG66" s="1112">
        <f>AWC66+AWD66-AWE66+AWF66</f>
        <v>0</v>
      </c>
      <c r="AWH66" s="1109"/>
      <c r="AWI66" s="1109"/>
      <c r="AWJ66" s="1109"/>
      <c r="AWK66" s="1109"/>
      <c r="AWL66" s="1109"/>
      <c r="AWM66" s="1111"/>
      <c r="AWN66" s="1112">
        <f>AWH66+AWI66-AWJ66+AWK66-AWL66+AWM66</f>
        <v>0</v>
      </c>
      <c r="AWO66" s="1126"/>
      <c r="AWP66" s="1110"/>
      <c r="AWR66" s="1121"/>
      <c r="AWS66" s="1109"/>
      <c r="AWT66" s="1109"/>
      <c r="AWU66" s="1109"/>
      <c r="AWV66" s="1112">
        <f>AWR66+AWS66-AWT66+AWU66</f>
        <v>0</v>
      </c>
      <c r="AWW66" s="1109"/>
      <c r="AWX66" s="1109"/>
      <c r="AWY66" s="1109"/>
      <c r="AWZ66" s="1109"/>
      <c r="AXA66" s="1109"/>
      <c r="AXB66" s="1111"/>
      <c r="AXC66" s="1112">
        <f>AWW66+AWX66-AWY66+AWZ66-AXA66+AXB66</f>
        <v>0</v>
      </c>
      <c r="AXD66" s="1126"/>
      <c r="AXE66" s="1110"/>
      <c r="AXG66" s="1121"/>
      <c r="AXH66" s="1109"/>
      <c r="AXI66" s="1109"/>
      <c r="AXJ66" s="1109"/>
      <c r="AXK66" s="1112">
        <f>AXG66+AXH66-AXI66+AXJ66</f>
        <v>0</v>
      </c>
      <c r="AXL66" s="1109"/>
      <c r="AXM66" s="1109"/>
      <c r="AXN66" s="1109"/>
      <c r="AXO66" s="1109"/>
      <c r="AXP66" s="1109"/>
      <c r="AXQ66" s="1111"/>
      <c r="AXR66" s="1112">
        <f>AXL66+AXM66-AXN66+AXO66-AXP66+AXQ66</f>
        <v>0</v>
      </c>
      <c r="AXS66" s="1126"/>
      <c r="AXT66" s="1110"/>
      <c r="AXV66" s="1121"/>
      <c r="AXW66" s="1109"/>
      <c r="AXX66" s="1109"/>
      <c r="AXY66" s="1109"/>
      <c r="AXZ66" s="1112">
        <f>AXV66+AXW66-AXX66+AXY66</f>
        <v>0</v>
      </c>
      <c r="AYA66" s="1109"/>
      <c r="AYB66" s="1109"/>
      <c r="AYC66" s="1109"/>
      <c r="AYD66" s="1109"/>
      <c r="AYE66" s="1109"/>
      <c r="AYF66" s="1111"/>
      <c r="AYG66" s="1112">
        <f>AYA66+AYB66-AYC66+AYD66-AYE66+AYF66</f>
        <v>0</v>
      </c>
      <c r="AYH66" s="1126"/>
      <c r="AYI66" s="1110"/>
      <c r="AYK66" s="1121"/>
      <c r="AYL66" s="1109"/>
      <c r="AYM66" s="1109"/>
      <c r="AYN66" s="1109"/>
      <c r="AYO66" s="1112">
        <f>AYK66+AYL66-AYM66+AYN66</f>
        <v>0</v>
      </c>
      <c r="AYP66" s="1109"/>
      <c r="AYQ66" s="1109"/>
      <c r="AYR66" s="1109"/>
      <c r="AYS66" s="1109"/>
      <c r="AYT66" s="1109"/>
      <c r="AYU66" s="1111"/>
      <c r="AYV66" s="1112">
        <f>AYP66+AYQ66-AYR66+AYS66-AYT66+AYU66</f>
        <v>0</v>
      </c>
      <c r="AYW66" s="1126"/>
      <c r="AYX66" s="1110"/>
      <c r="AYZ66" s="1121"/>
      <c r="AZA66" s="1109"/>
      <c r="AZB66" s="1109"/>
      <c r="AZC66" s="1109"/>
      <c r="AZD66" s="1112">
        <f>AYZ66+AZA66-AZB66+AZC66</f>
        <v>0</v>
      </c>
      <c r="AZE66" s="1109"/>
      <c r="AZF66" s="1109"/>
      <c r="AZG66" s="1109"/>
      <c r="AZH66" s="1109"/>
      <c r="AZI66" s="1109"/>
      <c r="AZJ66" s="1111"/>
      <c r="AZK66" s="1112">
        <f>AZE66+AZF66-AZG66+AZH66-AZI66+AZJ66</f>
        <v>0</v>
      </c>
      <c r="AZL66" s="1126"/>
      <c r="AZM66" s="1110"/>
      <c r="AZO66" s="1121"/>
      <c r="AZP66" s="1109"/>
      <c r="AZQ66" s="1109"/>
      <c r="AZR66" s="1109"/>
      <c r="AZS66" s="1112">
        <f>AZO66+AZP66-AZQ66+AZR66</f>
        <v>0</v>
      </c>
      <c r="AZT66" s="1109"/>
      <c r="AZU66" s="1109"/>
      <c r="AZV66" s="1109"/>
      <c r="AZW66" s="1109"/>
      <c r="AZX66" s="1109"/>
      <c r="AZY66" s="1111"/>
      <c r="AZZ66" s="1112">
        <f>AZT66+AZU66-AZV66+AZW66-AZX66+AZY66</f>
        <v>0</v>
      </c>
      <c r="BAA66" s="1126"/>
      <c r="BAB66" s="1110"/>
      <c r="BAD66" s="1121"/>
      <c r="BAE66" s="1109"/>
      <c r="BAF66" s="1109"/>
      <c r="BAG66" s="1109"/>
      <c r="BAH66" s="1112">
        <f>BAD66+BAE66-BAF66+BAG66</f>
        <v>0</v>
      </c>
      <c r="BAI66" s="1109"/>
      <c r="BAJ66" s="1109"/>
      <c r="BAK66" s="1109"/>
      <c r="BAL66" s="1109"/>
      <c r="BAM66" s="1109"/>
      <c r="BAN66" s="1111"/>
      <c r="BAO66" s="1112">
        <f>BAI66+BAJ66-BAK66+BAL66-BAM66+BAN66</f>
        <v>0</v>
      </c>
      <c r="BAP66" s="1126"/>
      <c r="BAQ66" s="1110"/>
      <c r="BAS66" s="1121"/>
      <c r="BAT66" s="1109"/>
      <c r="BAU66" s="1109"/>
      <c r="BAV66" s="1109"/>
      <c r="BAW66" s="1112">
        <f>BAS66+BAT66-BAU66+BAV66</f>
        <v>0</v>
      </c>
      <c r="BAX66" s="1109"/>
      <c r="BAY66" s="1109"/>
      <c r="BAZ66" s="1109"/>
      <c r="BBA66" s="1109"/>
      <c r="BBB66" s="1109"/>
      <c r="BBC66" s="1111"/>
      <c r="BBD66" s="1112">
        <f>BAX66+BAY66-BAZ66+BBA66-BBB66+BBC66</f>
        <v>0</v>
      </c>
      <c r="BBE66" s="1126"/>
      <c r="BBF66" s="1110"/>
      <c r="BBH66" s="1121"/>
      <c r="BBI66" s="1109"/>
      <c r="BBJ66" s="1109"/>
      <c r="BBK66" s="1109"/>
      <c r="BBL66" s="1112">
        <f>BBH66+BBI66-BBJ66+BBK66</f>
        <v>0</v>
      </c>
      <c r="BBM66" s="1109"/>
      <c r="BBN66" s="1109"/>
      <c r="BBO66" s="1109"/>
      <c r="BBP66" s="1109"/>
      <c r="BBQ66" s="1109"/>
      <c r="BBR66" s="1111"/>
      <c r="BBS66" s="1112">
        <f>BBM66+BBN66-BBO66+BBP66-BBQ66+BBR66</f>
        <v>0</v>
      </c>
      <c r="BBT66" s="1126"/>
      <c r="BBU66" s="1110"/>
      <c r="BBW66" s="1121"/>
      <c r="BBX66" s="1109"/>
      <c r="BBY66" s="1109"/>
      <c r="BBZ66" s="1109"/>
      <c r="BCA66" s="1112">
        <f>BBW66+BBX66-BBY66+BBZ66</f>
        <v>0</v>
      </c>
      <c r="BCB66" s="1109"/>
      <c r="BCC66" s="1109"/>
      <c r="BCD66" s="1109"/>
      <c r="BCE66" s="1109"/>
      <c r="BCF66" s="1109"/>
      <c r="BCG66" s="1111"/>
      <c r="BCH66" s="1112">
        <f>BCB66+BCC66-BCD66+BCE66-BCF66+BCG66</f>
        <v>0</v>
      </c>
      <c r="BCI66" s="1126"/>
      <c r="BCJ66" s="1110"/>
      <c r="BCL66" s="1121"/>
      <c r="BCM66" s="1109"/>
      <c r="BCN66" s="1109"/>
      <c r="BCO66" s="1109"/>
      <c r="BCP66" s="1112">
        <f>BCL66+BCM66-BCN66+BCO66</f>
        <v>0</v>
      </c>
      <c r="BCQ66" s="1109"/>
      <c r="BCR66" s="1109"/>
      <c r="BCS66" s="1109"/>
      <c r="BCT66" s="1109"/>
      <c r="BCU66" s="1109"/>
      <c r="BCV66" s="1111"/>
      <c r="BCW66" s="1112">
        <f>BCQ66+BCR66-BCS66+BCT66-BCU66+BCV66</f>
        <v>0</v>
      </c>
      <c r="BCX66" s="1126"/>
      <c r="BCY66" s="1110"/>
      <c r="BDA66" s="1121"/>
      <c r="BDB66" s="1109"/>
      <c r="BDC66" s="1109"/>
      <c r="BDD66" s="1109"/>
      <c r="BDE66" s="1112">
        <f>BDA66+BDB66-BDC66+BDD66</f>
        <v>0</v>
      </c>
      <c r="BDF66" s="1109"/>
      <c r="BDG66" s="1109"/>
      <c r="BDH66" s="1109"/>
      <c r="BDI66" s="1109"/>
      <c r="BDJ66" s="1109"/>
      <c r="BDK66" s="1111"/>
      <c r="BDL66" s="1112">
        <f>BDF66+BDG66-BDH66+BDI66-BDJ66+BDK66</f>
        <v>0</v>
      </c>
      <c r="BDM66" s="1126"/>
      <c r="BDN66" s="1110"/>
      <c r="BDP66" s="1121"/>
      <c r="BDQ66" s="1109"/>
      <c r="BDR66" s="1109"/>
      <c r="BDS66" s="1109"/>
      <c r="BDT66" s="1112">
        <f>BDP66+BDQ66-BDR66+BDS66</f>
        <v>0</v>
      </c>
      <c r="BDU66" s="1109"/>
      <c r="BDV66" s="1109"/>
      <c r="BDW66" s="1109"/>
      <c r="BDX66" s="1109"/>
      <c r="BDY66" s="1109"/>
      <c r="BDZ66" s="1111"/>
      <c r="BEA66" s="1112">
        <f>BDU66+BDV66-BDW66+BDX66-BDY66+BDZ66</f>
        <v>0</v>
      </c>
      <c r="BEB66" s="1126"/>
      <c r="BEC66" s="1110"/>
      <c r="BEE66" s="1121"/>
      <c r="BEF66" s="1109"/>
      <c r="BEG66" s="1109"/>
      <c r="BEH66" s="1109"/>
      <c r="BEI66" s="1112">
        <f>BEE66+BEF66-BEG66+BEH66</f>
        <v>0</v>
      </c>
      <c r="BEJ66" s="1109"/>
      <c r="BEK66" s="1109"/>
      <c r="BEL66" s="1109"/>
      <c r="BEM66" s="1109"/>
      <c r="BEN66" s="1109"/>
      <c r="BEO66" s="1111"/>
      <c r="BEP66" s="1112">
        <f>BEJ66+BEK66-BEL66+BEM66-BEN66+BEO66</f>
        <v>0</v>
      </c>
      <c r="BEQ66" s="1126"/>
      <c r="BER66" s="1110"/>
      <c r="BET66" s="1121"/>
      <c r="BEU66" s="1109"/>
      <c r="BEV66" s="1109"/>
      <c r="BEW66" s="1109"/>
      <c r="BEX66" s="1112">
        <f>BET66+BEU66-BEV66+BEW66</f>
        <v>0</v>
      </c>
      <c r="BEY66" s="1109"/>
      <c r="BEZ66" s="1109"/>
      <c r="BFA66" s="1109"/>
      <c r="BFB66" s="1109"/>
      <c r="BFC66" s="1109"/>
      <c r="BFD66" s="1111"/>
      <c r="BFE66" s="1112">
        <f>BEY66+BEZ66-BFA66+BFB66-BFC66+BFD66</f>
        <v>0</v>
      </c>
      <c r="BFF66" s="1126"/>
      <c r="BFG66" s="1110"/>
      <c r="BFI66" s="1121"/>
      <c r="BFJ66" s="1109"/>
      <c r="BFK66" s="1109"/>
      <c r="BFL66" s="1109"/>
      <c r="BFM66" s="1112">
        <f>BFI66+BFJ66-BFK66+BFL66</f>
        <v>0</v>
      </c>
      <c r="BFN66" s="1109"/>
      <c r="BFO66" s="1109"/>
      <c r="BFP66" s="1109"/>
      <c r="BFQ66" s="1109"/>
      <c r="BFR66" s="1109"/>
      <c r="BFS66" s="1111"/>
      <c r="BFT66" s="1112">
        <f>BFN66+BFO66-BFP66+BFQ66-BFR66+BFS66</f>
        <v>0</v>
      </c>
      <c r="BFU66" s="1126"/>
      <c r="BFV66" s="1110"/>
      <c r="BFX66" s="1121"/>
      <c r="BFY66" s="1109"/>
      <c r="BFZ66" s="1109"/>
      <c r="BGA66" s="1109"/>
      <c r="BGB66" s="1112">
        <f>BFX66+BFY66-BFZ66+BGA66</f>
        <v>0</v>
      </c>
      <c r="BGC66" s="1109"/>
      <c r="BGD66" s="1109"/>
      <c r="BGE66" s="1109"/>
      <c r="BGF66" s="1109"/>
      <c r="BGG66" s="1109"/>
      <c r="BGH66" s="1111"/>
      <c r="BGI66" s="1112">
        <f>BGC66+BGD66-BGE66+BGF66-BGG66+BGH66</f>
        <v>0</v>
      </c>
      <c r="BGJ66" s="1126"/>
      <c r="BGK66" s="1110"/>
      <c r="BGM66" s="1121"/>
      <c r="BGN66" s="1109"/>
      <c r="BGO66" s="1109"/>
      <c r="BGP66" s="1109"/>
      <c r="BGQ66" s="1112">
        <f>BGM66+BGN66-BGO66+BGP66</f>
        <v>0</v>
      </c>
      <c r="BGR66" s="1109"/>
      <c r="BGS66" s="1109"/>
      <c r="BGT66" s="1109"/>
      <c r="BGU66" s="1109"/>
      <c r="BGV66" s="1109"/>
      <c r="BGW66" s="1111"/>
      <c r="BGX66" s="1112">
        <f>BGR66+BGS66-BGT66+BGU66-BGV66+BGW66</f>
        <v>0</v>
      </c>
      <c r="BGY66" s="1126"/>
      <c r="BGZ66" s="1110"/>
      <c r="BHB66" s="1121"/>
      <c r="BHC66" s="1109"/>
      <c r="BHD66" s="1109"/>
      <c r="BHE66" s="1109"/>
      <c r="BHF66" s="1112">
        <f>BHB66+BHC66-BHD66+BHE66</f>
        <v>0</v>
      </c>
      <c r="BHG66" s="1109"/>
      <c r="BHH66" s="1109"/>
      <c r="BHI66" s="1109"/>
      <c r="BHJ66" s="1109"/>
      <c r="BHK66" s="1109"/>
      <c r="BHL66" s="1111"/>
      <c r="BHM66" s="1112">
        <f>BHG66+BHH66-BHI66+BHJ66-BHK66+BHL66</f>
        <v>0</v>
      </c>
      <c r="BHN66" s="1126"/>
      <c r="BHO66" s="1110"/>
      <c r="BHQ66" s="1121"/>
      <c r="BHR66" s="1109"/>
      <c r="BHS66" s="1109"/>
      <c r="BHT66" s="1109"/>
      <c r="BHU66" s="1112">
        <f>BHQ66+BHR66-BHS66+BHT66</f>
        <v>0</v>
      </c>
      <c r="BHV66" s="1109"/>
      <c r="BHW66" s="1109"/>
      <c r="BHX66" s="1109"/>
      <c r="BHY66" s="1109"/>
      <c r="BHZ66" s="1109"/>
      <c r="BIA66" s="1111"/>
      <c r="BIB66" s="1112">
        <f>BHV66+BHW66-BHX66+BHY66-BHZ66+BIA66</f>
        <v>0</v>
      </c>
      <c r="BIC66" s="1126"/>
      <c r="BID66" s="1110"/>
      <c r="BIF66" s="1121"/>
      <c r="BIG66" s="1109"/>
      <c r="BIH66" s="1109"/>
      <c r="BII66" s="1109"/>
      <c r="BIJ66" s="1112">
        <f>BIF66+BIG66-BIH66+BII66</f>
        <v>0</v>
      </c>
      <c r="BIK66" s="1109"/>
      <c r="BIL66" s="1109"/>
      <c r="BIM66" s="1109"/>
      <c r="BIN66" s="1109"/>
      <c r="BIO66" s="1109"/>
      <c r="BIP66" s="1111"/>
      <c r="BIQ66" s="1112">
        <f>BIK66+BIL66-BIM66+BIN66-BIO66+BIP66</f>
        <v>0</v>
      </c>
      <c r="BIR66" s="1126"/>
      <c r="BIS66" s="1110"/>
      <c r="BIU66" s="1121"/>
      <c r="BIV66" s="1109"/>
      <c r="BIW66" s="1109"/>
      <c r="BIX66" s="1109"/>
      <c r="BIY66" s="1112">
        <f>BIU66+BIV66-BIW66+BIX66</f>
        <v>0</v>
      </c>
      <c r="BIZ66" s="1109"/>
      <c r="BJA66" s="1109"/>
      <c r="BJB66" s="1109"/>
      <c r="BJC66" s="1109"/>
      <c r="BJD66" s="1109"/>
      <c r="BJE66" s="1111"/>
      <c r="BJF66" s="1112">
        <f>BIZ66+BJA66-BJB66+BJC66-BJD66+BJE66</f>
        <v>0</v>
      </c>
      <c r="BJG66" s="1126"/>
      <c r="BJH66" s="1110"/>
      <c r="BJJ66" s="1121"/>
      <c r="BJK66" s="1109"/>
      <c r="BJL66" s="1109"/>
      <c r="BJM66" s="1109"/>
      <c r="BJN66" s="1112">
        <f>BJJ66+BJK66-BJL66+BJM66</f>
        <v>0</v>
      </c>
      <c r="BJO66" s="1109"/>
      <c r="BJP66" s="1109"/>
      <c r="BJQ66" s="1109"/>
      <c r="BJR66" s="1109"/>
      <c r="BJS66" s="1109"/>
      <c r="BJT66" s="1111"/>
      <c r="BJU66" s="1112">
        <f>BJO66+BJP66-BJQ66+BJR66-BJS66+BJT66</f>
        <v>0</v>
      </c>
      <c r="BJV66" s="1126"/>
      <c r="BJW66" s="1110"/>
      <c r="BJY66" s="1121"/>
      <c r="BJZ66" s="1109"/>
      <c r="BKA66" s="1109"/>
      <c r="BKB66" s="1109"/>
      <c r="BKC66" s="1112">
        <f>BJY66+BJZ66-BKA66+BKB66</f>
        <v>0</v>
      </c>
      <c r="BKD66" s="1109"/>
      <c r="BKE66" s="1109"/>
      <c r="BKF66" s="1109"/>
      <c r="BKG66" s="1109"/>
      <c r="BKH66" s="1109"/>
      <c r="BKI66" s="1111"/>
      <c r="BKJ66" s="1112">
        <f>BKD66+BKE66-BKF66+BKG66-BKH66+BKI66</f>
        <v>0</v>
      </c>
      <c r="BKK66" s="1126"/>
      <c r="BKL66" s="1110"/>
      <c r="BKN66" s="1121"/>
      <c r="BKO66" s="1109"/>
      <c r="BKP66" s="1109"/>
      <c r="BKQ66" s="1109"/>
      <c r="BKR66" s="1112">
        <f>BKN66+BKO66-BKP66+BKQ66</f>
        <v>0</v>
      </c>
      <c r="BKS66" s="1109"/>
      <c r="BKT66" s="1109"/>
      <c r="BKU66" s="1109"/>
      <c r="BKV66" s="1109"/>
      <c r="BKW66" s="1109"/>
      <c r="BKX66" s="1111"/>
      <c r="BKY66" s="1112">
        <f>BKS66+BKT66-BKU66+BKV66-BKW66+BKX66</f>
        <v>0</v>
      </c>
      <c r="BKZ66" s="1126"/>
      <c r="BLA66" s="1110"/>
      <c r="BLC66" s="1121"/>
      <c r="BLD66" s="1109"/>
      <c r="BLE66" s="1109"/>
      <c r="BLF66" s="1109"/>
      <c r="BLG66" s="1112">
        <f>BLC66+BLD66-BLE66+BLF66</f>
        <v>0</v>
      </c>
      <c r="BLH66" s="1109"/>
      <c r="BLI66" s="1109"/>
      <c r="BLJ66" s="1109"/>
      <c r="BLK66" s="1109"/>
      <c r="BLL66" s="1109"/>
      <c r="BLM66" s="1111"/>
      <c r="BLN66" s="1112">
        <f>BLH66+BLI66-BLJ66+BLK66-BLL66+BLM66</f>
        <v>0</v>
      </c>
      <c r="BLO66" s="1126"/>
      <c r="BLP66" s="1110"/>
      <c r="BLR66" s="1121"/>
      <c r="BLS66" s="1109"/>
      <c r="BLT66" s="1109"/>
      <c r="BLU66" s="1109"/>
      <c r="BLV66" s="1112">
        <f>BLR66+BLS66-BLT66+BLU66</f>
        <v>0</v>
      </c>
      <c r="BLW66" s="1109"/>
      <c r="BLX66" s="1109"/>
      <c r="BLY66" s="1109"/>
      <c r="BLZ66" s="1109"/>
      <c r="BMA66" s="1109"/>
      <c r="BMB66" s="1111"/>
      <c r="BMC66" s="1112">
        <f>BLW66+BLX66-BLY66+BLZ66-BMA66+BMB66</f>
        <v>0</v>
      </c>
      <c r="BMD66" s="1126"/>
      <c r="BME66" s="1110"/>
      <c r="BMG66" s="1121"/>
      <c r="BMH66" s="1109"/>
      <c r="BMI66" s="1109"/>
      <c r="BMJ66" s="1109"/>
      <c r="BMK66" s="1112">
        <f>BMG66+BMH66-BMI66+BMJ66</f>
        <v>0</v>
      </c>
      <c r="BML66" s="1109"/>
      <c r="BMM66" s="1109"/>
      <c r="BMN66" s="1109"/>
      <c r="BMO66" s="1109"/>
      <c r="BMP66" s="1109"/>
      <c r="BMQ66" s="1111"/>
      <c r="BMR66" s="1112">
        <f>BML66+BMM66-BMN66+BMO66-BMP66+BMQ66</f>
        <v>0</v>
      </c>
      <c r="BMS66" s="1126"/>
      <c r="BMT66" s="1110"/>
      <c r="BMV66" s="1121"/>
      <c r="BMW66" s="1109"/>
      <c r="BMX66" s="1109"/>
      <c r="BMY66" s="1109"/>
      <c r="BMZ66" s="1112">
        <f>BMV66+BMW66-BMX66+BMY66</f>
        <v>0</v>
      </c>
      <c r="BNA66" s="1109"/>
      <c r="BNB66" s="1109"/>
      <c r="BNC66" s="1109"/>
      <c r="BND66" s="1109"/>
      <c r="BNE66" s="1109"/>
      <c r="BNF66" s="1111"/>
      <c r="BNG66" s="1112">
        <f>BNA66+BNB66-BNC66+BND66-BNE66+BNF66</f>
        <v>0</v>
      </c>
      <c r="BNH66" s="1126"/>
      <c r="BNI66" s="1110"/>
      <c r="BNK66" s="1121"/>
      <c r="BNL66" s="1109"/>
      <c r="BNM66" s="1109"/>
      <c r="BNN66" s="1109"/>
      <c r="BNO66" s="1112">
        <f>BNK66+BNL66-BNM66+BNN66</f>
        <v>0</v>
      </c>
      <c r="BNP66" s="1109"/>
      <c r="BNQ66" s="1109"/>
      <c r="BNR66" s="1109"/>
      <c r="BNS66" s="1109"/>
      <c r="BNT66" s="1109"/>
      <c r="BNU66" s="1111"/>
      <c r="BNV66" s="1112">
        <f>BNP66+BNQ66-BNR66+BNS66-BNT66+BNU66</f>
        <v>0</v>
      </c>
      <c r="BNW66" s="1126"/>
      <c r="BNX66" s="1110"/>
      <c r="BNZ66" s="1121"/>
      <c r="BOA66" s="1109"/>
      <c r="BOB66" s="1109"/>
      <c r="BOC66" s="1109"/>
      <c r="BOD66" s="1112">
        <f>BNZ66+BOA66-BOB66+BOC66</f>
        <v>0</v>
      </c>
      <c r="BOE66" s="1109"/>
      <c r="BOF66" s="1109"/>
      <c r="BOG66" s="1109"/>
      <c r="BOH66" s="1109"/>
      <c r="BOI66" s="1109"/>
      <c r="BOJ66" s="1111"/>
      <c r="BOK66" s="1112">
        <f>BOE66+BOF66-BOG66+BOH66-BOI66+BOJ66</f>
        <v>0</v>
      </c>
      <c r="BOL66" s="1126"/>
      <c r="BOM66" s="1110"/>
      <c r="BOO66" s="1121"/>
      <c r="BOP66" s="1109"/>
      <c r="BOQ66" s="1109"/>
      <c r="BOR66" s="1109"/>
      <c r="BOS66" s="1112">
        <f>BOO66+BOP66-BOQ66+BOR66</f>
        <v>0</v>
      </c>
      <c r="BOT66" s="1109"/>
      <c r="BOU66" s="1109"/>
      <c r="BOV66" s="1109"/>
      <c r="BOW66" s="1109"/>
      <c r="BOX66" s="1109"/>
      <c r="BOY66" s="1111"/>
      <c r="BOZ66" s="1112">
        <f>BOT66+BOU66-BOV66+BOW66-BOX66+BOY66</f>
        <v>0</v>
      </c>
      <c r="BPA66" s="1126"/>
      <c r="BPB66" s="1110"/>
      <c r="BPD66" s="1121"/>
      <c r="BPE66" s="1109"/>
      <c r="BPF66" s="1109"/>
      <c r="BPG66" s="1109"/>
      <c r="BPH66" s="1112">
        <f>BPD66+BPE66-BPF66+BPG66</f>
        <v>0</v>
      </c>
      <c r="BPI66" s="1109"/>
      <c r="BPJ66" s="1109"/>
      <c r="BPK66" s="1109"/>
      <c r="BPL66" s="1109"/>
      <c r="BPM66" s="1109"/>
      <c r="BPN66" s="1111"/>
      <c r="BPO66" s="1112">
        <f>BPI66+BPJ66-BPK66+BPL66-BPM66+BPN66</f>
        <v>0</v>
      </c>
      <c r="BPP66" s="1126"/>
      <c r="BPQ66" s="1110"/>
      <c r="BPS66" s="1121"/>
      <c r="BPT66" s="1109"/>
      <c r="BPU66" s="1109"/>
      <c r="BPV66" s="1109"/>
      <c r="BPW66" s="1112">
        <f>BPS66+BPT66-BPU66+BPV66</f>
        <v>0</v>
      </c>
      <c r="BPX66" s="1109"/>
      <c r="BPY66" s="1109"/>
      <c r="BPZ66" s="1109"/>
      <c r="BQA66" s="1109"/>
      <c r="BQB66" s="1109"/>
      <c r="BQC66" s="1111"/>
      <c r="BQD66" s="1112">
        <f>BPX66+BPY66-BPZ66+BQA66-BQB66+BQC66</f>
        <v>0</v>
      </c>
      <c r="BQE66" s="1126"/>
      <c r="BQF66" s="1110"/>
      <c r="BQH66" s="1121"/>
      <c r="BQI66" s="1109"/>
      <c r="BQJ66" s="1109"/>
      <c r="BQK66" s="1109"/>
      <c r="BQL66" s="1112">
        <f>BQH66+BQI66-BQJ66+BQK66</f>
        <v>0</v>
      </c>
      <c r="BQM66" s="1109"/>
      <c r="BQN66" s="1109"/>
      <c r="BQO66" s="1109"/>
      <c r="BQP66" s="1109"/>
      <c r="BQQ66" s="1109"/>
      <c r="BQR66" s="1111"/>
      <c r="BQS66" s="1112">
        <f>BQM66+BQN66-BQO66+BQP66-BQQ66+BQR66</f>
        <v>0</v>
      </c>
      <c r="BQT66" s="1126"/>
      <c r="BQU66" s="1110"/>
      <c r="BQW66" s="1121"/>
      <c r="BQX66" s="1109"/>
      <c r="BQY66" s="1109"/>
      <c r="BQZ66" s="1109"/>
      <c r="BRA66" s="1112">
        <f>BQW66+BQX66-BQY66+BQZ66</f>
        <v>0</v>
      </c>
      <c r="BRB66" s="1109"/>
      <c r="BRC66" s="1109"/>
      <c r="BRD66" s="1109"/>
      <c r="BRE66" s="1109"/>
      <c r="BRF66" s="1109"/>
      <c r="BRG66" s="1111"/>
      <c r="BRH66" s="1112">
        <f>BRB66+BRC66-BRD66+BRE66-BRF66+BRG66</f>
        <v>0</v>
      </c>
      <c r="BRI66" s="1126"/>
      <c r="BRJ66" s="1110"/>
      <c r="BRL66" s="1121"/>
      <c r="BRM66" s="1109"/>
      <c r="BRN66" s="1109"/>
      <c r="BRO66" s="1109"/>
      <c r="BRP66" s="1112">
        <f>BRL66+BRM66-BRN66+BRO66</f>
        <v>0</v>
      </c>
      <c r="BRQ66" s="1109"/>
      <c r="BRR66" s="1109"/>
      <c r="BRS66" s="1109"/>
      <c r="BRT66" s="1109"/>
      <c r="BRU66" s="1109"/>
      <c r="BRV66" s="1111"/>
      <c r="BRW66" s="1112">
        <f>BRQ66+BRR66-BRS66+BRT66-BRU66+BRV66</f>
        <v>0</v>
      </c>
      <c r="BRX66" s="1126"/>
      <c r="BRY66" s="1110"/>
      <c r="BSA66" s="1121"/>
      <c r="BSB66" s="1109"/>
      <c r="BSC66" s="1109"/>
      <c r="BSD66" s="1109"/>
      <c r="BSE66" s="1112">
        <f>BSA66+BSB66-BSC66+BSD66</f>
        <v>0</v>
      </c>
      <c r="BSF66" s="1109"/>
      <c r="BSG66" s="1109"/>
      <c r="BSH66" s="1109"/>
      <c r="BSI66" s="1109"/>
      <c r="BSJ66" s="1109"/>
      <c r="BSK66" s="1111"/>
      <c r="BSL66" s="1112">
        <f>BSF66+BSG66-BSH66+BSI66-BSJ66+BSK66</f>
        <v>0</v>
      </c>
      <c r="BSM66" s="1126"/>
      <c r="BSN66" s="1110"/>
      <c r="BSP66" s="1121"/>
      <c r="BSQ66" s="1109"/>
      <c r="BSR66" s="1109"/>
      <c r="BSS66" s="1109"/>
      <c r="BST66" s="1112">
        <f>BSP66+BSQ66-BSR66+BSS66</f>
        <v>0</v>
      </c>
      <c r="BSU66" s="1109"/>
      <c r="BSV66" s="1109"/>
      <c r="BSW66" s="1109"/>
      <c r="BSX66" s="1109"/>
      <c r="BSY66" s="1109"/>
      <c r="BSZ66" s="1111"/>
      <c r="BTA66" s="1112">
        <f>BSU66+BSV66-BSW66+BSX66-BSY66+BSZ66</f>
        <v>0</v>
      </c>
      <c r="BTB66" s="1126"/>
      <c r="BTC66" s="1110"/>
      <c r="BTE66" s="1121"/>
      <c r="BTF66" s="1109"/>
      <c r="BTG66" s="1109"/>
      <c r="BTH66" s="1109"/>
      <c r="BTI66" s="1112">
        <f>BTE66+BTF66-BTG66+BTH66</f>
        <v>0</v>
      </c>
      <c r="BTJ66" s="1109"/>
      <c r="BTK66" s="1109"/>
      <c r="BTL66" s="1109"/>
      <c r="BTM66" s="1109"/>
      <c r="BTN66" s="1109"/>
      <c r="BTO66" s="1111"/>
      <c r="BTP66" s="1112">
        <f>BTJ66+BTK66-BTL66+BTM66-BTN66+BTO66</f>
        <v>0</v>
      </c>
      <c r="BTQ66" s="1126"/>
      <c r="BTR66" s="1110"/>
      <c r="BTT66" s="1121"/>
      <c r="BTU66" s="1109"/>
      <c r="BTV66" s="1109"/>
      <c r="BTW66" s="1109"/>
      <c r="BTX66" s="1112">
        <f>BTT66+BTU66-BTV66+BTW66</f>
        <v>0</v>
      </c>
      <c r="BTY66" s="1109"/>
      <c r="BTZ66" s="1109"/>
      <c r="BUA66" s="1109"/>
      <c r="BUB66" s="1109"/>
      <c r="BUC66" s="1109"/>
      <c r="BUD66" s="1111"/>
      <c r="BUE66" s="1112">
        <f>BTY66+BTZ66-BUA66+BUB66-BUC66+BUD66</f>
        <v>0</v>
      </c>
      <c r="BUF66" s="1126"/>
      <c r="BUG66" s="1110"/>
      <c r="BUI66" s="1121"/>
      <c r="BUJ66" s="1109"/>
      <c r="BUK66" s="1109"/>
      <c r="BUL66" s="1109"/>
      <c r="BUM66" s="1112">
        <f>BUI66+BUJ66-BUK66+BUL66</f>
        <v>0</v>
      </c>
      <c r="BUN66" s="1109"/>
      <c r="BUO66" s="1109"/>
      <c r="BUP66" s="1109"/>
      <c r="BUQ66" s="1109"/>
      <c r="BUR66" s="1109"/>
      <c r="BUS66" s="1111"/>
      <c r="BUT66" s="1112">
        <f>BUN66+BUO66-BUP66+BUQ66-BUR66+BUS66</f>
        <v>0</v>
      </c>
      <c r="BUU66" s="1126"/>
      <c r="BUV66" s="1110"/>
      <c r="BUX66" s="1121"/>
      <c r="BUY66" s="1109"/>
      <c r="BUZ66" s="1109"/>
      <c r="BVA66" s="1109"/>
      <c r="BVB66" s="1112">
        <f>BUX66+BUY66-BUZ66+BVA66</f>
        <v>0</v>
      </c>
      <c r="BVC66" s="1109"/>
      <c r="BVD66" s="1109"/>
      <c r="BVE66" s="1109"/>
      <c r="BVF66" s="1109"/>
      <c r="BVG66" s="1109"/>
      <c r="BVH66" s="1111"/>
      <c r="BVI66" s="1112">
        <f>BVC66+BVD66-BVE66+BVF66-BVG66+BVH66</f>
        <v>0</v>
      </c>
      <c r="BVJ66" s="1126"/>
      <c r="BVK66" s="1110"/>
      <c r="BVM66" s="1121"/>
      <c r="BVN66" s="1109"/>
      <c r="BVO66" s="1109"/>
      <c r="BVP66" s="1109"/>
      <c r="BVQ66" s="1112">
        <f>BVM66+BVN66-BVO66+BVP66</f>
        <v>0</v>
      </c>
      <c r="BVR66" s="1109"/>
      <c r="BVS66" s="1109"/>
      <c r="BVT66" s="1109"/>
      <c r="BVU66" s="1109"/>
      <c r="BVV66" s="1109"/>
      <c r="BVW66" s="1111"/>
      <c r="BVX66" s="1112">
        <f>BVR66+BVS66-BVT66+BVU66-BVV66+BVW66</f>
        <v>0</v>
      </c>
      <c r="BVY66" s="1126"/>
      <c r="BVZ66" s="1110"/>
      <c r="BWB66" s="1121"/>
      <c r="BWC66" s="1109"/>
      <c r="BWD66" s="1109"/>
      <c r="BWE66" s="1109"/>
      <c r="BWF66" s="1112">
        <f>BWB66+BWC66-BWD66+BWE66</f>
        <v>0</v>
      </c>
      <c r="BWG66" s="1109"/>
      <c r="BWH66" s="1109"/>
      <c r="BWI66" s="1109"/>
      <c r="BWJ66" s="1109"/>
      <c r="BWK66" s="1109"/>
      <c r="BWL66" s="1111"/>
      <c r="BWM66" s="1112">
        <f>BWG66+BWH66-BWI66+BWJ66-BWK66+BWL66</f>
        <v>0</v>
      </c>
      <c r="BWN66" s="1126"/>
      <c r="BWO66" s="1110"/>
    </row>
    <row r="67" spans="2:1965" ht="15" customHeight="1" x14ac:dyDescent="0.2">
      <c r="B67" s="1114" t="s">
        <v>781</v>
      </c>
      <c r="C67" s="1109"/>
      <c r="D67" s="1109"/>
      <c r="E67" s="1109"/>
      <c r="F67" s="1109"/>
      <c r="G67" s="1112">
        <f t="shared" ref="G67:G68" si="4183">C67+D67-E67+F67</f>
        <v>0</v>
      </c>
      <c r="H67" s="1109"/>
      <c r="I67" s="1109"/>
      <c r="J67" s="1109"/>
      <c r="K67" s="1109"/>
      <c r="L67" s="1109"/>
      <c r="M67" s="1111"/>
      <c r="N67" s="1112">
        <f t="shared" ref="N67:N68" si="4184">H67+I67-J67+K67-L67+M67</f>
        <v>0</v>
      </c>
      <c r="O67" s="1126"/>
      <c r="P67" s="1110"/>
      <c r="Q67" s="1109"/>
      <c r="R67" s="1109"/>
      <c r="S67" s="1109"/>
      <c r="T67" s="1109"/>
      <c r="U67" s="1112">
        <f t="shared" ref="U67:U68" si="4185">Q67+R67-S67+T67</f>
        <v>0</v>
      </c>
      <c r="V67" s="1109"/>
      <c r="W67" s="1109"/>
      <c r="X67" s="1109"/>
      <c r="Y67" s="1109"/>
      <c r="Z67" s="1109"/>
      <c r="AA67" s="1111"/>
      <c r="AB67" s="1112">
        <f t="shared" ref="AB67:AB68" si="4186">V67+W67-X67+Y67-Z67+AA67</f>
        <v>0</v>
      </c>
      <c r="AC67" s="1126"/>
      <c r="AD67" s="1110"/>
      <c r="AF67" s="1121"/>
      <c r="AG67" s="1109"/>
      <c r="AH67" s="1109"/>
      <c r="AI67" s="1109"/>
      <c r="AJ67" s="1112">
        <f t="shared" ref="AJ67:AJ68" si="4187">AF67+AG67-AH67+AI67</f>
        <v>0</v>
      </c>
      <c r="AK67" s="1109"/>
      <c r="AL67" s="1109"/>
      <c r="AM67" s="1109"/>
      <c r="AN67" s="1109"/>
      <c r="AO67" s="1109"/>
      <c r="AP67" s="1111"/>
      <c r="AQ67" s="1112">
        <f t="shared" ref="AQ67:AQ68" si="4188">AK67+AL67-AM67+AN67-AO67+AP67</f>
        <v>0</v>
      </c>
      <c r="AR67" s="1126"/>
      <c r="AS67" s="1110"/>
      <c r="AU67" s="1121"/>
      <c r="AV67" s="1109"/>
      <c r="AW67" s="1109"/>
      <c r="AX67" s="1109"/>
      <c r="AY67" s="1112">
        <f t="shared" ref="AY67:AY68" si="4189">AU67+AV67-AW67+AX67</f>
        <v>0</v>
      </c>
      <c r="AZ67" s="1109"/>
      <c r="BA67" s="1109"/>
      <c r="BB67" s="1109"/>
      <c r="BC67" s="1109"/>
      <c r="BD67" s="1109"/>
      <c r="BE67" s="1111"/>
      <c r="BF67" s="1112">
        <f t="shared" ref="BF67:BF68" si="4190">AZ67+BA67-BB67+BC67-BD67+BE67</f>
        <v>0</v>
      </c>
      <c r="BG67" s="1126"/>
      <c r="BH67" s="1110"/>
      <c r="BJ67" s="1121"/>
      <c r="BK67" s="1109"/>
      <c r="BL67" s="1109"/>
      <c r="BM67" s="1109"/>
      <c r="BN67" s="1112">
        <f t="shared" ref="BN67:BN68" si="4191">BJ67+BK67-BL67+BM67</f>
        <v>0</v>
      </c>
      <c r="BO67" s="1109"/>
      <c r="BP67" s="1109"/>
      <c r="BQ67" s="1109"/>
      <c r="BR67" s="1109"/>
      <c r="BS67" s="1109"/>
      <c r="BT67" s="1111"/>
      <c r="BU67" s="1112">
        <f t="shared" ref="BU67:BU68" si="4192">BO67+BP67-BQ67+BR67-BS67+BT67</f>
        <v>0</v>
      </c>
      <c r="BV67" s="1126"/>
      <c r="BW67" s="1110"/>
      <c r="BY67" s="1121"/>
      <c r="BZ67" s="1109"/>
      <c r="CA67" s="1109"/>
      <c r="CB67" s="1109"/>
      <c r="CC67" s="1112">
        <f t="shared" ref="CC67:CC68" si="4193">BY67+BZ67-CA67+CB67</f>
        <v>0</v>
      </c>
      <c r="CD67" s="1109"/>
      <c r="CE67" s="1109"/>
      <c r="CF67" s="1109"/>
      <c r="CG67" s="1109"/>
      <c r="CH67" s="1109"/>
      <c r="CI67" s="1111"/>
      <c r="CJ67" s="1112">
        <f t="shared" ref="CJ67:CJ68" si="4194">CD67+CE67-CF67+CG67-CH67+CI67</f>
        <v>0</v>
      </c>
      <c r="CK67" s="1126"/>
      <c r="CL67" s="1110"/>
      <c r="CN67" s="1121"/>
      <c r="CO67" s="1109"/>
      <c r="CP67" s="1109"/>
      <c r="CQ67" s="1109"/>
      <c r="CR67" s="1112">
        <f t="shared" ref="CR67:CR68" si="4195">CN67+CO67-CP67+CQ67</f>
        <v>0</v>
      </c>
      <c r="CS67" s="1109"/>
      <c r="CT67" s="1109"/>
      <c r="CU67" s="1109"/>
      <c r="CV67" s="1109"/>
      <c r="CW67" s="1109"/>
      <c r="CX67" s="1111"/>
      <c r="CY67" s="1112">
        <f t="shared" ref="CY67:CY68" si="4196">CS67+CT67-CU67+CV67-CW67+CX67</f>
        <v>0</v>
      </c>
      <c r="CZ67" s="1126"/>
      <c r="DA67" s="1110"/>
      <c r="DC67" s="1121"/>
      <c r="DD67" s="1109"/>
      <c r="DE67" s="1109"/>
      <c r="DF67" s="1109"/>
      <c r="DG67" s="1112">
        <f t="shared" ref="DG67:DG68" si="4197">DC67+DD67-DE67+DF67</f>
        <v>0</v>
      </c>
      <c r="DH67" s="1109"/>
      <c r="DI67" s="1109"/>
      <c r="DJ67" s="1109"/>
      <c r="DK67" s="1109"/>
      <c r="DL67" s="1109"/>
      <c r="DM67" s="1111"/>
      <c r="DN67" s="1112">
        <f t="shared" ref="DN67:DN68" si="4198">DH67+DI67-DJ67+DK67-DL67+DM67</f>
        <v>0</v>
      </c>
      <c r="DO67" s="1126"/>
      <c r="DP67" s="1110"/>
      <c r="DR67" s="1121"/>
      <c r="DS67" s="1109"/>
      <c r="DT67" s="1109"/>
      <c r="DU67" s="1109"/>
      <c r="DV67" s="1112">
        <f t="shared" ref="DV67:DV68" si="4199">DR67+DS67-DT67+DU67</f>
        <v>0</v>
      </c>
      <c r="DW67" s="1109"/>
      <c r="DX67" s="1109"/>
      <c r="DY67" s="1109"/>
      <c r="DZ67" s="1109"/>
      <c r="EA67" s="1109"/>
      <c r="EB67" s="1111"/>
      <c r="EC67" s="1112">
        <f t="shared" ref="EC67:EC68" si="4200">DW67+DX67-DY67+DZ67-EA67+EB67</f>
        <v>0</v>
      </c>
      <c r="ED67" s="1126"/>
      <c r="EE67" s="1110"/>
      <c r="EG67" s="1121"/>
      <c r="EH67" s="1109"/>
      <c r="EI67" s="1109"/>
      <c r="EJ67" s="1109"/>
      <c r="EK67" s="1112">
        <f t="shared" ref="EK67:EK68" si="4201">EG67+EH67-EI67+EJ67</f>
        <v>0</v>
      </c>
      <c r="EL67" s="1109"/>
      <c r="EM67" s="1109"/>
      <c r="EN67" s="1109"/>
      <c r="EO67" s="1109"/>
      <c r="EP67" s="1109"/>
      <c r="EQ67" s="1111"/>
      <c r="ER67" s="1112">
        <f t="shared" ref="ER67:ER68" si="4202">EL67+EM67-EN67+EO67-EP67+EQ67</f>
        <v>0</v>
      </c>
      <c r="ES67" s="1126"/>
      <c r="ET67" s="1110"/>
      <c r="EV67" s="1121"/>
      <c r="EW67" s="1109"/>
      <c r="EX67" s="1109"/>
      <c r="EY67" s="1109"/>
      <c r="EZ67" s="1112">
        <f t="shared" ref="EZ67:EZ68" si="4203">EV67+EW67-EX67+EY67</f>
        <v>0</v>
      </c>
      <c r="FA67" s="1109"/>
      <c r="FB67" s="1109"/>
      <c r="FC67" s="1109"/>
      <c r="FD67" s="1109"/>
      <c r="FE67" s="1109"/>
      <c r="FF67" s="1111"/>
      <c r="FG67" s="1112">
        <f t="shared" ref="FG67:FG68" si="4204">FA67+FB67-FC67+FD67-FE67+FF67</f>
        <v>0</v>
      </c>
      <c r="FH67" s="1126"/>
      <c r="FI67" s="1110"/>
      <c r="FK67" s="1121"/>
      <c r="FL67" s="1109"/>
      <c r="FM67" s="1109"/>
      <c r="FN67" s="1109"/>
      <c r="FO67" s="1112">
        <f t="shared" ref="FO67:FO68" si="4205">FK67+FL67-FM67+FN67</f>
        <v>0</v>
      </c>
      <c r="FP67" s="1109"/>
      <c r="FQ67" s="1109"/>
      <c r="FR67" s="1109"/>
      <c r="FS67" s="1109"/>
      <c r="FT67" s="1109"/>
      <c r="FU67" s="1111"/>
      <c r="FV67" s="1112">
        <f t="shared" ref="FV67:FV68" si="4206">FP67+FQ67-FR67+FS67-FT67+FU67</f>
        <v>0</v>
      </c>
      <c r="FW67" s="1126"/>
      <c r="FX67" s="1110"/>
      <c r="FZ67" s="1121"/>
      <c r="GA67" s="1109"/>
      <c r="GB67" s="1109"/>
      <c r="GC67" s="1109"/>
      <c r="GD67" s="1112">
        <f t="shared" ref="GD67:GD68" si="4207">FZ67+GA67-GB67+GC67</f>
        <v>0</v>
      </c>
      <c r="GE67" s="1109"/>
      <c r="GF67" s="1109"/>
      <c r="GG67" s="1109"/>
      <c r="GH67" s="1109"/>
      <c r="GI67" s="1109"/>
      <c r="GJ67" s="1111"/>
      <c r="GK67" s="1112">
        <f t="shared" ref="GK67:GK68" si="4208">GE67+GF67-GG67+GH67-GI67+GJ67</f>
        <v>0</v>
      </c>
      <c r="GL67" s="1126"/>
      <c r="GM67" s="1110"/>
      <c r="GO67" s="1121"/>
      <c r="GP67" s="1109"/>
      <c r="GQ67" s="1109"/>
      <c r="GR67" s="1109"/>
      <c r="GS67" s="1112">
        <f t="shared" ref="GS67:GS68" si="4209">GO67+GP67-GQ67+GR67</f>
        <v>0</v>
      </c>
      <c r="GT67" s="1109"/>
      <c r="GU67" s="1109"/>
      <c r="GV67" s="1109"/>
      <c r="GW67" s="1109"/>
      <c r="GX67" s="1109"/>
      <c r="GY67" s="1111"/>
      <c r="GZ67" s="1112">
        <f t="shared" ref="GZ67:GZ68" si="4210">GT67+GU67-GV67+GW67-GX67+GY67</f>
        <v>0</v>
      </c>
      <c r="HA67" s="1126"/>
      <c r="HB67" s="1110"/>
      <c r="HD67" s="1121"/>
      <c r="HE67" s="1109"/>
      <c r="HF67" s="1109"/>
      <c r="HG67" s="1109"/>
      <c r="HH67" s="1112">
        <f t="shared" ref="HH67:HH68" si="4211">HD67+HE67-HF67+HG67</f>
        <v>0</v>
      </c>
      <c r="HI67" s="1109"/>
      <c r="HJ67" s="1109"/>
      <c r="HK67" s="1109"/>
      <c r="HL67" s="1109"/>
      <c r="HM67" s="1109"/>
      <c r="HN67" s="1111"/>
      <c r="HO67" s="1112">
        <f t="shared" ref="HO67:HO68" si="4212">HI67+HJ67-HK67+HL67-HM67+HN67</f>
        <v>0</v>
      </c>
      <c r="HP67" s="1126"/>
      <c r="HQ67" s="1110"/>
      <c r="HS67" s="1121"/>
      <c r="HT67" s="1109"/>
      <c r="HU67" s="1109"/>
      <c r="HV67" s="1109"/>
      <c r="HW67" s="1112">
        <f t="shared" ref="HW67:HW68" si="4213">HS67+HT67-HU67+HV67</f>
        <v>0</v>
      </c>
      <c r="HX67" s="1109"/>
      <c r="HY67" s="1109"/>
      <c r="HZ67" s="1109"/>
      <c r="IA67" s="1109"/>
      <c r="IB67" s="1109"/>
      <c r="IC67" s="1111"/>
      <c r="ID67" s="1112">
        <f t="shared" ref="ID67:ID68" si="4214">HX67+HY67-HZ67+IA67-IB67+IC67</f>
        <v>0</v>
      </c>
      <c r="IE67" s="1126"/>
      <c r="IF67" s="1110"/>
      <c r="IH67" s="1121"/>
      <c r="II67" s="1109"/>
      <c r="IJ67" s="1109"/>
      <c r="IK67" s="1109"/>
      <c r="IL67" s="1112">
        <f t="shared" ref="IL67:IL68" si="4215">IH67+II67-IJ67+IK67</f>
        <v>0</v>
      </c>
      <c r="IM67" s="1109"/>
      <c r="IN67" s="1109"/>
      <c r="IO67" s="1109"/>
      <c r="IP67" s="1109"/>
      <c r="IQ67" s="1109"/>
      <c r="IR67" s="1111"/>
      <c r="IS67" s="1112">
        <f t="shared" ref="IS67:IS68" si="4216">IM67+IN67-IO67+IP67-IQ67+IR67</f>
        <v>0</v>
      </c>
      <c r="IT67" s="1126"/>
      <c r="IU67" s="1110"/>
      <c r="IW67" s="1121"/>
      <c r="IX67" s="1109"/>
      <c r="IY67" s="1109"/>
      <c r="IZ67" s="1109"/>
      <c r="JA67" s="1112">
        <f t="shared" ref="JA67:JA68" si="4217">IW67+IX67-IY67+IZ67</f>
        <v>0</v>
      </c>
      <c r="JB67" s="1109"/>
      <c r="JC67" s="1109"/>
      <c r="JD67" s="1109"/>
      <c r="JE67" s="1109"/>
      <c r="JF67" s="1109"/>
      <c r="JG67" s="1111"/>
      <c r="JH67" s="1112">
        <f t="shared" ref="JH67:JH68" si="4218">JB67+JC67-JD67+JE67-JF67+JG67</f>
        <v>0</v>
      </c>
      <c r="JI67" s="1126"/>
      <c r="JJ67" s="1110"/>
      <c r="JL67" s="1121"/>
      <c r="JM67" s="1109"/>
      <c r="JN67" s="1109"/>
      <c r="JO67" s="1109"/>
      <c r="JP67" s="1112">
        <f t="shared" ref="JP67:JP68" si="4219">JL67+JM67-JN67+JO67</f>
        <v>0</v>
      </c>
      <c r="JQ67" s="1109"/>
      <c r="JR67" s="1109"/>
      <c r="JS67" s="1109"/>
      <c r="JT67" s="1109"/>
      <c r="JU67" s="1109"/>
      <c r="JV67" s="1111"/>
      <c r="JW67" s="1112">
        <f t="shared" ref="JW67:JW68" si="4220">JQ67+JR67-JS67+JT67-JU67+JV67</f>
        <v>0</v>
      </c>
      <c r="JX67" s="1126"/>
      <c r="JY67" s="1110"/>
      <c r="KA67" s="1121"/>
      <c r="KB67" s="1109"/>
      <c r="KC67" s="1109"/>
      <c r="KD67" s="1109"/>
      <c r="KE67" s="1112">
        <f t="shared" ref="KE67:KE68" si="4221">KA67+KB67-KC67+KD67</f>
        <v>0</v>
      </c>
      <c r="KF67" s="1109"/>
      <c r="KG67" s="1109"/>
      <c r="KH67" s="1109"/>
      <c r="KI67" s="1109"/>
      <c r="KJ67" s="1109"/>
      <c r="KK67" s="1111"/>
      <c r="KL67" s="1112">
        <f t="shared" ref="KL67:KL68" si="4222">KF67+KG67-KH67+KI67-KJ67+KK67</f>
        <v>0</v>
      </c>
      <c r="KM67" s="1126"/>
      <c r="KN67" s="1110"/>
      <c r="KP67" s="1121"/>
      <c r="KQ67" s="1109"/>
      <c r="KR67" s="1109"/>
      <c r="KS67" s="1109"/>
      <c r="KT67" s="1112">
        <f t="shared" ref="KT67:KT68" si="4223">KP67+KQ67-KR67+KS67</f>
        <v>0</v>
      </c>
      <c r="KU67" s="1109"/>
      <c r="KV67" s="1109"/>
      <c r="KW67" s="1109"/>
      <c r="KX67" s="1109"/>
      <c r="KY67" s="1109"/>
      <c r="KZ67" s="1111"/>
      <c r="LA67" s="1112">
        <f t="shared" ref="LA67:LA68" si="4224">KU67+KV67-KW67+KX67-KY67+KZ67</f>
        <v>0</v>
      </c>
      <c r="LB67" s="1126"/>
      <c r="LC67" s="1110"/>
      <c r="LE67" s="1121"/>
      <c r="LF67" s="1109"/>
      <c r="LG67" s="1109"/>
      <c r="LH67" s="1109"/>
      <c r="LI67" s="1112">
        <f t="shared" ref="LI67:LI68" si="4225">LE67+LF67-LG67+LH67</f>
        <v>0</v>
      </c>
      <c r="LJ67" s="1109"/>
      <c r="LK67" s="1109"/>
      <c r="LL67" s="1109"/>
      <c r="LM67" s="1109"/>
      <c r="LN67" s="1109"/>
      <c r="LO67" s="1111"/>
      <c r="LP67" s="1112">
        <f t="shared" ref="LP67:LP68" si="4226">LJ67+LK67-LL67+LM67-LN67+LO67</f>
        <v>0</v>
      </c>
      <c r="LQ67" s="1126"/>
      <c r="LR67" s="1110"/>
      <c r="LT67" s="1121"/>
      <c r="LU67" s="1109"/>
      <c r="LV67" s="1109"/>
      <c r="LW67" s="1109"/>
      <c r="LX67" s="1112">
        <f t="shared" ref="LX67:LX68" si="4227">LT67+LU67-LV67+LW67</f>
        <v>0</v>
      </c>
      <c r="LY67" s="1109"/>
      <c r="LZ67" s="1109"/>
      <c r="MA67" s="1109"/>
      <c r="MB67" s="1109"/>
      <c r="MC67" s="1109"/>
      <c r="MD67" s="1111"/>
      <c r="ME67" s="1112">
        <f t="shared" ref="ME67:ME68" si="4228">LY67+LZ67-MA67+MB67-MC67+MD67</f>
        <v>0</v>
      </c>
      <c r="MF67" s="1126"/>
      <c r="MG67" s="1110"/>
      <c r="MI67" s="1121"/>
      <c r="MJ67" s="1109"/>
      <c r="MK67" s="1109"/>
      <c r="ML67" s="1109"/>
      <c r="MM67" s="1112">
        <f t="shared" ref="MM67:MM68" si="4229">MI67+MJ67-MK67+ML67</f>
        <v>0</v>
      </c>
      <c r="MN67" s="1109"/>
      <c r="MO67" s="1109"/>
      <c r="MP67" s="1109"/>
      <c r="MQ67" s="1109"/>
      <c r="MR67" s="1109"/>
      <c r="MS67" s="1111"/>
      <c r="MT67" s="1112">
        <f t="shared" ref="MT67:MT68" si="4230">MN67+MO67-MP67+MQ67-MR67+MS67</f>
        <v>0</v>
      </c>
      <c r="MU67" s="1126"/>
      <c r="MV67" s="1110"/>
      <c r="MX67" s="1121"/>
      <c r="MY67" s="1109"/>
      <c r="MZ67" s="1109"/>
      <c r="NA67" s="1109"/>
      <c r="NB67" s="1112">
        <f t="shared" ref="NB67:NB68" si="4231">MX67+MY67-MZ67+NA67</f>
        <v>0</v>
      </c>
      <c r="NC67" s="1109"/>
      <c r="ND67" s="1109"/>
      <c r="NE67" s="1109"/>
      <c r="NF67" s="1109"/>
      <c r="NG67" s="1109"/>
      <c r="NH67" s="1111"/>
      <c r="NI67" s="1112">
        <f t="shared" ref="NI67:NI68" si="4232">NC67+ND67-NE67+NF67-NG67+NH67</f>
        <v>0</v>
      </c>
      <c r="NJ67" s="1126"/>
      <c r="NK67" s="1110"/>
      <c r="NM67" s="1121"/>
      <c r="NN67" s="1109"/>
      <c r="NO67" s="1109"/>
      <c r="NP67" s="1109"/>
      <c r="NQ67" s="1112">
        <f t="shared" ref="NQ67:NQ68" si="4233">NM67+NN67-NO67+NP67</f>
        <v>0</v>
      </c>
      <c r="NR67" s="1109"/>
      <c r="NS67" s="1109"/>
      <c r="NT67" s="1109"/>
      <c r="NU67" s="1109"/>
      <c r="NV67" s="1109"/>
      <c r="NW67" s="1111"/>
      <c r="NX67" s="1112">
        <f t="shared" ref="NX67:NX68" si="4234">NR67+NS67-NT67+NU67-NV67+NW67</f>
        <v>0</v>
      </c>
      <c r="NY67" s="1126"/>
      <c r="NZ67" s="1110"/>
      <c r="OB67" s="1121"/>
      <c r="OC67" s="1109"/>
      <c r="OD67" s="1109"/>
      <c r="OE67" s="1109"/>
      <c r="OF67" s="1112">
        <f t="shared" ref="OF67:OF68" si="4235">OB67+OC67-OD67+OE67</f>
        <v>0</v>
      </c>
      <c r="OG67" s="1109"/>
      <c r="OH67" s="1109"/>
      <c r="OI67" s="1109"/>
      <c r="OJ67" s="1109"/>
      <c r="OK67" s="1109"/>
      <c r="OL67" s="1111"/>
      <c r="OM67" s="1112">
        <f t="shared" ref="OM67:OM68" si="4236">OG67+OH67-OI67+OJ67-OK67+OL67</f>
        <v>0</v>
      </c>
      <c r="ON67" s="1126"/>
      <c r="OO67" s="1110"/>
      <c r="OQ67" s="1121"/>
      <c r="OR67" s="1109"/>
      <c r="OS67" s="1109"/>
      <c r="OT67" s="1109"/>
      <c r="OU67" s="1112">
        <f t="shared" ref="OU67:OU68" si="4237">OQ67+OR67-OS67+OT67</f>
        <v>0</v>
      </c>
      <c r="OV67" s="1109"/>
      <c r="OW67" s="1109"/>
      <c r="OX67" s="1109"/>
      <c r="OY67" s="1109"/>
      <c r="OZ67" s="1109"/>
      <c r="PA67" s="1111"/>
      <c r="PB67" s="1112">
        <f t="shared" ref="PB67:PB68" si="4238">OV67+OW67-OX67+OY67-OZ67+PA67</f>
        <v>0</v>
      </c>
      <c r="PC67" s="1126"/>
      <c r="PD67" s="1110"/>
      <c r="PF67" s="1121"/>
      <c r="PG67" s="1109"/>
      <c r="PH67" s="1109"/>
      <c r="PI67" s="1109"/>
      <c r="PJ67" s="1112">
        <f t="shared" ref="PJ67:PJ68" si="4239">PF67+PG67-PH67+PI67</f>
        <v>0</v>
      </c>
      <c r="PK67" s="1109"/>
      <c r="PL67" s="1109"/>
      <c r="PM67" s="1109"/>
      <c r="PN67" s="1109"/>
      <c r="PO67" s="1109"/>
      <c r="PP67" s="1111"/>
      <c r="PQ67" s="1112">
        <f t="shared" ref="PQ67:PQ68" si="4240">PK67+PL67-PM67+PN67-PO67+PP67</f>
        <v>0</v>
      </c>
      <c r="PR67" s="1126"/>
      <c r="PS67" s="1110"/>
      <c r="PU67" s="1121"/>
      <c r="PV67" s="1109"/>
      <c r="PW67" s="1109"/>
      <c r="PX67" s="1109"/>
      <c r="PY67" s="1112">
        <f t="shared" ref="PY67:PY68" si="4241">PU67+PV67-PW67+PX67</f>
        <v>0</v>
      </c>
      <c r="PZ67" s="1109"/>
      <c r="QA67" s="1109"/>
      <c r="QB67" s="1109"/>
      <c r="QC67" s="1109"/>
      <c r="QD67" s="1109"/>
      <c r="QE67" s="1111"/>
      <c r="QF67" s="1112">
        <f t="shared" ref="QF67:QF68" si="4242">PZ67+QA67-QB67+QC67-QD67+QE67</f>
        <v>0</v>
      </c>
      <c r="QG67" s="1126"/>
      <c r="QH67" s="1110"/>
      <c r="QJ67" s="1121"/>
      <c r="QK67" s="1109"/>
      <c r="QL67" s="1109"/>
      <c r="QM67" s="1109"/>
      <c r="QN67" s="1112">
        <f t="shared" ref="QN67:QN68" si="4243">QJ67+QK67-QL67+QM67</f>
        <v>0</v>
      </c>
      <c r="QO67" s="1109"/>
      <c r="QP67" s="1109"/>
      <c r="QQ67" s="1109"/>
      <c r="QR67" s="1109"/>
      <c r="QS67" s="1109"/>
      <c r="QT67" s="1111"/>
      <c r="QU67" s="1112">
        <f t="shared" ref="QU67:QU68" si="4244">QO67+QP67-QQ67+QR67-QS67+QT67</f>
        <v>0</v>
      </c>
      <c r="QV67" s="1126"/>
      <c r="QW67" s="1110"/>
      <c r="QY67" s="1121"/>
      <c r="QZ67" s="1109"/>
      <c r="RA67" s="1109"/>
      <c r="RB67" s="1109"/>
      <c r="RC67" s="1112">
        <f t="shared" ref="RC67:RC68" si="4245">QY67+QZ67-RA67+RB67</f>
        <v>0</v>
      </c>
      <c r="RD67" s="1109"/>
      <c r="RE67" s="1109"/>
      <c r="RF67" s="1109"/>
      <c r="RG67" s="1109"/>
      <c r="RH67" s="1109"/>
      <c r="RI67" s="1111"/>
      <c r="RJ67" s="1112">
        <f t="shared" ref="RJ67:RJ68" si="4246">RD67+RE67-RF67+RG67-RH67+RI67</f>
        <v>0</v>
      </c>
      <c r="RK67" s="1126"/>
      <c r="RL67" s="1110"/>
      <c r="RN67" s="1121"/>
      <c r="RO67" s="1109"/>
      <c r="RP67" s="1109"/>
      <c r="RQ67" s="1109"/>
      <c r="RR67" s="1112">
        <f t="shared" ref="RR67:RR68" si="4247">RN67+RO67-RP67+RQ67</f>
        <v>0</v>
      </c>
      <c r="RS67" s="1109"/>
      <c r="RT67" s="1109"/>
      <c r="RU67" s="1109"/>
      <c r="RV67" s="1109"/>
      <c r="RW67" s="1109"/>
      <c r="RX67" s="1111"/>
      <c r="RY67" s="1112">
        <f t="shared" ref="RY67:RY68" si="4248">RS67+RT67-RU67+RV67-RW67+RX67</f>
        <v>0</v>
      </c>
      <c r="RZ67" s="1126"/>
      <c r="SA67" s="1110"/>
      <c r="SC67" s="1121"/>
      <c r="SD67" s="1109"/>
      <c r="SE67" s="1109"/>
      <c r="SF67" s="1109"/>
      <c r="SG67" s="1112">
        <f t="shared" ref="SG67:SG68" si="4249">SC67+SD67-SE67+SF67</f>
        <v>0</v>
      </c>
      <c r="SH67" s="1109"/>
      <c r="SI67" s="1109"/>
      <c r="SJ67" s="1109"/>
      <c r="SK67" s="1109"/>
      <c r="SL67" s="1109"/>
      <c r="SM67" s="1111"/>
      <c r="SN67" s="1112">
        <f t="shared" ref="SN67:SN68" si="4250">SH67+SI67-SJ67+SK67-SL67+SM67</f>
        <v>0</v>
      </c>
      <c r="SO67" s="1126"/>
      <c r="SP67" s="1110"/>
      <c r="SR67" s="1121"/>
      <c r="SS67" s="1109"/>
      <c r="ST67" s="1109"/>
      <c r="SU67" s="1109"/>
      <c r="SV67" s="1112">
        <f t="shared" ref="SV67:SV68" si="4251">SR67+SS67-ST67+SU67</f>
        <v>0</v>
      </c>
      <c r="SW67" s="1109"/>
      <c r="SX67" s="1109"/>
      <c r="SY67" s="1109"/>
      <c r="SZ67" s="1109"/>
      <c r="TA67" s="1109"/>
      <c r="TB67" s="1111"/>
      <c r="TC67" s="1112">
        <f t="shared" ref="TC67:TC68" si="4252">SW67+SX67-SY67+SZ67-TA67+TB67</f>
        <v>0</v>
      </c>
      <c r="TD67" s="1126"/>
      <c r="TE67" s="1110"/>
      <c r="TG67" s="1121"/>
      <c r="TH67" s="1109"/>
      <c r="TI67" s="1109"/>
      <c r="TJ67" s="1109"/>
      <c r="TK67" s="1112">
        <f t="shared" ref="TK67:TK68" si="4253">TG67+TH67-TI67+TJ67</f>
        <v>0</v>
      </c>
      <c r="TL67" s="1109"/>
      <c r="TM67" s="1109"/>
      <c r="TN67" s="1109"/>
      <c r="TO67" s="1109"/>
      <c r="TP67" s="1109"/>
      <c r="TQ67" s="1111"/>
      <c r="TR67" s="1112">
        <f t="shared" ref="TR67:TR68" si="4254">TL67+TM67-TN67+TO67-TP67+TQ67</f>
        <v>0</v>
      </c>
      <c r="TS67" s="1126"/>
      <c r="TT67" s="1110"/>
      <c r="TV67" s="1121"/>
      <c r="TW67" s="1109"/>
      <c r="TX67" s="1109"/>
      <c r="TY67" s="1109"/>
      <c r="TZ67" s="1112">
        <f t="shared" ref="TZ67:TZ68" si="4255">TV67+TW67-TX67+TY67</f>
        <v>0</v>
      </c>
      <c r="UA67" s="1109"/>
      <c r="UB67" s="1109"/>
      <c r="UC67" s="1109"/>
      <c r="UD67" s="1109"/>
      <c r="UE67" s="1109"/>
      <c r="UF67" s="1111"/>
      <c r="UG67" s="1112">
        <f t="shared" ref="UG67:UG68" si="4256">UA67+UB67-UC67+UD67-UE67+UF67</f>
        <v>0</v>
      </c>
      <c r="UH67" s="1126"/>
      <c r="UI67" s="1110"/>
      <c r="UK67" s="1121"/>
      <c r="UL67" s="1109"/>
      <c r="UM67" s="1109"/>
      <c r="UN67" s="1109"/>
      <c r="UO67" s="1112">
        <f t="shared" ref="UO67:UO68" si="4257">UK67+UL67-UM67+UN67</f>
        <v>0</v>
      </c>
      <c r="UP67" s="1109"/>
      <c r="UQ67" s="1109"/>
      <c r="UR67" s="1109"/>
      <c r="US67" s="1109"/>
      <c r="UT67" s="1109"/>
      <c r="UU67" s="1111"/>
      <c r="UV67" s="1112">
        <f t="shared" ref="UV67:UV68" si="4258">UP67+UQ67-UR67+US67-UT67+UU67</f>
        <v>0</v>
      </c>
      <c r="UW67" s="1126"/>
      <c r="UX67" s="1110"/>
      <c r="UZ67" s="1121"/>
      <c r="VA67" s="1109"/>
      <c r="VB67" s="1109"/>
      <c r="VC67" s="1109"/>
      <c r="VD67" s="1112">
        <f t="shared" ref="VD67:VD68" si="4259">UZ67+VA67-VB67+VC67</f>
        <v>0</v>
      </c>
      <c r="VE67" s="1109"/>
      <c r="VF67" s="1109"/>
      <c r="VG67" s="1109"/>
      <c r="VH67" s="1109"/>
      <c r="VI67" s="1109"/>
      <c r="VJ67" s="1111"/>
      <c r="VK67" s="1112">
        <f t="shared" ref="VK67:VK68" si="4260">VE67+VF67-VG67+VH67-VI67+VJ67</f>
        <v>0</v>
      </c>
      <c r="VL67" s="1126"/>
      <c r="VM67" s="1110"/>
      <c r="VO67" s="1121"/>
      <c r="VP67" s="1109"/>
      <c r="VQ67" s="1109"/>
      <c r="VR67" s="1109"/>
      <c r="VS67" s="1112">
        <f t="shared" ref="VS67:VS68" si="4261">VO67+VP67-VQ67+VR67</f>
        <v>0</v>
      </c>
      <c r="VT67" s="1109"/>
      <c r="VU67" s="1109"/>
      <c r="VV67" s="1109"/>
      <c r="VW67" s="1109"/>
      <c r="VX67" s="1109"/>
      <c r="VY67" s="1111"/>
      <c r="VZ67" s="1112">
        <f t="shared" ref="VZ67:VZ68" si="4262">VT67+VU67-VV67+VW67-VX67+VY67</f>
        <v>0</v>
      </c>
      <c r="WA67" s="1126"/>
      <c r="WB67" s="1110"/>
      <c r="WD67" s="1121"/>
      <c r="WE67" s="1109"/>
      <c r="WF67" s="1109"/>
      <c r="WG67" s="1109"/>
      <c r="WH67" s="1112">
        <f t="shared" ref="WH67:WH68" si="4263">WD67+WE67-WF67+WG67</f>
        <v>0</v>
      </c>
      <c r="WI67" s="1109"/>
      <c r="WJ67" s="1109"/>
      <c r="WK67" s="1109"/>
      <c r="WL67" s="1109"/>
      <c r="WM67" s="1109"/>
      <c r="WN67" s="1111"/>
      <c r="WO67" s="1112">
        <f t="shared" ref="WO67:WO68" si="4264">WI67+WJ67-WK67+WL67-WM67+WN67</f>
        <v>0</v>
      </c>
      <c r="WP67" s="1126"/>
      <c r="WQ67" s="1110"/>
      <c r="WS67" s="1121"/>
      <c r="WT67" s="1109"/>
      <c r="WU67" s="1109"/>
      <c r="WV67" s="1109"/>
      <c r="WW67" s="1112">
        <f t="shared" ref="WW67:WW68" si="4265">WS67+WT67-WU67+WV67</f>
        <v>0</v>
      </c>
      <c r="WX67" s="1109"/>
      <c r="WY67" s="1109"/>
      <c r="WZ67" s="1109"/>
      <c r="XA67" s="1109"/>
      <c r="XB67" s="1109"/>
      <c r="XC67" s="1111"/>
      <c r="XD67" s="1112">
        <f t="shared" ref="XD67:XD68" si="4266">WX67+WY67-WZ67+XA67-XB67+XC67</f>
        <v>0</v>
      </c>
      <c r="XE67" s="1126"/>
      <c r="XF67" s="1110"/>
      <c r="XH67" s="1121"/>
      <c r="XI67" s="1109"/>
      <c r="XJ67" s="1109"/>
      <c r="XK67" s="1109"/>
      <c r="XL67" s="1112">
        <f t="shared" ref="XL67:XL68" si="4267">XH67+XI67-XJ67+XK67</f>
        <v>0</v>
      </c>
      <c r="XM67" s="1109"/>
      <c r="XN67" s="1109"/>
      <c r="XO67" s="1109"/>
      <c r="XP67" s="1109"/>
      <c r="XQ67" s="1109"/>
      <c r="XR67" s="1111"/>
      <c r="XS67" s="1112">
        <f t="shared" ref="XS67:XS68" si="4268">XM67+XN67-XO67+XP67-XQ67+XR67</f>
        <v>0</v>
      </c>
      <c r="XT67" s="1126"/>
      <c r="XU67" s="1110"/>
      <c r="XW67" s="1121"/>
      <c r="XX67" s="1109"/>
      <c r="XY67" s="1109"/>
      <c r="XZ67" s="1109"/>
      <c r="YA67" s="1112">
        <f t="shared" ref="YA67:YA68" si="4269">XW67+XX67-XY67+XZ67</f>
        <v>0</v>
      </c>
      <c r="YB67" s="1109"/>
      <c r="YC67" s="1109"/>
      <c r="YD67" s="1109"/>
      <c r="YE67" s="1109"/>
      <c r="YF67" s="1109"/>
      <c r="YG67" s="1111"/>
      <c r="YH67" s="1112">
        <f t="shared" ref="YH67:YH68" si="4270">YB67+YC67-YD67+YE67-YF67+YG67</f>
        <v>0</v>
      </c>
      <c r="YI67" s="1126"/>
      <c r="YJ67" s="1110"/>
      <c r="YL67" s="1121"/>
      <c r="YM67" s="1109"/>
      <c r="YN67" s="1109"/>
      <c r="YO67" s="1109"/>
      <c r="YP67" s="1112">
        <f t="shared" ref="YP67:YP68" si="4271">YL67+YM67-YN67+YO67</f>
        <v>0</v>
      </c>
      <c r="YQ67" s="1109"/>
      <c r="YR67" s="1109"/>
      <c r="YS67" s="1109"/>
      <c r="YT67" s="1109"/>
      <c r="YU67" s="1109"/>
      <c r="YV67" s="1111"/>
      <c r="YW67" s="1112">
        <f t="shared" ref="YW67:YW68" si="4272">YQ67+YR67-YS67+YT67-YU67+YV67</f>
        <v>0</v>
      </c>
      <c r="YX67" s="1126"/>
      <c r="YY67" s="1110"/>
      <c r="ZA67" s="1121"/>
      <c r="ZB67" s="1109"/>
      <c r="ZC67" s="1109"/>
      <c r="ZD67" s="1109"/>
      <c r="ZE67" s="1112">
        <f t="shared" ref="ZE67:ZE68" si="4273">ZA67+ZB67-ZC67+ZD67</f>
        <v>0</v>
      </c>
      <c r="ZF67" s="1109"/>
      <c r="ZG67" s="1109"/>
      <c r="ZH67" s="1109"/>
      <c r="ZI67" s="1109"/>
      <c r="ZJ67" s="1109"/>
      <c r="ZK67" s="1111"/>
      <c r="ZL67" s="1112">
        <f t="shared" ref="ZL67:ZL68" si="4274">ZF67+ZG67-ZH67+ZI67-ZJ67+ZK67</f>
        <v>0</v>
      </c>
      <c r="ZM67" s="1126"/>
      <c r="ZN67" s="1110"/>
      <c r="ZP67" s="1121"/>
      <c r="ZQ67" s="1109"/>
      <c r="ZR67" s="1109"/>
      <c r="ZS67" s="1109"/>
      <c r="ZT67" s="1112">
        <f t="shared" ref="ZT67:ZT68" si="4275">ZP67+ZQ67-ZR67+ZS67</f>
        <v>0</v>
      </c>
      <c r="ZU67" s="1109"/>
      <c r="ZV67" s="1109"/>
      <c r="ZW67" s="1109"/>
      <c r="ZX67" s="1109"/>
      <c r="ZY67" s="1109"/>
      <c r="ZZ67" s="1111"/>
      <c r="AAA67" s="1112">
        <f t="shared" ref="AAA67:AAA68" si="4276">ZU67+ZV67-ZW67+ZX67-ZY67+ZZ67</f>
        <v>0</v>
      </c>
      <c r="AAB67" s="1126"/>
      <c r="AAC67" s="1110"/>
      <c r="AAE67" s="1121"/>
      <c r="AAF67" s="1109"/>
      <c r="AAG67" s="1109"/>
      <c r="AAH67" s="1109"/>
      <c r="AAI67" s="1112">
        <f t="shared" ref="AAI67:AAI68" si="4277">AAE67+AAF67-AAG67+AAH67</f>
        <v>0</v>
      </c>
      <c r="AAJ67" s="1109"/>
      <c r="AAK67" s="1109"/>
      <c r="AAL67" s="1109"/>
      <c r="AAM67" s="1109"/>
      <c r="AAN67" s="1109"/>
      <c r="AAO67" s="1111"/>
      <c r="AAP67" s="1112">
        <f t="shared" ref="AAP67:AAP68" si="4278">AAJ67+AAK67-AAL67+AAM67-AAN67+AAO67</f>
        <v>0</v>
      </c>
      <c r="AAQ67" s="1126"/>
      <c r="AAR67" s="1110"/>
      <c r="AAT67" s="1121"/>
      <c r="AAU67" s="1109"/>
      <c r="AAV67" s="1109"/>
      <c r="AAW67" s="1109"/>
      <c r="AAX67" s="1112">
        <f t="shared" ref="AAX67:AAX68" si="4279">AAT67+AAU67-AAV67+AAW67</f>
        <v>0</v>
      </c>
      <c r="AAY67" s="1109"/>
      <c r="AAZ67" s="1109"/>
      <c r="ABA67" s="1109"/>
      <c r="ABB67" s="1109"/>
      <c r="ABC67" s="1109"/>
      <c r="ABD67" s="1111"/>
      <c r="ABE67" s="1112">
        <f t="shared" ref="ABE67:ABE68" si="4280">AAY67+AAZ67-ABA67+ABB67-ABC67+ABD67</f>
        <v>0</v>
      </c>
      <c r="ABF67" s="1126"/>
      <c r="ABG67" s="1110"/>
      <c r="ABI67" s="1121"/>
      <c r="ABJ67" s="1109"/>
      <c r="ABK67" s="1109"/>
      <c r="ABL67" s="1109"/>
      <c r="ABM67" s="1112">
        <f t="shared" ref="ABM67:ABM68" si="4281">ABI67+ABJ67-ABK67+ABL67</f>
        <v>0</v>
      </c>
      <c r="ABN67" s="1109"/>
      <c r="ABO67" s="1109"/>
      <c r="ABP67" s="1109"/>
      <c r="ABQ67" s="1109"/>
      <c r="ABR67" s="1109"/>
      <c r="ABS67" s="1111"/>
      <c r="ABT67" s="1112">
        <f t="shared" ref="ABT67:ABT68" si="4282">ABN67+ABO67-ABP67+ABQ67-ABR67+ABS67</f>
        <v>0</v>
      </c>
      <c r="ABU67" s="1126"/>
      <c r="ABV67" s="1110"/>
      <c r="ABX67" s="1121"/>
      <c r="ABY67" s="1109"/>
      <c r="ABZ67" s="1109"/>
      <c r="ACA67" s="1109"/>
      <c r="ACB67" s="1112">
        <f t="shared" ref="ACB67:ACB68" si="4283">ABX67+ABY67-ABZ67+ACA67</f>
        <v>0</v>
      </c>
      <c r="ACC67" s="1109"/>
      <c r="ACD67" s="1109"/>
      <c r="ACE67" s="1109"/>
      <c r="ACF67" s="1109"/>
      <c r="ACG67" s="1109"/>
      <c r="ACH67" s="1111"/>
      <c r="ACI67" s="1112">
        <f t="shared" ref="ACI67:ACI68" si="4284">ACC67+ACD67-ACE67+ACF67-ACG67+ACH67</f>
        <v>0</v>
      </c>
      <c r="ACJ67" s="1126"/>
      <c r="ACK67" s="1110"/>
      <c r="ACM67" s="1121"/>
      <c r="ACN67" s="1109"/>
      <c r="ACO67" s="1109"/>
      <c r="ACP67" s="1109"/>
      <c r="ACQ67" s="1112">
        <f t="shared" ref="ACQ67:ACQ68" si="4285">ACM67+ACN67-ACO67+ACP67</f>
        <v>0</v>
      </c>
      <c r="ACR67" s="1109"/>
      <c r="ACS67" s="1109"/>
      <c r="ACT67" s="1109"/>
      <c r="ACU67" s="1109"/>
      <c r="ACV67" s="1109"/>
      <c r="ACW67" s="1111"/>
      <c r="ACX67" s="1112">
        <f t="shared" ref="ACX67:ACX68" si="4286">ACR67+ACS67-ACT67+ACU67-ACV67+ACW67</f>
        <v>0</v>
      </c>
      <c r="ACY67" s="1126"/>
      <c r="ACZ67" s="1110"/>
      <c r="ADB67" s="1121"/>
      <c r="ADC67" s="1109"/>
      <c r="ADD67" s="1109"/>
      <c r="ADE67" s="1109"/>
      <c r="ADF67" s="1112">
        <f t="shared" ref="ADF67:ADF68" si="4287">ADB67+ADC67-ADD67+ADE67</f>
        <v>0</v>
      </c>
      <c r="ADG67" s="1109"/>
      <c r="ADH67" s="1109"/>
      <c r="ADI67" s="1109"/>
      <c r="ADJ67" s="1109"/>
      <c r="ADK67" s="1109"/>
      <c r="ADL67" s="1111"/>
      <c r="ADM67" s="1112">
        <f t="shared" ref="ADM67:ADM68" si="4288">ADG67+ADH67-ADI67+ADJ67-ADK67+ADL67</f>
        <v>0</v>
      </c>
      <c r="ADN67" s="1126"/>
      <c r="ADO67" s="1110"/>
      <c r="ADQ67" s="1121"/>
      <c r="ADR67" s="1109"/>
      <c r="ADS67" s="1109"/>
      <c r="ADT67" s="1109"/>
      <c r="ADU67" s="1112">
        <f t="shared" ref="ADU67:ADU68" si="4289">ADQ67+ADR67-ADS67+ADT67</f>
        <v>0</v>
      </c>
      <c r="ADV67" s="1109"/>
      <c r="ADW67" s="1109"/>
      <c r="ADX67" s="1109"/>
      <c r="ADY67" s="1109"/>
      <c r="ADZ67" s="1109"/>
      <c r="AEA67" s="1111"/>
      <c r="AEB67" s="1112">
        <f t="shared" ref="AEB67:AEB68" si="4290">ADV67+ADW67-ADX67+ADY67-ADZ67+AEA67</f>
        <v>0</v>
      </c>
      <c r="AEC67" s="1126"/>
      <c r="AED67" s="1110"/>
      <c r="AEF67" s="1121"/>
      <c r="AEG67" s="1109"/>
      <c r="AEH67" s="1109"/>
      <c r="AEI67" s="1109"/>
      <c r="AEJ67" s="1112">
        <f t="shared" ref="AEJ67:AEJ68" si="4291">AEF67+AEG67-AEH67+AEI67</f>
        <v>0</v>
      </c>
      <c r="AEK67" s="1109"/>
      <c r="AEL67" s="1109"/>
      <c r="AEM67" s="1109"/>
      <c r="AEN67" s="1109"/>
      <c r="AEO67" s="1109"/>
      <c r="AEP67" s="1111"/>
      <c r="AEQ67" s="1112">
        <f t="shared" ref="AEQ67:AEQ68" si="4292">AEK67+AEL67-AEM67+AEN67-AEO67+AEP67</f>
        <v>0</v>
      </c>
      <c r="AER67" s="1126"/>
      <c r="AES67" s="1110"/>
      <c r="AEU67" s="1121"/>
      <c r="AEV67" s="1109"/>
      <c r="AEW67" s="1109"/>
      <c r="AEX67" s="1109"/>
      <c r="AEY67" s="1112">
        <f t="shared" ref="AEY67:AEY68" si="4293">AEU67+AEV67-AEW67+AEX67</f>
        <v>0</v>
      </c>
      <c r="AEZ67" s="1109"/>
      <c r="AFA67" s="1109"/>
      <c r="AFB67" s="1109"/>
      <c r="AFC67" s="1109"/>
      <c r="AFD67" s="1109"/>
      <c r="AFE67" s="1111"/>
      <c r="AFF67" s="1112">
        <f t="shared" ref="AFF67:AFF68" si="4294">AEZ67+AFA67-AFB67+AFC67-AFD67+AFE67</f>
        <v>0</v>
      </c>
      <c r="AFG67" s="1126"/>
      <c r="AFH67" s="1110"/>
      <c r="AFJ67" s="1121"/>
      <c r="AFK67" s="1109"/>
      <c r="AFL67" s="1109"/>
      <c r="AFM67" s="1109"/>
      <c r="AFN67" s="1112">
        <f t="shared" ref="AFN67:AFN68" si="4295">AFJ67+AFK67-AFL67+AFM67</f>
        <v>0</v>
      </c>
      <c r="AFO67" s="1109"/>
      <c r="AFP67" s="1109"/>
      <c r="AFQ67" s="1109"/>
      <c r="AFR67" s="1109"/>
      <c r="AFS67" s="1109"/>
      <c r="AFT67" s="1111"/>
      <c r="AFU67" s="1112">
        <f t="shared" ref="AFU67:AFU68" si="4296">AFO67+AFP67-AFQ67+AFR67-AFS67+AFT67</f>
        <v>0</v>
      </c>
      <c r="AFV67" s="1126"/>
      <c r="AFW67" s="1110"/>
      <c r="AFY67" s="1121"/>
      <c r="AFZ67" s="1109"/>
      <c r="AGA67" s="1109"/>
      <c r="AGB67" s="1109"/>
      <c r="AGC67" s="1112">
        <f t="shared" ref="AGC67:AGC68" si="4297">AFY67+AFZ67-AGA67+AGB67</f>
        <v>0</v>
      </c>
      <c r="AGD67" s="1109"/>
      <c r="AGE67" s="1109"/>
      <c r="AGF67" s="1109"/>
      <c r="AGG67" s="1109"/>
      <c r="AGH67" s="1109"/>
      <c r="AGI67" s="1111"/>
      <c r="AGJ67" s="1112">
        <f t="shared" ref="AGJ67:AGJ68" si="4298">AGD67+AGE67-AGF67+AGG67-AGH67+AGI67</f>
        <v>0</v>
      </c>
      <c r="AGK67" s="1126"/>
      <c r="AGL67" s="1110"/>
      <c r="AGN67" s="1121"/>
      <c r="AGO67" s="1109"/>
      <c r="AGP67" s="1109"/>
      <c r="AGQ67" s="1109"/>
      <c r="AGR67" s="1112">
        <f t="shared" ref="AGR67:AGR68" si="4299">AGN67+AGO67-AGP67+AGQ67</f>
        <v>0</v>
      </c>
      <c r="AGS67" s="1109"/>
      <c r="AGT67" s="1109"/>
      <c r="AGU67" s="1109"/>
      <c r="AGV67" s="1109"/>
      <c r="AGW67" s="1109"/>
      <c r="AGX67" s="1111"/>
      <c r="AGY67" s="1112">
        <f t="shared" ref="AGY67:AGY68" si="4300">AGS67+AGT67-AGU67+AGV67-AGW67+AGX67</f>
        <v>0</v>
      </c>
      <c r="AGZ67" s="1126"/>
      <c r="AHA67" s="1110"/>
      <c r="AHC67" s="1121"/>
      <c r="AHD67" s="1109"/>
      <c r="AHE67" s="1109"/>
      <c r="AHF67" s="1109"/>
      <c r="AHG67" s="1112">
        <f t="shared" ref="AHG67:AHG68" si="4301">AHC67+AHD67-AHE67+AHF67</f>
        <v>0</v>
      </c>
      <c r="AHH67" s="1109"/>
      <c r="AHI67" s="1109"/>
      <c r="AHJ67" s="1109"/>
      <c r="AHK67" s="1109"/>
      <c r="AHL67" s="1109"/>
      <c r="AHM67" s="1111"/>
      <c r="AHN67" s="1112">
        <f t="shared" ref="AHN67:AHN68" si="4302">AHH67+AHI67-AHJ67+AHK67-AHL67+AHM67</f>
        <v>0</v>
      </c>
      <c r="AHO67" s="1126"/>
      <c r="AHP67" s="1110"/>
      <c r="AHR67" s="1121"/>
      <c r="AHS67" s="1109"/>
      <c r="AHT67" s="1109"/>
      <c r="AHU67" s="1109"/>
      <c r="AHV67" s="1112">
        <f t="shared" ref="AHV67:AHV68" si="4303">AHR67+AHS67-AHT67+AHU67</f>
        <v>0</v>
      </c>
      <c r="AHW67" s="1109"/>
      <c r="AHX67" s="1109"/>
      <c r="AHY67" s="1109"/>
      <c r="AHZ67" s="1109"/>
      <c r="AIA67" s="1109"/>
      <c r="AIB67" s="1111"/>
      <c r="AIC67" s="1112">
        <f t="shared" ref="AIC67:AIC68" si="4304">AHW67+AHX67-AHY67+AHZ67-AIA67+AIB67</f>
        <v>0</v>
      </c>
      <c r="AID67" s="1126"/>
      <c r="AIE67" s="1110"/>
      <c r="AIG67" s="1121"/>
      <c r="AIH67" s="1109"/>
      <c r="AII67" s="1109"/>
      <c r="AIJ67" s="1109"/>
      <c r="AIK67" s="1112">
        <f t="shared" ref="AIK67:AIK68" si="4305">AIG67+AIH67-AII67+AIJ67</f>
        <v>0</v>
      </c>
      <c r="AIL67" s="1109"/>
      <c r="AIM67" s="1109"/>
      <c r="AIN67" s="1109"/>
      <c r="AIO67" s="1109"/>
      <c r="AIP67" s="1109"/>
      <c r="AIQ67" s="1111"/>
      <c r="AIR67" s="1112">
        <f t="shared" ref="AIR67:AIR68" si="4306">AIL67+AIM67-AIN67+AIO67-AIP67+AIQ67</f>
        <v>0</v>
      </c>
      <c r="AIS67" s="1126"/>
      <c r="AIT67" s="1110"/>
      <c r="AIV67" s="1121"/>
      <c r="AIW67" s="1109"/>
      <c r="AIX67" s="1109"/>
      <c r="AIY67" s="1109"/>
      <c r="AIZ67" s="1112">
        <f t="shared" ref="AIZ67:AIZ68" si="4307">AIV67+AIW67-AIX67+AIY67</f>
        <v>0</v>
      </c>
      <c r="AJA67" s="1109"/>
      <c r="AJB67" s="1109"/>
      <c r="AJC67" s="1109"/>
      <c r="AJD67" s="1109"/>
      <c r="AJE67" s="1109"/>
      <c r="AJF67" s="1111"/>
      <c r="AJG67" s="1112">
        <f t="shared" ref="AJG67:AJG68" si="4308">AJA67+AJB67-AJC67+AJD67-AJE67+AJF67</f>
        <v>0</v>
      </c>
      <c r="AJH67" s="1126"/>
      <c r="AJI67" s="1110"/>
      <c r="AJK67" s="1121"/>
      <c r="AJL67" s="1109"/>
      <c r="AJM67" s="1109"/>
      <c r="AJN67" s="1109"/>
      <c r="AJO67" s="1112">
        <f t="shared" ref="AJO67:AJO68" si="4309">AJK67+AJL67-AJM67+AJN67</f>
        <v>0</v>
      </c>
      <c r="AJP67" s="1109"/>
      <c r="AJQ67" s="1109"/>
      <c r="AJR67" s="1109"/>
      <c r="AJS67" s="1109"/>
      <c r="AJT67" s="1109"/>
      <c r="AJU67" s="1111"/>
      <c r="AJV67" s="1112">
        <f t="shared" ref="AJV67:AJV68" si="4310">AJP67+AJQ67-AJR67+AJS67-AJT67+AJU67</f>
        <v>0</v>
      </c>
      <c r="AJW67" s="1126"/>
      <c r="AJX67" s="1110"/>
      <c r="AJZ67" s="1121"/>
      <c r="AKA67" s="1109"/>
      <c r="AKB67" s="1109"/>
      <c r="AKC67" s="1109"/>
      <c r="AKD67" s="1112">
        <f t="shared" ref="AKD67:AKD68" si="4311">AJZ67+AKA67-AKB67+AKC67</f>
        <v>0</v>
      </c>
      <c r="AKE67" s="1109"/>
      <c r="AKF67" s="1109"/>
      <c r="AKG67" s="1109"/>
      <c r="AKH67" s="1109"/>
      <c r="AKI67" s="1109"/>
      <c r="AKJ67" s="1111"/>
      <c r="AKK67" s="1112">
        <f t="shared" ref="AKK67:AKK68" si="4312">AKE67+AKF67-AKG67+AKH67-AKI67+AKJ67</f>
        <v>0</v>
      </c>
      <c r="AKL67" s="1126"/>
      <c r="AKM67" s="1110"/>
      <c r="AKO67" s="1121"/>
      <c r="AKP67" s="1109"/>
      <c r="AKQ67" s="1109"/>
      <c r="AKR67" s="1109"/>
      <c r="AKS67" s="1112">
        <f t="shared" ref="AKS67:AKS68" si="4313">AKO67+AKP67-AKQ67+AKR67</f>
        <v>0</v>
      </c>
      <c r="AKT67" s="1109"/>
      <c r="AKU67" s="1109"/>
      <c r="AKV67" s="1109"/>
      <c r="AKW67" s="1109"/>
      <c r="AKX67" s="1109"/>
      <c r="AKY67" s="1111"/>
      <c r="AKZ67" s="1112">
        <f t="shared" ref="AKZ67:AKZ68" si="4314">AKT67+AKU67-AKV67+AKW67-AKX67+AKY67</f>
        <v>0</v>
      </c>
      <c r="ALA67" s="1126"/>
      <c r="ALB67" s="1110"/>
      <c r="ALD67" s="1121"/>
      <c r="ALE67" s="1109"/>
      <c r="ALF67" s="1109"/>
      <c r="ALG67" s="1109"/>
      <c r="ALH67" s="1112">
        <f t="shared" ref="ALH67:ALH68" si="4315">ALD67+ALE67-ALF67+ALG67</f>
        <v>0</v>
      </c>
      <c r="ALI67" s="1109"/>
      <c r="ALJ67" s="1109"/>
      <c r="ALK67" s="1109"/>
      <c r="ALL67" s="1109"/>
      <c r="ALM67" s="1109"/>
      <c r="ALN67" s="1111"/>
      <c r="ALO67" s="1112">
        <f t="shared" ref="ALO67:ALO68" si="4316">ALI67+ALJ67-ALK67+ALL67-ALM67+ALN67</f>
        <v>0</v>
      </c>
      <c r="ALP67" s="1126"/>
      <c r="ALQ67" s="1110"/>
      <c r="ALS67" s="1121"/>
      <c r="ALT67" s="1109"/>
      <c r="ALU67" s="1109"/>
      <c r="ALV67" s="1109"/>
      <c r="ALW67" s="1112">
        <f t="shared" ref="ALW67:ALW68" si="4317">ALS67+ALT67-ALU67+ALV67</f>
        <v>0</v>
      </c>
      <c r="ALX67" s="1109"/>
      <c r="ALY67" s="1109"/>
      <c r="ALZ67" s="1109"/>
      <c r="AMA67" s="1109"/>
      <c r="AMB67" s="1109"/>
      <c r="AMC67" s="1111"/>
      <c r="AMD67" s="1112">
        <f t="shared" ref="AMD67:AMD68" si="4318">ALX67+ALY67-ALZ67+AMA67-AMB67+AMC67</f>
        <v>0</v>
      </c>
      <c r="AME67" s="1126"/>
      <c r="AMF67" s="1110"/>
      <c r="AMH67" s="1121"/>
      <c r="AMI67" s="1109"/>
      <c r="AMJ67" s="1109"/>
      <c r="AMK67" s="1109"/>
      <c r="AML67" s="1112">
        <f t="shared" ref="AML67:AML68" si="4319">AMH67+AMI67-AMJ67+AMK67</f>
        <v>0</v>
      </c>
      <c r="AMM67" s="1109"/>
      <c r="AMN67" s="1109"/>
      <c r="AMO67" s="1109"/>
      <c r="AMP67" s="1109"/>
      <c r="AMQ67" s="1109"/>
      <c r="AMR67" s="1111"/>
      <c r="AMS67" s="1112">
        <f t="shared" ref="AMS67:AMS68" si="4320">AMM67+AMN67-AMO67+AMP67-AMQ67+AMR67</f>
        <v>0</v>
      </c>
      <c r="AMT67" s="1126"/>
      <c r="AMU67" s="1110"/>
      <c r="AMW67" s="1121"/>
      <c r="AMX67" s="1109"/>
      <c r="AMY67" s="1109"/>
      <c r="AMZ67" s="1109"/>
      <c r="ANA67" s="1112">
        <f t="shared" ref="ANA67:ANA68" si="4321">AMW67+AMX67-AMY67+AMZ67</f>
        <v>0</v>
      </c>
      <c r="ANB67" s="1109"/>
      <c r="ANC67" s="1109"/>
      <c r="AND67" s="1109"/>
      <c r="ANE67" s="1109"/>
      <c r="ANF67" s="1109"/>
      <c r="ANG67" s="1111"/>
      <c r="ANH67" s="1112">
        <f t="shared" ref="ANH67:ANH68" si="4322">ANB67+ANC67-AND67+ANE67-ANF67+ANG67</f>
        <v>0</v>
      </c>
      <c r="ANI67" s="1126"/>
      <c r="ANJ67" s="1110"/>
      <c r="ANL67" s="1121"/>
      <c r="ANM67" s="1109"/>
      <c r="ANN67" s="1109"/>
      <c r="ANO67" s="1109"/>
      <c r="ANP67" s="1112">
        <f t="shared" ref="ANP67:ANP68" si="4323">ANL67+ANM67-ANN67+ANO67</f>
        <v>0</v>
      </c>
      <c r="ANQ67" s="1109"/>
      <c r="ANR67" s="1109"/>
      <c r="ANS67" s="1109"/>
      <c r="ANT67" s="1109"/>
      <c r="ANU67" s="1109"/>
      <c r="ANV67" s="1111"/>
      <c r="ANW67" s="1112">
        <f t="shared" ref="ANW67:ANW68" si="4324">ANQ67+ANR67-ANS67+ANT67-ANU67+ANV67</f>
        <v>0</v>
      </c>
      <c r="ANX67" s="1126"/>
      <c r="ANY67" s="1110"/>
      <c r="AOA67" s="1121"/>
      <c r="AOB67" s="1109"/>
      <c r="AOC67" s="1109"/>
      <c r="AOD67" s="1109"/>
      <c r="AOE67" s="1112">
        <f t="shared" ref="AOE67:AOE68" si="4325">AOA67+AOB67-AOC67+AOD67</f>
        <v>0</v>
      </c>
      <c r="AOF67" s="1109"/>
      <c r="AOG67" s="1109"/>
      <c r="AOH67" s="1109"/>
      <c r="AOI67" s="1109"/>
      <c r="AOJ67" s="1109"/>
      <c r="AOK67" s="1111"/>
      <c r="AOL67" s="1112">
        <f t="shared" ref="AOL67:AOL68" si="4326">AOF67+AOG67-AOH67+AOI67-AOJ67+AOK67</f>
        <v>0</v>
      </c>
      <c r="AOM67" s="1126"/>
      <c r="AON67" s="1110"/>
      <c r="AOP67" s="1121"/>
      <c r="AOQ67" s="1109"/>
      <c r="AOR67" s="1109"/>
      <c r="AOS67" s="1109"/>
      <c r="AOT67" s="1112">
        <f t="shared" ref="AOT67:AOT68" si="4327">AOP67+AOQ67-AOR67+AOS67</f>
        <v>0</v>
      </c>
      <c r="AOU67" s="1109"/>
      <c r="AOV67" s="1109"/>
      <c r="AOW67" s="1109"/>
      <c r="AOX67" s="1109"/>
      <c r="AOY67" s="1109"/>
      <c r="AOZ67" s="1111"/>
      <c r="APA67" s="1112">
        <f t="shared" ref="APA67:APA68" si="4328">AOU67+AOV67-AOW67+AOX67-AOY67+AOZ67</f>
        <v>0</v>
      </c>
      <c r="APB67" s="1126"/>
      <c r="APC67" s="1110"/>
      <c r="APE67" s="1121"/>
      <c r="APF67" s="1109"/>
      <c r="APG67" s="1109"/>
      <c r="APH67" s="1109"/>
      <c r="API67" s="1112">
        <f t="shared" ref="API67:API68" si="4329">APE67+APF67-APG67+APH67</f>
        <v>0</v>
      </c>
      <c r="APJ67" s="1109"/>
      <c r="APK67" s="1109"/>
      <c r="APL67" s="1109"/>
      <c r="APM67" s="1109"/>
      <c r="APN67" s="1109"/>
      <c r="APO67" s="1111"/>
      <c r="APP67" s="1112">
        <f t="shared" ref="APP67:APP68" si="4330">APJ67+APK67-APL67+APM67-APN67+APO67</f>
        <v>0</v>
      </c>
      <c r="APQ67" s="1126"/>
      <c r="APR67" s="1110"/>
      <c r="APT67" s="1121"/>
      <c r="APU67" s="1109"/>
      <c r="APV67" s="1109"/>
      <c r="APW67" s="1109"/>
      <c r="APX67" s="1112">
        <f t="shared" ref="APX67:APX68" si="4331">APT67+APU67-APV67+APW67</f>
        <v>0</v>
      </c>
      <c r="APY67" s="1109"/>
      <c r="APZ67" s="1109"/>
      <c r="AQA67" s="1109"/>
      <c r="AQB67" s="1109"/>
      <c r="AQC67" s="1109"/>
      <c r="AQD67" s="1111"/>
      <c r="AQE67" s="1112">
        <f t="shared" ref="AQE67:AQE68" si="4332">APY67+APZ67-AQA67+AQB67-AQC67+AQD67</f>
        <v>0</v>
      </c>
      <c r="AQF67" s="1126"/>
      <c r="AQG67" s="1110"/>
      <c r="AQI67" s="1121"/>
      <c r="AQJ67" s="1109"/>
      <c r="AQK67" s="1109"/>
      <c r="AQL67" s="1109"/>
      <c r="AQM67" s="1112">
        <f t="shared" ref="AQM67:AQM68" si="4333">AQI67+AQJ67-AQK67+AQL67</f>
        <v>0</v>
      </c>
      <c r="AQN67" s="1109"/>
      <c r="AQO67" s="1109"/>
      <c r="AQP67" s="1109"/>
      <c r="AQQ67" s="1109"/>
      <c r="AQR67" s="1109"/>
      <c r="AQS67" s="1111"/>
      <c r="AQT67" s="1112">
        <f t="shared" ref="AQT67:AQT68" si="4334">AQN67+AQO67-AQP67+AQQ67-AQR67+AQS67</f>
        <v>0</v>
      </c>
      <c r="AQU67" s="1126"/>
      <c r="AQV67" s="1110"/>
      <c r="AQX67" s="1121"/>
      <c r="AQY67" s="1109"/>
      <c r="AQZ67" s="1109"/>
      <c r="ARA67" s="1109"/>
      <c r="ARB67" s="1112">
        <f t="shared" ref="ARB67:ARB68" si="4335">AQX67+AQY67-AQZ67+ARA67</f>
        <v>0</v>
      </c>
      <c r="ARC67" s="1109"/>
      <c r="ARD67" s="1109"/>
      <c r="ARE67" s="1109"/>
      <c r="ARF67" s="1109"/>
      <c r="ARG67" s="1109"/>
      <c r="ARH67" s="1111"/>
      <c r="ARI67" s="1112">
        <f t="shared" ref="ARI67:ARI68" si="4336">ARC67+ARD67-ARE67+ARF67-ARG67+ARH67</f>
        <v>0</v>
      </c>
      <c r="ARJ67" s="1126"/>
      <c r="ARK67" s="1110"/>
      <c r="ARM67" s="1121"/>
      <c r="ARN67" s="1109"/>
      <c r="ARO67" s="1109"/>
      <c r="ARP67" s="1109"/>
      <c r="ARQ67" s="1112">
        <f t="shared" ref="ARQ67:ARQ68" si="4337">ARM67+ARN67-ARO67+ARP67</f>
        <v>0</v>
      </c>
      <c r="ARR67" s="1109"/>
      <c r="ARS67" s="1109"/>
      <c r="ART67" s="1109"/>
      <c r="ARU67" s="1109"/>
      <c r="ARV67" s="1109"/>
      <c r="ARW67" s="1111"/>
      <c r="ARX67" s="1112">
        <f t="shared" ref="ARX67:ARX68" si="4338">ARR67+ARS67-ART67+ARU67-ARV67+ARW67</f>
        <v>0</v>
      </c>
      <c r="ARY67" s="1126"/>
      <c r="ARZ67" s="1110"/>
      <c r="ASB67" s="1121"/>
      <c r="ASC67" s="1109"/>
      <c r="ASD67" s="1109"/>
      <c r="ASE67" s="1109"/>
      <c r="ASF67" s="1112">
        <f t="shared" ref="ASF67:ASF68" si="4339">ASB67+ASC67-ASD67+ASE67</f>
        <v>0</v>
      </c>
      <c r="ASG67" s="1109"/>
      <c r="ASH67" s="1109"/>
      <c r="ASI67" s="1109"/>
      <c r="ASJ67" s="1109"/>
      <c r="ASK67" s="1109"/>
      <c r="ASL67" s="1111"/>
      <c r="ASM67" s="1112">
        <f t="shared" ref="ASM67:ASM68" si="4340">ASG67+ASH67-ASI67+ASJ67-ASK67+ASL67</f>
        <v>0</v>
      </c>
      <c r="ASN67" s="1126"/>
      <c r="ASO67" s="1110"/>
      <c r="ASQ67" s="1121"/>
      <c r="ASR67" s="1109"/>
      <c r="ASS67" s="1109"/>
      <c r="AST67" s="1109"/>
      <c r="ASU67" s="1112">
        <f t="shared" ref="ASU67:ASU68" si="4341">ASQ67+ASR67-ASS67+AST67</f>
        <v>0</v>
      </c>
      <c r="ASV67" s="1109"/>
      <c r="ASW67" s="1109"/>
      <c r="ASX67" s="1109"/>
      <c r="ASY67" s="1109"/>
      <c r="ASZ67" s="1109"/>
      <c r="ATA67" s="1111"/>
      <c r="ATB67" s="1112">
        <f t="shared" ref="ATB67:ATB68" si="4342">ASV67+ASW67-ASX67+ASY67-ASZ67+ATA67</f>
        <v>0</v>
      </c>
      <c r="ATC67" s="1126"/>
      <c r="ATD67" s="1110"/>
      <c r="ATF67" s="1121"/>
      <c r="ATG67" s="1109"/>
      <c r="ATH67" s="1109"/>
      <c r="ATI67" s="1109"/>
      <c r="ATJ67" s="1112">
        <f t="shared" ref="ATJ67:ATJ68" si="4343">ATF67+ATG67-ATH67+ATI67</f>
        <v>0</v>
      </c>
      <c r="ATK67" s="1109"/>
      <c r="ATL67" s="1109"/>
      <c r="ATM67" s="1109"/>
      <c r="ATN67" s="1109"/>
      <c r="ATO67" s="1109"/>
      <c r="ATP67" s="1111"/>
      <c r="ATQ67" s="1112">
        <f t="shared" ref="ATQ67:ATQ68" si="4344">ATK67+ATL67-ATM67+ATN67-ATO67+ATP67</f>
        <v>0</v>
      </c>
      <c r="ATR67" s="1126"/>
      <c r="ATS67" s="1110"/>
      <c r="ATU67" s="1121"/>
      <c r="ATV67" s="1109"/>
      <c r="ATW67" s="1109"/>
      <c r="ATX67" s="1109"/>
      <c r="ATY67" s="1112">
        <f t="shared" ref="ATY67:ATY68" si="4345">ATU67+ATV67-ATW67+ATX67</f>
        <v>0</v>
      </c>
      <c r="ATZ67" s="1109"/>
      <c r="AUA67" s="1109"/>
      <c r="AUB67" s="1109"/>
      <c r="AUC67" s="1109"/>
      <c r="AUD67" s="1109"/>
      <c r="AUE67" s="1111"/>
      <c r="AUF67" s="1112">
        <f t="shared" ref="AUF67:AUF68" si="4346">ATZ67+AUA67-AUB67+AUC67-AUD67+AUE67</f>
        <v>0</v>
      </c>
      <c r="AUG67" s="1126"/>
      <c r="AUH67" s="1110"/>
      <c r="AUJ67" s="1121"/>
      <c r="AUK67" s="1109"/>
      <c r="AUL67" s="1109"/>
      <c r="AUM67" s="1109"/>
      <c r="AUN67" s="1112">
        <f t="shared" ref="AUN67:AUN68" si="4347">AUJ67+AUK67-AUL67+AUM67</f>
        <v>0</v>
      </c>
      <c r="AUO67" s="1109"/>
      <c r="AUP67" s="1109"/>
      <c r="AUQ67" s="1109"/>
      <c r="AUR67" s="1109"/>
      <c r="AUS67" s="1109"/>
      <c r="AUT67" s="1111"/>
      <c r="AUU67" s="1112">
        <f t="shared" ref="AUU67:AUU68" si="4348">AUO67+AUP67-AUQ67+AUR67-AUS67+AUT67</f>
        <v>0</v>
      </c>
      <c r="AUV67" s="1126"/>
      <c r="AUW67" s="1110"/>
      <c r="AUY67" s="1121"/>
      <c r="AUZ67" s="1109"/>
      <c r="AVA67" s="1109"/>
      <c r="AVB67" s="1109"/>
      <c r="AVC67" s="1112">
        <f t="shared" ref="AVC67:AVC68" si="4349">AUY67+AUZ67-AVA67+AVB67</f>
        <v>0</v>
      </c>
      <c r="AVD67" s="1109"/>
      <c r="AVE67" s="1109"/>
      <c r="AVF67" s="1109"/>
      <c r="AVG67" s="1109"/>
      <c r="AVH67" s="1109"/>
      <c r="AVI67" s="1111"/>
      <c r="AVJ67" s="1112">
        <f t="shared" ref="AVJ67:AVJ68" si="4350">AVD67+AVE67-AVF67+AVG67-AVH67+AVI67</f>
        <v>0</v>
      </c>
      <c r="AVK67" s="1126"/>
      <c r="AVL67" s="1110"/>
      <c r="AVN67" s="1121"/>
      <c r="AVO67" s="1109"/>
      <c r="AVP67" s="1109"/>
      <c r="AVQ67" s="1109"/>
      <c r="AVR67" s="1112">
        <f t="shared" ref="AVR67:AVR68" si="4351">AVN67+AVO67-AVP67+AVQ67</f>
        <v>0</v>
      </c>
      <c r="AVS67" s="1109"/>
      <c r="AVT67" s="1109"/>
      <c r="AVU67" s="1109"/>
      <c r="AVV67" s="1109"/>
      <c r="AVW67" s="1109"/>
      <c r="AVX67" s="1111"/>
      <c r="AVY67" s="1112">
        <f t="shared" ref="AVY67:AVY68" si="4352">AVS67+AVT67-AVU67+AVV67-AVW67+AVX67</f>
        <v>0</v>
      </c>
      <c r="AVZ67" s="1126"/>
      <c r="AWA67" s="1110"/>
      <c r="AWC67" s="1121"/>
      <c r="AWD67" s="1109"/>
      <c r="AWE67" s="1109"/>
      <c r="AWF67" s="1109"/>
      <c r="AWG67" s="1112">
        <f t="shared" ref="AWG67:AWG68" si="4353">AWC67+AWD67-AWE67+AWF67</f>
        <v>0</v>
      </c>
      <c r="AWH67" s="1109"/>
      <c r="AWI67" s="1109"/>
      <c r="AWJ67" s="1109"/>
      <c r="AWK67" s="1109"/>
      <c r="AWL67" s="1109"/>
      <c r="AWM67" s="1111"/>
      <c r="AWN67" s="1112">
        <f t="shared" ref="AWN67:AWN68" si="4354">AWH67+AWI67-AWJ67+AWK67-AWL67+AWM67</f>
        <v>0</v>
      </c>
      <c r="AWO67" s="1126"/>
      <c r="AWP67" s="1110"/>
      <c r="AWR67" s="1121"/>
      <c r="AWS67" s="1109"/>
      <c r="AWT67" s="1109"/>
      <c r="AWU67" s="1109"/>
      <c r="AWV67" s="1112">
        <f t="shared" ref="AWV67:AWV68" si="4355">AWR67+AWS67-AWT67+AWU67</f>
        <v>0</v>
      </c>
      <c r="AWW67" s="1109"/>
      <c r="AWX67" s="1109"/>
      <c r="AWY67" s="1109"/>
      <c r="AWZ67" s="1109"/>
      <c r="AXA67" s="1109"/>
      <c r="AXB67" s="1111"/>
      <c r="AXC67" s="1112">
        <f t="shared" ref="AXC67:AXC68" si="4356">AWW67+AWX67-AWY67+AWZ67-AXA67+AXB67</f>
        <v>0</v>
      </c>
      <c r="AXD67" s="1126"/>
      <c r="AXE67" s="1110"/>
      <c r="AXG67" s="1121"/>
      <c r="AXH67" s="1109"/>
      <c r="AXI67" s="1109"/>
      <c r="AXJ67" s="1109"/>
      <c r="AXK67" s="1112">
        <f t="shared" ref="AXK67:AXK68" si="4357">AXG67+AXH67-AXI67+AXJ67</f>
        <v>0</v>
      </c>
      <c r="AXL67" s="1109"/>
      <c r="AXM67" s="1109"/>
      <c r="AXN67" s="1109"/>
      <c r="AXO67" s="1109"/>
      <c r="AXP67" s="1109"/>
      <c r="AXQ67" s="1111"/>
      <c r="AXR67" s="1112">
        <f t="shared" ref="AXR67:AXR68" si="4358">AXL67+AXM67-AXN67+AXO67-AXP67+AXQ67</f>
        <v>0</v>
      </c>
      <c r="AXS67" s="1126"/>
      <c r="AXT67" s="1110"/>
      <c r="AXV67" s="1121"/>
      <c r="AXW67" s="1109"/>
      <c r="AXX67" s="1109"/>
      <c r="AXY67" s="1109"/>
      <c r="AXZ67" s="1112">
        <f t="shared" ref="AXZ67:AXZ68" si="4359">AXV67+AXW67-AXX67+AXY67</f>
        <v>0</v>
      </c>
      <c r="AYA67" s="1109"/>
      <c r="AYB67" s="1109"/>
      <c r="AYC67" s="1109"/>
      <c r="AYD67" s="1109"/>
      <c r="AYE67" s="1109"/>
      <c r="AYF67" s="1111"/>
      <c r="AYG67" s="1112">
        <f t="shared" ref="AYG67:AYG68" si="4360">AYA67+AYB67-AYC67+AYD67-AYE67+AYF67</f>
        <v>0</v>
      </c>
      <c r="AYH67" s="1126"/>
      <c r="AYI67" s="1110"/>
      <c r="AYK67" s="1121"/>
      <c r="AYL67" s="1109"/>
      <c r="AYM67" s="1109"/>
      <c r="AYN67" s="1109"/>
      <c r="AYO67" s="1112">
        <f t="shared" ref="AYO67:AYO68" si="4361">AYK67+AYL67-AYM67+AYN67</f>
        <v>0</v>
      </c>
      <c r="AYP67" s="1109"/>
      <c r="AYQ67" s="1109"/>
      <c r="AYR67" s="1109"/>
      <c r="AYS67" s="1109"/>
      <c r="AYT67" s="1109"/>
      <c r="AYU67" s="1111"/>
      <c r="AYV67" s="1112">
        <f t="shared" ref="AYV67:AYV68" si="4362">AYP67+AYQ67-AYR67+AYS67-AYT67+AYU67</f>
        <v>0</v>
      </c>
      <c r="AYW67" s="1126"/>
      <c r="AYX67" s="1110"/>
      <c r="AYZ67" s="1121"/>
      <c r="AZA67" s="1109"/>
      <c r="AZB67" s="1109"/>
      <c r="AZC67" s="1109"/>
      <c r="AZD67" s="1112">
        <f t="shared" ref="AZD67:AZD68" si="4363">AYZ67+AZA67-AZB67+AZC67</f>
        <v>0</v>
      </c>
      <c r="AZE67" s="1109"/>
      <c r="AZF67" s="1109"/>
      <c r="AZG67" s="1109"/>
      <c r="AZH67" s="1109"/>
      <c r="AZI67" s="1109"/>
      <c r="AZJ67" s="1111"/>
      <c r="AZK67" s="1112">
        <f t="shared" ref="AZK67:AZK68" si="4364">AZE67+AZF67-AZG67+AZH67-AZI67+AZJ67</f>
        <v>0</v>
      </c>
      <c r="AZL67" s="1126"/>
      <c r="AZM67" s="1110"/>
      <c r="AZO67" s="1121"/>
      <c r="AZP67" s="1109"/>
      <c r="AZQ67" s="1109"/>
      <c r="AZR67" s="1109"/>
      <c r="AZS67" s="1112">
        <f t="shared" ref="AZS67:AZS68" si="4365">AZO67+AZP67-AZQ67+AZR67</f>
        <v>0</v>
      </c>
      <c r="AZT67" s="1109"/>
      <c r="AZU67" s="1109"/>
      <c r="AZV67" s="1109"/>
      <c r="AZW67" s="1109"/>
      <c r="AZX67" s="1109"/>
      <c r="AZY67" s="1111"/>
      <c r="AZZ67" s="1112">
        <f t="shared" ref="AZZ67:AZZ68" si="4366">AZT67+AZU67-AZV67+AZW67-AZX67+AZY67</f>
        <v>0</v>
      </c>
      <c r="BAA67" s="1126"/>
      <c r="BAB67" s="1110"/>
      <c r="BAD67" s="1121"/>
      <c r="BAE67" s="1109"/>
      <c r="BAF67" s="1109"/>
      <c r="BAG67" s="1109"/>
      <c r="BAH67" s="1112">
        <f t="shared" ref="BAH67:BAH68" si="4367">BAD67+BAE67-BAF67+BAG67</f>
        <v>0</v>
      </c>
      <c r="BAI67" s="1109"/>
      <c r="BAJ67" s="1109"/>
      <c r="BAK67" s="1109"/>
      <c r="BAL67" s="1109"/>
      <c r="BAM67" s="1109"/>
      <c r="BAN67" s="1111"/>
      <c r="BAO67" s="1112">
        <f t="shared" ref="BAO67:BAO68" si="4368">BAI67+BAJ67-BAK67+BAL67-BAM67+BAN67</f>
        <v>0</v>
      </c>
      <c r="BAP67" s="1126"/>
      <c r="BAQ67" s="1110"/>
      <c r="BAS67" s="1121"/>
      <c r="BAT67" s="1109"/>
      <c r="BAU67" s="1109"/>
      <c r="BAV67" s="1109"/>
      <c r="BAW67" s="1112">
        <f t="shared" ref="BAW67:BAW68" si="4369">BAS67+BAT67-BAU67+BAV67</f>
        <v>0</v>
      </c>
      <c r="BAX67" s="1109"/>
      <c r="BAY67" s="1109"/>
      <c r="BAZ67" s="1109"/>
      <c r="BBA67" s="1109"/>
      <c r="BBB67" s="1109"/>
      <c r="BBC67" s="1111"/>
      <c r="BBD67" s="1112">
        <f t="shared" ref="BBD67:BBD68" si="4370">BAX67+BAY67-BAZ67+BBA67-BBB67+BBC67</f>
        <v>0</v>
      </c>
      <c r="BBE67" s="1126"/>
      <c r="BBF67" s="1110"/>
      <c r="BBH67" s="1121"/>
      <c r="BBI67" s="1109"/>
      <c r="BBJ67" s="1109"/>
      <c r="BBK67" s="1109"/>
      <c r="BBL67" s="1112">
        <f t="shared" ref="BBL67:BBL68" si="4371">BBH67+BBI67-BBJ67+BBK67</f>
        <v>0</v>
      </c>
      <c r="BBM67" s="1109"/>
      <c r="BBN67" s="1109"/>
      <c r="BBO67" s="1109"/>
      <c r="BBP67" s="1109"/>
      <c r="BBQ67" s="1109"/>
      <c r="BBR67" s="1111"/>
      <c r="BBS67" s="1112">
        <f t="shared" ref="BBS67:BBS68" si="4372">BBM67+BBN67-BBO67+BBP67-BBQ67+BBR67</f>
        <v>0</v>
      </c>
      <c r="BBT67" s="1126"/>
      <c r="BBU67" s="1110"/>
      <c r="BBW67" s="1121"/>
      <c r="BBX67" s="1109"/>
      <c r="BBY67" s="1109"/>
      <c r="BBZ67" s="1109"/>
      <c r="BCA67" s="1112">
        <f t="shared" ref="BCA67:BCA68" si="4373">BBW67+BBX67-BBY67+BBZ67</f>
        <v>0</v>
      </c>
      <c r="BCB67" s="1109"/>
      <c r="BCC67" s="1109"/>
      <c r="BCD67" s="1109"/>
      <c r="BCE67" s="1109"/>
      <c r="BCF67" s="1109"/>
      <c r="BCG67" s="1111"/>
      <c r="BCH67" s="1112">
        <f t="shared" ref="BCH67:BCH68" si="4374">BCB67+BCC67-BCD67+BCE67-BCF67+BCG67</f>
        <v>0</v>
      </c>
      <c r="BCI67" s="1126"/>
      <c r="BCJ67" s="1110"/>
      <c r="BCL67" s="1121"/>
      <c r="BCM67" s="1109"/>
      <c r="BCN67" s="1109"/>
      <c r="BCO67" s="1109"/>
      <c r="BCP67" s="1112">
        <f t="shared" ref="BCP67:BCP68" si="4375">BCL67+BCM67-BCN67+BCO67</f>
        <v>0</v>
      </c>
      <c r="BCQ67" s="1109"/>
      <c r="BCR67" s="1109"/>
      <c r="BCS67" s="1109"/>
      <c r="BCT67" s="1109"/>
      <c r="BCU67" s="1109"/>
      <c r="BCV67" s="1111"/>
      <c r="BCW67" s="1112">
        <f t="shared" ref="BCW67:BCW68" si="4376">BCQ67+BCR67-BCS67+BCT67-BCU67+BCV67</f>
        <v>0</v>
      </c>
      <c r="BCX67" s="1126"/>
      <c r="BCY67" s="1110"/>
      <c r="BDA67" s="1121"/>
      <c r="BDB67" s="1109"/>
      <c r="BDC67" s="1109"/>
      <c r="BDD67" s="1109"/>
      <c r="BDE67" s="1112">
        <f t="shared" ref="BDE67:BDE68" si="4377">BDA67+BDB67-BDC67+BDD67</f>
        <v>0</v>
      </c>
      <c r="BDF67" s="1109"/>
      <c r="BDG67" s="1109"/>
      <c r="BDH67" s="1109"/>
      <c r="BDI67" s="1109"/>
      <c r="BDJ67" s="1109"/>
      <c r="BDK67" s="1111"/>
      <c r="BDL67" s="1112">
        <f t="shared" ref="BDL67:BDL68" si="4378">BDF67+BDG67-BDH67+BDI67-BDJ67+BDK67</f>
        <v>0</v>
      </c>
      <c r="BDM67" s="1126"/>
      <c r="BDN67" s="1110"/>
      <c r="BDP67" s="1121"/>
      <c r="BDQ67" s="1109"/>
      <c r="BDR67" s="1109"/>
      <c r="BDS67" s="1109"/>
      <c r="BDT67" s="1112">
        <f t="shared" ref="BDT67:BDT68" si="4379">BDP67+BDQ67-BDR67+BDS67</f>
        <v>0</v>
      </c>
      <c r="BDU67" s="1109"/>
      <c r="BDV67" s="1109"/>
      <c r="BDW67" s="1109"/>
      <c r="BDX67" s="1109"/>
      <c r="BDY67" s="1109"/>
      <c r="BDZ67" s="1111"/>
      <c r="BEA67" s="1112">
        <f t="shared" ref="BEA67:BEA68" si="4380">BDU67+BDV67-BDW67+BDX67-BDY67+BDZ67</f>
        <v>0</v>
      </c>
      <c r="BEB67" s="1126"/>
      <c r="BEC67" s="1110"/>
      <c r="BEE67" s="1121"/>
      <c r="BEF67" s="1109"/>
      <c r="BEG67" s="1109"/>
      <c r="BEH67" s="1109"/>
      <c r="BEI67" s="1112">
        <f t="shared" ref="BEI67:BEI68" si="4381">BEE67+BEF67-BEG67+BEH67</f>
        <v>0</v>
      </c>
      <c r="BEJ67" s="1109"/>
      <c r="BEK67" s="1109"/>
      <c r="BEL67" s="1109"/>
      <c r="BEM67" s="1109"/>
      <c r="BEN67" s="1109"/>
      <c r="BEO67" s="1111"/>
      <c r="BEP67" s="1112">
        <f t="shared" ref="BEP67:BEP68" si="4382">BEJ67+BEK67-BEL67+BEM67-BEN67+BEO67</f>
        <v>0</v>
      </c>
      <c r="BEQ67" s="1126"/>
      <c r="BER67" s="1110"/>
      <c r="BET67" s="1121"/>
      <c r="BEU67" s="1109"/>
      <c r="BEV67" s="1109"/>
      <c r="BEW67" s="1109"/>
      <c r="BEX67" s="1112">
        <f t="shared" ref="BEX67:BEX68" si="4383">BET67+BEU67-BEV67+BEW67</f>
        <v>0</v>
      </c>
      <c r="BEY67" s="1109"/>
      <c r="BEZ67" s="1109"/>
      <c r="BFA67" s="1109"/>
      <c r="BFB67" s="1109"/>
      <c r="BFC67" s="1109"/>
      <c r="BFD67" s="1111"/>
      <c r="BFE67" s="1112">
        <f t="shared" ref="BFE67:BFE68" si="4384">BEY67+BEZ67-BFA67+BFB67-BFC67+BFD67</f>
        <v>0</v>
      </c>
      <c r="BFF67" s="1126"/>
      <c r="BFG67" s="1110"/>
      <c r="BFI67" s="1121"/>
      <c r="BFJ67" s="1109"/>
      <c r="BFK67" s="1109"/>
      <c r="BFL67" s="1109"/>
      <c r="BFM67" s="1112">
        <f t="shared" ref="BFM67:BFM68" si="4385">BFI67+BFJ67-BFK67+BFL67</f>
        <v>0</v>
      </c>
      <c r="BFN67" s="1109"/>
      <c r="BFO67" s="1109"/>
      <c r="BFP67" s="1109"/>
      <c r="BFQ67" s="1109"/>
      <c r="BFR67" s="1109"/>
      <c r="BFS67" s="1111"/>
      <c r="BFT67" s="1112">
        <f t="shared" ref="BFT67:BFT68" si="4386">BFN67+BFO67-BFP67+BFQ67-BFR67+BFS67</f>
        <v>0</v>
      </c>
      <c r="BFU67" s="1126"/>
      <c r="BFV67" s="1110"/>
      <c r="BFX67" s="1121"/>
      <c r="BFY67" s="1109"/>
      <c r="BFZ67" s="1109"/>
      <c r="BGA67" s="1109"/>
      <c r="BGB67" s="1112">
        <f t="shared" ref="BGB67:BGB68" si="4387">BFX67+BFY67-BFZ67+BGA67</f>
        <v>0</v>
      </c>
      <c r="BGC67" s="1109"/>
      <c r="BGD67" s="1109"/>
      <c r="BGE67" s="1109"/>
      <c r="BGF67" s="1109"/>
      <c r="BGG67" s="1109"/>
      <c r="BGH67" s="1111"/>
      <c r="BGI67" s="1112">
        <f t="shared" ref="BGI67:BGI68" si="4388">BGC67+BGD67-BGE67+BGF67-BGG67+BGH67</f>
        <v>0</v>
      </c>
      <c r="BGJ67" s="1126"/>
      <c r="BGK67" s="1110"/>
      <c r="BGM67" s="1121"/>
      <c r="BGN67" s="1109"/>
      <c r="BGO67" s="1109"/>
      <c r="BGP67" s="1109"/>
      <c r="BGQ67" s="1112">
        <f t="shared" ref="BGQ67:BGQ68" si="4389">BGM67+BGN67-BGO67+BGP67</f>
        <v>0</v>
      </c>
      <c r="BGR67" s="1109"/>
      <c r="BGS67" s="1109"/>
      <c r="BGT67" s="1109"/>
      <c r="BGU67" s="1109"/>
      <c r="BGV67" s="1109"/>
      <c r="BGW67" s="1111"/>
      <c r="BGX67" s="1112">
        <f t="shared" ref="BGX67:BGX68" si="4390">BGR67+BGS67-BGT67+BGU67-BGV67+BGW67</f>
        <v>0</v>
      </c>
      <c r="BGY67" s="1126"/>
      <c r="BGZ67" s="1110"/>
      <c r="BHB67" s="1121"/>
      <c r="BHC67" s="1109"/>
      <c r="BHD67" s="1109"/>
      <c r="BHE67" s="1109"/>
      <c r="BHF67" s="1112">
        <f t="shared" ref="BHF67:BHF68" si="4391">BHB67+BHC67-BHD67+BHE67</f>
        <v>0</v>
      </c>
      <c r="BHG67" s="1109"/>
      <c r="BHH67" s="1109"/>
      <c r="BHI67" s="1109"/>
      <c r="BHJ67" s="1109"/>
      <c r="BHK67" s="1109"/>
      <c r="BHL67" s="1111"/>
      <c r="BHM67" s="1112">
        <f t="shared" ref="BHM67:BHM68" si="4392">BHG67+BHH67-BHI67+BHJ67-BHK67+BHL67</f>
        <v>0</v>
      </c>
      <c r="BHN67" s="1126"/>
      <c r="BHO67" s="1110"/>
      <c r="BHQ67" s="1121"/>
      <c r="BHR67" s="1109"/>
      <c r="BHS67" s="1109"/>
      <c r="BHT67" s="1109"/>
      <c r="BHU67" s="1112">
        <f t="shared" ref="BHU67:BHU68" si="4393">BHQ67+BHR67-BHS67+BHT67</f>
        <v>0</v>
      </c>
      <c r="BHV67" s="1109"/>
      <c r="BHW67" s="1109"/>
      <c r="BHX67" s="1109"/>
      <c r="BHY67" s="1109"/>
      <c r="BHZ67" s="1109"/>
      <c r="BIA67" s="1111"/>
      <c r="BIB67" s="1112">
        <f t="shared" ref="BIB67:BIB68" si="4394">BHV67+BHW67-BHX67+BHY67-BHZ67+BIA67</f>
        <v>0</v>
      </c>
      <c r="BIC67" s="1126"/>
      <c r="BID67" s="1110"/>
      <c r="BIF67" s="1121"/>
      <c r="BIG67" s="1109"/>
      <c r="BIH67" s="1109"/>
      <c r="BII67" s="1109"/>
      <c r="BIJ67" s="1112">
        <f t="shared" ref="BIJ67:BIJ68" si="4395">BIF67+BIG67-BIH67+BII67</f>
        <v>0</v>
      </c>
      <c r="BIK67" s="1109"/>
      <c r="BIL67" s="1109"/>
      <c r="BIM67" s="1109"/>
      <c r="BIN67" s="1109"/>
      <c r="BIO67" s="1109"/>
      <c r="BIP67" s="1111"/>
      <c r="BIQ67" s="1112">
        <f t="shared" ref="BIQ67:BIQ68" si="4396">BIK67+BIL67-BIM67+BIN67-BIO67+BIP67</f>
        <v>0</v>
      </c>
      <c r="BIR67" s="1126"/>
      <c r="BIS67" s="1110"/>
      <c r="BIU67" s="1121"/>
      <c r="BIV67" s="1109"/>
      <c r="BIW67" s="1109"/>
      <c r="BIX67" s="1109"/>
      <c r="BIY67" s="1112">
        <f t="shared" ref="BIY67:BIY68" si="4397">BIU67+BIV67-BIW67+BIX67</f>
        <v>0</v>
      </c>
      <c r="BIZ67" s="1109"/>
      <c r="BJA67" s="1109"/>
      <c r="BJB67" s="1109"/>
      <c r="BJC67" s="1109"/>
      <c r="BJD67" s="1109"/>
      <c r="BJE67" s="1111"/>
      <c r="BJF67" s="1112">
        <f t="shared" ref="BJF67:BJF68" si="4398">BIZ67+BJA67-BJB67+BJC67-BJD67+BJE67</f>
        <v>0</v>
      </c>
      <c r="BJG67" s="1126"/>
      <c r="BJH67" s="1110"/>
      <c r="BJJ67" s="1121"/>
      <c r="BJK67" s="1109"/>
      <c r="BJL67" s="1109"/>
      <c r="BJM67" s="1109"/>
      <c r="BJN67" s="1112">
        <f t="shared" ref="BJN67:BJN68" si="4399">BJJ67+BJK67-BJL67+BJM67</f>
        <v>0</v>
      </c>
      <c r="BJO67" s="1109"/>
      <c r="BJP67" s="1109"/>
      <c r="BJQ67" s="1109"/>
      <c r="BJR67" s="1109"/>
      <c r="BJS67" s="1109"/>
      <c r="BJT67" s="1111"/>
      <c r="BJU67" s="1112">
        <f t="shared" ref="BJU67:BJU68" si="4400">BJO67+BJP67-BJQ67+BJR67-BJS67+BJT67</f>
        <v>0</v>
      </c>
      <c r="BJV67" s="1126"/>
      <c r="BJW67" s="1110"/>
      <c r="BJY67" s="1121"/>
      <c r="BJZ67" s="1109"/>
      <c r="BKA67" s="1109"/>
      <c r="BKB67" s="1109"/>
      <c r="BKC67" s="1112">
        <f t="shared" ref="BKC67:BKC68" si="4401">BJY67+BJZ67-BKA67+BKB67</f>
        <v>0</v>
      </c>
      <c r="BKD67" s="1109"/>
      <c r="BKE67" s="1109"/>
      <c r="BKF67" s="1109"/>
      <c r="BKG67" s="1109"/>
      <c r="BKH67" s="1109"/>
      <c r="BKI67" s="1111"/>
      <c r="BKJ67" s="1112">
        <f t="shared" ref="BKJ67:BKJ68" si="4402">BKD67+BKE67-BKF67+BKG67-BKH67+BKI67</f>
        <v>0</v>
      </c>
      <c r="BKK67" s="1126"/>
      <c r="BKL67" s="1110"/>
      <c r="BKN67" s="1121"/>
      <c r="BKO67" s="1109"/>
      <c r="BKP67" s="1109"/>
      <c r="BKQ67" s="1109"/>
      <c r="BKR67" s="1112">
        <f t="shared" ref="BKR67:BKR68" si="4403">BKN67+BKO67-BKP67+BKQ67</f>
        <v>0</v>
      </c>
      <c r="BKS67" s="1109"/>
      <c r="BKT67" s="1109"/>
      <c r="BKU67" s="1109"/>
      <c r="BKV67" s="1109"/>
      <c r="BKW67" s="1109"/>
      <c r="BKX67" s="1111"/>
      <c r="BKY67" s="1112">
        <f t="shared" ref="BKY67:BKY68" si="4404">BKS67+BKT67-BKU67+BKV67-BKW67+BKX67</f>
        <v>0</v>
      </c>
      <c r="BKZ67" s="1126"/>
      <c r="BLA67" s="1110"/>
      <c r="BLC67" s="1121"/>
      <c r="BLD67" s="1109"/>
      <c r="BLE67" s="1109"/>
      <c r="BLF67" s="1109"/>
      <c r="BLG67" s="1112">
        <f t="shared" ref="BLG67:BLG68" si="4405">BLC67+BLD67-BLE67+BLF67</f>
        <v>0</v>
      </c>
      <c r="BLH67" s="1109"/>
      <c r="BLI67" s="1109"/>
      <c r="BLJ67" s="1109"/>
      <c r="BLK67" s="1109"/>
      <c r="BLL67" s="1109"/>
      <c r="BLM67" s="1111"/>
      <c r="BLN67" s="1112">
        <f t="shared" ref="BLN67:BLN68" si="4406">BLH67+BLI67-BLJ67+BLK67-BLL67+BLM67</f>
        <v>0</v>
      </c>
      <c r="BLO67" s="1126"/>
      <c r="BLP67" s="1110"/>
      <c r="BLR67" s="1121"/>
      <c r="BLS67" s="1109"/>
      <c r="BLT67" s="1109"/>
      <c r="BLU67" s="1109"/>
      <c r="BLV67" s="1112">
        <f t="shared" ref="BLV67:BLV68" si="4407">BLR67+BLS67-BLT67+BLU67</f>
        <v>0</v>
      </c>
      <c r="BLW67" s="1109"/>
      <c r="BLX67" s="1109"/>
      <c r="BLY67" s="1109"/>
      <c r="BLZ67" s="1109"/>
      <c r="BMA67" s="1109"/>
      <c r="BMB67" s="1111"/>
      <c r="BMC67" s="1112">
        <f t="shared" ref="BMC67:BMC68" si="4408">BLW67+BLX67-BLY67+BLZ67-BMA67+BMB67</f>
        <v>0</v>
      </c>
      <c r="BMD67" s="1126"/>
      <c r="BME67" s="1110"/>
      <c r="BMG67" s="1121"/>
      <c r="BMH67" s="1109"/>
      <c r="BMI67" s="1109"/>
      <c r="BMJ67" s="1109"/>
      <c r="BMK67" s="1112">
        <f t="shared" ref="BMK67:BMK68" si="4409">BMG67+BMH67-BMI67+BMJ67</f>
        <v>0</v>
      </c>
      <c r="BML67" s="1109"/>
      <c r="BMM67" s="1109"/>
      <c r="BMN67" s="1109"/>
      <c r="BMO67" s="1109"/>
      <c r="BMP67" s="1109"/>
      <c r="BMQ67" s="1111"/>
      <c r="BMR67" s="1112">
        <f t="shared" ref="BMR67:BMR68" si="4410">BML67+BMM67-BMN67+BMO67-BMP67+BMQ67</f>
        <v>0</v>
      </c>
      <c r="BMS67" s="1126"/>
      <c r="BMT67" s="1110"/>
      <c r="BMV67" s="1121"/>
      <c r="BMW67" s="1109"/>
      <c r="BMX67" s="1109"/>
      <c r="BMY67" s="1109"/>
      <c r="BMZ67" s="1112">
        <f t="shared" ref="BMZ67:BMZ68" si="4411">BMV67+BMW67-BMX67+BMY67</f>
        <v>0</v>
      </c>
      <c r="BNA67" s="1109"/>
      <c r="BNB67" s="1109"/>
      <c r="BNC67" s="1109"/>
      <c r="BND67" s="1109"/>
      <c r="BNE67" s="1109"/>
      <c r="BNF67" s="1111"/>
      <c r="BNG67" s="1112">
        <f t="shared" ref="BNG67:BNG68" si="4412">BNA67+BNB67-BNC67+BND67-BNE67+BNF67</f>
        <v>0</v>
      </c>
      <c r="BNH67" s="1126"/>
      <c r="BNI67" s="1110"/>
      <c r="BNK67" s="1121"/>
      <c r="BNL67" s="1109"/>
      <c r="BNM67" s="1109"/>
      <c r="BNN67" s="1109"/>
      <c r="BNO67" s="1112">
        <f t="shared" ref="BNO67:BNO68" si="4413">BNK67+BNL67-BNM67+BNN67</f>
        <v>0</v>
      </c>
      <c r="BNP67" s="1109"/>
      <c r="BNQ67" s="1109"/>
      <c r="BNR67" s="1109"/>
      <c r="BNS67" s="1109"/>
      <c r="BNT67" s="1109"/>
      <c r="BNU67" s="1111"/>
      <c r="BNV67" s="1112">
        <f t="shared" ref="BNV67:BNV68" si="4414">BNP67+BNQ67-BNR67+BNS67-BNT67+BNU67</f>
        <v>0</v>
      </c>
      <c r="BNW67" s="1126"/>
      <c r="BNX67" s="1110"/>
      <c r="BNZ67" s="1121"/>
      <c r="BOA67" s="1109"/>
      <c r="BOB67" s="1109"/>
      <c r="BOC67" s="1109"/>
      <c r="BOD67" s="1112">
        <f t="shared" ref="BOD67:BOD68" si="4415">BNZ67+BOA67-BOB67+BOC67</f>
        <v>0</v>
      </c>
      <c r="BOE67" s="1109"/>
      <c r="BOF67" s="1109"/>
      <c r="BOG67" s="1109"/>
      <c r="BOH67" s="1109"/>
      <c r="BOI67" s="1109"/>
      <c r="BOJ67" s="1111"/>
      <c r="BOK67" s="1112">
        <f t="shared" ref="BOK67:BOK68" si="4416">BOE67+BOF67-BOG67+BOH67-BOI67+BOJ67</f>
        <v>0</v>
      </c>
      <c r="BOL67" s="1126"/>
      <c r="BOM67" s="1110"/>
      <c r="BOO67" s="1121"/>
      <c r="BOP67" s="1109"/>
      <c r="BOQ67" s="1109"/>
      <c r="BOR67" s="1109"/>
      <c r="BOS67" s="1112">
        <f t="shared" ref="BOS67:BOS68" si="4417">BOO67+BOP67-BOQ67+BOR67</f>
        <v>0</v>
      </c>
      <c r="BOT67" s="1109"/>
      <c r="BOU67" s="1109"/>
      <c r="BOV67" s="1109"/>
      <c r="BOW67" s="1109"/>
      <c r="BOX67" s="1109"/>
      <c r="BOY67" s="1111"/>
      <c r="BOZ67" s="1112">
        <f t="shared" ref="BOZ67:BOZ68" si="4418">BOT67+BOU67-BOV67+BOW67-BOX67+BOY67</f>
        <v>0</v>
      </c>
      <c r="BPA67" s="1126"/>
      <c r="BPB67" s="1110"/>
      <c r="BPD67" s="1121"/>
      <c r="BPE67" s="1109"/>
      <c r="BPF67" s="1109"/>
      <c r="BPG67" s="1109"/>
      <c r="BPH67" s="1112">
        <f t="shared" ref="BPH67:BPH68" si="4419">BPD67+BPE67-BPF67+BPG67</f>
        <v>0</v>
      </c>
      <c r="BPI67" s="1109"/>
      <c r="BPJ67" s="1109"/>
      <c r="BPK67" s="1109"/>
      <c r="BPL67" s="1109"/>
      <c r="BPM67" s="1109"/>
      <c r="BPN67" s="1111"/>
      <c r="BPO67" s="1112">
        <f t="shared" ref="BPO67:BPO68" si="4420">BPI67+BPJ67-BPK67+BPL67-BPM67+BPN67</f>
        <v>0</v>
      </c>
      <c r="BPP67" s="1126"/>
      <c r="BPQ67" s="1110"/>
      <c r="BPS67" s="1121"/>
      <c r="BPT67" s="1109"/>
      <c r="BPU67" s="1109"/>
      <c r="BPV67" s="1109"/>
      <c r="BPW67" s="1112">
        <f t="shared" ref="BPW67:BPW68" si="4421">BPS67+BPT67-BPU67+BPV67</f>
        <v>0</v>
      </c>
      <c r="BPX67" s="1109"/>
      <c r="BPY67" s="1109"/>
      <c r="BPZ67" s="1109"/>
      <c r="BQA67" s="1109"/>
      <c r="BQB67" s="1109"/>
      <c r="BQC67" s="1111"/>
      <c r="BQD67" s="1112">
        <f t="shared" ref="BQD67:BQD68" si="4422">BPX67+BPY67-BPZ67+BQA67-BQB67+BQC67</f>
        <v>0</v>
      </c>
      <c r="BQE67" s="1126"/>
      <c r="BQF67" s="1110"/>
      <c r="BQH67" s="1121"/>
      <c r="BQI67" s="1109"/>
      <c r="BQJ67" s="1109"/>
      <c r="BQK67" s="1109"/>
      <c r="BQL67" s="1112">
        <f t="shared" ref="BQL67:BQL68" si="4423">BQH67+BQI67-BQJ67+BQK67</f>
        <v>0</v>
      </c>
      <c r="BQM67" s="1109"/>
      <c r="BQN67" s="1109"/>
      <c r="BQO67" s="1109"/>
      <c r="BQP67" s="1109"/>
      <c r="BQQ67" s="1109"/>
      <c r="BQR67" s="1111"/>
      <c r="BQS67" s="1112">
        <f t="shared" ref="BQS67:BQS68" si="4424">BQM67+BQN67-BQO67+BQP67-BQQ67+BQR67</f>
        <v>0</v>
      </c>
      <c r="BQT67" s="1126"/>
      <c r="BQU67" s="1110"/>
      <c r="BQW67" s="1121"/>
      <c r="BQX67" s="1109"/>
      <c r="BQY67" s="1109"/>
      <c r="BQZ67" s="1109"/>
      <c r="BRA67" s="1112">
        <f t="shared" ref="BRA67:BRA68" si="4425">BQW67+BQX67-BQY67+BQZ67</f>
        <v>0</v>
      </c>
      <c r="BRB67" s="1109"/>
      <c r="BRC67" s="1109"/>
      <c r="BRD67" s="1109"/>
      <c r="BRE67" s="1109"/>
      <c r="BRF67" s="1109"/>
      <c r="BRG67" s="1111"/>
      <c r="BRH67" s="1112">
        <f t="shared" ref="BRH67:BRH68" si="4426">BRB67+BRC67-BRD67+BRE67-BRF67+BRG67</f>
        <v>0</v>
      </c>
      <c r="BRI67" s="1126"/>
      <c r="BRJ67" s="1110"/>
      <c r="BRL67" s="1121"/>
      <c r="BRM67" s="1109"/>
      <c r="BRN67" s="1109"/>
      <c r="BRO67" s="1109"/>
      <c r="BRP67" s="1112">
        <f t="shared" ref="BRP67:BRP68" si="4427">BRL67+BRM67-BRN67+BRO67</f>
        <v>0</v>
      </c>
      <c r="BRQ67" s="1109"/>
      <c r="BRR67" s="1109"/>
      <c r="BRS67" s="1109"/>
      <c r="BRT67" s="1109"/>
      <c r="BRU67" s="1109"/>
      <c r="BRV67" s="1111"/>
      <c r="BRW67" s="1112">
        <f t="shared" ref="BRW67:BRW68" si="4428">BRQ67+BRR67-BRS67+BRT67-BRU67+BRV67</f>
        <v>0</v>
      </c>
      <c r="BRX67" s="1126"/>
      <c r="BRY67" s="1110"/>
      <c r="BSA67" s="1121"/>
      <c r="BSB67" s="1109"/>
      <c r="BSC67" s="1109"/>
      <c r="BSD67" s="1109"/>
      <c r="BSE67" s="1112">
        <f t="shared" ref="BSE67:BSE68" si="4429">BSA67+BSB67-BSC67+BSD67</f>
        <v>0</v>
      </c>
      <c r="BSF67" s="1109"/>
      <c r="BSG67" s="1109"/>
      <c r="BSH67" s="1109"/>
      <c r="BSI67" s="1109"/>
      <c r="BSJ67" s="1109"/>
      <c r="BSK67" s="1111"/>
      <c r="BSL67" s="1112">
        <f t="shared" ref="BSL67:BSL68" si="4430">BSF67+BSG67-BSH67+BSI67-BSJ67+BSK67</f>
        <v>0</v>
      </c>
      <c r="BSM67" s="1126"/>
      <c r="BSN67" s="1110"/>
      <c r="BSP67" s="1121"/>
      <c r="BSQ67" s="1109"/>
      <c r="BSR67" s="1109"/>
      <c r="BSS67" s="1109"/>
      <c r="BST67" s="1112">
        <f t="shared" ref="BST67:BST68" si="4431">BSP67+BSQ67-BSR67+BSS67</f>
        <v>0</v>
      </c>
      <c r="BSU67" s="1109"/>
      <c r="BSV67" s="1109"/>
      <c r="BSW67" s="1109"/>
      <c r="BSX67" s="1109"/>
      <c r="BSY67" s="1109"/>
      <c r="BSZ67" s="1111"/>
      <c r="BTA67" s="1112">
        <f t="shared" ref="BTA67:BTA68" si="4432">BSU67+BSV67-BSW67+BSX67-BSY67+BSZ67</f>
        <v>0</v>
      </c>
      <c r="BTB67" s="1126"/>
      <c r="BTC67" s="1110"/>
      <c r="BTE67" s="1121"/>
      <c r="BTF67" s="1109"/>
      <c r="BTG67" s="1109"/>
      <c r="BTH67" s="1109"/>
      <c r="BTI67" s="1112">
        <f t="shared" ref="BTI67:BTI68" si="4433">BTE67+BTF67-BTG67+BTH67</f>
        <v>0</v>
      </c>
      <c r="BTJ67" s="1109"/>
      <c r="BTK67" s="1109"/>
      <c r="BTL67" s="1109"/>
      <c r="BTM67" s="1109"/>
      <c r="BTN67" s="1109"/>
      <c r="BTO67" s="1111"/>
      <c r="BTP67" s="1112">
        <f t="shared" ref="BTP67:BTP68" si="4434">BTJ67+BTK67-BTL67+BTM67-BTN67+BTO67</f>
        <v>0</v>
      </c>
      <c r="BTQ67" s="1126"/>
      <c r="BTR67" s="1110"/>
      <c r="BTT67" s="1121"/>
      <c r="BTU67" s="1109"/>
      <c r="BTV67" s="1109"/>
      <c r="BTW67" s="1109"/>
      <c r="BTX67" s="1112">
        <f t="shared" ref="BTX67:BTX68" si="4435">BTT67+BTU67-BTV67+BTW67</f>
        <v>0</v>
      </c>
      <c r="BTY67" s="1109"/>
      <c r="BTZ67" s="1109"/>
      <c r="BUA67" s="1109"/>
      <c r="BUB67" s="1109"/>
      <c r="BUC67" s="1109"/>
      <c r="BUD67" s="1111"/>
      <c r="BUE67" s="1112">
        <f t="shared" ref="BUE67:BUE68" si="4436">BTY67+BTZ67-BUA67+BUB67-BUC67+BUD67</f>
        <v>0</v>
      </c>
      <c r="BUF67" s="1126"/>
      <c r="BUG67" s="1110"/>
      <c r="BUI67" s="1121"/>
      <c r="BUJ67" s="1109"/>
      <c r="BUK67" s="1109"/>
      <c r="BUL67" s="1109"/>
      <c r="BUM67" s="1112">
        <f t="shared" ref="BUM67:BUM68" si="4437">BUI67+BUJ67-BUK67+BUL67</f>
        <v>0</v>
      </c>
      <c r="BUN67" s="1109"/>
      <c r="BUO67" s="1109"/>
      <c r="BUP67" s="1109"/>
      <c r="BUQ67" s="1109"/>
      <c r="BUR67" s="1109"/>
      <c r="BUS67" s="1111"/>
      <c r="BUT67" s="1112">
        <f t="shared" ref="BUT67:BUT68" si="4438">BUN67+BUO67-BUP67+BUQ67-BUR67+BUS67</f>
        <v>0</v>
      </c>
      <c r="BUU67" s="1126"/>
      <c r="BUV67" s="1110"/>
      <c r="BUX67" s="1121"/>
      <c r="BUY67" s="1109"/>
      <c r="BUZ67" s="1109"/>
      <c r="BVA67" s="1109"/>
      <c r="BVB67" s="1112">
        <f t="shared" ref="BVB67:BVB68" si="4439">BUX67+BUY67-BUZ67+BVA67</f>
        <v>0</v>
      </c>
      <c r="BVC67" s="1109"/>
      <c r="BVD67" s="1109"/>
      <c r="BVE67" s="1109"/>
      <c r="BVF67" s="1109"/>
      <c r="BVG67" s="1109"/>
      <c r="BVH67" s="1111"/>
      <c r="BVI67" s="1112">
        <f t="shared" ref="BVI67:BVI68" si="4440">BVC67+BVD67-BVE67+BVF67-BVG67+BVH67</f>
        <v>0</v>
      </c>
      <c r="BVJ67" s="1126"/>
      <c r="BVK67" s="1110"/>
      <c r="BVM67" s="1121"/>
      <c r="BVN67" s="1109"/>
      <c r="BVO67" s="1109"/>
      <c r="BVP67" s="1109"/>
      <c r="BVQ67" s="1112">
        <f t="shared" ref="BVQ67:BVQ68" si="4441">BVM67+BVN67-BVO67+BVP67</f>
        <v>0</v>
      </c>
      <c r="BVR67" s="1109"/>
      <c r="BVS67" s="1109"/>
      <c r="BVT67" s="1109"/>
      <c r="BVU67" s="1109"/>
      <c r="BVV67" s="1109"/>
      <c r="BVW67" s="1111"/>
      <c r="BVX67" s="1112">
        <f t="shared" ref="BVX67:BVX68" si="4442">BVR67+BVS67-BVT67+BVU67-BVV67+BVW67</f>
        <v>0</v>
      </c>
      <c r="BVY67" s="1126"/>
      <c r="BVZ67" s="1110"/>
      <c r="BWB67" s="1121"/>
      <c r="BWC67" s="1109"/>
      <c r="BWD67" s="1109"/>
      <c r="BWE67" s="1109"/>
      <c r="BWF67" s="1112">
        <f t="shared" ref="BWF67:BWF68" si="4443">BWB67+BWC67-BWD67+BWE67</f>
        <v>0</v>
      </c>
      <c r="BWG67" s="1109"/>
      <c r="BWH67" s="1109"/>
      <c r="BWI67" s="1109"/>
      <c r="BWJ67" s="1109"/>
      <c r="BWK67" s="1109"/>
      <c r="BWL67" s="1111"/>
      <c r="BWM67" s="1112">
        <f t="shared" ref="BWM67:BWM68" si="4444">BWG67+BWH67-BWI67+BWJ67-BWK67+BWL67</f>
        <v>0</v>
      </c>
      <c r="BWN67" s="1126"/>
      <c r="BWO67" s="1110"/>
    </row>
    <row r="68" spans="2:1965" ht="15" customHeight="1" x14ac:dyDescent="0.2">
      <c r="B68" s="1114" t="s">
        <v>782</v>
      </c>
      <c r="C68" s="1109"/>
      <c r="D68" s="1109"/>
      <c r="E68" s="1109"/>
      <c r="F68" s="1109"/>
      <c r="G68" s="1112">
        <f t="shared" si="4183"/>
        <v>0</v>
      </c>
      <c r="H68" s="1109"/>
      <c r="I68" s="1109"/>
      <c r="J68" s="1109"/>
      <c r="K68" s="1109"/>
      <c r="L68" s="1109"/>
      <c r="M68" s="1111"/>
      <c r="N68" s="1112">
        <f t="shared" si="4184"/>
        <v>0</v>
      </c>
      <c r="O68" s="1126"/>
      <c r="P68" s="1110"/>
      <c r="Q68" s="1109"/>
      <c r="R68" s="1109"/>
      <c r="S68" s="1109"/>
      <c r="T68" s="1109"/>
      <c r="U68" s="1112">
        <f t="shared" si="4185"/>
        <v>0</v>
      </c>
      <c r="V68" s="1109"/>
      <c r="W68" s="1109"/>
      <c r="X68" s="1109"/>
      <c r="Y68" s="1109"/>
      <c r="Z68" s="1109"/>
      <c r="AA68" s="1111"/>
      <c r="AB68" s="1112">
        <f t="shared" si="4186"/>
        <v>0</v>
      </c>
      <c r="AC68" s="1126"/>
      <c r="AD68" s="1110"/>
      <c r="AF68" s="1121"/>
      <c r="AG68" s="1109"/>
      <c r="AH68" s="1109"/>
      <c r="AI68" s="1109"/>
      <c r="AJ68" s="1112">
        <f t="shared" si="4187"/>
        <v>0</v>
      </c>
      <c r="AK68" s="1109"/>
      <c r="AL68" s="1109"/>
      <c r="AM68" s="1109"/>
      <c r="AN68" s="1109"/>
      <c r="AO68" s="1109"/>
      <c r="AP68" s="1111"/>
      <c r="AQ68" s="1112">
        <f t="shared" si="4188"/>
        <v>0</v>
      </c>
      <c r="AR68" s="1126"/>
      <c r="AS68" s="1110"/>
      <c r="AU68" s="1121"/>
      <c r="AV68" s="1109"/>
      <c r="AW68" s="1109"/>
      <c r="AX68" s="1109"/>
      <c r="AY68" s="1112">
        <f t="shared" si="4189"/>
        <v>0</v>
      </c>
      <c r="AZ68" s="1109"/>
      <c r="BA68" s="1109"/>
      <c r="BB68" s="1109"/>
      <c r="BC68" s="1109"/>
      <c r="BD68" s="1109"/>
      <c r="BE68" s="1111"/>
      <c r="BF68" s="1112">
        <f t="shared" si="4190"/>
        <v>0</v>
      </c>
      <c r="BG68" s="1126"/>
      <c r="BH68" s="1110"/>
      <c r="BJ68" s="1121"/>
      <c r="BK68" s="1109"/>
      <c r="BL68" s="1109"/>
      <c r="BM68" s="1109"/>
      <c r="BN68" s="1112">
        <f t="shared" si="4191"/>
        <v>0</v>
      </c>
      <c r="BO68" s="1109"/>
      <c r="BP68" s="1109"/>
      <c r="BQ68" s="1109"/>
      <c r="BR68" s="1109"/>
      <c r="BS68" s="1109"/>
      <c r="BT68" s="1111"/>
      <c r="BU68" s="1112">
        <f t="shared" si="4192"/>
        <v>0</v>
      </c>
      <c r="BV68" s="1126"/>
      <c r="BW68" s="1110"/>
      <c r="BY68" s="1121"/>
      <c r="BZ68" s="1109"/>
      <c r="CA68" s="1109"/>
      <c r="CB68" s="1109"/>
      <c r="CC68" s="1112">
        <f t="shared" si="4193"/>
        <v>0</v>
      </c>
      <c r="CD68" s="1109"/>
      <c r="CE68" s="1109"/>
      <c r="CF68" s="1109"/>
      <c r="CG68" s="1109"/>
      <c r="CH68" s="1109"/>
      <c r="CI68" s="1111"/>
      <c r="CJ68" s="1112">
        <f t="shared" si="4194"/>
        <v>0</v>
      </c>
      <c r="CK68" s="1126"/>
      <c r="CL68" s="1110"/>
      <c r="CN68" s="1121"/>
      <c r="CO68" s="1109"/>
      <c r="CP68" s="1109"/>
      <c r="CQ68" s="1109"/>
      <c r="CR68" s="1112">
        <f t="shared" si="4195"/>
        <v>0</v>
      </c>
      <c r="CS68" s="1109"/>
      <c r="CT68" s="1109"/>
      <c r="CU68" s="1109"/>
      <c r="CV68" s="1109"/>
      <c r="CW68" s="1109"/>
      <c r="CX68" s="1111"/>
      <c r="CY68" s="1112">
        <f t="shared" si="4196"/>
        <v>0</v>
      </c>
      <c r="CZ68" s="1126"/>
      <c r="DA68" s="1110"/>
      <c r="DC68" s="1121"/>
      <c r="DD68" s="1109"/>
      <c r="DE68" s="1109"/>
      <c r="DF68" s="1109"/>
      <c r="DG68" s="1112">
        <f t="shared" si="4197"/>
        <v>0</v>
      </c>
      <c r="DH68" s="1109"/>
      <c r="DI68" s="1109"/>
      <c r="DJ68" s="1109"/>
      <c r="DK68" s="1109"/>
      <c r="DL68" s="1109"/>
      <c r="DM68" s="1111"/>
      <c r="DN68" s="1112">
        <f t="shared" si="4198"/>
        <v>0</v>
      </c>
      <c r="DO68" s="1126"/>
      <c r="DP68" s="1110"/>
      <c r="DR68" s="1121"/>
      <c r="DS68" s="1109"/>
      <c r="DT68" s="1109"/>
      <c r="DU68" s="1109"/>
      <c r="DV68" s="1112">
        <f t="shared" si="4199"/>
        <v>0</v>
      </c>
      <c r="DW68" s="1109"/>
      <c r="DX68" s="1109"/>
      <c r="DY68" s="1109"/>
      <c r="DZ68" s="1109"/>
      <c r="EA68" s="1109"/>
      <c r="EB68" s="1111"/>
      <c r="EC68" s="1112">
        <f t="shared" si="4200"/>
        <v>0</v>
      </c>
      <c r="ED68" s="1126"/>
      <c r="EE68" s="1110"/>
      <c r="EG68" s="1121"/>
      <c r="EH68" s="1109"/>
      <c r="EI68" s="1109"/>
      <c r="EJ68" s="1109"/>
      <c r="EK68" s="1112">
        <f t="shared" si="4201"/>
        <v>0</v>
      </c>
      <c r="EL68" s="1109"/>
      <c r="EM68" s="1109"/>
      <c r="EN68" s="1109"/>
      <c r="EO68" s="1109"/>
      <c r="EP68" s="1109"/>
      <c r="EQ68" s="1111"/>
      <c r="ER68" s="1112">
        <f t="shared" si="4202"/>
        <v>0</v>
      </c>
      <c r="ES68" s="1126"/>
      <c r="ET68" s="1110"/>
      <c r="EV68" s="1121"/>
      <c r="EW68" s="1109"/>
      <c r="EX68" s="1109"/>
      <c r="EY68" s="1109"/>
      <c r="EZ68" s="1112">
        <f t="shared" si="4203"/>
        <v>0</v>
      </c>
      <c r="FA68" s="1109"/>
      <c r="FB68" s="1109"/>
      <c r="FC68" s="1109"/>
      <c r="FD68" s="1109"/>
      <c r="FE68" s="1109"/>
      <c r="FF68" s="1111"/>
      <c r="FG68" s="1112">
        <f t="shared" si="4204"/>
        <v>0</v>
      </c>
      <c r="FH68" s="1126"/>
      <c r="FI68" s="1110"/>
      <c r="FK68" s="1121"/>
      <c r="FL68" s="1109"/>
      <c r="FM68" s="1109"/>
      <c r="FN68" s="1109"/>
      <c r="FO68" s="1112">
        <f t="shared" si="4205"/>
        <v>0</v>
      </c>
      <c r="FP68" s="1109"/>
      <c r="FQ68" s="1109"/>
      <c r="FR68" s="1109"/>
      <c r="FS68" s="1109"/>
      <c r="FT68" s="1109"/>
      <c r="FU68" s="1111"/>
      <c r="FV68" s="1112">
        <f t="shared" si="4206"/>
        <v>0</v>
      </c>
      <c r="FW68" s="1126"/>
      <c r="FX68" s="1110"/>
      <c r="FZ68" s="1121"/>
      <c r="GA68" s="1109"/>
      <c r="GB68" s="1109"/>
      <c r="GC68" s="1109"/>
      <c r="GD68" s="1112">
        <f t="shared" si="4207"/>
        <v>0</v>
      </c>
      <c r="GE68" s="1109"/>
      <c r="GF68" s="1109"/>
      <c r="GG68" s="1109"/>
      <c r="GH68" s="1109"/>
      <c r="GI68" s="1109"/>
      <c r="GJ68" s="1111"/>
      <c r="GK68" s="1112">
        <f t="shared" si="4208"/>
        <v>0</v>
      </c>
      <c r="GL68" s="1126"/>
      <c r="GM68" s="1110"/>
      <c r="GO68" s="1121"/>
      <c r="GP68" s="1109"/>
      <c r="GQ68" s="1109"/>
      <c r="GR68" s="1109"/>
      <c r="GS68" s="1112">
        <f t="shared" si="4209"/>
        <v>0</v>
      </c>
      <c r="GT68" s="1109"/>
      <c r="GU68" s="1109"/>
      <c r="GV68" s="1109"/>
      <c r="GW68" s="1109"/>
      <c r="GX68" s="1109"/>
      <c r="GY68" s="1111"/>
      <c r="GZ68" s="1112">
        <f t="shared" si="4210"/>
        <v>0</v>
      </c>
      <c r="HA68" s="1126"/>
      <c r="HB68" s="1110"/>
      <c r="HD68" s="1121"/>
      <c r="HE68" s="1109"/>
      <c r="HF68" s="1109"/>
      <c r="HG68" s="1109"/>
      <c r="HH68" s="1112">
        <f t="shared" si="4211"/>
        <v>0</v>
      </c>
      <c r="HI68" s="1109"/>
      <c r="HJ68" s="1109"/>
      <c r="HK68" s="1109"/>
      <c r="HL68" s="1109"/>
      <c r="HM68" s="1109"/>
      <c r="HN68" s="1111"/>
      <c r="HO68" s="1112">
        <f t="shared" si="4212"/>
        <v>0</v>
      </c>
      <c r="HP68" s="1126"/>
      <c r="HQ68" s="1110"/>
      <c r="HS68" s="1121"/>
      <c r="HT68" s="1109"/>
      <c r="HU68" s="1109"/>
      <c r="HV68" s="1109"/>
      <c r="HW68" s="1112">
        <f t="shared" si="4213"/>
        <v>0</v>
      </c>
      <c r="HX68" s="1109"/>
      <c r="HY68" s="1109"/>
      <c r="HZ68" s="1109"/>
      <c r="IA68" s="1109"/>
      <c r="IB68" s="1109"/>
      <c r="IC68" s="1111"/>
      <c r="ID68" s="1112">
        <f t="shared" si="4214"/>
        <v>0</v>
      </c>
      <c r="IE68" s="1126"/>
      <c r="IF68" s="1110"/>
      <c r="IH68" s="1121"/>
      <c r="II68" s="1109"/>
      <c r="IJ68" s="1109"/>
      <c r="IK68" s="1109"/>
      <c r="IL68" s="1112">
        <f t="shared" si="4215"/>
        <v>0</v>
      </c>
      <c r="IM68" s="1109"/>
      <c r="IN68" s="1109"/>
      <c r="IO68" s="1109"/>
      <c r="IP68" s="1109"/>
      <c r="IQ68" s="1109"/>
      <c r="IR68" s="1111"/>
      <c r="IS68" s="1112">
        <f t="shared" si="4216"/>
        <v>0</v>
      </c>
      <c r="IT68" s="1126"/>
      <c r="IU68" s="1110"/>
      <c r="IW68" s="1121"/>
      <c r="IX68" s="1109"/>
      <c r="IY68" s="1109"/>
      <c r="IZ68" s="1109"/>
      <c r="JA68" s="1112">
        <f t="shared" si="4217"/>
        <v>0</v>
      </c>
      <c r="JB68" s="1109"/>
      <c r="JC68" s="1109"/>
      <c r="JD68" s="1109"/>
      <c r="JE68" s="1109"/>
      <c r="JF68" s="1109"/>
      <c r="JG68" s="1111"/>
      <c r="JH68" s="1112">
        <f t="shared" si="4218"/>
        <v>0</v>
      </c>
      <c r="JI68" s="1126"/>
      <c r="JJ68" s="1110"/>
      <c r="JL68" s="1121"/>
      <c r="JM68" s="1109"/>
      <c r="JN68" s="1109"/>
      <c r="JO68" s="1109"/>
      <c r="JP68" s="1112">
        <f t="shared" si="4219"/>
        <v>0</v>
      </c>
      <c r="JQ68" s="1109"/>
      <c r="JR68" s="1109"/>
      <c r="JS68" s="1109"/>
      <c r="JT68" s="1109"/>
      <c r="JU68" s="1109"/>
      <c r="JV68" s="1111"/>
      <c r="JW68" s="1112">
        <f t="shared" si="4220"/>
        <v>0</v>
      </c>
      <c r="JX68" s="1126"/>
      <c r="JY68" s="1110"/>
      <c r="KA68" s="1121"/>
      <c r="KB68" s="1109"/>
      <c r="KC68" s="1109"/>
      <c r="KD68" s="1109"/>
      <c r="KE68" s="1112">
        <f t="shared" si="4221"/>
        <v>0</v>
      </c>
      <c r="KF68" s="1109"/>
      <c r="KG68" s="1109"/>
      <c r="KH68" s="1109"/>
      <c r="KI68" s="1109"/>
      <c r="KJ68" s="1109"/>
      <c r="KK68" s="1111"/>
      <c r="KL68" s="1112">
        <f t="shared" si="4222"/>
        <v>0</v>
      </c>
      <c r="KM68" s="1126"/>
      <c r="KN68" s="1110"/>
      <c r="KP68" s="1121"/>
      <c r="KQ68" s="1109"/>
      <c r="KR68" s="1109"/>
      <c r="KS68" s="1109"/>
      <c r="KT68" s="1112">
        <f t="shared" si="4223"/>
        <v>0</v>
      </c>
      <c r="KU68" s="1109"/>
      <c r="KV68" s="1109"/>
      <c r="KW68" s="1109"/>
      <c r="KX68" s="1109"/>
      <c r="KY68" s="1109"/>
      <c r="KZ68" s="1111"/>
      <c r="LA68" s="1112">
        <f t="shared" si="4224"/>
        <v>0</v>
      </c>
      <c r="LB68" s="1126"/>
      <c r="LC68" s="1110"/>
      <c r="LE68" s="1121"/>
      <c r="LF68" s="1109"/>
      <c r="LG68" s="1109"/>
      <c r="LH68" s="1109"/>
      <c r="LI68" s="1112">
        <f t="shared" si="4225"/>
        <v>0</v>
      </c>
      <c r="LJ68" s="1109"/>
      <c r="LK68" s="1109"/>
      <c r="LL68" s="1109"/>
      <c r="LM68" s="1109"/>
      <c r="LN68" s="1109"/>
      <c r="LO68" s="1111"/>
      <c r="LP68" s="1112">
        <f t="shared" si="4226"/>
        <v>0</v>
      </c>
      <c r="LQ68" s="1126"/>
      <c r="LR68" s="1110"/>
      <c r="LT68" s="1121"/>
      <c r="LU68" s="1109"/>
      <c r="LV68" s="1109"/>
      <c r="LW68" s="1109"/>
      <c r="LX68" s="1112">
        <f t="shared" si="4227"/>
        <v>0</v>
      </c>
      <c r="LY68" s="1109"/>
      <c r="LZ68" s="1109"/>
      <c r="MA68" s="1109"/>
      <c r="MB68" s="1109"/>
      <c r="MC68" s="1109"/>
      <c r="MD68" s="1111"/>
      <c r="ME68" s="1112">
        <f t="shared" si="4228"/>
        <v>0</v>
      </c>
      <c r="MF68" s="1126"/>
      <c r="MG68" s="1110"/>
      <c r="MI68" s="1121"/>
      <c r="MJ68" s="1109"/>
      <c r="MK68" s="1109"/>
      <c r="ML68" s="1109"/>
      <c r="MM68" s="1112">
        <f t="shared" si="4229"/>
        <v>0</v>
      </c>
      <c r="MN68" s="1109"/>
      <c r="MO68" s="1109"/>
      <c r="MP68" s="1109"/>
      <c r="MQ68" s="1109"/>
      <c r="MR68" s="1109"/>
      <c r="MS68" s="1111"/>
      <c r="MT68" s="1112">
        <f t="shared" si="4230"/>
        <v>0</v>
      </c>
      <c r="MU68" s="1126"/>
      <c r="MV68" s="1110"/>
      <c r="MX68" s="1121"/>
      <c r="MY68" s="1109"/>
      <c r="MZ68" s="1109"/>
      <c r="NA68" s="1109"/>
      <c r="NB68" s="1112">
        <f t="shared" si="4231"/>
        <v>0</v>
      </c>
      <c r="NC68" s="1109"/>
      <c r="ND68" s="1109"/>
      <c r="NE68" s="1109"/>
      <c r="NF68" s="1109"/>
      <c r="NG68" s="1109"/>
      <c r="NH68" s="1111"/>
      <c r="NI68" s="1112">
        <f t="shared" si="4232"/>
        <v>0</v>
      </c>
      <c r="NJ68" s="1126"/>
      <c r="NK68" s="1110"/>
      <c r="NM68" s="1121"/>
      <c r="NN68" s="1109"/>
      <c r="NO68" s="1109"/>
      <c r="NP68" s="1109"/>
      <c r="NQ68" s="1112">
        <f t="shared" si="4233"/>
        <v>0</v>
      </c>
      <c r="NR68" s="1109"/>
      <c r="NS68" s="1109"/>
      <c r="NT68" s="1109"/>
      <c r="NU68" s="1109"/>
      <c r="NV68" s="1109"/>
      <c r="NW68" s="1111"/>
      <c r="NX68" s="1112">
        <f t="shared" si="4234"/>
        <v>0</v>
      </c>
      <c r="NY68" s="1126"/>
      <c r="NZ68" s="1110"/>
      <c r="OB68" s="1121"/>
      <c r="OC68" s="1109"/>
      <c r="OD68" s="1109"/>
      <c r="OE68" s="1109"/>
      <c r="OF68" s="1112">
        <f t="shared" si="4235"/>
        <v>0</v>
      </c>
      <c r="OG68" s="1109"/>
      <c r="OH68" s="1109"/>
      <c r="OI68" s="1109"/>
      <c r="OJ68" s="1109"/>
      <c r="OK68" s="1109"/>
      <c r="OL68" s="1111"/>
      <c r="OM68" s="1112">
        <f t="shared" si="4236"/>
        <v>0</v>
      </c>
      <c r="ON68" s="1126"/>
      <c r="OO68" s="1110"/>
      <c r="OQ68" s="1121"/>
      <c r="OR68" s="1109"/>
      <c r="OS68" s="1109"/>
      <c r="OT68" s="1109"/>
      <c r="OU68" s="1112">
        <f t="shared" si="4237"/>
        <v>0</v>
      </c>
      <c r="OV68" s="1109"/>
      <c r="OW68" s="1109"/>
      <c r="OX68" s="1109"/>
      <c r="OY68" s="1109"/>
      <c r="OZ68" s="1109"/>
      <c r="PA68" s="1111"/>
      <c r="PB68" s="1112">
        <f t="shared" si="4238"/>
        <v>0</v>
      </c>
      <c r="PC68" s="1126"/>
      <c r="PD68" s="1110"/>
      <c r="PF68" s="1121"/>
      <c r="PG68" s="1109"/>
      <c r="PH68" s="1109"/>
      <c r="PI68" s="1109"/>
      <c r="PJ68" s="1112">
        <f t="shared" si="4239"/>
        <v>0</v>
      </c>
      <c r="PK68" s="1109"/>
      <c r="PL68" s="1109"/>
      <c r="PM68" s="1109"/>
      <c r="PN68" s="1109"/>
      <c r="PO68" s="1109"/>
      <c r="PP68" s="1111"/>
      <c r="PQ68" s="1112">
        <f t="shared" si="4240"/>
        <v>0</v>
      </c>
      <c r="PR68" s="1126"/>
      <c r="PS68" s="1110"/>
      <c r="PU68" s="1121"/>
      <c r="PV68" s="1109"/>
      <c r="PW68" s="1109"/>
      <c r="PX68" s="1109"/>
      <c r="PY68" s="1112">
        <f t="shared" si="4241"/>
        <v>0</v>
      </c>
      <c r="PZ68" s="1109"/>
      <c r="QA68" s="1109"/>
      <c r="QB68" s="1109"/>
      <c r="QC68" s="1109"/>
      <c r="QD68" s="1109"/>
      <c r="QE68" s="1111"/>
      <c r="QF68" s="1112">
        <f t="shared" si="4242"/>
        <v>0</v>
      </c>
      <c r="QG68" s="1126"/>
      <c r="QH68" s="1110"/>
      <c r="QJ68" s="1121"/>
      <c r="QK68" s="1109"/>
      <c r="QL68" s="1109"/>
      <c r="QM68" s="1109"/>
      <c r="QN68" s="1112">
        <f t="shared" si="4243"/>
        <v>0</v>
      </c>
      <c r="QO68" s="1109"/>
      <c r="QP68" s="1109"/>
      <c r="QQ68" s="1109"/>
      <c r="QR68" s="1109"/>
      <c r="QS68" s="1109"/>
      <c r="QT68" s="1111"/>
      <c r="QU68" s="1112">
        <f t="shared" si="4244"/>
        <v>0</v>
      </c>
      <c r="QV68" s="1126"/>
      <c r="QW68" s="1110"/>
      <c r="QY68" s="1121"/>
      <c r="QZ68" s="1109"/>
      <c r="RA68" s="1109"/>
      <c r="RB68" s="1109"/>
      <c r="RC68" s="1112">
        <f t="shared" si="4245"/>
        <v>0</v>
      </c>
      <c r="RD68" s="1109"/>
      <c r="RE68" s="1109"/>
      <c r="RF68" s="1109"/>
      <c r="RG68" s="1109"/>
      <c r="RH68" s="1109"/>
      <c r="RI68" s="1111"/>
      <c r="RJ68" s="1112">
        <f t="shared" si="4246"/>
        <v>0</v>
      </c>
      <c r="RK68" s="1126"/>
      <c r="RL68" s="1110"/>
      <c r="RN68" s="1121"/>
      <c r="RO68" s="1109"/>
      <c r="RP68" s="1109"/>
      <c r="RQ68" s="1109"/>
      <c r="RR68" s="1112">
        <f t="shared" si="4247"/>
        <v>0</v>
      </c>
      <c r="RS68" s="1109"/>
      <c r="RT68" s="1109"/>
      <c r="RU68" s="1109"/>
      <c r="RV68" s="1109"/>
      <c r="RW68" s="1109"/>
      <c r="RX68" s="1111"/>
      <c r="RY68" s="1112">
        <f t="shared" si="4248"/>
        <v>0</v>
      </c>
      <c r="RZ68" s="1126"/>
      <c r="SA68" s="1110"/>
      <c r="SC68" s="1121"/>
      <c r="SD68" s="1109"/>
      <c r="SE68" s="1109"/>
      <c r="SF68" s="1109"/>
      <c r="SG68" s="1112">
        <f t="shared" si="4249"/>
        <v>0</v>
      </c>
      <c r="SH68" s="1109"/>
      <c r="SI68" s="1109"/>
      <c r="SJ68" s="1109"/>
      <c r="SK68" s="1109"/>
      <c r="SL68" s="1109"/>
      <c r="SM68" s="1111"/>
      <c r="SN68" s="1112">
        <f t="shared" si="4250"/>
        <v>0</v>
      </c>
      <c r="SO68" s="1126"/>
      <c r="SP68" s="1110"/>
      <c r="SR68" s="1121"/>
      <c r="SS68" s="1109"/>
      <c r="ST68" s="1109"/>
      <c r="SU68" s="1109"/>
      <c r="SV68" s="1112">
        <f t="shared" si="4251"/>
        <v>0</v>
      </c>
      <c r="SW68" s="1109"/>
      <c r="SX68" s="1109"/>
      <c r="SY68" s="1109"/>
      <c r="SZ68" s="1109"/>
      <c r="TA68" s="1109"/>
      <c r="TB68" s="1111"/>
      <c r="TC68" s="1112">
        <f t="shared" si="4252"/>
        <v>0</v>
      </c>
      <c r="TD68" s="1126"/>
      <c r="TE68" s="1110"/>
      <c r="TG68" s="1121"/>
      <c r="TH68" s="1109"/>
      <c r="TI68" s="1109"/>
      <c r="TJ68" s="1109"/>
      <c r="TK68" s="1112">
        <f t="shared" si="4253"/>
        <v>0</v>
      </c>
      <c r="TL68" s="1109"/>
      <c r="TM68" s="1109"/>
      <c r="TN68" s="1109"/>
      <c r="TO68" s="1109"/>
      <c r="TP68" s="1109"/>
      <c r="TQ68" s="1111"/>
      <c r="TR68" s="1112">
        <f t="shared" si="4254"/>
        <v>0</v>
      </c>
      <c r="TS68" s="1126"/>
      <c r="TT68" s="1110"/>
      <c r="TV68" s="1121"/>
      <c r="TW68" s="1109"/>
      <c r="TX68" s="1109"/>
      <c r="TY68" s="1109"/>
      <c r="TZ68" s="1112">
        <f t="shared" si="4255"/>
        <v>0</v>
      </c>
      <c r="UA68" s="1109"/>
      <c r="UB68" s="1109"/>
      <c r="UC68" s="1109"/>
      <c r="UD68" s="1109"/>
      <c r="UE68" s="1109"/>
      <c r="UF68" s="1111"/>
      <c r="UG68" s="1112">
        <f t="shared" si="4256"/>
        <v>0</v>
      </c>
      <c r="UH68" s="1126"/>
      <c r="UI68" s="1110"/>
      <c r="UK68" s="1121"/>
      <c r="UL68" s="1109"/>
      <c r="UM68" s="1109"/>
      <c r="UN68" s="1109"/>
      <c r="UO68" s="1112">
        <f t="shared" si="4257"/>
        <v>0</v>
      </c>
      <c r="UP68" s="1109"/>
      <c r="UQ68" s="1109"/>
      <c r="UR68" s="1109"/>
      <c r="US68" s="1109"/>
      <c r="UT68" s="1109"/>
      <c r="UU68" s="1111"/>
      <c r="UV68" s="1112">
        <f t="shared" si="4258"/>
        <v>0</v>
      </c>
      <c r="UW68" s="1126"/>
      <c r="UX68" s="1110"/>
      <c r="UZ68" s="1121"/>
      <c r="VA68" s="1109"/>
      <c r="VB68" s="1109"/>
      <c r="VC68" s="1109"/>
      <c r="VD68" s="1112">
        <f t="shared" si="4259"/>
        <v>0</v>
      </c>
      <c r="VE68" s="1109"/>
      <c r="VF68" s="1109"/>
      <c r="VG68" s="1109"/>
      <c r="VH68" s="1109"/>
      <c r="VI68" s="1109"/>
      <c r="VJ68" s="1111"/>
      <c r="VK68" s="1112">
        <f t="shared" si="4260"/>
        <v>0</v>
      </c>
      <c r="VL68" s="1126"/>
      <c r="VM68" s="1110"/>
      <c r="VO68" s="1121"/>
      <c r="VP68" s="1109"/>
      <c r="VQ68" s="1109"/>
      <c r="VR68" s="1109"/>
      <c r="VS68" s="1112">
        <f t="shared" si="4261"/>
        <v>0</v>
      </c>
      <c r="VT68" s="1109"/>
      <c r="VU68" s="1109"/>
      <c r="VV68" s="1109"/>
      <c r="VW68" s="1109"/>
      <c r="VX68" s="1109"/>
      <c r="VY68" s="1111"/>
      <c r="VZ68" s="1112">
        <f t="shared" si="4262"/>
        <v>0</v>
      </c>
      <c r="WA68" s="1126"/>
      <c r="WB68" s="1110"/>
      <c r="WD68" s="1121"/>
      <c r="WE68" s="1109"/>
      <c r="WF68" s="1109"/>
      <c r="WG68" s="1109"/>
      <c r="WH68" s="1112">
        <f t="shared" si="4263"/>
        <v>0</v>
      </c>
      <c r="WI68" s="1109"/>
      <c r="WJ68" s="1109"/>
      <c r="WK68" s="1109"/>
      <c r="WL68" s="1109"/>
      <c r="WM68" s="1109"/>
      <c r="WN68" s="1111"/>
      <c r="WO68" s="1112">
        <f t="shared" si="4264"/>
        <v>0</v>
      </c>
      <c r="WP68" s="1126"/>
      <c r="WQ68" s="1110"/>
      <c r="WS68" s="1121"/>
      <c r="WT68" s="1109"/>
      <c r="WU68" s="1109"/>
      <c r="WV68" s="1109"/>
      <c r="WW68" s="1112">
        <f t="shared" si="4265"/>
        <v>0</v>
      </c>
      <c r="WX68" s="1109"/>
      <c r="WY68" s="1109"/>
      <c r="WZ68" s="1109"/>
      <c r="XA68" s="1109"/>
      <c r="XB68" s="1109"/>
      <c r="XC68" s="1111"/>
      <c r="XD68" s="1112">
        <f t="shared" si="4266"/>
        <v>0</v>
      </c>
      <c r="XE68" s="1126"/>
      <c r="XF68" s="1110"/>
      <c r="XH68" s="1121"/>
      <c r="XI68" s="1109"/>
      <c r="XJ68" s="1109"/>
      <c r="XK68" s="1109"/>
      <c r="XL68" s="1112">
        <f t="shared" si="4267"/>
        <v>0</v>
      </c>
      <c r="XM68" s="1109"/>
      <c r="XN68" s="1109"/>
      <c r="XO68" s="1109"/>
      <c r="XP68" s="1109"/>
      <c r="XQ68" s="1109"/>
      <c r="XR68" s="1111"/>
      <c r="XS68" s="1112">
        <f t="shared" si="4268"/>
        <v>0</v>
      </c>
      <c r="XT68" s="1126"/>
      <c r="XU68" s="1110"/>
      <c r="XW68" s="1121"/>
      <c r="XX68" s="1109"/>
      <c r="XY68" s="1109"/>
      <c r="XZ68" s="1109"/>
      <c r="YA68" s="1112">
        <f t="shared" si="4269"/>
        <v>0</v>
      </c>
      <c r="YB68" s="1109"/>
      <c r="YC68" s="1109"/>
      <c r="YD68" s="1109"/>
      <c r="YE68" s="1109"/>
      <c r="YF68" s="1109"/>
      <c r="YG68" s="1111"/>
      <c r="YH68" s="1112">
        <f t="shared" si="4270"/>
        <v>0</v>
      </c>
      <c r="YI68" s="1126"/>
      <c r="YJ68" s="1110"/>
      <c r="YL68" s="1121"/>
      <c r="YM68" s="1109"/>
      <c r="YN68" s="1109"/>
      <c r="YO68" s="1109"/>
      <c r="YP68" s="1112">
        <f t="shared" si="4271"/>
        <v>0</v>
      </c>
      <c r="YQ68" s="1109"/>
      <c r="YR68" s="1109"/>
      <c r="YS68" s="1109"/>
      <c r="YT68" s="1109"/>
      <c r="YU68" s="1109"/>
      <c r="YV68" s="1111"/>
      <c r="YW68" s="1112">
        <f t="shared" si="4272"/>
        <v>0</v>
      </c>
      <c r="YX68" s="1126"/>
      <c r="YY68" s="1110"/>
      <c r="ZA68" s="1121"/>
      <c r="ZB68" s="1109"/>
      <c r="ZC68" s="1109"/>
      <c r="ZD68" s="1109"/>
      <c r="ZE68" s="1112">
        <f t="shared" si="4273"/>
        <v>0</v>
      </c>
      <c r="ZF68" s="1109"/>
      <c r="ZG68" s="1109"/>
      <c r="ZH68" s="1109"/>
      <c r="ZI68" s="1109"/>
      <c r="ZJ68" s="1109"/>
      <c r="ZK68" s="1111"/>
      <c r="ZL68" s="1112">
        <f t="shared" si="4274"/>
        <v>0</v>
      </c>
      <c r="ZM68" s="1126"/>
      <c r="ZN68" s="1110"/>
      <c r="ZP68" s="1121"/>
      <c r="ZQ68" s="1109"/>
      <c r="ZR68" s="1109"/>
      <c r="ZS68" s="1109"/>
      <c r="ZT68" s="1112">
        <f t="shared" si="4275"/>
        <v>0</v>
      </c>
      <c r="ZU68" s="1109"/>
      <c r="ZV68" s="1109"/>
      <c r="ZW68" s="1109"/>
      <c r="ZX68" s="1109"/>
      <c r="ZY68" s="1109"/>
      <c r="ZZ68" s="1111"/>
      <c r="AAA68" s="1112">
        <f t="shared" si="4276"/>
        <v>0</v>
      </c>
      <c r="AAB68" s="1126"/>
      <c r="AAC68" s="1110"/>
      <c r="AAE68" s="1121"/>
      <c r="AAF68" s="1109"/>
      <c r="AAG68" s="1109"/>
      <c r="AAH68" s="1109"/>
      <c r="AAI68" s="1112">
        <f t="shared" si="4277"/>
        <v>0</v>
      </c>
      <c r="AAJ68" s="1109"/>
      <c r="AAK68" s="1109"/>
      <c r="AAL68" s="1109"/>
      <c r="AAM68" s="1109"/>
      <c r="AAN68" s="1109"/>
      <c r="AAO68" s="1111"/>
      <c r="AAP68" s="1112">
        <f t="shared" si="4278"/>
        <v>0</v>
      </c>
      <c r="AAQ68" s="1126"/>
      <c r="AAR68" s="1110"/>
      <c r="AAT68" s="1121"/>
      <c r="AAU68" s="1109"/>
      <c r="AAV68" s="1109"/>
      <c r="AAW68" s="1109"/>
      <c r="AAX68" s="1112">
        <f t="shared" si="4279"/>
        <v>0</v>
      </c>
      <c r="AAY68" s="1109"/>
      <c r="AAZ68" s="1109"/>
      <c r="ABA68" s="1109"/>
      <c r="ABB68" s="1109"/>
      <c r="ABC68" s="1109"/>
      <c r="ABD68" s="1111"/>
      <c r="ABE68" s="1112">
        <f t="shared" si="4280"/>
        <v>0</v>
      </c>
      <c r="ABF68" s="1126"/>
      <c r="ABG68" s="1110"/>
      <c r="ABI68" s="1121"/>
      <c r="ABJ68" s="1109"/>
      <c r="ABK68" s="1109"/>
      <c r="ABL68" s="1109"/>
      <c r="ABM68" s="1112">
        <f t="shared" si="4281"/>
        <v>0</v>
      </c>
      <c r="ABN68" s="1109"/>
      <c r="ABO68" s="1109"/>
      <c r="ABP68" s="1109"/>
      <c r="ABQ68" s="1109"/>
      <c r="ABR68" s="1109"/>
      <c r="ABS68" s="1111"/>
      <c r="ABT68" s="1112">
        <f t="shared" si="4282"/>
        <v>0</v>
      </c>
      <c r="ABU68" s="1126"/>
      <c r="ABV68" s="1110"/>
      <c r="ABX68" s="1121"/>
      <c r="ABY68" s="1109"/>
      <c r="ABZ68" s="1109"/>
      <c r="ACA68" s="1109"/>
      <c r="ACB68" s="1112">
        <f t="shared" si="4283"/>
        <v>0</v>
      </c>
      <c r="ACC68" s="1109"/>
      <c r="ACD68" s="1109"/>
      <c r="ACE68" s="1109"/>
      <c r="ACF68" s="1109"/>
      <c r="ACG68" s="1109"/>
      <c r="ACH68" s="1111"/>
      <c r="ACI68" s="1112">
        <f t="shared" si="4284"/>
        <v>0</v>
      </c>
      <c r="ACJ68" s="1126"/>
      <c r="ACK68" s="1110"/>
      <c r="ACM68" s="1121"/>
      <c r="ACN68" s="1109"/>
      <c r="ACO68" s="1109"/>
      <c r="ACP68" s="1109"/>
      <c r="ACQ68" s="1112">
        <f t="shared" si="4285"/>
        <v>0</v>
      </c>
      <c r="ACR68" s="1109"/>
      <c r="ACS68" s="1109"/>
      <c r="ACT68" s="1109"/>
      <c r="ACU68" s="1109"/>
      <c r="ACV68" s="1109"/>
      <c r="ACW68" s="1111"/>
      <c r="ACX68" s="1112">
        <f t="shared" si="4286"/>
        <v>0</v>
      </c>
      <c r="ACY68" s="1126"/>
      <c r="ACZ68" s="1110"/>
      <c r="ADB68" s="1121"/>
      <c r="ADC68" s="1109"/>
      <c r="ADD68" s="1109"/>
      <c r="ADE68" s="1109"/>
      <c r="ADF68" s="1112">
        <f t="shared" si="4287"/>
        <v>0</v>
      </c>
      <c r="ADG68" s="1109"/>
      <c r="ADH68" s="1109"/>
      <c r="ADI68" s="1109"/>
      <c r="ADJ68" s="1109"/>
      <c r="ADK68" s="1109"/>
      <c r="ADL68" s="1111"/>
      <c r="ADM68" s="1112">
        <f t="shared" si="4288"/>
        <v>0</v>
      </c>
      <c r="ADN68" s="1126"/>
      <c r="ADO68" s="1110"/>
      <c r="ADQ68" s="1121"/>
      <c r="ADR68" s="1109"/>
      <c r="ADS68" s="1109"/>
      <c r="ADT68" s="1109"/>
      <c r="ADU68" s="1112">
        <f t="shared" si="4289"/>
        <v>0</v>
      </c>
      <c r="ADV68" s="1109"/>
      <c r="ADW68" s="1109"/>
      <c r="ADX68" s="1109"/>
      <c r="ADY68" s="1109"/>
      <c r="ADZ68" s="1109"/>
      <c r="AEA68" s="1111"/>
      <c r="AEB68" s="1112">
        <f t="shared" si="4290"/>
        <v>0</v>
      </c>
      <c r="AEC68" s="1126"/>
      <c r="AED68" s="1110"/>
      <c r="AEF68" s="1121"/>
      <c r="AEG68" s="1109"/>
      <c r="AEH68" s="1109"/>
      <c r="AEI68" s="1109"/>
      <c r="AEJ68" s="1112">
        <f t="shared" si="4291"/>
        <v>0</v>
      </c>
      <c r="AEK68" s="1109"/>
      <c r="AEL68" s="1109"/>
      <c r="AEM68" s="1109"/>
      <c r="AEN68" s="1109"/>
      <c r="AEO68" s="1109"/>
      <c r="AEP68" s="1111"/>
      <c r="AEQ68" s="1112">
        <f t="shared" si="4292"/>
        <v>0</v>
      </c>
      <c r="AER68" s="1126"/>
      <c r="AES68" s="1110"/>
      <c r="AEU68" s="1121"/>
      <c r="AEV68" s="1109"/>
      <c r="AEW68" s="1109"/>
      <c r="AEX68" s="1109"/>
      <c r="AEY68" s="1112">
        <f t="shared" si="4293"/>
        <v>0</v>
      </c>
      <c r="AEZ68" s="1109"/>
      <c r="AFA68" s="1109"/>
      <c r="AFB68" s="1109"/>
      <c r="AFC68" s="1109"/>
      <c r="AFD68" s="1109"/>
      <c r="AFE68" s="1111"/>
      <c r="AFF68" s="1112">
        <f t="shared" si="4294"/>
        <v>0</v>
      </c>
      <c r="AFG68" s="1126"/>
      <c r="AFH68" s="1110"/>
      <c r="AFJ68" s="1121"/>
      <c r="AFK68" s="1109"/>
      <c r="AFL68" s="1109"/>
      <c r="AFM68" s="1109"/>
      <c r="AFN68" s="1112">
        <f t="shared" si="4295"/>
        <v>0</v>
      </c>
      <c r="AFO68" s="1109"/>
      <c r="AFP68" s="1109"/>
      <c r="AFQ68" s="1109"/>
      <c r="AFR68" s="1109"/>
      <c r="AFS68" s="1109"/>
      <c r="AFT68" s="1111"/>
      <c r="AFU68" s="1112">
        <f t="shared" si="4296"/>
        <v>0</v>
      </c>
      <c r="AFV68" s="1126"/>
      <c r="AFW68" s="1110"/>
      <c r="AFY68" s="1121"/>
      <c r="AFZ68" s="1109"/>
      <c r="AGA68" s="1109"/>
      <c r="AGB68" s="1109"/>
      <c r="AGC68" s="1112">
        <f t="shared" si="4297"/>
        <v>0</v>
      </c>
      <c r="AGD68" s="1109"/>
      <c r="AGE68" s="1109"/>
      <c r="AGF68" s="1109"/>
      <c r="AGG68" s="1109"/>
      <c r="AGH68" s="1109"/>
      <c r="AGI68" s="1111"/>
      <c r="AGJ68" s="1112">
        <f t="shared" si="4298"/>
        <v>0</v>
      </c>
      <c r="AGK68" s="1126"/>
      <c r="AGL68" s="1110"/>
      <c r="AGN68" s="1121"/>
      <c r="AGO68" s="1109"/>
      <c r="AGP68" s="1109"/>
      <c r="AGQ68" s="1109"/>
      <c r="AGR68" s="1112">
        <f t="shared" si="4299"/>
        <v>0</v>
      </c>
      <c r="AGS68" s="1109"/>
      <c r="AGT68" s="1109"/>
      <c r="AGU68" s="1109"/>
      <c r="AGV68" s="1109"/>
      <c r="AGW68" s="1109"/>
      <c r="AGX68" s="1111"/>
      <c r="AGY68" s="1112">
        <f t="shared" si="4300"/>
        <v>0</v>
      </c>
      <c r="AGZ68" s="1126"/>
      <c r="AHA68" s="1110"/>
      <c r="AHC68" s="1121"/>
      <c r="AHD68" s="1109"/>
      <c r="AHE68" s="1109"/>
      <c r="AHF68" s="1109"/>
      <c r="AHG68" s="1112">
        <f t="shared" si="4301"/>
        <v>0</v>
      </c>
      <c r="AHH68" s="1109"/>
      <c r="AHI68" s="1109"/>
      <c r="AHJ68" s="1109"/>
      <c r="AHK68" s="1109"/>
      <c r="AHL68" s="1109"/>
      <c r="AHM68" s="1111"/>
      <c r="AHN68" s="1112">
        <f t="shared" si="4302"/>
        <v>0</v>
      </c>
      <c r="AHO68" s="1126"/>
      <c r="AHP68" s="1110"/>
      <c r="AHR68" s="1121"/>
      <c r="AHS68" s="1109"/>
      <c r="AHT68" s="1109"/>
      <c r="AHU68" s="1109"/>
      <c r="AHV68" s="1112">
        <f t="shared" si="4303"/>
        <v>0</v>
      </c>
      <c r="AHW68" s="1109"/>
      <c r="AHX68" s="1109"/>
      <c r="AHY68" s="1109"/>
      <c r="AHZ68" s="1109"/>
      <c r="AIA68" s="1109"/>
      <c r="AIB68" s="1111"/>
      <c r="AIC68" s="1112">
        <f t="shared" si="4304"/>
        <v>0</v>
      </c>
      <c r="AID68" s="1126"/>
      <c r="AIE68" s="1110"/>
      <c r="AIG68" s="1121"/>
      <c r="AIH68" s="1109"/>
      <c r="AII68" s="1109"/>
      <c r="AIJ68" s="1109"/>
      <c r="AIK68" s="1112">
        <f t="shared" si="4305"/>
        <v>0</v>
      </c>
      <c r="AIL68" s="1109"/>
      <c r="AIM68" s="1109"/>
      <c r="AIN68" s="1109"/>
      <c r="AIO68" s="1109"/>
      <c r="AIP68" s="1109"/>
      <c r="AIQ68" s="1111"/>
      <c r="AIR68" s="1112">
        <f t="shared" si="4306"/>
        <v>0</v>
      </c>
      <c r="AIS68" s="1126"/>
      <c r="AIT68" s="1110"/>
      <c r="AIV68" s="1121"/>
      <c r="AIW68" s="1109"/>
      <c r="AIX68" s="1109"/>
      <c r="AIY68" s="1109"/>
      <c r="AIZ68" s="1112">
        <f t="shared" si="4307"/>
        <v>0</v>
      </c>
      <c r="AJA68" s="1109"/>
      <c r="AJB68" s="1109"/>
      <c r="AJC68" s="1109"/>
      <c r="AJD68" s="1109"/>
      <c r="AJE68" s="1109"/>
      <c r="AJF68" s="1111"/>
      <c r="AJG68" s="1112">
        <f t="shared" si="4308"/>
        <v>0</v>
      </c>
      <c r="AJH68" s="1126"/>
      <c r="AJI68" s="1110"/>
      <c r="AJK68" s="1121"/>
      <c r="AJL68" s="1109"/>
      <c r="AJM68" s="1109"/>
      <c r="AJN68" s="1109"/>
      <c r="AJO68" s="1112">
        <f t="shared" si="4309"/>
        <v>0</v>
      </c>
      <c r="AJP68" s="1109"/>
      <c r="AJQ68" s="1109"/>
      <c r="AJR68" s="1109"/>
      <c r="AJS68" s="1109"/>
      <c r="AJT68" s="1109"/>
      <c r="AJU68" s="1111"/>
      <c r="AJV68" s="1112">
        <f t="shared" si="4310"/>
        <v>0</v>
      </c>
      <c r="AJW68" s="1126"/>
      <c r="AJX68" s="1110"/>
      <c r="AJZ68" s="1121"/>
      <c r="AKA68" s="1109"/>
      <c r="AKB68" s="1109"/>
      <c r="AKC68" s="1109"/>
      <c r="AKD68" s="1112">
        <f t="shared" si="4311"/>
        <v>0</v>
      </c>
      <c r="AKE68" s="1109"/>
      <c r="AKF68" s="1109"/>
      <c r="AKG68" s="1109"/>
      <c r="AKH68" s="1109"/>
      <c r="AKI68" s="1109"/>
      <c r="AKJ68" s="1111"/>
      <c r="AKK68" s="1112">
        <f t="shared" si="4312"/>
        <v>0</v>
      </c>
      <c r="AKL68" s="1126"/>
      <c r="AKM68" s="1110"/>
      <c r="AKO68" s="1121"/>
      <c r="AKP68" s="1109"/>
      <c r="AKQ68" s="1109"/>
      <c r="AKR68" s="1109"/>
      <c r="AKS68" s="1112">
        <f t="shared" si="4313"/>
        <v>0</v>
      </c>
      <c r="AKT68" s="1109"/>
      <c r="AKU68" s="1109"/>
      <c r="AKV68" s="1109"/>
      <c r="AKW68" s="1109"/>
      <c r="AKX68" s="1109"/>
      <c r="AKY68" s="1111"/>
      <c r="AKZ68" s="1112">
        <f t="shared" si="4314"/>
        <v>0</v>
      </c>
      <c r="ALA68" s="1126"/>
      <c r="ALB68" s="1110"/>
      <c r="ALD68" s="1121"/>
      <c r="ALE68" s="1109"/>
      <c r="ALF68" s="1109"/>
      <c r="ALG68" s="1109"/>
      <c r="ALH68" s="1112">
        <f t="shared" si="4315"/>
        <v>0</v>
      </c>
      <c r="ALI68" s="1109"/>
      <c r="ALJ68" s="1109"/>
      <c r="ALK68" s="1109"/>
      <c r="ALL68" s="1109"/>
      <c r="ALM68" s="1109"/>
      <c r="ALN68" s="1111"/>
      <c r="ALO68" s="1112">
        <f t="shared" si="4316"/>
        <v>0</v>
      </c>
      <c r="ALP68" s="1126"/>
      <c r="ALQ68" s="1110"/>
      <c r="ALS68" s="1121"/>
      <c r="ALT68" s="1109"/>
      <c r="ALU68" s="1109"/>
      <c r="ALV68" s="1109"/>
      <c r="ALW68" s="1112">
        <f t="shared" si="4317"/>
        <v>0</v>
      </c>
      <c r="ALX68" s="1109"/>
      <c r="ALY68" s="1109"/>
      <c r="ALZ68" s="1109"/>
      <c r="AMA68" s="1109"/>
      <c r="AMB68" s="1109"/>
      <c r="AMC68" s="1111"/>
      <c r="AMD68" s="1112">
        <f t="shared" si="4318"/>
        <v>0</v>
      </c>
      <c r="AME68" s="1126"/>
      <c r="AMF68" s="1110"/>
      <c r="AMH68" s="1121"/>
      <c r="AMI68" s="1109"/>
      <c r="AMJ68" s="1109"/>
      <c r="AMK68" s="1109"/>
      <c r="AML68" s="1112">
        <f t="shared" si="4319"/>
        <v>0</v>
      </c>
      <c r="AMM68" s="1109"/>
      <c r="AMN68" s="1109"/>
      <c r="AMO68" s="1109"/>
      <c r="AMP68" s="1109"/>
      <c r="AMQ68" s="1109"/>
      <c r="AMR68" s="1111"/>
      <c r="AMS68" s="1112">
        <f t="shared" si="4320"/>
        <v>0</v>
      </c>
      <c r="AMT68" s="1126"/>
      <c r="AMU68" s="1110"/>
      <c r="AMW68" s="1121"/>
      <c r="AMX68" s="1109"/>
      <c r="AMY68" s="1109"/>
      <c r="AMZ68" s="1109"/>
      <c r="ANA68" s="1112">
        <f t="shared" si="4321"/>
        <v>0</v>
      </c>
      <c r="ANB68" s="1109"/>
      <c r="ANC68" s="1109"/>
      <c r="AND68" s="1109"/>
      <c r="ANE68" s="1109"/>
      <c r="ANF68" s="1109"/>
      <c r="ANG68" s="1111"/>
      <c r="ANH68" s="1112">
        <f t="shared" si="4322"/>
        <v>0</v>
      </c>
      <c r="ANI68" s="1126"/>
      <c r="ANJ68" s="1110"/>
      <c r="ANL68" s="1121"/>
      <c r="ANM68" s="1109"/>
      <c r="ANN68" s="1109"/>
      <c r="ANO68" s="1109"/>
      <c r="ANP68" s="1112">
        <f t="shared" si="4323"/>
        <v>0</v>
      </c>
      <c r="ANQ68" s="1109"/>
      <c r="ANR68" s="1109"/>
      <c r="ANS68" s="1109"/>
      <c r="ANT68" s="1109"/>
      <c r="ANU68" s="1109"/>
      <c r="ANV68" s="1111"/>
      <c r="ANW68" s="1112">
        <f t="shared" si="4324"/>
        <v>0</v>
      </c>
      <c r="ANX68" s="1126"/>
      <c r="ANY68" s="1110"/>
      <c r="AOA68" s="1121"/>
      <c r="AOB68" s="1109"/>
      <c r="AOC68" s="1109"/>
      <c r="AOD68" s="1109"/>
      <c r="AOE68" s="1112">
        <f t="shared" si="4325"/>
        <v>0</v>
      </c>
      <c r="AOF68" s="1109"/>
      <c r="AOG68" s="1109"/>
      <c r="AOH68" s="1109"/>
      <c r="AOI68" s="1109"/>
      <c r="AOJ68" s="1109"/>
      <c r="AOK68" s="1111"/>
      <c r="AOL68" s="1112">
        <f t="shared" si="4326"/>
        <v>0</v>
      </c>
      <c r="AOM68" s="1126"/>
      <c r="AON68" s="1110"/>
      <c r="AOP68" s="1121"/>
      <c r="AOQ68" s="1109"/>
      <c r="AOR68" s="1109"/>
      <c r="AOS68" s="1109"/>
      <c r="AOT68" s="1112">
        <f t="shared" si="4327"/>
        <v>0</v>
      </c>
      <c r="AOU68" s="1109"/>
      <c r="AOV68" s="1109"/>
      <c r="AOW68" s="1109"/>
      <c r="AOX68" s="1109"/>
      <c r="AOY68" s="1109"/>
      <c r="AOZ68" s="1111"/>
      <c r="APA68" s="1112">
        <f t="shared" si="4328"/>
        <v>0</v>
      </c>
      <c r="APB68" s="1126"/>
      <c r="APC68" s="1110"/>
      <c r="APE68" s="1121"/>
      <c r="APF68" s="1109"/>
      <c r="APG68" s="1109"/>
      <c r="APH68" s="1109"/>
      <c r="API68" s="1112">
        <f t="shared" si="4329"/>
        <v>0</v>
      </c>
      <c r="APJ68" s="1109"/>
      <c r="APK68" s="1109"/>
      <c r="APL68" s="1109"/>
      <c r="APM68" s="1109"/>
      <c r="APN68" s="1109"/>
      <c r="APO68" s="1111"/>
      <c r="APP68" s="1112">
        <f t="shared" si="4330"/>
        <v>0</v>
      </c>
      <c r="APQ68" s="1126"/>
      <c r="APR68" s="1110"/>
      <c r="APT68" s="1121"/>
      <c r="APU68" s="1109"/>
      <c r="APV68" s="1109"/>
      <c r="APW68" s="1109"/>
      <c r="APX68" s="1112">
        <f t="shared" si="4331"/>
        <v>0</v>
      </c>
      <c r="APY68" s="1109"/>
      <c r="APZ68" s="1109"/>
      <c r="AQA68" s="1109"/>
      <c r="AQB68" s="1109"/>
      <c r="AQC68" s="1109"/>
      <c r="AQD68" s="1111"/>
      <c r="AQE68" s="1112">
        <f t="shared" si="4332"/>
        <v>0</v>
      </c>
      <c r="AQF68" s="1126"/>
      <c r="AQG68" s="1110"/>
      <c r="AQI68" s="1121"/>
      <c r="AQJ68" s="1109"/>
      <c r="AQK68" s="1109"/>
      <c r="AQL68" s="1109"/>
      <c r="AQM68" s="1112">
        <f t="shared" si="4333"/>
        <v>0</v>
      </c>
      <c r="AQN68" s="1109"/>
      <c r="AQO68" s="1109"/>
      <c r="AQP68" s="1109"/>
      <c r="AQQ68" s="1109"/>
      <c r="AQR68" s="1109"/>
      <c r="AQS68" s="1111"/>
      <c r="AQT68" s="1112">
        <f t="shared" si="4334"/>
        <v>0</v>
      </c>
      <c r="AQU68" s="1126"/>
      <c r="AQV68" s="1110"/>
      <c r="AQX68" s="1121"/>
      <c r="AQY68" s="1109"/>
      <c r="AQZ68" s="1109"/>
      <c r="ARA68" s="1109"/>
      <c r="ARB68" s="1112">
        <f t="shared" si="4335"/>
        <v>0</v>
      </c>
      <c r="ARC68" s="1109"/>
      <c r="ARD68" s="1109"/>
      <c r="ARE68" s="1109"/>
      <c r="ARF68" s="1109"/>
      <c r="ARG68" s="1109"/>
      <c r="ARH68" s="1111"/>
      <c r="ARI68" s="1112">
        <f t="shared" si="4336"/>
        <v>0</v>
      </c>
      <c r="ARJ68" s="1126"/>
      <c r="ARK68" s="1110"/>
      <c r="ARM68" s="1121"/>
      <c r="ARN68" s="1109"/>
      <c r="ARO68" s="1109"/>
      <c r="ARP68" s="1109"/>
      <c r="ARQ68" s="1112">
        <f t="shared" si="4337"/>
        <v>0</v>
      </c>
      <c r="ARR68" s="1109"/>
      <c r="ARS68" s="1109"/>
      <c r="ART68" s="1109"/>
      <c r="ARU68" s="1109"/>
      <c r="ARV68" s="1109"/>
      <c r="ARW68" s="1111"/>
      <c r="ARX68" s="1112">
        <f t="shared" si="4338"/>
        <v>0</v>
      </c>
      <c r="ARY68" s="1126"/>
      <c r="ARZ68" s="1110"/>
      <c r="ASB68" s="1121"/>
      <c r="ASC68" s="1109"/>
      <c r="ASD68" s="1109"/>
      <c r="ASE68" s="1109"/>
      <c r="ASF68" s="1112">
        <f t="shared" si="4339"/>
        <v>0</v>
      </c>
      <c r="ASG68" s="1109"/>
      <c r="ASH68" s="1109"/>
      <c r="ASI68" s="1109"/>
      <c r="ASJ68" s="1109"/>
      <c r="ASK68" s="1109"/>
      <c r="ASL68" s="1111"/>
      <c r="ASM68" s="1112">
        <f t="shared" si="4340"/>
        <v>0</v>
      </c>
      <c r="ASN68" s="1126"/>
      <c r="ASO68" s="1110"/>
      <c r="ASQ68" s="1121"/>
      <c r="ASR68" s="1109"/>
      <c r="ASS68" s="1109"/>
      <c r="AST68" s="1109"/>
      <c r="ASU68" s="1112">
        <f t="shared" si="4341"/>
        <v>0</v>
      </c>
      <c r="ASV68" s="1109"/>
      <c r="ASW68" s="1109"/>
      <c r="ASX68" s="1109"/>
      <c r="ASY68" s="1109"/>
      <c r="ASZ68" s="1109"/>
      <c r="ATA68" s="1111"/>
      <c r="ATB68" s="1112">
        <f t="shared" si="4342"/>
        <v>0</v>
      </c>
      <c r="ATC68" s="1126"/>
      <c r="ATD68" s="1110"/>
      <c r="ATF68" s="1121"/>
      <c r="ATG68" s="1109"/>
      <c r="ATH68" s="1109"/>
      <c r="ATI68" s="1109"/>
      <c r="ATJ68" s="1112">
        <f t="shared" si="4343"/>
        <v>0</v>
      </c>
      <c r="ATK68" s="1109"/>
      <c r="ATL68" s="1109"/>
      <c r="ATM68" s="1109"/>
      <c r="ATN68" s="1109"/>
      <c r="ATO68" s="1109"/>
      <c r="ATP68" s="1111"/>
      <c r="ATQ68" s="1112">
        <f t="shared" si="4344"/>
        <v>0</v>
      </c>
      <c r="ATR68" s="1126"/>
      <c r="ATS68" s="1110"/>
      <c r="ATU68" s="1121"/>
      <c r="ATV68" s="1109"/>
      <c r="ATW68" s="1109"/>
      <c r="ATX68" s="1109"/>
      <c r="ATY68" s="1112">
        <f t="shared" si="4345"/>
        <v>0</v>
      </c>
      <c r="ATZ68" s="1109"/>
      <c r="AUA68" s="1109"/>
      <c r="AUB68" s="1109"/>
      <c r="AUC68" s="1109"/>
      <c r="AUD68" s="1109"/>
      <c r="AUE68" s="1111"/>
      <c r="AUF68" s="1112">
        <f t="shared" si="4346"/>
        <v>0</v>
      </c>
      <c r="AUG68" s="1126"/>
      <c r="AUH68" s="1110"/>
      <c r="AUJ68" s="1121"/>
      <c r="AUK68" s="1109"/>
      <c r="AUL68" s="1109"/>
      <c r="AUM68" s="1109"/>
      <c r="AUN68" s="1112">
        <f t="shared" si="4347"/>
        <v>0</v>
      </c>
      <c r="AUO68" s="1109"/>
      <c r="AUP68" s="1109"/>
      <c r="AUQ68" s="1109"/>
      <c r="AUR68" s="1109"/>
      <c r="AUS68" s="1109"/>
      <c r="AUT68" s="1111"/>
      <c r="AUU68" s="1112">
        <f t="shared" si="4348"/>
        <v>0</v>
      </c>
      <c r="AUV68" s="1126"/>
      <c r="AUW68" s="1110"/>
      <c r="AUY68" s="1121"/>
      <c r="AUZ68" s="1109"/>
      <c r="AVA68" s="1109"/>
      <c r="AVB68" s="1109"/>
      <c r="AVC68" s="1112">
        <f t="shared" si="4349"/>
        <v>0</v>
      </c>
      <c r="AVD68" s="1109"/>
      <c r="AVE68" s="1109"/>
      <c r="AVF68" s="1109"/>
      <c r="AVG68" s="1109"/>
      <c r="AVH68" s="1109"/>
      <c r="AVI68" s="1111"/>
      <c r="AVJ68" s="1112">
        <f t="shared" si="4350"/>
        <v>0</v>
      </c>
      <c r="AVK68" s="1126"/>
      <c r="AVL68" s="1110"/>
      <c r="AVN68" s="1121"/>
      <c r="AVO68" s="1109"/>
      <c r="AVP68" s="1109"/>
      <c r="AVQ68" s="1109"/>
      <c r="AVR68" s="1112">
        <f t="shared" si="4351"/>
        <v>0</v>
      </c>
      <c r="AVS68" s="1109"/>
      <c r="AVT68" s="1109"/>
      <c r="AVU68" s="1109"/>
      <c r="AVV68" s="1109"/>
      <c r="AVW68" s="1109"/>
      <c r="AVX68" s="1111"/>
      <c r="AVY68" s="1112">
        <f t="shared" si="4352"/>
        <v>0</v>
      </c>
      <c r="AVZ68" s="1126"/>
      <c r="AWA68" s="1110"/>
      <c r="AWC68" s="1121"/>
      <c r="AWD68" s="1109"/>
      <c r="AWE68" s="1109"/>
      <c r="AWF68" s="1109"/>
      <c r="AWG68" s="1112">
        <f t="shared" si="4353"/>
        <v>0</v>
      </c>
      <c r="AWH68" s="1109"/>
      <c r="AWI68" s="1109"/>
      <c r="AWJ68" s="1109"/>
      <c r="AWK68" s="1109"/>
      <c r="AWL68" s="1109"/>
      <c r="AWM68" s="1111"/>
      <c r="AWN68" s="1112">
        <f t="shared" si="4354"/>
        <v>0</v>
      </c>
      <c r="AWO68" s="1126"/>
      <c r="AWP68" s="1110"/>
      <c r="AWR68" s="1121"/>
      <c r="AWS68" s="1109"/>
      <c r="AWT68" s="1109"/>
      <c r="AWU68" s="1109"/>
      <c r="AWV68" s="1112">
        <f t="shared" si="4355"/>
        <v>0</v>
      </c>
      <c r="AWW68" s="1109"/>
      <c r="AWX68" s="1109"/>
      <c r="AWY68" s="1109"/>
      <c r="AWZ68" s="1109"/>
      <c r="AXA68" s="1109"/>
      <c r="AXB68" s="1111"/>
      <c r="AXC68" s="1112">
        <f t="shared" si="4356"/>
        <v>0</v>
      </c>
      <c r="AXD68" s="1126"/>
      <c r="AXE68" s="1110"/>
      <c r="AXG68" s="1121"/>
      <c r="AXH68" s="1109"/>
      <c r="AXI68" s="1109"/>
      <c r="AXJ68" s="1109"/>
      <c r="AXK68" s="1112">
        <f t="shared" si="4357"/>
        <v>0</v>
      </c>
      <c r="AXL68" s="1109"/>
      <c r="AXM68" s="1109"/>
      <c r="AXN68" s="1109"/>
      <c r="AXO68" s="1109"/>
      <c r="AXP68" s="1109"/>
      <c r="AXQ68" s="1111"/>
      <c r="AXR68" s="1112">
        <f t="shared" si="4358"/>
        <v>0</v>
      </c>
      <c r="AXS68" s="1126"/>
      <c r="AXT68" s="1110"/>
      <c r="AXV68" s="1121"/>
      <c r="AXW68" s="1109"/>
      <c r="AXX68" s="1109"/>
      <c r="AXY68" s="1109"/>
      <c r="AXZ68" s="1112">
        <f t="shared" si="4359"/>
        <v>0</v>
      </c>
      <c r="AYA68" s="1109"/>
      <c r="AYB68" s="1109"/>
      <c r="AYC68" s="1109"/>
      <c r="AYD68" s="1109"/>
      <c r="AYE68" s="1109"/>
      <c r="AYF68" s="1111"/>
      <c r="AYG68" s="1112">
        <f t="shared" si="4360"/>
        <v>0</v>
      </c>
      <c r="AYH68" s="1126"/>
      <c r="AYI68" s="1110"/>
      <c r="AYK68" s="1121"/>
      <c r="AYL68" s="1109"/>
      <c r="AYM68" s="1109"/>
      <c r="AYN68" s="1109"/>
      <c r="AYO68" s="1112">
        <f t="shared" si="4361"/>
        <v>0</v>
      </c>
      <c r="AYP68" s="1109"/>
      <c r="AYQ68" s="1109"/>
      <c r="AYR68" s="1109"/>
      <c r="AYS68" s="1109"/>
      <c r="AYT68" s="1109"/>
      <c r="AYU68" s="1111"/>
      <c r="AYV68" s="1112">
        <f t="shared" si="4362"/>
        <v>0</v>
      </c>
      <c r="AYW68" s="1126"/>
      <c r="AYX68" s="1110"/>
      <c r="AYZ68" s="1121"/>
      <c r="AZA68" s="1109"/>
      <c r="AZB68" s="1109"/>
      <c r="AZC68" s="1109"/>
      <c r="AZD68" s="1112">
        <f t="shared" si="4363"/>
        <v>0</v>
      </c>
      <c r="AZE68" s="1109"/>
      <c r="AZF68" s="1109"/>
      <c r="AZG68" s="1109"/>
      <c r="AZH68" s="1109"/>
      <c r="AZI68" s="1109"/>
      <c r="AZJ68" s="1111"/>
      <c r="AZK68" s="1112">
        <f t="shared" si="4364"/>
        <v>0</v>
      </c>
      <c r="AZL68" s="1126"/>
      <c r="AZM68" s="1110"/>
      <c r="AZO68" s="1121"/>
      <c r="AZP68" s="1109"/>
      <c r="AZQ68" s="1109"/>
      <c r="AZR68" s="1109"/>
      <c r="AZS68" s="1112">
        <f t="shared" si="4365"/>
        <v>0</v>
      </c>
      <c r="AZT68" s="1109"/>
      <c r="AZU68" s="1109"/>
      <c r="AZV68" s="1109"/>
      <c r="AZW68" s="1109"/>
      <c r="AZX68" s="1109"/>
      <c r="AZY68" s="1111"/>
      <c r="AZZ68" s="1112">
        <f t="shared" si="4366"/>
        <v>0</v>
      </c>
      <c r="BAA68" s="1126"/>
      <c r="BAB68" s="1110"/>
      <c r="BAD68" s="1121"/>
      <c r="BAE68" s="1109"/>
      <c r="BAF68" s="1109"/>
      <c r="BAG68" s="1109"/>
      <c r="BAH68" s="1112">
        <f t="shared" si="4367"/>
        <v>0</v>
      </c>
      <c r="BAI68" s="1109"/>
      <c r="BAJ68" s="1109"/>
      <c r="BAK68" s="1109"/>
      <c r="BAL68" s="1109"/>
      <c r="BAM68" s="1109"/>
      <c r="BAN68" s="1111"/>
      <c r="BAO68" s="1112">
        <f t="shared" si="4368"/>
        <v>0</v>
      </c>
      <c r="BAP68" s="1126"/>
      <c r="BAQ68" s="1110"/>
      <c r="BAS68" s="1121"/>
      <c r="BAT68" s="1109"/>
      <c r="BAU68" s="1109"/>
      <c r="BAV68" s="1109"/>
      <c r="BAW68" s="1112">
        <f t="shared" si="4369"/>
        <v>0</v>
      </c>
      <c r="BAX68" s="1109"/>
      <c r="BAY68" s="1109"/>
      <c r="BAZ68" s="1109"/>
      <c r="BBA68" s="1109"/>
      <c r="BBB68" s="1109"/>
      <c r="BBC68" s="1111"/>
      <c r="BBD68" s="1112">
        <f t="shared" si="4370"/>
        <v>0</v>
      </c>
      <c r="BBE68" s="1126"/>
      <c r="BBF68" s="1110"/>
      <c r="BBH68" s="1121"/>
      <c r="BBI68" s="1109"/>
      <c r="BBJ68" s="1109"/>
      <c r="BBK68" s="1109"/>
      <c r="BBL68" s="1112">
        <f t="shared" si="4371"/>
        <v>0</v>
      </c>
      <c r="BBM68" s="1109"/>
      <c r="BBN68" s="1109"/>
      <c r="BBO68" s="1109"/>
      <c r="BBP68" s="1109"/>
      <c r="BBQ68" s="1109"/>
      <c r="BBR68" s="1111"/>
      <c r="BBS68" s="1112">
        <f t="shared" si="4372"/>
        <v>0</v>
      </c>
      <c r="BBT68" s="1126"/>
      <c r="BBU68" s="1110"/>
      <c r="BBW68" s="1121"/>
      <c r="BBX68" s="1109"/>
      <c r="BBY68" s="1109"/>
      <c r="BBZ68" s="1109"/>
      <c r="BCA68" s="1112">
        <f t="shared" si="4373"/>
        <v>0</v>
      </c>
      <c r="BCB68" s="1109"/>
      <c r="BCC68" s="1109"/>
      <c r="BCD68" s="1109"/>
      <c r="BCE68" s="1109"/>
      <c r="BCF68" s="1109"/>
      <c r="BCG68" s="1111"/>
      <c r="BCH68" s="1112">
        <f t="shared" si="4374"/>
        <v>0</v>
      </c>
      <c r="BCI68" s="1126"/>
      <c r="BCJ68" s="1110"/>
      <c r="BCL68" s="1121"/>
      <c r="BCM68" s="1109"/>
      <c r="BCN68" s="1109"/>
      <c r="BCO68" s="1109"/>
      <c r="BCP68" s="1112">
        <f t="shared" si="4375"/>
        <v>0</v>
      </c>
      <c r="BCQ68" s="1109"/>
      <c r="BCR68" s="1109"/>
      <c r="BCS68" s="1109"/>
      <c r="BCT68" s="1109"/>
      <c r="BCU68" s="1109"/>
      <c r="BCV68" s="1111"/>
      <c r="BCW68" s="1112">
        <f t="shared" si="4376"/>
        <v>0</v>
      </c>
      <c r="BCX68" s="1126"/>
      <c r="BCY68" s="1110"/>
      <c r="BDA68" s="1121"/>
      <c r="BDB68" s="1109"/>
      <c r="BDC68" s="1109"/>
      <c r="BDD68" s="1109"/>
      <c r="BDE68" s="1112">
        <f t="shared" si="4377"/>
        <v>0</v>
      </c>
      <c r="BDF68" s="1109"/>
      <c r="BDG68" s="1109"/>
      <c r="BDH68" s="1109"/>
      <c r="BDI68" s="1109"/>
      <c r="BDJ68" s="1109"/>
      <c r="BDK68" s="1111"/>
      <c r="BDL68" s="1112">
        <f t="shared" si="4378"/>
        <v>0</v>
      </c>
      <c r="BDM68" s="1126"/>
      <c r="BDN68" s="1110"/>
      <c r="BDP68" s="1121"/>
      <c r="BDQ68" s="1109"/>
      <c r="BDR68" s="1109"/>
      <c r="BDS68" s="1109"/>
      <c r="BDT68" s="1112">
        <f t="shared" si="4379"/>
        <v>0</v>
      </c>
      <c r="BDU68" s="1109"/>
      <c r="BDV68" s="1109"/>
      <c r="BDW68" s="1109"/>
      <c r="BDX68" s="1109"/>
      <c r="BDY68" s="1109"/>
      <c r="BDZ68" s="1111"/>
      <c r="BEA68" s="1112">
        <f t="shared" si="4380"/>
        <v>0</v>
      </c>
      <c r="BEB68" s="1126"/>
      <c r="BEC68" s="1110"/>
      <c r="BEE68" s="1121"/>
      <c r="BEF68" s="1109"/>
      <c r="BEG68" s="1109"/>
      <c r="BEH68" s="1109"/>
      <c r="BEI68" s="1112">
        <f t="shared" si="4381"/>
        <v>0</v>
      </c>
      <c r="BEJ68" s="1109"/>
      <c r="BEK68" s="1109"/>
      <c r="BEL68" s="1109"/>
      <c r="BEM68" s="1109"/>
      <c r="BEN68" s="1109"/>
      <c r="BEO68" s="1111"/>
      <c r="BEP68" s="1112">
        <f t="shared" si="4382"/>
        <v>0</v>
      </c>
      <c r="BEQ68" s="1126"/>
      <c r="BER68" s="1110"/>
      <c r="BET68" s="1121"/>
      <c r="BEU68" s="1109"/>
      <c r="BEV68" s="1109"/>
      <c r="BEW68" s="1109"/>
      <c r="BEX68" s="1112">
        <f t="shared" si="4383"/>
        <v>0</v>
      </c>
      <c r="BEY68" s="1109"/>
      <c r="BEZ68" s="1109"/>
      <c r="BFA68" s="1109"/>
      <c r="BFB68" s="1109"/>
      <c r="BFC68" s="1109"/>
      <c r="BFD68" s="1111"/>
      <c r="BFE68" s="1112">
        <f t="shared" si="4384"/>
        <v>0</v>
      </c>
      <c r="BFF68" s="1126"/>
      <c r="BFG68" s="1110"/>
      <c r="BFI68" s="1121"/>
      <c r="BFJ68" s="1109"/>
      <c r="BFK68" s="1109"/>
      <c r="BFL68" s="1109"/>
      <c r="BFM68" s="1112">
        <f t="shared" si="4385"/>
        <v>0</v>
      </c>
      <c r="BFN68" s="1109"/>
      <c r="BFO68" s="1109"/>
      <c r="BFP68" s="1109"/>
      <c r="BFQ68" s="1109"/>
      <c r="BFR68" s="1109"/>
      <c r="BFS68" s="1111"/>
      <c r="BFT68" s="1112">
        <f t="shared" si="4386"/>
        <v>0</v>
      </c>
      <c r="BFU68" s="1126"/>
      <c r="BFV68" s="1110"/>
      <c r="BFX68" s="1121"/>
      <c r="BFY68" s="1109"/>
      <c r="BFZ68" s="1109"/>
      <c r="BGA68" s="1109"/>
      <c r="BGB68" s="1112">
        <f t="shared" si="4387"/>
        <v>0</v>
      </c>
      <c r="BGC68" s="1109"/>
      <c r="BGD68" s="1109"/>
      <c r="BGE68" s="1109"/>
      <c r="BGF68" s="1109"/>
      <c r="BGG68" s="1109"/>
      <c r="BGH68" s="1111"/>
      <c r="BGI68" s="1112">
        <f t="shared" si="4388"/>
        <v>0</v>
      </c>
      <c r="BGJ68" s="1126"/>
      <c r="BGK68" s="1110"/>
      <c r="BGM68" s="1121"/>
      <c r="BGN68" s="1109"/>
      <c r="BGO68" s="1109"/>
      <c r="BGP68" s="1109"/>
      <c r="BGQ68" s="1112">
        <f t="shared" si="4389"/>
        <v>0</v>
      </c>
      <c r="BGR68" s="1109"/>
      <c r="BGS68" s="1109"/>
      <c r="BGT68" s="1109"/>
      <c r="BGU68" s="1109"/>
      <c r="BGV68" s="1109"/>
      <c r="BGW68" s="1111"/>
      <c r="BGX68" s="1112">
        <f t="shared" si="4390"/>
        <v>0</v>
      </c>
      <c r="BGY68" s="1126"/>
      <c r="BGZ68" s="1110"/>
      <c r="BHB68" s="1121"/>
      <c r="BHC68" s="1109"/>
      <c r="BHD68" s="1109"/>
      <c r="BHE68" s="1109"/>
      <c r="BHF68" s="1112">
        <f t="shared" si="4391"/>
        <v>0</v>
      </c>
      <c r="BHG68" s="1109"/>
      <c r="BHH68" s="1109"/>
      <c r="BHI68" s="1109"/>
      <c r="BHJ68" s="1109"/>
      <c r="BHK68" s="1109"/>
      <c r="BHL68" s="1111"/>
      <c r="BHM68" s="1112">
        <f t="shared" si="4392"/>
        <v>0</v>
      </c>
      <c r="BHN68" s="1126"/>
      <c r="BHO68" s="1110"/>
      <c r="BHQ68" s="1121"/>
      <c r="BHR68" s="1109"/>
      <c r="BHS68" s="1109"/>
      <c r="BHT68" s="1109"/>
      <c r="BHU68" s="1112">
        <f t="shared" si="4393"/>
        <v>0</v>
      </c>
      <c r="BHV68" s="1109"/>
      <c r="BHW68" s="1109"/>
      <c r="BHX68" s="1109"/>
      <c r="BHY68" s="1109"/>
      <c r="BHZ68" s="1109"/>
      <c r="BIA68" s="1111"/>
      <c r="BIB68" s="1112">
        <f t="shared" si="4394"/>
        <v>0</v>
      </c>
      <c r="BIC68" s="1126"/>
      <c r="BID68" s="1110"/>
      <c r="BIF68" s="1121"/>
      <c r="BIG68" s="1109"/>
      <c r="BIH68" s="1109"/>
      <c r="BII68" s="1109"/>
      <c r="BIJ68" s="1112">
        <f t="shared" si="4395"/>
        <v>0</v>
      </c>
      <c r="BIK68" s="1109"/>
      <c r="BIL68" s="1109"/>
      <c r="BIM68" s="1109"/>
      <c r="BIN68" s="1109"/>
      <c r="BIO68" s="1109"/>
      <c r="BIP68" s="1111"/>
      <c r="BIQ68" s="1112">
        <f t="shared" si="4396"/>
        <v>0</v>
      </c>
      <c r="BIR68" s="1126"/>
      <c r="BIS68" s="1110"/>
      <c r="BIU68" s="1121"/>
      <c r="BIV68" s="1109"/>
      <c r="BIW68" s="1109"/>
      <c r="BIX68" s="1109"/>
      <c r="BIY68" s="1112">
        <f t="shared" si="4397"/>
        <v>0</v>
      </c>
      <c r="BIZ68" s="1109"/>
      <c r="BJA68" s="1109"/>
      <c r="BJB68" s="1109"/>
      <c r="BJC68" s="1109"/>
      <c r="BJD68" s="1109"/>
      <c r="BJE68" s="1111"/>
      <c r="BJF68" s="1112">
        <f t="shared" si="4398"/>
        <v>0</v>
      </c>
      <c r="BJG68" s="1126"/>
      <c r="BJH68" s="1110"/>
      <c r="BJJ68" s="1121"/>
      <c r="BJK68" s="1109"/>
      <c r="BJL68" s="1109"/>
      <c r="BJM68" s="1109"/>
      <c r="BJN68" s="1112">
        <f t="shared" si="4399"/>
        <v>0</v>
      </c>
      <c r="BJO68" s="1109"/>
      <c r="BJP68" s="1109"/>
      <c r="BJQ68" s="1109"/>
      <c r="BJR68" s="1109"/>
      <c r="BJS68" s="1109"/>
      <c r="BJT68" s="1111"/>
      <c r="BJU68" s="1112">
        <f t="shared" si="4400"/>
        <v>0</v>
      </c>
      <c r="BJV68" s="1126"/>
      <c r="BJW68" s="1110"/>
      <c r="BJY68" s="1121"/>
      <c r="BJZ68" s="1109"/>
      <c r="BKA68" s="1109"/>
      <c r="BKB68" s="1109"/>
      <c r="BKC68" s="1112">
        <f t="shared" si="4401"/>
        <v>0</v>
      </c>
      <c r="BKD68" s="1109"/>
      <c r="BKE68" s="1109"/>
      <c r="BKF68" s="1109"/>
      <c r="BKG68" s="1109"/>
      <c r="BKH68" s="1109"/>
      <c r="BKI68" s="1111"/>
      <c r="BKJ68" s="1112">
        <f t="shared" si="4402"/>
        <v>0</v>
      </c>
      <c r="BKK68" s="1126"/>
      <c r="BKL68" s="1110"/>
      <c r="BKN68" s="1121"/>
      <c r="BKO68" s="1109"/>
      <c r="BKP68" s="1109"/>
      <c r="BKQ68" s="1109"/>
      <c r="BKR68" s="1112">
        <f t="shared" si="4403"/>
        <v>0</v>
      </c>
      <c r="BKS68" s="1109"/>
      <c r="BKT68" s="1109"/>
      <c r="BKU68" s="1109"/>
      <c r="BKV68" s="1109"/>
      <c r="BKW68" s="1109"/>
      <c r="BKX68" s="1111"/>
      <c r="BKY68" s="1112">
        <f t="shared" si="4404"/>
        <v>0</v>
      </c>
      <c r="BKZ68" s="1126"/>
      <c r="BLA68" s="1110"/>
      <c r="BLC68" s="1121"/>
      <c r="BLD68" s="1109"/>
      <c r="BLE68" s="1109"/>
      <c r="BLF68" s="1109"/>
      <c r="BLG68" s="1112">
        <f t="shared" si="4405"/>
        <v>0</v>
      </c>
      <c r="BLH68" s="1109"/>
      <c r="BLI68" s="1109"/>
      <c r="BLJ68" s="1109"/>
      <c r="BLK68" s="1109"/>
      <c r="BLL68" s="1109"/>
      <c r="BLM68" s="1111"/>
      <c r="BLN68" s="1112">
        <f t="shared" si="4406"/>
        <v>0</v>
      </c>
      <c r="BLO68" s="1126"/>
      <c r="BLP68" s="1110"/>
      <c r="BLR68" s="1121"/>
      <c r="BLS68" s="1109"/>
      <c r="BLT68" s="1109"/>
      <c r="BLU68" s="1109"/>
      <c r="BLV68" s="1112">
        <f t="shared" si="4407"/>
        <v>0</v>
      </c>
      <c r="BLW68" s="1109"/>
      <c r="BLX68" s="1109"/>
      <c r="BLY68" s="1109"/>
      <c r="BLZ68" s="1109"/>
      <c r="BMA68" s="1109"/>
      <c r="BMB68" s="1111"/>
      <c r="BMC68" s="1112">
        <f t="shared" si="4408"/>
        <v>0</v>
      </c>
      <c r="BMD68" s="1126"/>
      <c r="BME68" s="1110"/>
      <c r="BMG68" s="1121"/>
      <c r="BMH68" s="1109"/>
      <c r="BMI68" s="1109"/>
      <c r="BMJ68" s="1109"/>
      <c r="BMK68" s="1112">
        <f t="shared" si="4409"/>
        <v>0</v>
      </c>
      <c r="BML68" s="1109"/>
      <c r="BMM68" s="1109"/>
      <c r="BMN68" s="1109"/>
      <c r="BMO68" s="1109"/>
      <c r="BMP68" s="1109"/>
      <c r="BMQ68" s="1111"/>
      <c r="BMR68" s="1112">
        <f t="shared" si="4410"/>
        <v>0</v>
      </c>
      <c r="BMS68" s="1126"/>
      <c r="BMT68" s="1110"/>
      <c r="BMV68" s="1121"/>
      <c r="BMW68" s="1109"/>
      <c r="BMX68" s="1109"/>
      <c r="BMY68" s="1109"/>
      <c r="BMZ68" s="1112">
        <f t="shared" si="4411"/>
        <v>0</v>
      </c>
      <c r="BNA68" s="1109"/>
      <c r="BNB68" s="1109"/>
      <c r="BNC68" s="1109"/>
      <c r="BND68" s="1109"/>
      <c r="BNE68" s="1109"/>
      <c r="BNF68" s="1111"/>
      <c r="BNG68" s="1112">
        <f t="shared" si="4412"/>
        <v>0</v>
      </c>
      <c r="BNH68" s="1126"/>
      <c r="BNI68" s="1110"/>
      <c r="BNK68" s="1121"/>
      <c r="BNL68" s="1109"/>
      <c r="BNM68" s="1109"/>
      <c r="BNN68" s="1109"/>
      <c r="BNO68" s="1112">
        <f t="shared" si="4413"/>
        <v>0</v>
      </c>
      <c r="BNP68" s="1109"/>
      <c r="BNQ68" s="1109"/>
      <c r="BNR68" s="1109"/>
      <c r="BNS68" s="1109"/>
      <c r="BNT68" s="1109"/>
      <c r="BNU68" s="1111"/>
      <c r="BNV68" s="1112">
        <f t="shared" si="4414"/>
        <v>0</v>
      </c>
      <c r="BNW68" s="1126"/>
      <c r="BNX68" s="1110"/>
      <c r="BNZ68" s="1121"/>
      <c r="BOA68" s="1109"/>
      <c r="BOB68" s="1109"/>
      <c r="BOC68" s="1109"/>
      <c r="BOD68" s="1112">
        <f t="shared" si="4415"/>
        <v>0</v>
      </c>
      <c r="BOE68" s="1109"/>
      <c r="BOF68" s="1109"/>
      <c r="BOG68" s="1109"/>
      <c r="BOH68" s="1109"/>
      <c r="BOI68" s="1109"/>
      <c r="BOJ68" s="1111"/>
      <c r="BOK68" s="1112">
        <f t="shared" si="4416"/>
        <v>0</v>
      </c>
      <c r="BOL68" s="1126"/>
      <c r="BOM68" s="1110"/>
      <c r="BOO68" s="1121"/>
      <c r="BOP68" s="1109"/>
      <c r="BOQ68" s="1109"/>
      <c r="BOR68" s="1109"/>
      <c r="BOS68" s="1112">
        <f t="shared" si="4417"/>
        <v>0</v>
      </c>
      <c r="BOT68" s="1109"/>
      <c r="BOU68" s="1109"/>
      <c r="BOV68" s="1109"/>
      <c r="BOW68" s="1109"/>
      <c r="BOX68" s="1109"/>
      <c r="BOY68" s="1111"/>
      <c r="BOZ68" s="1112">
        <f t="shared" si="4418"/>
        <v>0</v>
      </c>
      <c r="BPA68" s="1126"/>
      <c r="BPB68" s="1110"/>
      <c r="BPD68" s="1121"/>
      <c r="BPE68" s="1109"/>
      <c r="BPF68" s="1109"/>
      <c r="BPG68" s="1109"/>
      <c r="BPH68" s="1112">
        <f t="shared" si="4419"/>
        <v>0</v>
      </c>
      <c r="BPI68" s="1109"/>
      <c r="BPJ68" s="1109"/>
      <c r="BPK68" s="1109"/>
      <c r="BPL68" s="1109"/>
      <c r="BPM68" s="1109"/>
      <c r="BPN68" s="1111"/>
      <c r="BPO68" s="1112">
        <f t="shared" si="4420"/>
        <v>0</v>
      </c>
      <c r="BPP68" s="1126"/>
      <c r="BPQ68" s="1110"/>
      <c r="BPS68" s="1121"/>
      <c r="BPT68" s="1109"/>
      <c r="BPU68" s="1109"/>
      <c r="BPV68" s="1109"/>
      <c r="BPW68" s="1112">
        <f t="shared" si="4421"/>
        <v>0</v>
      </c>
      <c r="BPX68" s="1109"/>
      <c r="BPY68" s="1109"/>
      <c r="BPZ68" s="1109"/>
      <c r="BQA68" s="1109"/>
      <c r="BQB68" s="1109"/>
      <c r="BQC68" s="1111"/>
      <c r="BQD68" s="1112">
        <f t="shared" si="4422"/>
        <v>0</v>
      </c>
      <c r="BQE68" s="1126"/>
      <c r="BQF68" s="1110"/>
      <c r="BQH68" s="1121"/>
      <c r="BQI68" s="1109"/>
      <c r="BQJ68" s="1109"/>
      <c r="BQK68" s="1109"/>
      <c r="BQL68" s="1112">
        <f t="shared" si="4423"/>
        <v>0</v>
      </c>
      <c r="BQM68" s="1109"/>
      <c r="BQN68" s="1109"/>
      <c r="BQO68" s="1109"/>
      <c r="BQP68" s="1109"/>
      <c r="BQQ68" s="1109"/>
      <c r="BQR68" s="1111"/>
      <c r="BQS68" s="1112">
        <f t="shared" si="4424"/>
        <v>0</v>
      </c>
      <c r="BQT68" s="1126"/>
      <c r="BQU68" s="1110"/>
      <c r="BQW68" s="1121"/>
      <c r="BQX68" s="1109"/>
      <c r="BQY68" s="1109"/>
      <c r="BQZ68" s="1109"/>
      <c r="BRA68" s="1112">
        <f t="shared" si="4425"/>
        <v>0</v>
      </c>
      <c r="BRB68" s="1109"/>
      <c r="BRC68" s="1109"/>
      <c r="BRD68" s="1109"/>
      <c r="BRE68" s="1109"/>
      <c r="BRF68" s="1109"/>
      <c r="BRG68" s="1111"/>
      <c r="BRH68" s="1112">
        <f t="shared" si="4426"/>
        <v>0</v>
      </c>
      <c r="BRI68" s="1126"/>
      <c r="BRJ68" s="1110"/>
      <c r="BRL68" s="1121"/>
      <c r="BRM68" s="1109"/>
      <c r="BRN68" s="1109"/>
      <c r="BRO68" s="1109"/>
      <c r="BRP68" s="1112">
        <f t="shared" si="4427"/>
        <v>0</v>
      </c>
      <c r="BRQ68" s="1109"/>
      <c r="BRR68" s="1109"/>
      <c r="BRS68" s="1109"/>
      <c r="BRT68" s="1109"/>
      <c r="BRU68" s="1109"/>
      <c r="BRV68" s="1111"/>
      <c r="BRW68" s="1112">
        <f t="shared" si="4428"/>
        <v>0</v>
      </c>
      <c r="BRX68" s="1126"/>
      <c r="BRY68" s="1110"/>
      <c r="BSA68" s="1121"/>
      <c r="BSB68" s="1109"/>
      <c r="BSC68" s="1109"/>
      <c r="BSD68" s="1109"/>
      <c r="BSE68" s="1112">
        <f t="shared" si="4429"/>
        <v>0</v>
      </c>
      <c r="BSF68" s="1109"/>
      <c r="BSG68" s="1109"/>
      <c r="BSH68" s="1109"/>
      <c r="BSI68" s="1109"/>
      <c r="BSJ68" s="1109"/>
      <c r="BSK68" s="1111"/>
      <c r="BSL68" s="1112">
        <f t="shared" si="4430"/>
        <v>0</v>
      </c>
      <c r="BSM68" s="1126"/>
      <c r="BSN68" s="1110"/>
      <c r="BSP68" s="1121"/>
      <c r="BSQ68" s="1109"/>
      <c r="BSR68" s="1109"/>
      <c r="BSS68" s="1109"/>
      <c r="BST68" s="1112">
        <f t="shared" si="4431"/>
        <v>0</v>
      </c>
      <c r="BSU68" s="1109"/>
      <c r="BSV68" s="1109"/>
      <c r="BSW68" s="1109"/>
      <c r="BSX68" s="1109"/>
      <c r="BSY68" s="1109"/>
      <c r="BSZ68" s="1111"/>
      <c r="BTA68" s="1112">
        <f t="shared" si="4432"/>
        <v>0</v>
      </c>
      <c r="BTB68" s="1126"/>
      <c r="BTC68" s="1110"/>
      <c r="BTE68" s="1121"/>
      <c r="BTF68" s="1109"/>
      <c r="BTG68" s="1109"/>
      <c r="BTH68" s="1109"/>
      <c r="BTI68" s="1112">
        <f t="shared" si="4433"/>
        <v>0</v>
      </c>
      <c r="BTJ68" s="1109"/>
      <c r="BTK68" s="1109"/>
      <c r="BTL68" s="1109"/>
      <c r="BTM68" s="1109"/>
      <c r="BTN68" s="1109"/>
      <c r="BTO68" s="1111"/>
      <c r="BTP68" s="1112">
        <f t="shared" si="4434"/>
        <v>0</v>
      </c>
      <c r="BTQ68" s="1126"/>
      <c r="BTR68" s="1110"/>
      <c r="BTT68" s="1121"/>
      <c r="BTU68" s="1109"/>
      <c r="BTV68" s="1109"/>
      <c r="BTW68" s="1109"/>
      <c r="BTX68" s="1112">
        <f t="shared" si="4435"/>
        <v>0</v>
      </c>
      <c r="BTY68" s="1109"/>
      <c r="BTZ68" s="1109"/>
      <c r="BUA68" s="1109"/>
      <c r="BUB68" s="1109"/>
      <c r="BUC68" s="1109"/>
      <c r="BUD68" s="1111"/>
      <c r="BUE68" s="1112">
        <f t="shared" si="4436"/>
        <v>0</v>
      </c>
      <c r="BUF68" s="1126"/>
      <c r="BUG68" s="1110"/>
      <c r="BUI68" s="1121"/>
      <c r="BUJ68" s="1109"/>
      <c r="BUK68" s="1109"/>
      <c r="BUL68" s="1109"/>
      <c r="BUM68" s="1112">
        <f t="shared" si="4437"/>
        <v>0</v>
      </c>
      <c r="BUN68" s="1109"/>
      <c r="BUO68" s="1109"/>
      <c r="BUP68" s="1109"/>
      <c r="BUQ68" s="1109"/>
      <c r="BUR68" s="1109"/>
      <c r="BUS68" s="1111"/>
      <c r="BUT68" s="1112">
        <f t="shared" si="4438"/>
        <v>0</v>
      </c>
      <c r="BUU68" s="1126"/>
      <c r="BUV68" s="1110"/>
      <c r="BUX68" s="1121"/>
      <c r="BUY68" s="1109"/>
      <c r="BUZ68" s="1109"/>
      <c r="BVA68" s="1109"/>
      <c r="BVB68" s="1112">
        <f t="shared" si="4439"/>
        <v>0</v>
      </c>
      <c r="BVC68" s="1109"/>
      <c r="BVD68" s="1109"/>
      <c r="BVE68" s="1109"/>
      <c r="BVF68" s="1109"/>
      <c r="BVG68" s="1109"/>
      <c r="BVH68" s="1111"/>
      <c r="BVI68" s="1112">
        <f t="shared" si="4440"/>
        <v>0</v>
      </c>
      <c r="BVJ68" s="1126"/>
      <c r="BVK68" s="1110"/>
      <c r="BVM68" s="1121"/>
      <c r="BVN68" s="1109"/>
      <c r="BVO68" s="1109"/>
      <c r="BVP68" s="1109"/>
      <c r="BVQ68" s="1112">
        <f t="shared" si="4441"/>
        <v>0</v>
      </c>
      <c r="BVR68" s="1109"/>
      <c r="BVS68" s="1109"/>
      <c r="BVT68" s="1109"/>
      <c r="BVU68" s="1109"/>
      <c r="BVV68" s="1109"/>
      <c r="BVW68" s="1111"/>
      <c r="BVX68" s="1112">
        <f t="shared" si="4442"/>
        <v>0</v>
      </c>
      <c r="BVY68" s="1126"/>
      <c r="BVZ68" s="1110"/>
      <c r="BWB68" s="1121"/>
      <c r="BWC68" s="1109"/>
      <c r="BWD68" s="1109"/>
      <c r="BWE68" s="1109"/>
      <c r="BWF68" s="1112">
        <f t="shared" si="4443"/>
        <v>0</v>
      </c>
      <c r="BWG68" s="1109"/>
      <c r="BWH68" s="1109"/>
      <c r="BWI68" s="1109"/>
      <c r="BWJ68" s="1109"/>
      <c r="BWK68" s="1109"/>
      <c r="BWL68" s="1111"/>
      <c r="BWM68" s="1112">
        <f t="shared" si="4444"/>
        <v>0</v>
      </c>
      <c r="BWN68" s="1126"/>
      <c r="BWO68" s="1110"/>
    </row>
    <row r="69" spans="2:1965" ht="15" customHeight="1" x14ac:dyDescent="0.2">
      <c r="B69" s="1114" t="s">
        <v>783</v>
      </c>
      <c r="C69" s="1112">
        <f t="shared" ref="C69:AD69" si="4445">SUM(C70:C73)</f>
        <v>0</v>
      </c>
      <c r="D69" s="1112">
        <f t="shared" si="4445"/>
        <v>0</v>
      </c>
      <c r="E69" s="1112">
        <f t="shared" si="4445"/>
        <v>0</v>
      </c>
      <c r="F69" s="1112">
        <f t="shared" si="4445"/>
        <v>0</v>
      </c>
      <c r="G69" s="1112">
        <f t="shared" si="4445"/>
        <v>0</v>
      </c>
      <c r="H69" s="1112">
        <f t="shared" si="4445"/>
        <v>0</v>
      </c>
      <c r="I69" s="1112">
        <f t="shared" si="4445"/>
        <v>0</v>
      </c>
      <c r="J69" s="1112">
        <f t="shared" si="4445"/>
        <v>0</v>
      </c>
      <c r="K69" s="1112">
        <f t="shared" si="4445"/>
        <v>0</v>
      </c>
      <c r="L69" s="1112">
        <f t="shared" si="4445"/>
        <v>0</v>
      </c>
      <c r="M69" s="1112">
        <f t="shared" si="4445"/>
        <v>0</v>
      </c>
      <c r="N69" s="1112">
        <f t="shared" si="4445"/>
        <v>0</v>
      </c>
      <c r="O69" s="1112">
        <f t="shared" si="4445"/>
        <v>0</v>
      </c>
      <c r="P69" s="1113">
        <f t="shared" si="4445"/>
        <v>0</v>
      </c>
      <c r="Q69" s="1125">
        <f t="shared" si="4445"/>
        <v>0</v>
      </c>
      <c r="R69" s="1112">
        <f t="shared" si="4445"/>
        <v>0</v>
      </c>
      <c r="S69" s="1112">
        <f t="shared" si="4445"/>
        <v>0</v>
      </c>
      <c r="T69" s="1112">
        <f t="shared" si="4445"/>
        <v>0</v>
      </c>
      <c r="U69" s="1112">
        <f t="shared" si="4445"/>
        <v>0</v>
      </c>
      <c r="V69" s="1112">
        <f t="shared" si="4445"/>
        <v>0</v>
      </c>
      <c r="W69" s="1112">
        <f t="shared" si="4445"/>
        <v>0</v>
      </c>
      <c r="X69" s="1112">
        <f t="shared" si="4445"/>
        <v>0</v>
      </c>
      <c r="Y69" s="1112">
        <f t="shared" si="4445"/>
        <v>0</v>
      </c>
      <c r="Z69" s="1112">
        <f t="shared" si="4445"/>
        <v>0</v>
      </c>
      <c r="AA69" s="1112">
        <f t="shared" si="4445"/>
        <v>0</v>
      </c>
      <c r="AB69" s="1112">
        <f t="shared" si="4445"/>
        <v>0</v>
      </c>
      <c r="AC69" s="1112">
        <f t="shared" si="4445"/>
        <v>0</v>
      </c>
      <c r="AD69" s="1113">
        <f t="shared" si="4445"/>
        <v>0</v>
      </c>
      <c r="AF69" s="1120">
        <f t="shared" ref="AF69:AS69" si="4446">SUM(AF70:AF73)</f>
        <v>0</v>
      </c>
      <c r="AG69" s="1112">
        <f t="shared" si="4446"/>
        <v>0</v>
      </c>
      <c r="AH69" s="1112">
        <f t="shared" si="4446"/>
        <v>0</v>
      </c>
      <c r="AI69" s="1112">
        <f t="shared" si="4446"/>
        <v>0</v>
      </c>
      <c r="AJ69" s="1112">
        <f t="shared" si="4446"/>
        <v>0</v>
      </c>
      <c r="AK69" s="1112">
        <f t="shared" si="4446"/>
        <v>0</v>
      </c>
      <c r="AL69" s="1112">
        <f t="shared" si="4446"/>
        <v>0</v>
      </c>
      <c r="AM69" s="1112">
        <f t="shared" si="4446"/>
        <v>0</v>
      </c>
      <c r="AN69" s="1112">
        <f t="shared" si="4446"/>
        <v>0</v>
      </c>
      <c r="AO69" s="1112">
        <f t="shared" si="4446"/>
        <v>0</v>
      </c>
      <c r="AP69" s="1112">
        <f t="shared" si="4446"/>
        <v>0</v>
      </c>
      <c r="AQ69" s="1112">
        <f t="shared" si="4446"/>
        <v>0</v>
      </c>
      <c r="AR69" s="1112">
        <f t="shared" si="4446"/>
        <v>0</v>
      </c>
      <c r="AS69" s="1113">
        <f t="shared" si="4446"/>
        <v>0</v>
      </c>
      <c r="AU69" s="1120">
        <f t="shared" ref="AU69:BH69" si="4447">SUM(AU70:AU73)</f>
        <v>0</v>
      </c>
      <c r="AV69" s="1112">
        <f t="shared" si="4447"/>
        <v>0</v>
      </c>
      <c r="AW69" s="1112">
        <f t="shared" si="4447"/>
        <v>0</v>
      </c>
      <c r="AX69" s="1112">
        <f t="shared" si="4447"/>
        <v>0</v>
      </c>
      <c r="AY69" s="1112">
        <f t="shared" si="4447"/>
        <v>0</v>
      </c>
      <c r="AZ69" s="1112">
        <f t="shared" si="4447"/>
        <v>0</v>
      </c>
      <c r="BA69" s="1112">
        <f t="shared" si="4447"/>
        <v>0</v>
      </c>
      <c r="BB69" s="1112">
        <f t="shared" si="4447"/>
        <v>0</v>
      </c>
      <c r="BC69" s="1112">
        <f t="shared" si="4447"/>
        <v>0</v>
      </c>
      <c r="BD69" s="1112">
        <f t="shared" si="4447"/>
        <v>0</v>
      </c>
      <c r="BE69" s="1112">
        <f t="shared" si="4447"/>
        <v>0</v>
      </c>
      <c r="BF69" s="1112">
        <f t="shared" si="4447"/>
        <v>0</v>
      </c>
      <c r="BG69" s="1112">
        <f t="shared" si="4447"/>
        <v>0</v>
      </c>
      <c r="BH69" s="1113">
        <f t="shared" si="4447"/>
        <v>0</v>
      </c>
      <c r="BJ69" s="1120">
        <f t="shared" ref="BJ69:BW69" si="4448">SUM(BJ70:BJ73)</f>
        <v>0</v>
      </c>
      <c r="BK69" s="1112">
        <f t="shared" si="4448"/>
        <v>0</v>
      </c>
      <c r="BL69" s="1112">
        <f t="shared" si="4448"/>
        <v>0</v>
      </c>
      <c r="BM69" s="1112">
        <f t="shared" si="4448"/>
        <v>0</v>
      </c>
      <c r="BN69" s="1112">
        <f t="shared" si="4448"/>
        <v>0</v>
      </c>
      <c r="BO69" s="1112">
        <f t="shared" si="4448"/>
        <v>0</v>
      </c>
      <c r="BP69" s="1112">
        <f t="shared" si="4448"/>
        <v>0</v>
      </c>
      <c r="BQ69" s="1112">
        <f t="shared" si="4448"/>
        <v>0</v>
      </c>
      <c r="BR69" s="1112">
        <f t="shared" si="4448"/>
        <v>0</v>
      </c>
      <c r="BS69" s="1112">
        <f t="shared" si="4448"/>
        <v>0</v>
      </c>
      <c r="BT69" s="1112">
        <f t="shared" si="4448"/>
        <v>0</v>
      </c>
      <c r="BU69" s="1112">
        <f t="shared" si="4448"/>
        <v>0</v>
      </c>
      <c r="BV69" s="1112">
        <f t="shared" si="4448"/>
        <v>0</v>
      </c>
      <c r="BW69" s="1113">
        <f t="shared" si="4448"/>
        <v>0</v>
      </c>
      <c r="BY69" s="1120">
        <f t="shared" ref="BY69:CL69" si="4449">SUM(BY70:BY73)</f>
        <v>0</v>
      </c>
      <c r="BZ69" s="1112">
        <f t="shared" si="4449"/>
        <v>0</v>
      </c>
      <c r="CA69" s="1112">
        <f t="shared" si="4449"/>
        <v>0</v>
      </c>
      <c r="CB69" s="1112">
        <f t="shared" si="4449"/>
        <v>0</v>
      </c>
      <c r="CC69" s="1112">
        <f t="shared" si="4449"/>
        <v>0</v>
      </c>
      <c r="CD69" s="1112">
        <f t="shared" si="4449"/>
        <v>0</v>
      </c>
      <c r="CE69" s="1112">
        <f t="shared" si="4449"/>
        <v>0</v>
      </c>
      <c r="CF69" s="1112">
        <f t="shared" si="4449"/>
        <v>0</v>
      </c>
      <c r="CG69" s="1112">
        <f t="shared" si="4449"/>
        <v>0</v>
      </c>
      <c r="CH69" s="1112">
        <f t="shared" si="4449"/>
        <v>0</v>
      </c>
      <c r="CI69" s="1112">
        <f t="shared" si="4449"/>
        <v>0</v>
      </c>
      <c r="CJ69" s="1112">
        <f t="shared" si="4449"/>
        <v>0</v>
      </c>
      <c r="CK69" s="1112">
        <f t="shared" si="4449"/>
        <v>0</v>
      </c>
      <c r="CL69" s="1113">
        <f t="shared" si="4449"/>
        <v>0</v>
      </c>
      <c r="CN69" s="1120">
        <f t="shared" ref="CN69:DA69" si="4450">SUM(CN70:CN73)</f>
        <v>0</v>
      </c>
      <c r="CO69" s="1112">
        <f t="shared" si="4450"/>
        <v>0</v>
      </c>
      <c r="CP69" s="1112">
        <f t="shared" si="4450"/>
        <v>0</v>
      </c>
      <c r="CQ69" s="1112">
        <f t="shared" si="4450"/>
        <v>0</v>
      </c>
      <c r="CR69" s="1112">
        <f t="shared" si="4450"/>
        <v>0</v>
      </c>
      <c r="CS69" s="1112">
        <f t="shared" si="4450"/>
        <v>0</v>
      </c>
      <c r="CT69" s="1112">
        <f t="shared" si="4450"/>
        <v>0</v>
      </c>
      <c r="CU69" s="1112">
        <f t="shared" si="4450"/>
        <v>0</v>
      </c>
      <c r="CV69" s="1112">
        <f t="shared" si="4450"/>
        <v>0</v>
      </c>
      <c r="CW69" s="1112">
        <f t="shared" si="4450"/>
        <v>0</v>
      </c>
      <c r="CX69" s="1112">
        <f t="shared" si="4450"/>
        <v>0</v>
      </c>
      <c r="CY69" s="1112">
        <f t="shared" si="4450"/>
        <v>0</v>
      </c>
      <c r="CZ69" s="1112">
        <f t="shared" si="4450"/>
        <v>0</v>
      </c>
      <c r="DA69" s="1113">
        <f t="shared" si="4450"/>
        <v>0</v>
      </c>
      <c r="DC69" s="1120">
        <f t="shared" ref="DC69:DP69" si="4451">SUM(DC70:DC73)</f>
        <v>0</v>
      </c>
      <c r="DD69" s="1112">
        <f t="shared" si="4451"/>
        <v>0</v>
      </c>
      <c r="DE69" s="1112">
        <f t="shared" si="4451"/>
        <v>0</v>
      </c>
      <c r="DF69" s="1112">
        <f t="shared" si="4451"/>
        <v>0</v>
      </c>
      <c r="DG69" s="1112">
        <f t="shared" si="4451"/>
        <v>0</v>
      </c>
      <c r="DH69" s="1112">
        <f t="shared" si="4451"/>
        <v>0</v>
      </c>
      <c r="DI69" s="1112">
        <f t="shared" si="4451"/>
        <v>0</v>
      </c>
      <c r="DJ69" s="1112">
        <f t="shared" si="4451"/>
        <v>0</v>
      </c>
      <c r="DK69" s="1112">
        <f t="shared" si="4451"/>
        <v>0</v>
      </c>
      <c r="DL69" s="1112">
        <f t="shared" si="4451"/>
        <v>0</v>
      </c>
      <c r="DM69" s="1112">
        <f t="shared" si="4451"/>
        <v>0</v>
      </c>
      <c r="DN69" s="1112">
        <f t="shared" si="4451"/>
        <v>0</v>
      </c>
      <c r="DO69" s="1112">
        <f t="shared" si="4451"/>
        <v>0</v>
      </c>
      <c r="DP69" s="1113">
        <f t="shared" si="4451"/>
        <v>0</v>
      </c>
      <c r="DR69" s="1120">
        <f t="shared" ref="DR69:EE69" si="4452">SUM(DR70:DR73)</f>
        <v>0</v>
      </c>
      <c r="DS69" s="1112">
        <f t="shared" si="4452"/>
        <v>0</v>
      </c>
      <c r="DT69" s="1112">
        <f t="shared" si="4452"/>
        <v>0</v>
      </c>
      <c r="DU69" s="1112">
        <f t="shared" si="4452"/>
        <v>0</v>
      </c>
      <c r="DV69" s="1112">
        <f t="shared" si="4452"/>
        <v>0</v>
      </c>
      <c r="DW69" s="1112">
        <f t="shared" si="4452"/>
        <v>0</v>
      </c>
      <c r="DX69" s="1112">
        <f t="shared" si="4452"/>
        <v>0</v>
      </c>
      <c r="DY69" s="1112">
        <f t="shared" si="4452"/>
        <v>0</v>
      </c>
      <c r="DZ69" s="1112">
        <f t="shared" si="4452"/>
        <v>0</v>
      </c>
      <c r="EA69" s="1112">
        <f t="shared" si="4452"/>
        <v>0</v>
      </c>
      <c r="EB69" s="1112">
        <f t="shared" si="4452"/>
        <v>0</v>
      </c>
      <c r="EC69" s="1112">
        <f t="shared" si="4452"/>
        <v>0</v>
      </c>
      <c r="ED69" s="1112">
        <f t="shared" si="4452"/>
        <v>0</v>
      </c>
      <c r="EE69" s="1113">
        <f t="shared" si="4452"/>
        <v>0</v>
      </c>
      <c r="EG69" s="1120">
        <f t="shared" ref="EG69:ET69" si="4453">SUM(EG70:EG73)</f>
        <v>0</v>
      </c>
      <c r="EH69" s="1112">
        <f t="shared" si="4453"/>
        <v>0</v>
      </c>
      <c r="EI69" s="1112">
        <f t="shared" si="4453"/>
        <v>0</v>
      </c>
      <c r="EJ69" s="1112">
        <f t="shared" si="4453"/>
        <v>0</v>
      </c>
      <c r="EK69" s="1112">
        <f t="shared" si="4453"/>
        <v>0</v>
      </c>
      <c r="EL69" s="1112">
        <f t="shared" si="4453"/>
        <v>0</v>
      </c>
      <c r="EM69" s="1112">
        <f t="shared" si="4453"/>
        <v>0</v>
      </c>
      <c r="EN69" s="1112">
        <f t="shared" si="4453"/>
        <v>0</v>
      </c>
      <c r="EO69" s="1112">
        <f t="shared" si="4453"/>
        <v>0</v>
      </c>
      <c r="EP69" s="1112">
        <f t="shared" si="4453"/>
        <v>0</v>
      </c>
      <c r="EQ69" s="1112">
        <f t="shared" si="4453"/>
        <v>0</v>
      </c>
      <c r="ER69" s="1112">
        <f t="shared" si="4453"/>
        <v>0</v>
      </c>
      <c r="ES69" s="1112">
        <f t="shared" si="4453"/>
        <v>0</v>
      </c>
      <c r="ET69" s="1113">
        <f t="shared" si="4453"/>
        <v>0</v>
      </c>
      <c r="EV69" s="1120">
        <f t="shared" ref="EV69:FI69" si="4454">SUM(EV70:EV73)</f>
        <v>0</v>
      </c>
      <c r="EW69" s="1112">
        <f t="shared" si="4454"/>
        <v>0</v>
      </c>
      <c r="EX69" s="1112">
        <f t="shared" si="4454"/>
        <v>0</v>
      </c>
      <c r="EY69" s="1112">
        <f t="shared" si="4454"/>
        <v>0</v>
      </c>
      <c r="EZ69" s="1112">
        <f t="shared" si="4454"/>
        <v>0</v>
      </c>
      <c r="FA69" s="1112">
        <f t="shared" si="4454"/>
        <v>0</v>
      </c>
      <c r="FB69" s="1112">
        <f t="shared" si="4454"/>
        <v>0</v>
      </c>
      <c r="FC69" s="1112">
        <f t="shared" si="4454"/>
        <v>0</v>
      </c>
      <c r="FD69" s="1112">
        <f t="shared" si="4454"/>
        <v>0</v>
      </c>
      <c r="FE69" s="1112">
        <f t="shared" si="4454"/>
        <v>0</v>
      </c>
      <c r="FF69" s="1112">
        <f t="shared" si="4454"/>
        <v>0</v>
      </c>
      <c r="FG69" s="1112">
        <f t="shared" si="4454"/>
        <v>0</v>
      </c>
      <c r="FH69" s="1112">
        <f t="shared" si="4454"/>
        <v>0</v>
      </c>
      <c r="FI69" s="1113">
        <f t="shared" si="4454"/>
        <v>0</v>
      </c>
      <c r="FK69" s="1120">
        <f t="shared" ref="FK69:FX69" si="4455">SUM(FK70:FK73)</f>
        <v>0</v>
      </c>
      <c r="FL69" s="1112">
        <f t="shared" si="4455"/>
        <v>0</v>
      </c>
      <c r="FM69" s="1112">
        <f t="shared" si="4455"/>
        <v>0</v>
      </c>
      <c r="FN69" s="1112">
        <f t="shared" si="4455"/>
        <v>0</v>
      </c>
      <c r="FO69" s="1112">
        <f t="shared" si="4455"/>
        <v>0</v>
      </c>
      <c r="FP69" s="1112">
        <f t="shared" si="4455"/>
        <v>0</v>
      </c>
      <c r="FQ69" s="1112">
        <f t="shared" si="4455"/>
        <v>0</v>
      </c>
      <c r="FR69" s="1112">
        <f t="shared" si="4455"/>
        <v>0</v>
      </c>
      <c r="FS69" s="1112">
        <f t="shared" si="4455"/>
        <v>0</v>
      </c>
      <c r="FT69" s="1112">
        <f t="shared" si="4455"/>
        <v>0</v>
      </c>
      <c r="FU69" s="1112">
        <f t="shared" si="4455"/>
        <v>0</v>
      </c>
      <c r="FV69" s="1112">
        <f t="shared" si="4455"/>
        <v>0</v>
      </c>
      <c r="FW69" s="1112">
        <f t="shared" si="4455"/>
        <v>0</v>
      </c>
      <c r="FX69" s="1113">
        <f t="shared" si="4455"/>
        <v>0</v>
      </c>
      <c r="FZ69" s="1120">
        <f t="shared" ref="FZ69:GM69" si="4456">SUM(FZ70:FZ73)</f>
        <v>0</v>
      </c>
      <c r="GA69" s="1112">
        <f t="shared" si="4456"/>
        <v>0</v>
      </c>
      <c r="GB69" s="1112">
        <f t="shared" si="4456"/>
        <v>0</v>
      </c>
      <c r="GC69" s="1112">
        <f t="shared" si="4456"/>
        <v>0</v>
      </c>
      <c r="GD69" s="1112">
        <f t="shared" si="4456"/>
        <v>0</v>
      </c>
      <c r="GE69" s="1112">
        <f t="shared" si="4456"/>
        <v>0</v>
      </c>
      <c r="GF69" s="1112">
        <f t="shared" si="4456"/>
        <v>0</v>
      </c>
      <c r="GG69" s="1112">
        <f t="shared" si="4456"/>
        <v>0</v>
      </c>
      <c r="GH69" s="1112">
        <f t="shared" si="4456"/>
        <v>0</v>
      </c>
      <c r="GI69" s="1112">
        <f t="shared" si="4456"/>
        <v>0</v>
      </c>
      <c r="GJ69" s="1112">
        <f t="shared" si="4456"/>
        <v>0</v>
      </c>
      <c r="GK69" s="1112">
        <f t="shared" si="4456"/>
        <v>0</v>
      </c>
      <c r="GL69" s="1112">
        <f t="shared" si="4456"/>
        <v>0</v>
      </c>
      <c r="GM69" s="1113">
        <f t="shared" si="4456"/>
        <v>0</v>
      </c>
      <c r="GO69" s="1120">
        <f t="shared" ref="GO69:HB69" si="4457">SUM(GO70:GO73)</f>
        <v>0</v>
      </c>
      <c r="GP69" s="1112">
        <f t="shared" si="4457"/>
        <v>0</v>
      </c>
      <c r="GQ69" s="1112">
        <f t="shared" si="4457"/>
        <v>0</v>
      </c>
      <c r="GR69" s="1112">
        <f t="shared" si="4457"/>
        <v>0</v>
      </c>
      <c r="GS69" s="1112">
        <f t="shared" si="4457"/>
        <v>0</v>
      </c>
      <c r="GT69" s="1112">
        <f t="shared" si="4457"/>
        <v>0</v>
      </c>
      <c r="GU69" s="1112">
        <f t="shared" si="4457"/>
        <v>0</v>
      </c>
      <c r="GV69" s="1112">
        <f t="shared" si="4457"/>
        <v>0</v>
      </c>
      <c r="GW69" s="1112">
        <f t="shared" si="4457"/>
        <v>0</v>
      </c>
      <c r="GX69" s="1112">
        <f t="shared" si="4457"/>
        <v>0</v>
      </c>
      <c r="GY69" s="1112">
        <f t="shared" si="4457"/>
        <v>0</v>
      </c>
      <c r="GZ69" s="1112">
        <f t="shared" si="4457"/>
        <v>0</v>
      </c>
      <c r="HA69" s="1112">
        <f t="shared" si="4457"/>
        <v>0</v>
      </c>
      <c r="HB69" s="1113">
        <f t="shared" si="4457"/>
        <v>0</v>
      </c>
      <c r="HD69" s="1120">
        <f t="shared" ref="HD69:HQ69" si="4458">SUM(HD70:HD73)</f>
        <v>0</v>
      </c>
      <c r="HE69" s="1112">
        <f t="shared" si="4458"/>
        <v>0</v>
      </c>
      <c r="HF69" s="1112">
        <f t="shared" si="4458"/>
        <v>0</v>
      </c>
      <c r="HG69" s="1112">
        <f t="shared" si="4458"/>
        <v>0</v>
      </c>
      <c r="HH69" s="1112">
        <f t="shared" si="4458"/>
        <v>0</v>
      </c>
      <c r="HI69" s="1112">
        <f t="shared" si="4458"/>
        <v>0</v>
      </c>
      <c r="HJ69" s="1112">
        <f t="shared" si="4458"/>
        <v>0</v>
      </c>
      <c r="HK69" s="1112">
        <f t="shared" si="4458"/>
        <v>0</v>
      </c>
      <c r="HL69" s="1112">
        <f t="shared" si="4458"/>
        <v>0</v>
      </c>
      <c r="HM69" s="1112">
        <f t="shared" si="4458"/>
        <v>0</v>
      </c>
      <c r="HN69" s="1112">
        <f t="shared" si="4458"/>
        <v>0</v>
      </c>
      <c r="HO69" s="1112">
        <f t="shared" si="4458"/>
        <v>0</v>
      </c>
      <c r="HP69" s="1112">
        <f t="shared" si="4458"/>
        <v>0</v>
      </c>
      <c r="HQ69" s="1113">
        <f t="shared" si="4458"/>
        <v>0</v>
      </c>
      <c r="HS69" s="1120">
        <f t="shared" ref="HS69:IF69" si="4459">SUM(HS70:HS73)</f>
        <v>0</v>
      </c>
      <c r="HT69" s="1112">
        <f t="shared" si="4459"/>
        <v>0</v>
      </c>
      <c r="HU69" s="1112">
        <f t="shared" si="4459"/>
        <v>0</v>
      </c>
      <c r="HV69" s="1112">
        <f t="shared" si="4459"/>
        <v>0</v>
      </c>
      <c r="HW69" s="1112">
        <f t="shared" si="4459"/>
        <v>0</v>
      </c>
      <c r="HX69" s="1112">
        <f t="shared" si="4459"/>
        <v>0</v>
      </c>
      <c r="HY69" s="1112">
        <f t="shared" si="4459"/>
        <v>0</v>
      </c>
      <c r="HZ69" s="1112">
        <f t="shared" si="4459"/>
        <v>0</v>
      </c>
      <c r="IA69" s="1112">
        <f t="shared" si="4459"/>
        <v>0</v>
      </c>
      <c r="IB69" s="1112">
        <f t="shared" si="4459"/>
        <v>0</v>
      </c>
      <c r="IC69" s="1112">
        <f t="shared" si="4459"/>
        <v>0</v>
      </c>
      <c r="ID69" s="1112">
        <f t="shared" si="4459"/>
        <v>0</v>
      </c>
      <c r="IE69" s="1112">
        <f t="shared" si="4459"/>
        <v>0</v>
      </c>
      <c r="IF69" s="1113">
        <f t="shared" si="4459"/>
        <v>0</v>
      </c>
      <c r="IH69" s="1120">
        <f t="shared" ref="IH69:IU69" si="4460">SUM(IH70:IH73)</f>
        <v>0</v>
      </c>
      <c r="II69" s="1112">
        <f t="shared" si="4460"/>
        <v>0</v>
      </c>
      <c r="IJ69" s="1112">
        <f t="shared" si="4460"/>
        <v>0</v>
      </c>
      <c r="IK69" s="1112">
        <f t="shared" si="4460"/>
        <v>0</v>
      </c>
      <c r="IL69" s="1112">
        <f t="shared" si="4460"/>
        <v>0</v>
      </c>
      <c r="IM69" s="1112">
        <f t="shared" si="4460"/>
        <v>0</v>
      </c>
      <c r="IN69" s="1112">
        <f t="shared" si="4460"/>
        <v>0</v>
      </c>
      <c r="IO69" s="1112">
        <f t="shared" si="4460"/>
        <v>0</v>
      </c>
      <c r="IP69" s="1112">
        <f t="shared" si="4460"/>
        <v>0</v>
      </c>
      <c r="IQ69" s="1112">
        <f t="shared" si="4460"/>
        <v>0</v>
      </c>
      <c r="IR69" s="1112">
        <f t="shared" si="4460"/>
        <v>0</v>
      </c>
      <c r="IS69" s="1112">
        <f t="shared" si="4460"/>
        <v>0</v>
      </c>
      <c r="IT69" s="1112">
        <f t="shared" si="4460"/>
        <v>0</v>
      </c>
      <c r="IU69" s="1113">
        <f t="shared" si="4460"/>
        <v>0</v>
      </c>
      <c r="IW69" s="1120">
        <f t="shared" ref="IW69:JJ69" si="4461">SUM(IW70:IW73)</f>
        <v>0</v>
      </c>
      <c r="IX69" s="1112">
        <f t="shared" si="4461"/>
        <v>0</v>
      </c>
      <c r="IY69" s="1112">
        <f t="shared" si="4461"/>
        <v>0</v>
      </c>
      <c r="IZ69" s="1112">
        <f t="shared" si="4461"/>
        <v>0</v>
      </c>
      <c r="JA69" s="1112">
        <f t="shared" si="4461"/>
        <v>0</v>
      </c>
      <c r="JB69" s="1112">
        <f t="shared" si="4461"/>
        <v>0</v>
      </c>
      <c r="JC69" s="1112">
        <f t="shared" si="4461"/>
        <v>0</v>
      </c>
      <c r="JD69" s="1112">
        <f t="shared" si="4461"/>
        <v>0</v>
      </c>
      <c r="JE69" s="1112">
        <f t="shared" si="4461"/>
        <v>0</v>
      </c>
      <c r="JF69" s="1112">
        <f t="shared" si="4461"/>
        <v>0</v>
      </c>
      <c r="JG69" s="1112">
        <f t="shared" si="4461"/>
        <v>0</v>
      </c>
      <c r="JH69" s="1112">
        <f t="shared" si="4461"/>
        <v>0</v>
      </c>
      <c r="JI69" s="1112">
        <f t="shared" si="4461"/>
        <v>0</v>
      </c>
      <c r="JJ69" s="1113">
        <f t="shared" si="4461"/>
        <v>0</v>
      </c>
      <c r="JL69" s="1120">
        <f t="shared" ref="JL69:JY69" si="4462">SUM(JL70:JL73)</f>
        <v>0</v>
      </c>
      <c r="JM69" s="1112">
        <f t="shared" si="4462"/>
        <v>0</v>
      </c>
      <c r="JN69" s="1112">
        <f t="shared" si="4462"/>
        <v>0</v>
      </c>
      <c r="JO69" s="1112">
        <f t="shared" si="4462"/>
        <v>0</v>
      </c>
      <c r="JP69" s="1112">
        <f t="shared" si="4462"/>
        <v>0</v>
      </c>
      <c r="JQ69" s="1112">
        <f t="shared" si="4462"/>
        <v>0</v>
      </c>
      <c r="JR69" s="1112">
        <f t="shared" si="4462"/>
        <v>0</v>
      </c>
      <c r="JS69" s="1112">
        <f t="shared" si="4462"/>
        <v>0</v>
      </c>
      <c r="JT69" s="1112">
        <f t="shared" si="4462"/>
        <v>0</v>
      </c>
      <c r="JU69" s="1112">
        <f t="shared" si="4462"/>
        <v>0</v>
      </c>
      <c r="JV69" s="1112">
        <f t="shared" si="4462"/>
        <v>0</v>
      </c>
      <c r="JW69" s="1112">
        <f t="shared" si="4462"/>
        <v>0</v>
      </c>
      <c r="JX69" s="1112">
        <f t="shared" si="4462"/>
        <v>0</v>
      </c>
      <c r="JY69" s="1113">
        <f t="shared" si="4462"/>
        <v>0</v>
      </c>
      <c r="KA69" s="1120">
        <f t="shared" ref="KA69:KN69" si="4463">SUM(KA70:KA73)</f>
        <v>0</v>
      </c>
      <c r="KB69" s="1112">
        <f t="shared" si="4463"/>
        <v>0</v>
      </c>
      <c r="KC69" s="1112">
        <f t="shared" si="4463"/>
        <v>0</v>
      </c>
      <c r="KD69" s="1112">
        <f t="shared" si="4463"/>
        <v>0</v>
      </c>
      <c r="KE69" s="1112">
        <f t="shared" si="4463"/>
        <v>0</v>
      </c>
      <c r="KF69" s="1112">
        <f t="shared" si="4463"/>
        <v>0</v>
      </c>
      <c r="KG69" s="1112">
        <f t="shared" si="4463"/>
        <v>0</v>
      </c>
      <c r="KH69" s="1112">
        <f t="shared" si="4463"/>
        <v>0</v>
      </c>
      <c r="KI69" s="1112">
        <f t="shared" si="4463"/>
        <v>0</v>
      </c>
      <c r="KJ69" s="1112">
        <f t="shared" si="4463"/>
        <v>0</v>
      </c>
      <c r="KK69" s="1112">
        <f t="shared" si="4463"/>
        <v>0</v>
      </c>
      <c r="KL69" s="1112">
        <f t="shared" si="4463"/>
        <v>0</v>
      </c>
      <c r="KM69" s="1112">
        <f t="shared" si="4463"/>
        <v>0</v>
      </c>
      <c r="KN69" s="1113">
        <f t="shared" si="4463"/>
        <v>0</v>
      </c>
      <c r="KP69" s="1120">
        <f t="shared" ref="KP69:LC69" si="4464">SUM(KP70:KP73)</f>
        <v>0</v>
      </c>
      <c r="KQ69" s="1112">
        <f t="shared" si="4464"/>
        <v>0</v>
      </c>
      <c r="KR69" s="1112">
        <f t="shared" si="4464"/>
        <v>0</v>
      </c>
      <c r="KS69" s="1112">
        <f t="shared" si="4464"/>
        <v>0</v>
      </c>
      <c r="KT69" s="1112">
        <f t="shared" si="4464"/>
        <v>0</v>
      </c>
      <c r="KU69" s="1112">
        <f t="shared" si="4464"/>
        <v>0</v>
      </c>
      <c r="KV69" s="1112">
        <f t="shared" si="4464"/>
        <v>0</v>
      </c>
      <c r="KW69" s="1112">
        <f t="shared" si="4464"/>
        <v>0</v>
      </c>
      <c r="KX69" s="1112">
        <f t="shared" si="4464"/>
        <v>0</v>
      </c>
      <c r="KY69" s="1112">
        <f t="shared" si="4464"/>
        <v>0</v>
      </c>
      <c r="KZ69" s="1112">
        <f t="shared" si="4464"/>
        <v>0</v>
      </c>
      <c r="LA69" s="1112">
        <f t="shared" si="4464"/>
        <v>0</v>
      </c>
      <c r="LB69" s="1112">
        <f t="shared" si="4464"/>
        <v>0</v>
      </c>
      <c r="LC69" s="1113">
        <f t="shared" si="4464"/>
        <v>0</v>
      </c>
      <c r="LE69" s="1120">
        <f t="shared" ref="LE69:LR69" si="4465">SUM(LE70:LE73)</f>
        <v>0</v>
      </c>
      <c r="LF69" s="1112">
        <f t="shared" si="4465"/>
        <v>0</v>
      </c>
      <c r="LG69" s="1112">
        <f t="shared" si="4465"/>
        <v>0</v>
      </c>
      <c r="LH69" s="1112">
        <f t="shared" si="4465"/>
        <v>0</v>
      </c>
      <c r="LI69" s="1112">
        <f t="shared" si="4465"/>
        <v>0</v>
      </c>
      <c r="LJ69" s="1112">
        <f t="shared" si="4465"/>
        <v>0</v>
      </c>
      <c r="LK69" s="1112">
        <f t="shared" si="4465"/>
        <v>0</v>
      </c>
      <c r="LL69" s="1112">
        <f t="shared" si="4465"/>
        <v>0</v>
      </c>
      <c r="LM69" s="1112">
        <f t="shared" si="4465"/>
        <v>0</v>
      </c>
      <c r="LN69" s="1112">
        <f t="shared" si="4465"/>
        <v>0</v>
      </c>
      <c r="LO69" s="1112">
        <f t="shared" si="4465"/>
        <v>0</v>
      </c>
      <c r="LP69" s="1112">
        <f t="shared" si="4465"/>
        <v>0</v>
      </c>
      <c r="LQ69" s="1112">
        <f t="shared" si="4465"/>
        <v>0</v>
      </c>
      <c r="LR69" s="1113">
        <f t="shared" si="4465"/>
        <v>0</v>
      </c>
      <c r="LT69" s="1120">
        <f t="shared" ref="LT69:MG69" si="4466">SUM(LT70:LT73)</f>
        <v>0</v>
      </c>
      <c r="LU69" s="1112">
        <f t="shared" si="4466"/>
        <v>0</v>
      </c>
      <c r="LV69" s="1112">
        <f t="shared" si="4466"/>
        <v>0</v>
      </c>
      <c r="LW69" s="1112">
        <f t="shared" si="4466"/>
        <v>0</v>
      </c>
      <c r="LX69" s="1112">
        <f t="shared" si="4466"/>
        <v>0</v>
      </c>
      <c r="LY69" s="1112">
        <f t="shared" si="4466"/>
        <v>0</v>
      </c>
      <c r="LZ69" s="1112">
        <f t="shared" si="4466"/>
        <v>0</v>
      </c>
      <c r="MA69" s="1112">
        <f t="shared" si="4466"/>
        <v>0</v>
      </c>
      <c r="MB69" s="1112">
        <f t="shared" si="4466"/>
        <v>0</v>
      </c>
      <c r="MC69" s="1112">
        <f t="shared" si="4466"/>
        <v>0</v>
      </c>
      <c r="MD69" s="1112">
        <f t="shared" si="4466"/>
        <v>0</v>
      </c>
      <c r="ME69" s="1112">
        <f t="shared" si="4466"/>
        <v>0</v>
      </c>
      <c r="MF69" s="1112">
        <f t="shared" si="4466"/>
        <v>0</v>
      </c>
      <c r="MG69" s="1113">
        <f t="shared" si="4466"/>
        <v>0</v>
      </c>
      <c r="MI69" s="1120">
        <f t="shared" ref="MI69:MV69" si="4467">SUM(MI70:MI73)</f>
        <v>0</v>
      </c>
      <c r="MJ69" s="1112">
        <f t="shared" si="4467"/>
        <v>0</v>
      </c>
      <c r="MK69" s="1112">
        <f t="shared" si="4467"/>
        <v>0</v>
      </c>
      <c r="ML69" s="1112">
        <f t="shared" si="4467"/>
        <v>0</v>
      </c>
      <c r="MM69" s="1112">
        <f t="shared" si="4467"/>
        <v>0</v>
      </c>
      <c r="MN69" s="1112">
        <f t="shared" si="4467"/>
        <v>0</v>
      </c>
      <c r="MO69" s="1112">
        <f t="shared" si="4467"/>
        <v>0</v>
      </c>
      <c r="MP69" s="1112">
        <f t="shared" si="4467"/>
        <v>0</v>
      </c>
      <c r="MQ69" s="1112">
        <f t="shared" si="4467"/>
        <v>0</v>
      </c>
      <c r="MR69" s="1112">
        <f t="shared" si="4467"/>
        <v>0</v>
      </c>
      <c r="MS69" s="1112">
        <f t="shared" si="4467"/>
        <v>0</v>
      </c>
      <c r="MT69" s="1112">
        <f t="shared" si="4467"/>
        <v>0</v>
      </c>
      <c r="MU69" s="1112">
        <f t="shared" si="4467"/>
        <v>0</v>
      </c>
      <c r="MV69" s="1113">
        <f t="shared" si="4467"/>
        <v>0</v>
      </c>
      <c r="MX69" s="1120">
        <f t="shared" ref="MX69:NK69" si="4468">SUM(MX70:MX73)</f>
        <v>0</v>
      </c>
      <c r="MY69" s="1112">
        <f t="shared" si="4468"/>
        <v>0</v>
      </c>
      <c r="MZ69" s="1112">
        <f t="shared" si="4468"/>
        <v>0</v>
      </c>
      <c r="NA69" s="1112">
        <f t="shared" si="4468"/>
        <v>0</v>
      </c>
      <c r="NB69" s="1112">
        <f t="shared" si="4468"/>
        <v>0</v>
      </c>
      <c r="NC69" s="1112">
        <f t="shared" si="4468"/>
        <v>0</v>
      </c>
      <c r="ND69" s="1112">
        <f t="shared" si="4468"/>
        <v>0</v>
      </c>
      <c r="NE69" s="1112">
        <f t="shared" si="4468"/>
        <v>0</v>
      </c>
      <c r="NF69" s="1112">
        <f t="shared" si="4468"/>
        <v>0</v>
      </c>
      <c r="NG69" s="1112">
        <f t="shared" si="4468"/>
        <v>0</v>
      </c>
      <c r="NH69" s="1112">
        <f t="shared" si="4468"/>
        <v>0</v>
      </c>
      <c r="NI69" s="1112">
        <f t="shared" si="4468"/>
        <v>0</v>
      </c>
      <c r="NJ69" s="1112">
        <f t="shared" si="4468"/>
        <v>0</v>
      </c>
      <c r="NK69" s="1113">
        <f t="shared" si="4468"/>
        <v>0</v>
      </c>
      <c r="NM69" s="1120">
        <f t="shared" ref="NM69:NZ69" si="4469">SUM(NM70:NM73)</f>
        <v>0</v>
      </c>
      <c r="NN69" s="1112">
        <f t="shared" si="4469"/>
        <v>0</v>
      </c>
      <c r="NO69" s="1112">
        <f t="shared" si="4469"/>
        <v>0</v>
      </c>
      <c r="NP69" s="1112">
        <f t="shared" si="4469"/>
        <v>0</v>
      </c>
      <c r="NQ69" s="1112">
        <f t="shared" si="4469"/>
        <v>0</v>
      </c>
      <c r="NR69" s="1112">
        <f t="shared" si="4469"/>
        <v>0</v>
      </c>
      <c r="NS69" s="1112">
        <f t="shared" si="4469"/>
        <v>0</v>
      </c>
      <c r="NT69" s="1112">
        <f t="shared" si="4469"/>
        <v>0</v>
      </c>
      <c r="NU69" s="1112">
        <f t="shared" si="4469"/>
        <v>0</v>
      </c>
      <c r="NV69" s="1112">
        <f t="shared" si="4469"/>
        <v>0</v>
      </c>
      <c r="NW69" s="1112">
        <f t="shared" si="4469"/>
        <v>0</v>
      </c>
      <c r="NX69" s="1112">
        <f t="shared" si="4469"/>
        <v>0</v>
      </c>
      <c r="NY69" s="1112">
        <f t="shared" si="4469"/>
        <v>0</v>
      </c>
      <c r="NZ69" s="1113">
        <f t="shared" si="4469"/>
        <v>0</v>
      </c>
      <c r="OB69" s="1120">
        <f t="shared" ref="OB69:OO69" si="4470">SUM(OB70:OB73)</f>
        <v>0</v>
      </c>
      <c r="OC69" s="1112">
        <f t="shared" si="4470"/>
        <v>0</v>
      </c>
      <c r="OD69" s="1112">
        <f t="shared" si="4470"/>
        <v>0</v>
      </c>
      <c r="OE69" s="1112">
        <f t="shared" si="4470"/>
        <v>0</v>
      </c>
      <c r="OF69" s="1112">
        <f t="shared" si="4470"/>
        <v>0</v>
      </c>
      <c r="OG69" s="1112">
        <f t="shared" si="4470"/>
        <v>0</v>
      </c>
      <c r="OH69" s="1112">
        <f t="shared" si="4470"/>
        <v>0</v>
      </c>
      <c r="OI69" s="1112">
        <f t="shared" si="4470"/>
        <v>0</v>
      </c>
      <c r="OJ69" s="1112">
        <f t="shared" si="4470"/>
        <v>0</v>
      </c>
      <c r="OK69" s="1112">
        <f t="shared" si="4470"/>
        <v>0</v>
      </c>
      <c r="OL69" s="1112">
        <f t="shared" si="4470"/>
        <v>0</v>
      </c>
      <c r="OM69" s="1112">
        <f t="shared" si="4470"/>
        <v>0</v>
      </c>
      <c r="ON69" s="1112">
        <f t="shared" si="4470"/>
        <v>0</v>
      </c>
      <c r="OO69" s="1113">
        <f t="shared" si="4470"/>
        <v>0</v>
      </c>
      <c r="OQ69" s="1120">
        <f t="shared" ref="OQ69:PD69" si="4471">SUM(OQ70:OQ73)</f>
        <v>0</v>
      </c>
      <c r="OR69" s="1112">
        <f t="shared" si="4471"/>
        <v>0</v>
      </c>
      <c r="OS69" s="1112">
        <f t="shared" si="4471"/>
        <v>0</v>
      </c>
      <c r="OT69" s="1112">
        <f t="shared" si="4471"/>
        <v>0</v>
      </c>
      <c r="OU69" s="1112">
        <f t="shared" si="4471"/>
        <v>0</v>
      </c>
      <c r="OV69" s="1112">
        <f t="shared" si="4471"/>
        <v>0</v>
      </c>
      <c r="OW69" s="1112">
        <f t="shared" si="4471"/>
        <v>0</v>
      </c>
      <c r="OX69" s="1112">
        <f t="shared" si="4471"/>
        <v>0</v>
      </c>
      <c r="OY69" s="1112">
        <f t="shared" si="4471"/>
        <v>0</v>
      </c>
      <c r="OZ69" s="1112">
        <f t="shared" si="4471"/>
        <v>0</v>
      </c>
      <c r="PA69" s="1112">
        <f t="shared" si="4471"/>
        <v>0</v>
      </c>
      <c r="PB69" s="1112">
        <f t="shared" si="4471"/>
        <v>0</v>
      </c>
      <c r="PC69" s="1112">
        <f t="shared" si="4471"/>
        <v>0</v>
      </c>
      <c r="PD69" s="1113">
        <f t="shared" si="4471"/>
        <v>0</v>
      </c>
      <c r="PF69" s="1120">
        <f t="shared" ref="PF69:PS69" si="4472">SUM(PF70:PF73)</f>
        <v>0</v>
      </c>
      <c r="PG69" s="1112">
        <f t="shared" si="4472"/>
        <v>0</v>
      </c>
      <c r="PH69" s="1112">
        <f t="shared" si="4472"/>
        <v>0</v>
      </c>
      <c r="PI69" s="1112">
        <f t="shared" si="4472"/>
        <v>0</v>
      </c>
      <c r="PJ69" s="1112">
        <f t="shared" si="4472"/>
        <v>0</v>
      </c>
      <c r="PK69" s="1112">
        <f t="shared" si="4472"/>
        <v>0</v>
      </c>
      <c r="PL69" s="1112">
        <f t="shared" si="4472"/>
        <v>0</v>
      </c>
      <c r="PM69" s="1112">
        <f t="shared" si="4472"/>
        <v>0</v>
      </c>
      <c r="PN69" s="1112">
        <f t="shared" si="4472"/>
        <v>0</v>
      </c>
      <c r="PO69" s="1112">
        <f t="shared" si="4472"/>
        <v>0</v>
      </c>
      <c r="PP69" s="1112">
        <f t="shared" si="4472"/>
        <v>0</v>
      </c>
      <c r="PQ69" s="1112">
        <f t="shared" si="4472"/>
        <v>0</v>
      </c>
      <c r="PR69" s="1112">
        <f t="shared" si="4472"/>
        <v>0</v>
      </c>
      <c r="PS69" s="1113">
        <f t="shared" si="4472"/>
        <v>0</v>
      </c>
      <c r="PU69" s="1120">
        <f t="shared" ref="PU69:QH69" si="4473">SUM(PU70:PU73)</f>
        <v>0</v>
      </c>
      <c r="PV69" s="1112">
        <f t="shared" si="4473"/>
        <v>0</v>
      </c>
      <c r="PW69" s="1112">
        <f t="shared" si="4473"/>
        <v>0</v>
      </c>
      <c r="PX69" s="1112">
        <f t="shared" si="4473"/>
        <v>0</v>
      </c>
      <c r="PY69" s="1112">
        <f t="shared" si="4473"/>
        <v>0</v>
      </c>
      <c r="PZ69" s="1112">
        <f t="shared" si="4473"/>
        <v>0</v>
      </c>
      <c r="QA69" s="1112">
        <f t="shared" si="4473"/>
        <v>0</v>
      </c>
      <c r="QB69" s="1112">
        <f t="shared" si="4473"/>
        <v>0</v>
      </c>
      <c r="QC69" s="1112">
        <f t="shared" si="4473"/>
        <v>0</v>
      </c>
      <c r="QD69" s="1112">
        <f t="shared" si="4473"/>
        <v>0</v>
      </c>
      <c r="QE69" s="1112">
        <f t="shared" si="4473"/>
        <v>0</v>
      </c>
      <c r="QF69" s="1112">
        <f t="shared" si="4473"/>
        <v>0</v>
      </c>
      <c r="QG69" s="1112">
        <f t="shared" si="4473"/>
        <v>0</v>
      </c>
      <c r="QH69" s="1113">
        <f t="shared" si="4473"/>
        <v>0</v>
      </c>
      <c r="QJ69" s="1120">
        <f t="shared" ref="QJ69:QW69" si="4474">SUM(QJ70:QJ73)</f>
        <v>0</v>
      </c>
      <c r="QK69" s="1112">
        <f t="shared" si="4474"/>
        <v>0</v>
      </c>
      <c r="QL69" s="1112">
        <f t="shared" si="4474"/>
        <v>0</v>
      </c>
      <c r="QM69" s="1112">
        <f t="shared" si="4474"/>
        <v>0</v>
      </c>
      <c r="QN69" s="1112">
        <f t="shared" si="4474"/>
        <v>0</v>
      </c>
      <c r="QO69" s="1112">
        <f t="shared" si="4474"/>
        <v>0</v>
      </c>
      <c r="QP69" s="1112">
        <f t="shared" si="4474"/>
        <v>0</v>
      </c>
      <c r="QQ69" s="1112">
        <f t="shared" si="4474"/>
        <v>0</v>
      </c>
      <c r="QR69" s="1112">
        <f t="shared" si="4474"/>
        <v>0</v>
      </c>
      <c r="QS69" s="1112">
        <f t="shared" si="4474"/>
        <v>0</v>
      </c>
      <c r="QT69" s="1112">
        <f t="shared" si="4474"/>
        <v>0</v>
      </c>
      <c r="QU69" s="1112">
        <f t="shared" si="4474"/>
        <v>0</v>
      </c>
      <c r="QV69" s="1112">
        <f t="shared" si="4474"/>
        <v>0</v>
      </c>
      <c r="QW69" s="1113">
        <f t="shared" si="4474"/>
        <v>0</v>
      </c>
      <c r="QY69" s="1120">
        <f t="shared" ref="QY69:RL69" si="4475">SUM(QY70:QY73)</f>
        <v>0</v>
      </c>
      <c r="QZ69" s="1112">
        <f t="shared" si="4475"/>
        <v>0</v>
      </c>
      <c r="RA69" s="1112">
        <f t="shared" si="4475"/>
        <v>0</v>
      </c>
      <c r="RB69" s="1112">
        <f t="shared" si="4475"/>
        <v>0</v>
      </c>
      <c r="RC69" s="1112">
        <f t="shared" si="4475"/>
        <v>0</v>
      </c>
      <c r="RD69" s="1112">
        <f t="shared" si="4475"/>
        <v>0</v>
      </c>
      <c r="RE69" s="1112">
        <f t="shared" si="4475"/>
        <v>0</v>
      </c>
      <c r="RF69" s="1112">
        <f t="shared" si="4475"/>
        <v>0</v>
      </c>
      <c r="RG69" s="1112">
        <f t="shared" si="4475"/>
        <v>0</v>
      </c>
      <c r="RH69" s="1112">
        <f t="shared" si="4475"/>
        <v>0</v>
      </c>
      <c r="RI69" s="1112">
        <f t="shared" si="4475"/>
        <v>0</v>
      </c>
      <c r="RJ69" s="1112">
        <f t="shared" si="4475"/>
        <v>0</v>
      </c>
      <c r="RK69" s="1112">
        <f t="shared" si="4475"/>
        <v>0</v>
      </c>
      <c r="RL69" s="1113">
        <f t="shared" si="4475"/>
        <v>0</v>
      </c>
      <c r="RN69" s="1120">
        <f t="shared" ref="RN69:SA69" si="4476">SUM(RN70:RN73)</f>
        <v>0</v>
      </c>
      <c r="RO69" s="1112">
        <f t="shared" si="4476"/>
        <v>0</v>
      </c>
      <c r="RP69" s="1112">
        <f t="shared" si="4476"/>
        <v>0</v>
      </c>
      <c r="RQ69" s="1112">
        <f t="shared" si="4476"/>
        <v>0</v>
      </c>
      <c r="RR69" s="1112">
        <f t="shared" si="4476"/>
        <v>0</v>
      </c>
      <c r="RS69" s="1112">
        <f t="shared" si="4476"/>
        <v>0</v>
      </c>
      <c r="RT69" s="1112">
        <f t="shared" si="4476"/>
        <v>0</v>
      </c>
      <c r="RU69" s="1112">
        <f t="shared" si="4476"/>
        <v>0</v>
      </c>
      <c r="RV69" s="1112">
        <f t="shared" si="4476"/>
        <v>0</v>
      </c>
      <c r="RW69" s="1112">
        <f t="shared" si="4476"/>
        <v>0</v>
      </c>
      <c r="RX69" s="1112">
        <f t="shared" si="4476"/>
        <v>0</v>
      </c>
      <c r="RY69" s="1112">
        <f t="shared" si="4476"/>
        <v>0</v>
      </c>
      <c r="RZ69" s="1112">
        <f t="shared" si="4476"/>
        <v>0</v>
      </c>
      <c r="SA69" s="1113">
        <f t="shared" si="4476"/>
        <v>0</v>
      </c>
      <c r="SC69" s="1120">
        <f t="shared" ref="SC69:SP69" si="4477">SUM(SC70:SC73)</f>
        <v>0</v>
      </c>
      <c r="SD69" s="1112">
        <f t="shared" si="4477"/>
        <v>0</v>
      </c>
      <c r="SE69" s="1112">
        <f t="shared" si="4477"/>
        <v>0</v>
      </c>
      <c r="SF69" s="1112">
        <f t="shared" si="4477"/>
        <v>0</v>
      </c>
      <c r="SG69" s="1112">
        <f t="shared" si="4477"/>
        <v>0</v>
      </c>
      <c r="SH69" s="1112">
        <f t="shared" si="4477"/>
        <v>0</v>
      </c>
      <c r="SI69" s="1112">
        <f t="shared" si="4477"/>
        <v>0</v>
      </c>
      <c r="SJ69" s="1112">
        <f t="shared" si="4477"/>
        <v>0</v>
      </c>
      <c r="SK69" s="1112">
        <f t="shared" si="4477"/>
        <v>0</v>
      </c>
      <c r="SL69" s="1112">
        <f t="shared" si="4477"/>
        <v>0</v>
      </c>
      <c r="SM69" s="1112">
        <f t="shared" si="4477"/>
        <v>0</v>
      </c>
      <c r="SN69" s="1112">
        <f t="shared" si="4477"/>
        <v>0</v>
      </c>
      <c r="SO69" s="1112">
        <f t="shared" si="4477"/>
        <v>0</v>
      </c>
      <c r="SP69" s="1113">
        <f t="shared" si="4477"/>
        <v>0</v>
      </c>
      <c r="SR69" s="1120">
        <f t="shared" ref="SR69:TE69" si="4478">SUM(SR70:SR73)</f>
        <v>0</v>
      </c>
      <c r="SS69" s="1112">
        <f t="shared" si="4478"/>
        <v>0</v>
      </c>
      <c r="ST69" s="1112">
        <f t="shared" si="4478"/>
        <v>0</v>
      </c>
      <c r="SU69" s="1112">
        <f t="shared" si="4478"/>
        <v>0</v>
      </c>
      <c r="SV69" s="1112">
        <f t="shared" si="4478"/>
        <v>0</v>
      </c>
      <c r="SW69" s="1112">
        <f t="shared" si="4478"/>
        <v>0</v>
      </c>
      <c r="SX69" s="1112">
        <f t="shared" si="4478"/>
        <v>0</v>
      </c>
      <c r="SY69" s="1112">
        <f t="shared" si="4478"/>
        <v>0</v>
      </c>
      <c r="SZ69" s="1112">
        <f t="shared" si="4478"/>
        <v>0</v>
      </c>
      <c r="TA69" s="1112">
        <f t="shared" si="4478"/>
        <v>0</v>
      </c>
      <c r="TB69" s="1112">
        <f t="shared" si="4478"/>
        <v>0</v>
      </c>
      <c r="TC69" s="1112">
        <f t="shared" si="4478"/>
        <v>0</v>
      </c>
      <c r="TD69" s="1112">
        <f t="shared" si="4478"/>
        <v>0</v>
      </c>
      <c r="TE69" s="1113">
        <f t="shared" si="4478"/>
        <v>0</v>
      </c>
      <c r="TG69" s="1120">
        <f t="shared" ref="TG69:TT69" si="4479">SUM(TG70:TG73)</f>
        <v>0</v>
      </c>
      <c r="TH69" s="1112">
        <f t="shared" si="4479"/>
        <v>0</v>
      </c>
      <c r="TI69" s="1112">
        <f t="shared" si="4479"/>
        <v>0</v>
      </c>
      <c r="TJ69" s="1112">
        <f t="shared" si="4479"/>
        <v>0</v>
      </c>
      <c r="TK69" s="1112">
        <f t="shared" si="4479"/>
        <v>0</v>
      </c>
      <c r="TL69" s="1112">
        <f t="shared" si="4479"/>
        <v>0</v>
      </c>
      <c r="TM69" s="1112">
        <f t="shared" si="4479"/>
        <v>0</v>
      </c>
      <c r="TN69" s="1112">
        <f t="shared" si="4479"/>
        <v>0</v>
      </c>
      <c r="TO69" s="1112">
        <f t="shared" si="4479"/>
        <v>0</v>
      </c>
      <c r="TP69" s="1112">
        <f t="shared" si="4479"/>
        <v>0</v>
      </c>
      <c r="TQ69" s="1112">
        <f t="shared" si="4479"/>
        <v>0</v>
      </c>
      <c r="TR69" s="1112">
        <f t="shared" si="4479"/>
        <v>0</v>
      </c>
      <c r="TS69" s="1112">
        <f t="shared" si="4479"/>
        <v>0</v>
      </c>
      <c r="TT69" s="1113">
        <f t="shared" si="4479"/>
        <v>0</v>
      </c>
      <c r="TV69" s="1120">
        <f t="shared" ref="TV69:UI69" si="4480">SUM(TV70:TV73)</f>
        <v>0</v>
      </c>
      <c r="TW69" s="1112">
        <f t="shared" si="4480"/>
        <v>0</v>
      </c>
      <c r="TX69" s="1112">
        <f t="shared" si="4480"/>
        <v>0</v>
      </c>
      <c r="TY69" s="1112">
        <f t="shared" si="4480"/>
        <v>0</v>
      </c>
      <c r="TZ69" s="1112">
        <f t="shared" si="4480"/>
        <v>0</v>
      </c>
      <c r="UA69" s="1112">
        <f t="shared" si="4480"/>
        <v>0</v>
      </c>
      <c r="UB69" s="1112">
        <f t="shared" si="4480"/>
        <v>0</v>
      </c>
      <c r="UC69" s="1112">
        <f t="shared" si="4480"/>
        <v>0</v>
      </c>
      <c r="UD69" s="1112">
        <f t="shared" si="4480"/>
        <v>0</v>
      </c>
      <c r="UE69" s="1112">
        <f t="shared" si="4480"/>
        <v>0</v>
      </c>
      <c r="UF69" s="1112">
        <f t="shared" si="4480"/>
        <v>0</v>
      </c>
      <c r="UG69" s="1112">
        <f t="shared" si="4480"/>
        <v>0</v>
      </c>
      <c r="UH69" s="1112">
        <f t="shared" si="4480"/>
        <v>0</v>
      </c>
      <c r="UI69" s="1113">
        <f t="shared" si="4480"/>
        <v>0</v>
      </c>
      <c r="UK69" s="1120">
        <f t="shared" ref="UK69:UX69" si="4481">SUM(UK70:UK73)</f>
        <v>0</v>
      </c>
      <c r="UL69" s="1112">
        <f t="shared" si="4481"/>
        <v>0</v>
      </c>
      <c r="UM69" s="1112">
        <f t="shared" si="4481"/>
        <v>0</v>
      </c>
      <c r="UN69" s="1112">
        <f t="shared" si="4481"/>
        <v>0</v>
      </c>
      <c r="UO69" s="1112">
        <f t="shared" si="4481"/>
        <v>0</v>
      </c>
      <c r="UP69" s="1112">
        <f t="shared" si="4481"/>
        <v>0</v>
      </c>
      <c r="UQ69" s="1112">
        <f t="shared" si="4481"/>
        <v>0</v>
      </c>
      <c r="UR69" s="1112">
        <f t="shared" si="4481"/>
        <v>0</v>
      </c>
      <c r="US69" s="1112">
        <f t="shared" si="4481"/>
        <v>0</v>
      </c>
      <c r="UT69" s="1112">
        <f t="shared" si="4481"/>
        <v>0</v>
      </c>
      <c r="UU69" s="1112">
        <f t="shared" si="4481"/>
        <v>0</v>
      </c>
      <c r="UV69" s="1112">
        <f t="shared" si="4481"/>
        <v>0</v>
      </c>
      <c r="UW69" s="1112">
        <f t="shared" si="4481"/>
        <v>0</v>
      </c>
      <c r="UX69" s="1113">
        <f t="shared" si="4481"/>
        <v>0</v>
      </c>
      <c r="UZ69" s="1120">
        <f t="shared" ref="UZ69:VM69" si="4482">SUM(UZ70:UZ73)</f>
        <v>0</v>
      </c>
      <c r="VA69" s="1112">
        <f t="shared" si="4482"/>
        <v>0</v>
      </c>
      <c r="VB69" s="1112">
        <f t="shared" si="4482"/>
        <v>0</v>
      </c>
      <c r="VC69" s="1112">
        <f t="shared" si="4482"/>
        <v>0</v>
      </c>
      <c r="VD69" s="1112">
        <f t="shared" si="4482"/>
        <v>0</v>
      </c>
      <c r="VE69" s="1112">
        <f t="shared" si="4482"/>
        <v>0</v>
      </c>
      <c r="VF69" s="1112">
        <f t="shared" si="4482"/>
        <v>0</v>
      </c>
      <c r="VG69" s="1112">
        <f t="shared" si="4482"/>
        <v>0</v>
      </c>
      <c r="VH69" s="1112">
        <f t="shared" si="4482"/>
        <v>0</v>
      </c>
      <c r="VI69" s="1112">
        <f t="shared" si="4482"/>
        <v>0</v>
      </c>
      <c r="VJ69" s="1112">
        <f t="shared" si="4482"/>
        <v>0</v>
      </c>
      <c r="VK69" s="1112">
        <f t="shared" si="4482"/>
        <v>0</v>
      </c>
      <c r="VL69" s="1112">
        <f t="shared" si="4482"/>
        <v>0</v>
      </c>
      <c r="VM69" s="1113">
        <f t="shared" si="4482"/>
        <v>0</v>
      </c>
      <c r="VO69" s="1120">
        <f t="shared" ref="VO69:WB69" si="4483">SUM(VO70:VO73)</f>
        <v>0</v>
      </c>
      <c r="VP69" s="1112">
        <f t="shared" si="4483"/>
        <v>0</v>
      </c>
      <c r="VQ69" s="1112">
        <f t="shared" si="4483"/>
        <v>0</v>
      </c>
      <c r="VR69" s="1112">
        <f t="shared" si="4483"/>
        <v>0</v>
      </c>
      <c r="VS69" s="1112">
        <f t="shared" si="4483"/>
        <v>0</v>
      </c>
      <c r="VT69" s="1112">
        <f t="shared" si="4483"/>
        <v>0</v>
      </c>
      <c r="VU69" s="1112">
        <f t="shared" si="4483"/>
        <v>0</v>
      </c>
      <c r="VV69" s="1112">
        <f t="shared" si="4483"/>
        <v>0</v>
      </c>
      <c r="VW69" s="1112">
        <f t="shared" si="4483"/>
        <v>0</v>
      </c>
      <c r="VX69" s="1112">
        <f t="shared" si="4483"/>
        <v>0</v>
      </c>
      <c r="VY69" s="1112">
        <f t="shared" si="4483"/>
        <v>0</v>
      </c>
      <c r="VZ69" s="1112">
        <f t="shared" si="4483"/>
        <v>0</v>
      </c>
      <c r="WA69" s="1112">
        <f t="shared" si="4483"/>
        <v>0</v>
      </c>
      <c r="WB69" s="1113">
        <f t="shared" si="4483"/>
        <v>0</v>
      </c>
      <c r="WD69" s="1120">
        <f t="shared" ref="WD69:WQ69" si="4484">SUM(WD70:WD73)</f>
        <v>0</v>
      </c>
      <c r="WE69" s="1112">
        <f t="shared" si="4484"/>
        <v>0</v>
      </c>
      <c r="WF69" s="1112">
        <f t="shared" si="4484"/>
        <v>0</v>
      </c>
      <c r="WG69" s="1112">
        <f t="shared" si="4484"/>
        <v>0</v>
      </c>
      <c r="WH69" s="1112">
        <f t="shared" si="4484"/>
        <v>0</v>
      </c>
      <c r="WI69" s="1112">
        <f t="shared" si="4484"/>
        <v>0</v>
      </c>
      <c r="WJ69" s="1112">
        <f t="shared" si="4484"/>
        <v>0</v>
      </c>
      <c r="WK69" s="1112">
        <f t="shared" si="4484"/>
        <v>0</v>
      </c>
      <c r="WL69" s="1112">
        <f t="shared" si="4484"/>
        <v>0</v>
      </c>
      <c r="WM69" s="1112">
        <f t="shared" si="4484"/>
        <v>0</v>
      </c>
      <c r="WN69" s="1112">
        <f t="shared" si="4484"/>
        <v>0</v>
      </c>
      <c r="WO69" s="1112">
        <f t="shared" si="4484"/>
        <v>0</v>
      </c>
      <c r="WP69" s="1112">
        <f t="shared" si="4484"/>
        <v>0</v>
      </c>
      <c r="WQ69" s="1113">
        <f t="shared" si="4484"/>
        <v>0</v>
      </c>
      <c r="WS69" s="1120">
        <f t="shared" ref="WS69:XF69" si="4485">SUM(WS70:WS73)</f>
        <v>0</v>
      </c>
      <c r="WT69" s="1112">
        <f t="shared" si="4485"/>
        <v>0</v>
      </c>
      <c r="WU69" s="1112">
        <f t="shared" si="4485"/>
        <v>0</v>
      </c>
      <c r="WV69" s="1112">
        <f t="shared" si="4485"/>
        <v>0</v>
      </c>
      <c r="WW69" s="1112">
        <f t="shared" si="4485"/>
        <v>0</v>
      </c>
      <c r="WX69" s="1112">
        <f t="shared" si="4485"/>
        <v>0</v>
      </c>
      <c r="WY69" s="1112">
        <f t="shared" si="4485"/>
        <v>0</v>
      </c>
      <c r="WZ69" s="1112">
        <f t="shared" si="4485"/>
        <v>0</v>
      </c>
      <c r="XA69" s="1112">
        <f t="shared" si="4485"/>
        <v>0</v>
      </c>
      <c r="XB69" s="1112">
        <f t="shared" si="4485"/>
        <v>0</v>
      </c>
      <c r="XC69" s="1112">
        <f t="shared" si="4485"/>
        <v>0</v>
      </c>
      <c r="XD69" s="1112">
        <f t="shared" si="4485"/>
        <v>0</v>
      </c>
      <c r="XE69" s="1112">
        <f t="shared" si="4485"/>
        <v>0</v>
      </c>
      <c r="XF69" s="1113">
        <f t="shared" si="4485"/>
        <v>0</v>
      </c>
      <c r="XH69" s="1120">
        <f t="shared" ref="XH69:XU69" si="4486">SUM(XH70:XH73)</f>
        <v>0</v>
      </c>
      <c r="XI69" s="1112">
        <f t="shared" si="4486"/>
        <v>0</v>
      </c>
      <c r="XJ69" s="1112">
        <f t="shared" si="4486"/>
        <v>0</v>
      </c>
      <c r="XK69" s="1112">
        <f t="shared" si="4486"/>
        <v>0</v>
      </c>
      <c r="XL69" s="1112">
        <f t="shared" si="4486"/>
        <v>0</v>
      </c>
      <c r="XM69" s="1112">
        <f t="shared" si="4486"/>
        <v>0</v>
      </c>
      <c r="XN69" s="1112">
        <f t="shared" si="4486"/>
        <v>0</v>
      </c>
      <c r="XO69" s="1112">
        <f t="shared" si="4486"/>
        <v>0</v>
      </c>
      <c r="XP69" s="1112">
        <f t="shared" si="4486"/>
        <v>0</v>
      </c>
      <c r="XQ69" s="1112">
        <f t="shared" si="4486"/>
        <v>0</v>
      </c>
      <c r="XR69" s="1112">
        <f t="shared" si="4486"/>
        <v>0</v>
      </c>
      <c r="XS69" s="1112">
        <f t="shared" si="4486"/>
        <v>0</v>
      </c>
      <c r="XT69" s="1112">
        <f t="shared" si="4486"/>
        <v>0</v>
      </c>
      <c r="XU69" s="1113">
        <f t="shared" si="4486"/>
        <v>0</v>
      </c>
      <c r="XW69" s="1120">
        <f t="shared" ref="XW69:YJ69" si="4487">SUM(XW70:XW73)</f>
        <v>0</v>
      </c>
      <c r="XX69" s="1112">
        <f t="shared" si="4487"/>
        <v>0</v>
      </c>
      <c r="XY69" s="1112">
        <f t="shared" si="4487"/>
        <v>0</v>
      </c>
      <c r="XZ69" s="1112">
        <f t="shared" si="4487"/>
        <v>0</v>
      </c>
      <c r="YA69" s="1112">
        <f t="shared" si="4487"/>
        <v>0</v>
      </c>
      <c r="YB69" s="1112">
        <f t="shared" si="4487"/>
        <v>0</v>
      </c>
      <c r="YC69" s="1112">
        <f t="shared" si="4487"/>
        <v>0</v>
      </c>
      <c r="YD69" s="1112">
        <f t="shared" si="4487"/>
        <v>0</v>
      </c>
      <c r="YE69" s="1112">
        <f t="shared" si="4487"/>
        <v>0</v>
      </c>
      <c r="YF69" s="1112">
        <f t="shared" si="4487"/>
        <v>0</v>
      </c>
      <c r="YG69" s="1112">
        <f t="shared" si="4487"/>
        <v>0</v>
      </c>
      <c r="YH69" s="1112">
        <f t="shared" si="4487"/>
        <v>0</v>
      </c>
      <c r="YI69" s="1112">
        <f t="shared" si="4487"/>
        <v>0</v>
      </c>
      <c r="YJ69" s="1113">
        <f t="shared" si="4487"/>
        <v>0</v>
      </c>
      <c r="YL69" s="1120">
        <f t="shared" ref="YL69:YY69" si="4488">SUM(YL70:YL73)</f>
        <v>0</v>
      </c>
      <c r="YM69" s="1112">
        <f t="shared" si="4488"/>
        <v>0</v>
      </c>
      <c r="YN69" s="1112">
        <f t="shared" si="4488"/>
        <v>0</v>
      </c>
      <c r="YO69" s="1112">
        <f t="shared" si="4488"/>
        <v>0</v>
      </c>
      <c r="YP69" s="1112">
        <f t="shared" si="4488"/>
        <v>0</v>
      </c>
      <c r="YQ69" s="1112">
        <f t="shared" si="4488"/>
        <v>0</v>
      </c>
      <c r="YR69" s="1112">
        <f t="shared" si="4488"/>
        <v>0</v>
      </c>
      <c r="YS69" s="1112">
        <f t="shared" si="4488"/>
        <v>0</v>
      </c>
      <c r="YT69" s="1112">
        <f t="shared" si="4488"/>
        <v>0</v>
      </c>
      <c r="YU69" s="1112">
        <f t="shared" si="4488"/>
        <v>0</v>
      </c>
      <c r="YV69" s="1112">
        <f t="shared" si="4488"/>
        <v>0</v>
      </c>
      <c r="YW69" s="1112">
        <f t="shared" si="4488"/>
        <v>0</v>
      </c>
      <c r="YX69" s="1112">
        <f t="shared" si="4488"/>
        <v>0</v>
      </c>
      <c r="YY69" s="1113">
        <f t="shared" si="4488"/>
        <v>0</v>
      </c>
      <c r="ZA69" s="1120">
        <f t="shared" ref="ZA69:ZN69" si="4489">SUM(ZA70:ZA73)</f>
        <v>0</v>
      </c>
      <c r="ZB69" s="1112">
        <f t="shared" si="4489"/>
        <v>0</v>
      </c>
      <c r="ZC69" s="1112">
        <f t="shared" si="4489"/>
        <v>0</v>
      </c>
      <c r="ZD69" s="1112">
        <f t="shared" si="4489"/>
        <v>0</v>
      </c>
      <c r="ZE69" s="1112">
        <f t="shared" si="4489"/>
        <v>0</v>
      </c>
      <c r="ZF69" s="1112">
        <f t="shared" si="4489"/>
        <v>0</v>
      </c>
      <c r="ZG69" s="1112">
        <f t="shared" si="4489"/>
        <v>0</v>
      </c>
      <c r="ZH69" s="1112">
        <f t="shared" si="4489"/>
        <v>0</v>
      </c>
      <c r="ZI69" s="1112">
        <f t="shared" si="4489"/>
        <v>0</v>
      </c>
      <c r="ZJ69" s="1112">
        <f t="shared" si="4489"/>
        <v>0</v>
      </c>
      <c r="ZK69" s="1112">
        <f t="shared" si="4489"/>
        <v>0</v>
      </c>
      <c r="ZL69" s="1112">
        <f t="shared" si="4489"/>
        <v>0</v>
      </c>
      <c r="ZM69" s="1112">
        <f t="shared" si="4489"/>
        <v>0</v>
      </c>
      <c r="ZN69" s="1113">
        <f t="shared" si="4489"/>
        <v>0</v>
      </c>
      <c r="ZP69" s="1120">
        <f t="shared" ref="ZP69:AAC69" si="4490">SUM(ZP70:ZP73)</f>
        <v>0</v>
      </c>
      <c r="ZQ69" s="1112">
        <f t="shared" si="4490"/>
        <v>0</v>
      </c>
      <c r="ZR69" s="1112">
        <f t="shared" si="4490"/>
        <v>0</v>
      </c>
      <c r="ZS69" s="1112">
        <f t="shared" si="4490"/>
        <v>0</v>
      </c>
      <c r="ZT69" s="1112">
        <f t="shared" si="4490"/>
        <v>0</v>
      </c>
      <c r="ZU69" s="1112">
        <f t="shared" si="4490"/>
        <v>0</v>
      </c>
      <c r="ZV69" s="1112">
        <f t="shared" si="4490"/>
        <v>0</v>
      </c>
      <c r="ZW69" s="1112">
        <f t="shared" si="4490"/>
        <v>0</v>
      </c>
      <c r="ZX69" s="1112">
        <f t="shared" si="4490"/>
        <v>0</v>
      </c>
      <c r="ZY69" s="1112">
        <f t="shared" si="4490"/>
        <v>0</v>
      </c>
      <c r="ZZ69" s="1112">
        <f t="shared" si="4490"/>
        <v>0</v>
      </c>
      <c r="AAA69" s="1112">
        <f t="shared" si="4490"/>
        <v>0</v>
      </c>
      <c r="AAB69" s="1112">
        <f t="shared" si="4490"/>
        <v>0</v>
      </c>
      <c r="AAC69" s="1113">
        <f t="shared" si="4490"/>
        <v>0</v>
      </c>
      <c r="AAE69" s="1120">
        <f t="shared" ref="AAE69:AAR69" si="4491">SUM(AAE70:AAE73)</f>
        <v>0</v>
      </c>
      <c r="AAF69" s="1112">
        <f t="shared" si="4491"/>
        <v>0</v>
      </c>
      <c r="AAG69" s="1112">
        <f t="shared" si="4491"/>
        <v>0</v>
      </c>
      <c r="AAH69" s="1112">
        <f t="shared" si="4491"/>
        <v>0</v>
      </c>
      <c r="AAI69" s="1112">
        <f t="shared" si="4491"/>
        <v>0</v>
      </c>
      <c r="AAJ69" s="1112">
        <f t="shared" si="4491"/>
        <v>0</v>
      </c>
      <c r="AAK69" s="1112">
        <f t="shared" si="4491"/>
        <v>0</v>
      </c>
      <c r="AAL69" s="1112">
        <f t="shared" si="4491"/>
        <v>0</v>
      </c>
      <c r="AAM69" s="1112">
        <f t="shared" si="4491"/>
        <v>0</v>
      </c>
      <c r="AAN69" s="1112">
        <f t="shared" si="4491"/>
        <v>0</v>
      </c>
      <c r="AAO69" s="1112">
        <f t="shared" si="4491"/>
        <v>0</v>
      </c>
      <c r="AAP69" s="1112">
        <f t="shared" si="4491"/>
        <v>0</v>
      </c>
      <c r="AAQ69" s="1112">
        <f t="shared" si="4491"/>
        <v>0</v>
      </c>
      <c r="AAR69" s="1113">
        <f t="shared" si="4491"/>
        <v>0</v>
      </c>
      <c r="AAT69" s="1120">
        <f t="shared" ref="AAT69:ABG69" si="4492">SUM(AAT70:AAT73)</f>
        <v>0</v>
      </c>
      <c r="AAU69" s="1112">
        <f t="shared" si="4492"/>
        <v>0</v>
      </c>
      <c r="AAV69" s="1112">
        <f t="shared" si="4492"/>
        <v>0</v>
      </c>
      <c r="AAW69" s="1112">
        <f t="shared" si="4492"/>
        <v>0</v>
      </c>
      <c r="AAX69" s="1112">
        <f t="shared" si="4492"/>
        <v>0</v>
      </c>
      <c r="AAY69" s="1112">
        <f t="shared" si="4492"/>
        <v>0</v>
      </c>
      <c r="AAZ69" s="1112">
        <f t="shared" si="4492"/>
        <v>0</v>
      </c>
      <c r="ABA69" s="1112">
        <f t="shared" si="4492"/>
        <v>0</v>
      </c>
      <c r="ABB69" s="1112">
        <f t="shared" si="4492"/>
        <v>0</v>
      </c>
      <c r="ABC69" s="1112">
        <f t="shared" si="4492"/>
        <v>0</v>
      </c>
      <c r="ABD69" s="1112">
        <f t="shared" si="4492"/>
        <v>0</v>
      </c>
      <c r="ABE69" s="1112">
        <f t="shared" si="4492"/>
        <v>0</v>
      </c>
      <c r="ABF69" s="1112">
        <f t="shared" si="4492"/>
        <v>0</v>
      </c>
      <c r="ABG69" s="1113">
        <f t="shared" si="4492"/>
        <v>0</v>
      </c>
      <c r="ABI69" s="1120">
        <f t="shared" ref="ABI69:ABV69" si="4493">SUM(ABI70:ABI73)</f>
        <v>0</v>
      </c>
      <c r="ABJ69" s="1112">
        <f t="shared" si="4493"/>
        <v>0</v>
      </c>
      <c r="ABK69" s="1112">
        <f t="shared" si="4493"/>
        <v>0</v>
      </c>
      <c r="ABL69" s="1112">
        <f t="shared" si="4493"/>
        <v>0</v>
      </c>
      <c r="ABM69" s="1112">
        <f t="shared" si="4493"/>
        <v>0</v>
      </c>
      <c r="ABN69" s="1112">
        <f t="shared" si="4493"/>
        <v>0</v>
      </c>
      <c r="ABO69" s="1112">
        <f t="shared" si="4493"/>
        <v>0</v>
      </c>
      <c r="ABP69" s="1112">
        <f t="shared" si="4493"/>
        <v>0</v>
      </c>
      <c r="ABQ69" s="1112">
        <f t="shared" si="4493"/>
        <v>0</v>
      </c>
      <c r="ABR69" s="1112">
        <f t="shared" si="4493"/>
        <v>0</v>
      </c>
      <c r="ABS69" s="1112">
        <f t="shared" si="4493"/>
        <v>0</v>
      </c>
      <c r="ABT69" s="1112">
        <f t="shared" si="4493"/>
        <v>0</v>
      </c>
      <c r="ABU69" s="1112">
        <f t="shared" si="4493"/>
        <v>0</v>
      </c>
      <c r="ABV69" s="1113">
        <f t="shared" si="4493"/>
        <v>0</v>
      </c>
      <c r="ABX69" s="1120">
        <f t="shared" ref="ABX69:ACK69" si="4494">SUM(ABX70:ABX73)</f>
        <v>0</v>
      </c>
      <c r="ABY69" s="1112">
        <f t="shared" si="4494"/>
        <v>0</v>
      </c>
      <c r="ABZ69" s="1112">
        <f t="shared" si="4494"/>
        <v>0</v>
      </c>
      <c r="ACA69" s="1112">
        <f t="shared" si="4494"/>
        <v>0</v>
      </c>
      <c r="ACB69" s="1112">
        <f t="shared" si="4494"/>
        <v>0</v>
      </c>
      <c r="ACC69" s="1112">
        <f t="shared" si="4494"/>
        <v>0</v>
      </c>
      <c r="ACD69" s="1112">
        <f t="shared" si="4494"/>
        <v>0</v>
      </c>
      <c r="ACE69" s="1112">
        <f t="shared" si="4494"/>
        <v>0</v>
      </c>
      <c r="ACF69" s="1112">
        <f t="shared" si="4494"/>
        <v>0</v>
      </c>
      <c r="ACG69" s="1112">
        <f t="shared" si="4494"/>
        <v>0</v>
      </c>
      <c r="ACH69" s="1112">
        <f t="shared" si="4494"/>
        <v>0</v>
      </c>
      <c r="ACI69" s="1112">
        <f t="shared" si="4494"/>
        <v>0</v>
      </c>
      <c r="ACJ69" s="1112">
        <f t="shared" si="4494"/>
        <v>0</v>
      </c>
      <c r="ACK69" s="1113">
        <f t="shared" si="4494"/>
        <v>0</v>
      </c>
      <c r="ACM69" s="1120">
        <f t="shared" ref="ACM69:ACZ69" si="4495">SUM(ACM70:ACM73)</f>
        <v>0</v>
      </c>
      <c r="ACN69" s="1112">
        <f t="shared" si="4495"/>
        <v>0</v>
      </c>
      <c r="ACO69" s="1112">
        <f t="shared" si="4495"/>
        <v>0</v>
      </c>
      <c r="ACP69" s="1112">
        <f t="shared" si="4495"/>
        <v>0</v>
      </c>
      <c r="ACQ69" s="1112">
        <f t="shared" si="4495"/>
        <v>0</v>
      </c>
      <c r="ACR69" s="1112">
        <f t="shared" si="4495"/>
        <v>0</v>
      </c>
      <c r="ACS69" s="1112">
        <f t="shared" si="4495"/>
        <v>0</v>
      </c>
      <c r="ACT69" s="1112">
        <f t="shared" si="4495"/>
        <v>0</v>
      </c>
      <c r="ACU69" s="1112">
        <f t="shared" si="4495"/>
        <v>0</v>
      </c>
      <c r="ACV69" s="1112">
        <f t="shared" si="4495"/>
        <v>0</v>
      </c>
      <c r="ACW69" s="1112">
        <f t="shared" si="4495"/>
        <v>0</v>
      </c>
      <c r="ACX69" s="1112">
        <f t="shared" si="4495"/>
        <v>0</v>
      </c>
      <c r="ACY69" s="1112">
        <f t="shared" si="4495"/>
        <v>0</v>
      </c>
      <c r="ACZ69" s="1113">
        <f t="shared" si="4495"/>
        <v>0</v>
      </c>
      <c r="ADB69" s="1120">
        <f t="shared" ref="ADB69:ADO69" si="4496">SUM(ADB70:ADB73)</f>
        <v>0</v>
      </c>
      <c r="ADC69" s="1112">
        <f t="shared" si="4496"/>
        <v>0</v>
      </c>
      <c r="ADD69" s="1112">
        <f t="shared" si="4496"/>
        <v>0</v>
      </c>
      <c r="ADE69" s="1112">
        <f t="shared" si="4496"/>
        <v>0</v>
      </c>
      <c r="ADF69" s="1112">
        <f t="shared" si="4496"/>
        <v>0</v>
      </c>
      <c r="ADG69" s="1112">
        <f t="shared" si="4496"/>
        <v>0</v>
      </c>
      <c r="ADH69" s="1112">
        <f t="shared" si="4496"/>
        <v>0</v>
      </c>
      <c r="ADI69" s="1112">
        <f t="shared" si="4496"/>
        <v>0</v>
      </c>
      <c r="ADJ69" s="1112">
        <f t="shared" si="4496"/>
        <v>0</v>
      </c>
      <c r="ADK69" s="1112">
        <f t="shared" si="4496"/>
        <v>0</v>
      </c>
      <c r="ADL69" s="1112">
        <f t="shared" si="4496"/>
        <v>0</v>
      </c>
      <c r="ADM69" s="1112">
        <f t="shared" si="4496"/>
        <v>0</v>
      </c>
      <c r="ADN69" s="1112">
        <f t="shared" si="4496"/>
        <v>0</v>
      </c>
      <c r="ADO69" s="1113">
        <f t="shared" si="4496"/>
        <v>0</v>
      </c>
      <c r="ADQ69" s="1120">
        <f t="shared" ref="ADQ69:AED69" si="4497">SUM(ADQ70:ADQ73)</f>
        <v>0</v>
      </c>
      <c r="ADR69" s="1112">
        <f t="shared" si="4497"/>
        <v>0</v>
      </c>
      <c r="ADS69" s="1112">
        <f t="shared" si="4497"/>
        <v>0</v>
      </c>
      <c r="ADT69" s="1112">
        <f t="shared" si="4497"/>
        <v>0</v>
      </c>
      <c r="ADU69" s="1112">
        <f t="shared" si="4497"/>
        <v>0</v>
      </c>
      <c r="ADV69" s="1112">
        <f t="shared" si="4497"/>
        <v>0</v>
      </c>
      <c r="ADW69" s="1112">
        <f t="shared" si="4497"/>
        <v>0</v>
      </c>
      <c r="ADX69" s="1112">
        <f t="shared" si="4497"/>
        <v>0</v>
      </c>
      <c r="ADY69" s="1112">
        <f t="shared" si="4497"/>
        <v>0</v>
      </c>
      <c r="ADZ69" s="1112">
        <f t="shared" si="4497"/>
        <v>0</v>
      </c>
      <c r="AEA69" s="1112">
        <f t="shared" si="4497"/>
        <v>0</v>
      </c>
      <c r="AEB69" s="1112">
        <f t="shared" si="4497"/>
        <v>0</v>
      </c>
      <c r="AEC69" s="1112">
        <f t="shared" si="4497"/>
        <v>0</v>
      </c>
      <c r="AED69" s="1113">
        <f t="shared" si="4497"/>
        <v>0</v>
      </c>
      <c r="AEF69" s="1120">
        <f t="shared" ref="AEF69:AES69" si="4498">SUM(AEF70:AEF73)</f>
        <v>0</v>
      </c>
      <c r="AEG69" s="1112">
        <f t="shared" si="4498"/>
        <v>0</v>
      </c>
      <c r="AEH69" s="1112">
        <f t="shared" si="4498"/>
        <v>0</v>
      </c>
      <c r="AEI69" s="1112">
        <f t="shared" si="4498"/>
        <v>0</v>
      </c>
      <c r="AEJ69" s="1112">
        <f t="shared" si="4498"/>
        <v>0</v>
      </c>
      <c r="AEK69" s="1112">
        <f t="shared" si="4498"/>
        <v>0</v>
      </c>
      <c r="AEL69" s="1112">
        <f t="shared" si="4498"/>
        <v>0</v>
      </c>
      <c r="AEM69" s="1112">
        <f t="shared" si="4498"/>
        <v>0</v>
      </c>
      <c r="AEN69" s="1112">
        <f t="shared" si="4498"/>
        <v>0</v>
      </c>
      <c r="AEO69" s="1112">
        <f t="shared" si="4498"/>
        <v>0</v>
      </c>
      <c r="AEP69" s="1112">
        <f t="shared" si="4498"/>
        <v>0</v>
      </c>
      <c r="AEQ69" s="1112">
        <f t="shared" si="4498"/>
        <v>0</v>
      </c>
      <c r="AER69" s="1112">
        <f t="shared" si="4498"/>
        <v>0</v>
      </c>
      <c r="AES69" s="1113">
        <f t="shared" si="4498"/>
        <v>0</v>
      </c>
      <c r="AEU69" s="1120">
        <f t="shared" ref="AEU69:AFH69" si="4499">SUM(AEU70:AEU73)</f>
        <v>0</v>
      </c>
      <c r="AEV69" s="1112">
        <f t="shared" si="4499"/>
        <v>0</v>
      </c>
      <c r="AEW69" s="1112">
        <f t="shared" si="4499"/>
        <v>0</v>
      </c>
      <c r="AEX69" s="1112">
        <f t="shared" si="4499"/>
        <v>0</v>
      </c>
      <c r="AEY69" s="1112">
        <f t="shared" si="4499"/>
        <v>0</v>
      </c>
      <c r="AEZ69" s="1112">
        <f t="shared" si="4499"/>
        <v>0</v>
      </c>
      <c r="AFA69" s="1112">
        <f t="shared" si="4499"/>
        <v>0</v>
      </c>
      <c r="AFB69" s="1112">
        <f t="shared" si="4499"/>
        <v>0</v>
      </c>
      <c r="AFC69" s="1112">
        <f t="shared" si="4499"/>
        <v>0</v>
      </c>
      <c r="AFD69" s="1112">
        <f t="shared" si="4499"/>
        <v>0</v>
      </c>
      <c r="AFE69" s="1112">
        <f t="shared" si="4499"/>
        <v>0</v>
      </c>
      <c r="AFF69" s="1112">
        <f t="shared" si="4499"/>
        <v>0</v>
      </c>
      <c r="AFG69" s="1112">
        <f t="shared" si="4499"/>
        <v>0</v>
      </c>
      <c r="AFH69" s="1113">
        <f t="shared" si="4499"/>
        <v>0</v>
      </c>
      <c r="AFJ69" s="1120">
        <f t="shared" ref="AFJ69:AFW69" si="4500">SUM(AFJ70:AFJ73)</f>
        <v>0</v>
      </c>
      <c r="AFK69" s="1112">
        <f t="shared" si="4500"/>
        <v>0</v>
      </c>
      <c r="AFL69" s="1112">
        <f t="shared" si="4500"/>
        <v>0</v>
      </c>
      <c r="AFM69" s="1112">
        <f t="shared" si="4500"/>
        <v>0</v>
      </c>
      <c r="AFN69" s="1112">
        <f t="shared" si="4500"/>
        <v>0</v>
      </c>
      <c r="AFO69" s="1112">
        <f t="shared" si="4500"/>
        <v>0</v>
      </c>
      <c r="AFP69" s="1112">
        <f t="shared" si="4500"/>
        <v>0</v>
      </c>
      <c r="AFQ69" s="1112">
        <f t="shared" si="4500"/>
        <v>0</v>
      </c>
      <c r="AFR69" s="1112">
        <f t="shared" si="4500"/>
        <v>0</v>
      </c>
      <c r="AFS69" s="1112">
        <f t="shared" si="4500"/>
        <v>0</v>
      </c>
      <c r="AFT69" s="1112">
        <f t="shared" si="4500"/>
        <v>0</v>
      </c>
      <c r="AFU69" s="1112">
        <f t="shared" si="4500"/>
        <v>0</v>
      </c>
      <c r="AFV69" s="1112">
        <f t="shared" si="4500"/>
        <v>0</v>
      </c>
      <c r="AFW69" s="1113">
        <f t="shared" si="4500"/>
        <v>0</v>
      </c>
      <c r="AFY69" s="1120">
        <f t="shared" ref="AFY69:AGL69" si="4501">SUM(AFY70:AFY73)</f>
        <v>0</v>
      </c>
      <c r="AFZ69" s="1112">
        <f t="shared" si="4501"/>
        <v>0</v>
      </c>
      <c r="AGA69" s="1112">
        <f t="shared" si="4501"/>
        <v>0</v>
      </c>
      <c r="AGB69" s="1112">
        <f t="shared" si="4501"/>
        <v>0</v>
      </c>
      <c r="AGC69" s="1112">
        <f t="shared" si="4501"/>
        <v>0</v>
      </c>
      <c r="AGD69" s="1112">
        <f t="shared" si="4501"/>
        <v>0</v>
      </c>
      <c r="AGE69" s="1112">
        <f t="shared" si="4501"/>
        <v>0</v>
      </c>
      <c r="AGF69" s="1112">
        <f t="shared" si="4501"/>
        <v>0</v>
      </c>
      <c r="AGG69" s="1112">
        <f t="shared" si="4501"/>
        <v>0</v>
      </c>
      <c r="AGH69" s="1112">
        <f t="shared" si="4501"/>
        <v>0</v>
      </c>
      <c r="AGI69" s="1112">
        <f t="shared" si="4501"/>
        <v>0</v>
      </c>
      <c r="AGJ69" s="1112">
        <f t="shared" si="4501"/>
        <v>0</v>
      </c>
      <c r="AGK69" s="1112">
        <f t="shared" si="4501"/>
        <v>0</v>
      </c>
      <c r="AGL69" s="1113">
        <f t="shared" si="4501"/>
        <v>0</v>
      </c>
      <c r="AGN69" s="1120">
        <f t="shared" ref="AGN69:AHA69" si="4502">SUM(AGN70:AGN73)</f>
        <v>0</v>
      </c>
      <c r="AGO69" s="1112">
        <f t="shared" si="4502"/>
        <v>0</v>
      </c>
      <c r="AGP69" s="1112">
        <f t="shared" si="4502"/>
        <v>0</v>
      </c>
      <c r="AGQ69" s="1112">
        <f t="shared" si="4502"/>
        <v>0</v>
      </c>
      <c r="AGR69" s="1112">
        <f t="shared" si="4502"/>
        <v>0</v>
      </c>
      <c r="AGS69" s="1112">
        <f t="shared" si="4502"/>
        <v>0</v>
      </c>
      <c r="AGT69" s="1112">
        <f t="shared" si="4502"/>
        <v>0</v>
      </c>
      <c r="AGU69" s="1112">
        <f t="shared" si="4502"/>
        <v>0</v>
      </c>
      <c r="AGV69" s="1112">
        <f t="shared" si="4502"/>
        <v>0</v>
      </c>
      <c r="AGW69" s="1112">
        <f t="shared" si="4502"/>
        <v>0</v>
      </c>
      <c r="AGX69" s="1112">
        <f t="shared" si="4502"/>
        <v>0</v>
      </c>
      <c r="AGY69" s="1112">
        <f t="shared" si="4502"/>
        <v>0</v>
      </c>
      <c r="AGZ69" s="1112">
        <f t="shared" si="4502"/>
        <v>0</v>
      </c>
      <c r="AHA69" s="1113">
        <f t="shared" si="4502"/>
        <v>0</v>
      </c>
      <c r="AHC69" s="1120">
        <f t="shared" ref="AHC69:AHP69" si="4503">SUM(AHC70:AHC73)</f>
        <v>0</v>
      </c>
      <c r="AHD69" s="1112">
        <f t="shared" si="4503"/>
        <v>0</v>
      </c>
      <c r="AHE69" s="1112">
        <f t="shared" si="4503"/>
        <v>0</v>
      </c>
      <c r="AHF69" s="1112">
        <f t="shared" si="4503"/>
        <v>0</v>
      </c>
      <c r="AHG69" s="1112">
        <f t="shared" si="4503"/>
        <v>0</v>
      </c>
      <c r="AHH69" s="1112">
        <f t="shared" si="4503"/>
        <v>0</v>
      </c>
      <c r="AHI69" s="1112">
        <f t="shared" si="4503"/>
        <v>0</v>
      </c>
      <c r="AHJ69" s="1112">
        <f t="shared" si="4503"/>
        <v>0</v>
      </c>
      <c r="AHK69" s="1112">
        <f t="shared" si="4503"/>
        <v>0</v>
      </c>
      <c r="AHL69" s="1112">
        <f t="shared" si="4503"/>
        <v>0</v>
      </c>
      <c r="AHM69" s="1112">
        <f t="shared" si="4503"/>
        <v>0</v>
      </c>
      <c r="AHN69" s="1112">
        <f t="shared" si="4503"/>
        <v>0</v>
      </c>
      <c r="AHO69" s="1112">
        <f t="shared" si="4503"/>
        <v>0</v>
      </c>
      <c r="AHP69" s="1113">
        <f t="shared" si="4503"/>
        <v>0</v>
      </c>
      <c r="AHR69" s="1120">
        <f t="shared" ref="AHR69:AIE69" si="4504">SUM(AHR70:AHR73)</f>
        <v>0</v>
      </c>
      <c r="AHS69" s="1112">
        <f t="shared" si="4504"/>
        <v>0</v>
      </c>
      <c r="AHT69" s="1112">
        <f t="shared" si="4504"/>
        <v>0</v>
      </c>
      <c r="AHU69" s="1112">
        <f t="shared" si="4504"/>
        <v>0</v>
      </c>
      <c r="AHV69" s="1112">
        <f t="shared" si="4504"/>
        <v>0</v>
      </c>
      <c r="AHW69" s="1112">
        <f t="shared" si="4504"/>
        <v>0</v>
      </c>
      <c r="AHX69" s="1112">
        <f t="shared" si="4504"/>
        <v>0</v>
      </c>
      <c r="AHY69" s="1112">
        <f t="shared" si="4504"/>
        <v>0</v>
      </c>
      <c r="AHZ69" s="1112">
        <f t="shared" si="4504"/>
        <v>0</v>
      </c>
      <c r="AIA69" s="1112">
        <f t="shared" si="4504"/>
        <v>0</v>
      </c>
      <c r="AIB69" s="1112">
        <f t="shared" si="4504"/>
        <v>0</v>
      </c>
      <c r="AIC69" s="1112">
        <f t="shared" si="4504"/>
        <v>0</v>
      </c>
      <c r="AID69" s="1112">
        <f t="shared" si="4504"/>
        <v>0</v>
      </c>
      <c r="AIE69" s="1113">
        <f t="shared" si="4504"/>
        <v>0</v>
      </c>
      <c r="AIG69" s="1120">
        <f t="shared" ref="AIG69:AIT69" si="4505">SUM(AIG70:AIG73)</f>
        <v>0</v>
      </c>
      <c r="AIH69" s="1112">
        <f t="shared" si="4505"/>
        <v>0</v>
      </c>
      <c r="AII69" s="1112">
        <f t="shared" si="4505"/>
        <v>0</v>
      </c>
      <c r="AIJ69" s="1112">
        <f t="shared" si="4505"/>
        <v>0</v>
      </c>
      <c r="AIK69" s="1112">
        <f t="shared" si="4505"/>
        <v>0</v>
      </c>
      <c r="AIL69" s="1112">
        <f t="shared" si="4505"/>
        <v>0</v>
      </c>
      <c r="AIM69" s="1112">
        <f t="shared" si="4505"/>
        <v>0</v>
      </c>
      <c r="AIN69" s="1112">
        <f t="shared" si="4505"/>
        <v>0</v>
      </c>
      <c r="AIO69" s="1112">
        <f t="shared" si="4505"/>
        <v>0</v>
      </c>
      <c r="AIP69" s="1112">
        <f t="shared" si="4505"/>
        <v>0</v>
      </c>
      <c r="AIQ69" s="1112">
        <f t="shared" si="4505"/>
        <v>0</v>
      </c>
      <c r="AIR69" s="1112">
        <f t="shared" si="4505"/>
        <v>0</v>
      </c>
      <c r="AIS69" s="1112">
        <f t="shared" si="4505"/>
        <v>0</v>
      </c>
      <c r="AIT69" s="1113">
        <f t="shared" si="4505"/>
        <v>0</v>
      </c>
      <c r="AIV69" s="1120">
        <f t="shared" ref="AIV69:AJI69" si="4506">SUM(AIV70:AIV73)</f>
        <v>0</v>
      </c>
      <c r="AIW69" s="1112">
        <f t="shared" si="4506"/>
        <v>0</v>
      </c>
      <c r="AIX69" s="1112">
        <f t="shared" si="4506"/>
        <v>0</v>
      </c>
      <c r="AIY69" s="1112">
        <f t="shared" si="4506"/>
        <v>0</v>
      </c>
      <c r="AIZ69" s="1112">
        <f t="shared" si="4506"/>
        <v>0</v>
      </c>
      <c r="AJA69" s="1112">
        <f t="shared" si="4506"/>
        <v>0</v>
      </c>
      <c r="AJB69" s="1112">
        <f t="shared" si="4506"/>
        <v>0</v>
      </c>
      <c r="AJC69" s="1112">
        <f t="shared" si="4506"/>
        <v>0</v>
      </c>
      <c r="AJD69" s="1112">
        <f t="shared" si="4506"/>
        <v>0</v>
      </c>
      <c r="AJE69" s="1112">
        <f t="shared" si="4506"/>
        <v>0</v>
      </c>
      <c r="AJF69" s="1112">
        <f t="shared" si="4506"/>
        <v>0</v>
      </c>
      <c r="AJG69" s="1112">
        <f t="shared" si="4506"/>
        <v>0</v>
      </c>
      <c r="AJH69" s="1112">
        <f t="shared" si="4506"/>
        <v>0</v>
      </c>
      <c r="AJI69" s="1113">
        <f t="shared" si="4506"/>
        <v>0</v>
      </c>
      <c r="AJK69" s="1120">
        <f t="shared" ref="AJK69:AJX69" si="4507">SUM(AJK70:AJK73)</f>
        <v>0</v>
      </c>
      <c r="AJL69" s="1112">
        <f t="shared" si="4507"/>
        <v>0</v>
      </c>
      <c r="AJM69" s="1112">
        <f t="shared" si="4507"/>
        <v>0</v>
      </c>
      <c r="AJN69" s="1112">
        <f t="shared" si="4507"/>
        <v>0</v>
      </c>
      <c r="AJO69" s="1112">
        <f t="shared" si="4507"/>
        <v>0</v>
      </c>
      <c r="AJP69" s="1112">
        <f t="shared" si="4507"/>
        <v>0</v>
      </c>
      <c r="AJQ69" s="1112">
        <f t="shared" si="4507"/>
        <v>0</v>
      </c>
      <c r="AJR69" s="1112">
        <f t="shared" si="4507"/>
        <v>0</v>
      </c>
      <c r="AJS69" s="1112">
        <f t="shared" si="4507"/>
        <v>0</v>
      </c>
      <c r="AJT69" s="1112">
        <f t="shared" si="4507"/>
        <v>0</v>
      </c>
      <c r="AJU69" s="1112">
        <f t="shared" si="4507"/>
        <v>0</v>
      </c>
      <c r="AJV69" s="1112">
        <f t="shared" si="4507"/>
        <v>0</v>
      </c>
      <c r="AJW69" s="1112">
        <f t="shared" si="4507"/>
        <v>0</v>
      </c>
      <c r="AJX69" s="1113">
        <f t="shared" si="4507"/>
        <v>0</v>
      </c>
      <c r="AJZ69" s="1120">
        <f t="shared" ref="AJZ69:AKM69" si="4508">SUM(AJZ70:AJZ73)</f>
        <v>0</v>
      </c>
      <c r="AKA69" s="1112">
        <f t="shared" si="4508"/>
        <v>0</v>
      </c>
      <c r="AKB69" s="1112">
        <f t="shared" si="4508"/>
        <v>0</v>
      </c>
      <c r="AKC69" s="1112">
        <f t="shared" si="4508"/>
        <v>0</v>
      </c>
      <c r="AKD69" s="1112">
        <f t="shared" si="4508"/>
        <v>0</v>
      </c>
      <c r="AKE69" s="1112">
        <f t="shared" si="4508"/>
        <v>0</v>
      </c>
      <c r="AKF69" s="1112">
        <f t="shared" si="4508"/>
        <v>0</v>
      </c>
      <c r="AKG69" s="1112">
        <f t="shared" si="4508"/>
        <v>0</v>
      </c>
      <c r="AKH69" s="1112">
        <f t="shared" si="4508"/>
        <v>0</v>
      </c>
      <c r="AKI69" s="1112">
        <f t="shared" si="4508"/>
        <v>0</v>
      </c>
      <c r="AKJ69" s="1112">
        <f t="shared" si="4508"/>
        <v>0</v>
      </c>
      <c r="AKK69" s="1112">
        <f t="shared" si="4508"/>
        <v>0</v>
      </c>
      <c r="AKL69" s="1112">
        <f t="shared" si="4508"/>
        <v>0</v>
      </c>
      <c r="AKM69" s="1113">
        <f t="shared" si="4508"/>
        <v>0</v>
      </c>
      <c r="AKO69" s="1120">
        <f t="shared" ref="AKO69:ALB69" si="4509">SUM(AKO70:AKO73)</f>
        <v>0</v>
      </c>
      <c r="AKP69" s="1112">
        <f t="shared" si="4509"/>
        <v>0</v>
      </c>
      <c r="AKQ69" s="1112">
        <f t="shared" si="4509"/>
        <v>0</v>
      </c>
      <c r="AKR69" s="1112">
        <f t="shared" si="4509"/>
        <v>0</v>
      </c>
      <c r="AKS69" s="1112">
        <f t="shared" si="4509"/>
        <v>0</v>
      </c>
      <c r="AKT69" s="1112">
        <f t="shared" si="4509"/>
        <v>0</v>
      </c>
      <c r="AKU69" s="1112">
        <f t="shared" si="4509"/>
        <v>0</v>
      </c>
      <c r="AKV69" s="1112">
        <f t="shared" si="4509"/>
        <v>0</v>
      </c>
      <c r="AKW69" s="1112">
        <f t="shared" si="4509"/>
        <v>0</v>
      </c>
      <c r="AKX69" s="1112">
        <f t="shared" si="4509"/>
        <v>0</v>
      </c>
      <c r="AKY69" s="1112">
        <f t="shared" si="4509"/>
        <v>0</v>
      </c>
      <c r="AKZ69" s="1112">
        <f t="shared" si="4509"/>
        <v>0</v>
      </c>
      <c r="ALA69" s="1112">
        <f t="shared" si="4509"/>
        <v>0</v>
      </c>
      <c r="ALB69" s="1113">
        <f t="shared" si="4509"/>
        <v>0</v>
      </c>
      <c r="ALD69" s="1120">
        <f t="shared" ref="ALD69:ALQ69" si="4510">SUM(ALD70:ALD73)</f>
        <v>0</v>
      </c>
      <c r="ALE69" s="1112">
        <f t="shared" si="4510"/>
        <v>0</v>
      </c>
      <c r="ALF69" s="1112">
        <f t="shared" si="4510"/>
        <v>0</v>
      </c>
      <c r="ALG69" s="1112">
        <f t="shared" si="4510"/>
        <v>0</v>
      </c>
      <c r="ALH69" s="1112">
        <f t="shared" si="4510"/>
        <v>0</v>
      </c>
      <c r="ALI69" s="1112">
        <f t="shared" si="4510"/>
        <v>0</v>
      </c>
      <c r="ALJ69" s="1112">
        <f t="shared" si="4510"/>
        <v>0</v>
      </c>
      <c r="ALK69" s="1112">
        <f t="shared" si="4510"/>
        <v>0</v>
      </c>
      <c r="ALL69" s="1112">
        <f t="shared" si="4510"/>
        <v>0</v>
      </c>
      <c r="ALM69" s="1112">
        <f t="shared" si="4510"/>
        <v>0</v>
      </c>
      <c r="ALN69" s="1112">
        <f t="shared" si="4510"/>
        <v>0</v>
      </c>
      <c r="ALO69" s="1112">
        <f t="shared" si="4510"/>
        <v>0</v>
      </c>
      <c r="ALP69" s="1112">
        <f t="shared" si="4510"/>
        <v>0</v>
      </c>
      <c r="ALQ69" s="1113">
        <f t="shared" si="4510"/>
        <v>0</v>
      </c>
      <c r="ALS69" s="1120">
        <f t="shared" ref="ALS69:AMF69" si="4511">SUM(ALS70:ALS73)</f>
        <v>0</v>
      </c>
      <c r="ALT69" s="1112">
        <f t="shared" si="4511"/>
        <v>0</v>
      </c>
      <c r="ALU69" s="1112">
        <f t="shared" si="4511"/>
        <v>0</v>
      </c>
      <c r="ALV69" s="1112">
        <f t="shared" si="4511"/>
        <v>0</v>
      </c>
      <c r="ALW69" s="1112">
        <f t="shared" si="4511"/>
        <v>0</v>
      </c>
      <c r="ALX69" s="1112">
        <f t="shared" si="4511"/>
        <v>0</v>
      </c>
      <c r="ALY69" s="1112">
        <f t="shared" si="4511"/>
        <v>0</v>
      </c>
      <c r="ALZ69" s="1112">
        <f t="shared" si="4511"/>
        <v>0</v>
      </c>
      <c r="AMA69" s="1112">
        <f t="shared" si="4511"/>
        <v>0</v>
      </c>
      <c r="AMB69" s="1112">
        <f t="shared" si="4511"/>
        <v>0</v>
      </c>
      <c r="AMC69" s="1112">
        <f t="shared" si="4511"/>
        <v>0</v>
      </c>
      <c r="AMD69" s="1112">
        <f t="shared" si="4511"/>
        <v>0</v>
      </c>
      <c r="AME69" s="1112">
        <f t="shared" si="4511"/>
        <v>0</v>
      </c>
      <c r="AMF69" s="1113">
        <f t="shared" si="4511"/>
        <v>0</v>
      </c>
      <c r="AMH69" s="1120">
        <f t="shared" ref="AMH69:AMU69" si="4512">SUM(AMH70:AMH73)</f>
        <v>0</v>
      </c>
      <c r="AMI69" s="1112">
        <f t="shared" si="4512"/>
        <v>0</v>
      </c>
      <c r="AMJ69" s="1112">
        <f t="shared" si="4512"/>
        <v>0</v>
      </c>
      <c r="AMK69" s="1112">
        <f t="shared" si="4512"/>
        <v>0</v>
      </c>
      <c r="AML69" s="1112">
        <f t="shared" si="4512"/>
        <v>0</v>
      </c>
      <c r="AMM69" s="1112">
        <f t="shared" si="4512"/>
        <v>0</v>
      </c>
      <c r="AMN69" s="1112">
        <f t="shared" si="4512"/>
        <v>0</v>
      </c>
      <c r="AMO69" s="1112">
        <f t="shared" si="4512"/>
        <v>0</v>
      </c>
      <c r="AMP69" s="1112">
        <f t="shared" si="4512"/>
        <v>0</v>
      </c>
      <c r="AMQ69" s="1112">
        <f t="shared" si="4512"/>
        <v>0</v>
      </c>
      <c r="AMR69" s="1112">
        <f t="shared" si="4512"/>
        <v>0</v>
      </c>
      <c r="AMS69" s="1112">
        <f t="shared" si="4512"/>
        <v>0</v>
      </c>
      <c r="AMT69" s="1112">
        <f t="shared" si="4512"/>
        <v>0</v>
      </c>
      <c r="AMU69" s="1113">
        <f t="shared" si="4512"/>
        <v>0</v>
      </c>
      <c r="AMW69" s="1120">
        <f t="shared" ref="AMW69:ANJ69" si="4513">SUM(AMW70:AMW73)</f>
        <v>0</v>
      </c>
      <c r="AMX69" s="1112">
        <f t="shared" si="4513"/>
        <v>0</v>
      </c>
      <c r="AMY69" s="1112">
        <f t="shared" si="4513"/>
        <v>0</v>
      </c>
      <c r="AMZ69" s="1112">
        <f t="shared" si="4513"/>
        <v>0</v>
      </c>
      <c r="ANA69" s="1112">
        <f t="shared" si="4513"/>
        <v>0</v>
      </c>
      <c r="ANB69" s="1112">
        <f t="shared" si="4513"/>
        <v>0</v>
      </c>
      <c r="ANC69" s="1112">
        <f t="shared" si="4513"/>
        <v>0</v>
      </c>
      <c r="AND69" s="1112">
        <f t="shared" si="4513"/>
        <v>0</v>
      </c>
      <c r="ANE69" s="1112">
        <f t="shared" si="4513"/>
        <v>0</v>
      </c>
      <c r="ANF69" s="1112">
        <f t="shared" si="4513"/>
        <v>0</v>
      </c>
      <c r="ANG69" s="1112">
        <f t="shared" si="4513"/>
        <v>0</v>
      </c>
      <c r="ANH69" s="1112">
        <f t="shared" si="4513"/>
        <v>0</v>
      </c>
      <c r="ANI69" s="1112">
        <f t="shared" si="4513"/>
        <v>0</v>
      </c>
      <c r="ANJ69" s="1113">
        <f t="shared" si="4513"/>
        <v>0</v>
      </c>
      <c r="ANL69" s="1120">
        <f t="shared" ref="ANL69:ANY69" si="4514">SUM(ANL70:ANL73)</f>
        <v>0</v>
      </c>
      <c r="ANM69" s="1112">
        <f t="shared" si="4514"/>
        <v>0</v>
      </c>
      <c r="ANN69" s="1112">
        <f t="shared" si="4514"/>
        <v>0</v>
      </c>
      <c r="ANO69" s="1112">
        <f t="shared" si="4514"/>
        <v>0</v>
      </c>
      <c r="ANP69" s="1112">
        <f t="shared" si="4514"/>
        <v>0</v>
      </c>
      <c r="ANQ69" s="1112">
        <f t="shared" si="4514"/>
        <v>0</v>
      </c>
      <c r="ANR69" s="1112">
        <f t="shared" si="4514"/>
        <v>0</v>
      </c>
      <c r="ANS69" s="1112">
        <f t="shared" si="4514"/>
        <v>0</v>
      </c>
      <c r="ANT69" s="1112">
        <f t="shared" si="4514"/>
        <v>0</v>
      </c>
      <c r="ANU69" s="1112">
        <f t="shared" si="4514"/>
        <v>0</v>
      </c>
      <c r="ANV69" s="1112">
        <f t="shared" si="4514"/>
        <v>0</v>
      </c>
      <c r="ANW69" s="1112">
        <f t="shared" si="4514"/>
        <v>0</v>
      </c>
      <c r="ANX69" s="1112">
        <f t="shared" si="4514"/>
        <v>0</v>
      </c>
      <c r="ANY69" s="1113">
        <f t="shared" si="4514"/>
        <v>0</v>
      </c>
      <c r="AOA69" s="1120">
        <f t="shared" ref="AOA69:AON69" si="4515">SUM(AOA70:AOA73)</f>
        <v>0</v>
      </c>
      <c r="AOB69" s="1112">
        <f t="shared" si="4515"/>
        <v>0</v>
      </c>
      <c r="AOC69" s="1112">
        <f t="shared" si="4515"/>
        <v>0</v>
      </c>
      <c r="AOD69" s="1112">
        <f t="shared" si="4515"/>
        <v>0</v>
      </c>
      <c r="AOE69" s="1112">
        <f t="shared" si="4515"/>
        <v>0</v>
      </c>
      <c r="AOF69" s="1112">
        <f t="shared" si="4515"/>
        <v>0</v>
      </c>
      <c r="AOG69" s="1112">
        <f t="shared" si="4515"/>
        <v>0</v>
      </c>
      <c r="AOH69" s="1112">
        <f t="shared" si="4515"/>
        <v>0</v>
      </c>
      <c r="AOI69" s="1112">
        <f t="shared" si="4515"/>
        <v>0</v>
      </c>
      <c r="AOJ69" s="1112">
        <f t="shared" si="4515"/>
        <v>0</v>
      </c>
      <c r="AOK69" s="1112">
        <f t="shared" si="4515"/>
        <v>0</v>
      </c>
      <c r="AOL69" s="1112">
        <f t="shared" si="4515"/>
        <v>0</v>
      </c>
      <c r="AOM69" s="1112">
        <f t="shared" si="4515"/>
        <v>0</v>
      </c>
      <c r="AON69" s="1113">
        <f t="shared" si="4515"/>
        <v>0</v>
      </c>
      <c r="AOP69" s="1120">
        <f t="shared" ref="AOP69:APC69" si="4516">SUM(AOP70:AOP73)</f>
        <v>0</v>
      </c>
      <c r="AOQ69" s="1112">
        <f t="shared" si="4516"/>
        <v>0</v>
      </c>
      <c r="AOR69" s="1112">
        <f t="shared" si="4516"/>
        <v>0</v>
      </c>
      <c r="AOS69" s="1112">
        <f t="shared" si="4516"/>
        <v>0</v>
      </c>
      <c r="AOT69" s="1112">
        <f t="shared" si="4516"/>
        <v>0</v>
      </c>
      <c r="AOU69" s="1112">
        <f t="shared" si="4516"/>
        <v>0</v>
      </c>
      <c r="AOV69" s="1112">
        <f t="shared" si="4516"/>
        <v>0</v>
      </c>
      <c r="AOW69" s="1112">
        <f t="shared" si="4516"/>
        <v>0</v>
      </c>
      <c r="AOX69" s="1112">
        <f t="shared" si="4516"/>
        <v>0</v>
      </c>
      <c r="AOY69" s="1112">
        <f t="shared" si="4516"/>
        <v>0</v>
      </c>
      <c r="AOZ69" s="1112">
        <f t="shared" si="4516"/>
        <v>0</v>
      </c>
      <c r="APA69" s="1112">
        <f t="shared" si="4516"/>
        <v>0</v>
      </c>
      <c r="APB69" s="1112">
        <f t="shared" si="4516"/>
        <v>0</v>
      </c>
      <c r="APC69" s="1113">
        <f t="shared" si="4516"/>
        <v>0</v>
      </c>
      <c r="APE69" s="1120">
        <f t="shared" ref="APE69:APR69" si="4517">SUM(APE70:APE73)</f>
        <v>0</v>
      </c>
      <c r="APF69" s="1112">
        <f t="shared" si="4517"/>
        <v>0</v>
      </c>
      <c r="APG69" s="1112">
        <f t="shared" si="4517"/>
        <v>0</v>
      </c>
      <c r="APH69" s="1112">
        <f t="shared" si="4517"/>
        <v>0</v>
      </c>
      <c r="API69" s="1112">
        <f t="shared" si="4517"/>
        <v>0</v>
      </c>
      <c r="APJ69" s="1112">
        <f t="shared" si="4517"/>
        <v>0</v>
      </c>
      <c r="APK69" s="1112">
        <f t="shared" si="4517"/>
        <v>0</v>
      </c>
      <c r="APL69" s="1112">
        <f t="shared" si="4517"/>
        <v>0</v>
      </c>
      <c r="APM69" s="1112">
        <f t="shared" si="4517"/>
        <v>0</v>
      </c>
      <c r="APN69" s="1112">
        <f t="shared" si="4517"/>
        <v>0</v>
      </c>
      <c r="APO69" s="1112">
        <f t="shared" si="4517"/>
        <v>0</v>
      </c>
      <c r="APP69" s="1112">
        <f t="shared" si="4517"/>
        <v>0</v>
      </c>
      <c r="APQ69" s="1112">
        <f t="shared" si="4517"/>
        <v>0</v>
      </c>
      <c r="APR69" s="1113">
        <f t="shared" si="4517"/>
        <v>0</v>
      </c>
      <c r="APT69" s="1120">
        <f t="shared" ref="APT69:AQG69" si="4518">SUM(APT70:APT73)</f>
        <v>0</v>
      </c>
      <c r="APU69" s="1112">
        <f t="shared" si="4518"/>
        <v>0</v>
      </c>
      <c r="APV69" s="1112">
        <f t="shared" si="4518"/>
        <v>0</v>
      </c>
      <c r="APW69" s="1112">
        <f t="shared" si="4518"/>
        <v>0</v>
      </c>
      <c r="APX69" s="1112">
        <f t="shared" si="4518"/>
        <v>0</v>
      </c>
      <c r="APY69" s="1112">
        <f t="shared" si="4518"/>
        <v>0</v>
      </c>
      <c r="APZ69" s="1112">
        <f t="shared" si="4518"/>
        <v>0</v>
      </c>
      <c r="AQA69" s="1112">
        <f t="shared" si="4518"/>
        <v>0</v>
      </c>
      <c r="AQB69" s="1112">
        <f t="shared" si="4518"/>
        <v>0</v>
      </c>
      <c r="AQC69" s="1112">
        <f t="shared" si="4518"/>
        <v>0</v>
      </c>
      <c r="AQD69" s="1112">
        <f t="shared" si="4518"/>
        <v>0</v>
      </c>
      <c r="AQE69" s="1112">
        <f t="shared" si="4518"/>
        <v>0</v>
      </c>
      <c r="AQF69" s="1112">
        <f t="shared" si="4518"/>
        <v>0</v>
      </c>
      <c r="AQG69" s="1113">
        <f t="shared" si="4518"/>
        <v>0</v>
      </c>
      <c r="AQI69" s="1120">
        <f t="shared" ref="AQI69:AQV69" si="4519">SUM(AQI70:AQI73)</f>
        <v>0</v>
      </c>
      <c r="AQJ69" s="1112">
        <f t="shared" si="4519"/>
        <v>0</v>
      </c>
      <c r="AQK69" s="1112">
        <f t="shared" si="4519"/>
        <v>0</v>
      </c>
      <c r="AQL69" s="1112">
        <f t="shared" si="4519"/>
        <v>0</v>
      </c>
      <c r="AQM69" s="1112">
        <f t="shared" si="4519"/>
        <v>0</v>
      </c>
      <c r="AQN69" s="1112">
        <f t="shared" si="4519"/>
        <v>0</v>
      </c>
      <c r="AQO69" s="1112">
        <f t="shared" si="4519"/>
        <v>0</v>
      </c>
      <c r="AQP69" s="1112">
        <f t="shared" si="4519"/>
        <v>0</v>
      </c>
      <c r="AQQ69" s="1112">
        <f t="shared" si="4519"/>
        <v>0</v>
      </c>
      <c r="AQR69" s="1112">
        <f t="shared" si="4519"/>
        <v>0</v>
      </c>
      <c r="AQS69" s="1112">
        <f t="shared" si="4519"/>
        <v>0</v>
      </c>
      <c r="AQT69" s="1112">
        <f t="shared" si="4519"/>
        <v>0</v>
      </c>
      <c r="AQU69" s="1112">
        <f t="shared" si="4519"/>
        <v>0</v>
      </c>
      <c r="AQV69" s="1113">
        <f t="shared" si="4519"/>
        <v>0</v>
      </c>
      <c r="AQX69" s="1120">
        <f t="shared" ref="AQX69:ARK69" si="4520">SUM(AQX70:AQX73)</f>
        <v>0</v>
      </c>
      <c r="AQY69" s="1112">
        <f t="shared" si="4520"/>
        <v>0</v>
      </c>
      <c r="AQZ69" s="1112">
        <f t="shared" si="4520"/>
        <v>0</v>
      </c>
      <c r="ARA69" s="1112">
        <f t="shared" si="4520"/>
        <v>0</v>
      </c>
      <c r="ARB69" s="1112">
        <f t="shared" si="4520"/>
        <v>0</v>
      </c>
      <c r="ARC69" s="1112">
        <f t="shared" si="4520"/>
        <v>0</v>
      </c>
      <c r="ARD69" s="1112">
        <f t="shared" si="4520"/>
        <v>0</v>
      </c>
      <c r="ARE69" s="1112">
        <f t="shared" si="4520"/>
        <v>0</v>
      </c>
      <c r="ARF69" s="1112">
        <f t="shared" si="4520"/>
        <v>0</v>
      </c>
      <c r="ARG69" s="1112">
        <f t="shared" si="4520"/>
        <v>0</v>
      </c>
      <c r="ARH69" s="1112">
        <f t="shared" si="4520"/>
        <v>0</v>
      </c>
      <c r="ARI69" s="1112">
        <f t="shared" si="4520"/>
        <v>0</v>
      </c>
      <c r="ARJ69" s="1112">
        <f t="shared" si="4520"/>
        <v>0</v>
      </c>
      <c r="ARK69" s="1113">
        <f t="shared" si="4520"/>
        <v>0</v>
      </c>
      <c r="ARM69" s="1120">
        <f t="shared" ref="ARM69:ARZ69" si="4521">SUM(ARM70:ARM73)</f>
        <v>0</v>
      </c>
      <c r="ARN69" s="1112">
        <f t="shared" si="4521"/>
        <v>0</v>
      </c>
      <c r="ARO69" s="1112">
        <f t="shared" si="4521"/>
        <v>0</v>
      </c>
      <c r="ARP69" s="1112">
        <f t="shared" si="4521"/>
        <v>0</v>
      </c>
      <c r="ARQ69" s="1112">
        <f t="shared" si="4521"/>
        <v>0</v>
      </c>
      <c r="ARR69" s="1112">
        <f t="shared" si="4521"/>
        <v>0</v>
      </c>
      <c r="ARS69" s="1112">
        <f t="shared" si="4521"/>
        <v>0</v>
      </c>
      <c r="ART69" s="1112">
        <f t="shared" si="4521"/>
        <v>0</v>
      </c>
      <c r="ARU69" s="1112">
        <f t="shared" si="4521"/>
        <v>0</v>
      </c>
      <c r="ARV69" s="1112">
        <f t="shared" si="4521"/>
        <v>0</v>
      </c>
      <c r="ARW69" s="1112">
        <f t="shared" si="4521"/>
        <v>0</v>
      </c>
      <c r="ARX69" s="1112">
        <f t="shared" si="4521"/>
        <v>0</v>
      </c>
      <c r="ARY69" s="1112">
        <f t="shared" si="4521"/>
        <v>0</v>
      </c>
      <c r="ARZ69" s="1113">
        <f t="shared" si="4521"/>
        <v>0</v>
      </c>
      <c r="ASB69" s="1120">
        <f t="shared" ref="ASB69:ASO69" si="4522">SUM(ASB70:ASB73)</f>
        <v>0</v>
      </c>
      <c r="ASC69" s="1112">
        <f t="shared" si="4522"/>
        <v>0</v>
      </c>
      <c r="ASD69" s="1112">
        <f t="shared" si="4522"/>
        <v>0</v>
      </c>
      <c r="ASE69" s="1112">
        <f t="shared" si="4522"/>
        <v>0</v>
      </c>
      <c r="ASF69" s="1112">
        <f t="shared" si="4522"/>
        <v>0</v>
      </c>
      <c r="ASG69" s="1112">
        <f t="shared" si="4522"/>
        <v>0</v>
      </c>
      <c r="ASH69" s="1112">
        <f t="shared" si="4522"/>
        <v>0</v>
      </c>
      <c r="ASI69" s="1112">
        <f t="shared" si="4522"/>
        <v>0</v>
      </c>
      <c r="ASJ69" s="1112">
        <f t="shared" si="4522"/>
        <v>0</v>
      </c>
      <c r="ASK69" s="1112">
        <f t="shared" si="4522"/>
        <v>0</v>
      </c>
      <c r="ASL69" s="1112">
        <f t="shared" si="4522"/>
        <v>0</v>
      </c>
      <c r="ASM69" s="1112">
        <f t="shared" si="4522"/>
        <v>0</v>
      </c>
      <c r="ASN69" s="1112">
        <f t="shared" si="4522"/>
        <v>0</v>
      </c>
      <c r="ASO69" s="1113">
        <f t="shared" si="4522"/>
        <v>0</v>
      </c>
      <c r="ASQ69" s="1120">
        <f t="shared" ref="ASQ69:ATD69" si="4523">SUM(ASQ70:ASQ73)</f>
        <v>0</v>
      </c>
      <c r="ASR69" s="1112">
        <f t="shared" si="4523"/>
        <v>0</v>
      </c>
      <c r="ASS69" s="1112">
        <f t="shared" si="4523"/>
        <v>0</v>
      </c>
      <c r="AST69" s="1112">
        <f t="shared" si="4523"/>
        <v>0</v>
      </c>
      <c r="ASU69" s="1112">
        <f t="shared" si="4523"/>
        <v>0</v>
      </c>
      <c r="ASV69" s="1112">
        <f t="shared" si="4523"/>
        <v>0</v>
      </c>
      <c r="ASW69" s="1112">
        <f t="shared" si="4523"/>
        <v>0</v>
      </c>
      <c r="ASX69" s="1112">
        <f t="shared" si="4523"/>
        <v>0</v>
      </c>
      <c r="ASY69" s="1112">
        <f t="shared" si="4523"/>
        <v>0</v>
      </c>
      <c r="ASZ69" s="1112">
        <f t="shared" si="4523"/>
        <v>0</v>
      </c>
      <c r="ATA69" s="1112">
        <f t="shared" si="4523"/>
        <v>0</v>
      </c>
      <c r="ATB69" s="1112">
        <f t="shared" si="4523"/>
        <v>0</v>
      </c>
      <c r="ATC69" s="1112">
        <f t="shared" si="4523"/>
        <v>0</v>
      </c>
      <c r="ATD69" s="1113">
        <f t="shared" si="4523"/>
        <v>0</v>
      </c>
      <c r="ATF69" s="1120">
        <f t="shared" ref="ATF69:ATS69" si="4524">SUM(ATF70:ATF73)</f>
        <v>0</v>
      </c>
      <c r="ATG69" s="1112">
        <f t="shared" si="4524"/>
        <v>0</v>
      </c>
      <c r="ATH69" s="1112">
        <f t="shared" si="4524"/>
        <v>0</v>
      </c>
      <c r="ATI69" s="1112">
        <f t="shared" si="4524"/>
        <v>0</v>
      </c>
      <c r="ATJ69" s="1112">
        <f t="shared" si="4524"/>
        <v>0</v>
      </c>
      <c r="ATK69" s="1112">
        <f t="shared" si="4524"/>
        <v>0</v>
      </c>
      <c r="ATL69" s="1112">
        <f t="shared" si="4524"/>
        <v>0</v>
      </c>
      <c r="ATM69" s="1112">
        <f t="shared" si="4524"/>
        <v>0</v>
      </c>
      <c r="ATN69" s="1112">
        <f t="shared" si="4524"/>
        <v>0</v>
      </c>
      <c r="ATO69" s="1112">
        <f t="shared" si="4524"/>
        <v>0</v>
      </c>
      <c r="ATP69" s="1112">
        <f t="shared" si="4524"/>
        <v>0</v>
      </c>
      <c r="ATQ69" s="1112">
        <f t="shared" si="4524"/>
        <v>0</v>
      </c>
      <c r="ATR69" s="1112">
        <f t="shared" si="4524"/>
        <v>0</v>
      </c>
      <c r="ATS69" s="1113">
        <f t="shared" si="4524"/>
        <v>0</v>
      </c>
      <c r="ATU69" s="1120">
        <f t="shared" ref="ATU69:AUH69" si="4525">SUM(ATU70:ATU73)</f>
        <v>0</v>
      </c>
      <c r="ATV69" s="1112">
        <f t="shared" si="4525"/>
        <v>0</v>
      </c>
      <c r="ATW69" s="1112">
        <f t="shared" si="4525"/>
        <v>0</v>
      </c>
      <c r="ATX69" s="1112">
        <f t="shared" si="4525"/>
        <v>0</v>
      </c>
      <c r="ATY69" s="1112">
        <f t="shared" si="4525"/>
        <v>0</v>
      </c>
      <c r="ATZ69" s="1112">
        <f t="shared" si="4525"/>
        <v>0</v>
      </c>
      <c r="AUA69" s="1112">
        <f t="shared" si="4525"/>
        <v>0</v>
      </c>
      <c r="AUB69" s="1112">
        <f t="shared" si="4525"/>
        <v>0</v>
      </c>
      <c r="AUC69" s="1112">
        <f t="shared" si="4525"/>
        <v>0</v>
      </c>
      <c r="AUD69" s="1112">
        <f t="shared" si="4525"/>
        <v>0</v>
      </c>
      <c r="AUE69" s="1112">
        <f t="shared" si="4525"/>
        <v>0</v>
      </c>
      <c r="AUF69" s="1112">
        <f t="shared" si="4525"/>
        <v>0</v>
      </c>
      <c r="AUG69" s="1112">
        <f t="shared" si="4525"/>
        <v>0</v>
      </c>
      <c r="AUH69" s="1113">
        <f t="shared" si="4525"/>
        <v>0</v>
      </c>
      <c r="AUJ69" s="1120">
        <f t="shared" ref="AUJ69:AUW69" si="4526">SUM(AUJ70:AUJ73)</f>
        <v>0</v>
      </c>
      <c r="AUK69" s="1112">
        <f t="shared" si="4526"/>
        <v>0</v>
      </c>
      <c r="AUL69" s="1112">
        <f t="shared" si="4526"/>
        <v>0</v>
      </c>
      <c r="AUM69" s="1112">
        <f t="shared" si="4526"/>
        <v>0</v>
      </c>
      <c r="AUN69" s="1112">
        <f t="shared" si="4526"/>
        <v>0</v>
      </c>
      <c r="AUO69" s="1112">
        <f t="shared" si="4526"/>
        <v>0</v>
      </c>
      <c r="AUP69" s="1112">
        <f t="shared" si="4526"/>
        <v>0</v>
      </c>
      <c r="AUQ69" s="1112">
        <f t="shared" si="4526"/>
        <v>0</v>
      </c>
      <c r="AUR69" s="1112">
        <f t="shared" si="4526"/>
        <v>0</v>
      </c>
      <c r="AUS69" s="1112">
        <f t="shared" si="4526"/>
        <v>0</v>
      </c>
      <c r="AUT69" s="1112">
        <f t="shared" si="4526"/>
        <v>0</v>
      </c>
      <c r="AUU69" s="1112">
        <f t="shared" si="4526"/>
        <v>0</v>
      </c>
      <c r="AUV69" s="1112">
        <f t="shared" si="4526"/>
        <v>0</v>
      </c>
      <c r="AUW69" s="1113">
        <f t="shared" si="4526"/>
        <v>0</v>
      </c>
      <c r="AUY69" s="1120">
        <f t="shared" ref="AUY69:AVL69" si="4527">SUM(AUY70:AUY73)</f>
        <v>0</v>
      </c>
      <c r="AUZ69" s="1112">
        <f t="shared" si="4527"/>
        <v>0</v>
      </c>
      <c r="AVA69" s="1112">
        <f t="shared" si="4527"/>
        <v>0</v>
      </c>
      <c r="AVB69" s="1112">
        <f t="shared" si="4527"/>
        <v>0</v>
      </c>
      <c r="AVC69" s="1112">
        <f t="shared" si="4527"/>
        <v>0</v>
      </c>
      <c r="AVD69" s="1112">
        <f t="shared" si="4527"/>
        <v>0</v>
      </c>
      <c r="AVE69" s="1112">
        <f t="shared" si="4527"/>
        <v>0</v>
      </c>
      <c r="AVF69" s="1112">
        <f t="shared" si="4527"/>
        <v>0</v>
      </c>
      <c r="AVG69" s="1112">
        <f t="shared" si="4527"/>
        <v>0</v>
      </c>
      <c r="AVH69" s="1112">
        <f t="shared" si="4527"/>
        <v>0</v>
      </c>
      <c r="AVI69" s="1112">
        <f t="shared" si="4527"/>
        <v>0</v>
      </c>
      <c r="AVJ69" s="1112">
        <f t="shared" si="4527"/>
        <v>0</v>
      </c>
      <c r="AVK69" s="1112">
        <f t="shared" si="4527"/>
        <v>0</v>
      </c>
      <c r="AVL69" s="1113">
        <f t="shared" si="4527"/>
        <v>0</v>
      </c>
      <c r="AVN69" s="1120">
        <f t="shared" ref="AVN69:AWA69" si="4528">SUM(AVN70:AVN73)</f>
        <v>0</v>
      </c>
      <c r="AVO69" s="1112">
        <f t="shared" si="4528"/>
        <v>0</v>
      </c>
      <c r="AVP69" s="1112">
        <f t="shared" si="4528"/>
        <v>0</v>
      </c>
      <c r="AVQ69" s="1112">
        <f t="shared" si="4528"/>
        <v>0</v>
      </c>
      <c r="AVR69" s="1112">
        <f t="shared" si="4528"/>
        <v>0</v>
      </c>
      <c r="AVS69" s="1112">
        <f t="shared" si="4528"/>
        <v>0</v>
      </c>
      <c r="AVT69" s="1112">
        <f t="shared" si="4528"/>
        <v>0</v>
      </c>
      <c r="AVU69" s="1112">
        <f t="shared" si="4528"/>
        <v>0</v>
      </c>
      <c r="AVV69" s="1112">
        <f t="shared" si="4528"/>
        <v>0</v>
      </c>
      <c r="AVW69" s="1112">
        <f t="shared" si="4528"/>
        <v>0</v>
      </c>
      <c r="AVX69" s="1112">
        <f t="shared" si="4528"/>
        <v>0</v>
      </c>
      <c r="AVY69" s="1112">
        <f t="shared" si="4528"/>
        <v>0</v>
      </c>
      <c r="AVZ69" s="1112">
        <f t="shared" si="4528"/>
        <v>0</v>
      </c>
      <c r="AWA69" s="1113">
        <f t="shared" si="4528"/>
        <v>0</v>
      </c>
      <c r="AWC69" s="1120">
        <f t="shared" ref="AWC69:AWP69" si="4529">SUM(AWC70:AWC73)</f>
        <v>0</v>
      </c>
      <c r="AWD69" s="1112">
        <f t="shared" si="4529"/>
        <v>0</v>
      </c>
      <c r="AWE69" s="1112">
        <f t="shared" si="4529"/>
        <v>0</v>
      </c>
      <c r="AWF69" s="1112">
        <f t="shared" si="4529"/>
        <v>0</v>
      </c>
      <c r="AWG69" s="1112">
        <f t="shared" si="4529"/>
        <v>0</v>
      </c>
      <c r="AWH69" s="1112">
        <f t="shared" si="4529"/>
        <v>0</v>
      </c>
      <c r="AWI69" s="1112">
        <f t="shared" si="4529"/>
        <v>0</v>
      </c>
      <c r="AWJ69" s="1112">
        <f t="shared" si="4529"/>
        <v>0</v>
      </c>
      <c r="AWK69" s="1112">
        <f t="shared" si="4529"/>
        <v>0</v>
      </c>
      <c r="AWL69" s="1112">
        <f t="shared" si="4529"/>
        <v>0</v>
      </c>
      <c r="AWM69" s="1112">
        <f t="shared" si="4529"/>
        <v>0</v>
      </c>
      <c r="AWN69" s="1112">
        <f t="shared" si="4529"/>
        <v>0</v>
      </c>
      <c r="AWO69" s="1112">
        <f t="shared" si="4529"/>
        <v>0</v>
      </c>
      <c r="AWP69" s="1113">
        <f t="shared" si="4529"/>
        <v>0</v>
      </c>
      <c r="AWR69" s="1120">
        <f t="shared" ref="AWR69:AXE69" si="4530">SUM(AWR70:AWR73)</f>
        <v>0</v>
      </c>
      <c r="AWS69" s="1112">
        <f t="shared" si="4530"/>
        <v>0</v>
      </c>
      <c r="AWT69" s="1112">
        <f t="shared" si="4530"/>
        <v>0</v>
      </c>
      <c r="AWU69" s="1112">
        <f t="shared" si="4530"/>
        <v>0</v>
      </c>
      <c r="AWV69" s="1112">
        <f t="shared" si="4530"/>
        <v>0</v>
      </c>
      <c r="AWW69" s="1112">
        <f t="shared" si="4530"/>
        <v>0</v>
      </c>
      <c r="AWX69" s="1112">
        <f t="shared" si="4530"/>
        <v>0</v>
      </c>
      <c r="AWY69" s="1112">
        <f t="shared" si="4530"/>
        <v>0</v>
      </c>
      <c r="AWZ69" s="1112">
        <f t="shared" si="4530"/>
        <v>0</v>
      </c>
      <c r="AXA69" s="1112">
        <f t="shared" si="4530"/>
        <v>0</v>
      </c>
      <c r="AXB69" s="1112">
        <f t="shared" si="4530"/>
        <v>0</v>
      </c>
      <c r="AXC69" s="1112">
        <f t="shared" si="4530"/>
        <v>0</v>
      </c>
      <c r="AXD69" s="1112">
        <f t="shared" si="4530"/>
        <v>0</v>
      </c>
      <c r="AXE69" s="1113">
        <f t="shared" si="4530"/>
        <v>0</v>
      </c>
      <c r="AXG69" s="1120">
        <f t="shared" ref="AXG69:AXT69" si="4531">SUM(AXG70:AXG73)</f>
        <v>0</v>
      </c>
      <c r="AXH69" s="1112">
        <f t="shared" si="4531"/>
        <v>0</v>
      </c>
      <c r="AXI69" s="1112">
        <f t="shared" si="4531"/>
        <v>0</v>
      </c>
      <c r="AXJ69" s="1112">
        <f t="shared" si="4531"/>
        <v>0</v>
      </c>
      <c r="AXK69" s="1112">
        <f t="shared" si="4531"/>
        <v>0</v>
      </c>
      <c r="AXL69" s="1112">
        <f t="shared" si="4531"/>
        <v>0</v>
      </c>
      <c r="AXM69" s="1112">
        <f t="shared" si="4531"/>
        <v>0</v>
      </c>
      <c r="AXN69" s="1112">
        <f t="shared" si="4531"/>
        <v>0</v>
      </c>
      <c r="AXO69" s="1112">
        <f t="shared" si="4531"/>
        <v>0</v>
      </c>
      <c r="AXP69" s="1112">
        <f t="shared" si="4531"/>
        <v>0</v>
      </c>
      <c r="AXQ69" s="1112">
        <f t="shared" si="4531"/>
        <v>0</v>
      </c>
      <c r="AXR69" s="1112">
        <f t="shared" si="4531"/>
        <v>0</v>
      </c>
      <c r="AXS69" s="1112">
        <f t="shared" si="4531"/>
        <v>0</v>
      </c>
      <c r="AXT69" s="1113">
        <f t="shared" si="4531"/>
        <v>0</v>
      </c>
      <c r="AXV69" s="1120">
        <f t="shared" ref="AXV69:AYI69" si="4532">SUM(AXV70:AXV73)</f>
        <v>0</v>
      </c>
      <c r="AXW69" s="1112">
        <f t="shared" si="4532"/>
        <v>0</v>
      </c>
      <c r="AXX69" s="1112">
        <f t="shared" si="4532"/>
        <v>0</v>
      </c>
      <c r="AXY69" s="1112">
        <f t="shared" si="4532"/>
        <v>0</v>
      </c>
      <c r="AXZ69" s="1112">
        <f t="shared" si="4532"/>
        <v>0</v>
      </c>
      <c r="AYA69" s="1112">
        <f t="shared" si="4532"/>
        <v>0</v>
      </c>
      <c r="AYB69" s="1112">
        <f t="shared" si="4532"/>
        <v>0</v>
      </c>
      <c r="AYC69" s="1112">
        <f t="shared" si="4532"/>
        <v>0</v>
      </c>
      <c r="AYD69" s="1112">
        <f t="shared" si="4532"/>
        <v>0</v>
      </c>
      <c r="AYE69" s="1112">
        <f t="shared" si="4532"/>
        <v>0</v>
      </c>
      <c r="AYF69" s="1112">
        <f t="shared" si="4532"/>
        <v>0</v>
      </c>
      <c r="AYG69" s="1112">
        <f t="shared" si="4532"/>
        <v>0</v>
      </c>
      <c r="AYH69" s="1112">
        <f t="shared" si="4532"/>
        <v>0</v>
      </c>
      <c r="AYI69" s="1113">
        <f t="shared" si="4532"/>
        <v>0</v>
      </c>
      <c r="AYK69" s="1120">
        <f t="shared" ref="AYK69:AYX69" si="4533">SUM(AYK70:AYK73)</f>
        <v>0</v>
      </c>
      <c r="AYL69" s="1112">
        <f t="shared" si="4533"/>
        <v>0</v>
      </c>
      <c r="AYM69" s="1112">
        <f t="shared" si="4533"/>
        <v>0</v>
      </c>
      <c r="AYN69" s="1112">
        <f t="shared" si="4533"/>
        <v>0</v>
      </c>
      <c r="AYO69" s="1112">
        <f t="shared" si="4533"/>
        <v>0</v>
      </c>
      <c r="AYP69" s="1112">
        <f t="shared" si="4533"/>
        <v>0</v>
      </c>
      <c r="AYQ69" s="1112">
        <f t="shared" si="4533"/>
        <v>0</v>
      </c>
      <c r="AYR69" s="1112">
        <f t="shared" si="4533"/>
        <v>0</v>
      </c>
      <c r="AYS69" s="1112">
        <f t="shared" si="4533"/>
        <v>0</v>
      </c>
      <c r="AYT69" s="1112">
        <f t="shared" si="4533"/>
        <v>0</v>
      </c>
      <c r="AYU69" s="1112">
        <f t="shared" si="4533"/>
        <v>0</v>
      </c>
      <c r="AYV69" s="1112">
        <f t="shared" si="4533"/>
        <v>0</v>
      </c>
      <c r="AYW69" s="1112">
        <f t="shared" si="4533"/>
        <v>0</v>
      </c>
      <c r="AYX69" s="1113">
        <f t="shared" si="4533"/>
        <v>0</v>
      </c>
      <c r="AYZ69" s="1120">
        <f t="shared" ref="AYZ69:AZM69" si="4534">SUM(AYZ70:AYZ73)</f>
        <v>0</v>
      </c>
      <c r="AZA69" s="1112">
        <f t="shared" si="4534"/>
        <v>0</v>
      </c>
      <c r="AZB69" s="1112">
        <f t="shared" si="4534"/>
        <v>0</v>
      </c>
      <c r="AZC69" s="1112">
        <f t="shared" si="4534"/>
        <v>0</v>
      </c>
      <c r="AZD69" s="1112">
        <f t="shared" si="4534"/>
        <v>0</v>
      </c>
      <c r="AZE69" s="1112">
        <f t="shared" si="4534"/>
        <v>0</v>
      </c>
      <c r="AZF69" s="1112">
        <f t="shared" si="4534"/>
        <v>0</v>
      </c>
      <c r="AZG69" s="1112">
        <f t="shared" si="4534"/>
        <v>0</v>
      </c>
      <c r="AZH69" s="1112">
        <f t="shared" si="4534"/>
        <v>0</v>
      </c>
      <c r="AZI69" s="1112">
        <f t="shared" si="4534"/>
        <v>0</v>
      </c>
      <c r="AZJ69" s="1112">
        <f t="shared" si="4534"/>
        <v>0</v>
      </c>
      <c r="AZK69" s="1112">
        <f t="shared" si="4534"/>
        <v>0</v>
      </c>
      <c r="AZL69" s="1112">
        <f t="shared" si="4534"/>
        <v>0</v>
      </c>
      <c r="AZM69" s="1113">
        <f t="shared" si="4534"/>
        <v>0</v>
      </c>
      <c r="AZO69" s="1120">
        <f t="shared" ref="AZO69:BAB69" si="4535">SUM(AZO70:AZO73)</f>
        <v>0</v>
      </c>
      <c r="AZP69" s="1112">
        <f t="shared" si="4535"/>
        <v>0</v>
      </c>
      <c r="AZQ69" s="1112">
        <f t="shared" si="4535"/>
        <v>0</v>
      </c>
      <c r="AZR69" s="1112">
        <f t="shared" si="4535"/>
        <v>0</v>
      </c>
      <c r="AZS69" s="1112">
        <f t="shared" si="4535"/>
        <v>0</v>
      </c>
      <c r="AZT69" s="1112">
        <f t="shared" si="4535"/>
        <v>0</v>
      </c>
      <c r="AZU69" s="1112">
        <f t="shared" si="4535"/>
        <v>0</v>
      </c>
      <c r="AZV69" s="1112">
        <f t="shared" si="4535"/>
        <v>0</v>
      </c>
      <c r="AZW69" s="1112">
        <f t="shared" si="4535"/>
        <v>0</v>
      </c>
      <c r="AZX69" s="1112">
        <f t="shared" si="4535"/>
        <v>0</v>
      </c>
      <c r="AZY69" s="1112">
        <f t="shared" si="4535"/>
        <v>0</v>
      </c>
      <c r="AZZ69" s="1112">
        <f t="shared" si="4535"/>
        <v>0</v>
      </c>
      <c r="BAA69" s="1112">
        <f t="shared" si="4535"/>
        <v>0</v>
      </c>
      <c r="BAB69" s="1113">
        <f t="shared" si="4535"/>
        <v>0</v>
      </c>
      <c r="BAD69" s="1120">
        <f t="shared" ref="BAD69:BAQ69" si="4536">SUM(BAD70:BAD73)</f>
        <v>0</v>
      </c>
      <c r="BAE69" s="1112">
        <f t="shared" si="4536"/>
        <v>0</v>
      </c>
      <c r="BAF69" s="1112">
        <f t="shared" si="4536"/>
        <v>0</v>
      </c>
      <c r="BAG69" s="1112">
        <f t="shared" si="4536"/>
        <v>0</v>
      </c>
      <c r="BAH69" s="1112">
        <f t="shared" si="4536"/>
        <v>0</v>
      </c>
      <c r="BAI69" s="1112">
        <f t="shared" si="4536"/>
        <v>0</v>
      </c>
      <c r="BAJ69" s="1112">
        <f t="shared" si="4536"/>
        <v>0</v>
      </c>
      <c r="BAK69" s="1112">
        <f t="shared" si="4536"/>
        <v>0</v>
      </c>
      <c r="BAL69" s="1112">
        <f t="shared" si="4536"/>
        <v>0</v>
      </c>
      <c r="BAM69" s="1112">
        <f t="shared" si="4536"/>
        <v>0</v>
      </c>
      <c r="BAN69" s="1112">
        <f t="shared" si="4536"/>
        <v>0</v>
      </c>
      <c r="BAO69" s="1112">
        <f t="shared" si="4536"/>
        <v>0</v>
      </c>
      <c r="BAP69" s="1112">
        <f t="shared" si="4536"/>
        <v>0</v>
      </c>
      <c r="BAQ69" s="1113">
        <f t="shared" si="4536"/>
        <v>0</v>
      </c>
      <c r="BAS69" s="1120">
        <f t="shared" ref="BAS69:BBF69" si="4537">SUM(BAS70:BAS73)</f>
        <v>0</v>
      </c>
      <c r="BAT69" s="1112">
        <f t="shared" si="4537"/>
        <v>0</v>
      </c>
      <c r="BAU69" s="1112">
        <f t="shared" si="4537"/>
        <v>0</v>
      </c>
      <c r="BAV69" s="1112">
        <f t="shared" si="4537"/>
        <v>0</v>
      </c>
      <c r="BAW69" s="1112">
        <f t="shared" si="4537"/>
        <v>0</v>
      </c>
      <c r="BAX69" s="1112">
        <f t="shared" si="4537"/>
        <v>0</v>
      </c>
      <c r="BAY69" s="1112">
        <f t="shared" si="4537"/>
        <v>0</v>
      </c>
      <c r="BAZ69" s="1112">
        <f t="shared" si="4537"/>
        <v>0</v>
      </c>
      <c r="BBA69" s="1112">
        <f t="shared" si="4537"/>
        <v>0</v>
      </c>
      <c r="BBB69" s="1112">
        <f t="shared" si="4537"/>
        <v>0</v>
      </c>
      <c r="BBC69" s="1112">
        <f t="shared" si="4537"/>
        <v>0</v>
      </c>
      <c r="BBD69" s="1112">
        <f t="shared" si="4537"/>
        <v>0</v>
      </c>
      <c r="BBE69" s="1112">
        <f t="shared" si="4537"/>
        <v>0</v>
      </c>
      <c r="BBF69" s="1113">
        <f t="shared" si="4537"/>
        <v>0</v>
      </c>
      <c r="BBH69" s="1120">
        <f t="shared" ref="BBH69:BBU69" si="4538">SUM(BBH70:BBH73)</f>
        <v>0</v>
      </c>
      <c r="BBI69" s="1112">
        <f t="shared" si="4538"/>
        <v>0</v>
      </c>
      <c r="BBJ69" s="1112">
        <f t="shared" si="4538"/>
        <v>0</v>
      </c>
      <c r="BBK69" s="1112">
        <f t="shared" si="4538"/>
        <v>0</v>
      </c>
      <c r="BBL69" s="1112">
        <f t="shared" si="4538"/>
        <v>0</v>
      </c>
      <c r="BBM69" s="1112">
        <f t="shared" si="4538"/>
        <v>0</v>
      </c>
      <c r="BBN69" s="1112">
        <f t="shared" si="4538"/>
        <v>0</v>
      </c>
      <c r="BBO69" s="1112">
        <f t="shared" si="4538"/>
        <v>0</v>
      </c>
      <c r="BBP69" s="1112">
        <f t="shared" si="4538"/>
        <v>0</v>
      </c>
      <c r="BBQ69" s="1112">
        <f t="shared" si="4538"/>
        <v>0</v>
      </c>
      <c r="BBR69" s="1112">
        <f t="shared" si="4538"/>
        <v>0</v>
      </c>
      <c r="BBS69" s="1112">
        <f t="shared" si="4538"/>
        <v>0</v>
      </c>
      <c r="BBT69" s="1112">
        <f t="shared" si="4538"/>
        <v>0</v>
      </c>
      <c r="BBU69" s="1113">
        <f t="shared" si="4538"/>
        <v>0</v>
      </c>
      <c r="BBW69" s="1120">
        <f t="shared" ref="BBW69:BCJ69" si="4539">SUM(BBW70:BBW73)</f>
        <v>0</v>
      </c>
      <c r="BBX69" s="1112">
        <f t="shared" si="4539"/>
        <v>0</v>
      </c>
      <c r="BBY69" s="1112">
        <f t="shared" si="4539"/>
        <v>0</v>
      </c>
      <c r="BBZ69" s="1112">
        <f t="shared" si="4539"/>
        <v>0</v>
      </c>
      <c r="BCA69" s="1112">
        <f t="shared" si="4539"/>
        <v>0</v>
      </c>
      <c r="BCB69" s="1112">
        <f t="shared" si="4539"/>
        <v>0</v>
      </c>
      <c r="BCC69" s="1112">
        <f t="shared" si="4539"/>
        <v>0</v>
      </c>
      <c r="BCD69" s="1112">
        <f t="shared" si="4539"/>
        <v>0</v>
      </c>
      <c r="BCE69" s="1112">
        <f t="shared" si="4539"/>
        <v>0</v>
      </c>
      <c r="BCF69" s="1112">
        <f t="shared" si="4539"/>
        <v>0</v>
      </c>
      <c r="BCG69" s="1112">
        <f t="shared" si="4539"/>
        <v>0</v>
      </c>
      <c r="BCH69" s="1112">
        <f t="shared" si="4539"/>
        <v>0</v>
      </c>
      <c r="BCI69" s="1112">
        <f t="shared" si="4539"/>
        <v>0</v>
      </c>
      <c r="BCJ69" s="1113">
        <f t="shared" si="4539"/>
        <v>0</v>
      </c>
      <c r="BCL69" s="1120">
        <f t="shared" ref="BCL69:BCY69" si="4540">SUM(BCL70:BCL73)</f>
        <v>0</v>
      </c>
      <c r="BCM69" s="1112">
        <f t="shared" si="4540"/>
        <v>0</v>
      </c>
      <c r="BCN69" s="1112">
        <f t="shared" si="4540"/>
        <v>0</v>
      </c>
      <c r="BCO69" s="1112">
        <f t="shared" si="4540"/>
        <v>0</v>
      </c>
      <c r="BCP69" s="1112">
        <f t="shared" si="4540"/>
        <v>0</v>
      </c>
      <c r="BCQ69" s="1112">
        <f t="shared" si="4540"/>
        <v>0</v>
      </c>
      <c r="BCR69" s="1112">
        <f t="shared" si="4540"/>
        <v>0</v>
      </c>
      <c r="BCS69" s="1112">
        <f t="shared" si="4540"/>
        <v>0</v>
      </c>
      <c r="BCT69" s="1112">
        <f t="shared" si="4540"/>
        <v>0</v>
      </c>
      <c r="BCU69" s="1112">
        <f t="shared" si="4540"/>
        <v>0</v>
      </c>
      <c r="BCV69" s="1112">
        <f t="shared" si="4540"/>
        <v>0</v>
      </c>
      <c r="BCW69" s="1112">
        <f t="shared" si="4540"/>
        <v>0</v>
      </c>
      <c r="BCX69" s="1112">
        <f t="shared" si="4540"/>
        <v>0</v>
      </c>
      <c r="BCY69" s="1113">
        <f t="shared" si="4540"/>
        <v>0</v>
      </c>
      <c r="BDA69" s="1120">
        <f t="shared" ref="BDA69:BDN69" si="4541">SUM(BDA70:BDA73)</f>
        <v>0</v>
      </c>
      <c r="BDB69" s="1112">
        <f t="shared" si="4541"/>
        <v>0</v>
      </c>
      <c r="BDC69" s="1112">
        <f t="shared" si="4541"/>
        <v>0</v>
      </c>
      <c r="BDD69" s="1112">
        <f t="shared" si="4541"/>
        <v>0</v>
      </c>
      <c r="BDE69" s="1112">
        <f t="shared" si="4541"/>
        <v>0</v>
      </c>
      <c r="BDF69" s="1112">
        <f t="shared" si="4541"/>
        <v>0</v>
      </c>
      <c r="BDG69" s="1112">
        <f t="shared" si="4541"/>
        <v>0</v>
      </c>
      <c r="BDH69" s="1112">
        <f t="shared" si="4541"/>
        <v>0</v>
      </c>
      <c r="BDI69" s="1112">
        <f t="shared" si="4541"/>
        <v>0</v>
      </c>
      <c r="BDJ69" s="1112">
        <f t="shared" si="4541"/>
        <v>0</v>
      </c>
      <c r="BDK69" s="1112">
        <f t="shared" si="4541"/>
        <v>0</v>
      </c>
      <c r="BDL69" s="1112">
        <f t="shared" si="4541"/>
        <v>0</v>
      </c>
      <c r="BDM69" s="1112">
        <f t="shared" si="4541"/>
        <v>0</v>
      </c>
      <c r="BDN69" s="1113">
        <f t="shared" si="4541"/>
        <v>0</v>
      </c>
      <c r="BDP69" s="1120">
        <f t="shared" ref="BDP69:BEC69" si="4542">SUM(BDP70:BDP73)</f>
        <v>0</v>
      </c>
      <c r="BDQ69" s="1112">
        <f t="shared" si="4542"/>
        <v>0</v>
      </c>
      <c r="BDR69" s="1112">
        <f t="shared" si="4542"/>
        <v>0</v>
      </c>
      <c r="BDS69" s="1112">
        <f t="shared" si="4542"/>
        <v>0</v>
      </c>
      <c r="BDT69" s="1112">
        <f t="shared" si="4542"/>
        <v>0</v>
      </c>
      <c r="BDU69" s="1112">
        <f t="shared" si="4542"/>
        <v>0</v>
      </c>
      <c r="BDV69" s="1112">
        <f t="shared" si="4542"/>
        <v>0</v>
      </c>
      <c r="BDW69" s="1112">
        <f t="shared" si="4542"/>
        <v>0</v>
      </c>
      <c r="BDX69" s="1112">
        <f t="shared" si="4542"/>
        <v>0</v>
      </c>
      <c r="BDY69" s="1112">
        <f t="shared" si="4542"/>
        <v>0</v>
      </c>
      <c r="BDZ69" s="1112">
        <f t="shared" si="4542"/>
        <v>0</v>
      </c>
      <c r="BEA69" s="1112">
        <f t="shared" si="4542"/>
        <v>0</v>
      </c>
      <c r="BEB69" s="1112">
        <f t="shared" si="4542"/>
        <v>0</v>
      </c>
      <c r="BEC69" s="1113">
        <f t="shared" si="4542"/>
        <v>0</v>
      </c>
      <c r="BEE69" s="1120">
        <f t="shared" ref="BEE69:BER69" si="4543">SUM(BEE70:BEE73)</f>
        <v>0</v>
      </c>
      <c r="BEF69" s="1112">
        <f t="shared" si="4543"/>
        <v>0</v>
      </c>
      <c r="BEG69" s="1112">
        <f t="shared" si="4543"/>
        <v>0</v>
      </c>
      <c r="BEH69" s="1112">
        <f t="shared" si="4543"/>
        <v>0</v>
      </c>
      <c r="BEI69" s="1112">
        <f t="shared" si="4543"/>
        <v>0</v>
      </c>
      <c r="BEJ69" s="1112">
        <f t="shared" si="4543"/>
        <v>0</v>
      </c>
      <c r="BEK69" s="1112">
        <f t="shared" si="4543"/>
        <v>0</v>
      </c>
      <c r="BEL69" s="1112">
        <f t="shared" si="4543"/>
        <v>0</v>
      </c>
      <c r="BEM69" s="1112">
        <f t="shared" si="4543"/>
        <v>0</v>
      </c>
      <c r="BEN69" s="1112">
        <f t="shared" si="4543"/>
        <v>0</v>
      </c>
      <c r="BEO69" s="1112">
        <f t="shared" si="4543"/>
        <v>0</v>
      </c>
      <c r="BEP69" s="1112">
        <f t="shared" si="4543"/>
        <v>0</v>
      </c>
      <c r="BEQ69" s="1112">
        <f t="shared" si="4543"/>
        <v>0</v>
      </c>
      <c r="BER69" s="1113">
        <f t="shared" si="4543"/>
        <v>0</v>
      </c>
      <c r="BET69" s="1120">
        <f t="shared" ref="BET69:BFG69" si="4544">SUM(BET70:BET73)</f>
        <v>0</v>
      </c>
      <c r="BEU69" s="1112">
        <f t="shared" si="4544"/>
        <v>0</v>
      </c>
      <c r="BEV69" s="1112">
        <f t="shared" si="4544"/>
        <v>0</v>
      </c>
      <c r="BEW69" s="1112">
        <f t="shared" si="4544"/>
        <v>0</v>
      </c>
      <c r="BEX69" s="1112">
        <f t="shared" si="4544"/>
        <v>0</v>
      </c>
      <c r="BEY69" s="1112">
        <f t="shared" si="4544"/>
        <v>0</v>
      </c>
      <c r="BEZ69" s="1112">
        <f t="shared" si="4544"/>
        <v>0</v>
      </c>
      <c r="BFA69" s="1112">
        <f t="shared" si="4544"/>
        <v>0</v>
      </c>
      <c r="BFB69" s="1112">
        <f t="shared" si="4544"/>
        <v>0</v>
      </c>
      <c r="BFC69" s="1112">
        <f t="shared" si="4544"/>
        <v>0</v>
      </c>
      <c r="BFD69" s="1112">
        <f t="shared" si="4544"/>
        <v>0</v>
      </c>
      <c r="BFE69" s="1112">
        <f t="shared" si="4544"/>
        <v>0</v>
      </c>
      <c r="BFF69" s="1112">
        <f t="shared" si="4544"/>
        <v>0</v>
      </c>
      <c r="BFG69" s="1113">
        <f t="shared" si="4544"/>
        <v>0</v>
      </c>
      <c r="BFI69" s="1120">
        <f t="shared" ref="BFI69:BFV69" si="4545">SUM(BFI70:BFI73)</f>
        <v>0</v>
      </c>
      <c r="BFJ69" s="1112">
        <f t="shared" si="4545"/>
        <v>0</v>
      </c>
      <c r="BFK69" s="1112">
        <f t="shared" si="4545"/>
        <v>0</v>
      </c>
      <c r="BFL69" s="1112">
        <f t="shared" si="4545"/>
        <v>0</v>
      </c>
      <c r="BFM69" s="1112">
        <f t="shared" si="4545"/>
        <v>0</v>
      </c>
      <c r="BFN69" s="1112">
        <f t="shared" si="4545"/>
        <v>0</v>
      </c>
      <c r="BFO69" s="1112">
        <f t="shared" si="4545"/>
        <v>0</v>
      </c>
      <c r="BFP69" s="1112">
        <f t="shared" si="4545"/>
        <v>0</v>
      </c>
      <c r="BFQ69" s="1112">
        <f t="shared" si="4545"/>
        <v>0</v>
      </c>
      <c r="BFR69" s="1112">
        <f t="shared" si="4545"/>
        <v>0</v>
      </c>
      <c r="BFS69" s="1112">
        <f t="shared" si="4545"/>
        <v>0</v>
      </c>
      <c r="BFT69" s="1112">
        <f t="shared" si="4545"/>
        <v>0</v>
      </c>
      <c r="BFU69" s="1112">
        <f t="shared" si="4545"/>
        <v>0</v>
      </c>
      <c r="BFV69" s="1113">
        <f t="shared" si="4545"/>
        <v>0</v>
      </c>
      <c r="BFX69" s="1120">
        <f t="shared" ref="BFX69:BGK69" si="4546">SUM(BFX70:BFX73)</f>
        <v>0</v>
      </c>
      <c r="BFY69" s="1112">
        <f t="shared" si="4546"/>
        <v>0</v>
      </c>
      <c r="BFZ69" s="1112">
        <f t="shared" si="4546"/>
        <v>0</v>
      </c>
      <c r="BGA69" s="1112">
        <f t="shared" si="4546"/>
        <v>0</v>
      </c>
      <c r="BGB69" s="1112">
        <f t="shared" si="4546"/>
        <v>0</v>
      </c>
      <c r="BGC69" s="1112">
        <f t="shared" si="4546"/>
        <v>0</v>
      </c>
      <c r="BGD69" s="1112">
        <f t="shared" si="4546"/>
        <v>0</v>
      </c>
      <c r="BGE69" s="1112">
        <f t="shared" si="4546"/>
        <v>0</v>
      </c>
      <c r="BGF69" s="1112">
        <f t="shared" si="4546"/>
        <v>0</v>
      </c>
      <c r="BGG69" s="1112">
        <f t="shared" si="4546"/>
        <v>0</v>
      </c>
      <c r="BGH69" s="1112">
        <f t="shared" si="4546"/>
        <v>0</v>
      </c>
      <c r="BGI69" s="1112">
        <f t="shared" si="4546"/>
        <v>0</v>
      </c>
      <c r="BGJ69" s="1112">
        <f t="shared" si="4546"/>
        <v>0</v>
      </c>
      <c r="BGK69" s="1113">
        <f t="shared" si="4546"/>
        <v>0</v>
      </c>
      <c r="BGM69" s="1120">
        <f t="shared" ref="BGM69:BGZ69" si="4547">SUM(BGM70:BGM73)</f>
        <v>0</v>
      </c>
      <c r="BGN69" s="1112">
        <f t="shared" si="4547"/>
        <v>0</v>
      </c>
      <c r="BGO69" s="1112">
        <f t="shared" si="4547"/>
        <v>0</v>
      </c>
      <c r="BGP69" s="1112">
        <f t="shared" si="4547"/>
        <v>0</v>
      </c>
      <c r="BGQ69" s="1112">
        <f t="shared" si="4547"/>
        <v>0</v>
      </c>
      <c r="BGR69" s="1112">
        <f t="shared" si="4547"/>
        <v>0</v>
      </c>
      <c r="BGS69" s="1112">
        <f t="shared" si="4547"/>
        <v>0</v>
      </c>
      <c r="BGT69" s="1112">
        <f t="shared" si="4547"/>
        <v>0</v>
      </c>
      <c r="BGU69" s="1112">
        <f t="shared" si="4547"/>
        <v>0</v>
      </c>
      <c r="BGV69" s="1112">
        <f t="shared" si="4547"/>
        <v>0</v>
      </c>
      <c r="BGW69" s="1112">
        <f t="shared" si="4547"/>
        <v>0</v>
      </c>
      <c r="BGX69" s="1112">
        <f t="shared" si="4547"/>
        <v>0</v>
      </c>
      <c r="BGY69" s="1112">
        <f t="shared" si="4547"/>
        <v>0</v>
      </c>
      <c r="BGZ69" s="1113">
        <f t="shared" si="4547"/>
        <v>0</v>
      </c>
      <c r="BHB69" s="1120">
        <f t="shared" ref="BHB69:BHO69" si="4548">SUM(BHB70:BHB73)</f>
        <v>0</v>
      </c>
      <c r="BHC69" s="1112">
        <f t="shared" si="4548"/>
        <v>0</v>
      </c>
      <c r="BHD69" s="1112">
        <f t="shared" si="4548"/>
        <v>0</v>
      </c>
      <c r="BHE69" s="1112">
        <f t="shared" si="4548"/>
        <v>0</v>
      </c>
      <c r="BHF69" s="1112">
        <f t="shared" si="4548"/>
        <v>0</v>
      </c>
      <c r="BHG69" s="1112">
        <f t="shared" si="4548"/>
        <v>0</v>
      </c>
      <c r="BHH69" s="1112">
        <f t="shared" si="4548"/>
        <v>0</v>
      </c>
      <c r="BHI69" s="1112">
        <f t="shared" si="4548"/>
        <v>0</v>
      </c>
      <c r="BHJ69" s="1112">
        <f t="shared" si="4548"/>
        <v>0</v>
      </c>
      <c r="BHK69" s="1112">
        <f t="shared" si="4548"/>
        <v>0</v>
      </c>
      <c r="BHL69" s="1112">
        <f t="shared" si="4548"/>
        <v>0</v>
      </c>
      <c r="BHM69" s="1112">
        <f t="shared" si="4548"/>
        <v>0</v>
      </c>
      <c r="BHN69" s="1112">
        <f t="shared" si="4548"/>
        <v>0</v>
      </c>
      <c r="BHO69" s="1113">
        <f t="shared" si="4548"/>
        <v>0</v>
      </c>
      <c r="BHQ69" s="1120">
        <f t="shared" ref="BHQ69:BID69" si="4549">SUM(BHQ70:BHQ73)</f>
        <v>0</v>
      </c>
      <c r="BHR69" s="1112">
        <f t="shared" si="4549"/>
        <v>0</v>
      </c>
      <c r="BHS69" s="1112">
        <f t="shared" si="4549"/>
        <v>0</v>
      </c>
      <c r="BHT69" s="1112">
        <f t="shared" si="4549"/>
        <v>0</v>
      </c>
      <c r="BHU69" s="1112">
        <f t="shared" si="4549"/>
        <v>0</v>
      </c>
      <c r="BHV69" s="1112">
        <f t="shared" si="4549"/>
        <v>0</v>
      </c>
      <c r="BHW69" s="1112">
        <f t="shared" si="4549"/>
        <v>0</v>
      </c>
      <c r="BHX69" s="1112">
        <f t="shared" si="4549"/>
        <v>0</v>
      </c>
      <c r="BHY69" s="1112">
        <f t="shared" si="4549"/>
        <v>0</v>
      </c>
      <c r="BHZ69" s="1112">
        <f t="shared" si="4549"/>
        <v>0</v>
      </c>
      <c r="BIA69" s="1112">
        <f t="shared" si="4549"/>
        <v>0</v>
      </c>
      <c r="BIB69" s="1112">
        <f t="shared" si="4549"/>
        <v>0</v>
      </c>
      <c r="BIC69" s="1112">
        <f t="shared" si="4549"/>
        <v>0</v>
      </c>
      <c r="BID69" s="1113">
        <f t="shared" si="4549"/>
        <v>0</v>
      </c>
      <c r="BIF69" s="1120">
        <f t="shared" ref="BIF69:BIS69" si="4550">SUM(BIF70:BIF73)</f>
        <v>0</v>
      </c>
      <c r="BIG69" s="1112">
        <f t="shared" si="4550"/>
        <v>0</v>
      </c>
      <c r="BIH69" s="1112">
        <f t="shared" si="4550"/>
        <v>0</v>
      </c>
      <c r="BII69" s="1112">
        <f t="shared" si="4550"/>
        <v>0</v>
      </c>
      <c r="BIJ69" s="1112">
        <f t="shared" si="4550"/>
        <v>0</v>
      </c>
      <c r="BIK69" s="1112">
        <f t="shared" si="4550"/>
        <v>0</v>
      </c>
      <c r="BIL69" s="1112">
        <f t="shared" si="4550"/>
        <v>0</v>
      </c>
      <c r="BIM69" s="1112">
        <f t="shared" si="4550"/>
        <v>0</v>
      </c>
      <c r="BIN69" s="1112">
        <f t="shared" si="4550"/>
        <v>0</v>
      </c>
      <c r="BIO69" s="1112">
        <f t="shared" si="4550"/>
        <v>0</v>
      </c>
      <c r="BIP69" s="1112">
        <f t="shared" si="4550"/>
        <v>0</v>
      </c>
      <c r="BIQ69" s="1112">
        <f t="shared" si="4550"/>
        <v>0</v>
      </c>
      <c r="BIR69" s="1112">
        <f t="shared" si="4550"/>
        <v>0</v>
      </c>
      <c r="BIS69" s="1113">
        <f t="shared" si="4550"/>
        <v>0</v>
      </c>
      <c r="BIU69" s="1120">
        <f t="shared" ref="BIU69:BJH69" si="4551">SUM(BIU70:BIU73)</f>
        <v>0</v>
      </c>
      <c r="BIV69" s="1112">
        <f t="shared" si="4551"/>
        <v>0</v>
      </c>
      <c r="BIW69" s="1112">
        <f t="shared" si="4551"/>
        <v>0</v>
      </c>
      <c r="BIX69" s="1112">
        <f t="shared" si="4551"/>
        <v>0</v>
      </c>
      <c r="BIY69" s="1112">
        <f t="shared" si="4551"/>
        <v>0</v>
      </c>
      <c r="BIZ69" s="1112">
        <f t="shared" si="4551"/>
        <v>0</v>
      </c>
      <c r="BJA69" s="1112">
        <f t="shared" si="4551"/>
        <v>0</v>
      </c>
      <c r="BJB69" s="1112">
        <f t="shared" si="4551"/>
        <v>0</v>
      </c>
      <c r="BJC69" s="1112">
        <f t="shared" si="4551"/>
        <v>0</v>
      </c>
      <c r="BJD69" s="1112">
        <f t="shared" si="4551"/>
        <v>0</v>
      </c>
      <c r="BJE69" s="1112">
        <f t="shared" si="4551"/>
        <v>0</v>
      </c>
      <c r="BJF69" s="1112">
        <f t="shared" si="4551"/>
        <v>0</v>
      </c>
      <c r="BJG69" s="1112">
        <f t="shared" si="4551"/>
        <v>0</v>
      </c>
      <c r="BJH69" s="1113">
        <f t="shared" si="4551"/>
        <v>0</v>
      </c>
      <c r="BJJ69" s="1120">
        <f t="shared" ref="BJJ69:BJW69" si="4552">SUM(BJJ70:BJJ73)</f>
        <v>0</v>
      </c>
      <c r="BJK69" s="1112">
        <f t="shared" si="4552"/>
        <v>0</v>
      </c>
      <c r="BJL69" s="1112">
        <f t="shared" si="4552"/>
        <v>0</v>
      </c>
      <c r="BJM69" s="1112">
        <f t="shared" si="4552"/>
        <v>0</v>
      </c>
      <c r="BJN69" s="1112">
        <f t="shared" si="4552"/>
        <v>0</v>
      </c>
      <c r="BJO69" s="1112">
        <f t="shared" si="4552"/>
        <v>0</v>
      </c>
      <c r="BJP69" s="1112">
        <f t="shared" si="4552"/>
        <v>0</v>
      </c>
      <c r="BJQ69" s="1112">
        <f t="shared" si="4552"/>
        <v>0</v>
      </c>
      <c r="BJR69" s="1112">
        <f t="shared" si="4552"/>
        <v>0</v>
      </c>
      <c r="BJS69" s="1112">
        <f t="shared" si="4552"/>
        <v>0</v>
      </c>
      <c r="BJT69" s="1112">
        <f t="shared" si="4552"/>
        <v>0</v>
      </c>
      <c r="BJU69" s="1112">
        <f t="shared" si="4552"/>
        <v>0</v>
      </c>
      <c r="BJV69" s="1112">
        <f t="shared" si="4552"/>
        <v>0</v>
      </c>
      <c r="BJW69" s="1113">
        <f t="shared" si="4552"/>
        <v>0</v>
      </c>
      <c r="BJY69" s="1120">
        <f t="shared" ref="BJY69:BKL69" si="4553">SUM(BJY70:BJY73)</f>
        <v>0</v>
      </c>
      <c r="BJZ69" s="1112">
        <f t="shared" si="4553"/>
        <v>0</v>
      </c>
      <c r="BKA69" s="1112">
        <f t="shared" si="4553"/>
        <v>0</v>
      </c>
      <c r="BKB69" s="1112">
        <f t="shared" si="4553"/>
        <v>0</v>
      </c>
      <c r="BKC69" s="1112">
        <f t="shared" si="4553"/>
        <v>0</v>
      </c>
      <c r="BKD69" s="1112">
        <f t="shared" si="4553"/>
        <v>0</v>
      </c>
      <c r="BKE69" s="1112">
        <f t="shared" si="4553"/>
        <v>0</v>
      </c>
      <c r="BKF69" s="1112">
        <f t="shared" si="4553"/>
        <v>0</v>
      </c>
      <c r="BKG69" s="1112">
        <f t="shared" si="4553"/>
        <v>0</v>
      </c>
      <c r="BKH69" s="1112">
        <f t="shared" si="4553"/>
        <v>0</v>
      </c>
      <c r="BKI69" s="1112">
        <f t="shared" si="4553"/>
        <v>0</v>
      </c>
      <c r="BKJ69" s="1112">
        <f t="shared" si="4553"/>
        <v>0</v>
      </c>
      <c r="BKK69" s="1112">
        <f t="shared" si="4553"/>
        <v>0</v>
      </c>
      <c r="BKL69" s="1113">
        <f t="shared" si="4553"/>
        <v>0</v>
      </c>
      <c r="BKN69" s="1120">
        <f t="shared" ref="BKN69:BLA69" si="4554">SUM(BKN70:BKN73)</f>
        <v>0</v>
      </c>
      <c r="BKO69" s="1112">
        <f t="shared" si="4554"/>
        <v>0</v>
      </c>
      <c r="BKP69" s="1112">
        <f t="shared" si="4554"/>
        <v>0</v>
      </c>
      <c r="BKQ69" s="1112">
        <f t="shared" si="4554"/>
        <v>0</v>
      </c>
      <c r="BKR69" s="1112">
        <f t="shared" si="4554"/>
        <v>0</v>
      </c>
      <c r="BKS69" s="1112">
        <f t="shared" si="4554"/>
        <v>0</v>
      </c>
      <c r="BKT69" s="1112">
        <f t="shared" si="4554"/>
        <v>0</v>
      </c>
      <c r="BKU69" s="1112">
        <f t="shared" si="4554"/>
        <v>0</v>
      </c>
      <c r="BKV69" s="1112">
        <f t="shared" si="4554"/>
        <v>0</v>
      </c>
      <c r="BKW69" s="1112">
        <f t="shared" si="4554"/>
        <v>0</v>
      </c>
      <c r="BKX69" s="1112">
        <f t="shared" si="4554"/>
        <v>0</v>
      </c>
      <c r="BKY69" s="1112">
        <f t="shared" si="4554"/>
        <v>0</v>
      </c>
      <c r="BKZ69" s="1112">
        <f t="shared" si="4554"/>
        <v>0</v>
      </c>
      <c r="BLA69" s="1113">
        <f t="shared" si="4554"/>
        <v>0</v>
      </c>
      <c r="BLC69" s="1120">
        <f t="shared" ref="BLC69:BLP69" si="4555">SUM(BLC70:BLC73)</f>
        <v>0</v>
      </c>
      <c r="BLD69" s="1112">
        <f t="shared" si="4555"/>
        <v>0</v>
      </c>
      <c r="BLE69" s="1112">
        <f t="shared" si="4555"/>
        <v>0</v>
      </c>
      <c r="BLF69" s="1112">
        <f t="shared" si="4555"/>
        <v>0</v>
      </c>
      <c r="BLG69" s="1112">
        <f t="shared" si="4555"/>
        <v>0</v>
      </c>
      <c r="BLH69" s="1112">
        <f t="shared" si="4555"/>
        <v>0</v>
      </c>
      <c r="BLI69" s="1112">
        <f t="shared" si="4555"/>
        <v>0</v>
      </c>
      <c r="BLJ69" s="1112">
        <f t="shared" si="4555"/>
        <v>0</v>
      </c>
      <c r="BLK69" s="1112">
        <f t="shared" si="4555"/>
        <v>0</v>
      </c>
      <c r="BLL69" s="1112">
        <f t="shared" si="4555"/>
        <v>0</v>
      </c>
      <c r="BLM69" s="1112">
        <f t="shared" si="4555"/>
        <v>0</v>
      </c>
      <c r="BLN69" s="1112">
        <f t="shared" si="4555"/>
        <v>0</v>
      </c>
      <c r="BLO69" s="1112">
        <f t="shared" si="4555"/>
        <v>0</v>
      </c>
      <c r="BLP69" s="1113">
        <f t="shared" si="4555"/>
        <v>0</v>
      </c>
      <c r="BLR69" s="1120">
        <f t="shared" ref="BLR69:BME69" si="4556">SUM(BLR70:BLR73)</f>
        <v>0</v>
      </c>
      <c r="BLS69" s="1112">
        <f t="shared" si="4556"/>
        <v>0</v>
      </c>
      <c r="BLT69" s="1112">
        <f t="shared" si="4556"/>
        <v>0</v>
      </c>
      <c r="BLU69" s="1112">
        <f t="shared" si="4556"/>
        <v>0</v>
      </c>
      <c r="BLV69" s="1112">
        <f t="shared" si="4556"/>
        <v>0</v>
      </c>
      <c r="BLW69" s="1112">
        <f t="shared" si="4556"/>
        <v>0</v>
      </c>
      <c r="BLX69" s="1112">
        <f t="shared" si="4556"/>
        <v>0</v>
      </c>
      <c r="BLY69" s="1112">
        <f t="shared" si="4556"/>
        <v>0</v>
      </c>
      <c r="BLZ69" s="1112">
        <f t="shared" si="4556"/>
        <v>0</v>
      </c>
      <c r="BMA69" s="1112">
        <f t="shared" si="4556"/>
        <v>0</v>
      </c>
      <c r="BMB69" s="1112">
        <f t="shared" si="4556"/>
        <v>0</v>
      </c>
      <c r="BMC69" s="1112">
        <f t="shared" si="4556"/>
        <v>0</v>
      </c>
      <c r="BMD69" s="1112">
        <f t="shared" si="4556"/>
        <v>0</v>
      </c>
      <c r="BME69" s="1113">
        <f t="shared" si="4556"/>
        <v>0</v>
      </c>
      <c r="BMG69" s="1120">
        <f t="shared" ref="BMG69:BMT69" si="4557">SUM(BMG70:BMG73)</f>
        <v>0</v>
      </c>
      <c r="BMH69" s="1112">
        <f t="shared" si="4557"/>
        <v>0</v>
      </c>
      <c r="BMI69" s="1112">
        <f t="shared" si="4557"/>
        <v>0</v>
      </c>
      <c r="BMJ69" s="1112">
        <f t="shared" si="4557"/>
        <v>0</v>
      </c>
      <c r="BMK69" s="1112">
        <f t="shared" si="4557"/>
        <v>0</v>
      </c>
      <c r="BML69" s="1112">
        <f t="shared" si="4557"/>
        <v>0</v>
      </c>
      <c r="BMM69" s="1112">
        <f t="shared" si="4557"/>
        <v>0</v>
      </c>
      <c r="BMN69" s="1112">
        <f t="shared" si="4557"/>
        <v>0</v>
      </c>
      <c r="BMO69" s="1112">
        <f t="shared" si="4557"/>
        <v>0</v>
      </c>
      <c r="BMP69" s="1112">
        <f t="shared" si="4557"/>
        <v>0</v>
      </c>
      <c r="BMQ69" s="1112">
        <f t="shared" si="4557"/>
        <v>0</v>
      </c>
      <c r="BMR69" s="1112">
        <f t="shared" si="4557"/>
        <v>0</v>
      </c>
      <c r="BMS69" s="1112">
        <f t="shared" si="4557"/>
        <v>0</v>
      </c>
      <c r="BMT69" s="1113">
        <f t="shared" si="4557"/>
        <v>0</v>
      </c>
      <c r="BMV69" s="1120">
        <f t="shared" ref="BMV69:BNI69" si="4558">SUM(BMV70:BMV73)</f>
        <v>0</v>
      </c>
      <c r="BMW69" s="1112">
        <f t="shared" si="4558"/>
        <v>0</v>
      </c>
      <c r="BMX69" s="1112">
        <f t="shared" si="4558"/>
        <v>0</v>
      </c>
      <c r="BMY69" s="1112">
        <f t="shared" si="4558"/>
        <v>0</v>
      </c>
      <c r="BMZ69" s="1112">
        <f t="shared" si="4558"/>
        <v>0</v>
      </c>
      <c r="BNA69" s="1112">
        <f t="shared" si="4558"/>
        <v>0</v>
      </c>
      <c r="BNB69" s="1112">
        <f t="shared" si="4558"/>
        <v>0</v>
      </c>
      <c r="BNC69" s="1112">
        <f t="shared" si="4558"/>
        <v>0</v>
      </c>
      <c r="BND69" s="1112">
        <f t="shared" si="4558"/>
        <v>0</v>
      </c>
      <c r="BNE69" s="1112">
        <f t="shared" si="4558"/>
        <v>0</v>
      </c>
      <c r="BNF69" s="1112">
        <f t="shared" si="4558"/>
        <v>0</v>
      </c>
      <c r="BNG69" s="1112">
        <f t="shared" si="4558"/>
        <v>0</v>
      </c>
      <c r="BNH69" s="1112">
        <f t="shared" si="4558"/>
        <v>0</v>
      </c>
      <c r="BNI69" s="1113">
        <f t="shared" si="4558"/>
        <v>0</v>
      </c>
      <c r="BNK69" s="1120">
        <f t="shared" ref="BNK69:BNX69" si="4559">SUM(BNK70:BNK73)</f>
        <v>0</v>
      </c>
      <c r="BNL69" s="1112">
        <f t="shared" si="4559"/>
        <v>0</v>
      </c>
      <c r="BNM69" s="1112">
        <f t="shared" si="4559"/>
        <v>0</v>
      </c>
      <c r="BNN69" s="1112">
        <f t="shared" si="4559"/>
        <v>0</v>
      </c>
      <c r="BNO69" s="1112">
        <f t="shared" si="4559"/>
        <v>0</v>
      </c>
      <c r="BNP69" s="1112">
        <f t="shared" si="4559"/>
        <v>0</v>
      </c>
      <c r="BNQ69" s="1112">
        <f t="shared" si="4559"/>
        <v>0</v>
      </c>
      <c r="BNR69" s="1112">
        <f t="shared" si="4559"/>
        <v>0</v>
      </c>
      <c r="BNS69" s="1112">
        <f t="shared" si="4559"/>
        <v>0</v>
      </c>
      <c r="BNT69" s="1112">
        <f t="shared" si="4559"/>
        <v>0</v>
      </c>
      <c r="BNU69" s="1112">
        <f t="shared" si="4559"/>
        <v>0</v>
      </c>
      <c r="BNV69" s="1112">
        <f t="shared" si="4559"/>
        <v>0</v>
      </c>
      <c r="BNW69" s="1112">
        <f t="shared" si="4559"/>
        <v>0</v>
      </c>
      <c r="BNX69" s="1113">
        <f t="shared" si="4559"/>
        <v>0</v>
      </c>
      <c r="BNZ69" s="1120">
        <f t="shared" ref="BNZ69:BOM69" si="4560">SUM(BNZ70:BNZ73)</f>
        <v>0</v>
      </c>
      <c r="BOA69" s="1112">
        <f t="shared" si="4560"/>
        <v>0</v>
      </c>
      <c r="BOB69" s="1112">
        <f t="shared" si="4560"/>
        <v>0</v>
      </c>
      <c r="BOC69" s="1112">
        <f t="shared" si="4560"/>
        <v>0</v>
      </c>
      <c r="BOD69" s="1112">
        <f t="shared" si="4560"/>
        <v>0</v>
      </c>
      <c r="BOE69" s="1112">
        <f t="shared" si="4560"/>
        <v>0</v>
      </c>
      <c r="BOF69" s="1112">
        <f t="shared" si="4560"/>
        <v>0</v>
      </c>
      <c r="BOG69" s="1112">
        <f t="shared" si="4560"/>
        <v>0</v>
      </c>
      <c r="BOH69" s="1112">
        <f t="shared" si="4560"/>
        <v>0</v>
      </c>
      <c r="BOI69" s="1112">
        <f t="shared" si="4560"/>
        <v>0</v>
      </c>
      <c r="BOJ69" s="1112">
        <f t="shared" si="4560"/>
        <v>0</v>
      </c>
      <c r="BOK69" s="1112">
        <f t="shared" si="4560"/>
        <v>0</v>
      </c>
      <c r="BOL69" s="1112">
        <f t="shared" si="4560"/>
        <v>0</v>
      </c>
      <c r="BOM69" s="1113">
        <f t="shared" si="4560"/>
        <v>0</v>
      </c>
      <c r="BOO69" s="1120">
        <f t="shared" ref="BOO69:BPB69" si="4561">SUM(BOO70:BOO73)</f>
        <v>0</v>
      </c>
      <c r="BOP69" s="1112">
        <f t="shared" si="4561"/>
        <v>0</v>
      </c>
      <c r="BOQ69" s="1112">
        <f t="shared" si="4561"/>
        <v>0</v>
      </c>
      <c r="BOR69" s="1112">
        <f t="shared" si="4561"/>
        <v>0</v>
      </c>
      <c r="BOS69" s="1112">
        <f t="shared" si="4561"/>
        <v>0</v>
      </c>
      <c r="BOT69" s="1112">
        <f t="shared" si="4561"/>
        <v>0</v>
      </c>
      <c r="BOU69" s="1112">
        <f t="shared" si="4561"/>
        <v>0</v>
      </c>
      <c r="BOV69" s="1112">
        <f t="shared" si="4561"/>
        <v>0</v>
      </c>
      <c r="BOW69" s="1112">
        <f t="shared" si="4561"/>
        <v>0</v>
      </c>
      <c r="BOX69" s="1112">
        <f t="shared" si="4561"/>
        <v>0</v>
      </c>
      <c r="BOY69" s="1112">
        <f t="shared" si="4561"/>
        <v>0</v>
      </c>
      <c r="BOZ69" s="1112">
        <f t="shared" si="4561"/>
        <v>0</v>
      </c>
      <c r="BPA69" s="1112">
        <f t="shared" si="4561"/>
        <v>0</v>
      </c>
      <c r="BPB69" s="1113">
        <f t="shared" si="4561"/>
        <v>0</v>
      </c>
      <c r="BPD69" s="1120">
        <f t="shared" ref="BPD69:BPQ69" si="4562">SUM(BPD70:BPD73)</f>
        <v>0</v>
      </c>
      <c r="BPE69" s="1112">
        <f t="shared" si="4562"/>
        <v>0</v>
      </c>
      <c r="BPF69" s="1112">
        <f t="shared" si="4562"/>
        <v>0</v>
      </c>
      <c r="BPG69" s="1112">
        <f t="shared" si="4562"/>
        <v>0</v>
      </c>
      <c r="BPH69" s="1112">
        <f t="shared" si="4562"/>
        <v>0</v>
      </c>
      <c r="BPI69" s="1112">
        <f t="shared" si="4562"/>
        <v>0</v>
      </c>
      <c r="BPJ69" s="1112">
        <f t="shared" si="4562"/>
        <v>0</v>
      </c>
      <c r="BPK69" s="1112">
        <f t="shared" si="4562"/>
        <v>0</v>
      </c>
      <c r="BPL69" s="1112">
        <f t="shared" si="4562"/>
        <v>0</v>
      </c>
      <c r="BPM69" s="1112">
        <f t="shared" si="4562"/>
        <v>0</v>
      </c>
      <c r="BPN69" s="1112">
        <f t="shared" si="4562"/>
        <v>0</v>
      </c>
      <c r="BPO69" s="1112">
        <f t="shared" si="4562"/>
        <v>0</v>
      </c>
      <c r="BPP69" s="1112">
        <f t="shared" si="4562"/>
        <v>0</v>
      </c>
      <c r="BPQ69" s="1113">
        <f t="shared" si="4562"/>
        <v>0</v>
      </c>
      <c r="BPS69" s="1120">
        <f t="shared" ref="BPS69:BQF69" si="4563">SUM(BPS70:BPS73)</f>
        <v>0</v>
      </c>
      <c r="BPT69" s="1112">
        <f t="shared" si="4563"/>
        <v>0</v>
      </c>
      <c r="BPU69" s="1112">
        <f t="shared" si="4563"/>
        <v>0</v>
      </c>
      <c r="BPV69" s="1112">
        <f t="shared" si="4563"/>
        <v>0</v>
      </c>
      <c r="BPW69" s="1112">
        <f t="shared" si="4563"/>
        <v>0</v>
      </c>
      <c r="BPX69" s="1112">
        <f t="shared" si="4563"/>
        <v>0</v>
      </c>
      <c r="BPY69" s="1112">
        <f t="shared" si="4563"/>
        <v>0</v>
      </c>
      <c r="BPZ69" s="1112">
        <f t="shared" si="4563"/>
        <v>0</v>
      </c>
      <c r="BQA69" s="1112">
        <f t="shared" si="4563"/>
        <v>0</v>
      </c>
      <c r="BQB69" s="1112">
        <f t="shared" si="4563"/>
        <v>0</v>
      </c>
      <c r="BQC69" s="1112">
        <f t="shared" si="4563"/>
        <v>0</v>
      </c>
      <c r="BQD69" s="1112">
        <f t="shared" si="4563"/>
        <v>0</v>
      </c>
      <c r="BQE69" s="1112">
        <f t="shared" si="4563"/>
        <v>0</v>
      </c>
      <c r="BQF69" s="1113">
        <f t="shared" si="4563"/>
        <v>0</v>
      </c>
      <c r="BQH69" s="1120">
        <f t="shared" ref="BQH69:BQU69" si="4564">SUM(BQH70:BQH73)</f>
        <v>0</v>
      </c>
      <c r="BQI69" s="1112">
        <f t="shared" si="4564"/>
        <v>0</v>
      </c>
      <c r="BQJ69" s="1112">
        <f t="shared" si="4564"/>
        <v>0</v>
      </c>
      <c r="BQK69" s="1112">
        <f t="shared" si="4564"/>
        <v>0</v>
      </c>
      <c r="BQL69" s="1112">
        <f t="shared" si="4564"/>
        <v>0</v>
      </c>
      <c r="BQM69" s="1112">
        <f t="shared" si="4564"/>
        <v>0</v>
      </c>
      <c r="BQN69" s="1112">
        <f t="shared" si="4564"/>
        <v>0</v>
      </c>
      <c r="BQO69" s="1112">
        <f t="shared" si="4564"/>
        <v>0</v>
      </c>
      <c r="BQP69" s="1112">
        <f t="shared" si="4564"/>
        <v>0</v>
      </c>
      <c r="BQQ69" s="1112">
        <f t="shared" si="4564"/>
        <v>0</v>
      </c>
      <c r="BQR69" s="1112">
        <f t="shared" si="4564"/>
        <v>0</v>
      </c>
      <c r="BQS69" s="1112">
        <f t="shared" si="4564"/>
        <v>0</v>
      </c>
      <c r="BQT69" s="1112">
        <f t="shared" si="4564"/>
        <v>0</v>
      </c>
      <c r="BQU69" s="1113">
        <f t="shared" si="4564"/>
        <v>0</v>
      </c>
      <c r="BQW69" s="1120">
        <f t="shared" ref="BQW69:BRJ69" si="4565">SUM(BQW70:BQW73)</f>
        <v>0</v>
      </c>
      <c r="BQX69" s="1112">
        <f t="shared" si="4565"/>
        <v>0</v>
      </c>
      <c r="BQY69" s="1112">
        <f t="shared" si="4565"/>
        <v>0</v>
      </c>
      <c r="BQZ69" s="1112">
        <f t="shared" si="4565"/>
        <v>0</v>
      </c>
      <c r="BRA69" s="1112">
        <f t="shared" si="4565"/>
        <v>0</v>
      </c>
      <c r="BRB69" s="1112">
        <f t="shared" si="4565"/>
        <v>0</v>
      </c>
      <c r="BRC69" s="1112">
        <f t="shared" si="4565"/>
        <v>0</v>
      </c>
      <c r="BRD69" s="1112">
        <f t="shared" si="4565"/>
        <v>0</v>
      </c>
      <c r="BRE69" s="1112">
        <f t="shared" si="4565"/>
        <v>0</v>
      </c>
      <c r="BRF69" s="1112">
        <f t="shared" si="4565"/>
        <v>0</v>
      </c>
      <c r="BRG69" s="1112">
        <f t="shared" si="4565"/>
        <v>0</v>
      </c>
      <c r="BRH69" s="1112">
        <f t="shared" si="4565"/>
        <v>0</v>
      </c>
      <c r="BRI69" s="1112">
        <f t="shared" si="4565"/>
        <v>0</v>
      </c>
      <c r="BRJ69" s="1113">
        <f t="shared" si="4565"/>
        <v>0</v>
      </c>
      <c r="BRL69" s="1120">
        <f t="shared" ref="BRL69:BRY69" si="4566">SUM(BRL70:BRL73)</f>
        <v>0</v>
      </c>
      <c r="BRM69" s="1112">
        <f t="shared" si="4566"/>
        <v>0</v>
      </c>
      <c r="BRN69" s="1112">
        <f t="shared" si="4566"/>
        <v>0</v>
      </c>
      <c r="BRO69" s="1112">
        <f t="shared" si="4566"/>
        <v>0</v>
      </c>
      <c r="BRP69" s="1112">
        <f t="shared" si="4566"/>
        <v>0</v>
      </c>
      <c r="BRQ69" s="1112">
        <f t="shared" si="4566"/>
        <v>0</v>
      </c>
      <c r="BRR69" s="1112">
        <f t="shared" si="4566"/>
        <v>0</v>
      </c>
      <c r="BRS69" s="1112">
        <f t="shared" si="4566"/>
        <v>0</v>
      </c>
      <c r="BRT69" s="1112">
        <f t="shared" si="4566"/>
        <v>0</v>
      </c>
      <c r="BRU69" s="1112">
        <f t="shared" si="4566"/>
        <v>0</v>
      </c>
      <c r="BRV69" s="1112">
        <f t="shared" si="4566"/>
        <v>0</v>
      </c>
      <c r="BRW69" s="1112">
        <f t="shared" si="4566"/>
        <v>0</v>
      </c>
      <c r="BRX69" s="1112">
        <f t="shared" si="4566"/>
        <v>0</v>
      </c>
      <c r="BRY69" s="1113">
        <f t="shared" si="4566"/>
        <v>0</v>
      </c>
      <c r="BSA69" s="1120">
        <f t="shared" ref="BSA69:BSN69" si="4567">SUM(BSA70:BSA73)</f>
        <v>0</v>
      </c>
      <c r="BSB69" s="1112">
        <f t="shared" si="4567"/>
        <v>0</v>
      </c>
      <c r="BSC69" s="1112">
        <f t="shared" si="4567"/>
        <v>0</v>
      </c>
      <c r="BSD69" s="1112">
        <f t="shared" si="4567"/>
        <v>0</v>
      </c>
      <c r="BSE69" s="1112">
        <f t="shared" si="4567"/>
        <v>0</v>
      </c>
      <c r="BSF69" s="1112">
        <f t="shared" si="4567"/>
        <v>0</v>
      </c>
      <c r="BSG69" s="1112">
        <f t="shared" si="4567"/>
        <v>0</v>
      </c>
      <c r="BSH69" s="1112">
        <f t="shared" si="4567"/>
        <v>0</v>
      </c>
      <c r="BSI69" s="1112">
        <f t="shared" si="4567"/>
        <v>0</v>
      </c>
      <c r="BSJ69" s="1112">
        <f t="shared" si="4567"/>
        <v>0</v>
      </c>
      <c r="BSK69" s="1112">
        <f t="shared" si="4567"/>
        <v>0</v>
      </c>
      <c r="BSL69" s="1112">
        <f t="shared" si="4567"/>
        <v>0</v>
      </c>
      <c r="BSM69" s="1112">
        <f t="shared" si="4567"/>
        <v>0</v>
      </c>
      <c r="BSN69" s="1113">
        <f t="shared" si="4567"/>
        <v>0</v>
      </c>
      <c r="BSP69" s="1120">
        <f t="shared" ref="BSP69:BTC69" si="4568">SUM(BSP70:BSP73)</f>
        <v>0</v>
      </c>
      <c r="BSQ69" s="1112">
        <f t="shared" si="4568"/>
        <v>0</v>
      </c>
      <c r="BSR69" s="1112">
        <f t="shared" si="4568"/>
        <v>0</v>
      </c>
      <c r="BSS69" s="1112">
        <f t="shared" si="4568"/>
        <v>0</v>
      </c>
      <c r="BST69" s="1112">
        <f t="shared" si="4568"/>
        <v>0</v>
      </c>
      <c r="BSU69" s="1112">
        <f t="shared" si="4568"/>
        <v>0</v>
      </c>
      <c r="BSV69" s="1112">
        <f t="shared" si="4568"/>
        <v>0</v>
      </c>
      <c r="BSW69" s="1112">
        <f t="shared" si="4568"/>
        <v>0</v>
      </c>
      <c r="BSX69" s="1112">
        <f t="shared" si="4568"/>
        <v>0</v>
      </c>
      <c r="BSY69" s="1112">
        <f t="shared" si="4568"/>
        <v>0</v>
      </c>
      <c r="BSZ69" s="1112">
        <f t="shared" si="4568"/>
        <v>0</v>
      </c>
      <c r="BTA69" s="1112">
        <f t="shared" si="4568"/>
        <v>0</v>
      </c>
      <c r="BTB69" s="1112">
        <f t="shared" si="4568"/>
        <v>0</v>
      </c>
      <c r="BTC69" s="1113">
        <f t="shared" si="4568"/>
        <v>0</v>
      </c>
      <c r="BTE69" s="1120">
        <f t="shared" ref="BTE69:BTR69" si="4569">SUM(BTE70:BTE73)</f>
        <v>0</v>
      </c>
      <c r="BTF69" s="1112">
        <f t="shared" si="4569"/>
        <v>0</v>
      </c>
      <c r="BTG69" s="1112">
        <f t="shared" si="4569"/>
        <v>0</v>
      </c>
      <c r="BTH69" s="1112">
        <f t="shared" si="4569"/>
        <v>0</v>
      </c>
      <c r="BTI69" s="1112">
        <f t="shared" si="4569"/>
        <v>0</v>
      </c>
      <c r="BTJ69" s="1112">
        <f t="shared" si="4569"/>
        <v>0</v>
      </c>
      <c r="BTK69" s="1112">
        <f t="shared" si="4569"/>
        <v>0</v>
      </c>
      <c r="BTL69" s="1112">
        <f t="shared" si="4569"/>
        <v>0</v>
      </c>
      <c r="BTM69" s="1112">
        <f t="shared" si="4569"/>
        <v>0</v>
      </c>
      <c r="BTN69" s="1112">
        <f t="shared" si="4569"/>
        <v>0</v>
      </c>
      <c r="BTO69" s="1112">
        <f t="shared" si="4569"/>
        <v>0</v>
      </c>
      <c r="BTP69" s="1112">
        <f t="shared" si="4569"/>
        <v>0</v>
      </c>
      <c r="BTQ69" s="1112">
        <f t="shared" si="4569"/>
        <v>0</v>
      </c>
      <c r="BTR69" s="1113">
        <f t="shared" si="4569"/>
        <v>0</v>
      </c>
      <c r="BTT69" s="1120">
        <f t="shared" ref="BTT69:BUG69" si="4570">SUM(BTT70:BTT73)</f>
        <v>0</v>
      </c>
      <c r="BTU69" s="1112">
        <f t="shared" si="4570"/>
        <v>0</v>
      </c>
      <c r="BTV69" s="1112">
        <f t="shared" si="4570"/>
        <v>0</v>
      </c>
      <c r="BTW69" s="1112">
        <f t="shared" si="4570"/>
        <v>0</v>
      </c>
      <c r="BTX69" s="1112">
        <f t="shared" si="4570"/>
        <v>0</v>
      </c>
      <c r="BTY69" s="1112">
        <f t="shared" si="4570"/>
        <v>0</v>
      </c>
      <c r="BTZ69" s="1112">
        <f t="shared" si="4570"/>
        <v>0</v>
      </c>
      <c r="BUA69" s="1112">
        <f t="shared" si="4570"/>
        <v>0</v>
      </c>
      <c r="BUB69" s="1112">
        <f t="shared" si="4570"/>
        <v>0</v>
      </c>
      <c r="BUC69" s="1112">
        <f t="shared" si="4570"/>
        <v>0</v>
      </c>
      <c r="BUD69" s="1112">
        <f t="shared" si="4570"/>
        <v>0</v>
      </c>
      <c r="BUE69" s="1112">
        <f t="shared" si="4570"/>
        <v>0</v>
      </c>
      <c r="BUF69" s="1112">
        <f t="shared" si="4570"/>
        <v>0</v>
      </c>
      <c r="BUG69" s="1113">
        <f t="shared" si="4570"/>
        <v>0</v>
      </c>
      <c r="BUI69" s="1120">
        <f t="shared" ref="BUI69:BUV69" si="4571">SUM(BUI70:BUI73)</f>
        <v>0</v>
      </c>
      <c r="BUJ69" s="1112">
        <f t="shared" si="4571"/>
        <v>0</v>
      </c>
      <c r="BUK69" s="1112">
        <f t="shared" si="4571"/>
        <v>0</v>
      </c>
      <c r="BUL69" s="1112">
        <f t="shared" si="4571"/>
        <v>0</v>
      </c>
      <c r="BUM69" s="1112">
        <f t="shared" si="4571"/>
        <v>0</v>
      </c>
      <c r="BUN69" s="1112">
        <f t="shared" si="4571"/>
        <v>0</v>
      </c>
      <c r="BUO69" s="1112">
        <f t="shared" si="4571"/>
        <v>0</v>
      </c>
      <c r="BUP69" s="1112">
        <f t="shared" si="4571"/>
        <v>0</v>
      </c>
      <c r="BUQ69" s="1112">
        <f t="shared" si="4571"/>
        <v>0</v>
      </c>
      <c r="BUR69" s="1112">
        <f t="shared" si="4571"/>
        <v>0</v>
      </c>
      <c r="BUS69" s="1112">
        <f t="shared" si="4571"/>
        <v>0</v>
      </c>
      <c r="BUT69" s="1112">
        <f t="shared" si="4571"/>
        <v>0</v>
      </c>
      <c r="BUU69" s="1112">
        <f t="shared" si="4571"/>
        <v>0</v>
      </c>
      <c r="BUV69" s="1113">
        <f t="shared" si="4571"/>
        <v>0</v>
      </c>
      <c r="BUX69" s="1120">
        <f t="shared" ref="BUX69:BVK69" si="4572">SUM(BUX70:BUX73)</f>
        <v>0</v>
      </c>
      <c r="BUY69" s="1112">
        <f t="shared" si="4572"/>
        <v>0</v>
      </c>
      <c r="BUZ69" s="1112">
        <f t="shared" si="4572"/>
        <v>0</v>
      </c>
      <c r="BVA69" s="1112">
        <f t="shared" si="4572"/>
        <v>0</v>
      </c>
      <c r="BVB69" s="1112">
        <f t="shared" si="4572"/>
        <v>0</v>
      </c>
      <c r="BVC69" s="1112">
        <f t="shared" si="4572"/>
        <v>0</v>
      </c>
      <c r="BVD69" s="1112">
        <f t="shared" si="4572"/>
        <v>0</v>
      </c>
      <c r="BVE69" s="1112">
        <f t="shared" si="4572"/>
        <v>0</v>
      </c>
      <c r="BVF69" s="1112">
        <f t="shared" si="4572"/>
        <v>0</v>
      </c>
      <c r="BVG69" s="1112">
        <f t="shared" si="4572"/>
        <v>0</v>
      </c>
      <c r="BVH69" s="1112">
        <f t="shared" si="4572"/>
        <v>0</v>
      </c>
      <c r="BVI69" s="1112">
        <f t="shared" si="4572"/>
        <v>0</v>
      </c>
      <c r="BVJ69" s="1112">
        <f t="shared" si="4572"/>
        <v>0</v>
      </c>
      <c r="BVK69" s="1113">
        <f t="shared" si="4572"/>
        <v>0</v>
      </c>
      <c r="BVM69" s="1120">
        <f t="shared" ref="BVM69:BVZ69" si="4573">SUM(BVM70:BVM73)</f>
        <v>0</v>
      </c>
      <c r="BVN69" s="1112">
        <f t="shared" si="4573"/>
        <v>0</v>
      </c>
      <c r="BVO69" s="1112">
        <f t="shared" si="4573"/>
        <v>0</v>
      </c>
      <c r="BVP69" s="1112">
        <f t="shared" si="4573"/>
        <v>0</v>
      </c>
      <c r="BVQ69" s="1112">
        <f t="shared" si="4573"/>
        <v>0</v>
      </c>
      <c r="BVR69" s="1112">
        <f t="shared" si="4573"/>
        <v>0</v>
      </c>
      <c r="BVS69" s="1112">
        <f t="shared" si="4573"/>
        <v>0</v>
      </c>
      <c r="BVT69" s="1112">
        <f t="shared" si="4573"/>
        <v>0</v>
      </c>
      <c r="BVU69" s="1112">
        <f t="shared" si="4573"/>
        <v>0</v>
      </c>
      <c r="BVV69" s="1112">
        <f t="shared" si="4573"/>
        <v>0</v>
      </c>
      <c r="BVW69" s="1112">
        <f t="shared" si="4573"/>
        <v>0</v>
      </c>
      <c r="BVX69" s="1112">
        <f t="shared" si="4573"/>
        <v>0</v>
      </c>
      <c r="BVY69" s="1112">
        <f t="shared" si="4573"/>
        <v>0</v>
      </c>
      <c r="BVZ69" s="1113">
        <f t="shared" si="4573"/>
        <v>0</v>
      </c>
      <c r="BWB69" s="1120">
        <f t="shared" ref="BWB69:BWO69" si="4574">SUM(BWB70:BWB73)</f>
        <v>0</v>
      </c>
      <c r="BWC69" s="1112">
        <f t="shared" si="4574"/>
        <v>0</v>
      </c>
      <c r="BWD69" s="1112">
        <f t="shared" si="4574"/>
        <v>0</v>
      </c>
      <c r="BWE69" s="1112">
        <f t="shared" si="4574"/>
        <v>0</v>
      </c>
      <c r="BWF69" s="1112">
        <f t="shared" si="4574"/>
        <v>0</v>
      </c>
      <c r="BWG69" s="1112">
        <f t="shared" si="4574"/>
        <v>0</v>
      </c>
      <c r="BWH69" s="1112">
        <f t="shared" si="4574"/>
        <v>0</v>
      </c>
      <c r="BWI69" s="1112">
        <f t="shared" si="4574"/>
        <v>0</v>
      </c>
      <c r="BWJ69" s="1112">
        <f t="shared" si="4574"/>
        <v>0</v>
      </c>
      <c r="BWK69" s="1112">
        <f t="shared" si="4574"/>
        <v>0</v>
      </c>
      <c r="BWL69" s="1112">
        <f t="shared" si="4574"/>
        <v>0</v>
      </c>
      <c r="BWM69" s="1112">
        <f t="shared" si="4574"/>
        <v>0</v>
      </c>
      <c r="BWN69" s="1112">
        <f t="shared" si="4574"/>
        <v>0</v>
      </c>
      <c r="BWO69" s="1113">
        <f t="shared" si="4574"/>
        <v>0</v>
      </c>
    </row>
    <row r="70" spans="2:1965" ht="30" customHeight="1" x14ac:dyDescent="0.2">
      <c r="B70" s="1114" t="s">
        <v>784</v>
      </c>
      <c r="C70" s="1109"/>
      <c r="D70" s="1109"/>
      <c r="E70" s="1109"/>
      <c r="F70" s="1109"/>
      <c r="G70" s="1112">
        <f t="shared" ref="G70:G73" si="4575">C70+D70-E70+F70</f>
        <v>0</v>
      </c>
      <c r="H70" s="1109"/>
      <c r="I70" s="1109"/>
      <c r="J70" s="1109"/>
      <c r="K70" s="1109"/>
      <c r="L70" s="1109"/>
      <c r="M70" s="1111"/>
      <c r="N70" s="1112">
        <f t="shared" ref="N70:N73" si="4576">H70+I70-J70+K70-L70+M70</f>
        <v>0</v>
      </c>
      <c r="O70" s="1126"/>
      <c r="P70" s="1110"/>
      <c r="Q70" s="1109"/>
      <c r="R70" s="1109"/>
      <c r="S70" s="1109"/>
      <c r="T70" s="1109"/>
      <c r="U70" s="1112">
        <f t="shared" ref="U70:U73" si="4577">Q70+R70-S70+T70</f>
        <v>0</v>
      </c>
      <c r="V70" s="1109"/>
      <c r="W70" s="1109"/>
      <c r="X70" s="1109"/>
      <c r="Y70" s="1109"/>
      <c r="Z70" s="1109"/>
      <c r="AA70" s="1111"/>
      <c r="AB70" s="1112">
        <f t="shared" ref="AB70:AB73" si="4578">V70+W70-X70+Y70-Z70+AA70</f>
        <v>0</v>
      </c>
      <c r="AC70" s="1126"/>
      <c r="AD70" s="1110"/>
      <c r="AF70" s="1121"/>
      <c r="AG70" s="1109"/>
      <c r="AH70" s="1109"/>
      <c r="AI70" s="1109"/>
      <c r="AJ70" s="1112">
        <f t="shared" ref="AJ70:AJ73" si="4579">AF70+AG70-AH70+AI70</f>
        <v>0</v>
      </c>
      <c r="AK70" s="1109"/>
      <c r="AL70" s="1109"/>
      <c r="AM70" s="1109"/>
      <c r="AN70" s="1109"/>
      <c r="AO70" s="1109"/>
      <c r="AP70" s="1111"/>
      <c r="AQ70" s="1112">
        <f t="shared" ref="AQ70:AQ73" si="4580">AK70+AL70-AM70+AN70-AO70+AP70</f>
        <v>0</v>
      </c>
      <c r="AR70" s="1126"/>
      <c r="AS70" s="1110"/>
      <c r="AU70" s="1121"/>
      <c r="AV70" s="1109"/>
      <c r="AW70" s="1109"/>
      <c r="AX70" s="1109"/>
      <c r="AY70" s="1112">
        <f t="shared" ref="AY70:AY73" si="4581">AU70+AV70-AW70+AX70</f>
        <v>0</v>
      </c>
      <c r="AZ70" s="1109"/>
      <c r="BA70" s="1109"/>
      <c r="BB70" s="1109"/>
      <c r="BC70" s="1109"/>
      <c r="BD70" s="1109"/>
      <c r="BE70" s="1111"/>
      <c r="BF70" s="1112">
        <f t="shared" ref="BF70:BF73" si="4582">AZ70+BA70-BB70+BC70-BD70+BE70</f>
        <v>0</v>
      </c>
      <c r="BG70" s="1126"/>
      <c r="BH70" s="1110"/>
      <c r="BJ70" s="1121"/>
      <c r="BK70" s="1109"/>
      <c r="BL70" s="1109"/>
      <c r="BM70" s="1109"/>
      <c r="BN70" s="1112">
        <f t="shared" ref="BN70:BN73" si="4583">BJ70+BK70-BL70+BM70</f>
        <v>0</v>
      </c>
      <c r="BO70" s="1109"/>
      <c r="BP70" s="1109"/>
      <c r="BQ70" s="1109"/>
      <c r="BR70" s="1109"/>
      <c r="BS70" s="1109"/>
      <c r="BT70" s="1111"/>
      <c r="BU70" s="1112">
        <f t="shared" ref="BU70:BU73" si="4584">BO70+BP70-BQ70+BR70-BS70+BT70</f>
        <v>0</v>
      </c>
      <c r="BV70" s="1126"/>
      <c r="BW70" s="1110"/>
      <c r="BY70" s="1121"/>
      <c r="BZ70" s="1109"/>
      <c r="CA70" s="1109"/>
      <c r="CB70" s="1109"/>
      <c r="CC70" s="1112">
        <f t="shared" ref="CC70:CC73" si="4585">BY70+BZ70-CA70+CB70</f>
        <v>0</v>
      </c>
      <c r="CD70" s="1109"/>
      <c r="CE70" s="1109"/>
      <c r="CF70" s="1109"/>
      <c r="CG70" s="1109"/>
      <c r="CH70" s="1109"/>
      <c r="CI70" s="1111"/>
      <c r="CJ70" s="1112">
        <f t="shared" ref="CJ70:CJ73" si="4586">CD70+CE70-CF70+CG70-CH70+CI70</f>
        <v>0</v>
      </c>
      <c r="CK70" s="1126"/>
      <c r="CL70" s="1110"/>
      <c r="CN70" s="1121"/>
      <c r="CO70" s="1109"/>
      <c r="CP70" s="1109"/>
      <c r="CQ70" s="1109"/>
      <c r="CR70" s="1112">
        <f t="shared" ref="CR70:CR73" si="4587">CN70+CO70-CP70+CQ70</f>
        <v>0</v>
      </c>
      <c r="CS70" s="1109"/>
      <c r="CT70" s="1109"/>
      <c r="CU70" s="1109"/>
      <c r="CV70" s="1109"/>
      <c r="CW70" s="1109"/>
      <c r="CX70" s="1111"/>
      <c r="CY70" s="1112">
        <f t="shared" ref="CY70:CY73" si="4588">CS70+CT70-CU70+CV70-CW70+CX70</f>
        <v>0</v>
      </c>
      <c r="CZ70" s="1126"/>
      <c r="DA70" s="1110"/>
      <c r="DC70" s="1121"/>
      <c r="DD70" s="1109"/>
      <c r="DE70" s="1109"/>
      <c r="DF70" s="1109"/>
      <c r="DG70" s="1112">
        <f t="shared" ref="DG70:DG73" si="4589">DC70+DD70-DE70+DF70</f>
        <v>0</v>
      </c>
      <c r="DH70" s="1109"/>
      <c r="DI70" s="1109"/>
      <c r="DJ70" s="1109"/>
      <c r="DK70" s="1109"/>
      <c r="DL70" s="1109"/>
      <c r="DM70" s="1111"/>
      <c r="DN70" s="1112">
        <f t="shared" ref="DN70:DN73" si="4590">DH70+DI70-DJ70+DK70-DL70+DM70</f>
        <v>0</v>
      </c>
      <c r="DO70" s="1126"/>
      <c r="DP70" s="1110"/>
      <c r="DR70" s="1121"/>
      <c r="DS70" s="1109"/>
      <c r="DT70" s="1109"/>
      <c r="DU70" s="1109"/>
      <c r="DV70" s="1112">
        <f t="shared" ref="DV70:DV73" si="4591">DR70+DS70-DT70+DU70</f>
        <v>0</v>
      </c>
      <c r="DW70" s="1109"/>
      <c r="DX70" s="1109"/>
      <c r="DY70" s="1109"/>
      <c r="DZ70" s="1109"/>
      <c r="EA70" s="1109"/>
      <c r="EB70" s="1111"/>
      <c r="EC70" s="1112">
        <f t="shared" ref="EC70:EC73" si="4592">DW70+DX70-DY70+DZ70-EA70+EB70</f>
        <v>0</v>
      </c>
      <c r="ED70" s="1126"/>
      <c r="EE70" s="1110"/>
      <c r="EG70" s="1121"/>
      <c r="EH70" s="1109"/>
      <c r="EI70" s="1109"/>
      <c r="EJ70" s="1109"/>
      <c r="EK70" s="1112">
        <f t="shared" ref="EK70:EK73" si="4593">EG70+EH70-EI70+EJ70</f>
        <v>0</v>
      </c>
      <c r="EL70" s="1109"/>
      <c r="EM70" s="1109"/>
      <c r="EN70" s="1109"/>
      <c r="EO70" s="1109"/>
      <c r="EP70" s="1109"/>
      <c r="EQ70" s="1111"/>
      <c r="ER70" s="1112">
        <f t="shared" ref="ER70:ER73" si="4594">EL70+EM70-EN70+EO70-EP70+EQ70</f>
        <v>0</v>
      </c>
      <c r="ES70" s="1126"/>
      <c r="ET70" s="1110"/>
      <c r="EV70" s="1121"/>
      <c r="EW70" s="1109"/>
      <c r="EX70" s="1109"/>
      <c r="EY70" s="1109"/>
      <c r="EZ70" s="1112">
        <f t="shared" ref="EZ70:EZ73" si="4595">EV70+EW70-EX70+EY70</f>
        <v>0</v>
      </c>
      <c r="FA70" s="1109"/>
      <c r="FB70" s="1109"/>
      <c r="FC70" s="1109"/>
      <c r="FD70" s="1109"/>
      <c r="FE70" s="1109"/>
      <c r="FF70" s="1111"/>
      <c r="FG70" s="1112">
        <f t="shared" ref="FG70:FG73" si="4596">FA70+FB70-FC70+FD70-FE70+FF70</f>
        <v>0</v>
      </c>
      <c r="FH70" s="1126"/>
      <c r="FI70" s="1110"/>
      <c r="FK70" s="1121"/>
      <c r="FL70" s="1109"/>
      <c r="FM70" s="1109"/>
      <c r="FN70" s="1109"/>
      <c r="FO70" s="1112">
        <f t="shared" ref="FO70:FO73" si="4597">FK70+FL70-FM70+FN70</f>
        <v>0</v>
      </c>
      <c r="FP70" s="1109"/>
      <c r="FQ70" s="1109"/>
      <c r="FR70" s="1109"/>
      <c r="FS70" s="1109"/>
      <c r="FT70" s="1109"/>
      <c r="FU70" s="1111"/>
      <c r="FV70" s="1112">
        <f t="shared" ref="FV70:FV73" si="4598">FP70+FQ70-FR70+FS70-FT70+FU70</f>
        <v>0</v>
      </c>
      <c r="FW70" s="1126"/>
      <c r="FX70" s="1110"/>
      <c r="FZ70" s="1121"/>
      <c r="GA70" s="1109"/>
      <c r="GB70" s="1109"/>
      <c r="GC70" s="1109"/>
      <c r="GD70" s="1112">
        <f t="shared" ref="GD70:GD73" si="4599">FZ70+GA70-GB70+GC70</f>
        <v>0</v>
      </c>
      <c r="GE70" s="1109"/>
      <c r="GF70" s="1109"/>
      <c r="GG70" s="1109"/>
      <c r="GH70" s="1109"/>
      <c r="GI70" s="1109"/>
      <c r="GJ70" s="1111"/>
      <c r="GK70" s="1112">
        <f t="shared" ref="GK70:GK73" si="4600">GE70+GF70-GG70+GH70-GI70+GJ70</f>
        <v>0</v>
      </c>
      <c r="GL70" s="1126"/>
      <c r="GM70" s="1110"/>
      <c r="GO70" s="1121"/>
      <c r="GP70" s="1109"/>
      <c r="GQ70" s="1109"/>
      <c r="GR70" s="1109"/>
      <c r="GS70" s="1112">
        <f t="shared" ref="GS70:GS73" si="4601">GO70+GP70-GQ70+GR70</f>
        <v>0</v>
      </c>
      <c r="GT70" s="1109"/>
      <c r="GU70" s="1109"/>
      <c r="GV70" s="1109"/>
      <c r="GW70" s="1109"/>
      <c r="GX70" s="1109"/>
      <c r="GY70" s="1111"/>
      <c r="GZ70" s="1112">
        <f t="shared" ref="GZ70:GZ73" si="4602">GT70+GU70-GV70+GW70-GX70+GY70</f>
        <v>0</v>
      </c>
      <c r="HA70" s="1126"/>
      <c r="HB70" s="1110"/>
      <c r="HD70" s="1121"/>
      <c r="HE70" s="1109"/>
      <c r="HF70" s="1109"/>
      <c r="HG70" s="1109"/>
      <c r="HH70" s="1112">
        <f t="shared" ref="HH70:HH73" si="4603">HD70+HE70-HF70+HG70</f>
        <v>0</v>
      </c>
      <c r="HI70" s="1109"/>
      <c r="HJ70" s="1109"/>
      <c r="HK70" s="1109"/>
      <c r="HL70" s="1109"/>
      <c r="HM70" s="1109"/>
      <c r="HN70" s="1111"/>
      <c r="HO70" s="1112">
        <f t="shared" ref="HO70:HO73" si="4604">HI70+HJ70-HK70+HL70-HM70+HN70</f>
        <v>0</v>
      </c>
      <c r="HP70" s="1126"/>
      <c r="HQ70" s="1110"/>
      <c r="HS70" s="1121"/>
      <c r="HT70" s="1109"/>
      <c r="HU70" s="1109"/>
      <c r="HV70" s="1109"/>
      <c r="HW70" s="1112">
        <f t="shared" ref="HW70:HW73" si="4605">HS70+HT70-HU70+HV70</f>
        <v>0</v>
      </c>
      <c r="HX70" s="1109"/>
      <c r="HY70" s="1109"/>
      <c r="HZ70" s="1109"/>
      <c r="IA70" s="1109"/>
      <c r="IB70" s="1109"/>
      <c r="IC70" s="1111"/>
      <c r="ID70" s="1112">
        <f t="shared" ref="ID70:ID73" si="4606">HX70+HY70-HZ70+IA70-IB70+IC70</f>
        <v>0</v>
      </c>
      <c r="IE70" s="1126"/>
      <c r="IF70" s="1110"/>
      <c r="IH70" s="1121"/>
      <c r="II70" s="1109"/>
      <c r="IJ70" s="1109"/>
      <c r="IK70" s="1109"/>
      <c r="IL70" s="1112">
        <f t="shared" ref="IL70:IL73" si="4607">IH70+II70-IJ70+IK70</f>
        <v>0</v>
      </c>
      <c r="IM70" s="1109"/>
      <c r="IN70" s="1109"/>
      <c r="IO70" s="1109"/>
      <c r="IP70" s="1109"/>
      <c r="IQ70" s="1109"/>
      <c r="IR70" s="1111"/>
      <c r="IS70" s="1112">
        <f t="shared" ref="IS70:IS73" si="4608">IM70+IN70-IO70+IP70-IQ70+IR70</f>
        <v>0</v>
      </c>
      <c r="IT70" s="1126"/>
      <c r="IU70" s="1110"/>
      <c r="IW70" s="1121"/>
      <c r="IX70" s="1109"/>
      <c r="IY70" s="1109"/>
      <c r="IZ70" s="1109"/>
      <c r="JA70" s="1112">
        <f t="shared" ref="JA70:JA73" si="4609">IW70+IX70-IY70+IZ70</f>
        <v>0</v>
      </c>
      <c r="JB70" s="1109"/>
      <c r="JC70" s="1109"/>
      <c r="JD70" s="1109"/>
      <c r="JE70" s="1109"/>
      <c r="JF70" s="1109"/>
      <c r="JG70" s="1111"/>
      <c r="JH70" s="1112">
        <f t="shared" ref="JH70:JH73" si="4610">JB70+JC70-JD70+JE70-JF70+JG70</f>
        <v>0</v>
      </c>
      <c r="JI70" s="1126"/>
      <c r="JJ70" s="1110"/>
      <c r="JL70" s="1121"/>
      <c r="JM70" s="1109"/>
      <c r="JN70" s="1109"/>
      <c r="JO70" s="1109"/>
      <c r="JP70" s="1112">
        <f t="shared" ref="JP70:JP73" si="4611">JL70+JM70-JN70+JO70</f>
        <v>0</v>
      </c>
      <c r="JQ70" s="1109"/>
      <c r="JR70" s="1109"/>
      <c r="JS70" s="1109"/>
      <c r="JT70" s="1109"/>
      <c r="JU70" s="1109"/>
      <c r="JV70" s="1111"/>
      <c r="JW70" s="1112">
        <f t="shared" ref="JW70:JW73" si="4612">JQ70+JR70-JS70+JT70-JU70+JV70</f>
        <v>0</v>
      </c>
      <c r="JX70" s="1126"/>
      <c r="JY70" s="1110"/>
      <c r="KA70" s="1121"/>
      <c r="KB70" s="1109"/>
      <c r="KC70" s="1109"/>
      <c r="KD70" s="1109"/>
      <c r="KE70" s="1112">
        <f t="shared" ref="KE70:KE73" si="4613">KA70+KB70-KC70+KD70</f>
        <v>0</v>
      </c>
      <c r="KF70" s="1109"/>
      <c r="KG70" s="1109"/>
      <c r="KH70" s="1109"/>
      <c r="KI70" s="1109"/>
      <c r="KJ70" s="1109"/>
      <c r="KK70" s="1111"/>
      <c r="KL70" s="1112">
        <f t="shared" ref="KL70:KL73" si="4614">KF70+KG70-KH70+KI70-KJ70+KK70</f>
        <v>0</v>
      </c>
      <c r="KM70" s="1126"/>
      <c r="KN70" s="1110"/>
      <c r="KP70" s="1121"/>
      <c r="KQ70" s="1109"/>
      <c r="KR70" s="1109"/>
      <c r="KS70" s="1109"/>
      <c r="KT70" s="1112">
        <f t="shared" ref="KT70:KT73" si="4615">KP70+KQ70-KR70+KS70</f>
        <v>0</v>
      </c>
      <c r="KU70" s="1109"/>
      <c r="KV70" s="1109"/>
      <c r="KW70" s="1109"/>
      <c r="KX70" s="1109"/>
      <c r="KY70" s="1109"/>
      <c r="KZ70" s="1111"/>
      <c r="LA70" s="1112">
        <f t="shared" ref="LA70:LA73" si="4616">KU70+KV70-KW70+KX70-KY70+KZ70</f>
        <v>0</v>
      </c>
      <c r="LB70" s="1126"/>
      <c r="LC70" s="1110"/>
      <c r="LE70" s="1121"/>
      <c r="LF70" s="1109"/>
      <c r="LG70" s="1109"/>
      <c r="LH70" s="1109"/>
      <c r="LI70" s="1112">
        <f t="shared" ref="LI70:LI73" si="4617">LE70+LF70-LG70+LH70</f>
        <v>0</v>
      </c>
      <c r="LJ70" s="1109"/>
      <c r="LK70" s="1109"/>
      <c r="LL70" s="1109"/>
      <c r="LM70" s="1109"/>
      <c r="LN70" s="1109"/>
      <c r="LO70" s="1111"/>
      <c r="LP70" s="1112">
        <f t="shared" ref="LP70:LP73" si="4618">LJ70+LK70-LL70+LM70-LN70+LO70</f>
        <v>0</v>
      </c>
      <c r="LQ70" s="1126"/>
      <c r="LR70" s="1110"/>
      <c r="LT70" s="1121"/>
      <c r="LU70" s="1109"/>
      <c r="LV70" s="1109"/>
      <c r="LW70" s="1109"/>
      <c r="LX70" s="1112">
        <f t="shared" ref="LX70:LX73" si="4619">LT70+LU70-LV70+LW70</f>
        <v>0</v>
      </c>
      <c r="LY70" s="1109"/>
      <c r="LZ70" s="1109"/>
      <c r="MA70" s="1109"/>
      <c r="MB70" s="1109"/>
      <c r="MC70" s="1109"/>
      <c r="MD70" s="1111"/>
      <c r="ME70" s="1112">
        <f t="shared" ref="ME70:ME73" si="4620">LY70+LZ70-MA70+MB70-MC70+MD70</f>
        <v>0</v>
      </c>
      <c r="MF70" s="1126"/>
      <c r="MG70" s="1110"/>
      <c r="MI70" s="1121"/>
      <c r="MJ70" s="1109"/>
      <c r="MK70" s="1109"/>
      <c r="ML70" s="1109"/>
      <c r="MM70" s="1112">
        <f t="shared" ref="MM70:MM73" si="4621">MI70+MJ70-MK70+ML70</f>
        <v>0</v>
      </c>
      <c r="MN70" s="1109"/>
      <c r="MO70" s="1109"/>
      <c r="MP70" s="1109"/>
      <c r="MQ70" s="1109"/>
      <c r="MR70" s="1109"/>
      <c r="MS70" s="1111"/>
      <c r="MT70" s="1112">
        <f t="shared" ref="MT70:MT73" si="4622">MN70+MO70-MP70+MQ70-MR70+MS70</f>
        <v>0</v>
      </c>
      <c r="MU70" s="1126"/>
      <c r="MV70" s="1110"/>
      <c r="MX70" s="1121"/>
      <c r="MY70" s="1109"/>
      <c r="MZ70" s="1109"/>
      <c r="NA70" s="1109"/>
      <c r="NB70" s="1112">
        <f t="shared" ref="NB70:NB73" si="4623">MX70+MY70-MZ70+NA70</f>
        <v>0</v>
      </c>
      <c r="NC70" s="1109"/>
      <c r="ND70" s="1109"/>
      <c r="NE70" s="1109"/>
      <c r="NF70" s="1109"/>
      <c r="NG70" s="1109"/>
      <c r="NH70" s="1111"/>
      <c r="NI70" s="1112">
        <f t="shared" ref="NI70:NI73" si="4624">NC70+ND70-NE70+NF70-NG70+NH70</f>
        <v>0</v>
      </c>
      <c r="NJ70" s="1126"/>
      <c r="NK70" s="1110"/>
      <c r="NM70" s="1121"/>
      <c r="NN70" s="1109"/>
      <c r="NO70" s="1109"/>
      <c r="NP70" s="1109"/>
      <c r="NQ70" s="1112">
        <f t="shared" ref="NQ70:NQ73" si="4625">NM70+NN70-NO70+NP70</f>
        <v>0</v>
      </c>
      <c r="NR70" s="1109"/>
      <c r="NS70" s="1109"/>
      <c r="NT70" s="1109"/>
      <c r="NU70" s="1109"/>
      <c r="NV70" s="1109"/>
      <c r="NW70" s="1111"/>
      <c r="NX70" s="1112">
        <f t="shared" ref="NX70:NX73" si="4626">NR70+NS70-NT70+NU70-NV70+NW70</f>
        <v>0</v>
      </c>
      <c r="NY70" s="1126"/>
      <c r="NZ70" s="1110"/>
      <c r="OB70" s="1121"/>
      <c r="OC70" s="1109"/>
      <c r="OD70" s="1109"/>
      <c r="OE70" s="1109"/>
      <c r="OF70" s="1112">
        <f t="shared" ref="OF70:OF73" si="4627">OB70+OC70-OD70+OE70</f>
        <v>0</v>
      </c>
      <c r="OG70" s="1109"/>
      <c r="OH70" s="1109"/>
      <c r="OI70" s="1109"/>
      <c r="OJ70" s="1109"/>
      <c r="OK70" s="1109"/>
      <c r="OL70" s="1111"/>
      <c r="OM70" s="1112">
        <f t="shared" ref="OM70:OM73" si="4628">OG70+OH70-OI70+OJ70-OK70+OL70</f>
        <v>0</v>
      </c>
      <c r="ON70" s="1126"/>
      <c r="OO70" s="1110"/>
      <c r="OQ70" s="1121"/>
      <c r="OR70" s="1109"/>
      <c r="OS70" s="1109"/>
      <c r="OT70" s="1109"/>
      <c r="OU70" s="1112">
        <f t="shared" ref="OU70:OU73" si="4629">OQ70+OR70-OS70+OT70</f>
        <v>0</v>
      </c>
      <c r="OV70" s="1109"/>
      <c r="OW70" s="1109"/>
      <c r="OX70" s="1109"/>
      <c r="OY70" s="1109"/>
      <c r="OZ70" s="1109"/>
      <c r="PA70" s="1111"/>
      <c r="PB70" s="1112">
        <f t="shared" ref="PB70:PB73" si="4630">OV70+OW70-OX70+OY70-OZ70+PA70</f>
        <v>0</v>
      </c>
      <c r="PC70" s="1126"/>
      <c r="PD70" s="1110"/>
      <c r="PF70" s="1121"/>
      <c r="PG70" s="1109"/>
      <c r="PH70" s="1109"/>
      <c r="PI70" s="1109"/>
      <c r="PJ70" s="1112">
        <f t="shared" ref="PJ70:PJ73" si="4631">PF70+PG70-PH70+PI70</f>
        <v>0</v>
      </c>
      <c r="PK70" s="1109"/>
      <c r="PL70" s="1109"/>
      <c r="PM70" s="1109"/>
      <c r="PN70" s="1109"/>
      <c r="PO70" s="1109"/>
      <c r="PP70" s="1111"/>
      <c r="PQ70" s="1112">
        <f t="shared" ref="PQ70:PQ73" si="4632">PK70+PL70-PM70+PN70-PO70+PP70</f>
        <v>0</v>
      </c>
      <c r="PR70" s="1126"/>
      <c r="PS70" s="1110"/>
      <c r="PU70" s="1121"/>
      <c r="PV70" s="1109"/>
      <c r="PW70" s="1109"/>
      <c r="PX70" s="1109"/>
      <c r="PY70" s="1112">
        <f t="shared" ref="PY70:PY73" si="4633">PU70+PV70-PW70+PX70</f>
        <v>0</v>
      </c>
      <c r="PZ70" s="1109"/>
      <c r="QA70" s="1109"/>
      <c r="QB70" s="1109"/>
      <c r="QC70" s="1109"/>
      <c r="QD70" s="1109"/>
      <c r="QE70" s="1111"/>
      <c r="QF70" s="1112">
        <f t="shared" ref="QF70:QF73" si="4634">PZ70+QA70-QB70+QC70-QD70+QE70</f>
        <v>0</v>
      </c>
      <c r="QG70" s="1126"/>
      <c r="QH70" s="1110"/>
      <c r="QJ70" s="1121"/>
      <c r="QK70" s="1109"/>
      <c r="QL70" s="1109"/>
      <c r="QM70" s="1109"/>
      <c r="QN70" s="1112">
        <f t="shared" ref="QN70:QN73" si="4635">QJ70+QK70-QL70+QM70</f>
        <v>0</v>
      </c>
      <c r="QO70" s="1109"/>
      <c r="QP70" s="1109"/>
      <c r="QQ70" s="1109"/>
      <c r="QR70" s="1109"/>
      <c r="QS70" s="1109"/>
      <c r="QT70" s="1111"/>
      <c r="QU70" s="1112">
        <f t="shared" ref="QU70:QU73" si="4636">QO70+QP70-QQ70+QR70-QS70+QT70</f>
        <v>0</v>
      </c>
      <c r="QV70" s="1126"/>
      <c r="QW70" s="1110"/>
      <c r="QY70" s="1121"/>
      <c r="QZ70" s="1109"/>
      <c r="RA70" s="1109"/>
      <c r="RB70" s="1109"/>
      <c r="RC70" s="1112">
        <f t="shared" ref="RC70:RC73" si="4637">QY70+QZ70-RA70+RB70</f>
        <v>0</v>
      </c>
      <c r="RD70" s="1109"/>
      <c r="RE70" s="1109"/>
      <c r="RF70" s="1109"/>
      <c r="RG70" s="1109"/>
      <c r="RH70" s="1109"/>
      <c r="RI70" s="1111"/>
      <c r="RJ70" s="1112">
        <f t="shared" ref="RJ70:RJ73" si="4638">RD70+RE70-RF70+RG70-RH70+RI70</f>
        <v>0</v>
      </c>
      <c r="RK70" s="1126"/>
      <c r="RL70" s="1110"/>
      <c r="RN70" s="1121"/>
      <c r="RO70" s="1109"/>
      <c r="RP70" s="1109"/>
      <c r="RQ70" s="1109"/>
      <c r="RR70" s="1112">
        <f t="shared" ref="RR70:RR73" si="4639">RN70+RO70-RP70+RQ70</f>
        <v>0</v>
      </c>
      <c r="RS70" s="1109"/>
      <c r="RT70" s="1109"/>
      <c r="RU70" s="1109"/>
      <c r="RV70" s="1109"/>
      <c r="RW70" s="1109"/>
      <c r="RX70" s="1111"/>
      <c r="RY70" s="1112">
        <f t="shared" ref="RY70:RY73" si="4640">RS70+RT70-RU70+RV70-RW70+RX70</f>
        <v>0</v>
      </c>
      <c r="RZ70" s="1126"/>
      <c r="SA70" s="1110"/>
      <c r="SC70" s="1121"/>
      <c r="SD70" s="1109"/>
      <c r="SE70" s="1109"/>
      <c r="SF70" s="1109"/>
      <c r="SG70" s="1112">
        <f t="shared" ref="SG70:SG73" si="4641">SC70+SD70-SE70+SF70</f>
        <v>0</v>
      </c>
      <c r="SH70" s="1109"/>
      <c r="SI70" s="1109"/>
      <c r="SJ70" s="1109"/>
      <c r="SK70" s="1109"/>
      <c r="SL70" s="1109"/>
      <c r="SM70" s="1111"/>
      <c r="SN70" s="1112">
        <f t="shared" ref="SN70:SN73" si="4642">SH70+SI70-SJ70+SK70-SL70+SM70</f>
        <v>0</v>
      </c>
      <c r="SO70" s="1126"/>
      <c r="SP70" s="1110"/>
      <c r="SR70" s="1121"/>
      <c r="SS70" s="1109"/>
      <c r="ST70" s="1109"/>
      <c r="SU70" s="1109"/>
      <c r="SV70" s="1112">
        <f t="shared" ref="SV70:SV73" si="4643">SR70+SS70-ST70+SU70</f>
        <v>0</v>
      </c>
      <c r="SW70" s="1109"/>
      <c r="SX70" s="1109"/>
      <c r="SY70" s="1109"/>
      <c r="SZ70" s="1109"/>
      <c r="TA70" s="1109"/>
      <c r="TB70" s="1111"/>
      <c r="TC70" s="1112">
        <f t="shared" ref="TC70:TC73" si="4644">SW70+SX70-SY70+SZ70-TA70+TB70</f>
        <v>0</v>
      </c>
      <c r="TD70" s="1126"/>
      <c r="TE70" s="1110"/>
      <c r="TG70" s="1121"/>
      <c r="TH70" s="1109"/>
      <c r="TI70" s="1109"/>
      <c r="TJ70" s="1109"/>
      <c r="TK70" s="1112">
        <f t="shared" ref="TK70:TK73" si="4645">TG70+TH70-TI70+TJ70</f>
        <v>0</v>
      </c>
      <c r="TL70" s="1109"/>
      <c r="TM70" s="1109"/>
      <c r="TN70" s="1109"/>
      <c r="TO70" s="1109"/>
      <c r="TP70" s="1109"/>
      <c r="TQ70" s="1111"/>
      <c r="TR70" s="1112">
        <f t="shared" ref="TR70:TR73" si="4646">TL70+TM70-TN70+TO70-TP70+TQ70</f>
        <v>0</v>
      </c>
      <c r="TS70" s="1126"/>
      <c r="TT70" s="1110"/>
      <c r="TV70" s="1121"/>
      <c r="TW70" s="1109"/>
      <c r="TX70" s="1109"/>
      <c r="TY70" s="1109"/>
      <c r="TZ70" s="1112">
        <f t="shared" ref="TZ70:TZ73" si="4647">TV70+TW70-TX70+TY70</f>
        <v>0</v>
      </c>
      <c r="UA70" s="1109"/>
      <c r="UB70" s="1109"/>
      <c r="UC70" s="1109"/>
      <c r="UD70" s="1109"/>
      <c r="UE70" s="1109"/>
      <c r="UF70" s="1111"/>
      <c r="UG70" s="1112">
        <f t="shared" ref="UG70:UG73" si="4648">UA70+UB70-UC70+UD70-UE70+UF70</f>
        <v>0</v>
      </c>
      <c r="UH70" s="1126"/>
      <c r="UI70" s="1110"/>
      <c r="UK70" s="1121"/>
      <c r="UL70" s="1109"/>
      <c r="UM70" s="1109"/>
      <c r="UN70" s="1109"/>
      <c r="UO70" s="1112">
        <f t="shared" ref="UO70:UO73" si="4649">UK70+UL70-UM70+UN70</f>
        <v>0</v>
      </c>
      <c r="UP70" s="1109"/>
      <c r="UQ70" s="1109"/>
      <c r="UR70" s="1109"/>
      <c r="US70" s="1109"/>
      <c r="UT70" s="1109"/>
      <c r="UU70" s="1111"/>
      <c r="UV70" s="1112">
        <f t="shared" ref="UV70:UV73" si="4650">UP70+UQ70-UR70+US70-UT70+UU70</f>
        <v>0</v>
      </c>
      <c r="UW70" s="1126"/>
      <c r="UX70" s="1110"/>
      <c r="UZ70" s="1121"/>
      <c r="VA70" s="1109"/>
      <c r="VB70" s="1109"/>
      <c r="VC70" s="1109"/>
      <c r="VD70" s="1112">
        <f t="shared" ref="VD70:VD73" si="4651">UZ70+VA70-VB70+VC70</f>
        <v>0</v>
      </c>
      <c r="VE70" s="1109"/>
      <c r="VF70" s="1109"/>
      <c r="VG70" s="1109"/>
      <c r="VH70" s="1109"/>
      <c r="VI70" s="1109"/>
      <c r="VJ70" s="1111"/>
      <c r="VK70" s="1112">
        <f t="shared" ref="VK70:VK73" si="4652">VE70+VF70-VG70+VH70-VI70+VJ70</f>
        <v>0</v>
      </c>
      <c r="VL70" s="1126"/>
      <c r="VM70" s="1110"/>
      <c r="VO70" s="1121"/>
      <c r="VP70" s="1109"/>
      <c r="VQ70" s="1109"/>
      <c r="VR70" s="1109"/>
      <c r="VS70" s="1112">
        <f t="shared" ref="VS70:VS73" si="4653">VO70+VP70-VQ70+VR70</f>
        <v>0</v>
      </c>
      <c r="VT70" s="1109"/>
      <c r="VU70" s="1109"/>
      <c r="VV70" s="1109"/>
      <c r="VW70" s="1109"/>
      <c r="VX70" s="1109"/>
      <c r="VY70" s="1111"/>
      <c r="VZ70" s="1112">
        <f t="shared" ref="VZ70:VZ73" si="4654">VT70+VU70-VV70+VW70-VX70+VY70</f>
        <v>0</v>
      </c>
      <c r="WA70" s="1126"/>
      <c r="WB70" s="1110"/>
      <c r="WD70" s="1121"/>
      <c r="WE70" s="1109"/>
      <c r="WF70" s="1109"/>
      <c r="WG70" s="1109"/>
      <c r="WH70" s="1112">
        <f t="shared" ref="WH70:WH73" si="4655">WD70+WE70-WF70+WG70</f>
        <v>0</v>
      </c>
      <c r="WI70" s="1109"/>
      <c r="WJ70" s="1109"/>
      <c r="WK70" s="1109"/>
      <c r="WL70" s="1109"/>
      <c r="WM70" s="1109"/>
      <c r="WN70" s="1111"/>
      <c r="WO70" s="1112">
        <f t="shared" ref="WO70:WO73" si="4656">WI70+WJ70-WK70+WL70-WM70+WN70</f>
        <v>0</v>
      </c>
      <c r="WP70" s="1126"/>
      <c r="WQ70" s="1110"/>
      <c r="WS70" s="1121"/>
      <c r="WT70" s="1109"/>
      <c r="WU70" s="1109"/>
      <c r="WV70" s="1109"/>
      <c r="WW70" s="1112">
        <f t="shared" ref="WW70:WW73" si="4657">WS70+WT70-WU70+WV70</f>
        <v>0</v>
      </c>
      <c r="WX70" s="1109"/>
      <c r="WY70" s="1109"/>
      <c r="WZ70" s="1109"/>
      <c r="XA70" s="1109"/>
      <c r="XB70" s="1109"/>
      <c r="XC70" s="1111"/>
      <c r="XD70" s="1112">
        <f t="shared" ref="XD70:XD73" si="4658">WX70+WY70-WZ70+XA70-XB70+XC70</f>
        <v>0</v>
      </c>
      <c r="XE70" s="1126"/>
      <c r="XF70" s="1110"/>
      <c r="XH70" s="1121"/>
      <c r="XI70" s="1109"/>
      <c r="XJ70" s="1109"/>
      <c r="XK70" s="1109"/>
      <c r="XL70" s="1112">
        <f t="shared" ref="XL70:XL73" si="4659">XH70+XI70-XJ70+XK70</f>
        <v>0</v>
      </c>
      <c r="XM70" s="1109"/>
      <c r="XN70" s="1109"/>
      <c r="XO70" s="1109"/>
      <c r="XP70" s="1109"/>
      <c r="XQ70" s="1109"/>
      <c r="XR70" s="1111"/>
      <c r="XS70" s="1112">
        <f t="shared" ref="XS70:XS73" si="4660">XM70+XN70-XO70+XP70-XQ70+XR70</f>
        <v>0</v>
      </c>
      <c r="XT70" s="1126"/>
      <c r="XU70" s="1110"/>
      <c r="XW70" s="1121"/>
      <c r="XX70" s="1109"/>
      <c r="XY70" s="1109"/>
      <c r="XZ70" s="1109"/>
      <c r="YA70" s="1112">
        <f t="shared" ref="YA70:YA73" si="4661">XW70+XX70-XY70+XZ70</f>
        <v>0</v>
      </c>
      <c r="YB70" s="1109"/>
      <c r="YC70" s="1109"/>
      <c r="YD70" s="1109"/>
      <c r="YE70" s="1109"/>
      <c r="YF70" s="1109"/>
      <c r="YG70" s="1111"/>
      <c r="YH70" s="1112">
        <f t="shared" ref="YH70:YH73" si="4662">YB70+YC70-YD70+YE70-YF70+YG70</f>
        <v>0</v>
      </c>
      <c r="YI70" s="1126"/>
      <c r="YJ70" s="1110"/>
      <c r="YL70" s="1121"/>
      <c r="YM70" s="1109"/>
      <c r="YN70" s="1109"/>
      <c r="YO70" s="1109"/>
      <c r="YP70" s="1112">
        <f t="shared" ref="YP70:YP73" si="4663">YL70+YM70-YN70+YO70</f>
        <v>0</v>
      </c>
      <c r="YQ70" s="1109"/>
      <c r="YR70" s="1109"/>
      <c r="YS70" s="1109"/>
      <c r="YT70" s="1109"/>
      <c r="YU70" s="1109"/>
      <c r="YV70" s="1111"/>
      <c r="YW70" s="1112">
        <f t="shared" ref="YW70:YW73" si="4664">YQ70+YR70-YS70+YT70-YU70+YV70</f>
        <v>0</v>
      </c>
      <c r="YX70" s="1126"/>
      <c r="YY70" s="1110"/>
      <c r="ZA70" s="1121"/>
      <c r="ZB70" s="1109"/>
      <c r="ZC70" s="1109"/>
      <c r="ZD70" s="1109"/>
      <c r="ZE70" s="1112">
        <f t="shared" ref="ZE70:ZE73" si="4665">ZA70+ZB70-ZC70+ZD70</f>
        <v>0</v>
      </c>
      <c r="ZF70" s="1109"/>
      <c r="ZG70" s="1109"/>
      <c r="ZH70" s="1109"/>
      <c r="ZI70" s="1109"/>
      <c r="ZJ70" s="1109"/>
      <c r="ZK70" s="1111"/>
      <c r="ZL70" s="1112">
        <f t="shared" ref="ZL70:ZL73" si="4666">ZF70+ZG70-ZH70+ZI70-ZJ70+ZK70</f>
        <v>0</v>
      </c>
      <c r="ZM70" s="1126"/>
      <c r="ZN70" s="1110"/>
      <c r="ZP70" s="1121"/>
      <c r="ZQ70" s="1109"/>
      <c r="ZR70" s="1109"/>
      <c r="ZS70" s="1109"/>
      <c r="ZT70" s="1112">
        <f t="shared" ref="ZT70:ZT73" si="4667">ZP70+ZQ70-ZR70+ZS70</f>
        <v>0</v>
      </c>
      <c r="ZU70" s="1109"/>
      <c r="ZV70" s="1109"/>
      <c r="ZW70" s="1109"/>
      <c r="ZX70" s="1109"/>
      <c r="ZY70" s="1109"/>
      <c r="ZZ70" s="1111"/>
      <c r="AAA70" s="1112">
        <f t="shared" ref="AAA70:AAA73" si="4668">ZU70+ZV70-ZW70+ZX70-ZY70+ZZ70</f>
        <v>0</v>
      </c>
      <c r="AAB70" s="1126"/>
      <c r="AAC70" s="1110"/>
      <c r="AAE70" s="1121"/>
      <c r="AAF70" s="1109"/>
      <c r="AAG70" s="1109"/>
      <c r="AAH70" s="1109"/>
      <c r="AAI70" s="1112">
        <f t="shared" ref="AAI70:AAI73" si="4669">AAE70+AAF70-AAG70+AAH70</f>
        <v>0</v>
      </c>
      <c r="AAJ70" s="1109"/>
      <c r="AAK70" s="1109"/>
      <c r="AAL70" s="1109"/>
      <c r="AAM70" s="1109"/>
      <c r="AAN70" s="1109"/>
      <c r="AAO70" s="1111"/>
      <c r="AAP70" s="1112">
        <f t="shared" ref="AAP70:AAP73" si="4670">AAJ70+AAK70-AAL70+AAM70-AAN70+AAO70</f>
        <v>0</v>
      </c>
      <c r="AAQ70" s="1126"/>
      <c r="AAR70" s="1110"/>
      <c r="AAT70" s="1121"/>
      <c r="AAU70" s="1109"/>
      <c r="AAV70" s="1109"/>
      <c r="AAW70" s="1109"/>
      <c r="AAX70" s="1112">
        <f t="shared" ref="AAX70:AAX73" si="4671">AAT70+AAU70-AAV70+AAW70</f>
        <v>0</v>
      </c>
      <c r="AAY70" s="1109"/>
      <c r="AAZ70" s="1109"/>
      <c r="ABA70" s="1109"/>
      <c r="ABB70" s="1109"/>
      <c r="ABC70" s="1109"/>
      <c r="ABD70" s="1111"/>
      <c r="ABE70" s="1112">
        <f t="shared" ref="ABE70:ABE73" si="4672">AAY70+AAZ70-ABA70+ABB70-ABC70+ABD70</f>
        <v>0</v>
      </c>
      <c r="ABF70" s="1126"/>
      <c r="ABG70" s="1110"/>
      <c r="ABI70" s="1121"/>
      <c r="ABJ70" s="1109"/>
      <c r="ABK70" s="1109"/>
      <c r="ABL70" s="1109"/>
      <c r="ABM70" s="1112">
        <f t="shared" ref="ABM70:ABM73" si="4673">ABI70+ABJ70-ABK70+ABL70</f>
        <v>0</v>
      </c>
      <c r="ABN70" s="1109"/>
      <c r="ABO70" s="1109"/>
      <c r="ABP70" s="1109"/>
      <c r="ABQ70" s="1109"/>
      <c r="ABR70" s="1109"/>
      <c r="ABS70" s="1111"/>
      <c r="ABT70" s="1112">
        <f t="shared" ref="ABT70:ABT73" si="4674">ABN70+ABO70-ABP70+ABQ70-ABR70+ABS70</f>
        <v>0</v>
      </c>
      <c r="ABU70" s="1126"/>
      <c r="ABV70" s="1110"/>
      <c r="ABX70" s="1121"/>
      <c r="ABY70" s="1109"/>
      <c r="ABZ70" s="1109"/>
      <c r="ACA70" s="1109"/>
      <c r="ACB70" s="1112">
        <f t="shared" ref="ACB70:ACB73" si="4675">ABX70+ABY70-ABZ70+ACA70</f>
        <v>0</v>
      </c>
      <c r="ACC70" s="1109"/>
      <c r="ACD70" s="1109"/>
      <c r="ACE70" s="1109"/>
      <c r="ACF70" s="1109"/>
      <c r="ACG70" s="1109"/>
      <c r="ACH70" s="1111"/>
      <c r="ACI70" s="1112">
        <f t="shared" ref="ACI70:ACI73" si="4676">ACC70+ACD70-ACE70+ACF70-ACG70+ACH70</f>
        <v>0</v>
      </c>
      <c r="ACJ70" s="1126"/>
      <c r="ACK70" s="1110"/>
      <c r="ACM70" s="1121"/>
      <c r="ACN70" s="1109"/>
      <c r="ACO70" s="1109"/>
      <c r="ACP70" s="1109"/>
      <c r="ACQ70" s="1112">
        <f t="shared" ref="ACQ70:ACQ73" si="4677">ACM70+ACN70-ACO70+ACP70</f>
        <v>0</v>
      </c>
      <c r="ACR70" s="1109"/>
      <c r="ACS70" s="1109"/>
      <c r="ACT70" s="1109"/>
      <c r="ACU70" s="1109"/>
      <c r="ACV70" s="1109"/>
      <c r="ACW70" s="1111"/>
      <c r="ACX70" s="1112">
        <f t="shared" ref="ACX70:ACX73" si="4678">ACR70+ACS70-ACT70+ACU70-ACV70+ACW70</f>
        <v>0</v>
      </c>
      <c r="ACY70" s="1126"/>
      <c r="ACZ70" s="1110"/>
      <c r="ADB70" s="1121"/>
      <c r="ADC70" s="1109"/>
      <c r="ADD70" s="1109"/>
      <c r="ADE70" s="1109"/>
      <c r="ADF70" s="1112">
        <f t="shared" ref="ADF70:ADF73" si="4679">ADB70+ADC70-ADD70+ADE70</f>
        <v>0</v>
      </c>
      <c r="ADG70" s="1109"/>
      <c r="ADH70" s="1109"/>
      <c r="ADI70" s="1109"/>
      <c r="ADJ70" s="1109"/>
      <c r="ADK70" s="1109"/>
      <c r="ADL70" s="1111"/>
      <c r="ADM70" s="1112">
        <f t="shared" ref="ADM70:ADM73" si="4680">ADG70+ADH70-ADI70+ADJ70-ADK70+ADL70</f>
        <v>0</v>
      </c>
      <c r="ADN70" s="1126"/>
      <c r="ADO70" s="1110"/>
      <c r="ADQ70" s="1121"/>
      <c r="ADR70" s="1109"/>
      <c r="ADS70" s="1109"/>
      <c r="ADT70" s="1109"/>
      <c r="ADU70" s="1112">
        <f t="shared" ref="ADU70:ADU73" si="4681">ADQ70+ADR70-ADS70+ADT70</f>
        <v>0</v>
      </c>
      <c r="ADV70" s="1109"/>
      <c r="ADW70" s="1109"/>
      <c r="ADX70" s="1109"/>
      <c r="ADY70" s="1109"/>
      <c r="ADZ70" s="1109"/>
      <c r="AEA70" s="1111"/>
      <c r="AEB70" s="1112">
        <f t="shared" ref="AEB70:AEB73" si="4682">ADV70+ADW70-ADX70+ADY70-ADZ70+AEA70</f>
        <v>0</v>
      </c>
      <c r="AEC70" s="1126"/>
      <c r="AED70" s="1110"/>
      <c r="AEF70" s="1121"/>
      <c r="AEG70" s="1109"/>
      <c r="AEH70" s="1109"/>
      <c r="AEI70" s="1109"/>
      <c r="AEJ70" s="1112">
        <f t="shared" ref="AEJ70:AEJ73" si="4683">AEF70+AEG70-AEH70+AEI70</f>
        <v>0</v>
      </c>
      <c r="AEK70" s="1109"/>
      <c r="AEL70" s="1109"/>
      <c r="AEM70" s="1109"/>
      <c r="AEN70" s="1109"/>
      <c r="AEO70" s="1109"/>
      <c r="AEP70" s="1111"/>
      <c r="AEQ70" s="1112">
        <f t="shared" ref="AEQ70:AEQ73" si="4684">AEK70+AEL70-AEM70+AEN70-AEO70+AEP70</f>
        <v>0</v>
      </c>
      <c r="AER70" s="1126"/>
      <c r="AES70" s="1110"/>
      <c r="AEU70" s="1121"/>
      <c r="AEV70" s="1109"/>
      <c r="AEW70" s="1109"/>
      <c r="AEX70" s="1109"/>
      <c r="AEY70" s="1112">
        <f t="shared" ref="AEY70:AEY73" si="4685">AEU70+AEV70-AEW70+AEX70</f>
        <v>0</v>
      </c>
      <c r="AEZ70" s="1109"/>
      <c r="AFA70" s="1109"/>
      <c r="AFB70" s="1109"/>
      <c r="AFC70" s="1109"/>
      <c r="AFD70" s="1109"/>
      <c r="AFE70" s="1111"/>
      <c r="AFF70" s="1112">
        <f t="shared" ref="AFF70:AFF73" si="4686">AEZ70+AFA70-AFB70+AFC70-AFD70+AFE70</f>
        <v>0</v>
      </c>
      <c r="AFG70" s="1126"/>
      <c r="AFH70" s="1110"/>
      <c r="AFJ70" s="1121"/>
      <c r="AFK70" s="1109"/>
      <c r="AFL70" s="1109"/>
      <c r="AFM70" s="1109"/>
      <c r="AFN70" s="1112">
        <f t="shared" ref="AFN70:AFN73" si="4687">AFJ70+AFK70-AFL70+AFM70</f>
        <v>0</v>
      </c>
      <c r="AFO70" s="1109"/>
      <c r="AFP70" s="1109"/>
      <c r="AFQ70" s="1109"/>
      <c r="AFR70" s="1109"/>
      <c r="AFS70" s="1109"/>
      <c r="AFT70" s="1111"/>
      <c r="AFU70" s="1112">
        <f t="shared" ref="AFU70:AFU73" si="4688">AFO70+AFP70-AFQ70+AFR70-AFS70+AFT70</f>
        <v>0</v>
      </c>
      <c r="AFV70" s="1126"/>
      <c r="AFW70" s="1110"/>
      <c r="AFY70" s="1121"/>
      <c r="AFZ70" s="1109"/>
      <c r="AGA70" s="1109"/>
      <c r="AGB70" s="1109"/>
      <c r="AGC70" s="1112">
        <f t="shared" ref="AGC70:AGC73" si="4689">AFY70+AFZ70-AGA70+AGB70</f>
        <v>0</v>
      </c>
      <c r="AGD70" s="1109"/>
      <c r="AGE70" s="1109"/>
      <c r="AGF70" s="1109"/>
      <c r="AGG70" s="1109"/>
      <c r="AGH70" s="1109"/>
      <c r="AGI70" s="1111"/>
      <c r="AGJ70" s="1112">
        <f t="shared" ref="AGJ70:AGJ73" si="4690">AGD70+AGE70-AGF70+AGG70-AGH70+AGI70</f>
        <v>0</v>
      </c>
      <c r="AGK70" s="1126"/>
      <c r="AGL70" s="1110"/>
      <c r="AGN70" s="1121"/>
      <c r="AGO70" s="1109"/>
      <c r="AGP70" s="1109"/>
      <c r="AGQ70" s="1109"/>
      <c r="AGR70" s="1112">
        <f t="shared" ref="AGR70:AGR73" si="4691">AGN70+AGO70-AGP70+AGQ70</f>
        <v>0</v>
      </c>
      <c r="AGS70" s="1109"/>
      <c r="AGT70" s="1109"/>
      <c r="AGU70" s="1109"/>
      <c r="AGV70" s="1109"/>
      <c r="AGW70" s="1109"/>
      <c r="AGX70" s="1111"/>
      <c r="AGY70" s="1112">
        <f t="shared" ref="AGY70:AGY73" si="4692">AGS70+AGT70-AGU70+AGV70-AGW70+AGX70</f>
        <v>0</v>
      </c>
      <c r="AGZ70" s="1126"/>
      <c r="AHA70" s="1110"/>
      <c r="AHC70" s="1121"/>
      <c r="AHD70" s="1109"/>
      <c r="AHE70" s="1109"/>
      <c r="AHF70" s="1109"/>
      <c r="AHG70" s="1112">
        <f t="shared" ref="AHG70:AHG73" si="4693">AHC70+AHD70-AHE70+AHF70</f>
        <v>0</v>
      </c>
      <c r="AHH70" s="1109"/>
      <c r="AHI70" s="1109"/>
      <c r="AHJ70" s="1109"/>
      <c r="AHK70" s="1109"/>
      <c r="AHL70" s="1109"/>
      <c r="AHM70" s="1111"/>
      <c r="AHN70" s="1112">
        <f t="shared" ref="AHN70:AHN73" si="4694">AHH70+AHI70-AHJ70+AHK70-AHL70+AHM70</f>
        <v>0</v>
      </c>
      <c r="AHO70" s="1126"/>
      <c r="AHP70" s="1110"/>
      <c r="AHR70" s="1121"/>
      <c r="AHS70" s="1109"/>
      <c r="AHT70" s="1109"/>
      <c r="AHU70" s="1109"/>
      <c r="AHV70" s="1112">
        <f t="shared" ref="AHV70:AHV73" si="4695">AHR70+AHS70-AHT70+AHU70</f>
        <v>0</v>
      </c>
      <c r="AHW70" s="1109"/>
      <c r="AHX70" s="1109"/>
      <c r="AHY70" s="1109"/>
      <c r="AHZ70" s="1109"/>
      <c r="AIA70" s="1109"/>
      <c r="AIB70" s="1111"/>
      <c r="AIC70" s="1112">
        <f t="shared" ref="AIC70:AIC73" si="4696">AHW70+AHX70-AHY70+AHZ70-AIA70+AIB70</f>
        <v>0</v>
      </c>
      <c r="AID70" s="1126"/>
      <c r="AIE70" s="1110"/>
      <c r="AIG70" s="1121"/>
      <c r="AIH70" s="1109"/>
      <c r="AII70" s="1109"/>
      <c r="AIJ70" s="1109"/>
      <c r="AIK70" s="1112">
        <f t="shared" ref="AIK70:AIK73" si="4697">AIG70+AIH70-AII70+AIJ70</f>
        <v>0</v>
      </c>
      <c r="AIL70" s="1109"/>
      <c r="AIM70" s="1109"/>
      <c r="AIN70" s="1109"/>
      <c r="AIO70" s="1109"/>
      <c r="AIP70" s="1109"/>
      <c r="AIQ70" s="1111"/>
      <c r="AIR70" s="1112">
        <f t="shared" ref="AIR70:AIR73" si="4698">AIL70+AIM70-AIN70+AIO70-AIP70+AIQ70</f>
        <v>0</v>
      </c>
      <c r="AIS70" s="1126"/>
      <c r="AIT70" s="1110"/>
      <c r="AIV70" s="1121"/>
      <c r="AIW70" s="1109"/>
      <c r="AIX70" s="1109"/>
      <c r="AIY70" s="1109"/>
      <c r="AIZ70" s="1112">
        <f t="shared" ref="AIZ70:AIZ73" si="4699">AIV70+AIW70-AIX70+AIY70</f>
        <v>0</v>
      </c>
      <c r="AJA70" s="1109"/>
      <c r="AJB70" s="1109"/>
      <c r="AJC70" s="1109"/>
      <c r="AJD70" s="1109"/>
      <c r="AJE70" s="1109"/>
      <c r="AJF70" s="1111"/>
      <c r="AJG70" s="1112">
        <f t="shared" ref="AJG70:AJG73" si="4700">AJA70+AJB70-AJC70+AJD70-AJE70+AJF70</f>
        <v>0</v>
      </c>
      <c r="AJH70" s="1126"/>
      <c r="AJI70" s="1110"/>
      <c r="AJK70" s="1121"/>
      <c r="AJL70" s="1109"/>
      <c r="AJM70" s="1109"/>
      <c r="AJN70" s="1109"/>
      <c r="AJO70" s="1112">
        <f t="shared" ref="AJO70:AJO73" si="4701">AJK70+AJL70-AJM70+AJN70</f>
        <v>0</v>
      </c>
      <c r="AJP70" s="1109"/>
      <c r="AJQ70" s="1109"/>
      <c r="AJR70" s="1109"/>
      <c r="AJS70" s="1109"/>
      <c r="AJT70" s="1109"/>
      <c r="AJU70" s="1111"/>
      <c r="AJV70" s="1112">
        <f t="shared" ref="AJV70:AJV73" si="4702">AJP70+AJQ70-AJR70+AJS70-AJT70+AJU70</f>
        <v>0</v>
      </c>
      <c r="AJW70" s="1126"/>
      <c r="AJX70" s="1110"/>
      <c r="AJZ70" s="1121"/>
      <c r="AKA70" s="1109"/>
      <c r="AKB70" s="1109"/>
      <c r="AKC70" s="1109"/>
      <c r="AKD70" s="1112">
        <f t="shared" ref="AKD70:AKD73" si="4703">AJZ70+AKA70-AKB70+AKC70</f>
        <v>0</v>
      </c>
      <c r="AKE70" s="1109"/>
      <c r="AKF70" s="1109"/>
      <c r="AKG70" s="1109"/>
      <c r="AKH70" s="1109"/>
      <c r="AKI70" s="1109"/>
      <c r="AKJ70" s="1111"/>
      <c r="AKK70" s="1112">
        <f t="shared" ref="AKK70:AKK73" si="4704">AKE70+AKF70-AKG70+AKH70-AKI70+AKJ70</f>
        <v>0</v>
      </c>
      <c r="AKL70" s="1126"/>
      <c r="AKM70" s="1110"/>
      <c r="AKO70" s="1121"/>
      <c r="AKP70" s="1109"/>
      <c r="AKQ70" s="1109"/>
      <c r="AKR70" s="1109"/>
      <c r="AKS70" s="1112">
        <f t="shared" ref="AKS70:AKS73" si="4705">AKO70+AKP70-AKQ70+AKR70</f>
        <v>0</v>
      </c>
      <c r="AKT70" s="1109"/>
      <c r="AKU70" s="1109"/>
      <c r="AKV70" s="1109"/>
      <c r="AKW70" s="1109"/>
      <c r="AKX70" s="1109"/>
      <c r="AKY70" s="1111"/>
      <c r="AKZ70" s="1112">
        <f t="shared" ref="AKZ70:AKZ73" si="4706">AKT70+AKU70-AKV70+AKW70-AKX70+AKY70</f>
        <v>0</v>
      </c>
      <c r="ALA70" s="1126"/>
      <c r="ALB70" s="1110"/>
      <c r="ALD70" s="1121"/>
      <c r="ALE70" s="1109"/>
      <c r="ALF70" s="1109"/>
      <c r="ALG70" s="1109"/>
      <c r="ALH70" s="1112">
        <f t="shared" ref="ALH70:ALH73" si="4707">ALD70+ALE70-ALF70+ALG70</f>
        <v>0</v>
      </c>
      <c r="ALI70" s="1109"/>
      <c r="ALJ70" s="1109"/>
      <c r="ALK70" s="1109"/>
      <c r="ALL70" s="1109"/>
      <c r="ALM70" s="1109"/>
      <c r="ALN70" s="1111"/>
      <c r="ALO70" s="1112">
        <f t="shared" ref="ALO70:ALO73" si="4708">ALI70+ALJ70-ALK70+ALL70-ALM70+ALN70</f>
        <v>0</v>
      </c>
      <c r="ALP70" s="1126"/>
      <c r="ALQ70" s="1110"/>
      <c r="ALS70" s="1121"/>
      <c r="ALT70" s="1109"/>
      <c r="ALU70" s="1109"/>
      <c r="ALV70" s="1109"/>
      <c r="ALW70" s="1112">
        <f t="shared" ref="ALW70:ALW73" si="4709">ALS70+ALT70-ALU70+ALV70</f>
        <v>0</v>
      </c>
      <c r="ALX70" s="1109"/>
      <c r="ALY70" s="1109"/>
      <c r="ALZ70" s="1109"/>
      <c r="AMA70" s="1109"/>
      <c r="AMB70" s="1109"/>
      <c r="AMC70" s="1111"/>
      <c r="AMD70" s="1112">
        <f t="shared" ref="AMD70:AMD73" si="4710">ALX70+ALY70-ALZ70+AMA70-AMB70+AMC70</f>
        <v>0</v>
      </c>
      <c r="AME70" s="1126"/>
      <c r="AMF70" s="1110"/>
      <c r="AMH70" s="1121"/>
      <c r="AMI70" s="1109"/>
      <c r="AMJ70" s="1109"/>
      <c r="AMK70" s="1109"/>
      <c r="AML70" s="1112">
        <f t="shared" ref="AML70:AML73" si="4711">AMH70+AMI70-AMJ70+AMK70</f>
        <v>0</v>
      </c>
      <c r="AMM70" s="1109"/>
      <c r="AMN70" s="1109"/>
      <c r="AMO70" s="1109"/>
      <c r="AMP70" s="1109"/>
      <c r="AMQ70" s="1109"/>
      <c r="AMR70" s="1111"/>
      <c r="AMS70" s="1112">
        <f t="shared" ref="AMS70:AMS73" si="4712">AMM70+AMN70-AMO70+AMP70-AMQ70+AMR70</f>
        <v>0</v>
      </c>
      <c r="AMT70" s="1126"/>
      <c r="AMU70" s="1110"/>
      <c r="AMW70" s="1121"/>
      <c r="AMX70" s="1109"/>
      <c r="AMY70" s="1109"/>
      <c r="AMZ70" s="1109"/>
      <c r="ANA70" s="1112">
        <f t="shared" ref="ANA70:ANA73" si="4713">AMW70+AMX70-AMY70+AMZ70</f>
        <v>0</v>
      </c>
      <c r="ANB70" s="1109"/>
      <c r="ANC70" s="1109"/>
      <c r="AND70" s="1109"/>
      <c r="ANE70" s="1109"/>
      <c r="ANF70" s="1109"/>
      <c r="ANG70" s="1111"/>
      <c r="ANH70" s="1112">
        <f t="shared" ref="ANH70:ANH73" si="4714">ANB70+ANC70-AND70+ANE70-ANF70+ANG70</f>
        <v>0</v>
      </c>
      <c r="ANI70" s="1126"/>
      <c r="ANJ70" s="1110"/>
      <c r="ANL70" s="1121"/>
      <c r="ANM70" s="1109"/>
      <c r="ANN70" s="1109"/>
      <c r="ANO70" s="1109"/>
      <c r="ANP70" s="1112">
        <f t="shared" ref="ANP70:ANP73" si="4715">ANL70+ANM70-ANN70+ANO70</f>
        <v>0</v>
      </c>
      <c r="ANQ70" s="1109"/>
      <c r="ANR70" s="1109"/>
      <c r="ANS70" s="1109"/>
      <c r="ANT70" s="1109"/>
      <c r="ANU70" s="1109"/>
      <c r="ANV70" s="1111"/>
      <c r="ANW70" s="1112">
        <f t="shared" ref="ANW70:ANW73" si="4716">ANQ70+ANR70-ANS70+ANT70-ANU70+ANV70</f>
        <v>0</v>
      </c>
      <c r="ANX70" s="1126"/>
      <c r="ANY70" s="1110"/>
      <c r="AOA70" s="1121"/>
      <c r="AOB70" s="1109"/>
      <c r="AOC70" s="1109"/>
      <c r="AOD70" s="1109"/>
      <c r="AOE70" s="1112">
        <f t="shared" ref="AOE70:AOE73" si="4717">AOA70+AOB70-AOC70+AOD70</f>
        <v>0</v>
      </c>
      <c r="AOF70" s="1109"/>
      <c r="AOG70" s="1109"/>
      <c r="AOH70" s="1109"/>
      <c r="AOI70" s="1109"/>
      <c r="AOJ70" s="1109"/>
      <c r="AOK70" s="1111"/>
      <c r="AOL70" s="1112">
        <f t="shared" ref="AOL70:AOL73" si="4718">AOF70+AOG70-AOH70+AOI70-AOJ70+AOK70</f>
        <v>0</v>
      </c>
      <c r="AOM70" s="1126"/>
      <c r="AON70" s="1110"/>
      <c r="AOP70" s="1121"/>
      <c r="AOQ70" s="1109"/>
      <c r="AOR70" s="1109"/>
      <c r="AOS70" s="1109"/>
      <c r="AOT70" s="1112">
        <f t="shared" ref="AOT70:AOT73" si="4719">AOP70+AOQ70-AOR70+AOS70</f>
        <v>0</v>
      </c>
      <c r="AOU70" s="1109"/>
      <c r="AOV70" s="1109"/>
      <c r="AOW70" s="1109"/>
      <c r="AOX70" s="1109"/>
      <c r="AOY70" s="1109"/>
      <c r="AOZ70" s="1111"/>
      <c r="APA70" s="1112">
        <f t="shared" ref="APA70:APA73" si="4720">AOU70+AOV70-AOW70+AOX70-AOY70+AOZ70</f>
        <v>0</v>
      </c>
      <c r="APB70" s="1126"/>
      <c r="APC70" s="1110"/>
      <c r="APE70" s="1121"/>
      <c r="APF70" s="1109"/>
      <c r="APG70" s="1109"/>
      <c r="APH70" s="1109"/>
      <c r="API70" s="1112">
        <f t="shared" ref="API70:API73" si="4721">APE70+APF70-APG70+APH70</f>
        <v>0</v>
      </c>
      <c r="APJ70" s="1109"/>
      <c r="APK70" s="1109"/>
      <c r="APL70" s="1109"/>
      <c r="APM70" s="1109"/>
      <c r="APN70" s="1109"/>
      <c r="APO70" s="1111"/>
      <c r="APP70" s="1112">
        <f t="shared" ref="APP70:APP73" si="4722">APJ70+APK70-APL70+APM70-APN70+APO70</f>
        <v>0</v>
      </c>
      <c r="APQ70" s="1126"/>
      <c r="APR70" s="1110"/>
      <c r="APT70" s="1121"/>
      <c r="APU70" s="1109"/>
      <c r="APV70" s="1109"/>
      <c r="APW70" s="1109"/>
      <c r="APX70" s="1112">
        <f t="shared" ref="APX70:APX73" si="4723">APT70+APU70-APV70+APW70</f>
        <v>0</v>
      </c>
      <c r="APY70" s="1109"/>
      <c r="APZ70" s="1109"/>
      <c r="AQA70" s="1109"/>
      <c r="AQB70" s="1109"/>
      <c r="AQC70" s="1109"/>
      <c r="AQD70" s="1111"/>
      <c r="AQE70" s="1112">
        <f t="shared" ref="AQE70:AQE73" si="4724">APY70+APZ70-AQA70+AQB70-AQC70+AQD70</f>
        <v>0</v>
      </c>
      <c r="AQF70" s="1126"/>
      <c r="AQG70" s="1110"/>
      <c r="AQI70" s="1121"/>
      <c r="AQJ70" s="1109"/>
      <c r="AQK70" s="1109"/>
      <c r="AQL70" s="1109"/>
      <c r="AQM70" s="1112">
        <f t="shared" ref="AQM70:AQM73" si="4725">AQI70+AQJ70-AQK70+AQL70</f>
        <v>0</v>
      </c>
      <c r="AQN70" s="1109"/>
      <c r="AQO70" s="1109"/>
      <c r="AQP70" s="1109"/>
      <c r="AQQ70" s="1109"/>
      <c r="AQR70" s="1109"/>
      <c r="AQS70" s="1111"/>
      <c r="AQT70" s="1112">
        <f t="shared" ref="AQT70:AQT73" si="4726">AQN70+AQO70-AQP70+AQQ70-AQR70+AQS70</f>
        <v>0</v>
      </c>
      <c r="AQU70" s="1126"/>
      <c r="AQV70" s="1110"/>
      <c r="AQX70" s="1121"/>
      <c r="AQY70" s="1109"/>
      <c r="AQZ70" s="1109"/>
      <c r="ARA70" s="1109"/>
      <c r="ARB70" s="1112">
        <f t="shared" ref="ARB70:ARB73" si="4727">AQX70+AQY70-AQZ70+ARA70</f>
        <v>0</v>
      </c>
      <c r="ARC70" s="1109"/>
      <c r="ARD70" s="1109"/>
      <c r="ARE70" s="1109"/>
      <c r="ARF70" s="1109"/>
      <c r="ARG70" s="1109"/>
      <c r="ARH70" s="1111"/>
      <c r="ARI70" s="1112">
        <f t="shared" ref="ARI70:ARI73" si="4728">ARC70+ARD70-ARE70+ARF70-ARG70+ARH70</f>
        <v>0</v>
      </c>
      <c r="ARJ70" s="1126"/>
      <c r="ARK70" s="1110"/>
      <c r="ARM70" s="1121"/>
      <c r="ARN70" s="1109"/>
      <c r="ARO70" s="1109"/>
      <c r="ARP70" s="1109"/>
      <c r="ARQ70" s="1112">
        <f t="shared" ref="ARQ70:ARQ73" si="4729">ARM70+ARN70-ARO70+ARP70</f>
        <v>0</v>
      </c>
      <c r="ARR70" s="1109"/>
      <c r="ARS70" s="1109"/>
      <c r="ART70" s="1109"/>
      <c r="ARU70" s="1109"/>
      <c r="ARV70" s="1109"/>
      <c r="ARW70" s="1111"/>
      <c r="ARX70" s="1112">
        <f t="shared" ref="ARX70:ARX73" si="4730">ARR70+ARS70-ART70+ARU70-ARV70+ARW70</f>
        <v>0</v>
      </c>
      <c r="ARY70" s="1126"/>
      <c r="ARZ70" s="1110"/>
      <c r="ASB70" s="1121"/>
      <c r="ASC70" s="1109"/>
      <c r="ASD70" s="1109"/>
      <c r="ASE70" s="1109"/>
      <c r="ASF70" s="1112">
        <f t="shared" ref="ASF70:ASF73" si="4731">ASB70+ASC70-ASD70+ASE70</f>
        <v>0</v>
      </c>
      <c r="ASG70" s="1109"/>
      <c r="ASH70" s="1109"/>
      <c r="ASI70" s="1109"/>
      <c r="ASJ70" s="1109"/>
      <c r="ASK70" s="1109"/>
      <c r="ASL70" s="1111"/>
      <c r="ASM70" s="1112">
        <f t="shared" ref="ASM70:ASM73" si="4732">ASG70+ASH70-ASI70+ASJ70-ASK70+ASL70</f>
        <v>0</v>
      </c>
      <c r="ASN70" s="1126"/>
      <c r="ASO70" s="1110"/>
      <c r="ASQ70" s="1121"/>
      <c r="ASR70" s="1109"/>
      <c r="ASS70" s="1109"/>
      <c r="AST70" s="1109"/>
      <c r="ASU70" s="1112">
        <f t="shared" ref="ASU70:ASU73" si="4733">ASQ70+ASR70-ASS70+AST70</f>
        <v>0</v>
      </c>
      <c r="ASV70" s="1109"/>
      <c r="ASW70" s="1109"/>
      <c r="ASX70" s="1109"/>
      <c r="ASY70" s="1109"/>
      <c r="ASZ70" s="1109"/>
      <c r="ATA70" s="1111"/>
      <c r="ATB70" s="1112">
        <f t="shared" ref="ATB70:ATB73" si="4734">ASV70+ASW70-ASX70+ASY70-ASZ70+ATA70</f>
        <v>0</v>
      </c>
      <c r="ATC70" s="1126"/>
      <c r="ATD70" s="1110"/>
      <c r="ATF70" s="1121"/>
      <c r="ATG70" s="1109"/>
      <c r="ATH70" s="1109"/>
      <c r="ATI70" s="1109"/>
      <c r="ATJ70" s="1112">
        <f t="shared" ref="ATJ70:ATJ73" si="4735">ATF70+ATG70-ATH70+ATI70</f>
        <v>0</v>
      </c>
      <c r="ATK70" s="1109"/>
      <c r="ATL70" s="1109"/>
      <c r="ATM70" s="1109"/>
      <c r="ATN70" s="1109"/>
      <c r="ATO70" s="1109"/>
      <c r="ATP70" s="1111"/>
      <c r="ATQ70" s="1112">
        <f t="shared" ref="ATQ70:ATQ73" si="4736">ATK70+ATL70-ATM70+ATN70-ATO70+ATP70</f>
        <v>0</v>
      </c>
      <c r="ATR70" s="1126"/>
      <c r="ATS70" s="1110"/>
      <c r="ATU70" s="1121"/>
      <c r="ATV70" s="1109"/>
      <c r="ATW70" s="1109"/>
      <c r="ATX70" s="1109"/>
      <c r="ATY70" s="1112">
        <f t="shared" ref="ATY70:ATY73" si="4737">ATU70+ATV70-ATW70+ATX70</f>
        <v>0</v>
      </c>
      <c r="ATZ70" s="1109"/>
      <c r="AUA70" s="1109"/>
      <c r="AUB70" s="1109"/>
      <c r="AUC70" s="1109"/>
      <c r="AUD70" s="1109"/>
      <c r="AUE70" s="1111"/>
      <c r="AUF70" s="1112">
        <f t="shared" ref="AUF70:AUF73" si="4738">ATZ70+AUA70-AUB70+AUC70-AUD70+AUE70</f>
        <v>0</v>
      </c>
      <c r="AUG70" s="1126"/>
      <c r="AUH70" s="1110"/>
      <c r="AUJ70" s="1121"/>
      <c r="AUK70" s="1109"/>
      <c r="AUL70" s="1109"/>
      <c r="AUM70" s="1109"/>
      <c r="AUN70" s="1112">
        <f t="shared" ref="AUN70:AUN73" si="4739">AUJ70+AUK70-AUL70+AUM70</f>
        <v>0</v>
      </c>
      <c r="AUO70" s="1109"/>
      <c r="AUP70" s="1109"/>
      <c r="AUQ70" s="1109"/>
      <c r="AUR70" s="1109"/>
      <c r="AUS70" s="1109"/>
      <c r="AUT70" s="1111"/>
      <c r="AUU70" s="1112">
        <f t="shared" ref="AUU70:AUU73" si="4740">AUO70+AUP70-AUQ70+AUR70-AUS70+AUT70</f>
        <v>0</v>
      </c>
      <c r="AUV70" s="1126"/>
      <c r="AUW70" s="1110"/>
      <c r="AUY70" s="1121"/>
      <c r="AUZ70" s="1109"/>
      <c r="AVA70" s="1109"/>
      <c r="AVB70" s="1109"/>
      <c r="AVC70" s="1112">
        <f t="shared" ref="AVC70:AVC73" si="4741">AUY70+AUZ70-AVA70+AVB70</f>
        <v>0</v>
      </c>
      <c r="AVD70" s="1109"/>
      <c r="AVE70" s="1109"/>
      <c r="AVF70" s="1109"/>
      <c r="AVG70" s="1109"/>
      <c r="AVH70" s="1109"/>
      <c r="AVI70" s="1111"/>
      <c r="AVJ70" s="1112">
        <f t="shared" ref="AVJ70:AVJ73" si="4742">AVD70+AVE70-AVF70+AVG70-AVH70+AVI70</f>
        <v>0</v>
      </c>
      <c r="AVK70" s="1126"/>
      <c r="AVL70" s="1110"/>
      <c r="AVN70" s="1121"/>
      <c r="AVO70" s="1109"/>
      <c r="AVP70" s="1109"/>
      <c r="AVQ70" s="1109"/>
      <c r="AVR70" s="1112">
        <f t="shared" ref="AVR70:AVR73" si="4743">AVN70+AVO70-AVP70+AVQ70</f>
        <v>0</v>
      </c>
      <c r="AVS70" s="1109"/>
      <c r="AVT70" s="1109"/>
      <c r="AVU70" s="1109"/>
      <c r="AVV70" s="1109"/>
      <c r="AVW70" s="1109"/>
      <c r="AVX70" s="1111"/>
      <c r="AVY70" s="1112">
        <f t="shared" ref="AVY70:AVY73" si="4744">AVS70+AVT70-AVU70+AVV70-AVW70+AVX70</f>
        <v>0</v>
      </c>
      <c r="AVZ70" s="1126"/>
      <c r="AWA70" s="1110"/>
      <c r="AWC70" s="1121"/>
      <c r="AWD70" s="1109"/>
      <c r="AWE70" s="1109"/>
      <c r="AWF70" s="1109"/>
      <c r="AWG70" s="1112">
        <f t="shared" ref="AWG70:AWG73" si="4745">AWC70+AWD70-AWE70+AWF70</f>
        <v>0</v>
      </c>
      <c r="AWH70" s="1109"/>
      <c r="AWI70" s="1109"/>
      <c r="AWJ70" s="1109"/>
      <c r="AWK70" s="1109"/>
      <c r="AWL70" s="1109"/>
      <c r="AWM70" s="1111"/>
      <c r="AWN70" s="1112">
        <f t="shared" ref="AWN70:AWN73" si="4746">AWH70+AWI70-AWJ70+AWK70-AWL70+AWM70</f>
        <v>0</v>
      </c>
      <c r="AWO70" s="1126"/>
      <c r="AWP70" s="1110"/>
      <c r="AWR70" s="1121"/>
      <c r="AWS70" s="1109"/>
      <c r="AWT70" s="1109"/>
      <c r="AWU70" s="1109"/>
      <c r="AWV70" s="1112">
        <f t="shared" ref="AWV70:AWV73" si="4747">AWR70+AWS70-AWT70+AWU70</f>
        <v>0</v>
      </c>
      <c r="AWW70" s="1109"/>
      <c r="AWX70" s="1109"/>
      <c r="AWY70" s="1109"/>
      <c r="AWZ70" s="1109"/>
      <c r="AXA70" s="1109"/>
      <c r="AXB70" s="1111"/>
      <c r="AXC70" s="1112">
        <f t="shared" ref="AXC70:AXC73" si="4748">AWW70+AWX70-AWY70+AWZ70-AXA70+AXB70</f>
        <v>0</v>
      </c>
      <c r="AXD70" s="1126"/>
      <c r="AXE70" s="1110"/>
      <c r="AXG70" s="1121"/>
      <c r="AXH70" s="1109"/>
      <c r="AXI70" s="1109"/>
      <c r="AXJ70" s="1109"/>
      <c r="AXK70" s="1112">
        <f t="shared" ref="AXK70:AXK73" si="4749">AXG70+AXH70-AXI70+AXJ70</f>
        <v>0</v>
      </c>
      <c r="AXL70" s="1109"/>
      <c r="AXM70" s="1109"/>
      <c r="AXN70" s="1109"/>
      <c r="AXO70" s="1109"/>
      <c r="AXP70" s="1109"/>
      <c r="AXQ70" s="1111"/>
      <c r="AXR70" s="1112">
        <f t="shared" ref="AXR70:AXR73" si="4750">AXL70+AXM70-AXN70+AXO70-AXP70+AXQ70</f>
        <v>0</v>
      </c>
      <c r="AXS70" s="1126"/>
      <c r="AXT70" s="1110"/>
      <c r="AXV70" s="1121"/>
      <c r="AXW70" s="1109"/>
      <c r="AXX70" s="1109"/>
      <c r="AXY70" s="1109"/>
      <c r="AXZ70" s="1112">
        <f t="shared" ref="AXZ70:AXZ73" si="4751">AXV70+AXW70-AXX70+AXY70</f>
        <v>0</v>
      </c>
      <c r="AYA70" s="1109"/>
      <c r="AYB70" s="1109"/>
      <c r="AYC70" s="1109"/>
      <c r="AYD70" s="1109"/>
      <c r="AYE70" s="1109"/>
      <c r="AYF70" s="1111"/>
      <c r="AYG70" s="1112">
        <f t="shared" ref="AYG70:AYG73" si="4752">AYA70+AYB70-AYC70+AYD70-AYE70+AYF70</f>
        <v>0</v>
      </c>
      <c r="AYH70" s="1126"/>
      <c r="AYI70" s="1110"/>
      <c r="AYK70" s="1121"/>
      <c r="AYL70" s="1109"/>
      <c r="AYM70" s="1109"/>
      <c r="AYN70" s="1109"/>
      <c r="AYO70" s="1112">
        <f t="shared" ref="AYO70:AYO73" si="4753">AYK70+AYL70-AYM70+AYN70</f>
        <v>0</v>
      </c>
      <c r="AYP70" s="1109"/>
      <c r="AYQ70" s="1109"/>
      <c r="AYR70" s="1109"/>
      <c r="AYS70" s="1109"/>
      <c r="AYT70" s="1109"/>
      <c r="AYU70" s="1111"/>
      <c r="AYV70" s="1112">
        <f t="shared" ref="AYV70:AYV73" si="4754">AYP70+AYQ70-AYR70+AYS70-AYT70+AYU70</f>
        <v>0</v>
      </c>
      <c r="AYW70" s="1126"/>
      <c r="AYX70" s="1110"/>
      <c r="AYZ70" s="1121"/>
      <c r="AZA70" s="1109"/>
      <c r="AZB70" s="1109"/>
      <c r="AZC70" s="1109"/>
      <c r="AZD70" s="1112">
        <f t="shared" ref="AZD70:AZD73" si="4755">AYZ70+AZA70-AZB70+AZC70</f>
        <v>0</v>
      </c>
      <c r="AZE70" s="1109"/>
      <c r="AZF70" s="1109"/>
      <c r="AZG70" s="1109"/>
      <c r="AZH70" s="1109"/>
      <c r="AZI70" s="1109"/>
      <c r="AZJ70" s="1111"/>
      <c r="AZK70" s="1112">
        <f t="shared" ref="AZK70:AZK73" si="4756">AZE70+AZF70-AZG70+AZH70-AZI70+AZJ70</f>
        <v>0</v>
      </c>
      <c r="AZL70" s="1126"/>
      <c r="AZM70" s="1110"/>
      <c r="AZO70" s="1121"/>
      <c r="AZP70" s="1109"/>
      <c r="AZQ70" s="1109"/>
      <c r="AZR70" s="1109"/>
      <c r="AZS70" s="1112">
        <f t="shared" ref="AZS70:AZS73" si="4757">AZO70+AZP70-AZQ70+AZR70</f>
        <v>0</v>
      </c>
      <c r="AZT70" s="1109"/>
      <c r="AZU70" s="1109"/>
      <c r="AZV70" s="1109"/>
      <c r="AZW70" s="1109"/>
      <c r="AZX70" s="1109"/>
      <c r="AZY70" s="1111"/>
      <c r="AZZ70" s="1112">
        <f t="shared" ref="AZZ70:AZZ73" si="4758">AZT70+AZU70-AZV70+AZW70-AZX70+AZY70</f>
        <v>0</v>
      </c>
      <c r="BAA70" s="1126"/>
      <c r="BAB70" s="1110"/>
      <c r="BAD70" s="1121"/>
      <c r="BAE70" s="1109"/>
      <c r="BAF70" s="1109"/>
      <c r="BAG70" s="1109"/>
      <c r="BAH70" s="1112">
        <f t="shared" ref="BAH70:BAH73" si="4759">BAD70+BAE70-BAF70+BAG70</f>
        <v>0</v>
      </c>
      <c r="BAI70" s="1109"/>
      <c r="BAJ70" s="1109"/>
      <c r="BAK70" s="1109"/>
      <c r="BAL70" s="1109"/>
      <c r="BAM70" s="1109"/>
      <c r="BAN70" s="1111"/>
      <c r="BAO70" s="1112">
        <f t="shared" ref="BAO70:BAO73" si="4760">BAI70+BAJ70-BAK70+BAL70-BAM70+BAN70</f>
        <v>0</v>
      </c>
      <c r="BAP70" s="1126"/>
      <c r="BAQ70" s="1110"/>
      <c r="BAS70" s="1121"/>
      <c r="BAT70" s="1109"/>
      <c r="BAU70" s="1109"/>
      <c r="BAV70" s="1109"/>
      <c r="BAW70" s="1112">
        <f t="shared" ref="BAW70:BAW73" si="4761">BAS70+BAT70-BAU70+BAV70</f>
        <v>0</v>
      </c>
      <c r="BAX70" s="1109"/>
      <c r="BAY70" s="1109"/>
      <c r="BAZ70" s="1109"/>
      <c r="BBA70" s="1109"/>
      <c r="BBB70" s="1109"/>
      <c r="BBC70" s="1111"/>
      <c r="BBD70" s="1112">
        <f t="shared" ref="BBD70:BBD73" si="4762">BAX70+BAY70-BAZ70+BBA70-BBB70+BBC70</f>
        <v>0</v>
      </c>
      <c r="BBE70" s="1126"/>
      <c r="BBF70" s="1110"/>
      <c r="BBH70" s="1121"/>
      <c r="BBI70" s="1109"/>
      <c r="BBJ70" s="1109"/>
      <c r="BBK70" s="1109"/>
      <c r="BBL70" s="1112">
        <f t="shared" ref="BBL70:BBL73" si="4763">BBH70+BBI70-BBJ70+BBK70</f>
        <v>0</v>
      </c>
      <c r="BBM70" s="1109"/>
      <c r="BBN70" s="1109"/>
      <c r="BBO70" s="1109"/>
      <c r="BBP70" s="1109"/>
      <c r="BBQ70" s="1109"/>
      <c r="BBR70" s="1111"/>
      <c r="BBS70" s="1112">
        <f t="shared" ref="BBS70:BBS73" si="4764">BBM70+BBN70-BBO70+BBP70-BBQ70+BBR70</f>
        <v>0</v>
      </c>
      <c r="BBT70" s="1126"/>
      <c r="BBU70" s="1110"/>
      <c r="BBW70" s="1121"/>
      <c r="BBX70" s="1109"/>
      <c r="BBY70" s="1109"/>
      <c r="BBZ70" s="1109"/>
      <c r="BCA70" s="1112">
        <f t="shared" ref="BCA70:BCA73" si="4765">BBW70+BBX70-BBY70+BBZ70</f>
        <v>0</v>
      </c>
      <c r="BCB70" s="1109"/>
      <c r="BCC70" s="1109"/>
      <c r="BCD70" s="1109"/>
      <c r="BCE70" s="1109"/>
      <c r="BCF70" s="1109"/>
      <c r="BCG70" s="1111"/>
      <c r="BCH70" s="1112">
        <f t="shared" ref="BCH70:BCH73" si="4766">BCB70+BCC70-BCD70+BCE70-BCF70+BCG70</f>
        <v>0</v>
      </c>
      <c r="BCI70" s="1126"/>
      <c r="BCJ70" s="1110"/>
      <c r="BCL70" s="1121"/>
      <c r="BCM70" s="1109"/>
      <c r="BCN70" s="1109"/>
      <c r="BCO70" s="1109"/>
      <c r="BCP70" s="1112">
        <f t="shared" ref="BCP70:BCP73" si="4767">BCL70+BCM70-BCN70+BCO70</f>
        <v>0</v>
      </c>
      <c r="BCQ70" s="1109"/>
      <c r="BCR70" s="1109"/>
      <c r="BCS70" s="1109"/>
      <c r="BCT70" s="1109"/>
      <c r="BCU70" s="1109"/>
      <c r="BCV70" s="1111"/>
      <c r="BCW70" s="1112">
        <f t="shared" ref="BCW70:BCW73" si="4768">BCQ70+BCR70-BCS70+BCT70-BCU70+BCV70</f>
        <v>0</v>
      </c>
      <c r="BCX70" s="1126"/>
      <c r="BCY70" s="1110"/>
      <c r="BDA70" s="1121"/>
      <c r="BDB70" s="1109"/>
      <c r="BDC70" s="1109"/>
      <c r="BDD70" s="1109"/>
      <c r="BDE70" s="1112">
        <f t="shared" ref="BDE70:BDE73" si="4769">BDA70+BDB70-BDC70+BDD70</f>
        <v>0</v>
      </c>
      <c r="BDF70" s="1109"/>
      <c r="BDG70" s="1109"/>
      <c r="BDH70" s="1109"/>
      <c r="BDI70" s="1109"/>
      <c r="BDJ70" s="1109"/>
      <c r="BDK70" s="1111"/>
      <c r="BDL70" s="1112">
        <f t="shared" ref="BDL70:BDL73" si="4770">BDF70+BDG70-BDH70+BDI70-BDJ70+BDK70</f>
        <v>0</v>
      </c>
      <c r="BDM70" s="1126"/>
      <c r="BDN70" s="1110"/>
      <c r="BDP70" s="1121"/>
      <c r="BDQ70" s="1109"/>
      <c r="BDR70" s="1109"/>
      <c r="BDS70" s="1109"/>
      <c r="BDT70" s="1112">
        <f t="shared" ref="BDT70:BDT73" si="4771">BDP70+BDQ70-BDR70+BDS70</f>
        <v>0</v>
      </c>
      <c r="BDU70" s="1109"/>
      <c r="BDV70" s="1109"/>
      <c r="BDW70" s="1109"/>
      <c r="BDX70" s="1109"/>
      <c r="BDY70" s="1109"/>
      <c r="BDZ70" s="1111"/>
      <c r="BEA70" s="1112">
        <f t="shared" ref="BEA70:BEA73" si="4772">BDU70+BDV70-BDW70+BDX70-BDY70+BDZ70</f>
        <v>0</v>
      </c>
      <c r="BEB70" s="1126"/>
      <c r="BEC70" s="1110"/>
      <c r="BEE70" s="1121"/>
      <c r="BEF70" s="1109"/>
      <c r="BEG70" s="1109"/>
      <c r="BEH70" s="1109"/>
      <c r="BEI70" s="1112">
        <f t="shared" ref="BEI70:BEI73" si="4773">BEE70+BEF70-BEG70+BEH70</f>
        <v>0</v>
      </c>
      <c r="BEJ70" s="1109"/>
      <c r="BEK70" s="1109"/>
      <c r="BEL70" s="1109"/>
      <c r="BEM70" s="1109"/>
      <c r="BEN70" s="1109"/>
      <c r="BEO70" s="1111"/>
      <c r="BEP70" s="1112">
        <f t="shared" ref="BEP70:BEP73" si="4774">BEJ70+BEK70-BEL70+BEM70-BEN70+BEO70</f>
        <v>0</v>
      </c>
      <c r="BEQ70" s="1126"/>
      <c r="BER70" s="1110"/>
      <c r="BET70" s="1121"/>
      <c r="BEU70" s="1109"/>
      <c r="BEV70" s="1109"/>
      <c r="BEW70" s="1109"/>
      <c r="BEX70" s="1112">
        <f t="shared" ref="BEX70:BEX73" si="4775">BET70+BEU70-BEV70+BEW70</f>
        <v>0</v>
      </c>
      <c r="BEY70" s="1109"/>
      <c r="BEZ70" s="1109"/>
      <c r="BFA70" s="1109"/>
      <c r="BFB70" s="1109"/>
      <c r="BFC70" s="1109"/>
      <c r="BFD70" s="1111"/>
      <c r="BFE70" s="1112">
        <f t="shared" ref="BFE70:BFE73" si="4776">BEY70+BEZ70-BFA70+BFB70-BFC70+BFD70</f>
        <v>0</v>
      </c>
      <c r="BFF70" s="1126"/>
      <c r="BFG70" s="1110"/>
      <c r="BFI70" s="1121"/>
      <c r="BFJ70" s="1109"/>
      <c r="BFK70" s="1109"/>
      <c r="BFL70" s="1109"/>
      <c r="BFM70" s="1112">
        <f t="shared" ref="BFM70:BFM73" si="4777">BFI70+BFJ70-BFK70+BFL70</f>
        <v>0</v>
      </c>
      <c r="BFN70" s="1109"/>
      <c r="BFO70" s="1109"/>
      <c r="BFP70" s="1109"/>
      <c r="BFQ70" s="1109"/>
      <c r="BFR70" s="1109"/>
      <c r="BFS70" s="1111"/>
      <c r="BFT70" s="1112">
        <f t="shared" ref="BFT70:BFT73" si="4778">BFN70+BFO70-BFP70+BFQ70-BFR70+BFS70</f>
        <v>0</v>
      </c>
      <c r="BFU70" s="1126"/>
      <c r="BFV70" s="1110"/>
      <c r="BFX70" s="1121"/>
      <c r="BFY70" s="1109"/>
      <c r="BFZ70" s="1109"/>
      <c r="BGA70" s="1109"/>
      <c r="BGB70" s="1112">
        <f t="shared" ref="BGB70:BGB73" si="4779">BFX70+BFY70-BFZ70+BGA70</f>
        <v>0</v>
      </c>
      <c r="BGC70" s="1109"/>
      <c r="BGD70" s="1109"/>
      <c r="BGE70" s="1109"/>
      <c r="BGF70" s="1109"/>
      <c r="BGG70" s="1109"/>
      <c r="BGH70" s="1111"/>
      <c r="BGI70" s="1112">
        <f t="shared" ref="BGI70:BGI73" si="4780">BGC70+BGD70-BGE70+BGF70-BGG70+BGH70</f>
        <v>0</v>
      </c>
      <c r="BGJ70" s="1126"/>
      <c r="BGK70" s="1110"/>
      <c r="BGM70" s="1121"/>
      <c r="BGN70" s="1109"/>
      <c r="BGO70" s="1109"/>
      <c r="BGP70" s="1109"/>
      <c r="BGQ70" s="1112">
        <f t="shared" ref="BGQ70:BGQ73" si="4781">BGM70+BGN70-BGO70+BGP70</f>
        <v>0</v>
      </c>
      <c r="BGR70" s="1109"/>
      <c r="BGS70" s="1109"/>
      <c r="BGT70" s="1109"/>
      <c r="BGU70" s="1109"/>
      <c r="BGV70" s="1109"/>
      <c r="BGW70" s="1111"/>
      <c r="BGX70" s="1112">
        <f t="shared" ref="BGX70:BGX73" si="4782">BGR70+BGS70-BGT70+BGU70-BGV70+BGW70</f>
        <v>0</v>
      </c>
      <c r="BGY70" s="1126"/>
      <c r="BGZ70" s="1110"/>
      <c r="BHB70" s="1121"/>
      <c r="BHC70" s="1109"/>
      <c r="BHD70" s="1109"/>
      <c r="BHE70" s="1109"/>
      <c r="BHF70" s="1112">
        <f t="shared" ref="BHF70:BHF73" si="4783">BHB70+BHC70-BHD70+BHE70</f>
        <v>0</v>
      </c>
      <c r="BHG70" s="1109"/>
      <c r="BHH70" s="1109"/>
      <c r="BHI70" s="1109"/>
      <c r="BHJ70" s="1109"/>
      <c r="BHK70" s="1109"/>
      <c r="BHL70" s="1111"/>
      <c r="BHM70" s="1112">
        <f t="shared" ref="BHM70:BHM73" si="4784">BHG70+BHH70-BHI70+BHJ70-BHK70+BHL70</f>
        <v>0</v>
      </c>
      <c r="BHN70" s="1126"/>
      <c r="BHO70" s="1110"/>
      <c r="BHQ70" s="1121"/>
      <c r="BHR70" s="1109"/>
      <c r="BHS70" s="1109"/>
      <c r="BHT70" s="1109"/>
      <c r="BHU70" s="1112">
        <f t="shared" ref="BHU70:BHU73" si="4785">BHQ70+BHR70-BHS70+BHT70</f>
        <v>0</v>
      </c>
      <c r="BHV70" s="1109"/>
      <c r="BHW70" s="1109"/>
      <c r="BHX70" s="1109"/>
      <c r="BHY70" s="1109"/>
      <c r="BHZ70" s="1109"/>
      <c r="BIA70" s="1111"/>
      <c r="BIB70" s="1112">
        <f t="shared" ref="BIB70:BIB73" si="4786">BHV70+BHW70-BHX70+BHY70-BHZ70+BIA70</f>
        <v>0</v>
      </c>
      <c r="BIC70" s="1126"/>
      <c r="BID70" s="1110"/>
      <c r="BIF70" s="1121"/>
      <c r="BIG70" s="1109"/>
      <c r="BIH70" s="1109"/>
      <c r="BII70" s="1109"/>
      <c r="BIJ70" s="1112">
        <f t="shared" ref="BIJ70:BIJ73" si="4787">BIF70+BIG70-BIH70+BII70</f>
        <v>0</v>
      </c>
      <c r="BIK70" s="1109"/>
      <c r="BIL70" s="1109"/>
      <c r="BIM70" s="1109"/>
      <c r="BIN70" s="1109"/>
      <c r="BIO70" s="1109"/>
      <c r="BIP70" s="1111"/>
      <c r="BIQ70" s="1112">
        <f t="shared" ref="BIQ70:BIQ73" si="4788">BIK70+BIL70-BIM70+BIN70-BIO70+BIP70</f>
        <v>0</v>
      </c>
      <c r="BIR70" s="1126"/>
      <c r="BIS70" s="1110"/>
      <c r="BIU70" s="1121"/>
      <c r="BIV70" s="1109"/>
      <c r="BIW70" s="1109"/>
      <c r="BIX70" s="1109"/>
      <c r="BIY70" s="1112">
        <f t="shared" ref="BIY70:BIY73" si="4789">BIU70+BIV70-BIW70+BIX70</f>
        <v>0</v>
      </c>
      <c r="BIZ70" s="1109"/>
      <c r="BJA70" s="1109"/>
      <c r="BJB70" s="1109"/>
      <c r="BJC70" s="1109"/>
      <c r="BJD70" s="1109"/>
      <c r="BJE70" s="1111"/>
      <c r="BJF70" s="1112">
        <f t="shared" ref="BJF70:BJF73" si="4790">BIZ70+BJA70-BJB70+BJC70-BJD70+BJE70</f>
        <v>0</v>
      </c>
      <c r="BJG70" s="1126"/>
      <c r="BJH70" s="1110"/>
      <c r="BJJ70" s="1121"/>
      <c r="BJK70" s="1109"/>
      <c r="BJL70" s="1109"/>
      <c r="BJM70" s="1109"/>
      <c r="BJN70" s="1112">
        <f t="shared" ref="BJN70:BJN73" si="4791">BJJ70+BJK70-BJL70+BJM70</f>
        <v>0</v>
      </c>
      <c r="BJO70" s="1109"/>
      <c r="BJP70" s="1109"/>
      <c r="BJQ70" s="1109"/>
      <c r="BJR70" s="1109"/>
      <c r="BJS70" s="1109"/>
      <c r="BJT70" s="1111"/>
      <c r="BJU70" s="1112">
        <f t="shared" ref="BJU70:BJU73" si="4792">BJO70+BJP70-BJQ70+BJR70-BJS70+BJT70</f>
        <v>0</v>
      </c>
      <c r="BJV70" s="1126"/>
      <c r="BJW70" s="1110"/>
      <c r="BJY70" s="1121"/>
      <c r="BJZ70" s="1109"/>
      <c r="BKA70" s="1109"/>
      <c r="BKB70" s="1109"/>
      <c r="BKC70" s="1112">
        <f t="shared" ref="BKC70:BKC73" si="4793">BJY70+BJZ70-BKA70+BKB70</f>
        <v>0</v>
      </c>
      <c r="BKD70" s="1109"/>
      <c r="BKE70" s="1109"/>
      <c r="BKF70" s="1109"/>
      <c r="BKG70" s="1109"/>
      <c r="BKH70" s="1109"/>
      <c r="BKI70" s="1111"/>
      <c r="BKJ70" s="1112">
        <f t="shared" ref="BKJ70:BKJ73" si="4794">BKD70+BKE70-BKF70+BKG70-BKH70+BKI70</f>
        <v>0</v>
      </c>
      <c r="BKK70" s="1126"/>
      <c r="BKL70" s="1110"/>
      <c r="BKN70" s="1121"/>
      <c r="BKO70" s="1109"/>
      <c r="BKP70" s="1109"/>
      <c r="BKQ70" s="1109"/>
      <c r="BKR70" s="1112">
        <f t="shared" ref="BKR70:BKR73" si="4795">BKN70+BKO70-BKP70+BKQ70</f>
        <v>0</v>
      </c>
      <c r="BKS70" s="1109"/>
      <c r="BKT70" s="1109"/>
      <c r="BKU70" s="1109"/>
      <c r="BKV70" s="1109"/>
      <c r="BKW70" s="1109"/>
      <c r="BKX70" s="1111"/>
      <c r="BKY70" s="1112">
        <f t="shared" ref="BKY70:BKY73" si="4796">BKS70+BKT70-BKU70+BKV70-BKW70+BKX70</f>
        <v>0</v>
      </c>
      <c r="BKZ70" s="1126"/>
      <c r="BLA70" s="1110"/>
      <c r="BLC70" s="1121"/>
      <c r="BLD70" s="1109"/>
      <c r="BLE70" s="1109"/>
      <c r="BLF70" s="1109"/>
      <c r="BLG70" s="1112">
        <f t="shared" ref="BLG70:BLG73" si="4797">BLC70+BLD70-BLE70+BLF70</f>
        <v>0</v>
      </c>
      <c r="BLH70" s="1109"/>
      <c r="BLI70" s="1109"/>
      <c r="BLJ70" s="1109"/>
      <c r="BLK70" s="1109"/>
      <c r="BLL70" s="1109"/>
      <c r="BLM70" s="1111"/>
      <c r="BLN70" s="1112">
        <f t="shared" ref="BLN70:BLN73" si="4798">BLH70+BLI70-BLJ70+BLK70-BLL70+BLM70</f>
        <v>0</v>
      </c>
      <c r="BLO70" s="1126"/>
      <c r="BLP70" s="1110"/>
      <c r="BLR70" s="1121"/>
      <c r="BLS70" s="1109"/>
      <c r="BLT70" s="1109"/>
      <c r="BLU70" s="1109"/>
      <c r="BLV70" s="1112">
        <f t="shared" ref="BLV70:BLV73" si="4799">BLR70+BLS70-BLT70+BLU70</f>
        <v>0</v>
      </c>
      <c r="BLW70" s="1109"/>
      <c r="BLX70" s="1109"/>
      <c r="BLY70" s="1109"/>
      <c r="BLZ70" s="1109"/>
      <c r="BMA70" s="1109"/>
      <c r="BMB70" s="1111"/>
      <c r="BMC70" s="1112">
        <f t="shared" ref="BMC70:BMC73" si="4800">BLW70+BLX70-BLY70+BLZ70-BMA70+BMB70</f>
        <v>0</v>
      </c>
      <c r="BMD70" s="1126"/>
      <c r="BME70" s="1110"/>
      <c r="BMG70" s="1121"/>
      <c r="BMH70" s="1109"/>
      <c r="BMI70" s="1109"/>
      <c r="BMJ70" s="1109"/>
      <c r="BMK70" s="1112">
        <f t="shared" ref="BMK70:BMK73" si="4801">BMG70+BMH70-BMI70+BMJ70</f>
        <v>0</v>
      </c>
      <c r="BML70" s="1109"/>
      <c r="BMM70" s="1109"/>
      <c r="BMN70" s="1109"/>
      <c r="BMO70" s="1109"/>
      <c r="BMP70" s="1109"/>
      <c r="BMQ70" s="1111"/>
      <c r="BMR70" s="1112">
        <f t="shared" ref="BMR70:BMR73" si="4802">BML70+BMM70-BMN70+BMO70-BMP70+BMQ70</f>
        <v>0</v>
      </c>
      <c r="BMS70" s="1126"/>
      <c r="BMT70" s="1110"/>
      <c r="BMV70" s="1121"/>
      <c r="BMW70" s="1109"/>
      <c r="BMX70" s="1109"/>
      <c r="BMY70" s="1109"/>
      <c r="BMZ70" s="1112">
        <f t="shared" ref="BMZ70:BMZ73" si="4803">BMV70+BMW70-BMX70+BMY70</f>
        <v>0</v>
      </c>
      <c r="BNA70" s="1109"/>
      <c r="BNB70" s="1109"/>
      <c r="BNC70" s="1109"/>
      <c r="BND70" s="1109"/>
      <c r="BNE70" s="1109"/>
      <c r="BNF70" s="1111"/>
      <c r="BNG70" s="1112">
        <f t="shared" ref="BNG70:BNG73" si="4804">BNA70+BNB70-BNC70+BND70-BNE70+BNF70</f>
        <v>0</v>
      </c>
      <c r="BNH70" s="1126"/>
      <c r="BNI70" s="1110"/>
      <c r="BNK70" s="1121"/>
      <c r="BNL70" s="1109"/>
      <c r="BNM70" s="1109"/>
      <c r="BNN70" s="1109"/>
      <c r="BNO70" s="1112">
        <f t="shared" ref="BNO70:BNO73" si="4805">BNK70+BNL70-BNM70+BNN70</f>
        <v>0</v>
      </c>
      <c r="BNP70" s="1109"/>
      <c r="BNQ70" s="1109"/>
      <c r="BNR70" s="1109"/>
      <c r="BNS70" s="1109"/>
      <c r="BNT70" s="1109"/>
      <c r="BNU70" s="1111"/>
      <c r="BNV70" s="1112">
        <f t="shared" ref="BNV70:BNV73" si="4806">BNP70+BNQ70-BNR70+BNS70-BNT70+BNU70</f>
        <v>0</v>
      </c>
      <c r="BNW70" s="1126"/>
      <c r="BNX70" s="1110"/>
      <c r="BNZ70" s="1121"/>
      <c r="BOA70" s="1109"/>
      <c r="BOB70" s="1109"/>
      <c r="BOC70" s="1109"/>
      <c r="BOD70" s="1112">
        <f t="shared" ref="BOD70:BOD73" si="4807">BNZ70+BOA70-BOB70+BOC70</f>
        <v>0</v>
      </c>
      <c r="BOE70" s="1109"/>
      <c r="BOF70" s="1109"/>
      <c r="BOG70" s="1109"/>
      <c r="BOH70" s="1109"/>
      <c r="BOI70" s="1109"/>
      <c r="BOJ70" s="1111"/>
      <c r="BOK70" s="1112">
        <f t="shared" ref="BOK70:BOK73" si="4808">BOE70+BOF70-BOG70+BOH70-BOI70+BOJ70</f>
        <v>0</v>
      </c>
      <c r="BOL70" s="1126"/>
      <c r="BOM70" s="1110"/>
      <c r="BOO70" s="1121"/>
      <c r="BOP70" s="1109"/>
      <c r="BOQ70" s="1109"/>
      <c r="BOR70" s="1109"/>
      <c r="BOS70" s="1112">
        <f t="shared" ref="BOS70:BOS73" si="4809">BOO70+BOP70-BOQ70+BOR70</f>
        <v>0</v>
      </c>
      <c r="BOT70" s="1109"/>
      <c r="BOU70" s="1109"/>
      <c r="BOV70" s="1109"/>
      <c r="BOW70" s="1109"/>
      <c r="BOX70" s="1109"/>
      <c r="BOY70" s="1111"/>
      <c r="BOZ70" s="1112">
        <f t="shared" ref="BOZ70:BOZ73" si="4810">BOT70+BOU70-BOV70+BOW70-BOX70+BOY70</f>
        <v>0</v>
      </c>
      <c r="BPA70" s="1126"/>
      <c r="BPB70" s="1110"/>
      <c r="BPD70" s="1121"/>
      <c r="BPE70" s="1109"/>
      <c r="BPF70" s="1109"/>
      <c r="BPG70" s="1109"/>
      <c r="BPH70" s="1112">
        <f t="shared" ref="BPH70:BPH73" si="4811">BPD70+BPE70-BPF70+BPG70</f>
        <v>0</v>
      </c>
      <c r="BPI70" s="1109"/>
      <c r="BPJ70" s="1109"/>
      <c r="BPK70" s="1109"/>
      <c r="BPL70" s="1109"/>
      <c r="BPM70" s="1109"/>
      <c r="BPN70" s="1111"/>
      <c r="BPO70" s="1112">
        <f t="shared" ref="BPO70:BPO73" si="4812">BPI70+BPJ70-BPK70+BPL70-BPM70+BPN70</f>
        <v>0</v>
      </c>
      <c r="BPP70" s="1126"/>
      <c r="BPQ70" s="1110"/>
      <c r="BPS70" s="1121"/>
      <c r="BPT70" s="1109"/>
      <c r="BPU70" s="1109"/>
      <c r="BPV70" s="1109"/>
      <c r="BPW70" s="1112">
        <f t="shared" ref="BPW70:BPW73" si="4813">BPS70+BPT70-BPU70+BPV70</f>
        <v>0</v>
      </c>
      <c r="BPX70" s="1109"/>
      <c r="BPY70" s="1109"/>
      <c r="BPZ70" s="1109"/>
      <c r="BQA70" s="1109"/>
      <c r="BQB70" s="1109"/>
      <c r="BQC70" s="1111"/>
      <c r="BQD70" s="1112">
        <f t="shared" ref="BQD70:BQD73" si="4814">BPX70+BPY70-BPZ70+BQA70-BQB70+BQC70</f>
        <v>0</v>
      </c>
      <c r="BQE70" s="1126"/>
      <c r="BQF70" s="1110"/>
      <c r="BQH70" s="1121"/>
      <c r="BQI70" s="1109"/>
      <c r="BQJ70" s="1109"/>
      <c r="BQK70" s="1109"/>
      <c r="BQL70" s="1112">
        <f t="shared" ref="BQL70:BQL73" si="4815">BQH70+BQI70-BQJ70+BQK70</f>
        <v>0</v>
      </c>
      <c r="BQM70" s="1109"/>
      <c r="BQN70" s="1109"/>
      <c r="BQO70" s="1109"/>
      <c r="BQP70" s="1109"/>
      <c r="BQQ70" s="1109"/>
      <c r="BQR70" s="1111"/>
      <c r="BQS70" s="1112">
        <f t="shared" ref="BQS70:BQS73" si="4816">BQM70+BQN70-BQO70+BQP70-BQQ70+BQR70</f>
        <v>0</v>
      </c>
      <c r="BQT70" s="1126"/>
      <c r="BQU70" s="1110"/>
      <c r="BQW70" s="1121"/>
      <c r="BQX70" s="1109"/>
      <c r="BQY70" s="1109"/>
      <c r="BQZ70" s="1109"/>
      <c r="BRA70" s="1112">
        <f t="shared" ref="BRA70:BRA73" si="4817">BQW70+BQX70-BQY70+BQZ70</f>
        <v>0</v>
      </c>
      <c r="BRB70" s="1109"/>
      <c r="BRC70" s="1109"/>
      <c r="BRD70" s="1109"/>
      <c r="BRE70" s="1109"/>
      <c r="BRF70" s="1109"/>
      <c r="BRG70" s="1111"/>
      <c r="BRH70" s="1112">
        <f t="shared" ref="BRH70:BRH73" si="4818">BRB70+BRC70-BRD70+BRE70-BRF70+BRG70</f>
        <v>0</v>
      </c>
      <c r="BRI70" s="1126"/>
      <c r="BRJ70" s="1110"/>
      <c r="BRL70" s="1121"/>
      <c r="BRM70" s="1109"/>
      <c r="BRN70" s="1109"/>
      <c r="BRO70" s="1109"/>
      <c r="BRP70" s="1112">
        <f t="shared" ref="BRP70:BRP73" si="4819">BRL70+BRM70-BRN70+BRO70</f>
        <v>0</v>
      </c>
      <c r="BRQ70" s="1109"/>
      <c r="BRR70" s="1109"/>
      <c r="BRS70" s="1109"/>
      <c r="BRT70" s="1109"/>
      <c r="BRU70" s="1109"/>
      <c r="BRV70" s="1111"/>
      <c r="BRW70" s="1112">
        <f t="shared" ref="BRW70:BRW73" si="4820">BRQ70+BRR70-BRS70+BRT70-BRU70+BRV70</f>
        <v>0</v>
      </c>
      <c r="BRX70" s="1126"/>
      <c r="BRY70" s="1110"/>
      <c r="BSA70" s="1121"/>
      <c r="BSB70" s="1109"/>
      <c r="BSC70" s="1109"/>
      <c r="BSD70" s="1109"/>
      <c r="BSE70" s="1112">
        <f t="shared" ref="BSE70:BSE73" si="4821">BSA70+BSB70-BSC70+BSD70</f>
        <v>0</v>
      </c>
      <c r="BSF70" s="1109"/>
      <c r="BSG70" s="1109"/>
      <c r="BSH70" s="1109"/>
      <c r="BSI70" s="1109"/>
      <c r="BSJ70" s="1109"/>
      <c r="BSK70" s="1111"/>
      <c r="BSL70" s="1112">
        <f t="shared" ref="BSL70:BSL73" si="4822">BSF70+BSG70-BSH70+BSI70-BSJ70+BSK70</f>
        <v>0</v>
      </c>
      <c r="BSM70" s="1126"/>
      <c r="BSN70" s="1110"/>
      <c r="BSP70" s="1121"/>
      <c r="BSQ70" s="1109"/>
      <c r="BSR70" s="1109"/>
      <c r="BSS70" s="1109"/>
      <c r="BST70" s="1112">
        <f t="shared" ref="BST70:BST73" si="4823">BSP70+BSQ70-BSR70+BSS70</f>
        <v>0</v>
      </c>
      <c r="BSU70" s="1109"/>
      <c r="BSV70" s="1109"/>
      <c r="BSW70" s="1109"/>
      <c r="BSX70" s="1109"/>
      <c r="BSY70" s="1109"/>
      <c r="BSZ70" s="1111"/>
      <c r="BTA70" s="1112">
        <f t="shared" ref="BTA70:BTA73" si="4824">BSU70+BSV70-BSW70+BSX70-BSY70+BSZ70</f>
        <v>0</v>
      </c>
      <c r="BTB70" s="1126"/>
      <c r="BTC70" s="1110"/>
      <c r="BTE70" s="1121"/>
      <c r="BTF70" s="1109"/>
      <c r="BTG70" s="1109"/>
      <c r="BTH70" s="1109"/>
      <c r="BTI70" s="1112">
        <f t="shared" ref="BTI70:BTI73" si="4825">BTE70+BTF70-BTG70+BTH70</f>
        <v>0</v>
      </c>
      <c r="BTJ70" s="1109"/>
      <c r="BTK70" s="1109"/>
      <c r="BTL70" s="1109"/>
      <c r="BTM70" s="1109"/>
      <c r="BTN70" s="1109"/>
      <c r="BTO70" s="1111"/>
      <c r="BTP70" s="1112">
        <f t="shared" ref="BTP70:BTP73" si="4826">BTJ70+BTK70-BTL70+BTM70-BTN70+BTO70</f>
        <v>0</v>
      </c>
      <c r="BTQ70" s="1126"/>
      <c r="BTR70" s="1110"/>
      <c r="BTT70" s="1121"/>
      <c r="BTU70" s="1109"/>
      <c r="BTV70" s="1109"/>
      <c r="BTW70" s="1109"/>
      <c r="BTX70" s="1112">
        <f t="shared" ref="BTX70:BTX73" si="4827">BTT70+BTU70-BTV70+BTW70</f>
        <v>0</v>
      </c>
      <c r="BTY70" s="1109"/>
      <c r="BTZ70" s="1109"/>
      <c r="BUA70" s="1109"/>
      <c r="BUB70" s="1109"/>
      <c r="BUC70" s="1109"/>
      <c r="BUD70" s="1111"/>
      <c r="BUE70" s="1112">
        <f t="shared" ref="BUE70:BUE73" si="4828">BTY70+BTZ70-BUA70+BUB70-BUC70+BUD70</f>
        <v>0</v>
      </c>
      <c r="BUF70" s="1126"/>
      <c r="BUG70" s="1110"/>
      <c r="BUI70" s="1121"/>
      <c r="BUJ70" s="1109"/>
      <c r="BUK70" s="1109"/>
      <c r="BUL70" s="1109"/>
      <c r="BUM70" s="1112">
        <f t="shared" ref="BUM70:BUM73" si="4829">BUI70+BUJ70-BUK70+BUL70</f>
        <v>0</v>
      </c>
      <c r="BUN70" s="1109"/>
      <c r="BUO70" s="1109"/>
      <c r="BUP70" s="1109"/>
      <c r="BUQ70" s="1109"/>
      <c r="BUR70" s="1109"/>
      <c r="BUS70" s="1111"/>
      <c r="BUT70" s="1112">
        <f t="shared" ref="BUT70:BUT73" si="4830">BUN70+BUO70-BUP70+BUQ70-BUR70+BUS70</f>
        <v>0</v>
      </c>
      <c r="BUU70" s="1126"/>
      <c r="BUV70" s="1110"/>
      <c r="BUX70" s="1121"/>
      <c r="BUY70" s="1109"/>
      <c r="BUZ70" s="1109"/>
      <c r="BVA70" s="1109"/>
      <c r="BVB70" s="1112">
        <f t="shared" ref="BVB70:BVB73" si="4831">BUX70+BUY70-BUZ70+BVA70</f>
        <v>0</v>
      </c>
      <c r="BVC70" s="1109"/>
      <c r="BVD70" s="1109"/>
      <c r="BVE70" s="1109"/>
      <c r="BVF70" s="1109"/>
      <c r="BVG70" s="1109"/>
      <c r="BVH70" s="1111"/>
      <c r="BVI70" s="1112">
        <f t="shared" ref="BVI70:BVI73" si="4832">BVC70+BVD70-BVE70+BVF70-BVG70+BVH70</f>
        <v>0</v>
      </c>
      <c r="BVJ70" s="1126"/>
      <c r="BVK70" s="1110"/>
      <c r="BVM70" s="1121"/>
      <c r="BVN70" s="1109"/>
      <c r="BVO70" s="1109"/>
      <c r="BVP70" s="1109"/>
      <c r="BVQ70" s="1112">
        <f t="shared" ref="BVQ70:BVQ73" si="4833">BVM70+BVN70-BVO70+BVP70</f>
        <v>0</v>
      </c>
      <c r="BVR70" s="1109"/>
      <c r="BVS70" s="1109"/>
      <c r="BVT70" s="1109"/>
      <c r="BVU70" s="1109"/>
      <c r="BVV70" s="1109"/>
      <c r="BVW70" s="1111"/>
      <c r="BVX70" s="1112">
        <f t="shared" ref="BVX70:BVX73" si="4834">BVR70+BVS70-BVT70+BVU70-BVV70+BVW70</f>
        <v>0</v>
      </c>
      <c r="BVY70" s="1126"/>
      <c r="BVZ70" s="1110"/>
      <c r="BWB70" s="1121"/>
      <c r="BWC70" s="1109"/>
      <c r="BWD70" s="1109"/>
      <c r="BWE70" s="1109"/>
      <c r="BWF70" s="1112">
        <f t="shared" ref="BWF70:BWF73" si="4835">BWB70+BWC70-BWD70+BWE70</f>
        <v>0</v>
      </c>
      <c r="BWG70" s="1109"/>
      <c r="BWH70" s="1109"/>
      <c r="BWI70" s="1109"/>
      <c r="BWJ70" s="1109"/>
      <c r="BWK70" s="1109"/>
      <c r="BWL70" s="1111"/>
      <c r="BWM70" s="1112">
        <f t="shared" ref="BWM70:BWM73" si="4836">BWG70+BWH70-BWI70+BWJ70-BWK70+BWL70</f>
        <v>0</v>
      </c>
      <c r="BWN70" s="1126"/>
      <c r="BWO70" s="1110"/>
    </row>
    <row r="71" spans="2:1965" ht="15" customHeight="1" x14ac:dyDescent="0.2">
      <c r="B71" s="1114" t="s">
        <v>785</v>
      </c>
      <c r="C71" s="1109"/>
      <c r="D71" s="1109"/>
      <c r="E71" s="1109"/>
      <c r="F71" s="1109"/>
      <c r="G71" s="1112">
        <f t="shared" si="4575"/>
        <v>0</v>
      </c>
      <c r="H71" s="1109"/>
      <c r="I71" s="1109"/>
      <c r="J71" s="1109"/>
      <c r="K71" s="1109"/>
      <c r="L71" s="1109"/>
      <c r="M71" s="1111"/>
      <c r="N71" s="1112">
        <f t="shared" si="4576"/>
        <v>0</v>
      </c>
      <c r="O71" s="1126"/>
      <c r="P71" s="1110"/>
      <c r="Q71" s="1109"/>
      <c r="R71" s="1109"/>
      <c r="S71" s="1109"/>
      <c r="T71" s="1109"/>
      <c r="U71" s="1112">
        <f t="shared" si="4577"/>
        <v>0</v>
      </c>
      <c r="V71" s="1109"/>
      <c r="W71" s="1109"/>
      <c r="X71" s="1109"/>
      <c r="Y71" s="1109"/>
      <c r="Z71" s="1109"/>
      <c r="AA71" s="1111"/>
      <c r="AB71" s="1112">
        <f t="shared" si="4578"/>
        <v>0</v>
      </c>
      <c r="AC71" s="1126"/>
      <c r="AD71" s="1110"/>
      <c r="AF71" s="1121"/>
      <c r="AG71" s="1109"/>
      <c r="AH71" s="1109"/>
      <c r="AI71" s="1109"/>
      <c r="AJ71" s="1112">
        <f t="shared" si="4579"/>
        <v>0</v>
      </c>
      <c r="AK71" s="1109"/>
      <c r="AL71" s="1109"/>
      <c r="AM71" s="1109"/>
      <c r="AN71" s="1109"/>
      <c r="AO71" s="1109"/>
      <c r="AP71" s="1111"/>
      <c r="AQ71" s="1112">
        <f t="shared" si="4580"/>
        <v>0</v>
      </c>
      <c r="AR71" s="1126"/>
      <c r="AS71" s="1110"/>
      <c r="AU71" s="1121"/>
      <c r="AV71" s="1109"/>
      <c r="AW71" s="1109"/>
      <c r="AX71" s="1109"/>
      <c r="AY71" s="1112">
        <f t="shared" si="4581"/>
        <v>0</v>
      </c>
      <c r="AZ71" s="1109"/>
      <c r="BA71" s="1109"/>
      <c r="BB71" s="1109"/>
      <c r="BC71" s="1109"/>
      <c r="BD71" s="1109"/>
      <c r="BE71" s="1111"/>
      <c r="BF71" s="1112">
        <f t="shared" si="4582"/>
        <v>0</v>
      </c>
      <c r="BG71" s="1126"/>
      <c r="BH71" s="1110"/>
      <c r="BJ71" s="1121"/>
      <c r="BK71" s="1109"/>
      <c r="BL71" s="1109"/>
      <c r="BM71" s="1109"/>
      <c r="BN71" s="1112">
        <f t="shared" si="4583"/>
        <v>0</v>
      </c>
      <c r="BO71" s="1109"/>
      <c r="BP71" s="1109"/>
      <c r="BQ71" s="1109"/>
      <c r="BR71" s="1109"/>
      <c r="BS71" s="1109"/>
      <c r="BT71" s="1111"/>
      <c r="BU71" s="1112">
        <f t="shared" si="4584"/>
        <v>0</v>
      </c>
      <c r="BV71" s="1126"/>
      <c r="BW71" s="1110"/>
      <c r="BY71" s="1121"/>
      <c r="BZ71" s="1109"/>
      <c r="CA71" s="1109"/>
      <c r="CB71" s="1109"/>
      <c r="CC71" s="1112">
        <f t="shared" si="4585"/>
        <v>0</v>
      </c>
      <c r="CD71" s="1109"/>
      <c r="CE71" s="1109"/>
      <c r="CF71" s="1109"/>
      <c r="CG71" s="1109"/>
      <c r="CH71" s="1109"/>
      <c r="CI71" s="1111"/>
      <c r="CJ71" s="1112">
        <f t="shared" si="4586"/>
        <v>0</v>
      </c>
      <c r="CK71" s="1126"/>
      <c r="CL71" s="1110"/>
      <c r="CN71" s="1121"/>
      <c r="CO71" s="1109"/>
      <c r="CP71" s="1109"/>
      <c r="CQ71" s="1109"/>
      <c r="CR71" s="1112">
        <f t="shared" si="4587"/>
        <v>0</v>
      </c>
      <c r="CS71" s="1109"/>
      <c r="CT71" s="1109"/>
      <c r="CU71" s="1109"/>
      <c r="CV71" s="1109"/>
      <c r="CW71" s="1109"/>
      <c r="CX71" s="1111"/>
      <c r="CY71" s="1112">
        <f t="shared" si="4588"/>
        <v>0</v>
      </c>
      <c r="CZ71" s="1126"/>
      <c r="DA71" s="1110"/>
      <c r="DC71" s="1121"/>
      <c r="DD71" s="1109"/>
      <c r="DE71" s="1109"/>
      <c r="DF71" s="1109"/>
      <c r="DG71" s="1112">
        <f t="shared" si="4589"/>
        <v>0</v>
      </c>
      <c r="DH71" s="1109"/>
      <c r="DI71" s="1109"/>
      <c r="DJ71" s="1109"/>
      <c r="DK71" s="1109"/>
      <c r="DL71" s="1109"/>
      <c r="DM71" s="1111"/>
      <c r="DN71" s="1112">
        <f t="shared" si="4590"/>
        <v>0</v>
      </c>
      <c r="DO71" s="1126"/>
      <c r="DP71" s="1110"/>
      <c r="DR71" s="1121"/>
      <c r="DS71" s="1109"/>
      <c r="DT71" s="1109"/>
      <c r="DU71" s="1109"/>
      <c r="DV71" s="1112">
        <f t="shared" si="4591"/>
        <v>0</v>
      </c>
      <c r="DW71" s="1109"/>
      <c r="DX71" s="1109"/>
      <c r="DY71" s="1109"/>
      <c r="DZ71" s="1109"/>
      <c r="EA71" s="1109"/>
      <c r="EB71" s="1111"/>
      <c r="EC71" s="1112">
        <f t="shared" si="4592"/>
        <v>0</v>
      </c>
      <c r="ED71" s="1126"/>
      <c r="EE71" s="1110"/>
      <c r="EG71" s="1121"/>
      <c r="EH71" s="1109"/>
      <c r="EI71" s="1109"/>
      <c r="EJ71" s="1109"/>
      <c r="EK71" s="1112">
        <f t="shared" si="4593"/>
        <v>0</v>
      </c>
      <c r="EL71" s="1109"/>
      <c r="EM71" s="1109"/>
      <c r="EN71" s="1109"/>
      <c r="EO71" s="1109"/>
      <c r="EP71" s="1109"/>
      <c r="EQ71" s="1111"/>
      <c r="ER71" s="1112">
        <f t="shared" si="4594"/>
        <v>0</v>
      </c>
      <c r="ES71" s="1126"/>
      <c r="ET71" s="1110"/>
      <c r="EV71" s="1121"/>
      <c r="EW71" s="1109"/>
      <c r="EX71" s="1109"/>
      <c r="EY71" s="1109"/>
      <c r="EZ71" s="1112">
        <f t="shared" si="4595"/>
        <v>0</v>
      </c>
      <c r="FA71" s="1109"/>
      <c r="FB71" s="1109"/>
      <c r="FC71" s="1109"/>
      <c r="FD71" s="1109"/>
      <c r="FE71" s="1109"/>
      <c r="FF71" s="1111"/>
      <c r="FG71" s="1112">
        <f t="shared" si="4596"/>
        <v>0</v>
      </c>
      <c r="FH71" s="1126"/>
      <c r="FI71" s="1110"/>
      <c r="FK71" s="1121"/>
      <c r="FL71" s="1109"/>
      <c r="FM71" s="1109"/>
      <c r="FN71" s="1109"/>
      <c r="FO71" s="1112">
        <f t="shared" si="4597"/>
        <v>0</v>
      </c>
      <c r="FP71" s="1109"/>
      <c r="FQ71" s="1109"/>
      <c r="FR71" s="1109"/>
      <c r="FS71" s="1109"/>
      <c r="FT71" s="1109"/>
      <c r="FU71" s="1111"/>
      <c r="FV71" s="1112">
        <f t="shared" si="4598"/>
        <v>0</v>
      </c>
      <c r="FW71" s="1126"/>
      <c r="FX71" s="1110"/>
      <c r="FZ71" s="1121"/>
      <c r="GA71" s="1109"/>
      <c r="GB71" s="1109"/>
      <c r="GC71" s="1109"/>
      <c r="GD71" s="1112">
        <f t="shared" si="4599"/>
        <v>0</v>
      </c>
      <c r="GE71" s="1109"/>
      <c r="GF71" s="1109"/>
      <c r="GG71" s="1109"/>
      <c r="GH71" s="1109"/>
      <c r="GI71" s="1109"/>
      <c r="GJ71" s="1111"/>
      <c r="GK71" s="1112">
        <f t="shared" si="4600"/>
        <v>0</v>
      </c>
      <c r="GL71" s="1126"/>
      <c r="GM71" s="1110"/>
      <c r="GO71" s="1121"/>
      <c r="GP71" s="1109"/>
      <c r="GQ71" s="1109"/>
      <c r="GR71" s="1109"/>
      <c r="GS71" s="1112">
        <f t="shared" si="4601"/>
        <v>0</v>
      </c>
      <c r="GT71" s="1109"/>
      <c r="GU71" s="1109"/>
      <c r="GV71" s="1109"/>
      <c r="GW71" s="1109"/>
      <c r="GX71" s="1109"/>
      <c r="GY71" s="1111"/>
      <c r="GZ71" s="1112">
        <f t="shared" si="4602"/>
        <v>0</v>
      </c>
      <c r="HA71" s="1126"/>
      <c r="HB71" s="1110"/>
      <c r="HD71" s="1121"/>
      <c r="HE71" s="1109"/>
      <c r="HF71" s="1109"/>
      <c r="HG71" s="1109"/>
      <c r="HH71" s="1112">
        <f t="shared" si="4603"/>
        <v>0</v>
      </c>
      <c r="HI71" s="1109"/>
      <c r="HJ71" s="1109"/>
      <c r="HK71" s="1109"/>
      <c r="HL71" s="1109"/>
      <c r="HM71" s="1109"/>
      <c r="HN71" s="1111"/>
      <c r="HO71" s="1112">
        <f t="shared" si="4604"/>
        <v>0</v>
      </c>
      <c r="HP71" s="1126"/>
      <c r="HQ71" s="1110"/>
      <c r="HS71" s="1121"/>
      <c r="HT71" s="1109"/>
      <c r="HU71" s="1109"/>
      <c r="HV71" s="1109"/>
      <c r="HW71" s="1112">
        <f t="shared" si="4605"/>
        <v>0</v>
      </c>
      <c r="HX71" s="1109"/>
      <c r="HY71" s="1109"/>
      <c r="HZ71" s="1109"/>
      <c r="IA71" s="1109"/>
      <c r="IB71" s="1109"/>
      <c r="IC71" s="1111"/>
      <c r="ID71" s="1112">
        <f t="shared" si="4606"/>
        <v>0</v>
      </c>
      <c r="IE71" s="1126"/>
      <c r="IF71" s="1110"/>
      <c r="IH71" s="1121"/>
      <c r="II71" s="1109"/>
      <c r="IJ71" s="1109"/>
      <c r="IK71" s="1109"/>
      <c r="IL71" s="1112">
        <f t="shared" si="4607"/>
        <v>0</v>
      </c>
      <c r="IM71" s="1109"/>
      <c r="IN71" s="1109"/>
      <c r="IO71" s="1109"/>
      <c r="IP71" s="1109"/>
      <c r="IQ71" s="1109"/>
      <c r="IR71" s="1111"/>
      <c r="IS71" s="1112">
        <f t="shared" si="4608"/>
        <v>0</v>
      </c>
      <c r="IT71" s="1126"/>
      <c r="IU71" s="1110"/>
      <c r="IW71" s="1121"/>
      <c r="IX71" s="1109"/>
      <c r="IY71" s="1109"/>
      <c r="IZ71" s="1109"/>
      <c r="JA71" s="1112">
        <f t="shared" si="4609"/>
        <v>0</v>
      </c>
      <c r="JB71" s="1109"/>
      <c r="JC71" s="1109"/>
      <c r="JD71" s="1109"/>
      <c r="JE71" s="1109"/>
      <c r="JF71" s="1109"/>
      <c r="JG71" s="1111"/>
      <c r="JH71" s="1112">
        <f t="shared" si="4610"/>
        <v>0</v>
      </c>
      <c r="JI71" s="1126"/>
      <c r="JJ71" s="1110"/>
      <c r="JL71" s="1121"/>
      <c r="JM71" s="1109"/>
      <c r="JN71" s="1109"/>
      <c r="JO71" s="1109"/>
      <c r="JP71" s="1112">
        <f t="shared" si="4611"/>
        <v>0</v>
      </c>
      <c r="JQ71" s="1109"/>
      <c r="JR71" s="1109"/>
      <c r="JS71" s="1109"/>
      <c r="JT71" s="1109"/>
      <c r="JU71" s="1109"/>
      <c r="JV71" s="1111"/>
      <c r="JW71" s="1112">
        <f t="shared" si="4612"/>
        <v>0</v>
      </c>
      <c r="JX71" s="1126"/>
      <c r="JY71" s="1110"/>
      <c r="KA71" s="1121"/>
      <c r="KB71" s="1109"/>
      <c r="KC71" s="1109"/>
      <c r="KD71" s="1109"/>
      <c r="KE71" s="1112">
        <f t="shared" si="4613"/>
        <v>0</v>
      </c>
      <c r="KF71" s="1109"/>
      <c r="KG71" s="1109"/>
      <c r="KH71" s="1109"/>
      <c r="KI71" s="1109"/>
      <c r="KJ71" s="1109"/>
      <c r="KK71" s="1111"/>
      <c r="KL71" s="1112">
        <f t="shared" si="4614"/>
        <v>0</v>
      </c>
      <c r="KM71" s="1126"/>
      <c r="KN71" s="1110"/>
      <c r="KP71" s="1121"/>
      <c r="KQ71" s="1109"/>
      <c r="KR71" s="1109"/>
      <c r="KS71" s="1109"/>
      <c r="KT71" s="1112">
        <f t="shared" si="4615"/>
        <v>0</v>
      </c>
      <c r="KU71" s="1109"/>
      <c r="KV71" s="1109"/>
      <c r="KW71" s="1109"/>
      <c r="KX71" s="1109"/>
      <c r="KY71" s="1109"/>
      <c r="KZ71" s="1111"/>
      <c r="LA71" s="1112">
        <f t="shared" si="4616"/>
        <v>0</v>
      </c>
      <c r="LB71" s="1126"/>
      <c r="LC71" s="1110"/>
      <c r="LE71" s="1121"/>
      <c r="LF71" s="1109"/>
      <c r="LG71" s="1109"/>
      <c r="LH71" s="1109"/>
      <c r="LI71" s="1112">
        <f t="shared" si="4617"/>
        <v>0</v>
      </c>
      <c r="LJ71" s="1109"/>
      <c r="LK71" s="1109"/>
      <c r="LL71" s="1109"/>
      <c r="LM71" s="1109"/>
      <c r="LN71" s="1109"/>
      <c r="LO71" s="1111"/>
      <c r="LP71" s="1112">
        <f t="shared" si="4618"/>
        <v>0</v>
      </c>
      <c r="LQ71" s="1126"/>
      <c r="LR71" s="1110"/>
      <c r="LT71" s="1121"/>
      <c r="LU71" s="1109"/>
      <c r="LV71" s="1109"/>
      <c r="LW71" s="1109"/>
      <c r="LX71" s="1112">
        <f t="shared" si="4619"/>
        <v>0</v>
      </c>
      <c r="LY71" s="1109"/>
      <c r="LZ71" s="1109"/>
      <c r="MA71" s="1109"/>
      <c r="MB71" s="1109"/>
      <c r="MC71" s="1109"/>
      <c r="MD71" s="1111"/>
      <c r="ME71" s="1112">
        <f t="shared" si="4620"/>
        <v>0</v>
      </c>
      <c r="MF71" s="1126"/>
      <c r="MG71" s="1110"/>
      <c r="MI71" s="1121"/>
      <c r="MJ71" s="1109"/>
      <c r="MK71" s="1109"/>
      <c r="ML71" s="1109"/>
      <c r="MM71" s="1112">
        <f t="shared" si="4621"/>
        <v>0</v>
      </c>
      <c r="MN71" s="1109"/>
      <c r="MO71" s="1109"/>
      <c r="MP71" s="1109"/>
      <c r="MQ71" s="1109"/>
      <c r="MR71" s="1109"/>
      <c r="MS71" s="1111"/>
      <c r="MT71" s="1112">
        <f t="shared" si="4622"/>
        <v>0</v>
      </c>
      <c r="MU71" s="1126"/>
      <c r="MV71" s="1110"/>
      <c r="MX71" s="1121"/>
      <c r="MY71" s="1109"/>
      <c r="MZ71" s="1109"/>
      <c r="NA71" s="1109"/>
      <c r="NB71" s="1112">
        <f t="shared" si="4623"/>
        <v>0</v>
      </c>
      <c r="NC71" s="1109"/>
      <c r="ND71" s="1109"/>
      <c r="NE71" s="1109"/>
      <c r="NF71" s="1109"/>
      <c r="NG71" s="1109"/>
      <c r="NH71" s="1111"/>
      <c r="NI71" s="1112">
        <f t="shared" si="4624"/>
        <v>0</v>
      </c>
      <c r="NJ71" s="1126"/>
      <c r="NK71" s="1110"/>
      <c r="NM71" s="1121"/>
      <c r="NN71" s="1109"/>
      <c r="NO71" s="1109"/>
      <c r="NP71" s="1109"/>
      <c r="NQ71" s="1112">
        <f t="shared" si="4625"/>
        <v>0</v>
      </c>
      <c r="NR71" s="1109"/>
      <c r="NS71" s="1109"/>
      <c r="NT71" s="1109"/>
      <c r="NU71" s="1109"/>
      <c r="NV71" s="1109"/>
      <c r="NW71" s="1111"/>
      <c r="NX71" s="1112">
        <f t="shared" si="4626"/>
        <v>0</v>
      </c>
      <c r="NY71" s="1126"/>
      <c r="NZ71" s="1110"/>
      <c r="OB71" s="1121"/>
      <c r="OC71" s="1109"/>
      <c r="OD71" s="1109"/>
      <c r="OE71" s="1109"/>
      <c r="OF71" s="1112">
        <f t="shared" si="4627"/>
        <v>0</v>
      </c>
      <c r="OG71" s="1109"/>
      <c r="OH71" s="1109"/>
      <c r="OI71" s="1109"/>
      <c r="OJ71" s="1109"/>
      <c r="OK71" s="1109"/>
      <c r="OL71" s="1111"/>
      <c r="OM71" s="1112">
        <f t="shared" si="4628"/>
        <v>0</v>
      </c>
      <c r="ON71" s="1126"/>
      <c r="OO71" s="1110"/>
      <c r="OQ71" s="1121"/>
      <c r="OR71" s="1109"/>
      <c r="OS71" s="1109"/>
      <c r="OT71" s="1109"/>
      <c r="OU71" s="1112">
        <f t="shared" si="4629"/>
        <v>0</v>
      </c>
      <c r="OV71" s="1109"/>
      <c r="OW71" s="1109"/>
      <c r="OX71" s="1109"/>
      <c r="OY71" s="1109"/>
      <c r="OZ71" s="1109"/>
      <c r="PA71" s="1111"/>
      <c r="PB71" s="1112">
        <f t="shared" si="4630"/>
        <v>0</v>
      </c>
      <c r="PC71" s="1126"/>
      <c r="PD71" s="1110"/>
      <c r="PF71" s="1121"/>
      <c r="PG71" s="1109"/>
      <c r="PH71" s="1109"/>
      <c r="PI71" s="1109"/>
      <c r="PJ71" s="1112">
        <f t="shared" si="4631"/>
        <v>0</v>
      </c>
      <c r="PK71" s="1109"/>
      <c r="PL71" s="1109"/>
      <c r="PM71" s="1109"/>
      <c r="PN71" s="1109"/>
      <c r="PO71" s="1109"/>
      <c r="PP71" s="1111"/>
      <c r="PQ71" s="1112">
        <f t="shared" si="4632"/>
        <v>0</v>
      </c>
      <c r="PR71" s="1126"/>
      <c r="PS71" s="1110"/>
      <c r="PU71" s="1121"/>
      <c r="PV71" s="1109"/>
      <c r="PW71" s="1109"/>
      <c r="PX71" s="1109"/>
      <c r="PY71" s="1112">
        <f t="shared" si="4633"/>
        <v>0</v>
      </c>
      <c r="PZ71" s="1109"/>
      <c r="QA71" s="1109"/>
      <c r="QB71" s="1109"/>
      <c r="QC71" s="1109"/>
      <c r="QD71" s="1109"/>
      <c r="QE71" s="1111"/>
      <c r="QF71" s="1112">
        <f t="shared" si="4634"/>
        <v>0</v>
      </c>
      <c r="QG71" s="1126"/>
      <c r="QH71" s="1110"/>
      <c r="QJ71" s="1121"/>
      <c r="QK71" s="1109"/>
      <c r="QL71" s="1109"/>
      <c r="QM71" s="1109"/>
      <c r="QN71" s="1112">
        <f t="shared" si="4635"/>
        <v>0</v>
      </c>
      <c r="QO71" s="1109"/>
      <c r="QP71" s="1109"/>
      <c r="QQ71" s="1109"/>
      <c r="QR71" s="1109"/>
      <c r="QS71" s="1109"/>
      <c r="QT71" s="1111"/>
      <c r="QU71" s="1112">
        <f t="shared" si="4636"/>
        <v>0</v>
      </c>
      <c r="QV71" s="1126"/>
      <c r="QW71" s="1110"/>
      <c r="QY71" s="1121"/>
      <c r="QZ71" s="1109"/>
      <c r="RA71" s="1109"/>
      <c r="RB71" s="1109"/>
      <c r="RC71" s="1112">
        <f t="shared" si="4637"/>
        <v>0</v>
      </c>
      <c r="RD71" s="1109"/>
      <c r="RE71" s="1109"/>
      <c r="RF71" s="1109"/>
      <c r="RG71" s="1109"/>
      <c r="RH71" s="1109"/>
      <c r="RI71" s="1111"/>
      <c r="RJ71" s="1112">
        <f t="shared" si="4638"/>
        <v>0</v>
      </c>
      <c r="RK71" s="1126"/>
      <c r="RL71" s="1110"/>
      <c r="RN71" s="1121"/>
      <c r="RO71" s="1109"/>
      <c r="RP71" s="1109"/>
      <c r="RQ71" s="1109"/>
      <c r="RR71" s="1112">
        <f t="shared" si="4639"/>
        <v>0</v>
      </c>
      <c r="RS71" s="1109"/>
      <c r="RT71" s="1109"/>
      <c r="RU71" s="1109"/>
      <c r="RV71" s="1109"/>
      <c r="RW71" s="1109"/>
      <c r="RX71" s="1111"/>
      <c r="RY71" s="1112">
        <f t="shared" si="4640"/>
        <v>0</v>
      </c>
      <c r="RZ71" s="1126"/>
      <c r="SA71" s="1110"/>
      <c r="SC71" s="1121"/>
      <c r="SD71" s="1109"/>
      <c r="SE71" s="1109"/>
      <c r="SF71" s="1109"/>
      <c r="SG71" s="1112">
        <f t="shared" si="4641"/>
        <v>0</v>
      </c>
      <c r="SH71" s="1109"/>
      <c r="SI71" s="1109"/>
      <c r="SJ71" s="1109"/>
      <c r="SK71" s="1109"/>
      <c r="SL71" s="1109"/>
      <c r="SM71" s="1111"/>
      <c r="SN71" s="1112">
        <f t="shared" si="4642"/>
        <v>0</v>
      </c>
      <c r="SO71" s="1126"/>
      <c r="SP71" s="1110"/>
      <c r="SR71" s="1121"/>
      <c r="SS71" s="1109"/>
      <c r="ST71" s="1109"/>
      <c r="SU71" s="1109"/>
      <c r="SV71" s="1112">
        <f t="shared" si="4643"/>
        <v>0</v>
      </c>
      <c r="SW71" s="1109"/>
      <c r="SX71" s="1109"/>
      <c r="SY71" s="1109"/>
      <c r="SZ71" s="1109"/>
      <c r="TA71" s="1109"/>
      <c r="TB71" s="1111"/>
      <c r="TC71" s="1112">
        <f t="shared" si="4644"/>
        <v>0</v>
      </c>
      <c r="TD71" s="1126"/>
      <c r="TE71" s="1110"/>
      <c r="TG71" s="1121"/>
      <c r="TH71" s="1109"/>
      <c r="TI71" s="1109"/>
      <c r="TJ71" s="1109"/>
      <c r="TK71" s="1112">
        <f t="shared" si="4645"/>
        <v>0</v>
      </c>
      <c r="TL71" s="1109"/>
      <c r="TM71" s="1109"/>
      <c r="TN71" s="1109"/>
      <c r="TO71" s="1109"/>
      <c r="TP71" s="1109"/>
      <c r="TQ71" s="1111"/>
      <c r="TR71" s="1112">
        <f t="shared" si="4646"/>
        <v>0</v>
      </c>
      <c r="TS71" s="1126"/>
      <c r="TT71" s="1110"/>
      <c r="TV71" s="1121"/>
      <c r="TW71" s="1109"/>
      <c r="TX71" s="1109"/>
      <c r="TY71" s="1109"/>
      <c r="TZ71" s="1112">
        <f t="shared" si="4647"/>
        <v>0</v>
      </c>
      <c r="UA71" s="1109"/>
      <c r="UB71" s="1109"/>
      <c r="UC71" s="1109"/>
      <c r="UD71" s="1109"/>
      <c r="UE71" s="1109"/>
      <c r="UF71" s="1111"/>
      <c r="UG71" s="1112">
        <f t="shared" si="4648"/>
        <v>0</v>
      </c>
      <c r="UH71" s="1126"/>
      <c r="UI71" s="1110"/>
      <c r="UK71" s="1121"/>
      <c r="UL71" s="1109"/>
      <c r="UM71" s="1109"/>
      <c r="UN71" s="1109"/>
      <c r="UO71" s="1112">
        <f t="shared" si="4649"/>
        <v>0</v>
      </c>
      <c r="UP71" s="1109"/>
      <c r="UQ71" s="1109"/>
      <c r="UR71" s="1109"/>
      <c r="US71" s="1109"/>
      <c r="UT71" s="1109"/>
      <c r="UU71" s="1111"/>
      <c r="UV71" s="1112">
        <f t="shared" si="4650"/>
        <v>0</v>
      </c>
      <c r="UW71" s="1126"/>
      <c r="UX71" s="1110"/>
      <c r="UZ71" s="1121"/>
      <c r="VA71" s="1109"/>
      <c r="VB71" s="1109"/>
      <c r="VC71" s="1109"/>
      <c r="VD71" s="1112">
        <f t="shared" si="4651"/>
        <v>0</v>
      </c>
      <c r="VE71" s="1109"/>
      <c r="VF71" s="1109"/>
      <c r="VG71" s="1109"/>
      <c r="VH71" s="1109"/>
      <c r="VI71" s="1109"/>
      <c r="VJ71" s="1111"/>
      <c r="VK71" s="1112">
        <f t="shared" si="4652"/>
        <v>0</v>
      </c>
      <c r="VL71" s="1126"/>
      <c r="VM71" s="1110"/>
      <c r="VO71" s="1121"/>
      <c r="VP71" s="1109"/>
      <c r="VQ71" s="1109"/>
      <c r="VR71" s="1109"/>
      <c r="VS71" s="1112">
        <f t="shared" si="4653"/>
        <v>0</v>
      </c>
      <c r="VT71" s="1109"/>
      <c r="VU71" s="1109"/>
      <c r="VV71" s="1109"/>
      <c r="VW71" s="1109"/>
      <c r="VX71" s="1109"/>
      <c r="VY71" s="1111"/>
      <c r="VZ71" s="1112">
        <f t="shared" si="4654"/>
        <v>0</v>
      </c>
      <c r="WA71" s="1126"/>
      <c r="WB71" s="1110"/>
      <c r="WD71" s="1121"/>
      <c r="WE71" s="1109"/>
      <c r="WF71" s="1109"/>
      <c r="WG71" s="1109"/>
      <c r="WH71" s="1112">
        <f t="shared" si="4655"/>
        <v>0</v>
      </c>
      <c r="WI71" s="1109"/>
      <c r="WJ71" s="1109"/>
      <c r="WK71" s="1109"/>
      <c r="WL71" s="1109"/>
      <c r="WM71" s="1109"/>
      <c r="WN71" s="1111"/>
      <c r="WO71" s="1112">
        <f t="shared" si="4656"/>
        <v>0</v>
      </c>
      <c r="WP71" s="1126"/>
      <c r="WQ71" s="1110"/>
      <c r="WS71" s="1121"/>
      <c r="WT71" s="1109"/>
      <c r="WU71" s="1109"/>
      <c r="WV71" s="1109"/>
      <c r="WW71" s="1112">
        <f t="shared" si="4657"/>
        <v>0</v>
      </c>
      <c r="WX71" s="1109"/>
      <c r="WY71" s="1109"/>
      <c r="WZ71" s="1109"/>
      <c r="XA71" s="1109"/>
      <c r="XB71" s="1109"/>
      <c r="XC71" s="1111"/>
      <c r="XD71" s="1112">
        <f t="shared" si="4658"/>
        <v>0</v>
      </c>
      <c r="XE71" s="1126"/>
      <c r="XF71" s="1110"/>
      <c r="XH71" s="1121"/>
      <c r="XI71" s="1109"/>
      <c r="XJ71" s="1109"/>
      <c r="XK71" s="1109"/>
      <c r="XL71" s="1112">
        <f t="shared" si="4659"/>
        <v>0</v>
      </c>
      <c r="XM71" s="1109"/>
      <c r="XN71" s="1109"/>
      <c r="XO71" s="1109"/>
      <c r="XP71" s="1109"/>
      <c r="XQ71" s="1109"/>
      <c r="XR71" s="1111"/>
      <c r="XS71" s="1112">
        <f t="shared" si="4660"/>
        <v>0</v>
      </c>
      <c r="XT71" s="1126"/>
      <c r="XU71" s="1110"/>
      <c r="XW71" s="1121"/>
      <c r="XX71" s="1109"/>
      <c r="XY71" s="1109"/>
      <c r="XZ71" s="1109"/>
      <c r="YA71" s="1112">
        <f t="shared" si="4661"/>
        <v>0</v>
      </c>
      <c r="YB71" s="1109"/>
      <c r="YC71" s="1109"/>
      <c r="YD71" s="1109"/>
      <c r="YE71" s="1109"/>
      <c r="YF71" s="1109"/>
      <c r="YG71" s="1111"/>
      <c r="YH71" s="1112">
        <f t="shared" si="4662"/>
        <v>0</v>
      </c>
      <c r="YI71" s="1126"/>
      <c r="YJ71" s="1110"/>
      <c r="YL71" s="1121"/>
      <c r="YM71" s="1109"/>
      <c r="YN71" s="1109"/>
      <c r="YO71" s="1109"/>
      <c r="YP71" s="1112">
        <f t="shared" si="4663"/>
        <v>0</v>
      </c>
      <c r="YQ71" s="1109"/>
      <c r="YR71" s="1109"/>
      <c r="YS71" s="1109"/>
      <c r="YT71" s="1109"/>
      <c r="YU71" s="1109"/>
      <c r="YV71" s="1111"/>
      <c r="YW71" s="1112">
        <f t="shared" si="4664"/>
        <v>0</v>
      </c>
      <c r="YX71" s="1126"/>
      <c r="YY71" s="1110"/>
      <c r="ZA71" s="1121"/>
      <c r="ZB71" s="1109"/>
      <c r="ZC71" s="1109"/>
      <c r="ZD71" s="1109"/>
      <c r="ZE71" s="1112">
        <f t="shared" si="4665"/>
        <v>0</v>
      </c>
      <c r="ZF71" s="1109"/>
      <c r="ZG71" s="1109"/>
      <c r="ZH71" s="1109"/>
      <c r="ZI71" s="1109"/>
      <c r="ZJ71" s="1109"/>
      <c r="ZK71" s="1111"/>
      <c r="ZL71" s="1112">
        <f t="shared" si="4666"/>
        <v>0</v>
      </c>
      <c r="ZM71" s="1126"/>
      <c r="ZN71" s="1110"/>
      <c r="ZP71" s="1121"/>
      <c r="ZQ71" s="1109"/>
      <c r="ZR71" s="1109"/>
      <c r="ZS71" s="1109"/>
      <c r="ZT71" s="1112">
        <f t="shared" si="4667"/>
        <v>0</v>
      </c>
      <c r="ZU71" s="1109"/>
      <c r="ZV71" s="1109"/>
      <c r="ZW71" s="1109"/>
      <c r="ZX71" s="1109"/>
      <c r="ZY71" s="1109"/>
      <c r="ZZ71" s="1111"/>
      <c r="AAA71" s="1112">
        <f t="shared" si="4668"/>
        <v>0</v>
      </c>
      <c r="AAB71" s="1126"/>
      <c r="AAC71" s="1110"/>
      <c r="AAE71" s="1121"/>
      <c r="AAF71" s="1109"/>
      <c r="AAG71" s="1109"/>
      <c r="AAH71" s="1109"/>
      <c r="AAI71" s="1112">
        <f t="shared" si="4669"/>
        <v>0</v>
      </c>
      <c r="AAJ71" s="1109"/>
      <c r="AAK71" s="1109"/>
      <c r="AAL71" s="1109"/>
      <c r="AAM71" s="1109"/>
      <c r="AAN71" s="1109"/>
      <c r="AAO71" s="1111"/>
      <c r="AAP71" s="1112">
        <f t="shared" si="4670"/>
        <v>0</v>
      </c>
      <c r="AAQ71" s="1126"/>
      <c r="AAR71" s="1110"/>
      <c r="AAT71" s="1121"/>
      <c r="AAU71" s="1109"/>
      <c r="AAV71" s="1109"/>
      <c r="AAW71" s="1109"/>
      <c r="AAX71" s="1112">
        <f t="shared" si="4671"/>
        <v>0</v>
      </c>
      <c r="AAY71" s="1109"/>
      <c r="AAZ71" s="1109"/>
      <c r="ABA71" s="1109"/>
      <c r="ABB71" s="1109"/>
      <c r="ABC71" s="1109"/>
      <c r="ABD71" s="1111"/>
      <c r="ABE71" s="1112">
        <f t="shared" si="4672"/>
        <v>0</v>
      </c>
      <c r="ABF71" s="1126"/>
      <c r="ABG71" s="1110"/>
      <c r="ABI71" s="1121"/>
      <c r="ABJ71" s="1109"/>
      <c r="ABK71" s="1109"/>
      <c r="ABL71" s="1109"/>
      <c r="ABM71" s="1112">
        <f t="shared" si="4673"/>
        <v>0</v>
      </c>
      <c r="ABN71" s="1109"/>
      <c r="ABO71" s="1109"/>
      <c r="ABP71" s="1109"/>
      <c r="ABQ71" s="1109"/>
      <c r="ABR71" s="1109"/>
      <c r="ABS71" s="1111"/>
      <c r="ABT71" s="1112">
        <f t="shared" si="4674"/>
        <v>0</v>
      </c>
      <c r="ABU71" s="1126"/>
      <c r="ABV71" s="1110"/>
      <c r="ABX71" s="1121"/>
      <c r="ABY71" s="1109"/>
      <c r="ABZ71" s="1109"/>
      <c r="ACA71" s="1109"/>
      <c r="ACB71" s="1112">
        <f t="shared" si="4675"/>
        <v>0</v>
      </c>
      <c r="ACC71" s="1109"/>
      <c r="ACD71" s="1109"/>
      <c r="ACE71" s="1109"/>
      <c r="ACF71" s="1109"/>
      <c r="ACG71" s="1109"/>
      <c r="ACH71" s="1111"/>
      <c r="ACI71" s="1112">
        <f t="shared" si="4676"/>
        <v>0</v>
      </c>
      <c r="ACJ71" s="1126"/>
      <c r="ACK71" s="1110"/>
      <c r="ACM71" s="1121"/>
      <c r="ACN71" s="1109"/>
      <c r="ACO71" s="1109"/>
      <c r="ACP71" s="1109"/>
      <c r="ACQ71" s="1112">
        <f t="shared" si="4677"/>
        <v>0</v>
      </c>
      <c r="ACR71" s="1109"/>
      <c r="ACS71" s="1109"/>
      <c r="ACT71" s="1109"/>
      <c r="ACU71" s="1109"/>
      <c r="ACV71" s="1109"/>
      <c r="ACW71" s="1111"/>
      <c r="ACX71" s="1112">
        <f t="shared" si="4678"/>
        <v>0</v>
      </c>
      <c r="ACY71" s="1126"/>
      <c r="ACZ71" s="1110"/>
      <c r="ADB71" s="1121"/>
      <c r="ADC71" s="1109"/>
      <c r="ADD71" s="1109"/>
      <c r="ADE71" s="1109"/>
      <c r="ADF71" s="1112">
        <f t="shared" si="4679"/>
        <v>0</v>
      </c>
      <c r="ADG71" s="1109"/>
      <c r="ADH71" s="1109"/>
      <c r="ADI71" s="1109"/>
      <c r="ADJ71" s="1109"/>
      <c r="ADK71" s="1109"/>
      <c r="ADL71" s="1111"/>
      <c r="ADM71" s="1112">
        <f t="shared" si="4680"/>
        <v>0</v>
      </c>
      <c r="ADN71" s="1126"/>
      <c r="ADO71" s="1110"/>
      <c r="ADQ71" s="1121"/>
      <c r="ADR71" s="1109"/>
      <c r="ADS71" s="1109"/>
      <c r="ADT71" s="1109"/>
      <c r="ADU71" s="1112">
        <f t="shared" si="4681"/>
        <v>0</v>
      </c>
      <c r="ADV71" s="1109"/>
      <c r="ADW71" s="1109"/>
      <c r="ADX71" s="1109"/>
      <c r="ADY71" s="1109"/>
      <c r="ADZ71" s="1109"/>
      <c r="AEA71" s="1111"/>
      <c r="AEB71" s="1112">
        <f t="shared" si="4682"/>
        <v>0</v>
      </c>
      <c r="AEC71" s="1126"/>
      <c r="AED71" s="1110"/>
      <c r="AEF71" s="1121"/>
      <c r="AEG71" s="1109"/>
      <c r="AEH71" s="1109"/>
      <c r="AEI71" s="1109"/>
      <c r="AEJ71" s="1112">
        <f t="shared" si="4683"/>
        <v>0</v>
      </c>
      <c r="AEK71" s="1109"/>
      <c r="AEL71" s="1109"/>
      <c r="AEM71" s="1109"/>
      <c r="AEN71" s="1109"/>
      <c r="AEO71" s="1109"/>
      <c r="AEP71" s="1111"/>
      <c r="AEQ71" s="1112">
        <f t="shared" si="4684"/>
        <v>0</v>
      </c>
      <c r="AER71" s="1126"/>
      <c r="AES71" s="1110"/>
      <c r="AEU71" s="1121"/>
      <c r="AEV71" s="1109"/>
      <c r="AEW71" s="1109"/>
      <c r="AEX71" s="1109"/>
      <c r="AEY71" s="1112">
        <f t="shared" si="4685"/>
        <v>0</v>
      </c>
      <c r="AEZ71" s="1109"/>
      <c r="AFA71" s="1109"/>
      <c r="AFB71" s="1109"/>
      <c r="AFC71" s="1109"/>
      <c r="AFD71" s="1109"/>
      <c r="AFE71" s="1111"/>
      <c r="AFF71" s="1112">
        <f t="shared" si="4686"/>
        <v>0</v>
      </c>
      <c r="AFG71" s="1126"/>
      <c r="AFH71" s="1110"/>
      <c r="AFJ71" s="1121"/>
      <c r="AFK71" s="1109"/>
      <c r="AFL71" s="1109"/>
      <c r="AFM71" s="1109"/>
      <c r="AFN71" s="1112">
        <f t="shared" si="4687"/>
        <v>0</v>
      </c>
      <c r="AFO71" s="1109"/>
      <c r="AFP71" s="1109"/>
      <c r="AFQ71" s="1109"/>
      <c r="AFR71" s="1109"/>
      <c r="AFS71" s="1109"/>
      <c r="AFT71" s="1111"/>
      <c r="AFU71" s="1112">
        <f t="shared" si="4688"/>
        <v>0</v>
      </c>
      <c r="AFV71" s="1126"/>
      <c r="AFW71" s="1110"/>
      <c r="AFY71" s="1121"/>
      <c r="AFZ71" s="1109"/>
      <c r="AGA71" s="1109"/>
      <c r="AGB71" s="1109"/>
      <c r="AGC71" s="1112">
        <f t="shared" si="4689"/>
        <v>0</v>
      </c>
      <c r="AGD71" s="1109"/>
      <c r="AGE71" s="1109"/>
      <c r="AGF71" s="1109"/>
      <c r="AGG71" s="1109"/>
      <c r="AGH71" s="1109"/>
      <c r="AGI71" s="1111"/>
      <c r="AGJ71" s="1112">
        <f t="shared" si="4690"/>
        <v>0</v>
      </c>
      <c r="AGK71" s="1126"/>
      <c r="AGL71" s="1110"/>
      <c r="AGN71" s="1121"/>
      <c r="AGO71" s="1109"/>
      <c r="AGP71" s="1109"/>
      <c r="AGQ71" s="1109"/>
      <c r="AGR71" s="1112">
        <f t="shared" si="4691"/>
        <v>0</v>
      </c>
      <c r="AGS71" s="1109"/>
      <c r="AGT71" s="1109"/>
      <c r="AGU71" s="1109"/>
      <c r="AGV71" s="1109"/>
      <c r="AGW71" s="1109"/>
      <c r="AGX71" s="1111"/>
      <c r="AGY71" s="1112">
        <f t="shared" si="4692"/>
        <v>0</v>
      </c>
      <c r="AGZ71" s="1126"/>
      <c r="AHA71" s="1110"/>
      <c r="AHC71" s="1121"/>
      <c r="AHD71" s="1109"/>
      <c r="AHE71" s="1109"/>
      <c r="AHF71" s="1109"/>
      <c r="AHG71" s="1112">
        <f t="shared" si="4693"/>
        <v>0</v>
      </c>
      <c r="AHH71" s="1109"/>
      <c r="AHI71" s="1109"/>
      <c r="AHJ71" s="1109"/>
      <c r="AHK71" s="1109"/>
      <c r="AHL71" s="1109"/>
      <c r="AHM71" s="1111"/>
      <c r="AHN71" s="1112">
        <f t="shared" si="4694"/>
        <v>0</v>
      </c>
      <c r="AHO71" s="1126"/>
      <c r="AHP71" s="1110"/>
      <c r="AHR71" s="1121"/>
      <c r="AHS71" s="1109"/>
      <c r="AHT71" s="1109"/>
      <c r="AHU71" s="1109"/>
      <c r="AHV71" s="1112">
        <f t="shared" si="4695"/>
        <v>0</v>
      </c>
      <c r="AHW71" s="1109"/>
      <c r="AHX71" s="1109"/>
      <c r="AHY71" s="1109"/>
      <c r="AHZ71" s="1109"/>
      <c r="AIA71" s="1109"/>
      <c r="AIB71" s="1111"/>
      <c r="AIC71" s="1112">
        <f t="shared" si="4696"/>
        <v>0</v>
      </c>
      <c r="AID71" s="1126"/>
      <c r="AIE71" s="1110"/>
      <c r="AIG71" s="1121"/>
      <c r="AIH71" s="1109"/>
      <c r="AII71" s="1109"/>
      <c r="AIJ71" s="1109"/>
      <c r="AIK71" s="1112">
        <f t="shared" si="4697"/>
        <v>0</v>
      </c>
      <c r="AIL71" s="1109"/>
      <c r="AIM71" s="1109"/>
      <c r="AIN71" s="1109"/>
      <c r="AIO71" s="1109"/>
      <c r="AIP71" s="1109"/>
      <c r="AIQ71" s="1111"/>
      <c r="AIR71" s="1112">
        <f t="shared" si="4698"/>
        <v>0</v>
      </c>
      <c r="AIS71" s="1126"/>
      <c r="AIT71" s="1110"/>
      <c r="AIV71" s="1121"/>
      <c r="AIW71" s="1109"/>
      <c r="AIX71" s="1109"/>
      <c r="AIY71" s="1109"/>
      <c r="AIZ71" s="1112">
        <f t="shared" si="4699"/>
        <v>0</v>
      </c>
      <c r="AJA71" s="1109"/>
      <c r="AJB71" s="1109"/>
      <c r="AJC71" s="1109"/>
      <c r="AJD71" s="1109"/>
      <c r="AJE71" s="1109"/>
      <c r="AJF71" s="1111"/>
      <c r="AJG71" s="1112">
        <f t="shared" si="4700"/>
        <v>0</v>
      </c>
      <c r="AJH71" s="1126"/>
      <c r="AJI71" s="1110"/>
      <c r="AJK71" s="1121"/>
      <c r="AJL71" s="1109"/>
      <c r="AJM71" s="1109"/>
      <c r="AJN71" s="1109"/>
      <c r="AJO71" s="1112">
        <f t="shared" si="4701"/>
        <v>0</v>
      </c>
      <c r="AJP71" s="1109"/>
      <c r="AJQ71" s="1109"/>
      <c r="AJR71" s="1109"/>
      <c r="AJS71" s="1109"/>
      <c r="AJT71" s="1109"/>
      <c r="AJU71" s="1111"/>
      <c r="AJV71" s="1112">
        <f t="shared" si="4702"/>
        <v>0</v>
      </c>
      <c r="AJW71" s="1126"/>
      <c r="AJX71" s="1110"/>
      <c r="AJZ71" s="1121"/>
      <c r="AKA71" s="1109"/>
      <c r="AKB71" s="1109"/>
      <c r="AKC71" s="1109"/>
      <c r="AKD71" s="1112">
        <f t="shared" si="4703"/>
        <v>0</v>
      </c>
      <c r="AKE71" s="1109"/>
      <c r="AKF71" s="1109"/>
      <c r="AKG71" s="1109"/>
      <c r="AKH71" s="1109"/>
      <c r="AKI71" s="1109"/>
      <c r="AKJ71" s="1111"/>
      <c r="AKK71" s="1112">
        <f t="shared" si="4704"/>
        <v>0</v>
      </c>
      <c r="AKL71" s="1126"/>
      <c r="AKM71" s="1110"/>
      <c r="AKO71" s="1121"/>
      <c r="AKP71" s="1109"/>
      <c r="AKQ71" s="1109"/>
      <c r="AKR71" s="1109"/>
      <c r="AKS71" s="1112">
        <f t="shared" si="4705"/>
        <v>0</v>
      </c>
      <c r="AKT71" s="1109"/>
      <c r="AKU71" s="1109"/>
      <c r="AKV71" s="1109"/>
      <c r="AKW71" s="1109"/>
      <c r="AKX71" s="1109"/>
      <c r="AKY71" s="1111"/>
      <c r="AKZ71" s="1112">
        <f t="shared" si="4706"/>
        <v>0</v>
      </c>
      <c r="ALA71" s="1126"/>
      <c r="ALB71" s="1110"/>
      <c r="ALD71" s="1121"/>
      <c r="ALE71" s="1109"/>
      <c r="ALF71" s="1109"/>
      <c r="ALG71" s="1109"/>
      <c r="ALH71" s="1112">
        <f t="shared" si="4707"/>
        <v>0</v>
      </c>
      <c r="ALI71" s="1109"/>
      <c r="ALJ71" s="1109"/>
      <c r="ALK71" s="1109"/>
      <c r="ALL71" s="1109"/>
      <c r="ALM71" s="1109"/>
      <c r="ALN71" s="1111"/>
      <c r="ALO71" s="1112">
        <f t="shared" si="4708"/>
        <v>0</v>
      </c>
      <c r="ALP71" s="1126"/>
      <c r="ALQ71" s="1110"/>
      <c r="ALS71" s="1121"/>
      <c r="ALT71" s="1109"/>
      <c r="ALU71" s="1109"/>
      <c r="ALV71" s="1109"/>
      <c r="ALW71" s="1112">
        <f t="shared" si="4709"/>
        <v>0</v>
      </c>
      <c r="ALX71" s="1109"/>
      <c r="ALY71" s="1109"/>
      <c r="ALZ71" s="1109"/>
      <c r="AMA71" s="1109"/>
      <c r="AMB71" s="1109"/>
      <c r="AMC71" s="1111"/>
      <c r="AMD71" s="1112">
        <f t="shared" si="4710"/>
        <v>0</v>
      </c>
      <c r="AME71" s="1126"/>
      <c r="AMF71" s="1110"/>
      <c r="AMH71" s="1121"/>
      <c r="AMI71" s="1109"/>
      <c r="AMJ71" s="1109"/>
      <c r="AMK71" s="1109"/>
      <c r="AML71" s="1112">
        <f t="shared" si="4711"/>
        <v>0</v>
      </c>
      <c r="AMM71" s="1109"/>
      <c r="AMN71" s="1109"/>
      <c r="AMO71" s="1109"/>
      <c r="AMP71" s="1109"/>
      <c r="AMQ71" s="1109"/>
      <c r="AMR71" s="1111"/>
      <c r="AMS71" s="1112">
        <f t="shared" si="4712"/>
        <v>0</v>
      </c>
      <c r="AMT71" s="1126"/>
      <c r="AMU71" s="1110"/>
      <c r="AMW71" s="1121"/>
      <c r="AMX71" s="1109"/>
      <c r="AMY71" s="1109"/>
      <c r="AMZ71" s="1109"/>
      <c r="ANA71" s="1112">
        <f t="shared" si="4713"/>
        <v>0</v>
      </c>
      <c r="ANB71" s="1109"/>
      <c r="ANC71" s="1109"/>
      <c r="AND71" s="1109"/>
      <c r="ANE71" s="1109"/>
      <c r="ANF71" s="1109"/>
      <c r="ANG71" s="1111"/>
      <c r="ANH71" s="1112">
        <f t="shared" si="4714"/>
        <v>0</v>
      </c>
      <c r="ANI71" s="1126"/>
      <c r="ANJ71" s="1110"/>
      <c r="ANL71" s="1121"/>
      <c r="ANM71" s="1109"/>
      <c r="ANN71" s="1109"/>
      <c r="ANO71" s="1109"/>
      <c r="ANP71" s="1112">
        <f t="shared" si="4715"/>
        <v>0</v>
      </c>
      <c r="ANQ71" s="1109"/>
      <c r="ANR71" s="1109"/>
      <c r="ANS71" s="1109"/>
      <c r="ANT71" s="1109"/>
      <c r="ANU71" s="1109"/>
      <c r="ANV71" s="1111"/>
      <c r="ANW71" s="1112">
        <f t="shared" si="4716"/>
        <v>0</v>
      </c>
      <c r="ANX71" s="1126"/>
      <c r="ANY71" s="1110"/>
      <c r="AOA71" s="1121"/>
      <c r="AOB71" s="1109"/>
      <c r="AOC71" s="1109"/>
      <c r="AOD71" s="1109"/>
      <c r="AOE71" s="1112">
        <f t="shared" si="4717"/>
        <v>0</v>
      </c>
      <c r="AOF71" s="1109"/>
      <c r="AOG71" s="1109"/>
      <c r="AOH71" s="1109"/>
      <c r="AOI71" s="1109"/>
      <c r="AOJ71" s="1109"/>
      <c r="AOK71" s="1111"/>
      <c r="AOL71" s="1112">
        <f t="shared" si="4718"/>
        <v>0</v>
      </c>
      <c r="AOM71" s="1126"/>
      <c r="AON71" s="1110"/>
      <c r="AOP71" s="1121"/>
      <c r="AOQ71" s="1109"/>
      <c r="AOR71" s="1109"/>
      <c r="AOS71" s="1109"/>
      <c r="AOT71" s="1112">
        <f t="shared" si="4719"/>
        <v>0</v>
      </c>
      <c r="AOU71" s="1109"/>
      <c r="AOV71" s="1109"/>
      <c r="AOW71" s="1109"/>
      <c r="AOX71" s="1109"/>
      <c r="AOY71" s="1109"/>
      <c r="AOZ71" s="1111"/>
      <c r="APA71" s="1112">
        <f t="shared" si="4720"/>
        <v>0</v>
      </c>
      <c r="APB71" s="1126"/>
      <c r="APC71" s="1110"/>
      <c r="APE71" s="1121"/>
      <c r="APF71" s="1109"/>
      <c r="APG71" s="1109"/>
      <c r="APH71" s="1109"/>
      <c r="API71" s="1112">
        <f t="shared" si="4721"/>
        <v>0</v>
      </c>
      <c r="APJ71" s="1109"/>
      <c r="APK71" s="1109"/>
      <c r="APL71" s="1109"/>
      <c r="APM71" s="1109"/>
      <c r="APN71" s="1109"/>
      <c r="APO71" s="1111"/>
      <c r="APP71" s="1112">
        <f t="shared" si="4722"/>
        <v>0</v>
      </c>
      <c r="APQ71" s="1126"/>
      <c r="APR71" s="1110"/>
      <c r="APT71" s="1121"/>
      <c r="APU71" s="1109"/>
      <c r="APV71" s="1109"/>
      <c r="APW71" s="1109"/>
      <c r="APX71" s="1112">
        <f t="shared" si="4723"/>
        <v>0</v>
      </c>
      <c r="APY71" s="1109"/>
      <c r="APZ71" s="1109"/>
      <c r="AQA71" s="1109"/>
      <c r="AQB71" s="1109"/>
      <c r="AQC71" s="1109"/>
      <c r="AQD71" s="1111"/>
      <c r="AQE71" s="1112">
        <f t="shared" si="4724"/>
        <v>0</v>
      </c>
      <c r="AQF71" s="1126"/>
      <c r="AQG71" s="1110"/>
      <c r="AQI71" s="1121"/>
      <c r="AQJ71" s="1109"/>
      <c r="AQK71" s="1109"/>
      <c r="AQL71" s="1109"/>
      <c r="AQM71" s="1112">
        <f t="shared" si="4725"/>
        <v>0</v>
      </c>
      <c r="AQN71" s="1109"/>
      <c r="AQO71" s="1109"/>
      <c r="AQP71" s="1109"/>
      <c r="AQQ71" s="1109"/>
      <c r="AQR71" s="1109"/>
      <c r="AQS71" s="1111"/>
      <c r="AQT71" s="1112">
        <f t="shared" si="4726"/>
        <v>0</v>
      </c>
      <c r="AQU71" s="1126"/>
      <c r="AQV71" s="1110"/>
      <c r="AQX71" s="1121"/>
      <c r="AQY71" s="1109"/>
      <c r="AQZ71" s="1109"/>
      <c r="ARA71" s="1109"/>
      <c r="ARB71" s="1112">
        <f t="shared" si="4727"/>
        <v>0</v>
      </c>
      <c r="ARC71" s="1109"/>
      <c r="ARD71" s="1109"/>
      <c r="ARE71" s="1109"/>
      <c r="ARF71" s="1109"/>
      <c r="ARG71" s="1109"/>
      <c r="ARH71" s="1111"/>
      <c r="ARI71" s="1112">
        <f t="shared" si="4728"/>
        <v>0</v>
      </c>
      <c r="ARJ71" s="1126"/>
      <c r="ARK71" s="1110"/>
      <c r="ARM71" s="1121"/>
      <c r="ARN71" s="1109"/>
      <c r="ARO71" s="1109"/>
      <c r="ARP71" s="1109"/>
      <c r="ARQ71" s="1112">
        <f t="shared" si="4729"/>
        <v>0</v>
      </c>
      <c r="ARR71" s="1109"/>
      <c r="ARS71" s="1109"/>
      <c r="ART71" s="1109"/>
      <c r="ARU71" s="1109"/>
      <c r="ARV71" s="1109"/>
      <c r="ARW71" s="1111"/>
      <c r="ARX71" s="1112">
        <f t="shared" si="4730"/>
        <v>0</v>
      </c>
      <c r="ARY71" s="1126"/>
      <c r="ARZ71" s="1110"/>
      <c r="ASB71" s="1121"/>
      <c r="ASC71" s="1109"/>
      <c r="ASD71" s="1109"/>
      <c r="ASE71" s="1109"/>
      <c r="ASF71" s="1112">
        <f t="shared" si="4731"/>
        <v>0</v>
      </c>
      <c r="ASG71" s="1109"/>
      <c r="ASH71" s="1109"/>
      <c r="ASI71" s="1109"/>
      <c r="ASJ71" s="1109"/>
      <c r="ASK71" s="1109"/>
      <c r="ASL71" s="1111"/>
      <c r="ASM71" s="1112">
        <f t="shared" si="4732"/>
        <v>0</v>
      </c>
      <c r="ASN71" s="1126"/>
      <c r="ASO71" s="1110"/>
      <c r="ASQ71" s="1121"/>
      <c r="ASR71" s="1109"/>
      <c r="ASS71" s="1109"/>
      <c r="AST71" s="1109"/>
      <c r="ASU71" s="1112">
        <f t="shared" si="4733"/>
        <v>0</v>
      </c>
      <c r="ASV71" s="1109"/>
      <c r="ASW71" s="1109"/>
      <c r="ASX71" s="1109"/>
      <c r="ASY71" s="1109"/>
      <c r="ASZ71" s="1109"/>
      <c r="ATA71" s="1111"/>
      <c r="ATB71" s="1112">
        <f t="shared" si="4734"/>
        <v>0</v>
      </c>
      <c r="ATC71" s="1126"/>
      <c r="ATD71" s="1110"/>
      <c r="ATF71" s="1121"/>
      <c r="ATG71" s="1109"/>
      <c r="ATH71" s="1109"/>
      <c r="ATI71" s="1109"/>
      <c r="ATJ71" s="1112">
        <f t="shared" si="4735"/>
        <v>0</v>
      </c>
      <c r="ATK71" s="1109"/>
      <c r="ATL71" s="1109"/>
      <c r="ATM71" s="1109"/>
      <c r="ATN71" s="1109"/>
      <c r="ATO71" s="1109"/>
      <c r="ATP71" s="1111"/>
      <c r="ATQ71" s="1112">
        <f t="shared" si="4736"/>
        <v>0</v>
      </c>
      <c r="ATR71" s="1126"/>
      <c r="ATS71" s="1110"/>
      <c r="ATU71" s="1121"/>
      <c r="ATV71" s="1109"/>
      <c r="ATW71" s="1109"/>
      <c r="ATX71" s="1109"/>
      <c r="ATY71" s="1112">
        <f t="shared" si="4737"/>
        <v>0</v>
      </c>
      <c r="ATZ71" s="1109"/>
      <c r="AUA71" s="1109"/>
      <c r="AUB71" s="1109"/>
      <c r="AUC71" s="1109"/>
      <c r="AUD71" s="1109"/>
      <c r="AUE71" s="1111"/>
      <c r="AUF71" s="1112">
        <f t="shared" si="4738"/>
        <v>0</v>
      </c>
      <c r="AUG71" s="1126"/>
      <c r="AUH71" s="1110"/>
      <c r="AUJ71" s="1121"/>
      <c r="AUK71" s="1109"/>
      <c r="AUL71" s="1109"/>
      <c r="AUM71" s="1109"/>
      <c r="AUN71" s="1112">
        <f t="shared" si="4739"/>
        <v>0</v>
      </c>
      <c r="AUO71" s="1109"/>
      <c r="AUP71" s="1109"/>
      <c r="AUQ71" s="1109"/>
      <c r="AUR71" s="1109"/>
      <c r="AUS71" s="1109"/>
      <c r="AUT71" s="1111"/>
      <c r="AUU71" s="1112">
        <f t="shared" si="4740"/>
        <v>0</v>
      </c>
      <c r="AUV71" s="1126"/>
      <c r="AUW71" s="1110"/>
      <c r="AUY71" s="1121"/>
      <c r="AUZ71" s="1109"/>
      <c r="AVA71" s="1109"/>
      <c r="AVB71" s="1109"/>
      <c r="AVC71" s="1112">
        <f t="shared" si="4741"/>
        <v>0</v>
      </c>
      <c r="AVD71" s="1109"/>
      <c r="AVE71" s="1109"/>
      <c r="AVF71" s="1109"/>
      <c r="AVG71" s="1109"/>
      <c r="AVH71" s="1109"/>
      <c r="AVI71" s="1111"/>
      <c r="AVJ71" s="1112">
        <f t="shared" si="4742"/>
        <v>0</v>
      </c>
      <c r="AVK71" s="1126"/>
      <c r="AVL71" s="1110"/>
      <c r="AVN71" s="1121"/>
      <c r="AVO71" s="1109"/>
      <c r="AVP71" s="1109"/>
      <c r="AVQ71" s="1109"/>
      <c r="AVR71" s="1112">
        <f t="shared" si="4743"/>
        <v>0</v>
      </c>
      <c r="AVS71" s="1109"/>
      <c r="AVT71" s="1109"/>
      <c r="AVU71" s="1109"/>
      <c r="AVV71" s="1109"/>
      <c r="AVW71" s="1109"/>
      <c r="AVX71" s="1111"/>
      <c r="AVY71" s="1112">
        <f t="shared" si="4744"/>
        <v>0</v>
      </c>
      <c r="AVZ71" s="1126"/>
      <c r="AWA71" s="1110"/>
      <c r="AWC71" s="1121"/>
      <c r="AWD71" s="1109"/>
      <c r="AWE71" s="1109"/>
      <c r="AWF71" s="1109"/>
      <c r="AWG71" s="1112">
        <f t="shared" si="4745"/>
        <v>0</v>
      </c>
      <c r="AWH71" s="1109"/>
      <c r="AWI71" s="1109"/>
      <c r="AWJ71" s="1109"/>
      <c r="AWK71" s="1109"/>
      <c r="AWL71" s="1109"/>
      <c r="AWM71" s="1111"/>
      <c r="AWN71" s="1112">
        <f t="shared" si="4746"/>
        <v>0</v>
      </c>
      <c r="AWO71" s="1126"/>
      <c r="AWP71" s="1110"/>
      <c r="AWR71" s="1121"/>
      <c r="AWS71" s="1109"/>
      <c r="AWT71" s="1109"/>
      <c r="AWU71" s="1109"/>
      <c r="AWV71" s="1112">
        <f t="shared" si="4747"/>
        <v>0</v>
      </c>
      <c r="AWW71" s="1109"/>
      <c r="AWX71" s="1109"/>
      <c r="AWY71" s="1109"/>
      <c r="AWZ71" s="1109"/>
      <c r="AXA71" s="1109"/>
      <c r="AXB71" s="1111"/>
      <c r="AXC71" s="1112">
        <f t="shared" si="4748"/>
        <v>0</v>
      </c>
      <c r="AXD71" s="1126"/>
      <c r="AXE71" s="1110"/>
      <c r="AXG71" s="1121"/>
      <c r="AXH71" s="1109"/>
      <c r="AXI71" s="1109"/>
      <c r="AXJ71" s="1109"/>
      <c r="AXK71" s="1112">
        <f t="shared" si="4749"/>
        <v>0</v>
      </c>
      <c r="AXL71" s="1109"/>
      <c r="AXM71" s="1109"/>
      <c r="AXN71" s="1109"/>
      <c r="AXO71" s="1109"/>
      <c r="AXP71" s="1109"/>
      <c r="AXQ71" s="1111"/>
      <c r="AXR71" s="1112">
        <f t="shared" si="4750"/>
        <v>0</v>
      </c>
      <c r="AXS71" s="1126"/>
      <c r="AXT71" s="1110"/>
      <c r="AXV71" s="1121"/>
      <c r="AXW71" s="1109"/>
      <c r="AXX71" s="1109"/>
      <c r="AXY71" s="1109"/>
      <c r="AXZ71" s="1112">
        <f t="shared" si="4751"/>
        <v>0</v>
      </c>
      <c r="AYA71" s="1109"/>
      <c r="AYB71" s="1109"/>
      <c r="AYC71" s="1109"/>
      <c r="AYD71" s="1109"/>
      <c r="AYE71" s="1109"/>
      <c r="AYF71" s="1111"/>
      <c r="AYG71" s="1112">
        <f t="shared" si="4752"/>
        <v>0</v>
      </c>
      <c r="AYH71" s="1126"/>
      <c r="AYI71" s="1110"/>
      <c r="AYK71" s="1121"/>
      <c r="AYL71" s="1109"/>
      <c r="AYM71" s="1109"/>
      <c r="AYN71" s="1109"/>
      <c r="AYO71" s="1112">
        <f t="shared" si="4753"/>
        <v>0</v>
      </c>
      <c r="AYP71" s="1109"/>
      <c r="AYQ71" s="1109"/>
      <c r="AYR71" s="1109"/>
      <c r="AYS71" s="1109"/>
      <c r="AYT71" s="1109"/>
      <c r="AYU71" s="1111"/>
      <c r="AYV71" s="1112">
        <f t="shared" si="4754"/>
        <v>0</v>
      </c>
      <c r="AYW71" s="1126"/>
      <c r="AYX71" s="1110"/>
      <c r="AYZ71" s="1121"/>
      <c r="AZA71" s="1109"/>
      <c r="AZB71" s="1109"/>
      <c r="AZC71" s="1109"/>
      <c r="AZD71" s="1112">
        <f t="shared" si="4755"/>
        <v>0</v>
      </c>
      <c r="AZE71" s="1109"/>
      <c r="AZF71" s="1109"/>
      <c r="AZG71" s="1109"/>
      <c r="AZH71" s="1109"/>
      <c r="AZI71" s="1109"/>
      <c r="AZJ71" s="1111"/>
      <c r="AZK71" s="1112">
        <f t="shared" si="4756"/>
        <v>0</v>
      </c>
      <c r="AZL71" s="1126"/>
      <c r="AZM71" s="1110"/>
      <c r="AZO71" s="1121"/>
      <c r="AZP71" s="1109"/>
      <c r="AZQ71" s="1109"/>
      <c r="AZR71" s="1109"/>
      <c r="AZS71" s="1112">
        <f t="shared" si="4757"/>
        <v>0</v>
      </c>
      <c r="AZT71" s="1109"/>
      <c r="AZU71" s="1109"/>
      <c r="AZV71" s="1109"/>
      <c r="AZW71" s="1109"/>
      <c r="AZX71" s="1109"/>
      <c r="AZY71" s="1111"/>
      <c r="AZZ71" s="1112">
        <f t="shared" si="4758"/>
        <v>0</v>
      </c>
      <c r="BAA71" s="1126"/>
      <c r="BAB71" s="1110"/>
      <c r="BAD71" s="1121"/>
      <c r="BAE71" s="1109"/>
      <c r="BAF71" s="1109"/>
      <c r="BAG71" s="1109"/>
      <c r="BAH71" s="1112">
        <f t="shared" si="4759"/>
        <v>0</v>
      </c>
      <c r="BAI71" s="1109"/>
      <c r="BAJ71" s="1109"/>
      <c r="BAK71" s="1109"/>
      <c r="BAL71" s="1109"/>
      <c r="BAM71" s="1109"/>
      <c r="BAN71" s="1111"/>
      <c r="BAO71" s="1112">
        <f t="shared" si="4760"/>
        <v>0</v>
      </c>
      <c r="BAP71" s="1126"/>
      <c r="BAQ71" s="1110"/>
      <c r="BAS71" s="1121"/>
      <c r="BAT71" s="1109"/>
      <c r="BAU71" s="1109"/>
      <c r="BAV71" s="1109"/>
      <c r="BAW71" s="1112">
        <f t="shared" si="4761"/>
        <v>0</v>
      </c>
      <c r="BAX71" s="1109"/>
      <c r="BAY71" s="1109"/>
      <c r="BAZ71" s="1109"/>
      <c r="BBA71" s="1109"/>
      <c r="BBB71" s="1109"/>
      <c r="BBC71" s="1111"/>
      <c r="BBD71" s="1112">
        <f t="shared" si="4762"/>
        <v>0</v>
      </c>
      <c r="BBE71" s="1126"/>
      <c r="BBF71" s="1110"/>
      <c r="BBH71" s="1121"/>
      <c r="BBI71" s="1109"/>
      <c r="BBJ71" s="1109"/>
      <c r="BBK71" s="1109"/>
      <c r="BBL71" s="1112">
        <f t="shared" si="4763"/>
        <v>0</v>
      </c>
      <c r="BBM71" s="1109"/>
      <c r="BBN71" s="1109"/>
      <c r="BBO71" s="1109"/>
      <c r="BBP71" s="1109"/>
      <c r="BBQ71" s="1109"/>
      <c r="BBR71" s="1111"/>
      <c r="BBS71" s="1112">
        <f t="shared" si="4764"/>
        <v>0</v>
      </c>
      <c r="BBT71" s="1126"/>
      <c r="BBU71" s="1110"/>
      <c r="BBW71" s="1121"/>
      <c r="BBX71" s="1109"/>
      <c r="BBY71" s="1109"/>
      <c r="BBZ71" s="1109"/>
      <c r="BCA71" s="1112">
        <f t="shared" si="4765"/>
        <v>0</v>
      </c>
      <c r="BCB71" s="1109"/>
      <c r="BCC71" s="1109"/>
      <c r="BCD71" s="1109"/>
      <c r="BCE71" s="1109"/>
      <c r="BCF71" s="1109"/>
      <c r="BCG71" s="1111"/>
      <c r="BCH71" s="1112">
        <f t="shared" si="4766"/>
        <v>0</v>
      </c>
      <c r="BCI71" s="1126"/>
      <c r="BCJ71" s="1110"/>
      <c r="BCL71" s="1121"/>
      <c r="BCM71" s="1109"/>
      <c r="BCN71" s="1109"/>
      <c r="BCO71" s="1109"/>
      <c r="BCP71" s="1112">
        <f t="shared" si="4767"/>
        <v>0</v>
      </c>
      <c r="BCQ71" s="1109"/>
      <c r="BCR71" s="1109"/>
      <c r="BCS71" s="1109"/>
      <c r="BCT71" s="1109"/>
      <c r="BCU71" s="1109"/>
      <c r="BCV71" s="1111"/>
      <c r="BCW71" s="1112">
        <f t="shared" si="4768"/>
        <v>0</v>
      </c>
      <c r="BCX71" s="1126"/>
      <c r="BCY71" s="1110"/>
      <c r="BDA71" s="1121"/>
      <c r="BDB71" s="1109"/>
      <c r="BDC71" s="1109"/>
      <c r="BDD71" s="1109"/>
      <c r="BDE71" s="1112">
        <f t="shared" si="4769"/>
        <v>0</v>
      </c>
      <c r="BDF71" s="1109"/>
      <c r="BDG71" s="1109"/>
      <c r="BDH71" s="1109"/>
      <c r="BDI71" s="1109"/>
      <c r="BDJ71" s="1109"/>
      <c r="BDK71" s="1111"/>
      <c r="BDL71" s="1112">
        <f t="shared" si="4770"/>
        <v>0</v>
      </c>
      <c r="BDM71" s="1126"/>
      <c r="BDN71" s="1110"/>
      <c r="BDP71" s="1121"/>
      <c r="BDQ71" s="1109"/>
      <c r="BDR71" s="1109"/>
      <c r="BDS71" s="1109"/>
      <c r="BDT71" s="1112">
        <f t="shared" si="4771"/>
        <v>0</v>
      </c>
      <c r="BDU71" s="1109"/>
      <c r="BDV71" s="1109"/>
      <c r="BDW71" s="1109"/>
      <c r="BDX71" s="1109"/>
      <c r="BDY71" s="1109"/>
      <c r="BDZ71" s="1111"/>
      <c r="BEA71" s="1112">
        <f t="shared" si="4772"/>
        <v>0</v>
      </c>
      <c r="BEB71" s="1126"/>
      <c r="BEC71" s="1110"/>
      <c r="BEE71" s="1121"/>
      <c r="BEF71" s="1109"/>
      <c r="BEG71" s="1109"/>
      <c r="BEH71" s="1109"/>
      <c r="BEI71" s="1112">
        <f t="shared" si="4773"/>
        <v>0</v>
      </c>
      <c r="BEJ71" s="1109"/>
      <c r="BEK71" s="1109"/>
      <c r="BEL71" s="1109"/>
      <c r="BEM71" s="1109"/>
      <c r="BEN71" s="1109"/>
      <c r="BEO71" s="1111"/>
      <c r="BEP71" s="1112">
        <f t="shared" si="4774"/>
        <v>0</v>
      </c>
      <c r="BEQ71" s="1126"/>
      <c r="BER71" s="1110"/>
      <c r="BET71" s="1121"/>
      <c r="BEU71" s="1109"/>
      <c r="BEV71" s="1109"/>
      <c r="BEW71" s="1109"/>
      <c r="BEX71" s="1112">
        <f t="shared" si="4775"/>
        <v>0</v>
      </c>
      <c r="BEY71" s="1109"/>
      <c r="BEZ71" s="1109"/>
      <c r="BFA71" s="1109"/>
      <c r="BFB71" s="1109"/>
      <c r="BFC71" s="1109"/>
      <c r="BFD71" s="1111"/>
      <c r="BFE71" s="1112">
        <f t="shared" si="4776"/>
        <v>0</v>
      </c>
      <c r="BFF71" s="1126"/>
      <c r="BFG71" s="1110"/>
      <c r="BFI71" s="1121"/>
      <c r="BFJ71" s="1109"/>
      <c r="BFK71" s="1109"/>
      <c r="BFL71" s="1109"/>
      <c r="BFM71" s="1112">
        <f t="shared" si="4777"/>
        <v>0</v>
      </c>
      <c r="BFN71" s="1109"/>
      <c r="BFO71" s="1109"/>
      <c r="BFP71" s="1109"/>
      <c r="BFQ71" s="1109"/>
      <c r="BFR71" s="1109"/>
      <c r="BFS71" s="1111"/>
      <c r="BFT71" s="1112">
        <f t="shared" si="4778"/>
        <v>0</v>
      </c>
      <c r="BFU71" s="1126"/>
      <c r="BFV71" s="1110"/>
      <c r="BFX71" s="1121"/>
      <c r="BFY71" s="1109"/>
      <c r="BFZ71" s="1109"/>
      <c r="BGA71" s="1109"/>
      <c r="BGB71" s="1112">
        <f t="shared" si="4779"/>
        <v>0</v>
      </c>
      <c r="BGC71" s="1109"/>
      <c r="BGD71" s="1109"/>
      <c r="BGE71" s="1109"/>
      <c r="BGF71" s="1109"/>
      <c r="BGG71" s="1109"/>
      <c r="BGH71" s="1111"/>
      <c r="BGI71" s="1112">
        <f t="shared" si="4780"/>
        <v>0</v>
      </c>
      <c r="BGJ71" s="1126"/>
      <c r="BGK71" s="1110"/>
      <c r="BGM71" s="1121"/>
      <c r="BGN71" s="1109"/>
      <c r="BGO71" s="1109"/>
      <c r="BGP71" s="1109"/>
      <c r="BGQ71" s="1112">
        <f t="shared" si="4781"/>
        <v>0</v>
      </c>
      <c r="BGR71" s="1109"/>
      <c r="BGS71" s="1109"/>
      <c r="BGT71" s="1109"/>
      <c r="BGU71" s="1109"/>
      <c r="BGV71" s="1109"/>
      <c r="BGW71" s="1111"/>
      <c r="BGX71" s="1112">
        <f t="shared" si="4782"/>
        <v>0</v>
      </c>
      <c r="BGY71" s="1126"/>
      <c r="BGZ71" s="1110"/>
      <c r="BHB71" s="1121"/>
      <c r="BHC71" s="1109"/>
      <c r="BHD71" s="1109"/>
      <c r="BHE71" s="1109"/>
      <c r="BHF71" s="1112">
        <f t="shared" si="4783"/>
        <v>0</v>
      </c>
      <c r="BHG71" s="1109"/>
      <c r="BHH71" s="1109"/>
      <c r="BHI71" s="1109"/>
      <c r="BHJ71" s="1109"/>
      <c r="BHK71" s="1109"/>
      <c r="BHL71" s="1111"/>
      <c r="BHM71" s="1112">
        <f t="shared" si="4784"/>
        <v>0</v>
      </c>
      <c r="BHN71" s="1126"/>
      <c r="BHO71" s="1110"/>
      <c r="BHQ71" s="1121"/>
      <c r="BHR71" s="1109"/>
      <c r="BHS71" s="1109"/>
      <c r="BHT71" s="1109"/>
      <c r="BHU71" s="1112">
        <f t="shared" si="4785"/>
        <v>0</v>
      </c>
      <c r="BHV71" s="1109"/>
      <c r="BHW71" s="1109"/>
      <c r="BHX71" s="1109"/>
      <c r="BHY71" s="1109"/>
      <c r="BHZ71" s="1109"/>
      <c r="BIA71" s="1111"/>
      <c r="BIB71" s="1112">
        <f t="shared" si="4786"/>
        <v>0</v>
      </c>
      <c r="BIC71" s="1126"/>
      <c r="BID71" s="1110"/>
      <c r="BIF71" s="1121"/>
      <c r="BIG71" s="1109"/>
      <c r="BIH71" s="1109"/>
      <c r="BII71" s="1109"/>
      <c r="BIJ71" s="1112">
        <f t="shared" si="4787"/>
        <v>0</v>
      </c>
      <c r="BIK71" s="1109"/>
      <c r="BIL71" s="1109"/>
      <c r="BIM71" s="1109"/>
      <c r="BIN71" s="1109"/>
      <c r="BIO71" s="1109"/>
      <c r="BIP71" s="1111"/>
      <c r="BIQ71" s="1112">
        <f t="shared" si="4788"/>
        <v>0</v>
      </c>
      <c r="BIR71" s="1126"/>
      <c r="BIS71" s="1110"/>
      <c r="BIU71" s="1121"/>
      <c r="BIV71" s="1109"/>
      <c r="BIW71" s="1109"/>
      <c r="BIX71" s="1109"/>
      <c r="BIY71" s="1112">
        <f t="shared" si="4789"/>
        <v>0</v>
      </c>
      <c r="BIZ71" s="1109"/>
      <c r="BJA71" s="1109"/>
      <c r="BJB71" s="1109"/>
      <c r="BJC71" s="1109"/>
      <c r="BJD71" s="1109"/>
      <c r="BJE71" s="1111"/>
      <c r="BJF71" s="1112">
        <f t="shared" si="4790"/>
        <v>0</v>
      </c>
      <c r="BJG71" s="1126"/>
      <c r="BJH71" s="1110"/>
      <c r="BJJ71" s="1121"/>
      <c r="BJK71" s="1109"/>
      <c r="BJL71" s="1109"/>
      <c r="BJM71" s="1109"/>
      <c r="BJN71" s="1112">
        <f t="shared" si="4791"/>
        <v>0</v>
      </c>
      <c r="BJO71" s="1109"/>
      <c r="BJP71" s="1109"/>
      <c r="BJQ71" s="1109"/>
      <c r="BJR71" s="1109"/>
      <c r="BJS71" s="1109"/>
      <c r="BJT71" s="1111"/>
      <c r="BJU71" s="1112">
        <f t="shared" si="4792"/>
        <v>0</v>
      </c>
      <c r="BJV71" s="1126"/>
      <c r="BJW71" s="1110"/>
      <c r="BJY71" s="1121"/>
      <c r="BJZ71" s="1109"/>
      <c r="BKA71" s="1109"/>
      <c r="BKB71" s="1109"/>
      <c r="BKC71" s="1112">
        <f t="shared" si="4793"/>
        <v>0</v>
      </c>
      <c r="BKD71" s="1109"/>
      <c r="BKE71" s="1109"/>
      <c r="BKF71" s="1109"/>
      <c r="BKG71" s="1109"/>
      <c r="BKH71" s="1109"/>
      <c r="BKI71" s="1111"/>
      <c r="BKJ71" s="1112">
        <f t="shared" si="4794"/>
        <v>0</v>
      </c>
      <c r="BKK71" s="1126"/>
      <c r="BKL71" s="1110"/>
      <c r="BKN71" s="1121"/>
      <c r="BKO71" s="1109"/>
      <c r="BKP71" s="1109"/>
      <c r="BKQ71" s="1109"/>
      <c r="BKR71" s="1112">
        <f t="shared" si="4795"/>
        <v>0</v>
      </c>
      <c r="BKS71" s="1109"/>
      <c r="BKT71" s="1109"/>
      <c r="BKU71" s="1109"/>
      <c r="BKV71" s="1109"/>
      <c r="BKW71" s="1109"/>
      <c r="BKX71" s="1111"/>
      <c r="BKY71" s="1112">
        <f t="shared" si="4796"/>
        <v>0</v>
      </c>
      <c r="BKZ71" s="1126"/>
      <c r="BLA71" s="1110"/>
      <c r="BLC71" s="1121"/>
      <c r="BLD71" s="1109"/>
      <c r="BLE71" s="1109"/>
      <c r="BLF71" s="1109"/>
      <c r="BLG71" s="1112">
        <f t="shared" si="4797"/>
        <v>0</v>
      </c>
      <c r="BLH71" s="1109"/>
      <c r="BLI71" s="1109"/>
      <c r="BLJ71" s="1109"/>
      <c r="BLK71" s="1109"/>
      <c r="BLL71" s="1109"/>
      <c r="BLM71" s="1111"/>
      <c r="BLN71" s="1112">
        <f t="shared" si="4798"/>
        <v>0</v>
      </c>
      <c r="BLO71" s="1126"/>
      <c r="BLP71" s="1110"/>
      <c r="BLR71" s="1121"/>
      <c r="BLS71" s="1109"/>
      <c r="BLT71" s="1109"/>
      <c r="BLU71" s="1109"/>
      <c r="BLV71" s="1112">
        <f t="shared" si="4799"/>
        <v>0</v>
      </c>
      <c r="BLW71" s="1109"/>
      <c r="BLX71" s="1109"/>
      <c r="BLY71" s="1109"/>
      <c r="BLZ71" s="1109"/>
      <c r="BMA71" s="1109"/>
      <c r="BMB71" s="1111"/>
      <c r="BMC71" s="1112">
        <f t="shared" si="4800"/>
        <v>0</v>
      </c>
      <c r="BMD71" s="1126"/>
      <c r="BME71" s="1110"/>
      <c r="BMG71" s="1121"/>
      <c r="BMH71" s="1109"/>
      <c r="BMI71" s="1109"/>
      <c r="BMJ71" s="1109"/>
      <c r="BMK71" s="1112">
        <f t="shared" si="4801"/>
        <v>0</v>
      </c>
      <c r="BML71" s="1109"/>
      <c r="BMM71" s="1109"/>
      <c r="BMN71" s="1109"/>
      <c r="BMO71" s="1109"/>
      <c r="BMP71" s="1109"/>
      <c r="BMQ71" s="1111"/>
      <c r="BMR71" s="1112">
        <f t="shared" si="4802"/>
        <v>0</v>
      </c>
      <c r="BMS71" s="1126"/>
      <c r="BMT71" s="1110"/>
      <c r="BMV71" s="1121"/>
      <c r="BMW71" s="1109"/>
      <c r="BMX71" s="1109"/>
      <c r="BMY71" s="1109"/>
      <c r="BMZ71" s="1112">
        <f t="shared" si="4803"/>
        <v>0</v>
      </c>
      <c r="BNA71" s="1109"/>
      <c r="BNB71" s="1109"/>
      <c r="BNC71" s="1109"/>
      <c r="BND71" s="1109"/>
      <c r="BNE71" s="1109"/>
      <c r="BNF71" s="1111"/>
      <c r="BNG71" s="1112">
        <f t="shared" si="4804"/>
        <v>0</v>
      </c>
      <c r="BNH71" s="1126"/>
      <c r="BNI71" s="1110"/>
      <c r="BNK71" s="1121"/>
      <c r="BNL71" s="1109"/>
      <c r="BNM71" s="1109"/>
      <c r="BNN71" s="1109"/>
      <c r="BNO71" s="1112">
        <f t="shared" si="4805"/>
        <v>0</v>
      </c>
      <c r="BNP71" s="1109"/>
      <c r="BNQ71" s="1109"/>
      <c r="BNR71" s="1109"/>
      <c r="BNS71" s="1109"/>
      <c r="BNT71" s="1109"/>
      <c r="BNU71" s="1111"/>
      <c r="BNV71" s="1112">
        <f t="shared" si="4806"/>
        <v>0</v>
      </c>
      <c r="BNW71" s="1126"/>
      <c r="BNX71" s="1110"/>
      <c r="BNZ71" s="1121"/>
      <c r="BOA71" s="1109"/>
      <c r="BOB71" s="1109"/>
      <c r="BOC71" s="1109"/>
      <c r="BOD71" s="1112">
        <f t="shared" si="4807"/>
        <v>0</v>
      </c>
      <c r="BOE71" s="1109"/>
      <c r="BOF71" s="1109"/>
      <c r="BOG71" s="1109"/>
      <c r="BOH71" s="1109"/>
      <c r="BOI71" s="1109"/>
      <c r="BOJ71" s="1111"/>
      <c r="BOK71" s="1112">
        <f t="shared" si="4808"/>
        <v>0</v>
      </c>
      <c r="BOL71" s="1126"/>
      <c r="BOM71" s="1110"/>
      <c r="BOO71" s="1121"/>
      <c r="BOP71" s="1109"/>
      <c r="BOQ71" s="1109"/>
      <c r="BOR71" s="1109"/>
      <c r="BOS71" s="1112">
        <f t="shared" si="4809"/>
        <v>0</v>
      </c>
      <c r="BOT71" s="1109"/>
      <c r="BOU71" s="1109"/>
      <c r="BOV71" s="1109"/>
      <c r="BOW71" s="1109"/>
      <c r="BOX71" s="1109"/>
      <c r="BOY71" s="1111"/>
      <c r="BOZ71" s="1112">
        <f t="shared" si="4810"/>
        <v>0</v>
      </c>
      <c r="BPA71" s="1126"/>
      <c r="BPB71" s="1110"/>
      <c r="BPD71" s="1121"/>
      <c r="BPE71" s="1109"/>
      <c r="BPF71" s="1109"/>
      <c r="BPG71" s="1109"/>
      <c r="BPH71" s="1112">
        <f t="shared" si="4811"/>
        <v>0</v>
      </c>
      <c r="BPI71" s="1109"/>
      <c r="BPJ71" s="1109"/>
      <c r="BPK71" s="1109"/>
      <c r="BPL71" s="1109"/>
      <c r="BPM71" s="1109"/>
      <c r="BPN71" s="1111"/>
      <c r="BPO71" s="1112">
        <f t="shared" si="4812"/>
        <v>0</v>
      </c>
      <c r="BPP71" s="1126"/>
      <c r="BPQ71" s="1110"/>
      <c r="BPS71" s="1121"/>
      <c r="BPT71" s="1109"/>
      <c r="BPU71" s="1109"/>
      <c r="BPV71" s="1109"/>
      <c r="BPW71" s="1112">
        <f t="shared" si="4813"/>
        <v>0</v>
      </c>
      <c r="BPX71" s="1109"/>
      <c r="BPY71" s="1109"/>
      <c r="BPZ71" s="1109"/>
      <c r="BQA71" s="1109"/>
      <c r="BQB71" s="1109"/>
      <c r="BQC71" s="1111"/>
      <c r="BQD71" s="1112">
        <f t="shared" si="4814"/>
        <v>0</v>
      </c>
      <c r="BQE71" s="1126"/>
      <c r="BQF71" s="1110"/>
      <c r="BQH71" s="1121"/>
      <c r="BQI71" s="1109"/>
      <c r="BQJ71" s="1109"/>
      <c r="BQK71" s="1109"/>
      <c r="BQL71" s="1112">
        <f t="shared" si="4815"/>
        <v>0</v>
      </c>
      <c r="BQM71" s="1109"/>
      <c r="BQN71" s="1109"/>
      <c r="BQO71" s="1109"/>
      <c r="BQP71" s="1109"/>
      <c r="BQQ71" s="1109"/>
      <c r="BQR71" s="1111"/>
      <c r="BQS71" s="1112">
        <f t="shared" si="4816"/>
        <v>0</v>
      </c>
      <c r="BQT71" s="1126"/>
      <c r="BQU71" s="1110"/>
      <c r="BQW71" s="1121"/>
      <c r="BQX71" s="1109"/>
      <c r="BQY71" s="1109"/>
      <c r="BQZ71" s="1109"/>
      <c r="BRA71" s="1112">
        <f t="shared" si="4817"/>
        <v>0</v>
      </c>
      <c r="BRB71" s="1109"/>
      <c r="BRC71" s="1109"/>
      <c r="BRD71" s="1109"/>
      <c r="BRE71" s="1109"/>
      <c r="BRF71" s="1109"/>
      <c r="BRG71" s="1111"/>
      <c r="BRH71" s="1112">
        <f t="shared" si="4818"/>
        <v>0</v>
      </c>
      <c r="BRI71" s="1126"/>
      <c r="BRJ71" s="1110"/>
      <c r="BRL71" s="1121"/>
      <c r="BRM71" s="1109"/>
      <c r="BRN71" s="1109"/>
      <c r="BRO71" s="1109"/>
      <c r="BRP71" s="1112">
        <f t="shared" si="4819"/>
        <v>0</v>
      </c>
      <c r="BRQ71" s="1109"/>
      <c r="BRR71" s="1109"/>
      <c r="BRS71" s="1109"/>
      <c r="BRT71" s="1109"/>
      <c r="BRU71" s="1109"/>
      <c r="BRV71" s="1111"/>
      <c r="BRW71" s="1112">
        <f t="shared" si="4820"/>
        <v>0</v>
      </c>
      <c r="BRX71" s="1126"/>
      <c r="BRY71" s="1110"/>
      <c r="BSA71" s="1121"/>
      <c r="BSB71" s="1109"/>
      <c r="BSC71" s="1109"/>
      <c r="BSD71" s="1109"/>
      <c r="BSE71" s="1112">
        <f t="shared" si="4821"/>
        <v>0</v>
      </c>
      <c r="BSF71" s="1109"/>
      <c r="BSG71" s="1109"/>
      <c r="BSH71" s="1109"/>
      <c r="BSI71" s="1109"/>
      <c r="BSJ71" s="1109"/>
      <c r="BSK71" s="1111"/>
      <c r="BSL71" s="1112">
        <f t="shared" si="4822"/>
        <v>0</v>
      </c>
      <c r="BSM71" s="1126"/>
      <c r="BSN71" s="1110"/>
      <c r="BSP71" s="1121"/>
      <c r="BSQ71" s="1109"/>
      <c r="BSR71" s="1109"/>
      <c r="BSS71" s="1109"/>
      <c r="BST71" s="1112">
        <f t="shared" si="4823"/>
        <v>0</v>
      </c>
      <c r="BSU71" s="1109"/>
      <c r="BSV71" s="1109"/>
      <c r="BSW71" s="1109"/>
      <c r="BSX71" s="1109"/>
      <c r="BSY71" s="1109"/>
      <c r="BSZ71" s="1111"/>
      <c r="BTA71" s="1112">
        <f t="shared" si="4824"/>
        <v>0</v>
      </c>
      <c r="BTB71" s="1126"/>
      <c r="BTC71" s="1110"/>
      <c r="BTE71" s="1121"/>
      <c r="BTF71" s="1109"/>
      <c r="BTG71" s="1109"/>
      <c r="BTH71" s="1109"/>
      <c r="BTI71" s="1112">
        <f t="shared" si="4825"/>
        <v>0</v>
      </c>
      <c r="BTJ71" s="1109"/>
      <c r="BTK71" s="1109"/>
      <c r="BTL71" s="1109"/>
      <c r="BTM71" s="1109"/>
      <c r="BTN71" s="1109"/>
      <c r="BTO71" s="1111"/>
      <c r="BTP71" s="1112">
        <f t="shared" si="4826"/>
        <v>0</v>
      </c>
      <c r="BTQ71" s="1126"/>
      <c r="BTR71" s="1110"/>
      <c r="BTT71" s="1121"/>
      <c r="BTU71" s="1109"/>
      <c r="BTV71" s="1109"/>
      <c r="BTW71" s="1109"/>
      <c r="BTX71" s="1112">
        <f t="shared" si="4827"/>
        <v>0</v>
      </c>
      <c r="BTY71" s="1109"/>
      <c r="BTZ71" s="1109"/>
      <c r="BUA71" s="1109"/>
      <c r="BUB71" s="1109"/>
      <c r="BUC71" s="1109"/>
      <c r="BUD71" s="1111"/>
      <c r="BUE71" s="1112">
        <f t="shared" si="4828"/>
        <v>0</v>
      </c>
      <c r="BUF71" s="1126"/>
      <c r="BUG71" s="1110"/>
      <c r="BUI71" s="1121"/>
      <c r="BUJ71" s="1109"/>
      <c r="BUK71" s="1109"/>
      <c r="BUL71" s="1109"/>
      <c r="BUM71" s="1112">
        <f t="shared" si="4829"/>
        <v>0</v>
      </c>
      <c r="BUN71" s="1109"/>
      <c r="BUO71" s="1109"/>
      <c r="BUP71" s="1109"/>
      <c r="BUQ71" s="1109"/>
      <c r="BUR71" s="1109"/>
      <c r="BUS71" s="1111"/>
      <c r="BUT71" s="1112">
        <f t="shared" si="4830"/>
        <v>0</v>
      </c>
      <c r="BUU71" s="1126"/>
      <c r="BUV71" s="1110"/>
      <c r="BUX71" s="1121"/>
      <c r="BUY71" s="1109"/>
      <c r="BUZ71" s="1109"/>
      <c r="BVA71" s="1109"/>
      <c r="BVB71" s="1112">
        <f t="shared" si="4831"/>
        <v>0</v>
      </c>
      <c r="BVC71" s="1109"/>
      <c r="BVD71" s="1109"/>
      <c r="BVE71" s="1109"/>
      <c r="BVF71" s="1109"/>
      <c r="BVG71" s="1109"/>
      <c r="BVH71" s="1111"/>
      <c r="BVI71" s="1112">
        <f t="shared" si="4832"/>
        <v>0</v>
      </c>
      <c r="BVJ71" s="1126"/>
      <c r="BVK71" s="1110"/>
      <c r="BVM71" s="1121"/>
      <c r="BVN71" s="1109"/>
      <c r="BVO71" s="1109"/>
      <c r="BVP71" s="1109"/>
      <c r="BVQ71" s="1112">
        <f t="shared" si="4833"/>
        <v>0</v>
      </c>
      <c r="BVR71" s="1109"/>
      <c r="BVS71" s="1109"/>
      <c r="BVT71" s="1109"/>
      <c r="BVU71" s="1109"/>
      <c r="BVV71" s="1109"/>
      <c r="BVW71" s="1111"/>
      <c r="BVX71" s="1112">
        <f t="shared" si="4834"/>
        <v>0</v>
      </c>
      <c r="BVY71" s="1126"/>
      <c r="BVZ71" s="1110"/>
      <c r="BWB71" s="1121"/>
      <c r="BWC71" s="1109"/>
      <c r="BWD71" s="1109"/>
      <c r="BWE71" s="1109"/>
      <c r="BWF71" s="1112">
        <f t="shared" si="4835"/>
        <v>0</v>
      </c>
      <c r="BWG71" s="1109"/>
      <c r="BWH71" s="1109"/>
      <c r="BWI71" s="1109"/>
      <c r="BWJ71" s="1109"/>
      <c r="BWK71" s="1109"/>
      <c r="BWL71" s="1111"/>
      <c r="BWM71" s="1112">
        <f t="shared" si="4836"/>
        <v>0</v>
      </c>
      <c r="BWN71" s="1126"/>
      <c r="BWO71" s="1110"/>
    </row>
    <row r="72" spans="2:1965" ht="15" customHeight="1" x14ac:dyDescent="0.2">
      <c r="B72" s="1114" t="s">
        <v>786</v>
      </c>
      <c r="C72" s="1109"/>
      <c r="D72" s="1109"/>
      <c r="E72" s="1109"/>
      <c r="F72" s="1109"/>
      <c r="G72" s="1112">
        <f t="shared" si="4575"/>
        <v>0</v>
      </c>
      <c r="H72" s="1109"/>
      <c r="I72" s="1109"/>
      <c r="J72" s="1109"/>
      <c r="K72" s="1109"/>
      <c r="L72" s="1109"/>
      <c r="M72" s="1111"/>
      <c r="N72" s="1112">
        <f t="shared" si="4576"/>
        <v>0</v>
      </c>
      <c r="O72" s="1126"/>
      <c r="P72" s="1110"/>
      <c r="Q72" s="1109"/>
      <c r="R72" s="1109"/>
      <c r="S72" s="1109"/>
      <c r="T72" s="1109"/>
      <c r="U72" s="1112">
        <f t="shared" si="4577"/>
        <v>0</v>
      </c>
      <c r="V72" s="1109"/>
      <c r="W72" s="1109"/>
      <c r="X72" s="1109"/>
      <c r="Y72" s="1109"/>
      <c r="Z72" s="1109"/>
      <c r="AA72" s="1111"/>
      <c r="AB72" s="1112">
        <f t="shared" si="4578"/>
        <v>0</v>
      </c>
      <c r="AC72" s="1126"/>
      <c r="AD72" s="1110"/>
      <c r="AF72" s="1121"/>
      <c r="AG72" s="1109"/>
      <c r="AH72" s="1109"/>
      <c r="AI72" s="1109"/>
      <c r="AJ72" s="1112">
        <f t="shared" si="4579"/>
        <v>0</v>
      </c>
      <c r="AK72" s="1109"/>
      <c r="AL72" s="1109"/>
      <c r="AM72" s="1109"/>
      <c r="AN72" s="1109"/>
      <c r="AO72" s="1109"/>
      <c r="AP72" s="1111"/>
      <c r="AQ72" s="1112">
        <f t="shared" si="4580"/>
        <v>0</v>
      </c>
      <c r="AR72" s="1126"/>
      <c r="AS72" s="1110"/>
      <c r="AU72" s="1121"/>
      <c r="AV72" s="1109"/>
      <c r="AW72" s="1109"/>
      <c r="AX72" s="1109"/>
      <c r="AY72" s="1112">
        <f t="shared" si="4581"/>
        <v>0</v>
      </c>
      <c r="AZ72" s="1109"/>
      <c r="BA72" s="1109"/>
      <c r="BB72" s="1109"/>
      <c r="BC72" s="1109"/>
      <c r="BD72" s="1109"/>
      <c r="BE72" s="1111"/>
      <c r="BF72" s="1112">
        <f t="shared" si="4582"/>
        <v>0</v>
      </c>
      <c r="BG72" s="1126"/>
      <c r="BH72" s="1110"/>
      <c r="BJ72" s="1121"/>
      <c r="BK72" s="1109"/>
      <c r="BL72" s="1109"/>
      <c r="BM72" s="1109"/>
      <c r="BN72" s="1112">
        <f t="shared" si="4583"/>
        <v>0</v>
      </c>
      <c r="BO72" s="1109"/>
      <c r="BP72" s="1109"/>
      <c r="BQ72" s="1109"/>
      <c r="BR72" s="1109"/>
      <c r="BS72" s="1109"/>
      <c r="BT72" s="1111"/>
      <c r="BU72" s="1112">
        <f t="shared" si="4584"/>
        <v>0</v>
      </c>
      <c r="BV72" s="1126"/>
      <c r="BW72" s="1110"/>
      <c r="BY72" s="1121"/>
      <c r="BZ72" s="1109"/>
      <c r="CA72" s="1109"/>
      <c r="CB72" s="1109"/>
      <c r="CC72" s="1112">
        <f t="shared" si="4585"/>
        <v>0</v>
      </c>
      <c r="CD72" s="1109"/>
      <c r="CE72" s="1109"/>
      <c r="CF72" s="1109"/>
      <c r="CG72" s="1109"/>
      <c r="CH72" s="1109"/>
      <c r="CI72" s="1111"/>
      <c r="CJ72" s="1112">
        <f t="shared" si="4586"/>
        <v>0</v>
      </c>
      <c r="CK72" s="1126"/>
      <c r="CL72" s="1110"/>
      <c r="CN72" s="1121"/>
      <c r="CO72" s="1109"/>
      <c r="CP72" s="1109"/>
      <c r="CQ72" s="1109"/>
      <c r="CR72" s="1112">
        <f t="shared" si="4587"/>
        <v>0</v>
      </c>
      <c r="CS72" s="1109"/>
      <c r="CT72" s="1109"/>
      <c r="CU72" s="1109"/>
      <c r="CV72" s="1109"/>
      <c r="CW72" s="1109"/>
      <c r="CX72" s="1111"/>
      <c r="CY72" s="1112">
        <f t="shared" si="4588"/>
        <v>0</v>
      </c>
      <c r="CZ72" s="1126"/>
      <c r="DA72" s="1110"/>
      <c r="DC72" s="1121"/>
      <c r="DD72" s="1109"/>
      <c r="DE72" s="1109"/>
      <c r="DF72" s="1109"/>
      <c r="DG72" s="1112">
        <f t="shared" si="4589"/>
        <v>0</v>
      </c>
      <c r="DH72" s="1109"/>
      <c r="DI72" s="1109"/>
      <c r="DJ72" s="1109"/>
      <c r="DK72" s="1109"/>
      <c r="DL72" s="1109"/>
      <c r="DM72" s="1111"/>
      <c r="DN72" s="1112">
        <f t="shared" si="4590"/>
        <v>0</v>
      </c>
      <c r="DO72" s="1126"/>
      <c r="DP72" s="1110"/>
      <c r="DR72" s="1121"/>
      <c r="DS72" s="1109"/>
      <c r="DT72" s="1109"/>
      <c r="DU72" s="1109"/>
      <c r="DV72" s="1112">
        <f t="shared" si="4591"/>
        <v>0</v>
      </c>
      <c r="DW72" s="1109"/>
      <c r="DX72" s="1109"/>
      <c r="DY72" s="1109"/>
      <c r="DZ72" s="1109"/>
      <c r="EA72" s="1109"/>
      <c r="EB72" s="1111"/>
      <c r="EC72" s="1112">
        <f t="shared" si="4592"/>
        <v>0</v>
      </c>
      <c r="ED72" s="1126"/>
      <c r="EE72" s="1110"/>
      <c r="EG72" s="1121"/>
      <c r="EH72" s="1109"/>
      <c r="EI72" s="1109"/>
      <c r="EJ72" s="1109"/>
      <c r="EK72" s="1112">
        <f t="shared" si="4593"/>
        <v>0</v>
      </c>
      <c r="EL72" s="1109"/>
      <c r="EM72" s="1109"/>
      <c r="EN72" s="1109"/>
      <c r="EO72" s="1109"/>
      <c r="EP72" s="1109"/>
      <c r="EQ72" s="1111"/>
      <c r="ER72" s="1112">
        <f t="shared" si="4594"/>
        <v>0</v>
      </c>
      <c r="ES72" s="1126"/>
      <c r="ET72" s="1110"/>
      <c r="EV72" s="1121"/>
      <c r="EW72" s="1109"/>
      <c r="EX72" s="1109"/>
      <c r="EY72" s="1109"/>
      <c r="EZ72" s="1112">
        <f t="shared" si="4595"/>
        <v>0</v>
      </c>
      <c r="FA72" s="1109"/>
      <c r="FB72" s="1109"/>
      <c r="FC72" s="1109"/>
      <c r="FD72" s="1109"/>
      <c r="FE72" s="1109"/>
      <c r="FF72" s="1111"/>
      <c r="FG72" s="1112">
        <f t="shared" si="4596"/>
        <v>0</v>
      </c>
      <c r="FH72" s="1126"/>
      <c r="FI72" s="1110"/>
      <c r="FK72" s="1121"/>
      <c r="FL72" s="1109"/>
      <c r="FM72" s="1109"/>
      <c r="FN72" s="1109"/>
      <c r="FO72" s="1112">
        <f t="shared" si="4597"/>
        <v>0</v>
      </c>
      <c r="FP72" s="1109"/>
      <c r="FQ72" s="1109"/>
      <c r="FR72" s="1109"/>
      <c r="FS72" s="1109"/>
      <c r="FT72" s="1109"/>
      <c r="FU72" s="1111"/>
      <c r="FV72" s="1112">
        <f t="shared" si="4598"/>
        <v>0</v>
      </c>
      <c r="FW72" s="1126"/>
      <c r="FX72" s="1110"/>
      <c r="FZ72" s="1121"/>
      <c r="GA72" s="1109"/>
      <c r="GB72" s="1109"/>
      <c r="GC72" s="1109"/>
      <c r="GD72" s="1112">
        <f t="shared" si="4599"/>
        <v>0</v>
      </c>
      <c r="GE72" s="1109"/>
      <c r="GF72" s="1109"/>
      <c r="GG72" s="1109"/>
      <c r="GH72" s="1109"/>
      <c r="GI72" s="1109"/>
      <c r="GJ72" s="1111"/>
      <c r="GK72" s="1112">
        <f t="shared" si="4600"/>
        <v>0</v>
      </c>
      <c r="GL72" s="1126"/>
      <c r="GM72" s="1110"/>
      <c r="GO72" s="1121"/>
      <c r="GP72" s="1109"/>
      <c r="GQ72" s="1109"/>
      <c r="GR72" s="1109"/>
      <c r="GS72" s="1112">
        <f t="shared" si="4601"/>
        <v>0</v>
      </c>
      <c r="GT72" s="1109"/>
      <c r="GU72" s="1109"/>
      <c r="GV72" s="1109"/>
      <c r="GW72" s="1109"/>
      <c r="GX72" s="1109"/>
      <c r="GY72" s="1111"/>
      <c r="GZ72" s="1112">
        <f t="shared" si="4602"/>
        <v>0</v>
      </c>
      <c r="HA72" s="1126"/>
      <c r="HB72" s="1110"/>
      <c r="HD72" s="1121"/>
      <c r="HE72" s="1109"/>
      <c r="HF72" s="1109"/>
      <c r="HG72" s="1109"/>
      <c r="HH72" s="1112">
        <f t="shared" si="4603"/>
        <v>0</v>
      </c>
      <c r="HI72" s="1109"/>
      <c r="HJ72" s="1109"/>
      <c r="HK72" s="1109"/>
      <c r="HL72" s="1109"/>
      <c r="HM72" s="1109"/>
      <c r="HN72" s="1111"/>
      <c r="HO72" s="1112">
        <f t="shared" si="4604"/>
        <v>0</v>
      </c>
      <c r="HP72" s="1126"/>
      <c r="HQ72" s="1110"/>
      <c r="HS72" s="1121"/>
      <c r="HT72" s="1109"/>
      <c r="HU72" s="1109"/>
      <c r="HV72" s="1109"/>
      <c r="HW72" s="1112">
        <f t="shared" si="4605"/>
        <v>0</v>
      </c>
      <c r="HX72" s="1109"/>
      <c r="HY72" s="1109"/>
      <c r="HZ72" s="1109"/>
      <c r="IA72" s="1109"/>
      <c r="IB72" s="1109"/>
      <c r="IC72" s="1111"/>
      <c r="ID72" s="1112">
        <f t="shared" si="4606"/>
        <v>0</v>
      </c>
      <c r="IE72" s="1126"/>
      <c r="IF72" s="1110"/>
      <c r="IH72" s="1121"/>
      <c r="II72" s="1109"/>
      <c r="IJ72" s="1109"/>
      <c r="IK72" s="1109"/>
      <c r="IL72" s="1112">
        <f t="shared" si="4607"/>
        <v>0</v>
      </c>
      <c r="IM72" s="1109"/>
      <c r="IN72" s="1109"/>
      <c r="IO72" s="1109"/>
      <c r="IP72" s="1109"/>
      <c r="IQ72" s="1109"/>
      <c r="IR72" s="1111"/>
      <c r="IS72" s="1112">
        <f t="shared" si="4608"/>
        <v>0</v>
      </c>
      <c r="IT72" s="1126"/>
      <c r="IU72" s="1110"/>
      <c r="IW72" s="1121"/>
      <c r="IX72" s="1109"/>
      <c r="IY72" s="1109"/>
      <c r="IZ72" s="1109"/>
      <c r="JA72" s="1112">
        <f t="shared" si="4609"/>
        <v>0</v>
      </c>
      <c r="JB72" s="1109"/>
      <c r="JC72" s="1109"/>
      <c r="JD72" s="1109"/>
      <c r="JE72" s="1109"/>
      <c r="JF72" s="1109"/>
      <c r="JG72" s="1111"/>
      <c r="JH72" s="1112">
        <f t="shared" si="4610"/>
        <v>0</v>
      </c>
      <c r="JI72" s="1126"/>
      <c r="JJ72" s="1110"/>
      <c r="JL72" s="1121"/>
      <c r="JM72" s="1109"/>
      <c r="JN72" s="1109"/>
      <c r="JO72" s="1109"/>
      <c r="JP72" s="1112">
        <f t="shared" si="4611"/>
        <v>0</v>
      </c>
      <c r="JQ72" s="1109"/>
      <c r="JR72" s="1109"/>
      <c r="JS72" s="1109"/>
      <c r="JT72" s="1109"/>
      <c r="JU72" s="1109"/>
      <c r="JV72" s="1111"/>
      <c r="JW72" s="1112">
        <f t="shared" si="4612"/>
        <v>0</v>
      </c>
      <c r="JX72" s="1126"/>
      <c r="JY72" s="1110"/>
      <c r="KA72" s="1121"/>
      <c r="KB72" s="1109"/>
      <c r="KC72" s="1109"/>
      <c r="KD72" s="1109"/>
      <c r="KE72" s="1112">
        <f t="shared" si="4613"/>
        <v>0</v>
      </c>
      <c r="KF72" s="1109"/>
      <c r="KG72" s="1109"/>
      <c r="KH72" s="1109"/>
      <c r="KI72" s="1109"/>
      <c r="KJ72" s="1109"/>
      <c r="KK72" s="1111"/>
      <c r="KL72" s="1112">
        <f t="shared" si="4614"/>
        <v>0</v>
      </c>
      <c r="KM72" s="1126"/>
      <c r="KN72" s="1110"/>
      <c r="KP72" s="1121"/>
      <c r="KQ72" s="1109"/>
      <c r="KR72" s="1109"/>
      <c r="KS72" s="1109"/>
      <c r="KT72" s="1112">
        <f t="shared" si="4615"/>
        <v>0</v>
      </c>
      <c r="KU72" s="1109"/>
      <c r="KV72" s="1109"/>
      <c r="KW72" s="1109"/>
      <c r="KX72" s="1109"/>
      <c r="KY72" s="1109"/>
      <c r="KZ72" s="1111"/>
      <c r="LA72" s="1112">
        <f t="shared" si="4616"/>
        <v>0</v>
      </c>
      <c r="LB72" s="1126"/>
      <c r="LC72" s="1110"/>
      <c r="LE72" s="1121"/>
      <c r="LF72" s="1109"/>
      <c r="LG72" s="1109"/>
      <c r="LH72" s="1109"/>
      <c r="LI72" s="1112">
        <f t="shared" si="4617"/>
        <v>0</v>
      </c>
      <c r="LJ72" s="1109"/>
      <c r="LK72" s="1109"/>
      <c r="LL72" s="1109"/>
      <c r="LM72" s="1109"/>
      <c r="LN72" s="1109"/>
      <c r="LO72" s="1111"/>
      <c r="LP72" s="1112">
        <f t="shared" si="4618"/>
        <v>0</v>
      </c>
      <c r="LQ72" s="1126"/>
      <c r="LR72" s="1110"/>
      <c r="LT72" s="1121"/>
      <c r="LU72" s="1109"/>
      <c r="LV72" s="1109"/>
      <c r="LW72" s="1109"/>
      <c r="LX72" s="1112">
        <f t="shared" si="4619"/>
        <v>0</v>
      </c>
      <c r="LY72" s="1109"/>
      <c r="LZ72" s="1109"/>
      <c r="MA72" s="1109"/>
      <c r="MB72" s="1109"/>
      <c r="MC72" s="1109"/>
      <c r="MD72" s="1111"/>
      <c r="ME72" s="1112">
        <f t="shared" si="4620"/>
        <v>0</v>
      </c>
      <c r="MF72" s="1126"/>
      <c r="MG72" s="1110"/>
      <c r="MI72" s="1121"/>
      <c r="MJ72" s="1109"/>
      <c r="MK72" s="1109"/>
      <c r="ML72" s="1109"/>
      <c r="MM72" s="1112">
        <f t="shared" si="4621"/>
        <v>0</v>
      </c>
      <c r="MN72" s="1109"/>
      <c r="MO72" s="1109"/>
      <c r="MP72" s="1109"/>
      <c r="MQ72" s="1109"/>
      <c r="MR72" s="1109"/>
      <c r="MS72" s="1111"/>
      <c r="MT72" s="1112">
        <f t="shared" si="4622"/>
        <v>0</v>
      </c>
      <c r="MU72" s="1126"/>
      <c r="MV72" s="1110"/>
      <c r="MX72" s="1121"/>
      <c r="MY72" s="1109"/>
      <c r="MZ72" s="1109"/>
      <c r="NA72" s="1109"/>
      <c r="NB72" s="1112">
        <f t="shared" si="4623"/>
        <v>0</v>
      </c>
      <c r="NC72" s="1109"/>
      <c r="ND72" s="1109"/>
      <c r="NE72" s="1109"/>
      <c r="NF72" s="1109"/>
      <c r="NG72" s="1109"/>
      <c r="NH72" s="1111"/>
      <c r="NI72" s="1112">
        <f t="shared" si="4624"/>
        <v>0</v>
      </c>
      <c r="NJ72" s="1126"/>
      <c r="NK72" s="1110"/>
      <c r="NM72" s="1121"/>
      <c r="NN72" s="1109"/>
      <c r="NO72" s="1109"/>
      <c r="NP72" s="1109"/>
      <c r="NQ72" s="1112">
        <f t="shared" si="4625"/>
        <v>0</v>
      </c>
      <c r="NR72" s="1109"/>
      <c r="NS72" s="1109"/>
      <c r="NT72" s="1109"/>
      <c r="NU72" s="1109"/>
      <c r="NV72" s="1109"/>
      <c r="NW72" s="1111"/>
      <c r="NX72" s="1112">
        <f t="shared" si="4626"/>
        <v>0</v>
      </c>
      <c r="NY72" s="1126"/>
      <c r="NZ72" s="1110"/>
      <c r="OB72" s="1121"/>
      <c r="OC72" s="1109"/>
      <c r="OD72" s="1109"/>
      <c r="OE72" s="1109"/>
      <c r="OF72" s="1112">
        <f t="shared" si="4627"/>
        <v>0</v>
      </c>
      <c r="OG72" s="1109"/>
      <c r="OH72" s="1109"/>
      <c r="OI72" s="1109"/>
      <c r="OJ72" s="1109"/>
      <c r="OK72" s="1109"/>
      <c r="OL72" s="1111"/>
      <c r="OM72" s="1112">
        <f t="shared" si="4628"/>
        <v>0</v>
      </c>
      <c r="ON72" s="1126"/>
      <c r="OO72" s="1110"/>
      <c r="OQ72" s="1121"/>
      <c r="OR72" s="1109"/>
      <c r="OS72" s="1109"/>
      <c r="OT72" s="1109"/>
      <c r="OU72" s="1112">
        <f t="shared" si="4629"/>
        <v>0</v>
      </c>
      <c r="OV72" s="1109"/>
      <c r="OW72" s="1109"/>
      <c r="OX72" s="1109"/>
      <c r="OY72" s="1109"/>
      <c r="OZ72" s="1109"/>
      <c r="PA72" s="1111"/>
      <c r="PB72" s="1112">
        <f t="shared" si="4630"/>
        <v>0</v>
      </c>
      <c r="PC72" s="1126"/>
      <c r="PD72" s="1110"/>
      <c r="PF72" s="1121"/>
      <c r="PG72" s="1109"/>
      <c r="PH72" s="1109"/>
      <c r="PI72" s="1109"/>
      <c r="PJ72" s="1112">
        <f t="shared" si="4631"/>
        <v>0</v>
      </c>
      <c r="PK72" s="1109"/>
      <c r="PL72" s="1109"/>
      <c r="PM72" s="1109"/>
      <c r="PN72" s="1109"/>
      <c r="PO72" s="1109"/>
      <c r="PP72" s="1111"/>
      <c r="PQ72" s="1112">
        <f t="shared" si="4632"/>
        <v>0</v>
      </c>
      <c r="PR72" s="1126"/>
      <c r="PS72" s="1110"/>
      <c r="PU72" s="1121"/>
      <c r="PV72" s="1109"/>
      <c r="PW72" s="1109"/>
      <c r="PX72" s="1109"/>
      <c r="PY72" s="1112">
        <f t="shared" si="4633"/>
        <v>0</v>
      </c>
      <c r="PZ72" s="1109"/>
      <c r="QA72" s="1109"/>
      <c r="QB72" s="1109"/>
      <c r="QC72" s="1109"/>
      <c r="QD72" s="1109"/>
      <c r="QE72" s="1111"/>
      <c r="QF72" s="1112">
        <f t="shared" si="4634"/>
        <v>0</v>
      </c>
      <c r="QG72" s="1126"/>
      <c r="QH72" s="1110"/>
      <c r="QJ72" s="1121"/>
      <c r="QK72" s="1109"/>
      <c r="QL72" s="1109"/>
      <c r="QM72" s="1109"/>
      <c r="QN72" s="1112">
        <f t="shared" si="4635"/>
        <v>0</v>
      </c>
      <c r="QO72" s="1109"/>
      <c r="QP72" s="1109"/>
      <c r="QQ72" s="1109"/>
      <c r="QR72" s="1109"/>
      <c r="QS72" s="1109"/>
      <c r="QT72" s="1111"/>
      <c r="QU72" s="1112">
        <f t="shared" si="4636"/>
        <v>0</v>
      </c>
      <c r="QV72" s="1126"/>
      <c r="QW72" s="1110"/>
      <c r="QY72" s="1121"/>
      <c r="QZ72" s="1109"/>
      <c r="RA72" s="1109"/>
      <c r="RB72" s="1109"/>
      <c r="RC72" s="1112">
        <f t="shared" si="4637"/>
        <v>0</v>
      </c>
      <c r="RD72" s="1109"/>
      <c r="RE72" s="1109"/>
      <c r="RF72" s="1109"/>
      <c r="RG72" s="1109"/>
      <c r="RH72" s="1109"/>
      <c r="RI72" s="1111"/>
      <c r="RJ72" s="1112">
        <f t="shared" si="4638"/>
        <v>0</v>
      </c>
      <c r="RK72" s="1126"/>
      <c r="RL72" s="1110"/>
      <c r="RN72" s="1121"/>
      <c r="RO72" s="1109"/>
      <c r="RP72" s="1109"/>
      <c r="RQ72" s="1109"/>
      <c r="RR72" s="1112">
        <f t="shared" si="4639"/>
        <v>0</v>
      </c>
      <c r="RS72" s="1109"/>
      <c r="RT72" s="1109"/>
      <c r="RU72" s="1109"/>
      <c r="RV72" s="1109"/>
      <c r="RW72" s="1109"/>
      <c r="RX72" s="1111"/>
      <c r="RY72" s="1112">
        <f t="shared" si="4640"/>
        <v>0</v>
      </c>
      <c r="RZ72" s="1126"/>
      <c r="SA72" s="1110"/>
      <c r="SC72" s="1121"/>
      <c r="SD72" s="1109"/>
      <c r="SE72" s="1109"/>
      <c r="SF72" s="1109"/>
      <c r="SG72" s="1112">
        <f t="shared" si="4641"/>
        <v>0</v>
      </c>
      <c r="SH72" s="1109"/>
      <c r="SI72" s="1109"/>
      <c r="SJ72" s="1109"/>
      <c r="SK72" s="1109"/>
      <c r="SL72" s="1109"/>
      <c r="SM72" s="1111"/>
      <c r="SN72" s="1112">
        <f t="shared" si="4642"/>
        <v>0</v>
      </c>
      <c r="SO72" s="1126"/>
      <c r="SP72" s="1110"/>
      <c r="SR72" s="1121"/>
      <c r="SS72" s="1109"/>
      <c r="ST72" s="1109"/>
      <c r="SU72" s="1109"/>
      <c r="SV72" s="1112">
        <f t="shared" si="4643"/>
        <v>0</v>
      </c>
      <c r="SW72" s="1109"/>
      <c r="SX72" s="1109"/>
      <c r="SY72" s="1109"/>
      <c r="SZ72" s="1109"/>
      <c r="TA72" s="1109"/>
      <c r="TB72" s="1111"/>
      <c r="TC72" s="1112">
        <f t="shared" si="4644"/>
        <v>0</v>
      </c>
      <c r="TD72" s="1126"/>
      <c r="TE72" s="1110"/>
      <c r="TG72" s="1121"/>
      <c r="TH72" s="1109"/>
      <c r="TI72" s="1109"/>
      <c r="TJ72" s="1109"/>
      <c r="TK72" s="1112">
        <f t="shared" si="4645"/>
        <v>0</v>
      </c>
      <c r="TL72" s="1109"/>
      <c r="TM72" s="1109"/>
      <c r="TN72" s="1109"/>
      <c r="TO72" s="1109"/>
      <c r="TP72" s="1109"/>
      <c r="TQ72" s="1111"/>
      <c r="TR72" s="1112">
        <f t="shared" si="4646"/>
        <v>0</v>
      </c>
      <c r="TS72" s="1126"/>
      <c r="TT72" s="1110"/>
      <c r="TV72" s="1121"/>
      <c r="TW72" s="1109"/>
      <c r="TX72" s="1109"/>
      <c r="TY72" s="1109"/>
      <c r="TZ72" s="1112">
        <f t="shared" si="4647"/>
        <v>0</v>
      </c>
      <c r="UA72" s="1109"/>
      <c r="UB72" s="1109"/>
      <c r="UC72" s="1109"/>
      <c r="UD72" s="1109"/>
      <c r="UE72" s="1109"/>
      <c r="UF72" s="1111"/>
      <c r="UG72" s="1112">
        <f t="shared" si="4648"/>
        <v>0</v>
      </c>
      <c r="UH72" s="1126"/>
      <c r="UI72" s="1110"/>
      <c r="UK72" s="1121"/>
      <c r="UL72" s="1109"/>
      <c r="UM72" s="1109"/>
      <c r="UN72" s="1109"/>
      <c r="UO72" s="1112">
        <f t="shared" si="4649"/>
        <v>0</v>
      </c>
      <c r="UP72" s="1109"/>
      <c r="UQ72" s="1109"/>
      <c r="UR72" s="1109"/>
      <c r="US72" s="1109"/>
      <c r="UT72" s="1109"/>
      <c r="UU72" s="1111"/>
      <c r="UV72" s="1112">
        <f t="shared" si="4650"/>
        <v>0</v>
      </c>
      <c r="UW72" s="1126"/>
      <c r="UX72" s="1110"/>
      <c r="UZ72" s="1121"/>
      <c r="VA72" s="1109"/>
      <c r="VB72" s="1109"/>
      <c r="VC72" s="1109"/>
      <c r="VD72" s="1112">
        <f t="shared" si="4651"/>
        <v>0</v>
      </c>
      <c r="VE72" s="1109"/>
      <c r="VF72" s="1109"/>
      <c r="VG72" s="1109"/>
      <c r="VH72" s="1109"/>
      <c r="VI72" s="1109"/>
      <c r="VJ72" s="1111"/>
      <c r="VK72" s="1112">
        <f t="shared" si="4652"/>
        <v>0</v>
      </c>
      <c r="VL72" s="1126"/>
      <c r="VM72" s="1110"/>
      <c r="VO72" s="1121"/>
      <c r="VP72" s="1109"/>
      <c r="VQ72" s="1109"/>
      <c r="VR72" s="1109"/>
      <c r="VS72" s="1112">
        <f t="shared" si="4653"/>
        <v>0</v>
      </c>
      <c r="VT72" s="1109"/>
      <c r="VU72" s="1109"/>
      <c r="VV72" s="1109"/>
      <c r="VW72" s="1109"/>
      <c r="VX72" s="1109"/>
      <c r="VY72" s="1111"/>
      <c r="VZ72" s="1112">
        <f t="shared" si="4654"/>
        <v>0</v>
      </c>
      <c r="WA72" s="1126"/>
      <c r="WB72" s="1110"/>
      <c r="WD72" s="1121"/>
      <c r="WE72" s="1109"/>
      <c r="WF72" s="1109"/>
      <c r="WG72" s="1109"/>
      <c r="WH72" s="1112">
        <f t="shared" si="4655"/>
        <v>0</v>
      </c>
      <c r="WI72" s="1109"/>
      <c r="WJ72" s="1109"/>
      <c r="WK72" s="1109"/>
      <c r="WL72" s="1109"/>
      <c r="WM72" s="1109"/>
      <c r="WN72" s="1111"/>
      <c r="WO72" s="1112">
        <f t="shared" si="4656"/>
        <v>0</v>
      </c>
      <c r="WP72" s="1126"/>
      <c r="WQ72" s="1110"/>
      <c r="WS72" s="1121"/>
      <c r="WT72" s="1109"/>
      <c r="WU72" s="1109"/>
      <c r="WV72" s="1109"/>
      <c r="WW72" s="1112">
        <f t="shared" si="4657"/>
        <v>0</v>
      </c>
      <c r="WX72" s="1109"/>
      <c r="WY72" s="1109"/>
      <c r="WZ72" s="1109"/>
      <c r="XA72" s="1109"/>
      <c r="XB72" s="1109"/>
      <c r="XC72" s="1111"/>
      <c r="XD72" s="1112">
        <f t="shared" si="4658"/>
        <v>0</v>
      </c>
      <c r="XE72" s="1126"/>
      <c r="XF72" s="1110"/>
      <c r="XH72" s="1121"/>
      <c r="XI72" s="1109"/>
      <c r="XJ72" s="1109"/>
      <c r="XK72" s="1109"/>
      <c r="XL72" s="1112">
        <f t="shared" si="4659"/>
        <v>0</v>
      </c>
      <c r="XM72" s="1109"/>
      <c r="XN72" s="1109"/>
      <c r="XO72" s="1109"/>
      <c r="XP72" s="1109"/>
      <c r="XQ72" s="1109"/>
      <c r="XR72" s="1111"/>
      <c r="XS72" s="1112">
        <f t="shared" si="4660"/>
        <v>0</v>
      </c>
      <c r="XT72" s="1126"/>
      <c r="XU72" s="1110"/>
      <c r="XW72" s="1121"/>
      <c r="XX72" s="1109"/>
      <c r="XY72" s="1109"/>
      <c r="XZ72" s="1109"/>
      <c r="YA72" s="1112">
        <f t="shared" si="4661"/>
        <v>0</v>
      </c>
      <c r="YB72" s="1109"/>
      <c r="YC72" s="1109"/>
      <c r="YD72" s="1109"/>
      <c r="YE72" s="1109"/>
      <c r="YF72" s="1109"/>
      <c r="YG72" s="1111"/>
      <c r="YH72" s="1112">
        <f t="shared" si="4662"/>
        <v>0</v>
      </c>
      <c r="YI72" s="1126"/>
      <c r="YJ72" s="1110"/>
      <c r="YL72" s="1121"/>
      <c r="YM72" s="1109"/>
      <c r="YN72" s="1109"/>
      <c r="YO72" s="1109"/>
      <c r="YP72" s="1112">
        <f t="shared" si="4663"/>
        <v>0</v>
      </c>
      <c r="YQ72" s="1109"/>
      <c r="YR72" s="1109"/>
      <c r="YS72" s="1109"/>
      <c r="YT72" s="1109"/>
      <c r="YU72" s="1109"/>
      <c r="YV72" s="1111"/>
      <c r="YW72" s="1112">
        <f t="shared" si="4664"/>
        <v>0</v>
      </c>
      <c r="YX72" s="1126"/>
      <c r="YY72" s="1110"/>
      <c r="ZA72" s="1121"/>
      <c r="ZB72" s="1109"/>
      <c r="ZC72" s="1109"/>
      <c r="ZD72" s="1109"/>
      <c r="ZE72" s="1112">
        <f t="shared" si="4665"/>
        <v>0</v>
      </c>
      <c r="ZF72" s="1109"/>
      <c r="ZG72" s="1109"/>
      <c r="ZH72" s="1109"/>
      <c r="ZI72" s="1109"/>
      <c r="ZJ72" s="1109"/>
      <c r="ZK72" s="1111"/>
      <c r="ZL72" s="1112">
        <f t="shared" si="4666"/>
        <v>0</v>
      </c>
      <c r="ZM72" s="1126"/>
      <c r="ZN72" s="1110"/>
      <c r="ZP72" s="1121"/>
      <c r="ZQ72" s="1109"/>
      <c r="ZR72" s="1109"/>
      <c r="ZS72" s="1109"/>
      <c r="ZT72" s="1112">
        <f t="shared" si="4667"/>
        <v>0</v>
      </c>
      <c r="ZU72" s="1109"/>
      <c r="ZV72" s="1109"/>
      <c r="ZW72" s="1109"/>
      <c r="ZX72" s="1109"/>
      <c r="ZY72" s="1109"/>
      <c r="ZZ72" s="1111"/>
      <c r="AAA72" s="1112">
        <f t="shared" si="4668"/>
        <v>0</v>
      </c>
      <c r="AAB72" s="1126"/>
      <c r="AAC72" s="1110"/>
      <c r="AAE72" s="1121"/>
      <c r="AAF72" s="1109"/>
      <c r="AAG72" s="1109"/>
      <c r="AAH72" s="1109"/>
      <c r="AAI72" s="1112">
        <f t="shared" si="4669"/>
        <v>0</v>
      </c>
      <c r="AAJ72" s="1109"/>
      <c r="AAK72" s="1109"/>
      <c r="AAL72" s="1109"/>
      <c r="AAM72" s="1109"/>
      <c r="AAN72" s="1109"/>
      <c r="AAO72" s="1111"/>
      <c r="AAP72" s="1112">
        <f t="shared" si="4670"/>
        <v>0</v>
      </c>
      <c r="AAQ72" s="1126"/>
      <c r="AAR72" s="1110"/>
      <c r="AAT72" s="1121"/>
      <c r="AAU72" s="1109"/>
      <c r="AAV72" s="1109"/>
      <c r="AAW72" s="1109"/>
      <c r="AAX72" s="1112">
        <f t="shared" si="4671"/>
        <v>0</v>
      </c>
      <c r="AAY72" s="1109"/>
      <c r="AAZ72" s="1109"/>
      <c r="ABA72" s="1109"/>
      <c r="ABB72" s="1109"/>
      <c r="ABC72" s="1109"/>
      <c r="ABD72" s="1111"/>
      <c r="ABE72" s="1112">
        <f t="shared" si="4672"/>
        <v>0</v>
      </c>
      <c r="ABF72" s="1126"/>
      <c r="ABG72" s="1110"/>
      <c r="ABI72" s="1121"/>
      <c r="ABJ72" s="1109"/>
      <c r="ABK72" s="1109"/>
      <c r="ABL72" s="1109"/>
      <c r="ABM72" s="1112">
        <f t="shared" si="4673"/>
        <v>0</v>
      </c>
      <c r="ABN72" s="1109"/>
      <c r="ABO72" s="1109"/>
      <c r="ABP72" s="1109"/>
      <c r="ABQ72" s="1109"/>
      <c r="ABR72" s="1109"/>
      <c r="ABS72" s="1111"/>
      <c r="ABT72" s="1112">
        <f t="shared" si="4674"/>
        <v>0</v>
      </c>
      <c r="ABU72" s="1126"/>
      <c r="ABV72" s="1110"/>
      <c r="ABX72" s="1121"/>
      <c r="ABY72" s="1109"/>
      <c r="ABZ72" s="1109"/>
      <c r="ACA72" s="1109"/>
      <c r="ACB72" s="1112">
        <f t="shared" si="4675"/>
        <v>0</v>
      </c>
      <c r="ACC72" s="1109"/>
      <c r="ACD72" s="1109"/>
      <c r="ACE72" s="1109"/>
      <c r="ACF72" s="1109"/>
      <c r="ACG72" s="1109"/>
      <c r="ACH72" s="1111"/>
      <c r="ACI72" s="1112">
        <f t="shared" si="4676"/>
        <v>0</v>
      </c>
      <c r="ACJ72" s="1126"/>
      <c r="ACK72" s="1110"/>
      <c r="ACM72" s="1121"/>
      <c r="ACN72" s="1109"/>
      <c r="ACO72" s="1109"/>
      <c r="ACP72" s="1109"/>
      <c r="ACQ72" s="1112">
        <f t="shared" si="4677"/>
        <v>0</v>
      </c>
      <c r="ACR72" s="1109"/>
      <c r="ACS72" s="1109"/>
      <c r="ACT72" s="1109"/>
      <c r="ACU72" s="1109"/>
      <c r="ACV72" s="1109"/>
      <c r="ACW72" s="1111"/>
      <c r="ACX72" s="1112">
        <f t="shared" si="4678"/>
        <v>0</v>
      </c>
      <c r="ACY72" s="1126"/>
      <c r="ACZ72" s="1110"/>
      <c r="ADB72" s="1121"/>
      <c r="ADC72" s="1109"/>
      <c r="ADD72" s="1109"/>
      <c r="ADE72" s="1109"/>
      <c r="ADF72" s="1112">
        <f t="shared" si="4679"/>
        <v>0</v>
      </c>
      <c r="ADG72" s="1109"/>
      <c r="ADH72" s="1109"/>
      <c r="ADI72" s="1109"/>
      <c r="ADJ72" s="1109"/>
      <c r="ADK72" s="1109"/>
      <c r="ADL72" s="1111"/>
      <c r="ADM72" s="1112">
        <f t="shared" si="4680"/>
        <v>0</v>
      </c>
      <c r="ADN72" s="1126"/>
      <c r="ADO72" s="1110"/>
      <c r="ADQ72" s="1121"/>
      <c r="ADR72" s="1109"/>
      <c r="ADS72" s="1109"/>
      <c r="ADT72" s="1109"/>
      <c r="ADU72" s="1112">
        <f t="shared" si="4681"/>
        <v>0</v>
      </c>
      <c r="ADV72" s="1109"/>
      <c r="ADW72" s="1109"/>
      <c r="ADX72" s="1109"/>
      <c r="ADY72" s="1109"/>
      <c r="ADZ72" s="1109"/>
      <c r="AEA72" s="1111"/>
      <c r="AEB72" s="1112">
        <f t="shared" si="4682"/>
        <v>0</v>
      </c>
      <c r="AEC72" s="1126"/>
      <c r="AED72" s="1110"/>
      <c r="AEF72" s="1121"/>
      <c r="AEG72" s="1109"/>
      <c r="AEH72" s="1109"/>
      <c r="AEI72" s="1109"/>
      <c r="AEJ72" s="1112">
        <f t="shared" si="4683"/>
        <v>0</v>
      </c>
      <c r="AEK72" s="1109"/>
      <c r="AEL72" s="1109"/>
      <c r="AEM72" s="1109"/>
      <c r="AEN72" s="1109"/>
      <c r="AEO72" s="1109"/>
      <c r="AEP72" s="1111"/>
      <c r="AEQ72" s="1112">
        <f t="shared" si="4684"/>
        <v>0</v>
      </c>
      <c r="AER72" s="1126"/>
      <c r="AES72" s="1110"/>
      <c r="AEU72" s="1121"/>
      <c r="AEV72" s="1109"/>
      <c r="AEW72" s="1109"/>
      <c r="AEX72" s="1109"/>
      <c r="AEY72" s="1112">
        <f t="shared" si="4685"/>
        <v>0</v>
      </c>
      <c r="AEZ72" s="1109"/>
      <c r="AFA72" s="1109"/>
      <c r="AFB72" s="1109"/>
      <c r="AFC72" s="1109"/>
      <c r="AFD72" s="1109"/>
      <c r="AFE72" s="1111"/>
      <c r="AFF72" s="1112">
        <f t="shared" si="4686"/>
        <v>0</v>
      </c>
      <c r="AFG72" s="1126"/>
      <c r="AFH72" s="1110"/>
      <c r="AFJ72" s="1121"/>
      <c r="AFK72" s="1109"/>
      <c r="AFL72" s="1109"/>
      <c r="AFM72" s="1109"/>
      <c r="AFN72" s="1112">
        <f t="shared" si="4687"/>
        <v>0</v>
      </c>
      <c r="AFO72" s="1109"/>
      <c r="AFP72" s="1109"/>
      <c r="AFQ72" s="1109"/>
      <c r="AFR72" s="1109"/>
      <c r="AFS72" s="1109"/>
      <c r="AFT72" s="1111"/>
      <c r="AFU72" s="1112">
        <f t="shared" si="4688"/>
        <v>0</v>
      </c>
      <c r="AFV72" s="1126"/>
      <c r="AFW72" s="1110"/>
      <c r="AFY72" s="1121"/>
      <c r="AFZ72" s="1109"/>
      <c r="AGA72" s="1109"/>
      <c r="AGB72" s="1109"/>
      <c r="AGC72" s="1112">
        <f t="shared" si="4689"/>
        <v>0</v>
      </c>
      <c r="AGD72" s="1109"/>
      <c r="AGE72" s="1109"/>
      <c r="AGF72" s="1109"/>
      <c r="AGG72" s="1109"/>
      <c r="AGH72" s="1109"/>
      <c r="AGI72" s="1111"/>
      <c r="AGJ72" s="1112">
        <f t="shared" si="4690"/>
        <v>0</v>
      </c>
      <c r="AGK72" s="1126"/>
      <c r="AGL72" s="1110"/>
      <c r="AGN72" s="1121"/>
      <c r="AGO72" s="1109"/>
      <c r="AGP72" s="1109"/>
      <c r="AGQ72" s="1109"/>
      <c r="AGR72" s="1112">
        <f t="shared" si="4691"/>
        <v>0</v>
      </c>
      <c r="AGS72" s="1109"/>
      <c r="AGT72" s="1109"/>
      <c r="AGU72" s="1109"/>
      <c r="AGV72" s="1109"/>
      <c r="AGW72" s="1109"/>
      <c r="AGX72" s="1111"/>
      <c r="AGY72" s="1112">
        <f t="shared" si="4692"/>
        <v>0</v>
      </c>
      <c r="AGZ72" s="1126"/>
      <c r="AHA72" s="1110"/>
      <c r="AHC72" s="1121"/>
      <c r="AHD72" s="1109"/>
      <c r="AHE72" s="1109"/>
      <c r="AHF72" s="1109"/>
      <c r="AHG72" s="1112">
        <f t="shared" si="4693"/>
        <v>0</v>
      </c>
      <c r="AHH72" s="1109"/>
      <c r="AHI72" s="1109"/>
      <c r="AHJ72" s="1109"/>
      <c r="AHK72" s="1109"/>
      <c r="AHL72" s="1109"/>
      <c r="AHM72" s="1111"/>
      <c r="AHN72" s="1112">
        <f t="shared" si="4694"/>
        <v>0</v>
      </c>
      <c r="AHO72" s="1126"/>
      <c r="AHP72" s="1110"/>
      <c r="AHR72" s="1121"/>
      <c r="AHS72" s="1109"/>
      <c r="AHT72" s="1109"/>
      <c r="AHU72" s="1109"/>
      <c r="AHV72" s="1112">
        <f t="shared" si="4695"/>
        <v>0</v>
      </c>
      <c r="AHW72" s="1109"/>
      <c r="AHX72" s="1109"/>
      <c r="AHY72" s="1109"/>
      <c r="AHZ72" s="1109"/>
      <c r="AIA72" s="1109"/>
      <c r="AIB72" s="1111"/>
      <c r="AIC72" s="1112">
        <f t="shared" si="4696"/>
        <v>0</v>
      </c>
      <c r="AID72" s="1126"/>
      <c r="AIE72" s="1110"/>
      <c r="AIG72" s="1121"/>
      <c r="AIH72" s="1109"/>
      <c r="AII72" s="1109"/>
      <c r="AIJ72" s="1109"/>
      <c r="AIK72" s="1112">
        <f t="shared" si="4697"/>
        <v>0</v>
      </c>
      <c r="AIL72" s="1109"/>
      <c r="AIM72" s="1109"/>
      <c r="AIN72" s="1109"/>
      <c r="AIO72" s="1109"/>
      <c r="AIP72" s="1109"/>
      <c r="AIQ72" s="1111"/>
      <c r="AIR72" s="1112">
        <f t="shared" si="4698"/>
        <v>0</v>
      </c>
      <c r="AIS72" s="1126"/>
      <c r="AIT72" s="1110"/>
      <c r="AIV72" s="1121"/>
      <c r="AIW72" s="1109"/>
      <c r="AIX72" s="1109"/>
      <c r="AIY72" s="1109"/>
      <c r="AIZ72" s="1112">
        <f t="shared" si="4699"/>
        <v>0</v>
      </c>
      <c r="AJA72" s="1109"/>
      <c r="AJB72" s="1109"/>
      <c r="AJC72" s="1109"/>
      <c r="AJD72" s="1109"/>
      <c r="AJE72" s="1109"/>
      <c r="AJF72" s="1111"/>
      <c r="AJG72" s="1112">
        <f t="shared" si="4700"/>
        <v>0</v>
      </c>
      <c r="AJH72" s="1126"/>
      <c r="AJI72" s="1110"/>
      <c r="AJK72" s="1121"/>
      <c r="AJL72" s="1109"/>
      <c r="AJM72" s="1109"/>
      <c r="AJN72" s="1109"/>
      <c r="AJO72" s="1112">
        <f t="shared" si="4701"/>
        <v>0</v>
      </c>
      <c r="AJP72" s="1109"/>
      <c r="AJQ72" s="1109"/>
      <c r="AJR72" s="1109"/>
      <c r="AJS72" s="1109"/>
      <c r="AJT72" s="1109"/>
      <c r="AJU72" s="1111"/>
      <c r="AJV72" s="1112">
        <f t="shared" si="4702"/>
        <v>0</v>
      </c>
      <c r="AJW72" s="1126"/>
      <c r="AJX72" s="1110"/>
      <c r="AJZ72" s="1121"/>
      <c r="AKA72" s="1109"/>
      <c r="AKB72" s="1109"/>
      <c r="AKC72" s="1109"/>
      <c r="AKD72" s="1112">
        <f t="shared" si="4703"/>
        <v>0</v>
      </c>
      <c r="AKE72" s="1109"/>
      <c r="AKF72" s="1109"/>
      <c r="AKG72" s="1109"/>
      <c r="AKH72" s="1109"/>
      <c r="AKI72" s="1109"/>
      <c r="AKJ72" s="1111"/>
      <c r="AKK72" s="1112">
        <f t="shared" si="4704"/>
        <v>0</v>
      </c>
      <c r="AKL72" s="1126"/>
      <c r="AKM72" s="1110"/>
      <c r="AKO72" s="1121"/>
      <c r="AKP72" s="1109"/>
      <c r="AKQ72" s="1109"/>
      <c r="AKR72" s="1109"/>
      <c r="AKS72" s="1112">
        <f t="shared" si="4705"/>
        <v>0</v>
      </c>
      <c r="AKT72" s="1109"/>
      <c r="AKU72" s="1109"/>
      <c r="AKV72" s="1109"/>
      <c r="AKW72" s="1109"/>
      <c r="AKX72" s="1109"/>
      <c r="AKY72" s="1111"/>
      <c r="AKZ72" s="1112">
        <f t="shared" si="4706"/>
        <v>0</v>
      </c>
      <c r="ALA72" s="1126"/>
      <c r="ALB72" s="1110"/>
      <c r="ALD72" s="1121"/>
      <c r="ALE72" s="1109"/>
      <c r="ALF72" s="1109"/>
      <c r="ALG72" s="1109"/>
      <c r="ALH72" s="1112">
        <f t="shared" si="4707"/>
        <v>0</v>
      </c>
      <c r="ALI72" s="1109"/>
      <c r="ALJ72" s="1109"/>
      <c r="ALK72" s="1109"/>
      <c r="ALL72" s="1109"/>
      <c r="ALM72" s="1109"/>
      <c r="ALN72" s="1111"/>
      <c r="ALO72" s="1112">
        <f t="shared" si="4708"/>
        <v>0</v>
      </c>
      <c r="ALP72" s="1126"/>
      <c r="ALQ72" s="1110"/>
      <c r="ALS72" s="1121"/>
      <c r="ALT72" s="1109"/>
      <c r="ALU72" s="1109"/>
      <c r="ALV72" s="1109"/>
      <c r="ALW72" s="1112">
        <f t="shared" si="4709"/>
        <v>0</v>
      </c>
      <c r="ALX72" s="1109"/>
      <c r="ALY72" s="1109"/>
      <c r="ALZ72" s="1109"/>
      <c r="AMA72" s="1109"/>
      <c r="AMB72" s="1109"/>
      <c r="AMC72" s="1111"/>
      <c r="AMD72" s="1112">
        <f t="shared" si="4710"/>
        <v>0</v>
      </c>
      <c r="AME72" s="1126"/>
      <c r="AMF72" s="1110"/>
      <c r="AMH72" s="1121"/>
      <c r="AMI72" s="1109"/>
      <c r="AMJ72" s="1109"/>
      <c r="AMK72" s="1109"/>
      <c r="AML72" s="1112">
        <f t="shared" si="4711"/>
        <v>0</v>
      </c>
      <c r="AMM72" s="1109"/>
      <c r="AMN72" s="1109"/>
      <c r="AMO72" s="1109"/>
      <c r="AMP72" s="1109"/>
      <c r="AMQ72" s="1109"/>
      <c r="AMR72" s="1111"/>
      <c r="AMS72" s="1112">
        <f t="shared" si="4712"/>
        <v>0</v>
      </c>
      <c r="AMT72" s="1126"/>
      <c r="AMU72" s="1110"/>
      <c r="AMW72" s="1121"/>
      <c r="AMX72" s="1109"/>
      <c r="AMY72" s="1109"/>
      <c r="AMZ72" s="1109"/>
      <c r="ANA72" s="1112">
        <f t="shared" si="4713"/>
        <v>0</v>
      </c>
      <c r="ANB72" s="1109"/>
      <c r="ANC72" s="1109"/>
      <c r="AND72" s="1109"/>
      <c r="ANE72" s="1109"/>
      <c r="ANF72" s="1109"/>
      <c r="ANG72" s="1111"/>
      <c r="ANH72" s="1112">
        <f t="shared" si="4714"/>
        <v>0</v>
      </c>
      <c r="ANI72" s="1126"/>
      <c r="ANJ72" s="1110"/>
      <c r="ANL72" s="1121"/>
      <c r="ANM72" s="1109"/>
      <c r="ANN72" s="1109"/>
      <c r="ANO72" s="1109"/>
      <c r="ANP72" s="1112">
        <f t="shared" si="4715"/>
        <v>0</v>
      </c>
      <c r="ANQ72" s="1109"/>
      <c r="ANR72" s="1109"/>
      <c r="ANS72" s="1109"/>
      <c r="ANT72" s="1109"/>
      <c r="ANU72" s="1109"/>
      <c r="ANV72" s="1111"/>
      <c r="ANW72" s="1112">
        <f t="shared" si="4716"/>
        <v>0</v>
      </c>
      <c r="ANX72" s="1126"/>
      <c r="ANY72" s="1110"/>
      <c r="AOA72" s="1121"/>
      <c r="AOB72" s="1109"/>
      <c r="AOC72" s="1109"/>
      <c r="AOD72" s="1109"/>
      <c r="AOE72" s="1112">
        <f t="shared" si="4717"/>
        <v>0</v>
      </c>
      <c r="AOF72" s="1109"/>
      <c r="AOG72" s="1109"/>
      <c r="AOH72" s="1109"/>
      <c r="AOI72" s="1109"/>
      <c r="AOJ72" s="1109"/>
      <c r="AOK72" s="1111"/>
      <c r="AOL72" s="1112">
        <f t="shared" si="4718"/>
        <v>0</v>
      </c>
      <c r="AOM72" s="1126"/>
      <c r="AON72" s="1110"/>
      <c r="AOP72" s="1121"/>
      <c r="AOQ72" s="1109"/>
      <c r="AOR72" s="1109"/>
      <c r="AOS72" s="1109"/>
      <c r="AOT72" s="1112">
        <f t="shared" si="4719"/>
        <v>0</v>
      </c>
      <c r="AOU72" s="1109"/>
      <c r="AOV72" s="1109"/>
      <c r="AOW72" s="1109"/>
      <c r="AOX72" s="1109"/>
      <c r="AOY72" s="1109"/>
      <c r="AOZ72" s="1111"/>
      <c r="APA72" s="1112">
        <f t="shared" si="4720"/>
        <v>0</v>
      </c>
      <c r="APB72" s="1126"/>
      <c r="APC72" s="1110"/>
      <c r="APE72" s="1121"/>
      <c r="APF72" s="1109"/>
      <c r="APG72" s="1109"/>
      <c r="APH72" s="1109"/>
      <c r="API72" s="1112">
        <f t="shared" si="4721"/>
        <v>0</v>
      </c>
      <c r="APJ72" s="1109"/>
      <c r="APK72" s="1109"/>
      <c r="APL72" s="1109"/>
      <c r="APM72" s="1109"/>
      <c r="APN72" s="1109"/>
      <c r="APO72" s="1111"/>
      <c r="APP72" s="1112">
        <f t="shared" si="4722"/>
        <v>0</v>
      </c>
      <c r="APQ72" s="1126"/>
      <c r="APR72" s="1110"/>
      <c r="APT72" s="1121"/>
      <c r="APU72" s="1109"/>
      <c r="APV72" s="1109"/>
      <c r="APW72" s="1109"/>
      <c r="APX72" s="1112">
        <f t="shared" si="4723"/>
        <v>0</v>
      </c>
      <c r="APY72" s="1109"/>
      <c r="APZ72" s="1109"/>
      <c r="AQA72" s="1109"/>
      <c r="AQB72" s="1109"/>
      <c r="AQC72" s="1109"/>
      <c r="AQD72" s="1111"/>
      <c r="AQE72" s="1112">
        <f t="shared" si="4724"/>
        <v>0</v>
      </c>
      <c r="AQF72" s="1126"/>
      <c r="AQG72" s="1110"/>
      <c r="AQI72" s="1121"/>
      <c r="AQJ72" s="1109"/>
      <c r="AQK72" s="1109"/>
      <c r="AQL72" s="1109"/>
      <c r="AQM72" s="1112">
        <f t="shared" si="4725"/>
        <v>0</v>
      </c>
      <c r="AQN72" s="1109"/>
      <c r="AQO72" s="1109"/>
      <c r="AQP72" s="1109"/>
      <c r="AQQ72" s="1109"/>
      <c r="AQR72" s="1109"/>
      <c r="AQS72" s="1111"/>
      <c r="AQT72" s="1112">
        <f t="shared" si="4726"/>
        <v>0</v>
      </c>
      <c r="AQU72" s="1126"/>
      <c r="AQV72" s="1110"/>
      <c r="AQX72" s="1121"/>
      <c r="AQY72" s="1109"/>
      <c r="AQZ72" s="1109"/>
      <c r="ARA72" s="1109"/>
      <c r="ARB72" s="1112">
        <f t="shared" si="4727"/>
        <v>0</v>
      </c>
      <c r="ARC72" s="1109"/>
      <c r="ARD72" s="1109"/>
      <c r="ARE72" s="1109"/>
      <c r="ARF72" s="1109"/>
      <c r="ARG72" s="1109"/>
      <c r="ARH72" s="1111"/>
      <c r="ARI72" s="1112">
        <f t="shared" si="4728"/>
        <v>0</v>
      </c>
      <c r="ARJ72" s="1126"/>
      <c r="ARK72" s="1110"/>
      <c r="ARM72" s="1121"/>
      <c r="ARN72" s="1109"/>
      <c r="ARO72" s="1109"/>
      <c r="ARP72" s="1109"/>
      <c r="ARQ72" s="1112">
        <f t="shared" si="4729"/>
        <v>0</v>
      </c>
      <c r="ARR72" s="1109"/>
      <c r="ARS72" s="1109"/>
      <c r="ART72" s="1109"/>
      <c r="ARU72" s="1109"/>
      <c r="ARV72" s="1109"/>
      <c r="ARW72" s="1111"/>
      <c r="ARX72" s="1112">
        <f t="shared" si="4730"/>
        <v>0</v>
      </c>
      <c r="ARY72" s="1126"/>
      <c r="ARZ72" s="1110"/>
      <c r="ASB72" s="1121"/>
      <c r="ASC72" s="1109"/>
      <c r="ASD72" s="1109"/>
      <c r="ASE72" s="1109"/>
      <c r="ASF72" s="1112">
        <f t="shared" si="4731"/>
        <v>0</v>
      </c>
      <c r="ASG72" s="1109"/>
      <c r="ASH72" s="1109"/>
      <c r="ASI72" s="1109"/>
      <c r="ASJ72" s="1109"/>
      <c r="ASK72" s="1109"/>
      <c r="ASL72" s="1111"/>
      <c r="ASM72" s="1112">
        <f t="shared" si="4732"/>
        <v>0</v>
      </c>
      <c r="ASN72" s="1126"/>
      <c r="ASO72" s="1110"/>
      <c r="ASQ72" s="1121"/>
      <c r="ASR72" s="1109"/>
      <c r="ASS72" s="1109"/>
      <c r="AST72" s="1109"/>
      <c r="ASU72" s="1112">
        <f t="shared" si="4733"/>
        <v>0</v>
      </c>
      <c r="ASV72" s="1109"/>
      <c r="ASW72" s="1109"/>
      <c r="ASX72" s="1109"/>
      <c r="ASY72" s="1109"/>
      <c r="ASZ72" s="1109"/>
      <c r="ATA72" s="1111"/>
      <c r="ATB72" s="1112">
        <f t="shared" si="4734"/>
        <v>0</v>
      </c>
      <c r="ATC72" s="1126"/>
      <c r="ATD72" s="1110"/>
      <c r="ATF72" s="1121"/>
      <c r="ATG72" s="1109"/>
      <c r="ATH72" s="1109"/>
      <c r="ATI72" s="1109"/>
      <c r="ATJ72" s="1112">
        <f t="shared" si="4735"/>
        <v>0</v>
      </c>
      <c r="ATK72" s="1109"/>
      <c r="ATL72" s="1109"/>
      <c r="ATM72" s="1109"/>
      <c r="ATN72" s="1109"/>
      <c r="ATO72" s="1109"/>
      <c r="ATP72" s="1111"/>
      <c r="ATQ72" s="1112">
        <f t="shared" si="4736"/>
        <v>0</v>
      </c>
      <c r="ATR72" s="1126"/>
      <c r="ATS72" s="1110"/>
      <c r="ATU72" s="1121"/>
      <c r="ATV72" s="1109"/>
      <c r="ATW72" s="1109"/>
      <c r="ATX72" s="1109"/>
      <c r="ATY72" s="1112">
        <f t="shared" si="4737"/>
        <v>0</v>
      </c>
      <c r="ATZ72" s="1109"/>
      <c r="AUA72" s="1109"/>
      <c r="AUB72" s="1109"/>
      <c r="AUC72" s="1109"/>
      <c r="AUD72" s="1109"/>
      <c r="AUE72" s="1111"/>
      <c r="AUF72" s="1112">
        <f t="shared" si="4738"/>
        <v>0</v>
      </c>
      <c r="AUG72" s="1126"/>
      <c r="AUH72" s="1110"/>
      <c r="AUJ72" s="1121"/>
      <c r="AUK72" s="1109"/>
      <c r="AUL72" s="1109"/>
      <c r="AUM72" s="1109"/>
      <c r="AUN72" s="1112">
        <f t="shared" si="4739"/>
        <v>0</v>
      </c>
      <c r="AUO72" s="1109"/>
      <c r="AUP72" s="1109"/>
      <c r="AUQ72" s="1109"/>
      <c r="AUR72" s="1109"/>
      <c r="AUS72" s="1109"/>
      <c r="AUT72" s="1111"/>
      <c r="AUU72" s="1112">
        <f t="shared" si="4740"/>
        <v>0</v>
      </c>
      <c r="AUV72" s="1126"/>
      <c r="AUW72" s="1110"/>
      <c r="AUY72" s="1121"/>
      <c r="AUZ72" s="1109"/>
      <c r="AVA72" s="1109"/>
      <c r="AVB72" s="1109"/>
      <c r="AVC72" s="1112">
        <f t="shared" si="4741"/>
        <v>0</v>
      </c>
      <c r="AVD72" s="1109"/>
      <c r="AVE72" s="1109"/>
      <c r="AVF72" s="1109"/>
      <c r="AVG72" s="1109"/>
      <c r="AVH72" s="1109"/>
      <c r="AVI72" s="1111"/>
      <c r="AVJ72" s="1112">
        <f t="shared" si="4742"/>
        <v>0</v>
      </c>
      <c r="AVK72" s="1126"/>
      <c r="AVL72" s="1110"/>
      <c r="AVN72" s="1121"/>
      <c r="AVO72" s="1109"/>
      <c r="AVP72" s="1109"/>
      <c r="AVQ72" s="1109"/>
      <c r="AVR72" s="1112">
        <f t="shared" si="4743"/>
        <v>0</v>
      </c>
      <c r="AVS72" s="1109"/>
      <c r="AVT72" s="1109"/>
      <c r="AVU72" s="1109"/>
      <c r="AVV72" s="1109"/>
      <c r="AVW72" s="1109"/>
      <c r="AVX72" s="1111"/>
      <c r="AVY72" s="1112">
        <f t="shared" si="4744"/>
        <v>0</v>
      </c>
      <c r="AVZ72" s="1126"/>
      <c r="AWA72" s="1110"/>
      <c r="AWC72" s="1121"/>
      <c r="AWD72" s="1109"/>
      <c r="AWE72" s="1109"/>
      <c r="AWF72" s="1109"/>
      <c r="AWG72" s="1112">
        <f t="shared" si="4745"/>
        <v>0</v>
      </c>
      <c r="AWH72" s="1109"/>
      <c r="AWI72" s="1109"/>
      <c r="AWJ72" s="1109"/>
      <c r="AWK72" s="1109"/>
      <c r="AWL72" s="1109"/>
      <c r="AWM72" s="1111"/>
      <c r="AWN72" s="1112">
        <f t="shared" si="4746"/>
        <v>0</v>
      </c>
      <c r="AWO72" s="1126"/>
      <c r="AWP72" s="1110"/>
      <c r="AWR72" s="1121"/>
      <c r="AWS72" s="1109"/>
      <c r="AWT72" s="1109"/>
      <c r="AWU72" s="1109"/>
      <c r="AWV72" s="1112">
        <f t="shared" si="4747"/>
        <v>0</v>
      </c>
      <c r="AWW72" s="1109"/>
      <c r="AWX72" s="1109"/>
      <c r="AWY72" s="1109"/>
      <c r="AWZ72" s="1109"/>
      <c r="AXA72" s="1109"/>
      <c r="AXB72" s="1111"/>
      <c r="AXC72" s="1112">
        <f t="shared" si="4748"/>
        <v>0</v>
      </c>
      <c r="AXD72" s="1126"/>
      <c r="AXE72" s="1110"/>
      <c r="AXG72" s="1121"/>
      <c r="AXH72" s="1109"/>
      <c r="AXI72" s="1109"/>
      <c r="AXJ72" s="1109"/>
      <c r="AXK72" s="1112">
        <f t="shared" si="4749"/>
        <v>0</v>
      </c>
      <c r="AXL72" s="1109"/>
      <c r="AXM72" s="1109"/>
      <c r="AXN72" s="1109"/>
      <c r="AXO72" s="1109"/>
      <c r="AXP72" s="1109"/>
      <c r="AXQ72" s="1111"/>
      <c r="AXR72" s="1112">
        <f t="shared" si="4750"/>
        <v>0</v>
      </c>
      <c r="AXS72" s="1126"/>
      <c r="AXT72" s="1110"/>
      <c r="AXV72" s="1121"/>
      <c r="AXW72" s="1109"/>
      <c r="AXX72" s="1109"/>
      <c r="AXY72" s="1109"/>
      <c r="AXZ72" s="1112">
        <f t="shared" si="4751"/>
        <v>0</v>
      </c>
      <c r="AYA72" s="1109"/>
      <c r="AYB72" s="1109"/>
      <c r="AYC72" s="1109"/>
      <c r="AYD72" s="1109"/>
      <c r="AYE72" s="1109"/>
      <c r="AYF72" s="1111"/>
      <c r="AYG72" s="1112">
        <f t="shared" si="4752"/>
        <v>0</v>
      </c>
      <c r="AYH72" s="1126"/>
      <c r="AYI72" s="1110"/>
      <c r="AYK72" s="1121"/>
      <c r="AYL72" s="1109"/>
      <c r="AYM72" s="1109"/>
      <c r="AYN72" s="1109"/>
      <c r="AYO72" s="1112">
        <f t="shared" si="4753"/>
        <v>0</v>
      </c>
      <c r="AYP72" s="1109"/>
      <c r="AYQ72" s="1109"/>
      <c r="AYR72" s="1109"/>
      <c r="AYS72" s="1109"/>
      <c r="AYT72" s="1109"/>
      <c r="AYU72" s="1111"/>
      <c r="AYV72" s="1112">
        <f t="shared" si="4754"/>
        <v>0</v>
      </c>
      <c r="AYW72" s="1126"/>
      <c r="AYX72" s="1110"/>
      <c r="AYZ72" s="1121"/>
      <c r="AZA72" s="1109"/>
      <c r="AZB72" s="1109"/>
      <c r="AZC72" s="1109"/>
      <c r="AZD72" s="1112">
        <f t="shared" si="4755"/>
        <v>0</v>
      </c>
      <c r="AZE72" s="1109"/>
      <c r="AZF72" s="1109"/>
      <c r="AZG72" s="1109"/>
      <c r="AZH72" s="1109"/>
      <c r="AZI72" s="1109"/>
      <c r="AZJ72" s="1111"/>
      <c r="AZK72" s="1112">
        <f t="shared" si="4756"/>
        <v>0</v>
      </c>
      <c r="AZL72" s="1126"/>
      <c r="AZM72" s="1110"/>
      <c r="AZO72" s="1121"/>
      <c r="AZP72" s="1109"/>
      <c r="AZQ72" s="1109"/>
      <c r="AZR72" s="1109"/>
      <c r="AZS72" s="1112">
        <f t="shared" si="4757"/>
        <v>0</v>
      </c>
      <c r="AZT72" s="1109"/>
      <c r="AZU72" s="1109"/>
      <c r="AZV72" s="1109"/>
      <c r="AZW72" s="1109"/>
      <c r="AZX72" s="1109"/>
      <c r="AZY72" s="1111"/>
      <c r="AZZ72" s="1112">
        <f t="shared" si="4758"/>
        <v>0</v>
      </c>
      <c r="BAA72" s="1126"/>
      <c r="BAB72" s="1110"/>
      <c r="BAD72" s="1121"/>
      <c r="BAE72" s="1109"/>
      <c r="BAF72" s="1109"/>
      <c r="BAG72" s="1109"/>
      <c r="BAH72" s="1112">
        <f t="shared" si="4759"/>
        <v>0</v>
      </c>
      <c r="BAI72" s="1109"/>
      <c r="BAJ72" s="1109"/>
      <c r="BAK72" s="1109"/>
      <c r="BAL72" s="1109"/>
      <c r="BAM72" s="1109"/>
      <c r="BAN72" s="1111"/>
      <c r="BAO72" s="1112">
        <f t="shared" si="4760"/>
        <v>0</v>
      </c>
      <c r="BAP72" s="1126"/>
      <c r="BAQ72" s="1110"/>
      <c r="BAS72" s="1121"/>
      <c r="BAT72" s="1109"/>
      <c r="BAU72" s="1109"/>
      <c r="BAV72" s="1109"/>
      <c r="BAW72" s="1112">
        <f t="shared" si="4761"/>
        <v>0</v>
      </c>
      <c r="BAX72" s="1109"/>
      <c r="BAY72" s="1109"/>
      <c r="BAZ72" s="1109"/>
      <c r="BBA72" s="1109"/>
      <c r="BBB72" s="1109"/>
      <c r="BBC72" s="1111"/>
      <c r="BBD72" s="1112">
        <f t="shared" si="4762"/>
        <v>0</v>
      </c>
      <c r="BBE72" s="1126"/>
      <c r="BBF72" s="1110"/>
      <c r="BBH72" s="1121"/>
      <c r="BBI72" s="1109"/>
      <c r="BBJ72" s="1109"/>
      <c r="BBK72" s="1109"/>
      <c r="BBL72" s="1112">
        <f t="shared" si="4763"/>
        <v>0</v>
      </c>
      <c r="BBM72" s="1109"/>
      <c r="BBN72" s="1109"/>
      <c r="BBO72" s="1109"/>
      <c r="BBP72" s="1109"/>
      <c r="BBQ72" s="1109"/>
      <c r="BBR72" s="1111"/>
      <c r="BBS72" s="1112">
        <f t="shared" si="4764"/>
        <v>0</v>
      </c>
      <c r="BBT72" s="1126"/>
      <c r="BBU72" s="1110"/>
      <c r="BBW72" s="1121"/>
      <c r="BBX72" s="1109"/>
      <c r="BBY72" s="1109"/>
      <c r="BBZ72" s="1109"/>
      <c r="BCA72" s="1112">
        <f t="shared" si="4765"/>
        <v>0</v>
      </c>
      <c r="BCB72" s="1109"/>
      <c r="BCC72" s="1109"/>
      <c r="BCD72" s="1109"/>
      <c r="BCE72" s="1109"/>
      <c r="BCF72" s="1109"/>
      <c r="BCG72" s="1111"/>
      <c r="BCH72" s="1112">
        <f t="shared" si="4766"/>
        <v>0</v>
      </c>
      <c r="BCI72" s="1126"/>
      <c r="BCJ72" s="1110"/>
      <c r="BCL72" s="1121"/>
      <c r="BCM72" s="1109"/>
      <c r="BCN72" s="1109"/>
      <c r="BCO72" s="1109"/>
      <c r="BCP72" s="1112">
        <f t="shared" si="4767"/>
        <v>0</v>
      </c>
      <c r="BCQ72" s="1109"/>
      <c r="BCR72" s="1109"/>
      <c r="BCS72" s="1109"/>
      <c r="BCT72" s="1109"/>
      <c r="BCU72" s="1109"/>
      <c r="BCV72" s="1111"/>
      <c r="BCW72" s="1112">
        <f t="shared" si="4768"/>
        <v>0</v>
      </c>
      <c r="BCX72" s="1126"/>
      <c r="BCY72" s="1110"/>
      <c r="BDA72" s="1121"/>
      <c r="BDB72" s="1109"/>
      <c r="BDC72" s="1109"/>
      <c r="BDD72" s="1109"/>
      <c r="BDE72" s="1112">
        <f t="shared" si="4769"/>
        <v>0</v>
      </c>
      <c r="BDF72" s="1109"/>
      <c r="BDG72" s="1109"/>
      <c r="BDH72" s="1109"/>
      <c r="BDI72" s="1109"/>
      <c r="BDJ72" s="1109"/>
      <c r="BDK72" s="1111"/>
      <c r="BDL72" s="1112">
        <f t="shared" si="4770"/>
        <v>0</v>
      </c>
      <c r="BDM72" s="1126"/>
      <c r="BDN72" s="1110"/>
      <c r="BDP72" s="1121"/>
      <c r="BDQ72" s="1109"/>
      <c r="BDR72" s="1109"/>
      <c r="BDS72" s="1109"/>
      <c r="BDT72" s="1112">
        <f t="shared" si="4771"/>
        <v>0</v>
      </c>
      <c r="BDU72" s="1109"/>
      <c r="BDV72" s="1109"/>
      <c r="BDW72" s="1109"/>
      <c r="BDX72" s="1109"/>
      <c r="BDY72" s="1109"/>
      <c r="BDZ72" s="1111"/>
      <c r="BEA72" s="1112">
        <f t="shared" si="4772"/>
        <v>0</v>
      </c>
      <c r="BEB72" s="1126"/>
      <c r="BEC72" s="1110"/>
      <c r="BEE72" s="1121"/>
      <c r="BEF72" s="1109"/>
      <c r="BEG72" s="1109"/>
      <c r="BEH72" s="1109"/>
      <c r="BEI72" s="1112">
        <f t="shared" si="4773"/>
        <v>0</v>
      </c>
      <c r="BEJ72" s="1109"/>
      <c r="BEK72" s="1109"/>
      <c r="BEL72" s="1109"/>
      <c r="BEM72" s="1109"/>
      <c r="BEN72" s="1109"/>
      <c r="BEO72" s="1111"/>
      <c r="BEP72" s="1112">
        <f t="shared" si="4774"/>
        <v>0</v>
      </c>
      <c r="BEQ72" s="1126"/>
      <c r="BER72" s="1110"/>
      <c r="BET72" s="1121"/>
      <c r="BEU72" s="1109"/>
      <c r="BEV72" s="1109"/>
      <c r="BEW72" s="1109"/>
      <c r="BEX72" s="1112">
        <f t="shared" si="4775"/>
        <v>0</v>
      </c>
      <c r="BEY72" s="1109"/>
      <c r="BEZ72" s="1109"/>
      <c r="BFA72" s="1109"/>
      <c r="BFB72" s="1109"/>
      <c r="BFC72" s="1109"/>
      <c r="BFD72" s="1111"/>
      <c r="BFE72" s="1112">
        <f t="shared" si="4776"/>
        <v>0</v>
      </c>
      <c r="BFF72" s="1126"/>
      <c r="BFG72" s="1110"/>
      <c r="BFI72" s="1121"/>
      <c r="BFJ72" s="1109"/>
      <c r="BFK72" s="1109"/>
      <c r="BFL72" s="1109"/>
      <c r="BFM72" s="1112">
        <f t="shared" si="4777"/>
        <v>0</v>
      </c>
      <c r="BFN72" s="1109"/>
      <c r="BFO72" s="1109"/>
      <c r="BFP72" s="1109"/>
      <c r="BFQ72" s="1109"/>
      <c r="BFR72" s="1109"/>
      <c r="BFS72" s="1111"/>
      <c r="BFT72" s="1112">
        <f t="shared" si="4778"/>
        <v>0</v>
      </c>
      <c r="BFU72" s="1126"/>
      <c r="BFV72" s="1110"/>
      <c r="BFX72" s="1121"/>
      <c r="BFY72" s="1109"/>
      <c r="BFZ72" s="1109"/>
      <c r="BGA72" s="1109"/>
      <c r="BGB72" s="1112">
        <f t="shared" si="4779"/>
        <v>0</v>
      </c>
      <c r="BGC72" s="1109"/>
      <c r="BGD72" s="1109"/>
      <c r="BGE72" s="1109"/>
      <c r="BGF72" s="1109"/>
      <c r="BGG72" s="1109"/>
      <c r="BGH72" s="1111"/>
      <c r="BGI72" s="1112">
        <f t="shared" si="4780"/>
        <v>0</v>
      </c>
      <c r="BGJ72" s="1126"/>
      <c r="BGK72" s="1110"/>
      <c r="BGM72" s="1121"/>
      <c r="BGN72" s="1109"/>
      <c r="BGO72" s="1109"/>
      <c r="BGP72" s="1109"/>
      <c r="BGQ72" s="1112">
        <f t="shared" si="4781"/>
        <v>0</v>
      </c>
      <c r="BGR72" s="1109"/>
      <c r="BGS72" s="1109"/>
      <c r="BGT72" s="1109"/>
      <c r="BGU72" s="1109"/>
      <c r="BGV72" s="1109"/>
      <c r="BGW72" s="1111"/>
      <c r="BGX72" s="1112">
        <f t="shared" si="4782"/>
        <v>0</v>
      </c>
      <c r="BGY72" s="1126"/>
      <c r="BGZ72" s="1110"/>
      <c r="BHB72" s="1121"/>
      <c r="BHC72" s="1109"/>
      <c r="BHD72" s="1109"/>
      <c r="BHE72" s="1109"/>
      <c r="BHF72" s="1112">
        <f t="shared" si="4783"/>
        <v>0</v>
      </c>
      <c r="BHG72" s="1109"/>
      <c r="BHH72" s="1109"/>
      <c r="BHI72" s="1109"/>
      <c r="BHJ72" s="1109"/>
      <c r="BHK72" s="1109"/>
      <c r="BHL72" s="1111"/>
      <c r="BHM72" s="1112">
        <f t="shared" si="4784"/>
        <v>0</v>
      </c>
      <c r="BHN72" s="1126"/>
      <c r="BHO72" s="1110"/>
      <c r="BHQ72" s="1121"/>
      <c r="BHR72" s="1109"/>
      <c r="BHS72" s="1109"/>
      <c r="BHT72" s="1109"/>
      <c r="BHU72" s="1112">
        <f t="shared" si="4785"/>
        <v>0</v>
      </c>
      <c r="BHV72" s="1109"/>
      <c r="BHW72" s="1109"/>
      <c r="BHX72" s="1109"/>
      <c r="BHY72" s="1109"/>
      <c r="BHZ72" s="1109"/>
      <c r="BIA72" s="1111"/>
      <c r="BIB72" s="1112">
        <f t="shared" si="4786"/>
        <v>0</v>
      </c>
      <c r="BIC72" s="1126"/>
      <c r="BID72" s="1110"/>
      <c r="BIF72" s="1121"/>
      <c r="BIG72" s="1109"/>
      <c r="BIH72" s="1109"/>
      <c r="BII72" s="1109"/>
      <c r="BIJ72" s="1112">
        <f t="shared" si="4787"/>
        <v>0</v>
      </c>
      <c r="BIK72" s="1109"/>
      <c r="BIL72" s="1109"/>
      <c r="BIM72" s="1109"/>
      <c r="BIN72" s="1109"/>
      <c r="BIO72" s="1109"/>
      <c r="BIP72" s="1111"/>
      <c r="BIQ72" s="1112">
        <f t="shared" si="4788"/>
        <v>0</v>
      </c>
      <c r="BIR72" s="1126"/>
      <c r="BIS72" s="1110"/>
      <c r="BIU72" s="1121"/>
      <c r="BIV72" s="1109"/>
      <c r="BIW72" s="1109"/>
      <c r="BIX72" s="1109"/>
      <c r="BIY72" s="1112">
        <f t="shared" si="4789"/>
        <v>0</v>
      </c>
      <c r="BIZ72" s="1109"/>
      <c r="BJA72" s="1109"/>
      <c r="BJB72" s="1109"/>
      <c r="BJC72" s="1109"/>
      <c r="BJD72" s="1109"/>
      <c r="BJE72" s="1111"/>
      <c r="BJF72" s="1112">
        <f t="shared" si="4790"/>
        <v>0</v>
      </c>
      <c r="BJG72" s="1126"/>
      <c r="BJH72" s="1110"/>
      <c r="BJJ72" s="1121"/>
      <c r="BJK72" s="1109"/>
      <c r="BJL72" s="1109"/>
      <c r="BJM72" s="1109"/>
      <c r="BJN72" s="1112">
        <f t="shared" si="4791"/>
        <v>0</v>
      </c>
      <c r="BJO72" s="1109"/>
      <c r="BJP72" s="1109"/>
      <c r="BJQ72" s="1109"/>
      <c r="BJR72" s="1109"/>
      <c r="BJS72" s="1109"/>
      <c r="BJT72" s="1111"/>
      <c r="BJU72" s="1112">
        <f t="shared" si="4792"/>
        <v>0</v>
      </c>
      <c r="BJV72" s="1126"/>
      <c r="BJW72" s="1110"/>
      <c r="BJY72" s="1121"/>
      <c r="BJZ72" s="1109"/>
      <c r="BKA72" s="1109"/>
      <c r="BKB72" s="1109"/>
      <c r="BKC72" s="1112">
        <f t="shared" si="4793"/>
        <v>0</v>
      </c>
      <c r="BKD72" s="1109"/>
      <c r="BKE72" s="1109"/>
      <c r="BKF72" s="1109"/>
      <c r="BKG72" s="1109"/>
      <c r="BKH72" s="1109"/>
      <c r="BKI72" s="1111"/>
      <c r="BKJ72" s="1112">
        <f t="shared" si="4794"/>
        <v>0</v>
      </c>
      <c r="BKK72" s="1126"/>
      <c r="BKL72" s="1110"/>
      <c r="BKN72" s="1121"/>
      <c r="BKO72" s="1109"/>
      <c r="BKP72" s="1109"/>
      <c r="BKQ72" s="1109"/>
      <c r="BKR72" s="1112">
        <f t="shared" si="4795"/>
        <v>0</v>
      </c>
      <c r="BKS72" s="1109"/>
      <c r="BKT72" s="1109"/>
      <c r="BKU72" s="1109"/>
      <c r="BKV72" s="1109"/>
      <c r="BKW72" s="1109"/>
      <c r="BKX72" s="1111"/>
      <c r="BKY72" s="1112">
        <f t="shared" si="4796"/>
        <v>0</v>
      </c>
      <c r="BKZ72" s="1126"/>
      <c r="BLA72" s="1110"/>
      <c r="BLC72" s="1121"/>
      <c r="BLD72" s="1109"/>
      <c r="BLE72" s="1109"/>
      <c r="BLF72" s="1109"/>
      <c r="BLG72" s="1112">
        <f t="shared" si="4797"/>
        <v>0</v>
      </c>
      <c r="BLH72" s="1109"/>
      <c r="BLI72" s="1109"/>
      <c r="BLJ72" s="1109"/>
      <c r="BLK72" s="1109"/>
      <c r="BLL72" s="1109"/>
      <c r="BLM72" s="1111"/>
      <c r="BLN72" s="1112">
        <f t="shared" si="4798"/>
        <v>0</v>
      </c>
      <c r="BLO72" s="1126"/>
      <c r="BLP72" s="1110"/>
      <c r="BLR72" s="1121"/>
      <c r="BLS72" s="1109"/>
      <c r="BLT72" s="1109"/>
      <c r="BLU72" s="1109"/>
      <c r="BLV72" s="1112">
        <f t="shared" si="4799"/>
        <v>0</v>
      </c>
      <c r="BLW72" s="1109"/>
      <c r="BLX72" s="1109"/>
      <c r="BLY72" s="1109"/>
      <c r="BLZ72" s="1109"/>
      <c r="BMA72" s="1109"/>
      <c r="BMB72" s="1111"/>
      <c r="BMC72" s="1112">
        <f t="shared" si="4800"/>
        <v>0</v>
      </c>
      <c r="BMD72" s="1126"/>
      <c r="BME72" s="1110"/>
      <c r="BMG72" s="1121"/>
      <c r="BMH72" s="1109"/>
      <c r="BMI72" s="1109"/>
      <c r="BMJ72" s="1109"/>
      <c r="BMK72" s="1112">
        <f t="shared" si="4801"/>
        <v>0</v>
      </c>
      <c r="BML72" s="1109"/>
      <c r="BMM72" s="1109"/>
      <c r="BMN72" s="1109"/>
      <c r="BMO72" s="1109"/>
      <c r="BMP72" s="1109"/>
      <c r="BMQ72" s="1111"/>
      <c r="BMR72" s="1112">
        <f t="shared" si="4802"/>
        <v>0</v>
      </c>
      <c r="BMS72" s="1126"/>
      <c r="BMT72" s="1110"/>
      <c r="BMV72" s="1121"/>
      <c r="BMW72" s="1109"/>
      <c r="BMX72" s="1109"/>
      <c r="BMY72" s="1109"/>
      <c r="BMZ72" s="1112">
        <f t="shared" si="4803"/>
        <v>0</v>
      </c>
      <c r="BNA72" s="1109"/>
      <c r="BNB72" s="1109"/>
      <c r="BNC72" s="1109"/>
      <c r="BND72" s="1109"/>
      <c r="BNE72" s="1109"/>
      <c r="BNF72" s="1111"/>
      <c r="BNG72" s="1112">
        <f t="shared" si="4804"/>
        <v>0</v>
      </c>
      <c r="BNH72" s="1126"/>
      <c r="BNI72" s="1110"/>
      <c r="BNK72" s="1121"/>
      <c r="BNL72" s="1109"/>
      <c r="BNM72" s="1109"/>
      <c r="BNN72" s="1109"/>
      <c r="BNO72" s="1112">
        <f t="shared" si="4805"/>
        <v>0</v>
      </c>
      <c r="BNP72" s="1109"/>
      <c r="BNQ72" s="1109"/>
      <c r="BNR72" s="1109"/>
      <c r="BNS72" s="1109"/>
      <c r="BNT72" s="1109"/>
      <c r="BNU72" s="1111"/>
      <c r="BNV72" s="1112">
        <f t="shared" si="4806"/>
        <v>0</v>
      </c>
      <c r="BNW72" s="1126"/>
      <c r="BNX72" s="1110"/>
      <c r="BNZ72" s="1121"/>
      <c r="BOA72" s="1109"/>
      <c r="BOB72" s="1109"/>
      <c r="BOC72" s="1109"/>
      <c r="BOD72" s="1112">
        <f t="shared" si="4807"/>
        <v>0</v>
      </c>
      <c r="BOE72" s="1109"/>
      <c r="BOF72" s="1109"/>
      <c r="BOG72" s="1109"/>
      <c r="BOH72" s="1109"/>
      <c r="BOI72" s="1109"/>
      <c r="BOJ72" s="1111"/>
      <c r="BOK72" s="1112">
        <f t="shared" si="4808"/>
        <v>0</v>
      </c>
      <c r="BOL72" s="1126"/>
      <c r="BOM72" s="1110"/>
      <c r="BOO72" s="1121"/>
      <c r="BOP72" s="1109"/>
      <c r="BOQ72" s="1109"/>
      <c r="BOR72" s="1109"/>
      <c r="BOS72" s="1112">
        <f t="shared" si="4809"/>
        <v>0</v>
      </c>
      <c r="BOT72" s="1109"/>
      <c r="BOU72" s="1109"/>
      <c r="BOV72" s="1109"/>
      <c r="BOW72" s="1109"/>
      <c r="BOX72" s="1109"/>
      <c r="BOY72" s="1111"/>
      <c r="BOZ72" s="1112">
        <f t="shared" si="4810"/>
        <v>0</v>
      </c>
      <c r="BPA72" s="1126"/>
      <c r="BPB72" s="1110"/>
      <c r="BPD72" s="1121"/>
      <c r="BPE72" s="1109"/>
      <c r="BPF72" s="1109"/>
      <c r="BPG72" s="1109"/>
      <c r="BPH72" s="1112">
        <f t="shared" si="4811"/>
        <v>0</v>
      </c>
      <c r="BPI72" s="1109"/>
      <c r="BPJ72" s="1109"/>
      <c r="BPK72" s="1109"/>
      <c r="BPL72" s="1109"/>
      <c r="BPM72" s="1109"/>
      <c r="BPN72" s="1111"/>
      <c r="BPO72" s="1112">
        <f t="shared" si="4812"/>
        <v>0</v>
      </c>
      <c r="BPP72" s="1126"/>
      <c r="BPQ72" s="1110"/>
      <c r="BPS72" s="1121"/>
      <c r="BPT72" s="1109"/>
      <c r="BPU72" s="1109"/>
      <c r="BPV72" s="1109"/>
      <c r="BPW72" s="1112">
        <f t="shared" si="4813"/>
        <v>0</v>
      </c>
      <c r="BPX72" s="1109"/>
      <c r="BPY72" s="1109"/>
      <c r="BPZ72" s="1109"/>
      <c r="BQA72" s="1109"/>
      <c r="BQB72" s="1109"/>
      <c r="BQC72" s="1111"/>
      <c r="BQD72" s="1112">
        <f t="shared" si="4814"/>
        <v>0</v>
      </c>
      <c r="BQE72" s="1126"/>
      <c r="BQF72" s="1110"/>
      <c r="BQH72" s="1121"/>
      <c r="BQI72" s="1109"/>
      <c r="BQJ72" s="1109"/>
      <c r="BQK72" s="1109"/>
      <c r="BQL72" s="1112">
        <f t="shared" si="4815"/>
        <v>0</v>
      </c>
      <c r="BQM72" s="1109"/>
      <c r="BQN72" s="1109"/>
      <c r="BQO72" s="1109"/>
      <c r="BQP72" s="1109"/>
      <c r="BQQ72" s="1109"/>
      <c r="BQR72" s="1111"/>
      <c r="BQS72" s="1112">
        <f t="shared" si="4816"/>
        <v>0</v>
      </c>
      <c r="BQT72" s="1126"/>
      <c r="BQU72" s="1110"/>
      <c r="BQW72" s="1121"/>
      <c r="BQX72" s="1109"/>
      <c r="BQY72" s="1109"/>
      <c r="BQZ72" s="1109"/>
      <c r="BRA72" s="1112">
        <f t="shared" si="4817"/>
        <v>0</v>
      </c>
      <c r="BRB72" s="1109"/>
      <c r="BRC72" s="1109"/>
      <c r="BRD72" s="1109"/>
      <c r="BRE72" s="1109"/>
      <c r="BRF72" s="1109"/>
      <c r="BRG72" s="1111"/>
      <c r="BRH72" s="1112">
        <f t="shared" si="4818"/>
        <v>0</v>
      </c>
      <c r="BRI72" s="1126"/>
      <c r="BRJ72" s="1110"/>
      <c r="BRL72" s="1121"/>
      <c r="BRM72" s="1109"/>
      <c r="BRN72" s="1109"/>
      <c r="BRO72" s="1109"/>
      <c r="BRP72" s="1112">
        <f t="shared" si="4819"/>
        <v>0</v>
      </c>
      <c r="BRQ72" s="1109"/>
      <c r="BRR72" s="1109"/>
      <c r="BRS72" s="1109"/>
      <c r="BRT72" s="1109"/>
      <c r="BRU72" s="1109"/>
      <c r="BRV72" s="1111"/>
      <c r="BRW72" s="1112">
        <f t="shared" si="4820"/>
        <v>0</v>
      </c>
      <c r="BRX72" s="1126"/>
      <c r="BRY72" s="1110"/>
      <c r="BSA72" s="1121"/>
      <c r="BSB72" s="1109"/>
      <c r="BSC72" s="1109"/>
      <c r="BSD72" s="1109"/>
      <c r="BSE72" s="1112">
        <f t="shared" si="4821"/>
        <v>0</v>
      </c>
      <c r="BSF72" s="1109"/>
      <c r="BSG72" s="1109"/>
      <c r="BSH72" s="1109"/>
      <c r="BSI72" s="1109"/>
      <c r="BSJ72" s="1109"/>
      <c r="BSK72" s="1111"/>
      <c r="BSL72" s="1112">
        <f t="shared" si="4822"/>
        <v>0</v>
      </c>
      <c r="BSM72" s="1126"/>
      <c r="BSN72" s="1110"/>
      <c r="BSP72" s="1121"/>
      <c r="BSQ72" s="1109"/>
      <c r="BSR72" s="1109"/>
      <c r="BSS72" s="1109"/>
      <c r="BST72" s="1112">
        <f t="shared" si="4823"/>
        <v>0</v>
      </c>
      <c r="BSU72" s="1109"/>
      <c r="BSV72" s="1109"/>
      <c r="BSW72" s="1109"/>
      <c r="BSX72" s="1109"/>
      <c r="BSY72" s="1109"/>
      <c r="BSZ72" s="1111"/>
      <c r="BTA72" s="1112">
        <f t="shared" si="4824"/>
        <v>0</v>
      </c>
      <c r="BTB72" s="1126"/>
      <c r="BTC72" s="1110"/>
      <c r="BTE72" s="1121"/>
      <c r="BTF72" s="1109"/>
      <c r="BTG72" s="1109"/>
      <c r="BTH72" s="1109"/>
      <c r="BTI72" s="1112">
        <f t="shared" si="4825"/>
        <v>0</v>
      </c>
      <c r="BTJ72" s="1109"/>
      <c r="BTK72" s="1109"/>
      <c r="BTL72" s="1109"/>
      <c r="BTM72" s="1109"/>
      <c r="BTN72" s="1109"/>
      <c r="BTO72" s="1111"/>
      <c r="BTP72" s="1112">
        <f t="shared" si="4826"/>
        <v>0</v>
      </c>
      <c r="BTQ72" s="1126"/>
      <c r="BTR72" s="1110"/>
      <c r="BTT72" s="1121"/>
      <c r="BTU72" s="1109"/>
      <c r="BTV72" s="1109"/>
      <c r="BTW72" s="1109"/>
      <c r="BTX72" s="1112">
        <f t="shared" si="4827"/>
        <v>0</v>
      </c>
      <c r="BTY72" s="1109"/>
      <c r="BTZ72" s="1109"/>
      <c r="BUA72" s="1109"/>
      <c r="BUB72" s="1109"/>
      <c r="BUC72" s="1109"/>
      <c r="BUD72" s="1111"/>
      <c r="BUE72" s="1112">
        <f t="shared" si="4828"/>
        <v>0</v>
      </c>
      <c r="BUF72" s="1126"/>
      <c r="BUG72" s="1110"/>
      <c r="BUI72" s="1121"/>
      <c r="BUJ72" s="1109"/>
      <c r="BUK72" s="1109"/>
      <c r="BUL72" s="1109"/>
      <c r="BUM72" s="1112">
        <f t="shared" si="4829"/>
        <v>0</v>
      </c>
      <c r="BUN72" s="1109"/>
      <c r="BUO72" s="1109"/>
      <c r="BUP72" s="1109"/>
      <c r="BUQ72" s="1109"/>
      <c r="BUR72" s="1109"/>
      <c r="BUS72" s="1111"/>
      <c r="BUT72" s="1112">
        <f t="shared" si="4830"/>
        <v>0</v>
      </c>
      <c r="BUU72" s="1126"/>
      <c r="BUV72" s="1110"/>
      <c r="BUX72" s="1121"/>
      <c r="BUY72" s="1109"/>
      <c r="BUZ72" s="1109"/>
      <c r="BVA72" s="1109"/>
      <c r="BVB72" s="1112">
        <f t="shared" si="4831"/>
        <v>0</v>
      </c>
      <c r="BVC72" s="1109"/>
      <c r="BVD72" s="1109"/>
      <c r="BVE72" s="1109"/>
      <c r="BVF72" s="1109"/>
      <c r="BVG72" s="1109"/>
      <c r="BVH72" s="1111"/>
      <c r="BVI72" s="1112">
        <f t="shared" si="4832"/>
        <v>0</v>
      </c>
      <c r="BVJ72" s="1126"/>
      <c r="BVK72" s="1110"/>
      <c r="BVM72" s="1121"/>
      <c r="BVN72" s="1109"/>
      <c r="BVO72" s="1109"/>
      <c r="BVP72" s="1109"/>
      <c r="BVQ72" s="1112">
        <f t="shared" si="4833"/>
        <v>0</v>
      </c>
      <c r="BVR72" s="1109"/>
      <c r="BVS72" s="1109"/>
      <c r="BVT72" s="1109"/>
      <c r="BVU72" s="1109"/>
      <c r="BVV72" s="1109"/>
      <c r="BVW72" s="1111"/>
      <c r="BVX72" s="1112">
        <f t="shared" si="4834"/>
        <v>0</v>
      </c>
      <c r="BVY72" s="1126"/>
      <c r="BVZ72" s="1110"/>
      <c r="BWB72" s="1121"/>
      <c r="BWC72" s="1109"/>
      <c r="BWD72" s="1109"/>
      <c r="BWE72" s="1109"/>
      <c r="BWF72" s="1112">
        <f t="shared" si="4835"/>
        <v>0</v>
      </c>
      <c r="BWG72" s="1109"/>
      <c r="BWH72" s="1109"/>
      <c r="BWI72" s="1109"/>
      <c r="BWJ72" s="1109"/>
      <c r="BWK72" s="1109"/>
      <c r="BWL72" s="1111"/>
      <c r="BWM72" s="1112">
        <f t="shared" si="4836"/>
        <v>0</v>
      </c>
      <c r="BWN72" s="1126"/>
      <c r="BWO72" s="1110"/>
    </row>
    <row r="73" spans="2:1965" ht="15" customHeight="1" x14ac:dyDescent="0.2">
      <c r="B73" s="1114" t="s">
        <v>787</v>
      </c>
      <c r="C73" s="1109"/>
      <c r="D73" s="1109"/>
      <c r="E73" s="1109"/>
      <c r="F73" s="1109"/>
      <c r="G73" s="1112">
        <f t="shared" si="4575"/>
        <v>0</v>
      </c>
      <c r="H73" s="1109"/>
      <c r="I73" s="1109"/>
      <c r="J73" s="1109"/>
      <c r="K73" s="1109"/>
      <c r="L73" s="1109"/>
      <c r="M73" s="1111"/>
      <c r="N73" s="1112">
        <f t="shared" si="4576"/>
        <v>0</v>
      </c>
      <c r="O73" s="1126"/>
      <c r="P73" s="1110"/>
      <c r="Q73" s="1109"/>
      <c r="R73" s="1109"/>
      <c r="S73" s="1109"/>
      <c r="T73" s="1109"/>
      <c r="U73" s="1112">
        <f t="shared" si="4577"/>
        <v>0</v>
      </c>
      <c r="V73" s="1109"/>
      <c r="W73" s="1109"/>
      <c r="X73" s="1109"/>
      <c r="Y73" s="1109"/>
      <c r="Z73" s="1109"/>
      <c r="AA73" s="1111"/>
      <c r="AB73" s="1112">
        <f t="shared" si="4578"/>
        <v>0</v>
      </c>
      <c r="AC73" s="1126"/>
      <c r="AD73" s="1110"/>
      <c r="AF73" s="1121"/>
      <c r="AG73" s="1109"/>
      <c r="AH73" s="1109"/>
      <c r="AI73" s="1109"/>
      <c r="AJ73" s="1112">
        <f t="shared" si="4579"/>
        <v>0</v>
      </c>
      <c r="AK73" s="1109"/>
      <c r="AL73" s="1109"/>
      <c r="AM73" s="1109"/>
      <c r="AN73" s="1109"/>
      <c r="AO73" s="1109"/>
      <c r="AP73" s="1111"/>
      <c r="AQ73" s="1112">
        <f t="shared" si="4580"/>
        <v>0</v>
      </c>
      <c r="AR73" s="1126"/>
      <c r="AS73" s="1110"/>
      <c r="AU73" s="1121"/>
      <c r="AV73" s="1109"/>
      <c r="AW73" s="1109"/>
      <c r="AX73" s="1109"/>
      <c r="AY73" s="1112">
        <f t="shared" si="4581"/>
        <v>0</v>
      </c>
      <c r="AZ73" s="1109"/>
      <c r="BA73" s="1109"/>
      <c r="BB73" s="1109"/>
      <c r="BC73" s="1109"/>
      <c r="BD73" s="1109"/>
      <c r="BE73" s="1111"/>
      <c r="BF73" s="1112">
        <f t="shared" si="4582"/>
        <v>0</v>
      </c>
      <c r="BG73" s="1126"/>
      <c r="BH73" s="1110"/>
      <c r="BJ73" s="1121"/>
      <c r="BK73" s="1109"/>
      <c r="BL73" s="1109"/>
      <c r="BM73" s="1109"/>
      <c r="BN73" s="1112">
        <f t="shared" si="4583"/>
        <v>0</v>
      </c>
      <c r="BO73" s="1109"/>
      <c r="BP73" s="1109"/>
      <c r="BQ73" s="1109"/>
      <c r="BR73" s="1109"/>
      <c r="BS73" s="1109"/>
      <c r="BT73" s="1111"/>
      <c r="BU73" s="1112">
        <f t="shared" si="4584"/>
        <v>0</v>
      </c>
      <c r="BV73" s="1126"/>
      <c r="BW73" s="1110"/>
      <c r="BY73" s="1121"/>
      <c r="BZ73" s="1109"/>
      <c r="CA73" s="1109"/>
      <c r="CB73" s="1109"/>
      <c r="CC73" s="1112">
        <f t="shared" si="4585"/>
        <v>0</v>
      </c>
      <c r="CD73" s="1109"/>
      <c r="CE73" s="1109"/>
      <c r="CF73" s="1109"/>
      <c r="CG73" s="1109"/>
      <c r="CH73" s="1109"/>
      <c r="CI73" s="1111"/>
      <c r="CJ73" s="1112">
        <f t="shared" si="4586"/>
        <v>0</v>
      </c>
      <c r="CK73" s="1126"/>
      <c r="CL73" s="1110"/>
      <c r="CN73" s="1121"/>
      <c r="CO73" s="1109"/>
      <c r="CP73" s="1109"/>
      <c r="CQ73" s="1109"/>
      <c r="CR73" s="1112">
        <f t="shared" si="4587"/>
        <v>0</v>
      </c>
      <c r="CS73" s="1109"/>
      <c r="CT73" s="1109"/>
      <c r="CU73" s="1109"/>
      <c r="CV73" s="1109"/>
      <c r="CW73" s="1109"/>
      <c r="CX73" s="1111"/>
      <c r="CY73" s="1112">
        <f t="shared" si="4588"/>
        <v>0</v>
      </c>
      <c r="CZ73" s="1126"/>
      <c r="DA73" s="1110"/>
      <c r="DC73" s="1121"/>
      <c r="DD73" s="1109"/>
      <c r="DE73" s="1109"/>
      <c r="DF73" s="1109"/>
      <c r="DG73" s="1112">
        <f t="shared" si="4589"/>
        <v>0</v>
      </c>
      <c r="DH73" s="1109"/>
      <c r="DI73" s="1109"/>
      <c r="DJ73" s="1109"/>
      <c r="DK73" s="1109"/>
      <c r="DL73" s="1109"/>
      <c r="DM73" s="1111"/>
      <c r="DN73" s="1112">
        <f t="shared" si="4590"/>
        <v>0</v>
      </c>
      <c r="DO73" s="1126"/>
      <c r="DP73" s="1110"/>
      <c r="DR73" s="1121"/>
      <c r="DS73" s="1109"/>
      <c r="DT73" s="1109"/>
      <c r="DU73" s="1109"/>
      <c r="DV73" s="1112">
        <f t="shared" si="4591"/>
        <v>0</v>
      </c>
      <c r="DW73" s="1109"/>
      <c r="DX73" s="1109"/>
      <c r="DY73" s="1109"/>
      <c r="DZ73" s="1109"/>
      <c r="EA73" s="1109"/>
      <c r="EB73" s="1111"/>
      <c r="EC73" s="1112">
        <f t="shared" si="4592"/>
        <v>0</v>
      </c>
      <c r="ED73" s="1126"/>
      <c r="EE73" s="1110"/>
      <c r="EG73" s="1121"/>
      <c r="EH73" s="1109"/>
      <c r="EI73" s="1109"/>
      <c r="EJ73" s="1109"/>
      <c r="EK73" s="1112">
        <f t="shared" si="4593"/>
        <v>0</v>
      </c>
      <c r="EL73" s="1109"/>
      <c r="EM73" s="1109"/>
      <c r="EN73" s="1109"/>
      <c r="EO73" s="1109"/>
      <c r="EP73" s="1109"/>
      <c r="EQ73" s="1111"/>
      <c r="ER73" s="1112">
        <f t="shared" si="4594"/>
        <v>0</v>
      </c>
      <c r="ES73" s="1126"/>
      <c r="ET73" s="1110"/>
      <c r="EV73" s="1121"/>
      <c r="EW73" s="1109"/>
      <c r="EX73" s="1109"/>
      <c r="EY73" s="1109"/>
      <c r="EZ73" s="1112">
        <f t="shared" si="4595"/>
        <v>0</v>
      </c>
      <c r="FA73" s="1109"/>
      <c r="FB73" s="1109"/>
      <c r="FC73" s="1109"/>
      <c r="FD73" s="1109"/>
      <c r="FE73" s="1109"/>
      <c r="FF73" s="1111"/>
      <c r="FG73" s="1112">
        <f t="shared" si="4596"/>
        <v>0</v>
      </c>
      <c r="FH73" s="1126"/>
      <c r="FI73" s="1110"/>
      <c r="FK73" s="1121"/>
      <c r="FL73" s="1109"/>
      <c r="FM73" s="1109"/>
      <c r="FN73" s="1109"/>
      <c r="FO73" s="1112">
        <f t="shared" si="4597"/>
        <v>0</v>
      </c>
      <c r="FP73" s="1109"/>
      <c r="FQ73" s="1109"/>
      <c r="FR73" s="1109"/>
      <c r="FS73" s="1109"/>
      <c r="FT73" s="1109"/>
      <c r="FU73" s="1111"/>
      <c r="FV73" s="1112">
        <f t="shared" si="4598"/>
        <v>0</v>
      </c>
      <c r="FW73" s="1126"/>
      <c r="FX73" s="1110"/>
      <c r="FZ73" s="1121"/>
      <c r="GA73" s="1109"/>
      <c r="GB73" s="1109"/>
      <c r="GC73" s="1109"/>
      <c r="GD73" s="1112">
        <f t="shared" si="4599"/>
        <v>0</v>
      </c>
      <c r="GE73" s="1109"/>
      <c r="GF73" s="1109"/>
      <c r="GG73" s="1109"/>
      <c r="GH73" s="1109"/>
      <c r="GI73" s="1109"/>
      <c r="GJ73" s="1111"/>
      <c r="GK73" s="1112">
        <f t="shared" si="4600"/>
        <v>0</v>
      </c>
      <c r="GL73" s="1126"/>
      <c r="GM73" s="1110"/>
      <c r="GO73" s="1121"/>
      <c r="GP73" s="1109"/>
      <c r="GQ73" s="1109"/>
      <c r="GR73" s="1109"/>
      <c r="GS73" s="1112">
        <f t="shared" si="4601"/>
        <v>0</v>
      </c>
      <c r="GT73" s="1109"/>
      <c r="GU73" s="1109"/>
      <c r="GV73" s="1109"/>
      <c r="GW73" s="1109"/>
      <c r="GX73" s="1109"/>
      <c r="GY73" s="1111"/>
      <c r="GZ73" s="1112">
        <f t="shared" si="4602"/>
        <v>0</v>
      </c>
      <c r="HA73" s="1126"/>
      <c r="HB73" s="1110"/>
      <c r="HD73" s="1121"/>
      <c r="HE73" s="1109"/>
      <c r="HF73" s="1109"/>
      <c r="HG73" s="1109"/>
      <c r="HH73" s="1112">
        <f t="shared" si="4603"/>
        <v>0</v>
      </c>
      <c r="HI73" s="1109"/>
      <c r="HJ73" s="1109"/>
      <c r="HK73" s="1109"/>
      <c r="HL73" s="1109"/>
      <c r="HM73" s="1109"/>
      <c r="HN73" s="1111"/>
      <c r="HO73" s="1112">
        <f t="shared" si="4604"/>
        <v>0</v>
      </c>
      <c r="HP73" s="1126"/>
      <c r="HQ73" s="1110"/>
      <c r="HS73" s="1121"/>
      <c r="HT73" s="1109"/>
      <c r="HU73" s="1109"/>
      <c r="HV73" s="1109"/>
      <c r="HW73" s="1112">
        <f t="shared" si="4605"/>
        <v>0</v>
      </c>
      <c r="HX73" s="1109"/>
      <c r="HY73" s="1109"/>
      <c r="HZ73" s="1109"/>
      <c r="IA73" s="1109"/>
      <c r="IB73" s="1109"/>
      <c r="IC73" s="1111"/>
      <c r="ID73" s="1112">
        <f t="shared" si="4606"/>
        <v>0</v>
      </c>
      <c r="IE73" s="1126"/>
      <c r="IF73" s="1110"/>
      <c r="IH73" s="1121"/>
      <c r="II73" s="1109"/>
      <c r="IJ73" s="1109"/>
      <c r="IK73" s="1109"/>
      <c r="IL73" s="1112">
        <f t="shared" si="4607"/>
        <v>0</v>
      </c>
      <c r="IM73" s="1109"/>
      <c r="IN73" s="1109"/>
      <c r="IO73" s="1109"/>
      <c r="IP73" s="1109"/>
      <c r="IQ73" s="1109"/>
      <c r="IR73" s="1111"/>
      <c r="IS73" s="1112">
        <f t="shared" si="4608"/>
        <v>0</v>
      </c>
      <c r="IT73" s="1126"/>
      <c r="IU73" s="1110"/>
      <c r="IW73" s="1121"/>
      <c r="IX73" s="1109"/>
      <c r="IY73" s="1109"/>
      <c r="IZ73" s="1109"/>
      <c r="JA73" s="1112">
        <f t="shared" si="4609"/>
        <v>0</v>
      </c>
      <c r="JB73" s="1109"/>
      <c r="JC73" s="1109"/>
      <c r="JD73" s="1109"/>
      <c r="JE73" s="1109"/>
      <c r="JF73" s="1109"/>
      <c r="JG73" s="1111"/>
      <c r="JH73" s="1112">
        <f t="shared" si="4610"/>
        <v>0</v>
      </c>
      <c r="JI73" s="1126"/>
      <c r="JJ73" s="1110"/>
      <c r="JL73" s="1121"/>
      <c r="JM73" s="1109"/>
      <c r="JN73" s="1109"/>
      <c r="JO73" s="1109"/>
      <c r="JP73" s="1112">
        <f t="shared" si="4611"/>
        <v>0</v>
      </c>
      <c r="JQ73" s="1109"/>
      <c r="JR73" s="1109"/>
      <c r="JS73" s="1109"/>
      <c r="JT73" s="1109"/>
      <c r="JU73" s="1109"/>
      <c r="JV73" s="1111"/>
      <c r="JW73" s="1112">
        <f t="shared" si="4612"/>
        <v>0</v>
      </c>
      <c r="JX73" s="1126"/>
      <c r="JY73" s="1110"/>
      <c r="KA73" s="1121"/>
      <c r="KB73" s="1109"/>
      <c r="KC73" s="1109"/>
      <c r="KD73" s="1109"/>
      <c r="KE73" s="1112">
        <f t="shared" si="4613"/>
        <v>0</v>
      </c>
      <c r="KF73" s="1109"/>
      <c r="KG73" s="1109"/>
      <c r="KH73" s="1109"/>
      <c r="KI73" s="1109"/>
      <c r="KJ73" s="1109"/>
      <c r="KK73" s="1111"/>
      <c r="KL73" s="1112">
        <f t="shared" si="4614"/>
        <v>0</v>
      </c>
      <c r="KM73" s="1126"/>
      <c r="KN73" s="1110"/>
      <c r="KP73" s="1121"/>
      <c r="KQ73" s="1109"/>
      <c r="KR73" s="1109"/>
      <c r="KS73" s="1109"/>
      <c r="KT73" s="1112">
        <f t="shared" si="4615"/>
        <v>0</v>
      </c>
      <c r="KU73" s="1109"/>
      <c r="KV73" s="1109"/>
      <c r="KW73" s="1109"/>
      <c r="KX73" s="1109"/>
      <c r="KY73" s="1109"/>
      <c r="KZ73" s="1111"/>
      <c r="LA73" s="1112">
        <f t="shared" si="4616"/>
        <v>0</v>
      </c>
      <c r="LB73" s="1126"/>
      <c r="LC73" s="1110"/>
      <c r="LE73" s="1121"/>
      <c r="LF73" s="1109"/>
      <c r="LG73" s="1109"/>
      <c r="LH73" s="1109"/>
      <c r="LI73" s="1112">
        <f t="shared" si="4617"/>
        <v>0</v>
      </c>
      <c r="LJ73" s="1109"/>
      <c r="LK73" s="1109"/>
      <c r="LL73" s="1109"/>
      <c r="LM73" s="1109"/>
      <c r="LN73" s="1109"/>
      <c r="LO73" s="1111"/>
      <c r="LP73" s="1112">
        <f t="shared" si="4618"/>
        <v>0</v>
      </c>
      <c r="LQ73" s="1126"/>
      <c r="LR73" s="1110"/>
      <c r="LT73" s="1121"/>
      <c r="LU73" s="1109"/>
      <c r="LV73" s="1109"/>
      <c r="LW73" s="1109"/>
      <c r="LX73" s="1112">
        <f t="shared" si="4619"/>
        <v>0</v>
      </c>
      <c r="LY73" s="1109"/>
      <c r="LZ73" s="1109"/>
      <c r="MA73" s="1109"/>
      <c r="MB73" s="1109"/>
      <c r="MC73" s="1109"/>
      <c r="MD73" s="1111"/>
      <c r="ME73" s="1112">
        <f t="shared" si="4620"/>
        <v>0</v>
      </c>
      <c r="MF73" s="1126"/>
      <c r="MG73" s="1110"/>
      <c r="MI73" s="1121"/>
      <c r="MJ73" s="1109"/>
      <c r="MK73" s="1109"/>
      <c r="ML73" s="1109"/>
      <c r="MM73" s="1112">
        <f t="shared" si="4621"/>
        <v>0</v>
      </c>
      <c r="MN73" s="1109"/>
      <c r="MO73" s="1109"/>
      <c r="MP73" s="1109"/>
      <c r="MQ73" s="1109"/>
      <c r="MR73" s="1109"/>
      <c r="MS73" s="1111"/>
      <c r="MT73" s="1112">
        <f t="shared" si="4622"/>
        <v>0</v>
      </c>
      <c r="MU73" s="1126"/>
      <c r="MV73" s="1110"/>
      <c r="MX73" s="1121"/>
      <c r="MY73" s="1109"/>
      <c r="MZ73" s="1109"/>
      <c r="NA73" s="1109"/>
      <c r="NB73" s="1112">
        <f t="shared" si="4623"/>
        <v>0</v>
      </c>
      <c r="NC73" s="1109"/>
      <c r="ND73" s="1109"/>
      <c r="NE73" s="1109"/>
      <c r="NF73" s="1109"/>
      <c r="NG73" s="1109"/>
      <c r="NH73" s="1111"/>
      <c r="NI73" s="1112">
        <f t="shared" si="4624"/>
        <v>0</v>
      </c>
      <c r="NJ73" s="1126"/>
      <c r="NK73" s="1110"/>
      <c r="NM73" s="1121"/>
      <c r="NN73" s="1109"/>
      <c r="NO73" s="1109"/>
      <c r="NP73" s="1109"/>
      <c r="NQ73" s="1112">
        <f t="shared" si="4625"/>
        <v>0</v>
      </c>
      <c r="NR73" s="1109"/>
      <c r="NS73" s="1109"/>
      <c r="NT73" s="1109"/>
      <c r="NU73" s="1109"/>
      <c r="NV73" s="1109"/>
      <c r="NW73" s="1111"/>
      <c r="NX73" s="1112">
        <f t="shared" si="4626"/>
        <v>0</v>
      </c>
      <c r="NY73" s="1126"/>
      <c r="NZ73" s="1110"/>
      <c r="OB73" s="1121"/>
      <c r="OC73" s="1109"/>
      <c r="OD73" s="1109"/>
      <c r="OE73" s="1109"/>
      <c r="OF73" s="1112">
        <f t="shared" si="4627"/>
        <v>0</v>
      </c>
      <c r="OG73" s="1109"/>
      <c r="OH73" s="1109"/>
      <c r="OI73" s="1109"/>
      <c r="OJ73" s="1109"/>
      <c r="OK73" s="1109"/>
      <c r="OL73" s="1111"/>
      <c r="OM73" s="1112">
        <f t="shared" si="4628"/>
        <v>0</v>
      </c>
      <c r="ON73" s="1126"/>
      <c r="OO73" s="1110"/>
      <c r="OQ73" s="1121"/>
      <c r="OR73" s="1109"/>
      <c r="OS73" s="1109"/>
      <c r="OT73" s="1109"/>
      <c r="OU73" s="1112">
        <f t="shared" si="4629"/>
        <v>0</v>
      </c>
      <c r="OV73" s="1109"/>
      <c r="OW73" s="1109"/>
      <c r="OX73" s="1109"/>
      <c r="OY73" s="1109"/>
      <c r="OZ73" s="1109"/>
      <c r="PA73" s="1111"/>
      <c r="PB73" s="1112">
        <f t="shared" si="4630"/>
        <v>0</v>
      </c>
      <c r="PC73" s="1126"/>
      <c r="PD73" s="1110"/>
      <c r="PF73" s="1121"/>
      <c r="PG73" s="1109"/>
      <c r="PH73" s="1109"/>
      <c r="PI73" s="1109"/>
      <c r="PJ73" s="1112">
        <f t="shared" si="4631"/>
        <v>0</v>
      </c>
      <c r="PK73" s="1109"/>
      <c r="PL73" s="1109"/>
      <c r="PM73" s="1109"/>
      <c r="PN73" s="1109"/>
      <c r="PO73" s="1109"/>
      <c r="PP73" s="1111"/>
      <c r="PQ73" s="1112">
        <f t="shared" si="4632"/>
        <v>0</v>
      </c>
      <c r="PR73" s="1126"/>
      <c r="PS73" s="1110"/>
      <c r="PU73" s="1121"/>
      <c r="PV73" s="1109"/>
      <c r="PW73" s="1109"/>
      <c r="PX73" s="1109"/>
      <c r="PY73" s="1112">
        <f t="shared" si="4633"/>
        <v>0</v>
      </c>
      <c r="PZ73" s="1109"/>
      <c r="QA73" s="1109"/>
      <c r="QB73" s="1109"/>
      <c r="QC73" s="1109"/>
      <c r="QD73" s="1109"/>
      <c r="QE73" s="1111"/>
      <c r="QF73" s="1112">
        <f t="shared" si="4634"/>
        <v>0</v>
      </c>
      <c r="QG73" s="1126"/>
      <c r="QH73" s="1110"/>
      <c r="QJ73" s="1121"/>
      <c r="QK73" s="1109"/>
      <c r="QL73" s="1109"/>
      <c r="QM73" s="1109"/>
      <c r="QN73" s="1112">
        <f t="shared" si="4635"/>
        <v>0</v>
      </c>
      <c r="QO73" s="1109"/>
      <c r="QP73" s="1109"/>
      <c r="QQ73" s="1109"/>
      <c r="QR73" s="1109"/>
      <c r="QS73" s="1109"/>
      <c r="QT73" s="1111"/>
      <c r="QU73" s="1112">
        <f t="shared" si="4636"/>
        <v>0</v>
      </c>
      <c r="QV73" s="1126"/>
      <c r="QW73" s="1110"/>
      <c r="QY73" s="1121"/>
      <c r="QZ73" s="1109"/>
      <c r="RA73" s="1109"/>
      <c r="RB73" s="1109"/>
      <c r="RC73" s="1112">
        <f t="shared" si="4637"/>
        <v>0</v>
      </c>
      <c r="RD73" s="1109"/>
      <c r="RE73" s="1109"/>
      <c r="RF73" s="1109"/>
      <c r="RG73" s="1109"/>
      <c r="RH73" s="1109"/>
      <c r="RI73" s="1111"/>
      <c r="RJ73" s="1112">
        <f t="shared" si="4638"/>
        <v>0</v>
      </c>
      <c r="RK73" s="1126"/>
      <c r="RL73" s="1110"/>
      <c r="RN73" s="1121"/>
      <c r="RO73" s="1109"/>
      <c r="RP73" s="1109"/>
      <c r="RQ73" s="1109"/>
      <c r="RR73" s="1112">
        <f t="shared" si="4639"/>
        <v>0</v>
      </c>
      <c r="RS73" s="1109"/>
      <c r="RT73" s="1109"/>
      <c r="RU73" s="1109"/>
      <c r="RV73" s="1109"/>
      <c r="RW73" s="1109"/>
      <c r="RX73" s="1111"/>
      <c r="RY73" s="1112">
        <f t="shared" si="4640"/>
        <v>0</v>
      </c>
      <c r="RZ73" s="1126"/>
      <c r="SA73" s="1110"/>
      <c r="SC73" s="1121"/>
      <c r="SD73" s="1109"/>
      <c r="SE73" s="1109"/>
      <c r="SF73" s="1109"/>
      <c r="SG73" s="1112">
        <f t="shared" si="4641"/>
        <v>0</v>
      </c>
      <c r="SH73" s="1109"/>
      <c r="SI73" s="1109"/>
      <c r="SJ73" s="1109"/>
      <c r="SK73" s="1109"/>
      <c r="SL73" s="1109"/>
      <c r="SM73" s="1111"/>
      <c r="SN73" s="1112">
        <f t="shared" si="4642"/>
        <v>0</v>
      </c>
      <c r="SO73" s="1126"/>
      <c r="SP73" s="1110"/>
      <c r="SR73" s="1121"/>
      <c r="SS73" s="1109"/>
      <c r="ST73" s="1109"/>
      <c r="SU73" s="1109"/>
      <c r="SV73" s="1112">
        <f t="shared" si="4643"/>
        <v>0</v>
      </c>
      <c r="SW73" s="1109"/>
      <c r="SX73" s="1109"/>
      <c r="SY73" s="1109"/>
      <c r="SZ73" s="1109"/>
      <c r="TA73" s="1109"/>
      <c r="TB73" s="1111"/>
      <c r="TC73" s="1112">
        <f t="shared" si="4644"/>
        <v>0</v>
      </c>
      <c r="TD73" s="1126"/>
      <c r="TE73" s="1110"/>
      <c r="TG73" s="1121"/>
      <c r="TH73" s="1109"/>
      <c r="TI73" s="1109"/>
      <c r="TJ73" s="1109"/>
      <c r="TK73" s="1112">
        <f t="shared" si="4645"/>
        <v>0</v>
      </c>
      <c r="TL73" s="1109"/>
      <c r="TM73" s="1109"/>
      <c r="TN73" s="1109"/>
      <c r="TO73" s="1109"/>
      <c r="TP73" s="1109"/>
      <c r="TQ73" s="1111"/>
      <c r="TR73" s="1112">
        <f t="shared" si="4646"/>
        <v>0</v>
      </c>
      <c r="TS73" s="1126"/>
      <c r="TT73" s="1110"/>
      <c r="TV73" s="1121"/>
      <c r="TW73" s="1109"/>
      <c r="TX73" s="1109"/>
      <c r="TY73" s="1109"/>
      <c r="TZ73" s="1112">
        <f t="shared" si="4647"/>
        <v>0</v>
      </c>
      <c r="UA73" s="1109"/>
      <c r="UB73" s="1109"/>
      <c r="UC73" s="1109"/>
      <c r="UD73" s="1109"/>
      <c r="UE73" s="1109"/>
      <c r="UF73" s="1111"/>
      <c r="UG73" s="1112">
        <f t="shared" si="4648"/>
        <v>0</v>
      </c>
      <c r="UH73" s="1126"/>
      <c r="UI73" s="1110"/>
      <c r="UK73" s="1121"/>
      <c r="UL73" s="1109"/>
      <c r="UM73" s="1109"/>
      <c r="UN73" s="1109"/>
      <c r="UO73" s="1112">
        <f t="shared" si="4649"/>
        <v>0</v>
      </c>
      <c r="UP73" s="1109"/>
      <c r="UQ73" s="1109"/>
      <c r="UR73" s="1109"/>
      <c r="US73" s="1109"/>
      <c r="UT73" s="1109"/>
      <c r="UU73" s="1111"/>
      <c r="UV73" s="1112">
        <f t="shared" si="4650"/>
        <v>0</v>
      </c>
      <c r="UW73" s="1126"/>
      <c r="UX73" s="1110"/>
      <c r="UZ73" s="1121"/>
      <c r="VA73" s="1109"/>
      <c r="VB73" s="1109"/>
      <c r="VC73" s="1109"/>
      <c r="VD73" s="1112">
        <f t="shared" si="4651"/>
        <v>0</v>
      </c>
      <c r="VE73" s="1109"/>
      <c r="VF73" s="1109"/>
      <c r="VG73" s="1109"/>
      <c r="VH73" s="1109"/>
      <c r="VI73" s="1109"/>
      <c r="VJ73" s="1111"/>
      <c r="VK73" s="1112">
        <f t="shared" si="4652"/>
        <v>0</v>
      </c>
      <c r="VL73" s="1126"/>
      <c r="VM73" s="1110"/>
      <c r="VO73" s="1121"/>
      <c r="VP73" s="1109"/>
      <c r="VQ73" s="1109"/>
      <c r="VR73" s="1109"/>
      <c r="VS73" s="1112">
        <f t="shared" si="4653"/>
        <v>0</v>
      </c>
      <c r="VT73" s="1109"/>
      <c r="VU73" s="1109"/>
      <c r="VV73" s="1109"/>
      <c r="VW73" s="1109"/>
      <c r="VX73" s="1109"/>
      <c r="VY73" s="1111"/>
      <c r="VZ73" s="1112">
        <f t="shared" si="4654"/>
        <v>0</v>
      </c>
      <c r="WA73" s="1126"/>
      <c r="WB73" s="1110"/>
      <c r="WD73" s="1121"/>
      <c r="WE73" s="1109"/>
      <c r="WF73" s="1109"/>
      <c r="WG73" s="1109"/>
      <c r="WH73" s="1112">
        <f t="shared" si="4655"/>
        <v>0</v>
      </c>
      <c r="WI73" s="1109"/>
      <c r="WJ73" s="1109"/>
      <c r="WK73" s="1109"/>
      <c r="WL73" s="1109"/>
      <c r="WM73" s="1109"/>
      <c r="WN73" s="1111"/>
      <c r="WO73" s="1112">
        <f t="shared" si="4656"/>
        <v>0</v>
      </c>
      <c r="WP73" s="1126"/>
      <c r="WQ73" s="1110"/>
      <c r="WS73" s="1121"/>
      <c r="WT73" s="1109"/>
      <c r="WU73" s="1109"/>
      <c r="WV73" s="1109"/>
      <c r="WW73" s="1112">
        <f t="shared" si="4657"/>
        <v>0</v>
      </c>
      <c r="WX73" s="1109"/>
      <c r="WY73" s="1109"/>
      <c r="WZ73" s="1109"/>
      <c r="XA73" s="1109"/>
      <c r="XB73" s="1109"/>
      <c r="XC73" s="1111"/>
      <c r="XD73" s="1112">
        <f t="shared" si="4658"/>
        <v>0</v>
      </c>
      <c r="XE73" s="1126"/>
      <c r="XF73" s="1110"/>
      <c r="XH73" s="1121"/>
      <c r="XI73" s="1109"/>
      <c r="XJ73" s="1109"/>
      <c r="XK73" s="1109"/>
      <c r="XL73" s="1112">
        <f t="shared" si="4659"/>
        <v>0</v>
      </c>
      <c r="XM73" s="1109"/>
      <c r="XN73" s="1109"/>
      <c r="XO73" s="1109"/>
      <c r="XP73" s="1109"/>
      <c r="XQ73" s="1109"/>
      <c r="XR73" s="1111"/>
      <c r="XS73" s="1112">
        <f t="shared" si="4660"/>
        <v>0</v>
      </c>
      <c r="XT73" s="1126"/>
      <c r="XU73" s="1110"/>
      <c r="XW73" s="1121"/>
      <c r="XX73" s="1109"/>
      <c r="XY73" s="1109"/>
      <c r="XZ73" s="1109"/>
      <c r="YA73" s="1112">
        <f t="shared" si="4661"/>
        <v>0</v>
      </c>
      <c r="YB73" s="1109"/>
      <c r="YC73" s="1109"/>
      <c r="YD73" s="1109"/>
      <c r="YE73" s="1109"/>
      <c r="YF73" s="1109"/>
      <c r="YG73" s="1111"/>
      <c r="YH73" s="1112">
        <f t="shared" si="4662"/>
        <v>0</v>
      </c>
      <c r="YI73" s="1126"/>
      <c r="YJ73" s="1110"/>
      <c r="YL73" s="1121"/>
      <c r="YM73" s="1109"/>
      <c r="YN73" s="1109"/>
      <c r="YO73" s="1109"/>
      <c r="YP73" s="1112">
        <f t="shared" si="4663"/>
        <v>0</v>
      </c>
      <c r="YQ73" s="1109"/>
      <c r="YR73" s="1109"/>
      <c r="YS73" s="1109"/>
      <c r="YT73" s="1109"/>
      <c r="YU73" s="1109"/>
      <c r="YV73" s="1111"/>
      <c r="YW73" s="1112">
        <f t="shared" si="4664"/>
        <v>0</v>
      </c>
      <c r="YX73" s="1126"/>
      <c r="YY73" s="1110"/>
      <c r="ZA73" s="1121"/>
      <c r="ZB73" s="1109"/>
      <c r="ZC73" s="1109"/>
      <c r="ZD73" s="1109"/>
      <c r="ZE73" s="1112">
        <f t="shared" si="4665"/>
        <v>0</v>
      </c>
      <c r="ZF73" s="1109"/>
      <c r="ZG73" s="1109"/>
      <c r="ZH73" s="1109"/>
      <c r="ZI73" s="1109"/>
      <c r="ZJ73" s="1109"/>
      <c r="ZK73" s="1111"/>
      <c r="ZL73" s="1112">
        <f t="shared" si="4666"/>
        <v>0</v>
      </c>
      <c r="ZM73" s="1126"/>
      <c r="ZN73" s="1110"/>
      <c r="ZP73" s="1121"/>
      <c r="ZQ73" s="1109"/>
      <c r="ZR73" s="1109"/>
      <c r="ZS73" s="1109"/>
      <c r="ZT73" s="1112">
        <f t="shared" si="4667"/>
        <v>0</v>
      </c>
      <c r="ZU73" s="1109"/>
      <c r="ZV73" s="1109"/>
      <c r="ZW73" s="1109"/>
      <c r="ZX73" s="1109"/>
      <c r="ZY73" s="1109"/>
      <c r="ZZ73" s="1111"/>
      <c r="AAA73" s="1112">
        <f t="shared" si="4668"/>
        <v>0</v>
      </c>
      <c r="AAB73" s="1126"/>
      <c r="AAC73" s="1110"/>
      <c r="AAE73" s="1121"/>
      <c r="AAF73" s="1109"/>
      <c r="AAG73" s="1109"/>
      <c r="AAH73" s="1109"/>
      <c r="AAI73" s="1112">
        <f t="shared" si="4669"/>
        <v>0</v>
      </c>
      <c r="AAJ73" s="1109"/>
      <c r="AAK73" s="1109"/>
      <c r="AAL73" s="1109"/>
      <c r="AAM73" s="1109"/>
      <c r="AAN73" s="1109"/>
      <c r="AAO73" s="1111"/>
      <c r="AAP73" s="1112">
        <f t="shared" si="4670"/>
        <v>0</v>
      </c>
      <c r="AAQ73" s="1126"/>
      <c r="AAR73" s="1110"/>
      <c r="AAT73" s="1121"/>
      <c r="AAU73" s="1109"/>
      <c r="AAV73" s="1109"/>
      <c r="AAW73" s="1109"/>
      <c r="AAX73" s="1112">
        <f t="shared" si="4671"/>
        <v>0</v>
      </c>
      <c r="AAY73" s="1109"/>
      <c r="AAZ73" s="1109"/>
      <c r="ABA73" s="1109"/>
      <c r="ABB73" s="1109"/>
      <c r="ABC73" s="1109"/>
      <c r="ABD73" s="1111"/>
      <c r="ABE73" s="1112">
        <f t="shared" si="4672"/>
        <v>0</v>
      </c>
      <c r="ABF73" s="1126"/>
      <c r="ABG73" s="1110"/>
      <c r="ABI73" s="1121"/>
      <c r="ABJ73" s="1109"/>
      <c r="ABK73" s="1109"/>
      <c r="ABL73" s="1109"/>
      <c r="ABM73" s="1112">
        <f t="shared" si="4673"/>
        <v>0</v>
      </c>
      <c r="ABN73" s="1109"/>
      <c r="ABO73" s="1109"/>
      <c r="ABP73" s="1109"/>
      <c r="ABQ73" s="1109"/>
      <c r="ABR73" s="1109"/>
      <c r="ABS73" s="1111"/>
      <c r="ABT73" s="1112">
        <f t="shared" si="4674"/>
        <v>0</v>
      </c>
      <c r="ABU73" s="1126"/>
      <c r="ABV73" s="1110"/>
      <c r="ABX73" s="1121"/>
      <c r="ABY73" s="1109"/>
      <c r="ABZ73" s="1109"/>
      <c r="ACA73" s="1109"/>
      <c r="ACB73" s="1112">
        <f t="shared" si="4675"/>
        <v>0</v>
      </c>
      <c r="ACC73" s="1109"/>
      <c r="ACD73" s="1109"/>
      <c r="ACE73" s="1109"/>
      <c r="ACF73" s="1109"/>
      <c r="ACG73" s="1109"/>
      <c r="ACH73" s="1111"/>
      <c r="ACI73" s="1112">
        <f t="shared" si="4676"/>
        <v>0</v>
      </c>
      <c r="ACJ73" s="1126"/>
      <c r="ACK73" s="1110"/>
      <c r="ACM73" s="1121"/>
      <c r="ACN73" s="1109"/>
      <c r="ACO73" s="1109"/>
      <c r="ACP73" s="1109"/>
      <c r="ACQ73" s="1112">
        <f t="shared" si="4677"/>
        <v>0</v>
      </c>
      <c r="ACR73" s="1109"/>
      <c r="ACS73" s="1109"/>
      <c r="ACT73" s="1109"/>
      <c r="ACU73" s="1109"/>
      <c r="ACV73" s="1109"/>
      <c r="ACW73" s="1111"/>
      <c r="ACX73" s="1112">
        <f t="shared" si="4678"/>
        <v>0</v>
      </c>
      <c r="ACY73" s="1126"/>
      <c r="ACZ73" s="1110"/>
      <c r="ADB73" s="1121"/>
      <c r="ADC73" s="1109"/>
      <c r="ADD73" s="1109"/>
      <c r="ADE73" s="1109"/>
      <c r="ADF73" s="1112">
        <f t="shared" si="4679"/>
        <v>0</v>
      </c>
      <c r="ADG73" s="1109"/>
      <c r="ADH73" s="1109"/>
      <c r="ADI73" s="1109"/>
      <c r="ADJ73" s="1109"/>
      <c r="ADK73" s="1109"/>
      <c r="ADL73" s="1111"/>
      <c r="ADM73" s="1112">
        <f t="shared" si="4680"/>
        <v>0</v>
      </c>
      <c r="ADN73" s="1126"/>
      <c r="ADO73" s="1110"/>
      <c r="ADQ73" s="1121"/>
      <c r="ADR73" s="1109"/>
      <c r="ADS73" s="1109"/>
      <c r="ADT73" s="1109"/>
      <c r="ADU73" s="1112">
        <f t="shared" si="4681"/>
        <v>0</v>
      </c>
      <c r="ADV73" s="1109"/>
      <c r="ADW73" s="1109"/>
      <c r="ADX73" s="1109"/>
      <c r="ADY73" s="1109"/>
      <c r="ADZ73" s="1109"/>
      <c r="AEA73" s="1111"/>
      <c r="AEB73" s="1112">
        <f t="shared" si="4682"/>
        <v>0</v>
      </c>
      <c r="AEC73" s="1126"/>
      <c r="AED73" s="1110"/>
      <c r="AEF73" s="1121"/>
      <c r="AEG73" s="1109"/>
      <c r="AEH73" s="1109"/>
      <c r="AEI73" s="1109"/>
      <c r="AEJ73" s="1112">
        <f t="shared" si="4683"/>
        <v>0</v>
      </c>
      <c r="AEK73" s="1109"/>
      <c r="AEL73" s="1109"/>
      <c r="AEM73" s="1109"/>
      <c r="AEN73" s="1109"/>
      <c r="AEO73" s="1109"/>
      <c r="AEP73" s="1111"/>
      <c r="AEQ73" s="1112">
        <f t="shared" si="4684"/>
        <v>0</v>
      </c>
      <c r="AER73" s="1126"/>
      <c r="AES73" s="1110"/>
      <c r="AEU73" s="1121"/>
      <c r="AEV73" s="1109"/>
      <c r="AEW73" s="1109"/>
      <c r="AEX73" s="1109"/>
      <c r="AEY73" s="1112">
        <f t="shared" si="4685"/>
        <v>0</v>
      </c>
      <c r="AEZ73" s="1109"/>
      <c r="AFA73" s="1109"/>
      <c r="AFB73" s="1109"/>
      <c r="AFC73" s="1109"/>
      <c r="AFD73" s="1109"/>
      <c r="AFE73" s="1111"/>
      <c r="AFF73" s="1112">
        <f t="shared" si="4686"/>
        <v>0</v>
      </c>
      <c r="AFG73" s="1126"/>
      <c r="AFH73" s="1110"/>
      <c r="AFJ73" s="1121"/>
      <c r="AFK73" s="1109"/>
      <c r="AFL73" s="1109"/>
      <c r="AFM73" s="1109"/>
      <c r="AFN73" s="1112">
        <f t="shared" si="4687"/>
        <v>0</v>
      </c>
      <c r="AFO73" s="1109"/>
      <c r="AFP73" s="1109"/>
      <c r="AFQ73" s="1109"/>
      <c r="AFR73" s="1109"/>
      <c r="AFS73" s="1109"/>
      <c r="AFT73" s="1111"/>
      <c r="AFU73" s="1112">
        <f t="shared" si="4688"/>
        <v>0</v>
      </c>
      <c r="AFV73" s="1126"/>
      <c r="AFW73" s="1110"/>
      <c r="AFY73" s="1121"/>
      <c r="AFZ73" s="1109"/>
      <c r="AGA73" s="1109"/>
      <c r="AGB73" s="1109"/>
      <c r="AGC73" s="1112">
        <f t="shared" si="4689"/>
        <v>0</v>
      </c>
      <c r="AGD73" s="1109"/>
      <c r="AGE73" s="1109"/>
      <c r="AGF73" s="1109"/>
      <c r="AGG73" s="1109"/>
      <c r="AGH73" s="1109"/>
      <c r="AGI73" s="1111"/>
      <c r="AGJ73" s="1112">
        <f t="shared" si="4690"/>
        <v>0</v>
      </c>
      <c r="AGK73" s="1126"/>
      <c r="AGL73" s="1110"/>
      <c r="AGN73" s="1121"/>
      <c r="AGO73" s="1109"/>
      <c r="AGP73" s="1109"/>
      <c r="AGQ73" s="1109"/>
      <c r="AGR73" s="1112">
        <f t="shared" si="4691"/>
        <v>0</v>
      </c>
      <c r="AGS73" s="1109"/>
      <c r="AGT73" s="1109"/>
      <c r="AGU73" s="1109"/>
      <c r="AGV73" s="1109"/>
      <c r="AGW73" s="1109"/>
      <c r="AGX73" s="1111"/>
      <c r="AGY73" s="1112">
        <f t="shared" si="4692"/>
        <v>0</v>
      </c>
      <c r="AGZ73" s="1126"/>
      <c r="AHA73" s="1110"/>
      <c r="AHC73" s="1121"/>
      <c r="AHD73" s="1109"/>
      <c r="AHE73" s="1109"/>
      <c r="AHF73" s="1109"/>
      <c r="AHG73" s="1112">
        <f t="shared" si="4693"/>
        <v>0</v>
      </c>
      <c r="AHH73" s="1109"/>
      <c r="AHI73" s="1109"/>
      <c r="AHJ73" s="1109"/>
      <c r="AHK73" s="1109"/>
      <c r="AHL73" s="1109"/>
      <c r="AHM73" s="1111"/>
      <c r="AHN73" s="1112">
        <f t="shared" si="4694"/>
        <v>0</v>
      </c>
      <c r="AHO73" s="1126"/>
      <c r="AHP73" s="1110"/>
      <c r="AHR73" s="1121"/>
      <c r="AHS73" s="1109"/>
      <c r="AHT73" s="1109"/>
      <c r="AHU73" s="1109"/>
      <c r="AHV73" s="1112">
        <f t="shared" si="4695"/>
        <v>0</v>
      </c>
      <c r="AHW73" s="1109"/>
      <c r="AHX73" s="1109"/>
      <c r="AHY73" s="1109"/>
      <c r="AHZ73" s="1109"/>
      <c r="AIA73" s="1109"/>
      <c r="AIB73" s="1111"/>
      <c r="AIC73" s="1112">
        <f t="shared" si="4696"/>
        <v>0</v>
      </c>
      <c r="AID73" s="1126"/>
      <c r="AIE73" s="1110"/>
      <c r="AIG73" s="1121"/>
      <c r="AIH73" s="1109"/>
      <c r="AII73" s="1109"/>
      <c r="AIJ73" s="1109"/>
      <c r="AIK73" s="1112">
        <f t="shared" si="4697"/>
        <v>0</v>
      </c>
      <c r="AIL73" s="1109"/>
      <c r="AIM73" s="1109"/>
      <c r="AIN73" s="1109"/>
      <c r="AIO73" s="1109"/>
      <c r="AIP73" s="1109"/>
      <c r="AIQ73" s="1111"/>
      <c r="AIR73" s="1112">
        <f t="shared" si="4698"/>
        <v>0</v>
      </c>
      <c r="AIS73" s="1126"/>
      <c r="AIT73" s="1110"/>
      <c r="AIV73" s="1121"/>
      <c r="AIW73" s="1109"/>
      <c r="AIX73" s="1109"/>
      <c r="AIY73" s="1109"/>
      <c r="AIZ73" s="1112">
        <f t="shared" si="4699"/>
        <v>0</v>
      </c>
      <c r="AJA73" s="1109"/>
      <c r="AJB73" s="1109"/>
      <c r="AJC73" s="1109"/>
      <c r="AJD73" s="1109"/>
      <c r="AJE73" s="1109"/>
      <c r="AJF73" s="1111"/>
      <c r="AJG73" s="1112">
        <f t="shared" si="4700"/>
        <v>0</v>
      </c>
      <c r="AJH73" s="1126"/>
      <c r="AJI73" s="1110"/>
      <c r="AJK73" s="1121"/>
      <c r="AJL73" s="1109"/>
      <c r="AJM73" s="1109"/>
      <c r="AJN73" s="1109"/>
      <c r="AJO73" s="1112">
        <f t="shared" si="4701"/>
        <v>0</v>
      </c>
      <c r="AJP73" s="1109"/>
      <c r="AJQ73" s="1109"/>
      <c r="AJR73" s="1109"/>
      <c r="AJS73" s="1109"/>
      <c r="AJT73" s="1109"/>
      <c r="AJU73" s="1111"/>
      <c r="AJV73" s="1112">
        <f t="shared" si="4702"/>
        <v>0</v>
      </c>
      <c r="AJW73" s="1126"/>
      <c r="AJX73" s="1110"/>
      <c r="AJZ73" s="1121"/>
      <c r="AKA73" s="1109"/>
      <c r="AKB73" s="1109"/>
      <c r="AKC73" s="1109"/>
      <c r="AKD73" s="1112">
        <f t="shared" si="4703"/>
        <v>0</v>
      </c>
      <c r="AKE73" s="1109"/>
      <c r="AKF73" s="1109"/>
      <c r="AKG73" s="1109"/>
      <c r="AKH73" s="1109"/>
      <c r="AKI73" s="1109"/>
      <c r="AKJ73" s="1111"/>
      <c r="AKK73" s="1112">
        <f t="shared" si="4704"/>
        <v>0</v>
      </c>
      <c r="AKL73" s="1126"/>
      <c r="AKM73" s="1110"/>
      <c r="AKO73" s="1121"/>
      <c r="AKP73" s="1109"/>
      <c r="AKQ73" s="1109"/>
      <c r="AKR73" s="1109"/>
      <c r="AKS73" s="1112">
        <f t="shared" si="4705"/>
        <v>0</v>
      </c>
      <c r="AKT73" s="1109"/>
      <c r="AKU73" s="1109"/>
      <c r="AKV73" s="1109"/>
      <c r="AKW73" s="1109"/>
      <c r="AKX73" s="1109"/>
      <c r="AKY73" s="1111"/>
      <c r="AKZ73" s="1112">
        <f t="shared" si="4706"/>
        <v>0</v>
      </c>
      <c r="ALA73" s="1126"/>
      <c r="ALB73" s="1110"/>
      <c r="ALD73" s="1121"/>
      <c r="ALE73" s="1109"/>
      <c r="ALF73" s="1109"/>
      <c r="ALG73" s="1109"/>
      <c r="ALH73" s="1112">
        <f t="shared" si="4707"/>
        <v>0</v>
      </c>
      <c r="ALI73" s="1109"/>
      <c r="ALJ73" s="1109"/>
      <c r="ALK73" s="1109"/>
      <c r="ALL73" s="1109"/>
      <c r="ALM73" s="1109"/>
      <c r="ALN73" s="1111"/>
      <c r="ALO73" s="1112">
        <f t="shared" si="4708"/>
        <v>0</v>
      </c>
      <c r="ALP73" s="1126"/>
      <c r="ALQ73" s="1110"/>
      <c r="ALS73" s="1121"/>
      <c r="ALT73" s="1109"/>
      <c r="ALU73" s="1109"/>
      <c r="ALV73" s="1109"/>
      <c r="ALW73" s="1112">
        <f t="shared" si="4709"/>
        <v>0</v>
      </c>
      <c r="ALX73" s="1109"/>
      <c r="ALY73" s="1109"/>
      <c r="ALZ73" s="1109"/>
      <c r="AMA73" s="1109"/>
      <c r="AMB73" s="1109"/>
      <c r="AMC73" s="1111"/>
      <c r="AMD73" s="1112">
        <f t="shared" si="4710"/>
        <v>0</v>
      </c>
      <c r="AME73" s="1126"/>
      <c r="AMF73" s="1110"/>
      <c r="AMH73" s="1121"/>
      <c r="AMI73" s="1109"/>
      <c r="AMJ73" s="1109"/>
      <c r="AMK73" s="1109"/>
      <c r="AML73" s="1112">
        <f t="shared" si="4711"/>
        <v>0</v>
      </c>
      <c r="AMM73" s="1109"/>
      <c r="AMN73" s="1109"/>
      <c r="AMO73" s="1109"/>
      <c r="AMP73" s="1109"/>
      <c r="AMQ73" s="1109"/>
      <c r="AMR73" s="1111"/>
      <c r="AMS73" s="1112">
        <f t="shared" si="4712"/>
        <v>0</v>
      </c>
      <c r="AMT73" s="1126"/>
      <c r="AMU73" s="1110"/>
      <c r="AMW73" s="1121"/>
      <c r="AMX73" s="1109"/>
      <c r="AMY73" s="1109"/>
      <c r="AMZ73" s="1109"/>
      <c r="ANA73" s="1112">
        <f t="shared" si="4713"/>
        <v>0</v>
      </c>
      <c r="ANB73" s="1109"/>
      <c r="ANC73" s="1109"/>
      <c r="AND73" s="1109"/>
      <c r="ANE73" s="1109"/>
      <c r="ANF73" s="1109"/>
      <c r="ANG73" s="1111"/>
      <c r="ANH73" s="1112">
        <f t="shared" si="4714"/>
        <v>0</v>
      </c>
      <c r="ANI73" s="1126"/>
      <c r="ANJ73" s="1110"/>
      <c r="ANL73" s="1121"/>
      <c r="ANM73" s="1109"/>
      <c r="ANN73" s="1109"/>
      <c r="ANO73" s="1109"/>
      <c r="ANP73" s="1112">
        <f t="shared" si="4715"/>
        <v>0</v>
      </c>
      <c r="ANQ73" s="1109"/>
      <c r="ANR73" s="1109"/>
      <c r="ANS73" s="1109"/>
      <c r="ANT73" s="1109"/>
      <c r="ANU73" s="1109"/>
      <c r="ANV73" s="1111"/>
      <c r="ANW73" s="1112">
        <f t="shared" si="4716"/>
        <v>0</v>
      </c>
      <c r="ANX73" s="1126"/>
      <c r="ANY73" s="1110"/>
      <c r="AOA73" s="1121"/>
      <c r="AOB73" s="1109"/>
      <c r="AOC73" s="1109"/>
      <c r="AOD73" s="1109"/>
      <c r="AOE73" s="1112">
        <f t="shared" si="4717"/>
        <v>0</v>
      </c>
      <c r="AOF73" s="1109"/>
      <c r="AOG73" s="1109"/>
      <c r="AOH73" s="1109"/>
      <c r="AOI73" s="1109"/>
      <c r="AOJ73" s="1109"/>
      <c r="AOK73" s="1111"/>
      <c r="AOL73" s="1112">
        <f t="shared" si="4718"/>
        <v>0</v>
      </c>
      <c r="AOM73" s="1126"/>
      <c r="AON73" s="1110"/>
      <c r="AOP73" s="1121"/>
      <c r="AOQ73" s="1109"/>
      <c r="AOR73" s="1109"/>
      <c r="AOS73" s="1109"/>
      <c r="AOT73" s="1112">
        <f t="shared" si="4719"/>
        <v>0</v>
      </c>
      <c r="AOU73" s="1109"/>
      <c r="AOV73" s="1109"/>
      <c r="AOW73" s="1109"/>
      <c r="AOX73" s="1109"/>
      <c r="AOY73" s="1109"/>
      <c r="AOZ73" s="1111"/>
      <c r="APA73" s="1112">
        <f t="shared" si="4720"/>
        <v>0</v>
      </c>
      <c r="APB73" s="1126"/>
      <c r="APC73" s="1110"/>
      <c r="APE73" s="1121"/>
      <c r="APF73" s="1109"/>
      <c r="APG73" s="1109"/>
      <c r="APH73" s="1109"/>
      <c r="API73" s="1112">
        <f t="shared" si="4721"/>
        <v>0</v>
      </c>
      <c r="APJ73" s="1109"/>
      <c r="APK73" s="1109"/>
      <c r="APL73" s="1109"/>
      <c r="APM73" s="1109"/>
      <c r="APN73" s="1109"/>
      <c r="APO73" s="1111"/>
      <c r="APP73" s="1112">
        <f t="shared" si="4722"/>
        <v>0</v>
      </c>
      <c r="APQ73" s="1126"/>
      <c r="APR73" s="1110"/>
      <c r="APT73" s="1121"/>
      <c r="APU73" s="1109"/>
      <c r="APV73" s="1109"/>
      <c r="APW73" s="1109"/>
      <c r="APX73" s="1112">
        <f t="shared" si="4723"/>
        <v>0</v>
      </c>
      <c r="APY73" s="1109"/>
      <c r="APZ73" s="1109"/>
      <c r="AQA73" s="1109"/>
      <c r="AQB73" s="1109"/>
      <c r="AQC73" s="1109"/>
      <c r="AQD73" s="1111"/>
      <c r="AQE73" s="1112">
        <f t="shared" si="4724"/>
        <v>0</v>
      </c>
      <c r="AQF73" s="1126"/>
      <c r="AQG73" s="1110"/>
      <c r="AQI73" s="1121"/>
      <c r="AQJ73" s="1109"/>
      <c r="AQK73" s="1109"/>
      <c r="AQL73" s="1109"/>
      <c r="AQM73" s="1112">
        <f t="shared" si="4725"/>
        <v>0</v>
      </c>
      <c r="AQN73" s="1109"/>
      <c r="AQO73" s="1109"/>
      <c r="AQP73" s="1109"/>
      <c r="AQQ73" s="1109"/>
      <c r="AQR73" s="1109"/>
      <c r="AQS73" s="1111"/>
      <c r="AQT73" s="1112">
        <f t="shared" si="4726"/>
        <v>0</v>
      </c>
      <c r="AQU73" s="1126"/>
      <c r="AQV73" s="1110"/>
      <c r="AQX73" s="1121"/>
      <c r="AQY73" s="1109"/>
      <c r="AQZ73" s="1109"/>
      <c r="ARA73" s="1109"/>
      <c r="ARB73" s="1112">
        <f t="shared" si="4727"/>
        <v>0</v>
      </c>
      <c r="ARC73" s="1109"/>
      <c r="ARD73" s="1109"/>
      <c r="ARE73" s="1109"/>
      <c r="ARF73" s="1109"/>
      <c r="ARG73" s="1109"/>
      <c r="ARH73" s="1111"/>
      <c r="ARI73" s="1112">
        <f t="shared" si="4728"/>
        <v>0</v>
      </c>
      <c r="ARJ73" s="1126"/>
      <c r="ARK73" s="1110"/>
      <c r="ARM73" s="1121"/>
      <c r="ARN73" s="1109"/>
      <c r="ARO73" s="1109"/>
      <c r="ARP73" s="1109"/>
      <c r="ARQ73" s="1112">
        <f t="shared" si="4729"/>
        <v>0</v>
      </c>
      <c r="ARR73" s="1109"/>
      <c r="ARS73" s="1109"/>
      <c r="ART73" s="1109"/>
      <c r="ARU73" s="1109"/>
      <c r="ARV73" s="1109"/>
      <c r="ARW73" s="1111"/>
      <c r="ARX73" s="1112">
        <f t="shared" si="4730"/>
        <v>0</v>
      </c>
      <c r="ARY73" s="1126"/>
      <c r="ARZ73" s="1110"/>
      <c r="ASB73" s="1121"/>
      <c r="ASC73" s="1109"/>
      <c r="ASD73" s="1109"/>
      <c r="ASE73" s="1109"/>
      <c r="ASF73" s="1112">
        <f t="shared" si="4731"/>
        <v>0</v>
      </c>
      <c r="ASG73" s="1109"/>
      <c r="ASH73" s="1109"/>
      <c r="ASI73" s="1109"/>
      <c r="ASJ73" s="1109"/>
      <c r="ASK73" s="1109"/>
      <c r="ASL73" s="1111"/>
      <c r="ASM73" s="1112">
        <f t="shared" si="4732"/>
        <v>0</v>
      </c>
      <c r="ASN73" s="1126"/>
      <c r="ASO73" s="1110"/>
      <c r="ASQ73" s="1121"/>
      <c r="ASR73" s="1109"/>
      <c r="ASS73" s="1109"/>
      <c r="AST73" s="1109"/>
      <c r="ASU73" s="1112">
        <f t="shared" si="4733"/>
        <v>0</v>
      </c>
      <c r="ASV73" s="1109"/>
      <c r="ASW73" s="1109"/>
      <c r="ASX73" s="1109"/>
      <c r="ASY73" s="1109"/>
      <c r="ASZ73" s="1109"/>
      <c r="ATA73" s="1111"/>
      <c r="ATB73" s="1112">
        <f t="shared" si="4734"/>
        <v>0</v>
      </c>
      <c r="ATC73" s="1126"/>
      <c r="ATD73" s="1110"/>
      <c r="ATF73" s="1121"/>
      <c r="ATG73" s="1109"/>
      <c r="ATH73" s="1109"/>
      <c r="ATI73" s="1109"/>
      <c r="ATJ73" s="1112">
        <f t="shared" si="4735"/>
        <v>0</v>
      </c>
      <c r="ATK73" s="1109"/>
      <c r="ATL73" s="1109"/>
      <c r="ATM73" s="1109"/>
      <c r="ATN73" s="1109"/>
      <c r="ATO73" s="1109"/>
      <c r="ATP73" s="1111"/>
      <c r="ATQ73" s="1112">
        <f t="shared" si="4736"/>
        <v>0</v>
      </c>
      <c r="ATR73" s="1126"/>
      <c r="ATS73" s="1110"/>
      <c r="ATU73" s="1121"/>
      <c r="ATV73" s="1109"/>
      <c r="ATW73" s="1109"/>
      <c r="ATX73" s="1109"/>
      <c r="ATY73" s="1112">
        <f t="shared" si="4737"/>
        <v>0</v>
      </c>
      <c r="ATZ73" s="1109"/>
      <c r="AUA73" s="1109"/>
      <c r="AUB73" s="1109"/>
      <c r="AUC73" s="1109"/>
      <c r="AUD73" s="1109"/>
      <c r="AUE73" s="1111"/>
      <c r="AUF73" s="1112">
        <f t="shared" si="4738"/>
        <v>0</v>
      </c>
      <c r="AUG73" s="1126"/>
      <c r="AUH73" s="1110"/>
      <c r="AUJ73" s="1121"/>
      <c r="AUK73" s="1109"/>
      <c r="AUL73" s="1109"/>
      <c r="AUM73" s="1109"/>
      <c r="AUN73" s="1112">
        <f t="shared" si="4739"/>
        <v>0</v>
      </c>
      <c r="AUO73" s="1109"/>
      <c r="AUP73" s="1109"/>
      <c r="AUQ73" s="1109"/>
      <c r="AUR73" s="1109"/>
      <c r="AUS73" s="1109"/>
      <c r="AUT73" s="1111"/>
      <c r="AUU73" s="1112">
        <f t="shared" si="4740"/>
        <v>0</v>
      </c>
      <c r="AUV73" s="1126"/>
      <c r="AUW73" s="1110"/>
      <c r="AUY73" s="1121"/>
      <c r="AUZ73" s="1109"/>
      <c r="AVA73" s="1109"/>
      <c r="AVB73" s="1109"/>
      <c r="AVC73" s="1112">
        <f t="shared" si="4741"/>
        <v>0</v>
      </c>
      <c r="AVD73" s="1109"/>
      <c r="AVE73" s="1109"/>
      <c r="AVF73" s="1109"/>
      <c r="AVG73" s="1109"/>
      <c r="AVH73" s="1109"/>
      <c r="AVI73" s="1111"/>
      <c r="AVJ73" s="1112">
        <f t="shared" si="4742"/>
        <v>0</v>
      </c>
      <c r="AVK73" s="1126"/>
      <c r="AVL73" s="1110"/>
      <c r="AVN73" s="1121"/>
      <c r="AVO73" s="1109"/>
      <c r="AVP73" s="1109"/>
      <c r="AVQ73" s="1109"/>
      <c r="AVR73" s="1112">
        <f t="shared" si="4743"/>
        <v>0</v>
      </c>
      <c r="AVS73" s="1109"/>
      <c r="AVT73" s="1109"/>
      <c r="AVU73" s="1109"/>
      <c r="AVV73" s="1109"/>
      <c r="AVW73" s="1109"/>
      <c r="AVX73" s="1111"/>
      <c r="AVY73" s="1112">
        <f t="shared" si="4744"/>
        <v>0</v>
      </c>
      <c r="AVZ73" s="1126"/>
      <c r="AWA73" s="1110"/>
      <c r="AWC73" s="1121"/>
      <c r="AWD73" s="1109"/>
      <c r="AWE73" s="1109"/>
      <c r="AWF73" s="1109"/>
      <c r="AWG73" s="1112">
        <f t="shared" si="4745"/>
        <v>0</v>
      </c>
      <c r="AWH73" s="1109"/>
      <c r="AWI73" s="1109"/>
      <c r="AWJ73" s="1109"/>
      <c r="AWK73" s="1109"/>
      <c r="AWL73" s="1109"/>
      <c r="AWM73" s="1111"/>
      <c r="AWN73" s="1112">
        <f t="shared" si="4746"/>
        <v>0</v>
      </c>
      <c r="AWO73" s="1126"/>
      <c r="AWP73" s="1110"/>
      <c r="AWR73" s="1121"/>
      <c r="AWS73" s="1109"/>
      <c r="AWT73" s="1109"/>
      <c r="AWU73" s="1109"/>
      <c r="AWV73" s="1112">
        <f t="shared" si="4747"/>
        <v>0</v>
      </c>
      <c r="AWW73" s="1109"/>
      <c r="AWX73" s="1109"/>
      <c r="AWY73" s="1109"/>
      <c r="AWZ73" s="1109"/>
      <c r="AXA73" s="1109"/>
      <c r="AXB73" s="1111"/>
      <c r="AXC73" s="1112">
        <f t="shared" si="4748"/>
        <v>0</v>
      </c>
      <c r="AXD73" s="1126"/>
      <c r="AXE73" s="1110"/>
      <c r="AXG73" s="1121"/>
      <c r="AXH73" s="1109"/>
      <c r="AXI73" s="1109"/>
      <c r="AXJ73" s="1109"/>
      <c r="AXK73" s="1112">
        <f t="shared" si="4749"/>
        <v>0</v>
      </c>
      <c r="AXL73" s="1109"/>
      <c r="AXM73" s="1109"/>
      <c r="AXN73" s="1109"/>
      <c r="AXO73" s="1109"/>
      <c r="AXP73" s="1109"/>
      <c r="AXQ73" s="1111"/>
      <c r="AXR73" s="1112">
        <f t="shared" si="4750"/>
        <v>0</v>
      </c>
      <c r="AXS73" s="1126"/>
      <c r="AXT73" s="1110"/>
      <c r="AXV73" s="1121"/>
      <c r="AXW73" s="1109"/>
      <c r="AXX73" s="1109"/>
      <c r="AXY73" s="1109"/>
      <c r="AXZ73" s="1112">
        <f t="shared" si="4751"/>
        <v>0</v>
      </c>
      <c r="AYA73" s="1109"/>
      <c r="AYB73" s="1109"/>
      <c r="AYC73" s="1109"/>
      <c r="AYD73" s="1109"/>
      <c r="AYE73" s="1109"/>
      <c r="AYF73" s="1111"/>
      <c r="AYG73" s="1112">
        <f t="shared" si="4752"/>
        <v>0</v>
      </c>
      <c r="AYH73" s="1126"/>
      <c r="AYI73" s="1110"/>
      <c r="AYK73" s="1121"/>
      <c r="AYL73" s="1109"/>
      <c r="AYM73" s="1109"/>
      <c r="AYN73" s="1109"/>
      <c r="AYO73" s="1112">
        <f t="shared" si="4753"/>
        <v>0</v>
      </c>
      <c r="AYP73" s="1109"/>
      <c r="AYQ73" s="1109"/>
      <c r="AYR73" s="1109"/>
      <c r="AYS73" s="1109"/>
      <c r="AYT73" s="1109"/>
      <c r="AYU73" s="1111"/>
      <c r="AYV73" s="1112">
        <f t="shared" si="4754"/>
        <v>0</v>
      </c>
      <c r="AYW73" s="1126"/>
      <c r="AYX73" s="1110"/>
      <c r="AYZ73" s="1121"/>
      <c r="AZA73" s="1109"/>
      <c r="AZB73" s="1109"/>
      <c r="AZC73" s="1109"/>
      <c r="AZD73" s="1112">
        <f t="shared" si="4755"/>
        <v>0</v>
      </c>
      <c r="AZE73" s="1109"/>
      <c r="AZF73" s="1109"/>
      <c r="AZG73" s="1109"/>
      <c r="AZH73" s="1109"/>
      <c r="AZI73" s="1109"/>
      <c r="AZJ73" s="1111"/>
      <c r="AZK73" s="1112">
        <f t="shared" si="4756"/>
        <v>0</v>
      </c>
      <c r="AZL73" s="1126"/>
      <c r="AZM73" s="1110"/>
      <c r="AZO73" s="1121"/>
      <c r="AZP73" s="1109"/>
      <c r="AZQ73" s="1109"/>
      <c r="AZR73" s="1109"/>
      <c r="AZS73" s="1112">
        <f t="shared" si="4757"/>
        <v>0</v>
      </c>
      <c r="AZT73" s="1109"/>
      <c r="AZU73" s="1109"/>
      <c r="AZV73" s="1109"/>
      <c r="AZW73" s="1109"/>
      <c r="AZX73" s="1109"/>
      <c r="AZY73" s="1111"/>
      <c r="AZZ73" s="1112">
        <f t="shared" si="4758"/>
        <v>0</v>
      </c>
      <c r="BAA73" s="1126"/>
      <c r="BAB73" s="1110"/>
      <c r="BAD73" s="1121"/>
      <c r="BAE73" s="1109"/>
      <c r="BAF73" s="1109"/>
      <c r="BAG73" s="1109"/>
      <c r="BAH73" s="1112">
        <f t="shared" si="4759"/>
        <v>0</v>
      </c>
      <c r="BAI73" s="1109"/>
      <c r="BAJ73" s="1109"/>
      <c r="BAK73" s="1109"/>
      <c r="BAL73" s="1109"/>
      <c r="BAM73" s="1109"/>
      <c r="BAN73" s="1111"/>
      <c r="BAO73" s="1112">
        <f t="shared" si="4760"/>
        <v>0</v>
      </c>
      <c r="BAP73" s="1126"/>
      <c r="BAQ73" s="1110"/>
      <c r="BAS73" s="1121"/>
      <c r="BAT73" s="1109"/>
      <c r="BAU73" s="1109"/>
      <c r="BAV73" s="1109"/>
      <c r="BAW73" s="1112">
        <f t="shared" si="4761"/>
        <v>0</v>
      </c>
      <c r="BAX73" s="1109"/>
      <c r="BAY73" s="1109"/>
      <c r="BAZ73" s="1109"/>
      <c r="BBA73" s="1109"/>
      <c r="BBB73" s="1109"/>
      <c r="BBC73" s="1111"/>
      <c r="BBD73" s="1112">
        <f t="shared" si="4762"/>
        <v>0</v>
      </c>
      <c r="BBE73" s="1126"/>
      <c r="BBF73" s="1110"/>
      <c r="BBH73" s="1121"/>
      <c r="BBI73" s="1109"/>
      <c r="BBJ73" s="1109"/>
      <c r="BBK73" s="1109"/>
      <c r="BBL73" s="1112">
        <f t="shared" si="4763"/>
        <v>0</v>
      </c>
      <c r="BBM73" s="1109"/>
      <c r="BBN73" s="1109"/>
      <c r="BBO73" s="1109"/>
      <c r="BBP73" s="1109"/>
      <c r="BBQ73" s="1109"/>
      <c r="BBR73" s="1111"/>
      <c r="BBS73" s="1112">
        <f t="shared" si="4764"/>
        <v>0</v>
      </c>
      <c r="BBT73" s="1126"/>
      <c r="BBU73" s="1110"/>
      <c r="BBW73" s="1121"/>
      <c r="BBX73" s="1109"/>
      <c r="BBY73" s="1109"/>
      <c r="BBZ73" s="1109"/>
      <c r="BCA73" s="1112">
        <f t="shared" si="4765"/>
        <v>0</v>
      </c>
      <c r="BCB73" s="1109"/>
      <c r="BCC73" s="1109"/>
      <c r="BCD73" s="1109"/>
      <c r="BCE73" s="1109"/>
      <c r="BCF73" s="1109"/>
      <c r="BCG73" s="1111"/>
      <c r="BCH73" s="1112">
        <f t="shared" si="4766"/>
        <v>0</v>
      </c>
      <c r="BCI73" s="1126"/>
      <c r="BCJ73" s="1110"/>
      <c r="BCL73" s="1121"/>
      <c r="BCM73" s="1109"/>
      <c r="BCN73" s="1109"/>
      <c r="BCO73" s="1109"/>
      <c r="BCP73" s="1112">
        <f t="shared" si="4767"/>
        <v>0</v>
      </c>
      <c r="BCQ73" s="1109"/>
      <c r="BCR73" s="1109"/>
      <c r="BCS73" s="1109"/>
      <c r="BCT73" s="1109"/>
      <c r="BCU73" s="1109"/>
      <c r="BCV73" s="1111"/>
      <c r="BCW73" s="1112">
        <f t="shared" si="4768"/>
        <v>0</v>
      </c>
      <c r="BCX73" s="1126"/>
      <c r="BCY73" s="1110"/>
      <c r="BDA73" s="1121"/>
      <c r="BDB73" s="1109"/>
      <c r="BDC73" s="1109"/>
      <c r="BDD73" s="1109"/>
      <c r="BDE73" s="1112">
        <f t="shared" si="4769"/>
        <v>0</v>
      </c>
      <c r="BDF73" s="1109"/>
      <c r="BDG73" s="1109"/>
      <c r="BDH73" s="1109"/>
      <c r="BDI73" s="1109"/>
      <c r="BDJ73" s="1109"/>
      <c r="BDK73" s="1111"/>
      <c r="BDL73" s="1112">
        <f t="shared" si="4770"/>
        <v>0</v>
      </c>
      <c r="BDM73" s="1126"/>
      <c r="BDN73" s="1110"/>
      <c r="BDP73" s="1121"/>
      <c r="BDQ73" s="1109"/>
      <c r="BDR73" s="1109"/>
      <c r="BDS73" s="1109"/>
      <c r="BDT73" s="1112">
        <f t="shared" si="4771"/>
        <v>0</v>
      </c>
      <c r="BDU73" s="1109"/>
      <c r="BDV73" s="1109"/>
      <c r="BDW73" s="1109"/>
      <c r="BDX73" s="1109"/>
      <c r="BDY73" s="1109"/>
      <c r="BDZ73" s="1111"/>
      <c r="BEA73" s="1112">
        <f t="shared" si="4772"/>
        <v>0</v>
      </c>
      <c r="BEB73" s="1126"/>
      <c r="BEC73" s="1110"/>
      <c r="BEE73" s="1121"/>
      <c r="BEF73" s="1109"/>
      <c r="BEG73" s="1109"/>
      <c r="BEH73" s="1109"/>
      <c r="BEI73" s="1112">
        <f t="shared" si="4773"/>
        <v>0</v>
      </c>
      <c r="BEJ73" s="1109"/>
      <c r="BEK73" s="1109"/>
      <c r="BEL73" s="1109"/>
      <c r="BEM73" s="1109"/>
      <c r="BEN73" s="1109"/>
      <c r="BEO73" s="1111"/>
      <c r="BEP73" s="1112">
        <f t="shared" si="4774"/>
        <v>0</v>
      </c>
      <c r="BEQ73" s="1126"/>
      <c r="BER73" s="1110"/>
      <c r="BET73" s="1121"/>
      <c r="BEU73" s="1109"/>
      <c r="BEV73" s="1109"/>
      <c r="BEW73" s="1109"/>
      <c r="BEX73" s="1112">
        <f t="shared" si="4775"/>
        <v>0</v>
      </c>
      <c r="BEY73" s="1109"/>
      <c r="BEZ73" s="1109"/>
      <c r="BFA73" s="1109"/>
      <c r="BFB73" s="1109"/>
      <c r="BFC73" s="1109"/>
      <c r="BFD73" s="1111"/>
      <c r="BFE73" s="1112">
        <f t="shared" si="4776"/>
        <v>0</v>
      </c>
      <c r="BFF73" s="1126"/>
      <c r="BFG73" s="1110"/>
      <c r="BFI73" s="1121"/>
      <c r="BFJ73" s="1109"/>
      <c r="BFK73" s="1109"/>
      <c r="BFL73" s="1109"/>
      <c r="BFM73" s="1112">
        <f t="shared" si="4777"/>
        <v>0</v>
      </c>
      <c r="BFN73" s="1109"/>
      <c r="BFO73" s="1109"/>
      <c r="BFP73" s="1109"/>
      <c r="BFQ73" s="1109"/>
      <c r="BFR73" s="1109"/>
      <c r="BFS73" s="1111"/>
      <c r="BFT73" s="1112">
        <f t="shared" si="4778"/>
        <v>0</v>
      </c>
      <c r="BFU73" s="1126"/>
      <c r="BFV73" s="1110"/>
      <c r="BFX73" s="1121"/>
      <c r="BFY73" s="1109"/>
      <c r="BFZ73" s="1109"/>
      <c r="BGA73" s="1109"/>
      <c r="BGB73" s="1112">
        <f t="shared" si="4779"/>
        <v>0</v>
      </c>
      <c r="BGC73" s="1109"/>
      <c r="BGD73" s="1109"/>
      <c r="BGE73" s="1109"/>
      <c r="BGF73" s="1109"/>
      <c r="BGG73" s="1109"/>
      <c r="BGH73" s="1111"/>
      <c r="BGI73" s="1112">
        <f t="shared" si="4780"/>
        <v>0</v>
      </c>
      <c r="BGJ73" s="1126"/>
      <c r="BGK73" s="1110"/>
      <c r="BGM73" s="1121"/>
      <c r="BGN73" s="1109"/>
      <c r="BGO73" s="1109"/>
      <c r="BGP73" s="1109"/>
      <c r="BGQ73" s="1112">
        <f t="shared" si="4781"/>
        <v>0</v>
      </c>
      <c r="BGR73" s="1109"/>
      <c r="BGS73" s="1109"/>
      <c r="BGT73" s="1109"/>
      <c r="BGU73" s="1109"/>
      <c r="BGV73" s="1109"/>
      <c r="BGW73" s="1111"/>
      <c r="BGX73" s="1112">
        <f t="shared" si="4782"/>
        <v>0</v>
      </c>
      <c r="BGY73" s="1126"/>
      <c r="BGZ73" s="1110"/>
      <c r="BHB73" s="1121"/>
      <c r="BHC73" s="1109"/>
      <c r="BHD73" s="1109"/>
      <c r="BHE73" s="1109"/>
      <c r="BHF73" s="1112">
        <f t="shared" si="4783"/>
        <v>0</v>
      </c>
      <c r="BHG73" s="1109"/>
      <c r="BHH73" s="1109"/>
      <c r="BHI73" s="1109"/>
      <c r="BHJ73" s="1109"/>
      <c r="BHK73" s="1109"/>
      <c r="BHL73" s="1111"/>
      <c r="BHM73" s="1112">
        <f t="shared" si="4784"/>
        <v>0</v>
      </c>
      <c r="BHN73" s="1126"/>
      <c r="BHO73" s="1110"/>
      <c r="BHQ73" s="1121"/>
      <c r="BHR73" s="1109"/>
      <c r="BHS73" s="1109"/>
      <c r="BHT73" s="1109"/>
      <c r="BHU73" s="1112">
        <f t="shared" si="4785"/>
        <v>0</v>
      </c>
      <c r="BHV73" s="1109"/>
      <c r="BHW73" s="1109"/>
      <c r="BHX73" s="1109"/>
      <c r="BHY73" s="1109"/>
      <c r="BHZ73" s="1109"/>
      <c r="BIA73" s="1111"/>
      <c r="BIB73" s="1112">
        <f t="shared" si="4786"/>
        <v>0</v>
      </c>
      <c r="BIC73" s="1126"/>
      <c r="BID73" s="1110"/>
      <c r="BIF73" s="1121"/>
      <c r="BIG73" s="1109"/>
      <c r="BIH73" s="1109"/>
      <c r="BII73" s="1109"/>
      <c r="BIJ73" s="1112">
        <f t="shared" si="4787"/>
        <v>0</v>
      </c>
      <c r="BIK73" s="1109"/>
      <c r="BIL73" s="1109"/>
      <c r="BIM73" s="1109"/>
      <c r="BIN73" s="1109"/>
      <c r="BIO73" s="1109"/>
      <c r="BIP73" s="1111"/>
      <c r="BIQ73" s="1112">
        <f t="shared" si="4788"/>
        <v>0</v>
      </c>
      <c r="BIR73" s="1126"/>
      <c r="BIS73" s="1110"/>
      <c r="BIU73" s="1121"/>
      <c r="BIV73" s="1109"/>
      <c r="BIW73" s="1109"/>
      <c r="BIX73" s="1109"/>
      <c r="BIY73" s="1112">
        <f t="shared" si="4789"/>
        <v>0</v>
      </c>
      <c r="BIZ73" s="1109"/>
      <c r="BJA73" s="1109"/>
      <c r="BJB73" s="1109"/>
      <c r="BJC73" s="1109"/>
      <c r="BJD73" s="1109"/>
      <c r="BJE73" s="1111"/>
      <c r="BJF73" s="1112">
        <f t="shared" si="4790"/>
        <v>0</v>
      </c>
      <c r="BJG73" s="1126"/>
      <c r="BJH73" s="1110"/>
      <c r="BJJ73" s="1121"/>
      <c r="BJK73" s="1109"/>
      <c r="BJL73" s="1109"/>
      <c r="BJM73" s="1109"/>
      <c r="BJN73" s="1112">
        <f t="shared" si="4791"/>
        <v>0</v>
      </c>
      <c r="BJO73" s="1109"/>
      <c r="BJP73" s="1109"/>
      <c r="BJQ73" s="1109"/>
      <c r="BJR73" s="1109"/>
      <c r="BJS73" s="1109"/>
      <c r="BJT73" s="1111"/>
      <c r="BJU73" s="1112">
        <f t="shared" si="4792"/>
        <v>0</v>
      </c>
      <c r="BJV73" s="1126"/>
      <c r="BJW73" s="1110"/>
      <c r="BJY73" s="1121"/>
      <c r="BJZ73" s="1109"/>
      <c r="BKA73" s="1109"/>
      <c r="BKB73" s="1109"/>
      <c r="BKC73" s="1112">
        <f t="shared" si="4793"/>
        <v>0</v>
      </c>
      <c r="BKD73" s="1109"/>
      <c r="BKE73" s="1109"/>
      <c r="BKF73" s="1109"/>
      <c r="BKG73" s="1109"/>
      <c r="BKH73" s="1109"/>
      <c r="BKI73" s="1111"/>
      <c r="BKJ73" s="1112">
        <f t="shared" si="4794"/>
        <v>0</v>
      </c>
      <c r="BKK73" s="1126"/>
      <c r="BKL73" s="1110"/>
      <c r="BKN73" s="1121"/>
      <c r="BKO73" s="1109"/>
      <c r="BKP73" s="1109"/>
      <c r="BKQ73" s="1109"/>
      <c r="BKR73" s="1112">
        <f t="shared" si="4795"/>
        <v>0</v>
      </c>
      <c r="BKS73" s="1109"/>
      <c r="BKT73" s="1109"/>
      <c r="BKU73" s="1109"/>
      <c r="BKV73" s="1109"/>
      <c r="BKW73" s="1109"/>
      <c r="BKX73" s="1111"/>
      <c r="BKY73" s="1112">
        <f t="shared" si="4796"/>
        <v>0</v>
      </c>
      <c r="BKZ73" s="1126"/>
      <c r="BLA73" s="1110"/>
      <c r="BLC73" s="1121"/>
      <c r="BLD73" s="1109"/>
      <c r="BLE73" s="1109"/>
      <c r="BLF73" s="1109"/>
      <c r="BLG73" s="1112">
        <f t="shared" si="4797"/>
        <v>0</v>
      </c>
      <c r="BLH73" s="1109"/>
      <c r="BLI73" s="1109"/>
      <c r="BLJ73" s="1109"/>
      <c r="BLK73" s="1109"/>
      <c r="BLL73" s="1109"/>
      <c r="BLM73" s="1111"/>
      <c r="BLN73" s="1112">
        <f t="shared" si="4798"/>
        <v>0</v>
      </c>
      <c r="BLO73" s="1126"/>
      <c r="BLP73" s="1110"/>
      <c r="BLR73" s="1121"/>
      <c r="BLS73" s="1109"/>
      <c r="BLT73" s="1109"/>
      <c r="BLU73" s="1109"/>
      <c r="BLV73" s="1112">
        <f t="shared" si="4799"/>
        <v>0</v>
      </c>
      <c r="BLW73" s="1109"/>
      <c r="BLX73" s="1109"/>
      <c r="BLY73" s="1109"/>
      <c r="BLZ73" s="1109"/>
      <c r="BMA73" s="1109"/>
      <c r="BMB73" s="1111"/>
      <c r="BMC73" s="1112">
        <f t="shared" si="4800"/>
        <v>0</v>
      </c>
      <c r="BMD73" s="1126"/>
      <c r="BME73" s="1110"/>
      <c r="BMG73" s="1121"/>
      <c r="BMH73" s="1109"/>
      <c r="BMI73" s="1109"/>
      <c r="BMJ73" s="1109"/>
      <c r="BMK73" s="1112">
        <f t="shared" si="4801"/>
        <v>0</v>
      </c>
      <c r="BML73" s="1109"/>
      <c r="BMM73" s="1109"/>
      <c r="BMN73" s="1109"/>
      <c r="BMO73" s="1109"/>
      <c r="BMP73" s="1109"/>
      <c r="BMQ73" s="1111"/>
      <c r="BMR73" s="1112">
        <f t="shared" si="4802"/>
        <v>0</v>
      </c>
      <c r="BMS73" s="1126"/>
      <c r="BMT73" s="1110"/>
      <c r="BMV73" s="1121"/>
      <c r="BMW73" s="1109"/>
      <c r="BMX73" s="1109"/>
      <c r="BMY73" s="1109"/>
      <c r="BMZ73" s="1112">
        <f t="shared" si="4803"/>
        <v>0</v>
      </c>
      <c r="BNA73" s="1109"/>
      <c r="BNB73" s="1109"/>
      <c r="BNC73" s="1109"/>
      <c r="BND73" s="1109"/>
      <c r="BNE73" s="1109"/>
      <c r="BNF73" s="1111"/>
      <c r="BNG73" s="1112">
        <f t="shared" si="4804"/>
        <v>0</v>
      </c>
      <c r="BNH73" s="1126"/>
      <c r="BNI73" s="1110"/>
      <c r="BNK73" s="1121"/>
      <c r="BNL73" s="1109"/>
      <c r="BNM73" s="1109"/>
      <c r="BNN73" s="1109"/>
      <c r="BNO73" s="1112">
        <f t="shared" si="4805"/>
        <v>0</v>
      </c>
      <c r="BNP73" s="1109"/>
      <c r="BNQ73" s="1109"/>
      <c r="BNR73" s="1109"/>
      <c r="BNS73" s="1109"/>
      <c r="BNT73" s="1109"/>
      <c r="BNU73" s="1111"/>
      <c r="BNV73" s="1112">
        <f t="shared" si="4806"/>
        <v>0</v>
      </c>
      <c r="BNW73" s="1126"/>
      <c r="BNX73" s="1110"/>
      <c r="BNZ73" s="1121"/>
      <c r="BOA73" s="1109"/>
      <c r="BOB73" s="1109"/>
      <c r="BOC73" s="1109"/>
      <c r="BOD73" s="1112">
        <f t="shared" si="4807"/>
        <v>0</v>
      </c>
      <c r="BOE73" s="1109"/>
      <c r="BOF73" s="1109"/>
      <c r="BOG73" s="1109"/>
      <c r="BOH73" s="1109"/>
      <c r="BOI73" s="1109"/>
      <c r="BOJ73" s="1111"/>
      <c r="BOK73" s="1112">
        <f t="shared" si="4808"/>
        <v>0</v>
      </c>
      <c r="BOL73" s="1126"/>
      <c r="BOM73" s="1110"/>
      <c r="BOO73" s="1121"/>
      <c r="BOP73" s="1109"/>
      <c r="BOQ73" s="1109"/>
      <c r="BOR73" s="1109"/>
      <c r="BOS73" s="1112">
        <f t="shared" si="4809"/>
        <v>0</v>
      </c>
      <c r="BOT73" s="1109"/>
      <c r="BOU73" s="1109"/>
      <c r="BOV73" s="1109"/>
      <c r="BOW73" s="1109"/>
      <c r="BOX73" s="1109"/>
      <c r="BOY73" s="1111"/>
      <c r="BOZ73" s="1112">
        <f t="shared" si="4810"/>
        <v>0</v>
      </c>
      <c r="BPA73" s="1126"/>
      <c r="BPB73" s="1110"/>
      <c r="BPD73" s="1121"/>
      <c r="BPE73" s="1109"/>
      <c r="BPF73" s="1109"/>
      <c r="BPG73" s="1109"/>
      <c r="BPH73" s="1112">
        <f t="shared" si="4811"/>
        <v>0</v>
      </c>
      <c r="BPI73" s="1109"/>
      <c r="BPJ73" s="1109"/>
      <c r="BPK73" s="1109"/>
      <c r="BPL73" s="1109"/>
      <c r="BPM73" s="1109"/>
      <c r="BPN73" s="1111"/>
      <c r="BPO73" s="1112">
        <f t="shared" si="4812"/>
        <v>0</v>
      </c>
      <c r="BPP73" s="1126"/>
      <c r="BPQ73" s="1110"/>
      <c r="BPS73" s="1121"/>
      <c r="BPT73" s="1109"/>
      <c r="BPU73" s="1109"/>
      <c r="BPV73" s="1109"/>
      <c r="BPW73" s="1112">
        <f t="shared" si="4813"/>
        <v>0</v>
      </c>
      <c r="BPX73" s="1109"/>
      <c r="BPY73" s="1109"/>
      <c r="BPZ73" s="1109"/>
      <c r="BQA73" s="1109"/>
      <c r="BQB73" s="1109"/>
      <c r="BQC73" s="1111"/>
      <c r="BQD73" s="1112">
        <f t="shared" si="4814"/>
        <v>0</v>
      </c>
      <c r="BQE73" s="1126"/>
      <c r="BQF73" s="1110"/>
      <c r="BQH73" s="1121"/>
      <c r="BQI73" s="1109"/>
      <c r="BQJ73" s="1109"/>
      <c r="BQK73" s="1109"/>
      <c r="BQL73" s="1112">
        <f t="shared" si="4815"/>
        <v>0</v>
      </c>
      <c r="BQM73" s="1109"/>
      <c r="BQN73" s="1109"/>
      <c r="BQO73" s="1109"/>
      <c r="BQP73" s="1109"/>
      <c r="BQQ73" s="1109"/>
      <c r="BQR73" s="1111"/>
      <c r="BQS73" s="1112">
        <f t="shared" si="4816"/>
        <v>0</v>
      </c>
      <c r="BQT73" s="1126"/>
      <c r="BQU73" s="1110"/>
      <c r="BQW73" s="1121"/>
      <c r="BQX73" s="1109"/>
      <c r="BQY73" s="1109"/>
      <c r="BQZ73" s="1109"/>
      <c r="BRA73" s="1112">
        <f t="shared" si="4817"/>
        <v>0</v>
      </c>
      <c r="BRB73" s="1109"/>
      <c r="BRC73" s="1109"/>
      <c r="BRD73" s="1109"/>
      <c r="BRE73" s="1109"/>
      <c r="BRF73" s="1109"/>
      <c r="BRG73" s="1111"/>
      <c r="BRH73" s="1112">
        <f t="shared" si="4818"/>
        <v>0</v>
      </c>
      <c r="BRI73" s="1126"/>
      <c r="BRJ73" s="1110"/>
      <c r="BRL73" s="1121"/>
      <c r="BRM73" s="1109"/>
      <c r="BRN73" s="1109"/>
      <c r="BRO73" s="1109"/>
      <c r="BRP73" s="1112">
        <f t="shared" si="4819"/>
        <v>0</v>
      </c>
      <c r="BRQ73" s="1109"/>
      <c r="BRR73" s="1109"/>
      <c r="BRS73" s="1109"/>
      <c r="BRT73" s="1109"/>
      <c r="BRU73" s="1109"/>
      <c r="BRV73" s="1111"/>
      <c r="BRW73" s="1112">
        <f t="shared" si="4820"/>
        <v>0</v>
      </c>
      <c r="BRX73" s="1126"/>
      <c r="BRY73" s="1110"/>
      <c r="BSA73" s="1121"/>
      <c r="BSB73" s="1109"/>
      <c r="BSC73" s="1109"/>
      <c r="BSD73" s="1109"/>
      <c r="BSE73" s="1112">
        <f t="shared" si="4821"/>
        <v>0</v>
      </c>
      <c r="BSF73" s="1109"/>
      <c r="BSG73" s="1109"/>
      <c r="BSH73" s="1109"/>
      <c r="BSI73" s="1109"/>
      <c r="BSJ73" s="1109"/>
      <c r="BSK73" s="1111"/>
      <c r="BSL73" s="1112">
        <f t="shared" si="4822"/>
        <v>0</v>
      </c>
      <c r="BSM73" s="1126"/>
      <c r="BSN73" s="1110"/>
      <c r="BSP73" s="1121"/>
      <c r="BSQ73" s="1109"/>
      <c r="BSR73" s="1109"/>
      <c r="BSS73" s="1109"/>
      <c r="BST73" s="1112">
        <f t="shared" si="4823"/>
        <v>0</v>
      </c>
      <c r="BSU73" s="1109"/>
      <c r="BSV73" s="1109"/>
      <c r="BSW73" s="1109"/>
      <c r="BSX73" s="1109"/>
      <c r="BSY73" s="1109"/>
      <c r="BSZ73" s="1111"/>
      <c r="BTA73" s="1112">
        <f t="shared" si="4824"/>
        <v>0</v>
      </c>
      <c r="BTB73" s="1126"/>
      <c r="BTC73" s="1110"/>
      <c r="BTE73" s="1121"/>
      <c r="BTF73" s="1109"/>
      <c r="BTG73" s="1109"/>
      <c r="BTH73" s="1109"/>
      <c r="BTI73" s="1112">
        <f t="shared" si="4825"/>
        <v>0</v>
      </c>
      <c r="BTJ73" s="1109"/>
      <c r="BTK73" s="1109"/>
      <c r="BTL73" s="1109"/>
      <c r="BTM73" s="1109"/>
      <c r="BTN73" s="1109"/>
      <c r="BTO73" s="1111"/>
      <c r="BTP73" s="1112">
        <f t="shared" si="4826"/>
        <v>0</v>
      </c>
      <c r="BTQ73" s="1126"/>
      <c r="BTR73" s="1110"/>
      <c r="BTT73" s="1121"/>
      <c r="BTU73" s="1109"/>
      <c r="BTV73" s="1109"/>
      <c r="BTW73" s="1109"/>
      <c r="BTX73" s="1112">
        <f t="shared" si="4827"/>
        <v>0</v>
      </c>
      <c r="BTY73" s="1109"/>
      <c r="BTZ73" s="1109"/>
      <c r="BUA73" s="1109"/>
      <c r="BUB73" s="1109"/>
      <c r="BUC73" s="1109"/>
      <c r="BUD73" s="1111"/>
      <c r="BUE73" s="1112">
        <f t="shared" si="4828"/>
        <v>0</v>
      </c>
      <c r="BUF73" s="1126"/>
      <c r="BUG73" s="1110"/>
      <c r="BUI73" s="1121"/>
      <c r="BUJ73" s="1109"/>
      <c r="BUK73" s="1109"/>
      <c r="BUL73" s="1109"/>
      <c r="BUM73" s="1112">
        <f t="shared" si="4829"/>
        <v>0</v>
      </c>
      <c r="BUN73" s="1109"/>
      <c r="BUO73" s="1109"/>
      <c r="BUP73" s="1109"/>
      <c r="BUQ73" s="1109"/>
      <c r="BUR73" s="1109"/>
      <c r="BUS73" s="1111"/>
      <c r="BUT73" s="1112">
        <f t="shared" si="4830"/>
        <v>0</v>
      </c>
      <c r="BUU73" s="1126"/>
      <c r="BUV73" s="1110"/>
      <c r="BUX73" s="1121"/>
      <c r="BUY73" s="1109"/>
      <c r="BUZ73" s="1109"/>
      <c r="BVA73" s="1109"/>
      <c r="BVB73" s="1112">
        <f t="shared" si="4831"/>
        <v>0</v>
      </c>
      <c r="BVC73" s="1109"/>
      <c r="BVD73" s="1109"/>
      <c r="BVE73" s="1109"/>
      <c r="BVF73" s="1109"/>
      <c r="BVG73" s="1109"/>
      <c r="BVH73" s="1111"/>
      <c r="BVI73" s="1112">
        <f t="shared" si="4832"/>
        <v>0</v>
      </c>
      <c r="BVJ73" s="1126"/>
      <c r="BVK73" s="1110"/>
      <c r="BVM73" s="1121"/>
      <c r="BVN73" s="1109"/>
      <c r="BVO73" s="1109"/>
      <c r="BVP73" s="1109"/>
      <c r="BVQ73" s="1112">
        <f t="shared" si="4833"/>
        <v>0</v>
      </c>
      <c r="BVR73" s="1109"/>
      <c r="BVS73" s="1109"/>
      <c r="BVT73" s="1109"/>
      <c r="BVU73" s="1109"/>
      <c r="BVV73" s="1109"/>
      <c r="BVW73" s="1111"/>
      <c r="BVX73" s="1112">
        <f t="shared" si="4834"/>
        <v>0</v>
      </c>
      <c r="BVY73" s="1126"/>
      <c r="BVZ73" s="1110"/>
      <c r="BWB73" s="1121"/>
      <c r="BWC73" s="1109"/>
      <c r="BWD73" s="1109"/>
      <c r="BWE73" s="1109"/>
      <c r="BWF73" s="1112">
        <f t="shared" si="4835"/>
        <v>0</v>
      </c>
      <c r="BWG73" s="1109"/>
      <c r="BWH73" s="1109"/>
      <c r="BWI73" s="1109"/>
      <c r="BWJ73" s="1109"/>
      <c r="BWK73" s="1109"/>
      <c r="BWL73" s="1111"/>
      <c r="BWM73" s="1112">
        <f t="shared" si="4836"/>
        <v>0</v>
      </c>
      <c r="BWN73" s="1126"/>
      <c r="BWO73" s="1110"/>
    </row>
    <row r="74" spans="2:1965" ht="15" customHeight="1" x14ac:dyDescent="0.2">
      <c r="B74" s="1114" t="s">
        <v>788</v>
      </c>
      <c r="C74" s="1112">
        <f t="shared" ref="C74:P74" si="4837">SUM(C75:C80)</f>
        <v>0</v>
      </c>
      <c r="D74" s="1112">
        <f t="shared" si="4837"/>
        <v>0</v>
      </c>
      <c r="E74" s="1112">
        <f t="shared" si="4837"/>
        <v>0</v>
      </c>
      <c r="F74" s="1112">
        <f t="shared" si="4837"/>
        <v>0</v>
      </c>
      <c r="G74" s="1112">
        <f t="shared" si="4837"/>
        <v>0</v>
      </c>
      <c r="H74" s="1112">
        <f t="shared" si="4837"/>
        <v>0</v>
      </c>
      <c r="I74" s="1112">
        <f t="shared" si="4837"/>
        <v>0</v>
      </c>
      <c r="J74" s="1112">
        <f t="shared" si="4837"/>
        <v>0</v>
      </c>
      <c r="K74" s="1112">
        <f t="shared" si="4837"/>
        <v>0</v>
      </c>
      <c r="L74" s="1112">
        <f t="shared" si="4837"/>
        <v>0</v>
      </c>
      <c r="M74" s="1112">
        <f t="shared" si="4837"/>
        <v>0</v>
      </c>
      <c r="N74" s="1112">
        <f t="shared" si="4837"/>
        <v>0</v>
      </c>
      <c r="O74" s="1112">
        <f t="shared" si="4837"/>
        <v>0</v>
      </c>
      <c r="P74" s="1113">
        <f t="shared" si="4837"/>
        <v>0</v>
      </c>
      <c r="Q74" s="1112">
        <f t="shared" ref="Q74:AD74" si="4838">SUM(Q75:Q80)</f>
        <v>0</v>
      </c>
      <c r="R74" s="1112">
        <f t="shared" si="4838"/>
        <v>0</v>
      </c>
      <c r="S74" s="1112">
        <f t="shared" si="4838"/>
        <v>0</v>
      </c>
      <c r="T74" s="1112">
        <f t="shared" si="4838"/>
        <v>0</v>
      </c>
      <c r="U74" s="1112">
        <f t="shared" si="4838"/>
        <v>0</v>
      </c>
      <c r="V74" s="1112">
        <f t="shared" si="4838"/>
        <v>0</v>
      </c>
      <c r="W74" s="1112">
        <f t="shared" si="4838"/>
        <v>0</v>
      </c>
      <c r="X74" s="1112">
        <f t="shared" si="4838"/>
        <v>0</v>
      </c>
      <c r="Y74" s="1112">
        <f t="shared" si="4838"/>
        <v>0</v>
      </c>
      <c r="Z74" s="1112">
        <f t="shared" si="4838"/>
        <v>0</v>
      </c>
      <c r="AA74" s="1112">
        <f t="shared" si="4838"/>
        <v>0</v>
      </c>
      <c r="AB74" s="1112">
        <f t="shared" si="4838"/>
        <v>0</v>
      </c>
      <c r="AC74" s="1112">
        <f t="shared" si="4838"/>
        <v>0</v>
      </c>
      <c r="AD74" s="1113">
        <f t="shared" si="4838"/>
        <v>0</v>
      </c>
      <c r="AF74" s="1120">
        <f t="shared" ref="AF74:AS74" si="4839">SUM(AF75:AF80)</f>
        <v>0</v>
      </c>
      <c r="AG74" s="1112">
        <f t="shared" si="4839"/>
        <v>0</v>
      </c>
      <c r="AH74" s="1112">
        <f t="shared" si="4839"/>
        <v>0</v>
      </c>
      <c r="AI74" s="1112">
        <f t="shared" si="4839"/>
        <v>0</v>
      </c>
      <c r="AJ74" s="1112">
        <f t="shared" si="4839"/>
        <v>0</v>
      </c>
      <c r="AK74" s="1112">
        <f t="shared" si="4839"/>
        <v>0</v>
      </c>
      <c r="AL74" s="1112">
        <f t="shared" si="4839"/>
        <v>0</v>
      </c>
      <c r="AM74" s="1112">
        <f t="shared" si="4839"/>
        <v>0</v>
      </c>
      <c r="AN74" s="1112">
        <f t="shared" si="4839"/>
        <v>0</v>
      </c>
      <c r="AO74" s="1112">
        <f t="shared" si="4839"/>
        <v>0</v>
      </c>
      <c r="AP74" s="1112">
        <f t="shared" si="4839"/>
        <v>0</v>
      </c>
      <c r="AQ74" s="1112">
        <f t="shared" si="4839"/>
        <v>0</v>
      </c>
      <c r="AR74" s="1112">
        <f t="shared" si="4839"/>
        <v>0</v>
      </c>
      <c r="AS74" s="1113">
        <f t="shared" si="4839"/>
        <v>0</v>
      </c>
      <c r="AU74" s="1120">
        <f t="shared" ref="AU74:BH74" si="4840">SUM(AU75:AU80)</f>
        <v>0</v>
      </c>
      <c r="AV74" s="1112">
        <f t="shared" si="4840"/>
        <v>0</v>
      </c>
      <c r="AW74" s="1112">
        <f t="shared" si="4840"/>
        <v>0</v>
      </c>
      <c r="AX74" s="1112">
        <f t="shared" si="4840"/>
        <v>0</v>
      </c>
      <c r="AY74" s="1112">
        <f t="shared" si="4840"/>
        <v>0</v>
      </c>
      <c r="AZ74" s="1112">
        <f t="shared" si="4840"/>
        <v>0</v>
      </c>
      <c r="BA74" s="1112">
        <f t="shared" si="4840"/>
        <v>0</v>
      </c>
      <c r="BB74" s="1112">
        <f t="shared" si="4840"/>
        <v>0</v>
      </c>
      <c r="BC74" s="1112">
        <f t="shared" si="4840"/>
        <v>0</v>
      </c>
      <c r="BD74" s="1112">
        <f t="shared" si="4840"/>
        <v>0</v>
      </c>
      <c r="BE74" s="1112">
        <f t="shared" si="4840"/>
        <v>0</v>
      </c>
      <c r="BF74" s="1112">
        <f t="shared" si="4840"/>
        <v>0</v>
      </c>
      <c r="BG74" s="1112">
        <f t="shared" si="4840"/>
        <v>0</v>
      </c>
      <c r="BH74" s="1113">
        <f t="shared" si="4840"/>
        <v>0</v>
      </c>
      <c r="BJ74" s="1120">
        <f t="shared" ref="BJ74:BW74" si="4841">SUM(BJ75:BJ80)</f>
        <v>0</v>
      </c>
      <c r="BK74" s="1112">
        <f t="shared" si="4841"/>
        <v>0</v>
      </c>
      <c r="BL74" s="1112">
        <f t="shared" si="4841"/>
        <v>0</v>
      </c>
      <c r="BM74" s="1112">
        <f t="shared" si="4841"/>
        <v>0</v>
      </c>
      <c r="BN74" s="1112">
        <f t="shared" si="4841"/>
        <v>0</v>
      </c>
      <c r="BO74" s="1112">
        <f t="shared" si="4841"/>
        <v>0</v>
      </c>
      <c r="BP74" s="1112">
        <f t="shared" si="4841"/>
        <v>0</v>
      </c>
      <c r="BQ74" s="1112">
        <f t="shared" si="4841"/>
        <v>0</v>
      </c>
      <c r="BR74" s="1112">
        <f t="shared" si="4841"/>
        <v>0</v>
      </c>
      <c r="BS74" s="1112">
        <f t="shared" si="4841"/>
        <v>0</v>
      </c>
      <c r="BT74" s="1112">
        <f t="shared" si="4841"/>
        <v>0</v>
      </c>
      <c r="BU74" s="1112">
        <f t="shared" si="4841"/>
        <v>0</v>
      </c>
      <c r="BV74" s="1112">
        <f t="shared" si="4841"/>
        <v>0</v>
      </c>
      <c r="BW74" s="1113">
        <f t="shared" si="4841"/>
        <v>0</v>
      </c>
      <c r="BY74" s="1120">
        <f t="shared" ref="BY74:CL74" si="4842">SUM(BY75:BY80)</f>
        <v>0</v>
      </c>
      <c r="BZ74" s="1112">
        <f t="shared" si="4842"/>
        <v>0</v>
      </c>
      <c r="CA74" s="1112">
        <f t="shared" si="4842"/>
        <v>0</v>
      </c>
      <c r="CB74" s="1112">
        <f t="shared" si="4842"/>
        <v>0</v>
      </c>
      <c r="CC74" s="1112">
        <f t="shared" si="4842"/>
        <v>0</v>
      </c>
      <c r="CD74" s="1112">
        <f t="shared" si="4842"/>
        <v>0</v>
      </c>
      <c r="CE74" s="1112">
        <f t="shared" si="4842"/>
        <v>0</v>
      </c>
      <c r="CF74" s="1112">
        <f t="shared" si="4842"/>
        <v>0</v>
      </c>
      <c r="CG74" s="1112">
        <f t="shared" si="4842"/>
        <v>0</v>
      </c>
      <c r="CH74" s="1112">
        <f t="shared" si="4842"/>
        <v>0</v>
      </c>
      <c r="CI74" s="1112">
        <f t="shared" si="4842"/>
        <v>0</v>
      </c>
      <c r="CJ74" s="1112">
        <f t="shared" si="4842"/>
        <v>0</v>
      </c>
      <c r="CK74" s="1112">
        <f t="shared" si="4842"/>
        <v>0</v>
      </c>
      <c r="CL74" s="1113">
        <f t="shared" si="4842"/>
        <v>0</v>
      </c>
      <c r="CN74" s="1120">
        <f t="shared" ref="CN74:DA74" si="4843">SUM(CN75:CN80)</f>
        <v>0</v>
      </c>
      <c r="CO74" s="1112">
        <f t="shared" si="4843"/>
        <v>0</v>
      </c>
      <c r="CP74" s="1112">
        <f t="shared" si="4843"/>
        <v>0</v>
      </c>
      <c r="CQ74" s="1112">
        <f t="shared" si="4843"/>
        <v>0</v>
      </c>
      <c r="CR74" s="1112">
        <f t="shared" si="4843"/>
        <v>0</v>
      </c>
      <c r="CS74" s="1112">
        <f t="shared" si="4843"/>
        <v>0</v>
      </c>
      <c r="CT74" s="1112">
        <f t="shared" si="4843"/>
        <v>0</v>
      </c>
      <c r="CU74" s="1112">
        <f t="shared" si="4843"/>
        <v>0</v>
      </c>
      <c r="CV74" s="1112">
        <f t="shared" si="4843"/>
        <v>0</v>
      </c>
      <c r="CW74" s="1112">
        <f t="shared" si="4843"/>
        <v>0</v>
      </c>
      <c r="CX74" s="1112">
        <f t="shared" si="4843"/>
        <v>0</v>
      </c>
      <c r="CY74" s="1112">
        <f t="shared" si="4843"/>
        <v>0</v>
      </c>
      <c r="CZ74" s="1112">
        <f t="shared" si="4843"/>
        <v>0</v>
      </c>
      <c r="DA74" s="1113">
        <f t="shared" si="4843"/>
        <v>0</v>
      </c>
      <c r="DC74" s="1120">
        <f t="shared" ref="DC74:DP74" si="4844">SUM(DC75:DC80)</f>
        <v>0</v>
      </c>
      <c r="DD74" s="1112">
        <f t="shared" si="4844"/>
        <v>0</v>
      </c>
      <c r="DE74" s="1112">
        <f t="shared" si="4844"/>
        <v>0</v>
      </c>
      <c r="DF74" s="1112">
        <f t="shared" si="4844"/>
        <v>0</v>
      </c>
      <c r="DG74" s="1112">
        <f t="shared" si="4844"/>
        <v>0</v>
      </c>
      <c r="DH74" s="1112">
        <f t="shared" si="4844"/>
        <v>0</v>
      </c>
      <c r="DI74" s="1112">
        <f t="shared" si="4844"/>
        <v>0</v>
      </c>
      <c r="DJ74" s="1112">
        <f t="shared" si="4844"/>
        <v>0</v>
      </c>
      <c r="DK74" s="1112">
        <f t="shared" si="4844"/>
        <v>0</v>
      </c>
      <c r="DL74" s="1112">
        <f t="shared" si="4844"/>
        <v>0</v>
      </c>
      <c r="DM74" s="1112">
        <f t="shared" si="4844"/>
        <v>0</v>
      </c>
      <c r="DN74" s="1112">
        <f t="shared" si="4844"/>
        <v>0</v>
      </c>
      <c r="DO74" s="1112">
        <f t="shared" si="4844"/>
        <v>0</v>
      </c>
      <c r="DP74" s="1113">
        <f t="shared" si="4844"/>
        <v>0</v>
      </c>
      <c r="DR74" s="1120">
        <f t="shared" ref="DR74:EE74" si="4845">SUM(DR75:DR80)</f>
        <v>0</v>
      </c>
      <c r="DS74" s="1112">
        <f t="shared" si="4845"/>
        <v>0</v>
      </c>
      <c r="DT74" s="1112">
        <f t="shared" si="4845"/>
        <v>0</v>
      </c>
      <c r="DU74" s="1112">
        <f t="shared" si="4845"/>
        <v>0</v>
      </c>
      <c r="DV74" s="1112">
        <f t="shared" si="4845"/>
        <v>0</v>
      </c>
      <c r="DW74" s="1112">
        <f t="shared" si="4845"/>
        <v>0</v>
      </c>
      <c r="DX74" s="1112">
        <f t="shared" si="4845"/>
        <v>0</v>
      </c>
      <c r="DY74" s="1112">
        <f t="shared" si="4845"/>
        <v>0</v>
      </c>
      <c r="DZ74" s="1112">
        <f t="shared" si="4845"/>
        <v>0</v>
      </c>
      <c r="EA74" s="1112">
        <f t="shared" si="4845"/>
        <v>0</v>
      </c>
      <c r="EB74" s="1112">
        <f t="shared" si="4845"/>
        <v>0</v>
      </c>
      <c r="EC74" s="1112">
        <f t="shared" si="4845"/>
        <v>0</v>
      </c>
      <c r="ED74" s="1112">
        <f t="shared" si="4845"/>
        <v>0</v>
      </c>
      <c r="EE74" s="1113">
        <f t="shared" si="4845"/>
        <v>0</v>
      </c>
      <c r="EG74" s="1120">
        <f t="shared" ref="EG74:ET74" si="4846">SUM(EG75:EG80)</f>
        <v>0</v>
      </c>
      <c r="EH74" s="1112">
        <f t="shared" si="4846"/>
        <v>0</v>
      </c>
      <c r="EI74" s="1112">
        <f t="shared" si="4846"/>
        <v>0</v>
      </c>
      <c r="EJ74" s="1112">
        <f t="shared" si="4846"/>
        <v>0</v>
      </c>
      <c r="EK74" s="1112">
        <f t="shared" si="4846"/>
        <v>0</v>
      </c>
      <c r="EL74" s="1112">
        <f t="shared" si="4846"/>
        <v>0</v>
      </c>
      <c r="EM74" s="1112">
        <f t="shared" si="4846"/>
        <v>0</v>
      </c>
      <c r="EN74" s="1112">
        <f t="shared" si="4846"/>
        <v>0</v>
      </c>
      <c r="EO74" s="1112">
        <f t="shared" si="4846"/>
        <v>0</v>
      </c>
      <c r="EP74" s="1112">
        <f t="shared" si="4846"/>
        <v>0</v>
      </c>
      <c r="EQ74" s="1112">
        <f t="shared" si="4846"/>
        <v>0</v>
      </c>
      <c r="ER74" s="1112">
        <f t="shared" si="4846"/>
        <v>0</v>
      </c>
      <c r="ES74" s="1112">
        <f t="shared" si="4846"/>
        <v>0</v>
      </c>
      <c r="ET74" s="1113">
        <f t="shared" si="4846"/>
        <v>0</v>
      </c>
      <c r="EV74" s="1120">
        <f t="shared" ref="EV74:FI74" si="4847">SUM(EV75:EV80)</f>
        <v>0</v>
      </c>
      <c r="EW74" s="1112">
        <f t="shared" si="4847"/>
        <v>0</v>
      </c>
      <c r="EX74" s="1112">
        <f t="shared" si="4847"/>
        <v>0</v>
      </c>
      <c r="EY74" s="1112">
        <f t="shared" si="4847"/>
        <v>0</v>
      </c>
      <c r="EZ74" s="1112">
        <f t="shared" si="4847"/>
        <v>0</v>
      </c>
      <c r="FA74" s="1112">
        <f t="shared" si="4847"/>
        <v>0</v>
      </c>
      <c r="FB74" s="1112">
        <f t="shared" si="4847"/>
        <v>0</v>
      </c>
      <c r="FC74" s="1112">
        <f t="shared" si="4847"/>
        <v>0</v>
      </c>
      <c r="FD74" s="1112">
        <f t="shared" si="4847"/>
        <v>0</v>
      </c>
      <c r="FE74" s="1112">
        <f t="shared" si="4847"/>
        <v>0</v>
      </c>
      <c r="FF74" s="1112">
        <f t="shared" si="4847"/>
        <v>0</v>
      </c>
      <c r="FG74" s="1112">
        <f t="shared" si="4847"/>
        <v>0</v>
      </c>
      <c r="FH74" s="1112">
        <f t="shared" si="4847"/>
        <v>0</v>
      </c>
      <c r="FI74" s="1113">
        <f t="shared" si="4847"/>
        <v>0</v>
      </c>
      <c r="FK74" s="1120">
        <f t="shared" ref="FK74:FX74" si="4848">SUM(FK75:FK80)</f>
        <v>0</v>
      </c>
      <c r="FL74" s="1112">
        <f t="shared" si="4848"/>
        <v>0</v>
      </c>
      <c r="FM74" s="1112">
        <f t="shared" si="4848"/>
        <v>0</v>
      </c>
      <c r="FN74" s="1112">
        <f t="shared" si="4848"/>
        <v>0</v>
      </c>
      <c r="FO74" s="1112">
        <f t="shared" si="4848"/>
        <v>0</v>
      </c>
      <c r="FP74" s="1112">
        <f t="shared" si="4848"/>
        <v>0</v>
      </c>
      <c r="FQ74" s="1112">
        <f t="shared" si="4848"/>
        <v>0</v>
      </c>
      <c r="FR74" s="1112">
        <f t="shared" si="4848"/>
        <v>0</v>
      </c>
      <c r="FS74" s="1112">
        <f t="shared" si="4848"/>
        <v>0</v>
      </c>
      <c r="FT74" s="1112">
        <f t="shared" si="4848"/>
        <v>0</v>
      </c>
      <c r="FU74" s="1112">
        <f t="shared" si="4848"/>
        <v>0</v>
      </c>
      <c r="FV74" s="1112">
        <f t="shared" si="4848"/>
        <v>0</v>
      </c>
      <c r="FW74" s="1112">
        <f t="shared" si="4848"/>
        <v>0</v>
      </c>
      <c r="FX74" s="1113">
        <f t="shared" si="4848"/>
        <v>0</v>
      </c>
      <c r="FZ74" s="1120">
        <f t="shared" ref="FZ74:GM74" si="4849">SUM(FZ75:FZ80)</f>
        <v>0</v>
      </c>
      <c r="GA74" s="1112">
        <f t="shared" si="4849"/>
        <v>0</v>
      </c>
      <c r="GB74" s="1112">
        <f t="shared" si="4849"/>
        <v>0</v>
      </c>
      <c r="GC74" s="1112">
        <f t="shared" si="4849"/>
        <v>0</v>
      </c>
      <c r="GD74" s="1112">
        <f t="shared" si="4849"/>
        <v>0</v>
      </c>
      <c r="GE74" s="1112">
        <f t="shared" si="4849"/>
        <v>0</v>
      </c>
      <c r="GF74" s="1112">
        <f t="shared" si="4849"/>
        <v>0</v>
      </c>
      <c r="GG74" s="1112">
        <f t="shared" si="4849"/>
        <v>0</v>
      </c>
      <c r="GH74" s="1112">
        <f t="shared" si="4849"/>
        <v>0</v>
      </c>
      <c r="GI74" s="1112">
        <f t="shared" si="4849"/>
        <v>0</v>
      </c>
      <c r="GJ74" s="1112">
        <f t="shared" si="4849"/>
        <v>0</v>
      </c>
      <c r="GK74" s="1112">
        <f t="shared" si="4849"/>
        <v>0</v>
      </c>
      <c r="GL74" s="1112">
        <f t="shared" si="4849"/>
        <v>0</v>
      </c>
      <c r="GM74" s="1113">
        <f t="shared" si="4849"/>
        <v>0</v>
      </c>
      <c r="GO74" s="1120">
        <f t="shared" ref="GO74:HB74" si="4850">SUM(GO75:GO80)</f>
        <v>0</v>
      </c>
      <c r="GP74" s="1112">
        <f t="shared" si="4850"/>
        <v>0</v>
      </c>
      <c r="GQ74" s="1112">
        <f t="shared" si="4850"/>
        <v>0</v>
      </c>
      <c r="GR74" s="1112">
        <f t="shared" si="4850"/>
        <v>0</v>
      </c>
      <c r="GS74" s="1112">
        <f t="shared" si="4850"/>
        <v>0</v>
      </c>
      <c r="GT74" s="1112">
        <f t="shared" si="4850"/>
        <v>0</v>
      </c>
      <c r="GU74" s="1112">
        <f t="shared" si="4850"/>
        <v>0</v>
      </c>
      <c r="GV74" s="1112">
        <f t="shared" si="4850"/>
        <v>0</v>
      </c>
      <c r="GW74" s="1112">
        <f t="shared" si="4850"/>
        <v>0</v>
      </c>
      <c r="GX74" s="1112">
        <f t="shared" si="4850"/>
        <v>0</v>
      </c>
      <c r="GY74" s="1112">
        <f t="shared" si="4850"/>
        <v>0</v>
      </c>
      <c r="GZ74" s="1112">
        <f t="shared" si="4850"/>
        <v>0</v>
      </c>
      <c r="HA74" s="1112">
        <f t="shared" si="4850"/>
        <v>0</v>
      </c>
      <c r="HB74" s="1113">
        <f t="shared" si="4850"/>
        <v>0</v>
      </c>
      <c r="HD74" s="1120">
        <f t="shared" ref="HD74:HQ74" si="4851">SUM(HD75:HD80)</f>
        <v>0</v>
      </c>
      <c r="HE74" s="1112">
        <f t="shared" si="4851"/>
        <v>0</v>
      </c>
      <c r="HF74" s="1112">
        <f t="shared" si="4851"/>
        <v>0</v>
      </c>
      <c r="HG74" s="1112">
        <f t="shared" si="4851"/>
        <v>0</v>
      </c>
      <c r="HH74" s="1112">
        <f t="shared" si="4851"/>
        <v>0</v>
      </c>
      <c r="HI74" s="1112">
        <f t="shared" si="4851"/>
        <v>0</v>
      </c>
      <c r="HJ74" s="1112">
        <f t="shared" si="4851"/>
        <v>0</v>
      </c>
      <c r="HK74" s="1112">
        <f t="shared" si="4851"/>
        <v>0</v>
      </c>
      <c r="HL74" s="1112">
        <f t="shared" si="4851"/>
        <v>0</v>
      </c>
      <c r="HM74" s="1112">
        <f t="shared" si="4851"/>
        <v>0</v>
      </c>
      <c r="HN74" s="1112">
        <f t="shared" si="4851"/>
        <v>0</v>
      </c>
      <c r="HO74" s="1112">
        <f t="shared" si="4851"/>
        <v>0</v>
      </c>
      <c r="HP74" s="1112">
        <f t="shared" si="4851"/>
        <v>0</v>
      </c>
      <c r="HQ74" s="1113">
        <f t="shared" si="4851"/>
        <v>0</v>
      </c>
      <c r="HS74" s="1120">
        <f t="shared" ref="HS74:IF74" si="4852">SUM(HS75:HS80)</f>
        <v>0</v>
      </c>
      <c r="HT74" s="1112">
        <f t="shared" si="4852"/>
        <v>0</v>
      </c>
      <c r="HU74" s="1112">
        <f t="shared" si="4852"/>
        <v>0</v>
      </c>
      <c r="HV74" s="1112">
        <f t="shared" si="4852"/>
        <v>0</v>
      </c>
      <c r="HW74" s="1112">
        <f t="shared" si="4852"/>
        <v>0</v>
      </c>
      <c r="HX74" s="1112">
        <f t="shared" si="4852"/>
        <v>0</v>
      </c>
      <c r="HY74" s="1112">
        <f t="shared" si="4852"/>
        <v>0</v>
      </c>
      <c r="HZ74" s="1112">
        <f t="shared" si="4852"/>
        <v>0</v>
      </c>
      <c r="IA74" s="1112">
        <f t="shared" si="4852"/>
        <v>0</v>
      </c>
      <c r="IB74" s="1112">
        <f t="shared" si="4852"/>
        <v>0</v>
      </c>
      <c r="IC74" s="1112">
        <f t="shared" si="4852"/>
        <v>0</v>
      </c>
      <c r="ID74" s="1112">
        <f t="shared" si="4852"/>
        <v>0</v>
      </c>
      <c r="IE74" s="1112">
        <f t="shared" si="4852"/>
        <v>0</v>
      </c>
      <c r="IF74" s="1113">
        <f t="shared" si="4852"/>
        <v>0</v>
      </c>
      <c r="IH74" s="1120">
        <f t="shared" ref="IH74:IU74" si="4853">SUM(IH75:IH80)</f>
        <v>0</v>
      </c>
      <c r="II74" s="1112">
        <f t="shared" si="4853"/>
        <v>0</v>
      </c>
      <c r="IJ74" s="1112">
        <f t="shared" si="4853"/>
        <v>0</v>
      </c>
      <c r="IK74" s="1112">
        <f t="shared" si="4853"/>
        <v>0</v>
      </c>
      <c r="IL74" s="1112">
        <f t="shared" si="4853"/>
        <v>0</v>
      </c>
      <c r="IM74" s="1112">
        <f t="shared" si="4853"/>
        <v>0</v>
      </c>
      <c r="IN74" s="1112">
        <f t="shared" si="4853"/>
        <v>0</v>
      </c>
      <c r="IO74" s="1112">
        <f t="shared" si="4853"/>
        <v>0</v>
      </c>
      <c r="IP74" s="1112">
        <f t="shared" si="4853"/>
        <v>0</v>
      </c>
      <c r="IQ74" s="1112">
        <f t="shared" si="4853"/>
        <v>0</v>
      </c>
      <c r="IR74" s="1112">
        <f t="shared" si="4853"/>
        <v>0</v>
      </c>
      <c r="IS74" s="1112">
        <f t="shared" si="4853"/>
        <v>0</v>
      </c>
      <c r="IT74" s="1112">
        <f t="shared" si="4853"/>
        <v>0</v>
      </c>
      <c r="IU74" s="1113">
        <f t="shared" si="4853"/>
        <v>0</v>
      </c>
      <c r="IW74" s="1120">
        <f t="shared" ref="IW74:JJ74" si="4854">SUM(IW75:IW80)</f>
        <v>0</v>
      </c>
      <c r="IX74" s="1112">
        <f t="shared" si="4854"/>
        <v>0</v>
      </c>
      <c r="IY74" s="1112">
        <f t="shared" si="4854"/>
        <v>0</v>
      </c>
      <c r="IZ74" s="1112">
        <f t="shared" si="4854"/>
        <v>0</v>
      </c>
      <c r="JA74" s="1112">
        <f t="shared" si="4854"/>
        <v>0</v>
      </c>
      <c r="JB74" s="1112">
        <f t="shared" si="4854"/>
        <v>0</v>
      </c>
      <c r="JC74" s="1112">
        <f t="shared" si="4854"/>
        <v>0</v>
      </c>
      <c r="JD74" s="1112">
        <f t="shared" si="4854"/>
        <v>0</v>
      </c>
      <c r="JE74" s="1112">
        <f t="shared" si="4854"/>
        <v>0</v>
      </c>
      <c r="JF74" s="1112">
        <f t="shared" si="4854"/>
        <v>0</v>
      </c>
      <c r="JG74" s="1112">
        <f t="shared" si="4854"/>
        <v>0</v>
      </c>
      <c r="JH74" s="1112">
        <f t="shared" si="4854"/>
        <v>0</v>
      </c>
      <c r="JI74" s="1112">
        <f t="shared" si="4854"/>
        <v>0</v>
      </c>
      <c r="JJ74" s="1113">
        <f t="shared" si="4854"/>
        <v>0</v>
      </c>
      <c r="JL74" s="1120">
        <f t="shared" ref="JL74:JY74" si="4855">SUM(JL75:JL80)</f>
        <v>0</v>
      </c>
      <c r="JM74" s="1112">
        <f t="shared" si="4855"/>
        <v>0</v>
      </c>
      <c r="JN74" s="1112">
        <f t="shared" si="4855"/>
        <v>0</v>
      </c>
      <c r="JO74" s="1112">
        <f t="shared" si="4855"/>
        <v>0</v>
      </c>
      <c r="JP74" s="1112">
        <f t="shared" si="4855"/>
        <v>0</v>
      </c>
      <c r="JQ74" s="1112">
        <f t="shared" si="4855"/>
        <v>0</v>
      </c>
      <c r="JR74" s="1112">
        <f t="shared" si="4855"/>
        <v>0</v>
      </c>
      <c r="JS74" s="1112">
        <f t="shared" si="4855"/>
        <v>0</v>
      </c>
      <c r="JT74" s="1112">
        <f t="shared" si="4855"/>
        <v>0</v>
      </c>
      <c r="JU74" s="1112">
        <f t="shared" si="4855"/>
        <v>0</v>
      </c>
      <c r="JV74" s="1112">
        <f t="shared" si="4855"/>
        <v>0</v>
      </c>
      <c r="JW74" s="1112">
        <f t="shared" si="4855"/>
        <v>0</v>
      </c>
      <c r="JX74" s="1112">
        <f t="shared" si="4855"/>
        <v>0</v>
      </c>
      <c r="JY74" s="1113">
        <f t="shared" si="4855"/>
        <v>0</v>
      </c>
      <c r="KA74" s="1120">
        <f t="shared" ref="KA74:KN74" si="4856">SUM(KA75:KA80)</f>
        <v>0</v>
      </c>
      <c r="KB74" s="1112">
        <f t="shared" si="4856"/>
        <v>0</v>
      </c>
      <c r="KC74" s="1112">
        <f t="shared" si="4856"/>
        <v>0</v>
      </c>
      <c r="KD74" s="1112">
        <f t="shared" si="4856"/>
        <v>0</v>
      </c>
      <c r="KE74" s="1112">
        <f t="shared" si="4856"/>
        <v>0</v>
      </c>
      <c r="KF74" s="1112">
        <f t="shared" si="4856"/>
        <v>0</v>
      </c>
      <c r="KG74" s="1112">
        <f t="shared" si="4856"/>
        <v>0</v>
      </c>
      <c r="KH74" s="1112">
        <f t="shared" si="4856"/>
        <v>0</v>
      </c>
      <c r="KI74" s="1112">
        <f t="shared" si="4856"/>
        <v>0</v>
      </c>
      <c r="KJ74" s="1112">
        <f t="shared" si="4856"/>
        <v>0</v>
      </c>
      <c r="KK74" s="1112">
        <f t="shared" si="4856"/>
        <v>0</v>
      </c>
      <c r="KL74" s="1112">
        <f t="shared" si="4856"/>
        <v>0</v>
      </c>
      <c r="KM74" s="1112">
        <f t="shared" si="4856"/>
        <v>0</v>
      </c>
      <c r="KN74" s="1113">
        <f t="shared" si="4856"/>
        <v>0</v>
      </c>
      <c r="KP74" s="1120">
        <f t="shared" ref="KP74:LC74" si="4857">SUM(KP75:KP80)</f>
        <v>0</v>
      </c>
      <c r="KQ74" s="1112">
        <f t="shared" si="4857"/>
        <v>0</v>
      </c>
      <c r="KR74" s="1112">
        <f t="shared" si="4857"/>
        <v>0</v>
      </c>
      <c r="KS74" s="1112">
        <f t="shared" si="4857"/>
        <v>0</v>
      </c>
      <c r="KT74" s="1112">
        <f t="shared" si="4857"/>
        <v>0</v>
      </c>
      <c r="KU74" s="1112">
        <f t="shared" si="4857"/>
        <v>0</v>
      </c>
      <c r="KV74" s="1112">
        <f t="shared" si="4857"/>
        <v>0</v>
      </c>
      <c r="KW74" s="1112">
        <f t="shared" si="4857"/>
        <v>0</v>
      </c>
      <c r="KX74" s="1112">
        <f t="shared" si="4857"/>
        <v>0</v>
      </c>
      <c r="KY74" s="1112">
        <f t="shared" si="4857"/>
        <v>0</v>
      </c>
      <c r="KZ74" s="1112">
        <f t="shared" si="4857"/>
        <v>0</v>
      </c>
      <c r="LA74" s="1112">
        <f t="shared" si="4857"/>
        <v>0</v>
      </c>
      <c r="LB74" s="1112">
        <f t="shared" si="4857"/>
        <v>0</v>
      </c>
      <c r="LC74" s="1113">
        <f t="shared" si="4857"/>
        <v>0</v>
      </c>
      <c r="LE74" s="1120">
        <f t="shared" ref="LE74:LR74" si="4858">SUM(LE75:LE80)</f>
        <v>0</v>
      </c>
      <c r="LF74" s="1112">
        <f t="shared" si="4858"/>
        <v>0</v>
      </c>
      <c r="LG74" s="1112">
        <f t="shared" si="4858"/>
        <v>0</v>
      </c>
      <c r="LH74" s="1112">
        <f t="shared" si="4858"/>
        <v>0</v>
      </c>
      <c r="LI74" s="1112">
        <f t="shared" si="4858"/>
        <v>0</v>
      </c>
      <c r="LJ74" s="1112">
        <f t="shared" si="4858"/>
        <v>0</v>
      </c>
      <c r="LK74" s="1112">
        <f t="shared" si="4858"/>
        <v>0</v>
      </c>
      <c r="LL74" s="1112">
        <f t="shared" si="4858"/>
        <v>0</v>
      </c>
      <c r="LM74" s="1112">
        <f t="shared" si="4858"/>
        <v>0</v>
      </c>
      <c r="LN74" s="1112">
        <f t="shared" si="4858"/>
        <v>0</v>
      </c>
      <c r="LO74" s="1112">
        <f t="shared" si="4858"/>
        <v>0</v>
      </c>
      <c r="LP74" s="1112">
        <f t="shared" si="4858"/>
        <v>0</v>
      </c>
      <c r="LQ74" s="1112">
        <f t="shared" si="4858"/>
        <v>0</v>
      </c>
      <c r="LR74" s="1113">
        <f t="shared" si="4858"/>
        <v>0</v>
      </c>
      <c r="LT74" s="1120">
        <f t="shared" ref="LT74:MG74" si="4859">SUM(LT75:LT80)</f>
        <v>0</v>
      </c>
      <c r="LU74" s="1112">
        <f t="shared" si="4859"/>
        <v>0</v>
      </c>
      <c r="LV74" s="1112">
        <f t="shared" si="4859"/>
        <v>0</v>
      </c>
      <c r="LW74" s="1112">
        <f t="shared" si="4859"/>
        <v>0</v>
      </c>
      <c r="LX74" s="1112">
        <f t="shared" si="4859"/>
        <v>0</v>
      </c>
      <c r="LY74" s="1112">
        <f t="shared" si="4859"/>
        <v>0</v>
      </c>
      <c r="LZ74" s="1112">
        <f t="shared" si="4859"/>
        <v>0</v>
      </c>
      <c r="MA74" s="1112">
        <f t="shared" si="4859"/>
        <v>0</v>
      </c>
      <c r="MB74" s="1112">
        <f t="shared" si="4859"/>
        <v>0</v>
      </c>
      <c r="MC74" s="1112">
        <f t="shared" si="4859"/>
        <v>0</v>
      </c>
      <c r="MD74" s="1112">
        <f t="shared" si="4859"/>
        <v>0</v>
      </c>
      <c r="ME74" s="1112">
        <f t="shared" si="4859"/>
        <v>0</v>
      </c>
      <c r="MF74" s="1112">
        <f t="shared" si="4859"/>
        <v>0</v>
      </c>
      <c r="MG74" s="1113">
        <f t="shared" si="4859"/>
        <v>0</v>
      </c>
      <c r="MI74" s="1120">
        <f t="shared" ref="MI74:MV74" si="4860">SUM(MI75:MI80)</f>
        <v>0</v>
      </c>
      <c r="MJ74" s="1112">
        <f t="shared" si="4860"/>
        <v>0</v>
      </c>
      <c r="MK74" s="1112">
        <f t="shared" si="4860"/>
        <v>0</v>
      </c>
      <c r="ML74" s="1112">
        <f t="shared" si="4860"/>
        <v>0</v>
      </c>
      <c r="MM74" s="1112">
        <f t="shared" si="4860"/>
        <v>0</v>
      </c>
      <c r="MN74" s="1112">
        <f t="shared" si="4860"/>
        <v>0</v>
      </c>
      <c r="MO74" s="1112">
        <f t="shared" si="4860"/>
        <v>0</v>
      </c>
      <c r="MP74" s="1112">
        <f t="shared" si="4860"/>
        <v>0</v>
      </c>
      <c r="MQ74" s="1112">
        <f t="shared" si="4860"/>
        <v>0</v>
      </c>
      <c r="MR74" s="1112">
        <f t="shared" si="4860"/>
        <v>0</v>
      </c>
      <c r="MS74" s="1112">
        <f t="shared" si="4860"/>
        <v>0</v>
      </c>
      <c r="MT74" s="1112">
        <f t="shared" si="4860"/>
        <v>0</v>
      </c>
      <c r="MU74" s="1112">
        <f t="shared" si="4860"/>
        <v>0</v>
      </c>
      <c r="MV74" s="1113">
        <f t="shared" si="4860"/>
        <v>0</v>
      </c>
      <c r="MX74" s="1120">
        <f t="shared" ref="MX74:NK74" si="4861">SUM(MX75:MX80)</f>
        <v>0</v>
      </c>
      <c r="MY74" s="1112">
        <f t="shared" si="4861"/>
        <v>0</v>
      </c>
      <c r="MZ74" s="1112">
        <f t="shared" si="4861"/>
        <v>0</v>
      </c>
      <c r="NA74" s="1112">
        <f t="shared" si="4861"/>
        <v>0</v>
      </c>
      <c r="NB74" s="1112">
        <f t="shared" si="4861"/>
        <v>0</v>
      </c>
      <c r="NC74" s="1112">
        <f t="shared" si="4861"/>
        <v>0</v>
      </c>
      <c r="ND74" s="1112">
        <f t="shared" si="4861"/>
        <v>0</v>
      </c>
      <c r="NE74" s="1112">
        <f t="shared" si="4861"/>
        <v>0</v>
      </c>
      <c r="NF74" s="1112">
        <f t="shared" si="4861"/>
        <v>0</v>
      </c>
      <c r="NG74" s="1112">
        <f t="shared" si="4861"/>
        <v>0</v>
      </c>
      <c r="NH74" s="1112">
        <f t="shared" si="4861"/>
        <v>0</v>
      </c>
      <c r="NI74" s="1112">
        <f t="shared" si="4861"/>
        <v>0</v>
      </c>
      <c r="NJ74" s="1112">
        <f t="shared" si="4861"/>
        <v>0</v>
      </c>
      <c r="NK74" s="1113">
        <f t="shared" si="4861"/>
        <v>0</v>
      </c>
      <c r="NM74" s="1120">
        <f t="shared" ref="NM74:NZ74" si="4862">SUM(NM75:NM80)</f>
        <v>0</v>
      </c>
      <c r="NN74" s="1112">
        <f t="shared" si="4862"/>
        <v>0</v>
      </c>
      <c r="NO74" s="1112">
        <f t="shared" si="4862"/>
        <v>0</v>
      </c>
      <c r="NP74" s="1112">
        <f t="shared" si="4862"/>
        <v>0</v>
      </c>
      <c r="NQ74" s="1112">
        <f t="shared" si="4862"/>
        <v>0</v>
      </c>
      <c r="NR74" s="1112">
        <f t="shared" si="4862"/>
        <v>0</v>
      </c>
      <c r="NS74" s="1112">
        <f t="shared" si="4862"/>
        <v>0</v>
      </c>
      <c r="NT74" s="1112">
        <f t="shared" si="4862"/>
        <v>0</v>
      </c>
      <c r="NU74" s="1112">
        <f t="shared" si="4862"/>
        <v>0</v>
      </c>
      <c r="NV74" s="1112">
        <f t="shared" si="4862"/>
        <v>0</v>
      </c>
      <c r="NW74" s="1112">
        <f t="shared" si="4862"/>
        <v>0</v>
      </c>
      <c r="NX74" s="1112">
        <f t="shared" si="4862"/>
        <v>0</v>
      </c>
      <c r="NY74" s="1112">
        <f t="shared" si="4862"/>
        <v>0</v>
      </c>
      <c r="NZ74" s="1113">
        <f t="shared" si="4862"/>
        <v>0</v>
      </c>
      <c r="OB74" s="1120">
        <f t="shared" ref="OB74:OO74" si="4863">SUM(OB75:OB80)</f>
        <v>0</v>
      </c>
      <c r="OC74" s="1112">
        <f t="shared" si="4863"/>
        <v>0</v>
      </c>
      <c r="OD74" s="1112">
        <f t="shared" si="4863"/>
        <v>0</v>
      </c>
      <c r="OE74" s="1112">
        <f t="shared" si="4863"/>
        <v>0</v>
      </c>
      <c r="OF74" s="1112">
        <f t="shared" si="4863"/>
        <v>0</v>
      </c>
      <c r="OG74" s="1112">
        <f t="shared" si="4863"/>
        <v>0</v>
      </c>
      <c r="OH74" s="1112">
        <f t="shared" si="4863"/>
        <v>0</v>
      </c>
      <c r="OI74" s="1112">
        <f t="shared" si="4863"/>
        <v>0</v>
      </c>
      <c r="OJ74" s="1112">
        <f t="shared" si="4863"/>
        <v>0</v>
      </c>
      <c r="OK74" s="1112">
        <f t="shared" si="4863"/>
        <v>0</v>
      </c>
      <c r="OL74" s="1112">
        <f t="shared" si="4863"/>
        <v>0</v>
      </c>
      <c r="OM74" s="1112">
        <f t="shared" si="4863"/>
        <v>0</v>
      </c>
      <c r="ON74" s="1112">
        <f t="shared" si="4863"/>
        <v>0</v>
      </c>
      <c r="OO74" s="1113">
        <f t="shared" si="4863"/>
        <v>0</v>
      </c>
      <c r="OQ74" s="1120">
        <f t="shared" ref="OQ74:PD74" si="4864">SUM(OQ75:OQ80)</f>
        <v>0</v>
      </c>
      <c r="OR74" s="1112">
        <f t="shared" si="4864"/>
        <v>0</v>
      </c>
      <c r="OS74" s="1112">
        <f t="shared" si="4864"/>
        <v>0</v>
      </c>
      <c r="OT74" s="1112">
        <f t="shared" si="4864"/>
        <v>0</v>
      </c>
      <c r="OU74" s="1112">
        <f t="shared" si="4864"/>
        <v>0</v>
      </c>
      <c r="OV74" s="1112">
        <f t="shared" si="4864"/>
        <v>0</v>
      </c>
      <c r="OW74" s="1112">
        <f t="shared" si="4864"/>
        <v>0</v>
      </c>
      <c r="OX74" s="1112">
        <f t="shared" si="4864"/>
        <v>0</v>
      </c>
      <c r="OY74" s="1112">
        <f t="shared" si="4864"/>
        <v>0</v>
      </c>
      <c r="OZ74" s="1112">
        <f t="shared" si="4864"/>
        <v>0</v>
      </c>
      <c r="PA74" s="1112">
        <f t="shared" si="4864"/>
        <v>0</v>
      </c>
      <c r="PB74" s="1112">
        <f t="shared" si="4864"/>
        <v>0</v>
      </c>
      <c r="PC74" s="1112">
        <f t="shared" si="4864"/>
        <v>0</v>
      </c>
      <c r="PD74" s="1113">
        <f t="shared" si="4864"/>
        <v>0</v>
      </c>
      <c r="PF74" s="1120">
        <f t="shared" ref="PF74:PS74" si="4865">SUM(PF75:PF80)</f>
        <v>0</v>
      </c>
      <c r="PG74" s="1112">
        <f t="shared" si="4865"/>
        <v>0</v>
      </c>
      <c r="PH74" s="1112">
        <f t="shared" si="4865"/>
        <v>0</v>
      </c>
      <c r="PI74" s="1112">
        <f t="shared" si="4865"/>
        <v>0</v>
      </c>
      <c r="PJ74" s="1112">
        <f t="shared" si="4865"/>
        <v>0</v>
      </c>
      <c r="PK74" s="1112">
        <f t="shared" si="4865"/>
        <v>0</v>
      </c>
      <c r="PL74" s="1112">
        <f t="shared" si="4865"/>
        <v>0</v>
      </c>
      <c r="PM74" s="1112">
        <f t="shared" si="4865"/>
        <v>0</v>
      </c>
      <c r="PN74" s="1112">
        <f t="shared" si="4865"/>
        <v>0</v>
      </c>
      <c r="PO74" s="1112">
        <f t="shared" si="4865"/>
        <v>0</v>
      </c>
      <c r="PP74" s="1112">
        <f t="shared" si="4865"/>
        <v>0</v>
      </c>
      <c r="PQ74" s="1112">
        <f t="shared" si="4865"/>
        <v>0</v>
      </c>
      <c r="PR74" s="1112">
        <f t="shared" si="4865"/>
        <v>0</v>
      </c>
      <c r="PS74" s="1113">
        <f t="shared" si="4865"/>
        <v>0</v>
      </c>
      <c r="PU74" s="1120">
        <f t="shared" ref="PU74:QH74" si="4866">SUM(PU75:PU80)</f>
        <v>0</v>
      </c>
      <c r="PV74" s="1112">
        <f t="shared" si="4866"/>
        <v>0</v>
      </c>
      <c r="PW74" s="1112">
        <f t="shared" si="4866"/>
        <v>0</v>
      </c>
      <c r="PX74" s="1112">
        <f t="shared" si="4866"/>
        <v>0</v>
      </c>
      <c r="PY74" s="1112">
        <f t="shared" si="4866"/>
        <v>0</v>
      </c>
      <c r="PZ74" s="1112">
        <f t="shared" si="4866"/>
        <v>0</v>
      </c>
      <c r="QA74" s="1112">
        <f t="shared" si="4866"/>
        <v>0</v>
      </c>
      <c r="QB74" s="1112">
        <f t="shared" si="4866"/>
        <v>0</v>
      </c>
      <c r="QC74" s="1112">
        <f t="shared" si="4866"/>
        <v>0</v>
      </c>
      <c r="QD74" s="1112">
        <f t="shared" si="4866"/>
        <v>0</v>
      </c>
      <c r="QE74" s="1112">
        <f t="shared" si="4866"/>
        <v>0</v>
      </c>
      <c r="QF74" s="1112">
        <f t="shared" si="4866"/>
        <v>0</v>
      </c>
      <c r="QG74" s="1112">
        <f t="shared" si="4866"/>
        <v>0</v>
      </c>
      <c r="QH74" s="1113">
        <f t="shared" si="4866"/>
        <v>0</v>
      </c>
      <c r="QJ74" s="1120">
        <f t="shared" ref="QJ74:QW74" si="4867">SUM(QJ75:QJ80)</f>
        <v>0</v>
      </c>
      <c r="QK74" s="1112">
        <f t="shared" si="4867"/>
        <v>0</v>
      </c>
      <c r="QL74" s="1112">
        <f t="shared" si="4867"/>
        <v>0</v>
      </c>
      <c r="QM74" s="1112">
        <f t="shared" si="4867"/>
        <v>0</v>
      </c>
      <c r="QN74" s="1112">
        <f t="shared" si="4867"/>
        <v>0</v>
      </c>
      <c r="QO74" s="1112">
        <f t="shared" si="4867"/>
        <v>0</v>
      </c>
      <c r="QP74" s="1112">
        <f t="shared" si="4867"/>
        <v>0</v>
      </c>
      <c r="QQ74" s="1112">
        <f t="shared" si="4867"/>
        <v>0</v>
      </c>
      <c r="QR74" s="1112">
        <f t="shared" si="4867"/>
        <v>0</v>
      </c>
      <c r="QS74" s="1112">
        <f t="shared" si="4867"/>
        <v>0</v>
      </c>
      <c r="QT74" s="1112">
        <f t="shared" si="4867"/>
        <v>0</v>
      </c>
      <c r="QU74" s="1112">
        <f t="shared" si="4867"/>
        <v>0</v>
      </c>
      <c r="QV74" s="1112">
        <f t="shared" si="4867"/>
        <v>0</v>
      </c>
      <c r="QW74" s="1113">
        <f t="shared" si="4867"/>
        <v>0</v>
      </c>
      <c r="QY74" s="1120">
        <f t="shared" ref="QY74:RL74" si="4868">SUM(QY75:QY80)</f>
        <v>0</v>
      </c>
      <c r="QZ74" s="1112">
        <f t="shared" si="4868"/>
        <v>0</v>
      </c>
      <c r="RA74" s="1112">
        <f t="shared" si="4868"/>
        <v>0</v>
      </c>
      <c r="RB74" s="1112">
        <f t="shared" si="4868"/>
        <v>0</v>
      </c>
      <c r="RC74" s="1112">
        <f t="shared" si="4868"/>
        <v>0</v>
      </c>
      <c r="RD74" s="1112">
        <f t="shared" si="4868"/>
        <v>0</v>
      </c>
      <c r="RE74" s="1112">
        <f t="shared" si="4868"/>
        <v>0</v>
      </c>
      <c r="RF74" s="1112">
        <f t="shared" si="4868"/>
        <v>0</v>
      </c>
      <c r="RG74" s="1112">
        <f t="shared" si="4868"/>
        <v>0</v>
      </c>
      <c r="RH74" s="1112">
        <f t="shared" si="4868"/>
        <v>0</v>
      </c>
      <c r="RI74" s="1112">
        <f t="shared" si="4868"/>
        <v>0</v>
      </c>
      <c r="RJ74" s="1112">
        <f t="shared" si="4868"/>
        <v>0</v>
      </c>
      <c r="RK74" s="1112">
        <f t="shared" si="4868"/>
        <v>0</v>
      </c>
      <c r="RL74" s="1113">
        <f t="shared" si="4868"/>
        <v>0</v>
      </c>
      <c r="RN74" s="1120">
        <f t="shared" ref="RN74:SA74" si="4869">SUM(RN75:RN80)</f>
        <v>0</v>
      </c>
      <c r="RO74" s="1112">
        <f t="shared" si="4869"/>
        <v>0</v>
      </c>
      <c r="RP74" s="1112">
        <f t="shared" si="4869"/>
        <v>0</v>
      </c>
      <c r="RQ74" s="1112">
        <f t="shared" si="4869"/>
        <v>0</v>
      </c>
      <c r="RR74" s="1112">
        <f t="shared" si="4869"/>
        <v>0</v>
      </c>
      <c r="RS74" s="1112">
        <f t="shared" si="4869"/>
        <v>0</v>
      </c>
      <c r="RT74" s="1112">
        <f t="shared" si="4869"/>
        <v>0</v>
      </c>
      <c r="RU74" s="1112">
        <f t="shared" si="4869"/>
        <v>0</v>
      </c>
      <c r="RV74" s="1112">
        <f t="shared" si="4869"/>
        <v>0</v>
      </c>
      <c r="RW74" s="1112">
        <f t="shared" si="4869"/>
        <v>0</v>
      </c>
      <c r="RX74" s="1112">
        <f t="shared" si="4869"/>
        <v>0</v>
      </c>
      <c r="RY74" s="1112">
        <f t="shared" si="4869"/>
        <v>0</v>
      </c>
      <c r="RZ74" s="1112">
        <f t="shared" si="4869"/>
        <v>0</v>
      </c>
      <c r="SA74" s="1113">
        <f t="shared" si="4869"/>
        <v>0</v>
      </c>
      <c r="SC74" s="1120">
        <f t="shared" ref="SC74:SP74" si="4870">SUM(SC75:SC80)</f>
        <v>0</v>
      </c>
      <c r="SD74" s="1112">
        <f t="shared" si="4870"/>
        <v>0</v>
      </c>
      <c r="SE74" s="1112">
        <f t="shared" si="4870"/>
        <v>0</v>
      </c>
      <c r="SF74" s="1112">
        <f t="shared" si="4870"/>
        <v>0</v>
      </c>
      <c r="SG74" s="1112">
        <f t="shared" si="4870"/>
        <v>0</v>
      </c>
      <c r="SH74" s="1112">
        <f t="shared" si="4870"/>
        <v>0</v>
      </c>
      <c r="SI74" s="1112">
        <f t="shared" si="4870"/>
        <v>0</v>
      </c>
      <c r="SJ74" s="1112">
        <f t="shared" si="4870"/>
        <v>0</v>
      </c>
      <c r="SK74" s="1112">
        <f t="shared" si="4870"/>
        <v>0</v>
      </c>
      <c r="SL74" s="1112">
        <f t="shared" si="4870"/>
        <v>0</v>
      </c>
      <c r="SM74" s="1112">
        <f t="shared" si="4870"/>
        <v>0</v>
      </c>
      <c r="SN74" s="1112">
        <f t="shared" si="4870"/>
        <v>0</v>
      </c>
      <c r="SO74" s="1112">
        <f t="shared" si="4870"/>
        <v>0</v>
      </c>
      <c r="SP74" s="1113">
        <f t="shared" si="4870"/>
        <v>0</v>
      </c>
      <c r="SR74" s="1120">
        <f t="shared" ref="SR74:TE74" si="4871">SUM(SR75:SR80)</f>
        <v>0</v>
      </c>
      <c r="SS74" s="1112">
        <f t="shared" si="4871"/>
        <v>0</v>
      </c>
      <c r="ST74" s="1112">
        <f t="shared" si="4871"/>
        <v>0</v>
      </c>
      <c r="SU74" s="1112">
        <f t="shared" si="4871"/>
        <v>0</v>
      </c>
      <c r="SV74" s="1112">
        <f t="shared" si="4871"/>
        <v>0</v>
      </c>
      <c r="SW74" s="1112">
        <f t="shared" si="4871"/>
        <v>0</v>
      </c>
      <c r="SX74" s="1112">
        <f t="shared" si="4871"/>
        <v>0</v>
      </c>
      <c r="SY74" s="1112">
        <f t="shared" si="4871"/>
        <v>0</v>
      </c>
      <c r="SZ74" s="1112">
        <f t="shared" si="4871"/>
        <v>0</v>
      </c>
      <c r="TA74" s="1112">
        <f t="shared" si="4871"/>
        <v>0</v>
      </c>
      <c r="TB74" s="1112">
        <f t="shared" si="4871"/>
        <v>0</v>
      </c>
      <c r="TC74" s="1112">
        <f t="shared" si="4871"/>
        <v>0</v>
      </c>
      <c r="TD74" s="1112">
        <f t="shared" si="4871"/>
        <v>0</v>
      </c>
      <c r="TE74" s="1113">
        <f t="shared" si="4871"/>
        <v>0</v>
      </c>
      <c r="TG74" s="1120">
        <f t="shared" ref="TG74:TT74" si="4872">SUM(TG75:TG80)</f>
        <v>0</v>
      </c>
      <c r="TH74" s="1112">
        <f t="shared" si="4872"/>
        <v>0</v>
      </c>
      <c r="TI74" s="1112">
        <f t="shared" si="4872"/>
        <v>0</v>
      </c>
      <c r="TJ74" s="1112">
        <f t="shared" si="4872"/>
        <v>0</v>
      </c>
      <c r="TK74" s="1112">
        <f t="shared" si="4872"/>
        <v>0</v>
      </c>
      <c r="TL74" s="1112">
        <f t="shared" si="4872"/>
        <v>0</v>
      </c>
      <c r="TM74" s="1112">
        <f t="shared" si="4872"/>
        <v>0</v>
      </c>
      <c r="TN74" s="1112">
        <f t="shared" si="4872"/>
        <v>0</v>
      </c>
      <c r="TO74" s="1112">
        <f t="shared" si="4872"/>
        <v>0</v>
      </c>
      <c r="TP74" s="1112">
        <f t="shared" si="4872"/>
        <v>0</v>
      </c>
      <c r="TQ74" s="1112">
        <f t="shared" si="4872"/>
        <v>0</v>
      </c>
      <c r="TR74" s="1112">
        <f t="shared" si="4872"/>
        <v>0</v>
      </c>
      <c r="TS74" s="1112">
        <f t="shared" si="4872"/>
        <v>0</v>
      </c>
      <c r="TT74" s="1113">
        <f t="shared" si="4872"/>
        <v>0</v>
      </c>
      <c r="TV74" s="1120">
        <f t="shared" ref="TV74:UI74" si="4873">SUM(TV75:TV80)</f>
        <v>0</v>
      </c>
      <c r="TW74" s="1112">
        <f t="shared" si="4873"/>
        <v>0</v>
      </c>
      <c r="TX74" s="1112">
        <f t="shared" si="4873"/>
        <v>0</v>
      </c>
      <c r="TY74" s="1112">
        <f t="shared" si="4873"/>
        <v>0</v>
      </c>
      <c r="TZ74" s="1112">
        <f t="shared" si="4873"/>
        <v>0</v>
      </c>
      <c r="UA74" s="1112">
        <f t="shared" si="4873"/>
        <v>0</v>
      </c>
      <c r="UB74" s="1112">
        <f t="shared" si="4873"/>
        <v>0</v>
      </c>
      <c r="UC74" s="1112">
        <f t="shared" si="4873"/>
        <v>0</v>
      </c>
      <c r="UD74" s="1112">
        <f t="shared" si="4873"/>
        <v>0</v>
      </c>
      <c r="UE74" s="1112">
        <f t="shared" si="4873"/>
        <v>0</v>
      </c>
      <c r="UF74" s="1112">
        <f t="shared" si="4873"/>
        <v>0</v>
      </c>
      <c r="UG74" s="1112">
        <f t="shared" si="4873"/>
        <v>0</v>
      </c>
      <c r="UH74" s="1112">
        <f t="shared" si="4873"/>
        <v>0</v>
      </c>
      <c r="UI74" s="1113">
        <f t="shared" si="4873"/>
        <v>0</v>
      </c>
      <c r="UK74" s="1120">
        <f t="shared" ref="UK74:UX74" si="4874">SUM(UK75:UK80)</f>
        <v>0</v>
      </c>
      <c r="UL74" s="1112">
        <f t="shared" si="4874"/>
        <v>0</v>
      </c>
      <c r="UM74" s="1112">
        <f t="shared" si="4874"/>
        <v>0</v>
      </c>
      <c r="UN74" s="1112">
        <f t="shared" si="4874"/>
        <v>0</v>
      </c>
      <c r="UO74" s="1112">
        <f t="shared" si="4874"/>
        <v>0</v>
      </c>
      <c r="UP74" s="1112">
        <f t="shared" si="4874"/>
        <v>0</v>
      </c>
      <c r="UQ74" s="1112">
        <f t="shared" si="4874"/>
        <v>0</v>
      </c>
      <c r="UR74" s="1112">
        <f t="shared" si="4874"/>
        <v>0</v>
      </c>
      <c r="US74" s="1112">
        <f t="shared" si="4874"/>
        <v>0</v>
      </c>
      <c r="UT74" s="1112">
        <f t="shared" si="4874"/>
        <v>0</v>
      </c>
      <c r="UU74" s="1112">
        <f t="shared" si="4874"/>
        <v>0</v>
      </c>
      <c r="UV74" s="1112">
        <f t="shared" si="4874"/>
        <v>0</v>
      </c>
      <c r="UW74" s="1112">
        <f t="shared" si="4874"/>
        <v>0</v>
      </c>
      <c r="UX74" s="1113">
        <f t="shared" si="4874"/>
        <v>0</v>
      </c>
      <c r="UZ74" s="1120">
        <f t="shared" ref="UZ74:VM74" si="4875">SUM(UZ75:UZ80)</f>
        <v>0</v>
      </c>
      <c r="VA74" s="1112">
        <f t="shared" si="4875"/>
        <v>0</v>
      </c>
      <c r="VB74" s="1112">
        <f t="shared" si="4875"/>
        <v>0</v>
      </c>
      <c r="VC74" s="1112">
        <f t="shared" si="4875"/>
        <v>0</v>
      </c>
      <c r="VD74" s="1112">
        <f t="shared" si="4875"/>
        <v>0</v>
      </c>
      <c r="VE74" s="1112">
        <f t="shared" si="4875"/>
        <v>0</v>
      </c>
      <c r="VF74" s="1112">
        <f t="shared" si="4875"/>
        <v>0</v>
      </c>
      <c r="VG74" s="1112">
        <f t="shared" si="4875"/>
        <v>0</v>
      </c>
      <c r="VH74" s="1112">
        <f t="shared" si="4875"/>
        <v>0</v>
      </c>
      <c r="VI74" s="1112">
        <f t="shared" si="4875"/>
        <v>0</v>
      </c>
      <c r="VJ74" s="1112">
        <f t="shared" si="4875"/>
        <v>0</v>
      </c>
      <c r="VK74" s="1112">
        <f t="shared" si="4875"/>
        <v>0</v>
      </c>
      <c r="VL74" s="1112">
        <f t="shared" si="4875"/>
        <v>0</v>
      </c>
      <c r="VM74" s="1113">
        <f t="shared" si="4875"/>
        <v>0</v>
      </c>
      <c r="VO74" s="1120">
        <f t="shared" ref="VO74:WB74" si="4876">SUM(VO75:VO80)</f>
        <v>0</v>
      </c>
      <c r="VP74" s="1112">
        <f t="shared" si="4876"/>
        <v>0</v>
      </c>
      <c r="VQ74" s="1112">
        <f t="shared" si="4876"/>
        <v>0</v>
      </c>
      <c r="VR74" s="1112">
        <f t="shared" si="4876"/>
        <v>0</v>
      </c>
      <c r="VS74" s="1112">
        <f t="shared" si="4876"/>
        <v>0</v>
      </c>
      <c r="VT74" s="1112">
        <f t="shared" si="4876"/>
        <v>0</v>
      </c>
      <c r="VU74" s="1112">
        <f t="shared" si="4876"/>
        <v>0</v>
      </c>
      <c r="VV74" s="1112">
        <f t="shared" si="4876"/>
        <v>0</v>
      </c>
      <c r="VW74" s="1112">
        <f t="shared" si="4876"/>
        <v>0</v>
      </c>
      <c r="VX74" s="1112">
        <f t="shared" si="4876"/>
        <v>0</v>
      </c>
      <c r="VY74" s="1112">
        <f t="shared" si="4876"/>
        <v>0</v>
      </c>
      <c r="VZ74" s="1112">
        <f t="shared" si="4876"/>
        <v>0</v>
      </c>
      <c r="WA74" s="1112">
        <f t="shared" si="4876"/>
        <v>0</v>
      </c>
      <c r="WB74" s="1113">
        <f t="shared" si="4876"/>
        <v>0</v>
      </c>
      <c r="WD74" s="1120">
        <f t="shared" ref="WD74:WQ74" si="4877">SUM(WD75:WD80)</f>
        <v>0</v>
      </c>
      <c r="WE74" s="1112">
        <f t="shared" si="4877"/>
        <v>0</v>
      </c>
      <c r="WF74" s="1112">
        <f t="shared" si="4877"/>
        <v>0</v>
      </c>
      <c r="WG74" s="1112">
        <f t="shared" si="4877"/>
        <v>0</v>
      </c>
      <c r="WH74" s="1112">
        <f t="shared" si="4877"/>
        <v>0</v>
      </c>
      <c r="WI74" s="1112">
        <f t="shared" si="4877"/>
        <v>0</v>
      </c>
      <c r="WJ74" s="1112">
        <f t="shared" si="4877"/>
        <v>0</v>
      </c>
      <c r="WK74" s="1112">
        <f t="shared" si="4877"/>
        <v>0</v>
      </c>
      <c r="WL74" s="1112">
        <f t="shared" si="4877"/>
        <v>0</v>
      </c>
      <c r="WM74" s="1112">
        <f t="shared" si="4877"/>
        <v>0</v>
      </c>
      <c r="WN74" s="1112">
        <f t="shared" si="4877"/>
        <v>0</v>
      </c>
      <c r="WO74" s="1112">
        <f t="shared" si="4877"/>
        <v>0</v>
      </c>
      <c r="WP74" s="1112">
        <f t="shared" si="4877"/>
        <v>0</v>
      </c>
      <c r="WQ74" s="1113">
        <f t="shared" si="4877"/>
        <v>0</v>
      </c>
      <c r="WS74" s="1120">
        <f t="shared" ref="WS74:XF74" si="4878">SUM(WS75:WS80)</f>
        <v>0</v>
      </c>
      <c r="WT74" s="1112">
        <f t="shared" si="4878"/>
        <v>0</v>
      </c>
      <c r="WU74" s="1112">
        <f t="shared" si="4878"/>
        <v>0</v>
      </c>
      <c r="WV74" s="1112">
        <f t="shared" si="4878"/>
        <v>0</v>
      </c>
      <c r="WW74" s="1112">
        <f t="shared" si="4878"/>
        <v>0</v>
      </c>
      <c r="WX74" s="1112">
        <f t="shared" si="4878"/>
        <v>0</v>
      </c>
      <c r="WY74" s="1112">
        <f t="shared" si="4878"/>
        <v>0</v>
      </c>
      <c r="WZ74" s="1112">
        <f t="shared" si="4878"/>
        <v>0</v>
      </c>
      <c r="XA74" s="1112">
        <f t="shared" si="4878"/>
        <v>0</v>
      </c>
      <c r="XB74" s="1112">
        <f t="shared" si="4878"/>
        <v>0</v>
      </c>
      <c r="XC74" s="1112">
        <f t="shared" si="4878"/>
        <v>0</v>
      </c>
      <c r="XD74" s="1112">
        <f t="shared" si="4878"/>
        <v>0</v>
      </c>
      <c r="XE74" s="1112">
        <f t="shared" si="4878"/>
        <v>0</v>
      </c>
      <c r="XF74" s="1113">
        <f t="shared" si="4878"/>
        <v>0</v>
      </c>
      <c r="XH74" s="1120">
        <f t="shared" ref="XH74:XU74" si="4879">SUM(XH75:XH80)</f>
        <v>0</v>
      </c>
      <c r="XI74" s="1112">
        <f t="shared" si="4879"/>
        <v>0</v>
      </c>
      <c r="XJ74" s="1112">
        <f t="shared" si="4879"/>
        <v>0</v>
      </c>
      <c r="XK74" s="1112">
        <f t="shared" si="4879"/>
        <v>0</v>
      </c>
      <c r="XL74" s="1112">
        <f t="shared" si="4879"/>
        <v>0</v>
      </c>
      <c r="XM74" s="1112">
        <f t="shared" si="4879"/>
        <v>0</v>
      </c>
      <c r="XN74" s="1112">
        <f t="shared" si="4879"/>
        <v>0</v>
      </c>
      <c r="XO74" s="1112">
        <f t="shared" si="4879"/>
        <v>0</v>
      </c>
      <c r="XP74" s="1112">
        <f t="shared" si="4879"/>
        <v>0</v>
      </c>
      <c r="XQ74" s="1112">
        <f t="shared" si="4879"/>
        <v>0</v>
      </c>
      <c r="XR74" s="1112">
        <f t="shared" si="4879"/>
        <v>0</v>
      </c>
      <c r="XS74" s="1112">
        <f t="shared" si="4879"/>
        <v>0</v>
      </c>
      <c r="XT74" s="1112">
        <f t="shared" si="4879"/>
        <v>0</v>
      </c>
      <c r="XU74" s="1113">
        <f t="shared" si="4879"/>
        <v>0</v>
      </c>
      <c r="XW74" s="1120">
        <f t="shared" ref="XW74:YJ74" si="4880">SUM(XW75:XW80)</f>
        <v>0</v>
      </c>
      <c r="XX74" s="1112">
        <f t="shared" si="4880"/>
        <v>0</v>
      </c>
      <c r="XY74" s="1112">
        <f t="shared" si="4880"/>
        <v>0</v>
      </c>
      <c r="XZ74" s="1112">
        <f t="shared" si="4880"/>
        <v>0</v>
      </c>
      <c r="YA74" s="1112">
        <f t="shared" si="4880"/>
        <v>0</v>
      </c>
      <c r="YB74" s="1112">
        <f t="shared" si="4880"/>
        <v>0</v>
      </c>
      <c r="YC74" s="1112">
        <f t="shared" si="4880"/>
        <v>0</v>
      </c>
      <c r="YD74" s="1112">
        <f t="shared" si="4880"/>
        <v>0</v>
      </c>
      <c r="YE74" s="1112">
        <f t="shared" si="4880"/>
        <v>0</v>
      </c>
      <c r="YF74" s="1112">
        <f t="shared" si="4880"/>
        <v>0</v>
      </c>
      <c r="YG74" s="1112">
        <f t="shared" si="4880"/>
        <v>0</v>
      </c>
      <c r="YH74" s="1112">
        <f t="shared" si="4880"/>
        <v>0</v>
      </c>
      <c r="YI74" s="1112">
        <f t="shared" si="4880"/>
        <v>0</v>
      </c>
      <c r="YJ74" s="1113">
        <f t="shared" si="4880"/>
        <v>0</v>
      </c>
      <c r="YL74" s="1120">
        <f t="shared" ref="YL74:YY74" si="4881">SUM(YL75:YL80)</f>
        <v>0</v>
      </c>
      <c r="YM74" s="1112">
        <f t="shared" si="4881"/>
        <v>0</v>
      </c>
      <c r="YN74" s="1112">
        <f t="shared" si="4881"/>
        <v>0</v>
      </c>
      <c r="YO74" s="1112">
        <f t="shared" si="4881"/>
        <v>0</v>
      </c>
      <c r="YP74" s="1112">
        <f t="shared" si="4881"/>
        <v>0</v>
      </c>
      <c r="YQ74" s="1112">
        <f t="shared" si="4881"/>
        <v>0</v>
      </c>
      <c r="YR74" s="1112">
        <f t="shared" si="4881"/>
        <v>0</v>
      </c>
      <c r="YS74" s="1112">
        <f t="shared" si="4881"/>
        <v>0</v>
      </c>
      <c r="YT74" s="1112">
        <f t="shared" si="4881"/>
        <v>0</v>
      </c>
      <c r="YU74" s="1112">
        <f t="shared" si="4881"/>
        <v>0</v>
      </c>
      <c r="YV74" s="1112">
        <f t="shared" si="4881"/>
        <v>0</v>
      </c>
      <c r="YW74" s="1112">
        <f t="shared" si="4881"/>
        <v>0</v>
      </c>
      <c r="YX74" s="1112">
        <f t="shared" si="4881"/>
        <v>0</v>
      </c>
      <c r="YY74" s="1113">
        <f t="shared" si="4881"/>
        <v>0</v>
      </c>
      <c r="ZA74" s="1120">
        <f t="shared" ref="ZA74:ZN74" si="4882">SUM(ZA75:ZA80)</f>
        <v>0</v>
      </c>
      <c r="ZB74" s="1112">
        <f t="shared" si="4882"/>
        <v>0</v>
      </c>
      <c r="ZC74" s="1112">
        <f t="shared" si="4882"/>
        <v>0</v>
      </c>
      <c r="ZD74" s="1112">
        <f t="shared" si="4882"/>
        <v>0</v>
      </c>
      <c r="ZE74" s="1112">
        <f t="shared" si="4882"/>
        <v>0</v>
      </c>
      <c r="ZF74" s="1112">
        <f t="shared" si="4882"/>
        <v>0</v>
      </c>
      <c r="ZG74" s="1112">
        <f t="shared" si="4882"/>
        <v>0</v>
      </c>
      <c r="ZH74" s="1112">
        <f t="shared" si="4882"/>
        <v>0</v>
      </c>
      <c r="ZI74" s="1112">
        <f t="shared" si="4882"/>
        <v>0</v>
      </c>
      <c r="ZJ74" s="1112">
        <f t="shared" si="4882"/>
        <v>0</v>
      </c>
      <c r="ZK74" s="1112">
        <f t="shared" si="4882"/>
        <v>0</v>
      </c>
      <c r="ZL74" s="1112">
        <f t="shared" si="4882"/>
        <v>0</v>
      </c>
      <c r="ZM74" s="1112">
        <f t="shared" si="4882"/>
        <v>0</v>
      </c>
      <c r="ZN74" s="1113">
        <f t="shared" si="4882"/>
        <v>0</v>
      </c>
      <c r="ZP74" s="1120">
        <f t="shared" ref="ZP74:AAC74" si="4883">SUM(ZP75:ZP80)</f>
        <v>0</v>
      </c>
      <c r="ZQ74" s="1112">
        <f t="shared" si="4883"/>
        <v>0</v>
      </c>
      <c r="ZR74" s="1112">
        <f t="shared" si="4883"/>
        <v>0</v>
      </c>
      <c r="ZS74" s="1112">
        <f t="shared" si="4883"/>
        <v>0</v>
      </c>
      <c r="ZT74" s="1112">
        <f t="shared" si="4883"/>
        <v>0</v>
      </c>
      <c r="ZU74" s="1112">
        <f t="shared" si="4883"/>
        <v>0</v>
      </c>
      <c r="ZV74" s="1112">
        <f t="shared" si="4883"/>
        <v>0</v>
      </c>
      <c r="ZW74" s="1112">
        <f t="shared" si="4883"/>
        <v>0</v>
      </c>
      <c r="ZX74" s="1112">
        <f t="shared" si="4883"/>
        <v>0</v>
      </c>
      <c r="ZY74" s="1112">
        <f t="shared" si="4883"/>
        <v>0</v>
      </c>
      <c r="ZZ74" s="1112">
        <f t="shared" si="4883"/>
        <v>0</v>
      </c>
      <c r="AAA74" s="1112">
        <f t="shared" si="4883"/>
        <v>0</v>
      </c>
      <c r="AAB74" s="1112">
        <f t="shared" si="4883"/>
        <v>0</v>
      </c>
      <c r="AAC74" s="1113">
        <f t="shared" si="4883"/>
        <v>0</v>
      </c>
      <c r="AAE74" s="1120">
        <f t="shared" ref="AAE74:AAR74" si="4884">SUM(AAE75:AAE80)</f>
        <v>0</v>
      </c>
      <c r="AAF74" s="1112">
        <f t="shared" si="4884"/>
        <v>0</v>
      </c>
      <c r="AAG74" s="1112">
        <f t="shared" si="4884"/>
        <v>0</v>
      </c>
      <c r="AAH74" s="1112">
        <f t="shared" si="4884"/>
        <v>0</v>
      </c>
      <c r="AAI74" s="1112">
        <f t="shared" si="4884"/>
        <v>0</v>
      </c>
      <c r="AAJ74" s="1112">
        <f t="shared" si="4884"/>
        <v>0</v>
      </c>
      <c r="AAK74" s="1112">
        <f t="shared" si="4884"/>
        <v>0</v>
      </c>
      <c r="AAL74" s="1112">
        <f t="shared" si="4884"/>
        <v>0</v>
      </c>
      <c r="AAM74" s="1112">
        <f t="shared" si="4884"/>
        <v>0</v>
      </c>
      <c r="AAN74" s="1112">
        <f t="shared" si="4884"/>
        <v>0</v>
      </c>
      <c r="AAO74" s="1112">
        <f t="shared" si="4884"/>
        <v>0</v>
      </c>
      <c r="AAP74" s="1112">
        <f t="shared" si="4884"/>
        <v>0</v>
      </c>
      <c r="AAQ74" s="1112">
        <f t="shared" si="4884"/>
        <v>0</v>
      </c>
      <c r="AAR74" s="1113">
        <f t="shared" si="4884"/>
        <v>0</v>
      </c>
      <c r="AAT74" s="1120">
        <f t="shared" ref="AAT74:ABG74" si="4885">SUM(AAT75:AAT80)</f>
        <v>0</v>
      </c>
      <c r="AAU74" s="1112">
        <f t="shared" si="4885"/>
        <v>0</v>
      </c>
      <c r="AAV74" s="1112">
        <f t="shared" si="4885"/>
        <v>0</v>
      </c>
      <c r="AAW74" s="1112">
        <f t="shared" si="4885"/>
        <v>0</v>
      </c>
      <c r="AAX74" s="1112">
        <f t="shared" si="4885"/>
        <v>0</v>
      </c>
      <c r="AAY74" s="1112">
        <f t="shared" si="4885"/>
        <v>0</v>
      </c>
      <c r="AAZ74" s="1112">
        <f t="shared" si="4885"/>
        <v>0</v>
      </c>
      <c r="ABA74" s="1112">
        <f t="shared" si="4885"/>
        <v>0</v>
      </c>
      <c r="ABB74" s="1112">
        <f t="shared" si="4885"/>
        <v>0</v>
      </c>
      <c r="ABC74" s="1112">
        <f t="shared" si="4885"/>
        <v>0</v>
      </c>
      <c r="ABD74" s="1112">
        <f t="shared" si="4885"/>
        <v>0</v>
      </c>
      <c r="ABE74" s="1112">
        <f t="shared" si="4885"/>
        <v>0</v>
      </c>
      <c r="ABF74" s="1112">
        <f t="shared" si="4885"/>
        <v>0</v>
      </c>
      <c r="ABG74" s="1113">
        <f t="shared" si="4885"/>
        <v>0</v>
      </c>
      <c r="ABI74" s="1120">
        <f t="shared" ref="ABI74:ABV74" si="4886">SUM(ABI75:ABI80)</f>
        <v>0</v>
      </c>
      <c r="ABJ74" s="1112">
        <f t="shared" si="4886"/>
        <v>0</v>
      </c>
      <c r="ABK74" s="1112">
        <f t="shared" si="4886"/>
        <v>0</v>
      </c>
      <c r="ABL74" s="1112">
        <f t="shared" si="4886"/>
        <v>0</v>
      </c>
      <c r="ABM74" s="1112">
        <f t="shared" si="4886"/>
        <v>0</v>
      </c>
      <c r="ABN74" s="1112">
        <f t="shared" si="4886"/>
        <v>0</v>
      </c>
      <c r="ABO74" s="1112">
        <f t="shared" si="4886"/>
        <v>0</v>
      </c>
      <c r="ABP74" s="1112">
        <f t="shared" si="4886"/>
        <v>0</v>
      </c>
      <c r="ABQ74" s="1112">
        <f t="shared" si="4886"/>
        <v>0</v>
      </c>
      <c r="ABR74" s="1112">
        <f t="shared" si="4886"/>
        <v>0</v>
      </c>
      <c r="ABS74" s="1112">
        <f t="shared" si="4886"/>
        <v>0</v>
      </c>
      <c r="ABT74" s="1112">
        <f t="shared" si="4886"/>
        <v>0</v>
      </c>
      <c r="ABU74" s="1112">
        <f t="shared" si="4886"/>
        <v>0</v>
      </c>
      <c r="ABV74" s="1113">
        <f t="shared" si="4886"/>
        <v>0</v>
      </c>
      <c r="ABX74" s="1120">
        <f t="shared" ref="ABX74:ACK74" si="4887">SUM(ABX75:ABX80)</f>
        <v>0</v>
      </c>
      <c r="ABY74" s="1112">
        <f t="shared" si="4887"/>
        <v>0</v>
      </c>
      <c r="ABZ74" s="1112">
        <f t="shared" si="4887"/>
        <v>0</v>
      </c>
      <c r="ACA74" s="1112">
        <f t="shared" si="4887"/>
        <v>0</v>
      </c>
      <c r="ACB74" s="1112">
        <f t="shared" si="4887"/>
        <v>0</v>
      </c>
      <c r="ACC74" s="1112">
        <f t="shared" si="4887"/>
        <v>0</v>
      </c>
      <c r="ACD74" s="1112">
        <f t="shared" si="4887"/>
        <v>0</v>
      </c>
      <c r="ACE74" s="1112">
        <f t="shared" si="4887"/>
        <v>0</v>
      </c>
      <c r="ACF74" s="1112">
        <f t="shared" si="4887"/>
        <v>0</v>
      </c>
      <c r="ACG74" s="1112">
        <f t="shared" si="4887"/>
        <v>0</v>
      </c>
      <c r="ACH74" s="1112">
        <f t="shared" si="4887"/>
        <v>0</v>
      </c>
      <c r="ACI74" s="1112">
        <f t="shared" si="4887"/>
        <v>0</v>
      </c>
      <c r="ACJ74" s="1112">
        <f t="shared" si="4887"/>
        <v>0</v>
      </c>
      <c r="ACK74" s="1113">
        <f t="shared" si="4887"/>
        <v>0</v>
      </c>
      <c r="ACM74" s="1120">
        <f t="shared" ref="ACM74:ACZ74" si="4888">SUM(ACM75:ACM80)</f>
        <v>0</v>
      </c>
      <c r="ACN74" s="1112">
        <f t="shared" si="4888"/>
        <v>0</v>
      </c>
      <c r="ACO74" s="1112">
        <f t="shared" si="4888"/>
        <v>0</v>
      </c>
      <c r="ACP74" s="1112">
        <f t="shared" si="4888"/>
        <v>0</v>
      </c>
      <c r="ACQ74" s="1112">
        <f t="shared" si="4888"/>
        <v>0</v>
      </c>
      <c r="ACR74" s="1112">
        <f t="shared" si="4888"/>
        <v>0</v>
      </c>
      <c r="ACS74" s="1112">
        <f t="shared" si="4888"/>
        <v>0</v>
      </c>
      <c r="ACT74" s="1112">
        <f t="shared" si="4888"/>
        <v>0</v>
      </c>
      <c r="ACU74" s="1112">
        <f t="shared" si="4888"/>
        <v>0</v>
      </c>
      <c r="ACV74" s="1112">
        <f t="shared" si="4888"/>
        <v>0</v>
      </c>
      <c r="ACW74" s="1112">
        <f t="shared" si="4888"/>
        <v>0</v>
      </c>
      <c r="ACX74" s="1112">
        <f t="shared" si="4888"/>
        <v>0</v>
      </c>
      <c r="ACY74" s="1112">
        <f t="shared" si="4888"/>
        <v>0</v>
      </c>
      <c r="ACZ74" s="1113">
        <f t="shared" si="4888"/>
        <v>0</v>
      </c>
      <c r="ADB74" s="1120">
        <f t="shared" ref="ADB74:ADO74" si="4889">SUM(ADB75:ADB80)</f>
        <v>0</v>
      </c>
      <c r="ADC74" s="1112">
        <f t="shared" si="4889"/>
        <v>0</v>
      </c>
      <c r="ADD74" s="1112">
        <f t="shared" si="4889"/>
        <v>0</v>
      </c>
      <c r="ADE74" s="1112">
        <f t="shared" si="4889"/>
        <v>0</v>
      </c>
      <c r="ADF74" s="1112">
        <f t="shared" si="4889"/>
        <v>0</v>
      </c>
      <c r="ADG74" s="1112">
        <f t="shared" si="4889"/>
        <v>0</v>
      </c>
      <c r="ADH74" s="1112">
        <f t="shared" si="4889"/>
        <v>0</v>
      </c>
      <c r="ADI74" s="1112">
        <f t="shared" si="4889"/>
        <v>0</v>
      </c>
      <c r="ADJ74" s="1112">
        <f t="shared" si="4889"/>
        <v>0</v>
      </c>
      <c r="ADK74" s="1112">
        <f t="shared" si="4889"/>
        <v>0</v>
      </c>
      <c r="ADL74" s="1112">
        <f t="shared" si="4889"/>
        <v>0</v>
      </c>
      <c r="ADM74" s="1112">
        <f t="shared" si="4889"/>
        <v>0</v>
      </c>
      <c r="ADN74" s="1112">
        <f t="shared" si="4889"/>
        <v>0</v>
      </c>
      <c r="ADO74" s="1113">
        <f t="shared" si="4889"/>
        <v>0</v>
      </c>
      <c r="ADQ74" s="1120">
        <f t="shared" ref="ADQ74:AED74" si="4890">SUM(ADQ75:ADQ80)</f>
        <v>0</v>
      </c>
      <c r="ADR74" s="1112">
        <f t="shared" si="4890"/>
        <v>0</v>
      </c>
      <c r="ADS74" s="1112">
        <f t="shared" si="4890"/>
        <v>0</v>
      </c>
      <c r="ADT74" s="1112">
        <f t="shared" si="4890"/>
        <v>0</v>
      </c>
      <c r="ADU74" s="1112">
        <f t="shared" si="4890"/>
        <v>0</v>
      </c>
      <c r="ADV74" s="1112">
        <f t="shared" si="4890"/>
        <v>0</v>
      </c>
      <c r="ADW74" s="1112">
        <f t="shared" si="4890"/>
        <v>0</v>
      </c>
      <c r="ADX74" s="1112">
        <f t="shared" si="4890"/>
        <v>0</v>
      </c>
      <c r="ADY74" s="1112">
        <f t="shared" si="4890"/>
        <v>0</v>
      </c>
      <c r="ADZ74" s="1112">
        <f t="shared" si="4890"/>
        <v>0</v>
      </c>
      <c r="AEA74" s="1112">
        <f t="shared" si="4890"/>
        <v>0</v>
      </c>
      <c r="AEB74" s="1112">
        <f t="shared" si="4890"/>
        <v>0</v>
      </c>
      <c r="AEC74" s="1112">
        <f t="shared" si="4890"/>
        <v>0</v>
      </c>
      <c r="AED74" s="1113">
        <f t="shared" si="4890"/>
        <v>0</v>
      </c>
      <c r="AEF74" s="1120">
        <f t="shared" ref="AEF74:AES74" si="4891">SUM(AEF75:AEF80)</f>
        <v>0</v>
      </c>
      <c r="AEG74" s="1112">
        <f t="shared" si="4891"/>
        <v>0</v>
      </c>
      <c r="AEH74" s="1112">
        <f t="shared" si="4891"/>
        <v>0</v>
      </c>
      <c r="AEI74" s="1112">
        <f t="shared" si="4891"/>
        <v>0</v>
      </c>
      <c r="AEJ74" s="1112">
        <f t="shared" si="4891"/>
        <v>0</v>
      </c>
      <c r="AEK74" s="1112">
        <f t="shared" si="4891"/>
        <v>0</v>
      </c>
      <c r="AEL74" s="1112">
        <f t="shared" si="4891"/>
        <v>0</v>
      </c>
      <c r="AEM74" s="1112">
        <f t="shared" si="4891"/>
        <v>0</v>
      </c>
      <c r="AEN74" s="1112">
        <f t="shared" si="4891"/>
        <v>0</v>
      </c>
      <c r="AEO74" s="1112">
        <f t="shared" si="4891"/>
        <v>0</v>
      </c>
      <c r="AEP74" s="1112">
        <f t="shared" si="4891"/>
        <v>0</v>
      </c>
      <c r="AEQ74" s="1112">
        <f t="shared" si="4891"/>
        <v>0</v>
      </c>
      <c r="AER74" s="1112">
        <f t="shared" si="4891"/>
        <v>0</v>
      </c>
      <c r="AES74" s="1113">
        <f t="shared" si="4891"/>
        <v>0</v>
      </c>
      <c r="AEU74" s="1120">
        <f t="shared" ref="AEU74:AFH74" si="4892">SUM(AEU75:AEU80)</f>
        <v>0</v>
      </c>
      <c r="AEV74" s="1112">
        <f t="shared" si="4892"/>
        <v>0</v>
      </c>
      <c r="AEW74" s="1112">
        <f t="shared" si="4892"/>
        <v>0</v>
      </c>
      <c r="AEX74" s="1112">
        <f t="shared" si="4892"/>
        <v>0</v>
      </c>
      <c r="AEY74" s="1112">
        <f t="shared" si="4892"/>
        <v>0</v>
      </c>
      <c r="AEZ74" s="1112">
        <f t="shared" si="4892"/>
        <v>0</v>
      </c>
      <c r="AFA74" s="1112">
        <f t="shared" si="4892"/>
        <v>0</v>
      </c>
      <c r="AFB74" s="1112">
        <f t="shared" si="4892"/>
        <v>0</v>
      </c>
      <c r="AFC74" s="1112">
        <f t="shared" si="4892"/>
        <v>0</v>
      </c>
      <c r="AFD74" s="1112">
        <f t="shared" si="4892"/>
        <v>0</v>
      </c>
      <c r="AFE74" s="1112">
        <f t="shared" si="4892"/>
        <v>0</v>
      </c>
      <c r="AFF74" s="1112">
        <f t="shared" si="4892"/>
        <v>0</v>
      </c>
      <c r="AFG74" s="1112">
        <f t="shared" si="4892"/>
        <v>0</v>
      </c>
      <c r="AFH74" s="1113">
        <f t="shared" si="4892"/>
        <v>0</v>
      </c>
      <c r="AFJ74" s="1120">
        <f t="shared" ref="AFJ74:AFW74" si="4893">SUM(AFJ75:AFJ80)</f>
        <v>0</v>
      </c>
      <c r="AFK74" s="1112">
        <f t="shared" si="4893"/>
        <v>0</v>
      </c>
      <c r="AFL74" s="1112">
        <f t="shared" si="4893"/>
        <v>0</v>
      </c>
      <c r="AFM74" s="1112">
        <f t="shared" si="4893"/>
        <v>0</v>
      </c>
      <c r="AFN74" s="1112">
        <f t="shared" si="4893"/>
        <v>0</v>
      </c>
      <c r="AFO74" s="1112">
        <f t="shared" si="4893"/>
        <v>0</v>
      </c>
      <c r="AFP74" s="1112">
        <f t="shared" si="4893"/>
        <v>0</v>
      </c>
      <c r="AFQ74" s="1112">
        <f t="shared" si="4893"/>
        <v>0</v>
      </c>
      <c r="AFR74" s="1112">
        <f t="shared" si="4893"/>
        <v>0</v>
      </c>
      <c r="AFS74" s="1112">
        <f t="shared" si="4893"/>
        <v>0</v>
      </c>
      <c r="AFT74" s="1112">
        <f t="shared" si="4893"/>
        <v>0</v>
      </c>
      <c r="AFU74" s="1112">
        <f t="shared" si="4893"/>
        <v>0</v>
      </c>
      <c r="AFV74" s="1112">
        <f t="shared" si="4893"/>
        <v>0</v>
      </c>
      <c r="AFW74" s="1113">
        <f t="shared" si="4893"/>
        <v>0</v>
      </c>
      <c r="AFY74" s="1120">
        <f t="shared" ref="AFY74:AGL74" si="4894">SUM(AFY75:AFY80)</f>
        <v>0</v>
      </c>
      <c r="AFZ74" s="1112">
        <f t="shared" si="4894"/>
        <v>0</v>
      </c>
      <c r="AGA74" s="1112">
        <f t="shared" si="4894"/>
        <v>0</v>
      </c>
      <c r="AGB74" s="1112">
        <f t="shared" si="4894"/>
        <v>0</v>
      </c>
      <c r="AGC74" s="1112">
        <f t="shared" si="4894"/>
        <v>0</v>
      </c>
      <c r="AGD74" s="1112">
        <f t="shared" si="4894"/>
        <v>0</v>
      </c>
      <c r="AGE74" s="1112">
        <f t="shared" si="4894"/>
        <v>0</v>
      </c>
      <c r="AGF74" s="1112">
        <f t="shared" si="4894"/>
        <v>0</v>
      </c>
      <c r="AGG74" s="1112">
        <f t="shared" si="4894"/>
        <v>0</v>
      </c>
      <c r="AGH74" s="1112">
        <f t="shared" si="4894"/>
        <v>0</v>
      </c>
      <c r="AGI74" s="1112">
        <f t="shared" si="4894"/>
        <v>0</v>
      </c>
      <c r="AGJ74" s="1112">
        <f t="shared" si="4894"/>
        <v>0</v>
      </c>
      <c r="AGK74" s="1112">
        <f t="shared" si="4894"/>
        <v>0</v>
      </c>
      <c r="AGL74" s="1113">
        <f t="shared" si="4894"/>
        <v>0</v>
      </c>
      <c r="AGN74" s="1120">
        <f t="shared" ref="AGN74:AHA74" si="4895">SUM(AGN75:AGN80)</f>
        <v>0</v>
      </c>
      <c r="AGO74" s="1112">
        <f t="shared" si="4895"/>
        <v>0</v>
      </c>
      <c r="AGP74" s="1112">
        <f t="shared" si="4895"/>
        <v>0</v>
      </c>
      <c r="AGQ74" s="1112">
        <f t="shared" si="4895"/>
        <v>0</v>
      </c>
      <c r="AGR74" s="1112">
        <f t="shared" si="4895"/>
        <v>0</v>
      </c>
      <c r="AGS74" s="1112">
        <f t="shared" si="4895"/>
        <v>0</v>
      </c>
      <c r="AGT74" s="1112">
        <f t="shared" si="4895"/>
        <v>0</v>
      </c>
      <c r="AGU74" s="1112">
        <f t="shared" si="4895"/>
        <v>0</v>
      </c>
      <c r="AGV74" s="1112">
        <f t="shared" si="4895"/>
        <v>0</v>
      </c>
      <c r="AGW74" s="1112">
        <f t="shared" si="4895"/>
        <v>0</v>
      </c>
      <c r="AGX74" s="1112">
        <f t="shared" si="4895"/>
        <v>0</v>
      </c>
      <c r="AGY74" s="1112">
        <f t="shared" si="4895"/>
        <v>0</v>
      </c>
      <c r="AGZ74" s="1112">
        <f t="shared" si="4895"/>
        <v>0</v>
      </c>
      <c r="AHA74" s="1113">
        <f t="shared" si="4895"/>
        <v>0</v>
      </c>
      <c r="AHC74" s="1120">
        <f t="shared" ref="AHC74:AHP74" si="4896">SUM(AHC75:AHC80)</f>
        <v>0</v>
      </c>
      <c r="AHD74" s="1112">
        <f t="shared" si="4896"/>
        <v>0</v>
      </c>
      <c r="AHE74" s="1112">
        <f t="shared" si="4896"/>
        <v>0</v>
      </c>
      <c r="AHF74" s="1112">
        <f t="shared" si="4896"/>
        <v>0</v>
      </c>
      <c r="AHG74" s="1112">
        <f t="shared" si="4896"/>
        <v>0</v>
      </c>
      <c r="AHH74" s="1112">
        <f t="shared" si="4896"/>
        <v>0</v>
      </c>
      <c r="AHI74" s="1112">
        <f t="shared" si="4896"/>
        <v>0</v>
      </c>
      <c r="AHJ74" s="1112">
        <f t="shared" si="4896"/>
        <v>0</v>
      </c>
      <c r="AHK74" s="1112">
        <f t="shared" si="4896"/>
        <v>0</v>
      </c>
      <c r="AHL74" s="1112">
        <f t="shared" si="4896"/>
        <v>0</v>
      </c>
      <c r="AHM74" s="1112">
        <f t="shared" si="4896"/>
        <v>0</v>
      </c>
      <c r="AHN74" s="1112">
        <f t="shared" si="4896"/>
        <v>0</v>
      </c>
      <c r="AHO74" s="1112">
        <f t="shared" si="4896"/>
        <v>0</v>
      </c>
      <c r="AHP74" s="1113">
        <f t="shared" si="4896"/>
        <v>0</v>
      </c>
      <c r="AHR74" s="1120">
        <f t="shared" ref="AHR74:AIE74" si="4897">SUM(AHR75:AHR80)</f>
        <v>0</v>
      </c>
      <c r="AHS74" s="1112">
        <f t="shared" si="4897"/>
        <v>0</v>
      </c>
      <c r="AHT74" s="1112">
        <f t="shared" si="4897"/>
        <v>0</v>
      </c>
      <c r="AHU74" s="1112">
        <f t="shared" si="4897"/>
        <v>0</v>
      </c>
      <c r="AHV74" s="1112">
        <f t="shared" si="4897"/>
        <v>0</v>
      </c>
      <c r="AHW74" s="1112">
        <f t="shared" si="4897"/>
        <v>0</v>
      </c>
      <c r="AHX74" s="1112">
        <f t="shared" si="4897"/>
        <v>0</v>
      </c>
      <c r="AHY74" s="1112">
        <f t="shared" si="4897"/>
        <v>0</v>
      </c>
      <c r="AHZ74" s="1112">
        <f t="shared" si="4897"/>
        <v>0</v>
      </c>
      <c r="AIA74" s="1112">
        <f t="shared" si="4897"/>
        <v>0</v>
      </c>
      <c r="AIB74" s="1112">
        <f t="shared" si="4897"/>
        <v>0</v>
      </c>
      <c r="AIC74" s="1112">
        <f t="shared" si="4897"/>
        <v>0</v>
      </c>
      <c r="AID74" s="1112">
        <f t="shared" si="4897"/>
        <v>0</v>
      </c>
      <c r="AIE74" s="1113">
        <f t="shared" si="4897"/>
        <v>0</v>
      </c>
      <c r="AIG74" s="1120">
        <f t="shared" ref="AIG74:AIT74" si="4898">SUM(AIG75:AIG80)</f>
        <v>0</v>
      </c>
      <c r="AIH74" s="1112">
        <f t="shared" si="4898"/>
        <v>0</v>
      </c>
      <c r="AII74" s="1112">
        <f t="shared" si="4898"/>
        <v>0</v>
      </c>
      <c r="AIJ74" s="1112">
        <f t="shared" si="4898"/>
        <v>0</v>
      </c>
      <c r="AIK74" s="1112">
        <f t="shared" si="4898"/>
        <v>0</v>
      </c>
      <c r="AIL74" s="1112">
        <f t="shared" si="4898"/>
        <v>0</v>
      </c>
      <c r="AIM74" s="1112">
        <f t="shared" si="4898"/>
        <v>0</v>
      </c>
      <c r="AIN74" s="1112">
        <f t="shared" si="4898"/>
        <v>0</v>
      </c>
      <c r="AIO74" s="1112">
        <f t="shared" si="4898"/>
        <v>0</v>
      </c>
      <c r="AIP74" s="1112">
        <f t="shared" si="4898"/>
        <v>0</v>
      </c>
      <c r="AIQ74" s="1112">
        <f t="shared" si="4898"/>
        <v>0</v>
      </c>
      <c r="AIR74" s="1112">
        <f t="shared" si="4898"/>
        <v>0</v>
      </c>
      <c r="AIS74" s="1112">
        <f t="shared" si="4898"/>
        <v>0</v>
      </c>
      <c r="AIT74" s="1113">
        <f t="shared" si="4898"/>
        <v>0</v>
      </c>
      <c r="AIV74" s="1120">
        <f t="shared" ref="AIV74:AJI74" si="4899">SUM(AIV75:AIV80)</f>
        <v>0</v>
      </c>
      <c r="AIW74" s="1112">
        <f t="shared" si="4899"/>
        <v>0</v>
      </c>
      <c r="AIX74" s="1112">
        <f t="shared" si="4899"/>
        <v>0</v>
      </c>
      <c r="AIY74" s="1112">
        <f t="shared" si="4899"/>
        <v>0</v>
      </c>
      <c r="AIZ74" s="1112">
        <f t="shared" si="4899"/>
        <v>0</v>
      </c>
      <c r="AJA74" s="1112">
        <f t="shared" si="4899"/>
        <v>0</v>
      </c>
      <c r="AJB74" s="1112">
        <f t="shared" si="4899"/>
        <v>0</v>
      </c>
      <c r="AJC74" s="1112">
        <f t="shared" si="4899"/>
        <v>0</v>
      </c>
      <c r="AJD74" s="1112">
        <f t="shared" si="4899"/>
        <v>0</v>
      </c>
      <c r="AJE74" s="1112">
        <f t="shared" si="4899"/>
        <v>0</v>
      </c>
      <c r="AJF74" s="1112">
        <f t="shared" si="4899"/>
        <v>0</v>
      </c>
      <c r="AJG74" s="1112">
        <f t="shared" si="4899"/>
        <v>0</v>
      </c>
      <c r="AJH74" s="1112">
        <f t="shared" si="4899"/>
        <v>0</v>
      </c>
      <c r="AJI74" s="1113">
        <f t="shared" si="4899"/>
        <v>0</v>
      </c>
      <c r="AJK74" s="1120">
        <f t="shared" ref="AJK74:AJX74" si="4900">SUM(AJK75:AJK80)</f>
        <v>0</v>
      </c>
      <c r="AJL74" s="1112">
        <f t="shared" si="4900"/>
        <v>0</v>
      </c>
      <c r="AJM74" s="1112">
        <f t="shared" si="4900"/>
        <v>0</v>
      </c>
      <c r="AJN74" s="1112">
        <f t="shared" si="4900"/>
        <v>0</v>
      </c>
      <c r="AJO74" s="1112">
        <f t="shared" si="4900"/>
        <v>0</v>
      </c>
      <c r="AJP74" s="1112">
        <f t="shared" si="4900"/>
        <v>0</v>
      </c>
      <c r="AJQ74" s="1112">
        <f t="shared" si="4900"/>
        <v>0</v>
      </c>
      <c r="AJR74" s="1112">
        <f t="shared" si="4900"/>
        <v>0</v>
      </c>
      <c r="AJS74" s="1112">
        <f t="shared" si="4900"/>
        <v>0</v>
      </c>
      <c r="AJT74" s="1112">
        <f t="shared" si="4900"/>
        <v>0</v>
      </c>
      <c r="AJU74" s="1112">
        <f t="shared" si="4900"/>
        <v>0</v>
      </c>
      <c r="AJV74" s="1112">
        <f t="shared" si="4900"/>
        <v>0</v>
      </c>
      <c r="AJW74" s="1112">
        <f t="shared" si="4900"/>
        <v>0</v>
      </c>
      <c r="AJX74" s="1113">
        <f t="shared" si="4900"/>
        <v>0</v>
      </c>
      <c r="AJZ74" s="1120">
        <f t="shared" ref="AJZ74:AKM74" si="4901">SUM(AJZ75:AJZ80)</f>
        <v>0</v>
      </c>
      <c r="AKA74" s="1112">
        <f t="shared" si="4901"/>
        <v>0</v>
      </c>
      <c r="AKB74" s="1112">
        <f t="shared" si="4901"/>
        <v>0</v>
      </c>
      <c r="AKC74" s="1112">
        <f t="shared" si="4901"/>
        <v>0</v>
      </c>
      <c r="AKD74" s="1112">
        <f t="shared" si="4901"/>
        <v>0</v>
      </c>
      <c r="AKE74" s="1112">
        <f t="shared" si="4901"/>
        <v>0</v>
      </c>
      <c r="AKF74" s="1112">
        <f t="shared" si="4901"/>
        <v>0</v>
      </c>
      <c r="AKG74" s="1112">
        <f t="shared" si="4901"/>
        <v>0</v>
      </c>
      <c r="AKH74" s="1112">
        <f t="shared" si="4901"/>
        <v>0</v>
      </c>
      <c r="AKI74" s="1112">
        <f t="shared" si="4901"/>
        <v>0</v>
      </c>
      <c r="AKJ74" s="1112">
        <f t="shared" si="4901"/>
        <v>0</v>
      </c>
      <c r="AKK74" s="1112">
        <f t="shared" si="4901"/>
        <v>0</v>
      </c>
      <c r="AKL74" s="1112">
        <f t="shared" si="4901"/>
        <v>0</v>
      </c>
      <c r="AKM74" s="1113">
        <f t="shared" si="4901"/>
        <v>0</v>
      </c>
      <c r="AKO74" s="1120">
        <f t="shared" ref="AKO74:ALB74" si="4902">SUM(AKO75:AKO80)</f>
        <v>0</v>
      </c>
      <c r="AKP74" s="1112">
        <f t="shared" si="4902"/>
        <v>0</v>
      </c>
      <c r="AKQ74" s="1112">
        <f t="shared" si="4902"/>
        <v>0</v>
      </c>
      <c r="AKR74" s="1112">
        <f t="shared" si="4902"/>
        <v>0</v>
      </c>
      <c r="AKS74" s="1112">
        <f t="shared" si="4902"/>
        <v>0</v>
      </c>
      <c r="AKT74" s="1112">
        <f t="shared" si="4902"/>
        <v>0</v>
      </c>
      <c r="AKU74" s="1112">
        <f t="shared" si="4902"/>
        <v>0</v>
      </c>
      <c r="AKV74" s="1112">
        <f t="shared" si="4902"/>
        <v>0</v>
      </c>
      <c r="AKW74" s="1112">
        <f t="shared" si="4902"/>
        <v>0</v>
      </c>
      <c r="AKX74" s="1112">
        <f t="shared" si="4902"/>
        <v>0</v>
      </c>
      <c r="AKY74" s="1112">
        <f t="shared" si="4902"/>
        <v>0</v>
      </c>
      <c r="AKZ74" s="1112">
        <f t="shared" si="4902"/>
        <v>0</v>
      </c>
      <c r="ALA74" s="1112">
        <f t="shared" si="4902"/>
        <v>0</v>
      </c>
      <c r="ALB74" s="1113">
        <f t="shared" si="4902"/>
        <v>0</v>
      </c>
      <c r="ALD74" s="1120">
        <f t="shared" ref="ALD74:ALQ74" si="4903">SUM(ALD75:ALD80)</f>
        <v>0</v>
      </c>
      <c r="ALE74" s="1112">
        <f t="shared" si="4903"/>
        <v>0</v>
      </c>
      <c r="ALF74" s="1112">
        <f t="shared" si="4903"/>
        <v>0</v>
      </c>
      <c r="ALG74" s="1112">
        <f t="shared" si="4903"/>
        <v>0</v>
      </c>
      <c r="ALH74" s="1112">
        <f t="shared" si="4903"/>
        <v>0</v>
      </c>
      <c r="ALI74" s="1112">
        <f t="shared" si="4903"/>
        <v>0</v>
      </c>
      <c r="ALJ74" s="1112">
        <f t="shared" si="4903"/>
        <v>0</v>
      </c>
      <c r="ALK74" s="1112">
        <f t="shared" si="4903"/>
        <v>0</v>
      </c>
      <c r="ALL74" s="1112">
        <f t="shared" si="4903"/>
        <v>0</v>
      </c>
      <c r="ALM74" s="1112">
        <f t="shared" si="4903"/>
        <v>0</v>
      </c>
      <c r="ALN74" s="1112">
        <f t="shared" si="4903"/>
        <v>0</v>
      </c>
      <c r="ALO74" s="1112">
        <f t="shared" si="4903"/>
        <v>0</v>
      </c>
      <c r="ALP74" s="1112">
        <f t="shared" si="4903"/>
        <v>0</v>
      </c>
      <c r="ALQ74" s="1113">
        <f t="shared" si="4903"/>
        <v>0</v>
      </c>
      <c r="ALS74" s="1120">
        <f t="shared" ref="ALS74:AMF74" si="4904">SUM(ALS75:ALS80)</f>
        <v>0</v>
      </c>
      <c r="ALT74" s="1112">
        <f t="shared" si="4904"/>
        <v>0</v>
      </c>
      <c r="ALU74" s="1112">
        <f t="shared" si="4904"/>
        <v>0</v>
      </c>
      <c r="ALV74" s="1112">
        <f t="shared" si="4904"/>
        <v>0</v>
      </c>
      <c r="ALW74" s="1112">
        <f t="shared" si="4904"/>
        <v>0</v>
      </c>
      <c r="ALX74" s="1112">
        <f t="shared" si="4904"/>
        <v>0</v>
      </c>
      <c r="ALY74" s="1112">
        <f t="shared" si="4904"/>
        <v>0</v>
      </c>
      <c r="ALZ74" s="1112">
        <f t="shared" si="4904"/>
        <v>0</v>
      </c>
      <c r="AMA74" s="1112">
        <f t="shared" si="4904"/>
        <v>0</v>
      </c>
      <c r="AMB74" s="1112">
        <f t="shared" si="4904"/>
        <v>0</v>
      </c>
      <c r="AMC74" s="1112">
        <f t="shared" si="4904"/>
        <v>0</v>
      </c>
      <c r="AMD74" s="1112">
        <f t="shared" si="4904"/>
        <v>0</v>
      </c>
      <c r="AME74" s="1112">
        <f t="shared" si="4904"/>
        <v>0</v>
      </c>
      <c r="AMF74" s="1113">
        <f t="shared" si="4904"/>
        <v>0</v>
      </c>
      <c r="AMH74" s="1120">
        <f t="shared" ref="AMH74:AMU74" si="4905">SUM(AMH75:AMH80)</f>
        <v>0</v>
      </c>
      <c r="AMI74" s="1112">
        <f t="shared" si="4905"/>
        <v>0</v>
      </c>
      <c r="AMJ74" s="1112">
        <f t="shared" si="4905"/>
        <v>0</v>
      </c>
      <c r="AMK74" s="1112">
        <f t="shared" si="4905"/>
        <v>0</v>
      </c>
      <c r="AML74" s="1112">
        <f t="shared" si="4905"/>
        <v>0</v>
      </c>
      <c r="AMM74" s="1112">
        <f t="shared" si="4905"/>
        <v>0</v>
      </c>
      <c r="AMN74" s="1112">
        <f t="shared" si="4905"/>
        <v>0</v>
      </c>
      <c r="AMO74" s="1112">
        <f t="shared" si="4905"/>
        <v>0</v>
      </c>
      <c r="AMP74" s="1112">
        <f t="shared" si="4905"/>
        <v>0</v>
      </c>
      <c r="AMQ74" s="1112">
        <f t="shared" si="4905"/>
        <v>0</v>
      </c>
      <c r="AMR74" s="1112">
        <f t="shared" si="4905"/>
        <v>0</v>
      </c>
      <c r="AMS74" s="1112">
        <f t="shared" si="4905"/>
        <v>0</v>
      </c>
      <c r="AMT74" s="1112">
        <f t="shared" si="4905"/>
        <v>0</v>
      </c>
      <c r="AMU74" s="1113">
        <f t="shared" si="4905"/>
        <v>0</v>
      </c>
      <c r="AMW74" s="1120">
        <f t="shared" ref="AMW74:ANJ74" si="4906">SUM(AMW75:AMW80)</f>
        <v>0</v>
      </c>
      <c r="AMX74" s="1112">
        <f t="shared" si="4906"/>
        <v>0</v>
      </c>
      <c r="AMY74" s="1112">
        <f t="shared" si="4906"/>
        <v>0</v>
      </c>
      <c r="AMZ74" s="1112">
        <f t="shared" si="4906"/>
        <v>0</v>
      </c>
      <c r="ANA74" s="1112">
        <f t="shared" si="4906"/>
        <v>0</v>
      </c>
      <c r="ANB74" s="1112">
        <f t="shared" si="4906"/>
        <v>0</v>
      </c>
      <c r="ANC74" s="1112">
        <f t="shared" si="4906"/>
        <v>0</v>
      </c>
      <c r="AND74" s="1112">
        <f t="shared" si="4906"/>
        <v>0</v>
      </c>
      <c r="ANE74" s="1112">
        <f t="shared" si="4906"/>
        <v>0</v>
      </c>
      <c r="ANF74" s="1112">
        <f t="shared" si="4906"/>
        <v>0</v>
      </c>
      <c r="ANG74" s="1112">
        <f t="shared" si="4906"/>
        <v>0</v>
      </c>
      <c r="ANH74" s="1112">
        <f t="shared" si="4906"/>
        <v>0</v>
      </c>
      <c r="ANI74" s="1112">
        <f t="shared" si="4906"/>
        <v>0</v>
      </c>
      <c r="ANJ74" s="1113">
        <f t="shared" si="4906"/>
        <v>0</v>
      </c>
      <c r="ANL74" s="1120">
        <f t="shared" ref="ANL74:ANY74" si="4907">SUM(ANL75:ANL80)</f>
        <v>0</v>
      </c>
      <c r="ANM74" s="1112">
        <f t="shared" si="4907"/>
        <v>0</v>
      </c>
      <c r="ANN74" s="1112">
        <f t="shared" si="4907"/>
        <v>0</v>
      </c>
      <c r="ANO74" s="1112">
        <f t="shared" si="4907"/>
        <v>0</v>
      </c>
      <c r="ANP74" s="1112">
        <f t="shared" si="4907"/>
        <v>0</v>
      </c>
      <c r="ANQ74" s="1112">
        <f t="shared" si="4907"/>
        <v>0</v>
      </c>
      <c r="ANR74" s="1112">
        <f t="shared" si="4907"/>
        <v>0</v>
      </c>
      <c r="ANS74" s="1112">
        <f t="shared" si="4907"/>
        <v>0</v>
      </c>
      <c r="ANT74" s="1112">
        <f t="shared" si="4907"/>
        <v>0</v>
      </c>
      <c r="ANU74" s="1112">
        <f t="shared" si="4907"/>
        <v>0</v>
      </c>
      <c r="ANV74" s="1112">
        <f t="shared" si="4907"/>
        <v>0</v>
      </c>
      <c r="ANW74" s="1112">
        <f t="shared" si="4907"/>
        <v>0</v>
      </c>
      <c r="ANX74" s="1112">
        <f t="shared" si="4907"/>
        <v>0</v>
      </c>
      <c r="ANY74" s="1113">
        <f t="shared" si="4907"/>
        <v>0</v>
      </c>
      <c r="AOA74" s="1120">
        <f t="shared" ref="AOA74:AON74" si="4908">SUM(AOA75:AOA80)</f>
        <v>0</v>
      </c>
      <c r="AOB74" s="1112">
        <f t="shared" si="4908"/>
        <v>0</v>
      </c>
      <c r="AOC74" s="1112">
        <f t="shared" si="4908"/>
        <v>0</v>
      </c>
      <c r="AOD74" s="1112">
        <f t="shared" si="4908"/>
        <v>0</v>
      </c>
      <c r="AOE74" s="1112">
        <f t="shared" si="4908"/>
        <v>0</v>
      </c>
      <c r="AOF74" s="1112">
        <f t="shared" si="4908"/>
        <v>0</v>
      </c>
      <c r="AOG74" s="1112">
        <f t="shared" si="4908"/>
        <v>0</v>
      </c>
      <c r="AOH74" s="1112">
        <f t="shared" si="4908"/>
        <v>0</v>
      </c>
      <c r="AOI74" s="1112">
        <f t="shared" si="4908"/>
        <v>0</v>
      </c>
      <c r="AOJ74" s="1112">
        <f t="shared" si="4908"/>
        <v>0</v>
      </c>
      <c r="AOK74" s="1112">
        <f t="shared" si="4908"/>
        <v>0</v>
      </c>
      <c r="AOL74" s="1112">
        <f t="shared" si="4908"/>
        <v>0</v>
      </c>
      <c r="AOM74" s="1112">
        <f t="shared" si="4908"/>
        <v>0</v>
      </c>
      <c r="AON74" s="1113">
        <f t="shared" si="4908"/>
        <v>0</v>
      </c>
      <c r="AOP74" s="1120">
        <f t="shared" ref="AOP74:APC74" si="4909">SUM(AOP75:AOP80)</f>
        <v>0</v>
      </c>
      <c r="AOQ74" s="1112">
        <f t="shared" si="4909"/>
        <v>0</v>
      </c>
      <c r="AOR74" s="1112">
        <f t="shared" si="4909"/>
        <v>0</v>
      </c>
      <c r="AOS74" s="1112">
        <f t="shared" si="4909"/>
        <v>0</v>
      </c>
      <c r="AOT74" s="1112">
        <f t="shared" si="4909"/>
        <v>0</v>
      </c>
      <c r="AOU74" s="1112">
        <f t="shared" si="4909"/>
        <v>0</v>
      </c>
      <c r="AOV74" s="1112">
        <f t="shared" si="4909"/>
        <v>0</v>
      </c>
      <c r="AOW74" s="1112">
        <f t="shared" si="4909"/>
        <v>0</v>
      </c>
      <c r="AOX74" s="1112">
        <f t="shared" si="4909"/>
        <v>0</v>
      </c>
      <c r="AOY74" s="1112">
        <f t="shared" si="4909"/>
        <v>0</v>
      </c>
      <c r="AOZ74" s="1112">
        <f t="shared" si="4909"/>
        <v>0</v>
      </c>
      <c r="APA74" s="1112">
        <f t="shared" si="4909"/>
        <v>0</v>
      </c>
      <c r="APB74" s="1112">
        <f t="shared" si="4909"/>
        <v>0</v>
      </c>
      <c r="APC74" s="1113">
        <f t="shared" si="4909"/>
        <v>0</v>
      </c>
      <c r="APE74" s="1120">
        <f t="shared" ref="APE74:APR74" si="4910">SUM(APE75:APE80)</f>
        <v>0</v>
      </c>
      <c r="APF74" s="1112">
        <f t="shared" si="4910"/>
        <v>0</v>
      </c>
      <c r="APG74" s="1112">
        <f t="shared" si="4910"/>
        <v>0</v>
      </c>
      <c r="APH74" s="1112">
        <f t="shared" si="4910"/>
        <v>0</v>
      </c>
      <c r="API74" s="1112">
        <f t="shared" si="4910"/>
        <v>0</v>
      </c>
      <c r="APJ74" s="1112">
        <f t="shared" si="4910"/>
        <v>0</v>
      </c>
      <c r="APK74" s="1112">
        <f t="shared" si="4910"/>
        <v>0</v>
      </c>
      <c r="APL74" s="1112">
        <f t="shared" si="4910"/>
        <v>0</v>
      </c>
      <c r="APM74" s="1112">
        <f t="shared" si="4910"/>
        <v>0</v>
      </c>
      <c r="APN74" s="1112">
        <f t="shared" si="4910"/>
        <v>0</v>
      </c>
      <c r="APO74" s="1112">
        <f t="shared" si="4910"/>
        <v>0</v>
      </c>
      <c r="APP74" s="1112">
        <f t="shared" si="4910"/>
        <v>0</v>
      </c>
      <c r="APQ74" s="1112">
        <f t="shared" si="4910"/>
        <v>0</v>
      </c>
      <c r="APR74" s="1113">
        <f t="shared" si="4910"/>
        <v>0</v>
      </c>
      <c r="APT74" s="1120">
        <f t="shared" ref="APT74:AQG74" si="4911">SUM(APT75:APT80)</f>
        <v>0</v>
      </c>
      <c r="APU74" s="1112">
        <f t="shared" si="4911"/>
        <v>0</v>
      </c>
      <c r="APV74" s="1112">
        <f t="shared" si="4911"/>
        <v>0</v>
      </c>
      <c r="APW74" s="1112">
        <f t="shared" si="4911"/>
        <v>0</v>
      </c>
      <c r="APX74" s="1112">
        <f t="shared" si="4911"/>
        <v>0</v>
      </c>
      <c r="APY74" s="1112">
        <f t="shared" si="4911"/>
        <v>0</v>
      </c>
      <c r="APZ74" s="1112">
        <f t="shared" si="4911"/>
        <v>0</v>
      </c>
      <c r="AQA74" s="1112">
        <f t="shared" si="4911"/>
        <v>0</v>
      </c>
      <c r="AQB74" s="1112">
        <f t="shared" si="4911"/>
        <v>0</v>
      </c>
      <c r="AQC74" s="1112">
        <f t="shared" si="4911"/>
        <v>0</v>
      </c>
      <c r="AQD74" s="1112">
        <f t="shared" si="4911"/>
        <v>0</v>
      </c>
      <c r="AQE74" s="1112">
        <f t="shared" si="4911"/>
        <v>0</v>
      </c>
      <c r="AQF74" s="1112">
        <f t="shared" si="4911"/>
        <v>0</v>
      </c>
      <c r="AQG74" s="1113">
        <f t="shared" si="4911"/>
        <v>0</v>
      </c>
      <c r="AQI74" s="1120">
        <f t="shared" ref="AQI74:AQV74" si="4912">SUM(AQI75:AQI80)</f>
        <v>0</v>
      </c>
      <c r="AQJ74" s="1112">
        <f t="shared" si="4912"/>
        <v>0</v>
      </c>
      <c r="AQK74" s="1112">
        <f t="shared" si="4912"/>
        <v>0</v>
      </c>
      <c r="AQL74" s="1112">
        <f t="shared" si="4912"/>
        <v>0</v>
      </c>
      <c r="AQM74" s="1112">
        <f t="shared" si="4912"/>
        <v>0</v>
      </c>
      <c r="AQN74" s="1112">
        <f t="shared" si="4912"/>
        <v>0</v>
      </c>
      <c r="AQO74" s="1112">
        <f t="shared" si="4912"/>
        <v>0</v>
      </c>
      <c r="AQP74" s="1112">
        <f t="shared" si="4912"/>
        <v>0</v>
      </c>
      <c r="AQQ74" s="1112">
        <f t="shared" si="4912"/>
        <v>0</v>
      </c>
      <c r="AQR74" s="1112">
        <f t="shared" si="4912"/>
        <v>0</v>
      </c>
      <c r="AQS74" s="1112">
        <f t="shared" si="4912"/>
        <v>0</v>
      </c>
      <c r="AQT74" s="1112">
        <f t="shared" si="4912"/>
        <v>0</v>
      </c>
      <c r="AQU74" s="1112">
        <f t="shared" si="4912"/>
        <v>0</v>
      </c>
      <c r="AQV74" s="1113">
        <f t="shared" si="4912"/>
        <v>0</v>
      </c>
      <c r="AQX74" s="1120">
        <f t="shared" ref="AQX74:ARK74" si="4913">SUM(AQX75:AQX80)</f>
        <v>0</v>
      </c>
      <c r="AQY74" s="1112">
        <f t="shared" si="4913"/>
        <v>0</v>
      </c>
      <c r="AQZ74" s="1112">
        <f t="shared" si="4913"/>
        <v>0</v>
      </c>
      <c r="ARA74" s="1112">
        <f t="shared" si="4913"/>
        <v>0</v>
      </c>
      <c r="ARB74" s="1112">
        <f t="shared" si="4913"/>
        <v>0</v>
      </c>
      <c r="ARC74" s="1112">
        <f t="shared" si="4913"/>
        <v>0</v>
      </c>
      <c r="ARD74" s="1112">
        <f t="shared" si="4913"/>
        <v>0</v>
      </c>
      <c r="ARE74" s="1112">
        <f t="shared" si="4913"/>
        <v>0</v>
      </c>
      <c r="ARF74" s="1112">
        <f t="shared" si="4913"/>
        <v>0</v>
      </c>
      <c r="ARG74" s="1112">
        <f t="shared" si="4913"/>
        <v>0</v>
      </c>
      <c r="ARH74" s="1112">
        <f t="shared" si="4913"/>
        <v>0</v>
      </c>
      <c r="ARI74" s="1112">
        <f t="shared" si="4913"/>
        <v>0</v>
      </c>
      <c r="ARJ74" s="1112">
        <f t="shared" si="4913"/>
        <v>0</v>
      </c>
      <c r="ARK74" s="1113">
        <f t="shared" si="4913"/>
        <v>0</v>
      </c>
      <c r="ARM74" s="1120">
        <f t="shared" ref="ARM74:ARZ74" si="4914">SUM(ARM75:ARM80)</f>
        <v>0</v>
      </c>
      <c r="ARN74" s="1112">
        <f t="shared" si="4914"/>
        <v>0</v>
      </c>
      <c r="ARO74" s="1112">
        <f t="shared" si="4914"/>
        <v>0</v>
      </c>
      <c r="ARP74" s="1112">
        <f t="shared" si="4914"/>
        <v>0</v>
      </c>
      <c r="ARQ74" s="1112">
        <f t="shared" si="4914"/>
        <v>0</v>
      </c>
      <c r="ARR74" s="1112">
        <f t="shared" si="4914"/>
        <v>0</v>
      </c>
      <c r="ARS74" s="1112">
        <f t="shared" si="4914"/>
        <v>0</v>
      </c>
      <c r="ART74" s="1112">
        <f t="shared" si="4914"/>
        <v>0</v>
      </c>
      <c r="ARU74" s="1112">
        <f t="shared" si="4914"/>
        <v>0</v>
      </c>
      <c r="ARV74" s="1112">
        <f t="shared" si="4914"/>
        <v>0</v>
      </c>
      <c r="ARW74" s="1112">
        <f t="shared" si="4914"/>
        <v>0</v>
      </c>
      <c r="ARX74" s="1112">
        <f t="shared" si="4914"/>
        <v>0</v>
      </c>
      <c r="ARY74" s="1112">
        <f t="shared" si="4914"/>
        <v>0</v>
      </c>
      <c r="ARZ74" s="1113">
        <f t="shared" si="4914"/>
        <v>0</v>
      </c>
      <c r="ASB74" s="1120">
        <f t="shared" ref="ASB74:ASO74" si="4915">SUM(ASB75:ASB80)</f>
        <v>0</v>
      </c>
      <c r="ASC74" s="1112">
        <f t="shared" si="4915"/>
        <v>0</v>
      </c>
      <c r="ASD74" s="1112">
        <f t="shared" si="4915"/>
        <v>0</v>
      </c>
      <c r="ASE74" s="1112">
        <f t="shared" si="4915"/>
        <v>0</v>
      </c>
      <c r="ASF74" s="1112">
        <f t="shared" si="4915"/>
        <v>0</v>
      </c>
      <c r="ASG74" s="1112">
        <f t="shared" si="4915"/>
        <v>0</v>
      </c>
      <c r="ASH74" s="1112">
        <f t="shared" si="4915"/>
        <v>0</v>
      </c>
      <c r="ASI74" s="1112">
        <f t="shared" si="4915"/>
        <v>0</v>
      </c>
      <c r="ASJ74" s="1112">
        <f t="shared" si="4915"/>
        <v>0</v>
      </c>
      <c r="ASK74" s="1112">
        <f t="shared" si="4915"/>
        <v>0</v>
      </c>
      <c r="ASL74" s="1112">
        <f t="shared" si="4915"/>
        <v>0</v>
      </c>
      <c r="ASM74" s="1112">
        <f t="shared" si="4915"/>
        <v>0</v>
      </c>
      <c r="ASN74" s="1112">
        <f t="shared" si="4915"/>
        <v>0</v>
      </c>
      <c r="ASO74" s="1113">
        <f t="shared" si="4915"/>
        <v>0</v>
      </c>
      <c r="ASQ74" s="1120">
        <f t="shared" ref="ASQ74:ATD74" si="4916">SUM(ASQ75:ASQ80)</f>
        <v>0</v>
      </c>
      <c r="ASR74" s="1112">
        <f t="shared" si="4916"/>
        <v>0</v>
      </c>
      <c r="ASS74" s="1112">
        <f t="shared" si="4916"/>
        <v>0</v>
      </c>
      <c r="AST74" s="1112">
        <f t="shared" si="4916"/>
        <v>0</v>
      </c>
      <c r="ASU74" s="1112">
        <f t="shared" si="4916"/>
        <v>0</v>
      </c>
      <c r="ASV74" s="1112">
        <f t="shared" si="4916"/>
        <v>0</v>
      </c>
      <c r="ASW74" s="1112">
        <f t="shared" si="4916"/>
        <v>0</v>
      </c>
      <c r="ASX74" s="1112">
        <f t="shared" si="4916"/>
        <v>0</v>
      </c>
      <c r="ASY74" s="1112">
        <f t="shared" si="4916"/>
        <v>0</v>
      </c>
      <c r="ASZ74" s="1112">
        <f t="shared" si="4916"/>
        <v>0</v>
      </c>
      <c r="ATA74" s="1112">
        <f t="shared" si="4916"/>
        <v>0</v>
      </c>
      <c r="ATB74" s="1112">
        <f t="shared" si="4916"/>
        <v>0</v>
      </c>
      <c r="ATC74" s="1112">
        <f t="shared" si="4916"/>
        <v>0</v>
      </c>
      <c r="ATD74" s="1113">
        <f t="shared" si="4916"/>
        <v>0</v>
      </c>
      <c r="ATF74" s="1120">
        <f t="shared" ref="ATF74:ATS74" si="4917">SUM(ATF75:ATF80)</f>
        <v>0</v>
      </c>
      <c r="ATG74" s="1112">
        <f t="shared" si="4917"/>
        <v>0</v>
      </c>
      <c r="ATH74" s="1112">
        <f t="shared" si="4917"/>
        <v>0</v>
      </c>
      <c r="ATI74" s="1112">
        <f t="shared" si="4917"/>
        <v>0</v>
      </c>
      <c r="ATJ74" s="1112">
        <f t="shared" si="4917"/>
        <v>0</v>
      </c>
      <c r="ATK74" s="1112">
        <f t="shared" si="4917"/>
        <v>0</v>
      </c>
      <c r="ATL74" s="1112">
        <f t="shared" si="4917"/>
        <v>0</v>
      </c>
      <c r="ATM74" s="1112">
        <f t="shared" si="4917"/>
        <v>0</v>
      </c>
      <c r="ATN74" s="1112">
        <f t="shared" si="4917"/>
        <v>0</v>
      </c>
      <c r="ATO74" s="1112">
        <f t="shared" si="4917"/>
        <v>0</v>
      </c>
      <c r="ATP74" s="1112">
        <f t="shared" si="4917"/>
        <v>0</v>
      </c>
      <c r="ATQ74" s="1112">
        <f t="shared" si="4917"/>
        <v>0</v>
      </c>
      <c r="ATR74" s="1112">
        <f t="shared" si="4917"/>
        <v>0</v>
      </c>
      <c r="ATS74" s="1113">
        <f t="shared" si="4917"/>
        <v>0</v>
      </c>
      <c r="ATU74" s="1120">
        <f t="shared" ref="ATU74:AUH74" si="4918">SUM(ATU75:ATU80)</f>
        <v>0</v>
      </c>
      <c r="ATV74" s="1112">
        <f t="shared" si="4918"/>
        <v>0</v>
      </c>
      <c r="ATW74" s="1112">
        <f t="shared" si="4918"/>
        <v>0</v>
      </c>
      <c r="ATX74" s="1112">
        <f t="shared" si="4918"/>
        <v>0</v>
      </c>
      <c r="ATY74" s="1112">
        <f t="shared" si="4918"/>
        <v>0</v>
      </c>
      <c r="ATZ74" s="1112">
        <f t="shared" si="4918"/>
        <v>0</v>
      </c>
      <c r="AUA74" s="1112">
        <f t="shared" si="4918"/>
        <v>0</v>
      </c>
      <c r="AUB74" s="1112">
        <f t="shared" si="4918"/>
        <v>0</v>
      </c>
      <c r="AUC74" s="1112">
        <f t="shared" si="4918"/>
        <v>0</v>
      </c>
      <c r="AUD74" s="1112">
        <f t="shared" si="4918"/>
        <v>0</v>
      </c>
      <c r="AUE74" s="1112">
        <f t="shared" si="4918"/>
        <v>0</v>
      </c>
      <c r="AUF74" s="1112">
        <f t="shared" si="4918"/>
        <v>0</v>
      </c>
      <c r="AUG74" s="1112">
        <f t="shared" si="4918"/>
        <v>0</v>
      </c>
      <c r="AUH74" s="1113">
        <f t="shared" si="4918"/>
        <v>0</v>
      </c>
      <c r="AUJ74" s="1120">
        <f t="shared" ref="AUJ74:AUW74" si="4919">SUM(AUJ75:AUJ80)</f>
        <v>0</v>
      </c>
      <c r="AUK74" s="1112">
        <f t="shared" si="4919"/>
        <v>0</v>
      </c>
      <c r="AUL74" s="1112">
        <f t="shared" si="4919"/>
        <v>0</v>
      </c>
      <c r="AUM74" s="1112">
        <f t="shared" si="4919"/>
        <v>0</v>
      </c>
      <c r="AUN74" s="1112">
        <f t="shared" si="4919"/>
        <v>0</v>
      </c>
      <c r="AUO74" s="1112">
        <f t="shared" si="4919"/>
        <v>0</v>
      </c>
      <c r="AUP74" s="1112">
        <f t="shared" si="4919"/>
        <v>0</v>
      </c>
      <c r="AUQ74" s="1112">
        <f t="shared" si="4919"/>
        <v>0</v>
      </c>
      <c r="AUR74" s="1112">
        <f t="shared" si="4919"/>
        <v>0</v>
      </c>
      <c r="AUS74" s="1112">
        <f t="shared" si="4919"/>
        <v>0</v>
      </c>
      <c r="AUT74" s="1112">
        <f t="shared" si="4919"/>
        <v>0</v>
      </c>
      <c r="AUU74" s="1112">
        <f t="shared" si="4919"/>
        <v>0</v>
      </c>
      <c r="AUV74" s="1112">
        <f t="shared" si="4919"/>
        <v>0</v>
      </c>
      <c r="AUW74" s="1113">
        <f t="shared" si="4919"/>
        <v>0</v>
      </c>
      <c r="AUY74" s="1120">
        <f t="shared" ref="AUY74:AVL74" si="4920">SUM(AUY75:AUY80)</f>
        <v>0</v>
      </c>
      <c r="AUZ74" s="1112">
        <f t="shared" si="4920"/>
        <v>0</v>
      </c>
      <c r="AVA74" s="1112">
        <f t="shared" si="4920"/>
        <v>0</v>
      </c>
      <c r="AVB74" s="1112">
        <f t="shared" si="4920"/>
        <v>0</v>
      </c>
      <c r="AVC74" s="1112">
        <f t="shared" si="4920"/>
        <v>0</v>
      </c>
      <c r="AVD74" s="1112">
        <f t="shared" si="4920"/>
        <v>0</v>
      </c>
      <c r="AVE74" s="1112">
        <f t="shared" si="4920"/>
        <v>0</v>
      </c>
      <c r="AVF74" s="1112">
        <f t="shared" si="4920"/>
        <v>0</v>
      </c>
      <c r="AVG74" s="1112">
        <f t="shared" si="4920"/>
        <v>0</v>
      </c>
      <c r="AVH74" s="1112">
        <f t="shared" si="4920"/>
        <v>0</v>
      </c>
      <c r="AVI74" s="1112">
        <f t="shared" si="4920"/>
        <v>0</v>
      </c>
      <c r="AVJ74" s="1112">
        <f t="shared" si="4920"/>
        <v>0</v>
      </c>
      <c r="AVK74" s="1112">
        <f t="shared" si="4920"/>
        <v>0</v>
      </c>
      <c r="AVL74" s="1113">
        <f t="shared" si="4920"/>
        <v>0</v>
      </c>
      <c r="AVN74" s="1120">
        <f t="shared" ref="AVN74:AWA74" si="4921">SUM(AVN75:AVN80)</f>
        <v>0</v>
      </c>
      <c r="AVO74" s="1112">
        <f t="shared" si="4921"/>
        <v>0</v>
      </c>
      <c r="AVP74" s="1112">
        <f t="shared" si="4921"/>
        <v>0</v>
      </c>
      <c r="AVQ74" s="1112">
        <f t="shared" si="4921"/>
        <v>0</v>
      </c>
      <c r="AVR74" s="1112">
        <f t="shared" si="4921"/>
        <v>0</v>
      </c>
      <c r="AVS74" s="1112">
        <f t="shared" si="4921"/>
        <v>0</v>
      </c>
      <c r="AVT74" s="1112">
        <f t="shared" si="4921"/>
        <v>0</v>
      </c>
      <c r="AVU74" s="1112">
        <f t="shared" si="4921"/>
        <v>0</v>
      </c>
      <c r="AVV74" s="1112">
        <f t="shared" si="4921"/>
        <v>0</v>
      </c>
      <c r="AVW74" s="1112">
        <f t="shared" si="4921"/>
        <v>0</v>
      </c>
      <c r="AVX74" s="1112">
        <f t="shared" si="4921"/>
        <v>0</v>
      </c>
      <c r="AVY74" s="1112">
        <f t="shared" si="4921"/>
        <v>0</v>
      </c>
      <c r="AVZ74" s="1112">
        <f t="shared" si="4921"/>
        <v>0</v>
      </c>
      <c r="AWA74" s="1113">
        <f t="shared" si="4921"/>
        <v>0</v>
      </c>
      <c r="AWC74" s="1120">
        <f t="shared" ref="AWC74:AWP74" si="4922">SUM(AWC75:AWC80)</f>
        <v>0</v>
      </c>
      <c r="AWD74" s="1112">
        <f t="shared" si="4922"/>
        <v>0</v>
      </c>
      <c r="AWE74" s="1112">
        <f t="shared" si="4922"/>
        <v>0</v>
      </c>
      <c r="AWF74" s="1112">
        <f t="shared" si="4922"/>
        <v>0</v>
      </c>
      <c r="AWG74" s="1112">
        <f t="shared" si="4922"/>
        <v>0</v>
      </c>
      <c r="AWH74" s="1112">
        <f t="shared" si="4922"/>
        <v>0</v>
      </c>
      <c r="AWI74" s="1112">
        <f t="shared" si="4922"/>
        <v>0</v>
      </c>
      <c r="AWJ74" s="1112">
        <f t="shared" si="4922"/>
        <v>0</v>
      </c>
      <c r="AWK74" s="1112">
        <f t="shared" si="4922"/>
        <v>0</v>
      </c>
      <c r="AWL74" s="1112">
        <f t="shared" si="4922"/>
        <v>0</v>
      </c>
      <c r="AWM74" s="1112">
        <f t="shared" si="4922"/>
        <v>0</v>
      </c>
      <c r="AWN74" s="1112">
        <f t="shared" si="4922"/>
        <v>0</v>
      </c>
      <c r="AWO74" s="1112">
        <f t="shared" si="4922"/>
        <v>0</v>
      </c>
      <c r="AWP74" s="1113">
        <f t="shared" si="4922"/>
        <v>0</v>
      </c>
      <c r="AWR74" s="1120">
        <f t="shared" ref="AWR74:AXE74" si="4923">SUM(AWR75:AWR80)</f>
        <v>0</v>
      </c>
      <c r="AWS74" s="1112">
        <f t="shared" si="4923"/>
        <v>0</v>
      </c>
      <c r="AWT74" s="1112">
        <f t="shared" si="4923"/>
        <v>0</v>
      </c>
      <c r="AWU74" s="1112">
        <f t="shared" si="4923"/>
        <v>0</v>
      </c>
      <c r="AWV74" s="1112">
        <f t="shared" si="4923"/>
        <v>0</v>
      </c>
      <c r="AWW74" s="1112">
        <f t="shared" si="4923"/>
        <v>0</v>
      </c>
      <c r="AWX74" s="1112">
        <f t="shared" si="4923"/>
        <v>0</v>
      </c>
      <c r="AWY74" s="1112">
        <f t="shared" si="4923"/>
        <v>0</v>
      </c>
      <c r="AWZ74" s="1112">
        <f t="shared" si="4923"/>
        <v>0</v>
      </c>
      <c r="AXA74" s="1112">
        <f t="shared" si="4923"/>
        <v>0</v>
      </c>
      <c r="AXB74" s="1112">
        <f t="shared" si="4923"/>
        <v>0</v>
      </c>
      <c r="AXC74" s="1112">
        <f t="shared" si="4923"/>
        <v>0</v>
      </c>
      <c r="AXD74" s="1112">
        <f t="shared" si="4923"/>
        <v>0</v>
      </c>
      <c r="AXE74" s="1113">
        <f t="shared" si="4923"/>
        <v>0</v>
      </c>
      <c r="AXG74" s="1120">
        <f t="shared" ref="AXG74:AXT74" si="4924">SUM(AXG75:AXG80)</f>
        <v>0</v>
      </c>
      <c r="AXH74" s="1112">
        <f t="shared" si="4924"/>
        <v>0</v>
      </c>
      <c r="AXI74" s="1112">
        <f t="shared" si="4924"/>
        <v>0</v>
      </c>
      <c r="AXJ74" s="1112">
        <f t="shared" si="4924"/>
        <v>0</v>
      </c>
      <c r="AXK74" s="1112">
        <f t="shared" si="4924"/>
        <v>0</v>
      </c>
      <c r="AXL74" s="1112">
        <f t="shared" si="4924"/>
        <v>0</v>
      </c>
      <c r="AXM74" s="1112">
        <f t="shared" si="4924"/>
        <v>0</v>
      </c>
      <c r="AXN74" s="1112">
        <f t="shared" si="4924"/>
        <v>0</v>
      </c>
      <c r="AXO74" s="1112">
        <f t="shared" si="4924"/>
        <v>0</v>
      </c>
      <c r="AXP74" s="1112">
        <f t="shared" si="4924"/>
        <v>0</v>
      </c>
      <c r="AXQ74" s="1112">
        <f t="shared" si="4924"/>
        <v>0</v>
      </c>
      <c r="AXR74" s="1112">
        <f t="shared" si="4924"/>
        <v>0</v>
      </c>
      <c r="AXS74" s="1112">
        <f t="shared" si="4924"/>
        <v>0</v>
      </c>
      <c r="AXT74" s="1113">
        <f t="shared" si="4924"/>
        <v>0</v>
      </c>
      <c r="AXV74" s="1120">
        <f t="shared" ref="AXV74:AYI74" si="4925">SUM(AXV75:AXV80)</f>
        <v>0</v>
      </c>
      <c r="AXW74" s="1112">
        <f t="shared" si="4925"/>
        <v>0</v>
      </c>
      <c r="AXX74" s="1112">
        <f t="shared" si="4925"/>
        <v>0</v>
      </c>
      <c r="AXY74" s="1112">
        <f t="shared" si="4925"/>
        <v>0</v>
      </c>
      <c r="AXZ74" s="1112">
        <f t="shared" si="4925"/>
        <v>0</v>
      </c>
      <c r="AYA74" s="1112">
        <f t="shared" si="4925"/>
        <v>0</v>
      </c>
      <c r="AYB74" s="1112">
        <f t="shared" si="4925"/>
        <v>0</v>
      </c>
      <c r="AYC74" s="1112">
        <f t="shared" si="4925"/>
        <v>0</v>
      </c>
      <c r="AYD74" s="1112">
        <f t="shared" si="4925"/>
        <v>0</v>
      </c>
      <c r="AYE74" s="1112">
        <f t="shared" si="4925"/>
        <v>0</v>
      </c>
      <c r="AYF74" s="1112">
        <f t="shared" si="4925"/>
        <v>0</v>
      </c>
      <c r="AYG74" s="1112">
        <f t="shared" si="4925"/>
        <v>0</v>
      </c>
      <c r="AYH74" s="1112">
        <f t="shared" si="4925"/>
        <v>0</v>
      </c>
      <c r="AYI74" s="1113">
        <f t="shared" si="4925"/>
        <v>0</v>
      </c>
      <c r="AYK74" s="1120">
        <f t="shared" ref="AYK74:AYX74" si="4926">SUM(AYK75:AYK80)</f>
        <v>0</v>
      </c>
      <c r="AYL74" s="1112">
        <f t="shared" si="4926"/>
        <v>0</v>
      </c>
      <c r="AYM74" s="1112">
        <f t="shared" si="4926"/>
        <v>0</v>
      </c>
      <c r="AYN74" s="1112">
        <f t="shared" si="4926"/>
        <v>0</v>
      </c>
      <c r="AYO74" s="1112">
        <f t="shared" si="4926"/>
        <v>0</v>
      </c>
      <c r="AYP74" s="1112">
        <f t="shared" si="4926"/>
        <v>0</v>
      </c>
      <c r="AYQ74" s="1112">
        <f t="shared" si="4926"/>
        <v>0</v>
      </c>
      <c r="AYR74" s="1112">
        <f t="shared" si="4926"/>
        <v>0</v>
      </c>
      <c r="AYS74" s="1112">
        <f t="shared" si="4926"/>
        <v>0</v>
      </c>
      <c r="AYT74" s="1112">
        <f t="shared" si="4926"/>
        <v>0</v>
      </c>
      <c r="AYU74" s="1112">
        <f t="shared" si="4926"/>
        <v>0</v>
      </c>
      <c r="AYV74" s="1112">
        <f t="shared" si="4926"/>
        <v>0</v>
      </c>
      <c r="AYW74" s="1112">
        <f t="shared" si="4926"/>
        <v>0</v>
      </c>
      <c r="AYX74" s="1113">
        <f t="shared" si="4926"/>
        <v>0</v>
      </c>
      <c r="AYZ74" s="1120">
        <f t="shared" ref="AYZ74:AZM74" si="4927">SUM(AYZ75:AYZ80)</f>
        <v>0</v>
      </c>
      <c r="AZA74" s="1112">
        <f t="shared" si="4927"/>
        <v>0</v>
      </c>
      <c r="AZB74" s="1112">
        <f t="shared" si="4927"/>
        <v>0</v>
      </c>
      <c r="AZC74" s="1112">
        <f t="shared" si="4927"/>
        <v>0</v>
      </c>
      <c r="AZD74" s="1112">
        <f t="shared" si="4927"/>
        <v>0</v>
      </c>
      <c r="AZE74" s="1112">
        <f t="shared" si="4927"/>
        <v>0</v>
      </c>
      <c r="AZF74" s="1112">
        <f t="shared" si="4927"/>
        <v>0</v>
      </c>
      <c r="AZG74" s="1112">
        <f t="shared" si="4927"/>
        <v>0</v>
      </c>
      <c r="AZH74" s="1112">
        <f t="shared" si="4927"/>
        <v>0</v>
      </c>
      <c r="AZI74" s="1112">
        <f t="shared" si="4927"/>
        <v>0</v>
      </c>
      <c r="AZJ74" s="1112">
        <f t="shared" si="4927"/>
        <v>0</v>
      </c>
      <c r="AZK74" s="1112">
        <f t="shared" si="4927"/>
        <v>0</v>
      </c>
      <c r="AZL74" s="1112">
        <f t="shared" si="4927"/>
        <v>0</v>
      </c>
      <c r="AZM74" s="1113">
        <f t="shared" si="4927"/>
        <v>0</v>
      </c>
      <c r="AZO74" s="1120">
        <f t="shared" ref="AZO74:BAB74" si="4928">SUM(AZO75:AZO80)</f>
        <v>0</v>
      </c>
      <c r="AZP74" s="1112">
        <f t="shared" si="4928"/>
        <v>0</v>
      </c>
      <c r="AZQ74" s="1112">
        <f t="shared" si="4928"/>
        <v>0</v>
      </c>
      <c r="AZR74" s="1112">
        <f t="shared" si="4928"/>
        <v>0</v>
      </c>
      <c r="AZS74" s="1112">
        <f t="shared" si="4928"/>
        <v>0</v>
      </c>
      <c r="AZT74" s="1112">
        <f t="shared" si="4928"/>
        <v>0</v>
      </c>
      <c r="AZU74" s="1112">
        <f t="shared" si="4928"/>
        <v>0</v>
      </c>
      <c r="AZV74" s="1112">
        <f t="shared" si="4928"/>
        <v>0</v>
      </c>
      <c r="AZW74" s="1112">
        <f t="shared" si="4928"/>
        <v>0</v>
      </c>
      <c r="AZX74" s="1112">
        <f t="shared" si="4928"/>
        <v>0</v>
      </c>
      <c r="AZY74" s="1112">
        <f t="shared" si="4928"/>
        <v>0</v>
      </c>
      <c r="AZZ74" s="1112">
        <f t="shared" si="4928"/>
        <v>0</v>
      </c>
      <c r="BAA74" s="1112">
        <f t="shared" si="4928"/>
        <v>0</v>
      </c>
      <c r="BAB74" s="1113">
        <f t="shared" si="4928"/>
        <v>0</v>
      </c>
      <c r="BAD74" s="1120">
        <f t="shared" ref="BAD74:BAQ74" si="4929">SUM(BAD75:BAD80)</f>
        <v>0</v>
      </c>
      <c r="BAE74" s="1112">
        <f t="shared" si="4929"/>
        <v>0</v>
      </c>
      <c r="BAF74" s="1112">
        <f t="shared" si="4929"/>
        <v>0</v>
      </c>
      <c r="BAG74" s="1112">
        <f t="shared" si="4929"/>
        <v>0</v>
      </c>
      <c r="BAH74" s="1112">
        <f t="shared" si="4929"/>
        <v>0</v>
      </c>
      <c r="BAI74" s="1112">
        <f t="shared" si="4929"/>
        <v>0</v>
      </c>
      <c r="BAJ74" s="1112">
        <f t="shared" si="4929"/>
        <v>0</v>
      </c>
      <c r="BAK74" s="1112">
        <f t="shared" si="4929"/>
        <v>0</v>
      </c>
      <c r="BAL74" s="1112">
        <f t="shared" si="4929"/>
        <v>0</v>
      </c>
      <c r="BAM74" s="1112">
        <f t="shared" si="4929"/>
        <v>0</v>
      </c>
      <c r="BAN74" s="1112">
        <f t="shared" si="4929"/>
        <v>0</v>
      </c>
      <c r="BAO74" s="1112">
        <f t="shared" si="4929"/>
        <v>0</v>
      </c>
      <c r="BAP74" s="1112">
        <f t="shared" si="4929"/>
        <v>0</v>
      </c>
      <c r="BAQ74" s="1113">
        <f t="shared" si="4929"/>
        <v>0</v>
      </c>
      <c r="BAS74" s="1120">
        <f t="shared" ref="BAS74:BBF74" si="4930">SUM(BAS75:BAS80)</f>
        <v>0</v>
      </c>
      <c r="BAT74" s="1112">
        <f t="shared" si="4930"/>
        <v>0</v>
      </c>
      <c r="BAU74" s="1112">
        <f t="shared" si="4930"/>
        <v>0</v>
      </c>
      <c r="BAV74" s="1112">
        <f t="shared" si="4930"/>
        <v>0</v>
      </c>
      <c r="BAW74" s="1112">
        <f t="shared" si="4930"/>
        <v>0</v>
      </c>
      <c r="BAX74" s="1112">
        <f t="shared" si="4930"/>
        <v>0</v>
      </c>
      <c r="BAY74" s="1112">
        <f t="shared" si="4930"/>
        <v>0</v>
      </c>
      <c r="BAZ74" s="1112">
        <f t="shared" si="4930"/>
        <v>0</v>
      </c>
      <c r="BBA74" s="1112">
        <f t="shared" si="4930"/>
        <v>0</v>
      </c>
      <c r="BBB74" s="1112">
        <f t="shared" si="4930"/>
        <v>0</v>
      </c>
      <c r="BBC74" s="1112">
        <f t="shared" si="4930"/>
        <v>0</v>
      </c>
      <c r="BBD74" s="1112">
        <f t="shared" si="4930"/>
        <v>0</v>
      </c>
      <c r="BBE74" s="1112">
        <f t="shared" si="4930"/>
        <v>0</v>
      </c>
      <c r="BBF74" s="1113">
        <f t="shared" si="4930"/>
        <v>0</v>
      </c>
      <c r="BBH74" s="1120">
        <f t="shared" ref="BBH74:BBU74" si="4931">SUM(BBH75:BBH80)</f>
        <v>0</v>
      </c>
      <c r="BBI74" s="1112">
        <f t="shared" si="4931"/>
        <v>0</v>
      </c>
      <c r="BBJ74" s="1112">
        <f t="shared" si="4931"/>
        <v>0</v>
      </c>
      <c r="BBK74" s="1112">
        <f t="shared" si="4931"/>
        <v>0</v>
      </c>
      <c r="BBL74" s="1112">
        <f t="shared" si="4931"/>
        <v>0</v>
      </c>
      <c r="BBM74" s="1112">
        <f t="shared" si="4931"/>
        <v>0</v>
      </c>
      <c r="BBN74" s="1112">
        <f t="shared" si="4931"/>
        <v>0</v>
      </c>
      <c r="BBO74" s="1112">
        <f t="shared" si="4931"/>
        <v>0</v>
      </c>
      <c r="BBP74" s="1112">
        <f t="shared" si="4931"/>
        <v>0</v>
      </c>
      <c r="BBQ74" s="1112">
        <f t="shared" si="4931"/>
        <v>0</v>
      </c>
      <c r="BBR74" s="1112">
        <f t="shared" si="4931"/>
        <v>0</v>
      </c>
      <c r="BBS74" s="1112">
        <f t="shared" si="4931"/>
        <v>0</v>
      </c>
      <c r="BBT74" s="1112">
        <f t="shared" si="4931"/>
        <v>0</v>
      </c>
      <c r="BBU74" s="1113">
        <f t="shared" si="4931"/>
        <v>0</v>
      </c>
      <c r="BBW74" s="1120">
        <f t="shared" ref="BBW74:BCJ74" si="4932">SUM(BBW75:BBW80)</f>
        <v>0</v>
      </c>
      <c r="BBX74" s="1112">
        <f t="shared" si="4932"/>
        <v>0</v>
      </c>
      <c r="BBY74" s="1112">
        <f t="shared" si="4932"/>
        <v>0</v>
      </c>
      <c r="BBZ74" s="1112">
        <f t="shared" si="4932"/>
        <v>0</v>
      </c>
      <c r="BCA74" s="1112">
        <f t="shared" si="4932"/>
        <v>0</v>
      </c>
      <c r="BCB74" s="1112">
        <f t="shared" si="4932"/>
        <v>0</v>
      </c>
      <c r="BCC74" s="1112">
        <f t="shared" si="4932"/>
        <v>0</v>
      </c>
      <c r="BCD74" s="1112">
        <f t="shared" si="4932"/>
        <v>0</v>
      </c>
      <c r="BCE74" s="1112">
        <f t="shared" si="4932"/>
        <v>0</v>
      </c>
      <c r="BCF74" s="1112">
        <f t="shared" si="4932"/>
        <v>0</v>
      </c>
      <c r="BCG74" s="1112">
        <f t="shared" si="4932"/>
        <v>0</v>
      </c>
      <c r="BCH74" s="1112">
        <f t="shared" si="4932"/>
        <v>0</v>
      </c>
      <c r="BCI74" s="1112">
        <f t="shared" si="4932"/>
        <v>0</v>
      </c>
      <c r="BCJ74" s="1113">
        <f t="shared" si="4932"/>
        <v>0</v>
      </c>
      <c r="BCL74" s="1120">
        <f t="shared" ref="BCL74:BCY74" si="4933">SUM(BCL75:BCL80)</f>
        <v>0</v>
      </c>
      <c r="BCM74" s="1112">
        <f t="shared" si="4933"/>
        <v>0</v>
      </c>
      <c r="BCN74" s="1112">
        <f t="shared" si="4933"/>
        <v>0</v>
      </c>
      <c r="BCO74" s="1112">
        <f t="shared" si="4933"/>
        <v>0</v>
      </c>
      <c r="BCP74" s="1112">
        <f t="shared" si="4933"/>
        <v>0</v>
      </c>
      <c r="BCQ74" s="1112">
        <f t="shared" si="4933"/>
        <v>0</v>
      </c>
      <c r="BCR74" s="1112">
        <f t="shared" si="4933"/>
        <v>0</v>
      </c>
      <c r="BCS74" s="1112">
        <f t="shared" si="4933"/>
        <v>0</v>
      </c>
      <c r="BCT74" s="1112">
        <f t="shared" si="4933"/>
        <v>0</v>
      </c>
      <c r="BCU74" s="1112">
        <f t="shared" si="4933"/>
        <v>0</v>
      </c>
      <c r="BCV74" s="1112">
        <f t="shared" si="4933"/>
        <v>0</v>
      </c>
      <c r="BCW74" s="1112">
        <f t="shared" si="4933"/>
        <v>0</v>
      </c>
      <c r="BCX74" s="1112">
        <f t="shared" si="4933"/>
        <v>0</v>
      </c>
      <c r="BCY74" s="1113">
        <f t="shared" si="4933"/>
        <v>0</v>
      </c>
      <c r="BDA74" s="1120">
        <f t="shared" ref="BDA74:BDN74" si="4934">SUM(BDA75:BDA80)</f>
        <v>0</v>
      </c>
      <c r="BDB74" s="1112">
        <f t="shared" si="4934"/>
        <v>0</v>
      </c>
      <c r="BDC74" s="1112">
        <f t="shared" si="4934"/>
        <v>0</v>
      </c>
      <c r="BDD74" s="1112">
        <f t="shared" si="4934"/>
        <v>0</v>
      </c>
      <c r="BDE74" s="1112">
        <f t="shared" si="4934"/>
        <v>0</v>
      </c>
      <c r="BDF74" s="1112">
        <f t="shared" si="4934"/>
        <v>0</v>
      </c>
      <c r="BDG74" s="1112">
        <f t="shared" si="4934"/>
        <v>0</v>
      </c>
      <c r="BDH74" s="1112">
        <f t="shared" si="4934"/>
        <v>0</v>
      </c>
      <c r="BDI74" s="1112">
        <f t="shared" si="4934"/>
        <v>0</v>
      </c>
      <c r="BDJ74" s="1112">
        <f t="shared" si="4934"/>
        <v>0</v>
      </c>
      <c r="BDK74" s="1112">
        <f t="shared" si="4934"/>
        <v>0</v>
      </c>
      <c r="BDL74" s="1112">
        <f t="shared" si="4934"/>
        <v>0</v>
      </c>
      <c r="BDM74" s="1112">
        <f t="shared" si="4934"/>
        <v>0</v>
      </c>
      <c r="BDN74" s="1113">
        <f t="shared" si="4934"/>
        <v>0</v>
      </c>
      <c r="BDP74" s="1120">
        <f t="shared" ref="BDP74:BEC74" si="4935">SUM(BDP75:BDP80)</f>
        <v>0</v>
      </c>
      <c r="BDQ74" s="1112">
        <f t="shared" si="4935"/>
        <v>0</v>
      </c>
      <c r="BDR74" s="1112">
        <f t="shared" si="4935"/>
        <v>0</v>
      </c>
      <c r="BDS74" s="1112">
        <f t="shared" si="4935"/>
        <v>0</v>
      </c>
      <c r="BDT74" s="1112">
        <f t="shared" si="4935"/>
        <v>0</v>
      </c>
      <c r="BDU74" s="1112">
        <f t="shared" si="4935"/>
        <v>0</v>
      </c>
      <c r="BDV74" s="1112">
        <f t="shared" si="4935"/>
        <v>0</v>
      </c>
      <c r="BDW74" s="1112">
        <f t="shared" si="4935"/>
        <v>0</v>
      </c>
      <c r="BDX74" s="1112">
        <f t="shared" si="4935"/>
        <v>0</v>
      </c>
      <c r="BDY74" s="1112">
        <f t="shared" si="4935"/>
        <v>0</v>
      </c>
      <c r="BDZ74" s="1112">
        <f t="shared" si="4935"/>
        <v>0</v>
      </c>
      <c r="BEA74" s="1112">
        <f t="shared" si="4935"/>
        <v>0</v>
      </c>
      <c r="BEB74" s="1112">
        <f t="shared" si="4935"/>
        <v>0</v>
      </c>
      <c r="BEC74" s="1113">
        <f t="shared" si="4935"/>
        <v>0</v>
      </c>
      <c r="BEE74" s="1120">
        <f t="shared" ref="BEE74:BER74" si="4936">SUM(BEE75:BEE80)</f>
        <v>0</v>
      </c>
      <c r="BEF74" s="1112">
        <f t="shared" si="4936"/>
        <v>0</v>
      </c>
      <c r="BEG74" s="1112">
        <f t="shared" si="4936"/>
        <v>0</v>
      </c>
      <c r="BEH74" s="1112">
        <f t="shared" si="4936"/>
        <v>0</v>
      </c>
      <c r="BEI74" s="1112">
        <f t="shared" si="4936"/>
        <v>0</v>
      </c>
      <c r="BEJ74" s="1112">
        <f t="shared" si="4936"/>
        <v>0</v>
      </c>
      <c r="BEK74" s="1112">
        <f t="shared" si="4936"/>
        <v>0</v>
      </c>
      <c r="BEL74" s="1112">
        <f t="shared" si="4936"/>
        <v>0</v>
      </c>
      <c r="BEM74" s="1112">
        <f t="shared" si="4936"/>
        <v>0</v>
      </c>
      <c r="BEN74" s="1112">
        <f t="shared" si="4936"/>
        <v>0</v>
      </c>
      <c r="BEO74" s="1112">
        <f t="shared" si="4936"/>
        <v>0</v>
      </c>
      <c r="BEP74" s="1112">
        <f t="shared" si="4936"/>
        <v>0</v>
      </c>
      <c r="BEQ74" s="1112">
        <f t="shared" si="4936"/>
        <v>0</v>
      </c>
      <c r="BER74" s="1113">
        <f t="shared" si="4936"/>
        <v>0</v>
      </c>
      <c r="BET74" s="1120">
        <f t="shared" ref="BET74:BFG74" si="4937">SUM(BET75:BET80)</f>
        <v>0</v>
      </c>
      <c r="BEU74" s="1112">
        <f t="shared" si="4937"/>
        <v>0</v>
      </c>
      <c r="BEV74" s="1112">
        <f t="shared" si="4937"/>
        <v>0</v>
      </c>
      <c r="BEW74" s="1112">
        <f t="shared" si="4937"/>
        <v>0</v>
      </c>
      <c r="BEX74" s="1112">
        <f t="shared" si="4937"/>
        <v>0</v>
      </c>
      <c r="BEY74" s="1112">
        <f t="shared" si="4937"/>
        <v>0</v>
      </c>
      <c r="BEZ74" s="1112">
        <f t="shared" si="4937"/>
        <v>0</v>
      </c>
      <c r="BFA74" s="1112">
        <f t="shared" si="4937"/>
        <v>0</v>
      </c>
      <c r="BFB74" s="1112">
        <f t="shared" si="4937"/>
        <v>0</v>
      </c>
      <c r="BFC74" s="1112">
        <f t="shared" si="4937"/>
        <v>0</v>
      </c>
      <c r="BFD74" s="1112">
        <f t="shared" si="4937"/>
        <v>0</v>
      </c>
      <c r="BFE74" s="1112">
        <f t="shared" si="4937"/>
        <v>0</v>
      </c>
      <c r="BFF74" s="1112">
        <f t="shared" si="4937"/>
        <v>0</v>
      </c>
      <c r="BFG74" s="1113">
        <f t="shared" si="4937"/>
        <v>0</v>
      </c>
      <c r="BFI74" s="1120">
        <f t="shared" ref="BFI74:BFV74" si="4938">SUM(BFI75:BFI80)</f>
        <v>0</v>
      </c>
      <c r="BFJ74" s="1112">
        <f t="shared" si="4938"/>
        <v>0</v>
      </c>
      <c r="BFK74" s="1112">
        <f t="shared" si="4938"/>
        <v>0</v>
      </c>
      <c r="BFL74" s="1112">
        <f t="shared" si="4938"/>
        <v>0</v>
      </c>
      <c r="BFM74" s="1112">
        <f t="shared" si="4938"/>
        <v>0</v>
      </c>
      <c r="BFN74" s="1112">
        <f t="shared" si="4938"/>
        <v>0</v>
      </c>
      <c r="BFO74" s="1112">
        <f t="shared" si="4938"/>
        <v>0</v>
      </c>
      <c r="BFP74" s="1112">
        <f t="shared" si="4938"/>
        <v>0</v>
      </c>
      <c r="BFQ74" s="1112">
        <f t="shared" si="4938"/>
        <v>0</v>
      </c>
      <c r="BFR74" s="1112">
        <f t="shared" si="4938"/>
        <v>0</v>
      </c>
      <c r="BFS74" s="1112">
        <f t="shared" si="4938"/>
        <v>0</v>
      </c>
      <c r="BFT74" s="1112">
        <f t="shared" si="4938"/>
        <v>0</v>
      </c>
      <c r="BFU74" s="1112">
        <f t="shared" si="4938"/>
        <v>0</v>
      </c>
      <c r="BFV74" s="1113">
        <f t="shared" si="4938"/>
        <v>0</v>
      </c>
      <c r="BFX74" s="1120">
        <f t="shared" ref="BFX74:BGK74" si="4939">SUM(BFX75:BFX80)</f>
        <v>0</v>
      </c>
      <c r="BFY74" s="1112">
        <f t="shared" si="4939"/>
        <v>0</v>
      </c>
      <c r="BFZ74" s="1112">
        <f t="shared" si="4939"/>
        <v>0</v>
      </c>
      <c r="BGA74" s="1112">
        <f t="shared" si="4939"/>
        <v>0</v>
      </c>
      <c r="BGB74" s="1112">
        <f t="shared" si="4939"/>
        <v>0</v>
      </c>
      <c r="BGC74" s="1112">
        <f t="shared" si="4939"/>
        <v>0</v>
      </c>
      <c r="BGD74" s="1112">
        <f t="shared" si="4939"/>
        <v>0</v>
      </c>
      <c r="BGE74" s="1112">
        <f t="shared" si="4939"/>
        <v>0</v>
      </c>
      <c r="BGF74" s="1112">
        <f t="shared" si="4939"/>
        <v>0</v>
      </c>
      <c r="BGG74" s="1112">
        <f t="shared" si="4939"/>
        <v>0</v>
      </c>
      <c r="BGH74" s="1112">
        <f t="shared" si="4939"/>
        <v>0</v>
      </c>
      <c r="BGI74" s="1112">
        <f t="shared" si="4939"/>
        <v>0</v>
      </c>
      <c r="BGJ74" s="1112">
        <f t="shared" si="4939"/>
        <v>0</v>
      </c>
      <c r="BGK74" s="1113">
        <f t="shared" si="4939"/>
        <v>0</v>
      </c>
      <c r="BGM74" s="1120">
        <f t="shared" ref="BGM74:BGZ74" si="4940">SUM(BGM75:BGM80)</f>
        <v>0</v>
      </c>
      <c r="BGN74" s="1112">
        <f t="shared" si="4940"/>
        <v>0</v>
      </c>
      <c r="BGO74" s="1112">
        <f t="shared" si="4940"/>
        <v>0</v>
      </c>
      <c r="BGP74" s="1112">
        <f t="shared" si="4940"/>
        <v>0</v>
      </c>
      <c r="BGQ74" s="1112">
        <f t="shared" si="4940"/>
        <v>0</v>
      </c>
      <c r="BGR74" s="1112">
        <f t="shared" si="4940"/>
        <v>0</v>
      </c>
      <c r="BGS74" s="1112">
        <f t="shared" si="4940"/>
        <v>0</v>
      </c>
      <c r="BGT74" s="1112">
        <f t="shared" si="4940"/>
        <v>0</v>
      </c>
      <c r="BGU74" s="1112">
        <f t="shared" si="4940"/>
        <v>0</v>
      </c>
      <c r="BGV74" s="1112">
        <f t="shared" si="4940"/>
        <v>0</v>
      </c>
      <c r="BGW74" s="1112">
        <f t="shared" si="4940"/>
        <v>0</v>
      </c>
      <c r="BGX74" s="1112">
        <f t="shared" si="4940"/>
        <v>0</v>
      </c>
      <c r="BGY74" s="1112">
        <f t="shared" si="4940"/>
        <v>0</v>
      </c>
      <c r="BGZ74" s="1113">
        <f t="shared" si="4940"/>
        <v>0</v>
      </c>
      <c r="BHB74" s="1120">
        <f t="shared" ref="BHB74:BHO74" si="4941">SUM(BHB75:BHB80)</f>
        <v>0</v>
      </c>
      <c r="BHC74" s="1112">
        <f t="shared" si="4941"/>
        <v>0</v>
      </c>
      <c r="BHD74" s="1112">
        <f t="shared" si="4941"/>
        <v>0</v>
      </c>
      <c r="BHE74" s="1112">
        <f t="shared" si="4941"/>
        <v>0</v>
      </c>
      <c r="BHF74" s="1112">
        <f t="shared" si="4941"/>
        <v>0</v>
      </c>
      <c r="BHG74" s="1112">
        <f t="shared" si="4941"/>
        <v>0</v>
      </c>
      <c r="BHH74" s="1112">
        <f t="shared" si="4941"/>
        <v>0</v>
      </c>
      <c r="BHI74" s="1112">
        <f t="shared" si="4941"/>
        <v>0</v>
      </c>
      <c r="BHJ74" s="1112">
        <f t="shared" si="4941"/>
        <v>0</v>
      </c>
      <c r="BHK74" s="1112">
        <f t="shared" si="4941"/>
        <v>0</v>
      </c>
      <c r="BHL74" s="1112">
        <f t="shared" si="4941"/>
        <v>0</v>
      </c>
      <c r="BHM74" s="1112">
        <f t="shared" si="4941"/>
        <v>0</v>
      </c>
      <c r="BHN74" s="1112">
        <f t="shared" si="4941"/>
        <v>0</v>
      </c>
      <c r="BHO74" s="1113">
        <f t="shared" si="4941"/>
        <v>0</v>
      </c>
      <c r="BHQ74" s="1120">
        <f t="shared" ref="BHQ74:BID74" si="4942">SUM(BHQ75:BHQ80)</f>
        <v>0</v>
      </c>
      <c r="BHR74" s="1112">
        <f t="shared" si="4942"/>
        <v>0</v>
      </c>
      <c r="BHS74" s="1112">
        <f t="shared" si="4942"/>
        <v>0</v>
      </c>
      <c r="BHT74" s="1112">
        <f t="shared" si="4942"/>
        <v>0</v>
      </c>
      <c r="BHU74" s="1112">
        <f t="shared" si="4942"/>
        <v>0</v>
      </c>
      <c r="BHV74" s="1112">
        <f t="shared" si="4942"/>
        <v>0</v>
      </c>
      <c r="BHW74" s="1112">
        <f t="shared" si="4942"/>
        <v>0</v>
      </c>
      <c r="BHX74" s="1112">
        <f t="shared" si="4942"/>
        <v>0</v>
      </c>
      <c r="BHY74" s="1112">
        <f t="shared" si="4942"/>
        <v>0</v>
      </c>
      <c r="BHZ74" s="1112">
        <f t="shared" si="4942"/>
        <v>0</v>
      </c>
      <c r="BIA74" s="1112">
        <f t="shared" si="4942"/>
        <v>0</v>
      </c>
      <c r="BIB74" s="1112">
        <f t="shared" si="4942"/>
        <v>0</v>
      </c>
      <c r="BIC74" s="1112">
        <f t="shared" si="4942"/>
        <v>0</v>
      </c>
      <c r="BID74" s="1113">
        <f t="shared" si="4942"/>
        <v>0</v>
      </c>
      <c r="BIF74" s="1120">
        <f t="shared" ref="BIF74:BIS74" si="4943">SUM(BIF75:BIF80)</f>
        <v>0</v>
      </c>
      <c r="BIG74" s="1112">
        <f t="shared" si="4943"/>
        <v>0</v>
      </c>
      <c r="BIH74" s="1112">
        <f t="shared" si="4943"/>
        <v>0</v>
      </c>
      <c r="BII74" s="1112">
        <f t="shared" si="4943"/>
        <v>0</v>
      </c>
      <c r="BIJ74" s="1112">
        <f t="shared" si="4943"/>
        <v>0</v>
      </c>
      <c r="BIK74" s="1112">
        <f t="shared" si="4943"/>
        <v>0</v>
      </c>
      <c r="BIL74" s="1112">
        <f t="shared" si="4943"/>
        <v>0</v>
      </c>
      <c r="BIM74" s="1112">
        <f t="shared" si="4943"/>
        <v>0</v>
      </c>
      <c r="BIN74" s="1112">
        <f t="shared" si="4943"/>
        <v>0</v>
      </c>
      <c r="BIO74" s="1112">
        <f t="shared" si="4943"/>
        <v>0</v>
      </c>
      <c r="BIP74" s="1112">
        <f t="shared" si="4943"/>
        <v>0</v>
      </c>
      <c r="BIQ74" s="1112">
        <f t="shared" si="4943"/>
        <v>0</v>
      </c>
      <c r="BIR74" s="1112">
        <f t="shared" si="4943"/>
        <v>0</v>
      </c>
      <c r="BIS74" s="1113">
        <f t="shared" si="4943"/>
        <v>0</v>
      </c>
      <c r="BIU74" s="1120">
        <f t="shared" ref="BIU74:BJH74" si="4944">SUM(BIU75:BIU80)</f>
        <v>0</v>
      </c>
      <c r="BIV74" s="1112">
        <f t="shared" si="4944"/>
        <v>0</v>
      </c>
      <c r="BIW74" s="1112">
        <f t="shared" si="4944"/>
        <v>0</v>
      </c>
      <c r="BIX74" s="1112">
        <f t="shared" si="4944"/>
        <v>0</v>
      </c>
      <c r="BIY74" s="1112">
        <f t="shared" si="4944"/>
        <v>0</v>
      </c>
      <c r="BIZ74" s="1112">
        <f t="shared" si="4944"/>
        <v>0</v>
      </c>
      <c r="BJA74" s="1112">
        <f t="shared" si="4944"/>
        <v>0</v>
      </c>
      <c r="BJB74" s="1112">
        <f t="shared" si="4944"/>
        <v>0</v>
      </c>
      <c r="BJC74" s="1112">
        <f t="shared" si="4944"/>
        <v>0</v>
      </c>
      <c r="BJD74" s="1112">
        <f t="shared" si="4944"/>
        <v>0</v>
      </c>
      <c r="BJE74" s="1112">
        <f t="shared" si="4944"/>
        <v>0</v>
      </c>
      <c r="BJF74" s="1112">
        <f t="shared" si="4944"/>
        <v>0</v>
      </c>
      <c r="BJG74" s="1112">
        <f t="shared" si="4944"/>
        <v>0</v>
      </c>
      <c r="BJH74" s="1113">
        <f t="shared" si="4944"/>
        <v>0</v>
      </c>
      <c r="BJJ74" s="1120">
        <f t="shared" ref="BJJ74:BJW74" si="4945">SUM(BJJ75:BJJ80)</f>
        <v>0</v>
      </c>
      <c r="BJK74" s="1112">
        <f t="shared" si="4945"/>
        <v>0</v>
      </c>
      <c r="BJL74" s="1112">
        <f t="shared" si="4945"/>
        <v>0</v>
      </c>
      <c r="BJM74" s="1112">
        <f t="shared" si="4945"/>
        <v>0</v>
      </c>
      <c r="BJN74" s="1112">
        <f t="shared" si="4945"/>
        <v>0</v>
      </c>
      <c r="BJO74" s="1112">
        <f t="shared" si="4945"/>
        <v>0</v>
      </c>
      <c r="BJP74" s="1112">
        <f t="shared" si="4945"/>
        <v>0</v>
      </c>
      <c r="BJQ74" s="1112">
        <f t="shared" si="4945"/>
        <v>0</v>
      </c>
      <c r="BJR74" s="1112">
        <f t="shared" si="4945"/>
        <v>0</v>
      </c>
      <c r="BJS74" s="1112">
        <f t="shared" si="4945"/>
        <v>0</v>
      </c>
      <c r="BJT74" s="1112">
        <f t="shared" si="4945"/>
        <v>0</v>
      </c>
      <c r="BJU74" s="1112">
        <f t="shared" si="4945"/>
        <v>0</v>
      </c>
      <c r="BJV74" s="1112">
        <f t="shared" si="4945"/>
        <v>0</v>
      </c>
      <c r="BJW74" s="1113">
        <f t="shared" si="4945"/>
        <v>0</v>
      </c>
      <c r="BJY74" s="1120">
        <f t="shared" ref="BJY74:BKL74" si="4946">SUM(BJY75:BJY80)</f>
        <v>0</v>
      </c>
      <c r="BJZ74" s="1112">
        <f t="shared" si="4946"/>
        <v>0</v>
      </c>
      <c r="BKA74" s="1112">
        <f t="shared" si="4946"/>
        <v>0</v>
      </c>
      <c r="BKB74" s="1112">
        <f t="shared" si="4946"/>
        <v>0</v>
      </c>
      <c r="BKC74" s="1112">
        <f t="shared" si="4946"/>
        <v>0</v>
      </c>
      <c r="BKD74" s="1112">
        <f t="shared" si="4946"/>
        <v>0</v>
      </c>
      <c r="BKE74" s="1112">
        <f t="shared" si="4946"/>
        <v>0</v>
      </c>
      <c r="BKF74" s="1112">
        <f t="shared" si="4946"/>
        <v>0</v>
      </c>
      <c r="BKG74" s="1112">
        <f t="shared" si="4946"/>
        <v>0</v>
      </c>
      <c r="BKH74" s="1112">
        <f t="shared" si="4946"/>
        <v>0</v>
      </c>
      <c r="BKI74" s="1112">
        <f t="shared" si="4946"/>
        <v>0</v>
      </c>
      <c r="BKJ74" s="1112">
        <f t="shared" si="4946"/>
        <v>0</v>
      </c>
      <c r="BKK74" s="1112">
        <f t="shared" si="4946"/>
        <v>0</v>
      </c>
      <c r="BKL74" s="1113">
        <f t="shared" si="4946"/>
        <v>0</v>
      </c>
      <c r="BKN74" s="1120">
        <f t="shared" ref="BKN74:BLA74" si="4947">SUM(BKN75:BKN80)</f>
        <v>0</v>
      </c>
      <c r="BKO74" s="1112">
        <f t="shared" si="4947"/>
        <v>0</v>
      </c>
      <c r="BKP74" s="1112">
        <f t="shared" si="4947"/>
        <v>0</v>
      </c>
      <c r="BKQ74" s="1112">
        <f t="shared" si="4947"/>
        <v>0</v>
      </c>
      <c r="BKR74" s="1112">
        <f t="shared" si="4947"/>
        <v>0</v>
      </c>
      <c r="BKS74" s="1112">
        <f t="shared" si="4947"/>
        <v>0</v>
      </c>
      <c r="BKT74" s="1112">
        <f t="shared" si="4947"/>
        <v>0</v>
      </c>
      <c r="BKU74" s="1112">
        <f t="shared" si="4947"/>
        <v>0</v>
      </c>
      <c r="BKV74" s="1112">
        <f t="shared" si="4947"/>
        <v>0</v>
      </c>
      <c r="BKW74" s="1112">
        <f t="shared" si="4947"/>
        <v>0</v>
      </c>
      <c r="BKX74" s="1112">
        <f t="shared" si="4947"/>
        <v>0</v>
      </c>
      <c r="BKY74" s="1112">
        <f t="shared" si="4947"/>
        <v>0</v>
      </c>
      <c r="BKZ74" s="1112">
        <f t="shared" si="4947"/>
        <v>0</v>
      </c>
      <c r="BLA74" s="1113">
        <f t="shared" si="4947"/>
        <v>0</v>
      </c>
      <c r="BLC74" s="1120">
        <f t="shared" ref="BLC74:BLP74" si="4948">SUM(BLC75:BLC80)</f>
        <v>0</v>
      </c>
      <c r="BLD74" s="1112">
        <f t="shared" si="4948"/>
        <v>0</v>
      </c>
      <c r="BLE74" s="1112">
        <f t="shared" si="4948"/>
        <v>0</v>
      </c>
      <c r="BLF74" s="1112">
        <f t="shared" si="4948"/>
        <v>0</v>
      </c>
      <c r="BLG74" s="1112">
        <f t="shared" si="4948"/>
        <v>0</v>
      </c>
      <c r="BLH74" s="1112">
        <f t="shared" si="4948"/>
        <v>0</v>
      </c>
      <c r="BLI74" s="1112">
        <f t="shared" si="4948"/>
        <v>0</v>
      </c>
      <c r="BLJ74" s="1112">
        <f t="shared" si="4948"/>
        <v>0</v>
      </c>
      <c r="BLK74" s="1112">
        <f t="shared" si="4948"/>
        <v>0</v>
      </c>
      <c r="BLL74" s="1112">
        <f t="shared" si="4948"/>
        <v>0</v>
      </c>
      <c r="BLM74" s="1112">
        <f t="shared" si="4948"/>
        <v>0</v>
      </c>
      <c r="BLN74" s="1112">
        <f t="shared" si="4948"/>
        <v>0</v>
      </c>
      <c r="BLO74" s="1112">
        <f t="shared" si="4948"/>
        <v>0</v>
      </c>
      <c r="BLP74" s="1113">
        <f t="shared" si="4948"/>
        <v>0</v>
      </c>
      <c r="BLR74" s="1120">
        <f t="shared" ref="BLR74:BME74" si="4949">SUM(BLR75:BLR80)</f>
        <v>0</v>
      </c>
      <c r="BLS74" s="1112">
        <f t="shared" si="4949"/>
        <v>0</v>
      </c>
      <c r="BLT74" s="1112">
        <f t="shared" si="4949"/>
        <v>0</v>
      </c>
      <c r="BLU74" s="1112">
        <f t="shared" si="4949"/>
        <v>0</v>
      </c>
      <c r="BLV74" s="1112">
        <f t="shared" si="4949"/>
        <v>0</v>
      </c>
      <c r="BLW74" s="1112">
        <f t="shared" si="4949"/>
        <v>0</v>
      </c>
      <c r="BLX74" s="1112">
        <f t="shared" si="4949"/>
        <v>0</v>
      </c>
      <c r="BLY74" s="1112">
        <f t="shared" si="4949"/>
        <v>0</v>
      </c>
      <c r="BLZ74" s="1112">
        <f t="shared" si="4949"/>
        <v>0</v>
      </c>
      <c r="BMA74" s="1112">
        <f t="shared" si="4949"/>
        <v>0</v>
      </c>
      <c r="BMB74" s="1112">
        <f t="shared" si="4949"/>
        <v>0</v>
      </c>
      <c r="BMC74" s="1112">
        <f t="shared" si="4949"/>
        <v>0</v>
      </c>
      <c r="BMD74" s="1112">
        <f t="shared" si="4949"/>
        <v>0</v>
      </c>
      <c r="BME74" s="1113">
        <f t="shared" si="4949"/>
        <v>0</v>
      </c>
      <c r="BMG74" s="1120">
        <f t="shared" ref="BMG74:BMT74" si="4950">SUM(BMG75:BMG80)</f>
        <v>0</v>
      </c>
      <c r="BMH74" s="1112">
        <f t="shared" si="4950"/>
        <v>0</v>
      </c>
      <c r="BMI74" s="1112">
        <f t="shared" si="4950"/>
        <v>0</v>
      </c>
      <c r="BMJ74" s="1112">
        <f t="shared" si="4950"/>
        <v>0</v>
      </c>
      <c r="BMK74" s="1112">
        <f t="shared" si="4950"/>
        <v>0</v>
      </c>
      <c r="BML74" s="1112">
        <f t="shared" si="4950"/>
        <v>0</v>
      </c>
      <c r="BMM74" s="1112">
        <f t="shared" si="4950"/>
        <v>0</v>
      </c>
      <c r="BMN74" s="1112">
        <f t="shared" si="4950"/>
        <v>0</v>
      </c>
      <c r="BMO74" s="1112">
        <f t="shared" si="4950"/>
        <v>0</v>
      </c>
      <c r="BMP74" s="1112">
        <f t="shared" si="4950"/>
        <v>0</v>
      </c>
      <c r="BMQ74" s="1112">
        <f t="shared" si="4950"/>
        <v>0</v>
      </c>
      <c r="BMR74" s="1112">
        <f t="shared" si="4950"/>
        <v>0</v>
      </c>
      <c r="BMS74" s="1112">
        <f t="shared" si="4950"/>
        <v>0</v>
      </c>
      <c r="BMT74" s="1113">
        <f t="shared" si="4950"/>
        <v>0</v>
      </c>
      <c r="BMV74" s="1120">
        <f t="shared" ref="BMV74:BNI74" si="4951">SUM(BMV75:BMV80)</f>
        <v>0</v>
      </c>
      <c r="BMW74" s="1112">
        <f t="shared" si="4951"/>
        <v>0</v>
      </c>
      <c r="BMX74" s="1112">
        <f t="shared" si="4951"/>
        <v>0</v>
      </c>
      <c r="BMY74" s="1112">
        <f t="shared" si="4951"/>
        <v>0</v>
      </c>
      <c r="BMZ74" s="1112">
        <f t="shared" si="4951"/>
        <v>0</v>
      </c>
      <c r="BNA74" s="1112">
        <f t="shared" si="4951"/>
        <v>0</v>
      </c>
      <c r="BNB74" s="1112">
        <f t="shared" si="4951"/>
        <v>0</v>
      </c>
      <c r="BNC74" s="1112">
        <f t="shared" si="4951"/>
        <v>0</v>
      </c>
      <c r="BND74" s="1112">
        <f t="shared" si="4951"/>
        <v>0</v>
      </c>
      <c r="BNE74" s="1112">
        <f t="shared" si="4951"/>
        <v>0</v>
      </c>
      <c r="BNF74" s="1112">
        <f t="shared" si="4951"/>
        <v>0</v>
      </c>
      <c r="BNG74" s="1112">
        <f t="shared" si="4951"/>
        <v>0</v>
      </c>
      <c r="BNH74" s="1112">
        <f t="shared" si="4951"/>
        <v>0</v>
      </c>
      <c r="BNI74" s="1113">
        <f t="shared" si="4951"/>
        <v>0</v>
      </c>
      <c r="BNK74" s="1120">
        <f t="shared" ref="BNK74:BNX74" si="4952">SUM(BNK75:BNK80)</f>
        <v>0</v>
      </c>
      <c r="BNL74" s="1112">
        <f t="shared" si="4952"/>
        <v>0</v>
      </c>
      <c r="BNM74" s="1112">
        <f t="shared" si="4952"/>
        <v>0</v>
      </c>
      <c r="BNN74" s="1112">
        <f t="shared" si="4952"/>
        <v>0</v>
      </c>
      <c r="BNO74" s="1112">
        <f t="shared" si="4952"/>
        <v>0</v>
      </c>
      <c r="BNP74" s="1112">
        <f t="shared" si="4952"/>
        <v>0</v>
      </c>
      <c r="BNQ74" s="1112">
        <f t="shared" si="4952"/>
        <v>0</v>
      </c>
      <c r="BNR74" s="1112">
        <f t="shared" si="4952"/>
        <v>0</v>
      </c>
      <c r="BNS74" s="1112">
        <f t="shared" si="4952"/>
        <v>0</v>
      </c>
      <c r="BNT74" s="1112">
        <f t="shared" si="4952"/>
        <v>0</v>
      </c>
      <c r="BNU74" s="1112">
        <f t="shared" si="4952"/>
        <v>0</v>
      </c>
      <c r="BNV74" s="1112">
        <f t="shared" si="4952"/>
        <v>0</v>
      </c>
      <c r="BNW74" s="1112">
        <f t="shared" si="4952"/>
        <v>0</v>
      </c>
      <c r="BNX74" s="1113">
        <f t="shared" si="4952"/>
        <v>0</v>
      </c>
      <c r="BNZ74" s="1120">
        <f t="shared" ref="BNZ74:BOM74" si="4953">SUM(BNZ75:BNZ80)</f>
        <v>0</v>
      </c>
      <c r="BOA74" s="1112">
        <f t="shared" si="4953"/>
        <v>0</v>
      </c>
      <c r="BOB74" s="1112">
        <f t="shared" si="4953"/>
        <v>0</v>
      </c>
      <c r="BOC74" s="1112">
        <f t="shared" si="4953"/>
        <v>0</v>
      </c>
      <c r="BOD74" s="1112">
        <f t="shared" si="4953"/>
        <v>0</v>
      </c>
      <c r="BOE74" s="1112">
        <f t="shared" si="4953"/>
        <v>0</v>
      </c>
      <c r="BOF74" s="1112">
        <f t="shared" si="4953"/>
        <v>0</v>
      </c>
      <c r="BOG74" s="1112">
        <f t="shared" si="4953"/>
        <v>0</v>
      </c>
      <c r="BOH74" s="1112">
        <f t="shared" si="4953"/>
        <v>0</v>
      </c>
      <c r="BOI74" s="1112">
        <f t="shared" si="4953"/>
        <v>0</v>
      </c>
      <c r="BOJ74" s="1112">
        <f t="shared" si="4953"/>
        <v>0</v>
      </c>
      <c r="BOK74" s="1112">
        <f t="shared" si="4953"/>
        <v>0</v>
      </c>
      <c r="BOL74" s="1112">
        <f t="shared" si="4953"/>
        <v>0</v>
      </c>
      <c r="BOM74" s="1113">
        <f t="shared" si="4953"/>
        <v>0</v>
      </c>
      <c r="BOO74" s="1120">
        <f t="shared" ref="BOO74:BPB74" si="4954">SUM(BOO75:BOO80)</f>
        <v>0</v>
      </c>
      <c r="BOP74" s="1112">
        <f t="shared" si="4954"/>
        <v>0</v>
      </c>
      <c r="BOQ74" s="1112">
        <f t="shared" si="4954"/>
        <v>0</v>
      </c>
      <c r="BOR74" s="1112">
        <f t="shared" si="4954"/>
        <v>0</v>
      </c>
      <c r="BOS74" s="1112">
        <f t="shared" si="4954"/>
        <v>0</v>
      </c>
      <c r="BOT74" s="1112">
        <f t="shared" si="4954"/>
        <v>0</v>
      </c>
      <c r="BOU74" s="1112">
        <f t="shared" si="4954"/>
        <v>0</v>
      </c>
      <c r="BOV74" s="1112">
        <f t="shared" si="4954"/>
        <v>0</v>
      </c>
      <c r="BOW74" s="1112">
        <f t="shared" si="4954"/>
        <v>0</v>
      </c>
      <c r="BOX74" s="1112">
        <f t="shared" si="4954"/>
        <v>0</v>
      </c>
      <c r="BOY74" s="1112">
        <f t="shared" si="4954"/>
        <v>0</v>
      </c>
      <c r="BOZ74" s="1112">
        <f t="shared" si="4954"/>
        <v>0</v>
      </c>
      <c r="BPA74" s="1112">
        <f t="shared" si="4954"/>
        <v>0</v>
      </c>
      <c r="BPB74" s="1113">
        <f t="shared" si="4954"/>
        <v>0</v>
      </c>
      <c r="BPD74" s="1120">
        <f t="shared" ref="BPD74:BPQ74" si="4955">SUM(BPD75:BPD80)</f>
        <v>0</v>
      </c>
      <c r="BPE74" s="1112">
        <f t="shared" si="4955"/>
        <v>0</v>
      </c>
      <c r="BPF74" s="1112">
        <f t="shared" si="4955"/>
        <v>0</v>
      </c>
      <c r="BPG74" s="1112">
        <f t="shared" si="4955"/>
        <v>0</v>
      </c>
      <c r="BPH74" s="1112">
        <f t="shared" si="4955"/>
        <v>0</v>
      </c>
      <c r="BPI74" s="1112">
        <f t="shared" si="4955"/>
        <v>0</v>
      </c>
      <c r="BPJ74" s="1112">
        <f t="shared" si="4955"/>
        <v>0</v>
      </c>
      <c r="BPK74" s="1112">
        <f t="shared" si="4955"/>
        <v>0</v>
      </c>
      <c r="BPL74" s="1112">
        <f t="shared" si="4955"/>
        <v>0</v>
      </c>
      <c r="BPM74" s="1112">
        <f t="shared" si="4955"/>
        <v>0</v>
      </c>
      <c r="BPN74" s="1112">
        <f t="shared" si="4955"/>
        <v>0</v>
      </c>
      <c r="BPO74" s="1112">
        <f t="shared" si="4955"/>
        <v>0</v>
      </c>
      <c r="BPP74" s="1112">
        <f t="shared" si="4955"/>
        <v>0</v>
      </c>
      <c r="BPQ74" s="1113">
        <f t="shared" si="4955"/>
        <v>0</v>
      </c>
      <c r="BPS74" s="1120">
        <f t="shared" ref="BPS74:BQF74" si="4956">SUM(BPS75:BPS80)</f>
        <v>0</v>
      </c>
      <c r="BPT74" s="1112">
        <f t="shared" si="4956"/>
        <v>0</v>
      </c>
      <c r="BPU74" s="1112">
        <f t="shared" si="4956"/>
        <v>0</v>
      </c>
      <c r="BPV74" s="1112">
        <f t="shared" si="4956"/>
        <v>0</v>
      </c>
      <c r="BPW74" s="1112">
        <f t="shared" si="4956"/>
        <v>0</v>
      </c>
      <c r="BPX74" s="1112">
        <f t="shared" si="4956"/>
        <v>0</v>
      </c>
      <c r="BPY74" s="1112">
        <f t="shared" si="4956"/>
        <v>0</v>
      </c>
      <c r="BPZ74" s="1112">
        <f t="shared" si="4956"/>
        <v>0</v>
      </c>
      <c r="BQA74" s="1112">
        <f t="shared" si="4956"/>
        <v>0</v>
      </c>
      <c r="BQB74" s="1112">
        <f t="shared" si="4956"/>
        <v>0</v>
      </c>
      <c r="BQC74" s="1112">
        <f t="shared" si="4956"/>
        <v>0</v>
      </c>
      <c r="BQD74" s="1112">
        <f t="shared" si="4956"/>
        <v>0</v>
      </c>
      <c r="BQE74" s="1112">
        <f t="shared" si="4956"/>
        <v>0</v>
      </c>
      <c r="BQF74" s="1113">
        <f t="shared" si="4956"/>
        <v>0</v>
      </c>
      <c r="BQH74" s="1120">
        <f t="shared" ref="BQH74:BQU74" si="4957">SUM(BQH75:BQH80)</f>
        <v>0</v>
      </c>
      <c r="BQI74" s="1112">
        <f t="shared" si="4957"/>
        <v>0</v>
      </c>
      <c r="BQJ74" s="1112">
        <f t="shared" si="4957"/>
        <v>0</v>
      </c>
      <c r="BQK74" s="1112">
        <f t="shared" si="4957"/>
        <v>0</v>
      </c>
      <c r="BQL74" s="1112">
        <f t="shared" si="4957"/>
        <v>0</v>
      </c>
      <c r="BQM74" s="1112">
        <f t="shared" si="4957"/>
        <v>0</v>
      </c>
      <c r="BQN74" s="1112">
        <f t="shared" si="4957"/>
        <v>0</v>
      </c>
      <c r="BQO74" s="1112">
        <f t="shared" si="4957"/>
        <v>0</v>
      </c>
      <c r="BQP74" s="1112">
        <f t="shared" si="4957"/>
        <v>0</v>
      </c>
      <c r="BQQ74" s="1112">
        <f t="shared" si="4957"/>
        <v>0</v>
      </c>
      <c r="BQR74" s="1112">
        <f t="shared" si="4957"/>
        <v>0</v>
      </c>
      <c r="BQS74" s="1112">
        <f t="shared" si="4957"/>
        <v>0</v>
      </c>
      <c r="BQT74" s="1112">
        <f t="shared" si="4957"/>
        <v>0</v>
      </c>
      <c r="BQU74" s="1113">
        <f t="shared" si="4957"/>
        <v>0</v>
      </c>
      <c r="BQW74" s="1120">
        <f t="shared" ref="BQW74:BRJ74" si="4958">SUM(BQW75:BQW80)</f>
        <v>0</v>
      </c>
      <c r="BQX74" s="1112">
        <f t="shared" si="4958"/>
        <v>0</v>
      </c>
      <c r="BQY74" s="1112">
        <f t="shared" si="4958"/>
        <v>0</v>
      </c>
      <c r="BQZ74" s="1112">
        <f t="shared" si="4958"/>
        <v>0</v>
      </c>
      <c r="BRA74" s="1112">
        <f t="shared" si="4958"/>
        <v>0</v>
      </c>
      <c r="BRB74" s="1112">
        <f t="shared" si="4958"/>
        <v>0</v>
      </c>
      <c r="BRC74" s="1112">
        <f t="shared" si="4958"/>
        <v>0</v>
      </c>
      <c r="BRD74" s="1112">
        <f t="shared" si="4958"/>
        <v>0</v>
      </c>
      <c r="BRE74" s="1112">
        <f t="shared" si="4958"/>
        <v>0</v>
      </c>
      <c r="BRF74" s="1112">
        <f t="shared" si="4958"/>
        <v>0</v>
      </c>
      <c r="BRG74" s="1112">
        <f t="shared" si="4958"/>
        <v>0</v>
      </c>
      <c r="BRH74" s="1112">
        <f t="shared" si="4958"/>
        <v>0</v>
      </c>
      <c r="BRI74" s="1112">
        <f t="shared" si="4958"/>
        <v>0</v>
      </c>
      <c r="BRJ74" s="1113">
        <f t="shared" si="4958"/>
        <v>0</v>
      </c>
      <c r="BRL74" s="1120">
        <f t="shared" ref="BRL74:BRY74" si="4959">SUM(BRL75:BRL80)</f>
        <v>0</v>
      </c>
      <c r="BRM74" s="1112">
        <f t="shared" si="4959"/>
        <v>0</v>
      </c>
      <c r="BRN74" s="1112">
        <f t="shared" si="4959"/>
        <v>0</v>
      </c>
      <c r="BRO74" s="1112">
        <f t="shared" si="4959"/>
        <v>0</v>
      </c>
      <c r="BRP74" s="1112">
        <f t="shared" si="4959"/>
        <v>0</v>
      </c>
      <c r="BRQ74" s="1112">
        <f t="shared" si="4959"/>
        <v>0</v>
      </c>
      <c r="BRR74" s="1112">
        <f t="shared" si="4959"/>
        <v>0</v>
      </c>
      <c r="BRS74" s="1112">
        <f t="shared" si="4959"/>
        <v>0</v>
      </c>
      <c r="BRT74" s="1112">
        <f t="shared" si="4959"/>
        <v>0</v>
      </c>
      <c r="BRU74" s="1112">
        <f t="shared" si="4959"/>
        <v>0</v>
      </c>
      <c r="BRV74" s="1112">
        <f t="shared" si="4959"/>
        <v>0</v>
      </c>
      <c r="BRW74" s="1112">
        <f t="shared" si="4959"/>
        <v>0</v>
      </c>
      <c r="BRX74" s="1112">
        <f t="shared" si="4959"/>
        <v>0</v>
      </c>
      <c r="BRY74" s="1113">
        <f t="shared" si="4959"/>
        <v>0</v>
      </c>
      <c r="BSA74" s="1120">
        <f t="shared" ref="BSA74:BSN74" si="4960">SUM(BSA75:BSA80)</f>
        <v>0</v>
      </c>
      <c r="BSB74" s="1112">
        <f t="shared" si="4960"/>
        <v>0</v>
      </c>
      <c r="BSC74" s="1112">
        <f t="shared" si="4960"/>
        <v>0</v>
      </c>
      <c r="BSD74" s="1112">
        <f t="shared" si="4960"/>
        <v>0</v>
      </c>
      <c r="BSE74" s="1112">
        <f t="shared" si="4960"/>
        <v>0</v>
      </c>
      <c r="BSF74" s="1112">
        <f t="shared" si="4960"/>
        <v>0</v>
      </c>
      <c r="BSG74" s="1112">
        <f t="shared" si="4960"/>
        <v>0</v>
      </c>
      <c r="BSH74" s="1112">
        <f t="shared" si="4960"/>
        <v>0</v>
      </c>
      <c r="BSI74" s="1112">
        <f t="shared" si="4960"/>
        <v>0</v>
      </c>
      <c r="BSJ74" s="1112">
        <f t="shared" si="4960"/>
        <v>0</v>
      </c>
      <c r="BSK74" s="1112">
        <f t="shared" si="4960"/>
        <v>0</v>
      </c>
      <c r="BSL74" s="1112">
        <f t="shared" si="4960"/>
        <v>0</v>
      </c>
      <c r="BSM74" s="1112">
        <f t="shared" si="4960"/>
        <v>0</v>
      </c>
      <c r="BSN74" s="1113">
        <f t="shared" si="4960"/>
        <v>0</v>
      </c>
      <c r="BSP74" s="1120">
        <f t="shared" ref="BSP74:BTC74" si="4961">SUM(BSP75:BSP80)</f>
        <v>0</v>
      </c>
      <c r="BSQ74" s="1112">
        <f t="shared" si="4961"/>
        <v>0</v>
      </c>
      <c r="BSR74" s="1112">
        <f t="shared" si="4961"/>
        <v>0</v>
      </c>
      <c r="BSS74" s="1112">
        <f t="shared" si="4961"/>
        <v>0</v>
      </c>
      <c r="BST74" s="1112">
        <f t="shared" si="4961"/>
        <v>0</v>
      </c>
      <c r="BSU74" s="1112">
        <f t="shared" si="4961"/>
        <v>0</v>
      </c>
      <c r="BSV74" s="1112">
        <f t="shared" si="4961"/>
        <v>0</v>
      </c>
      <c r="BSW74" s="1112">
        <f t="shared" si="4961"/>
        <v>0</v>
      </c>
      <c r="BSX74" s="1112">
        <f t="shared" si="4961"/>
        <v>0</v>
      </c>
      <c r="BSY74" s="1112">
        <f t="shared" si="4961"/>
        <v>0</v>
      </c>
      <c r="BSZ74" s="1112">
        <f t="shared" si="4961"/>
        <v>0</v>
      </c>
      <c r="BTA74" s="1112">
        <f t="shared" si="4961"/>
        <v>0</v>
      </c>
      <c r="BTB74" s="1112">
        <f t="shared" si="4961"/>
        <v>0</v>
      </c>
      <c r="BTC74" s="1113">
        <f t="shared" si="4961"/>
        <v>0</v>
      </c>
      <c r="BTE74" s="1120">
        <f t="shared" ref="BTE74:BTR74" si="4962">SUM(BTE75:BTE80)</f>
        <v>0</v>
      </c>
      <c r="BTF74" s="1112">
        <f t="shared" si="4962"/>
        <v>0</v>
      </c>
      <c r="BTG74" s="1112">
        <f t="shared" si="4962"/>
        <v>0</v>
      </c>
      <c r="BTH74" s="1112">
        <f t="shared" si="4962"/>
        <v>0</v>
      </c>
      <c r="BTI74" s="1112">
        <f t="shared" si="4962"/>
        <v>0</v>
      </c>
      <c r="BTJ74" s="1112">
        <f t="shared" si="4962"/>
        <v>0</v>
      </c>
      <c r="BTK74" s="1112">
        <f t="shared" si="4962"/>
        <v>0</v>
      </c>
      <c r="BTL74" s="1112">
        <f t="shared" si="4962"/>
        <v>0</v>
      </c>
      <c r="BTM74" s="1112">
        <f t="shared" si="4962"/>
        <v>0</v>
      </c>
      <c r="BTN74" s="1112">
        <f t="shared" si="4962"/>
        <v>0</v>
      </c>
      <c r="BTO74" s="1112">
        <f t="shared" si="4962"/>
        <v>0</v>
      </c>
      <c r="BTP74" s="1112">
        <f t="shared" si="4962"/>
        <v>0</v>
      </c>
      <c r="BTQ74" s="1112">
        <f t="shared" si="4962"/>
        <v>0</v>
      </c>
      <c r="BTR74" s="1113">
        <f t="shared" si="4962"/>
        <v>0</v>
      </c>
      <c r="BTT74" s="1120">
        <f t="shared" ref="BTT74:BUG74" si="4963">SUM(BTT75:BTT80)</f>
        <v>0</v>
      </c>
      <c r="BTU74" s="1112">
        <f t="shared" si="4963"/>
        <v>0</v>
      </c>
      <c r="BTV74" s="1112">
        <f t="shared" si="4963"/>
        <v>0</v>
      </c>
      <c r="BTW74" s="1112">
        <f t="shared" si="4963"/>
        <v>0</v>
      </c>
      <c r="BTX74" s="1112">
        <f t="shared" si="4963"/>
        <v>0</v>
      </c>
      <c r="BTY74" s="1112">
        <f t="shared" si="4963"/>
        <v>0</v>
      </c>
      <c r="BTZ74" s="1112">
        <f t="shared" si="4963"/>
        <v>0</v>
      </c>
      <c r="BUA74" s="1112">
        <f t="shared" si="4963"/>
        <v>0</v>
      </c>
      <c r="BUB74" s="1112">
        <f t="shared" si="4963"/>
        <v>0</v>
      </c>
      <c r="BUC74" s="1112">
        <f t="shared" si="4963"/>
        <v>0</v>
      </c>
      <c r="BUD74" s="1112">
        <f t="shared" si="4963"/>
        <v>0</v>
      </c>
      <c r="BUE74" s="1112">
        <f t="shared" si="4963"/>
        <v>0</v>
      </c>
      <c r="BUF74" s="1112">
        <f t="shared" si="4963"/>
        <v>0</v>
      </c>
      <c r="BUG74" s="1113">
        <f t="shared" si="4963"/>
        <v>0</v>
      </c>
      <c r="BUI74" s="1120">
        <f t="shared" ref="BUI74:BUV74" si="4964">SUM(BUI75:BUI80)</f>
        <v>0</v>
      </c>
      <c r="BUJ74" s="1112">
        <f t="shared" si="4964"/>
        <v>0</v>
      </c>
      <c r="BUK74" s="1112">
        <f t="shared" si="4964"/>
        <v>0</v>
      </c>
      <c r="BUL74" s="1112">
        <f t="shared" si="4964"/>
        <v>0</v>
      </c>
      <c r="BUM74" s="1112">
        <f t="shared" si="4964"/>
        <v>0</v>
      </c>
      <c r="BUN74" s="1112">
        <f t="shared" si="4964"/>
        <v>0</v>
      </c>
      <c r="BUO74" s="1112">
        <f t="shared" si="4964"/>
        <v>0</v>
      </c>
      <c r="BUP74" s="1112">
        <f t="shared" si="4964"/>
        <v>0</v>
      </c>
      <c r="BUQ74" s="1112">
        <f t="shared" si="4964"/>
        <v>0</v>
      </c>
      <c r="BUR74" s="1112">
        <f t="shared" si="4964"/>
        <v>0</v>
      </c>
      <c r="BUS74" s="1112">
        <f t="shared" si="4964"/>
        <v>0</v>
      </c>
      <c r="BUT74" s="1112">
        <f t="shared" si="4964"/>
        <v>0</v>
      </c>
      <c r="BUU74" s="1112">
        <f t="shared" si="4964"/>
        <v>0</v>
      </c>
      <c r="BUV74" s="1113">
        <f t="shared" si="4964"/>
        <v>0</v>
      </c>
      <c r="BUX74" s="1120">
        <f t="shared" ref="BUX74:BVK74" si="4965">SUM(BUX75:BUX80)</f>
        <v>0</v>
      </c>
      <c r="BUY74" s="1112">
        <f t="shared" si="4965"/>
        <v>0</v>
      </c>
      <c r="BUZ74" s="1112">
        <f t="shared" si="4965"/>
        <v>0</v>
      </c>
      <c r="BVA74" s="1112">
        <f t="shared" si="4965"/>
        <v>0</v>
      </c>
      <c r="BVB74" s="1112">
        <f t="shared" si="4965"/>
        <v>0</v>
      </c>
      <c r="BVC74" s="1112">
        <f t="shared" si="4965"/>
        <v>0</v>
      </c>
      <c r="BVD74" s="1112">
        <f t="shared" si="4965"/>
        <v>0</v>
      </c>
      <c r="BVE74" s="1112">
        <f t="shared" si="4965"/>
        <v>0</v>
      </c>
      <c r="BVF74" s="1112">
        <f t="shared" si="4965"/>
        <v>0</v>
      </c>
      <c r="BVG74" s="1112">
        <f t="shared" si="4965"/>
        <v>0</v>
      </c>
      <c r="BVH74" s="1112">
        <f t="shared" si="4965"/>
        <v>0</v>
      </c>
      <c r="BVI74" s="1112">
        <f t="shared" si="4965"/>
        <v>0</v>
      </c>
      <c r="BVJ74" s="1112">
        <f t="shared" si="4965"/>
        <v>0</v>
      </c>
      <c r="BVK74" s="1113">
        <f t="shared" si="4965"/>
        <v>0</v>
      </c>
      <c r="BVM74" s="1120">
        <f t="shared" ref="BVM74:BVZ74" si="4966">SUM(BVM75:BVM80)</f>
        <v>0</v>
      </c>
      <c r="BVN74" s="1112">
        <f t="shared" si="4966"/>
        <v>0</v>
      </c>
      <c r="BVO74" s="1112">
        <f t="shared" si="4966"/>
        <v>0</v>
      </c>
      <c r="BVP74" s="1112">
        <f t="shared" si="4966"/>
        <v>0</v>
      </c>
      <c r="BVQ74" s="1112">
        <f t="shared" si="4966"/>
        <v>0</v>
      </c>
      <c r="BVR74" s="1112">
        <f t="shared" si="4966"/>
        <v>0</v>
      </c>
      <c r="BVS74" s="1112">
        <f t="shared" si="4966"/>
        <v>0</v>
      </c>
      <c r="BVT74" s="1112">
        <f t="shared" si="4966"/>
        <v>0</v>
      </c>
      <c r="BVU74" s="1112">
        <f t="shared" si="4966"/>
        <v>0</v>
      </c>
      <c r="BVV74" s="1112">
        <f t="shared" si="4966"/>
        <v>0</v>
      </c>
      <c r="BVW74" s="1112">
        <f t="shared" si="4966"/>
        <v>0</v>
      </c>
      <c r="BVX74" s="1112">
        <f t="shared" si="4966"/>
        <v>0</v>
      </c>
      <c r="BVY74" s="1112">
        <f t="shared" si="4966"/>
        <v>0</v>
      </c>
      <c r="BVZ74" s="1113">
        <f t="shared" si="4966"/>
        <v>0</v>
      </c>
      <c r="BWB74" s="1120">
        <f t="shared" ref="BWB74:BWO74" si="4967">SUM(BWB75:BWB80)</f>
        <v>0</v>
      </c>
      <c r="BWC74" s="1112">
        <f t="shared" si="4967"/>
        <v>0</v>
      </c>
      <c r="BWD74" s="1112">
        <f t="shared" si="4967"/>
        <v>0</v>
      </c>
      <c r="BWE74" s="1112">
        <f t="shared" si="4967"/>
        <v>0</v>
      </c>
      <c r="BWF74" s="1112">
        <f t="shared" si="4967"/>
        <v>0</v>
      </c>
      <c r="BWG74" s="1112">
        <f t="shared" si="4967"/>
        <v>0</v>
      </c>
      <c r="BWH74" s="1112">
        <f t="shared" si="4967"/>
        <v>0</v>
      </c>
      <c r="BWI74" s="1112">
        <f t="shared" si="4967"/>
        <v>0</v>
      </c>
      <c r="BWJ74" s="1112">
        <f t="shared" si="4967"/>
        <v>0</v>
      </c>
      <c r="BWK74" s="1112">
        <f t="shared" si="4967"/>
        <v>0</v>
      </c>
      <c r="BWL74" s="1112">
        <f t="shared" si="4967"/>
        <v>0</v>
      </c>
      <c r="BWM74" s="1112">
        <f t="shared" si="4967"/>
        <v>0</v>
      </c>
      <c r="BWN74" s="1112">
        <f t="shared" si="4967"/>
        <v>0</v>
      </c>
      <c r="BWO74" s="1113">
        <f t="shared" si="4967"/>
        <v>0</v>
      </c>
    </row>
    <row r="75" spans="2:1965" ht="15" customHeight="1" x14ac:dyDescent="0.2">
      <c r="B75" s="1114" t="s">
        <v>789</v>
      </c>
      <c r="C75" s="1109"/>
      <c r="D75" s="1109"/>
      <c r="E75" s="1109"/>
      <c r="F75" s="1109"/>
      <c r="G75" s="1112">
        <f t="shared" ref="G75:G80" si="4968">C75+D75-E75+F75</f>
        <v>0</v>
      </c>
      <c r="H75" s="1109"/>
      <c r="I75" s="1109"/>
      <c r="J75" s="1109"/>
      <c r="K75" s="1109"/>
      <c r="L75" s="1109"/>
      <c r="M75" s="1111"/>
      <c r="N75" s="1112">
        <f t="shared" ref="N75:N80" si="4969">H75+I75-J75+K75-L75+M75</f>
        <v>0</v>
      </c>
      <c r="O75" s="1126"/>
      <c r="P75" s="1110"/>
      <c r="Q75" s="1109"/>
      <c r="R75" s="1109"/>
      <c r="S75" s="1109"/>
      <c r="T75" s="1109"/>
      <c r="U75" s="1112">
        <f t="shared" ref="U75:U80" si="4970">Q75+R75-S75+T75</f>
        <v>0</v>
      </c>
      <c r="V75" s="1109"/>
      <c r="W75" s="1109"/>
      <c r="X75" s="1109"/>
      <c r="Y75" s="1109"/>
      <c r="Z75" s="1109"/>
      <c r="AA75" s="1111"/>
      <c r="AB75" s="1112">
        <f t="shared" ref="AB75:AB80" si="4971">V75+W75-X75+Y75-Z75+AA75</f>
        <v>0</v>
      </c>
      <c r="AC75" s="1126"/>
      <c r="AD75" s="1110"/>
      <c r="AF75" s="1121"/>
      <c r="AG75" s="1109"/>
      <c r="AH75" s="1109"/>
      <c r="AI75" s="1109"/>
      <c r="AJ75" s="1112">
        <f t="shared" ref="AJ75:AJ80" si="4972">AF75+AG75-AH75+AI75</f>
        <v>0</v>
      </c>
      <c r="AK75" s="1109"/>
      <c r="AL75" s="1109"/>
      <c r="AM75" s="1109"/>
      <c r="AN75" s="1109"/>
      <c r="AO75" s="1109"/>
      <c r="AP75" s="1111"/>
      <c r="AQ75" s="1112">
        <f t="shared" ref="AQ75:AQ80" si="4973">AK75+AL75-AM75+AN75-AO75+AP75</f>
        <v>0</v>
      </c>
      <c r="AR75" s="1126"/>
      <c r="AS75" s="1110"/>
      <c r="AU75" s="1121"/>
      <c r="AV75" s="1109"/>
      <c r="AW75" s="1109"/>
      <c r="AX75" s="1109"/>
      <c r="AY75" s="1112">
        <f t="shared" ref="AY75:AY80" si="4974">AU75+AV75-AW75+AX75</f>
        <v>0</v>
      </c>
      <c r="AZ75" s="1109"/>
      <c r="BA75" s="1109"/>
      <c r="BB75" s="1109"/>
      <c r="BC75" s="1109"/>
      <c r="BD75" s="1109"/>
      <c r="BE75" s="1111"/>
      <c r="BF75" s="1112">
        <f t="shared" ref="BF75:BF80" si="4975">AZ75+BA75-BB75+BC75-BD75+BE75</f>
        <v>0</v>
      </c>
      <c r="BG75" s="1126"/>
      <c r="BH75" s="1110"/>
      <c r="BJ75" s="1121"/>
      <c r="BK75" s="1109"/>
      <c r="BL75" s="1109"/>
      <c r="BM75" s="1109"/>
      <c r="BN75" s="1112">
        <f t="shared" ref="BN75:BN80" si="4976">BJ75+BK75-BL75+BM75</f>
        <v>0</v>
      </c>
      <c r="BO75" s="1109"/>
      <c r="BP75" s="1109"/>
      <c r="BQ75" s="1109"/>
      <c r="BR75" s="1109"/>
      <c r="BS75" s="1109"/>
      <c r="BT75" s="1111"/>
      <c r="BU75" s="1112">
        <f t="shared" ref="BU75:BU80" si="4977">BO75+BP75-BQ75+BR75-BS75+BT75</f>
        <v>0</v>
      </c>
      <c r="BV75" s="1126"/>
      <c r="BW75" s="1110"/>
      <c r="BY75" s="1121"/>
      <c r="BZ75" s="1109"/>
      <c r="CA75" s="1109"/>
      <c r="CB75" s="1109"/>
      <c r="CC75" s="1112">
        <f t="shared" ref="CC75:CC80" si="4978">BY75+BZ75-CA75+CB75</f>
        <v>0</v>
      </c>
      <c r="CD75" s="1109"/>
      <c r="CE75" s="1109"/>
      <c r="CF75" s="1109"/>
      <c r="CG75" s="1109"/>
      <c r="CH75" s="1109"/>
      <c r="CI75" s="1111"/>
      <c r="CJ75" s="1112">
        <f t="shared" ref="CJ75:CJ80" si="4979">CD75+CE75-CF75+CG75-CH75+CI75</f>
        <v>0</v>
      </c>
      <c r="CK75" s="1126"/>
      <c r="CL75" s="1110"/>
      <c r="CN75" s="1121"/>
      <c r="CO75" s="1109"/>
      <c r="CP75" s="1109"/>
      <c r="CQ75" s="1109"/>
      <c r="CR75" s="1112">
        <f t="shared" ref="CR75:CR80" si="4980">CN75+CO75-CP75+CQ75</f>
        <v>0</v>
      </c>
      <c r="CS75" s="1109"/>
      <c r="CT75" s="1109"/>
      <c r="CU75" s="1109"/>
      <c r="CV75" s="1109"/>
      <c r="CW75" s="1109"/>
      <c r="CX75" s="1111"/>
      <c r="CY75" s="1112">
        <f t="shared" ref="CY75:CY80" si="4981">CS75+CT75-CU75+CV75-CW75+CX75</f>
        <v>0</v>
      </c>
      <c r="CZ75" s="1126"/>
      <c r="DA75" s="1110"/>
      <c r="DC75" s="1121"/>
      <c r="DD75" s="1109"/>
      <c r="DE75" s="1109"/>
      <c r="DF75" s="1109"/>
      <c r="DG75" s="1112">
        <f t="shared" ref="DG75:DG80" si="4982">DC75+DD75-DE75+DF75</f>
        <v>0</v>
      </c>
      <c r="DH75" s="1109"/>
      <c r="DI75" s="1109"/>
      <c r="DJ75" s="1109"/>
      <c r="DK75" s="1109"/>
      <c r="DL75" s="1109"/>
      <c r="DM75" s="1111"/>
      <c r="DN75" s="1112">
        <f t="shared" ref="DN75:DN80" si="4983">DH75+DI75-DJ75+DK75-DL75+DM75</f>
        <v>0</v>
      </c>
      <c r="DO75" s="1126"/>
      <c r="DP75" s="1110"/>
      <c r="DR75" s="1121"/>
      <c r="DS75" s="1109"/>
      <c r="DT75" s="1109"/>
      <c r="DU75" s="1109"/>
      <c r="DV75" s="1112">
        <f t="shared" ref="DV75:DV80" si="4984">DR75+DS75-DT75+DU75</f>
        <v>0</v>
      </c>
      <c r="DW75" s="1109"/>
      <c r="DX75" s="1109"/>
      <c r="DY75" s="1109"/>
      <c r="DZ75" s="1109"/>
      <c r="EA75" s="1109"/>
      <c r="EB75" s="1111"/>
      <c r="EC75" s="1112">
        <f t="shared" ref="EC75:EC80" si="4985">DW75+DX75-DY75+DZ75-EA75+EB75</f>
        <v>0</v>
      </c>
      <c r="ED75" s="1126"/>
      <c r="EE75" s="1110"/>
      <c r="EG75" s="1121"/>
      <c r="EH75" s="1109"/>
      <c r="EI75" s="1109"/>
      <c r="EJ75" s="1109"/>
      <c r="EK75" s="1112">
        <f t="shared" ref="EK75:EK80" si="4986">EG75+EH75-EI75+EJ75</f>
        <v>0</v>
      </c>
      <c r="EL75" s="1109"/>
      <c r="EM75" s="1109"/>
      <c r="EN75" s="1109"/>
      <c r="EO75" s="1109"/>
      <c r="EP75" s="1109"/>
      <c r="EQ75" s="1111"/>
      <c r="ER75" s="1112">
        <f t="shared" ref="ER75:ER80" si="4987">EL75+EM75-EN75+EO75-EP75+EQ75</f>
        <v>0</v>
      </c>
      <c r="ES75" s="1126"/>
      <c r="ET75" s="1110"/>
      <c r="EV75" s="1121"/>
      <c r="EW75" s="1109"/>
      <c r="EX75" s="1109"/>
      <c r="EY75" s="1109"/>
      <c r="EZ75" s="1112">
        <f t="shared" ref="EZ75:EZ80" si="4988">EV75+EW75-EX75+EY75</f>
        <v>0</v>
      </c>
      <c r="FA75" s="1109"/>
      <c r="FB75" s="1109"/>
      <c r="FC75" s="1109"/>
      <c r="FD75" s="1109"/>
      <c r="FE75" s="1109"/>
      <c r="FF75" s="1111"/>
      <c r="FG75" s="1112">
        <f t="shared" ref="FG75:FG80" si="4989">FA75+FB75-FC75+FD75-FE75+FF75</f>
        <v>0</v>
      </c>
      <c r="FH75" s="1126"/>
      <c r="FI75" s="1110"/>
      <c r="FK75" s="1121"/>
      <c r="FL75" s="1109"/>
      <c r="FM75" s="1109"/>
      <c r="FN75" s="1109"/>
      <c r="FO75" s="1112">
        <f t="shared" ref="FO75:FO80" si="4990">FK75+FL75-FM75+FN75</f>
        <v>0</v>
      </c>
      <c r="FP75" s="1109"/>
      <c r="FQ75" s="1109"/>
      <c r="FR75" s="1109"/>
      <c r="FS75" s="1109"/>
      <c r="FT75" s="1109"/>
      <c r="FU75" s="1111"/>
      <c r="FV75" s="1112">
        <f t="shared" ref="FV75:FV80" si="4991">FP75+FQ75-FR75+FS75-FT75+FU75</f>
        <v>0</v>
      </c>
      <c r="FW75" s="1126"/>
      <c r="FX75" s="1110"/>
      <c r="FZ75" s="1121"/>
      <c r="GA75" s="1109"/>
      <c r="GB75" s="1109"/>
      <c r="GC75" s="1109"/>
      <c r="GD75" s="1112">
        <f t="shared" ref="GD75:GD80" si="4992">FZ75+GA75-GB75+GC75</f>
        <v>0</v>
      </c>
      <c r="GE75" s="1109"/>
      <c r="GF75" s="1109"/>
      <c r="GG75" s="1109"/>
      <c r="GH75" s="1109"/>
      <c r="GI75" s="1109"/>
      <c r="GJ75" s="1111"/>
      <c r="GK75" s="1112">
        <f t="shared" ref="GK75:GK80" si="4993">GE75+GF75-GG75+GH75-GI75+GJ75</f>
        <v>0</v>
      </c>
      <c r="GL75" s="1126"/>
      <c r="GM75" s="1110"/>
      <c r="GO75" s="1121"/>
      <c r="GP75" s="1109"/>
      <c r="GQ75" s="1109"/>
      <c r="GR75" s="1109"/>
      <c r="GS75" s="1112">
        <f t="shared" ref="GS75:GS80" si="4994">GO75+GP75-GQ75+GR75</f>
        <v>0</v>
      </c>
      <c r="GT75" s="1109"/>
      <c r="GU75" s="1109"/>
      <c r="GV75" s="1109"/>
      <c r="GW75" s="1109"/>
      <c r="GX75" s="1109"/>
      <c r="GY75" s="1111"/>
      <c r="GZ75" s="1112">
        <f t="shared" ref="GZ75:GZ80" si="4995">GT75+GU75-GV75+GW75-GX75+GY75</f>
        <v>0</v>
      </c>
      <c r="HA75" s="1126"/>
      <c r="HB75" s="1110"/>
      <c r="HD75" s="1121"/>
      <c r="HE75" s="1109"/>
      <c r="HF75" s="1109"/>
      <c r="HG75" s="1109"/>
      <c r="HH75" s="1112">
        <f t="shared" ref="HH75:HH80" si="4996">HD75+HE75-HF75+HG75</f>
        <v>0</v>
      </c>
      <c r="HI75" s="1109"/>
      <c r="HJ75" s="1109"/>
      <c r="HK75" s="1109"/>
      <c r="HL75" s="1109"/>
      <c r="HM75" s="1109"/>
      <c r="HN75" s="1111"/>
      <c r="HO75" s="1112">
        <f t="shared" ref="HO75:HO80" si="4997">HI75+HJ75-HK75+HL75-HM75+HN75</f>
        <v>0</v>
      </c>
      <c r="HP75" s="1126"/>
      <c r="HQ75" s="1110"/>
      <c r="HS75" s="1121"/>
      <c r="HT75" s="1109"/>
      <c r="HU75" s="1109"/>
      <c r="HV75" s="1109"/>
      <c r="HW75" s="1112">
        <f t="shared" ref="HW75:HW80" si="4998">HS75+HT75-HU75+HV75</f>
        <v>0</v>
      </c>
      <c r="HX75" s="1109"/>
      <c r="HY75" s="1109"/>
      <c r="HZ75" s="1109"/>
      <c r="IA75" s="1109"/>
      <c r="IB75" s="1109"/>
      <c r="IC75" s="1111"/>
      <c r="ID75" s="1112">
        <f t="shared" ref="ID75:ID80" si="4999">HX75+HY75-HZ75+IA75-IB75+IC75</f>
        <v>0</v>
      </c>
      <c r="IE75" s="1126"/>
      <c r="IF75" s="1110"/>
      <c r="IH75" s="1121"/>
      <c r="II75" s="1109"/>
      <c r="IJ75" s="1109"/>
      <c r="IK75" s="1109"/>
      <c r="IL75" s="1112">
        <f t="shared" ref="IL75:IL80" si="5000">IH75+II75-IJ75+IK75</f>
        <v>0</v>
      </c>
      <c r="IM75" s="1109"/>
      <c r="IN75" s="1109"/>
      <c r="IO75" s="1109"/>
      <c r="IP75" s="1109"/>
      <c r="IQ75" s="1109"/>
      <c r="IR75" s="1111"/>
      <c r="IS75" s="1112">
        <f t="shared" ref="IS75:IS80" si="5001">IM75+IN75-IO75+IP75-IQ75+IR75</f>
        <v>0</v>
      </c>
      <c r="IT75" s="1126"/>
      <c r="IU75" s="1110"/>
      <c r="IW75" s="1121"/>
      <c r="IX75" s="1109"/>
      <c r="IY75" s="1109"/>
      <c r="IZ75" s="1109"/>
      <c r="JA75" s="1112">
        <f t="shared" ref="JA75:JA80" si="5002">IW75+IX75-IY75+IZ75</f>
        <v>0</v>
      </c>
      <c r="JB75" s="1109"/>
      <c r="JC75" s="1109"/>
      <c r="JD75" s="1109"/>
      <c r="JE75" s="1109"/>
      <c r="JF75" s="1109"/>
      <c r="JG75" s="1111"/>
      <c r="JH75" s="1112">
        <f t="shared" ref="JH75:JH80" si="5003">JB75+JC75-JD75+JE75-JF75+JG75</f>
        <v>0</v>
      </c>
      <c r="JI75" s="1126"/>
      <c r="JJ75" s="1110"/>
      <c r="JL75" s="1121"/>
      <c r="JM75" s="1109"/>
      <c r="JN75" s="1109"/>
      <c r="JO75" s="1109"/>
      <c r="JP75" s="1112">
        <f t="shared" ref="JP75:JP80" si="5004">JL75+JM75-JN75+JO75</f>
        <v>0</v>
      </c>
      <c r="JQ75" s="1109"/>
      <c r="JR75" s="1109"/>
      <c r="JS75" s="1109"/>
      <c r="JT75" s="1109"/>
      <c r="JU75" s="1109"/>
      <c r="JV75" s="1111"/>
      <c r="JW75" s="1112">
        <f t="shared" ref="JW75:JW80" si="5005">JQ75+JR75-JS75+JT75-JU75+JV75</f>
        <v>0</v>
      </c>
      <c r="JX75" s="1126"/>
      <c r="JY75" s="1110"/>
      <c r="KA75" s="1121"/>
      <c r="KB75" s="1109"/>
      <c r="KC75" s="1109"/>
      <c r="KD75" s="1109"/>
      <c r="KE75" s="1112">
        <f t="shared" ref="KE75:KE80" si="5006">KA75+KB75-KC75+KD75</f>
        <v>0</v>
      </c>
      <c r="KF75" s="1109"/>
      <c r="KG75" s="1109"/>
      <c r="KH75" s="1109"/>
      <c r="KI75" s="1109"/>
      <c r="KJ75" s="1109"/>
      <c r="KK75" s="1111"/>
      <c r="KL75" s="1112">
        <f t="shared" ref="KL75:KL80" si="5007">KF75+KG75-KH75+KI75-KJ75+KK75</f>
        <v>0</v>
      </c>
      <c r="KM75" s="1126"/>
      <c r="KN75" s="1110"/>
      <c r="KP75" s="1121"/>
      <c r="KQ75" s="1109"/>
      <c r="KR75" s="1109"/>
      <c r="KS75" s="1109"/>
      <c r="KT75" s="1112">
        <f t="shared" ref="KT75:KT80" si="5008">KP75+KQ75-KR75+KS75</f>
        <v>0</v>
      </c>
      <c r="KU75" s="1109"/>
      <c r="KV75" s="1109"/>
      <c r="KW75" s="1109"/>
      <c r="KX75" s="1109"/>
      <c r="KY75" s="1109"/>
      <c r="KZ75" s="1111"/>
      <c r="LA75" s="1112">
        <f t="shared" ref="LA75:LA80" si="5009">KU75+KV75-KW75+KX75-KY75+KZ75</f>
        <v>0</v>
      </c>
      <c r="LB75" s="1126"/>
      <c r="LC75" s="1110"/>
      <c r="LE75" s="1121"/>
      <c r="LF75" s="1109"/>
      <c r="LG75" s="1109"/>
      <c r="LH75" s="1109"/>
      <c r="LI75" s="1112">
        <f t="shared" ref="LI75:LI80" si="5010">LE75+LF75-LG75+LH75</f>
        <v>0</v>
      </c>
      <c r="LJ75" s="1109"/>
      <c r="LK75" s="1109"/>
      <c r="LL75" s="1109"/>
      <c r="LM75" s="1109"/>
      <c r="LN75" s="1109"/>
      <c r="LO75" s="1111"/>
      <c r="LP75" s="1112">
        <f t="shared" ref="LP75:LP80" si="5011">LJ75+LK75-LL75+LM75-LN75+LO75</f>
        <v>0</v>
      </c>
      <c r="LQ75" s="1126"/>
      <c r="LR75" s="1110"/>
      <c r="LT75" s="1121"/>
      <c r="LU75" s="1109"/>
      <c r="LV75" s="1109"/>
      <c r="LW75" s="1109"/>
      <c r="LX75" s="1112">
        <f t="shared" ref="LX75:LX80" si="5012">LT75+LU75-LV75+LW75</f>
        <v>0</v>
      </c>
      <c r="LY75" s="1109"/>
      <c r="LZ75" s="1109"/>
      <c r="MA75" s="1109"/>
      <c r="MB75" s="1109"/>
      <c r="MC75" s="1109"/>
      <c r="MD75" s="1111"/>
      <c r="ME75" s="1112">
        <f t="shared" ref="ME75:ME80" si="5013">LY75+LZ75-MA75+MB75-MC75+MD75</f>
        <v>0</v>
      </c>
      <c r="MF75" s="1126"/>
      <c r="MG75" s="1110"/>
      <c r="MI75" s="1121"/>
      <c r="MJ75" s="1109"/>
      <c r="MK75" s="1109"/>
      <c r="ML75" s="1109"/>
      <c r="MM75" s="1112">
        <f t="shared" ref="MM75:MM80" si="5014">MI75+MJ75-MK75+ML75</f>
        <v>0</v>
      </c>
      <c r="MN75" s="1109"/>
      <c r="MO75" s="1109"/>
      <c r="MP75" s="1109"/>
      <c r="MQ75" s="1109"/>
      <c r="MR75" s="1109"/>
      <c r="MS75" s="1111"/>
      <c r="MT75" s="1112">
        <f t="shared" ref="MT75:MT80" si="5015">MN75+MO75-MP75+MQ75-MR75+MS75</f>
        <v>0</v>
      </c>
      <c r="MU75" s="1126"/>
      <c r="MV75" s="1110"/>
      <c r="MX75" s="1121"/>
      <c r="MY75" s="1109"/>
      <c r="MZ75" s="1109"/>
      <c r="NA75" s="1109"/>
      <c r="NB75" s="1112">
        <f t="shared" ref="NB75:NB80" si="5016">MX75+MY75-MZ75+NA75</f>
        <v>0</v>
      </c>
      <c r="NC75" s="1109"/>
      <c r="ND75" s="1109"/>
      <c r="NE75" s="1109"/>
      <c r="NF75" s="1109"/>
      <c r="NG75" s="1109"/>
      <c r="NH75" s="1111"/>
      <c r="NI75" s="1112">
        <f t="shared" ref="NI75:NI80" si="5017">NC75+ND75-NE75+NF75-NG75+NH75</f>
        <v>0</v>
      </c>
      <c r="NJ75" s="1126"/>
      <c r="NK75" s="1110"/>
      <c r="NM75" s="1121"/>
      <c r="NN75" s="1109"/>
      <c r="NO75" s="1109"/>
      <c r="NP75" s="1109"/>
      <c r="NQ75" s="1112">
        <f t="shared" ref="NQ75:NQ80" si="5018">NM75+NN75-NO75+NP75</f>
        <v>0</v>
      </c>
      <c r="NR75" s="1109"/>
      <c r="NS75" s="1109"/>
      <c r="NT75" s="1109"/>
      <c r="NU75" s="1109"/>
      <c r="NV75" s="1109"/>
      <c r="NW75" s="1111"/>
      <c r="NX75" s="1112">
        <f t="shared" ref="NX75:NX80" si="5019">NR75+NS75-NT75+NU75-NV75+NW75</f>
        <v>0</v>
      </c>
      <c r="NY75" s="1126"/>
      <c r="NZ75" s="1110"/>
      <c r="OB75" s="1121"/>
      <c r="OC75" s="1109"/>
      <c r="OD75" s="1109"/>
      <c r="OE75" s="1109"/>
      <c r="OF75" s="1112">
        <f t="shared" ref="OF75:OF80" si="5020">OB75+OC75-OD75+OE75</f>
        <v>0</v>
      </c>
      <c r="OG75" s="1109"/>
      <c r="OH75" s="1109"/>
      <c r="OI75" s="1109"/>
      <c r="OJ75" s="1109"/>
      <c r="OK75" s="1109"/>
      <c r="OL75" s="1111"/>
      <c r="OM75" s="1112">
        <f t="shared" ref="OM75:OM80" si="5021">OG75+OH75-OI75+OJ75-OK75+OL75</f>
        <v>0</v>
      </c>
      <c r="ON75" s="1126"/>
      <c r="OO75" s="1110"/>
      <c r="OQ75" s="1121"/>
      <c r="OR75" s="1109"/>
      <c r="OS75" s="1109"/>
      <c r="OT75" s="1109"/>
      <c r="OU75" s="1112">
        <f t="shared" ref="OU75:OU80" si="5022">OQ75+OR75-OS75+OT75</f>
        <v>0</v>
      </c>
      <c r="OV75" s="1109"/>
      <c r="OW75" s="1109"/>
      <c r="OX75" s="1109"/>
      <c r="OY75" s="1109"/>
      <c r="OZ75" s="1109"/>
      <c r="PA75" s="1111"/>
      <c r="PB75" s="1112">
        <f t="shared" ref="PB75:PB80" si="5023">OV75+OW75-OX75+OY75-OZ75+PA75</f>
        <v>0</v>
      </c>
      <c r="PC75" s="1126"/>
      <c r="PD75" s="1110"/>
      <c r="PF75" s="1121"/>
      <c r="PG75" s="1109"/>
      <c r="PH75" s="1109"/>
      <c r="PI75" s="1109"/>
      <c r="PJ75" s="1112">
        <f t="shared" ref="PJ75:PJ80" si="5024">PF75+PG75-PH75+PI75</f>
        <v>0</v>
      </c>
      <c r="PK75" s="1109"/>
      <c r="PL75" s="1109"/>
      <c r="PM75" s="1109"/>
      <c r="PN75" s="1109"/>
      <c r="PO75" s="1109"/>
      <c r="PP75" s="1111"/>
      <c r="PQ75" s="1112">
        <f t="shared" ref="PQ75:PQ80" si="5025">PK75+PL75-PM75+PN75-PO75+PP75</f>
        <v>0</v>
      </c>
      <c r="PR75" s="1126"/>
      <c r="PS75" s="1110"/>
      <c r="PU75" s="1121"/>
      <c r="PV75" s="1109"/>
      <c r="PW75" s="1109"/>
      <c r="PX75" s="1109"/>
      <c r="PY75" s="1112">
        <f t="shared" ref="PY75:PY80" si="5026">PU75+PV75-PW75+PX75</f>
        <v>0</v>
      </c>
      <c r="PZ75" s="1109"/>
      <c r="QA75" s="1109"/>
      <c r="QB75" s="1109"/>
      <c r="QC75" s="1109"/>
      <c r="QD75" s="1109"/>
      <c r="QE75" s="1111"/>
      <c r="QF75" s="1112">
        <f t="shared" ref="QF75:QF80" si="5027">PZ75+QA75-QB75+QC75-QD75+QE75</f>
        <v>0</v>
      </c>
      <c r="QG75" s="1126"/>
      <c r="QH75" s="1110"/>
      <c r="QJ75" s="1121"/>
      <c r="QK75" s="1109"/>
      <c r="QL75" s="1109"/>
      <c r="QM75" s="1109"/>
      <c r="QN75" s="1112">
        <f t="shared" ref="QN75:QN80" si="5028">QJ75+QK75-QL75+QM75</f>
        <v>0</v>
      </c>
      <c r="QO75" s="1109"/>
      <c r="QP75" s="1109"/>
      <c r="QQ75" s="1109"/>
      <c r="QR75" s="1109"/>
      <c r="QS75" s="1109"/>
      <c r="QT75" s="1111"/>
      <c r="QU75" s="1112">
        <f t="shared" ref="QU75:QU80" si="5029">QO75+QP75-QQ75+QR75-QS75+QT75</f>
        <v>0</v>
      </c>
      <c r="QV75" s="1126"/>
      <c r="QW75" s="1110"/>
      <c r="QY75" s="1121"/>
      <c r="QZ75" s="1109"/>
      <c r="RA75" s="1109"/>
      <c r="RB75" s="1109"/>
      <c r="RC75" s="1112">
        <f t="shared" ref="RC75:RC80" si="5030">QY75+QZ75-RA75+RB75</f>
        <v>0</v>
      </c>
      <c r="RD75" s="1109"/>
      <c r="RE75" s="1109"/>
      <c r="RF75" s="1109"/>
      <c r="RG75" s="1109"/>
      <c r="RH75" s="1109"/>
      <c r="RI75" s="1111"/>
      <c r="RJ75" s="1112">
        <f t="shared" ref="RJ75:RJ80" si="5031">RD75+RE75-RF75+RG75-RH75+RI75</f>
        <v>0</v>
      </c>
      <c r="RK75" s="1126"/>
      <c r="RL75" s="1110"/>
      <c r="RN75" s="1121"/>
      <c r="RO75" s="1109"/>
      <c r="RP75" s="1109"/>
      <c r="RQ75" s="1109"/>
      <c r="RR75" s="1112">
        <f t="shared" ref="RR75:RR80" si="5032">RN75+RO75-RP75+RQ75</f>
        <v>0</v>
      </c>
      <c r="RS75" s="1109"/>
      <c r="RT75" s="1109"/>
      <c r="RU75" s="1109"/>
      <c r="RV75" s="1109"/>
      <c r="RW75" s="1109"/>
      <c r="RX75" s="1111"/>
      <c r="RY75" s="1112">
        <f t="shared" ref="RY75:RY80" si="5033">RS75+RT75-RU75+RV75-RW75+RX75</f>
        <v>0</v>
      </c>
      <c r="RZ75" s="1126"/>
      <c r="SA75" s="1110"/>
      <c r="SC75" s="1121"/>
      <c r="SD75" s="1109"/>
      <c r="SE75" s="1109"/>
      <c r="SF75" s="1109"/>
      <c r="SG75" s="1112">
        <f t="shared" ref="SG75:SG80" si="5034">SC75+SD75-SE75+SF75</f>
        <v>0</v>
      </c>
      <c r="SH75" s="1109"/>
      <c r="SI75" s="1109"/>
      <c r="SJ75" s="1109"/>
      <c r="SK75" s="1109"/>
      <c r="SL75" s="1109"/>
      <c r="SM75" s="1111"/>
      <c r="SN75" s="1112">
        <f t="shared" ref="SN75:SN80" si="5035">SH75+SI75-SJ75+SK75-SL75+SM75</f>
        <v>0</v>
      </c>
      <c r="SO75" s="1126"/>
      <c r="SP75" s="1110"/>
      <c r="SR75" s="1121"/>
      <c r="SS75" s="1109"/>
      <c r="ST75" s="1109"/>
      <c r="SU75" s="1109"/>
      <c r="SV75" s="1112">
        <f t="shared" ref="SV75:SV80" si="5036">SR75+SS75-ST75+SU75</f>
        <v>0</v>
      </c>
      <c r="SW75" s="1109"/>
      <c r="SX75" s="1109"/>
      <c r="SY75" s="1109"/>
      <c r="SZ75" s="1109"/>
      <c r="TA75" s="1109"/>
      <c r="TB75" s="1111"/>
      <c r="TC75" s="1112">
        <f t="shared" ref="TC75:TC80" si="5037">SW75+SX75-SY75+SZ75-TA75+TB75</f>
        <v>0</v>
      </c>
      <c r="TD75" s="1126"/>
      <c r="TE75" s="1110"/>
      <c r="TG75" s="1121"/>
      <c r="TH75" s="1109"/>
      <c r="TI75" s="1109"/>
      <c r="TJ75" s="1109"/>
      <c r="TK75" s="1112">
        <f t="shared" ref="TK75:TK80" si="5038">TG75+TH75-TI75+TJ75</f>
        <v>0</v>
      </c>
      <c r="TL75" s="1109"/>
      <c r="TM75" s="1109"/>
      <c r="TN75" s="1109"/>
      <c r="TO75" s="1109"/>
      <c r="TP75" s="1109"/>
      <c r="TQ75" s="1111"/>
      <c r="TR75" s="1112">
        <f t="shared" ref="TR75:TR80" si="5039">TL75+TM75-TN75+TO75-TP75+TQ75</f>
        <v>0</v>
      </c>
      <c r="TS75" s="1126"/>
      <c r="TT75" s="1110"/>
      <c r="TV75" s="1121"/>
      <c r="TW75" s="1109"/>
      <c r="TX75" s="1109"/>
      <c r="TY75" s="1109"/>
      <c r="TZ75" s="1112">
        <f t="shared" ref="TZ75:TZ80" si="5040">TV75+TW75-TX75+TY75</f>
        <v>0</v>
      </c>
      <c r="UA75" s="1109"/>
      <c r="UB75" s="1109"/>
      <c r="UC75" s="1109"/>
      <c r="UD75" s="1109"/>
      <c r="UE75" s="1109"/>
      <c r="UF75" s="1111"/>
      <c r="UG75" s="1112">
        <f t="shared" ref="UG75:UG80" si="5041">UA75+UB75-UC75+UD75-UE75+UF75</f>
        <v>0</v>
      </c>
      <c r="UH75" s="1126"/>
      <c r="UI75" s="1110"/>
      <c r="UK75" s="1121"/>
      <c r="UL75" s="1109"/>
      <c r="UM75" s="1109"/>
      <c r="UN75" s="1109"/>
      <c r="UO75" s="1112">
        <f t="shared" ref="UO75:UO80" si="5042">UK75+UL75-UM75+UN75</f>
        <v>0</v>
      </c>
      <c r="UP75" s="1109"/>
      <c r="UQ75" s="1109"/>
      <c r="UR75" s="1109"/>
      <c r="US75" s="1109"/>
      <c r="UT75" s="1109"/>
      <c r="UU75" s="1111"/>
      <c r="UV75" s="1112">
        <f t="shared" ref="UV75:UV80" si="5043">UP75+UQ75-UR75+US75-UT75+UU75</f>
        <v>0</v>
      </c>
      <c r="UW75" s="1126"/>
      <c r="UX75" s="1110"/>
      <c r="UZ75" s="1121"/>
      <c r="VA75" s="1109"/>
      <c r="VB75" s="1109"/>
      <c r="VC75" s="1109"/>
      <c r="VD75" s="1112">
        <f t="shared" ref="VD75:VD80" si="5044">UZ75+VA75-VB75+VC75</f>
        <v>0</v>
      </c>
      <c r="VE75" s="1109"/>
      <c r="VF75" s="1109"/>
      <c r="VG75" s="1109"/>
      <c r="VH75" s="1109"/>
      <c r="VI75" s="1109"/>
      <c r="VJ75" s="1111"/>
      <c r="VK75" s="1112">
        <f t="shared" ref="VK75:VK80" si="5045">VE75+VF75-VG75+VH75-VI75+VJ75</f>
        <v>0</v>
      </c>
      <c r="VL75" s="1126"/>
      <c r="VM75" s="1110"/>
      <c r="VO75" s="1121"/>
      <c r="VP75" s="1109"/>
      <c r="VQ75" s="1109"/>
      <c r="VR75" s="1109"/>
      <c r="VS75" s="1112">
        <f t="shared" ref="VS75:VS80" si="5046">VO75+VP75-VQ75+VR75</f>
        <v>0</v>
      </c>
      <c r="VT75" s="1109"/>
      <c r="VU75" s="1109"/>
      <c r="VV75" s="1109"/>
      <c r="VW75" s="1109"/>
      <c r="VX75" s="1109"/>
      <c r="VY75" s="1111"/>
      <c r="VZ75" s="1112">
        <f t="shared" ref="VZ75:VZ80" si="5047">VT75+VU75-VV75+VW75-VX75+VY75</f>
        <v>0</v>
      </c>
      <c r="WA75" s="1126"/>
      <c r="WB75" s="1110"/>
      <c r="WD75" s="1121"/>
      <c r="WE75" s="1109"/>
      <c r="WF75" s="1109"/>
      <c r="WG75" s="1109"/>
      <c r="WH75" s="1112">
        <f t="shared" ref="WH75:WH80" si="5048">WD75+WE75-WF75+WG75</f>
        <v>0</v>
      </c>
      <c r="WI75" s="1109"/>
      <c r="WJ75" s="1109"/>
      <c r="WK75" s="1109"/>
      <c r="WL75" s="1109"/>
      <c r="WM75" s="1109"/>
      <c r="WN75" s="1111"/>
      <c r="WO75" s="1112">
        <f t="shared" ref="WO75:WO80" si="5049">WI75+WJ75-WK75+WL75-WM75+WN75</f>
        <v>0</v>
      </c>
      <c r="WP75" s="1126"/>
      <c r="WQ75" s="1110"/>
      <c r="WS75" s="1121"/>
      <c r="WT75" s="1109"/>
      <c r="WU75" s="1109"/>
      <c r="WV75" s="1109"/>
      <c r="WW75" s="1112">
        <f t="shared" ref="WW75:WW80" si="5050">WS75+WT75-WU75+WV75</f>
        <v>0</v>
      </c>
      <c r="WX75" s="1109"/>
      <c r="WY75" s="1109"/>
      <c r="WZ75" s="1109"/>
      <c r="XA75" s="1109"/>
      <c r="XB75" s="1109"/>
      <c r="XC75" s="1111"/>
      <c r="XD75" s="1112">
        <f t="shared" ref="XD75:XD80" si="5051">WX75+WY75-WZ75+XA75-XB75+XC75</f>
        <v>0</v>
      </c>
      <c r="XE75" s="1126"/>
      <c r="XF75" s="1110"/>
      <c r="XH75" s="1121"/>
      <c r="XI75" s="1109"/>
      <c r="XJ75" s="1109"/>
      <c r="XK75" s="1109"/>
      <c r="XL75" s="1112">
        <f t="shared" ref="XL75:XL80" si="5052">XH75+XI75-XJ75+XK75</f>
        <v>0</v>
      </c>
      <c r="XM75" s="1109"/>
      <c r="XN75" s="1109"/>
      <c r="XO75" s="1109"/>
      <c r="XP75" s="1109"/>
      <c r="XQ75" s="1109"/>
      <c r="XR75" s="1111"/>
      <c r="XS75" s="1112">
        <f t="shared" ref="XS75:XS80" si="5053">XM75+XN75-XO75+XP75-XQ75+XR75</f>
        <v>0</v>
      </c>
      <c r="XT75" s="1126"/>
      <c r="XU75" s="1110"/>
      <c r="XW75" s="1121"/>
      <c r="XX75" s="1109"/>
      <c r="XY75" s="1109"/>
      <c r="XZ75" s="1109"/>
      <c r="YA75" s="1112">
        <f t="shared" ref="YA75:YA80" si="5054">XW75+XX75-XY75+XZ75</f>
        <v>0</v>
      </c>
      <c r="YB75" s="1109"/>
      <c r="YC75" s="1109"/>
      <c r="YD75" s="1109"/>
      <c r="YE75" s="1109"/>
      <c r="YF75" s="1109"/>
      <c r="YG75" s="1111"/>
      <c r="YH75" s="1112">
        <f t="shared" ref="YH75:YH80" si="5055">YB75+YC75-YD75+YE75-YF75+YG75</f>
        <v>0</v>
      </c>
      <c r="YI75" s="1126"/>
      <c r="YJ75" s="1110"/>
      <c r="YL75" s="1121"/>
      <c r="YM75" s="1109"/>
      <c r="YN75" s="1109"/>
      <c r="YO75" s="1109"/>
      <c r="YP75" s="1112">
        <f t="shared" ref="YP75:YP80" si="5056">YL75+YM75-YN75+YO75</f>
        <v>0</v>
      </c>
      <c r="YQ75" s="1109"/>
      <c r="YR75" s="1109"/>
      <c r="YS75" s="1109"/>
      <c r="YT75" s="1109"/>
      <c r="YU75" s="1109"/>
      <c r="YV75" s="1111"/>
      <c r="YW75" s="1112">
        <f t="shared" ref="YW75:YW80" si="5057">YQ75+YR75-YS75+YT75-YU75+YV75</f>
        <v>0</v>
      </c>
      <c r="YX75" s="1126"/>
      <c r="YY75" s="1110"/>
      <c r="ZA75" s="1121"/>
      <c r="ZB75" s="1109"/>
      <c r="ZC75" s="1109"/>
      <c r="ZD75" s="1109"/>
      <c r="ZE75" s="1112">
        <f t="shared" ref="ZE75:ZE80" si="5058">ZA75+ZB75-ZC75+ZD75</f>
        <v>0</v>
      </c>
      <c r="ZF75" s="1109"/>
      <c r="ZG75" s="1109"/>
      <c r="ZH75" s="1109"/>
      <c r="ZI75" s="1109"/>
      <c r="ZJ75" s="1109"/>
      <c r="ZK75" s="1111"/>
      <c r="ZL75" s="1112">
        <f t="shared" ref="ZL75:ZL80" si="5059">ZF75+ZG75-ZH75+ZI75-ZJ75+ZK75</f>
        <v>0</v>
      </c>
      <c r="ZM75" s="1126"/>
      <c r="ZN75" s="1110"/>
      <c r="ZP75" s="1121"/>
      <c r="ZQ75" s="1109"/>
      <c r="ZR75" s="1109"/>
      <c r="ZS75" s="1109"/>
      <c r="ZT75" s="1112">
        <f t="shared" ref="ZT75:ZT80" si="5060">ZP75+ZQ75-ZR75+ZS75</f>
        <v>0</v>
      </c>
      <c r="ZU75" s="1109"/>
      <c r="ZV75" s="1109"/>
      <c r="ZW75" s="1109"/>
      <c r="ZX75" s="1109"/>
      <c r="ZY75" s="1109"/>
      <c r="ZZ75" s="1111"/>
      <c r="AAA75" s="1112">
        <f t="shared" ref="AAA75:AAA80" si="5061">ZU75+ZV75-ZW75+ZX75-ZY75+ZZ75</f>
        <v>0</v>
      </c>
      <c r="AAB75" s="1126"/>
      <c r="AAC75" s="1110"/>
      <c r="AAE75" s="1121"/>
      <c r="AAF75" s="1109"/>
      <c r="AAG75" s="1109"/>
      <c r="AAH75" s="1109"/>
      <c r="AAI75" s="1112">
        <f t="shared" ref="AAI75:AAI80" si="5062">AAE75+AAF75-AAG75+AAH75</f>
        <v>0</v>
      </c>
      <c r="AAJ75" s="1109"/>
      <c r="AAK75" s="1109"/>
      <c r="AAL75" s="1109"/>
      <c r="AAM75" s="1109"/>
      <c r="AAN75" s="1109"/>
      <c r="AAO75" s="1111"/>
      <c r="AAP75" s="1112">
        <f t="shared" ref="AAP75:AAP80" si="5063">AAJ75+AAK75-AAL75+AAM75-AAN75+AAO75</f>
        <v>0</v>
      </c>
      <c r="AAQ75" s="1126"/>
      <c r="AAR75" s="1110"/>
      <c r="AAT75" s="1121"/>
      <c r="AAU75" s="1109"/>
      <c r="AAV75" s="1109"/>
      <c r="AAW75" s="1109"/>
      <c r="AAX75" s="1112">
        <f t="shared" ref="AAX75:AAX80" si="5064">AAT75+AAU75-AAV75+AAW75</f>
        <v>0</v>
      </c>
      <c r="AAY75" s="1109"/>
      <c r="AAZ75" s="1109"/>
      <c r="ABA75" s="1109"/>
      <c r="ABB75" s="1109"/>
      <c r="ABC75" s="1109"/>
      <c r="ABD75" s="1111"/>
      <c r="ABE75" s="1112">
        <f t="shared" ref="ABE75:ABE80" si="5065">AAY75+AAZ75-ABA75+ABB75-ABC75+ABD75</f>
        <v>0</v>
      </c>
      <c r="ABF75" s="1126"/>
      <c r="ABG75" s="1110"/>
      <c r="ABI75" s="1121"/>
      <c r="ABJ75" s="1109"/>
      <c r="ABK75" s="1109"/>
      <c r="ABL75" s="1109"/>
      <c r="ABM75" s="1112">
        <f t="shared" ref="ABM75:ABM80" si="5066">ABI75+ABJ75-ABK75+ABL75</f>
        <v>0</v>
      </c>
      <c r="ABN75" s="1109"/>
      <c r="ABO75" s="1109"/>
      <c r="ABP75" s="1109"/>
      <c r="ABQ75" s="1109"/>
      <c r="ABR75" s="1109"/>
      <c r="ABS75" s="1111"/>
      <c r="ABT75" s="1112">
        <f t="shared" ref="ABT75:ABT80" si="5067">ABN75+ABO75-ABP75+ABQ75-ABR75+ABS75</f>
        <v>0</v>
      </c>
      <c r="ABU75" s="1126"/>
      <c r="ABV75" s="1110"/>
      <c r="ABX75" s="1121"/>
      <c r="ABY75" s="1109"/>
      <c r="ABZ75" s="1109"/>
      <c r="ACA75" s="1109"/>
      <c r="ACB75" s="1112">
        <f t="shared" ref="ACB75:ACB80" si="5068">ABX75+ABY75-ABZ75+ACA75</f>
        <v>0</v>
      </c>
      <c r="ACC75" s="1109"/>
      <c r="ACD75" s="1109"/>
      <c r="ACE75" s="1109"/>
      <c r="ACF75" s="1109"/>
      <c r="ACG75" s="1109"/>
      <c r="ACH75" s="1111"/>
      <c r="ACI75" s="1112">
        <f t="shared" ref="ACI75:ACI80" si="5069">ACC75+ACD75-ACE75+ACF75-ACG75+ACH75</f>
        <v>0</v>
      </c>
      <c r="ACJ75" s="1126"/>
      <c r="ACK75" s="1110"/>
      <c r="ACM75" s="1121"/>
      <c r="ACN75" s="1109"/>
      <c r="ACO75" s="1109"/>
      <c r="ACP75" s="1109"/>
      <c r="ACQ75" s="1112">
        <f t="shared" ref="ACQ75:ACQ80" si="5070">ACM75+ACN75-ACO75+ACP75</f>
        <v>0</v>
      </c>
      <c r="ACR75" s="1109"/>
      <c r="ACS75" s="1109"/>
      <c r="ACT75" s="1109"/>
      <c r="ACU75" s="1109"/>
      <c r="ACV75" s="1109"/>
      <c r="ACW75" s="1111"/>
      <c r="ACX75" s="1112">
        <f t="shared" ref="ACX75:ACX80" si="5071">ACR75+ACS75-ACT75+ACU75-ACV75+ACW75</f>
        <v>0</v>
      </c>
      <c r="ACY75" s="1126"/>
      <c r="ACZ75" s="1110"/>
      <c r="ADB75" s="1121"/>
      <c r="ADC75" s="1109"/>
      <c r="ADD75" s="1109"/>
      <c r="ADE75" s="1109"/>
      <c r="ADF75" s="1112">
        <f t="shared" ref="ADF75:ADF80" si="5072">ADB75+ADC75-ADD75+ADE75</f>
        <v>0</v>
      </c>
      <c r="ADG75" s="1109"/>
      <c r="ADH75" s="1109"/>
      <c r="ADI75" s="1109"/>
      <c r="ADJ75" s="1109"/>
      <c r="ADK75" s="1109"/>
      <c r="ADL75" s="1111"/>
      <c r="ADM75" s="1112">
        <f t="shared" ref="ADM75:ADM80" si="5073">ADG75+ADH75-ADI75+ADJ75-ADK75+ADL75</f>
        <v>0</v>
      </c>
      <c r="ADN75" s="1126"/>
      <c r="ADO75" s="1110"/>
      <c r="ADQ75" s="1121"/>
      <c r="ADR75" s="1109"/>
      <c r="ADS75" s="1109"/>
      <c r="ADT75" s="1109"/>
      <c r="ADU75" s="1112">
        <f t="shared" ref="ADU75:ADU80" si="5074">ADQ75+ADR75-ADS75+ADT75</f>
        <v>0</v>
      </c>
      <c r="ADV75" s="1109"/>
      <c r="ADW75" s="1109"/>
      <c r="ADX75" s="1109"/>
      <c r="ADY75" s="1109"/>
      <c r="ADZ75" s="1109"/>
      <c r="AEA75" s="1111"/>
      <c r="AEB75" s="1112">
        <f t="shared" ref="AEB75:AEB80" si="5075">ADV75+ADW75-ADX75+ADY75-ADZ75+AEA75</f>
        <v>0</v>
      </c>
      <c r="AEC75" s="1126"/>
      <c r="AED75" s="1110"/>
      <c r="AEF75" s="1121"/>
      <c r="AEG75" s="1109"/>
      <c r="AEH75" s="1109"/>
      <c r="AEI75" s="1109"/>
      <c r="AEJ75" s="1112">
        <f t="shared" ref="AEJ75:AEJ80" si="5076">AEF75+AEG75-AEH75+AEI75</f>
        <v>0</v>
      </c>
      <c r="AEK75" s="1109"/>
      <c r="AEL75" s="1109"/>
      <c r="AEM75" s="1109"/>
      <c r="AEN75" s="1109"/>
      <c r="AEO75" s="1109"/>
      <c r="AEP75" s="1111"/>
      <c r="AEQ75" s="1112">
        <f t="shared" ref="AEQ75:AEQ80" si="5077">AEK75+AEL75-AEM75+AEN75-AEO75+AEP75</f>
        <v>0</v>
      </c>
      <c r="AER75" s="1126"/>
      <c r="AES75" s="1110"/>
      <c r="AEU75" s="1121"/>
      <c r="AEV75" s="1109"/>
      <c r="AEW75" s="1109"/>
      <c r="AEX75" s="1109"/>
      <c r="AEY75" s="1112">
        <f t="shared" ref="AEY75:AEY80" si="5078">AEU75+AEV75-AEW75+AEX75</f>
        <v>0</v>
      </c>
      <c r="AEZ75" s="1109"/>
      <c r="AFA75" s="1109"/>
      <c r="AFB75" s="1109"/>
      <c r="AFC75" s="1109"/>
      <c r="AFD75" s="1109"/>
      <c r="AFE75" s="1111"/>
      <c r="AFF75" s="1112">
        <f t="shared" ref="AFF75:AFF80" si="5079">AEZ75+AFA75-AFB75+AFC75-AFD75+AFE75</f>
        <v>0</v>
      </c>
      <c r="AFG75" s="1126"/>
      <c r="AFH75" s="1110"/>
      <c r="AFJ75" s="1121"/>
      <c r="AFK75" s="1109"/>
      <c r="AFL75" s="1109"/>
      <c r="AFM75" s="1109"/>
      <c r="AFN75" s="1112">
        <f t="shared" ref="AFN75:AFN80" si="5080">AFJ75+AFK75-AFL75+AFM75</f>
        <v>0</v>
      </c>
      <c r="AFO75" s="1109"/>
      <c r="AFP75" s="1109"/>
      <c r="AFQ75" s="1109"/>
      <c r="AFR75" s="1109"/>
      <c r="AFS75" s="1109"/>
      <c r="AFT75" s="1111"/>
      <c r="AFU75" s="1112">
        <f t="shared" ref="AFU75:AFU80" si="5081">AFO75+AFP75-AFQ75+AFR75-AFS75+AFT75</f>
        <v>0</v>
      </c>
      <c r="AFV75" s="1126"/>
      <c r="AFW75" s="1110"/>
      <c r="AFY75" s="1121"/>
      <c r="AFZ75" s="1109"/>
      <c r="AGA75" s="1109"/>
      <c r="AGB75" s="1109"/>
      <c r="AGC75" s="1112">
        <f t="shared" ref="AGC75:AGC80" si="5082">AFY75+AFZ75-AGA75+AGB75</f>
        <v>0</v>
      </c>
      <c r="AGD75" s="1109"/>
      <c r="AGE75" s="1109"/>
      <c r="AGF75" s="1109"/>
      <c r="AGG75" s="1109"/>
      <c r="AGH75" s="1109"/>
      <c r="AGI75" s="1111"/>
      <c r="AGJ75" s="1112">
        <f t="shared" ref="AGJ75:AGJ80" si="5083">AGD75+AGE75-AGF75+AGG75-AGH75+AGI75</f>
        <v>0</v>
      </c>
      <c r="AGK75" s="1126"/>
      <c r="AGL75" s="1110"/>
      <c r="AGN75" s="1121"/>
      <c r="AGO75" s="1109"/>
      <c r="AGP75" s="1109"/>
      <c r="AGQ75" s="1109"/>
      <c r="AGR75" s="1112">
        <f t="shared" ref="AGR75:AGR80" si="5084">AGN75+AGO75-AGP75+AGQ75</f>
        <v>0</v>
      </c>
      <c r="AGS75" s="1109"/>
      <c r="AGT75" s="1109"/>
      <c r="AGU75" s="1109"/>
      <c r="AGV75" s="1109"/>
      <c r="AGW75" s="1109"/>
      <c r="AGX75" s="1111"/>
      <c r="AGY75" s="1112">
        <f t="shared" ref="AGY75:AGY80" si="5085">AGS75+AGT75-AGU75+AGV75-AGW75+AGX75</f>
        <v>0</v>
      </c>
      <c r="AGZ75" s="1126"/>
      <c r="AHA75" s="1110"/>
      <c r="AHC75" s="1121"/>
      <c r="AHD75" s="1109"/>
      <c r="AHE75" s="1109"/>
      <c r="AHF75" s="1109"/>
      <c r="AHG75" s="1112">
        <f t="shared" ref="AHG75:AHG80" si="5086">AHC75+AHD75-AHE75+AHF75</f>
        <v>0</v>
      </c>
      <c r="AHH75" s="1109"/>
      <c r="AHI75" s="1109"/>
      <c r="AHJ75" s="1109"/>
      <c r="AHK75" s="1109"/>
      <c r="AHL75" s="1109"/>
      <c r="AHM75" s="1111"/>
      <c r="AHN75" s="1112">
        <f t="shared" ref="AHN75:AHN80" si="5087">AHH75+AHI75-AHJ75+AHK75-AHL75+AHM75</f>
        <v>0</v>
      </c>
      <c r="AHO75" s="1126"/>
      <c r="AHP75" s="1110"/>
      <c r="AHR75" s="1121"/>
      <c r="AHS75" s="1109"/>
      <c r="AHT75" s="1109"/>
      <c r="AHU75" s="1109"/>
      <c r="AHV75" s="1112">
        <f t="shared" ref="AHV75:AHV80" si="5088">AHR75+AHS75-AHT75+AHU75</f>
        <v>0</v>
      </c>
      <c r="AHW75" s="1109"/>
      <c r="AHX75" s="1109"/>
      <c r="AHY75" s="1109"/>
      <c r="AHZ75" s="1109"/>
      <c r="AIA75" s="1109"/>
      <c r="AIB75" s="1111"/>
      <c r="AIC75" s="1112">
        <f t="shared" ref="AIC75:AIC80" si="5089">AHW75+AHX75-AHY75+AHZ75-AIA75+AIB75</f>
        <v>0</v>
      </c>
      <c r="AID75" s="1126"/>
      <c r="AIE75" s="1110"/>
      <c r="AIG75" s="1121"/>
      <c r="AIH75" s="1109"/>
      <c r="AII75" s="1109"/>
      <c r="AIJ75" s="1109"/>
      <c r="AIK75" s="1112">
        <f t="shared" ref="AIK75:AIK80" si="5090">AIG75+AIH75-AII75+AIJ75</f>
        <v>0</v>
      </c>
      <c r="AIL75" s="1109"/>
      <c r="AIM75" s="1109"/>
      <c r="AIN75" s="1109"/>
      <c r="AIO75" s="1109"/>
      <c r="AIP75" s="1109"/>
      <c r="AIQ75" s="1111"/>
      <c r="AIR75" s="1112">
        <f t="shared" ref="AIR75:AIR80" si="5091">AIL75+AIM75-AIN75+AIO75-AIP75+AIQ75</f>
        <v>0</v>
      </c>
      <c r="AIS75" s="1126"/>
      <c r="AIT75" s="1110"/>
      <c r="AIV75" s="1121"/>
      <c r="AIW75" s="1109"/>
      <c r="AIX75" s="1109"/>
      <c r="AIY75" s="1109"/>
      <c r="AIZ75" s="1112">
        <f t="shared" ref="AIZ75:AIZ80" si="5092">AIV75+AIW75-AIX75+AIY75</f>
        <v>0</v>
      </c>
      <c r="AJA75" s="1109"/>
      <c r="AJB75" s="1109"/>
      <c r="AJC75" s="1109"/>
      <c r="AJD75" s="1109"/>
      <c r="AJE75" s="1109"/>
      <c r="AJF75" s="1111"/>
      <c r="AJG75" s="1112">
        <f t="shared" ref="AJG75:AJG80" si="5093">AJA75+AJB75-AJC75+AJD75-AJE75+AJF75</f>
        <v>0</v>
      </c>
      <c r="AJH75" s="1126"/>
      <c r="AJI75" s="1110"/>
      <c r="AJK75" s="1121"/>
      <c r="AJL75" s="1109"/>
      <c r="AJM75" s="1109"/>
      <c r="AJN75" s="1109"/>
      <c r="AJO75" s="1112">
        <f t="shared" ref="AJO75:AJO80" si="5094">AJK75+AJL75-AJM75+AJN75</f>
        <v>0</v>
      </c>
      <c r="AJP75" s="1109"/>
      <c r="AJQ75" s="1109"/>
      <c r="AJR75" s="1109"/>
      <c r="AJS75" s="1109"/>
      <c r="AJT75" s="1109"/>
      <c r="AJU75" s="1111"/>
      <c r="AJV75" s="1112">
        <f t="shared" ref="AJV75:AJV80" si="5095">AJP75+AJQ75-AJR75+AJS75-AJT75+AJU75</f>
        <v>0</v>
      </c>
      <c r="AJW75" s="1126"/>
      <c r="AJX75" s="1110"/>
      <c r="AJZ75" s="1121"/>
      <c r="AKA75" s="1109"/>
      <c r="AKB75" s="1109"/>
      <c r="AKC75" s="1109"/>
      <c r="AKD75" s="1112">
        <f t="shared" ref="AKD75:AKD80" si="5096">AJZ75+AKA75-AKB75+AKC75</f>
        <v>0</v>
      </c>
      <c r="AKE75" s="1109"/>
      <c r="AKF75" s="1109"/>
      <c r="AKG75" s="1109"/>
      <c r="AKH75" s="1109"/>
      <c r="AKI75" s="1109"/>
      <c r="AKJ75" s="1111"/>
      <c r="AKK75" s="1112">
        <f t="shared" ref="AKK75:AKK80" si="5097">AKE75+AKF75-AKG75+AKH75-AKI75+AKJ75</f>
        <v>0</v>
      </c>
      <c r="AKL75" s="1126"/>
      <c r="AKM75" s="1110"/>
      <c r="AKO75" s="1121"/>
      <c r="AKP75" s="1109"/>
      <c r="AKQ75" s="1109"/>
      <c r="AKR75" s="1109"/>
      <c r="AKS75" s="1112">
        <f t="shared" ref="AKS75:AKS80" si="5098">AKO75+AKP75-AKQ75+AKR75</f>
        <v>0</v>
      </c>
      <c r="AKT75" s="1109"/>
      <c r="AKU75" s="1109"/>
      <c r="AKV75" s="1109"/>
      <c r="AKW75" s="1109"/>
      <c r="AKX75" s="1109"/>
      <c r="AKY75" s="1111"/>
      <c r="AKZ75" s="1112">
        <f t="shared" ref="AKZ75:AKZ80" si="5099">AKT75+AKU75-AKV75+AKW75-AKX75+AKY75</f>
        <v>0</v>
      </c>
      <c r="ALA75" s="1126"/>
      <c r="ALB75" s="1110"/>
      <c r="ALD75" s="1121"/>
      <c r="ALE75" s="1109"/>
      <c r="ALF75" s="1109"/>
      <c r="ALG75" s="1109"/>
      <c r="ALH75" s="1112">
        <f t="shared" ref="ALH75:ALH80" si="5100">ALD75+ALE75-ALF75+ALG75</f>
        <v>0</v>
      </c>
      <c r="ALI75" s="1109"/>
      <c r="ALJ75" s="1109"/>
      <c r="ALK75" s="1109"/>
      <c r="ALL75" s="1109"/>
      <c r="ALM75" s="1109"/>
      <c r="ALN75" s="1111"/>
      <c r="ALO75" s="1112">
        <f t="shared" ref="ALO75:ALO80" si="5101">ALI75+ALJ75-ALK75+ALL75-ALM75+ALN75</f>
        <v>0</v>
      </c>
      <c r="ALP75" s="1126"/>
      <c r="ALQ75" s="1110"/>
      <c r="ALS75" s="1121"/>
      <c r="ALT75" s="1109"/>
      <c r="ALU75" s="1109"/>
      <c r="ALV75" s="1109"/>
      <c r="ALW75" s="1112">
        <f t="shared" ref="ALW75:ALW80" si="5102">ALS75+ALT75-ALU75+ALV75</f>
        <v>0</v>
      </c>
      <c r="ALX75" s="1109"/>
      <c r="ALY75" s="1109"/>
      <c r="ALZ75" s="1109"/>
      <c r="AMA75" s="1109"/>
      <c r="AMB75" s="1109"/>
      <c r="AMC75" s="1111"/>
      <c r="AMD75" s="1112">
        <f t="shared" ref="AMD75:AMD80" si="5103">ALX75+ALY75-ALZ75+AMA75-AMB75+AMC75</f>
        <v>0</v>
      </c>
      <c r="AME75" s="1126"/>
      <c r="AMF75" s="1110"/>
      <c r="AMH75" s="1121"/>
      <c r="AMI75" s="1109"/>
      <c r="AMJ75" s="1109"/>
      <c r="AMK75" s="1109"/>
      <c r="AML75" s="1112">
        <f t="shared" ref="AML75:AML80" si="5104">AMH75+AMI75-AMJ75+AMK75</f>
        <v>0</v>
      </c>
      <c r="AMM75" s="1109"/>
      <c r="AMN75" s="1109"/>
      <c r="AMO75" s="1109"/>
      <c r="AMP75" s="1109"/>
      <c r="AMQ75" s="1109"/>
      <c r="AMR75" s="1111"/>
      <c r="AMS75" s="1112">
        <f t="shared" ref="AMS75:AMS80" si="5105">AMM75+AMN75-AMO75+AMP75-AMQ75+AMR75</f>
        <v>0</v>
      </c>
      <c r="AMT75" s="1126"/>
      <c r="AMU75" s="1110"/>
      <c r="AMW75" s="1121"/>
      <c r="AMX75" s="1109"/>
      <c r="AMY75" s="1109"/>
      <c r="AMZ75" s="1109"/>
      <c r="ANA75" s="1112">
        <f t="shared" ref="ANA75:ANA80" si="5106">AMW75+AMX75-AMY75+AMZ75</f>
        <v>0</v>
      </c>
      <c r="ANB75" s="1109"/>
      <c r="ANC75" s="1109"/>
      <c r="AND75" s="1109"/>
      <c r="ANE75" s="1109"/>
      <c r="ANF75" s="1109"/>
      <c r="ANG75" s="1111"/>
      <c r="ANH75" s="1112">
        <f t="shared" ref="ANH75:ANH80" si="5107">ANB75+ANC75-AND75+ANE75-ANF75+ANG75</f>
        <v>0</v>
      </c>
      <c r="ANI75" s="1126"/>
      <c r="ANJ75" s="1110"/>
      <c r="ANL75" s="1121"/>
      <c r="ANM75" s="1109"/>
      <c r="ANN75" s="1109"/>
      <c r="ANO75" s="1109"/>
      <c r="ANP75" s="1112">
        <f t="shared" ref="ANP75:ANP80" si="5108">ANL75+ANM75-ANN75+ANO75</f>
        <v>0</v>
      </c>
      <c r="ANQ75" s="1109"/>
      <c r="ANR75" s="1109"/>
      <c r="ANS75" s="1109"/>
      <c r="ANT75" s="1109"/>
      <c r="ANU75" s="1109"/>
      <c r="ANV75" s="1111"/>
      <c r="ANW75" s="1112">
        <f t="shared" ref="ANW75:ANW80" si="5109">ANQ75+ANR75-ANS75+ANT75-ANU75+ANV75</f>
        <v>0</v>
      </c>
      <c r="ANX75" s="1126"/>
      <c r="ANY75" s="1110"/>
      <c r="AOA75" s="1121"/>
      <c r="AOB75" s="1109"/>
      <c r="AOC75" s="1109"/>
      <c r="AOD75" s="1109"/>
      <c r="AOE75" s="1112">
        <f t="shared" ref="AOE75:AOE80" si="5110">AOA75+AOB75-AOC75+AOD75</f>
        <v>0</v>
      </c>
      <c r="AOF75" s="1109"/>
      <c r="AOG75" s="1109"/>
      <c r="AOH75" s="1109"/>
      <c r="AOI75" s="1109"/>
      <c r="AOJ75" s="1109"/>
      <c r="AOK75" s="1111"/>
      <c r="AOL75" s="1112">
        <f t="shared" ref="AOL75:AOL80" si="5111">AOF75+AOG75-AOH75+AOI75-AOJ75+AOK75</f>
        <v>0</v>
      </c>
      <c r="AOM75" s="1126"/>
      <c r="AON75" s="1110"/>
      <c r="AOP75" s="1121"/>
      <c r="AOQ75" s="1109"/>
      <c r="AOR75" s="1109"/>
      <c r="AOS75" s="1109"/>
      <c r="AOT75" s="1112">
        <f t="shared" ref="AOT75:AOT80" si="5112">AOP75+AOQ75-AOR75+AOS75</f>
        <v>0</v>
      </c>
      <c r="AOU75" s="1109"/>
      <c r="AOV75" s="1109"/>
      <c r="AOW75" s="1109"/>
      <c r="AOX75" s="1109"/>
      <c r="AOY75" s="1109"/>
      <c r="AOZ75" s="1111"/>
      <c r="APA75" s="1112">
        <f t="shared" ref="APA75:APA80" si="5113">AOU75+AOV75-AOW75+AOX75-AOY75+AOZ75</f>
        <v>0</v>
      </c>
      <c r="APB75" s="1126"/>
      <c r="APC75" s="1110"/>
      <c r="APE75" s="1121"/>
      <c r="APF75" s="1109"/>
      <c r="APG75" s="1109"/>
      <c r="APH75" s="1109"/>
      <c r="API75" s="1112">
        <f t="shared" ref="API75:API80" si="5114">APE75+APF75-APG75+APH75</f>
        <v>0</v>
      </c>
      <c r="APJ75" s="1109"/>
      <c r="APK75" s="1109"/>
      <c r="APL75" s="1109"/>
      <c r="APM75" s="1109"/>
      <c r="APN75" s="1109"/>
      <c r="APO75" s="1111"/>
      <c r="APP75" s="1112">
        <f t="shared" ref="APP75:APP80" si="5115">APJ75+APK75-APL75+APM75-APN75+APO75</f>
        <v>0</v>
      </c>
      <c r="APQ75" s="1126"/>
      <c r="APR75" s="1110"/>
      <c r="APT75" s="1121"/>
      <c r="APU75" s="1109"/>
      <c r="APV75" s="1109"/>
      <c r="APW75" s="1109"/>
      <c r="APX75" s="1112">
        <f t="shared" ref="APX75:APX80" si="5116">APT75+APU75-APV75+APW75</f>
        <v>0</v>
      </c>
      <c r="APY75" s="1109"/>
      <c r="APZ75" s="1109"/>
      <c r="AQA75" s="1109"/>
      <c r="AQB75" s="1109"/>
      <c r="AQC75" s="1109"/>
      <c r="AQD75" s="1111"/>
      <c r="AQE75" s="1112">
        <f t="shared" ref="AQE75:AQE80" si="5117">APY75+APZ75-AQA75+AQB75-AQC75+AQD75</f>
        <v>0</v>
      </c>
      <c r="AQF75" s="1126"/>
      <c r="AQG75" s="1110"/>
      <c r="AQI75" s="1121"/>
      <c r="AQJ75" s="1109"/>
      <c r="AQK75" s="1109"/>
      <c r="AQL75" s="1109"/>
      <c r="AQM75" s="1112">
        <f t="shared" ref="AQM75:AQM80" si="5118">AQI75+AQJ75-AQK75+AQL75</f>
        <v>0</v>
      </c>
      <c r="AQN75" s="1109"/>
      <c r="AQO75" s="1109"/>
      <c r="AQP75" s="1109"/>
      <c r="AQQ75" s="1109"/>
      <c r="AQR75" s="1109"/>
      <c r="AQS75" s="1111"/>
      <c r="AQT75" s="1112">
        <f t="shared" ref="AQT75:AQT80" si="5119">AQN75+AQO75-AQP75+AQQ75-AQR75+AQS75</f>
        <v>0</v>
      </c>
      <c r="AQU75" s="1126"/>
      <c r="AQV75" s="1110"/>
      <c r="AQX75" s="1121"/>
      <c r="AQY75" s="1109"/>
      <c r="AQZ75" s="1109"/>
      <c r="ARA75" s="1109"/>
      <c r="ARB75" s="1112">
        <f t="shared" ref="ARB75:ARB80" si="5120">AQX75+AQY75-AQZ75+ARA75</f>
        <v>0</v>
      </c>
      <c r="ARC75" s="1109"/>
      <c r="ARD75" s="1109"/>
      <c r="ARE75" s="1109"/>
      <c r="ARF75" s="1109"/>
      <c r="ARG75" s="1109"/>
      <c r="ARH75" s="1111"/>
      <c r="ARI75" s="1112">
        <f t="shared" ref="ARI75:ARI80" si="5121">ARC75+ARD75-ARE75+ARF75-ARG75+ARH75</f>
        <v>0</v>
      </c>
      <c r="ARJ75" s="1126"/>
      <c r="ARK75" s="1110"/>
      <c r="ARM75" s="1121"/>
      <c r="ARN75" s="1109"/>
      <c r="ARO75" s="1109"/>
      <c r="ARP75" s="1109"/>
      <c r="ARQ75" s="1112">
        <f t="shared" ref="ARQ75:ARQ80" si="5122">ARM75+ARN75-ARO75+ARP75</f>
        <v>0</v>
      </c>
      <c r="ARR75" s="1109"/>
      <c r="ARS75" s="1109"/>
      <c r="ART75" s="1109"/>
      <c r="ARU75" s="1109"/>
      <c r="ARV75" s="1109"/>
      <c r="ARW75" s="1111"/>
      <c r="ARX75" s="1112">
        <f t="shared" ref="ARX75:ARX80" si="5123">ARR75+ARS75-ART75+ARU75-ARV75+ARW75</f>
        <v>0</v>
      </c>
      <c r="ARY75" s="1126"/>
      <c r="ARZ75" s="1110"/>
      <c r="ASB75" s="1121"/>
      <c r="ASC75" s="1109"/>
      <c r="ASD75" s="1109"/>
      <c r="ASE75" s="1109"/>
      <c r="ASF75" s="1112">
        <f t="shared" ref="ASF75:ASF80" si="5124">ASB75+ASC75-ASD75+ASE75</f>
        <v>0</v>
      </c>
      <c r="ASG75" s="1109"/>
      <c r="ASH75" s="1109"/>
      <c r="ASI75" s="1109"/>
      <c r="ASJ75" s="1109"/>
      <c r="ASK75" s="1109"/>
      <c r="ASL75" s="1111"/>
      <c r="ASM75" s="1112">
        <f t="shared" ref="ASM75:ASM80" si="5125">ASG75+ASH75-ASI75+ASJ75-ASK75+ASL75</f>
        <v>0</v>
      </c>
      <c r="ASN75" s="1126"/>
      <c r="ASO75" s="1110"/>
      <c r="ASQ75" s="1121"/>
      <c r="ASR75" s="1109"/>
      <c r="ASS75" s="1109"/>
      <c r="AST75" s="1109"/>
      <c r="ASU75" s="1112">
        <f t="shared" ref="ASU75:ASU80" si="5126">ASQ75+ASR75-ASS75+AST75</f>
        <v>0</v>
      </c>
      <c r="ASV75" s="1109"/>
      <c r="ASW75" s="1109"/>
      <c r="ASX75" s="1109"/>
      <c r="ASY75" s="1109"/>
      <c r="ASZ75" s="1109"/>
      <c r="ATA75" s="1111"/>
      <c r="ATB75" s="1112">
        <f t="shared" ref="ATB75:ATB80" si="5127">ASV75+ASW75-ASX75+ASY75-ASZ75+ATA75</f>
        <v>0</v>
      </c>
      <c r="ATC75" s="1126"/>
      <c r="ATD75" s="1110"/>
      <c r="ATF75" s="1121"/>
      <c r="ATG75" s="1109"/>
      <c r="ATH75" s="1109"/>
      <c r="ATI75" s="1109"/>
      <c r="ATJ75" s="1112">
        <f t="shared" ref="ATJ75:ATJ80" si="5128">ATF75+ATG75-ATH75+ATI75</f>
        <v>0</v>
      </c>
      <c r="ATK75" s="1109"/>
      <c r="ATL75" s="1109"/>
      <c r="ATM75" s="1109"/>
      <c r="ATN75" s="1109"/>
      <c r="ATO75" s="1109"/>
      <c r="ATP75" s="1111"/>
      <c r="ATQ75" s="1112">
        <f t="shared" ref="ATQ75:ATQ80" si="5129">ATK75+ATL75-ATM75+ATN75-ATO75+ATP75</f>
        <v>0</v>
      </c>
      <c r="ATR75" s="1126"/>
      <c r="ATS75" s="1110"/>
      <c r="ATU75" s="1121"/>
      <c r="ATV75" s="1109"/>
      <c r="ATW75" s="1109"/>
      <c r="ATX75" s="1109"/>
      <c r="ATY75" s="1112">
        <f t="shared" ref="ATY75:ATY80" si="5130">ATU75+ATV75-ATW75+ATX75</f>
        <v>0</v>
      </c>
      <c r="ATZ75" s="1109"/>
      <c r="AUA75" s="1109"/>
      <c r="AUB75" s="1109"/>
      <c r="AUC75" s="1109"/>
      <c r="AUD75" s="1109"/>
      <c r="AUE75" s="1111"/>
      <c r="AUF75" s="1112">
        <f t="shared" ref="AUF75:AUF80" si="5131">ATZ75+AUA75-AUB75+AUC75-AUD75+AUE75</f>
        <v>0</v>
      </c>
      <c r="AUG75" s="1126"/>
      <c r="AUH75" s="1110"/>
      <c r="AUJ75" s="1121"/>
      <c r="AUK75" s="1109"/>
      <c r="AUL75" s="1109"/>
      <c r="AUM75" s="1109"/>
      <c r="AUN75" s="1112">
        <f t="shared" ref="AUN75:AUN80" si="5132">AUJ75+AUK75-AUL75+AUM75</f>
        <v>0</v>
      </c>
      <c r="AUO75" s="1109"/>
      <c r="AUP75" s="1109"/>
      <c r="AUQ75" s="1109"/>
      <c r="AUR75" s="1109"/>
      <c r="AUS75" s="1109"/>
      <c r="AUT75" s="1111"/>
      <c r="AUU75" s="1112">
        <f t="shared" ref="AUU75:AUU80" si="5133">AUO75+AUP75-AUQ75+AUR75-AUS75+AUT75</f>
        <v>0</v>
      </c>
      <c r="AUV75" s="1126"/>
      <c r="AUW75" s="1110"/>
      <c r="AUY75" s="1121"/>
      <c r="AUZ75" s="1109"/>
      <c r="AVA75" s="1109"/>
      <c r="AVB75" s="1109"/>
      <c r="AVC75" s="1112">
        <f t="shared" ref="AVC75:AVC80" si="5134">AUY75+AUZ75-AVA75+AVB75</f>
        <v>0</v>
      </c>
      <c r="AVD75" s="1109"/>
      <c r="AVE75" s="1109"/>
      <c r="AVF75" s="1109"/>
      <c r="AVG75" s="1109"/>
      <c r="AVH75" s="1109"/>
      <c r="AVI75" s="1111"/>
      <c r="AVJ75" s="1112">
        <f t="shared" ref="AVJ75:AVJ80" si="5135">AVD75+AVE75-AVF75+AVG75-AVH75+AVI75</f>
        <v>0</v>
      </c>
      <c r="AVK75" s="1126"/>
      <c r="AVL75" s="1110"/>
      <c r="AVN75" s="1121"/>
      <c r="AVO75" s="1109"/>
      <c r="AVP75" s="1109"/>
      <c r="AVQ75" s="1109"/>
      <c r="AVR75" s="1112">
        <f t="shared" ref="AVR75:AVR80" si="5136">AVN75+AVO75-AVP75+AVQ75</f>
        <v>0</v>
      </c>
      <c r="AVS75" s="1109"/>
      <c r="AVT75" s="1109"/>
      <c r="AVU75" s="1109"/>
      <c r="AVV75" s="1109"/>
      <c r="AVW75" s="1109"/>
      <c r="AVX75" s="1111"/>
      <c r="AVY75" s="1112">
        <f t="shared" ref="AVY75:AVY80" si="5137">AVS75+AVT75-AVU75+AVV75-AVW75+AVX75</f>
        <v>0</v>
      </c>
      <c r="AVZ75" s="1126"/>
      <c r="AWA75" s="1110"/>
      <c r="AWC75" s="1121"/>
      <c r="AWD75" s="1109"/>
      <c r="AWE75" s="1109"/>
      <c r="AWF75" s="1109"/>
      <c r="AWG75" s="1112">
        <f t="shared" ref="AWG75:AWG80" si="5138">AWC75+AWD75-AWE75+AWF75</f>
        <v>0</v>
      </c>
      <c r="AWH75" s="1109"/>
      <c r="AWI75" s="1109"/>
      <c r="AWJ75" s="1109"/>
      <c r="AWK75" s="1109"/>
      <c r="AWL75" s="1109"/>
      <c r="AWM75" s="1111"/>
      <c r="AWN75" s="1112">
        <f t="shared" ref="AWN75:AWN80" si="5139">AWH75+AWI75-AWJ75+AWK75-AWL75+AWM75</f>
        <v>0</v>
      </c>
      <c r="AWO75" s="1126"/>
      <c r="AWP75" s="1110"/>
      <c r="AWR75" s="1121"/>
      <c r="AWS75" s="1109"/>
      <c r="AWT75" s="1109"/>
      <c r="AWU75" s="1109"/>
      <c r="AWV75" s="1112">
        <f t="shared" ref="AWV75:AWV80" si="5140">AWR75+AWS75-AWT75+AWU75</f>
        <v>0</v>
      </c>
      <c r="AWW75" s="1109"/>
      <c r="AWX75" s="1109"/>
      <c r="AWY75" s="1109"/>
      <c r="AWZ75" s="1109"/>
      <c r="AXA75" s="1109"/>
      <c r="AXB75" s="1111"/>
      <c r="AXC75" s="1112">
        <f t="shared" ref="AXC75:AXC80" si="5141">AWW75+AWX75-AWY75+AWZ75-AXA75+AXB75</f>
        <v>0</v>
      </c>
      <c r="AXD75" s="1126"/>
      <c r="AXE75" s="1110"/>
      <c r="AXG75" s="1121"/>
      <c r="AXH75" s="1109"/>
      <c r="AXI75" s="1109"/>
      <c r="AXJ75" s="1109"/>
      <c r="AXK75" s="1112">
        <f t="shared" ref="AXK75:AXK80" si="5142">AXG75+AXH75-AXI75+AXJ75</f>
        <v>0</v>
      </c>
      <c r="AXL75" s="1109"/>
      <c r="AXM75" s="1109"/>
      <c r="AXN75" s="1109"/>
      <c r="AXO75" s="1109"/>
      <c r="AXP75" s="1109"/>
      <c r="AXQ75" s="1111"/>
      <c r="AXR75" s="1112">
        <f t="shared" ref="AXR75:AXR80" si="5143">AXL75+AXM75-AXN75+AXO75-AXP75+AXQ75</f>
        <v>0</v>
      </c>
      <c r="AXS75" s="1126"/>
      <c r="AXT75" s="1110"/>
      <c r="AXV75" s="1121"/>
      <c r="AXW75" s="1109"/>
      <c r="AXX75" s="1109"/>
      <c r="AXY75" s="1109"/>
      <c r="AXZ75" s="1112">
        <f t="shared" ref="AXZ75:AXZ80" si="5144">AXV75+AXW75-AXX75+AXY75</f>
        <v>0</v>
      </c>
      <c r="AYA75" s="1109"/>
      <c r="AYB75" s="1109"/>
      <c r="AYC75" s="1109"/>
      <c r="AYD75" s="1109"/>
      <c r="AYE75" s="1109"/>
      <c r="AYF75" s="1111"/>
      <c r="AYG75" s="1112">
        <f t="shared" ref="AYG75:AYG80" si="5145">AYA75+AYB75-AYC75+AYD75-AYE75+AYF75</f>
        <v>0</v>
      </c>
      <c r="AYH75" s="1126"/>
      <c r="AYI75" s="1110"/>
      <c r="AYK75" s="1121"/>
      <c r="AYL75" s="1109"/>
      <c r="AYM75" s="1109"/>
      <c r="AYN75" s="1109"/>
      <c r="AYO75" s="1112">
        <f t="shared" ref="AYO75:AYO80" si="5146">AYK75+AYL75-AYM75+AYN75</f>
        <v>0</v>
      </c>
      <c r="AYP75" s="1109"/>
      <c r="AYQ75" s="1109"/>
      <c r="AYR75" s="1109"/>
      <c r="AYS75" s="1109"/>
      <c r="AYT75" s="1109"/>
      <c r="AYU75" s="1111"/>
      <c r="AYV75" s="1112">
        <f t="shared" ref="AYV75:AYV80" si="5147">AYP75+AYQ75-AYR75+AYS75-AYT75+AYU75</f>
        <v>0</v>
      </c>
      <c r="AYW75" s="1126"/>
      <c r="AYX75" s="1110"/>
      <c r="AYZ75" s="1121"/>
      <c r="AZA75" s="1109"/>
      <c r="AZB75" s="1109"/>
      <c r="AZC75" s="1109"/>
      <c r="AZD75" s="1112">
        <f t="shared" ref="AZD75:AZD80" si="5148">AYZ75+AZA75-AZB75+AZC75</f>
        <v>0</v>
      </c>
      <c r="AZE75" s="1109"/>
      <c r="AZF75" s="1109"/>
      <c r="AZG75" s="1109"/>
      <c r="AZH75" s="1109"/>
      <c r="AZI75" s="1109"/>
      <c r="AZJ75" s="1111"/>
      <c r="AZK75" s="1112">
        <f t="shared" ref="AZK75:AZK80" si="5149">AZE75+AZF75-AZG75+AZH75-AZI75+AZJ75</f>
        <v>0</v>
      </c>
      <c r="AZL75" s="1126"/>
      <c r="AZM75" s="1110"/>
      <c r="AZO75" s="1121"/>
      <c r="AZP75" s="1109"/>
      <c r="AZQ75" s="1109"/>
      <c r="AZR75" s="1109"/>
      <c r="AZS75" s="1112">
        <f t="shared" ref="AZS75:AZS80" si="5150">AZO75+AZP75-AZQ75+AZR75</f>
        <v>0</v>
      </c>
      <c r="AZT75" s="1109"/>
      <c r="AZU75" s="1109"/>
      <c r="AZV75" s="1109"/>
      <c r="AZW75" s="1109"/>
      <c r="AZX75" s="1109"/>
      <c r="AZY75" s="1111"/>
      <c r="AZZ75" s="1112">
        <f t="shared" ref="AZZ75:AZZ80" si="5151">AZT75+AZU75-AZV75+AZW75-AZX75+AZY75</f>
        <v>0</v>
      </c>
      <c r="BAA75" s="1126"/>
      <c r="BAB75" s="1110"/>
      <c r="BAD75" s="1121"/>
      <c r="BAE75" s="1109"/>
      <c r="BAF75" s="1109"/>
      <c r="BAG75" s="1109"/>
      <c r="BAH75" s="1112">
        <f t="shared" ref="BAH75:BAH80" si="5152">BAD75+BAE75-BAF75+BAG75</f>
        <v>0</v>
      </c>
      <c r="BAI75" s="1109"/>
      <c r="BAJ75" s="1109"/>
      <c r="BAK75" s="1109"/>
      <c r="BAL75" s="1109"/>
      <c r="BAM75" s="1109"/>
      <c r="BAN75" s="1111"/>
      <c r="BAO75" s="1112">
        <f t="shared" ref="BAO75:BAO80" si="5153">BAI75+BAJ75-BAK75+BAL75-BAM75+BAN75</f>
        <v>0</v>
      </c>
      <c r="BAP75" s="1126"/>
      <c r="BAQ75" s="1110"/>
      <c r="BAS75" s="1121"/>
      <c r="BAT75" s="1109"/>
      <c r="BAU75" s="1109"/>
      <c r="BAV75" s="1109"/>
      <c r="BAW75" s="1112">
        <f t="shared" ref="BAW75:BAW80" si="5154">BAS75+BAT75-BAU75+BAV75</f>
        <v>0</v>
      </c>
      <c r="BAX75" s="1109"/>
      <c r="BAY75" s="1109"/>
      <c r="BAZ75" s="1109"/>
      <c r="BBA75" s="1109"/>
      <c r="BBB75" s="1109"/>
      <c r="BBC75" s="1111"/>
      <c r="BBD75" s="1112">
        <f t="shared" ref="BBD75:BBD80" si="5155">BAX75+BAY75-BAZ75+BBA75-BBB75+BBC75</f>
        <v>0</v>
      </c>
      <c r="BBE75" s="1126"/>
      <c r="BBF75" s="1110"/>
      <c r="BBH75" s="1121"/>
      <c r="BBI75" s="1109"/>
      <c r="BBJ75" s="1109"/>
      <c r="BBK75" s="1109"/>
      <c r="BBL75" s="1112">
        <f t="shared" ref="BBL75:BBL80" si="5156">BBH75+BBI75-BBJ75+BBK75</f>
        <v>0</v>
      </c>
      <c r="BBM75" s="1109"/>
      <c r="BBN75" s="1109"/>
      <c r="BBO75" s="1109"/>
      <c r="BBP75" s="1109"/>
      <c r="BBQ75" s="1109"/>
      <c r="BBR75" s="1111"/>
      <c r="BBS75" s="1112">
        <f t="shared" ref="BBS75:BBS80" si="5157">BBM75+BBN75-BBO75+BBP75-BBQ75+BBR75</f>
        <v>0</v>
      </c>
      <c r="BBT75" s="1126"/>
      <c r="BBU75" s="1110"/>
      <c r="BBW75" s="1121"/>
      <c r="BBX75" s="1109"/>
      <c r="BBY75" s="1109"/>
      <c r="BBZ75" s="1109"/>
      <c r="BCA75" s="1112">
        <f t="shared" ref="BCA75:BCA80" si="5158">BBW75+BBX75-BBY75+BBZ75</f>
        <v>0</v>
      </c>
      <c r="BCB75" s="1109"/>
      <c r="BCC75" s="1109"/>
      <c r="BCD75" s="1109"/>
      <c r="BCE75" s="1109"/>
      <c r="BCF75" s="1109"/>
      <c r="BCG75" s="1111"/>
      <c r="BCH75" s="1112">
        <f t="shared" ref="BCH75:BCH80" si="5159">BCB75+BCC75-BCD75+BCE75-BCF75+BCG75</f>
        <v>0</v>
      </c>
      <c r="BCI75" s="1126"/>
      <c r="BCJ75" s="1110"/>
      <c r="BCL75" s="1121"/>
      <c r="BCM75" s="1109"/>
      <c r="BCN75" s="1109"/>
      <c r="BCO75" s="1109"/>
      <c r="BCP75" s="1112">
        <f t="shared" ref="BCP75:BCP80" si="5160">BCL75+BCM75-BCN75+BCO75</f>
        <v>0</v>
      </c>
      <c r="BCQ75" s="1109"/>
      <c r="BCR75" s="1109"/>
      <c r="BCS75" s="1109"/>
      <c r="BCT75" s="1109"/>
      <c r="BCU75" s="1109"/>
      <c r="BCV75" s="1111"/>
      <c r="BCW75" s="1112">
        <f t="shared" ref="BCW75:BCW80" si="5161">BCQ75+BCR75-BCS75+BCT75-BCU75+BCV75</f>
        <v>0</v>
      </c>
      <c r="BCX75" s="1126"/>
      <c r="BCY75" s="1110"/>
      <c r="BDA75" s="1121"/>
      <c r="BDB75" s="1109"/>
      <c r="BDC75" s="1109"/>
      <c r="BDD75" s="1109"/>
      <c r="BDE75" s="1112">
        <f t="shared" ref="BDE75:BDE80" si="5162">BDA75+BDB75-BDC75+BDD75</f>
        <v>0</v>
      </c>
      <c r="BDF75" s="1109"/>
      <c r="BDG75" s="1109"/>
      <c r="BDH75" s="1109"/>
      <c r="BDI75" s="1109"/>
      <c r="BDJ75" s="1109"/>
      <c r="BDK75" s="1111"/>
      <c r="BDL75" s="1112">
        <f t="shared" ref="BDL75:BDL80" si="5163">BDF75+BDG75-BDH75+BDI75-BDJ75+BDK75</f>
        <v>0</v>
      </c>
      <c r="BDM75" s="1126"/>
      <c r="BDN75" s="1110"/>
      <c r="BDP75" s="1121"/>
      <c r="BDQ75" s="1109"/>
      <c r="BDR75" s="1109"/>
      <c r="BDS75" s="1109"/>
      <c r="BDT75" s="1112">
        <f t="shared" ref="BDT75:BDT80" si="5164">BDP75+BDQ75-BDR75+BDS75</f>
        <v>0</v>
      </c>
      <c r="BDU75" s="1109"/>
      <c r="BDV75" s="1109"/>
      <c r="BDW75" s="1109"/>
      <c r="BDX75" s="1109"/>
      <c r="BDY75" s="1109"/>
      <c r="BDZ75" s="1111"/>
      <c r="BEA75" s="1112">
        <f t="shared" ref="BEA75:BEA80" si="5165">BDU75+BDV75-BDW75+BDX75-BDY75+BDZ75</f>
        <v>0</v>
      </c>
      <c r="BEB75" s="1126"/>
      <c r="BEC75" s="1110"/>
      <c r="BEE75" s="1121"/>
      <c r="BEF75" s="1109"/>
      <c r="BEG75" s="1109"/>
      <c r="BEH75" s="1109"/>
      <c r="BEI75" s="1112">
        <f t="shared" ref="BEI75:BEI80" si="5166">BEE75+BEF75-BEG75+BEH75</f>
        <v>0</v>
      </c>
      <c r="BEJ75" s="1109"/>
      <c r="BEK75" s="1109"/>
      <c r="BEL75" s="1109"/>
      <c r="BEM75" s="1109"/>
      <c r="BEN75" s="1109"/>
      <c r="BEO75" s="1111"/>
      <c r="BEP75" s="1112">
        <f t="shared" ref="BEP75:BEP80" si="5167">BEJ75+BEK75-BEL75+BEM75-BEN75+BEO75</f>
        <v>0</v>
      </c>
      <c r="BEQ75" s="1126"/>
      <c r="BER75" s="1110"/>
      <c r="BET75" s="1121"/>
      <c r="BEU75" s="1109"/>
      <c r="BEV75" s="1109"/>
      <c r="BEW75" s="1109"/>
      <c r="BEX75" s="1112">
        <f t="shared" ref="BEX75:BEX80" si="5168">BET75+BEU75-BEV75+BEW75</f>
        <v>0</v>
      </c>
      <c r="BEY75" s="1109"/>
      <c r="BEZ75" s="1109"/>
      <c r="BFA75" s="1109"/>
      <c r="BFB75" s="1109"/>
      <c r="BFC75" s="1109"/>
      <c r="BFD75" s="1111"/>
      <c r="BFE75" s="1112">
        <f t="shared" ref="BFE75:BFE80" si="5169">BEY75+BEZ75-BFA75+BFB75-BFC75+BFD75</f>
        <v>0</v>
      </c>
      <c r="BFF75" s="1126"/>
      <c r="BFG75" s="1110"/>
      <c r="BFI75" s="1121"/>
      <c r="BFJ75" s="1109"/>
      <c r="BFK75" s="1109"/>
      <c r="BFL75" s="1109"/>
      <c r="BFM75" s="1112">
        <f t="shared" ref="BFM75:BFM80" si="5170">BFI75+BFJ75-BFK75+BFL75</f>
        <v>0</v>
      </c>
      <c r="BFN75" s="1109"/>
      <c r="BFO75" s="1109"/>
      <c r="BFP75" s="1109"/>
      <c r="BFQ75" s="1109"/>
      <c r="BFR75" s="1109"/>
      <c r="BFS75" s="1111"/>
      <c r="BFT75" s="1112">
        <f t="shared" ref="BFT75:BFT80" si="5171">BFN75+BFO75-BFP75+BFQ75-BFR75+BFS75</f>
        <v>0</v>
      </c>
      <c r="BFU75" s="1126"/>
      <c r="BFV75" s="1110"/>
      <c r="BFX75" s="1121"/>
      <c r="BFY75" s="1109"/>
      <c r="BFZ75" s="1109"/>
      <c r="BGA75" s="1109"/>
      <c r="BGB75" s="1112">
        <f t="shared" ref="BGB75:BGB80" si="5172">BFX75+BFY75-BFZ75+BGA75</f>
        <v>0</v>
      </c>
      <c r="BGC75" s="1109"/>
      <c r="BGD75" s="1109"/>
      <c r="BGE75" s="1109"/>
      <c r="BGF75" s="1109"/>
      <c r="BGG75" s="1109"/>
      <c r="BGH75" s="1111"/>
      <c r="BGI75" s="1112">
        <f t="shared" ref="BGI75:BGI80" si="5173">BGC75+BGD75-BGE75+BGF75-BGG75+BGH75</f>
        <v>0</v>
      </c>
      <c r="BGJ75" s="1126"/>
      <c r="BGK75" s="1110"/>
      <c r="BGM75" s="1121"/>
      <c r="BGN75" s="1109"/>
      <c r="BGO75" s="1109"/>
      <c r="BGP75" s="1109"/>
      <c r="BGQ75" s="1112">
        <f t="shared" ref="BGQ75:BGQ80" si="5174">BGM75+BGN75-BGO75+BGP75</f>
        <v>0</v>
      </c>
      <c r="BGR75" s="1109"/>
      <c r="BGS75" s="1109"/>
      <c r="BGT75" s="1109"/>
      <c r="BGU75" s="1109"/>
      <c r="BGV75" s="1109"/>
      <c r="BGW75" s="1111"/>
      <c r="BGX75" s="1112">
        <f t="shared" ref="BGX75:BGX80" si="5175">BGR75+BGS75-BGT75+BGU75-BGV75+BGW75</f>
        <v>0</v>
      </c>
      <c r="BGY75" s="1126"/>
      <c r="BGZ75" s="1110"/>
      <c r="BHB75" s="1121"/>
      <c r="BHC75" s="1109"/>
      <c r="BHD75" s="1109"/>
      <c r="BHE75" s="1109"/>
      <c r="BHF75" s="1112">
        <f t="shared" ref="BHF75:BHF80" si="5176">BHB75+BHC75-BHD75+BHE75</f>
        <v>0</v>
      </c>
      <c r="BHG75" s="1109"/>
      <c r="BHH75" s="1109"/>
      <c r="BHI75" s="1109"/>
      <c r="BHJ75" s="1109"/>
      <c r="BHK75" s="1109"/>
      <c r="BHL75" s="1111"/>
      <c r="BHM75" s="1112">
        <f t="shared" ref="BHM75:BHM80" si="5177">BHG75+BHH75-BHI75+BHJ75-BHK75+BHL75</f>
        <v>0</v>
      </c>
      <c r="BHN75" s="1126"/>
      <c r="BHO75" s="1110"/>
      <c r="BHQ75" s="1121"/>
      <c r="BHR75" s="1109"/>
      <c r="BHS75" s="1109"/>
      <c r="BHT75" s="1109"/>
      <c r="BHU75" s="1112">
        <f t="shared" ref="BHU75:BHU80" si="5178">BHQ75+BHR75-BHS75+BHT75</f>
        <v>0</v>
      </c>
      <c r="BHV75" s="1109"/>
      <c r="BHW75" s="1109"/>
      <c r="BHX75" s="1109"/>
      <c r="BHY75" s="1109"/>
      <c r="BHZ75" s="1109"/>
      <c r="BIA75" s="1111"/>
      <c r="BIB75" s="1112">
        <f t="shared" ref="BIB75:BIB80" si="5179">BHV75+BHW75-BHX75+BHY75-BHZ75+BIA75</f>
        <v>0</v>
      </c>
      <c r="BIC75" s="1126"/>
      <c r="BID75" s="1110"/>
      <c r="BIF75" s="1121"/>
      <c r="BIG75" s="1109"/>
      <c r="BIH75" s="1109"/>
      <c r="BII75" s="1109"/>
      <c r="BIJ75" s="1112">
        <f t="shared" ref="BIJ75:BIJ80" si="5180">BIF75+BIG75-BIH75+BII75</f>
        <v>0</v>
      </c>
      <c r="BIK75" s="1109"/>
      <c r="BIL75" s="1109"/>
      <c r="BIM75" s="1109"/>
      <c r="BIN75" s="1109"/>
      <c r="BIO75" s="1109"/>
      <c r="BIP75" s="1111"/>
      <c r="BIQ75" s="1112">
        <f t="shared" ref="BIQ75:BIQ80" si="5181">BIK75+BIL75-BIM75+BIN75-BIO75+BIP75</f>
        <v>0</v>
      </c>
      <c r="BIR75" s="1126"/>
      <c r="BIS75" s="1110"/>
      <c r="BIU75" s="1121"/>
      <c r="BIV75" s="1109"/>
      <c r="BIW75" s="1109"/>
      <c r="BIX75" s="1109"/>
      <c r="BIY75" s="1112">
        <f t="shared" ref="BIY75:BIY80" si="5182">BIU75+BIV75-BIW75+BIX75</f>
        <v>0</v>
      </c>
      <c r="BIZ75" s="1109"/>
      <c r="BJA75" s="1109"/>
      <c r="BJB75" s="1109"/>
      <c r="BJC75" s="1109"/>
      <c r="BJD75" s="1109"/>
      <c r="BJE75" s="1111"/>
      <c r="BJF75" s="1112">
        <f t="shared" ref="BJF75:BJF80" si="5183">BIZ75+BJA75-BJB75+BJC75-BJD75+BJE75</f>
        <v>0</v>
      </c>
      <c r="BJG75" s="1126"/>
      <c r="BJH75" s="1110"/>
      <c r="BJJ75" s="1121"/>
      <c r="BJK75" s="1109"/>
      <c r="BJL75" s="1109"/>
      <c r="BJM75" s="1109"/>
      <c r="BJN75" s="1112">
        <f t="shared" ref="BJN75:BJN80" si="5184">BJJ75+BJK75-BJL75+BJM75</f>
        <v>0</v>
      </c>
      <c r="BJO75" s="1109"/>
      <c r="BJP75" s="1109"/>
      <c r="BJQ75" s="1109"/>
      <c r="BJR75" s="1109"/>
      <c r="BJS75" s="1109"/>
      <c r="BJT75" s="1111"/>
      <c r="BJU75" s="1112">
        <f t="shared" ref="BJU75:BJU80" si="5185">BJO75+BJP75-BJQ75+BJR75-BJS75+BJT75</f>
        <v>0</v>
      </c>
      <c r="BJV75" s="1126"/>
      <c r="BJW75" s="1110"/>
      <c r="BJY75" s="1121"/>
      <c r="BJZ75" s="1109"/>
      <c r="BKA75" s="1109"/>
      <c r="BKB75" s="1109"/>
      <c r="BKC75" s="1112">
        <f t="shared" ref="BKC75:BKC80" si="5186">BJY75+BJZ75-BKA75+BKB75</f>
        <v>0</v>
      </c>
      <c r="BKD75" s="1109"/>
      <c r="BKE75" s="1109"/>
      <c r="BKF75" s="1109"/>
      <c r="BKG75" s="1109"/>
      <c r="BKH75" s="1109"/>
      <c r="BKI75" s="1111"/>
      <c r="BKJ75" s="1112">
        <f t="shared" ref="BKJ75:BKJ80" si="5187">BKD75+BKE75-BKF75+BKG75-BKH75+BKI75</f>
        <v>0</v>
      </c>
      <c r="BKK75" s="1126"/>
      <c r="BKL75" s="1110"/>
      <c r="BKN75" s="1121"/>
      <c r="BKO75" s="1109"/>
      <c r="BKP75" s="1109"/>
      <c r="BKQ75" s="1109"/>
      <c r="BKR75" s="1112">
        <f t="shared" ref="BKR75:BKR80" si="5188">BKN75+BKO75-BKP75+BKQ75</f>
        <v>0</v>
      </c>
      <c r="BKS75" s="1109"/>
      <c r="BKT75" s="1109"/>
      <c r="BKU75" s="1109"/>
      <c r="BKV75" s="1109"/>
      <c r="BKW75" s="1109"/>
      <c r="BKX75" s="1111"/>
      <c r="BKY75" s="1112">
        <f t="shared" ref="BKY75:BKY80" si="5189">BKS75+BKT75-BKU75+BKV75-BKW75+BKX75</f>
        <v>0</v>
      </c>
      <c r="BKZ75" s="1126"/>
      <c r="BLA75" s="1110"/>
      <c r="BLC75" s="1121"/>
      <c r="BLD75" s="1109"/>
      <c r="BLE75" s="1109"/>
      <c r="BLF75" s="1109"/>
      <c r="BLG75" s="1112">
        <f t="shared" ref="BLG75:BLG80" si="5190">BLC75+BLD75-BLE75+BLF75</f>
        <v>0</v>
      </c>
      <c r="BLH75" s="1109"/>
      <c r="BLI75" s="1109"/>
      <c r="BLJ75" s="1109"/>
      <c r="BLK75" s="1109"/>
      <c r="BLL75" s="1109"/>
      <c r="BLM75" s="1111"/>
      <c r="BLN75" s="1112">
        <f t="shared" ref="BLN75:BLN80" si="5191">BLH75+BLI75-BLJ75+BLK75-BLL75+BLM75</f>
        <v>0</v>
      </c>
      <c r="BLO75" s="1126"/>
      <c r="BLP75" s="1110"/>
      <c r="BLR75" s="1121"/>
      <c r="BLS75" s="1109"/>
      <c r="BLT75" s="1109"/>
      <c r="BLU75" s="1109"/>
      <c r="BLV75" s="1112">
        <f t="shared" ref="BLV75:BLV80" si="5192">BLR75+BLS75-BLT75+BLU75</f>
        <v>0</v>
      </c>
      <c r="BLW75" s="1109"/>
      <c r="BLX75" s="1109"/>
      <c r="BLY75" s="1109"/>
      <c r="BLZ75" s="1109"/>
      <c r="BMA75" s="1109"/>
      <c r="BMB75" s="1111"/>
      <c r="BMC75" s="1112">
        <f t="shared" ref="BMC75:BMC80" si="5193">BLW75+BLX75-BLY75+BLZ75-BMA75+BMB75</f>
        <v>0</v>
      </c>
      <c r="BMD75" s="1126"/>
      <c r="BME75" s="1110"/>
      <c r="BMG75" s="1121"/>
      <c r="BMH75" s="1109"/>
      <c r="BMI75" s="1109"/>
      <c r="BMJ75" s="1109"/>
      <c r="BMK75" s="1112">
        <f t="shared" ref="BMK75:BMK80" si="5194">BMG75+BMH75-BMI75+BMJ75</f>
        <v>0</v>
      </c>
      <c r="BML75" s="1109"/>
      <c r="BMM75" s="1109"/>
      <c r="BMN75" s="1109"/>
      <c r="BMO75" s="1109"/>
      <c r="BMP75" s="1109"/>
      <c r="BMQ75" s="1111"/>
      <c r="BMR75" s="1112">
        <f t="shared" ref="BMR75:BMR80" si="5195">BML75+BMM75-BMN75+BMO75-BMP75+BMQ75</f>
        <v>0</v>
      </c>
      <c r="BMS75" s="1126"/>
      <c r="BMT75" s="1110"/>
      <c r="BMV75" s="1121"/>
      <c r="BMW75" s="1109"/>
      <c r="BMX75" s="1109"/>
      <c r="BMY75" s="1109"/>
      <c r="BMZ75" s="1112">
        <f t="shared" ref="BMZ75:BMZ80" si="5196">BMV75+BMW75-BMX75+BMY75</f>
        <v>0</v>
      </c>
      <c r="BNA75" s="1109"/>
      <c r="BNB75" s="1109"/>
      <c r="BNC75" s="1109"/>
      <c r="BND75" s="1109"/>
      <c r="BNE75" s="1109"/>
      <c r="BNF75" s="1111"/>
      <c r="BNG75" s="1112">
        <f t="shared" ref="BNG75:BNG80" si="5197">BNA75+BNB75-BNC75+BND75-BNE75+BNF75</f>
        <v>0</v>
      </c>
      <c r="BNH75" s="1126"/>
      <c r="BNI75" s="1110"/>
      <c r="BNK75" s="1121"/>
      <c r="BNL75" s="1109"/>
      <c r="BNM75" s="1109"/>
      <c r="BNN75" s="1109"/>
      <c r="BNO75" s="1112">
        <f t="shared" ref="BNO75:BNO80" si="5198">BNK75+BNL75-BNM75+BNN75</f>
        <v>0</v>
      </c>
      <c r="BNP75" s="1109"/>
      <c r="BNQ75" s="1109"/>
      <c r="BNR75" s="1109"/>
      <c r="BNS75" s="1109"/>
      <c r="BNT75" s="1109"/>
      <c r="BNU75" s="1111"/>
      <c r="BNV75" s="1112">
        <f t="shared" ref="BNV75:BNV80" si="5199">BNP75+BNQ75-BNR75+BNS75-BNT75+BNU75</f>
        <v>0</v>
      </c>
      <c r="BNW75" s="1126"/>
      <c r="BNX75" s="1110"/>
      <c r="BNZ75" s="1121"/>
      <c r="BOA75" s="1109"/>
      <c r="BOB75" s="1109"/>
      <c r="BOC75" s="1109"/>
      <c r="BOD75" s="1112">
        <f t="shared" ref="BOD75:BOD80" si="5200">BNZ75+BOA75-BOB75+BOC75</f>
        <v>0</v>
      </c>
      <c r="BOE75" s="1109"/>
      <c r="BOF75" s="1109"/>
      <c r="BOG75" s="1109"/>
      <c r="BOH75" s="1109"/>
      <c r="BOI75" s="1109"/>
      <c r="BOJ75" s="1111"/>
      <c r="BOK75" s="1112">
        <f t="shared" ref="BOK75:BOK80" si="5201">BOE75+BOF75-BOG75+BOH75-BOI75+BOJ75</f>
        <v>0</v>
      </c>
      <c r="BOL75" s="1126"/>
      <c r="BOM75" s="1110"/>
      <c r="BOO75" s="1121"/>
      <c r="BOP75" s="1109"/>
      <c r="BOQ75" s="1109"/>
      <c r="BOR75" s="1109"/>
      <c r="BOS75" s="1112">
        <f t="shared" ref="BOS75:BOS80" si="5202">BOO75+BOP75-BOQ75+BOR75</f>
        <v>0</v>
      </c>
      <c r="BOT75" s="1109"/>
      <c r="BOU75" s="1109"/>
      <c r="BOV75" s="1109"/>
      <c r="BOW75" s="1109"/>
      <c r="BOX75" s="1109"/>
      <c r="BOY75" s="1111"/>
      <c r="BOZ75" s="1112">
        <f t="shared" ref="BOZ75:BOZ80" si="5203">BOT75+BOU75-BOV75+BOW75-BOX75+BOY75</f>
        <v>0</v>
      </c>
      <c r="BPA75" s="1126"/>
      <c r="BPB75" s="1110"/>
      <c r="BPD75" s="1121"/>
      <c r="BPE75" s="1109"/>
      <c r="BPF75" s="1109"/>
      <c r="BPG75" s="1109"/>
      <c r="BPH75" s="1112">
        <f t="shared" ref="BPH75:BPH80" si="5204">BPD75+BPE75-BPF75+BPG75</f>
        <v>0</v>
      </c>
      <c r="BPI75" s="1109"/>
      <c r="BPJ75" s="1109"/>
      <c r="BPK75" s="1109"/>
      <c r="BPL75" s="1109"/>
      <c r="BPM75" s="1109"/>
      <c r="BPN75" s="1111"/>
      <c r="BPO75" s="1112">
        <f t="shared" ref="BPO75:BPO80" si="5205">BPI75+BPJ75-BPK75+BPL75-BPM75+BPN75</f>
        <v>0</v>
      </c>
      <c r="BPP75" s="1126"/>
      <c r="BPQ75" s="1110"/>
      <c r="BPS75" s="1121"/>
      <c r="BPT75" s="1109"/>
      <c r="BPU75" s="1109"/>
      <c r="BPV75" s="1109"/>
      <c r="BPW75" s="1112">
        <f t="shared" ref="BPW75:BPW80" si="5206">BPS75+BPT75-BPU75+BPV75</f>
        <v>0</v>
      </c>
      <c r="BPX75" s="1109"/>
      <c r="BPY75" s="1109"/>
      <c r="BPZ75" s="1109"/>
      <c r="BQA75" s="1109"/>
      <c r="BQB75" s="1109"/>
      <c r="BQC75" s="1111"/>
      <c r="BQD75" s="1112">
        <f t="shared" ref="BQD75:BQD80" si="5207">BPX75+BPY75-BPZ75+BQA75-BQB75+BQC75</f>
        <v>0</v>
      </c>
      <c r="BQE75" s="1126"/>
      <c r="BQF75" s="1110"/>
      <c r="BQH75" s="1121"/>
      <c r="BQI75" s="1109"/>
      <c r="BQJ75" s="1109"/>
      <c r="BQK75" s="1109"/>
      <c r="BQL75" s="1112">
        <f t="shared" ref="BQL75:BQL80" si="5208">BQH75+BQI75-BQJ75+BQK75</f>
        <v>0</v>
      </c>
      <c r="BQM75" s="1109"/>
      <c r="BQN75" s="1109"/>
      <c r="BQO75" s="1109"/>
      <c r="BQP75" s="1109"/>
      <c r="BQQ75" s="1109"/>
      <c r="BQR75" s="1111"/>
      <c r="BQS75" s="1112">
        <f t="shared" ref="BQS75:BQS80" si="5209">BQM75+BQN75-BQO75+BQP75-BQQ75+BQR75</f>
        <v>0</v>
      </c>
      <c r="BQT75" s="1126"/>
      <c r="BQU75" s="1110"/>
      <c r="BQW75" s="1121"/>
      <c r="BQX75" s="1109"/>
      <c r="BQY75" s="1109"/>
      <c r="BQZ75" s="1109"/>
      <c r="BRA75" s="1112">
        <f t="shared" ref="BRA75:BRA80" si="5210">BQW75+BQX75-BQY75+BQZ75</f>
        <v>0</v>
      </c>
      <c r="BRB75" s="1109"/>
      <c r="BRC75" s="1109"/>
      <c r="BRD75" s="1109"/>
      <c r="BRE75" s="1109"/>
      <c r="BRF75" s="1109"/>
      <c r="BRG75" s="1111"/>
      <c r="BRH75" s="1112">
        <f t="shared" ref="BRH75:BRH80" si="5211">BRB75+BRC75-BRD75+BRE75-BRF75+BRG75</f>
        <v>0</v>
      </c>
      <c r="BRI75" s="1126"/>
      <c r="BRJ75" s="1110"/>
      <c r="BRL75" s="1121"/>
      <c r="BRM75" s="1109"/>
      <c r="BRN75" s="1109"/>
      <c r="BRO75" s="1109"/>
      <c r="BRP75" s="1112">
        <f t="shared" ref="BRP75:BRP80" si="5212">BRL75+BRM75-BRN75+BRO75</f>
        <v>0</v>
      </c>
      <c r="BRQ75" s="1109"/>
      <c r="BRR75" s="1109"/>
      <c r="BRS75" s="1109"/>
      <c r="BRT75" s="1109"/>
      <c r="BRU75" s="1109"/>
      <c r="BRV75" s="1111"/>
      <c r="BRW75" s="1112">
        <f t="shared" ref="BRW75:BRW80" si="5213">BRQ75+BRR75-BRS75+BRT75-BRU75+BRV75</f>
        <v>0</v>
      </c>
      <c r="BRX75" s="1126"/>
      <c r="BRY75" s="1110"/>
      <c r="BSA75" s="1121"/>
      <c r="BSB75" s="1109"/>
      <c r="BSC75" s="1109"/>
      <c r="BSD75" s="1109"/>
      <c r="BSE75" s="1112">
        <f t="shared" ref="BSE75:BSE80" si="5214">BSA75+BSB75-BSC75+BSD75</f>
        <v>0</v>
      </c>
      <c r="BSF75" s="1109"/>
      <c r="BSG75" s="1109"/>
      <c r="BSH75" s="1109"/>
      <c r="BSI75" s="1109"/>
      <c r="BSJ75" s="1109"/>
      <c r="BSK75" s="1111"/>
      <c r="BSL75" s="1112">
        <f t="shared" ref="BSL75:BSL80" si="5215">BSF75+BSG75-BSH75+BSI75-BSJ75+BSK75</f>
        <v>0</v>
      </c>
      <c r="BSM75" s="1126"/>
      <c r="BSN75" s="1110"/>
      <c r="BSP75" s="1121"/>
      <c r="BSQ75" s="1109"/>
      <c r="BSR75" s="1109"/>
      <c r="BSS75" s="1109"/>
      <c r="BST75" s="1112">
        <f t="shared" ref="BST75:BST80" si="5216">BSP75+BSQ75-BSR75+BSS75</f>
        <v>0</v>
      </c>
      <c r="BSU75" s="1109"/>
      <c r="BSV75" s="1109"/>
      <c r="BSW75" s="1109"/>
      <c r="BSX75" s="1109"/>
      <c r="BSY75" s="1109"/>
      <c r="BSZ75" s="1111"/>
      <c r="BTA75" s="1112">
        <f t="shared" ref="BTA75:BTA80" si="5217">BSU75+BSV75-BSW75+BSX75-BSY75+BSZ75</f>
        <v>0</v>
      </c>
      <c r="BTB75" s="1126"/>
      <c r="BTC75" s="1110"/>
      <c r="BTE75" s="1121"/>
      <c r="BTF75" s="1109"/>
      <c r="BTG75" s="1109"/>
      <c r="BTH75" s="1109"/>
      <c r="BTI75" s="1112">
        <f t="shared" ref="BTI75:BTI80" si="5218">BTE75+BTF75-BTG75+BTH75</f>
        <v>0</v>
      </c>
      <c r="BTJ75" s="1109"/>
      <c r="BTK75" s="1109"/>
      <c r="BTL75" s="1109"/>
      <c r="BTM75" s="1109"/>
      <c r="BTN75" s="1109"/>
      <c r="BTO75" s="1111"/>
      <c r="BTP75" s="1112">
        <f t="shared" ref="BTP75:BTP80" si="5219">BTJ75+BTK75-BTL75+BTM75-BTN75+BTO75</f>
        <v>0</v>
      </c>
      <c r="BTQ75" s="1126"/>
      <c r="BTR75" s="1110"/>
      <c r="BTT75" s="1121"/>
      <c r="BTU75" s="1109"/>
      <c r="BTV75" s="1109"/>
      <c r="BTW75" s="1109"/>
      <c r="BTX75" s="1112">
        <f t="shared" ref="BTX75:BTX80" si="5220">BTT75+BTU75-BTV75+BTW75</f>
        <v>0</v>
      </c>
      <c r="BTY75" s="1109"/>
      <c r="BTZ75" s="1109"/>
      <c r="BUA75" s="1109"/>
      <c r="BUB75" s="1109"/>
      <c r="BUC75" s="1109"/>
      <c r="BUD75" s="1111"/>
      <c r="BUE75" s="1112">
        <f t="shared" ref="BUE75:BUE80" si="5221">BTY75+BTZ75-BUA75+BUB75-BUC75+BUD75</f>
        <v>0</v>
      </c>
      <c r="BUF75" s="1126"/>
      <c r="BUG75" s="1110"/>
      <c r="BUI75" s="1121"/>
      <c r="BUJ75" s="1109"/>
      <c r="BUK75" s="1109"/>
      <c r="BUL75" s="1109"/>
      <c r="BUM75" s="1112">
        <f t="shared" ref="BUM75:BUM80" si="5222">BUI75+BUJ75-BUK75+BUL75</f>
        <v>0</v>
      </c>
      <c r="BUN75" s="1109"/>
      <c r="BUO75" s="1109"/>
      <c r="BUP75" s="1109"/>
      <c r="BUQ75" s="1109"/>
      <c r="BUR75" s="1109"/>
      <c r="BUS75" s="1111"/>
      <c r="BUT75" s="1112">
        <f t="shared" ref="BUT75:BUT80" si="5223">BUN75+BUO75-BUP75+BUQ75-BUR75+BUS75</f>
        <v>0</v>
      </c>
      <c r="BUU75" s="1126"/>
      <c r="BUV75" s="1110"/>
      <c r="BUX75" s="1121"/>
      <c r="BUY75" s="1109"/>
      <c r="BUZ75" s="1109"/>
      <c r="BVA75" s="1109"/>
      <c r="BVB75" s="1112">
        <f t="shared" ref="BVB75:BVB80" si="5224">BUX75+BUY75-BUZ75+BVA75</f>
        <v>0</v>
      </c>
      <c r="BVC75" s="1109"/>
      <c r="BVD75" s="1109"/>
      <c r="BVE75" s="1109"/>
      <c r="BVF75" s="1109"/>
      <c r="BVG75" s="1109"/>
      <c r="BVH75" s="1111"/>
      <c r="BVI75" s="1112">
        <f t="shared" ref="BVI75:BVI80" si="5225">BVC75+BVD75-BVE75+BVF75-BVG75+BVH75</f>
        <v>0</v>
      </c>
      <c r="BVJ75" s="1126"/>
      <c r="BVK75" s="1110"/>
      <c r="BVM75" s="1121"/>
      <c r="BVN75" s="1109"/>
      <c r="BVO75" s="1109"/>
      <c r="BVP75" s="1109"/>
      <c r="BVQ75" s="1112">
        <f t="shared" ref="BVQ75:BVQ80" si="5226">BVM75+BVN75-BVO75+BVP75</f>
        <v>0</v>
      </c>
      <c r="BVR75" s="1109"/>
      <c r="BVS75" s="1109"/>
      <c r="BVT75" s="1109"/>
      <c r="BVU75" s="1109"/>
      <c r="BVV75" s="1109"/>
      <c r="BVW75" s="1111"/>
      <c r="BVX75" s="1112">
        <f t="shared" ref="BVX75:BVX80" si="5227">BVR75+BVS75-BVT75+BVU75-BVV75+BVW75</f>
        <v>0</v>
      </c>
      <c r="BVY75" s="1126"/>
      <c r="BVZ75" s="1110"/>
      <c r="BWB75" s="1121"/>
      <c r="BWC75" s="1109"/>
      <c r="BWD75" s="1109"/>
      <c r="BWE75" s="1109"/>
      <c r="BWF75" s="1112">
        <f t="shared" ref="BWF75:BWF80" si="5228">BWB75+BWC75-BWD75+BWE75</f>
        <v>0</v>
      </c>
      <c r="BWG75" s="1109"/>
      <c r="BWH75" s="1109"/>
      <c r="BWI75" s="1109"/>
      <c r="BWJ75" s="1109"/>
      <c r="BWK75" s="1109"/>
      <c r="BWL75" s="1111"/>
      <c r="BWM75" s="1112">
        <f t="shared" ref="BWM75:BWM80" si="5229">BWG75+BWH75-BWI75+BWJ75-BWK75+BWL75</f>
        <v>0</v>
      </c>
      <c r="BWN75" s="1126"/>
      <c r="BWO75" s="1110"/>
    </row>
    <row r="76" spans="2:1965" ht="15" customHeight="1" x14ac:dyDescent="0.2">
      <c r="B76" s="1114" t="s">
        <v>790</v>
      </c>
      <c r="C76" s="1109"/>
      <c r="D76" s="1109"/>
      <c r="E76" s="1109"/>
      <c r="F76" s="1109"/>
      <c r="G76" s="1112">
        <f t="shared" si="4968"/>
        <v>0</v>
      </c>
      <c r="H76" s="1109"/>
      <c r="I76" s="1109"/>
      <c r="J76" s="1109"/>
      <c r="K76" s="1109"/>
      <c r="L76" s="1109"/>
      <c r="M76" s="1111"/>
      <c r="N76" s="1112">
        <f t="shared" si="4969"/>
        <v>0</v>
      </c>
      <c r="O76" s="1126"/>
      <c r="P76" s="1110"/>
      <c r="Q76" s="1109"/>
      <c r="R76" s="1109"/>
      <c r="S76" s="1109"/>
      <c r="T76" s="1109"/>
      <c r="U76" s="1112">
        <f t="shared" si="4970"/>
        <v>0</v>
      </c>
      <c r="V76" s="1109"/>
      <c r="W76" s="1109"/>
      <c r="X76" s="1109"/>
      <c r="Y76" s="1109"/>
      <c r="Z76" s="1109"/>
      <c r="AA76" s="1111"/>
      <c r="AB76" s="1112">
        <f t="shared" si="4971"/>
        <v>0</v>
      </c>
      <c r="AC76" s="1126"/>
      <c r="AD76" s="1110"/>
      <c r="AF76" s="1121"/>
      <c r="AG76" s="1109"/>
      <c r="AH76" s="1109"/>
      <c r="AI76" s="1109"/>
      <c r="AJ76" s="1112">
        <f t="shared" si="4972"/>
        <v>0</v>
      </c>
      <c r="AK76" s="1109"/>
      <c r="AL76" s="1109"/>
      <c r="AM76" s="1109"/>
      <c r="AN76" s="1109"/>
      <c r="AO76" s="1109"/>
      <c r="AP76" s="1111"/>
      <c r="AQ76" s="1112">
        <f t="shared" si="4973"/>
        <v>0</v>
      </c>
      <c r="AR76" s="1126"/>
      <c r="AS76" s="1110"/>
      <c r="AU76" s="1121"/>
      <c r="AV76" s="1109"/>
      <c r="AW76" s="1109"/>
      <c r="AX76" s="1109"/>
      <c r="AY76" s="1112">
        <f t="shared" si="4974"/>
        <v>0</v>
      </c>
      <c r="AZ76" s="1109"/>
      <c r="BA76" s="1109"/>
      <c r="BB76" s="1109"/>
      <c r="BC76" s="1109"/>
      <c r="BD76" s="1109"/>
      <c r="BE76" s="1111"/>
      <c r="BF76" s="1112">
        <f t="shared" si="4975"/>
        <v>0</v>
      </c>
      <c r="BG76" s="1126"/>
      <c r="BH76" s="1110"/>
      <c r="BJ76" s="1121"/>
      <c r="BK76" s="1109"/>
      <c r="BL76" s="1109"/>
      <c r="BM76" s="1109"/>
      <c r="BN76" s="1112">
        <f t="shared" si="4976"/>
        <v>0</v>
      </c>
      <c r="BO76" s="1109"/>
      <c r="BP76" s="1109"/>
      <c r="BQ76" s="1109"/>
      <c r="BR76" s="1109"/>
      <c r="BS76" s="1109"/>
      <c r="BT76" s="1111"/>
      <c r="BU76" s="1112">
        <f t="shared" si="4977"/>
        <v>0</v>
      </c>
      <c r="BV76" s="1126"/>
      <c r="BW76" s="1110"/>
      <c r="BY76" s="1121"/>
      <c r="BZ76" s="1109"/>
      <c r="CA76" s="1109"/>
      <c r="CB76" s="1109"/>
      <c r="CC76" s="1112">
        <f t="shared" si="4978"/>
        <v>0</v>
      </c>
      <c r="CD76" s="1109"/>
      <c r="CE76" s="1109"/>
      <c r="CF76" s="1109"/>
      <c r="CG76" s="1109"/>
      <c r="CH76" s="1109"/>
      <c r="CI76" s="1111"/>
      <c r="CJ76" s="1112">
        <f t="shared" si="4979"/>
        <v>0</v>
      </c>
      <c r="CK76" s="1126"/>
      <c r="CL76" s="1110"/>
      <c r="CN76" s="1121"/>
      <c r="CO76" s="1109"/>
      <c r="CP76" s="1109"/>
      <c r="CQ76" s="1109"/>
      <c r="CR76" s="1112">
        <f t="shared" si="4980"/>
        <v>0</v>
      </c>
      <c r="CS76" s="1109"/>
      <c r="CT76" s="1109"/>
      <c r="CU76" s="1109"/>
      <c r="CV76" s="1109"/>
      <c r="CW76" s="1109"/>
      <c r="CX76" s="1111"/>
      <c r="CY76" s="1112">
        <f t="shared" si="4981"/>
        <v>0</v>
      </c>
      <c r="CZ76" s="1126"/>
      <c r="DA76" s="1110"/>
      <c r="DC76" s="1121"/>
      <c r="DD76" s="1109"/>
      <c r="DE76" s="1109"/>
      <c r="DF76" s="1109"/>
      <c r="DG76" s="1112">
        <f t="shared" si="4982"/>
        <v>0</v>
      </c>
      <c r="DH76" s="1109"/>
      <c r="DI76" s="1109"/>
      <c r="DJ76" s="1109"/>
      <c r="DK76" s="1109"/>
      <c r="DL76" s="1109"/>
      <c r="DM76" s="1111"/>
      <c r="DN76" s="1112">
        <f t="shared" si="4983"/>
        <v>0</v>
      </c>
      <c r="DO76" s="1126"/>
      <c r="DP76" s="1110"/>
      <c r="DR76" s="1121"/>
      <c r="DS76" s="1109"/>
      <c r="DT76" s="1109"/>
      <c r="DU76" s="1109"/>
      <c r="DV76" s="1112">
        <f t="shared" si="4984"/>
        <v>0</v>
      </c>
      <c r="DW76" s="1109"/>
      <c r="DX76" s="1109"/>
      <c r="DY76" s="1109"/>
      <c r="DZ76" s="1109"/>
      <c r="EA76" s="1109"/>
      <c r="EB76" s="1111"/>
      <c r="EC76" s="1112">
        <f t="shared" si="4985"/>
        <v>0</v>
      </c>
      <c r="ED76" s="1126"/>
      <c r="EE76" s="1110"/>
      <c r="EG76" s="1121"/>
      <c r="EH76" s="1109"/>
      <c r="EI76" s="1109"/>
      <c r="EJ76" s="1109"/>
      <c r="EK76" s="1112">
        <f t="shared" si="4986"/>
        <v>0</v>
      </c>
      <c r="EL76" s="1109"/>
      <c r="EM76" s="1109"/>
      <c r="EN76" s="1109"/>
      <c r="EO76" s="1109"/>
      <c r="EP76" s="1109"/>
      <c r="EQ76" s="1111"/>
      <c r="ER76" s="1112">
        <f t="shared" si="4987"/>
        <v>0</v>
      </c>
      <c r="ES76" s="1126"/>
      <c r="ET76" s="1110"/>
      <c r="EV76" s="1121"/>
      <c r="EW76" s="1109"/>
      <c r="EX76" s="1109"/>
      <c r="EY76" s="1109"/>
      <c r="EZ76" s="1112">
        <f t="shared" si="4988"/>
        <v>0</v>
      </c>
      <c r="FA76" s="1109"/>
      <c r="FB76" s="1109"/>
      <c r="FC76" s="1109"/>
      <c r="FD76" s="1109"/>
      <c r="FE76" s="1109"/>
      <c r="FF76" s="1111"/>
      <c r="FG76" s="1112">
        <f t="shared" si="4989"/>
        <v>0</v>
      </c>
      <c r="FH76" s="1126"/>
      <c r="FI76" s="1110"/>
      <c r="FK76" s="1121"/>
      <c r="FL76" s="1109"/>
      <c r="FM76" s="1109"/>
      <c r="FN76" s="1109"/>
      <c r="FO76" s="1112">
        <f t="shared" si="4990"/>
        <v>0</v>
      </c>
      <c r="FP76" s="1109"/>
      <c r="FQ76" s="1109"/>
      <c r="FR76" s="1109"/>
      <c r="FS76" s="1109"/>
      <c r="FT76" s="1109"/>
      <c r="FU76" s="1111"/>
      <c r="FV76" s="1112">
        <f t="shared" si="4991"/>
        <v>0</v>
      </c>
      <c r="FW76" s="1126"/>
      <c r="FX76" s="1110"/>
      <c r="FZ76" s="1121"/>
      <c r="GA76" s="1109"/>
      <c r="GB76" s="1109"/>
      <c r="GC76" s="1109"/>
      <c r="GD76" s="1112">
        <f t="shared" si="4992"/>
        <v>0</v>
      </c>
      <c r="GE76" s="1109"/>
      <c r="GF76" s="1109"/>
      <c r="GG76" s="1109"/>
      <c r="GH76" s="1109"/>
      <c r="GI76" s="1109"/>
      <c r="GJ76" s="1111"/>
      <c r="GK76" s="1112">
        <f t="shared" si="4993"/>
        <v>0</v>
      </c>
      <c r="GL76" s="1126"/>
      <c r="GM76" s="1110"/>
      <c r="GO76" s="1121"/>
      <c r="GP76" s="1109"/>
      <c r="GQ76" s="1109"/>
      <c r="GR76" s="1109"/>
      <c r="GS76" s="1112">
        <f t="shared" si="4994"/>
        <v>0</v>
      </c>
      <c r="GT76" s="1109"/>
      <c r="GU76" s="1109"/>
      <c r="GV76" s="1109"/>
      <c r="GW76" s="1109"/>
      <c r="GX76" s="1109"/>
      <c r="GY76" s="1111"/>
      <c r="GZ76" s="1112">
        <f t="shared" si="4995"/>
        <v>0</v>
      </c>
      <c r="HA76" s="1126"/>
      <c r="HB76" s="1110"/>
      <c r="HD76" s="1121"/>
      <c r="HE76" s="1109"/>
      <c r="HF76" s="1109"/>
      <c r="HG76" s="1109"/>
      <c r="HH76" s="1112">
        <f t="shared" si="4996"/>
        <v>0</v>
      </c>
      <c r="HI76" s="1109"/>
      <c r="HJ76" s="1109"/>
      <c r="HK76" s="1109"/>
      <c r="HL76" s="1109"/>
      <c r="HM76" s="1109"/>
      <c r="HN76" s="1111"/>
      <c r="HO76" s="1112">
        <f t="shared" si="4997"/>
        <v>0</v>
      </c>
      <c r="HP76" s="1126"/>
      <c r="HQ76" s="1110"/>
      <c r="HS76" s="1121"/>
      <c r="HT76" s="1109"/>
      <c r="HU76" s="1109"/>
      <c r="HV76" s="1109"/>
      <c r="HW76" s="1112">
        <f t="shared" si="4998"/>
        <v>0</v>
      </c>
      <c r="HX76" s="1109"/>
      <c r="HY76" s="1109"/>
      <c r="HZ76" s="1109"/>
      <c r="IA76" s="1109"/>
      <c r="IB76" s="1109"/>
      <c r="IC76" s="1111"/>
      <c r="ID76" s="1112">
        <f t="shared" si="4999"/>
        <v>0</v>
      </c>
      <c r="IE76" s="1126"/>
      <c r="IF76" s="1110"/>
      <c r="IH76" s="1121"/>
      <c r="II76" s="1109"/>
      <c r="IJ76" s="1109"/>
      <c r="IK76" s="1109"/>
      <c r="IL76" s="1112">
        <f t="shared" si="5000"/>
        <v>0</v>
      </c>
      <c r="IM76" s="1109"/>
      <c r="IN76" s="1109"/>
      <c r="IO76" s="1109"/>
      <c r="IP76" s="1109"/>
      <c r="IQ76" s="1109"/>
      <c r="IR76" s="1111"/>
      <c r="IS76" s="1112">
        <f t="shared" si="5001"/>
        <v>0</v>
      </c>
      <c r="IT76" s="1126"/>
      <c r="IU76" s="1110"/>
      <c r="IW76" s="1121"/>
      <c r="IX76" s="1109"/>
      <c r="IY76" s="1109"/>
      <c r="IZ76" s="1109"/>
      <c r="JA76" s="1112">
        <f t="shared" si="5002"/>
        <v>0</v>
      </c>
      <c r="JB76" s="1109"/>
      <c r="JC76" s="1109"/>
      <c r="JD76" s="1109"/>
      <c r="JE76" s="1109"/>
      <c r="JF76" s="1109"/>
      <c r="JG76" s="1111"/>
      <c r="JH76" s="1112">
        <f t="shared" si="5003"/>
        <v>0</v>
      </c>
      <c r="JI76" s="1126"/>
      <c r="JJ76" s="1110"/>
      <c r="JL76" s="1121"/>
      <c r="JM76" s="1109"/>
      <c r="JN76" s="1109"/>
      <c r="JO76" s="1109"/>
      <c r="JP76" s="1112">
        <f t="shared" si="5004"/>
        <v>0</v>
      </c>
      <c r="JQ76" s="1109"/>
      <c r="JR76" s="1109"/>
      <c r="JS76" s="1109"/>
      <c r="JT76" s="1109"/>
      <c r="JU76" s="1109"/>
      <c r="JV76" s="1111"/>
      <c r="JW76" s="1112">
        <f t="shared" si="5005"/>
        <v>0</v>
      </c>
      <c r="JX76" s="1126"/>
      <c r="JY76" s="1110"/>
      <c r="KA76" s="1121"/>
      <c r="KB76" s="1109"/>
      <c r="KC76" s="1109"/>
      <c r="KD76" s="1109"/>
      <c r="KE76" s="1112">
        <f t="shared" si="5006"/>
        <v>0</v>
      </c>
      <c r="KF76" s="1109"/>
      <c r="KG76" s="1109"/>
      <c r="KH76" s="1109"/>
      <c r="KI76" s="1109"/>
      <c r="KJ76" s="1109"/>
      <c r="KK76" s="1111"/>
      <c r="KL76" s="1112">
        <f t="shared" si="5007"/>
        <v>0</v>
      </c>
      <c r="KM76" s="1126"/>
      <c r="KN76" s="1110"/>
      <c r="KP76" s="1121"/>
      <c r="KQ76" s="1109"/>
      <c r="KR76" s="1109"/>
      <c r="KS76" s="1109"/>
      <c r="KT76" s="1112">
        <f t="shared" si="5008"/>
        <v>0</v>
      </c>
      <c r="KU76" s="1109"/>
      <c r="KV76" s="1109"/>
      <c r="KW76" s="1109"/>
      <c r="KX76" s="1109"/>
      <c r="KY76" s="1109"/>
      <c r="KZ76" s="1111"/>
      <c r="LA76" s="1112">
        <f t="shared" si="5009"/>
        <v>0</v>
      </c>
      <c r="LB76" s="1126"/>
      <c r="LC76" s="1110"/>
      <c r="LE76" s="1121"/>
      <c r="LF76" s="1109"/>
      <c r="LG76" s="1109"/>
      <c r="LH76" s="1109"/>
      <c r="LI76" s="1112">
        <f t="shared" si="5010"/>
        <v>0</v>
      </c>
      <c r="LJ76" s="1109"/>
      <c r="LK76" s="1109"/>
      <c r="LL76" s="1109"/>
      <c r="LM76" s="1109"/>
      <c r="LN76" s="1109"/>
      <c r="LO76" s="1111"/>
      <c r="LP76" s="1112">
        <f t="shared" si="5011"/>
        <v>0</v>
      </c>
      <c r="LQ76" s="1126"/>
      <c r="LR76" s="1110"/>
      <c r="LT76" s="1121"/>
      <c r="LU76" s="1109"/>
      <c r="LV76" s="1109"/>
      <c r="LW76" s="1109"/>
      <c r="LX76" s="1112">
        <f t="shared" si="5012"/>
        <v>0</v>
      </c>
      <c r="LY76" s="1109"/>
      <c r="LZ76" s="1109"/>
      <c r="MA76" s="1109"/>
      <c r="MB76" s="1109"/>
      <c r="MC76" s="1109"/>
      <c r="MD76" s="1111"/>
      <c r="ME76" s="1112">
        <f t="shared" si="5013"/>
        <v>0</v>
      </c>
      <c r="MF76" s="1126"/>
      <c r="MG76" s="1110"/>
      <c r="MI76" s="1121"/>
      <c r="MJ76" s="1109"/>
      <c r="MK76" s="1109"/>
      <c r="ML76" s="1109"/>
      <c r="MM76" s="1112">
        <f t="shared" si="5014"/>
        <v>0</v>
      </c>
      <c r="MN76" s="1109"/>
      <c r="MO76" s="1109"/>
      <c r="MP76" s="1109"/>
      <c r="MQ76" s="1109"/>
      <c r="MR76" s="1109"/>
      <c r="MS76" s="1111"/>
      <c r="MT76" s="1112">
        <f t="shared" si="5015"/>
        <v>0</v>
      </c>
      <c r="MU76" s="1126"/>
      <c r="MV76" s="1110"/>
      <c r="MX76" s="1121"/>
      <c r="MY76" s="1109"/>
      <c r="MZ76" s="1109"/>
      <c r="NA76" s="1109"/>
      <c r="NB76" s="1112">
        <f t="shared" si="5016"/>
        <v>0</v>
      </c>
      <c r="NC76" s="1109"/>
      <c r="ND76" s="1109"/>
      <c r="NE76" s="1109"/>
      <c r="NF76" s="1109"/>
      <c r="NG76" s="1109"/>
      <c r="NH76" s="1111"/>
      <c r="NI76" s="1112">
        <f t="shared" si="5017"/>
        <v>0</v>
      </c>
      <c r="NJ76" s="1126"/>
      <c r="NK76" s="1110"/>
      <c r="NM76" s="1121"/>
      <c r="NN76" s="1109"/>
      <c r="NO76" s="1109"/>
      <c r="NP76" s="1109"/>
      <c r="NQ76" s="1112">
        <f t="shared" si="5018"/>
        <v>0</v>
      </c>
      <c r="NR76" s="1109"/>
      <c r="NS76" s="1109"/>
      <c r="NT76" s="1109"/>
      <c r="NU76" s="1109"/>
      <c r="NV76" s="1109"/>
      <c r="NW76" s="1111"/>
      <c r="NX76" s="1112">
        <f t="shared" si="5019"/>
        <v>0</v>
      </c>
      <c r="NY76" s="1126"/>
      <c r="NZ76" s="1110"/>
      <c r="OB76" s="1121"/>
      <c r="OC76" s="1109"/>
      <c r="OD76" s="1109"/>
      <c r="OE76" s="1109"/>
      <c r="OF76" s="1112">
        <f t="shared" si="5020"/>
        <v>0</v>
      </c>
      <c r="OG76" s="1109"/>
      <c r="OH76" s="1109"/>
      <c r="OI76" s="1109"/>
      <c r="OJ76" s="1109"/>
      <c r="OK76" s="1109"/>
      <c r="OL76" s="1111"/>
      <c r="OM76" s="1112">
        <f t="shared" si="5021"/>
        <v>0</v>
      </c>
      <c r="ON76" s="1126"/>
      <c r="OO76" s="1110"/>
      <c r="OQ76" s="1121"/>
      <c r="OR76" s="1109"/>
      <c r="OS76" s="1109"/>
      <c r="OT76" s="1109"/>
      <c r="OU76" s="1112">
        <f t="shared" si="5022"/>
        <v>0</v>
      </c>
      <c r="OV76" s="1109"/>
      <c r="OW76" s="1109"/>
      <c r="OX76" s="1109"/>
      <c r="OY76" s="1109"/>
      <c r="OZ76" s="1109"/>
      <c r="PA76" s="1111"/>
      <c r="PB76" s="1112">
        <f t="shared" si="5023"/>
        <v>0</v>
      </c>
      <c r="PC76" s="1126"/>
      <c r="PD76" s="1110"/>
      <c r="PF76" s="1121"/>
      <c r="PG76" s="1109"/>
      <c r="PH76" s="1109"/>
      <c r="PI76" s="1109"/>
      <c r="PJ76" s="1112">
        <f t="shared" si="5024"/>
        <v>0</v>
      </c>
      <c r="PK76" s="1109"/>
      <c r="PL76" s="1109"/>
      <c r="PM76" s="1109"/>
      <c r="PN76" s="1109"/>
      <c r="PO76" s="1109"/>
      <c r="PP76" s="1111"/>
      <c r="PQ76" s="1112">
        <f t="shared" si="5025"/>
        <v>0</v>
      </c>
      <c r="PR76" s="1126"/>
      <c r="PS76" s="1110"/>
      <c r="PU76" s="1121"/>
      <c r="PV76" s="1109"/>
      <c r="PW76" s="1109"/>
      <c r="PX76" s="1109"/>
      <c r="PY76" s="1112">
        <f t="shared" si="5026"/>
        <v>0</v>
      </c>
      <c r="PZ76" s="1109"/>
      <c r="QA76" s="1109"/>
      <c r="QB76" s="1109"/>
      <c r="QC76" s="1109"/>
      <c r="QD76" s="1109"/>
      <c r="QE76" s="1111"/>
      <c r="QF76" s="1112">
        <f t="shared" si="5027"/>
        <v>0</v>
      </c>
      <c r="QG76" s="1126"/>
      <c r="QH76" s="1110"/>
      <c r="QJ76" s="1121"/>
      <c r="QK76" s="1109"/>
      <c r="QL76" s="1109"/>
      <c r="QM76" s="1109"/>
      <c r="QN76" s="1112">
        <f t="shared" si="5028"/>
        <v>0</v>
      </c>
      <c r="QO76" s="1109"/>
      <c r="QP76" s="1109"/>
      <c r="QQ76" s="1109"/>
      <c r="QR76" s="1109"/>
      <c r="QS76" s="1109"/>
      <c r="QT76" s="1111"/>
      <c r="QU76" s="1112">
        <f t="shared" si="5029"/>
        <v>0</v>
      </c>
      <c r="QV76" s="1126"/>
      <c r="QW76" s="1110"/>
      <c r="QY76" s="1121"/>
      <c r="QZ76" s="1109"/>
      <c r="RA76" s="1109"/>
      <c r="RB76" s="1109"/>
      <c r="RC76" s="1112">
        <f t="shared" si="5030"/>
        <v>0</v>
      </c>
      <c r="RD76" s="1109"/>
      <c r="RE76" s="1109"/>
      <c r="RF76" s="1109"/>
      <c r="RG76" s="1109"/>
      <c r="RH76" s="1109"/>
      <c r="RI76" s="1111"/>
      <c r="RJ76" s="1112">
        <f t="shared" si="5031"/>
        <v>0</v>
      </c>
      <c r="RK76" s="1126"/>
      <c r="RL76" s="1110"/>
      <c r="RN76" s="1121"/>
      <c r="RO76" s="1109"/>
      <c r="RP76" s="1109"/>
      <c r="RQ76" s="1109"/>
      <c r="RR76" s="1112">
        <f t="shared" si="5032"/>
        <v>0</v>
      </c>
      <c r="RS76" s="1109"/>
      <c r="RT76" s="1109"/>
      <c r="RU76" s="1109"/>
      <c r="RV76" s="1109"/>
      <c r="RW76" s="1109"/>
      <c r="RX76" s="1111"/>
      <c r="RY76" s="1112">
        <f t="shared" si="5033"/>
        <v>0</v>
      </c>
      <c r="RZ76" s="1126"/>
      <c r="SA76" s="1110"/>
      <c r="SC76" s="1121"/>
      <c r="SD76" s="1109"/>
      <c r="SE76" s="1109"/>
      <c r="SF76" s="1109"/>
      <c r="SG76" s="1112">
        <f t="shared" si="5034"/>
        <v>0</v>
      </c>
      <c r="SH76" s="1109"/>
      <c r="SI76" s="1109"/>
      <c r="SJ76" s="1109"/>
      <c r="SK76" s="1109"/>
      <c r="SL76" s="1109"/>
      <c r="SM76" s="1111"/>
      <c r="SN76" s="1112">
        <f t="shared" si="5035"/>
        <v>0</v>
      </c>
      <c r="SO76" s="1126"/>
      <c r="SP76" s="1110"/>
      <c r="SR76" s="1121"/>
      <c r="SS76" s="1109"/>
      <c r="ST76" s="1109"/>
      <c r="SU76" s="1109"/>
      <c r="SV76" s="1112">
        <f t="shared" si="5036"/>
        <v>0</v>
      </c>
      <c r="SW76" s="1109"/>
      <c r="SX76" s="1109"/>
      <c r="SY76" s="1109"/>
      <c r="SZ76" s="1109"/>
      <c r="TA76" s="1109"/>
      <c r="TB76" s="1111"/>
      <c r="TC76" s="1112">
        <f t="shared" si="5037"/>
        <v>0</v>
      </c>
      <c r="TD76" s="1126"/>
      <c r="TE76" s="1110"/>
      <c r="TG76" s="1121"/>
      <c r="TH76" s="1109"/>
      <c r="TI76" s="1109"/>
      <c r="TJ76" s="1109"/>
      <c r="TK76" s="1112">
        <f t="shared" si="5038"/>
        <v>0</v>
      </c>
      <c r="TL76" s="1109"/>
      <c r="TM76" s="1109"/>
      <c r="TN76" s="1109"/>
      <c r="TO76" s="1109"/>
      <c r="TP76" s="1109"/>
      <c r="TQ76" s="1111"/>
      <c r="TR76" s="1112">
        <f t="shared" si="5039"/>
        <v>0</v>
      </c>
      <c r="TS76" s="1126"/>
      <c r="TT76" s="1110"/>
      <c r="TV76" s="1121"/>
      <c r="TW76" s="1109"/>
      <c r="TX76" s="1109"/>
      <c r="TY76" s="1109"/>
      <c r="TZ76" s="1112">
        <f t="shared" si="5040"/>
        <v>0</v>
      </c>
      <c r="UA76" s="1109"/>
      <c r="UB76" s="1109"/>
      <c r="UC76" s="1109"/>
      <c r="UD76" s="1109"/>
      <c r="UE76" s="1109"/>
      <c r="UF76" s="1111"/>
      <c r="UG76" s="1112">
        <f t="shared" si="5041"/>
        <v>0</v>
      </c>
      <c r="UH76" s="1126"/>
      <c r="UI76" s="1110"/>
      <c r="UK76" s="1121"/>
      <c r="UL76" s="1109"/>
      <c r="UM76" s="1109"/>
      <c r="UN76" s="1109"/>
      <c r="UO76" s="1112">
        <f t="shared" si="5042"/>
        <v>0</v>
      </c>
      <c r="UP76" s="1109"/>
      <c r="UQ76" s="1109"/>
      <c r="UR76" s="1109"/>
      <c r="US76" s="1109"/>
      <c r="UT76" s="1109"/>
      <c r="UU76" s="1111"/>
      <c r="UV76" s="1112">
        <f t="shared" si="5043"/>
        <v>0</v>
      </c>
      <c r="UW76" s="1126"/>
      <c r="UX76" s="1110"/>
      <c r="UZ76" s="1121"/>
      <c r="VA76" s="1109"/>
      <c r="VB76" s="1109"/>
      <c r="VC76" s="1109"/>
      <c r="VD76" s="1112">
        <f t="shared" si="5044"/>
        <v>0</v>
      </c>
      <c r="VE76" s="1109"/>
      <c r="VF76" s="1109"/>
      <c r="VG76" s="1109"/>
      <c r="VH76" s="1109"/>
      <c r="VI76" s="1109"/>
      <c r="VJ76" s="1111"/>
      <c r="VK76" s="1112">
        <f t="shared" si="5045"/>
        <v>0</v>
      </c>
      <c r="VL76" s="1126"/>
      <c r="VM76" s="1110"/>
      <c r="VO76" s="1121"/>
      <c r="VP76" s="1109"/>
      <c r="VQ76" s="1109"/>
      <c r="VR76" s="1109"/>
      <c r="VS76" s="1112">
        <f t="shared" si="5046"/>
        <v>0</v>
      </c>
      <c r="VT76" s="1109"/>
      <c r="VU76" s="1109"/>
      <c r="VV76" s="1109"/>
      <c r="VW76" s="1109"/>
      <c r="VX76" s="1109"/>
      <c r="VY76" s="1111"/>
      <c r="VZ76" s="1112">
        <f t="shared" si="5047"/>
        <v>0</v>
      </c>
      <c r="WA76" s="1126"/>
      <c r="WB76" s="1110"/>
      <c r="WD76" s="1121"/>
      <c r="WE76" s="1109"/>
      <c r="WF76" s="1109"/>
      <c r="WG76" s="1109"/>
      <c r="WH76" s="1112">
        <f t="shared" si="5048"/>
        <v>0</v>
      </c>
      <c r="WI76" s="1109"/>
      <c r="WJ76" s="1109"/>
      <c r="WK76" s="1109"/>
      <c r="WL76" s="1109"/>
      <c r="WM76" s="1109"/>
      <c r="WN76" s="1111"/>
      <c r="WO76" s="1112">
        <f t="shared" si="5049"/>
        <v>0</v>
      </c>
      <c r="WP76" s="1126"/>
      <c r="WQ76" s="1110"/>
      <c r="WS76" s="1121"/>
      <c r="WT76" s="1109"/>
      <c r="WU76" s="1109"/>
      <c r="WV76" s="1109"/>
      <c r="WW76" s="1112">
        <f t="shared" si="5050"/>
        <v>0</v>
      </c>
      <c r="WX76" s="1109"/>
      <c r="WY76" s="1109"/>
      <c r="WZ76" s="1109"/>
      <c r="XA76" s="1109"/>
      <c r="XB76" s="1109"/>
      <c r="XC76" s="1111"/>
      <c r="XD76" s="1112">
        <f t="shared" si="5051"/>
        <v>0</v>
      </c>
      <c r="XE76" s="1126"/>
      <c r="XF76" s="1110"/>
      <c r="XH76" s="1121"/>
      <c r="XI76" s="1109"/>
      <c r="XJ76" s="1109"/>
      <c r="XK76" s="1109"/>
      <c r="XL76" s="1112">
        <f t="shared" si="5052"/>
        <v>0</v>
      </c>
      <c r="XM76" s="1109"/>
      <c r="XN76" s="1109"/>
      <c r="XO76" s="1109"/>
      <c r="XP76" s="1109"/>
      <c r="XQ76" s="1109"/>
      <c r="XR76" s="1111"/>
      <c r="XS76" s="1112">
        <f t="shared" si="5053"/>
        <v>0</v>
      </c>
      <c r="XT76" s="1126"/>
      <c r="XU76" s="1110"/>
      <c r="XW76" s="1121"/>
      <c r="XX76" s="1109"/>
      <c r="XY76" s="1109"/>
      <c r="XZ76" s="1109"/>
      <c r="YA76" s="1112">
        <f t="shared" si="5054"/>
        <v>0</v>
      </c>
      <c r="YB76" s="1109"/>
      <c r="YC76" s="1109"/>
      <c r="YD76" s="1109"/>
      <c r="YE76" s="1109"/>
      <c r="YF76" s="1109"/>
      <c r="YG76" s="1111"/>
      <c r="YH76" s="1112">
        <f t="shared" si="5055"/>
        <v>0</v>
      </c>
      <c r="YI76" s="1126"/>
      <c r="YJ76" s="1110"/>
      <c r="YL76" s="1121"/>
      <c r="YM76" s="1109"/>
      <c r="YN76" s="1109"/>
      <c r="YO76" s="1109"/>
      <c r="YP76" s="1112">
        <f t="shared" si="5056"/>
        <v>0</v>
      </c>
      <c r="YQ76" s="1109"/>
      <c r="YR76" s="1109"/>
      <c r="YS76" s="1109"/>
      <c r="YT76" s="1109"/>
      <c r="YU76" s="1109"/>
      <c r="YV76" s="1111"/>
      <c r="YW76" s="1112">
        <f t="shared" si="5057"/>
        <v>0</v>
      </c>
      <c r="YX76" s="1126"/>
      <c r="YY76" s="1110"/>
      <c r="ZA76" s="1121"/>
      <c r="ZB76" s="1109"/>
      <c r="ZC76" s="1109"/>
      <c r="ZD76" s="1109"/>
      <c r="ZE76" s="1112">
        <f t="shared" si="5058"/>
        <v>0</v>
      </c>
      <c r="ZF76" s="1109"/>
      <c r="ZG76" s="1109"/>
      <c r="ZH76" s="1109"/>
      <c r="ZI76" s="1109"/>
      <c r="ZJ76" s="1109"/>
      <c r="ZK76" s="1111"/>
      <c r="ZL76" s="1112">
        <f t="shared" si="5059"/>
        <v>0</v>
      </c>
      <c r="ZM76" s="1126"/>
      <c r="ZN76" s="1110"/>
      <c r="ZP76" s="1121"/>
      <c r="ZQ76" s="1109"/>
      <c r="ZR76" s="1109"/>
      <c r="ZS76" s="1109"/>
      <c r="ZT76" s="1112">
        <f t="shared" si="5060"/>
        <v>0</v>
      </c>
      <c r="ZU76" s="1109"/>
      <c r="ZV76" s="1109"/>
      <c r="ZW76" s="1109"/>
      <c r="ZX76" s="1109"/>
      <c r="ZY76" s="1109"/>
      <c r="ZZ76" s="1111"/>
      <c r="AAA76" s="1112">
        <f t="shared" si="5061"/>
        <v>0</v>
      </c>
      <c r="AAB76" s="1126"/>
      <c r="AAC76" s="1110"/>
      <c r="AAE76" s="1121"/>
      <c r="AAF76" s="1109"/>
      <c r="AAG76" s="1109"/>
      <c r="AAH76" s="1109"/>
      <c r="AAI76" s="1112">
        <f t="shared" si="5062"/>
        <v>0</v>
      </c>
      <c r="AAJ76" s="1109"/>
      <c r="AAK76" s="1109"/>
      <c r="AAL76" s="1109"/>
      <c r="AAM76" s="1109"/>
      <c r="AAN76" s="1109"/>
      <c r="AAO76" s="1111"/>
      <c r="AAP76" s="1112">
        <f t="shared" si="5063"/>
        <v>0</v>
      </c>
      <c r="AAQ76" s="1126"/>
      <c r="AAR76" s="1110"/>
      <c r="AAT76" s="1121"/>
      <c r="AAU76" s="1109"/>
      <c r="AAV76" s="1109"/>
      <c r="AAW76" s="1109"/>
      <c r="AAX76" s="1112">
        <f t="shared" si="5064"/>
        <v>0</v>
      </c>
      <c r="AAY76" s="1109"/>
      <c r="AAZ76" s="1109"/>
      <c r="ABA76" s="1109"/>
      <c r="ABB76" s="1109"/>
      <c r="ABC76" s="1109"/>
      <c r="ABD76" s="1111"/>
      <c r="ABE76" s="1112">
        <f t="shared" si="5065"/>
        <v>0</v>
      </c>
      <c r="ABF76" s="1126"/>
      <c r="ABG76" s="1110"/>
      <c r="ABI76" s="1121"/>
      <c r="ABJ76" s="1109"/>
      <c r="ABK76" s="1109"/>
      <c r="ABL76" s="1109"/>
      <c r="ABM76" s="1112">
        <f t="shared" si="5066"/>
        <v>0</v>
      </c>
      <c r="ABN76" s="1109"/>
      <c r="ABO76" s="1109"/>
      <c r="ABP76" s="1109"/>
      <c r="ABQ76" s="1109"/>
      <c r="ABR76" s="1109"/>
      <c r="ABS76" s="1111"/>
      <c r="ABT76" s="1112">
        <f t="shared" si="5067"/>
        <v>0</v>
      </c>
      <c r="ABU76" s="1126"/>
      <c r="ABV76" s="1110"/>
      <c r="ABX76" s="1121"/>
      <c r="ABY76" s="1109"/>
      <c r="ABZ76" s="1109"/>
      <c r="ACA76" s="1109"/>
      <c r="ACB76" s="1112">
        <f t="shared" si="5068"/>
        <v>0</v>
      </c>
      <c r="ACC76" s="1109"/>
      <c r="ACD76" s="1109"/>
      <c r="ACE76" s="1109"/>
      <c r="ACF76" s="1109"/>
      <c r="ACG76" s="1109"/>
      <c r="ACH76" s="1111"/>
      <c r="ACI76" s="1112">
        <f t="shared" si="5069"/>
        <v>0</v>
      </c>
      <c r="ACJ76" s="1126"/>
      <c r="ACK76" s="1110"/>
      <c r="ACM76" s="1121"/>
      <c r="ACN76" s="1109"/>
      <c r="ACO76" s="1109"/>
      <c r="ACP76" s="1109"/>
      <c r="ACQ76" s="1112">
        <f t="shared" si="5070"/>
        <v>0</v>
      </c>
      <c r="ACR76" s="1109"/>
      <c r="ACS76" s="1109"/>
      <c r="ACT76" s="1109"/>
      <c r="ACU76" s="1109"/>
      <c r="ACV76" s="1109"/>
      <c r="ACW76" s="1111"/>
      <c r="ACX76" s="1112">
        <f t="shared" si="5071"/>
        <v>0</v>
      </c>
      <c r="ACY76" s="1126"/>
      <c r="ACZ76" s="1110"/>
      <c r="ADB76" s="1121"/>
      <c r="ADC76" s="1109"/>
      <c r="ADD76" s="1109"/>
      <c r="ADE76" s="1109"/>
      <c r="ADF76" s="1112">
        <f t="shared" si="5072"/>
        <v>0</v>
      </c>
      <c r="ADG76" s="1109"/>
      <c r="ADH76" s="1109"/>
      <c r="ADI76" s="1109"/>
      <c r="ADJ76" s="1109"/>
      <c r="ADK76" s="1109"/>
      <c r="ADL76" s="1111"/>
      <c r="ADM76" s="1112">
        <f t="shared" si="5073"/>
        <v>0</v>
      </c>
      <c r="ADN76" s="1126"/>
      <c r="ADO76" s="1110"/>
      <c r="ADQ76" s="1121"/>
      <c r="ADR76" s="1109"/>
      <c r="ADS76" s="1109"/>
      <c r="ADT76" s="1109"/>
      <c r="ADU76" s="1112">
        <f t="shared" si="5074"/>
        <v>0</v>
      </c>
      <c r="ADV76" s="1109"/>
      <c r="ADW76" s="1109"/>
      <c r="ADX76" s="1109"/>
      <c r="ADY76" s="1109"/>
      <c r="ADZ76" s="1109"/>
      <c r="AEA76" s="1111"/>
      <c r="AEB76" s="1112">
        <f t="shared" si="5075"/>
        <v>0</v>
      </c>
      <c r="AEC76" s="1126"/>
      <c r="AED76" s="1110"/>
      <c r="AEF76" s="1121"/>
      <c r="AEG76" s="1109"/>
      <c r="AEH76" s="1109"/>
      <c r="AEI76" s="1109"/>
      <c r="AEJ76" s="1112">
        <f t="shared" si="5076"/>
        <v>0</v>
      </c>
      <c r="AEK76" s="1109"/>
      <c r="AEL76" s="1109"/>
      <c r="AEM76" s="1109"/>
      <c r="AEN76" s="1109"/>
      <c r="AEO76" s="1109"/>
      <c r="AEP76" s="1111"/>
      <c r="AEQ76" s="1112">
        <f t="shared" si="5077"/>
        <v>0</v>
      </c>
      <c r="AER76" s="1126"/>
      <c r="AES76" s="1110"/>
      <c r="AEU76" s="1121"/>
      <c r="AEV76" s="1109"/>
      <c r="AEW76" s="1109"/>
      <c r="AEX76" s="1109"/>
      <c r="AEY76" s="1112">
        <f t="shared" si="5078"/>
        <v>0</v>
      </c>
      <c r="AEZ76" s="1109"/>
      <c r="AFA76" s="1109"/>
      <c r="AFB76" s="1109"/>
      <c r="AFC76" s="1109"/>
      <c r="AFD76" s="1109"/>
      <c r="AFE76" s="1111"/>
      <c r="AFF76" s="1112">
        <f t="shared" si="5079"/>
        <v>0</v>
      </c>
      <c r="AFG76" s="1126"/>
      <c r="AFH76" s="1110"/>
      <c r="AFJ76" s="1121"/>
      <c r="AFK76" s="1109"/>
      <c r="AFL76" s="1109"/>
      <c r="AFM76" s="1109"/>
      <c r="AFN76" s="1112">
        <f t="shared" si="5080"/>
        <v>0</v>
      </c>
      <c r="AFO76" s="1109"/>
      <c r="AFP76" s="1109"/>
      <c r="AFQ76" s="1109"/>
      <c r="AFR76" s="1109"/>
      <c r="AFS76" s="1109"/>
      <c r="AFT76" s="1111"/>
      <c r="AFU76" s="1112">
        <f t="shared" si="5081"/>
        <v>0</v>
      </c>
      <c r="AFV76" s="1126"/>
      <c r="AFW76" s="1110"/>
      <c r="AFY76" s="1121"/>
      <c r="AFZ76" s="1109"/>
      <c r="AGA76" s="1109"/>
      <c r="AGB76" s="1109"/>
      <c r="AGC76" s="1112">
        <f t="shared" si="5082"/>
        <v>0</v>
      </c>
      <c r="AGD76" s="1109"/>
      <c r="AGE76" s="1109"/>
      <c r="AGF76" s="1109"/>
      <c r="AGG76" s="1109"/>
      <c r="AGH76" s="1109"/>
      <c r="AGI76" s="1111"/>
      <c r="AGJ76" s="1112">
        <f t="shared" si="5083"/>
        <v>0</v>
      </c>
      <c r="AGK76" s="1126"/>
      <c r="AGL76" s="1110"/>
      <c r="AGN76" s="1121"/>
      <c r="AGO76" s="1109"/>
      <c r="AGP76" s="1109"/>
      <c r="AGQ76" s="1109"/>
      <c r="AGR76" s="1112">
        <f t="shared" si="5084"/>
        <v>0</v>
      </c>
      <c r="AGS76" s="1109"/>
      <c r="AGT76" s="1109"/>
      <c r="AGU76" s="1109"/>
      <c r="AGV76" s="1109"/>
      <c r="AGW76" s="1109"/>
      <c r="AGX76" s="1111"/>
      <c r="AGY76" s="1112">
        <f t="shared" si="5085"/>
        <v>0</v>
      </c>
      <c r="AGZ76" s="1126"/>
      <c r="AHA76" s="1110"/>
      <c r="AHC76" s="1121"/>
      <c r="AHD76" s="1109"/>
      <c r="AHE76" s="1109"/>
      <c r="AHF76" s="1109"/>
      <c r="AHG76" s="1112">
        <f t="shared" si="5086"/>
        <v>0</v>
      </c>
      <c r="AHH76" s="1109"/>
      <c r="AHI76" s="1109"/>
      <c r="AHJ76" s="1109"/>
      <c r="AHK76" s="1109"/>
      <c r="AHL76" s="1109"/>
      <c r="AHM76" s="1111"/>
      <c r="AHN76" s="1112">
        <f t="shared" si="5087"/>
        <v>0</v>
      </c>
      <c r="AHO76" s="1126"/>
      <c r="AHP76" s="1110"/>
      <c r="AHR76" s="1121"/>
      <c r="AHS76" s="1109"/>
      <c r="AHT76" s="1109"/>
      <c r="AHU76" s="1109"/>
      <c r="AHV76" s="1112">
        <f t="shared" si="5088"/>
        <v>0</v>
      </c>
      <c r="AHW76" s="1109"/>
      <c r="AHX76" s="1109"/>
      <c r="AHY76" s="1109"/>
      <c r="AHZ76" s="1109"/>
      <c r="AIA76" s="1109"/>
      <c r="AIB76" s="1111"/>
      <c r="AIC76" s="1112">
        <f t="shared" si="5089"/>
        <v>0</v>
      </c>
      <c r="AID76" s="1126"/>
      <c r="AIE76" s="1110"/>
      <c r="AIG76" s="1121"/>
      <c r="AIH76" s="1109"/>
      <c r="AII76" s="1109"/>
      <c r="AIJ76" s="1109"/>
      <c r="AIK76" s="1112">
        <f t="shared" si="5090"/>
        <v>0</v>
      </c>
      <c r="AIL76" s="1109"/>
      <c r="AIM76" s="1109"/>
      <c r="AIN76" s="1109"/>
      <c r="AIO76" s="1109"/>
      <c r="AIP76" s="1109"/>
      <c r="AIQ76" s="1111"/>
      <c r="AIR76" s="1112">
        <f t="shared" si="5091"/>
        <v>0</v>
      </c>
      <c r="AIS76" s="1126"/>
      <c r="AIT76" s="1110"/>
      <c r="AIV76" s="1121"/>
      <c r="AIW76" s="1109"/>
      <c r="AIX76" s="1109"/>
      <c r="AIY76" s="1109"/>
      <c r="AIZ76" s="1112">
        <f t="shared" si="5092"/>
        <v>0</v>
      </c>
      <c r="AJA76" s="1109"/>
      <c r="AJB76" s="1109"/>
      <c r="AJC76" s="1109"/>
      <c r="AJD76" s="1109"/>
      <c r="AJE76" s="1109"/>
      <c r="AJF76" s="1111"/>
      <c r="AJG76" s="1112">
        <f t="shared" si="5093"/>
        <v>0</v>
      </c>
      <c r="AJH76" s="1126"/>
      <c r="AJI76" s="1110"/>
      <c r="AJK76" s="1121"/>
      <c r="AJL76" s="1109"/>
      <c r="AJM76" s="1109"/>
      <c r="AJN76" s="1109"/>
      <c r="AJO76" s="1112">
        <f t="shared" si="5094"/>
        <v>0</v>
      </c>
      <c r="AJP76" s="1109"/>
      <c r="AJQ76" s="1109"/>
      <c r="AJR76" s="1109"/>
      <c r="AJS76" s="1109"/>
      <c r="AJT76" s="1109"/>
      <c r="AJU76" s="1111"/>
      <c r="AJV76" s="1112">
        <f t="shared" si="5095"/>
        <v>0</v>
      </c>
      <c r="AJW76" s="1126"/>
      <c r="AJX76" s="1110"/>
      <c r="AJZ76" s="1121"/>
      <c r="AKA76" s="1109"/>
      <c r="AKB76" s="1109"/>
      <c r="AKC76" s="1109"/>
      <c r="AKD76" s="1112">
        <f t="shared" si="5096"/>
        <v>0</v>
      </c>
      <c r="AKE76" s="1109"/>
      <c r="AKF76" s="1109"/>
      <c r="AKG76" s="1109"/>
      <c r="AKH76" s="1109"/>
      <c r="AKI76" s="1109"/>
      <c r="AKJ76" s="1111"/>
      <c r="AKK76" s="1112">
        <f t="shared" si="5097"/>
        <v>0</v>
      </c>
      <c r="AKL76" s="1126"/>
      <c r="AKM76" s="1110"/>
      <c r="AKO76" s="1121"/>
      <c r="AKP76" s="1109"/>
      <c r="AKQ76" s="1109"/>
      <c r="AKR76" s="1109"/>
      <c r="AKS76" s="1112">
        <f t="shared" si="5098"/>
        <v>0</v>
      </c>
      <c r="AKT76" s="1109"/>
      <c r="AKU76" s="1109"/>
      <c r="AKV76" s="1109"/>
      <c r="AKW76" s="1109"/>
      <c r="AKX76" s="1109"/>
      <c r="AKY76" s="1111"/>
      <c r="AKZ76" s="1112">
        <f t="shared" si="5099"/>
        <v>0</v>
      </c>
      <c r="ALA76" s="1126"/>
      <c r="ALB76" s="1110"/>
      <c r="ALD76" s="1121"/>
      <c r="ALE76" s="1109"/>
      <c r="ALF76" s="1109"/>
      <c r="ALG76" s="1109"/>
      <c r="ALH76" s="1112">
        <f t="shared" si="5100"/>
        <v>0</v>
      </c>
      <c r="ALI76" s="1109"/>
      <c r="ALJ76" s="1109"/>
      <c r="ALK76" s="1109"/>
      <c r="ALL76" s="1109"/>
      <c r="ALM76" s="1109"/>
      <c r="ALN76" s="1111"/>
      <c r="ALO76" s="1112">
        <f t="shared" si="5101"/>
        <v>0</v>
      </c>
      <c r="ALP76" s="1126"/>
      <c r="ALQ76" s="1110"/>
      <c r="ALS76" s="1121"/>
      <c r="ALT76" s="1109"/>
      <c r="ALU76" s="1109"/>
      <c r="ALV76" s="1109"/>
      <c r="ALW76" s="1112">
        <f t="shared" si="5102"/>
        <v>0</v>
      </c>
      <c r="ALX76" s="1109"/>
      <c r="ALY76" s="1109"/>
      <c r="ALZ76" s="1109"/>
      <c r="AMA76" s="1109"/>
      <c r="AMB76" s="1109"/>
      <c r="AMC76" s="1111"/>
      <c r="AMD76" s="1112">
        <f t="shared" si="5103"/>
        <v>0</v>
      </c>
      <c r="AME76" s="1126"/>
      <c r="AMF76" s="1110"/>
      <c r="AMH76" s="1121"/>
      <c r="AMI76" s="1109"/>
      <c r="AMJ76" s="1109"/>
      <c r="AMK76" s="1109"/>
      <c r="AML76" s="1112">
        <f t="shared" si="5104"/>
        <v>0</v>
      </c>
      <c r="AMM76" s="1109"/>
      <c r="AMN76" s="1109"/>
      <c r="AMO76" s="1109"/>
      <c r="AMP76" s="1109"/>
      <c r="AMQ76" s="1109"/>
      <c r="AMR76" s="1111"/>
      <c r="AMS76" s="1112">
        <f t="shared" si="5105"/>
        <v>0</v>
      </c>
      <c r="AMT76" s="1126"/>
      <c r="AMU76" s="1110"/>
      <c r="AMW76" s="1121"/>
      <c r="AMX76" s="1109"/>
      <c r="AMY76" s="1109"/>
      <c r="AMZ76" s="1109"/>
      <c r="ANA76" s="1112">
        <f t="shared" si="5106"/>
        <v>0</v>
      </c>
      <c r="ANB76" s="1109"/>
      <c r="ANC76" s="1109"/>
      <c r="AND76" s="1109"/>
      <c r="ANE76" s="1109"/>
      <c r="ANF76" s="1109"/>
      <c r="ANG76" s="1111"/>
      <c r="ANH76" s="1112">
        <f t="shared" si="5107"/>
        <v>0</v>
      </c>
      <c r="ANI76" s="1126"/>
      <c r="ANJ76" s="1110"/>
      <c r="ANL76" s="1121"/>
      <c r="ANM76" s="1109"/>
      <c r="ANN76" s="1109"/>
      <c r="ANO76" s="1109"/>
      <c r="ANP76" s="1112">
        <f t="shared" si="5108"/>
        <v>0</v>
      </c>
      <c r="ANQ76" s="1109"/>
      <c r="ANR76" s="1109"/>
      <c r="ANS76" s="1109"/>
      <c r="ANT76" s="1109"/>
      <c r="ANU76" s="1109"/>
      <c r="ANV76" s="1111"/>
      <c r="ANW76" s="1112">
        <f t="shared" si="5109"/>
        <v>0</v>
      </c>
      <c r="ANX76" s="1126"/>
      <c r="ANY76" s="1110"/>
      <c r="AOA76" s="1121"/>
      <c r="AOB76" s="1109"/>
      <c r="AOC76" s="1109"/>
      <c r="AOD76" s="1109"/>
      <c r="AOE76" s="1112">
        <f t="shared" si="5110"/>
        <v>0</v>
      </c>
      <c r="AOF76" s="1109"/>
      <c r="AOG76" s="1109"/>
      <c r="AOH76" s="1109"/>
      <c r="AOI76" s="1109"/>
      <c r="AOJ76" s="1109"/>
      <c r="AOK76" s="1111"/>
      <c r="AOL76" s="1112">
        <f t="shared" si="5111"/>
        <v>0</v>
      </c>
      <c r="AOM76" s="1126"/>
      <c r="AON76" s="1110"/>
      <c r="AOP76" s="1121"/>
      <c r="AOQ76" s="1109"/>
      <c r="AOR76" s="1109"/>
      <c r="AOS76" s="1109"/>
      <c r="AOT76" s="1112">
        <f t="shared" si="5112"/>
        <v>0</v>
      </c>
      <c r="AOU76" s="1109"/>
      <c r="AOV76" s="1109"/>
      <c r="AOW76" s="1109"/>
      <c r="AOX76" s="1109"/>
      <c r="AOY76" s="1109"/>
      <c r="AOZ76" s="1111"/>
      <c r="APA76" s="1112">
        <f t="shared" si="5113"/>
        <v>0</v>
      </c>
      <c r="APB76" s="1126"/>
      <c r="APC76" s="1110"/>
      <c r="APE76" s="1121"/>
      <c r="APF76" s="1109"/>
      <c r="APG76" s="1109"/>
      <c r="APH76" s="1109"/>
      <c r="API76" s="1112">
        <f t="shared" si="5114"/>
        <v>0</v>
      </c>
      <c r="APJ76" s="1109"/>
      <c r="APK76" s="1109"/>
      <c r="APL76" s="1109"/>
      <c r="APM76" s="1109"/>
      <c r="APN76" s="1109"/>
      <c r="APO76" s="1111"/>
      <c r="APP76" s="1112">
        <f t="shared" si="5115"/>
        <v>0</v>
      </c>
      <c r="APQ76" s="1126"/>
      <c r="APR76" s="1110"/>
      <c r="APT76" s="1121"/>
      <c r="APU76" s="1109"/>
      <c r="APV76" s="1109"/>
      <c r="APW76" s="1109"/>
      <c r="APX76" s="1112">
        <f t="shared" si="5116"/>
        <v>0</v>
      </c>
      <c r="APY76" s="1109"/>
      <c r="APZ76" s="1109"/>
      <c r="AQA76" s="1109"/>
      <c r="AQB76" s="1109"/>
      <c r="AQC76" s="1109"/>
      <c r="AQD76" s="1111"/>
      <c r="AQE76" s="1112">
        <f t="shared" si="5117"/>
        <v>0</v>
      </c>
      <c r="AQF76" s="1126"/>
      <c r="AQG76" s="1110"/>
      <c r="AQI76" s="1121"/>
      <c r="AQJ76" s="1109"/>
      <c r="AQK76" s="1109"/>
      <c r="AQL76" s="1109"/>
      <c r="AQM76" s="1112">
        <f t="shared" si="5118"/>
        <v>0</v>
      </c>
      <c r="AQN76" s="1109"/>
      <c r="AQO76" s="1109"/>
      <c r="AQP76" s="1109"/>
      <c r="AQQ76" s="1109"/>
      <c r="AQR76" s="1109"/>
      <c r="AQS76" s="1111"/>
      <c r="AQT76" s="1112">
        <f t="shared" si="5119"/>
        <v>0</v>
      </c>
      <c r="AQU76" s="1126"/>
      <c r="AQV76" s="1110"/>
      <c r="AQX76" s="1121"/>
      <c r="AQY76" s="1109"/>
      <c r="AQZ76" s="1109"/>
      <c r="ARA76" s="1109"/>
      <c r="ARB76" s="1112">
        <f t="shared" si="5120"/>
        <v>0</v>
      </c>
      <c r="ARC76" s="1109"/>
      <c r="ARD76" s="1109"/>
      <c r="ARE76" s="1109"/>
      <c r="ARF76" s="1109"/>
      <c r="ARG76" s="1109"/>
      <c r="ARH76" s="1111"/>
      <c r="ARI76" s="1112">
        <f t="shared" si="5121"/>
        <v>0</v>
      </c>
      <c r="ARJ76" s="1126"/>
      <c r="ARK76" s="1110"/>
      <c r="ARM76" s="1121"/>
      <c r="ARN76" s="1109"/>
      <c r="ARO76" s="1109"/>
      <c r="ARP76" s="1109"/>
      <c r="ARQ76" s="1112">
        <f t="shared" si="5122"/>
        <v>0</v>
      </c>
      <c r="ARR76" s="1109"/>
      <c r="ARS76" s="1109"/>
      <c r="ART76" s="1109"/>
      <c r="ARU76" s="1109"/>
      <c r="ARV76" s="1109"/>
      <c r="ARW76" s="1111"/>
      <c r="ARX76" s="1112">
        <f t="shared" si="5123"/>
        <v>0</v>
      </c>
      <c r="ARY76" s="1126"/>
      <c r="ARZ76" s="1110"/>
      <c r="ASB76" s="1121"/>
      <c r="ASC76" s="1109"/>
      <c r="ASD76" s="1109"/>
      <c r="ASE76" s="1109"/>
      <c r="ASF76" s="1112">
        <f t="shared" si="5124"/>
        <v>0</v>
      </c>
      <c r="ASG76" s="1109"/>
      <c r="ASH76" s="1109"/>
      <c r="ASI76" s="1109"/>
      <c r="ASJ76" s="1109"/>
      <c r="ASK76" s="1109"/>
      <c r="ASL76" s="1111"/>
      <c r="ASM76" s="1112">
        <f t="shared" si="5125"/>
        <v>0</v>
      </c>
      <c r="ASN76" s="1126"/>
      <c r="ASO76" s="1110"/>
      <c r="ASQ76" s="1121"/>
      <c r="ASR76" s="1109"/>
      <c r="ASS76" s="1109"/>
      <c r="AST76" s="1109"/>
      <c r="ASU76" s="1112">
        <f t="shared" si="5126"/>
        <v>0</v>
      </c>
      <c r="ASV76" s="1109"/>
      <c r="ASW76" s="1109"/>
      <c r="ASX76" s="1109"/>
      <c r="ASY76" s="1109"/>
      <c r="ASZ76" s="1109"/>
      <c r="ATA76" s="1111"/>
      <c r="ATB76" s="1112">
        <f t="shared" si="5127"/>
        <v>0</v>
      </c>
      <c r="ATC76" s="1126"/>
      <c r="ATD76" s="1110"/>
      <c r="ATF76" s="1121"/>
      <c r="ATG76" s="1109"/>
      <c r="ATH76" s="1109"/>
      <c r="ATI76" s="1109"/>
      <c r="ATJ76" s="1112">
        <f t="shared" si="5128"/>
        <v>0</v>
      </c>
      <c r="ATK76" s="1109"/>
      <c r="ATL76" s="1109"/>
      <c r="ATM76" s="1109"/>
      <c r="ATN76" s="1109"/>
      <c r="ATO76" s="1109"/>
      <c r="ATP76" s="1111"/>
      <c r="ATQ76" s="1112">
        <f t="shared" si="5129"/>
        <v>0</v>
      </c>
      <c r="ATR76" s="1126"/>
      <c r="ATS76" s="1110"/>
      <c r="ATU76" s="1121"/>
      <c r="ATV76" s="1109"/>
      <c r="ATW76" s="1109"/>
      <c r="ATX76" s="1109"/>
      <c r="ATY76" s="1112">
        <f t="shared" si="5130"/>
        <v>0</v>
      </c>
      <c r="ATZ76" s="1109"/>
      <c r="AUA76" s="1109"/>
      <c r="AUB76" s="1109"/>
      <c r="AUC76" s="1109"/>
      <c r="AUD76" s="1109"/>
      <c r="AUE76" s="1111"/>
      <c r="AUF76" s="1112">
        <f t="shared" si="5131"/>
        <v>0</v>
      </c>
      <c r="AUG76" s="1126"/>
      <c r="AUH76" s="1110"/>
      <c r="AUJ76" s="1121"/>
      <c r="AUK76" s="1109"/>
      <c r="AUL76" s="1109"/>
      <c r="AUM76" s="1109"/>
      <c r="AUN76" s="1112">
        <f t="shared" si="5132"/>
        <v>0</v>
      </c>
      <c r="AUO76" s="1109"/>
      <c r="AUP76" s="1109"/>
      <c r="AUQ76" s="1109"/>
      <c r="AUR76" s="1109"/>
      <c r="AUS76" s="1109"/>
      <c r="AUT76" s="1111"/>
      <c r="AUU76" s="1112">
        <f t="shared" si="5133"/>
        <v>0</v>
      </c>
      <c r="AUV76" s="1126"/>
      <c r="AUW76" s="1110"/>
      <c r="AUY76" s="1121"/>
      <c r="AUZ76" s="1109"/>
      <c r="AVA76" s="1109"/>
      <c r="AVB76" s="1109"/>
      <c r="AVC76" s="1112">
        <f t="shared" si="5134"/>
        <v>0</v>
      </c>
      <c r="AVD76" s="1109"/>
      <c r="AVE76" s="1109"/>
      <c r="AVF76" s="1109"/>
      <c r="AVG76" s="1109"/>
      <c r="AVH76" s="1109"/>
      <c r="AVI76" s="1111"/>
      <c r="AVJ76" s="1112">
        <f t="shared" si="5135"/>
        <v>0</v>
      </c>
      <c r="AVK76" s="1126"/>
      <c r="AVL76" s="1110"/>
      <c r="AVN76" s="1121"/>
      <c r="AVO76" s="1109"/>
      <c r="AVP76" s="1109"/>
      <c r="AVQ76" s="1109"/>
      <c r="AVR76" s="1112">
        <f t="shared" si="5136"/>
        <v>0</v>
      </c>
      <c r="AVS76" s="1109"/>
      <c r="AVT76" s="1109"/>
      <c r="AVU76" s="1109"/>
      <c r="AVV76" s="1109"/>
      <c r="AVW76" s="1109"/>
      <c r="AVX76" s="1111"/>
      <c r="AVY76" s="1112">
        <f t="shared" si="5137"/>
        <v>0</v>
      </c>
      <c r="AVZ76" s="1126"/>
      <c r="AWA76" s="1110"/>
      <c r="AWC76" s="1121"/>
      <c r="AWD76" s="1109"/>
      <c r="AWE76" s="1109"/>
      <c r="AWF76" s="1109"/>
      <c r="AWG76" s="1112">
        <f t="shared" si="5138"/>
        <v>0</v>
      </c>
      <c r="AWH76" s="1109"/>
      <c r="AWI76" s="1109"/>
      <c r="AWJ76" s="1109"/>
      <c r="AWK76" s="1109"/>
      <c r="AWL76" s="1109"/>
      <c r="AWM76" s="1111"/>
      <c r="AWN76" s="1112">
        <f t="shared" si="5139"/>
        <v>0</v>
      </c>
      <c r="AWO76" s="1126"/>
      <c r="AWP76" s="1110"/>
      <c r="AWR76" s="1121"/>
      <c r="AWS76" s="1109"/>
      <c r="AWT76" s="1109"/>
      <c r="AWU76" s="1109"/>
      <c r="AWV76" s="1112">
        <f t="shared" si="5140"/>
        <v>0</v>
      </c>
      <c r="AWW76" s="1109"/>
      <c r="AWX76" s="1109"/>
      <c r="AWY76" s="1109"/>
      <c r="AWZ76" s="1109"/>
      <c r="AXA76" s="1109"/>
      <c r="AXB76" s="1111"/>
      <c r="AXC76" s="1112">
        <f t="shared" si="5141"/>
        <v>0</v>
      </c>
      <c r="AXD76" s="1126"/>
      <c r="AXE76" s="1110"/>
      <c r="AXG76" s="1121"/>
      <c r="AXH76" s="1109"/>
      <c r="AXI76" s="1109"/>
      <c r="AXJ76" s="1109"/>
      <c r="AXK76" s="1112">
        <f t="shared" si="5142"/>
        <v>0</v>
      </c>
      <c r="AXL76" s="1109"/>
      <c r="AXM76" s="1109"/>
      <c r="AXN76" s="1109"/>
      <c r="AXO76" s="1109"/>
      <c r="AXP76" s="1109"/>
      <c r="AXQ76" s="1111"/>
      <c r="AXR76" s="1112">
        <f t="shared" si="5143"/>
        <v>0</v>
      </c>
      <c r="AXS76" s="1126"/>
      <c r="AXT76" s="1110"/>
      <c r="AXV76" s="1121"/>
      <c r="AXW76" s="1109"/>
      <c r="AXX76" s="1109"/>
      <c r="AXY76" s="1109"/>
      <c r="AXZ76" s="1112">
        <f t="shared" si="5144"/>
        <v>0</v>
      </c>
      <c r="AYA76" s="1109"/>
      <c r="AYB76" s="1109"/>
      <c r="AYC76" s="1109"/>
      <c r="AYD76" s="1109"/>
      <c r="AYE76" s="1109"/>
      <c r="AYF76" s="1111"/>
      <c r="AYG76" s="1112">
        <f t="shared" si="5145"/>
        <v>0</v>
      </c>
      <c r="AYH76" s="1126"/>
      <c r="AYI76" s="1110"/>
      <c r="AYK76" s="1121"/>
      <c r="AYL76" s="1109"/>
      <c r="AYM76" s="1109"/>
      <c r="AYN76" s="1109"/>
      <c r="AYO76" s="1112">
        <f t="shared" si="5146"/>
        <v>0</v>
      </c>
      <c r="AYP76" s="1109"/>
      <c r="AYQ76" s="1109"/>
      <c r="AYR76" s="1109"/>
      <c r="AYS76" s="1109"/>
      <c r="AYT76" s="1109"/>
      <c r="AYU76" s="1111"/>
      <c r="AYV76" s="1112">
        <f t="shared" si="5147"/>
        <v>0</v>
      </c>
      <c r="AYW76" s="1126"/>
      <c r="AYX76" s="1110"/>
      <c r="AYZ76" s="1121"/>
      <c r="AZA76" s="1109"/>
      <c r="AZB76" s="1109"/>
      <c r="AZC76" s="1109"/>
      <c r="AZD76" s="1112">
        <f t="shared" si="5148"/>
        <v>0</v>
      </c>
      <c r="AZE76" s="1109"/>
      <c r="AZF76" s="1109"/>
      <c r="AZG76" s="1109"/>
      <c r="AZH76" s="1109"/>
      <c r="AZI76" s="1109"/>
      <c r="AZJ76" s="1111"/>
      <c r="AZK76" s="1112">
        <f t="shared" si="5149"/>
        <v>0</v>
      </c>
      <c r="AZL76" s="1126"/>
      <c r="AZM76" s="1110"/>
      <c r="AZO76" s="1121"/>
      <c r="AZP76" s="1109"/>
      <c r="AZQ76" s="1109"/>
      <c r="AZR76" s="1109"/>
      <c r="AZS76" s="1112">
        <f t="shared" si="5150"/>
        <v>0</v>
      </c>
      <c r="AZT76" s="1109"/>
      <c r="AZU76" s="1109"/>
      <c r="AZV76" s="1109"/>
      <c r="AZW76" s="1109"/>
      <c r="AZX76" s="1109"/>
      <c r="AZY76" s="1111"/>
      <c r="AZZ76" s="1112">
        <f t="shared" si="5151"/>
        <v>0</v>
      </c>
      <c r="BAA76" s="1126"/>
      <c r="BAB76" s="1110"/>
      <c r="BAD76" s="1121"/>
      <c r="BAE76" s="1109"/>
      <c r="BAF76" s="1109"/>
      <c r="BAG76" s="1109"/>
      <c r="BAH76" s="1112">
        <f t="shared" si="5152"/>
        <v>0</v>
      </c>
      <c r="BAI76" s="1109"/>
      <c r="BAJ76" s="1109"/>
      <c r="BAK76" s="1109"/>
      <c r="BAL76" s="1109"/>
      <c r="BAM76" s="1109"/>
      <c r="BAN76" s="1111"/>
      <c r="BAO76" s="1112">
        <f t="shared" si="5153"/>
        <v>0</v>
      </c>
      <c r="BAP76" s="1126"/>
      <c r="BAQ76" s="1110"/>
      <c r="BAS76" s="1121"/>
      <c r="BAT76" s="1109"/>
      <c r="BAU76" s="1109"/>
      <c r="BAV76" s="1109"/>
      <c r="BAW76" s="1112">
        <f t="shared" si="5154"/>
        <v>0</v>
      </c>
      <c r="BAX76" s="1109"/>
      <c r="BAY76" s="1109"/>
      <c r="BAZ76" s="1109"/>
      <c r="BBA76" s="1109"/>
      <c r="BBB76" s="1109"/>
      <c r="BBC76" s="1111"/>
      <c r="BBD76" s="1112">
        <f t="shared" si="5155"/>
        <v>0</v>
      </c>
      <c r="BBE76" s="1126"/>
      <c r="BBF76" s="1110"/>
      <c r="BBH76" s="1121"/>
      <c r="BBI76" s="1109"/>
      <c r="BBJ76" s="1109"/>
      <c r="BBK76" s="1109"/>
      <c r="BBL76" s="1112">
        <f t="shared" si="5156"/>
        <v>0</v>
      </c>
      <c r="BBM76" s="1109"/>
      <c r="BBN76" s="1109"/>
      <c r="BBO76" s="1109"/>
      <c r="BBP76" s="1109"/>
      <c r="BBQ76" s="1109"/>
      <c r="BBR76" s="1111"/>
      <c r="BBS76" s="1112">
        <f t="shared" si="5157"/>
        <v>0</v>
      </c>
      <c r="BBT76" s="1126"/>
      <c r="BBU76" s="1110"/>
      <c r="BBW76" s="1121"/>
      <c r="BBX76" s="1109"/>
      <c r="BBY76" s="1109"/>
      <c r="BBZ76" s="1109"/>
      <c r="BCA76" s="1112">
        <f t="shared" si="5158"/>
        <v>0</v>
      </c>
      <c r="BCB76" s="1109"/>
      <c r="BCC76" s="1109"/>
      <c r="BCD76" s="1109"/>
      <c r="BCE76" s="1109"/>
      <c r="BCF76" s="1109"/>
      <c r="BCG76" s="1111"/>
      <c r="BCH76" s="1112">
        <f t="shared" si="5159"/>
        <v>0</v>
      </c>
      <c r="BCI76" s="1126"/>
      <c r="BCJ76" s="1110"/>
      <c r="BCL76" s="1121"/>
      <c r="BCM76" s="1109"/>
      <c r="BCN76" s="1109"/>
      <c r="BCO76" s="1109"/>
      <c r="BCP76" s="1112">
        <f t="shared" si="5160"/>
        <v>0</v>
      </c>
      <c r="BCQ76" s="1109"/>
      <c r="BCR76" s="1109"/>
      <c r="BCS76" s="1109"/>
      <c r="BCT76" s="1109"/>
      <c r="BCU76" s="1109"/>
      <c r="BCV76" s="1111"/>
      <c r="BCW76" s="1112">
        <f t="shared" si="5161"/>
        <v>0</v>
      </c>
      <c r="BCX76" s="1126"/>
      <c r="BCY76" s="1110"/>
      <c r="BDA76" s="1121"/>
      <c r="BDB76" s="1109"/>
      <c r="BDC76" s="1109"/>
      <c r="BDD76" s="1109"/>
      <c r="BDE76" s="1112">
        <f t="shared" si="5162"/>
        <v>0</v>
      </c>
      <c r="BDF76" s="1109"/>
      <c r="BDG76" s="1109"/>
      <c r="BDH76" s="1109"/>
      <c r="BDI76" s="1109"/>
      <c r="BDJ76" s="1109"/>
      <c r="BDK76" s="1111"/>
      <c r="BDL76" s="1112">
        <f t="shared" si="5163"/>
        <v>0</v>
      </c>
      <c r="BDM76" s="1126"/>
      <c r="BDN76" s="1110"/>
      <c r="BDP76" s="1121"/>
      <c r="BDQ76" s="1109"/>
      <c r="BDR76" s="1109"/>
      <c r="BDS76" s="1109"/>
      <c r="BDT76" s="1112">
        <f t="shared" si="5164"/>
        <v>0</v>
      </c>
      <c r="BDU76" s="1109"/>
      <c r="BDV76" s="1109"/>
      <c r="BDW76" s="1109"/>
      <c r="BDX76" s="1109"/>
      <c r="BDY76" s="1109"/>
      <c r="BDZ76" s="1111"/>
      <c r="BEA76" s="1112">
        <f t="shared" si="5165"/>
        <v>0</v>
      </c>
      <c r="BEB76" s="1126"/>
      <c r="BEC76" s="1110"/>
      <c r="BEE76" s="1121"/>
      <c r="BEF76" s="1109"/>
      <c r="BEG76" s="1109"/>
      <c r="BEH76" s="1109"/>
      <c r="BEI76" s="1112">
        <f t="shared" si="5166"/>
        <v>0</v>
      </c>
      <c r="BEJ76" s="1109"/>
      <c r="BEK76" s="1109"/>
      <c r="BEL76" s="1109"/>
      <c r="BEM76" s="1109"/>
      <c r="BEN76" s="1109"/>
      <c r="BEO76" s="1111"/>
      <c r="BEP76" s="1112">
        <f t="shared" si="5167"/>
        <v>0</v>
      </c>
      <c r="BEQ76" s="1126"/>
      <c r="BER76" s="1110"/>
      <c r="BET76" s="1121"/>
      <c r="BEU76" s="1109"/>
      <c r="BEV76" s="1109"/>
      <c r="BEW76" s="1109"/>
      <c r="BEX76" s="1112">
        <f t="shared" si="5168"/>
        <v>0</v>
      </c>
      <c r="BEY76" s="1109"/>
      <c r="BEZ76" s="1109"/>
      <c r="BFA76" s="1109"/>
      <c r="BFB76" s="1109"/>
      <c r="BFC76" s="1109"/>
      <c r="BFD76" s="1111"/>
      <c r="BFE76" s="1112">
        <f t="shared" si="5169"/>
        <v>0</v>
      </c>
      <c r="BFF76" s="1126"/>
      <c r="BFG76" s="1110"/>
      <c r="BFI76" s="1121"/>
      <c r="BFJ76" s="1109"/>
      <c r="BFK76" s="1109"/>
      <c r="BFL76" s="1109"/>
      <c r="BFM76" s="1112">
        <f t="shared" si="5170"/>
        <v>0</v>
      </c>
      <c r="BFN76" s="1109"/>
      <c r="BFO76" s="1109"/>
      <c r="BFP76" s="1109"/>
      <c r="BFQ76" s="1109"/>
      <c r="BFR76" s="1109"/>
      <c r="BFS76" s="1111"/>
      <c r="BFT76" s="1112">
        <f t="shared" si="5171"/>
        <v>0</v>
      </c>
      <c r="BFU76" s="1126"/>
      <c r="BFV76" s="1110"/>
      <c r="BFX76" s="1121"/>
      <c r="BFY76" s="1109"/>
      <c r="BFZ76" s="1109"/>
      <c r="BGA76" s="1109"/>
      <c r="BGB76" s="1112">
        <f t="shared" si="5172"/>
        <v>0</v>
      </c>
      <c r="BGC76" s="1109"/>
      <c r="BGD76" s="1109"/>
      <c r="BGE76" s="1109"/>
      <c r="BGF76" s="1109"/>
      <c r="BGG76" s="1109"/>
      <c r="BGH76" s="1111"/>
      <c r="BGI76" s="1112">
        <f t="shared" si="5173"/>
        <v>0</v>
      </c>
      <c r="BGJ76" s="1126"/>
      <c r="BGK76" s="1110"/>
      <c r="BGM76" s="1121"/>
      <c r="BGN76" s="1109"/>
      <c r="BGO76" s="1109"/>
      <c r="BGP76" s="1109"/>
      <c r="BGQ76" s="1112">
        <f t="shared" si="5174"/>
        <v>0</v>
      </c>
      <c r="BGR76" s="1109"/>
      <c r="BGS76" s="1109"/>
      <c r="BGT76" s="1109"/>
      <c r="BGU76" s="1109"/>
      <c r="BGV76" s="1109"/>
      <c r="BGW76" s="1111"/>
      <c r="BGX76" s="1112">
        <f t="shared" si="5175"/>
        <v>0</v>
      </c>
      <c r="BGY76" s="1126"/>
      <c r="BGZ76" s="1110"/>
      <c r="BHB76" s="1121"/>
      <c r="BHC76" s="1109"/>
      <c r="BHD76" s="1109"/>
      <c r="BHE76" s="1109"/>
      <c r="BHF76" s="1112">
        <f t="shared" si="5176"/>
        <v>0</v>
      </c>
      <c r="BHG76" s="1109"/>
      <c r="BHH76" s="1109"/>
      <c r="BHI76" s="1109"/>
      <c r="BHJ76" s="1109"/>
      <c r="BHK76" s="1109"/>
      <c r="BHL76" s="1111"/>
      <c r="BHM76" s="1112">
        <f t="shared" si="5177"/>
        <v>0</v>
      </c>
      <c r="BHN76" s="1126"/>
      <c r="BHO76" s="1110"/>
      <c r="BHQ76" s="1121"/>
      <c r="BHR76" s="1109"/>
      <c r="BHS76" s="1109"/>
      <c r="BHT76" s="1109"/>
      <c r="BHU76" s="1112">
        <f t="shared" si="5178"/>
        <v>0</v>
      </c>
      <c r="BHV76" s="1109"/>
      <c r="BHW76" s="1109"/>
      <c r="BHX76" s="1109"/>
      <c r="BHY76" s="1109"/>
      <c r="BHZ76" s="1109"/>
      <c r="BIA76" s="1111"/>
      <c r="BIB76" s="1112">
        <f t="shared" si="5179"/>
        <v>0</v>
      </c>
      <c r="BIC76" s="1126"/>
      <c r="BID76" s="1110"/>
      <c r="BIF76" s="1121"/>
      <c r="BIG76" s="1109"/>
      <c r="BIH76" s="1109"/>
      <c r="BII76" s="1109"/>
      <c r="BIJ76" s="1112">
        <f t="shared" si="5180"/>
        <v>0</v>
      </c>
      <c r="BIK76" s="1109"/>
      <c r="BIL76" s="1109"/>
      <c r="BIM76" s="1109"/>
      <c r="BIN76" s="1109"/>
      <c r="BIO76" s="1109"/>
      <c r="BIP76" s="1111"/>
      <c r="BIQ76" s="1112">
        <f t="shared" si="5181"/>
        <v>0</v>
      </c>
      <c r="BIR76" s="1126"/>
      <c r="BIS76" s="1110"/>
      <c r="BIU76" s="1121"/>
      <c r="BIV76" s="1109"/>
      <c r="BIW76" s="1109"/>
      <c r="BIX76" s="1109"/>
      <c r="BIY76" s="1112">
        <f t="shared" si="5182"/>
        <v>0</v>
      </c>
      <c r="BIZ76" s="1109"/>
      <c r="BJA76" s="1109"/>
      <c r="BJB76" s="1109"/>
      <c r="BJC76" s="1109"/>
      <c r="BJD76" s="1109"/>
      <c r="BJE76" s="1111"/>
      <c r="BJF76" s="1112">
        <f t="shared" si="5183"/>
        <v>0</v>
      </c>
      <c r="BJG76" s="1126"/>
      <c r="BJH76" s="1110"/>
      <c r="BJJ76" s="1121"/>
      <c r="BJK76" s="1109"/>
      <c r="BJL76" s="1109"/>
      <c r="BJM76" s="1109"/>
      <c r="BJN76" s="1112">
        <f t="shared" si="5184"/>
        <v>0</v>
      </c>
      <c r="BJO76" s="1109"/>
      <c r="BJP76" s="1109"/>
      <c r="BJQ76" s="1109"/>
      <c r="BJR76" s="1109"/>
      <c r="BJS76" s="1109"/>
      <c r="BJT76" s="1111"/>
      <c r="BJU76" s="1112">
        <f t="shared" si="5185"/>
        <v>0</v>
      </c>
      <c r="BJV76" s="1126"/>
      <c r="BJW76" s="1110"/>
      <c r="BJY76" s="1121"/>
      <c r="BJZ76" s="1109"/>
      <c r="BKA76" s="1109"/>
      <c r="BKB76" s="1109"/>
      <c r="BKC76" s="1112">
        <f t="shared" si="5186"/>
        <v>0</v>
      </c>
      <c r="BKD76" s="1109"/>
      <c r="BKE76" s="1109"/>
      <c r="BKF76" s="1109"/>
      <c r="BKG76" s="1109"/>
      <c r="BKH76" s="1109"/>
      <c r="BKI76" s="1111"/>
      <c r="BKJ76" s="1112">
        <f t="shared" si="5187"/>
        <v>0</v>
      </c>
      <c r="BKK76" s="1126"/>
      <c r="BKL76" s="1110"/>
      <c r="BKN76" s="1121"/>
      <c r="BKO76" s="1109"/>
      <c r="BKP76" s="1109"/>
      <c r="BKQ76" s="1109"/>
      <c r="BKR76" s="1112">
        <f t="shared" si="5188"/>
        <v>0</v>
      </c>
      <c r="BKS76" s="1109"/>
      <c r="BKT76" s="1109"/>
      <c r="BKU76" s="1109"/>
      <c r="BKV76" s="1109"/>
      <c r="BKW76" s="1109"/>
      <c r="BKX76" s="1111"/>
      <c r="BKY76" s="1112">
        <f t="shared" si="5189"/>
        <v>0</v>
      </c>
      <c r="BKZ76" s="1126"/>
      <c r="BLA76" s="1110"/>
      <c r="BLC76" s="1121"/>
      <c r="BLD76" s="1109"/>
      <c r="BLE76" s="1109"/>
      <c r="BLF76" s="1109"/>
      <c r="BLG76" s="1112">
        <f t="shared" si="5190"/>
        <v>0</v>
      </c>
      <c r="BLH76" s="1109"/>
      <c r="BLI76" s="1109"/>
      <c r="BLJ76" s="1109"/>
      <c r="BLK76" s="1109"/>
      <c r="BLL76" s="1109"/>
      <c r="BLM76" s="1111"/>
      <c r="BLN76" s="1112">
        <f t="shared" si="5191"/>
        <v>0</v>
      </c>
      <c r="BLO76" s="1126"/>
      <c r="BLP76" s="1110"/>
      <c r="BLR76" s="1121"/>
      <c r="BLS76" s="1109"/>
      <c r="BLT76" s="1109"/>
      <c r="BLU76" s="1109"/>
      <c r="BLV76" s="1112">
        <f t="shared" si="5192"/>
        <v>0</v>
      </c>
      <c r="BLW76" s="1109"/>
      <c r="BLX76" s="1109"/>
      <c r="BLY76" s="1109"/>
      <c r="BLZ76" s="1109"/>
      <c r="BMA76" s="1109"/>
      <c r="BMB76" s="1111"/>
      <c r="BMC76" s="1112">
        <f t="shared" si="5193"/>
        <v>0</v>
      </c>
      <c r="BMD76" s="1126"/>
      <c r="BME76" s="1110"/>
      <c r="BMG76" s="1121"/>
      <c r="BMH76" s="1109"/>
      <c r="BMI76" s="1109"/>
      <c r="BMJ76" s="1109"/>
      <c r="BMK76" s="1112">
        <f t="shared" si="5194"/>
        <v>0</v>
      </c>
      <c r="BML76" s="1109"/>
      <c r="BMM76" s="1109"/>
      <c r="BMN76" s="1109"/>
      <c r="BMO76" s="1109"/>
      <c r="BMP76" s="1109"/>
      <c r="BMQ76" s="1111"/>
      <c r="BMR76" s="1112">
        <f t="shared" si="5195"/>
        <v>0</v>
      </c>
      <c r="BMS76" s="1126"/>
      <c r="BMT76" s="1110"/>
      <c r="BMV76" s="1121"/>
      <c r="BMW76" s="1109"/>
      <c r="BMX76" s="1109"/>
      <c r="BMY76" s="1109"/>
      <c r="BMZ76" s="1112">
        <f t="shared" si="5196"/>
        <v>0</v>
      </c>
      <c r="BNA76" s="1109"/>
      <c r="BNB76" s="1109"/>
      <c r="BNC76" s="1109"/>
      <c r="BND76" s="1109"/>
      <c r="BNE76" s="1109"/>
      <c r="BNF76" s="1111"/>
      <c r="BNG76" s="1112">
        <f t="shared" si="5197"/>
        <v>0</v>
      </c>
      <c r="BNH76" s="1126"/>
      <c r="BNI76" s="1110"/>
      <c r="BNK76" s="1121"/>
      <c r="BNL76" s="1109"/>
      <c r="BNM76" s="1109"/>
      <c r="BNN76" s="1109"/>
      <c r="BNO76" s="1112">
        <f t="shared" si="5198"/>
        <v>0</v>
      </c>
      <c r="BNP76" s="1109"/>
      <c r="BNQ76" s="1109"/>
      <c r="BNR76" s="1109"/>
      <c r="BNS76" s="1109"/>
      <c r="BNT76" s="1109"/>
      <c r="BNU76" s="1111"/>
      <c r="BNV76" s="1112">
        <f t="shared" si="5199"/>
        <v>0</v>
      </c>
      <c r="BNW76" s="1126"/>
      <c r="BNX76" s="1110"/>
      <c r="BNZ76" s="1121"/>
      <c r="BOA76" s="1109"/>
      <c r="BOB76" s="1109"/>
      <c r="BOC76" s="1109"/>
      <c r="BOD76" s="1112">
        <f t="shared" si="5200"/>
        <v>0</v>
      </c>
      <c r="BOE76" s="1109"/>
      <c r="BOF76" s="1109"/>
      <c r="BOG76" s="1109"/>
      <c r="BOH76" s="1109"/>
      <c r="BOI76" s="1109"/>
      <c r="BOJ76" s="1111"/>
      <c r="BOK76" s="1112">
        <f t="shared" si="5201"/>
        <v>0</v>
      </c>
      <c r="BOL76" s="1126"/>
      <c r="BOM76" s="1110"/>
      <c r="BOO76" s="1121"/>
      <c r="BOP76" s="1109"/>
      <c r="BOQ76" s="1109"/>
      <c r="BOR76" s="1109"/>
      <c r="BOS76" s="1112">
        <f t="shared" si="5202"/>
        <v>0</v>
      </c>
      <c r="BOT76" s="1109"/>
      <c r="BOU76" s="1109"/>
      <c r="BOV76" s="1109"/>
      <c r="BOW76" s="1109"/>
      <c r="BOX76" s="1109"/>
      <c r="BOY76" s="1111"/>
      <c r="BOZ76" s="1112">
        <f t="shared" si="5203"/>
        <v>0</v>
      </c>
      <c r="BPA76" s="1126"/>
      <c r="BPB76" s="1110"/>
      <c r="BPD76" s="1121"/>
      <c r="BPE76" s="1109"/>
      <c r="BPF76" s="1109"/>
      <c r="BPG76" s="1109"/>
      <c r="BPH76" s="1112">
        <f t="shared" si="5204"/>
        <v>0</v>
      </c>
      <c r="BPI76" s="1109"/>
      <c r="BPJ76" s="1109"/>
      <c r="BPK76" s="1109"/>
      <c r="BPL76" s="1109"/>
      <c r="BPM76" s="1109"/>
      <c r="BPN76" s="1111"/>
      <c r="BPO76" s="1112">
        <f t="shared" si="5205"/>
        <v>0</v>
      </c>
      <c r="BPP76" s="1126"/>
      <c r="BPQ76" s="1110"/>
      <c r="BPS76" s="1121"/>
      <c r="BPT76" s="1109"/>
      <c r="BPU76" s="1109"/>
      <c r="BPV76" s="1109"/>
      <c r="BPW76" s="1112">
        <f t="shared" si="5206"/>
        <v>0</v>
      </c>
      <c r="BPX76" s="1109"/>
      <c r="BPY76" s="1109"/>
      <c r="BPZ76" s="1109"/>
      <c r="BQA76" s="1109"/>
      <c r="BQB76" s="1109"/>
      <c r="BQC76" s="1111"/>
      <c r="BQD76" s="1112">
        <f t="shared" si="5207"/>
        <v>0</v>
      </c>
      <c r="BQE76" s="1126"/>
      <c r="BQF76" s="1110"/>
      <c r="BQH76" s="1121"/>
      <c r="BQI76" s="1109"/>
      <c r="BQJ76" s="1109"/>
      <c r="BQK76" s="1109"/>
      <c r="BQL76" s="1112">
        <f t="shared" si="5208"/>
        <v>0</v>
      </c>
      <c r="BQM76" s="1109"/>
      <c r="BQN76" s="1109"/>
      <c r="BQO76" s="1109"/>
      <c r="BQP76" s="1109"/>
      <c r="BQQ76" s="1109"/>
      <c r="BQR76" s="1111"/>
      <c r="BQS76" s="1112">
        <f t="shared" si="5209"/>
        <v>0</v>
      </c>
      <c r="BQT76" s="1126"/>
      <c r="BQU76" s="1110"/>
      <c r="BQW76" s="1121"/>
      <c r="BQX76" s="1109"/>
      <c r="BQY76" s="1109"/>
      <c r="BQZ76" s="1109"/>
      <c r="BRA76" s="1112">
        <f t="shared" si="5210"/>
        <v>0</v>
      </c>
      <c r="BRB76" s="1109"/>
      <c r="BRC76" s="1109"/>
      <c r="BRD76" s="1109"/>
      <c r="BRE76" s="1109"/>
      <c r="BRF76" s="1109"/>
      <c r="BRG76" s="1111"/>
      <c r="BRH76" s="1112">
        <f t="shared" si="5211"/>
        <v>0</v>
      </c>
      <c r="BRI76" s="1126"/>
      <c r="BRJ76" s="1110"/>
      <c r="BRL76" s="1121"/>
      <c r="BRM76" s="1109"/>
      <c r="BRN76" s="1109"/>
      <c r="BRO76" s="1109"/>
      <c r="BRP76" s="1112">
        <f t="shared" si="5212"/>
        <v>0</v>
      </c>
      <c r="BRQ76" s="1109"/>
      <c r="BRR76" s="1109"/>
      <c r="BRS76" s="1109"/>
      <c r="BRT76" s="1109"/>
      <c r="BRU76" s="1109"/>
      <c r="BRV76" s="1111"/>
      <c r="BRW76" s="1112">
        <f t="shared" si="5213"/>
        <v>0</v>
      </c>
      <c r="BRX76" s="1126"/>
      <c r="BRY76" s="1110"/>
      <c r="BSA76" s="1121"/>
      <c r="BSB76" s="1109"/>
      <c r="BSC76" s="1109"/>
      <c r="BSD76" s="1109"/>
      <c r="BSE76" s="1112">
        <f t="shared" si="5214"/>
        <v>0</v>
      </c>
      <c r="BSF76" s="1109"/>
      <c r="BSG76" s="1109"/>
      <c r="BSH76" s="1109"/>
      <c r="BSI76" s="1109"/>
      <c r="BSJ76" s="1109"/>
      <c r="BSK76" s="1111"/>
      <c r="BSL76" s="1112">
        <f t="shared" si="5215"/>
        <v>0</v>
      </c>
      <c r="BSM76" s="1126"/>
      <c r="BSN76" s="1110"/>
      <c r="BSP76" s="1121"/>
      <c r="BSQ76" s="1109"/>
      <c r="BSR76" s="1109"/>
      <c r="BSS76" s="1109"/>
      <c r="BST76" s="1112">
        <f t="shared" si="5216"/>
        <v>0</v>
      </c>
      <c r="BSU76" s="1109"/>
      <c r="BSV76" s="1109"/>
      <c r="BSW76" s="1109"/>
      <c r="BSX76" s="1109"/>
      <c r="BSY76" s="1109"/>
      <c r="BSZ76" s="1111"/>
      <c r="BTA76" s="1112">
        <f t="shared" si="5217"/>
        <v>0</v>
      </c>
      <c r="BTB76" s="1126"/>
      <c r="BTC76" s="1110"/>
      <c r="BTE76" s="1121"/>
      <c r="BTF76" s="1109"/>
      <c r="BTG76" s="1109"/>
      <c r="BTH76" s="1109"/>
      <c r="BTI76" s="1112">
        <f t="shared" si="5218"/>
        <v>0</v>
      </c>
      <c r="BTJ76" s="1109"/>
      <c r="BTK76" s="1109"/>
      <c r="BTL76" s="1109"/>
      <c r="BTM76" s="1109"/>
      <c r="BTN76" s="1109"/>
      <c r="BTO76" s="1111"/>
      <c r="BTP76" s="1112">
        <f t="shared" si="5219"/>
        <v>0</v>
      </c>
      <c r="BTQ76" s="1126"/>
      <c r="BTR76" s="1110"/>
      <c r="BTT76" s="1121"/>
      <c r="BTU76" s="1109"/>
      <c r="BTV76" s="1109"/>
      <c r="BTW76" s="1109"/>
      <c r="BTX76" s="1112">
        <f t="shared" si="5220"/>
        <v>0</v>
      </c>
      <c r="BTY76" s="1109"/>
      <c r="BTZ76" s="1109"/>
      <c r="BUA76" s="1109"/>
      <c r="BUB76" s="1109"/>
      <c r="BUC76" s="1109"/>
      <c r="BUD76" s="1111"/>
      <c r="BUE76" s="1112">
        <f t="shared" si="5221"/>
        <v>0</v>
      </c>
      <c r="BUF76" s="1126"/>
      <c r="BUG76" s="1110"/>
      <c r="BUI76" s="1121"/>
      <c r="BUJ76" s="1109"/>
      <c r="BUK76" s="1109"/>
      <c r="BUL76" s="1109"/>
      <c r="BUM76" s="1112">
        <f t="shared" si="5222"/>
        <v>0</v>
      </c>
      <c r="BUN76" s="1109"/>
      <c r="BUO76" s="1109"/>
      <c r="BUP76" s="1109"/>
      <c r="BUQ76" s="1109"/>
      <c r="BUR76" s="1109"/>
      <c r="BUS76" s="1111"/>
      <c r="BUT76" s="1112">
        <f t="shared" si="5223"/>
        <v>0</v>
      </c>
      <c r="BUU76" s="1126"/>
      <c r="BUV76" s="1110"/>
      <c r="BUX76" s="1121"/>
      <c r="BUY76" s="1109"/>
      <c r="BUZ76" s="1109"/>
      <c r="BVA76" s="1109"/>
      <c r="BVB76" s="1112">
        <f t="shared" si="5224"/>
        <v>0</v>
      </c>
      <c r="BVC76" s="1109"/>
      <c r="BVD76" s="1109"/>
      <c r="BVE76" s="1109"/>
      <c r="BVF76" s="1109"/>
      <c r="BVG76" s="1109"/>
      <c r="BVH76" s="1111"/>
      <c r="BVI76" s="1112">
        <f t="shared" si="5225"/>
        <v>0</v>
      </c>
      <c r="BVJ76" s="1126"/>
      <c r="BVK76" s="1110"/>
      <c r="BVM76" s="1121"/>
      <c r="BVN76" s="1109"/>
      <c r="BVO76" s="1109"/>
      <c r="BVP76" s="1109"/>
      <c r="BVQ76" s="1112">
        <f t="shared" si="5226"/>
        <v>0</v>
      </c>
      <c r="BVR76" s="1109"/>
      <c r="BVS76" s="1109"/>
      <c r="BVT76" s="1109"/>
      <c r="BVU76" s="1109"/>
      <c r="BVV76" s="1109"/>
      <c r="BVW76" s="1111"/>
      <c r="BVX76" s="1112">
        <f t="shared" si="5227"/>
        <v>0</v>
      </c>
      <c r="BVY76" s="1126"/>
      <c r="BVZ76" s="1110"/>
      <c r="BWB76" s="1121"/>
      <c r="BWC76" s="1109"/>
      <c r="BWD76" s="1109"/>
      <c r="BWE76" s="1109"/>
      <c r="BWF76" s="1112">
        <f t="shared" si="5228"/>
        <v>0</v>
      </c>
      <c r="BWG76" s="1109"/>
      <c r="BWH76" s="1109"/>
      <c r="BWI76" s="1109"/>
      <c r="BWJ76" s="1109"/>
      <c r="BWK76" s="1109"/>
      <c r="BWL76" s="1111"/>
      <c r="BWM76" s="1112">
        <f t="shared" si="5229"/>
        <v>0</v>
      </c>
      <c r="BWN76" s="1126"/>
      <c r="BWO76" s="1110"/>
    </row>
    <row r="77" spans="2:1965" ht="15" customHeight="1" x14ac:dyDescent="0.2">
      <c r="B77" s="1114" t="s">
        <v>791</v>
      </c>
      <c r="C77" s="1109"/>
      <c r="D77" s="1109"/>
      <c r="E77" s="1109"/>
      <c r="F77" s="1109"/>
      <c r="G77" s="1112">
        <f t="shared" si="4968"/>
        <v>0</v>
      </c>
      <c r="H77" s="1109"/>
      <c r="I77" s="1109"/>
      <c r="J77" s="1109"/>
      <c r="K77" s="1109"/>
      <c r="L77" s="1109"/>
      <c r="M77" s="1111"/>
      <c r="N77" s="1112">
        <f t="shared" si="4969"/>
        <v>0</v>
      </c>
      <c r="O77" s="1126"/>
      <c r="P77" s="1110"/>
      <c r="Q77" s="1109"/>
      <c r="R77" s="1109"/>
      <c r="S77" s="1109"/>
      <c r="T77" s="1109"/>
      <c r="U77" s="1112">
        <f t="shared" si="4970"/>
        <v>0</v>
      </c>
      <c r="V77" s="1109"/>
      <c r="W77" s="1109"/>
      <c r="X77" s="1109"/>
      <c r="Y77" s="1109"/>
      <c r="Z77" s="1109"/>
      <c r="AA77" s="1111"/>
      <c r="AB77" s="1112">
        <f t="shared" si="4971"/>
        <v>0</v>
      </c>
      <c r="AC77" s="1126"/>
      <c r="AD77" s="1110"/>
      <c r="AF77" s="1121"/>
      <c r="AG77" s="1109"/>
      <c r="AH77" s="1109"/>
      <c r="AI77" s="1109"/>
      <c r="AJ77" s="1112">
        <f t="shared" si="4972"/>
        <v>0</v>
      </c>
      <c r="AK77" s="1109"/>
      <c r="AL77" s="1109"/>
      <c r="AM77" s="1109"/>
      <c r="AN77" s="1109"/>
      <c r="AO77" s="1109"/>
      <c r="AP77" s="1111"/>
      <c r="AQ77" s="1112">
        <f t="shared" si="4973"/>
        <v>0</v>
      </c>
      <c r="AR77" s="1126"/>
      <c r="AS77" s="1110"/>
      <c r="AU77" s="1121"/>
      <c r="AV77" s="1109"/>
      <c r="AW77" s="1109"/>
      <c r="AX77" s="1109"/>
      <c r="AY77" s="1112">
        <f t="shared" si="4974"/>
        <v>0</v>
      </c>
      <c r="AZ77" s="1109"/>
      <c r="BA77" s="1109"/>
      <c r="BB77" s="1109"/>
      <c r="BC77" s="1109"/>
      <c r="BD77" s="1109"/>
      <c r="BE77" s="1111"/>
      <c r="BF77" s="1112">
        <f t="shared" si="4975"/>
        <v>0</v>
      </c>
      <c r="BG77" s="1126"/>
      <c r="BH77" s="1110"/>
      <c r="BJ77" s="1121"/>
      <c r="BK77" s="1109"/>
      <c r="BL77" s="1109"/>
      <c r="BM77" s="1109"/>
      <c r="BN77" s="1112">
        <f t="shared" si="4976"/>
        <v>0</v>
      </c>
      <c r="BO77" s="1109"/>
      <c r="BP77" s="1109"/>
      <c r="BQ77" s="1109"/>
      <c r="BR77" s="1109"/>
      <c r="BS77" s="1109"/>
      <c r="BT77" s="1111"/>
      <c r="BU77" s="1112">
        <f t="shared" si="4977"/>
        <v>0</v>
      </c>
      <c r="BV77" s="1126"/>
      <c r="BW77" s="1110"/>
      <c r="BY77" s="1121"/>
      <c r="BZ77" s="1109"/>
      <c r="CA77" s="1109"/>
      <c r="CB77" s="1109"/>
      <c r="CC77" s="1112">
        <f t="shared" si="4978"/>
        <v>0</v>
      </c>
      <c r="CD77" s="1109"/>
      <c r="CE77" s="1109"/>
      <c r="CF77" s="1109"/>
      <c r="CG77" s="1109"/>
      <c r="CH77" s="1109"/>
      <c r="CI77" s="1111"/>
      <c r="CJ77" s="1112">
        <f t="shared" si="4979"/>
        <v>0</v>
      </c>
      <c r="CK77" s="1126"/>
      <c r="CL77" s="1110"/>
      <c r="CN77" s="1121"/>
      <c r="CO77" s="1109"/>
      <c r="CP77" s="1109"/>
      <c r="CQ77" s="1109"/>
      <c r="CR77" s="1112">
        <f t="shared" si="4980"/>
        <v>0</v>
      </c>
      <c r="CS77" s="1109"/>
      <c r="CT77" s="1109"/>
      <c r="CU77" s="1109"/>
      <c r="CV77" s="1109"/>
      <c r="CW77" s="1109"/>
      <c r="CX77" s="1111"/>
      <c r="CY77" s="1112">
        <f t="shared" si="4981"/>
        <v>0</v>
      </c>
      <c r="CZ77" s="1126"/>
      <c r="DA77" s="1110"/>
      <c r="DC77" s="1121"/>
      <c r="DD77" s="1109"/>
      <c r="DE77" s="1109"/>
      <c r="DF77" s="1109"/>
      <c r="DG77" s="1112">
        <f t="shared" si="4982"/>
        <v>0</v>
      </c>
      <c r="DH77" s="1109"/>
      <c r="DI77" s="1109"/>
      <c r="DJ77" s="1109"/>
      <c r="DK77" s="1109"/>
      <c r="DL77" s="1109"/>
      <c r="DM77" s="1111"/>
      <c r="DN77" s="1112">
        <f t="shared" si="4983"/>
        <v>0</v>
      </c>
      <c r="DO77" s="1126"/>
      <c r="DP77" s="1110"/>
      <c r="DR77" s="1121"/>
      <c r="DS77" s="1109"/>
      <c r="DT77" s="1109"/>
      <c r="DU77" s="1109"/>
      <c r="DV77" s="1112">
        <f t="shared" si="4984"/>
        <v>0</v>
      </c>
      <c r="DW77" s="1109"/>
      <c r="DX77" s="1109"/>
      <c r="DY77" s="1109"/>
      <c r="DZ77" s="1109"/>
      <c r="EA77" s="1109"/>
      <c r="EB77" s="1111"/>
      <c r="EC77" s="1112">
        <f t="shared" si="4985"/>
        <v>0</v>
      </c>
      <c r="ED77" s="1126"/>
      <c r="EE77" s="1110"/>
      <c r="EG77" s="1121"/>
      <c r="EH77" s="1109"/>
      <c r="EI77" s="1109"/>
      <c r="EJ77" s="1109"/>
      <c r="EK77" s="1112">
        <f t="shared" si="4986"/>
        <v>0</v>
      </c>
      <c r="EL77" s="1109"/>
      <c r="EM77" s="1109"/>
      <c r="EN77" s="1109"/>
      <c r="EO77" s="1109"/>
      <c r="EP77" s="1109"/>
      <c r="EQ77" s="1111"/>
      <c r="ER77" s="1112">
        <f t="shared" si="4987"/>
        <v>0</v>
      </c>
      <c r="ES77" s="1126"/>
      <c r="ET77" s="1110"/>
      <c r="EV77" s="1121"/>
      <c r="EW77" s="1109"/>
      <c r="EX77" s="1109"/>
      <c r="EY77" s="1109"/>
      <c r="EZ77" s="1112">
        <f t="shared" si="4988"/>
        <v>0</v>
      </c>
      <c r="FA77" s="1109"/>
      <c r="FB77" s="1109"/>
      <c r="FC77" s="1109"/>
      <c r="FD77" s="1109"/>
      <c r="FE77" s="1109"/>
      <c r="FF77" s="1111"/>
      <c r="FG77" s="1112">
        <f t="shared" si="4989"/>
        <v>0</v>
      </c>
      <c r="FH77" s="1126"/>
      <c r="FI77" s="1110"/>
      <c r="FK77" s="1121"/>
      <c r="FL77" s="1109"/>
      <c r="FM77" s="1109"/>
      <c r="FN77" s="1109"/>
      <c r="FO77" s="1112">
        <f t="shared" si="4990"/>
        <v>0</v>
      </c>
      <c r="FP77" s="1109"/>
      <c r="FQ77" s="1109"/>
      <c r="FR77" s="1109"/>
      <c r="FS77" s="1109"/>
      <c r="FT77" s="1109"/>
      <c r="FU77" s="1111"/>
      <c r="FV77" s="1112">
        <f t="shared" si="4991"/>
        <v>0</v>
      </c>
      <c r="FW77" s="1126"/>
      <c r="FX77" s="1110"/>
      <c r="FZ77" s="1121"/>
      <c r="GA77" s="1109"/>
      <c r="GB77" s="1109"/>
      <c r="GC77" s="1109"/>
      <c r="GD77" s="1112">
        <f t="shared" si="4992"/>
        <v>0</v>
      </c>
      <c r="GE77" s="1109"/>
      <c r="GF77" s="1109"/>
      <c r="GG77" s="1109"/>
      <c r="GH77" s="1109"/>
      <c r="GI77" s="1109"/>
      <c r="GJ77" s="1111"/>
      <c r="GK77" s="1112">
        <f t="shared" si="4993"/>
        <v>0</v>
      </c>
      <c r="GL77" s="1126"/>
      <c r="GM77" s="1110"/>
      <c r="GO77" s="1121"/>
      <c r="GP77" s="1109"/>
      <c r="GQ77" s="1109"/>
      <c r="GR77" s="1109"/>
      <c r="GS77" s="1112">
        <f t="shared" si="4994"/>
        <v>0</v>
      </c>
      <c r="GT77" s="1109"/>
      <c r="GU77" s="1109"/>
      <c r="GV77" s="1109"/>
      <c r="GW77" s="1109"/>
      <c r="GX77" s="1109"/>
      <c r="GY77" s="1111"/>
      <c r="GZ77" s="1112">
        <f t="shared" si="4995"/>
        <v>0</v>
      </c>
      <c r="HA77" s="1126"/>
      <c r="HB77" s="1110"/>
      <c r="HD77" s="1121"/>
      <c r="HE77" s="1109"/>
      <c r="HF77" s="1109"/>
      <c r="HG77" s="1109"/>
      <c r="HH77" s="1112">
        <f t="shared" si="4996"/>
        <v>0</v>
      </c>
      <c r="HI77" s="1109"/>
      <c r="HJ77" s="1109"/>
      <c r="HK77" s="1109"/>
      <c r="HL77" s="1109"/>
      <c r="HM77" s="1109"/>
      <c r="HN77" s="1111"/>
      <c r="HO77" s="1112">
        <f t="shared" si="4997"/>
        <v>0</v>
      </c>
      <c r="HP77" s="1126"/>
      <c r="HQ77" s="1110"/>
      <c r="HS77" s="1121"/>
      <c r="HT77" s="1109"/>
      <c r="HU77" s="1109"/>
      <c r="HV77" s="1109"/>
      <c r="HW77" s="1112">
        <f t="shared" si="4998"/>
        <v>0</v>
      </c>
      <c r="HX77" s="1109"/>
      <c r="HY77" s="1109"/>
      <c r="HZ77" s="1109"/>
      <c r="IA77" s="1109"/>
      <c r="IB77" s="1109"/>
      <c r="IC77" s="1111"/>
      <c r="ID77" s="1112">
        <f t="shared" si="4999"/>
        <v>0</v>
      </c>
      <c r="IE77" s="1126"/>
      <c r="IF77" s="1110"/>
      <c r="IH77" s="1121"/>
      <c r="II77" s="1109"/>
      <c r="IJ77" s="1109"/>
      <c r="IK77" s="1109"/>
      <c r="IL77" s="1112">
        <f t="shared" si="5000"/>
        <v>0</v>
      </c>
      <c r="IM77" s="1109"/>
      <c r="IN77" s="1109"/>
      <c r="IO77" s="1109"/>
      <c r="IP77" s="1109"/>
      <c r="IQ77" s="1109"/>
      <c r="IR77" s="1111"/>
      <c r="IS77" s="1112">
        <f t="shared" si="5001"/>
        <v>0</v>
      </c>
      <c r="IT77" s="1126"/>
      <c r="IU77" s="1110"/>
      <c r="IW77" s="1121"/>
      <c r="IX77" s="1109"/>
      <c r="IY77" s="1109"/>
      <c r="IZ77" s="1109"/>
      <c r="JA77" s="1112">
        <f t="shared" si="5002"/>
        <v>0</v>
      </c>
      <c r="JB77" s="1109"/>
      <c r="JC77" s="1109"/>
      <c r="JD77" s="1109"/>
      <c r="JE77" s="1109"/>
      <c r="JF77" s="1109"/>
      <c r="JG77" s="1111"/>
      <c r="JH77" s="1112">
        <f t="shared" si="5003"/>
        <v>0</v>
      </c>
      <c r="JI77" s="1126"/>
      <c r="JJ77" s="1110"/>
      <c r="JL77" s="1121"/>
      <c r="JM77" s="1109"/>
      <c r="JN77" s="1109"/>
      <c r="JO77" s="1109"/>
      <c r="JP77" s="1112">
        <f t="shared" si="5004"/>
        <v>0</v>
      </c>
      <c r="JQ77" s="1109"/>
      <c r="JR77" s="1109"/>
      <c r="JS77" s="1109"/>
      <c r="JT77" s="1109"/>
      <c r="JU77" s="1109"/>
      <c r="JV77" s="1111"/>
      <c r="JW77" s="1112">
        <f t="shared" si="5005"/>
        <v>0</v>
      </c>
      <c r="JX77" s="1126"/>
      <c r="JY77" s="1110"/>
      <c r="KA77" s="1121"/>
      <c r="KB77" s="1109"/>
      <c r="KC77" s="1109"/>
      <c r="KD77" s="1109"/>
      <c r="KE77" s="1112">
        <f t="shared" si="5006"/>
        <v>0</v>
      </c>
      <c r="KF77" s="1109"/>
      <c r="KG77" s="1109"/>
      <c r="KH77" s="1109"/>
      <c r="KI77" s="1109"/>
      <c r="KJ77" s="1109"/>
      <c r="KK77" s="1111"/>
      <c r="KL77" s="1112">
        <f t="shared" si="5007"/>
        <v>0</v>
      </c>
      <c r="KM77" s="1126"/>
      <c r="KN77" s="1110"/>
      <c r="KP77" s="1121"/>
      <c r="KQ77" s="1109"/>
      <c r="KR77" s="1109"/>
      <c r="KS77" s="1109"/>
      <c r="KT77" s="1112">
        <f t="shared" si="5008"/>
        <v>0</v>
      </c>
      <c r="KU77" s="1109"/>
      <c r="KV77" s="1109"/>
      <c r="KW77" s="1109"/>
      <c r="KX77" s="1109"/>
      <c r="KY77" s="1109"/>
      <c r="KZ77" s="1111"/>
      <c r="LA77" s="1112">
        <f t="shared" si="5009"/>
        <v>0</v>
      </c>
      <c r="LB77" s="1126"/>
      <c r="LC77" s="1110"/>
      <c r="LE77" s="1121"/>
      <c r="LF77" s="1109"/>
      <c r="LG77" s="1109"/>
      <c r="LH77" s="1109"/>
      <c r="LI77" s="1112">
        <f t="shared" si="5010"/>
        <v>0</v>
      </c>
      <c r="LJ77" s="1109"/>
      <c r="LK77" s="1109"/>
      <c r="LL77" s="1109"/>
      <c r="LM77" s="1109"/>
      <c r="LN77" s="1109"/>
      <c r="LO77" s="1111"/>
      <c r="LP77" s="1112">
        <f t="shared" si="5011"/>
        <v>0</v>
      </c>
      <c r="LQ77" s="1126"/>
      <c r="LR77" s="1110"/>
      <c r="LT77" s="1121"/>
      <c r="LU77" s="1109"/>
      <c r="LV77" s="1109"/>
      <c r="LW77" s="1109"/>
      <c r="LX77" s="1112">
        <f t="shared" si="5012"/>
        <v>0</v>
      </c>
      <c r="LY77" s="1109"/>
      <c r="LZ77" s="1109"/>
      <c r="MA77" s="1109"/>
      <c r="MB77" s="1109"/>
      <c r="MC77" s="1109"/>
      <c r="MD77" s="1111"/>
      <c r="ME77" s="1112">
        <f t="shared" si="5013"/>
        <v>0</v>
      </c>
      <c r="MF77" s="1126"/>
      <c r="MG77" s="1110"/>
      <c r="MI77" s="1121"/>
      <c r="MJ77" s="1109"/>
      <c r="MK77" s="1109"/>
      <c r="ML77" s="1109"/>
      <c r="MM77" s="1112">
        <f t="shared" si="5014"/>
        <v>0</v>
      </c>
      <c r="MN77" s="1109"/>
      <c r="MO77" s="1109"/>
      <c r="MP77" s="1109"/>
      <c r="MQ77" s="1109"/>
      <c r="MR77" s="1109"/>
      <c r="MS77" s="1111"/>
      <c r="MT77" s="1112">
        <f t="shared" si="5015"/>
        <v>0</v>
      </c>
      <c r="MU77" s="1126"/>
      <c r="MV77" s="1110"/>
      <c r="MX77" s="1121"/>
      <c r="MY77" s="1109"/>
      <c r="MZ77" s="1109"/>
      <c r="NA77" s="1109"/>
      <c r="NB77" s="1112">
        <f t="shared" si="5016"/>
        <v>0</v>
      </c>
      <c r="NC77" s="1109"/>
      <c r="ND77" s="1109"/>
      <c r="NE77" s="1109"/>
      <c r="NF77" s="1109"/>
      <c r="NG77" s="1109"/>
      <c r="NH77" s="1111"/>
      <c r="NI77" s="1112">
        <f t="shared" si="5017"/>
        <v>0</v>
      </c>
      <c r="NJ77" s="1126"/>
      <c r="NK77" s="1110"/>
      <c r="NM77" s="1121"/>
      <c r="NN77" s="1109"/>
      <c r="NO77" s="1109"/>
      <c r="NP77" s="1109"/>
      <c r="NQ77" s="1112">
        <f t="shared" si="5018"/>
        <v>0</v>
      </c>
      <c r="NR77" s="1109"/>
      <c r="NS77" s="1109"/>
      <c r="NT77" s="1109"/>
      <c r="NU77" s="1109"/>
      <c r="NV77" s="1109"/>
      <c r="NW77" s="1111"/>
      <c r="NX77" s="1112">
        <f t="shared" si="5019"/>
        <v>0</v>
      </c>
      <c r="NY77" s="1126"/>
      <c r="NZ77" s="1110"/>
      <c r="OB77" s="1121"/>
      <c r="OC77" s="1109"/>
      <c r="OD77" s="1109"/>
      <c r="OE77" s="1109"/>
      <c r="OF77" s="1112">
        <f t="shared" si="5020"/>
        <v>0</v>
      </c>
      <c r="OG77" s="1109"/>
      <c r="OH77" s="1109"/>
      <c r="OI77" s="1109"/>
      <c r="OJ77" s="1109"/>
      <c r="OK77" s="1109"/>
      <c r="OL77" s="1111"/>
      <c r="OM77" s="1112">
        <f t="shared" si="5021"/>
        <v>0</v>
      </c>
      <c r="ON77" s="1126"/>
      <c r="OO77" s="1110"/>
      <c r="OQ77" s="1121"/>
      <c r="OR77" s="1109"/>
      <c r="OS77" s="1109"/>
      <c r="OT77" s="1109"/>
      <c r="OU77" s="1112">
        <f t="shared" si="5022"/>
        <v>0</v>
      </c>
      <c r="OV77" s="1109"/>
      <c r="OW77" s="1109"/>
      <c r="OX77" s="1109"/>
      <c r="OY77" s="1109"/>
      <c r="OZ77" s="1109"/>
      <c r="PA77" s="1111"/>
      <c r="PB77" s="1112">
        <f t="shared" si="5023"/>
        <v>0</v>
      </c>
      <c r="PC77" s="1126"/>
      <c r="PD77" s="1110"/>
      <c r="PF77" s="1121"/>
      <c r="PG77" s="1109"/>
      <c r="PH77" s="1109"/>
      <c r="PI77" s="1109"/>
      <c r="PJ77" s="1112">
        <f t="shared" si="5024"/>
        <v>0</v>
      </c>
      <c r="PK77" s="1109"/>
      <c r="PL77" s="1109"/>
      <c r="PM77" s="1109"/>
      <c r="PN77" s="1109"/>
      <c r="PO77" s="1109"/>
      <c r="PP77" s="1111"/>
      <c r="PQ77" s="1112">
        <f t="shared" si="5025"/>
        <v>0</v>
      </c>
      <c r="PR77" s="1126"/>
      <c r="PS77" s="1110"/>
      <c r="PU77" s="1121"/>
      <c r="PV77" s="1109"/>
      <c r="PW77" s="1109"/>
      <c r="PX77" s="1109"/>
      <c r="PY77" s="1112">
        <f t="shared" si="5026"/>
        <v>0</v>
      </c>
      <c r="PZ77" s="1109"/>
      <c r="QA77" s="1109"/>
      <c r="QB77" s="1109"/>
      <c r="QC77" s="1109"/>
      <c r="QD77" s="1109"/>
      <c r="QE77" s="1111"/>
      <c r="QF77" s="1112">
        <f t="shared" si="5027"/>
        <v>0</v>
      </c>
      <c r="QG77" s="1126"/>
      <c r="QH77" s="1110"/>
      <c r="QJ77" s="1121"/>
      <c r="QK77" s="1109"/>
      <c r="QL77" s="1109"/>
      <c r="QM77" s="1109"/>
      <c r="QN77" s="1112">
        <f t="shared" si="5028"/>
        <v>0</v>
      </c>
      <c r="QO77" s="1109"/>
      <c r="QP77" s="1109"/>
      <c r="QQ77" s="1109"/>
      <c r="QR77" s="1109"/>
      <c r="QS77" s="1109"/>
      <c r="QT77" s="1111"/>
      <c r="QU77" s="1112">
        <f t="shared" si="5029"/>
        <v>0</v>
      </c>
      <c r="QV77" s="1126"/>
      <c r="QW77" s="1110"/>
      <c r="QY77" s="1121"/>
      <c r="QZ77" s="1109"/>
      <c r="RA77" s="1109"/>
      <c r="RB77" s="1109"/>
      <c r="RC77" s="1112">
        <f t="shared" si="5030"/>
        <v>0</v>
      </c>
      <c r="RD77" s="1109"/>
      <c r="RE77" s="1109"/>
      <c r="RF77" s="1109"/>
      <c r="RG77" s="1109"/>
      <c r="RH77" s="1109"/>
      <c r="RI77" s="1111"/>
      <c r="RJ77" s="1112">
        <f t="shared" si="5031"/>
        <v>0</v>
      </c>
      <c r="RK77" s="1126"/>
      <c r="RL77" s="1110"/>
      <c r="RN77" s="1121"/>
      <c r="RO77" s="1109"/>
      <c r="RP77" s="1109"/>
      <c r="RQ77" s="1109"/>
      <c r="RR77" s="1112">
        <f t="shared" si="5032"/>
        <v>0</v>
      </c>
      <c r="RS77" s="1109"/>
      <c r="RT77" s="1109"/>
      <c r="RU77" s="1109"/>
      <c r="RV77" s="1109"/>
      <c r="RW77" s="1109"/>
      <c r="RX77" s="1111"/>
      <c r="RY77" s="1112">
        <f t="shared" si="5033"/>
        <v>0</v>
      </c>
      <c r="RZ77" s="1126"/>
      <c r="SA77" s="1110"/>
      <c r="SC77" s="1121"/>
      <c r="SD77" s="1109"/>
      <c r="SE77" s="1109"/>
      <c r="SF77" s="1109"/>
      <c r="SG77" s="1112">
        <f t="shared" si="5034"/>
        <v>0</v>
      </c>
      <c r="SH77" s="1109"/>
      <c r="SI77" s="1109"/>
      <c r="SJ77" s="1109"/>
      <c r="SK77" s="1109"/>
      <c r="SL77" s="1109"/>
      <c r="SM77" s="1111"/>
      <c r="SN77" s="1112">
        <f t="shared" si="5035"/>
        <v>0</v>
      </c>
      <c r="SO77" s="1126"/>
      <c r="SP77" s="1110"/>
      <c r="SR77" s="1121"/>
      <c r="SS77" s="1109"/>
      <c r="ST77" s="1109"/>
      <c r="SU77" s="1109"/>
      <c r="SV77" s="1112">
        <f t="shared" si="5036"/>
        <v>0</v>
      </c>
      <c r="SW77" s="1109"/>
      <c r="SX77" s="1109"/>
      <c r="SY77" s="1109"/>
      <c r="SZ77" s="1109"/>
      <c r="TA77" s="1109"/>
      <c r="TB77" s="1111"/>
      <c r="TC77" s="1112">
        <f t="shared" si="5037"/>
        <v>0</v>
      </c>
      <c r="TD77" s="1126"/>
      <c r="TE77" s="1110"/>
      <c r="TG77" s="1121"/>
      <c r="TH77" s="1109"/>
      <c r="TI77" s="1109"/>
      <c r="TJ77" s="1109"/>
      <c r="TK77" s="1112">
        <f t="shared" si="5038"/>
        <v>0</v>
      </c>
      <c r="TL77" s="1109"/>
      <c r="TM77" s="1109"/>
      <c r="TN77" s="1109"/>
      <c r="TO77" s="1109"/>
      <c r="TP77" s="1109"/>
      <c r="TQ77" s="1111"/>
      <c r="TR77" s="1112">
        <f t="shared" si="5039"/>
        <v>0</v>
      </c>
      <c r="TS77" s="1126"/>
      <c r="TT77" s="1110"/>
      <c r="TV77" s="1121"/>
      <c r="TW77" s="1109"/>
      <c r="TX77" s="1109"/>
      <c r="TY77" s="1109"/>
      <c r="TZ77" s="1112">
        <f t="shared" si="5040"/>
        <v>0</v>
      </c>
      <c r="UA77" s="1109"/>
      <c r="UB77" s="1109"/>
      <c r="UC77" s="1109"/>
      <c r="UD77" s="1109"/>
      <c r="UE77" s="1109"/>
      <c r="UF77" s="1111"/>
      <c r="UG77" s="1112">
        <f t="shared" si="5041"/>
        <v>0</v>
      </c>
      <c r="UH77" s="1126"/>
      <c r="UI77" s="1110"/>
      <c r="UK77" s="1121"/>
      <c r="UL77" s="1109"/>
      <c r="UM77" s="1109"/>
      <c r="UN77" s="1109"/>
      <c r="UO77" s="1112">
        <f t="shared" si="5042"/>
        <v>0</v>
      </c>
      <c r="UP77" s="1109"/>
      <c r="UQ77" s="1109"/>
      <c r="UR77" s="1109"/>
      <c r="US77" s="1109"/>
      <c r="UT77" s="1109"/>
      <c r="UU77" s="1111"/>
      <c r="UV77" s="1112">
        <f t="shared" si="5043"/>
        <v>0</v>
      </c>
      <c r="UW77" s="1126"/>
      <c r="UX77" s="1110"/>
      <c r="UZ77" s="1121"/>
      <c r="VA77" s="1109"/>
      <c r="VB77" s="1109"/>
      <c r="VC77" s="1109"/>
      <c r="VD77" s="1112">
        <f t="shared" si="5044"/>
        <v>0</v>
      </c>
      <c r="VE77" s="1109"/>
      <c r="VF77" s="1109"/>
      <c r="VG77" s="1109"/>
      <c r="VH77" s="1109"/>
      <c r="VI77" s="1109"/>
      <c r="VJ77" s="1111"/>
      <c r="VK77" s="1112">
        <f t="shared" si="5045"/>
        <v>0</v>
      </c>
      <c r="VL77" s="1126"/>
      <c r="VM77" s="1110"/>
      <c r="VO77" s="1121"/>
      <c r="VP77" s="1109"/>
      <c r="VQ77" s="1109"/>
      <c r="VR77" s="1109"/>
      <c r="VS77" s="1112">
        <f t="shared" si="5046"/>
        <v>0</v>
      </c>
      <c r="VT77" s="1109"/>
      <c r="VU77" s="1109"/>
      <c r="VV77" s="1109"/>
      <c r="VW77" s="1109"/>
      <c r="VX77" s="1109"/>
      <c r="VY77" s="1111"/>
      <c r="VZ77" s="1112">
        <f t="shared" si="5047"/>
        <v>0</v>
      </c>
      <c r="WA77" s="1126"/>
      <c r="WB77" s="1110"/>
      <c r="WD77" s="1121"/>
      <c r="WE77" s="1109"/>
      <c r="WF77" s="1109"/>
      <c r="WG77" s="1109"/>
      <c r="WH77" s="1112">
        <f t="shared" si="5048"/>
        <v>0</v>
      </c>
      <c r="WI77" s="1109"/>
      <c r="WJ77" s="1109"/>
      <c r="WK77" s="1109"/>
      <c r="WL77" s="1109"/>
      <c r="WM77" s="1109"/>
      <c r="WN77" s="1111"/>
      <c r="WO77" s="1112">
        <f t="shared" si="5049"/>
        <v>0</v>
      </c>
      <c r="WP77" s="1126"/>
      <c r="WQ77" s="1110"/>
      <c r="WS77" s="1121"/>
      <c r="WT77" s="1109"/>
      <c r="WU77" s="1109"/>
      <c r="WV77" s="1109"/>
      <c r="WW77" s="1112">
        <f t="shared" si="5050"/>
        <v>0</v>
      </c>
      <c r="WX77" s="1109"/>
      <c r="WY77" s="1109"/>
      <c r="WZ77" s="1109"/>
      <c r="XA77" s="1109"/>
      <c r="XB77" s="1109"/>
      <c r="XC77" s="1111"/>
      <c r="XD77" s="1112">
        <f t="shared" si="5051"/>
        <v>0</v>
      </c>
      <c r="XE77" s="1126"/>
      <c r="XF77" s="1110"/>
      <c r="XH77" s="1121"/>
      <c r="XI77" s="1109"/>
      <c r="XJ77" s="1109"/>
      <c r="XK77" s="1109"/>
      <c r="XL77" s="1112">
        <f t="shared" si="5052"/>
        <v>0</v>
      </c>
      <c r="XM77" s="1109"/>
      <c r="XN77" s="1109"/>
      <c r="XO77" s="1109"/>
      <c r="XP77" s="1109"/>
      <c r="XQ77" s="1109"/>
      <c r="XR77" s="1111"/>
      <c r="XS77" s="1112">
        <f t="shared" si="5053"/>
        <v>0</v>
      </c>
      <c r="XT77" s="1126"/>
      <c r="XU77" s="1110"/>
      <c r="XW77" s="1121"/>
      <c r="XX77" s="1109"/>
      <c r="XY77" s="1109"/>
      <c r="XZ77" s="1109"/>
      <c r="YA77" s="1112">
        <f t="shared" si="5054"/>
        <v>0</v>
      </c>
      <c r="YB77" s="1109"/>
      <c r="YC77" s="1109"/>
      <c r="YD77" s="1109"/>
      <c r="YE77" s="1109"/>
      <c r="YF77" s="1109"/>
      <c r="YG77" s="1111"/>
      <c r="YH77" s="1112">
        <f t="shared" si="5055"/>
        <v>0</v>
      </c>
      <c r="YI77" s="1126"/>
      <c r="YJ77" s="1110"/>
      <c r="YL77" s="1121"/>
      <c r="YM77" s="1109"/>
      <c r="YN77" s="1109"/>
      <c r="YO77" s="1109"/>
      <c r="YP77" s="1112">
        <f t="shared" si="5056"/>
        <v>0</v>
      </c>
      <c r="YQ77" s="1109"/>
      <c r="YR77" s="1109"/>
      <c r="YS77" s="1109"/>
      <c r="YT77" s="1109"/>
      <c r="YU77" s="1109"/>
      <c r="YV77" s="1111"/>
      <c r="YW77" s="1112">
        <f t="shared" si="5057"/>
        <v>0</v>
      </c>
      <c r="YX77" s="1126"/>
      <c r="YY77" s="1110"/>
      <c r="ZA77" s="1121"/>
      <c r="ZB77" s="1109"/>
      <c r="ZC77" s="1109"/>
      <c r="ZD77" s="1109"/>
      <c r="ZE77" s="1112">
        <f t="shared" si="5058"/>
        <v>0</v>
      </c>
      <c r="ZF77" s="1109"/>
      <c r="ZG77" s="1109"/>
      <c r="ZH77" s="1109"/>
      <c r="ZI77" s="1109"/>
      <c r="ZJ77" s="1109"/>
      <c r="ZK77" s="1111"/>
      <c r="ZL77" s="1112">
        <f t="shared" si="5059"/>
        <v>0</v>
      </c>
      <c r="ZM77" s="1126"/>
      <c r="ZN77" s="1110"/>
      <c r="ZP77" s="1121"/>
      <c r="ZQ77" s="1109"/>
      <c r="ZR77" s="1109"/>
      <c r="ZS77" s="1109"/>
      <c r="ZT77" s="1112">
        <f t="shared" si="5060"/>
        <v>0</v>
      </c>
      <c r="ZU77" s="1109"/>
      <c r="ZV77" s="1109"/>
      <c r="ZW77" s="1109"/>
      <c r="ZX77" s="1109"/>
      <c r="ZY77" s="1109"/>
      <c r="ZZ77" s="1111"/>
      <c r="AAA77" s="1112">
        <f t="shared" si="5061"/>
        <v>0</v>
      </c>
      <c r="AAB77" s="1126"/>
      <c r="AAC77" s="1110"/>
      <c r="AAE77" s="1121"/>
      <c r="AAF77" s="1109"/>
      <c r="AAG77" s="1109"/>
      <c r="AAH77" s="1109"/>
      <c r="AAI77" s="1112">
        <f t="shared" si="5062"/>
        <v>0</v>
      </c>
      <c r="AAJ77" s="1109"/>
      <c r="AAK77" s="1109"/>
      <c r="AAL77" s="1109"/>
      <c r="AAM77" s="1109"/>
      <c r="AAN77" s="1109"/>
      <c r="AAO77" s="1111"/>
      <c r="AAP77" s="1112">
        <f t="shared" si="5063"/>
        <v>0</v>
      </c>
      <c r="AAQ77" s="1126"/>
      <c r="AAR77" s="1110"/>
      <c r="AAT77" s="1121"/>
      <c r="AAU77" s="1109"/>
      <c r="AAV77" s="1109"/>
      <c r="AAW77" s="1109"/>
      <c r="AAX77" s="1112">
        <f t="shared" si="5064"/>
        <v>0</v>
      </c>
      <c r="AAY77" s="1109"/>
      <c r="AAZ77" s="1109"/>
      <c r="ABA77" s="1109"/>
      <c r="ABB77" s="1109"/>
      <c r="ABC77" s="1109"/>
      <c r="ABD77" s="1111"/>
      <c r="ABE77" s="1112">
        <f t="shared" si="5065"/>
        <v>0</v>
      </c>
      <c r="ABF77" s="1126"/>
      <c r="ABG77" s="1110"/>
      <c r="ABI77" s="1121"/>
      <c r="ABJ77" s="1109"/>
      <c r="ABK77" s="1109"/>
      <c r="ABL77" s="1109"/>
      <c r="ABM77" s="1112">
        <f t="shared" si="5066"/>
        <v>0</v>
      </c>
      <c r="ABN77" s="1109"/>
      <c r="ABO77" s="1109"/>
      <c r="ABP77" s="1109"/>
      <c r="ABQ77" s="1109"/>
      <c r="ABR77" s="1109"/>
      <c r="ABS77" s="1111"/>
      <c r="ABT77" s="1112">
        <f t="shared" si="5067"/>
        <v>0</v>
      </c>
      <c r="ABU77" s="1126"/>
      <c r="ABV77" s="1110"/>
      <c r="ABX77" s="1121"/>
      <c r="ABY77" s="1109"/>
      <c r="ABZ77" s="1109"/>
      <c r="ACA77" s="1109"/>
      <c r="ACB77" s="1112">
        <f t="shared" si="5068"/>
        <v>0</v>
      </c>
      <c r="ACC77" s="1109"/>
      <c r="ACD77" s="1109"/>
      <c r="ACE77" s="1109"/>
      <c r="ACF77" s="1109"/>
      <c r="ACG77" s="1109"/>
      <c r="ACH77" s="1111"/>
      <c r="ACI77" s="1112">
        <f t="shared" si="5069"/>
        <v>0</v>
      </c>
      <c r="ACJ77" s="1126"/>
      <c r="ACK77" s="1110"/>
      <c r="ACM77" s="1121"/>
      <c r="ACN77" s="1109"/>
      <c r="ACO77" s="1109"/>
      <c r="ACP77" s="1109"/>
      <c r="ACQ77" s="1112">
        <f t="shared" si="5070"/>
        <v>0</v>
      </c>
      <c r="ACR77" s="1109"/>
      <c r="ACS77" s="1109"/>
      <c r="ACT77" s="1109"/>
      <c r="ACU77" s="1109"/>
      <c r="ACV77" s="1109"/>
      <c r="ACW77" s="1111"/>
      <c r="ACX77" s="1112">
        <f t="shared" si="5071"/>
        <v>0</v>
      </c>
      <c r="ACY77" s="1126"/>
      <c r="ACZ77" s="1110"/>
      <c r="ADB77" s="1121"/>
      <c r="ADC77" s="1109"/>
      <c r="ADD77" s="1109"/>
      <c r="ADE77" s="1109"/>
      <c r="ADF77" s="1112">
        <f t="shared" si="5072"/>
        <v>0</v>
      </c>
      <c r="ADG77" s="1109"/>
      <c r="ADH77" s="1109"/>
      <c r="ADI77" s="1109"/>
      <c r="ADJ77" s="1109"/>
      <c r="ADK77" s="1109"/>
      <c r="ADL77" s="1111"/>
      <c r="ADM77" s="1112">
        <f t="shared" si="5073"/>
        <v>0</v>
      </c>
      <c r="ADN77" s="1126"/>
      <c r="ADO77" s="1110"/>
      <c r="ADQ77" s="1121"/>
      <c r="ADR77" s="1109"/>
      <c r="ADS77" s="1109"/>
      <c r="ADT77" s="1109"/>
      <c r="ADU77" s="1112">
        <f t="shared" si="5074"/>
        <v>0</v>
      </c>
      <c r="ADV77" s="1109"/>
      <c r="ADW77" s="1109"/>
      <c r="ADX77" s="1109"/>
      <c r="ADY77" s="1109"/>
      <c r="ADZ77" s="1109"/>
      <c r="AEA77" s="1111"/>
      <c r="AEB77" s="1112">
        <f t="shared" si="5075"/>
        <v>0</v>
      </c>
      <c r="AEC77" s="1126"/>
      <c r="AED77" s="1110"/>
      <c r="AEF77" s="1121"/>
      <c r="AEG77" s="1109"/>
      <c r="AEH77" s="1109"/>
      <c r="AEI77" s="1109"/>
      <c r="AEJ77" s="1112">
        <f t="shared" si="5076"/>
        <v>0</v>
      </c>
      <c r="AEK77" s="1109"/>
      <c r="AEL77" s="1109"/>
      <c r="AEM77" s="1109"/>
      <c r="AEN77" s="1109"/>
      <c r="AEO77" s="1109"/>
      <c r="AEP77" s="1111"/>
      <c r="AEQ77" s="1112">
        <f t="shared" si="5077"/>
        <v>0</v>
      </c>
      <c r="AER77" s="1126"/>
      <c r="AES77" s="1110"/>
      <c r="AEU77" s="1121"/>
      <c r="AEV77" s="1109"/>
      <c r="AEW77" s="1109"/>
      <c r="AEX77" s="1109"/>
      <c r="AEY77" s="1112">
        <f t="shared" si="5078"/>
        <v>0</v>
      </c>
      <c r="AEZ77" s="1109"/>
      <c r="AFA77" s="1109"/>
      <c r="AFB77" s="1109"/>
      <c r="AFC77" s="1109"/>
      <c r="AFD77" s="1109"/>
      <c r="AFE77" s="1111"/>
      <c r="AFF77" s="1112">
        <f t="shared" si="5079"/>
        <v>0</v>
      </c>
      <c r="AFG77" s="1126"/>
      <c r="AFH77" s="1110"/>
      <c r="AFJ77" s="1121"/>
      <c r="AFK77" s="1109"/>
      <c r="AFL77" s="1109"/>
      <c r="AFM77" s="1109"/>
      <c r="AFN77" s="1112">
        <f t="shared" si="5080"/>
        <v>0</v>
      </c>
      <c r="AFO77" s="1109"/>
      <c r="AFP77" s="1109"/>
      <c r="AFQ77" s="1109"/>
      <c r="AFR77" s="1109"/>
      <c r="AFS77" s="1109"/>
      <c r="AFT77" s="1111"/>
      <c r="AFU77" s="1112">
        <f t="shared" si="5081"/>
        <v>0</v>
      </c>
      <c r="AFV77" s="1126"/>
      <c r="AFW77" s="1110"/>
      <c r="AFY77" s="1121"/>
      <c r="AFZ77" s="1109"/>
      <c r="AGA77" s="1109"/>
      <c r="AGB77" s="1109"/>
      <c r="AGC77" s="1112">
        <f t="shared" si="5082"/>
        <v>0</v>
      </c>
      <c r="AGD77" s="1109"/>
      <c r="AGE77" s="1109"/>
      <c r="AGF77" s="1109"/>
      <c r="AGG77" s="1109"/>
      <c r="AGH77" s="1109"/>
      <c r="AGI77" s="1111"/>
      <c r="AGJ77" s="1112">
        <f t="shared" si="5083"/>
        <v>0</v>
      </c>
      <c r="AGK77" s="1126"/>
      <c r="AGL77" s="1110"/>
      <c r="AGN77" s="1121"/>
      <c r="AGO77" s="1109"/>
      <c r="AGP77" s="1109"/>
      <c r="AGQ77" s="1109"/>
      <c r="AGR77" s="1112">
        <f t="shared" si="5084"/>
        <v>0</v>
      </c>
      <c r="AGS77" s="1109"/>
      <c r="AGT77" s="1109"/>
      <c r="AGU77" s="1109"/>
      <c r="AGV77" s="1109"/>
      <c r="AGW77" s="1109"/>
      <c r="AGX77" s="1111"/>
      <c r="AGY77" s="1112">
        <f t="shared" si="5085"/>
        <v>0</v>
      </c>
      <c r="AGZ77" s="1126"/>
      <c r="AHA77" s="1110"/>
      <c r="AHC77" s="1121"/>
      <c r="AHD77" s="1109"/>
      <c r="AHE77" s="1109"/>
      <c r="AHF77" s="1109"/>
      <c r="AHG77" s="1112">
        <f t="shared" si="5086"/>
        <v>0</v>
      </c>
      <c r="AHH77" s="1109"/>
      <c r="AHI77" s="1109"/>
      <c r="AHJ77" s="1109"/>
      <c r="AHK77" s="1109"/>
      <c r="AHL77" s="1109"/>
      <c r="AHM77" s="1111"/>
      <c r="AHN77" s="1112">
        <f t="shared" si="5087"/>
        <v>0</v>
      </c>
      <c r="AHO77" s="1126"/>
      <c r="AHP77" s="1110"/>
      <c r="AHR77" s="1121"/>
      <c r="AHS77" s="1109"/>
      <c r="AHT77" s="1109"/>
      <c r="AHU77" s="1109"/>
      <c r="AHV77" s="1112">
        <f t="shared" si="5088"/>
        <v>0</v>
      </c>
      <c r="AHW77" s="1109"/>
      <c r="AHX77" s="1109"/>
      <c r="AHY77" s="1109"/>
      <c r="AHZ77" s="1109"/>
      <c r="AIA77" s="1109"/>
      <c r="AIB77" s="1111"/>
      <c r="AIC77" s="1112">
        <f t="shared" si="5089"/>
        <v>0</v>
      </c>
      <c r="AID77" s="1126"/>
      <c r="AIE77" s="1110"/>
      <c r="AIG77" s="1121"/>
      <c r="AIH77" s="1109"/>
      <c r="AII77" s="1109"/>
      <c r="AIJ77" s="1109"/>
      <c r="AIK77" s="1112">
        <f t="shared" si="5090"/>
        <v>0</v>
      </c>
      <c r="AIL77" s="1109"/>
      <c r="AIM77" s="1109"/>
      <c r="AIN77" s="1109"/>
      <c r="AIO77" s="1109"/>
      <c r="AIP77" s="1109"/>
      <c r="AIQ77" s="1111"/>
      <c r="AIR77" s="1112">
        <f t="shared" si="5091"/>
        <v>0</v>
      </c>
      <c r="AIS77" s="1126"/>
      <c r="AIT77" s="1110"/>
      <c r="AIV77" s="1121"/>
      <c r="AIW77" s="1109"/>
      <c r="AIX77" s="1109"/>
      <c r="AIY77" s="1109"/>
      <c r="AIZ77" s="1112">
        <f t="shared" si="5092"/>
        <v>0</v>
      </c>
      <c r="AJA77" s="1109"/>
      <c r="AJB77" s="1109"/>
      <c r="AJC77" s="1109"/>
      <c r="AJD77" s="1109"/>
      <c r="AJE77" s="1109"/>
      <c r="AJF77" s="1111"/>
      <c r="AJG77" s="1112">
        <f t="shared" si="5093"/>
        <v>0</v>
      </c>
      <c r="AJH77" s="1126"/>
      <c r="AJI77" s="1110"/>
      <c r="AJK77" s="1121"/>
      <c r="AJL77" s="1109"/>
      <c r="AJM77" s="1109"/>
      <c r="AJN77" s="1109"/>
      <c r="AJO77" s="1112">
        <f t="shared" si="5094"/>
        <v>0</v>
      </c>
      <c r="AJP77" s="1109"/>
      <c r="AJQ77" s="1109"/>
      <c r="AJR77" s="1109"/>
      <c r="AJS77" s="1109"/>
      <c r="AJT77" s="1109"/>
      <c r="AJU77" s="1111"/>
      <c r="AJV77" s="1112">
        <f t="shared" si="5095"/>
        <v>0</v>
      </c>
      <c r="AJW77" s="1126"/>
      <c r="AJX77" s="1110"/>
      <c r="AJZ77" s="1121"/>
      <c r="AKA77" s="1109"/>
      <c r="AKB77" s="1109"/>
      <c r="AKC77" s="1109"/>
      <c r="AKD77" s="1112">
        <f t="shared" si="5096"/>
        <v>0</v>
      </c>
      <c r="AKE77" s="1109"/>
      <c r="AKF77" s="1109"/>
      <c r="AKG77" s="1109"/>
      <c r="AKH77" s="1109"/>
      <c r="AKI77" s="1109"/>
      <c r="AKJ77" s="1111"/>
      <c r="AKK77" s="1112">
        <f t="shared" si="5097"/>
        <v>0</v>
      </c>
      <c r="AKL77" s="1126"/>
      <c r="AKM77" s="1110"/>
      <c r="AKO77" s="1121"/>
      <c r="AKP77" s="1109"/>
      <c r="AKQ77" s="1109"/>
      <c r="AKR77" s="1109"/>
      <c r="AKS77" s="1112">
        <f t="shared" si="5098"/>
        <v>0</v>
      </c>
      <c r="AKT77" s="1109"/>
      <c r="AKU77" s="1109"/>
      <c r="AKV77" s="1109"/>
      <c r="AKW77" s="1109"/>
      <c r="AKX77" s="1109"/>
      <c r="AKY77" s="1111"/>
      <c r="AKZ77" s="1112">
        <f t="shared" si="5099"/>
        <v>0</v>
      </c>
      <c r="ALA77" s="1126"/>
      <c r="ALB77" s="1110"/>
      <c r="ALD77" s="1121"/>
      <c r="ALE77" s="1109"/>
      <c r="ALF77" s="1109"/>
      <c r="ALG77" s="1109"/>
      <c r="ALH77" s="1112">
        <f t="shared" si="5100"/>
        <v>0</v>
      </c>
      <c r="ALI77" s="1109"/>
      <c r="ALJ77" s="1109"/>
      <c r="ALK77" s="1109"/>
      <c r="ALL77" s="1109"/>
      <c r="ALM77" s="1109"/>
      <c r="ALN77" s="1111"/>
      <c r="ALO77" s="1112">
        <f t="shared" si="5101"/>
        <v>0</v>
      </c>
      <c r="ALP77" s="1126"/>
      <c r="ALQ77" s="1110"/>
      <c r="ALS77" s="1121"/>
      <c r="ALT77" s="1109"/>
      <c r="ALU77" s="1109"/>
      <c r="ALV77" s="1109"/>
      <c r="ALW77" s="1112">
        <f t="shared" si="5102"/>
        <v>0</v>
      </c>
      <c r="ALX77" s="1109"/>
      <c r="ALY77" s="1109"/>
      <c r="ALZ77" s="1109"/>
      <c r="AMA77" s="1109"/>
      <c r="AMB77" s="1109"/>
      <c r="AMC77" s="1111"/>
      <c r="AMD77" s="1112">
        <f t="shared" si="5103"/>
        <v>0</v>
      </c>
      <c r="AME77" s="1126"/>
      <c r="AMF77" s="1110"/>
      <c r="AMH77" s="1121"/>
      <c r="AMI77" s="1109"/>
      <c r="AMJ77" s="1109"/>
      <c r="AMK77" s="1109"/>
      <c r="AML77" s="1112">
        <f t="shared" si="5104"/>
        <v>0</v>
      </c>
      <c r="AMM77" s="1109"/>
      <c r="AMN77" s="1109"/>
      <c r="AMO77" s="1109"/>
      <c r="AMP77" s="1109"/>
      <c r="AMQ77" s="1109"/>
      <c r="AMR77" s="1111"/>
      <c r="AMS77" s="1112">
        <f t="shared" si="5105"/>
        <v>0</v>
      </c>
      <c r="AMT77" s="1126"/>
      <c r="AMU77" s="1110"/>
      <c r="AMW77" s="1121"/>
      <c r="AMX77" s="1109"/>
      <c r="AMY77" s="1109"/>
      <c r="AMZ77" s="1109"/>
      <c r="ANA77" s="1112">
        <f t="shared" si="5106"/>
        <v>0</v>
      </c>
      <c r="ANB77" s="1109"/>
      <c r="ANC77" s="1109"/>
      <c r="AND77" s="1109"/>
      <c r="ANE77" s="1109"/>
      <c r="ANF77" s="1109"/>
      <c r="ANG77" s="1111"/>
      <c r="ANH77" s="1112">
        <f t="shared" si="5107"/>
        <v>0</v>
      </c>
      <c r="ANI77" s="1126"/>
      <c r="ANJ77" s="1110"/>
      <c r="ANL77" s="1121"/>
      <c r="ANM77" s="1109"/>
      <c r="ANN77" s="1109"/>
      <c r="ANO77" s="1109"/>
      <c r="ANP77" s="1112">
        <f t="shared" si="5108"/>
        <v>0</v>
      </c>
      <c r="ANQ77" s="1109"/>
      <c r="ANR77" s="1109"/>
      <c r="ANS77" s="1109"/>
      <c r="ANT77" s="1109"/>
      <c r="ANU77" s="1109"/>
      <c r="ANV77" s="1111"/>
      <c r="ANW77" s="1112">
        <f t="shared" si="5109"/>
        <v>0</v>
      </c>
      <c r="ANX77" s="1126"/>
      <c r="ANY77" s="1110"/>
      <c r="AOA77" s="1121"/>
      <c r="AOB77" s="1109"/>
      <c r="AOC77" s="1109"/>
      <c r="AOD77" s="1109"/>
      <c r="AOE77" s="1112">
        <f t="shared" si="5110"/>
        <v>0</v>
      </c>
      <c r="AOF77" s="1109"/>
      <c r="AOG77" s="1109"/>
      <c r="AOH77" s="1109"/>
      <c r="AOI77" s="1109"/>
      <c r="AOJ77" s="1109"/>
      <c r="AOK77" s="1111"/>
      <c r="AOL77" s="1112">
        <f t="shared" si="5111"/>
        <v>0</v>
      </c>
      <c r="AOM77" s="1126"/>
      <c r="AON77" s="1110"/>
      <c r="AOP77" s="1121"/>
      <c r="AOQ77" s="1109"/>
      <c r="AOR77" s="1109"/>
      <c r="AOS77" s="1109"/>
      <c r="AOT77" s="1112">
        <f t="shared" si="5112"/>
        <v>0</v>
      </c>
      <c r="AOU77" s="1109"/>
      <c r="AOV77" s="1109"/>
      <c r="AOW77" s="1109"/>
      <c r="AOX77" s="1109"/>
      <c r="AOY77" s="1109"/>
      <c r="AOZ77" s="1111"/>
      <c r="APA77" s="1112">
        <f t="shared" si="5113"/>
        <v>0</v>
      </c>
      <c r="APB77" s="1126"/>
      <c r="APC77" s="1110"/>
      <c r="APE77" s="1121"/>
      <c r="APF77" s="1109"/>
      <c r="APG77" s="1109"/>
      <c r="APH77" s="1109"/>
      <c r="API77" s="1112">
        <f t="shared" si="5114"/>
        <v>0</v>
      </c>
      <c r="APJ77" s="1109"/>
      <c r="APK77" s="1109"/>
      <c r="APL77" s="1109"/>
      <c r="APM77" s="1109"/>
      <c r="APN77" s="1109"/>
      <c r="APO77" s="1111"/>
      <c r="APP77" s="1112">
        <f t="shared" si="5115"/>
        <v>0</v>
      </c>
      <c r="APQ77" s="1126"/>
      <c r="APR77" s="1110"/>
      <c r="APT77" s="1121"/>
      <c r="APU77" s="1109"/>
      <c r="APV77" s="1109"/>
      <c r="APW77" s="1109"/>
      <c r="APX77" s="1112">
        <f t="shared" si="5116"/>
        <v>0</v>
      </c>
      <c r="APY77" s="1109"/>
      <c r="APZ77" s="1109"/>
      <c r="AQA77" s="1109"/>
      <c r="AQB77" s="1109"/>
      <c r="AQC77" s="1109"/>
      <c r="AQD77" s="1111"/>
      <c r="AQE77" s="1112">
        <f t="shared" si="5117"/>
        <v>0</v>
      </c>
      <c r="AQF77" s="1126"/>
      <c r="AQG77" s="1110"/>
      <c r="AQI77" s="1121"/>
      <c r="AQJ77" s="1109"/>
      <c r="AQK77" s="1109"/>
      <c r="AQL77" s="1109"/>
      <c r="AQM77" s="1112">
        <f t="shared" si="5118"/>
        <v>0</v>
      </c>
      <c r="AQN77" s="1109"/>
      <c r="AQO77" s="1109"/>
      <c r="AQP77" s="1109"/>
      <c r="AQQ77" s="1109"/>
      <c r="AQR77" s="1109"/>
      <c r="AQS77" s="1111"/>
      <c r="AQT77" s="1112">
        <f t="shared" si="5119"/>
        <v>0</v>
      </c>
      <c r="AQU77" s="1126"/>
      <c r="AQV77" s="1110"/>
      <c r="AQX77" s="1121"/>
      <c r="AQY77" s="1109"/>
      <c r="AQZ77" s="1109"/>
      <c r="ARA77" s="1109"/>
      <c r="ARB77" s="1112">
        <f t="shared" si="5120"/>
        <v>0</v>
      </c>
      <c r="ARC77" s="1109"/>
      <c r="ARD77" s="1109"/>
      <c r="ARE77" s="1109"/>
      <c r="ARF77" s="1109"/>
      <c r="ARG77" s="1109"/>
      <c r="ARH77" s="1111"/>
      <c r="ARI77" s="1112">
        <f t="shared" si="5121"/>
        <v>0</v>
      </c>
      <c r="ARJ77" s="1126"/>
      <c r="ARK77" s="1110"/>
      <c r="ARM77" s="1121"/>
      <c r="ARN77" s="1109"/>
      <c r="ARO77" s="1109"/>
      <c r="ARP77" s="1109"/>
      <c r="ARQ77" s="1112">
        <f t="shared" si="5122"/>
        <v>0</v>
      </c>
      <c r="ARR77" s="1109"/>
      <c r="ARS77" s="1109"/>
      <c r="ART77" s="1109"/>
      <c r="ARU77" s="1109"/>
      <c r="ARV77" s="1109"/>
      <c r="ARW77" s="1111"/>
      <c r="ARX77" s="1112">
        <f t="shared" si="5123"/>
        <v>0</v>
      </c>
      <c r="ARY77" s="1126"/>
      <c r="ARZ77" s="1110"/>
      <c r="ASB77" s="1121"/>
      <c r="ASC77" s="1109"/>
      <c r="ASD77" s="1109"/>
      <c r="ASE77" s="1109"/>
      <c r="ASF77" s="1112">
        <f t="shared" si="5124"/>
        <v>0</v>
      </c>
      <c r="ASG77" s="1109"/>
      <c r="ASH77" s="1109"/>
      <c r="ASI77" s="1109"/>
      <c r="ASJ77" s="1109"/>
      <c r="ASK77" s="1109"/>
      <c r="ASL77" s="1111"/>
      <c r="ASM77" s="1112">
        <f t="shared" si="5125"/>
        <v>0</v>
      </c>
      <c r="ASN77" s="1126"/>
      <c r="ASO77" s="1110"/>
      <c r="ASQ77" s="1121"/>
      <c r="ASR77" s="1109"/>
      <c r="ASS77" s="1109"/>
      <c r="AST77" s="1109"/>
      <c r="ASU77" s="1112">
        <f t="shared" si="5126"/>
        <v>0</v>
      </c>
      <c r="ASV77" s="1109"/>
      <c r="ASW77" s="1109"/>
      <c r="ASX77" s="1109"/>
      <c r="ASY77" s="1109"/>
      <c r="ASZ77" s="1109"/>
      <c r="ATA77" s="1111"/>
      <c r="ATB77" s="1112">
        <f t="shared" si="5127"/>
        <v>0</v>
      </c>
      <c r="ATC77" s="1126"/>
      <c r="ATD77" s="1110"/>
      <c r="ATF77" s="1121"/>
      <c r="ATG77" s="1109"/>
      <c r="ATH77" s="1109"/>
      <c r="ATI77" s="1109"/>
      <c r="ATJ77" s="1112">
        <f t="shared" si="5128"/>
        <v>0</v>
      </c>
      <c r="ATK77" s="1109"/>
      <c r="ATL77" s="1109"/>
      <c r="ATM77" s="1109"/>
      <c r="ATN77" s="1109"/>
      <c r="ATO77" s="1109"/>
      <c r="ATP77" s="1111"/>
      <c r="ATQ77" s="1112">
        <f t="shared" si="5129"/>
        <v>0</v>
      </c>
      <c r="ATR77" s="1126"/>
      <c r="ATS77" s="1110"/>
      <c r="ATU77" s="1121"/>
      <c r="ATV77" s="1109"/>
      <c r="ATW77" s="1109"/>
      <c r="ATX77" s="1109"/>
      <c r="ATY77" s="1112">
        <f t="shared" si="5130"/>
        <v>0</v>
      </c>
      <c r="ATZ77" s="1109"/>
      <c r="AUA77" s="1109"/>
      <c r="AUB77" s="1109"/>
      <c r="AUC77" s="1109"/>
      <c r="AUD77" s="1109"/>
      <c r="AUE77" s="1111"/>
      <c r="AUF77" s="1112">
        <f t="shared" si="5131"/>
        <v>0</v>
      </c>
      <c r="AUG77" s="1126"/>
      <c r="AUH77" s="1110"/>
      <c r="AUJ77" s="1121"/>
      <c r="AUK77" s="1109"/>
      <c r="AUL77" s="1109"/>
      <c r="AUM77" s="1109"/>
      <c r="AUN77" s="1112">
        <f t="shared" si="5132"/>
        <v>0</v>
      </c>
      <c r="AUO77" s="1109"/>
      <c r="AUP77" s="1109"/>
      <c r="AUQ77" s="1109"/>
      <c r="AUR77" s="1109"/>
      <c r="AUS77" s="1109"/>
      <c r="AUT77" s="1111"/>
      <c r="AUU77" s="1112">
        <f t="shared" si="5133"/>
        <v>0</v>
      </c>
      <c r="AUV77" s="1126"/>
      <c r="AUW77" s="1110"/>
      <c r="AUY77" s="1121"/>
      <c r="AUZ77" s="1109"/>
      <c r="AVA77" s="1109"/>
      <c r="AVB77" s="1109"/>
      <c r="AVC77" s="1112">
        <f t="shared" si="5134"/>
        <v>0</v>
      </c>
      <c r="AVD77" s="1109"/>
      <c r="AVE77" s="1109"/>
      <c r="AVF77" s="1109"/>
      <c r="AVG77" s="1109"/>
      <c r="AVH77" s="1109"/>
      <c r="AVI77" s="1111"/>
      <c r="AVJ77" s="1112">
        <f t="shared" si="5135"/>
        <v>0</v>
      </c>
      <c r="AVK77" s="1126"/>
      <c r="AVL77" s="1110"/>
      <c r="AVN77" s="1121"/>
      <c r="AVO77" s="1109"/>
      <c r="AVP77" s="1109"/>
      <c r="AVQ77" s="1109"/>
      <c r="AVR77" s="1112">
        <f t="shared" si="5136"/>
        <v>0</v>
      </c>
      <c r="AVS77" s="1109"/>
      <c r="AVT77" s="1109"/>
      <c r="AVU77" s="1109"/>
      <c r="AVV77" s="1109"/>
      <c r="AVW77" s="1109"/>
      <c r="AVX77" s="1111"/>
      <c r="AVY77" s="1112">
        <f t="shared" si="5137"/>
        <v>0</v>
      </c>
      <c r="AVZ77" s="1126"/>
      <c r="AWA77" s="1110"/>
      <c r="AWC77" s="1121"/>
      <c r="AWD77" s="1109"/>
      <c r="AWE77" s="1109"/>
      <c r="AWF77" s="1109"/>
      <c r="AWG77" s="1112">
        <f t="shared" si="5138"/>
        <v>0</v>
      </c>
      <c r="AWH77" s="1109"/>
      <c r="AWI77" s="1109"/>
      <c r="AWJ77" s="1109"/>
      <c r="AWK77" s="1109"/>
      <c r="AWL77" s="1109"/>
      <c r="AWM77" s="1111"/>
      <c r="AWN77" s="1112">
        <f t="shared" si="5139"/>
        <v>0</v>
      </c>
      <c r="AWO77" s="1126"/>
      <c r="AWP77" s="1110"/>
      <c r="AWR77" s="1121"/>
      <c r="AWS77" s="1109"/>
      <c r="AWT77" s="1109"/>
      <c r="AWU77" s="1109"/>
      <c r="AWV77" s="1112">
        <f t="shared" si="5140"/>
        <v>0</v>
      </c>
      <c r="AWW77" s="1109"/>
      <c r="AWX77" s="1109"/>
      <c r="AWY77" s="1109"/>
      <c r="AWZ77" s="1109"/>
      <c r="AXA77" s="1109"/>
      <c r="AXB77" s="1111"/>
      <c r="AXC77" s="1112">
        <f t="shared" si="5141"/>
        <v>0</v>
      </c>
      <c r="AXD77" s="1126"/>
      <c r="AXE77" s="1110"/>
      <c r="AXG77" s="1121"/>
      <c r="AXH77" s="1109"/>
      <c r="AXI77" s="1109"/>
      <c r="AXJ77" s="1109"/>
      <c r="AXK77" s="1112">
        <f t="shared" si="5142"/>
        <v>0</v>
      </c>
      <c r="AXL77" s="1109"/>
      <c r="AXM77" s="1109"/>
      <c r="AXN77" s="1109"/>
      <c r="AXO77" s="1109"/>
      <c r="AXP77" s="1109"/>
      <c r="AXQ77" s="1111"/>
      <c r="AXR77" s="1112">
        <f t="shared" si="5143"/>
        <v>0</v>
      </c>
      <c r="AXS77" s="1126"/>
      <c r="AXT77" s="1110"/>
      <c r="AXV77" s="1121"/>
      <c r="AXW77" s="1109"/>
      <c r="AXX77" s="1109"/>
      <c r="AXY77" s="1109"/>
      <c r="AXZ77" s="1112">
        <f t="shared" si="5144"/>
        <v>0</v>
      </c>
      <c r="AYA77" s="1109"/>
      <c r="AYB77" s="1109"/>
      <c r="AYC77" s="1109"/>
      <c r="AYD77" s="1109"/>
      <c r="AYE77" s="1109"/>
      <c r="AYF77" s="1111"/>
      <c r="AYG77" s="1112">
        <f t="shared" si="5145"/>
        <v>0</v>
      </c>
      <c r="AYH77" s="1126"/>
      <c r="AYI77" s="1110"/>
      <c r="AYK77" s="1121"/>
      <c r="AYL77" s="1109"/>
      <c r="AYM77" s="1109"/>
      <c r="AYN77" s="1109"/>
      <c r="AYO77" s="1112">
        <f t="shared" si="5146"/>
        <v>0</v>
      </c>
      <c r="AYP77" s="1109"/>
      <c r="AYQ77" s="1109"/>
      <c r="AYR77" s="1109"/>
      <c r="AYS77" s="1109"/>
      <c r="AYT77" s="1109"/>
      <c r="AYU77" s="1111"/>
      <c r="AYV77" s="1112">
        <f t="shared" si="5147"/>
        <v>0</v>
      </c>
      <c r="AYW77" s="1126"/>
      <c r="AYX77" s="1110"/>
      <c r="AYZ77" s="1121"/>
      <c r="AZA77" s="1109"/>
      <c r="AZB77" s="1109"/>
      <c r="AZC77" s="1109"/>
      <c r="AZD77" s="1112">
        <f t="shared" si="5148"/>
        <v>0</v>
      </c>
      <c r="AZE77" s="1109"/>
      <c r="AZF77" s="1109"/>
      <c r="AZG77" s="1109"/>
      <c r="AZH77" s="1109"/>
      <c r="AZI77" s="1109"/>
      <c r="AZJ77" s="1111"/>
      <c r="AZK77" s="1112">
        <f t="shared" si="5149"/>
        <v>0</v>
      </c>
      <c r="AZL77" s="1126"/>
      <c r="AZM77" s="1110"/>
      <c r="AZO77" s="1121"/>
      <c r="AZP77" s="1109"/>
      <c r="AZQ77" s="1109"/>
      <c r="AZR77" s="1109"/>
      <c r="AZS77" s="1112">
        <f t="shared" si="5150"/>
        <v>0</v>
      </c>
      <c r="AZT77" s="1109"/>
      <c r="AZU77" s="1109"/>
      <c r="AZV77" s="1109"/>
      <c r="AZW77" s="1109"/>
      <c r="AZX77" s="1109"/>
      <c r="AZY77" s="1111"/>
      <c r="AZZ77" s="1112">
        <f t="shared" si="5151"/>
        <v>0</v>
      </c>
      <c r="BAA77" s="1126"/>
      <c r="BAB77" s="1110"/>
      <c r="BAD77" s="1121"/>
      <c r="BAE77" s="1109"/>
      <c r="BAF77" s="1109"/>
      <c r="BAG77" s="1109"/>
      <c r="BAH77" s="1112">
        <f t="shared" si="5152"/>
        <v>0</v>
      </c>
      <c r="BAI77" s="1109"/>
      <c r="BAJ77" s="1109"/>
      <c r="BAK77" s="1109"/>
      <c r="BAL77" s="1109"/>
      <c r="BAM77" s="1109"/>
      <c r="BAN77" s="1111"/>
      <c r="BAO77" s="1112">
        <f t="shared" si="5153"/>
        <v>0</v>
      </c>
      <c r="BAP77" s="1126"/>
      <c r="BAQ77" s="1110"/>
      <c r="BAS77" s="1121"/>
      <c r="BAT77" s="1109"/>
      <c r="BAU77" s="1109"/>
      <c r="BAV77" s="1109"/>
      <c r="BAW77" s="1112">
        <f t="shared" si="5154"/>
        <v>0</v>
      </c>
      <c r="BAX77" s="1109"/>
      <c r="BAY77" s="1109"/>
      <c r="BAZ77" s="1109"/>
      <c r="BBA77" s="1109"/>
      <c r="BBB77" s="1109"/>
      <c r="BBC77" s="1111"/>
      <c r="BBD77" s="1112">
        <f t="shared" si="5155"/>
        <v>0</v>
      </c>
      <c r="BBE77" s="1126"/>
      <c r="BBF77" s="1110"/>
      <c r="BBH77" s="1121"/>
      <c r="BBI77" s="1109"/>
      <c r="BBJ77" s="1109"/>
      <c r="BBK77" s="1109"/>
      <c r="BBL77" s="1112">
        <f t="shared" si="5156"/>
        <v>0</v>
      </c>
      <c r="BBM77" s="1109"/>
      <c r="BBN77" s="1109"/>
      <c r="BBO77" s="1109"/>
      <c r="BBP77" s="1109"/>
      <c r="BBQ77" s="1109"/>
      <c r="BBR77" s="1111"/>
      <c r="BBS77" s="1112">
        <f t="shared" si="5157"/>
        <v>0</v>
      </c>
      <c r="BBT77" s="1126"/>
      <c r="BBU77" s="1110"/>
      <c r="BBW77" s="1121"/>
      <c r="BBX77" s="1109"/>
      <c r="BBY77" s="1109"/>
      <c r="BBZ77" s="1109"/>
      <c r="BCA77" s="1112">
        <f t="shared" si="5158"/>
        <v>0</v>
      </c>
      <c r="BCB77" s="1109"/>
      <c r="BCC77" s="1109"/>
      <c r="BCD77" s="1109"/>
      <c r="BCE77" s="1109"/>
      <c r="BCF77" s="1109"/>
      <c r="BCG77" s="1111"/>
      <c r="BCH77" s="1112">
        <f t="shared" si="5159"/>
        <v>0</v>
      </c>
      <c r="BCI77" s="1126"/>
      <c r="BCJ77" s="1110"/>
      <c r="BCL77" s="1121"/>
      <c r="BCM77" s="1109"/>
      <c r="BCN77" s="1109"/>
      <c r="BCO77" s="1109"/>
      <c r="BCP77" s="1112">
        <f t="shared" si="5160"/>
        <v>0</v>
      </c>
      <c r="BCQ77" s="1109"/>
      <c r="BCR77" s="1109"/>
      <c r="BCS77" s="1109"/>
      <c r="BCT77" s="1109"/>
      <c r="BCU77" s="1109"/>
      <c r="BCV77" s="1111"/>
      <c r="BCW77" s="1112">
        <f t="shared" si="5161"/>
        <v>0</v>
      </c>
      <c r="BCX77" s="1126"/>
      <c r="BCY77" s="1110"/>
      <c r="BDA77" s="1121"/>
      <c r="BDB77" s="1109"/>
      <c r="BDC77" s="1109"/>
      <c r="BDD77" s="1109"/>
      <c r="BDE77" s="1112">
        <f t="shared" si="5162"/>
        <v>0</v>
      </c>
      <c r="BDF77" s="1109"/>
      <c r="BDG77" s="1109"/>
      <c r="BDH77" s="1109"/>
      <c r="BDI77" s="1109"/>
      <c r="BDJ77" s="1109"/>
      <c r="BDK77" s="1111"/>
      <c r="BDL77" s="1112">
        <f t="shared" si="5163"/>
        <v>0</v>
      </c>
      <c r="BDM77" s="1126"/>
      <c r="BDN77" s="1110"/>
      <c r="BDP77" s="1121"/>
      <c r="BDQ77" s="1109"/>
      <c r="BDR77" s="1109"/>
      <c r="BDS77" s="1109"/>
      <c r="BDT77" s="1112">
        <f t="shared" si="5164"/>
        <v>0</v>
      </c>
      <c r="BDU77" s="1109"/>
      <c r="BDV77" s="1109"/>
      <c r="BDW77" s="1109"/>
      <c r="BDX77" s="1109"/>
      <c r="BDY77" s="1109"/>
      <c r="BDZ77" s="1111"/>
      <c r="BEA77" s="1112">
        <f t="shared" si="5165"/>
        <v>0</v>
      </c>
      <c r="BEB77" s="1126"/>
      <c r="BEC77" s="1110"/>
      <c r="BEE77" s="1121"/>
      <c r="BEF77" s="1109"/>
      <c r="BEG77" s="1109"/>
      <c r="BEH77" s="1109"/>
      <c r="BEI77" s="1112">
        <f t="shared" si="5166"/>
        <v>0</v>
      </c>
      <c r="BEJ77" s="1109"/>
      <c r="BEK77" s="1109"/>
      <c r="BEL77" s="1109"/>
      <c r="BEM77" s="1109"/>
      <c r="BEN77" s="1109"/>
      <c r="BEO77" s="1111"/>
      <c r="BEP77" s="1112">
        <f t="shared" si="5167"/>
        <v>0</v>
      </c>
      <c r="BEQ77" s="1126"/>
      <c r="BER77" s="1110"/>
      <c r="BET77" s="1121"/>
      <c r="BEU77" s="1109"/>
      <c r="BEV77" s="1109"/>
      <c r="BEW77" s="1109"/>
      <c r="BEX77" s="1112">
        <f t="shared" si="5168"/>
        <v>0</v>
      </c>
      <c r="BEY77" s="1109"/>
      <c r="BEZ77" s="1109"/>
      <c r="BFA77" s="1109"/>
      <c r="BFB77" s="1109"/>
      <c r="BFC77" s="1109"/>
      <c r="BFD77" s="1111"/>
      <c r="BFE77" s="1112">
        <f t="shared" si="5169"/>
        <v>0</v>
      </c>
      <c r="BFF77" s="1126"/>
      <c r="BFG77" s="1110"/>
      <c r="BFI77" s="1121"/>
      <c r="BFJ77" s="1109"/>
      <c r="BFK77" s="1109"/>
      <c r="BFL77" s="1109"/>
      <c r="BFM77" s="1112">
        <f t="shared" si="5170"/>
        <v>0</v>
      </c>
      <c r="BFN77" s="1109"/>
      <c r="BFO77" s="1109"/>
      <c r="BFP77" s="1109"/>
      <c r="BFQ77" s="1109"/>
      <c r="BFR77" s="1109"/>
      <c r="BFS77" s="1111"/>
      <c r="BFT77" s="1112">
        <f t="shared" si="5171"/>
        <v>0</v>
      </c>
      <c r="BFU77" s="1126"/>
      <c r="BFV77" s="1110"/>
      <c r="BFX77" s="1121"/>
      <c r="BFY77" s="1109"/>
      <c r="BFZ77" s="1109"/>
      <c r="BGA77" s="1109"/>
      <c r="BGB77" s="1112">
        <f t="shared" si="5172"/>
        <v>0</v>
      </c>
      <c r="BGC77" s="1109"/>
      <c r="BGD77" s="1109"/>
      <c r="BGE77" s="1109"/>
      <c r="BGF77" s="1109"/>
      <c r="BGG77" s="1109"/>
      <c r="BGH77" s="1111"/>
      <c r="BGI77" s="1112">
        <f t="shared" si="5173"/>
        <v>0</v>
      </c>
      <c r="BGJ77" s="1126"/>
      <c r="BGK77" s="1110"/>
      <c r="BGM77" s="1121"/>
      <c r="BGN77" s="1109"/>
      <c r="BGO77" s="1109"/>
      <c r="BGP77" s="1109"/>
      <c r="BGQ77" s="1112">
        <f t="shared" si="5174"/>
        <v>0</v>
      </c>
      <c r="BGR77" s="1109"/>
      <c r="BGS77" s="1109"/>
      <c r="BGT77" s="1109"/>
      <c r="BGU77" s="1109"/>
      <c r="BGV77" s="1109"/>
      <c r="BGW77" s="1111"/>
      <c r="BGX77" s="1112">
        <f t="shared" si="5175"/>
        <v>0</v>
      </c>
      <c r="BGY77" s="1126"/>
      <c r="BGZ77" s="1110"/>
      <c r="BHB77" s="1121"/>
      <c r="BHC77" s="1109"/>
      <c r="BHD77" s="1109"/>
      <c r="BHE77" s="1109"/>
      <c r="BHF77" s="1112">
        <f t="shared" si="5176"/>
        <v>0</v>
      </c>
      <c r="BHG77" s="1109"/>
      <c r="BHH77" s="1109"/>
      <c r="BHI77" s="1109"/>
      <c r="BHJ77" s="1109"/>
      <c r="BHK77" s="1109"/>
      <c r="BHL77" s="1111"/>
      <c r="BHM77" s="1112">
        <f t="shared" si="5177"/>
        <v>0</v>
      </c>
      <c r="BHN77" s="1126"/>
      <c r="BHO77" s="1110"/>
      <c r="BHQ77" s="1121"/>
      <c r="BHR77" s="1109"/>
      <c r="BHS77" s="1109"/>
      <c r="BHT77" s="1109"/>
      <c r="BHU77" s="1112">
        <f t="shared" si="5178"/>
        <v>0</v>
      </c>
      <c r="BHV77" s="1109"/>
      <c r="BHW77" s="1109"/>
      <c r="BHX77" s="1109"/>
      <c r="BHY77" s="1109"/>
      <c r="BHZ77" s="1109"/>
      <c r="BIA77" s="1111"/>
      <c r="BIB77" s="1112">
        <f t="shared" si="5179"/>
        <v>0</v>
      </c>
      <c r="BIC77" s="1126"/>
      <c r="BID77" s="1110"/>
      <c r="BIF77" s="1121"/>
      <c r="BIG77" s="1109"/>
      <c r="BIH77" s="1109"/>
      <c r="BII77" s="1109"/>
      <c r="BIJ77" s="1112">
        <f t="shared" si="5180"/>
        <v>0</v>
      </c>
      <c r="BIK77" s="1109"/>
      <c r="BIL77" s="1109"/>
      <c r="BIM77" s="1109"/>
      <c r="BIN77" s="1109"/>
      <c r="BIO77" s="1109"/>
      <c r="BIP77" s="1111"/>
      <c r="BIQ77" s="1112">
        <f t="shared" si="5181"/>
        <v>0</v>
      </c>
      <c r="BIR77" s="1126"/>
      <c r="BIS77" s="1110"/>
      <c r="BIU77" s="1121"/>
      <c r="BIV77" s="1109"/>
      <c r="BIW77" s="1109"/>
      <c r="BIX77" s="1109"/>
      <c r="BIY77" s="1112">
        <f t="shared" si="5182"/>
        <v>0</v>
      </c>
      <c r="BIZ77" s="1109"/>
      <c r="BJA77" s="1109"/>
      <c r="BJB77" s="1109"/>
      <c r="BJC77" s="1109"/>
      <c r="BJD77" s="1109"/>
      <c r="BJE77" s="1111"/>
      <c r="BJF77" s="1112">
        <f t="shared" si="5183"/>
        <v>0</v>
      </c>
      <c r="BJG77" s="1126"/>
      <c r="BJH77" s="1110"/>
      <c r="BJJ77" s="1121"/>
      <c r="BJK77" s="1109"/>
      <c r="BJL77" s="1109"/>
      <c r="BJM77" s="1109"/>
      <c r="BJN77" s="1112">
        <f t="shared" si="5184"/>
        <v>0</v>
      </c>
      <c r="BJO77" s="1109"/>
      <c r="BJP77" s="1109"/>
      <c r="BJQ77" s="1109"/>
      <c r="BJR77" s="1109"/>
      <c r="BJS77" s="1109"/>
      <c r="BJT77" s="1111"/>
      <c r="BJU77" s="1112">
        <f t="shared" si="5185"/>
        <v>0</v>
      </c>
      <c r="BJV77" s="1126"/>
      <c r="BJW77" s="1110"/>
      <c r="BJY77" s="1121"/>
      <c r="BJZ77" s="1109"/>
      <c r="BKA77" s="1109"/>
      <c r="BKB77" s="1109"/>
      <c r="BKC77" s="1112">
        <f t="shared" si="5186"/>
        <v>0</v>
      </c>
      <c r="BKD77" s="1109"/>
      <c r="BKE77" s="1109"/>
      <c r="BKF77" s="1109"/>
      <c r="BKG77" s="1109"/>
      <c r="BKH77" s="1109"/>
      <c r="BKI77" s="1111"/>
      <c r="BKJ77" s="1112">
        <f t="shared" si="5187"/>
        <v>0</v>
      </c>
      <c r="BKK77" s="1126"/>
      <c r="BKL77" s="1110"/>
      <c r="BKN77" s="1121"/>
      <c r="BKO77" s="1109"/>
      <c r="BKP77" s="1109"/>
      <c r="BKQ77" s="1109"/>
      <c r="BKR77" s="1112">
        <f t="shared" si="5188"/>
        <v>0</v>
      </c>
      <c r="BKS77" s="1109"/>
      <c r="BKT77" s="1109"/>
      <c r="BKU77" s="1109"/>
      <c r="BKV77" s="1109"/>
      <c r="BKW77" s="1109"/>
      <c r="BKX77" s="1111"/>
      <c r="BKY77" s="1112">
        <f t="shared" si="5189"/>
        <v>0</v>
      </c>
      <c r="BKZ77" s="1126"/>
      <c r="BLA77" s="1110"/>
      <c r="BLC77" s="1121"/>
      <c r="BLD77" s="1109"/>
      <c r="BLE77" s="1109"/>
      <c r="BLF77" s="1109"/>
      <c r="BLG77" s="1112">
        <f t="shared" si="5190"/>
        <v>0</v>
      </c>
      <c r="BLH77" s="1109"/>
      <c r="BLI77" s="1109"/>
      <c r="BLJ77" s="1109"/>
      <c r="BLK77" s="1109"/>
      <c r="BLL77" s="1109"/>
      <c r="BLM77" s="1111"/>
      <c r="BLN77" s="1112">
        <f t="shared" si="5191"/>
        <v>0</v>
      </c>
      <c r="BLO77" s="1126"/>
      <c r="BLP77" s="1110"/>
      <c r="BLR77" s="1121"/>
      <c r="BLS77" s="1109"/>
      <c r="BLT77" s="1109"/>
      <c r="BLU77" s="1109"/>
      <c r="BLV77" s="1112">
        <f t="shared" si="5192"/>
        <v>0</v>
      </c>
      <c r="BLW77" s="1109"/>
      <c r="BLX77" s="1109"/>
      <c r="BLY77" s="1109"/>
      <c r="BLZ77" s="1109"/>
      <c r="BMA77" s="1109"/>
      <c r="BMB77" s="1111"/>
      <c r="BMC77" s="1112">
        <f t="shared" si="5193"/>
        <v>0</v>
      </c>
      <c r="BMD77" s="1126"/>
      <c r="BME77" s="1110"/>
      <c r="BMG77" s="1121"/>
      <c r="BMH77" s="1109"/>
      <c r="BMI77" s="1109"/>
      <c r="BMJ77" s="1109"/>
      <c r="BMK77" s="1112">
        <f t="shared" si="5194"/>
        <v>0</v>
      </c>
      <c r="BML77" s="1109"/>
      <c r="BMM77" s="1109"/>
      <c r="BMN77" s="1109"/>
      <c r="BMO77" s="1109"/>
      <c r="BMP77" s="1109"/>
      <c r="BMQ77" s="1111"/>
      <c r="BMR77" s="1112">
        <f t="shared" si="5195"/>
        <v>0</v>
      </c>
      <c r="BMS77" s="1126"/>
      <c r="BMT77" s="1110"/>
      <c r="BMV77" s="1121"/>
      <c r="BMW77" s="1109"/>
      <c r="BMX77" s="1109"/>
      <c r="BMY77" s="1109"/>
      <c r="BMZ77" s="1112">
        <f t="shared" si="5196"/>
        <v>0</v>
      </c>
      <c r="BNA77" s="1109"/>
      <c r="BNB77" s="1109"/>
      <c r="BNC77" s="1109"/>
      <c r="BND77" s="1109"/>
      <c r="BNE77" s="1109"/>
      <c r="BNF77" s="1111"/>
      <c r="BNG77" s="1112">
        <f t="shared" si="5197"/>
        <v>0</v>
      </c>
      <c r="BNH77" s="1126"/>
      <c r="BNI77" s="1110"/>
      <c r="BNK77" s="1121"/>
      <c r="BNL77" s="1109"/>
      <c r="BNM77" s="1109"/>
      <c r="BNN77" s="1109"/>
      <c r="BNO77" s="1112">
        <f t="shared" si="5198"/>
        <v>0</v>
      </c>
      <c r="BNP77" s="1109"/>
      <c r="BNQ77" s="1109"/>
      <c r="BNR77" s="1109"/>
      <c r="BNS77" s="1109"/>
      <c r="BNT77" s="1109"/>
      <c r="BNU77" s="1111"/>
      <c r="BNV77" s="1112">
        <f t="shared" si="5199"/>
        <v>0</v>
      </c>
      <c r="BNW77" s="1126"/>
      <c r="BNX77" s="1110"/>
      <c r="BNZ77" s="1121"/>
      <c r="BOA77" s="1109"/>
      <c r="BOB77" s="1109"/>
      <c r="BOC77" s="1109"/>
      <c r="BOD77" s="1112">
        <f t="shared" si="5200"/>
        <v>0</v>
      </c>
      <c r="BOE77" s="1109"/>
      <c r="BOF77" s="1109"/>
      <c r="BOG77" s="1109"/>
      <c r="BOH77" s="1109"/>
      <c r="BOI77" s="1109"/>
      <c r="BOJ77" s="1111"/>
      <c r="BOK77" s="1112">
        <f t="shared" si="5201"/>
        <v>0</v>
      </c>
      <c r="BOL77" s="1126"/>
      <c r="BOM77" s="1110"/>
      <c r="BOO77" s="1121"/>
      <c r="BOP77" s="1109"/>
      <c r="BOQ77" s="1109"/>
      <c r="BOR77" s="1109"/>
      <c r="BOS77" s="1112">
        <f t="shared" si="5202"/>
        <v>0</v>
      </c>
      <c r="BOT77" s="1109"/>
      <c r="BOU77" s="1109"/>
      <c r="BOV77" s="1109"/>
      <c r="BOW77" s="1109"/>
      <c r="BOX77" s="1109"/>
      <c r="BOY77" s="1111"/>
      <c r="BOZ77" s="1112">
        <f t="shared" si="5203"/>
        <v>0</v>
      </c>
      <c r="BPA77" s="1126"/>
      <c r="BPB77" s="1110"/>
      <c r="BPD77" s="1121"/>
      <c r="BPE77" s="1109"/>
      <c r="BPF77" s="1109"/>
      <c r="BPG77" s="1109"/>
      <c r="BPH77" s="1112">
        <f t="shared" si="5204"/>
        <v>0</v>
      </c>
      <c r="BPI77" s="1109"/>
      <c r="BPJ77" s="1109"/>
      <c r="BPK77" s="1109"/>
      <c r="BPL77" s="1109"/>
      <c r="BPM77" s="1109"/>
      <c r="BPN77" s="1111"/>
      <c r="BPO77" s="1112">
        <f t="shared" si="5205"/>
        <v>0</v>
      </c>
      <c r="BPP77" s="1126"/>
      <c r="BPQ77" s="1110"/>
      <c r="BPS77" s="1121"/>
      <c r="BPT77" s="1109"/>
      <c r="BPU77" s="1109"/>
      <c r="BPV77" s="1109"/>
      <c r="BPW77" s="1112">
        <f t="shared" si="5206"/>
        <v>0</v>
      </c>
      <c r="BPX77" s="1109"/>
      <c r="BPY77" s="1109"/>
      <c r="BPZ77" s="1109"/>
      <c r="BQA77" s="1109"/>
      <c r="BQB77" s="1109"/>
      <c r="BQC77" s="1111"/>
      <c r="BQD77" s="1112">
        <f t="shared" si="5207"/>
        <v>0</v>
      </c>
      <c r="BQE77" s="1126"/>
      <c r="BQF77" s="1110"/>
      <c r="BQH77" s="1121"/>
      <c r="BQI77" s="1109"/>
      <c r="BQJ77" s="1109"/>
      <c r="BQK77" s="1109"/>
      <c r="BQL77" s="1112">
        <f t="shared" si="5208"/>
        <v>0</v>
      </c>
      <c r="BQM77" s="1109"/>
      <c r="BQN77" s="1109"/>
      <c r="BQO77" s="1109"/>
      <c r="BQP77" s="1109"/>
      <c r="BQQ77" s="1109"/>
      <c r="BQR77" s="1111"/>
      <c r="BQS77" s="1112">
        <f t="shared" si="5209"/>
        <v>0</v>
      </c>
      <c r="BQT77" s="1126"/>
      <c r="BQU77" s="1110"/>
      <c r="BQW77" s="1121"/>
      <c r="BQX77" s="1109"/>
      <c r="BQY77" s="1109"/>
      <c r="BQZ77" s="1109"/>
      <c r="BRA77" s="1112">
        <f t="shared" si="5210"/>
        <v>0</v>
      </c>
      <c r="BRB77" s="1109"/>
      <c r="BRC77" s="1109"/>
      <c r="BRD77" s="1109"/>
      <c r="BRE77" s="1109"/>
      <c r="BRF77" s="1109"/>
      <c r="BRG77" s="1111"/>
      <c r="BRH77" s="1112">
        <f t="shared" si="5211"/>
        <v>0</v>
      </c>
      <c r="BRI77" s="1126"/>
      <c r="BRJ77" s="1110"/>
      <c r="BRL77" s="1121"/>
      <c r="BRM77" s="1109"/>
      <c r="BRN77" s="1109"/>
      <c r="BRO77" s="1109"/>
      <c r="BRP77" s="1112">
        <f t="shared" si="5212"/>
        <v>0</v>
      </c>
      <c r="BRQ77" s="1109"/>
      <c r="BRR77" s="1109"/>
      <c r="BRS77" s="1109"/>
      <c r="BRT77" s="1109"/>
      <c r="BRU77" s="1109"/>
      <c r="BRV77" s="1111"/>
      <c r="BRW77" s="1112">
        <f t="shared" si="5213"/>
        <v>0</v>
      </c>
      <c r="BRX77" s="1126"/>
      <c r="BRY77" s="1110"/>
      <c r="BSA77" s="1121"/>
      <c r="BSB77" s="1109"/>
      <c r="BSC77" s="1109"/>
      <c r="BSD77" s="1109"/>
      <c r="BSE77" s="1112">
        <f t="shared" si="5214"/>
        <v>0</v>
      </c>
      <c r="BSF77" s="1109"/>
      <c r="BSG77" s="1109"/>
      <c r="BSH77" s="1109"/>
      <c r="BSI77" s="1109"/>
      <c r="BSJ77" s="1109"/>
      <c r="BSK77" s="1111"/>
      <c r="BSL77" s="1112">
        <f t="shared" si="5215"/>
        <v>0</v>
      </c>
      <c r="BSM77" s="1126"/>
      <c r="BSN77" s="1110"/>
      <c r="BSP77" s="1121"/>
      <c r="BSQ77" s="1109"/>
      <c r="BSR77" s="1109"/>
      <c r="BSS77" s="1109"/>
      <c r="BST77" s="1112">
        <f t="shared" si="5216"/>
        <v>0</v>
      </c>
      <c r="BSU77" s="1109"/>
      <c r="BSV77" s="1109"/>
      <c r="BSW77" s="1109"/>
      <c r="BSX77" s="1109"/>
      <c r="BSY77" s="1109"/>
      <c r="BSZ77" s="1111"/>
      <c r="BTA77" s="1112">
        <f t="shared" si="5217"/>
        <v>0</v>
      </c>
      <c r="BTB77" s="1126"/>
      <c r="BTC77" s="1110"/>
      <c r="BTE77" s="1121"/>
      <c r="BTF77" s="1109"/>
      <c r="BTG77" s="1109"/>
      <c r="BTH77" s="1109"/>
      <c r="BTI77" s="1112">
        <f t="shared" si="5218"/>
        <v>0</v>
      </c>
      <c r="BTJ77" s="1109"/>
      <c r="BTK77" s="1109"/>
      <c r="BTL77" s="1109"/>
      <c r="BTM77" s="1109"/>
      <c r="BTN77" s="1109"/>
      <c r="BTO77" s="1111"/>
      <c r="BTP77" s="1112">
        <f t="shared" si="5219"/>
        <v>0</v>
      </c>
      <c r="BTQ77" s="1126"/>
      <c r="BTR77" s="1110"/>
      <c r="BTT77" s="1121"/>
      <c r="BTU77" s="1109"/>
      <c r="BTV77" s="1109"/>
      <c r="BTW77" s="1109"/>
      <c r="BTX77" s="1112">
        <f t="shared" si="5220"/>
        <v>0</v>
      </c>
      <c r="BTY77" s="1109"/>
      <c r="BTZ77" s="1109"/>
      <c r="BUA77" s="1109"/>
      <c r="BUB77" s="1109"/>
      <c r="BUC77" s="1109"/>
      <c r="BUD77" s="1111"/>
      <c r="BUE77" s="1112">
        <f t="shared" si="5221"/>
        <v>0</v>
      </c>
      <c r="BUF77" s="1126"/>
      <c r="BUG77" s="1110"/>
      <c r="BUI77" s="1121"/>
      <c r="BUJ77" s="1109"/>
      <c r="BUK77" s="1109"/>
      <c r="BUL77" s="1109"/>
      <c r="BUM77" s="1112">
        <f t="shared" si="5222"/>
        <v>0</v>
      </c>
      <c r="BUN77" s="1109"/>
      <c r="BUO77" s="1109"/>
      <c r="BUP77" s="1109"/>
      <c r="BUQ77" s="1109"/>
      <c r="BUR77" s="1109"/>
      <c r="BUS77" s="1111"/>
      <c r="BUT77" s="1112">
        <f t="shared" si="5223"/>
        <v>0</v>
      </c>
      <c r="BUU77" s="1126"/>
      <c r="BUV77" s="1110"/>
      <c r="BUX77" s="1121"/>
      <c r="BUY77" s="1109"/>
      <c r="BUZ77" s="1109"/>
      <c r="BVA77" s="1109"/>
      <c r="BVB77" s="1112">
        <f t="shared" si="5224"/>
        <v>0</v>
      </c>
      <c r="BVC77" s="1109"/>
      <c r="BVD77" s="1109"/>
      <c r="BVE77" s="1109"/>
      <c r="BVF77" s="1109"/>
      <c r="BVG77" s="1109"/>
      <c r="BVH77" s="1111"/>
      <c r="BVI77" s="1112">
        <f t="shared" si="5225"/>
        <v>0</v>
      </c>
      <c r="BVJ77" s="1126"/>
      <c r="BVK77" s="1110"/>
      <c r="BVM77" s="1121"/>
      <c r="BVN77" s="1109"/>
      <c r="BVO77" s="1109"/>
      <c r="BVP77" s="1109"/>
      <c r="BVQ77" s="1112">
        <f t="shared" si="5226"/>
        <v>0</v>
      </c>
      <c r="BVR77" s="1109"/>
      <c r="BVS77" s="1109"/>
      <c r="BVT77" s="1109"/>
      <c r="BVU77" s="1109"/>
      <c r="BVV77" s="1109"/>
      <c r="BVW77" s="1111"/>
      <c r="BVX77" s="1112">
        <f t="shared" si="5227"/>
        <v>0</v>
      </c>
      <c r="BVY77" s="1126"/>
      <c r="BVZ77" s="1110"/>
      <c r="BWB77" s="1121"/>
      <c r="BWC77" s="1109"/>
      <c r="BWD77" s="1109"/>
      <c r="BWE77" s="1109"/>
      <c r="BWF77" s="1112">
        <f t="shared" si="5228"/>
        <v>0</v>
      </c>
      <c r="BWG77" s="1109"/>
      <c r="BWH77" s="1109"/>
      <c r="BWI77" s="1109"/>
      <c r="BWJ77" s="1109"/>
      <c r="BWK77" s="1109"/>
      <c r="BWL77" s="1111"/>
      <c r="BWM77" s="1112">
        <f t="shared" si="5229"/>
        <v>0</v>
      </c>
      <c r="BWN77" s="1126"/>
      <c r="BWO77" s="1110"/>
    </row>
    <row r="78" spans="2:1965" ht="15" customHeight="1" x14ac:dyDescent="0.2">
      <c r="B78" s="1114" t="s">
        <v>792</v>
      </c>
      <c r="C78" s="1109"/>
      <c r="D78" s="1109"/>
      <c r="E78" s="1109"/>
      <c r="F78" s="1109"/>
      <c r="G78" s="1112">
        <f t="shared" si="4968"/>
        <v>0</v>
      </c>
      <c r="H78" s="1109"/>
      <c r="I78" s="1109"/>
      <c r="J78" s="1109"/>
      <c r="K78" s="1109"/>
      <c r="L78" s="1109"/>
      <c r="M78" s="1111"/>
      <c r="N78" s="1112">
        <f t="shared" si="4969"/>
        <v>0</v>
      </c>
      <c r="O78" s="1126"/>
      <c r="P78" s="1110"/>
      <c r="Q78" s="1109"/>
      <c r="R78" s="1109"/>
      <c r="S78" s="1109"/>
      <c r="T78" s="1109"/>
      <c r="U78" s="1112">
        <f t="shared" si="4970"/>
        <v>0</v>
      </c>
      <c r="V78" s="1109"/>
      <c r="W78" s="1109"/>
      <c r="X78" s="1109"/>
      <c r="Y78" s="1109"/>
      <c r="Z78" s="1109"/>
      <c r="AA78" s="1111"/>
      <c r="AB78" s="1112">
        <f t="shared" si="4971"/>
        <v>0</v>
      </c>
      <c r="AC78" s="1126"/>
      <c r="AD78" s="1110"/>
      <c r="AF78" s="1121"/>
      <c r="AG78" s="1109"/>
      <c r="AH78" s="1109"/>
      <c r="AI78" s="1109"/>
      <c r="AJ78" s="1112">
        <f t="shared" si="4972"/>
        <v>0</v>
      </c>
      <c r="AK78" s="1109"/>
      <c r="AL78" s="1109"/>
      <c r="AM78" s="1109"/>
      <c r="AN78" s="1109"/>
      <c r="AO78" s="1109"/>
      <c r="AP78" s="1111"/>
      <c r="AQ78" s="1112">
        <f t="shared" si="4973"/>
        <v>0</v>
      </c>
      <c r="AR78" s="1126"/>
      <c r="AS78" s="1110"/>
      <c r="AU78" s="1121"/>
      <c r="AV78" s="1109"/>
      <c r="AW78" s="1109"/>
      <c r="AX78" s="1109"/>
      <c r="AY78" s="1112">
        <f t="shared" si="4974"/>
        <v>0</v>
      </c>
      <c r="AZ78" s="1109"/>
      <c r="BA78" s="1109"/>
      <c r="BB78" s="1109"/>
      <c r="BC78" s="1109"/>
      <c r="BD78" s="1109"/>
      <c r="BE78" s="1111"/>
      <c r="BF78" s="1112">
        <f t="shared" si="4975"/>
        <v>0</v>
      </c>
      <c r="BG78" s="1126"/>
      <c r="BH78" s="1110"/>
      <c r="BJ78" s="1121"/>
      <c r="BK78" s="1109"/>
      <c r="BL78" s="1109"/>
      <c r="BM78" s="1109"/>
      <c r="BN78" s="1112">
        <f t="shared" si="4976"/>
        <v>0</v>
      </c>
      <c r="BO78" s="1109"/>
      <c r="BP78" s="1109"/>
      <c r="BQ78" s="1109"/>
      <c r="BR78" s="1109"/>
      <c r="BS78" s="1109"/>
      <c r="BT78" s="1111"/>
      <c r="BU78" s="1112">
        <f t="shared" si="4977"/>
        <v>0</v>
      </c>
      <c r="BV78" s="1126"/>
      <c r="BW78" s="1110"/>
      <c r="BY78" s="1121"/>
      <c r="BZ78" s="1109"/>
      <c r="CA78" s="1109"/>
      <c r="CB78" s="1109"/>
      <c r="CC78" s="1112">
        <f t="shared" si="4978"/>
        <v>0</v>
      </c>
      <c r="CD78" s="1109"/>
      <c r="CE78" s="1109"/>
      <c r="CF78" s="1109"/>
      <c r="CG78" s="1109"/>
      <c r="CH78" s="1109"/>
      <c r="CI78" s="1111"/>
      <c r="CJ78" s="1112">
        <f t="shared" si="4979"/>
        <v>0</v>
      </c>
      <c r="CK78" s="1126"/>
      <c r="CL78" s="1110"/>
      <c r="CN78" s="1121"/>
      <c r="CO78" s="1109"/>
      <c r="CP78" s="1109"/>
      <c r="CQ78" s="1109"/>
      <c r="CR78" s="1112">
        <f t="shared" si="4980"/>
        <v>0</v>
      </c>
      <c r="CS78" s="1109"/>
      <c r="CT78" s="1109"/>
      <c r="CU78" s="1109"/>
      <c r="CV78" s="1109"/>
      <c r="CW78" s="1109"/>
      <c r="CX78" s="1111"/>
      <c r="CY78" s="1112">
        <f t="shared" si="4981"/>
        <v>0</v>
      </c>
      <c r="CZ78" s="1126"/>
      <c r="DA78" s="1110"/>
      <c r="DC78" s="1121"/>
      <c r="DD78" s="1109"/>
      <c r="DE78" s="1109"/>
      <c r="DF78" s="1109"/>
      <c r="DG78" s="1112">
        <f t="shared" si="4982"/>
        <v>0</v>
      </c>
      <c r="DH78" s="1109"/>
      <c r="DI78" s="1109"/>
      <c r="DJ78" s="1109"/>
      <c r="DK78" s="1109"/>
      <c r="DL78" s="1109"/>
      <c r="DM78" s="1111"/>
      <c r="DN78" s="1112">
        <f t="shared" si="4983"/>
        <v>0</v>
      </c>
      <c r="DO78" s="1126"/>
      <c r="DP78" s="1110"/>
      <c r="DR78" s="1121"/>
      <c r="DS78" s="1109"/>
      <c r="DT78" s="1109"/>
      <c r="DU78" s="1109"/>
      <c r="DV78" s="1112">
        <f t="shared" si="4984"/>
        <v>0</v>
      </c>
      <c r="DW78" s="1109"/>
      <c r="DX78" s="1109"/>
      <c r="DY78" s="1109"/>
      <c r="DZ78" s="1109"/>
      <c r="EA78" s="1109"/>
      <c r="EB78" s="1111"/>
      <c r="EC78" s="1112">
        <f t="shared" si="4985"/>
        <v>0</v>
      </c>
      <c r="ED78" s="1126"/>
      <c r="EE78" s="1110"/>
      <c r="EG78" s="1121"/>
      <c r="EH78" s="1109"/>
      <c r="EI78" s="1109"/>
      <c r="EJ78" s="1109"/>
      <c r="EK78" s="1112">
        <f t="shared" si="4986"/>
        <v>0</v>
      </c>
      <c r="EL78" s="1109"/>
      <c r="EM78" s="1109"/>
      <c r="EN78" s="1109"/>
      <c r="EO78" s="1109"/>
      <c r="EP78" s="1109"/>
      <c r="EQ78" s="1111"/>
      <c r="ER78" s="1112">
        <f t="shared" si="4987"/>
        <v>0</v>
      </c>
      <c r="ES78" s="1126"/>
      <c r="ET78" s="1110"/>
      <c r="EV78" s="1121"/>
      <c r="EW78" s="1109"/>
      <c r="EX78" s="1109"/>
      <c r="EY78" s="1109"/>
      <c r="EZ78" s="1112">
        <f t="shared" si="4988"/>
        <v>0</v>
      </c>
      <c r="FA78" s="1109"/>
      <c r="FB78" s="1109"/>
      <c r="FC78" s="1109"/>
      <c r="FD78" s="1109"/>
      <c r="FE78" s="1109"/>
      <c r="FF78" s="1111"/>
      <c r="FG78" s="1112">
        <f t="shared" si="4989"/>
        <v>0</v>
      </c>
      <c r="FH78" s="1126"/>
      <c r="FI78" s="1110"/>
      <c r="FK78" s="1121"/>
      <c r="FL78" s="1109"/>
      <c r="FM78" s="1109"/>
      <c r="FN78" s="1109"/>
      <c r="FO78" s="1112">
        <f t="shared" si="4990"/>
        <v>0</v>
      </c>
      <c r="FP78" s="1109"/>
      <c r="FQ78" s="1109"/>
      <c r="FR78" s="1109"/>
      <c r="FS78" s="1109"/>
      <c r="FT78" s="1109"/>
      <c r="FU78" s="1111"/>
      <c r="FV78" s="1112">
        <f t="shared" si="4991"/>
        <v>0</v>
      </c>
      <c r="FW78" s="1126"/>
      <c r="FX78" s="1110"/>
      <c r="FZ78" s="1121"/>
      <c r="GA78" s="1109"/>
      <c r="GB78" s="1109"/>
      <c r="GC78" s="1109"/>
      <c r="GD78" s="1112">
        <f t="shared" si="4992"/>
        <v>0</v>
      </c>
      <c r="GE78" s="1109"/>
      <c r="GF78" s="1109"/>
      <c r="GG78" s="1109"/>
      <c r="GH78" s="1109"/>
      <c r="GI78" s="1109"/>
      <c r="GJ78" s="1111"/>
      <c r="GK78" s="1112">
        <f t="shared" si="4993"/>
        <v>0</v>
      </c>
      <c r="GL78" s="1126"/>
      <c r="GM78" s="1110"/>
      <c r="GO78" s="1121"/>
      <c r="GP78" s="1109"/>
      <c r="GQ78" s="1109"/>
      <c r="GR78" s="1109"/>
      <c r="GS78" s="1112">
        <f t="shared" si="4994"/>
        <v>0</v>
      </c>
      <c r="GT78" s="1109"/>
      <c r="GU78" s="1109"/>
      <c r="GV78" s="1109"/>
      <c r="GW78" s="1109"/>
      <c r="GX78" s="1109"/>
      <c r="GY78" s="1111"/>
      <c r="GZ78" s="1112">
        <f t="shared" si="4995"/>
        <v>0</v>
      </c>
      <c r="HA78" s="1126"/>
      <c r="HB78" s="1110"/>
      <c r="HD78" s="1121"/>
      <c r="HE78" s="1109"/>
      <c r="HF78" s="1109"/>
      <c r="HG78" s="1109"/>
      <c r="HH78" s="1112">
        <f t="shared" si="4996"/>
        <v>0</v>
      </c>
      <c r="HI78" s="1109"/>
      <c r="HJ78" s="1109"/>
      <c r="HK78" s="1109"/>
      <c r="HL78" s="1109"/>
      <c r="HM78" s="1109"/>
      <c r="HN78" s="1111"/>
      <c r="HO78" s="1112">
        <f t="shared" si="4997"/>
        <v>0</v>
      </c>
      <c r="HP78" s="1126"/>
      <c r="HQ78" s="1110"/>
      <c r="HS78" s="1121"/>
      <c r="HT78" s="1109"/>
      <c r="HU78" s="1109"/>
      <c r="HV78" s="1109"/>
      <c r="HW78" s="1112">
        <f t="shared" si="4998"/>
        <v>0</v>
      </c>
      <c r="HX78" s="1109"/>
      <c r="HY78" s="1109"/>
      <c r="HZ78" s="1109"/>
      <c r="IA78" s="1109"/>
      <c r="IB78" s="1109"/>
      <c r="IC78" s="1111"/>
      <c r="ID78" s="1112">
        <f t="shared" si="4999"/>
        <v>0</v>
      </c>
      <c r="IE78" s="1126"/>
      <c r="IF78" s="1110"/>
      <c r="IH78" s="1121"/>
      <c r="II78" s="1109"/>
      <c r="IJ78" s="1109"/>
      <c r="IK78" s="1109"/>
      <c r="IL78" s="1112">
        <f t="shared" si="5000"/>
        <v>0</v>
      </c>
      <c r="IM78" s="1109"/>
      <c r="IN78" s="1109"/>
      <c r="IO78" s="1109"/>
      <c r="IP78" s="1109"/>
      <c r="IQ78" s="1109"/>
      <c r="IR78" s="1111"/>
      <c r="IS78" s="1112">
        <f t="shared" si="5001"/>
        <v>0</v>
      </c>
      <c r="IT78" s="1126"/>
      <c r="IU78" s="1110"/>
      <c r="IW78" s="1121"/>
      <c r="IX78" s="1109"/>
      <c r="IY78" s="1109"/>
      <c r="IZ78" s="1109"/>
      <c r="JA78" s="1112">
        <f t="shared" si="5002"/>
        <v>0</v>
      </c>
      <c r="JB78" s="1109"/>
      <c r="JC78" s="1109"/>
      <c r="JD78" s="1109"/>
      <c r="JE78" s="1109"/>
      <c r="JF78" s="1109"/>
      <c r="JG78" s="1111"/>
      <c r="JH78" s="1112">
        <f t="shared" si="5003"/>
        <v>0</v>
      </c>
      <c r="JI78" s="1126"/>
      <c r="JJ78" s="1110"/>
      <c r="JL78" s="1121"/>
      <c r="JM78" s="1109"/>
      <c r="JN78" s="1109"/>
      <c r="JO78" s="1109"/>
      <c r="JP78" s="1112">
        <f t="shared" si="5004"/>
        <v>0</v>
      </c>
      <c r="JQ78" s="1109"/>
      <c r="JR78" s="1109"/>
      <c r="JS78" s="1109"/>
      <c r="JT78" s="1109"/>
      <c r="JU78" s="1109"/>
      <c r="JV78" s="1111"/>
      <c r="JW78" s="1112">
        <f t="shared" si="5005"/>
        <v>0</v>
      </c>
      <c r="JX78" s="1126"/>
      <c r="JY78" s="1110"/>
      <c r="KA78" s="1121"/>
      <c r="KB78" s="1109"/>
      <c r="KC78" s="1109"/>
      <c r="KD78" s="1109"/>
      <c r="KE78" s="1112">
        <f t="shared" si="5006"/>
        <v>0</v>
      </c>
      <c r="KF78" s="1109"/>
      <c r="KG78" s="1109"/>
      <c r="KH78" s="1109"/>
      <c r="KI78" s="1109"/>
      <c r="KJ78" s="1109"/>
      <c r="KK78" s="1111"/>
      <c r="KL78" s="1112">
        <f t="shared" si="5007"/>
        <v>0</v>
      </c>
      <c r="KM78" s="1126"/>
      <c r="KN78" s="1110"/>
      <c r="KP78" s="1121"/>
      <c r="KQ78" s="1109"/>
      <c r="KR78" s="1109"/>
      <c r="KS78" s="1109"/>
      <c r="KT78" s="1112">
        <f t="shared" si="5008"/>
        <v>0</v>
      </c>
      <c r="KU78" s="1109"/>
      <c r="KV78" s="1109"/>
      <c r="KW78" s="1109"/>
      <c r="KX78" s="1109"/>
      <c r="KY78" s="1109"/>
      <c r="KZ78" s="1111"/>
      <c r="LA78" s="1112">
        <f t="shared" si="5009"/>
        <v>0</v>
      </c>
      <c r="LB78" s="1126"/>
      <c r="LC78" s="1110"/>
      <c r="LE78" s="1121"/>
      <c r="LF78" s="1109"/>
      <c r="LG78" s="1109"/>
      <c r="LH78" s="1109"/>
      <c r="LI78" s="1112">
        <f t="shared" si="5010"/>
        <v>0</v>
      </c>
      <c r="LJ78" s="1109"/>
      <c r="LK78" s="1109"/>
      <c r="LL78" s="1109"/>
      <c r="LM78" s="1109"/>
      <c r="LN78" s="1109"/>
      <c r="LO78" s="1111"/>
      <c r="LP78" s="1112">
        <f t="shared" si="5011"/>
        <v>0</v>
      </c>
      <c r="LQ78" s="1126"/>
      <c r="LR78" s="1110"/>
      <c r="LT78" s="1121"/>
      <c r="LU78" s="1109"/>
      <c r="LV78" s="1109"/>
      <c r="LW78" s="1109"/>
      <c r="LX78" s="1112">
        <f t="shared" si="5012"/>
        <v>0</v>
      </c>
      <c r="LY78" s="1109"/>
      <c r="LZ78" s="1109"/>
      <c r="MA78" s="1109"/>
      <c r="MB78" s="1109"/>
      <c r="MC78" s="1109"/>
      <c r="MD78" s="1111"/>
      <c r="ME78" s="1112">
        <f t="shared" si="5013"/>
        <v>0</v>
      </c>
      <c r="MF78" s="1126"/>
      <c r="MG78" s="1110"/>
      <c r="MI78" s="1121"/>
      <c r="MJ78" s="1109"/>
      <c r="MK78" s="1109"/>
      <c r="ML78" s="1109"/>
      <c r="MM78" s="1112">
        <f t="shared" si="5014"/>
        <v>0</v>
      </c>
      <c r="MN78" s="1109"/>
      <c r="MO78" s="1109"/>
      <c r="MP78" s="1109"/>
      <c r="MQ78" s="1109"/>
      <c r="MR78" s="1109"/>
      <c r="MS78" s="1111"/>
      <c r="MT78" s="1112">
        <f t="shared" si="5015"/>
        <v>0</v>
      </c>
      <c r="MU78" s="1126"/>
      <c r="MV78" s="1110"/>
      <c r="MX78" s="1121"/>
      <c r="MY78" s="1109"/>
      <c r="MZ78" s="1109"/>
      <c r="NA78" s="1109"/>
      <c r="NB78" s="1112">
        <f t="shared" si="5016"/>
        <v>0</v>
      </c>
      <c r="NC78" s="1109"/>
      <c r="ND78" s="1109"/>
      <c r="NE78" s="1109"/>
      <c r="NF78" s="1109"/>
      <c r="NG78" s="1109"/>
      <c r="NH78" s="1111"/>
      <c r="NI78" s="1112">
        <f t="shared" si="5017"/>
        <v>0</v>
      </c>
      <c r="NJ78" s="1126"/>
      <c r="NK78" s="1110"/>
      <c r="NM78" s="1121"/>
      <c r="NN78" s="1109"/>
      <c r="NO78" s="1109"/>
      <c r="NP78" s="1109"/>
      <c r="NQ78" s="1112">
        <f t="shared" si="5018"/>
        <v>0</v>
      </c>
      <c r="NR78" s="1109"/>
      <c r="NS78" s="1109"/>
      <c r="NT78" s="1109"/>
      <c r="NU78" s="1109"/>
      <c r="NV78" s="1109"/>
      <c r="NW78" s="1111"/>
      <c r="NX78" s="1112">
        <f t="shared" si="5019"/>
        <v>0</v>
      </c>
      <c r="NY78" s="1126"/>
      <c r="NZ78" s="1110"/>
      <c r="OB78" s="1121"/>
      <c r="OC78" s="1109"/>
      <c r="OD78" s="1109"/>
      <c r="OE78" s="1109"/>
      <c r="OF78" s="1112">
        <f t="shared" si="5020"/>
        <v>0</v>
      </c>
      <c r="OG78" s="1109"/>
      <c r="OH78" s="1109"/>
      <c r="OI78" s="1109"/>
      <c r="OJ78" s="1109"/>
      <c r="OK78" s="1109"/>
      <c r="OL78" s="1111"/>
      <c r="OM78" s="1112">
        <f t="shared" si="5021"/>
        <v>0</v>
      </c>
      <c r="ON78" s="1126"/>
      <c r="OO78" s="1110"/>
      <c r="OQ78" s="1121"/>
      <c r="OR78" s="1109"/>
      <c r="OS78" s="1109"/>
      <c r="OT78" s="1109"/>
      <c r="OU78" s="1112">
        <f t="shared" si="5022"/>
        <v>0</v>
      </c>
      <c r="OV78" s="1109"/>
      <c r="OW78" s="1109"/>
      <c r="OX78" s="1109"/>
      <c r="OY78" s="1109"/>
      <c r="OZ78" s="1109"/>
      <c r="PA78" s="1111"/>
      <c r="PB78" s="1112">
        <f t="shared" si="5023"/>
        <v>0</v>
      </c>
      <c r="PC78" s="1126"/>
      <c r="PD78" s="1110"/>
      <c r="PF78" s="1121"/>
      <c r="PG78" s="1109"/>
      <c r="PH78" s="1109"/>
      <c r="PI78" s="1109"/>
      <c r="PJ78" s="1112">
        <f t="shared" si="5024"/>
        <v>0</v>
      </c>
      <c r="PK78" s="1109"/>
      <c r="PL78" s="1109"/>
      <c r="PM78" s="1109"/>
      <c r="PN78" s="1109"/>
      <c r="PO78" s="1109"/>
      <c r="PP78" s="1111"/>
      <c r="PQ78" s="1112">
        <f t="shared" si="5025"/>
        <v>0</v>
      </c>
      <c r="PR78" s="1126"/>
      <c r="PS78" s="1110"/>
      <c r="PU78" s="1121"/>
      <c r="PV78" s="1109"/>
      <c r="PW78" s="1109"/>
      <c r="PX78" s="1109"/>
      <c r="PY78" s="1112">
        <f t="shared" si="5026"/>
        <v>0</v>
      </c>
      <c r="PZ78" s="1109"/>
      <c r="QA78" s="1109"/>
      <c r="QB78" s="1109"/>
      <c r="QC78" s="1109"/>
      <c r="QD78" s="1109"/>
      <c r="QE78" s="1111"/>
      <c r="QF78" s="1112">
        <f t="shared" si="5027"/>
        <v>0</v>
      </c>
      <c r="QG78" s="1126"/>
      <c r="QH78" s="1110"/>
      <c r="QJ78" s="1121"/>
      <c r="QK78" s="1109"/>
      <c r="QL78" s="1109"/>
      <c r="QM78" s="1109"/>
      <c r="QN78" s="1112">
        <f t="shared" si="5028"/>
        <v>0</v>
      </c>
      <c r="QO78" s="1109"/>
      <c r="QP78" s="1109"/>
      <c r="QQ78" s="1109"/>
      <c r="QR78" s="1109"/>
      <c r="QS78" s="1109"/>
      <c r="QT78" s="1111"/>
      <c r="QU78" s="1112">
        <f t="shared" si="5029"/>
        <v>0</v>
      </c>
      <c r="QV78" s="1126"/>
      <c r="QW78" s="1110"/>
      <c r="QY78" s="1121"/>
      <c r="QZ78" s="1109"/>
      <c r="RA78" s="1109"/>
      <c r="RB78" s="1109"/>
      <c r="RC78" s="1112">
        <f t="shared" si="5030"/>
        <v>0</v>
      </c>
      <c r="RD78" s="1109"/>
      <c r="RE78" s="1109"/>
      <c r="RF78" s="1109"/>
      <c r="RG78" s="1109"/>
      <c r="RH78" s="1109"/>
      <c r="RI78" s="1111"/>
      <c r="RJ78" s="1112">
        <f t="shared" si="5031"/>
        <v>0</v>
      </c>
      <c r="RK78" s="1126"/>
      <c r="RL78" s="1110"/>
      <c r="RN78" s="1121"/>
      <c r="RO78" s="1109"/>
      <c r="RP78" s="1109"/>
      <c r="RQ78" s="1109"/>
      <c r="RR78" s="1112">
        <f t="shared" si="5032"/>
        <v>0</v>
      </c>
      <c r="RS78" s="1109"/>
      <c r="RT78" s="1109"/>
      <c r="RU78" s="1109"/>
      <c r="RV78" s="1109"/>
      <c r="RW78" s="1109"/>
      <c r="RX78" s="1111"/>
      <c r="RY78" s="1112">
        <f t="shared" si="5033"/>
        <v>0</v>
      </c>
      <c r="RZ78" s="1126"/>
      <c r="SA78" s="1110"/>
      <c r="SC78" s="1121"/>
      <c r="SD78" s="1109"/>
      <c r="SE78" s="1109"/>
      <c r="SF78" s="1109"/>
      <c r="SG78" s="1112">
        <f t="shared" si="5034"/>
        <v>0</v>
      </c>
      <c r="SH78" s="1109"/>
      <c r="SI78" s="1109"/>
      <c r="SJ78" s="1109"/>
      <c r="SK78" s="1109"/>
      <c r="SL78" s="1109"/>
      <c r="SM78" s="1111"/>
      <c r="SN78" s="1112">
        <f t="shared" si="5035"/>
        <v>0</v>
      </c>
      <c r="SO78" s="1126"/>
      <c r="SP78" s="1110"/>
      <c r="SR78" s="1121"/>
      <c r="SS78" s="1109"/>
      <c r="ST78" s="1109"/>
      <c r="SU78" s="1109"/>
      <c r="SV78" s="1112">
        <f t="shared" si="5036"/>
        <v>0</v>
      </c>
      <c r="SW78" s="1109"/>
      <c r="SX78" s="1109"/>
      <c r="SY78" s="1109"/>
      <c r="SZ78" s="1109"/>
      <c r="TA78" s="1109"/>
      <c r="TB78" s="1111"/>
      <c r="TC78" s="1112">
        <f t="shared" si="5037"/>
        <v>0</v>
      </c>
      <c r="TD78" s="1126"/>
      <c r="TE78" s="1110"/>
      <c r="TG78" s="1121"/>
      <c r="TH78" s="1109"/>
      <c r="TI78" s="1109"/>
      <c r="TJ78" s="1109"/>
      <c r="TK78" s="1112">
        <f t="shared" si="5038"/>
        <v>0</v>
      </c>
      <c r="TL78" s="1109"/>
      <c r="TM78" s="1109"/>
      <c r="TN78" s="1109"/>
      <c r="TO78" s="1109"/>
      <c r="TP78" s="1109"/>
      <c r="TQ78" s="1111"/>
      <c r="TR78" s="1112">
        <f t="shared" si="5039"/>
        <v>0</v>
      </c>
      <c r="TS78" s="1126"/>
      <c r="TT78" s="1110"/>
      <c r="TV78" s="1121"/>
      <c r="TW78" s="1109"/>
      <c r="TX78" s="1109"/>
      <c r="TY78" s="1109"/>
      <c r="TZ78" s="1112">
        <f t="shared" si="5040"/>
        <v>0</v>
      </c>
      <c r="UA78" s="1109"/>
      <c r="UB78" s="1109"/>
      <c r="UC78" s="1109"/>
      <c r="UD78" s="1109"/>
      <c r="UE78" s="1109"/>
      <c r="UF78" s="1111"/>
      <c r="UG78" s="1112">
        <f t="shared" si="5041"/>
        <v>0</v>
      </c>
      <c r="UH78" s="1126"/>
      <c r="UI78" s="1110"/>
      <c r="UK78" s="1121"/>
      <c r="UL78" s="1109"/>
      <c r="UM78" s="1109"/>
      <c r="UN78" s="1109"/>
      <c r="UO78" s="1112">
        <f t="shared" si="5042"/>
        <v>0</v>
      </c>
      <c r="UP78" s="1109"/>
      <c r="UQ78" s="1109"/>
      <c r="UR78" s="1109"/>
      <c r="US78" s="1109"/>
      <c r="UT78" s="1109"/>
      <c r="UU78" s="1111"/>
      <c r="UV78" s="1112">
        <f t="shared" si="5043"/>
        <v>0</v>
      </c>
      <c r="UW78" s="1126"/>
      <c r="UX78" s="1110"/>
      <c r="UZ78" s="1121"/>
      <c r="VA78" s="1109"/>
      <c r="VB78" s="1109"/>
      <c r="VC78" s="1109"/>
      <c r="VD78" s="1112">
        <f t="shared" si="5044"/>
        <v>0</v>
      </c>
      <c r="VE78" s="1109"/>
      <c r="VF78" s="1109"/>
      <c r="VG78" s="1109"/>
      <c r="VH78" s="1109"/>
      <c r="VI78" s="1109"/>
      <c r="VJ78" s="1111"/>
      <c r="VK78" s="1112">
        <f t="shared" si="5045"/>
        <v>0</v>
      </c>
      <c r="VL78" s="1126"/>
      <c r="VM78" s="1110"/>
      <c r="VO78" s="1121"/>
      <c r="VP78" s="1109"/>
      <c r="VQ78" s="1109"/>
      <c r="VR78" s="1109"/>
      <c r="VS78" s="1112">
        <f t="shared" si="5046"/>
        <v>0</v>
      </c>
      <c r="VT78" s="1109"/>
      <c r="VU78" s="1109"/>
      <c r="VV78" s="1109"/>
      <c r="VW78" s="1109"/>
      <c r="VX78" s="1109"/>
      <c r="VY78" s="1111"/>
      <c r="VZ78" s="1112">
        <f t="shared" si="5047"/>
        <v>0</v>
      </c>
      <c r="WA78" s="1126"/>
      <c r="WB78" s="1110"/>
      <c r="WD78" s="1121"/>
      <c r="WE78" s="1109"/>
      <c r="WF78" s="1109"/>
      <c r="WG78" s="1109"/>
      <c r="WH78" s="1112">
        <f t="shared" si="5048"/>
        <v>0</v>
      </c>
      <c r="WI78" s="1109"/>
      <c r="WJ78" s="1109"/>
      <c r="WK78" s="1109"/>
      <c r="WL78" s="1109"/>
      <c r="WM78" s="1109"/>
      <c r="WN78" s="1111"/>
      <c r="WO78" s="1112">
        <f t="shared" si="5049"/>
        <v>0</v>
      </c>
      <c r="WP78" s="1126"/>
      <c r="WQ78" s="1110"/>
      <c r="WS78" s="1121"/>
      <c r="WT78" s="1109"/>
      <c r="WU78" s="1109"/>
      <c r="WV78" s="1109"/>
      <c r="WW78" s="1112">
        <f t="shared" si="5050"/>
        <v>0</v>
      </c>
      <c r="WX78" s="1109"/>
      <c r="WY78" s="1109"/>
      <c r="WZ78" s="1109"/>
      <c r="XA78" s="1109"/>
      <c r="XB78" s="1109"/>
      <c r="XC78" s="1111"/>
      <c r="XD78" s="1112">
        <f t="shared" si="5051"/>
        <v>0</v>
      </c>
      <c r="XE78" s="1126"/>
      <c r="XF78" s="1110"/>
      <c r="XH78" s="1121"/>
      <c r="XI78" s="1109"/>
      <c r="XJ78" s="1109"/>
      <c r="XK78" s="1109"/>
      <c r="XL78" s="1112">
        <f t="shared" si="5052"/>
        <v>0</v>
      </c>
      <c r="XM78" s="1109"/>
      <c r="XN78" s="1109"/>
      <c r="XO78" s="1109"/>
      <c r="XP78" s="1109"/>
      <c r="XQ78" s="1109"/>
      <c r="XR78" s="1111"/>
      <c r="XS78" s="1112">
        <f t="shared" si="5053"/>
        <v>0</v>
      </c>
      <c r="XT78" s="1126"/>
      <c r="XU78" s="1110"/>
      <c r="XW78" s="1121"/>
      <c r="XX78" s="1109"/>
      <c r="XY78" s="1109"/>
      <c r="XZ78" s="1109"/>
      <c r="YA78" s="1112">
        <f t="shared" si="5054"/>
        <v>0</v>
      </c>
      <c r="YB78" s="1109"/>
      <c r="YC78" s="1109"/>
      <c r="YD78" s="1109"/>
      <c r="YE78" s="1109"/>
      <c r="YF78" s="1109"/>
      <c r="YG78" s="1111"/>
      <c r="YH78" s="1112">
        <f t="shared" si="5055"/>
        <v>0</v>
      </c>
      <c r="YI78" s="1126"/>
      <c r="YJ78" s="1110"/>
      <c r="YL78" s="1121"/>
      <c r="YM78" s="1109"/>
      <c r="YN78" s="1109"/>
      <c r="YO78" s="1109"/>
      <c r="YP78" s="1112">
        <f t="shared" si="5056"/>
        <v>0</v>
      </c>
      <c r="YQ78" s="1109"/>
      <c r="YR78" s="1109"/>
      <c r="YS78" s="1109"/>
      <c r="YT78" s="1109"/>
      <c r="YU78" s="1109"/>
      <c r="YV78" s="1111"/>
      <c r="YW78" s="1112">
        <f t="shared" si="5057"/>
        <v>0</v>
      </c>
      <c r="YX78" s="1126"/>
      <c r="YY78" s="1110"/>
      <c r="ZA78" s="1121"/>
      <c r="ZB78" s="1109"/>
      <c r="ZC78" s="1109"/>
      <c r="ZD78" s="1109"/>
      <c r="ZE78" s="1112">
        <f t="shared" si="5058"/>
        <v>0</v>
      </c>
      <c r="ZF78" s="1109"/>
      <c r="ZG78" s="1109"/>
      <c r="ZH78" s="1109"/>
      <c r="ZI78" s="1109"/>
      <c r="ZJ78" s="1109"/>
      <c r="ZK78" s="1111"/>
      <c r="ZL78" s="1112">
        <f t="shared" si="5059"/>
        <v>0</v>
      </c>
      <c r="ZM78" s="1126"/>
      <c r="ZN78" s="1110"/>
      <c r="ZP78" s="1121"/>
      <c r="ZQ78" s="1109"/>
      <c r="ZR78" s="1109"/>
      <c r="ZS78" s="1109"/>
      <c r="ZT78" s="1112">
        <f t="shared" si="5060"/>
        <v>0</v>
      </c>
      <c r="ZU78" s="1109"/>
      <c r="ZV78" s="1109"/>
      <c r="ZW78" s="1109"/>
      <c r="ZX78" s="1109"/>
      <c r="ZY78" s="1109"/>
      <c r="ZZ78" s="1111"/>
      <c r="AAA78" s="1112">
        <f t="shared" si="5061"/>
        <v>0</v>
      </c>
      <c r="AAB78" s="1126"/>
      <c r="AAC78" s="1110"/>
      <c r="AAE78" s="1121"/>
      <c r="AAF78" s="1109"/>
      <c r="AAG78" s="1109"/>
      <c r="AAH78" s="1109"/>
      <c r="AAI78" s="1112">
        <f t="shared" si="5062"/>
        <v>0</v>
      </c>
      <c r="AAJ78" s="1109"/>
      <c r="AAK78" s="1109"/>
      <c r="AAL78" s="1109"/>
      <c r="AAM78" s="1109"/>
      <c r="AAN78" s="1109"/>
      <c r="AAO78" s="1111"/>
      <c r="AAP78" s="1112">
        <f t="shared" si="5063"/>
        <v>0</v>
      </c>
      <c r="AAQ78" s="1126"/>
      <c r="AAR78" s="1110"/>
      <c r="AAT78" s="1121"/>
      <c r="AAU78" s="1109"/>
      <c r="AAV78" s="1109"/>
      <c r="AAW78" s="1109"/>
      <c r="AAX78" s="1112">
        <f t="shared" si="5064"/>
        <v>0</v>
      </c>
      <c r="AAY78" s="1109"/>
      <c r="AAZ78" s="1109"/>
      <c r="ABA78" s="1109"/>
      <c r="ABB78" s="1109"/>
      <c r="ABC78" s="1109"/>
      <c r="ABD78" s="1111"/>
      <c r="ABE78" s="1112">
        <f t="shared" si="5065"/>
        <v>0</v>
      </c>
      <c r="ABF78" s="1126"/>
      <c r="ABG78" s="1110"/>
      <c r="ABI78" s="1121"/>
      <c r="ABJ78" s="1109"/>
      <c r="ABK78" s="1109"/>
      <c r="ABL78" s="1109"/>
      <c r="ABM78" s="1112">
        <f t="shared" si="5066"/>
        <v>0</v>
      </c>
      <c r="ABN78" s="1109"/>
      <c r="ABO78" s="1109"/>
      <c r="ABP78" s="1109"/>
      <c r="ABQ78" s="1109"/>
      <c r="ABR78" s="1109"/>
      <c r="ABS78" s="1111"/>
      <c r="ABT78" s="1112">
        <f t="shared" si="5067"/>
        <v>0</v>
      </c>
      <c r="ABU78" s="1126"/>
      <c r="ABV78" s="1110"/>
      <c r="ABX78" s="1121"/>
      <c r="ABY78" s="1109"/>
      <c r="ABZ78" s="1109"/>
      <c r="ACA78" s="1109"/>
      <c r="ACB78" s="1112">
        <f t="shared" si="5068"/>
        <v>0</v>
      </c>
      <c r="ACC78" s="1109"/>
      <c r="ACD78" s="1109"/>
      <c r="ACE78" s="1109"/>
      <c r="ACF78" s="1109"/>
      <c r="ACG78" s="1109"/>
      <c r="ACH78" s="1111"/>
      <c r="ACI78" s="1112">
        <f t="shared" si="5069"/>
        <v>0</v>
      </c>
      <c r="ACJ78" s="1126"/>
      <c r="ACK78" s="1110"/>
      <c r="ACM78" s="1121"/>
      <c r="ACN78" s="1109"/>
      <c r="ACO78" s="1109"/>
      <c r="ACP78" s="1109"/>
      <c r="ACQ78" s="1112">
        <f t="shared" si="5070"/>
        <v>0</v>
      </c>
      <c r="ACR78" s="1109"/>
      <c r="ACS78" s="1109"/>
      <c r="ACT78" s="1109"/>
      <c r="ACU78" s="1109"/>
      <c r="ACV78" s="1109"/>
      <c r="ACW78" s="1111"/>
      <c r="ACX78" s="1112">
        <f t="shared" si="5071"/>
        <v>0</v>
      </c>
      <c r="ACY78" s="1126"/>
      <c r="ACZ78" s="1110"/>
      <c r="ADB78" s="1121"/>
      <c r="ADC78" s="1109"/>
      <c r="ADD78" s="1109"/>
      <c r="ADE78" s="1109"/>
      <c r="ADF78" s="1112">
        <f t="shared" si="5072"/>
        <v>0</v>
      </c>
      <c r="ADG78" s="1109"/>
      <c r="ADH78" s="1109"/>
      <c r="ADI78" s="1109"/>
      <c r="ADJ78" s="1109"/>
      <c r="ADK78" s="1109"/>
      <c r="ADL78" s="1111"/>
      <c r="ADM78" s="1112">
        <f t="shared" si="5073"/>
        <v>0</v>
      </c>
      <c r="ADN78" s="1126"/>
      <c r="ADO78" s="1110"/>
      <c r="ADQ78" s="1121"/>
      <c r="ADR78" s="1109"/>
      <c r="ADS78" s="1109"/>
      <c r="ADT78" s="1109"/>
      <c r="ADU78" s="1112">
        <f t="shared" si="5074"/>
        <v>0</v>
      </c>
      <c r="ADV78" s="1109"/>
      <c r="ADW78" s="1109"/>
      <c r="ADX78" s="1109"/>
      <c r="ADY78" s="1109"/>
      <c r="ADZ78" s="1109"/>
      <c r="AEA78" s="1111"/>
      <c r="AEB78" s="1112">
        <f t="shared" si="5075"/>
        <v>0</v>
      </c>
      <c r="AEC78" s="1126"/>
      <c r="AED78" s="1110"/>
      <c r="AEF78" s="1121"/>
      <c r="AEG78" s="1109"/>
      <c r="AEH78" s="1109"/>
      <c r="AEI78" s="1109"/>
      <c r="AEJ78" s="1112">
        <f t="shared" si="5076"/>
        <v>0</v>
      </c>
      <c r="AEK78" s="1109"/>
      <c r="AEL78" s="1109"/>
      <c r="AEM78" s="1109"/>
      <c r="AEN78" s="1109"/>
      <c r="AEO78" s="1109"/>
      <c r="AEP78" s="1111"/>
      <c r="AEQ78" s="1112">
        <f t="shared" si="5077"/>
        <v>0</v>
      </c>
      <c r="AER78" s="1126"/>
      <c r="AES78" s="1110"/>
      <c r="AEU78" s="1121"/>
      <c r="AEV78" s="1109"/>
      <c r="AEW78" s="1109"/>
      <c r="AEX78" s="1109"/>
      <c r="AEY78" s="1112">
        <f t="shared" si="5078"/>
        <v>0</v>
      </c>
      <c r="AEZ78" s="1109"/>
      <c r="AFA78" s="1109"/>
      <c r="AFB78" s="1109"/>
      <c r="AFC78" s="1109"/>
      <c r="AFD78" s="1109"/>
      <c r="AFE78" s="1111"/>
      <c r="AFF78" s="1112">
        <f t="shared" si="5079"/>
        <v>0</v>
      </c>
      <c r="AFG78" s="1126"/>
      <c r="AFH78" s="1110"/>
      <c r="AFJ78" s="1121"/>
      <c r="AFK78" s="1109"/>
      <c r="AFL78" s="1109"/>
      <c r="AFM78" s="1109"/>
      <c r="AFN78" s="1112">
        <f t="shared" si="5080"/>
        <v>0</v>
      </c>
      <c r="AFO78" s="1109"/>
      <c r="AFP78" s="1109"/>
      <c r="AFQ78" s="1109"/>
      <c r="AFR78" s="1109"/>
      <c r="AFS78" s="1109"/>
      <c r="AFT78" s="1111"/>
      <c r="AFU78" s="1112">
        <f t="shared" si="5081"/>
        <v>0</v>
      </c>
      <c r="AFV78" s="1126"/>
      <c r="AFW78" s="1110"/>
      <c r="AFY78" s="1121"/>
      <c r="AFZ78" s="1109"/>
      <c r="AGA78" s="1109"/>
      <c r="AGB78" s="1109"/>
      <c r="AGC78" s="1112">
        <f t="shared" si="5082"/>
        <v>0</v>
      </c>
      <c r="AGD78" s="1109"/>
      <c r="AGE78" s="1109"/>
      <c r="AGF78" s="1109"/>
      <c r="AGG78" s="1109"/>
      <c r="AGH78" s="1109"/>
      <c r="AGI78" s="1111"/>
      <c r="AGJ78" s="1112">
        <f t="shared" si="5083"/>
        <v>0</v>
      </c>
      <c r="AGK78" s="1126"/>
      <c r="AGL78" s="1110"/>
      <c r="AGN78" s="1121"/>
      <c r="AGO78" s="1109"/>
      <c r="AGP78" s="1109"/>
      <c r="AGQ78" s="1109"/>
      <c r="AGR78" s="1112">
        <f t="shared" si="5084"/>
        <v>0</v>
      </c>
      <c r="AGS78" s="1109"/>
      <c r="AGT78" s="1109"/>
      <c r="AGU78" s="1109"/>
      <c r="AGV78" s="1109"/>
      <c r="AGW78" s="1109"/>
      <c r="AGX78" s="1111"/>
      <c r="AGY78" s="1112">
        <f t="shared" si="5085"/>
        <v>0</v>
      </c>
      <c r="AGZ78" s="1126"/>
      <c r="AHA78" s="1110"/>
      <c r="AHC78" s="1121"/>
      <c r="AHD78" s="1109"/>
      <c r="AHE78" s="1109"/>
      <c r="AHF78" s="1109"/>
      <c r="AHG78" s="1112">
        <f t="shared" si="5086"/>
        <v>0</v>
      </c>
      <c r="AHH78" s="1109"/>
      <c r="AHI78" s="1109"/>
      <c r="AHJ78" s="1109"/>
      <c r="AHK78" s="1109"/>
      <c r="AHL78" s="1109"/>
      <c r="AHM78" s="1111"/>
      <c r="AHN78" s="1112">
        <f t="shared" si="5087"/>
        <v>0</v>
      </c>
      <c r="AHO78" s="1126"/>
      <c r="AHP78" s="1110"/>
      <c r="AHR78" s="1121"/>
      <c r="AHS78" s="1109"/>
      <c r="AHT78" s="1109"/>
      <c r="AHU78" s="1109"/>
      <c r="AHV78" s="1112">
        <f t="shared" si="5088"/>
        <v>0</v>
      </c>
      <c r="AHW78" s="1109"/>
      <c r="AHX78" s="1109"/>
      <c r="AHY78" s="1109"/>
      <c r="AHZ78" s="1109"/>
      <c r="AIA78" s="1109"/>
      <c r="AIB78" s="1111"/>
      <c r="AIC78" s="1112">
        <f t="shared" si="5089"/>
        <v>0</v>
      </c>
      <c r="AID78" s="1126"/>
      <c r="AIE78" s="1110"/>
      <c r="AIG78" s="1121"/>
      <c r="AIH78" s="1109"/>
      <c r="AII78" s="1109"/>
      <c r="AIJ78" s="1109"/>
      <c r="AIK78" s="1112">
        <f t="shared" si="5090"/>
        <v>0</v>
      </c>
      <c r="AIL78" s="1109"/>
      <c r="AIM78" s="1109"/>
      <c r="AIN78" s="1109"/>
      <c r="AIO78" s="1109"/>
      <c r="AIP78" s="1109"/>
      <c r="AIQ78" s="1111"/>
      <c r="AIR78" s="1112">
        <f t="shared" si="5091"/>
        <v>0</v>
      </c>
      <c r="AIS78" s="1126"/>
      <c r="AIT78" s="1110"/>
      <c r="AIV78" s="1121"/>
      <c r="AIW78" s="1109"/>
      <c r="AIX78" s="1109"/>
      <c r="AIY78" s="1109"/>
      <c r="AIZ78" s="1112">
        <f t="shared" si="5092"/>
        <v>0</v>
      </c>
      <c r="AJA78" s="1109"/>
      <c r="AJB78" s="1109"/>
      <c r="AJC78" s="1109"/>
      <c r="AJD78" s="1109"/>
      <c r="AJE78" s="1109"/>
      <c r="AJF78" s="1111"/>
      <c r="AJG78" s="1112">
        <f t="shared" si="5093"/>
        <v>0</v>
      </c>
      <c r="AJH78" s="1126"/>
      <c r="AJI78" s="1110"/>
      <c r="AJK78" s="1121"/>
      <c r="AJL78" s="1109"/>
      <c r="AJM78" s="1109"/>
      <c r="AJN78" s="1109"/>
      <c r="AJO78" s="1112">
        <f t="shared" si="5094"/>
        <v>0</v>
      </c>
      <c r="AJP78" s="1109"/>
      <c r="AJQ78" s="1109"/>
      <c r="AJR78" s="1109"/>
      <c r="AJS78" s="1109"/>
      <c r="AJT78" s="1109"/>
      <c r="AJU78" s="1111"/>
      <c r="AJV78" s="1112">
        <f t="shared" si="5095"/>
        <v>0</v>
      </c>
      <c r="AJW78" s="1126"/>
      <c r="AJX78" s="1110"/>
      <c r="AJZ78" s="1121"/>
      <c r="AKA78" s="1109"/>
      <c r="AKB78" s="1109"/>
      <c r="AKC78" s="1109"/>
      <c r="AKD78" s="1112">
        <f t="shared" si="5096"/>
        <v>0</v>
      </c>
      <c r="AKE78" s="1109"/>
      <c r="AKF78" s="1109"/>
      <c r="AKG78" s="1109"/>
      <c r="AKH78" s="1109"/>
      <c r="AKI78" s="1109"/>
      <c r="AKJ78" s="1111"/>
      <c r="AKK78" s="1112">
        <f t="shared" si="5097"/>
        <v>0</v>
      </c>
      <c r="AKL78" s="1126"/>
      <c r="AKM78" s="1110"/>
      <c r="AKO78" s="1121"/>
      <c r="AKP78" s="1109"/>
      <c r="AKQ78" s="1109"/>
      <c r="AKR78" s="1109"/>
      <c r="AKS78" s="1112">
        <f t="shared" si="5098"/>
        <v>0</v>
      </c>
      <c r="AKT78" s="1109"/>
      <c r="AKU78" s="1109"/>
      <c r="AKV78" s="1109"/>
      <c r="AKW78" s="1109"/>
      <c r="AKX78" s="1109"/>
      <c r="AKY78" s="1111"/>
      <c r="AKZ78" s="1112">
        <f t="shared" si="5099"/>
        <v>0</v>
      </c>
      <c r="ALA78" s="1126"/>
      <c r="ALB78" s="1110"/>
      <c r="ALD78" s="1121"/>
      <c r="ALE78" s="1109"/>
      <c r="ALF78" s="1109"/>
      <c r="ALG78" s="1109"/>
      <c r="ALH78" s="1112">
        <f t="shared" si="5100"/>
        <v>0</v>
      </c>
      <c r="ALI78" s="1109"/>
      <c r="ALJ78" s="1109"/>
      <c r="ALK78" s="1109"/>
      <c r="ALL78" s="1109"/>
      <c r="ALM78" s="1109"/>
      <c r="ALN78" s="1111"/>
      <c r="ALO78" s="1112">
        <f t="shared" si="5101"/>
        <v>0</v>
      </c>
      <c r="ALP78" s="1126"/>
      <c r="ALQ78" s="1110"/>
      <c r="ALS78" s="1121"/>
      <c r="ALT78" s="1109"/>
      <c r="ALU78" s="1109"/>
      <c r="ALV78" s="1109"/>
      <c r="ALW78" s="1112">
        <f t="shared" si="5102"/>
        <v>0</v>
      </c>
      <c r="ALX78" s="1109"/>
      <c r="ALY78" s="1109"/>
      <c r="ALZ78" s="1109"/>
      <c r="AMA78" s="1109"/>
      <c r="AMB78" s="1109"/>
      <c r="AMC78" s="1111"/>
      <c r="AMD78" s="1112">
        <f t="shared" si="5103"/>
        <v>0</v>
      </c>
      <c r="AME78" s="1126"/>
      <c r="AMF78" s="1110"/>
      <c r="AMH78" s="1121"/>
      <c r="AMI78" s="1109"/>
      <c r="AMJ78" s="1109"/>
      <c r="AMK78" s="1109"/>
      <c r="AML78" s="1112">
        <f t="shared" si="5104"/>
        <v>0</v>
      </c>
      <c r="AMM78" s="1109"/>
      <c r="AMN78" s="1109"/>
      <c r="AMO78" s="1109"/>
      <c r="AMP78" s="1109"/>
      <c r="AMQ78" s="1109"/>
      <c r="AMR78" s="1111"/>
      <c r="AMS78" s="1112">
        <f t="shared" si="5105"/>
        <v>0</v>
      </c>
      <c r="AMT78" s="1126"/>
      <c r="AMU78" s="1110"/>
      <c r="AMW78" s="1121"/>
      <c r="AMX78" s="1109"/>
      <c r="AMY78" s="1109"/>
      <c r="AMZ78" s="1109"/>
      <c r="ANA78" s="1112">
        <f t="shared" si="5106"/>
        <v>0</v>
      </c>
      <c r="ANB78" s="1109"/>
      <c r="ANC78" s="1109"/>
      <c r="AND78" s="1109"/>
      <c r="ANE78" s="1109"/>
      <c r="ANF78" s="1109"/>
      <c r="ANG78" s="1111"/>
      <c r="ANH78" s="1112">
        <f t="shared" si="5107"/>
        <v>0</v>
      </c>
      <c r="ANI78" s="1126"/>
      <c r="ANJ78" s="1110"/>
      <c r="ANL78" s="1121"/>
      <c r="ANM78" s="1109"/>
      <c r="ANN78" s="1109"/>
      <c r="ANO78" s="1109"/>
      <c r="ANP78" s="1112">
        <f t="shared" si="5108"/>
        <v>0</v>
      </c>
      <c r="ANQ78" s="1109"/>
      <c r="ANR78" s="1109"/>
      <c r="ANS78" s="1109"/>
      <c r="ANT78" s="1109"/>
      <c r="ANU78" s="1109"/>
      <c r="ANV78" s="1111"/>
      <c r="ANW78" s="1112">
        <f t="shared" si="5109"/>
        <v>0</v>
      </c>
      <c r="ANX78" s="1126"/>
      <c r="ANY78" s="1110"/>
      <c r="AOA78" s="1121"/>
      <c r="AOB78" s="1109"/>
      <c r="AOC78" s="1109"/>
      <c r="AOD78" s="1109"/>
      <c r="AOE78" s="1112">
        <f t="shared" si="5110"/>
        <v>0</v>
      </c>
      <c r="AOF78" s="1109"/>
      <c r="AOG78" s="1109"/>
      <c r="AOH78" s="1109"/>
      <c r="AOI78" s="1109"/>
      <c r="AOJ78" s="1109"/>
      <c r="AOK78" s="1111"/>
      <c r="AOL78" s="1112">
        <f t="shared" si="5111"/>
        <v>0</v>
      </c>
      <c r="AOM78" s="1126"/>
      <c r="AON78" s="1110"/>
      <c r="AOP78" s="1121"/>
      <c r="AOQ78" s="1109"/>
      <c r="AOR78" s="1109"/>
      <c r="AOS78" s="1109"/>
      <c r="AOT78" s="1112">
        <f t="shared" si="5112"/>
        <v>0</v>
      </c>
      <c r="AOU78" s="1109"/>
      <c r="AOV78" s="1109"/>
      <c r="AOW78" s="1109"/>
      <c r="AOX78" s="1109"/>
      <c r="AOY78" s="1109"/>
      <c r="AOZ78" s="1111"/>
      <c r="APA78" s="1112">
        <f t="shared" si="5113"/>
        <v>0</v>
      </c>
      <c r="APB78" s="1126"/>
      <c r="APC78" s="1110"/>
      <c r="APE78" s="1121"/>
      <c r="APF78" s="1109"/>
      <c r="APG78" s="1109"/>
      <c r="APH78" s="1109"/>
      <c r="API78" s="1112">
        <f t="shared" si="5114"/>
        <v>0</v>
      </c>
      <c r="APJ78" s="1109"/>
      <c r="APK78" s="1109"/>
      <c r="APL78" s="1109"/>
      <c r="APM78" s="1109"/>
      <c r="APN78" s="1109"/>
      <c r="APO78" s="1111"/>
      <c r="APP78" s="1112">
        <f t="shared" si="5115"/>
        <v>0</v>
      </c>
      <c r="APQ78" s="1126"/>
      <c r="APR78" s="1110"/>
      <c r="APT78" s="1121"/>
      <c r="APU78" s="1109"/>
      <c r="APV78" s="1109"/>
      <c r="APW78" s="1109"/>
      <c r="APX78" s="1112">
        <f t="shared" si="5116"/>
        <v>0</v>
      </c>
      <c r="APY78" s="1109"/>
      <c r="APZ78" s="1109"/>
      <c r="AQA78" s="1109"/>
      <c r="AQB78" s="1109"/>
      <c r="AQC78" s="1109"/>
      <c r="AQD78" s="1111"/>
      <c r="AQE78" s="1112">
        <f t="shared" si="5117"/>
        <v>0</v>
      </c>
      <c r="AQF78" s="1126"/>
      <c r="AQG78" s="1110"/>
      <c r="AQI78" s="1121"/>
      <c r="AQJ78" s="1109"/>
      <c r="AQK78" s="1109"/>
      <c r="AQL78" s="1109"/>
      <c r="AQM78" s="1112">
        <f t="shared" si="5118"/>
        <v>0</v>
      </c>
      <c r="AQN78" s="1109"/>
      <c r="AQO78" s="1109"/>
      <c r="AQP78" s="1109"/>
      <c r="AQQ78" s="1109"/>
      <c r="AQR78" s="1109"/>
      <c r="AQS78" s="1111"/>
      <c r="AQT78" s="1112">
        <f t="shared" si="5119"/>
        <v>0</v>
      </c>
      <c r="AQU78" s="1126"/>
      <c r="AQV78" s="1110"/>
      <c r="AQX78" s="1121"/>
      <c r="AQY78" s="1109"/>
      <c r="AQZ78" s="1109"/>
      <c r="ARA78" s="1109"/>
      <c r="ARB78" s="1112">
        <f t="shared" si="5120"/>
        <v>0</v>
      </c>
      <c r="ARC78" s="1109"/>
      <c r="ARD78" s="1109"/>
      <c r="ARE78" s="1109"/>
      <c r="ARF78" s="1109"/>
      <c r="ARG78" s="1109"/>
      <c r="ARH78" s="1111"/>
      <c r="ARI78" s="1112">
        <f t="shared" si="5121"/>
        <v>0</v>
      </c>
      <c r="ARJ78" s="1126"/>
      <c r="ARK78" s="1110"/>
      <c r="ARM78" s="1121"/>
      <c r="ARN78" s="1109"/>
      <c r="ARO78" s="1109"/>
      <c r="ARP78" s="1109"/>
      <c r="ARQ78" s="1112">
        <f t="shared" si="5122"/>
        <v>0</v>
      </c>
      <c r="ARR78" s="1109"/>
      <c r="ARS78" s="1109"/>
      <c r="ART78" s="1109"/>
      <c r="ARU78" s="1109"/>
      <c r="ARV78" s="1109"/>
      <c r="ARW78" s="1111"/>
      <c r="ARX78" s="1112">
        <f t="shared" si="5123"/>
        <v>0</v>
      </c>
      <c r="ARY78" s="1126"/>
      <c r="ARZ78" s="1110"/>
      <c r="ASB78" s="1121"/>
      <c r="ASC78" s="1109"/>
      <c r="ASD78" s="1109"/>
      <c r="ASE78" s="1109"/>
      <c r="ASF78" s="1112">
        <f t="shared" si="5124"/>
        <v>0</v>
      </c>
      <c r="ASG78" s="1109"/>
      <c r="ASH78" s="1109"/>
      <c r="ASI78" s="1109"/>
      <c r="ASJ78" s="1109"/>
      <c r="ASK78" s="1109"/>
      <c r="ASL78" s="1111"/>
      <c r="ASM78" s="1112">
        <f t="shared" si="5125"/>
        <v>0</v>
      </c>
      <c r="ASN78" s="1126"/>
      <c r="ASO78" s="1110"/>
      <c r="ASQ78" s="1121"/>
      <c r="ASR78" s="1109"/>
      <c r="ASS78" s="1109"/>
      <c r="AST78" s="1109"/>
      <c r="ASU78" s="1112">
        <f t="shared" si="5126"/>
        <v>0</v>
      </c>
      <c r="ASV78" s="1109"/>
      <c r="ASW78" s="1109"/>
      <c r="ASX78" s="1109"/>
      <c r="ASY78" s="1109"/>
      <c r="ASZ78" s="1109"/>
      <c r="ATA78" s="1111"/>
      <c r="ATB78" s="1112">
        <f t="shared" si="5127"/>
        <v>0</v>
      </c>
      <c r="ATC78" s="1126"/>
      <c r="ATD78" s="1110"/>
      <c r="ATF78" s="1121"/>
      <c r="ATG78" s="1109"/>
      <c r="ATH78" s="1109"/>
      <c r="ATI78" s="1109"/>
      <c r="ATJ78" s="1112">
        <f t="shared" si="5128"/>
        <v>0</v>
      </c>
      <c r="ATK78" s="1109"/>
      <c r="ATL78" s="1109"/>
      <c r="ATM78" s="1109"/>
      <c r="ATN78" s="1109"/>
      <c r="ATO78" s="1109"/>
      <c r="ATP78" s="1111"/>
      <c r="ATQ78" s="1112">
        <f t="shared" si="5129"/>
        <v>0</v>
      </c>
      <c r="ATR78" s="1126"/>
      <c r="ATS78" s="1110"/>
      <c r="ATU78" s="1121"/>
      <c r="ATV78" s="1109"/>
      <c r="ATW78" s="1109"/>
      <c r="ATX78" s="1109"/>
      <c r="ATY78" s="1112">
        <f t="shared" si="5130"/>
        <v>0</v>
      </c>
      <c r="ATZ78" s="1109"/>
      <c r="AUA78" s="1109"/>
      <c r="AUB78" s="1109"/>
      <c r="AUC78" s="1109"/>
      <c r="AUD78" s="1109"/>
      <c r="AUE78" s="1111"/>
      <c r="AUF78" s="1112">
        <f t="shared" si="5131"/>
        <v>0</v>
      </c>
      <c r="AUG78" s="1126"/>
      <c r="AUH78" s="1110"/>
      <c r="AUJ78" s="1121"/>
      <c r="AUK78" s="1109"/>
      <c r="AUL78" s="1109"/>
      <c r="AUM78" s="1109"/>
      <c r="AUN78" s="1112">
        <f t="shared" si="5132"/>
        <v>0</v>
      </c>
      <c r="AUO78" s="1109"/>
      <c r="AUP78" s="1109"/>
      <c r="AUQ78" s="1109"/>
      <c r="AUR78" s="1109"/>
      <c r="AUS78" s="1109"/>
      <c r="AUT78" s="1111"/>
      <c r="AUU78" s="1112">
        <f t="shared" si="5133"/>
        <v>0</v>
      </c>
      <c r="AUV78" s="1126"/>
      <c r="AUW78" s="1110"/>
      <c r="AUY78" s="1121"/>
      <c r="AUZ78" s="1109"/>
      <c r="AVA78" s="1109"/>
      <c r="AVB78" s="1109"/>
      <c r="AVC78" s="1112">
        <f t="shared" si="5134"/>
        <v>0</v>
      </c>
      <c r="AVD78" s="1109"/>
      <c r="AVE78" s="1109"/>
      <c r="AVF78" s="1109"/>
      <c r="AVG78" s="1109"/>
      <c r="AVH78" s="1109"/>
      <c r="AVI78" s="1111"/>
      <c r="AVJ78" s="1112">
        <f t="shared" si="5135"/>
        <v>0</v>
      </c>
      <c r="AVK78" s="1126"/>
      <c r="AVL78" s="1110"/>
      <c r="AVN78" s="1121"/>
      <c r="AVO78" s="1109"/>
      <c r="AVP78" s="1109"/>
      <c r="AVQ78" s="1109"/>
      <c r="AVR78" s="1112">
        <f t="shared" si="5136"/>
        <v>0</v>
      </c>
      <c r="AVS78" s="1109"/>
      <c r="AVT78" s="1109"/>
      <c r="AVU78" s="1109"/>
      <c r="AVV78" s="1109"/>
      <c r="AVW78" s="1109"/>
      <c r="AVX78" s="1111"/>
      <c r="AVY78" s="1112">
        <f t="shared" si="5137"/>
        <v>0</v>
      </c>
      <c r="AVZ78" s="1126"/>
      <c r="AWA78" s="1110"/>
      <c r="AWC78" s="1121"/>
      <c r="AWD78" s="1109"/>
      <c r="AWE78" s="1109"/>
      <c r="AWF78" s="1109"/>
      <c r="AWG78" s="1112">
        <f t="shared" si="5138"/>
        <v>0</v>
      </c>
      <c r="AWH78" s="1109"/>
      <c r="AWI78" s="1109"/>
      <c r="AWJ78" s="1109"/>
      <c r="AWK78" s="1109"/>
      <c r="AWL78" s="1109"/>
      <c r="AWM78" s="1111"/>
      <c r="AWN78" s="1112">
        <f t="shared" si="5139"/>
        <v>0</v>
      </c>
      <c r="AWO78" s="1126"/>
      <c r="AWP78" s="1110"/>
      <c r="AWR78" s="1121"/>
      <c r="AWS78" s="1109"/>
      <c r="AWT78" s="1109"/>
      <c r="AWU78" s="1109"/>
      <c r="AWV78" s="1112">
        <f t="shared" si="5140"/>
        <v>0</v>
      </c>
      <c r="AWW78" s="1109"/>
      <c r="AWX78" s="1109"/>
      <c r="AWY78" s="1109"/>
      <c r="AWZ78" s="1109"/>
      <c r="AXA78" s="1109"/>
      <c r="AXB78" s="1111"/>
      <c r="AXC78" s="1112">
        <f t="shared" si="5141"/>
        <v>0</v>
      </c>
      <c r="AXD78" s="1126"/>
      <c r="AXE78" s="1110"/>
      <c r="AXG78" s="1121"/>
      <c r="AXH78" s="1109"/>
      <c r="AXI78" s="1109"/>
      <c r="AXJ78" s="1109"/>
      <c r="AXK78" s="1112">
        <f t="shared" si="5142"/>
        <v>0</v>
      </c>
      <c r="AXL78" s="1109"/>
      <c r="AXM78" s="1109"/>
      <c r="AXN78" s="1109"/>
      <c r="AXO78" s="1109"/>
      <c r="AXP78" s="1109"/>
      <c r="AXQ78" s="1111"/>
      <c r="AXR78" s="1112">
        <f t="shared" si="5143"/>
        <v>0</v>
      </c>
      <c r="AXS78" s="1126"/>
      <c r="AXT78" s="1110"/>
      <c r="AXV78" s="1121"/>
      <c r="AXW78" s="1109"/>
      <c r="AXX78" s="1109"/>
      <c r="AXY78" s="1109"/>
      <c r="AXZ78" s="1112">
        <f t="shared" si="5144"/>
        <v>0</v>
      </c>
      <c r="AYA78" s="1109"/>
      <c r="AYB78" s="1109"/>
      <c r="AYC78" s="1109"/>
      <c r="AYD78" s="1109"/>
      <c r="AYE78" s="1109"/>
      <c r="AYF78" s="1111"/>
      <c r="AYG78" s="1112">
        <f t="shared" si="5145"/>
        <v>0</v>
      </c>
      <c r="AYH78" s="1126"/>
      <c r="AYI78" s="1110"/>
      <c r="AYK78" s="1121"/>
      <c r="AYL78" s="1109"/>
      <c r="AYM78" s="1109"/>
      <c r="AYN78" s="1109"/>
      <c r="AYO78" s="1112">
        <f t="shared" si="5146"/>
        <v>0</v>
      </c>
      <c r="AYP78" s="1109"/>
      <c r="AYQ78" s="1109"/>
      <c r="AYR78" s="1109"/>
      <c r="AYS78" s="1109"/>
      <c r="AYT78" s="1109"/>
      <c r="AYU78" s="1111"/>
      <c r="AYV78" s="1112">
        <f t="shared" si="5147"/>
        <v>0</v>
      </c>
      <c r="AYW78" s="1126"/>
      <c r="AYX78" s="1110"/>
      <c r="AYZ78" s="1121"/>
      <c r="AZA78" s="1109"/>
      <c r="AZB78" s="1109"/>
      <c r="AZC78" s="1109"/>
      <c r="AZD78" s="1112">
        <f t="shared" si="5148"/>
        <v>0</v>
      </c>
      <c r="AZE78" s="1109"/>
      <c r="AZF78" s="1109"/>
      <c r="AZG78" s="1109"/>
      <c r="AZH78" s="1109"/>
      <c r="AZI78" s="1109"/>
      <c r="AZJ78" s="1111"/>
      <c r="AZK78" s="1112">
        <f t="shared" si="5149"/>
        <v>0</v>
      </c>
      <c r="AZL78" s="1126"/>
      <c r="AZM78" s="1110"/>
      <c r="AZO78" s="1121"/>
      <c r="AZP78" s="1109"/>
      <c r="AZQ78" s="1109"/>
      <c r="AZR78" s="1109"/>
      <c r="AZS78" s="1112">
        <f t="shared" si="5150"/>
        <v>0</v>
      </c>
      <c r="AZT78" s="1109"/>
      <c r="AZU78" s="1109"/>
      <c r="AZV78" s="1109"/>
      <c r="AZW78" s="1109"/>
      <c r="AZX78" s="1109"/>
      <c r="AZY78" s="1111"/>
      <c r="AZZ78" s="1112">
        <f t="shared" si="5151"/>
        <v>0</v>
      </c>
      <c r="BAA78" s="1126"/>
      <c r="BAB78" s="1110"/>
      <c r="BAD78" s="1121"/>
      <c r="BAE78" s="1109"/>
      <c r="BAF78" s="1109"/>
      <c r="BAG78" s="1109"/>
      <c r="BAH78" s="1112">
        <f t="shared" si="5152"/>
        <v>0</v>
      </c>
      <c r="BAI78" s="1109"/>
      <c r="BAJ78" s="1109"/>
      <c r="BAK78" s="1109"/>
      <c r="BAL78" s="1109"/>
      <c r="BAM78" s="1109"/>
      <c r="BAN78" s="1111"/>
      <c r="BAO78" s="1112">
        <f t="shared" si="5153"/>
        <v>0</v>
      </c>
      <c r="BAP78" s="1126"/>
      <c r="BAQ78" s="1110"/>
      <c r="BAS78" s="1121"/>
      <c r="BAT78" s="1109"/>
      <c r="BAU78" s="1109"/>
      <c r="BAV78" s="1109"/>
      <c r="BAW78" s="1112">
        <f t="shared" si="5154"/>
        <v>0</v>
      </c>
      <c r="BAX78" s="1109"/>
      <c r="BAY78" s="1109"/>
      <c r="BAZ78" s="1109"/>
      <c r="BBA78" s="1109"/>
      <c r="BBB78" s="1109"/>
      <c r="BBC78" s="1111"/>
      <c r="BBD78" s="1112">
        <f t="shared" si="5155"/>
        <v>0</v>
      </c>
      <c r="BBE78" s="1126"/>
      <c r="BBF78" s="1110"/>
      <c r="BBH78" s="1121"/>
      <c r="BBI78" s="1109"/>
      <c r="BBJ78" s="1109"/>
      <c r="BBK78" s="1109"/>
      <c r="BBL78" s="1112">
        <f t="shared" si="5156"/>
        <v>0</v>
      </c>
      <c r="BBM78" s="1109"/>
      <c r="BBN78" s="1109"/>
      <c r="BBO78" s="1109"/>
      <c r="BBP78" s="1109"/>
      <c r="BBQ78" s="1109"/>
      <c r="BBR78" s="1111"/>
      <c r="BBS78" s="1112">
        <f t="shared" si="5157"/>
        <v>0</v>
      </c>
      <c r="BBT78" s="1126"/>
      <c r="BBU78" s="1110"/>
      <c r="BBW78" s="1121"/>
      <c r="BBX78" s="1109"/>
      <c r="BBY78" s="1109"/>
      <c r="BBZ78" s="1109"/>
      <c r="BCA78" s="1112">
        <f t="shared" si="5158"/>
        <v>0</v>
      </c>
      <c r="BCB78" s="1109"/>
      <c r="BCC78" s="1109"/>
      <c r="BCD78" s="1109"/>
      <c r="BCE78" s="1109"/>
      <c r="BCF78" s="1109"/>
      <c r="BCG78" s="1111"/>
      <c r="BCH78" s="1112">
        <f t="shared" si="5159"/>
        <v>0</v>
      </c>
      <c r="BCI78" s="1126"/>
      <c r="BCJ78" s="1110"/>
      <c r="BCL78" s="1121"/>
      <c r="BCM78" s="1109"/>
      <c r="BCN78" s="1109"/>
      <c r="BCO78" s="1109"/>
      <c r="BCP78" s="1112">
        <f t="shared" si="5160"/>
        <v>0</v>
      </c>
      <c r="BCQ78" s="1109"/>
      <c r="BCR78" s="1109"/>
      <c r="BCS78" s="1109"/>
      <c r="BCT78" s="1109"/>
      <c r="BCU78" s="1109"/>
      <c r="BCV78" s="1111"/>
      <c r="BCW78" s="1112">
        <f t="shared" si="5161"/>
        <v>0</v>
      </c>
      <c r="BCX78" s="1126"/>
      <c r="BCY78" s="1110"/>
      <c r="BDA78" s="1121"/>
      <c r="BDB78" s="1109"/>
      <c r="BDC78" s="1109"/>
      <c r="BDD78" s="1109"/>
      <c r="BDE78" s="1112">
        <f t="shared" si="5162"/>
        <v>0</v>
      </c>
      <c r="BDF78" s="1109"/>
      <c r="BDG78" s="1109"/>
      <c r="BDH78" s="1109"/>
      <c r="BDI78" s="1109"/>
      <c r="BDJ78" s="1109"/>
      <c r="BDK78" s="1111"/>
      <c r="BDL78" s="1112">
        <f t="shared" si="5163"/>
        <v>0</v>
      </c>
      <c r="BDM78" s="1126"/>
      <c r="BDN78" s="1110"/>
      <c r="BDP78" s="1121"/>
      <c r="BDQ78" s="1109"/>
      <c r="BDR78" s="1109"/>
      <c r="BDS78" s="1109"/>
      <c r="BDT78" s="1112">
        <f t="shared" si="5164"/>
        <v>0</v>
      </c>
      <c r="BDU78" s="1109"/>
      <c r="BDV78" s="1109"/>
      <c r="BDW78" s="1109"/>
      <c r="BDX78" s="1109"/>
      <c r="BDY78" s="1109"/>
      <c r="BDZ78" s="1111"/>
      <c r="BEA78" s="1112">
        <f t="shared" si="5165"/>
        <v>0</v>
      </c>
      <c r="BEB78" s="1126"/>
      <c r="BEC78" s="1110"/>
      <c r="BEE78" s="1121"/>
      <c r="BEF78" s="1109"/>
      <c r="BEG78" s="1109"/>
      <c r="BEH78" s="1109"/>
      <c r="BEI78" s="1112">
        <f t="shared" si="5166"/>
        <v>0</v>
      </c>
      <c r="BEJ78" s="1109"/>
      <c r="BEK78" s="1109"/>
      <c r="BEL78" s="1109"/>
      <c r="BEM78" s="1109"/>
      <c r="BEN78" s="1109"/>
      <c r="BEO78" s="1111"/>
      <c r="BEP78" s="1112">
        <f t="shared" si="5167"/>
        <v>0</v>
      </c>
      <c r="BEQ78" s="1126"/>
      <c r="BER78" s="1110"/>
      <c r="BET78" s="1121"/>
      <c r="BEU78" s="1109"/>
      <c r="BEV78" s="1109"/>
      <c r="BEW78" s="1109"/>
      <c r="BEX78" s="1112">
        <f t="shared" si="5168"/>
        <v>0</v>
      </c>
      <c r="BEY78" s="1109"/>
      <c r="BEZ78" s="1109"/>
      <c r="BFA78" s="1109"/>
      <c r="BFB78" s="1109"/>
      <c r="BFC78" s="1109"/>
      <c r="BFD78" s="1111"/>
      <c r="BFE78" s="1112">
        <f t="shared" si="5169"/>
        <v>0</v>
      </c>
      <c r="BFF78" s="1126"/>
      <c r="BFG78" s="1110"/>
      <c r="BFI78" s="1121"/>
      <c r="BFJ78" s="1109"/>
      <c r="BFK78" s="1109"/>
      <c r="BFL78" s="1109"/>
      <c r="BFM78" s="1112">
        <f t="shared" si="5170"/>
        <v>0</v>
      </c>
      <c r="BFN78" s="1109"/>
      <c r="BFO78" s="1109"/>
      <c r="BFP78" s="1109"/>
      <c r="BFQ78" s="1109"/>
      <c r="BFR78" s="1109"/>
      <c r="BFS78" s="1111"/>
      <c r="BFT78" s="1112">
        <f t="shared" si="5171"/>
        <v>0</v>
      </c>
      <c r="BFU78" s="1126"/>
      <c r="BFV78" s="1110"/>
      <c r="BFX78" s="1121"/>
      <c r="BFY78" s="1109"/>
      <c r="BFZ78" s="1109"/>
      <c r="BGA78" s="1109"/>
      <c r="BGB78" s="1112">
        <f t="shared" si="5172"/>
        <v>0</v>
      </c>
      <c r="BGC78" s="1109"/>
      <c r="BGD78" s="1109"/>
      <c r="BGE78" s="1109"/>
      <c r="BGF78" s="1109"/>
      <c r="BGG78" s="1109"/>
      <c r="BGH78" s="1111"/>
      <c r="BGI78" s="1112">
        <f t="shared" si="5173"/>
        <v>0</v>
      </c>
      <c r="BGJ78" s="1126"/>
      <c r="BGK78" s="1110"/>
      <c r="BGM78" s="1121"/>
      <c r="BGN78" s="1109"/>
      <c r="BGO78" s="1109"/>
      <c r="BGP78" s="1109"/>
      <c r="BGQ78" s="1112">
        <f t="shared" si="5174"/>
        <v>0</v>
      </c>
      <c r="BGR78" s="1109"/>
      <c r="BGS78" s="1109"/>
      <c r="BGT78" s="1109"/>
      <c r="BGU78" s="1109"/>
      <c r="BGV78" s="1109"/>
      <c r="BGW78" s="1111"/>
      <c r="BGX78" s="1112">
        <f t="shared" si="5175"/>
        <v>0</v>
      </c>
      <c r="BGY78" s="1126"/>
      <c r="BGZ78" s="1110"/>
      <c r="BHB78" s="1121"/>
      <c r="BHC78" s="1109"/>
      <c r="BHD78" s="1109"/>
      <c r="BHE78" s="1109"/>
      <c r="BHF78" s="1112">
        <f t="shared" si="5176"/>
        <v>0</v>
      </c>
      <c r="BHG78" s="1109"/>
      <c r="BHH78" s="1109"/>
      <c r="BHI78" s="1109"/>
      <c r="BHJ78" s="1109"/>
      <c r="BHK78" s="1109"/>
      <c r="BHL78" s="1111"/>
      <c r="BHM78" s="1112">
        <f t="shared" si="5177"/>
        <v>0</v>
      </c>
      <c r="BHN78" s="1126"/>
      <c r="BHO78" s="1110"/>
      <c r="BHQ78" s="1121"/>
      <c r="BHR78" s="1109"/>
      <c r="BHS78" s="1109"/>
      <c r="BHT78" s="1109"/>
      <c r="BHU78" s="1112">
        <f t="shared" si="5178"/>
        <v>0</v>
      </c>
      <c r="BHV78" s="1109"/>
      <c r="BHW78" s="1109"/>
      <c r="BHX78" s="1109"/>
      <c r="BHY78" s="1109"/>
      <c r="BHZ78" s="1109"/>
      <c r="BIA78" s="1111"/>
      <c r="BIB78" s="1112">
        <f t="shared" si="5179"/>
        <v>0</v>
      </c>
      <c r="BIC78" s="1126"/>
      <c r="BID78" s="1110"/>
      <c r="BIF78" s="1121"/>
      <c r="BIG78" s="1109"/>
      <c r="BIH78" s="1109"/>
      <c r="BII78" s="1109"/>
      <c r="BIJ78" s="1112">
        <f t="shared" si="5180"/>
        <v>0</v>
      </c>
      <c r="BIK78" s="1109"/>
      <c r="BIL78" s="1109"/>
      <c r="BIM78" s="1109"/>
      <c r="BIN78" s="1109"/>
      <c r="BIO78" s="1109"/>
      <c r="BIP78" s="1111"/>
      <c r="BIQ78" s="1112">
        <f t="shared" si="5181"/>
        <v>0</v>
      </c>
      <c r="BIR78" s="1126"/>
      <c r="BIS78" s="1110"/>
      <c r="BIU78" s="1121"/>
      <c r="BIV78" s="1109"/>
      <c r="BIW78" s="1109"/>
      <c r="BIX78" s="1109"/>
      <c r="BIY78" s="1112">
        <f t="shared" si="5182"/>
        <v>0</v>
      </c>
      <c r="BIZ78" s="1109"/>
      <c r="BJA78" s="1109"/>
      <c r="BJB78" s="1109"/>
      <c r="BJC78" s="1109"/>
      <c r="BJD78" s="1109"/>
      <c r="BJE78" s="1111"/>
      <c r="BJF78" s="1112">
        <f t="shared" si="5183"/>
        <v>0</v>
      </c>
      <c r="BJG78" s="1126"/>
      <c r="BJH78" s="1110"/>
      <c r="BJJ78" s="1121"/>
      <c r="BJK78" s="1109"/>
      <c r="BJL78" s="1109"/>
      <c r="BJM78" s="1109"/>
      <c r="BJN78" s="1112">
        <f t="shared" si="5184"/>
        <v>0</v>
      </c>
      <c r="BJO78" s="1109"/>
      <c r="BJP78" s="1109"/>
      <c r="BJQ78" s="1109"/>
      <c r="BJR78" s="1109"/>
      <c r="BJS78" s="1109"/>
      <c r="BJT78" s="1111"/>
      <c r="BJU78" s="1112">
        <f t="shared" si="5185"/>
        <v>0</v>
      </c>
      <c r="BJV78" s="1126"/>
      <c r="BJW78" s="1110"/>
      <c r="BJY78" s="1121"/>
      <c r="BJZ78" s="1109"/>
      <c r="BKA78" s="1109"/>
      <c r="BKB78" s="1109"/>
      <c r="BKC78" s="1112">
        <f t="shared" si="5186"/>
        <v>0</v>
      </c>
      <c r="BKD78" s="1109"/>
      <c r="BKE78" s="1109"/>
      <c r="BKF78" s="1109"/>
      <c r="BKG78" s="1109"/>
      <c r="BKH78" s="1109"/>
      <c r="BKI78" s="1111"/>
      <c r="BKJ78" s="1112">
        <f t="shared" si="5187"/>
        <v>0</v>
      </c>
      <c r="BKK78" s="1126"/>
      <c r="BKL78" s="1110"/>
      <c r="BKN78" s="1121"/>
      <c r="BKO78" s="1109"/>
      <c r="BKP78" s="1109"/>
      <c r="BKQ78" s="1109"/>
      <c r="BKR78" s="1112">
        <f t="shared" si="5188"/>
        <v>0</v>
      </c>
      <c r="BKS78" s="1109"/>
      <c r="BKT78" s="1109"/>
      <c r="BKU78" s="1109"/>
      <c r="BKV78" s="1109"/>
      <c r="BKW78" s="1109"/>
      <c r="BKX78" s="1111"/>
      <c r="BKY78" s="1112">
        <f t="shared" si="5189"/>
        <v>0</v>
      </c>
      <c r="BKZ78" s="1126"/>
      <c r="BLA78" s="1110"/>
      <c r="BLC78" s="1121"/>
      <c r="BLD78" s="1109"/>
      <c r="BLE78" s="1109"/>
      <c r="BLF78" s="1109"/>
      <c r="BLG78" s="1112">
        <f t="shared" si="5190"/>
        <v>0</v>
      </c>
      <c r="BLH78" s="1109"/>
      <c r="BLI78" s="1109"/>
      <c r="BLJ78" s="1109"/>
      <c r="BLK78" s="1109"/>
      <c r="BLL78" s="1109"/>
      <c r="BLM78" s="1111"/>
      <c r="BLN78" s="1112">
        <f t="shared" si="5191"/>
        <v>0</v>
      </c>
      <c r="BLO78" s="1126"/>
      <c r="BLP78" s="1110"/>
      <c r="BLR78" s="1121"/>
      <c r="BLS78" s="1109"/>
      <c r="BLT78" s="1109"/>
      <c r="BLU78" s="1109"/>
      <c r="BLV78" s="1112">
        <f t="shared" si="5192"/>
        <v>0</v>
      </c>
      <c r="BLW78" s="1109"/>
      <c r="BLX78" s="1109"/>
      <c r="BLY78" s="1109"/>
      <c r="BLZ78" s="1109"/>
      <c r="BMA78" s="1109"/>
      <c r="BMB78" s="1111"/>
      <c r="BMC78" s="1112">
        <f t="shared" si="5193"/>
        <v>0</v>
      </c>
      <c r="BMD78" s="1126"/>
      <c r="BME78" s="1110"/>
      <c r="BMG78" s="1121"/>
      <c r="BMH78" s="1109"/>
      <c r="BMI78" s="1109"/>
      <c r="BMJ78" s="1109"/>
      <c r="BMK78" s="1112">
        <f t="shared" si="5194"/>
        <v>0</v>
      </c>
      <c r="BML78" s="1109"/>
      <c r="BMM78" s="1109"/>
      <c r="BMN78" s="1109"/>
      <c r="BMO78" s="1109"/>
      <c r="BMP78" s="1109"/>
      <c r="BMQ78" s="1111"/>
      <c r="BMR78" s="1112">
        <f t="shared" si="5195"/>
        <v>0</v>
      </c>
      <c r="BMS78" s="1126"/>
      <c r="BMT78" s="1110"/>
      <c r="BMV78" s="1121"/>
      <c r="BMW78" s="1109"/>
      <c r="BMX78" s="1109"/>
      <c r="BMY78" s="1109"/>
      <c r="BMZ78" s="1112">
        <f t="shared" si="5196"/>
        <v>0</v>
      </c>
      <c r="BNA78" s="1109"/>
      <c r="BNB78" s="1109"/>
      <c r="BNC78" s="1109"/>
      <c r="BND78" s="1109"/>
      <c r="BNE78" s="1109"/>
      <c r="BNF78" s="1111"/>
      <c r="BNG78" s="1112">
        <f t="shared" si="5197"/>
        <v>0</v>
      </c>
      <c r="BNH78" s="1126"/>
      <c r="BNI78" s="1110"/>
      <c r="BNK78" s="1121"/>
      <c r="BNL78" s="1109"/>
      <c r="BNM78" s="1109"/>
      <c r="BNN78" s="1109"/>
      <c r="BNO78" s="1112">
        <f t="shared" si="5198"/>
        <v>0</v>
      </c>
      <c r="BNP78" s="1109"/>
      <c r="BNQ78" s="1109"/>
      <c r="BNR78" s="1109"/>
      <c r="BNS78" s="1109"/>
      <c r="BNT78" s="1109"/>
      <c r="BNU78" s="1111"/>
      <c r="BNV78" s="1112">
        <f t="shared" si="5199"/>
        <v>0</v>
      </c>
      <c r="BNW78" s="1126"/>
      <c r="BNX78" s="1110"/>
      <c r="BNZ78" s="1121"/>
      <c r="BOA78" s="1109"/>
      <c r="BOB78" s="1109"/>
      <c r="BOC78" s="1109"/>
      <c r="BOD78" s="1112">
        <f t="shared" si="5200"/>
        <v>0</v>
      </c>
      <c r="BOE78" s="1109"/>
      <c r="BOF78" s="1109"/>
      <c r="BOG78" s="1109"/>
      <c r="BOH78" s="1109"/>
      <c r="BOI78" s="1109"/>
      <c r="BOJ78" s="1111"/>
      <c r="BOK78" s="1112">
        <f t="shared" si="5201"/>
        <v>0</v>
      </c>
      <c r="BOL78" s="1126"/>
      <c r="BOM78" s="1110"/>
      <c r="BOO78" s="1121"/>
      <c r="BOP78" s="1109"/>
      <c r="BOQ78" s="1109"/>
      <c r="BOR78" s="1109"/>
      <c r="BOS78" s="1112">
        <f t="shared" si="5202"/>
        <v>0</v>
      </c>
      <c r="BOT78" s="1109"/>
      <c r="BOU78" s="1109"/>
      <c r="BOV78" s="1109"/>
      <c r="BOW78" s="1109"/>
      <c r="BOX78" s="1109"/>
      <c r="BOY78" s="1111"/>
      <c r="BOZ78" s="1112">
        <f t="shared" si="5203"/>
        <v>0</v>
      </c>
      <c r="BPA78" s="1126"/>
      <c r="BPB78" s="1110"/>
      <c r="BPD78" s="1121"/>
      <c r="BPE78" s="1109"/>
      <c r="BPF78" s="1109"/>
      <c r="BPG78" s="1109"/>
      <c r="BPH78" s="1112">
        <f t="shared" si="5204"/>
        <v>0</v>
      </c>
      <c r="BPI78" s="1109"/>
      <c r="BPJ78" s="1109"/>
      <c r="BPK78" s="1109"/>
      <c r="BPL78" s="1109"/>
      <c r="BPM78" s="1109"/>
      <c r="BPN78" s="1111"/>
      <c r="BPO78" s="1112">
        <f t="shared" si="5205"/>
        <v>0</v>
      </c>
      <c r="BPP78" s="1126"/>
      <c r="BPQ78" s="1110"/>
      <c r="BPS78" s="1121"/>
      <c r="BPT78" s="1109"/>
      <c r="BPU78" s="1109"/>
      <c r="BPV78" s="1109"/>
      <c r="BPW78" s="1112">
        <f t="shared" si="5206"/>
        <v>0</v>
      </c>
      <c r="BPX78" s="1109"/>
      <c r="BPY78" s="1109"/>
      <c r="BPZ78" s="1109"/>
      <c r="BQA78" s="1109"/>
      <c r="BQB78" s="1109"/>
      <c r="BQC78" s="1111"/>
      <c r="BQD78" s="1112">
        <f t="shared" si="5207"/>
        <v>0</v>
      </c>
      <c r="BQE78" s="1126"/>
      <c r="BQF78" s="1110"/>
      <c r="BQH78" s="1121"/>
      <c r="BQI78" s="1109"/>
      <c r="BQJ78" s="1109"/>
      <c r="BQK78" s="1109"/>
      <c r="BQL78" s="1112">
        <f t="shared" si="5208"/>
        <v>0</v>
      </c>
      <c r="BQM78" s="1109"/>
      <c r="BQN78" s="1109"/>
      <c r="BQO78" s="1109"/>
      <c r="BQP78" s="1109"/>
      <c r="BQQ78" s="1109"/>
      <c r="BQR78" s="1111"/>
      <c r="BQS78" s="1112">
        <f t="shared" si="5209"/>
        <v>0</v>
      </c>
      <c r="BQT78" s="1126"/>
      <c r="BQU78" s="1110"/>
      <c r="BQW78" s="1121"/>
      <c r="BQX78" s="1109"/>
      <c r="BQY78" s="1109"/>
      <c r="BQZ78" s="1109"/>
      <c r="BRA78" s="1112">
        <f t="shared" si="5210"/>
        <v>0</v>
      </c>
      <c r="BRB78" s="1109"/>
      <c r="BRC78" s="1109"/>
      <c r="BRD78" s="1109"/>
      <c r="BRE78" s="1109"/>
      <c r="BRF78" s="1109"/>
      <c r="BRG78" s="1111"/>
      <c r="BRH78" s="1112">
        <f t="shared" si="5211"/>
        <v>0</v>
      </c>
      <c r="BRI78" s="1126"/>
      <c r="BRJ78" s="1110"/>
      <c r="BRL78" s="1121"/>
      <c r="BRM78" s="1109"/>
      <c r="BRN78" s="1109"/>
      <c r="BRO78" s="1109"/>
      <c r="BRP78" s="1112">
        <f t="shared" si="5212"/>
        <v>0</v>
      </c>
      <c r="BRQ78" s="1109"/>
      <c r="BRR78" s="1109"/>
      <c r="BRS78" s="1109"/>
      <c r="BRT78" s="1109"/>
      <c r="BRU78" s="1109"/>
      <c r="BRV78" s="1111"/>
      <c r="BRW78" s="1112">
        <f t="shared" si="5213"/>
        <v>0</v>
      </c>
      <c r="BRX78" s="1126"/>
      <c r="BRY78" s="1110"/>
      <c r="BSA78" s="1121"/>
      <c r="BSB78" s="1109"/>
      <c r="BSC78" s="1109"/>
      <c r="BSD78" s="1109"/>
      <c r="BSE78" s="1112">
        <f t="shared" si="5214"/>
        <v>0</v>
      </c>
      <c r="BSF78" s="1109"/>
      <c r="BSG78" s="1109"/>
      <c r="BSH78" s="1109"/>
      <c r="BSI78" s="1109"/>
      <c r="BSJ78" s="1109"/>
      <c r="BSK78" s="1111"/>
      <c r="BSL78" s="1112">
        <f t="shared" si="5215"/>
        <v>0</v>
      </c>
      <c r="BSM78" s="1126"/>
      <c r="BSN78" s="1110"/>
      <c r="BSP78" s="1121"/>
      <c r="BSQ78" s="1109"/>
      <c r="BSR78" s="1109"/>
      <c r="BSS78" s="1109"/>
      <c r="BST78" s="1112">
        <f t="shared" si="5216"/>
        <v>0</v>
      </c>
      <c r="BSU78" s="1109"/>
      <c r="BSV78" s="1109"/>
      <c r="BSW78" s="1109"/>
      <c r="BSX78" s="1109"/>
      <c r="BSY78" s="1109"/>
      <c r="BSZ78" s="1111"/>
      <c r="BTA78" s="1112">
        <f t="shared" si="5217"/>
        <v>0</v>
      </c>
      <c r="BTB78" s="1126"/>
      <c r="BTC78" s="1110"/>
      <c r="BTE78" s="1121"/>
      <c r="BTF78" s="1109"/>
      <c r="BTG78" s="1109"/>
      <c r="BTH78" s="1109"/>
      <c r="BTI78" s="1112">
        <f t="shared" si="5218"/>
        <v>0</v>
      </c>
      <c r="BTJ78" s="1109"/>
      <c r="BTK78" s="1109"/>
      <c r="BTL78" s="1109"/>
      <c r="BTM78" s="1109"/>
      <c r="BTN78" s="1109"/>
      <c r="BTO78" s="1111"/>
      <c r="BTP78" s="1112">
        <f t="shared" si="5219"/>
        <v>0</v>
      </c>
      <c r="BTQ78" s="1126"/>
      <c r="BTR78" s="1110"/>
      <c r="BTT78" s="1121"/>
      <c r="BTU78" s="1109"/>
      <c r="BTV78" s="1109"/>
      <c r="BTW78" s="1109"/>
      <c r="BTX78" s="1112">
        <f t="shared" si="5220"/>
        <v>0</v>
      </c>
      <c r="BTY78" s="1109"/>
      <c r="BTZ78" s="1109"/>
      <c r="BUA78" s="1109"/>
      <c r="BUB78" s="1109"/>
      <c r="BUC78" s="1109"/>
      <c r="BUD78" s="1111"/>
      <c r="BUE78" s="1112">
        <f t="shared" si="5221"/>
        <v>0</v>
      </c>
      <c r="BUF78" s="1126"/>
      <c r="BUG78" s="1110"/>
      <c r="BUI78" s="1121"/>
      <c r="BUJ78" s="1109"/>
      <c r="BUK78" s="1109"/>
      <c r="BUL78" s="1109"/>
      <c r="BUM78" s="1112">
        <f t="shared" si="5222"/>
        <v>0</v>
      </c>
      <c r="BUN78" s="1109"/>
      <c r="BUO78" s="1109"/>
      <c r="BUP78" s="1109"/>
      <c r="BUQ78" s="1109"/>
      <c r="BUR78" s="1109"/>
      <c r="BUS78" s="1111"/>
      <c r="BUT78" s="1112">
        <f t="shared" si="5223"/>
        <v>0</v>
      </c>
      <c r="BUU78" s="1126"/>
      <c r="BUV78" s="1110"/>
      <c r="BUX78" s="1121"/>
      <c r="BUY78" s="1109"/>
      <c r="BUZ78" s="1109"/>
      <c r="BVA78" s="1109"/>
      <c r="BVB78" s="1112">
        <f t="shared" si="5224"/>
        <v>0</v>
      </c>
      <c r="BVC78" s="1109"/>
      <c r="BVD78" s="1109"/>
      <c r="BVE78" s="1109"/>
      <c r="BVF78" s="1109"/>
      <c r="BVG78" s="1109"/>
      <c r="BVH78" s="1111"/>
      <c r="BVI78" s="1112">
        <f t="shared" si="5225"/>
        <v>0</v>
      </c>
      <c r="BVJ78" s="1126"/>
      <c r="BVK78" s="1110"/>
      <c r="BVM78" s="1121"/>
      <c r="BVN78" s="1109"/>
      <c r="BVO78" s="1109"/>
      <c r="BVP78" s="1109"/>
      <c r="BVQ78" s="1112">
        <f t="shared" si="5226"/>
        <v>0</v>
      </c>
      <c r="BVR78" s="1109"/>
      <c r="BVS78" s="1109"/>
      <c r="BVT78" s="1109"/>
      <c r="BVU78" s="1109"/>
      <c r="BVV78" s="1109"/>
      <c r="BVW78" s="1111"/>
      <c r="BVX78" s="1112">
        <f t="shared" si="5227"/>
        <v>0</v>
      </c>
      <c r="BVY78" s="1126"/>
      <c r="BVZ78" s="1110"/>
      <c r="BWB78" s="1121"/>
      <c r="BWC78" s="1109"/>
      <c r="BWD78" s="1109"/>
      <c r="BWE78" s="1109"/>
      <c r="BWF78" s="1112">
        <f t="shared" si="5228"/>
        <v>0</v>
      </c>
      <c r="BWG78" s="1109"/>
      <c r="BWH78" s="1109"/>
      <c r="BWI78" s="1109"/>
      <c r="BWJ78" s="1109"/>
      <c r="BWK78" s="1109"/>
      <c r="BWL78" s="1111"/>
      <c r="BWM78" s="1112">
        <f t="shared" si="5229"/>
        <v>0</v>
      </c>
      <c r="BWN78" s="1126"/>
      <c r="BWO78" s="1110"/>
    </row>
    <row r="79" spans="2:1965" ht="15" customHeight="1" x14ac:dyDescent="0.2">
      <c r="B79" s="1114" t="s">
        <v>793</v>
      </c>
      <c r="C79" s="1109"/>
      <c r="D79" s="1109"/>
      <c r="E79" s="1109"/>
      <c r="F79" s="1109"/>
      <c r="G79" s="1112">
        <f t="shared" si="4968"/>
        <v>0</v>
      </c>
      <c r="H79" s="1109"/>
      <c r="I79" s="1109"/>
      <c r="J79" s="1109"/>
      <c r="K79" s="1109"/>
      <c r="L79" s="1109"/>
      <c r="M79" s="1111"/>
      <c r="N79" s="1112">
        <f t="shared" si="4969"/>
        <v>0</v>
      </c>
      <c r="O79" s="1126"/>
      <c r="P79" s="1110"/>
      <c r="Q79" s="1109"/>
      <c r="R79" s="1109"/>
      <c r="S79" s="1109"/>
      <c r="T79" s="1109"/>
      <c r="U79" s="1112">
        <f t="shared" si="4970"/>
        <v>0</v>
      </c>
      <c r="V79" s="1109"/>
      <c r="W79" s="1109"/>
      <c r="X79" s="1109"/>
      <c r="Y79" s="1109"/>
      <c r="Z79" s="1109"/>
      <c r="AA79" s="1111"/>
      <c r="AB79" s="1112">
        <f t="shared" si="4971"/>
        <v>0</v>
      </c>
      <c r="AC79" s="1126"/>
      <c r="AD79" s="1110"/>
      <c r="AF79" s="1121"/>
      <c r="AG79" s="1109"/>
      <c r="AH79" s="1109"/>
      <c r="AI79" s="1109"/>
      <c r="AJ79" s="1112">
        <f t="shared" si="4972"/>
        <v>0</v>
      </c>
      <c r="AK79" s="1109"/>
      <c r="AL79" s="1109"/>
      <c r="AM79" s="1109"/>
      <c r="AN79" s="1109"/>
      <c r="AO79" s="1109"/>
      <c r="AP79" s="1111"/>
      <c r="AQ79" s="1112">
        <f t="shared" si="4973"/>
        <v>0</v>
      </c>
      <c r="AR79" s="1126"/>
      <c r="AS79" s="1110"/>
      <c r="AU79" s="1121"/>
      <c r="AV79" s="1109"/>
      <c r="AW79" s="1109"/>
      <c r="AX79" s="1109"/>
      <c r="AY79" s="1112">
        <f t="shared" si="4974"/>
        <v>0</v>
      </c>
      <c r="AZ79" s="1109"/>
      <c r="BA79" s="1109"/>
      <c r="BB79" s="1109"/>
      <c r="BC79" s="1109"/>
      <c r="BD79" s="1109"/>
      <c r="BE79" s="1111"/>
      <c r="BF79" s="1112">
        <f t="shared" si="4975"/>
        <v>0</v>
      </c>
      <c r="BG79" s="1126"/>
      <c r="BH79" s="1110"/>
      <c r="BJ79" s="1121"/>
      <c r="BK79" s="1109"/>
      <c r="BL79" s="1109"/>
      <c r="BM79" s="1109"/>
      <c r="BN79" s="1112">
        <f t="shared" si="4976"/>
        <v>0</v>
      </c>
      <c r="BO79" s="1109"/>
      <c r="BP79" s="1109"/>
      <c r="BQ79" s="1109"/>
      <c r="BR79" s="1109"/>
      <c r="BS79" s="1109"/>
      <c r="BT79" s="1111"/>
      <c r="BU79" s="1112">
        <f t="shared" si="4977"/>
        <v>0</v>
      </c>
      <c r="BV79" s="1126"/>
      <c r="BW79" s="1110"/>
      <c r="BY79" s="1121"/>
      <c r="BZ79" s="1109"/>
      <c r="CA79" s="1109"/>
      <c r="CB79" s="1109"/>
      <c r="CC79" s="1112">
        <f t="shared" si="4978"/>
        <v>0</v>
      </c>
      <c r="CD79" s="1109"/>
      <c r="CE79" s="1109"/>
      <c r="CF79" s="1109"/>
      <c r="CG79" s="1109"/>
      <c r="CH79" s="1109"/>
      <c r="CI79" s="1111"/>
      <c r="CJ79" s="1112">
        <f t="shared" si="4979"/>
        <v>0</v>
      </c>
      <c r="CK79" s="1126"/>
      <c r="CL79" s="1110"/>
      <c r="CN79" s="1121"/>
      <c r="CO79" s="1109"/>
      <c r="CP79" s="1109"/>
      <c r="CQ79" s="1109"/>
      <c r="CR79" s="1112">
        <f t="shared" si="4980"/>
        <v>0</v>
      </c>
      <c r="CS79" s="1109"/>
      <c r="CT79" s="1109"/>
      <c r="CU79" s="1109"/>
      <c r="CV79" s="1109"/>
      <c r="CW79" s="1109"/>
      <c r="CX79" s="1111"/>
      <c r="CY79" s="1112">
        <f t="shared" si="4981"/>
        <v>0</v>
      </c>
      <c r="CZ79" s="1126"/>
      <c r="DA79" s="1110"/>
      <c r="DC79" s="1121"/>
      <c r="DD79" s="1109"/>
      <c r="DE79" s="1109"/>
      <c r="DF79" s="1109"/>
      <c r="DG79" s="1112">
        <f t="shared" si="4982"/>
        <v>0</v>
      </c>
      <c r="DH79" s="1109"/>
      <c r="DI79" s="1109"/>
      <c r="DJ79" s="1109"/>
      <c r="DK79" s="1109"/>
      <c r="DL79" s="1109"/>
      <c r="DM79" s="1111"/>
      <c r="DN79" s="1112">
        <f t="shared" si="4983"/>
        <v>0</v>
      </c>
      <c r="DO79" s="1126"/>
      <c r="DP79" s="1110"/>
      <c r="DR79" s="1121"/>
      <c r="DS79" s="1109"/>
      <c r="DT79" s="1109"/>
      <c r="DU79" s="1109"/>
      <c r="DV79" s="1112">
        <f t="shared" si="4984"/>
        <v>0</v>
      </c>
      <c r="DW79" s="1109"/>
      <c r="DX79" s="1109"/>
      <c r="DY79" s="1109"/>
      <c r="DZ79" s="1109"/>
      <c r="EA79" s="1109"/>
      <c r="EB79" s="1111"/>
      <c r="EC79" s="1112">
        <f t="shared" si="4985"/>
        <v>0</v>
      </c>
      <c r="ED79" s="1126"/>
      <c r="EE79" s="1110"/>
      <c r="EG79" s="1121"/>
      <c r="EH79" s="1109"/>
      <c r="EI79" s="1109"/>
      <c r="EJ79" s="1109"/>
      <c r="EK79" s="1112">
        <f t="shared" si="4986"/>
        <v>0</v>
      </c>
      <c r="EL79" s="1109"/>
      <c r="EM79" s="1109"/>
      <c r="EN79" s="1109"/>
      <c r="EO79" s="1109"/>
      <c r="EP79" s="1109"/>
      <c r="EQ79" s="1111"/>
      <c r="ER79" s="1112">
        <f t="shared" si="4987"/>
        <v>0</v>
      </c>
      <c r="ES79" s="1126"/>
      <c r="ET79" s="1110"/>
      <c r="EV79" s="1121"/>
      <c r="EW79" s="1109"/>
      <c r="EX79" s="1109"/>
      <c r="EY79" s="1109"/>
      <c r="EZ79" s="1112">
        <f t="shared" si="4988"/>
        <v>0</v>
      </c>
      <c r="FA79" s="1109"/>
      <c r="FB79" s="1109"/>
      <c r="FC79" s="1109"/>
      <c r="FD79" s="1109"/>
      <c r="FE79" s="1109"/>
      <c r="FF79" s="1111"/>
      <c r="FG79" s="1112">
        <f t="shared" si="4989"/>
        <v>0</v>
      </c>
      <c r="FH79" s="1126"/>
      <c r="FI79" s="1110"/>
      <c r="FK79" s="1121"/>
      <c r="FL79" s="1109"/>
      <c r="FM79" s="1109"/>
      <c r="FN79" s="1109"/>
      <c r="FO79" s="1112">
        <f t="shared" si="4990"/>
        <v>0</v>
      </c>
      <c r="FP79" s="1109"/>
      <c r="FQ79" s="1109"/>
      <c r="FR79" s="1109"/>
      <c r="FS79" s="1109"/>
      <c r="FT79" s="1109"/>
      <c r="FU79" s="1111"/>
      <c r="FV79" s="1112">
        <f t="shared" si="4991"/>
        <v>0</v>
      </c>
      <c r="FW79" s="1126"/>
      <c r="FX79" s="1110"/>
      <c r="FZ79" s="1121"/>
      <c r="GA79" s="1109"/>
      <c r="GB79" s="1109"/>
      <c r="GC79" s="1109"/>
      <c r="GD79" s="1112">
        <f t="shared" si="4992"/>
        <v>0</v>
      </c>
      <c r="GE79" s="1109"/>
      <c r="GF79" s="1109"/>
      <c r="GG79" s="1109"/>
      <c r="GH79" s="1109"/>
      <c r="GI79" s="1109"/>
      <c r="GJ79" s="1111"/>
      <c r="GK79" s="1112">
        <f t="shared" si="4993"/>
        <v>0</v>
      </c>
      <c r="GL79" s="1126"/>
      <c r="GM79" s="1110"/>
      <c r="GO79" s="1121"/>
      <c r="GP79" s="1109"/>
      <c r="GQ79" s="1109"/>
      <c r="GR79" s="1109"/>
      <c r="GS79" s="1112">
        <f t="shared" si="4994"/>
        <v>0</v>
      </c>
      <c r="GT79" s="1109"/>
      <c r="GU79" s="1109"/>
      <c r="GV79" s="1109"/>
      <c r="GW79" s="1109"/>
      <c r="GX79" s="1109"/>
      <c r="GY79" s="1111"/>
      <c r="GZ79" s="1112">
        <f t="shared" si="4995"/>
        <v>0</v>
      </c>
      <c r="HA79" s="1126"/>
      <c r="HB79" s="1110"/>
      <c r="HD79" s="1121"/>
      <c r="HE79" s="1109"/>
      <c r="HF79" s="1109"/>
      <c r="HG79" s="1109"/>
      <c r="HH79" s="1112">
        <f t="shared" si="4996"/>
        <v>0</v>
      </c>
      <c r="HI79" s="1109"/>
      <c r="HJ79" s="1109"/>
      <c r="HK79" s="1109"/>
      <c r="HL79" s="1109"/>
      <c r="HM79" s="1109"/>
      <c r="HN79" s="1111"/>
      <c r="HO79" s="1112">
        <f t="shared" si="4997"/>
        <v>0</v>
      </c>
      <c r="HP79" s="1126"/>
      <c r="HQ79" s="1110"/>
      <c r="HS79" s="1121"/>
      <c r="HT79" s="1109"/>
      <c r="HU79" s="1109"/>
      <c r="HV79" s="1109"/>
      <c r="HW79" s="1112">
        <f t="shared" si="4998"/>
        <v>0</v>
      </c>
      <c r="HX79" s="1109"/>
      <c r="HY79" s="1109"/>
      <c r="HZ79" s="1109"/>
      <c r="IA79" s="1109"/>
      <c r="IB79" s="1109"/>
      <c r="IC79" s="1111"/>
      <c r="ID79" s="1112">
        <f t="shared" si="4999"/>
        <v>0</v>
      </c>
      <c r="IE79" s="1126"/>
      <c r="IF79" s="1110"/>
      <c r="IH79" s="1121"/>
      <c r="II79" s="1109"/>
      <c r="IJ79" s="1109"/>
      <c r="IK79" s="1109"/>
      <c r="IL79" s="1112">
        <f t="shared" si="5000"/>
        <v>0</v>
      </c>
      <c r="IM79" s="1109"/>
      <c r="IN79" s="1109"/>
      <c r="IO79" s="1109"/>
      <c r="IP79" s="1109"/>
      <c r="IQ79" s="1109"/>
      <c r="IR79" s="1111"/>
      <c r="IS79" s="1112">
        <f t="shared" si="5001"/>
        <v>0</v>
      </c>
      <c r="IT79" s="1126"/>
      <c r="IU79" s="1110"/>
      <c r="IW79" s="1121"/>
      <c r="IX79" s="1109"/>
      <c r="IY79" s="1109"/>
      <c r="IZ79" s="1109"/>
      <c r="JA79" s="1112">
        <f t="shared" si="5002"/>
        <v>0</v>
      </c>
      <c r="JB79" s="1109"/>
      <c r="JC79" s="1109"/>
      <c r="JD79" s="1109"/>
      <c r="JE79" s="1109"/>
      <c r="JF79" s="1109"/>
      <c r="JG79" s="1111"/>
      <c r="JH79" s="1112">
        <f t="shared" si="5003"/>
        <v>0</v>
      </c>
      <c r="JI79" s="1126"/>
      <c r="JJ79" s="1110"/>
      <c r="JL79" s="1121"/>
      <c r="JM79" s="1109"/>
      <c r="JN79" s="1109"/>
      <c r="JO79" s="1109"/>
      <c r="JP79" s="1112">
        <f t="shared" si="5004"/>
        <v>0</v>
      </c>
      <c r="JQ79" s="1109"/>
      <c r="JR79" s="1109"/>
      <c r="JS79" s="1109"/>
      <c r="JT79" s="1109"/>
      <c r="JU79" s="1109"/>
      <c r="JV79" s="1111"/>
      <c r="JW79" s="1112">
        <f t="shared" si="5005"/>
        <v>0</v>
      </c>
      <c r="JX79" s="1126"/>
      <c r="JY79" s="1110"/>
      <c r="KA79" s="1121"/>
      <c r="KB79" s="1109"/>
      <c r="KC79" s="1109"/>
      <c r="KD79" s="1109"/>
      <c r="KE79" s="1112">
        <f t="shared" si="5006"/>
        <v>0</v>
      </c>
      <c r="KF79" s="1109"/>
      <c r="KG79" s="1109"/>
      <c r="KH79" s="1109"/>
      <c r="KI79" s="1109"/>
      <c r="KJ79" s="1109"/>
      <c r="KK79" s="1111"/>
      <c r="KL79" s="1112">
        <f t="shared" si="5007"/>
        <v>0</v>
      </c>
      <c r="KM79" s="1126"/>
      <c r="KN79" s="1110"/>
      <c r="KP79" s="1121"/>
      <c r="KQ79" s="1109"/>
      <c r="KR79" s="1109"/>
      <c r="KS79" s="1109"/>
      <c r="KT79" s="1112">
        <f t="shared" si="5008"/>
        <v>0</v>
      </c>
      <c r="KU79" s="1109"/>
      <c r="KV79" s="1109"/>
      <c r="KW79" s="1109"/>
      <c r="KX79" s="1109"/>
      <c r="KY79" s="1109"/>
      <c r="KZ79" s="1111"/>
      <c r="LA79" s="1112">
        <f t="shared" si="5009"/>
        <v>0</v>
      </c>
      <c r="LB79" s="1126"/>
      <c r="LC79" s="1110"/>
      <c r="LE79" s="1121"/>
      <c r="LF79" s="1109"/>
      <c r="LG79" s="1109"/>
      <c r="LH79" s="1109"/>
      <c r="LI79" s="1112">
        <f t="shared" si="5010"/>
        <v>0</v>
      </c>
      <c r="LJ79" s="1109"/>
      <c r="LK79" s="1109"/>
      <c r="LL79" s="1109"/>
      <c r="LM79" s="1109"/>
      <c r="LN79" s="1109"/>
      <c r="LO79" s="1111"/>
      <c r="LP79" s="1112">
        <f t="shared" si="5011"/>
        <v>0</v>
      </c>
      <c r="LQ79" s="1126"/>
      <c r="LR79" s="1110"/>
      <c r="LT79" s="1121"/>
      <c r="LU79" s="1109"/>
      <c r="LV79" s="1109"/>
      <c r="LW79" s="1109"/>
      <c r="LX79" s="1112">
        <f t="shared" si="5012"/>
        <v>0</v>
      </c>
      <c r="LY79" s="1109"/>
      <c r="LZ79" s="1109"/>
      <c r="MA79" s="1109"/>
      <c r="MB79" s="1109"/>
      <c r="MC79" s="1109"/>
      <c r="MD79" s="1111"/>
      <c r="ME79" s="1112">
        <f t="shared" si="5013"/>
        <v>0</v>
      </c>
      <c r="MF79" s="1126"/>
      <c r="MG79" s="1110"/>
      <c r="MI79" s="1121"/>
      <c r="MJ79" s="1109"/>
      <c r="MK79" s="1109"/>
      <c r="ML79" s="1109"/>
      <c r="MM79" s="1112">
        <f t="shared" si="5014"/>
        <v>0</v>
      </c>
      <c r="MN79" s="1109"/>
      <c r="MO79" s="1109"/>
      <c r="MP79" s="1109"/>
      <c r="MQ79" s="1109"/>
      <c r="MR79" s="1109"/>
      <c r="MS79" s="1111"/>
      <c r="MT79" s="1112">
        <f t="shared" si="5015"/>
        <v>0</v>
      </c>
      <c r="MU79" s="1126"/>
      <c r="MV79" s="1110"/>
      <c r="MX79" s="1121"/>
      <c r="MY79" s="1109"/>
      <c r="MZ79" s="1109"/>
      <c r="NA79" s="1109"/>
      <c r="NB79" s="1112">
        <f t="shared" si="5016"/>
        <v>0</v>
      </c>
      <c r="NC79" s="1109"/>
      <c r="ND79" s="1109"/>
      <c r="NE79" s="1109"/>
      <c r="NF79" s="1109"/>
      <c r="NG79" s="1109"/>
      <c r="NH79" s="1111"/>
      <c r="NI79" s="1112">
        <f t="shared" si="5017"/>
        <v>0</v>
      </c>
      <c r="NJ79" s="1126"/>
      <c r="NK79" s="1110"/>
      <c r="NM79" s="1121"/>
      <c r="NN79" s="1109"/>
      <c r="NO79" s="1109"/>
      <c r="NP79" s="1109"/>
      <c r="NQ79" s="1112">
        <f t="shared" si="5018"/>
        <v>0</v>
      </c>
      <c r="NR79" s="1109"/>
      <c r="NS79" s="1109"/>
      <c r="NT79" s="1109"/>
      <c r="NU79" s="1109"/>
      <c r="NV79" s="1109"/>
      <c r="NW79" s="1111"/>
      <c r="NX79" s="1112">
        <f t="shared" si="5019"/>
        <v>0</v>
      </c>
      <c r="NY79" s="1126"/>
      <c r="NZ79" s="1110"/>
      <c r="OB79" s="1121"/>
      <c r="OC79" s="1109"/>
      <c r="OD79" s="1109"/>
      <c r="OE79" s="1109"/>
      <c r="OF79" s="1112">
        <f t="shared" si="5020"/>
        <v>0</v>
      </c>
      <c r="OG79" s="1109"/>
      <c r="OH79" s="1109"/>
      <c r="OI79" s="1109"/>
      <c r="OJ79" s="1109"/>
      <c r="OK79" s="1109"/>
      <c r="OL79" s="1111"/>
      <c r="OM79" s="1112">
        <f t="shared" si="5021"/>
        <v>0</v>
      </c>
      <c r="ON79" s="1126"/>
      <c r="OO79" s="1110"/>
      <c r="OQ79" s="1121"/>
      <c r="OR79" s="1109"/>
      <c r="OS79" s="1109"/>
      <c r="OT79" s="1109"/>
      <c r="OU79" s="1112">
        <f t="shared" si="5022"/>
        <v>0</v>
      </c>
      <c r="OV79" s="1109"/>
      <c r="OW79" s="1109"/>
      <c r="OX79" s="1109"/>
      <c r="OY79" s="1109"/>
      <c r="OZ79" s="1109"/>
      <c r="PA79" s="1111"/>
      <c r="PB79" s="1112">
        <f t="shared" si="5023"/>
        <v>0</v>
      </c>
      <c r="PC79" s="1126"/>
      <c r="PD79" s="1110"/>
      <c r="PF79" s="1121"/>
      <c r="PG79" s="1109"/>
      <c r="PH79" s="1109"/>
      <c r="PI79" s="1109"/>
      <c r="PJ79" s="1112">
        <f t="shared" si="5024"/>
        <v>0</v>
      </c>
      <c r="PK79" s="1109"/>
      <c r="PL79" s="1109"/>
      <c r="PM79" s="1109"/>
      <c r="PN79" s="1109"/>
      <c r="PO79" s="1109"/>
      <c r="PP79" s="1111"/>
      <c r="PQ79" s="1112">
        <f t="shared" si="5025"/>
        <v>0</v>
      </c>
      <c r="PR79" s="1126"/>
      <c r="PS79" s="1110"/>
      <c r="PU79" s="1121"/>
      <c r="PV79" s="1109"/>
      <c r="PW79" s="1109"/>
      <c r="PX79" s="1109"/>
      <c r="PY79" s="1112">
        <f t="shared" si="5026"/>
        <v>0</v>
      </c>
      <c r="PZ79" s="1109"/>
      <c r="QA79" s="1109"/>
      <c r="QB79" s="1109"/>
      <c r="QC79" s="1109"/>
      <c r="QD79" s="1109"/>
      <c r="QE79" s="1111"/>
      <c r="QF79" s="1112">
        <f t="shared" si="5027"/>
        <v>0</v>
      </c>
      <c r="QG79" s="1126"/>
      <c r="QH79" s="1110"/>
      <c r="QJ79" s="1121"/>
      <c r="QK79" s="1109"/>
      <c r="QL79" s="1109"/>
      <c r="QM79" s="1109"/>
      <c r="QN79" s="1112">
        <f t="shared" si="5028"/>
        <v>0</v>
      </c>
      <c r="QO79" s="1109"/>
      <c r="QP79" s="1109"/>
      <c r="QQ79" s="1109"/>
      <c r="QR79" s="1109"/>
      <c r="QS79" s="1109"/>
      <c r="QT79" s="1111"/>
      <c r="QU79" s="1112">
        <f t="shared" si="5029"/>
        <v>0</v>
      </c>
      <c r="QV79" s="1126"/>
      <c r="QW79" s="1110"/>
      <c r="QY79" s="1121"/>
      <c r="QZ79" s="1109"/>
      <c r="RA79" s="1109"/>
      <c r="RB79" s="1109"/>
      <c r="RC79" s="1112">
        <f t="shared" si="5030"/>
        <v>0</v>
      </c>
      <c r="RD79" s="1109"/>
      <c r="RE79" s="1109"/>
      <c r="RF79" s="1109"/>
      <c r="RG79" s="1109"/>
      <c r="RH79" s="1109"/>
      <c r="RI79" s="1111"/>
      <c r="RJ79" s="1112">
        <f t="shared" si="5031"/>
        <v>0</v>
      </c>
      <c r="RK79" s="1126"/>
      <c r="RL79" s="1110"/>
      <c r="RN79" s="1121"/>
      <c r="RO79" s="1109"/>
      <c r="RP79" s="1109"/>
      <c r="RQ79" s="1109"/>
      <c r="RR79" s="1112">
        <f t="shared" si="5032"/>
        <v>0</v>
      </c>
      <c r="RS79" s="1109"/>
      <c r="RT79" s="1109"/>
      <c r="RU79" s="1109"/>
      <c r="RV79" s="1109"/>
      <c r="RW79" s="1109"/>
      <c r="RX79" s="1111"/>
      <c r="RY79" s="1112">
        <f t="shared" si="5033"/>
        <v>0</v>
      </c>
      <c r="RZ79" s="1126"/>
      <c r="SA79" s="1110"/>
      <c r="SC79" s="1121"/>
      <c r="SD79" s="1109"/>
      <c r="SE79" s="1109"/>
      <c r="SF79" s="1109"/>
      <c r="SG79" s="1112">
        <f t="shared" si="5034"/>
        <v>0</v>
      </c>
      <c r="SH79" s="1109"/>
      <c r="SI79" s="1109"/>
      <c r="SJ79" s="1109"/>
      <c r="SK79" s="1109"/>
      <c r="SL79" s="1109"/>
      <c r="SM79" s="1111"/>
      <c r="SN79" s="1112">
        <f t="shared" si="5035"/>
        <v>0</v>
      </c>
      <c r="SO79" s="1126"/>
      <c r="SP79" s="1110"/>
      <c r="SR79" s="1121"/>
      <c r="SS79" s="1109"/>
      <c r="ST79" s="1109"/>
      <c r="SU79" s="1109"/>
      <c r="SV79" s="1112">
        <f t="shared" si="5036"/>
        <v>0</v>
      </c>
      <c r="SW79" s="1109"/>
      <c r="SX79" s="1109"/>
      <c r="SY79" s="1109"/>
      <c r="SZ79" s="1109"/>
      <c r="TA79" s="1109"/>
      <c r="TB79" s="1111"/>
      <c r="TC79" s="1112">
        <f t="shared" si="5037"/>
        <v>0</v>
      </c>
      <c r="TD79" s="1126"/>
      <c r="TE79" s="1110"/>
      <c r="TG79" s="1121"/>
      <c r="TH79" s="1109"/>
      <c r="TI79" s="1109"/>
      <c r="TJ79" s="1109"/>
      <c r="TK79" s="1112">
        <f t="shared" si="5038"/>
        <v>0</v>
      </c>
      <c r="TL79" s="1109"/>
      <c r="TM79" s="1109"/>
      <c r="TN79" s="1109"/>
      <c r="TO79" s="1109"/>
      <c r="TP79" s="1109"/>
      <c r="TQ79" s="1111"/>
      <c r="TR79" s="1112">
        <f t="shared" si="5039"/>
        <v>0</v>
      </c>
      <c r="TS79" s="1126"/>
      <c r="TT79" s="1110"/>
      <c r="TV79" s="1121"/>
      <c r="TW79" s="1109"/>
      <c r="TX79" s="1109"/>
      <c r="TY79" s="1109"/>
      <c r="TZ79" s="1112">
        <f t="shared" si="5040"/>
        <v>0</v>
      </c>
      <c r="UA79" s="1109"/>
      <c r="UB79" s="1109"/>
      <c r="UC79" s="1109"/>
      <c r="UD79" s="1109"/>
      <c r="UE79" s="1109"/>
      <c r="UF79" s="1111"/>
      <c r="UG79" s="1112">
        <f t="shared" si="5041"/>
        <v>0</v>
      </c>
      <c r="UH79" s="1126"/>
      <c r="UI79" s="1110"/>
      <c r="UK79" s="1121"/>
      <c r="UL79" s="1109"/>
      <c r="UM79" s="1109"/>
      <c r="UN79" s="1109"/>
      <c r="UO79" s="1112">
        <f t="shared" si="5042"/>
        <v>0</v>
      </c>
      <c r="UP79" s="1109"/>
      <c r="UQ79" s="1109"/>
      <c r="UR79" s="1109"/>
      <c r="US79" s="1109"/>
      <c r="UT79" s="1109"/>
      <c r="UU79" s="1111"/>
      <c r="UV79" s="1112">
        <f t="shared" si="5043"/>
        <v>0</v>
      </c>
      <c r="UW79" s="1126"/>
      <c r="UX79" s="1110"/>
      <c r="UZ79" s="1121"/>
      <c r="VA79" s="1109"/>
      <c r="VB79" s="1109"/>
      <c r="VC79" s="1109"/>
      <c r="VD79" s="1112">
        <f t="shared" si="5044"/>
        <v>0</v>
      </c>
      <c r="VE79" s="1109"/>
      <c r="VF79" s="1109"/>
      <c r="VG79" s="1109"/>
      <c r="VH79" s="1109"/>
      <c r="VI79" s="1109"/>
      <c r="VJ79" s="1111"/>
      <c r="VK79" s="1112">
        <f t="shared" si="5045"/>
        <v>0</v>
      </c>
      <c r="VL79" s="1126"/>
      <c r="VM79" s="1110"/>
      <c r="VO79" s="1121"/>
      <c r="VP79" s="1109"/>
      <c r="VQ79" s="1109"/>
      <c r="VR79" s="1109"/>
      <c r="VS79" s="1112">
        <f t="shared" si="5046"/>
        <v>0</v>
      </c>
      <c r="VT79" s="1109"/>
      <c r="VU79" s="1109"/>
      <c r="VV79" s="1109"/>
      <c r="VW79" s="1109"/>
      <c r="VX79" s="1109"/>
      <c r="VY79" s="1111"/>
      <c r="VZ79" s="1112">
        <f t="shared" si="5047"/>
        <v>0</v>
      </c>
      <c r="WA79" s="1126"/>
      <c r="WB79" s="1110"/>
      <c r="WD79" s="1121"/>
      <c r="WE79" s="1109"/>
      <c r="WF79" s="1109"/>
      <c r="WG79" s="1109"/>
      <c r="WH79" s="1112">
        <f t="shared" si="5048"/>
        <v>0</v>
      </c>
      <c r="WI79" s="1109"/>
      <c r="WJ79" s="1109"/>
      <c r="WK79" s="1109"/>
      <c r="WL79" s="1109"/>
      <c r="WM79" s="1109"/>
      <c r="WN79" s="1111"/>
      <c r="WO79" s="1112">
        <f t="shared" si="5049"/>
        <v>0</v>
      </c>
      <c r="WP79" s="1126"/>
      <c r="WQ79" s="1110"/>
      <c r="WS79" s="1121"/>
      <c r="WT79" s="1109"/>
      <c r="WU79" s="1109"/>
      <c r="WV79" s="1109"/>
      <c r="WW79" s="1112">
        <f t="shared" si="5050"/>
        <v>0</v>
      </c>
      <c r="WX79" s="1109"/>
      <c r="WY79" s="1109"/>
      <c r="WZ79" s="1109"/>
      <c r="XA79" s="1109"/>
      <c r="XB79" s="1109"/>
      <c r="XC79" s="1111"/>
      <c r="XD79" s="1112">
        <f t="shared" si="5051"/>
        <v>0</v>
      </c>
      <c r="XE79" s="1126"/>
      <c r="XF79" s="1110"/>
      <c r="XH79" s="1121"/>
      <c r="XI79" s="1109"/>
      <c r="XJ79" s="1109"/>
      <c r="XK79" s="1109"/>
      <c r="XL79" s="1112">
        <f t="shared" si="5052"/>
        <v>0</v>
      </c>
      <c r="XM79" s="1109"/>
      <c r="XN79" s="1109"/>
      <c r="XO79" s="1109"/>
      <c r="XP79" s="1109"/>
      <c r="XQ79" s="1109"/>
      <c r="XR79" s="1111"/>
      <c r="XS79" s="1112">
        <f t="shared" si="5053"/>
        <v>0</v>
      </c>
      <c r="XT79" s="1126"/>
      <c r="XU79" s="1110"/>
      <c r="XW79" s="1121"/>
      <c r="XX79" s="1109"/>
      <c r="XY79" s="1109"/>
      <c r="XZ79" s="1109"/>
      <c r="YA79" s="1112">
        <f t="shared" si="5054"/>
        <v>0</v>
      </c>
      <c r="YB79" s="1109"/>
      <c r="YC79" s="1109"/>
      <c r="YD79" s="1109"/>
      <c r="YE79" s="1109"/>
      <c r="YF79" s="1109"/>
      <c r="YG79" s="1111"/>
      <c r="YH79" s="1112">
        <f t="shared" si="5055"/>
        <v>0</v>
      </c>
      <c r="YI79" s="1126"/>
      <c r="YJ79" s="1110"/>
      <c r="YL79" s="1121"/>
      <c r="YM79" s="1109"/>
      <c r="YN79" s="1109"/>
      <c r="YO79" s="1109"/>
      <c r="YP79" s="1112">
        <f t="shared" si="5056"/>
        <v>0</v>
      </c>
      <c r="YQ79" s="1109"/>
      <c r="YR79" s="1109"/>
      <c r="YS79" s="1109"/>
      <c r="YT79" s="1109"/>
      <c r="YU79" s="1109"/>
      <c r="YV79" s="1111"/>
      <c r="YW79" s="1112">
        <f t="shared" si="5057"/>
        <v>0</v>
      </c>
      <c r="YX79" s="1126"/>
      <c r="YY79" s="1110"/>
      <c r="ZA79" s="1121"/>
      <c r="ZB79" s="1109"/>
      <c r="ZC79" s="1109"/>
      <c r="ZD79" s="1109"/>
      <c r="ZE79" s="1112">
        <f t="shared" si="5058"/>
        <v>0</v>
      </c>
      <c r="ZF79" s="1109"/>
      <c r="ZG79" s="1109"/>
      <c r="ZH79" s="1109"/>
      <c r="ZI79" s="1109"/>
      <c r="ZJ79" s="1109"/>
      <c r="ZK79" s="1111"/>
      <c r="ZL79" s="1112">
        <f t="shared" si="5059"/>
        <v>0</v>
      </c>
      <c r="ZM79" s="1126"/>
      <c r="ZN79" s="1110"/>
      <c r="ZP79" s="1121"/>
      <c r="ZQ79" s="1109"/>
      <c r="ZR79" s="1109"/>
      <c r="ZS79" s="1109"/>
      <c r="ZT79" s="1112">
        <f t="shared" si="5060"/>
        <v>0</v>
      </c>
      <c r="ZU79" s="1109"/>
      <c r="ZV79" s="1109"/>
      <c r="ZW79" s="1109"/>
      <c r="ZX79" s="1109"/>
      <c r="ZY79" s="1109"/>
      <c r="ZZ79" s="1111"/>
      <c r="AAA79" s="1112">
        <f t="shared" si="5061"/>
        <v>0</v>
      </c>
      <c r="AAB79" s="1126"/>
      <c r="AAC79" s="1110"/>
      <c r="AAE79" s="1121"/>
      <c r="AAF79" s="1109"/>
      <c r="AAG79" s="1109"/>
      <c r="AAH79" s="1109"/>
      <c r="AAI79" s="1112">
        <f t="shared" si="5062"/>
        <v>0</v>
      </c>
      <c r="AAJ79" s="1109"/>
      <c r="AAK79" s="1109"/>
      <c r="AAL79" s="1109"/>
      <c r="AAM79" s="1109"/>
      <c r="AAN79" s="1109"/>
      <c r="AAO79" s="1111"/>
      <c r="AAP79" s="1112">
        <f t="shared" si="5063"/>
        <v>0</v>
      </c>
      <c r="AAQ79" s="1126"/>
      <c r="AAR79" s="1110"/>
      <c r="AAT79" s="1121"/>
      <c r="AAU79" s="1109"/>
      <c r="AAV79" s="1109"/>
      <c r="AAW79" s="1109"/>
      <c r="AAX79" s="1112">
        <f t="shared" si="5064"/>
        <v>0</v>
      </c>
      <c r="AAY79" s="1109"/>
      <c r="AAZ79" s="1109"/>
      <c r="ABA79" s="1109"/>
      <c r="ABB79" s="1109"/>
      <c r="ABC79" s="1109"/>
      <c r="ABD79" s="1111"/>
      <c r="ABE79" s="1112">
        <f t="shared" si="5065"/>
        <v>0</v>
      </c>
      <c r="ABF79" s="1126"/>
      <c r="ABG79" s="1110"/>
      <c r="ABI79" s="1121"/>
      <c r="ABJ79" s="1109"/>
      <c r="ABK79" s="1109"/>
      <c r="ABL79" s="1109"/>
      <c r="ABM79" s="1112">
        <f t="shared" si="5066"/>
        <v>0</v>
      </c>
      <c r="ABN79" s="1109"/>
      <c r="ABO79" s="1109"/>
      <c r="ABP79" s="1109"/>
      <c r="ABQ79" s="1109"/>
      <c r="ABR79" s="1109"/>
      <c r="ABS79" s="1111"/>
      <c r="ABT79" s="1112">
        <f t="shared" si="5067"/>
        <v>0</v>
      </c>
      <c r="ABU79" s="1126"/>
      <c r="ABV79" s="1110"/>
      <c r="ABX79" s="1121"/>
      <c r="ABY79" s="1109"/>
      <c r="ABZ79" s="1109"/>
      <c r="ACA79" s="1109"/>
      <c r="ACB79" s="1112">
        <f t="shared" si="5068"/>
        <v>0</v>
      </c>
      <c r="ACC79" s="1109"/>
      <c r="ACD79" s="1109"/>
      <c r="ACE79" s="1109"/>
      <c r="ACF79" s="1109"/>
      <c r="ACG79" s="1109"/>
      <c r="ACH79" s="1111"/>
      <c r="ACI79" s="1112">
        <f t="shared" si="5069"/>
        <v>0</v>
      </c>
      <c r="ACJ79" s="1126"/>
      <c r="ACK79" s="1110"/>
      <c r="ACM79" s="1121"/>
      <c r="ACN79" s="1109"/>
      <c r="ACO79" s="1109"/>
      <c r="ACP79" s="1109"/>
      <c r="ACQ79" s="1112">
        <f t="shared" si="5070"/>
        <v>0</v>
      </c>
      <c r="ACR79" s="1109"/>
      <c r="ACS79" s="1109"/>
      <c r="ACT79" s="1109"/>
      <c r="ACU79" s="1109"/>
      <c r="ACV79" s="1109"/>
      <c r="ACW79" s="1111"/>
      <c r="ACX79" s="1112">
        <f t="shared" si="5071"/>
        <v>0</v>
      </c>
      <c r="ACY79" s="1126"/>
      <c r="ACZ79" s="1110"/>
      <c r="ADB79" s="1121"/>
      <c r="ADC79" s="1109"/>
      <c r="ADD79" s="1109"/>
      <c r="ADE79" s="1109"/>
      <c r="ADF79" s="1112">
        <f t="shared" si="5072"/>
        <v>0</v>
      </c>
      <c r="ADG79" s="1109"/>
      <c r="ADH79" s="1109"/>
      <c r="ADI79" s="1109"/>
      <c r="ADJ79" s="1109"/>
      <c r="ADK79" s="1109"/>
      <c r="ADL79" s="1111"/>
      <c r="ADM79" s="1112">
        <f t="shared" si="5073"/>
        <v>0</v>
      </c>
      <c r="ADN79" s="1126"/>
      <c r="ADO79" s="1110"/>
      <c r="ADQ79" s="1121"/>
      <c r="ADR79" s="1109"/>
      <c r="ADS79" s="1109"/>
      <c r="ADT79" s="1109"/>
      <c r="ADU79" s="1112">
        <f t="shared" si="5074"/>
        <v>0</v>
      </c>
      <c r="ADV79" s="1109"/>
      <c r="ADW79" s="1109"/>
      <c r="ADX79" s="1109"/>
      <c r="ADY79" s="1109"/>
      <c r="ADZ79" s="1109"/>
      <c r="AEA79" s="1111"/>
      <c r="AEB79" s="1112">
        <f t="shared" si="5075"/>
        <v>0</v>
      </c>
      <c r="AEC79" s="1126"/>
      <c r="AED79" s="1110"/>
      <c r="AEF79" s="1121"/>
      <c r="AEG79" s="1109"/>
      <c r="AEH79" s="1109"/>
      <c r="AEI79" s="1109"/>
      <c r="AEJ79" s="1112">
        <f t="shared" si="5076"/>
        <v>0</v>
      </c>
      <c r="AEK79" s="1109"/>
      <c r="AEL79" s="1109"/>
      <c r="AEM79" s="1109"/>
      <c r="AEN79" s="1109"/>
      <c r="AEO79" s="1109"/>
      <c r="AEP79" s="1111"/>
      <c r="AEQ79" s="1112">
        <f t="shared" si="5077"/>
        <v>0</v>
      </c>
      <c r="AER79" s="1126"/>
      <c r="AES79" s="1110"/>
      <c r="AEU79" s="1121"/>
      <c r="AEV79" s="1109"/>
      <c r="AEW79" s="1109"/>
      <c r="AEX79" s="1109"/>
      <c r="AEY79" s="1112">
        <f t="shared" si="5078"/>
        <v>0</v>
      </c>
      <c r="AEZ79" s="1109"/>
      <c r="AFA79" s="1109"/>
      <c r="AFB79" s="1109"/>
      <c r="AFC79" s="1109"/>
      <c r="AFD79" s="1109"/>
      <c r="AFE79" s="1111"/>
      <c r="AFF79" s="1112">
        <f t="shared" si="5079"/>
        <v>0</v>
      </c>
      <c r="AFG79" s="1126"/>
      <c r="AFH79" s="1110"/>
      <c r="AFJ79" s="1121"/>
      <c r="AFK79" s="1109"/>
      <c r="AFL79" s="1109"/>
      <c r="AFM79" s="1109"/>
      <c r="AFN79" s="1112">
        <f t="shared" si="5080"/>
        <v>0</v>
      </c>
      <c r="AFO79" s="1109"/>
      <c r="AFP79" s="1109"/>
      <c r="AFQ79" s="1109"/>
      <c r="AFR79" s="1109"/>
      <c r="AFS79" s="1109"/>
      <c r="AFT79" s="1111"/>
      <c r="AFU79" s="1112">
        <f t="shared" si="5081"/>
        <v>0</v>
      </c>
      <c r="AFV79" s="1126"/>
      <c r="AFW79" s="1110"/>
      <c r="AFY79" s="1121"/>
      <c r="AFZ79" s="1109"/>
      <c r="AGA79" s="1109"/>
      <c r="AGB79" s="1109"/>
      <c r="AGC79" s="1112">
        <f t="shared" si="5082"/>
        <v>0</v>
      </c>
      <c r="AGD79" s="1109"/>
      <c r="AGE79" s="1109"/>
      <c r="AGF79" s="1109"/>
      <c r="AGG79" s="1109"/>
      <c r="AGH79" s="1109"/>
      <c r="AGI79" s="1111"/>
      <c r="AGJ79" s="1112">
        <f t="shared" si="5083"/>
        <v>0</v>
      </c>
      <c r="AGK79" s="1126"/>
      <c r="AGL79" s="1110"/>
      <c r="AGN79" s="1121"/>
      <c r="AGO79" s="1109"/>
      <c r="AGP79" s="1109"/>
      <c r="AGQ79" s="1109"/>
      <c r="AGR79" s="1112">
        <f t="shared" si="5084"/>
        <v>0</v>
      </c>
      <c r="AGS79" s="1109"/>
      <c r="AGT79" s="1109"/>
      <c r="AGU79" s="1109"/>
      <c r="AGV79" s="1109"/>
      <c r="AGW79" s="1109"/>
      <c r="AGX79" s="1111"/>
      <c r="AGY79" s="1112">
        <f t="shared" si="5085"/>
        <v>0</v>
      </c>
      <c r="AGZ79" s="1126"/>
      <c r="AHA79" s="1110"/>
      <c r="AHC79" s="1121"/>
      <c r="AHD79" s="1109"/>
      <c r="AHE79" s="1109"/>
      <c r="AHF79" s="1109"/>
      <c r="AHG79" s="1112">
        <f t="shared" si="5086"/>
        <v>0</v>
      </c>
      <c r="AHH79" s="1109"/>
      <c r="AHI79" s="1109"/>
      <c r="AHJ79" s="1109"/>
      <c r="AHK79" s="1109"/>
      <c r="AHL79" s="1109"/>
      <c r="AHM79" s="1111"/>
      <c r="AHN79" s="1112">
        <f t="shared" si="5087"/>
        <v>0</v>
      </c>
      <c r="AHO79" s="1126"/>
      <c r="AHP79" s="1110"/>
      <c r="AHR79" s="1121"/>
      <c r="AHS79" s="1109"/>
      <c r="AHT79" s="1109"/>
      <c r="AHU79" s="1109"/>
      <c r="AHV79" s="1112">
        <f t="shared" si="5088"/>
        <v>0</v>
      </c>
      <c r="AHW79" s="1109"/>
      <c r="AHX79" s="1109"/>
      <c r="AHY79" s="1109"/>
      <c r="AHZ79" s="1109"/>
      <c r="AIA79" s="1109"/>
      <c r="AIB79" s="1111"/>
      <c r="AIC79" s="1112">
        <f t="shared" si="5089"/>
        <v>0</v>
      </c>
      <c r="AID79" s="1126"/>
      <c r="AIE79" s="1110"/>
      <c r="AIG79" s="1121"/>
      <c r="AIH79" s="1109"/>
      <c r="AII79" s="1109"/>
      <c r="AIJ79" s="1109"/>
      <c r="AIK79" s="1112">
        <f t="shared" si="5090"/>
        <v>0</v>
      </c>
      <c r="AIL79" s="1109"/>
      <c r="AIM79" s="1109"/>
      <c r="AIN79" s="1109"/>
      <c r="AIO79" s="1109"/>
      <c r="AIP79" s="1109"/>
      <c r="AIQ79" s="1111"/>
      <c r="AIR79" s="1112">
        <f t="shared" si="5091"/>
        <v>0</v>
      </c>
      <c r="AIS79" s="1126"/>
      <c r="AIT79" s="1110"/>
      <c r="AIV79" s="1121"/>
      <c r="AIW79" s="1109"/>
      <c r="AIX79" s="1109"/>
      <c r="AIY79" s="1109"/>
      <c r="AIZ79" s="1112">
        <f t="shared" si="5092"/>
        <v>0</v>
      </c>
      <c r="AJA79" s="1109"/>
      <c r="AJB79" s="1109"/>
      <c r="AJC79" s="1109"/>
      <c r="AJD79" s="1109"/>
      <c r="AJE79" s="1109"/>
      <c r="AJF79" s="1111"/>
      <c r="AJG79" s="1112">
        <f t="shared" si="5093"/>
        <v>0</v>
      </c>
      <c r="AJH79" s="1126"/>
      <c r="AJI79" s="1110"/>
      <c r="AJK79" s="1121"/>
      <c r="AJL79" s="1109"/>
      <c r="AJM79" s="1109"/>
      <c r="AJN79" s="1109"/>
      <c r="AJO79" s="1112">
        <f t="shared" si="5094"/>
        <v>0</v>
      </c>
      <c r="AJP79" s="1109"/>
      <c r="AJQ79" s="1109"/>
      <c r="AJR79" s="1109"/>
      <c r="AJS79" s="1109"/>
      <c r="AJT79" s="1109"/>
      <c r="AJU79" s="1111"/>
      <c r="AJV79" s="1112">
        <f t="shared" si="5095"/>
        <v>0</v>
      </c>
      <c r="AJW79" s="1126"/>
      <c r="AJX79" s="1110"/>
      <c r="AJZ79" s="1121"/>
      <c r="AKA79" s="1109"/>
      <c r="AKB79" s="1109"/>
      <c r="AKC79" s="1109"/>
      <c r="AKD79" s="1112">
        <f t="shared" si="5096"/>
        <v>0</v>
      </c>
      <c r="AKE79" s="1109"/>
      <c r="AKF79" s="1109"/>
      <c r="AKG79" s="1109"/>
      <c r="AKH79" s="1109"/>
      <c r="AKI79" s="1109"/>
      <c r="AKJ79" s="1111"/>
      <c r="AKK79" s="1112">
        <f t="shared" si="5097"/>
        <v>0</v>
      </c>
      <c r="AKL79" s="1126"/>
      <c r="AKM79" s="1110"/>
      <c r="AKO79" s="1121"/>
      <c r="AKP79" s="1109"/>
      <c r="AKQ79" s="1109"/>
      <c r="AKR79" s="1109"/>
      <c r="AKS79" s="1112">
        <f t="shared" si="5098"/>
        <v>0</v>
      </c>
      <c r="AKT79" s="1109"/>
      <c r="AKU79" s="1109"/>
      <c r="AKV79" s="1109"/>
      <c r="AKW79" s="1109"/>
      <c r="AKX79" s="1109"/>
      <c r="AKY79" s="1111"/>
      <c r="AKZ79" s="1112">
        <f t="shared" si="5099"/>
        <v>0</v>
      </c>
      <c r="ALA79" s="1126"/>
      <c r="ALB79" s="1110"/>
      <c r="ALD79" s="1121"/>
      <c r="ALE79" s="1109"/>
      <c r="ALF79" s="1109"/>
      <c r="ALG79" s="1109"/>
      <c r="ALH79" s="1112">
        <f t="shared" si="5100"/>
        <v>0</v>
      </c>
      <c r="ALI79" s="1109"/>
      <c r="ALJ79" s="1109"/>
      <c r="ALK79" s="1109"/>
      <c r="ALL79" s="1109"/>
      <c r="ALM79" s="1109"/>
      <c r="ALN79" s="1111"/>
      <c r="ALO79" s="1112">
        <f t="shared" si="5101"/>
        <v>0</v>
      </c>
      <c r="ALP79" s="1126"/>
      <c r="ALQ79" s="1110"/>
      <c r="ALS79" s="1121"/>
      <c r="ALT79" s="1109"/>
      <c r="ALU79" s="1109"/>
      <c r="ALV79" s="1109"/>
      <c r="ALW79" s="1112">
        <f t="shared" si="5102"/>
        <v>0</v>
      </c>
      <c r="ALX79" s="1109"/>
      <c r="ALY79" s="1109"/>
      <c r="ALZ79" s="1109"/>
      <c r="AMA79" s="1109"/>
      <c r="AMB79" s="1109"/>
      <c r="AMC79" s="1111"/>
      <c r="AMD79" s="1112">
        <f t="shared" si="5103"/>
        <v>0</v>
      </c>
      <c r="AME79" s="1126"/>
      <c r="AMF79" s="1110"/>
      <c r="AMH79" s="1121"/>
      <c r="AMI79" s="1109"/>
      <c r="AMJ79" s="1109"/>
      <c r="AMK79" s="1109"/>
      <c r="AML79" s="1112">
        <f t="shared" si="5104"/>
        <v>0</v>
      </c>
      <c r="AMM79" s="1109"/>
      <c r="AMN79" s="1109"/>
      <c r="AMO79" s="1109"/>
      <c r="AMP79" s="1109"/>
      <c r="AMQ79" s="1109"/>
      <c r="AMR79" s="1111"/>
      <c r="AMS79" s="1112">
        <f t="shared" si="5105"/>
        <v>0</v>
      </c>
      <c r="AMT79" s="1126"/>
      <c r="AMU79" s="1110"/>
      <c r="AMW79" s="1121"/>
      <c r="AMX79" s="1109"/>
      <c r="AMY79" s="1109"/>
      <c r="AMZ79" s="1109"/>
      <c r="ANA79" s="1112">
        <f t="shared" si="5106"/>
        <v>0</v>
      </c>
      <c r="ANB79" s="1109"/>
      <c r="ANC79" s="1109"/>
      <c r="AND79" s="1109"/>
      <c r="ANE79" s="1109"/>
      <c r="ANF79" s="1109"/>
      <c r="ANG79" s="1111"/>
      <c r="ANH79" s="1112">
        <f t="shared" si="5107"/>
        <v>0</v>
      </c>
      <c r="ANI79" s="1126"/>
      <c r="ANJ79" s="1110"/>
      <c r="ANL79" s="1121"/>
      <c r="ANM79" s="1109"/>
      <c r="ANN79" s="1109"/>
      <c r="ANO79" s="1109"/>
      <c r="ANP79" s="1112">
        <f t="shared" si="5108"/>
        <v>0</v>
      </c>
      <c r="ANQ79" s="1109"/>
      <c r="ANR79" s="1109"/>
      <c r="ANS79" s="1109"/>
      <c r="ANT79" s="1109"/>
      <c r="ANU79" s="1109"/>
      <c r="ANV79" s="1111"/>
      <c r="ANW79" s="1112">
        <f t="shared" si="5109"/>
        <v>0</v>
      </c>
      <c r="ANX79" s="1126"/>
      <c r="ANY79" s="1110"/>
      <c r="AOA79" s="1121"/>
      <c r="AOB79" s="1109"/>
      <c r="AOC79" s="1109"/>
      <c r="AOD79" s="1109"/>
      <c r="AOE79" s="1112">
        <f t="shared" si="5110"/>
        <v>0</v>
      </c>
      <c r="AOF79" s="1109"/>
      <c r="AOG79" s="1109"/>
      <c r="AOH79" s="1109"/>
      <c r="AOI79" s="1109"/>
      <c r="AOJ79" s="1109"/>
      <c r="AOK79" s="1111"/>
      <c r="AOL79" s="1112">
        <f t="shared" si="5111"/>
        <v>0</v>
      </c>
      <c r="AOM79" s="1126"/>
      <c r="AON79" s="1110"/>
      <c r="AOP79" s="1121"/>
      <c r="AOQ79" s="1109"/>
      <c r="AOR79" s="1109"/>
      <c r="AOS79" s="1109"/>
      <c r="AOT79" s="1112">
        <f t="shared" si="5112"/>
        <v>0</v>
      </c>
      <c r="AOU79" s="1109"/>
      <c r="AOV79" s="1109"/>
      <c r="AOW79" s="1109"/>
      <c r="AOX79" s="1109"/>
      <c r="AOY79" s="1109"/>
      <c r="AOZ79" s="1111"/>
      <c r="APA79" s="1112">
        <f t="shared" si="5113"/>
        <v>0</v>
      </c>
      <c r="APB79" s="1126"/>
      <c r="APC79" s="1110"/>
      <c r="APE79" s="1121"/>
      <c r="APF79" s="1109"/>
      <c r="APG79" s="1109"/>
      <c r="APH79" s="1109"/>
      <c r="API79" s="1112">
        <f t="shared" si="5114"/>
        <v>0</v>
      </c>
      <c r="APJ79" s="1109"/>
      <c r="APK79" s="1109"/>
      <c r="APL79" s="1109"/>
      <c r="APM79" s="1109"/>
      <c r="APN79" s="1109"/>
      <c r="APO79" s="1111"/>
      <c r="APP79" s="1112">
        <f t="shared" si="5115"/>
        <v>0</v>
      </c>
      <c r="APQ79" s="1126"/>
      <c r="APR79" s="1110"/>
      <c r="APT79" s="1121"/>
      <c r="APU79" s="1109"/>
      <c r="APV79" s="1109"/>
      <c r="APW79" s="1109"/>
      <c r="APX79" s="1112">
        <f t="shared" si="5116"/>
        <v>0</v>
      </c>
      <c r="APY79" s="1109"/>
      <c r="APZ79" s="1109"/>
      <c r="AQA79" s="1109"/>
      <c r="AQB79" s="1109"/>
      <c r="AQC79" s="1109"/>
      <c r="AQD79" s="1111"/>
      <c r="AQE79" s="1112">
        <f t="shared" si="5117"/>
        <v>0</v>
      </c>
      <c r="AQF79" s="1126"/>
      <c r="AQG79" s="1110"/>
      <c r="AQI79" s="1121"/>
      <c r="AQJ79" s="1109"/>
      <c r="AQK79" s="1109"/>
      <c r="AQL79" s="1109"/>
      <c r="AQM79" s="1112">
        <f t="shared" si="5118"/>
        <v>0</v>
      </c>
      <c r="AQN79" s="1109"/>
      <c r="AQO79" s="1109"/>
      <c r="AQP79" s="1109"/>
      <c r="AQQ79" s="1109"/>
      <c r="AQR79" s="1109"/>
      <c r="AQS79" s="1111"/>
      <c r="AQT79" s="1112">
        <f t="shared" si="5119"/>
        <v>0</v>
      </c>
      <c r="AQU79" s="1126"/>
      <c r="AQV79" s="1110"/>
      <c r="AQX79" s="1121"/>
      <c r="AQY79" s="1109"/>
      <c r="AQZ79" s="1109"/>
      <c r="ARA79" s="1109"/>
      <c r="ARB79" s="1112">
        <f t="shared" si="5120"/>
        <v>0</v>
      </c>
      <c r="ARC79" s="1109"/>
      <c r="ARD79" s="1109"/>
      <c r="ARE79" s="1109"/>
      <c r="ARF79" s="1109"/>
      <c r="ARG79" s="1109"/>
      <c r="ARH79" s="1111"/>
      <c r="ARI79" s="1112">
        <f t="shared" si="5121"/>
        <v>0</v>
      </c>
      <c r="ARJ79" s="1126"/>
      <c r="ARK79" s="1110"/>
      <c r="ARM79" s="1121"/>
      <c r="ARN79" s="1109"/>
      <c r="ARO79" s="1109"/>
      <c r="ARP79" s="1109"/>
      <c r="ARQ79" s="1112">
        <f t="shared" si="5122"/>
        <v>0</v>
      </c>
      <c r="ARR79" s="1109"/>
      <c r="ARS79" s="1109"/>
      <c r="ART79" s="1109"/>
      <c r="ARU79" s="1109"/>
      <c r="ARV79" s="1109"/>
      <c r="ARW79" s="1111"/>
      <c r="ARX79" s="1112">
        <f t="shared" si="5123"/>
        <v>0</v>
      </c>
      <c r="ARY79" s="1126"/>
      <c r="ARZ79" s="1110"/>
      <c r="ASB79" s="1121"/>
      <c r="ASC79" s="1109"/>
      <c r="ASD79" s="1109"/>
      <c r="ASE79" s="1109"/>
      <c r="ASF79" s="1112">
        <f t="shared" si="5124"/>
        <v>0</v>
      </c>
      <c r="ASG79" s="1109"/>
      <c r="ASH79" s="1109"/>
      <c r="ASI79" s="1109"/>
      <c r="ASJ79" s="1109"/>
      <c r="ASK79" s="1109"/>
      <c r="ASL79" s="1111"/>
      <c r="ASM79" s="1112">
        <f t="shared" si="5125"/>
        <v>0</v>
      </c>
      <c r="ASN79" s="1126"/>
      <c r="ASO79" s="1110"/>
      <c r="ASQ79" s="1121"/>
      <c r="ASR79" s="1109"/>
      <c r="ASS79" s="1109"/>
      <c r="AST79" s="1109"/>
      <c r="ASU79" s="1112">
        <f t="shared" si="5126"/>
        <v>0</v>
      </c>
      <c r="ASV79" s="1109"/>
      <c r="ASW79" s="1109"/>
      <c r="ASX79" s="1109"/>
      <c r="ASY79" s="1109"/>
      <c r="ASZ79" s="1109"/>
      <c r="ATA79" s="1111"/>
      <c r="ATB79" s="1112">
        <f t="shared" si="5127"/>
        <v>0</v>
      </c>
      <c r="ATC79" s="1126"/>
      <c r="ATD79" s="1110"/>
      <c r="ATF79" s="1121"/>
      <c r="ATG79" s="1109"/>
      <c r="ATH79" s="1109"/>
      <c r="ATI79" s="1109"/>
      <c r="ATJ79" s="1112">
        <f t="shared" si="5128"/>
        <v>0</v>
      </c>
      <c r="ATK79" s="1109"/>
      <c r="ATL79" s="1109"/>
      <c r="ATM79" s="1109"/>
      <c r="ATN79" s="1109"/>
      <c r="ATO79" s="1109"/>
      <c r="ATP79" s="1111"/>
      <c r="ATQ79" s="1112">
        <f t="shared" si="5129"/>
        <v>0</v>
      </c>
      <c r="ATR79" s="1126"/>
      <c r="ATS79" s="1110"/>
      <c r="ATU79" s="1121"/>
      <c r="ATV79" s="1109"/>
      <c r="ATW79" s="1109"/>
      <c r="ATX79" s="1109"/>
      <c r="ATY79" s="1112">
        <f t="shared" si="5130"/>
        <v>0</v>
      </c>
      <c r="ATZ79" s="1109"/>
      <c r="AUA79" s="1109"/>
      <c r="AUB79" s="1109"/>
      <c r="AUC79" s="1109"/>
      <c r="AUD79" s="1109"/>
      <c r="AUE79" s="1111"/>
      <c r="AUF79" s="1112">
        <f t="shared" si="5131"/>
        <v>0</v>
      </c>
      <c r="AUG79" s="1126"/>
      <c r="AUH79" s="1110"/>
      <c r="AUJ79" s="1121"/>
      <c r="AUK79" s="1109"/>
      <c r="AUL79" s="1109"/>
      <c r="AUM79" s="1109"/>
      <c r="AUN79" s="1112">
        <f t="shared" si="5132"/>
        <v>0</v>
      </c>
      <c r="AUO79" s="1109"/>
      <c r="AUP79" s="1109"/>
      <c r="AUQ79" s="1109"/>
      <c r="AUR79" s="1109"/>
      <c r="AUS79" s="1109"/>
      <c r="AUT79" s="1111"/>
      <c r="AUU79" s="1112">
        <f t="shared" si="5133"/>
        <v>0</v>
      </c>
      <c r="AUV79" s="1126"/>
      <c r="AUW79" s="1110"/>
      <c r="AUY79" s="1121"/>
      <c r="AUZ79" s="1109"/>
      <c r="AVA79" s="1109"/>
      <c r="AVB79" s="1109"/>
      <c r="AVC79" s="1112">
        <f t="shared" si="5134"/>
        <v>0</v>
      </c>
      <c r="AVD79" s="1109"/>
      <c r="AVE79" s="1109"/>
      <c r="AVF79" s="1109"/>
      <c r="AVG79" s="1109"/>
      <c r="AVH79" s="1109"/>
      <c r="AVI79" s="1111"/>
      <c r="AVJ79" s="1112">
        <f t="shared" si="5135"/>
        <v>0</v>
      </c>
      <c r="AVK79" s="1126"/>
      <c r="AVL79" s="1110"/>
      <c r="AVN79" s="1121"/>
      <c r="AVO79" s="1109"/>
      <c r="AVP79" s="1109"/>
      <c r="AVQ79" s="1109"/>
      <c r="AVR79" s="1112">
        <f t="shared" si="5136"/>
        <v>0</v>
      </c>
      <c r="AVS79" s="1109"/>
      <c r="AVT79" s="1109"/>
      <c r="AVU79" s="1109"/>
      <c r="AVV79" s="1109"/>
      <c r="AVW79" s="1109"/>
      <c r="AVX79" s="1111"/>
      <c r="AVY79" s="1112">
        <f t="shared" si="5137"/>
        <v>0</v>
      </c>
      <c r="AVZ79" s="1126"/>
      <c r="AWA79" s="1110"/>
      <c r="AWC79" s="1121"/>
      <c r="AWD79" s="1109"/>
      <c r="AWE79" s="1109"/>
      <c r="AWF79" s="1109"/>
      <c r="AWG79" s="1112">
        <f t="shared" si="5138"/>
        <v>0</v>
      </c>
      <c r="AWH79" s="1109"/>
      <c r="AWI79" s="1109"/>
      <c r="AWJ79" s="1109"/>
      <c r="AWK79" s="1109"/>
      <c r="AWL79" s="1109"/>
      <c r="AWM79" s="1111"/>
      <c r="AWN79" s="1112">
        <f t="shared" si="5139"/>
        <v>0</v>
      </c>
      <c r="AWO79" s="1126"/>
      <c r="AWP79" s="1110"/>
      <c r="AWR79" s="1121"/>
      <c r="AWS79" s="1109"/>
      <c r="AWT79" s="1109"/>
      <c r="AWU79" s="1109"/>
      <c r="AWV79" s="1112">
        <f t="shared" si="5140"/>
        <v>0</v>
      </c>
      <c r="AWW79" s="1109"/>
      <c r="AWX79" s="1109"/>
      <c r="AWY79" s="1109"/>
      <c r="AWZ79" s="1109"/>
      <c r="AXA79" s="1109"/>
      <c r="AXB79" s="1111"/>
      <c r="AXC79" s="1112">
        <f t="shared" si="5141"/>
        <v>0</v>
      </c>
      <c r="AXD79" s="1126"/>
      <c r="AXE79" s="1110"/>
      <c r="AXG79" s="1121"/>
      <c r="AXH79" s="1109"/>
      <c r="AXI79" s="1109"/>
      <c r="AXJ79" s="1109"/>
      <c r="AXK79" s="1112">
        <f t="shared" si="5142"/>
        <v>0</v>
      </c>
      <c r="AXL79" s="1109"/>
      <c r="AXM79" s="1109"/>
      <c r="AXN79" s="1109"/>
      <c r="AXO79" s="1109"/>
      <c r="AXP79" s="1109"/>
      <c r="AXQ79" s="1111"/>
      <c r="AXR79" s="1112">
        <f t="shared" si="5143"/>
        <v>0</v>
      </c>
      <c r="AXS79" s="1126"/>
      <c r="AXT79" s="1110"/>
      <c r="AXV79" s="1121"/>
      <c r="AXW79" s="1109"/>
      <c r="AXX79" s="1109"/>
      <c r="AXY79" s="1109"/>
      <c r="AXZ79" s="1112">
        <f t="shared" si="5144"/>
        <v>0</v>
      </c>
      <c r="AYA79" s="1109"/>
      <c r="AYB79" s="1109"/>
      <c r="AYC79" s="1109"/>
      <c r="AYD79" s="1109"/>
      <c r="AYE79" s="1109"/>
      <c r="AYF79" s="1111"/>
      <c r="AYG79" s="1112">
        <f t="shared" si="5145"/>
        <v>0</v>
      </c>
      <c r="AYH79" s="1126"/>
      <c r="AYI79" s="1110"/>
      <c r="AYK79" s="1121"/>
      <c r="AYL79" s="1109"/>
      <c r="AYM79" s="1109"/>
      <c r="AYN79" s="1109"/>
      <c r="AYO79" s="1112">
        <f t="shared" si="5146"/>
        <v>0</v>
      </c>
      <c r="AYP79" s="1109"/>
      <c r="AYQ79" s="1109"/>
      <c r="AYR79" s="1109"/>
      <c r="AYS79" s="1109"/>
      <c r="AYT79" s="1109"/>
      <c r="AYU79" s="1111"/>
      <c r="AYV79" s="1112">
        <f t="shared" si="5147"/>
        <v>0</v>
      </c>
      <c r="AYW79" s="1126"/>
      <c r="AYX79" s="1110"/>
      <c r="AYZ79" s="1121"/>
      <c r="AZA79" s="1109"/>
      <c r="AZB79" s="1109"/>
      <c r="AZC79" s="1109"/>
      <c r="AZD79" s="1112">
        <f t="shared" si="5148"/>
        <v>0</v>
      </c>
      <c r="AZE79" s="1109"/>
      <c r="AZF79" s="1109"/>
      <c r="AZG79" s="1109"/>
      <c r="AZH79" s="1109"/>
      <c r="AZI79" s="1109"/>
      <c r="AZJ79" s="1111"/>
      <c r="AZK79" s="1112">
        <f t="shared" si="5149"/>
        <v>0</v>
      </c>
      <c r="AZL79" s="1126"/>
      <c r="AZM79" s="1110"/>
      <c r="AZO79" s="1121"/>
      <c r="AZP79" s="1109"/>
      <c r="AZQ79" s="1109"/>
      <c r="AZR79" s="1109"/>
      <c r="AZS79" s="1112">
        <f t="shared" si="5150"/>
        <v>0</v>
      </c>
      <c r="AZT79" s="1109"/>
      <c r="AZU79" s="1109"/>
      <c r="AZV79" s="1109"/>
      <c r="AZW79" s="1109"/>
      <c r="AZX79" s="1109"/>
      <c r="AZY79" s="1111"/>
      <c r="AZZ79" s="1112">
        <f t="shared" si="5151"/>
        <v>0</v>
      </c>
      <c r="BAA79" s="1126"/>
      <c r="BAB79" s="1110"/>
      <c r="BAD79" s="1121"/>
      <c r="BAE79" s="1109"/>
      <c r="BAF79" s="1109"/>
      <c r="BAG79" s="1109"/>
      <c r="BAH79" s="1112">
        <f t="shared" si="5152"/>
        <v>0</v>
      </c>
      <c r="BAI79" s="1109"/>
      <c r="BAJ79" s="1109"/>
      <c r="BAK79" s="1109"/>
      <c r="BAL79" s="1109"/>
      <c r="BAM79" s="1109"/>
      <c r="BAN79" s="1111"/>
      <c r="BAO79" s="1112">
        <f t="shared" si="5153"/>
        <v>0</v>
      </c>
      <c r="BAP79" s="1126"/>
      <c r="BAQ79" s="1110"/>
      <c r="BAS79" s="1121"/>
      <c r="BAT79" s="1109"/>
      <c r="BAU79" s="1109"/>
      <c r="BAV79" s="1109"/>
      <c r="BAW79" s="1112">
        <f t="shared" si="5154"/>
        <v>0</v>
      </c>
      <c r="BAX79" s="1109"/>
      <c r="BAY79" s="1109"/>
      <c r="BAZ79" s="1109"/>
      <c r="BBA79" s="1109"/>
      <c r="BBB79" s="1109"/>
      <c r="BBC79" s="1111"/>
      <c r="BBD79" s="1112">
        <f t="shared" si="5155"/>
        <v>0</v>
      </c>
      <c r="BBE79" s="1126"/>
      <c r="BBF79" s="1110"/>
      <c r="BBH79" s="1121"/>
      <c r="BBI79" s="1109"/>
      <c r="BBJ79" s="1109"/>
      <c r="BBK79" s="1109"/>
      <c r="BBL79" s="1112">
        <f t="shared" si="5156"/>
        <v>0</v>
      </c>
      <c r="BBM79" s="1109"/>
      <c r="BBN79" s="1109"/>
      <c r="BBO79" s="1109"/>
      <c r="BBP79" s="1109"/>
      <c r="BBQ79" s="1109"/>
      <c r="BBR79" s="1111"/>
      <c r="BBS79" s="1112">
        <f t="shared" si="5157"/>
        <v>0</v>
      </c>
      <c r="BBT79" s="1126"/>
      <c r="BBU79" s="1110"/>
      <c r="BBW79" s="1121"/>
      <c r="BBX79" s="1109"/>
      <c r="BBY79" s="1109"/>
      <c r="BBZ79" s="1109"/>
      <c r="BCA79" s="1112">
        <f t="shared" si="5158"/>
        <v>0</v>
      </c>
      <c r="BCB79" s="1109"/>
      <c r="BCC79" s="1109"/>
      <c r="BCD79" s="1109"/>
      <c r="BCE79" s="1109"/>
      <c r="BCF79" s="1109"/>
      <c r="BCG79" s="1111"/>
      <c r="BCH79" s="1112">
        <f t="shared" si="5159"/>
        <v>0</v>
      </c>
      <c r="BCI79" s="1126"/>
      <c r="BCJ79" s="1110"/>
      <c r="BCL79" s="1121"/>
      <c r="BCM79" s="1109"/>
      <c r="BCN79" s="1109"/>
      <c r="BCO79" s="1109"/>
      <c r="BCP79" s="1112">
        <f t="shared" si="5160"/>
        <v>0</v>
      </c>
      <c r="BCQ79" s="1109"/>
      <c r="BCR79" s="1109"/>
      <c r="BCS79" s="1109"/>
      <c r="BCT79" s="1109"/>
      <c r="BCU79" s="1109"/>
      <c r="BCV79" s="1111"/>
      <c r="BCW79" s="1112">
        <f t="shared" si="5161"/>
        <v>0</v>
      </c>
      <c r="BCX79" s="1126"/>
      <c r="BCY79" s="1110"/>
      <c r="BDA79" s="1121"/>
      <c r="BDB79" s="1109"/>
      <c r="BDC79" s="1109"/>
      <c r="BDD79" s="1109"/>
      <c r="BDE79" s="1112">
        <f t="shared" si="5162"/>
        <v>0</v>
      </c>
      <c r="BDF79" s="1109"/>
      <c r="BDG79" s="1109"/>
      <c r="BDH79" s="1109"/>
      <c r="BDI79" s="1109"/>
      <c r="BDJ79" s="1109"/>
      <c r="BDK79" s="1111"/>
      <c r="BDL79" s="1112">
        <f t="shared" si="5163"/>
        <v>0</v>
      </c>
      <c r="BDM79" s="1126"/>
      <c r="BDN79" s="1110"/>
      <c r="BDP79" s="1121"/>
      <c r="BDQ79" s="1109"/>
      <c r="BDR79" s="1109"/>
      <c r="BDS79" s="1109"/>
      <c r="BDT79" s="1112">
        <f t="shared" si="5164"/>
        <v>0</v>
      </c>
      <c r="BDU79" s="1109"/>
      <c r="BDV79" s="1109"/>
      <c r="BDW79" s="1109"/>
      <c r="BDX79" s="1109"/>
      <c r="BDY79" s="1109"/>
      <c r="BDZ79" s="1111"/>
      <c r="BEA79" s="1112">
        <f t="shared" si="5165"/>
        <v>0</v>
      </c>
      <c r="BEB79" s="1126"/>
      <c r="BEC79" s="1110"/>
      <c r="BEE79" s="1121"/>
      <c r="BEF79" s="1109"/>
      <c r="BEG79" s="1109"/>
      <c r="BEH79" s="1109"/>
      <c r="BEI79" s="1112">
        <f t="shared" si="5166"/>
        <v>0</v>
      </c>
      <c r="BEJ79" s="1109"/>
      <c r="BEK79" s="1109"/>
      <c r="BEL79" s="1109"/>
      <c r="BEM79" s="1109"/>
      <c r="BEN79" s="1109"/>
      <c r="BEO79" s="1111"/>
      <c r="BEP79" s="1112">
        <f t="shared" si="5167"/>
        <v>0</v>
      </c>
      <c r="BEQ79" s="1126"/>
      <c r="BER79" s="1110"/>
      <c r="BET79" s="1121"/>
      <c r="BEU79" s="1109"/>
      <c r="BEV79" s="1109"/>
      <c r="BEW79" s="1109"/>
      <c r="BEX79" s="1112">
        <f t="shared" si="5168"/>
        <v>0</v>
      </c>
      <c r="BEY79" s="1109"/>
      <c r="BEZ79" s="1109"/>
      <c r="BFA79" s="1109"/>
      <c r="BFB79" s="1109"/>
      <c r="BFC79" s="1109"/>
      <c r="BFD79" s="1111"/>
      <c r="BFE79" s="1112">
        <f t="shared" si="5169"/>
        <v>0</v>
      </c>
      <c r="BFF79" s="1126"/>
      <c r="BFG79" s="1110"/>
      <c r="BFI79" s="1121"/>
      <c r="BFJ79" s="1109"/>
      <c r="BFK79" s="1109"/>
      <c r="BFL79" s="1109"/>
      <c r="BFM79" s="1112">
        <f t="shared" si="5170"/>
        <v>0</v>
      </c>
      <c r="BFN79" s="1109"/>
      <c r="BFO79" s="1109"/>
      <c r="BFP79" s="1109"/>
      <c r="BFQ79" s="1109"/>
      <c r="BFR79" s="1109"/>
      <c r="BFS79" s="1111"/>
      <c r="BFT79" s="1112">
        <f t="shared" si="5171"/>
        <v>0</v>
      </c>
      <c r="BFU79" s="1126"/>
      <c r="BFV79" s="1110"/>
      <c r="BFX79" s="1121"/>
      <c r="BFY79" s="1109"/>
      <c r="BFZ79" s="1109"/>
      <c r="BGA79" s="1109"/>
      <c r="BGB79" s="1112">
        <f t="shared" si="5172"/>
        <v>0</v>
      </c>
      <c r="BGC79" s="1109"/>
      <c r="BGD79" s="1109"/>
      <c r="BGE79" s="1109"/>
      <c r="BGF79" s="1109"/>
      <c r="BGG79" s="1109"/>
      <c r="BGH79" s="1111"/>
      <c r="BGI79" s="1112">
        <f t="shared" si="5173"/>
        <v>0</v>
      </c>
      <c r="BGJ79" s="1126"/>
      <c r="BGK79" s="1110"/>
      <c r="BGM79" s="1121"/>
      <c r="BGN79" s="1109"/>
      <c r="BGO79" s="1109"/>
      <c r="BGP79" s="1109"/>
      <c r="BGQ79" s="1112">
        <f t="shared" si="5174"/>
        <v>0</v>
      </c>
      <c r="BGR79" s="1109"/>
      <c r="BGS79" s="1109"/>
      <c r="BGT79" s="1109"/>
      <c r="BGU79" s="1109"/>
      <c r="BGV79" s="1109"/>
      <c r="BGW79" s="1111"/>
      <c r="BGX79" s="1112">
        <f t="shared" si="5175"/>
        <v>0</v>
      </c>
      <c r="BGY79" s="1126"/>
      <c r="BGZ79" s="1110"/>
      <c r="BHB79" s="1121"/>
      <c r="BHC79" s="1109"/>
      <c r="BHD79" s="1109"/>
      <c r="BHE79" s="1109"/>
      <c r="BHF79" s="1112">
        <f t="shared" si="5176"/>
        <v>0</v>
      </c>
      <c r="BHG79" s="1109"/>
      <c r="BHH79" s="1109"/>
      <c r="BHI79" s="1109"/>
      <c r="BHJ79" s="1109"/>
      <c r="BHK79" s="1109"/>
      <c r="BHL79" s="1111"/>
      <c r="BHM79" s="1112">
        <f t="shared" si="5177"/>
        <v>0</v>
      </c>
      <c r="BHN79" s="1126"/>
      <c r="BHO79" s="1110"/>
      <c r="BHQ79" s="1121"/>
      <c r="BHR79" s="1109"/>
      <c r="BHS79" s="1109"/>
      <c r="BHT79" s="1109"/>
      <c r="BHU79" s="1112">
        <f t="shared" si="5178"/>
        <v>0</v>
      </c>
      <c r="BHV79" s="1109"/>
      <c r="BHW79" s="1109"/>
      <c r="BHX79" s="1109"/>
      <c r="BHY79" s="1109"/>
      <c r="BHZ79" s="1109"/>
      <c r="BIA79" s="1111"/>
      <c r="BIB79" s="1112">
        <f t="shared" si="5179"/>
        <v>0</v>
      </c>
      <c r="BIC79" s="1126"/>
      <c r="BID79" s="1110"/>
      <c r="BIF79" s="1121"/>
      <c r="BIG79" s="1109"/>
      <c r="BIH79" s="1109"/>
      <c r="BII79" s="1109"/>
      <c r="BIJ79" s="1112">
        <f t="shared" si="5180"/>
        <v>0</v>
      </c>
      <c r="BIK79" s="1109"/>
      <c r="BIL79" s="1109"/>
      <c r="BIM79" s="1109"/>
      <c r="BIN79" s="1109"/>
      <c r="BIO79" s="1109"/>
      <c r="BIP79" s="1111"/>
      <c r="BIQ79" s="1112">
        <f t="shared" si="5181"/>
        <v>0</v>
      </c>
      <c r="BIR79" s="1126"/>
      <c r="BIS79" s="1110"/>
      <c r="BIU79" s="1121"/>
      <c r="BIV79" s="1109"/>
      <c r="BIW79" s="1109"/>
      <c r="BIX79" s="1109"/>
      <c r="BIY79" s="1112">
        <f t="shared" si="5182"/>
        <v>0</v>
      </c>
      <c r="BIZ79" s="1109"/>
      <c r="BJA79" s="1109"/>
      <c r="BJB79" s="1109"/>
      <c r="BJC79" s="1109"/>
      <c r="BJD79" s="1109"/>
      <c r="BJE79" s="1111"/>
      <c r="BJF79" s="1112">
        <f t="shared" si="5183"/>
        <v>0</v>
      </c>
      <c r="BJG79" s="1126"/>
      <c r="BJH79" s="1110"/>
      <c r="BJJ79" s="1121"/>
      <c r="BJK79" s="1109"/>
      <c r="BJL79" s="1109"/>
      <c r="BJM79" s="1109"/>
      <c r="BJN79" s="1112">
        <f t="shared" si="5184"/>
        <v>0</v>
      </c>
      <c r="BJO79" s="1109"/>
      <c r="BJP79" s="1109"/>
      <c r="BJQ79" s="1109"/>
      <c r="BJR79" s="1109"/>
      <c r="BJS79" s="1109"/>
      <c r="BJT79" s="1111"/>
      <c r="BJU79" s="1112">
        <f t="shared" si="5185"/>
        <v>0</v>
      </c>
      <c r="BJV79" s="1126"/>
      <c r="BJW79" s="1110"/>
      <c r="BJY79" s="1121"/>
      <c r="BJZ79" s="1109"/>
      <c r="BKA79" s="1109"/>
      <c r="BKB79" s="1109"/>
      <c r="BKC79" s="1112">
        <f t="shared" si="5186"/>
        <v>0</v>
      </c>
      <c r="BKD79" s="1109"/>
      <c r="BKE79" s="1109"/>
      <c r="BKF79" s="1109"/>
      <c r="BKG79" s="1109"/>
      <c r="BKH79" s="1109"/>
      <c r="BKI79" s="1111"/>
      <c r="BKJ79" s="1112">
        <f t="shared" si="5187"/>
        <v>0</v>
      </c>
      <c r="BKK79" s="1126"/>
      <c r="BKL79" s="1110"/>
      <c r="BKN79" s="1121"/>
      <c r="BKO79" s="1109"/>
      <c r="BKP79" s="1109"/>
      <c r="BKQ79" s="1109"/>
      <c r="BKR79" s="1112">
        <f t="shared" si="5188"/>
        <v>0</v>
      </c>
      <c r="BKS79" s="1109"/>
      <c r="BKT79" s="1109"/>
      <c r="BKU79" s="1109"/>
      <c r="BKV79" s="1109"/>
      <c r="BKW79" s="1109"/>
      <c r="BKX79" s="1111"/>
      <c r="BKY79" s="1112">
        <f t="shared" si="5189"/>
        <v>0</v>
      </c>
      <c r="BKZ79" s="1126"/>
      <c r="BLA79" s="1110"/>
      <c r="BLC79" s="1121"/>
      <c r="BLD79" s="1109"/>
      <c r="BLE79" s="1109"/>
      <c r="BLF79" s="1109"/>
      <c r="BLG79" s="1112">
        <f t="shared" si="5190"/>
        <v>0</v>
      </c>
      <c r="BLH79" s="1109"/>
      <c r="BLI79" s="1109"/>
      <c r="BLJ79" s="1109"/>
      <c r="BLK79" s="1109"/>
      <c r="BLL79" s="1109"/>
      <c r="BLM79" s="1111"/>
      <c r="BLN79" s="1112">
        <f t="shared" si="5191"/>
        <v>0</v>
      </c>
      <c r="BLO79" s="1126"/>
      <c r="BLP79" s="1110"/>
      <c r="BLR79" s="1121"/>
      <c r="BLS79" s="1109"/>
      <c r="BLT79" s="1109"/>
      <c r="BLU79" s="1109"/>
      <c r="BLV79" s="1112">
        <f t="shared" si="5192"/>
        <v>0</v>
      </c>
      <c r="BLW79" s="1109"/>
      <c r="BLX79" s="1109"/>
      <c r="BLY79" s="1109"/>
      <c r="BLZ79" s="1109"/>
      <c r="BMA79" s="1109"/>
      <c r="BMB79" s="1111"/>
      <c r="BMC79" s="1112">
        <f t="shared" si="5193"/>
        <v>0</v>
      </c>
      <c r="BMD79" s="1126"/>
      <c r="BME79" s="1110"/>
      <c r="BMG79" s="1121"/>
      <c r="BMH79" s="1109"/>
      <c r="BMI79" s="1109"/>
      <c r="BMJ79" s="1109"/>
      <c r="BMK79" s="1112">
        <f t="shared" si="5194"/>
        <v>0</v>
      </c>
      <c r="BML79" s="1109"/>
      <c r="BMM79" s="1109"/>
      <c r="BMN79" s="1109"/>
      <c r="BMO79" s="1109"/>
      <c r="BMP79" s="1109"/>
      <c r="BMQ79" s="1111"/>
      <c r="BMR79" s="1112">
        <f t="shared" si="5195"/>
        <v>0</v>
      </c>
      <c r="BMS79" s="1126"/>
      <c r="BMT79" s="1110"/>
      <c r="BMV79" s="1121"/>
      <c r="BMW79" s="1109"/>
      <c r="BMX79" s="1109"/>
      <c r="BMY79" s="1109"/>
      <c r="BMZ79" s="1112">
        <f t="shared" si="5196"/>
        <v>0</v>
      </c>
      <c r="BNA79" s="1109"/>
      <c r="BNB79" s="1109"/>
      <c r="BNC79" s="1109"/>
      <c r="BND79" s="1109"/>
      <c r="BNE79" s="1109"/>
      <c r="BNF79" s="1111"/>
      <c r="BNG79" s="1112">
        <f t="shared" si="5197"/>
        <v>0</v>
      </c>
      <c r="BNH79" s="1126"/>
      <c r="BNI79" s="1110"/>
      <c r="BNK79" s="1121"/>
      <c r="BNL79" s="1109"/>
      <c r="BNM79" s="1109"/>
      <c r="BNN79" s="1109"/>
      <c r="BNO79" s="1112">
        <f t="shared" si="5198"/>
        <v>0</v>
      </c>
      <c r="BNP79" s="1109"/>
      <c r="BNQ79" s="1109"/>
      <c r="BNR79" s="1109"/>
      <c r="BNS79" s="1109"/>
      <c r="BNT79" s="1109"/>
      <c r="BNU79" s="1111"/>
      <c r="BNV79" s="1112">
        <f t="shared" si="5199"/>
        <v>0</v>
      </c>
      <c r="BNW79" s="1126"/>
      <c r="BNX79" s="1110"/>
      <c r="BNZ79" s="1121"/>
      <c r="BOA79" s="1109"/>
      <c r="BOB79" s="1109"/>
      <c r="BOC79" s="1109"/>
      <c r="BOD79" s="1112">
        <f t="shared" si="5200"/>
        <v>0</v>
      </c>
      <c r="BOE79" s="1109"/>
      <c r="BOF79" s="1109"/>
      <c r="BOG79" s="1109"/>
      <c r="BOH79" s="1109"/>
      <c r="BOI79" s="1109"/>
      <c r="BOJ79" s="1111"/>
      <c r="BOK79" s="1112">
        <f t="shared" si="5201"/>
        <v>0</v>
      </c>
      <c r="BOL79" s="1126"/>
      <c r="BOM79" s="1110"/>
      <c r="BOO79" s="1121"/>
      <c r="BOP79" s="1109"/>
      <c r="BOQ79" s="1109"/>
      <c r="BOR79" s="1109"/>
      <c r="BOS79" s="1112">
        <f t="shared" si="5202"/>
        <v>0</v>
      </c>
      <c r="BOT79" s="1109"/>
      <c r="BOU79" s="1109"/>
      <c r="BOV79" s="1109"/>
      <c r="BOW79" s="1109"/>
      <c r="BOX79" s="1109"/>
      <c r="BOY79" s="1111"/>
      <c r="BOZ79" s="1112">
        <f t="shared" si="5203"/>
        <v>0</v>
      </c>
      <c r="BPA79" s="1126"/>
      <c r="BPB79" s="1110"/>
      <c r="BPD79" s="1121"/>
      <c r="BPE79" s="1109"/>
      <c r="BPF79" s="1109"/>
      <c r="BPG79" s="1109"/>
      <c r="BPH79" s="1112">
        <f t="shared" si="5204"/>
        <v>0</v>
      </c>
      <c r="BPI79" s="1109"/>
      <c r="BPJ79" s="1109"/>
      <c r="BPK79" s="1109"/>
      <c r="BPL79" s="1109"/>
      <c r="BPM79" s="1109"/>
      <c r="BPN79" s="1111"/>
      <c r="BPO79" s="1112">
        <f t="shared" si="5205"/>
        <v>0</v>
      </c>
      <c r="BPP79" s="1126"/>
      <c r="BPQ79" s="1110"/>
      <c r="BPS79" s="1121"/>
      <c r="BPT79" s="1109"/>
      <c r="BPU79" s="1109"/>
      <c r="BPV79" s="1109"/>
      <c r="BPW79" s="1112">
        <f t="shared" si="5206"/>
        <v>0</v>
      </c>
      <c r="BPX79" s="1109"/>
      <c r="BPY79" s="1109"/>
      <c r="BPZ79" s="1109"/>
      <c r="BQA79" s="1109"/>
      <c r="BQB79" s="1109"/>
      <c r="BQC79" s="1111"/>
      <c r="BQD79" s="1112">
        <f t="shared" si="5207"/>
        <v>0</v>
      </c>
      <c r="BQE79" s="1126"/>
      <c r="BQF79" s="1110"/>
      <c r="BQH79" s="1121"/>
      <c r="BQI79" s="1109"/>
      <c r="BQJ79" s="1109"/>
      <c r="BQK79" s="1109"/>
      <c r="BQL79" s="1112">
        <f t="shared" si="5208"/>
        <v>0</v>
      </c>
      <c r="BQM79" s="1109"/>
      <c r="BQN79" s="1109"/>
      <c r="BQO79" s="1109"/>
      <c r="BQP79" s="1109"/>
      <c r="BQQ79" s="1109"/>
      <c r="BQR79" s="1111"/>
      <c r="BQS79" s="1112">
        <f t="shared" si="5209"/>
        <v>0</v>
      </c>
      <c r="BQT79" s="1126"/>
      <c r="BQU79" s="1110"/>
      <c r="BQW79" s="1121"/>
      <c r="BQX79" s="1109"/>
      <c r="BQY79" s="1109"/>
      <c r="BQZ79" s="1109"/>
      <c r="BRA79" s="1112">
        <f t="shared" si="5210"/>
        <v>0</v>
      </c>
      <c r="BRB79" s="1109"/>
      <c r="BRC79" s="1109"/>
      <c r="BRD79" s="1109"/>
      <c r="BRE79" s="1109"/>
      <c r="BRF79" s="1109"/>
      <c r="BRG79" s="1111"/>
      <c r="BRH79" s="1112">
        <f t="shared" si="5211"/>
        <v>0</v>
      </c>
      <c r="BRI79" s="1126"/>
      <c r="BRJ79" s="1110"/>
      <c r="BRL79" s="1121"/>
      <c r="BRM79" s="1109"/>
      <c r="BRN79" s="1109"/>
      <c r="BRO79" s="1109"/>
      <c r="BRP79" s="1112">
        <f t="shared" si="5212"/>
        <v>0</v>
      </c>
      <c r="BRQ79" s="1109"/>
      <c r="BRR79" s="1109"/>
      <c r="BRS79" s="1109"/>
      <c r="BRT79" s="1109"/>
      <c r="BRU79" s="1109"/>
      <c r="BRV79" s="1111"/>
      <c r="BRW79" s="1112">
        <f t="shared" si="5213"/>
        <v>0</v>
      </c>
      <c r="BRX79" s="1126"/>
      <c r="BRY79" s="1110"/>
      <c r="BSA79" s="1121"/>
      <c r="BSB79" s="1109"/>
      <c r="BSC79" s="1109"/>
      <c r="BSD79" s="1109"/>
      <c r="BSE79" s="1112">
        <f t="shared" si="5214"/>
        <v>0</v>
      </c>
      <c r="BSF79" s="1109"/>
      <c r="BSG79" s="1109"/>
      <c r="BSH79" s="1109"/>
      <c r="BSI79" s="1109"/>
      <c r="BSJ79" s="1109"/>
      <c r="BSK79" s="1111"/>
      <c r="BSL79" s="1112">
        <f t="shared" si="5215"/>
        <v>0</v>
      </c>
      <c r="BSM79" s="1126"/>
      <c r="BSN79" s="1110"/>
      <c r="BSP79" s="1121"/>
      <c r="BSQ79" s="1109"/>
      <c r="BSR79" s="1109"/>
      <c r="BSS79" s="1109"/>
      <c r="BST79" s="1112">
        <f t="shared" si="5216"/>
        <v>0</v>
      </c>
      <c r="BSU79" s="1109"/>
      <c r="BSV79" s="1109"/>
      <c r="BSW79" s="1109"/>
      <c r="BSX79" s="1109"/>
      <c r="BSY79" s="1109"/>
      <c r="BSZ79" s="1111"/>
      <c r="BTA79" s="1112">
        <f t="shared" si="5217"/>
        <v>0</v>
      </c>
      <c r="BTB79" s="1126"/>
      <c r="BTC79" s="1110"/>
      <c r="BTE79" s="1121"/>
      <c r="BTF79" s="1109"/>
      <c r="BTG79" s="1109"/>
      <c r="BTH79" s="1109"/>
      <c r="BTI79" s="1112">
        <f t="shared" si="5218"/>
        <v>0</v>
      </c>
      <c r="BTJ79" s="1109"/>
      <c r="BTK79" s="1109"/>
      <c r="BTL79" s="1109"/>
      <c r="BTM79" s="1109"/>
      <c r="BTN79" s="1109"/>
      <c r="BTO79" s="1111"/>
      <c r="BTP79" s="1112">
        <f t="shared" si="5219"/>
        <v>0</v>
      </c>
      <c r="BTQ79" s="1126"/>
      <c r="BTR79" s="1110"/>
      <c r="BTT79" s="1121"/>
      <c r="BTU79" s="1109"/>
      <c r="BTV79" s="1109"/>
      <c r="BTW79" s="1109"/>
      <c r="BTX79" s="1112">
        <f t="shared" si="5220"/>
        <v>0</v>
      </c>
      <c r="BTY79" s="1109"/>
      <c r="BTZ79" s="1109"/>
      <c r="BUA79" s="1109"/>
      <c r="BUB79" s="1109"/>
      <c r="BUC79" s="1109"/>
      <c r="BUD79" s="1111"/>
      <c r="BUE79" s="1112">
        <f t="shared" si="5221"/>
        <v>0</v>
      </c>
      <c r="BUF79" s="1126"/>
      <c r="BUG79" s="1110"/>
      <c r="BUI79" s="1121"/>
      <c r="BUJ79" s="1109"/>
      <c r="BUK79" s="1109"/>
      <c r="BUL79" s="1109"/>
      <c r="BUM79" s="1112">
        <f t="shared" si="5222"/>
        <v>0</v>
      </c>
      <c r="BUN79" s="1109"/>
      <c r="BUO79" s="1109"/>
      <c r="BUP79" s="1109"/>
      <c r="BUQ79" s="1109"/>
      <c r="BUR79" s="1109"/>
      <c r="BUS79" s="1111"/>
      <c r="BUT79" s="1112">
        <f t="shared" si="5223"/>
        <v>0</v>
      </c>
      <c r="BUU79" s="1126"/>
      <c r="BUV79" s="1110"/>
      <c r="BUX79" s="1121"/>
      <c r="BUY79" s="1109"/>
      <c r="BUZ79" s="1109"/>
      <c r="BVA79" s="1109"/>
      <c r="BVB79" s="1112">
        <f t="shared" si="5224"/>
        <v>0</v>
      </c>
      <c r="BVC79" s="1109"/>
      <c r="BVD79" s="1109"/>
      <c r="BVE79" s="1109"/>
      <c r="BVF79" s="1109"/>
      <c r="BVG79" s="1109"/>
      <c r="BVH79" s="1111"/>
      <c r="BVI79" s="1112">
        <f t="shared" si="5225"/>
        <v>0</v>
      </c>
      <c r="BVJ79" s="1126"/>
      <c r="BVK79" s="1110"/>
      <c r="BVM79" s="1121"/>
      <c r="BVN79" s="1109"/>
      <c r="BVO79" s="1109"/>
      <c r="BVP79" s="1109"/>
      <c r="BVQ79" s="1112">
        <f t="shared" si="5226"/>
        <v>0</v>
      </c>
      <c r="BVR79" s="1109"/>
      <c r="BVS79" s="1109"/>
      <c r="BVT79" s="1109"/>
      <c r="BVU79" s="1109"/>
      <c r="BVV79" s="1109"/>
      <c r="BVW79" s="1111"/>
      <c r="BVX79" s="1112">
        <f t="shared" si="5227"/>
        <v>0</v>
      </c>
      <c r="BVY79" s="1126"/>
      <c r="BVZ79" s="1110"/>
      <c r="BWB79" s="1121"/>
      <c r="BWC79" s="1109"/>
      <c r="BWD79" s="1109"/>
      <c r="BWE79" s="1109"/>
      <c r="BWF79" s="1112">
        <f t="shared" si="5228"/>
        <v>0</v>
      </c>
      <c r="BWG79" s="1109"/>
      <c r="BWH79" s="1109"/>
      <c r="BWI79" s="1109"/>
      <c r="BWJ79" s="1109"/>
      <c r="BWK79" s="1109"/>
      <c r="BWL79" s="1111"/>
      <c r="BWM79" s="1112">
        <f t="shared" si="5229"/>
        <v>0</v>
      </c>
      <c r="BWN79" s="1126"/>
      <c r="BWO79" s="1110"/>
    </row>
    <row r="80" spans="2:1965" ht="15" customHeight="1" x14ac:dyDescent="0.2">
      <c r="B80" s="1114" t="s">
        <v>794</v>
      </c>
      <c r="C80" s="1109"/>
      <c r="D80" s="1109"/>
      <c r="E80" s="1109"/>
      <c r="F80" s="1109"/>
      <c r="G80" s="1112">
        <f t="shared" si="4968"/>
        <v>0</v>
      </c>
      <c r="H80" s="1109"/>
      <c r="I80" s="1109"/>
      <c r="J80" s="1109"/>
      <c r="K80" s="1109"/>
      <c r="L80" s="1109"/>
      <c r="M80" s="1111"/>
      <c r="N80" s="1112">
        <f t="shared" si="4969"/>
        <v>0</v>
      </c>
      <c r="O80" s="1126"/>
      <c r="P80" s="1110"/>
      <c r="Q80" s="1109"/>
      <c r="R80" s="1109"/>
      <c r="S80" s="1109"/>
      <c r="T80" s="1109"/>
      <c r="U80" s="1112">
        <f t="shared" si="4970"/>
        <v>0</v>
      </c>
      <c r="V80" s="1109"/>
      <c r="W80" s="1109"/>
      <c r="X80" s="1109"/>
      <c r="Y80" s="1109"/>
      <c r="Z80" s="1109"/>
      <c r="AA80" s="1111"/>
      <c r="AB80" s="1112">
        <f t="shared" si="4971"/>
        <v>0</v>
      </c>
      <c r="AC80" s="1126"/>
      <c r="AD80" s="1110"/>
      <c r="AF80" s="1121"/>
      <c r="AG80" s="1109"/>
      <c r="AH80" s="1109"/>
      <c r="AI80" s="1109"/>
      <c r="AJ80" s="1112">
        <f t="shared" si="4972"/>
        <v>0</v>
      </c>
      <c r="AK80" s="1109"/>
      <c r="AL80" s="1109"/>
      <c r="AM80" s="1109"/>
      <c r="AN80" s="1109"/>
      <c r="AO80" s="1109"/>
      <c r="AP80" s="1111"/>
      <c r="AQ80" s="1112">
        <f t="shared" si="4973"/>
        <v>0</v>
      </c>
      <c r="AR80" s="1126"/>
      <c r="AS80" s="1110"/>
      <c r="AU80" s="1121"/>
      <c r="AV80" s="1109"/>
      <c r="AW80" s="1109"/>
      <c r="AX80" s="1109"/>
      <c r="AY80" s="1112">
        <f t="shared" si="4974"/>
        <v>0</v>
      </c>
      <c r="AZ80" s="1109"/>
      <c r="BA80" s="1109"/>
      <c r="BB80" s="1109"/>
      <c r="BC80" s="1109"/>
      <c r="BD80" s="1109"/>
      <c r="BE80" s="1111"/>
      <c r="BF80" s="1112">
        <f t="shared" si="4975"/>
        <v>0</v>
      </c>
      <c r="BG80" s="1126"/>
      <c r="BH80" s="1110"/>
      <c r="BJ80" s="1121"/>
      <c r="BK80" s="1109"/>
      <c r="BL80" s="1109"/>
      <c r="BM80" s="1109"/>
      <c r="BN80" s="1112">
        <f t="shared" si="4976"/>
        <v>0</v>
      </c>
      <c r="BO80" s="1109"/>
      <c r="BP80" s="1109"/>
      <c r="BQ80" s="1109"/>
      <c r="BR80" s="1109"/>
      <c r="BS80" s="1109"/>
      <c r="BT80" s="1111"/>
      <c r="BU80" s="1112">
        <f t="shared" si="4977"/>
        <v>0</v>
      </c>
      <c r="BV80" s="1126"/>
      <c r="BW80" s="1110"/>
      <c r="BY80" s="1121"/>
      <c r="BZ80" s="1109"/>
      <c r="CA80" s="1109"/>
      <c r="CB80" s="1109"/>
      <c r="CC80" s="1112">
        <f t="shared" si="4978"/>
        <v>0</v>
      </c>
      <c r="CD80" s="1109"/>
      <c r="CE80" s="1109"/>
      <c r="CF80" s="1109"/>
      <c r="CG80" s="1109"/>
      <c r="CH80" s="1109"/>
      <c r="CI80" s="1111"/>
      <c r="CJ80" s="1112">
        <f t="shared" si="4979"/>
        <v>0</v>
      </c>
      <c r="CK80" s="1126"/>
      <c r="CL80" s="1110"/>
      <c r="CN80" s="1121"/>
      <c r="CO80" s="1109"/>
      <c r="CP80" s="1109"/>
      <c r="CQ80" s="1109"/>
      <c r="CR80" s="1112">
        <f t="shared" si="4980"/>
        <v>0</v>
      </c>
      <c r="CS80" s="1109"/>
      <c r="CT80" s="1109"/>
      <c r="CU80" s="1109"/>
      <c r="CV80" s="1109"/>
      <c r="CW80" s="1109"/>
      <c r="CX80" s="1111"/>
      <c r="CY80" s="1112">
        <f t="shared" si="4981"/>
        <v>0</v>
      </c>
      <c r="CZ80" s="1126"/>
      <c r="DA80" s="1110"/>
      <c r="DC80" s="1121"/>
      <c r="DD80" s="1109"/>
      <c r="DE80" s="1109"/>
      <c r="DF80" s="1109"/>
      <c r="DG80" s="1112">
        <f t="shared" si="4982"/>
        <v>0</v>
      </c>
      <c r="DH80" s="1109"/>
      <c r="DI80" s="1109"/>
      <c r="DJ80" s="1109"/>
      <c r="DK80" s="1109"/>
      <c r="DL80" s="1109"/>
      <c r="DM80" s="1111"/>
      <c r="DN80" s="1112">
        <f t="shared" si="4983"/>
        <v>0</v>
      </c>
      <c r="DO80" s="1126"/>
      <c r="DP80" s="1110"/>
      <c r="DR80" s="1121"/>
      <c r="DS80" s="1109"/>
      <c r="DT80" s="1109"/>
      <c r="DU80" s="1109"/>
      <c r="DV80" s="1112">
        <f t="shared" si="4984"/>
        <v>0</v>
      </c>
      <c r="DW80" s="1109"/>
      <c r="DX80" s="1109"/>
      <c r="DY80" s="1109"/>
      <c r="DZ80" s="1109"/>
      <c r="EA80" s="1109"/>
      <c r="EB80" s="1111"/>
      <c r="EC80" s="1112">
        <f t="shared" si="4985"/>
        <v>0</v>
      </c>
      <c r="ED80" s="1126"/>
      <c r="EE80" s="1110"/>
      <c r="EG80" s="1121"/>
      <c r="EH80" s="1109"/>
      <c r="EI80" s="1109"/>
      <c r="EJ80" s="1109"/>
      <c r="EK80" s="1112">
        <f t="shared" si="4986"/>
        <v>0</v>
      </c>
      <c r="EL80" s="1109"/>
      <c r="EM80" s="1109"/>
      <c r="EN80" s="1109"/>
      <c r="EO80" s="1109"/>
      <c r="EP80" s="1109"/>
      <c r="EQ80" s="1111"/>
      <c r="ER80" s="1112">
        <f t="shared" si="4987"/>
        <v>0</v>
      </c>
      <c r="ES80" s="1126"/>
      <c r="ET80" s="1110"/>
      <c r="EV80" s="1121"/>
      <c r="EW80" s="1109"/>
      <c r="EX80" s="1109"/>
      <c r="EY80" s="1109"/>
      <c r="EZ80" s="1112">
        <f t="shared" si="4988"/>
        <v>0</v>
      </c>
      <c r="FA80" s="1109"/>
      <c r="FB80" s="1109"/>
      <c r="FC80" s="1109"/>
      <c r="FD80" s="1109"/>
      <c r="FE80" s="1109"/>
      <c r="FF80" s="1111"/>
      <c r="FG80" s="1112">
        <f t="shared" si="4989"/>
        <v>0</v>
      </c>
      <c r="FH80" s="1126"/>
      <c r="FI80" s="1110"/>
      <c r="FK80" s="1121"/>
      <c r="FL80" s="1109"/>
      <c r="FM80" s="1109"/>
      <c r="FN80" s="1109"/>
      <c r="FO80" s="1112">
        <f t="shared" si="4990"/>
        <v>0</v>
      </c>
      <c r="FP80" s="1109"/>
      <c r="FQ80" s="1109"/>
      <c r="FR80" s="1109"/>
      <c r="FS80" s="1109"/>
      <c r="FT80" s="1109"/>
      <c r="FU80" s="1111"/>
      <c r="FV80" s="1112">
        <f t="shared" si="4991"/>
        <v>0</v>
      </c>
      <c r="FW80" s="1126"/>
      <c r="FX80" s="1110"/>
      <c r="FZ80" s="1121"/>
      <c r="GA80" s="1109"/>
      <c r="GB80" s="1109"/>
      <c r="GC80" s="1109"/>
      <c r="GD80" s="1112">
        <f t="shared" si="4992"/>
        <v>0</v>
      </c>
      <c r="GE80" s="1109"/>
      <c r="GF80" s="1109"/>
      <c r="GG80" s="1109"/>
      <c r="GH80" s="1109"/>
      <c r="GI80" s="1109"/>
      <c r="GJ80" s="1111"/>
      <c r="GK80" s="1112">
        <f t="shared" si="4993"/>
        <v>0</v>
      </c>
      <c r="GL80" s="1126"/>
      <c r="GM80" s="1110"/>
      <c r="GO80" s="1121"/>
      <c r="GP80" s="1109"/>
      <c r="GQ80" s="1109"/>
      <c r="GR80" s="1109"/>
      <c r="GS80" s="1112">
        <f t="shared" si="4994"/>
        <v>0</v>
      </c>
      <c r="GT80" s="1109"/>
      <c r="GU80" s="1109"/>
      <c r="GV80" s="1109"/>
      <c r="GW80" s="1109"/>
      <c r="GX80" s="1109"/>
      <c r="GY80" s="1111"/>
      <c r="GZ80" s="1112">
        <f t="shared" si="4995"/>
        <v>0</v>
      </c>
      <c r="HA80" s="1126"/>
      <c r="HB80" s="1110"/>
      <c r="HD80" s="1121"/>
      <c r="HE80" s="1109"/>
      <c r="HF80" s="1109"/>
      <c r="HG80" s="1109"/>
      <c r="HH80" s="1112">
        <f t="shared" si="4996"/>
        <v>0</v>
      </c>
      <c r="HI80" s="1109"/>
      <c r="HJ80" s="1109"/>
      <c r="HK80" s="1109"/>
      <c r="HL80" s="1109"/>
      <c r="HM80" s="1109"/>
      <c r="HN80" s="1111"/>
      <c r="HO80" s="1112">
        <f t="shared" si="4997"/>
        <v>0</v>
      </c>
      <c r="HP80" s="1126"/>
      <c r="HQ80" s="1110"/>
      <c r="HS80" s="1121"/>
      <c r="HT80" s="1109"/>
      <c r="HU80" s="1109"/>
      <c r="HV80" s="1109"/>
      <c r="HW80" s="1112">
        <f t="shared" si="4998"/>
        <v>0</v>
      </c>
      <c r="HX80" s="1109"/>
      <c r="HY80" s="1109"/>
      <c r="HZ80" s="1109"/>
      <c r="IA80" s="1109"/>
      <c r="IB80" s="1109"/>
      <c r="IC80" s="1111"/>
      <c r="ID80" s="1112">
        <f t="shared" si="4999"/>
        <v>0</v>
      </c>
      <c r="IE80" s="1126"/>
      <c r="IF80" s="1110"/>
      <c r="IH80" s="1121"/>
      <c r="II80" s="1109"/>
      <c r="IJ80" s="1109"/>
      <c r="IK80" s="1109"/>
      <c r="IL80" s="1112">
        <f t="shared" si="5000"/>
        <v>0</v>
      </c>
      <c r="IM80" s="1109"/>
      <c r="IN80" s="1109"/>
      <c r="IO80" s="1109"/>
      <c r="IP80" s="1109"/>
      <c r="IQ80" s="1109"/>
      <c r="IR80" s="1111"/>
      <c r="IS80" s="1112">
        <f t="shared" si="5001"/>
        <v>0</v>
      </c>
      <c r="IT80" s="1126"/>
      <c r="IU80" s="1110"/>
      <c r="IW80" s="1121"/>
      <c r="IX80" s="1109"/>
      <c r="IY80" s="1109"/>
      <c r="IZ80" s="1109"/>
      <c r="JA80" s="1112">
        <f t="shared" si="5002"/>
        <v>0</v>
      </c>
      <c r="JB80" s="1109"/>
      <c r="JC80" s="1109"/>
      <c r="JD80" s="1109"/>
      <c r="JE80" s="1109"/>
      <c r="JF80" s="1109"/>
      <c r="JG80" s="1111"/>
      <c r="JH80" s="1112">
        <f t="shared" si="5003"/>
        <v>0</v>
      </c>
      <c r="JI80" s="1126"/>
      <c r="JJ80" s="1110"/>
      <c r="JL80" s="1121"/>
      <c r="JM80" s="1109"/>
      <c r="JN80" s="1109"/>
      <c r="JO80" s="1109"/>
      <c r="JP80" s="1112">
        <f t="shared" si="5004"/>
        <v>0</v>
      </c>
      <c r="JQ80" s="1109"/>
      <c r="JR80" s="1109"/>
      <c r="JS80" s="1109"/>
      <c r="JT80" s="1109"/>
      <c r="JU80" s="1109"/>
      <c r="JV80" s="1111"/>
      <c r="JW80" s="1112">
        <f t="shared" si="5005"/>
        <v>0</v>
      </c>
      <c r="JX80" s="1126"/>
      <c r="JY80" s="1110"/>
      <c r="KA80" s="1121"/>
      <c r="KB80" s="1109"/>
      <c r="KC80" s="1109"/>
      <c r="KD80" s="1109"/>
      <c r="KE80" s="1112">
        <f t="shared" si="5006"/>
        <v>0</v>
      </c>
      <c r="KF80" s="1109"/>
      <c r="KG80" s="1109"/>
      <c r="KH80" s="1109"/>
      <c r="KI80" s="1109"/>
      <c r="KJ80" s="1109"/>
      <c r="KK80" s="1111"/>
      <c r="KL80" s="1112">
        <f t="shared" si="5007"/>
        <v>0</v>
      </c>
      <c r="KM80" s="1126"/>
      <c r="KN80" s="1110"/>
      <c r="KP80" s="1121"/>
      <c r="KQ80" s="1109"/>
      <c r="KR80" s="1109"/>
      <c r="KS80" s="1109"/>
      <c r="KT80" s="1112">
        <f t="shared" si="5008"/>
        <v>0</v>
      </c>
      <c r="KU80" s="1109"/>
      <c r="KV80" s="1109"/>
      <c r="KW80" s="1109"/>
      <c r="KX80" s="1109"/>
      <c r="KY80" s="1109"/>
      <c r="KZ80" s="1111"/>
      <c r="LA80" s="1112">
        <f t="shared" si="5009"/>
        <v>0</v>
      </c>
      <c r="LB80" s="1126"/>
      <c r="LC80" s="1110"/>
      <c r="LE80" s="1121"/>
      <c r="LF80" s="1109"/>
      <c r="LG80" s="1109"/>
      <c r="LH80" s="1109"/>
      <c r="LI80" s="1112">
        <f t="shared" si="5010"/>
        <v>0</v>
      </c>
      <c r="LJ80" s="1109"/>
      <c r="LK80" s="1109"/>
      <c r="LL80" s="1109"/>
      <c r="LM80" s="1109"/>
      <c r="LN80" s="1109"/>
      <c r="LO80" s="1111"/>
      <c r="LP80" s="1112">
        <f t="shared" si="5011"/>
        <v>0</v>
      </c>
      <c r="LQ80" s="1126"/>
      <c r="LR80" s="1110"/>
      <c r="LT80" s="1121"/>
      <c r="LU80" s="1109"/>
      <c r="LV80" s="1109"/>
      <c r="LW80" s="1109"/>
      <c r="LX80" s="1112">
        <f t="shared" si="5012"/>
        <v>0</v>
      </c>
      <c r="LY80" s="1109"/>
      <c r="LZ80" s="1109"/>
      <c r="MA80" s="1109"/>
      <c r="MB80" s="1109"/>
      <c r="MC80" s="1109"/>
      <c r="MD80" s="1111"/>
      <c r="ME80" s="1112">
        <f t="shared" si="5013"/>
        <v>0</v>
      </c>
      <c r="MF80" s="1126"/>
      <c r="MG80" s="1110"/>
      <c r="MI80" s="1121"/>
      <c r="MJ80" s="1109"/>
      <c r="MK80" s="1109"/>
      <c r="ML80" s="1109"/>
      <c r="MM80" s="1112">
        <f t="shared" si="5014"/>
        <v>0</v>
      </c>
      <c r="MN80" s="1109"/>
      <c r="MO80" s="1109"/>
      <c r="MP80" s="1109"/>
      <c r="MQ80" s="1109"/>
      <c r="MR80" s="1109"/>
      <c r="MS80" s="1111"/>
      <c r="MT80" s="1112">
        <f t="shared" si="5015"/>
        <v>0</v>
      </c>
      <c r="MU80" s="1126"/>
      <c r="MV80" s="1110"/>
      <c r="MX80" s="1121"/>
      <c r="MY80" s="1109"/>
      <c r="MZ80" s="1109"/>
      <c r="NA80" s="1109"/>
      <c r="NB80" s="1112">
        <f t="shared" si="5016"/>
        <v>0</v>
      </c>
      <c r="NC80" s="1109"/>
      <c r="ND80" s="1109"/>
      <c r="NE80" s="1109"/>
      <c r="NF80" s="1109"/>
      <c r="NG80" s="1109"/>
      <c r="NH80" s="1111"/>
      <c r="NI80" s="1112">
        <f t="shared" si="5017"/>
        <v>0</v>
      </c>
      <c r="NJ80" s="1126"/>
      <c r="NK80" s="1110"/>
      <c r="NM80" s="1121"/>
      <c r="NN80" s="1109"/>
      <c r="NO80" s="1109"/>
      <c r="NP80" s="1109"/>
      <c r="NQ80" s="1112">
        <f t="shared" si="5018"/>
        <v>0</v>
      </c>
      <c r="NR80" s="1109"/>
      <c r="NS80" s="1109"/>
      <c r="NT80" s="1109"/>
      <c r="NU80" s="1109"/>
      <c r="NV80" s="1109"/>
      <c r="NW80" s="1111"/>
      <c r="NX80" s="1112">
        <f t="shared" si="5019"/>
        <v>0</v>
      </c>
      <c r="NY80" s="1126"/>
      <c r="NZ80" s="1110"/>
      <c r="OB80" s="1121"/>
      <c r="OC80" s="1109"/>
      <c r="OD80" s="1109"/>
      <c r="OE80" s="1109"/>
      <c r="OF80" s="1112">
        <f t="shared" si="5020"/>
        <v>0</v>
      </c>
      <c r="OG80" s="1109"/>
      <c r="OH80" s="1109"/>
      <c r="OI80" s="1109"/>
      <c r="OJ80" s="1109"/>
      <c r="OK80" s="1109"/>
      <c r="OL80" s="1111"/>
      <c r="OM80" s="1112">
        <f t="shared" si="5021"/>
        <v>0</v>
      </c>
      <c r="ON80" s="1126"/>
      <c r="OO80" s="1110"/>
      <c r="OQ80" s="1121"/>
      <c r="OR80" s="1109"/>
      <c r="OS80" s="1109"/>
      <c r="OT80" s="1109"/>
      <c r="OU80" s="1112">
        <f t="shared" si="5022"/>
        <v>0</v>
      </c>
      <c r="OV80" s="1109"/>
      <c r="OW80" s="1109"/>
      <c r="OX80" s="1109"/>
      <c r="OY80" s="1109"/>
      <c r="OZ80" s="1109"/>
      <c r="PA80" s="1111"/>
      <c r="PB80" s="1112">
        <f t="shared" si="5023"/>
        <v>0</v>
      </c>
      <c r="PC80" s="1126"/>
      <c r="PD80" s="1110"/>
      <c r="PF80" s="1121"/>
      <c r="PG80" s="1109"/>
      <c r="PH80" s="1109"/>
      <c r="PI80" s="1109"/>
      <c r="PJ80" s="1112">
        <f t="shared" si="5024"/>
        <v>0</v>
      </c>
      <c r="PK80" s="1109"/>
      <c r="PL80" s="1109"/>
      <c r="PM80" s="1109"/>
      <c r="PN80" s="1109"/>
      <c r="PO80" s="1109"/>
      <c r="PP80" s="1111"/>
      <c r="PQ80" s="1112">
        <f t="shared" si="5025"/>
        <v>0</v>
      </c>
      <c r="PR80" s="1126"/>
      <c r="PS80" s="1110"/>
      <c r="PU80" s="1121"/>
      <c r="PV80" s="1109"/>
      <c r="PW80" s="1109"/>
      <c r="PX80" s="1109"/>
      <c r="PY80" s="1112">
        <f t="shared" si="5026"/>
        <v>0</v>
      </c>
      <c r="PZ80" s="1109"/>
      <c r="QA80" s="1109"/>
      <c r="QB80" s="1109"/>
      <c r="QC80" s="1109"/>
      <c r="QD80" s="1109"/>
      <c r="QE80" s="1111"/>
      <c r="QF80" s="1112">
        <f t="shared" si="5027"/>
        <v>0</v>
      </c>
      <c r="QG80" s="1126"/>
      <c r="QH80" s="1110"/>
      <c r="QJ80" s="1121"/>
      <c r="QK80" s="1109"/>
      <c r="QL80" s="1109"/>
      <c r="QM80" s="1109"/>
      <c r="QN80" s="1112">
        <f t="shared" si="5028"/>
        <v>0</v>
      </c>
      <c r="QO80" s="1109"/>
      <c r="QP80" s="1109"/>
      <c r="QQ80" s="1109"/>
      <c r="QR80" s="1109"/>
      <c r="QS80" s="1109"/>
      <c r="QT80" s="1111"/>
      <c r="QU80" s="1112">
        <f t="shared" si="5029"/>
        <v>0</v>
      </c>
      <c r="QV80" s="1126"/>
      <c r="QW80" s="1110"/>
      <c r="QY80" s="1121"/>
      <c r="QZ80" s="1109"/>
      <c r="RA80" s="1109"/>
      <c r="RB80" s="1109"/>
      <c r="RC80" s="1112">
        <f t="shared" si="5030"/>
        <v>0</v>
      </c>
      <c r="RD80" s="1109"/>
      <c r="RE80" s="1109"/>
      <c r="RF80" s="1109"/>
      <c r="RG80" s="1109"/>
      <c r="RH80" s="1109"/>
      <c r="RI80" s="1111"/>
      <c r="RJ80" s="1112">
        <f t="shared" si="5031"/>
        <v>0</v>
      </c>
      <c r="RK80" s="1126"/>
      <c r="RL80" s="1110"/>
      <c r="RN80" s="1121"/>
      <c r="RO80" s="1109"/>
      <c r="RP80" s="1109"/>
      <c r="RQ80" s="1109"/>
      <c r="RR80" s="1112">
        <f t="shared" si="5032"/>
        <v>0</v>
      </c>
      <c r="RS80" s="1109"/>
      <c r="RT80" s="1109"/>
      <c r="RU80" s="1109"/>
      <c r="RV80" s="1109"/>
      <c r="RW80" s="1109"/>
      <c r="RX80" s="1111"/>
      <c r="RY80" s="1112">
        <f t="shared" si="5033"/>
        <v>0</v>
      </c>
      <c r="RZ80" s="1126"/>
      <c r="SA80" s="1110"/>
      <c r="SC80" s="1121"/>
      <c r="SD80" s="1109"/>
      <c r="SE80" s="1109"/>
      <c r="SF80" s="1109"/>
      <c r="SG80" s="1112">
        <f t="shared" si="5034"/>
        <v>0</v>
      </c>
      <c r="SH80" s="1109"/>
      <c r="SI80" s="1109"/>
      <c r="SJ80" s="1109"/>
      <c r="SK80" s="1109"/>
      <c r="SL80" s="1109"/>
      <c r="SM80" s="1111"/>
      <c r="SN80" s="1112">
        <f t="shared" si="5035"/>
        <v>0</v>
      </c>
      <c r="SO80" s="1126"/>
      <c r="SP80" s="1110"/>
      <c r="SR80" s="1121"/>
      <c r="SS80" s="1109"/>
      <c r="ST80" s="1109"/>
      <c r="SU80" s="1109"/>
      <c r="SV80" s="1112">
        <f t="shared" si="5036"/>
        <v>0</v>
      </c>
      <c r="SW80" s="1109"/>
      <c r="SX80" s="1109"/>
      <c r="SY80" s="1109"/>
      <c r="SZ80" s="1109"/>
      <c r="TA80" s="1109"/>
      <c r="TB80" s="1111"/>
      <c r="TC80" s="1112">
        <f t="shared" si="5037"/>
        <v>0</v>
      </c>
      <c r="TD80" s="1126"/>
      <c r="TE80" s="1110"/>
      <c r="TG80" s="1121"/>
      <c r="TH80" s="1109"/>
      <c r="TI80" s="1109"/>
      <c r="TJ80" s="1109"/>
      <c r="TK80" s="1112">
        <f t="shared" si="5038"/>
        <v>0</v>
      </c>
      <c r="TL80" s="1109"/>
      <c r="TM80" s="1109"/>
      <c r="TN80" s="1109"/>
      <c r="TO80" s="1109"/>
      <c r="TP80" s="1109"/>
      <c r="TQ80" s="1111"/>
      <c r="TR80" s="1112">
        <f t="shared" si="5039"/>
        <v>0</v>
      </c>
      <c r="TS80" s="1126"/>
      <c r="TT80" s="1110"/>
      <c r="TV80" s="1121"/>
      <c r="TW80" s="1109"/>
      <c r="TX80" s="1109"/>
      <c r="TY80" s="1109"/>
      <c r="TZ80" s="1112">
        <f t="shared" si="5040"/>
        <v>0</v>
      </c>
      <c r="UA80" s="1109"/>
      <c r="UB80" s="1109"/>
      <c r="UC80" s="1109"/>
      <c r="UD80" s="1109"/>
      <c r="UE80" s="1109"/>
      <c r="UF80" s="1111"/>
      <c r="UG80" s="1112">
        <f t="shared" si="5041"/>
        <v>0</v>
      </c>
      <c r="UH80" s="1126"/>
      <c r="UI80" s="1110"/>
      <c r="UK80" s="1121"/>
      <c r="UL80" s="1109"/>
      <c r="UM80" s="1109"/>
      <c r="UN80" s="1109"/>
      <c r="UO80" s="1112">
        <f t="shared" si="5042"/>
        <v>0</v>
      </c>
      <c r="UP80" s="1109"/>
      <c r="UQ80" s="1109"/>
      <c r="UR80" s="1109"/>
      <c r="US80" s="1109"/>
      <c r="UT80" s="1109"/>
      <c r="UU80" s="1111"/>
      <c r="UV80" s="1112">
        <f t="shared" si="5043"/>
        <v>0</v>
      </c>
      <c r="UW80" s="1126"/>
      <c r="UX80" s="1110"/>
      <c r="UZ80" s="1121"/>
      <c r="VA80" s="1109"/>
      <c r="VB80" s="1109"/>
      <c r="VC80" s="1109"/>
      <c r="VD80" s="1112">
        <f t="shared" si="5044"/>
        <v>0</v>
      </c>
      <c r="VE80" s="1109"/>
      <c r="VF80" s="1109"/>
      <c r="VG80" s="1109"/>
      <c r="VH80" s="1109"/>
      <c r="VI80" s="1109"/>
      <c r="VJ80" s="1111"/>
      <c r="VK80" s="1112">
        <f t="shared" si="5045"/>
        <v>0</v>
      </c>
      <c r="VL80" s="1126"/>
      <c r="VM80" s="1110"/>
      <c r="VO80" s="1121"/>
      <c r="VP80" s="1109"/>
      <c r="VQ80" s="1109"/>
      <c r="VR80" s="1109"/>
      <c r="VS80" s="1112">
        <f t="shared" si="5046"/>
        <v>0</v>
      </c>
      <c r="VT80" s="1109"/>
      <c r="VU80" s="1109"/>
      <c r="VV80" s="1109"/>
      <c r="VW80" s="1109"/>
      <c r="VX80" s="1109"/>
      <c r="VY80" s="1111"/>
      <c r="VZ80" s="1112">
        <f t="shared" si="5047"/>
        <v>0</v>
      </c>
      <c r="WA80" s="1126"/>
      <c r="WB80" s="1110"/>
      <c r="WD80" s="1121"/>
      <c r="WE80" s="1109"/>
      <c r="WF80" s="1109"/>
      <c r="WG80" s="1109"/>
      <c r="WH80" s="1112">
        <f t="shared" si="5048"/>
        <v>0</v>
      </c>
      <c r="WI80" s="1109"/>
      <c r="WJ80" s="1109"/>
      <c r="WK80" s="1109"/>
      <c r="WL80" s="1109"/>
      <c r="WM80" s="1109"/>
      <c r="WN80" s="1111"/>
      <c r="WO80" s="1112">
        <f t="shared" si="5049"/>
        <v>0</v>
      </c>
      <c r="WP80" s="1126"/>
      <c r="WQ80" s="1110"/>
      <c r="WS80" s="1121"/>
      <c r="WT80" s="1109"/>
      <c r="WU80" s="1109"/>
      <c r="WV80" s="1109"/>
      <c r="WW80" s="1112">
        <f t="shared" si="5050"/>
        <v>0</v>
      </c>
      <c r="WX80" s="1109"/>
      <c r="WY80" s="1109"/>
      <c r="WZ80" s="1109"/>
      <c r="XA80" s="1109"/>
      <c r="XB80" s="1109"/>
      <c r="XC80" s="1111"/>
      <c r="XD80" s="1112">
        <f t="shared" si="5051"/>
        <v>0</v>
      </c>
      <c r="XE80" s="1126"/>
      <c r="XF80" s="1110"/>
      <c r="XH80" s="1121"/>
      <c r="XI80" s="1109"/>
      <c r="XJ80" s="1109"/>
      <c r="XK80" s="1109"/>
      <c r="XL80" s="1112">
        <f t="shared" si="5052"/>
        <v>0</v>
      </c>
      <c r="XM80" s="1109"/>
      <c r="XN80" s="1109"/>
      <c r="XO80" s="1109"/>
      <c r="XP80" s="1109"/>
      <c r="XQ80" s="1109"/>
      <c r="XR80" s="1111"/>
      <c r="XS80" s="1112">
        <f t="shared" si="5053"/>
        <v>0</v>
      </c>
      <c r="XT80" s="1126"/>
      <c r="XU80" s="1110"/>
      <c r="XW80" s="1121"/>
      <c r="XX80" s="1109"/>
      <c r="XY80" s="1109"/>
      <c r="XZ80" s="1109"/>
      <c r="YA80" s="1112">
        <f t="shared" si="5054"/>
        <v>0</v>
      </c>
      <c r="YB80" s="1109"/>
      <c r="YC80" s="1109"/>
      <c r="YD80" s="1109"/>
      <c r="YE80" s="1109"/>
      <c r="YF80" s="1109"/>
      <c r="YG80" s="1111"/>
      <c r="YH80" s="1112">
        <f t="shared" si="5055"/>
        <v>0</v>
      </c>
      <c r="YI80" s="1126"/>
      <c r="YJ80" s="1110"/>
      <c r="YL80" s="1121"/>
      <c r="YM80" s="1109"/>
      <c r="YN80" s="1109"/>
      <c r="YO80" s="1109"/>
      <c r="YP80" s="1112">
        <f t="shared" si="5056"/>
        <v>0</v>
      </c>
      <c r="YQ80" s="1109"/>
      <c r="YR80" s="1109"/>
      <c r="YS80" s="1109"/>
      <c r="YT80" s="1109"/>
      <c r="YU80" s="1109"/>
      <c r="YV80" s="1111"/>
      <c r="YW80" s="1112">
        <f t="shared" si="5057"/>
        <v>0</v>
      </c>
      <c r="YX80" s="1126"/>
      <c r="YY80" s="1110"/>
      <c r="ZA80" s="1121"/>
      <c r="ZB80" s="1109"/>
      <c r="ZC80" s="1109"/>
      <c r="ZD80" s="1109"/>
      <c r="ZE80" s="1112">
        <f t="shared" si="5058"/>
        <v>0</v>
      </c>
      <c r="ZF80" s="1109"/>
      <c r="ZG80" s="1109"/>
      <c r="ZH80" s="1109"/>
      <c r="ZI80" s="1109"/>
      <c r="ZJ80" s="1109"/>
      <c r="ZK80" s="1111"/>
      <c r="ZL80" s="1112">
        <f t="shared" si="5059"/>
        <v>0</v>
      </c>
      <c r="ZM80" s="1126"/>
      <c r="ZN80" s="1110"/>
      <c r="ZP80" s="1121"/>
      <c r="ZQ80" s="1109"/>
      <c r="ZR80" s="1109"/>
      <c r="ZS80" s="1109"/>
      <c r="ZT80" s="1112">
        <f t="shared" si="5060"/>
        <v>0</v>
      </c>
      <c r="ZU80" s="1109"/>
      <c r="ZV80" s="1109"/>
      <c r="ZW80" s="1109"/>
      <c r="ZX80" s="1109"/>
      <c r="ZY80" s="1109"/>
      <c r="ZZ80" s="1111"/>
      <c r="AAA80" s="1112">
        <f t="shared" si="5061"/>
        <v>0</v>
      </c>
      <c r="AAB80" s="1126"/>
      <c r="AAC80" s="1110"/>
      <c r="AAE80" s="1121"/>
      <c r="AAF80" s="1109"/>
      <c r="AAG80" s="1109"/>
      <c r="AAH80" s="1109"/>
      <c r="AAI80" s="1112">
        <f t="shared" si="5062"/>
        <v>0</v>
      </c>
      <c r="AAJ80" s="1109"/>
      <c r="AAK80" s="1109"/>
      <c r="AAL80" s="1109"/>
      <c r="AAM80" s="1109"/>
      <c r="AAN80" s="1109"/>
      <c r="AAO80" s="1111"/>
      <c r="AAP80" s="1112">
        <f t="shared" si="5063"/>
        <v>0</v>
      </c>
      <c r="AAQ80" s="1126"/>
      <c r="AAR80" s="1110"/>
      <c r="AAT80" s="1121"/>
      <c r="AAU80" s="1109"/>
      <c r="AAV80" s="1109"/>
      <c r="AAW80" s="1109"/>
      <c r="AAX80" s="1112">
        <f t="shared" si="5064"/>
        <v>0</v>
      </c>
      <c r="AAY80" s="1109"/>
      <c r="AAZ80" s="1109"/>
      <c r="ABA80" s="1109"/>
      <c r="ABB80" s="1109"/>
      <c r="ABC80" s="1109"/>
      <c r="ABD80" s="1111"/>
      <c r="ABE80" s="1112">
        <f t="shared" si="5065"/>
        <v>0</v>
      </c>
      <c r="ABF80" s="1126"/>
      <c r="ABG80" s="1110"/>
      <c r="ABI80" s="1121"/>
      <c r="ABJ80" s="1109"/>
      <c r="ABK80" s="1109"/>
      <c r="ABL80" s="1109"/>
      <c r="ABM80" s="1112">
        <f t="shared" si="5066"/>
        <v>0</v>
      </c>
      <c r="ABN80" s="1109"/>
      <c r="ABO80" s="1109"/>
      <c r="ABP80" s="1109"/>
      <c r="ABQ80" s="1109"/>
      <c r="ABR80" s="1109"/>
      <c r="ABS80" s="1111"/>
      <c r="ABT80" s="1112">
        <f t="shared" si="5067"/>
        <v>0</v>
      </c>
      <c r="ABU80" s="1126"/>
      <c r="ABV80" s="1110"/>
      <c r="ABX80" s="1121"/>
      <c r="ABY80" s="1109"/>
      <c r="ABZ80" s="1109"/>
      <c r="ACA80" s="1109"/>
      <c r="ACB80" s="1112">
        <f t="shared" si="5068"/>
        <v>0</v>
      </c>
      <c r="ACC80" s="1109"/>
      <c r="ACD80" s="1109"/>
      <c r="ACE80" s="1109"/>
      <c r="ACF80" s="1109"/>
      <c r="ACG80" s="1109"/>
      <c r="ACH80" s="1111"/>
      <c r="ACI80" s="1112">
        <f t="shared" si="5069"/>
        <v>0</v>
      </c>
      <c r="ACJ80" s="1126"/>
      <c r="ACK80" s="1110"/>
      <c r="ACM80" s="1121"/>
      <c r="ACN80" s="1109"/>
      <c r="ACO80" s="1109"/>
      <c r="ACP80" s="1109"/>
      <c r="ACQ80" s="1112">
        <f t="shared" si="5070"/>
        <v>0</v>
      </c>
      <c r="ACR80" s="1109"/>
      <c r="ACS80" s="1109"/>
      <c r="ACT80" s="1109"/>
      <c r="ACU80" s="1109"/>
      <c r="ACV80" s="1109"/>
      <c r="ACW80" s="1111"/>
      <c r="ACX80" s="1112">
        <f t="shared" si="5071"/>
        <v>0</v>
      </c>
      <c r="ACY80" s="1126"/>
      <c r="ACZ80" s="1110"/>
      <c r="ADB80" s="1121"/>
      <c r="ADC80" s="1109"/>
      <c r="ADD80" s="1109"/>
      <c r="ADE80" s="1109"/>
      <c r="ADF80" s="1112">
        <f t="shared" si="5072"/>
        <v>0</v>
      </c>
      <c r="ADG80" s="1109"/>
      <c r="ADH80" s="1109"/>
      <c r="ADI80" s="1109"/>
      <c r="ADJ80" s="1109"/>
      <c r="ADK80" s="1109"/>
      <c r="ADL80" s="1111"/>
      <c r="ADM80" s="1112">
        <f t="shared" si="5073"/>
        <v>0</v>
      </c>
      <c r="ADN80" s="1126"/>
      <c r="ADO80" s="1110"/>
      <c r="ADQ80" s="1121"/>
      <c r="ADR80" s="1109"/>
      <c r="ADS80" s="1109"/>
      <c r="ADT80" s="1109"/>
      <c r="ADU80" s="1112">
        <f t="shared" si="5074"/>
        <v>0</v>
      </c>
      <c r="ADV80" s="1109"/>
      <c r="ADW80" s="1109"/>
      <c r="ADX80" s="1109"/>
      <c r="ADY80" s="1109"/>
      <c r="ADZ80" s="1109"/>
      <c r="AEA80" s="1111"/>
      <c r="AEB80" s="1112">
        <f t="shared" si="5075"/>
        <v>0</v>
      </c>
      <c r="AEC80" s="1126"/>
      <c r="AED80" s="1110"/>
      <c r="AEF80" s="1121"/>
      <c r="AEG80" s="1109"/>
      <c r="AEH80" s="1109"/>
      <c r="AEI80" s="1109"/>
      <c r="AEJ80" s="1112">
        <f t="shared" si="5076"/>
        <v>0</v>
      </c>
      <c r="AEK80" s="1109"/>
      <c r="AEL80" s="1109"/>
      <c r="AEM80" s="1109"/>
      <c r="AEN80" s="1109"/>
      <c r="AEO80" s="1109"/>
      <c r="AEP80" s="1111"/>
      <c r="AEQ80" s="1112">
        <f t="shared" si="5077"/>
        <v>0</v>
      </c>
      <c r="AER80" s="1126"/>
      <c r="AES80" s="1110"/>
      <c r="AEU80" s="1121"/>
      <c r="AEV80" s="1109"/>
      <c r="AEW80" s="1109"/>
      <c r="AEX80" s="1109"/>
      <c r="AEY80" s="1112">
        <f t="shared" si="5078"/>
        <v>0</v>
      </c>
      <c r="AEZ80" s="1109"/>
      <c r="AFA80" s="1109"/>
      <c r="AFB80" s="1109"/>
      <c r="AFC80" s="1109"/>
      <c r="AFD80" s="1109"/>
      <c r="AFE80" s="1111"/>
      <c r="AFF80" s="1112">
        <f t="shared" si="5079"/>
        <v>0</v>
      </c>
      <c r="AFG80" s="1126"/>
      <c r="AFH80" s="1110"/>
      <c r="AFJ80" s="1121"/>
      <c r="AFK80" s="1109"/>
      <c r="AFL80" s="1109"/>
      <c r="AFM80" s="1109"/>
      <c r="AFN80" s="1112">
        <f t="shared" si="5080"/>
        <v>0</v>
      </c>
      <c r="AFO80" s="1109"/>
      <c r="AFP80" s="1109"/>
      <c r="AFQ80" s="1109"/>
      <c r="AFR80" s="1109"/>
      <c r="AFS80" s="1109"/>
      <c r="AFT80" s="1111"/>
      <c r="AFU80" s="1112">
        <f t="shared" si="5081"/>
        <v>0</v>
      </c>
      <c r="AFV80" s="1126"/>
      <c r="AFW80" s="1110"/>
      <c r="AFY80" s="1121"/>
      <c r="AFZ80" s="1109"/>
      <c r="AGA80" s="1109"/>
      <c r="AGB80" s="1109"/>
      <c r="AGC80" s="1112">
        <f t="shared" si="5082"/>
        <v>0</v>
      </c>
      <c r="AGD80" s="1109"/>
      <c r="AGE80" s="1109"/>
      <c r="AGF80" s="1109"/>
      <c r="AGG80" s="1109"/>
      <c r="AGH80" s="1109"/>
      <c r="AGI80" s="1111"/>
      <c r="AGJ80" s="1112">
        <f t="shared" si="5083"/>
        <v>0</v>
      </c>
      <c r="AGK80" s="1126"/>
      <c r="AGL80" s="1110"/>
      <c r="AGN80" s="1121"/>
      <c r="AGO80" s="1109"/>
      <c r="AGP80" s="1109"/>
      <c r="AGQ80" s="1109"/>
      <c r="AGR80" s="1112">
        <f t="shared" si="5084"/>
        <v>0</v>
      </c>
      <c r="AGS80" s="1109"/>
      <c r="AGT80" s="1109"/>
      <c r="AGU80" s="1109"/>
      <c r="AGV80" s="1109"/>
      <c r="AGW80" s="1109"/>
      <c r="AGX80" s="1111"/>
      <c r="AGY80" s="1112">
        <f t="shared" si="5085"/>
        <v>0</v>
      </c>
      <c r="AGZ80" s="1126"/>
      <c r="AHA80" s="1110"/>
      <c r="AHC80" s="1121"/>
      <c r="AHD80" s="1109"/>
      <c r="AHE80" s="1109"/>
      <c r="AHF80" s="1109"/>
      <c r="AHG80" s="1112">
        <f t="shared" si="5086"/>
        <v>0</v>
      </c>
      <c r="AHH80" s="1109"/>
      <c r="AHI80" s="1109"/>
      <c r="AHJ80" s="1109"/>
      <c r="AHK80" s="1109"/>
      <c r="AHL80" s="1109"/>
      <c r="AHM80" s="1111"/>
      <c r="AHN80" s="1112">
        <f t="shared" si="5087"/>
        <v>0</v>
      </c>
      <c r="AHO80" s="1126"/>
      <c r="AHP80" s="1110"/>
      <c r="AHR80" s="1121"/>
      <c r="AHS80" s="1109"/>
      <c r="AHT80" s="1109"/>
      <c r="AHU80" s="1109"/>
      <c r="AHV80" s="1112">
        <f t="shared" si="5088"/>
        <v>0</v>
      </c>
      <c r="AHW80" s="1109"/>
      <c r="AHX80" s="1109"/>
      <c r="AHY80" s="1109"/>
      <c r="AHZ80" s="1109"/>
      <c r="AIA80" s="1109"/>
      <c r="AIB80" s="1111"/>
      <c r="AIC80" s="1112">
        <f t="shared" si="5089"/>
        <v>0</v>
      </c>
      <c r="AID80" s="1126"/>
      <c r="AIE80" s="1110"/>
      <c r="AIG80" s="1121"/>
      <c r="AIH80" s="1109"/>
      <c r="AII80" s="1109"/>
      <c r="AIJ80" s="1109"/>
      <c r="AIK80" s="1112">
        <f t="shared" si="5090"/>
        <v>0</v>
      </c>
      <c r="AIL80" s="1109"/>
      <c r="AIM80" s="1109"/>
      <c r="AIN80" s="1109"/>
      <c r="AIO80" s="1109"/>
      <c r="AIP80" s="1109"/>
      <c r="AIQ80" s="1111"/>
      <c r="AIR80" s="1112">
        <f t="shared" si="5091"/>
        <v>0</v>
      </c>
      <c r="AIS80" s="1126"/>
      <c r="AIT80" s="1110"/>
      <c r="AIV80" s="1121"/>
      <c r="AIW80" s="1109"/>
      <c r="AIX80" s="1109"/>
      <c r="AIY80" s="1109"/>
      <c r="AIZ80" s="1112">
        <f t="shared" si="5092"/>
        <v>0</v>
      </c>
      <c r="AJA80" s="1109"/>
      <c r="AJB80" s="1109"/>
      <c r="AJC80" s="1109"/>
      <c r="AJD80" s="1109"/>
      <c r="AJE80" s="1109"/>
      <c r="AJF80" s="1111"/>
      <c r="AJG80" s="1112">
        <f t="shared" si="5093"/>
        <v>0</v>
      </c>
      <c r="AJH80" s="1126"/>
      <c r="AJI80" s="1110"/>
      <c r="AJK80" s="1121"/>
      <c r="AJL80" s="1109"/>
      <c r="AJM80" s="1109"/>
      <c r="AJN80" s="1109"/>
      <c r="AJO80" s="1112">
        <f t="shared" si="5094"/>
        <v>0</v>
      </c>
      <c r="AJP80" s="1109"/>
      <c r="AJQ80" s="1109"/>
      <c r="AJR80" s="1109"/>
      <c r="AJS80" s="1109"/>
      <c r="AJT80" s="1109"/>
      <c r="AJU80" s="1111"/>
      <c r="AJV80" s="1112">
        <f t="shared" si="5095"/>
        <v>0</v>
      </c>
      <c r="AJW80" s="1126"/>
      <c r="AJX80" s="1110"/>
      <c r="AJZ80" s="1121"/>
      <c r="AKA80" s="1109"/>
      <c r="AKB80" s="1109"/>
      <c r="AKC80" s="1109"/>
      <c r="AKD80" s="1112">
        <f t="shared" si="5096"/>
        <v>0</v>
      </c>
      <c r="AKE80" s="1109"/>
      <c r="AKF80" s="1109"/>
      <c r="AKG80" s="1109"/>
      <c r="AKH80" s="1109"/>
      <c r="AKI80" s="1109"/>
      <c r="AKJ80" s="1111"/>
      <c r="AKK80" s="1112">
        <f t="shared" si="5097"/>
        <v>0</v>
      </c>
      <c r="AKL80" s="1126"/>
      <c r="AKM80" s="1110"/>
      <c r="AKO80" s="1121"/>
      <c r="AKP80" s="1109"/>
      <c r="AKQ80" s="1109"/>
      <c r="AKR80" s="1109"/>
      <c r="AKS80" s="1112">
        <f t="shared" si="5098"/>
        <v>0</v>
      </c>
      <c r="AKT80" s="1109"/>
      <c r="AKU80" s="1109"/>
      <c r="AKV80" s="1109"/>
      <c r="AKW80" s="1109"/>
      <c r="AKX80" s="1109"/>
      <c r="AKY80" s="1111"/>
      <c r="AKZ80" s="1112">
        <f t="shared" si="5099"/>
        <v>0</v>
      </c>
      <c r="ALA80" s="1126"/>
      <c r="ALB80" s="1110"/>
      <c r="ALD80" s="1121"/>
      <c r="ALE80" s="1109"/>
      <c r="ALF80" s="1109"/>
      <c r="ALG80" s="1109"/>
      <c r="ALH80" s="1112">
        <f t="shared" si="5100"/>
        <v>0</v>
      </c>
      <c r="ALI80" s="1109"/>
      <c r="ALJ80" s="1109"/>
      <c r="ALK80" s="1109"/>
      <c r="ALL80" s="1109"/>
      <c r="ALM80" s="1109"/>
      <c r="ALN80" s="1111"/>
      <c r="ALO80" s="1112">
        <f t="shared" si="5101"/>
        <v>0</v>
      </c>
      <c r="ALP80" s="1126"/>
      <c r="ALQ80" s="1110"/>
      <c r="ALS80" s="1121"/>
      <c r="ALT80" s="1109"/>
      <c r="ALU80" s="1109"/>
      <c r="ALV80" s="1109"/>
      <c r="ALW80" s="1112">
        <f t="shared" si="5102"/>
        <v>0</v>
      </c>
      <c r="ALX80" s="1109"/>
      <c r="ALY80" s="1109"/>
      <c r="ALZ80" s="1109"/>
      <c r="AMA80" s="1109"/>
      <c r="AMB80" s="1109"/>
      <c r="AMC80" s="1111"/>
      <c r="AMD80" s="1112">
        <f t="shared" si="5103"/>
        <v>0</v>
      </c>
      <c r="AME80" s="1126"/>
      <c r="AMF80" s="1110"/>
      <c r="AMH80" s="1121"/>
      <c r="AMI80" s="1109"/>
      <c r="AMJ80" s="1109"/>
      <c r="AMK80" s="1109"/>
      <c r="AML80" s="1112">
        <f t="shared" si="5104"/>
        <v>0</v>
      </c>
      <c r="AMM80" s="1109"/>
      <c r="AMN80" s="1109"/>
      <c r="AMO80" s="1109"/>
      <c r="AMP80" s="1109"/>
      <c r="AMQ80" s="1109"/>
      <c r="AMR80" s="1111"/>
      <c r="AMS80" s="1112">
        <f t="shared" si="5105"/>
        <v>0</v>
      </c>
      <c r="AMT80" s="1126"/>
      <c r="AMU80" s="1110"/>
      <c r="AMW80" s="1121"/>
      <c r="AMX80" s="1109"/>
      <c r="AMY80" s="1109"/>
      <c r="AMZ80" s="1109"/>
      <c r="ANA80" s="1112">
        <f t="shared" si="5106"/>
        <v>0</v>
      </c>
      <c r="ANB80" s="1109"/>
      <c r="ANC80" s="1109"/>
      <c r="AND80" s="1109"/>
      <c r="ANE80" s="1109"/>
      <c r="ANF80" s="1109"/>
      <c r="ANG80" s="1111"/>
      <c r="ANH80" s="1112">
        <f t="shared" si="5107"/>
        <v>0</v>
      </c>
      <c r="ANI80" s="1126"/>
      <c r="ANJ80" s="1110"/>
      <c r="ANL80" s="1121"/>
      <c r="ANM80" s="1109"/>
      <c r="ANN80" s="1109"/>
      <c r="ANO80" s="1109"/>
      <c r="ANP80" s="1112">
        <f t="shared" si="5108"/>
        <v>0</v>
      </c>
      <c r="ANQ80" s="1109"/>
      <c r="ANR80" s="1109"/>
      <c r="ANS80" s="1109"/>
      <c r="ANT80" s="1109"/>
      <c r="ANU80" s="1109"/>
      <c r="ANV80" s="1111"/>
      <c r="ANW80" s="1112">
        <f t="shared" si="5109"/>
        <v>0</v>
      </c>
      <c r="ANX80" s="1126"/>
      <c r="ANY80" s="1110"/>
      <c r="AOA80" s="1121"/>
      <c r="AOB80" s="1109"/>
      <c r="AOC80" s="1109"/>
      <c r="AOD80" s="1109"/>
      <c r="AOE80" s="1112">
        <f t="shared" si="5110"/>
        <v>0</v>
      </c>
      <c r="AOF80" s="1109"/>
      <c r="AOG80" s="1109"/>
      <c r="AOH80" s="1109"/>
      <c r="AOI80" s="1109"/>
      <c r="AOJ80" s="1109"/>
      <c r="AOK80" s="1111"/>
      <c r="AOL80" s="1112">
        <f t="shared" si="5111"/>
        <v>0</v>
      </c>
      <c r="AOM80" s="1126"/>
      <c r="AON80" s="1110"/>
      <c r="AOP80" s="1121"/>
      <c r="AOQ80" s="1109"/>
      <c r="AOR80" s="1109"/>
      <c r="AOS80" s="1109"/>
      <c r="AOT80" s="1112">
        <f t="shared" si="5112"/>
        <v>0</v>
      </c>
      <c r="AOU80" s="1109"/>
      <c r="AOV80" s="1109"/>
      <c r="AOW80" s="1109"/>
      <c r="AOX80" s="1109"/>
      <c r="AOY80" s="1109"/>
      <c r="AOZ80" s="1111"/>
      <c r="APA80" s="1112">
        <f t="shared" si="5113"/>
        <v>0</v>
      </c>
      <c r="APB80" s="1126"/>
      <c r="APC80" s="1110"/>
      <c r="APE80" s="1121"/>
      <c r="APF80" s="1109"/>
      <c r="APG80" s="1109"/>
      <c r="APH80" s="1109"/>
      <c r="API80" s="1112">
        <f t="shared" si="5114"/>
        <v>0</v>
      </c>
      <c r="APJ80" s="1109"/>
      <c r="APK80" s="1109"/>
      <c r="APL80" s="1109"/>
      <c r="APM80" s="1109"/>
      <c r="APN80" s="1109"/>
      <c r="APO80" s="1111"/>
      <c r="APP80" s="1112">
        <f t="shared" si="5115"/>
        <v>0</v>
      </c>
      <c r="APQ80" s="1126"/>
      <c r="APR80" s="1110"/>
      <c r="APT80" s="1121"/>
      <c r="APU80" s="1109"/>
      <c r="APV80" s="1109"/>
      <c r="APW80" s="1109"/>
      <c r="APX80" s="1112">
        <f t="shared" si="5116"/>
        <v>0</v>
      </c>
      <c r="APY80" s="1109"/>
      <c r="APZ80" s="1109"/>
      <c r="AQA80" s="1109"/>
      <c r="AQB80" s="1109"/>
      <c r="AQC80" s="1109"/>
      <c r="AQD80" s="1111"/>
      <c r="AQE80" s="1112">
        <f t="shared" si="5117"/>
        <v>0</v>
      </c>
      <c r="AQF80" s="1126"/>
      <c r="AQG80" s="1110"/>
      <c r="AQI80" s="1121"/>
      <c r="AQJ80" s="1109"/>
      <c r="AQK80" s="1109"/>
      <c r="AQL80" s="1109"/>
      <c r="AQM80" s="1112">
        <f t="shared" si="5118"/>
        <v>0</v>
      </c>
      <c r="AQN80" s="1109"/>
      <c r="AQO80" s="1109"/>
      <c r="AQP80" s="1109"/>
      <c r="AQQ80" s="1109"/>
      <c r="AQR80" s="1109"/>
      <c r="AQS80" s="1111"/>
      <c r="AQT80" s="1112">
        <f t="shared" si="5119"/>
        <v>0</v>
      </c>
      <c r="AQU80" s="1126"/>
      <c r="AQV80" s="1110"/>
      <c r="AQX80" s="1121"/>
      <c r="AQY80" s="1109"/>
      <c r="AQZ80" s="1109"/>
      <c r="ARA80" s="1109"/>
      <c r="ARB80" s="1112">
        <f t="shared" si="5120"/>
        <v>0</v>
      </c>
      <c r="ARC80" s="1109"/>
      <c r="ARD80" s="1109"/>
      <c r="ARE80" s="1109"/>
      <c r="ARF80" s="1109"/>
      <c r="ARG80" s="1109"/>
      <c r="ARH80" s="1111"/>
      <c r="ARI80" s="1112">
        <f t="shared" si="5121"/>
        <v>0</v>
      </c>
      <c r="ARJ80" s="1126"/>
      <c r="ARK80" s="1110"/>
      <c r="ARM80" s="1121"/>
      <c r="ARN80" s="1109"/>
      <c r="ARO80" s="1109"/>
      <c r="ARP80" s="1109"/>
      <c r="ARQ80" s="1112">
        <f t="shared" si="5122"/>
        <v>0</v>
      </c>
      <c r="ARR80" s="1109"/>
      <c r="ARS80" s="1109"/>
      <c r="ART80" s="1109"/>
      <c r="ARU80" s="1109"/>
      <c r="ARV80" s="1109"/>
      <c r="ARW80" s="1111"/>
      <c r="ARX80" s="1112">
        <f t="shared" si="5123"/>
        <v>0</v>
      </c>
      <c r="ARY80" s="1126"/>
      <c r="ARZ80" s="1110"/>
      <c r="ASB80" s="1121"/>
      <c r="ASC80" s="1109"/>
      <c r="ASD80" s="1109"/>
      <c r="ASE80" s="1109"/>
      <c r="ASF80" s="1112">
        <f t="shared" si="5124"/>
        <v>0</v>
      </c>
      <c r="ASG80" s="1109"/>
      <c r="ASH80" s="1109"/>
      <c r="ASI80" s="1109"/>
      <c r="ASJ80" s="1109"/>
      <c r="ASK80" s="1109"/>
      <c r="ASL80" s="1111"/>
      <c r="ASM80" s="1112">
        <f t="shared" si="5125"/>
        <v>0</v>
      </c>
      <c r="ASN80" s="1126"/>
      <c r="ASO80" s="1110"/>
      <c r="ASQ80" s="1121"/>
      <c r="ASR80" s="1109"/>
      <c r="ASS80" s="1109"/>
      <c r="AST80" s="1109"/>
      <c r="ASU80" s="1112">
        <f t="shared" si="5126"/>
        <v>0</v>
      </c>
      <c r="ASV80" s="1109"/>
      <c r="ASW80" s="1109"/>
      <c r="ASX80" s="1109"/>
      <c r="ASY80" s="1109"/>
      <c r="ASZ80" s="1109"/>
      <c r="ATA80" s="1111"/>
      <c r="ATB80" s="1112">
        <f t="shared" si="5127"/>
        <v>0</v>
      </c>
      <c r="ATC80" s="1126"/>
      <c r="ATD80" s="1110"/>
      <c r="ATF80" s="1121"/>
      <c r="ATG80" s="1109"/>
      <c r="ATH80" s="1109"/>
      <c r="ATI80" s="1109"/>
      <c r="ATJ80" s="1112">
        <f t="shared" si="5128"/>
        <v>0</v>
      </c>
      <c r="ATK80" s="1109"/>
      <c r="ATL80" s="1109"/>
      <c r="ATM80" s="1109"/>
      <c r="ATN80" s="1109"/>
      <c r="ATO80" s="1109"/>
      <c r="ATP80" s="1111"/>
      <c r="ATQ80" s="1112">
        <f t="shared" si="5129"/>
        <v>0</v>
      </c>
      <c r="ATR80" s="1126"/>
      <c r="ATS80" s="1110"/>
      <c r="ATU80" s="1121"/>
      <c r="ATV80" s="1109"/>
      <c r="ATW80" s="1109"/>
      <c r="ATX80" s="1109"/>
      <c r="ATY80" s="1112">
        <f t="shared" si="5130"/>
        <v>0</v>
      </c>
      <c r="ATZ80" s="1109"/>
      <c r="AUA80" s="1109"/>
      <c r="AUB80" s="1109"/>
      <c r="AUC80" s="1109"/>
      <c r="AUD80" s="1109"/>
      <c r="AUE80" s="1111"/>
      <c r="AUF80" s="1112">
        <f t="shared" si="5131"/>
        <v>0</v>
      </c>
      <c r="AUG80" s="1126"/>
      <c r="AUH80" s="1110"/>
      <c r="AUJ80" s="1121"/>
      <c r="AUK80" s="1109"/>
      <c r="AUL80" s="1109"/>
      <c r="AUM80" s="1109"/>
      <c r="AUN80" s="1112">
        <f t="shared" si="5132"/>
        <v>0</v>
      </c>
      <c r="AUO80" s="1109"/>
      <c r="AUP80" s="1109"/>
      <c r="AUQ80" s="1109"/>
      <c r="AUR80" s="1109"/>
      <c r="AUS80" s="1109"/>
      <c r="AUT80" s="1111"/>
      <c r="AUU80" s="1112">
        <f t="shared" si="5133"/>
        <v>0</v>
      </c>
      <c r="AUV80" s="1126"/>
      <c r="AUW80" s="1110"/>
      <c r="AUY80" s="1121"/>
      <c r="AUZ80" s="1109"/>
      <c r="AVA80" s="1109"/>
      <c r="AVB80" s="1109"/>
      <c r="AVC80" s="1112">
        <f t="shared" si="5134"/>
        <v>0</v>
      </c>
      <c r="AVD80" s="1109"/>
      <c r="AVE80" s="1109"/>
      <c r="AVF80" s="1109"/>
      <c r="AVG80" s="1109"/>
      <c r="AVH80" s="1109"/>
      <c r="AVI80" s="1111"/>
      <c r="AVJ80" s="1112">
        <f t="shared" si="5135"/>
        <v>0</v>
      </c>
      <c r="AVK80" s="1126"/>
      <c r="AVL80" s="1110"/>
      <c r="AVN80" s="1121"/>
      <c r="AVO80" s="1109"/>
      <c r="AVP80" s="1109"/>
      <c r="AVQ80" s="1109"/>
      <c r="AVR80" s="1112">
        <f t="shared" si="5136"/>
        <v>0</v>
      </c>
      <c r="AVS80" s="1109"/>
      <c r="AVT80" s="1109"/>
      <c r="AVU80" s="1109"/>
      <c r="AVV80" s="1109"/>
      <c r="AVW80" s="1109"/>
      <c r="AVX80" s="1111"/>
      <c r="AVY80" s="1112">
        <f t="shared" si="5137"/>
        <v>0</v>
      </c>
      <c r="AVZ80" s="1126"/>
      <c r="AWA80" s="1110"/>
      <c r="AWC80" s="1121"/>
      <c r="AWD80" s="1109"/>
      <c r="AWE80" s="1109"/>
      <c r="AWF80" s="1109"/>
      <c r="AWG80" s="1112">
        <f t="shared" si="5138"/>
        <v>0</v>
      </c>
      <c r="AWH80" s="1109"/>
      <c r="AWI80" s="1109"/>
      <c r="AWJ80" s="1109"/>
      <c r="AWK80" s="1109"/>
      <c r="AWL80" s="1109"/>
      <c r="AWM80" s="1111"/>
      <c r="AWN80" s="1112">
        <f t="shared" si="5139"/>
        <v>0</v>
      </c>
      <c r="AWO80" s="1126"/>
      <c r="AWP80" s="1110"/>
      <c r="AWR80" s="1121"/>
      <c r="AWS80" s="1109"/>
      <c r="AWT80" s="1109"/>
      <c r="AWU80" s="1109"/>
      <c r="AWV80" s="1112">
        <f t="shared" si="5140"/>
        <v>0</v>
      </c>
      <c r="AWW80" s="1109"/>
      <c r="AWX80" s="1109"/>
      <c r="AWY80" s="1109"/>
      <c r="AWZ80" s="1109"/>
      <c r="AXA80" s="1109"/>
      <c r="AXB80" s="1111"/>
      <c r="AXC80" s="1112">
        <f t="shared" si="5141"/>
        <v>0</v>
      </c>
      <c r="AXD80" s="1126"/>
      <c r="AXE80" s="1110"/>
      <c r="AXG80" s="1121"/>
      <c r="AXH80" s="1109"/>
      <c r="AXI80" s="1109"/>
      <c r="AXJ80" s="1109"/>
      <c r="AXK80" s="1112">
        <f t="shared" si="5142"/>
        <v>0</v>
      </c>
      <c r="AXL80" s="1109"/>
      <c r="AXM80" s="1109"/>
      <c r="AXN80" s="1109"/>
      <c r="AXO80" s="1109"/>
      <c r="AXP80" s="1109"/>
      <c r="AXQ80" s="1111"/>
      <c r="AXR80" s="1112">
        <f t="shared" si="5143"/>
        <v>0</v>
      </c>
      <c r="AXS80" s="1126"/>
      <c r="AXT80" s="1110"/>
      <c r="AXV80" s="1121"/>
      <c r="AXW80" s="1109"/>
      <c r="AXX80" s="1109"/>
      <c r="AXY80" s="1109"/>
      <c r="AXZ80" s="1112">
        <f t="shared" si="5144"/>
        <v>0</v>
      </c>
      <c r="AYA80" s="1109"/>
      <c r="AYB80" s="1109"/>
      <c r="AYC80" s="1109"/>
      <c r="AYD80" s="1109"/>
      <c r="AYE80" s="1109"/>
      <c r="AYF80" s="1111"/>
      <c r="AYG80" s="1112">
        <f t="shared" si="5145"/>
        <v>0</v>
      </c>
      <c r="AYH80" s="1126"/>
      <c r="AYI80" s="1110"/>
      <c r="AYK80" s="1121"/>
      <c r="AYL80" s="1109"/>
      <c r="AYM80" s="1109"/>
      <c r="AYN80" s="1109"/>
      <c r="AYO80" s="1112">
        <f t="shared" si="5146"/>
        <v>0</v>
      </c>
      <c r="AYP80" s="1109"/>
      <c r="AYQ80" s="1109"/>
      <c r="AYR80" s="1109"/>
      <c r="AYS80" s="1109"/>
      <c r="AYT80" s="1109"/>
      <c r="AYU80" s="1111"/>
      <c r="AYV80" s="1112">
        <f t="shared" si="5147"/>
        <v>0</v>
      </c>
      <c r="AYW80" s="1126"/>
      <c r="AYX80" s="1110"/>
      <c r="AYZ80" s="1121"/>
      <c r="AZA80" s="1109"/>
      <c r="AZB80" s="1109"/>
      <c r="AZC80" s="1109"/>
      <c r="AZD80" s="1112">
        <f t="shared" si="5148"/>
        <v>0</v>
      </c>
      <c r="AZE80" s="1109"/>
      <c r="AZF80" s="1109"/>
      <c r="AZG80" s="1109"/>
      <c r="AZH80" s="1109"/>
      <c r="AZI80" s="1109"/>
      <c r="AZJ80" s="1111"/>
      <c r="AZK80" s="1112">
        <f t="shared" si="5149"/>
        <v>0</v>
      </c>
      <c r="AZL80" s="1126"/>
      <c r="AZM80" s="1110"/>
      <c r="AZO80" s="1121"/>
      <c r="AZP80" s="1109"/>
      <c r="AZQ80" s="1109"/>
      <c r="AZR80" s="1109"/>
      <c r="AZS80" s="1112">
        <f t="shared" si="5150"/>
        <v>0</v>
      </c>
      <c r="AZT80" s="1109"/>
      <c r="AZU80" s="1109"/>
      <c r="AZV80" s="1109"/>
      <c r="AZW80" s="1109"/>
      <c r="AZX80" s="1109"/>
      <c r="AZY80" s="1111"/>
      <c r="AZZ80" s="1112">
        <f t="shared" si="5151"/>
        <v>0</v>
      </c>
      <c r="BAA80" s="1126"/>
      <c r="BAB80" s="1110"/>
      <c r="BAD80" s="1121"/>
      <c r="BAE80" s="1109"/>
      <c r="BAF80" s="1109"/>
      <c r="BAG80" s="1109"/>
      <c r="BAH80" s="1112">
        <f t="shared" si="5152"/>
        <v>0</v>
      </c>
      <c r="BAI80" s="1109"/>
      <c r="BAJ80" s="1109"/>
      <c r="BAK80" s="1109"/>
      <c r="BAL80" s="1109"/>
      <c r="BAM80" s="1109"/>
      <c r="BAN80" s="1111"/>
      <c r="BAO80" s="1112">
        <f t="shared" si="5153"/>
        <v>0</v>
      </c>
      <c r="BAP80" s="1126"/>
      <c r="BAQ80" s="1110"/>
      <c r="BAS80" s="1121"/>
      <c r="BAT80" s="1109"/>
      <c r="BAU80" s="1109"/>
      <c r="BAV80" s="1109"/>
      <c r="BAW80" s="1112">
        <f t="shared" si="5154"/>
        <v>0</v>
      </c>
      <c r="BAX80" s="1109"/>
      <c r="BAY80" s="1109"/>
      <c r="BAZ80" s="1109"/>
      <c r="BBA80" s="1109"/>
      <c r="BBB80" s="1109"/>
      <c r="BBC80" s="1111"/>
      <c r="BBD80" s="1112">
        <f t="shared" si="5155"/>
        <v>0</v>
      </c>
      <c r="BBE80" s="1126"/>
      <c r="BBF80" s="1110"/>
      <c r="BBH80" s="1121"/>
      <c r="BBI80" s="1109"/>
      <c r="BBJ80" s="1109"/>
      <c r="BBK80" s="1109"/>
      <c r="BBL80" s="1112">
        <f t="shared" si="5156"/>
        <v>0</v>
      </c>
      <c r="BBM80" s="1109"/>
      <c r="BBN80" s="1109"/>
      <c r="BBO80" s="1109"/>
      <c r="BBP80" s="1109"/>
      <c r="BBQ80" s="1109"/>
      <c r="BBR80" s="1111"/>
      <c r="BBS80" s="1112">
        <f t="shared" si="5157"/>
        <v>0</v>
      </c>
      <c r="BBT80" s="1126"/>
      <c r="BBU80" s="1110"/>
      <c r="BBW80" s="1121"/>
      <c r="BBX80" s="1109"/>
      <c r="BBY80" s="1109"/>
      <c r="BBZ80" s="1109"/>
      <c r="BCA80" s="1112">
        <f t="shared" si="5158"/>
        <v>0</v>
      </c>
      <c r="BCB80" s="1109"/>
      <c r="BCC80" s="1109"/>
      <c r="BCD80" s="1109"/>
      <c r="BCE80" s="1109"/>
      <c r="BCF80" s="1109"/>
      <c r="BCG80" s="1111"/>
      <c r="BCH80" s="1112">
        <f t="shared" si="5159"/>
        <v>0</v>
      </c>
      <c r="BCI80" s="1126"/>
      <c r="BCJ80" s="1110"/>
      <c r="BCL80" s="1121"/>
      <c r="BCM80" s="1109"/>
      <c r="BCN80" s="1109"/>
      <c r="BCO80" s="1109"/>
      <c r="BCP80" s="1112">
        <f t="shared" si="5160"/>
        <v>0</v>
      </c>
      <c r="BCQ80" s="1109"/>
      <c r="BCR80" s="1109"/>
      <c r="BCS80" s="1109"/>
      <c r="BCT80" s="1109"/>
      <c r="BCU80" s="1109"/>
      <c r="BCV80" s="1111"/>
      <c r="BCW80" s="1112">
        <f t="shared" si="5161"/>
        <v>0</v>
      </c>
      <c r="BCX80" s="1126"/>
      <c r="BCY80" s="1110"/>
      <c r="BDA80" s="1121"/>
      <c r="BDB80" s="1109"/>
      <c r="BDC80" s="1109"/>
      <c r="BDD80" s="1109"/>
      <c r="BDE80" s="1112">
        <f t="shared" si="5162"/>
        <v>0</v>
      </c>
      <c r="BDF80" s="1109"/>
      <c r="BDG80" s="1109"/>
      <c r="BDH80" s="1109"/>
      <c r="BDI80" s="1109"/>
      <c r="BDJ80" s="1109"/>
      <c r="BDK80" s="1111"/>
      <c r="BDL80" s="1112">
        <f t="shared" si="5163"/>
        <v>0</v>
      </c>
      <c r="BDM80" s="1126"/>
      <c r="BDN80" s="1110"/>
      <c r="BDP80" s="1121"/>
      <c r="BDQ80" s="1109"/>
      <c r="BDR80" s="1109"/>
      <c r="BDS80" s="1109"/>
      <c r="BDT80" s="1112">
        <f t="shared" si="5164"/>
        <v>0</v>
      </c>
      <c r="BDU80" s="1109"/>
      <c r="BDV80" s="1109"/>
      <c r="BDW80" s="1109"/>
      <c r="BDX80" s="1109"/>
      <c r="BDY80" s="1109"/>
      <c r="BDZ80" s="1111"/>
      <c r="BEA80" s="1112">
        <f t="shared" si="5165"/>
        <v>0</v>
      </c>
      <c r="BEB80" s="1126"/>
      <c r="BEC80" s="1110"/>
      <c r="BEE80" s="1121"/>
      <c r="BEF80" s="1109"/>
      <c r="BEG80" s="1109"/>
      <c r="BEH80" s="1109"/>
      <c r="BEI80" s="1112">
        <f t="shared" si="5166"/>
        <v>0</v>
      </c>
      <c r="BEJ80" s="1109"/>
      <c r="BEK80" s="1109"/>
      <c r="BEL80" s="1109"/>
      <c r="BEM80" s="1109"/>
      <c r="BEN80" s="1109"/>
      <c r="BEO80" s="1111"/>
      <c r="BEP80" s="1112">
        <f t="shared" si="5167"/>
        <v>0</v>
      </c>
      <c r="BEQ80" s="1126"/>
      <c r="BER80" s="1110"/>
      <c r="BET80" s="1121"/>
      <c r="BEU80" s="1109"/>
      <c r="BEV80" s="1109"/>
      <c r="BEW80" s="1109"/>
      <c r="BEX80" s="1112">
        <f t="shared" si="5168"/>
        <v>0</v>
      </c>
      <c r="BEY80" s="1109"/>
      <c r="BEZ80" s="1109"/>
      <c r="BFA80" s="1109"/>
      <c r="BFB80" s="1109"/>
      <c r="BFC80" s="1109"/>
      <c r="BFD80" s="1111"/>
      <c r="BFE80" s="1112">
        <f t="shared" si="5169"/>
        <v>0</v>
      </c>
      <c r="BFF80" s="1126"/>
      <c r="BFG80" s="1110"/>
      <c r="BFI80" s="1121"/>
      <c r="BFJ80" s="1109"/>
      <c r="BFK80" s="1109"/>
      <c r="BFL80" s="1109"/>
      <c r="BFM80" s="1112">
        <f t="shared" si="5170"/>
        <v>0</v>
      </c>
      <c r="BFN80" s="1109"/>
      <c r="BFO80" s="1109"/>
      <c r="BFP80" s="1109"/>
      <c r="BFQ80" s="1109"/>
      <c r="BFR80" s="1109"/>
      <c r="BFS80" s="1111"/>
      <c r="BFT80" s="1112">
        <f t="shared" si="5171"/>
        <v>0</v>
      </c>
      <c r="BFU80" s="1126"/>
      <c r="BFV80" s="1110"/>
      <c r="BFX80" s="1121"/>
      <c r="BFY80" s="1109"/>
      <c r="BFZ80" s="1109"/>
      <c r="BGA80" s="1109"/>
      <c r="BGB80" s="1112">
        <f t="shared" si="5172"/>
        <v>0</v>
      </c>
      <c r="BGC80" s="1109"/>
      <c r="BGD80" s="1109"/>
      <c r="BGE80" s="1109"/>
      <c r="BGF80" s="1109"/>
      <c r="BGG80" s="1109"/>
      <c r="BGH80" s="1111"/>
      <c r="BGI80" s="1112">
        <f t="shared" si="5173"/>
        <v>0</v>
      </c>
      <c r="BGJ80" s="1126"/>
      <c r="BGK80" s="1110"/>
      <c r="BGM80" s="1121"/>
      <c r="BGN80" s="1109"/>
      <c r="BGO80" s="1109"/>
      <c r="BGP80" s="1109"/>
      <c r="BGQ80" s="1112">
        <f t="shared" si="5174"/>
        <v>0</v>
      </c>
      <c r="BGR80" s="1109"/>
      <c r="BGS80" s="1109"/>
      <c r="BGT80" s="1109"/>
      <c r="BGU80" s="1109"/>
      <c r="BGV80" s="1109"/>
      <c r="BGW80" s="1111"/>
      <c r="BGX80" s="1112">
        <f t="shared" si="5175"/>
        <v>0</v>
      </c>
      <c r="BGY80" s="1126"/>
      <c r="BGZ80" s="1110"/>
      <c r="BHB80" s="1121"/>
      <c r="BHC80" s="1109"/>
      <c r="BHD80" s="1109"/>
      <c r="BHE80" s="1109"/>
      <c r="BHF80" s="1112">
        <f t="shared" si="5176"/>
        <v>0</v>
      </c>
      <c r="BHG80" s="1109"/>
      <c r="BHH80" s="1109"/>
      <c r="BHI80" s="1109"/>
      <c r="BHJ80" s="1109"/>
      <c r="BHK80" s="1109"/>
      <c r="BHL80" s="1111"/>
      <c r="BHM80" s="1112">
        <f t="shared" si="5177"/>
        <v>0</v>
      </c>
      <c r="BHN80" s="1126"/>
      <c r="BHO80" s="1110"/>
      <c r="BHQ80" s="1121"/>
      <c r="BHR80" s="1109"/>
      <c r="BHS80" s="1109"/>
      <c r="BHT80" s="1109"/>
      <c r="BHU80" s="1112">
        <f t="shared" si="5178"/>
        <v>0</v>
      </c>
      <c r="BHV80" s="1109"/>
      <c r="BHW80" s="1109"/>
      <c r="BHX80" s="1109"/>
      <c r="BHY80" s="1109"/>
      <c r="BHZ80" s="1109"/>
      <c r="BIA80" s="1111"/>
      <c r="BIB80" s="1112">
        <f t="shared" si="5179"/>
        <v>0</v>
      </c>
      <c r="BIC80" s="1126"/>
      <c r="BID80" s="1110"/>
      <c r="BIF80" s="1121"/>
      <c r="BIG80" s="1109"/>
      <c r="BIH80" s="1109"/>
      <c r="BII80" s="1109"/>
      <c r="BIJ80" s="1112">
        <f t="shared" si="5180"/>
        <v>0</v>
      </c>
      <c r="BIK80" s="1109"/>
      <c r="BIL80" s="1109"/>
      <c r="BIM80" s="1109"/>
      <c r="BIN80" s="1109"/>
      <c r="BIO80" s="1109"/>
      <c r="BIP80" s="1111"/>
      <c r="BIQ80" s="1112">
        <f t="shared" si="5181"/>
        <v>0</v>
      </c>
      <c r="BIR80" s="1126"/>
      <c r="BIS80" s="1110"/>
      <c r="BIU80" s="1121"/>
      <c r="BIV80" s="1109"/>
      <c r="BIW80" s="1109"/>
      <c r="BIX80" s="1109"/>
      <c r="BIY80" s="1112">
        <f t="shared" si="5182"/>
        <v>0</v>
      </c>
      <c r="BIZ80" s="1109"/>
      <c r="BJA80" s="1109"/>
      <c r="BJB80" s="1109"/>
      <c r="BJC80" s="1109"/>
      <c r="BJD80" s="1109"/>
      <c r="BJE80" s="1111"/>
      <c r="BJF80" s="1112">
        <f t="shared" si="5183"/>
        <v>0</v>
      </c>
      <c r="BJG80" s="1126"/>
      <c r="BJH80" s="1110"/>
      <c r="BJJ80" s="1121"/>
      <c r="BJK80" s="1109"/>
      <c r="BJL80" s="1109"/>
      <c r="BJM80" s="1109"/>
      <c r="BJN80" s="1112">
        <f t="shared" si="5184"/>
        <v>0</v>
      </c>
      <c r="BJO80" s="1109"/>
      <c r="BJP80" s="1109"/>
      <c r="BJQ80" s="1109"/>
      <c r="BJR80" s="1109"/>
      <c r="BJS80" s="1109"/>
      <c r="BJT80" s="1111"/>
      <c r="BJU80" s="1112">
        <f t="shared" si="5185"/>
        <v>0</v>
      </c>
      <c r="BJV80" s="1126"/>
      <c r="BJW80" s="1110"/>
      <c r="BJY80" s="1121"/>
      <c r="BJZ80" s="1109"/>
      <c r="BKA80" s="1109"/>
      <c r="BKB80" s="1109"/>
      <c r="BKC80" s="1112">
        <f t="shared" si="5186"/>
        <v>0</v>
      </c>
      <c r="BKD80" s="1109"/>
      <c r="BKE80" s="1109"/>
      <c r="BKF80" s="1109"/>
      <c r="BKG80" s="1109"/>
      <c r="BKH80" s="1109"/>
      <c r="BKI80" s="1111"/>
      <c r="BKJ80" s="1112">
        <f t="shared" si="5187"/>
        <v>0</v>
      </c>
      <c r="BKK80" s="1126"/>
      <c r="BKL80" s="1110"/>
      <c r="BKN80" s="1121"/>
      <c r="BKO80" s="1109"/>
      <c r="BKP80" s="1109"/>
      <c r="BKQ80" s="1109"/>
      <c r="BKR80" s="1112">
        <f t="shared" si="5188"/>
        <v>0</v>
      </c>
      <c r="BKS80" s="1109"/>
      <c r="BKT80" s="1109"/>
      <c r="BKU80" s="1109"/>
      <c r="BKV80" s="1109"/>
      <c r="BKW80" s="1109"/>
      <c r="BKX80" s="1111"/>
      <c r="BKY80" s="1112">
        <f t="shared" si="5189"/>
        <v>0</v>
      </c>
      <c r="BKZ80" s="1126"/>
      <c r="BLA80" s="1110"/>
      <c r="BLC80" s="1121"/>
      <c r="BLD80" s="1109"/>
      <c r="BLE80" s="1109"/>
      <c r="BLF80" s="1109"/>
      <c r="BLG80" s="1112">
        <f t="shared" si="5190"/>
        <v>0</v>
      </c>
      <c r="BLH80" s="1109"/>
      <c r="BLI80" s="1109"/>
      <c r="BLJ80" s="1109"/>
      <c r="BLK80" s="1109"/>
      <c r="BLL80" s="1109"/>
      <c r="BLM80" s="1111"/>
      <c r="BLN80" s="1112">
        <f t="shared" si="5191"/>
        <v>0</v>
      </c>
      <c r="BLO80" s="1126"/>
      <c r="BLP80" s="1110"/>
      <c r="BLR80" s="1121"/>
      <c r="BLS80" s="1109"/>
      <c r="BLT80" s="1109"/>
      <c r="BLU80" s="1109"/>
      <c r="BLV80" s="1112">
        <f t="shared" si="5192"/>
        <v>0</v>
      </c>
      <c r="BLW80" s="1109"/>
      <c r="BLX80" s="1109"/>
      <c r="BLY80" s="1109"/>
      <c r="BLZ80" s="1109"/>
      <c r="BMA80" s="1109"/>
      <c r="BMB80" s="1111"/>
      <c r="BMC80" s="1112">
        <f t="shared" si="5193"/>
        <v>0</v>
      </c>
      <c r="BMD80" s="1126"/>
      <c r="BME80" s="1110"/>
      <c r="BMG80" s="1121"/>
      <c r="BMH80" s="1109"/>
      <c r="BMI80" s="1109"/>
      <c r="BMJ80" s="1109"/>
      <c r="BMK80" s="1112">
        <f t="shared" si="5194"/>
        <v>0</v>
      </c>
      <c r="BML80" s="1109"/>
      <c r="BMM80" s="1109"/>
      <c r="BMN80" s="1109"/>
      <c r="BMO80" s="1109"/>
      <c r="BMP80" s="1109"/>
      <c r="BMQ80" s="1111"/>
      <c r="BMR80" s="1112">
        <f t="shared" si="5195"/>
        <v>0</v>
      </c>
      <c r="BMS80" s="1126"/>
      <c r="BMT80" s="1110"/>
      <c r="BMV80" s="1121"/>
      <c r="BMW80" s="1109"/>
      <c r="BMX80" s="1109"/>
      <c r="BMY80" s="1109"/>
      <c r="BMZ80" s="1112">
        <f t="shared" si="5196"/>
        <v>0</v>
      </c>
      <c r="BNA80" s="1109"/>
      <c r="BNB80" s="1109"/>
      <c r="BNC80" s="1109"/>
      <c r="BND80" s="1109"/>
      <c r="BNE80" s="1109"/>
      <c r="BNF80" s="1111"/>
      <c r="BNG80" s="1112">
        <f t="shared" si="5197"/>
        <v>0</v>
      </c>
      <c r="BNH80" s="1126"/>
      <c r="BNI80" s="1110"/>
      <c r="BNK80" s="1121"/>
      <c r="BNL80" s="1109"/>
      <c r="BNM80" s="1109"/>
      <c r="BNN80" s="1109"/>
      <c r="BNO80" s="1112">
        <f t="shared" si="5198"/>
        <v>0</v>
      </c>
      <c r="BNP80" s="1109"/>
      <c r="BNQ80" s="1109"/>
      <c r="BNR80" s="1109"/>
      <c r="BNS80" s="1109"/>
      <c r="BNT80" s="1109"/>
      <c r="BNU80" s="1111"/>
      <c r="BNV80" s="1112">
        <f t="shared" si="5199"/>
        <v>0</v>
      </c>
      <c r="BNW80" s="1126"/>
      <c r="BNX80" s="1110"/>
      <c r="BNZ80" s="1121"/>
      <c r="BOA80" s="1109"/>
      <c r="BOB80" s="1109"/>
      <c r="BOC80" s="1109"/>
      <c r="BOD80" s="1112">
        <f t="shared" si="5200"/>
        <v>0</v>
      </c>
      <c r="BOE80" s="1109"/>
      <c r="BOF80" s="1109"/>
      <c r="BOG80" s="1109"/>
      <c r="BOH80" s="1109"/>
      <c r="BOI80" s="1109"/>
      <c r="BOJ80" s="1111"/>
      <c r="BOK80" s="1112">
        <f t="shared" si="5201"/>
        <v>0</v>
      </c>
      <c r="BOL80" s="1126"/>
      <c r="BOM80" s="1110"/>
      <c r="BOO80" s="1121"/>
      <c r="BOP80" s="1109"/>
      <c r="BOQ80" s="1109"/>
      <c r="BOR80" s="1109"/>
      <c r="BOS80" s="1112">
        <f t="shared" si="5202"/>
        <v>0</v>
      </c>
      <c r="BOT80" s="1109"/>
      <c r="BOU80" s="1109"/>
      <c r="BOV80" s="1109"/>
      <c r="BOW80" s="1109"/>
      <c r="BOX80" s="1109"/>
      <c r="BOY80" s="1111"/>
      <c r="BOZ80" s="1112">
        <f t="shared" si="5203"/>
        <v>0</v>
      </c>
      <c r="BPA80" s="1126"/>
      <c r="BPB80" s="1110"/>
      <c r="BPD80" s="1121"/>
      <c r="BPE80" s="1109"/>
      <c r="BPF80" s="1109"/>
      <c r="BPG80" s="1109"/>
      <c r="BPH80" s="1112">
        <f t="shared" si="5204"/>
        <v>0</v>
      </c>
      <c r="BPI80" s="1109"/>
      <c r="BPJ80" s="1109"/>
      <c r="BPK80" s="1109"/>
      <c r="BPL80" s="1109"/>
      <c r="BPM80" s="1109"/>
      <c r="BPN80" s="1111"/>
      <c r="BPO80" s="1112">
        <f t="shared" si="5205"/>
        <v>0</v>
      </c>
      <c r="BPP80" s="1126"/>
      <c r="BPQ80" s="1110"/>
      <c r="BPS80" s="1121"/>
      <c r="BPT80" s="1109"/>
      <c r="BPU80" s="1109"/>
      <c r="BPV80" s="1109"/>
      <c r="BPW80" s="1112">
        <f t="shared" si="5206"/>
        <v>0</v>
      </c>
      <c r="BPX80" s="1109"/>
      <c r="BPY80" s="1109"/>
      <c r="BPZ80" s="1109"/>
      <c r="BQA80" s="1109"/>
      <c r="BQB80" s="1109"/>
      <c r="BQC80" s="1111"/>
      <c r="BQD80" s="1112">
        <f t="shared" si="5207"/>
        <v>0</v>
      </c>
      <c r="BQE80" s="1126"/>
      <c r="BQF80" s="1110"/>
      <c r="BQH80" s="1121"/>
      <c r="BQI80" s="1109"/>
      <c r="BQJ80" s="1109"/>
      <c r="BQK80" s="1109"/>
      <c r="BQL80" s="1112">
        <f t="shared" si="5208"/>
        <v>0</v>
      </c>
      <c r="BQM80" s="1109"/>
      <c r="BQN80" s="1109"/>
      <c r="BQO80" s="1109"/>
      <c r="BQP80" s="1109"/>
      <c r="BQQ80" s="1109"/>
      <c r="BQR80" s="1111"/>
      <c r="BQS80" s="1112">
        <f t="shared" si="5209"/>
        <v>0</v>
      </c>
      <c r="BQT80" s="1126"/>
      <c r="BQU80" s="1110"/>
      <c r="BQW80" s="1121"/>
      <c r="BQX80" s="1109"/>
      <c r="BQY80" s="1109"/>
      <c r="BQZ80" s="1109"/>
      <c r="BRA80" s="1112">
        <f t="shared" si="5210"/>
        <v>0</v>
      </c>
      <c r="BRB80" s="1109"/>
      <c r="BRC80" s="1109"/>
      <c r="BRD80" s="1109"/>
      <c r="BRE80" s="1109"/>
      <c r="BRF80" s="1109"/>
      <c r="BRG80" s="1111"/>
      <c r="BRH80" s="1112">
        <f t="shared" si="5211"/>
        <v>0</v>
      </c>
      <c r="BRI80" s="1126"/>
      <c r="BRJ80" s="1110"/>
      <c r="BRL80" s="1121"/>
      <c r="BRM80" s="1109"/>
      <c r="BRN80" s="1109"/>
      <c r="BRO80" s="1109"/>
      <c r="BRP80" s="1112">
        <f t="shared" si="5212"/>
        <v>0</v>
      </c>
      <c r="BRQ80" s="1109"/>
      <c r="BRR80" s="1109"/>
      <c r="BRS80" s="1109"/>
      <c r="BRT80" s="1109"/>
      <c r="BRU80" s="1109"/>
      <c r="BRV80" s="1111"/>
      <c r="BRW80" s="1112">
        <f t="shared" si="5213"/>
        <v>0</v>
      </c>
      <c r="BRX80" s="1126"/>
      <c r="BRY80" s="1110"/>
      <c r="BSA80" s="1121"/>
      <c r="BSB80" s="1109"/>
      <c r="BSC80" s="1109"/>
      <c r="BSD80" s="1109"/>
      <c r="BSE80" s="1112">
        <f t="shared" si="5214"/>
        <v>0</v>
      </c>
      <c r="BSF80" s="1109"/>
      <c r="BSG80" s="1109"/>
      <c r="BSH80" s="1109"/>
      <c r="BSI80" s="1109"/>
      <c r="BSJ80" s="1109"/>
      <c r="BSK80" s="1111"/>
      <c r="BSL80" s="1112">
        <f t="shared" si="5215"/>
        <v>0</v>
      </c>
      <c r="BSM80" s="1126"/>
      <c r="BSN80" s="1110"/>
      <c r="BSP80" s="1121"/>
      <c r="BSQ80" s="1109"/>
      <c r="BSR80" s="1109"/>
      <c r="BSS80" s="1109"/>
      <c r="BST80" s="1112">
        <f t="shared" si="5216"/>
        <v>0</v>
      </c>
      <c r="BSU80" s="1109"/>
      <c r="BSV80" s="1109"/>
      <c r="BSW80" s="1109"/>
      <c r="BSX80" s="1109"/>
      <c r="BSY80" s="1109"/>
      <c r="BSZ80" s="1111"/>
      <c r="BTA80" s="1112">
        <f t="shared" si="5217"/>
        <v>0</v>
      </c>
      <c r="BTB80" s="1126"/>
      <c r="BTC80" s="1110"/>
      <c r="BTE80" s="1121"/>
      <c r="BTF80" s="1109"/>
      <c r="BTG80" s="1109"/>
      <c r="BTH80" s="1109"/>
      <c r="BTI80" s="1112">
        <f t="shared" si="5218"/>
        <v>0</v>
      </c>
      <c r="BTJ80" s="1109"/>
      <c r="BTK80" s="1109"/>
      <c r="BTL80" s="1109"/>
      <c r="BTM80" s="1109"/>
      <c r="BTN80" s="1109"/>
      <c r="BTO80" s="1111"/>
      <c r="BTP80" s="1112">
        <f t="shared" si="5219"/>
        <v>0</v>
      </c>
      <c r="BTQ80" s="1126"/>
      <c r="BTR80" s="1110"/>
      <c r="BTT80" s="1121"/>
      <c r="BTU80" s="1109"/>
      <c r="BTV80" s="1109"/>
      <c r="BTW80" s="1109"/>
      <c r="BTX80" s="1112">
        <f t="shared" si="5220"/>
        <v>0</v>
      </c>
      <c r="BTY80" s="1109"/>
      <c r="BTZ80" s="1109"/>
      <c r="BUA80" s="1109"/>
      <c r="BUB80" s="1109"/>
      <c r="BUC80" s="1109"/>
      <c r="BUD80" s="1111"/>
      <c r="BUE80" s="1112">
        <f t="shared" si="5221"/>
        <v>0</v>
      </c>
      <c r="BUF80" s="1126"/>
      <c r="BUG80" s="1110"/>
      <c r="BUI80" s="1121"/>
      <c r="BUJ80" s="1109"/>
      <c r="BUK80" s="1109"/>
      <c r="BUL80" s="1109"/>
      <c r="BUM80" s="1112">
        <f t="shared" si="5222"/>
        <v>0</v>
      </c>
      <c r="BUN80" s="1109"/>
      <c r="BUO80" s="1109"/>
      <c r="BUP80" s="1109"/>
      <c r="BUQ80" s="1109"/>
      <c r="BUR80" s="1109"/>
      <c r="BUS80" s="1111"/>
      <c r="BUT80" s="1112">
        <f t="shared" si="5223"/>
        <v>0</v>
      </c>
      <c r="BUU80" s="1126"/>
      <c r="BUV80" s="1110"/>
      <c r="BUX80" s="1121"/>
      <c r="BUY80" s="1109"/>
      <c r="BUZ80" s="1109"/>
      <c r="BVA80" s="1109"/>
      <c r="BVB80" s="1112">
        <f t="shared" si="5224"/>
        <v>0</v>
      </c>
      <c r="BVC80" s="1109"/>
      <c r="BVD80" s="1109"/>
      <c r="BVE80" s="1109"/>
      <c r="BVF80" s="1109"/>
      <c r="BVG80" s="1109"/>
      <c r="BVH80" s="1111"/>
      <c r="BVI80" s="1112">
        <f t="shared" si="5225"/>
        <v>0</v>
      </c>
      <c r="BVJ80" s="1126"/>
      <c r="BVK80" s="1110"/>
      <c r="BVM80" s="1121"/>
      <c r="BVN80" s="1109"/>
      <c r="BVO80" s="1109"/>
      <c r="BVP80" s="1109"/>
      <c r="BVQ80" s="1112">
        <f t="shared" si="5226"/>
        <v>0</v>
      </c>
      <c r="BVR80" s="1109"/>
      <c r="BVS80" s="1109"/>
      <c r="BVT80" s="1109"/>
      <c r="BVU80" s="1109"/>
      <c r="BVV80" s="1109"/>
      <c r="BVW80" s="1111"/>
      <c r="BVX80" s="1112">
        <f t="shared" si="5227"/>
        <v>0</v>
      </c>
      <c r="BVY80" s="1126"/>
      <c r="BVZ80" s="1110"/>
      <c r="BWB80" s="1121"/>
      <c r="BWC80" s="1109"/>
      <c r="BWD80" s="1109"/>
      <c r="BWE80" s="1109"/>
      <c r="BWF80" s="1112">
        <f t="shared" si="5228"/>
        <v>0</v>
      </c>
      <c r="BWG80" s="1109"/>
      <c r="BWH80" s="1109"/>
      <c r="BWI80" s="1109"/>
      <c r="BWJ80" s="1109"/>
      <c r="BWK80" s="1109"/>
      <c r="BWL80" s="1111"/>
      <c r="BWM80" s="1112">
        <f t="shared" si="5229"/>
        <v>0</v>
      </c>
      <c r="BWN80" s="1126"/>
      <c r="BWO80" s="1110"/>
    </row>
    <row r="81" spans="2:1965" ht="15" customHeight="1" x14ac:dyDescent="0.2">
      <c r="B81" s="1106" t="s">
        <v>777</v>
      </c>
      <c r="C81" s="1107"/>
      <c r="D81" s="1108"/>
      <c r="E81" s="1108"/>
      <c r="F81" s="1108"/>
      <c r="G81" s="1108"/>
      <c r="H81" s="1109"/>
      <c r="I81" s="1109"/>
      <c r="J81" s="1139"/>
      <c r="K81" s="1127"/>
      <c r="L81" s="1127"/>
      <c r="M81" s="1127"/>
      <c r="N81" s="1127"/>
      <c r="O81" s="1127"/>
      <c r="P81" s="1140"/>
      <c r="Q81" s="1107"/>
      <c r="R81" s="1108"/>
      <c r="S81" s="1108"/>
      <c r="T81" s="1108"/>
      <c r="U81" s="1108"/>
      <c r="V81" s="1109"/>
      <c r="W81" s="1109"/>
      <c r="X81" s="1139"/>
      <c r="Y81" s="1127"/>
      <c r="Z81" s="1127"/>
      <c r="AA81" s="1127"/>
      <c r="AB81" s="1127"/>
      <c r="AC81" s="1127"/>
      <c r="AD81" s="1140"/>
      <c r="AF81" s="1122"/>
      <c r="AG81" s="1108"/>
      <c r="AH81" s="1108"/>
      <c r="AI81" s="1108"/>
      <c r="AJ81" s="1108"/>
      <c r="AK81" s="1109"/>
      <c r="AL81" s="1109"/>
      <c r="AM81" s="1139"/>
      <c r="AN81" s="1127"/>
      <c r="AO81" s="1127"/>
      <c r="AP81" s="1127"/>
      <c r="AQ81" s="1127"/>
      <c r="AR81" s="1127"/>
      <c r="AS81" s="1140"/>
      <c r="AU81" s="1122"/>
      <c r="AV81" s="1108"/>
      <c r="AW81" s="1108"/>
      <c r="AX81" s="1108"/>
      <c r="AY81" s="1108"/>
      <c r="AZ81" s="1109"/>
      <c r="BA81" s="1109"/>
      <c r="BB81" s="1139"/>
      <c r="BC81" s="1127"/>
      <c r="BD81" s="1127"/>
      <c r="BE81" s="1127"/>
      <c r="BF81" s="1127"/>
      <c r="BG81" s="1127"/>
      <c r="BH81" s="1140"/>
      <c r="BJ81" s="1122"/>
      <c r="BK81" s="1108"/>
      <c r="BL81" s="1108"/>
      <c r="BM81" s="1108"/>
      <c r="BN81" s="1108"/>
      <c r="BO81" s="1109"/>
      <c r="BP81" s="1109"/>
      <c r="BQ81" s="1139"/>
      <c r="BR81" s="1127"/>
      <c r="BS81" s="1127"/>
      <c r="BT81" s="1127"/>
      <c r="BU81" s="1127"/>
      <c r="BV81" s="1127"/>
      <c r="BW81" s="1140"/>
      <c r="BY81" s="1122"/>
      <c r="BZ81" s="1108"/>
      <c r="CA81" s="1108"/>
      <c r="CB81" s="1108"/>
      <c r="CC81" s="1108"/>
      <c r="CD81" s="1109"/>
      <c r="CE81" s="1109"/>
      <c r="CF81" s="1139"/>
      <c r="CG81" s="1127"/>
      <c r="CH81" s="1127"/>
      <c r="CI81" s="1127"/>
      <c r="CJ81" s="1127"/>
      <c r="CK81" s="1127"/>
      <c r="CL81" s="1140"/>
      <c r="CN81" s="1122"/>
      <c r="CO81" s="1108"/>
      <c r="CP81" s="1108"/>
      <c r="CQ81" s="1108"/>
      <c r="CR81" s="1108"/>
      <c r="CS81" s="1109"/>
      <c r="CT81" s="1109"/>
      <c r="CU81" s="1139"/>
      <c r="CV81" s="1127"/>
      <c r="CW81" s="1127"/>
      <c r="CX81" s="1127"/>
      <c r="CY81" s="1127"/>
      <c r="CZ81" s="1127"/>
      <c r="DA81" s="1140"/>
      <c r="DC81" s="1122"/>
      <c r="DD81" s="1108"/>
      <c r="DE81" s="1108"/>
      <c r="DF81" s="1108"/>
      <c r="DG81" s="1108"/>
      <c r="DH81" s="1109"/>
      <c r="DI81" s="1109"/>
      <c r="DJ81" s="1139"/>
      <c r="DK81" s="1127"/>
      <c r="DL81" s="1127"/>
      <c r="DM81" s="1127"/>
      <c r="DN81" s="1127"/>
      <c r="DO81" s="1127"/>
      <c r="DP81" s="1140"/>
      <c r="DR81" s="1122"/>
      <c r="DS81" s="1108"/>
      <c r="DT81" s="1108"/>
      <c r="DU81" s="1108"/>
      <c r="DV81" s="1108"/>
      <c r="DW81" s="1109"/>
      <c r="DX81" s="1109"/>
      <c r="DY81" s="1139"/>
      <c r="DZ81" s="1127"/>
      <c r="EA81" s="1127"/>
      <c r="EB81" s="1127"/>
      <c r="EC81" s="1127"/>
      <c r="ED81" s="1127"/>
      <c r="EE81" s="1140"/>
      <c r="EG81" s="1122"/>
      <c r="EH81" s="1108"/>
      <c r="EI81" s="1108"/>
      <c r="EJ81" s="1108"/>
      <c r="EK81" s="1108"/>
      <c r="EL81" s="1109"/>
      <c r="EM81" s="1109"/>
      <c r="EN81" s="1139"/>
      <c r="EO81" s="1127"/>
      <c r="EP81" s="1127"/>
      <c r="EQ81" s="1127"/>
      <c r="ER81" s="1127"/>
      <c r="ES81" s="1127"/>
      <c r="ET81" s="1140"/>
      <c r="EV81" s="1122"/>
      <c r="EW81" s="1108"/>
      <c r="EX81" s="1108"/>
      <c r="EY81" s="1108"/>
      <c r="EZ81" s="1108"/>
      <c r="FA81" s="1109"/>
      <c r="FB81" s="1109"/>
      <c r="FC81" s="1139"/>
      <c r="FD81" s="1127"/>
      <c r="FE81" s="1127"/>
      <c r="FF81" s="1127"/>
      <c r="FG81" s="1127"/>
      <c r="FH81" s="1127"/>
      <c r="FI81" s="1140"/>
      <c r="FK81" s="1122"/>
      <c r="FL81" s="1108"/>
      <c r="FM81" s="1108"/>
      <c r="FN81" s="1108"/>
      <c r="FO81" s="1108"/>
      <c r="FP81" s="1109"/>
      <c r="FQ81" s="1109"/>
      <c r="FR81" s="1139"/>
      <c r="FS81" s="1127"/>
      <c r="FT81" s="1127"/>
      <c r="FU81" s="1127"/>
      <c r="FV81" s="1127"/>
      <c r="FW81" s="1127"/>
      <c r="FX81" s="1140"/>
      <c r="FZ81" s="1122"/>
      <c r="GA81" s="1108"/>
      <c r="GB81" s="1108"/>
      <c r="GC81" s="1108"/>
      <c r="GD81" s="1108"/>
      <c r="GE81" s="1109"/>
      <c r="GF81" s="1109"/>
      <c r="GG81" s="1139"/>
      <c r="GH81" s="1127"/>
      <c r="GI81" s="1127"/>
      <c r="GJ81" s="1127"/>
      <c r="GK81" s="1127"/>
      <c r="GL81" s="1127"/>
      <c r="GM81" s="1140"/>
      <c r="GO81" s="1122"/>
      <c r="GP81" s="1108"/>
      <c r="GQ81" s="1108"/>
      <c r="GR81" s="1108"/>
      <c r="GS81" s="1108"/>
      <c r="GT81" s="1109"/>
      <c r="GU81" s="1109"/>
      <c r="GV81" s="1139"/>
      <c r="GW81" s="1127"/>
      <c r="GX81" s="1127"/>
      <c r="GY81" s="1127"/>
      <c r="GZ81" s="1127"/>
      <c r="HA81" s="1127"/>
      <c r="HB81" s="1140"/>
      <c r="HD81" s="1122"/>
      <c r="HE81" s="1108"/>
      <c r="HF81" s="1108"/>
      <c r="HG81" s="1108"/>
      <c r="HH81" s="1108"/>
      <c r="HI81" s="1109"/>
      <c r="HJ81" s="1109"/>
      <c r="HK81" s="1139"/>
      <c r="HL81" s="1127"/>
      <c r="HM81" s="1127"/>
      <c r="HN81" s="1127"/>
      <c r="HO81" s="1127"/>
      <c r="HP81" s="1127"/>
      <c r="HQ81" s="1140"/>
      <c r="HS81" s="1122"/>
      <c r="HT81" s="1108"/>
      <c r="HU81" s="1108"/>
      <c r="HV81" s="1108"/>
      <c r="HW81" s="1108"/>
      <c r="HX81" s="1109"/>
      <c r="HY81" s="1109"/>
      <c r="HZ81" s="1139"/>
      <c r="IA81" s="1127"/>
      <c r="IB81" s="1127"/>
      <c r="IC81" s="1127"/>
      <c r="ID81" s="1127"/>
      <c r="IE81" s="1127"/>
      <c r="IF81" s="1140"/>
      <c r="IH81" s="1122"/>
      <c r="II81" s="1108"/>
      <c r="IJ81" s="1108"/>
      <c r="IK81" s="1108"/>
      <c r="IL81" s="1108"/>
      <c r="IM81" s="1109"/>
      <c r="IN81" s="1109"/>
      <c r="IO81" s="1139"/>
      <c r="IP81" s="1127"/>
      <c r="IQ81" s="1127"/>
      <c r="IR81" s="1127"/>
      <c r="IS81" s="1127"/>
      <c r="IT81" s="1127"/>
      <c r="IU81" s="1140"/>
      <c r="IW81" s="1122"/>
      <c r="IX81" s="1108"/>
      <c r="IY81" s="1108"/>
      <c r="IZ81" s="1108"/>
      <c r="JA81" s="1108"/>
      <c r="JB81" s="1109"/>
      <c r="JC81" s="1109"/>
      <c r="JD81" s="1139"/>
      <c r="JE81" s="1127"/>
      <c r="JF81" s="1127"/>
      <c r="JG81" s="1127"/>
      <c r="JH81" s="1127"/>
      <c r="JI81" s="1127"/>
      <c r="JJ81" s="1140"/>
      <c r="JL81" s="1122"/>
      <c r="JM81" s="1108"/>
      <c r="JN81" s="1108"/>
      <c r="JO81" s="1108"/>
      <c r="JP81" s="1108"/>
      <c r="JQ81" s="1109"/>
      <c r="JR81" s="1109"/>
      <c r="JS81" s="1139"/>
      <c r="JT81" s="1127"/>
      <c r="JU81" s="1127"/>
      <c r="JV81" s="1127"/>
      <c r="JW81" s="1127"/>
      <c r="JX81" s="1127"/>
      <c r="JY81" s="1140"/>
      <c r="KA81" s="1122"/>
      <c r="KB81" s="1108"/>
      <c r="KC81" s="1108"/>
      <c r="KD81" s="1108"/>
      <c r="KE81" s="1108"/>
      <c r="KF81" s="1109"/>
      <c r="KG81" s="1109"/>
      <c r="KH81" s="1139"/>
      <c r="KI81" s="1127"/>
      <c r="KJ81" s="1127"/>
      <c r="KK81" s="1127"/>
      <c r="KL81" s="1127"/>
      <c r="KM81" s="1127"/>
      <c r="KN81" s="1140"/>
      <c r="KP81" s="1122"/>
      <c r="KQ81" s="1108"/>
      <c r="KR81" s="1108"/>
      <c r="KS81" s="1108"/>
      <c r="KT81" s="1108"/>
      <c r="KU81" s="1109"/>
      <c r="KV81" s="1109"/>
      <c r="KW81" s="1139"/>
      <c r="KX81" s="1127"/>
      <c r="KY81" s="1127"/>
      <c r="KZ81" s="1127"/>
      <c r="LA81" s="1127"/>
      <c r="LB81" s="1127"/>
      <c r="LC81" s="1140"/>
      <c r="LE81" s="1122"/>
      <c r="LF81" s="1108"/>
      <c r="LG81" s="1108"/>
      <c r="LH81" s="1108"/>
      <c r="LI81" s="1108"/>
      <c r="LJ81" s="1109"/>
      <c r="LK81" s="1109"/>
      <c r="LL81" s="1139"/>
      <c r="LM81" s="1127"/>
      <c r="LN81" s="1127"/>
      <c r="LO81" s="1127"/>
      <c r="LP81" s="1127"/>
      <c r="LQ81" s="1127"/>
      <c r="LR81" s="1140"/>
      <c r="LT81" s="1122"/>
      <c r="LU81" s="1108"/>
      <c r="LV81" s="1108"/>
      <c r="LW81" s="1108"/>
      <c r="LX81" s="1108"/>
      <c r="LY81" s="1109"/>
      <c r="LZ81" s="1109"/>
      <c r="MA81" s="1139"/>
      <c r="MB81" s="1127"/>
      <c r="MC81" s="1127"/>
      <c r="MD81" s="1127"/>
      <c r="ME81" s="1127"/>
      <c r="MF81" s="1127"/>
      <c r="MG81" s="1140"/>
      <c r="MI81" s="1122"/>
      <c r="MJ81" s="1108"/>
      <c r="MK81" s="1108"/>
      <c r="ML81" s="1108"/>
      <c r="MM81" s="1108"/>
      <c r="MN81" s="1109"/>
      <c r="MO81" s="1109"/>
      <c r="MP81" s="1139"/>
      <c r="MQ81" s="1127"/>
      <c r="MR81" s="1127"/>
      <c r="MS81" s="1127"/>
      <c r="MT81" s="1127"/>
      <c r="MU81" s="1127"/>
      <c r="MV81" s="1140"/>
      <c r="MX81" s="1122"/>
      <c r="MY81" s="1108"/>
      <c r="MZ81" s="1108"/>
      <c r="NA81" s="1108"/>
      <c r="NB81" s="1108"/>
      <c r="NC81" s="1109"/>
      <c r="ND81" s="1109"/>
      <c r="NE81" s="1139"/>
      <c r="NF81" s="1127"/>
      <c r="NG81" s="1127"/>
      <c r="NH81" s="1127"/>
      <c r="NI81" s="1127"/>
      <c r="NJ81" s="1127"/>
      <c r="NK81" s="1140"/>
      <c r="NM81" s="1122"/>
      <c r="NN81" s="1108"/>
      <c r="NO81" s="1108"/>
      <c r="NP81" s="1108"/>
      <c r="NQ81" s="1108"/>
      <c r="NR81" s="1109"/>
      <c r="NS81" s="1109"/>
      <c r="NT81" s="1139"/>
      <c r="NU81" s="1127"/>
      <c r="NV81" s="1127"/>
      <c r="NW81" s="1127"/>
      <c r="NX81" s="1127"/>
      <c r="NY81" s="1127"/>
      <c r="NZ81" s="1140"/>
      <c r="OB81" s="1122"/>
      <c r="OC81" s="1108"/>
      <c r="OD81" s="1108"/>
      <c r="OE81" s="1108"/>
      <c r="OF81" s="1108"/>
      <c r="OG81" s="1109"/>
      <c r="OH81" s="1109"/>
      <c r="OI81" s="1139"/>
      <c r="OJ81" s="1127"/>
      <c r="OK81" s="1127"/>
      <c r="OL81" s="1127"/>
      <c r="OM81" s="1127"/>
      <c r="ON81" s="1127"/>
      <c r="OO81" s="1140"/>
      <c r="OQ81" s="1122"/>
      <c r="OR81" s="1108"/>
      <c r="OS81" s="1108"/>
      <c r="OT81" s="1108"/>
      <c r="OU81" s="1108"/>
      <c r="OV81" s="1109"/>
      <c r="OW81" s="1109"/>
      <c r="OX81" s="1139"/>
      <c r="OY81" s="1127"/>
      <c r="OZ81" s="1127"/>
      <c r="PA81" s="1127"/>
      <c r="PB81" s="1127"/>
      <c r="PC81" s="1127"/>
      <c r="PD81" s="1140"/>
      <c r="PF81" s="1122"/>
      <c r="PG81" s="1108"/>
      <c r="PH81" s="1108"/>
      <c r="PI81" s="1108"/>
      <c r="PJ81" s="1108"/>
      <c r="PK81" s="1109"/>
      <c r="PL81" s="1109"/>
      <c r="PM81" s="1139"/>
      <c r="PN81" s="1127"/>
      <c r="PO81" s="1127"/>
      <c r="PP81" s="1127"/>
      <c r="PQ81" s="1127"/>
      <c r="PR81" s="1127"/>
      <c r="PS81" s="1140"/>
      <c r="PU81" s="1122"/>
      <c r="PV81" s="1108"/>
      <c r="PW81" s="1108"/>
      <c r="PX81" s="1108"/>
      <c r="PY81" s="1108"/>
      <c r="PZ81" s="1109"/>
      <c r="QA81" s="1109"/>
      <c r="QB81" s="1139"/>
      <c r="QC81" s="1127"/>
      <c r="QD81" s="1127"/>
      <c r="QE81" s="1127"/>
      <c r="QF81" s="1127"/>
      <c r="QG81" s="1127"/>
      <c r="QH81" s="1140"/>
      <c r="QJ81" s="1122"/>
      <c r="QK81" s="1108"/>
      <c r="QL81" s="1108"/>
      <c r="QM81" s="1108"/>
      <c r="QN81" s="1108"/>
      <c r="QO81" s="1109"/>
      <c r="QP81" s="1109"/>
      <c r="QQ81" s="1139"/>
      <c r="QR81" s="1127"/>
      <c r="QS81" s="1127"/>
      <c r="QT81" s="1127"/>
      <c r="QU81" s="1127"/>
      <c r="QV81" s="1127"/>
      <c r="QW81" s="1140"/>
      <c r="QY81" s="1122"/>
      <c r="QZ81" s="1108"/>
      <c r="RA81" s="1108"/>
      <c r="RB81" s="1108"/>
      <c r="RC81" s="1108"/>
      <c r="RD81" s="1109"/>
      <c r="RE81" s="1109"/>
      <c r="RF81" s="1139"/>
      <c r="RG81" s="1127"/>
      <c r="RH81" s="1127"/>
      <c r="RI81" s="1127"/>
      <c r="RJ81" s="1127"/>
      <c r="RK81" s="1127"/>
      <c r="RL81" s="1140"/>
      <c r="RN81" s="1122"/>
      <c r="RO81" s="1108"/>
      <c r="RP81" s="1108"/>
      <c r="RQ81" s="1108"/>
      <c r="RR81" s="1108"/>
      <c r="RS81" s="1109"/>
      <c r="RT81" s="1109"/>
      <c r="RU81" s="1139"/>
      <c r="RV81" s="1127"/>
      <c r="RW81" s="1127"/>
      <c r="RX81" s="1127"/>
      <c r="RY81" s="1127"/>
      <c r="RZ81" s="1127"/>
      <c r="SA81" s="1140"/>
      <c r="SC81" s="1122"/>
      <c r="SD81" s="1108"/>
      <c r="SE81" s="1108"/>
      <c r="SF81" s="1108"/>
      <c r="SG81" s="1108"/>
      <c r="SH81" s="1109"/>
      <c r="SI81" s="1109"/>
      <c r="SJ81" s="1139"/>
      <c r="SK81" s="1127"/>
      <c r="SL81" s="1127"/>
      <c r="SM81" s="1127"/>
      <c r="SN81" s="1127"/>
      <c r="SO81" s="1127"/>
      <c r="SP81" s="1140"/>
      <c r="SR81" s="1122"/>
      <c r="SS81" s="1108"/>
      <c r="ST81" s="1108"/>
      <c r="SU81" s="1108"/>
      <c r="SV81" s="1108"/>
      <c r="SW81" s="1109"/>
      <c r="SX81" s="1109"/>
      <c r="SY81" s="1139"/>
      <c r="SZ81" s="1127"/>
      <c r="TA81" s="1127"/>
      <c r="TB81" s="1127"/>
      <c r="TC81" s="1127"/>
      <c r="TD81" s="1127"/>
      <c r="TE81" s="1140"/>
      <c r="TG81" s="1122"/>
      <c r="TH81" s="1108"/>
      <c r="TI81" s="1108"/>
      <c r="TJ81" s="1108"/>
      <c r="TK81" s="1108"/>
      <c r="TL81" s="1109"/>
      <c r="TM81" s="1109"/>
      <c r="TN81" s="1139"/>
      <c r="TO81" s="1127"/>
      <c r="TP81" s="1127"/>
      <c r="TQ81" s="1127"/>
      <c r="TR81" s="1127"/>
      <c r="TS81" s="1127"/>
      <c r="TT81" s="1140"/>
      <c r="TV81" s="1122"/>
      <c r="TW81" s="1108"/>
      <c r="TX81" s="1108"/>
      <c r="TY81" s="1108"/>
      <c r="TZ81" s="1108"/>
      <c r="UA81" s="1109"/>
      <c r="UB81" s="1109"/>
      <c r="UC81" s="1139"/>
      <c r="UD81" s="1127"/>
      <c r="UE81" s="1127"/>
      <c r="UF81" s="1127"/>
      <c r="UG81" s="1127"/>
      <c r="UH81" s="1127"/>
      <c r="UI81" s="1140"/>
      <c r="UK81" s="1122"/>
      <c r="UL81" s="1108"/>
      <c r="UM81" s="1108"/>
      <c r="UN81" s="1108"/>
      <c r="UO81" s="1108"/>
      <c r="UP81" s="1109"/>
      <c r="UQ81" s="1109"/>
      <c r="UR81" s="1139"/>
      <c r="US81" s="1127"/>
      <c r="UT81" s="1127"/>
      <c r="UU81" s="1127"/>
      <c r="UV81" s="1127"/>
      <c r="UW81" s="1127"/>
      <c r="UX81" s="1140"/>
      <c r="UZ81" s="1122"/>
      <c r="VA81" s="1108"/>
      <c r="VB81" s="1108"/>
      <c r="VC81" s="1108"/>
      <c r="VD81" s="1108"/>
      <c r="VE81" s="1109"/>
      <c r="VF81" s="1109"/>
      <c r="VG81" s="1139"/>
      <c r="VH81" s="1127"/>
      <c r="VI81" s="1127"/>
      <c r="VJ81" s="1127"/>
      <c r="VK81" s="1127"/>
      <c r="VL81" s="1127"/>
      <c r="VM81" s="1140"/>
      <c r="VO81" s="1122"/>
      <c r="VP81" s="1108"/>
      <c r="VQ81" s="1108"/>
      <c r="VR81" s="1108"/>
      <c r="VS81" s="1108"/>
      <c r="VT81" s="1109"/>
      <c r="VU81" s="1109"/>
      <c r="VV81" s="1139"/>
      <c r="VW81" s="1127"/>
      <c r="VX81" s="1127"/>
      <c r="VY81" s="1127"/>
      <c r="VZ81" s="1127"/>
      <c r="WA81" s="1127"/>
      <c r="WB81" s="1140"/>
      <c r="WD81" s="1122"/>
      <c r="WE81" s="1108"/>
      <c r="WF81" s="1108"/>
      <c r="WG81" s="1108"/>
      <c r="WH81" s="1108"/>
      <c r="WI81" s="1109"/>
      <c r="WJ81" s="1109"/>
      <c r="WK81" s="1139"/>
      <c r="WL81" s="1127"/>
      <c r="WM81" s="1127"/>
      <c r="WN81" s="1127"/>
      <c r="WO81" s="1127"/>
      <c r="WP81" s="1127"/>
      <c r="WQ81" s="1140"/>
      <c r="WS81" s="1122"/>
      <c r="WT81" s="1108"/>
      <c r="WU81" s="1108"/>
      <c r="WV81" s="1108"/>
      <c r="WW81" s="1108"/>
      <c r="WX81" s="1109"/>
      <c r="WY81" s="1109"/>
      <c r="WZ81" s="1139"/>
      <c r="XA81" s="1127"/>
      <c r="XB81" s="1127"/>
      <c r="XC81" s="1127"/>
      <c r="XD81" s="1127"/>
      <c r="XE81" s="1127"/>
      <c r="XF81" s="1140"/>
      <c r="XH81" s="1122"/>
      <c r="XI81" s="1108"/>
      <c r="XJ81" s="1108"/>
      <c r="XK81" s="1108"/>
      <c r="XL81" s="1108"/>
      <c r="XM81" s="1109"/>
      <c r="XN81" s="1109"/>
      <c r="XO81" s="1139"/>
      <c r="XP81" s="1127"/>
      <c r="XQ81" s="1127"/>
      <c r="XR81" s="1127"/>
      <c r="XS81" s="1127"/>
      <c r="XT81" s="1127"/>
      <c r="XU81" s="1140"/>
      <c r="XW81" s="1122"/>
      <c r="XX81" s="1108"/>
      <c r="XY81" s="1108"/>
      <c r="XZ81" s="1108"/>
      <c r="YA81" s="1108"/>
      <c r="YB81" s="1109"/>
      <c r="YC81" s="1109"/>
      <c r="YD81" s="1139"/>
      <c r="YE81" s="1127"/>
      <c r="YF81" s="1127"/>
      <c r="YG81" s="1127"/>
      <c r="YH81" s="1127"/>
      <c r="YI81" s="1127"/>
      <c r="YJ81" s="1140"/>
      <c r="YL81" s="1122"/>
      <c r="YM81" s="1108"/>
      <c r="YN81" s="1108"/>
      <c r="YO81" s="1108"/>
      <c r="YP81" s="1108"/>
      <c r="YQ81" s="1109"/>
      <c r="YR81" s="1109"/>
      <c r="YS81" s="1139"/>
      <c r="YT81" s="1127"/>
      <c r="YU81" s="1127"/>
      <c r="YV81" s="1127"/>
      <c r="YW81" s="1127"/>
      <c r="YX81" s="1127"/>
      <c r="YY81" s="1140"/>
      <c r="ZA81" s="1122"/>
      <c r="ZB81" s="1108"/>
      <c r="ZC81" s="1108"/>
      <c r="ZD81" s="1108"/>
      <c r="ZE81" s="1108"/>
      <c r="ZF81" s="1109"/>
      <c r="ZG81" s="1109"/>
      <c r="ZH81" s="1139"/>
      <c r="ZI81" s="1127"/>
      <c r="ZJ81" s="1127"/>
      <c r="ZK81" s="1127"/>
      <c r="ZL81" s="1127"/>
      <c r="ZM81" s="1127"/>
      <c r="ZN81" s="1140"/>
      <c r="ZP81" s="1122"/>
      <c r="ZQ81" s="1108"/>
      <c r="ZR81" s="1108"/>
      <c r="ZS81" s="1108"/>
      <c r="ZT81" s="1108"/>
      <c r="ZU81" s="1109"/>
      <c r="ZV81" s="1109"/>
      <c r="ZW81" s="1139"/>
      <c r="ZX81" s="1127"/>
      <c r="ZY81" s="1127"/>
      <c r="ZZ81" s="1127"/>
      <c r="AAA81" s="1127"/>
      <c r="AAB81" s="1127"/>
      <c r="AAC81" s="1140"/>
      <c r="AAE81" s="1122"/>
      <c r="AAF81" s="1108"/>
      <c r="AAG81" s="1108"/>
      <c r="AAH81" s="1108"/>
      <c r="AAI81" s="1108"/>
      <c r="AAJ81" s="1109"/>
      <c r="AAK81" s="1109"/>
      <c r="AAL81" s="1139"/>
      <c r="AAM81" s="1127"/>
      <c r="AAN81" s="1127"/>
      <c r="AAO81" s="1127"/>
      <c r="AAP81" s="1127"/>
      <c r="AAQ81" s="1127"/>
      <c r="AAR81" s="1140"/>
      <c r="AAT81" s="1122"/>
      <c r="AAU81" s="1108"/>
      <c r="AAV81" s="1108"/>
      <c r="AAW81" s="1108"/>
      <c r="AAX81" s="1108"/>
      <c r="AAY81" s="1109"/>
      <c r="AAZ81" s="1109"/>
      <c r="ABA81" s="1139"/>
      <c r="ABB81" s="1127"/>
      <c r="ABC81" s="1127"/>
      <c r="ABD81" s="1127"/>
      <c r="ABE81" s="1127"/>
      <c r="ABF81" s="1127"/>
      <c r="ABG81" s="1140"/>
      <c r="ABI81" s="1122"/>
      <c r="ABJ81" s="1108"/>
      <c r="ABK81" s="1108"/>
      <c r="ABL81" s="1108"/>
      <c r="ABM81" s="1108"/>
      <c r="ABN81" s="1109"/>
      <c r="ABO81" s="1109"/>
      <c r="ABP81" s="1139"/>
      <c r="ABQ81" s="1127"/>
      <c r="ABR81" s="1127"/>
      <c r="ABS81" s="1127"/>
      <c r="ABT81" s="1127"/>
      <c r="ABU81" s="1127"/>
      <c r="ABV81" s="1140"/>
      <c r="ABX81" s="1122"/>
      <c r="ABY81" s="1108"/>
      <c r="ABZ81" s="1108"/>
      <c r="ACA81" s="1108"/>
      <c r="ACB81" s="1108"/>
      <c r="ACC81" s="1109"/>
      <c r="ACD81" s="1109"/>
      <c r="ACE81" s="1139"/>
      <c r="ACF81" s="1127"/>
      <c r="ACG81" s="1127"/>
      <c r="ACH81" s="1127"/>
      <c r="ACI81" s="1127"/>
      <c r="ACJ81" s="1127"/>
      <c r="ACK81" s="1140"/>
      <c r="ACM81" s="1122"/>
      <c r="ACN81" s="1108"/>
      <c r="ACO81" s="1108"/>
      <c r="ACP81" s="1108"/>
      <c r="ACQ81" s="1108"/>
      <c r="ACR81" s="1109"/>
      <c r="ACS81" s="1109"/>
      <c r="ACT81" s="1139"/>
      <c r="ACU81" s="1127"/>
      <c r="ACV81" s="1127"/>
      <c r="ACW81" s="1127"/>
      <c r="ACX81" s="1127"/>
      <c r="ACY81" s="1127"/>
      <c r="ACZ81" s="1140"/>
      <c r="ADB81" s="1122"/>
      <c r="ADC81" s="1108"/>
      <c r="ADD81" s="1108"/>
      <c r="ADE81" s="1108"/>
      <c r="ADF81" s="1108"/>
      <c r="ADG81" s="1109"/>
      <c r="ADH81" s="1109"/>
      <c r="ADI81" s="1139"/>
      <c r="ADJ81" s="1127"/>
      <c r="ADK81" s="1127"/>
      <c r="ADL81" s="1127"/>
      <c r="ADM81" s="1127"/>
      <c r="ADN81" s="1127"/>
      <c r="ADO81" s="1140"/>
      <c r="ADQ81" s="1122"/>
      <c r="ADR81" s="1108"/>
      <c r="ADS81" s="1108"/>
      <c r="ADT81" s="1108"/>
      <c r="ADU81" s="1108"/>
      <c r="ADV81" s="1109"/>
      <c r="ADW81" s="1109"/>
      <c r="ADX81" s="1139"/>
      <c r="ADY81" s="1127"/>
      <c r="ADZ81" s="1127"/>
      <c r="AEA81" s="1127"/>
      <c r="AEB81" s="1127"/>
      <c r="AEC81" s="1127"/>
      <c r="AED81" s="1140"/>
      <c r="AEF81" s="1122"/>
      <c r="AEG81" s="1108"/>
      <c r="AEH81" s="1108"/>
      <c r="AEI81" s="1108"/>
      <c r="AEJ81" s="1108"/>
      <c r="AEK81" s="1109"/>
      <c r="AEL81" s="1109"/>
      <c r="AEM81" s="1139"/>
      <c r="AEN81" s="1127"/>
      <c r="AEO81" s="1127"/>
      <c r="AEP81" s="1127"/>
      <c r="AEQ81" s="1127"/>
      <c r="AER81" s="1127"/>
      <c r="AES81" s="1140"/>
      <c r="AEU81" s="1122"/>
      <c r="AEV81" s="1108"/>
      <c r="AEW81" s="1108"/>
      <c r="AEX81" s="1108"/>
      <c r="AEY81" s="1108"/>
      <c r="AEZ81" s="1109"/>
      <c r="AFA81" s="1109"/>
      <c r="AFB81" s="1139"/>
      <c r="AFC81" s="1127"/>
      <c r="AFD81" s="1127"/>
      <c r="AFE81" s="1127"/>
      <c r="AFF81" s="1127"/>
      <c r="AFG81" s="1127"/>
      <c r="AFH81" s="1140"/>
      <c r="AFJ81" s="1122"/>
      <c r="AFK81" s="1108"/>
      <c r="AFL81" s="1108"/>
      <c r="AFM81" s="1108"/>
      <c r="AFN81" s="1108"/>
      <c r="AFO81" s="1109"/>
      <c r="AFP81" s="1109"/>
      <c r="AFQ81" s="1139"/>
      <c r="AFR81" s="1127"/>
      <c r="AFS81" s="1127"/>
      <c r="AFT81" s="1127"/>
      <c r="AFU81" s="1127"/>
      <c r="AFV81" s="1127"/>
      <c r="AFW81" s="1140"/>
      <c r="AFY81" s="1122"/>
      <c r="AFZ81" s="1108"/>
      <c r="AGA81" s="1108"/>
      <c r="AGB81" s="1108"/>
      <c r="AGC81" s="1108"/>
      <c r="AGD81" s="1109"/>
      <c r="AGE81" s="1109"/>
      <c r="AGF81" s="1139"/>
      <c r="AGG81" s="1127"/>
      <c r="AGH81" s="1127"/>
      <c r="AGI81" s="1127"/>
      <c r="AGJ81" s="1127"/>
      <c r="AGK81" s="1127"/>
      <c r="AGL81" s="1140"/>
      <c r="AGN81" s="1122"/>
      <c r="AGO81" s="1108"/>
      <c r="AGP81" s="1108"/>
      <c r="AGQ81" s="1108"/>
      <c r="AGR81" s="1108"/>
      <c r="AGS81" s="1109"/>
      <c r="AGT81" s="1109"/>
      <c r="AGU81" s="1139"/>
      <c r="AGV81" s="1127"/>
      <c r="AGW81" s="1127"/>
      <c r="AGX81" s="1127"/>
      <c r="AGY81" s="1127"/>
      <c r="AGZ81" s="1127"/>
      <c r="AHA81" s="1140"/>
      <c r="AHC81" s="1122"/>
      <c r="AHD81" s="1108"/>
      <c r="AHE81" s="1108"/>
      <c r="AHF81" s="1108"/>
      <c r="AHG81" s="1108"/>
      <c r="AHH81" s="1109"/>
      <c r="AHI81" s="1109"/>
      <c r="AHJ81" s="1139"/>
      <c r="AHK81" s="1127"/>
      <c r="AHL81" s="1127"/>
      <c r="AHM81" s="1127"/>
      <c r="AHN81" s="1127"/>
      <c r="AHO81" s="1127"/>
      <c r="AHP81" s="1140"/>
      <c r="AHR81" s="1122"/>
      <c r="AHS81" s="1108"/>
      <c r="AHT81" s="1108"/>
      <c r="AHU81" s="1108"/>
      <c r="AHV81" s="1108"/>
      <c r="AHW81" s="1109"/>
      <c r="AHX81" s="1109"/>
      <c r="AHY81" s="1139"/>
      <c r="AHZ81" s="1127"/>
      <c r="AIA81" s="1127"/>
      <c r="AIB81" s="1127"/>
      <c r="AIC81" s="1127"/>
      <c r="AID81" s="1127"/>
      <c r="AIE81" s="1140"/>
      <c r="AIG81" s="1122"/>
      <c r="AIH81" s="1108"/>
      <c r="AII81" s="1108"/>
      <c r="AIJ81" s="1108"/>
      <c r="AIK81" s="1108"/>
      <c r="AIL81" s="1109"/>
      <c r="AIM81" s="1109"/>
      <c r="AIN81" s="1139"/>
      <c r="AIO81" s="1127"/>
      <c r="AIP81" s="1127"/>
      <c r="AIQ81" s="1127"/>
      <c r="AIR81" s="1127"/>
      <c r="AIS81" s="1127"/>
      <c r="AIT81" s="1140"/>
      <c r="AIV81" s="1122"/>
      <c r="AIW81" s="1108"/>
      <c r="AIX81" s="1108"/>
      <c r="AIY81" s="1108"/>
      <c r="AIZ81" s="1108"/>
      <c r="AJA81" s="1109"/>
      <c r="AJB81" s="1109"/>
      <c r="AJC81" s="1139"/>
      <c r="AJD81" s="1127"/>
      <c r="AJE81" s="1127"/>
      <c r="AJF81" s="1127"/>
      <c r="AJG81" s="1127"/>
      <c r="AJH81" s="1127"/>
      <c r="AJI81" s="1140"/>
      <c r="AJK81" s="1122"/>
      <c r="AJL81" s="1108"/>
      <c r="AJM81" s="1108"/>
      <c r="AJN81" s="1108"/>
      <c r="AJO81" s="1108"/>
      <c r="AJP81" s="1109"/>
      <c r="AJQ81" s="1109"/>
      <c r="AJR81" s="1139"/>
      <c r="AJS81" s="1127"/>
      <c r="AJT81" s="1127"/>
      <c r="AJU81" s="1127"/>
      <c r="AJV81" s="1127"/>
      <c r="AJW81" s="1127"/>
      <c r="AJX81" s="1140"/>
      <c r="AJZ81" s="1122"/>
      <c r="AKA81" s="1108"/>
      <c r="AKB81" s="1108"/>
      <c r="AKC81" s="1108"/>
      <c r="AKD81" s="1108"/>
      <c r="AKE81" s="1109"/>
      <c r="AKF81" s="1109"/>
      <c r="AKG81" s="1139"/>
      <c r="AKH81" s="1127"/>
      <c r="AKI81" s="1127"/>
      <c r="AKJ81" s="1127"/>
      <c r="AKK81" s="1127"/>
      <c r="AKL81" s="1127"/>
      <c r="AKM81" s="1140"/>
      <c r="AKO81" s="1122"/>
      <c r="AKP81" s="1108"/>
      <c r="AKQ81" s="1108"/>
      <c r="AKR81" s="1108"/>
      <c r="AKS81" s="1108"/>
      <c r="AKT81" s="1109"/>
      <c r="AKU81" s="1109"/>
      <c r="AKV81" s="1139"/>
      <c r="AKW81" s="1127"/>
      <c r="AKX81" s="1127"/>
      <c r="AKY81" s="1127"/>
      <c r="AKZ81" s="1127"/>
      <c r="ALA81" s="1127"/>
      <c r="ALB81" s="1140"/>
      <c r="ALD81" s="1122"/>
      <c r="ALE81" s="1108"/>
      <c r="ALF81" s="1108"/>
      <c r="ALG81" s="1108"/>
      <c r="ALH81" s="1108"/>
      <c r="ALI81" s="1109"/>
      <c r="ALJ81" s="1109"/>
      <c r="ALK81" s="1139"/>
      <c r="ALL81" s="1127"/>
      <c r="ALM81" s="1127"/>
      <c r="ALN81" s="1127"/>
      <c r="ALO81" s="1127"/>
      <c r="ALP81" s="1127"/>
      <c r="ALQ81" s="1140"/>
      <c r="ALS81" s="1122"/>
      <c r="ALT81" s="1108"/>
      <c r="ALU81" s="1108"/>
      <c r="ALV81" s="1108"/>
      <c r="ALW81" s="1108"/>
      <c r="ALX81" s="1109"/>
      <c r="ALY81" s="1109"/>
      <c r="ALZ81" s="1139"/>
      <c r="AMA81" s="1127"/>
      <c r="AMB81" s="1127"/>
      <c r="AMC81" s="1127"/>
      <c r="AMD81" s="1127"/>
      <c r="AME81" s="1127"/>
      <c r="AMF81" s="1140"/>
      <c r="AMH81" s="1122"/>
      <c r="AMI81" s="1108"/>
      <c r="AMJ81" s="1108"/>
      <c r="AMK81" s="1108"/>
      <c r="AML81" s="1108"/>
      <c r="AMM81" s="1109"/>
      <c r="AMN81" s="1109"/>
      <c r="AMO81" s="1139"/>
      <c r="AMP81" s="1127"/>
      <c r="AMQ81" s="1127"/>
      <c r="AMR81" s="1127"/>
      <c r="AMS81" s="1127"/>
      <c r="AMT81" s="1127"/>
      <c r="AMU81" s="1140"/>
      <c r="AMW81" s="1122"/>
      <c r="AMX81" s="1108"/>
      <c r="AMY81" s="1108"/>
      <c r="AMZ81" s="1108"/>
      <c r="ANA81" s="1108"/>
      <c r="ANB81" s="1109"/>
      <c r="ANC81" s="1109"/>
      <c r="AND81" s="1139"/>
      <c r="ANE81" s="1127"/>
      <c r="ANF81" s="1127"/>
      <c r="ANG81" s="1127"/>
      <c r="ANH81" s="1127"/>
      <c r="ANI81" s="1127"/>
      <c r="ANJ81" s="1140"/>
      <c r="ANL81" s="1122"/>
      <c r="ANM81" s="1108"/>
      <c r="ANN81" s="1108"/>
      <c r="ANO81" s="1108"/>
      <c r="ANP81" s="1108"/>
      <c r="ANQ81" s="1109"/>
      <c r="ANR81" s="1109"/>
      <c r="ANS81" s="1139"/>
      <c r="ANT81" s="1127"/>
      <c r="ANU81" s="1127"/>
      <c r="ANV81" s="1127"/>
      <c r="ANW81" s="1127"/>
      <c r="ANX81" s="1127"/>
      <c r="ANY81" s="1140"/>
      <c r="AOA81" s="1122"/>
      <c r="AOB81" s="1108"/>
      <c r="AOC81" s="1108"/>
      <c r="AOD81" s="1108"/>
      <c r="AOE81" s="1108"/>
      <c r="AOF81" s="1109"/>
      <c r="AOG81" s="1109"/>
      <c r="AOH81" s="1139"/>
      <c r="AOI81" s="1127"/>
      <c r="AOJ81" s="1127"/>
      <c r="AOK81" s="1127"/>
      <c r="AOL81" s="1127"/>
      <c r="AOM81" s="1127"/>
      <c r="AON81" s="1140"/>
      <c r="AOP81" s="1122"/>
      <c r="AOQ81" s="1108"/>
      <c r="AOR81" s="1108"/>
      <c r="AOS81" s="1108"/>
      <c r="AOT81" s="1108"/>
      <c r="AOU81" s="1109"/>
      <c r="AOV81" s="1109"/>
      <c r="AOW81" s="1139"/>
      <c r="AOX81" s="1127"/>
      <c r="AOY81" s="1127"/>
      <c r="AOZ81" s="1127"/>
      <c r="APA81" s="1127"/>
      <c r="APB81" s="1127"/>
      <c r="APC81" s="1140"/>
      <c r="APE81" s="1122"/>
      <c r="APF81" s="1108"/>
      <c r="APG81" s="1108"/>
      <c r="APH81" s="1108"/>
      <c r="API81" s="1108"/>
      <c r="APJ81" s="1109"/>
      <c r="APK81" s="1109"/>
      <c r="APL81" s="1139"/>
      <c r="APM81" s="1127"/>
      <c r="APN81" s="1127"/>
      <c r="APO81" s="1127"/>
      <c r="APP81" s="1127"/>
      <c r="APQ81" s="1127"/>
      <c r="APR81" s="1140"/>
      <c r="APT81" s="1122"/>
      <c r="APU81" s="1108"/>
      <c r="APV81" s="1108"/>
      <c r="APW81" s="1108"/>
      <c r="APX81" s="1108"/>
      <c r="APY81" s="1109"/>
      <c r="APZ81" s="1109"/>
      <c r="AQA81" s="1139"/>
      <c r="AQB81" s="1127"/>
      <c r="AQC81" s="1127"/>
      <c r="AQD81" s="1127"/>
      <c r="AQE81" s="1127"/>
      <c r="AQF81" s="1127"/>
      <c r="AQG81" s="1140"/>
      <c r="AQI81" s="1122"/>
      <c r="AQJ81" s="1108"/>
      <c r="AQK81" s="1108"/>
      <c r="AQL81" s="1108"/>
      <c r="AQM81" s="1108"/>
      <c r="AQN81" s="1109"/>
      <c r="AQO81" s="1109"/>
      <c r="AQP81" s="1139"/>
      <c r="AQQ81" s="1127"/>
      <c r="AQR81" s="1127"/>
      <c r="AQS81" s="1127"/>
      <c r="AQT81" s="1127"/>
      <c r="AQU81" s="1127"/>
      <c r="AQV81" s="1140"/>
      <c r="AQX81" s="1122"/>
      <c r="AQY81" s="1108"/>
      <c r="AQZ81" s="1108"/>
      <c r="ARA81" s="1108"/>
      <c r="ARB81" s="1108"/>
      <c r="ARC81" s="1109"/>
      <c r="ARD81" s="1109"/>
      <c r="ARE81" s="1139"/>
      <c r="ARF81" s="1127"/>
      <c r="ARG81" s="1127"/>
      <c r="ARH81" s="1127"/>
      <c r="ARI81" s="1127"/>
      <c r="ARJ81" s="1127"/>
      <c r="ARK81" s="1140"/>
      <c r="ARM81" s="1122"/>
      <c r="ARN81" s="1108"/>
      <c r="ARO81" s="1108"/>
      <c r="ARP81" s="1108"/>
      <c r="ARQ81" s="1108"/>
      <c r="ARR81" s="1109"/>
      <c r="ARS81" s="1109"/>
      <c r="ART81" s="1139"/>
      <c r="ARU81" s="1127"/>
      <c r="ARV81" s="1127"/>
      <c r="ARW81" s="1127"/>
      <c r="ARX81" s="1127"/>
      <c r="ARY81" s="1127"/>
      <c r="ARZ81" s="1140"/>
      <c r="ASB81" s="1122"/>
      <c r="ASC81" s="1108"/>
      <c r="ASD81" s="1108"/>
      <c r="ASE81" s="1108"/>
      <c r="ASF81" s="1108"/>
      <c r="ASG81" s="1109"/>
      <c r="ASH81" s="1109"/>
      <c r="ASI81" s="1139"/>
      <c r="ASJ81" s="1127"/>
      <c r="ASK81" s="1127"/>
      <c r="ASL81" s="1127"/>
      <c r="ASM81" s="1127"/>
      <c r="ASN81" s="1127"/>
      <c r="ASO81" s="1140"/>
      <c r="ASQ81" s="1122"/>
      <c r="ASR81" s="1108"/>
      <c r="ASS81" s="1108"/>
      <c r="AST81" s="1108"/>
      <c r="ASU81" s="1108"/>
      <c r="ASV81" s="1109"/>
      <c r="ASW81" s="1109"/>
      <c r="ASX81" s="1139"/>
      <c r="ASY81" s="1127"/>
      <c r="ASZ81" s="1127"/>
      <c r="ATA81" s="1127"/>
      <c r="ATB81" s="1127"/>
      <c r="ATC81" s="1127"/>
      <c r="ATD81" s="1140"/>
      <c r="ATF81" s="1122"/>
      <c r="ATG81" s="1108"/>
      <c r="ATH81" s="1108"/>
      <c r="ATI81" s="1108"/>
      <c r="ATJ81" s="1108"/>
      <c r="ATK81" s="1109"/>
      <c r="ATL81" s="1109"/>
      <c r="ATM81" s="1139"/>
      <c r="ATN81" s="1127"/>
      <c r="ATO81" s="1127"/>
      <c r="ATP81" s="1127"/>
      <c r="ATQ81" s="1127"/>
      <c r="ATR81" s="1127"/>
      <c r="ATS81" s="1140"/>
      <c r="ATU81" s="1122"/>
      <c r="ATV81" s="1108"/>
      <c r="ATW81" s="1108"/>
      <c r="ATX81" s="1108"/>
      <c r="ATY81" s="1108"/>
      <c r="ATZ81" s="1109"/>
      <c r="AUA81" s="1109"/>
      <c r="AUB81" s="1139"/>
      <c r="AUC81" s="1127"/>
      <c r="AUD81" s="1127"/>
      <c r="AUE81" s="1127"/>
      <c r="AUF81" s="1127"/>
      <c r="AUG81" s="1127"/>
      <c r="AUH81" s="1140"/>
      <c r="AUJ81" s="1122"/>
      <c r="AUK81" s="1108"/>
      <c r="AUL81" s="1108"/>
      <c r="AUM81" s="1108"/>
      <c r="AUN81" s="1108"/>
      <c r="AUO81" s="1109"/>
      <c r="AUP81" s="1109"/>
      <c r="AUQ81" s="1139"/>
      <c r="AUR81" s="1127"/>
      <c r="AUS81" s="1127"/>
      <c r="AUT81" s="1127"/>
      <c r="AUU81" s="1127"/>
      <c r="AUV81" s="1127"/>
      <c r="AUW81" s="1140"/>
      <c r="AUY81" s="1122"/>
      <c r="AUZ81" s="1108"/>
      <c r="AVA81" s="1108"/>
      <c r="AVB81" s="1108"/>
      <c r="AVC81" s="1108"/>
      <c r="AVD81" s="1109"/>
      <c r="AVE81" s="1109"/>
      <c r="AVF81" s="1139"/>
      <c r="AVG81" s="1127"/>
      <c r="AVH81" s="1127"/>
      <c r="AVI81" s="1127"/>
      <c r="AVJ81" s="1127"/>
      <c r="AVK81" s="1127"/>
      <c r="AVL81" s="1140"/>
      <c r="AVN81" s="1122"/>
      <c r="AVO81" s="1108"/>
      <c r="AVP81" s="1108"/>
      <c r="AVQ81" s="1108"/>
      <c r="AVR81" s="1108"/>
      <c r="AVS81" s="1109"/>
      <c r="AVT81" s="1109"/>
      <c r="AVU81" s="1139"/>
      <c r="AVV81" s="1127"/>
      <c r="AVW81" s="1127"/>
      <c r="AVX81" s="1127"/>
      <c r="AVY81" s="1127"/>
      <c r="AVZ81" s="1127"/>
      <c r="AWA81" s="1140"/>
      <c r="AWC81" s="1122"/>
      <c r="AWD81" s="1108"/>
      <c r="AWE81" s="1108"/>
      <c r="AWF81" s="1108"/>
      <c r="AWG81" s="1108"/>
      <c r="AWH81" s="1109"/>
      <c r="AWI81" s="1109"/>
      <c r="AWJ81" s="1139"/>
      <c r="AWK81" s="1127"/>
      <c r="AWL81" s="1127"/>
      <c r="AWM81" s="1127"/>
      <c r="AWN81" s="1127"/>
      <c r="AWO81" s="1127"/>
      <c r="AWP81" s="1140"/>
      <c r="AWR81" s="1122"/>
      <c r="AWS81" s="1108"/>
      <c r="AWT81" s="1108"/>
      <c r="AWU81" s="1108"/>
      <c r="AWV81" s="1108"/>
      <c r="AWW81" s="1109"/>
      <c r="AWX81" s="1109"/>
      <c r="AWY81" s="1139"/>
      <c r="AWZ81" s="1127"/>
      <c r="AXA81" s="1127"/>
      <c r="AXB81" s="1127"/>
      <c r="AXC81" s="1127"/>
      <c r="AXD81" s="1127"/>
      <c r="AXE81" s="1140"/>
      <c r="AXG81" s="1122"/>
      <c r="AXH81" s="1108"/>
      <c r="AXI81" s="1108"/>
      <c r="AXJ81" s="1108"/>
      <c r="AXK81" s="1108"/>
      <c r="AXL81" s="1109"/>
      <c r="AXM81" s="1109"/>
      <c r="AXN81" s="1139"/>
      <c r="AXO81" s="1127"/>
      <c r="AXP81" s="1127"/>
      <c r="AXQ81" s="1127"/>
      <c r="AXR81" s="1127"/>
      <c r="AXS81" s="1127"/>
      <c r="AXT81" s="1140"/>
      <c r="AXV81" s="1122"/>
      <c r="AXW81" s="1108"/>
      <c r="AXX81" s="1108"/>
      <c r="AXY81" s="1108"/>
      <c r="AXZ81" s="1108"/>
      <c r="AYA81" s="1109"/>
      <c r="AYB81" s="1109"/>
      <c r="AYC81" s="1139"/>
      <c r="AYD81" s="1127"/>
      <c r="AYE81" s="1127"/>
      <c r="AYF81" s="1127"/>
      <c r="AYG81" s="1127"/>
      <c r="AYH81" s="1127"/>
      <c r="AYI81" s="1140"/>
      <c r="AYK81" s="1122"/>
      <c r="AYL81" s="1108"/>
      <c r="AYM81" s="1108"/>
      <c r="AYN81" s="1108"/>
      <c r="AYO81" s="1108"/>
      <c r="AYP81" s="1109"/>
      <c r="AYQ81" s="1109"/>
      <c r="AYR81" s="1139"/>
      <c r="AYS81" s="1127"/>
      <c r="AYT81" s="1127"/>
      <c r="AYU81" s="1127"/>
      <c r="AYV81" s="1127"/>
      <c r="AYW81" s="1127"/>
      <c r="AYX81" s="1140"/>
      <c r="AYZ81" s="1122"/>
      <c r="AZA81" s="1108"/>
      <c r="AZB81" s="1108"/>
      <c r="AZC81" s="1108"/>
      <c r="AZD81" s="1108"/>
      <c r="AZE81" s="1109"/>
      <c r="AZF81" s="1109"/>
      <c r="AZG81" s="1139"/>
      <c r="AZH81" s="1127"/>
      <c r="AZI81" s="1127"/>
      <c r="AZJ81" s="1127"/>
      <c r="AZK81" s="1127"/>
      <c r="AZL81" s="1127"/>
      <c r="AZM81" s="1140"/>
      <c r="AZO81" s="1122"/>
      <c r="AZP81" s="1108"/>
      <c r="AZQ81" s="1108"/>
      <c r="AZR81" s="1108"/>
      <c r="AZS81" s="1108"/>
      <c r="AZT81" s="1109"/>
      <c r="AZU81" s="1109"/>
      <c r="AZV81" s="1139"/>
      <c r="AZW81" s="1127"/>
      <c r="AZX81" s="1127"/>
      <c r="AZY81" s="1127"/>
      <c r="AZZ81" s="1127"/>
      <c r="BAA81" s="1127"/>
      <c r="BAB81" s="1140"/>
      <c r="BAD81" s="1122"/>
      <c r="BAE81" s="1108"/>
      <c r="BAF81" s="1108"/>
      <c r="BAG81" s="1108"/>
      <c r="BAH81" s="1108"/>
      <c r="BAI81" s="1109"/>
      <c r="BAJ81" s="1109"/>
      <c r="BAK81" s="1139"/>
      <c r="BAL81" s="1127"/>
      <c r="BAM81" s="1127"/>
      <c r="BAN81" s="1127"/>
      <c r="BAO81" s="1127"/>
      <c r="BAP81" s="1127"/>
      <c r="BAQ81" s="1140"/>
      <c r="BAS81" s="1122"/>
      <c r="BAT81" s="1108"/>
      <c r="BAU81" s="1108"/>
      <c r="BAV81" s="1108"/>
      <c r="BAW81" s="1108"/>
      <c r="BAX81" s="1109"/>
      <c r="BAY81" s="1109"/>
      <c r="BAZ81" s="1139"/>
      <c r="BBA81" s="1127"/>
      <c r="BBB81" s="1127"/>
      <c r="BBC81" s="1127"/>
      <c r="BBD81" s="1127"/>
      <c r="BBE81" s="1127"/>
      <c r="BBF81" s="1140"/>
      <c r="BBH81" s="1122"/>
      <c r="BBI81" s="1108"/>
      <c r="BBJ81" s="1108"/>
      <c r="BBK81" s="1108"/>
      <c r="BBL81" s="1108"/>
      <c r="BBM81" s="1109"/>
      <c r="BBN81" s="1109"/>
      <c r="BBO81" s="1139"/>
      <c r="BBP81" s="1127"/>
      <c r="BBQ81" s="1127"/>
      <c r="BBR81" s="1127"/>
      <c r="BBS81" s="1127"/>
      <c r="BBT81" s="1127"/>
      <c r="BBU81" s="1140"/>
      <c r="BBW81" s="1122"/>
      <c r="BBX81" s="1108"/>
      <c r="BBY81" s="1108"/>
      <c r="BBZ81" s="1108"/>
      <c r="BCA81" s="1108"/>
      <c r="BCB81" s="1109"/>
      <c r="BCC81" s="1109"/>
      <c r="BCD81" s="1139"/>
      <c r="BCE81" s="1127"/>
      <c r="BCF81" s="1127"/>
      <c r="BCG81" s="1127"/>
      <c r="BCH81" s="1127"/>
      <c r="BCI81" s="1127"/>
      <c r="BCJ81" s="1140"/>
      <c r="BCL81" s="1122"/>
      <c r="BCM81" s="1108"/>
      <c r="BCN81" s="1108"/>
      <c r="BCO81" s="1108"/>
      <c r="BCP81" s="1108"/>
      <c r="BCQ81" s="1109"/>
      <c r="BCR81" s="1109"/>
      <c r="BCS81" s="1139"/>
      <c r="BCT81" s="1127"/>
      <c r="BCU81" s="1127"/>
      <c r="BCV81" s="1127"/>
      <c r="BCW81" s="1127"/>
      <c r="BCX81" s="1127"/>
      <c r="BCY81" s="1140"/>
      <c r="BDA81" s="1122"/>
      <c r="BDB81" s="1108"/>
      <c r="BDC81" s="1108"/>
      <c r="BDD81" s="1108"/>
      <c r="BDE81" s="1108"/>
      <c r="BDF81" s="1109"/>
      <c r="BDG81" s="1109"/>
      <c r="BDH81" s="1139"/>
      <c r="BDI81" s="1127"/>
      <c r="BDJ81" s="1127"/>
      <c r="BDK81" s="1127"/>
      <c r="BDL81" s="1127"/>
      <c r="BDM81" s="1127"/>
      <c r="BDN81" s="1140"/>
      <c r="BDP81" s="1122"/>
      <c r="BDQ81" s="1108"/>
      <c r="BDR81" s="1108"/>
      <c r="BDS81" s="1108"/>
      <c r="BDT81" s="1108"/>
      <c r="BDU81" s="1109"/>
      <c r="BDV81" s="1109"/>
      <c r="BDW81" s="1139"/>
      <c r="BDX81" s="1127"/>
      <c r="BDY81" s="1127"/>
      <c r="BDZ81" s="1127"/>
      <c r="BEA81" s="1127"/>
      <c r="BEB81" s="1127"/>
      <c r="BEC81" s="1140"/>
      <c r="BEE81" s="1122"/>
      <c r="BEF81" s="1108"/>
      <c r="BEG81" s="1108"/>
      <c r="BEH81" s="1108"/>
      <c r="BEI81" s="1108"/>
      <c r="BEJ81" s="1109"/>
      <c r="BEK81" s="1109"/>
      <c r="BEL81" s="1139"/>
      <c r="BEM81" s="1127"/>
      <c r="BEN81" s="1127"/>
      <c r="BEO81" s="1127"/>
      <c r="BEP81" s="1127"/>
      <c r="BEQ81" s="1127"/>
      <c r="BER81" s="1140"/>
      <c r="BET81" s="1122"/>
      <c r="BEU81" s="1108"/>
      <c r="BEV81" s="1108"/>
      <c r="BEW81" s="1108"/>
      <c r="BEX81" s="1108"/>
      <c r="BEY81" s="1109"/>
      <c r="BEZ81" s="1109"/>
      <c r="BFA81" s="1139"/>
      <c r="BFB81" s="1127"/>
      <c r="BFC81" s="1127"/>
      <c r="BFD81" s="1127"/>
      <c r="BFE81" s="1127"/>
      <c r="BFF81" s="1127"/>
      <c r="BFG81" s="1140"/>
      <c r="BFI81" s="1122"/>
      <c r="BFJ81" s="1108"/>
      <c r="BFK81" s="1108"/>
      <c r="BFL81" s="1108"/>
      <c r="BFM81" s="1108"/>
      <c r="BFN81" s="1109"/>
      <c r="BFO81" s="1109"/>
      <c r="BFP81" s="1139"/>
      <c r="BFQ81" s="1127"/>
      <c r="BFR81" s="1127"/>
      <c r="BFS81" s="1127"/>
      <c r="BFT81" s="1127"/>
      <c r="BFU81" s="1127"/>
      <c r="BFV81" s="1140"/>
      <c r="BFX81" s="1122"/>
      <c r="BFY81" s="1108"/>
      <c r="BFZ81" s="1108"/>
      <c r="BGA81" s="1108"/>
      <c r="BGB81" s="1108"/>
      <c r="BGC81" s="1109"/>
      <c r="BGD81" s="1109"/>
      <c r="BGE81" s="1139"/>
      <c r="BGF81" s="1127"/>
      <c r="BGG81" s="1127"/>
      <c r="BGH81" s="1127"/>
      <c r="BGI81" s="1127"/>
      <c r="BGJ81" s="1127"/>
      <c r="BGK81" s="1140"/>
      <c r="BGM81" s="1122"/>
      <c r="BGN81" s="1108"/>
      <c r="BGO81" s="1108"/>
      <c r="BGP81" s="1108"/>
      <c r="BGQ81" s="1108"/>
      <c r="BGR81" s="1109"/>
      <c r="BGS81" s="1109"/>
      <c r="BGT81" s="1139"/>
      <c r="BGU81" s="1127"/>
      <c r="BGV81" s="1127"/>
      <c r="BGW81" s="1127"/>
      <c r="BGX81" s="1127"/>
      <c r="BGY81" s="1127"/>
      <c r="BGZ81" s="1140"/>
      <c r="BHB81" s="1122"/>
      <c r="BHC81" s="1108"/>
      <c r="BHD81" s="1108"/>
      <c r="BHE81" s="1108"/>
      <c r="BHF81" s="1108"/>
      <c r="BHG81" s="1109"/>
      <c r="BHH81" s="1109"/>
      <c r="BHI81" s="1139"/>
      <c r="BHJ81" s="1127"/>
      <c r="BHK81" s="1127"/>
      <c r="BHL81" s="1127"/>
      <c r="BHM81" s="1127"/>
      <c r="BHN81" s="1127"/>
      <c r="BHO81" s="1140"/>
      <c r="BHQ81" s="1122"/>
      <c r="BHR81" s="1108"/>
      <c r="BHS81" s="1108"/>
      <c r="BHT81" s="1108"/>
      <c r="BHU81" s="1108"/>
      <c r="BHV81" s="1109"/>
      <c r="BHW81" s="1109"/>
      <c r="BHX81" s="1139"/>
      <c r="BHY81" s="1127"/>
      <c r="BHZ81" s="1127"/>
      <c r="BIA81" s="1127"/>
      <c r="BIB81" s="1127"/>
      <c r="BIC81" s="1127"/>
      <c r="BID81" s="1140"/>
      <c r="BIF81" s="1122"/>
      <c r="BIG81" s="1108"/>
      <c r="BIH81" s="1108"/>
      <c r="BII81" s="1108"/>
      <c r="BIJ81" s="1108"/>
      <c r="BIK81" s="1109"/>
      <c r="BIL81" s="1109"/>
      <c r="BIM81" s="1139"/>
      <c r="BIN81" s="1127"/>
      <c r="BIO81" s="1127"/>
      <c r="BIP81" s="1127"/>
      <c r="BIQ81" s="1127"/>
      <c r="BIR81" s="1127"/>
      <c r="BIS81" s="1140"/>
      <c r="BIU81" s="1122"/>
      <c r="BIV81" s="1108"/>
      <c r="BIW81" s="1108"/>
      <c r="BIX81" s="1108"/>
      <c r="BIY81" s="1108"/>
      <c r="BIZ81" s="1109"/>
      <c r="BJA81" s="1109"/>
      <c r="BJB81" s="1139"/>
      <c r="BJC81" s="1127"/>
      <c r="BJD81" s="1127"/>
      <c r="BJE81" s="1127"/>
      <c r="BJF81" s="1127"/>
      <c r="BJG81" s="1127"/>
      <c r="BJH81" s="1140"/>
      <c r="BJJ81" s="1122"/>
      <c r="BJK81" s="1108"/>
      <c r="BJL81" s="1108"/>
      <c r="BJM81" s="1108"/>
      <c r="BJN81" s="1108"/>
      <c r="BJO81" s="1109"/>
      <c r="BJP81" s="1109"/>
      <c r="BJQ81" s="1139"/>
      <c r="BJR81" s="1127"/>
      <c r="BJS81" s="1127"/>
      <c r="BJT81" s="1127"/>
      <c r="BJU81" s="1127"/>
      <c r="BJV81" s="1127"/>
      <c r="BJW81" s="1140"/>
      <c r="BJY81" s="1122"/>
      <c r="BJZ81" s="1108"/>
      <c r="BKA81" s="1108"/>
      <c r="BKB81" s="1108"/>
      <c r="BKC81" s="1108"/>
      <c r="BKD81" s="1109"/>
      <c r="BKE81" s="1109"/>
      <c r="BKF81" s="1139"/>
      <c r="BKG81" s="1127"/>
      <c r="BKH81" s="1127"/>
      <c r="BKI81" s="1127"/>
      <c r="BKJ81" s="1127"/>
      <c r="BKK81" s="1127"/>
      <c r="BKL81" s="1140"/>
      <c r="BKN81" s="1122"/>
      <c r="BKO81" s="1108"/>
      <c r="BKP81" s="1108"/>
      <c r="BKQ81" s="1108"/>
      <c r="BKR81" s="1108"/>
      <c r="BKS81" s="1109"/>
      <c r="BKT81" s="1109"/>
      <c r="BKU81" s="1139"/>
      <c r="BKV81" s="1127"/>
      <c r="BKW81" s="1127"/>
      <c r="BKX81" s="1127"/>
      <c r="BKY81" s="1127"/>
      <c r="BKZ81" s="1127"/>
      <c r="BLA81" s="1140"/>
      <c r="BLC81" s="1122"/>
      <c r="BLD81" s="1108"/>
      <c r="BLE81" s="1108"/>
      <c r="BLF81" s="1108"/>
      <c r="BLG81" s="1108"/>
      <c r="BLH81" s="1109"/>
      <c r="BLI81" s="1109"/>
      <c r="BLJ81" s="1139"/>
      <c r="BLK81" s="1127"/>
      <c r="BLL81" s="1127"/>
      <c r="BLM81" s="1127"/>
      <c r="BLN81" s="1127"/>
      <c r="BLO81" s="1127"/>
      <c r="BLP81" s="1140"/>
      <c r="BLR81" s="1122"/>
      <c r="BLS81" s="1108"/>
      <c r="BLT81" s="1108"/>
      <c r="BLU81" s="1108"/>
      <c r="BLV81" s="1108"/>
      <c r="BLW81" s="1109"/>
      <c r="BLX81" s="1109"/>
      <c r="BLY81" s="1139"/>
      <c r="BLZ81" s="1127"/>
      <c r="BMA81" s="1127"/>
      <c r="BMB81" s="1127"/>
      <c r="BMC81" s="1127"/>
      <c r="BMD81" s="1127"/>
      <c r="BME81" s="1140"/>
      <c r="BMG81" s="1122"/>
      <c r="BMH81" s="1108"/>
      <c r="BMI81" s="1108"/>
      <c r="BMJ81" s="1108"/>
      <c r="BMK81" s="1108"/>
      <c r="BML81" s="1109"/>
      <c r="BMM81" s="1109"/>
      <c r="BMN81" s="1139"/>
      <c r="BMO81" s="1127"/>
      <c r="BMP81" s="1127"/>
      <c r="BMQ81" s="1127"/>
      <c r="BMR81" s="1127"/>
      <c r="BMS81" s="1127"/>
      <c r="BMT81" s="1140"/>
      <c r="BMV81" s="1122"/>
      <c r="BMW81" s="1108"/>
      <c r="BMX81" s="1108"/>
      <c r="BMY81" s="1108"/>
      <c r="BMZ81" s="1108"/>
      <c r="BNA81" s="1109"/>
      <c r="BNB81" s="1109"/>
      <c r="BNC81" s="1139"/>
      <c r="BND81" s="1127"/>
      <c r="BNE81" s="1127"/>
      <c r="BNF81" s="1127"/>
      <c r="BNG81" s="1127"/>
      <c r="BNH81" s="1127"/>
      <c r="BNI81" s="1140"/>
      <c r="BNK81" s="1122"/>
      <c r="BNL81" s="1108"/>
      <c r="BNM81" s="1108"/>
      <c r="BNN81" s="1108"/>
      <c r="BNO81" s="1108"/>
      <c r="BNP81" s="1109"/>
      <c r="BNQ81" s="1109"/>
      <c r="BNR81" s="1139"/>
      <c r="BNS81" s="1127"/>
      <c r="BNT81" s="1127"/>
      <c r="BNU81" s="1127"/>
      <c r="BNV81" s="1127"/>
      <c r="BNW81" s="1127"/>
      <c r="BNX81" s="1140"/>
      <c r="BNZ81" s="1122"/>
      <c r="BOA81" s="1108"/>
      <c r="BOB81" s="1108"/>
      <c r="BOC81" s="1108"/>
      <c r="BOD81" s="1108"/>
      <c r="BOE81" s="1109"/>
      <c r="BOF81" s="1109"/>
      <c r="BOG81" s="1139"/>
      <c r="BOH81" s="1127"/>
      <c r="BOI81" s="1127"/>
      <c r="BOJ81" s="1127"/>
      <c r="BOK81" s="1127"/>
      <c r="BOL81" s="1127"/>
      <c r="BOM81" s="1140"/>
      <c r="BOO81" s="1122"/>
      <c r="BOP81" s="1108"/>
      <c r="BOQ81" s="1108"/>
      <c r="BOR81" s="1108"/>
      <c r="BOS81" s="1108"/>
      <c r="BOT81" s="1109"/>
      <c r="BOU81" s="1109"/>
      <c r="BOV81" s="1139"/>
      <c r="BOW81" s="1127"/>
      <c r="BOX81" s="1127"/>
      <c r="BOY81" s="1127"/>
      <c r="BOZ81" s="1127"/>
      <c r="BPA81" s="1127"/>
      <c r="BPB81" s="1140"/>
      <c r="BPD81" s="1122"/>
      <c r="BPE81" s="1108"/>
      <c r="BPF81" s="1108"/>
      <c r="BPG81" s="1108"/>
      <c r="BPH81" s="1108"/>
      <c r="BPI81" s="1109"/>
      <c r="BPJ81" s="1109"/>
      <c r="BPK81" s="1139"/>
      <c r="BPL81" s="1127"/>
      <c r="BPM81" s="1127"/>
      <c r="BPN81" s="1127"/>
      <c r="BPO81" s="1127"/>
      <c r="BPP81" s="1127"/>
      <c r="BPQ81" s="1140"/>
      <c r="BPS81" s="1122"/>
      <c r="BPT81" s="1108"/>
      <c r="BPU81" s="1108"/>
      <c r="BPV81" s="1108"/>
      <c r="BPW81" s="1108"/>
      <c r="BPX81" s="1109"/>
      <c r="BPY81" s="1109"/>
      <c r="BPZ81" s="1139"/>
      <c r="BQA81" s="1127"/>
      <c r="BQB81" s="1127"/>
      <c r="BQC81" s="1127"/>
      <c r="BQD81" s="1127"/>
      <c r="BQE81" s="1127"/>
      <c r="BQF81" s="1140"/>
      <c r="BQH81" s="1122"/>
      <c r="BQI81" s="1108"/>
      <c r="BQJ81" s="1108"/>
      <c r="BQK81" s="1108"/>
      <c r="BQL81" s="1108"/>
      <c r="BQM81" s="1109"/>
      <c r="BQN81" s="1109"/>
      <c r="BQO81" s="1139"/>
      <c r="BQP81" s="1127"/>
      <c r="BQQ81" s="1127"/>
      <c r="BQR81" s="1127"/>
      <c r="BQS81" s="1127"/>
      <c r="BQT81" s="1127"/>
      <c r="BQU81" s="1140"/>
      <c r="BQW81" s="1122"/>
      <c r="BQX81" s="1108"/>
      <c r="BQY81" s="1108"/>
      <c r="BQZ81" s="1108"/>
      <c r="BRA81" s="1108"/>
      <c r="BRB81" s="1109"/>
      <c r="BRC81" s="1109"/>
      <c r="BRD81" s="1139"/>
      <c r="BRE81" s="1127"/>
      <c r="BRF81" s="1127"/>
      <c r="BRG81" s="1127"/>
      <c r="BRH81" s="1127"/>
      <c r="BRI81" s="1127"/>
      <c r="BRJ81" s="1140"/>
      <c r="BRL81" s="1122"/>
      <c r="BRM81" s="1108"/>
      <c r="BRN81" s="1108"/>
      <c r="BRO81" s="1108"/>
      <c r="BRP81" s="1108"/>
      <c r="BRQ81" s="1109"/>
      <c r="BRR81" s="1109"/>
      <c r="BRS81" s="1139"/>
      <c r="BRT81" s="1127"/>
      <c r="BRU81" s="1127"/>
      <c r="BRV81" s="1127"/>
      <c r="BRW81" s="1127"/>
      <c r="BRX81" s="1127"/>
      <c r="BRY81" s="1140"/>
      <c r="BSA81" s="1122"/>
      <c r="BSB81" s="1108"/>
      <c r="BSC81" s="1108"/>
      <c r="BSD81" s="1108"/>
      <c r="BSE81" s="1108"/>
      <c r="BSF81" s="1109"/>
      <c r="BSG81" s="1109"/>
      <c r="BSH81" s="1139"/>
      <c r="BSI81" s="1127"/>
      <c r="BSJ81" s="1127"/>
      <c r="BSK81" s="1127"/>
      <c r="BSL81" s="1127"/>
      <c r="BSM81" s="1127"/>
      <c r="BSN81" s="1140"/>
      <c r="BSP81" s="1122"/>
      <c r="BSQ81" s="1108"/>
      <c r="BSR81" s="1108"/>
      <c r="BSS81" s="1108"/>
      <c r="BST81" s="1108"/>
      <c r="BSU81" s="1109"/>
      <c r="BSV81" s="1109"/>
      <c r="BSW81" s="1139"/>
      <c r="BSX81" s="1127"/>
      <c r="BSY81" s="1127"/>
      <c r="BSZ81" s="1127"/>
      <c r="BTA81" s="1127"/>
      <c r="BTB81" s="1127"/>
      <c r="BTC81" s="1140"/>
      <c r="BTE81" s="1122"/>
      <c r="BTF81" s="1108"/>
      <c r="BTG81" s="1108"/>
      <c r="BTH81" s="1108"/>
      <c r="BTI81" s="1108"/>
      <c r="BTJ81" s="1109"/>
      <c r="BTK81" s="1109"/>
      <c r="BTL81" s="1139"/>
      <c r="BTM81" s="1127"/>
      <c r="BTN81" s="1127"/>
      <c r="BTO81" s="1127"/>
      <c r="BTP81" s="1127"/>
      <c r="BTQ81" s="1127"/>
      <c r="BTR81" s="1140"/>
      <c r="BTT81" s="1122"/>
      <c r="BTU81" s="1108"/>
      <c r="BTV81" s="1108"/>
      <c r="BTW81" s="1108"/>
      <c r="BTX81" s="1108"/>
      <c r="BTY81" s="1109"/>
      <c r="BTZ81" s="1109"/>
      <c r="BUA81" s="1139"/>
      <c r="BUB81" s="1127"/>
      <c r="BUC81" s="1127"/>
      <c r="BUD81" s="1127"/>
      <c r="BUE81" s="1127"/>
      <c r="BUF81" s="1127"/>
      <c r="BUG81" s="1140"/>
      <c r="BUI81" s="1122"/>
      <c r="BUJ81" s="1108"/>
      <c r="BUK81" s="1108"/>
      <c r="BUL81" s="1108"/>
      <c r="BUM81" s="1108"/>
      <c r="BUN81" s="1109"/>
      <c r="BUO81" s="1109"/>
      <c r="BUP81" s="1139"/>
      <c r="BUQ81" s="1127"/>
      <c r="BUR81" s="1127"/>
      <c r="BUS81" s="1127"/>
      <c r="BUT81" s="1127"/>
      <c r="BUU81" s="1127"/>
      <c r="BUV81" s="1140"/>
      <c r="BUX81" s="1122"/>
      <c r="BUY81" s="1108"/>
      <c r="BUZ81" s="1108"/>
      <c r="BVA81" s="1108"/>
      <c r="BVB81" s="1108"/>
      <c r="BVC81" s="1109"/>
      <c r="BVD81" s="1109"/>
      <c r="BVE81" s="1139"/>
      <c r="BVF81" s="1127"/>
      <c r="BVG81" s="1127"/>
      <c r="BVH81" s="1127"/>
      <c r="BVI81" s="1127"/>
      <c r="BVJ81" s="1127"/>
      <c r="BVK81" s="1140"/>
      <c r="BVM81" s="1122"/>
      <c r="BVN81" s="1108"/>
      <c r="BVO81" s="1108"/>
      <c r="BVP81" s="1108"/>
      <c r="BVQ81" s="1108"/>
      <c r="BVR81" s="1109"/>
      <c r="BVS81" s="1109"/>
      <c r="BVT81" s="1139"/>
      <c r="BVU81" s="1127"/>
      <c r="BVV81" s="1127"/>
      <c r="BVW81" s="1127"/>
      <c r="BVX81" s="1127"/>
      <c r="BVY81" s="1127"/>
      <c r="BVZ81" s="1140"/>
      <c r="BWB81" s="1122"/>
      <c r="BWC81" s="1108"/>
      <c r="BWD81" s="1108"/>
      <c r="BWE81" s="1108"/>
      <c r="BWF81" s="1108"/>
      <c r="BWG81" s="1109"/>
      <c r="BWH81" s="1109"/>
      <c r="BWI81" s="1139"/>
      <c r="BWJ81" s="1127"/>
      <c r="BWK81" s="1127"/>
      <c r="BWL81" s="1127"/>
      <c r="BWM81" s="1127"/>
      <c r="BWN81" s="1127"/>
      <c r="BWO81" s="1140"/>
    </row>
    <row r="82" spans="2:1965" ht="18" customHeight="1" x14ac:dyDescent="0.2">
      <c r="B82" s="596">
        <v>2021</v>
      </c>
      <c r="C82" s="1102"/>
      <c r="D82" s="1103"/>
      <c r="E82" s="1103"/>
      <c r="F82" s="1103"/>
      <c r="G82" s="1103"/>
      <c r="H82" s="1103"/>
      <c r="I82" s="1103"/>
      <c r="J82" s="1103"/>
      <c r="K82" s="1103"/>
      <c r="L82" s="1103"/>
      <c r="M82" s="1103"/>
      <c r="N82" s="1103"/>
      <c r="O82" s="1103"/>
      <c r="P82" s="1104"/>
      <c r="Q82" s="1102"/>
      <c r="R82" s="1103"/>
      <c r="S82" s="1103"/>
      <c r="T82" s="1103"/>
      <c r="U82" s="1103"/>
      <c r="V82" s="1103"/>
      <c r="W82" s="1103"/>
      <c r="X82" s="1103"/>
      <c r="Y82" s="1103"/>
      <c r="Z82" s="1103"/>
      <c r="AA82" s="1103"/>
      <c r="AB82" s="1103"/>
      <c r="AC82" s="1103"/>
      <c r="AD82" s="1104"/>
      <c r="AF82" s="1119"/>
      <c r="AG82" s="1103"/>
      <c r="AH82" s="1103"/>
      <c r="AI82" s="1103"/>
      <c r="AJ82" s="1103"/>
      <c r="AK82" s="1103"/>
      <c r="AL82" s="1103"/>
      <c r="AM82" s="1103"/>
      <c r="AN82" s="1103"/>
      <c r="AO82" s="1103"/>
      <c r="AP82" s="1103"/>
      <c r="AQ82" s="1103"/>
      <c r="AR82" s="1103"/>
      <c r="AS82" s="1104"/>
      <c r="AU82" s="1119"/>
      <c r="AV82" s="1103"/>
      <c r="AW82" s="1103"/>
      <c r="AX82" s="1103"/>
      <c r="AY82" s="1103"/>
      <c r="AZ82" s="1103"/>
      <c r="BA82" s="1103"/>
      <c r="BB82" s="1103"/>
      <c r="BC82" s="1103"/>
      <c r="BD82" s="1103"/>
      <c r="BE82" s="1103"/>
      <c r="BF82" s="1103"/>
      <c r="BG82" s="1103"/>
      <c r="BH82" s="1104"/>
      <c r="BJ82" s="1119"/>
      <c r="BK82" s="1103"/>
      <c r="BL82" s="1103"/>
      <c r="BM82" s="1103"/>
      <c r="BN82" s="1103"/>
      <c r="BO82" s="1103"/>
      <c r="BP82" s="1103"/>
      <c r="BQ82" s="1103"/>
      <c r="BR82" s="1103"/>
      <c r="BS82" s="1103"/>
      <c r="BT82" s="1103"/>
      <c r="BU82" s="1103"/>
      <c r="BV82" s="1103"/>
      <c r="BW82" s="1104"/>
      <c r="BY82" s="1119"/>
      <c r="BZ82" s="1103"/>
      <c r="CA82" s="1103"/>
      <c r="CB82" s="1103"/>
      <c r="CC82" s="1103"/>
      <c r="CD82" s="1103"/>
      <c r="CE82" s="1103"/>
      <c r="CF82" s="1103"/>
      <c r="CG82" s="1103"/>
      <c r="CH82" s="1103"/>
      <c r="CI82" s="1103"/>
      <c r="CJ82" s="1103"/>
      <c r="CK82" s="1103"/>
      <c r="CL82" s="1104"/>
      <c r="CN82" s="1119"/>
      <c r="CO82" s="1103"/>
      <c r="CP82" s="1103"/>
      <c r="CQ82" s="1103"/>
      <c r="CR82" s="1103"/>
      <c r="CS82" s="1103"/>
      <c r="CT82" s="1103"/>
      <c r="CU82" s="1103"/>
      <c r="CV82" s="1103"/>
      <c r="CW82" s="1103"/>
      <c r="CX82" s="1103"/>
      <c r="CY82" s="1103"/>
      <c r="CZ82" s="1103"/>
      <c r="DA82" s="1104"/>
      <c r="DC82" s="1119"/>
      <c r="DD82" s="1103"/>
      <c r="DE82" s="1103"/>
      <c r="DF82" s="1103"/>
      <c r="DG82" s="1103"/>
      <c r="DH82" s="1103"/>
      <c r="DI82" s="1103"/>
      <c r="DJ82" s="1103"/>
      <c r="DK82" s="1103"/>
      <c r="DL82" s="1103"/>
      <c r="DM82" s="1103"/>
      <c r="DN82" s="1103"/>
      <c r="DO82" s="1103"/>
      <c r="DP82" s="1104"/>
      <c r="DR82" s="1119"/>
      <c r="DS82" s="1103"/>
      <c r="DT82" s="1103"/>
      <c r="DU82" s="1103"/>
      <c r="DV82" s="1103"/>
      <c r="DW82" s="1103"/>
      <c r="DX82" s="1103"/>
      <c r="DY82" s="1103"/>
      <c r="DZ82" s="1103"/>
      <c r="EA82" s="1103"/>
      <c r="EB82" s="1103"/>
      <c r="EC82" s="1103"/>
      <c r="ED82" s="1103"/>
      <c r="EE82" s="1104"/>
      <c r="EG82" s="1119"/>
      <c r="EH82" s="1103"/>
      <c r="EI82" s="1103"/>
      <c r="EJ82" s="1103"/>
      <c r="EK82" s="1103"/>
      <c r="EL82" s="1103"/>
      <c r="EM82" s="1103"/>
      <c r="EN82" s="1103"/>
      <c r="EO82" s="1103"/>
      <c r="EP82" s="1103"/>
      <c r="EQ82" s="1103"/>
      <c r="ER82" s="1103"/>
      <c r="ES82" s="1103"/>
      <c r="ET82" s="1104"/>
      <c r="EV82" s="1119"/>
      <c r="EW82" s="1103"/>
      <c r="EX82" s="1103"/>
      <c r="EY82" s="1103"/>
      <c r="EZ82" s="1103"/>
      <c r="FA82" s="1103"/>
      <c r="FB82" s="1103"/>
      <c r="FC82" s="1103"/>
      <c r="FD82" s="1103"/>
      <c r="FE82" s="1103"/>
      <c r="FF82" s="1103"/>
      <c r="FG82" s="1103"/>
      <c r="FH82" s="1103"/>
      <c r="FI82" s="1104"/>
      <c r="FK82" s="1119"/>
      <c r="FL82" s="1103"/>
      <c r="FM82" s="1103"/>
      <c r="FN82" s="1103"/>
      <c r="FO82" s="1103"/>
      <c r="FP82" s="1103"/>
      <c r="FQ82" s="1103"/>
      <c r="FR82" s="1103"/>
      <c r="FS82" s="1103"/>
      <c r="FT82" s="1103"/>
      <c r="FU82" s="1103"/>
      <c r="FV82" s="1103"/>
      <c r="FW82" s="1103"/>
      <c r="FX82" s="1104"/>
      <c r="FZ82" s="1119"/>
      <c r="GA82" s="1103"/>
      <c r="GB82" s="1103"/>
      <c r="GC82" s="1103"/>
      <c r="GD82" s="1103"/>
      <c r="GE82" s="1103"/>
      <c r="GF82" s="1103"/>
      <c r="GG82" s="1103"/>
      <c r="GH82" s="1103"/>
      <c r="GI82" s="1103"/>
      <c r="GJ82" s="1103"/>
      <c r="GK82" s="1103"/>
      <c r="GL82" s="1103"/>
      <c r="GM82" s="1104"/>
      <c r="GO82" s="1119"/>
      <c r="GP82" s="1103"/>
      <c r="GQ82" s="1103"/>
      <c r="GR82" s="1103"/>
      <c r="GS82" s="1103"/>
      <c r="GT82" s="1103"/>
      <c r="GU82" s="1103"/>
      <c r="GV82" s="1103"/>
      <c r="GW82" s="1103"/>
      <c r="GX82" s="1103"/>
      <c r="GY82" s="1103"/>
      <c r="GZ82" s="1103"/>
      <c r="HA82" s="1103"/>
      <c r="HB82" s="1104"/>
      <c r="HD82" s="1119"/>
      <c r="HE82" s="1103"/>
      <c r="HF82" s="1103"/>
      <c r="HG82" s="1103"/>
      <c r="HH82" s="1103"/>
      <c r="HI82" s="1103"/>
      <c r="HJ82" s="1103"/>
      <c r="HK82" s="1103"/>
      <c r="HL82" s="1103"/>
      <c r="HM82" s="1103"/>
      <c r="HN82" s="1103"/>
      <c r="HO82" s="1103"/>
      <c r="HP82" s="1103"/>
      <c r="HQ82" s="1104"/>
      <c r="HS82" s="1119"/>
      <c r="HT82" s="1103"/>
      <c r="HU82" s="1103"/>
      <c r="HV82" s="1103"/>
      <c r="HW82" s="1103"/>
      <c r="HX82" s="1103"/>
      <c r="HY82" s="1103"/>
      <c r="HZ82" s="1103"/>
      <c r="IA82" s="1103"/>
      <c r="IB82" s="1103"/>
      <c r="IC82" s="1103"/>
      <c r="ID82" s="1103"/>
      <c r="IE82" s="1103"/>
      <c r="IF82" s="1104"/>
      <c r="IH82" s="1119"/>
      <c r="II82" s="1103"/>
      <c r="IJ82" s="1103"/>
      <c r="IK82" s="1103"/>
      <c r="IL82" s="1103"/>
      <c r="IM82" s="1103"/>
      <c r="IN82" s="1103"/>
      <c r="IO82" s="1103"/>
      <c r="IP82" s="1103"/>
      <c r="IQ82" s="1103"/>
      <c r="IR82" s="1103"/>
      <c r="IS82" s="1103"/>
      <c r="IT82" s="1103"/>
      <c r="IU82" s="1104"/>
      <c r="IW82" s="1119"/>
      <c r="IX82" s="1103"/>
      <c r="IY82" s="1103"/>
      <c r="IZ82" s="1103"/>
      <c r="JA82" s="1103"/>
      <c r="JB82" s="1103"/>
      <c r="JC82" s="1103"/>
      <c r="JD82" s="1103"/>
      <c r="JE82" s="1103"/>
      <c r="JF82" s="1103"/>
      <c r="JG82" s="1103"/>
      <c r="JH82" s="1103"/>
      <c r="JI82" s="1103"/>
      <c r="JJ82" s="1104"/>
      <c r="JL82" s="1119"/>
      <c r="JM82" s="1103"/>
      <c r="JN82" s="1103"/>
      <c r="JO82" s="1103"/>
      <c r="JP82" s="1103"/>
      <c r="JQ82" s="1103"/>
      <c r="JR82" s="1103"/>
      <c r="JS82" s="1103"/>
      <c r="JT82" s="1103"/>
      <c r="JU82" s="1103"/>
      <c r="JV82" s="1103"/>
      <c r="JW82" s="1103"/>
      <c r="JX82" s="1103"/>
      <c r="JY82" s="1104"/>
      <c r="KA82" s="1119"/>
      <c r="KB82" s="1103"/>
      <c r="KC82" s="1103"/>
      <c r="KD82" s="1103"/>
      <c r="KE82" s="1103"/>
      <c r="KF82" s="1103"/>
      <c r="KG82" s="1103"/>
      <c r="KH82" s="1103"/>
      <c r="KI82" s="1103"/>
      <c r="KJ82" s="1103"/>
      <c r="KK82" s="1103"/>
      <c r="KL82" s="1103"/>
      <c r="KM82" s="1103"/>
      <c r="KN82" s="1104"/>
      <c r="KP82" s="1119"/>
      <c r="KQ82" s="1103"/>
      <c r="KR82" s="1103"/>
      <c r="KS82" s="1103"/>
      <c r="KT82" s="1103"/>
      <c r="KU82" s="1103"/>
      <c r="KV82" s="1103"/>
      <c r="KW82" s="1103"/>
      <c r="KX82" s="1103"/>
      <c r="KY82" s="1103"/>
      <c r="KZ82" s="1103"/>
      <c r="LA82" s="1103"/>
      <c r="LB82" s="1103"/>
      <c r="LC82" s="1104"/>
      <c r="LE82" s="1119"/>
      <c r="LF82" s="1103"/>
      <c r="LG82" s="1103"/>
      <c r="LH82" s="1103"/>
      <c r="LI82" s="1103"/>
      <c r="LJ82" s="1103"/>
      <c r="LK82" s="1103"/>
      <c r="LL82" s="1103"/>
      <c r="LM82" s="1103"/>
      <c r="LN82" s="1103"/>
      <c r="LO82" s="1103"/>
      <c r="LP82" s="1103"/>
      <c r="LQ82" s="1103"/>
      <c r="LR82" s="1104"/>
      <c r="LT82" s="1119"/>
      <c r="LU82" s="1103"/>
      <c r="LV82" s="1103"/>
      <c r="LW82" s="1103"/>
      <c r="LX82" s="1103"/>
      <c r="LY82" s="1103"/>
      <c r="LZ82" s="1103"/>
      <c r="MA82" s="1103"/>
      <c r="MB82" s="1103"/>
      <c r="MC82" s="1103"/>
      <c r="MD82" s="1103"/>
      <c r="ME82" s="1103"/>
      <c r="MF82" s="1103"/>
      <c r="MG82" s="1104"/>
      <c r="MI82" s="1119"/>
      <c r="MJ82" s="1103"/>
      <c r="MK82" s="1103"/>
      <c r="ML82" s="1103"/>
      <c r="MM82" s="1103"/>
      <c r="MN82" s="1103"/>
      <c r="MO82" s="1103"/>
      <c r="MP82" s="1103"/>
      <c r="MQ82" s="1103"/>
      <c r="MR82" s="1103"/>
      <c r="MS82" s="1103"/>
      <c r="MT82" s="1103"/>
      <c r="MU82" s="1103"/>
      <c r="MV82" s="1104"/>
      <c r="MX82" s="1119"/>
      <c r="MY82" s="1103"/>
      <c r="MZ82" s="1103"/>
      <c r="NA82" s="1103"/>
      <c r="NB82" s="1103"/>
      <c r="NC82" s="1103"/>
      <c r="ND82" s="1103"/>
      <c r="NE82" s="1103"/>
      <c r="NF82" s="1103"/>
      <c r="NG82" s="1103"/>
      <c r="NH82" s="1103"/>
      <c r="NI82" s="1103"/>
      <c r="NJ82" s="1103"/>
      <c r="NK82" s="1104"/>
      <c r="NM82" s="1119"/>
      <c r="NN82" s="1103"/>
      <c r="NO82" s="1103"/>
      <c r="NP82" s="1103"/>
      <c r="NQ82" s="1103"/>
      <c r="NR82" s="1103"/>
      <c r="NS82" s="1103"/>
      <c r="NT82" s="1103"/>
      <c r="NU82" s="1103"/>
      <c r="NV82" s="1103"/>
      <c r="NW82" s="1103"/>
      <c r="NX82" s="1103"/>
      <c r="NY82" s="1103"/>
      <c r="NZ82" s="1104"/>
      <c r="OB82" s="1119"/>
      <c r="OC82" s="1103"/>
      <c r="OD82" s="1103"/>
      <c r="OE82" s="1103"/>
      <c r="OF82" s="1103"/>
      <c r="OG82" s="1103"/>
      <c r="OH82" s="1103"/>
      <c r="OI82" s="1103"/>
      <c r="OJ82" s="1103"/>
      <c r="OK82" s="1103"/>
      <c r="OL82" s="1103"/>
      <c r="OM82" s="1103"/>
      <c r="ON82" s="1103"/>
      <c r="OO82" s="1104"/>
      <c r="OQ82" s="1119"/>
      <c r="OR82" s="1103"/>
      <c r="OS82" s="1103"/>
      <c r="OT82" s="1103"/>
      <c r="OU82" s="1103"/>
      <c r="OV82" s="1103"/>
      <c r="OW82" s="1103"/>
      <c r="OX82" s="1103"/>
      <c r="OY82" s="1103"/>
      <c r="OZ82" s="1103"/>
      <c r="PA82" s="1103"/>
      <c r="PB82" s="1103"/>
      <c r="PC82" s="1103"/>
      <c r="PD82" s="1104"/>
      <c r="PF82" s="1119"/>
      <c r="PG82" s="1103"/>
      <c r="PH82" s="1103"/>
      <c r="PI82" s="1103"/>
      <c r="PJ82" s="1103"/>
      <c r="PK82" s="1103"/>
      <c r="PL82" s="1103"/>
      <c r="PM82" s="1103"/>
      <c r="PN82" s="1103"/>
      <c r="PO82" s="1103"/>
      <c r="PP82" s="1103"/>
      <c r="PQ82" s="1103"/>
      <c r="PR82" s="1103"/>
      <c r="PS82" s="1104"/>
      <c r="PU82" s="1119"/>
      <c r="PV82" s="1103"/>
      <c r="PW82" s="1103"/>
      <c r="PX82" s="1103"/>
      <c r="PY82" s="1103"/>
      <c r="PZ82" s="1103"/>
      <c r="QA82" s="1103"/>
      <c r="QB82" s="1103"/>
      <c r="QC82" s="1103"/>
      <c r="QD82" s="1103"/>
      <c r="QE82" s="1103"/>
      <c r="QF82" s="1103"/>
      <c r="QG82" s="1103"/>
      <c r="QH82" s="1104"/>
      <c r="QJ82" s="1119"/>
      <c r="QK82" s="1103"/>
      <c r="QL82" s="1103"/>
      <c r="QM82" s="1103"/>
      <c r="QN82" s="1103"/>
      <c r="QO82" s="1103"/>
      <c r="QP82" s="1103"/>
      <c r="QQ82" s="1103"/>
      <c r="QR82" s="1103"/>
      <c r="QS82" s="1103"/>
      <c r="QT82" s="1103"/>
      <c r="QU82" s="1103"/>
      <c r="QV82" s="1103"/>
      <c r="QW82" s="1104"/>
      <c r="QY82" s="1119"/>
      <c r="QZ82" s="1103"/>
      <c r="RA82" s="1103"/>
      <c r="RB82" s="1103"/>
      <c r="RC82" s="1103"/>
      <c r="RD82" s="1103"/>
      <c r="RE82" s="1103"/>
      <c r="RF82" s="1103"/>
      <c r="RG82" s="1103"/>
      <c r="RH82" s="1103"/>
      <c r="RI82" s="1103"/>
      <c r="RJ82" s="1103"/>
      <c r="RK82" s="1103"/>
      <c r="RL82" s="1104"/>
      <c r="RN82" s="1119"/>
      <c r="RO82" s="1103"/>
      <c r="RP82" s="1103"/>
      <c r="RQ82" s="1103"/>
      <c r="RR82" s="1103"/>
      <c r="RS82" s="1103"/>
      <c r="RT82" s="1103"/>
      <c r="RU82" s="1103"/>
      <c r="RV82" s="1103"/>
      <c r="RW82" s="1103"/>
      <c r="RX82" s="1103"/>
      <c r="RY82" s="1103"/>
      <c r="RZ82" s="1103"/>
      <c r="SA82" s="1104"/>
      <c r="SC82" s="1119"/>
      <c r="SD82" s="1103"/>
      <c r="SE82" s="1103"/>
      <c r="SF82" s="1103"/>
      <c r="SG82" s="1103"/>
      <c r="SH82" s="1103"/>
      <c r="SI82" s="1103"/>
      <c r="SJ82" s="1103"/>
      <c r="SK82" s="1103"/>
      <c r="SL82" s="1103"/>
      <c r="SM82" s="1103"/>
      <c r="SN82" s="1103"/>
      <c r="SO82" s="1103"/>
      <c r="SP82" s="1104"/>
      <c r="SR82" s="1119"/>
      <c r="SS82" s="1103"/>
      <c r="ST82" s="1103"/>
      <c r="SU82" s="1103"/>
      <c r="SV82" s="1103"/>
      <c r="SW82" s="1103"/>
      <c r="SX82" s="1103"/>
      <c r="SY82" s="1103"/>
      <c r="SZ82" s="1103"/>
      <c r="TA82" s="1103"/>
      <c r="TB82" s="1103"/>
      <c r="TC82" s="1103"/>
      <c r="TD82" s="1103"/>
      <c r="TE82" s="1104"/>
      <c r="TG82" s="1119"/>
      <c r="TH82" s="1103"/>
      <c r="TI82" s="1103"/>
      <c r="TJ82" s="1103"/>
      <c r="TK82" s="1103"/>
      <c r="TL82" s="1103"/>
      <c r="TM82" s="1103"/>
      <c r="TN82" s="1103"/>
      <c r="TO82" s="1103"/>
      <c r="TP82" s="1103"/>
      <c r="TQ82" s="1103"/>
      <c r="TR82" s="1103"/>
      <c r="TS82" s="1103"/>
      <c r="TT82" s="1104"/>
      <c r="TV82" s="1119"/>
      <c r="TW82" s="1103"/>
      <c r="TX82" s="1103"/>
      <c r="TY82" s="1103"/>
      <c r="TZ82" s="1103"/>
      <c r="UA82" s="1103"/>
      <c r="UB82" s="1103"/>
      <c r="UC82" s="1103"/>
      <c r="UD82" s="1103"/>
      <c r="UE82" s="1103"/>
      <c r="UF82" s="1103"/>
      <c r="UG82" s="1103"/>
      <c r="UH82" s="1103"/>
      <c r="UI82" s="1104"/>
      <c r="UK82" s="1119"/>
      <c r="UL82" s="1103"/>
      <c r="UM82" s="1103"/>
      <c r="UN82" s="1103"/>
      <c r="UO82" s="1103"/>
      <c r="UP82" s="1103"/>
      <c r="UQ82" s="1103"/>
      <c r="UR82" s="1103"/>
      <c r="US82" s="1103"/>
      <c r="UT82" s="1103"/>
      <c r="UU82" s="1103"/>
      <c r="UV82" s="1103"/>
      <c r="UW82" s="1103"/>
      <c r="UX82" s="1104"/>
      <c r="UZ82" s="1119"/>
      <c r="VA82" s="1103"/>
      <c r="VB82" s="1103"/>
      <c r="VC82" s="1103"/>
      <c r="VD82" s="1103"/>
      <c r="VE82" s="1103"/>
      <c r="VF82" s="1103"/>
      <c r="VG82" s="1103"/>
      <c r="VH82" s="1103"/>
      <c r="VI82" s="1103"/>
      <c r="VJ82" s="1103"/>
      <c r="VK82" s="1103"/>
      <c r="VL82" s="1103"/>
      <c r="VM82" s="1104"/>
      <c r="VO82" s="1119"/>
      <c r="VP82" s="1103"/>
      <c r="VQ82" s="1103"/>
      <c r="VR82" s="1103"/>
      <c r="VS82" s="1103"/>
      <c r="VT82" s="1103"/>
      <c r="VU82" s="1103"/>
      <c r="VV82" s="1103"/>
      <c r="VW82" s="1103"/>
      <c r="VX82" s="1103"/>
      <c r="VY82" s="1103"/>
      <c r="VZ82" s="1103"/>
      <c r="WA82" s="1103"/>
      <c r="WB82" s="1104"/>
      <c r="WD82" s="1119"/>
      <c r="WE82" s="1103"/>
      <c r="WF82" s="1103"/>
      <c r="WG82" s="1103"/>
      <c r="WH82" s="1103"/>
      <c r="WI82" s="1103"/>
      <c r="WJ82" s="1103"/>
      <c r="WK82" s="1103"/>
      <c r="WL82" s="1103"/>
      <c r="WM82" s="1103"/>
      <c r="WN82" s="1103"/>
      <c r="WO82" s="1103"/>
      <c r="WP82" s="1103"/>
      <c r="WQ82" s="1104"/>
      <c r="WS82" s="1119"/>
      <c r="WT82" s="1103"/>
      <c r="WU82" s="1103"/>
      <c r="WV82" s="1103"/>
      <c r="WW82" s="1103"/>
      <c r="WX82" s="1103"/>
      <c r="WY82" s="1103"/>
      <c r="WZ82" s="1103"/>
      <c r="XA82" s="1103"/>
      <c r="XB82" s="1103"/>
      <c r="XC82" s="1103"/>
      <c r="XD82" s="1103"/>
      <c r="XE82" s="1103"/>
      <c r="XF82" s="1104"/>
      <c r="XH82" s="1119"/>
      <c r="XI82" s="1103"/>
      <c r="XJ82" s="1103"/>
      <c r="XK82" s="1103"/>
      <c r="XL82" s="1103"/>
      <c r="XM82" s="1103"/>
      <c r="XN82" s="1103"/>
      <c r="XO82" s="1103"/>
      <c r="XP82" s="1103"/>
      <c r="XQ82" s="1103"/>
      <c r="XR82" s="1103"/>
      <c r="XS82" s="1103"/>
      <c r="XT82" s="1103"/>
      <c r="XU82" s="1104"/>
      <c r="XW82" s="1119"/>
      <c r="XX82" s="1103"/>
      <c r="XY82" s="1103"/>
      <c r="XZ82" s="1103"/>
      <c r="YA82" s="1103"/>
      <c r="YB82" s="1103"/>
      <c r="YC82" s="1103"/>
      <c r="YD82" s="1103"/>
      <c r="YE82" s="1103"/>
      <c r="YF82" s="1103"/>
      <c r="YG82" s="1103"/>
      <c r="YH82" s="1103"/>
      <c r="YI82" s="1103"/>
      <c r="YJ82" s="1104"/>
      <c r="YL82" s="1119"/>
      <c r="YM82" s="1103"/>
      <c r="YN82" s="1103"/>
      <c r="YO82" s="1103"/>
      <c r="YP82" s="1103"/>
      <c r="YQ82" s="1103"/>
      <c r="YR82" s="1103"/>
      <c r="YS82" s="1103"/>
      <c r="YT82" s="1103"/>
      <c r="YU82" s="1103"/>
      <c r="YV82" s="1103"/>
      <c r="YW82" s="1103"/>
      <c r="YX82" s="1103"/>
      <c r="YY82" s="1104"/>
      <c r="ZA82" s="1119"/>
      <c r="ZB82" s="1103"/>
      <c r="ZC82" s="1103"/>
      <c r="ZD82" s="1103"/>
      <c r="ZE82" s="1103"/>
      <c r="ZF82" s="1103"/>
      <c r="ZG82" s="1103"/>
      <c r="ZH82" s="1103"/>
      <c r="ZI82" s="1103"/>
      <c r="ZJ82" s="1103"/>
      <c r="ZK82" s="1103"/>
      <c r="ZL82" s="1103"/>
      <c r="ZM82" s="1103"/>
      <c r="ZN82" s="1104"/>
      <c r="ZP82" s="1119"/>
      <c r="ZQ82" s="1103"/>
      <c r="ZR82" s="1103"/>
      <c r="ZS82" s="1103"/>
      <c r="ZT82" s="1103"/>
      <c r="ZU82" s="1103"/>
      <c r="ZV82" s="1103"/>
      <c r="ZW82" s="1103"/>
      <c r="ZX82" s="1103"/>
      <c r="ZY82" s="1103"/>
      <c r="ZZ82" s="1103"/>
      <c r="AAA82" s="1103"/>
      <c r="AAB82" s="1103"/>
      <c r="AAC82" s="1104"/>
      <c r="AAE82" s="1119"/>
      <c r="AAF82" s="1103"/>
      <c r="AAG82" s="1103"/>
      <c r="AAH82" s="1103"/>
      <c r="AAI82" s="1103"/>
      <c r="AAJ82" s="1103"/>
      <c r="AAK82" s="1103"/>
      <c r="AAL82" s="1103"/>
      <c r="AAM82" s="1103"/>
      <c r="AAN82" s="1103"/>
      <c r="AAO82" s="1103"/>
      <c r="AAP82" s="1103"/>
      <c r="AAQ82" s="1103"/>
      <c r="AAR82" s="1104"/>
      <c r="AAT82" s="1119"/>
      <c r="AAU82" s="1103"/>
      <c r="AAV82" s="1103"/>
      <c r="AAW82" s="1103"/>
      <c r="AAX82" s="1103"/>
      <c r="AAY82" s="1103"/>
      <c r="AAZ82" s="1103"/>
      <c r="ABA82" s="1103"/>
      <c r="ABB82" s="1103"/>
      <c r="ABC82" s="1103"/>
      <c r="ABD82" s="1103"/>
      <c r="ABE82" s="1103"/>
      <c r="ABF82" s="1103"/>
      <c r="ABG82" s="1104"/>
      <c r="ABI82" s="1119"/>
      <c r="ABJ82" s="1103"/>
      <c r="ABK82" s="1103"/>
      <c r="ABL82" s="1103"/>
      <c r="ABM82" s="1103"/>
      <c r="ABN82" s="1103"/>
      <c r="ABO82" s="1103"/>
      <c r="ABP82" s="1103"/>
      <c r="ABQ82" s="1103"/>
      <c r="ABR82" s="1103"/>
      <c r="ABS82" s="1103"/>
      <c r="ABT82" s="1103"/>
      <c r="ABU82" s="1103"/>
      <c r="ABV82" s="1104"/>
      <c r="ABX82" s="1119"/>
      <c r="ABY82" s="1103"/>
      <c r="ABZ82" s="1103"/>
      <c r="ACA82" s="1103"/>
      <c r="ACB82" s="1103"/>
      <c r="ACC82" s="1103"/>
      <c r="ACD82" s="1103"/>
      <c r="ACE82" s="1103"/>
      <c r="ACF82" s="1103"/>
      <c r="ACG82" s="1103"/>
      <c r="ACH82" s="1103"/>
      <c r="ACI82" s="1103"/>
      <c r="ACJ82" s="1103"/>
      <c r="ACK82" s="1104"/>
      <c r="ACM82" s="1119"/>
      <c r="ACN82" s="1103"/>
      <c r="ACO82" s="1103"/>
      <c r="ACP82" s="1103"/>
      <c r="ACQ82" s="1103"/>
      <c r="ACR82" s="1103"/>
      <c r="ACS82" s="1103"/>
      <c r="ACT82" s="1103"/>
      <c r="ACU82" s="1103"/>
      <c r="ACV82" s="1103"/>
      <c r="ACW82" s="1103"/>
      <c r="ACX82" s="1103"/>
      <c r="ACY82" s="1103"/>
      <c r="ACZ82" s="1104"/>
      <c r="ADB82" s="1119"/>
      <c r="ADC82" s="1103"/>
      <c r="ADD82" s="1103"/>
      <c r="ADE82" s="1103"/>
      <c r="ADF82" s="1103"/>
      <c r="ADG82" s="1103"/>
      <c r="ADH82" s="1103"/>
      <c r="ADI82" s="1103"/>
      <c r="ADJ82" s="1103"/>
      <c r="ADK82" s="1103"/>
      <c r="ADL82" s="1103"/>
      <c r="ADM82" s="1103"/>
      <c r="ADN82" s="1103"/>
      <c r="ADO82" s="1104"/>
      <c r="ADQ82" s="1119"/>
      <c r="ADR82" s="1103"/>
      <c r="ADS82" s="1103"/>
      <c r="ADT82" s="1103"/>
      <c r="ADU82" s="1103"/>
      <c r="ADV82" s="1103"/>
      <c r="ADW82" s="1103"/>
      <c r="ADX82" s="1103"/>
      <c r="ADY82" s="1103"/>
      <c r="ADZ82" s="1103"/>
      <c r="AEA82" s="1103"/>
      <c r="AEB82" s="1103"/>
      <c r="AEC82" s="1103"/>
      <c r="AED82" s="1104"/>
      <c r="AEF82" s="1119"/>
      <c r="AEG82" s="1103"/>
      <c r="AEH82" s="1103"/>
      <c r="AEI82" s="1103"/>
      <c r="AEJ82" s="1103"/>
      <c r="AEK82" s="1103"/>
      <c r="AEL82" s="1103"/>
      <c r="AEM82" s="1103"/>
      <c r="AEN82" s="1103"/>
      <c r="AEO82" s="1103"/>
      <c r="AEP82" s="1103"/>
      <c r="AEQ82" s="1103"/>
      <c r="AER82" s="1103"/>
      <c r="AES82" s="1104"/>
      <c r="AEU82" s="1119"/>
      <c r="AEV82" s="1103"/>
      <c r="AEW82" s="1103"/>
      <c r="AEX82" s="1103"/>
      <c r="AEY82" s="1103"/>
      <c r="AEZ82" s="1103"/>
      <c r="AFA82" s="1103"/>
      <c r="AFB82" s="1103"/>
      <c r="AFC82" s="1103"/>
      <c r="AFD82" s="1103"/>
      <c r="AFE82" s="1103"/>
      <c r="AFF82" s="1103"/>
      <c r="AFG82" s="1103"/>
      <c r="AFH82" s="1104"/>
      <c r="AFJ82" s="1119"/>
      <c r="AFK82" s="1103"/>
      <c r="AFL82" s="1103"/>
      <c r="AFM82" s="1103"/>
      <c r="AFN82" s="1103"/>
      <c r="AFO82" s="1103"/>
      <c r="AFP82" s="1103"/>
      <c r="AFQ82" s="1103"/>
      <c r="AFR82" s="1103"/>
      <c r="AFS82" s="1103"/>
      <c r="AFT82" s="1103"/>
      <c r="AFU82" s="1103"/>
      <c r="AFV82" s="1103"/>
      <c r="AFW82" s="1104"/>
      <c r="AFY82" s="1119"/>
      <c r="AFZ82" s="1103"/>
      <c r="AGA82" s="1103"/>
      <c r="AGB82" s="1103"/>
      <c r="AGC82" s="1103"/>
      <c r="AGD82" s="1103"/>
      <c r="AGE82" s="1103"/>
      <c r="AGF82" s="1103"/>
      <c r="AGG82" s="1103"/>
      <c r="AGH82" s="1103"/>
      <c r="AGI82" s="1103"/>
      <c r="AGJ82" s="1103"/>
      <c r="AGK82" s="1103"/>
      <c r="AGL82" s="1104"/>
      <c r="AGN82" s="1119"/>
      <c r="AGO82" s="1103"/>
      <c r="AGP82" s="1103"/>
      <c r="AGQ82" s="1103"/>
      <c r="AGR82" s="1103"/>
      <c r="AGS82" s="1103"/>
      <c r="AGT82" s="1103"/>
      <c r="AGU82" s="1103"/>
      <c r="AGV82" s="1103"/>
      <c r="AGW82" s="1103"/>
      <c r="AGX82" s="1103"/>
      <c r="AGY82" s="1103"/>
      <c r="AGZ82" s="1103"/>
      <c r="AHA82" s="1104"/>
      <c r="AHC82" s="1119"/>
      <c r="AHD82" s="1103"/>
      <c r="AHE82" s="1103"/>
      <c r="AHF82" s="1103"/>
      <c r="AHG82" s="1103"/>
      <c r="AHH82" s="1103"/>
      <c r="AHI82" s="1103"/>
      <c r="AHJ82" s="1103"/>
      <c r="AHK82" s="1103"/>
      <c r="AHL82" s="1103"/>
      <c r="AHM82" s="1103"/>
      <c r="AHN82" s="1103"/>
      <c r="AHO82" s="1103"/>
      <c r="AHP82" s="1104"/>
      <c r="AHR82" s="1119"/>
      <c r="AHS82" s="1103"/>
      <c r="AHT82" s="1103"/>
      <c r="AHU82" s="1103"/>
      <c r="AHV82" s="1103"/>
      <c r="AHW82" s="1103"/>
      <c r="AHX82" s="1103"/>
      <c r="AHY82" s="1103"/>
      <c r="AHZ82" s="1103"/>
      <c r="AIA82" s="1103"/>
      <c r="AIB82" s="1103"/>
      <c r="AIC82" s="1103"/>
      <c r="AID82" s="1103"/>
      <c r="AIE82" s="1104"/>
      <c r="AIG82" s="1119"/>
      <c r="AIH82" s="1103"/>
      <c r="AII82" s="1103"/>
      <c r="AIJ82" s="1103"/>
      <c r="AIK82" s="1103"/>
      <c r="AIL82" s="1103"/>
      <c r="AIM82" s="1103"/>
      <c r="AIN82" s="1103"/>
      <c r="AIO82" s="1103"/>
      <c r="AIP82" s="1103"/>
      <c r="AIQ82" s="1103"/>
      <c r="AIR82" s="1103"/>
      <c r="AIS82" s="1103"/>
      <c r="AIT82" s="1104"/>
      <c r="AIV82" s="1119"/>
      <c r="AIW82" s="1103"/>
      <c r="AIX82" s="1103"/>
      <c r="AIY82" s="1103"/>
      <c r="AIZ82" s="1103"/>
      <c r="AJA82" s="1103"/>
      <c r="AJB82" s="1103"/>
      <c r="AJC82" s="1103"/>
      <c r="AJD82" s="1103"/>
      <c r="AJE82" s="1103"/>
      <c r="AJF82" s="1103"/>
      <c r="AJG82" s="1103"/>
      <c r="AJH82" s="1103"/>
      <c r="AJI82" s="1104"/>
      <c r="AJK82" s="1119"/>
      <c r="AJL82" s="1103"/>
      <c r="AJM82" s="1103"/>
      <c r="AJN82" s="1103"/>
      <c r="AJO82" s="1103"/>
      <c r="AJP82" s="1103"/>
      <c r="AJQ82" s="1103"/>
      <c r="AJR82" s="1103"/>
      <c r="AJS82" s="1103"/>
      <c r="AJT82" s="1103"/>
      <c r="AJU82" s="1103"/>
      <c r="AJV82" s="1103"/>
      <c r="AJW82" s="1103"/>
      <c r="AJX82" s="1104"/>
      <c r="AJZ82" s="1119"/>
      <c r="AKA82" s="1103"/>
      <c r="AKB82" s="1103"/>
      <c r="AKC82" s="1103"/>
      <c r="AKD82" s="1103"/>
      <c r="AKE82" s="1103"/>
      <c r="AKF82" s="1103"/>
      <c r="AKG82" s="1103"/>
      <c r="AKH82" s="1103"/>
      <c r="AKI82" s="1103"/>
      <c r="AKJ82" s="1103"/>
      <c r="AKK82" s="1103"/>
      <c r="AKL82" s="1103"/>
      <c r="AKM82" s="1104"/>
      <c r="AKO82" s="1119"/>
      <c r="AKP82" s="1103"/>
      <c r="AKQ82" s="1103"/>
      <c r="AKR82" s="1103"/>
      <c r="AKS82" s="1103"/>
      <c r="AKT82" s="1103"/>
      <c r="AKU82" s="1103"/>
      <c r="AKV82" s="1103"/>
      <c r="AKW82" s="1103"/>
      <c r="AKX82" s="1103"/>
      <c r="AKY82" s="1103"/>
      <c r="AKZ82" s="1103"/>
      <c r="ALA82" s="1103"/>
      <c r="ALB82" s="1104"/>
      <c r="ALD82" s="1119"/>
      <c r="ALE82" s="1103"/>
      <c r="ALF82" s="1103"/>
      <c r="ALG82" s="1103"/>
      <c r="ALH82" s="1103"/>
      <c r="ALI82" s="1103"/>
      <c r="ALJ82" s="1103"/>
      <c r="ALK82" s="1103"/>
      <c r="ALL82" s="1103"/>
      <c r="ALM82" s="1103"/>
      <c r="ALN82" s="1103"/>
      <c r="ALO82" s="1103"/>
      <c r="ALP82" s="1103"/>
      <c r="ALQ82" s="1104"/>
      <c r="ALS82" s="1119"/>
      <c r="ALT82" s="1103"/>
      <c r="ALU82" s="1103"/>
      <c r="ALV82" s="1103"/>
      <c r="ALW82" s="1103"/>
      <c r="ALX82" s="1103"/>
      <c r="ALY82" s="1103"/>
      <c r="ALZ82" s="1103"/>
      <c r="AMA82" s="1103"/>
      <c r="AMB82" s="1103"/>
      <c r="AMC82" s="1103"/>
      <c r="AMD82" s="1103"/>
      <c r="AME82" s="1103"/>
      <c r="AMF82" s="1104"/>
      <c r="AMH82" s="1119"/>
      <c r="AMI82" s="1103"/>
      <c r="AMJ82" s="1103"/>
      <c r="AMK82" s="1103"/>
      <c r="AML82" s="1103"/>
      <c r="AMM82" s="1103"/>
      <c r="AMN82" s="1103"/>
      <c r="AMO82" s="1103"/>
      <c r="AMP82" s="1103"/>
      <c r="AMQ82" s="1103"/>
      <c r="AMR82" s="1103"/>
      <c r="AMS82" s="1103"/>
      <c r="AMT82" s="1103"/>
      <c r="AMU82" s="1104"/>
      <c r="AMW82" s="1119"/>
      <c r="AMX82" s="1103"/>
      <c r="AMY82" s="1103"/>
      <c r="AMZ82" s="1103"/>
      <c r="ANA82" s="1103"/>
      <c r="ANB82" s="1103"/>
      <c r="ANC82" s="1103"/>
      <c r="AND82" s="1103"/>
      <c r="ANE82" s="1103"/>
      <c r="ANF82" s="1103"/>
      <c r="ANG82" s="1103"/>
      <c r="ANH82" s="1103"/>
      <c r="ANI82" s="1103"/>
      <c r="ANJ82" s="1104"/>
      <c r="ANL82" s="1119"/>
      <c r="ANM82" s="1103"/>
      <c r="ANN82" s="1103"/>
      <c r="ANO82" s="1103"/>
      <c r="ANP82" s="1103"/>
      <c r="ANQ82" s="1103"/>
      <c r="ANR82" s="1103"/>
      <c r="ANS82" s="1103"/>
      <c r="ANT82" s="1103"/>
      <c r="ANU82" s="1103"/>
      <c r="ANV82" s="1103"/>
      <c r="ANW82" s="1103"/>
      <c r="ANX82" s="1103"/>
      <c r="ANY82" s="1104"/>
      <c r="AOA82" s="1119"/>
      <c r="AOB82" s="1103"/>
      <c r="AOC82" s="1103"/>
      <c r="AOD82" s="1103"/>
      <c r="AOE82" s="1103"/>
      <c r="AOF82" s="1103"/>
      <c r="AOG82" s="1103"/>
      <c r="AOH82" s="1103"/>
      <c r="AOI82" s="1103"/>
      <c r="AOJ82" s="1103"/>
      <c r="AOK82" s="1103"/>
      <c r="AOL82" s="1103"/>
      <c r="AOM82" s="1103"/>
      <c r="AON82" s="1104"/>
      <c r="AOP82" s="1119"/>
      <c r="AOQ82" s="1103"/>
      <c r="AOR82" s="1103"/>
      <c r="AOS82" s="1103"/>
      <c r="AOT82" s="1103"/>
      <c r="AOU82" s="1103"/>
      <c r="AOV82" s="1103"/>
      <c r="AOW82" s="1103"/>
      <c r="AOX82" s="1103"/>
      <c r="AOY82" s="1103"/>
      <c r="AOZ82" s="1103"/>
      <c r="APA82" s="1103"/>
      <c r="APB82" s="1103"/>
      <c r="APC82" s="1104"/>
      <c r="APE82" s="1119"/>
      <c r="APF82" s="1103"/>
      <c r="APG82" s="1103"/>
      <c r="APH82" s="1103"/>
      <c r="API82" s="1103"/>
      <c r="APJ82" s="1103"/>
      <c r="APK82" s="1103"/>
      <c r="APL82" s="1103"/>
      <c r="APM82" s="1103"/>
      <c r="APN82" s="1103"/>
      <c r="APO82" s="1103"/>
      <c r="APP82" s="1103"/>
      <c r="APQ82" s="1103"/>
      <c r="APR82" s="1104"/>
      <c r="APT82" s="1119"/>
      <c r="APU82" s="1103"/>
      <c r="APV82" s="1103"/>
      <c r="APW82" s="1103"/>
      <c r="APX82" s="1103"/>
      <c r="APY82" s="1103"/>
      <c r="APZ82" s="1103"/>
      <c r="AQA82" s="1103"/>
      <c r="AQB82" s="1103"/>
      <c r="AQC82" s="1103"/>
      <c r="AQD82" s="1103"/>
      <c r="AQE82" s="1103"/>
      <c r="AQF82" s="1103"/>
      <c r="AQG82" s="1104"/>
      <c r="AQI82" s="1119"/>
      <c r="AQJ82" s="1103"/>
      <c r="AQK82" s="1103"/>
      <c r="AQL82" s="1103"/>
      <c r="AQM82" s="1103"/>
      <c r="AQN82" s="1103"/>
      <c r="AQO82" s="1103"/>
      <c r="AQP82" s="1103"/>
      <c r="AQQ82" s="1103"/>
      <c r="AQR82" s="1103"/>
      <c r="AQS82" s="1103"/>
      <c r="AQT82" s="1103"/>
      <c r="AQU82" s="1103"/>
      <c r="AQV82" s="1104"/>
      <c r="AQX82" s="1119"/>
      <c r="AQY82" s="1103"/>
      <c r="AQZ82" s="1103"/>
      <c r="ARA82" s="1103"/>
      <c r="ARB82" s="1103"/>
      <c r="ARC82" s="1103"/>
      <c r="ARD82" s="1103"/>
      <c r="ARE82" s="1103"/>
      <c r="ARF82" s="1103"/>
      <c r="ARG82" s="1103"/>
      <c r="ARH82" s="1103"/>
      <c r="ARI82" s="1103"/>
      <c r="ARJ82" s="1103"/>
      <c r="ARK82" s="1104"/>
      <c r="ARM82" s="1119"/>
      <c r="ARN82" s="1103"/>
      <c r="ARO82" s="1103"/>
      <c r="ARP82" s="1103"/>
      <c r="ARQ82" s="1103"/>
      <c r="ARR82" s="1103"/>
      <c r="ARS82" s="1103"/>
      <c r="ART82" s="1103"/>
      <c r="ARU82" s="1103"/>
      <c r="ARV82" s="1103"/>
      <c r="ARW82" s="1103"/>
      <c r="ARX82" s="1103"/>
      <c r="ARY82" s="1103"/>
      <c r="ARZ82" s="1104"/>
      <c r="ASB82" s="1119"/>
      <c r="ASC82" s="1103"/>
      <c r="ASD82" s="1103"/>
      <c r="ASE82" s="1103"/>
      <c r="ASF82" s="1103"/>
      <c r="ASG82" s="1103"/>
      <c r="ASH82" s="1103"/>
      <c r="ASI82" s="1103"/>
      <c r="ASJ82" s="1103"/>
      <c r="ASK82" s="1103"/>
      <c r="ASL82" s="1103"/>
      <c r="ASM82" s="1103"/>
      <c r="ASN82" s="1103"/>
      <c r="ASO82" s="1104"/>
      <c r="ASQ82" s="1119"/>
      <c r="ASR82" s="1103"/>
      <c r="ASS82" s="1103"/>
      <c r="AST82" s="1103"/>
      <c r="ASU82" s="1103"/>
      <c r="ASV82" s="1103"/>
      <c r="ASW82" s="1103"/>
      <c r="ASX82" s="1103"/>
      <c r="ASY82" s="1103"/>
      <c r="ASZ82" s="1103"/>
      <c r="ATA82" s="1103"/>
      <c r="ATB82" s="1103"/>
      <c r="ATC82" s="1103"/>
      <c r="ATD82" s="1104"/>
      <c r="ATF82" s="1119"/>
      <c r="ATG82" s="1103"/>
      <c r="ATH82" s="1103"/>
      <c r="ATI82" s="1103"/>
      <c r="ATJ82" s="1103"/>
      <c r="ATK82" s="1103"/>
      <c r="ATL82" s="1103"/>
      <c r="ATM82" s="1103"/>
      <c r="ATN82" s="1103"/>
      <c r="ATO82" s="1103"/>
      <c r="ATP82" s="1103"/>
      <c r="ATQ82" s="1103"/>
      <c r="ATR82" s="1103"/>
      <c r="ATS82" s="1104"/>
      <c r="ATU82" s="1119"/>
      <c r="ATV82" s="1103"/>
      <c r="ATW82" s="1103"/>
      <c r="ATX82" s="1103"/>
      <c r="ATY82" s="1103"/>
      <c r="ATZ82" s="1103"/>
      <c r="AUA82" s="1103"/>
      <c r="AUB82" s="1103"/>
      <c r="AUC82" s="1103"/>
      <c r="AUD82" s="1103"/>
      <c r="AUE82" s="1103"/>
      <c r="AUF82" s="1103"/>
      <c r="AUG82" s="1103"/>
      <c r="AUH82" s="1104"/>
      <c r="AUJ82" s="1119"/>
      <c r="AUK82" s="1103"/>
      <c r="AUL82" s="1103"/>
      <c r="AUM82" s="1103"/>
      <c r="AUN82" s="1103"/>
      <c r="AUO82" s="1103"/>
      <c r="AUP82" s="1103"/>
      <c r="AUQ82" s="1103"/>
      <c r="AUR82" s="1103"/>
      <c r="AUS82" s="1103"/>
      <c r="AUT82" s="1103"/>
      <c r="AUU82" s="1103"/>
      <c r="AUV82" s="1103"/>
      <c r="AUW82" s="1104"/>
      <c r="AUY82" s="1119"/>
      <c r="AUZ82" s="1103"/>
      <c r="AVA82" s="1103"/>
      <c r="AVB82" s="1103"/>
      <c r="AVC82" s="1103"/>
      <c r="AVD82" s="1103"/>
      <c r="AVE82" s="1103"/>
      <c r="AVF82" s="1103"/>
      <c r="AVG82" s="1103"/>
      <c r="AVH82" s="1103"/>
      <c r="AVI82" s="1103"/>
      <c r="AVJ82" s="1103"/>
      <c r="AVK82" s="1103"/>
      <c r="AVL82" s="1104"/>
      <c r="AVN82" s="1119"/>
      <c r="AVO82" s="1103"/>
      <c r="AVP82" s="1103"/>
      <c r="AVQ82" s="1103"/>
      <c r="AVR82" s="1103"/>
      <c r="AVS82" s="1103"/>
      <c r="AVT82" s="1103"/>
      <c r="AVU82" s="1103"/>
      <c r="AVV82" s="1103"/>
      <c r="AVW82" s="1103"/>
      <c r="AVX82" s="1103"/>
      <c r="AVY82" s="1103"/>
      <c r="AVZ82" s="1103"/>
      <c r="AWA82" s="1104"/>
      <c r="AWC82" s="1119"/>
      <c r="AWD82" s="1103"/>
      <c r="AWE82" s="1103"/>
      <c r="AWF82" s="1103"/>
      <c r="AWG82" s="1103"/>
      <c r="AWH82" s="1103"/>
      <c r="AWI82" s="1103"/>
      <c r="AWJ82" s="1103"/>
      <c r="AWK82" s="1103"/>
      <c r="AWL82" s="1103"/>
      <c r="AWM82" s="1103"/>
      <c r="AWN82" s="1103"/>
      <c r="AWO82" s="1103"/>
      <c r="AWP82" s="1104"/>
      <c r="AWR82" s="1119"/>
      <c r="AWS82" s="1103"/>
      <c r="AWT82" s="1103"/>
      <c r="AWU82" s="1103"/>
      <c r="AWV82" s="1103"/>
      <c r="AWW82" s="1103"/>
      <c r="AWX82" s="1103"/>
      <c r="AWY82" s="1103"/>
      <c r="AWZ82" s="1103"/>
      <c r="AXA82" s="1103"/>
      <c r="AXB82" s="1103"/>
      <c r="AXC82" s="1103"/>
      <c r="AXD82" s="1103"/>
      <c r="AXE82" s="1104"/>
      <c r="AXG82" s="1119"/>
      <c r="AXH82" s="1103"/>
      <c r="AXI82" s="1103"/>
      <c r="AXJ82" s="1103"/>
      <c r="AXK82" s="1103"/>
      <c r="AXL82" s="1103"/>
      <c r="AXM82" s="1103"/>
      <c r="AXN82" s="1103"/>
      <c r="AXO82" s="1103"/>
      <c r="AXP82" s="1103"/>
      <c r="AXQ82" s="1103"/>
      <c r="AXR82" s="1103"/>
      <c r="AXS82" s="1103"/>
      <c r="AXT82" s="1104"/>
      <c r="AXV82" s="1119"/>
      <c r="AXW82" s="1103"/>
      <c r="AXX82" s="1103"/>
      <c r="AXY82" s="1103"/>
      <c r="AXZ82" s="1103"/>
      <c r="AYA82" s="1103"/>
      <c r="AYB82" s="1103"/>
      <c r="AYC82" s="1103"/>
      <c r="AYD82" s="1103"/>
      <c r="AYE82" s="1103"/>
      <c r="AYF82" s="1103"/>
      <c r="AYG82" s="1103"/>
      <c r="AYH82" s="1103"/>
      <c r="AYI82" s="1104"/>
      <c r="AYK82" s="1119"/>
      <c r="AYL82" s="1103"/>
      <c r="AYM82" s="1103"/>
      <c r="AYN82" s="1103"/>
      <c r="AYO82" s="1103"/>
      <c r="AYP82" s="1103"/>
      <c r="AYQ82" s="1103"/>
      <c r="AYR82" s="1103"/>
      <c r="AYS82" s="1103"/>
      <c r="AYT82" s="1103"/>
      <c r="AYU82" s="1103"/>
      <c r="AYV82" s="1103"/>
      <c r="AYW82" s="1103"/>
      <c r="AYX82" s="1104"/>
      <c r="AYZ82" s="1119"/>
      <c r="AZA82" s="1103"/>
      <c r="AZB82" s="1103"/>
      <c r="AZC82" s="1103"/>
      <c r="AZD82" s="1103"/>
      <c r="AZE82" s="1103"/>
      <c r="AZF82" s="1103"/>
      <c r="AZG82" s="1103"/>
      <c r="AZH82" s="1103"/>
      <c r="AZI82" s="1103"/>
      <c r="AZJ82" s="1103"/>
      <c r="AZK82" s="1103"/>
      <c r="AZL82" s="1103"/>
      <c r="AZM82" s="1104"/>
      <c r="AZO82" s="1119"/>
      <c r="AZP82" s="1103"/>
      <c r="AZQ82" s="1103"/>
      <c r="AZR82" s="1103"/>
      <c r="AZS82" s="1103"/>
      <c r="AZT82" s="1103"/>
      <c r="AZU82" s="1103"/>
      <c r="AZV82" s="1103"/>
      <c r="AZW82" s="1103"/>
      <c r="AZX82" s="1103"/>
      <c r="AZY82" s="1103"/>
      <c r="AZZ82" s="1103"/>
      <c r="BAA82" s="1103"/>
      <c r="BAB82" s="1104"/>
      <c r="BAD82" s="1119"/>
      <c r="BAE82" s="1103"/>
      <c r="BAF82" s="1103"/>
      <c r="BAG82" s="1103"/>
      <c r="BAH82" s="1103"/>
      <c r="BAI82" s="1103"/>
      <c r="BAJ82" s="1103"/>
      <c r="BAK82" s="1103"/>
      <c r="BAL82" s="1103"/>
      <c r="BAM82" s="1103"/>
      <c r="BAN82" s="1103"/>
      <c r="BAO82" s="1103"/>
      <c r="BAP82" s="1103"/>
      <c r="BAQ82" s="1104"/>
      <c r="BAS82" s="1119"/>
      <c r="BAT82" s="1103"/>
      <c r="BAU82" s="1103"/>
      <c r="BAV82" s="1103"/>
      <c r="BAW82" s="1103"/>
      <c r="BAX82" s="1103"/>
      <c r="BAY82" s="1103"/>
      <c r="BAZ82" s="1103"/>
      <c r="BBA82" s="1103"/>
      <c r="BBB82" s="1103"/>
      <c r="BBC82" s="1103"/>
      <c r="BBD82" s="1103"/>
      <c r="BBE82" s="1103"/>
      <c r="BBF82" s="1104"/>
      <c r="BBH82" s="1119"/>
      <c r="BBI82" s="1103"/>
      <c r="BBJ82" s="1103"/>
      <c r="BBK82" s="1103"/>
      <c r="BBL82" s="1103"/>
      <c r="BBM82" s="1103"/>
      <c r="BBN82" s="1103"/>
      <c r="BBO82" s="1103"/>
      <c r="BBP82" s="1103"/>
      <c r="BBQ82" s="1103"/>
      <c r="BBR82" s="1103"/>
      <c r="BBS82" s="1103"/>
      <c r="BBT82" s="1103"/>
      <c r="BBU82" s="1104"/>
      <c r="BBW82" s="1119"/>
      <c r="BBX82" s="1103"/>
      <c r="BBY82" s="1103"/>
      <c r="BBZ82" s="1103"/>
      <c r="BCA82" s="1103"/>
      <c r="BCB82" s="1103"/>
      <c r="BCC82" s="1103"/>
      <c r="BCD82" s="1103"/>
      <c r="BCE82" s="1103"/>
      <c r="BCF82" s="1103"/>
      <c r="BCG82" s="1103"/>
      <c r="BCH82" s="1103"/>
      <c r="BCI82" s="1103"/>
      <c r="BCJ82" s="1104"/>
      <c r="BCL82" s="1119"/>
      <c r="BCM82" s="1103"/>
      <c r="BCN82" s="1103"/>
      <c r="BCO82" s="1103"/>
      <c r="BCP82" s="1103"/>
      <c r="BCQ82" s="1103"/>
      <c r="BCR82" s="1103"/>
      <c r="BCS82" s="1103"/>
      <c r="BCT82" s="1103"/>
      <c r="BCU82" s="1103"/>
      <c r="BCV82" s="1103"/>
      <c r="BCW82" s="1103"/>
      <c r="BCX82" s="1103"/>
      <c r="BCY82" s="1104"/>
      <c r="BDA82" s="1119"/>
      <c r="BDB82" s="1103"/>
      <c r="BDC82" s="1103"/>
      <c r="BDD82" s="1103"/>
      <c r="BDE82" s="1103"/>
      <c r="BDF82" s="1103"/>
      <c r="BDG82" s="1103"/>
      <c r="BDH82" s="1103"/>
      <c r="BDI82" s="1103"/>
      <c r="BDJ82" s="1103"/>
      <c r="BDK82" s="1103"/>
      <c r="BDL82" s="1103"/>
      <c r="BDM82" s="1103"/>
      <c r="BDN82" s="1104"/>
      <c r="BDP82" s="1119"/>
      <c r="BDQ82" s="1103"/>
      <c r="BDR82" s="1103"/>
      <c r="BDS82" s="1103"/>
      <c r="BDT82" s="1103"/>
      <c r="BDU82" s="1103"/>
      <c r="BDV82" s="1103"/>
      <c r="BDW82" s="1103"/>
      <c r="BDX82" s="1103"/>
      <c r="BDY82" s="1103"/>
      <c r="BDZ82" s="1103"/>
      <c r="BEA82" s="1103"/>
      <c r="BEB82" s="1103"/>
      <c r="BEC82" s="1104"/>
      <c r="BEE82" s="1119"/>
      <c r="BEF82" s="1103"/>
      <c r="BEG82" s="1103"/>
      <c r="BEH82" s="1103"/>
      <c r="BEI82" s="1103"/>
      <c r="BEJ82" s="1103"/>
      <c r="BEK82" s="1103"/>
      <c r="BEL82" s="1103"/>
      <c r="BEM82" s="1103"/>
      <c r="BEN82" s="1103"/>
      <c r="BEO82" s="1103"/>
      <c r="BEP82" s="1103"/>
      <c r="BEQ82" s="1103"/>
      <c r="BER82" s="1104"/>
      <c r="BET82" s="1119"/>
      <c r="BEU82" s="1103"/>
      <c r="BEV82" s="1103"/>
      <c r="BEW82" s="1103"/>
      <c r="BEX82" s="1103"/>
      <c r="BEY82" s="1103"/>
      <c r="BEZ82" s="1103"/>
      <c r="BFA82" s="1103"/>
      <c r="BFB82" s="1103"/>
      <c r="BFC82" s="1103"/>
      <c r="BFD82" s="1103"/>
      <c r="BFE82" s="1103"/>
      <c r="BFF82" s="1103"/>
      <c r="BFG82" s="1104"/>
      <c r="BFI82" s="1119"/>
      <c r="BFJ82" s="1103"/>
      <c r="BFK82" s="1103"/>
      <c r="BFL82" s="1103"/>
      <c r="BFM82" s="1103"/>
      <c r="BFN82" s="1103"/>
      <c r="BFO82" s="1103"/>
      <c r="BFP82" s="1103"/>
      <c r="BFQ82" s="1103"/>
      <c r="BFR82" s="1103"/>
      <c r="BFS82" s="1103"/>
      <c r="BFT82" s="1103"/>
      <c r="BFU82" s="1103"/>
      <c r="BFV82" s="1104"/>
      <c r="BFX82" s="1119"/>
      <c r="BFY82" s="1103"/>
      <c r="BFZ82" s="1103"/>
      <c r="BGA82" s="1103"/>
      <c r="BGB82" s="1103"/>
      <c r="BGC82" s="1103"/>
      <c r="BGD82" s="1103"/>
      <c r="BGE82" s="1103"/>
      <c r="BGF82" s="1103"/>
      <c r="BGG82" s="1103"/>
      <c r="BGH82" s="1103"/>
      <c r="BGI82" s="1103"/>
      <c r="BGJ82" s="1103"/>
      <c r="BGK82" s="1104"/>
      <c r="BGM82" s="1119"/>
      <c r="BGN82" s="1103"/>
      <c r="BGO82" s="1103"/>
      <c r="BGP82" s="1103"/>
      <c r="BGQ82" s="1103"/>
      <c r="BGR82" s="1103"/>
      <c r="BGS82" s="1103"/>
      <c r="BGT82" s="1103"/>
      <c r="BGU82" s="1103"/>
      <c r="BGV82" s="1103"/>
      <c r="BGW82" s="1103"/>
      <c r="BGX82" s="1103"/>
      <c r="BGY82" s="1103"/>
      <c r="BGZ82" s="1104"/>
      <c r="BHB82" s="1119"/>
      <c r="BHC82" s="1103"/>
      <c r="BHD82" s="1103"/>
      <c r="BHE82" s="1103"/>
      <c r="BHF82" s="1103"/>
      <c r="BHG82" s="1103"/>
      <c r="BHH82" s="1103"/>
      <c r="BHI82" s="1103"/>
      <c r="BHJ82" s="1103"/>
      <c r="BHK82" s="1103"/>
      <c r="BHL82" s="1103"/>
      <c r="BHM82" s="1103"/>
      <c r="BHN82" s="1103"/>
      <c r="BHO82" s="1104"/>
      <c r="BHQ82" s="1119"/>
      <c r="BHR82" s="1103"/>
      <c r="BHS82" s="1103"/>
      <c r="BHT82" s="1103"/>
      <c r="BHU82" s="1103"/>
      <c r="BHV82" s="1103"/>
      <c r="BHW82" s="1103"/>
      <c r="BHX82" s="1103"/>
      <c r="BHY82" s="1103"/>
      <c r="BHZ82" s="1103"/>
      <c r="BIA82" s="1103"/>
      <c r="BIB82" s="1103"/>
      <c r="BIC82" s="1103"/>
      <c r="BID82" s="1104"/>
      <c r="BIF82" s="1119"/>
      <c r="BIG82" s="1103"/>
      <c r="BIH82" s="1103"/>
      <c r="BII82" s="1103"/>
      <c r="BIJ82" s="1103"/>
      <c r="BIK82" s="1103"/>
      <c r="BIL82" s="1103"/>
      <c r="BIM82" s="1103"/>
      <c r="BIN82" s="1103"/>
      <c r="BIO82" s="1103"/>
      <c r="BIP82" s="1103"/>
      <c r="BIQ82" s="1103"/>
      <c r="BIR82" s="1103"/>
      <c r="BIS82" s="1104"/>
      <c r="BIU82" s="1119"/>
      <c r="BIV82" s="1103"/>
      <c r="BIW82" s="1103"/>
      <c r="BIX82" s="1103"/>
      <c r="BIY82" s="1103"/>
      <c r="BIZ82" s="1103"/>
      <c r="BJA82" s="1103"/>
      <c r="BJB82" s="1103"/>
      <c r="BJC82" s="1103"/>
      <c r="BJD82" s="1103"/>
      <c r="BJE82" s="1103"/>
      <c r="BJF82" s="1103"/>
      <c r="BJG82" s="1103"/>
      <c r="BJH82" s="1104"/>
      <c r="BJJ82" s="1119"/>
      <c r="BJK82" s="1103"/>
      <c r="BJL82" s="1103"/>
      <c r="BJM82" s="1103"/>
      <c r="BJN82" s="1103"/>
      <c r="BJO82" s="1103"/>
      <c r="BJP82" s="1103"/>
      <c r="BJQ82" s="1103"/>
      <c r="BJR82" s="1103"/>
      <c r="BJS82" s="1103"/>
      <c r="BJT82" s="1103"/>
      <c r="BJU82" s="1103"/>
      <c r="BJV82" s="1103"/>
      <c r="BJW82" s="1104"/>
      <c r="BJY82" s="1119"/>
      <c r="BJZ82" s="1103"/>
      <c r="BKA82" s="1103"/>
      <c r="BKB82" s="1103"/>
      <c r="BKC82" s="1103"/>
      <c r="BKD82" s="1103"/>
      <c r="BKE82" s="1103"/>
      <c r="BKF82" s="1103"/>
      <c r="BKG82" s="1103"/>
      <c r="BKH82" s="1103"/>
      <c r="BKI82" s="1103"/>
      <c r="BKJ82" s="1103"/>
      <c r="BKK82" s="1103"/>
      <c r="BKL82" s="1104"/>
      <c r="BKN82" s="1119"/>
      <c r="BKO82" s="1103"/>
      <c r="BKP82" s="1103"/>
      <c r="BKQ82" s="1103"/>
      <c r="BKR82" s="1103"/>
      <c r="BKS82" s="1103"/>
      <c r="BKT82" s="1103"/>
      <c r="BKU82" s="1103"/>
      <c r="BKV82" s="1103"/>
      <c r="BKW82" s="1103"/>
      <c r="BKX82" s="1103"/>
      <c r="BKY82" s="1103"/>
      <c r="BKZ82" s="1103"/>
      <c r="BLA82" s="1104"/>
      <c r="BLC82" s="1119"/>
      <c r="BLD82" s="1103"/>
      <c r="BLE82" s="1103"/>
      <c r="BLF82" s="1103"/>
      <c r="BLG82" s="1103"/>
      <c r="BLH82" s="1103"/>
      <c r="BLI82" s="1103"/>
      <c r="BLJ82" s="1103"/>
      <c r="BLK82" s="1103"/>
      <c r="BLL82" s="1103"/>
      <c r="BLM82" s="1103"/>
      <c r="BLN82" s="1103"/>
      <c r="BLO82" s="1103"/>
      <c r="BLP82" s="1104"/>
      <c r="BLR82" s="1119"/>
      <c r="BLS82" s="1103"/>
      <c r="BLT82" s="1103"/>
      <c r="BLU82" s="1103"/>
      <c r="BLV82" s="1103"/>
      <c r="BLW82" s="1103"/>
      <c r="BLX82" s="1103"/>
      <c r="BLY82" s="1103"/>
      <c r="BLZ82" s="1103"/>
      <c r="BMA82" s="1103"/>
      <c r="BMB82" s="1103"/>
      <c r="BMC82" s="1103"/>
      <c r="BMD82" s="1103"/>
      <c r="BME82" s="1104"/>
      <c r="BMG82" s="1119"/>
      <c r="BMH82" s="1103"/>
      <c r="BMI82" s="1103"/>
      <c r="BMJ82" s="1103"/>
      <c r="BMK82" s="1103"/>
      <c r="BML82" s="1103"/>
      <c r="BMM82" s="1103"/>
      <c r="BMN82" s="1103"/>
      <c r="BMO82" s="1103"/>
      <c r="BMP82" s="1103"/>
      <c r="BMQ82" s="1103"/>
      <c r="BMR82" s="1103"/>
      <c r="BMS82" s="1103"/>
      <c r="BMT82" s="1104"/>
      <c r="BMV82" s="1119"/>
      <c r="BMW82" s="1103"/>
      <c r="BMX82" s="1103"/>
      <c r="BMY82" s="1103"/>
      <c r="BMZ82" s="1103"/>
      <c r="BNA82" s="1103"/>
      <c r="BNB82" s="1103"/>
      <c r="BNC82" s="1103"/>
      <c r="BND82" s="1103"/>
      <c r="BNE82" s="1103"/>
      <c r="BNF82" s="1103"/>
      <c r="BNG82" s="1103"/>
      <c r="BNH82" s="1103"/>
      <c r="BNI82" s="1104"/>
      <c r="BNK82" s="1119"/>
      <c r="BNL82" s="1103"/>
      <c r="BNM82" s="1103"/>
      <c r="BNN82" s="1103"/>
      <c r="BNO82" s="1103"/>
      <c r="BNP82" s="1103"/>
      <c r="BNQ82" s="1103"/>
      <c r="BNR82" s="1103"/>
      <c r="BNS82" s="1103"/>
      <c r="BNT82" s="1103"/>
      <c r="BNU82" s="1103"/>
      <c r="BNV82" s="1103"/>
      <c r="BNW82" s="1103"/>
      <c r="BNX82" s="1104"/>
      <c r="BNZ82" s="1119"/>
      <c r="BOA82" s="1103"/>
      <c r="BOB82" s="1103"/>
      <c r="BOC82" s="1103"/>
      <c r="BOD82" s="1103"/>
      <c r="BOE82" s="1103"/>
      <c r="BOF82" s="1103"/>
      <c r="BOG82" s="1103"/>
      <c r="BOH82" s="1103"/>
      <c r="BOI82" s="1103"/>
      <c r="BOJ82" s="1103"/>
      <c r="BOK82" s="1103"/>
      <c r="BOL82" s="1103"/>
      <c r="BOM82" s="1104"/>
      <c r="BOO82" s="1119"/>
      <c r="BOP82" s="1103"/>
      <c r="BOQ82" s="1103"/>
      <c r="BOR82" s="1103"/>
      <c r="BOS82" s="1103"/>
      <c r="BOT82" s="1103"/>
      <c r="BOU82" s="1103"/>
      <c r="BOV82" s="1103"/>
      <c r="BOW82" s="1103"/>
      <c r="BOX82" s="1103"/>
      <c r="BOY82" s="1103"/>
      <c r="BOZ82" s="1103"/>
      <c r="BPA82" s="1103"/>
      <c r="BPB82" s="1104"/>
      <c r="BPD82" s="1119"/>
      <c r="BPE82" s="1103"/>
      <c r="BPF82" s="1103"/>
      <c r="BPG82" s="1103"/>
      <c r="BPH82" s="1103"/>
      <c r="BPI82" s="1103"/>
      <c r="BPJ82" s="1103"/>
      <c r="BPK82" s="1103"/>
      <c r="BPL82" s="1103"/>
      <c r="BPM82" s="1103"/>
      <c r="BPN82" s="1103"/>
      <c r="BPO82" s="1103"/>
      <c r="BPP82" s="1103"/>
      <c r="BPQ82" s="1104"/>
      <c r="BPS82" s="1119"/>
      <c r="BPT82" s="1103"/>
      <c r="BPU82" s="1103"/>
      <c r="BPV82" s="1103"/>
      <c r="BPW82" s="1103"/>
      <c r="BPX82" s="1103"/>
      <c r="BPY82" s="1103"/>
      <c r="BPZ82" s="1103"/>
      <c r="BQA82" s="1103"/>
      <c r="BQB82" s="1103"/>
      <c r="BQC82" s="1103"/>
      <c r="BQD82" s="1103"/>
      <c r="BQE82" s="1103"/>
      <c r="BQF82" s="1104"/>
      <c r="BQH82" s="1119"/>
      <c r="BQI82" s="1103"/>
      <c r="BQJ82" s="1103"/>
      <c r="BQK82" s="1103"/>
      <c r="BQL82" s="1103"/>
      <c r="BQM82" s="1103"/>
      <c r="BQN82" s="1103"/>
      <c r="BQO82" s="1103"/>
      <c r="BQP82" s="1103"/>
      <c r="BQQ82" s="1103"/>
      <c r="BQR82" s="1103"/>
      <c r="BQS82" s="1103"/>
      <c r="BQT82" s="1103"/>
      <c r="BQU82" s="1104"/>
      <c r="BQW82" s="1119"/>
      <c r="BQX82" s="1103"/>
      <c r="BQY82" s="1103"/>
      <c r="BQZ82" s="1103"/>
      <c r="BRA82" s="1103"/>
      <c r="BRB82" s="1103"/>
      <c r="BRC82" s="1103"/>
      <c r="BRD82" s="1103"/>
      <c r="BRE82" s="1103"/>
      <c r="BRF82" s="1103"/>
      <c r="BRG82" s="1103"/>
      <c r="BRH82" s="1103"/>
      <c r="BRI82" s="1103"/>
      <c r="BRJ82" s="1104"/>
      <c r="BRL82" s="1119"/>
      <c r="BRM82" s="1103"/>
      <c r="BRN82" s="1103"/>
      <c r="BRO82" s="1103"/>
      <c r="BRP82" s="1103"/>
      <c r="BRQ82" s="1103"/>
      <c r="BRR82" s="1103"/>
      <c r="BRS82" s="1103"/>
      <c r="BRT82" s="1103"/>
      <c r="BRU82" s="1103"/>
      <c r="BRV82" s="1103"/>
      <c r="BRW82" s="1103"/>
      <c r="BRX82" s="1103"/>
      <c r="BRY82" s="1104"/>
      <c r="BSA82" s="1119"/>
      <c r="BSB82" s="1103"/>
      <c r="BSC82" s="1103"/>
      <c r="BSD82" s="1103"/>
      <c r="BSE82" s="1103"/>
      <c r="BSF82" s="1103"/>
      <c r="BSG82" s="1103"/>
      <c r="BSH82" s="1103"/>
      <c r="BSI82" s="1103"/>
      <c r="BSJ82" s="1103"/>
      <c r="BSK82" s="1103"/>
      <c r="BSL82" s="1103"/>
      <c r="BSM82" s="1103"/>
      <c r="BSN82" s="1104"/>
      <c r="BSP82" s="1119"/>
      <c r="BSQ82" s="1103"/>
      <c r="BSR82" s="1103"/>
      <c r="BSS82" s="1103"/>
      <c r="BST82" s="1103"/>
      <c r="BSU82" s="1103"/>
      <c r="BSV82" s="1103"/>
      <c r="BSW82" s="1103"/>
      <c r="BSX82" s="1103"/>
      <c r="BSY82" s="1103"/>
      <c r="BSZ82" s="1103"/>
      <c r="BTA82" s="1103"/>
      <c r="BTB82" s="1103"/>
      <c r="BTC82" s="1104"/>
      <c r="BTE82" s="1119"/>
      <c r="BTF82" s="1103"/>
      <c r="BTG82" s="1103"/>
      <c r="BTH82" s="1103"/>
      <c r="BTI82" s="1103"/>
      <c r="BTJ82" s="1103"/>
      <c r="BTK82" s="1103"/>
      <c r="BTL82" s="1103"/>
      <c r="BTM82" s="1103"/>
      <c r="BTN82" s="1103"/>
      <c r="BTO82" s="1103"/>
      <c r="BTP82" s="1103"/>
      <c r="BTQ82" s="1103"/>
      <c r="BTR82" s="1104"/>
      <c r="BTT82" s="1119"/>
      <c r="BTU82" s="1103"/>
      <c r="BTV82" s="1103"/>
      <c r="BTW82" s="1103"/>
      <c r="BTX82" s="1103"/>
      <c r="BTY82" s="1103"/>
      <c r="BTZ82" s="1103"/>
      <c r="BUA82" s="1103"/>
      <c r="BUB82" s="1103"/>
      <c r="BUC82" s="1103"/>
      <c r="BUD82" s="1103"/>
      <c r="BUE82" s="1103"/>
      <c r="BUF82" s="1103"/>
      <c r="BUG82" s="1104"/>
      <c r="BUI82" s="1119"/>
      <c r="BUJ82" s="1103"/>
      <c r="BUK82" s="1103"/>
      <c r="BUL82" s="1103"/>
      <c r="BUM82" s="1103"/>
      <c r="BUN82" s="1103"/>
      <c r="BUO82" s="1103"/>
      <c r="BUP82" s="1103"/>
      <c r="BUQ82" s="1103"/>
      <c r="BUR82" s="1103"/>
      <c r="BUS82" s="1103"/>
      <c r="BUT82" s="1103"/>
      <c r="BUU82" s="1103"/>
      <c r="BUV82" s="1104"/>
      <c r="BUX82" s="1119"/>
      <c r="BUY82" s="1103"/>
      <c r="BUZ82" s="1103"/>
      <c r="BVA82" s="1103"/>
      <c r="BVB82" s="1103"/>
      <c r="BVC82" s="1103"/>
      <c r="BVD82" s="1103"/>
      <c r="BVE82" s="1103"/>
      <c r="BVF82" s="1103"/>
      <c r="BVG82" s="1103"/>
      <c r="BVH82" s="1103"/>
      <c r="BVI82" s="1103"/>
      <c r="BVJ82" s="1103"/>
      <c r="BVK82" s="1104"/>
      <c r="BVM82" s="1119"/>
      <c r="BVN82" s="1103"/>
      <c r="BVO82" s="1103"/>
      <c r="BVP82" s="1103"/>
      <c r="BVQ82" s="1103"/>
      <c r="BVR82" s="1103"/>
      <c r="BVS82" s="1103"/>
      <c r="BVT82" s="1103"/>
      <c r="BVU82" s="1103"/>
      <c r="BVV82" s="1103"/>
      <c r="BVW82" s="1103"/>
      <c r="BVX82" s="1103"/>
      <c r="BVY82" s="1103"/>
      <c r="BVZ82" s="1104"/>
      <c r="BWB82" s="1119"/>
      <c r="BWC82" s="1103"/>
      <c r="BWD82" s="1103"/>
      <c r="BWE82" s="1103"/>
      <c r="BWF82" s="1103"/>
      <c r="BWG82" s="1103"/>
      <c r="BWH82" s="1103"/>
      <c r="BWI82" s="1103"/>
      <c r="BWJ82" s="1103"/>
      <c r="BWK82" s="1103"/>
      <c r="BWL82" s="1103"/>
      <c r="BWM82" s="1103"/>
      <c r="BWN82" s="1103"/>
      <c r="BWO82" s="1104"/>
    </row>
    <row r="83" spans="2:1965" ht="15" customHeight="1" x14ac:dyDescent="0.2">
      <c r="B83" s="1106" t="s">
        <v>778</v>
      </c>
      <c r="C83" s="1112">
        <f t="shared" ref="C83:AD83" si="5230">SUM(C84+C88+C93)</f>
        <v>0</v>
      </c>
      <c r="D83" s="1112">
        <f t="shared" si="5230"/>
        <v>0</v>
      </c>
      <c r="E83" s="1112">
        <f t="shared" si="5230"/>
        <v>0</v>
      </c>
      <c r="F83" s="1112">
        <f t="shared" si="5230"/>
        <v>0</v>
      </c>
      <c r="G83" s="1112">
        <f t="shared" si="5230"/>
        <v>0</v>
      </c>
      <c r="H83" s="1112">
        <f t="shared" si="5230"/>
        <v>0</v>
      </c>
      <c r="I83" s="1112">
        <f t="shared" si="5230"/>
        <v>0</v>
      </c>
      <c r="J83" s="1112">
        <f t="shared" si="5230"/>
        <v>0</v>
      </c>
      <c r="K83" s="1112">
        <f t="shared" si="5230"/>
        <v>0</v>
      </c>
      <c r="L83" s="1112">
        <f t="shared" si="5230"/>
        <v>0</v>
      </c>
      <c r="M83" s="1112">
        <f t="shared" si="5230"/>
        <v>0</v>
      </c>
      <c r="N83" s="1112">
        <f t="shared" si="5230"/>
        <v>0</v>
      </c>
      <c r="O83" s="1125">
        <f t="shared" si="5230"/>
        <v>0</v>
      </c>
      <c r="P83" s="1113">
        <f t="shared" si="5230"/>
        <v>0</v>
      </c>
      <c r="Q83" s="1112">
        <f t="shared" si="5230"/>
        <v>0</v>
      </c>
      <c r="R83" s="1112">
        <f t="shared" si="5230"/>
        <v>0</v>
      </c>
      <c r="S83" s="1112">
        <f t="shared" si="5230"/>
        <v>0</v>
      </c>
      <c r="T83" s="1112">
        <f t="shared" si="5230"/>
        <v>0</v>
      </c>
      <c r="U83" s="1112">
        <f t="shared" si="5230"/>
        <v>0</v>
      </c>
      <c r="V83" s="1112">
        <f t="shared" si="5230"/>
        <v>0</v>
      </c>
      <c r="W83" s="1112">
        <f t="shared" si="5230"/>
        <v>0</v>
      </c>
      <c r="X83" s="1112">
        <f t="shared" si="5230"/>
        <v>0</v>
      </c>
      <c r="Y83" s="1112">
        <f t="shared" si="5230"/>
        <v>0</v>
      </c>
      <c r="Z83" s="1112">
        <f t="shared" si="5230"/>
        <v>0</v>
      </c>
      <c r="AA83" s="1112">
        <f t="shared" si="5230"/>
        <v>0</v>
      </c>
      <c r="AB83" s="1112">
        <f t="shared" si="5230"/>
        <v>0</v>
      </c>
      <c r="AC83" s="1125">
        <f t="shared" si="5230"/>
        <v>0</v>
      </c>
      <c r="AD83" s="1113">
        <f t="shared" si="5230"/>
        <v>0</v>
      </c>
      <c r="AF83" s="1120">
        <f t="shared" ref="AF83:AS83" si="5231">SUM(AF84+AF88+AF93)</f>
        <v>0</v>
      </c>
      <c r="AG83" s="1112">
        <f t="shared" si="5231"/>
        <v>0</v>
      </c>
      <c r="AH83" s="1112">
        <f t="shared" si="5231"/>
        <v>0</v>
      </c>
      <c r="AI83" s="1112">
        <f t="shared" si="5231"/>
        <v>0</v>
      </c>
      <c r="AJ83" s="1112">
        <f t="shared" si="5231"/>
        <v>0</v>
      </c>
      <c r="AK83" s="1112">
        <f t="shared" si="5231"/>
        <v>0</v>
      </c>
      <c r="AL83" s="1112">
        <f t="shared" si="5231"/>
        <v>0</v>
      </c>
      <c r="AM83" s="1112">
        <f t="shared" si="5231"/>
        <v>0</v>
      </c>
      <c r="AN83" s="1112">
        <f t="shared" si="5231"/>
        <v>0</v>
      </c>
      <c r="AO83" s="1112">
        <f t="shared" si="5231"/>
        <v>0</v>
      </c>
      <c r="AP83" s="1112">
        <f t="shared" si="5231"/>
        <v>0</v>
      </c>
      <c r="AQ83" s="1112">
        <f t="shared" si="5231"/>
        <v>0</v>
      </c>
      <c r="AR83" s="1125">
        <f t="shared" si="5231"/>
        <v>0</v>
      </c>
      <c r="AS83" s="1113">
        <f t="shared" si="5231"/>
        <v>0</v>
      </c>
      <c r="AU83" s="1120">
        <f t="shared" ref="AU83:BH83" si="5232">SUM(AU84+AU88+AU93)</f>
        <v>0</v>
      </c>
      <c r="AV83" s="1112">
        <f t="shared" si="5232"/>
        <v>0</v>
      </c>
      <c r="AW83" s="1112">
        <f t="shared" si="5232"/>
        <v>0</v>
      </c>
      <c r="AX83" s="1112">
        <f t="shared" si="5232"/>
        <v>0</v>
      </c>
      <c r="AY83" s="1112">
        <f t="shared" si="5232"/>
        <v>0</v>
      </c>
      <c r="AZ83" s="1112">
        <f t="shared" si="5232"/>
        <v>0</v>
      </c>
      <c r="BA83" s="1112">
        <f t="shared" si="5232"/>
        <v>0</v>
      </c>
      <c r="BB83" s="1112">
        <f t="shared" si="5232"/>
        <v>0</v>
      </c>
      <c r="BC83" s="1112">
        <f t="shared" si="5232"/>
        <v>0</v>
      </c>
      <c r="BD83" s="1112">
        <f t="shared" si="5232"/>
        <v>0</v>
      </c>
      <c r="BE83" s="1112">
        <f t="shared" si="5232"/>
        <v>0</v>
      </c>
      <c r="BF83" s="1112">
        <f t="shared" si="5232"/>
        <v>0</v>
      </c>
      <c r="BG83" s="1125">
        <f t="shared" si="5232"/>
        <v>0</v>
      </c>
      <c r="BH83" s="1113">
        <f t="shared" si="5232"/>
        <v>0</v>
      </c>
      <c r="BJ83" s="1120">
        <f t="shared" ref="BJ83:BW83" si="5233">SUM(BJ84+BJ88+BJ93)</f>
        <v>0</v>
      </c>
      <c r="BK83" s="1112">
        <f t="shared" si="5233"/>
        <v>0</v>
      </c>
      <c r="BL83" s="1112">
        <f t="shared" si="5233"/>
        <v>0</v>
      </c>
      <c r="BM83" s="1112">
        <f t="shared" si="5233"/>
        <v>0</v>
      </c>
      <c r="BN83" s="1112">
        <f t="shared" si="5233"/>
        <v>0</v>
      </c>
      <c r="BO83" s="1112">
        <f t="shared" si="5233"/>
        <v>0</v>
      </c>
      <c r="BP83" s="1112">
        <f t="shared" si="5233"/>
        <v>0</v>
      </c>
      <c r="BQ83" s="1112">
        <f t="shared" si="5233"/>
        <v>0</v>
      </c>
      <c r="BR83" s="1112">
        <f t="shared" si="5233"/>
        <v>0</v>
      </c>
      <c r="BS83" s="1112">
        <f t="shared" si="5233"/>
        <v>0</v>
      </c>
      <c r="BT83" s="1112">
        <f t="shared" si="5233"/>
        <v>0</v>
      </c>
      <c r="BU83" s="1112">
        <f t="shared" si="5233"/>
        <v>0</v>
      </c>
      <c r="BV83" s="1125">
        <f t="shared" si="5233"/>
        <v>0</v>
      </c>
      <c r="BW83" s="1113">
        <f t="shared" si="5233"/>
        <v>0</v>
      </c>
      <c r="BY83" s="1120">
        <f t="shared" ref="BY83:CL83" si="5234">SUM(BY84+BY88+BY93)</f>
        <v>0</v>
      </c>
      <c r="BZ83" s="1112">
        <f t="shared" si="5234"/>
        <v>0</v>
      </c>
      <c r="CA83" s="1112">
        <f t="shared" si="5234"/>
        <v>0</v>
      </c>
      <c r="CB83" s="1112">
        <f t="shared" si="5234"/>
        <v>0</v>
      </c>
      <c r="CC83" s="1112">
        <f t="shared" si="5234"/>
        <v>0</v>
      </c>
      <c r="CD83" s="1112">
        <f t="shared" si="5234"/>
        <v>0</v>
      </c>
      <c r="CE83" s="1112">
        <f t="shared" si="5234"/>
        <v>0</v>
      </c>
      <c r="CF83" s="1112">
        <f t="shared" si="5234"/>
        <v>0</v>
      </c>
      <c r="CG83" s="1112">
        <f t="shared" si="5234"/>
        <v>0</v>
      </c>
      <c r="CH83" s="1112">
        <f t="shared" si="5234"/>
        <v>0</v>
      </c>
      <c r="CI83" s="1112">
        <f t="shared" si="5234"/>
        <v>0</v>
      </c>
      <c r="CJ83" s="1112">
        <f t="shared" si="5234"/>
        <v>0</v>
      </c>
      <c r="CK83" s="1125">
        <f t="shared" si="5234"/>
        <v>0</v>
      </c>
      <c r="CL83" s="1113">
        <f t="shared" si="5234"/>
        <v>0</v>
      </c>
      <c r="CN83" s="1120">
        <f t="shared" ref="CN83:DA83" si="5235">SUM(CN84+CN88+CN93)</f>
        <v>0</v>
      </c>
      <c r="CO83" s="1112">
        <f t="shared" si="5235"/>
        <v>0</v>
      </c>
      <c r="CP83" s="1112">
        <f t="shared" si="5235"/>
        <v>0</v>
      </c>
      <c r="CQ83" s="1112">
        <f t="shared" si="5235"/>
        <v>0</v>
      </c>
      <c r="CR83" s="1112">
        <f t="shared" si="5235"/>
        <v>0</v>
      </c>
      <c r="CS83" s="1112">
        <f t="shared" si="5235"/>
        <v>0</v>
      </c>
      <c r="CT83" s="1112">
        <f t="shared" si="5235"/>
        <v>0</v>
      </c>
      <c r="CU83" s="1112">
        <f t="shared" si="5235"/>
        <v>0</v>
      </c>
      <c r="CV83" s="1112">
        <f t="shared" si="5235"/>
        <v>0</v>
      </c>
      <c r="CW83" s="1112">
        <f t="shared" si="5235"/>
        <v>0</v>
      </c>
      <c r="CX83" s="1112">
        <f t="shared" si="5235"/>
        <v>0</v>
      </c>
      <c r="CY83" s="1112">
        <f t="shared" si="5235"/>
        <v>0</v>
      </c>
      <c r="CZ83" s="1125">
        <f t="shared" si="5235"/>
        <v>0</v>
      </c>
      <c r="DA83" s="1113">
        <f t="shared" si="5235"/>
        <v>0</v>
      </c>
      <c r="DC83" s="1120">
        <f t="shared" ref="DC83:DP83" si="5236">SUM(DC84+DC88+DC93)</f>
        <v>0</v>
      </c>
      <c r="DD83" s="1112">
        <f t="shared" si="5236"/>
        <v>0</v>
      </c>
      <c r="DE83" s="1112">
        <f t="shared" si="5236"/>
        <v>0</v>
      </c>
      <c r="DF83" s="1112">
        <f t="shared" si="5236"/>
        <v>0</v>
      </c>
      <c r="DG83" s="1112">
        <f t="shared" si="5236"/>
        <v>0</v>
      </c>
      <c r="DH83" s="1112">
        <f t="shared" si="5236"/>
        <v>0</v>
      </c>
      <c r="DI83" s="1112">
        <f t="shared" si="5236"/>
        <v>0</v>
      </c>
      <c r="DJ83" s="1112">
        <f t="shared" si="5236"/>
        <v>0</v>
      </c>
      <c r="DK83" s="1112">
        <f t="shared" si="5236"/>
        <v>0</v>
      </c>
      <c r="DL83" s="1112">
        <f t="shared" si="5236"/>
        <v>0</v>
      </c>
      <c r="DM83" s="1112">
        <f t="shared" si="5236"/>
        <v>0</v>
      </c>
      <c r="DN83" s="1112">
        <f t="shared" si="5236"/>
        <v>0</v>
      </c>
      <c r="DO83" s="1125">
        <f t="shared" si="5236"/>
        <v>0</v>
      </c>
      <c r="DP83" s="1113">
        <f t="shared" si="5236"/>
        <v>0</v>
      </c>
      <c r="DR83" s="1120">
        <f t="shared" ref="DR83:EE83" si="5237">SUM(DR84+DR88+DR93)</f>
        <v>0</v>
      </c>
      <c r="DS83" s="1112">
        <f t="shared" si="5237"/>
        <v>0</v>
      </c>
      <c r="DT83" s="1112">
        <f t="shared" si="5237"/>
        <v>0</v>
      </c>
      <c r="DU83" s="1112">
        <f t="shared" si="5237"/>
        <v>0</v>
      </c>
      <c r="DV83" s="1112">
        <f t="shared" si="5237"/>
        <v>0</v>
      </c>
      <c r="DW83" s="1112">
        <f t="shared" si="5237"/>
        <v>0</v>
      </c>
      <c r="DX83" s="1112">
        <f t="shared" si="5237"/>
        <v>0</v>
      </c>
      <c r="DY83" s="1112">
        <f t="shared" si="5237"/>
        <v>0</v>
      </c>
      <c r="DZ83" s="1112">
        <f t="shared" si="5237"/>
        <v>0</v>
      </c>
      <c r="EA83" s="1112">
        <f t="shared" si="5237"/>
        <v>0</v>
      </c>
      <c r="EB83" s="1112">
        <f t="shared" si="5237"/>
        <v>0</v>
      </c>
      <c r="EC83" s="1112">
        <f t="shared" si="5237"/>
        <v>0</v>
      </c>
      <c r="ED83" s="1125">
        <f t="shared" si="5237"/>
        <v>0</v>
      </c>
      <c r="EE83" s="1113">
        <f t="shared" si="5237"/>
        <v>0</v>
      </c>
      <c r="EG83" s="1120">
        <f t="shared" ref="EG83:ET83" si="5238">SUM(EG84+EG88+EG93)</f>
        <v>0</v>
      </c>
      <c r="EH83" s="1112">
        <f t="shared" si="5238"/>
        <v>0</v>
      </c>
      <c r="EI83" s="1112">
        <f t="shared" si="5238"/>
        <v>0</v>
      </c>
      <c r="EJ83" s="1112">
        <f t="shared" si="5238"/>
        <v>0</v>
      </c>
      <c r="EK83" s="1112">
        <f t="shared" si="5238"/>
        <v>0</v>
      </c>
      <c r="EL83" s="1112">
        <f t="shared" si="5238"/>
        <v>0</v>
      </c>
      <c r="EM83" s="1112">
        <f t="shared" si="5238"/>
        <v>0</v>
      </c>
      <c r="EN83" s="1112">
        <f t="shared" si="5238"/>
        <v>0</v>
      </c>
      <c r="EO83" s="1112">
        <f t="shared" si="5238"/>
        <v>0</v>
      </c>
      <c r="EP83" s="1112">
        <f t="shared" si="5238"/>
        <v>0</v>
      </c>
      <c r="EQ83" s="1112">
        <f t="shared" si="5238"/>
        <v>0</v>
      </c>
      <c r="ER83" s="1112">
        <f t="shared" si="5238"/>
        <v>0</v>
      </c>
      <c r="ES83" s="1125">
        <f t="shared" si="5238"/>
        <v>0</v>
      </c>
      <c r="ET83" s="1113">
        <f t="shared" si="5238"/>
        <v>0</v>
      </c>
      <c r="EV83" s="1120">
        <f t="shared" ref="EV83:FI83" si="5239">SUM(EV84+EV88+EV93)</f>
        <v>0</v>
      </c>
      <c r="EW83" s="1112">
        <f t="shared" si="5239"/>
        <v>0</v>
      </c>
      <c r="EX83" s="1112">
        <f t="shared" si="5239"/>
        <v>0</v>
      </c>
      <c r="EY83" s="1112">
        <f t="shared" si="5239"/>
        <v>0</v>
      </c>
      <c r="EZ83" s="1112">
        <f t="shared" si="5239"/>
        <v>0</v>
      </c>
      <c r="FA83" s="1112">
        <f t="shared" si="5239"/>
        <v>0</v>
      </c>
      <c r="FB83" s="1112">
        <f t="shared" si="5239"/>
        <v>0</v>
      </c>
      <c r="FC83" s="1112">
        <f t="shared" si="5239"/>
        <v>0</v>
      </c>
      <c r="FD83" s="1112">
        <f t="shared" si="5239"/>
        <v>0</v>
      </c>
      <c r="FE83" s="1112">
        <f t="shared" si="5239"/>
        <v>0</v>
      </c>
      <c r="FF83" s="1112">
        <f t="shared" si="5239"/>
        <v>0</v>
      </c>
      <c r="FG83" s="1112">
        <f t="shared" si="5239"/>
        <v>0</v>
      </c>
      <c r="FH83" s="1125">
        <f t="shared" si="5239"/>
        <v>0</v>
      </c>
      <c r="FI83" s="1113">
        <f t="shared" si="5239"/>
        <v>0</v>
      </c>
      <c r="FK83" s="1120">
        <f t="shared" ref="FK83:FX83" si="5240">SUM(FK84+FK88+FK93)</f>
        <v>0</v>
      </c>
      <c r="FL83" s="1112">
        <f t="shared" si="5240"/>
        <v>0</v>
      </c>
      <c r="FM83" s="1112">
        <f t="shared" si="5240"/>
        <v>0</v>
      </c>
      <c r="FN83" s="1112">
        <f t="shared" si="5240"/>
        <v>0</v>
      </c>
      <c r="FO83" s="1112">
        <f t="shared" si="5240"/>
        <v>0</v>
      </c>
      <c r="FP83" s="1112">
        <f t="shared" si="5240"/>
        <v>0</v>
      </c>
      <c r="FQ83" s="1112">
        <f t="shared" si="5240"/>
        <v>0</v>
      </c>
      <c r="FR83" s="1112">
        <f t="shared" si="5240"/>
        <v>0</v>
      </c>
      <c r="FS83" s="1112">
        <f t="shared" si="5240"/>
        <v>0</v>
      </c>
      <c r="FT83" s="1112">
        <f t="shared" si="5240"/>
        <v>0</v>
      </c>
      <c r="FU83" s="1112">
        <f t="shared" si="5240"/>
        <v>0</v>
      </c>
      <c r="FV83" s="1112">
        <f t="shared" si="5240"/>
        <v>0</v>
      </c>
      <c r="FW83" s="1125">
        <f t="shared" si="5240"/>
        <v>0</v>
      </c>
      <c r="FX83" s="1113">
        <f t="shared" si="5240"/>
        <v>0</v>
      </c>
      <c r="FZ83" s="1120">
        <f t="shared" ref="FZ83:GM83" si="5241">SUM(FZ84+FZ88+FZ93)</f>
        <v>0</v>
      </c>
      <c r="GA83" s="1112">
        <f t="shared" si="5241"/>
        <v>0</v>
      </c>
      <c r="GB83" s="1112">
        <f t="shared" si="5241"/>
        <v>0</v>
      </c>
      <c r="GC83" s="1112">
        <f t="shared" si="5241"/>
        <v>0</v>
      </c>
      <c r="GD83" s="1112">
        <f t="shared" si="5241"/>
        <v>0</v>
      </c>
      <c r="GE83" s="1112">
        <f t="shared" si="5241"/>
        <v>0</v>
      </c>
      <c r="GF83" s="1112">
        <f t="shared" si="5241"/>
        <v>0</v>
      </c>
      <c r="GG83" s="1112">
        <f t="shared" si="5241"/>
        <v>0</v>
      </c>
      <c r="GH83" s="1112">
        <f t="shared" si="5241"/>
        <v>0</v>
      </c>
      <c r="GI83" s="1112">
        <f t="shared" si="5241"/>
        <v>0</v>
      </c>
      <c r="GJ83" s="1112">
        <f t="shared" si="5241"/>
        <v>0</v>
      </c>
      <c r="GK83" s="1112">
        <f t="shared" si="5241"/>
        <v>0</v>
      </c>
      <c r="GL83" s="1125">
        <f t="shared" si="5241"/>
        <v>0</v>
      </c>
      <c r="GM83" s="1113">
        <f t="shared" si="5241"/>
        <v>0</v>
      </c>
      <c r="GO83" s="1120">
        <f t="shared" ref="GO83:HB83" si="5242">SUM(GO84+GO88+GO93)</f>
        <v>0</v>
      </c>
      <c r="GP83" s="1112">
        <f t="shared" si="5242"/>
        <v>0</v>
      </c>
      <c r="GQ83" s="1112">
        <f t="shared" si="5242"/>
        <v>0</v>
      </c>
      <c r="GR83" s="1112">
        <f t="shared" si="5242"/>
        <v>0</v>
      </c>
      <c r="GS83" s="1112">
        <f t="shared" si="5242"/>
        <v>0</v>
      </c>
      <c r="GT83" s="1112">
        <f t="shared" si="5242"/>
        <v>0</v>
      </c>
      <c r="GU83" s="1112">
        <f t="shared" si="5242"/>
        <v>0</v>
      </c>
      <c r="GV83" s="1112">
        <f t="shared" si="5242"/>
        <v>0</v>
      </c>
      <c r="GW83" s="1112">
        <f t="shared" si="5242"/>
        <v>0</v>
      </c>
      <c r="GX83" s="1112">
        <f t="shared" si="5242"/>
        <v>0</v>
      </c>
      <c r="GY83" s="1112">
        <f t="shared" si="5242"/>
        <v>0</v>
      </c>
      <c r="GZ83" s="1112">
        <f t="shared" si="5242"/>
        <v>0</v>
      </c>
      <c r="HA83" s="1125">
        <f t="shared" si="5242"/>
        <v>0</v>
      </c>
      <c r="HB83" s="1113">
        <f t="shared" si="5242"/>
        <v>0</v>
      </c>
      <c r="HD83" s="1120">
        <f t="shared" ref="HD83:HQ83" si="5243">SUM(HD84+HD88+HD93)</f>
        <v>0</v>
      </c>
      <c r="HE83" s="1112">
        <f t="shared" si="5243"/>
        <v>0</v>
      </c>
      <c r="HF83" s="1112">
        <f t="shared" si="5243"/>
        <v>0</v>
      </c>
      <c r="HG83" s="1112">
        <f t="shared" si="5243"/>
        <v>0</v>
      </c>
      <c r="HH83" s="1112">
        <f t="shared" si="5243"/>
        <v>0</v>
      </c>
      <c r="HI83" s="1112">
        <f t="shared" si="5243"/>
        <v>0</v>
      </c>
      <c r="HJ83" s="1112">
        <f t="shared" si="5243"/>
        <v>0</v>
      </c>
      <c r="HK83" s="1112">
        <f t="shared" si="5243"/>
        <v>0</v>
      </c>
      <c r="HL83" s="1112">
        <f t="shared" si="5243"/>
        <v>0</v>
      </c>
      <c r="HM83" s="1112">
        <f t="shared" si="5243"/>
        <v>0</v>
      </c>
      <c r="HN83" s="1112">
        <f t="shared" si="5243"/>
        <v>0</v>
      </c>
      <c r="HO83" s="1112">
        <f t="shared" si="5243"/>
        <v>0</v>
      </c>
      <c r="HP83" s="1125">
        <f t="shared" si="5243"/>
        <v>0</v>
      </c>
      <c r="HQ83" s="1113">
        <f t="shared" si="5243"/>
        <v>0</v>
      </c>
      <c r="HS83" s="1120">
        <f t="shared" ref="HS83:IF83" si="5244">SUM(HS84+HS88+HS93)</f>
        <v>0</v>
      </c>
      <c r="HT83" s="1112">
        <f t="shared" si="5244"/>
        <v>0</v>
      </c>
      <c r="HU83" s="1112">
        <f t="shared" si="5244"/>
        <v>0</v>
      </c>
      <c r="HV83" s="1112">
        <f t="shared" si="5244"/>
        <v>0</v>
      </c>
      <c r="HW83" s="1112">
        <f t="shared" si="5244"/>
        <v>0</v>
      </c>
      <c r="HX83" s="1112">
        <f t="shared" si="5244"/>
        <v>0</v>
      </c>
      <c r="HY83" s="1112">
        <f t="shared" si="5244"/>
        <v>0</v>
      </c>
      <c r="HZ83" s="1112">
        <f t="shared" si="5244"/>
        <v>0</v>
      </c>
      <c r="IA83" s="1112">
        <f t="shared" si="5244"/>
        <v>0</v>
      </c>
      <c r="IB83" s="1112">
        <f t="shared" si="5244"/>
        <v>0</v>
      </c>
      <c r="IC83" s="1112">
        <f t="shared" si="5244"/>
        <v>0</v>
      </c>
      <c r="ID83" s="1112">
        <f t="shared" si="5244"/>
        <v>0</v>
      </c>
      <c r="IE83" s="1125">
        <f t="shared" si="5244"/>
        <v>0</v>
      </c>
      <c r="IF83" s="1113">
        <f t="shared" si="5244"/>
        <v>0</v>
      </c>
      <c r="IH83" s="1120">
        <f t="shared" ref="IH83:IU83" si="5245">SUM(IH84+IH88+IH93)</f>
        <v>0</v>
      </c>
      <c r="II83" s="1112">
        <f t="shared" si="5245"/>
        <v>0</v>
      </c>
      <c r="IJ83" s="1112">
        <f t="shared" si="5245"/>
        <v>0</v>
      </c>
      <c r="IK83" s="1112">
        <f t="shared" si="5245"/>
        <v>0</v>
      </c>
      <c r="IL83" s="1112">
        <f t="shared" si="5245"/>
        <v>0</v>
      </c>
      <c r="IM83" s="1112">
        <f t="shared" si="5245"/>
        <v>0</v>
      </c>
      <c r="IN83" s="1112">
        <f t="shared" si="5245"/>
        <v>0</v>
      </c>
      <c r="IO83" s="1112">
        <f t="shared" si="5245"/>
        <v>0</v>
      </c>
      <c r="IP83" s="1112">
        <f t="shared" si="5245"/>
        <v>0</v>
      </c>
      <c r="IQ83" s="1112">
        <f t="shared" si="5245"/>
        <v>0</v>
      </c>
      <c r="IR83" s="1112">
        <f t="shared" si="5245"/>
        <v>0</v>
      </c>
      <c r="IS83" s="1112">
        <f t="shared" si="5245"/>
        <v>0</v>
      </c>
      <c r="IT83" s="1125">
        <f t="shared" si="5245"/>
        <v>0</v>
      </c>
      <c r="IU83" s="1113">
        <f t="shared" si="5245"/>
        <v>0</v>
      </c>
      <c r="IW83" s="1120">
        <f t="shared" ref="IW83:JJ83" si="5246">SUM(IW84+IW88+IW93)</f>
        <v>0</v>
      </c>
      <c r="IX83" s="1112">
        <f t="shared" si="5246"/>
        <v>0</v>
      </c>
      <c r="IY83" s="1112">
        <f t="shared" si="5246"/>
        <v>0</v>
      </c>
      <c r="IZ83" s="1112">
        <f t="shared" si="5246"/>
        <v>0</v>
      </c>
      <c r="JA83" s="1112">
        <f t="shared" si="5246"/>
        <v>0</v>
      </c>
      <c r="JB83" s="1112">
        <f t="shared" si="5246"/>
        <v>0</v>
      </c>
      <c r="JC83" s="1112">
        <f t="shared" si="5246"/>
        <v>0</v>
      </c>
      <c r="JD83" s="1112">
        <f t="shared" si="5246"/>
        <v>0</v>
      </c>
      <c r="JE83" s="1112">
        <f t="shared" si="5246"/>
        <v>0</v>
      </c>
      <c r="JF83" s="1112">
        <f t="shared" si="5246"/>
        <v>0</v>
      </c>
      <c r="JG83" s="1112">
        <f t="shared" si="5246"/>
        <v>0</v>
      </c>
      <c r="JH83" s="1112">
        <f t="shared" si="5246"/>
        <v>0</v>
      </c>
      <c r="JI83" s="1125">
        <f t="shared" si="5246"/>
        <v>0</v>
      </c>
      <c r="JJ83" s="1113">
        <f t="shared" si="5246"/>
        <v>0</v>
      </c>
      <c r="JL83" s="1120">
        <f t="shared" ref="JL83:JY83" si="5247">SUM(JL84+JL88+JL93)</f>
        <v>0</v>
      </c>
      <c r="JM83" s="1112">
        <f t="shared" si="5247"/>
        <v>0</v>
      </c>
      <c r="JN83" s="1112">
        <f t="shared" si="5247"/>
        <v>0</v>
      </c>
      <c r="JO83" s="1112">
        <f t="shared" si="5247"/>
        <v>0</v>
      </c>
      <c r="JP83" s="1112">
        <f t="shared" si="5247"/>
        <v>0</v>
      </c>
      <c r="JQ83" s="1112">
        <f t="shared" si="5247"/>
        <v>0</v>
      </c>
      <c r="JR83" s="1112">
        <f t="shared" si="5247"/>
        <v>0</v>
      </c>
      <c r="JS83" s="1112">
        <f t="shared" si="5247"/>
        <v>0</v>
      </c>
      <c r="JT83" s="1112">
        <f t="shared" si="5247"/>
        <v>0</v>
      </c>
      <c r="JU83" s="1112">
        <f t="shared" si="5247"/>
        <v>0</v>
      </c>
      <c r="JV83" s="1112">
        <f t="shared" si="5247"/>
        <v>0</v>
      </c>
      <c r="JW83" s="1112">
        <f t="shared" si="5247"/>
        <v>0</v>
      </c>
      <c r="JX83" s="1125">
        <f t="shared" si="5247"/>
        <v>0</v>
      </c>
      <c r="JY83" s="1113">
        <f t="shared" si="5247"/>
        <v>0</v>
      </c>
      <c r="KA83" s="1120">
        <f t="shared" ref="KA83:KN83" si="5248">SUM(KA84+KA88+KA93)</f>
        <v>0</v>
      </c>
      <c r="KB83" s="1112">
        <f t="shared" si="5248"/>
        <v>0</v>
      </c>
      <c r="KC83" s="1112">
        <f t="shared" si="5248"/>
        <v>0</v>
      </c>
      <c r="KD83" s="1112">
        <f t="shared" si="5248"/>
        <v>0</v>
      </c>
      <c r="KE83" s="1112">
        <f t="shared" si="5248"/>
        <v>0</v>
      </c>
      <c r="KF83" s="1112">
        <f t="shared" si="5248"/>
        <v>0</v>
      </c>
      <c r="KG83" s="1112">
        <f t="shared" si="5248"/>
        <v>0</v>
      </c>
      <c r="KH83" s="1112">
        <f t="shared" si="5248"/>
        <v>0</v>
      </c>
      <c r="KI83" s="1112">
        <f t="shared" si="5248"/>
        <v>0</v>
      </c>
      <c r="KJ83" s="1112">
        <f t="shared" si="5248"/>
        <v>0</v>
      </c>
      <c r="KK83" s="1112">
        <f t="shared" si="5248"/>
        <v>0</v>
      </c>
      <c r="KL83" s="1112">
        <f t="shared" si="5248"/>
        <v>0</v>
      </c>
      <c r="KM83" s="1125">
        <f t="shared" si="5248"/>
        <v>0</v>
      </c>
      <c r="KN83" s="1113">
        <f t="shared" si="5248"/>
        <v>0</v>
      </c>
      <c r="KP83" s="1120">
        <f t="shared" ref="KP83:LC83" si="5249">SUM(KP84+KP88+KP93)</f>
        <v>0</v>
      </c>
      <c r="KQ83" s="1112">
        <f t="shared" si="5249"/>
        <v>0</v>
      </c>
      <c r="KR83" s="1112">
        <f t="shared" si="5249"/>
        <v>0</v>
      </c>
      <c r="KS83" s="1112">
        <f t="shared" si="5249"/>
        <v>0</v>
      </c>
      <c r="KT83" s="1112">
        <f t="shared" si="5249"/>
        <v>0</v>
      </c>
      <c r="KU83" s="1112">
        <f t="shared" si="5249"/>
        <v>0</v>
      </c>
      <c r="KV83" s="1112">
        <f t="shared" si="5249"/>
        <v>0</v>
      </c>
      <c r="KW83" s="1112">
        <f t="shared" si="5249"/>
        <v>0</v>
      </c>
      <c r="KX83" s="1112">
        <f t="shared" si="5249"/>
        <v>0</v>
      </c>
      <c r="KY83" s="1112">
        <f t="shared" si="5249"/>
        <v>0</v>
      </c>
      <c r="KZ83" s="1112">
        <f t="shared" si="5249"/>
        <v>0</v>
      </c>
      <c r="LA83" s="1112">
        <f t="shared" si="5249"/>
        <v>0</v>
      </c>
      <c r="LB83" s="1125">
        <f t="shared" si="5249"/>
        <v>0</v>
      </c>
      <c r="LC83" s="1113">
        <f t="shared" si="5249"/>
        <v>0</v>
      </c>
      <c r="LE83" s="1120">
        <f t="shared" ref="LE83:LR83" si="5250">SUM(LE84+LE88+LE93)</f>
        <v>0</v>
      </c>
      <c r="LF83" s="1112">
        <f t="shared" si="5250"/>
        <v>0</v>
      </c>
      <c r="LG83" s="1112">
        <f t="shared" si="5250"/>
        <v>0</v>
      </c>
      <c r="LH83" s="1112">
        <f t="shared" si="5250"/>
        <v>0</v>
      </c>
      <c r="LI83" s="1112">
        <f t="shared" si="5250"/>
        <v>0</v>
      </c>
      <c r="LJ83" s="1112">
        <f t="shared" si="5250"/>
        <v>0</v>
      </c>
      <c r="LK83" s="1112">
        <f t="shared" si="5250"/>
        <v>0</v>
      </c>
      <c r="LL83" s="1112">
        <f t="shared" si="5250"/>
        <v>0</v>
      </c>
      <c r="LM83" s="1112">
        <f t="shared" si="5250"/>
        <v>0</v>
      </c>
      <c r="LN83" s="1112">
        <f t="shared" si="5250"/>
        <v>0</v>
      </c>
      <c r="LO83" s="1112">
        <f t="shared" si="5250"/>
        <v>0</v>
      </c>
      <c r="LP83" s="1112">
        <f t="shared" si="5250"/>
        <v>0</v>
      </c>
      <c r="LQ83" s="1125">
        <f t="shared" si="5250"/>
        <v>0</v>
      </c>
      <c r="LR83" s="1113">
        <f t="shared" si="5250"/>
        <v>0</v>
      </c>
      <c r="LT83" s="1120">
        <f t="shared" ref="LT83:MG83" si="5251">SUM(LT84+LT88+LT93)</f>
        <v>0</v>
      </c>
      <c r="LU83" s="1112">
        <f t="shared" si="5251"/>
        <v>0</v>
      </c>
      <c r="LV83" s="1112">
        <f t="shared" si="5251"/>
        <v>0</v>
      </c>
      <c r="LW83" s="1112">
        <f t="shared" si="5251"/>
        <v>0</v>
      </c>
      <c r="LX83" s="1112">
        <f t="shared" si="5251"/>
        <v>0</v>
      </c>
      <c r="LY83" s="1112">
        <f t="shared" si="5251"/>
        <v>0</v>
      </c>
      <c r="LZ83" s="1112">
        <f t="shared" si="5251"/>
        <v>0</v>
      </c>
      <c r="MA83" s="1112">
        <f t="shared" si="5251"/>
        <v>0</v>
      </c>
      <c r="MB83" s="1112">
        <f t="shared" si="5251"/>
        <v>0</v>
      </c>
      <c r="MC83" s="1112">
        <f t="shared" si="5251"/>
        <v>0</v>
      </c>
      <c r="MD83" s="1112">
        <f t="shared" si="5251"/>
        <v>0</v>
      </c>
      <c r="ME83" s="1112">
        <f t="shared" si="5251"/>
        <v>0</v>
      </c>
      <c r="MF83" s="1125">
        <f t="shared" si="5251"/>
        <v>0</v>
      </c>
      <c r="MG83" s="1113">
        <f t="shared" si="5251"/>
        <v>0</v>
      </c>
      <c r="MI83" s="1120">
        <f t="shared" ref="MI83:MV83" si="5252">SUM(MI84+MI88+MI93)</f>
        <v>0</v>
      </c>
      <c r="MJ83" s="1112">
        <f t="shared" si="5252"/>
        <v>0</v>
      </c>
      <c r="MK83" s="1112">
        <f t="shared" si="5252"/>
        <v>0</v>
      </c>
      <c r="ML83" s="1112">
        <f t="shared" si="5252"/>
        <v>0</v>
      </c>
      <c r="MM83" s="1112">
        <f t="shared" si="5252"/>
        <v>0</v>
      </c>
      <c r="MN83" s="1112">
        <f t="shared" si="5252"/>
        <v>0</v>
      </c>
      <c r="MO83" s="1112">
        <f t="shared" si="5252"/>
        <v>0</v>
      </c>
      <c r="MP83" s="1112">
        <f t="shared" si="5252"/>
        <v>0</v>
      </c>
      <c r="MQ83" s="1112">
        <f t="shared" si="5252"/>
        <v>0</v>
      </c>
      <c r="MR83" s="1112">
        <f t="shared" si="5252"/>
        <v>0</v>
      </c>
      <c r="MS83" s="1112">
        <f t="shared" si="5252"/>
        <v>0</v>
      </c>
      <c r="MT83" s="1112">
        <f t="shared" si="5252"/>
        <v>0</v>
      </c>
      <c r="MU83" s="1125">
        <f t="shared" si="5252"/>
        <v>0</v>
      </c>
      <c r="MV83" s="1113">
        <f t="shared" si="5252"/>
        <v>0</v>
      </c>
      <c r="MX83" s="1120">
        <f t="shared" ref="MX83:NK83" si="5253">SUM(MX84+MX88+MX93)</f>
        <v>0</v>
      </c>
      <c r="MY83" s="1112">
        <f t="shared" si="5253"/>
        <v>0</v>
      </c>
      <c r="MZ83" s="1112">
        <f t="shared" si="5253"/>
        <v>0</v>
      </c>
      <c r="NA83" s="1112">
        <f t="shared" si="5253"/>
        <v>0</v>
      </c>
      <c r="NB83" s="1112">
        <f t="shared" si="5253"/>
        <v>0</v>
      </c>
      <c r="NC83" s="1112">
        <f t="shared" si="5253"/>
        <v>0</v>
      </c>
      <c r="ND83" s="1112">
        <f t="shared" si="5253"/>
        <v>0</v>
      </c>
      <c r="NE83" s="1112">
        <f t="shared" si="5253"/>
        <v>0</v>
      </c>
      <c r="NF83" s="1112">
        <f t="shared" si="5253"/>
        <v>0</v>
      </c>
      <c r="NG83" s="1112">
        <f t="shared" si="5253"/>
        <v>0</v>
      </c>
      <c r="NH83" s="1112">
        <f t="shared" si="5253"/>
        <v>0</v>
      </c>
      <c r="NI83" s="1112">
        <f t="shared" si="5253"/>
        <v>0</v>
      </c>
      <c r="NJ83" s="1125">
        <f t="shared" si="5253"/>
        <v>0</v>
      </c>
      <c r="NK83" s="1113">
        <f t="shared" si="5253"/>
        <v>0</v>
      </c>
      <c r="NM83" s="1120">
        <f t="shared" ref="NM83:NZ83" si="5254">SUM(NM84+NM88+NM93)</f>
        <v>0</v>
      </c>
      <c r="NN83" s="1112">
        <f t="shared" si="5254"/>
        <v>0</v>
      </c>
      <c r="NO83" s="1112">
        <f t="shared" si="5254"/>
        <v>0</v>
      </c>
      <c r="NP83" s="1112">
        <f t="shared" si="5254"/>
        <v>0</v>
      </c>
      <c r="NQ83" s="1112">
        <f t="shared" si="5254"/>
        <v>0</v>
      </c>
      <c r="NR83" s="1112">
        <f t="shared" si="5254"/>
        <v>0</v>
      </c>
      <c r="NS83" s="1112">
        <f t="shared" si="5254"/>
        <v>0</v>
      </c>
      <c r="NT83" s="1112">
        <f t="shared" si="5254"/>
        <v>0</v>
      </c>
      <c r="NU83" s="1112">
        <f t="shared" si="5254"/>
        <v>0</v>
      </c>
      <c r="NV83" s="1112">
        <f t="shared" si="5254"/>
        <v>0</v>
      </c>
      <c r="NW83" s="1112">
        <f t="shared" si="5254"/>
        <v>0</v>
      </c>
      <c r="NX83" s="1112">
        <f t="shared" si="5254"/>
        <v>0</v>
      </c>
      <c r="NY83" s="1125">
        <f t="shared" si="5254"/>
        <v>0</v>
      </c>
      <c r="NZ83" s="1113">
        <f t="shared" si="5254"/>
        <v>0</v>
      </c>
      <c r="OB83" s="1120">
        <f t="shared" ref="OB83:OO83" si="5255">SUM(OB84+OB88+OB93)</f>
        <v>0</v>
      </c>
      <c r="OC83" s="1112">
        <f t="shared" si="5255"/>
        <v>0</v>
      </c>
      <c r="OD83" s="1112">
        <f t="shared" si="5255"/>
        <v>0</v>
      </c>
      <c r="OE83" s="1112">
        <f t="shared" si="5255"/>
        <v>0</v>
      </c>
      <c r="OF83" s="1112">
        <f t="shared" si="5255"/>
        <v>0</v>
      </c>
      <c r="OG83" s="1112">
        <f t="shared" si="5255"/>
        <v>0</v>
      </c>
      <c r="OH83" s="1112">
        <f t="shared" si="5255"/>
        <v>0</v>
      </c>
      <c r="OI83" s="1112">
        <f t="shared" si="5255"/>
        <v>0</v>
      </c>
      <c r="OJ83" s="1112">
        <f t="shared" si="5255"/>
        <v>0</v>
      </c>
      <c r="OK83" s="1112">
        <f t="shared" si="5255"/>
        <v>0</v>
      </c>
      <c r="OL83" s="1112">
        <f t="shared" si="5255"/>
        <v>0</v>
      </c>
      <c r="OM83" s="1112">
        <f t="shared" si="5255"/>
        <v>0</v>
      </c>
      <c r="ON83" s="1125">
        <f t="shared" si="5255"/>
        <v>0</v>
      </c>
      <c r="OO83" s="1113">
        <f t="shared" si="5255"/>
        <v>0</v>
      </c>
      <c r="OQ83" s="1120">
        <f t="shared" ref="OQ83:PD83" si="5256">SUM(OQ84+OQ88+OQ93)</f>
        <v>0</v>
      </c>
      <c r="OR83" s="1112">
        <f t="shared" si="5256"/>
        <v>0</v>
      </c>
      <c r="OS83" s="1112">
        <f t="shared" si="5256"/>
        <v>0</v>
      </c>
      <c r="OT83" s="1112">
        <f t="shared" si="5256"/>
        <v>0</v>
      </c>
      <c r="OU83" s="1112">
        <f t="shared" si="5256"/>
        <v>0</v>
      </c>
      <c r="OV83" s="1112">
        <f t="shared" si="5256"/>
        <v>0</v>
      </c>
      <c r="OW83" s="1112">
        <f t="shared" si="5256"/>
        <v>0</v>
      </c>
      <c r="OX83" s="1112">
        <f t="shared" si="5256"/>
        <v>0</v>
      </c>
      <c r="OY83" s="1112">
        <f t="shared" si="5256"/>
        <v>0</v>
      </c>
      <c r="OZ83" s="1112">
        <f t="shared" si="5256"/>
        <v>0</v>
      </c>
      <c r="PA83" s="1112">
        <f t="shared" si="5256"/>
        <v>0</v>
      </c>
      <c r="PB83" s="1112">
        <f t="shared" si="5256"/>
        <v>0</v>
      </c>
      <c r="PC83" s="1125">
        <f t="shared" si="5256"/>
        <v>0</v>
      </c>
      <c r="PD83" s="1113">
        <f t="shared" si="5256"/>
        <v>0</v>
      </c>
      <c r="PF83" s="1120">
        <f t="shared" ref="PF83:PS83" si="5257">SUM(PF84+PF88+PF93)</f>
        <v>0</v>
      </c>
      <c r="PG83" s="1112">
        <f t="shared" si="5257"/>
        <v>0</v>
      </c>
      <c r="PH83" s="1112">
        <f t="shared" si="5257"/>
        <v>0</v>
      </c>
      <c r="PI83" s="1112">
        <f t="shared" si="5257"/>
        <v>0</v>
      </c>
      <c r="PJ83" s="1112">
        <f t="shared" si="5257"/>
        <v>0</v>
      </c>
      <c r="PK83" s="1112">
        <f t="shared" si="5257"/>
        <v>0</v>
      </c>
      <c r="PL83" s="1112">
        <f t="shared" si="5257"/>
        <v>0</v>
      </c>
      <c r="PM83" s="1112">
        <f t="shared" si="5257"/>
        <v>0</v>
      </c>
      <c r="PN83" s="1112">
        <f t="shared" si="5257"/>
        <v>0</v>
      </c>
      <c r="PO83" s="1112">
        <f t="shared" si="5257"/>
        <v>0</v>
      </c>
      <c r="PP83" s="1112">
        <f t="shared" si="5257"/>
        <v>0</v>
      </c>
      <c r="PQ83" s="1112">
        <f t="shared" si="5257"/>
        <v>0</v>
      </c>
      <c r="PR83" s="1125">
        <f t="shared" si="5257"/>
        <v>0</v>
      </c>
      <c r="PS83" s="1113">
        <f t="shared" si="5257"/>
        <v>0</v>
      </c>
      <c r="PU83" s="1120">
        <f t="shared" ref="PU83:QH83" si="5258">SUM(PU84+PU88+PU93)</f>
        <v>0</v>
      </c>
      <c r="PV83" s="1112">
        <f t="shared" si="5258"/>
        <v>0</v>
      </c>
      <c r="PW83" s="1112">
        <f t="shared" si="5258"/>
        <v>0</v>
      </c>
      <c r="PX83" s="1112">
        <f t="shared" si="5258"/>
        <v>0</v>
      </c>
      <c r="PY83" s="1112">
        <f t="shared" si="5258"/>
        <v>0</v>
      </c>
      <c r="PZ83" s="1112">
        <f t="shared" si="5258"/>
        <v>0</v>
      </c>
      <c r="QA83" s="1112">
        <f t="shared" si="5258"/>
        <v>0</v>
      </c>
      <c r="QB83" s="1112">
        <f t="shared" si="5258"/>
        <v>0</v>
      </c>
      <c r="QC83" s="1112">
        <f t="shared" si="5258"/>
        <v>0</v>
      </c>
      <c r="QD83" s="1112">
        <f t="shared" si="5258"/>
        <v>0</v>
      </c>
      <c r="QE83" s="1112">
        <f t="shared" si="5258"/>
        <v>0</v>
      </c>
      <c r="QF83" s="1112">
        <f t="shared" si="5258"/>
        <v>0</v>
      </c>
      <c r="QG83" s="1125">
        <f t="shared" si="5258"/>
        <v>0</v>
      </c>
      <c r="QH83" s="1113">
        <f t="shared" si="5258"/>
        <v>0</v>
      </c>
      <c r="QJ83" s="1120">
        <f t="shared" ref="QJ83:QW83" si="5259">SUM(QJ84+QJ88+QJ93)</f>
        <v>0</v>
      </c>
      <c r="QK83" s="1112">
        <f t="shared" si="5259"/>
        <v>0</v>
      </c>
      <c r="QL83" s="1112">
        <f t="shared" si="5259"/>
        <v>0</v>
      </c>
      <c r="QM83" s="1112">
        <f t="shared" si="5259"/>
        <v>0</v>
      </c>
      <c r="QN83" s="1112">
        <f t="shared" si="5259"/>
        <v>0</v>
      </c>
      <c r="QO83" s="1112">
        <f t="shared" si="5259"/>
        <v>0</v>
      </c>
      <c r="QP83" s="1112">
        <f t="shared" si="5259"/>
        <v>0</v>
      </c>
      <c r="QQ83" s="1112">
        <f t="shared" si="5259"/>
        <v>0</v>
      </c>
      <c r="QR83" s="1112">
        <f t="shared" si="5259"/>
        <v>0</v>
      </c>
      <c r="QS83" s="1112">
        <f t="shared" si="5259"/>
        <v>0</v>
      </c>
      <c r="QT83" s="1112">
        <f t="shared" si="5259"/>
        <v>0</v>
      </c>
      <c r="QU83" s="1112">
        <f t="shared" si="5259"/>
        <v>0</v>
      </c>
      <c r="QV83" s="1125">
        <f t="shared" si="5259"/>
        <v>0</v>
      </c>
      <c r="QW83" s="1113">
        <f t="shared" si="5259"/>
        <v>0</v>
      </c>
      <c r="QY83" s="1120">
        <f t="shared" ref="QY83:RL83" si="5260">SUM(QY84+QY88+QY93)</f>
        <v>0</v>
      </c>
      <c r="QZ83" s="1112">
        <f t="shared" si="5260"/>
        <v>0</v>
      </c>
      <c r="RA83" s="1112">
        <f t="shared" si="5260"/>
        <v>0</v>
      </c>
      <c r="RB83" s="1112">
        <f t="shared" si="5260"/>
        <v>0</v>
      </c>
      <c r="RC83" s="1112">
        <f t="shared" si="5260"/>
        <v>0</v>
      </c>
      <c r="RD83" s="1112">
        <f t="shared" si="5260"/>
        <v>0</v>
      </c>
      <c r="RE83" s="1112">
        <f t="shared" si="5260"/>
        <v>0</v>
      </c>
      <c r="RF83" s="1112">
        <f t="shared" si="5260"/>
        <v>0</v>
      </c>
      <c r="RG83" s="1112">
        <f t="shared" si="5260"/>
        <v>0</v>
      </c>
      <c r="RH83" s="1112">
        <f t="shared" si="5260"/>
        <v>0</v>
      </c>
      <c r="RI83" s="1112">
        <f t="shared" si="5260"/>
        <v>0</v>
      </c>
      <c r="RJ83" s="1112">
        <f t="shared" si="5260"/>
        <v>0</v>
      </c>
      <c r="RK83" s="1125">
        <f t="shared" si="5260"/>
        <v>0</v>
      </c>
      <c r="RL83" s="1113">
        <f t="shared" si="5260"/>
        <v>0</v>
      </c>
      <c r="RN83" s="1120">
        <f t="shared" ref="RN83:SA83" si="5261">SUM(RN84+RN88+RN93)</f>
        <v>0</v>
      </c>
      <c r="RO83" s="1112">
        <f t="shared" si="5261"/>
        <v>0</v>
      </c>
      <c r="RP83" s="1112">
        <f t="shared" si="5261"/>
        <v>0</v>
      </c>
      <c r="RQ83" s="1112">
        <f t="shared" si="5261"/>
        <v>0</v>
      </c>
      <c r="RR83" s="1112">
        <f t="shared" si="5261"/>
        <v>0</v>
      </c>
      <c r="RS83" s="1112">
        <f t="shared" si="5261"/>
        <v>0</v>
      </c>
      <c r="RT83" s="1112">
        <f t="shared" si="5261"/>
        <v>0</v>
      </c>
      <c r="RU83" s="1112">
        <f t="shared" si="5261"/>
        <v>0</v>
      </c>
      <c r="RV83" s="1112">
        <f t="shared" si="5261"/>
        <v>0</v>
      </c>
      <c r="RW83" s="1112">
        <f t="shared" si="5261"/>
        <v>0</v>
      </c>
      <c r="RX83" s="1112">
        <f t="shared" si="5261"/>
        <v>0</v>
      </c>
      <c r="RY83" s="1112">
        <f t="shared" si="5261"/>
        <v>0</v>
      </c>
      <c r="RZ83" s="1125">
        <f t="shared" si="5261"/>
        <v>0</v>
      </c>
      <c r="SA83" s="1113">
        <f t="shared" si="5261"/>
        <v>0</v>
      </c>
      <c r="SC83" s="1120">
        <f t="shared" ref="SC83:SP83" si="5262">SUM(SC84+SC88+SC93)</f>
        <v>0</v>
      </c>
      <c r="SD83" s="1112">
        <f t="shared" si="5262"/>
        <v>0</v>
      </c>
      <c r="SE83" s="1112">
        <f t="shared" si="5262"/>
        <v>0</v>
      </c>
      <c r="SF83" s="1112">
        <f t="shared" si="5262"/>
        <v>0</v>
      </c>
      <c r="SG83" s="1112">
        <f t="shared" si="5262"/>
        <v>0</v>
      </c>
      <c r="SH83" s="1112">
        <f t="shared" si="5262"/>
        <v>0</v>
      </c>
      <c r="SI83" s="1112">
        <f t="shared" si="5262"/>
        <v>0</v>
      </c>
      <c r="SJ83" s="1112">
        <f t="shared" si="5262"/>
        <v>0</v>
      </c>
      <c r="SK83" s="1112">
        <f t="shared" si="5262"/>
        <v>0</v>
      </c>
      <c r="SL83" s="1112">
        <f t="shared" si="5262"/>
        <v>0</v>
      </c>
      <c r="SM83" s="1112">
        <f t="shared" si="5262"/>
        <v>0</v>
      </c>
      <c r="SN83" s="1112">
        <f t="shared" si="5262"/>
        <v>0</v>
      </c>
      <c r="SO83" s="1125">
        <f t="shared" si="5262"/>
        <v>0</v>
      </c>
      <c r="SP83" s="1113">
        <f t="shared" si="5262"/>
        <v>0</v>
      </c>
      <c r="SR83" s="1120">
        <f t="shared" ref="SR83:TE83" si="5263">SUM(SR84+SR88+SR93)</f>
        <v>0</v>
      </c>
      <c r="SS83" s="1112">
        <f t="shared" si="5263"/>
        <v>0</v>
      </c>
      <c r="ST83" s="1112">
        <f t="shared" si="5263"/>
        <v>0</v>
      </c>
      <c r="SU83" s="1112">
        <f t="shared" si="5263"/>
        <v>0</v>
      </c>
      <c r="SV83" s="1112">
        <f t="shared" si="5263"/>
        <v>0</v>
      </c>
      <c r="SW83" s="1112">
        <f t="shared" si="5263"/>
        <v>0</v>
      </c>
      <c r="SX83" s="1112">
        <f t="shared" si="5263"/>
        <v>0</v>
      </c>
      <c r="SY83" s="1112">
        <f t="shared" si="5263"/>
        <v>0</v>
      </c>
      <c r="SZ83" s="1112">
        <f t="shared" si="5263"/>
        <v>0</v>
      </c>
      <c r="TA83" s="1112">
        <f t="shared" si="5263"/>
        <v>0</v>
      </c>
      <c r="TB83" s="1112">
        <f t="shared" si="5263"/>
        <v>0</v>
      </c>
      <c r="TC83" s="1112">
        <f t="shared" si="5263"/>
        <v>0</v>
      </c>
      <c r="TD83" s="1125">
        <f t="shared" si="5263"/>
        <v>0</v>
      </c>
      <c r="TE83" s="1113">
        <f t="shared" si="5263"/>
        <v>0</v>
      </c>
      <c r="TG83" s="1120">
        <f t="shared" ref="TG83:TT83" si="5264">SUM(TG84+TG88+TG93)</f>
        <v>0</v>
      </c>
      <c r="TH83" s="1112">
        <f t="shared" si="5264"/>
        <v>0</v>
      </c>
      <c r="TI83" s="1112">
        <f t="shared" si="5264"/>
        <v>0</v>
      </c>
      <c r="TJ83" s="1112">
        <f t="shared" si="5264"/>
        <v>0</v>
      </c>
      <c r="TK83" s="1112">
        <f t="shared" si="5264"/>
        <v>0</v>
      </c>
      <c r="TL83" s="1112">
        <f t="shared" si="5264"/>
        <v>0</v>
      </c>
      <c r="TM83" s="1112">
        <f t="shared" si="5264"/>
        <v>0</v>
      </c>
      <c r="TN83" s="1112">
        <f t="shared" si="5264"/>
        <v>0</v>
      </c>
      <c r="TO83" s="1112">
        <f t="shared" si="5264"/>
        <v>0</v>
      </c>
      <c r="TP83" s="1112">
        <f t="shared" si="5264"/>
        <v>0</v>
      </c>
      <c r="TQ83" s="1112">
        <f t="shared" si="5264"/>
        <v>0</v>
      </c>
      <c r="TR83" s="1112">
        <f t="shared" si="5264"/>
        <v>0</v>
      </c>
      <c r="TS83" s="1125">
        <f t="shared" si="5264"/>
        <v>0</v>
      </c>
      <c r="TT83" s="1113">
        <f t="shared" si="5264"/>
        <v>0</v>
      </c>
      <c r="TV83" s="1120">
        <f t="shared" ref="TV83:UI83" si="5265">SUM(TV84+TV88+TV93)</f>
        <v>0</v>
      </c>
      <c r="TW83" s="1112">
        <f t="shared" si="5265"/>
        <v>0</v>
      </c>
      <c r="TX83" s="1112">
        <f t="shared" si="5265"/>
        <v>0</v>
      </c>
      <c r="TY83" s="1112">
        <f t="shared" si="5265"/>
        <v>0</v>
      </c>
      <c r="TZ83" s="1112">
        <f t="shared" si="5265"/>
        <v>0</v>
      </c>
      <c r="UA83" s="1112">
        <f t="shared" si="5265"/>
        <v>0</v>
      </c>
      <c r="UB83" s="1112">
        <f t="shared" si="5265"/>
        <v>0</v>
      </c>
      <c r="UC83" s="1112">
        <f t="shared" si="5265"/>
        <v>0</v>
      </c>
      <c r="UD83" s="1112">
        <f t="shared" si="5265"/>
        <v>0</v>
      </c>
      <c r="UE83" s="1112">
        <f t="shared" si="5265"/>
        <v>0</v>
      </c>
      <c r="UF83" s="1112">
        <f t="shared" si="5265"/>
        <v>0</v>
      </c>
      <c r="UG83" s="1112">
        <f t="shared" si="5265"/>
        <v>0</v>
      </c>
      <c r="UH83" s="1125">
        <f t="shared" si="5265"/>
        <v>0</v>
      </c>
      <c r="UI83" s="1113">
        <f t="shared" si="5265"/>
        <v>0</v>
      </c>
      <c r="UK83" s="1120">
        <f t="shared" ref="UK83:UX83" si="5266">SUM(UK84+UK88+UK93)</f>
        <v>0</v>
      </c>
      <c r="UL83" s="1112">
        <f t="shared" si="5266"/>
        <v>0</v>
      </c>
      <c r="UM83" s="1112">
        <f t="shared" si="5266"/>
        <v>0</v>
      </c>
      <c r="UN83" s="1112">
        <f t="shared" si="5266"/>
        <v>0</v>
      </c>
      <c r="UO83" s="1112">
        <f t="shared" si="5266"/>
        <v>0</v>
      </c>
      <c r="UP83" s="1112">
        <f t="shared" si="5266"/>
        <v>0</v>
      </c>
      <c r="UQ83" s="1112">
        <f t="shared" si="5266"/>
        <v>0</v>
      </c>
      <c r="UR83" s="1112">
        <f t="shared" si="5266"/>
        <v>0</v>
      </c>
      <c r="US83" s="1112">
        <f t="shared" si="5266"/>
        <v>0</v>
      </c>
      <c r="UT83" s="1112">
        <f t="shared" si="5266"/>
        <v>0</v>
      </c>
      <c r="UU83" s="1112">
        <f t="shared" si="5266"/>
        <v>0</v>
      </c>
      <c r="UV83" s="1112">
        <f t="shared" si="5266"/>
        <v>0</v>
      </c>
      <c r="UW83" s="1125">
        <f t="shared" si="5266"/>
        <v>0</v>
      </c>
      <c r="UX83" s="1113">
        <f t="shared" si="5266"/>
        <v>0</v>
      </c>
      <c r="UZ83" s="1120">
        <f t="shared" ref="UZ83:VM83" si="5267">SUM(UZ84+UZ88+UZ93)</f>
        <v>0</v>
      </c>
      <c r="VA83" s="1112">
        <f t="shared" si="5267"/>
        <v>0</v>
      </c>
      <c r="VB83" s="1112">
        <f t="shared" si="5267"/>
        <v>0</v>
      </c>
      <c r="VC83" s="1112">
        <f t="shared" si="5267"/>
        <v>0</v>
      </c>
      <c r="VD83" s="1112">
        <f t="shared" si="5267"/>
        <v>0</v>
      </c>
      <c r="VE83" s="1112">
        <f t="shared" si="5267"/>
        <v>0</v>
      </c>
      <c r="VF83" s="1112">
        <f t="shared" si="5267"/>
        <v>0</v>
      </c>
      <c r="VG83" s="1112">
        <f t="shared" si="5267"/>
        <v>0</v>
      </c>
      <c r="VH83" s="1112">
        <f t="shared" si="5267"/>
        <v>0</v>
      </c>
      <c r="VI83" s="1112">
        <f t="shared" si="5267"/>
        <v>0</v>
      </c>
      <c r="VJ83" s="1112">
        <f t="shared" si="5267"/>
        <v>0</v>
      </c>
      <c r="VK83" s="1112">
        <f t="shared" si="5267"/>
        <v>0</v>
      </c>
      <c r="VL83" s="1125">
        <f t="shared" si="5267"/>
        <v>0</v>
      </c>
      <c r="VM83" s="1113">
        <f t="shared" si="5267"/>
        <v>0</v>
      </c>
      <c r="VO83" s="1120">
        <f t="shared" ref="VO83:WB83" si="5268">SUM(VO84+VO88+VO93)</f>
        <v>0</v>
      </c>
      <c r="VP83" s="1112">
        <f t="shared" si="5268"/>
        <v>0</v>
      </c>
      <c r="VQ83" s="1112">
        <f t="shared" si="5268"/>
        <v>0</v>
      </c>
      <c r="VR83" s="1112">
        <f t="shared" si="5268"/>
        <v>0</v>
      </c>
      <c r="VS83" s="1112">
        <f t="shared" si="5268"/>
        <v>0</v>
      </c>
      <c r="VT83" s="1112">
        <f t="shared" si="5268"/>
        <v>0</v>
      </c>
      <c r="VU83" s="1112">
        <f t="shared" si="5268"/>
        <v>0</v>
      </c>
      <c r="VV83" s="1112">
        <f t="shared" si="5268"/>
        <v>0</v>
      </c>
      <c r="VW83" s="1112">
        <f t="shared" si="5268"/>
        <v>0</v>
      </c>
      <c r="VX83" s="1112">
        <f t="shared" si="5268"/>
        <v>0</v>
      </c>
      <c r="VY83" s="1112">
        <f t="shared" si="5268"/>
        <v>0</v>
      </c>
      <c r="VZ83" s="1112">
        <f t="shared" si="5268"/>
        <v>0</v>
      </c>
      <c r="WA83" s="1125">
        <f t="shared" si="5268"/>
        <v>0</v>
      </c>
      <c r="WB83" s="1113">
        <f t="shared" si="5268"/>
        <v>0</v>
      </c>
      <c r="WD83" s="1120">
        <f t="shared" ref="WD83:WQ83" si="5269">SUM(WD84+WD88+WD93)</f>
        <v>0</v>
      </c>
      <c r="WE83" s="1112">
        <f t="shared" si="5269"/>
        <v>0</v>
      </c>
      <c r="WF83" s="1112">
        <f t="shared" si="5269"/>
        <v>0</v>
      </c>
      <c r="WG83" s="1112">
        <f t="shared" si="5269"/>
        <v>0</v>
      </c>
      <c r="WH83" s="1112">
        <f t="shared" si="5269"/>
        <v>0</v>
      </c>
      <c r="WI83" s="1112">
        <f t="shared" si="5269"/>
        <v>0</v>
      </c>
      <c r="WJ83" s="1112">
        <f t="shared" si="5269"/>
        <v>0</v>
      </c>
      <c r="WK83" s="1112">
        <f t="shared" si="5269"/>
        <v>0</v>
      </c>
      <c r="WL83" s="1112">
        <f t="shared" si="5269"/>
        <v>0</v>
      </c>
      <c r="WM83" s="1112">
        <f t="shared" si="5269"/>
        <v>0</v>
      </c>
      <c r="WN83" s="1112">
        <f t="shared" si="5269"/>
        <v>0</v>
      </c>
      <c r="WO83" s="1112">
        <f t="shared" si="5269"/>
        <v>0</v>
      </c>
      <c r="WP83" s="1125">
        <f t="shared" si="5269"/>
        <v>0</v>
      </c>
      <c r="WQ83" s="1113">
        <f t="shared" si="5269"/>
        <v>0</v>
      </c>
      <c r="WS83" s="1120">
        <f t="shared" ref="WS83:XF83" si="5270">SUM(WS84+WS88+WS93)</f>
        <v>0</v>
      </c>
      <c r="WT83" s="1112">
        <f t="shared" si="5270"/>
        <v>0</v>
      </c>
      <c r="WU83" s="1112">
        <f t="shared" si="5270"/>
        <v>0</v>
      </c>
      <c r="WV83" s="1112">
        <f t="shared" si="5270"/>
        <v>0</v>
      </c>
      <c r="WW83" s="1112">
        <f t="shared" si="5270"/>
        <v>0</v>
      </c>
      <c r="WX83" s="1112">
        <f t="shared" si="5270"/>
        <v>0</v>
      </c>
      <c r="WY83" s="1112">
        <f t="shared" si="5270"/>
        <v>0</v>
      </c>
      <c r="WZ83" s="1112">
        <f t="shared" si="5270"/>
        <v>0</v>
      </c>
      <c r="XA83" s="1112">
        <f t="shared" si="5270"/>
        <v>0</v>
      </c>
      <c r="XB83" s="1112">
        <f t="shared" si="5270"/>
        <v>0</v>
      </c>
      <c r="XC83" s="1112">
        <f t="shared" si="5270"/>
        <v>0</v>
      </c>
      <c r="XD83" s="1112">
        <f t="shared" si="5270"/>
        <v>0</v>
      </c>
      <c r="XE83" s="1125">
        <f t="shared" si="5270"/>
        <v>0</v>
      </c>
      <c r="XF83" s="1113">
        <f t="shared" si="5270"/>
        <v>0</v>
      </c>
      <c r="XH83" s="1120">
        <f t="shared" ref="XH83:XU83" si="5271">SUM(XH84+XH88+XH93)</f>
        <v>0</v>
      </c>
      <c r="XI83" s="1112">
        <f t="shared" si="5271"/>
        <v>0</v>
      </c>
      <c r="XJ83" s="1112">
        <f t="shared" si="5271"/>
        <v>0</v>
      </c>
      <c r="XK83" s="1112">
        <f t="shared" si="5271"/>
        <v>0</v>
      </c>
      <c r="XL83" s="1112">
        <f t="shared" si="5271"/>
        <v>0</v>
      </c>
      <c r="XM83" s="1112">
        <f t="shared" si="5271"/>
        <v>0</v>
      </c>
      <c r="XN83" s="1112">
        <f t="shared" si="5271"/>
        <v>0</v>
      </c>
      <c r="XO83" s="1112">
        <f t="shared" si="5271"/>
        <v>0</v>
      </c>
      <c r="XP83" s="1112">
        <f t="shared" si="5271"/>
        <v>0</v>
      </c>
      <c r="XQ83" s="1112">
        <f t="shared" si="5271"/>
        <v>0</v>
      </c>
      <c r="XR83" s="1112">
        <f t="shared" si="5271"/>
        <v>0</v>
      </c>
      <c r="XS83" s="1112">
        <f t="shared" si="5271"/>
        <v>0</v>
      </c>
      <c r="XT83" s="1125">
        <f t="shared" si="5271"/>
        <v>0</v>
      </c>
      <c r="XU83" s="1113">
        <f t="shared" si="5271"/>
        <v>0</v>
      </c>
      <c r="XW83" s="1120">
        <f t="shared" ref="XW83:YJ83" si="5272">SUM(XW84+XW88+XW93)</f>
        <v>0</v>
      </c>
      <c r="XX83" s="1112">
        <f t="shared" si="5272"/>
        <v>0</v>
      </c>
      <c r="XY83" s="1112">
        <f t="shared" si="5272"/>
        <v>0</v>
      </c>
      <c r="XZ83" s="1112">
        <f t="shared" si="5272"/>
        <v>0</v>
      </c>
      <c r="YA83" s="1112">
        <f t="shared" si="5272"/>
        <v>0</v>
      </c>
      <c r="YB83" s="1112">
        <f t="shared" si="5272"/>
        <v>0</v>
      </c>
      <c r="YC83" s="1112">
        <f t="shared" si="5272"/>
        <v>0</v>
      </c>
      <c r="YD83" s="1112">
        <f t="shared" si="5272"/>
        <v>0</v>
      </c>
      <c r="YE83" s="1112">
        <f t="shared" si="5272"/>
        <v>0</v>
      </c>
      <c r="YF83" s="1112">
        <f t="shared" si="5272"/>
        <v>0</v>
      </c>
      <c r="YG83" s="1112">
        <f t="shared" si="5272"/>
        <v>0</v>
      </c>
      <c r="YH83" s="1112">
        <f t="shared" si="5272"/>
        <v>0</v>
      </c>
      <c r="YI83" s="1125">
        <f t="shared" si="5272"/>
        <v>0</v>
      </c>
      <c r="YJ83" s="1113">
        <f t="shared" si="5272"/>
        <v>0</v>
      </c>
      <c r="YL83" s="1120">
        <f t="shared" ref="YL83:YY83" si="5273">SUM(YL84+YL88+YL93)</f>
        <v>0</v>
      </c>
      <c r="YM83" s="1112">
        <f t="shared" si="5273"/>
        <v>0</v>
      </c>
      <c r="YN83" s="1112">
        <f t="shared" si="5273"/>
        <v>0</v>
      </c>
      <c r="YO83" s="1112">
        <f t="shared" si="5273"/>
        <v>0</v>
      </c>
      <c r="YP83" s="1112">
        <f t="shared" si="5273"/>
        <v>0</v>
      </c>
      <c r="YQ83" s="1112">
        <f t="shared" si="5273"/>
        <v>0</v>
      </c>
      <c r="YR83" s="1112">
        <f t="shared" si="5273"/>
        <v>0</v>
      </c>
      <c r="YS83" s="1112">
        <f t="shared" si="5273"/>
        <v>0</v>
      </c>
      <c r="YT83" s="1112">
        <f t="shared" si="5273"/>
        <v>0</v>
      </c>
      <c r="YU83" s="1112">
        <f t="shared" si="5273"/>
        <v>0</v>
      </c>
      <c r="YV83" s="1112">
        <f t="shared" si="5273"/>
        <v>0</v>
      </c>
      <c r="YW83" s="1112">
        <f t="shared" si="5273"/>
        <v>0</v>
      </c>
      <c r="YX83" s="1125">
        <f t="shared" si="5273"/>
        <v>0</v>
      </c>
      <c r="YY83" s="1113">
        <f t="shared" si="5273"/>
        <v>0</v>
      </c>
      <c r="ZA83" s="1120">
        <f t="shared" ref="ZA83:ZN83" si="5274">SUM(ZA84+ZA88+ZA93)</f>
        <v>0</v>
      </c>
      <c r="ZB83" s="1112">
        <f t="shared" si="5274"/>
        <v>0</v>
      </c>
      <c r="ZC83" s="1112">
        <f t="shared" si="5274"/>
        <v>0</v>
      </c>
      <c r="ZD83" s="1112">
        <f t="shared" si="5274"/>
        <v>0</v>
      </c>
      <c r="ZE83" s="1112">
        <f t="shared" si="5274"/>
        <v>0</v>
      </c>
      <c r="ZF83" s="1112">
        <f t="shared" si="5274"/>
        <v>0</v>
      </c>
      <c r="ZG83" s="1112">
        <f t="shared" si="5274"/>
        <v>0</v>
      </c>
      <c r="ZH83" s="1112">
        <f t="shared" si="5274"/>
        <v>0</v>
      </c>
      <c r="ZI83" s="1112">
        <f t="shared" si="5274"/>
        <v>0</v>
      </c>
      <c r="ZJ83" s="1112">
        <f t="shared" si="5274"/>
        <v>0</v>
      </c>
      <c r="ZK83" s="1112">
        <f t="shared" si="5274"/>
        <v>0</v>
      </c>
      <c r="ZL83" s="1112">
        <f t="shared" si="5274"/>
        <v>0</v>
      </c>
      <c r="ZM83" s="1125">
        <f t="shared" si="5274"/>
        <v>0</v>
      </c>
      <c r="ZN83" s="1113">
        <f t="shared" si="5274"/>
        <v>0</v>
      </c>
      <c r="ZP83" s="1120">
        <f t="shared" ref="ZP83:AAC83" si="5275">SUM(ZP84+ZP88+ZP93)</f>
        <v>0</v>
      </c>
      <c r="ZQ83" s="1112">
        <f t="shared" si="5275"/>
        <v>0</v>
      </c>
      <c r="ZR83" s="1112">
        <f t="shared" si="5275"/>
        <v>0</v>
      </c>
      <c r="ZS83" s="1112">
        <f t="shared" si="5275"/>
        <v>0</v>
      </c>
      <c r="ZT83" s="1112">
        <f t="shared" si="5275"/>
        <v>0</v>
      </c>
      <c r="ZU83" s="1112">
        <f t="shared" si="5275"/>
        <v>0</v>
      </c>
      <c r="ZV83" s="1112">
        <f t="shared" si="5275"/>
        <v>0</v>
      </c>
      <c r="ZW83" s="1112">
        <f t="shared" si="5275"/>
        <v>0</v>
      </c>
      <c r="ZX83" s="1112">
        <f t="shared" si="5275"/>
        <v>0</v>
      </c>
      <c r="ZY83" s="1112">
        <f t="shared" si="5275"/>
        <v>0</v>
      </c>
      <c r="ZZ83" s="1112">
        <f t="shared" si="5275"/>
        <v>0</v>
      </c>
      <c r="AAA83" s="1112">
        <f t="shared" si="5275"/>
        <v>0</v>
      </c>
      <c r="AAB83" s="1125">
        <f t="shared" si="5275"/>
        <v>0</v>
      </c>
      <c r="AAC83" s="1113">
        <f t="shared" si="5275"/>
        <v>0</v>
      </c>
      <c r="AAE83" s="1120">
        <f t="shared" ref="AAE83:AAR83" si="5276">SUM(AAE84+AAE88+AAE93)</f>
        <v>0</v>
      </c>
      <c r="AAF83" s="1112">
        <f t="shared" si="5276"/>
        <v>0</v>
      </c>
      <c r="AAG83" s="1112">
        <f t="shared" si="5276"/>
        <v>0</v>
      </c>
      <c r="AAH83" s="1112">
        <f t="shared" si="5276"/>
        <v>0</v>
      </c>
      <c r="AAI83" s="1112">
        <f t="shared" si="5276"/>
        <v>0</v>
      </c>
      <c r="AAJ83" s="1112">
        <f t="shared" si="5276"/>
        <v>0</v>
      </c>
      <c r="AAK83" s="1112">
        <f t="shared" si="5276"/>
        <v>0</v>
      </c>
      <c r="AAL83" s="1112">
        <f t="shared" si="5276"/>
        <v>0</v>
      </c>
      <c r="AAM83" s="1112">
        <f t="shared" si="5276"/>
        <v>0</v>
      </c>
      <c r="AAN83" s="1112">
        <f t="shared" si="5276"/>
        <v>0</v>
      </c>
      <c r="AAO83" s="1112">
        <f t="shared" si="5276"/>
        <v>0</v>
      </c>
      <c r="AAP83" s="1112">
        <f t="shared" si="5276"/>
        <v>0</v>
      </c>
      <c r="AAQ83" s="1125">
        <f t="shared" si="5276"/>
        <v>0</v>
      </c>
      <c r="AAR83" s="1113">
        <f t="shared" si="5276"/>
        <v>0</v>
      </c>
      <c r="AAT83" s="1120">
        <f t="shared" ref="AAT83:ABG83" si="5277">SUM(AAT84+AAT88+AAT93)</f>
        <v>0</v>
      </c>
      <c r="AAU83" s="1112">
        <f t="shared" si="5277"/>
        <v>0</v>
      </c>
      <c r="AAV83" s="1112">
        <f t="shared" si="5277"/>
        <v>0</v>
      </c>
      <c r="AAW83" s="1112">
        <f t="shared" si="5277"/>
        <v>0</v>
      </c>
      <c r="AAX83" s="1112">
        <f t="shared" si="5277"/>
        <v>0</v>
      </c>
      <c r="AAY83" s="1112">
        <f t="shared" si="5277"/>
        <v>0</v>
      </c>
      <c r="AAZ83" s="1112">
        <f t="shared" si="5277"/>
        <v>0</v>
      </c>
      <c r="ABA83" s="1112">
        <f t="shared" si="5277"/>
        <v>0</v>
      </c>
      <c r="ABB83" s="1112">
        <f t="shared" si="5277"/>
        <v>0</v>
      </c>
      <c r="ABC83" s="1112">
        <f t="shared" si="5277"/>
        <v>0</v>
      </c>
      <c r="ABD83" s="1112">
        <f t="shared" si="5277"/>
        <v>0</v>
      </c>
      <c r="ABE83" s="1112">
        <f t="shared" si="5277"/>
        <v>0</v>
      </c>
      <c r="ABF83" s="1125">
        <f t="shared" si="5277"/>
        <v>0</v>
      </c>
      <c r="ABG83" s="1113">
        <f t="shared" si="5277"/>
        <v>0</v>
      </c>
      <c r="ABI83" s="1120">
        <f t="shared" ref="ABI83:ABV83" si="5278">SUM(ABI84+ABI88+ABI93)</f>
        <v>0</v>
      </c>
      <c r="ABJ83" s="1112">
        <f t="shared" si="5278"/>
        <v>0</v>
      </c>
      <c r="ABK83" s="1112">
        <f t="shared" si="5278"/>
        <v>0</v>
      </c>
      <c r="ABL83" s="1112">
        <f t="shared" si="5278"/>
        <v>0</v>
      </c>
      <c r="ABM83" s="1112">
        <f t="shared" si="5278"/>
        <v>0</v>
      </c>
      <c r="ABN83" s="1112">
        <f t="shared" si="5278"/>
        <v>0</v>
      </c>
      <c r="ABO83" s="1112">
        <f t="shared" si="5278"/>
        <v>0</v>
      </c>
      <c r="ABP83" s="1112">
        <f t="shared" si="5278"/>
        <v>0</v>
      </c>
      <c r="ABQ83" s="1112">
        <f t="shared" si="5278"/>
        <v>0</v>
      </c>
      <c r="ABR83" s="1112">
        <f t="shared" si="5278"/>
        <v>0</v>
      </c>
      <c r="ABS83" s="1112">
        <f t="shared" si="5278"/>
        <v>0</v>
      </c>
      <c r="ABT83" s="1112">
        <f t="shared" si="5278"/>
        <v>0</v>
      </c>
      <c r="ABU83" s="1125">
        <f t="shared" si="5278"/>
        <v>0</v>
      </c>
      <c r="ABV83" s="1113">
        <f t="shared" si="5278"/>
        <v>0</v>
      </c>
      <c r="ABX83" s="1120">
        <f t="shared" ref="ABX83:ACK83" si="5279">SUM(ABX84+ABX88+ABX93)</f>
        <v>0</v>
      </c>
      <c r="ABY83" s="1112">
        <f t="shared" si="5279"/>
        <v>0</v>
      </c>
      <c r="ABZ83" s="1112">
        <f t="shared" si="5279"/>
        <v>0</v>
      </c>
      <c r="ACA83" s="1112">
        <f t="shared" si="5279"/>
        <v>0</v>
      </c>
      <c r="ACB83" s="1112">
        <f t="shared" si="5279"/>
        <v>0</v>
      </c>
      <c r="ACC83" s="1112">
        <f t="shared" si="5279"/>
        <v>0</v>
      </c>
      <c r="ACD83" s="1112">
        <f t="shared" si="5279"/>
        <v>0</v>
      </c>
      <c r="ACE83" s="1112">
        <f t="shared" si="5279"/>
        <v>0</v>
      </c>
      <c r="ACF83" s="1112">
        <f t="shared" si="5279"/>
        <v>0</v>
      </c>
      <c r="ACG83" s="1112">
        <f t="shared" si="5279"/>
        <v>0</v>
      </c>
      <c r="ACH83" s="1112">
        <f t="shared" si="5279"/>
        <v>0</v>
      </c>
      <c r="ACI83" s="1112">
        <f t="shared" si="5279"/>
        <v>0</v>
      </c>
      <c r="ACJ83" s="1125">
        <f t="shared" si="5279"/>
        <v>0</v>
      </c>
      <c r="ACK83" s="1113">
        <f t="shared" si="5279"/>
        <v>0</v>
      </c>
      <c r="ACM83" s="1120">
        <f t="shared" ref="ACM83:ACZ83" si="5280">SUM(ACM84+ACM88+ACM93)</f>
        <v>0</v>
      </c>
      <c r="ACN83" s="1112">
        <f t="shared" si="5280"/>
        <v>0</v>
      </c>
      <c r="ACO83" s="1112">
        <f t="shared" si="5280"/>
        <v>0</v>
      </c>
      <c r="ACP83" s="1112">
        <f t="shared" si="5280"/>
        <v>0</v>
      </c>
      <c r="ACQ83" s="1112">
        <f t="shared" si="5280"/>
        <v>0</v>
      </c>
      <c r="ACR83" s="1112">
        <f t="shared" si="5280"/>
        <v>0</v>
      </c>
      <c r="ACS83" s="1112">
        <f t="shared" si="5280"/>
        <v>0</v>
      </c>
      <c r="ACT83" s="1112">
        <f t="shared" si="5280"/>
        <v>0</v>
      </c>
      <c r="ACU83" s="1112">
        <f t="shared" si="5280"/>
        <v>0</v>
      </c>
      <c r="ACV83" s="1112">
        <f t="shared" si="5280"/>
        <v>0</v>
      </c>
      <c r="ACW83" s="1112">
        <f t="shared" si="5280"/>
        <v>0</v>
      </c>
      <c r="ACX83" s="1112">
        <f t="shared" si="5280"/>
        <v>0</v>
      </c>
      <c r="ACY83" s="1125">
        <f t="shared" si="5280"/>
        <v>0</v>
      </c>
      <c r="ACZ83" s="1113">
        <f t="shared" si="5280"/>
        <v>0</v>
      </c>
      <c r="ADB83" s="1120">
        <f t="shared" ref="ADB83:ADO83" si="5281">SUM(ADB84+ADB88+ADB93)</f>
        <v>0</v>
      </c>
      <c r="ADC83" s="1112">
        <f t="shared" si="5281"/>
        <v>0</v>
      </c>
      <c r="ADD83" s="1112">
        <f t="shared" si="5281"/>
        <v>0</v>
      </c>
      <c r="ADE83" s="1112">
        <f t="shared" si="5281"/>
        <v>0</v>
      </c>
      <c r="ADF83" s="1112">
        <f t="shared" si="5281"/>
        <v>0</v>
      </c>
      <c r="ADG83" s="1112">
        <f t="shared" si="5281"/>
        <v>0</v>
      </c>
      <c r="ADH83" s="1112">
        <f t="shared" si="5281"/>
        <v>0</v>
      </c>
      <c r="ADI83" s="1112">
        <f t="shared" si="5281"/>
        <v>0</v>
      </c>
      <c r="ADJ83" s="1112">
        <f t="shared" si="5281"/>
        <v>0</v>
      </c>
      <c r="ADK83" s="1112">
        <f t="shared" si="5281"/>
        <v>0</v>
      </c>
      <c r="ADL83" s="1112">
        <f t="shared" si="5281"/>
        <v>0</v>
      </c>
      <c r="ADM83" s="1112">
        <f t="shared" si="5281"/>
        <v>0</v>
      </c>
      <c r="ADN83" s="1125">
        <f t="shared" si="5281"/>
        <v>0</v>
      </c>
      <c r="ADO83" s="1113">
        <f t="shared" si="5281"/>
        <v>0</v>
      </c>
      <c r="ADQ83" s="1120">
        <f t="shared" ref="ADQ83:AED83" si="5282">SUM(ADQ84+ADQ88+ADQ93)</f>
        <v>0</v>
      </c>
      <c r="ADR83" s="1112">
        <f t="shared" si="5282"/>
        <v>0</v>
      </c>
      <c r="ADS83" s="1112">
        <f t="shared" si="5282"/>
        <v>0</v>
      </c>
      <c r="ADT83" s="1112">
        <f t="shared" si="5282"/>
        <v>0</v>
      </c>
      <c r="ADU83" s="1112">
        <f t="shared" si="5282"/>
        <v>0</v>
      </c>
      <c r="ADV83" s="1112">
        <f t="shared" si="5282"/>
        <v>0</v>
      </c>
      <c r="ADW83" s="1112">
        <f t="shared" si="5282"/>
        <v>0</v>
      </c>
      <c r="ADX83" s="1112">
        <f t="shared" si="5282"/>
        <v>0</v>
      </c>
      <c r="ADY83" s="1112">
        <f t="shared" si="5282"/>
        <v>0</v>
      </c>
      <c r="ADZ83" s="1112">
        <f t="shared" si="5282"/>
        <v>0</v>
      </c>
      <c r="AEA83" s="1112">
        <f t="shared" si="5282"/>
        <v>0</v>
      </c>
      <c r="AEB83" s="1112">
        <f t="shared" si="5282"/>
        <v>0</v>
      </c>
      <c r="AEC83" s="1125">
        <f t="shared" si="5282"/>
        <v>0</v>
      </c>
      <c r="AED83" s="1113">
        <f t="shared" si="5282"/>
        <v>0</v>
      </c>
      <c r="AEF83" s="1120">
        <f t="shared" ref="AEF83:AES83" si="5283">SUM(AEF84+AEF88+AEF93)</f>
        <v>0</v>
      </c>
      <c r="AEG83" s="1112">
        <f t="shared" si="5283"/>
        <v>0</v>
      </c>
      <c r="AEH83" s="1112">
        <f t="shared" si="5283"/>
        <v>0</v>
      </c>
      <c r="AEI83" s="1112">
        <f t="shared" si="5283"/>
        <v>0</v>
      </c>
      <c r="AEJ83" s="1112">
        <f t="shared" si="5283"/>
        <v>0</v>
      </c>
      <c r="AEK83" s="1112">
        <f t="shared" si="5283"/>
        <v>0</v>
      </c>
      <c r="AEL83" s="1112">
        <f t="shared" si="5283"/>
        <v>0</v>
      </c>
      <c r="AEM83" s="1112">
        <f t="shared" si="5283"/>
        <v>0</v>
      </c>
      <c r="AEN83" s="1112">
        <f t="shared" si="5283"/>
        <v>0</v>
      </c>
      <c r="AEO83" s="1112">
        <f t="shared" si="5283"/>
        <v>0</v>
      </c>
      <c r="AEP83" s="1112">
        <f t="shared" si="5283"/>
        <v>0</v>
      </c>
      <c r="AEQ83" s="1112">
        <f t="shared" si="5283"/>
        <v>0</v>
      </c>
      <c r="AER83" s="1125">
        <f t="shared" si="5283"/>
        <v>0</v>
      </c>
      <c r="AES83" s="1113">
        <f t="shared" si="5283"/>
        <v>0</v>
      </c>
      <c r="AEU83" s="1120">
        <f t="shared" ref="AEU83:AFH83" si="5284">SUM(AEU84+AEU88+AEU93)</f>
        <v>0</v>
      </c>
      <c r="AEV83" s="1112">
        <f t="shared" si="5284"/>
        <v>0</v>
      </c>
      <c r="AEW83" s="1112">
        <f t="shared" si="5284"/>
        <v>0</v>
      </c>
      <c r="AEX83" s="1112">
        <f t="shared" si="5284"/>
        <v>0</v>
      </c>
      <c r="AEY83" s="1112">
        <f t="shared" si="5284"/>
        <v>0</v>
      </c>
      <c r="AEZ83" s="1112">
        <f t="shared" si="5284"/>
        <v>0</v>
      </c>
      <c r="AFA83" s="1112">
        <f t="shared" si="5284"/>
        <v>0</v>
      </c>
      <c r="AFB83" s="1112">
        <f t="shared" si="5284"/>
        <v>0</v>
      </c>
      <c r="AFC83" s="1112">
        <f t="shared" si="5284"/>
        <v>0</v>
      </c>
      <c r="AFD83" s="1112">
        <f t="shared" si="5284"/>
        <v>0</v>
      </c>
      <c r="AFE83" s="1112">
        <f t="shared" si="5284"/>
        <v>0</v>
      </c>
      <c r="AFF83" s="1112">
        <f t="shared" si="5284"/>
        <v>0</v>
      </c>
      <c r="AFG83" s="1125">
        <f t="shared" si="5284"/>
        <v>0</v>
      </c>
      <c r="AFH83" s="1113">
        <f t="shared" si="5284"/>
        <v>0</v>
      </c>
      <c r="AFJ83" s="1120">
        <f t="shared" ref="AFJ83:AFW83" si="5285">SUM(AFJ84+AFJ88+AFJ93)</f>
        <v>0</v>
      </c>
      <c r="AFK83" s="1112">
        <f t="shared" si="5285"/>
        <v>0</v>
      </c>
      <c r="AFL83" s="1112">
        <f t="shared" si="5285"/>
        <v>0</v>
      </c>
      <c r="AFM83" s="1112">
        <f t="shared" si="5285"/>
        <v>0</v>
      </c>
      <c r="AFN83" s="1112">
        <f t="shared" si="5285"/>
        <v>0</v>
      </c>
      <c r="AFO83" s="1112">
        <f t="shared" si="5285"/>
        <v>0</v>
      </c>
      <c r="AFP83" s="1112">
        <f t="shared" si="5285"/>
        <v>0</v>
      </c>
      <c r="AFQ83" s="1112">
        <f t="shared" si="5285"/>
        <v>0</v>
      </c>
      <c r="AFR83" s="1112">
        <f t="shared" si="5285"/>
        <v>0</v>
      </c>
      <c r="AFS83" s="1112">
        <f t="shared" si="5285"/>
        <v>0</v>
      </c>
      <c r="AFT83" s="1112">
        <f t="shared" si="5285"/>
        <v>0</v>
      </c>
      <c r="AFU83" s="1112">
        <f t="shared" si="5285"/>
        <v>0</v>
      </c>
      <c r="AFV83" s="1125">
        <f t="shared" si="5285"/>
        <v>0</v>
      </c>
      <c r="AFW83" s="1113">
        <f t="shared" si="5285"/>
        <v>0</v>
      </c>
      <c r="AFY83" s="1120">
        <f t="shared" ref="AFY83:AGL83" si="5286">SUM(AFY84+AFY88+AFY93)</f>
        <v>0</v>
      </c>
      <c r="AFZ83" s="1112">
        <f t="shared" si="5286"/>
        <v>0</v>
      </c>
      <c r="AGA83" s="1112">
        <f t="shared" si="5286"/>
        <v>0</v>
      </c>
      <c r="AGB83" s="1112">
        <f t="shared" si="5286"/>
        <v>0</v>
      </c>
      <c r="AGC83" s="1112">
        <f t="shared" si="5286"/>
        <v>0</v>
      </c>
      <c r="AGD83" s="1112">
        <f t="shared" si="5286"/>
        <v>0</v>
      </c>
      <c r="AGE83" s="1112">
        <f t="shared" si="5286"/>
        <v>0</v>
      </c>
      <c r="AGF83" s="1112">
        <f t="shared" si="5286"/>
        <v>0</v>
      </c>
      <c r="AGG83" s="1112">
        <f t="shared" si="5286"/>
        <v>0</v>
      </c>
      <c r="AGH83" s="1112">
        <f t="shared" si="5286"/>
        <v>0</v>
      </c>
      <c r="AGI83" s="1112">
        <f t="shared" si="5286"/>
        <v>0</v>
      </c>
      <c r="AGJ83" s="1112">
        <f t="shared" si="5286"/>
        <v>0</v>
      </c>
      <c r="AGK83" s="1125">
        <f t="shared" si="5286"/>
        <v>0</v>
      </c>
      <c r="AGL83" s="1113">
        <f t="shared" si="5286"/>
        <v>0</v>
      </c>
      <c r="AGN83" s="1120">
        <f t="shared" ref="AGN83:AHA83" si="5287">SUM(AGN84+AGN88+AGN93)</f>
        <v>0</v>
      </c>
      <c r="AGO83" s="1112">
        <f t="shared" si="5287"/>
        <v>0</v>
      </c>
      <c r="AGP83" s="1112">
        <f t="shared" si="5287"/>
        <v>0</v>
      </c>
      <c r="AGQ83" s="1112">
        <f t="shared" si="5287"/>
        <v>0</v>
      </c>
      <c r="AGR83" s="1112">
        <f t="shared" si="5287"/>
        <v>0</v>
      </c>
      <c r="AGS83" s="1112">
        <f t="shared" si="5287"/>
        <v>0</v>
      </c>
      <c r="AGT83" s="1112">
        <f t="shared" si="5287"/>
        <v>0</v>
      </c>
      <c r="AGU83" s="1112">
        <f t="shared" si="5287"/>
        <v>0</v>
      </c>
      <c r="AGV83" s="1112">
        <f t="shared" si="5287"/>
        <v>0</v>
      </c>
      <c r="AGW83" s="1112">
        <f t="shared" si="5287"/>
        <v>0</v>
      </c>
      <c r="AGX83" s="1112">
        <f t="shared" si="5287"/>
        <v>0</v>
      </c>
      <c r="AGY83" s="1112">
        <f t="shared" si="5287"/>
        <v>0</v>
      </c>
      <c r="AGZ83" s="1125">
        <f t="shared" si="5287"/>
        <v>0</v>
      </c>
      <c r="AHA83" s="1113">
        <f t="shared" si="5287"/>
        <v>0</v>
      </c>
      <c r="AHC83" s="1120">
        <f t="shared" ref="AHC83:AHP83" si="5288">SUM(AHC84+AHC88+AHC93)</f>
        <v>0</v>
      </c>
      <c r="AHD83" s="1112">
        <f t="shared" si="5288"/>
        <v>0</v>
      </c>
      <c r="AHE83" s="1112">
        <f t="shared" si="5288"/>
        <v>0</v>
      </c>
      <c r="AHF83" s="1112">
        <f t="shared" si="5288"/>
        <v>0</v>
      </c>
      <c r="AHG83" s="1112">
        <f t="shared" si="5288"/>
        <v>0</v>
      </c>
      <c r="AHH83" s="1112">
        <f t="shared" si="5288"/>
        <v>0</v>
      </c>
      <c r="AHI83" s="1112">
        <f t="shared" si="5288"/>
        <v>0</v>
      </c>
      <c r="AHJ83" s="1112">
        <f t="shared" si="5288"/>
        <v>0</v>
      </c>
      <c r="AHK83" s="1112">
        <f t="shared" si="5288"/>
        <v>0</v>
      </c>
      <c r="AHL83" s="1112">
        <f t="shared" si="5288"/>
        <v>0</v>
      </c>
      <c r="AHM83" s="1112">
        <f t="shared" si="5288"/>
        <v>0</v>
      </c>
      <c r="AHN83" s="1112">
        <f t="shared" si="5288"/>
        <v>0</v>
      </c>
      <c r="AHO83" s="1125">
        <f t="shared" si="5288"/>
        <v>0</v>
      </c>
      <c r="AHP83" s="1113">
        <f t="shared" si="5288"/>
        <v>0</v>
      </c>
      <c r="AHR83" s="1120">
        <f t="shared" ref="AHR83:AIE83" si="5289">SUM(AHR84+AHR88+AHR93)</f>
        <v>0</v>
      </c>
      <c r="AHS83" s="1112">
        <f t="shared" si="5289"/>
        <v>0</v>
      </c>
      <c r="AHT83" s="1112">
        <f t="shared" si="5289"/>
        <v>0</v>
      </c>
      <c r="AHU83" s="1112">
        <f t="shared" si="5289"/>
        <v>0</v>
      </c>
      <c r="AHV83" s="1112">
        <f t="shared" si="5289"/>
        <v>0</v>
      </c>
      <c r="AHW83" s="1112">
        <f t="shared" si="5289"/>
        <v>0</v>
      </c>
      <c r="AHX83" s="1112">
        <f t="shared" si="5289"/>
        <v>0</v>
      </c>
      <c r="AHY83" s="1112">
        <f t="shared" si="5289"/>
        <v>0</v>
      </c>
      <c r="AHZ83" s="1112">
        <f t="shared" si="5289"/>
        <v>0</v>
      </c>
      <c r="AIA83" s="1112">
        <f t="shared" si="5289"/>
        <v>0</v>
      </c>
      <c r="AIB83" s="1112">
        <f t="shared" si="5289"/>
        <v>0</v>
      </c>
      <c r="AIC83" s="1112">
        <f t="shared" si="5289"/>
        <v>0</v>
      </c>
      <c r="AID83" s="1125">
        <f t="shared" si="5289"/>
        <v>0</v>
      </c>
      <c r="AIE83" s="1113">
        <f t="shared" si="5289"/>
        <v>0</v>
      </c>
      <c r="AIG83" s="1120">
        <f t="shared" ref="AIG83:AIT83" si="5290">SUM(AIG84+AIG88+AIG93)</f>
        <v>0</v>
      </c>
      <c r="AIH83" s="1112">
        <f t="shared" si="5290"/>
        <v>0</v>
      </c>
      <c r="AII83" s="1112">
        <f t="shared" si="5290"/>
        <v>0</v>
      </c>
      <c r="AIJ83" s="1112">
        <f t="shared" si="5290"/>
        <v>0</v>
      </c>
      <c r="AIK83" s="1112">
        <f t="shared" si="5290"/>
        <v>0</v>
      </c>
      <c r="AIL83" s="1112">
        <f t="shared" si="5290"/>
        <v>0</v>
      </c>
      <c r="AIM83" s="1112">
        <f t="shared" si="5290"/>
        <v>0</v>
      </c>
      <c r="AIN83" s="1112">
        <f t="shared" si="5290"/>
        <v>0</v>
      </c>
      <c r="AIO83" s="1112">
        <f t="shared" si="5290"/>
        <v>0</v>
      </c>
      <c r="AIP83" s="1112">
        <f t="shared" si="5290"/>
        <v>0</v>
      </c>
      <c r="AIQ83" s="1112">
        <f t="shared" si="5290"/>
        <v>0</v>
      </c>
      <c r="AIR83" s="1112">
        <f t="shared" si="5290"/>
        <v>0</v>
      </c>
      <c r="AIS83" s="1125">
        <f t="shared" si="5290"/>
        <v>0</v>
      </c>
      <c r="AIT83" s="1113">
        <f t="shared" si="5290"/>
        <v>0</v>
      </c>
      <c r="AIV83" s="1120">
        <f t="shared" ref="AIV83:AJI83" si="5291">SUM(AIV84+AIV88+AIV93)</f>
        <v>0</v>
      </c>
      <c r="AIW83" s="1112">
        <f t="shared" si="5291"/>
        <v>0</v>
      </c>
      <c r="AIX83" s="1112">
        <f t="shared" si="5291"/>
        <v>0</v>
      </c>
      <c r="AIY83" s="1112">
        <f t="shared" si="5291"/>
        <v>0</v>
      </c>
      <c r="AIZ83" s="1112">
        <f t="shared" si="5291"/>
        <v>0</v>
      </c>
      <c r="AJA83" s="1112">
        <f t="shared" si="5291"/>
        <v>0</v>
      </c>
      <c r="AJB83" s="1112">
        <f t="shared" si="5291"/>
        <v>0</v>
      </c>
      <c r="AJC83" s="1112">
        <f t="shared" si="5291"/>
        <v>0</v>
      </c>
      <c r="AJD83" s="1112">
        <f t="shared" si="5291"/>
        <v>0</v>
      </c>
      <c r="AJE83" s="1112">
        <f t="shared" si="5291"/>
        <v>0</v>
      </c>
      <c r="AJF83" s="1112">
        <f t="shared" si="5291"/>
        <v>0</v>
      </c>
      <c r="AJG83" s="1112">
        <f t="shared" si="5291"/>
        <v>0</v>
      </c>
      <c r="AJH83" s="1125">
        <f t="shared" si="5291"/>
        <v>0</v>
      </c>
      <c r="AJI83" s="1113">
        <f t="shared" si="5291"/>
        <v>0</v>
      </c>
      <c r="AJK83" s="1120">
        <f t="shared" ref="AJK83:AJX83" si="5292">SUM(AJK84+AJK88+AJK93)</f>
        <v>0</v>
      </c>
      <c r="AJL83" s="1112">
        <f t="shared" si="5292"/>
        <v>0</v>
      </c>
      <c r="AJM83" s="1112">
        <f t="shared" si="5292"/>
        <v>0</v>
      </c>
      <c r="AJN83" s="1112">
        <f t="shared" si="5292"/>
        <v>0</v>
      </c>
      <c r="AJO83" s="1112">
        <f t="shared" si="5292"/>
        <v>0</v>
      </c>
      <c r="AJP83" s="1112">
        <f t="shared" si="5292"/>
        <v>0</v>
      </c>
      <c r="AJQ83" s="1112">
        <f t="shared" si="5292"/>
        <v>0</v>
      </c>
      <c r="AJR83" s="1112">
        <f t="shared" si="5292"/>
        <v>0</v>
      </c>
      <c r="AJS83" s="1112">
        <f t="shared" si="5292"/>
        <v>0</v>
      </c>
      <c r="AJT83" s="1112">
        <f t="shared" si="5292"/>
        <v>0</v>
      </c>
      <c r="AJU83" s="1112">
        <f t="shared" si="5292"/>
        <v>0</v>
      </c>
      <c r="AJV83" s="1112">
        <f t="shared" si="5292"/>
        <v>0</v>
      </c>
      <c r="AJW83" s="1125">
        <f t="shared" si="5292"/>
        <v>0</v>
      </c>
      <c r="AJX83" s="1113">
        <f t="shared" si="5292"/>
        <v>0</v>
      </c>
      <c r="AJZ83" s="1120">
        <f t="shared" ref="AJZ83:AKM83" si="5293">SUM(AJZ84+AJZ88+AJZ93)</f>
        <v>0</v>
      </c>
      <c r="AKA83" s="1112">
        <f t="shared" si="5293"/>
        <v>0</v>
      </c>
      <c r="AKB83" s="1112">
        <f t="shared" si="5293"/>
        <v>0</v>
      </c>
      <c r="AKC83" s="1112">
        <f t="shared" si="5293"/>
        <v>0</v>
      </c>
      <c r="AKD83" s="1112">
        <f t="shared" si="5293"/>
        <v>0</v>
      </c>
      <c r="AKE83" s="1112">
        <f t="shared" si="5293"/>
        <v>0</v>
      </c>
      <c r="AKF83" s="1112">
        <f t="shared" si="5293"/>
        <v>0</v>
      </c>
      <c r="AKG83" s="1112">
        <f t="shared" si="5293"/>
        <v>0</v>
      </c>
      <c r="AKH83" s="1112">
        <f t="shared" si="5293"/>
        <v>0</v>
      </c>
      <c r="AKI83" s="1112">
        <f t="shared" si="5293"/>
        <v>0</v>
      </c>
      <c r="AKJ83" s="1112">
        <f t="shared" si="5293"/>
        <v>0</v>
      </c>
      <c r="AKK83" s="1112">
        <f t="shared" si="5293"/>
        <v>0</v>
      </c>
      <c r="AKL83" s="1125">
        <f t="shared" si="5293"/>
        <v>0</v>
      </c>
      <c r="AKM83" s="1113">
        <f t="shared" si="5293"/>
        <v>0</v>
      </c>
      <c r="AKO83" s="1120">
        <f t="shared" ref="AKO83:ALB83" si="5294">SUM(AKO84+AKO88+AKO93)</f>
        <v>0</v>
      </c>
      <c r="AKP83" s="1112">
        <f t="shared" si="5294"/>
        <v>0</v>
      </c>
      <c r="AKQ83" s="1112">
        <f t="shared" si="5294"/>
        <v>0</v>
      </c>
      <c r="AKR83" s="1112">
        <f t="shared" si="5294"/>
        <v>0</v>
      </c>
      <c r="AKS83" s="1112">
        <f t="shared" si="5294"/>
        <v>0</v>
      </c>
      <c r="AKT83" s="1112">
        <f t="shared" si="5294"/>
        <v>0</v>
      </c>
      <c r="AKU83" s="1112">
        <f t="shared" si="5294"/>
        <v>0</v>
      </c>
      <c r="AKV83" s="1112">
        <f t="shared" si="5294"/>
        <v>0</v>
      </c>
      <c r="AKW83" s="1112">
        <f t="shared" si="5294"/>
        <v>0</v>
      </c>
      <c r="AKX83" s="1112">
        <f t="shared" si="5294"/>
        <v>0</v>
      </c>
      <c r="AKY83" s="1112">
        <f t="shared" si="5294"/>
        <v>0</v>
      </c>
      <c r="AKZ83" s="1112">
        <f t="shared" si="5294"/>
        <v>0</v>
      </c>
      <c r="ALA83" s="1125">
        <f t="shared" si="5294"/>
        <v>0</v>
      </c>
      <c r="ALB83" s="1113">
        <f t="shared" si="5294"/>
        <v>0</v>
      </c>
      <c r="ALD83" s="1120">
        <f t="shared" ref="ALD83:ALQ83" si="5295">SUM(ALD84+ALD88+ALD93)</f>
        <v>0</v>
      </c>
      <c r="ALE83" s="1112">
        <f t="shared" si="5295"/>
        <v>0</v>
      </c>
      <c r="ALF83" s="1112">
        <f t="shared" si="5295"/>
        <v>0</v>
      </c>
      <c r="ALG83" s="1112">
        <f t="shared" si="5295"/>
        <v>0</v>
      </c>
      <c r="ALH83" s="1112">
        <f t="shared" si="5295"/>
        <v>0</v>
      </c>
      <c r="ALI83" s="1112">
        <f t="shared" si="5295"/>
        <v>0</v>
      </c>
      <c r="ALJ83" s="1112">
        <f t="shared" si="5295"/>
        <v>0</v>
      </c>
      <c r="ALK83" s="1112">
        <f t="shared" si="5295"/>
        <v>0</v>
      </c>
      <c r="ALL83" s="1112">
        <f t="shared" si="5295"/>
        <v>0</v>
      </c>
      <c r="ALM83" s="1112">
        <f t="shared" si="5295"/>
        <v>0</v>
      </c>
      <c r="ALN83" s="1112">
        <f t="shared" si="5295"/>
        <v>0</v>
      </c>
      <c r="ALO83" s="1112">
        <f t="shared" si="5295"/>
        <v>0</v>
      </c>
      <c r="ALP83" s="1125">
        <f t="shared" si="5295"/>
        <v>0</v>
      </c>
      <c r="ALQ83" s="1113">
        <f t="shared" si="5295"/>
        <v>0</v>
      </c>
      <c r="ALS83" s="1120">
        <f t="shared" ref="ALS83:AMF83" si="5296">SUM(ALS84+ALS88+ALS93)</f>
        <v>0</v>
      </c>
      <c r="ALT83" s="1112">
        <f t="shared" si="5296"/>
        <v>0</v>
      </c>
      <c r="ALU83" s="1112">
        <f t="shared" si="5296"/>
        <v>0</v>
      </c>
      <c r="ALV83" s="1112">
        <f t="shared" si="5296"/>
        <v>0</v>
      </c>
      <c r="ALW83" s="1112">
        <f t="shared" si="5296"/>
        <v>0</v>
      </c>
      <c r="ALX83" s="1112">
        <f t="shared" si="5296"/>
        <v>0</v>
      </c>
      <c r="ALY83" s="1112">
        <f t="shared" si="5296"/>
        <v>0</v>
      </c>
      <c r="ALZ83" s="1112">
        <f t="shared" si="5296"/>
        <v>0</v>
      </c>
      <c r="AMA83" s="1112">
        <f t="shared" si="5296"/>
        <v>0</v>
      </c>
      <c r="AMB83" s="1112">
        <f t="shared" si="5296"/>
        <v>0</v>
      </c>
      <c r="AMC83" s="1112">
        <f t="shared" si="5296"/>
        <v>0</v>
      </c>
      <c r="AMD83" s="1112">
        <f t="shared" si="5296"/>
        <v>0</v>
      </c>
      <c r="AME83" s="1125">
        <f t="shared" si="5296"/>
        <v>0</v>
      </c>
      <c r="AMF83" s="1113">
        <f t="shared" si="5296"/>
        <v>0</v>
      </c>
      <c r="AMH83" s="1120">
        <f t="shared" ref="AMH83:AMU83" si="5297">SUM(AMH84+AMH88+AMH93)</f>
        <v>0</v>
      </c>
      <c r="AMI83" s="1112">
        <f t="shared" si="5297"/>
        <v>0</v>
      </c>
      <c r="AMJ83" s="1112">
        <f t="shared" si="5297"/>
        <v>0</v>
      </c>
      <c r="AMK83" s="1112">
        <f t="shared" si="5297"/>
        <v>0</v>
      </c>
      <c r="AML83" s="1112">
        <f t="shared" si="5297"/>
        <v>0</v>
      </c>
      <c r="AMM83" s="1112">
        <f t="shared" si="5297"/>
        <v>0</v>
      </c>
      <c r="AMN83" s="1112">
        <f t="shared" si="5297"/>
        <v>0</v>
      </c>
      <c r="AMO83" s="1112">
        <f t="shared" si="5297"/>
        <v>0</v>
      </c>
      <c r="AMP83" s="1112">
        <f t="shared" si="5297"/>
        <v>0</v>
      </c>
      <c r="AMQ83" s="1112">
        <f t="shared" si="5297"/>
        <v>0</v>
      </c>
      <c r="AMR83" s="1112">
        <f t="shared" si="5297"/>
        <v>0</v>
      </c>
      <c r="AMS83" s="1112">
        <f t="shared" si="5297"/>
        <v>0</v>
      </c>
      <c r="AMT83" s="1125">
        <f t="shared" si="5297"/>
        <v>0</v>
      </c>
      <c r="AMU83" s="1113">
        <f t="shared" si="5297"/>
        <v>0</v>
      </c>
      <c r="AMW83" s="1120">
        <f t="shared" ref="AMW83:ANJ83" si="5298">SUM(AMW84+AMW88+AMW93)</f>
        <v>0</v>
      </c>
      <c r="AMX83" s="1112">
        <f t="shared" si="5298"/>
        <v>0</v>
      </c>
      <c r="AMY83" s="1112">
        <f t="shared" si="5298"/>
        <v>0</v>
      </c>
      <c r="AMZ83" s="1112">
        <f t="shared" si="5298"/>
        <v>0</v>
      </c>
      <c r="ANA83" s="1112">
        <f t="shared" si="5298"/>
        <v>0</v>
      </c>
      <c r="ANB83" s="1112">
        <f t="shared" si="5298"/>
        <v>0</v>
      </c>
      <c r="ANC83" s="1112">
        <f t="shared" si="5298"/>
        <v>0</v>
      </c>
      <c r="AND83" s="1112">
        <f t="shared" si="5298"/>
        <v>0</v>
      </c>
      <c r="ANE83" s="1112">
        <f t="shared" si="5298"/>
        <v>0</v>
      </c>
      <c r="ANF83" s="1112">
        <f t="shared" si="5298"/>
        <v>0</v>
      </c>
      <c r="ANG83" s="1112">
        <f t="shared" si="5298"/>
        <v>0</v>
      </c>
      <c r="ANH83" s="1112">
        <f t="shared" si="5298"/>
        <v>0</v>
      </c>
      <c r="ANI83" s="1125">
        <f t="shared" si="5298"/>
        <v>0</v>
      </c>
      <c r="ANJ83" s="1113">
        <f t="shared" si="5298"/>
        <v>0</v>
      </c>
      <c r="ANL83" s="1120">
        <f t="shared" ref="ANL83:ANY83" si="5299">SUM(ANL84+ANL88+ANL93)</f>
        <v>0</v>
      </c>
      <c r="ANM83" s="1112">
        <f t="shared" si="5299"/>
        <v>0</v>
      </c>
      <c r="ANN83" s="1112">
        <f t="shared" si="5299"/>
        <v>0</v>
      </c>
      <c r="ANO83" s="1112">
        <f t="shared" si="5299"/>
        <v>0</v>
      </c>
      <c r="ANP83" s="1112">
        <f t="shared" si="5299"/>
        <v>0</v>
      </c>
      <c r="ANQ83" s="1112">
        <f t="shared" si="5299"/>
        <v>0</v>
      </c>
      <c r="ANR83" s="1112">
        <f t="shared" si="5299"/>
        <v>0</v>
      </c>
      <c r="ANS83" s="1112">
        <f t="shared" si="5299"/>
        <v>0</v>
      </c>
      <c r="ANT83" s="1112">
        <f t="shared" si="5299"/>
        <v>0</v>
      </c>
      <c r="ANU83" s="1112">
        <f t="shared" si="5299"/>
        <v>0</v>
      </c>
      <c r="ANV83" s="1112">
        <f t="shared" si="5299"/>
        <v>0</v>
      </c>
      <c r="ANW83" s="1112">
        <f t="shared" si="5299"/>
        <v>0</v>
      </c>
      <c r="ANX83" s="1125">
        <f t="shared" si="5299"/>
        <v>0</v>
      </c>
      <c r="ANY83" s="1113">
        <f t="shared" si="5299"/>
        <v>0</v>
      </c>
      <c r="AOA83" s="1120">
        <f t="shared" ref="AOA83:AON83" si="5300">SUM(AOA84+AOA88+AOA93)</f>
        <v>0</v>
      </c>
      <c r="AOB83" s="1112">
        <f t="shared" si="5300"/>
        <v>0</v>
      </c>
      <c r="AOC83" s="1112">
        <f t="shared" si="5300"/>
        <v>0</v>
      </c>
      <c r="AOD83" s="1112">
        <f t="shared" si="5300"/>
        <v>0</v>
      </c>
      <c r="AOE83" s="1112">
        <f t="shared" si="5300"/>
        <v>0</v>
      </c>
      <c r="AOF83" s="1112">
        <f t="shared" si="5300"/>
        <v>0</v>
      </c>
      <c r="AOG83" s="1112">
        <f t="shared" si="5300"/>
        <v>0</v>
      </c>
      <c r="AOH83" s="1112">
        <f t="shared" si="5300"/>
        <v>0</v>
      </c>
      <c r="AOI83" s="1112">
        <f t="shared" si="5300"/>
        <v>0</v>
      </c>
      <c r="AOJ83" s="1112">
        <f t="shared" si="5300"/>
        <v>0</v>
      </c>
      <c r="AOK83" s="1112">
        <f t="shared" si="5300"/>
        <v>0</v>
      </c>
      <c r="AOL83" s="1112">
        <f t="shared" si="5300"/>
        <v>0</v>
      </c>
      <c r="AOM83" s="1125">
        <f t="shared" si="5300"/>
        <v>0</v>
      </c>
      <c r="AON83" s="1113">
        <f t="shared" si="5300"/>
        <v>0</v>
      </c>
      <c r="AOP83" s="1120">
        <f t="shared" ref="AOP83:APC83" si="5301">SUM(AOP84+AOP88+AOP93)</f>
        <v>0</v>
      </c>
      <c r="AOQ83" s="1112">
        <f t="shared" si="5301"/>
        <v>0</v>
      </c>
      <c r="AOR83" s="1112">
        <f t="shared" si="5301"/>
        <v>0</v>
      </c>
      <c r="AOS83" s="1112">
        <f t="shared" si="5301"/>
        <v>0</v>
      </c>
      <c r="AOT83" s="1112">
        <f t="shared" si="5301"/>
        <v>0</v>
      </c>
      <c r="AOU83" s="1112">
        <f t="shared" si="5301"/>
        <v>0</v>
      </c>
      <c r="AOV83" s="1112">
        <f t="shared" si="5301"/>
        <v>0</v>
      </c>
      <c r="AOW83" s="1112">
        <f t="shared" si="5301"/>
        <v>0</v>
      </c>
      <c r="AOX83" s="1112">
        <f t="shared" si="5301"/>
        <v>0</v>
      </c>
      <c r="AOY83" s="1112">
        <f t="shared" si="5301"/>
        <v>0</v>
      </c>
      <c r="AOZ83" s="1112">
        <f t="shared" si="5301"/>
        <v>0</v>
      </c>
      <c r="APA83" s="1112">
        <f t="shared" si="5301"/>
        <v>0</v>
      </c>
      <c r="APB83" s="1125">
        <f t="shared" si="5301"/>
        <v>0</v>
      </c>
      <c r="APC83" s="1113">
        <f t="shared" si="5301"/>
        <v>0</v>
      </c>
      <c r="APE83" s="1120">
        <f t="shared" ref="APE83:APR83" si="5302">SUM(APE84+APE88+APE93)</f>
        <v>0</v>
      </c>
      <c r="APF83" s="1112">
        <f t="shared" si="5302"/>
        <v>0</v>
      </c>
      <c r="APG83" s="1112">
        <f t="shared" si="5302"/>
        <v>0</v>
      </c>
      <c r="APH83" s="1112">
        <f t="shared" si="5302"/>
        <v>0</v>
      </c>
      <c r="API83" s="1112">
        <f t="shared" si="5302"/>
        <v>0</v>
      </c>
      <c r="APJ83" s="1112">
        <f t="shared" si="5302"/>
        <v>0</v>
      </c>
      <c r="APK83" s="1112">
        <f t="shared" si="5302"/>
        <v>0</v>
      </c>
      <c r="APL83" s="1112">
        <f t="shared" si="5302"/>
        <v>0</v>
      </c>
      <c r="APM83" s="1112">
        <f t="shared" si="5302"/>
        <v>0</v>
      </c>
      <c r="APN83" s="1112">
        <f t="shared" si="5302"/>
        <v>0</v>
      </c>
      <c r="APO83" s="1112">
        <f t="shared" si="5302"/>
        <v>0</v>
      </c>
      <c r="APP83" s="1112">
        <f t="shared" si="5302"/>
        <v>0</v>
      </c>
      <c r="APQ83" s="1125">
        <f t="shared" si="5302"/>
        <v>0</v>
      </c>
      <c r="APR83" s="1113">
        <f t="shared" si="5302"/>
        <v>0</v>
      </c>
      <c r="APT83" s="1120">
        <f t="shared" ref="APT83:AQG83" si="5303">SUM(APT84+APT88+APT93)</f>
        <v>0</v>
      </c>
      <c r="APU83" s="1112">
        <f t="shared" si="5303"/>
        <v>0</v>
      </c>
      <c r="APV83" s="1112">
        <f t="shared" si="5303"/>
        <v>0</v>
      </c>
      <c r="APW83" s="1112">
        <f t="shared" si="5303"/>
        <v>0</v>
      </c>
      <c r="APX83" s="1112">
        <f t="shared" si="5303"/>
        <v>0</v>
      </c>
      <c r="APY83" s="1112">
        <f t="shared" si="5303"/>
        <v>0</v>
      </c>
      <c r="APZ83" s="1112">
        <f t="shared" si="5303"/>
        <v>0</v>
      </c>
      <c r="AQA83" s="1112">
        <f t="shared" si="5303"/>
        <v>0</v>
      </c>
      <c r="AQB83" s="1112">
        <f t="shared" si="5303"/>
        <v>0</v>
      </c>
      <c r="AQC83" s="1112">
        <f t="shared" si="5303"/>
        <v>0</v>
      </c>
      <c r="AQD83" s="1112">
        <f t="shared" si="5303"/>
        <v>0</v>
      </c>
      <c r="AQE83" s="1112">
        <f t="shared" si="5303"/>
        <v>0</v>
      </c>
      <c r="AQF83" s="1125">
        <f t="shared" si="5303"/>
        <v>0</v>
      </c>
      <c r="AQG83" s="1113">
        <f t="shared" si="5303"/>
        <v>0</v>
      </c>
      <c r="AQI83" s="1120">
        <f t="shared" ref="AQI83:AQV83" si="5304">SUM(AQI84+AQI88+AQI93)</f>
        <v>0</v>
      </c>
      <c r="AQJ83" s="1112">
        <f t="shared" si="5304"/>
        <v>0</v>
      </c>
      <c r="AQK83" s="1112">
        <f t="shared" si="5304"/>
        <v>0</v>
      </c>
      <c r="AQL83" s="1112">
        <f t="shared" si="5304"/>
        <v>0</v>
      </c>
      <c r="AQM83" s="1112">
        <f t="shared" si="5304"/>
        <v>0</v>
      </c>
      <c r="AQN83" s="1112">
        <f t="shared" si="5304"/>
        <v>0</v>
      </c>
      <c r="AQO83" s="1112">
        <f t="shared" si="5304"/>
        <v>0</v>
      </c>
      <c r="AQP83" s="1112">
        <f t="shared" si="5304"/>
        <v>0</v>
      </c>
      <c r="AQQ83" s="1112">
        <f t="shared" si="5304"/>
        <v>0</v>
      </c>
      <c r="AQR83" s="1112">
        <f t="shared" si="5304"/>
        <v>0</v>
      </c>
      <c r="AQS83" s="1112">
        <f t="shared" si="5304"/>
        <v>0</v>
      </c>
      <c r="AQT83" s="1112">
        <f t="shared" si="5304"/>
        <v>0</v>
      </c>
      <c r="AQU83" s="1125">
        <f t="shared" si="5304"/>
        <v>0</v>
      </c>
      <c r="AQV83" s="1113">
        <f t="shared" si="5304"/>
        <v>0</v>
      </c>
      <c r="AQX83" s="1120">
        <f t="shared" ref="AQX83:ARK83" si="5305">SUM(AQX84+AQX88+AQX93)</f>
        <v>0</v>
      </c>
      <c r="AQY83" s="1112">
        <f t="shared" si="5305"/>
        <v>0</v>
      </c>
      <c r="AQZ83" s="1112">
        <f t="shared" si="5305"/>
        <v>0</v>
      </c>
      <c r="ARA83" s="1112">
        <f t="shared" si="5305"/>
        <v>0</v>
      </c>
      <c r="ARB83" s="1112">
        <f t="shared" si="5305"/>
        <v>0</v>
      </c>
      <c r="ARC83" s="1112">
        <f t="shared" si="5305"/>
        <v>0</v>
      </c>
      <c r="ARD83" s="1112">
        <f t="shared" si="5305"/>
        <v>0</v>
      </c>
      <c r="ARE83" s="1112">
        <f t="shared" si="5305"/>
        <v>0</v>
      </c>
      <c r="ARF83" s="1112">
        <f t="shared" si="5305"/>
        <v>0</v>
      </c>
      <c r="ARG83" s="1112">
        <f t="shared" si="5305"/>
        <v>0</v>
      </c>
      <c r="ARH83" s="1112">
        <f t="shared" si="5305"/>
        <v>0</v>
      </c>
      <c r="ARI83" s="1112">
        <f t="shared" si="5305"/>
        <v>0</v>
      </c>
      <c r="ARJ83" s="1125">
        <f t="shared" si="5305"/>
        <v>0</v>
      </c>
      <c r="ARK83" s="1113">
        <f t="shared" si="5305"/>
        <v>0</v>
      </c>
      <c r="ARM83" s="1120">
        <f t="shared" ref="ARM83:ARZ83" si="5306">SUM(ARM84+ARM88+ARM93)</f>
        <v>0</v>
      </c>
      <c r="ARN83" s="1112">
        <f t="shared" si="5306"/>
        <v>0</v>
      </c>
      <c r="ARO83" s="1112">
        <f t="shared" si="5306"/>
        <v>0</v>
      </c>
      <c r="ARP83" s="1112">
        <f t="shared" si="5306"/>
        <v>0</v>
      </c>
      <c r="ARQ83" s="1112">
        <f t="shared" si="5306"/>
        <v>0</v>
      </c>
      <c r="ARR83" s="1112">
        <f t="shared" si="5306"/>
        <v>0</v>
      </c>
      <c r="ARS83" s="1112">
        <f t="shared" si="5306"/>
        <v>0</v>
      </c>
      <c r="ART83" s="1112">
        <f t="shared" si="5306"/>
        <v>0</v>
      </c>
      <c r="ARU83" s="1112">
        <f t="shared" si="5306"/>
        <v>0</v>
      </c>
      <c r="ARV83" s="1112">
        <f t="shared" si="5306"/>
        <v>0</v>
      </c>
      <c r="ARW83" s="1112">
        <f t="shared" si="5306"/>
        <v>0</v>
      </c>
      <c r="ARX83" s="1112">
        <f t="shared" si="5306"/>
        <v>0</v>
      </c>
      <c r="ARY83" s="1125">
        <f t="shared" si="5306"/>
        <v>0</v>
      </c>
      <c r="ARZ83" s="1113">
        <f t="shared" si="5306"/>
        <v>0</v>
      </c>
      <c r="ASB83" s="1120">
        <f t="shared" ref="ASB83:ASO83" si="5307">SUM(ASB84+ASB88+ASB93)</f>
        <v>0</v>
      </c>
      <c r="ASC83" s="1112">
        <f t="shared" si="5307"/>
        <v>0</v>
      </c>
      <c r="ASD83" s="1112">
        <f t="shared" si="5307"/>
        <v>0</v>
      </c>
      <c r="ASE83" s="1112">
        <f t="shared" si="5307"/>
        <v>0</v>
      </c>
      <c r="ASF83" s="1112">
        <f t="shared" si="5307"/>
        <v>0</v>
      </c>
      <c r="ASG83" s="1112">
        <f t="shared" si="5307"/>
        <v>0</v>
      </c>
      <c r="ASH83" s="1112">
        <f t="shared" si="5307"/>
        <v>0</v>
      </c>
      <c r="ASI83" s="1112">
        <f t="shared" si="5307"/>
        <v>0</v>
      </c>
      <c r="ASJ83" s="1112">
        <f t="shared" si="5307"/>
        <v>0</v>
      </c>
      <c r="ASK83" s="1112">
        <f t="shared" si="5307"/>
        <v>0</v>
      </c>
      <c r="ASL83" s="1112">
        <f t="shared" si="5307"/>
        <v>0</v>
      </c>
      <c r="ASM83" s="1112">
        <f t="shared" si="5307"/>
        <v>0</v>
      </c>
      <c r="ASN83" s="1125">
        <f t="shared" si="5307"/>
        <v>0</v>
      </c>
      <c r="ASO83" s="1113">
        <f t="shared" si="5307"/>
        <v>0</v>
      </c>
      <c r="ASQ83" s="1120">
        <f t="shared" ref="ASQ83:ATD83" si="5308">SUM(ASQ84+ASQ88+ASQ93)</f>
        <v>0</v>
      </c>
      <c r="ASR83" s="1112">
        <f t="shared" si="5308"/>
        <v>0</v>
      </c>
      <c r="ASS83" s="1112">
        <f t="shared" si="5308"/>
        <v>0</v>
      </c>
      <c r="AST83" s="1112">
        <f t="shared" si="5308"/>
        <v>0</v>
      </c>
      <c r="ASU83" s="1112">
        <f t="shared" si="5308"/>
        <v>0</v>
      </c>
      <c r="ASV83" s="1112">
        <f t="shared" si="5308"/>
        <v>0</v>
      </c>
      <c r="ASW83" s="1112">
        <f t="shared" si="5308"/>
        <v>0</v>
      </c>
      <c r="ASX83" s="1112">
        <f t="shared" si="5308"/>
        <v>0</v>
      </c>
      <c r="ASY83" s="1112">
        <f t="shared" si="5308"/>
        <v>0</v>
      </c>
      <c r="ASZ83" s="1112">
        <f t="shared" si="5308"/>
        <v>0</v>
      </c>
      <c r="ATA83" s="1112">
        <f t="shared" si="5308"/>
        <v>0</v>
      </c>
      <c r="ATB83" s="1112">
        <f t="shared" si="5308"/>
        <v>0</v>
      </c>
      <c r="ATC83" s="1125">
        <f t="shared" si="5308"/>
        <v>0</v>
      </c>
      <c r="ATD83" s="1113">
        <f t="shared" si="5308"/>
        <v>0</v>
      </c>
      <c r="ATF83" s="1120">
        <f t="shared" ref="ATF83:ATS83" si="5309">SUM(ATF84+ATF88+ATF93)</f>
        <v>0</v>
      </c>
      <c r="ATG83" s="1112">
        <f t="shared" si="5309"/>
        <v>0</v>
      </c>
      <c r="ATH83" s="1112">
        <f t="shared" si="5309"/>
        <v>0</v>
      </c>
      <c r="ATI83" s="1112">
        <f t="shared" si="5309"/>
        <v>0</v>
      </c>
      <c r="ATJ83" s="1112">
        <f t="shared" si="5309"/>
        <v>0</v>
      </c>
      <c r="ATK83" s="1112">
        <f t="shared" si="5309"/>
        <v>0</v>
      </c>
      <c r="ATL83" s="1112">
        <f t="shared" si="5309"/>
        <v>0</v>
      </c>
      <c r="ATM83" s="1112">
        <f t="shared" si="5309"/>
        <v>0</v>
      </c>
      <c r="ATN83" s="1112">
        <f t="shared" si="5309"/>
        <v>0</v>
      </c>
      <c r="ATO83" s="1112">
        <f t="shared" si="5309"/>
        <v>0</v>
      </c>
      <c r="ATP83" s="1112">
        <f t="shared" si="5309"/>
        <v>0</v>
      </c>
      <c r="ATQ83" s="1112">
        <f t="shared" si="5309"/>
        <v>0</v>
      </c>
      <c r="ATR83" s="1125">
        <f t="shared" si="5309"/>
        <v>0</v>
      </c>
      <c r="ATS83" s="1113">
        <f t="shared" si="5309"/>
        <v>0</v>
      </c>
      <c r="ATU83" s="1120">
        <f t="shared" ref="ATU83:AUH83" si="5310">SUM(ATU84+ATU88+ATU93)</f>
        <v>0</v>
      </c>
      <c r="ATV83" s="1112">
        <f t="shared" si="5310"/>
        <v>0</v>
      </c>
      <c r="ATW83" s="1112">
        <f t="shared" si="5310"/>
        <v>0</v>
      </c>
      <c r="ATX83" s="1112">
        <f t="shared" si="5310"/>
        <v>0</v>
      </c>
      <c r="ATY83" s="1112">
        <f t="shared" si="5310"/>
        <v>0</v>
      </c>
      <c r="ATZ83" s="1112">
        <f t="shared" si="5310"/>
        <v>0</v>
      </c>
      <c r="AUA83" s="1112">
        <f t="shared" si="5310"/>
        <v>0</v>
      </c>
      <c r="AUB83" s="1112">
        <f t="shared" si="5310"/>
        <v>0</v>
      </c>
      <c r="AUC83" s="1112">
        <f t="shared" si="5310"/>
        <v>0</v>
      </c>
      <c r="AUD83" s="1112">
        <f t="shared" si="5310"/>
        <v>0</v>
      </c>
      <c r="AUE83" s="1112">
        <f t="shared" si="5310"/>
        <v>0</v>
      </c>
      <c r="AUF83" s="1112">
        <f t="shared" si="5310"/>
        <v>0</v>
      </c>
      <c r="AUG83" s="1125">
        <f t="shared" si="5310"/>
        <v>0</v>
      </c>
      <c r="AUH83" s="1113">
        <f t="shared" si="5310"/>
        <v>0</v>
      </c>
      <c r="AUJ83" s="1120">
        <f t="shared" ref="AUJ83:AUW83" si="5311">SUM(AUJ84+AUJ88+AUJ93)</f>
        <v>0</v>
      </c>
      <c r="AUK83" s="1112">
        <f t="shared" si="5311"/>
        <v>0</v>
      </c>
      <c r="AUL83" s="1112">
        <f t="shared" si="5311"/>
        <v>0</v>
      </c>
      <c r="AUM83" s="1112">
        <f t="shared" si="5311"/>
        <v>0</v>
      </c>
      <c r="AUN83" s="1112">
        <f t="shared" si="5311"/>
        <v>0</v>
      </c>
      <c r="AUO83" s="1112">
        <f t="shared" si="5311"/>
        <v>0</v>
      </c>
      <c r="AUP83" s="1112">
        <f t="shared" si="5311"/>
        <v>0</v>
      </c>
      <c r="AUQ83" s="1112">
        <f t="shared" si="5311"/>
        <v>0</v>
      </c>
      <c r="AUR83" s="1112">
        <f t="shared" si="5311"/>
        <v>0</v>
      </c>
      <c r="AUS83" s="1112">
        <f t="shared" si="5311"/>
        <v>0</v>
      </c>
      <c r="AUT83" s="1112">
        <f t="shared" si="5311"/>
        <v>0</v>
      </c>
      <c r="AUU83" s="1112">
        <f t="shared" si="5311"/>
        <v>0</v>
      </c>
      <c r="AUV83" s="1125">
        <f t="shared" si="5311"/>
        <v>0</v>
      </c>
      <c r="AUW83" s="1113">
        <f t="shared" si="5311"/>
        <v>0</v>
      </c>
      <c r="AUY83" s="1120">
        <f t="shared" ref="AUY83:AVL83" si="5312">SUM(AUY84+AUY88+AUY93)</f>
        <v>0</v>
      </c>
      <c r="AUZ83" s="1112">
        <f t="shared" si="5312"/>
        <v>0</v>
      </c>
      <c r="AVA83" s="1112">
        <f t="shared" si="5312"/>
        <v>0</v>
      </c>
      <c r="AVB83" s="1112">
        <f t="shared" si="5312"/>
        <v>0</v>
      </c>
      <c r="AVC83" s="1112">
        <f t="shared" si="5312"/>
        <v>0</v>
      </c>
      <c r="AVD83" s="1112">
        <f t="shared" si="5312"/>
        <v>0</v>
      </c>
      <c r="AVE83" s="1112">
        <f t="shared" si="5312"/>
        <v>0</v>
      </c>
      <c r="AVF83" s="1112">
        <f t="shared" si="5312"/>
        <v>0</v>
      </c>
      <c r="AVG83" s="1112">
        <f t="shared" si="5312"/>
        <v>0</v>
      </c>
      <c r="AVH83" s="1112">
        <f t="shared" si="5312"/>
        <v>0</v>
      </c>
      <c r="AVI83" s="1112">
        <f t="shared" si="5312"/>
        <v>0</v>
      </c>
      <c r="AVJ83" s="1112">
        <f t="shared" si="5312"/>
        <v>0</v>
      </c>
      <c r="AVK83" s="1125">
        <f t="shared" si="5312"/>
        <v>0</v>
      </c>
      <c r="AVL83" s="1113">
        <f t="shared" si="5312"/>
        <v>0</v>
      </c>
      <c r="AVN83" s="1120">
        <f t="shared" ref="AVN83:AWA83" si="5313">SUM(AVN84+AVN88+AVN93)</f>
        <v>0</v>
      </c>
      <c r="AVO83" s="1112">
        <f t="shared" si="5313"/>
        <v>0</v>
      </c>
      <c r="AVP83" s="1112">
        <f t="shared" si="5313"/>
        <v>0</v>
      </c>
      <c r="AVQ83" s="1112">
        <f t="shared" si="5313"/>
        <v>0</v>
      </c>
      <c r="AVR83" s="1112">
        <f t="shared" si="5313"/>
        <v>0</v>
      </c>
      <c r="AVS83" s="1112">
        <f t="shared" si="5313"/>
        <v>0</v>
      </c>
      <c r="AVT83" s="1112">
        <f t="shared" si="5313"/>
        <v>0</v>
      </c>
      <c r="AVU83" s="1112">
        <f t="shared" si="5313"/>
        <v>0</v>
      </c>
      <c r="AVV83" s="1112">
        <f t="shared" si="5313"/>
        <v>0</v>
      </c>
      <c r="AVW83" s="1112">
        <f t="shared" si="5313"/>
        <v>0</v>
      </c>
      <c r="AVX83" s="1112">
        <f t="shared" si="5313"/>
        <v>0</v>
      </c>
      <c r="AVY83" s="1112">
        <f t="shared" si="5313"/>
        <v>0</v>
      </c>
      <c r="AVZ83" s="1125">
        <f t="shared" si="5313"/>
        <v>0</v>
      </c>
      <c r="AWA83" s="1113">
        <f t="shared" si="5313"/>
        <v>0</v>
      </c>
      <c r="AWC83" s="1120">
        <f t="shared" ref="AWC83:AWP83" si="5314">SUM(AWC84+AWC88+AWC93)</f>
        <v>0</v>
      </c>
      <c r="AWD83" s="1112">
        <f t="shared" si="5314"/>
        <v>0</v>
      </c>
      <c r="AWE83" s="1112">
        <f t="shared" si="5314"/>
        <v>0</v>
      </c>
      <c r="AWF83" s="1112">
        <f t="shared" si="5314"/>
        <v>0</v>
      </c>
      <c r="AWG83" s="1112">
        <f t="shared" si="5314"/>
        <v>0</v>
      </c>
      <c r="AWH83" s="1112">
        <f t="shared" si="5314"/>
        <v>0</v>
      </c>
      <c r="AWI83" s="1112">
        <f t="shared" si="5314"/>
        <v>0</v>
      </c>
      <c r="AWJ83" s="1112">
        <f t="shared" si="5314"/>
        <v>0</v>
      </c>
      <c r="AWK83" s="1112">
        <f t="shared" si="5314"/>
        <v>0</v>
      </c>
      <c r="AWL83" s="1112">
        <f t="shared" si="5314"/>
        <v>0</v>
      </c>
      <c r="AWM83" s="1112">
        <f t="shared" si="5314"/>
        <v>0</v>
      </c>
      <c r="AWN83" s="1112">
        <f t="shared" si="5314"/>
        <v>0</v>
      </c>
      <c r="AWO83" s="1125">
        <f t="shared" si="5314"/>
        <v>0</v>
      </c>
      <c r="AWP83" s="1113">
        <f t="shared" si="5314"/>
        <v>0</v>
      </c>
      <c r="AWR83" s="1120">
        <f t="shared" ref="AWR83:AXE83" si="5315">SUM(AWR84+AWR88+AWR93)</f>
        <v>0</v>
      </c>
      <c r="AWS83" s="1112">
        <f t="shared" si="5315"/>
        <v>0</v>
      </c>
      <c r="AWT83" s="1112">
        <f t="shared" si="5315"/>
        <v>0</v>
      </c>
      <c r="AWU83" s="1112">
        <f t="shared" si="5315"/>
        <v>0</v>
      </c>
      <c r="AWV83" s="1112">
        <f t="shared" si="5315"/>
        <v>0</v>
      </c>
      <c r="AWW83" s="1112">
        <f t="shared" si="5315"/>
        <v>0</v>
      </c>
      <c r="AWX83" s="1112">
        <f t="shared" si="5315"/>
        <v>0</v>
      </c>
      <c r="AWY83" s="1112">
        <f t="shared" si="5315"/>
        <v>0</v>
      </c>
      <c r="AWZ83" s="1112">
        <f t="shared" si="5315"/>
        <v>0</v>
      </c>
      <c r="AXA83" s="1112">
        <f t="shared" si="5315"/>
        <v>0</v>
      </c>
      <c r="AXB83" s="1112">
        <f t="shared" si="5315"/>
        <v>0</v>
      </c>
      <c r="AXC83" s="1112">
        <f t="shared" si="5315"/>
        <v>0</v>
      </c>
      <c r="AXD83" s="1125">
        <f t="shared" si="5315"/>
        <v>0</v>
      </c>
      <c r="AXE83" s="1113">
        <f t="shared" si="5315"/>
        <v>0</v>
      </c>
      <c r="AXG83" s="1120">
        <f t="shared" ref="AXG83:AXT83" si="5316">SUM(AXG84+AXG88+AXG93)</f>
        <v>0</v>
      </c>
      <c r="AXH83" s="1112">
        <f t="shared" si="5316"/>
        <v>0</v>
      </c>
      <c r="AXI83" s="1112">
        <f t="shared" si="5316"/>
        <v>0</v>
      </c>
      <c r="AXJ83" s="1112">
        <f t="shared" si="5316"/>
        <v>0</v>
      </c>
      <c r="AXK83" s="1112">
        <f t="shared" si="5316"/>
        <v>0</v>
      </c>
      <c r="AXL83" s="1112">
        <f t="shared" si="5316"/>
        <v>0</v>
      </c>
      <c r="AXM83" s="1112">
        <f t="shared" si="5316"/>
        <v>0</v>
      </c>
      <c r="AXN83" s="1112">
        <f t="shared" si="5316"/>
        <v>0</v>
      </c>
      <c r="AXO83" s="1112">
        <f t="shared" si="5316"/>
        <v>0</v>
      </c>
      <c r="AXP83" s="1112">
        <f t="shared" si="5316"/>
        <v>0</v>
      </c>
      <c r="AXQ83" s="1112">
        <f t="shared" si="5316"/>
        <v>0</v>
      </c>
      <c r="AXR83" s="1112">
        <f t="shared" si="5316"/>
        <v>0</v>
      </c>
      <c r="AXS83" s="1125">
        <f t="shared" si="5316"/>
        <v>0</v>
      </c>
      <c r="AXT83" s="1113">
        <f t="shared" si="5316"/>
        <v>0</v>
      </c>
      <c r="AXV83" s="1120">
        <f t="shared" ref="AXV83:AYI83" si="5317">SUM(AXV84+AXV88+AXV93)</f>
        <v>0</v>
      </c>
      <c r="AXW83" s="1112">
        <f t="shared" si="5317"/>
        <v>0</v>
      </c>
      <c r="AXX83" s="1112">
        <f t="shared" si="5317"/>
        <v>0</v>
      </c>
      <c r="AXY83" s="1112">
        <f t="shared" si="5317"/>
        <v>0</v>
      </c>
      <c r="AXZ83" s="1112">
        <f t="shared" si="5317"/>
        <v>0</v>
      </c>
      <c r="AYA83" s="1112">
        <f t="shared" si="5317"/>
        <v>0</v>
      </c>
      <c r="AYB83" s="1112">
        <f t="shared" si="5317"/>
        <v>0</v>
      </c>
      <c r="AYC83" s="1112">
        <f t="shared" si="5317"/>
        <v>0</v>
      </c>
      <c r="AYD83" s="1112">
        <f t="shared" si="5317"/>
        <v>0</v>
      </c>
      <c r="AYE83" s="1112">
        <f t="shared" si="5317"/>
        <v>0</v>
      </c>
      <c r="AYF83" s="1112">
        <f t="shared" si="5317"/>
        <v>0</v>
      </c>
      <c r="AYG83" s="1112">
        <f t="shared" si="5317"/>
        <v>0</v>
      </c>
      <c r="AYH83" s="1125">
        <f t="shared" si="5317"/>
        <v>0</v>
      </c>
      <c r="AYI83" s="1113">
        <f t="shared" si="5317"/>
        <v>0</v>
      </c>
      <c r="AYK83" s="1120">
        <f t="shared" ref="AYK83:AYX83" si="5318">SUM(AYK84+AYK88+AYK93)</f>
        <v>0</v>
      </c>
      <c r="AYL83" s="1112">
        <f t="shared" si="5318"/>
        <v>0</v>
      </c>
      <c r="AYM83" s="1112">
        <f t="shared" si="5318"/>
        <v>0</v>
      </c>
      <c r="AYN83" s="1112">
        <f t="shared" si="5318"/>
        <v>0</v>
      </c>
      <c r="AYO83" s="1112">
        <f t="shared" si="5318"/>
        <v>0</v>
      </c>
      <c r="AYP83" s="1112">
        <f t="shared" si="5318"/>
        <v>0</v>
      </c>
      <c r="AYQ83" s="1112">
        <f t="shared" si="5318"/>
        <v>0</v>
      </c>
      <c r="AYR83" s="1112">
        <f t="shared" si="5318"/>
        <v>0</v>
      </c>
      <c r="AYS83" s="1112">
        <f t="shared" si="5318"/>
        <v>0</v>
      </c>
      <c r="AYT83" s="1112">
        <f t="shared" si="5318"/>
        <v>0</v>
      </c>
      <c r="AYU83" s="1112">
        <f t="shared" si="5318"/>
        <v>0</v>
      </c>
      <c r="AYV83" s="1112">
        <f t="shared" si="5318"/>
        <v>0</v>
      </c>
      <c r="AYW83" s="1125">
        <f t="shared" si="5318"/>
        <v>0</v>
      </c>
      <c r="AYX83" s="1113">
        <f t="shared" si="5318"/>
        <v>0</v>
      </c>
      <c r="AYZ83" s="1120">
        <f t="shared" ref="AYZ83:AZM83" si="5319">SUM(AYZ84+AYZ88+AYZ93)</f>
        <v>0</v>
      </c>
      <c r="AZA83" s="1112">
        <f t="shared" si="5319"/>
        <v>0</v>
      </c>
      <c r="AZB83" s="1112">
        <f t="shared" si="5319"/>
        <v>0</v>
      </c>
      <c r="AZC83" s="1112">
        <f t="shared" si="5319"/>
        <v>0</v>
      </c>
      <c r="AZD83" s="1112">
        <f t="shared" si="5319"/>
        <v>0</v>
      </c>
      <c r="AZE83" s="1112">
        <f t="shared" si="5319"/>
        <v>0</v>
      </c>
      <c r="AZF83" s="1112">
        <f t="shared" si="5319"/>
        <v>0</v>
      </c>
      <c r="AZG83" s="1112">
        <f t="shared" si="5319"/>
        <v>0</v>
      </c>
      <c r="AZH83" s="1112">
        <f t="shared" si="5319"/>
        <v>0</v>
      </c>
      <c r="AZI83" s="1112">
        <f t="shared" si="5319"/>
        <v>0</v>
      </c>
      <c r="AZJ83" s="1112">
        <f t="shared" si="5319"/>
        <v>0</v>
      </c>
      <c r="AZK83" s="1112">
        <f t="shared" si="5319"/>
        <v>0</v>
      </c>
      <c r="AZL83" s="1125">
        <f t="shared" si="5319"/>
        <v>0</v>
      </c>
      <c r="AZM83" s="1113">
        <f t="shared" si="5319"/>
        <v>0</v>
      </c>
      <c r="AZO83" s="1120">
        <f t="shared" ref="AZO83:BAB83" si="5320">SUM(AZO84+AZO88+AZO93)</f>
        <v>0</v>
      </c>
      <c r="AZP83" s="1112">
        <f t="shared" si="5320"/>
        <v>0</v>
      </c>
      <c r="AZQ83" s="1112">
        <f t="shared" si="5320"/>
        <v>0</v>
      </c>
      <c r="AZR83" s="1112">
        <f t="shared" si="5320"/>
        <v>0</v>
      </c>
      <c r="AZS83" s="1112">
        <f t="shared" si="5320"/>
        <v>0</v>
      </c>
      <c r="AZT83" s="1112">
        <f t="shared" si="5320"/>
        <v>0</v>
      </c>
      <c r="AZU83" s="1112">
        <f t="shared" si="5320"/>
        <v>0</v>
      </c>
      <c r="AZV83" s="1112">
        <f t="shared" si="5320"/>
        <v>0</v>
      </c>
      <c r="AZW83" s="1112">
        <f t="shared" si="5320"/>
        <v>0</v>
      </c>
      <c r="AZX83" s="1112">
        <f t="shared" si="5320"/>
        <v>0</v>
      </c>
      <c r="AZY83" s="1112">
        <f t="shared" si="5320"/>
        <v>0</v>
      </c>
      <c r="AZZ83" s="1112">
        <f t="shared" si="5320"/>
        <v>0</v>
      </c>
      <c r="BAA83" s="1125">
        <f t="shared" si="5320"/>
        <v>0</v>
      </c>
      <c r="BAB83" s="1113">
        <f t="shared" si="5320"/>
        <v>0</v>
      </c>
      <c r="BAD83" s="1120">
        <f t="shared" ref="BAD83:BAQ83" si="5321">SUM(BAD84+BAD88+BAD93)</f>
        <v>0</v>
      </c>
      <c r="BAE83" s="1112">
        <f t="shared" si="5321"/>
        <v>0</v>
      </c>
      <c r="BAF83" s="1112">
        <f t="shared" si="5321"/>
        <v>0</v>
      </c>
      <c r="BAG83" s="1112">
        <f t="shared" si="5321"/>
        <v>0</v>
      </c>
      <c r="BAH83" s="1112">
        <f t="shared" si="5321"/>
        <v>0</v>
      </c>
      <c r="BAI83" s="1112">
        <f t="shared" si="5321"/>
        <v>0</v>
      </c>
      <c r="BAJ83" s="1112">
        <f t="shared" si="5321"/>
        <v>0</v>
      </c>
      <c r="BAK83" s="1112">
        <f t="shared" si="5321"/>
        <v>0</v>
      </c>
      <c r="BAL83" s="1112">
        <f t="shared" si="5321"/>
        <v>0</v>
      </c>
      <c r="BAM83" s="1112">
        <f t="shared" si="5321"/>
        <v>0</v>
      </c>
      <c r="BAN83" s="1112">
        <f t="shared" si="5321"/>
        <v>0</v>
      </c>
      <c r="BAO83" s="1112">
        <f t="shared" si="5321"/>
        <v>0</v>
      </c>
      <c r="BAP83" s="1125">
        <f t="shared" si="5321"/>
        <v>0</v>
      </c>
      <c r="BAQ83" s="1113">
        <f t="shared" si="5321"/>
        <v>0</v>
      </c>
      <c r="BAS83" s="1120">
        <f t="shared" ref="BAS83:BBF83" si="5322">SUM(BAS84+BAS88+BAS93)</f>
        <v>0</v>
      </c>
      <c r="BAT83" s="1112">
        <f t="shared" si="5322"/>
        <v>0</v>
      </c>
      <c r="BAU83" s="1112">
        <f t="shared" si="5322"/>
        <v>0</v>
      </c>
      <c r="BAV83" s="1112">
        <f t="shared" si="5322"/>
        <v>0</v>
      </c>
      <c r="BAW83" s="1112">
        <f t="shared" si="5322"/>
        <v>0</v>
      </c>
      <c r="BAX83" s="1112">
        <f t="shared" si="5322"/>
        <v>0</v>
      </c>
      <c r="BAY83" s="1112">
        <f t="shared" si="5322"/>
        <v>0</v>
      </c>
      <c r="BAZ83" s="1112">
        <f t="shared" si="5322"/>
        <v>0</v>
      </c>
      <c r="BBA83" s="1112">
        <f t="shared" si="5322"/>
        <v>0</v>
      </c>
      <c r="BBB83" s="1112">
        <f t="shared" si="5322"/>
        <v>0</v>
      </c>
      <c r="BBC83" s="1112">
        <f t="shared" si="5322"/>
        <v>0</v>
      </c>
      <c r="BBD83" s="1112">
        <f t="shared" si="5322"/>
        <v>0</v>
      </c>
      <c r="BBE83" s="1125">
        <f t="shared" si="5322"/>
        <v>0</v>
      </c>
      <c r="BBF83" s="1113">
        <f t="shared" si="5322"/>
        <v>0</v>
      </c>
      <c r="BBH83" s="1120">
        <f t="shared" ref="BBH83:BBU83" si="5323">SUM(BBH84+BBH88+BBH93)</f>
        <v>0</v>
      </c>
      <c r="BBI83" s="1112">
        <f t="shared" si="5323"/>
        <v>0</v>
      </c>
      <c r="BBJ83" s="1112">
        <f t="shared" si="5323"/>
        <v>0</v>
      </c>
      <c r="BBK83" s="1112">
        <f t="shared" si="5323"/>
        <v>0</v>
      </c>
      <c r="BBL83" s="1112">
        <f t="shared" si="5323"/>
        <v>0</v>
      </c>
      <c r="BBM83" s="1112">
        <f t="shared" si="5323"/>
        <v>0</v>
      </c>
      <c r="BBN83" s="1112">
        <f t="shared" si="5323"/>
        <v>0</v>
      </c>
      <c r="BBO83" s="1112">
        <f t="shared" si="5323"/>
        <v>0</v>
      </c>
      <c r="BBP83" s="1112">
        <f t="shared" si="5323"/>
        <v>0</v>
      </c>
      <c r="BBQ83" s="1112">
        <f t="shared" si="5323"/>
        <v>0</v>
      </c>
      <c r="BBR83" s="1112">
        <f t="shared" si="5323"/>
        <v>0</v>
      </c>
      <c r="BBS83" s="1112">
        <f t="shared" si="5323"/>
        <v>0</v>
      </c>
      <c r="BBT83" s="1125">
        <f t="shared" si="5323"/>
        <v>0</v>
      </c>
      <c r="BBU83" s="1113">
        <f t="shared" si="5323"/>
        <v>0</v>
      </c>
      <c r="BBW83" s="1120">
        <f t="shared" ref="BBW83:BCJ83" si="5324">SUM(BBW84+BBW88+BBW93)</f>
        <v>0</v>
      </c>
      <c r="BBX83" s="1112">
        <f t="shared" si="5324"/>
        <v>0</v>
      </c>
      <c r="BBY83" s="1112">
        <f t="shared" si="5324"/>
        <v>0</v>
      </c>
      <c r="BBZ83" s="1112">
        <f t="shared" si="5324"/>
        <v>0</v>
      </c>
      <c r="BCA83" s="1112">
        <f t="shared" si="5324"/>
        <v>0</v>
      </c>
      <c r="BCB83" s="1112">
        <f t="shared" si="5324"/>
        <v>0</v>
      </c>
      <c r="BCC83" s="1112">
        <f t="shared" si="5324"/>
        <v>0</v>
      </c>
      <c r="BCD83" s="1112">
        <f t="shared" si="5324"/>
        <v>0</v>
      </c>
      <c r="BCE83" s="1112">
        <f t="shared" si="5324"/>
        <v>0</v>
      </c>
      <c r="BCF83" s="1112">
        <f t="shared" si="5324"/>
        <v>0</v>
      </c>
      <c r="BCG83" s="1112">
        <f t="shared" si="5324"/>
        <v>0</v>
      </c>
      <c r="BCH83" s="1112">
        <f t="shared" si="5324"/>
        <v>0</v>
      </c>
      <c r="BCI83" s="1125">
        <f t="shared" si="5324"/>
        <v>0</v>
      </c>
      <c r="BCJ83" s="1113">
        <f t="shared" si="5324"/>
        <v>0</v>
      </c>
      <c r="BCL83" s="1120">
        <f t="shared" ref="BCL83:BCY83" si="5325">SUM(BCL84+BCL88+BCL93)</f>
        <v>0</v>
      </c>
      <c r="BCM83" s="1112">
        <f t="shared" si="5325"/>
        <v>0</v>
      </c>
      <c r="BCN83" s="1112">
        <f t="shared" si="5325"/>
        <v>0</v>
      </c>
      <c r="BCO83" s="1112">
        <f t="shared" si="5325"/>
        <v>0</v>
      </c>
      <c r="BCP83" s="1112">
        <f t="shared" si="5325"/>
        <v>0</v>
      </c>
      <c r="BCQ83" s="1112">
        <f t="shared" si="5325"/>
        <v>0</v>
      </c>
      <c r="BCR83" s="1112">
        <f t="shared" si="5325"/>
        <v>0</v>
      </c>
      <c r="BCS83" s="1112">
        <f t="shared" si="5325"/>
        <v>0</v>
      </c>
      <c r="BCT83" s="1112">
        <f t="shared" si="5325"/>
        <v>0</v>
      </c>
      <c r="BCU83" s="1112">
        <f t="shared" si="5325"/>
        <v>0</v>
      </c>
      <c r="BCV83" s="1112">
        <f t="shared" si="5325"/>
        <v>0</v>
      </c>
      <c r="BCW83" s="1112">
        <f t="shared" si="5325"/>
        <v>0</v>
      </c>
      <c r="BCX83" s="1125">
        <f t="shared" si="5325"/>
        <v>0</v>
      </c>
      <c r="BCY83" s="1113">
        <f t="shared" si="5325"/>
        <v>0</v>
      </c>
      <c r="BDA83" s="1120">
        <f t="shared" ref="BDA83:BDN83" si="5326">SUM(BDA84+BDA88+BDA93)</f>
        <v>0</v>
      </c>
      <c r="BDB83" s="1112">
        <f t="shared" si="5326"/>
        <v>0</v>
      </c>
      <c r="BDC83" s="1112">
        <f t="shared" si="5326"/>
        <v>0</v>
      </c>
      <c r="BDD83" s="1112">
        <f t="shared" si="5326"/>
        <v>0</v>
      </c>
      <c r="BDE83" s="1112">
        <f t="shared" si="5326"/>
        <v>0</v>
      </c>
      <c r="BDF83" s="1112">
        <f t="shared" si="5326"/>
        <v>0</v>
      </c>
      <c r="BDG83" s="1112">
        <f t="shared" si="5326"/>
        <v>0</v>
      </c>
      <c r="BDH83" s="1112">
        <f t="shared" si="5326"/>
        <v>0</v>
      </c>
      <c r="BDI83" s="1112">
        <f t="shared" si="5326"/>
        <v>0</v>
      </c>
      <c r="BDJ83" s="1112">
        <f t="shared" si="5326"/>
        <v>0</v>
      </c>
      <c r="BDK83" s="1112">
        <f t="shared" si="5326"/>
        <v>0</v>
      </c>
      <c r="BDL83" s="1112">
        <f t="shared" si="5326"/>
        <v>0</v>
      </c>
      <c r="BDM83" s="1125">
        <f t="shared" si="5326"/>
        <v>0</v>
      </c>
      <c r="BDN83" s="1113">
        <f t="shared" si="5326"/>
        <v>0</v>
      </c>
      <c r="BDP83" s="1120">
        <f t="shared" ref="BDP83:BEC83" si="5327">SUM(BDP84+BDP88+BDP93)</f>
        <v>0</v>
      </c>
      <c r="BDQ83" s="1112">
        <f t="shared" si="5327"/>
        <v>0</v>
      </c>
      <c r="BDR83" s="1112">
        <f t="shared" si="5327"/>
        <v>0</v>
      </c>
      <c r="BDS83" s="1112">
        <f t="shared" si="5327"/>
        <v>0</v>
      </c>
      <c r="BDT83" s="1112">
        <f t="shared" si="5327"/>
        <v>0</v>
      </c>
      <c r="BDU83" s="1112">
        <f t="shared" si="5327"/>
        <v>0</v>
      </c>
      <c r="BDV83" s="1112">
        <f t="shared" si="5327"/>
        <v>0</v>
      </c>
      <c r="BDW83" s="1112">
        <f t="shared" si="5327"/>
        <v>0</v>
      </c>
      <c r="BDX83" s="1112">
        <f t="shared" si="5327"/>
        <v>0</v>
      </c>
      <c r="BDY83" s="1112">
        <f t="shared" si="5327"/>
        <v>0</v>
      </c>
      <c r="BDZ83" s="1112">
        <f t="shared" si="5327"/>
        <v>0</v>
      </c>
      <c r="BEA83" s="1112">
        <f t="shared" si="5327"/>
        <v>0</v>
      </c>
      <c r="BEB83" s="1125">
        <f t="shared" si="5327"/>
        <v>0</v>
      </c>
      <c r="BEC83" s="1113">
        <f t="shared" si="5327"/>
        <v>0</v>
      </c>
      <c r="BEE83" s="1120">
        <f t="shared" ref="BEE83:BER83" si="5328">SUM(BEE84+BEE88+BEE93)</f>
        <v>0</v>
      </c>
      <c r="BEF83" s="1112">
        <f t="shared" si="5328"/>
        <v>0</v>
      </c>
      <c r="BEG83" s="1112">
        <f t="shared" si="5328"/>
        <v>0</v>
      </c>
      <c r="BEH83" s="1112">
        <f t="shared" si="5328"/>
        <v>0</v>
      </c>
      <c r="BEI83" s="1112">
        <f t="shared" si="5328"/>
        <v>0</v>
      </c>
      <c r="BEJ83" s="1112">
        <f t="shared" si="5328"/>
        <v>0</v>
      </c>
      <c r="BEK83" s="1112">
        <f t="shared" si="5328"/>
        <v>0</v>
      </c>
      <c r="BEL83" s="1112">
        <f t="shared" si="5328"/>
        <v>0</v>
      </c>
      <c r="BEM83" s="1112">
        <f t="shared" si="5328"/>
        <v>0</v>
      </c>
      <c r="BEN83" s="1112">
        <f t="shared" si="5328"/>
        <v>0</v>
      </c>
      <c r="BEO83" s="1112">
        <f t="shared" si="5328"/>
        <v>0</v>
      </c>
      <c r="BEP83" s="1112">
        <f t="shared" si="5328"/>
        <v>0</v>
      </c>
      <c r="BEQ83" s="1125">
        <f t="shared" si="5328"/>
        <v>0</v>
      </c>
      <c r="BER83" s="1113">
        <f t="shared" si="5328"/>
        <v>0</v>
      </c>
      <c r="BET83" s="1120">
        <f t="shared" ref="BET83:BFG83" si="5329">SUM(BET84+BET88+BET93)</f>
        <v>0</v>
      </c>
      <c r="BEU83" s="1112">
        <f t="shared" si="5329"/>
        <v>0</v>
      </c>
      <c r="BEV83" s="1112">
        <f t="shared" si="5329"/>
        <v>0</v>
      </c>
      <c r="BEW83" s="1112">
        <f t="shared" si="5329"/>
        <v>0</v>
      </c>
      <c r="BEX83" s="1112">
        <f t="shared" si="5329"/>
        <v>0</v>
      </c>
      <c r="BEY83" s="1112">
        <f t="shared" si="5329"/>
        <v>0</v>
      </c>
      <c r="BEZ83" s="1112">
        <f t="shared" si="5329"/>
        <v>0</v>
      </c>
      <c r="BFA83" s="1112">
        <f t="shared" si="5329"/>
        <v>0</v>
      </c>
      <c r="BFB83" s="1112">
        <f t="shared" si="5329"/>
        <v>0</v>
      </c>
      <c r="BFC83" s="1112">
        <f t="shared" si="5329"/>
        <v>0</v>
      </c>
      <c r="BFD83" s="1112">
        <f t="shared" si="5329"/>
        <v>0</v>
      </c>
      <c r="BFE83" s="1112">
        <f t="shared" si="5329"/>
        <v>0</v>
      </c>
      <c r="BFF83" s="1125">
        <f t="shared" si="5329"/>
        <v>0</v>
      </c>
      <c r="BFG83" s="1113">
        <f t="shared" si="5329"/>
        <v>0</v>
      </c>
      <c r="BFI83" s="1120">
        <f t="shared" ref="BFI83:BFV83" si="5330">SUM(BFI84+BFI88+BFI93)</f>
        <v>0</v>
      </c>
      <c r="BFJ83" s="1112">
        <f t="shared" si="5330"/>
        <v>0</v>
      </c>
      <c r="BFK83" s="1112">
        <f t="shared" si="5330"/>
        <v>0</v>
      </c>
      <c r="BFL83" s="1112">
        <f t="shared" si="5330"/>
        <v>0</v>
      </c>
      <c r="BFM83" s="1112">
        <f t="shared" si="5330"/>
        <v>0</v>
      </c>
      <c r="BFN83" s="1112">
        <f t="shared" si="5330"/>
        <v>0</v>
      </c>
      <c r="BFO83" s="1112">
        <f t="shared" si="5330"/>
        <v>0</v>
      </c>
      <c r="BFP83" s="1112">
        <f t="shared" si="5330"/>
        <v>0</v>
      </c>
      <c r="BFQ83" s="1112">
        <f t="shared" si="5330"/>
        <v>0</v>
      </c>
      <c r="BFR83" s="1112">
        <f t="shared" si="5330"/>
        <v>0</v>
      </c>
      <c r="BFS83" s="1112">
        <f t="shared" si="5330"/>
        <v>0</v>
      </c>
      <c r="BFT83" s="1112">
        <f t="shared" si="5330"/>
        <v>0</v>
      </c>
      <c r="BFU83" s="1125">
        <f t="shared" si="5330"/>
        <v>0</v>
      </c>
      <c r="BFV83" s="1113">
        <f t="shared" si="5330"/>
        <v>0</v>
      </c>
      <c r="BFX83" s="1120">
        <f t="shared" ref="BFX83:BGK83" si="5331">SUM(BFX84+BFX88+BFX93)</f>
        <v>0</v>
      </c>
      <c r="BFY83" s="1112">
        <f t="shared" si="5331"/>
        <v>0</v>
      </c>
      <c r="BFZ83" s="1112">
        <f t="shared" si="5331"/>
        <v>0</v>
      </c>
      <c r="BGA83" s="1112">
        <f t="shared" si="5331"/>
        <v>0</v>
      </c>
      <c r="BGB83" s="1112">
        <f t="shared" si="5331"/>
        <v>0</v>
      </c>
      <c r="BGC83" s="1112">
        <f t="shared" si="5331"/>
        <v>0</v>
      </c>
      <c r="BGD83" s="1112">
        <f t="shared" si="5331"/>
        <v>0</v>
      </c>
      <c r="BGE83" s="1112">
        <f t="shared" si="5331"/>
        <v>0</v>
      </c>
      <c r="BGF83" s="1112">
        <f t="shared" si="5331"/>
        <v>0</v>
      </c>
      <c r="BGG83" s="1112">
        <f t="shared" si="5331"/>
        <v>0</v>
      </c>
      <c r="BGH83" s="1112">
        <f t="shared" si="5331"/>
        <v>0</v>
      </c>
      <c r="BGI83" s="1112">
        <f t="shared" si="5331"/>
        <v>0</v>
      </c>
      <c r="BGJ83" s="1125">
        <f t="shared" si="5331"/>
        <v>0</v>
      </c>
      <c r="BGK83" s="1113">
        <f t="shared" si="5331"/>
        <v>0</v>
      </c>
      <c r="BGM83" s="1120">
        <f t="shared" ref="BGM83:BGZ83" si="5332">SUM(BGM84+BGM88+BGM93)</f>
        <v>0</v>
      </c>
      <c r="BGN83" s="1112">
        <f t="shared" si="5332"/>
        <v>0</v>
      </c>
      <c r="BGO83" s="1112">
        <f t="shared" si="5332"/>
        <v>0</v>
      </c>
      <c r="BGP83" s="1112">
        <f t="shared" si="5332"/>
        <v>0</v>
      </c>
      <c r="BGQ83" s="1112">
        <f t="shared" si="5332"/>
        <v>0</v>
      </c>
      <c r="BGR83" s="1112">
        <f t="shared" si="5332"/>
        <v>0</v>
      </c>
      <c r="BGS83" s="1112">
        <f t="shared" si="5332"/>
        <v>0</v>
      </c>
      <c r="BGT83" s="1112">
        <f t="shared" si="5332"/>
        <v>0</v>
      </c>
      <c r="BGU83" s="1112">
        <f t="shared" si="5332"/>
        <v>0</v>
      </c>
      <c r="BGV83" s="1112">
        <f t="shared" si="5332"/>
        <v>0</v>
      </c>
      <c r="BGW83" s="1112">
        <f t="shared" si="5332"/>
        <v>0</v>
      </c>
      <c r="BGX83" s="1112">
        <f t="shared" si="5332"/>
        <v>0</v>
      </c>
      <c r="BGY83" s="1125">
        <f t="shared" si="5332"/>
        <v>0</v>
      </c>
      <c r="BGZ83" s="1113">
        <f t="shared" si="5332"/>
        <v>0</v>
      </c>
      <c r="BHB83" s="1120">
        <f t="shared" ref="BHB83:BHO83" si="5333">SUM(BHB84+BHB88+BHB93)</f>
        <v>0</v>
      </c>
      <c r="BHC83" s="1112">
        <f t="shared" si="5333"/>
        <v>0</v>
      </c>
      <c r="BHD83" s="1112">
        <f t="shared" si="5333"/>
        <v>0</v>
      </c>
      <c r="BHE83" s="1112">
        <f t="shared" si="5333"/>
        <v>0</v>
      </c>
      <c r="BHF83" s="1112">
        <f t="shared" si="5333"/>
        <v>0</v>
      </c>
      <c r="BHG83" s="1112">
        <f t="shared" si="5333"/>
        <v>0</v>
      </c>
      <c r="BHH83" s="1112">
        <f t="shared" si="5333"/>
        <v>0</v>
      </c>
      <c r="BHI83" s="1112">
        <f t="shared" si="5333"/>
        <v>0</v>
      </c>
      <c r="BHJ83" s="1112">
        <f t="shared" si="5333"/>
        <v>0</v>
      </c>
      <c r="BHK83" s="1112">
        <f t="shared" si="5333"/>
        <v>0</v>
      </c>
      <c r="BHL83" s="1112">
        <f t="shared" si="5333"/>
        <v>0</v>
      </c>
      <c r="BHM83" s="1112">
        <f t="shared" si="5333"/>
        <v>0</v>
      </c>
      <c r="BHN83" s="1125">
        <f t="shared" si="5333"/>
        <v>0</v>
      </c>
      <c r="BHO83" s="1113">
        <f t="shared" si="5333"/>
        <v>0</v>
      </c>
      <c r="BHQ83" s="1120">
        <f t="shared" ref="BHQ83:BID83" si="5334">SUM(BHQ84+BHQ88+BHQ93)</f>
        <v>0</v>
      </c>
      <c r="BHR83" s="1112">
        <f t="shared" si="5334"/>
        <v>0</v>
      </c>
      <c r="BHS83" s="1112">
        <f t="shared" si="5334"/>
        <v>0</v>
      </c>
      <c r="BHT83" s="1112">
        <f t="shared" si="5334"/>
        <v>0</v>
      </c>
      <c r="BHU83" s="1112">
        <f t="shared" si="5334"/>
        <v>0</v>
      </c>
      <c r="BHV83" s="1112">
        <f t="shared" si="5334"/>
        <v>0</v>
      </c>
      <c r="BHW83" s="1112">
        <f t="shared" si="5334"/>
        <v>0</v>
      </c>
      <c r="BHX83" s="1112">
        <f t="shared" si="5334"/>
        <v>0</v>
      </c>
      <c r="BHY83" s="1112">
        <f t="shared" si="5334"/>
        <v>0</v>
      </c>
      <c r="BHZ83" s="1112">
        <f t="shared" si="5334"/>
        <v>0</v>
      </c>
      <c r="BIA83" s="1112">
        <f t="shared" si="5334"/>
        <v>0</v>
      </c>
      <c r="BIB83" s="1112">
        <f t="shared" si="5334"/>
        <v>0</v>
      </c>
      <c r="BIC83" s="1125">
        <f t="shared" si="5334"/>
        <v>0</v>
      </c>
      <c r="BID83" s="1113">
        <f t="shared" si="5334"/>
        <v>0</v>
      </c>
      <c r="BIF83" s="1120">
        <f t="shared" ref="BIF83:BIS83" si="5335">SUM(BIF84+BIF88+BIF93)</f>
        <v>0</v>
      </c>
      <c r="BIG83" s="1112">
        <f t="shared" si="5335"/>
        <v>0</v>
      </c>
      <c r="BIH83" s="1112">
        <f t="shared" si="5335"/>
        <v>0</v>
      </c>
      <c r="BII83" s="1112">
        <f t="shared" si="5335"/>
        <v>0</v>
      </c>
      <c r="BIJ83" s="1112">
        <f t="shared" si="5335"/>
        <v>0</v>
      </c>
      <c r="BIK83" s="1112">
        <f t="shared" si="5335"/>
        <v>0</v>
      </c>
      <c r="BIL83" s="1112">
        <f t="shared" si="5335"/>
        <v>0</v>
      </c>
      <c r="BIM83" s="1112">
        <f t="shared" si="5335"/>
        <v>0</v>
      </c>
      <c r="BIN83" s="1112">
        <f t="shared" si="5335"/>
        <v>0</v>
      </c>
      <c r="BIO83" s="1112">
        <f t="shared" si="5335"/>
        <v>0</v>
      </c>
      <c r="BIP83" s="1112">
        <f t="shared" si="5335"/>
        <v>0</v>
      </c>
      <c r="BIQ83" s="1112">
        <f t="shared" si="5335"/>
        <v>0</v>
      </c>
      <c r="BIR83" s="1125">
        <f t="shared" si="5335"/>
        <v>0</v>
      </c>
      <c r="BIS83" s="1113">
        <f t="shared" si="5335"/>
        <v>0</v>
      </c>
      <c r="BIU83" s="1120">
        <f t="shared" ref="BIU83:BJH83" si="5336">SUM(BIU84+BIU88+BIU93)</f>
        <v>0</v>
      </c>
      <c r="BIV83" s="1112">
        <f t="shared" si="5336"/>
        <v>0</v>
      </c>
      <c r="BIW83" s="1112">
        <f t="shared" si="5336"/>
        <v>0</v>
      </c>
      <c r="BIX83" s="1112">
        <f t="shared" si="5336"/>
        <v>0</v>
      </c>
      <c r="BIY83" s="1112">
        <f t="shared" si="5336"/>
        <v>0</v>
      </c>
      <c r="BIZ83" s="1112">
        <f t="shared" si="5336"/>
        <v>0</v>
      </c>
      <c r="BJA83" s="1112">
        <f t="shared" si="5336"/>
        <v>0</v>
      </c>
      <c r="BJB83" s="1112">
        <f t="shared" si="5336"/>
        <v>0</v>
      </c>
      <c r="BJC83" s="1112">
        <f t="shared" si="5336"/>
        <v>0</v>
      </c>
      <c r="BJD83" s="1112">
        <f t="shared" si="5336"/>
        <v>0</v>
      </c>
      <c r="BJE83" s="1112">
        <f t="shared" si="5336"/>
        <v>0</v>
      </c>
      <c r="BJF83" s="1112">
        <f t="shared" si="5336"/>
        <v>0</v>
      </c>
      <c r="BJG83" s="1125">
        <f t="shared" si="5336"/>
        <v>0</v>
      </c>
      <c r="BJH83" s="1113">
        <f t="shared" si="5336"/>
        <v>0</v>
      </c>
      <c r="BJJ83" s="1120">
        <f t="shared" ref="BJJ83:BJW83" si="5337">SUM(BJJ84+BJJ88+BJJ93)</f>
        <v>0</v>
      </c>
      <c r="BJK83" s="1112">
        <f t="shared" si="5337"/>
        <v>0</v>
      </c>
      <c r="BJL83" s="1112">
        <f t="shared" si="5337"/>
        <v>0</v>
      </c>
      <c r="BJM83" s="1112">
        <f t="shared" si="5337"/>
        <v>0</v>
      </c>
      <c r="BJN83" s="1112">
        <f t="shared" si="5337"/>
        <v>0</v>
      </c>
      <c r="BJO83" s="1112">
        <f t="shared" si="5337"/>
        <v>0</v>
      </c>
      <c r="BJP83" s="1112">
        <f t="shared" si="5337"/>
        <v>0</v>
      </c>
      <c r="BJQ83" s="1112">
        <f t="shared" si="5337"/>
        <v>0</v>
      </c>
      <c r="BJR83" s="1112">
        <f t="shared" si="5337"/>
        <v>0</v>
      </c>
      <c r="BJS83" s="1112">
        <f t="shared" si="5337"/>
        <v>0</v>
      </c>
      <c r="BJT83" s="1112">
        <f t="shared" si="5337"/>
        <v>0</v>
      </c>
      <c r="BJU83" s="1112">
        <f t="shared" si="5337"/>
        <v>0</v>
      </c>
      <c r="BJV83" s="1125">
        <f t="shared" si="5337"/>
        <v>0</v>
      </c>
      <c r="BJW83" s="1113">
        <f t="shared" si="5337"/>
        <v>0</v>
      </c>
      <c r="BJY83" s="1120">
        <f t="shared" ref="BJY83:BKL83" si="5338">SUM(BJY84+BJY88+BJY93)</f>
        <v>0</v>
      </c>
      <c r="BJZ83" s="1112">
        <f t="shared" si="5338"/>
        <v>0</v>
      </c>
      <c r="BKA83" s="1112">
        <f t="shared" si="5338"/>
        <v>0</v>
      </c>
      <c r="BKB83" s="1112">
        <f t="shared" si="5338"/>
        <v>0</v>
      </c>
      <c r="BKC83" s="1112">
        <f t="shared" si="5338"/>
        <v>0</v>
      </c>
      <c r="BKD83" s="1112">
        <f t="shared" si="5338"/>
        <v>0</v>
      </c>
      <c r="BKE83" s="1112">
        <f t="shared" si="5338"/>
        <v>0</v>
      </c>
      <c r="BKF83" s="1112">
        <f t="shared" si="5338"/>
        <v>0</v>
      </c>
      <c r="BKG83" s="1112">
        <f t="shared" si="5338"/>
        <v>0</v>
      </c>
      <c r="BKH83" s="1112">
        <f t="shared" si="5338"/>
        <v>0</v>
      </c>
      <c r="BKI83" s="1112">
        <f t="shared" si="5338"/>
        <v>0</v>
      </c>
      <c r="BKJ83" s="1112">
        <f t="shared" si="5338"/>
        <v>0</v>
      </c>
      <c r="BKK83" s="1125">
        <f t="shared" si="5338"/>
        <v>0</v>
      </c>
      <c r="BKL83" s="1113">
        <f t="shared" si="5338"/>
        <v>0</v>
      </c>
      <c r="BKN83" s="1120">
        <f t="shared" ref="BKN83:BLA83" si="5339">SUM(BKN84+BKN88+BKN93)</f>
        <v>0</v>
      </c>
      <c r="BKO83" s="1112">
        <f t="shared" si="5339"/>
        <v>0</v>
      </c>
      <c r="BKP83" s="1112">
        <f t="shared" si="5339"/>
        <v>0</v>
      </c>
      <c r="BKQ83" s="1112">
        <f t="shared" si="5339"/>
        <v>0</v>
      </c>
      <c r="BKR83" s="1112">
        <f t="shared" si="5339"/>
        <v>0</v>
      </c>
      <c r="BKS83" s="1112">
        <f t="shared" si="5339"/>
        <v>0</v>
      </c>
      <c r="BKT83" s="1112">
        <f t="shared" si="5339"/>
        <v>0</v>
      </c>
      <c r="BKU83" s="1112">
        <f t="shared" si="5339"/>
        <v>0</v>
      </c>
      <c r="BKV83" s="1112">
        <f t="shared" si="5339"/>
        <v>0</v>
      </c>
      <c r="BKW83" s="1112">
        <f t="shared" si="5339"/>
        <v>0</v>
      </c>
      <c r="BKX83" s="1112">
        <f t="shared" si="5339"/>
        <v>0</v>
      </c>
      <c r="BKY83" s="1112">
        <f t="shared" si="5339"/>
        <v>0</v>
      </c>
      <c r="BKZ83" s="1125">
        <f t="shared" si="5339"/>
        <v>0</v>
      </c>
      <c r="BLA83" s="1113">
        <f t="shared" si="5339"/>
        <v>0</v>
      </c>
      <c r="BLC83" s="1120">
        <f t="shared" ref="BLC83:BLP83" si="5340">SUM(BLC84+BLC88+BLC93)</f>
        <v>0</v>
      </c>
      <c r="BLD83" s="1112">
        <f t="shared" si="5340"/>
        <v>0</v>
      </c>
      <c r="BLE83" s="1112">
        <f t="shared" si="5340"/>
        <v>0</v>
      </c>
      <c r="BLF83" s="1112">
        <f t="shared" si="5340"/>
        <v>0</v>
      </c>
      <c r="BLG83" s="1112">
        <f t="shared" si="5340"/>
        <v>0</v>
      </c>
      <c r="BLH83" s="1112">
        <f t="shared" si="5340"/>
        <v>0</v>
      </c>
      <c r="BLI83" s="1112">
        <f t="shared" si="5340"/>
        <v>0</v>
      </c>
      <c r="BLJ83" s="1112">
        <f t="shared" si="5340"/>
        <v>0</v>
      </c>
      <c r="BLK83" s="1112">
        <f t="shared" si="5340"/>
        <v>0</v>
      </c>
      <c r="BLL83" s="1112">
        <f t="shared" si="5340"/>
        <v>0</v>
      </c>
      <c r="BLM83" s="1112">
        <f t="shared" si="5340"/>
        <v>0</v>
      </c>
      <c r="BLN83" s="1112">
        <f t="shared" si="5340"/>
        <v>0</v>
      </c>
      <c r="BLO83" s="1125">
        <f t="shared" si="5340"/>
        <v>0</v>
      </c>
      <c r="BLP83" s="1113">
        <f t="shared" si="5340"/>
        <v>0</v>
      </c>
      <c r="BLR83" s="1120">
        <f t="shared" ref="BLR83:BME83" si="5341">SUM(BLR84+BLR88+BLR93)</f>
        <v>0</v>
      </c>
      <c r="BLS83" s="1112">
        <f t="shared" si="5341"/>
        <v>0</v>
      </c>
      <c r="BLT83" s="1112">
        <f t="shared" si="5341"/>
        <v>0</v>
      </c>
      <c r="BLU83" s="1112">
        <f t="shared" si="5341"/>
        <v>0</v>
      </c>
      <c r="BLV83" s="1112">
        <f t="shared" si="5341"/>
        <v>0</v>
      </c>
      <c r="BLW83" s="1112">
        <f t="shared" si="5341"/>
        <v>0</v>
      </c>
      <c r="BLX83" s="1112">
        <f t="shared" si="5341"/>
        <v>0</v>
      </c>
      <c r="BLY83" s="1112">
        <f t="shared" si="5341"/>
        <v>0</v>
      </c>
      <c r="BLZ83" s="1112">
        <f t="shared" si="5341"/>
        <v>0</v>
      </c>
      <c r="BMA83" s="1112">
        <f t="shared" si="5341"/>
        <v>0</v>
      </c>
      <c r="BMB83" s="1112">
        <f t="shared" si="5341"/>
        <v>0</v>
      </c>
      <c r="BMC83" s="1112">
        <f t="shared" si="5341"/>
        <v>0</v>
      </c>
      <c r="BMD83" s="1125">
        <f t="shared" si="5341"/>
        <v>0</v>
      </c>
      <c r="BME83" s="1113">
        <f t="shared" si="5341"/>
        <v>0</v>
      </c>
      <c r="BMG83" s="1120">
        <f t="shared" ref="BMG83:BMT83" si="5342">SUM(BMG84+BMG88+BMG93)</f>
        <v>0</v>
      </c>
      <c r="BMH83" s="1112">
        <f t="shared" si="5342"/>
        <v>0</v>
      </c>
      <c r="BMI83" s="1112">
        <f t="shared" si="5342"/>
        <v>0</v>
      </c>
      <c r="BMJ83" s="1112">
        <f t="shared" si="5342"/>
        <v>0</v>
      </c>
      <c r="BMK83" s="1112">
        <f t="shared" si="5342"/>
        <v>0</v>
      </c>
      <c r="BML83" s="1112">
        <f t="shared" si="5342"/>
        <v>0</v>
      </c>
      <c r="BMM83" s="1112">
        <f t="shared" si="5342"/>
        <v>0</v>
      </c>
      <c r="BMN83" s="1112">
        <f t="shared" si="5342"/>
        <v>0</v>
      </c>
      <c r="BMO83" s="1112">
        <f t="shared" si="5342"/>
        <v>0</v>
      </c>
      <c r="BMP83" s="1112">
        <f t="shared" si="5342"/>
        <v>0</v>
      </c>
      <c r="BMQ83" s="1112">
        <f t="shared" si="5342"/>
        <v>0</v>
      </c>
      <c r="BMR83" s="1112">
        <f t="shared" si="5342"/>
        <v>0</v>
      </c>
      <c r="BMS83" s="1125">
        <f t="shared" si="5342"/>
        <v>0</v>
      </c>
      <c r="BMT83" s="1113">
        <f t="shared" si="5342"/>
        <v>0</v>
      </c>
      <c r="BMV83" s="1120">
        <f t="shared" ref="BMV83:BNI83" si="5343">SUM(BMV84+BMV88+BMV93)</f>
        <v>0</v>
      </c>
      <c r="BMW83" s="1112">
        <f t="shared" si="5343"/>
        <v>0</v>
      </c>
      <c r="BMX83" s="1112">
        <f t="shared" si="5343"/>
        <v>0</v>
      </c>
      <c r="BMY83" s="1112">
        <f t="shared" si="5343"/>
        <v>0</v>
      </c>
      <c r="BMZ83" s="1112">
        <f t="shared" si="5343"/>
        <v>0</v>
      </c>
      <c r="BNA83" s="1112">
        <f t="shared" si="5343"/>
        <v>0</v>
      </c>
      <c r="BNB83" s="1112">
        <f t="shared" si="5343"/>
        <v>0</v>
      </c>
      <c r="BNC83" s="1112">
        <f t="shared" si="5343"/>
        <v>0</v>
      </c>
      <c r="BND83" s="1112">
        <f t="shared" si="5343"/>
        <v>0</v>
      </c>
      <c r="BNE83" s="1112">
        <f t="shared" si="5343"/>
        <v>0</v>
      </c>
      <c r="BNF83" s="1112">
        <f t="shared" si="5343"/>
        <v>0</v>
      </c>
      <c r="BNG83" s="1112">
        <f t="shared" si="5343"/>
        <v>0</v>
      </c>
      <c r="BNH83" s="1125">
        <f t="shared" si="5343"/>
        <v>0</v>
      </c>
      <c r="BNI83" s="1113">
        <f t="shared" si="5343"/>
        <v>0</v>
      </c>
      <c r="BNK83" s="1120">
        <f t="shared" ref="BNK83:BNX83" si="5344">SUM(BNK84+BNK88+BNK93)</f>
        <v>0</v>
      </c>
      <c r="BNL83" s="1112">
        <f t="shared" si="5344"/>
        <v>0</v>
      </c>
      <c r="BNM83" s="1112">
        <f t="shared" si="5344"/>
        <v>0</v>
      </c>
      <c r="BNN83" s="1112">
        <f t="shared" si="5344"/>
        <v>0</v>
      </c>
      <c r="BNO83" s="1112">
        <f t="shared" si="5344"/>
        <v>0</v>
      </c>
      <c r="BNP83" s="1112">
        <f t="shared" si="5344"/>
        <v>0</v>
      </c>
      <c r="BNQ83" s="1112">
        <f t="shared" si="5344"/>
        <v>0</v>
      </c>
      <c r="BNR83" s="1112">
        <f t="shared" si="5344"/>
        <v>0</v>
      </c>
      <c r="BNS83" s="1112">
        <f t="shared" si="5344"/>
        <v>0</v>
      </c>
      <c r="BNT83" s="1112">
        <f t="shared" si="5344"/>
        <v>0</v>
      </c>
      <c r="BNU83" s="1112">
        <f t="shared" si="5344"/>
        <v>0</v>
      </c>
      <c r="BNV83" s="1112">
        <f t="shared" si="5344"/>
        <v>0</v>
      </c>
      <c r="BNW83" s="1125">
        <f t="shared" si="5344"/>
        <v>0</v>
      </c>
      <c r="BNX83" s="1113">
        <f t="shared" si="5344"/>
        <v>0</v>
      </c>
      <c r="BNZ83" s="1120">
        <f t="shared" ref="BNZ83:BOM83" si="5345">SUM(BNZ84+BNZ88+BNZ93)</f>
        <v>0</v>
      </c>
      <c r="BOA83" s="1112">
        <f t="shared" si="5345"/>
        <v>0</v>
      </c>
      <c r="BOB83" s="1112">
        <f t="shared" si="5345"/>
        <v>0</v>
      </c>
      <c r="BOC83" s="1112">
        <f t="shared" si="5345"/>
        <v>0</v>
      </c>
      <c r="BOD83" s="1112">
        <f t="shared" si="5345"/>
        <v>0</v>
      </c>
      <c r="BOE83" s="1112">
        <f t="shared" si="5345"/>
        <v>0</v>
      </c>
      <c r="BOF83" s="1112">
        <f t="shared" si="5345"/>
        <v>0</v>
      </c>
      <c r="BOG83" s="1112">
        <f t="shared" si="5345"/>
        <v>0</v>
      </c>
      <c r="BOH83" s="1112">
        <f t="shared" si="5345"/>
        <v>0</v>
      </c>
      <c r="BOI83" s="1112">
        <f t="shared" si="5345"/>
        <v>0</v>
      </c>
      <c r="BOJ83" s="1112">
        <f t="shared" si="5345"/>
        <v>0</v>
      </c>
      <c r="BOK83" s="1112">
        <f t="shared" si="5345"/>
        <v>0</v>
      </c>
      <c r="BOL83" s="1125">
        <f t="shared" si="5345"/>
        <v>0</v>
      </c>
      <c r="BOM83" s="1113">
        <f t="shared" si="5345"/>
        <v>0</v>
      </c>
      <c r="BOO83" s="1120">
        <f t="shared" ref="BOO83:BPB83" si="5346">SUM(BOO84+BOO88+BOO93)</f>
        <v>0</v>
      </c>
      <c r="BOP83" s="1112">
        <f t="shared" si="5346"/>
        <v>0</v>
      </c>
      <c r="BOQ83" s="1112">
        <f t="shared" si="5346"/>
        <v>0</v>
      </c>
      <c r="BOR83" s="1112">
        <f t="shared" si="5346"/>
        <v>0</v>
      </c>
      <c r="BOS83" s="1112">
        <f t="shared" si="5346"/>
        <v>0</v>
      </c>
      <c r="BOT83" s="1112">
        <f t="shared" si="5346"/>
        <v>0</v>
      </c>
      <c r="BOU83" s="1112">
        <f t="shared" si="5346"/>
        <v>0</v>
      </c>
      <c r="BOV83" s="1112">
        <f t="shared" si="5346"/>
        <v>0</v>
      </c>
      <c r="BOW83" s="1112">
        <f t="shared" si="5346"/>
        <v>0</v>
      </c>
      <c r="BOX83" s="1112">
        <f t="shared" si="5346"/>
        <v>0</v>
      </c>
      <c r="BOY83" s="1112">
        <f t="shared" si="5346"/>
        <v>0</v>
      </c>
      <c r="BOZ83" s="1112">
        <f t="shared" si="5346"/>
        <v>0</v>
      </c>
      <c r="BPA83" s="1125">
        <f t="shared" si="5346"/>
        <v>0</v>
      </c>
      <c r="BPB83" s="1113">
        <f t="shared" si="5346"/>
        <v>0</v>
      </c>
      <c r="BPD83" s="1120">
        <f t="shared" ref="BPD83:BPQ83" si="5347">SUM(BPD84+BPD88+BPD93)</f>
        <v>0</v>
      </c>
      <c r="BPE83" s="1112">
        <f t="shared" si="5347"/>
        <v>0</v>
      </c>
      <c r="BPF83" s="1112">
        <f t="shared" si="5347"/>
        <v>0</v>
      </c>
      <c r="BPG83" s="1112">
        <f t="shared" si="5347"/>
        <v>0</v>
      </c>
      <c r="BPH83" s="1112">
        <f t="shared" si="5347"/>
        <v>0</v>
      </c>
      <c r="BPI83" s="1112">
        <f t="shared" si="5347"/>
        <v>0</v>
      </c>
      <c r="BPJ83" s="1112">
        <f t="shared" si="5347"/>
        <v>0</v>
      </c>
      <c r="BPK83" s="1112">
        <f t="shared" si="5347"/>
        <v>0</v>
      </c>
      <c r="BPL83" s="1112">
        <f t="shared" si="5347"/>
        <v>0</v>
      </c>
      <c r="BPM83" s="1112">
        <f t="shared" si="5347"/>
        <v>0</v>
      </c>
      <c r="BPN83" s="1112">
        <f t="shared" si="5347"/>
        <v>0</v>
      </c>
      <c r="BPO83" s="1112">
        <f t="shared" si="5347"/>
        <v>0</v>
      </c>
      <c r="BPP83" s="1125">
        <f t="shared" si="5347"/>
        <v>0</v>
      </c>
      <c r="BPQ83" s="1113">
        <f t="shared" si="5347"/>
        <v>0</v>
      </c>
      <c r="BPS83" s="1120">
        <f t="shared" ref="BPS83:BQF83" si="5348">SUM(BPS84+BPS88+BPS93)</f>
        <v>0</v>
      </c>
      <c r="BPT83" s="1112">
        <f t="shared" si="5348"/>
        <v>0</v>
      </c>
      <c r="BPU83" s="1112">
        <f t="shared" si="5348"/>
        <v>0</v>
      </c>
      <c r="BPV83" s="1112">
        <f t="shared" si="5348"/>
        <v>0</v>
      </c>
      <c r="BPW83" s="1112">
        <f t="shared" si="5348"/>
        <v>0</v>
      </c>
      <c r="BPX83" s="1112">
        <f t="shared" si="5348"/>
        <v>0</v>
      </c>
      <c r="BPY83" s="1112">
        <f t="shared" si="5348"/>
        <v>0</v>
      </c>
      <c r="BPZ83" s="1112">
        <f t="shared" si="5348"/>
        <v>0</v>
      </c>
      <c r="BQA83" s="1112">
        <f t="shared" si="5348"/>
        <v>0</v>
      </c>
      <c r="BQB83" s="1112">
        <f t="shared" si="5348"/>
        <v>0</v>
      </c>
      <c r="BQC83" s="1112">
        <f t="shared" si="5348"/>
        <v>0</v>
      </c>
      <c r="BQD83" s="1112">
        <f t="shared" si="5348"/>
        <v>0</v>
      </c>
      <c r="BQE83" s="1125">
        <f t="shared" si="5348"/>
        <v>0</v>
      </c>
      <c r="BQF83" s="1113">
        <f t="shared" si="5348"/>
        <v>0</v>
      </c>
      <c r="BQH83" s="1120">
        <f t="shared" ref="BQH83:BQU83" si="5349">SUM(BQH84+BQH88+BQH93)</f>
        <v>0</v>
      </c>
      <c r="BQI83" s="1112">
        <f t="shared" si="5349"/>
        <v>0</v>
      </c>
      <c r="BQJ83" s="1112">
        <f t="shared" si="5349"/>
        <v>0</v>
      </c>
      <c r="BQK83" s="1112">
        <f t="shared" si="5349"/>
        <v>0</v>
      </c>
      <c r="BQL83" s="1112">
        <f t="shared" si="5349"/>
        <v>0</v>
      </c>
      <c r="BQM83" s="1112">
        <f t="shared" si="5349"/>
        <v>0</v>
      </c>
      <c r="BQN83" s="1112">
        <f t="shared" si="5349"/>
        <v>0</v>
      </c>
      <c r="BQO83" s="1112">
        <f t="shared" si="5349"/>
        <v>0</v>
      </c>
      <c r="BQP83" s="1112">
        <f t="shared" si="5349"/>
        <v>0</v>
      </c>
      <c r="BQQ83" s="1112">
        <f t="shared" si="5349"/>
        <v>0</v>
      </c>
      <c r="BQR83" s="1112">
        <f t="shared" si="5349"/>
        <v>0</v>
      </c>
      <c r="BQS83" s="1112">
        <f t="shared" si="5349"/>
        <v>0</v>
      </c>
      <c r="BQT83" s="1125">
        <f t="shared" si="5349"/>
        <v>0</v>
      </c>
      <c r="BQU83" s="1113">
        <f t="shared" si="5349"/>
        <v>0</v>
      </c>
      <c r="BQW83" s="1120">
        <f t="shared" ref="BQW83:BRJ83" si="5350">SUM(BQW84+BQW88+BQW93)</f>
        <v>0</v>
      </c>
      <c r="BQX83" s="1112">
        <f t="shared" si="5350"/>
        <v>0</v>
      </c>
      <c r="BQY83" s="1112">
        <f t="shared" si="5350"/>
        <v>0</v>
      </c>
      <c r="BQZ83" s="1112">
        <f t="shared" si="5350"/>
        <v>0</v>
      </c>
      <c r="BRA83" s="1112">
        <f t="shared" si="5350"/>
        <v>0</v>
      </c>
      <c r="BRB83" s="1112">
        <f t="shared" si="5350"/>
        <v>0</v>
      </c>
      <c r="BRC83" s="1112">
        <f t="shared" si="5350"/>
        <v>0</v>
      </c>
      <c r="BRD83" s="1112">
        <f t="shared" si="5350"/>
        <v>0</v>
      </c>
      <c r="BRE83" s="1112">
        <f t="shared" si="5350"/>
        <v>0</v>
      </c>
      <c r="BRF83" s="1112">
        <f t="shared" si="5350"/>
        <v>0</v>
      </c>
      <c r="BRG83" s="1112">
        <f t="shared" si="5350"/>
        <v>0</v>
      </c>
      <c r="BRH83" s="1112">
        <f t="shared" si="5350"/>
        <v>0</v>
      </c>
      <c r="BRI83" s="1125">
        <f t="shared" si="5350"/>
        <v>0</v>
      </c>
      <c r="BRJ83" s="1113">
        <f t="shared" si="5350"/>
        <v>0</v>
      </c>
      <c r="BRL83" s="1120">
        <f t="shared" ref="BRL83:BRY83" si="5351">SUM(BRL84+BRL88+BRL93)</f>
        <v>0</v>
      </c>
      <c r="BRM83" s="1112">
        <f t="shared" si="5351"/>
        <v>0</v>
      </c>
      <c r="BRN83" s="1112">
        <f t="shared" si="5351"/>
        <v>0</v>
      </c>
      <c r="BRO83" s="1112">
        <f t="shared" si="5351"/>
        <v>0</v>
      </c>
      <c r="BRP83" s="1112">
        <f t="shared" si="5351"/>
        <v>0</v>
      </c>
      <c r="BRQ83" s="1112">
        <f t="shared" si="5351"/>
        <v>0</v>
      </c>
      <c r="BRR83" s="1112">
        <f t="shared" si="5351"/>
        <v>0</v>
      </c>
      <c r="BRS83" s="1112">
        <f t="shared" si="5351"/>
        <v>0</v>
      </c>
      <c r="BRT83" s="1112">
        <f t="shared" si="5351"/>
        <v>0</v>
      </c>
      <c r="BRU83" s="1112">
        <f t="shared" si="5351"/>
        <v>0</v>
      </c>
      <c r="BRV83" s="1112">
        <f t="shared" si="5351"/>
        <v>0</v>
      </c>
      <c r="BRW83" s="1112">
        <f t="shared" si="5351"/>
        <v>0</v>
      </c>
      <c r="BRX83" s="1125">
        <f t="shared" si="5351"/>
        <v>0</v>
      </c>
      <c r="BRY83" s="1113">
        <f t="shared" si="5351"/>
        <v>0</v>
      </c>
      <c r="BSA83" s="1120">
        <f t="shared" ref="BSA83:BSN83" si="5352">SUM(BSA84+BSA88+BSA93)</f>
        <v>0</v>
      </c>
      <c r="BSB83" s="1112">
        <f t="shared" si="5352"/>
        <v>0</v>
      </c>
      <c r="BSC83" s="1112">
        <f t="shared" si="5352"/>
        <v>0</v>
      </c>
      <c r="BSD83" s="1112">
        <f t="shared" si="5352"/>
        <v>0</v>
      </c>
      <c r="BSE83" s="1112">
        <f t="shared" si="5352"/>
        <v>0</v>
      </c>
      <c r="BSF83" s="1112">
        <f t="shared" si="5352"/>
        <v>0</v>
      </c>
      <c r="BSG83" s="1112">
        <f t="shared" si="5352"/>
        <v>0</v>
      </c>
      <c r="BSH83" s="1112">
        <f t="shared" si="5352"/>
        <v>0</v>
      </c>
      <c r="BSI83" s="1112">
        <f t="shared" si="5352"/>
        <v>0</v>
      </c>
      <c r="BSJ83" s="1112">
        <f t="shared" si="5352"/>
        <v>0</v>
      </c>
      <c r="BSK83" s="1112">
        <f t="shared" si="5352"/>
        <v>0</v>
      </c>
      <c r="BSL83" s="1112">
        <f t="shared" si="5352"/>
        <v>0</v>
      </c>
      <c r="BSM83" s="1125">
        <f t="shared" si="5352"/>
        <v>0</v>
      </c>
      <c r="BSN83" s="1113">
        <f t="shared" si="5352"/>
        <v>0</v>
      </c>
      <c r="BSP83" s="1120">
        <f t="shared" ref="BSP83:BTC83" si="5353">SUM(BSP84+BSP88+BSP93)</f>
        <v>0</v>
      </c>
      <c r="BSQ83" s="1112">
        <f t="shared" si="5353"/>
        <v>0</v>
      </c>
      <c r="BSR83" s="1112">
        <f t="shared" si="5353"/>
        <v>0</v>
      </c>
      <c r="BSS83" s="1112">
        <f t="shared" si="5353"/>
        <v>0</v>
      </c>
      <c r="BST83" s="1112">
        <f t="shared" si="5353"/>
        <v>0</v>
      </c>
      <c r="BSU83" s="1112">
        <f t="shared" si="5353"/>
        <v>0</v>
      </c>
      <c r="BSV83" s="1112">
        <f t="shared" si="5353"/>
        <v>0</v>
      </c>
      <c r="BSW83" s="1112">
        <f t="shared" si="5353"/>
        <v>0</v>
      </c>
      <c r="BSX83" s="1112">
        <f t="shared" si="5353"/>
        <v>0</v>
      </c>
      <c r="BSY83" s="1112">
        <f t="shared" si="5353"/>
        <v>0</v>
      </c>
      <c r="BSZ83" s="1112">
        <f t="shared" si="5353"/>
        <v>0</v>
      </c>
      <c r="BTA83" s="1112">
        <f t="shared" si="5353"/>
        <v>0</v>
      </c>
      <c r="BTB83" s="1125">
        <f t="shared" si="5353"/>
        <v>0</v>
      </c>
      <c r="BTC83" s="1113">
        <f t="shared" si="5353"/>
        <v>0</v>
      </c>
      <c r="BTE83" s="1120">
        <f t="shared" ref="BTE83:BTR83" si="5354">SUM(BTE84+BTE88+BTE93)</f>
        <v>0</v>
      </c>
      <c r="BTF83" s="1112">
        <f t="shared" si="5354"/>
        <v>0</v>
      </c>
      <c r="BTG83" s="1112">
        <f t="shared" si="5354"/>
        <v>0</v>
      </c>
      <c r="BTH83" s="1112">
        <f t="shared" si="5354"/>
        <v>0</v>
      </c>
      <c r="BTI83" s="1112">
        <f t="shared" si="5354"/>
        <v>0</v>
      </c>
      <c r="BTJ83" s="1112">
        <f t="shared" si="5354"/>
        <v>0</v>
      </c>
      <c r="BTK83" s="1112">
        <f t="shared" si="5354"/>
        <v>0</v>
      </c>
      <c r="BTL83" s="1112">
        <f t="shared" si="5354"/>
        <v>0</v>
      </c>
      <c r="BTM83" s="1112">
        <f t="shared" si="5354"/>
        <v>0</v>
      </c>
      <c r="BTN83" s="1112">
        <f t="shared" si="5354"/>
        <v>0</v>
      </c>
      <c r="BTO83" s="1112">
        <f t="shared" si="5354"/>
        <v>0</v>
      </c>
      <c r="BTP83" s="1112">
        <f t="shared" si="5354"/>
        <v>0</v>
      </c>
      <c r="BTQ83" s="1125">
        <f t="shared" si="5354"/>
        <v>0</v>
      </c>
      <c r="BTR83" s="1113">
        <f t="shared" si="5354"/>
        <v>0</v>
      </c>
      <c r="BTT83" s="1120">
        <f t="shared" ref="BTT83:BUG83" si="5355">SUM(BTT84+BTT88+BTT93)</f>
        <v>0</v>
      </c>
      <c r="BTU83" s="1112">
        <f t="shared" si="5355"/>
        <v>0</v>
      </c>
      <c r="BTV83" s="1112">
        <f t="shared" si="5355"/>
        <v>0</v>
      </c>
      <c r="BTW83" s="1112">
        <f t="shared" si="5355"/>
        <v>0</v>
      </c>
      <c r="BTX83" s="1112">
        <f t="shared" si="5355"/>
        <v>0</v>
      </c>
      <c r="BTY83" s="1112">
        <f t="shared" si="5355"/>
        <v>0</v>
      </c>
      <c r="BTZ83" s="1112">
        <f t="shared" si="5355"/>
        <v>0</v>
      </c>
      <c r="BUA83" s="1112">
        <f t="shared" si="5355"/>
        <v>0</v>
      </c>
      <c r="BUB83" s="1112">
        <f t="shared" si="5355"/>
        <v>0</v>
      </c>
      <c r="BUC83" s="1112">
        <f t="shared" si="5355"/>
        <v>0</v>
      </c>
      <c r="BUD83" s="1112">
        <f t="shared" si="5355"/>
        <v>0</v>
      </c>
      <c r="BUE83" s="1112">
        <f t="shared" si="5355"/>
        <v>0</v>
      </c>
      <c r="BUF83" s="1125">
        <f t="shared" si="5355"/>
        <v>0</v>
      </c>
      <c r="BUG83" s="1113">
        <f t="shared" si="5355"/>
        <v>0</v>
      </c>
      <c r="BUI83" s="1120">
        <f t="shared" ref="BUI83:BUV83" si="5356">SUM(BUI84+BUI88+BUI93)</f>
        <v>0</v>
      </c>
      <c r="BUJ83" s="1112">
        <f t="shared" si="5356"/>
        <v>0</v>
      </c>
      <c r="BUK83" s="1112">
        <f t="shared" si="5356"/>
        <v>0</v>
      </c>
      <c r="BUL83" s="1112">
        <f t="shared" si="5356"/>
        <v>0</v>
      </c>
      <c r="BUM83" s="1112">
        <f t="shared" si="5356"/>
        <v>0</v>
      </c>
      <c r="BUN83" s="1112">
        <f t="shared" si="5356"/>
        <v>0</v>
      </c>
      <c r="BUO83" s="1112">
        <f t="shared" si="5356"/>
        <v>0</v>
      </c>
      <c r="BUP83" s="1112">
        <f t="shared" si="5356"/>
        <v>0</v>
      </c>
      <c r="BUQ83" s="1112">
        <f t="shared" si="5356"/>
        <v>0</v>
      </c>
      <c r="BUR83" s="1112">
        <f t="shared" si="5356"/>
        <v>0</v>
      </c>
      <c r="BUS83" s="1112">
        <f t="shared" si="5356"/>
        <v>0</v>
      </c>
      <c r="BUT83" s="1112">
        <f t="shared" si="5356"/>
        <v>0</v>
      </c>
      <c r="BUU83" s="1125">
        <f t="shared" si="5356"/>
        <v>0</v>
      </c>
      <c r="BUV83" s="1113">
        <f t="shared" si="5356"/>
        <v>0</v>
      </c>
      <c r="BUX83" s="1120">
        <f t="shared" ref="BUX83:BVK83" si="5357">SUM(BUX84+BUX88+BUX93)</f>
        <v>0</v>
      </c>
      <c r="BUY83" s="1112">
        <f t="shared" si="5357"/>
        <v>0</v>
      </c>
      <c r="BUZ83" s="1112">
        <f t="shared" si="5357"/>
        <v>0</v>
      </c>
      <c r="BVA83" s="1112">
        <f t="shared" si="5357"/>
        <v>0</v>
      </c>
      <c r="BVB83" s="1112">
        <f t="shared" si="5357"/>
        <v>0</v>
      </c>
      <c r="BVC83" s="1112">
        <f t="shared" si="5357"/>
        <v>0</v>
      </c>
      <c r="BVD83" s="1112">
        <f t="shared" si="5357"/>
        <v>0</v>
      </c>
      <c r="BVE83" s="1112">
        <f t="shared" si="5357"/>
        <v>0</v>
      </c>
      <c r="BVF83" s="1112">
        <f t="shared" si="5357"/>
        <v>0</v>
      </c>
      <c r="BVG83" s="1112">
        <f t="shared" si="5357"/>
        <v>0</v>
      </c>
      <c r="BVH83" s="1112">
        <f t="shared" si="5357"/>
        <v>0</v>
      </c>
      <c r="BVI83" s="1112">
        <f t="shared" si="5357"/>
        <v>0</v>
      </c>
      <c r="BVJ83" s="1125">
        <f t="shared" si="5357"/>
        <v>0</v>
      </c>
      <c r="BVK83" s="1113">
        <f t="shared" si="5357"/>
        <v>0</v>
      </c>
      <c r="BVM83" s="1120">
        <f t="shared" ref="BVM83:BVZ83" si="5358">SUM(BVM84+BVM88+BVM93)</f>
        <v>0</v>
      </c>
      <c r="BVN83" s="1112">
        <f t="shared" si="5358"/>
        <v>0</v>
      </c>
      <c r="BVO83" s="1112">
        <f t="shared" si="5358"/>
        <v>0</v>
      </c>
      <c r="BVP83" s="1112">
        <f t="shared" si="5358"/>
        <v>0</v>
      </c>
      <c r="BVQ83" s="1112">
        <f t="shared" si="5358"/>
        <v>0</v>
      </c>
      <c r="BVR83" s="1112">
        <f t="shared" si="5358"/>
        <v>0</v>
      </c>
      <c r="BVS83" s="1112">
        <f t="shared" si="5358"/>
        <v>0</v>
      </c>
      <c r="BVT83" s="1112">
        <f t="shared" si="5358"/>
        <v>0</v>
      </c>
      <c r="BVU83" s="1112">
        <f t="shared" si="5358"/>
        <v>0</v>
      </c>
      <c r="BVV83" s="1112">
        <f t="shared" si="5358"/>
        <v>0</v>
      </c>
      <c r="BVW83" s="1112">
        <f t="shared" si="5358"/>
        <v>0</v>
      </c>
      <c r="BVX83" s="1112">
        <f t="shared" si="5358"/>
        <v>0</v>
      </c>
      <c r="BVY83" s="1125">
        <f t="shared" si="5358"/>
        <v>0</v>
      </c>
      <c r="BVZ83" s="1113">
        <f t="shared" si="5358"/>
        <v>0</v>
      </c>
      <c r="BWB83" s="1120">
        <f t="shared" ref="BWB83:BWO83" si="5359">SUM(BWB84+BWB88+BWB93)</f>
        <v>0</v>
      </c>
      <c r="BWC83" s="1112">
        <f t="shared" si="5359"/>
        <v>0</v>
      </c>
      <c r="BWD83" s="1112">
        <f t="shared" si="5359"/>
        <v>0</v>
      </c>
      <c r="BWE83" s="1112">
        <f t="shared" si="5359"/>
        <v>0</v>
      </c>
      <c r="BWF83" s="1112">
        <f t="shared" si="5359"/>
        <v>0</v>
      </c>
      <c r="BWG83" s="1112">
        <f t="shared" si="5359"/>
        <v>0</v>
      </c>
      <c r="BWH83" s="1112">
        <f t="shared" si="5359"/>
        <v>0</v>
      </c>
      <c r="BWI83" s="1112">
        <f t="shared" si="5359"/>
        <v>0</v>
      </c>
      <c r="BWJ83" s="1112">
        <f t="shared" si="5359"/>
        <v>0</v>
      </c>
      <c r="BWK83" s="1112">
        <f t="shared" si="5359"/>
        <v>0</v>
      </c>
      <c r="BWL83" s="1112">
        <f t="shared" si="5359"/>
        <v>0</v>
      </c>
      <c r="BWM83" s="1112">
        <f t="shared" si="5359"/>
        <v>0</v>
      </c>
      <c r="BWN83" s="1125">
        <f t="shared" si="5359"/>
        <v>0</v>
      </c>
      <c r="BWO83" s="1113">
        <f t="shared" si="5359"/>
        <v>0</v>
      </c>
    </row>
    <row r="84" spans="2:1965" ht="15" customHeight="1" x14ac:dyDescent="0.2">
      <c r="B84" s="1114" t="s">
        <v>779</v>
      </c>
      <c r="C84" s="1112">
        <f t="shared" ref="C84:P84" si="5360">SUM(C85:C87)</f>
        <v>0</v>
      </c>
      <c r="D84" s="1112">
        <f t="shared" si="5360"/>
        <v>0</v>
      </c>
      <c r="E84" s="1112">
        <f t="shared" si="5360"/>
        <v>0</v>
      </c>
      <c r="F84" s="1112">
        <f t="shared" si="5360"/>
        <v>0</v>
      </c>
      <c r="G84" s="1112">
        <f t="shared" si="5360"/>
        <v>0</v>
      </c>
      <c r="H84" s="1112">
        <f t="shared" si="5360"/>
        <v>0</v>
      </c>
      <c r="I84" s="1112">
        <f t="shared" si="5360"/>
        <v>0</v>
      </c>
      <c r="J84" s="1112">
        <f t="shared" si="5360"/>
        <v>0</v>
      </c>
      <c r="K84" s="1112">
        <f t="shared" si="5360"/>
        <v>0</v>
      </c>
      <c r="L84" s="1112">
        <f t="shared" si="5360"/>
        <v>0</v>
      </c>
      <c r="M84" s="1112">
        <f t="shared" si="5360"/>
        <v>0</v>
      </c>
      <c r="N84" s="1112">
        <f t="shared" si="5360"/>
        <v>0</v>
      </c>
      <c r="O84" s="1125">
        <f t="shared" si="5360"/>
        <v>0</v>
      </c>
      <c r="P84" s="1113">
        <f t="shared" si="5360"/>
        <v>0</v>
      </c>
      <c r="Q84" s="1112">
        <f t="shared" ref="Q84:AD84" si="5361">SUM(Q85:Q87)</f>
        <v>0</v>
      </c>
      <c r="R84" s="1112">
        <f t="shared" si="5361"/>
        <v>0</v>
      </c>
      <c r="S84" s="1112">
        <f t="shared" si="5361"/>
        <v>0</v>
      </c>
      <c r="T84" s="1112">
        <f t="shared" si="5361"/>
        <v>0</v>
      </c>
      <c r="U84" s="1112">
        <f t="shared" si="5361"/>
        <v>0</v>
      </c>
      <c r="V84" s="1112">
        <f t="shared" si="5361"/>
        <v>0</v>
      </c>
      <c r="W84" s="1112">
        <f t="shared" si="5361"/>
        <v>0</v>
      </c>
      <c r="X84" s="1112">
        <f t="shared" si="5361"/>
        <v>0</v>
      </c>
      <c r="Y84" s="1112">
        <f t="shared" si="5361"/>
        <v>0</v>
      </c>
      <c r="Z84" s="1112">
        <f t="shared" si="5361"/>
        <v>0</v>
      </c>
      <c r="AA84" s="1112">
        <f t="shared" si="5361"/>
        <v>0</v>
      </c>
      <c r="AB84" s="1112">
        <f t="shared" si="5361"/>
        <v>0</v>
      </c>
      <c r="AC84" s="1125">
        <f t="shared" si="5361"/>
        <v>0</v>
      </c>
      <c r="AD84" s="1113">
        <f t="shared" si="5361"/>
        <v>0</v>
      </c>
      <c r="AF84" s="1120">
        <f t="shared" ref="AF84:AS84" si="5362">SUM(AF85:AF87)</f>
        <v>0</v>
      </c>
      <c r="AG84" s="1112">
        <f t="shared" si="5362"/>
        <v>0</v>
      </c>
      <c r="AH84" s="1112">
        <f t="shared" si="5362"/>
        <v>0</v>
      </c>
      <c r="AI84" s="1112">
        <f t="shared" si="5362"/>
        <v>0</v>
      </c>
      <c r="AJ84" s="1112">
        <f t="shared" si="5362"/>
        <v>0</v>
      </c>
      <c r="AK84" s="1112">
        <f t="shared" si="5362"/>
        <v>0</v>
      </c>
      <c r="AL84" s="1112">
        <f t="shared" si="5362"/>
        <v>0</v>
      </c>
      <c r="AM84" s="1112">
        <f t="shared" si="5362"/>
        <v>0</v>
      </c>
      <c r="AN84" s="1112">
        <f t="shared" si="5362"/>
        <v>0</v>
      </c>
      <c r="AO84" s="1112">
        <f t="shared" si="5362"/>
        <v>0</v>
      </c>
      <c r="AP84" s="1112">
        <f t="shared" si="5362"/>
        <v>0</v>
      </c>
      <c r="AQ84" s="1112">
        <f t="shared" si="5362"/>
        <v>0</v>
      </c>
      <c r="AR84" s="1125">
        <f t="shared" si="5362"/>
        <v>0</v>
      </c>
      <c r="AS84" s="1113">
        <f t="shared" si="5362"/>
        <v>0</v>
      </c>
      <c r="AU84" s="1120">
        <f t="shared" ref="AU84:BH84" si="5363">SUM(AU85:AU87)</f>
        <v>0</v>
      </c>
      <c r="AV84" s="1112">
        <f t="shared" si="5363"/>
        <v>0</v>
      </c>
      <c r="AW84" s="1112">
        <f t="shared" si="5363"/>
        <v>0</v>
      </c>
      <c r="AX84" s="1112">
        <f t="shared" si="5363"/>
        <v>0</v>
      </c>
      <c r="AY84" s="1112">
        <f t="shared" si="5363"/>
        <v>0</v>
      </c>
      <c r="AZ84" s="1112">
        <f t="shared" si="5363"/>
        <v>0</v>
      </c>
      <c r="BA84" s="1112">
        <f t="shared" si="5363"/>
        <v>0</v>
      </c>
      <c r="BB84" s="1112">
        <f t="shared" si="5363"/>
        <v>0</v>
      </c>
      <c r="BC84" s="1112">
        <f t="shared" si="5363"/>
        <v>0</v>
      </c>
      <c r="BD84" s="1112">
        <f t="shared" si="5363"/>
        <v>0</v>
      </c>
      <c r="BE84" s="1112">
        <f t="shared" si="5363"/>
        <v>0</v>
      </c>
      <c r="BF84" s="1112">
        <f t="shared" si="5363"/>
        <v>0</v>
      </c>
      <c r="BG84" s="1125">
        <f t="shared" si="5363"/>
        <v>0</v>
      </c>
      <c r="BH84" s="1113">
        <f t="shared" si="5363"/>
        <v>0</v>
      </c>
      <c r="BJ84" s="1120">
        <f t="shared" ref="BJ84:BW84" si="5364">SUM(BJ85:BJ87)</f>
        <v>0</v>
      </c>
      <c r="BK84" s="1112">
        <f t="shared" si="5364"/>
        <v>0</v>
      </c>
      <c r="BL84" s="1112">
        <f t="shared" si="5364"/>
        <v>0</v>
      </c>
      <c r="BM84" s="1112">
        <f t="shared" si="5364"/>
        <v>0</v>
      </c>
      <c r="BN84" s="1112">
        <f t="shared" si="5364"/>
        <v>0</v>
      </c>
      <c r="BO84" s="1112">
        <f t="shared" si="5364"/>
        <v>0</v>
      </c>
      <c r="BP84" s="1112">
        <f t="shared" si="5364"/>
        <v>0</v>
      </c>
      <c r="BQ84" s="1112">
        <f t="shared" si="5364"/>
        <v>0</v>
      </c>
      <c r="BR84" s="1112">
        <f t="shared" si="5364"/>
        <v>0</v>
      </c>
      <c r="BS84" s="1112">
        <f t="shared" si="5364"/>
        <v>0</v>
      </c>
      <c r="BT84" s="1112">
        <f t="shared" si="5364"/>
        <v>0</v>
      </c>
      <c r="BU84" s="1112">
        <f t="shared" si="5364"/>
        <v>0</v>
      </c>
      <c r="BV84" s="1125">
        <f t="shared" si="5364"/>
        <v>0</v>
      </c>
      <c r="BW84" s="1113">
        <f t="shared" si="5364"/>
        <v>0</v>
      </c>
      <c r="BY84" s="1120">
        <f t="shared" ref="BY84:CL84" si="5365">SUM(BY85:BY87)</f>
        <v>0</v>
      </c>
      <c r="BZ84" s="1112">
        <f t="shared" si="5365"/>
        <v>0</v>
      </c>
      <c r="CA84" s="1112">
        <f t="shared" si="5365"/>
        <v>0</v>
      </c>
      <c r="CB84" s="1112">
        <f t="shared" si="5365"/>
        <v>0</v>
      </c>
      <c r="CC84" s="1112">
        <f t="shared" si="5365"/>
        <v>0</v>
      </c>
      <c r="CD84" s="1112">
        <f t="shared" si="5365"/>
        <v>0</v>
      </c>
      <c r="CE84" s="1112">
        <f t="shared" si="5365"/>
        <v>0</v>
      </c>
      <c r="CF84" s="1112">
        <f t="shared" si="5365"/>
        <v>0</v>
      </c>
      <c r="CG84" s="1112">
        <f t="shared" si="5365"/>
        <v>0</v>
      </c>
      <c r="CH84" s="1112">
        <f t="shared" si="5365"/>
        <v>0</v>
      </c>
      <c r="CI84" s="1112">
        <f t="shared" si="5365"/>
        <v>0</v>
      </c>
      <c r="CJ84" s="1112">
        <f t="shared" si="5365"/>
        <v>0</v>
      </c>
      <c r="CK84" s="1125">
        <f t="shared" si="5365"/>
        <v>0</v>
      </c>
      <c r="CL84" s="1113">
        <f t="shared" si="5365"/>
        <v>0</v>
      </c>
      <c r="CN84" s="1120">
        <f t="shared" ref="CN84:DA84" si="5366">SUM(CN85:CN87)</f>
        <v>0</v>
      </c>
      <c r="CO84" s="1112">
        <f t="shared" si="5366"/>
        <v>0</v>
      </c>
      <c r="CP84" s="1112">
        <f t="shared" si="5366"/>
        <v>0</v>
      </c>
      <c r="CQ84" s="1112">
        <f t="shared" si="5366"/>
        <v>0</v>
      </c>
      <c r="CR84" s="1112">
        <f t="shared" si="5366"/>
        <v>0</v>
      </c>
      <c r="CS84" s="1112">
        <f t="shared" si="5366"/>
        <v>0</v>
      </c>
      <c r="CT84" s="1112">
        <f t="shared" si="5366"/>
        <v>0</v>
      </c>
      <c r="CU84" s="1112">
        <f t="shared" si="5366"/>
        <v>0</v>
      </c>
      <c r="CV84" s="1112">
        <f t="shared" si="5366"/>
        <v>0</v>
      </c>
      <c r="CW84" s="1112">
        <f t="shared" si="5366"/>
        <v>0</v>
      </c>
      <c r="CX84" s="1112">
        <f t="shared" si="5366"/>
        <v>0</v>
      </c>
      <c r="CY84" s="1112">
        <f t="shared" si="5366"/>
        <v>0</v>
      </c>
      <c r="CZ84" s="1125">
        <f t="shared" si="5366"/>
        <v>0</v>
      </c>
      <c r="DA84" s="1113">
        <f t="shared" si="5366"/>
        <v>0</v>
      </c>
      <c r="DC84" s="1120">
        <f t="shared" ref="DC84:DP84" si="5367">SUM(DC85:DC87)</f>
        <v>0</v>
      </c>
      <c r="DD84" s="1112">
        <f t="shared" si="5367"/>
        <v>0</v>
      </c>
      <c r="DE84" s="1112">
        <f t="shared" si="5367"/>
        <v>0</v>
      </c>
      <c r="DF84" s="1112">
        <f t="shared" si="5367"/>
        <v>0</v>
      </c>
      <c r="DG84" s="1112">
        <f t="shared" si="5367"/>
        <v>0</v>
      </c>
      <c r="DH84" s="1112">
        <f t="shared" si="5367"/>
        <v>0</v>
      </c>
      <c r="DI84" s="1112">
        <f t="shared" si="5367"/>
        <v>0</v>
      </c>
      <c r="DJ84" s="1112">
        <f t="shared" si="5367"/>
        <v>0</v>
      </c>
      <c r="DK84" s="1112">
        <f t="shared" si="5367"/>
        <v>0</v>
      </c>
      <c r="DL84" s="1112">
        <f t="shared" si="5367"/>
        <v>0</v>
      </c>
      <c r="DM84" s="1112">
        <f t="shared" si="5367"/>
        <v>0</v>
      </c>
      <c r="DN84" s="1112">
        <f t="shared" si="5367"/>
        <v>0</v>
      </c>
      <c r="DO84" s="1125">
        <f t="shared" si="5367"/>
        <v>0</v>
      </c>
      <c r="DP84" s="1113">
        <f t="shared" si="5367"/>
        <v>0</v>
      </c>
      <c r="DR84" s="1120">
        <f t="shared" ref="DR84:EE84" si="5368">SUM(DR85:DR87)</f>
        <v>0</v>
      </c>
      <c r="DS84" s="1112">
        <f t="shared" si="5368"/>
        <v>0</v>
      </c>
      <c r="DT84" s="1112">
        <f t="shared" si="5368"/>
        <v>0</v>
      </c>
      <c r="DU84" s="1112">
        <f t="shared" si="5368"/>
        <v>0</v>
      </c>
      <c r="DV84" s="1112">
        <f t="shared" si="5368"/>
        <v>0</v>
      </c>
      <c r="DW84" s="1112">
        <f t="shared" si="5368"/>
        <v>0</v>
      </c>
      <c r="DX84" s="1112">
        <f t="shared" si="5368"/>
        <v>0</v>
      </c>
      <c r="DY84" s="1112">
        <f t="shared" si="5368"/>
        <v>0</v>
      </c>
      <c r="DZ84" s="1112">
        <f t="shared" si="5368"/>
        <v>0</v>
      </c>
      <c r="EA84" s="1112">
        <f t="shared" si="5368"/>
        <v>0</v>
      </c>
      <c r="EB84" s="1112">
        <f t="shared" si="5368"/>
        <v>0</v>
      </c>
      <c r="EC84" s="1112">
        <f t="shared" si="5368"/>
        <v>0</v>
      </c>
      <c r="ED84" s="1125">
        <f t="shared" si="5368"/>
        <v>0</v>
      </c>
      <c r="EE84" s="1113">
        <f t="shared" si="5368"/>
        <v>0</v>
      </c>
      <c r="EG84" s="1120">
        <f t="shared" ref="EG84:ET84" si="5369">SUM(EG85:EG87)</f>
        <v>0</v>
      </c>
      <c r="EH84" s="1112">
        <f t="shared" si="5369"/>
        <v>0</v>
      </c>
      <c r="EI84" s="1112">
        <f t="shared" si="5369"/>
        <v>0</v>
      </c>
      <c r="EJ84" s="1112">
        <f t="shared" si="5369"/>
        <v>0</v>
      </c>
      <c r="EK84" s="1112">
        <f t="shared" si="5369"/>
        <v>0</v>
      </c>
      <c r="EL84" s="1112">
        <f t="shared" si="5369"/>
        <v>0</v>
      </c>
      <c r="EM84" s="1112">
        <f t="shared" si="5369"/>
        <v>0</v>
      </c>
      <c r="EN84" s="1112">
        <f t="shared" si="5369"/>
        <v>0</v>
      </c>
      <c r="EO84" s="1112">
        <f t="shared" si="5369"/>
        <v>0</v>
      </c>
      <c r="EP84" s="1112">
        <f t="shared" si="5369"/>
        <v>0</v>
      </c>
      <c r="EQ84" s="1112">
        <f t="shared" si="5369"/>
        <v>0</v>
      </c>
      <c r="ER84" s="1112">
        <f t="shared" si="5369"/>
        <v>0</v>
      </c>
      <c r="ES84" s="1125">
        <f t="shared" si="5369"/>
        <v>0</v>
      </c>
      <c r="ET84" s="1113">
        <f t="shared" si="5369"/>
        <v>0</v>
      </c>
      <c r="EV84" s="1120">
        <f t="shared" ref="EV84:FI84" si="5370">SUM(EV85:EV87)</f>
        <v>0</v>
      </c>
      <c r="EW84" s="1112">
        <f t="shared" si="5370"/>
        <v>0</v>
      </c>
      <c r="EX84" s="1112">
        <f t="shared" si="5370"/>
        <v>0</v>
      </c>
      <c r="EY84" s="1112">
        <f t="shared" si="5370"/>
        <v>0</v>
      </c>
      <c r="EZ84" s="1112">
        <f t="shared" si="5370"/>
        <v>0</v>
      </c>
      <c r="FA84" s="1112">
        <f t="shared" si="5370"/>
        <v>0</v>
      </c>
      <c r="FB84" s="1112">
        <f t="shared" si="5370"/>
        <v>0</v>
      </c>
      <c r="FC84" s="1112">
        <f t="shared" si="5370"/>
        <v>0</v>
      </c>
      <c r="FD84" s="1112">
        <f t="shared" si="5370"/>
        <v>0</v>
      </c>
      <c r="FE84" s="1112">
        <f t="shared" si="5370"/>
        <v>0</v>
      </c>
      <c r="FF84" s="1112">
        <f t="shared" si="5370"/>
        <v>0</v>
      </c>
      <c r="FG84" s="1112">
        <f t="shared" si="5370"/>
        <v>0</v>
      </c>
      <c r="FH84" s="1125">
        <f t="shared" si="5370"/>
        <v>0</v>
      </c>
      <c r="FI84" s="1113">
        <f t="shared" si="5370"/>
        <v>0</v>
      </c>
      <c r="FK84" s="1120">
        <f t="shared" ref="FK84:FX84" si="5371">SUM(FK85:FK87)</f>
        <v>0</v>
      </c>
      <c r="FL84" s="1112">
        <f t="shared" si="5371"/>
        <v>0</v>
      </c>
      <c r="FM84" s="1112">
        <f t="shared" si="5371"/>
        <v>0</v>
      </c>
      <c r="FN84" s="1112">
        <f t="shared" si="5371"/>
        <v>0</v>
      </c>
      <c r="FO84" s="1112">
        <f t="shared" si="5371"/>
        <v>0</v>
      </c>
      <c r="FP84" s="1112">
        <f t="shared" si="5371"/>
        <v>0</v>
      </c>
      <c r="FQ84" s="1112">
        <f t="shared" si="5371"/>
        <v>0</v>
      </c>
      <c r="FR84" s="1112">
        <f t="shared" si="5371"/>
        <v>0</v>
      </c>
      <c r="FS84" s="1112">
        <f t="shared" si="5371"/>
        <v>0</v>
      </c>
      <c r="FT84" s="1112">
        <f t="shared" si="5371"/>
        <v>0</v>
      </c>
      <c r="FU84" s="1112">
        <f t="shared" si="5371"/>
        <v>0</v>
      </c>
      <c r="FV84" s="1112">
        <f t="shared" si="5371"/>
        <v>0</v>
      </c>
      <c r="FW84" s="1125">
        <f t="shared" si="5371"/>
        <v>0</v>
      </c>
      <c r="FX84" s="1113">
        <f t="shared" si="5371"/>
        <v>0</v>
      </c>
      <c r="FZ84" s="1120">
        <f t="shared" ref="FZ84:GM84" si="5372">SUM(FZ85:FZ87)</f>
        <v>0</v>
      </c>
      <c r="GA84" s="1112">
        <f t="shared" si="5372"/>
        <v>0</v>
      </c>
      <c r="GB84" s="1112">
        <f t="shared" si="5372"/>
        <v>0</v>
      </c>
      <c r="GC84" s="1112">
        <f t="shared" si="5372"/>
        <v>0</v>
      </c>
      <c r="GD84" s="1112">
        <f t="shared" si="5372"/>
        <v>0</v>
      </c>
      <c r="GE84" s="1112">
        <f t="shared" si="5372"/>
        <v>0</v>
      </c>
      <c r="GF84" s="1112">
        <f t="shared" si="5372"/>
        <v>0</v>
      </c>
      <c r="GG84" s="1112">
        <f t="shared" si="5372"/>
        <v>0</v>
      </c>
      <c r="GH84" s="1112">
        <f t="shared" si="5372"/>
        <v>0</v>
      </c>
      <c r="GI84" s="1112">
        <f t="shared" si="5372"/>
        <v>0</v>
      </c>
      <c r="GJ84" s="1112">
        <f t="shared" si="5372"/>
        <v>0</v>
      </c>
      <c r="GK84" s="1112">
        <f t="shared" si="5372"/>
        <v>0</v>
      </c>
      <c r="GL84" s="1125">
        <f t="shared" si="5372"/>
        <v>0</v>
      </c>
      <c r="GM84" s="1113">
        <f t="shared" si="5372"/>
        <v>0</v>
      </c>
      <c r="GO84" s="1120">
        <f t="shared" ref="GO84:HB84" si="5373">SUM(GO85:GO87)</f>
        <v>0</v>
      </c>
      <c r="GP84" s="1112">
        <f t="shared" si="5373"/>
        <v>0</v>
      </c>
      <c r="GQ84" s="1112">
        <f t="shared" si="5373"/>
        <v>0</v>
      </c>
      <c r="GR84" s="1112">
        <f t="shared" si="5373"/>
        <v>0</v>
      </c>
      <c r="GS84" s="1112">
        <f t="shared" si="5373"/>
        <v>0</v>
      </c>
      <c r="GT84" s="1112">
        <f t="shared" si="5373"/>
        <v>0</v>
      </c>
      <c r="GU84" s="1112">
        <f t="shared" si="5373"/>
        <v>0</v>
      </c>
      <c r="GV84" s="1112">
        <f t="shared" si="5373"/>
        <v>0</v>
      </c>
      <c r="GW84" s="1112">
        <f t="shared" si="5373"/>
        <v>0</v>
      </c>
      <c r="GX84" s="1112">
        <f t="shared" si="5373"/>
        <v>0</v>
      </c>
      <c r="GY84" s="1112">
        <f t="shared" si="5373"/>
        <v>0</v>
      </c>
      <c r="GZ84" s="1112">
        <f t="shared" si="5373"/>
        <v>0</v>
      </c>
      <c r="HA84" s="1125">
        <f t="shared" si="5373"/>
        <v>0</v>
      </c>
      <c r="HB84" s="1113">
        <f t="shared" si="5373"/>
        <v>0</v>
      </c>
      <c r="HD84" s="1120">
        <f t="shared" ref="HD84:HQ84" si="5374">SUM(HD85:HD87)</f>
        <v>0</v>
      </c>
      <c r="HE84" s="1112">
        <f t="shared" si="5374"/>
        <v>0</v>
      </c>
      <c r="HF84" s="1112">
        <f t="shared" si="5374"/>
        <v>0</v>
      </c>
      <c r="HG84" s="1112">
        <f t="shared" si="5374"/>
        <v>0</v>
      </c>
      <c r="HH84" s="1112">
        <f t="shared" si="5374"/>
        <v>0</v>
      </c>
      <c r="HI84" s="1112">
        <f t="shared" si="5374"/>
        <v>0</v>
      </c>
      <c r="HJ84" s="1112">
        <f t="shared" si="5374"/>
        <v>0</v>
      </c>
      <c r="HK84" s="1112">
        <f t="shared" si="5374"/>
        <v>0</v>
      </c>
      <c r="HL84" s="1112">
        <f t="shared" si="5374"/>
        <v>0</v>
      </c>
      <c r="HM84" s="1112">
        <f t="shared" si="5374"/>
        <v>0</v>
      </c>
      <c r="HN84" s="1112">
        <f t="shared" si="5374"/>
        <v>0</v>
      </c>
      <c r="HO84" s="1112">
        <f t="shared" si="5374"/>
        <v>0</v>
      </c>
      <c r="HP84" s="1125">
        <f t="shared" si="5374"/>
        <v>0</v>
      </c>
      <c r="HQ84" s="1113">
        <f t="shared" si="5374"/>
        <v>0</v>
      </c>
      <c r="HS84" s="1120">
        <f t="shared" ref="HS84:IF84" si="5375">SUM(HS85:HS87)</f>
        <v>0</v>
      </c>
      <c r="HT84" s="1112">
        <f t="shared" si="5375"/>
        <v>0</v>
      </c>
      <c r="HU84" s="1112">
        <f t="shared" si="5375"/>
        <v>0</v>
      </c>
      <c r="HV84" s="1112">
        <f t="shared" si="5375"/>
        <v>0</v>
      </c>
      <c r="HW84" s="1112">
        <f t="shared" si="5375"/>
        <v>0</v>
      </c>
      <c r="HX84" s="1112">
        <f t="shared" si="5375"/>
        <v>0</v>
      </c>
      <c r="HY84" s="1112">
        <f t="shared" si="5375"/>
        <v>0</v>
      </c>
      <c r="HZ84" s="1112">
        <f t="shared" si="5375"/>
        <v>0</v>
      </c>
      <c r="IA84" s="1112">
        <f t="shared" si="5375"/>
        <v>0</v>
      </c>
      <c r="IB84" s="1112">
        <f t="shared" si="5375"/>
        <v>0</v>
      </c>
      <c r="IC84" s="1112">
        <f t="shared" si="5375"/>
        <v>0</v>
      </c>
      <c r="ID84" s="1112">
        <f t="shared" si="5375"/>
        <v>0</v>
      </c>
      <c r="IE84" s="1125">
        <f t="shared" si="5375"/>
        <v>0</v>
      </c>
      <c r="IF84" s="1113">
        <f t="shared" si="5375"/>
        <v>0</v>
      </c>
      <c r="IH84" s="1120">
        <f t="shared" ref="IH84:IU84" si="5376">SUM(IH85:IH87)</f>
        <v>0</v>
      </c>
      <c r="II84" s="1112">
        <f t="shared" si="5376"/>
        <v>0</v>
      </c>
      <c r="IJ84" s="1112">
        <f t="shared" si="5376"/>
        <v>0</v>
      </c>
      <c r="IK84" s="1112">
        <f t="shared" si="5376"/>
        <v>0</v>
      </c>
      <c r="IL84" s="1112">
        <f t="shared" si="5376"/>
        <v>0</v>
      </c>
      <c r="IM84" s="1112">
        <f t="shared" si="5376"/>
        <v>0</v>
      </c>
      <c r="IN84" s="1112">
        <f t="shared" si="5376"/>
        <v>0</v>
      </c>
      <c r="IO84" s="1112">
        <f t="shared" si="5376"/>
        <v>0</v>
      </c>
      <c r="IP84" s="1112">
        <f t="shared" si="5376"/>
        <v>0</v>
      </c>
      <c r="IQ84" s="1112">
        <f t="shared" si="5376"/>
        <v>0</v>
      </c>
      <c r="IR84" s="1112">
        <f t="shared" si="5376"/>
        <v>0</v>
      </c>
      <c r="IS84" s="1112">
        <f t="shared" si="5376"/>
        <v>0</v>
      </c>
      <c r="IT84" s="1125">
        <f t="shared" si="5376"/>
        <v>0</v>
      </c>
      <c r="IU84" s="1113">
        <f t="shared" si="5376"/>
        <v>0</v>
      </c>
      <c r="IW84" s="1120">
        <f t="shared" ref="IW84:JJ84" si="5377">SUM(IW85:IW87)</f>
        <v>0</v>
      </c>
      <c r="IX84" s="1112">
        <f t="shared" si="5377"/>
        <v>0</v>
      </c>
      <c r="IY84" s="1112">
        <f t="shared" si="5377"/>
        <v>0</v>
      </c>
      <c r="IZ84" s="1112">
        <f t="shared" si="5377"/>
        <v>0</v>
      </c>
      <c r="JA84" s="1112">
        <f t="shared" si="5377"/>
        <v>0</v>
      </c>
      <c r="JB84" s="1112">
        <f t="shared" si="5377"/>
        <v>0</v>
      </c>
      <c r="JC84" s="1112">
        <f t="shared" si="5377"/>
        <v>0</v>
      </c>
      <c r="JD84" s="1112">
        <f t="shared" si="5377"/>
        <v>0</v>
      </c>
      <c r="JE84" s="1112">
        <f t="shared" si="5377"/>
        <v>0</v>
      </c>
      <c r="JF84" s="1112">
        <f t="shared" si="5377"/>
        <v>0</v>
      </c>
      <c r="JG84" s="1112">
        <f t="shared" si="5377"/>
        <v>0</v>
      </c>
      <c r="JH84" s="1112">
        <f t="shared" si="5377"/>
        <v>0</v>
      </c>
      <c r="JI84" s="1125">
        <f t="shared" si="5377"/>
        <v>0</v>
      </c>
      <c r="JJ84" s="1113">
        <f t="shared" si="5377"/>
        <v>0</v>
      </c>
      <c r="JL84" s="1120">
        <f t="shared" ref="JL84:JY84" si="5378">SUM(JL85:JL87)</f>
        <v>0</v>
      </c>
      <c r="JM84" s="1112">
        <f t="shared" si="5378"/>
        <v>0</v>
      </c>
      <c r="JN84" s="1112">
        <f t="shared" si="5378"/>
        <v>0</v>
      </c>
      <c r="JO84" s="1112">
        <f t="shared" si="5378"/>
        <v>0</v>
      </c>
      <c r="JP84" s="1112">
        <f t="shared" si="5378"/>
        <v>0</v>
      </c>
      <c r="JQ84" s="1112">
        <f t="shared" si="5378"/>
        <v>0</v>
      </c>
      <c r="JR84" s="1112">
        <f t="shared" si="5378"/>
        <v>0</v>
      </c>
      <c r="JS84" s="1112">
        <f t="shared" si="5378"/>
        <v>0</v>
      </c>
      <c r="JT84" s="1112">
        <f t="shared" si="5378"/>
        <v>0</v>
      </c>
      <c r="JU84" s="1112">
        <f t="shared" si="5378"/>
        <v>0</v>
      </c>
      <c r="JV84" s="1112">
        <f t="shared" si="5378"/>
        <v>0</v>
      </c>
      <c r="JW84" s="1112">
        <f t="shared" si="5378"/>
        <v>0</v>
      </c>
      <c r="JX84" s="1125">
        <f t="shared" si="5378"/>
        <v>0</v>
      </c>
      <c r="JY84" s="1113">
        <f t="shared" si="5378"/>
        <v>0</v>
      </c>
      <c r="KA84" s="1120">
        <f t="shared" ref="KA84:KN84" si="5379">SUM(KA85:KA87)</f>
        <v>0</v>
      </c>
      <c r="KB84" s="1112">
        <f t="shared" si="5379"/>
        <v>0</v>
      </c>
      <c r="KC84" s="1112">
        <f t="shared" si="5379"/>
        <v>0</v>
      </c>
      <c r="KD84" s="1112">
        <f t="shared" si="5379"/>
        <v>0</v>
      </c>
      <c r="KE84" s="1112">
        <f t="shared" si="5379"/>
        <v>0</v>
      </c>
      <c r="KF84" s="1112">
        <f t="shared" si="5379"/>
        <v>0</v>
      </c>
      <c r="KG84" s="1112">
        <f t="shared" si="5379"/>
        <v>0</v>
      </c>
      <c r="KH84" s="1112">
        <f t="shared" si="5379"/>
        <v>0</v>
      </c>
      <c r="KI84" s="1112">
        <f t="shared" si="5379"/>
        <v>0</v>
      </c>
      <c r="KJ84" s="1112">
        <f t="shared" si="5379"/>
        <v>0</v>
      </c>
      <c r="KK84" s="1112">
        <f t="shared" si="5379"/>
        <v>0</v>
      </c>
      <c r="KL84" s="1112">
        <f t="shared" si="5379"/>
        <v>0</v>
      </c>
      <c r="KM84" s="1125">
        <f t="shared" si="5379"/>
        <v>0</v>
      </c>
      <c r="KN84" s="1113">
        <f t="shared" si="5379"/>
        <v>0</v>
      </c>
      <c r="KP84" s="1120">
        <f t="shared" ref="KP84:LC84" si="5380">SUM(KP85:KP87)</f>
        <v>0</v>
      </c>
      <c r="KQ84" s="1112">
        <f t="shared" si="5380"/>
        <v>0</v>
      </c>
      <c r="KR84" s="1112">
        <f t="shared" si="5380"/>
        <v>0</v>
      </c>
      <c r="KS84" s="1112">
        <f t="shared" si="5380"/>
        <v>0</v>
      </c>
      <c r="KT84" s="1112">
        <f t="shared" si="5380"/>
        <v>0</v>
      </c>
      <c r="KU84" s="1112">
        <f t="shared" si="5380"/>
        <v>0</v>
      </c>
      <c r="KV84" s="1112">
        <f t="shared" si="5380"/>
        <v>0</v>
      </c>
      <c r="KW84" s="1112">
        <f t="shared" si="5380"/>
        <v>0</v>
      </c>
      <c r="KX84" s="1112">
        <f t="shared" si="5380"/>
        <v>0</v>
      </c>
      <c r="KY84" s="1112">
        <f t="shared" si="5380"/>
        <v>0</v>
      </c>
      <c r="KZ84" s="1112">
        <f t="shared" si="5380"/>
        <v>0</v>
      </c>
      <c r="LA84" s="1112">
        <f t="shared" si="5380"/>
        <v>0</v>
      </c>
      <c r="LB84" s="1125">
        <f t="shared" si="5380"/>
        <v>0</v>
      </c>
      <c r="LC84" s="1113">
        <f t="shared" si="5380"/>
        <v>0</v>
      </c>
      <c r="LE84" s="1120">
        <f t="shared" ref="LE84:LR84" si="5381">SUM(LE85:LE87)</f>
        <v>0</v>
      </c>
      <c r="LF84" s="1112">
        <f t="shared" si="5381"/>
        <v>0</v>
      </c>
      <c r="LG84" s="1112">
        <f t="shared" si="5381"/>
        <v>0</v>
      </c>
      <c r="LH84" s="1112">
        <f t="shared" si="5381"/>
        <v>0</v>
      </c>
      <c r="LI84" s="1112">
        <f t="shared" si="5381"/>
        <v>0</v>
      </c>
      <c r="LJ84" s="1112">
        <f t="shared" si="5381"/>
        <v>0</v>
      </c>
      <c r="LK84" s="1112">
        <f t="shared" si="5381"/>
        <v>0</v>
      </c>
      <c r="LL84" s="1112">
        <f t="shared" si="5381"/>
        <v>0</v>
      </c>
      <c r="LM84" s="1112">
        <f t="shared" si="5381"/>
        <v>0</v>
      </c>
      <c r="LN84" s="1112">
        <f t="shared" si="5381"/>
        <v>0</v>
      </c>
      <c r="LO84" s="1112">
        <f t="shared" si="5381"/>
        <v>0</v>
      </c>
      <c r="LP84" s="1112">
        <f t="shared" si="5381"/>
        <v>0</v>
      </c>
      <c r="LQ84" s="1125">
        <f t="shared" si="5381"/>
        <v>0</v>
      </c>
      <c r="LR84" s="1113">
        <f t="shared" si="5381"/>
        <v>0</v>
      </c>
      <c r="LT84" s="1120">
        <f t="shared" ref="LT84:MG84" si="5382">SUM(LT85:LT87)</f>
        <v>0</v>
      </c>
      <c r="LU84" s="1112">
        <f t="shared" si="5382"/>
        <v>0</v>
      </c>
      <c r="LV84" s="1112">
        <f t="shared" si="5382"/>
        <v>0</v>
      </c>
      <c r="LW84" s="1112">
        <f t="shared" si="5382"/>
        <v>0</v>
      </c>
      <c r="LX84" s="1112">
        <f t="shared" si="5382"/>
        <v>0</v>
      </c>
      <c r="LY84" s="1112">
        <f t="shared" si="5382"/>
        <v>0</v>
      </c>
      <c r="LZ84" s="1112">
        <f t="shared" si="5382"/>
        <v>0</v>
      </c>
      <c r="MA84" s="1112">
        <f t="shared" si="5382"/>
        <v>0</v>
      </c>
      <c r="MB84" s="1112">
        <f t="shared" si="5382"/>
        <v>0</v>
      </c>
      <c r="MC84" s="1112">
        <f t="shared" si="5382"/>
        <v>0</v>
      </c>
      <c r="MD84" s="1112">
        <f t="shared" si="5382"/>
        <v>0</v>
      </c>
      <c r="ME84" s="1112">
        <f t="shared" si="5382"/>
        <v>0</v>
      </c>
      <c r="MF84" s="1125">
        <f t="shared" si="5382"/>
        <v>0</v>
      </c>
      <c r="MG84" s="1113">
        <f t="shared" si="5382"/>
        <v>0</v>
      </c>
      <c r="MI84" s="1120">
        <f t="shared" ref="MI84:MV84" si="5383">SUM(MI85:MI87)</f>
        <v>0</v>
      </c>
      <c r="MJ84" s="1112">
        <f t="shared" si="5383"/>
        <v>0</v>
      </c>
      <c r="MK84" s="1112">
        <f t="shared" si="5383"/>
        <v>0</v>
      </c>
      <c r="ML84" s="1112">
        <f t="shared" si="5383"/>
        <v>0</v>
      </c>
      <c r="MM84" s="1112">
        <f t="shared" si="5383"/>
        <v>0</v>
      </c>
      <c r="MN84" s="1112">
        <f t="shared" si="5383"/>
        <v>0</v>
      </c>
      <c r="MO84" s="1112">
        <f t="shared" si="5383"/>
        <v>0</v>
      </c>
      <c r="MP84" s="1112">
        <f t="shared" si="5383"/>
        <v>0</v>
      </c>
      <c r="MQ84" s="1112">
        <f t="shared" si="5383"/>
        <v>0</v>
      </c>
      <c r="MR84" s="1112">
        <f t="shared" si="5383"/>
        <v>0</v>
      </c>
      <c r="MS84" s="1112">
        <f t="shared" si="5383"/>
        <v>0</v>
      </c>
      <c r="MT84" s="1112">
        <f t="shared" si="5383"/>
        <v>0</v>
      </c>
      <c r="MU84" s="1125">
        <f t="shared" si="5383"/>
        <v>0</v>
      </c>
      <c r="MV84" s="1113">
        <f t="shared" si="5383"/>
        <v>0</v>
      </c>
      <c r="MX84" s="1120">
        <f t="shared" ref="MX84:NK84" si="5384">SUM(MX85:MX87)</f>
        <v>0</v>
      </c>
      <c r="MY84" s="1112">
        <f t="shared" si="5384"/>
        <v>0</v>
      </c>
      <c r="MZ84" s="1112">
        <f t="shared" si="5384"/>
        <v>0</v>
      </c>
      <c r="NA84" s="1112">
        <f t="shared" si="5384"/>
        <v>0</v>
      </c>
      <c r="NB84" s="1112">
        <f t="shared" si="5384"/>
        <v>0</v>
      </c>
      <c r="NC84" s="1112">
        <f t="shared" si="5384"/>
        <v>0</v>
      </c>
      <c r="ND84" s="1112">
        <f t="shared" si="5384"/>
        <v>0</v>
      </c>
      <c r="NE84" s="1112">
        <f t="shared" si="5384"/>
        <v>0</v>
      </c>
      <c r="NF84" s="1112">
        <f t="shared" si="5384"/>
        <v>0</v>
      </c>
      <c r="NG84" s="1112">
        <f t="shared" si="5384"/>
        <v>0</v>
      </c>
      <c r="NH84" s="1112">
        <f t="shared" si="5384"/>
        <v>0</v>
      </c>
      <c r="NI84" s="1112">
        <f t="shared" si="5384"/>
        <v>0</v>
      </c>
      <c r="NJ84" s="1125">
        <f t="shared" si="5384"/>
        <v>0</v>
      </c>
      <c r="NK84" s="1113">
        <f t="shared" si="5384"/>
        <v>0</v>
      </c>
      <c r="NM84" s="1120">
        <f t="shared" ref="NM84:NZ84" si="5385">SUM(NM85:NM87)</f>
        <v>0</v>
      </c>
      <c r="NN84" s="1112">
        <f t="shared" si="5385"/>
        <v>0</v>
      </c>
      <c r="NO84" s="1112">
        <f t="shared" si="5385"/>
        <v>0</v>
      </c>
      <c r="NP84" s="1112">
        <f t="shared" si="5385"/>
        <v>0</v>
      </c>
      <c r="NQ84" s="1112">
        <f t="shared" si="5385"/>
        <v>0</v>
      </c>
      <c r="NR84" s="1112">
        <f t="shared" si="5385"/>
        <v>0</v>
      </c>
      <c r="NS84" s="1112">
        <f t="shared" si="5385"/>
        <v>0</v>
      </c>
      <c r="NT84" s="1112">
        <f t="shared" si="5385"/>
        <v>0</v>
      </c>
      <c r="NU84" s="1112">
        <f t="shared" si="5385"/>
        <v>0</v>
      </c>
      <c r="NV84" s="1112">
        <f t="shared" si="5385"/>
        <v>0</v>
      </c>
      <c r="NW84" s="1112">
        <f t="shared" si="5385"/>
        <v>0</v>
      </c>
      <c r="NX84" s="1112">
        <f t="shared" si="5385"/>
        <v>0</v>
      </c>
      <c r="NY84" s="1125">
        <f t="shared" si="5385"/>
        <v>0</v>
      </c>
      <c r="NZ84" s="1113">
        <f t="shared" si="5385"/>
        <v>0</v>
      </c>
      <c r="OB84" s="1120">
        <f t="shared" ref="OB84:OO84" si="5386">SUM(OB85:OB87)</f>
        <v>0</v>
      </c>
      <c r="OC84" s="1112">
        <f t="shared" si="5386"/>
        <v>0</v>
      </c>
      <c r="OD84" s="1112">
        <f t="shared" si="5386"/>
        <v>0</v>
      </c>
      <c r="OE84" s="1112">
        <f t="shared" si="5386"/>
        <v>0</v>
      </c>
      <c r="OF84" s="1112">
        <f t="shared" si="5386"/>
        <v>0</v>
      </c>
      <c r="OG84" s="1112">
        <f t="shared" si="5386"/>
        <v>0</v>
      </c>
      <c r="OH84" s="1112">
        <f t="shared" si="5386"/>
        <v>0</v>
      </c>
      <c r="OI84" s="1112">
        <f t="shared" si="5386"/>
        <v>0</v>
      </c>
      <c r="OJ84" s="1112">
        <f t="shared" si="5386"/>
        <v>0</v>
      </c>
      <c r="OK84" s="1112">
        <f t="shared" si="5386"/>
        <v>0</v>
      </c>
      <c r="OL84" s="1112">
        <f t="shared" si="5386"/>
        <v>0</v>
      </c>
      <c r="OM84" s="1112">
        <f t="shared" si="5386"/>
        <v>0</v>
      </c>
      <c r="ON84" s="1125">
        <f t="shared" si="5386"/>
        <v>0</v>
      </c>
      <c r="OO84" s="1113">
        <f t="shared" si="5386"/>
        <v>0</v>
      </c>
      <c r="OQ84" s="1120">
        <f t="shared" ref="OQ84:PD84" si="5387">SUM(OQ85:OQ87)</f>
        <v>0</v>
      </c>
      <c r="OR84" s="1112">
        <f t="shared" si="5387"/>
        <v>0</v>
      </c>
      <c r="OS84" s="1112">
        <f t="shared" si="5387"/>
        <v>0</v>
      </c>
      <c r="OT84" s="1112">
        <f t="shared" si="5387"/>
        <v>0</v>
      </c>
      <c r="OU84" s="1112">
        <f t="shared" si="5387"/>
        <v>0</v>
      </c>
      <c r="OV84" s="1112">
        <f t="shared" si="5387"/>
        <v>0</v>
      </c>
      <c r="OW84" s="1112">
        <f t="shared" si="5387"/>
        <v>0</v>
      </c>
      <c r="OX84" s="1112">
        <f t="shared" si="5387"/>
        <v>0</v>
      </c>
      <c r="OY84" s="1112">
        <f t="shared" si="5387"/>
        <v>0</v>
      </c>
      <c r="OZ84" s="1112">
        <f t="shared" si="5387"/>
        <v>0</v>
      </c>
      <c r="PA84" s="1112">
        <f t="shared" si="5387"/>
        <v>0</v>
      </c>
      <c r="PB84" s="1112">
        <f t="shared" si="5387"/>
        <v>0</v>
      </c>
      <c r="PC84" s="1125">
        <f t="shared" si="5387"/>
        <v>0</v>
      </c>
      <c r="PD84" s="1113">
        <f t="shared" si="5387"/>
        <v>0</v>
      </c>
      <c r="PF84" s="1120">
        <f t="shared" ref="PF84:PS84" si="5388">SUM(PF85:PF87)</f>
        <v>0</v>
      </c>
      <c r="PG84" s="1112">
        <f t="shared" si="5388"/>
        <v>0</v>
      </c>
      <c r="PH84" s="1112">
        <f t="shared" si="5388"/>
        <v>0</v>
      </c>
      <c r="PI84" s="1112">
        <f t="shared" si="5388"/>
        <v>0</v>
      </c>
      <c r="PJ84" s="1112">
        <f t="shared" si="5388"/>
        <v>0</v>
      </c>
      <c r="PK84" s="1112">
        <f t="shared" si="5388"/>
        <v>0</v>
      </c>
      <c r="PL84" s="1112">
        <f t="shared" si="5388"/>
        <v>0</v>
      </c>
      <c r="PM84" s="1112">
        <f t="shared" si="5388"/>
        <v>0</v>
      </c>
      <c r="PN84" s="1112">
        <f t="shared" si="5388"/>
        <v>0</v>
      </c>
      <c r="PO84" s="1112">
        <f t="shared" si="5388"/>
        <v>0</v>
      </c>
      <c r="PP84" s="1112">
        <f t="shared" si="5388"/>
        <v>0</v>
      </c>
      <c r="PQ84" s="1112">
        <f t="shared" si="5388"/>
        <v>0</v>
      </c>
      <c r="PR84" s="1125">
        <f t="shared" si="5388"/>
        <v>0</v>
      </c>
      <c r="PS84" s="1113">
        <f t="shared" si="5388"/>
        <v>0</v>
      </c>
      <c r="PU84" s="1120">
        <f t="shared" ref="PU84:QH84" si="5389">SUM(PU85:PU87)</f>
        <v>0</v>
      </c>
      <c r="PV84" s="1112">
        <f t="shared" si="5389"/>
        <v>0</v>
      </c>
      <c r="PW84" s="1112">
        <f t="shared" si="5389"/>
        <v>0</v>
      </c>
      <c r="PX84" s="1112">
        <f t="shared" si="5389"/>
        <v>0</v>
      </c>
      <c r="PY84" s="1112">
        <f t="shared" si="5389"/>
        <v>0</v>
      </c>
      <c r="PZ84" s="1112">
        <f t="shared" si="5389"/>
        <v>0</v>
      </c>
      <c r="QA84" s="1112">
        <f t="shared" si="5389"/>
        <v>0</v>
      </c>
      <c r="QB84" s="1112">
        <f t="shared" si="5389"/>
        <v>0</v>
      </c>
      <c r="QC84" s="1112">
        <f t="shared" si="5389"/>
        <v>0</v>
      </c>
      <c r="QD84" s="1112">
        <f t="shared" si="5389"/>
        <v>0</v>
      </c>
      <c r="QE84" s="1112">
        <f t="shared" si="5389"/>
        <v>0</v>
      </c>
      <c r="QF84" s="1112">
        <f t="shared" si="5389"/>
        <v>0</v>
      </c>
      <c r="QG84" s="1125">
        <f t="shared" si="5389"/>
        <v>0</v>
      </c>
      <c r="QH84" s="1113">
        <f t="shared" si="5389"/>
        <v>0</v>
      </c>
      <c r="QJ84" s="1120">
        <f t="shared" ref="QJ84:QW84" si="5390">SUM(QJ85:QJ87)</f>
        <v>0</v>
      </c>
      <c r="QK84" s="1112">
        <f t="shared" si="5390"/>
        <v>0</v>
      </c>
      <c r="QL84" s="1112">
        <f t="shared" si="5390"/>
        <v>0</v>
      </c>
      <c r="QM84" s="1112">
        <f t="shared" si="5390"/>
        <v>0</v>
      </c>
      <c r="QN84" s="1112">
        <f t="shared" si="5390"/>
        <v>0</v>
      </c>
      <c r="QO84" s="1112">
        <f t="shared" si="5390"/>
        <v>0</v>
      </c>
      <c r="QP84" s="1112">
        <f t="shared" si="5390"/>
        <v>0</v>
      </c>
      <c r="QQ84" s="1112">
        <f t="shared" si="5390"/>
        <v>0</v>
      </c>
      <c r="QR84" s="1112">
        <f t="shared" si="5390"/>
        <v>0</v>
      </c>
      <c r="QS84" s="1112">
        <f t="shared" si="5390"/>
        <v>0</v>
      </c>
      <c r="QT84" s="1112">
        <f t="shared" si="5390"/>
        <v>0</v>
      </c>
      <c r="QU84" s="1112">
        <f t="shared" si="5390"/>
        <v>0</v>
      </c>
      <c r="QV84" s="1125">
        <f t="shared" si="5390"/>
        <v>0</v>
      </c>
      <c r="QW84" s="1113">
        <f t="shared" si="5390"/>
        <v>0</v>
      </c>
      <c r="QY84" s="1120">
        <f t="shared" ref="QY84:RL84" si="5391">SUM(QY85:QY87)</f>
        <v>0</v>
      </c>
      <c r="QZ84" s="1112">
        <f t="shared" si="5391"/>
        <v>0</v>
      </c>
      <c r="RA84" s="1112">
        <f t="shared" si="5391"/>
        <v>0</v>
      </c>
      <c r="RB84" s="1112">
        <f t="shared" si="5391"/>
        <v>0</v>
      </c>
      <c r="RC84" s="1112">
        <f t="shared" si="5391"/>
        <v>0</v>
      </c>
      <c r="RD84" s="1112">
        <f t="shared" si="5391"/>
        <v>0</v>
      </c>
      <c r="RE84" s="1112">
        <f t="shared" si="5391"/>
        <v>0</v>
      </c>
      <c r="RF84" s="1112">
        <f t="shared" si="5391"/>
        <v>0</v>
      </c>
      <c r="RG84" s="1112">
        <f t="shared" si="5391"/>
        <v>0</v>
      </c>
      <c r="RH84" s="1112">
        <f t="shared" si="5391"/>
        <v>0</v>
      </c>
      <c r="RI84" s="1112">
        <f t="shared" si="5391"/>
        <v>0</v>
      </c>
      <c r="RJ84" s="1112">
        <f t="shared" si="5391"/>
        <v>0</v>
      </c>
      <c r="RK84" s="1125">
        <f t="shared" si="5391"/>
        <v>0</v>
      </c>
      <c r="RL84" s="1113">
        <f t="shared" si="5391"/>
        <v>0</v>
      </c>
      <c r="RN84" s="1120">
        <f t="shared" ref="RN84:SA84" si="5392">SUM(RN85:RN87)</f>
        <v>0</v>
      </c>
      <c r="RO84" s="1112">
        <f t="shared" si="5392"/>
        <v>0</v>
      </c>
      <c r="RP84" s="1112">
        <f t="shared" si="5392"/>
        <v>0</v>
      </c>
      <c r="RQ84" s="1112">
        <f t="shared" si="5392"/>
        <v>0</v>
      </c>
      <c r="RR84" s="1112">
        <f t="shared" si="5392"/>
        <v>0</v>
      </c>
      <c r="RS84" s="1112">
        <f t="shared" si="5392"/>
        <v>0</v>
      </c>
      <c r="RT84" s="1112">
        <f t="shared" si="5392"/>
        <v>0</v>
      </c>
      <c r="RU84" s="1112">
        <f t="shared" si="5392"/>
        <v>0</v>
      </c>
      <c r="RV84" s="1112">
        <f t="shared" si="5392"/>
        <v>0</v>
      </c>
      <c r="RW84" s="1112">
        <f t="shared" si="5392"/>
        <v>0</v>
      </c>
      <c r="RX84" s="1112">
        <f t="shared" si="5392"/>
        <v>0</v>
      </c>
      <c r="RY84" s="1112">
        <f t="shared" si="5392"/>
        <v>0</v>
      </c>
      <c r="RZ84" s="1125">
        <f t="shared" si="5392"/>
        <v>0</v>
      </c>
      <c r="SA84" s="1113">
        <f t="shared" si="5392"/>
        <v>0</v>
      </c>
      <c r="SC84" s="1120">
        <f t="shared" ref="SC84:SP84" si="5393">SUM(SC85:SC87)</f>
        <v>0</v>
      </c>
      <c r="SD84" s="1112">
        <f t="shared" si="5393"/>
        <v>0</v>
      </c>
      <c r="SE84" s="1112">
        <f t="shared" si="5393"/>
        <v>0</v>
      </c>
      <c r="SF84" s="1112">
        <f t="shared" si="5393"/>
        <v>0</v>
      </c>
      <c r="SG84" s="1112">
        <f t="shared" si="5393"/>
        <v>0</v>
      </c>
      <c r="SH84" s="1112">
        <f t="shared" si="5393"/>
        <v>0</v>
      </c>
      <c r="SI84" s="1112">
        <f t="shared" si="5393"/>
        <v>0</v>
      </c>
      <c r="SJ84" s="1112">
        <f t="shared" si="5393"/>
        <v>0</v>
      </c>
      <c r="SK84" s="1112">
        <f t="shared" si="5393"/>
        <v>0</v>
      </c>
      <c r="SL84" s="1112">
        <f t="shared" si="5393"/>
        <v>0</v>
      </c>
      <c r="SM84" s="1112">
        <f t="shared" si="5393"/>
        <v>0</v>
      </c>
      <c r="SN84" s="1112">
        <f t="shared" si="5393"/>
        <v>0</v>
      </c>
      <c r="SO84" s="1125">
        <f t="shared" si="5393"/>
        <v>0</v>
      </c>
      <c r="SP84" s="1113">
        <f t="shared" si="5393"/>
        <v>0</v>
      </c>
      <c r="SR84" s="1120">
        <f t="shared" ref="SR84:TE84" si="5394">SUM(SR85:SR87)</f>
        <v>0</v>
      </c>
      <c r="SS84" s="1112">
        <f t="shared" si="5394"/>
        <v>0</v>
      </c>
      <c r="ST84" s="1112">
        <f t="shared" si="5394"/>
        <v>0</v>
      </c>
      <c r="SU84" s="1112">
        <f t="shared" si="5394"/>
        <v>0</v>
      </c>
      <c r="SV84" s="1112">
        <f t="shared" si="5394"/>
        <v>0</v>
      </c>
      <c r="SW84" s="1112">
        <f t="shared" si="5394"/>
        <v>0</v>
      </c>
      <c r="SX84" s="1112">
        <f t="shared" si="5394"/>
        <v>0</v>
      </c>
      <c r="SY84" s="1112">
        <f t="shared" si="5394"/>
        <v>0</v>
      </c>
      <c r="SZ84" s="1112">
        <f t="shared" si="5394"/>
        <v>0</v>
      </c>
      <c r="TA84" s="1112">
        <f t="shared" si="5394"/>
        <v>0</v>
      </c>
      <c r="TB84" s="1112">
        <f t="shared" si="5394"/>
        <v>0</v>
      </c>
      <c r="TC84" s="1112">
        <f t="shared" si="5394"/>
        <v>0</v>
      </c>
      <c r="TD84" s="1125">
        <f t="shared" si="5394"/>
        <v>0</v>
      </c>
      <c r="TE84" s="1113">
        <f t="shared" si="5394"/>
        <v>0</v>
      </c>
      <c r="TG84" s="1120">
        <f t="shared" ref="TG84:TT84" si="5395">SUM(TG85:TG87)</f>
        <v>0</v>
      </c>
      <c r="TH84" s="1112">
        <f t="shared" si="5395"/>
        <v>0</v>
      </c>
      <c r="TI84" s="1112">
        <f t="shared" si="5395"/>
        <v>0</v>
      </c>
      <c r="TJ84" s="1112">
        <f t="shared" si="5395"/>
        <v>0</v>
      </c>
      <c r="TK84" s="1112">
        <f t="shared" si="5395"/>
        <v>0</v>
      </c>
      <c r="TL84" s="1112">
        <f t="shared" si="5395"/>
        <v>0</v>
      </c>
      <c r="TM84" s="1112">
        <f t="shared" si="5395"/>
        <v>0</v>
      </c>
      <c r="TN84" s="1112">
        <f t="shared" si="5395"/>
        <v>0</v>
      </c>
      <c r="TO84" s="1112">
        <f t="shared" si="5395"/>
        <v>0</v>
      </c>
      <c r="TP84" s="1112">
        <f t="shared" si="5395"/>
        <v>0</v>
      </c>
      <c r="TQ84" s="1112">
        <f t="shared" si="5395"/>
        <v>0</v>
      </c>
      <c r="TR84" s="1112">
        <f t="shared" si="5395"/>
        <v>0</v>
      </c>
      <c r="TS84" s="1125">
        <f t="shared" si="5395"/>
        <v>0</v>
      </c>
      <c r="TT84" s="1113">
        <f t="shared" si="5395"/>
        <v>0</v>
      </c>
      <c r="TV84" s="1120">
        <f t="shared" ref="TV84:UI84" si="5396">SUM(TV85:TV87)</f>
        <v>0</v>
      </c>
      <c r="TW84" s="1112">
        <f t="shared" si="5396"/>
        <v>0</v>
      </c>
      <c r="TX84" s="1112">
        <f t="shared" si="5396"/>
        <v>0</v>
      </c>
      <c r="TY84" s="1112">
        <f t="shared" si="5396"/>
        <v>0</v>
      </c>
      <c r="TZ84" s="1112">
        <f t="shared" si="5396"/>
        <v>0</v>
      </c>
      <c r="UA84" s="1112">
        <f t="shared" si="5396"/>
        <v>0</v>
      </c>
      <c r="UB84" s="1112">
        <f t="shared" si="5396"/>
        <v>0</v>
      </c>
      <c r="UC84" s="1112">
        <f t="shared" si="5396"/>
        <v>0</v>
      </c>
      <c r="UD84" s="1112">
        <f t="shared" si="5396"/>
        <v>0</v>
      </c>
      <c r="UE84" s="1112">
        <f t="shared" si="5396"/>
        <v>0</v>
      </c>
      <c r="UF84" s="1112">
        <f t="shared" si="5396"/>
        <v>0</v>
      </c>
      <c r="UG84" s="1112">
        <f t="shared" si="5396"/>
        <v>0</v>
      </c>
      <c r="UH84" s="1125">
        <f t="shared" si="5396"/>
        <v>0</v>
      </c>
      <c r="UI84" s="1113">
        <f t="shared" si="5396"/>
        <v>0</v>
      </c>
      <c r="UK84" s="1120">
        <f t="shared" ref="UK84:UX84" si="5397">SUM(UK85:UK87)</f>
        <v>0</v>
      </c>
      <c r="UL84" s="1112">
        <f t="shared" si="5397"/>
        <v>0</v>
      </c>
      <c r="UM84" s="1112">
        <f t="shared" si="5397"/>
        <v>0</v>
      </c>
      <c r="UN84" s="1112">
        <f t="shared" si="5397"/>
        <v>0</v>
      </c>
      <c r="UO84" s="1112">
        <f t="shared" si="5397"/>
        <v>0</v>
      </c>
      <c r="UP84" s="1112">
        <f t="shared" si="5397"/>
        <v>0</v>
      </c>
      <c r="UQ84" s="1112">
        <f t="shared" si="5397"/>
        <v>0</v>
      </c>
      <c r="UR84" s="1112">
        <f t="shared" si="5397"/>
        <v>0</v>
      </c>
      <c r="US84" s="1112">
        <f t="shared" si="5397"/>
        <v>0</v>
      </c>
      <c r="UT84" s="1112">
        <f t="shared" si="5397"/>
        <v>0</v>
      </c>
      <c r="UU84" s="1112">
        <f t="shared" si="5397"/>
        <v>0</v>
      </c>
      <c r="UV84" s="1112">
        <f t="shared" si="5397"/>
        <v>0</v>
      </c>
      <c r="UW84" s="1125">
        <f t="shared" si="5397"/>
        <v>0</v>
      </c>
      <c r="UX84" s="1113">
        <f t="shared" si="5397"/>
        <v>0</v>
      </c>
      <c r="UZ84" s="1120">
        <f t="shared" ref="UZ84:VM84" si="5398">SUM(UZ85:UZ87)</f>
        <v>0</v>
      </c>
      <c r="VA84" s="1112">
        <f t="shared" si="5398"/>
        <v>0</v>
      </c>
      <c r="VB84" s="1112">
        <f t="shared" si="5398"/>
        <v>0</v>
      </c>
      <c r="VC84" s="1112">
        <f t="shared" si="5398"/>
        <v>0</v>
      </c>
      <c r="VD84" s="1112">
        <f t="shared" si="5398"/>
        <v>0</v>
      </c>
      <c r="VE84" s="1112">
        <f t="shared" si="5398"/>
        <v>0</v>
      </c>
      <c r="VF84" s="1112">
        <f t="shared" si="5398"/>
        <v>0</v>
      </c>
      <c r="VG84" s="1112">
        <f t="shared" si="5398"/>
        <v>0</v>
      </c>
      <c r="VH84" s="1112">
        <f t="shared" si="5398"/>
        <v>0</v>
      </c>
      <c r="VI84" s="1112">
        <f t="shared" si="5398"/>
        <v>0</v>
      </c>
      <c r="VJ84" s="1112">
        <f t="shared" si="5398"/>
        <v>0</v>
      </c>
      <c r="VK84" s="1112">
        <f t="shared" si="5398"/>
        <v>0</v>
      </c>
      <c r="VL84" s="1125">
        <f t="shared" si="5398"/>
        <v>0</v>
      </c>
      <c r="VM84" s="1113">
        <f t="shared" si="5398"/>
        <v>0</v>
      </c>
      <c r="VO84" s="1120">
        <f t="shared" ref="VO84:WB84" si="5399">SUM(VO85:VO87)</f>
        <v>0</v>
      </c>
      <c r="VP84" s="1112">
        <f t="shared" si="5399"/>
        <v>0</v>
      </c>
      <c r="VQ84" s="1112">
        <f t="shared" si="5399"/>
        <v>0</v>
      </c>
      <c r="VR84" s="1112">
        <f t="shared" si="5399"/>
        <v>0</v>
      </c>
      <c r="VS84" s="1112">
        <f t="shared" si="5399"/>
        <v>0</v>
      </c>
      <c r="VT84" s="1112">
        <f t="shared" si="5399"/>
        <v>0</v>
      </c>
      <c r="VU84" s="1112">
        <f t="shared" si="5399"/>
        <v>0</v>
      </c>
      <c r="VV84" s="1112">
        <f t="shared" si="5399"/>
        <v>0</v>
      </c>
      <c r="VW84" s="1112">
        <f t="shared" si="5399"/>
        <v>0</v>
      </c>
      <c r="VX84" s="1112">
        <f t="shared" si="5399"/>
        <v>0</v>
      </c>
      <c r="VY84" s="1112">
        <f t="shared" si="5399"/>
        <v>0</v>
      </c>
      <c r="VZ84" s="1112">
        <f t="shared" si="5399"/>
        <v>0</v>
      </c>
      <c r="WA84" s="1125">
        <f t="shared" si="5399"/>
        <v>0</v>
      </c>
      <c r="WB84" s="1113">
        <f t="shared" si="5399"/>
        <v>0</v>
      </c>
      <c r="WD84" s="1120">
        <f t="shared" ref="WD84:WQ84" si="5400">SUM(WD85:WD87)</f>
        <v>0</v>
      </c>
      <c r="WE84" s="1112">
        <f t="shared" si="5400"/>
        <v>0</v>
      </c>
      <c r="WF84" s="1112">
        <f t="shared" si="5400"/>
        <v>0</v>
      </c>
      <c r="WG84" s="1112">
        <f t="shared" si="5400"/>
        <v>0</v>
      </c>
      <c r="WH84" s="1112">
        <f t="shared" si="5400"/>
        <v>0</v>
      </c>
      <c r="WI84" s="1112">
        <f t="shared" si="5400"/>
        <v>0</v>
      </c>
      <c r="WJ84" s="1112">
        <f t="shared" si="5400"/>
        <v>0</v>
      </c>
      <c r="WK84" s="1112">
        <f t="shared" si="5400"/>
        <v>0</v>
      </c>
      <c r="WL84" s="1112">
        <f t="shared" si="5400"/>
        <v>0</v>
      </c>
      <c r="WM84" s="1112">
        <f t="shared" si="5400"/>
        <v>0</v>
      </c>
      <c r="WN84" s="1112">
        <f t="shared" si="5400"/>
        <v>0</v>
      </c>
      <c r="WO84" s="1112">
        <f t="shared" si="5400"/>
        <v>0</v>
      </c>
      <c r="WP84" s="1125">
        <f t="shared" si="5400"/>
        <v>0</v>
      </c>
      <c r="WQ84" s="1113">
        <f t="shared" si="5400"/>
        <v>0</v>
      </c>
      <c r="WS84" s="1120">
        <f t="shared" ref="WS84:XF84" si="5401">SUM(WS85:WS87)</f>
        <v>0</v>
      </c>
      <c r="WT84" s="1112">
        <f t="shared" si="5401"/>
        <v>0</v>
      </c>
      <c r="WU84" s="1112">
        <f t="shared" si="5401"/>
        <v>0</v>
      </c>
      <c r="WV84" s="1112">
        <f t="shared" si="5401"/>
        <v>0</v>
      </c>
      <c r="WW84" s="1112">
        <f t="shared" si="5401"/>
        <v>0</v>
      </c>
      <c r="WX84" s="1112">
        <f t="shared" si="5401"/>
        <v>0</v>
      </c>
      <c r="WY84" s="1112">
        <f t="shared" si="5401"/>
        <v>0</v>
      </c>
      <c r="WZ84" s="1112">
        <f t="shared" si="5401"/>
        <v>0</v>
      </c>
      <c r="XA84" s="1112">
        <f t="shared" si="5401"/>
        <v>0</v>
      </c>
      <c r="XB84" s="1112">
        <f t="shared" si="5401"/>
        <v>0</v>
      </c>
      <c r="XC84" s="1112">
        <f t="shared" si="5401"/>
        <v>0</v>
      </c>
      <c r="XD84" s="1112">
        <f t="shared" si="5401"/>
        <v>0</v>
      </c>
      <c r="XE84" s="1125">
        <f t="shared" si="5401"/>
        <v>0</v>
      </c>
      <c r="XF84" s="1113">
        <f t="shared" si="5401"/>
        <v>0</v>
      </c>
      <c r="XH84" s="1120">
        <f t="shared" ref="XH84:XU84" si="5402">SUM(XH85:XH87)</f>
        <v>0</v>
      </c>
      <c r="XI84" s="1112">
        <f t="shared" si="5402"/>
        <v>0</v>
      </c>
      <c r="XJ84" s="1112">
        <f t="shared" si="5402"/>
        <v>0</v>
      </c>
      <c r="XK84" s="1112">
        <f t="shared" si="5402"/>
        <v>0</v>
      </c>
      <c r="XL84" s="1112">
        <f t="shared" si="5402"/>
        <v>0</v>
      </c>
      <c r="XM84" s="1112">
        <f t="shared" si="5402"/>
        <v>0</v>
      </c>
      <c r="XN84" s="1112">
        <f t="shared" si="5402"/>
        <v>0</v>
      </c>
      <c r="XO84" s="1112">
        <f t="shared" si="5402"/>
        <v>0</v>
      </c>
      <c r="XP84" s="1112">
        <f t="shared" si="5402"/>
        <v>0</v>
      </c>
      <c r="XQ84" s="1112">
        <f t="shared" si="5402"/>
        <v>0</v>
      </c>
      <c r="XR84" s="1112">
        <f t="shared" si="5402"/>
        <v>0</v>
      </c>
      <c r="XS84" s="1112">
        <f t="shared" si="5402"/>
        <v>0</v>
      </c>
      <c r="XT84" s="1125">
        <f t="shared" si="5402"/>
        <v>0</v>
      </c>
      <c r="XU84" s="1113">
        <f t="shared" si="5402"/>
        <v>0</v>
      </c>
      <c r="XW84" s="1120">
        <f t="shared" ref="XW84:YJ84" si="5403">SUM(XW85:XW87)</f>
        <v>0</v>
      </c>
      <c r="XX84" s="1112">
        <f t="shared" si="5403"/>
        <v>0</v>
      </c>
      <c r="XY84" s="1112">
        <f t="shared" si="5403"/>
        <v>0</v>
      </c>
      <c r="XZ84" s="1112">
        <f t="shared" si="5403"/>
        <v>0</v>
      </c>
      <c r="YA84" s="1112">
        <f t="shared" si="5403"/>
        <v>0</v>
      </c>
      <c r="YB84" s="1112">
        <f t="shared" si="5403"/>
        <v>0</v>
      </c>
      <c r="YC84" s="1112">
        <f t="shared" si="5403"/>
        <v>0</v>
      </c>
      <c r="YD84" s="1112">
        <f t="shared" si="5403"/>
        <v>0</v>
      </c>
      <c r="YE84" s="1112">
        <f t="shared" si="5403"/>
        <v>0</v>
      </c>
      <c r="YF84" s="1112">
        <f t="shared" si="5403"/>
        <v>0</v>
      </c>
      <c r="YG84" s="1112">
        <f t="shared" si="5403"/>
        <v>0</v>
      </c>
      <c r="YH84" s="1112">
        <f t="shared" si="5403"/>
        <v>0</v>
      </c>
      <c r="YI84" s="1125">
        <f t="shared" si="5403"/>
        <v>0</v>
      </c>
      <c r="YJ84" s="1113">
        <f t="shared" si="5403"/>
        <v>0</v>
      </c>
      <c r="YL84" s="1120">
        <f t="shared" ref="YL84:YY84" si="5404">SUM(YL85:YL87)</f>
        <v>0</v>
      </c>
      <c r="YM84" s="1112">
        <f t="shared" si="5404"/>
        <v>0</v>
      </c>
      <c r="YN84" s="1112">
        <f t="shared" si="5404"/>
        <v>0</v>
      </c>
      <c r="YO84" s="1112">
        <f t="shared" si="5404"/>
        <v>0</v>
      </c>
      <c r="YP84" s="1112">
        <f t="shared" si="5404"/>
        <v>0</v>
      </c>
      <c r="YQ84" s="1112">
        <f t="shared" si="5404"/>
        <v>0</v>
      </c>
      <c r="YR84" s="1112">
        <f t="shared" si="5404"/>
        <v>0</v>
      </c>
      <c r="YS84" s="1112">
        <f t="shared" si="5404"/>
        <v>0</v>
      </c>
      <c r="YT84" s="1112">
        <f t="shared" si="5404"/>
        <v>0</v>
      </c>
      <c r="YU84" s="1112">
        <f t="shared" si="5404"/>
        <v>0</v>
      </c>
      <c r="YV84" s="1112">
        <f t="shared" si="5404"/>
        <v>0</v>
      </c>
      <c r="YW84" s="1112">
        <f t="shared" si="5404"/>
        <v>0</v>
      </c>
      <c r="YX84" s="1125">
        <f t="shared" si="5404"/>
        <v>0</v>
      </c>
      <c r="YY84" s="1113">
        <f t="shared" si="5404"/>
        <v>0</v>
      </c>
      <c r="ZA84" s="1120">
        <f t="shared" ref="ZA84:ZN84" si="5405">SUM(ZA85:ZA87)</f>
        <v>0</v>
      </c>
      <c r="ZB84" s="1112">
        <f t="shared" si="5405"/>
        <v>0</v>
      </c>
      <c r="ZC84" s="1112">
        <f t="shared" si="5405"/>
        <v>0</v>
      </c>
      <c r="ZD84" s="1112">
        <f t="shared" si="5405"/>
        <v>0</v>
      </c>
      <c r="ZE84" s="1112">
        <f t="shared" si="5405"/>
        <v>0</v>
      </c>
      <c r="ZF84" s="1112">
        <f t="shared" si="5405"/>
        <v>0</v>
      </c>
      <c r="ZG84" s="1112">
        <f t="shared" si="5405"/>
        <v>0</v>
      </c>
      <c r="ZH84" s="1112">
        <f t="shared" si="5405"/>
        <v>0</v>
      </c>
      <c r="ZI84" s="1112">
        <f t="shared" si="5405"/>
        <v>0</v>
      </c>
      <c r="ZJ84" s="1112">
        <f t="shared" si="5405"/>
        <v>0</v>
      </c>
      <c r="ZK84" s="1112">
        <f t="shared" si="5405"/>
        <v>0</v>
      </c>
      <c r="ZL84" s="1112">
        <f t="shared" si="5405"/>
        <v>0</v>
      </c>
      <c r="ZM84" s="1125">
        <f t="shared" si="5405"/>
        <v>0</v>
      </c>
      <c r="ZN84" s="1113">
        <f t="shared" si="5405"/>
        <v>0</v>
      </c>
      <c r="ZP84" s="1120">
        <f t="shared" ref="ZP84:AAC84" si="5406">SUM(ZP85:ZP87)</f>
        <v>0</v>
      </c>
      <c r="ZQ84" s="1112">
        <f t="shared" si="5406"/>
        <v>0</v>
      </c>
      <c r="ZR84" s="1112">
        <f t="shared" si="5406"/>
        <v>0</v>
      </c>
      <c r="ZS84" s="1112">
        <f t="shared" si="5406"/>
        <v>0</v>
      </c>
      <c r="ZT84" s="1112">
        <f t="shared" si="5406"/>
        <v>0</v>
      </c>
      <c r="ZU84" s="1112">
        <f t="shared" si="5406"/>
        <v>0</v>
      </c>
      <c r="ZV84" s="1112">
        <f t="shared" si="5406"/>
        <v>0</v>
      </c>
      <c r="ZW84" s="1112">
        <f t="shared" si="5406"/>
        <v>0</v>
      </c>
      <c r="ZX84" s="1112">
        <f t="shared" si="5406"/>
        <v>0</v>
      </c>
      <c r="ZY84" s="1112">
        <f t="shared" si="5406"/>
        <v>0</v>
      </c>
      <c r="ZZ84" s="1112">
        <f t="shared" si="5406"/>
        <v>0</v>
      </c>
      <c r="AAA84" s="1112">
        <f t="shared" si="5406"/>
        <v>0</v>
      </c>
      <c r="AAB84" s="1125">
        <f t="shared" si="5406"/>
        <v>0</v>
      </c>
      <c r="AAC84" s="1113">
        <f t="shared" si="5406"/>
        <v>0</v>
      </c>
      <c r="AAE84" s="1120">
        <f t="shared" ref="AAE84:AAR84" si="5407">SUM(AAE85:AAE87)</f>
        <v>0</v>
      </c>
      <c r="AAF84" s="1112">
        <f t="shared" si="5407"/>
        <v>0</v>
      </c>
      <c r="AAG84" s="1112">
        <f t="shared" si="5407"/>
        <v>0</v>
      </c>
      <c r="AAH84" s="1112">
        <f t="shared" si="5407"/>
        <v>0</v>
      </c>
      <c r="AAI84" s="1112">
        <f t="shared" si="5407"/>
        <v>0</v>
      </c>
      <c r="AAJ84" s="1112">
        <f t="shared" si="5407"/>
        <v>0</v>
      </c>
      <c r="AAK84" s="1112">
        <f t="shared" si="5407"/>
        <v>0</v>
      </c>
      <c r="AAL84" s="1112">
        <f t="shared" si="5407"/>
        <v>0</v>
      </c>
      <c r="AAM84" s="1112">
        <f t="shared" si="5407"/>
        <v>0</v>
      </c>
      <c r="AAN84" s="1112">
        <f t="shared" si="5407"/>
        <v>0</v>
      </c>
      <c r="AAO84" s="1112">
        <f t="shared" si="5407"/>
        <v>0</v>
      </c>
      <c r="AAP84" s="1112">
        <f t="shared" si="5407"/>
        <v>0</v>
      </c>
      <c r="AAQ84" s="1125">
        <f t="shared" si="5407"/>
        <v>0</v>
      </c>
      <c r="AAR84" s="1113">
        <f t="shared" si="5407"/>
        <v>0</v>
      </c>
      <c r="AAT84" s="1120">
        <f t="shared" ref="AAT84:ABG84" si="5408">SUM(AAT85:AAT87)</f>
        <v>0</v>
      </c>
      <c r="AAU84" s="1112">
        <f t="shared" si="5408"/>
        <v>0</v>
      </c>
      <c r="AAV84" s="1112">
        <f t="shared" si="5408"/>
        <v>0</v>
      </c>
      <c r="AAW84" s="1112">
        <f t="shared" si="5408"/>
        <v>0</v>
      </c>
      <c r="AAX84" s="1112">
        <f t="shared" si="5408"/>
        <v>0</v>
      </c>
      <c r="AAY84" s="1112">
        <f t="shared" si="5408"/>
        <v>0</v>
      </c>
      <c r="AAZ84" s="1112">
        <f t="shared" si="5408"/>
        <v>0</v>
      </c>
      <c r="ABA84" s="1112">
        <f t="shared" si="5408"/>
        <v>0</v>
      </c>
      <c r="ABB84" s="1112">
        <f t="shared" si="5408"/>
        <v>0</v>
      </c>
      <c r="ABC84" s="1112">
        <f t="shared" si="5408"/>
        <v>0</v>
      </c>
      <c r="ABD84" s="1112">
        <f t="shared" si="5408"/>
        <v>0</v>
      </c>
      <c r="ABE84" s="1112">
        <f t="shared" si="5408"/>
        <v>0</v>
      </c>
      <c r="ABF84" s="1125">
        <f t="shared" si="5408"/>
        <v>0</v>
      </c>
      <c r="ABG84" s="1113">
        <f t="shared" si="5408"/>
        <v>0</v>
      </c>
      <c r="ABI84" s="1120">
        <f t="shared" ref="ABI84:ABV84" si="5409">SUM(ABI85:ABI87)</f>
        <v>0</v>
      </c>
      <c r="ABJ84" s="1112">
        <f t="shared" si="5409"/>
        <v>0</v>
      </c>
      <c r="ABK84" s="1112">
        <f t="shared" si="5409"/>
        <v>0</v>
      </c>
      <c r="ABL84" s="1112">
        <f t="shared" si="5409"/>
        <v>0</v>
      </c>
      <c r="ABM84" s="1112">
        <f t="shared" si="5409"/>
        <v>0</v>
      </c>
      <c r="ABN84" s="1112">
        <f t="shared" si="5409"/>
        <v>0</v>
      </c>
      <c r="ABO84" s="1112">
        <f t="shared" si="5409"/>
        <v>0</v>
      </c>
      <c r="ABP84" s="1112">
        <f t="shared" si="5409"/>
        <v>0</v>
      </c>
      <c r="ABQ84" s="1112">
        <f t="shared" si="5409"/>
        <v>0</v>
      </c>
      <c r="ABR84" s="1112">
        <f t="shared" si="5409"/>
        <v>0</v>
      </c>
      <c r="ABS84" s="1112">
        <f t="shared" si="5409"/>
        <v>0</v>
      </c>
      <c r="ABT84" s="1112">
        <f t="shared" si="5409"/>
        <v>0</v>
      </c>
      <c r="ABU84" s="1125">
        <f t="shared" si="5409"/>
        <v>0</v>
      </c>
      <c r="ABV84" s="1113">
        <f t="shared" si="5409"/>
        <v>0</v>
      </c>
      <c r="ABX84" s="1120">
        <f t="shared" ref="ABX84:ACK84" si="5410">SUM(ABX85:ABX87)</f>
        <v>0</v>
      </c>
      <c r="ABY84" s="1112">
        <f t="shared" si="5410"/>
        <v>0</v>
      </c>
      <c r="ABZ84" s="1112">
        <f t="shared" si="5410"/>
        <v>0</v>
      </c>
      <c r="ACA84" s="1112">
        <f t="shared" si="5410"/>
        <v>0</v>
      </c>
      <c r="ACB84" s="1112">
        <f t="shared" si="5410"/>
        <v>0</v>
      </c>
      <c r="ACC84" s="1112">
        <f t="shared" si="5410"/>
        <v>0</v>
      </c>
      <c r="ACD84" s="1112">
        <f t="shared" si="5410"/>
        <v>0</v>
      </c>
      <c r="ACE84" s="1112">
        <f t="shared" si="5410"/>
        <v>0</v>
      </c>
      <c r="ACF84" s="1112">
        <f t="shared" si="5410"/>
        <v>0</v>
      </c>
      <c r="ACG84" s="1112">
        <f t="shared" si="5410"/>
        <v>0</v>
      </c>
      <c r="ACH84" s="1112">
        <f t="shared" si="5410"/>
        <v>0</v>
      </c>
      <c r="ACI84" s="1112">
        <f t="shared" si="5410"/>
        <v>0</v>
      </c>
      <c r="ACJ84" s="1125">
        <f t="shared" si="5410"/>
        <v>0</v>
      </c>
      <c r="ACK84" s="1113">
        <f t="shared" si="5410"/>
        <v>0</v>
      </c>
      <c r="ACM84" s="1120">
        <f t="shared" ref="ACM84:ACZ84" si="5411">SUM(ACM85:ACM87)</f>
        <v>0</v>
      </c>
      <c r="ACN84" s="1112">
        <f t="shared" si="5411"/>
        <v>0</v>
      </c>
      <c r="ACO84" s="1112">
        <f t="shared" si="5411"/>
        <v>0</v>
      </c>
      <c r="ACP84" s="1112">
        <f t="shared" si="5411"/>
        <v>0</v>
      </c>
      <c r="ACQ84" s="1112">
        <f t="shared" si="5411"/>
        <v>0</v>
      </c>
      <c r="ACR84" s="1112">
        <f t="shared" si="5411"/>
        <v>0</v>
      </c>
      <c r="ACS84" s="1112">
        <f t="shared" si="5411"/>
        <v>0</v>
      </c>
      <c r="ACT84" s="1112">
        <f t="shared" si="5411"/>
        <v>0</v>
      </c>
      <c r="ACU84" s="1112">
        <f t="shared" si="5411"/>
        <v>0</v>
      </c>
      <c r="ACV84" s="1112">
        <f t="shared" si="5411"/>
        <v>0</v>
      </c>
      <c r="ACW84" s="1112">
        <f t="shared" si="5411"/>
        <v>0</v>
      </c>
      <c r="ACX84" s="1112">
        <f t="shared" si="5411"/>
        <v>0</v>
      </c>
      <c r="ACY84" s="1125">
        <f t="shared" si="5411"/>
        <v>0</v>
      </c>
      <c r="ACZ84" s="1113">
        <f t="shared" si="5411"/>
        <v>0</v>
      </c>
      <c r="ADB84" s="1120">
        <f t="shared" ref="ADB84:ADO84" si="5412">SUM(ADB85:ADB87)</f>
        <v>0</v>
      </c>
      <c r="ADC84" s="1112">
        <f t="shared" si="5412"/>
        <v>0</v>
      </c>
      <c r="ADD84" s="1112">
        <f t="shared" si="5412"/>
        <v>0</v>
      </c>
      <c r="ADE84" s="1112">
        <f t="shared" si="5412"/>
        <v>0</v>
      </c>
      <c r="ADF84" s="1112">
        <f t="shared" si="5412"/>
        <v>0</v>
      </c>
      <c r="ADG84" s="1112">
        <f t="shared" si="5412"/>
        <v>0</v>
      </c>
      <c r="ADH84" s="1112">
        <f t="shared" si="5412"/>
        <v>0</v>
      </c>
      <c r="ADI84" s="1112">
        <f t="shared" si="5412"/>
        <v>0</v>
      </c>
      <c r="ADJ84" s="1112">
        <f t="shared" si="5412"/>
        <v>0</v>
      </c>
      <c r="ADK84" s="1112">
        <f t="shared" si="5412"/>
        <v>0</v>
      </c>
      <c r="ADL84" s="1112">
        <f t="shared" si="5412"/>
        <v>0</v>
      </c>
      <c r="ADM84" s="1112">
        <f t="shared" si="5412"/>
        <v>0</v>
      </c>
      <c r="ADN84" s="1125">
        <f t="shared" si="5412"/>
        <v>0</v>
      </c>
      <c r="ADO84" s="1113">
        <f t="shared" si="5412"/>
        <v>0</v>
      </c>
      <c r="ADQ84" s="1120">
        <f t="shared" ref="ADQ84:AED84" si="5413">SUM(ADQ85:ADQ87)</f>
        <v>0</v>
      </c>
      <c r="ADR84" s="1112">
        <f t="shared" si="5413"/>
        <v>0</v>
      </c>
      <c r="ADS84" s="1112">
        <f t="shared" si="5413"/>
        <v>0</v>
      </c>
      <c r="ADT84" s="1112">
        <f t="shared" si="5413"/>
        <v>0</v>
      </c>
      <c r="ADU84" s="1112">
        <f t="shared" si="5413"/>
        <v>0</v>
      </c>
      <c r="ADV84" s="1112">
        <f t="shared" si="5413"/>
        <v>0</v>
      </c>
      <c r="ADW84" s="1112">
        <f t="shared" si="5413"/>
        <v>0</v>
      </c>
      <c r="ADX84" s="1112">
        <f t="shared" si="5413"/>
        <v>0</v>
      </c>
      <c r="ADY84" s="1112">
        <f t="shared" si="5413"/>
        <v>0</v>
      </c>
      <c r="ADZ84" s="1112">
        <f t="shared" si="5413"/>
        <v>0</v>
      </c>
      <c r="AEA84" s="1112">
        <f t="shared" si="5413"/>
        <v>0</v>
      </c>
      <c r="AEB84" s="1112">
        <f t="shared" si="5413"/>
        <v>0</v>
      </c>
      <c r="AEC84" s="1125">
        <f t="shared" si="5413"/>
        <v>0</v>
      </c>
      <c r="AED84" s="1113">
        <f t="shared" si="5413"/>
        <v>0</v>
      </c>
      <c r="AEF84" s="1120">
        <f t="shared" ref="AEF84:AES84" si="5414">SUM(AEF85:AEF87)</f>
        <v>0</v>
      </c>
      <c r="AEG84" s="1112">
        <f t="shared" si="5414"/>
        <v>0</v>
      </c>
      <c r="AEH84" s="1112">
        <f t="shared" si="5414"/>
        <v>0</v>
      </c>
      <c r="AEI84" s="1112">
        <f t="shared" si="5414"/>
        <v>0</v>
      </c>
      <c r="AEJ84" s="1112">
        <f t="shared" si="5414"/>
        <v>0</v>
      </c>
      <c r="AEK84" s="1112">
        <f t="shared" si="5414"/>
        <v>0</v>
      </c>
      <c r="AEL84" s="1112">
        <f t="shared" si="5414"/>
        <v>0</v>
      </c>
      <c r="AEM84" s="1112">
        <f t="shared" si="5414"/>
        <v>0</v>
      </c>
      <c r="AEN84" s="1112">
        <f t="shared" si="5414"/>
        <v>0</v>
      </c>
      <c r="AEO84" s="1112">
        <f t="shared" si="5414"/>
        <v>0</v>
      </c>
      <c r="AEP84" s="1112">
        <f t="shared" si="5414"/>
        <v>0</v>
      </c>
      <c r="AEQ84" s="1112">
        <f t="shared" si="5414"/>
        <v>0</v>
      </c>
      <c r="AER84" s="1125">
        <f t="shared" si="5414"/>
        <v>0</v>
      </c>
      <c r="AES84" s="1113">
        <f t="shared" si="5414"/>
        <v>0</v>
      </c>
      <c r="AEU84" s="1120">
        <f t="shared" ref="AEU84:AFH84" si="5415">SUM(AEU85:AEU87)</f>
        <v>0</v>
      </c>
      <c r="AEV84" s="1112">
        <f t="shared" si="5415"/>
        <v>0</v>
      </c>
      <c r="AEW84" s="1112">
        <f t="shared" si="5415"/>
        <v>0</v>
      </c>
      <c r="AEX84" s="1112">
        <f t="shared" si="5415"/>
        <v>0</v>
      </c>
      <c r="AEY84" s="1112">
        <f t="shared" si="5415"/>
        <v>0</v>
      </c>
      <c r="AEZ84" s="1112">
        <f t="shared" si="5415"/>
        <v>0</v>
      </c>
      <c r="AFA84" s="1112">
        <f t="shared" si="5415"/>
        <v>0</v>
      </c>
      <c r="AFB84" s="1112">
        <f t="shared" si="5415"/>
        <v>0</v>
      </c>
      <c r="AFC84" s="1112">
        <f t="shared" si="5415"/>
        <v>0</v>
      </c>
      <c r="AFD84" s="1112">
        <f t="shared" si="5415"/>
        <v>0</v>
      </c>
      <c r="AFE84" s="1112">
        <f t="shared" si="5415"/>
        <v>0</v>
      </c>
      <c r="AFF84" s="1112">
        <f t="shared" si="5415"/>
        <v>0</v>
      </c>
      <c r="AFG84" s="1125">
        <f t="shared" si="5415"/>
        <v>0</v>
      </c>
      <c r="AFH84" s="1113">
        <f t="shared" si="5415"/>
        <v>0</v>
      </c>
      <c r="AFJ84" s="1120">
        <f t="shared" ref="AFJ84:AFW84" si="5416">SUM(AFJ85:AFJ87)</f>
        <v>0</v>
      </c>
      <c r="AFK84" s="1112">
        <f t="shared" si="5416"/>
        <v>0</v>
      </c>
      <c r="AFL84" s="1112">
        <f t="shared" si="5416"/>
        <v>0</v>
      </c>
      <c r="AFM84" s="1112">
        <f t="shared" si="5416"/>
        <v>0</v>
      </c>
      <c r="AFN84" s="1112">
        <f t="shared" si="5416"/>
        <v>0</v>
      </c>
      <c r="AFO84" s="1112">
        <f t="shared" si="5416"/>
        <v>0</v>
      </c>
      <c r="AFP84" s="1112">
        <f t="shared" si="5416"/>
        <v>0</v>
      </c>
      <c r="AFQ84" s="1112">
        <f t="shared" si="5416"/>
        <v>0</v>
      </c>
      <c r="AFR84" s="1112">
        <f t="shared" si="5416"/>
        <v>0</v>
      </c>
      <c r="AFS84" s="1112">
        <f t="shared" si="5416"/>
        <v>0</v>
      </c>
      <c r="AFT84" s="1112">
        <f t="shared" si="5416"/>
        <v>0</v>
      </c>
      <c r="AFU84" s="1112">
        <f t="shared" si="5416"/>
        <v>0</v>
      </c>
      <c r="AFV84" s="1125">
        <f t="shared" si="5416"/>
        <v>0</v>
      </c>
      <c r="AFW84" s="1113">
        <f t="shared" si="5416"/>
        <v>0</v>
      </c>
      <c r="AFY84" s="1120">
        <f t="shared" ref="AFY84:AGL84" si="5417">SUM(AFY85:AFY87)</f>
        <v>0</v>
      </c>
      <c r="AFZ84" s="1112">
        <f t="shared" si="5417"/>
        <v>0</v>
      </c>
      <c r="AGA84" s="1112">
        <f t="shared" si="5417"/>
        <v>0</v>
      </c>
      <c r="AGB84" s="1112">
        <f t="shared" si="5417"/>
        <v>0</v>
      </c>
      <c r="AGC84" s="1112">
        <f t="shared" si="5417"/>
        <v>0</v>
      </c>
      <c r="AGD84" s="1112">
        <f t="shared" si="5417"/>
        <v>0</v>
      </c>
      <c r="AGE84" s="1112">
        <f t="shared" si="5417"/>
        <v>0</v>
      </c>
      <c r="AGF84" s="1112">
        <f t="shared" si="5417"/>
        <v>0</v>
      </c>
      <c r="AGG84" s="1112">
        <f t="shared" si="5417"/>
        <v>0</v>
      </c>
      <c r="AGH84" s="1112">
        <f t="shared" si="5417"/>
        <v>0</v>
      </c>
      <c r="AGI84" s="1112">
        <f t="shared" si="5417"/>
        <v>0</v>
      </c>
      <c r="AGJ84" s="1112">
        <f t="shared" si="5417"/>
        <v>0</v>
      </c>
      <c r="AGK84" s="1125">
        <f t="shared" si="5417"/>
        <v>0</v>
      </c>
      <c r="AGL84" s="1113">
        <f t="shared" si="5417"/>
        <v>0</v>
      </c>
      <c r="AGN84" s="1120">
        <f t="shared" ref="AGN84:AHA84" si="5418">SUM(AGN85:AGN87)</f>
        <v>0</v>
      </c>
      <c r="AGO84" s="1112">
        <f t="shared" si="5418"/>
        <v>0</v>
      </c>
      <c r="AGP84" s="1112">
        <f t="shared" si="5418"/>
        <v>0</v>
      </c>
      <c r="AGQ84" s="1112">
        <f t="shared" si="5418"/>
        <v>0</v>
      </c>
      <c r="AGR84" s="1112">
        <f t="shared" si="5418"/>
        <v>0</v>
      </c>
      <c r="AGS84" s="1112">
        <f t="shared" si="5418"/>
        <v>0</v>
      </c>
      <c r="AGT84" s="1112">
        <f t="shared" si="5418"/>
        <v>0</v>
      </c>
      <c r="AGU84" s="1112">
        <f t="shared" si="5418"/>
        <v>0</v>
      </c>
      <c r="AGV84" s="1112">
        <f t="shared" si="5418"/>
        <v>0</v>
      </c>
      <c r="AGW84" s="1112">
        <f t="shared" si="5418"/>
        <v>0</v>
      </c>
      <c r="AGX84" s="1112">
        <f t="shared" si="5418"/>
        <v>0</v>
      </c>
      <c r="AGY84" s="1112">
        <f t="shared" si="5418"/>
        <v>0</v>
      </c>
      <c r="AGZ84" s="1125">
        <f t="shared" si="5418"/>
        <v>0</v>
      </c>
      <c r="AHA84" s="1113">
        <f t="shared" si="5418"/>
        <v>0</v>
      </c>
      <c r="AHC84" s="1120">
        <f t="shared" ref="AHC84:AHP84" si="5419">SUM(AHC85:AHC87)</f>
        <v>0</v>
      </c>
      <c r="AHD84" s="1112">
        <f t="shared" si="5419"/>
        <v>0</v>
      </c>
      <c r="AHE84" s="1112">
        <f t="shared" si="5419"/>
        <v>0</v>
      </c>
      <c r="AHF84" s="1112">
        <f t="shared" si="5419"/>
        <v>0</v>
      </c>
      <c r="AHG84" s="1112">
        <f t="shared" si="5419"/>
        <v>0</v>
      </c>
      <c r="AHH84" s="1112">
        <f t="shared" si="5419"/>
        <v>0</v>
      </c>
      <c r="AHI84" s="1112">
        <f t="shared" si="5419"/>
        <v>0</v>
      </c>
      <c r="AHJ84" s="1112">
        <f t="shared" si="5419"/>
        <v>0</v>
      </c>
      <c r="AHK84" s="1112">
        <f t="shared" si="5419"/>
        <v>0</v>
      </c>
      <c r="AHL84" s="1112">
        <f t="shared" si="5419"/>
        <v>0</v>
      </c>
      <c r="AHM84" s="1112">
        <f t="shared" si="5419"/>
        <v>0</v>
      </c>
      <c r="AHN84" s="1112">
        <f t="shared" si="5419"/>
        <v>0</v>
      </c>
      <c r="AHO84" s="1125">
        <f t="shared" si="5419"/>
        <v>0</v>
      </c>
      <c r="AHP84" s="1113">
        <f t="shared" si="5419"/>
        <v>0</v>
      </c>
      <c r="AHR84" s="1120">
        <f t="shared" ref="AHR84:AIE84" si="5420">SUM(AHR85:AHR87)</f>
        <v>0</v>
      </c>
      <c r="AHS84" s="1112">
        <f t="shared" si="5420"/>
        <v>0</v>
      </c>
      <c r="AHT84" s="1112">
        <f t="shared" si="5420"/>
        <v>0</v>
      </c>
      <c r="AHU84" s="1112">
        <f t="shared" si="5420"/>
        <v>0</v>
      </c>
      <c r="AHV84" s="1112">
        <f t="shared" si="5420"/>
        <v>0</v>
      </c>
      <c r="AHW84" s="1112">
        <f t="shared" si="5420"/>
        <v>0</v>
      </c>
      <c r="AHX84" s="1112">
        <f t="shared" si="5420"/>
        <v>0</v>
      </c>
      <c r="AHY84" s="1112">
        <f t="shared" si="5420"/>
        <v>0</v>
      </c>
      <c r="AHZ84" s="1112">
        <f t="shared" si="5420"/>
        <v>0</v>
      </c>
      <c r="AIA84" s="1112">
        <f t="shared" si="5420"/>
        <v>0</v>
      </c>
      <c r="AIB84" s="1112">
        <f t="shared" si="5420"/>
        <v>0</v>
      </c>
      <c r="AIC84" s="1112">
        <f t="shared" si="5420"/>
        <v>0</v>
      </c>
      <c r="AID84" s="1125">
        <f t="shared" si="5420"/>
        <v>0</v>
      </c>
      <c r="AIE84" s="1113">
        <f t="shared" si="5420"/>
        <v>0</v>
      </c>
      <c r="AIG84" s="1120">
        <f t="shared" ref="AIG84:AIT84" si="5421">SUM(AIG85:AIG87)</f>
        <v>0</v>
      </c>
      <c r="AIH84" s="1112">
        <f t="shared" si="5421"/>
        <v>0</v>
      </c>
      <c r="AII84" s="1112">
        <f t="shared" si="5421"/>
        <v>0</v>
      </c>
      <c r="AIJ84" s="1112">
        <f t="shared" si="5421"/>
        <v>0</v>
      </c>
      <c r="AIK84" s="1112">
        <f t="shared" si="5421"/>
        <v>0</v>
      </c>
      <c r="AIL84" s="1112">
        <f t="shared" si="5421"/>
        <v>0</v>
      </c>
      <c r="AIM84" s="1112">
        <f t="shared" si="5421"/>
        <v>0</v>
      </c>
      <c r="AIN84" s="1112">
        <f t="shared" si="5421"/>
        <v>0</v>
      </c>
      <c r="AIO84" s="1112">
        <f t="shared" si="5421"/>
        <v>0</v>
      </c>
      <c r="AIP84" s="1112">
        <f t="shared" si="5421"/>
        <v>0</v>
      </c>
      <c r="AIQ84" s="1112">
        <f t="shared" si="5421"/>
        <v>0</v>
      </c>
      <c r="AIR84" s="1112">
        <f t="shared" si="5421"/>
        <v>0</v>
      </c>
      <c r="AIS84" s="1125">
        <f t="shared" si="5421"/>
        <v>0</v>
      </c>
      <c r="AIT84" s="1113">
        <f t="shared" si="5421"/>
        <v>0</v>
      </c>
      <c r="AIV84" s="1120">
        <f t="shared" ref="AIV84:AJI84" si="5422">SUM(AIV85:AIV87)</f>
        <v>0</v>
      </c>
      <c r="AIW84" s="1112">
        <f t="shared" si="5422"/>
        <v>0</v>
      </c>
      <c r="AIX84" s="1112">
        <f t="shared" si="5422"/>
        <v>0</v>
      </c>
      <c r="AIY84" s="1112">
        <f t="shared" si="5422"/>
        <v>0</v>
      </c>
      <c r="AIZ84" s="1112">
        <f t="shared" si="5422"/>
        <v>0</v>
      </c>
      <c r="AJA84" s="1112">
        <f t="shared" si="5422"/>
        <v>0</v>
      </c>
      <c r="AJB84" s="1112">
        <f t="shared" si="5422"/>
        <v>0</v>
      </c>
      <c r="AJC84" s="1112">
        <f t="shared" si="5422"/>
        <v>0</v>
      </c>
      <c r="AJD84" s="1112">
        <f t="shared" si="5422"/>
        <v>0</v>
      </c>
      <c r="AJE84" s="1112">
        <f t="shared" si="5422"/>
        <v>0</v>
      </c>
      <c r="AJF84" s="1112">
        <f t="shared" si="5422"/>
        <v>0</v>
      </c>
      <c r="AJG84" s="1112">
        <f t="shared" si="5422"/>
        <v>0</v>
      </c>
      <c r="AJH84" s="1125">
        <f t="shared" si="5422"/>
        <v>0</v>
      </c>
      <c r="AJI84" s="1113">
        <f t="shared" si="5422"/>
        <v>0</v>
      </c>
      <c r="AJK84" s="1120">
        <f t="shared" ref="AJK84:AJX84" si="5423">SUM(AJK85:AJK87)</f>
        <v>0</v>
      </c>
      <c r="AJL84" s="1112">
        <f t="shared" si="5423"/>
        <v>0</v>
      </c>
      <c r="AJM84" s="1112">
        <f t="shared" si="5423"/>
        <v>0</v>
      </c>
      <c r="AJN84" s="1112">
        <f t="shared" si="5423"/>
        <v>0</v>
      </c>
      <c r="AJO84" s="1112">
        <f t="shared" si="5423"/>
        <v>0</v>
      </c>
      <c r="AJP84" s="1112">
        <f t="shared" si="5423"/>
        <v>0</v>
      </c>
      <c r="AJQ84" s="1112">
        <f t="shared" si="5423"/>
        <v>0</v>
      </c>
      <c r="AJR84" s="1112">
        <f t="shared" si="5423"/>
        <v>0</v>
      </c>
      <c r="AJS84" s="1112">
        <f t="shared" si="5423"/>
        <v>0</v>
      </c>
      <c r="AJT84" s="1112">
        <f t="shared" si="5423"/>
        <v>0</v>
      </c>
      <c r="AJU84" s="1112">
        <f t="shared" si="5423"/>
        <v>0</v>
      </c>
      <c r="AJV84" s="1112">
        <f t="shared" si="5423"/>
        <v>0</v>
      </c>
      <c r="AJW84" s="1125">
        <f t="shared" si="5423"/>
        <v>0</v>
      </c>
      <c r="AJX84" s="1113">
        <f t="shared" si="5423"/>
        <v>0</v>
      </c>
      <c r="AJZ84" s="1120">
        <f t="shared" ref="AJZ84:AKM84" si="5424">SUM(AJZ85:AJZ87)</f>
        <v>0</v>
      </c>
      <c r="AKA84" s="1112">
        <f t="shared" si="5424"/>
        <v>0</v>
      </c>
      <c r="AKB84" s="1112">
        <f t="shared" si="5424"/>
        <v>0</v>
      </c>
      <c r="AKC84" s="1112">
        <f t="shared" si="5424"/>
        <v>0</v>
      </c>
      <c r="AKD84" s="1112">
        <f t="shared" si="5424"/>
        <v>0</v>
      </c>
      <c r="AKE84" s="1112">
        <f t="shared" si="5424"/>
        <v>0</v>
      </c>
      <c r="AKF84" s="1112">
        <f t="shared" si="5424"/>
        <v>0</v>
      </c>
      <c r="AKG84" s="1112">
        <f t="shared" si="5424"/>
        <v>0</v>
      </c>
      <c r="AKH84" s="1112">
        <f t="shared" si="5424"/>
        <v>0</v>
      </c>
      <c r="AKI84" s="1112">
        <f t="shared" si="5424"/>
        <v>0</v>
      </c>
      <c r="AKJ84" s="1112">
        <f t="shared" si="5424"/>
        <v>0</v>
      </c>
      <c r="AKK84" s="1112">
        <f t="shared" si="5424"/>
        <v>0</v>
      </c>
      <c r="AKL84" s="1125">
        <f t="shared" si="5424"/>
        <v>0</v>
      </c>
      <c r="AKM84" s="1113">
        <f t="shared" si="5424"/>
        <v>0</v>
      </c>
      <c r="AKO84" s="1120">
        <f t="shared" ref="AKO84:ALB84" si="5425">SUM(AKO85:AKO87)</f>
        <v>0</v>
      </c>
      <c r="AKP84" s="1112">
        <f t="shared" si="5425"/>
        <v>0</v>
      </c>
      <c r="AKQ84" s="1112">
        <f t="shared" si="5425"/>
        <v>0</v>
      </c>
      <c r="AKR84" s="1112">
        <f t="shared" si="5425"/>
        <v>0</v>
      </c>
      <c r="AKS84" s="1112">
        <f t="shared" si="5425"/>
        <v>0</v>
      </c>
      <c r="AKT84" s="1112">
        <f t="shared" si="5425"/>
        <v>0</v>
      </c>
      <c r="AKU84" s="1112">
        <f t="shared" si="5425"/>
        <v>0</v>
      </c>
      <c r="AKV84" s="1112">
        <f t="shared" si="5425"/>
        <v>0</v>
      </c>
      <c r="AKW84" s="1112">
        <f t="shared" si="5425"/>
        <v>0</v>
      </c>
      <c r="AKX84" s="1112">
        <f t="shared" si="5425"/>
        <v>0</v>
      </c>
      <c r="AKY84" s="1112">
        <f t="shared" si="5425"/>
        <v>0</v>
      </c>
      <c r="AKZ84" s="1112">
        <f t="shared" si="5425"/>
        <v>0</v>
      </c>
      <c r="ALA84" s="1125">
        <f t="shared" si="5425"/>
        <v>0</v>
      </c>
      <c r="ALB84" s="1113">
        <f t="shared" si="5425"/>
        <v>0</v>
      </c>
      <c r="ALD84" s="1120">
        <f t="shared" ref="ALD84:ALQ84" si="5426">SUM(ALD85:ALD87)</f>
        <v>0</v>
      </c>
      <c r="ALE84" s="1112">
        <f t="shared" si="5426"/>
        <v>0</v>
      </c>
      <c r="ALF84" s="1112">
        <f t="shared" si="5426"/>
        <v>0</v>
      </c>
      <c r="ALG84" s="1112">
        <f t="shared" si="5426"/>
        <v>0</v>
      </c>
      <c r="ALH84" s="1112">
        <f t="shared" si="5426"/>
        <v>0</v>
      </c>
      <c r="ALI84" s="1112">
        <f t="shared" si="5426"/>
        <v>0</v>
      </c>
      <c r="ALJ84" s="1112">
        <f t="shared" si="5426"/>
        <v>0</v>
      </c>
      <c r="ALK84" s="1112">
        <f t="shared" si="5426"/>
        <v>0</v>
      </c>
      <c r="ALL84" s="1112">
        <f t="shared" si="5426"/>
        <v>0</v>
      </c>
      <c r="ALM84" s="1112">
        <f t="shared" si="5426"/>
        <v>0</v>
      </c>
      <c r="ALN84" s="1112">
        <f t="shared" si="5426"/>
        <v>0</v>
      </c>
      <c r="ALO84" s="1112">
        <f t="shared" si="5426"/>
        <v>0</v>
      </c>
      <c r="ALP84" s="1125">
        <f t="shared" si="5426"/>
        <v>0</v>
      </c>
      <c r="ALQ84" s="1113">
        <f t="shared" si="5426"/>
        <v>0</v>
      </c>
      <c r="ALS84" s="1120">
        <f t="shared" ref="ALS84:AMF84" si="5427">SUM(ALS85:ALS87)</f>
        <v>0</v>
      </c>
      <c r="ALT84" s="1112">
        <f t="shared" si="5427"/>
        <v>0</v>
      </c>
      <c r="ALU84" s="1112">
        <f t="shared" si="5427"/>
        <v>0</v>
      </c>
      <c r="ALV84" s="1112">
        <f t="shared" si="5427"/>
        <v>0</v>
      </c>
      <c r="ALW84" s="1112">
        <f t="shared" si="5427"/>
        <v>0</v>
      </c>
      <c r="ALX84" s="1112">
        <f t="shared" si="5427"/>
        <v>0</v>
      </c>
      <c r="ALY84" s="1112">
        <f t="shared" si="5427"/>
        <v>0</v>
      </c>
      <c r="ALZ84" s="1112">
        <f t="shared" si="5427"/>
        <v>0</v>
      </c>
      <c r="AMA84" s="1112">
        <f t="shared" si="5427"/>
        <v>0</v>
      </c>
      <c r="AMB84" s="1112">
        <f t="shared" si="5427"/>
        <v>0</v>
      </c>
      <c r="AMC84" s="1112">
        <f t="shared" si="5427"/>
        <v>0</v>
      </c>
      <c r="AMD84" s="1112">
        <f t="shared" si="5427"/>
        <v>0</v>
      </c>
      <c r="AME84" s="1125">
        <f t="shared" si="5427"/>
        <v>0</v>
      </c>
      <c r="AMF84" s="1113">
        <f t="shared" si="5427"/>
        <v>0</v>
      </c>
      <c r="AMH84" s="1120">
        <f t="shared" ref="AMH84:AMU84" si="5428">SUM(AMH85:AMH87)</f>
        <v>0</v>
      </c>
      <c r="AMI84" s="1112">
        <f t="shared" si="5428"/>
        <v>0</v>
      </c>
      <c r="AMJ84" s="1112">
        <f t="shared" si="5428"/>
        <v>0</v>
      </c>
      <c r="AMK84" s="1112">
        <f t="shared" si="5428"/>
        <v>0</v>
      </c>
      <c r="AML84" s="1112">
        <f t="shared" si="5428"/>
        <v>0</v>
      </c>
      <c r="AMM84" s="1112">
        <f t="shared" si="5428"/>
        <v>0</v>
      </c>
      <c r="AMN84" s="1112">
        <f t="shared" si="5428"/>
        <v>0</v>
      </c>
      <c r="AMO84" s="1112">
        <f t="shared" si="5428"/>
        <v>0</v>
      </c>
      <c r="AMP84" s="1112">
        <f t="shared" si="5428"/>
        <v>0</v>
      </c>
      <c r="AMQ84" s="1112">
        <f t="shared" si="5428"/>
        <v>0</v>
      </c>
      <c r="AMR84" s="1112">
        <f t="shared" si="5428"/>
        <v>0</v>
      </c>
      <c r="AMS84" s="1112">
        <f t="shared" si="5428"/>
        <v>0</v>
      </c>
      <c r="AMT84" s="1125">
        <f t="shared" si="5428"/>
        <v>0</v>
      </c>
      <c r="AMU84" s="1113">
        <f t="shared" si="5428"/>
        <v>0</v>
      </c>
      <c r="AMW84" s="1120">
        <f t="shared" ref="AMW84:ANJ84" si="5429">SUM(AMW85:AMW87)</f>
        <v>0</v>
      </c>
      <c r="AMX84" s="1112">
        <f t="shared" si="5429"/>
        <v>0</v>
      </c>
      <c r="AMY84" s="1112">
        <f t="shared" si="5429"/>
        <v>0</v>
      </c>
      <c r="AMZ84" s="1112">
        <f t="shared" si="5429"/>
        <v>0</v>
      </c>
      <c r="ANA84" s="1112">
        <f t="shared" si="5429"/>
        <v>0</v>
      </c>
      <c r="ANB84" s="1112">
        <f t="shared" si="5429"/>
        <v>0</v>
      </c>
      <c r="ANC84" s="1112">
        <f t="shared" si="5429"/>
        <v>0</v>
      </c>
      <c r="AND84" s="1112">
        <f t="shared" si="5429"/>
        <v>0</v>
      </c>
      <c r="ANE84" s="1112">
        <f t="shared" si="5429"/>
        <v>0</v>
      </c>
      <c r="ANF84" s="1112">
        <f t="shared" si="5429"/>
        <v>0</v>
      </c>
      <c r="ANG84" s="1112">
        <f t="shared" si="5429"/>
        <v>0</v>
      </c>
      <c r="ANH84" s="1112">
        <f t="shared" si="5429"/>
        <v>0</v>
      </c>
      <c r="ANI84" s="1125">
        <f t="shared" si="5429"/>
        <v>0</v>
      </c>
      <c r="ANJ84" s="1113">
        <f t="shared" si="5429"/>
        <v>0</v>
      </c>
      <c r="ANL84" s="1120">
        <f t="shared" ref="ANL84:ANY84" si="5430">SUM(ANL85:ANL87)</f>
        <v>0</v>
      </c>
      <c r="ANM84" s="1112">
        <f t="shared" si="5430"/>
        <v>0</v>
      </c>
      <c r="ANN84" s="1112">
        <f t="shared" si="5430"/>
        <v>0</v>
      </c>
      <c r="ANO84" s="1112">
        <f t="shared" si="5430"/>
        <v>0</v>
      </c>
      <c r="ANP84" s="1112">
        <f t="shared" si="5430"/>
        <v>0</v>
      </c>
      <c r="ANQ84" s="1112">
        <f t="shared" si="5430"/>
        <v>0</v>
      </c>
      <c r="ANR84" s="1112">
        <f t="shared" si="5430"/>
        <v>0</v>
      </c>
      <c r="ANS84" s="1112">
        <f t="shared" si="5430"/>
        <v>0</v>
      </c>
      <c r="ANT84" s="1112">
        <f t="shared" si="5430"/>
        <v>0</v>
      </c>
      <c r="ANU84" s="1112">
        <f t="shared" si="5430"/>
        <v>0</v>
      </c>
      <c r="ANV84" s="1112">
        <f t="shared" si="5430"/>
        <v>0</v>
      </c>
      <c r="ANW84" s="1112">
        <f t="shared" si="5430"/>
        <v>0</v>
      </c>
      <c r="ANX84" s="1125">
        <f t="shared" si="5430"/>
        <v>0</v>
      </c>
      <c r="ANY84" s="1113">
        <f t="shared" si="5430"/>
        <v>0</v>
      </c>
      <c r="AOA84" s="1120">
        <f t="shared" ref="AOA84:AON84" si="5431">SUM(AOA85:AOA87)</f>
        <v>0</v>
      </c>
      <c r="AOB84" s="1112">
        <f t="shared" si="5431"/>
        <v>0</v>
      </c>
      <c r="AOC84" s="1112">
        <f t="shared" si="5431"/>
        <v>0</v>
      </c>
      <c r="AOD84" s="1112">
        <f t="shared" si="5431"/>
        <v>0</v>
      </c>
      <c r="AOE84" s="1112">
        <f t="shared" si="5431"/>
        <v>0</v>
      </c>
      <c r="AOF84" s="1112">
        <f t="shared" si="5431"/>
        <v>0</v>
      </c>
      <c r="AOG84" s="1112">
        <f t="shared" si="5431"/>
        <v>0</v>
      </c>
      <c r="AOH84" s="1112">
        <f t="shared" si="5431"/>
        <v>0</v>
      </c>
      <c r="AOI84" s="1112">
        <f t="shared" si="5431"/>
        <v>0</v>
      </c>
      <c r="AOJ84" s="1112">
        <f t="shared" si="5431"/>
        <v>0</v>
      </c>
      <c r="AOK84" s="1112">
        <f t="shared" si="5431"/>
        <v>0</v>
      </c>
      <c r="AOL84" s="1112">
        <f t="shared" si="5431"/>
        <v>0</v>
      </c>
      <c r="AOM84" s="1125">
        <f t="shared" si="5431"/>
        <v>0</v>
      </c>
      <c r="AON84" s="1113">
        <f t="shared" si="5431"/>
        <v>0</v>
      </c>
      <c r="AOP84" s="1120">
        <f t="shared" ref="AOP84:APC84" si="5432">SUM(AOP85:AOP87)</f>
        <v>0</v>
      </c>
      <c r="AOQ84" s="1112">
        <f t="shared" si="5432"/>
        <v>0</v>
      </c>
      <c r="AOR84" s="1112">
        <f t="shared" si="5432"/>
        <v>0</v>
      </c>
      <c r="AOS84" s="1112">
        <f t="shared" si="5432"/>
        <v>0</v>
      </c>
      <c r="AOT84" s="1112">
        <f t="shared" si="5432"/>
        <v>0</v>
      </c>
      <c r="AOU84" s="1112">
        <f t="shared" si="5432"/>
        <v>0</v>
      </c>
      <c r="AOV84" s="1112">
        <f t="shared" si="5432"/>
        <v>0</v>
      </c>
      <c r="AOW84" s="1112">
        <f t="shared" si="5432"/>
        <v>0</v>
      </c>
      <c r="AOX84" s="1112">
        <f t="shared" si="5432"/>
        <v>0</v>
      </c>
      <c r="AOY84" s="1112">
        <f t="shared" si="5432"/>
        <v>0</v>
      </c>
      <c r="AOZ84" s="1112">
        <f t="shared" si="5432"/>
        <v>0</v>
      </c>
      <c r="APA84" s="1112">
        <f t="shared" si="5432"/>
        <v>0</v>
      </c>
      <c r="APB84" s="1125">
        <f t="shared" si="5432"/>
        <v>0</v>
      </c>
      <c r="APC84" s="1113">
        <f t="shared" si="5432"/>
        <v>0</v>
      </c>
      <c r="APE84" s="1120">
        <f t="shared" ref="APE84:APR84" si="5433">SUM(APE85:APE87)</f>
        <v>0</v>
      </c>
      <c r="APF84" s="1112">
        <f t="shared" si="5433"/>
        <v>0</v>
      </c>
      <c r="APG84" s="1112">
        <f t="shared" si="5433"/>
        <v>0</v>
      </c>
      <c r="APH84" s="1112">
        <f t="shared" si="5433"/>
        <v>0</v>
      </c>
      <c r="API84" s="1112">
        <f t="shared" si="5433"/>
        <v>0</v>
      </c>
      <c r="APJ84" s="1112">
        <f t="shared" si="5433"/>
        <v>0</v>
      </c>
      <c r="APK84" s="1112">
        <f t="shared" si="5433"/>
        <v>0</v>
      </c>
      <c r="APL84" s="1112">
        <f t="shared" si="5433"/>
        <v>0</v>
      </c>
      <c r="APM84" s="1112">
        <f t="shared" si="5433"/>
        <v>0</v>
      </c>
      <c r="APN84" s="1112">
        <f t="shared" si="5433"/>
        <v>0</v>
      </c>
      <c r="APO84" s="1112">
        <f t="shared" si="5433"/>
        <v>0</v>
      </c>
      <c r="APP84" s="1112">
        <f t="shared" si="5433"/>
        <v>0</v>
      </c>
      <c r="APQ84" s="1125">
        <f t="shared" si="5433"/>
        <v>0</v>
      </c>
      <c r="APR84" s="1113">
        <f t="shared" si="5433"/>
        <v>0</v>
      </c>
      <c r="APT84" s="1120">
        <f t="shared" ref="APT84:AQG84" si="5434">SUM(APT85:APT87)</f>
        <v>0</v>
      </c>
      <c r="APU84" s="1112">
        <f t="shared" si="5434"/>
        <v>0</v>
      </c>
      <c r="APV84" s="1112">
        <f t="shared" si="5434"/>
        <v>0</v>
      </c>
      <c r="APW84" s="1112">
        <f t="shared" si="5434"/>
        <v>0</v>
      </c>
      <c r="APX84" s="1112">
        <f t="shared" si="5434"/>
        <v>0</v>
      </c>
      <c r="APY84" s="1112">
        <f t="shared" si="5434"/>
        <v>0</v>
      </c>
      <c r="APZ84" s="1112">
        <f t="shared" si="5434"/>
        <v>0</v>
      </c>
      <c r="AQA84" s="1112">
        <f t="shared" si="5434"/>
        <v>0</v>
      </c>
      <c r="AQB84" s="1112">
        <f t="shared" si="5434"/>
        <v>0</v>
      </c>
      <c r="AQC84" s="1112">
        <f t="shared" si="5434"/>
        <v>0</v>
      </c>
      <c r="AQD84" s="1112">
        <f t="shared" si="5434"/>
        <v>0</v>
      </c>
      <c r="AQE84" s="1112">
        <f t="shared" si="5434"/>
        <v>0</v>
      </c>
      <c r="AQF84" s="1125">
        <f t="shared" si="5434"/>
        <v>0</v>
      </c>
      <c r="AQG84" s="1113">
        <f t="shared" si="5434"/>
        <v>0</v>
      </c>
      <c r="AQI84" s="1120">
        <f t="shared" ref="AQI84:AQV84" si="5435">SUM(AQI85:AQI87)</f>
        <v>0</v>
      </c>
      <c r="AQJ84" s="1112">
        <f t="shared" si="5435"/>
        <v>0</v>
      </c>
      <c r="AQK84" s="1112">
        <f t="shared" si="5435"/>
        <v>0</v>
      </c>
      <c r="AQL84" s="1112">
        <f t="shared" si="5435"/>
        <v>0</v>
      </c>
      <c r="AQM84" s="1112">
        <f t="shared" si="5435"/>
        <v>0</v>
      </c>
      <c r="AQN84" s="1112">
        <f t="shared" si="5435"/>
        <v>0</v>
      </c>
      <c r="AQO84" s="1112">
        <f t="shared" si="5435"/>
        <v>0</v>
      </c>
      <c r="AQP84" s="1112">
        <f t="shared" si="5435"/>
        <v>0</v>
      </c>
      <c r="AQQ84" s="1112">
        <f t="shared" si="5435"/>
        <v>0</v>
      </c>
      <c r="AQR84" s="1112">
        <f t="shared" si="5435"/>
        <v>0</v>
      </c>
      <c r="AQS84" s="1112">
        <f t="shared" si="5435"/>
        <v>0</v>
      </c>
      <c r="AQT84" s="1112">
        <f t="shared" si="5435"/>
        <v>0</v>
      </c>
      <c r="AQU84" s="1125">
        <f t="shared" si="5435"/>
        <v>0</v>
      </c>
      <c r="AQV84" s="1113">
        <f t="shared" si="5435"/>
        <v>0</v>
      </c>
      <c r="AQX84" s="1120">
        <f t="shared" ref="AQX84:ARK84" si="5436">SUM(AQX85:AQX87)</f>
        <v>0</v>
      </c>
      <c r="AQY84" s="1112">
        <f t="shared" si="5436"/>
        <v>0</v>
      </c>
      <c r="AQZ84" s="1112">
        <f t="shared" si="5436"/>
        <v>0</v>
      </c>
      <c r="ARA84" s="1112">
        <f t="shared" si="5436"/>
        <v>0</v>
      </c>
      <c r="ARB84" s="1112">
        <f t="shared" si="5436"/>
        <v>0</v>
      </c>
      <c r="ARC84" s="1112">
        <f t="shared" si="5436"/>
        <v>0</v>
      </c>
      <c r="ARD84" s="1112">
        <f t="shared" si="5436"/>
        <v>0</v>
      </c>
      <c r="ARE84" s="1112">
        <f t="shared" si="5436"/>
        <v>0</v>
      </c>
      <c r="ARF84" s="1112">
        <f t="shared" si="5436"/>
        <v>0</v>
      </c>
      <c r="ARG84" s="1112">
        <f t="shared" si="5436"/>
        <v>0</v>
      </c>
      <c r="ARH84" s="1112">
        <f t="shared" si="5436"/>
        <v>0</v>
      </c>
      <c r="ARI84" s="1112">
        <f t="shared" si="5436"/>
        <v>0</v>
      </c>
      <c r="ARJ84" s="1125">
        <f t="shared" si="5436"/>
        <v>0</v>
      </c>
      <c r="ARK84" s="1113">
        <f t="shared" si="5436"/>
        <v>0</v>
      </c>
      <c r="ARM84" s="1120">
        <f t="shared" ref="ARM84:ARZ84" si="5437">SUM(ARM85:ARM87)</f>
        <v>0</v>
      </c>
      <c r="ARN84" s="1112">
        <f t="shared" si="5437"/>
        <v>0</v>
      </c>
      <c r="ARO84" s="1112">
        <f t="shared" si="5437"/>
        <v>0</v>
      </c>
      <c r="ARP84" s="1112">
        <f t="shared" si="5437"/>
        <v>0</v>
      </c>
      <c r="ARQ84" s="1112">
        <f t="shared" si="5437"/>
        <v>0</v>
      </c>
      <c r="ARR84" s="1112">
        <f t="shared" si="5437"/>
        <v>0</v>
      </c>
      <c r="ARS84" s="1112">
        <f t="shared" si="5437"/>
        <v>0</v>
      </c>
      <c r="ART84" s="1112">
        <f t="shared" si="5437"/>
        <v>0</v>
      </c>
      <c r="ARU84" s="1112">
        <f t="shared" si="5437"/>
        <v>0</v>
      </c>
      <c r="ARV84" s="1112">
        <f t="shared" si="5437"/>
        <v>0</v>
      </c>
      <c r="ARW84" s="1112">
        <f t="shared" si="5437"/>
        <v>0</v>
      </c>
      <c r="ARX84" s="1112">
        <f t="shared" si="5437"/>
        <v>0</v>
      </c>
      <c r="ARY84" s="1125">
        <f t="shared" si="5437"/>
        <v>0</v>
      </c>
      <c r="ARZ84" s="1113">
        <f t="shared" si="5437"/>
        <v>0</v>
      </c>
      <c r="ASB84" s="1120">
        <f t="shared" ref="ASB84:ASO84" si="5438">SUM(ASB85:ASB87)</f>
        <v>0</v>
      </c>
      <c r="ASC84" s="1112">
        <f t="shared" si="5438"/>
        <v>0</v>
      </c>
      <c r="ASD84" s="1112">
        <f t="shared" si="5438"/>
        <v>0</v>
      </c>
      <c r="ASE84" s="1112">
        <f t="shared" si="5438"/>
        <v>0</v>
      </c>
      <c r="ASF84" s="1112">
        <f t="shared" si="5438"/>
        <v>0</v>
      </c>
      <c r="ASG84" s="1112">
        <f t="shared" si="5438"/>
        <v>0</v>
      </c>
      <c r="ASH84" s="1112">
        <f t="shared" si="5438"/>
        <v>0</v>
      </c>
      <c r="ASI84" s="1112">
        <f t="shared" si="5438"/>
        <v>0</v>
      </c>
      <c r="ASJ84" s="1112">
        <f t="shared" si="5438"/>
        <v>0</v>
      </c>
      <c r="ASK84" s="1112">
        <f t="shared" si="5438"/>
        <v>0</v>
      </c>
      <c r="ASL84" s="1112">
        <f t="shared" si="5438"/>
        <v>0</v>
      </c>
      <c r="ASM84" s="1112">
        <f t="shared" si="5438"/>
        <v>0</v>
      </c>
      <c r="ASN84" s="1125">
        <f t="shared" si="5438"/>
        <v>0</v>
      </c>
      <c r="ASO84" s="1113">
        <f t="shared" si="5438"/>
        <v>0</v>
      </c>
      <c r="ASQ84" s="1120">
        <f t="shared" ref="ASQ84:ATD84" si="5439">SUM(ASQ85:ASQ87)</f>
        <v>0</v>
      </c>
      <c r="ASR84" s="1112">
        <f t="shared" si="5439"/>
        <v>0</v>
      </c>
      <c r="ASS84" s="1112">
        <f t="shared" si="5439"/>
        <v>0</v>
      </c>
      <c r="AST84" s="1112">
        <f t="shared" si="5439"/>
        <v>0</v>
      </c>
      <c r="ASU84" s="1112">
        <f t="shared" si="5439"/>
        <v>0</v>
      </c>
      <c r="ASV84" s="1112">
        <f t="shared" si="5439"/>
        <v>0</v>
      </c>
      <c r="ASW84" s="1112">
        <f t="shared" si="5439"/>
        <v>0</v>
      </c>
      <c r="ASX84" s="1112">
        <f t="shared" si="5439"/>
        <v>0</v>
      </c>
      <c r="ASY84" s="1112">
        <f t="shared" si="5439"/>
        <v>0</v>
      </c>
      <c r="ASZ84" s="1112">
        <f t="shared" si="5439"/>
        <v>0</v>
      </c>
      <c r="ATA84" s="1112">
        <f t="shared" si="5439"/>
        <v>0</v>
      </c>
      <c r="ATB84" s="1112">
        <f t="shared" si="5439"/>
        <v>0</v>
      </c>
      <c r="ATC84" s="1125">
        <f t="shared" si="5439"/>
        <v>0</v>
      </c>
      <c r="ATD84" s="1113">
        <f t="shared" si="5439"/>
        <v>0</v>
      </c>
      <c r="ATF84" s="1120">
        <f t="shared" ref="ATF84:ATS84" si="5440">SUM(ATF85:ATF87)</f>
        <v>0</v>
      </c>
      <c r="ATG84" s="1112">
        <f t="shared" si="5440"/>
        <v>0</v>
      </c>
      <c r="ATH84" s="1112">
        <f t="shared" si="5440"/>
        <v>0</v>
      </c>
      <c r="ATI84" s="1112">
        <f t="shared" si="5440"/>
        <v>0</v>
      </c>
      <c r="ATJ84" s="1112">
        <f t="shared" si="5440"/>
        <v>0</v>
      </c>
      <c r="ATK84" s="1112">
        <f t="shared" si="5440"/>
        <v>0</v>
      </c>
      <c r="ATL84" s="1112">
        <f t="shared" si="5440"/>
        <v>0</v>
      </c>
      <c r="ATM84" s="1112">
        <f t="shared" si="5440"/>
        <v>0</v>
      </c>
      <c r="ATN84" s="1112">
        <f t="shared" si="5440"/>
        <v>0</v>
      </c>
      <c r="ATO84" s="1112">
        <f t="shared" si="5440"/>
        <v>0</v>
      </c>
      <c r="ATP84" s="1112">
        <f t="shared" si="5440"/>
        <v>0</v>
      </c>
      <c r="ATQ84" s="1112">
        <f t="shared" si="5440"/>
        <v>0</v>
      </c>
      <c r="ATR84" s="1125">
        <f t="shared" si="5440"/>
        <v>0</v>
      </c>
      <c r="ATS84" s="1113">
        <f t="shared" si="5440"/>
        <v>0</v>
      </c>
      <c r="ATU84" s="1120">
        <f t="shared" ref="ATU84:AUH84" si="5441">SUM(ATU85:ATU87)</f>
        <v>0</v>
      </c>
      <c r="ATV84" s="1112">
        <f t="shared" si="5441"/>
        <v>0</v>
      </c>
      <c r="ATW84" s="1112">
        <f t="shared" si="5441"/>
        <v>0</v>
      </c>
      <c r="ATX84" s="1112">
        <f t="shared" si="5441"/>
        <v>0</v>
      </c>
      <c r="ATY84" s="1112">
        <f t="shared" si="5441"/>
        <v>0</v>
      </c>
      <c r="ATZ84" s="1112">
        <f t="shared" si="5441"/>
        <v>0</v>
      </c>
      <c r="AUA84" s="1112">
        <f t="shared" si="5441"/>
        <v>0</v>
      </c>
      <c r="AUB84" s="1112">
        <f t="shared" si="5441"/>
        <v>0</v>
      </c>
      <c r="AUC84" s="1112">
        <f t="shared" si="5441"/>
        <v>0</v>
      </c>
      <c r="AUD84" s="1112">
        <f t="shared" si="5441"/>
        <v>0</v>
      </c>
      <c r="AUE84" s="1112">
        <f t="shared" si="5441"/>
        <v>0</v>
      </c>
      <c r="AUF84" s="1112">
        <f t="shared" si="5441"/>
        <v>0</v>
      </c>
      <c r="AUG84" s="1125">
        <f t="shared" si="5441"/>
        <v>0</v>
      </c>
      <c r="AUH84" s="1113">
        <f t="shared" si="5441"/>
        <v>0</v>
      </c>
      <c r="AUJ84" s="1120">
        <f t="shared" ref="AUJ84:AUW84" si="5442">SUM(AUJ85:AUJ87)</f>
        <v>0</v>
      </c>
      <c r="AUK84" s="1112">
        <f t="shared" si="5442"/>
        <v>0</v>
      </c>
      <c r="AUL84" s="1112">
        <f t="shared" si="5442"/>
        <v>0</v>
      </c>
      <c r="AUM84" s="1112">
        <f t="shared" si="5442"/>
        <v>0</v>
      </c>
      <c r="AUN84" s="1112">
        <f t="shared" si="5442"/>
        <v>0</v>
      </c>
      <c r="AUO84" s="1112">
        <f t="shared" si="5442"/>
        <v>0</v>
      </c>
      <c r="AUP84" s="1112">
        <f t="shared" si="5442"/>
        <v>0</v>
      </c>
      <c r="AUQ84" s="1112">
        <f t="shared" si="5442"/>
        <v>0</v>
      </c>
      <c r="AUR84" s="1112">
        <f t="shared" si="5442"/>
        <v>0</v>
      </c>
      <c r="AUS84" s="1112">
        <f t="shared" si="5442"/>
        <v>0</v>
      </c>
      <c r="AUT84" s="1112">
        <f t="shared" si="5442"/>
        <v>0</v>
      </c>
      <c r="AUU84" s="1112">
        <f t="shared" si="5442"/>
        <v>0</v>
      </c>
      <c r="AUV84" s="1125">
        <f t="shared" si="5442"/>
        <v>0</v>
      </c>
      <c r="AUW84" s="1113">
        <f t="shared" si="5442"/>
        <v>0</v>
      </c>
      <c r="AUY84" s="1120">
        <f t="shared" ref="AUY84:AVL84" si="5443">SUM(AUY85:AUY87)</f>
        <v>0</v>
      </c>
      <c r="AUZ84" s="1112">
        <f t="shared" si="5443"/>
        <v>0</v>
      </c>
      <c r="AVA84" s="1112">
        <f t="shared" si="5443"/>
        <v>0</v>
      </c>
      <c r="AVB84" s="1112">
        <f t="shared" si="5443"/>
        <v>0</v>
      </c>
      <c r="AVC84" s="1112">
        <f t="shared" si="5443"/>
        <v>0</v>
      </c>
      <c r="AVD84" s="1112">
        <f t="shared" si="5443"/>
        <v>0</v>
      </c>
      <c r="AVE84" s="1112">
        <f t="shared" si="5443"/>
        <v>0</v>
      </c>
      <c r="AVF84" s="1112">
        <f t="shared" si="5443"/>
        <v>0</v>
      </c>
      <c r="AVG84" s="1112">
        <f t="shared" si="5443"/>
        <v>0</v>
      </c>
      <c r="AVH84" s="1112">
        <f t="shared" si="5443"/>
        <v>0</v>
      </c>
      <c r="AVI84" s="1112">
        <f t="shared" si="5443"/>
        <v>0</v>
      </c>
      <c r="AVJ84" s="1112">
        <f t="shared" si="5443"/>
        <v>0</v>
      </c>
      <c r="AVK84" s="1125">
        <f t="shared" si="5443"/>
        <v>0</v>
      </c>
      <c r="AVL84" s="1113">
        <f t="shared" si="5443"/>
        <v>0</v>
      </c>
      <c r="AVN84" s="1120">
        <f t="shared" ref="AVN84:AWA84" si="5444">SUM(AVN85:AVN87)</f>
        <v>0</v>
      </c>
      <c r="AVO84" s="1112">
        <f t="shared" si="5444"/>
        <v>0</v>
      </c>
      <c r="AVP84" s="1112">
        <f t="shared" si="5444"/>
        <v>0</v>
      </c>
      <c r="AVQ84" s="1112">
        <f t="shared" si="5444"/>
        <v>0</v>
      </c>
      <c r="AVR84" s="1112">
        <f t="shared" si="5444"/>
        <v>0</v>
      </c>
      <c r="AVS84" s="1112">
        <f t="shared" si="5444"/>
        <v>0</v>
      </c>
      <c r="AVT84" s="1112">
        <f t="shared" si="5444"/>
        <v>0</v>
      </c>
      <c r="AVU84" s="1112">
        <f t="shared" si="5444"/>
        <v>0</v>
      </c>
      <c r="AVV84" s="1112">
        <f t="shared" si="5444"/>
        <v>0</v>
      </c>
      <c r="AVW84" s="1112">
        <f t="shared" si="5444"/>
        <v>0</v>
      </c>
      <c r="AVX84" s="1112">
        <f t="shared" si="5444"/>
        <v>0</v>
      </c>
      <c r="AVY84" s="1112">
        <f t="shared" si="5444"/>
        <v>0</v>
      </c>
      <c r="AVZ84" s="1125">
        <f t="shared" si="5444"/>
        <v>0</v>
      </c>
      <c r="AWA84" s="1113">
        <f t="shared" si="5444"/>
        <v>0</v>
      </c>
      <c r="AWC84" s="1120">
        <f t="shared" ref="AWC84:AWP84" si="5445">SUM(AWC85:AWC87)</f>
        <v>0</v>
      </c>
      <c r="AWD84" s="1112">
        <f t="shared" si="5445"/>
        <v>0</v>
      </c>
      <c r="AWE84" s="1112">
        <f t="shared" si="5445"/>
        <v>0</v>
      </c>
      <c r="AWF84" s="1112">
        <f t="shared" si="5445"/>
        <v>0</v>
      </c>
      <c r="AWG84" s="1112">
        <f t="shared" si="5445"/>
        <v>0</v>
      </c>
      <c r="AWH84" s="1112">
        <f t="shared" si="5445"/>
        <v>0</v>
      </c>
      <c r="AWI84" s="1112">
        <f t="shared" si="5445"/>
        <v>0</v>
      </c>
      <c r="AWJ84" s="1112">
        <f t="shared" si="5445"/>
        <v>0</v>
      </c>
      <c r="AWK84" s="1112">
        <f t="shared" si="5445"/>
        <v>0</v>
      </c>
      <c r="AWL84" s="1112">
        <f t="shared" si="5445"/>
        <v>0</v>
      </c>
      <c r="AWM84" s="1112">
        <f t="shared" si="5445"/>
        <v>0</v>
      </c>
      <c r="AWN84" s="1112">
        <f t="shared" si="5445"/>
        <v>0</v>
      </c>
      <c r="AWO84" s="1125">
        <f t="shared" si="5445"/>
        <v>0</v>
      </c>
      <c r="AWP84" s="1113">
        <f t="shared" si="5445"/>
        <v>0</v>
      </c>
      <c r="AWR84" s="1120">
        <f t="shared" ref="AWR84:AXE84" si="5446">SUM(AWR85:AWR87)</f>
        <v>0</v>
      </c>
      <c r="AWS84" s="1112">
        <f t="shared" si="5446"/>
        <v>0</v>
      </c>
      <c r="AWT84" s="1112">
        <f t="shared" si="5446"/>
        <v>0</v>
      </c>
      <c r="AWU84" s="1112">
        <f t="shared" si="5446"/>
        <v>0</v>
      </c>
      <c r="AWV84" s="1112">
        <f t="shared" si="5446"/>
        <v>0</v>
      </c>
      <c r="AWW84" s="1112">
        <f t="shared" si="5446"/>
        <v>0</v>
      </c>
      <c r="AWX84" s="1112">
        <f t="shared" si="5446"/>
        <v>0</v>
      </c>
      <c r="AWY84" s="1112">
        <f t="shared" si="5446"/>
        <v>0</v>
      </c>
      <c r="AWZ84" s="1112">
        <f t="shared" si="5446"/>
        <v>0</v>
      </c>
      <c r="AXA84" s="1112">
        <f t="shared" si="5446"/>
        <v>0</v>
      </c>
      <c r="AXB84" s="1112">
        <f t="shared" si="5446"/>
        <v>0</v>
      </c>
      <c r="AXC84" s="1112">
        <f t="shared" si="5446"/>
        <v>0</v>
      </c>
      <c r="AXD84" s="1125">
        <f t="shared" si="5446"/>
        <v>0</v>
      </c>
      <c r="AXE84" s="1113">
        <f t="shared" si="5446"/>
        <v>0</v>
      </c>
      <c r="AXG84" s="1120">
        <f t="shared" ref="AXG84:AXT84" si="5447">SUM(AXG85:AXG87)</f>
        <v>0</v>
      </c>
      <c r="AXH84" s="1112">
        <f t="shared" si="5447"/>
        <v>0</v>
      </c>
      <c r="AXI84" s="1112">
        <f t="shared" si="5447"/>
        <v>0</v>
      </c>
      <c r="AXJ84" s="1112">
        <f t="shared" si="5447"/>
        <v>0</v>
      </c>
      <c r="AXK84" s="1112">
        <f t="shared" si="5447"/>
        <v>0</v>
      </c>
      <c r="AXL84" s="1112">
        <f t="shared" si="5447"/>
        <v>0</v>
      </c>
      <c r="AXM84" s="1112">
        <f t="shared" si="5447"/>
        <v>0</v>
      </c>
      <c r="AXN84" s="1112">
        <f t="shared" si="5447"/>
        <v>0</v>
      </c>
      <c r="AXO84" s="1112">
        <f t="shared" si="5447"/>
        <v>0</v>
      </c>
      <c r="AXP84" s="1112">
        <f t="shared" si="5447"/>
        <v>0</v>
      </c>
      <c r="AXQ84" s="1112">
        <f t="shared" si="5447"/>
        <v>0</v>
      </c>
      <c r="AXR84" s="1112">
        <f t="shared" si="5447"/>
        <v>0</v>
      </c>
      <c r="AXS84" s="1125">
        <f t="shared" si="5447"/>
        <v>0</v>
      </c>
      <c r="AXT84" s="1113">
        <f t="shared" si="5447"/>
        <v>0</v>
      </c>
      <c r="AXV84" s="1120">
        <f t="shared" ref="AXV84:AYI84" si="5448">SUM(AXV85:AXV87)</f>
        <v>0</v>
      </c>
      <c r="AXW84" s="1112">
        <f t="shared" si="5448"/>
        <v>0</v>
      </c>
      <c r="AXX84" s="1112">
        <f t="shared" si="5448"/>
        <v>0</v>
      </c>
      <c r="AXY84" s="1112">
        <f t="shared" si="5448"/>
        <v>0</v>
      </c>
      <c r="AXZ84" s="1112">
        <f t="shared" si="5448"/>
        <v>0</v>
      </c>
      <c r="AYA84" s="1112">
        <f t="shared" si="5448"/>
        <v>0</v>
      </c>
      <c r="AYB84" s="1112">
        <f t="shared" si="5448"/>
        <v>0</v>
      </c>
      <c r="AYC84" s="1112">
        <f t="shared" si="5448"/>
        <v>0</v>
      </c>
      <c r="AYD84" s="1112">
        <f t="shared" si="5448"/>
        <v>0</v>
      </c>
      <c r="AYE84" s="1112">
        <f t="shared" si="5448"/>
        <v>0</v>
      </c>
      <c r="AYF84" s="1112">
        <f t="shared" si="5448"/>
        <v>0</v>
      </c>
      <c r="AYG84" s="1112">
        <f t="shared" si="5448"/>
        <v>0</v>
      </c>
      <c r="AYH84" s="1125">
        <f t="shared" si="5448"/>
        <v>0</v>
      </c>
      <c r="AYI84" s="1113">
        <f t="shared" si="5448"/>
        <v>0</v>
      </c>
      <c r="AYK84" s="1120">
        <f t="shared" ref="AYK84:AYX84" si="5449">SUM(AYK85:AYK87)</f>
        <v>0</v>
      </c>
      <c r="AYL84" s="1112">
        <f t="shared" si="5449"/>
        <v>0</v>
      </c>
      <c r="AYM84" s="1112">
        <f t="shared" si="5449"/>
        <v>0</v>
      </c>
      <c r="AYN84" s="1112">
        <f t="shared" si="5449"/>
        <v>0</v>
      </c>
      <c r="AYO84" s="1112">
        <f t="shared" si="5449"/>
        <v>0</v>
      </c>
      <c r="AYP84" s="1112">
        <f t="shared" si="5449"/>
        <v>0</v>
      </c>
      <c r="AYQ84" s="1112">
        <f t="shared" si="5449"/>
        <v>0</v>
      </c>
      <c r="AYR84" s="1112">
        <f t="shared" si="5449"/>
        <v>0</v>
      </c>
      <c r="AYS84" s="1112">
        <f t="shared" si="5449"/>
        <v>0</v>
      </c>
      <c r="AYT84" s="1112">
        <f t="shared" si="5449"/>
        <v>0</v>
      </c>
      <c r="AYU84" s="1112">
        <f t="shared" si="5449"/>
        <v>0</v>
      </c>
      <c r="AYV84" s="1112">
        <f t="shared" si="5449"/>
        <v>0</v>
      </c>
      <c r="AYW84" s="1125">
        <f t="shared" si="5449"/>
        <v>0</v>
      </c>
      <c r="AYX84" s="1113">
        <f t="shared" si="5449"/>
        <v>0</v>
      </c>
      <c r="AYZ84" s="1120">
        <f t="shared" ref="AYZ84:AZM84" si="5450">SUM(AYZ85:AYZ87)</f>
        <v>0</v>
      </c>
      <c r="AZA84" s="1112">
        <f t="shared" si="5450"/>
        <v>0</v>
      </c>
      <c r="AZB84" s="1112">
        <f t="shared" si="5450"/>
        <v>0</v>
      </c>
      <c r="AZC84" s="1112">
        <f t="shared" si="5450"/>
        <v>0</v>
      </c>
      <c r="AZD84" s="1112">
        <f t="shared" si="5450"/>
        <v>0</v>
      </c>
      <c r="AZE84" s="1112">
        <f t="shared" si="5450"/>
        <v>0</v>
      </c>
      <c r="AZF84" s="1112">
        <f t="shared" si="5450"/>
        <v>0</v>
      </c>
      <c r="AZG84" s="1112">
        <f t="shared" si="5450"/>
        <v>0</v>
      </c>
      <c r="AZH84" s="1112">
        <f t="shared" si="5450"/>
        <v>0</v>
      </c>
      <c r="AZI84" s="1112">
        <f t="shared" si="5450"/>
        <v>0</v>
      </c>
      <c r="AZJ84" s="1112">
        <f t="shared" si="5450"/>
        <v>0</v>
      </c>
      <c r="AZK84" s="1112">
        <f t="shared" si="5450"/>
        <v>0</v>
      </c>
      <c r="AZL84" s="1125">
        <f t="shared" si="5450"/>
        <v>0</v>
      </c>
      <c r="AZM84" s="1113">
        <f t="shared" si="5450"/>
        <v>0</v>
      </c>
      <c r="AZO84" s="1120">
        <f t="shared" ref="AZO84:BAB84" si="5451">SUM(AZO85:AZO87)</f>
        <v>0</v>
      </c>
      <c r="AZP84" s="1112">
        <f t="shared" si="5451"/>
        <v>0</v>
      </c>
      <c r="AZQ84" s="1112">
        <f t="shared" si="5451"/>
        <v>0</v>
      </c>
      <c r="AZR84" s="1112">
        <f t="shared" si="5451"/>
        <v>0</v>
      </c>
      <c r="AZS84" s="1112">
        <f t="shared" si="5451"/>
        <v>0</v>
      </c>
      <c r="AZT84" s="1112">
        <f t="shared" si="5451"/>
        <v>0</v>
      </c>
      <c r="AZU84" s="1112">
        <f t="shared" si="5451"/>
        <v>0</v>
      </c>
      <c r="AZV84" s="1112">
        <f t="shared" si="5451"/>
        <v>0</v>
      </c>
      <c r="AZW84" s="1112">
        <f t="shared" si="5451"/>
        <v>0</v>
      </c>
      <c r="AZX84" s="1112">
        <f t="shared" si="5451"/>
        <v>0</v>
      </c>
      <c r="AZY84" s="1112">
        <f t="shared" si="5451"/>
        <v>0</v>
      </c>
      <c r="AZZ84" s="1112">
        <f t="shared" si="5451"/>
        <v>0</v>
      </c>
      <c r="BAA84" s="1125">
        <f t="shared" si="5451"/>
        <v>0</v>
      </c>
      <c r="BAB84" s="1113">
        <f t="shared" si="5451"/>
        <v>0</v>
      </c>
      <c r="BAD84" s="1120">
        <f t="shared" ref="BAD84:BAQ84" si="5452">SUM(BAD85:BAD87)</f>
        <v>0</v>
      </c>
      <c r="BAE84" s="1112">
        <f t="shared" si="5452"/>
        <v>0</v>
      </c>
      <c r="BAF84" s="1112">
        <f t="shared" si="5452"/>
        <v>0</v>
      </c>
      <c r="BAG84" s="1112">
        <f t="shared" si="5452"/>
        <v>0</v>
      </c>
      <c r="BAH84" s="1112">
        <f t="shared" si="5452"/>
        <v>0</v>
      </c>
      <c r="BAI84" s="1112">
        <f t="shared" si="5452"/>
        <v>0</v>
      </c>
      <c r="BAJ84" s="1112">
        <f t="shared" si="5452"/>
        <v>0</v>
      </c>
      <c r="BAK84" s="1112">
        <f t="shared" si="5452"/>
        <v>0</v>
      </c>
      <c r="BAL84" s="1112">
        <f t="shared" si="5452"/>
        <v>0</v>
      </c>
      <c r="BAM84" s="1112">
        <f t="shared" si="5452"/>
        <v>0</v>
      </c>
      <c r="BAN84" s="1112">
        <f t="shared" si="5452"/>
        <v>0</v>
      </c>
      <c r="BAO84" s="1112">
        <f t="shared" si="5452"/>
        <v>0</v>
      </c>
      <c r="BAP84" s="1125">
        <f t="shared" si="5452"/>
        <v>0</v>
      </c>
      <c r="BAQ84" s="1113">
        <f t="shared" si="5452"/>
        <v>0</v>
      </c>
      <c r="BAS84" s="1120">
        <f t="shared" ref="BAS84:BBF84" si="5453">SUM(BAS85:BAS87)</f>
        <v>0</v>
      </c>
      <c r="BAT84" s="1112">
        <f t="shared" si="5453"/>
        <v>0</v>
      </c>
      <c r="BAU84" s="1112">
        <f t="shared" si="5453"/>
        <v>0</v>
      </c>
      <c r="BAV84" s="1112">
        <f t="shared" si="5453"/>
        <v>0</v>
      </c>
      <c r="BAW84" s="1112">
        <f t="shared" si="5453"/>
        <v>0</v>
      </c>
      <c r="BAX84" s="1112">
        <f t="shared" si="5453"/>
        <v>0</v>
      </c>
      <c r="BAY84" s="1112">
        <f t="shared" si="5453"/>
        <v>0</v>
      </c>
      <c r="BAZ84" s="1112">
        <f t="shared" si="5453"/>
        <v>0</v>
      </c>
      <c r="BBA84" s="1112">
        <f t="shared" si="5453"/>
        <v>0</v>
      </c>
      <c r="BBB84" s="1112">
        <f t="shared" si="5453"/>
        <v>0</v>
      </c>
      <c r="BBC84" s="1112">
        <f t="shared" si="5453"/>
        <v>0</v>
      </c>
      <c r="BBD84" s="1112">
        <f t="shared" si="5453"/>
        <v>0</v>
      </c>
      <c r="BBE84" s="1125">
        <f t="shared" si="5453"/>
        <v>0</v>
      </c>
      <c r="BBF84" s="1113">
        <f t="shared" si="5453"/>
        <v>0</v>
      </c>
      <c r="BBH84" s="1120">
        <f t="shared" ref="BBH84:BBU84" si="5454">SUM(BBH85:BBH87)</f>
        <v>0</v>
      </c>
      <c r="BBI84" s="1112">
        <f t="shared" si="5454"/>
        <v>0</v>
      </c>
      <c r="BBJ84" s="1112">
        <f t="shared" si="5454"/>
        <v>0</v>
      </c>
      <c r="BBK84" s="1112">
        <f t="shared" si="5454"/>
        <v>0</v>
      </c>
      <c r="BBL84" s="1112">
        <f t="shared" si="5454"/>
        <v>0</v>
      </c>
      <c r="BBM84" s="1112">
        <f t="shared" si="5454"/>
        <v>0</v>
      </c>
      <c r="BBN84" s="1112">
        <f t="shared" si="5454"/>
        <v>0</v>
      </c>
      <c r="BBO84" s="1112">
        <f t="shared" si="5454"/>
        <v>0</v>
      </c>
      <c r="BBP84" s="1112">
        <f t="shared" si="5454"/>
        <v>0</v>
      </c>
      <c r="BBQ84" s="1112">
        <f t="shared" si="5454"/>
        <v>0</v>
      </c>
      <c r="BBR84" s="1112">
        <f t="shared" si="5454"/>
        <v>0</v>
      </c>
      <c r="BBS84" s="1112">
        <f t="shared" si="5454"/>
        <v>0</v>
      </c>
      <c r="BBT84" s="1125">
        <f t="shared" si="5454"/>
        <v>0</v>
      </c>
      <c r="BBU84" s="1113">
        <f t="shared" si="5454"/>
        <v>0</v>
      </c>
      <c r="BBW84" s="1120">
        <f t="shared" ref="BBW84:BCJ84" si="5455">SUM(BBW85:BBW87)</f>
        <v>0</v>
      </c>
      <c r="BBX84" s="1112">
        <f t="shared" si="5455"/>
        <v>0</v>
      </c>
      <c r="BBY84" s="1112">
        <f t="shared" si="5455"/>
        <v>0</v>
      </c>
      <c r="BBZ84" s="1112">
        <f t="shared" si="5455"/>
        <v>0</v>
      </c>
      <c r="BCA84" s="1112">
        <f t="shared" si="5455"/>
        <v>0</v>
      </c>
      <c r="BCB84" s="1112">
        <f t="shared" si="5455"/>
        <v>0</v>
      </c>
      <c r="BCC84" s="1112">
        <f t="shared" si="5455"/>
        <v>0</v>
      </c>
      <c r="BCD84" s="1112">
        <f t="shared" si="5455"/>
        <v>0</v>
      </c>
      <c r="BCE84" s="1112">
        <f t="shared" si="5455"/>
        <v>0</v>
      </c>
      <c r="BCF84" s="1112">
        <f t="shared" si="5455"/>
        <v>0</v>
      </c>
      <c r="BCG84" s="1112">
        <f t="shared" si="5455"/>
        <v>0</v>
      </c>
      <c r="BCH84" s="1112">
        <f t="shared" si="5455"/>
        <v>0</v>
      </c>
      <c r="BCI84" s="1125">
        <f t="shared" si="5455"/>
        <v>0</v>
      </c>
      <c r="BCJ84" s="1113">
        <f t="shared" si="5455"/>
        <v>0</v>
      </c>
      <c r="BCL84" s="1120">
        <f t="shared" ref="BCL84:BCY84" si="5456">SUM(BCL85:BCL87)</f>
        <v>0</v>
      </c>
      <c r="BCM84" s="1112">
        <f t="shared" si="5456"/>
        <v>0</v>
      </c>
      <c r="BCN84" s="1112">
        <f t="shared" si="5456"/>
        <v>0</v>
      </c>
      <c r="BCO84" s="1112">
        <f t="shared" si="5456"/>
        <v>0</v>
      </c>
      <c r="BCP84" s="1112">
        <f t="shared" si="5456"/>
        <v>0</v>
      </c>
      <c r="BCQ84" s="1112">
        <f t="shared" si="5456"/>
        <v>0</v>
      </c>
      <c r="BCR84" s="1112">
        <f t="shared" si="5456"/>
        <v>0</v>
      </c>
      <c r="BCS84" s="1112">
        <f t="shared" si="5456"/>
        <v>0</v>
      </c>
      <c r="BCT84" s="1112">
        <f t="shared" si="5456"/>
        <v>0</v>
      </c>
      <c r="BCU84" s="1112">
        <f t="shared" si="5456"/>
        <v>0</v>
      </c>
      <c r="BCV84" s="1112">
        <f t="shared" si="5456"/>
        <v>0</v>
      </c>
      <c r="BCW84" s="1112">
        <f t="shared" si="5456"/>
        <v>0</v>
      </c>
      <c r="BCX84" s="1125">
        <f t="shared" si="5456"/>
        <v>0</v>
      </c>
      <c r="BCY84" s="1113">
        <f t="shared" si="5456"/>
        <v>0</v>
      </c>
      <c r="BDA84" s="1120">
        <f t="shared" ref="BDA84:BDN84" si="5457">SUM(BDA85:BDA87)</f>
        <v>0</v>
      </c>
      <c r="BDB84" s="1112">
        <f t="shared" si="5457"/>
        <v>0</v>
      </c>
      <c r="BDC84" s="1112">
        <f t="shared" si="5457"/>
        <v>0</v>
      </c>
      <c r="BDD84" s="1112">
        <f t="shared" si="5457"/>
        <v>0</v>
      </c>
      <c r="BDE84" s="1112">
        <f t="shared" si="5457"/>
        <v>0</v>
      </c>
      <c r="BDF84" s="1112">
        <f t="shared" si="5457"/>
        <v>0</v>
      </c>
      <c r="BDG84" s="1112">
        <f t="shared" si="5457"/>
        <v>0</v>
      </c>
      <c r="BDH84" s="1112">
        <f t="shared" si="5457"/>
        <v>0</v>
      </c>
      <c r="BDI84" s="1112">
        <f t="shared" si="5457"/>
        <v>0</v>
      </c>
      <c r="BDJ84" s="1112">
        <f t="shared" si="5457"/>
        <v>0</v>
      </c>
      <c r="BDK84" s="1112">
        <f t="shared" si="5457"/>
        <v>0</v>
      </c>
      <c r="BDL84" s="1112">
        <f t="shared" si="5457"/>
        <v>0</v>
      </c>
      <c r="BDM84" s="1125">
        <f t="shared" si="5457"/>
        <v>0</v>
      </c>
      <c r="BDN84" s="1113">
        <f t="shared" si="5457"/>
        <v>0</v>
      </c>
      <c r="BDP84" s="1120">
        <f t="shared" ref="BDP84:BEC84" si="5458">SUM(BDP85:BDP87)</f>
        <v>0</v>
      </c>
      <c r="BDQ84" s="1112">
        <f t="shared" si="5458"/>
        <v>0</v>
      </c>
      <c r="BDR84" s="1112">
        <f t="shared" si="5458"/>
        <v>0</v>
      </c>
      <c r="BDS84" s="1112">
        <f t="shared" si="5458"/>
        <v>0</v>
      </c>
      <c r="BDT84" s="1112">
        <f t="shared" si="5458"/>
        <v>0</v>
      </c>
      <c r="BDU84" s="1112">
        <f t="shared" si="5458"/>
        <v>0</v>
      </c>
      <c r="BDV84" s="1112">
        <f t="shared" si="5458"/>
        <v>0</v>
      </c>
      <c r="BDW84" s="1112">
        <f t="shared" si="5458"/>
        <v>0</v>
      </c>
      <c r="BDX84" s="1112">
        <f t="shared" si="5458"/>
        <v>0</v>
      </c>
      <c r="BDY84" s="1112">
        <f t="shared" si="5458"/>
        <v>0</v>
      </c>
      <c r="BDZ84" s="1112">
        <f t="shared" si="5458"/>
        <v>0</v>
      </c>
      <c r="BEA84" s="1112">
        <f t="shared" si="5458"/>
        <v>0</v>
      </c>
      <c r="BEB84" s="1125">
        <f t="shared" si="5458"/>
        <v>0</v>
      </c>
      <c r="BEC84" s="1113">
        <f t="shared" si="5458"/>
        <v>0</v>
      </c>
      <c r="BEE84" s="1120">
        <f t="shared" ref="BEE84:BER84" si="5459">SUM(BEE85:BEE87)</f>
        <v>0</v>
      </c>
      <c r="BEF84" s="1112">
        <f t="shared" si="5459"/>
        <v>0</v>
      </c>
      <c r="BEG84" s="1112">
        <f t="shared" si="5459"/>
        <v>0</v>
      </c>
      <c r="BEH84" s="1112">
        <f t="shared" si="5459"/>
        <v>0</v>
      </c>
      <c r="BEI84" s="1112">
        <f t="shared" si="5459"/>
        <v>0</v>
      </c>
      <c r="BEJ84" s="1112">
        <f t="shared" si="5459"/>
        <v>0</v>
      </c>
      <c r="BEK84" s="1112">
        <f t="shared" si="5459"/>
        <v>0</v>
      </c>
      <c r="BEL84" s="1112">
        <f t="shared" si="5459"/>
        <v>0</v>
      </c>
      <c r="BEM84" s="1112">
        <f t="shared" si="5459"/>
        <v>0</v>
      </c>
      <c r="BEN84" s="1112">
        <f t="shared" si="5459"/>
        <v>0</v>
      </c>
      <c r="BEO84" s="1112">
        <f t="shared" si="5459"/>
        <v>0</v>
      </c>
      <c r="BEP84" s="1112">
        <f t="shared" si="5459"/>
        <v>0</v>
      </c>
      <c r="BEQ84" s="1125">
        <f t="shared" si="5459"/>
        <v>0</v>
      </c>
      <c r="BER84" s="1113">
        <f t="shared" si="5459"/>
        <v>0</v>
      </c>
      <c r="BET84" s="1120">
        <f t="shared" ref="BET84:BFG84" si="5460">SUM(BET85:BET87)</f>
        <v>0</v>
      </c>
      <c r="BEU84" s="1112">
        <f t="shared" si="5460"/>
        <v>0</v>
      </c>
      <c r="BEV84" s="1112">
        <f t="shared" si="5460"/>
        <v>0</v>
      </c>
      <c r="BEW84" s="1112">
        <f t="shared" si="5460"/>
        <v>0</v>
      </c>
      <c r="BEX84" s="1112">
        <f t="shared" si="5460"/>
        <v>0</v>
      </c>
      <c r="BEY84" s="1112">
        <f t="shared" si="5460"/>
        <v>0</v>
      </c>
      <c r="BEZ84" s="1112">
        <f t="shared" si="5460"/>
        <v>0</v>
      </c>
      <c r="BFA84" s="1112">
        <f t="shared" si="5460"/>
        <v>0</v>
      </c>
      <c r="BFB84" s="1112">
        <f t="shared" si="5460"/>
        <v>0</v>
      </c>
      <c r="BFC84" s="1112">
        <f t="shared" si="5460"/>
        <v>0</v>
      </c>
      <c r="BFD84" s="1112">
        <f t="shared" si="5460"/>
        <v>0</v>
      </c>
      <c r="BFE84" s="1112">
        <f t="shared" si="5460"/>
        <v>0</v>
      </c>
      <c r="BFF84" s="1125">
        <f t="shared" si="5460"/>
        <v>0</v>
      </c>
      <c r="BFG84" s="1113">
        <f t="shared" si="5460"/>
        <v>0</v>
      </c>
      <c r="BFI84" s="1120">
        <f t="shared" ref="BFI84:BFV84" si="5461">SUM(BFI85:BFI87)</f>
        <v>0</v>
      </c>
      <c r="BFJ84" s="1112">
        <f t="shared" si="5461"/>
        <v>0</v>
      </c>
      <c r="BFK84" s="1112">
        <f t="shared" si="5461"/>
        <v>0</v>
      </c>
      <c r="BFL84" s="1112">
        <f t="shared" si="5461"/>
        <v>0</v>
      </c>
      <c r="BFM84" s="1112">
        <f t="shared" si="5461"/>
        <v>0</v>
      </c>
      <c r="BFN84" s="1112">
        <f t="shared" si="5461"/>
        <v>0</v>
      </c>
      <c r="BFO84" s="1112">
        <f t="shared" si="5461"/>
        <v>0</v>
      </c>
      <c r="BFP84" s="1112">
        <f t="shared" si="5461"/>
        <v>0</v>
      </c>
      <c r="BFQ84" s="1112">
        <f t="shared" si="5461"/>
        <v>0</v>
      </c>
      <c r="BFR84" s="1112">
        <f t="shared" si="5461"/>
        <v>0</v>
      </c>
      <c r="BFS84" s="1112">
        <f t="shared" si="5461"/>
        <v>0</v>
      </c>
      <c r="BFT84" s="1112">
        <f t="shared" si="5461"/>
        <v>0</v>
      </c>
      <c r="BFU84" s="1125">
        <f t="shared" si="5461"/>
        <v>0</v>
      </c>
      <c r="BFV84" s="1113">
        <f t="shared" si="5461"/>
        <v>0</v>
      </c>
      <c r="BFX84" s="1120">
        <f t="shared" ref="BFX84:BGK84" si="5462">SUM(BFX85:BFX87)</f>
        <v>0</v>
      </c>
      <c r="BFY84" s="1112">
        <f t="shared" si="5462"/>
        <v>0</v>
      </c>
      <c r="BFZ84" s="1112">
        <f t="shared" si="5462"/>
        <v>0</v>
      </c>
      <c r="BGA84" s="1112">
        <f t="shared" si="5462"/>
        <v>0</v>
      </c>
      <c r="BGB84" s="1112">
        <f t="shared" si="5462"/>
        <v>0</v>
      </c>
      <c r="BGC84" s="1112">
        <f t="shared" si="5462"/>
        <v>0</v>
      </c>
      <c r="BGD84" s="1112">
        <f t="shared" si="5462"/>
        <v>0</v>
      </c>
      <c r="BGE84" s="1112">
        <f t="shared" si="5462"/>
        <v>0</v>
      </c>
      <c r="BGF84" s="1112">
        <f t="shared" si="5462"/>
        <v>0</v>
      </c>
      <c r="BGG84" s="1112">
        <f t="shared" si="5462"/>
        <v>0</v>
      </c>
      <c r="BGH84" s="1112">
        <f t="shared" si="5462"/>
        <v>0</v>
      </c>
      <c r="BGI84" s="1112">
        <f t="shared" si="5462"/>
        <v>0</v>
      </c>
      <c r="BGJ84" s="1125">
        <f t="shared" si="5462"/>
        <v>0</v>
      </c>
      <c r="BGK84" s="1113">
        <f t="shared" si="5462"/>
        <v>0</v>
      </c>
      <c r="BGM84" s="1120">
        <f t="shared" ref="BGM84:BGZ84" si="5463">SUM(BGM85:BGM87)</f>
        <v>0</v>
      </c>
      <c r="BGN84" s="1112">
        <f t="shared" si="5463"/>
        <v>0</v>
      </c>
      <c r="BGO84" s="1112">
        <f t="shared" si="5463"/>
        <v>0</v>
      </c>
      <c r="BGP84" s="1112">
        <f t="shared" si="5463"/>
        <v>0</v>
      </c>
      <c r="BGQ84" s="1112">
        <f t="shared" si="5463"/>
        <v>0</v>
      </c>
      <c r="BGR84" s="1112">
        <f t="shared" si="5463"/>
        <v>0</v>
      </c>
      <c r="BGS84" s="1112">
        <f t="shared" si="5463"/>
        <v>0</v>
      </c>
      <c r="BGT84" s="1112">
        <f t="shared" si="5463"/>
        <v>0</v>
      </c>
      <c r="BGU84" s="1112">
        <f t="shared" si="5463"/>
        <v>0</v>
      </c>
      <c r="BGV84" s="1112">
        <f t="shared" si="5463"/>
        <v>0</v>
      </c>
      <c r="BGW84" s="1112">
        <f t="shared" si="5463"/>
        <v>0</v>
      </c>
      <c r="BGX84" s="1112">
        <f t="shared" si="5463"/>
        <v>0</v>
      </c>
      <c r="BGY84" s="1125">
        <f t="shared" si="5463"/>
        <v>0</v>
      </c>
      <c r="BGZ84" s="1113">
        <f t="shared" si="5463"/>
        <v>0</v>
      </c>
      <c r="BHB84" s="1120">
        <f t="shared" ref="BHB84:BHO84" si="5464">SUM(BHB85:BHB87)</f>
        <v>0</v>
      </c>
      <c r="BHC84" s="1112">
        <f t="shared" si="5464"/>
        <v>0</v>
      </c>
      <c r="BHD84" s="1112">
        <f t="shared" si="5464"/>
        <v>0</v>
      </c>
      <c r="BHE84" s="1112">
        <f t="shared" si="5464"/>
        <v>0</v>
      </c>
      <c r="BHF84" s="1112">
        <f t="shared" si="5464"/>
        <v>0</v>
      </c>
      <c r="BHG84" s="1112">
        <f t="shared" si="5464"/>
        <v>0</v>
      </c>
      <c r="BHH84" s="1112">
        <f t="shared" si="5464"/>
        <v>0</v>
      </c>
      <c r="BHI84" s="1112">
        <f t="shared" si="5464"/>
        <v>0</v>
      </c>
      <c r="BHJ84" s="1112">
        <f t="shared" si="5464"/>
        <v>0</v>
      </c>
      <c r="BHK84" s="1112">
        <f t="shared" si="5464"/>
        <v>0</v>
      </c>
      <c r="BHL84" s="1112">
        <f t="shared" si="5464"/>
        <v>0</v>
      </c>
      <c r="BHM84" s="1112">
        <f t="shared" si="5464"/>
        <v>0</v>
      </c>
      <c r="BHN84" s="1125">
        <f t="shared" si="5464"/>
        <v>0</v>
      </c>
      <c r="BHO84" s="1113">
        <f t="shared" si="5464"/>
        <v>0</v>
      </c>
      <c r="BHQ84" s="1120">
        <f t="shared" ref="BHQ84:BID84" si="5465">SUM(BHQ85:BHQ87)</f>
        <v>0</v>
      </c>
      <c r="BHR84" s="1112">
        <f t="shared" si="5465"/>
        <v>0</v>
      </c>
      <c r="BHS84" s="1112">
        <f t="shared" si="5465"/>
        <v>0</v>
      </c>
      <c r="BHT84" s="1112">
        <f t="shared" si="5465"/>
        <v>0</v>
      </c>
      <c r="BHU84" s="1112">
        <f t="shared" si="5465"/>
        <v>0</v>
      </c>
      <c r="BHV84" s="1112">
        <f t="shared" si="5465"/>
        <v>0</v>
      </c>
      <c r="BHW84" s="1112">
        <f t="shared" si="5465"/>
        <v>0</v>
      </c>
      <c r="BHX84" s="1112">
        <f t="shared" si="5465"/>
        <v>0</v>
      </c>
      <c r="BHY84" s="1112">
        <f t="shared" si="5465"/>
        <v>0</v>
      </c>
      <c r="BHZ84" s="1112">
        <f t="shared" si="5465"/>
        <v>0</v>
      </c>
      <c r="BIA84" s="1112">
        <f t="shared" si="5465"/>
        <v>0</v>
      </c>
      <c r="BIB84" s="1112">
        <f t="shared" si="5465"/>
        <v>0</v>
      </c>
      <c r="BIC84" s="1125">
        <f t="shared" si="5465"/>
        <v>0</v>
      </c>
      <c r="BID84" s="1113">
        <f t="shared" si="5465"/>
        <v>0</v>
      </c>
      <c r="BIF84" s="1120">
        <f t="shared" ref="BIF84:BIS84" si="5466">SUM(BIF85:BIF87)</f>
        <v>0</v>
      </c>
      <c r="BIG84" s="1112">
        <f t="shared" si="5466"/>
        <v>0</v>
      </c>
      <c r="BIH84" s="1112">
        <f t="shared" si="5466"/>
        <v>0</v>
      </c>
      <c r="BII84" s="1112">
        <f t="shared" si="5466"/>
        <v>0</v>
      </c>
      <c r="BIJ84" s="1112">
        <f t="shared" si="5466"/>
        <v>0</v>
      </c>
      <c r="BIK84" s="1112">
        <f t="shared" si="5466"/>
        <v>0</v>
      </c>
      <c r="BIL84" s="1112">
        <f t="shared" si="5466"/>
        <v>0</v>
      </c>
      <c r="BIM84" s="1112">
        <f t="shared" si="5466"/>
        <v>0</v>
      </c>
      <c r="BIN84" s="1112">
        <f t="shared" si="5466"/>
        <v>0</v>
      </c>
      <c r="BIO84" s="1112">
        <f t="shared" si="5466"/>
        <v>0</v>
      </c>
      <c r="BIP84" s="1112">
        <f t="shared" si="5466"/>
        <v>0</v>
      </c>
      <c r="BIQ84" s="1112">
        <f t="shared" si="5466"/>
        <v>0</v>
      </c>
      <c r="BIR84" s="1125">
        <f t="shared" si="5466"/>
        <v>0</v>
      </c>
      <c r="BIS84" s="1113">
        <f t="shared" si="5466"/>
        <v>0</v>
      </c>
      <c r="BIU84" s="1120">
        <f t="shared" ref="BIU84:BJH84" si="5467">SUM(BIU85:BIU87)</f>
        <v>0</v>
      </c>
      <c r="BIV84" s="1112">
        <f t="shared" si="5467"/>
        <v>0</v>
      </c>
      <c r="BIW84" s="1112">
        <f t="shared" si="5467"/>
        <v>0</v>
      </c>
      <c r="BIX84" s="1112">
        <f t="shared" si="5467"/>
        <v>0</v>
      </c>
      <c r="BIY84" s="1112">
        <f t="shared" si="5467"/>
        <v>0</v>
      </c>
      <c r="BIZ84" s="1112">
        <f t="shared" si="5467"/>
        <v>0</v>
      </c>
      <c r="BJA84" s="1112">
        <f t="shared" si="5467"/>
        <v>0</v>
      </c>
      <c r="BJB84" s="1112">
        <f t="shared" si="5467"/>
        <v>0</v>
      </c>
      <c r="BJC84" s="1112">
        <f t="shared" si="5467"/>
        <v>0</v>
      </c>
      <c r="BJD84" s="1112">
        <f t="shared" si="5467"/>
        <v>0</v>
      </c>
      <c r="BJE84" s="1112">
        <f t="shared" si="5467"/>
        <v>0</v>
      </c>
      <c r="BJF84" s="1112">
        <f t="shared" si="5467"/>
        <v>0</v>
      </c>
      <c r="BJG84" s="1125">
        <f t="shared" si="5467"/>
        <v>0</v>
      </c>
      <c r="BJH84" s="1113">
        <f t="shared" si="5467"/>
        <v>0</v>
      </c>
      <c r="BJJ84" s="1120">
        <f t="shared" ref="BJJ84:BJW84" si="5468">SUM(BJJ85:BJJ87)</f>
        <v>0</v>
      </c>
      <c r="BJK84" s="1112">
        <f t="shared" si="5468"/>
        <v>0</v>
      </c>
      <c r="BJL84" s="1112">
        <f t="shared" si="5468"/>
        <v>0</v>
      </c>
      <c r="BJM84" s="1112">
        <f t="shared" si="5468"/>
        <v>0</v>
      </c>
      <c r="BJN84" s="1112">
        <f t="shared" si="5468"/>
        <v>0</v>
      </c>
      <c r="BJO84" s="1112">
        <f t="shared" si="5468"/>
        <v>0</v>
      </c>
      <c r="BJP84" s="1112">
        <f t="shared" si="5468"/>
        <v>0</v>
      </c>
      <c r="BJQ84" s="1112">
        <f t="shared" si="5468"/>
        <v>0</v>
      </c>
      <c r="BJR84" s="1112">
        <f t="shared" si="5468"/>
        <v>0</v>
      </c>
      <c r="BJS84" s="1112">
        <f t="shared" si="5468"/>
        <v>0</v>
      </c>
      <c r="BJT84" s="1112">
        <f t="shared" si="5468"/>
        <v>0</v>
      </c>
      <c r="BJU84" s="1112">
        <f t="shared" si="5468"/>
        <v>0</v>
      </c>
      <c r="BJV84" s="1125">
        <f t="shared" si="5468"/>
        <v>0</v>
      </c>
      <c r="BJW84" s="1113">
        <f t="shared" si="5468"/>
        <v>0</v>
      </c>
      <c r="BJY84" s="1120">
        <f t="shared" ref="BJY84:BKL84" si="5469">SUM(BJY85:BJY87)</f>
        <v>0</v>
      </c>
      <c r="BJZ84" s="1112">
        <f t="shared" si="5469"/>
        <v>0</v>
      </c>
      <c r="BKA84" s="1112">
        <f t="shared" si="5469"/>
        <v>0</v>
      </c>
      <c r="BKB84" s="1112">
        <f t="shared" si="5469"/>
        <v>0</v>
      </c>
      <c r="BKC84" s="1112">
        <f t="shared" si="5469"/>
        <v>0</v>
      </c>
      <c r="BKD84" s="1112">
        <f t="shared" si="5469"/>
        <v>0</v>
      </c>
      <c r="BKE84" s="1112">
        <f t="shared" si="5469"/>
        <v>0</v>
      </c>
      <c r="BKF84" s="1112">
        <f t="shared" si="5469"/>
        <v>0</v>
      </c>
      <c r="BKG84" s="1112">
        <f t="shared" si="5469"/>
        <v>0</v>
      </c>
      <c r="BKH84" s="1112">
        <f t="shared" si="5469"/>
        <v>0</v>
      </c>
      <c r="BKI84" s="1112">
        <f t="shared" si="5469"/>
        <v>0</v>
      </c>
      <c r="BKJ84" s="1112">
        <f t="shared" si="5469"/>
        <v>0</v>
      </c>
      <c r="BKK84" s="1125">
        <f t="shared" si="5469"/>
        <v>0</v>
      </c>
      <c r="BKL84" s="1113">
        <f t="shared" si="5469"/>
        <v>0</v>
      </c>
      <c r="BKN84" s="1120">
        <f t="shared" ref="BKN84:BLA84" si="5470">SUM(BKN85:BKN87)</f>
        <v>0</v>
      </c>
      <c r="BKO84" s="1112">
        <f t="shared" si="5470"/>
        <v>0</v>
      </c>
      <c r="BKP84" s="1112">
        <f t="shared" si="5470"/>
        <v>0</v>
      </c>
      <c r="BKQ84" s="1112">
        <f t="shared" si="5470"/>
        <v>0</v>
      </c>
      <c r="BKR84" s="1112">
        <f t="shared" si="5470"/>
        <v>0</v>
      </c>
      <c r="BKS84" s="1112">
        <f t="shared" si="5470"/>
        <v>0</v>
      </c>
      <c r="BKT84" s="1112">
        <f t="shared" si="5470"/>
        <v>0</v>
      </c>
      <c r="BKU84" s="1112">
        <f t="shared" si="5470"/>
        <v>0</v>
      </c>
      <c r="BKV84" s="1112">
        <f t="shared" si="5470"/>
        <v>0</v>
      </c>
      <c r="BKW84" s="1112">
        <f t="shared" si="5470"/>
        <v>0</v>
      </c>
      <c r="BKX84" s="1112">
        <f t="shared" si="5470"/>
        <v>0</v>
      </c>
      <c r="BKY84" s="1112">
        <f t="shared" si="5470"/>
        <v>0</v>
      </c>
      <c r="BKZ84" s="1125">
        <f t="shared" si="5470"/>
        <v>0</v>
      </c>
      <c r="BLA84" s="1113">
        <f t="shared" si="5470"/>
        <v>0</v>
      </c>
      <c r="BLC84" s="1120">
        <f t="shared" ref="BLC84:BLP84" si="5471">SUM(BLC85:BLC87)</f>
        <v>0</v>
      </c>
      <c r="BLD84" s="1112">
        <f t="shared" si="5471"/>
        <v>0</v>
      </c>
      <c r="BLE84" s="1112">
        <f t="shared" si="5471"/>
        <v>0</v>
      </c>
      <c r="BLF84" s="1112">
        <f t="shared" si="5471"/>
        <v>0</v>
      </c>
      <c r="BLG84" s="1112">
        <f t="shared" si="5471"/>
        <v>0</v>
      </c>
      <c r="BLH84" s="1112">
        <f t="shared" si="5471"/>
        <v>0</v>
      </c>
      <c r="BLI84" s="1112">
        <f t="shared" si="5471"/>
        <v>0</v>
      </c>
      <c r="BLJ84" s="1112">
        <f t="shared" si="5471"/>
        <v>0</v>
      </c>
      <c r="BLK84" s="1112">
        <f t="shared" si="5471"/>
        <v>0</v>
      </c>
      <c r="BLL84" s="1112">
        <f t="shared" si="5471"/>
        <v>0</v>
      </c>
      <c r="BLM84" s="1112">
        <f t="shared" si="5471"/>
        <v>0</v>
      </c>
      <c r="BLN84" s="1112">
        <f t="shared" si="5471"/>
        <v>0</v>
      </c>
      <c r="BLO84" s="1125">
        <f t="shared" si="5471"/>
        <v>0</v>
      </c>
      <c r="BLP84" s="1113">
        <f t="shared" si="5471"/>
        <v>0</v>
      </c>
      <c r="BLR84" s="1120">
        <f t="shared" ref="BLR84:BME84" si="5472">SUM(BLR85:BLR87)</f>
        <v>0</v>
      </c>
      <c r="BLS84" s="1112">
        <f t="shared" si="5472"/>
        <v>0</v>
      </c>
      <c r="BLT84" s="1112">
        <f t="shared" si="5472"/>
        <v>0</v>
      </c>
      <c r="BLU84" s="1112">
        <f t="shared" si="5472"/>
        <v>0</v>
      </c>
      <c r="BLV84" s="1112">
        <f t="shared" si="5472"/>
        <v>0</v>
      </c>
      <c r="BLW84" s="1112">
        <f t="shared" si="5472"/>
        <v>0</v>
      </c>
      <c r="BLX84" s="1112">
        <f t="shared" si="5472"/>
        <v>0</v>
      </c>
      <c r="BLY84" s="1112">
        <f t="shared" si="5472"/>
        <v>0</v>
      </c>
      <c r="BLZ84" s="1112">
        <f t="shared" si="5472"/>
        <v>0</v>
      </c>
      <c r="BMA84" s="1112">
        <f t="shared" si="5472"/>
        <v>0</v>
      </c>
      <c r="BMB84" s="1112">
        <f t="shared" si="5472"/>
        <v>0</v>
      </c>
      <c r="BMC84" s="1112">
        <f t="shared" si="5472"/>
        <v>0</v>
      </c>
      <c r="BMD84" s="1125">
        <f t="shared" si="5472"/>
        <v>0</v>
      </c>
      <c r="BME84" s="1113">
        <f t="shared" si="5472"/>
        <v>0</v>
      </c>
      <c r="BMG84" s="1120">
        <f t="shared" ref="BMG84:BMT84" si="5473">SUM(BMG85:BMG87)</f>
        <v>0</v>
      </c>
      <c r="BMH84" s="1112">
        <f t="shared" si="5473"/>
        <v>0</v>
      </c>
      <c r="BMI84" s="1112">
        <f t="shared" si="5473"/>
        <v>0</v>
      </c>
      <c r="BMJ84" s="1112">
        <f t="shared" si="5473"/>
        <v>0</v>
      </c>
      <c r="BMK84" s="1112">
        <f t="shared" si="5473"/>
        <v>0</v>
      </c>
      <c r="BML84" s="1112">
        <f t="shared" si="5473"/>
        <v>0</v>
      </c>
      <c r="BMM84" s="1112">
        <f t="shared" si="5473"/>
        <v>0</v>
      </c>
      <c r="BMN84" s="1112">
        <f t="shared" si="5473"/>
        <v>0</v>
      </c>
      <c r="BMO84" s="1112">
        <f t="shared" si="5473"/>
        <v>0</v>
      </c>
      <c r="BMP84" s="1112">
        <f t="shared" si="5473"/>
        <v>0</v>
      </c>
      <c r="BMQ84" s="1112">
        <f t="shared" si="5473"/>
        <v>0</v>
      </c>
      <c r="BMR84" s="1112">
        <f t="shared" si="5473"/>
        <v>0</v>
      </c>
      <c r="BMS84" s="1125">
        <f t="shared" si="5473"/>
        <v>0</v>
      </c>
      <c r="BMT84" s="1113">
        <f t="shared" si="5473"/>
        <v>0</v>
      </c>
      <c r="BMV84" s="1120">
        <f t="shared" ref="BMV84:BNI84" si="5474">SUM(BMV85:BMV87)</f>
        <v>0</v>
      </c>
      <c r="BMW84" s="1112">
        <f t="shared" si="5474"/>
        <v>0</v>
      </c>
      <c r="BMX84" s="1112">
        <f t="shared" si="5474"/>
        <v>0</v>
      </c>
      <c r="BMY84" s="1112">
        <f t="shared" si="5474"/>
        <v>0</v>
      </c>
      <c r="BMZ84" s="1112">
        <f t="shared" si="5474"/>
        <v>0</v>
      </c>
      <c r="BNA84" s="1112">
        <f t="shared" si="5474"/>
        <v>0</v>
      </c>
      <c r="BNB84" s="1112">
        <f t="shared" si="5474"/>
        <v>0</v>
      </c>
      <c r="BNC84" s="1112">
        <f t="shared" si="5474"/>
        <v>0</v>
      </c>
      <c r="BND84" s="1112">
        <f t="shared" si="5474"/>
        <v>0</v>
      </c>
      <c r="BNE84" s="1112">
        <f t="shared" si="5474"/>
        <v>0</v>
      </c>
      <c r="BNF84" s="1112">
        <f t="shared" si="5474"/>
        <v>0</v>
      </c>
      <c r="BNG84" s="1112">
        <f t="shared" si="5474"/>
        <v>0</v>
      </c>
      <c r="BNH84" s="1125">
        <f t="shared" si="5474"/>
        <v>0</v>
      </c>
      <c r="BNI84" s="1113">
        <f t="shared" si="5474"/>
        <v>0</v>
      </c>
      <c r="BNK84" s="1120">
        <f t="shared" ref="BNK84:BNX84" si="5475">SUM(BNK85:BNK87)</f>
        <v>0</v>
      </c>
      <c r="BNL84" s="1112">
        <f t="shared" si="5475"/>
        <v>0</v>
      </c>
      <c r="BNM84" s="1112">
        <f t="shared" si="5475"/>
        <v>0</v>
      </c>
      <c r="BNN84" s="1112">
        <f t="shared" si="5475"/>
        <v>0</v>
      </c>
      <c r="BNO84" s="1112">
        <f t="shared" si="5475"/>
        <v>0</v>
      </c>
      <c r="BNP84" s="1112">
        <f t="shared" si="5475"/>
        <v>0</v>
      </c>
      <c r="BNQ84" s="1112">
        <f t="shared" si="5475"/>
        <v>0</v>
      </c>
      <c r="BNR84" s="1112">
        <f t="shared" si="5475"/>
        <v>0</v>
      </c>
      <c r="BNS84" s="1112">
        <f t="shared" si="5475"/>
        <v>0</v>
      </c>
      <c r="BNT84" s="1112">
        <f t="shared" si="5475"/>
        <v>0</v>
      </c>
      <c r="BNU84" s="1112">
        <f t="shared" si="5475"/>
        <v>0</v>
      </c>
      <c r="BNV84" s="1112">
        <f t="shared" si="5475"/>
        <v>0</v>
      </c>
      <c r="BNW84" s="1125">
        <f t="shared" si="5475"/>
        <v>0</v>
      </c>
      <c r="BNX84" s="1113">
        <f t="shared" si="5475"/>
        <v>0</v>
      </c>
      <c r="BNZ84" s="1120">
        <f t="shared" ref="BNZ84:BOM84" si="5476">SUM(BNZ85:BNZ87)</f>
        <v>0</v>
      </c>
      <c r="BOA84" s="1112">
        <f t="shared" si="5476"/>
        <v>0</v>
      </c>
      <c r="BOB84" s="1112">
        <f t="shared" si="5476"/>
        <v>0</v>
      </c>
      <c r="BOC84" s="1112">
        <f t="shared" si="5476"/>
        <v>0</v>
      </c>
      <c r="BOD84" s="1112">
        <f t="shared" si="5476"/>
        <v>0</v>
      </c>
      <c r="BOE84" s="1112">
        <f t="shared" si="5476"/>
        <v>0</v>
      </c>
      <c r="BOF84" s="1112">
        <f t="shared" si="5476"/>
        <v>0</v>
      </c>
      <c r="BOG84" s="1112">
        <f t="shared" si="5476"/>
        <v>0</v>
      </c>
      <c r="BOH84" s="1112">
        <f t="shared" si="5476"/>
        <v>0</v>
      </c>
      <c r="BOI84" s="1112">
        <f t="shared" si="5476"/>
        <v>0</v>
      </c>
      <c r="BOJ84" s="1112">
        <f t="shared" si="5476"/>
        <v>0</v>
      </c>
      <c r="BOK84" s="1112">
        <f t="shared" si="5476"/>
        <v>0</v>
      </c>
      <c r="BOL84" s="1125">
        <f t="shared" si="5476"/>
        <v>0</v>
      </c>
      <c r="BOM84" s="1113">
        <f t="shared" si="5476"/>
        <v>0</v>
      </c>
      <c r="BOO84" s="1120">
        <f t="shared" ref="BOO84:BPB84" si="5477">SUM(BOO85:BOO87)</f>
        <v>0</v>
      </c>
      <c r="BOP84" s="1112">
        <f t="shared" si="5477"/>
        <v>0</v>
      </c>
      <c r="BOQ84" s="1112">
        <f t="shared" si="5477"/>
        <v>0</v>
      </c>
      <c r="BOR84" s="1112">
        <f t="shared" si="5477"/>
        <v>0</v>
      </c>
      <c r="BOS84" s="1112">
        <f t="shared" si="5477"/>
        <v>0</v>
      </c>
      <c r="BOT84" s="1112">
        <f t="shared" si="5477"/>
        <v>0</v>
      </c>
      <c r="BOU84" s="1112">
        <f t="shared" si="5477"/>
        <v>0</v>
      </c>
      <c r="BOV84" s="1112">
        <f t="shared" si="5477"/>
        <v>0</v>
      </c>
      <c r="BOW84" s="1112">
        <f t="shared" si="5477"/>
        <v>0</v>
      </c>
      <c r="BOX84" s="1112">
        <f t="shared" si="5477"/>
        <v>0</v>
      </c>
      <c r="BOY84" s="1112">
        <f t="shared" si="5477"/>
        <v>0</v>
      </c>
      <c r="BOZ84" s="1112">
        <f t="shared" si="5477"/>
        <v>0</v>
      </c>
      <c r="BPA84" s="1125">
        <f t="shared" si="5477"/>
        <v>0</v>
      </c>
      <c r="BPB84" s="1113">
        <f t="shared" si="5477"/>
        <v>0</v>
      </c>
      <c r="BPD84" s="1120">
        <f t="shared" ref="BPD84:BPQ84" si="5478">SUM(BPD85:BPD87)</f>
        <v>0</v>
      </c>
      <c r="BPE84" s="1112">
        <f t="shared" si="5478"/>
        <v>0</v>
      </c>
      <c r="BPF84" s="1112">
        <f t="shared" si="5478"/>
        <v>0</v>
      </c>
      <c r="BPG84" s="1112">
        <f t="shared" si="5478"/>
        <v>0</v>
      </c>
      <c r="BPH84" s="1112">
        <f t="shared" si="5478"/>
        <v>0</v>
      </c>
      <c r="BPI84" s="1112">
        <f t="shared" si="5478"/>
        <v>0</v>
      </c>
      <c r="BPJ84" s="1112">
        <f t="shared" si="5478"/>
        <v>0</v>
      </c>
      <c r="BPK84" s="1112">
        <f t="shared" si="5478"/>
        <v>0</v>
      </c>
      <c r="BPL84" s="1112">
        <f t="shared" si="5478"/>
        <v>0</v>
      </c>
      <c r="BPM84" s="1112">
        <f t="shared" si="5478"/>
        <v>0</v>
      </c>
      <c r="BPN84" s="1112">
        <f t="shared" si="5478"/>
        <v>0</v>
      </c>
      <c r="BPO84" s="1112">
        <f t="shared" si="5478"/>
        <v>0</v>
      </c>
      <c r="BPP84" s="1125">
        <f t="shared" si="5478"/>
        <v>0</v>
      </c>
      <c r="BPQ84" s="1113">
        <f t="shared" si="5478"/>
        <v>0</v>
      </c>
      <c r="BPS84" s="1120">
        <f t="shared" ref="BPS84:BQF84" si="5479">SUM(BPS85:BPS87)</f>
        <v>0</v>
      </c>
      <c r="BPT84" s="1112">
        <f t="shared" si="5479"/>
        <v>0</v>
      </c>
      <c r="BPU84" s="1112">
        <f t="shared" si="5479"/>
        <v>0</v>
      </c>
      <c r="BPV84" s="1112">
        <f t="shared" si="5479"/>
        <v>0</v>
      </c>
      <c r="BPW84" s="1112">
        <f t="shared" si="5479"/>
        <v>0</v>
      </c>
      <c r="BPX84" s="1112">
        <f t="shared" si="5479"/>
        <v>0</v>
      </c>
      <c r="BPY84" s="1112">
        <f t="shared" si="5479"/>
        <v>0</v>
      </c>
      <c r="BPZ84" s="1112">
        <f t="shared" si="5479"/>
        <v>0</v>
      </c>
      <c r="BQA84" s="1112">
        <f t="shared" si="5479"/>
        <v>0</v>
      </c>
      <c r="BQB84" s="1112">
        <f t="shared" si="5479"/>
        <v>0</v>
      </c>
      <c r="BQC84" s="1112">
        <f t="shared" si="5479"/>
        <v>0</v>
      </c>
      <c r="BQD84" s="1112">
        <f t="shared" si="5479"/>
        <v>0</v>
      </c>
      <c r="BQE84" s="1125">
        <f t="shared" si="5479"/>
        <v>0</v>
      </c>
      <c r="BQF84" s="1113">
        <f t="shared" si="5479"/>
        <v>0</v>
      </c>
      <c r="BQH84" s="1120">
        <f t="shared" ref="BQH84:BQU84" si="5480">SUM(BQH85:BQH87)</f>
        <v>0</v>
      </c>
      <c r="BQI84" s="1112">
        <f t="shared" si="5480"/>
        <v>0</v>
      </c>
      <c r="BQJ84" s="1112">
        <f t="shared" si="5480"/>
        <v>0</v>
      </c>
      <c r="BQK84" s="1112">
        <f t="shared" si="5480"/>
        <v>0</v>
      </c>
      <c r="BQL84" s="1112">
        <f t="shared" si="5480"/>
        <v>0</v>
      </c>
      <c r="BQM84" s="1112">
        <f t="shared" si="5480"/>
        <v>0</v>
      </c>
      <c r="BQN84" s="1112">
        <f t="shared" si="5480"/>
        <v>0</v>
      </c>
      <c r="BQO84" s="1112">
        <f t="shared" si="5480"/>
        <v>0</v>
      </c>
      <c r="BQP84" s="1112">
        <f t="shared" si="5480"/>
        <v>0</v>
      </c>
      <c r="BQQ84" s="1112">
        <f t="shared" si="5480"/>
        <v>0</v>
      </c>
      <c r="BQR84" s="1112">
        <f t="shared" si="5480"/>
        <v>0</v>
      </c>
      <c r="BQS84" s="1112">
        <f t="shared" si="5480"/>
        <v>0</v>
      </c>
      <c r="BQT84" s="1125">
        <f t="shared" si="5480"/>
        <v>0</v>
      </c>
      <c r="BQU84" s="1113">
        <f t="shared" si="5480"/>
        <v>0</v>
      </c>
      <c r="BQW84" s="1120">
        <f t="shared" ref="BQW84:BRJ84" si="5481">SUM(BQW85:BQW87)</f>
        <v>0</v>
      </c>
      <c r="BQX84" s="1112">
        <f t="shared" si="5481"/>
        <v>0</v>
      </c>
      <c r="BQY84" s="1112">
        <f t="shared" si="5481"/>
        <v>0</v>
      </c>
      <c r="BQZ84" s="1112">
        <f t="shared" si="5481"/>
        <v>0</v>
      </c>
      <c r="BRA84" s="1112">
        <f t="shared" si="5481"/>
        <v>0</v>
      </c>
      <c r="BRB84" s="1112">
        <f t="shared" si="5481"/>
        <v>0</v>
      </c>
      <c r="BRC84" s="1112">
        <f t="shared" si="5481"/>
        <v>0</v>
      </c>
      <c r="BRD84" s="1112">
        <f t="shared" si="5481"/>
        <v>0</v>
      </c>
      <c r="BRE84" s="1112">
        <f t="shared" si="5481"/>
        <v>0</v>
      </c>
      <c r="BRF84" s="1112">
        <f t="shared" si="5481"/>
        <v>0</v>
      </c>
      <c r="BRG84" s="1112">
        <f t="shared" si="5481"/>
        <v>0</v>
      </c>
      <c r="BRH84" s="1112">
        <f t="shared" si="5481"/>
        <v>0</v>
      </c>
      <c r="BRI84" s="1125">
        <f t="shared" si="5481"/>
        <v>0</v>
      </c>
      <c r="BRJ84" s="1113">
        <f t="shared" si="5481"/>
        <v>0</v>
      </c>
      <c r="BRL84" s="1120">
        <f t="shared" ref="BRL84:BRY84" si="5482">SUM(BRL85:BRL87)</f>
        <v>0</v>
      </c>
      <c r="BRM84" s="1112">
        <f t="shared" si="5482"/>
        <v>0</v>
      </c>
      <c r="BRN84" s="1112">
        <f t="shared" si="5482"/>
        <v>0</v>
      </c>
      <c r="BRO84" s="1112">
        <f t="shared" si="5482"/>
        <v>0</v>
      </c>
      <c r="BRP84" s="1112">
        <f t="shared" si="5482"/>
        <v>0</v>
      </c>
      <c r="BRQ84" s="1112">
        <f t="shared" si="5482"/>
        <v>0</v>
      </c>
      <c r="BRR84" s="1112">
        <f t="shared" si="5482"/>
        <v>0</v>
      </c>
      <c r="BRS84" s="1112">
        <f t="shared" si="5482"/>
        <v>0</v>
      </c>
      <c r="BRT84" s="1112">
        <f t="shared" si="5482"/>
        <v>0</v>
      </c>
      <c r="BRU84" s="1112">
        <f t="shared" si="5482"/>
        <v>0</v>
      </c>
      <c r="BRV84" s="1112">
        <f t="shared" si="5482"/>
        <v>0</v>
      </c>
      <c r="BRW84" s="1112">
        <f t="shared" si="5482"/>
        <v>0</v>
      </c>
      <c r="BRX84" s="1125">
        <f t="shared" si="5482"/>
        <v>0</v>
      </c>
      <c r="BRY84" s="1113">
        <f t="shared" si="5482"/>
        <v>0</v>
      </c>
      <c r="BSA84" s="1120">
        <f t="shared" ref="BSA84:BSN84" si="5483">SUM(BSA85:BSA87)</f>
        <v>0</v>
      </c>
      <c r="BSB84" s="1112">
        <f t="shared" si="5483"/>
        <v>0</v>
      </c>
      <c r="BSC84" s="1112">
        <f t="shared" si="5483"/>
        <v>0</v>
      </c>
      <c r="BSD84" s="1112">
        <f t="shared" si="5483"/>
        <v>0</v>
      </c>
      <c r="BSE84" s="1112">
        <f t="shared" si="5483"/>
        <v>0</v>
      </c>
      <c r="BSF84" s="1112">
        <f t="shared" si="5483"/>
        <v>0</v>
      </c>
      <c r="BSG84" s="1112">
        <f t="shared" si="5483"/>
        <v>0</v>
      </c>
      <c r="BSH84" s="1112">
        <f t="shared" si="5483"/>
        <v>0</v>
      </c>
      <c r="BSI84" s="1112">
        <f t="shared" si="5483"/>
        <v>0</v>
      </c>
      <c r="BSJ84" s="1112">
        <f t="shared" si="5483"/>
        <v>0</v>
      </c>
      <c r="BSK84" s="1112">
        <f t="shared" si="5483"/>
        <v>0</v>
      </c>
      <c r="BSL84" s="1112">
        <f t="shared" si="5483"/>
        <v>0</v>
      </c>
      <c r="BSM84" s="1125">
        <f t="shared" si="5483"/>
        <v>0</v>
      </c>
      <c r="BSN84" s="1113">
        <f t="shared" si="5483"/>
        <v>0</v>
      </c>
      <c r="BSP84" s="1120">
        <f t="shared" ref="BSP84:BTC84" si="5484">SUM(BSP85:BSP87)</f>
        <v>0</v>
      </c>
      <c r="BSQ84" s="1112">
        <f t="shared" si="5484"/>
        <v>0</v>
      </c>
      <c r="BSR84" s="1112">
        <f t="shared" si="5484"/>
        <v>0</v>
      </c>
      <c r="BSS84" s="1112">
        <f t="shared" si="5484"/>
        <v>0</v>
      </c>
      <c r="BST84" s="1112">
        <f t="shared" si="5484"/>
        <v>0</v>
      </c>
      <c r="BSU84" s="1112">
        <f t="shared" si="5484"/>
        <v>0</v>
      </c>
      <c r="BSV84" s="1112">
        <f t="shared" si="5484"/>
        <v>0</v>
      </c>
      <c r="BSW84" s="1112">
        <f t="shared" si="5484"/>
        <v>0</v>
      </c>
      <c r="BSX84" s="1112">
        <f t="shared" si="5484"/>
        <v>0</v>
      </c>
      <c r="BSY84" s="1112">
        <f t="shared" si="5484"/>
        <v>0</v>
      </c>
      <c r="BSZ84" s="1112">
        <f t="shared" si="5484"/>
        <v>0</v>
      </c>
      <c r="BTA84" s="1112">
        <f t="shared" si="5484"/>
        <v>0</v>
      </c>
      <c r="BTB84" s="1125">
        <f t="shared" si="5484"/>
        <v>0</v>
      </c>
      <c r="BTC84" s="1113">
        <f t="shared" si="5484"/>
        <v>0</v>
      </c>
      <c r="BTE84" s="1120">
        <f t="shared" ref="BTE84:BTR84" si="5485">SUM(BTE85:BTE87)</f>
        <v>0</v>
      </c>
      <c r="BTF84" s="1112">
        <f t="shared" si="5485"/>
        <v>0</v>
      </c>
      <c r="BTG84" s="1112">
        <f t="shared" si="5485"/>
        <v>0</v>
      </c>
      <c r="BTH84" s="1112">
        <f t="shared" si="5485"/>
        <v>0</v>
      </c>
      <c r="BTI84" s="1112">
        <f t="shared" si="5485"/>
        <v>0</v>
      </c>
      <c r="BTJ84" s="1112">
        <f t="shared" si="5485"/>
        <v>0</v>
      </c>
      <c r="BTK84" s="1112">
        <f t="shared" si="5485"/>
        <v>0</v>
      </c>
      <c r="BTL84" s="1112">
        <f t="shared" si="5485"/>
        <v>0</v>
      </c>
      <c r="BTM84" s="1112">
        <f t="shared" si="5485"/>
        <v>0</v>
      </c>
      <c r="BTN84" s="1112">
        <f t="shared" si="5485"/>
        <v>0</v>
      </c>
      <c r="BTO84" s="1112">
        <f t="shared" si="5485"/>
        <v>0</v>
      </c>
      <c r="BTP84" s="1112">
        <f t="shared" si="5485"/>
        <v>0</v>
      </c>
      <c r="BTQ84" s="1125">
        <f t="shared" si="5485"/>
        <v>0</v>
      </c>
      <c r="BTR84" s="1113">
        <f t="shared" si="5485"/>
        <v>0</v>
      </c>
      <c r="BTT84" s="1120">
        <f t="shared" ref="BTT84:BUG84" si="5486">SUM(BTT85:BTT87)</f>
        <v>0</v>
      </c>
      <c r="BTU84" s="1112">
        <f t="shared" si="5486"/>
        <v>0</v>
      </c>
      <c r="BTV84" s="1112">
        <f t="shared" si="5486"/>
        <v>0</v>
      </c>
      <c r="BTW84" s="1112">
        <f t="shared" si="5486"/>
        <v>0</v>
      </c>
      <c r="BTX84" s="1112">
        <f t="shared" si="5486"/>
        <v>0</v>
      </c>
      <c r="BTY84" s="1112">
        <f t="shared" si="5486"/>
        <v>0</v>
      </c>
      <c r="BTZ84" s="1112">
        <f t="shared" si="5486"/>
        <v>0</v>
      </c>
      <c r="BUA84" s="1112">
        <f t="shared" si="5486"/>
        <v>0</v>
      </c>
      <c r="BUB84" s="1112">
        <f t="shared" si="5486"/>
        <v>0</v>
      </c>
      <c r="BUC84" s="1112">
        <f t="shared" si="5486"/>
        <v>0</v>
      </c>
      <c r="BUD84" s="1112">
        <f t="shared" si="5486"/>
        <v>0</v>
      </c>
      <c r="BUE84" s="1112">
        <f t="shared" si="5486"/>
        <v>0</v>
      </c>
      <c r="BUF84" s="1125">
        <f t="shared" si="5486"/>
        <v>0</v>
      </c>
      <c r="BUG84" s="1113">
        <f t="shared" si="5486"/>
        <v>0</v>
      </c>
      <c r="BUI84" s="1120">
        <f t="shared" ref="BUI84:BUV84" si="5487">SUM(BUI85:BUI87)</f>
        <v>0</v>
      </c>
      <c r="BUJ84" s="1112">
        <f t="shared" si="5487"/>
        <v>0</v>
      </c>
      <c r="BUK84" s="1112">
        <f t="shared" si="5487"/>
        <v>0</v>
      </c>
      <c r="BUL84" s="1112">
        <f t="shared" si="5487"/>
        <v>0</v>
      </c>
      <c r="BUM84" s="1112">
        <f t="shared" si="5487"/>
        <v>0</v>
      </c>
      <c r="BUN84" s="1112">
        <f t="shared" si="5487"/>
        <v>0</v>
      </c>
      <c r="BUO84" s="1112">
        <f t="shared" si="5487"/>
        <v>0</v>
      </c>
      <c r="BUP84" s="1112">
        <f t="shared" si="5487"/>
        <v>0</v>
      </c>
      <c r="BUQ84" s="1112">
        <f t="shared" si="5487"/>
        <v>0</v>
      </c>
      <c r="BUR84" s="1112">
        <f t="shared" si="5487"/>
        <v>0</v>
      </c>
      <c r="BUS84" s="1112">
        <f t="shared" si="5487"/>
        <v>0</v>
      </c>
      <c r="BUT84" s="1112">
        <f t="shared" si="5487"/>
        <v>0</v>
      </c>
      <c r="BUU84" s="1125">
        <f t="shared" si="5487"/>
        <v>0</v>
      </c>
      <c r="BUV84" s="1113">
        <f t="shared" si="5487"/>
        <v>0</v>
      </c>
      <c r="BUX84" s="1120">
        <f t="shared" ref="BUX84:BVK84" si="5488">SUM(BUX85:BUX87)</f>
        <v>0</v>
      </c>
      <c r="BUY84" s="1112">
        <f t="shared" si="5488"/>
        <v>0</v>
      </c>
      <c r="BUZ84" s="1112">
        <f t="shared" si="5488"/>
        <v>0</v>
      </c>
      <c r="BVA84" s="1112">
        <f t="shared" si="5488"/>
        <v>0</v>
      </c>
      <c r="BVB84" s="1112">
        <f t="shared" si="5488"/>
        <v>0</v>
      </c>
      <c r="BVC84" s="1112">
        <f t="shared" si="5488"/>
        <v>0</v>
      </c>
      <c r="BVD84" s="1112">
        <f t="shared" si="5488"/>
        <v>0</v>
      </c>
      <c r="BVE84" s="1112">
        <f t="shared" si="5488"/>
        <v>0</v>
      </c>
      <c r="BVF84" s="1112">
        <f t="shared" si="5488"/>
        <v>0</v>
      </c>
      <c r="BVG84" s="1112">
        <f t="shared" si="5488"/>
        <v>0</v>
      </c>
      <c r="BVH84" s="1112">
        <f t="shared" si="5488"/>
        <v>0</v>
      </c>
      <c r="BVI84" s="1112">
        <f t="shared" si="5488"/>
        <v>0</v>
      </c>
      <c r="BVJ84" s="1125">
        <f t="shared" si="5488"/>
        <v>0</v>
      </c>
      <c r="BVK84" s="1113">
        <f t="shared" si="5488"/>
        <v>0</v>
      </c>
      <c r="BVM84" s="1120">
        <f t="shared" ref="BVM84:BVZ84" si="5489">SUM(BVM85:BVM87)</f>
        <v>0</v>
      </c>
      <c r="BVN84" s="1112">
        <f t="shared" si="5489"/>
        <v>0</v>
      </c>
      <c r="BVO84" s="1112">
        <f t="shared" si="5489"/>
        <v>0</v>
      </c>
      <c r="BVP84" s="1112">
        <f t="shared" si="5489"/>
        <v>0</v>
      </c>
      <c r="BVQ84" s="1112">
        <f t="shared" si="5489"/>
        <v>0</v>
      </c>
      <c r="BVR84" s="1112">
        <f t="shared" si="5489"/>
        <v>0</v>
      </c>
      <c r="BVS84" s="1112">
        <f t="shared" si="5489"/>
        <v>0</v>
      </c>
      <c r="BVT84" s="1112">
        <f t="shared" si="5489"/>
        <v>0</v>
      </c>
      <c r="BVU84" s="1112">
        <f t="shared" si="5489"/>
        <v>0</v>
      </c>
      <c r="BVV84" s="1112">
        <f t="shared" si="5489"/>
        <v>0</v>
      </c>
      <c r="BVW84" s="1112">
        <f t="shared" si="5489"/>
        <v>0</v>
      </c>
      <c r="BVX84" s="1112">
        <f t="shared" si="5489"/>
        <v>0</v>
      </c>
      <c r="BVY84" s="1125">
        <f t="shared" si="5489"/>
        <v>0</v>
      </c>
      <c r="BVZ84" s="1113">
        <f t="shared" si="5489"/>
        <v>0</v>
      </c>
      <c r="BWB84" s="1120">
        <f t="shared" ref="BWB84:BWO84" si="5490">SUM(BWB85:BWB87)</f>
        <v>0</v>
      </c>
      <c r="BWC84" s="1112">
        <f t="shared" si="5490"/>
        <v>0</v>
      </c>
      <c r="BWD84" s="1112">
        <f t="shared" si="5490"/>
        <v>0</v>
      </c>
      <c r="BWE84" s="1112">
        <f t="shared" si="5490"/>
        <v>0</v>
      </c>
      <c r="BWF84" s="1112">
        <f t="shared" si="5490"/>
        <v>0</v>
      </c>
      <c r="BWG84" s="1112">
        <f t="shared" si="5490"/>
        <v>0</v>
      </c>
      <c r="BWH84" s="1112">
        <f t="shared" si="5490"/>
        <v>0</v>
      </c>
      <c r="BWI84" s="1112">
        <f t="shared" si="5490"/>
        <v>0</v>
      </c>
      <c r="BWJ84" s="1112">
        <f t="shared" si="5490"/>
        <v>0</v>
      </c>
      <c r="BWK84" s="1112">
        <f t="shared" si="5490"/>
        <v>0</v>
      </c>
      <c r="BWL84" s="1112">
        <f t="shared" si="5490"/>
        <v>0</v>
      </c>
      <c r="BWM84" s="1112">
        <f t="shared" si="5490"/>
        <v>0</v>
      </c>
      <c r="BWN84" s="1125">
        <f t="shared" si="5490"/>
        <v>0</v>
      </c>
      <c r="BWO84" s="1113">
        <f t="shared" si="5490"/>
        <v>0</v>
      </c>
    </row>
    <row r="85" spans="2:1965" ht="30" customHeight="1" x14ac:dyDescent="0.2">
      <c r="B85" s="1114" t="s">
        <v>780</v>
      </c>
      <c r="C85" s="1109"/>
      <c r="D85" s="1109"/>
      <c r="E85" s="1109"/>
      <c r="F85" s="1109"/>
      <c r="G85" s="1112">
        <f>C85+D85-E85+F85</f>
        <v>0</v>
      </c>
      <c r="H85" s="1109"/>
      <c r="I85" s="1109"/>
      <c r="J85" s="1109"/>
      <c r="K85" s="1109"/>
      <c r="L85" s="1109"/>
      <c r="M85" s="1111"/>
      <c r="N85" s="1112">
        <f>H85+I85-J85+K85-L85+M85</f>
        <v>0</v>
      </c>
      <c r="O85" s="1126"/>
      <c r="P85" s="1110"/>
      <c r="Q85" s="1109"/>
      <c r="R85" s="1109"/>
      <c r="S85" s="1109"/>
      <c r="T85" s="1109"/>
      <c r="U85" s="1112">
        <f>Q85+R85-S85+T85</f>
        <v>0</v>
      </c>
      <c r="V85" s="1109"/>
      <c r="W85" s="1109"/>
      <c r="X85" s="1109"/>
      <c r="Y85" s="1109"/>
      <c r="Z85" s="1109"/>
      <c r="AA85" s="1111"/>
      <c r="AB85" s="1112">
        <f>V85+W85-X85+Y85-Z85+AA85</f>
        <v>0</v>
      </c>
      <c r="AC85" s="1126"/>
      <c r="AD85" s="1110"/>
      <c r="AF85" s="1121"/>
      <c r="AG85" s="1109"/>
      <c r="AH85" s="1109"/>
      <c r="AI85" s="1109"/>
      <c r="AJ85" s="1112">
        <f>AF85+AG85-AH85+AI85</f>
        <v>0</v>
      </c>
      <c r="AK85" s="1109"/>
      <c r="AL85" s="1109"/>
      <c r="AM85" s="1109"/>
      <c r="AN85" s="1109"/>
      <c r="AO85" s="1109"/>
      <c r="AP85" s="1111"/>
      <c r="AQ85" s="1112">
        <f>AK85+AL85-AM85+AN85-AO85+AP85</f>
        <v>0</v>
      </c>
      <c r="AR85" s="1126"/>
      <c r="AS85" s="1110"/>
      <c r="AU85" s="1121"/>
      <c r="AV85" s="1109"/>
      <c r="AW85" s="1109"/>
      <c r="AX85" s="1109"/>
      <c r="AY85" s="1112">
        <f>AU85+AV85-AW85+AX85</f>
        <v>0</v>
      </c>
      <c r="AZ85" s="1109"/>
      <c r="BA85" s="1109"/>
      <c r="BB85" s="1109"/>
      <c r="BC85" s="1109"/>
      <c r="BD85" s="1109"/>
      <c r="BE85" s="1111"/>
      <c r="BF85" s="1112">
        <f>AZ85+BA85-BB85+BC85-BD85+BE85</f>
        <v>0</v>
      </c>
      <c r="BG85" s="1126"/>
      <c r="BH85" s="1110"/>
      <c r="BJ85" s="1121"/>
      <c r="BK85" s="1109"/>
      <c r="BL85" s="1109"/>
      <c r="BM85" s="1109"/>
      <c r="BN85" s="1112">
        <f>BJ85+BK85-BL85+BM85</f>
        <v>0</v>
      </c>
      <c r="BO85" s="1109"/>
      <c r="BP85" s="1109"/>
      <c r="BQ85" s="1109"/>
      <c r="BR85" s="1109"/>
      <c r="BS85" s="1109"/>
      <c r="BT85" s="1111"/>
      <c r="BU85" s="1112">
        <f>BO85+BP85-BQ85+BR85-BS85+BT85</f>
        <v>0</v>
      </c>
      <c r="BV85" s="1126"/>
      <c r="BW85" s="1110"/>
      <c r="BY85" s="1121"/>
      <c r="BZ85" s="1109"/>
      <c r="CA85" s="1109"/>
      <c r="CB85" s="1109"/>
      <c r="CC85" s="1112">
        <f>BY85+BZ85-CA85+CB85</f>
        <v>0</v>
      </c>
      <c r="CD85" s="1109"/>
      <c r="CE85" s="1109"/>
      <c r="CF85" s="1109"/>
      <c r="CG85" s="1109"/>
      <c r="CH85" s="1109"/>
      <c r="CI85" s="1111"/>
      <c r="CJ85" s="1112">
        <f>CD85+CE85-CF85+CG85-CH85+CI85</f>
        <v>0</v>
      </c>
      <c r="CK85" s="1126"/>
      <c r="CL85" s="1110"/>
      <c r="CN85" s="1121"/>
      <c r="CO85" s="1109"/>
      <c r="CP85" s="1109"/>
      <c r="CQ85" s="1109"/>
      <c r="CR85" s="1112">
        <f>CN85+CO85-CP85+CQ85</f>
        <v>0</v>
      </c>
      <c r="CS85" s="1109"/>
      <c r="CT85" s="1109"/>
      <c r="CU85" s="1109"/>
      <c r="CV85" s="1109"/>
      <c r="CW85" s="1109"/>
      <c r="CX85" s="1111"/>
      <c r="CY85" s="1112">
        <f>CS85+CT85-CU85+CV85-CW85+CX85</f>
        <v>0</v>
      </c>
      <c r="CZ85" s="1126"/>
      <c r="DA85" s="1110"/>
      <c r="DC85" s="1121"/>
      <c r="DD85" s="1109"/>
      <c r="DE85" s="1109"/>
      <c r="DF85" s="1109"/>
      <c r="DG85" s="1112">
        <f>DC85+DD85-DE85+DF85</f>
        <v>0</v>
      </c>
      <c r="DH85" s="1109"/>
      <c r="DI85" s="1109"/>
      <c r="DJ85" s="1109"/>
      <c r="DK85" s="1109"/>
      <c r="DL85" s="1109"/>
      <c r="DM85" s="1111"/>
      <c r="DN85" s="1112">
        <f>DH85+DI85-DJ85+DK85-DL85+DM85</f>
        <v>0</v>
      </c>
      <c r="DO85" s="1126"/>
      <c r="DP85" s="1110"/>
      <c r="DR85" s="1121"/>
      <c r="DS85" s="1109"/>
      <c r="DT85" s="1109"/>
      <c r="DU85" s="1109"/>
      <c r="DV85" s="1112">
        <f>DR85+DS85-DT85+DU85</f>
        <v>0</v>
      </c>
      <c r="DW85" s="1109"/>
      <c r="DX85" s="1109"/>
      <c r="DY85" s="1109"/>
      <c r="DZ85" s="1109"/>
      <c r="EA85" s="1109"/>
      <c r="EB85" s="1111"/>
      <c r="EC85" s="1112">
        <f>DW85+DX85-DY85+DZ85-EA85+EB85</f>
        <v>0</v>
      </c>
      <c r="ED85" s="1126"/>
      <c r="EE85" s="1110"/>
      <c r="EG85" s="1121"/>
      <c r="EH85" s="1109"/>
      <c r="EI85" s="1109"/>
      <c r="EJ85" s="1109"/>
      <c r="EK85" s="1112">
        <f>EG85+EH85-EI85+EJ85</f>
        <v>0</v>
      </c>
      <c r="EL85" s="1109"/>
      <c r="EM85" s="1109"/>
      <c r="EN85" s="1109"/>
      <c r="EO85" s="1109"/>
      <c r="EP85" s="1109"/>
      <c r="EQ85" s="1111"/>
      <c r="ER85" s="1112">
        <f>EL85+EM85-EN85+EO85-EP85+EQ85</f>
        <v>0</v>
      </c>
      <c r="ES85" s="1126"/>
      <c r="ET85" s="1110"/>
      <c r="EV85" s="1121"/>
      <c r="EW85" s="1109"/>
      <c r="EX85" s="1109"/>
      <c r="EY85" s="1109"/>
      <c r="EZ85" s="1112">
        <f>EV85+EW85-EX85+EY85</f>
        <v>0</v>
      </c>
      <c r="FA85" s="1109"/>
      <c r="FB85" s="1109"/>
      <c r="FC85" s="1109"/>
      <c r="FD85" s="1109"/>
      <c r="FE85" s="1109"/>
      <c r="FF85" s="1111"/>
      <c r="FG85" s="1112">
        <f>FA85+FB85-FC85+FD85-FE85+FF85</f>
        <v>0</v>
      </c>
      <c r="FH85" s="1126"/>
      <c r="FI85" s="1110"/>
      <c r="FK85" s="1121"/>
      <c r="FL85" s="1109"/>
      <c r="FM85" s="1109"/>
      <c r="FN85" s="1109"/>
      <c r="FO85" s="1112">
        <f>FK85+FL85-FM85+FN85</f>
        <v>0</v>
      </c>
      <c r="FP85" s="1109"/>
      <c r="FQ85" s="1109"/>
      <c r="FR85" s="1109"/>
      <c r="FS85" s="1109"/>
      <c r="FT85" s="1109"/>
      <c r="FU85" s="1111"/>
      <c r="FV85" s="1112">
        <f>FP85+FQ85-FR85+FS85-FT85+FU85</f>
        <v>0</v>
      </c>
      <c r="FW85" s="1126"/>
      <c r="FX85" s="1110"/>
      <c r="FZ85" s="1121"/>
      <c r="GA85" s="1109"/>
      <c r="GB85" s="1109"/>
      <c r="GC85" s="1109"/>
      <c r="GD85" s="1112">
        <f>FZ85+GA85-GB85+GC85</f>
        <v>0</v>
      </c>
      <c r="GE85" s="1109"/>
      <c r="GF85" s="1109"/>
      <c r="GG85" s="1109"/>
      <c r="GH85" s="1109"/>
      <c r="GI85" s="1109"/>
      <c r="GJ85" s="1111"/>
      <c r="GK85" s="1112">
        <f>GE85+GF85-GG85+GH85-GI85+GJ85</f>
        <v>0</v>
      </c>
      <c r="GL85" s="1126"/>
      <c r="GM85" s="1110"/>
      <c r="GO85" s="1121"/>
      <c r="GP85" s="1109"/>
      <c r="GQ85" s="1109"/>
      <c r="GR85" s="1109"/>
      <c r="GS85" s="1112">
        <f>GO85+GP85-GQ85+GR85</f>
        <v>0</v>
      </c>
      <c r="GT85" s="1109"/>
      <c r="GU85" s="1109"/>
      <c r="GV85" s="1109"/>
      <c r="GW85" s="1109"/>
      <c r="GX85" s="1109"/>
      <c r="GY85" s="1111"/>
      <c r="GZ85" s="1112">
        <f>GT85+GU85-GV85+GW85-GX85+GY85</f>
        <v>0</v>
      </c>
      <c r="HA85" s="1126"/>
      <c r="HB85" s="1110"/>
      <c r="HD85" s="1121"/>
      <c r="HE85" s="1109"/>
      <c r="HF85" s="1109"/>
      <c r="HG85" s="1109"/>
      <c r="HH85" s="1112">
        <f>HD85+HE85-HF85+HG85</f>
        <v>0</v>
      </c>
      <c r="HI85" s="1109"/>
      <c r="HJ85" s="1109"/>
      <c r="HK85" s="1109"/>
      <c r="HL85" s="1109"/>
      <c r="HM85" s="1109"/>
      <c r="HN85" s="1111"/>
      <c r="HO85" s="1112">
        <f>HI85+HJ85-HK85+HL85-HM85+HN85</f>
        <v>0</v>
      </c>
      <c r="HP85" s="1126"/>
      <c r="HQ85" s="1110"/>
      <c r="HS85" s="1121"/>
      <c r="HT85" s="1109"/>
      <c r="HU85" s="1109"/>
      <c r="HV85" s="1109"/>
      <c r="HW85" s="1112">
        <f>HS85+HT85-HU85+HV85</f>
        <v>0</v>
      </c>
      <c r="HX85" s="1109"/>
      <c r="HY85" s="1109"/>
      <c r="HZ85" s="1109"/>
      <c r="IA85" s="1109"/>
      <c r="IB85" s="1109"/>
      <c r="IC85" s="1111"/>
      <c r="ID85" s="1112">
        <f>HX85+HY85-HZ85+IA85-IB85+IC85</f>
        <v>0</v>
      </c>
      <c r="IE85" s="1126"/>
      <c r="IF85" s="1110"/>
      <c r="IH85" s="1121"/>
      <c r="II85" s="1109"/>
      <c r="IJ85" s="1109"/>
      <c r="IK85" s="1109"/>
      <c r="IL85" s="1112">
        <f>IH85+II85-IJ85+IK85</f>
        <v>0</v>
      </c>
      <c r="IM85" s="1109"/>
      <c r="IN85" s="1109"/>
      <c r="IO85" s="1109"/>
      <c r="IP85" s="1109"/>
      <c r="IQ85" s="1109"/>
      <c r="IR85" s="1111"/>
      <c r="IS85" s="1112">
        <f>IM85+IN85-IO85+IP85-IQ85+IR85</f>
        <v>0</v>
      </c>
      <c r="IT85" s="1126"/>
      <c r="IU85" s="1110"/>
      <c r="IW85" s="1121"/>
      <c r="IX85" s="1109"/>
      <c r="IY85" s="1109"/>
      <c r="IZ85" s="1109"/>
      <c r="JA85" s="1112">
        <f>IW85+IX85-IY85+IZ85</f>
        <v>0</v>
      </c>
      <c r="JB85" s="1109"/>
      <c r="JC85" s="1109"/>
      <c r="JD85" s="1109"/>
      <c r="JE85" s="1109"/>
      <c r="JF85" s="1109"/>
      <c r="JG85" s="1111"/>
      <c r="JH85" s="1112">
        <f>JB85+JC85-JD85+JE85-JF85+JG85</f>
        <v>0</v>
      </c>
      <c r="JI85" s="1126"/>
      <c r="JJ85" s="1110"/>
      <c r="JL85" s="1121"/>
      <c r="JM85" s="1109"/>
      <c r="JN85" s="1109"/>
      <c r="JO85" s="1109"/>
      <c r="JP85" s="1112">
        <f>JL85+JM85-JN85+JO85</f>
        <v>0</v>
      </c>
      <c r="JQ85" s="1109"/>
      <c r="JR85" s="1109"/>
      <c r="JS85" s="1109"/>
      <c r="JT85" s="1109"/>
      <c r="JU85" s="1109"/>
      <c r="JV85" s="1111"/>
      <c r="JW85" s="1112">
        <f>JQ85+JR85-JS85+JT85-JU85+JV85</f>
        <v>0</v>
      </c>
      <c r="JX85" s="1126"/>
      <c r="JY85" s="1110"/>
      <c r="KA85" s="1121"/>
      <c r="KB85" s="1109"/>
      <c r="KC85" s="1109"/>
      <c r="KD85" s="1109"/>
      <c r="KE85" s="1112">
        <f>KA85+KB85-KC85+KD85</f>
        <v>0</v>
      </c>
      <c r="KF85" s="1109"/>
      <c r="KG85" s="1109"/>
      <c r="KH85" s="1109"/>
      <c r="KI85" s="1109"/>
      <c r="KJ85" s="1109"/>
      <c r="KK85" s="1111"/>
      <c r="KL85" s="1112">
        <f>KF85+KG85-KH85+KI85-KJ85+KK85</f>
        <v>0</v>
      </c>
      <c r="KM85" s="1126"/>
      <c r="KN85" s="1110"/>
      <c r="KP85" s="1121"/>
      <c r="KQ85" s="1109"/>
      <c r="KR85" s="1109"/>
      <c r="KS85" s="1109"/>
      <c r="KT85" s="1112">
        <f>KP85+KQ85-KR85+KS85</f>
        <v>0</v>
      </c>
      <c r="KU85" s="1109"/>
      <c r="KV85" s="1109"/>
      <c r="KW85" s="1109"/>
      <c r="KX85" s="1109"/>
      <c r="KY85" s="1109"/>
      <c r="KZ85" s="1111"/>
      <c r="LA85" s="1112">
        <f>KU85+KV85-KW85+KX85-KY85+KZ85</f>
        <v>0</v>
      </c>
      <c r="LB85" s="1126"/>
      <c r="LC85" s="1110"/>
      <c r="LE85" s="1121"/>
      <c r="LF85" s="1109"/>
      <c r="LG85" s="1109"/>
      <c r="LH85" s="1109"/>
      <c r="LI85" s="1112">
        <f>LE85+LF85-LG85+LH85</f>
        <v>0</v>
      </c>
      <c r="LJ85" s="1109"/>
      <c r="LK85" s="1109"/>
      <c r="LL85" s="1109"/>
      <c r="LM85" s="1109"/>
      <c r="LN85" s="1109"/>
      <c r="LO85" s="1111"/>
      <c r="LP85" s="1112">
        <f>LJ85+LK85-LL85+LM85-LN85+LO85</f>
        <v>0</v>
      </c>
      <c r="LQ85" s="1126"/>
      <c r="LR85" s="1110"/>
      <c r="LT85" s="1121"/>
      <c r="LU85" s="1109"/>
      <c r="LV85" s="1109"/>
      <c r="LW85" s="1109"/>
      <c r="LX85" s="1112">
        <f>LT85+LU85-LV85+LW85</f>
        <v>0</v>
      </c>
      <c r="LY85" s="1109"/>
      <c r="LZ85" s="1109"/>
      <c r="MA85" s="1109"/>
      <c r="MB85" s="1109"/>
      <c r="MC85" s="1109"/>
      <c r="MD85" s="1111"/>
      <c r="ME85" s="1112">
        <f>LY85+LZ85-MA85+MB85-MC85+MD85</f>
        <v>0</v>
      </c>
      <c r="MF85" s="1126"/>
      <c r="MG85" s="1110"/>
      <c r="MI85" s="1121"/>
      <c r="MJ85" s="1109"/>
      <c r="MK85" s="1109"/>
      <c r="ML85" s="1109"/>
      <c r="MM85" s="1112">
        <f>MI85+MJ85-MK85+ML85</f>
        <v>0</v>
      </c>
      <c r="MN85" s="1109"/>
      <c r="MO85" s="1109"/>
      <c r="MP85" s="1109"/>
      <c r="MQ85" s="1109"/>
      <c r="MR85" s="1109"/>
      <c r="MS85" s="1111"/>
      <c r="MT85" s="1112">
        <f>MN85+MO85-MP85+MQ85-MR85+MS85</f>
        <v>0</v>
      </c>
      <c r="MU85" s="1126"/>
      <c r="MV85" s="1110"/>
      <c r="MX85" s="1121"/>
      <c r="MY85" s="1109"/>
      <c r="MZ85" s="1109"/>
      <c r="NA85" s="1109"/>
      <c r="NB85" s="1112">
        <f>MX85+MY85-MZ85+NA85</f>
        <v>0</v>
      </c>
      <c r="NC85" s="1109"/>
      <c r="ND85" s="1109"/>
      <c r="NE85" s="1109"/>
      <c r="NF85" s="1109"/>
      <c r="NG85" s="1109"/>
      <c r="NH85" s="1111"/>
      <c r="NI85" s="1112">
        <f>NC85+ND85-NE85+NF85-NG85+NH85</f>
        <v>0</v>
      </c>
      <c r="NJ85" s="1126"/>
      <c r="NK85" s="1110"/>
      <c r="NM85" s="1121"/>
      <c r="NN85" s="1109"/>
      <c r="NO85" s="1109"/>
      <c r="NP85" s="1109"/>
      <c r="NQ85" s="1112">
        <f>NM85+NN85-NO85+NP85</f>
        <v>0</v>
      </c>
      <c r="NR85" s="1109"/>
      <c r="NS85" s="1109"/>
      <c r="NT85" s="1109"/>
      <c r="NU85" s="1109"/>
      <c r="NV85" s="1109"/>
      <c r="NW85" s="1111"/>
      <c r="NX85" s="1112">
        <f>NR85+NS85-NT85+NU85-NV85+NW85</f>
        <v>0</v>
      </c>
      <c r="NY85" s="1126"/>
      <c r="NZ85" s="1110"/>
      <c r="OB85" s="1121"/>
      <c r="OC85" s="1109"/>
      <c r="OD85" s="1109"/>
      <c r="OE85" s="1109"/>
      <c r="OF85" s="1112">
        <f>OB85+OC85-OD85+OE85</f>
        <v>0</v>
      </c>
      <c r="OG85" s="1109"/>
      <c r="OH85" s="1109"/>
      <c r="OI85" s="1109"/>
      <c r="OJ85" s="1109"/>
      <c r="OK85" s="1109"/>
      <c r="OL85" s="1111"/>
      <c r="OM85" s="1112">
        <f>OG85+OH85-OI85+OJ85-OK85+OL85</f>
        <v>0</v>
      </c>
      <c r="ON85" s="1126"/>
      <c r="OO85" s="1110"/>
      <c r="OQ85" s="1121"/>
      <c r="OR85" s="1109"/>
      <c r="OS85" s="1109"/>
      <c r="OT85" s="1109"/>
      <c r="OU85" s="1112">
        <f>OQ85+OR85-OS85+OT85</f>
        <v>0</v>
      </c>
      <c r="OV85" s="1109"/>
      <c r="OW85" s="1109"/>
      <c r="OX85" s="1109"/>
      <c r="OY85" s="1109"/>
      <c r="OZ85" s="1109"/>
      <c r="PA85" s="1111"/>
      <c r="PB85" s="1112">
        <f>OV85+OW85-OX85+OY85-OZ85+PA85</f>
        <v>0</v>
      </c>
      <c r="PC85" s="1126"/>
      <c r="PD85" s="1110"/>
      <c r="PF85" s="1121"/>
      <c r="PG85" s="1109"/>
      <c r="PH85" s="1109"/>
      <c r="PI85" s="1109"/>
      <c r="PJ85" s="1112">
        <f>PF85+PG85-PH85+PI85</f>
        <v>0</v>
      </c>
      <c r="PK85" s="1109"/>
      <c r="PL85" s="1109"/>
      <c r="PM85" s="1109"/>
      <c r="PN85" s="1109"/>
      <c r="PO85" s="1109"/>
      <c r="PP85" s="1111"/>
      <c r="PQ85" s="1112">
        <f>PK85+PL85-PM85+PN85-PO85+PP85</f>
        <v>0</v>
      </c>
      <c r="PR85" s="1126"/>
      <c r="PS85" s="1110"/>
      <c r="PU85" s="1121"/>
      <c r="PV85" s="1109"/>
      <c r="PW85" s="1109"/>
      <c r="PX85" s="1109"/>
      <c r="PY85" s="1112">
        <f>PU85+PV85-PW85+PX85</f>
        <v>0</v>
      </c>
      <c r="PZ85" s="1109"/>
      <c r="QA85" s="1109"/>
      <c r="QB85" s="1109"/>
      <c r="QC85" s="1109"/>
      <c r="QD85" s="1109"/>
      <c r="QE85" s="1111"/>
      <c r="QF85" s="1112">
        <f>PZ85+QA85-QB85+QC85-QD85+QE85</f>
        <v>0</v>
      </c>
      <c r="QG85" s="1126"/>
      <c r="QH85" s="1110"/>
      <c r="QJ85" s="1121"/>
      <c r="QK85" s="1109"/>
      <c r="QL85" s="1109"/>
      <c r="QM85" s="1109"/>
      <c r="QN85" s="1112">
        <f>QJ85+QK85-QL85+QM85</f>
        <v>0</v>
      </c>
      <c r="QO85" s="1109"/>
      <c r="QP85" s="1109"/>
      <c r="QQ85" s="1109"/>
      <c r="QR85" s="1109"/>
      <c r="QS85" s="1109"/>
      <c r="QT85" s="1111"/>
      <c r="QU85" s="1112">
        <f>QO85+QP85-QQ85+QR85-QS85+QT85</f>
        <v>0</v>
      </c>
      <c r="QV85" s="1126"/>
      <c r="QW85" s="1110"/>
      <c r="QY85" s="1121"/>
      <c r="QZ85" s="1109"/>
      <c r="RA85" s="1109"/>
      <c r="RB85" s="1109"/>
      <c r="RC85" s="1112">
        <f>QY85+QZ85-RA85+RB85</f>
        <v>0</v>
      </c>
      <c r="RD85" s="1109"/>
      <c r="RE85" s="1109"/>
      <c r="RF85" s="1109"/>
      <c r="RG85" s="1109"/>
      <c r="RH85" s="1109"/>
      <c r="RI85" s="1111"/>
      <c r="RJ85" s="1112">
        <f>RD85+RE85-RF85+RG85-RH85+RI85</f>
        <v>0</v>
      </c>
      <c r="RK85" s="1126"/>
      <c r="RL85" s="1110"/>
      <c r="RN85" s="1121"/>
      <c r="RO85" s="1109"/>
      <c r="RP85" s="1109"/>
      <c r="RQ85" s="1109"/>
      <c r="RR85" s="1112">
        <f>RN85+RO85-RP85+RQ85</f>
        <v>0</v>
      </c>
      <c r="RS85" s="1109"/>
      <c r="RT85" s="1109"/>
      <c r="RU85" s="1109"/>
      <c r="RV85" s="1109"/>
      <c r="RW85" s="1109"/>
      <c r="RX85" s="1111"/>
      <c r="RY85" s="1112">
        <f>RS85+RT85-RU85+RV85-RW85+RX85</f>
        <v>0</v>
      </c>
      <c r="RZ85" s="1126"/>
      <c r="SA85" s="1110"/>
      <c r="SC85" s="1121"/>
      <c r="SD85" s="1109"/>
      <c r="SE85" s="1109"/>
      <c r="SF85" s="1109"/>
      <c r="SG85" s="1112">
        <f>SC85+SD85-SE85+SF85</f>
        <v>0</v>
      </c>
      <c r="SH85" s="1109"/>
      <c r="SI85" s="1109"/>
      <c r="SJ85" s="1109"/>
      <c r="SK85" s="1109"/>
      <c r="SL85" s="1109"/>
      <c r="SM85" s="1111"/>
      <c r="SN85" s="1112">
        <f>SH85+SI85-SJ85+SK85-SL85+SM85</f>
        <v>0</v>
      </c>
      <c r="SO85" s="1126"/>
      <c r="SP85" s="1110"/>
      <c r="SR85" s="1121"/>
      <c r="SS85" s="1109"/>
      <c r="ST85" s="1109"/>
      <c r="SU85" s="1109"/>
      <c r="SV85" s="1112">
        <f>SR85+SS85-ST85+SU85</f>
        <v>0</v>
      </c>
      <c r="SW85" s="1109"/>
      <c r="SX85" s="1109"/>
      <c r="SY85" s="1109"/>
      <c r="SZ85" s="1109"/>
      <c r="TA85" s="1109"/>
      <c r="TB85" s="1111"/>
      <c r="TC85" s="1112">
        <f>SW85+SX85-SY85+SZ85-TA85+TB85</f>
        <v>0</v>
      </c>
      <c r="TD85" s="1126"/>
      <c r="TE85" s="1110"/>
      <c r="TG85" s="1121"/>
      <c r="TH85" s="1109"/>
      <c r="TI85" s="1109"/>
      <c r="TJ85" s="1109"/>
      <c r="TK85" s="1112">
        <f>TG85+TH85-TI85+TJ85</f>
        <v>0</v>
      </c>
      <c r="TL85" s="1109"/>
      <c r="TM85" s="1109"/>
      <c r="TN85" s="1109"/>
      <c r="TO85" s="1109"/>
      <c r="TP85" s="1109"/>
      <c r="TQ85" s="1111"/>
      <c r="TR85" s="1112">
        <f>TL85+TM85-TN85+TO85-TP85+TQ85</f>
        <v>0</v>
      </c>
      <c r="TS85" s="1126"/>
      <c r="TT85" s="1110"/>
      <c r="TV85" s="1121"/>
      <c r="TW85" s="1109"/>
      <c r="TX85" s="1109"/>
      <c r="TY85" s="1109"/>
      <c r="TZ85" s="1112">
        <f>TV85+TW85-TX85+TY85</f>
        <v>0</v>
      </c>
      <c r="UA85" s="1109"/>
      <c r="UB85" s="1109"/>
      <c r="UC85" s="1109"/>
      <c r="UD85" s="1109"/>
      <c r="UE85" s="1109"/>
      <c r="UF85" s="1111"/>
      <c r="UG85" s="1112">
        <f>UA85+UB85-UC85+UD85-UE85+UF85</f>
        <v>0</v>
      </c>
      <c r="UH85" s="1126"/>
      <c r="UI85" s="1110"/>
      <c r="UK85" s="1121"/>
      <c r="UL85" s="1109"/>
      <c r="UM85" s="1109"/>
      <c r="UN85" s="1109"/>
      <c r="UO85" s="1112">
        <f>UK85+UL85-UM85+UN85</f>
        <v>0</v>
      </c>
      <c r="UP85" s="1109"/>
      <c r="UQ85" s="1109"/>
      <c r="UR85" s="1109"/>
      <c r="US85" s="1109"/>
      <c r="UT85" s="1109"/>
      <c r="UU85" s="1111"/>
      <c r="UV85" s="1112">
        <f>UP85+UQ85-UR85+US85-UT85+UU85</f>
        <v>0</v>
      </c>
      <c r="UW85" s="1126"/>
      <c r="UX85" s="1110"/>
      <c r="UZ85" s="1121"/>
      <c r="VA85" s="1109"/>
      <c r="VB85" s="1109"/>
      <c r="VC85" s="1109"/>
      <c r="VD85" s="1112">
        <f>UZ85+VA85-VB85+VC85</f>
        <v>0</v>
      </c>
      <c r="VE85" s="1109"/>
      <c r="VF85" s="1109"/>
      <c r="VG85" s="1109"/>
      <c r="VH85" s="1109"/>
      <c r="VI85" s="1109"/>
      <c r="VJ85" s="1111"/>
      <c r="VK85" s="1112">
        <f>VE85+VF85-VG85+VH85-VI85+VJ85</f>
        <v>0</v>
      </c>
      <c r="VL85" s="1126"/>
      <c r="VM85" s="1110"/>
      <c r="VO85" s="1121"/>
      <c r="VP85" s="1109"/>
      <c r="VQ85" s="1109"/>
      <c r="VR85" s="1109"/>
      <c r="VS85" s="1112">
        <f>VO85+VP85-VQ85+VR85</f>
        <v>0</v>
      </c>
      <c r="VT85" s="1109"/>
      <c r="VU85" s="1109"/>
      <c r="VV85" s="1109"/>
      <c r="VW85" s="1109"/>
      <c r="VX85" s="1109"/>
      <c r="VY85" s="1111"/>
      <c r="VZ85" s="1112">
        <f>VT85+VU85-VV85+VW85-VX85+VY85</f>
        <v>0</v>
      </c>
      <c r="WA85" s="1126"/>
      <c r="WB85" s="1110"/>
      <c r="WD85" s="1121"/>
      <c r="WE85" s="1109"/>
      <c r="WF85" s="1109"/>
      <c r="WG85" s="1109"/>
      <c r="WH85" s="1112">
        <f>WD85+WE85-WF85+WG85</f>
        <v>0</v>
      </c>
      <c r="WI85" s="1109"/>
      <c r="WJ85" s="1109"/>
      <c r="WK85" s="1109"/>
      <c r="WL85" s="1109"/>
      <c r="WM85" s="1109"/>
      <c r="WN85" s="1111"/>
      <c r="WO85" s="1112">
        <f>WI85+WJ85-WK85+WL85-WM85+WN85</f>
        <v>0</v>
      </c>
      <c r="WP85" s="1126"/>
      <c r="WQ85" s="1110"/>
      <c r="WS85" s="1121"/>
      <c r="WT85" s="1109"/>
      <c r="WU85" s="1109"/>
      <c r="WV85" s="1109"/>
      <c r="WW85" s="1112">
        <f>WS85+WT85-WU85+WV85</f>
        <v>0</v>
      </c>
      <c r="WX85" s="1109"/>
      <c r="WY85" s="1109"/>
      <c r="WZ85" s="1109"/>
      <c r="XA85" s="1109"/>
      <c r="XB85" s="1109"/>
      <c r="XC85" s="1111"/>
      <c r="XD85" s="1112">
        <f>WX85+WY85-WZ85+XA85-XB85+XC85</f>
        <v>0</v>
      </c>
      <c r="XE85" s="1126"/>
      <c r="XF85" s="1110"/>
      <c r="XH85" s="1121"/>
      <c r="XI85" s="1109"/>
      <c r="XJ85" s="1109"/>
      <c r="XK85" s="1109"/>
      <c r="XL85" s="1112">
        <f>XH85+XI85-XJ85+XK85</f>
        <v>0</v>
      </c>
      <c r="XM85" s="1109"/>
      <c r="XN85" s="1109"/>
      <c r="XO85" s="1109"/>
      <c r="XP85" s="1109"/>
      <c r="XQ85" s="1109"/>
      <c r="XR85" s="1111"/>
      <c r="XS85" s="1112">
        <f>XM85+XN85-XO85+XP85-XQ85+XR85</f>
        <v>0</v>
      </c>
      <c r="XT85" s="1126"/>
      <c r="XU85" s="1110"/>
      <c r="XW85" s="1121"/>
      <c r="XX85" s="1109"/>
      <c r="XY85" s="1109"/>
      <c r="XZ85" s="1109"/>
      <c r="YA85" s="1112">
        <f>XW85+XX85-XY85+XZ85</f>
        <v>0</v>
      </c>
      <c r="YB85" s="1109"/>
      <c r="YC85" s="1109"/>
      <c r="YD85" s="1109"/>
      <c r="YE85" s="1109"/>
      <c r="YF85" s="1109"/>
      <c r="YG85" s="1111"/>
      <c r="YH85" s="1112">
        <f>YB85+YC85-YD85+YE85-YF85+YG85</f>
        <v>0</v>
      </c>
      <c r="YI85" s="1126"/>
      <c r="YJ85" s="1110"/>
      <c r="YL85" s="1121"/>
      <c r="YM85" s="1109"/>
      <c r="YN85" s="1109"/>
      <c r="YO85" s="1109"/>
      <c r="YP85" s="1112">
        <f>YL85+YM85-YN85+YO85</f>
        <v>0</v>
      </c>
      <c r="YQ85" s="1109"/>
      <c r="YR85" s="1109"/>
      <c r="YS85" s="1109"/>
      <c r="YT85" s="1109"/>
      <c r="YU85" s="1109"/>
      <c r="YV85" s="1111"/>
      <c r="YW85" s="1112">
        <f>YQ85+YR85-YS85+YT85-YU85+YV85</f>
        <v>0</v>
      </c>
      <c r="YX85" s="1126"/>
      <c r="YY85" s="1110"/>
      <c r="ZA85" s="1121"/>
      <c r="ZB85" s="1109"/>
      <c r="ZC85" s="1109"/>
      <c r="ZD85" s="1109"/>
      <c r="ZE85" s="1112">
        <f>ZA85+ZB85-ZC85+ZD85</f>
        <v>0</v>
      </c>
      <c r="ZF85" s="1109"/>
      <c r="ZG85" s="1109"/>
      <c r="ZH85" s="1109"/>
      <c r="ZI85" s="1109"/>
      <c r="ZJ85" s="1109"/>
      <c r="ZK85" s="1111"/>
      <c r="ZL85" s="1112">
        <f>ZF85+ZG85-ZH85+ZI85-ZJ85+ZK85</f>
        <v>0</v>
      </c>
      <c r="ZM85" s="1126"/>
      <c r="ZN85" s="1110"/>
      <c r="ZP85" s="1121"/>
      <c r="ZQ85" s="1109"/>
      <c r="ZR85" s="1109"/>
      <c r="ZS85" s="1109"/>
      <c r="ZT85" s="1112">
        <f>ZP85+ZQ85-ZR85+ZS85</f>
        <v>0</v>
      </c>
      <c r="ZU85" s="1109"/>
      <c r="ZV85" s="1109"/>
      <c r="ZW85" s="1109"/>
      <c r="ZX85" s="1109"/>
      <c r="ZY85" s="1109"/>
      <c r="ZZ85" s="1111"/>
      <c r="AAA85" s="1112">
        <f>ZU85+ZV85-ZW85+ZX85-ZY85+ZZ85</f>
        <v>0</v>
      </c>
      <c r="AAB85" s="1126"/>
      <c r="AAC85" s="1110"/>
      <c r="AAE85" s="1121"/>
      <c r="AAF85" s="1109"/>
      <c r="AAG85" s="1109"/>
      <c r="AAH85" s="1109"/>
      <c r="AAI85" s="1112">
        <f>AAE85+AAF85-AAG85+AAH85</f>
        <v>0</v>
      </c>
      <c r="AAJ85" s="1109"/>
      <c r="AAK85" s="1109"/>
      <c r="AAL85" s="1109"/>
      <c r="AAM85" s="1109"/>
      <c r="AAN85" s="1109"/>
      <c r="AAO85" s="1111"/>
      <c r="AAP85" s="1112">
        <f>AAJ85+AAK85-AAL85+AAM85-AAN85+AAO85</f>
        <v>0</v>
      </c>
      <c r="AAQ85" s="1126"/>
      <c r="AAR85" s="1110"/>
      <c r="AAT85" s="1121"/>
      <c r="AAU85" s="1109"/>
      <c r="AAV85" s="1109"/>
      <c r="AAW85" s="1109"/>
      <c r="AAX85" s="1112">
        <f>AAT85+AAU85-AAV85+AAW85</f>
        <v>0</v>
      </c>
      <c r="AAY85" s="1109"/>
      <c r="AAZ85" s="1109"/>
      <c r="ABA85" s="1109"/>
      <c r="ABB85" s="1109"/>
      <c r="ABC85" s="1109"/>
      <c r="ABD85" s="1111"/>
      <c r="ABE85" s="1112">
        <f>AAY85+AAZ85-ABA85+ABB85-ABC85+ABD85</f>
        <v>0</v>
      </c>
      <c r="ABF85" s="1126"/>
      <c r="ABG85" s="1110"/>
      <c r="ABI85" s="1121"/>
      <c r="ABJ85" s="1109"/>
      <c r="ABK85" s="1109"/>
      <c r="ABL85" s="1109"/>
      <c r="ABM85" s="1112">
        <f>ABI85+ABJ85-ABK85+ABL85</f>
        <v>0</v>
      </c>
      <c r="ABN85" s="1109"/>
      <c r="ABO85" s="1109"/>
      <c r="ABP85" s="1109"/>
      <c r="ABQ85" s="1109"/>
      <c r="ABR85" s="1109"/>
      <c r="ABS85" s="1111"/>
      <c r="ABT85" s="1112">
        <f>ABN85+ABO85-ABP85+ABQ85-ABR85+ABS85</f>
        <v>0</v>
      </c>
      <c r="ABU85" s="1126"/>
      <c r="ABV85" s="1110"/>
      <c r="ABX85" s="1121"/>
      <c r="ABY85" s="1109"/>
      <c r="ABZ85" s="1109"/>
      <c r="ACA85" s="1109"/>
      <c r="ACB85" s="1112">
        <f>ABX85+ABY85-ABZ85+ACA85</f>
        <v>0</v>
      </c>
      <c r="ACC85" s="1109"/>
      <c r="ACD85" s="1109"/>
      <c r="ACE85" s="1109"/>
      <c r="ACF85" s="1109"/>
      <c r="ACG85" s="1109"/>
      <c r="ACH85" s="1111"/>
      <c r="ACI85" s="1112">
        <f>ACC85+ACD85-ACE85+ACF85-ACG85+ACH85</f>
        <v>0</v>
      </c>
      <c r="ACJ85" s="1126"/>
      <c r="ACK85" s="1110"/>
      <c r="ACM85" s="1121"/>
      <c r="ACN85" s="1109"/>
      <c r="ACO85" s="1109"/>
      <c r="ACP85" s="1109"/>
      <c r="ACQ85" s="1112">
        <f>ACM85+ACN85-ACO85+ACP85</f>
        <v>0</v>
      </c>
      <c r="ACR85" s="1109"/>
      <c r="ACS85" s="1109"/>
      <c r="ACT85" s="1109"/>
      <c r="ACU85" s="1109"/>
      <c r="ACV85" s="1109"/>
      <c r="ACW85" s="1111"/>
      <c r="ACX85" s="1112">
        <f>ACR85+ACS85-ACT85+ACU85-ACV85+ACW85</f>
        <v>0</v>
      </c>
      <c r="ACY85" s="1126"/>
      <c r="ACZ85" s="1110"/>
      <c r="ADB85" s="1121"/>
      <c r="ADC85" s="1109"/>
      <c r="ADD85" s="1109"/>
      <c r="ADE85" s="1109"/>
      <c r="ADF85" s="1112">
        <f>ADB85+ADC85-ADD85+ADE85</f>
        <v>0</v>
      </c>
      <c r="ADG85" s="1109"/>
      <c r="ADH85" s="1109"/>
      <c r="ADI85" s="1109"/>
      <c r="ADJ85" s="1109"/>
      <c r="ADK85" s="1109"/>
      <c r="ADL85" s="1111"/>
      <c r="ADM85" s="1112">
        <f>ADG85+ADH85-ADI85+ADJ85-ADK85+ADL85</f>
        <v>0</v>
      </c>
      <c r="ADN85" s="1126"/>
      <c r="ADO85" s="1110"/>
      <c r="ADQ85" s="1121"/>
      <c r="ADR85" s="1109"/>
      <c r="ADS85" s="1109"/>
      <c r="ADT85" s="1109"/>
      <c r="ADU85" s="1112">
        <f>ADQ85+ADR85-ADS85+ADT85</f>
        <v>0</v>
      </c>
      <c r="ADV85" s="1109"/>
      <c r="ADW85" s="1109"/>
      <c r="ADX85" s="1109"/>
      <c r="ADY85" s="1109"/>
      <c r="ADZ85" s="1109"/>
      <c r="AEA85" s="1111"/>
      <c r="AEB85" s="1112">
        <f>ADV85+ADW85-ADX85+ADY85-ADZ85+AEA85</f>
        <v>0</v>
      </c>
      <c r="AEC85" s="1126"/>
      <c r="AED85" s="1110"/>
      <c r="AEF85" s="1121"/>
      <c r="AEG85" s="1109"/>
      <c r="AEH85" s="1109"/>
      <c r="AEI85" s="1109"/>
      <c r="AEJ85" s="1112">
        <f>AEF85+AEG85-AEH85+AEI85</f>
        <v>0</v>
      </c>
      <c r="AEK85" s="1109"/>
      <c r="AEL85" s="1109"/>
      <c r="AEM85" s="1109"/>
      <c r="AEN85" s="1109"/>
      <c r="AEO85" s="1109"/>
      <c r="AEP85" s="1111"/>
      <c r="AEQ85" s="1112">
        <f>AEK85+AEL85-AEM85+AEN85-AEO85+AEP85</f>
        <v>0</v>
      </c>
      <c r="AER85" s="1126"/>
      <c r="AES85" s="1110"/>
      <c r="AEU85" s="1121"/>
      <c r="AEV85" s="1109"/>
      <c r="AEW85" s="1109"/>
      <c r="AEX85" s="1109"/>
      <c r="AEY85" s="1112">
        <f>AEU85+AEV85-AEW85+AEX85</f>
        <v>0</v>
      </c>
      <c r="AEZ85" s="1109"/>
      <c r="AFA85" s="1109"/>
      <c r="AFB85" s="1109"/>
      <c r="AFC85" s="1109"/>
      <c r="AFD85" s="1109"/>
      <c r="AFE85" s="1111"/>
      <c r="AFF85" s="1112">
        <f>AEZ85+AFA85-AFB85+AFC85-AFD85+AFE85</f>
        <v>0</v>
      </c>
      <c r="AFG85" s="1126"/>
      <c r="AFH85" s="1110"/>
      <c r="AFJ85" s="1121"/>
      <c r="AFK85" s="1109"/>
      <c r="AFL85" s="1109"/>
      <c r="AFM85" s="1109"/>
      <c r="AFN85" s="1112">
        <f>AFJ85+AFK85-AFL85+AFM85</f>
        <v>0</v>
      </c>
      <c r="AFO85" s="1109"/>
      <c r="AFP85" s="1109"/>
      <c r="AFQ85" s="1109"/>
      <c r="AFR85" s="1109"/>
      <c r="AFS85" s="1109"/>
      <c r="AFT85" s="1111"/>
      <c r="AFU85" s="1112">
        <f>AFO85+AFP85-AFQ85+AFR85-AFS85+AFT85</f>
        <v>0</v>
      </c>
      <c r="AFV85" s="1126"/>
      <c r="AFW85" s="1110"/>
      <c r="AFY85" s="1121"/>
      <c r="AFZ85" s="1109"/>
      <c r="AGA85" s="1109"/>
      <c r="AGB85" s="1109"/>
      <c r="AGC85" s="1112">
        <f>AFY85+AFZ85-AGA85+AGB85</f>
        <v>0</v>
      </c>
      <c r="AGD85" s="1109"/>
      <c r="AGE85" s="1109"/>
      <c r="AGF85" s="1109"/>
      <c r="AGG85" s="1109"/>
      <c r="AGH85" s="1109"/>
      <c r="AGI85" s="1111"/>
      <c r="AGJ85" s="1112">
        <f>AGD85+AGE85-AGF85+AGG85-AGH85+AGI85</f>
        <v>0</v>
      </c>
      <c r="AGK85" s="1126"/>
      <c r="AGL85" s="1110"/>
      <c r="AGN85" s="1121"/>
      <c r="AGO85" s="1109"/>
      <c r="AGP85" s="1109"/>
      <c r="AGQ85" s="1109"/>
      <c r="AGR85" s="1112">
        <f>AGN85+AGO85-AGP85+AGQ85</f>
        <v>0</v>
      </c>
      <c r="AGS85" s="1109"/>
      <c r="AGT85" s="1109"/>
      <c r="AGU85" s="1109"/>
      <c r="AGV85" s="1109"/>
      <c r="AGW85" s="1109"/>
      <c r="AGX85" s="1111"/>
      <c r="AGY85" s="1112">
        <f>AGS85+AGT85-AGU85+AGV85-AGW85+AGX85</f>
        <v>0</v>
      </c>
      <c r="AGZ85" s="1126"/>
      <c r="AHA85" s="1110"/>
      <c r="AHC85" s="1121"/>
      <c r="AHD85" s="1109"/>
      <c r="AHE85" s="1109"/>
      <c r="AHF85" s="1109"/>
      <c r="AHG85" s="1112">
        <f>AHC85+AHD85-AHE85+AHF85</f>
        <v>0</v>
      </c>
      <c r="AHH85" s="1109"/>
      <c r="AHI85" s="1109"/>
      <c r="AHJ85" s="1109"/>
      <c r="AHK85" s="1109"/>
      <c r="AHL85" s="1109"/>
      <c r="AHM85" s="1111"/>
      <c r="AHN85" s="1112">
        <f>AHH85+AHI85-AHJ85+AHK85-AHL85+AHM85</f>
        <v>0</v>
      </c>
      <c r="AHO85" s="1126"/>
      <c r="AHP85" s="1110"/>
      <c r="AHR85" s="1121"/>
      <c r="AHS85" s="1109"/>
      <c r="AHT85" s="1109"/>
      <c r="AHU85" s="1109"/>
      <c r="AHV85" s="1112">
        <f>AHR85+AHS85-AHT85+AHU85</f>
        <v>0</v>
      </c>
      <c r="AHW85" s="1109"/>
      <c r="AHX85" s="1109"/>
      <c r="AHY85" s="1109"/>
      <c r="AHZ85" s="1109"/>
      <c r="AIA85" s="1109"/>
      <c r="AIB85" s="1111"/>
      <c r="AIC85" s="1112">
        <f>AHW85+AHX85-AHY85+AHZ85-AIA85+AIB85</f>
        <v>0</v>
      </c>
      <c r="AID85" s="1126"/>
      <c r="AIE85" s="1110"/>
      <c r="AIG85" s="1121"/>
      <c r="AIH85" s="1109"/>
      <c r="AII85" s="1109"/>
      <c r="AIJ85" s="1109"/>
      <c r="AIK85" s="1112">
        <f>AIG85+AIH85-AII85+AIJ85</f>
        <v>0</v>
      </c>
      <c r="AIL85" s="1109"/>
      <c r="AIM85" s="1109"/>
      <c r="AIN85" s="1109"/>
      <c r="AIO85" s="1109"/>
      <c r="AIP85" s="1109"/>
      <c r="AIQ85" s="1111"/>
      <c r="AIR85" s="1112">
        <f>AIL85+AIM85-AIN85+AIO85-AIP85+AIQ85</f>
        <v>0</v>
      </c>
      <c r="AIS85" s="1126"/>
      <c r="AIT85" s="1110"/>
      <c r="AIV85" s="1121"/>
      <c r="AIW85" s="1109"/>
      <c r="AIX85" s="1109"/>
      <c r="AIY85" s="1109"/>
      <c r="AIZ85" s="1112">
        <f>AIV85+AIW85-AIX85+AIY85</f>
        <v>0</v>
      </c>
      <c r="AJA85" s="1109"/>
      <c r="AJB85" s="1109"/>
      <c r="AJC85" s="1109"/>
      <c r="AJD85" s="1109"/>
      <c r="AJE85" s="1109"/>
      <c r="AJF85" s="1111"/>
      <c r="AJG85" s="1112">
        <f>AJA85+AJB85-AJC85+AJD85-AJE85+AJF85</f>
        <v>0</v>
      </c>
      <c r="AJH85" s="1126"/>
      <c r="AJI85" s="1110"/>
      <c r="AJK85" s="1121"/>
      <c r="AJL85" s="1109"/>
      <c r="AJM85" s="1109"/>
      <c r="AJN85" s="1109"/>
      <c r="AJO85" s="1112">
        <f>AJK85+AJL85-AJM85+AJN85</f>
        <v>0</v>
      </c>
      <c r="AJP85" s="1109"/>
      <c r="AJQ85" s="1109"/>
      <c r="AJR85" s="1109"/>
      <c r="AJS85" s="1109"/>
      <c r="AJT85" s="1109"/>
      <c r="AJU85" s="1111"/>
      <c r="AJV85" s="1112">
        <f>AJP85+AJQ85-AJR85+AJS85-AJT85+AJU85</f>
        <v>0</v>
      </c>
      <c r="AJW85" s="1126"/>
      <c r="AJX85" s="1110"/>
      <c r="AJZ85" s="1121"/>
      <c r="AKA85" s="1109"/>
      <c r="AKB85" s="1109"/>
      <c r="AKC85" s="1109"/>
      <c r="AKD85" s="1112">
        <f>AJZ85+AKA85-AKB85+AKC85</f>
        <v>0</v>
      </c>
      <c r="AKE85" s="1109"/>
      <c r="AKF85" s="1109"/>
      <c r="AKG85" s="1109"/>
      <c r="AKH85" s="1109"/>
      <c r="AKI85" s="1109"/>
      <c r="AKJ85" s="1111"/>
      <c r="AKK85" s="1112">
        <f>AKE85+AKF85-AKG85+AKH85-AKI85+AKJ85</f>
        <v>0</v>
      </c>
      <c r="AKL85" s="1126"/>
      <c r="AKM85" s="1110"/>
      <c r="AKO85" s="1121"/>
      <c r="AKP85" s="1109"/>
      <c r="AKQ85" s="1109"/>
      <c r="AKR85" s="1109"/>
      <c r="AKS85" s="1112">
        <f>AKO85+AKP85-AKQ85+AKR85</f>
        <v>0</v>
      </c>
      <c r="AKT85" s="1109"/>
      <c r="AKU85" s="1109"/>
      <c r="AKV85" s="1109"/>
      <c r="AKW85" s="1109"/>
      <c r="AKX85" s="1109"/>
      <c r="AKY85" s="1111"/>
      <c r="AKZ85" s="1112">
        <f>AKT85+AKU85-AKV85+AKW85-AKX85+AKY85</f>
        <v>0</v>
      </c>
      <c r="ALA85" s="1126"/>
      <c r="ALB85" s="1110"/>
      <c r="ALD85" s="1121"/>
      <c r="ALE85" s="1109"/>
      <c r="ALF85" s="1109"/>
      <c r="ALG85" s="1109"/>
      <c r="ALH85" s="1112">
        <f>ALD85+ALE85-ALF85+ALG85</f>
        <v>0</v>
      </c>
      <c r="ALI85" s="1109"/>
      <c r="ALJ85" s="1109"/>
      <c r="ALK85" s="1109"/>
      <c r="ALL85" s="1109"/>
      <c r="ALM85" s="1109"/>
      <c r="ALN85" s="1111"/>
      <c r="ALO85" s="1112">
        <f>ALI85+ALJ85-ALK85+ALL85-ALM85+ALN85</f>
        <v>0</v>
      </c>
      <c r="ALP85" s="1126"/>
      <c r="ALQ85" s="1110"/>
      <c r="ALS85" s="1121"/>
      <c r="ALT85" s="1109"/>
      <c r="ALU85" s="1109"/>
      <c r="ALV85" s="1109"/>
      <c r="ALW85" s="1112">
        <f>ALS85+ALT85-ALU85+ALV85</f>
        <v>0</v>
      </c>
      <c r="ALX85" s="1109"/>
      <c r="ALY85" s="1109"/>
      <c r="ALZ85" s="1109"/>
      <c r="AMA85" s="1109"/>
      <c r="AMB85" s="1109"/>
      <c r="AMC85" s="1111"/>
      <c r="AMD85" s="1112">
        <f>ALX85+ALY85-ALZ85+AMA85-AMB85+AMC85</f>
        <v>0</v>
      </c>
      <c r="AME85" s="1126"/>
      <c r="AMF85" s="1110"/>
      <c r="AMH85" s="1121"/>
      <c r="AMI85" s="1109"/>
      <c r="AMJ85" s="1109"/>
      <c r="AMK85" s="1109"/>
      <c r="AML85" s="1112">
        <f>AMH85+AMI85-AMJ85+AMK85</f>
        <v>0</v>
      </c>
      <c r="AMM85" s="1109"/>
      <c r="AMN85" s="1109"/>
      <c r="AMO85" s="1109"/>
      <c r="AMP85" s="1109"/>
      <c r="AMQ85" s="1109"/>
      <c r="AMR85" s="1111"/>
      <c r="AMS85" s="1112">
        <f>AMM85+AMN85-AMO85+AMP85-AMQ85+AMR85</f>
        <v>0</v>
      </c>
      <c r="AMT85" s="1126"/>
      <c r="AMU85" s="1110"/>
      <c r="AMW85" s="1121"/>
      <c r="AMX85" s="1109"/>
      <c r="AMY85" s="1109"/>
      <c r="AMZ85" s="1109"/>
      <c r="ANA85" s="1112">
        <f>AMW85+AMX85-AMY85+AMZ85</f>
        <v>0</v>
      </c>
      <c r="ANB85" s="1109"/>
      <c r="ANC85" s="1109"/>
      <c r="AND85" s="1109"/>
      <c r="ANE85" s="1109"/>
      <c r="ANF85" s="1109"/>
      <c r="ANG85" s="1111"/>
      <c r="ANH85" s="1112">
        <f>ANB85+ANC85-AND85+ANE85-ANF85+ANG85</f>
        <v>0</v>
      </c>
      <c r="ANI85" s="1126"/>
      <c r="ANJ85" s="1110"/>
      <c r="ANL85" s="1121"/>
      <c r="ANM85" s="1109"/>
      <c r="ANN85" s="1109"/>
      <c r="ANO85" s="1109"/>
      <c r="ANP85" s="1112">
        <f>ANL85+ANM85-ANN85+ANO85</f>
        <v>0</v>
      </c>
      <c r="ANQ85" s="1109"/>
      <c r="ANR85" s="1109"/>
      <c r="ANS85" s="1109"/>
      <c r="ANT85" s="1109"/>
      <c r="ANU85" s="1109"/>
      <c r="ANV85" s="1111"/>
      <c r="ANW85" s="1112">
        <f>ANQ85+ANR85-ANS85+ANT85-ANU85+ANV85</f>
        <v>0</v>
      </c>
      <c r="ANX85" s="1126"/>
      <c r="ANY85" s="1110"/>
      <c r="AOA85" s="1121"/>
      <c r="AOB85" s="1109"/>
      <c r="AOC85" s="1109"/>
      <c r="AOD85" s="1109"/>
      <c r="AOE85" s="1112">
        <f>AOA85+AOB85-AOC85+AOD85</f>
        <v>0</v>
      </c>
      <c r="AOF85" s="1109"/>
      <c r="AOG85" s="1109"/>
      <c r="AOH85" s="1109"/>
      <c r="AOI85" s="1109"/>
      <c r="AOJ85" s="1109"/>
      <c r="AOK85" s="1111"/>
      <c r="AOL85" s="1112">
        <f>AOF85+AOG85-AOH85+AOI85-AOJ85+AOK85</f>
        <v>0</v>
      </c>
      <c r="AOM85" s="1126"/>
      <c r="AON85" s="1110"/>
      <c r="AOP85" s="1121"/>
      <c r="AOQ85" s="1109"/>
      <c r="AOR85" s="1109"/>
      <c r="AOS85" s="1109"/>
      <c r="AOT85" s="1112">
        <f>AOP85+AOQ85-AOR85+AOS85</f>
        <v>0</v>
      </c>
      <c r="AOU85" s="1109"/>
      <c r="AOV85" s="1109"/>
      <c r="AOW85" s="1109"/>
      <c r="AOX85" s="1109"/>
      <c r="AOY85" s="1109"/>
      <c r="AOZ85" s="1111"/>
      <c r="APA85" s="1112">
        <f>AOU85+AOV85-AOW85+AOX85-AOY85+AOZ85</f>
        <v>0</v>
      </c>
      <c r="APB85" s="1126"/>
      <c r="APC85" s="1110"/>
      <c r="APE85" s="1121"/>
      <c r="APF85" s="1109"/>
      <c r="APG85" s="1109"/>
      <c r="APH85" s="1109"/>
      <c r="API85" s="1112">
        <f>APE85+APF85-APG85+APH85</f>
        <v>0</v>
      </c>
      <c r="APJ85" s="1109"/>
      <c r="APK85" s="1109"/>
      <c r="APL85" s="1109"/>
      <c r="APM85" s="1109"/>
      <c r="APN85" s="1109"/>
      <c r="APO85" s="1111"/>
      <c r="APP85" s="1112">
        <f>APJ85+APK85-APL85+APM85-APN85+APO85</f>
        <v>0</v>
      </c>
      <c r="APQ85" s="1126"/>
      <c r="APR85" s="1110"/>
      <c r="APT85" s="1121"/>
      <c r="APU85" s="1109"/>
      <c r="APV85" s="1109"/>
      <c r="APW85" s="1109"/>
      <c r="APX85" s="1112">
        <f>APT85+APU85-APV85+APW85</f>
        <v>0</v>
      </c>
      <c r="APY85" s="1109"/>
      <c r="APZ85" s="1109"/>
      <c r="AQA85" s="1109"/>
      <c r="AQB85" s="1109"/>
      <c r="AQC85" s="1109"/>
      <c r="AQD85" s="1111"/>
      <c r="AQE85" s="1112">
        <f>APY85+APZ85-AQA85+AQB85-AQC85+AQD85</f>
        <v>0</v>
      </c>
      <c r="AQF85" s="1126"/>
      <c r="AQG85" s="1110"/>
      <c r="AQI85" s="1121"/>
      <c r="AQJ85" s="1109"/>
      <c r="AQK85" s="1109"/>
      <c r="AQL85" s="1109"/>
      <c r="AQM85" s="1112">
        <f>AQI85+AQJ85-AQK85+AQL85</f>
        <v>0</v>
      </c>
      <c r="AQN85" s="1109"/>
      <c r="AQO85" s="1109"/>
      <c r="AQP85" s="1109"/>
      <c r="AQQ85" s="1109"/>
      <c r="AQR85" s="1109"/>
      <c r="AQS85" s="1111"/>
      <c r="AQT85" s="1112">
        <f>AQN85+AQO85-AQP85+AQQ85-AQR85+AQS85</f>
        <v>0</v>
      </c>
      <c r="AQU85" s="1126"/>
      <c r="AQV85" s="1110"/>
      <c r="AQX85" s="1121"/>
      <c r="AQY85" s="1109"/>
      <c r="AQZ85" s="1109"/>
      <c r="ARA85" s="1109"/>
      <c r="ARB85" s="1112">
        <f>AQX85+AQY85-AQZ85+ARA85</f>
        <v>0</v>
      </c>
      <c r="ARC85" s="1109"/>
      <c r="ARD85" s="1109"/>
      <c r="ARE85" s="1109"/>
      <c r="ARF85" s="1109"/>
      <c r="ARG85" s="1109"/>
      <c r="ARH85" s="1111"/>
      <c r="ARI85" s="1112">
        <f>ARC85+ARD85-ARE85+ARF85-ARG85+ARH85</f>
        <v>0</v>
      </c>
      <c r="ARJ85" s="1126"/>
      <c r="ARK85" s="1110"/>
      <c r="ARM85" s="1121"/>
      <c r="ARN85" s="1109"/>
      <c r="ARO85" s="1109"/>
      <c r="ARP85" s="1109"/>
      <c r="ARQ85" s="1112">
        <f>ARM85+ARN85-ARO85+ARP85</f>
        <v>0</v>
      </c>
      <c r="ARR85" s="1109"/>
      <c r="ARS85" s="1109"/>
      <c r="ART85" s="1109"/>
      <c r="ARU85" s="1109"/>
      <c r="ARV85" s="1109"/>
      <c r="ARW85" s="1111"/>
      <c r="ARX85" s="1112">
        <f>ARR85+ARS85-ART85+ARU85-ARV85+ARW85</f>
        <v>0</v>
      </c>
      <c r="ARY85" s="1126"/>
      <c r="ARZ85" s="1110"/>
      <c r="ASB85" s="1121"/>
      <c r="ASC85" s="1109"/>
      <c r="ASD85" s="1109"/>
      <c r="ASE85" s="1109"/>
      <c r="ASF85" s="1112">
        <f>ASB85+ASC85-ASD85+ASE85</f>
        <v>0</v>
      </c>
      <c r="ASG85" s="1109"/>
      <c r="ASH85" s="1109"/>
      <c r="ASI85" s="1109"/>
      <c r="ASJ85" s="1109"/>
      <c r="ASK85" s="1109"/>
      <c r="ASL85" s="1111"/>
      <c r="ASM85" s="1112">
        <f>ASG85+ASH85-ASI85+ASJ85-ASK85+ASL85</f>
        <v>0</v>
      </c>
      <c r="ASN85" s="1126"/>
      <c r="ASO85" s="1110"/>
      <c r="ASQ85" s="1121"/>
      <c r="ASR85" s="1109"/>
      <c r="ASS85" s="1109"/>
      <c r="AST85" s="1109"/>
      <c r="ASU85" s="1112">
        <f>ASQ85+ASR85-ASS85+AST85</f>
        <v>0</v>
      </c>
      <c r="ASV85" s="1109"/>
      <c r="ASW85" s="1109"/>
      <c r="ASX85" s="1109"/>
      <c r="ASY85" s="1109"/>
      <c r="ASZ85" s="1109"/>
      <c r="ATA85" s="1111"/>
      <c r="ATB85" s="1112">
        <f>ASV85+ASW85-ASX85+ASY85-ASZ85+ATA85</f>
        <v>0</v>
      </c>
      <c r="ATC85" s="1126"/>
      <c r="ATD85" s="1110"/>
      <c r="ATF85" s="1121"/>
      <c r="ATG85" s="1109"/>
      <c r="ATH85" s="1109"/>
      <c r="ATI85" s="1109"/>
      <c r="ATJ85" s="1112">
        <f>ATF85+ATG85-ATH85+ATI85</f>
        <v>0</v>
      </c>
      <c r="ATK85" s="1109"/>
      <c r="ATL85" s="1109"/>
      <c r="ATM85" s="1109"/>
      <c r="ATN85" s="1109"/>
      <c r="ATO85" s="1109"/>
      <c r="ATP85" s="1111"/>
      <c r="ATQ85" s="1112">
        <f>ATK85+ATL85-ATM85+ATN85-ATO85+ATP85</f>
        <v>0</v>
      </c>
      <c r="ATR85" s="1126"/>
      <c r="ATS85" s="1110"/>
      <c r="ATU85" s="1121"/>
      <c r="ATV85" s="1109"/>
      <c r="ATW85" s="1109"/>
      <c r="ATX85" s="1109"/>
      <c r="ATY85" s="1112">
        <f>ATU85+ATV85-ATW85+ATX85</f>
        <v>0</v>
      </c>
      <c r="ATZ85" s="1109"/>
      <c r="AUA85" s="1109"/>
      <c r="AUB85" s="1109"/>
      <c r="AUC85" s="1109"/>
      <c r="AUD85" s="1109"/>
      <c r="AUE85" s="1111"/>
      <c r="AUF85" s="1112">
        <f>ATZ85+AUA85-AUB85+AUC85-AUD85+AUE85</f>
        <v>0</v>
      </c>
      <c r="AUG85" s="1126"/>
      <c r="AUH85" s="1110"/>
      <c r="AUJ85" s="1121"/>
      <c r="AUK85" s="1109"/>
      <c r="AUL85" s="1109"/>
      <c r="AUM85" s="1109"/>
      <c r="AUN85" s="1112">
        <f>AUJ85+AUK85-AUL85+AUM85</f>
        <v>0</v>
      </c>
      <c r="AUO85" s="1109"/>
      <c r="AUP85" s="1109"/>
      <c r="AUQ85" s="1109"/>
      <c r="AUR85" s="1109"/>
      <c r="AUS85" s="1109"/>
      <c r="AUT85" s="1111"/>
      <c r="AUU85" s="1112">
        <f>AUO85+AUP85-AUQ85+AUR85-AUS85+AUT85</f>
        <v>0</v>
      </c>
      <c r="AUV85" s="1126"/>
      <c r="AUW85" s="1110"/>
      <c r="AUY85" s="1121"/>
      <c r="AUZ85" s="1109"/>
      <c r="AVA85" s="1109"/>
      <c r="AVB85" s="1109"/>
      <c r="AVC85" s="1112">
        <f>AUY85+AUZ85-AVA85+AVB85</f>
        <v>0</v>
      </c>
      <c r="AVD85" s="1109"/>
      <c r="AVE85" s="1109"/>
      <c r="AVF85" s="1109"/>
      <c r="AVG85" s="1109"/>
      <c r="AVH85" s="1109"/>
      <c r="AVI85" s="1111"/>
      <c r="AVJ85" s="1112">
        <f>AVD85+AVE85-AVF85+AVG85-AVH85+AVI85</f>
        <v>0</v>
      </c>
      <c r="AVK85" s="1126"/>
      <c r="AVL85" s="1110"/>
      <c r="AVN85" s="1121"/>
      <c r="AVO85" s="1109"/>
      <c r="AVP85" s="1109"/>
      <c r="AVQ85" s="1109"/>
      <c r="AVR85" s="1112">
        <f>AVN85+AVO85-AVP85+AVQ85</f>
        <v>0</v>
      </c>
      <c r="AVS85" s="1109"/>
      <c r="AVT85" s="1109"/>
      <c r="AVU85" s="1109"/>
      <c r="AVV85" s="1109"/>
      <c r="AVW85" s="1109"/>
      <c r="AVX85" s="1111"/>
      <c r="AVY85" s="1112">
        <f>AVS85+AVT85-AVU85+AVV85-AVW85+AVX85</f>
        <v>0</v>
      </c>
      <c r="AVZ85" s="1126"/>
      <c r="AWA85" s="1110"/>
      <c r="AWC85" s="1121"/>
      <c r="AWD85" s="1109"/>
      <c r="AWE85" s="1109"/>
      <c r="AWF85" s="1109"/>
      <c r="AWG85" s="1112">
        <f>AWC85+AWD85-AWE85+AWF85</f>
        <v>0</v>
      </c>
      <c r="AWH85" s="1109"/>
      <c r="AWI85" s="1109"/>
      <c r="AWJ85" s="1109"/>
      <c r="AWK85" s="1109"/>
      <c r="AWL85" s="1109"/>
      <c r="AWM85" s="1111"/>
      <c r="AWN85" s="1112">
        <f>AWH85+AWI85-AWJ85+AWK85-AWL85+AWM85</f>
        <v>0</v>
      </c>
      <c r="AWO85" s="1126"/>
      <c r="AWP85" s="1110"/>
      <c r="AWR85" s="1121"/>
      <c r="AWS85" s="1109"/>
      <c r="AWT85" s="1109"/>
      <c r="AWU85" s="1109"/>
      <c r="AWV85" s="1112">
        <f>AWR85+AWS85-AWT85+AWU85</f>
        <v>0</v>
      </c>
      <c r="AWW85" s="1109"/>
      <c r="AWX85" s="1109"/>
      <c r="AWY85" s="1109"/>
      <c r="AWZ85" s="1109"/>
      <c r="AXA85" s="1109"/>
      <c r="AXB85" s="1111"/>
      <c r="AXC85" s="1112">
        <f>AWW85+AWX85-AWY85+AWZ85-AXA85+AXB85</f>
        <v>0</v>
      </c>
      <c r="AXD85" s="1126"/>
      <c r="AXE85" s="1110"/>
      <c r="AXG85" s="1121"/>
      <c r="AXH85" s="1109"/>
      <c r="AXI85" s="1109"/>
      <c r="AXJ85" s="1109"/>
      <c r="AXK85" s="1112">
        <f>AXG85+AXH85-AXI85+AXJ85</f>
        <v>0</v>
      </c>
      <c r="AXL85" s="1109"/>
      <c r="AXM85" s="1109"/>
      <c r="AXN85" s="1109"/>
      <c r="AXO85" s="1109"/>
      <c r="AXP85" s="1109"/>
      <c r="AXQ85" s="1111"/>
      <c r="AXR85" s="1112">
        <f>AXL85+AXM85-AXN85+AXO85-AXP85+AXQ85</f>
        <v>0</v>
      </c>
      <c r="AXS85" s="1126"/>
      <c r="AXT85" s="1110"/>
      <c r="AXV85" s="1121"/>
      <c r="AXW85" s="1109"/>
      <c r="AXX85" s="1109"/>
      <c r="AXY85" s="1109"/>
      <c r="AXZ85" s="1112">
        <f>AXV85+AXW85-AXX85+AXY85</f>
        <v>0</v>
      </c>
      <c r="AYA85" s="1109"/>
      <c r="AYB85" s="1109"/>
      <c r="AYC85" s="1109"/>
      <c r="AYD85" s="1109"/>
      <c r="AYE85" s="1109"/>
      <c r="AYF85" s="1111"/>
      <c r="AYG85" s="1112">
        <f>AYA85+AYB85-AYC85+AYD85-AYE85+AYF85</f>
        <v>0</v>
      </c>
      <c r="AYH85" s="1126"/>
      <c r="AYI85" s="1110"/>
      <c r="AYK85" s="1121"/>
      <c r="AYL85" s="1109"/>
      <c r="AYM85" s="1109"/>
      <c r="AYN85" s="1109"/>
      <c r="AYO85" s="1112">
        <f>AYK85+AYL85-AYM85+AYN85</f>
        <v>0</v>
      </c>
      <c r="AYP85" s="1109"/>
      <c r="AYQ85" s="1109"/>
      <c r="AYR85" s="1109"/>
      <c r="AYS85" s="1109"/>
      <c r="AYT85" s="1109"/>
      <c r="AYU85" s="1111"/>
      <c r="AYV85" s="1112">
        <f>AYP85+AYQ85-AYR85+AYS85-AYT85+AYU85</f>
        <v>0</v>
      </c>
      <c r="AYW85" s="1126"/>
      <c r="AYX85" s="1110"/>
      <c r="AYZ85" s="1121"/>
      <c r="AZA85" s="1109"/>
      <c r="AZB85" s="1109"/>
      <c r="AZC85" s="1109"/>
      <c r="AZD85" s="1112">
        <f>AYZ85+AZA85-AZB85+AZC85</f>
        <v>0</v>
      </c>
      <c r="AZE85" s="1109"/>
      <c r="AZF85" s="1109"/>
      <c r="AZG85" s="1109"/>
      <c r="AZH85" s="1109"/>
      <c r="AZI85" s="1109"/>
      <c r="AZJ85" s="1111"/>
      <c r="AZK85" s="1112">
        <f>AZE85+AZF85-AZG85+AZH85-AZI85+AZJ85</f>
        <v>0</v>
      </c>
      <c r="AZL85" s="1126"/>
      <c r="AZM85" s="1110"/>
      <c r="AZO85" s="1121"/>
      <c r="AZP85" s="1109"/>
      <c r="AZQ85" s="1109"/>
      <c r="AZR85" s="1109"/>
      <c r="AZS85" s="1112">
        <f>AZO85+AZP85-AZQ85+AZR85</f>
        <v>0</v>
      </c>
      <c r="AZT85" s="1109"/>
      <c r="AZU85" s="1109"/>
      <c r="AZV85" s="1109"/>
      <c r="AZW85" s="1109"/>
      <c r="AZX85" s="1109"/>
      <c r="AZY85" s="1111"/>
      <c r="AZZ85" s="1112">
        <f>AZT85+AZU85-AZV85+AZW85-AZX85+AZY85</f>
        <v>0</v>
      </c>
      <c r="BAA85" s="1126"/>
      <c r="BAB85" s="1110"/>
      <c r="BAD85" s="1121"/>
      <c r="BAE85" s="1109"/>
      <c r="BAF85" s="1109"/>
      <c r="BAG85" s="1109"/>
      <c r="BAH85" s="1112">
        <f>BAD85+BAE85-BAF85+BAG85</f>
        <v>0</v>
      </c>
      <c r="BAI85" s="1109"/>
      <c r="BAJ85" s="1109"/>
      <c r="BAK85" s="1109"/>
      <c r="BAL85" s="1109"/>
      <c r="BAM85" s="1109"/>
      <c r="BAN85" s="1111"/>
      <c r="BAO85" s="1112">
        <f>BAI85+BAJ85-BAK85+BAL85-BAM85+BAN85</f>
        <v>0</v>
      </c>
      <c r="BAP85" s="1126"/>
      <c r="BAQ85" s="1110"/>
      <c r="BAS85" s="1121"/>
      <c r="BAT85" s="1109"/>
      <c r="BAU85" s="1109"/>
      <c r="BAV85" s="1109"/>
      <c r="BAW85" s="1112">
        <f>BAS85+BAT85-BAU85+BAV85</f>
        <v>0</v>
      </c>
      <c r="BAX85" s="1109"/>
      <c r="BAY85" s="1109"/>
      <c r="BAZ85" s="1109"/>
      <c r="BBA85" s="1109"/>
      <c r="BBB85" s="1109"/>
      <c r="BBC85" s="1111"/>
      <c r="BBD85" s="1112">
        <f>BAX85+BAY85-BAZ85+BBA85-BBB85+BBC85</f>
        <v>0</v>
      </c>
      <c r="BBE85" s="1126"/>
      <c r="BBF85" s="1110"/>
      <c r="BBH85" s="1121"/>
      <c r="BBI85" s="1109"/>
      <c r="BBJ85" s="1109"/>
      <c r="BBK85" s="1109"/>
      <c r="BBL85" s="1112">
        <f>BBH85+BBI85-BBJ85+BBK85</f>
        <v>0</v>
      </c>
      <c r="BBM85" s="1109"/>
      <c r="BBN85" s="1109"/>
      <c r="BBO85" s="1109"/>
      <c r="BBP85" s="1109"/>
      <c r="BBQ85" s="1109"/>
      <c r="BBR85" s="1111"/>
      <c r="BBS85" s="1112">
        <f>BBM85+BBN85-BBO85+BBP85-BBQ85+BBR85</f>
        <v>0</v>
      </c>
      <c r="BBT85" s="1126"/>
      <c r="BBU85" s="1110"/>
      <c r="BBW85" s="1121"/>
      <c r="BBX85" s="1109"/>
      <c r="BBY85" s="1109"/>
      <c r="BBZ85" s="1109"/>
      <c r="BCA85" s="1112">
        <f>BBW85+BBX85-BBY85+BBZ85</f>
        <v>0</v>
      </c>
      <c r="BCB85" s="1109"/>
      <c r="BCC85" s="1109"/>
      <c r="BCD85" s="1109"/>
      <c r="BCE85" s="1109"/>
      <c r="BCF85" s="1109"/>
      <c r="BCG85" s="1111"/>
      <c r="BCH85" s="1112">
        <f>BCB85+BCC85-BCD85+BCE85-BCF85+BCG85</f>
        <v>0</v>
      </c>
      <c r="BCI85" s="1126"/>
      <c r="BCJ85" s="1110"/>
      <c r="BCL85" s="1121"/>
      <c r="BCM85" s="1109"/>
      <c r="BCN85" s="1109"/>
      <c r="BCO85" s="1109"/>
      <c r="BCP85" s="1112">
        <f>BCL85+BCM85-BCN85+BCO85</f>
        <v>0</v>
      </c>
      <c r="BCQ85" s="1109"/>
      <c r="BCR85" s="1109"/>
      <c r="BCS85" s="1109"/>
      <c r="BCT85" s="1109"/>
      <c r="BCU85" s="1109"/>
      <c r="BCV85" s="1111"/>
      <c r="BCW85" s="1112">
        <f>BCQ85+BCR85-BCS85+BCT85-BCU85+BCV85</f>
        <v>0</v>
      </c>
      <c r="BCX85" s="1126"/>
      <c r="BCY85" s="1110"/>
      <c r="BDA85" s="1121"/>
      <c r="BDB85" s="1109"/>
      <c r="BDC85" s="1109"/>
      <c r="BDD85" s="1109"/>
      <c r="BDE85" s="1112">
        <f>BDA85+BDB85-BDC85+BDD85</f>
        <v>0</v>
      </c>
      <c r="BDF85" s="1109"/>
      <c r="BDG85" s="1109"/>
      <c r="BDH85" s="1109"/>
      <c r="BDI85" s="1109"/>
      <c r="BDJ85" s="1109"/>
      <c r="BDK85" s="1111"/>
      <c r="BDL85" s="1112">
        <f>BDF85+BDG85-BDH85+BDI85-BDJ85+BDK85</f>
        <v>0</v>
      </c>
      <c r="BDM85" s="1126"/>
      <c r="BDN85" s="1110"/>
      <c r="BDP85" s="1121"/>
      <c r="BDQ85" s="1109"/>
      <c r="BDR85" s="1109"/>
      <c r="BDS85" s="1109"/>
      <c r="BDT85" s="1112">
        <f>BDP85+BDQ85-BDR85+BDS85</f>
        <v>0</v>
      </c>
      <c r="BDU85" s="1109"/>
      <c r="BDV85" s="1109"/>
      <c r="BDW85" s="1109"/>
      <c r="BDX85" s="1109"/>
      <c r="BDY85" s="1109"/>
      <c r="BDZ85" s="1111"/>
      <c r="BEA85" s="1112">
        <f>BDU85+BDV85-BDW85+BDX85-BDY85+BDZ85</f>
        <v>0</v>
      </c>
      <c r="BEB85" s="1126"/>
      <c r="BEC85" s="1110"/>
      <c r="BEE85" s="1121"/>
      <c r="BEF85" s="1109"/>
      <c r="BEG85" s="1109"/>
      <c r="BEH85" s="1109"/>
      <c r="BEI85" s="1112">
        <f>BEE85+BEF85-BEG85+BEH85</f>
        <v>0</v>
      </c>
      <c r="BEJ85" s="1109"/>
      <c r="BEK85" s="1109"/>
      <c r="BEL85" s="1109"/>
      <c r="BEM85" s="1109"/>
      <c r="BEN85" s="1109"/>
      <c r="BEO85" s="1111"/>
      <c r="BEP85" s="1112">
        <f>BEJ85+BEK85-BEL85+BEM85-BEN85+BEO85</f>
        <v>0</v>
      </c>
      <c r="BEQ85" s="1126"/>
      <c r="BER85" s="1110"/>
      <c r="BET85" s="1121"/>
      <c r="BEU85" s="1109"/>
      <c r="BEV85" s="1109"/>
      <c r="BEW85" s="1109"/>
      <c r="BEX85" s="1112">
        <f>BET85+BEU85-BEV85+BEW85</f>
        <v>0</v>
      </c>
      <c r="BEY85" s="1109"/>
      <c r="BEZ85" s="1109"/>
      <c r="BFA85" s="1109"/>
      <c r="BFB85" s="1109"/>
      <c r="BFC85" s="1109"/>
      <c r="BFD85" s="1111"/>
      <c r="BFE85" s="1112">
        <f>BEY85+BEZ85-BFA85+BFB85-BFC85+BFD85</f>
        <v>0</v>
      </c>
      <c r="BFF85" s="1126"/>
      <c r="BFG85" s="1110"/>
      <c r="BFI85" s="1121"/>
      <c r="BFJ85" s="1109"/>
      <c r="BFK85" s="1109"/>
      <c r="BFL85" s="1109"/>
      <c r="BFM85" s="1112">
        <f>BFI85+BFJ85-BFK85+BFL85</f>
        <v>0</v>
      </c>
      <c r="BFN85" s="1109"/>
      <c r="BFO85" s="1109"/>
      <c r="BFP85" s="1109"/>
      <c r="BFQ85" s="1109"/>
      <c r="BFR85" s="1109"/>
      <c r="BFS85" s="1111"/>
      <c r="BFT85" s="1112">
        <f>BFN85+BFO85-BFP85+BFQ85-BFR85+BFS85</f>
        <v>0</v>
      </c>
      <c r="BFU85" s="1126"/>
      <c r="BFV85" s="1110"/>
      <c r="BFX85" s="1121"/>
      <c r="BFY85" s="1109"/>
      <c r="BFZ85" s="1109"/>
      <c r="BGA85" s="1109"/>
      <c r="BGB85" s="1112">
        <f>BFX85+BFY85-BFZ85+BGA85</f>
        <v>0</v>
      </c>
      <c r="BGC85" s="1109"/>
      <c r="BGD85" s="1109"/>
      <c r="BGE85" s="1109"/>
      <c r="BGF85" s="1109"/>
      <c r="BGG85" s="1109"/>
      <c r="BGH85" s="1111"/>
      <c r="BGI85" s="1112">
        <f>BGC85+BGD85-BGE85+BGF85-BGG85+BGH85</f>
        <v>0</v>
      </c>
      <c r="BGJ85" s="1126"/>
      <c r="BGK85" s="1110"/>
      <c r="BGM85" s="1121"/>
      <c r="BGN85" s="1109"/>
      <c r="BGO85" s="1109"/>
      <c r="BGP85" s="1109"/>
      <c r="BGQ85" s="1112">
        <f>BGM85+BGN85-BGO85+BGP85</f>
        <v>0</v>
      </c>
      <c r="BGR85" s="1109"/>
      <c r="BGS85" s="1109"/>
      <c r="BGT85" s="1109"/>
      <c r="BGU85" s="1109"/>
      <c r="BGV85" s="1109"/>
      <c r="BGW85" s="1111"/>
      <c r="BGX85" s="1112">
        <f>BGR85+BGS85-BGT85+BGU85-BGV85+BGW85</f>
        <v>0</v>
      </c>
      <c r="BGY85" s="1126"/>
      <c r="BGZ85" s="1110"/>
      <c r="BHB85" s="1121"/>
      <c r="BHC85" s="1109"/>
      <c r="BHD85" s="1109"/>
      <c r="BHE85" s="1109"/>
      <c r="BHF85" s="1112">
        <f>BHB85+BHC85-BHD85+BHE85</f>
        <v>0</v>
      </c>
      <c r="BHG85" s="1109"/>
      <c r="BHH85" s="1109"/>
      <c r="BHI85" s="1109"/>
      <c r="BHJ85" s="1109"/>
      <c r="BHK85" s="1109"/>
      <c r="BHL85" s="1111"/>
      <c r="BHM85" s="1112">
        <f>BHG85+BHH85-BHI85+BHJ85-BHK85+BHL85</f>
        <v>0</v>
      </c>
      <c r="BHN85" s="1126"/>
      <c r="BHO85" s="1110"/>
      <c r="BHQ85" s="1121"/>
      <c r="BHR85" s="1109"/>
      <c r="BHS85" s="1109"/>
      <c r="BHT85" s="1109"/>
      <c r="BHU85" s="1112">
        <f>BHQ85+BHR85-BHS85+BHT85</f>
        <v>0</v>
      </c>
      <c r="BHV85" s="1109"/>
      <c r="BHW85" s="1109"/>
      <c r="BHX85" s="1109"/>
      <c r="BHY85" s="1109"/>
      <c r="BHZ85" s="1109"/>
      <c r="BIA85" s="1111"/>
      <c r="BIB85" s="1112">
        <f>BHV85+BHW85-BHX85+BHY85-BHZ85+BIA85</f>
        <v>0</v>
      </c>
      <c r="BIC85" s="1126"/>
      <c r="BID85" s="1110"/>
      <c r="BIF85" s="1121"/>
      <c r="BIG85" s="1109"/>
      <c r="BIH85" s="1109"/>
      <c r="BII85" s="1109"/>
      <c r="BIJ85" s="1112">
        <f>BIF85+BIG85-BIH85+BII85</f>
        <v>0</v>
      </c>
      <c r="BIK85" s="1109"/>
      <c r="BIL85" s="1109"/>
      <c r="BIM85" s="1109"/>
      <c r="BIN85" s="1109"/>
      <c r="BIO85" s="1109"/>
      <c r="BIP85" s="1111"/>
      <c r="BIQ85" s="1112">
        <f>BIK85+BIL85-BIM85+BIN85-BIO85+BIP85</f>
        <v>0</v>
      </c>
      <c r="BIR85" s="1126"/>
      <c r="BIS85" s="1110"/>
      <c r="BIU85" s="1121"/>
      <c r="BIV85" s="1109"/>
      <c r="BIW85" s="1109"/>
      <c r="BIX85" s="1109"/>
      <c r="BIY85" s="1112">
        <f>BIU85+BIV85-BIW85+BIX85</f>
        <v>0</v>
      </c>
      <c r="BIZ85" s="1109"/>
      <c r="BJA85" s="1109"/>
      <c r="BJB85" s="1109"/>
      <c r="BJC85" s="1109"/>
      <c r="BJD85" s="1109"/>
      <c r="BJE85" s="1111"/>
      <c r="BJF85" s="1112">
        <f>BIZ85+BJA85-BJB85+BJC85-BJD85+BJE85</f>
        <v>0</v>
      </c>
      <c r="BJG85" s="1126"/>
      <c r="BJH85" s="1110"/>
      <c r="BJJ85" s="1121"/>
      <c r="BJK85" s="1109"/>
      <c r="BJL85" s="1109"/>
      <c r="BJM85" s="1109"/>
      <c r="BJN85" s="1112">
        <f>BJJ85+BJK85-BJL85+BJM85</f>
        <v>0</v>
      </c>
      <c r="BJO85" s="1109"/>
      <c r="BJP85" s="1109"/>
      <c r="BJQ85" s="1109"/>
      <c r="BJR85" s="1109"/>
      <c r="BJS85" s="1109"/>
      <c r="BJT85" s="1111"/>
      <c r="BJU85" s="1112">
        <f>BJO85+BJP85-BJQ85+BJR85-BJS85+BJT85</f>
        <v>0</v>
      </c>
      <c r="BJV85" s="1126"/>
      <c r="BJW85" s="1110"/>
      <c r="BJY85" s="1121"/>
      <c r="BJZ85" s="1109"/>
      <c r="BKA85" s="1109"/>
      <c r="BKB85" s="1109"/>
      <c r="BKC85" s="1112">
        <f>BJY85+BJZ85-BKA85+BKB85</f>
        <v>0</v>
      </c>
      <c r="BKD85" s="1109"/>
      <c r="BKE85" s="1109"/>
      <c r="BKF85" s="1109"/>
      <c r="BKG85" s="1109"/>
      <c r="BKH85" s="1109"/>
      <c r="BKI85" s="1111"/>
      <c r="BKJ85" s="1112">
        <f>BKD85+BKE85-BKF85+BKG85-BKH85+BKI85</f>
        <v>0</v>
      </c>
      <c r="BKK85" s="1126"/>
      <c r="BKL85" s="1110"/>
      <c r="BKN85" s="1121"/>
      <c r="BKO85" s="1109"/>
      <c r="BKP85" s="1109"/>
      <c r="BKQ85" s="1109"/>
      <c r="BKR85" s="1112">
        <f>BKN85+BKO85-BKP85+BKQ85</f>
        <v>0</v>
      </c>
      <c r="BKS85" s="1109"/>
      <c r="BKT85" s="1109"/>
      <c r="BKU85" s="1109"/>
      <c r="BKV85" s="1109"/>
      <c r="BKW85" s="1109"/>
      <c r="BKX85" s="1111"/>
      <c r="BKY85" s="1112">
        <f>BKS85+BKT85-BKU85+BKV85-BKW85+BKX85</f>
        <v>0</v>
      </c>
      <c r="BKZ85" s="1126"/>
      <c r="BLA85" s="1110"/>
      <c r="BLC85" s="1121"/>
      <c r="BLD85" s="1109"/>
      <c r="BLE85" s="1109"/>
      <c r="BLF85" s="1109"/>
      <c r="BLG85" s="1112">
        <f>BLC85+BLD85-BLE85+BLF85</f>
        <v>0</v>
      </c>
      <c r="BLH85" s="1109"/>
      <c r="BLI85" s="1109"/>
      <c r="BLJ85" s="1109"/>
      <c r="BLK85" s="1109"/>
      <c r="BLL85" s="1109"/>
      <c r="BLM85" s="1111"/>
      <c r="BLN85" s="1112">
        <f>BLH85+BLI85-BLJ85+BLK85-BLL85+BLM85</f>
        <v>0</v>
      </c>
      <c r="BLO85" s="1126"/>
      <c r="BLP85" s="1110"/>
      <c r="BLR85" s="1121"/>
      <c r="BLS85" s="1109"/>
      <c r="BLT85" s="1109"/>
      <c r="BLU85" s="1109"/>
      <c r="BLV85" s="1112">
        <f>BLR85+BLS85-BLT85+BLU85</f>
        <v>0</v>
      </c>
      <c r="BLW85" s="1109"/>
      <c r="BLX85" s="1109"/>
      <c r="BLY85" s="1109"/>
      <c r="BLZ85" s="1109"/>
      <c r="BMA85" s="1109"/>
      <c r="BMB85" s="1111"/>
      <c r="BMC85" s="1112">
        <f>BLW85+BLX85-BLY85+BLZ85-BMA85+BMB85</f>
        <v>0</v>
      </c>
      <c r="BMD85" s="1126"/>
      <c r="BME85" s="1110"/>
      <c r="BMG85" s="1121"/>
      <c r="BMH85" s="1109"/>
      <c r="BMI85" s="1109"/>
      <c r="BMJ85" s="1109"/>
      <c r="BMK85" s="1112">
        <f>BMG85+BMH85-BMI85+BMJ85</f>
        <v>0</v>
      </c>
      <c r="BML85" s="1109"/>
      <c r="BMM85" s="1109"/>
      <c r="BMN85" s="1109"/>
      <c r="BMO85" s="1109"/>
      <c r="BMP85" s="1109"/>
      <c r="BMQ85" s="1111"/>
      <c r="BMR85" s="1112">
        <f>BML85+BMM85-BMN85+BMO85-BMP85+BMQ85</f>
        <v>0</v>
      </c>
      <c r="BMS85" s="1126"/>
      <c r="BMT85" s="1110"/>
      <c r="BMV85" s="1121"/>
      <c r="BMW85" s="1109"/>
      <c r="BMX85" s="1109"/>
      <c r="BMY85" s="1109"/>
      <c r="BMZ85" s="1112">
        <f>BMV85+BMW85-BMX85+BMY85</f>
        <v>0</v>
      </c>
      <c r="BNA85" s="1109"/>
      <c r="BNB85" s="1109"/>
      <c r="BNC85" s="1109"/>
      <c r="BND85" s="1109"/>
      <c r="BNE85" s="1109"/>
      <c r="BNF85" s="1111"/>
      <c r="BNG85" s="1112">
        <f>BNA85+BNB85-BNC85+BND85-BNE85+BNF85</f>
        <v>0</v>
      </c>
      <c r="BNH85" s="1126"/>
      <c r="BNI85" s="1110"/>
      <c r="BNK85" s="1121"/>
      <c r="BNL85" s="1109"/>
      <c r="BNM85" s="1109"/>
      <c r="BNN85" s="1109"/>
      <c r="BNO85" s="1112">
        <f>BNK85+BNL85-BNM85+BNN85</f>
        <v>0</v>
      </c>
      <c r="BNP85" s="1109"/>
      <c r="BNQ85" s="1109"/>
      <c r="BNR85" s="1109"/>
      <c r="BNS85" s="1109"/>
      <c r="BNT85" s="1109"/>
      <c r="BNU85" s="1111"/>
      <c r="BNV85" s="1112">
        <f>BNP85+BNQ85-BNR85+BNS85-BNT85+BNU85</f>
        <v>0</v>
      </c>
      <c r="BNW85" s="1126"/>
      <c r="BNX85" s="1110"/>
      <c r="BNZ85" s="1121"/>
      <c r="BOA85" s="1109"/>
      <c r="BOB85" s="1109"/>
      <c r="BOC85" s="1109"/>
      <c r="BOD85" s="1112">
        <f>BNZ85+BOA85-BOB85+BOC85</f>
        <v>0</v>
      </c>
      <c r="BOE85" s="1109"/>
      <c r="BOF85" s="1109"/>
      <c r="BOG85" s="1109"/>
      <c r="BOH85" s="1109"/>
      <c r="BOI85" s="1109"/>
      <c r="BOJ85" s="1111"/>
      <c r="BOK85" s="1112">
        <f>BOE85+BOF85-BOG85+BOH85-BOI85+BOJ85</f>
        <v>0</v>
      </c>
      <c r="BOL85" s="1126"/>
      <c r="BOM85" s="1110"/>
      <c r="BOO85" s="1121"/>
      <c r="BOP85" s="1109"/>
      <c r="BOQ85" s="1109"/>
      <c r="BOR85" s="1109"/>
      <c r="BOS85" s="1112">
        <f>BOO85+BOP85-BOQ85+BOR85</f>
        <v>0</v>
      </c>
      <c r="BOT85" s="1109"/>
      <c r="BOU85" s="1109"/>
      <c r="BOV85" s="1109"/>
      <c r="BOW85" s="1109"/>
      <c r="BOX85" s="1109"/>
      <c r="BOY85" s="1111"/>
      <c r="BOZ85" s="1112">
        <f>BOT85+BOU85-BOV85+BOW85-BOX85+BOY85</f>
        <v>0</v>
      </c>
      <c r="BPA85" s="1126"/>
      <c r="BPB85" s="1110"/>
      <c r="BPD85" s="1121"/>
      <c r="BPE85" s="1109"/>
      <c r="BPF85" s="1109"/>
      <c r="BPG85" s="1109"/>
      <c r="BPH85" s="1112">
        <f>BPD85+BPE85-BPF85+BPG85</f>
        <v>0</v>
      </c>
      <c r="BPI85" s="1109"/>
      <c r="BPJ85" s="1109"/>
      <c r="BPK85" s="1109"/>
      <c r="BPL85" s="1109"/>
      <c r="BPM85" s="1109"/>
      <c r="BPN85" s="1111"/>
      <c r="BPO85" s="1112">
        <f>BPI85+BPJ85-BPK85+BPL85-BPM85+BPN85</f>
        <v>0</v>
      </c>
      <c r="BPP85" s="1126"/>
      <c r="BPQ85" s="1110"/>
      <c r="BPS85" s="1121"/>
      <c r="BPT85" s="1109"/>
      <c r="BPU85" s="1109"/>
      <c r="BPV85" s="1109"/>
      <c r="BPW85" s="1112">
        <f>BPS85+BPT85-BPU85+BPV85</f>
        <v>0</v>
      </c>
      <c r="BPX85" s="1109"/>
      <c r="BPY85" s="1109"/>
      <c r="BPZ85" s="1109"/>
      <c r="BQA85" s="1109"/>
      <c r="BQB85" s="1109"/>
      <c r="BQC85" s="1111"/>
      <c r="BQD85" s="1112">
        <f>BPX85+BPY85-BPZ85+BQA85-BQB85+BQC85</f>
        <v>0</v>
      </c>
      <c r="BQE85" s="1126"/>
      <c r="BQF85" s="1110"/>
      <c r="BQH85" s="1121"/>
      <c r="BQI85" s="1109"/>
      <c r="BQJ85" s="1109"/>
      <c r="BQK85" s="1109"/>
      <c r="BQL85" s="1112">
        <f>BQH85+BQI85-BQJ85+BQK85</f>
        <v>0</v>
      </c>
      <c r="BQM85" s="1109"/>
      <c r="BQN85" s="1109"/>
      <c r="BQO85" s="1109"/>
      <c r="BQP85" s="1109"/>
      <c r="BQQ85" s="1109"/>
      <c r="BQR85" s="1111"/>
      <c r="BQS85" s="1112">
        <f>BQM85+BQN85-BQO85+BQP85-BQQ85+BQR85</f>
        <v>0</v>
      </c>
      <c r="BQT85" s="1126"/>
      <c r="BQU85" s="1110"/>
      <c r="BQW85" s="1121"/>
      <c r="BQX85" s="1109"/>
      <c r="BQY85" s="1109"/>
      <c r="BQZ85" s="1109"/>
      <c r="BRA85" s="1112">
        <f>BQW85+BQX85-BQY85+BQZ85</f>
        <v>0</v>
      </c>
      <c r="BRB85" s="1109"/>
      <c r="BRC85" s="1109"/>
      <c r="BRD85" s="1109"/>
      <c r="BRE85" s="1109"/>
      <c r="BRF85" s="1109"/>
      <c r="BRG85" s="1111"/>
      <c r="BRH85" s="1112">
        <f>BRB85+BRC85-BRD85+BRE85-BRF85+BRG85</f>
        <v>0</v>
      </c>
      <c r="BRI85" s="1126"/>
      <c r="BRJ85" s="1110"/>
      <c r="BRL85" s="1121"/>
      <c r="BRM85" s="1109"/>
      <c r="BRN85" s="1109"/>
      <c r="BRO85" s="1109"/>
      <c r="BRP85" s="1112">
        <f>BRL85+BRM85-BRN85+BRO85</f>
        <v>0</v>
      </c>
      <c r="BRQ85" s="1109"/>
      <c r="BRR85" s="1109"/>
      <c r="BRS85" s="1109"/>
      <c r="BRT85" s="1109"/>
      <c r="BRU85" s="1109"/>
      <c r="BRV85" s="1111"/>
      <c r="BRW85" s="1112">
        <f>BRQ85+BRR85-BRS85+BRT85-BRU85+BRV85</f>
        <v>0</v>
      </c>
      <c r="BRX85" s="1126"/>
      <c r="BRY85" s="1110"/>
      <c r="BSA85" s="1121"/>
      <c r="BSB85" s="1109"/>
      <c r="BSC85" s="1109"/>
      <c r="BSD85" s="1109"/>
      <c r="BSE85" s="1112">
        <f>BSA85+BSB85-BSC85+BSD85</f>
        <v>0</v>
      </c>
      <c r="BSF85" s="1109"/>
      <c r="BSG85" s="1109"/>
      <c r="BSH85" s="1109"/>
      <c r="BSI85" s="1109"/>
      <c r="BSJ85" s="1109"/>
      <c r="BSK85" s="1111"/>
      <c r="BSL85" s="1112">
        <f>BSF85+BSG85-BSH85+BSI85-BSJ85+BSK85</f>
        <v>0</v>
      </c>
      <c r="BSM85" s="1126"/>
      <c r="BSN85" s="1110"/>
      <c r="BSP85" s="1121"/>
      <c r="BSQ85" s="1109"/>
      <c r="BSR85" s="1109"/>
      <c r="BSS85" s="1109"/>
      <c r="BST85" s="1112">
        <f>BSP85+BSQ85-BSR85+BSS85</f>
        <v>0</v>
      </c>
      <c r="BSU85" s="1109"/>
      <c r="BSV85" s="1109"/>
      <c r="BSW85" s="1109"/>
      <c r="BSX85" s="1109"/>
      <c r="BSY85" s="1109"/>
      <c r="BSZ85" s="1111"/>
      <c r="BTA85" s="1112">
        <f>BSU85+BSV85-BSW85+BSX85-BSY85+BSZ85</f>
        <v>0</v>
      </c>
      <c r="BTB85" s="1126"/>
      <c r="BTC85" s="1110"/>
      <c r="BTE85" s="1121"/>
      <c r="BTF85" s="1109"/>
      <c r="BTG85" s="1109"/>
      <c r="BTH85" s="1109"/>
      <c r="BTI85" s="1112">
        <f>BTE85+BTF85-BTG85+BTH85</f>
        <v>0</v>
      </c>
      <c r="BTJ85" s="1109"/>
      <c r="BTK85" s="1109"/>
      <c r="BTL85" s="1109"/>
      <c r="BTM85" s="1109"/>
      <c r="BTN85" s="1109"/>
      <c r="BTO85" s="1111"/>
      <c r="BTP85" s="1112">
        <f>BTJ85+BTK85-BTL85+BTM85-BTN85+BTO85</f>
        <v>0</v>
      </c>
      <c r="BTQ85" s="1126"/>
      <c r="BTR85" s="1110"/>
      <c r="BTT85" s="1121"/>
      <c r="BTU85" s="1109"/>
      <c r="BTV85" s="1109"/>
      <c r="BTW85" s="1109"/>
      <c r="BTX85" s="1112">
        <f>BTT85+BTU85-BTV85+BTW85</f>
        <v>0</v>
      </c>
      <c r="BTY85" s="1109"/>
      <c r="BTZ85" s="1109"/>
      <c r="BUA85" s="1109"/>
      <c r="BUB85" s="1109"/>
      <c r="BUC85" s="1109"/>
      <c r="BUD85" s="1111"/>
      <c r="BUE85" s="1112">
        <f>BTY85+BTZ85-BUA85+BUB85-BUC85+BUD85</f>
        <v>0</v>
      </c>
      <c r="BUF85" s="1126"/>
      <c r="BUG85" s="1110"/>
      <c r="BUI85" s="1121"/>
      <c r="BUJ85" s="1109"/>
      <c r="BUK85" s="1109"/>
      <c r="BUL85" s="1109"/>
      <c r="BUM85" s="1112">
        <f>BUI85+BUJ85-BUK85+BUL85</f>
        <v>0</v>
      </c>
      <c r="BUN85" s="1109"/>
      <c r="BUO85" s="1109"/>
      <c r="BUP85" s="1109"/>
      <c r="BUQ85" s="1109"/>
      <c r="BUR85" s="1109"/>
      <c r="BUS85" s="1111"/>
      <c r="BUT85" s="1112">
        <f>BUN85+BUO85-BUP85+BUQ85-BUR85+BUS85</f>
        <v>0</v>
      </c>
      <c r="BUU85" s="1126"/>
      <c r="BUV85" s="1110"/>
      <c r="BUX85" s="1121"/>
      <c r="BUY85" s="1109"/>
      <c r="BUZ85" s="1109"/>
      <c r="BVA85" s="1109"/>
      <c r="BVB85" s="1112">
        <f>BUX85+BUY85-BUZ85+BVA85</f>
        <v>0</v>
      </c>
      <c r="BVC85" s="1109"/>
      <c r="BVD85" s="1109"/>
      <c r="BVE85" s="1109"/>
      <c r="BVF85" s="1109"/>
      <c r="BVG85" s="1109"/>
      <c r="BVH85" s="1111"/>
      <c r="BVI85" s="1112">
        <f>BVC85+BVD85-BVE85+BVF85-BVG85+BVH85</f>
        <v>0</v>
      </c>
      <c r="BVJ85" s="1126"/>
      <c r="BVK85" s="1110"/>
      <c r="BVM85" s="1121"/>
      <c r="BVN85" s="1109"/>
      <c r="BVO85" s="1109"/>
      <c r="BVP85" s="1109"/>
      <c r="BVQ85" s="1112">
        <f>BVM85+BVN85-BVO85+BVP85</f>
        <v>0</v>
      </c>
      <c r="BVR85" s="1109"/>
      <c r="BVS85" s="1109"/>
      <c r="BVT85" s="1109"/>
      <c r="BVU85" s="1109"/>
      <c r="BVV85" s="1109"/>
      <c r="BVW85" s="1111"/>
      <c r="BVX85" s="1112">
        <f>BVR85+BVS85-BVT85+BVU85-BVV85+BVW85</f>
        <v>0</v>
      </c>
      <c r="BVY85" s="1126"/>
      <c r="BVZ85" s="1110"/>
      <c r="BWB85" s="1121"/>
      <c r="BWC85" s="1109"/>
      <c r="BWD85" s="1109"/>
      <c r="BWE85" s="1109"/>
      <c r="BWF85" s="1112">
        <f>BWB85+BWC85-BWD85+BWE85</f>
        <v>0</v>
      </c>
      <c r="BWG85" s="1109"/>
      <c r="BWH85" s="1109"/>
      <c r="BWI85" s="1109"/>
      <c r="BWJ85" s="1109"/>
      <c r="BWK85" s="1109"/>
      <c r="BWL85" s="1111"/>
      <c r="BWM85" s="1112">
        <f>BWG85+BWH85-BWI85+BWJ85-BWK85+BWL85</f>
        <v>0</v>
      </c>
      <c r="BWN85" s="1126"/>
      <c r="BWO85" s="1110"/>
    </row>
    <row r="86" spans="2:1965" ht="15" customHeight="1" x14ac:dyDescent="0.2">
      <c r="B86" s="1114" t="s">
        <v>781</v>
      </c>
      <c r="C86" s="1109"/>
      <c r="D86" s="1109"/>
      <c r="E86" s="1109"/>
      <c r="F86" s="1109"/>
      <c r="G86" s="1112">
        <f t="shared" ref="G86:G87" si="5491">C86+D86-E86+F86</f>
        <v>0</v>
      </c>
      <c r="H86" s="1109"/>
      <c r="I86" s="1109"/>
      <c r="J86" s="1109"/>
      <c r="K86" s="1109"/>
      <c r="L86" s="1109"/>
      <c r="M86" s="1111"/>
      <c r="N86" s="1112">
        <f t="shared" ref="N86:N87" si="5492">H86+I86-J86+K86-L86+M86</f>
        <v>0</v>
      </c>
      <c r="O86" s="1126"/>
      <c r="P86" s="1110"/>
      <c r="Q86" s="1109"/>
      <c r="R86" s="1109"/>
      <c r="S86" s="1109"/>
      <c r="T86" s="1109"/>
      <c r="U86" s="1112">
        <f t="shared" ref="U86:U87" si="5493">Q86+R86-S86+T86</f>
        <v>0</v>
      </c>
      <c r="V86" s="1109"/>
      <c r="W86" s="1109"/>
      <c r="X86" s="1109"/>
      <c r="Y86" s="1109"/>
      <c r="Z86" s="1109"/>
      <c r="AA86" s="1111"/>
      <c r="AB86" s="1112">
        <f t="shared" ref="AB86:AB87" si="5494">V86+W86-X86+Y86-Z86+AA86</f>
        <v>0</v>
      </c>
      <c r="AC86" s="1126"/>
      <c r="AD86" s="1110"/>
      <c r="AF86" s="1121"/>
      <c r="AG86" s="1109"/>
      <c r="AH86" s="1109"/>
      <c r="AI86" s="1109"/>
      <c r="AJ86" s="1112">
        <f t="shared" ref="AJ86:AJ87" si="5495">AF86+AG86-AH86+AI86</f>
        <v>0</v>
      </c>
      <c r="AK86" s="1109"/>
      <c r="AL86" s="1109"/>
      <c r="AM86" s="1109"/>
      <c r="AN86" s="1109"/>
      <c r="AO86" s="1109"/>
      <c r="AP86" s="1111"/>
      <c r="AQ86" s="1112">
        <f t="shared" ref="AQ86:AQ87" si="5496">AK86+AL86-AM86+AN86-AO86+AP86</f>
        <v>0</v>
      </c>
      <c r="AR86" s="1126"/>
      <c r="AS86" s="1110"/>
      <c r="AU86" s="1121"/>
      <c r="AV86" s="1109"/>
      <c r="AW86" s="1109"/>
      <c r="AX86" s="1109"/>
      <c r="AY86" s="1112">
        <f t="shared" ref="AY86:AY87" si="5497">AU86+AV86-AW86+AX86</f>
        <v>0</v>
      </c>
      <c r="AZ86" s="1109"/>
      <c r="BA86" s="1109"/>
      <c r="BB86" s="1109"/>
      <c r="BC86" s="1109"/>
      <c r="BD86" s="1109"/>
      <c r="BE86" s="1111"/>
      <c r="BF86" s="1112">
        <f t="shared" ref="BF86:BF87" si="5498">AZ86+BA86-BB86+BC86-BD86+BE86</f>
        <v>0</v>
      </c>
      <c r="BG86" s="1126"/>
      <c r="BH86" s="1110"/>
      <c r="BJ86" s="1121"/>
      <c r="BK86" s="1109"/>
      <c r="BL86" s="1109"/>
      <c r="BM86" s="1109"/>
      <c r="BN86" s="1112">
        <f t="shared" ref="BN86:BN87" si="5499">BJ86+BK86-BL86+BM86</f>
        <v>0</v>
      </c>
      <c r="BO86" s="1109"/>
      <c r="BP86" s="1109"/>
      <c r="BQ86" s="1109"/>
      <c r="BR86" s="1109"/>
      <c r="BS86" s="1109"/>
      <c r="BT86" s="1111"/>
      <c r="BU86" s="1112">
        <f t="shared" ref="BU86:BU87" si="5500">BO86+BP86-BQ86+BR86-BS86+BT86</f>
        <v>0</v>
      </c>
      <c r="BV86" s="1126"/>
      <c r="BW86" s="1110"/>
      <c r="BY86" s="1121"/>
      <c r="BZ86" s="1109"/>
      <c r="CA86" s="1109"/>
      <c r="CB86" s="1109"/>
      <c r="CC86" s="1112">
        <f t="shared" ref="CC86:CC87" si="5501">BY86+BZ86-CA86+CB86</f>
        <v>0</v>
      </c>
      <c r="CD86" s="1109"/>
      <c r="CE86" s="1109"/>
      <c r="CF86" s="1109"/>
      <c r="CG86" s="1109"/>
      <c r="CH86" s="1109"/>
      <c r="CI86" s="1111"/>
      <c r="CJ86" s="1112">
        <f t="shared" ref="CJ86:CJ87" si="5502">CD86+CE86-CF86+CG86-CH86+CI86</f>
        <v>0</v>
      </c>
      <c r="CK86" s="1126"/>
      <c r="CL86" s="1110"/>
      <c r="CN86" s="1121"/>
      <c r="CO86" s="1109"/>
      <c r="CP86" s="1109"/>
      <c r="CQ86" s="1109"/>
      <c r="CR86" s="1112">
        <f t="shared" ref="CR86:CR87" si="5503">CN86+CO86-CP86+CQ86</f>
        <v>0</v>
      </c>
      <c r="CS86" s="1109"/>
      <c r="CT86" s="1109"/>
      <c r="CU86" s="1109"/>
      <c r="CV86" s="1109"/>
      <c r="CW86" s="1109"/>
      <c r="CX86" s="1111"/>
      <c r="CY86" s="1112">
        <f t="shared" ref="CY86:CY87" si="5504">CS86+CT86-CU86+CV86-CW86+CX86</f>
        <v>0</v>
      </c>
      <c r="CZ86" s="1126"/>
      <c r="DA86" s="1110"/>
      <c r="DC86" s="1121"/>
      <c r="DD86" s="1109"/>
      <c r="DE86" s="1109"/>
      <c r="DF86" s="1109"/>
      <c r="DG86" s="1112">
        <f t="shared" ref="DG86:DG87" si="5505">DC86+DD86-DE86+DF86</f>
        <v>0</v>
      </c>
      <c r="DH86" s="1109"/>
      <c r="DI86" s="1109"/>
      <c r="DJ86" s="1109"/>
      <c r="DK86" s="1109"/>
      <c r="DL86" s="1109"/>
      <c r="DM86" s="1111"/>
      <c r="DN86" s="1112">
        <f t="shared" ref="DN86:DN87" si="5506">DH86+DI86-DJ86+DK86-DL86+DM86</f>
        <v>0</v>
      </c>
      <c r="DO86" s="1126"/>
      <c r="DP86" s="1110"/>
      <c r="DR86" s="1121"/>
      <c r="DS86" s="1109"/>
      <c r="DT86" s="1109"/>
      <c r="DU86" s="1109"/>
      <c r="DV86" s="1112">
        <f t="shared" ref="DV86:DV87" si="5507">DR86+DS86-DT86+DU86</f>
        <v>0</v>
      </c>
      <c r="DW86" s="1109"/>
      <c r="DX86" s="1109"/>
      <c r="DY86" s="1109"/>
      <c r="DZ86" s="1109"/>
      <c r="EA86" s="1109"/>
      <c r="EB86" s="1111"/>
      <c r="EC86" s="1112">
        <f t="shared" ref="EC86:EC87" si="5508">DW86+DX86-DY86+DZ86-EA86+EB86</f>
        <v>0</v>
      </c>
      <c r="ED86" s="1126"/>
      <c r="EE86" s="1110"/>
      <c r="EG86" s="1121"/>
      <c r="EH86" s="1109"/>
      <c r="EI86" s="1109"/>
      <c r="EJ86" s="1109"/>
      <c r="EK86" s="1112">
        <f t="shared" ref="EK86:EK87" si="5509">EG86+EH86-EI86+EJ86</f>
        <v>0</v>
      </c>
      <c r="EL86" s="1109"/>
      <c r="EM86" s="1109"/>
      <c r="EN86" s="1109"/>
      <c r="EO86" s="1109"/>
      <c r="EP86" s="1109"/>
      <c r="EQ86" s="1111"/>
      <c r="ER86" s="1112">
        <f t="shared" ref="ER86:ER87" si="5510">EL86+EM86-EN86+EO86-EP86+EQ86</f>
        <v>0</v>
      </c>
      <c r="ES86" s="1126"/>
      <c r="ET86" s="1110"/>
      <c r="EV86" s="1121"/>
      <c r="EW86" s="1109"/>
      <c r="EX86" s="1109"/>
      <c r="EY86" s="1109"/>
      <c r="EZ86" s="1112">
        <f t="shared" ref="EZ86:EZ87" si="5511">EV86+EW86-EX86+EY86</f>
        <v>0</v>
      </c>
      <c r="FA86" s="1109"/>
      <c r="FB86" s="1109"/>
      <c r="FC86" s="1109"/>
      <c r="FD86" s="1109"/>
      <c r="FE86" s="1109"/>
      <c r="FF86" s="1111"/>
      <c r="FG86" s="1112">
        <f t="shared" ref="FG86:FG87" si="5512">FA86+FB86-FC86+FD86-FE86+FF86</f>
        <v>0</v>
      </c>
      <c r="FH86" s="1126"/>
      <c r="FI86" s="1110"/>
      <c r="FK86" s="1121"/>
      <c r="FL86" s="1109"/>
      <c r="FM86" s="1109"/>
      <c r="FN86" s="1109"/>
      <c r="FO86" s="1112">
        <f t="shared" ref="FO86:FO87" si="5513">FK86+FL86-FM86+FN86</f>
        <v>0</v>
      </c>
      <c r="FP86" s="1109"/>
      <c r="FQ86" s="1109"/>
      <c r="FR86" s="1109"/>
      <c r="FS86" s="1109"/>
      <c r="FT86" s="1109"/>
      <c r="FU86" s="1111"/>
      <c r="FV86" s="1112">
        <f t="shared" ref="FV86:FV87" si="5514">FP86+FQ86-FR86+FS86-FT86+FU86</f>
        <v>0</v>
      </c>
      <c r="FW86" s="1126"/>
      <c r="FX86" s="1110"/>
      <c r="FZ86" s="1121"/>
      <c r="GA86" s="1109"/>
      <c r="GB86" s="1109"/>
      <c r="GC86" s="1109"/>
      <c r="GD86" s="1112">
        <f t="shared" ref="GD86:GD87" si="5515">FZ86+GA86-GB86+GC86</f>
        <v>0</v>
      </c>
      <c r="GE86" s="1109"/>
      <c r="GF86" s="1109"/>
      <c r="GG86" s="1109"/>
      <c r="GH86" s="1109"/>
      <c r="GI86" s="1109"/>
      <c r="GJ86" s="1111"/>
      <c r="GK86" s="1112">
        <f t="shared" ref="GK86:GK87" si="5516">GE86+GF86-GG86+GH86-GI86+GJ86</f>
        <v>0</v>
      </c>
      <c r="GL86" s="1126"/>
      <c r="GM86" s="1110"/>
      <c r="GO86" s="1121"/>
      <c r="GP86" s="1109"/>
      <c r="GQ86" s="1109"/>
      <c r="GR86" s="1109"/>
      <c r="GS86" s="1112">
        <f t="shared" ref="GS86:GS87" si="5517">GO86+GP86-GQ86+GR86</f>
        <v>0</v>
      </c>
      <c r="GT86" s="1109"/>
      <c r="GU86" s="1109"/>
      <c r="GV86" s="1109"/>
      <c r="GW86" s="1109"/>
      <c r="GX86" s="1109"/>
      <c r="GY86" s="1111"/>
      <c r="GZ86" s="1112">
        <f t="shared" ref="GZ86:GZ87" si="5518">GT86+GU86-GV86+GW86-GX86+GY86</f>
        <v>0</v>
      </c>
      <c r="HA86" s="1126"/>
      <c r="HB86" s="1110"/>
      <c r="HD86" s="1121"/>
      <c r="HE86" s="1109"/>
      <c r="HF86" s="1109"/>
      <c r="HG86" s="1109"/>
      <c r="HH86" s="1112">
        <f t="shared" ref="HH86:HH87" si="5519">HD86+HE86-HF86+HG86</f>
        <v>0</v>
      </c>
      <c r="HI86" s="1109"/>
      <c r="HJ86" s="1109"/>
      <c r="HK86" s="1109"/>
      <c r="HL86" s="1109"/>
      <c r="HM86" s="1109"/>
      <c r="HN86" s="1111"/>
      <c r="HO86" s="1112">
        <f t="shared" ref="HO86:HO87" si="5520">HI86+HJ86-HK86+HL86-HM86+HN86</f>
        <v>0</v>
      </c>
      <c r="HP86" s="1126"/>
      <c r="HQ86" s="1110"/>
      <c r="HS86" s="1121"/>
      <c r="HT86" s="1109"/>
      <c r="HU86" s="1109"/>
      <c r="HV86" s="1109"/>
      <c r="HW86" s="1112">
        <f t="shared" ref="HW86:HW87" si="5521">HS86+HT86-HU86+HV86</f>
        <v>0</v>
      </c>
      <c r="HX86" s="1109"/>
      <c r="HY86" s="1109"/>
      <c r="HZ86" s="1109"/>
      <c r="IA86" s="1109"/>
      <c r="IB86" s="1109"/>
      <c r="IC86" s="1111"/>
      <c r="ID86" s="1112">
        <f t="shared" ref="ID86:ID87" si="5522">HX86+HY86-HZ86+IA86-IB86+IC86</f>
        <v>0</v>
      </c>
      <c r="IE86" s="1126"/>
      <c r="IF86" s="1110"/>
      <c r="IH86" s="1121"/>
      <c r="II86" s="1109"/>
      <c r="IJ86" s="1109"/>
      <c r="IK86" s="1109"/>
      <c r="IL86" s="1112">
        <f t="shared" ref="IL86:IL87" si="5523">IH86+II86-IJ86+IK86</f>
        <v>0</v>
      </c>
      <c r="IM86" s="1109"/>
      <c r="IN86" s="1109"/>
      <c r="IO86" s="1109"/>
      <c r="IP86" s="1109"/>
      <c r="IQ86" s="1109"/>
      <c r="IR86" s="1111"/>
      <c r="IS86" s="1112">
        <f t="shared" ref="IS86:IS87" si="5524">IM86+IN86-IO86+IP86-IQ86+IR86</f>
        <v>0</v>
      </c>
      <c r="IT86" s="1126"/>
      <c r="IU86" s="1110"/>
      <c r="IW86" s="1121"/>
      <c r="IX86" s="1109"/>
      <c r="IY86" s="1109"/>
      <c r="IZ86" s="1109"/>
      <c r="JA86" s="1112">
        <f t="shared" ref="JA86:JA87" si="5525">IW86+IX86-IY86+IZ86</f>
        <v>0</v>
      </c>
      <c r="JB86" s="1109"/>
      <c r="JC86" s="1109"/>
      <c r="JD86" s="1109"/>
      <c r="JE86" s="1109"/>
      <c r="JF86" s="1109"/>
      <c r="JG86" s="1111"/>
      <c r="JH86" s="1112">
        <f t="shared" ref="JH86:JH87" si="5526">JB86+JC86-JD86+JE86-JF86+JG86</f>
        <v>0</v>
      </c>
      <c r="JI86" s="1126"/>
      <c r="JJ86" s="1110"/>
      <c r="JL86" s="1121"/>
      <c r="JM86" s="1109"/>
      <c r="JN86" s="1109"/>
      <c r="JO86" s="1109"/>
      <c r="JP86" s="1112">
        <f t="shared" ref="JP86:JP87" si="5527">JL86+JM86-JN86+JO86</f>
        <v>0</v>
      </c>
      <c r="JQ86" s="1109"/>
      <c r="JR86" s="1109"/>
      <c r="JS86" s="1109"/>
      <c r="JT86" s="1109"/>
      <c r="JU86" s="1109"/>
      <c r="JV86" s="1111"/>
      <c r="JW86" s="1112">
        <f t="shared" ref="JW86:JW87" si="5528">JQ86+JR86-JS86+JT86-JU86+JV86</f>
        <v>0</v>
      </c>
      <c r="JX86" s="1126"/>
      <c r="JY86" s="1110"/>
      <c r="KA86" s="1121"/>
      <c r="KB86" s="1109"/>
      <c r="KC86" s="1109"/>
      <c r="KD86" s="1109"/>
      <c r="KE86" s="1112">
        <f t="shared" ref="KE86:KE87" si="5529">KA86+KB86-KC86+KD86</f>
        <v>0</v>
      </c>
      <c r="KF86" s="1109"/>
      <c r="KG86" s="1109"/>
      <c r="KH86" s="1109"/>
      <c r="KI86" s="1109"/>
      <c r="KJ86" s="1109"/>
      <c r="KK86" s="1111"/>
      <c r="KL86" s="1112">
        <f t="shared" ref="KL86:KL87" si="5530">KF86+KG86-KH86+KI86-KJ86+KK86</f>
        <v>0</v>
      </c>
      <c r="KM86" s="1126"/>
      <c r="KN86" s="1110"/>
      <c r="KP86" s="1121"/>
      <c r="KQ86" s="1109"/>
      <c r="KR86" s="1109"/>
      <c r="KS86" s="1109"/>
      <c r="KT86" s="1112">
        <f t="shared" ref="KT86:KT87" si="5531">KP86+KQ86-KR86+KS86</f>
        <v>0</v>
      </c>
      <c r="KU86" s="1109"/>
      <c r="KV86" s="1109"/>
      <c r="KW86" s="1109"/>
      <c r="KX86" s="1109"/>
      <c r="KY86" s="1109"/>
      <c r="KZ86" s="1111"/>
      <c r="LA86" s="1112">
        <f t="shared" ref="LA86:LA87" si="5532">KU86+KV86-KW86+KX86-KY86+KZ86</f>
        <v>0</v>
      </c>
      <c r="LB86" s="1126"/>
      <c r="LC86" s="1110"/>
      <c r="LE86" s="1121"/>
      <c r="LF86" s="1109"/>
      <c r="LG86" s="1109"/>
      <c r="LH86" s="1109"/>
      <c r="LI86" s="1112">
        <f t="shared" ref="LI86:LI87" si="5533">LE86+LF86-LG86+LH86</f>
        <v>0</v>
      </c>
      <c r="LJ86" s="1109"/>
      <c r="LK86" s="1109"/>
      <c r="LL86" s="1109"/>
      <c r="LM86" s="1109"/>
      <c r="LN86" s="1109"/>
      <c r="LO86" s="1111"/>
      <c r="LP86" s="1112">
        <f t="shared" ref="LP86:LP87" si="5534">LJ86+LK86-LL86+LM86-LN86+LO86</f>
        <v>0</v>
      </c>
      <c r="LQ86" s="1126"/>
      <c r="LR86" s="1110"/>
      <c r="LT86" s="1121"/>
      <c r="LU86" s="1109"/>
      <c r="LV86" s="1109"/>
      <c r="LW86" s="1109"/>
      <c r="LX86" s="1112">
        <f t="shared" ref="LX86:LX87" si="5535">LT86+LU86-LV86+LW86</f>
        <v>0</v>
      </c>
      <c r="LY86" s="1109"/>
      <c r="LZ86" s="1109"/>
      <c r="MA86" s="1109"/>
      <c r="MB86" s="1109"/>
      <c r="MC86" s="1109"/>
      <c r="MD86" s="1111"/>
      <c r="ME86" s="1112">
        <f t="shared" ref="ME86:ME87" si="5536">LY86+LZ86-MA86+MB86-MC86+MD86</f>
        <v>0</v>
      </c>
      <c r="MF86" s="1126"/>
      <c r="MG86" s="1110"/>
      <c r="MI86" s="1121"/>
      <c r="MJ86" s="1109"/>
      <c r="MK86" s="1109"/>
      <c r="ML86" s="1109"/>
      <c r="MM86" s="1112">
        <f t="shared" ref="MM86:MM87" si="5537">MI86+MJ86-MK86+ML86</f>
        <v>0</v>
      </c>
      <c r="MN86" s="1109"/>
      <c r="MO86" s="1109"/>
      <c r="MP86" s="1109"/>
      <c r="MQ86" s="1109"/>
      <c r="MR86" s="1109"/>
      <c r="MS86" s="1111"/>
      <c r="MT86" s="1112">
        <f t="shared" ref="MT86:MT87" si="5538">MN86+MO86-MP86+MQ86-MR86+MS86</f>
        <v>0</v>
      </c>
      <c r="MU86" s="1126"/>
      <c r="MV86" s="1110"/>
      <c r="MX86" s="1121"/>
      <c r="MY86" s="1109"/>
      <c r="MZ86" s="1109"/>
      <c r="NA86" s="1109"/>
      <c r="NB86" s="1112">
        <f t="shared" ref="NB86:NB87" si="5539">MX86+MY86-MZ86+NA86</f>
        <v>0</v>
      </c>
      <c r="NC86" s="1109"/>
      <c r="ND86" s="1109"/>
      <c r="NE86" s="1109"/>
      <c r="NF86" s="1109"/>
      <c r="NG86" s="1109"/>
      <c r="NH86" s="1111"/>
      <c r="NI86" s="1112">
        <f t="shared" ref="NI86:NI87" si="5540">NC86+ND86-NE86+NF86-NG86+NH86</f>
        <v>0</v>
      </c>
      <c r="NJ86" s="1126"/>
      <c r="NK86" s="1110"/>
      <c r="NM86" s="1121"/>
      <c r="NN86" s="1109"/>
      <c r="NO86" s="1109"/>
      <c r="NP86" s="1109"/>
      <c r="NQ86" s="1112">
        <f t="shared" ref="NQ86:NQ87" si="5541">NM86+NN86-NO86+NP86</f>
        <v>0</v>
      </c>
      <c r="NR86" s="1109"/>
      <c r="NS86" s="1109"/>
      <c r="NT86" s="1109"/>
      <c r="NU86" s="1109"/>
      <c r="NV86" s="1109"/>
      <c r="NW86" s="1111"/>
      <c r="NX86" s="1112">
        <f t="shared" ref="NX86:NX87" si="5542">NR86+NS86-NT86+NU86-NV86+NW86</f>
        <v>0</v>
      </c>
      <c r="NY86" s="1126"/>
      <c r="NZ86" s="1110"/>
      <c r="OB86" s="1121"/>
      <c r="OC86" s="1109"/>
      <c r="OD86" s="1109"/>
      <c r="OE86" s="1109"/>
      <c r="OF86" s="1112">
        <f t="shared" ref="OF86:OF87" si="5543">OB86+OC86-OD86+OE86</f>
        <v>0</v>
      </c>
      <c r="OG86" s="1109"/>
      <c r="OH86" s="1109"/>
      <c r="OI86" s="1109"/>
      <c r="OJ86" s="1109"/>
      <c r="OK86" s="1109"/>
      <c r="OL86" s="1111"/>
      <c r="OM86" s="1112">
        <f t="shared" ref="OM86:OM87" si="5544">OG86+OH86-OI86+OJ86-OK86+OL86</f>
        <v>0</v>
      </c>
      <c r="ON86" s="1126"/>
      <c r="OO86" s="1110"/>
      <c r="OQ86" s="1121"/>
      <c r="OR86" s="1109"/>
      <c r="OS86" s="1109"/>
      <c r="OT86" s="1109"/>
      <c r="OU86" s="1112">
        <f t="shared" ref="OU86:OU87" si="5545">OQ86+OR86-OS86+OT86</f>
        <v>0</v>
      </c>
      <c r="OV86" s="1109"/>
      <c r="OW86" s="1109"/>
      <c r="OX86" s="1109"/>
      <c r="OY86" s="1109"/>
      <c r="OZ86" s="1109"/>
      <c r="PA86" s="1111"/>
      <c r="PB86" s="1112">
        <f t="shared" ref="PB86:PB87" si="5546">OV86+OW86-OX86+OY86-OZ86+PA86</f>
        <v>0</v>
      </c>
      <c r="PC86" s="1126"/>
      <c r="PD86" s="1110"/>
      <c r="PF86" s="1121"/>
      <c r="PG86" s="1109"/>
      <c r="PH86" s="1109"/>
      <c r="PI86" s="1109"/>
      <c r="PJ86" s="1112">
        <f t="shared" ref="PJ86:PJ87" si="5547">PF86+PG86-PH86+PI86</f>
        <v>0</v>
      </c>
      <c r="PK86" s="1109"/>
      <c r="PL86" s="1109"/>
      <c r="PM86" s="1109"/>
      <c r="PN86" s="1109"/>
      <c r="PO86" s="1109"/>
      <c r="PP86" s="1111"/>
      <c r="PQ86" s="1112">
        <f t="shared" ref="PQ86:PQ87" si="5548">PK86+PL86-PM86+PN86-PO86+PP86</f>
        <v>0</v>
      </c>
      <c r="PR86" s="1126"/>
      <c r="PS86" s="1110"/>
      <c r="PU86" s="1121"/>
      <c r="PV86" s="1109"/>
      <c r="PW86" s="1109"/>
      <c r="PX86" s="1109"/>
      <c r="PY86" s="1112">
        <f t="shared" ref="PY86:PY87" si="5549">PU86+PV86-PW86+PX86</f>
        <v>0</v>
      </c>
      <c r="PZ86" s="1109"/>
      <c r="QA86" s="1109"/>
      <c r="QB86" s="1109"/>
      <c r="QC86" s="1109"/>
      <c r="QD86" s="1109"/>
      <c r="QE86" s="1111"/>
      <c r="QF86" s="1112">
        <f t="shared" ref="QF86:QF87" si="5550">PZ86+QA86-QB86+QC86-QD86+QE86</f>
        <v>0</v>
      </c>
      <c r="QG86" s="1126"/>
      <c r="QH86" s="1110"/>
      <c r="QJ86" s="1121"/>
      <c r="QK86" s="1109"/>
      <c r="QL86" s="1109"/>
      <c r="QM86" s="1109"/>
      <c r="QN86" s="1112">
        <f t="shared" ref="QN86:QN87" si="5551">QJ86+QK86-QL86+QM86</f>
        <v>0</v>
      </c>
      <c r="QO86" s="1109"/>
      <c r="QP86" s="1109"/>
      <c r="QQ86" s="1109"/>
      <c r="QR86" s="1109"/>
      <c r="QS86" s="1109"/>
      <c r="QT86" s="1111"/>
      <c r="QU86" s="1112">
        <f t="shared" ref="QU86:QU87" si="5552">QO86+QP86-QQ86+QR86-QS86+QT86</f>
        <v>0</v>
      </c>
      <c r="QV86" s="1126"/>
      <c r="QW86" s="1110"/>
      <c r="QY86" s="1121"/>
      <c r="QZ86" s="1109"/>
      <c r="RA86" s="1109"/>
      <c r="RB86" s="1109"/>
      <c r="RC86" s="1112">
        <f t="shared" ref="RC86:RC87" si="5553">QY86+QZ86-RA86+RB86</f>
        <v>0</v>
      </c>
      <c r="RD86" s="1109"/>
      <c r="RE86" s="1109"/>
      <c r="RF86" s="1109"/>
      <c r="RG86" s="1109"/>
      <c r="RH86" s="1109"/>
      <c r="RI86" s="1111"/>
      <c r="RJ86" s="1112">
        <f t="shared" ref="RJ86:RJ87" si="5554">RD86+RE86-RF86+RG86-RH86+RI86</f>
        <v>0</v>
      </c>
      <c r="RK86" s="1126"/>
      <c r="RL86" s="1110"/>
      <c r="RN86" s="1121"/>
      <c r="RO86" s="1109"/>
      <c r="RP86" s="1109"/>
      <c r="RQ86" s="1109"/>
      <c r="RR86" s="1112">
        <f t="shared" ref="RR86:RR87" si="5555">RN86+RO86-RP86+RQ86</f>
        <v>0</v>
      </c>
      <c r="RS86" s="1109"/>
      <c r="RT86" s="1109"/>
      <c r="RU86" s="1109"/>
      <c r="RV86" s="1109"/>
      <c r="RW86" s="1109"/>
      <c r="RX86" s="1111"/>
      <c r="RY86" s="1112">
        <f t="shared" ref="RY86:RY87" si="5556">RS86+RT86-RU86+RV86-RW86+RX86</f>
        <v>0</v>
      </c>
      <c r="RZ86" s="1126"/>
      <c r="SA86" s="1110"/>
      <c r="SC86" s="1121"/>
      <c r="SD86" s="1109"/>
      <c r="SE86" s="1109"/>
      <c r="SF86" s="1109"/>
      <c r="SG86" s="1112">
        <f t="shared" ref="SG86:SG87" si="5557">SC86+SD86-SE86+SF86</f>
        <v>0</v>
      </c>
      <c r="SH86" s="1109"/>
      <c r="SI86" s="1109"/>
      <c r="SJ86" s="1109"/>
      <c r="SK86" s="1109"/>
      <c r="SL86" s="1109"/>
      <c r="SM86" s="1111"/>
      <c r="SN86" s="1112">
        <f t="shared" ref="SN86:SN87" si="5558">SH86+SI86-SJ86+SK86-SL86+SM86</f>
        <v>0</v>
      </c>
      <c r="SO86" s="1126"/>
      <c r="SP86" s="1110"/>
      <c r="SR86" s="1121"/>
      <c r="SS86" s="1109"/>
      <c r="ST86" s="1109"/>
      <c r="SU86" s="1109"/>
      <c r="SV86" s="1112">
        <f t="shared" ref="SV86:SV87" si="5559">SR86+SS86-ST86+SU86</f>
        <v>0</v>
      </c>
      <c r="SW86" s="1109"/>
      <c r="SX86" s="1109"/>
      <c r="SY86" s="1109"/>
      <c r="SZ86" s="1109"/>
      <c r="TA86" s="1109"/>
      <c r="TB86" s="1111"/>
      <c r="TC86" s="1112">
        <f t="shared" ref="TC86:TC87" si="5560">SW86+SX86-SY86+SZ86-TA86+TB86</f>
        <v>0</v>
      </c>
      <c r="TD86" s="1126"/>
      <c r="TE86" s="1110"/>
      <c r="TG86" s="1121"/>
      <c r="TH86" s="1109"/>
      <c r="TI86" s="1109"/>
      <c r="TJ86" s="1109"/>
      <c r="TK86" s="1112">
        <f t="shared" ref="TK86:TK87" si="5561">TG86+TH86-TI86+TJ86</f>
        <v>0</v>
      </c>
      <c r="TL86" s="1109"/>
      <c r="TM86" s="1109"/>
      <c r="TN86" s="1109"/>
      <c r="TO86" s="1109"/>
      <c r="TP86" s="1109"/>
      <c r="TQ86" s="1111"/>
      <c r="TR86" s="1112">
        <f t="shared" ref="TR86:TR87" si="5562">TL86+TM86-TN86+TO86-TP86+TQ86</f>
        <v>0</v>
      </c>
      <c r="TS86" s="1126"/>
      <c r="TT86" s="1110"/>
      <c r="TV86" s="1121"/>
      <c r="TW86" s="1109"/>
      <c r="TX86" s="1109"/>
      <c r="TY86" s="1109"/>
      <c r="TZ86" s="1112">
        <f t="shared" ref="TZ86:TZ87" si="5563">TV86+TW86-TX86+TY86</f>
        <v>0</v>
      </c>
      <c r="UA86" s="1109"/>
      <c r="UB86" s="1109"/>
      <c r="UC86" s="1109"/>
      <c r="UD86" s="1109"/>
      <c r="UE86" s="1109"/>
      <c r="UF86" s="1111"/>
      <c r="UG86" s="1112">
        <f t="shared" ref="UG86:UG87" si="5564">UA86+UB86-UC86+UD86-UE86+UF86</f>
        <v>0</v>
      </c>
      <c r="UH86" s="1126"/>
      <c r="UI86" s="1110"/>
      <c r="UK86" s="1121"/>
      <c r="UL86" s="1109"/>
      <c r="UM86" s="1109"/>
      <c r="UN86" s="1109"/>
      <c r="UO86" s="1112">
        <f t="shared" ref="UO86:UO87" si="5565">UK86+UL86-UM86+UN86</f>
        <v>0</v>
      </c>
      <c r="UP86" s="1109"/>
      <c r="UQ86" s="1109"/>
      <c r="UR86" s="1109"/>
      <c r="US86" s="1109"/>
      <c r="UT86" s="1109"/>
      <c r="UU86" s="1111"/>
      <c r="UV86" s="1112">
        <f t="shared" ref="UV86:UV87" si="5566">UP86+UQ86-UR86+US86-UT86+UU86</f>
        <v>0</v>
      </c>
      <c r="UW86" s="1126"/>
      <c r="UX86" s="1110"/>
      <c r="UZ86" s="1121"/>
      <c r="VA86" s="1109"/>
      <c r="VB86" s="1109"/>
      <c r="VC86" s="1109"/>
      <c r="VD86" s="1112">
        <f t="shared" ref="VD86:VD87" si="5567">UZ86+VA86-VB86+VC86</f>
        <v>0</v>
      </c>
      <c r="VE86" s="1109"/>
      <c r="VF86" s="1109"/>
      <c r="VG86" s="1109"/>
      <c r="VH86" s="1109"/>
      <c r="VI86" s="1109"/>
      <c r="VJ86" s="1111"/>
      <c r="VK86" s="1112">
        <f t="shared" ref="VK86:VK87" si="5568">VE86+VF86-VG86+VH86-VI86+VJ86</f>
        <v>0</v>
      </c>
      <c r="VL86" s="1126"/>
      <c r="VM86" s="1110"/>
      <c r="VO86" s="1121"/>
      <c r="VP86" s="1109"/>
      <c r="VQ86" s="1109"/>
      <c r="VR86" s="1109"/>
      <c r="VS86" s="1112">
        <f t="shared" ref="VS86:VS87" si="5569">VO86+VP86-VQ86+VR86</f>
        <v>0</v>
      </c>
      <c r="VT86" s="1109"/>
      <c r="VU86" s="1109"/>
      <c r="VV86" s="1109"/>
      <c r="VW86" s="1109"/>
      <c r="VX86" s="1109"/>
      <c r="VY86" s="1111"/>
      <c r="VZ86" s="1112">
        <f t="shared" ref="VZ86:VZ87" si="5570">VT86+VU86-VV86+VW86-VX86+VY86</f>
        <v>0</v>
      </c>
      <c r="WA86" s="1126"/>
      <c r="WB86" s="1110"/>
      <c r="WD86" s="1121"/>
      <c r="WE86" s="1109"/>
      <c r="WF86" s="1109"/>
      <c r="WG86" s="1109"/>
      <c r="WH86" s="1112">
        <f t="shared" ref="WH86:WH87" si="5571">WD86+WE86-WF86+WG86</f>
        <v>0</v>
      </c>
      <c r="WI86" s="1109"/>
      <c r="WJ86" s="1109"/>
      <c r="WK86" s="1109"/>
      <c r="WL86" s="1109"/>
      <c r="WM86" s="1109"/>
      <c r="WN86" s="1111"/>
      <c r="WO86" s="1112">
        <f t="shared" ref="WO86:WO87" si="5572">WI86+WJ86-WK86+WL86-WM86+WN86</f>
        <v>0</v>
      </c>
      <c r="WP86" s="1126"/>
      <c r="WQ86" s="1110"/>
      <c r="WS86" s="1121"/>
      <c r="WT86" s="1109"/>
      <c r="WU86" s="1109"/>
      <c r="WV86" s="1109"/>
      <c r="WW86" s="1112">
        <f t="shared" ref="WW86:WW87" si="5573">WS86+WT86-WU86+WV86</f>
        <v>0</v>
      </c>
      <c r="WX86" s="1109"/>
      <c r="WY86" s="1109"/>
      <c r="WZ86" s="1109"/>
      <c r="XA86" s="1109"/>
      <c r="XB86" s="1109"/>
      <c r="XC86" s="1111"/>
      <c r="XD86" s="1112">
        <f t="shared" ref="XD86:XD87" si="5574">WX86+WY86-WZ86+XA86-XB86+XC86</f>
        <v>0</v>
      </c>
      <c r="XE86" s="1126"/>
      <c r="XF86" s="1110"/>
      <c r="XH86" s="1121"/>
      <c r="XI86" s="1109"/>
      <c r="XJ86" s="1109"/>
      <c r="XK86" s="1109"/>
      <c r="XL86" s="1112">
        <f t="shared" ref="XL86:XL87" si="5575">XH86+XI86-XJ86+XK86</f>
        <v>0</v>
      </c>
      <c r="XM86" s="1109"/>
      <c r="XN86" s="1109"/>
      <c r="XO86" s="1109"/>
      <c r="XP86" s="1109"/>
      <c r="XQ86" s="1109"/>
      <c r="XR86" s="1111"/>
      <c r="XS86" s="1112">
        <f t="shared" ref="XS86:XS87" si="5576">XM86+XN86-XO86+XP86-XQ86+XR86</f>
        <v>0</v>
      </c>
      <c r="XT86" s="1126"/>
      <c r="XU86" s="1110"/>
      <c r="XW86" s="1121"/>
      <c r="XX86" s="1109"/>
      <c r="XY86" s="1109"/>
      <c r="XZ86" s="1109"/>
      <c r="YA86" s="1112">
        <f t="shared" ref="YA86:YA87" si="5577">XW86+XX86-XY86+XZ86</f>
        <v>0</v>
      </c>
      <c r="YB86" s="1109"/>
      <c r="YC86" s="1109"/>
      <c r="YD86" s="1109"/>
      <c r="YE86" s="1109"/>
      <c r="YF86" s="1109"/>
      <c r="YG86" s="1111"/>
      <c r="YH86" s="1112">
        <f t="shared" ref="YH86:YH87" si="5578">YB86+YC86-YD86+YE86-YF86+YG86</f>
        <v>0</v>
      </c>
      <c r="YI86" s="1126"/>
      <c r="YJ86" s="1110"/>
      <c r="YL86" s="1121"/>
      <c r="YM86" s="1109"/>
      <c r="YN86" s="1109"/>
      <c r="YO86" s="1109"/>
      <c r="YP86" s="1112">
        <f t="shared" ref="YP86:YP87" si="5579">YL86+YM86-YN86+YO86</f>
        <v>0</v>
      </c>
      <c r="YQ86" s="1109"/>
      <c r="YR86" s="1109"/>
      <c r="YS86" s="1109"/>
      <c r="YT86" s="1109"/>
      <c r="YU86" s="1109"/>
      <c r="YV86" s="1111"/>
      <c r="YW86" s="1112">
        <f t="shared" ref="YW86:YW87" si="5580">YQ86+YR86-YS86+YT86-YU86+YV86</f>
        <v>0</v>
      </c>
      <c r="YX86" s="1126"/>
      <c r="YY86" s="1110"/>
      <c r="ZA86" s="1121"/>
      <c r="ZB86" s="1109"/>
      <c r="ZC86" s="1109"/>
      <c r="ZD86" s="1109"/>
      <c r="ZE86" s="1112">
        <f t="shared" ref="ZE86:ZE87" si="5581">ZA86+ZB86-ZC86+ZD86</f>
        <v>0</v>
      </c>
      <c r="ZF86" s="1109"/>
      <c r="ZG86" s="1109"/>
      <c r="ZH86" s="1109"/>
      <c r="ZI86" s="1109"/>
      <c r="ZJ86" s="1109"/>
      <c r="ZK86" s="1111"/>
      <c r="ZL86" s="1112">
        <f t="shared" ref="ZL86:ZL87" si="5582">ZF86+ZG86-ZH86+ZI86-ZJ86+ZK86</f>
        <v>0</v>
      </c>
      <c r="ZM86" s="1126"/>
      <c r="ZN86" s="1110"/>
      <c r="ZP86" s="1121"/>
      <c r="ZQ86" s="1109"/>
      <c r="ZR86" s="1109"/>
      <c r="ZS86" s="1109"/>
      <c r="ZT86" s="1112">
        <f t="shared" ref="ZT86:ZT87" si="5583">ZP86+ZQ86-ZR86+ZS86</f>
        <v>0</v>
      </c>
      <c r="ZU86" s="1109"/>
      <c r="ZV86" s="1109"/>
      <c r="ZW86" s="1109"/>
      <c r="ZX86" s="1109"/>
      <c r="ZY86" s="1109"/>
      <c r="ZZ86" s="1111"/>
      <c r="AAA86" s="1112">
        <f t="shared" ref="AAA86:AAA87" si="5584">ZU86+ZV86-ZW86+ZX86-ZY86+ZZ86</f>
        <v>0</v>
      </c>
      <c r="AAB86" s="1126"/>
      <c r="AAC86" s="1110"/>
      <c r="AAE86" s="1121"/>
      <c r="AAF86" s="1109"/>
      <c r="AAG86" s="1109"/>
      <c r="AAH86" s="1109"/>
      <c r="AAI86" s="1112">
        <f t="shared" ref="AAI86:AAI87" si="5585">AAE86+AAF86-AAG86+AAH86</f>
        <v>0</v>
      </c>
      <c r="AAJ86" s="1109"/>
      <c r="AAK86" s="1109"/>
      <c r="AAL86" s="1109"/>
      <c r="AAM86" s="1109"/>
      <c r="AAN86" s="1109"/>
      <c r="AAO86" s="1111"/>
      <c r="AAP86" s="1112">
        <f t="shared" ref="AAP86:AAP87" si="5586">AAJ86+AAK86-AAL86+AAM86-AAN86+AAO86</f>
        <v>0</v>
      </c>
      <c r="AAQ86" s="1126"/>
      <c r="AAR86" s="1110"/>
      <c r="AAT86" s="1121"/>
      <c r="AAU86" s="1109"/>
      <c r="AAV86" s="1109"/>
      <c r="AAW86" s="1109"/>
      <c r="AAX86" s="1112">
        <f t="shared" ref="AAX86:AAX87" si="5587">AAT86+AAU86-AAV86+AAW86</f>
        <v>0</v>
      </c>
      <c r="AAY86" s="1109"/>
      <c r="AAZ86" s="1109"/>
      <c r="ABA86" s="1109"/>
      <c r="ABB86" s="1109"/>
      <c r="ABC86" s="1109"/>
      <c r="ABD86" s="1111"/>
      <c r="ABE86" s="1112">
        <f t="shared" ref="ABE86:ABE87" si="5588">AAY86+AAZ86-ABA86+ABB86-ABC86+ABD86</f>
        <v>0</v>
      </c>
      <c r="ABF86" s="1126"/>
      <c r="ABG86" s="1110"/>
      <c r="ABI86" s="1121"/>
      <c r="ABJ86" s="1109"/>
      <c r="ABK86" s="1109"/>
      <c r="ABL86" s="1109"/>
      <c r="ABM86" s="1112">
        <f t="shared" ref="ABM86:ABM87" si="5589">ABI86+ABJ86-ABK86+ABL86</f>
        <v>0</v>
      </c>
      <c r="ABN86" s="1109"/>
      <c r="ABO86" s="1109"/>
      <c r="ABP86" s="1109"/>
      <c r="ABQ86" s="1109"/>
      <c r="ABR86" s="1109"/>
      <c r="ABS86" s="1111"/>
      <c r="ABT86" s="1112">
        <f t="shared" ref="ABT86:ABT87" si="5590">ABN86+ABO86-ABP86+ABQ86-ABR86+ABS86</f>
        <v>0</v>
      </c>
      <c r="ABU86" s="1126"/>
      <c r="ABV86" s="1110"/>
      <c r="ABX86" s="1121"/>
      <c r="ABY86" s="1109"/>
      <c r="ABZ86" s="1109"/>
      <c r="ACA86" s="1109"/>
      <c r="ACB86" s="1112">
        <f t="shared" ref="ACB86:ACB87" si="5591">ABX86+ABY86-ABZ86+ACA86</f>
        <v>0</v>
      </c>
      <c r="ACC86" s="1109"/>
      <c r="ACD86" s="1109"/>
      <c r="ACE86" s="1109"/>
      <c r="ACF86" s="1109"/>
      <c r="ACG86" s="1109"/>
      <c r="ACH86" s="1111"/>
      <c r="ACI86" s="1112">
        <f t="shared" ref="ACI86:ACI87" si="5592">ACC86+ACD86-ACE86+ACF86-ACG86+ACH86</f>
        <v>0</v>
      </c>
      <c r="ACJ86" s="1126"/>
      <c r="ACK86" s="1110"/>
      <c r="ACM86" s="1121"/>
      <c r="ACN86" s="1109"/>
      <c r="ACO86" s="1109"/>
      <c r="ACP86" s="1109"/>
      <c r="ACQ86" s="1112">
        <f t="shared" ref="ACQ86:ACQ87" si="5593">ACM86+ACN86-ACO86+ACP86</f>
        <v>0</v>
      </c>
      <c r="ACR86" s="1109"/>
      <c r="ACS86" s="1109"/>
      <c r="ACT86" s="1109"/>
      <c r="ACU86" s="1109"/>
      <c r="ACV86" s="1109"/>
      <c r="ACW86" s="1111"/>
      <c r="ACX86" s="1112">
        <f t="shared" ref="ACX86:ACX87" si="5594">ACR86+ACS86-ACT86+ACU86-ACV86+ACW86</f>
        <v>0</v>
      </c>
      <c r="ACY86" s="1126"/>
      <c r="ACZ86" s="1110"/>
      <c r="ADB86" s="1121"/>
      <c r="ADC86" s="1109"/>
      <c r="ADD86" s="1109"/>
      <c r="ADE86" s="1109"/>
      <c r="ADF86" s="1112">
        <f t="shared" ref="ADF86:ADF87" si="5595">ADB86+ADC86-ADD86+ADE86</f>
        <v>0</v>
      </c>
      <c r="ADG86" s="1109"/>
      <c r="ADH86" s="1109"/>
      <c r="ADI86" s="1109"/>
      <c r="ADJ86" s="1109"/>
      <c r="ADK86" s="1109"/>
      <c r="ADL86" s="1111"/>
      <c r="ADM86" s="1112">
        <f t="shared" ref="ADM86:ADM87" si="5596">ADG86+ADH86-ADI86+ADJ86-ADK86+ADL86</f>
        <v>0</v>
      </c>
      <c r="ADN86" s="1126"/>
      <c r="ADO86" s="1110"/>
      <c r="ADQ86" s="1121"/>
      <c r="ADR86" s="1109"/>
      <c r="ADS86" s="1109"/>
      <c r="ADT86" s="1109"/>
      <c r="ADU86" s="1112">
        <f t="shared" ref="ADU86:ADU87" si="5597">ADQ86+ADR86-ADS86+ADT86</f>
        <v>0</v>
      </c>
      <c r="ADV86" s="1109"/>
      <c r="ADW86" s="1109"/>
      <c r="ADX86" s="1109"/>
      <c r="ADY86" s="1109"/>
      <c r="ADZ86" s="1109"/>
      <c r="AEA86" s="1111"/>
      <c r="AEB86" s="1112">
        <f t="shared" ref="AEB86:AEB87" si="5598">ADV86+ADW86-ADX86+ADY86-ADZ86+AEA86</f>
        <v>0</v>
      </c>
      <c r="AEC86" s="1126"/>
      <c r="AED86" s="1110"/>
      <c r="AEF86" s="1121"/>
      <c r="AEG86" s="1109"/>
      <c r="AEH86" s="1109"/>
      <c r="AEI86" s="1109"/>
      <c r="AEJ86" s="1112">
        <f t="shared" ref="AEJ86:AEJ87" si="5599">AEF86+AEG86-AEH86+AEI86</f>
        <v>0</v>
      </c>
      <c r="AEK86" s="1109"/>
      <c r="AEL86" s="1109"/>
      <c r="AEM86" s="1109"/>
      <c r="AEN86" s="1109"/>
      <c r="AEO86" s="1109"/>
      <c r="AEP86" s="1111"/>
      <c r="AEQ86" s="1112">
        <f t="shared" ref="AEQ86:AEQ87" si="5600">AEK86+AEL86-AEM86+AEN86-AEO86+AEP86</f>
        <v>0</v>
      </c>
      <c r="AER86" s="1126"/>
      <c r="AES86" s="1110"/>
      <c r="AEU86" s="1121"/>
      <c r="AEV86" s="1109"/>
      <c r="AEW86" s="1109"/>
      <c r="AEX86" s="1109"/>
      <c r="AEY86" s="1112">
        <f t="shared" ref="AEY86:AEY87" si="5601">AEU86+AEV86-AEW86+AEX86</f>
        <v>0</v>
      </c>
      <c r="AEZ86" s="1109"/>
      <c r="AFA86" s="1109"/>
      <c r="AFB86" s="1109"/>
      <c r="AFC86" s="1109"/>
      <c r="AFD86" s="1109"/>
      <c r="AFE86" s="1111"/>
      <c r="AFF86" s="1112">
        <f t="shared" ref="AFF86:AFF87" si="5602">AEZ86+AFA86-AFB86+AFC86-AFD86+AFE86</f>
        <v>0</v>
      </c>
      <c r="AFG86" s="1126"/>
      <c r="AFH86" s="1110"/>
      <c r="AFJ86" s="1121"/>
      <c r="AFK86" s="1109"/>
      <c r="AFL86" s="1109"/>
      <c r="AFM86" s="1109"/>
      <c r="AFN86" s="1112">
        <f t="shared" ref="AFN86:AFN87" si="5603">AFJ86+AFK86-AFL86+AFM86</f>
        <v>0</v>
      </c>
      <c r="AFO86" s="1109"/>
      <c r="AFP86" s="1109"/>
      <c r="AFQ86" s="1109"/>
      <c r="AFR86" s="1109"/>
      <c r="AFS86" s="1109"/>
      <c r="AFT86" s="1111"/>
      <c r="AFU86" s="1112">
        <f t="shared" ref="AFU86:AFU87" si="5604">AFO86+AFP86-AFQ86+AFR86-AFS86+AFT86</f>
        <v>0</v>
      </c>
      <c r="AFV86" s="1126"/>
      <c r="AFW86" s="1110"/>
      <c r="AFY86" s="1121"/>
      <c r="AFZ86" s="1109"/>
      <c r="AGA86" s="1109"/>
      <c r="AGB86" s="1109"/>
      <c r="AGC86" s="1112">
        <f t="shared" ref="AGC86:AGC87" si="5605">AFY86+AFZ86-AGA86+AGB86</f>
        <v>0</v>
      </c>
      <c r="AGD86" s="1109"/>
      <c r="AGE86" s="1109"/>
      <c r="AGF86" s="1109"/>
      <c r="AGG86" s="1109"/>
      <c r="AGH86" s="1109"/>
      <c r="AGI86" s="1111"/>
      <c r="AGJ86" s="1112">
        <f t="shared" ref="AGJ86:AGJ87" si="5606">AGD86+AGE86-AGF86+AGG86-AGH86+AGI86</f>
        <v>0</v>
      </c>
      <c r="AGK86" s="1126"/>
      <c r="AGL86" s="1110"/>
      <c r="AGN86" s="1121"/>
      <c r="AGO86" s="1109"/>
      <c r="AGP86" s="1109"/>
      <c r="AGQ86" s="1109"/>
      <c r="AGR86" s="1112">
        <f t="shared" ref="AGR86:AGR87" si="5607">AGN86+AGO86-AGP86+AGQ86</f>
        <v>0</v>
      </c>
      <c r="AGS86" s="1109"/>
      <c r="AGT86" s="1109"/>
      <c r="AGU86" s="1109"/>
      <c r="AGV86" s="1109"/>
      <c r="AGW86" s="1109"/>
      <c r="AGX86" s="1111"/>
      <c r="AGY86" s="1112">
        <f t="shared" ref="AGY86:AGY87" si="5608">AGS86+AGT86-AGU86+AGV86-AGW86+AGX86</f>
        <v>0</v>
      </c>
      <c r="AGZ86" s="1126"/>
      <c r="AHA86" s="1110"/>
      <c r="AHC86" s="1121"/>
      <c r="AHD86" s="1109"/>
      <c r="AHE86" s="1109"/>
      <c r="AHF86" s="1109"/>
      <c r="AHG86" s="1112">
        <f t="shared" ref="AHG86:AHG87" si="5609">AHC86+AHD86-AHE86+AHF86</f>
        <v>0</v>
      </c>
      <c r="AHH86" s="1109"/>
      <c r="AHI86" s="1109"/>
      <c r="AHJ86" s="1109"/>
      <c r="AHK86" s="1109"/>
      <c r="AHL86" s="1109"/>
      <c r="AHM86" s="1111"/>
      <c r="AHN86" s="1112">
        <f t="shared" ref="AHN86:AHN87" si="5610">AHH86+AHI86-AHJ86+AHK86-AHL86+AHM86</f>
        <v>0</v>
      </c>
      <c r="AHO86" s="1126"/>
      <c r="AHP86" s="1110"/>
      <c r="AHR86" s="1121"/>
      <c r="AHS86" s="1109"/>
      <c r="AHT86" s="1109"/>
      <c r="AHU86" s="1109"/>
      <c r="AHV86" s="1112">
        <f t="shared" ref="AHV86:AHV87" si="5611">AHR86+AHS86-AHT86+AHU86</f>
        <v>0</v>
      </c>
      <c r="AHW86" s="1109"/>
      <c r="AHX86" s="1109"/>
      <c r="AHY86" s="1109"/>
      <c r="AHZ86" s="1109"/>
      <c r="AIA86" s="1109"/>
      <c r="AIB86" s="1111"/>
      <c r="AIC86" s="1112">
        <f t="shared" ref="AIC86:AIC87" si="5612">AHW86+AHX86-AHY86+AHZ86-AIA86+AIB86</f>
        <v>0</v>
      </c>
      <c r="AID86" s="1126"/>
      <c r="AIE86" s="1110"/>
      <c r="AIG86" s="1121"/>
      <c r="AIH86" s="1109"/>
      <c r="AII86" s="1109"/>
      <c r="AIJ86" s="1109"/>
      <c r="AIK86" s="1112">
        <f t="shared" ref="AIK86:AIK87" si="5613">AIG86+AIH86-AII86+AIJ86</f>
        <v>0</v>
      </c>
      <c r="AIL86" s="1109"/>
      <c r="AIM86" s="1109"/>
      <c r="AIN86" s="1109"/>
      <c r="AIO86" s="1109"/>
      <c r="AIP86" s="1109"/>
      <c r="AIQ86" s="1111"/>
      <c r="AIR86" s="1112">
        <f t="shared" ref="AIR86:AIR87" si="5614">AIL86+AIM86-AIN86+AIO86-AIP86+AIQ86</f>
        <v>0</v>
      </c>
      <c r="AIS86" s="1126"/>
      <c r="AIT86" s="1110"/>
      <c r="AIV86" s="1121"/>
      <c r="AIW86" s="1109"/>
      <c r="AIX86" s="1109"/>
      <c r="AIY86" s="1109"/>
      <c r="AIZ86" s="1112">
        <f t="shared" ref="AIZ86:AIZ87" si="5615">AIV86+AIW86-AIX86+AIY86</f>
        <v>0</v>
      </c>
      <c r="AJA86" s="1109"/>
      <c r="AJB86" s="1109"/>
      <c r="AJC86" s="1109"/>
      <c r="AJD86" s="1109"/>
      <c r="AJE86" s="1109"/>
      <c r="AJF86" s="1111"/>
      <c r="AJG86" s="1112">
        <f t="shared" ref="AJG86:AJG87" si="5616">AJA86+AJB86-AJC86+AJD86-AJE86+AJF86</f>
        <v>0</v>
      </c>
      <c r="AJH86" s="1126"/>
      <c r="AJI86" s="1110"/>
      <c r="AJK86" s="1121"/>
      <c r="AJL86" s="1109"/>
      <c r="AJM86" s="1109"/>
      <c r="AJN86" s="1109"/>
      <c r="AJO86" s="1112">
        <f t="shared" ref="AJO86:AJO87" si="5617">AJK86+AJL86-AJM86+AJN86</f>
        <v>0</v>
      </c>
      <c r="AJP86" s="1109"/>
      <c r="AJQ86" s="1109"/>
      <c r="AJR86" s="1109"/>
      <c r="AJS86" s="1109"/>
      <c r="AJT86" s="1109"/>
      <c r="AJU86" s="1111"/>
      <c r="AJV86" s="1112">
        <f t="shared" ref="AJV86:AJV87" si="5618">AJP86+AJQ86-AJR86+AJS86-AJT86+AJU86</f>
        <v>0</v>
      </c>
      <c r="AJW86" s="1126"/>
      <c r="AJX86" s="1110"/>
      <c r="AJZ86" s="1121"/>
      <c r="AKA86" s="1109"/>
      <c r="AKB86" s="1109"/>
      <c r="AKC86" s="1109"/>
      <c r="AKD86" s="1112">
        <f t="shared" ref="AKD86:AKD87" si="5619">AJZ86+AKA86-AKB86+AKC86</f>
        <v>0</v>
      </c>
      <c r="AKE86" s="1109"/>
      <c r="AKF86" s="1109"/>
      <c r="AKG86" s="1109"/>
      <c r="AKH86" s="1109"/>
      <c r="AKI86" s="1109"/>
      <c r="AKJ86" s="1111"/>
      <c r="AKK86" s="1112">
        <f t="shared" ref="AKK86:AKK87" si="5620">AKE86+AKF86-AKG86+AKH86-AKI86+AKJ86</f>
        <v>0</v>
      </c>
      <c r="AKL86" s="1126"/>
      <c r="AKM86" s="1110"/>
      <c r="AKO86" s="1121"/>
      <c r="AKP86" s="1109"/>
      <c r="AKQ86" s="1109"/>
      <c r="AKR86" s="1109"/>
      <c r="AKS86" s="1112">
        <f t="shared" ref="AKS86:AKS87" si="5621">AKO86+AKP86-AKQ86+AKR86</f>
        <v>0</v>
      </c>
      <c r="AKT86" s="1109"/>
      <c r="AKU86" s="1109"/>
      <c r="AKV86" s="1109"/>
      <c r="AKW86" s="1109"/>
      <c r="AKX86" s="1109"/>
      <c r="AKY86" s="1111"/>
      <c r="AKZ86" s="1112">
        <f t="shared" ref="AKZ86:AKZ87" si="5622">AKT86+AKU86-AKV86+AKW86-AKX86+AKY86</f>
        <v>0</v>
      </c>
      <c r="ALA86" s="1126"/>
      <c r="ALB86" s="1110"/>
      <c r="ALD86" s="1121"/>
      <c r="ALE86" s="1109"/>
      <c r="ALF86" s="1109"/>
      <c r="ALG86" s="1109"/>
      <c r="ALH86" s="1112">
        <f t="shared" ref="ALH86:ALH87" si="5623">ALD86+ALE86-ALF86+ALG86</f>
        <v>0</v>
      </c>
      <c r="ALI86" s="1109"/>
      <c r="ALJ86" s="1109"/>
      <c r="ALK86" s="1109"/>
      <c r="ALL86" s="1109"/>
      <c r="ALM86" s="1109"/>
      <c r="ALN86" s="1111"/>
      <c r="ALO86" s="1112">
        <f t="shared" ref="ALO86:ALO87" si="5624">ALI86+ALJ86-ALK86+ALL86-ALM86+ALN86</f>
        <v>0</v>
      </c>
      <c r="ALP86" s="1126"/>
      <c r="ALQ86" s="1110"/>
      <c r="ALS86" s="1121"/>
      <c r="ALT86" s="1109"/>
      <c r="ALU86" s="1109"/>
      <c r="ALV86" s="1109"/>
      <c r="ALW86" s="1112">
        <f t="shared" ref="ALW86:ALW87" si="5625">ALS86+ALT86-ALU86+ALV86</f>
        <v>0</v>
      </c>
      <c r="ALX86" s="1109"/>
      <c r="ALY86" s="1109"/>
      <c r="ALZ86" s="1109"/>
      <c r="AMA86" s="1109"/>
      <c r="AMB86" s="1109"/>
      <c r="AMC86" s="1111"/>
      <c r="AMD86" s="1112">
        <f t="shared" ref="AMD86:AMD87" si="5626">ALX86+ALY86-ALZ86+AMA86-AMB86+AMC86</f>
        <v>0</v>
      </c>
      <c r="AME86" s="1126"/>
      <c r="AMF86" s="1110"/>
      <c r="AMH86" s="1121"/>
      <c r="AMI86" s="1109"/>
      <c r="AMJ86" s="1109"/>
      <c r="AMK86" s="1109"/>
      <c r="AML86" s="1112">
        <f t="shared" ref="AML86:AML87" si="5627">AMH86+AMI86-AMJ86+AMK86</f>
        <v>0</v>
      </c>
      <c r="AMM86" s="1109"/>
      <c r="AMN86" s="1109"/>
      <c r="AMO86" s="1109"/>
      <c r="AMP86" s="1109"/>
      <c r="AMQ86" s="1109"/>
      <c r="AMR86" s="1111"/>
      <c r="AMS86" s="1112">
        <f t="shared" ref="AMS86:AMS87" si="5628">AMM86+AMN86-AMO86+AMP86-AMQ86+AMR86</f>
        <v>0</v>
      </c>
      <c r="AMT86" s="1126"/>
      <c r="AMU86" s="1110"/>
      <c r="AMW86" s="1121"/>
      <c r="AMX86" s="1109"/>
      <c r="AMY86" s="1109"/>
      <c r="AMZ86" s="1109"/>
      <c r="ANA86" s="1112">
        <f t="shared" ref="ANA86:ANA87" si="5629">AMW86+AMX86-AMY86+AMZ86</f>
        <v>0</v>
      </c>
      <c r="ANB86" s="1109"/>
      <c r="ANC86" s="1109"/>
      <c r="AND86" s="1109"/>
      <c r="ANE86" s="1109"/>
      <c r="ANF86" s="1109"/>
      <c r="ANG86" s="1111"/>
      <c r="ANH86" s="1112">
        <f t="shared" ref="ANH86:ANH87" si="5630">ANB86+ANC86-AND86+ANE86-ANF86+ANG86</f>
        <v>0</v>
      </c>
      <c r="ANI86" s="1126"/>
      <c r="ANJ86" s="1110"/>
      <c r="ANL86" s="1121"/>
      <c r="ANM86" s="1109"/>
      <c r="ANN86" s="1109"/>
      <c r="ANO86" s="1109"/>
      <c r="ANP86" s="1112">
        <f t="shared" ref="ANP86:ANP87" si="5631">ANL86+ANM86-ANN86+ANO86</f>
        <v>0</v>
      </c>
      <c r="ANQ86" s="1109"/>
      <c r="ANR86" s="1109"/>
      <c r="ANS86" s="1109"/>
      <c r="ANT86" s="1109"/>
      <c r="ANU86" s="1109"/>
      <c r="ANV86" s="1111"/>
      <c r="ANW86" s="1112">
        <f t="shared" ref="ANW86:ANW87" si="5632">ANQ86+ANR86-ANS86+ANT86-ANU86+ANV86</f>
        <v>0</v>
      </c>
      <c r="ANX86" s="1126"/>
      <c r="ANY86" s="1110"/>
      <c r="AOA86" s="1121"/>
      <c r="AOB86" s="1109"/>
      <c r="AOC86" s="1109"/>
      <c r="AOD86" s="1109"/>
      <c r="AOE86" s="1112">
        <f t="shared" ref="AOE86:AOE87" si="5633">AOA86+AOB86-AOC86+AOD86</f>
        <v>0</v>
      </c>
      <c r="AOF86" s="1109"/>
      <c r="AOG86" s="1109"/>
      <c r="AOH86" s="1109"/>
      <c r="AOI86" s="1109"/>
      <c r="AOJ86" s="1109"/>
      <c r="AOK86" s="1111"/>
      <c r="AOL86" s="1112">
        <f t="shared" ref="AOL86:AOL87" si="5634">AOF86+AOG86-AOH86+AOI86-AOJ86+AOK86</f>
        <v>0</v>
      </c>
      <c r="AOM86" s="1126"/>
      <c r="AON86" s="1110"/>
      <c r="AOP86" s="1121"/>
      <c r="AOQ86" s="1109"/>
      <c r="AOR86" s="1109"/>
      <c r="AOS86" s="1109"/>
      <c r="AOT86" s="1112">
        <f t="shared" ref="AOT86:AOT87" si="5635">AOP86+AOQ86-AOR86+AOS86</f>
        <v>0</v>
      </c>
      <c r="AOU86" s="1109"/>
      <c r="AOV86" s="1109"/>
      <c r="AOW86" s="1109"/>
      <c r="AOX86" s="1109"/>
      <c r="AOY86" s="1109"/>
      <c r="AOZ86" s="1111"/>
      <c r="APA86" s="1112">
        <f t="shared" ref="APA86:APA87" si="5636">AOU86+AOV86-AOW86+AOX86-AOY86+AOZ86</f>
        <v>0</v>
      </c>
      <c r="APB86" s="1126"/>
      <c r="APC86" s="1110"/>
      <c r="APE86" s="1121"/>
      <c r="APF86" s="1109"/>
      <c r="APG86" s="1109"/>
      <c r="APH86" s="1109"/>
      <c r="API86" s="1112">
        <f t="shared" ref="API86:API87" si="5637">APE86+APF86-APG86+APH86</f>
        <v>0</v>
      </c>
      <c r="APJ86" s="1109"/>
      <c r="APK86" s="1109"/>
      <c r="APL86" s="1109"/>
      <c r="APM86" s="1109"/>
      <c r="APN86" s="1109"/>
      <c r="APO86" s="1111"/>
      <c r="APP86" s="1112">
        <f t="shared" ref="APP86:APP87" si="5638">APJ86+APK86-APL86+APM86-APN86+APO86</f>
        <v>0</v>
      </c>
      <c r="APQ86" s="1126"/>
      <c r="APR86" s="1110"/>
      <c r="APT86" s="1121"/>
      <c r="APU86" s="1109"/>
      <c r="APV86" s="1109"/>
      <c r="APW86" s="1109"/>
      <c r="APX86" s="1112">
        <f t="shared" ref="APX86:APX87" si="5639">APT86+APU86-APV86+APW86</f>
        <v>0</v>
      </c>
      <c r="APY86" s="1109"/>
      <c r="APZ86" s="1109"/>
      <c r="AQA86" s="1109"/>
      <c r="AQB86" s="1109"/>
      <c r="AQC86" s="1109"/>
      <c r="AQD86" s="1111"/>
      <c r="AQE86" s="1112">
        <f t="shared" ref="AQE86:AQE87" si="5640">APY86+APZ86-AQA86+AQB86-AQC86+AQD86</f>
        <v>0</v>
      </c>
      <c r="AQF86" s="1126"/>
      <c r="AQG86" s="1110"/>
      <c r="AQI86" s="1121"/>
      <c r="AQJ86" s="1109"/>
      <c r="AQK86" s="1109"/>
      <c r="AQL86" s="1109"/>
      <c r="AQM86" s="1112">
        <f t="shared" ref="AQM86:AQM87" si="5641">AQI86+AQJ86-AQK86+AQL86</f>
        <v>0</v>
      </c>
      <c r="AQN86" s="1109"/>
      <c r="AQO86" s="1109"/>
      <c r="AQP86" s="1109"/>
      <c r="AQQ86" s="1109"/>
      <c r="AQR86" s="1109"/>
      <c r="AQS86" s="1111"/>
      <c r="AQT86" s="1112">
        <f t="shared" ref="AQT86:AQT87" si="5642">AQN86+AQO86-AQP86+AQQ86-AQR86+AQS86</f>
        <v>0</v>
      </c>
      <c r="AQU86" s="1126"/>
      <c r="AQV86" s="1110"/>
      <c r="AQX86" s="1121"/>
      <c r="AQY86" s="1109"/>
      <c r="AQZ86" s="1109"/>
      <c r="ARA86" s="1109"/>
      <c r="ARB86" s="1112">
        <f t="shared" ref="ARB86:ARB87" si="5643">AQX86+AQY86-AQZ86+ARA86</f>
        <v>0</v>
      </c>
      <c r="ARC86" s="1109"/>
      <c r="ARD86" s="1109"/>
      <c r="ARE86" s="1109"/>
      <c r="ARF86" s="1109"/>
      <c r="ARG86" s="1109"/>
      <c r="ARH86" s="1111"/>
      <c r="ARI86" s="1112">
        <f t="shared" ref="ARI86:ARI87" si="5644">ARC86+ARD86-ARE86+ARF86-ARG86+ARH86</f>
        <v>0</v>
      </c>
      <c r="ARJ86" s="1126"/>
      <c r="ARK86" s="1110"/>
      <c r="ARM86" s="1121"/>
      <c r="ARN86" s="1109"/>
      <c r="ARO86" s="1109"/>
      <c r="ARP86" s="1109"/>
      <c r="ARQ86" s="1112">
        <f t="shared" ref="ARQ86:ARQ87" si="5645">ARM86+ARN86-ARO86+ARP86</f>
        <v>0</v>
      </c>
      <c r="ARR86" s="1109"/>
      <c r="ARS86" s="1109"/>
      <c r="ART86" s="1109"/>
      <c r="ARU86" s="1109"/>
      <c r="ARV86" s="1109"/>
      <c r="ARW86" s="1111"/>
      <c r="ARX86" s="1112">
        <f t="shared" ref="ARX86:ARX87" si="5646">ARR86+ARS86-ART86+ARU86-ARV86+ARW86</f>
        <v>0</v>
      </c>
      <c r="ARY86" s="1126"/>
      <c r="ARZ86" s="1110"/>
      <c r="ASB86" s="1121"/>
      <c r="ASC86" s="1109"/>
      <c r="ASD86" s="1109"/>
      <c r="ASE86" s="1109"/>
      <c r="ASF86" s="1112">
        <f t="shared" ref="ASF86:ASF87" si="5647">ASB86+ASC86-ASD86+ASE86</f>
        <v>0</v>
      </c>
      <c r="ASG86" s="1109"/>
      <c r="ASH86" s="1109"/>
      <c r="ASI86" s="1109"/>
      <c r="ASJ86" s="1109"/>
      <c r="ASK86" s="1109"/>
      <c r="ASL86" s="1111"/>
      <c r="ASM86" s="1112">
        <f t="shared" ref="ASM86:ASM87" si="5648">ASG86+ASH86-ASI86+ASJ86-ASK86+ASL86</f>
        <v>0</v>
      </c>
      <c r="ASN86" s="1126"/>
      <c r="ASO86" s="1110"/>
      <c r="ASQ86" s="1121"/>
      <c r="ASR86" s="1109"/>
      <c r="ASS86" s="1109"/>
      <c r="AST86" s="1109"/>
      <c r="ASU86" s="1112">
        <f t="shared" ref="ASU86:ASU87" si="5649">ASQ86+ASR86-ASS86+AST86</f>
        <v>0</v>
      </c>
      <c r="ASV86" s="1109"/>
      <c r="ASW86" s="1109"/>
      <c r="ASX86" s="1109"/>
      <c r="ASY86" s="1109"/>
      <c r="ASZ86" s="1109"/>
      <c r="ATA86" s="1111"/>
      <c r="ATB86" s="1112">
        <f t="shared" ref="ATB86:ATB87" si="5650">ASV86+ASW86-ASX86+ASY86-ASZ86+ATA86</f>
        <v>0</v>
      </c>
      <c r="ATC86" s="1126"/>
      <c r="ATD86" s="1110"/>
      <c r="ATF86" s="1121"/>
      <c r="ATG86" s="1109"/>
      <c r="ATH86" s="1109"/>
      <c r="ATI86" s="1109"/>
      <c r="ATJ86" s="1112">
        <f t="shared" ref="ATJ86:ATJ87" si="5651">ATF86+ATG86-ATH86+ATI86</f>
        <v>0</v>
      </c>
      <c r="ATK86" s="1109"/>
      <c r="ATL86" s="1109"/>
      <c r="ATM86" s="1109"/>
      <c r="ATN86" s="1109"/>
      <c r="ATO86" s="1109"/>
      <c r="ATP86" s="1111"/>
      <c r="ATQ86" s="1112">
        <f t="shared" ref="ATQ86:ATQ87" si="5652">ATK86+ATL86-ATM86+ATN86-ATO86+ATP86</f>
        <v>0</v>
      </c>
      <c r="ATR86" s="1126"/>
      <c r="ATS86" s="1110"/>
      <c r="ATU86" s="1121"/>
      <c r="ATV86" s="1109"/>
      <c r="ATW86" s="1109"/>
      <c r="ATX86" s="1109"/>
      <c r="ATY86" s="1112">
        <f t="shared" ref="ATY86:ATY87" si="5653">ATU86+ATV86-ATW86+ATX86</f>
        <v>0</v>
      </c>
      <c r="ATZ86" s="1109"/>
      <c r="AUA86" s="1109"/>
      <c r="AUB86" s="1109"/>
      <c r="AUC86" s="1109"/>
      <c r="AUD86" s="1109"/>
      <c r="AUE86" s="1111"/>
      <c r="AUF86" s="1112">
        <f t="shared" ref="AUF86:AUF87" si="5654">ATZ86+AUA86-AUB86+AUC86-AUD86+AUE86</f>
        <v>0</v>
      </c>
      <c r="AUG86" s="1126"/>
      <c r="AUH86" s="1110"/>
      <c r="AUJ86" s="1121"/>
      <c r="AUK86" s="1109"/>
      <c r="AUL86" s="1109"/>
      <c r="AUM86" s="1109"/>
      <c r="AUN86" s="1112">
        <f t="shared" ref="AUN86:AUN87" si="5655">AUJ86+AUK86-AUL86+AUM86</f>
        <v>0</v>
      </c>
      <c r="AUO86" s="1109"/>
      <c r="AUP86" s="1109"/>
      <c r="AUQ86" s="1109"/>
      <c r="AUR86" s="1109"/>
      <c r="AUS86" s="1109"/>
      <c r="AUT86" s="1111"/>
      <c r="AUU86" s="1112">
        <f t="shared" ref="AUU86:AUU87" si="5656">AUO86+AUP86-AUQ86+AUR86-AUS86+AUT86</f>
        <v>0</v>
      </c>
      <c r="AUV86" s="1126"/>
      <c r="AUW86" s="1110"/>
      <c r="AUY86" s="1121"/>
      <c r="AUZ86" s="1109"/>
      <c r="AVA86" s="1109"/>
      <c r="AVB86" s="1109"/>
      <c r="AVC86" s="1112">
        <f t="shared" ref="AVC86:AVC87" si="5657">AUY86+AUZ86-AVA86+AVB86</f>
        <v>0</v>
      </c>
      <c r="AVD86" s="1109"/>
      <c r="AVE86" s="1109"/>
      <c r="AVF86" s="1109"/>
      <c r="AVG86" s="1109"/>
      <c r="AVH86" s="1109"/>
      <c r="AVI86" s="1111"/>
      <c r="AVJ86" s="1112">
        <f t="shared" ref="AVJ86:AVJ87" si="5658">AVD86+AVE86-AVF86+AVG86-AVH86+AVI86</f>
        <v>0</v>
      </c>
      <c r="AVK86" s="1126"/>
      <c r="AVL86" s="1110"/>
      <c r="AVN86" s="1121"/>
      <c r="AVO86" s="1109"/>
      <c r="AVP86" s="1109"/>
      <c r="AVQ86" s="1109"/>
      <c r="AVR86" s="1112">
        <f t="shared" ref="AVR86:AVR87" si="5659">AVN86+AVO86-AVP86+AVQ86</f>
        <v>0</v>
      </c>
      <c r="AVS86" s="1109"/>
      <c r="AVT86" s="1109"/>
      <c r="AVU86" s="1109"/>
      <c r="AVV86" s="1109"/>
      <c r="AVW86" s="1109"/>
      <c r="AVX86" s="1111"/>
      <c r="AVY86" s="1112">
        <f t="shared" ref="AVY86:AVY87" si="5660">AVS86+AVT86-AVU86+AVV86-AVW86+AVX86</f>
        <v>0</v>
      </c>
      <c r="AVZ86" s="1126"/>
      <c r="AWA86" s="1110"/>
      <c r="AWC86" s="1121"/>
      <c r="AWD86" s="1109"/>
      <c r="AWE86" s="1109"/>
      <c r="AWF86" s="1109"/>
      <c r="AWG86" s="1112">
        <f t="shared" ref="AWG86:AWG87" si="5661">AWC86+AWD86-AWE86+AWF86</f>
        <v>0</v>
      </c>
      <c r="AWH86" s="1109"/>
      <c r="AWI86" s="1109"/>
      <c r="AWJ86" s="1109"/>
      <c r="AWK86" s="1109"/>
      <c r="AWL86" s="1109"/>
      <c r="AWM86" s="1111"/>
      <c r="AWN86" s="1112">
        <f t="shared" ref="AWN86:AWN87" si="5662">AWH86+AWI86-AWJ86+AWK86-AWL86+AWM86</f>
        <v>0</v>
      </c>
      <c r="AWO86" s="1126"/>
      <c r="AWP86" s="1110"/>
      <c r="AWR86" s="1121"/>
      <c r="AWS86" s="1109"/>
      <c r="AWT86" s="1109"/>
      <c r="AWU86" s="1109"/>
      <c r="AWV86" s="1112">
        <f t="shared" ref="AWV86:AWV87" si="5663">AWR86+AWS86-AWT86+AWU86</f>
        <v>0</v>
      </c>
      <c r="AWW86" s="1109"/>
      <c r="AWX86" s="1109"/>
      <c r="AWY86" s="1109"/>
      <c r="AWZ86" s="1109"/>
      <c r="AXA86" s="1109"/>
      <c r="AXB86" s="1111"/>
      <c r="AXC86" s="1112">
        <f t="shared" ref="AXC86:AXC87" si="5664">AWW86+AWX86-AWY86+AWZ86-AXA86+AXB86</f>
        <v>0</v>
      </c>
      <c r="AXD86" s="1126"/>
      <c r="AXE86" s="1110"/>
      <c r="AXG86" s="1121"/>
      <c r="AXH86" s="1109"/>
      <c r="AXI86" s="1109"/>
      <c r="AXJ86" s="1109"/>
      <c r="AXK86" s="1112">
        <f t="shared" ref="AXK86:AXK87" si="5665">AXG86+AXH86-AXI86+AXJ86</f>
        <v>0</v>
      </c>
      <c r="AXL86" s="1109"/>
      <c r="AXM86" s="1109"/>
      <c r="AXN86" s="1109"/>
      <c r="AXO86" s="1109"/>
      <c r="AXP86" s="1109"/>
      <c r="AXQ86" s="1111"/>
      <c r="AXR86" s="1112">
        <f t="shared" ref="AXR86:AXR87" si="5666">AXL86+AXM86-AXN86+AXO86-AXP86+AXQ86</f>
        <v>0</v>
      </c>
      <c r="AXS86" s="1126"/>
      <c r="AXT86" s="1110"/>
      <c r="AXV86" s="1121"/>
      <c r="AXW86" s="1109"/>
      <c r="AXX86" s="1109"/>
      <c r="AXY86" s="1109"/>
      <c r="AXZ86" s="1112">
        <f t="shared" ref="AXZ86:AXZ87" si="5667">AXV86+AXW86-AXX86+AXY86</f>
        <v>0</v>
      </c>
      <c r="AYA86" s="1109"/>
      <c r="AYB86" s="1109"/>
      <c r="AYC86" s="1109"/>
      <c r="AYD86" s="1109"/>
      <c r="AYE86" s="1109"/>
      <c r="AYF86" s="1111"/>
      <c r="AYG86" s="1112">
        <f t="shared" ref="AYG86:AYG87" si="5668">AYA86+AYB86-AYC86+AYD86-AYE86+AYF86</f>
        <v>0</v>
      </c>
      <c r="AYH86" s="1126"/>
      <c r="AYI86" s="1110"/>
      <c r="AYK86" s="1121"/>
      <c r="AYL86" s="1109"/>
      <c r="AYM86" s="1109"/>
      <c r="AYN86" s="1109"/>
      <c r="AYO86" s="1112">
        <f t="shared" ref="AYO86:AYO87" si="5669">AYK86+AYL86-AYM86+AYN86</f>
        <v>0</v>
      </c>
      <c r="AYP86" s="1109"/>
      <c r="AYQ86" s="1109"/>
      <c r="AYR86" s="1109"/>
      <c r="AYS86" s="1109"/>
      <c r="AYT86" s="1109"/>
      <c r="AYU86" s="1111"/>
      <c r="AYV86" s="1112">
        <f t="shared" ref="AYV86:AYV87" si="5670">AYP86+AYQ86-AYR86+AYS86-AYT86+AYU86</f>
        <v>0</v>
      </c>
      <c r="AYW86" s="1126"/>
      <c r="AYX86" s="1110"/>
      <c r="AYZ86" s="1121"/>
      <c r="AZA86" s="1109"/>
      <c r="AZB86" s="1109"/>
      <c r="AZC86" s="1109"/>
      <c r="AZD86" s="1112">
        <f t="shared" ref="AZD86:AZD87" si="5671">AYZ86+AZA86-AZB86+AZC86</f>
        <v>0</v>
      </c>
      <c r="AZE86" s="1109"/>
      <c r="AZF86" s="1109"/>
      <c r="AZG86" s="1109"/>
      <c r="AZH86" s="1109"/>
      <c r="AZI86" s="1109"/>
      <c r="AZJ86" s="1111"/>
      <c r="AZK86" s="1112">
        <f t="shared" ref="AZK86:AZK87" si="5672">AZE86+AZF86-AZG86+AZH86-AZI86+AZJ86</f>
        <v>0</v>
      </c>
      <c r="AZL86" s="1126"/>
      <c r="AZM86" s="1110"/>
      <c r="AZO86" s="1121"/>
      <c r="AZP86" s="1109"/>
      <c r="AZQ86" s="1109"/>
      <c r="AZR86" s="1109"/>
      <c r="AZS86" s="1112">
        <f t="shared" ref="AZS86:AZS87" si="5673">AZO86+AZP86-AZQ86+AZR86</f>
        <v>0</v>
      </c>
      <c r="AZT86" s="1109"/>
      <c r="AZU86" s="1109"/>
      <c r="AZV86" s="1109"/>
      <c r="AZW86" s="1109"/>
      <c r="AZX86" s="1109"/>
      <c r="AZY86" s="1111"/>
      <c r="AZZ86" s="1112">
        <f t="shared" ref="AZZ86:AZZ87" si="5674">AZT86+AZU86-AZV86+AZW86-AZX86+AZY86</f>
        <v>0</v>
      </c>
      <c r="BAA86" s="1126"/>
      <c r="BAB86" s="1110"/>
      <c r="BAD86" s="1121"/>
      <c r="BAE86" s="1109"/>
      <c r="BAF86" s="1109"/>
      <c r="BAG86" s="1109"/>
      <c r="BAH86" s="1112">
        <f t="shared" ref="BAH86:BAH87" si="5675">BAD86+BAE86-BAF86+BAG86</f>
        <v>0</v>
      </c>
      <c r="BAI86" s="1109"/>
      <c r="BAJ86" s="1109"/>
      <c r="BAK86" s="1109"/>
      <c r="BAL86" s="1109"/>
      <c r="BAM86" s="1109"/>
      <c r="BAN86" s="1111"/>
      <c r="BAO86" s="1112">
        <f t="shared" ref="BAO86:BAO87" si="5676">BAI86+BAJ86-BAK86+BAL86-BAM86+BAN86</f>
        <v>0</v>
      </c>
      <c r="BAP86" s="1126"/>
      <c r="BAQ86" s="1110"/>
      <c r="BAS86" s="1121"/>
      <c r="BAT86" s="1109"/>
      <c r="BAU86" s="1109"/>
      <c r="BAV86" s="1109"/>
      <c r="BAW86" s="1112">
        <f t="shared" ref="BAW86:BAW87" si="5677">BAS86+BAT86-BAU86+BAV86</f>
        <v>0</v>
      </c>
      <c r="BAX86" s="1109"/>
      <c r="BAY86" s="1109"/>
      <c r="BAZ86" s="1109"/>
      <c r="BBA86" s="1109"/>
      <c r="BBB86" s="1109"/>
      <c r="BBC86" s="1111"/>
      <c r="BBD86" s="1112">
        <f t="shared" ref="BBD86:BBD87" si="5678">BAX86+BAY86-BAZ86+BBA86-BBB86+BBC86</f>
        <v>0</v>
      </c>
      <c r="BBE86" s="1126"/>
      <c r="BBF86" s="1110"/>
      <c r="BBH86" s="1121"/>
      <c r="BBI86" s="1109"/>
      <c r="BBJ86" s="1109"/>
      <c r="BBK86" s="1109"/>
      <c r="BBL86" s="1112">
        <f t="shared" ref="BBL86:BBL87" si="5679">BBH86+BBI86-BBJ86+BBK86</f>
        <v>0</v>
      </c>
      <c r="BBM86" s="1109"/>
      <c r="BBN86" s="1109"/>
      <c r="BBO86" s="1109"/>
      <c r="BBP86" s="1109"/>
      <c r="BBQ86" s="1109"/>
      <c r="BBR86" s="1111"/>
      <c r="BBS86" s="1112">
        <f t="shared" ref="BBS86:BBS87" si="5680">BBM86+BBN86-BBO86+BBP86-BBQ86+BBR86</f>
        <v>0</v>
      </c>
      <c r="BBT86" s="1126"/>
      <c r="BBU86" s="1110"/>
      <c r="BBW86" s="1121"/>
      <c r="BBX86" s="1109"/>
      <c r="BBY86" s="1109"/>
      <c r="BBZ86" s="1109"/>
      <c r="BCA86" s="1112">
        <f t="shared" ref="BCA86:BCA87" si="5681">BBW86+BBX86-BBY86+BBZ86</f>
        <v>0</v>
      </c>
      <c r="BCB86" s="1109"/>
      <c r="BCC86" s="1109"/>
      <c r="BCD86" s="1109"/>
      <c r="BCE86" s="1109"/>
      <c r="BCF86" s="1109"/>
      <c r="BCG86" s="1111"/>
      <c r="BCH86" s="1112">
        <f t="shared" ref="BCH86:BCH87" si="5682">BCB86+BCC86-BCD86+BCE86-BCF86+BCG86</f>
        <v>0</v>
      </c>
      <c r="BCI86" s="1126"/>
      <c r="BCJ86" s="1110"/>
      <c r="BCL86" s="1121"/>
      <c r="BCM86" s="1109"/>
      <c r="BCN86" s="1109"/>
      <c r="BCO86" s="1109"/>
      <c r="BCP86" s="1112">
        <f t="shared" ref="BCP86:BCP87" si="5683">BCL86+BCM86-BCN86+BCO86</f>
        <v>0</v>
      </c>
      <c r="BCQ86" s="1109"/>
      <c r="BCR86" s="1109"/>
      <c r="BCS86" s="1109"/>
      <c r="BCT86" s="1109"/>
      <c r="BCU86" s="1109"/>
      <c r="BCV86" s="1111"/>
      <c r="BCW86" s="1112">
        <f t="shared" ref="BCW86:BCW87" si="5684">BCQ86+BCR86-BCS86+BCT86-BCU86+BCV86</f>
        <v>0</v>
      </c>
      <c r="BCX86" s="1126"/>
      <c r="BCY86" s="1110"/>
      <c r="BDA86" s="1121"/>
      <c r="BDB86" s="1109"/>
      <c r="BDC86" s="1109"/>
      <c r="BDD86" s="1109"/>
      <c r="BDE86" s="1112">
        <f t="shared" ref="BDE86:BDE87" si="5685">BDA86+BDB86-BDC86+BDD86</f>
        <v>0</v>
      </c>
      <c r="BDF86" s="1109"/>
      <c r="BDG86" s="1109"/>
      <c r="BDH86" s="1109"/>
      <c r="BDI86" s="1109"/>
      <c r="BDJ86" s="1109"/>
      <c r="BDK86" s="1111"/>
      <c r="BDL86" s="1112">
        <f t="shared" ref="BDL86:BDL87" si="5686">BDF86+BDG86-BDH86+BDI86-BDJ86+BDK86</f>
        <v>0</v>
      </c>
      <c r="BDM86" s="1126"/>
      <c r="BDN86" s="1110"/>
      <c r="BDP86" s="1121"/>
      <c r="BDQ86" s="1109"/>
      <c r="BDR86" s="1109"/>
      <c r="BDS86" s="1109"/>
      <c r="BDT86" s="1112">
        <f t="shared" ref="BDT86:BDT87" si="5687">BDP86+BDQ86-BDR86+BDS86</f>
        <v>0</v>
      </c>
      <c r="BDU86" s="1109"/>
      <c r="BDV86" s="1109"/>
      <c r="BDW86" s="1109"/>
      <c r="BDX86" s="1109"/>
      <c r="BDY86" s="1109"/>
      <c r="BDZ86" s="1111"/>
      <c r="BEA86" s="1112">
        <f t="shared" ref="BEA86:BEA87" si="5688">BDU86+BDV86-BDW86+BDX86-BDY86+BDZ86</f>
        <v>0</v>
      </c>
      <c r="BEB86" s="1126"/>
      <c r="BEC86" s="1110"/>
      <c r="BEE86" s="1121"/>
      <c r="BEF86" s="1109"/>
      <c r="BEG86" s="1109"/>
      <c r="BEH86" s="1109"/>
      <c r="BEI86" s="1112">
        <f t="shared" ref="BEI86:BEI87" si="5689">BEE86+BEF86-BEG86+BEH86</f>
        <v>0</v>
      </c>
      <c r="BEJ86" s="1109"/>
      <c r="BEK86" s="1109"/>
      <c r="BEL86" s="1109"/>
      <c r="BEM86" s="1109"/>
      <c r="BEN86" s="1109"/>
      <c r="BEO86" s="1111"/>
      <c r="BEP86" s="1112">
        <f t="shared" ref="BEP86:BEP87" si="5690">BEJ86+BEK86-BEL86+BEM86-BEN86+BEO86</f>
        <v>0</v>
      </c>
      <c r="BEQ86" s="1126"/>
      <c r="BER86" s="1110"/>
      <c r="BET86" s="1121"/>
      <c r="BEU86" s="1109"/>
      <c r="BEV86" s="1109"/>
      <c r="BEW86" s="1109"/>
      <c r="BEX86" s="1112">
        <f t="shared" ref="BEX86:BEX87" si="5691">BET86+BEU86-BEV86+BEW86</f>
        <v>0</v>
      </c>
      <c r="BEY86" s="1109"/>
      <c r="BEZ86" s="1109"/>
      <c r="BFA86" s="1109"/>
      <c r="BFB86" s="1109"/>
      <c r="BFC86" s="1109"/>
      <c r="BFD86" s="1111"/>
      <c r="BFE86" s="1112">
        <f t="shared" ref="BFE86:BFE87" si="5692">BEY86+BEZ86-BFA86+BFB86-BFC86+BFD86</f>
        <v>0</v>
      </c>
      <c r="BFF86" s="1126"/>
      <c r="BFG86" s="1110"/>
      <c r="BFI86" s="1121"/>
      <c r="BFJ86" s="1109"/>
      <c r="BFK86" s="1109"/>
      <c r="BFL86" s="1109"/>
      <c r="BFM86" s="1112">
        <f t="shared" ref="BFM86:BFM87" si="5693">BFI86+BFJ86-BFK86+BFL86</f>
        <v>0</v>
      </c>
      <c r="BFN86" s="1109"/>
      <c r="BFO86" s="1109"/>
      <c r="BFP86" s="1109"/>
      <c r="BFQ86" s="1109"/>
      <c r="BFR86" s="1109"/>
      <c r="BFS86" s="1111"/>
      <c r="BFT86" s="1112">
        <f t="shared" ref="BFT86:BFT87" si="5694">BFN86+BFO86-BFP86+BFQ86-BFR86+BFS86</f>
        <v>0</v>
      </c>
      <c r="BFU86" s="1126"/>
      <c r="BFV86" s="1110"/>
      <c r="BFX86" s="1121"/>
      <c r="BFY86" s="1109"/>
      <c r="BFZ86" s="1109"/>
      <c r="BGA86" s="1109"/>
      <c r="BGB86" s="1112">
        <f t="shared" ref="BGB86:BGB87" si="5695">BFX86+BFY86-BFZ86+BGA86</f>
        <v>0</v>
      </c>
      <c r="BGC86" s="1109"/>
      <c r="BGD86" s="1109"/>
      <c r="BGE86" s="1109"/>
      <c r="BGF86" s="1109"/>
      <c r="BGG86" s="1109"/>
      <c r="BGH86" s="1111"/>
      <c r="BGI86" s="1112">
        <f t="shared" ref="BGI86:BGI87" si="5696">BGC86+BGD86-BGE86+BGF86-BGG86+BGH86</f>
        <v>0</v>
      </c>
      <c r="BGJ86" s="1126"/>
      <c r="BGK86" s="1110"/>
      <c r="BGM86" s="1121"/>
      <c r="BGN86" s="1109"/>
      <c r="BGO86" s="1109"/>
      <c r="BGP86" s="1109"/>
      <c r="BGQ86" s="1112">
        <f t="shared" ref="BGQ86:BGQ87" si="5697">BGM86+BGN86-BGO86+BGP86</f>
        <v>0</v>
      </c>
      <c r="BGR86" s="1109"/>
      <c r="BGS86" s="1109"/>
      <c r="BGT86" s="1109"/>
      <c r="BGU86" s="1109"/>
      <c r="BGV86" s="1109"/>
      <c r="BGW86" s="1111"/>
      <c r="BGX86" s="1112">
        <f t="shared" ref="BGX86:BGX87" si="5698">BGR86+BGS86-BGT86+BGU86-BGV86+BGW86</f>
        <v>0</v>
      </c>
      <c r="BGY86" s="1126"/>
      <c r="BGZ86" s="1110"/>
      <c r="BHB86" s="1121"/>
      <c r="BHC86" s="1109"/>
      <c r="BHD86" s="1109"/>
      <c r="BHE86" s="1109"/>
      <c r="BHF86" s="1112">
        <f t="shared" ref="BHF86:BHF87" si="5699">BHB86+BHC86-BHD86+BHE86</f>
        <v>0</v>
      </c>
      <c r="BHG86" s="1109"/>
      <c r="BHH86" s="1109"/>
      <c r="BHI86" s="1109"/>
      <c r="BHJ86" s="1109"/>
      <c r="BHK86" s="1109"/>
      <c r="BHL86" s="1111"/>
      <c r="BHM86" s="1112">
        <f t="shared" ref="BHM86:BHM87" si="5700">BHG86+BHH86-BHI86+BHJ86-BHK86+BHL86</f>
        <v>0</v>
      </c>
      <c r="BHN86" s="1126"/>
      <c r="BHO86" s="1110"/>
      <c r="BHQ86" s="1121"/>
      <c r="BHR86" s="1109"/>
      <c r="BHS86" s="1109"/>
      <c r="BHT86" s="1109"/>
      <c r="BHU86" s="1112">
        <f t="shared" ref="BHU86:BHU87" si="5701">BHQ86+BHR86-BHS86+BHT86</f>
        <v>0</v>
      </c>
      <c r="BHV86" s="1109"/>
      <c r="BHW86" s="1109"/>
      <c r="BHX86" s="1109"/>
      <c r="BHY86" s="1109"/>
      <c r="BHZ86" s="1109"/>
      <c r="BIA86" s="1111"/>
      <c r="BIB86" s="1112">
        <f t="shared" ref="BIB86:BIB87" si="5702">BHV86+BHW86-BHX86+BHY86-BHZ86+BIA86</f>
        <v>0</v>
      </c>
      <c r="BIC86" s="1126"/>
      <c r="BID86" s="1110"/>
      <c r="BIF86" s="1121"/>
      <c r="BIG86" s="1109"/>
      <c r="BIH86" s="1109"/>
      <c r="BII86" s="1109"/>
      <c r="BIJ86" s="1112">
        <f t="shared" ref="BIJ86:BIJ87" si="5703">BIF86+BIG86-BIH86+BII86</f>
        <v>0</v>
      </c>
      <c r="BIK86" s="1109"/>
      <c r="BIL86" s="1109"/>
      <c r="BIM86" s="1109"/>
      <c r="BIN86" s="1109"/>
      <c r="BIO86" s="1109"/>
      <c r="BIP86" s="1111"/>
      <c r="BIQ86" s="1112">
        <f t="shared" ref="BIQ86:BIQ87" si="5704">BIK86+BIL86-BIM86+BIN86-BIO86+BIP86</f>
        <v>0</v>
      </c>
      <c r="BIR86" s="1126"/>
      <c r="BIS86" s="1110"/>
      <c r="BIU86" s="1121"/>
      <c r="BIV86" s="1109"/>
      <c r="BIW86" s="1109"/>
      <c r="BIX86" s="1109"/>
      <c r="BIY86" s="1112">
        <f t="shared" ref="BIY86:BIY87" si="5705">BIU86+BIV86-BIW86+BIX86</f>
        <v>0</v>
      </c>
      <c r="BIZ86" s="1109"/>
      <c r="BJA86" s="1109"/>
      <c r="BJB86" s="1109"/>
      <c r="BJC86" s="1109"/>
      <c r="BJD86" s="1109"/>
      <c r="BJE86" s="1111"/>
      <c r="BJF86" s="1112">
        <f t="shared" ref="BJF86:BJF87" si="5706">BIZ86+BJA86-BJB86+BJC86-BJD86+BJE86</f>
        <v>0</v>
      </c>
      <c r="BJG86" s="1126"/>
      <c r="BJH86" s="1110"/>
      <c r="BJJ86" s="1121"/>
      <c r="BJK86" s="1109"/>
      <c r="BJL86" s="1109"/>
      <c r="BJM86" s="1109"/>
      <c r="BJN86" s="1112">
        <f t="shared" ref="BJN86:BJN87" si="5707">BJJ86+BJK86-BJL86+BJM86</f>
        <v>0</v>
      </c>
      <c r="BJO86" s="1109"/>
      <c r="BJP86" s="1109"/>
      <c r="BJQ86" s="1109"/>
      <c r="BJR86" s="1109"/>
      <c r="BJS86" s="1109"/>
      <c r="BJT86" s="1111"/>
      <c r="BJU86" s="1112">
        <f t="shared" ref="BJU86:BJU87" si="5708">BJO86+BJP86-BJQ86+BJR86-BJS86+BJT86</f>
        <v>0</v>
      </c>
      <c r="BJV86" s="1126"/>
      <c r="BJW86" s="1110"/>
      <c r="BJY86" s="1121"/>
      <c r="BJZ86" s="1109"/>
      <c r="BKA86" s="1109"/>
      <c r="BKB86" s="1109"/>
      <c r="BKC86" s="1112">
        <f t="shared" ref="BKC86:BKC87" si="5709">BJY86+BJZ86-BKA86+BKB86</f>
        <v>0</v>
      </c>
      <c r="BKD86" s="1109"/>
      <c r="BKE86" s="1109"/>
      <c r="BKF86" s="1109"/>
      <c r="BKG86" s="1109"/>
      <c r="BKH86" s="1109"/>
      <c r="BKI86" s="1111"/>
      <c r="BKJ86" s="1112">
        <f t="shared" ref="BKJ86:BKJ87" si="5710">BKD86+BKE86-BKF86+BKG86-BKH86+BKI86</f>
        <v>0</v>
      </c>
      <c r="BKK86" s="1126"/>
      <c r="BKL86" s="1110"/>
      <c r="BKN86" s="1121"/>
      <c r="BKO86" s="1109"/>
      <c r="BKP86" s="1109"/>
      <c r="BKQ86" s="1109"/>
      <c r="BKR86" s="1112">
        <f t="shared" ref="BKR86:BKR87" si="5711">BKN86+BKO86-BKP86+BKQ86</f>
        <v>0</v>
      </c>
      <c r="BKS86" s="1109"/>
      <c r="BKT86" s="1109"/>
      <c r="BKU86" s="1109"/>
      <c r="BKV86" s="1109"/>
      <c r="BKW86" s="1109"/>
      <c r="BKX86" s="1111"/>
      <c r="BKY86" s="1112">
        <f t="shared" ref="BKY86:BKY87" si="5712">BKS86+BKT86-BKU86+BKV86-BKW86+BKX86</f>
        <v>0</v>
      </c>
      <c r="BKZ86" s="1126"/>
      <c r="BLA86" s="1110"/>
      <c r="BLC86" s="1121"/>
      <c r="BLD86" s="1109"/>
      <c r="BLE86" s="1109"/>
      <c r="BLF86" s="1109"/>
      <c r="BLG86" s="1112">
        <f t="shared" ref="BLG86:BLG87" si="5713">BLC86+BLD86-BLE86+BLF86</f>
        <v>0</v>
      </c>
      <c r="BLH86" s="1109"/>
      <c r="BLI86" s="1109"/>
      <c r="BLJ86" s="1109"/>
      <c r="BLK86" s="1109"/>
      <c r="BLL86" s="1109"/>
      <c r="BLM86" s="1111"/>
      <c r="BLN86" s="1112">
        <f t="shared" ref="BLN86:BLN87" si="5714">BLH86+BLI86-BLJ86+BLK86-BLL86+BLM86</f>
        <v>0</v>
      </c>
      <c r="BLO86" s="1126"/>
      <c r="BLP86" s="1110"/>
      <c r="BLR86" s="1121"/>
      <c r="BLS86" s="1109"/>
      <c r="BLT86" s="1109"/>
      <c r="BLU86" s="1109"/>
      <c r="BLV86" s="1112">
        <f t="shared" ref="BLV86:BLV87" si="5715">BLR86+BLS86-BLT86+BLU86</f>
        <v>0</v>
      </c>
      <c r="BLW86" s="1109"/>
      <c r="BLX86" s="1109"/>
      <c r="BLY86" s="1109"/>
      <c r="BLZ86" s="1109"/>
      <c r="BMA86" s="1109"/>
      <c r="BMB86" s="1111"/>
      <c r="BMC86" s="1112">
        <f t="shared" ref="BMC86:BMC87" si="5716">BLW86+BLX86-BLY86+BLZ86-BMA86+BMB86</f>
        <v>0</v>
      </c>
      <c r="BMD86" s="1126"/>
      <c r="BME86" s="1110"/>
      <c r="BMG86" s="1121"/>
      <c r="BMH86" s="1109"/>
      <c r="BMI86" s="1109"/>
      <c r="BMJ86" s="1109"/>
      <c r="BMK86" s="1112">
        <f t="shared" ref="BMK86:BMK87" si="5717">BMG86+BMH86-BMI86+BMJ86</f>
        <v>0</v>
      </c>
      <c r="BML86" s="1109"/>
      <c r="BMM86" s="1109"/>
      <c r="BMN86" s="1109"/>
      <c r="BMO86" s="1109"/>
      <c r="BMP86" s="1109"/>
      <c r="BMQ86" s="1111"/>
      <c r="BMR86" s="1112">
        <f t="shared" ref="BMR86:BMR87" si="5718">BML86+BMM86-BMN86+BMO86-BMP86+BMQ86</f>
        <v>0</v>
      </c>
      <c r="BMS86" s="1126"/>
      <c r="BMT86" s="1110"/>
      <c r="BMV86" s="1121"/>
      <c r="BMW86" s="1109"/>
      <c r="BMX86" s="1109"/>
      <c r="BMY86" s="1109"/>
      <c r="BMZ86" s="1112">
        <f t="shared" ref="BMZ86:BMZ87" si="5719">BMV86+BMW86-BMX86+BMY86</f>
        <v>0</v>
      </c>
      <c r="BNA86" s="1109"/>
      <c r="BNB86" s="1109"/>
      <c r="BNC86" s="1109"/>
      <c r="BND86" s="1109"/>
      <c r="BNE86" s="1109"/>
      <c r="BNF86" s="1111"/>
      <c r="BNG86" s="1112">
        <f t="shared" ref="BNG86:BNG87" si="5720">BNA86+BNB86-BNC86+BND86-BNE86+BNF86</f>
        <v>0</v>
      </c>
      <c r="BNH86" s="1126"/>
      <c r="BNI86" s="1110"/>
      <c r="BNK86" s="1121"/>
      <c r="BNL86" s="1109"/>
      <c r="BNM86" s="1109"/>
      <c r="BNN86" s="1109"/>
      <c r="BNO86" s="1112">
        <f t="shared" ref="BNO86:BNO87" si="5721">BNK86+BNL86-BNM86+BNN86</f>
        <v>0</v>
      </c>
      <c r="BNP86" s="1109"/>
      <c r="BNQ86" s="1109"/>
      <c r="BNR86" s="1109"/>
      <c r="BNS86" s="1109"/>
      <c r="BNT86" s="1109"/>
      <c r="BNU86" s="1111"/>
      <c r="BNV86" s="1112">
        <f t="shared" ref="BNV86:BNV87" si="5722">BNP86+BNQ86-BNR86+BNS86-BNT86+BNU86</f>
        <v>0</v>
      </c>
      <c r="BNW86" s="1126"/>
      <c r="BNX86" s="1110"/>
      <c r="BNZ86" s="1121"/>
      <c r="BOA86" s="1109"/>
      <c r="BOB86" s="1109"/>
      <c r="BOC86" s="1109"/>
      <c r="BOD86" s="1112">
        <f t="shared" ref="BOD86:BOD87" si="5723">BNZ86+BOA86-BOB86+BOC86</f>
        <v>0</v>
      </c>
      <c r="BOE86" s="1109"/>
      <c r="BOF86" s="1109"/>
      <c r="BOG86" s="1109"/>
      <c r="BOH86" s="1109"/>
      <c r="BOI86" s="1109"/>
      <c r="BOJ86" s="1111"/>
      <c r="BOK86" s="1112">
        <f t="shared" ref="BOK86:BOK87" si="5724">BOE86+BOF86-BOG86+BOH86-BOI86+BOJ86</f>
        <v>0</v>
      </c>
      <c r="BOL86" s="1126"/>
      <c r="BOM86" s="1110"/>
      <c r="BOO86" s="1121"/>
      <c r="BOP86" s="1109"/>
      <c r="BOQ86" s="1109"/>
      <c r="BOR86" s="1109"/>
      <c r="BOS86" s="1112">
        <f t="shared" ref="BOS86:BOS87" si="5725">BOO86+BOP86-BOQ86+BOR86</f>
        <v>0</v>
      </c>
      <c r="BOT86" s="1109"/>
      <c r="BOU86" s="1109"/>
      <c r="BOV86" s="1109"/>
      <c r="BOW86" s="1109"/>
      <c r="BOX86" s="1109"/>
      <c r="BOY86" s="1111"/>
      <c r="BOZ86" s="1112">
        <f t="shared" ref="BOZ86:BOZ87" si="5726">BOT86+BOU86-BOV86+BOW86-BOX86+BOY86</f>
        <v>0</v>
      </c>
      <c r="BPA86" s="1126"/>
      <c r="BPB86" s="1110"/>
      <c r="BPD86" s="1121"/>
      <c r="BPE86" s="1109"/>
      <c r="BPF86" s="1109"/>
      <c r="BPG86" s="1109"/>
      <c r="BPH86" s="1112">
        <f t="shared" ref="BPH86:BPH87" si="5727">BPD86+BPE86-BPF86+BPG86</f>
        <v>0</v>
      </c>
      <c r="BPI86" s="1109"/>
      <c r="BPJ86" s="1109"/>
      <c r="BPK86" s="1109"/>
      <c r="BPL86" s="1109"/>
      <c r="BPM86" s="1109"/>
      <c r="BPN86" s="1111"/>
      <c r="BPO86" s="1112">
        <f t="shared" ref="BPO86:BPO87" si="5728">BPI86+BPJ86-BPK86+BPL86-BPM86+BPN86</f>
        <v>0</v>
      </c>
      <c r="BPP86" s="1126"/>
      <c r="BPQ86" s="1110"/>
      <c r="BPS86" s="1121"/>
      <c r="BPT86" s="1109"/>
      <c r="BPU86" s="1109"/>
      <c r="BPV86" s="1109"/>
      <c r="BPW86" s="1112">
        <f t="shared" ref="BPW86:BPW87" si="5729">BPS86+BPT86-BPU86+BPV86</f>
        <v>0</v>
      </c>
      <c r="BPX86" s="1109"/>
      <c r="BPY86" s="1109"/>
      <c r="BPZ86" s="1109"/>
      <c r="BQA86" s="1109"/>
      <c r="BQB86" s="1109"/>
      <c r="BQC86" s="1111"/>
      <c r="BQD86" s="1112">
        <f t="shared" ref="BQD86:BQD87" si="5730">BPX86+BPY86-BPZ86+BQA86-BQB86+BQC86</f>
        <v>0</v>
      </c>
      <c r="BQE86" s="1126"/>
      <c r="BQF86" s="1110"/>
      <c r="BQH86" s="1121"/>
      <c r="BQI86" s="1109"/>
      <c r="BQJ86" s="1109"/>
      <c r="BQK86" s="1109"/>
      <c r="BQL86" s="1112">
        <f t="shared" ref="BQL86:BQL87" si="5731">BQH86+BQI86-BQJ86+BQK86</f>
        <v>0</v>
      </c>
      <c r="BQM86" s="1109"/>
      <c r="BQN86" s="1109"/>
      <c r="BQO86" s="1109"/>
      <c r="BQP86" s="1109"/>
      <c r="BQQ86" s="1109"/>
      <c r="BQR86" s="1111"/>
      <c r="BQS86" s="1112">
        <f t="shared" ref="BQS86:BQS87" si="5732">BQM86+BQN86-BQO86+BQP86-BQQ86+BQR86</f>
        <v>0</v>
      </c>
      <c r="BQT86" s="1126"/>
      <c r="BQU86" s="1110"/>
      <c r="BQW86" s="1121"/>
      <c r="BQX86" s="1109"/>
      <c r="BQY86" s="1109"/>
      <c r="BQZ86" s="1109"/>
      <c r="BRA86" s="1112">
        <f t="shared" ref="BRA86:BRA87" si="5733">BQW86+BQX86-BQY86+BQZ86</f>
        <v>0</v>
      </c>
      <c r="BRB86" s="1109"/>
      <c r="BRC86" s="1109"/>
      <c r="BRD86" s="1109"/>
      <c r="BRE86" s="1109"/>
      <c r="BRF86" s="1109"/>
      <c r="BRG86" s="1111"/>
      <c r="BRH86" s="1112">
        <f t="shared" ref="BRH86:BRH87" si="5734">BRB86+BRC86-BRD86+BRE86-BRF86+BRG86</f>
        <v>0</v>
      </c>
      <c r="BRI86" s="1126"/>
      <c r="BRJ86" s="1110"/>
      <c r="BRL86" s="1121"/>
      <c r="BRM86" s="1109"/>
      <c r="BRN86" s="1109"/>
      <c r="BRO86" s="1109"/>
      <c r="BRP86" s="1112">
        <f t="shared" ref="BRP86:BRP87" si="5735">BRL86+BRM86-BRN86+BRO86</f>
        <v>0</v>
      </c>
      <c r="BRQ86" s="1109"/>
      <c r="BRR86" s="1109"/>
      <c r="BRS86" s="1109"/>
      <c r="BRT86" s="1109"/>
      <c r="BRU86" s="1109"/>
      <c r="BRV86" s="1111"/>
      <c r="BRW86" s="1112">
        <f t="shared" ref="BRW86:BRW87" si="5736">BRQ86+BRR86-BRS86+BRT86-BRU86+BRV86</f>
        <v>0</v>
      </c>
      <c r="BRX86" s="1126"/>
      <c r="BRY86" s="1110"/>
      <c r="BSA86" s="1121"/>
      <c r="BSB86" s="1109"/>
      <c r="BSC86" s="1109"/>
      <c r="BSD86" s="1109"/>
      <c r="BSE86" s="1112">
        <f t="shared" ref="BSE86:BSE87" si="5737">BSA86+BSB86-BSC86+BSD86</f>
        <v>0</v>
      </c>
      <c r="BSF86" s="1109"/>
      <c r="BSG86" s="1109"/>
      <c r="BSH86" s="1109"/>
      <c r="BSI86" s="1109"/>
      <c r="BSJ86" s="1109"/>
      <c r="BSK86" s="1111"/>
      <c r="BSL86" s="1112">
        <f t="shared" ref="BSL86:BSL87" si="5738">BSF86+BSG86-BSH86+BSI86-BSJ86+BSK86</f>
        <v>0</v>
      </c>
      <c r="BSM86" s="1126"/>
      <c r="BSN86" s="1110"/>
      <c r="BSP86" s="1121"/>
      <c r="BSQ86" s="1109"/>
      <c r="BSR86" s="1109"/>
      <c r="BSS86" s="1109"/>
      <c r="BST86" s="1112">
        <f t="shared" ref="BST86:BST87" si="5739">BSP86+BSQ86-BSR86+BSS86</f>
        <v>0</v>
      </c>
      <c r="BSU86" s="1109"/>
      <c r="BSV86" s="1109"/>
      <c r="BSW86" s="1109"/>
      <c r="BSX86" s="1109"/>
      <c r="BSY86" s="1109"/>
      <c r="BSZ86" s="1111"/>
      <c r="BTA86" s="1112">
        <f t="shared" ref="BTA86:BTA87" si="5740">BSU86+BSV86-BSW86+BSX86-BSY86+BSZ86</f>
        <v>0</v>
      </c>
      <c r="BTB86" s="1126"/>
      <c r="BTC86" s="1110"/>
      <c r="BTE86" s="1121"/>
      <c r="BTF86" s="1109"/>
      <c r="BTG86" s="1109"/>
      <c r="BTH86" s="1109"/>
      <c r="BTI86" s="1112">
        <f t="shared" ref="BTI86:BTI87" si="5741">BTE86+BTF86-BTG86+BTH86</f>
        <v>0</v>
      </c>
      <c r="BTJ86" s="1109"/>
      <c r="BTK86" s="1109"/>
      <c r="BTL86" s="1109"/>
      <c r="BTM86" s="1109"/>
      <c r="BTN86" s="1109"/>
      <c r="BTO86" s="1111"/>
      <c r="BTP86" s="1112">
        <f t="shared" ref="BTP86:BTP87" si="5742">BTJ86+BTK86-BTL86+BTM86-BTN86+BTO86</f>
        <v>0</v>
      </c>
      <c r="BTQ86" s="1126"/>
      <c r="BTR86" s="1110"/>
      <c r="BTT86" s="1121"/>
      <c r="BTU86" s="1109"/>
      <c r="BTV86" s="1109"/>
      <c r="BTW86" s="1109"/>
      <c r="BTX86" s="1112">
        <f t="shared" ref="BTX86:BTX87" si="5743">BTT86+BTU86-BTV86+BTW86</f>
        <v>0</v>
      </c>
      <c r="BTY86" s="1109"/>
      <c r="BTZ86" s="1109"/>
      <c r="BUA86" s="1109"/>
      <c r="BUB86" s="1109"/>
      <c r="BUC86" s="1109"/>
      <c r="BUD86" s="1111"/>
      <c r="BUE86" s="1112">
        <f t="shared" ref="BUE86:BUE87" si="5744">BTY86+BTZ86-BUA86+BUB86-BUC86+BUD86</f>
        <v>0</v>
      </c>
      <c r="BUF86" s="1126"/>
      <c r="BUG86" s="1110"/>
      <c r="BUI86" s="1121"/>
      <c r="BUJ86" s="1109"/>
      <c r="BUK86" s="1109"/>
      <c r="BUL86" s="1109"/>
      <c r="BUM86" s="1112">
        <f t="shared" ref="BUM86:BUM87" si="5745">BUI86+BUJ86-BUK86+BUL86</f>
        <v>0</v>
      </c>
      <c r="BUN86" s="1109"/>
      <c r="BUO86" s="1109"/>
      <c r="BUP86" s="1109"/>
      <c r="BUQ86" s="1109"/>
      <c r="BUR86" s="1109"/>
      <c r="BUS86" s="1111"/>
      <c r="BUT86" s="1112">
        <f t="shared" ref="BUT86:BUT87" si="5746">BUN86+BUO86-BUP86+BUQ86-BUR86+BUS86</f>
        <v>0</v>
      </c>
      <c r="BUU86" s="1126"/>
      <c r="BUV86" s="1110"/>
      <c r="BUX86" s="1121"/>
      <c r="BUY86" s="1109"/>
      <c r="BUZ86" s="1109"/>
      <c r="BVA86" s="1109"/>
      <c r="BVB86" s="1112">
        <f t="shared" ref="BVB86:BVB87" si="5747">BUX86+BUY86-BUZ86+BVA86</f>
        <v>0</v>
      </c>
      <c r="BVC86" s="1109"/>
      <c r="BVD86" s="1109"/>
      <c r="BVE86" s="1109"/>
      <c r="BVF86" s="1109"/>
      <c r="BVG86" s="1109"/>
      <c r="BVH86" s="1111"/>
      <c r="BVI86" s="1112">
        <f t="shared" ref="BVI86:BVI87" si="5748">BVC86+BVD86-BVE86+BVF86-BVG86+BVH86</f>
        <v>0</v>
      </c>
      <c r="BVJ86" s="1126"/>
      <c r="BVK86" s="1110"/>
      <c r="BVM86" s="1121"/>
      <c r="BVN86" s="1109"/>
      <c r="BVO86" s="1109"/>
      <c r="BVP86" s="1109"/>
      <c r="BVQ86" s="1112">
        <f t="shared" ref="BVQ86:BVQ87" si="5749">BVM86+BVN86-BVO86+BVP86</f>
        <v>0</v>
      </c>
      <c r="BVR86" s="1109"/>
      <c r="BVS86" s="1109"/>
      <c r="BVT86" s="1109"/>
      <c r="BVU86" s="1109"/>
      <c r="BVV86" s="1109"/>
      <c r="BVW86" s="1111"/>
      <c r="BVX86" s="1112">
        <f t="shared" ref="BVX86:BVX87" si="5750">BVR86+BVS86-BVT86+BVU86-BVV86+BVW86</f>
        <v>0</v>
      </c>
      <c r="BVY86" s="1126"/>
      <c r="BVZ86" s="1110"/>
      <c r="BWB86" s="1121"/>
      <c r="BWC86" s="1109"/>
      <c r="BWD86" s="1109"/>
      <c r="BWE86" s="1109"/>
      <c r="BWF86" s="1112">
        <f t="shared" ref="BWF86:BWF87" si="5751">BWB86+BWC86-BWD86+BWE86</f>
        <v>0</v>
      </c>
      <c r="BWG86" s="1109"/>
      <c r="BWH86" s="1109"/>
      <c r="BWI86" s="1109"/>
      <c r="BWJ86" s="1109"/>
      <c r="BWK86" s="1109"/>
      <c r="BWL86" s="1111"/>
      <c r="BWM86" s="1112">
        <f t="shared" ref="BWM86:BWM87" si="5752">BWG86+BWH86-BWI86+BWJ86-BWK86+BWL86</f>
        <v>0</v>
      </c>
      <c r="BWN86" s="1126"/>
      <c r="BWO86" s="1110"/>
    </row>
    <row r="87" spans="2:1965" ht="15" customHeight="1" x14ac:dyDescent="0.2">
      <c r="B87" s="1114" t="s">
        <v>782</v>
      </c>
      <c r="C87" s="1109"/>
      <c r="D87" s="1109"/>
      <c r="E87" s="1109"/>
      <c r="F87" s="1109"/>
      <c r="G87" s="1112">
        <f t="shared" si="5491"/>
        <v>0</v>
      </c>
      <c r="H87" s="1109"/>
      <c r="I87" s="1109"/>
      <c r="J87" s="1109"/>
      <c r="K87" s="1109"/>
      <c r="L87" s="1109"/>
      <c r="M87" s="1111"/>
      <c r="N87" s="1112">
        <f t="shared" si="5492"/>
        <v>0</v>
      </c>
      <c r="O87" s="1126"/>
      <c r="P87" s="1110"/>
      <c r="Q87" s="1109"/>
      <c r="R87" s="1109"/>
      <c r="S87" s="1109"/>
      <c r="T87" s="1109"/>
      <c r="U87" s="1112">
        <f t="shared" si="5493"/>
        <v>0</v>
      </c>
      <c r="V87" s="1109"/>
      <c r="W87" s="1109"/>
      <c r="X87" s="1109"/>
      <c r="Y87" s="1109"/>
      <c r="Z87" s="1109"/>
      <c r="AA87" s="1111"/>
      <c r="AB87" s="1112">
        <f t="shared" si="5494"/>
        <v>0</v>
      </c>
      <c r="AC87" s="1126"/>
      <c r="AD87" s="1110"/>
      <c r="AF87" s="1121"/>
      <c r="AG87" s="1109"/>
      <c r="AH87" s="1109"/>
      <c r="AI87" s="1109"/>
      <c r="AJ87" s="1112">
        <f t="shared" si="5495"/>
        <v>0</v>
      </c>
      <c r="AK87" s="1109"/>
      <c r="AL87" s="1109"/>
      <c r="AM87" s="1109"/>
      <c r="AN87" s="1109"/>
      <c r="AO87" s="1109"/>
      <c r="AP87" s="1111"/>
      <c r="AQ87" s="1112">
        <f t="shared" si="5496"/>
        <v>0</v>
      </c>
      <c r="AR87" s="1126"/>
      <c r="AS87" s="1110"/>
      <c r="AU87" s="1121"/>
      <c r="AV87" s="1109"/>
      <c r="AW87" s="1109"/>
      <c r="AX87" s="1109"/>
      <c r="AY87" s="1112">
        <f t="shared" si="5497"/>
        <v>0</v>
      </c>
      <c r="AZ87" s="1109"/>
      <c r="BA87" s="1109"/>
      <c r="BB87" s="1109"/>
      <c r="BC87" s="1109"/>
      <c r="BD87" s="1109"/>
      <c r="BE87" s="1111"/>
      <c r="BF87" s="1112">
        <f t="shared" si="5498"/>
        <v>0</v>
      </c>
      <c r="BG87" s="1126"/>
      <c r="BH87" s="1110"/>
      <c r="BJ87" s="1121"/>
      <c r="BK87" s="1109"/>
      <c r="BL87" s="1109"/>
      <c r="BM87" s="1109"/>
      <c r="BN87" s="1112">
        <f t="shared" si="5499"/>
        <v>0</v>
      </c>
      <c r="BO87" s="1109"/>
      <c r="BP87" s="1109"/>
      <c r="BQ87" s="1109"/>
      <c r="BR87" s="1109"/>
      <c r="BS87" s="1109"/>
      <c r="BT87" s="1111"/>
      <c r="BU87" s="1112">
        <f t="shared" si="5500"/>
        <v>0</v>
      </c>
      <c r="BV87" s="1126"/>
      <c r="BW87" s="1110"/>
      <c r="BY87" s="1121"/>
      <c r="BZ87" s="1109"/>
      <c r="CA87" s="1109"/>
      <c r="CB87" s="1109"/>
      <c r="CC87" s="1112">
        <f t="shared" si="5501"/>
        <v>0</v>
      </c>
      <c r="CD87" s="1109"/>
      <c r="CE87" s="1109"/>
      <c r="CF87" s="1109"/>
      <c r="CG87" s="1109"/>
      <c r="CH87" s="1109"/>
      <c r="CI87" s="1111"/>
      <c r="CJ87" s="1112">
        <f t="shared" si="5502"/>
        <v>0</v>
      </c>
      <c r="CK87" s="1126"/>
      <c r="CL87" s="1110"/>
      <c r="CN87" s="1121"/>
      <c r="CO87" s="1109"/>
      <c r="CP87" s="1109"/>
      <c r="CQ87" s="1109"/>
      <c r="CR87" s="1112">
        <f t="shared" si="5503"/>
        <v>0</v>
      </c>
      <c r="CS87" s="1109"/>
      <c r="CT87" s="1109"/>
      <c r="CU87" s="1109"/>
      <c r="CV87" s="1109"/>
      <c r="CW87" s="1109"/>
      <c r="CX87" s="1111"/>
      <c r="CY87" s="1112">
        <f t="shared" si="5504"/>
        <v>0</v>
      </c>
      <c r="CZ87" s="1126"/>
      <c r="DA87" s="1110"/>
      <c r="DC87" s="1121"/>
      <c r="DD87" s="1109"/>
      <c r="DE87" s="1109"/>
      <c r="DF87" s="1109"/>
      <c r="DG87" s="1112">
        <f t="shared" si="5505"/>
        <v>0</v>
      </c>
      <c r="DH87" s="1109"/>
      <c r="DI87" s="1109"/>
      <c r="DJ87" s="1109"/>
      <c r="DK87" s="1109"/>
      <c r="DL87" s="1109"/>
      <c r="DM87" s="1111"/>
      <c r="DN87" s="1112">
        <f t="shared" si="5506"/>
        <v>0</v>
      </c>
      <c r="DO87" s="1126"/>
      <c r="DP87" s="1110"/>
      <c r="DR87" s="1121"/>
      <c r="DS87" s="1109"/>
      <c r="DT87" s="1109"/>
      <c r="DU87" s="1109"/>
      <c r="DV87" s="1112">
        <f t="shared" si="5507"/>
        <v>0</v>
      </c>
      <c r="DW87" s="1109"/>
      <c r="DX87" s="1109"/>
      <c r="DY87" s="1109"/>
      <c r="DZ87" s="1109"/>
      <c r="EA87" s="1109"/>
      <c r="EB87" s="1111"/>
      <c r="EC87" s="1112">
        <f t="shared" si="5508"/>
        <v>0</v>
      </c>
      <c r="ED87" s="1126"/>
      <c r="EE87" s="1110"/>
      <c r="EG87" s="1121"/>
      <c r="EH87" s="1109"/>
      <c r="EI87" s="1109"/>
      <c r="EJ87" s="1109"/>
      <c r="EK87" s="1112">
        <f t="shared" si="5509"/>
        <v>0</v>
      </c>
      <c r="EL87" s="1109"/>
      <c r="EM87" s="1109"/>
      <c r="EN87" s="1109"/>
      <c r="EO87" s="1109"/>
      <c r="EP87" s="1109"/>
      <c r="EQ87" s="1111"/>
      <c r="ER87" s="1112">
        <f t="shared" si="5510"/>
        <v>0</v>
      </c>
      <c r="ES87" s="1126"/>
      <c r="ET87" s="1110"/>
      <c r="EV87" s="1121"/>
      <c r="EW87" s="1109"/>
      <c r="EX87" s="1109"/>
      <c r="EY87" s="1109"/>
      <c r="EZ87" s="1112">
        <f t="shared" si="5511"/>
        <v>0</v>
      </c>
      <c r="FA87" s="1109"/>
      <c r="FB87" s="1109"/>
      <c r="FC87" s="1109"/>
      <c r="FD87" s="1109"/>
      <c r="FE87" s="1109"/>
      <c r="FF87" s="1111"/>
      <c r="FG87" s="1112">
        <f t="shared" si="5512"/>
        <v>0</v>
      </c>
      <c r="FH87" s="1126"/>
      <c r="FI87" s="1110"/>
      <c r="FK87" s="1121"/>
      <c r="FL87" s="1109"/>
      <c r="FM87" s="1109"/>
      <c r="FN87" s="1109"/>
      <c r="FO87" s="1112">
        <f t="shared" si="5513"/>
        <v>0</v>
      </c>
      <c r="FP87" s="1109"/>
      <c r="FQ87" s="1109"/>
      <c r="FR87" s="1109"/>
      <c r="FS87" s="1109"/>
      <c r="FT87" s="1109"/>
      <c r="FU87" s="1111"/>
      <c r="FV87" s="1112">
        <f t="shared" si="5514"/>
        <v>0</v>
      </c>
      <c r="FW87" s="1126"/>
      <c r="FX87" s="1110"/>
      <c r="FZ87" s="1121"/>
      <c r="GA87" s="1109"/>
      <c r="GB87" s="1109"/>
      <c r="GC87" s="1109"/>
      <c r="GD87" s="1112">
        <f t="shared" si="5515"/>
        <v>0</v>
      </c>
      <c r="GE87" s="1109"/>
      <c r="GF87" s="1109"/>
      <c r="GG87" s="1109"/>
      <c r="GH87" s="1109"/>
      <c r="GI87" s="1109"/>
      <c r="GJ87" s="1111"/>
      <c r="GK87" s="1112">
        <f t="shared" si="5516"/>
        <v>0</v>
      </c>
      <c r="GL87" s="1126"/>
      <c r="GM87" s="1110"/>
      <c r="GO87" s="1121"/>
      <c r="GP87" s="1109"/>
      <c r="GQ87" s="1109"/>
      <c r="GR87" s="1109"/>
      <c r="GS87" s="1112">
        <f t="shared" si="5517"/>
        <v>0</v>
      </c>
      <c r="GT87" s="1109"/>
      <c r="GU87" s="1109"/>
      <c r="GV87" s="1109"/>
      <c r="GW87" s="1109"/>
      <c r="GX87" s="1109"/>
      <c r="GY87" s="1111"/>
      <c r="GZ87" s="1112">
        <f t="shared" si="5518"/>
        <v>0</v>
      </c>
      <c r="HA87" s="1126"/>
      <c r="HB87" s="1110"/>
      <c r="HD87" s="1121"/>
      <c r="HE87" s="1109"/>
      <c r="HF87" s="1109"/>
      <c r="HG87" s="1109"/>
      <c r="HH87" s="1112">
        <f t="shared" si="5519"/>
        <v>0</v>
      </c>
      <c r="HI87" s="1109"/>
      <c r="HJ87" s="1109"/>
      <c r="HK87" s="1109"/>
      <c r="HL87" s="1109"/>
      <c r="HM87" s="1109"/>
      <c r="HN87" s="1111"/>
      <c r="HO87" s="1112">
        <f t="shared" si="5520"/>
        <v>0</v>
      </c>
      <c r="HP87" s="1126"/>
      <c r="HQ87" s="1110"/>
      <c r="HS87" s="1121"/>
      <c r="HT87" s="1109"/>
      <c r="HU87" s="1109"/>
      <c r="HV87" s="1109"/>
      <c r="HW87" s="1112">
        <f t="shared" si="5521"/>
        <v>0</v>
      </c>
      <c r="HX87" s="1109"/>
      <c r="HY87" s="1109"/>
      <c r="HZ87" s="1109"/>
      <c r="IA87" s="1109"/>
      <c r="IB87" s="1109"/>
      <c r="IC87" s="1111"/>
      <c r="ID87" s="1112">
        <f t="shared" si="5522"/>
        <v>0</v>
      </c>
      <c r="IE87" s="1126"/>
      <c r="IF87" s="1110"/>
      <c r="IH87" s="1121"/>
      <c r="II87" s="1109"/>
      <c r="IJ87" s="1109"/>
      <c r="IK87" s="1109"/>
      <c r="IL87" s="1112">
        <f t="shared" si="5523"/>
        <v>0</v>
      </c>
      <c r="IM87" s="1109"/>
      <c r="IN87" s="1109"/>
      <c r="IO87" s="1109"/>
      <c r="IP87" s="1109"/>
      <c r="IQ87" s="1109"/>
      <c r="IR87" s="1111"/>
      <c r="IS87" s="1112">
        <f t="shared" si="5524"/>
        <v>0</v>
      </c>
      <c r="IT87" s="1126"/>
      <c r="IU87" s="1110"/>
      <c r="IW87" s="1121"/>
      <c r="IX87" s="1109"/>
      <c r="IY87" s="1109"/>
      <c r="IZ87" s="1109"/>
      <c r="JA87" s="1112">
        <f t="shared" si="5525"/>
        <v>0</v>
      </c>
      <c r="JB87" s="1109"/>
      <c r="JC87" s="1109"/>
      <c r="JD87" s="1109"/>
      <c r="JE87" s="1109"/>
      <c r="JF87" s="1109"/>
      <c r="JG87" s="1111"/>
      <c r="JH87" s="1112">
        <f t="shared" si="5526"/>
        <v>0</v>
      </c>
      <c r="JI87" s="1126"/>
      <c r="JJ87" s="1110"/>
      <c r="JL87" s="1121"/>
      <c r="JM87" s="1109"/>
      <c r="JN87" s="1109"/>
      <c r="JO87" s="1109"/>
      <c r="JP87" s="1112">
        <f t="shared" si="5527"/>
        <v>0</v>
      </c>
      <c r="JQ87" s="1109"/>
      <c r="JR87" s="1109"/>
      <c r="JS87" s="1109"/>
      <c r="JT87" s="1109"/>
      <c r="JU87" s="1109"/>
      <c r="JV87" s="1111"/>
      <c r="JW87" s="1112">
        <f t="shared" si="5528"/>
        <v>0</v>
      </c>
      <c r="JX87" s="1126"/>
      <c r="JY87" s="1110"/>
      <c r="KA87" s="1121"/>
      <c r="KB87" s="1109"/>
      <c r="KC87" s="1109"/>
      <c r="KD87" s="1109"/>
      <c r="KE87" s="1112">
        <f t="shared" si="5529"/>
        <v>0</v>
      </c>
      <c r="KF87" s="1109"/>
      <c r="KG87" s="1109"/>
      <c r="KH87" s="1109"/>
      <c r="KI87" s="1109"/>
      <c r="KJ87" s="1109"/>
      <c r="KK87" s="1111"/>
      <c r="KL87" s="1112">
        <f t="shared" si="5530"/>
        <v>0</v>
      </c>
      <c r="KM87" s="1126"/>
      <c r="KN87" s="1110"/>
      <c r="KP87" s="1121"/>
      <c r="KQ87" s="1109"/>
      <c r="KR87" s="1109"/>
      <c r="KS87" s="1109"/>
      <c r="KT87" s="1112">
        <f t="shared" si="5531"/>
        <v>0</v>
      </c>
      <c r="KU87" s="1109"/>
      <c r="KV87" s="1109"/>
      <c r="KW87" s="1109"/>
      <c r="KX87" s="1109"/>
      <c r="KY87" s="1109"/>
      <c r="KZ87" s="1111"/>
      <c r="LA87" s="1112">
        <f t="shared" si="5532"/>
        <v>0</v>
      </c>
      <c r="LB87" s="1126"/>
      <c r="LC87" s="1110"/>
      <c r="LE87" s="1121"/>
      <c r="LF87" s="1109"/>
      <c r="LG87" s="1109"/>
      <c r="LH87" s="1109"/>
      <c r="LI87" s="1112">
        <f t="shared" si="5533"/>
        <v>0</v>
      </c>
      <c r="LJ87" s="1109"/>
      <c r="LK87" s="1109"/>
      <c r="LL87" s="1109"/>
      <c r="LM87" s="1109"/>
      <c r="LN87" s="1109"/>
      <c r="LO87" s="1111"/>
      <c r="LP87" s="1112">
        <f t="shared" si="5534"/>
        <v>0</v>
      </c>
      <c r="LQ87" s="1126"/>
      <c r="LR87" s="1110"/>
      <c r="LT87" s="1121"/>
      <c r="LU87" s="1109"/>
      <c r="LV87" s="1109"/>
      <c r="LW87" s="1109"/>
      <c r="LX87" s="1112">
        <f t="shared" si="5535"/>
        <v>0</v>
      </c>
      <c r="LY87" s="1109"/>
      <c r="LZ87" s="1109"/>
      <c r="MA87" s="1109"/>
      <c r="MB87" s="1109"/>
      <c r="MC87" s="1109"/>
      <c r="MD87" s="1111"/>
      <c r="ME87" s="1112">
        <f t="shared" si="5536"/>
        <v>0</v>
      </c>
      <c r="MF87" s="1126"/>
      <c r="MG87" s="1110"/>
      <c r="MI87" s="1121"/>
      <c r="MJ87" s="1109"/>
      <c r="MK87" s="1109"/>
      <c r="ML87" s="1109"/>
      <c r="MM87" s="1112">
        <f t="shared" si="5537"/>
        <v>0</v>
      </c>
      <c r="MN87" s="1109"/>
      <c r="MO87" s="1109"/>
      <c r="MP87" s="1109"/>
      <c r="MQ87" s="1109"/>
      <c r="MR87" s="1109"/>
      <c r="MS87" s="1111"/>
      <c r="MT87" s="1112">
        <f t="shared" si="5538"/>
        <v>0</v>
      </c>
      <c r="MU87" s="1126"/>
      <c r="MV87" s="1110"/>
      <c r="MX87" s="1121"/>
      <c r="MY87" s="1109"/>
      <c r="MZ87" s="1109"/>
      <c r="NA87" s="1109"/>
      <c r="NB87" s="1112">
        <f t="shared" si="5539"/>
        <v>0</v>
      </c>
      <c r="NC87" s="1109"/>
      <c r="ND87" s="1109"/>
      <c r="NE87" s="1109"/>
      <c r="NF87" s="1109"/>
      <c r="NG87" s="1109"/>
      <c r="NH87" s="1111"/>
      <c r="NI87" s="1112">
        <f t="shared" si="5540"/>
        <v>0</v>
      </c>
      <c r="NJ87" s="1126"/>
      <c r="NK87" s="1110"/>
      <c r="NM87" s="1121"/>
      <c r="NN87" s="1109"/>
      <c r="NO87" s="1109"/>
      <c r="NP87" s="1109"/>
      <c r="NQ87" s="1112">
        <f t="shared" si="5541"/>
        <v>0</v>
      </c>
      <c r="NR87" s="1109"/>
      <c r="NS87" s="1109"/>
      <c r="NT87" s="1109"/>
      <c r="NU87" s="1109"/>
      <c r="NV87" s="1109"/>
      <c r="NW87" s="1111"/>
      <c r="NX87" s="1112">
        <f t="shared" si="5542"/>
        <v>0</v>
      </c>
      <c r="NY87" s="1126"/>
      <c r="NZ87" s="1110"/>
      <c r="OB87" s="1121"/>
      <c r="OC87" s="1109"/>
      <c r="OD87" s="1109"/>
      <c r="OE87" s="1109"/>
      <c r="OF87" s="1112">
        <f t="shared" si="5543"/>
        <v>0</v>
      </c>
      <c r="OG87" s="1109"/>
      <c r="OH87" s="1109"/>
      <c r="OI87" s="1109"/>
      <c r="OJ87" s="1109"/>
      <c r="OK87" s="1109"/>
      <c r="OL87" s="1111"/>
      <c r="OM87" s="1112">
        <f t="shared" si="5544"/>
        <v>0</v>
      </c>
      <c r="ON87" s="1126"/>
      <c r="OO87" s="1110"/>
      <c r="OQ87" s="1121"/>
      <c r="OR87" s="1109"/>
      <c r="OS87" s="1109"/>
      <c r="OT87" s="1109"/>
      <c r="OU87" s="1112">
        <f t="shared" si="5545"/>
        <v>0</v>
      </c>
      <c r="OV87" s="1109"/>
      <c r="OW87" s="1109"/>
      <c r="OX87" s="1109"/>
      <c r="OY87" s="1109"/>
      <c r="OZ87" s="1109"/>
      <c r="PA87" s="1111"/>
      <c r="PB87" s="1112">
        <f t="shared" si="5546"/>
        <v>0</v>
      </c>
      <c r="PC87" s="1126"/>
      <c r="PD87" s="1110"/>
      <c r="PF87" s="1121"/>
      <c r="PG87" s="1109"/>
      <c r="PH87" s="1109"/>
      <c r="PI87" s="1109"/>
      <c r="PJ87" s="1112">
        <f t="shared" si="5547"/>
        <v>0</v>
      </c>
      <c r="PK87" s="1109"/>
      <c r="PL87" s="1109"/>
      <c r="PM87" s="1109"/>
      <c r="PN87" s="1109"/>
      <c r="PO87" s="1109"/>
      <c r="PP87" s="1111"/>
      <c r="PQ87" s="1112">
        <f t="shared" si="5548"/>
        <v>0</v>
      </c>
      <c r="PR87" s="1126"/>
      <c r="PS87" s="1110"/>
      <c r="PU87" s="1121"/>
      <c r="PV87" s="1109"/>
      <c r="PW87" s="1109"/>
      <c r="PX87" s="1109"/>
      <c r="PY87" s="1112">
        <f t="shared" si="5549"/>
        <v>0</v>
      </c>
      <c r="PZ87" s="1109"/>
      <c r="QA87" s="1109"/>
      <c r="QB87" s="1109"/>
      <c r="QC87" s="1109"/>
      <c r="QD87" s="1109"/>
      <c r="QE87" s="1111"/>
      <c r="QF87" s="1112">
        <f t="shared" si="5550"/>
        <v>0</v>
      </c>
      <c r="QG87" s="1126"/>
      <c r="QH87" s="1110"/>
      <c r="QJ87" s="1121"/>
      <c r="QK87" s="1109"/>
      <c r="QL87" s="1109"/>
      <c r="QM87" s="1109"/>
      <c r="QN87" s="1112">
        <f t="shared" si="5551"/>
        <v>0</v>
      </c>
      <c r="QO87" s="1109"/>
      <c r="QP87" s="1109"/>
      <c r="QQ87" s="1109"/>
      <c r="QR87" s="1109"/>
      <c r="QS87" s="1109"/>
      <c r="QT87" s="1111"/>
      <c r="QU87" s="1112">
        <f t="shared" si="5552"/>
        <v>0</v>
      </c>
      <c r="QV87" s="1126"/>
      <c r="QW87" s="1110"/>
      <c r="QY87" s="1121"/>
      <c r="QZ87" s="1109"/>
      <c r="RA87" s="1109"/>
      <c r="RB87" s="1109"/>
      <c r="RC87" s="1112">
        <f t="shared" si="5553"/>
        <v>0</v>
      </c>
      <c r="RD87" s="1109"/>
      <c r="RE87" s="1109"/>
      <c r="RF87" s="1109"/>
      <c r="RG87" s="1109"/>
      <c r="RH87" s="1109"/>
      <c r="RI87" s="1111"/>
      <c r="RJ87" s="1112">
        <f t="shared" si="5554"/>
        <v>0</v>
      </c>
      <c r="RK87" s="1126"/>
      <c r="RL87" s="1110"/>
      <c r="RN87" s="1121"/>
      <c r="RO87" s="1109"/>
      <c r="RP87" s="1109"/>
      <c r="RQ87" s="1109"/>
      <c r="RR87" s="1112">
        <f t="shared" si="5555"/>
        <v>0</v>
      </c>
      <c r="RS87" s="1109"/>
      <c r="RT87" s="1109"/>
      <c r="RU87" s="1109"/>
      <c r="RV87" s="1109"/>
      <c r="RW87" s="1109"/>
      <c r="RX87" s="1111"/>
      <c r="RY87" s="1112">
        <f t="shared" si="5556"/>
        <v>0</v>
      </c>
      <c r="RZ87" s="1126"/>
      <c r="SA87" s="1110"/>
      <c r="SC87" s="1121"/>
      <c r="SD87" s="1109"/>
      <c r="SE87" s="1109"/>
      <c r="SF87" s="1109"/>
      <c r="SG87" s="1112">
        <f t="shared" si="5557"/>
        <v>0</v>
      </c>
      <c r="SH87" s="1109"/>
      <c r="SI87" s="1109"/>
      <c r="SJ87" s="1109"/>
      <c r="SK87" s="1109"/>
      <c r="SL87" s="1109"/>
      <c r="SM87" s="1111"/>
      <c r="SN87" s="1112">
        <f t="shared" si="5558"/>
        <v>0</v>
      </c>
      <c r="SO87" s="1126"/>
      <c r="SP87" s="1110"/>
      <c r="SR87" s="1121"/>
      <c r="SS87" s="1109"/>
      <c r="ST87" s="1109"/>
      <c r="SU87" s="1109"/>
      <c r="SV87" s="1112">
        <f t="shared" si="5559"/>
        <v>0</v>
      </c>
      <c r="SW87" s="1109"/>
      <c r="SX87" s="1109"/>
      <c r="SY87" s="1109"/>
      <c r="SZ87" s="1109"/>
      <c r="TA87" s="1109"/>
      <c r="TB87" s="1111"/>
      <c r="TC87" s="1112">
        <f t="shared" si="5560"/>
        <v>0</v>
      </c>
      <c r="TD87" s="1126"/>
      <c r="TE87" s="1110"/>
      <c r="TG87" s="1121"/>
      <c r="TH87" s="1109"/>
      <c r="TI87" s="1109"/>
      <c r="TJ87" s="1109"/>
      <c r="TK87" s="1112">
        <f t="shared" si="5561"/>
        <v>0</v>
      </c>
      <c r="TL87" s="1109"/>
      <c r="TM87" s="1109"/>
      <c r="TN87" s="1109"/>
      <c r="TO87" s="1109"/>
      <c r="TP87" s="1109"/>
      <c r="TQ87" s="1111"/>
      <c r="TR87" s="1112">
        <f t="shared" si="5562"/>
        <v>0</v>
      </c>
      <c r="TS87" s="1126"/>
      <c r="TT87" s="1110"/>
      <c r="TV87" s="1121"/>
      <c r="TW87" s="1109"/>
      <c r="TX87" s="1109"/>
      <c r="TY87" s="1109"/>
      <c r="TZ87" s="1112">
        <f t="shared" si="5563"/>
        <v>0</v>
      </c>
      <c r="UA87" s="1109"/>
      <c r="UB87" s="1109"/>
      <c r="UC87" s="1109"/>
      <c r="UD87" s="1109"/>
      <c r="UE87" s="1109"/>
      <c r="UF87" s="1111"/>
      <c r="UG87" s="1112">
        <f t="shared" si="5564"/>
        <v>0</v>
      </c>
      <c r="UH87" s="1126"/>
      <c r="UI87" s="1110"/>
      <c r="UK87" s="1121"/>
      <c r="UL87" s="1109"/>
      <c r="UM87" s="1109"/>
      <c r="UN87" s="1109"/>
      <c r="UO87" s="1112">
        <f t="shared" si="5565"/>
        <v>0</v>
      </c>
      <c r="UP87" s="1109"/>
      <c r="UQ87" s="1109"/>
      <c r="UR87" s="1109"/>
      <c r="US87" s="1109"/>
      <c r="UT87" s="1109"/>
      <c r="UU87" s="1111"/>
      <c r="UV87" s="1112">
        <f t="shared" si="5566"/>
        <v>0</v>
      </c>
      <c r="UW87" s="1126"/>
      <c r="UX87" s="1110"/>
      <c r="UZ87" s="1121"/>
      <c r="VA87" s="1109"/>
      <c r="VB87" s="1109"/>
      <c r="VC87" s="1109"/>
      <c r="VD87" s="1112">
        <f t="shared" si="5567"/>
        <v>0</v>
      </c>
      <c r="VE87" s="1109"/>
      <c r="VF87" s="1109"/>
      <c r="VG87" s="1109"/>
      <c r="VH87" s="1109"/>
      <c r="VI87" s="1109"/>
      <c r="VJ87" s="1111"/>
      <c r="VK87" s="1112">
        <f t="shared" si="5568"/>
        <v>0</v>
      </c>
      <c r="VL87" s="1126"/>
      <c r="VM87" s="1110"/>
      <c r="VO87" s="1121"/>
      <c r="VP87" s="1109"/>
      <c r="VQ87" s="1109"/>
      <c r="VR87" s="1109"/>
      <c r="VS87" s="1112">
        <f t="shared" si="5569"/>
        <v>0</v>
      </c>
      <c r="VT87" s="1109"/>
      <c r="VU87" s="1109"/>
      <c r="VV87" s="1109"/>
      <c r="VW87" s="1109"/>
      <c r="VX87" s="1109"/>
      <c r="VY87" s="1111"/>
      <c r="VZ87" s="1112">
        <f t="shared" si="5570"/>
        <v>0</v>
      </c>
      <c r="WA87" s="1126"/>
      <c r="WB87" s="1110"/>
      <c r="WD87" s="1121"/>
      <c r="WE87" s="1109"/>
      <c r="WF87" s="1109"/>
      <c r="WG87" s="1109"/>
      <c r="WH87" s="1112">
        <f t="shared" si="5571"/>
        <v>0</v>
      </c>
      <c r="WI87" s="1109"/>
      <c r="WJ87" s="1109"/>
      <c r="WK87" s="1109"/>
      <c r="WL87" s="1109"/>
      <c r="WM87" s="1109"/>
      <c r="WN87" s="1111"/>
      <c r="WO87" s="1112">
        <f t="shared" si="5572"/>
        <v>0</v>
      </c>
      <c r="WP87" s="1126"/>
      <c r="WQ87" s="1110"/>
      <c r="WS87" s="1121"/>
      <c r="WT87" s="1109"/>
      <c r="WU87" s="1109"/>
      <c r="WV87" s="1109"/>
      <c r="WW87" s="1112">
        <f t="shared" si="5573"/>
        <v>0</v>
      </c>
      <c r="WX87" s="1109"/>
      <c r="WY87" s="1109"/>
      <c r="WZ87" s="1109"/>
      <c r="XA87" s="1109"/>
      <c r="XB87" s="1109"/>
      <c r="XC87" s="1111"/>
      <c r="XD87" s="1112">
        <f t="shared" si="5574"/>
        <v>0</v>
      </c>
      <c r="XE87" s="1126"/>
      <c r="XF87" s="1110"/>
      <c r="XH87" s="1121"/>
      <c r="XI87" s="1109"/>
      <c r="XJ87" s="1109"/>
      <c r="XK87" s="1109"/>
      <c r="XL87" s="1112">
        <f t="shared" si="5575"/>
        <v>0</v>
      </c>
      <c r="XM87" s="1109"/>
      <c r="XN87" s="1109"/>
      <c r="XO87" s="1109"/>
      <c r="XP87" s="1109"/>
      <c r="XQ87" s="1109"/>
      <c r="XR87" s="1111"/>
      <c r="XS87" s="1112">
        <f t="shared" si="5576"/>
        <v>0</v>
      </c>
      <c r="XT87" s="1126"/>
      <c r="XU87" s="1110"/>
      <c r="XW87" s="1121"/>
      <c r="XX87" s="1109"/>
      <c r="XY87" s="1109"/>
      <c r="XZ87" s="1109"/>
      <c r="YA87" s="1112">
        <f t="shared" si="5577"/>
        <v>0</v>
      </c>
      <c r="YB87" s="1109"/>
      <c r="YC87" s="1109"/>
      <c r="YD87" s="1109"/>
      <c r="YE87" s="1109"/>
      <c r="YF87" s="1109"/>
      <c r="YG87" s="1111"/>
      <c r="YH87" s="1112">
        <f t="shared" si="5578"/>
        <v>0</v>
      </c>
      <c r="YI87" s="1126"/>
      <c r="YJ87" s="1110"/>
      <c r="YL87" s="1121"/>
      <c r="YM87" s="1109"/>
      <c r="YN87" s="1109"/>
      <c r="YO87" s="1109"/>
      <c r="YP87" s="1112">
        <f t="shared" si="5579"/>
        <v>0</v>
      </c>
      <c r="YQ87" s="1109"/>
      <c r="YR87" s="1109"/>
      <c r="YS87" s="1109"/>
      <c r="YT87" s="1109"/>
      <c r="YU87" s="1109"/>
      <c r="YV87" s="1111"/>
      <c r="YW87" s="1112">
        <f t="shared" si="5580"/>
        <v>0</v>
      </c>
      <c r="YX87" s="1126"/>
      <c r="YY87" s="1110"/>
      <c r="ZA87" s="1121"/>
      <c r="ZB87" s="1109"/>
      <c r="ZC87" s="1109"/>
      <c r="ZD87" s="1109"/>
      <c r="ZE87" s="1112">
        <f t="shared" si="5581"/>
        <v>0</v>
      </c>
      <c r="ZF87" s="1109"/>
      <c r="ZG87" s="1109"/>
      <c r="ZH87" s="1109"/>
      <c r="ZI87" s="1109"/>
      <c r="ZJ87" s="1109"/>
      <c r="ZK87" s="1111"/>
      <c r="ZL87" s="1112">
        <f t="shared" si="5582"/>
        <v>0</v>
      </c>
      <c r="ZM87" s="1126"/>
      <c r="ZN87" s="1110"/>
      <c r="ZP87" s="1121"/>
      <c r="ZQ87" s="1109"/>
      <c r="ZR87" s="1109"/>
      <c r="ZS87" s="1109"/>
      <c r="ZT87" s="1112">
        <f t="shared" si="5583"/>
        <v>0</v>
      </c>
      <c r="ZU87" s="1109"/>
      <c r="ZV87" s="1109"/>
      <c r="ZW87" s="1109"/>
      <c r="ZX87" s="1109"/>
      <c r="ZY87" s="1109"/>
      <c r="ZZ87" s="1111"/>
      <c r="AAA87" s="1112">
        <f t="shared" si="5584"/>
        <v>0</v>
      </c>
      <c r="AAB87" s="1126"/>
      <c r="AAC87" s="1110"/>
      <c r="AAE87" s="1121"/>
      <c r="AAF87" s="1109"/>
      <c r="AAG87" s="1109"/>
      <c r="AAH87" s="1109"/>
      <c r="AAI87" s="1112">
        <f t="shared" si="5585"/>
        <v>0</v>
      </c>
      <c r="AAJ87" s="1109"/>
      <c r="AAK87" s="1109"/>
      <c r="AAL87" s="1109"/>
      <c r="AAM87" s="1109"/>
      <c r="AAN87" s="1109"/>
      <c r="AAO87" s="1111"/>
      <c r="AAP87" s="1112">
        <f t="shared" si="5586"/>
        <v>0</v>
      </c>
      <c r="AAQ87" s="1126"/>
      <c r="AAR87" s="1110"/>
      <c r="AAT87" s="1121"/>
      <c r="AAU87" s="1109"/>
      <c r="AAV87" s="1109"/>
      <c r="AAW87" s="1109"/>
      <c r="AAX87" s="1112">
        <f t="shared" si="5587"/>
        <v>0</v>
      </c>
      <c r="AAY87" s="1109"/>
      <c r="AAZ87" s="1109"/>
      <c r="ABA87" s="1109"/>
      <c r="ABB87" s="1109"/>
      <c r="ABC87" s="1109"/>
      <c r="ABD87" s="1111"/>
      <c r="ABE87" s="1112">
        <f t="shared" si="5588"/>
        <v>0</v>
      </c>
      <c r="ABF87" s="1126"/>
      <c r="ABG87" s="1110"/>
      <c r="ABI87" s="1121"/>
      <c r="ABJ87" s="1109"/>
      <c r="ABK87" s="1109"/>
      <c r="ABL87" s="1109"/>
      <c r="ABM87" s="1112">
        <f t="shared" si="5589"/>
        <v>0</v>
      </c>
      <c r="ABN87" s="1109"/>
      <c r="ABO87" s="1109"/>
      <c r="ABP87" s="1109"/>
      <c r="ABQ87" s="1109"/>
      <c r="ABR87" s="1109"/>
      <c r="ABS87" s="1111"/>
      <c r="ABT87" s="1112">
        <f t="shared" si="5590"/>
        <v>0</v>
      </c>
      <c r="ABU87" s="1126"/>
      <c r="ABV87" s="1110"/>
      <c r="ABX87" s="1121"/>
      <c r="ABY87" s="1109"/>
      <c r="ABZ87" s="1109"/>
      <c r="ACA87" s="1109"/>
      <c r="ACB87" s="1112">
        <f t="shared" si="5591"/>
        <v>0</v>
      </c>
      <c r="ACC87" s="1109"/>
      <c r="ACD87" s="1109"/>
      <c r="ACE87" s="1109"/>
      <c r="ACF87" s="1109"/>
      <c r="ACG87" s="1109"/>
      <c r="ACH87" s="1111"/>
      <c r="ACI87" s="1112">
        <f t="shared" si="5592"/>
        <v>0</v>
      </c>
      <c r="ACJ87" s="1126"/>
      <c r="ACK87" s="1110"/>
      <c r="ACM87" s="1121"/>
      <c r="ACN87" s="1109"/>
      <c r="ACO87" s="1109"/>
      <c r="ACP87" s="1109"/>
      <c r="ACQ87" s="1112">
        <f t="shared" si="5593"/>
        <v>0</v>
      </c>
      <c r="ACR87" s="1109"/>
      <c r="ACS87" s="1109"/>
      <c r="ACT87" s="1109"/>
      <c r="ACU87" s="1109"/>
      <c r="ACV87" s="1109"/>
      <c r="ACW87" s="1111"/>
      <c r="ACX87" s="1112">
        <f t="shared" si="5594"/>
        <v>0</v>
      </c>
      <c r="ACY87" s="1126"/>
      <c r="ACZ87" s="1110"/>
      <c r="ADB87" s="1121"/>
      <c r="ADC87" s="1109"/>
      <c r="ADD87" s="1109"/>
      <c r="ADE87" s="1109"/>
      <c r="ADF87" s="1112">
        <f t="shared" si="5595"/>
        <v>0</v>
      </c>
      <c r="ADG87" s="1109"/>
      <c r="ADH87" s="1109"/>
      <c r="ADI87" s="1109"/>
      <c r="ADJ87" s="1109"/>
      <c r="ADK87" s="1109"/>
      <c r="ADL87" s="1111"/>
      <c r="ADM87" s="1112">
        <f t="shared" si="5596"/>
        <v>0</v>
      </c>
      <c r="ADN87" s="1126"/>
      <c r="ADO87" s="1110"/>
      <c r="ADQ87" s="1121"/>
      <c r="ADR87" s="1109"/>
      <c r="ADS87" s="1109"/>
      <c r="ADT87" s="1109"/>
      <c r="ADU87" s="1112">
        <f t="shared" si="5597"/>
        <v>0</v>
      </c>
      <c r="ADV87" s="1109"/>
      <c r="ADW87" s="1109"/>
      <c r="ADX87" s="1109"/>
      <c r="ADY87" s="1109"/>
      <c r="ADZ87" s="1109"/>
      <c r="AEA87" s="1111"/>
      <c r="AEB87" s="1112">
        <f t="shared" si="5598"/>
        <v>0</v>
      </c>
      <c r="AEC87" s="1126"/>
      <c r="AED87" s="1110"/>
      <c r="AEF87" s="1121"/>
      <c r="AEG87" s="1109"/>
      <c r="AEH87" s="1109"/>
      <c r="AEI87" s="1109"/>
      <c r="AEJ87" s="1112">
        <f t="shared" si="5599"/>
        <v>0</v>
      </c>
      <c r="AEK87" s="1109"/>
      <c r="AEL87" s="1109"/>
      <c r="AEM87" s="1109"/>
      <c r="AEN87" s="1109"/>
      <c r="AEO87" s="1109"/>
      <c r="AEP87" s="1111"/>
      <c r="AEQ87" s="1112">
        <f t="shared" si="5600"/>
        <v>0</v>
      </c>
      <c r="AER87" s="1126"/>
      <c r="AES87" s="1110"/>
      <c r="AEU87" s="1121"/>
      <c r="AEV87" s="1109"/>
      <c r="AEW87" s="1109"/>
      <c r="AEX87" s="1109"/>
      <c r="AEY87" s="1112">
        <f t="shared" si="5601"/>
        <v>0</v>
      </c>
      <c r="AEZ87" s="1109"/>
      <c r="AFA87" s="1109"/>
      <c r="AFB87" s="1109"/>
      <c r="AFC87" s="1109"/>
      <c r="AFD87" s="1109"/>
      <c r="AFE87" s="1111"/>
      <c r="AFF87" s="1112">
        <f t="shared" si="5602"/>
        <v>0</v>
      </c>
      <c r="AFG87" s="1126"/>
      <c r="AFH87" s="1110"/>
      <c r="AFJ87" s="1121"/>
      <c r="AFK87" s="1109"/>
      <c r="AFL87" s="1109"/>
      <c r="AFM87" s="1109"/>
      <c r="AFN87" s="1112">
        <f t="shared" si="5603"/>
        <v>0</v>
      </c>
      <c r="AFO87" s="1109"/>
      <c r="AFP87" s="1109"/>
      <c r="AFQ87" s="1109"/>
      <c r="AFR87" s="1109"/>
      <c r="AFS87" s="1109"/>
      <c r="AFT87" s="1111"/>
      <c r="AFU87" s="1112">
        <f t="shared" si="5604"/>
        <v>0</v>
      </c>
      <c r="AFV87" s="1126"/>
      <c r="AFW87" s="1110"/>
      <c r="AFY87" s="1121"/>
      <c r="AFZ87" s="1109"/>
      <c r="AGA87" s="1109"/>
      <c r="AGB87" s="1109"/>
      <c r="AGC87" s="1112">
        <f t="shared" si="5605"/>
        <v>0</v>
      </c>
      <c r="AGD87" s="1109"/>
      <c r="AGE87" s="1109"/>
      <c r="AGF87" s="1109"/>
      <c r="AGG87" s="1109"/>
      <c r="AGH87" s="1109"/>
      <c r="AGI87" s="1111"/>
      <c r="AGJ87" s="1112">
        <f t="shared" si="5606"/>
        <v>0</v>
      </c>
      <c r="AGK87" s="1126"/>
      <c r="AGL87" s="1110"/>
      <c r="AGN87" s="1121"/>
      <c r="AGO87" s="1109"/>
      <c r="AGP87" s="1109"/>
      <c r="AGQ87" s="1109"/>
      <c r="AGR87" s="1112">
        <f t="shared" si="5607"/>
        <v>0</v>
      </c>
      <c r="AGS87" s="1109"/>
      <c r="AGT87" s="1109"/>
      <c r="AGU87" s="1109"/>
      <c r="AGV87" s="1109"/>
      <c r="AGW87" s="1109"/>
      <c r="AGX87" s="1111"/>
      <c r="AGY87" s="1112">
        <f t="shared" si="5608"/>
        <v>0</v>
      </c>
      <c r="AGZ87" s="1126"/>
      <c r="AHA87" s="1110"/>
      <c r="AHC87" s="1121"/>
      <c r="AHD87" s="1109"/>
      <c r="AHE87" s="1109"/>
      <c r="AHF87" s="1109"/>
      <c r="AHG87" s="1112">
        <f t="shared" si="5609"/>
        <v>0</v>
      </c>
      <c r="AHH87" s="1109"/>
      <c r="AHI87" s="1109"/>
      <c r="AHJ87" s="1109"/>
      <c r="AHK87" s="1109"/>
      <c r="AHL87" s="1109"/>
      <c r="AHM87" s="1111"/>
      <c r="AHN87" s="1112">
        <f t="shared" si="5610"/>
        <v>0</v>
      </c>
      <c r="AHO87" s="1126"/>
      <c r="AHP87" s="1110"/>
      <c r="AHR87" s="1121"/>
      <c r="AHS87" s="1109"/>
      <c r="AHT87" s="1109"/>
      <c r="AHU87" s="1109"/>
      <c r="AHV87" s="1112">
        <f t="shared" si="5611"/>
        <v>0</v>
      </c>
      <c r="AHW87" s="1109"/>
      <c r="AHX87" s="1109"/>
      <c r="AHY87" s="1109"/>
      <c r="AHZ87" s="1109"/>
      <c r="AIA87" s="1109"/>
      <c r="AIB87" s="1111"/>
      <c r="AIC87" s="1112">
        <f t="shared" si="5612"/>
        <v>0</v>
      </c>
      <c r="AID87" s="1126"/>
      <c r="AIE87" s="1110"/>
      <c r="AIG87" s="1121"/>
      <c r="AIH87" s="1109"/>
      <c r="AII87" s="1109"/>
      <c r="AIJ87" s="1109"/>
      <c r="AIK87" s="1112">
        <f t="shared" si="5613"/>
        <v>0</v>
      </c>
      <c r="AIL87" s="1109"/>
      <c r="AIM87" s="1109"/>
      <c r="AIN87" s="1109"/>
      <c r="AIO87" s="1109"/>
      <c r="AIP87" s="1109"/>
      <c r="AIQ87" s="1111"/>
      <c r="AIR87" s="1112">
        <f t="shared" si="5614"/>
        <v>0</v>
      </c>
      <c r="AIS87" s="1126"/>
      <c r="AIT87" s="1110"/>
      <c r="AIV87" s="1121"/>
      <c r="AIW87" s="1109"/>
      <c r="AIX87" s="1109"/>
      <c r="AIY87" s="1109"/>
      <c r="AIZ87" s="1112">
        <f t="shared" si="5615"/>
        <v>0</v>
      </c>
      <c r="AJA87" s="1109"/>
      <c r="AJB87" s="1109"/>
      <c r="AJC87" s="1109"/>
      <c r="AJD87" s="1109"/>
      <c r="AJE87" s="1109"/>
      <c r="AJF87" s="1111"/>
      <c r="AJG87" s="1112">
        <f t="shared" si="5616"/>
        <v>0</v>
      </c>
      <c r="AJH87" s="1126"/>
      <c r="AJI87" s="1110"/>
      <c r="AJK87" s="1121"/>
      <c r="AJL87" s="1109"/>
      <c r="AJM87" s="1109"/>
      <c r="AJN87" s="1109"/>
      <c r="AJO87" s="1112">
        <f t="shared" si="5617"/>
        <v>0</v>
      </c>
      <c r="AJP87" s="1109"/>
      <c r="AJQ87" s="1109"/>
      <c r="AJR87" s="1109"/>
      <c r="AJS87" s="1109"/>
      <c r="AJT87" s="1109"/>
      <c r="AJU87" s="1111"/>
      <c r="AJV87" s="1112">
        <f t="shared" si="5618"/>
        <v>0</v>
      </c>
      <c r="AJW87" s="1126"/>
      <c r="AJX87" s="1110"/>
      <c r="AJZ87" s="1121"/>
      <c r="AKA87" s="1109"/>
      <c r="AKB87" s="1109"/>
      <c r="AKC87" s="1109"/>
      <c r="AKD87" s="1112">
        <f t="shared" si="5619"/>
        <v>0</v>
      </c>
      <c r="AKE87" s="1109"/>
      <c r="AKF87" s="1109"/>
      <c r="AKG87" s="1109"/>
      <c r="AKH87" s="1109"/>
      <c r="AKI87" s="1109"/>
      <c r="AKJ87" s="1111"/>
      <c r="AKK87" s="1112">
        <f t="shared" si="5620"/>
        <v>0</v>
      </c>
      <c r="AKL87" s="1126"/>
      <c r="AKM87" s="1110"/>
      <c r="AKO87" s="1121"/>
      <c r="AKP87" s="1109"/>
      <c r="AKQ87" s="1109"/>
      <c r="AKR87" s="1109"/>
      <c r="AKS87" s="1112">
        <f t="shared" si="5621"/>
        <v>0</v>
      </c>
      <c r="AKT87" s="1109"/>
      <c r="AKU87" s="1109"/>
      <c r="AKV87" s="1109"/>
      <c r="AKW87" s="1109"/>
      <c r="AKX87" s="1109"/>
      <c r="AKY87" s="1111"/>
      <c r="AKZ87" s="1112">
        <f t="shared" si="5622"/>
        <v>0</v>
      </c>
      <c r="ALA87" s="1126"/>
      <c r="ALB87" s="1110"/>
      <c r="ALD87" s="1121"/>
      <c r="ALE87" s="1109"/>
      <c r="ALF87" s="1109"/>
      <c r="ALG87" s="1109"/>
      <c r="ALH87" s="1112">
        <f t="shared" si="5623"/>
        <v>0</v>
      </c>
      <c r="ALI87" s="1109"/>
      <c r="ALJ87" s="1109"/>
      <c r="ALK87" s="1109"/>
      <c r="ALL87" s="1109"/>
      <c r="ALM87" s="1109"/>
      <c r="ALN87" s="1111"/>
      <c r="ALO87" s="1112">
        <f t="shared" si="5624"/>
        <v>0</v>
      </c>
      <c r="ALP87" s="1126"/>
      <c r="ALQ87" s="1110"/>
      <c r="ALS87" s="1121"/>
      <c r="ALT87" s="1109"/>
      <c r="ALU87" s="1109"/>
      <c r="ALV87" s="1109"/>
      <c r="ALW87" s="1112">
        <f t="shared" si="5625"/>
        <v>0</v>
      </c>
      <c r="ALX87" s="1109"/>
      <c r="ALY87" s="1109"/>
      <c r="ALZ87" s="1109"/>
      <c r="AMA87" s="1109"/>
      <c r="AMB87" s="1109"/>
      <c r="AMC87" s="1111"/>
      <c r="AMD87" s="1112">
        <f t="shared" si="5626"/>
        <v>0</v>
      </c>
      <c r="AME87" s="1126"/>
      <c r="AMF87" s="1110"/>
      <c r="AMH87" s="1121"/>
      <c r="AMI87" s="1109"/>
      <c r="AMJ87" s="1109"/>
      <c r="AMK87" s="1109"/>
      <c r="AML87" s="1112">
        <f t="shared" si="5627"/>
        <v>0</v>
      </c>
      <c r="AMM87" s="1109"/>
      <c r="AMN87" s="1109"/>
      <c r="AMO87" s="1109"/>
      <c r="AMP87" s="1109"/>
      <c r="AMQ87" s="1109"/>
      <c r="AMR87" s="1111"/>
      <c r="AMS87" s="1112">
        <f t="shared" si="5628"/>
        <v>0</v>
      </c>
      <c r="AMT87" s="1126"/>
      <c r="AMU87" s="1110"/>
      <c r="AMW87" s="1121"/>
      <c r="AMX87" s="1109"/>
      <c r="AMY87" s="1109"/>
      <c r="AMZ87" s="1109"/>
      <c r="ANA87" s="1112">
        <f t="shared" si="5629"/>
        <v>0</v>
      </c>
      <c r="ANB87" s="1109"/>
      <c r="ANC87" s="1109"/>
      <c r="AND87" s="1109"/>
      <c r="ANE87" s="1109"/>
      <c r="ANF87" s="1109"/>
      <c r="ANG87" s="1111"/>
      <c r="ANH87" s="1112">
        <f t="shared" si="5630"/>
        <v>0</v>
      </c>
      <c r="ANI87" s="1126"/>
      <c r="ANJ87" s="1110"/>
      <c r="ANL87" s="1121"/>
      <c r="ANM87" s="1109"/>
      <c r="ANN87" s="1109"/>
      <c r="ANO87" s="1109"/>
      <c r="ANP87" s="1112">
        <f t="shared" si="5631"/>
        <v>0</v>
      </c>
      <c r="ANQ87" s="1109"/>
      <c r="ANR87" s="1109"/>
      <c r="ANS87" s="1109"/>
      <c r="ANT87" s="1109"/>
      <c r="ANU87" s="1109"/>
      <c r="ANV87" s="1111"/>
      <c r="ANW87" s="1112">
        <f t="shared" si="5632"/>
        <v>0</v>
      </c>
      <c r="ANX87" s="1126"/>
      <c r="ANY87" s="1110"/>
      <c r="AOA87" s="1121"/>
      <c r="AOB87" s="1109"/>
      <c r="AOC87" s="1109"/>
      <c r="AOD87" s="1109"/>
      <c r="AOE87" s="1112">
        <f t="shared" si="5633"/>
        <v>0</v>
      </c>
      <c r="AOF87" s="1109"/>
      <c r="AOG87" s="1109"/>
      <c r="AOH87" s="1109"/>
      <c r="AOI87" s="1109"/>
      <c r="AOJ87" s="1109"/>
      <c r="AOK87" s="1111"/>
      <c r="AOL87" s="1112">
        <f t="shared" si="5634"/>
        <v>0</v>
      </c>
      <c r="AOM87" s="1126"/>
      <c r="AON87" s="1110"/>
      <c r="AOP87" s="1121"/>
      <c r="AOQ87" s="1109"/>
      <c r="AOR87" s="1109"/>
      <c r="AOS87" s="1109"/>
      <c r="AOT87" s="1112">
        <f t="shared" si="5635"/>
        <v>0</v>
      </c>
      <c r="AOU87" s="1109"/>
      <c r="AOV87" s="1109"/>
      <c r="AOW87" s="1109"/>
      <c r="AOX87" s="1109"/>
      <c r="AOY87" s="1109"/>
      <c r="AOZ87" s="1111"/>
      <c r="APA87" s="1112">
        <f t="shared" si="5636"/>
        <v>0</v>
      </c>
      <c r="APB87" s="1126"/>
      <c r="APC87" s="1110"/>
      <c r="APE87" s="1121"/>
      <c r="APF87" s="1109"/>
      <c r="APG87" s="1109"/>
      <c r="APH87" s="1109"/>
      <c r="API87" s="1112">
        <f t="shared" si="5637"/>
        <v>0</v>
      </c>
      <c r="APJ87" s="1109"/>
      <c r="APK87" s="1109"/>
      <c r="APL87" s="1109"/>
      <c r="APM87" s="1109"/>
      <c r="APN87" s="1109"/>
      <c r="APO87" s="1111"/>
      <c r="APP87" s="1112">
        <f t="shared" si="5638"/>
        <v>0</v>
      </c>
      <c r="APQ87" s="1126"/>
      <c r="APR87" s="1110"/>
      <c r="APT87" s="1121"/>
      <c r="APU87" s="1109"/>
      <c r="APV87" s="1109"/>
      <c r="APW87" s="1109"/>
      <c r="APX87" s="1112">
        <f t="shared" si="5639"/>
        <v>0</v>
      </c>
      <c r="APY87" s="1109"/>
      <c r="APZ87" s="1109"/>
      <c r="AQA87" s="1109"/>
      <c r="AQB87" s="1109"/>
      <c r="AQC87" s="1109"/>
      <c r="AQD87" s="1111"/>
      <c r="AQE87" s="1112">
        <f t="shared" si="5640"/>
        <v>0</v>
      </c>
      <c r="AQF87" s="1126"/>
      <c r="AQG87" s="1110"/>
      <c r="AQI87" s="1121"/>
      <c r="AQJ87" s="1109"/>
      <c r="AQK87" s="1109"/>
      <c r="AQL87" s="1109"/>
      <c r="AQM87" s="1112">
        <f t="shared" si="5641"/>
        <v>0</v>
      </c>
      <c r="AQN87" s="1109"/>
      <c r="AQO87" s="1109"/>
      <c r="AQP87" s="1109"/>
      <c r="AQQ87" s="1109"/>
      <c r="AQR87" s="1109"/>
      <c r="AQS87" s="1111"/>
      <c r="AQT87" s="1112">
        <f t="shared" si="5642"/>
        <v>0</v>
      </c>
      <c r="AQU87" s="1126"/>
      <c r="AQV87" s="1110"/>
      <c r="AQX87" s="1121"/>
      <c r="AQY87" s="1109"/>
      <c r="AQZ87" s="1109"/>
      <c r="ARA87" s="1109"/>
      <c r="ARB87" s="1112">
        <f t="shared" si="5643"/>
        <v>0</v>
      </c>
      <c r="ARC87" s="1109"/>
      <c r="ARD87" s="1109"/>
      <c r="ARE87" s="1109"/>
      <c r="ARF87" s="1109"/>
      <c r="ARG87" s="1109"/>
      <c r="ARH87" s="1111"/>
      <c r="ARI87" s="1112">
        <f t="shared" si="5644"/>
        <v>0</v>
      </c>
      <c r="ARJ87" s="1126"/>
      <c r="ARK87" s="1110"/>
      <c r="ARM87" s="1121"/>
      <c r="ARN87" s="1109"/>
      <c r="ARO87" s="1109"/>
      <c r="ARP87" s="1109"/>
      <c r="ARQ87" s="1112">
        <f t="shared" si="5645"/>
        <v>0</v>
      </c>
      <c r="ARR87" s="1109"/>
      <c r="ARS87" s="1109"/>
      <c r="ART87" s="1109"/>
      <c r="ARU87" s="1109"/>
      <c r="ARV87" s="1109"/>
      <c r="ARW87" s="1111"/>
      <c r="ARX87" s="1112">
        <f t="shared" si="5646"/>
        <v>0</v>
      </c>
      <c r="ARY87" s="1126"/>
      <c r="ARZ87" s="1110"/>
      <c r="ASB87" s="1121"/>
      <c r="ASC87" s="1109"/>
      <c r="ASD87" s="1109"/>
      <c r="ASE87" s="1109"/>
      <c r="ASF87" s="1112">
        <f t="shared" si="5647"/>
        <v>0</v>
      </c>
      <c r="ASG87" s="1109"/>
      <c r="ASH87" s="1109"/>
      <c r="ASI87" s="1109"/>
      <c r="ASJ87" s="1109"/>
      <c r="ASK87" s="1109"/>
      <c r="ASL87" s="1111"/>
      <c r="ASM87" s="1112">
        <f t="shared" si="5648"/>
        <v>0</v>
      </c>
      <c r="ASN87" s="1126"/>
      <c r="ASO87" s="1110"/>
      <c r="ASQ87" s="1121"/>
      <c r="ASR87" s="1109"/>
      <c r="ASS87" s="1109"/>
      <c r="AST87" s="1109"/>
      <c r="ASU87" s="1112">
        <f t="shared" si="5649"/>
        <v>0</v>
      </c>
      <c r="ASV87" s="1109"/>
      <c r="ASW87" s="1109"/>
      <c r="ASX87" s="1109"/>
      <c r="ASY87" s="1109"/>
      <c r="ASZ87" s="1109"/>
      <c r="ATA87" s="1111"/>
      <c r="ATB87" s="1112">
        <f t="shared" si="5650"/>
        <v>0</v>
      </c>
      <c r="ATC87" s="1126"/>
      <c r="ATD87" s="1110"/>
      <c r="ATF87" s="1121"/>
      <c r="ATG87" s="1109"/>
      <c r="ATH87" s="1109"/>
      <c r="ATI87" s="1109"/>
      <c r="ATJ87" s="1112">
        <f t="shared" si="5651"/>
        <v>0</v>
      </c>
      <c r="ATK87" s="1109"/>
      <c r="ATL87" s="1109"/>
      <c r="ATM87" s="1109"/>
      <c r="ATN87" s="1109"/>
      <c r="ATO87" s="1109"/>
      <c r="ATP87" s="1111"/>
      <c r="ATQ87" s="1112">
        <f t="shared" si="5652"/>
        <v>0</v>
      </c>
      <c r="ATR87" s="1126"/>
      <c r="ATS87" s="1110"/>
      <c r="ATU87" s="1121"/>
      <c r="ATV87" s="1109"/>
      <c r="ATW87" s="1109"/>
      <c r="ATX87" s="1109"/>
      <c r="ATY87" s="1112">
        <f t="shared" si="5653"/>
        <v>0</v>
      </c>
      <c r="ATZ87" s="1109"/>
      <c r="AUA87" s="1109"/>
      <c r="AUB87" s="1109"/>
      <c r="AUC87" s="1109"/>
      <c r="AUD87" s="1109"/>
      <c r="AUE87" s="1111"/>
      <c r="AUF87" s="1112">
        <f t="shared" si="5654"/>
        <v>0</v>
      </c>
      <c r="AUG87" s="1126"/>
      <c r="AUH87" s="1110"/>
      <c r="AUJ87" s="1121"/>
      <c r="AUK87" s="1109"/>
      <c r="AUL87" s="1109"/>
      <c r="AUM87" s="1109"/>
      <c r="AUN87" s="1112">
        <f t="shared" si="5655"/>
        <v>0</v>
      </c>
      <c r="AUO87" s="1109"/>
      <c r="AUP87" s="1109"/>
      <c r="AUQ87" s="1109"/>
      <c r="AUR87" s="1109"/>
      <c r="AUS87" s="1109"/>
      <c r="AUT87" s="1111"/>
      <c r="AUU87" s="1112">
        <f t="shared" si="5656"/>
        <v>0</v>
      </c>
      <c r="AUV87" s="1126"/>
      <c r="AUW87" s="1110"/>
      <c r="AUY87" s="1121"/>
      <c r="AUZ87" s="1109"/>
      <c r="AVA87" s="1109"/>
      <c r="AVB87" s="1109"/>
      <c r="AVC87" s="1112">
        <f t="shared" si="5657"/>
        <v>0</v>
      </c>
      <c r="AVD87" s="1109"/>
      <c r="AVE87" s="1109"/>
      <c r="AVF87" s="1109"/>
      <c r="AVG87" s="1109"/>
      <c r="AVH87" s="1109"/>
      <c r="AVI87" s="1111"/>
      <c r="AVJ87" s="1112">
        <f t="shared" si="5658"/>
        <v>0</v>
      </c>
      <c r="AVK87" s="1126"/>
      <c r="AVL87" s="1110"/>
      <c r="AVN87" s="1121"/>
      <c r="AVO87" s="1109"/>
      <c r="AVP87" s="1109"/>
      <c r="AVQ87" s="1109"/>
      <c r="AVR87" s="1112">
        <f t="shared" si="5659"/>
        <v>0</v>
      </c>
      <c r="AVS87" s="1109"/>
      <c r="AVT87" s="1109"/>
      <c r="AVU87" s="1109"/>
      <c r="AVV87" s="1109"/>
      <c r="AVW87" s="1109"/>
      <c r="AVX87" s="1111"/>
      <c r="AVY87" s="1112">
        <f t="shared" si="5660"/>
        <v>0</v>
      </c>
      <c r="AVZ87" s="1126"/>
      <c r="AWA87" s="1110"/>
      <c r="AWC87" s="1121"/>
      <c r="AWD87" s="1109"/>
      <c r="AWE87" s="1109"/>
      <c r="AWF87" s="1109"/>
      <c r="AWG87" s="1112">
        <f t="shared" si="5661"/>
        <v>0</v>
      </c>
      <c r="AWH87" s="1109"/>
      <c r="AWI87" s="1109"/>
      <c r="AWJ87" s="1109"/>
      <c r="AWK87" s="1109"/>
      <c r="AWL87" s="1109"/>
      <c r="AWM87" s="1111"/>
      <c r="AWN87" s="1112">
        <f t="shared" si="5662"/>
        <v>0</v>
      </c>
      <c r="AWO87" s="1126"/>
      <c r="AWP87" s="1110"/>
      <c r="AWR87" s="1121"/>
      <c r="AWS87" s="1109"/>
      <c r="AWT87" s="1109"/>
      <c r="AWU87" s="1109"/>
      <c r="AWV87" s="1112">
        <f t="shared" si="5663"/>
        <v>0</v>
      </c>
      <c r="AWW87" s="1109"/>
      <c r="AWX87" s="1109"/>
      <c r="AWY87" s="1109"/>
      <c r="AWZ87" s="1109"/>
      <c r="AXA87" s="1109"/>
      <c r="AXB87" s="1111"/>
      <c r="AXC87" s="1112">
        <f t="shared" si="5664"/>
        <v>0</v>
      </c>
      <c r="AXD87" s="1126"/>
      <c r="AXE87" s="1110"/>
      <c r="AXG87" s="1121"/>
      <c r="AXH87" s="1109"/>
      <c r="AXI87" s="1109"/>
      <c r="AXJ87" s="1109"/>
      <c r="AXK87" s="1112">
        <f t="shared" si="5665"/>
        <v>0</v>
      </c>
      <c r="AXL87" s="1109"/>
      <c r="AXM87" s="1109"/>
      <c r="AXN87" s="1109"/>
      <c r="AXO87" s="1109"/>
      <c r="AXP87" s="1109"/>
      <c r="AXQ87" s="1111"/>
      <c r="AXR87" s="1112">
        <f t="shared" si="5666"/>
        <v>0</v>
      </c>
      <c r="AXS87" s="1126"/>
      <c r="AXT87" s="1110"/>
      <c r="AXV87" s="1121"/>
      <c r="AXW87" s="1109"/>
      <c r="AXX87" s="1109"/>
      <c r="AXY87" s="1109"/>
      <c r="AXZ87" s="1112">
        <f t="shared" si="5667"/>
        <v>0</v>
      </c>
      <c r="AYA87" s="1109"/>
      <c r="AYB87" s="1109"/>
      <c r="AYC87" s="1109"/>
      <c r="AYD87" s="1109"/>
      <c r="AYE87" s="1109"/>
      <c r="AYF87" s="1111"/>
      <c r="AYG87" s="1112">
        <f t="shared" si="5668"/>
        <v>0</v>
      </c>
      <c r="AYH87" s="1126"/>
      <c r="AYI87" s="1110"/>
      <c r="AYK87" s="1121"/>
      <c r="AYL87" s="1109"/>
      <c r="AYM87" s="1109"/>
      <c r="AYN87" s="1109"/>
      <c r="AYO87" s="1112">
        <f t="shared" si="5669"/>
        <v>0</v>
      </c>
      <c r="AYP87" s="1109"/>
      <c r="AYQ87" s="1109"/>
      <c r="AYR87" s="1109"/>
      <c r="AYS87" s="1109"/>
      <c r="AYT87" s="1109"/>
      <c r="AYU87" s="1111"/>
      <c r="AYV87" s="1112">
        <f t="shared" si="5670"/>
        <v>0</v>
      </c>
      <c r="AYW87" s="1126"/>
      <c r="AYX87" s="1110"/>
      <c r="AYZ87" s="1121"/>
      <c r="AZA87" s="1109"/>
      <c r="AZB87" s="1109"/>
      <c r="AZC87" s="1109"/>
      <c r="AZD87" s="1112">
        <f t="shared" si="5671"/>
        <v>0</v>
      </c>
      <c r="AZE87" s="1109"/>
      <c r="AZF87" s="1109"/>
      <c r="AZG87" s="1109"/>
      <c r="AZH87" s="1109"/>
      <c r="AZI87" s="1109"/>
      <c r="AZJ87" s="1111"/>
      <c r="AZK87" s="1112">
        <f t="shared" si="5672"/>
        <v>0</v>
      </c>
      <c r="AZL87" s="1126"/>
      <c r="AZM87" s="1110"/>
      <c r="AZO87" s="1121"/>
      <c r="AZP87" s="1109"/>
      <c r="AZQ87" s="1109"/>
      <c r="AZR87" s="1109"/>
      <c r="AZS87" s="1112">
        <f t="shared" si="5673"/>
        <v>0</v>
      </c>
      <c r="AZT87" s="1109"/>
      <c r="AZU87" s="1109"/>
      <c r="AZV87" s="1109"/>
      <c r="AZW87" s="1109"/>
      <c r="AZX87" s="1109"/>
      <c r="AZY87" s="1111"/>
      <c r="AZZ87" s="1112">
        <f t="shared" si="5674"/>
        <v>0</v>
      </c>
      <c r="BAA87" s="1126"/>
      <c r="BAB87" s="1110"/>
      <c r="BAD87" s="1121"/>
      <c r="BAE87" s="1109"/>
      <c r="BAF87" s="1109"/>
      <c r="BAG87" s="1109"/>
      <c r="BAH87" s="1112">
        <f t="shared" si="5675"/>
        <v>0</v>
      </c>
      <c r="BAI87" s="1109"/>
      <c r="BAJ87" s="1109"/>
      <c r="BAK87" s="1109"/>
      <c r="BAL87" s="1109"/>
      <c r="BAM87" s="1109"/>
      <c r="BAN87" s="1111"/>
      <c r="BAO87" s="1112">
        <f t="shared" si="5676"/>
        <v>0</v>
      </c>
      <c r="BAP87" s="1126"/>
      <c r="BAQ87" s="1110"/>
      <c r="BAS87" s="1121"/>
      <c r="BAT87" s="1109"/>
      <c r="BAU87" s="1109"/>
      <c r="BAV87" s="1109"/>
      <c r="BAW87" s="1112">
        <f t="shared" si="5677"/>
        <v>0</v>
      </c>
      <c r="BAX87" s="1109"/>
      <c r="BAY87" s="1109"/>
      <c r="BAZ87" s="1109"/>
      <c r="BBA87" s="1109"/>
      <c r="BBB87" s="1109"/>
      <c r="BBC87" s="1111"/>
      <c r="BBD87" s="1112">
        <f t="shared" si="5678"/>
        <v>0</v>
      </c>
      <c r="BBE87" s="1126"/>
      <c r="BBF87" s="1110"/>
      <c r="BBH87" s="1121"/>
      <c r="BBI87" s="1109"/>
      <c r="BBJ87" s="1109"/>
      <c r="BBK87" s="1109"/>
      <c r="BBL87" s="1112">
        <f t="shared" si="5679"/>
        <v>0</v>
      </c>
      <c r="BBM87" s="1109"/>
      <c r="BBN87" s="1109"/>
      <c r="BBO87" s="1109"/>
      <c r="BBP87" s="1109"/>
      <c r="BBQ87" s="1109"/>
      <c r="BBR87" s="1111"/>
      <c r="BBS87" s="1112">
        <f t="shared" si="5680"/>
        <v>0</v>
      </c>
      <c r="BBT87" s="1126"/>
      <c r="BBU87" s="1110"/>
      <c r="BBW87" s="1121"/>
      <c r="BBX87" s="1109"/>
      <c r="BBY87" s="1109"/>
      <c r="BBZ87" s="1109"/>
      <c r="BCA87" s="1112">
        <f t="shared" si="5681"/>
        <v>0</v>
      </c>
      <c r="BCB87" s="1109"/>
      <c r="BCC87" s="1109"/>
      <c r="BCD87" s="1109"/>
      <c r="BCE87" s="1109"/>
      <c r="BCF87" s="1109"/>
      <c r="BCG87" s="1111"/>
      <c r="BCH87" s="1112">
        <f t="shared" si="5682"/>
        <v>0</v>
      </c>
      <c r="BCI87" s="1126"/>
      <c r="BCJ87" s="1110"/>
      <c r="BCL87" s="1121"/>
      <c r="BCM87" s="1109"/>
      <c r="BCN87" s="1109"/>
      <c r="BCO87" s="1109"/>
      <c r="BCP87" s="1112">
        <f t="shared" si="5683"/>
        <v>0</v>
      </c>
      <c r="BCQ87" s="1109"/>
      <c r="BCR87" s="1109"/>
      <c r="BCS87" s="1109"/>
      <c r="BCT87" s="1109"/>
      <c r="BCU87" s="1109"/>
      <c r="BCV87" s="1111"/>
      <c r="BCW87" s="1112">
        <f t="shared" si="5684"/>
        <v>0</v>
      </c>
      <c r="BCX87" s="1126"/>
      <c r="BCY87" s="1110"/>
      <c r="BDA87" s="1121"/>
      <c r="BDB87" s="1109"/>
      <c r="BDC87" s="1109"/>
      <c r="BDD87" s="1109"/>
      <c r="BDE87" s="1112">
        <f t="shared" si="5685"/>
        <v>0</v>
      </c>
      <c r="BDF87" s="1109"/>
      <c r="BDG87" s="1109"/>
      <c r="BDH87" s="1109"/>
      <c r="BDI87" s="1109"/>
      <c r="BDJ87" s="1109"/>
      <c r="BDK87" s="1111"/>
      <c r="BDL87" s="1112">
        <f t="shared" si="5686"/>
        <v>0</v>
      </c>
      <c r="BDM87" s="1126"/>
      <c r="BDN87" s="1110"/>
      <c r="BDP87" s="1121"/>
      <c r="BDQ87" s="1109"/>
      <c r="BDR87" s="1109"/>
      <c r="BDS87" s="1109"/>
      <c r="BDT87" s="1112">
        <f t="shared" si="5687"/>
        <v>0</v>
      </c>
      <c r="BDU87" s="1109"/>
      <c r="BDV87" s="1109"/>
      <c r="BDW87" s="1109"/>
      <c r="BDX87" s="1109"/>
      <c r="BDY87" s="1109"/>
      <c r="BDZ87" s="1111"/>
      <c r="BEA87" s="1112">
        <f t="shared" si="5688"/>
        <v>0</v>
      </c>
      <c r="BEB87" s="1126"/>
      <c r="BEC87" s="1110"/>
      <c r="BEE87" s="1121"/>
      <c r="BEF87" s="1109"/>
      <c r="BEG87" s="1109"/>
      <c r="BEH87" s="1109"/>
      <c r="BEI87" s="1112">
        <f t="shared" si="5689"/>
        <v>0</v>
      </c>
      <c r="BEJ87" s="1109"/>
      <c r="BEK87" s="1109"/>
      <c r="BEL87" s="1109"/>
      <c r="BEM87" s="1109"/>
      <c r="BEN87" s="1109"/>
      <c r="BEO87" s="1111"/>
      <c r="BEP87" s="1112">
        <f t="shared" si="5690"/>
        <v>0</v>
      </c>
      <c r="BEQ87" s="1126"/>
      <c r="BER87" s="1110"/>
      <c r="BET87" s="1121"/>
      <c r="BEU87" s="1109"/>
      <c r="BEV87" s="1109"/>
      <c r="BEW87" s="1109"/>
      <c r="BEX87" s="1112">
        <f t="shared" si="5691"/>
        <v>0</v>
      </c>
      <c r="BEY87" s="1109"/>
      <c r="BEZ87" s="1109"/>
      <c r="BFA87" s="1109"/>
      <c r="BFB87" s="1109"/>
      <c r="BFC87" s="1109"/>
      <c r="BFD87" s="1111"/>
      <c r="BFE87" s="1112">
        <f t="shared" si="5692"/>
        <v>0</v>
      </c>
      <c r="BFF87" s="1126"/>
      <c r="BFG87" s="1110"/>
      <c r="BFI87" s="1121"/>
      <c r="BFJ87" s="1109"/>
      <c r="BFK87" s="1109"/>
      <c r="BFL87" s="1109"/>
      <c r="BFM87" s="1112">
        <f t="shared" si="5693"/>
        <v>0</v>
      </c>
      <c r="BFN87" s="1109"/>
      <c r="BFO87" s="1109"/>
      <c r="BFP87" s="1109"/>
      <c r="BFQ87" s="1109"/>
      <c r="BFR87" s="1109"/>
      <c r="BFS87" s="1111"/>
      <c r="BFT87" s="1112">
        <f t="shared" si="5694"/>
        <v>0</v>
      </c>
      <c r="BFU87" s="1126"/>
      <c r="BFV87" s="1110"/>
      <c r="BFX87" s="1121"/>
      <c r="BFY87" s="1109"/>
      <c r="BFZ87" s="1109"/>
      <c r="BGA87" s="1109"/>
      <c r="BGB87" s="1112">
        <f t="shared" si="5695"/>
        <v>0</v>
      </c>
      <c r="BGC87" s="1109"/>
      <c r="BGD87" s="1109"/>
      <c r="BGE87" s="1109"/>
      <c r="BGF87" s="1109"/>
      <c r="BGG87" s="1109"/>
      <c r="BGH87" s="1111"/>
      <c r="BGI87" s="1112">
        <f t="shared" si="5696"/>
        <v>0</v>
      </c>
      <c r="BGJ87" s="1126"/>
      <c r="BGK87" s="1110"/>
      <c r="BGM87" s="1121"/>
      <c r="BGN87" s="1109"/>
      <c r="BGO87" s="1109"/>
      <c r="BGP87" s="1109"/>
      <c r="BGQ87" s="1112">
        <f t="shared" si="5697"/>
        <v>0</v>
      </c>
      <c r="BGR87" s="1109"/>
      <c r="BGS87" s="1109"/>
      <c r="BGT87" s="1109"/>
      <c r="BGU87" s="1109"/>
      <c r="BGV87" s="1109"/>
      <c r="BGW87" s="1111"/>
      <c r="BGX87" s="1112">
        <f t="shared" si="5698"/>
        <v>0</v>
      </c>
      <c r="BGY87" s="1126"/>
      <c r="BGZ87" s="1110"/>
      <c r="BHB87" s="1121"/>
      <c r="BHC87" s="1109"/>
      <c r="BHD87" s="1109"/>
      <c r="BHE87" s="1109"/>
      <c r="BHF87" s="1112">
        <f t="shared" si="5699"/>
        <v>0</v>
      </c>
      <c r="BHG87" s="1109"/>
      <c r="BHH87" s="1109"/>
      <c r="BHI87" s="1109"/>
      <c r="BHJ87" s="1109"/>
      <c r="BHK87" s="1109"/>
      <c r="BHL87" s="1111"/>
      <c r="BHM87" s="1112">
        <f t="shared" si="5700"/>
        <v>0</v>
      </c>
      <c r="BHN87" s="1126"/>
      <c r="BHO87" s="1110"/>
      <c r="BHQ87" s="1121"/>
      <c r="BHR87" s="1109"/>
      <c r="BHS87" s="1109"/>
      <c r="BHT87" s="1109"/>
      <c r="BHU87" s="1112">
        <f t="shared" si="5701"/>
        <v>0</v>
      </c>
      <c r="BHV87" s="1109"/>
      <c r="BHW87" s="1109"/>
      <c r="BHX87" s="1109"/>
      <c r="BHY87" s="1109"/>
      <c r="BHZ87" s="1109"/>
      <c r="BIA87" s="1111"/>
      <c r="BIB87" s="1112">
        <f t="shared" si="5702"/>
        <v>0</v>
      </c>
      <c r="BIC87" s="1126"/>
      <c r="BID87" s="1110"/>
      <c r="BIF87" s="1121"/>
      <c r="BIG87" s="1109"/>
      <c r="BIH87" s="1109"/>
      <c r="BII87" s="1109"/>
      <c r="BIJ87" s="1112">
        <f t="shared" si="5703"/>
        <v>0</v>
      </c>
      <c r="BIK87" s="1109"/>
      <c r="BIL87" s="1109"/>
      <c r="BIM87" s="1109"/>
      <c r="BIN87" s="1109"/>
      <c r="BIO87" s="1109"/>
      <c r="BIP87" s="1111"/>
      <c r="BIQ87" s="1112">
        <f t="shared" si="5704"/>
        <v>0</v>
      </c>
      <c r="BIR87" s="1126"/>
      <c r="BIS87" s="1110"/>
      <c r="BIU87" s="1121"/>
      <c r="BIV87" s="1109"/>
      <c r="BIW87" s="1109"/>
      <c r="BIX87" s="1109"/>
      <c r="BIY87" s="1112">
        <f t="shared" si="5705"/>
        <v>0</v>
      </c>
      <c r="BIZ87" s="1109"/>
      <c r="BJA87" s="1109"/>
      <c r="BJB87" s="1109"/>
      <c r="BJC87" s="1109"/>
      <c r="BJD87" s="1109"/>
      <c r="BJE87" s="1111"/>
      <c r="BJF87" s="1112">
        <f t="shared" si="5706"/>
        <v>0</v>
      </c>
      <c r="BJG87" s="1126"/>
      <c r="BJH87" s="1110"/>
      <c r="BJJ87" s="1121"/>
      <c r="BJK87" s="1109"/>
      <c r="BJL87" s="1109"/>
      <c r="BJM87" s="1109"/>
      <c r="BJN87" s="1112">
        <f t="shared" si="5707"/>
        <v>0</v>
      </c>
      <c r="BJO87" s="1109"/>
      <c r="BJP87" s="1109"/>
      <c r="BJQ87" s="1109"/>
      <c r="BJR87" s="1109"/>
      <c r="BJS87" s="1109"/>
      <c r="BJT87" s="1111"/>
      <c r="BJU87" s="1112">
        <f t="shared" si="5708"/>
        <v>0</v>
      </c>
      <c r="BJV87" s="1126"/>
      <c r="BJW87" s="1110"/>
      <c r="BJY87" s="1121"/>
      <c r="BJZ87" s="1109"/>
      <c r="BKA87" s="1109"/>
      <c r="BKB87" s="1109"/>
      <c r="BKC87" s="1112">
        <f t="shared" si="5709"/>
        <v>0</v>
      </c>
      <c r="BKD87" s="1109"/>
      <c r="BKE87" s="1109"/>
      <c r="BKF87" s="1109"/>
      <c r="BKG87" s="1109"/>
      <c r="BKH87" s="1109"/>
      <c r="BKI87" s="1111"/>
      <c r="BKJ87" s="1112">
        <f t="shared" si="5710"/>
        <v>0</v>
      </c>
      <c r="BKK87" s="1126"/>
      <c r="BKL87" s="1110"/>
      <c r="BKN87" s="1121"/>
      <c r="BKO87" s="1109"/>
      <c r="BKP87" s="1109"/>
      <c r="BKQ87" s="1109"/>
      <c r="BKR87" s="1112">
        <f t="shared" si="5711"/>
        <v>0</v>
      </c>
      <c r="BKS87" s="1109"/>
      <c r="BKT87" s="1109"/>
      <c r="BKU87" s="1109"/>
      <c r="BKV87" s="1109"/>
      <c r="BKW87" s="1109"/>
      <c r="BKX87" s="1111"/>
      <c r="BKY87" s="1112">
        <f t="shared" si="5712"/>
        <v>0</v>
      </c>
      <c r="BKZ87" s="1126"/>
      <c r="BLA87" s="1110"/>
      <c r="BLC87" s="1121"/>
      <c r="BLD87" s="1109"/>
      <c r="BLE87" s="1109"/>
      <c r="BLF87" s="1109"/>
      <c r="BLG87" s="1112">
        <f t="shared" si="5713"/>
        <v>0</v>
      </c>
      <c r="BLH87" s="1109"/>
      <c r="BLI87" s="1109"/>
      <c r="BLJ87" s="1109"/>
      <c r="BLK87" s="1109"/>
      <c r="BLL87" s="1109"/>
      <c r="BLM87" s="1111"/>
      <c r="BLN87" s="1112">
        <f t="shared" si="5714"/>
        <v>0</v>
      </c>
      <c r="BLO87" s="1126"/>
      <c r="BLP87" s="1110"/>
      <c r="BLR87" s="1121"/>
      <c r="BLS87" s="1109"/>
      <c r="BLT87" s="1109"/>
      <c r="BLU87" s="1109"/>
      <c r="BLV87" s="1112">
        <f t="shared" si="5715"/>
        <v>0</v>
      </c>
      <c r="BLW87" s="1109"/>
      <c r="BLX87" s="1109"/>
      <c r="BLY87" s="1109"/>
      <c r="BLZ87" s="1109"/>
      <c r="BMA87" s="1109"/>
      <c r="BMB87" s="1111"/>
      <c r="BMC87" s="1112">
        <f t="shared" si="5716"/>
        <v>0</v>
      </c>
      <c r="BMD87" s="1126"/>
      <c r="BME87" s="1110"/>
      <c r="BMG87" s="1121"/>
      <c r="BMH87" s="1109"/>
      <c r="BMI87" s="1109"/>
      <c r="BMJ87" s="1109"/>
      <c r="BMK87" s="1112">
        <f t="shared" si="5717"/>
        <v>0</v>
      </c>
      <c r="BML87" s="1109"/>
      <c r="BMM87" s="1109"/>
      <c r="BMN87" s="1109"/>
      <c r="BMO87" s="1109"/>
      <c r="BMP87" s="1109"/>
      <c r="BMQ87" s="1111"/>
      <c r="BMR87" s="1112">
        <f t="shared" si="5718"/>
        <v>0</v>
      </c>
      <c r="BMS87" s="1126"/>
      <c r="BMT87" s="1110"/>
      <c r="BMV87" s="1121"/>
      <c r="BMW87" s="1109"/>
      <c r="BMX87" s="1109"/>
      <c r="BMY87" s="1109"/>
      <c r="BMZ87" s="1112">
        <f t="shared" si="5719"/>
        <v>0</v>
      </c>
      <c r="BNA87" s="1109"/>
      <c r="BNB87" s="1109"/>
      <c r="BNC87" s="1109"/>
      <c r="BND87" s="1109"/>
      <c r="BNE87" s="1109"/>
      <c r="BNF87" s="1111"/>
      <c r="BNG87" s="1112">
        <f t="shared" si="5720"/>
        <v>0</v>
      </c>
      <c r="BNH87" s="1126"/>
      <c r="BNI87" s="1110"/>
      <c r="BNK87" s="1121"/>
      <c r="BNL87" s="1109"/>
      <c r="BNM87" s="1109"/>
      <c r="BNN87" s="1109"/>
      <c r="BNO87" s="1112">
        <f t="shared" si="5721"/>
        <v>0</v>
      </c>
      <c r="BNP87" s="1109"/>
      <c r="BNQ87" s="1109"/>
      <c r="BNR87" s="1109"/>
      <c r="BNS87" s="1109"/>
      <c r="BNT87" s="1109"/>
      <c r="BNU87" s="1111"/>
      <c r="BNV87" s="1112">
        <f t="shared" si="5722"/>
        <v>0</v>
      </c>
      <c r="BNW87" s="1126"/>
      <c r="BNX87" s="1110"/>
      <c r="BNZ87" s="1121"/>
      <c r="BOA87" s="1109"/>
      <c r="BOB87" s="1109"/>
      <c r="BOC87" s="1109"/>
      <c r="BOD87" s="1112">
        <f t="shared" si="5723"/>
        <v>0</v>
      </c>
      <c r="BOE87" s="1109"/>
      <c r="BOF87" s="1109"/>
      <c r="BOG87" s="1109"/>
      <c r="BOH87" s="1109"/>
      <c r="BOI87" s="1109"/>
      <c r="BOJ87" s="1111"/>
      <c r="BOK87" s="1112">
        <f t="shared" si="5724"/>
        <v>0</v>
      </c>
      <c r="BOL87" s="1126"/>
      <c r="BOM87" s="1110"/>
      <c r="BOO87" s="1121"/>
      <c r="BOP87" s="1109"/>
      <c r="BOQ87" s="1109"/>
      <c r="BOR87" s="1109"/>
      <c r="BOS87" s="1112">
        <f t="shared" si="5725"/>
        <v>0</v>
      </c>
      <c r="BOT87" s="1109"/>
      <c r="BOU87" s="1109"/>
      <c r="BOV87" s="1109"/>
      <c r="BOW87" s="1109"/>
      <c r="BOX87" s="1109"/>
      <c r="BOY87" s="1111"/>
      <c r="BOZ87" s="1112">
        <f t="shared" si="5726"/>
        <v>0</v>
      </c>
      <c r="BPA87" s="1126"/>
      <c r="BPB87" s="1110"/>
      <c r="BPD87" s="1121"/>
      <c r="BPE87" s="1109"/>
      <c r="BPF87" s="1109"/>
      <c r="BPG87" s="1109"/>
      <c r="BPH87" s="1112">
        <f t="shared" si="5727"/>
        <v>0</v>
      </c>
      <c r="BPI87" s="1109"/>
      <c r="BPJ87" s="1109"/>
      <c r="BPK87" s="1109"/>
      <c r="BPL87" s="1109"/>
      <c r="BPM87" s="1109"/>
      <c r="BPN87" s="1111"/>
      <c r="BPO87" s="1112">
        <f t="shared" si="5728"/>
        <v>0</v>
      </c>
      <c r="BPP87" s="1126"/>
      <c r="BPQ87" s="1110"/>
      <c r="BPS87" s="1121"/>
      <c r="BPT87" s="1109"/>
      <c r="BPU87" s="1109"/>
      <c r="BPV87" s="1109"/>
      <c r="BPW87" s="1112">
        <f t="shared" si="5729"/>
        <v>0</v>
      </c>
      <c r="BPX87" s="1109"/>
      <c r="BPY87" s="1109"/>
      <c r="BPZ87" s="1109"/>
      <c r="BQA87" s="1109"/>
      <c r="BQB87" s="1109"/>
      <c r="BQC87" s="1111"/>
      <c r="BQD87" s="1112">
        <f t="shared" si="5730"/>
        <v>0</v>
      </c>
      <c r="BQE87" s="1126"/>
      <c r="BQF87" s="1110"/>
      <c r="BQH87" s="1121"/>
      <c r="BQI87" s="1109"/>
      <c r="BQJ87" s="1109"/>
      <c r="BQK87" s="1109"/>
      <c r="BQL87" s="1112">
        <f t="shared" si="5731"/>
        <v>0</v>
      </c>
      <c r="BQM87" s="1109"/>
      <c r="BQN87" s="1109"/>
      <c r="BQO87" s="1109"/>
      <c r="BQP87" s="1109"/>
      <c r="BQQ87" s="1109"/>
      <c r="BQR87" s="1111"/>
      <c r="BQS87" s="1112">
        <f t="shared" si="5732"/>
        <v>0</v>
      </c>
      <c r="BQT87" s="1126"/>
      <c r="BQU87" s="1110"/>
      <c r="BQW87" s="1121"/>
      <c r="BQX87" s="1109"/>
      <c r="BQY87" s="1109"/>
      <c r="BQZ87" s="1109"/>
      <c r="BRA87" s="1112">
        <f t="shared" si="5733"/>
        <v>0</v>
      </c>
      <c r="BRB87" s="1109"/>
      <c r="BRC87" s="1109"/>
      <c r="BRD87" s="1109"/>
      <c r="BRE87" s="1109"/>
      <c r="BRF87" s="1109"/>
      <c r="BRG87" s="1111"/>
      <c r="BRH87" s="1112">
        <f t="shared" si="5734"/>
        <v>0</v>
      </c>
      <c r="BRI87" s="1126"/>
      <c r="BRJ87" s="1110"/>
      <c r="BRL87" s="1121"/>
      <c r="BRM87" s="1109"/>
      <c r="BRN87" s="1109"/>
      <c r="BRO87" s="1109"/>
      <c r="BRP87" s="1112">
        <f t="shared" si="5735"/>
        <v>0</v>
      </c>
      <c r="BRQ87" s="1109"/>
      <c r="BRR87" s="1109"/>
      <c r="BRS87" s="1109"/>
      <c r="BRT87" s="1109"/>
      <c r="BRU87" s="1109"/>
      <c r="BRV87" s="1111"/>
      <c r="BRW87" s="1112">
        <f t="shared" si="5736"/>
        <v>0</v>
      </c>
      <c r="BRX87" s="1126"/>
      <c r="BRY87" s="1110"/>
      <c r="BSA87" s="1121"/>
      <c r="BSB87" s="1109"/>
      <c r="BSC87" s="1109"/>
      <c r="BSD87" s="1109"/>
      <c r="BSE87" s="1112">
        <f t="shared" si="5737"/>
        <v>0</v>
      </c>
      <c r="BSF87" s="1109"/>
      <c r="BSG87" s="1109"/>
      <c r="BSH87" s="1109"/>
      <c r="BSI87" s="1109"/>
      <c r="BSJ87" s="1109"/>
      <c r="BSK87" s="1111"/>
      <c r="BSL87" s="1112">
        <f t="shared" si="5738"/>
        <v>0</v>
      </c>
      <c r="BSM87" s="1126"/>
      <c r="BSN87" s="1110"/>
      <c r="BSP87" s="1121"/>
      <c r="BSQ87" s="1109"/>
      <c r="BSR87" s="1109"/>
      <c r="BSS87" s="1109"/>
      <c r="BST87" s="1112">
        <f t="shared" si="5739"/>
        <v>0</v>
      </c>
      <c r="BSU87" s="1109"/>
      <c r="BSV87" s="1109"/>
      <c r="BSW87" s="1109"/>
      <c r="BSX87" s="1109"/>
      <c r="BSY87" s="1109"/>
      <c r="BSZ87" s="1111"/>
      <c r="BTA87" s="1112">
        <f t="shared" si="5740"/>
        <v>0</v>
      </c>
      <c r="BTB87" s="1126"/>
      <c r="BTC87" s="1110"/>
      <c r="BTE87" s="1121"/>
      <c r="BTF87" s="1109"/>
      <c r="BTG87" s="1109"/>
      <c r="BTH87" s="1109"/>
      <c r="BTI87" s="1112">
        <f t="shared" si="5741"/>
        <v>0</v>
      </c>
      <c r="BTJ87" s="1109"/>
      <c r="BTK87" s="1109"/>
      <c r="BTL87" s="1109"/>
      <c r="BTM87" s="1109"/>
      <c r="BTN87" s="1109"/>
      <c r="BTO87" s="1111"/>
      <c r="BTP87" s="1112">
        <f t="shared" si="5742"/>
        <v>0</v>
      </c>
      <c r="BTQ87" s="1126"/>
      <c r="BTR87" s="1110"/>
      <c r="BTT87" s="1121"/>
      <c r="BTU87" s="1109"/>
      <c r="BTV87" s="1109"/>
      <c r="BTW87" s="1109"/>
      <c r="BTX87" s="1112">
        <f t="shared" si="5743"/>
        <v>0</v>
      </c>
      <c r="BTY87" s="1109"/>
      <c r="BTZ87" s="1109"/>
      <c r="BUA87" s="1109"/>
      <c r="BUB87" s="1109"/>
      <c r="BUC87" s="1109"/>
      <c r="BUD87" s="1111"/>
      <c r="BUE87" s="1112">
        <f t="shared" si="5744"/>
        <v>0</v>
      </c>
      <c r="BUF87" s="1126"/>
      <c r="BUG87" s="1110"/>
      <c r="BUI87" s="1121"/>
      <c r="BUJ87" s="1109"/>
      <c r="BUK87" s="1109"/>
      <c r="BUL87" s="1109"/>
      <c r="BUM87" s="1112">
        <f t="shared" si="5745"/>
        <v>0</v>
      </c>
      <c r="BUN87" s="1109"/>
      <c r="BUO87" s="1109"/>
      <c r="BUP87" s="1109"/>
      <c r="BUQ87" s="1109"/>
      <c r="BUR87" s="1109"/>
      <c r="BUS87" s="1111"/>
      <c r="BUT87" s="1112">
        <f t="shared" si="5746"/>
        <v>0</v>
      </c>
      <c r="BUU87" s="1126"/>
      <c r="BUV87" s="1110"/>
      <c r="BUX87" s="1121"/>
      <c r="BUY87" s="1109"/>
      <c r="BUZ87" s="1109"/>
      <c r="BVA87" s="1109"/>
      <c r="BVB87" s="1112">
        <f t="shared" si="5747"/>
        <v>0</v>
      </c>
      <c r="BVC87" s="1109"/>
      <c r="BVD87" s="1109"/>
      <c r="BVE87" s="1109"/>
      <c r="BVF87" s="1109"/>
      <c r="BVG87" s="1109"/>
      <c r="BVH87" s="1111"/>
      <c r="BVI87" s="1112">
        <f t="shared" si="5748"/>
        <v>0</v>
      </c>
      <c r="BVJ87" s="1126"/>
      <c r="BVK87" s="1110"/>
      <c r="BVM87" s="1121"/>
      <c r="BVN87" s="1109"/>
      <c r="BVO87" s="1109"/>
      <c r="BVP87" s="1109"/>
      <c r="BVQ87" s="1112">
        <f t="shared" si="5749"/>
        <v>0</v>
      </c>
      <c r="BVR87" s="1109"/>
      <c r="BVS87" s="1109"/>
      <c r="BVT87" s="1109"/>
      <c r="BVU87" s="1109"/>
      <c r="BVV87" s="1109"/>
      <c r="BVW87" s="1111"/>
      <c r="BVX87" s="1112">
        <f t="shared" si="5750"/>
        <v>0</v>
      </c>
      <c r="BVY87" s="1126"/>
      <c r="BVZ87" s="1110"/>
      <c r="BWB87" s="1121"/>
      <c r="BWC87" s="1109"/>
      <c r="BWD87" s="1109"/>
      <c r="BWE87" s="1109"/>
      <c r="BWF87" s="1112">
        <f t="shared" si="5751"/>
        <v>0</v>
      </c>
      <c r="BWG87" s="1109"/>
      <c r="BWH87" s="1109"/>
      <c r="BWI87" s="1109"/>
      <c r="BWJ87" s="1109"/>
      <c r="BWK87" s="1109"/>
      <c r="BWL87" s="1111"/>
      <c r="BWM87" s="1112">
        <f t="shared" si="5752"/>
        <v>0</v>
      </c>
      <c r="BWN87" s="1126"/>
      <c r="BWO87" s="1110"/>
    </row>
    <row r="88" spans="2:1965" ht="15" customHeight="1" x14ac:dyDescent="0.2">
      <c r="B88" s="1114" t="s">
        <v>783</v>
      </c>
      <c r="C88" s="1112">
        <f t="shared" ref="C88:AD88" si="5753">SUM(C89:C92)</f>
        <v>0</v>
      </c>
      <c r="D88" s="1112">
        <f t="shared" si="5753"/>
        <v>0</v>
      </c>
      <c r="E88" s="1112">
        <f t="shared" si="5753"/>
        <v>0</v>
      </c>
      <c r="F88" s="1112">
        <f t="shared" si="5753"/>
        <v>0</v>
      </c>
      <c r="G88" s="1112">
        <f t="shared" si="5753"/>
        <v>0</v>
      </c>
      <c r="H88" s="1112">
        <f t="shared" si="5753"/>
        <v>0</v>
      </c>
      <c r="I88" s="1112">
        <f t="shared" si="5753"/>
        <v>0</v>
      </c>
      <c r="J88" s="1112">
        <f t="shared" si="5753"/>
        <v>0</v>
      </c>
      <c r="K88" s="1112">
        <f t="shared" si="5753"/>
        <v>0</v>
      </c>
      <c r="L88" s="1112">
        <f t="shared" si="5753"/>
        <v>0</v>
      </c>
      <c r="M88" s="1112">
        <f t="shared" si="5753"/>
        <v>0</v>
      </c>
      <c r="N88" s="1112">
        <f t="shared" si="5753"/>
        <v>0</v>
      </c>
      <c r="O88" s="1112">
        <f t="shared" si="5753"/>
        <v>0</v>
      </c>
      <c r="P88" s="1113">
        <f t="shared" si="5753"/>
        <v>0</v>
      </c>
      <c r="Q88" s="1125">
        <f t="shared" si="5753"/>
        <v>0</v>
      </c>
      <c r="R88" s="1112">
        <f t="shared" si="5753"/>
        <v>0</v>
      </c>
      <c r="S88" s="1112">
        <f t="shared" si="5753"/>
        <v>0</v>
      </c>
      <c r="T88" s="1112">
        <f t="shared" si="5753"/>
        <v>0</v>
      </c>
      <c r="U88" s="1112">
        <f t="shared" si="5753"/>
        <v>0</v>
      </c>
      <c r="V88" s="1112">
        <f t="shared" si="5753"/>
        <v>0</v>
      </c>
      <c r="W88" s="1112">
        <f t="shared" si="5753"/>
        <v>0</v>
      </c>
      <c r="X88" s="1112">
        <f t="shared" si="5753"/>
        <v>0</v>
      </c>
      <c r="Y88" s="1112">
        <f t="shared" si="5753"/>
        <v>0</v>
      </c>
      <c r="Z88" s="1112">
        <f t="shared" si="5753"/>
        <v>0</v>
      </c>
      <c r="AA88" s="1112">
        <f t="shared" si="5753"/>
        <v>0</v>
      </c>
      <c r="AB88" s="1112">
        <f t="shared" si="5753"/>
        <v>0</v>
      </c>
      <c r="AC88" s="1112">
        <f t="shared" si="5753"/>
        <v>0</v>
      </c>
      <c r="AD88" s="1113">
        <f t="shared" si="5753"/>
        <v>0</v>
      </c>
      <c r="AF88" s="1120">
        <f t="shared" ref="AF88:AS88" si="5754">SUM(AF89:AF92)</f>
        <v>0</v>
      </c>
      <c r="AG88" s="1112">
        <f t="shared" si="5754"/>
        <v>0</v>
      </c>
      <c r="AH88" s="1112">
        <f t="shared" si="5754"/>
        <v>0</v>
      </c>
      <c r="AI88" s="1112">
        <f t="shared" si="5754"/>
        <v>0</v>
      </c>
      <c r="AJ88" s="1112">
        <f t="shared" si="5754"/>
        <v>0</v>
      </c>
      <c r="AK88" s="1112">
        <f t="shared" si="5754"/>
        <v>0</v>
      </c>
      <c r="AL88" s="1112">
        <f t="shared" si="5754"/>
        <v>0</v>
      </c>
      <c r="AM88" s="1112">
        <f t="shared" si="5754"/>
        <v>0</v>
      </c>
      <c r="AN88" s="1112">
        <f t="shared" si="5754"/>
        <v>0</v>
      </c>
      <c r="AO88" s="1112">
        <f t="shared" si="5754"/>
        <v>0</v>
      </c>
      <c r="AP88" s="1112">
        <f t="shared" si="5754"/>
        <v>0</v>
      </c>
      <c r="AQ88" s="1112">
        <f t="shared" si="5754"/>
        <v>0</v>
      </c>
      <c r="AR88" s="1112">
        <f t="shared" si="5754"/>
        <v>0</v>
      </c>
      <c r="AS88" s="1113">
        <f t="shared" si="5754"/>
        <v>0</v>
      </c>
      <c r="AU88" s="1120">
        <f t="shared" ref="AU88:BH88" si="5755">SUM(AU89:AU92)</f>
        <v>0</v>
      </c>
      <c r="AV88" s="1112">
        <f t="shared" si="5755"/>
        <v>0</v>
      </c>
      <c r="AW88" s="1112">
        <f t="shared" si="5755"/>
        <v>0</v>
      </c>
      <c r="AX88" s="1112">
        <f t="shared" si="5755"/>
        <v>0</v>
      </c>
      <c r="AY88" s="1112">
        <f t="shared" si="5755"/>
        <v>0</v>
      </c>
      <c r="AZ88" s="1112">
        <f t="shared" si="5755"/>
        <v>0</v>
      </c>
      <c r="BA88" s="1112">
        <f t="shared" si="5755"/>
        <v>0</v>
      </c>
      <c r="BB88" s="1112">
        <f t="shared" si="5755"/>
        <v>0</v>
      </c>
      <c r="BC88" s="1112">
        <f t="shared" si="5755"/>
        <v>0</v>
      </c>
      <c r="BD88" s="1112">
        <f t="shared" si="5755"/>
        <v>0</v>
      </c>
      <c r="BE88" s="1112">
        <f t="shared" si="5755"/>
        <v>0</v>
      </c>
      <c r="BF88" s="1112">
        <f t="shared" si="5755"/>
        <v>0</v>
      </c>
      <c r="BG88" s="1112">
        <f t="shared" si="5755"/>
        <v>0</v>
      </c>
      <c r="BH88" s="1113">
        <f t="shared" si="5755"/>
        <v>0</v>
      </c>
      <c r="BJ88" s="1120">
        <f t="shared" ref="BJ88:BW88" si="5756">SUM(BJ89:BJ92)</f>
        <v>0</v>
      </c>
      <c r="BK88" s="1112">
        <f t="shared" si="5756"/>
        <v>0</v>
      </c>
      <c r="BL88" s="1112">
        <f t="shared" si="5756"/>
        <v>0</v>
      </c>
      <c r="BM88" s="1112">
        <f t="shared" si="5756"/>
        <v>0</v>
      </c>
      <c r="BN88" s="1112">
        <f t="shared" si="5756"/>
        <v>0</v>
      </c>
      <c r="BO88" s="1112">
        <f t="shared" si="5756"/>
        <v>0</v>
      </c>
      <c r="BP88" s="1112">
        <f t="shared" si="5756"/>
        <v>0</v>
      </c>
      <c r="BQ88" s="1112">
        <f t="shared" si="5756"/>
        <v>0</v>
      </c>
      <c r="BR88" s="1112">
        <f t="shared" si="5756"/>
        <v>0</v>
      </c>
      <c r="BS88" s="1112">
        <f t="shared" si="5756"/>
        <v>0</v>
      </c>
      <c r="BT88" s="1112">
        <f t="shared" si="5756"/>
        <v>0</v>
      </c>
      <c r="BU88" s="1112">
        <f t="shared" si="5756"/>
        <v>0</v>
      </c>
      <c r="BV88" s="1112">
        <f t="shared" si="5756"/>
        <v>0</v>
      </c>
      <c r="BW88" s="1113">
        <f t="shared" si="5756"/>
        <v>0</v>
      </c>
      <c r="BY88" s="1120">
        <f t="shared" ref="BY88:CL88" si="5757">SUM(BY89:BY92)</f>
        <v>0</v>
      </c>
      <c r="BZ88" s="1112">
        <f t="shared" si="5757"/>
        <v>0</v>
      </c>
      <c r="CA88" s="1112">
        <f t="shared" si="5757"/>
        <v>0</v>
      </c>
      <c r="CB88" s="1112">
        <f t="shared" si="5757"/>
        <v>0</v>
      </c>
      <c r="CC88" s="1112">
        <f t="shared" si="5757"/>
        <v>0</v>
      </c>
      <c r="CD88" s="1112">
        <f t="shared" si="5757"/>
        <v>0</v>
      </c>
      <c r="CE88" s="1112">
        <f t="shared" si="5757"/>
        <v>0</v>
      </c>
      <c r="CF88" s="1112">
        <f t="shared" si="5757"/>
        <v>0</v>
      </c>
      <c r="CG88" s="1112">
        <f t="shared" si="5757"/>
        <v>0</v>
      </c>
      <c r="CH88" s="1112">
        <f t="shared" si="5757"/>
        <v>0</v>
      </c>
      <c r="CI88" s="1112">
        <f t="shared" si="5757"/>
        <v>0</v>
      </c>
      <c r="CJ88" s="1112">
        <f t="shared" si="5757"/>
        <v>0</v>
      </c>
      <c r="CK88" s="1112">
        <f t="shared" si="5757"/>
        <v>0</v>
      </c>
      <c r="CL88" s="1113">
        <f t="shared" si="5757"/>
        <v>0</v>
      </c>
      <c r="CN88" s="1120">
        <f t="shared" ref="CN88:DA88" si="5758">SUM(CN89:CN92)</f>
        <v>0</v>
      </c>
      <c r="CO88" s="1112">
        <f t="shared" si="5758"/>
        <v>0</v>
      </c>
      <c r="CP88" s="1112">
        <f t="shared" si="5758"/>
        <v>0</v>
      </c>
      <c r="CQ88" s="1112">
        <f t="shared" si="5758"/>
        <v>0</v>
      </c>
      <c r="CR88" s="1112">
        <f t="shared" si="5758"/>
        <v>0</v>
      </c>
      <c r="CS88" s="1112">
        <f t="shared" si="5758"/>
        <v>0</v>
      </c>
      <c r="CT88" s="1112">
        <f t="shared" si="5758"/>
        <v>0</v>
      </c>
      <c r="CU88" s="1112">
        <f t="shared" si="5758"/>
        <v>0</v>
      </c>
      <c r="CV88" s="1112">
        <f t="shared" si="5758"/>
        <v>0</v>
      </c>
      <c r="CW88" s="1112">
        <f t="shared" si="5758"/>
        <v>0</v>
      </c>
      <c r="CX88" s="1112">
        <f t="shared" si="5758"/>
        <v>0</v>
      </c>
      <c r="CY88" s="1112">
        <f t="shared" si="5758"/>
        <v>0</v>
      </c>
      <c r="CZ88" s="1112">
        <f t="shared" si="5758"/>
        <v>0</v>
      </c>
      <c r="DA88" s="1113">
        <f t="shared" si="5758"/>
        <v>0</v>
      </c>
      <c r="DC88" s="1120">
        <f t="shared" ref="DC88:DP88" si="5759">SUM(DC89:DC92)</f>
        <v>0</v>
      </c>
      <c r="DD88" s="1112">
        <f t="shared" si="5759"/>
        <v>0</v>
      </c>
      <c r="DE88" s="1112">
        <f t="shared" si="5759"/>
        <v>0</v>
      </c>
      <c r="DF88" s="1112">
        <f t="shared" si="5759"/>
        <v>0</v>
      </c>
      <c r="DG88" s="1112">
        <f t="shared" si="5759"/>
        <v>0</v>
      </c>
      <c r="DH88" s="1112">
        <f t="shared" si="5759"/>
        <v>0</v>
      </c>
      <c r="DI88" s="1112">
        <f t="shared" si="5759"/>
        <v>0</v>
      </c>
      <c r="DJ88" s="1112">
        <f t="shared" si="5759"/>
        <v>0</v>
      </c>
      <c r="DK88" s="1112">
        <f t="shared" si="5759"/>
        <v>0</v>
      </c>
      <c r="DL88" s="1112">
        <f t="shared" si="5759"/>
        <v>0</v>
      </c>
      <c r="DM88" s="1112">
        <f t="shared" si="5759"/>
        <v>0</v>
      </c>
      <c r="DN88" s="1112">
        <f t="shared" si="5759"/>
        <v>0</v>
      </c>
      <c r="DO88" s="1112">
        <f t="shared" si="5759"/>
        <v>0</v>
      </c>
      <c r="DP88" s="1113">
        <f t="shared" si="5759"/>
        <v>0</v>
      </c>
      <c r="DR88" s="1120">
        <f t="shared" ref="DR88:EE88" si="5760">SUM(DR89:DR92)</f>
        <v>0</v>
      </c>
      <c r="DS88" s="1112">
        <f t="shared" si="5760"/>
        <v>0</v>
      </c>
      <c r="DT88" s="1112">
        <f t="shared" si="5760"/>
        <v>0</v>
      </c>
      <c r="DU88" s="1112">
        <f t="shared" si="5760"/>
        <v>0</v>
      </c>
      <c r="DV88" s="1112">
        <f t="shared" si="5760"/>
        <v>0</v>
      </c>
      <c r="DW88" s="1112">
        <f t="shared" si="5760"/>
        <v>0</v>
      </c>
      <c r="DX88" s="1112">
        <f t="shared" si="5760"/>
        <v>0</v>
      </c>
      <c r="DY88" s="1112">
        <f t="shared" si="5760"/>
        <v>0</v>
      </c>
      <c r="DZ88" s="1112">
        <f t="shared" si="5760"/>
        <v>0</v>
      </c>
      <c r="EA88" s="1112">
        <f t="shared" si="5760"/>
        <v>0</v>
      </c>
      <c r="EB88" s="1112">
        <f t="shared" si="5760"/>
        <v>0</v>
      </c>
      <c r="EC88" s="1112">
        <f t="shared" si="5760"/>
        <v>0</v>
      </c>
      <c r="ED88" s="1112">
        <f t="shared" si="5760"/>
        <v>0</v>
      </c>
      <c r="EE88" s="1113">
        <f t="shared" si="5760"/>
        <v>0</v>
      </c>
      <c r="EG88" s="1120">
        <f t="shared" ref="EG88:ET88" si="5761">SUM(EG89:EG92)</f>
        <v>0</v>
      </c>
      <c r="EH88" s="1112">
        <f t="shared" si="5761"/>
        <v>0</v>
      </c>
      <c r="EI88" s="1112">
        <f t="shared" si="5761"/>
        <v>0</v>
      </c>
      <c r="EJ88" s="1112">
        <f t="shared" si="5761"/>
        <v>0</v>
      </c>
      <c r="EK88" s="1112">
        <f t="shared" si="5761"/>
        <v>0</v>
      </c>
      <c r="EL88" s="1112">
        <f t="shared" si="5761"/>
        <v>0</v>
      </c>
      <c r="EM88" s="1112">
        <f t="shared" si="5761"/>
        <v>0</v>
      </c>
      <c r="EN88" s="1112">
        <f t="shared" si="5761"/>
        <v>0</v>
      </c>
      <c r="EO88" s="1112">
        <f t="shared" si="5761"/>
        <v>0</v>
      </c>
      <c r="EP88" s="1112">
        <f t="shared" si="5761"/>
        <v>0</v>
      </c>
      <c r="EQ88" s="1112">
        <f t="shared" si="5761"/>
        <v>0</v>
      </c>
      <c r="ER88" s="1112">
        <f t="shared" si="5761"/>
        <v>0</v>
      </c>
      <c r="ES88" s="1112">
        <f t="shared" si="5761"/>
        <v>0</v>
      </c>
      <c r="ET88" s="1113">
        <f t="shared" si="5761"/>
        <v>0</v>
      </c>
      <c r="EV88" s="1120">
        <f t="shared" ref="EV88:FI88" si="5762">SUM(EV89:EV92)</f>
        <v>0</v>
      </c>
      <c r="EW88" s="1112">
        <f t="shared" si="5762"/>
        <v>0</v>
      </c>
      <c r="EX88" s="1112">
        <f t="shared" si="5762"/>
        <v>0</v>
      </c>
      <c r="EY88" s="1112">
        <f t="shared" si="5762"/>
        <v>0</v>
      </c>
      <c r="EZ88" s="1112">
        <f t="shared" si="5762"/>
        <v>0</v>
      </c>
      <c r="FA88" s="1112">
        <f t="shared" si="5762"/>
        <v>0</v>
      </c>
      <c r="FB88" s="1112">
        <f t="shared" si="5762"/>
        <v>0</v>
      </c>
      <c r="FC88" s="1112">
        <f t="shared" si="5762"/>
        <v>0</v>
      </c>
      <c r="FD88" s="1112">
        <f t="shared" si="5762"/>
        <v>0</v>
      </c>
      <c r="FE88" s="1112">
        <f t="shared" si="5762"/>
        <v>0</v>
      </c>
      <c r="FF88" s="1112">
        <f t="shared" si="5762"/>
        <v>0</v>
      </c>
      <c r="FG88" s="1112">
        <f t="shared" si="5762"/>
        <v>0</v>
      </c>
      <c r="FH88" s="1112">
        <f t="shared" si="5762"/>
        <v>0</v>
      </c>
      <c r="FI88" s="1113">
        <f t="shared" si="5762"/>
        <v>0</v>
      </c>
      <c r="FK88" s="1120">
        <f t="shared" ref="FK88:FX88" si="5763">SUM(FK89:FK92)</f>
        <v>0</v>
      </c>
      <c r="FL88" s="1112">
        <f t="shared" si="5763"/>
        <v>0</v>
      </c>
      <c r="FM88" s="1112">
        <f t="shared" si="5763"/>
        <v>0</v>
      </c>
      <c r="FN88" s="1112">
        <f t="shared" si="5763"/>
        <v>0</v>
      </c>
      <c r="FO88" s="1112">
        <f t="shared" si="5763"/>
        <v>0</v>
      </c>
      <c r="FP88" s="1112">
        <f t="shared" si="5763"/>
        <v>0</v>
      </c>
      <c r="FQ88" s="1112">
        <f t="shared" si="5763"/>
        <v>0</v>
      </c>
      <c r="FR88" s="1112">
        <f t="shared" si="5763"/>
        <v>0</v>
      </c>
      <c r="FS88" s="1112">
        <f t="shared" si="5763"/>
        <v>0</v>
      </c>
      <c r="FT88" s="1112">
        <f t="shared" si="5763"/>
        <v>0</v>
      </c>
      <c r="FU88" s="1112">
        <f t="shared" si="5763"/>
        <v>0</v>
      </c>
      <c r="FV88" s="1112">
        <f t="shared" si="5763"/>
        <v>0</v>
      </c>
      <c r="FW88" s="1112">
        <f t="shared" si="5763"/>
        <v>0</v>
      </c>
      <c r="FX88" s="1113">
        <f t="shared" si="5763"/>
        <v>0</v>
      </c>
      <c r="FZ88" s="1120">
        <f t="shared" ref="FZ88:GM88" si="5764">SUM(FZ89:FZ92)</f>
        <v>0</v>
      </c>
      <c r="GA88" s="1112">
        <f t="shared" si="5764"/>
        <v>0</v>
      </c>
      <c r="GB88" s="1112">
        <f t="shared" si="5764"/>
        <v>0</v>
      </c>
      <c r="GC88" s="1112">
        <f t="shared" si="5764"/>
        <v>0</v>
      </c>
      <c r="GD88" s="1112">
        <f t="shared" si="5764"/>
        <v>0</v>
      </c>
      <c r="GE88" s="1112">
        <f t="shared" si="5764"/>
        <v>0</v>
      </c>
      <c r="GF88" s="1112">
        <f t="shared" si="5764"/>
        <v>0</v>
      </c>
      <c r="GG88" s="1112">
        <f t="shared" si="5764"/>
        <v>0</v>
      </c>
      <c r="GH88" s="1112">
        <f t="shared" si="5764"/>
        <v>0</v>
      </c>
      <c r="GI88" s="1112">
        <f t="shared" si="5764"/>
        <v>0</v>
      </c>
      <c r="GJ88" s="1112">
        <f t="shared" si="5764"/>
        <v>0</v>
      </c>
      <c r="GK88" s="1112">
        <f t="shared" si="5764"/>
        <v>0</v>
      </c>
      <c r="GL88" s="1112">
        <f t="shared" si="5764"/>
        <v>0</v>
      </c>
      <c r="GM88" s="1113">
        <f t="shared" si="5764"/>
        <v>0</v>
      </c>
      <c r="GO88" s="1120">
        <f t="shared" ref="GO88:HB88" si="5765">SUM(GO89:GO92)</f>
        <v>0</v>
      </c>
      <c r="GP88" s="1112">
        <f t="shared" si="5765"/>
        <v>0</v>
      </c>
      <c r="GQ88" s="1112">
        <f t="shared" si="5765"/>
        <v>0</v>
      </c>
      <c r="GR88" s="1112">
        <f t="shared" si="5765"/>
        <v>0</v>
      </c>
      <c r="GS88" s="1112">
        <f t="shared" si="5765"/>
        <v>0</v>
      </c>
      <c r="GT88" s="1112">
        <f t="shared" si="5765"/>
        <v>0</v>
      </c>
      <c r="GU88" s="1112">
        <f t="shared" si="5765"/>
        <v>0</v>
      </c>
      <c r="GV88" s="1112">
        <f t="shared" si="5765"/>
        <v>0</v>
      </c>
      <c r="GW88" s="1112">
        <f t="shared" si="5765"/>
        <v>0</v>
      </c>
      <c r="GX88" s="1112">
        <f t="shared" si="5765"/>
        <v>0</v>
      </c>
      <c r="GY88" s="1112">
        <f t="shared" si="5765"/>
        <v>0</v>
      </c>
      <c r="GZ88" s="1112">
        <f t="shared" si="5765"/>
        <v>0</v>
      </c>
      <c r="HA88" s="1112">
        <f t="shared" si="5765"/>
        <v>0</v>
      </c>
      <c r="HB88" s="1113">
        <f t="shared" si="5765"/>
        <v>0</v>
      </c>
      <c r="HD88" s="1120">
        <f t="shared" ref="HD88:HQ88" si="5766">SUM(HD89:HD92)</f>
        <v>0</v>
      </c>
      <c r="HE88" s="1112">
        <f t="shared" si="5766"/>
        <v>0</v>
      </c>
      <c r="HF88" s="1112">
        <f t="shared" si="5766"/>
        <v>0</v>
      </c>
      <c r="HG88" s="1112">
        <f t="shared" si="5766"/>
        <v>0</v>
      </c>
      <c r="HH88" s="1112">
        <f t="shared" si="5766"/>
        <v>0</v>
      </c>
      <c r="HI88" s="1112">
        <f t="shared" si="5766"/>
        <v>0</v>
      </c>
      <c r="HJ88" s="1112">
        <f t="shared" si="5766"/>
        <v>0</v>
      </c>
      <c r="HK88" s="1112">
        <f t="shared" si="5766"/>
        <v>0</v>
      </c>
      <c r="HL88" s="1112">
        <f t="shared" si="5766"/>
        <v>0</v>
      </c>
      <c r="HM88" s="1112">
        <f t="shared" si="5766"/>
        <v>0</v>
      </c>
      <c r="HN88" s="1112">
        <f t="shared" si="5766"/>
        <v>0</v>
      </c>
      <c r="HO88" s="1112">
        <f t="shared" si="5766"/>
        <v>0</v>
      </c>
      <c r="HP88" s="1112">
        <f t="shared" si="5766"/>
        <v>0</v>
      </c>
      <c r="HQ88" s="1113">
        <f t="shared" si="5766"/>
        <v>0</v>
      </c>
      <c r="HS88" s="1120">
        <f t="shared" ref="HS88:IF88" si="5767">SUM(HS89:HS92)</f>
        <v>0</v>
      </c>
      <c r="HT88" s="1112">
        <f t="shared" si="5767"/>
        <v>0</v>
      </c>
      <c r="HU88" s="1112">
        <f t="shared" si="5767"/>
        <v>0</v>
      </c>
      <c r="HV88" s="1112">
        <f t="shared" si="5767"/>
        <v>0</v>
      </c>
      <c r="HW88" s="1112">
        <f t="shared" si="5767"/>
        <v>0</v>
      </c>
      <c r="HX88" s="1112">
        <f t="shared" si="5767"/>
        <v>0</v>
      </c>
      <c r="HY88" s="1112">
        <f t="shared" si="5767"/>
        <v>0</v>
      </c>
      <c r="HZ88" s="1112">
        <f t="shared" si="5767"/>
        <v>0</v>
      </c>
      <c r="IA88" s="1112">
        <f t="shared" si="5767"/>
        <v>0</v>
      </c>
      <c r="IB88" s="1112">
        <f t="shared" si="5767"/>
        <v>0</v>
      </c>
      <c r="IC88" s="1112">
        <f t="shared" si="5767"/>
        <v>0</v>
      </c>
      <c r="ID88" s="1112">
        <f t="shared" si="5767"/>
        <v>0</v>
      </c>
      <c r="IE88" s="1112">
        <f t="shared" si="5767"/>
        <v>0</v>
      </c>
      <c r="IF88" s="1113">
        <f t="shared" si="5767"/>
        <v>0</v>
      </c>
      <c r="IH88" s="1120">
        <f t="shared" ref="IH88:IU88" si="5768">SUM(IH89:IH92)</f>
        <v>0</v>
      </c>
      <c r="II88" s="1112">
        <f t="shared" si="5768"/>
        <v>0</v>
      </c>
      <c r="IJ88" s="1112">
        <f t="shared" si="5768"/>
        <v>0</v>
      </c>
      <c r="IK88" s="1112">
        <f t="shared" si="5768"/>
        <v>0</v>
      </c>
      <c r="IL88" s="1112">
        <f t="shared" si="5768"/>
        <v>0</v>
      </c>
      <c r="IM88" s="1112">
        <f t="shared" si="5768"/>
        <v>0</v>
      </c>
      <c r="IN88" s="1112">
        <f t="shared" si="5768"/>
        <v>0</v>
      </c>
      <c r="IO88" s="1112">
        <f t="shared" si="5768"/>
        <v>0</v>
      </c>
      <c r="IP88" s="1112">
        <f t="shared" si="5768"/>
        <v>0</v>
      </c>
      <c r="IQ88" s="1112">
        <f t="shared" si="5768"/>
        <v>0</v>
      </c>
      <c r="IR88" s="1112">
        <f t="shared" si="5768"/>
        <v>0</v>
      </c>
      <c r="IS88" s="1112">
        <f t="shared" si="5768"/>
        <v>0</v>
      </c>
      <c r="IT88" s="1112">
        <f t="shared" si="5768"/>
        <v>0</v>
      </c>
      <c r="IU88" s="1113">
        <f t="shared" si="5768"/>
        <v>0</v>
      </c>
      <c r="IW88" s="1120">
        <f t="shared" ref="IW88:JJ88" si="5769">SUM(IW89:IW92)</f>
        <v>0</v>
      </c>
      <c r="IX88" s="1112">
        <f t="shared" si="5769"/>
        <v>0</v>
      </c>
      <c r="IY88" s="1112">
        <f t="shared" si="5769"/>
        <v>0</v>
      </c>
      <c r="IZ88" s="1112">
        <f t="shared" si="5769"/>
        <v>0</v>
      </c>
      <c r="JA88" s="1112">
        <f t="shared" si="5769"/>
        <v>0</v>
      </c>
      <c r="JB88" s="1112">
        <f t="shared" si="5769"/>
        <v>0</v>
      </c>
      <c r="JC88" s="1112">
        <f t="shared" si="5769"/>
        <v>0</v>
      </c>
      <c r="JD88" s="1112">
        <f t="shared" si="5769"/>
        <v>0</v>
      </c>
      <c r="JE88" s="1112">
        <f t="shared" si="5769"/>
        <v>0</v>
      </c>
      <c r="JF88" s="1112">
        <f t="shared" si="5769"/>
        <v>0</v>
      </c>
      <c r="JG88" s="1112">
        <f t="shared" si="5769"/>
        <v>0</v>
      </c>
      <c r="JH88" s="1112">
        <f t="shared" si="5769"/>
        <v>0</v>
      </c>
      <c r="JI88" s="1112">
        <f t="shared" si="5769"/>
        <v>0</v>
      </c>
      <c r="JJ88" s="1113">
        <f t="shared" si="5769"/>
        <v>0</v>
      </c>
      <c r="JL88" s="1120">
        <f t="shared" ref="JL88:JY88" si="5770">SUM(JL89:JL92)</f>
        <v>0</v>
      </c>
      <c r="JM88" s="1112">
        <f t="shared" si="5770"/>
        <v>0</v>
      </c>
      <c r="JN88" s="1112">
        <f t="shared" si="5770"/>
        <v>0</v>
      </c>
      <c r="JO88" s="1112">
        <f t="shared" si="5770"/>
        <v>0</v>
      </c>
      <c r="JP88" s="1112">
        <f t="shared" si="5770"/>
        <v>0</v>
      </c>
      <c r="JQ88" s="1112">
        <f t="shared" si="5770"/>
        <v>0</v>
      </c>
      <c r="JR88" s="1112">
        <f t="shared" si="5770"/>
        <v>0</v>
      </c>
      <c r="JS88" s="1112">
        <f t="shared" si="5770"/>
        <v>0</v>
      </c>
      <c r="JT88" s="1112">
        <f t="shared" si="5770"/>
        <v>0</v>
      </c>
      <c r="JU88" s="1112">
        <f t="shared" si="5770"/>
        <v>0</v>
      </c>
      <c r="JV88" s="1112">
        <f t="shared" si="5770"/>
        <v>0</v>
      </c>
      <c r="JW88" s="1112">
        <f t="shared" si="5770"/>
        <v>0</v>
      </c>
      <c r="JX88" s="1112">
        <f t="shared" si="5770"/>
        <v>0</v>
      </c>
      <c r="JY88" s="1113">
        <f t="shared" si="5770"/>
        <v>0</v>
      </c>
      <c r="KA88" s="1120">
        <f t="shared" ref="KA88:KN88" si="5771">SUM(KA89:KA92)</f>
        <v>0</v>
      </c>
      <c r="KB88" s="1112">
        <f t="shared" si="5771"/>
        <v>0</v>
      </c>
      <c r="KC88" s="1112">
        <f t="shared" si="5771"/>
        <v>0</v>
      </c>
      <c r="KD88" s="1112">
        <f t="shared" si="5771"/>
        <v>0</v>
      </c>
      <c r="KE88" s="1112">
        <f t="shared" si="5771"/>
        <v>0</v>
      </c>
      <c r="KF88" s="1112">
        <f t="shared" si="5771"/>
        <v>0</v>
      </c>
      <c r="KG88" s="1112">
        <f t="shared" si="5771"/>
        <v>0</v>
      </c>
      <c r="KH88" s="1112">
        <f t="shared" si="5771"/>
        <v>0</v>
      </c>
      <c r="KI88" s="1112">
        <f t="shared" si="5771"/>
        <v>0</v>
      </c>
      <c r="KJ88" s="1112">
        <f t="shared" si="5771"/>
        <v>0</v>
      </c>
      <c r="KK88" s="1112">
        <f t="shared" si="5771"/>
        <v>0</v>
      </c>
      <c r="KL88" s="1112">
        <f t="shared" si="5771"/>
        <v>0</v>
      </c>
      <c r="KM88" s="1112">
        <f t="shared" si="5771"/>
        <v>0</v>
      </c>
      <c r="KN88" s="1113">
        <f t="shared" si="5771"/>
        <v>0</v>
      </c>
      <c r="KP88" s="1120">
        <f t="shared" ref="KP88:LC88" si="5772">SUM(KP89:KP92)</f>
        <v>0</v>
      </c>
      <c r="KQ88" s="1112">
        <f t="shared" si="5772"/>
        <v>0</v>
      </c>
      <c r="KR88" s="1112">
        <f t="shared" si="5772"/>
        <v>0</v>
      </c>
      <c r="KS88" s="1112">
        <f t="shared" si="5772"/>
        <v>0</v>
      </c>
      <c r="KT88" s="1112">
        <f t="shared" si="5772"/>
        <v>0</v>
      </c>
      <c r="KU88" s="1112">
        <f t="shared" si="5772"/>
        <v>0</v>
      </c>
      <c r="KV88" s="1112">
        <f t="shared" si="5772"/>
        <v>0</v>
      </c>
      <c r="KW88" s="1112">
        <f t="shared" si="5772"/>
        <v>0</v>
      </c>
      <c r="KX88" s="1112">
        <f t="shared" si="5772"/>
        <v>0</v>
      </c>
      <c r="KY88" s="1112">
        <f t="shared" si="5772"/>
        <v>0</v>
      </c>
      <c r="KZ88" s="1112">
        <f t="shared" si="5772"/>
        <v>0</v>
      </c>
      <c r="LA88" s="1112">
        <f t="shared" si="5772"/>
        <v>0</v>
      </c>
      <c r="LB88" s="1112">
        <f t="shared" si="5772"/>
        <v>0</v>
      </c>
      <c r="LC88" s="1113">
        <f t="shared" si="5772"/>
        <v>0</v>
      </c>
      <c r="LE88" s="1120">
        <f t="shared" ref="LE88:LR88" si="5773">SUM(LE89:LE92)</f>
        <v>0</v>
      </c>
      <c r="LF88" s="1112">
        <f t="shared" si="5773"/>
        <v>0</v>
      </c>
      <c r="LG88" s="1112">
        <f t="shared" si="5773"/>
        <v>0</v>
      </c>
      <c r="LH88" s="1112">
        <f t="shared" si="5773"/>
        <v>0</v>
      </c>
      <c r="LI88" s="1112">
        <f t="shared" si="5773"/>
        <v>0</v>
      </c>
      <c r="LJ88" s="1112">
        <f t="shared" si="5773"/>
        <v>0</v>
      </c>
      <c r="LK88" s="1112">
        <f t="shared" si="5773"/>
        <v>0</v>
      </c>
      <c r="LL88" s="1112">
        <f t="shared" si="5773"/>
        <v>0</v>
      </c>
      <c r="LM88" s="1112">
        <f t="shared" si="5773"/>
        <v>0</v>
      </c>
      <c r="LN88" s="1112">
        <f t="shared" si="5773"/>
        <v>0</v>
      </c>
      <c r="LO88" s="1112">
        <f t="shared" si="5773"/>
        <v>0</v>
      </c>
      <c r="LP88" s="1112">
        <f t="shared" si="5773"/>
        <v>0</v>
      </c>
      <c r="LQ88" s="1112">
        <f t="shared" si="5773"/>
        <v>0</v>
      </c>
      <c r="LR88" s="1113">
        <f t="shared" si="5773"/>
        <v>0</v>
      </c>
      <c r="LT88" s="1120">
        <f t="shared" ref="LT88:MG88" si="5774">SUM(LT89:LT92)</f>
        <v>0</v>
      </c>
      <c r="LU88" s="1112">
        <f t="shared" si="5774"/>
        <v>0</v>
      </c>
      <c r="LV88" s="1112">
        <f t="shared" si="5774"/>
        <v>0</v>
      </c>
      <c r="LW88" s="1112">
        <f t="shared" si="5774"/>
        <v>0</v>
      </c>
      <c r="LX88" s="1112">
        <f t="shared" si="5774"/>
        <v>0</v>
      </c>
      <c r="LY88" s="1112">
        <f t="shared" si="5774"/>
        <v>0</v>
      </c>
      <c r="LZ88" s="1112">
        <f t="shared" si="5774"/>
        <v>0</v>
      </c>
      <c r="MA88" s="1112">
        <f t="shared" si="5774"/>
        <v>0</v>
      </c>
      <c r="MB88" s="1112">
        <f t="shared" si="5774"/>
        <v>0</v>
      </c>
      <c r="MC88" s="1112">
        <f t="shared" si="5774"/>
        <v>0</v>
      </c>
      <c r="MD88" s="1112">
        <f t="shared" si="5774"/>
        <v>0</v>
      </c>
      <c r="ME88" s="1112">
        <f t="shared" si="5774"/>
        <v>0</v>
      </c>
      <c r="MF88" s="1112">
        <f t="shared" si="5774"/>
        <v>0</v>
      </c>
      <c r="MG88" s="1113">
        <f t="shared" si="5774"/>
        <v>0</v>
      </c>
      <c r="MI88" s="1120">
        <f t="shared" ref="MI88:MV88" si="5775">SUM(MI89:MI92)</f>
        <v>0</v>
      </c>
      <c r="MJ88" s="1112">
        <f t="shared" si="5775"/>
        <v>0</v>
      </c>
      <c r="MK88" s="1112">
        <f t="shared" si="5775"/>
        <v>0</v>
      </c>
      <c r="ML88" s="1112">
        <f t="shared" si="5775"/>
        <v>0</v>
      </c>
      <c r="MM88" s="1112">
        <f t="shared" si="5775"/>
        <v>0</v>
      </c>
      <c r="MN88" s="1112">
        <f t="shared" si="5775"/>
        <v>0</v>
      </c>
      <c r="MO88" s="1112">
        <f t="shared" si="5775"/>
        <v>0</v>
      </c>
      <c r="MP88" s="1112">
        <f t="shared" si="5775"/>
        <v>0</v>
      </c>
      <c r="MQ88" s="1112">
        <f t="shared" si="5775"/>
        <v>0</v>
      </c>
      <c r="MR88" s="1112">
        <f t="shared" si="5775"/>
        <v>0</v>
      </c>
      <c r="MS88" s="1112">
        <f t="shared" si="5775"/>
        <v>0</v>
      </c>
      <c r="MT88" s="1112">
        <f t="shared" si="5775"/>
        <v>0</v>
      </c>
      <c r="MU88" s="1112">
        <f t="shared" si="5775"/>
        <v>0</v>
      </c>
      <c r="MV88" s="1113">
        <f t="shared" si="5775"/>
        <v>0</v>
      </c>
      <c r="MX88" s="1120">
        <f t="shared" ref="MX88:NK88" si="5776">SUM(MX89:MX92)</f>
        <v>0</v>
      </c>
      <c r="MY88" s="1112">
        <f t="shared" si="5776"/>
        <v>0</v>
      </c>
      <c r="MZ88" s="1112">
        <f t="shared" si="5776"/>
        <v>0</v>
      </c>
      <c r="NA88" s="1112">
        <f t="shared" si="5776"/>
        <v>0</v>
      </c>
      <c r="NB88" s="1112">
        <f t="shared" si="5776"/>
        <v>0</v>
      </c>
      <c r="NC88" s="1112">
        <f t="shared" si="5776"/>
        <v>0</v>
      </c>
      <c r="ND88" s="1112">
        <f t="shared" si="5776"/>
        <v>0</v>
      </c>
      <c r="NE88" s="1112">
        <f t="shared" si="5776"/>
        <v>0</v>
      </c>
      <c r="NF88" s="1112">
        <f t="shared" si="5776"/>
        <v>0</v>
      </c>
      <c r="NG88" s="1112">
        <f t="shared" si="5776"/>
        <v>0</v>
      </c>
      <c r="NH88" s="1112">
        <f t="shared" si="5776"/>
        <v>0</v>
      </c>
      <c r="NI88" s="1112">
        <f t="shared" si="5776"/>
        <v>0</v>
      </c>
      <c r="NJ88" s="1112">
        <f t="shared" si="5776"/>
        <v>0</v>
      </c>
      <c r="NK88" s="1113">
        <f t="shared" si="5776"/>
        <v>0</v>
      </c>
      <c r="NM88" s="1120">
        <f t="shared" ref="NM88:NZ88" si="5777">SUM(NM89:NM92)</f>
        <v>0</v>
      </c>
      <c r="NN88" s="1112">
        <f t="shared" si="5777"/>
        <v>0</v>
      </c>
      <c r="NO88" s="1112">
        <f t="shared" si="5777"/>
        <v>0</v>
      </c>
      <c r="NP88" s="1112">
        <f t="shared" si="5777"/>
        <v>0</v>
      </c>
      <c r="NQ88" s="1112">
        <f t="shared" si="5777"/>
        <v>0</v>
      </c>
      <c r="NR88" s="1112">
        <f t="shared" si="5777"/>
        <v>0</v>
      </c>
      <c r="NS88" s="1112">
        <f t="shared" si="5777"/>
        <v>0</v>
      </c>
      <c r="NT88" s="1112">
        <f t="shared" si="5777"/>
        <v>0</v>
      </c>
      <c r="NU88" s="1112">
        <f t="shared" si="5777"/>
        <v>0</v>
      </c>
      <c r="NV88" s="1112">
        <f t="shared" si="5777"/>
        <v>0</v>
      </c>
      <c r="NW88" s="1112">
        <f t="shared" si="5777"/>
        <v>0</v>
      </c>
      <c r="NX88" s="1112">
        <f t="shared" si="5777"/>
        <v>0</v>
      </c>
      <c r="NY88" s="1112">
        <f t="shared" si="5777"/>
        <v>0</v>
      </c>
      <c r="NZ88" s="1113">
        <f t="shared" si="5777"/>
        <v>0</v>
      </c>
      <c r="OB88" s="1120">
        <f t="shared" ref="OB88:OO88" si="5778">SUM(OB89:OB92)</f>
        <v>0</v>
      </c>
      <c r="OC88" s="1112">
        <f t="shared" si="5778"/>
        <v>0</v>
      </c>
      <c r="OD88" s="1112">
        <f t="shared" si="5778"/>
        <v>0</v>
      </c>
      <c r="OE88" s="1112">
        <f t="shared" si="5778"/>
        <v>0</v>
      </c>
      <c r="OF88" s="1112">
        <f t="shared" si="5778"/>
        <v>0</v>
      </c>
      <c r="OG88" s="1112">
        <f t="shared" si="5778"/>
        <v>0</v>
      </c>
      <c r="OH88" s="1112">
        <f t="shared" si="5778"/>
        <v>0</v>
      </c>
      <c r="OI88" s="1112">
        <f t="shared" si="5778"/>
        <v>0</v>
      </c>
      <c r="OJ88" s="1112">
        <f t="shared" si="5778"/>
        <v>0</v>
      </c>
      <c r="OK88" s="1112">
        <f t="shared" si="5778"/>
        <v>0</v>
      </c>
      <c r="OL88" s="1112">
        <f t="shared" si="5778"/>
        <v>0</v>
      </c>
      <c r="OM88" s="1112">
        <f t="shared" si="5778"/>
        <v>0</v>
      </c>
      <c r="ON88" s="1112">
        <f t="shared" si="5778"/>
        <v>0</v>
      </c>
      <c r="OO88" s="1113">
        <f t="shared" si="5778"/>
        <v>0</v>
      </c>
      <c r="OQ88" s="1120">
        <f t="shared" ref="OQ88:PD88" si="5779">SUM(OQ89:OQ92)</f>
        <v>0</v>
      </c>
      <c r="OR88" s="1112">
        <f t="shared" si="5779"/>
        <v>0</v>
      </c>
      <c r="OS88" s="1112">
        <f t="shared" si="5779"/>
        <v>0</v>
      </c>
      <c r="OT88" s="1112">
        <f t="shared" si="5779"/>
        <v>0</v>
      </c>
      <c r="OU88" s="1112">
        <f t="shared" si="5779"/>
        <v>0</v>
      </c>
      <c r="OV88" s="1112">
        <f t="shared" si="5779"/>
        <v>0</v>
      </c>
      <c r="OW88" s="1112">
        <f t="shared" si="5779"/>
        <v>0</v>
      </c>
      <c r="OX88" s="1112">
        <f t="shared" si="5779"/>
        <v>0</v>
      </c>
      <c r="OY88" s="1112">
        <f t="shared" si="5779"/>
        <v>0</v>
      </c>
      <c r="OZ88" s="1112">
        <f t="shared" si="5779"/>
        <v>0</v>
      </c>
      <c r="PA88" s="1112">
        <f t="shared" si="5779"/>
        <v>0</v>
      </c>
      <c r="PB88" s="1112">
        <f t="shared" si="5779"/>
        <v>0</v>
      </c>
      <c r="PC88" s="1112">
        <f t="shared" si="5779"/>
        <v>0</v>
      </c>
      <c r="PD88" s="1113">
        <f t="shared" si="5779"/>
        <v>0</v>
      </c>
      <c r="PF88" s="1120">
        <f t="shared" ref="PF88:PS88" si="5780">SUM(PF89:PF92)</f>
        <v>0</v>
      </c>
      <c r="PG88" s="1112">
        <f t="shared" si="5780"/>
        <v>0</v>
      </c>
      <c r="PH88" s="1112">
        <f t="shared" si="5780"/>
        <v>0</v>
      </c>
      <c r="PI88" s="1112">
        <f t="shared" si="5780"/>
        <v>0</v>
      </c>
      <c r="PJ88" s="1112">
        <f t="shared" si="5780"/>
        <v>0</v>
      </c>
      <c r="PK88" s="1112">
        <f t="shared" si="5780"/>
        <v>0</v>
      </c>
      <c r="PL88" s="1112">
        <f t="shared" si="5780"/>
        <v>0</v>
      </c>
      <c r="PM88" s="1112">
        <f t="shared" si="5780"/>
        <v>0</v>
      </c>
      <c r="PN88" s="1112">
        <f t="shared" si="5780"/>
        <v>0</v>
      </c>
      <c r="PO88" s="1112">
        <f t="shared" si="5780"/>
        <v>0</v>
      </c>
      <c r="PP88" s="1112">
        <f t="shared" si="5780"/>
        <v>0</v>
      </c>
      <c r="PQ88" s="1112">
        <f t="shared" si="5780"/>
        <v>0</v>
      </c>
      <c r="PR88" s="1112">
        <f t="shared" si="5780"/>
        <v>0</v>
      </c>
      <c r="PS88" s="1113">
        <f t="shared" si="5780"/>
        <v>0</v>
      </c>
      <c r="PU88" s="1120">
        <f t="shared" ref="PU88:QH88" si="5781">SUM(PU89:PU92)</f>
        <v>0</v>
      </c>
      <c r="PV88" s="1112">
        <f t="shared" si="5781"/>
        <v>0</v>
      </c>
      <c r="PW88" s="1112">
        <f t="shared" si="5781"/>
        <v>0</v>
      </c>
      <c r="PX88" s="1112">
        <f t="shared" si="5781"/>
        <v>0</v>
      </c>
      <c r="PY88" s="1112">
        <f t="shared" si="5781"/>
        <v>0</v>
      </c>
      <c r="PZ88" s="1112">
        <f t="shared" si="5781"/>
        <v>0</v>
      </c>
      <c r="QA88" s="1112">
        <f t="shared" si="5781"/>
        <v>0</v>
      </c>
      <c r="QB88" s="1112">
        <f t="shared" si="5781"/>
        <v>0</v>
      </c>
      <c r="QC88" s="1112">
        <f t="shared" si="5781"/>
        <v>0</v>
      </c>
      <c r="QD88" s="1112">
        <f t="shared" si="5781"/>
        <v>0</v>
      </c>
      <c r="QE88" s="1112">
        <f t="shared" si="5781"/>
        <v>0</v>
      </c>
      <c r="QF88" s="1112">
        <f t="shared" si="5781"/>
        <v>0</v>
      </c>
      <c r="QG88" s="1112">
        <f t="shared" si="5781"/>
        <v>0</v>
      </c>
      <c r="QH88" s="1113">
        <f t="shared" si="5781"/>
        <v>0</v>
      </c>
      <c r="QJ88" s="1120">
        <f t="shared" ref="QJ88:QW88" si="5782">SUM(QJ89:QJ92)</f>
        <v>0</v>
      </c>
      <c r="QK88" s="1112">
        <f t="shared" si="5782"/>
        <v>0</v>
      </c>
      <c r="QL88" s="1112">
        <f t="shared" si="5782"/>
        <v>0</v>
      </c>
      <c r="QM88" s="1112">
        <f t="shared" si="5782"/>
        <v>0</v>
      </c>
      <c r="QN88" s="1112">
        <f t="shared" si="5782"/>
        <v>0</v>
      </c>
      <c r="QO88" s="1112">
        <f t="shared" si="5782"/>
        <v>0</v>
      </c>
      <c r="QP88" s="1112">
        <f t="shared" si="5782"/>
        <v>0</v>
      </c>
      <c r="QQ88" s="1112">
        <f t="shared" si="5782"/>
        <v>0</v>
      </c>
      <c r="QR88" s="1112">
        <f t="shared" si="5782"/>
        <v>0</v>
      </c>
      <c r="QS88" s="1112">
        <f t="shared" si="5782"/>
        <v>0</v>
      </c>
      <c r="QT88" s="1112">
        <f t="shared" si="5782"/>
        <v>0</v>
      </c>
      <c r="QU88" s="1112">
        <f t="shared" si="5782"/>
        <v>0</v>
      </c>
      <c r="QV88" s="1112">
        <f t="shared" si="5782"/>
        <v>0</v>
      </c>
      <c r="QW88" s="1113">
        <f t="shared" si="5782"/>
        <v>0</v>
      </c>
      <c r="QY88" s="1120">
        <f t="shared" ref="QY88:RL88" si="5783">SUM(QY89:QY92)</f>
        <v>0</v>
      </c>
      <c r="QZ88" s="1112">
        <f t="shared" si="5783"/>
        <v>0</v>
      </c>
      <c r="RA88" s="1112">
        <f t="shared" si="5783"/>
        <v>0</v>
      </c>
      <c r="RB88" s="1112">
        <f t="shared" si="5783"/>
        <v>0</v>
      </c>
      <c r="RC88" s="1112">
        <f t="shared" si="5783"/>
        <v>0</v>
      </c>
      <c r="RD88" s="1112">
        <f t="shared" si="5783"/>
        <v>0</v>
      </c>
      <c r="RE88" s="1112">
        <f t="shared" si="5783"/>
        <v>0</v>
      </c>
      <c r="RF88" s="1112">
        <f t="shared" si="5783"/>
        <v>0</v>
      </c>
      <c r="RG88" s="1112">
        <f t="shared" si="5783"/>
        <v>0</v>
      </c>
      <c r="RH88" s="1112">
        <f t="shared" si="5783"/>
        <v>0</v>
      </c>
      <c r="RI88" s="1112">
        <f t="shared" si="5783"/>
        <v>0</v>
      </c>
      <c r="RJ88" s="1112">
        <f t="shared" si="5783"/>
        <v>0</v>
      </c>
      <c r="RK88" s="1112">
        <f t="shared" si="5783"/>
        <v>0</v>
      </c>
      <c r="RL88" s="1113">
        <f t="shared" si="5783"/>
        <v>0</v>
      </c>
      <c r="RN88" s="1120">
        <f t="shared" ref="RN88:SA88" si="5784">SUM(RN89:RN92)</f>
        <v>0</v>
      </c>
      <c r="RO88" s="1112">
        <f t="shared" si="5784"/>
        <v>0</v>
      </c>
      <c r="RP88" s="1112">
        <f t="shared" si="5784"/>
        <v>0</v>
      </c>
      <c r="RQ88" s="1112">
        <f t="shared" si="5784"/>
        <v>0</v>
      </c>
      <c r="RR88" s="1112">
        <f t="shared" si="5784"/>
        <v>0</v>
      </c>
      <c r="RS88" s="1112">
        <f t="shared" si="5784"/>
        <v>0</v>
      </c>
      <c r="RT88" s="1112">
        <f t="shared" si="5784"/>
        <v>0</v>
      </c>
      <c r="RU88" s="1112">
        <f t="shared" si="5784"/>
        <v>0</v>
      </c>
      <c r="RV88" s="1112">
        <f t="shared" si="5784"/>
        <v>0</v>
      </c>
      <c r="RW88" s="1112">
        <f t="shared" si="5784"/>
        <v>0</v>
      </c>
      <c r="RX88" s="1112">
        <f t="shared" si="5784"/>
        <v>0</v>
      </c>
      <c r="RY88" s="1112">
        <f t="shared" si="5784"/>
        <v>0</v>
      </c>
      <c r="RZ88" s="1112">
        <f t="shared" si="5784"/>
        <v>0</v>
      </c>
      <c r="SA88" s="1113">
        <f t="shared" si="5784"/>
        <v>0</v>
      </c>
      <c r="SC88" s="1120">
        <f t="shared" ref="SC88:SP88" si="5785">SUM(SC89:SC92)</f>
        <v>0</v>
      </c>
      <c r="SD88" s="1112">
        <f t="shared" si="5785"/>
        <v>0</v>
      </c>
      <c r="SE88" s="1112">
        <f t="shared" si="5785"/>
        <v>0</v>
      </c>
      <c r="SF88" s="1112">
        <f t="shared" si="5785"/>
        <v>0</v>
      </c>
      <c r="SG88" s="1112">
        <f t="shared" si="5785"/>
        <v>0</v>
      </c>
      <c r="SH88" s="1112">
        <f t="shared" si="5785"/>
        <v>0</v>
      </c>
      <c r="SI88" s="1112">
        <f t="shared" si="5785"/>
        <v>0</v>
      </c>
      <c r="SJ88" s="1112">
        <f t="shared" si="5785"/>
        <v>0</v>
      </c>
      <c r="SK88" s="1112">
        <f t="shared" si="5785"/>
        <v>0</v>
      </c>
      <c r="SL88" s="1112">
        <f t="shared" si="5785"/>
        <v>0</v>
      </c>
      <c r="SM88" s="1112">
        <f t="shared" si="5785"/>
        <v>0</v>
      </c>
      <c r="SN88" s="1112">
        <f t="shared" si="5785"/>
        <v>0</v>
      </c>
      <c r="SO88" s="1112">
        <f t="shared" si="5785"/>
        <v>0</v>
      </c>
      <c r="SP88" s="1113">
        <f t="shared" si="5785"/>
        <v>0</v>
      </c>
      <c r="SR88" s="1120">
        <f t="shared" ref="SR88:TE88" si="5786">SUM(SR89:SR92)</f>
        <v>0</v>
      </c>
      <c r="SS88" s="1112">
        <f t="shared" si="5786"/>
        <v>0</v>
      </c>
      <c r="ST88" s="1112">
        <f t="shared" si="5786"/>
        <v>0</v>
      </c>
      <c r="SU88" s="1112">
        <f t="shared" si="5786"/>
        <v>0</v>
      </c>
      <c r="SV88" s="1112">
        <f t="shared" si="5786"/>
        <v>0</v>
      </c>
      <c r="SW88" s="1112">
        <f t="shared" si="5786"/>
        <v>0</v>
      </c>
      <c r="SX88" s="1112">
        <f t="shared" si="5786"/>
        <v>0</v>
      </c>
      <c r="SY88" s="1112">
        <f t="shared" si="5786"/>
        <v>0</v>
      </c>
      <c r="SZ88" s="1112">
        <f t="shared" si="5786"/>
        <v>0</v>
      </c>
      <c r="TA88" s="1112">
        <f t="shared" si="5786"/>
        <v>0</v>
      </c>
      <c r="TB88" s="1112">
        <f t="shared" si="5786"/>
        <v>0</v>
      </c>
      <c r="TC88" s="1112">
        <f t="shared" si="5786"/>
        <v>0</v>
      </c>
      <c r="TD88" s="1112">
        <f t="shared" si="5786"/>
        <v>0</v>
      </c>
      <c r="TE88" s="1113">
        <f t="shared" si="5786"/>
        <v>0</v>
      </c>
      <c r="TG88" s="1120">
        <f t="shared" ref="TG88:TT88" si="5787">SUM(TG89:TG92)</f>
        <v>0</v>
      </c>
      <c r="TH88" s="1112">
        <f t="shared" si="5787"/>
        <v>0</v>
      </c>
      <c r="TI88" s="1112">
        <f t="shared" si="5787"/>
        <v>0</v>
      </c>
      <c r="TJ88" s="1112">
        <f t="shared" si="5787"/>
        <v>0</v>
      </c>
      <c r="TK88" s="1112">
        <f t="shared" si="5787"/>
        <v>0</v>
      </c>
      <c r="TL88" s="1112">
        <f t="shared" si="5787"/>
        <v>0</v>
      </c>
      <c r="TM88" s="1112">
        <f t="shared" si="5787"/>
        <v>0</v>
      </c>
      <c r="TN88" s="1112">
        <f t="shared" si="5787"/>
        <v>0</v>
      </c>
      <c r="TO88" s="1112">
        <f t="shared" si="5787"/>
        <v>0</v>
      </c>
      <c r="TP88" s="1112">
        <f t="shared" si="5787"/>
        <v>0</v>
      </c>
      <c r="TQ88" s="1112">
        <f t="shared" si="5787"/>
        <v>0</v>
      </c>
      <c r="TR88" s="1112">
        <f t="shared" si="5787"/>
        <v>0</v>
      </c>
      <c r="TS88" s="1112">
        <f t="shared" si="5787"/>
        <v>0</v>
      </c>
      <c r="TT88" s="1113">
        <f t="shared" si="5787"/>
        <v>0</v>
      </c>
      <c r="TV88" s="1120">
        <f t="shared" ref="TV88:UI88" si="5788">SUM(TV89:TV92)</f>
        <v>0</v>
      </c>
      <c r="TW88" s="1112">
        <f t="shared" si="5788"/>
        <v>0</v>
      </c>
      <c r="TX88" s="1112">
        <f t="shared" si="5788"/>
        <v>0</v>
      </c>
      <c r="TY88" s="1112">
        <f t="shared" si="5788"/>
        <v>0</v>
      </c>
      <c r="TZ88" s="1112">
        <f t="shared" si="5788"/>
        <v>0</v>
      </c>
      <c r="UA88" s="1112">
        <f t="shared" si="5788"/>
        <v>0</v>
      </c>
      <c r="UB88" s="1112">
        <f t="shared" si="5788"/>
        <v>0</v>
      </c>
      <c r="UC88" s="1112">
        <f t="shared" si="5788"/>
        <v>0</v>
      </c>
      <c r="UD88" s="1112">
        <f t="shared" si="5788"/>
        <v>0</v>
      </c>
      <c r="UE88" s="1112">
        <f t="shared" si="5788"/>
        <v>0</v>
      </c>
      <c r="UF88" s="1112">
        <f t="shared" si="5788"/>
        <v>0</v>
      </c>
      <c r="UG88" s="1112">
        <f t="shared" si="5788"/>
        <v>0</v>
      </c>
      <c r="UH88" s="1112">
        <f t="shared" si="5788"/>
        <v>0</v>
      </c>
      <c r="UI88" s="1113">
        <f t="shared" si="5788"/>
        <v>0</v>
      </c>
      <c r="UK88" s="1120">
        <f t="shared" ref="UK88:UX88" si="5789">SUM(UK89:UK92)</f>
        <v>0</v>
      </c>
      <c r="UL88" s="1112">
        <f t="shared" si="5789"/>
        <v>0</v>
      </c>
      <c r="UM88" s="1112">
        <f t="shared" si="5789"/>
        <v>0</v>
      </c>
      <c r="UN88" s="1112">
        <f t="shared" si="5789"/>
        <v>0</v>
      </c>
      <c r="UO88" s="1112">
        <f t="shared" si="5789"/>
        <v>0</v>
      </c>
      <c r="UP88" s="1112">
        <f t="shared" si="5789"/>
        <v>0</v>
      </c>
      <c r="UQ88" s="1112">
        <f t="shared" si="5789"/>
        <v>0</v>
      </c>
      <c r="UR88" s="1112">
        <f t="shared" si="5789"/>
        <v>0</v>
      </c>
      <c r="US88" s="1112">
        <f t="shared" si="5789"/>
        <v>0</v>
      </c>
      <c r="UT88" s="1112">
        <f t="shared" si="5789"/>
        <v>0</v>
      </c>
      <c r="UU88" s="1112">
        <f t="shared" si="5789"/>
        <v>0</v>
      </c>
      <c r="UV88" s="1112">
        <f t="shared" si="5789"/>
        <v>0</v>
      </c>
      <c r="UW88" s="1112">
        <f t="shared" si="5789"/>
        <v>0</v>
      </c>
      <c r="UX88" s="1113">
        <f t="shared" si="5789"/>
        <v>0</v>
      </c>
      <c r="UZ88" s="1120">
        <f t="shared" ref="UZ88:VM88" si="5790">SUM(UZ89:UZ92)</f>
        <v>0</v>
      </c>
      <c r="VA88" s="1112">
        <f t="shared" si="5790"/>
        <v>0</v>
      </c>
      <c r="VB88" s="1112">
        <f t="shared" si="5790"/>
        <v>0</v>
      </c>
      <c r="VC88" s="1112">
        <f t="shared" si="5790"/>
        <v>0</v>
      </c>
      <c r="VD88" s="1112">
        <f t="shared" si="5790"/>
        <v>0</v>
      </c>
      <c r="VE88" s="1112">
        <f t="shared" si="5790"/>
        <v>0</v>
      </c>
      <c r="VF88" s="1112">
        <f t="shared" si="5790"/>
        <v>0</v>
      </c>
      <c r="VG88" s="1112">
        <f t="shared" si="5790"/>
        <v>0</v>
      </c>
      <c r="VH88" s="1112">
        <f t="shared" si="5790"/>
        <v>0</v>
      </c>
      <c r="VI88" s="1112">
        <f t="shared" si="5790"/>
        <v>0</v>
      </c>
      <c r="VJ88" s="1112">
        <f t="shared" si="5790"/>
        <v>0</v>
      </c>
      <c r="VK88" s="1112">
        <f t="shared" si="5790"/>
        <v>0</v>
      </c>
      <c r="VL88" s="1112">
        <f t="shared" si="5790"/>
        <v>0</v>
      </c>
      <c r="VM88" s="1113">
        <f t="shared" si="5790"/>
        <v>0</v>
      </c>
      <c r="VO88" s="1120">
        <f t="shared" ref="VO88:WB88" si="5791">SUM(VO89:VO92)</f>
        <v>0</v>
      </c>
      <c r="VP88" s="1112">
        <f t="shared" si="5791"/>
        <v>0</v>
      </c>
      <c r="VQ88" s="1112">
        <f t="shared" si="5791"/>
        <v>0</v>
      </c>
      <c r="VR88" s="1112">
        <f t="shared" si="5791"/>
        <v>0</v>
      </c>
      <c r="VS88" s="1112">
        <f t="shared" si="5791"/>
        <v>0</v>
      </c>
      <c r="VT88" s="1112">
        <f t="shared" si="5791"/>
        <v>0</v>
      </c>
      <c r="VU88" s="1112">
        <f t="shared" si="5791"/>
        <v>0</v>
      </c>
      <c r="VV88" s="1112">
        <f t="shared" si="5791"/>
        <v>0</v>
      </c>
      <c r="VW88" s="1112">
        <f t="shared" si="5791"/>
        <v>0</v>
      </c>
      <c r="VX88" s="1112">
        <f t="shared" si="5791"/>
        <v>0</v>
      </c>
      <c r="VY88" s="1112">
        <f t="shared" si="5791"/>
        <v>0</v>
      </c>
      <c r="VZ88" s="1112">
        <f t="shared" si="5791"/>
        <v>0</v>
      </c>
      <c r="WA88" s="1112">
        <f t="shared" si="5791"/>
        <v>0</v>
      </c>
      <c r="WB88" s="1113">
        <f t="shared" si="5791"/>
        <v>0</v>
      </c>
      <c r="WD88" s="1120">
        <f t="shared" ref="WD88:WQ88" si="5792">SUM(WD89:WD92)</f>
        <v>0</v>
      </c>
      <c r="WE88" s="1112">
        <f t="shared" si="5792"/>
        <v>0</v>
      </c>
      <c r="WF88" s="1112">
        <f t="shared" si="5792"/>
        <v>0</v>
      </c>
      <c r="WG88" s="1112">
        <f t="shared" si="5792"/>
        <v>0</v>
      </c>
      <c r="WH88" s="1112">
        <f t="shared" si="5792"/>
        <v>0</v>
      </c>
      <c r="WI88" s="1112">
        <f t="shared" si="5792"/>
        <v>0</v>
      </c>
      <c r="WJ88" s="1112">
        <f t="shared" si="5792"/>
        <v>0</v>
      </c>
      <c r="WK88" s="1112">
        <f t="shared" si="5792"/>
        <v>0</v>
      </c>
      <c r="WL88" s="1112">
        <f t="shared" si="5792"/>
        <v>0</v>
      </c>
      <c r="WM88" s="1112">
        <f t="shared" si="5792"/>
        <v>0</v>
      </c>
      <c r="WN88" s="1112">
        <f t="shared" si="5792"/>
        <v>0</v>
      </c>
      <c r="WO88" s="1112">
        <f t="shared" si="5792"/>
        <v>0</v>
      </c>
      <c r="WP88" s="1112">
        <f t="shared" si="5792"/>
        <v>0</v>
      </c>
      <c r="WQ88" s="1113">
        <f t="shared" si="5792"/>
        <v>0</v>
      </c>
      <c r="WS88" s="1120">
        <f t="shared" ref="WS88:XF88" si="5793">SUM(WS89:WS92)</f>
        <v>0</v>
      </c>
      <c r="WT88" s="1112">
        <f t="shared" si="5793"/>
        <v>0</v>
      </c>
      <c r="WU88" s="1112">
        <f t="shared" si="5793"/>
        <v>0</v>
      </c>
      <c r="WV88" s="1112">
        <f t="shared" si="5793"/>
        <v>0</v>
      </c>
      <c r="WW88" s="1112">
        <f t="shared" si="5793"/>
        <v>0</v>
      </c>
      <c r="WX88" s="1112">
        <f t="shared" si="5793"/>
        <v>0</v>
      </c>
      <c r="WY88" s="1112">
        <f t="shared" si="5793"/>
        <v>0</v>
      </c>
      <c r="WZ88" s="1112">
        <f t="shared" si="5793"/>
        <v>0</v>
      </c>
      <c r="XA88" s="1112">
        <f t="shared" si="5793"/>
        <v>0</v>
      </c>
      <c r="XB88" s="1112">
        <f t="shared" si="5793"/>
        <v>0</v>
      </c>
      <c r="XC88" s="1112">
        <f t="shared" si="5793"/>
        <v>0</v>
      </c>
      <c r="XD88" s="1112">
        <f t="shared" si="5793"/>
        <v>0</v>
      </c>
      <c r="XE88" s="1112">
        <f t="shared" si="5793"/>
        <v>0</v>
      </c>
      <c r="XF88" s="1113">
        <f t="shared" si="5793"/>
        <v>0</v>
      </c>
      <c r="XH88" s="1120">
        <f t="shared" ref="XH88:XU88" si="5794">SUM(XH89:XH92)</f>
        <v>0</v>
      </c>
      <c r="XI88" s="1112">
        <f t="shared" si="5794"/>
        <v>0</v>
      </c>
      <c r="XJ88" s="1112">
        <f t="shared" si="5794"/>
        <v>0</v>
      </c>
      <c r="XK88" s="1112">
        <f t="shared" si="5794"/>
        <v>0</v>
      </c>
      <c r="XL88" s="1112">
        <f t="shared" si="5794"/>
        <v>0</v>
      </c>
      <c r="XM88" s="1112">
        <f t="shared" si="5794"/>
        <v>0</v>
      </c>
      <c r="XN88" s="1112">
        <f t="shared" si="5794"/>
        <v>0</v>
      </c>
      <c r="XO88" s="1112">
        <f t="shared" si="5794"/>
        <v>0</v>
      </c>
      <c r="XP88" s="1112">
        <f t="shared" si="5794"/>
        <v>0</v>
      </c>
      <c r="XQ88" s="1112">
        <f t="shared" si="5794"/>
        <v>0</v>
      </c>
      <c r="XR88" s="1112">
        <f t="shared" si="5794"/>
        <v>0</v>
      </c>
      <c r="XS88" s="1112">
        <f t="shared" si="5794"/>
        <v>0</v>
      </c>
      <c r="XT88" s="1112">
        <f t="shared" si="5794"/>
        <v>0</v>
      </c>
      <c r="XU88" s="1113">
        <f t="shared" si="5794"/>
        <v>0</v>
      </c>
      <c r="XW88" s="1120">
        <f t="shared" ref="XW88:YJ88" si="5795">SUM(XW89:XW92)</f>
        <v>0</v>
      </c>
      <c r="XX88" s="1112">
        <f t="shared" si="5795"/>
        <v>0</v>
      </c>
      <c r="XY88" s="1112">
        <f t="shared" si="5795"/>
        <v>0</v>
      </c>
      <c r="XZ88" s="1112">
        <f t="shared" si="5795"/>
        <v>0</v>
      </c>
      <c r="YA88" s="1112">
        <f t="shared" si="5795"/>
        <v>0</v>
      </c>
      <c r="YB88" s="1112">
        <f t="shared" si="5795"/>
        <v>0</v>
      </c>
      <c r="YC88" s="1112">
        <f t="shared" si="5795"/>
        <v>0</v>
      </c>
      <c r="YD88" s="1112">
        <f t="shared" si="5795"/>
        <v>0</v>
      </c>
      <c r="YE88" s="1112">
        <f t="shared" si="5795"/>
        <v>0</v>
      </c>
      <c r="YF88" s="1112">
        <f t="shared" si="5795"/>
        <v>0</v>
      </c>
      <c r="YG88" s="1112">
        <f t="shared" si="5795"/>
        <v>0</v>
      </c>
      <c r="YH88" s="1112">
        <f t="shared" si="5795"/>
        <v>0</v>
      </c>
      <c r="YI88" s="1112">
        <f t="shared" si="5795"/>
        <v>0</v>
      </c>
      <c r="YJ88" s="1113">
        <f t="shared" si="5795"/>
        <v>0</v>
      </c>
      <c r="YL88" s="1120">
        <f t="shared" ref="YL88:YY88" si="5796">SUM(YL89:YL92)</f>
        <v>0</v>
      </c>
      <c r="YM88" s="1112">
        <f t="shared" si="5796"/>
        <v>0</v>
      </c>
      <c r="YN88" s="1112">
        <f t="shared" si="5796"/>
        <v>0</v>
      </c>
      <c r="YO88" s="1112">
        <f t="shared" si="5796"/>
        <v>0</v>
      </c>
      <c r="YP88" s="1112">
        <f t="shared" si="5796"/>
        <v>0</v>
      </c>
      <c r="YQ88" s="1112">
        <f t="shared" si="5796"/>
        <v>0</v>
      </c>
      <c r="YR88" s="1112">
        <f t="shared" si="5796"/>
        <v>0</v>
      </c>
      <c r="YS88" s="1112">
        <f t="shared" si="5796"/>
        <v>0</v>
      </c>
      <c r="YT88" s="1112">
        <f t="shared" si="5796"/>
        <v>0</v>
      </c>
      <c r="YU88" s="1112">
        <f t="shared" si="5796"/>
        <v>0</v>
      </c>
      <c r="YV88" s="1112">
        <f t="shared" si="5796"/>
        <v>0</v>
      </c>
      <c r="YW88" s="1112">
        <f t="shared" si="5796"/>
        <v>0</v>
      </c>
      <c r="YX88" s="1112">
        <f t="shared" si="5796"/>
        <v>0</v>
      </c>
      <c r="YY88" s="1113">
        <f t="shared" si="5796"/>
        <v>0</v>
      </c>
      <c r="ZA88" s="1120">
        <f t="shared" ref="ZA88:ZN88" si="5797">SUM(ZA89:ZA92)</f>
        <v>0</v>
      </c>
      <c r="ZB88" s="1112">
        <f t="shared" si="5797"/>
        <v>0</v>
      </c>
      <c r="ZC88" s="1112">
        <f t="shared" si="5797"/>
        <v>0</v>
      </c>
      <c r="ZD88" s="1112">
        <f t="shared" si="5797"/>
        <v>0</v>
      </c>
      <c r="ZE88" s="1112">
        <f t="shared" si="5797"/>
        <v>0</v>
      </c>
      <c r="ZF88" s="1112">
        <f t="shared" si="5797"/>
        <v>0</v>
      </c>
      <c r="ZG88" s="1112">
        <f t="shared" si="5797"/>
        <v>0</v>
      </c>
      <c r="ZH88" s="1112">
        <f t="shared" si="5797"/>
        <v>0</v>
      </c>
      <c r="ZI88" s="1112">
        <f t="shared" si="5797"/>
        <v>0</v>
      </c>
      <c r="ZJ88" s="1112">
        <f t="shared" si="5797"/>
        <v>0</v>
      </c>
      <c r="ZK88" s="1112">
        <f t="shared" si="5797"/>
        <v>0</v>
      </c>
      <c r="ZL88" s="1112">
        <f t="shared" si="5797"/>
        <v>0</v>
      </c>
      <c r="ZM88" s="1112">
        <f t="shared" si="5797"/>
        <v>0</v>
      </c>
      <c r="ZN88" s="1113">
        <f t="shared" si="5797"/>
        <v>0</v>
      </c>
      <c r="ZP88" s="1120">
        <f t="shared" ref="ZP88:AAC88" si="5798">SUM(ZP89:ZP92)</f>
        <v>0</v>
      </c>
      <c r="ZQ88" s="1112">
        <f t="shared" si="5798"/>
        <v>0</v>
      </c>
      <c r="ZR88" s="1112">
        <f t="shared" si="5798"/>
        <v>0</v>
      </c>
      <c r="ZS88" s="1112">
        <f t="shared" si="5798"/>
        <v>0</v>
      </c>
      <c r="ZT88" s="1112">
        <f t="shared" si="5798"/>
        <v>0</v>
      </c>
      <c r="ZU88" s="1112">
        <f t="shared" si="5798"/>
        <v>0</v>
      </c>
      <c r="ZV88" s="1112">
        <f t="shared" si="5798"/>
        <v>0</v>
      </c>
      <c r="ZW88" s="1112">
        <f t="shared" si="5798"/>
        <v>0</v>
      </c>
      <c r="ZX88" s="1112">
        <f t="shared" si="5798"/>
        <v>0</v>
      </c>
      <c r="ZY88" s="1112">
        <f t="shared" si="5798"/>
        <v>0</v>
      </c>
      <c r="ZZ88" s="1112">
        <f t="shared" si="5798"/>
        <v>0</v>
      </c>
      <c r="AAA88" s="1112">
        <f t="shared" si="5798"/>
        <v>0</v>
      </c>
      <c r="AAB88" s="1112">
        <f t="shared" si="5798"/>
        <v>0</v>
      </c>
      <c r="AAC88" s="1113">
        <f t="shared" si="5798"/>
        <v>0</v>
      </c>
      <c r="AAE88" s="1120">
        <f t="shared" ref="AAE88:AAR88" si="5799">SUM(AAE89:AAE92)</f>
        <v>0</v>
      </c>
      <c r="AAF88" s="1112">
        <f t="shared" si="5799"/>
        <v>0</v>
      </c>
      <c r="AAG88" s="1112">
        <f t="shared" si="5799"/>
        <v>0</v>
      </c>
      <c r="AAH88" s="1112">
        <f t="shared" si="5799"/>
        <v>0</v>
      </c>
      <c r="AAI88" s="1112">
        <f t="shared" si="5799"/>
        <v>0</v>
      </c>
      <c r="AAJ88" s="1112">
        <f t="shared" si="5799"/>
        <v>0</v>
      </c>
      <c r="AAK88" s="1112">
        <f t="shared" si="5799"/>
        <v>0</v>
      </c>
      <c r="AAL88" s="1112">
        <f t="shared" si="5799"/>
        <v>0</v>
      </c>
      <c r="AAM88" s="1112">
        <f t="shared" si="5799"/>
        <v>0</v>
      </c>
      <c r="AAN88" s="1112">
        <f t="shared" si="5799"/>
        <v>0</v>
      </c>
      <c r="AAO88" s="1112">
        <f t="shared" si="5799"/>
        <v>0</v>
      </c>
      <c r="AAP88" s="1112">
        <f t="shared" si="5799"/>
        <v>0</v>
      </c>
      <c r="AAQ88" s="1112">
        <f t="shared" si="5799"/>
        <v>0</v>
      </c>
      <c r="AAR88" s="1113">
        <f t="shared" si="5799"/>
        <v>0</v>
      </c>
      <c r="AAT88" s="1120">
        <f t="shared" ref="AAT88:ABG88" si="5800">SUM(AAT89:AAT92)</f>
        <v>0</v>
      </c>
      <c r="AAU88" s="1112">
        <f t="shared" si="5800"/>
        <v>0</v>
      </c>
      <c r="AAV88" s="1112">
        <f t="shared" si="5800"/>
        <v>0</v>
      </c>
      <c r="AAW88" s="1112">
        <f t="shared" si="5800"/>
        <v>0</v>
      </c>
      <c r="AAX88" s="1112">
        <f t="shared" si="5800"/>
        <v>0</v>
      </c>
      <c r="AAY88" s="1112">
        <f t="shared" si="5800"/>
        <v>0</v>
      </c>
      <c r="AAZ88" s="1112">
        <f t="shared" si="5800"/>
        <v>0</v>
      </c>
      <c r="ABA88" s="1112">
        <f t="shared" si="5800"/>
        <v>0</v>
      </c>
      <c r="ABB88" s="1112">
        <f t="shared" si="5800"/>
        <v>0</v>
      </c>
      <c r="ABC88" s="1112">
        <f t="shared" si="5800"/>
        <v>0</v>
      </c>
      <c r="ABD88" s="1112">
        <f t="shared" si="5800"/>
        <v>0</v>
      </c>
      <c r="ABE88" s="1112">
        <f t="shared" si="5800"/>
        <v>0</v>
      </c>
      <c r="ABF88" s="1112">
        <f t="shared" si="5800"/>
        <v>0</v>
      </c>
      <c r="ABG88" s="1113">
        <f t="shared" si="5800"/>
        <v>0</v>
      </c>
      <c r="ABI88" s="1120">
        <f t="shared" ref="ABI88:ABV88" si="5801">SUM(ABI89:ABI92)</f>
        <v>0</v>
      </c>
      <c r="ABJ88" s="1112">
        <f t="shared" si="5801"/>
        <v>0</v>
      </c>
      <c r="ABK88" s="1112">
        <f t="shared" si="5801"/>
        <v>0</v>
      </c>
      <c r="ABL88" s="1112">
        <f t="shared" si="5801"/>
        <v>0</v>
      </c>
      <c r="ABM88" s="1112">
        <f t="shared" si="5801"/>
        <v>0</v>
      </c>
      <c r="ABN88" s="1112">
        <f t="shared" si="5801"/>
        <v>0</v>
      </c>
      <c r="ABO88" s="1112">
        <f t="shared" si="5801"/>
        <v>0</v>
      </c>
      <c r="ABP88" s="1112">
        <f t="shared" si="5801"/>
        <v>0</v>
      </c>
      <c r="ABQ88" s="1112">
        <f t="shared" si="5801"/>
        <v>0</v>
      </c>
      <c r="ABR88" s="1112">
        <f t="shared" si="5801"/>
        <v>0</v>
      </c>
      <c r="ABS88" s="1112">
        <f t="shared" si="5801"/>
        <v>0</v>
      </c>
      <c r="ABT88" s="1112">
        <f t="shared" si="5801"/>
        <v>0</v>
      </c>
      <c r="ABU88" s="1112">
        <f t="shared" si="5801"/>
        <v>0</v>
      </c>
      <c r="ABV88" s="1113">
        <f t="shared" si="5801"/>
        <v>0</v>
      </c>
      <c r="ABX88" s="1120">
        <f t="shared" ref="ABX88:ACK88" si="5802">SUM(ABX89:ABX92)</f>
        <v>0</v>
      </c>
      <c r="ABY88" s="1112">
        <f t="shared" si="5802"/>
        <v>0</v>
      </c>
      <c r="ABZ88" s="1112">
        <f t="shared" si="5802"/>
        <v>0</v>
      </c>
      <c r="ACA88" s="1112">
        <f t="shared" si="5802"/>
        <v>0</v>
      </c>
      <c r="ACB88" s="1112">
        <f t="shared" si="5802"/>
        <v>0</v>
      </c>
      <c r="ACC88" s="1112">
        <f t="shared" si="5802"/>
        <v>0</v>
      </c>
      <c r="ACD88" s="1112">
        <f t="shared" si="5802"/>
        <v>0</v>
      </c>
      <c r="ACE88" s="1112">
        <f t="shared" si="5802"/>
        <v>0</v>
      </c>
      <c r="ACF88" s="1112">
        <f t="shared" si="5802"/>
        <v>0</v>
      </c>
      <c r="ACG88" s="1112">
        <f t="shared" si="5802"/>
        <v>0</v>
      </c>
      <c r="ACH88" s="1112">
        <f t="shared" si="5802"/>
        <v>0</v>
      </c>
      <c r="ACI88" s="1112">
        <f t="shared" si="5802"/>
        <v>0</v>
      </c>
      <c r="ACJ88" s="1112">
        <f t="shared" si="5802"/>
        <v>0</v>
      </c>
      <c r="ACK88" s="1113">
        <f t="shared" si="5802"/>
        <v>0</v>
      </c>
      <c r="ACM88" s="1120">
        <f t="shared" ref="ACM88:ACZ88" si="5803">SUM(ACM89:ACM92)</f>
        <v>0</v>
      </c>
      <c r="ACN88" s="1112">
        <f t="shared" si="5803"/>
        <v>0</v>
      </c>
      <c r="ACO88" s="1112">
        <f t="shared" si="5803"/>
        <v>0</v>
      </c>
      <c r="ACP88" s="1112">
        <f t="shared" si="5803"/>
        <v>0</v>
      </c>
      <c r="ACQ88" s="1112">
        <f t="shared" si="5803"/>
        <v>0</v>
      </c>
      <c r="ACR88" s="1112">
        <f t="shared" si="5803"/>
        <v>0</v>
      </c>
      <c r="ACS88" s="1112">
        <f t="shared" si="5803"/>
        <v>0</v>
      </c>
      <c r="ACT88" s="1112">
        <f t="shared" si="5803"/>
        <v>0</v>
      </c>
      <c r="ACU88" s="1112">
        <f t="shared" si="5803"/>
        <v>0</v>
      </c>
      <c r="ACV88" s="1112">
        <f t="shared" si="5803"/>
        <v>0</v>
      </c>
      <c r="ACW88" s="1112">
        <f t="shared" si="5803"/>
        <v>0</v>
      </c>
      <c r="ACX88" s="1112">
        <f t="shared" si="5803"/>
        <v>0</v>
      </c>
      <c r="ACY88" s="1112">
        <f t="shared" si="5803"/>
        <v>0</v>
      </c>
      <c r="ACZ88" s="1113">
        <f t="shared" si="5803"/>
        <v>0</v>
      </c>
      <c r="ADB88" s="1120">
        <f t="shared" ref="ADB88:ADO88" si="5804">SUM(ADB89:ADB92)</f>
        <v>0</v>
      </c>
      <c r="ADC88" s="1112">
        <f t="shared" si="5804"/>
        <v>0</v>
      </c>
      <c r="ADD88" s="1112">
        <f t="shared" si="5804"/>
        <v>0</v>
      </c>
      <c r="ADE88" s="1112">
        <f t="shared" si="5804"/>
        <v>0</v>
      </c>
      <c r="ADF88" s="1112">
        <f t="shared" si="5804"/>
        <v>0</v>
      </c>
      <c r="ADG88" s="1112">
        <f t="shared" si="5804"/>
        <v>0</v>
      </c>
      <c r="ADH88" s="1112">
        <f t="shared" si="5804"/>
        <v>0</v>
      </c>
      <c r="ADI88" s="1112">
        <f t="shared" si="5804"/>
        <v>0</v>
      </c>
      <c r="ADJ88" s="1112">
        <f t="shared" si="5804"/>
        <v>0</v>
      </c>
      <c r="ADK88" s="1112">
        <f t="shared" si="5804"/>
        <v>0</v>
      </c>
      <c r="ADL88" s="1112">
        <f t="shared" si="5804"/>
        <v>0</v>
      </c>
      <c r="ADM88" s="1112">
        <f t="shared" si="5804"/>
        <v>0</v>
      </c>
      <c r="ADN88" s="1112">
        <f t="shared" si="5804"/>
        <v>0</v>
      </c>
      <c r="ADO88" s="1113">
        <f t="shared" si="5804"/>
        <v>0</v>
      </c>
      <c r="ADQ88" s="1120">
        <f t="shared" ref="ADQ88:AED88" si="5805">SUM(ADQ89:ADQ92)</f>
        <v>0</v>
      </c>
      <c r="ADR88" s="1112">
        <f t="shared" si="5805"/>
        <v>0</v>
      </c>
      <c r="ADS88" s="1112">
        <f t="shared" si="5805"/>
        <v>0</v>
      </c>
      <c r="ADT88" s="1112">
        <f t="shared" si="5805"/>
        <v>0</v>
      </c>
      <c r="ADU88" s="1112">
        <f t="shared" si="5805"/>
        <v>0</v>
      </c>
      <c r="ADV88" s="1112">
        <f t="shared" si="5805"/>
        <v>0</v>
      </c>
      <c r="ADW88" s="1112">
        <f t="shared" si="5805"/>
        <v>0</v>
      </c>
      <c r="ADX88" s="1112">
        <f t="shared" si="5805"/>
        <v>0</v>
      </c>
      <c r="ADY88" s="1112">
        <f t="shared" si="5805"/>
        <v>0</v>
      </c>
      <c r="ADZ88" s="1112">
        <f t="shared" si="5805"/>
        <v>0</v>
      </c>
      <c r="AEA88" s="1112">
        <f t="shared" si="5805"/>
        <v>0</v>
      </c>
      <c r="AEB88" s="1112">
        <f t="shared" si="5805"/>
        <v>0</v>
      </c>
      <c r="AEC88" s="1112">
        <f t="shared" si="5805"/>
        <v>0</v>
      </c>
      <c r="AED88" s="1113">
        <f t="shared" si="5805"/>
        <v>0</v>
      </c>
      <c r="AEF88" s="1120">
        <f t="shared" ref="AEF88:AES88" si="5806">SUM(AEF89:AEF92)</f>
        <v>0</v>
      </c>
      <c r="AEG88" s="1112">
        <f t="shared" si="5806"/>
        <v>0</v>
      </c>
      <c r="AEH88" s="1112">
        <f t="shared" si="5806"/>
        <v>0</v>
      </c>
      <c r="AEI88" s="1112">
        <f t="shared" si="5806"/>
        <v>0</v>
      </c>
      <c r="AEJ88" s="1112">
        <f t="shared" si="5806"/>
        <v>0</v>
      </c>
      <c r="AEK88" s="1112">
        <f t="shared" si="5806"/>
        <v>0</v>
      </c>
      <c r="AEL88" s="1112">
        <f t="shared" si="5806"/>
        <v>0</v>
      </c>
      <c r="AEM88" s="1112">
        <f t="shared" si="5806"/>
        <v>0</v>
      </c>
      <c r="AEN88" s="1112">
        <f t="shared" si="5806"/>
        <v>0</v>
      </c>
      <c r="AEO88" s="1112">
        <f t="shared" si="5806"/>
        <v>0</v>
      </c>
      <c r="AEP88" s="1112">
        <f t="shared" si="5806"/>
        <v>0</v>
      </c>
      <c r="AEQ88" s="1112">
        <f t="shared" si="5806"/>
        <v>0</v>
      </c>
      <c r="AER88" s="1112">
        <f t="shared" si="5806"/>
        <v>0</v>
      </c>
      <c r="AES88" s="1113">
        <f t="shared" si="5806"/>
        <v>0</v>
      </c>
      <c r="AEU88" s="1120">
        <f t="shared" ref="AEU88:AFH88" si="5807">SUM(AEU89:AEU92)</f>
        <v>0</v>
      </c>
      <c r="AEV88" s="1112">
        <f t="shared" si="5807"/>
        <v>0</v>
      </c>
      <c r="AEW88" s="1112">
        <f t="shared" si="5807"/>
        <v>0</v>
      </c>
      <c r="AEX88" s="1112">
        <f t="shared" si="5807"/>
        <v>0</v>
      </c>
      <c r="AEY88" s="1112">
        <f t="shared" si="5807"/>
        <v>0</v>
      </c>
      <c r="AEZ88" s="1112">
        <f t="shared" si="5807"/>
        <v>0</v>
      </c>
      <c r="AFA88" s="1112">
        <f t="shared" si="5807"/>
        <v>0</v>
      </c>
      <c r="AFB88" s="1112">
        <f t="shared" si="5807"/>
        <v>0</v>
      </c>
      <c r="AFC88" s="1112">
        <f t="shared" si="5807"/>
        <v>0</v>
      </c>
      <c r="AFD88" s="1112">
        <f t="shared" si="5807"/>
        <v>0</v>
      </c>
      <c r="AFE88" s="1112">
        <f t="shared" si="5807"/>
        <v>0</v>
      </c>
      <c r="AFF88" s="1112">
        <f t="shared" si="5807"/>
        <v>0</v>
      </c>
      <c r="AFG88" s="1112">
        <f t="shared" si="5807"/>
        <v>0</v>
      </c>
      <c r="AFH88" s="1113">
        <f t="shared" si="5807"/>
        <v>0</v>
      </c>
      <c r="AFJ88" s="1120">
        <f t="shared" ref="AFJ88:AFW88" si="5808">SUM(AFJ89:AFJ92)</f>
        <v>0</v>
      </c>
      <c r="AFK88" s="1112">
        <f t="shared" si="5808"/>
        <v>0</v>
      </c>
      <c r="AFL88" s="1112">
        <f t="shared" si="5808"/>
        <v>0</v>
      </c>
      <c r="AFM88" s="1112">
        <f t="shared" si="5808"/>
        <v>0</v>
      </c>
      <c r="AFN88" s="1112">
        <f t="shared" si="5808"/>
        <v>0</v>
      </c>
      <c r="AFO88" s="1112">
        <f t="shared" si="5808"/>
        <v>0</v>
      </c>
      <c r="AFP88" s="1112">
        <f t="shared" si="5808"/>
        <v>0</v>
      </c>
      <c r="AFQ88" s="1112">
        <f t="shared" si="5808"/>
        <v>0</v>
      </c>
      <c r="AFR88" s="1112">
        <f t="shared" si="5808"/>
        <v>0</v>
      </c>
      <c r="AFS88" s="1112">
        <f t="shared" si="5808"/>
        <v>0</v>
      </c>
      <c r="AFT88" s="1112">
        <f t="shared" si="5808"/>
        <v>0</v>
      </c>
      <c r="AFU88" s="1112">
        <f t="shared" si="5808"/>
        <v>0</v>
      </c>
      <c r="AFV88" s="1112">
        <f t="shared" si="5808"/>
        <v>0</v>
      </c>
      <c r="AFW88" s="1113">
        <f t="shared" si="5808"/>
        <v>0</v>
      </c>
      <c r="AFY88" s="1120">
        <f t="shared" ref="AFY88:AGL88" si="5809">SUM(AFY89:AFY92)</f>
        <v>0</v>
      </c>
      <c r="AFZ88" s="1112">
        <f t="shared" si="5809"/>
        <v>0</v>
      </c>
      <c r="AGA88" s="1112">
        <f t="shared" si="5809"/>
        <v>0</v>
      </c>
      <c r="AGB88" s="1112">
        <f t="shared" si="5809"/>
        <v>0</v>
      </c>
      <c r="AGC88" s="1112">
        <f t="shared" si="5809"/>
        <v>0</v>
      </c>
      <c r="AGD88" s="1112">
        <f t="shared" si="5809"/>
        <v>0</v>
      </c>
      <c r="AGE88" s="1112">
        <f t="shared" si="5809"/>
        <v>0</v>
      </c>
      <c r="AGF88" s="1112">
        <f t="shared" si="5809"/>
        <v>0</v>
      </c>
      <c r="AGG88" s="1112">
        <f t="shared" si="5809"/>
        <v>0</v>
      </c>
      <c r="AGH88" s="1112">
        <f t="shared" si="5809"/>
        <v>0</v>
      </c>
      <c r="AGI88" s="1112">
        <f t="shared" si="5809"/>
        <v>0</v>
      </c>
      <c r="AGJ88" s="1112">
        <f t="shared" si="5809"/>
        <v>0</v>
      </c>
      <c r="AGK88" s="1112">
        <f t="shared" si="5809"/>
        <v>0</v>
      </c>
      <c r="AGL88" s="1113">
        <f t="shared" si="5809"/>
        <v>0</v>
      </c>
      <c r="AGN88" s="1120">
        <f t="shared" ref="AGN88:AHA88" si="5810">SUM(AGN89:AGN92)</f>
        <v>0</v>
      </c>
      <c r="AGO88" s="1112">
        <f t="shared" si="5810"/>
        <v>0</v>
      </c>
      <c r="AGP88" s="1112">
        <f t="shared" si="5810"/>
        <v>0</v>
      </c>
      <c r="AGQ88" s="1112">
        <f t="shared" si="5810"/>
        <v>0</v>
      </c>
      <c r="AGR88" s="1112">
        <f t="shared" si="5810"/>
        <v>0</v>
      </c>
      <c r="AGS88" s="1112">
        <f t="shared" si="5810"/>
        <v>0</v>
      </c>
      <c r="AGT88" s="1112">
        <f t="shared" si="5810"/>
        <v>0</v>
      </c>
      <c r="AGU88" s="1112">
        <f t="shared" si="5810"/>
        <v>0</v>
      </c>
      <c r="AGV88" s="1112">
        <f t="shared" si="5810"/>
        <v>0</v>
      </c>
      <c r="AGW88" s="1112">
        <f t="shared" si="5810"/>
        <v>0</v>
      </c>
      <c r="AGX88" s="1112">
        <f t="shared" si="5810"/>
        <v>0</v>
      </c>
      <c r="AGY88" s="1112">
        <f t="shared" si="5810"/>
        <v>0</v>
      </c>
      <c r="AGZ88" s="1112">
        <f t="shared" si="5810"/>
        <v>0</v>
      </c>
      <c r="AHA88" s="1113">
        <f t="shared" si="5810"/>
        <v>0</v>
      </c>
      <c r="AHC88" s="1120">
        <f t="shared" ref="AHC88:AHP88" si="5811">SUM(AHC89:AHC92)</f>
        <v>0</v>
      </c>
      <c r="AHD88" s="1112">
        <f t="shared" si="5811"/>
        <v>0</v>
      </c>
      <c r="AHE88" s="1112">
        <f t="shared" si="5811"/>
        <v>0</v>
      </c>
      <c r="AHF88" s="1112">
        <f t="shared" si="5811"/>
        <v>0</v>
      </c>
      <c r="AHG88" s="1112">
        <f t="shared" si="5811"/>
        <v>0</v>
      </c>
      <c r="AHH88" s="1112">
        <f t="shared" si="5811"/>
        <v>0</v>
      </c>
      <c r="AHI88" s="1112">
        <f t="shared" si="5811"/>
        <v>0</v>
      </c>
      <c r="AHJ88" s="1112">
        <f t="shared" si="5811"/>
        <v>0</v>
      </c>
      <c r="AHK88" s="1112">
        <f t="shared" si="5811"/>
        <v>0</v>
      </c>
      <c r="AHL88" s="1112">
        <f t="shared" si="5811"/>
        <v>0</v>
      </c>
      <c r="AHM88" s="1112">
        <f t="shared" si="5811"/>
        <v>0</v>
      </c>
      <c r="AHN88" s="1112">
        <f t="shared" si="5811"/>
        <v>0</v>
      </c>
      <c r="AHO88" s="1112">
        <f t="shared" si="5811"/>
        <v>0</v>
      </c>
      <c r="AHP88" s="1113">
        <f t="shared" si="5811"/>
        <v>0</v>
      </c>
      <c r="AHR88" s="1120">
        <f t="shared" ref="AHR88:AIE88" si="5812">SUM(AHR89:AHR92)</f>
        <v>0</v>
      </c>
      <c r="AHS88" s="1112">
        <f t="shared" si="5812"/>
        <v>0</v>
      </c>
      <c r="AHT88" s="1112">
        <f t="shared" si="5812"/>
        <v>0</v>
      </c>
      <c r="AHU88" s="1112">
        <f t="shared" si="5812"/>
        <v>0</v>
      </c>
      <c r="AHV88" s="1112">
        <f t="shared" si="5812"/>
        <v>0</v>
      </c>
      <c r="AHW88" s="1112">
        <f t="shared" si="5812"/>
        <v>0</v>
      </c>
      <c r="AHX88" s="1112">
        <f t="shared" si="5812"/>
        <v>0</v>
      </c>
      <c r="AHY88" s="1112">
        <f t="shared" si="5812"/>
        <v>0</v>
      </c>
      <c r="AHZ88" s="1112">
        <f t="shared" si="5812"/>
        <v>0</v>
      </c>
      <c r="AIA88" s="1112">
        <f t="shared" si="5812"/>
        <v>0</v>
      </c>
      <c r="AIB88" s="1112">
        <f t="shared" si="5812"/>
        <v>0</v>
      </c>
      <c r="AIC88" s="1112">
        <f t="shared" si="5812"/>
        <v>0</v>
      </c>
      <c r="AID88" s="1112">
        <f t="shared" si="5812"/>
        <v>0</v>
      </c>
      <c r="AIE88" s="1113">
        <f t="shared" si="5812"/>
        <v>0</v>
      </c>
      <c r="AIG88" s="1120">
        <f t="shared" ref="AIG88:AIT88" si="5813">SUM(AIG89:AIG92)</f>
        <v>0</v>
      </c>
      <c r="AIH88" s="1112">
        <f t="shared" si="5813"/>
        <v>0</v>
      </c>
      <c r="AII88" s="1112">
        <f t="shared" si="5813"/>
        <v>0</v>
      </c>
      <c r="AIJ88" s="1112">
        <f t="shared" si="5813"/>
        <v>0</v>
      </c>
      <c r="AIK88" s="1112">
        <f t="shared" si="5813"/>
        <v>0</v>
      </c>
      <c r="AIL88" s="1112">
        <f t="shared" si="5813"/>
        <v>0</v>
      </c>
      <c r="AIM88" s="1112">
        <f t="shared" si="5813"/>
        <v>0</v>
      </c>
      <c r="AIN88" s="1112">
        <f t="shared" si="5813"/>
        <v>0</v>
      </c>
      <c r="AIO88" s="1112">
        <f t="shared" si="5813"/>
        <v>0</v>
      </c>
      <c r="AIP88" s="1112">
        <f t="shared" si="5813"/>
        <v>0</v>
      </c>
      <c r="AIQ88" s="1112">
        <f t="shared" si="5813"/>
        <v>0</v>
      </c>
      <c r="AIR88" s="1112">
        <f t="shared" si="5813"/>
        <v>0</v>
      </c>
      <c r="AIS88" s="1112">
        <f t="shared" si="5813"/>
        <v>0</v>
      </c>
      <c r="AIT88" s="1113">
        <f t="shared" si="5813"/>
        <v>0</v>
      </c>
      <c r="AIV88" s="1120">
        <f t="shared" ref="AIV88:AJI88" si="5814">SUM(AIV89:AIV92)</f>
        <v>0</v>
      </c>
      <c r="AIW88" s="1112">
        <f t="shared" si="5814"/>
        <v>0</v>
      </c>
      <c r="AIX88" s="1112">
        <f t="shared" si="5814"/>
        <v>0</v>
      </c>
      <c r="AIY88" s="1112">
        <f t="shared" si="5814"/>
        <v>0</v>
      </c>
      <c r="AIZ88" s="1112">
        <f t="shared" si="5814"/>
        <v>0</v>
      </c>
      <c r="AJA88" s="1112">
        <f t="shared" si="5814"/>
        <v>0</v>
      </c>
      <c r="AJB88" s="1112">
        <f t="shared" si="5814"/>
        <v>0</v>
      </c>
      <c r="AJC88" s="1112">
        <f t="shared" si="5814"/>
        <v>0</v>
      </c>
      <c r="AJD88" s="1112">
        <f t="shared" si="5814"/>
        <v>0</v>
      </c>
      <c r="AJE88" s="1112">
        <f t="shared" si="5814"/>
        <v>0</v>
      </c>
      <c r="AJF88" s="1112">
        <f t="shared" si="5814"/>
        <v>0</v>
      </c>
      <c r="AJG88" s="1112">
        <f t="shared" si="5814"/>
        <v>0</v>
      </c>
      <c r="AJH88" s="1112">
        <f t="shared" si="5814"/>
        <v>0</v>
      </c>
      <c r="AJI88" s="1113">
        <f t="shared" si="5814"/>
        <v>0</v>
      </c>
      <c r="AJK88" s="1120">
        <f t="shared" ref="AJK88:AJX88" si="5815">SUM(AJK89:AJK92)</f>
        <v>0</v>
      </c>
      <c r="AJL88" s="1112">
        <f t="shared" si="5815"/>
        <v>0</v>
      </c>
      <c r="AJM88" s="1112">
        <f t="shared" si="5815"/>
        <v>0</v>
      </c>
      <c r="AJN88" s="1112">
        <f t="shared" si="5815"/>
        <v>0</v>
      </c>
      <c r="AJO88" s="1112">
        <f t="shared" si="5815"/>
        <v>0</v>
      </c>
      <c r="AJP88" s="1112">
        <f t="shared" si="5815"/>
        <v>0</v>
      </c>
      <c r="AJQ88" s="1112">
        <f t="shared" si="5815"/>
        <v>0</v>
      </c>
      <c r="AJR88" s="1112">
        <f t="shared" si="5815"/>
        <v>0</v>
      </c>
      <c r="AJS88" s="1112">
        <f t="shared" si="5815"/>
        <v>0</v>
      </c>
      <c r="AJT88" s="1112">
        <f t="shared" si="5815"/>
        <v>0</v>
      </c>
      <c r="AJU88" s="1112">
        <f t="shared" si="5815"/>
        <v>0</v>
      </c>
      <c r="AJV88" s="1112">
        <f t="shared" si="5815"/>
        <v>0</v>
      </c>
      <c r="AJW88" s="1112">
        <f t="shared" si="5815"/>
        <v>0</v>
      </c>
      <c r="AJX88" s="1113">
        <f t="shared" si="5815"/>
        <v>0</v>
      </c>
      <c r="AJZ88" s="1120">
        <f t="shared" ref="AJZ88:AKM88" si="5816">SUM(AJZ89:AJZ92)</f>
        <v>0</v>
      </c>
      <c r="AKA88" s="1112">
        <f t="shared" si="5816"/>
        <v>0</v>
      </c>
      <c r="AKB88" s="1112">
        <f t="shared" si="5816"/>
        <v>0</v>
      </c>
      <c r="AKC88" s="1112">
        <f t="shared" si="5816"/>
        <v>0</v>
      </c>
      <c r="AKD88" s="1112">
        <f t="shared" si="5816"/>
        <v>0</v>
      </c>
      <c r="AKE88" s="1112">
        <f t="shared" si="5816"/>
        <v>0</v>
      </c>
      <c r="AKF88" s="1112">
        <f t="shared" si="5816"/>
        <v>0</v>
      </c>
      <c r="AKG88" s="1112">
        <f t="shared" si="5816"/>
        <v>0</v>
      </c>
      <c r="AKH88" s="1112">
        <f t="shared" si="5816"/>
        <v>0</v>
      </c>
      <c r="AKI88" s="1112">
        <f t="shared" si="5816"/>
        <v>0</v>
      </c>
      <c r="AKJ88" s="1112">
        <f t="shared" si="5816"/>
        <v>0</v>
      </c>
      <c r="AKK88" s="1112">
        <f t="shared" si="5816"/>
        <v>0</v>
      </c>
      <c r="AKL88" s="1112">
        <f t="shared" si="5816"/>
        <v>0</v>
      </c>
      <c r="AKM88" s="1113">
        <f t="shared" si="5816"/>
        <v>0</v>
      </c>
      <c r="AKO88" s="1120">
        <f t="shared" ref="AKO88:ALB88" si="5817">SUM(AKO89:AKO92)</f>
        <v>0</v>
      </c>
      <c r="AKP88" s="1112">
        <f t="shared" si="5817"/>
        <v>0</v>
      </c>
      <c r="AKQ88" s="1112">
        <f t="shared" si="5817"/>
        <v>0</v>
      </c>
      <c r="AKR88" s="1112">
        <f t="shared" si="5817"/>
        <v>0</v>
      </c>
      <c r="AKS88" s="1112">
        <f t="shared" si="5817"/>
        <v>0</v>
      </c>
      <c r="AKT88" s="1112">
        <f t="shared" si="5817"/>
        <v>0</v>
      </c>
      <c r="AKU88" s="1112">
        <f t="shared" si="5817"/>
        <v>0</v>
      </c>
      <c r="AKV88" s="1112">
        <f t="shared" si="5817"/>
        <v>0</v>
      </c>
      <c r="AKW88" s="1112">
        <f t="shared" si="5817"/>
        <v>0</v>
      </c>
      <c r="AKX88" s="1112">
        <f t="shared" si="5817"/>
        <v>0</v>
      </c>
      <c r="AKY88" s="1112">
        <f t="shared" si="5817"/>
        <v>0</v>
      </c>
      <c r="AKZ88" s="1112">
        <f t="shared" si="5817"/>
        <v>0</v>
      </c>
      <c r="ALA88" s="1112">
        <f t="shared" si="5817"/>
        <v>0</v>
      </c>
      <c r="ALB88" s="1113">
        <f t="shared" si="5817"/>
        <v>0</v>
      </c>
      <c r="ALD88" s="1120">
        <f t="shared" ref="ALD88:ALQ88" si="5818">SUM(ALD89:ALD92)</f>
        <v>0</v>
      </c>
      <c r="ALE88" s="1112">
        <f t="shared" si="5818"/>
        <v>0</v>
      </c>
      <c r="ALF88" s="1112">
        <f t="shared" si="5818"/>
        <v>0</v>
      </c>
      <c r="ALG88" s="1112">
        <f t="shared" si="5818"/>
        <v>0</v>
      </c>
      <c r="ALH88" s="1112">
        <f t="shared" si="5818"/>
        <v>0</v>
      </c>
      <c r="ALI88" s="1112">
        <f t="shared" si="5818"/>
        <v>0</v>
      </c>
      <c r="ALJ88" s="1112">
        <f t="shared" si="5818"/>
        <v>0</v>
      </c>
      <c r="ALK88" s="1112">
        <f t="shared" si="5818"/>
        <v>0</v>
      </c>
      <c r="ALL88" s="1112">
        <f t="shared" si="5818"/>
        <v>0</v>
      </c>
      <c r="ALM88" s="1112">
        <f t="shared" si="5818"/>
        <v>0</v>
      </c>
      <c r="ALN88" s="1112">
        <f t="shared" si="5818"/>
        <v>0</v>
      </c>
      <c r="ALO88" s="1112">
        <f t="shared" si="5818"/>
        <v>0</v>
      </c>
      <c r="ALP88" s="1112">
        <f t="shared" si="5818"/>
        <v>0</v>
      </c>
      <c r="ALQ88" s="1113">
        <f t="shared" si="5818"/>
        <v>0</v>
      </c>
      <c r="ALS88" s="1120">
        <f t="shared" ref="ALS88:AMF88" si="5819">SUM(ALS89:ALS92)</f>
        <v>0</v>
      </c>
      <c r="ALT88" s="1112">
        <f t="shared" si="5819"/>
        <v>0</v>
      </c>
      <c r="ALU88" s="1112">
        <f t="shared" si="5819"/>
        <v>0</v>
      </c>
      <c r="ALV88" s="1112">
        <f t="shared" si="5819"/>
        <v>0</v>
      </c>
      <c r="ALW88" s="1112">
        <f t="shared" si="5819"/>
        <v>0</v>
      </c>
      <c r="ALX88" s="1112">
        <f t="shared" si="5819"/>
        <v>0</v>
      </c>
      <c r="ALY88" s="1112">
        <f t="shared" si="5819"/>
        <v>0</v>
      </c>
      <c r="ALZ88" s="1112">
        <f t="shared" si="5819"/>
        <v>0</v>
      </c>
      <c r="AMA88" s="1112">
        <f t="shared" si="5819"/>
        <v>0</v>
      </c>
      <c r="AMB88" s="1112">
        <f t="shared" si="5819"/>
        <v>0</v>
      </c>
      <c r="AMC88" s="1112">
        <f t="shared" si="5819"/>
        <v>0</v>
      </c>
      <c r="AMD88" s="1112">
        <f t="shared" si="5819"/>
        <v>0</v>
      </c>
      <c r="AME88" s="1112">
        <f t="shared" si="5819"/>
        <v>0</v>
      </c>
      <c r="AMF88" s="1113">
        <f t="shared" si="5819"/>
        <v>0</v>
      </c>
      <c r="AMH88" s="1120">
        <f t="shared" ref="AMH88:AMU88" si="5820">SUM(AMH89:AMH92)</f>
        <v>0</v>
      </c>
      <c r="AMI88" s="1112">
        <f t="shared" si="5820"/>
        <v>0</v>
      </c>
      <c r="AMJ88" s="1112">
        <f t="shared" si="5820"/>
        <v>0</v>
      </c>
      <c r="AMK88" s="1112">
        <f t="shared" si="5820"/>
        <v>0</v>
      </c>
      <c r="AML88" s="1112">
        <f t="shared" si="5820"/>
        <v>0</v>
      </c>
      <c r="AMM88" s="1112">
        <f t="shared" si="5820"/>
        <v>0</v>
      </c>
      <c r="AMN88" s="1112">
        <f t="shared" si="5820"/>
        <v>0</v>
      </c>
      <c r="AMO88" s="1112">
        <f t="shared" si="5820"/>
        <v>0</v>
      </c>
      <c r="AMP88" s="1112">
        <f t="shared" si="5820"/>
        <v>0</v>
      </c>
      <c r="AMQ88" s="1112">
        <f t="shared" si="5820"/>
        <v>0</v>
      </c>
      <c r="AMR88" s="1112">
        <f t="shared" si="5820"/>
        <v>0</v>
      </c>
      <c r="AMS88" s="1112">
        <f t="shared" si="5820"/>
        <v>0</v>
      </c>
      <c r="AMT88" s="1112">
        <f t="shared" si="5820"/>
        <v>0</v>
      </c>
      <c r="AMU88" s="1113">
        <f t="shared" si="5820"/>
        <v>0</v>
      </c>
      <c r="AMW88" s="1120">
        <f t="shared" ref="AMW88:ANJ88" si="5821">SUM(AMW89:AMW92)</f>
        <v>0</v>
      </c>
      <c r="AMX88" s="1112">
        <f t="shared" si="5821"/>
        <v>0</v>
      </c>
      <c r="AMY88" s="1112">
        <f t="shared" si="5821"/>
        <v>0</v>
      </c>
      <c r="AMZ88" s="1112">
        <f t="shared" si="5821"/>
        <v>0</v>
      </c>
      <c r="ANA88" s="1112">
        <f t="shared" si="5821"/>
        <v>0</v>
      </c>
      <c r="ANB88" s="1112">
        <f t="shared" si="5821"/>
        <v>0</v>
      </c>
      <c r="ANC88" s="1112">
        <f t="shared" si="5821"/>
        <v>0</v>
      </c>
      <c r="AND88" s="1112">
        <f t="shared" si="5821"/>
        <v>0</v>
      </c>
      <c r="ANE88" s="1112">
        <f t="shared" si="5821"/>
        <v>0</v>
      </c>
      <c r="ANF88" s="1112">
        <f t="shared" si="5821"/>
        <v>0</v>
      </c>
      <c r="ANG88" s="1112">
        <f t="shared" si="5821"/>
        <v>0</v>
      </c>
      <c r="ANH88" s="1112">
        <f t="shared" si="5821"/>
        <v>0</v>
      </c>
      <c r="ANI88" s="1112">
        <f t="shared" si="5821"/>
        <v>0</v>
      </c>
      <c r="ANJ88" s="1113">
        <f t="shared" si="5821"/>
        <v>0</v>
      </c>
      <c r="ANL88" s="1120">
        <f t="shared" ref="ANL88:ANY88" si="5822">SUM(ANL89:ANL92)</f>
        <v>0</v>
      </c>
      <c r="ANM88" s="1112">
        <f t="shared" si="5822"/>
        <v>0</v>
      </c>
      <c r="ANN88" s="1112">
        <f t="shared" si="5822"/>
        <v>0</v>
      </c>
      <c r="ANO88" s="1112">
        <f t="shared" si="5822"/>
        <v>0</v>
      </c>
      <c r="ANP88" s="1112">
        <f t="shared" si="5822"/>
        <v>0</v>
      </c>
      <c r="ANQ88" s="1112">
        <f t="shared" si="5822"/>
        <v>0</v>
      </c>
      <c r="ANR88" s="1112">
        <f t="shared" si="5822"/>
        <v>0</v>
      </c>
      <c r="ANS88" s="1112">
        <f t="shared" si="5822"/>
        <v>0</v>
      </c>
      <c r="ANT88" s="1112">
        <f t="shared" si="5822"/>
        <v>0</v>
      </c>
      <c r="ANU88" s="1112">
        <f t="shared" si="5822"/>
        <v>0</v>
      </c>
      <c r="ANV88" s="1112">
        <f t="shared" si="5822"/>
        <v>0</v>
      </c>
      <c r="ANW88" s="1112">
        <f t="shared" si="5822"/>
        <v>0</v>
      </c>
      <c r="ANX88" s="1112">
        <f t="shared" si="5822"/>
        <v>0</v>
      </c>
      <c r="ANY88" s="1113">
        <f t="shared" si="5822"/>
        <v>0</v>
      </c>
      <c r="AOA88" s="1120">
        <f t="shared" ref="AOA88:AON88" si="5823">SUM(AOA89:AOA92)</f>
        <v>0</v>
      </c>
      <c r="AOB88" s="1112">
        <f t="shared" si="5823"/>
        <v>0</v>
      </c>
      <c r="AOC88" s="1112">
        <f t="shared" si="5823"/>
        <v>0</v>
      </c>
      <c r="AOD88" s="1112">
        <f t="shared" si="5823"/>
        <v>0</v>
      </c>
      <c r="AOE88" s="1112">
        <f t="shared" si="5823"/>
        <v>0</v>
      </c>
      <c r="AOF88" s="1112">
        <f t="shared" si="5823"/>
        <v>0</v>
      </c>
      <c r="AOG88" s="1112">
        <f t="shared" si="5823"/>
        <v>0</v>
      </c>
      <c r="AOH88" s="1112">
        <f t="shared" si="5823"/>
        <v>0</v>
      </c>
      <c r="AOI88" s="1112">
        <f t="shared" si="5823"/>
        <v>0</v>
      </c>
      <c r="AOJ88" s="1112">
        <f t="shared" si="5823"/>
        <v>0</v>
      </c>
      <c r="AOK88" s="1112">
        <f t="shared" si="5823"/>
        <v>0</v>
      </c>
      <c r="AOL88" s="1112">
        <f t="shared" si="5823"/>
        <v>0</v>
      </c>
      <c r="AOM88" s="1112">
        <f t="shared" si="5823"/>
        <v>0</v>
      </c>
      <c r="AON88" s="1113">
        <f t="shared" si="5823"/>
        <v>0</v>
      </c>
      <c r="AOP88" s="1120">
        <f t="shared" ref="AOP88:APC88" si="5824">SUM(AOP89:AOP92)</f>
        <v>0</v>
      </c>
      <c r="AOQ88" s="1112">
        <f t="shared" si="5824"/>
        <v>0</v>
      </c>
      <c r="AOR88" s="1112">
        <f t="shared" si="5824"/>
        <v>0</v>
      </c>
      <c r="AOS88" s="1112">
        <f t="shared" si="5824"/>
        <v>0</v>
      </c>
      <c r="AOT88" s="1112">
        <f t="shared" si="5824"/>
        <v>0</v>
      </c>
      <c r="AOU88" s="1112">
        <f t="shared" si="5824"/>
        <v>0</v>
      </c>
      <c r="AOV88" s="1112">
        <f t="shared" si="5824"/>
        <v>0</v>
      </c>
      <c r="AOW88" s="1112">
        <f t="shared" si="5824"/>
        <v>0</v>
      </c>
      <c r="AOX88" s="1112">
        <f t="shared" si="5824"/>
        <v>0</v>
      </c>
      <c r="AOY88" s="1112">
        <f t="shared" si="5824"/>
        <v>0</v>
      </c>
      <c r="AOZ88" s="1112">
        <f t="shared" si="5824"/>
        <v>0</v>
      </c>
      <c r="APA88" s="1112">
        <f t="shared" si="5824"/>
        <v>0</v>
      </c>
      <c r="APB88" s="1112">
        <f t="shared" si="5824"/>
        <v>0</v>
      </c>
      <c r="APC88" s="1113">
        <f t="shared" si="5824"/>
        <v>0</v>
      </c>
      <c r="APE88" s="1120">
        <f t="shared" ref="APE88:APR88" si="5825">SUM(APE89:APE92)</f>
        <v>0</v>
      </c>
      <c r="APF88" s="1112">
        <f t="shared" si="5825"/>
        <v>0</v>
      </c>
      <c r="APG88" s="1112">
        <f t="shared" si="5825"/>
        <v>0</v>
      </c>
      <c r="APH88" s="1112">
        <f t="shared" si="5825"/>
        <v>0</v>
      </c>
      <c r="API88" s="1112">
        <f t="shared" si="5825"/>
        <v>0</v>
      </c>
      <c r="APJ88" s="1112">
        <f t="shared" si="5825"/>
        <v>0</v>
      </c>
      <c r="APK88" s="1112">
        <f t="shared" si="5825"/>
        <v>0</v>
      </c>
      <c r="APL88" s="1112">
        <f t="shared" si="5825"/>
        <v>0</v>
      </c>
      <c r="APM88" s="1112">
        <f t="shared" si="5825"/>
        <v>0</v>
      </c>
      <c r="APN88" s="1112">
        <f t="shared" si="5825"/>
        <v>0</v>
      </c>
      <c r="APO88" s="1112">
        <f t="shared" si="5825"/>
        <v>0</v>
      </c>
      <c r="APP88" s="1112">
        <f t="shared" si="5825"/>
        <v>0</v>
      </c>
      <c r="APQ88" s="1112">
        <f t="shared" si="5825"/>
        <v>0</v>
      </c>
      <c r="APR88" s="1113">
        <f t="shared" si="5825"/>
        <v>0</v>
      </c>
      <c r="APT88" s="1120">
        <f t="shared" ref="APT88:AQG88" si="5826">SUM(APT89:APT92)</f>
        <v>0</v>
      </c>
      <c r="APU88" s="1112">
        <f t="shared" si="5826"/>
        <v>0</v>
      </c>
      <c r="APV88" s="1112">
        <f t="shared" si="5826"/>
        <v>0</v>
      </c>
      <c r="APW88" s="1112">
        <f t="shared" si="5826"/>
        <v>0</v>
      </c>
      <c r="APX88" s="1112">
        <f t="shared" si="5826"/>
        <v>0</v>
      </c>
      <c r="APY88" s="1112">
        <f t="shared" si="5826"/>
        <v>0</v>
      </c>
      <c r="APZ88" s="1112">
        <f t="shared" si="5826"/>
        <v>0</v>
      </c>
      <c r="AQA88" s="1112">
        <f t="shared" si="5826"/>
        <v>0</v>
      </c>
      <c r="AQB88" s="1112">
        <f t="shared" si="5826"/>
        <v>0</v>
      </c>
      <c r="AQC88" s="1112">
        <f t="shared" si="5826"/>
        <v>0</v>
      </c>
      <c r="AQD88" s="1112">
        <f t="shared" si="5826"/>
        <v>0</v>
      </c>
      <c r="AQE88" s="1112">
        <f t="shared" si="5826"/>
        <v>0</v>
      </c>
      <c r="AQF88" s="1112">
        <f t="shared" si="5826"/>
        <v>0</v>
      </c>
      <c r="AQG88" s="1113">
        <f t="shared" si="5826"/>
        <v>0</v>
      </c>
      <c r="AQI88" s="1120">
        <f t="shared" ref="AQI88:AQV88" si="5827">SUM(AQI89:AQI92)</f>
        <v>0</v>
      </c>
      <c r="AQJ88" s="1112">
        <f t="shared" si="5827"/>
        <v>0</v>
      </c>
      <c r="AQK88" s="1112">
        <f t="shared" si="5827"/>
        <v>0</v>
      </c>
      <c r="AQL88" s="1112">
        <f t="shared" si="5827"/>
        <v>0</v>
      </c>
      <c r="AQM88" s="1112">
        <f t="shared" si="5827"/>
        <v>0</v>
      </c>
      <c r="AQN88" s="1112">
        <f t="shared" si="5827"/>
        <v>0</v>
      </c>
      <c r="AQO88" s="1112">
        <f t="shared" si="5827"/>
        <v>0</v>
      </c>
      <c r="AQP88" s="1112">
        <f t="shared" si="5827"/>
        <v>0</v>
      </c>
      <c r="AQQ88" s="1112">
        <f t="shared" si="5827"/>
        <v>0</v>
      </c>
      <c r="AQR88" s="1112">
        <f t="shared" si="5827"/>
        <v>0</v>
      </c>
      <c r="AQS88" s="1112">
        <f t="shared" si="5827"/>
        <v>0</v>
      </c>
      <c r="AQT88" s="1112">
        <f t="shared" si="5827"/>
        <v>0</v>
      </c>
      <c r="AQU88" s="1112">
        <f t="shared" si="5827"/>
        <v>0</v>
      </c>
      <c r="AQV88" s="1113">
        <f t="shared" si="5827"/>
        <v>0</v>
      </c>
      <c r="AQX88" s="1120">
        <f t="shared" ref="AQX88:ARK88" si="5828">SUM(AQX89:AQX92)</f>
        <v>0</v>
      </c>
      <c r="AQY88" s="1112">
        <f t="shared" si="5828"/>
        <v>0</v>
      </c>
      <c r="AQZ88" s="1112">
        <f t="shared" si="5828"/>
        <v>0</v>
      </c>
      <c r="ARA88" s="1112">
        <f t="shared" si="5828"/>
        <v>0</v>
      </c>
      <c r="ARB88" s="1112">
        <f t="shared" si="5828"/>
        <v>0</v>
      </c>
      <c r="ARC88" s="1112">
        <f t="shared" si="5828"/>
        <v>0</v>
      </c>
      <c r="ARD88" s="1112">
        <f t="shared" si="5828"/>
        <v>0</v>
      </c>
      <c r="ARE88" s="1112">
        <f t="shared" si="5828"/>
        <v>0</v>
      </c>
      <c r="ARF88" s="1112">
        <f t="shared" si="5828"/>
        <v>0</v>
      </c>
      <c r="ARG88" s="1112">
        <f t="shared" si="5828"/>
        <v>0</v>
      </c>
      <c r="ARH88" s="1112">
        <f t="shared" si="5828"/>
        <v>0</v>
      </c>
      <c r="ARI88" s="1112">
        <f t="shared" si="5828"/>
        <v>0</v>
      </c>
      <c r="ARJ88" s="1112">
        <f t="shared" si="5828"/>
        <v>0</v>
      </c>
      <c r="ARK88" s="1113">
        <f t="shared" si="5828"/>
        <v>0</v>
      </c>
      <c r="ARM88" s="1120">
        <f t="shared" ref="ARM88:ARZ88" si="5829">SUM(ARM89:ARM92)</f>
        <v>0</v>
      </c>
      <c r="ARN88" s="1112">
        <f t="shared" si="5829"/>
        <v>0</v>
      </c>
      <c r="ARO88" s="1112">
        <f t="shared" si="5829"/>
        <v>0</v>
      </c>
      <c r="ARP88" s="1112">
        <f t="shared" si="5829"/>
        <v>0</v>
      </c>
      <c r="ARQ88" s="1112">
        <f t="shared" si="5829"/>
        <v>0</v>
      </c>
      <c r="ARR88" s="1112">
        <f t="shared" si="5829"/>
        <v>0</v>
      </c>
      <c r="ARS88" s="1112">
        <f t="shared" si="5829"/>
        <v>0</v>
      </c>
      <c r="ART88" s="1112">
        <f t="shared" si="5829"/>
        <v>0</v>
      </c>
      <c r="ARU88" s="1112">
        <f t="shared" si="5829"/>
        <v>0</v>
      </c>
      <c r="ARV88" s="1112">
        <f t="shared" si="5829"/>
        <v>0</v>
      </c>
      <c r="ARW88" s="1112">
        <f t="shared" si="5829"/>
        <v>0</v>
      </c>
      <c r="ARX88" s="1112">
        <f t="shared" si="5829"/>
        <v>0</v>
      </c>
      <c r="ARY88" s="1112">
        <f t="shared" si="5829"/>
        <v>0</v>
      </c>
      <c r="ARZ88" s="1113">
        <f t="shared" si="5829"/>
        <v>0</v>
      </c>
      <c r="ASB88" s="1120">
        <f t="shared" ref="ASB88:ASO88" si="5830">SUM(ASB89:ASB92)</f>
        <v>0</v>
      </c>
      <c r="ASC88" s="1112">
        <f t="shared" si="5830"/>
        <v>0</v>
      </c>
      <c r="ASD88" s="1112">
        <f t="shared" si="5830"/>
        <v>0</v>
      </c>
      <c r="ASE88" s="1112">
        <f t="shared" si="5830"/>
        <v>0</v>
      </c>
      <c r="ASF88" s="1112">
        <f t="shared" si="5830"/>
        <v>0</v>
      </c>
      <c r="ASG88" s="1112">
        <f t="shared" si="5830"/>
        <v>0</v>
      </c>
      <c r="ASH88" s="1112">
        <f t="shared" si="5830"/>
        <v>0</v>
      </c>
      <c r="ASI88" s="1112">
        <f t="shared" si="5830"/>
        <v>0</v>
      </c>
      <c r="ASJ88" s="1112">
        <f t="shared" si="5830"/>
        <v>0</v>
      </c>
      <c r="ASK88" s="1112">
        <f t="shared" si="5830"/>
        <v>0</v>
      </c>
      <c r="ASL88" s="1112">
        <f t="shared" si="5830"/>
        <v>0</v>
      </c>
      <c r="ASM88" s="1112">
        <f t="shared" si="5830"/>
        <v>0</v>
      </c>
      <c r="ASN88" s="1112">
        <f t="shared" si="5830"/>
        <v>0</v>
      </c>
      <c r="ASO88" s="1113">
        <f t="shared" si="5830"/>
        <v>0</v>
      </c>
      <c r="ASQ88" s="1120">
        <f t="shared" ref="ASQ88:ATD88" si="5831">SUM(ASQ89:ASQ92)</f>
        <v>0</v>
      </c>
      <c r="ASR88" s="1112">
        <f t="shared" si="5831"/>
        <v>0</v>
      </c>
      <c r="ASS88" s="1112">
        <f t="shared" si="5831"/>
        <v>0</v>
      </c>
      <c r="AST88" s="1112">
        <f t="shared" si="5831"/>
        <v>0</v>
      </c>
      <c r="ASU88" s="1112">
        <f t="shared" si="5831"/>
        <v>0</v>
      </c>
      <c r="ASV88" s="1112">
        <f t="shared" si="5831"/>
        <v>0</v>
      </c>
      <c r="ASW88" s="1112">
        <f t="shared" si="5831"/>
        <v>0</v>
      </c>
      <c r="ASX88" s="1112">
        <f t="shared" si="5831"/>
        <v>0</v>
      </c>
      <c r="ASY88" s="1112">
        <f t="shared" si="5831"/>
        <v>0</v>
      </c>
      <c r="ASZ88" s="1112">
        <f t="shared" si="5831"/>
        <v>0</v>
      </c>
      <c r="ATA88" s="1112">
        <f t="shared" si="5831"/>
        <v>0</v>
      </c>
      <c r="ATB88" s="1112">
        <f t="shared" si="5831"/>
        <v>0</v>
      </c>
      <c r="ATC88" s="1112">
        <f t="shared" si="5831"/>
        <v>0</v>
      </c>
      <c r="ATD88" s="1113">
        <f t="shared" si="5831"/>
        <v>0</v>
      </c>
      <c r="ATF88" s="1120">
        <f t="shared" ref="ATF88:ATS88" si="5832">SUM(ATF89:ATF92)</f>
        <v>0</v>
      </c>
      <c r="ATG88" s="1112">
        <f t="shared" si="5832"/>
        <v>0</v>
      </c>
      <c r="ATH88" s="1112">
        <f t="shared" si="5832"/>
        <v>0</v>
      </c>
      <c r="ATI88" s="1112">
        <f t="shared" si="5832"/>
        <v>0</v>
      </c>
      <c r="ATJ88" s="1112">
        <f t="shared" si="5832"/>
        <v>0</v>
      </c>
      <c r="ATK88" s="1112">
        <f t="shared" si="5832"/>
        <v>0</v>
      </c>
      <c r="ATL88" s="1112">
        <f t="shared" si="5832"/>
        <v>0</v>
      </c>
      <c r="ATM88" s="1112">
        <f t="shared" si="5832"/>
        <v>0</v>
      </c>
      <c r="ATN88" s="1112">
        <f t="shared" si="5832"/>
        <v>0</v>
      </c>
      <c r="ATO88" s="1112">
        <f t="shared" si="5832"/>
        <v>0</v>
      </c>
      <c r="ATP88" s="1112">
        <f t="shared" si="5832"/>
        <v>0</v>
      </c>
      <c r="ATQ88" s="1112">
        <f t="shared" si="5832"/>
        <v>0</v>
      </c>
      <c r="ATR88" s="1112">
        <f t="shared" si="5832"/>
        <v>0</v>
      </c>
      <c r="ATS88" s="1113">
        <f t="shared" si="5832"/>
        <v>0</v>
      </c>
      <c r="ATU88" s="1120">
        <f t="shared" ref="ATU88:AUH88" si="5833">SUM(ATU89:ATU92)</f>
        <v>0</v>
      </c>
      <c r="ATV88" s="1112">
        <f t="shared" si="5833"/>
        <v>0</v>
      </c>
      <c r="ATW88" s="1112">
        <f t="shared" si="5833"/>
        <v>0</v>
      </c>
      <c r="ATX88" s="1112">
        <f t="shared" si="5833"/>
        <v>0</v>
      </c>
      <c r="ATY88" s="1112">
        <f t="shared" si="5833"/>
        <v>0</v>
      </c>
      <c r="ATZ88" s="1112">
        <f t="shared" si="5833"/>
        <v>0</v>
      </c>
      <c r="AUA88" s="1112">
        <f t="shared" si="5833"/>
        <v>0</v>
      </c>
      <c r="AUB88" s="1112">
        <f t="shared" si="5833"/>
        <v>0</v>
      </c>
      <c r="AUC88" s="1112">
        <f t="shared" si="5833"/>
        <v>0</v>
      </c>
      <c r="AUD88" s="1112">
        <f t="shared" si="5833"/>
        <v>0</v>
      </c>
      <c r="AUE88" s="1112">
        <f t="shared" si="5833"/>
        <v>0</v>
      </c>
      <c r="AUF88" s="1112">
        <f t="shared" si="5833"/>
        <v>0</v>
      </c>
      <c r="AUG88" s="1112">
        <f t="shared" si="5833"/>
        <v>0</v>
      </c>
      <c r="AUH88" s="1113">
        <f t="shared" si="5833"/>
        <v>0</v>
      </c>
      <c r="AUJ88" s="1120">
        <f t="shared" ref="AUJ88:AUW88" si="5834">SUM(AUJ89:AUJ92)</f>
        <v>0</v>
      </c>
      <c r="AUK88" s="1112">
        <f t="shared" si="5834"/>
        <v>0</v>
      </c>
      <c r="AUL88" s="1112">
        <f t="shared" si="5834"/>
        <v>0</v>
      </c>
      <c r="AUM88" s="1112">
        <f t="shared" si="5834"/>
        <v>0</v>
      </c>
      <c r="AUN88" s="1112">
        <f t="shared" si="5834"/>
        <v>0</v>
      </c>
      <c r="AUO88" s="1112">
        <f t="shared" si="5834"/>
        <v>0</v>
      </c>
      <c r="AUP88" s="1112">
        <f t="shared" si="5834"/>
        <v>0</v>
      </c>
      <c r="AUQ88" s="1112">
        <f t="shared" si="5834"/>
        <v>0</v>
      </c>
      <c r="AUR88" s="1112">
        <f t="shared" si="5834"/>
        <v>0</v>
      </c>
      <c r="AUS88" s="1112">
        <f t="shared" si="5834"/>
        <v>0</v>
      </c>
      <c r="AUT88" s="1112">
        <f t="shared" si="5834"/>
        <v>0</v>
      </c>
      <c r="AUU88" s="1112">
        <f t="shared" si="5834"/>
        <v>0</v>
      </c>
      <c r="AUV88" s="1112">
        <f t="shared" si="5834"/>
        <v>0</v>
      </c>
      <c r="AUW88" s="1113">
        <f t="shared" si="5834"/>
        <v>0</v>
      </c>
      <c r="AUY88" s="1120">
        <f t="shared" ref="AUY88:AVL88" si="5835">SUM(AUY89:AUY92)</f>
        <v>0</v>
      </c>
      <c r="AUZ88" s="1112">
        <f t="shared" si="5835"/>
        <v>0</v>
      </c>
      <c r="AVA88" s="1112">
        <f t="shared" si="5835"/>
        <v>0</v>
      </c>
      <c r="AVB88" s="1112">
        <f t="shared" si="5835"/>
        <v>0</v>
      </c>
      <c r="AVC88" s="1112">
        <f t="shared" si="5835"/>
        <v>0</v>
      </c>
      <c r="AVD88" s="1112">
        <f t="shared" si="5835"/>
        <v>0</v>
      </c>
      <c r="AVE88" s="1112">
        <f t="shared" si="5835"/>
        <v>0</v>
      </c>
      <c r="AVF88" s="1112">
        <f t="shared" si="5835"/>
        <v>0</v>
      </c>
      <c r="AVG88" s="1112">
        <f t="shared" si="5835"/>
        <v>0</v>
      </c>
      <c r="AVH88" s="1112">
        <f t="shared" si="5835"/>
        <v>0</v>
      </c>
      <c r="AVI88" s="1112">
        <f t="shared" si="5835"/>
        <v>0</v>
      </c>
      <c r="AVJ88" s="1112">
        <f t="shared" si="5835"/>
        <v>0</v>
      </c>
      <c r="AVK88" s="1112">
        <f t="shared" si="5835"/>
        <v>0</v>
      </c>
      <c r="AVL88" s="1113">
        <f t="shared" si="5835"/>
        <v>0</v>
      </c>
      <c r="AVN88" s="1120">
        <f t="shared" ref="AVN88:AWA88" si="5836">SUM(AVN89:AVN92)</f>
        <v>0</v>
      </c>
      <c r="AVO88" s="1112">
        <f t="shared" si="5836"/>
        <v>0</v>
      </c>
      <c r="AVP88" s="1112">
        <f t="shared" si="5836"/>
        <v>0</v>
      </c>
      <c r="AVQ88" s="1112">
        <f t="shared" si="5836"/>
        <v>0</v>
      </c>
      <c r="AVR88" s="1112">
        <f t="shared" si="5836"/>
        <v>0</v>
      </c>
      <c r="AVS88" s="1112">
        <f t="shared" si="5836"/>
        <v>0</v>
      </c>
      <c r="AVT88" s="1112">
        <f t="shared" si="5836"/>
        <v>0</v>
      </c>
      <c r="AVU88" s="1112">
        <f t="shared" si="5836"/>
        <v>0</v>
      </c>
      <c r="AVV88" s="1112">
        <f t="shared" si="5836"/>
        <v>0</v>
      </c>
      <c r="AVW88" s="1112">
        <f t="shared" si="5836"/>
        <v>0</v>
      </c>
      <c r="AVX88" s="1112">
        <f t="shared" si="5836"/>
        <v>0</v>
      </c>
      <c r="AVY88" s="1112">
        <f t="shared" si="5836"/>
        <v>0</v>
      </c>
      <c r="AVZ88" s="1112">
        <f t="shared" si="5836"/>
        <v>0</v>
      </c>
      <c r="AWA88" s="1113">
        <f t="shared" si="5836"/>
        <v>0</v>
      </c>
      <c r="AWC88" s="1120">
        <f t="shared" ref="AWC88:AWP88" si="5837">SUM(AWC89:AWC92)</f>
        <v>0</v>
      </c>
      <c r="AWD88" s="1112">
        <f t="shared" si="5837"/>
        <v>0</v>
      </c>
      <c r="AWE88" s="1112">
        <f t="shared" si="5837"/>
        <v>0</v>
      </c>
      <c r="AWF88" s="1112">
        <f t="shared" si="5837"/>
        <v>0</v>
      </c>
      <c r="AWG88" s="1112">
        <f t="shared" si="5837"/>
        <v>0</v>
      </c>
      <c r="AWH88" s="1112">
        <f t="shared" si="5837"/>
        <v>0</v>
      </c>
      <c r="AWI88" s="1112">
        <f t="shared" si="5837"/>
        <v>0</v>
      </c>
      <c r="AWJ88" s="1112">
        <f t="shared" si="5837"/>
        <v>0</v>
      </c>
      <c r="AWK88" s="1112">
        <f t="shared" si="5837"/>
        <v>0</v>
      </c>
      <c r="AWL88" s="1112">
        <f t="shared" si="5837"/>
        <v>0</v>
      </c>
      <c r="AWM88" s="1112">
        <f t="shared" si="5837"/>
        <v>0</v>
      </c>
      <c r="AWN88" s="1112">
        <f t="shared" si="5837"/>
        <v>0</v>
      </c>
      <c r="AWO88" s="1112">
        <f t="shared" si="5837"/>
        <v>0</v>
      </c>
      <c r="AWP88" s="1113">
        <f t="shared" si="5837"/>
        <v>0</v>
      </c>
      <c r="AWR88" s="1120">
        <f t="shared" ref="AWR88:AXE88" si="5838">SUM(AWR89:AWR92)</f>
        <v>0</v>
      </c>
      <c r="AWS88" s="1112">
        <f t="shared" si="5838"/>
        <v>0</v>
      </c>
      <c r="AWT88" s="1112">
        <f t="shared" si="5838"/>
        <v>0</v>
      </c>
      <c r="AWU88" s="1112">
        <f t="shared" si="5838"/>
        <v>0</v>
      </c>
      <c r="AWV88" s="1112">
        <f t="shared" si="5838"/>
        <v>0</v>
      </c>
      <c r="AWW88" s="1112">
        <f t="shared" si="5838"/>
        <v>0</v>
      </c>
      <c r="AWX88" s="1112">
        <f t="shared" si="5838"/>
        <v>0</v>
      </c>
      <c r="AWY88" s="1112">
        <f t="shared" si="5838"/>
        <v>0</v>
      </c>
      <c r="AWZ88" s="1112">
        <f t="shared" si="5838"/>
        <v>0</v>
      </c>
      <c r="AXA88" s="1112">
        <f t="shared" si="5838"/>
        <v>0</v>
      </c>
      <c r="AXB88" s="1112">
        <f t="shared" si="5838"/>
        <v>0</v>
      </c>
      <c r="AXC88" s="1112">
        <f t="shared" si="5838"/>
        <v>0</v>
      </c>
      <c r="AXD88" s="1112">
        <f t="shared" si="5838"/>
        <v>0</v>
      </c>
      <c r="AXE88" s="1113">
        <f t="shared" si="5838"/>
        <v>0</v>
      </c>
      <c r="AXG88" s="1120">
        <f t="shared" ref="AXG88:AXT88" si="5839">SUM(AXG89:AXG92)</f>
        <v>0</v>
      </c>
      <c r="AXH88" s="1112">
        <f t="shared" si="5839"/>
        <v>0</v>
      </c>
      <c r="AXI88" s="1112">
        <f t="shared" si="5839"/>
        <v>0</v>
      </c>
      <c r="AXJ88" s="1112">
        <f t="shared" si="5839"/>
        <v>0</v>
      </c>
      <c r="AXK88" s="1112">
        <f t="shared" si="5839"/>
        <v>0</v>
      </c>
      <c r="AXL88" s="1112">
        <f t="shared" si="5839"/>
        <v>0</v>
      </c>
      <c r="AXM88" s="1112">
        <f t="shared" si="5839"/>
        <v>0</v>
      </c>
      <c r="AXN88" s="1112">
        <f t="shared" si="5839"/>
        <v>0</v>
      </c>
      <c r="AXO88" s="1112">
        <f t="shared" si="5839"/>
        <v>0</v>
      </c>
      <c r="AXP88" s="1112">
        <f t="shared" si="5839"/>
        <v>0</v>
      </c>
      <c r="AXQ88" s="1112">
        <f t="shared" si="5839"/>
        <v>0</v>
      </c>
      <c r="AXR88" s="1112">
        <f t="shared" si="5839"/>
        <v>0</v>
      </c>
      <c r="AXS88" s="1112">
        <f t="shared" si="5839"/>
        <v>0</v>
      </c>
      <c r="AXT88" s="1113">
        <f t="shared" si="5839"/>
        <v>0</v>
      </c>
      <c r="AXV88" s="1120">
        <f t="shared" ref="AXV88:AYI88" si="5840">SUM(AXV89:AXV92)</f>
        <v>0</v>
      </c>
      <c r="AXW88" s="1112">
        <f t="shared" si="5840"/>
        <v>0</v>
      </c>
      <c r="AXX88" s="1112">
        <f t="shared" si="5840"/>
        <v>0</v>
      </c>
      <c r="AXY88" s="1112">
        <f t="shared" si="5840"/>
        <v>0</v>
      </c>
      <c r="AXZ88" s="1112">
        <f t="shared" si="5840"/>
        <v>0</v>
      </c>
      <c r="AYA88" s="1112">
        <f t="shared" si="5840"/>
        <v>0</v>
      </c>
      <c r="AYB88" s="1112">
        <f t="shared" si="5840"/>
        <v>0</v>
      </c>
      <c r="AYC88" s="1112">
        <f t="shared" si="5840"/>
        <v>0</v>
      </c>
      <c r="AYD88" s="1112">
        <f t="shared" si="5840"/>
        <v>0</v>
      </c>
      <c r="AYE88" s="1112">
        <f t="shared" si="5840"/>
        <v>0</v>
      </c>
      <c r="AYF88" s="1112">
        <f t="shared" si="5840"/>
        <v>0</v>
      </c>
      <c r="AYG88" s="1112">
        <f t="shared" si="5840"/>
        <v>0</v>
      </c>
      <c r="AYH88" s="1112">
        <f t="shared" si="5840"/>
        <v>0</v>
      </c>
      <c r="AYI88" s="1113">
        <f t="shared" si="5840"/>
        <v>0</v>
      </c>
      <c r="AYK88" s="1120">
        <f t="shared" ref="AYK88:AYX88" si="5841">SUM(AYK89:AYK92)</f>
        <v>0</v>
      </c>
      <c r="AYL88" s="1112">
        <f t="shared" si="5841"/>
        <v>0</v>
      </c>
      <c r="AYM88" s="1112">
        <f t="shared" si="5841"/>
        <v>0</v>
      </c>
      <c r="AYN88" s="1112">
        <f t="shared" si="5841"/>
        <v>0</v>
      </c>
      <c r="AYO88" s="1112">
        <f t="shared" si="5841"/>
        <v>0</v>
      </c>
      <c r="AYP88" s="1112">
        <f t="shared" si="5841"/>
        <v>0</v>
      </c>
      <c r="AYQ88" s="1112">
        <f t="shared" si="5841"/>
        <v>0</v>
      </c>
      <c r="AYR88" s="1112">
        <f t="shared" si="5841"/>
        <v>0</v>
      </c>
      <c r="AYS88" s="1112">
        <f t="shared" si="5841"/>
        <v>0</v>
      </c>
      <c r="AYT88" s="1112">
        <f t="shared" si="5841"/>
        <v>0</v>
      </c>
      <c r="AYU88" s="1112">
        <f t="shared" si="5841"/>
        <v>0</v>
      </c>
      <c r="AYV88" s="1112">
        <f t="shared" si="5841"/>
        <v>0</v>
      </c>
      <c r="AYW88" s="1112">
        <f t="shared" si="5841"/>
        <v>0</v>
      </c>
      <c r="AYX88" s="1113">
        <f t="shared" si="5841"/>
        <v>0</v>
      </c>
      <c r="AYZ88" s="1120">
        <f t="shared" ref="AYZ88:AZM88" si="5842">SUM(AYZ89:AYZ92)</f>
        <v>0</v>
      </c>
      <c r="AZA88" s="1112">
        <f t="shared" si="5842"/>
        <v>0</v>
      </c>
      <c r="AZB88" s="1112">
        <f t="shared" si="5842"/>
        <v>0</v>
      </c>
      <c r="AZC88" s="1112">
        <f t="shared" si="5842"/>
        <v>0</v>
      </c>
      <c r="AZD88" s="1112">
        <f t="shared" si="5842"/>
        <v>0</v>
      </c>
      <c r="AZE88" s="1112">
        <f t="shared" si="5842"/>
        <v>0</v>
      </c>
      <c r="AZF88" s="1112">
        <f t="shared" si="5842"/>
        <v>0</v>
      </c>
      <c r="AZG88" s="1112">
        <f t="shared" si="5842"/>
        <v>0</v>
      </c>
      <c r="AZH88" s="1112">
        <f t="shared" si="5842"/>
        <v>0</v>
      </c>
      <c r="AZI88" s="1112">
        <f t="shared" si="5842"/>
        <v>0</v>
      </c>
      <c r="AZJ88" s="1112">
        <f t="shared" si="5842"/>
        <v>0</v>
      </c>
      <c r="AZK88" s="1112">
        <f t="shared" si="5842"/>
        <v>0</v>
      </c>
      <c r="AZL88" s="1112">
        <f t="shared" si="5842"/>
        <v>0</v>
      </c>
      <c r="AZM88" s="1113">
        <f t="shared" si="5842"/>
        <v>0</v>
      </c>
      <c r="AZO88" s="1120">
        <f t="shared" ref="AZO88:BAB88" si="5843">SUM(AZO89:AZO92)</f>
        <v>0</v>
      </c>
      <c r="AZP88" s="1112">
        <f t="shared" si="5843"/>
        <v>0</v>
      </c>
      <c r="AZQ88" s="1112">
        <f t="shared" si="5843"/>
        <v>0</v>
      </c>
      <c r="AZR88" s="1112">
        <f t="shared" si="5843"/>
        <v>0</v>
      </c>
      <c r="AZS88" s="1112">
        <f t="shared" si="5843"/>
        <v>0</v>
      </c>
      <c r="AZT88" s="1112">
        <f t="shared" si="5843"/>
        <v>0</v>
      </c>
      <c r="AZU88" s="1112">
        <f t="shared" si="5843"/>
        <v>0</v>
      </c>
      <c r="AZV88" s="1112">
        <f t="shared" si="5843"/>
        <v>0</v>
      </c>
      <c r="AZW88" s="1112">
        <f t="shared" si="5843"/>
        <v>0</v>
      </c>
      <c r="AZX88" s="1112">
        <f t="shared" si="5843"/>
        <v>0</v>
      </c>
      <c r="AZY88" s="1112">
        <f t="shared" si="5843"/>
        <v>0</v>
      </c>
      <c r="AZZ88" s="1112">
        <f t="shared" si="5843"/>
        <v>0</v>
      </c>
      <c r="BAA88" s="1112">
        <f t="shared" si="5843"/>
        <v>0</v>
      </c>
      <c r="BAB88" s="1113">
        <f t="shared" si="5843"/>
        <v>0</v>
      </c>
      <c r="BAD88" s="1120">
        <f t="shared" ref="BAD88:BAQ88" si="5844">SUM(BAD89:BAD92)</f>
        <v>0</v>
      </c>
      <c r="BAE88" s="1112">
        <f t="shared" si="5844"/>
        <v>0</v>
      </c>
      <c r="BAF88" s="1112">
        <f t="shared" si="5844"/>
        <v>0</v>
      </c>
      <c r="BAG88" s="1112">
        <f t="shared" si="5844"/>
        <v>0</v>
      </c>
      <c r="BAH88" s="1112">
        <f t="shared" si="5844"/>
        <v>0</v>
      </c>
      <c r="BAI88" s="1112">
        <f t="shared" si="5844"/>
        <v>0</v>
      </c>
      <c r="BAJ88" s="1112">
        <f t="shared" si="5844"/>
        <v>0</v>
      </c>
      <c r="BAK88" s="1112">
        <f t="shared" si="5844"/>
        <v>0</v>
      </c>
      <c r="BAL88" s="1112">
        <f t="shared" si="5844"/>
        <v>0</v>
      </c>
      <c r="BAM88" s="1112">
        <f t="shared" si="5844"/>
        <v>0</v>
      </c>
      <c r="BAN88" s="1112">
        <f t="shared" si="5844"/>
        <v>0</v>
      </c>
      <c r="BAO88" s="1112">
        <f t="shared" si="5844"/>
        <v>0</v>
      </c>
      <c r="BAP88" s="1112">
        <f t="shared" si="5844"/>
        <v>0</v>
      </c>
      <c r="BAQ88" s="1113">
        <f t="shared" si="5844"/>
        <v>0</v>
      </c>
      <c r="BAS88" s="1120">
        <f t="shared" ref="BAS88:BBF88" si="5845">SUM(BAS89:BAS92)</f>
        <v>0</v>
      </c>
      <c r="BAT88" s="1112">
        <f t="shared" si="5845"/>
        <v>0</v>
      </c>
      <c r="BAU88" s="1112">
        <f t="shared" si="5845"/>
        <v>0</v>
      </c>
      <c r="BAV88" s="1112">
        <f t="shared" si="5845"/>
        <v>0</v>
      </c>
      <c r="BAW88" s="1112">
        <f t="shared" si="5845"/>
        <v>0</v>
      </c>
      <c r="BAX88" s="1112">
        <f t="shared" si="5845"/>
        <v>0</v>
      </c>
      <c r="BAY88" s="1112">
        <f t="shared" si="5845"/>
        <v>0</v>
      </c>
      <c r="BAZ88" s="1112">
        <f t="shared" si="5845"/>
        <v>0</v>
      </c>
      <c r="BBA88" s="1112">
        <f t="shared" si="5845"/>
        <v>0</v>
      </c>
      <c r="BBB88" s="1112">
        <f t="shared" si="5845"/>
        <v>0</v>
      </c>
      <c r="BBC88" s="1112">
        <f t="shared" si="5845"/>
        <v>0</v>
      </c>
      <c r="BBD88" s="1112">
        <f t="shared" si="5845"/>
        <v>0</v>
      </c>
      <c r="BBE88" s="1112">
        <f t="shared" si="5845"/>
        <v>0</v>
      </c>
      <c r="BBF88" s="1113">
        <f t="shared" si="5845"/>
        <v>0</v>
      </c>
      <c r="BBH88" s="1120">
        <f t="shared" ref="BBH88:BBU88" si="5846">SUM(BBH89:BBH92)</f>
        <v>0</v>
      </c>
      <c r="BBI88" s="1112">
        <f t="shared" si="5846"/>
        <v>0</v>
      </c>
      <c r="BBJ88" s="1112">
        <f t="shared" si="5846"/>
        <v>0</v>
      </c>
      <c r="BBK88" s="1112">
        <f t="shared" si="5846"/>
        <v>0</v>
      </c>
      <c r="BBL88" s="1112">
        <f t="shared" si="5846"/>
        <v>0</v>
      </c>
      <c r="BBM88" s="1112">
        <f t="shared" si="5846"/>
        <v>0</v>
      </c>
      <c r="BBN88" s="1112">
        <f t="shared" si="5846"/>
        <v>0</v>
      </c>
      <c r="BBO88" s="1112">
        <f t="shared" si="5846"/>
        <v>0</v>
      </c>
      <c r="BBP88" s="1112">
        <f t="shared" si="5846"/>
        <v>0</v>
      </c>
      <c r="BBQ88" s="1112">
        <f t="shared" si="5846"/>
        <v>0</v>
      </c>
      <c r="BBR88" s="1112">
        <f t="shared" si="5846"/>
        <v>0</v>
      </c>
      <c r="BBS88" s="1112">
        <f t="shared" si="5846"/>
        <v>0</v>
      </c>
      <c r="BBT88" s="1112">
        <f t="shared" si="5846"/>
        <v>0</v>
      </c>
      <c r="BBU88" s="1113">
        <f t="shared" si="5846"/>
        <v>0</v>
      </c>
      <c r="BBW88" s="1120">
        <f t="shared" ref="BBW88:BCJ88" si="5847">SUM(BBW89:BBW92)</f>
        <v>0</v>
      </c>
      <c r="BBX88" s="1112">
        <f t="shared" si="5847"/>
        <v>0</v>
      </c>
      <c r="BBY88" s="1112">
        <f t="shared" si="5847"/>
        <v>0</v>
      </c>
      <c r="BBZ88" s="1112">
        <f t="shared" si="5847"/>
        <v>0</v>
      </c>
      <c r="BCA88" s="1112">
        <f t="shared" si="5847"/>
        <v>0</v>
      </c>
      <c r="BCB88" s="1112">
        <f t="shared" si="5847"/>
        <v>0</v>
      </c>
      <c r="BCC88" s="1112">
        <f t="shared" si="5847"/>
        <v>0</v>
      </c>
      <c r="BCD88" s="1112">
        <f t="shared" si="5847"/>
        <v>0</v>
      </c>
      <c r="BCE88" s="1112">
        <f t="shared" si="5847"/>
        <v>0</v>
      </c>
      <c r="BCF88" s="1112">
        <f t="shared" si="5847"/>
        <v>0</v>
      </c>
      <c r="BCG88" s="1112">
        <f t="shared" si="5847"/>
        <v>0</v>
      </c>
      <c r="BCH88" s="1112">
        <f t="shared" si="5847"/>
        <v>0</v>
      </c>
      <c r="BCI88" s="1112">
        <f t="shared" si="5847"/>
        <v>0</v>
      </c>
      <c r="BCJ88" s="1113">
        <f t="shared" si="5847"/>
        <v>0</v>
      </c>
      <c r="BCL88" s="1120">
        <f t="shared" ref="BCL88:BCY88" si="5848">SUM(BCL89:BCL92)</f>
        <v>0</v>
      </c>
      <c r="BCM88" s="1112">
        <f t="shared" si="5848"/>
        <v>0</v>
      </c>
      <c r="BCN88" s="1112">
        <f t="shared" si="5848"/>
        <v>0</v>
      </c>
      <c r="BCO88" s="1112">
        <f t="shared" si="5848"/>
        <v>0</v>
      </c>
      <c r="BCP88" s="1112">
        <f t="shared" si="5848"/>
        <v>0</v>
      </c>
      <c r="BCQ88" s="1112">
        <f t="shared" si="5848"/>
        <v>0</v>
      </c>
      <c r="BCR88" s="1112">
        <f t="shared" si="5848"/>
        <v>0</v>
      </c>
      <c r="BCS88" s="1112">
        <f t="shared" si="5848"/>
        <v>0</v>
      </c>
      <c r="BCT88" s="1112">
        <f t="shared" si="5848"/>
        <v>0</v>
      </c>
      <c r="BCU88" s="1112">
        <f t="shared" si="5848"/>
        <v>0</v>
      </c>
      <c r="BCV88" s="1112">
        <f t="shared" si="5848"/>
        <v>0</v>
      </c>
      <c r="BCW88" s="1112">
        <f t="shared" si="5848"/>
        <v>0</v>
      </c>
      <c r="BCX88" s="1112">
        <f t="shared" si="5848"/>
        <v>0</v>
      </c>
      <c r="BCY88" s="1113">
        <f t="shared" si="5848"/>
        <v>0</v>
      </c>
      <c r="BDA88" s="1120">
        <f t="shared" ref="BDA88:BDN88" si="5849">SUM(BDA89:BDA92)</f>
        <v>0</v>
      </c>
      <c r="BDB88" s="1112">
        <f t="shared" si="5849"/>
        <v>0</v>
      </c>
      <c r="BDC88" s="1112">
        <f t="shared" si="5849"/>
        <v>0</v>
      </c>
      <c r="BDD88" s="1112">
        <f t="shared" si="5849"/>
        <v>0</v>
      </c>
      <c r="BDE88" s="1112">
        <f t="shared" si="5849"/>
        <v>0</v>
      </c>
      <c r="BDF88" s="1112">
        <f t="shared" si="5849"/>
        <v>0</v>
      </c>
      <c r="BDG88" s="1112">
        <f t="shared" si="5849"/>
        <v>0</v>
      </c>
      <c r="BDH88" s="1112">
        <f t="shared" si="5849"/>
        <v>0</v>
      </c>
      <c r="BDI88" s="1112">
        <f t="shared" si="5849"/>
        <v>0</v>
      </c>
      <c r="BDJ88" s="1112">
        <f t="shared" si="5849"/>
        <v>0</v>
      </c>
      <c r="BDK88" s="1112">
        <f t="shared" si="5849"/>
        <v>0</v>
      </c>
      <c r="BDL88" s="1112">
        <f t="shared" si="5849"/>
        <v>0</v>
      </c>
      <c r="BDM88" s="1112">
        <f t="shared" si="5849"/>
        <v>0</v>
      </c>
      <c r="BDN88" s="1113">
        <f t="shared" si="5849"/>
        <v>0</v>
      </c>
      <c r="BDP88" s="1120">
        <f t="shared" ref="BDP88:BEC88" si="5850">SUM(BDP89:BDP92)</f>
        <v>0</v>
      </c>
      <c r="BDQ88" s="1112">
        <f t="shared" si="5850"/>
        <v>0</v>
      </c>
      <c r="BDR88" s="1112">
        <f t="shared" si="5850"/>
        <v>0</v>
      </c>
      <c r="BDS88" s="1112">
        <f t="shared" si="5850"/>
        <v>0</v>
      </c>
      <c r="BDT88" s="1112">
        <f t="shared" si="5850"/>
        <v>0</v>
      </c>
      <c r="BDU88" s="1112">
        <f t="shared" si="5850"/>
        <v>0</v>
      </c>
      <c r="BDV88" s="1112">
        <f t="shared" si="5850"/>
        <v>0</v>
      </c>
      <c r="BDW88" s="1112">
        <f t="shared" si="5850"/>
        <v>0</v>
      </c>
      <c r="BDX88" s="1112">
        <f t="shared" si="5850"/>
        <v>0</v>
      </c>
      <c r="BDY88" s="1112">
        <f t="shared" si="5850"/>
        <v>0</v>
      </c>
      <c r="BDZ88" s="1112">
        <f t="shared" si="5850"/>
        <v>0</v>
      </c>
      <c r="BEA88" s="1112">
        <f t="shared" si="5850"/>
        <v>0</v>
      </c>
      <c r="BEB88" s="1112">
        <f t="shared" si="5850"/>
        <v>0</v>
      </c>
      <c r="BEC88" s="1113">
        <f t="shared" si="5850"/>
        <v>0</v>
      </c>
      <c r="BEE88" s="1120">
        <f t="shared" ref="BEE88:BER88" si="5851">SUM(BEE89:BEE92)</f>
        <v>0</v>
      </c>
      <c r="BEF88" s="1112">
        <f t="shared" si="5851"/>
        <v>0</v>
      </c>
      <c r="BEG88" s="1112">
        <f t="shared" si="5851"/>
        <v>0</v>
      </c>
      <c r="BEH88" s="1112">
        <f t="shared" si="5851"/>
        <v>0</v>
      </c>
      <c r="BEI88" s="1112">
        <f t="shared" si="5851"/>
        <v>0</v>
      </c>
      <c r="BEJ88" s="1112">
        <f t="shared" si="5851"/>
        <v>0</v>
      </c>
      <c r="BEK88" s="1112">
        <f t="shared" si="5851"/>
        <v>0</v>
      </c>
      <c r="BEL88" s="1112">
        <f t="shared" si="5851"/>
        <v>0</v>
      </c>
      <c r="BEM88" s="1112">
        <f t="shared" si="5851"/>
        <v>0</v>
      </c>
      <c r="BEN88" s="1112">
        <f t="shared" si="5851"/>
        <v>0</v>
      </c>
      <c r="BEO88" s="1112">
        <f t="shared" si="5851"/>
        <v>0</v>
      </c>
      <c r="BEP88" s="1112">
        <f t="shared" si="5851"/>
        <v>0</v>
      </c>
      <c r="BEQ88" s="1112">
        <f t="shared" si="5851"/>
        <v>0</v>
      </c>
      <c r="BER88" s="1113">
        <f t="shared" si="5851"/>
        <v>0</v>
      </c>
      <c r="BET88" s="1120">
        <f t="shared" ref="BET88:BFG88" si="5852">SUM(BET89:BET92)</f>
        <v>0</v>
      </c>
      <c r="BEU88" s="1112">
        <f t="shared" si="5852"/>
        <v>0</v>
      </c>
      <c r="BEV88" s="1112">
        <f t="shared" si="5852"/>
        <v>0</v>
      </c>
      <c r="BEW88" s="1112">
        <f t="shared" si="5852"/>
        <v>0</v>
      </c>
      <c r="BEX88" s="1112">
        <f t="shared" si="5852"/>
        <v>0</v>
      </c>
      <c r="BEY88" s="1112">
        <f t="shared" si="5852"/>
        <v>0</v>
      </c>
      <c r="BEZ88" s="1112">
        <f t="shared" si="5852"/>
        <v>0</v>
      </c>
      <c r="BFA88" s="1112">
        <f t="shared" si="5852"/>
        <v>0</v>
      </c>
      <c r="BFB88" s="1112">
        <f t="shared" si="5852"/>
        <v>0</v>
      </c>
      <c r="BFC88" s="1112">
        <f t="shared" si="5852"/>
        <v>0</v>
      </c>
      <c r="BFD88" s="1112">
        <f t="shared" si="5852"/>
        <v>0</v>
      </c>
      <c r="BFE88" s="1112">
        <f t="shared" si="5852"/>
        <v>0</v>
      </c>
      <c r="BFF88" s="1112">
        <f t="shared" si="5852"/>
        <v>0</v>
      </c>
      <c r="BFG88" s="1113">
        <f t="shared" si="5852"/>
        <v>0</v>
      </c>
      <c r="BFI88" s="1120">
        <f t="shared" ref="BFI88:BFV88" si="5853">SUM(BFI89:BFI92)</f>
        <v>0</v>
      </c>
      <c r="BFJ88" s="1112">
        <f t="shared" si="5853"/>
        <v>0</v>
      </c>
      <c r="BFK88" s="1112">
        <f t="shared" si="5853"/>
        <v>0</v>
      </c>
      <c r="BFL88" s="1112">
        <f t="shared" si="5853"/>
        <v>0</v>
      </c>
      <c r="BFM88" s="1112">
        <f t="shared" si="5853"/>
        <v>0</v>
      </c>
      <c r="BFN88" s="1112">
        <f t="shared" si="5853"/>
        <v>0</v>
      </c>
      <c r="BFO88" s="1112">
        <f t="shared" si="5853"/>
        <v>0</v>
      </c>
      <c r="BFP88" s="1112">
        <f t="shared" si="5853"/>
        <v>0</v>
      </c>
      <c r="BFQ88" s="1112">
        <f t="shared" si="5853"/>
        <v>0</v>
      </c>
      <c r="BFR88" s="1112">
        <f t="shared" si="5853"/>
        <v>0</v>
      </c>
      <c r="BFS88" s="1112">
        <f t="shared" si="5853"/>
        <v>0</v>
      </c>
      <c r="BFT88" s="1112">
        <f t="shared" si="5853"/>
        <v>0</v>
      </c>
      <c r="BFU88" s="1112">
        <f t="shared" si="5853"/>
        <v>0</v>
      </c>
      <c r="BFV88" s="1113">
        <f t="shared" si="5853"/>
        <v>0</v>
      </c>
      <c r="BFX88" s="1120">
        <f t="shared" ref="BFX88:BGK88" si="5854">SUM(BFX89:BFX92)</f>
        <v>0</v>
      </c>
      <c r="BFY88" s="1112">
        <f t="shared" si="5854"/>
        <v>0</v>
      </c>
      <c r="BFZ88" s="1112">
        <f t="shared" si="5854"/>
        <v>0</v>
      </c>
      <c r="BGA88" s="1112">
        <f t="shared" si="5854"/>
        <v>0</v>
      </c>
      <c r="BGB88" s="1112">
        <f t="shared" si="5854"/>
        <v>0</v>
      </c>
      <c r="BGC88" s="1112">
        <f t="shared" si="5854"/>
        <v>0</v>
      </c>
      <c r="BGD88" s="1112">
        <f t="shared" si="5854"/>
        <v>0</v>
      </c>
      <c r="BGE88" s="1112">
        <f t="shared" si="5854"/>
        <v>0</v>
      </c>
      <c r="BGF88" s="1112">
        <f t="shared" si="5854"/>
        <v>0</v>
      </c>
      <c r="BGG88" s="1112">
        <f t="shared" si="5854"/>
        <v>0</v>
      </c>
      <c r="BGH88" s="1112">
        <f t="shared" si="5854"/>
        <v>0</v>
      </c>
      <c r="BGI88" s="1112">
        <f t="shared" si="5854"/>
        <v>0</v>
      </c>
      <c r="BGJ88" s="1112">
        <f t="shared" si="5854"/>
        <v>0</v>
      </c>
      <c r="BGK88" s="1113">
        <f t="shared" si="5854"/>
        <v>0</v>
      </c>
      <c r="BGM88" s="1120">
        <f t="shared" ref="BGM88:BGZ88" si="5855">SUM(BGM89:BGM92)</f>
        <v>0</v>
      </c>
      <c r="BGN88" s="1112">
        <f t="shared" si="5855"/>
        <v>0</v>
      </c>
      <c r="BGO88" s="1112">
        <f t="shared" si="5855"/>
        <v>0</v>
      </c>
      <c r="BGP88" s="1112">
        <f t="shared" si="5855"/>
        <v>0</v>
      </c>
      <c r="BGQ88" s="1112">
        <f t="shared" si="5855"/>
        <v>0</v>
      </c>
      <c r="BGR88" s="1112">
        <f t="shared" si="5855"/>
        <v>0</v>
      </c>
      <c r="BGS88" s="1112">
        <f t="shared" si="5855"/>
        <v>0</v>
      </c>
      <c r="BGT88" s="1112">
        <f t="shared" si="5855"/>
        <v>0</v>
      </c>
      <c r="BGU88" s="1112">
        <f t="shared" si="5855"/>
        <v>0</v>
      </c>
      <c r="BGV88" s="1112">
        <f t="shared" si="5855"/>
        <v>0</v>
      </c>
      <c r="BGW88" s="1112">
        <f t="shared" si="5855"/>
        <v>0</v>
      </c>
      <c r="BGX88" s="1112">
        <f t="shared" si="5855"/>
        <v>0</v>
      </c>
      <c r="BGY88" s="1112">
        <f t="shared" si="5855"/>
        <v>0</v>
      </c>
      <c r="BGZ88" s="1113">
        <f t="shared" si="5855"/>
        <v>0</v>
      </c>
      <c r="BHB88" s="1120">
        <f t="shared" ref="BHB88:BHO88" si="5856">SUM(BHB89:BHB92)</f>
        <v>0</v>
      </c>
      <c r="BHC88" s="1112">
        <f t="shared" si="5856"/>
        <v>0</v>
      </c>
      <c r="BHD88" s="1112">
        <f t="shared" si="5856"/>
        <v>0</v>
      </c>
      <c r="BHE88" s="1112">
        <f t="shared" si="5856"/>
        <v>0</v>
      </c>
      <c r="BHF88" s="1112">
        <f t="shared" si="5856"/>
        <v>0</v>
      </c>
      <c r="BHG88" s="1112">
        <f t="shared" si="5856"/>
        <v>0</v>
      </c>
      <c r="BHH88" s="1112">
        <f t="shared" si="5856"/>
        <v>0</v>
      </c>
      <c r="BHI88" s="1112">
        <f t="shared" si="5856"/>
        <v>0</v>
      </c>
      <c r="BHJ88" s="1112">
        <f t="shared" si="5856"/>
        <v>0</v>
      </c>
      <c r="BHK88" s="1112">
        <f t="shared" si="5856"/>
        <v>0</v>
      </c>
      <c r="BHL88" s="1112">
        <f t="shared" si="5856"/>
        <v>0</v>
      </c>
      <c r="BHM88" s="1112">
        <f t="shared" si="5856"/>
        <v>0</v>
      </c>
      <c r="BHN88" s="1112">
        <f t="shared" si="5856"/>
        <v>0</v>
      </c>
      <c r="BHO88" s="1113">
        <f t="shared" si="5856"/>
        <v>0</v>
      </c>
      <c r="BHQ88" s="1120">
        <f t="shared" ref="BHQ88:BID88" si="5857">SUM(BHQ89:BHQ92)</f>
        <v>0</v>
      </c>
      <c r="BHR88" s="1112">
        <f t="shared" si="5857"/>
        <v>0</v>
      </c>
      <c r="BHS88" s="1112">
        <f t="shared" si="5857"/>
        <v>0</v>
      </c>
      <c r="BHT88" s="1112">
        <f t="shared" si="5857"/>
        <v>0</v>
      </c>
      <c r="BHU88" s="1112">
        <f t="shared" si="5857"/>
        <v>0</v>
      </c>
      <c r="BHV88" s="1112">
        <f t="shared" si="5857"/>
        <v>0</v>
      </c>
      <c r="BHW88" s="1112">
        <f t="shared" si="5857"/>
        <v>0</v>
      </c>
      <c r="BHX88" s="1112">
        <f t="shared" si="5857"/>
        <v>0</v>
      </c>
      <c r="BHY88" s="1112">
        <f t="shared" si="5857"/>
        <v>0</v>
      </c>
      <c r="BHZ88" s="1112">
        <f t="shared" si="5857"/>
        <v>0</v>
      </c>
      <c r="BIA88" s="1112">
        <f t="shared" si="5857"/>
        <v>0</v>
      </c>
      <c r="BIB88" s="1112">
        <f t="shared" si="5857"/>
        <v>0</v>
      </c>
      <c r="BIC88" s="1112">
        <f t="shared" si="5857"/>
        <v>0</v>
      </c>
      <c r="BID88" s="1113">
        <f t="shared" si="5857"/>
        <v>0</v>
      </c>
      <c r="BIF88" s="1120">
        <f t="shared" ref="BIF88:BIS88" si="5858">SUM(BIF89:BIF92)</f>
        <v>0</v>
      </c>
      <c r="BIG88" s="1112">
        <f t="shared" si="5858"/>
        <v>0</v>
      </c>
      <c r="BIH88" s="1112">
        <f t="shared" si="5858"/>
        <v>0</v>
      </c>
      <c r="BII88" s="1112">
        <f t="shared" si="5858"/>
        <v>0</v>
      </c>
      <c r="BIJ88" s="1112">
        <f t="shared" si="5858"/>
        <v>0</v>
      </c>
      <c r="BIK88" s="1112">
        <f t="shared" si="5858"/>
        <v>0</v>
      </c>
      <c r="BIL88" s="1112">
        <f t="shared" si="5858"/>
        <v>0</v>
      </c>
      <c r="BIM88" s="1112">
        <f t="shared" si="5858"/>
        <v>0</v>
      </c>
      <c r="BIN88" s="1112">
        <f t="shared" si="5858"/>
        <v>0</v>
      </c>
      <c r="BIO88" s="1112">
        <f t="shared" si="5858"/>
        <v>0</v>
      </c>
      <c r="BIP88" s="1112">
        <f t="shared" si="5858"/>
        <v>0</v>
      </c>
      <c r="BIQ88" s="1112">
        <f t="shared" si="5858"/>
        <v>0</v>
      </c>
      <c r="BIR88" s="1112">
        <f t="shared" si="5858"/>
        <v>0</v>
      </c>
      <c r="BIS88" s="1113">
        <f t="shared" si="5858"/>
        <v>0</v>
      </c>
      <c r="BIU88" s="1120">
        <f t="shared" ref="BIU88:BJH88" si="5859">SUM(BIU89:BIU92)</f>
        <v>0</v>
      </c>
      <c r="BIV88" s="1112">
        <f t="shared" si="5859"/>
        <v>0</v>
      </c>
      <c r="BIW88" s="1112">
        <f t="shared" si="5859"/>
        <v>0</v>
      </c>
      <c r="BIX88" s="1112">
        <f t="shared" si="5859"/>
        <v>0</v>
      </c>
      <c r="BIY88" s="1112">
        <f t="shared" si="5859"/>
        <v>0</v>
      </c>
      <c r="BIZ88" s="1112">
        <f t="shared" si="5859"/>
        <v>0</v>
      </c>
      <c r="BJA88" s="1112">
        <f t="shared" si="5859"/>
        <v>0</v>
      </c>
      <c r="BJB88" s="1112">
        <f t="shared" si="5859"/>
        <v>0</v>
      </c>
      <c r="BJC88" s="1112">
        <f t="shared" si="5859"/>
        <v>0</v>
      </c>
      <c r="BJD88" s="1112">
        <f t="shared" si="5859"/>
        <v>0</v>
      </c>
      <c r="BJE88" s="1112">
        <f t="shared" si="5859"/>
        <v>0</v>
      </c>
      <c r="BJF88" s="1112">
        <f t="shared" si="5859"/>
        <v>0</v>
      </c>
      <c r="BJG88" s="1112">
        <f t="shared" si="5859"/>
        <v>0</v>
      </c>
      <c r="BJH88" s="1113">
        <f t="shared" si="5859"/>
        <v>0</v>
      </c>
      <c r="BJJ88" s="1120">
        <f t="shared" ref="BJJ88:BJW88" si="5860">SUM(BJJ89:BJJ92)</f>
        <v>0</v>
      </c>
      <c r="BJK88" s="1112">
        <f t="shared" si="5860"/>
        <v>0</v>
      </c>
      <c r="BJL88" s="1112">
        <f t="shared" si="5860"/>
        <v>0</v>
      </c>
      <c r="BJM88" s="1112">
        <f t="shared" si="5860"/>
        <v>0</v>
      </c>
      <c r="BJN88" s="1112">
        <f t="shared" si="5860"/>
        <v>0</v>
      </c>
      <c r="BJO88" s="1112">
        <f t="shared" si="5860"/>
        <v>0</v>
      </c>
      <c r="BJP88" s="1112">
        <f t="shared" si="5860"/>
        <v>0</v>
      </c>
      <c r="BJQ88" s="1112">
        <f t="shared" si="5860"/>
        <v>0</v>
      </c>
      <c r="BJR88" s="1112">
        <f t="shared" si="5860"/>
        <v>0</v>
      </c>
      <c r="BJS88" s="1112">
        <f t="shared" si="5860"/>
        <v>0</v>
      </c>
      <c r="BJT88" s="1112">
        <f t="shared" si="5860"/>
        <v>0</v>
      </c>
      <c r="BJU88" s="1112">
        <f t="shared" si="5860"/>
        <v>0</v>
      </c>
      <c r="BJV88" s="1112">
        <f t="shared" si="5860"/>
        <v>0</v>
      </c>
      <c r="BJW88" s="1113">
        <f t="shared" si="5860"/>
        <v>0</v>
      </c>
      <c r="BJY88" s="1120">
        <f t="shared" ref="BJY88:BKL88" si="5861">SUM(BJY89:BJY92)</f>
        <v>0</v>
      </c>
      <c r="BJZ88" s="1112">
        <f t="shared" si="5861"/>
        <v>0</v>
      </c>
      <c r="BKA88" s="1112">
        <f t="shared" si="5861"/>
        <v>0</v>
      </c>
      <c r="BKB88" s="1112">
        <f t="shared" si="5861"/>
        <v>0</v>
      </c>
      <c r="BKC88" s="1112">
        <f t="shared" si="5861"/>
        <v>0</v>
      </c>
      <c r="BKD88" s="1112">
        <f t="shared" si="5861"/>
        <v>0</v>
      </c>
      <c r="BKE88" s="1112">
        <f t="shared" si="5861"/>
        <v>0</v>
      </c>
      <c r="BKF88" s="1112">
        <f t="shared" si="5861"/>
        <v>0</v>
      </c>
      <c r="BKG88" s="1112">
        <f t="shared" si="5861"/>
        <v>0</v>
      </c>
      <c r="BKH88" s="1112">
        <f t="shared" si="5861"/>
        <v>0</v>
      </c>
      <c r="BKI88" s="1112">
        <f t="shared" si="5861"/>
        <v>0</v>
      </c>
      <c r="BKJ88" s="1112">
        <f t="shared" si="5861"/>
        <v>0</v>
      </c>
      <c r="BKK88" s="1112">
        <f t="shared" si="5861"/>
        <v>0</v>
      </c>
      <c r="BKL88" s="1113">
        <f t="shared" si="5861"/>
        <v>0</v>
      </c>
      <c r="BKN88" s="1120">
        <f t="shared" ref="BKN88:BLA88" si="5862">SUM(BKN89:BKN92)</f>
        <v>0</v>
      </c>
      <c r="BKO88" s="1112">
        <f t="shared" si="5862"/>
        <v>0</v>
      </c>
      <c r="BKP88" s="1112">
        <f t="shared" si="5862"/>
        <v>0</v>
      </c>
      <c r="BKQ88" s="1112">
        <f t="shared" si="5862"/>
        <v>0</v>
      </c>
      <c r="BKR88" s="1112">
        <f t="shared" si="5862"/>
        <v>0</v>
      </c>
      <c r="BKS88" s="1112">
        <f t="shared" si="5862"/>
        <v>0</v>
      </c>
      <c r="BKT88" s="1112">
        <f t="shared" si="5862"/>
        <v>0</v>
      </c>
      <c r="BKU88" s="1112">
        <f t="shared" si="5862"/>
        <v>0</v>
      </c>
      <c r="BKV88" s="1112">
        <f t="shared" si="5862"/>
        <v>0</v>
      </c>
      <c r="BKW88" s="1112">
        <f t="shared" si="5862"/>
        <v>0</v>
      </c>
      <c r="BKX88" s="1112">
        <f t="shared" si="5862"/>
        <v>0</v>
      </c>
      <c r="BKY88" s="1112">
        <f t="shared" si="5862"/>
        <v>0</v>
      </c>
      <c r="BKZ88" s="1112">
        <f t="shared" si="5862"/>
        <v>0</v>
      </c>
      <c r="BLA88" s="1113">
        <f t="shared" si="5862"/>
        <v>0</v>
      </c>
      <c r="BLC88" s="1120">
        <f t="shared" ref="BLC88:BLP88" si="5863">SUM(BLC89:BLC92)</f>
        <v>0</v>
      </c>
      <c r="BLD88" s="1112">
        <f t="shared" si="5863"/>
        <v>0</v>
      </c>
      <c r="BLE88" s="1112">
        <f t="shared" si="5863"/>
        <v>0</v>
      </c>
      <c r="BLF88" s="1112">
        <f t="shared" si="5863"/>
        <v>0</v>
      </c>
      <c r="BLG88" s="1112">
        <f t="shared" si="5863"/>
        <v>0</v>
      </c>
      <c r="BLH88" s="1112">
        <f t="shared" si="5863"/>
        <v>0</v>
      </c>
      <c r="BLI88" s="1112">
        <f t="shared" si="5863"/>
        <v>0</v>
      </c>
      <c r="BLJ88" s="1112">
        <f t="shared" si="5863"/>
        <v>0</v>
      </c>
      <c r="BLK88" s="1112">
        <f t="shared" si="5863"/>
        <v>0</v>
      </c>
      <c r="BLL88" s="1112">
        <f t="shared" si="5863"/>
        <v>0</v>
      </c>
      <c r="BLM88" s="1112">
        <f t="shared" si="5863"/>
        <v>0</v>
      </c>
      <c r="BLN88" s="1112">
        <f t="shared" si="5863"/>
        <v>0</v>
      </c>
      <c r="BLO88" s="1112">
        <f t="shared" si="5863"/>
        <v>0</v>
      </c>
      <c r="BLP88" s="1113">
        <f t="shared" si="5863"/>
        <v>0</v>
      </c>
      <c r="BLR88" s="1120">
        <f t="shared" ref="BLR88:BME88" si="5864">SUM(BLR89:BLR92)</f>
        <v>0</v>
      </c>
      <c r="BLS88" s="1112">
        <f t="shared" si="5864"/>
        <v>0</v>
      </c>
      <c r="BLT88" s="1112">
        <f t="shared" si="5864"/>
        <v>0</v>
      </c>
      <c r="BLU88" s="1112">
        <f t="shared" si="5864"/>
        <v>0</v>
      </c>
      <c r="BLV88" s="1112">
        <f t="shared" si="5864"/>
        <v>0</v>
      </c>
      <c r="BLW88" s="1112">
        <f t="shared" si="5864"/>
        <v>0</v>
      </c>
      <c r="BLX88" s="1112">
        <f t="shared" si="5864"/>
        <v>0</v>
      </c>
      <c r="BLY88" s="1112">
        <f t="shared" si="5864"/>
        <v>0</v>
      </c>
      <c r="BLZ88" s="1112">
        <f t="shared" si="5864"/>
        <v>0</v>
      </c>
      <c r="BMA88" s="1112">
        <f t="shared" si="5864"/>
        <v>0</v>
      </c>
      <c r="BMB88" s="1112">
        <f t="shared" si="5864"/>
        <v>0</v>
      </c>
      <c r="BMC88" s="1112">
        <f t="shared" si="5864"/>
        <v>0</v>
      </c>
      <c r="BMD88" s="1112">
        <f t="shared" si="5864"/>
        <v>0</v>
      </c>
      <c r="BME88" s="1113">
        <f t="shared" si="5864"/>
        <v>0</v>
      </c>
      <c r="BMG88" s="1120">
        <f t="shared" ref="BMG88:BMT88" si="5865">SUM(BMG89:BMG92)</f>
        <v>0</v>
      </c>
      <c r="BMH88" s="1112">
        <f t="shared" si="5865"/>
        <v>0</v>
      </c>
      <c r="BMI88" s="1112">
        <f t="shared" si="5865"/>
        <v>0</v>
      </c>
      <c r="BMJ88" s="1112">
        <f t="shared" si="5865"/>
        <v>0</v>
      </c>
      <c r="BMK88" s="1112">
        <f t="shared" si="5865"/>
        <v>0</v>
      </c>
      <c r="BML88" s="1112">
        <f t="shared" si="5865"/>
        <v>0</v>
      </c>
      <c r="BMM88" s="1112">
        <f t="shared" si="5865"/>
        <v>0</v>
      </c>
      <c r="BMN88" s="1112">
        <f t="shared" si="5865"/>
        <v>0</v>
      </c>
      <c r="BMO88" s="1112">
        <f t="shared" si="5865"/>
        <v>0</v>
      </c>
      <c r="BMP88" s="1112">
        <f t="shared" si="5865"/>
        <v>0</v>
      </c>
      <c r="BMQ88" s="1112">
        <f t="shared" si="5865"/>
        <v>0</v>
      </c>
      <c r="BMR88" s="1112">
        <f t="shared" si="5865"/>
        <v>0</v>
      </c>
      <c r="BMS88" s="1112">
        <f t="shared" si="5865"/>
        <v>0</v>
      </c>
      <c r="BMT88" s="1113">
        <f t="shared" si="5865"/>
        <v>0</v>
      </c>
      <c r="BMV88" s="1120">
        <f t="shared" ref="BMV88:BNI88" si="5866">SUM(BMV89:BMV92)</f>
        <v>0</v>
      </c>
      <c r="BMW88" s="1112">
        <f t="shared" si="5866"/>
        <v>0</v>
      </c>
      <c r="BMX88" s="1112">
        <f t="shared" si="5866"/>
        <v>0</v>
      </c>
      <c r="BMY88" s="1112">
        <f t="shared" si="5866"/>
        <v>0</v>
      </c>
      <c r="BMZ88" s="1112">
        <f t="shared" si="5866"/>
        <v>0</v>
      </c>
      <c r="BNA88" s="1112">
        <f t="shared" si="5866"/>
        <v>0</v>
      </c>
      <c r="BNB88" s="1112">
        <f t="shared" si="5866"/>
        <v>0</v>
      </c>
      <c r="BNC88" s="1112">
        <f t="shared" si="5866"/>
        <v>0</v>
      </c>
      <c r="BND88" s="1112">
        <f t="shared" si="5866"/>
        <v>0</v>
      </c>
      <c r="BNE88" s="1112">
        <f t="shared" si="5866"/>
        <v>0</v>
      </c>
      <c r="BNF88" s="1112">
        <f t="shared" si="5866"/>
        <v>0</v>
      </c>
      <c r="BNG88" s="1112">
        <f t="shared" si="5866"/>
        <v>0</v>
      </c>
      <c r="BNH88" s="1112">
        <f t="shared" si="5866"/>
        <v>0</v>
      </c>
      <c r="BNI88" s="1113">
        <f t="shared" si="5866"/>
        <v>0</v>
      </c>
      <c r="BNK88" s="1120">
        <f t="shared" ref="BNK88:BNX88" si="5867">SUM(BNK89:BNK92)</f>
        <v>0</v>
      </c>
      <c r="BNL88" s="1112">
        <f t="shared" si="5867"/>
        <v>0</v>
      </c>
      <c r="BNM88" s="1112">
        <f t="shared" si="5867"/>
        <v>0</v>
      </c>
      <c r="BNN88" s="1112">
        <f t="shared" si="5867"/>
        <v>0</v>
      </c>
      <c r="BNO88" s="1112">
        <f t="shared" si="5867"/>
        <v>0</v>
      </c>
      <c r="BNP88" s="1112">
        <f t="shared" si="5867"/>
        <v>0</v>
      </c>
      <c r="BNQ88" s="1112">
        <f t="shared" si="5867"/>
        <v>0</v>
      </c>
      <c r="BNR88" s="1112">
        <f t="shared" si="5867"/>
        <v>0</v>
      </c>
      <c r="BNS88" s="1112">
        <f t="shared" si="5867"/>
        <v>0</v>
      </c>
      <c r="BNT88" s="1112">
        <f t="shared" si="5867"/>
        <v>0</v>
      </c>
      <c r="BNU88" s="1112">
        <f t="shared" si="5867"/>
        <v>0</v>
      </c>
      <c r="BNV88" s="1112">
        <f t="shared" si="5867"/>
        <v>0</v>
      </c>
      <c r="BNW88" s="1112">
        <f t="shared" si="5867"/>
        <v>0</v>
      </c>
      <c r="BNX88" s="1113">
        <f t="shared" si="5867"/>
        <v>0</v>
      </c>
      <c r="BNZ88" s="1120">
        <f t="shared" ref="BNZ88:BOM88" si="5868">SUM(BNZ89:BNZ92)</f>
        <v>0</v>
      </c>
      <c r="BOA88" s="1112">
        <f t="shared" si="5868"/>
        <v>0</v>
      </c>
      <c r="BOB88" s="1112">
        <f t="shared" si="5868"/>
        <v>0</v>
      </c>
      <c r="BOC88" s="1112">
        <f t="shared" si="5868"/>
        <v>0</v>
      </c>
      <c r="BOD88" s="1112">
        <f t="shared" si="5868"/>
        <v>0</v>
      </c>
      <c r="BOE88" s="1112">
        <f t="shared" si="5868"/>
        <v>0</v>
      </c>
      <c r="BOF88" s="1112">
        <f t="shared" si="5868"/>
        <v>0</v>
      </c>
      <c r="BOG88" s="1112">
        <f t="shared" si="5868"/>
        <v>0</v>
      </c>
      <c r="BOH88" s="1112">
        <f t="shared" si="5868"/>
        <v>0</v>
      </c>
      <c r="BOI88" s="1112">
        <f t="shared" si="5868"/>
        <v>0</v>
      </c>
      <c r="BOJ88" s="1112">
        <f t="shared" si="5868"/>
        <v>0</v>
      </c>
      <c r="BOK88" s="1112">
        <f t="shared" si="5868"/>
        <v>0</v>
      </c>
      <c r="BOL88" s="1112">
        <f t="shared" si="5868"/>
        <v>0</v>
      </c>
      <c r="BOM88" s="1113">
        <f t="shared" si="5868"/>
        <v>0</v>
      </c>
      <c r="BOO88" s="1120">
        <f t="shared" ref="BOO88:BPB88" si="5869">SUM(BOO89:BOO92)</f>
        <v>0</v>
      </c>
      <c r="BOP88" s="1112">
        <f t="shared" si="5869"/>
        <v>0</v>
      </c>
      <c r="BOQ88" s="1112">
        <f t="shared" si="5869"/>
        <v>0</v>
      </c>
      <c r="BOR88" s="1112">
        <f t="shared" si="5869"/>
        <v>0</v>
      </c>
      <c r="BOS88" s="1112">
        <f t="shared" si="5869"/>
        <v>0</v>
      </c>
      <c r="BOT88" s="1112">
        <f t="shared" si="5869"/>
        <v>0</v>
      </c>
      <c r="BOU88" s="1112">
        <f t="shared" si="5869"/>
        <v>0</v>
      </c>
      <c r="BOV88" s="1112">
        <f t="shared" si="5869"/>
        <v>0</v>
      </c>
      <c r="BOW88" s="1112">
        <f t="shared" si="5869"/>
        <v>0</v>
      </c>
      <c r="BOX88" s="1112">
        <f t="shared" si="5869"/>
        <v>0</v>
      </c>
      <c r="BOY88" s="1112">
        <f t="shared" si="5869"/>
        <v>0</v>
      </c>
      <c r="BOZ88" s="1112">
        <f t="shared" si="5869"/>
        <v>0</v>
      </c>
      <c r="BPA88" s="1112">
        <f t="shared" si="5869"/>
        <v>0</v>
      </c>
      <c r="BPB88" s="1113">
        <f t="shared" si="5869"/>
        <v>0</v>
      </c>
      <c r="BPD88" s="1120">
        <f t="shared" ref="BPD88:BPQ88" si="5870">SUM(BPD89:BPD92)</f>
        <v>0</v>
      </c>
      <c r="BPE88" s="1112">
        <f t="shared" si="5870"/>
        <v>0</v>
      </c>
      <c r="BPF88" s="1112">
        <f t="shared" si="5870"/>
        <v>0</v>
      </c>
      <c r="BPG88" s="1112">
        <f t="shared" si="5870"/>
        <v>0</v>
      </c>
      <c r="BPH88" s="1112">
        <f t="shared" si="5870"/>
        <v>0</v>
      </c>
      <c r="BPI88" s="1112">
        <f t="shared" si="5870"/>
        <v>0</v>
      </c>
      <c r="BPJ88" s="1112">
        <f t="shared" si="5870"/>
        <v>0</v>
      </c>
      <c r="BPK88" s="1112">
        <f t="shared" si="5870"/>
        <v>0</v>
      </c>
      <c r="BPL88" s="1112">
        <f t="shared" si="5870"/>
        <v>0</v>
      </c>
      <c r="BPM88" s="1112">
        <f t="shared" si="5870"/>
        <v>0</v>
      </c>
      <c r="BPN88" s="1112">
        <f t="shared" si="5870"/>
        <v>0</v>
      </c>
      <c r="BPO88" s="1112">
        <f t="shared" si="5870"/>
        <v>0</v>
      </c>
      <c r="BPP88" s="1112">
        <f t="shared" si="5870"/>
        <v>0</v>
      </c>
      <c r="BPQ88" s="1113">
        <f t="shared" si="5870"/>
        <v>0</v>
      </c>
      <c r="BPS88" s="1120">
        <f t="shared" ref="BPS88:BQF88" si="5871">SUM(BPS89:BPS92)</f>
        <v>0</v>
      </c>
      <c r="BPT88" s="1112">
        <f t="shared" si="5871"/>
        <v>0</v>
      </c>
      <c r="BPU88" s="1112">
        <f t="shared" si="5871"/>
        <v>0</v>
      </c>
      <c r="BPV88" s="1112">
        <f t="shared" si="5871"/>
        <v>0</v>
      </c>
      <c r="BPW88" s="1112">
        <f t="shared" si="5871"/>
        <v>0</v>
      </c>
      <c r="BPX88" s="1112">
        <f t="shared" si="5871"/>
        <v>0</v>
      </c>
      <c r="BPY88" s="1112">
        <f t="shared" si="5871"/>
        <v>0</v>
      </c>
      <c r="BPZ88" s="1112">
        <f t="shared" si="5871"/>
        <v>0</v>
      </c>
      <c r="BQA88" s="1112">
        <f t="shared" si="5871"/>
        <v>0</v>
      </c>
      <c r="BQB88" s="1112">
        <f t="shared" si="5871"/>
        <v>0</v>
      </c>
      <c r="BQC88" s="1112">
        <f t="shared" si="5871"/>
        <v>0</v>
      </c>
      <c r="BQD88" s="1112">
        <f t="shared" si="5871"/>
        <v>0</v>
      </c>
      <c r="BQE88" s="1112">
        <f t="shared" si="5871"/>
        <v>0</v>
      </c>
      <c r="BQF88" s="1113">
        <f t="shared" si="5871"/>
        <v>0</v>
      </c>
      <c r="BQH88" s="1120">
        <f t="shared" ref="BQH88:BQU88" si="5872">SUM(BQH89:BQH92)</f>
        <v>0</v>
      </c>
      <c r="BQI88" s="1112">
        <f t="shared" si="5872"/>
        <v>0</v>
      </c>
      <c r="BQJ88" s="1112">
        <f t="shared" si="5872"/>
        <v>0</v>
      </c>
      <c r="BQK88" s="1112">
        <f t="shared" si="5872"/>
        <v>0</v>
      </c>
      <c r="BQL88" s="1112">
        <f t="shared" si="5872"/>
        <v>0</v>
      </c>
      <c r="BQM88" s="1112">
        <f t="shared" si="5872"/>
        <v>0</v>
      </c>
      <c r="BQN88" s="1112">
        <f t="shared" si="5872"/>
        <v>0</v>
      </c>
      <c r="BQO88" s="1112">
        <f t="shared" si="5872"/>
        <v>0</v>
      </c>
      <c r="BQP88" s="1112">
        <f t="shared" si="5872"/>
        <v>0</v>
      </c>
      <c r="BQQ88" s="1112">
        <f t="shared" si="5872"/>
        <v>0</v>
      </c>
      <c r="BQR88" s="1112">
        <f t="shared" si="5872"/>
        <v>0</v>
      </c>
      <c r="BQS88" s="1112">
        <f t="shared" si="5872"/>
        <v>0</v>
      </c>
      <c r="BQT88" s="1112">
        <f t="shared" si="5872"/>
        <v>0</v>
      </c>
      <c r="BQU88" s="1113">
        <f t="shared" si="5872"/>
        <v>0</v>
      </c>
      <c r="BQW88" s="1120">
        <f t="shared" ref="BQW88:BRJ88" si="5873">SUM(BQW89:BQW92)</f>
        <v>0</v>
      </c>
      <c r="BQX88" s="1112">
        <f t="shared" si="5873"/>
        <v>0</v>
      </c>
      <c r="BQY88" s="1112">
        <f t="shared" si="5873"/>
        <v>0</v>
      </c>
      <c r="BQZ88" s="1112">
        <f t="shared" si="5873"/>
        <v>0</v>
      </c>
      <c r="BRA88" s="1112">
        <f t="shared" si="5873"/>
        <v>0</v>
      </c>
      <c r="BRB88" s="1112">
        <f t="shared" si="5873"/>
        <v>0</v>
      </c>
      <c r="BRC88" s="1112">
        <f t="shared" si="5873"/>
        <v>0</v>
      </c>
      <c r="BRD88" s="1112">
        <f t="shared" si="5873"/>
        <v>0</v>
      </c>
      <c r="BRE88" s="1112">
        <f t="shared" si="5873"/>
        <v>0</v>
      </c>
      <c r="BRF88" s="1112">
        <f t="shared" si="5873"/>
        <v>0</v>
      </c>
      <c r="BRG88" s="1112">
        <f t="shared" si="5873"/>
        <v>0</v>
      </c>
      <c r="BRH88" s="1112">
        <f t="shared" si="5873"/>
        <v>0</v>
      </c>
      <c r="BRI88" s="1112">
        <f t="shared" si="5873"/>
        <v>0</v>
      </c>
      <c r="BRJ88" s="1113">
        <f t="shared" si="5873"/>
        <v>0</v>
      </c>
      <c r="BRL88" s="1120">
        <f t="shared" ref="BRL88:BRY88" si="5874">SUM(BRL89:BRL92)</f>
        <v>0</v>
      </c>
      <c r="BRM88" s="1112">
        <f t="shared" si="5874"/>
        <v>0</v>
      </c>
      <c r="BRN88" s="1112">
        <f t="shared" si="5874"/>
        <v>0</v>
      </c>
      <c r="BRO88" s="1112">
        <f t="shared" si="5874"/>
        <v>0</v>
      </c>
      <c r="BRP88" s="1112">
        <f t="shared" si="5874"/>
        <v>0</v>
      </c>
      <c r="BRQ88" s="1112">
        <f t="shared" si="5874"/>
        <v>0</v>
      </c>
      <c r="BRR88" s="1112">
        <f t="shared" si="5874"/>
        <v>0</v>
      </c>
      <c r="BRS88" s="1112">
        <f t="shared" si="5874"/>
        <v>0</v>
      </c>
      <c r="BRT88" s="1112">
        <f t="shared" si="5874"/>
        <v>0</v>
      </c>
      <c r="BRU88" s="1112">
        <f t="shared" si="5874"/>
        <v>0</v>
      </c>
      <c r="BRV88" s="1112">
        <f t="shared" si="5874"/>
        <v>0</v>
      </c>
      <c r="BRW88" s="1112">
        <f t="shared" si="5874"/>
        <v>0</v>
      </c>
      <c r="BRX88" s="1112">
        <f t="shared" si="5874"/>
        <v>0</v>
      </c>
      <c r="BRY88" s="1113">
        <f t="shared" si="5874"/>
        <v>0</v>
      </c>
      <c r="BSA88" s="1120">
        <f t="shared" ref="BSA88:BSN88" si="5875">SUM(BSA89:BSA92)</f>
        <v>0</v>
      </c>
      <c r="BSB88" s="1112">
        <f t="shared" si="5875"/>
        <v>0</v>
      </c>
      <c r="BSC88" s="1112">
        <f t="shared" si="5875"/>
        <v>0</v>
      </c>
      <c r="BSD88" s="1112">
        <f t="shared" si="5875"/>
        <v>0</v>
      </c>
      <c r="BSE88" s="1112">
        <f t="shared" si="5875"/>
        <v>0</v>
      </c>
      <c r="BSF88" s="1112">
        <f t="shared" si="5875"/>
        <v>0</v>
      </c>
      <c r="BSG88" s="1112">
        <f t="shared" si="5875"/>
        <v>0</v>
      </c>
      <c r="BSH88" s="1112">
        <f t="shared" si="5875"/>
        <v>0</v>
      </c>
      <c r="BSI88" s="1112">
        <f t="shared" si="5875"/>
        <v>0</v>
      </c>
      <c r="BSJ88" s="1112">
        <f t="shared" si="5875"/>
        <v>0</v>
      </c>
      <c r="BSK88" s="1112">
        <f t="shared" si="5875"/>
        <v>0</v>
      </c>
      <c r="BSL88" s="1112">
        <f t="shared" si="5875"/>
        <v>0</v>
      </c>
      <c r="BSM88" s="1112">
        <f t="shared" si="5875"/>
        <v>0</v>
      </c>
      <c r="BSN88" s="1113">
        <f t="shared" si="5875"/>
        <v>0</v>
      </c>
      <c r="BSP88" s="1120">
        <f t="shared" ref="BSP88:BTC88" si="5876">SUM(BSP89:BSP92)</f>
        <v>0</v>
      </c>
      <c r="BSQ88" s="1112">
        <f t="shared" si="5876"/>
        <v>0</v>
      </c>
      <c r="BSR88" s="1112">
        <f t="shared" si="5876"/>
        <v>0</v>
      </c>
      <c r="BSS88" s="1112">
        <f t="shared" si="5876"/>
        <v>0</v>
      </c>
      <c r="BST88" s="1112">
        <f t="shared" si="5876"/>
        <v>0</v>
      </c>
      <c r="BSU88" s="1112">
        <f t="shared" si="5876"/>
        <v>0</v>
      </c>
      <c r="BSV88" s="1112">
        <f t="shared" si="5876"/>
        <v>0</v>
      </c>
      <c r="BSW88" s="1112">
        <f t="shared" si="5876"/>
        <v>0</v>
      </c>
      <c r="BSX88" s="1112">
        <f t="shared" si="5876"/>
        <v>0</v>
      </c>
      <c r="BSY88" s="1112">
        <f t="shared" si="5876"/>
        <v>0</v>
      </c>
      <c r="BSZ88" s="1112">
        <f t="shared" si="5876"/>
        <v>0</v>
      </c>
      <c r="BTA88" s="1112">
        <f t="shared" si="5876"/>
        <v>0</v>
      </c>
      <c r="BTB88" s="1112">
        <f t="shared" si="5876"/>
        <v>0</v>
      </c>
      <c r="BTC88" s="1113">
        <f t="shared" si="5876"/>
        <v>0</v>
      </c>
      <c r="BTE88" s="1120">
        <f t="shared" ref="BTE88:BTR88" si="5877">SUM(BTE89:BTE92)</f>
        <v>0</v>
      </c>
      <c r="BTF88" s="1112">
        <f t="shared" si="5877"/>
        <v>0</v>
      </c>
      <c r="BTG88" s="1112">
        <f t="shared" si="5877"/>
        <v>0</v>
      </c>
      <c r="BTH88" s="1112">
        <f t="shared" si="5877"/>
        <v>0</v>
      </c>
      <c r="BTI88" s="1112">
        <f t="shared" si="5877"/>
        <v>0</v>
      </c>
      <c r="BTJ88" s="1112">
        <f t="shared" si="5877"/>
        <v>0</v>
      </c>
      <c r="BTK88" s="1112">
        <f t="shared" si="5877"/>
        <v>0</v>
      </c>
      <c r="BTL88" s="1112">
        <f t="shared" si="5877"/>
        <v>0</v>
      </c>
      <c r="BTM88" s="1112">
        <f t="shared" si="5877"/>
        <v>0</v>
      </c>
      <c r="BTN88" s="1112">
        <f t="shared" si="5877"/>
        <v>0</v>
      </c>
      <c r="BTO88" s="1112">
        <f t="shared" si="5877"/>
        <v>0</v>
      </c>
      <c r="BTP88" s="1112">
        <f t="shared" si="5877"/>
        <v>0</v>
      </c>
      <c r="BTQ88" s="1112">
        <f t="shared" si="5877"/>
        <v>0</v>
      </c>
      <c r="BTR88" s="1113">
        <f t="shared" si="5877"/>
        <v>0</v>
      </c>
      <c r="BTT88" s="1120">
        <f t="shared" ref="BTT88:BUG88" si="5878">SUM(BTT89:BTT92)</f>
        <v>0</v>
      </c>
      <c r="BTU88" s="1112">
        <f t="shared" si="5878"/>
        <v>0</v>
      </c>
      <c r="BTV88" s="1112">
        <f t="shared" si="5878"/>
        <v>0</v>
      </c>
      <c r="BTW88" s="1112">
        <f t="shared" si="5878"/>
        <v>0</v>
      </c>
      <c r="BTX88" s="1112">
        <f t="shared" si="5878"/>
        <v>0</v>
      </c>
      <c r="BTY88" s="1112">
        <f t="shared" si="5878"/>
        <v>0</v>
      </c>
      <c r="BTZ88" s="1112">
        <f t="shared" si="5878"/>
        <v>0</v>
      </c>
      <c r="BUA88" s="1112">
        <f t="shared" si="5878"/>
        <v>0</v>
      </c>
      <c r="BUB88" s="1112">
        <f t="shared" si="5878"/>
        <v>0</v>
      </c>
      <c r="BUC88" s="1112">
        <f t="shared" si="5878"/>
        <v>0</v>
      </c>
      <c r="BUD88" s="1112">
        <f t="shared" si="5878"/>
        <v>0</v>
      </c>
      <c r="BUE88" s="1112">
        <f t="shared" si="5878"/>
        <v>0</v>
      </c>
      <c r="BUF88" s="1112">
        <f t="shared" si="5878"/>
        <v>0</v>
      </c>
      <c r="BUG88" s="1113">
        <f t="shared" si="5878"/>
        <v>0</v>
      </c>
      <c r="BUI88" s="1120">
        <f t="shared" ref="BUI88:BUV88" si="5879">SUM(BUI89:BUI92)</f>
        <v>0</v>
      </c>
      <c r="BUJ88" s="1112">
        <f t="shared" si="5879"/>
        <v>0</v>
      </c>
      <c r="BUK88" s="1112">
        <f t="shared" si="5879"/>
        <v>0</v>
      </c>
      <c r="BUL88" s="1112">
        <f t="shared" si="5879"/>
        <v>0</v>
      </c>
      <c r="BUM88" s="1112">
        <f t="shared" si="5879"/>
        <v>0</v>
      </c>
      <c r="BUN88" s="1112">
        <f t="shared" si="5879"/>
        <v>0</v>
      </c>
      <c r="BUO88" s="1112">
        <f t="shared" si="5879"/>
        <v>0</v>
      </c>
      <c r="BUP88" s="1112">
        <f t="shared" si="5879"/>
        <v>0</v>
      </c>
      <c r="BUQ88" s="1112">
        <f t="shared" si="5879"/>
        <v>0</v>
      </c>
      <c r="BUR88" s="1112">
        <f t="shared" si="5879"/>
        <v>0</v>
      </c>
      <c r="BUS88" s="1112">
        <f t="shared" si="5879"/>
        <v>0</v>
      </c>
      <c r="BUT88" s="1112">
        <f t="shared" si="5879"/>
        <v>0</v>
      </c>
      <c r="BUU88" s="1112">
        <f t="shared" si="5879"/>
        <v>0</v>
      </c>
      <c r="BUV88" s="1113">
        <f t="shared" si="5879"/>
        <v>0</v>
      </c>
      <c r="BUX88" s="1120">
        <f t="shared" ref="BUX88:BVK88" si="5880">SUM(BUX89:BUX92)</f>
        <v>0</v>
      </c>
      <c r="BUY88" s="1112">
        <f t="shared" si="5880"/>
        <v>0</v>
      </c>
      <c r="BUZ88" s="1112">
        <f t="shared" si="5880"/>
        <v>0</v>
      </c>
      <c r="BVA88" s="1112">
        <f t="shared" si="5880"/>
        <v>0</v>
      </c>
      <c r="BVB88" s="1112">
        <f t="shared" si="5880"/>
        <v>0</v>
      </c>
      <c r="BVC88" s="1112">
        <f t="shared" si="5880"/>
        <v>0</v>
      </c>
      <c r="BVD88" s="1112">
        <f t="shared" si="5880"/>
        <v>0</v>
      </c>
      <c r="BVE88" s="1112">
        <f t="shared" si="5880"/>
        <v>0</v>
      </c>
      <c r="BVF88" s="1112">
        <f t="shared" si="5880"/>
        <v>0</v>
      </c>
      <c r="BVG88" s="1112">
        <f t="shared" si="5880"/>
        <v>0</v>
      </c>
      <c r="BVH88" s="1112">
        <f t="shared" si="5880"/>
        <v>0</v>
      </c>
      <c r="BVI88" s="1112">
        <f t="shared" si="5880"/>
        <v>0</v>
      </c>
      <c r="BVJ88" s="1112">
        <f t="shared" si="5880"/>
        <v>0</v>
      </c>
      <c r="BVK88" s="1113">
        <f t="shared" si="5880"/>
        <v>0</v>
      </c>
      <c r="BVM88" s="1120">
        <f t="shared" ref="BVM88:BVZ88" si="5881">SUM(BVM89:BVM92)</f>
        <v>0</v>
      </c>
      <c r="BVN88" s="1112">
        <f t="shared" si="5881"/>
        <v>0</v>
      </c>
      <c r="BVO88" s="1112">
        <f t="shared" si="5881"/>
        <v>0</v>
      </c>
      <c r="BVP88" s="1112">
        <f t="shared" si="5881"/>
        <v>0</v>
      </c>
      <c r="BVQ88" s="1112">
        <f t="shared" si="5881"/>
        <v>0</v>
      </c>
      <c r="BVR88" s="1112">
        <f t="shared" si="5881"/>
        <v>0</v>
      </c>
      <c r="BVS88" s="1112">
        <f t="shared" si="5881"/>
        <v>0</v>
      </c>
      <c r="BVT88" s="1112">
        <f t="shared" si="5881"/>
        <v>0</v>
      </c>
      <c r="BVU88" s="1112">
        <f t="shared" si="5881"/>
        <v>0</v>
      </c>
      <c r="BVV88" s="1112">
        <f t="shared" si="5881"/>
        <v>0</v>
      </c>
      <c r="BVW88" s="1112">
        <f t="shared" si="5881"/>
        <v>0</v>
      </c>
      <c r="BVX88" s="1112">
        <f t="shared" si="5881"/>
        <v>0</v>
      </c>
      <c r="BVY88" s="1112">
        <f t="shared" si="5881"/>
        <v>0</v>
      </c>
      <c r="BVZ88" s="1113">
        <f t="shared" si="5881"/>
        <v>0</v>
      </c>
      <c r="BWB88" s="1120">
        <f t="shared" ref="BWB88:BWO88" si="5882">SUM(BWB89:BWB92)</f>
        <v>0</v>
      </c>
      <c r="BWC88" s="1112">
        <f t="shared" si="5882"/>
        <v>0</v>
      </c>
      <c r="BWD88" s="1112">
        <f t="shared" si="5882"/>
        <v>0</v>
      </c>
      <c r="BWE88" s="1112">
        <f t="shared" si="5882"/>
        <v>0</v>
      </c>
      <c r="BWF88" s="1112">
        <f t="shared" si="5882"/>
        <v>0</v>
      </c>
      <c r="BWG88" s="1112">
        <f t="shared" si="5882"/>
        <v>0</v>
      </c>
      <c r="BWH88" s="1112">
        <f t="shared" si="5882"/>
        <v>0</v>
      </c>
      <c r="BWI88" s="1112">
        <f t="shared" si="5882"/>
        <v>0</v>
      </c>
      <c r="BWJ88" s="1112">
        <f t="shared" si="5882"/>
        <v>0</v>
      </c>
      <c r="BWK88" s="1112">
        <f t="shared" si="5882"/>
        <v>0</v>
      </c>
      <c r="BWL88" s="1112">
        <f t="shared" si="5882"/>
        <v>0</v>
      </c>
      <c r="BWM88" s="1112">
        <f t="shared" si="5882"/>
        <v>0</v>
      </c>
      <c r="BWN88" s="1112">
        <f t="shared" si="5882"/>
        <v>0</v>
      </c>
      <c r="BWO88" s="1113">
        <f t="shared" si="5882"/>
        <v>0</v>
      </c>
    </row>
    <row r="89" spans="2:1965" ht="30" customHeight="1" x14ac:dyDescent="0.2">
      <c r="B89" s="1114" t="s">
        <v>784</v>
      </c>
      <c r="C89" s="1109"/>
      <c r="D89" s="1109"/>
      <c r="E89" s="1109"/>
      <c r="F89" s="1109"/>
      <c r="G89" s="1112">
        <f t="shared" ref="G89:G92" si="5883">C89+D89-E89+F89</f>
        <v>0</v>
      </c>
      <c r="H89" s="1109"/>
      <c r="I89" s="1109"/>
      <c r="J89" s="1109"/>
      <c r="K89" s="1109"/>
      <c r="L89" s="1109"/>
      <c r="M89" s="1111"/>
      <c r="N89" s="1112">
        <f t="shared" ref="N89:N92" si="5884">H89+I89-J89+K89-L89+M89</f>
        <v>0</v>
      </c>
      <c r="O89" s="1126"/>
      <c r="P89" s="1110"/>
      <c r="Q89" s="1109"/>
      <c r="R89" s="1109"/>
      <c r="S89" s="1109"/>
      <c r="T89" s="1109"/>
      <c r="U89" s="1112">
        <f t="shared" ref="U89:U92" si="5885">Q89+R89-S89+T89</f>
        <v>0</v>
      </c>
      <c r="V89" s="1109"/>
      <c r="W89" s="1109"/>
      <c r="X89" s="1109"/>
      <c r="Y89" s="1109"/>
      <c r="Z89" s="1109"/>
      <c r="AA89" s="1111"/>
      <c r="AB89" s="1112">
        <f t="shared" ref="AB89:AB92" si="5886">V89+W89-X89+Y89-Z89+AA89</f>
        <v>0</v>
      </c>
      <c r="AC89" s="1126"/>
      <c r="AD89" s="1110"/>
      <c r="AF89" s="1121"/>
      <c r="AG89" s="1109"/>
      <c r="AH89" s="1109"/>
      <c r="AI89" s="1109"/>
      <c r="AJ89" s="1112">
        <f t="shared" ref="AJ89:AJ92" si="5887">AF89+AG89-AH89+AI89</f>
        <v>0</v>
      </c>
      <c r="AK89" s="1109"/>
      <c r="AL89" s="1109"/>
      <c r="AM89" s="1109"/>
      <c r="AN89" s="1109"/>
      <c r="AO89" s="1109"/>
      <c r="AP89" s="1111"/>
      <c r="AQ89" s="1112">
        <f t="shared" ref="AQ89:AQ92" si="5888">AK89+AL89-AM89+AN89-AO89+AP89</f>
        <v>0</v>
      </c>
      <c r="AR89" s="1126"/>
      <c r="AS89" s="1110"/>
      <c r="AU89" s="1121"/>
      <c r="AV89" s="1109"/>
      <c r="AW89" s="1109"/>
      <c r="AX89" s="1109"/>
      <c r="AY89" s="1112">
        <f t="shared" ref="AY89:AY92" si="5889">AU89+AV89-AW89+AX89</f>
        <v>0</v>
      </c>
      <c r="AZ89" s="1109"/>
      <c r="BA89" s="1109"/>
      <c r="BB89" s="1109"/>
      <c r="BC89" s="1109"/>
      <c r="BD89" s="1109"/>
      <c r="BE89" s="1111"/>
      <c r="BF89" s="1112">
        <f t="shared" ref="BF89:BF92" si="5890">AZ89+BA89-BB89+BC89-BD89+BE89</f>
        <v>0</v>
      </c>
      <c r="BG89" s="1126"/>
      <c r="BH89" s="1110"/>
      <c r="BJ89" s="1121"/>
      <c r="BK89" s="1109"/>
      <c r="BL89" s="1109"/>
      <c r="BM89" s="1109"/>
      <c r="BN89" s="1112">
        <f t="shared" ref="BN89:BN92" si="5891">BJ89+BK89-BL89+BM89</f>
        <v>0</v>
      </c>
      <c r="BO89" s="1109"/>
      <c r="BP89" s="1109"/>
      <c r="BQ89" s="1109"/>
      <c r="BR89" s="1109"/>
      <c r="BS89" s="1109"/>
      <c r="BT89" s="1111"/>
      <c r="BU89" s="1112">
        <f t="shared" ref="BU89:BU92" si="5892">BO89+BP89-BQ89+BR89-BS89+BT89</f>
        <v>0</v>
      </c>
      <c r="BV89" s="1126"/>
      <c r="BW89" s="1110"/>
      <c r="BY89" s="1121"/>
      <c r="BZ89" s="1109"/>
      <c r="CA89" s="1109"/>
      <c r="CB89" s="1109"/>
      <c r="CC89" s="1112">
        <f t="shared" ref="CC89:CC92" si="5893">BY89+BZ89-CA89+CB89</f>
        <v>0</v>
      </c>
      <c r="CD89" s="1109"/>
      <c r="CE89" s="1109"/>
      <c r="CF89" s="1109"/>
      <c r="CG89" s="1109"/>
      <c r="CH89" s="1109"/>
      <c r="CI89" s="1111"/>
      <c r="CJ89" s="1112">
        <f t="shared" ref="CJ89:CJ92" si="5894">CD89+CE89-CF89+CG89-CH89+CI89</f>
        <v>0</v>
      </c>
      <c r="CK89" s="1126"/>
      <c r="CL89" s="1110"/>
      <c r="CN89" s="1121"/>
      <c r="CO89" s="1109"/>
      <c r="CP89" s="1109"/>
      <c r="CQ89" s="1109"/>
      <c r="CR89" s="1112">
        <f t="shared" ref="CR89:CR92" si="5895">CN89+CO89-CP89+CQ89</f>
        <v>0</v>
      </c>
      <c r="CS89" s="1109"/>
      <c r="CT89" s="1109"/>
      <c r="CU89" s="1109"/>
      <c r="CV89" s="1109"/>
      <c r="CW89" s="1109"/>
      <c r="CX89" s="1111"/>
      <c r="CY89" s="1112">
        <f t="shared" ref="CY89:CY92" si="5896">CS89+CT89-CU89+CV89-CW89+CX89</f>
        <v>0</v>
      </c>
      <c r="CZ89" s="1126"/>
      <c r="DA89" s="1110"/>
      <c r="DC89" s="1121"/>
      <c r="DD89" s="1109"/>
      <c r="DE89" s="1109"/>
      <c r="DF89" s="1109"/>
      <c r="DG89" s="1112">
        <f t="shared" ref="DG89:DG92" si="5897">DC89+DD89-DE89+DF89</f>
        <v>0</v>
      </c>
      <c r="DH89" s="1109"/>
      <c r="DI89" s="1109"/>
      <c r="DJ89" s="1109"/>
      <c r="DK89" s="1109"/>
      <c r="DL89" s="1109"/>
      <c r="DM89" s="1111"/>
      <c r="DN89" s="1112">
        <f t="shared" ref="DN89:DN92" si="5898">DH89+DI89-DJ89+DK89-DL89+DM89</f>
        <v>0</v>
      </c>
      <c r="DO89" s="1126"/>
      <c r="DP89" s="1110"/>
      <c r="DR89" s="1121"/>
      <c r="DS89" s="1109"/>
      <c r="DT89" s="1109"/>
      <c r="DU89" s="1109"/>
      <c r="DV89" s="1112">
        <f t="shared" ref="DV89:DV92" si="5899">DR89+DS89-DT89+DU89</f>
        <v>0</v>
      </c>
      <c r="DW89" s="1109"/>
      <c r="DX89" s="1109"/>
      <c r="DY89" s="1109"/>
      <c r="DZ89" s="1109"/>
      <c r="EA89" s="1109"/>
      <c r="EB89" s="1111"/>
      <c r="EC89" s="1112">
        <f t="shared" ref="EC89:EC92" si="5900">DW89+DX89-DY89+DZ89-EA89+EB89</f>
        <v>0</v>
      </c>
      <c r="ED89" s="1126"/>
      <c r="EE89" s="1110"/>
      <c r="EG89" s="1121"/>
      <c r="EH89" s="1109"/>
      <c r="EI89" s="1109"/>
      <c r="EJ89" s="1109"/>
      <c r="EK89" s="1112">
        <f t="shared" ref="EK89:EK92" si="5901">EG89+EH89-EI89+EJ89</f>
        <v>0</v>
      </c>
      <c r="EL89" s="1109"/>
      <c r="EM89" s="1109"/>
      <c r="EN89" s="1109"/>
      <c r="EO89" s="1109"/>
      <c r="EP89" s="1109"/>
      <c r="EQ89" s="1111"/>
      <c r="ER89" s="1112">
        <f t="shared" ref="ER89:ER92" si="5902">EL89+EM89-EN89+EO89-EP89+EQ89</f>
        <v>0</v>
      </c>
      <c r="ES89" s="1126"/>
      <c r="ET89" s="1110"/>
      <c r="EV89" s="1121"/>
      <c r="EW89" s="1109"/>
      <c r="EX89" s="1109"/>
      <c r="EY89" s="1109"/>
      <c r="EZ89" s="1112">
        <f t="shared" ref="EZ89:EZ92" si="5903">EV89+EW89-EX89+EY89</f>
        <v>0</v>
      </c>
      <c r="FA89" s="1109"/>
      <c r="FB89" s="1109"/>
      <c r="FC89" s="1109"/>
      <c r="FD89" s="1109"/>
      <c r="FE89" s="1109"/>
      <c r="FF89" s="1111"/>
      <c r="FG89" s="1112">
        <f t="shared" ref="FG89:FG92" si="5904">FA89+FB89-FC89+FD89-FE89+FF89</f>
        <v>0</v>
      </c>
      <c r="FH89" s="1126"/>
      <c r="FI89" s="1110"/>
      <c r="FK89" s="1121"/>
      <c r="FL89" s="1109"/>
      <c r="FM89" s="1109"/>
      <c r="FN89" s="1109"/>
      <c r="FO89" s="1112">
        <f t="shared" ref="FO89:FO92" si="5905">FK89+FL89-FM89+FN89</f>
        <v>0</v>
      </c>
      <c r="FP89" s="1109"/>
      <c r="FQ89" s="1109"/>
      <c r="FR89" s="1109"/>
      <c r="FS89" s="1109"/>
      <c r="FT89" s="1109"/>
      <c r="FU89" s="1111"/>
      <c r="FV89" s="1112">
        <f t="shared" ref="FV89:FV92" si="5906">FP89+FQ89-FR89+FS89-FT89+FU89</f>
        <v>0</v>
      </c>
      <c r="FW89" s="1126"/>
      <c r="FX89" s="1110"/>
      <c r="FZ89" s="1121"/>
      <c r="GA89" s="1109"/>
      <c r="GB89" s="1109"/>
      <c r="GC89" s="1109"/>
      <c r="GD89" s="1112">
        <f t="shared" ref="GD89:GD92" si="5907">FZ89+GA89-GB89+GC89</f>
        <v>0</v>
      </c>
      <c r="GE89" s="1109"/>
      <c r="GF89" s="1109"/>
      <c r="GG89" s="1109"/>
      <c r="GH89" s="1109"/>
      <c r="GI89" s="1109"/>
      <c r="GJ89" s="1111"/>
      <c r="GK89" s="1112">
        <f t="shared" ref="GK89:GK92" si="5908">GE89+GF89-GG89+GH89-GI89+GJ89</f>
        <v>0</v>
      </c>
      <c r="GL89" s="1126"/>
      <c r="GM89" s="1110"/>
      <c r="GO89" s="1121"/>
      <c r="GP89" s="1109"/>
      <c r="GQ89" s="1109"/>
      <c r="GR89" s="1109"/>
      <c r="GS89" s="1112">
        <f t="shared" ref="GS89:GS92" si="5909">GO89+GP89-GQ89+GR89</f>
        <v>0</v>
      </c>
      <c r="GT89" s="1109"/>
      <c r="GU89" s="1109"/>
      <c r="GV89" s="1109"/>
      <c r="GW89" s="1109"/>
      <c r="GX89" s="1109"/>
      <c r="GY89" s="1111"/>
      <c r="GZ89" s="1112">
        <f t="shared" ref="GZ89:GZ92" si="5910">GT89+GU89-GV89+GW89-GX89+GY89</f>
        <v>0</v>
      </c>
      <c r="HA89" s="1126"/>
      <c r="HB89" s="1110"/>
      <c r="HD89" s="1121"/>
      <c r="HE89" s="1109"/>
      <c r="HF89" s="1109"/>
      <c r="HG89" s="1109"/>
      <c r="HH89" s="1112">
        <f t="shared" ref="HH89:HH92" si="5911">HD89+HE89-HF89+HG89</f>
        <v>0</v>
      </c>
      <c r="HI89" s="1109"/>
      <c r="HJ89" s="1109"/>
      <c r="HK89" s="1109"/>
      <c r="HL89" s="1109"/>
      <c r="HM89" s="1109"/>
      <c r="HN89" s="1111"/>
      <c r="HO89" s="1112">
        <f t="shared" ref="HO89:HO92" si="5912">HI89+HJ89-HK89+HL89-HM89+HN89</f>
        <v>0</v>
      </c>
      <c r="HP89" s="1126"/>
      <c r="HQ89" s="1110"/>
      <c r="HS89" s="1121"/>
      <c r="HT89" s="1109"/>
      <c r="HU89" s="1109"/>
      <c r="HV89" s="1109"/>
      <c r="HW89" s="1112">
        <f t="shared" ref="HW89:HW92" si="5913">HS89+HT89-HU89+HV89</f>
        <v>0</v>
      </c>
      <c r="HX89" s="1109"/>
      <c r="HY89" s="1109"/>
      <c r="HZ89" s="1109"/>
      <c r="IA89" s="1109"/>
      <c r="IB89" s="1109"/>
      <c r="IC89" s="1111"/>
      <c r="ID89" s="1112">
        <f t="shared" ref="ID89:ID92" si="5914">HX89+HY89-HZ89+IA89-IB89+IC89</f>
        <v>0</v>
      </c>
      <c r="IE89" s="1126"/>
      <c r="IF89" s="1110"/>
      <c r="IH89" s="1121"/>
      <c r="II89" s="1109"/>
      <c r="IJ89" s="1109"/>
      <c r="IK89" s="1109"/>
      <c r="IL89" s="1112">
        <f t="shared" ref="IL89:IL92" si="5915">IH89+II89-IJ89+IK89</f>
        <v>0</v>
      </c>
      <c r="IM89" s="1109"/>
      <c r="IN89" s="1109"/>
      <c r="IO89" s="1109"/>
      <c r="IP89" s="1109"/>
      <c r="IQ89" s="1109"/>
      <c r="IR89" s="1111"/>
      <c r="IS89" s="1112">
        <f t="shared" ref="IS89:IS92" si="5916">IM89+IN89-IO89+IP89-IQ89+IR89</f>
        <v>0</v>
      </c>
      <c r="IT89" s="1126"/>
      <c r="IU89" s="1110"/>
      <c r="IW89" s="1121"/>
      <c r="IX89" s="1109"/>
      <c r="IY89" s="1109"/>
      <c r="IZ89" s="1109"/>
      <c r="JA89" s="1112">
        <f t="shared" ref="JA89:JA92" si="5917">IW89+IX89-IY89+IZ89</f>
        <v>0</v>
      </c>
      <c r="JB89" s="1109"/>
      <c r="JC89" s="1109"/>
      <c r="JD89" s="1109"/>
      <c r="JE89" s="1109"/>
      <c r="JF89" s="1109"/>
      <c r="JG89" s="1111"/>
      <c r="JH89" s="1112">
        <f t="shared" ref="JH89:JH92" si="5918">JB89+JC89-JD89+JE89-JF89+JG89</f>
        <v>0</v>
      </c>
      <c r="JI89" s="1126"/>
      <c r="JJ89" s="1110"/>
      <c r="JL89" s="1121"/>
      <c r="JM89" s="1109"/>
      <c r="JN89" s="1109"/>
      <c r="JO89" s="1109"/>
      <c r="JP89" s="1112">
        <f t="shared" ref="JP89:JP92" si="5919">JL89+JM89-JN89+JO89</f>
        <v>0</v>
      </c>
      <c r="JQ89" s="1109"/>
      <c r="JR89" s="1109"/>
      <c r="JS89" s="1109"/>
      <c r="JT89" s="1109"/>
      <c r="JU89" s="1109"/>
      <c r="JV89" s="1111"/>
      <c r="JW89" s="1112">
        <f t="shared" ref="JW89:JW92" si="5920">JQ89+JR89-JS89+JT89-JU89+JV89</f>
        <v>0</v>
      </c>
      <c r="JX89" s="1126"/>
      <c r="JY89" s="1110"/>
      <c r="KA89" s="1121"/>
      <c r="KB89" s="1109"/>
      <c r="KC89" s="1109"/>
      <c r="KD89" s="1109"/>
      <c r="KE89" s="1112">
        <f t="shared" ref="KE89:KE92" si="5921">KA89+KB89-KC89+KD89</f>
        <v>0</v>
      </c>
      <c r="KF89" s="1109"/>
      <c r="KG89" s="1109"/>
      <c r="KH89" s="1109"/>
      <c r="KI89" s="1109"/>
      <c r="KJ89" s="1109"/>
      <c r="KK89" s="1111"/>
      <c r="KL89" s="1112">
        <f t="shared" ref="KL89:KL92" si="5922">KF89+KG89-KH89+KI89-KJ89+KK89</f>
        <v>0</v>
      </c>
      <c r="KM89" s="1126"/>
      <c r="KN89" s="1110"/>
      <c r="KP89" s="1121"/>
      <c r="KQ89" s="1109"/>
      <c r="KR89" s="1109"/>
      <c r="KS89" s="1109"/>
      <c r="KT89" s="1112">
        <f t="shared" ref="KT89:KT92" si="5923">KP89+KQ89-KR89+KS89</f>
        <v>0</v>
      </c>
      <c r="KU89" s="1109"/>
      <c r="KV89" s="1109"/>
      <c r="KW89" s="1109"/>
      <c r="KX89" s="1109"/>
      <c r="KY89" s="1109"/>
      <c r="KZ89" s="1111"/>
      <c r="LA89" s="1112">
        <f t="shared" ref="LA89:LA92" si="5924">KU89+KV89-KW89+KX89-KY89+KZ89</f>
        <v>0</v>
      </c>
      <c r="LB89" s="1126"/>
      <c r="LC89" s="1110"/>
      <c r="LE89" s="1121"/>
      <c r="LF89" s="1109"/>
      <c r="LG89" s="1109"/>
      <c r="LH89" s="1109"/>
      <c r="LI89" s="1112">
        <f t="shared" ref="LI89:LI92" si="5925">LE89+LF89-LG89+LH89</f>
        <v>0</v>
      </c>
      <c r="LJ89" s="1109"/>
      <c r="LK89" s="1109"/>
      <c r="LL89" s="1109"/>
      <c r="LM89" s="1109"/>
      <c r="LN89" s="1109"/>
      <c r="LO89" s="1111"/>
      <c r="LP89" s="1112">
        <f t="shared" ref="LP89:LP92" si="5926">LJ89+LK89-LL89+LM89-LN89+LO89</f>
        <v>0</v>
      </c>
      <c r="LQ89" s="1126"/>
      <c r="LR89" s="1110"/>
      <c r="LT89" s="1121"/>
      <c r="LU89" s="1109"/>
      <c r="LV89" s="1109"/>
      <c r="LW89" s="1109"/>
      <c r="LX89" s="1112">
        <f t="shared" ref="LX89:LX92" si="5927">LT89+LU89-LV89+LW89</f>
        <v>0</v>
      </c>
      <c r="LY89" s="1109"/>
      <c r="LZ89" s="1109"/>
      <c r="MA89" s="1109"/>
      <c r="MB89" s="1109"/>
      <c r="MC89" s="1109"/>
      <c r="MD89" s="1111"/>
      <c r="ME89" s="1112">
        <f t="shared" ref="ME89:ME92" si="5928">LY89+LZ89-MA89+MB89-MC89+MD89</f>
        <v>0</v>
      </c>
      <c r="MF89" s="1126"/>
      <c r="MG89" s="1110"/>
      <c r="MI89" s="1121"/>
      <c r="MJ89" s="1109"/>
      <c r="MK89" s="1109"/>
      <c r="ML89" s="1109"/>
      <c r="MM89" s="1112">
        <f t="shared" ref="MM89:MM92" si="5929">MI89+MJ89-MK89+ML89</f>
        <v>0</v>
      </c>
      <c r="MN89" s="1109"/>
      <c r="MO89" s="1109"/>
      <c r="MP89" s="1109"/>
      <c r="MQ89" s="1109"/>
      <c r="MR89" s="1109"/>
      <c r="MS89" s="1111"/>
      <c r="MT89" s="1112">
        <f t="shared" ref="MT89:MT92" si="5930">MN89+MO89-MP89+MQ89-MR89+MS89</f>
        <v>0</v>
      </c>
      <c r="MU89" s="1126"/>
      <c r="MV89" s="1110"/>
      <c r="MX89" s="1121"/>
      <c r="MY89" s="1109"/>
      <c r="MZ89" s="1109"/>
      <c r="NA89" s="1109"/>
      <c r="NB89" s="1112">
        <f t="shared" ref="NB89:NB92" si="5931">MX89+MY89-MZ89+NA89</f>
        <v>0</v>
      </c>
      <c r="NC89" s="1109"/>
      <c r="ND89" s="1109"/>
      <c r="NE89" s="1109"/>
      <c r="NF89" s="1109"/>
      <c r="NG89" s="1109"/>
      <c r="NH89" s="1111"/>
      <c r="NI89" s="1112">
        <f t="shared" ref="NI89:NI92" si="5932">NC89+ND89-NE89+NF89-NG89+NH89</f>
        <v>0</v>
      </c>
      <c r="NJ89" s="1126"/>
      <c r="NK89" s="1110"/>
      <c r="NM89" s="1121"/>
      <c r="NN89" s="1109"/>
      <c r="NO89" s="1109"/>
      <c r="NP89" s="1109"/>
      <c r="NQ89" s="1112">
        <f t="shared" ref="NQ89:NQ92" si="5933">NM89+NN89-NO89+NP89</f>
        <v>0</v>
      </c>
      <c r="NR89" s="1109"/>
      <c r="NS89" s="1109"/>
      <c r="NT89" s="1109"/>
      <c r="NU89" s="1109"/>
      <c r="NV89" s="1109"/>
      <c r="NW89" s="1111"/>
      <c r="NX89" s="1112">
        <f t="shared" ref="NX89:NX92" si="5934">NR89+NS89-NT89+NU89-NV89+NW89</f>
        <v>0</v>
      </c>
      <c r="NY89" s="1126"/>
      <c r="NZ89" s="1110"/>
      <c r="OB89" s="1121"/>
      <c r="OC89" s="1109"/>
      <c r="OD89" s="1109"/>
      <c r="OE89" s="1109"/>
      <c r="OF89" s="1112">
        <f t="shared" ref="OF89:OF92" si="5935">OB89+OC89-OD89+OE89</f>
        <v>0</v>
      </c>
      <c r="OG89" s="1109"/>
      <c r="OH89" s="1109"/>
      <c r="OI89" s="1109"/>
      <c r="OJ89" s="1109"/>
      <c r="OK89" s="1109"/>
      <c r="OL89" s="1111"/>
      <c r="OM89" s="1112">
        <f t="shared" ref="OM89:OM92" si="5936">OG89+OH89-OI89+OJ89-OK89+OL89</f>
        <v>0</v>
      </c>
      <c r="ON89" s="1126"/>
      <c r="OO89" s="1110"/>
      <c r="OQ89" s="1121"/>
      <c r="OR89" s="1109"/>
      <c r="OS89" s="1109"/>
      <c r="OT89" s="1109"/>
      <c r="OU89" s="1112">
        <f t="shared" ref="OU89:OU92" si="5937">OQ89+OR89-OS89+OT89</f>
        <v>0</v>
      </c>
      <c r="OV89" s="1109"/>
      <c r="OW89" s="1109"/>
      <c r="OX89" s="1109"/>
      <c r="OY89" s="1109"/>
      <c r="OZ89" s="1109"/>
      <c r="PA89" s="1111"/>
      <c r="PB89" s="1112">
        <f t="shared" ref="PB89:PB92" si="5938">OV89+OW89-OX89+OY89-OZ89+PA89</f>
        <v>0</v>
      </c>
      <c r="PC89" s="1126"/>
      <c r="PD89" s="1110"/>
      <c r="PF89" s="1121"/>
      <c r="PG89" s="1109"/>
      <c r="PH89" s="1109"/>
      <c r="PI89" s="1109"/>
      <c r="PJ89" s="1112">
        <f t="shared" ref="PJ89:PJ92" si="5939">PF89+PG89-PH89+PI89</f>
        <v>0</v>
      </c>
      <c r="PK89" s="1109"/>
      <c r="PL89" s="1109"/>
      <c r="PM89" s="1109"/>
      <c r="PN89" s="1109"/>
      <c r="PO89" s="1109"/>
      <c r="PP89" s="1111"/>
      <c r="PQ89" s="1112">
        <f t="shared" ref="PQ89:PQ92" si="5940">PK89+PL89-PM89+PN89-PO89+PP89</f>
        <v>0</v>
      </c>
      <c r="PR89" s="1126"/>
      <c r="PS89" s="1110"/>
      <c r="PU89" s="1121"/>
      <c r="PV89" s="1109"/>
      <c r="PW89" s="1109"/>
      <c r="PX89" s="1109"/>
      <c r="PY89" s="1112">
        <f t="shared" ref="PY89:PY92" si="5941">PU89+PV89-PW89+PX89</f>
        <v>0</v>
      </c>
      <c r="PZ89" s="1109"/>
      <c r="QA89" s="1109"/>
      <c r="QB89" s="1109"/>
      <c r="QC89" s="1109"/>
      <c r="QD89" s="1109"/>
      <c r="QE89" s="1111"/>
      <c r="QF89" s="1112">
        <f t="shared" ref="QF89:QF92" si="5942">PZ89+QA89-QB89+QC89-QD89+QE89</f>
        <v>0</v>
      </c>
      <c r="QG89" s="1126"/>
      <c r="QH89" s="1110"/>
      <c r="QJ89" s="1121"/>
      <c r="QK89" s="1109"/>
      <c r="QL89" s="1109"/>
      <c r="QM89" s="1109"/>
      <c r="QN89" s="1112">
        <f t="shared" ref="QN89:QN92" si="5943">QJ89+QK89-QL89+QM89</f>
        <v>0</v>
      </c>
      <c r="QO89" s="1109"/>
      <c r="QP89" s="1109"/>
      <c r="QQ89" s="1109"/>
      <c r="QR89" s="1109"/>
      <c r="QS89" s="1109"/>
      <c r="QT89" s="1111"/>
      <c r="QU89" s="1112">
        <f t="shared" ref="QU89:QU92" si="5944">QO89+QP89-QQ89+QR89-QS89+QT89</f>
        <v>0</v>
      </c>
      <c r="QV89" s="1126"/>
      <c r="QW89" s="1110"/>
      <c r="QY89" s="1121"/>
      <c r="QZ89" s="1109"/>
      <c r="RA89" s="1109"/>
      <c r="RB89" s="1109"/>
      <c r="RC89" s="1112">
        <f t="shared" ref="RC89:RC92" si="5945">QY89+QZ89-RA89+RB89</f>
        <v>0</v>
      </c>
      <c r="RD89" s="1109"/>
      <c r="RE89" s="1109"/>
      <c r="RF89" s="1109"/>
      <c r="RG89" s="1109"/>
      <c r="RH89" s="1109"/>
      <c r="RI89" s="1111"/>
      <c r="RJ89" s="1112">
        <f t="shared" ref="RJ89:RJ92" si="5946">RD89+RE89-RF89+RG89-RH89+RI89</f>
        <v>0</v>
      </c>
      <c r="RK89" s="1126"/>
      <c r="RL89" s="1110"/>
      <c r="RN89" s="1121"/>
      <c r="RO89" s="1109"/>
      <c r="RP89" s="1109"/>
      <c r="RQ89" s="1109"/>
      <c r="RR89" s="1112">
        <f t="shared" ref="RR89:RR92" si="5947">RN89+RO89-RP89+RQ89</f>
        <v>0</v>
      </c>
      <c r="RS89" s="1109"/>
      <c r="RT89" s="1109"/>
      <c r="RU89" s="1109"/>
      <c r="RV89" s="1109"/>
      <c r="RW89" s="1109"/>
      <c r="RX89" s="1111"/>
      <c r="RY89" s="1112">
        <f t="shared" ref="RY89:RY92" si="5948">RS89+RT89-RU89+RV89-RW89+RX89</f>
        <v>0</v>
      </c>
      <c r="RZ89" s="1126"/>
      <c r="SA89" s="1110"/>
      <c r="SC89" s="1121"/>
      <c r="SD89" s="1109"/>
      <c r="SE89" s="1109"/>
      <c r="SF89" s="1109"/>
      <c r="SG89" s="1112">
        <f t="shared" ref="SG89:SG92" si="5949">SC89+SD89-SE89+SF89</f>
        <v>0</v>
      </c>
      <c r="SH89" s="1109"/>
      <c r="SI89" s="1109"/>
      <c r="SJ89" s="1109"/>
      <c r="SK89" s="1109"/>
      <c r="SL89" s="1109"/>
      <c r="SM89" s="1111"/>
      <c r="SN89" s="1112">
        <f t="shared" ref="SN89:SN92" si="5950">SH89+SI89-SJ89+SK89-SL89+SM89</f>
        <v>0</v>
      </c>
      <c r="SO89" s="1126"/>
      <c r="SP89" s="1110"/>
      <c r="SR89" s="1121"/>
      <c r="SS89" s="1109"/>
      <c r="ST89" s="1109"/>
      <c r="SU89" s="1109"/>
      <c r="SV89" s="1112">
        <f t="shared" ref="SV89:SV92" si="5951">SR89+SS89-ST89+SU89</f>
        <v>0</v>
      </c>
      <c r="SW89" s="1109"/>
      <c r="SX89" s="1109"/>
      <c r="SY89" s="1109"/>
      <c r="SZ89" s="1109"/>
      <c r="TA89" s="1109"/>
      <c r="TB89" s="1111"/>
      <c r="TC89" s="1112">
        <f t="shared" ref="TC89:TC92" si="5952">SW89+SX89-SY89+SZ89-TA89+TB89</f>
        <v>0</v>
      </c>
      <c r="TD89" s="1126"/>
      <c r="TE89" s="1110"/>
      <c r="TG89" s="1121"/>
      <c r="TH89" s="1109"/>
      <c r="TI89" s="1109"/>
      <c r="TJ89" s="1109"/>
      <c r="TK89" s="1112">
        <f t="shared" ref="TK89:TK92" si="5953">TG89+TH89-TI89+TJ89</f>
        <v>0</v>
      </c>
      <c r="TL89" s="1109"/>
      <c r="TM89" s="1109"/>
      <c r="TN89" s="1109"/>
      <c r="TO89" s="1109"/>
      <c r="TP89" s="1109"/>
      <c r="TQ89" s="1111"/>
      <c r="TR89" s="1112">
        <f t="shared" ref="TR89:TR92" si="5954">TL89+TM89-TN89+TO89-TP89+TQ89</f>
        <v>0</v>
      </c>
      <c r="TS89" s="1126"/>
      <c r="TT89" s="1110"/>
      <c r="TV89" s="1121"/>
      <c r="TW89" s="1109"/>
      <c r="TX89" s="1109"/>
      <c r="TY89" s="1109"/>
      <c r="TZ89" s="1112">
        <f t="shared" ref="TZ89:TZ92" si="5955">TV89+TW89-TX89+TY89</f>
        <v>0</v>
      </c>
      <c r="UA89" s="1109"/>
      <c r="UB89" s="1109"/>
      <c r="UC89" s="1109"/>
      <c r="UD89" s="1109"/>
      <c r="UE89" s="1109"/>
      <c r="UF89" s="1111"/>
      <c r="UG89" s="1112">
        <f t="shared" ref="UG89:UG92" si="5956">UA89+UB89-UC89+UD89-UE89+UF89</f>
        <v>0</v>
      </c>
      <c r="UH89" s="1126"/>
      <c r="UI89" s="1110"/>
      <c r="UK89" s="1121"/>
      <c r="UL89" s="1109"/>
      <c r="UM89" s="1109"/>
      <c r="UN89" s="1109"/>
      <c r="UO89" s="1112">
        <f t="shared" ref="UO89:UO92" si="5957">UK89+UL89-UM89+UN89</f>
        <v>0</v>
      </c>
      <c r="UP89" s="1109"/>
      <c r="UQ89" s="1109"/>
      <c r="UR89" s="1109"/>
      <c r="US89" s="1109"/>
      <c r="UT89" s="1109"/>
      <c r="UU89" s="1111"/>
      <c r="UV89" s="1112">
        <f t="shared" ref="UV89:UV92" si="5958">UP89+UQ89-UR89+US89-UT89+UU89</f>
        <v>0</v>
      </c>
      <c r="UW89" s="1126"/>
      <c r="UX89" s="1110"/>
      <c r="UZ89" s="1121"/>
      <c r="VA89" s="1109"/>
      <c r="VB89" s="1109"/>
      <c r="VC89" s="1109"/>
      <c r="VD89" s="1112">
        <f t="shared" ref="VD89:VD92" si="5959">UZ89+VA89-VB89+VC89</f>
        <v>0</v>
      </c>
      <c r="VE89" s="1109"/>
      <c r="VF89" s="1109"/>
      <c r="VG89" s="1109"/>
      <c r="VH89" s="1109"/>
      <c r="VI89" s="1109"/>
      <c r="VJ89" s="1111"/>
      <c r="VK89" s="1112">
        <f t="shared" ref="VK89:VK92" si="5960">VE89+VF89-VG89+VH89-VI89+VJ89</f>
        <v>0</v>
      </c>
      <c r="VL89" s="1126"/>
      <c r="VM89" s="1110"/>
      <c r="VO89" s="1121"/>
      <c r="VP89" s="1109"/>
      <c r="VQ89" s="1109"/>
      <c r="VR89" s="1109"/>
      <c r="VS89" s="1112">
        <f t="shared" ref="VS89:VS92" si="5961">VO89+VP89-VQ89+VR89</f>
        <v>0</v>
      </c>
      <c r="VT89" s="1109"/>
      <c r="VU89" s="1109"/>
      <c r="VV89" s="1109"/>
      <c r="VW89" s="1109"/>
      <c r="VX89" s="1109"/>
      <c r="VY89" s="1111"/>
      <c r="VZ89" s="1112">
        <f t="shared" ref="VZ89:VZ92" si="5962">VT89+VU89-VV89+VW89-VX89+VY89</f>
        <v>0</v>
      </c>
      <c r="WA89" s="1126"/>
      <c r="WB89" s="1110"/>
      <c r="WD89" s="1121"/>
      <c r="WE89" s="1109"/>
      <c r="WF89" s="1109"/>
      <c r="WG89" s="1109"/>
      <c r="WH89" s="1112">
        <f t="shared" ref="WH89:WH92" si="5963">WD89+WE89-WF89+WG89</f>
        <v>0</v>
      </c>
      <c r="WI89" s="1109"/>
      <c r="WJ89" s="1109"/>
      <c r="WK89" s="1109"/>
      <c r="WL89" s="1109"/>
      <c r="WM89" s="1109"/>
      <c r="WN89" s="1111"/>
      <c r="WO89" s="1112">
        <f t="shared" ref="WO89:WO92" si="5964">WI89+WJ89-WK89+WL89-WM89+WN89</f>
        <v>0</v>
      </c>
      <c r="WP89" s="1126"/>
      <c r="WQ89" s="1110"/>
      <c r="WS89" s="1121"/>
      <c r="WT89" s="1109"/>
      <c r="WU89" s="1109"/>
      <c r="WV89" s="1109"/>
      <c r="WW89" s="1112">
        <f t="shared" ref="WW89:WW92" si="5965">WS89+WT89-WU89+WV89</f>
        <v>0</v>
      </c>
      <c r="WX89" s="1109"/>
      <c r="WY89" s="1109"/>
      <c r="WZ89" s="1109"/>
      <c r="XA89" s="1109"/>
      <c r="XB89" s="1109"/>
      <c r="XC89" s="1111"/>
      <c r="XD89" s="1112">
        <f t="shared" ref="XD89:XD92" si="5966">WX89+WY89-WZ89+XA89-XB89+XC89</f>
        <v>0</v>
      </c>
      <c r="XE89" s="1126"/>
      <c r="XF89" s="1110"/>
      <c r="XH89" s="1121"/>
      <c r="XI89" s="1109"/>
      <c r="XJ89" s="1109"/>
      <c r="XK89" s="1109"/>
      <c r="XL89" s="1112">
        <f t="shared" ref="XL89:XL92" si="5967">XH89+XI89-XJ89+XK89</f>
        <v>0</v>
      </c>
      <c r="XM89" s="1109"/>
      <c r="XN89" s="1109"/>
      <c r="XO89" s="1109"/>
      <c r="XP89" s="1109"/>
      <c r="XQ89" s="1109"/>
      <c r="XR89" s="1111"/>
      <c r="XS89" s="1112">
        <f t="shared" ref="XS89:XS92" si="5968">XM89+XN89-XO89+XP89-XQ89+XR89</f>
        <v>0</v>
      </c>
      <c r="XT89" s="1126"/>
      <c r="XU89" s="1110"/>
      <c r="XW89" s="1121"/>
      <c r="XX89" s="1109"/>
      <c r="XY89" s="1109"/>
      <c r="XZ89" s="1109"/>
      <c r="YA89" s="1112">
        <f t="shared" ref="YA89:YA92" si="5969">XW89+XX89-XY89+XZ89</f>
        <v>0</v>
      </c>
      <c r="YB89" s="1109"/>
      <c r="YC89" s="1109"/>
      <c r="YD89" s="1109"/>
      <c r="YE89" s="1109"/>
      <c r="YF89" s="1109"/>
      <c r="YG89" s="1111"/>
      <c r="YH89" s="1112">
        <f t="shared" ref="YH89:YH92" si="5970">YB89+YC89-YD89+YE89-YF89+YG89</f>
        <v>0</v>
      </c>
      <c r="YI89" s="1126"/>
      <c r="YJ89" s="1110"/>
      <c r="YL89" s="1121"/>
      <c r="YM89" s="1109"/>
      <c r="YN89" s="1109"/>
      <c r="YO89" s="1109"/>
      <c r="YP89" s="1112">
        <f t="shared" ref="YP89:YP92" si="5971">YL89+YM89-YN89+YO89</f>
        <v>0</v>
      </c>
      <c r="YQ89" s="1109"/>
      <c r="YR89" s="1109"/>
      <c r="YS89" s="1109"/>
      <c r="YT89" s="1109"/>
      <c r="YU89" s="1109"/>
      <c r="YV89" s="1111"/>
      <c r="YW89" s="1112">
        <f t="shared" ref="YW89:YW92" si="5972">YQ89+YR89-YS89+YT89-YU89+YV89</f>
        <v>0</v>
      </c>
      <c r="YX89" s="1126"/>
      <c r="YY89" s="1110"/>
      <c r="ZA89" s="1121"/>
      <c r="ZB89" s="1109"/>
      <c r="ZC89" s="1109"/>
      <c r="ZD89" s="1109"/>
      <c r="ZE89" s="1112">
        <f t="shared" ref="ZE89:ZE92" si="5973">ZA89+ZB89-ZC89+ZD89</f>
        <v>0</v>
      </c>
      <c r="ZF89" s="1109"/>
      <c r="ZG89" s="1109"/>
      <c r="ZH89" s="1109"/>
      <c r="ZI89" s="1109"/>
      <c r="ZJ89" s="1109"/>
      <c r="ZK89" s="1111"/>
      <c r="ZL89" s="1112">
        <f t="shared" ref="ZL89:ZL92" si="5974">ZF89+ZG89-ZH89+ZI89-ZJ89+ZK89</f>
        <v>0</v>
      </c>
      <c r="ZM89" s="1126"/>
      <c r="ZN89" s="1110"/>
      <c r="ZP89" s="1121"/>
      <c r="ZQ89" s="1109"/>
      <c r="ZR89" s="1109"/>
      <c r="ZS89" s="1109"/>
      <c r="ZT89" s="1112">
        <f t="shared" ref="ZT89:ZT92" si="5975">ZP89+ZQ89-ZR89+ZS89</f>
        <v>0</v>
      </c>
      <c r="ZU89" s="1109"/>
      <c r="ZV89" s="1109"/>
      <c r="ZW89" s="1109"/>
      <c r="ZX89" s="1109"/>
      <c r="ZY89" s="1109"/>
      <c r="ZZ89" s="1111"/>
      <c r="AAA89" s="1112">
        <f t="shared" ref="AAA89:AAA92" si="5976">ZU89+ZV89-ZW89+ZX89-ZY89+ZZ89</f>
        <v>0</v>
      </c>
      <c r="AAB89" s="1126"/>
      <c r="AAC89" s="1110"/>
      <c r="AAE89" s="1121"/>
      <c r="AAF89" s="1109"/>
      <c r="AAG89" s="1109"/>
      <c r="AAH89" s="1109"/>
      <c r="AAI89" s="1112">
        <f t="shared" ref="AAI89:AAI92" si="5977">AAE89+AAF89-AAG89+AAH89</f>
        <v>0</v>
      </c>
      <c r="AAJ89" s="1109"/>
      <c r="AAK89" s="1109"/>
      <c r="AAL89" s="1109"/>
      <c r="AAM89" s="1109"/>
      <c r="AAN89" s="1109"/>
      <c r="AAO89" s="1111"/>
      <c r="AAP89" s="1112">
        <f t="shared" ref="AAP89:AAP92" si="5978">AAJ89+AAK89-AAL89+AAM89-AAN89+AAO89</f>
        <v>0</v>
      </c>
      <c r="AAQ89" s="1126"/>
      <c r="AAR89" s="1110"/>
      <c r="AAT89" s="1121"/>
      <c r="AAU89" s="1109"/>
      <c r="AAV89" s="1109"/>
      <c r="AAW89" s="1109"/>
      <c r="AAX89" s="1112">
        <f t="shared" ref="AAX89:AAX92" si="5979">AAT89+AAU89-AAV89+AAW89</f>
        <v>0</v>
      </c>
      <c r="AAY89" s="1109"/>
      <c r="AAZ89" s="1109"/>
      <c r="ABA89" s="1109"/>
      <c r="ABB89" s="1109"/>
      <c r="ABC89" s="1109"/>
      <c r="ABD89" s="1111"/>
      <c r="ABE89" s="1112">
        <f t="shared" ref="ABE89:ABE92" si="5980">AAY89+AAZ89-ABA89+ABB89-ABC89+ABD89</f>
        <v>0</v>
      </c>
      <c r="ABF89" s="1126"/>
      <c r="ABG89" s="1110"/>
      <c r="ABI89" s="1121"/>
      <c r="ABJ89" s="1109"/>
      <c r="ABK89" s="1109"/>
      <c r="ABL89" s="1109"/>
      <c r="ABM89" s="1112">
        <f t="shared" ref="ABM89:ABM92" si="5981">ABI89+ABJ89-ABK89+ABL89</f>
        <v>0</v>
      </c>
      <c r="ABN89" s="1109"/>
      <c r="ABO89" s="1109"/>
      <c r="ABP89" s="1109"/>
      <c r="ABQ89" s="1109"/>
      <c r="ABR89" s="1109"/>
      <c r="ABS89" s="1111"/>
      <c r="ABT89" s="1112">
        <f t="shared" ref="ABT89:ABT92" si="5982">ABN89+ABO89-ABP89+ABQ89-ABR89+ABS89</f>
        <v>0</v>
      </c>
      <c r="ABU89" s="1126"/>
      <c r="ABV89" s="1110"/>
      <c r="ABX89" s="1121"/>
      <c r="ABY89" s="1109"/>
      <c r="ABZ89" s="1109"/>
      <c r="ACA89" s="1109"/>
      <c r="ACB89" s="1112">
        <f t="shared" ref="ACB89:ACB92" si="5983">ABX89+ABY89-ABZ89+ACA89</f>
        <v>0</v>
      </c>
      <c r="ACC89" s="1109"/>
      <c r="ACD89" s="1109"/>
      <c r="ACE89" s="1109"/>
      <c r="ACF89" s="1109"/>
      <c r="ACG89" s="1109"/>
      <c r="ACH89" s="1111"/>
      <c r="ACI89" s="1112">
        <f t="shared" ref="ACI89:ACI92" si="5984">ACC89+ACD89-ACE89+ACF89-ACG89+ACH89</f>
        <v>0</v>
      </c>
      <c r="ACJ89" s="1126"/>
      <c r="ACK89" s="1110"/>
      <c r="ACM89" s="1121"/>
      <c r="ACN89" s="1109"/>
      <c r="ACO89" s="1109"/>
      <c r="ACP89" s="1109"/>
      <c r="ACQ89" s="1112">
        <f t="shared" ref="ACQ89:ACQ92" si="5985">ACM89+ACN89-ACO89+ACP89</f>
        <v>0</v>
      </c>
      <c r="ACR89" s="1109"/>
      <c r="ACS89" s="1109"/>
      <c r="ACT89" s="1109"/>
      <c r="ACU89" s="1109"/>
      <c r="ACV89" s="1109"/>
      <c r="ACW89" s="1111"/>
      <c r="ACX89" s="1112">
        <f t="shared" ref="ACX89:ACX92" si="5986">ACR89+ACS89-ACT89+ACU89-ACV89+ACW89</f>
        <v>0</v>
      </c>
      <c r="ACY89" s="1126"/>
      <c r="ACZ89" s="1110"/>
      <c r="ADB89" s="1121"/>
      <c r="ADC89" s="1109"/>
      <c r="ADD89" s="1109"/>
      <c r="ADE89" s="1109"/>
      <c r="ADF89" s="1112">
        <f t="shared" ref="ADF89:ADF92" si="5987">ADB89+ADC89-ADD89+ADE89</f>
        <v>0</v>
      </c>
      <c r="ADG89" s="1109"/>
      <c r="ADH89" s="1109"/>
      <c r="ADI89" s="1109"/>
      <c r="ADJ89" s="1109"/>
      <c r="ADK89" s="1109"/>
      <c r="ADL89" s="1111"/>
      <c r="ADM89" s="1112">
        <f t="shared" ref="ADM89:ADM92" si="5988">ADG89+ADH89-ADI89+ADJ89-ADK89+ADL89</f>
        <v>0</v>
      </c>
      <c r="ADN89" s="1126"/>
      <c r="ADO89" s="1110"/>
      <c r="ADQ89" s="1121"/>
      <c r="ADR89" s="1109"/>
      <c r="ADS89" s="1109"/>
      <c r="ADT89" s="1109"/>
      <c r="ADU89" s="1112">
        <f t="shared" ref="ADU89:ADU92" si="5989">ADQ89+ADR89-ADS89+ADT89</f>
        <v>0</v>
      </c>
      <c r="ADV89" s="1109"/>
      <c r="ADW89" s="1109"/>
      <c r="ADX89" s="1109"/>
      <c r="ADY89" s="1109"/>
      <c r="ADZ89" s="1109"/>
      <c r="AEA89" s="1111"/>
      <c r="AEB89" s="1112">
        <f t="shared" ref="AEB89:AEB92" si="5990">ADV89+ADW89-ADX89+ADY89-ADZ89+AEA89</f>
        <v>0</v>
      </c>
      <c r="AEC89" s="1126"/>
      <c r="AED89" s="1110"/>
      <c r="AEF89" s="1121"/>
      <c r="AEG89" s="1109"/>
      <c r="AEH89" s="1109"/>
      <c r="AEI89" s="1109"/>
      <c r="AEJ89" s="1112">
        <f t="shared" ref="AEJ89:AEJ92" si="5991">AEF89+AEG89-AEH89+AEI89</f>
        <v>0</v>
      </c>
      <c r="AEK89" s="1109"/>
      <c r="AEL89" s="1109"/>
      <c r="AEM89" s="1109"/>
      <c r="AEN89" s="1109"/>
      <c r="AEO89" s="1109"/>
      <c r="AEP89" s="1111"/>
      <c r="AEQ89" s="1112">
        <f t="shared" ref="AEQ89:AEQ92" si="5992">AEK89+AEL89-AEM89+AEN89-AEO89+AEP89</f>
        <v>0</v>
      </c>
      <c r="AER89" s="1126"/>
      <c r="AES89" s="1110"/>
      <c r="AEU89" s="1121"/>
      <c r="AEV89" s="1109"/>
      <c r="AEW89" s="1109"/>
      <c r="AEX89" s="1109"/>
      <c r="AEY89" s="1112">
        <f t="shared" ref="AEY89:AEY92" si="5993">AEU89+AEV89-AEW89+AEX89</f>
        <v>0</v>
      </c>
      <c r="AEZ89" s="1109"/>
      <c r="AFA89" s="1109"/>
      <c r="AFB89" s="1109"/>
      <c r="AFC89" s="1109"/>
      <c r="AFD89" s="1109"/>
      <c r="AFE89" s="1111"/>
      <c r="AFF89" s="1112">
        <f t="shared" ref="AFF89:AFF92" si="5994">AEZ89+AFA89-AFB89+AFC89-AFD89+AFE89</f>
        <v>0</v>
      </c>
      <c r="AFG89" s="1126"/>
      <c r="AFH89" s="1110"/>
      <c r="AFJ89" s="1121"/>
      <c r="AFK89" s="1109"/>
      <c r="AFL89" s="1109"/>
      <c r="AFM89" s="1109"/>
      <c r="AFN89" s="1112">
        <f t="shared" ref="AFN89:AFN92" si="5995">AFJ89+AFK89-AFL89+AFM89</f>
        <v>0</v>
      </c>
      <c r="AFO89" s="1109"/>
      <c r="AFP89" s="1109"/>
      <c r="AFQ89" s="1109"/>
      <c r="AFR89" s="1109"/>
      <c r="AFS89" s="1109"/>
      <c r="AFT89" s="1111"/>
      <c r="AFU89" s="1112">
        <f t="shared" ref="AFU89:AFU92" si="5996">AFO89+AFP89-AFQ89+AFR89-AFS89+AFT89</f>
        <v>0</v>
      </c>
      <c r="AFV89" s="1126"/>
      <c r="AFW89" s="1110"/>
      <c r="AFY89" s="1121"/>
      <c r="AFZ89" s="1109"/>
      <c r="AGA89" s="1109"/>
      <c r="AGB89" s="1109"/>
      <c r="AGC89" s="1112">
        <f t="shared" ref="AGC89:AGC92" si="5997">AFY89+AFZ89-AGA89+AGB89</f>
        <v>0</v>
      </c>
      <c r="AGD89" s="1109"/>
      <c r="AGE89" s="1109"/>
      <c r="AGF89" s="1109"/>
      <c r="AGG89" s="1109"/>
      <c r="AGH89" s="1109"/>
      <c r="AGI89" s="1111"/>
      <c r="AGJ89" s="1112">
        <f t="shared" ref="AGJ89:AGJ92" si="5998">AGD89+AGE89-AGF89+AGG89-AGH89+AGI89</f>
        <v>0</v>
      </c>
      <c r="AGK89" s="1126"/>
      <c r="AGL89" s="1110"/>
      <c r="AGN89" s="1121"/>
      <c r="AGO89" s="1109"/>
      <c r="AGP89" s="1109"/>
      <c r="AGQ89" s="1109"/>
      <c r="AGR89" s="1112">
        <f t="shared" ref="AGR89:AGR92" si="5999">AGN89+AGO89-AGP89+AGQ89</f>
        <v>0</v>
      </c>
      <c r="AGS89" s="1109"/>
      <c r="AGT89" s="1109"/>
      <c r="AGU89" s="1109"/>
      <c r="AGV89" s="1109"/>
      <c r="AGW89" s="1109"/>
      <c r="AGX89" s="1111"/>
      <c r="AGY89" s="1112">
        <f t="shared" ref="AGY89:AGY92" si="6000">AGS89+AGT89-AGU89+AGV89-AGW89+AGX89</f>
        <v>0</v>
      </c>
      <c r="AGZ89" s="1126"/>
      <c r="AHA89" s="1110"/>
      <c r="AHC89" s="1121"/>
      <c r="AHD89" s="1109"/>
      <c r="AHE89" s="1109"/>
      <c r="AHF89" s="1109"/>
      <c r="AHG89" s="1112">
        <f t="shared" ref="AHG89:AHG92" si="6001">AHC89+AHD89-AHE89+AHF89</f>
        <v>0</v>
      </c>
      <c r="AHH89" s="1109"/>
      <c r="AHI89" s="1109"/>
      <c r="AHJ89" s="1109"/>
      <c r="AHK89" s="1109"/>
      <c r="AHL89" s="1109"/>
      <c r="AHM89" s="1111"/>
      <c r="AHN89" s="1112">
        <f t="shared" ref="AHN89:AHN92" si="6002">AHH89+AHI89-AHJ89+AHK89-AHL89+AHM89</f>
        <v>0</v>
      </c>
      <c r="AHO89" s="1126"/>
      <c r="AHP89" s="1110"/>
      <c r="AHR89" s="1121"/>
      <c r="AHS89" s="1109"/>
      <c r="AHT89" s="1109"/>
      <c r="AHU89" s="1109"/>
      <c r="AHV89" s="1112">
        <f t="shared" ref="AHV89:AHV92" si="6003">AHR89+AHS89-AHT89+AHU89</f>
        <v>0</v>
      </c>
      <c r="AHW89" s="1109"/>
      <c r="AHX89" s="1109"/>
      <c r="AHY89" s="1109"/>
      <c r="AHZ89" s="1109"/>
      <c r="AIA89" s="1109"/>
      <c r="AIB89" s="1111"/>
      <c r="AIC89" s="1112">
        <f t="shared" ref="AIC89:AIC92" si="6004">AHW89+AHX89-AHY89+AHZ89-AIA89+AIB89</f>
        <v>0</v>
      </c>
      <c r="AID89" s="1126"/>
      <c r="AIE89" s="1110"/>
      <c r="AIG89" s="1121"/>
      <c r="AIH89" s="1109"/>
      <c r="AII89" s="1109"/>
      <c r="AIJ89" s="1109"/>
      <c r="AIK89" s="1112">
        <f t="shared" ref="AIK89:AIK92" si="6005">AIG89+AIH89-AII89+AIJ89</f>
        <v>0</v>
      </c>
      <c r="AIL89" s="1109"/>
      <c r="AIM89" s="1109"/>
      <c r="AIN89" s="1109"/>
      <c r="AIO89" s="1109"/>
      <c r="AIP89" s="1109"/>
      <c r="AIQ89" s="1111"/>
      <c r="AIR89" s="1112">
        <f t="shared" ref="AIR89:AIR92" si="6006">AIL89+AIM89-AIN89+AIO89-AIP89+AIQ89</f>
        <v>0</v>
      </c>
      <c r="AIS89" s="1126"/>
      <c r="AIT89" s="1110"/>
      <c r="AIV89" s="1121"/>
      <c r="AIW89" s="1109"/>
      <c r="AIX89" s="1109"/>
      <c r="AIY89" s="1109"/>
      <c r="AIZ89" s="1112">
        <f t="shared" ref="AIZ89:AIZ92" si="6007">AIV89+AIW89-AIX89+AIY89</f>
        <v>0</v>
      </c>
      <c r="AJA89" s="1109"/>
      <c r="AJB89" s="1109"/>
      <c r="AJC89" s="1109"/>
      <c r="AJD89" s="1109"/>
      <c r="AJE89" s="1109"/>
      <c r="AJF89" s="1111"/>
      <c r="AJG89" s="1112">
        <f t="shared" ref="AJG89:AJG92" si="6008">AJA89+AJB89-AJC89+AJD89-AJE89+AJF89</f>
        <v>0</v>
      </c>
      <c r="AJH89" s="1126"/>
      <c r="AJI89" s="1110"/>
      <c r="AJK89" s="1121"/>
      <c r="AJL89" s="1109"/>
      <c r="AJM89" s="1109"/>
      <c r="AJN89" s="1109"/>
      <c r="AJO89" s="1112">
        <f t="shared" ref="AJO89:AJO92" si="6009">AJK89+AJL89-AJM89+AJN89</f>
        <v>0</v>
      </c>
      <c r="AJP89" s="1109"/>
      <c r="AJQ89" s="1109"/>
      <c r="AJR89" s="1109"/>
      <c r="AJS89" s="1109"/>
      <c r="AJT89" s="1109"/>
      <c r="AJU89" s="1111"/>
      <c r="AJV89" s="1112">
        <f t="shared" ref="AJV89:AJV92" si="6010">AJP89+AJQ89-AJR89+AJS89-AJT89+AJU89</f>
        <v>0</v>
      </c>
      <c r="AJW89" s="1126"/>
      <c r="AJX89" s="1110"/>
      <c r="AJZ89" s="1121"/>
      <c r="AKA89" s="1109"/>
      <c r="AKB89" s="1109"/>
      <c r="AKC89" s="1109"/>
      <c r="AKD89" s="1112">
        <f t="shared" ref="AKD89:AKD92" si="6011">AJZ89+AKA89-AKB89+AKC89</f>
        <v>0</v>
      </c>
      <c r="AKE89" s="1109"/>
      <c r="AKF89" s="1109"/>
      <c r="AKG89" s="1109"/>
      <c r="AKH89" s="1109"/>
      <c r="AKI89" s="1109"/>
      <c r="AKJ89" s="1111"/>
      <c r="AKK89" s="1112">
        <f t="shared" ref="AKK89:AKK92" si="6012">AKE89+AKF89-AKG89+AKH89-AKI89+AKJ89</f>
        <v>0</v>
      </c>
      <c r="AKL89" s="1126"/>
      <c r="AKM89" s="1110"/>
      <c r="AKO89" s="1121"/>
      <c r="AKP89" s="1109"/>
      <c r="AKQ89" s="1109"/>
      <c r="AKR89" s="1109"/>
      <c r="AKS89" s="1112">
        <f t="shared" ref="AKS89:AKS92" si="6013">AKO89+AKP89-AKQ89+AKR89</f>
        <v>0</v>
      </c>
      <c r="AKT89" s="1109"/>
      <c r="AKU89" s="1109"/>
      <c r="AKV89" s="1109"/>
      <c r="AKW89" s="1109"/>
      <c r="AKX89" s="1109"/>
      <c r="AKY89" s="1111"/>
      <c r="AKZ89" s="1112">
        <f t="shared" ref="AKZ89:AKZ92" si="6014">AKT89+AKU89-AKV89+AKW89-AKX89+AKY89</f>
        <v>0</v>
      </c>
      <c r="ALA89" s="1126"/>
      <c r="ALB89" s="1110"/>
      <c r="ALD89" s="1121"/>
      <c r="ALE89" s="1109"/>
      <c r="ALF89" s="1109"/>
      <c r="ALG89" s="1109"/>
      <c r="ALH89" s="1112">
        <f t="shared" ref="ALH89:ALH92" si="6015">ALD89+ALE89-ALF89+ALG89</f>
        <v>0</v>
      </c>
      <c r="ALI89" s="1109"/>
      <c r="ALJ89" s="1109"/>
      <c r="ALK89" s="1109"/>
      <c r="ALL89" s="1109"/>
      <c r="ALM89" s="1109"/>
      <c r="ALN89" s="1111"/>
      <c r="ALO89" s="1112">
        <f t="shared" ref="ALO89:ALO92" si="6016">ALI89+ALJ89-ALK89+ALL89-ALM89+ALN89</f>
        <v>0</v>
      </c>
      <c r="ALP89" s="1126"/>
      <c r="ALQ89" s="1110"/>
      <c r="ALS89" s="1121"/>
      <c r="ALT89" s="1109"/>
      <c r="ALU89" s="1109"/>
      <c r="ALV89" s="1109"/>
      <c r="ALW89" s="1112">
        <f t="shared" ref="ALW89:ALW92" si="6017">ALS89+ALT89-ALU89+ALV89</f>
        <v>0</v>
      </c>
      <c r="ALX89" s="1109"/>
      <c r="ALY89" s="1109"/>
      <c r="ALZ89" s="1109"/>
      <c r="AMA89" s="1109"/>
      <c r="AMB89" s="1109"/>
      <c r="AMC89" s="1111"/>
      <c r="AMD89" s="1112">
        <f t="shared" ref="AMD89:AMD92" si="6018">ALX89+ALY89-ALZ89+AMA89-AMB89+AMC89</f>
        <v>0</v>
      </c>
      <c r="AME89" s="1126"/>
      <c r="AMF89" s="1110"/>
      <c r="AMH89" s="1121"/>
      <c r="AMI89" s="1109"/>
      <c r="AMJ89" s="1109"/>
      <c r="AMK89" s="1109"/>
      <c r="AML89" s="1112">
        <f t="shared" ref="AML89:AML92" si="6019">AMH89+AMI89-AMJ89+AMK89</f>
        <v>0</v>
      </c>
      <c r="AMM89" s="1109"/>
      <c r="AMN89" s="1109"/>
      <c r="AMO89" s="1109"/>
      <c r="AMP89" s="1109"/>
      <c r="AMQ89" s="1109"/>
      <c r="AMR89" s="1111"/>
      <c r="AMS89" s="1112">
        <f t="shared" ref="AMS89:AMS92" si="6020">AMM89+AMN89-AMO89+AMP89-AMQ89+AMR89</f>
        <v>0</v>
      </c>
      <c r="AMT89" s="1126"/>
      <c r="AMU89" s="1110"/>
      <c r="AMW89" s="1121"/>
      <c r="AMX89" s="1109"/>
      <c r="AMY89" s="1109"/>
      <c r="AMZ89" s="1109"/>
      <c r="ANA89" s="1112">
        <f t="shared" ref="ANA89:ANA92" si="6021">AMW89+AMX89-AMY89+AMZ89</f>
        <v>0</v>
      </c>
      <c r="ANB89" s="1109"/>
      <c r="ANC89" s="1109"/>
      <c r="AND89" s="1109"/>
      <c r="ANE89" s="1109"/>
      <c r="ANF89" s="1109"/>
      <c r="ANG89" s="1111"/>
      <c r="ANH89" s="1112">
        <f t="shared" ref="ANH89:ANH92" si="6022">ANB89+ANC89-AND89+ANE89-ANF89+ANG89</f>
        <v>0</v>
      </c>
      <c r="ANI89" s="1126"/>
      <c r="ANJ89" s="1110"/>
      <c r="ANL89" s="1121"/>
      <c r="ANM89" s="1109"/>
      <c r="ANN89" s="1109"/>
      <c r="ANO89" s="1109"/>
      <c r="ANP89" s="1112">
        <f t="shared" ref="ANP89:ANP92" si="6023">ANL89+ANM89-ANN89+ANO89</f>
        <v>0</v>
      </c>
      <c r="ANQ89" s="1109"/>
      <c r="ANR89" s="1109"/>
      <c r="ANS89" s="1109"/>
      <c r="ANT89" s="1109"/>
      <c r="ANU89" s="1109"/>
      <c r="ANV89" s="1111"/>
      <c r="ANW89" s="1112">
        <f t="shared" ref="ANW89:ANW92" si="6024">ANQ89+ANR89-ANS89+ANT89-ANU89+ANV89</f>
        <v>0</v>
      </c>
      <c r="ANX89" s="1126"/>
      <c r="ANY89" s="1110"/>
      <c r="AOA89" s="1121"/>
      <c r="AOB89" s="1109"/>
      <c r="AOC89" s="1109"/>
      <c r="AOD89" s="1109"/>
      <c r="AOE89" s="1112">
        <f t="shared" ref="AOE89:AOE92" si="6025">AOA89+AOB89-AOC89+AOD89</f>
        <v>0</v>
      </c>
      <c r="AOF89" s="1109"/>
      <c r="AOG89" s="1109"/>
      <c r="AOH89" s="1109"/>
      <c r="AOI89" s="1109"/>
      <c r="AOJ89" s="1109"/>
      <c r="AOK89" s="1111"/>
      <c r="AOL89" s="1112">
        <f t="shared" ref="AOL89:AOL92" si="6026">AOF89+AOG89-AOH89+AOI89-AOJ89+AOK89</f>
        <v>0</v>
      </c>
      <c r="AOM89" s="1126"/>
      <c r="AON89" s="1110"/>
      <c r="AOP89" s="1121"/>
      <c r="AOQ89" s="1109"/>
      <c r="AOR89" s="1109"/>
      <c r="AOS89" s="1109"/>
      <c r="AOT89" s="1112">
        <f t="shared" ref="AOT89:AOT92" si="6027">AOP89+AOQ89-AOR89+AOS89</f>
        <v>0</v>
      </c>
      <c r="AOU89" s="1109"/>
      <c r="AOV89" s="1109"/>
      <c r="AOW89" s="1109"/>
      <c r="AOX89" s="1109"/>
      <c r="AOY89" s="1109"/>
      <c r="AOZ89" s="1111"/>
      <c r="APA89" s="1112">
        <f t="shared" ref="APA89:APA92" si="6028">AOU89+AOV89-AOW89+AOX89-AOY89+AOZ89</f>
        <v>0</v>
      </c>
      <c r="APB89" s="1126"/>
      <c r="APC89" s="1110"/>
      <c r="APE89" s="1121"/>
      <c r="APF89" s="1109"/>
      <c r="APG89" s="1109"/>
      <c r="APH89" s="1109"/>
      <c r="API89" s="1112">
        <f t="shared" ref="API89:API92" si="6029">APE89+APF89-APG89+APH89</f>
        <v>0</v>
      </c>
      <c r="APJ89" s="1109"/>
      <c r="APK89" s="1109"/>
      <c r="APL89" s="1109"/>
      <c r="APM89" s="1109"/>
      <c r="APN89" s="1109"/>
      <c r="APO89" s="1111"/>
      <c r="APP89" s="1112">
        <f t="shared" ref="APP89:APP92" si="6030">APJ89+APK89-APL89+APM89-APN89+APO89</f>
        <v>0</v>
      </c>
      <c r="APQ89" s="1126"/>
      <c r="APR89" s="1110"/>
      <c r="APT89" s="1121"/>
      <c r="APU89" s="1109"/>
      <c r="APV89" s="1109"/>
      <c r="APW89" s="1109"/>
      <c r="APX89" s="1112">
        <f t="shared" ref="APX89:APX92" si="6031">APT89+APU89-APV89+APW89</f>
        <v>0</v>
      </c>
      <c r="APY89" s="1109"/>
      <c r="APZ89" s="1109"/>
      <c r="AQA89" s="1109"/>
      <c r="AQB89" s="1109"/>
      <c r="AQC89" s="1109"/>
      <c r="AQD89" s="1111"/>
      <c r="AQE89" s="1112">
        <f t="shared" ref="AQE89:AQE92" si="6032">APY89+APZ89-AQA89+AQB89-AQC89+AQD89</f>
        <v>0</v>
      </c>
      <c r="AQF89" s="1126"/>
      <c r="AQG89" s="1110"/>
      <c r="AQI89" s="1121"/>
      <c r="AQJ89" s="1109"/>
      <c r="AQK89" s="1109"/>
      <c r="AQL89" s="1109"/>
      <c r="AQM89" s="1112">
        <f t="shared" ref="AQM89:AQM92" si="6033">AQI89+AQJ89-AQK89+AQL89</f>
        <v>0</v>
      </c>
      <c r="AQN89" s="1109"/>
      <c r="AQO89" s="1109"/>
      <c r="AQP89" s="1109"/>
      <c r="AQQ89" s="1109"/>
      <c r="AQR89" s="1109"/>
      <c r="AQS89" s="1111"/>
      <c r="AQT89" s="1112">
        <f t="shared" ref="AQT89:AQT92" si="6034">AQN89+AQO89-AQP89+AQQ89-AQR89+AQS89</f>
        <v>0</v>
      </c>
      <c r="AQU89" s="1126"/>
      <c r="AQV89" s="1110"/>
      <c r="AQX89" s="1121"/>
      <c r="AQY89" s="1109"/>
      <c r="AQZ89" s="1109"/>
      <c r="ARA89" s="1109"/>
      <c r="ARB89" s="1112">
        <f t="shared" ref="ARB89:ARB92" si="6035">AQX89+AQY89-AQZ89+ARA89</f>
        <v>0</v>
      </c>
      <c r="ARC89" s="1109"/>
      <c r="ARD89" s="1109"/>
      <c r="ARE89" s="1109"/>
      <c r="ARF89" s="1109"/>
      <c r="ARG89" s="1109"/>
      <c r="ARH89" s="1111"/>
      <c r="ARI89" s="1112">
        <f t="shared" ref="ARI89:ARI92" si="6036">ARC89+ARD89-ARE89+ARF89-ARG89+ARH89</f>
        <v>0</v>
      </c>
      <c r="ARJ89" s="1126"/>
      <c r="ARK89" s="1110"/>
      <c r="ARM89" s="1121"/>
      <c r="ARN89" s="1109"/>
      <c r="ARO89" s="1109"/>
      <c r="ARP89" s="1109"/>
      <c r="ARQ89" s="1112">
        <f t="shared" ref="ARQ89:ARQ92" si="6037">ARM89+ARN89-ARO89+ARP89</f>
        <v>0</v>
      </c>
      <c r="ARR89" s="1109"/>
      <c r="ARS89" s="1109"/>
      <c r="ART89" s="1109"/>
      <c r="ARU89" s="1109"/>
      <c r="ARV89" s="1109"/>
      <c r="ARW89" s="1111"/>
      <c r="ARX89" s="1112">
        <f t="shared" ref="ARX89:ARX92" si="6038">ARR89+ARS89-ART89+ARU89-ARV89+ARW89</f>
        <v>0</v>
      </c>
      <c r="ARY89" s="1126"/>
      <c r="ARZ89" s="1110"/>
      <c r="ASB89" s="1121"/>
      <c r="ASC89" s="1109"/>
      <c r="ASD89" s="1109"/>
      <c r="ASE89" s="1109"/>
      <c r="ASF89" s="1112">
        <f t="shared" ref="ASF89:ASF92" si="6039">ASB89+ASC89-ASD89+ASE89</f>
        <v>0</v>
      </c>
      <c r="ASG89" s="1109"/>
      <c r="ASH89" s="1109"/>
      <c r="ASI89" s="1109"/>
      <c r="ASJ89" s="1109"/>
      <c r="ASK89" s="1109"/>
      <c r="ASL89" s="1111"/>
      <c r="ASM89" s="1112">
        <f t="shared" ref="ASM89:ASM92" si="6040">ASG89+ASH89-ASI89+ASJ89-ASK89+ASL89</f>
        <v>0</v>
      </c>
      <c r="ASN89" s="1126"/>
      <c r="ASO89" s="1110"/>
      <c r="ASQ89" s="1121"/>
      <c r="ASR89" s="1109"/>
      <c r="ASS89" s="1109"/>
      <c r="AST89" s="1109"/>
      <c r="ASU89" s="1112">
        <f t="shared" ref="ASU89:ASU92" si="6041">ASQ89+ASR89-ASS89+AST89</f>
        <v>0</v>
      </c>
      <c r="ASV89" s="1109"/>
      <c r="ASW89" s="1109"/>
      <c r="ASX89" s="1109"/>
      <c r="ASY89" s="1109"/>
      <c r="ASZ89" s="1109"/>
      <c r="ATA89" s="1111"/>
      <c r="ATB89" s="1112">
        <f t="shared" ref="ATB89:ATB92" si="6042">ASV89+ASW89-ASX89+ASY89-ASZ89+ATA89</f>
        <v>0</v>
      </c>
      <c r="ATC89" s="1126"/>
      <c r="ATD89" s="1110"/>
      <c r="ATF89" s="1121"/>
      <c r="ATG89" s="1109"/>
      <c r="ATH89" s="1109"/>
      <c r="ATI89" s="1109"/>
      <c r="ATJ89" s="1112">
        <f t="shared" ref="ATJ89:ATJ92" si="6043">ATF89+ATG89-ATH89+ATI89</f>
        <v>0</v>
      </c>
      <c r="ATK89" s="1109"/>
      <c r="ATL89" s="1109"/>
      <c r="ATM89" s="1109"/>
      <c r="ATN89" s="1109"/>
      <c r="ATO89" s="1109"/>
      <c r="ATP89" s="1111"/>
      <c r="ATQ89" s="1112">
        <f t="shared" ref="ATQ89:ATQ92" si="6044">ATK89+ATL89-ATM89+ATN89-ATO89+ATP89</f>
        <v>0</v>
      </c>
      <c r="ATR89" s="1126"/>
      <c r="ATS89" s="1110"/>
      <c r="ATU89" s="1121"/>
      <c r="ATV89" s="1109"/>
      <c r="ATW89" s="1109"/>
      <c r="ATX89" s="1109"/>
      <c r="ATY89" s="1112">
        <f t="shared" ref="ATY89:ATY92" si="6045">ATU89+ATV89-ATW89+ATX89</f>
        <v>0</v>
      </c>
      <c r="ATZ89" s="1109"/>
      <c r="AUA89" s="1109"/>
      <c r="AUB89" s="1109"/>
      <c r="AUC89" s="1109"/>
      <c r="AUD89" s="1109"/>
      <c r="AUE89" s="1111"/>
      <c r="AUF89" s="1112">
        <f t="shared" ref="AUF89:AUF92" si="6046">ATZ89+AUA89-AUB89+AUC89-AUD89+AUE89</f>
        <v>0</v>
      </c>
      <c r="AUG89" s="1126"/>
      <c r="AUH89" s="1110"/>
      <c r="AUJ89" s="1121"/>
      <c r="AUK89" s="1109"/>
      <c r="AUL89" s="1109"/>
      <c r="AUM89" s="1109"/>
      <c r="AUN89" s="1112">
        <f t="shared" ref="AUN89:AUN92" si="6047">AUJ89+AUK89-AUL89+AUM89</f>
        <v>0</v>
      </c>
      <c r="AUO89" s="1109"/>
      <c r="AUP89" s="1109"/>
      <c r="AUQ89" s="1109"/>
      <c r="AUR89" s="1109"/>
      <c r="AUS89" s="1109"/>
      <c r="AUT89" s="1111"/>
      <c r="AUU89" s="1112">
        <f t="shared" ref="AUU89:AUU92" si="6048">AUO89+AUP89-AUQ89+AUR89-AUS89+AUT89</f>
        <v>0</v>
      </c>
      <c r="AUV89" s="1126"/>
      <c r="AUW89" s="1110"/>
      <c r="AUY89" s="1121"/>
      <c r="AUZ89" s="1109"/>
      <c r="AVA89" s="1109"/>
      <c r="AVB89" s="1109"/>
      <c r="AVC89" s="1112">
        <f t="shared" ref="AVC89:AVC92" si="6049">AUY89+AUZ89-AVA89+AVB89</f>
        <v>0</v>
      </c>
      <c r="AVD89" s="1109"/>
      <c r="AVE89" s="1109"/>
      <c r="AVF89" s="1109"/>
      <c r="AVG89" s="1109"/>
      <c r="AVH89" s="1109"/>
      <c r="AVI89" s="1111"/>
      <c r="AVJ89" s="1112">
        <f t="shared" ref="AVJ89:AVJ92" si="6050">AVD89+AVE89-AVF89+AVG89-AVH89+AVI89</f>
        <v>0</v>
      </c>
      <c r="AVK89" s="1126"/>
      <c r="AVL89" s="1110"/>
      <c r="AVN89" s="1121"/>
      <c r="AVO89" s="1109"/>
      <c r="AVP89" s="1109"/>
      <c r="AVQ89" s="1109"/>
      <c r="AVR89" s="1112">
        <f t="shared" ref="AVR89:AVR92" si="6051">AVN89+AVO89-AVP89+AVQ89</f>
        <v>0</v>
      </c>
      <c r="AVS89" s="1109"/>
      <c r="AVT89" s="1109"/>
      <c r="AVU89" s="1109"/>
      <c r="AVV89" s="1109"/>
      <c r="AVW89" s="1109"/>
      <c r="AVX89" s="1111"/>
      <c r="AVY89" s="1112">
        <f t="shared" ref="AVY89:AVY92" si="6052">AVS89+AVT89-AVU89+AVV89-AVW89+AVX89</f>
        <v>0</v>
      </c>
      <c r="AVZ89" s="1126"/>
      <c r="AWA89" s="1110"/>
      <c r="AWC89" s="1121"/>
      <c r="AWD89" s="1109"/>
      <c r="AWE89" s="1109"/>
      <c r="AWF89" s="1109"/>
      <c r="AWG89" s="1112">
        <f t="shared" ref="AWG89:AWG92" si="6053">AWC89+AWD89-AWE89+AWF89</f>
        <v>0</v>
      </c>
      <c r="AWH89" s="1109"/>
      <c r="AWI89" s="1109"/>
      <c r="AWJ89" s="1109"/>
      <c r="AWK89" s="1109"/>
      <c r="AWL89" s="1109"/>
      <c r="AWM89" s="1111"/>
      <c r="AWN89" s="1112">
        <f t="shared" ref="AWN89:AWN92" si="6054">AWH89+AWI89-AWJ89+AWK89-AWL89+AWM89</f>
        <v>0</v>
      </c>
      <c r="AWO89" s="1126"/>
      <c r="AWP89" s="1110"/>
      <c r="AWR89" s="1121"/>
      <c r="AWS89" s="1109"/>
      <c r="AWT89" s="1109"/>
      <c r="AWU89" s="1109"/>
      <c r="AWV89" s="1112">
        <f t="shared" ref="AWV89:AWV92" si="6055">AWR89+AWS89-AWT89+AWU89</f>
        <v>0</v>
      </c>
      <c r="AWW89" s="1109"/>
      <c r="AWX89" s="1109"/>
      <c r="AWY89" s="1109"/>
      <c r="AWZ89" s="1109"/>
      <c r="AXA89" s="1109"/>
      <c r="AXB89" s="1111"/>
      <c r="AXC89" s="1112">
        <f t="shared" ref="AXC89:AXC92" si="6056">AWW89+AWX89-AWY89+AWZ89-AXA89+AXB89</f>
        <v>0</v>
      </c>
      <c r="AXD89" s="1126"/>
      <c r="AXE89" s="1110"/>
      <c r="AXG89" s="1121"/>
      <c r="AXH89" s="1109"/>
      <c r="AXI89" s="1109"/>
      <c r="AXJ89" s="1109"/>
      <c r="AXK89" s="1112">
        <f t="shared" ref="AXK89:AXK92" si="6057">AXG89+AXH89-AXI89+AXJ89</f>
        <v>0</v>
      </c>
      <c r="AXL89" s="1109"/>
      <c r="AXM89" s="1109"/>
      <c r="AXN89" s="1109"/>
      <c r="AXO89" s="1109"/>
      <c r="AXP89" s="1109"/>
      <c r="AXQ89" s="1111"/>
      <c r="AXR89" s="1112">
        <f t="shared" ref="AXR89:AXR92" si="6058">AXL89+AXM89-AXN89+AXO89-AXP89+AXQ89</f>
        <v>0</v>
      </c>
      <c r="AXS89" s="1126"/>
      <c r="AXT89" s="1110"/>
      <c r="AXV89" s="1121"/>
      <c r="AXW89" s="1109"/>
      <c r="AXX89" s="1109"/>
      <c r="AXY89" s="1109"/>
      <c r="AXZ89" s="1112">
        <f t="shared" ref="AXZ89:AXZ92" si="6059">AXV89+AXW89-AXX89+AXY89</f>
        <v>0</v>
      </c>
      <c r="AYA89" s="1109"/>
      <c r="AYB89" s="1109"/>
      <c r="AYC89" s="1109"/>
      <c r="AYD89" s="1109"/>
      <c r="AYE89" s="1109"/>
      <c r="AYF89" s="1111"/>
      <c r="AYG89" s="1112">
        <f t="shared" ref="AYG89:AYG92" si="6060">AYA89+AYB89-AYC89+AYD89-AYE89+AYF89</f>
        <v>0</v>
      </c>
      <c r="AYH89" s="1126"/>
      <c r="AYI89" s="1110"/>
      <c r="AYK89" s="1121"/>
      <c r="AYL89" s="1109"/>
      <c r="AYM89" s="1109"/>
      <c r="AYN89" s="1109"/>
      <c r="AYO89" s="1112">
        <f t="shared" ref="AYO89:AYO92" si="6061">AYK89+AYL89-AYM89+AYN89</f>
        <v>0</v>
      </c>
      <c r="AYP89" s="1109"/>
      <c r="AYQ89" s="1109"/>
      <c r="AYR89" s="1109"/>
      <c r="AYS89" s="1109"/>
      <c r="AYT89" s="1109"/>
      <c r="AYU89" s="1111"/>
      <c r="AYV89" s="1112">
        <f t="shared" ref="AYV89:AYV92" si="6062">AYP89+AYQ89-AYR89+AYS89-AYT89+AYU89</f>
        <v>0</v>
      </c>
      <c r="AYW89" s="1126"/>
      <c r="AYX89" s="1110"/>
      <c r="AYZ89" s="1121"/>
      <c r="AZA89" s="1109"/>
      <c r="AZB89" s="1109"/>
      <c r="AZC89" s="1109"/>
      <c r="AZD89" s="1112">
        <f t="shared" ref="AZD89:AZD92" si="6063">AYZ89+AZA89-AZB89+AZC89</f>
        <v>0</v>
      </c>
      <c r="AZE89" s="1109"/>
      <c r="AZF89" s="1109"/>
      <c r="AZG89" s="1109"/>
      <c r="AZH89" s="1109"/>
      <c r="AZI89" s="1109"/>
      <c r="AZJ89" s="1111"/>
      <c r="AZK89" s="1112">
        <f t="shared" ref="AZK89:AZK92" si="6064">AZE89+AZF89-AZG89+AZH89-AZI89+AZJ89</f>
        <v>0</v>
      </c>
      <c r="AZL89" s="1126"/>
      <c r="AZM89" s="1110"/>
      <c r="AZO89" s="1121"/>
      <c r="AZP89" s="1109"/>
      <c r="AZQ89" s="1109"/>
      <c r="AZR89" s="1109"/>
      <c r="AZS89" s="1112">
        <f t="shared" ref="AZS89:AZS92" si="6065">AZO89+AZP89-AZQ89+AZR89</f>
        <v>0</v>
      </c>
      <c r="AZT89" s="1109"/>
      <c r="AZU89" s="1109"/>
      <c r="AZV89" s="1109"/>
      <c r="AZW89" s="1109"/>
      <c r="AZX89" s="1109"/>
      <c r="AZY89" s="1111"/>
      <c r="AZZ89" s="1112">
        <f t="shared" ref="AZZ89:AZZ92" si="6066">AZT89+AZU89-AZV89+AZW89-AZX89+AZY89</f>
        <v>0</v>
      </c>
      <c r="BAA89" s="1126"/>
      <c r="BAB89" s="1110"/>
      <c r="BAD89" s="1121"/>
      <c r="BAE89" s="1109"/>
      <c r="BAF89" s="1109"/>
      <c r="BAG89" s="1109"/>
      <c r="BAH89" s="1112">
        <f t="shared" ref="BAH89:BAH92" si="6067">BAD89+BAE89-BAF89+BAG89</f>
        <v>0</v>
      </c>
      <c r="BAI89" s="1109"/>
      <c r="BAJ89" s="1109"/>
      <c r="BAK89" s="1109"/>
      <c r="BAL89" s="1109"/>
      <c r="BAM89" s="1109"/>
      <c r="BAN89" s="1111"/>
      <c r="BAO89" s="1112">
        <f t="shared" ref="BAO89:BAO92" si="6068">BAI89+BAJ89-BAK89+BAL89-BAM89+BAN89</f>
        <v>0</v>
      </c>
      <c r="BAP89" s="1126"/>
      <c r="BAQ89" s="1110"/>
      <c r="BAS89" s="1121"/>
      <c r="BAT89" s="1109"/>
      <c r="BAU89" s="1109"/>
      <c r="BAV89" s="1109"/>
      <c r="BAW89" s="1112">
        <f t="shared" ref="BAW89:BAW92" si="6069">BAS89+BAT89-BAU89+BAV89</f>
        <v>0</v>
      </c>
      <c r="BAX89" s="1109"/>
      <c r="BAY89" s="1109"/>
      <c r="BAZ89" s="1109"/>
      <c r="BBA89" s="1109"/>
      <c r="BBB89" s="1109"/>
      <c r="BBC89" s="1111"/>
      <c r="BBD89" s="1112">
        <f t="shared" ref="BBD89:BBD92" si="6070">BAX89+BAY89-BAZ89+BBA89-BBB89+BBC89</f>
        <v>0</v>
      </c>
      <c r="BBE89" s="1126"/>
      <c r="BBF89" s="1110"/>
      <c r="BBH89" s="1121"/>
      <c r="BBI89" s="1109"/>
      <c r="BBJ89" s="1109"/>
      <c r="BBK89" s="1109"/>
      <c r="BBL89" s="1112">
        <f t="shared" ref="BBL89:BBL92" si="6071">BBH89+BBI89-BBJ89+BBK89</f>
        <v>0</v>
      </c>
      <c r="BBM89" s="1109"/>
      <c r="BBN89" s="1109"/>
      <c r="BBO89" s="1109"/>
      <c r="BBP89" s="1109"/>
      <c r="BBQ89" s="1109"/>
      <c r="BBR89" s="1111"/>
      <c r="BBS89" s="1112">
        <f t="shared" ref="BBS89:BBS92" si="6072">BBM89+BBN89-BBO89+BBP89-BBQ89+BBR89</f>
        <v>0</v>
      </c>
      <c r="BBT89" s="1126"/>
      <c r="BBU89" s="1110"/>
      <c r="BBW89" s="1121"/>
      <c r="BBX89" s="1109"/>
      <c r="BBY89" s="1109"/>
      <c r="BBZ89" s="1109"/>
      <c r="BCA89" s="1112">
        <f t="shared" ref="BCA89:BCA92" si="6073">BBW89+BBX89-BBY89+BBZ89</f>
        <v>0</v>
      </c>
      <c r="BCB89" s="1109"/>
      <c r="BCC89" s="1109"/>
      <c r="BCD89" s="1109"/>
      <c r="BCE89" s="1109"/>
      <c r="BCF89" s="1109"/>
      <c r="BCG89" s="1111"/>
      <c r="BCH89" s="1112">
        <f t="shared" ref="BCH89:BCH92" si="6074">BCB89+BCC89-BCD89+BCE89-BCF89+BCG89</f>
        <v>0</v>
      </c>
      <c r="BCI89" s="1126"/>
      <c r="BCJ89" s="1110"/>
      <c r="BCL89" s="1121"/>
      <c r="BCM89" s="1109"/>
      <c r="BCN89" s="1109"/>
      <c r="BCO89" s="1109"/>
      <c r="BCP89" s="1112">
        <f t="shared" ref="BCP89:BCP92" si="6075">BCL89+BCM89-BCN89+BCO89</f>
        <v>0</v>
      </c>
      <c r="BCQ89" s="1109"/>
      <c r="BCR89" s="1109"/>
      <c r="BCS89" s="1109"/>
      <c r="BCT89" s="1109"/>
      <c r="BCU89" s="1109"/>
      <c r="BCV89" s="1111"/>
      <c r="BCW89" s="1112">
        <f t="shared" ref="BCW89:BCW92" si="6076">BCQ89+BCR89-BCS89+BCT89-BCU89+BCV89</f>
        <v>0</v>
      </c>
      <c r="BCX89" s="1126"/>
      <c r="BCY89" s="1110"/>
      <c r="BDA89" s="1121"/>
      <c r="BDB89" s="1109"/>
      <c r="BDC89" s="1109"/>
      <c r="BDD89" s="1109"/>
      <c r="BDE89" s="1112">
        <f t="shared" ref="BDE89:BDE92" si="6077">BDA89+BDB89-BDC89+BDD89</f>
        <v>0</v>
      </c>
      <c r="BDF89" s="1109"/>
      <c r="BDG89" s="1109"/>
      <c r="BDH89" s="1109"/>
      <c r="BDI89" s="1109"/>
      <c r="BDJ89" s="1109"/>
      <c r="BDK89" s="1111"/>
      <c r="BDL89" s="1112">
        <f t="shared" ref="BDL89:BDL92" si="6078">BDF89+BDG89-BDH89+BDI89-BDJ89+BDK89</f>
        <v>0</v>
      </c>
      <c r="BDM89" s="1126"/>
      <c r="BDN89" s="1110"/>
      <c r="BDP89" s="1121"/>
      <c r="BDQ89" s="1109"/>
      <c r="BDR89" s="1109"/>
      <c r="BDS89" s="1109"/>
      <c r="BDT89" s="1112">
        <f t="shared" ref="BDT89:BDT92" si="6079">BDP89+BDQ89-BDR89+BDS89</f>
        <v>0</v>
      </c>
      <c r="BDU89" s="1109"/>
      <c r="BDV89" s="1109"/>
      <c r="BDW89" s="1109"/>
      <c r="BDX89" s="1109"/>
      <c r="BDY89" s="1109"/>
      <c r="BDZ89" s="1111"/>
      <c r="BEA89" s="1112">
        <f t="shared" ref="BEA89:BEA92" si="6080">BDU89+BDV89-BDW89+BDX89-BDY89+BDZ89</f>
        <v>0</v>
      </c>
      <c r="BEB89" s="1126"/>
      <c r="BEC89" s="1110"/>
      <c r="BEE89" s="1121"/>
      <c r="BEF89" s="1109"/>
      <c r="BEG89" s="1109"/>
      <c r="BEH89" s="1109"/>
      <c r="BEI89" s="1112">
        <f t="shared" ref="BEI89:BEI92" si="6081">BEE89+BEF89-BEG89+BEH89</f>
        <v>0</v>
      </c>
      <c r="BEJ89" s="1109"/>
      <c r="BEK89" s="1109"/>
      <c r="BEL89" s="1109"/>
      <c r="BEM89" s="1109"/>
      <c r="BEN89" s="1109"/>
      <c r="BEO89" s="1111"/>
      <c r="BEP89" s="1112">
        <f t="shared" ref="BEP89:BEP92" si="6082">BEJ89+BEK89-BEL89+BEM89-BEN89+BEO89</f>
        <v>0</v>
      </c>
      <c r="BEQ89" s="1126"/>
      <c r="BER89" s="1110"/>
      <c r="BET89" s="1121"/>
      <c r="BEU89" s="1109"/>
      <c r="BEV89" s="1109"/>
      <c r="BEW89" s="1109"/>
      <c r="BEX89" s="1112">
        <f t="shared" ref="BEX89:BEX92" si="6083">BET89+BEU89-BEV89+BEW89</f>
        <v>0</v>
      </c>
      <c r="BEY89" s="1109"/>
      <c r="BEZ89" s="1109"/>
      <c r="BFA89" s="1109"/>
      <c r="BFB89" s="1109"/>
      <c r="BFC89" s="1109"/>
      <c r="BFD89" s="1111"/>
      <c r="BFE89" s="1112">
        <f t="shared" ref="BFE89:BFE92" si="6084">BEY89+BEZ89-BFA89+BFB89-BFC89+BFD89</f>
        <v>0</v>
      </c>
      <c r="BFF89" s="1126"/>
      <c r="BFG89" s="1110"/>
      <c r="BFI89" s="1121"/>
      <c r="BFJ89" s="1109"/>
      <c r="BFK89" s="1109"/>
      <c r="BFL89" s="1109"/>
      <c r="BFM89" s="1112">
        <f t="shared" ref="BFM89:BFM92" si="6085">BFI89+BFJ89-BFK89+BFL89</f>
        <v>0</v>
      </c>
      <c r="BFN89" s="1109"/>
      <c r="BFO89" s="1109"/>
      <c r="BFP89" s="1109"/>
      <c r="BFQ89" s="1109"/>
      <c r="BFR89" s="1109"/>
      <c r="BFS89" s="1111"/>
      <c r="BFT89" s="1112">
        <f t="shared" ref="BFT89:BFT92" si="6086">BFN89+BFO89-BFP89+BFQ89-BFR89+BFS89</f>
        <v>0</v>
      </c>
      <c r="BFU89" s="1126"/>
      <c r="BFV89" s="1110"/>
      <c r="BFX89" s="1121"/>
      <c r="BFY89" s="1109"/>
      <c r="BFZ89" s="1109"/>
      <c r="BGA89" s="1109"/>
      <c r="BGB89" s="1112">
        <f t="shared" ref="BGB89:BGB92" si="6087">BFX89+BFY89-BFZ89+BGA89</f>
        <v>0</v>
      </c>
      <c r="BGC89" s="1109"/>
      <c r="BGD89" s="1109"/>
      <c r="BGE89" s="1109"/>
      <c r="BGF89" s="1109"/>
      <c r="BGG89" s="1109"/>
      <c r="BGH89" s="1111"/>
      <c r="BGI89" s="1112">
        <f t="shared" ref="BGI89:BGI92" si="6088">BGC89+BGD89-BGE89+BGF89-BGG89+BGH89</f>
        <v>0</v>
      </c>
      <c r="BGJ89" s="1126"/>
      <c r="BGK89" s="1110"/>
      <c r="BGM89" s="1121"/>
      <c r="BGN89" s="1109"/>
      <c r="BGO89" s="1109"/>
      <c r="BGP89" s="1109"/>
      <c r="BGQ89" s="1112">
        <f t="shared" ref="BGQ89:BGQ92" si="6089">BGM89+BGN89-BGO89+BGP89</f>
        <v>0</v>
      </c>
      <c r="BGR89" s="1109"/>
      <c r="BGS89" s="1109"/>
      <c r="BGT89" s="1109"/>
      <c r="BGU89" s="1109"/>
      <c r="BGV89" s="1109"/>
      <c r="BGW89" s="1111"/>
      <c r="BGX89" s="1112">
        <f t="shared" ref="BGX89:BGX92" si="6090">BGR89+BGS89-BGT89+BGU89-BGV89+BGW89</f>
        <v>0</v>
      </c>
      <c r="BGY89" s="1126"/>
      <c r="BGZ89" s="1110"/>
      <c r="BHB89" s="1121"/>
      <c r="BHC89" s="1109"/>
      <c r="BHD89" s="1109"/>
      <c r="BHE89" s="1109"/>
      <c r="BHF89" s="1112">
        <f t="shared" ref="BHF89:BHF92" si="6091">BHB89+BHC89-BHD89+BHE89</f>
        <v>0</v>
      </c>
      <c r="BHG89" s="1109"/>
      <c r="BHH89" s="1109"/>
      <c r="BHI89" s="1109"/>
      <c r="BHJ89" s="1109"/>
      <c r="BHK89" s="1109"/>
      <c r="BHL89" s="1111"/>
      <c r="BHM89" s="1112">
        <f t="shared" ref="BHM89:BHM92" si="6092">BHG89+BHH89-BHI89+BHJ89-BHK89+BHL89</f>
        <v>0</v>
      </c>
      <c r="BHN89" s="1126"/>
      <c r="BHO89" s="1110"/>
      <c r="BHQ89" s="1121"/>
      <c r="BHR89" s="1109"/>
      <c r="BHS89" s="1109"/>
      <c r="BHT89" s="1109"/>
      <c r="BHU89" s="1112">
        <f t="shared" ref="BHU89:BHU92" si="6093">BHQ89+BHR89-BHS89+BHT89</f>
        <v>0</v>
      </c>
      <c r="BHV89" s="1109"/>
      <c r="BHW89" s="1109"/>
      <c r="BHX89" s="1109"/>
      <c r="BHY89" s="1109"/>
      <c r="BHZ89" s="1109"/>
      <c r="BIA89" s="1111"/>
      <c r="BIB89" s="1112">
        <f t="shared" ref="BIB89:BIB92" si="6094">BHV89+BHW89-BHX89+BHY89-BHZ89+BIA89</f>
        <v>0</v>
      </c>
      <c r="BIC89" s="1126"/>
      <c r="BID89" s="1110"/>
      <c r="BIF89" s="1121"/>
      <c r="BIG89" s="1109"/>
      <c r="BIH89" s="1109"/>
      <c r="BII89" s="1109"/>
      <c r="BIJ89" s="1112">
        <f t="shared" ref="BIJ89:BIJ92" si="6095">BIF89+BIG89-BIH89+BII89</f>
        <v>0</v>
      </c>
      <c r="BIK89" s="1109"/>
      <c r="BIL89" s="1109"/>
      <c r="BIM89" s="1109"/>
      <c r="BIN89" s="1109"/>
      <c r="BIO89" s="1109"/>
      <c r="BIP89" s="1111"/>
      <c r="BIQ89" s="1112">
        <f t="shared" ref="BIQ89:BIQ92" si="6096">BIK89+BIL89-BIM89+BIN89-BIO89+BIP89</f>
        <v>0</v>
      </c>
      <c r="BIR89" s="1126"/>
      <c r="BIS89" s="1110"/>
      <c r="BIU89" s="1121"/>
      <c r="BIV89" s="1109"/>
      <c r="BIW89" s="1109"/>
      <c r="BIX89" s="1109"/>
      <c r="BIY89" s="1112">
        <f t="shared" ref="BIY89:BIY92" si="6097">BIU89+BIV89-BIW89+BIX89</f>
        <v>0</v>
      </c>
      <c r="BIZ89" s="1109"/>
      <c r="BJA89" s="1109"/>
      <c r="BJB89" s="1109"/>
      <c r="BJC89" s="1109"/>
      <c r="BJD89" s="1109"/>
      <c r="BJE89" s="1111"/>
      <c r="BJF89" s="1112">
        <f t="shared" ref="BJF89:BJF92" si="6098">BIZ89+BJA89-BJB89+BJC89-BJD89+BJE89</f>
        <v>0</v>
      </c>
      <c r="BJG89" s="1126"/>
      <c r="BJH89" s="1110"/>
      <c r="BJJ89" s="1121"/>
      <c r="BJK89" s="1109"/>
      <c r="BJL89" s="1109"/>
      <c r="BJM89" s="1109"/>
      <c r="BJN89" s="1112">
        <f t="shared" ref="BJN89:BJN92" si="6099">BJJ89+BJK89-BJL89+BJM89</f>
        <v>0</v>
      </c>
      <c r="BJO89" s="1109"/>
      <c r="BJP89" s="1109"/>
      <c r="BJQ89" s="1109"/>
      <c r="BJR89" s="1109"/>
      <c r="BJS89" s="1109"/>
      <c r="BJT89" s="1111"/>
      <c r="BJU89" s="1112">
        <f t="shared" ref="BJU89:BJU92" si="6100">BJO89+BJP89-BJQ89+BJR89-BJS89+BJT89</f>
        <v>0</v>
      </c>
      <c r="BJV89" s="1126"/>
      <c r="BJW89" s="1110"/>
      <c r="BJY89" s="1121"/>
      <c r="BJZ89" s="1109"/>
      <c r="BKA89" s="1109"/>
      <c r="BKB89" s="1109"/>
      <c r="BKC89" s="1112">
        <f t="shared" ref="BKC89:BKC92" si="6101">BJY89+BJZ89-BKA89+BKB89</f>
        <v>0</v>
      </c>
      <c r="BKD89" s="1109"/>
      <c r="BKE89" s="1109"/>
      <c r="BKF89" s="1109"/>
      <c r="BKG89" s="1109"/>
      <c r="BKH89" s="1109"/>
      <c r="BKI89" s="1111"/>
      <c r="BKJ89" s="1112">
        <f t="shared" ref="BKJ89:BKJ92" si="6102">BKD89+BKE89-BKF89+BKG89-BKH89+BKI89</f>
        <v>0</v>
      </c>
      <c r="BKK89" s="1126"/>
      <c r="BKL89" s="1110"/>
      <c r="BKN89" s="1121"/>
      <c r="BKO89" s="1109"/>
      <c r="BKP89" s="1109"/>
      <c r="BKQ89" s="1109"/>
      <c r="BKR89" s="1112">
        <f t="shared" ref="BKR89:BKR92" si="6103">BKN89+BKO89-BKP89+BKQ89</f>
        <v>0</v>
      </c>
      <c r="BKS89" s="1109"/>
      <c r="BKT89" s="1109"/>
      <c r="BKU89" s="1109"/>
      <c r="BKV89" s="1109"/>
      <c r="BKW89" s="1109"/>
      <c r="BKX89" s="1111"/>
      <c r="BKY89" s="1112">
        <f t="shared" ref="BKY89:BKY92" si="6104">BKS89+BKT89-BKU89+BKV89-BKW89+BKX89</f>
        <v>0</v>
      </c>
      <c r="BKZ89" s="1126"/>
      <c r="BLA89" s="1110"/>
      <c r="BLC89" s="1121"/>
      <c r="BLD89" s="1109"/>
      <c r="BLE89" s="1109"/>
      <c r="BLF89" s="1109"/>
      <c r="BLG89" s="1112">
        <f t="shared" ref="BLG89:BLG92" si="6105">BLC89+BLD89-BLE89+BLF89</f>
        <v>0</v>
      </c>
      <c r="BLH89" s="1109"/>
      <c r="BLI89" s="1109"/>
      <c r="BLJ89" s="1109"/>
      <c r="BLK89" s="1109"/>
      <c r="BLL89" s="1109"/>
      <c r="BLM89" s="1111"/>
      <c r="BLN89" s="1112">
        <f t="shared" ref="BLN89:BLN92" si="6106">BLH89+BLI89-BLJ89+BLK89-BLL89+BLM89</f>
        <v>0</v>
      </c>
      <c r="BLO89" s="1126"/>
      <c r="BLP89" s="1110"/>
      <c r="BLR89" s="1121"/>
      <c r="BLS89" s="1109"/>
      <c r="BLT89" s="1109"/>
      <c r="BLU89" s="1109"/>
      <c r="BLV89" s="1112">
        <f t="shared" ref="BLV89:BLV92" si="6107">BLR89+BLS89-BLT89+BLU89</f>
        <v>0</v>
      </c>
      <c r="BLW89" s="1109"/>
      <c r="BLX89" s="1109"/>
      <c r="BLY89" s="1109"/>
      <c r="BLZ89" s="1109"/>
      <c r="BMA89" s="1109"/>
      <c r="BMB89" s="1111"/>
      <c r="BMC89" s="1112">
        <f t="shared" ref="BMC89:BMC92" si="6108">BLW89+BLX89-BLY89+BLZ89-BMA89+BMB89</f>
        <v>0</v>
      </c>
      <c r="BMD89" s="1126"/>
      <c r="BME89" s="1110"/>
      <c r="BMG89" s="1121"/>
      <c r="BMH89" s="1109"/>
      <c r="BMI89" s="1109"/>
      <c r="BMJ89" s="1109"/>
      <c r="BMK89" s="1112">
        <f t="shared" ref="BMK89:BMK92" si="6109">BMG89+BMH89-BMI89+BMJ89</f>
        <v>0</v>
      </c>
      <c r="BML89" s="1109"/>
      <c r="BMM89" s="1109"/>
      <c r="BMN89" s="1109"/>
      <c r="BMO89" s="1109"/>
      <c r="BMP89" s="1109"/>
      <c r="BMQ89" s="1111"/>
      <c r="BMR89" s="1112">
        <f t="shared" ref="BMR89:BMR92" si="6110">BML89+BMM89-BMN89+BMO89-BMP89+BMQ89</f>
        <v>0</v>
      </c>
      <c r="BMS89" s="1126"/>
      <c r="BMT89" s="1110"/>
      <c r="BMV89" s="1121"/>
      <c r="BMW89" s="1109"/>
      <c r="BMX89" s="1109"/>
      <c r="BMY89" s="1109"/>
      <c r="BMZ89" s="1112">
        <f t="shared" ref="BMZ89:BMZ92" si="6111">BMV89+BMW89-BMX89+BMY89</f>
        <v>0</v>
      </c>
      <c r="BNA89" s="1109"/>
      <c r="BNB89" s="1109"/>
      <c r="BNC89" s="1109"/>
      <c r="BND89" s="1109"/>
      <c r="BNE89" s="1109"/>
      <c r="BNF89" s="1111"/>
      <c r="BNG89" s="1112">
        <f t="shared" ref="BNG89:BNG92" si="6112">BNA89+BNB89-BNC89+BND89-BNE89+BNF89</f>
        <v>0</v>
      </c>
      <c r="BNH89" s="1126"/>
      <c r="BNI89" s="1110"/>
      <c r="BNK89" s="1121"/>
      <c r="BNL89" s="1109"/>
      <c r="BNM89" s="1109"/>
      <c r="BNN89" s="1109"/>
      <c r="BNO89" s="1112">
        <f t="shared" ref="BNO89:BNO92" si="6113">BNK89+BNL89-BNM89+BNN89</f>
        <v>0</v>
      </c>
      <c r="BNP89" s="1109"/>
      <c r="BNQ89" s="1109"/>
      <c r="BNR89" s="1109"/>
      <c r="BNS89" s="1109"/>
      <c r="BNT89" s="1109"/>
      <c r="BNU89" s="1111"/>
      <c r="BNV89" s="1112">
        <f t="shared" ref="BNV89:BNV92" si="6114">BNP89+BNQ89-BNR89+BNS89-BNT89+BNU89</f>
        <v>0</v>
      </c>
      <c r="BNW89" s="1126"/>
      <c r="BNX89" s="1110"/>
      <c r="BNZ89" s="1121"/>
      <c r="BOA89" s="1109"/>
      <c r="BOB89" s="1109"/>
      <c r="BOC89" s="1109"/>
      <c r="BOD89" s="1112">
        <f t="shared" ref="BOD89:BOD92" si="6115">BNZ89+BOA89-BOB89+BOC89</f>
        <v>0</v>
      </c>
      <c r="BOE89" s="1109"/>
      <c r="BOF89" s="1109"/>
      <c r="BOG89" s="1109"/>
      <c r="BOH89" s="1109"/>
      <c r="BOI89" s="1109"/>
      <c r="BOJ89" s="1111"/>
      <c r="BOK89" s="1112">
        <f t="shared" ref="BOK89:BOK92" si="6116">BOE89+BOF89-BOG89+BOH89-BOI89+BOJ89</f>
        <v>0</v>
      </c>
      <c r="BOL89" s="1126"/>
      <c r="BOM89" s="1110"/>
      <c r="BOO89" s="1121"/>
      <c r="BOP89" s="1109"/>
      <c r="BOQ89" s="1109"/>
      <c r="BOR89" s="1109"/>
      <c r="BOS89" s="1112">
        <f t="shared" ref="BOS89:BOS92" si="6117">BOO89+BOP89-BOQ89+BOR89</f>
        <v>0</v>
      </c>
      <c r="BOT89" s="1109"/>
      <c r="BOU89" s="1109"/>
      <c r="BOV89" s="1109"/>
      <c r="BOW89" s="1109"/>
      <c r="BOX89" s="1109"/>
      <c r="BOY89" s="1111"/>
      <c r="BOZ89" s="1112">
        <f t="shared" ref="BOZ89:BOZ92" si="6118">BOT89+BOU89-BOV89+BOW89-BOX89+BOY89</f>
        <v>0</v>
      </c>
      <c r="BPA89" s="1126"/>
      <c r="BPB89" s="1110"/>
      <c r="BPD89" s="1121"/>
      <c r="BPE89" s="1109"/>
      <c r="BPF89" s="1109"/>
      <c r="BPG89" s="1109"/>
      <c r="BPH89" s="1112">
        <f t="shared" ref="BPH89:BPH92" si="6119">BPD89+BPE89-BPF89+BPG89</f>
        <v>0</v>
      </c>
      <c r="BPI89" s="1109"/>
      <c r="BPJ89" s="1109"/>
      <c r="BPK89" s="1109"/>
      <c r="BPL89" s="1109"/>
      <c r="BPM89" s="1109"/>
      <c r="BPN89" s="1111"/>
      <c r="BPO89" s="1112">
        <f t="shared" ref="BPO89:BPO92" si="6120">BPI89+BPJ89-BPK89+BPL89-BPM89+BPN89</f>
        <v>0</v>
      </c>
      <c r="BPP89" s="1126"/>
      <c r="BPQ89" s="1110"/>
      <c r="BPS89" s="1121"/>
      <c r="BPT89" s="1109"/>
      <c r="BPU89" s="1109"/>
      <c r="BPV89" s="1109"/>
      <c r="BPW89" s="1112">
        <f t="shared" ref="BPW89:BPW92" si="6121">BPS89+BPT89-BPU89+BPV89</f>
        <v>0</v>
      </c>
      <c r="BPX89" s="1109"/>
      <c r="BPY89" s="1109"/>
      <c r="BPZ89" s="1109"/>
      <c r="BQA89" s="1109"/>
      <c r="BQB89" s="1109"/>
      <c r="BQC89" s="1111"/>
      <c r="BQD89" s="1112">
        <f t="shared" ref="BQD89:BQD92" si="6122">BPX89+BPY89-BPZ89+BQA89-BQB89+BQC89</f>
        <v>0</v>
      </c>
      <c r="BQE89" s="1126"/>
      <c r="BQF89" s="1110"/>
      <c r="BQH89" s="1121"/>
      <c r="BQI89" s="1109"/>
      <c r="BQJ89" s="1109"/>
      <c r="BQK89" s="1109"/>
      <c r="BQL89" s="1112">
        <f t="shared" ref="BQL89:BQL92" si="6123">BQH89+BQI89-BQJ89+BQK89</f>
        <v>0</v>
      </c>
      <c r="BQM89" s="1109"/>
      <c r="BQN89" s="1109"/>
      <c r="BQO89" s="1109"/>
      <c r="BQP89" s="1109"/>
      <c r="BQQ89" s="1109"/>
      <c r="BQR89" s="1111"/>
      <c r="BQS89" s="1112">
        <f t="shared" ref="BQS89:BQS92" si="6124">BQM89+BQN89-BQO89+BQP89-BQQ89+BQR89</f>
        <v>0</v>
      </c>
      <c r="BQT89" s="1126"/>
      <c r="BQU89" s="1110"/>
      <c r="BQW89" s="1121"/>
      <c r="BQX89" s="1109"/>
      <c r="BQY89" s="1109"/>
      <c r="BQZ89" s="1109"/>
      <c r="BRA89" s="1112">
        <f t="shared" ref="BRA89:BRA92" si="6125">BQW89+BQX89-BQY89+BQZ89</f>
        <v>0</v>
      </c>
      <c r="BRB89" s="1109"/>
      <c r="BRC89" s="1109"/>
      <c r="BRD89" s="1109"/>
      <c r="BRE89" s="1109"/>
      <c r="BRF89" s="1109"/>
      <c r="BRG89" s="1111"/>
      <c r="BRH89" s="1112">
        <f t="shared" ref="BRH89:BRH92" si="6126">BRB89+BRC89-BRD89+BRE89-BRF89+BRG89</f>
        <v>0</v>
      </c>
      <c r="BRI89" s="1126"/>
      <c r="BRJ89" s="1110"/>
      <c r="BRL89" s="1121"/>
      <c r="BRM89" s="1109"/>
      <c r="BRN89" s="1109"/>
      <c r="BRO89" s="1109"/>
      <c r="BRP89" s="1112">
        <f t="shared" ref="BRP89:BRP92" si="6127">BRL89+BRM89-BRN89+BRO89</f>
        <v>0</v>
      </c>
      <c r="BRQ89" s="1109"/>
      <c r="BRR89" s="1109"/>
      <c r="BRS89" s="1109"/>
      <c r="BRT89" s="1109"/>
      <c r="BRU89" s="1109"/>
      <c r="BRV89" s="1111"/>
      <c r="BRW89" s="1112">
        <f t="shared" ref="BRW89:BRW92" si="6128">BRQ89+BRR89-BRS89+BRT89-BRU89+BRV89</f>
        <v>0</v>
      </c>
      <c r="BRX89" s="1126"/>
      <c r="BRY89" s="1110"/>
      <c r="BSA89" s="1121"/>
      <c r="BSB89" s="1109"/>
      <c r="BSC89" s="1109"/>
      <c r="BSD89" s="1109"/>
      <c r="BSE89" s="1112">
        <f t="shared" ref="BSE89:BSE92" si="6129">BSA89+BSB89-BSC89+BSD89</f>
        <v>0</v>
      </c>
      <c r="BSF89" s="1109"/>
      <c r="BSG89" s="1109"/>
      <c r="BSH89" s="1109"/>
      <c r="BSI89" s="1109"/>
      <c r="BSJ89" s="1109"/>
      <c r="BSK89" s="1111"/>
      <c r="BSL89" s="1112">
        <f t="shared" ref="BSL89:BSL92" si="6130">BSF89+BSG89-BSH89+BSI89-BSJ89+BSK89</f>
        <v>0</v>
      </c>
      <c r="BSM89" s="1126"/>
      <c r="BSN89" s="1110"/>
      <c r="BSP89" s="1121"/>
      <c r="BSQ89" s="1109"/>
      <c r="BSR89" s="1109"/>
      <c r="BSS89" s="1109"/>
      <c r="BST89" s="1112">
        <f t="shared" ref="BST89:BST92" si="6131">BSP89+BSQ89-BSR89+BSS89</f>
        <v>0</v>
      </c>
      <c r="BSU89" s="1109"/>
      <c r="BSV89" s="1109"/>
      <c r="BSW89" s="1109"/>
      <c r="BSX89" s="1109"/>
      <c r="BSY89" s="1109"/>
      <c r="BSZ89" s="1111"/>
      <c r="BTA89" s="1112">
        <f t="shared" ref="BTA89:BTA92" si="6132">BSU89+BSV89-BSW89+BSX89-BSY89+BSZ89</f>
        <v>0</v>
      </c>
      <c r="BTB89" s="1126"/>
      <c r="BTC89" s="1110"/>
      <c r="BTE89" s="1121"/>
      <c r="BTF89" s="1109"/>
      <c r="BTG89" s="1109"/>
      <c r="BTH89" s="1109"/>
      <c r="BTI89" s="1112">
        <f t="shared" ref="BTI89:BTI92" si="6133">BTE89+BTF89-BTG89+BTH89</f>
        <v>0</v>
      </c>
      <c r="BTJ89" s="1109"/>
      <c r="BTK89" s="1109"/>
      <c r="BTL89" s="1109"/>
      <c r="BTM89" s="1109"/>
      <c r="BTN89" s="1109"/>
      <c r="BTO89" s="1111"/>
      <c r="BTP89" s="1112">
        <f t="shared" ref="BTP89:BTP92" si="6134">BTJ89+BTK89-BTL89+BTM89-BTN89+BTO89</f>
        <v>0</v>
      </c>
      <c r="BTQ89" s="1126"/>
      <c r="BTR89" s="1110"/>
      <c r="BTT89" s="1121"/>
      <c r="BTU89" s="1109"/>
      <c r="BTV89" s="1109"/>
      <c r="BTW89" s="1109"/>
      <c r="BTX89" s="1112">
        <f t="shared" ref="BTX89:BTX92" si="6135">BTT89+BTU89-BTV89+BTW89</f>
        <v>0</v>
      </c>
      <c r="BTY89" s="1109"/>
      <c r="BTZ89" s="1109"/>
      <c r="BUA89" s="1109"/>
      <c r="BUB89" s="1109"/>
      <c r="BUC89" s="1109"/>
      <c r="BUD89" s="1111"/>
      <c r="BUE89" s="1112">
        <f t="shared" ref="BUE89:BUE92" si="6136">BTY89+BTZ89-BUA89+BUB89-BUC89+BUD89</f>
        <v>0</v>
      </c>
      <c r="BUF89" s="1126"/>
      <c r="BUG89" s="1110"/>
      <c r="BUI89" s="1121"/>
      <c r="BUJ89" s="1109"/>
      <c r="BUK89" s="1109"/>
      <c r="BUL89" s="1109"/>
      <c r="BUM89" s="1112">
        <f t="shared" ref="BUM89:BUM92" si="6137">BUI89+BUJ89-BUK89+BUL89</f>
        <v>0</v>
      </c>
      <c r="BUN89" s="1109"/>
      <c r="BUO89" s="1109"/>
      <c r="BUP89" s="1109"/>
      <c r="BUQ89" s="1109"/>
      <c r="BUR89" s="1109"/>
      <c r="BUS89" s="1111"/>
      <c r="BUT89" s="1112">
        <f t="shared" ref="BUT89:BUT92" si="6138">BUN89+BUO89-BUP89+BUQ89-BUR89+BUS89</f>
        <v>0</v>
      </c>
      <c r="BUU89" s="1126"/>
      <c r="BUV89" s="1110"/>
      <c r="BUX89" s="1121"/>
      <c r="BUY89" s="1109"/>
      <c r="BUZ89" s="1109"/>
      <c r="BVA89" s="1109"/>
      <c r="BVB89" s="1112">
        <f t="shared" ref="BVB89:BVB92" si="6139">BUX89+BUY89-BUZ89+BVA89</f>
        <v>0</v>
      </c>
      <c r="BVC89" s="1109"/>
      <c r="BVD89" s="1109"/>
      <c r="BVE89" s="1109"/>
      <c r="BVF89" s="1109"/>
      <c r="BVG89" s="1109"/>
      <c r="BVH89" s="1111"/>
      <c r="BVI89" s="1112">
        <f t="shared" ref="BVI89:BVI92" si="6140">BVC89+BVD89-BVE89+BVF89-BVG89+BVH89</f>
        <v>0</v>
      </c>
      <c r="BVJ89" s="1126"/>
      <c r="BVK89" s="1110"/>
      <c r="BVM89" s="1121"/>
      <c r="BVN89" s="1109"/>
      <c r="BVO89" s="1109"/>
      <c r="BVP89" s="1109"/>
      <c r="BVQ89" s="1112">
        <f t="shared" ref="BVQ89:BVQ92" si="6141">BVM89+BVN89-BVO89+BVP89</f>
        <v>0</v>
      </c>
      <c r="BVR89" s="1109"/>
      <c r="BVS89" s="1109"/>
      <c r="BVT89" s="1109"/>
      <c r="BVU89" s="1109"/>
      <c r="BVV89" s="1109"/>
      <c r="BVW89" s="1111"/>
      <c r="BVX89" s="1112">
        <f t="shared" ref="BVX89:BVX92" si="6142">BVR89+BVS89-BVT89+BVU89-BVV89+BVW89</f>
        <v>0</v>
      </c>
      <c r="BVY89" s="1126"/>
      <c r="BVZ89" s="1110"/>
      <c r="BWB89" s="1121"/>
      <c r="BWC89" s="1109"/>
      <c r="BWD89" s="1109"/>
      <c r="BWE89" s="1109"/>
      <c r="BWF89" s="1112">
        <f t="shared" ref="BWF89:BWF92" si="6143">BWB89+BWC89-BWD89+BWE89</f>
        <v>0</v>
      </c>
      <c r="BWG89" s="1109"/>
      <c r="BWH89" s="1109"/>
      <c r="BWI89" s="1109"/>
      <c r="BWJ89" s="1109"/>
      <c r="BWK89" s="1109"/>
      <c r="BWL89" s="1111"/>
      <c r="BWM89" s="1112">
        <f t="shared" ref="BWM89:BWM92" si="6144">BWG89+BWH89-BWI89+BWJ89-BWK89+BWL89</f>
        <v>0</v>
      </c>
      <c r="BWN89" s="1126"/>
      <c r="BWO89" s="1110"/>
    </row>
    <row r="90" spans="2:1965" ht="15" customHeight="1" x14ac:dyDescent="0.2">
      <c r="B90" s="1114" t="s">
        <v>785</v>
      </c>
      <c r="C90" s="1109"/>
      <c r="D90" s="1109"/>
      <c r="E90" s="1109"/>
      <c r="F90" s="1109"/>
      <c r="G90" s="1112">
        <f t="shared" si="5883"/>
        <v>0</v>
      </c>
      <c r="H90" s="1109"/>
      <c r="I90" s="1109"/>
      <c r="J90" s="1109"/>
      <c r="K90" s="1109"/>
      <c r="L90" s="1109"/>
      <c r="M90" s="1111"/>
      <c r="N90" s="1112">
        <f t="shared" si="5884"/>
        <v>0</v>
      </c>
      <c r="O90" s="1126"/>
      <c r="P90" s="1110"/>
      <c r="Q90" s="1109"/>
      <c r="R90" s="1109"/>
      <c r="S90" s="1109"/>
      <c r="T90" s="1109"/>
      <c r="U90" s="1112">
        <f t="shared" si="5885"/>
        <v>0</v>
      </c>
      <c r="V90" s="1109"/>
      <c r="W90" s="1109"/>
      <c r="X90" s="1109"/>
      <c r="Y90" s="1109"/>
      <c r="Z90" s="1109"/>
      <c r="AA90" s="1111"/>
      <c r="AB90" s="1112">
        <f t="shared" si="5886"/>
        <v>0</v>
      </c>
      <c r="AC90" s="1126"/>
      <c r="AD90" s="1110"/>
      <c r="AF90" s="1121"/>
      <c r="AG90" s="1109"/>
      <c r="AH90" s="1109"/>
      <c r="AI90" s="1109"/>
      <c r="AJ90" s="1112">
        <f t="shared" si="5887"/>
        <v>0</v>
      </c>
      <c r="AK90" s="1109"/>
      <c r="AL90" s="1109"/>
      <c r="AM90" s="1109"/>
      <c r="AN90" s="1109"/>
      <c r="AO90" s="1109"/>
      <c r="AP90" s="1111"/>
      <c r="AQ90" s="1112">
        <f t="shared" si="5888"/>
        <v>0</v>
      </c>
      <c r="AR90" s="1126"/>
      <c r="AS90" s="1110"/>
      <c r="AU90" s="1121"/>
      <c r="AV90" s="1109"/>
      <c r="AW90" s="1109"/>
      <c r="AX90" s="1109"/>
      <c r="AY90" s="1112">
        <f t="shared" si="5889"/>
        <v>0</v>
      </c>
      <c r="AZ90" s="1109"/>
      <c r="BA90" s="1109"/>
      <c r="BB90" s="1109"/>
      <c r="BC90" s="1109"/>
      <c r="BD90" s="1109"/>
      <c r="BE90" s="1111"/>
      <c r="BF90" s="1112">
        <f t="shared" si="5890"/>
        <v>0</v>
      </c>
      <c r="BG90" s="1126"/>
      <c r="BH90" s="1110"/>
      <c r="BJ90" s="1121"/>
      <c r="BK90" s="1109"/>
      <c r="BL90" s="1109"/>
      <c r="BM90" s="1109"/>
      <c r="BN90" s="1112">
        <f t="shared" si="5891"/>
        <v>0</v>
      </c>
      <c r="BO90" s="1109"/>
      <c r="BP90" s="1109"/>
      <c r="BQ90" s="1109"/>
      <c r="BR90" s="1109"/>
      <c r="BS90" s="1109"/>
      <c r="BT90" s="1111"/>
      <c r="BU90" s="1112">
        <f t="shared" si="5892"/>
        <v>0</v>
      </c>
      <c r="BV90" s="1126"/>
      <c r="BW90" s="1110"/>
      <c r="BY90" s="1121"/>
      <c r="BZ90" s="1109"/>
      <c r="CA90" s="1109"/>
      <c r="CB90" s="1109"/>
      <c r="CC90" s="1112">
        <f t="shared" si="5893"/>
        <v>0</v>
      </c>
      <c r="CD90" s="1109"/>
      <c r="CE90" s="1109"/>
      <c r="CF90" s="1109"/>
      <c r="CG90" s="1109"/>
      <c r="CH90" s="1109"/>
      <c r="CI90" s="1111"/>
      <c r="CJ90" s="1112">
        <f t="shared" si="5894"/>
        <v>0</v>
      </c>
      <c r="CK90" s="1126"/>
      <c r="CL90" s="1110"/>
      <c r="CN90" s="1121"/>
      <c r="CO90" s="1109"/>
      <c r="CP90" s="1109"/>
      <c r="CQ90" s="1109"/>
      <c r="CR90" s="1112">
        <f t="shared" si="5895"/>
        <v>0</v>
      </c>
      <c r="CS90" s="1109"/>
      <c r="CT90" s="1109"/>
      <c r="CU90" s="1109"/>
      <c r="CV90" s="1109"/>
      <c r="CW90" s="1109"/>
      <c r="CX90" s="1111"/>
      <c r="CY90" s="1112">
        <f t="shared" si="5896"/>
        <v>0</v>
      </c>
      <c r="CZ90" s="1126"/>
      <c r="DA90" s="1110"/>
      <c r="DC90" s="1121"/>
      <c r="DD90" s="1109"/>
      <c r="DE90" s="1109"/>
      <c r="DF90" s="1109"/>
      <c r="DG90" s="1112">
        <f t="shared" si="5897"/>
        <v>0</v>
      </c>
      <c r="DH90" s="1109"/>
      <c r="DI90" s="1109"/>
      <c r="DJ90" s="1109"/>
      <c r="DK90" s="1109"/>
      <c r="DL90" s="1109"/>
      <c r="DM90" s="1111"/>
      <c r="DN90" s="1112">
        <f t="shared" si="5898"/>
        <v>0</v>
      </c>
      <c r="DO90" s="1126"/>
      <c r="DP90" s="1110"/>
      <c r="DR90" s="1121"/>
      <c r="DS90" s="1109"/>
      <c r="DT90" s="1109"/>
      <c r="DU90" s="1109"/>
      <c r="DV90" s="1112">
        <f t="shared" si="5899"/>
        <v>0</v>
      </c>
      <c r="DW90" s="1109"/>
      <c r="DX90" s="1109"/>
      <c r="DY90" s="1109"/>
      <c r="DZ90" s="1109"/>
      <c r="EA90" s="1109"/>
      <c r="EB90" s="1111"/>
      <c r="EC90" s="1112">
        <f t="shared" si="5900"/>
        <v>0</v>
      </c>
      <c r="ED90" s="1126"/>
      <c r="EE90" s="1110"/>
      <c r="EG90" s="1121"/>
      <c r="EH90" s="1109"/>
      <c r="EI90" s="1109"/>
      <c r="EJ90" s="1109"/>
      <c r="EK90" s="1112">
        <f t="shared" si="5901"/>
        <v>0</v>
      </c>
      <c r="EL90" s="1109"/>
      <c r="EM90" s="1109"/>
      <c r="EN90" s="1109"/>
      <c r="EO90" s="1109"/>
      <c r="EP90" s="1109"/>
      <c r="EQ90" s="1111"/>
      <c r="ER90" s="1112">
        <f t="shared" si="5902"/>
        <v>0</v>
      </c>
      <c r="ES90" s="1126"/>
      <c r="ET90" s="1110"/>
      <c r="EV90" s="1121"/>
      <c r="EW90" s="1109"/>
      <c r="EX90" s="1109"/>
      <c r="EY90" s="1109"/>
      <c r="EZ90" s="1112">
        <f t="shared" si="5903"/>
        <v>0</v>
      </c>
      <c r="FA90" s="1109"/>
      <c r="FB90" s="1109"/>
      <c r="FC90" s="1109"/>
      <c r="FD90" s="1109"/>
      <c r="FE90" s="1109"/>
      <c r="FF90" s="1111"/>
      <c r="FG90" s="1112">
        <f t="shared" si="5904"/>
        <v>0</v>
      </c>
      <c r="FH90" s="1126"/>
      <c r="FI90" s="1110"/>
      <c r="FK90" s="1121"/>
      <c r="FL90" s="1109"/>
      <c r="FM90" s="1109"/>
      <c r="FN90" s="1109"/>
      <c r="FO90" s="1112">
        <f t="shared" si="5905"/>
        <v>0</v>
      </c>
      <c r="FP90" s="1109"/>
      <c r="FQ90" s="1109"/>
      <c r="FR90" s="1109"/>
      <c r="FS90" s="1109"/>
      <c r="FT90" s="1109"/>
      <c r="FU90" s="1111"/>
      <c r="FV90" s="1112">
        <f t="shared" si="5906"/>
        <v>0</v>
      </c>
      <c r="FW90" s="1126"/>
      <c r="FX90" s="1110"/>
      <c r="FZ90" s="1121"/>
      <c r="GA90" s="1109"/>
      <c r="GB90" s="1109"/>
      <c r="GC90" s="1109"/>
      <c r="GD90" s="1112">
        <f t="shared" si="5907"/>
        <v>0</v>
      </c>
      <c r="GE90" s="1109"/>
      <c r="GF90" s="1109"/>
      <c r="GG90" s="1109"/>
      <c r="GH90" s="1109"/>
      <c r="GI90" s="1109"/>
      <c r="GJ90" s="1111"/>
      <c r="GK90" s="1112">
        <f t="shared" si="5908"/>
        <v>0</v>
      </c>
      <c r="GL90" s="1126"/>
      <c r="GM90" s="1110"/>
      <c r="GO90" s="1121"/>
      <c r="GP90" s="1109"/>
      <c r="GQ90" s="1109"/>
      <c r="GR90" s="1109"/>
      <c r="GS90" s="1112">
        <f t="shared" si="5909"/>
        <v>0</v>
      </c>
      <c r="GT90" s="1109"/>
      <c r="GU90" s="1109"/>
      <c r="GV90" s="1109"/>
      <c r="GW90" s="1109"/>
      <c r="GX90" s="1109"/>
      <c r="GY90" s="1111"/>
      <c r="GZ90" s="1112">
        <f t="shared" si="5910"/>
        <v>0</v>
      </c>
      <c r="HA90" s="1126"/>
      <c r="HB90" s="1110"/>
      <c r="HD90" s="1121"/>
      <c r="HE90" s="1109"/>
      <c r="HF90" s="1109"/>
      <c r="HG90" s="1109"/>
      <c r="HH90" s="1112">
        <f t="shared" si="5911"/>
        <v>0</v>
      </c>
      <c r="HI90" s="1109"/>
      <c r="HJ90" s="1109"/>
      <c r="HK90" s="1109"/>
      <c r="HL90" s="1109"/>
      <c r="HM90" s="1109"/>
      <c r="HN90" s="1111"/>
      <c r="HO90" s="1112">
        <f t="shared" si="5912"/>
        <v>0</v>
      </c>
      <c r="HP90" s="1126"/>
      <c r="HQ90" s="1110"/>
      <c r="HS90" s="1121"/>
      <c r="HT90" s="1109"/>
      <c r="HU90" s="1109"/>
      <c r="HV90" s="1109"/>
      <c r="HW90" s="1112">
        <f t="shared" si="5913"/>
        <v>0</v>
      </c>
      <c r="HX90" s="1109"/>
      <c r="HY90" s="1109"/>
      <c r="HZ90" s="1109"/>
      <c r="IA90" s="1109"/>
      <c r="IB90" s="1109"/>
      <c r="IC90" s="1111"/>
      <c r="ID90" s="1112">
        <f t="shared" si="5914"/>
        <v>0</v>
      </c>
      <c r="IE90" s="1126"/>
      <c r="IF90" s="1110"/>
      <c r="IH90" s="1121"/>
      <c r="II90" s="1109"/>
      <c r="IJ90" s="1109"/>
      <c r="IK90" s="1109"/>
      <c r="IL90" s="1112">
        <f t="shared" si="5915"/>
        <v>0</v>
      </c>
      <c r="IM90" s="1109"/>
      <c r="IN90" s="1109"/>
      <c r="IO90" s="1109"/>
      <c r="IP90" s="1109"/>
      <c r="IQ90" s="1109"/>
      <c r="IR90" s="1111"/>
      <c r="IS90" s="1112">
        <f t="shared" si="5916"/>
        <v>0</v>
      </c>
      <c r="IT90" s="1126"/>
      <c r="IU90" s="1110"/>
      <c r="IW90" s="1121"/>
      <c r="IX90" s="1109"/>
      <c r="IY90" s="1109"/>
      <c r="IZ90" s="1109"/>
      <c r="JA90" s="1112">
        <f t="shared" si="5917"/>
        <v>0</v>
      </c>
      <c r="JB90" s="1109"/>
      <c r="JC90" s="1109"/>
      <c r="JD90" s="1109"/>
      <c r="JE90" s="1109"/>
      <c r="JF90" s="1109"/>
      <c r="JG90" s="1111"/>
      <c r="JH90" s="1112">
        <f t="shared" si="5918"/>
        <v>0</v>
      </c>
      <c r="JI90" s="1126"/>
      <c r="JJ90" s="1110"/>
      <c r="JL90" s="1121"/>
      <c r="JM90" s="1109"/>
      <c r="JN90" s="1109"/>
      <c r="JO90" s="1109"/>
      <c r="JP90" s="1112">
        <f t="shared" si="5919"/>
        <v>0</v>
      </c>
      <c r="JQ90" s="1109"/>
      <c r="JR90" s="1109"/>
      <c r="JS90" s="1109"/>
      <c r="JT90" s="1109"/>
      <c r="JU90" s="1109"/>
      <c r="JV90" s="1111"/>
      <c r="JW90" s="1112">
        <f t="shared" si="5920"/>
        <v>0</v>
      </c>
      <c r="JX90" s="1126"/>
      <c r="JY90" s="1110"/>
      <c r="KA90" s="1121"/>
      <c r="KB90" s="1109"/>
      <c r="KC90" s="1109"/>
      <c r="KD90" s="1109"/>
      <c r="KE90" s="1112">
        <f t="shared" si="5921"/>
        <v>0</v>
      </c>
      <c r="KF90" s="1109"/>
      <c r="KG90" s="1109"/>
      <c r="KH90" s="1109"/>
      <c r="KI90" s="1109"/>
      <c r="KJ90" s="1109"/>
      <c r="KK90" s="1111"/>
      <c r="KL90" s="1112">
        <f t="shared" si="5922"/>
        <v>0</v>
      </c>
      <c r="KM90" s="1126"/>
      <c r="KN90" s="1110"/>
      <c r="KP90" s="1121"/>
      <c r="KQ90" s="1109"/>
      <c r="KR90" s="1109"/>
      <c r="KS90" s="1109"/>
      <c r="KT90" s="1112">
        <f t="shared" si="5923"/>
        <v>0</v>
      </c>
      <c r="KU90" s="1109"/>
      <c r="KV90" s="1109"/>
      <c r="KW90" s="1109"/>
      <c r="KX90" s="1109"/>
      <c r="KY90" s="1109"/>
      <c r="KZ90" s="1111"/>
      <c r="LA90" s="1112">
        <f t="shared" si="5924"/>
        <v>0</v>
      </c>
      <c r="LB90" s="1126"/>
      <c r="LC90" s="1110"/>
      <c r="LE90" s="1121"/>
      <c r="LF90" s="1109"/>
      <c r="LG90" s="1109"/>
      <c r="LH90" s="1109"/>
      <c r="LI90" s="1112">
        <f t="shared" si="5925"/>
        <v>0</v>
      </c>
      <c r="LJ90" s="1109"/>
      <c r="LK90" s="1109"/>
      <c r="LL90" s="1109"/>
      <c r="LM90" s="1109"/>
      <c r="LN90" s="1109"/>
      <c r="LO90" s="1111"/>
      <c r="LP90" s="1112">
        <f t="shared" si="5926"/>
        <v>0</v>
      </c>
      <c r="LQ90" s="1126"/>
      <c r="LR90" s="1110"/>
      <c r="LT90" s="1121"/>
      <c r="LU90" s="1109"/>
      <c r="LV90" s="1109"/>
      <c r="LW90" s="1109"/>
      <c r="LX90" s="1112">
        <f t="shared" si="5927"/>
        <v>0</v>
      </c>
      <c r="LY90" s="1109"/>
      <c r="LZ90" s="1109"/>
      <c r="MA90" s="1109"/>
      <c r="MB90" s="1109"/>
      <c r="MC90" s="1109"/>
      <c r="MD90" s="1111"/>
      <c r="ME90" s="1112">
        <f t="shared" si="5928"/>
        <v>0</v>
      </c>
      <c r="MF90" s="1126"/>
      <c r="MG90" s="1110"/>
      <c r="MI90" s="1121"/>
      <c r="MJ90" s="1109"/>
      <c r="MK90" s="1109"/>
      <c r="ML90" s="1109"/>
      <c r="MM90" s="1112">
        <f t="shared" si="5929"/>
        <v>0</v>
      </c>
      <c r="MN90" s="1109"/>
      <c r="MO90" s="1109"/>
      <c r="MP90" s="1109"/>
      <c r="MQ90" s="1109"/>
      <c r="MR90" s="1109"/>
      <c r="MS90" s="1111"/>
      <c r="MT90" s="1112">
        <f t="shared" si="5930"/>
        <v>0</v>
      </c>
      <c r="MU90" s="1126"/>
      <c r="MV90" s="1110"/>
      <c r="MX90" s="1121"/>
      <c r="MY90" s="1109"/>
      <c r="MZ90" s="1109"/>
      <c r="NA90" s="1109"/>
      <c r="NB90" s="1112">
        <f t="shared" si="5931"/>
        <v>0</v>
      </c>
      <c r="NC90" s="1109"/>
      <c r="ND90" s="1109"/>
      <c r="NE90" s="1109"/>
      <c r="NF90" s="1109"/>
      <c r="NG90" s="1109"/>
      <c r="NH90" s="1111"/>
      <c r="NI90" s="1112">
        <f t="shared" si="5932"/>
        <v>0</v>
      </c>
      <c r="NJ90" s="1126"/>
      <c r="NK90" s="1110"/>
      <c r="NM90" s="1121"/>
      <c r="NN90" s="1109"/>
      <c r="NO90" s="1109"/>
      <c r="NP90" s="1109"/>
      <c r="NQ90" s="1112">
        <f t="shared" si="5933"/>
        <v>0</v>
      </c>
      <c r="NR90" s="1109"/>
      <c r="NS90" s="1109"/>
      <c r="NT90" s="1109"/>
      <c r="NU90" s="1109"/>
      <c r="NV90" s="1109"/>
      <c r="NW90" s="1111"/>
      <c r="NX90" s="1112">
        <f t="shared" si="5934"/>
        <v>0</v>
      </c>
      <c r="NY90" s="1126"/>
      <c r="NZ90" s="1110"/>
      <c r="OB90" s="1121"/>
      <c r="OC90" s="1109"/>
      <c r="OD90" s="1109"/>
      <c r="OE90" s="1109"/>
      <c r="OF90" s="1112">
        <f t="shared" si="5935"/>
        <v>0</v>
      </c>
      <c r="OG90" s="1109"/>
      <c r="OH90" s="1109"/>
      <c r="OI90" s="1109"/>
      <c r="OJ90" s="1109"/>
      <c r="OK90" s="1109"/>
      <c r="OL90" s="1111"/>
      <c r="OM90" s="1112">
        <f t="shared" si="5936"/>
        <v>0</v>
      </c>
      <c r="ON90" s="1126"/>
      <c r="OO90" s="1110"/>
      <c r="OQ90" s="1121"/>
      <c r="OR90" s="1109"/>
      <c r="OS90" s="1109"/>
      <c r="OT90" s="1109"/>
      <c r="OU90" s="1112">
        <f t="shared" si="5937"/>
        <v>0</v>
      </c>
      <c r="OV90" s="1109"/>
      <c r="OW90" s="1109"/>
      <c r="OX90" s="1109"/>
      <c r="OY90" s="1109"/>
      <c r="OZ90" s="1109"/>
      <c r="PA90" s="1111"/>
      <c r="PB90" s="1112">
        <f t="shared" si="5938"/>
        <v>0</v>
      </c>
      <c r="PC90" s="1126"/>
      <c r="PD90" s="1110"/>
      <c r="PF90" s="1121"/>
      <c r="PG90" s="1109"/>
      <c r="PH90" s="1109"/>
      <c r="PI90" s="1109"/>
      <c r="PJ90" s="1112">
        <f t="shared" si="5939"/>
        <v>0</v>
      </c>
      <c r="PK90" s="1109"/>
      <c r="PL90" s="1109"/>
      <c r="PM90" s="1109"/>
      <c r="PN90" s="1109"/>
      <c r="PO90" s="1109"/>
      <c r="PP90" s="1111"/>
      <c r="PQ90" s="1112">
        <f t="shared" si="5940"/>
        <v>0</v>
      </c>
      <c r="PR90" s="1126"/>
      <c r="PS90" s="1110"/>
      <c r="PU90" s="1121"/>
      <c r="PV90" s="1109"/>
      <c r="PW90" s="1109"/>
      <c r="PX90" s="1109"/>
      <c r="PY90" s="1112">
        <f t="shared" si="5941"/>
        <v>0</v>
      </c>
      <c r="PZ90" s="1109"/>
      <c r="QA90" s="1109"/>
      <c r="QB90" s="1109"/>
      <c r="QC90" s="1109"/>
      <c r="QD90" s="1109"/>
      <c r="QE90" s="1111"/>
      <c r="QF90" s="1112">
        <f t="shared" si="5942"/>
        <v>0</v>
      </c>
      <c r="QG90" s="1126"/>
      <c r="QH90" s="1110"/>
      <c r="QJ90" s="1121"/>
      <c r="QK90" s="1109"/>
      <c r="QL90" s="1109"/>
      <c r="QM90" s="1109"/>
      <c r="QN90" s="1112">
        <f t="shared" si="5943"/>
        <v>0</v>
      </c>
      <c r="QO90" s="1109"/>
      <c r="QP90" s="1109"/>
      <c r="QQ90" s="1109"/>
      <c r="QR90" s="1109"/>
      <c r="QS90" s="1109"/>
      <c r="QT90" s="1111"/>
      <c r="QU90" s="1112">
        <f t="shared" si="5944"/>
        <v>0</v>
      </c>
      <c r="QV90" s="1126"/>
      <c r="QW90" s="1110"/>
      <c r="QY90" s="1121"/>
      <c r="QZ90" s="1109"/>
      <c r="RA90" s="1109"/>
      <c r="RB90" s="1109"/>
      <c r="RC90" s="1112">
        <f t="shared" si="5945"/>
        <v>0</v>
      </c>
      <c r="RD90" s="1109"/>
      <c r="RE90" s="1109"/>
      <c r="RF90" s="1109"/>
      <c r="RG90" s="1109"/>
      <c r="RH90" s="1109"/>
      <c r="RI90" s="1111"/>
      <c r="RJ90" s="1112">
        <f t="shared" si="5946"/>
        <v>0</v>
      </c>
      <c r="RK90" s="1126"/>
      <c r="RL90" s="1110"/>
      <c r="RN90" s="1121"/>
      <c r="RO90" s="1109"/>
      <c r="RP90" s="1109"/>
      <c r="RQ90" s="1109"/>
      <c r="RR90" s="1112">
        <f t="shared" si="5947"/>
        <v>0</v>
      </c>
      <c r="RS90" s="1109"/>
      <c r="RT90" s="1109"/>
      <c r="RU90" s="1109"/>
      <c r="RV90" s="1109"/>
      <c r="RW90" s="1109"/>
      <c r="RX90" s="1111"/>
      <c r="RY90" s="1112">
        <f t="shared" si="5948"/>
        <v>0</v>
      </c>
      <c r="RZ90" s="1126"/>
      <c r="SA90" s="1110"/>
      <c r="SC90" s="1121"/>
      <c r="SD90" s="1109"/>
      <c r="SE90" s="1109"/>
      <c r="SF90" s="1109"/>
      <c r="SG90" s="1112">
        <f t="shared" si="5949"/>
        <v>0</v>
      </c>
      <c r="SH90" s="1109"/>
      <c r="SI90" s="1109"/>
      <c r="SJ90" s="1109"/>
      <c r="SK90" s="1109"/>
      <c r="SL90" s="1109"/>
      <c r="SM90" s="1111"/>
      <c r="SN90" s="1112">
        <f t="shared" si="5950"/>
        <v>0</v>
      </c>
      <c r="SO90" s="1126"/>
      <c r="SP90" s="1110"/>
      <c r="SR90" s="1121"/>
      <c r="SS90" s="1109"/>
      <c r="ST90" s="1109"/>
      <c r="SU90" s="1109"/>
      <c r="SV90" s="1112">
        <f t="shared" si="5951"/>
        <v>0</v>
      </c>
      <c r="SW90" s="1109"/>
      <c r="SX90" s="1109"/>
      <c r="SY90" s="1109"/>
      <c r="SZ90" s="1109"/>
      <c r="TA90" s="1109"/>
      <c r="TB90" s="1111"/>
      <c r="TC90" s="1112">
        <f t="shared" si="5952"/>
        <v>0</v>
      </c>
      <c r="TD90" s="1126"/>
      <c r="TE90" s="1110"/>
      <c r="TG90" s="1121"/>
      <c r="TH90" s="1109"/>
      <c r="TI90" s="1109"/>
      <c r="TJ90" s="1109"/>
      <c r="TK90" s="1112">
        <f t="shared" si="5953"/>
        <v>0</v>
      </c>
      <c r="TL90" s="1109"/>
      <c r="TM90" s="1109"/>
      <c r="TN90" s="1109"/>
      <c r="TO90" s="1109"/>
      <c r="TP90" s="1109"/>
      <c r="TQ90" s="1111"/>
      <c r="TR90" s="1112">
        <f t="shared" si="5954"/>
        <v>0</v>
      </c>
      <c r="TS90" s="1126"/>
      <c r="TT90" s="1110"/>
      <c r="TV90" s="1121"/>
      <c r="TW90" s="1109"/>
      <c r="TX90" s="1109"/>
      <c r="TY90" s="1109"/>
      <c r="TZ90" s="1112">
        <f t="shared" si="5955"/>
        <v>0</v>
      </c>
      <c r="UA90" s="1109"/>
      <c r="UB90" s="1109"/>
      <c r="UC90" s="1109"/>
      <c r="UD90" s="1109"/>
      <c r="UE90" s="1109"/>
      <c r="UF90" s="1111"/>
      <c r="UG90" s="1112">
        <f t="shared" si="5956"/>
        <v>0</v>
      </c>
      <c r="UH90" s="1126"/>
      <c r="UI90" s="1110"/>
      <c r="UK90" s="1121"/>
      <c r="UL90" s="1109"/>
      <c r="UM90" s="1109"/>
      <c r="UN90" s="1109"/>
      <c r="UO90" s="1112">
        <f t="shared" si="5957"/>
        <v>0</v>
      </c>
      <c r="UP90" s="1109"/>
      <c r="UQ90" s="1109"/>
      <c r="UR90" s="1109"/>
      <c r="US90" s="1109"/>
      <c r="UT90" s="1109"/>
      <c r="UU90" s="1111"/>
      <c r="UV90" s="1112">
        <f t="shared" si="5958"/>
        <v>0</v>
      </c>
      <c r="UW90" s="1126"/>
      <c r="UX90" s="1110"/>
      <c r="UZ90" s="1121"/>
      <c r="VA90" s="1109"/>
      <c r="VB90" s="1109"/>
      <c r="VC90" s="1109"/>
      <c r="VD90" s="1112">
        <f t="shared" si="5959"/>
        <v>0</v>
      </c>
      <c r="VE90" s="1109"/>
      <c r="VF90" s="1109"/>
      <c r="VG90" s="1109"/>
      <c r="VH90" s="1109"/>
      <c r="VI90" s="1109"/>
      <c r="VJ90" s="1111"/>
      <c r="VK90" s="1112">
        <f t="shared" si="5960"/>
        <v>0</v>
      </c>
      <c r="VL90" s="1126"/>
      <c r="VM90" s="1110"/>
      <c r="VO90" s="1121"/>
      <c r="VP90" s="1109"/>
      <c r="VQ90" s="1109"/>
      <c r="VR90" s="1109"/>
      <c r="VS90" s="1112">
        <f t="shared" si="5961"/>
        <v>0</v>
      </c>
      <c r="VT90" s="1109"/>
      <c r="VU90" s="1109"/>
      <c r="VV90" s="1109"/>
      <c r="VW90" s="1109"/>
      <c r="VX90" s="1109"/>
      <c r="VY90" s="1111"/>
      <c r="VZ90" s="1112">
        <f t="shared" si="5962"/>
        <v>0</v>
      </c>
      <c r="WA90" s="1126"/>
      <c r="WB90" s="1110"/>
      <c r="WD90" s="1121"/>
      <c r="WE90" s="1109"/>
      <c r="WF90" s="1109"/>
      <c r="WG90" s="1109"/>
      <c r="WH90" s="1112">
        <f t="shared" si="5963"/>
        <v>0</v>
      </c>
      <c r="WI90" s="1109"/>
      <c r="WJ90" s="1109"/>
      <c r="WK90" s="1109"/>
      <c r="WL90" s="1109"/>
      <c r="WM90" s="1109"/>
      <c r="WN90" s="1111"/>
      <c r="WO90" s="1112">
        <f t="shared" si="5964"/>
        <v>0</v>
      </c>
      <c r="WP90" s="1126"/>
      <c r="WQ90" s="1110"/>
      <c r="WS90" s="1121"/>
      <c r="WT90" s="1109"/>
      <c r="WU90" s="1109"/>
      <c r="WV90" s="1109"/>
      <c r="WW90" s="1112">
        <f t="shared" si="5965"/>
        <v>0</v>
      </c>
      <c r="WX90" s="1109"/>
      <c r="WY90" s="1109"/>
      <c r="WZ90" s="1109"/>
      <c r="XA90" s="1109"/>
      <c r="XB90" s="1109"/>
      <c r="XC90" s="1111"/>
      <c r="XD90" s="1112">
        <f t="shared" si="5966"/>
        <v>0</v>
      </c>
      <c r="XE90" s="1126"/>
      <c r="XF90" s="1110"/>
      <c r="XH90" s="1121"/>
      <c r="XI90" s="1109"/>
      <c r="XJ90" s="1109"/>
      <c r="XK90" s="1109"/>
      <c r="XL90" s="1112">
        <f t="shared" si="5967"/>
        <v>0</v>
      </c>
      <c r="XM90" s="1109"/>
      <c r="XN90" s="1109"/>
      <c r="XO90" s="1109"/>
      <c r="XP90" s="1109"/>
      <c r="XQ90" s="1109"/>
      <c r="XR90" s="1111"/>
      <c r="XS90" s="1112">
        <f t="shared" si="5968"/>
        <v>0</v>
      </c>
      <c r="XT90" s="1126"/>
      <c r="XU90" s="1110"/>
      <c r="XW90" s="1121"/>
      <c r="XX90" s="1109"/>
      <c r="XY90" s="1109"/>
      <c r="XZ90" s="1109"/>
      <c r="YA90" s="1112">
        <f t="shared" si="5969"/>
        <v>0</v>
      </c>
      <c r="YB90" s="1109"/>
      <c r="YC90" s="1109"/>
      <c r="YD90" s="1109"/>
      <c r="YE90" s="1109"/>
      <c r="YF90" s="1109"/>
      <c r="YG90" s="1111"/>
      <c r="YH90" s="1112">
        <f t="shared" si="5970"/>
        <v>0</v>
      </c>
      <c r="YI90" s="1126"/>
      <c r="YJ90" s="1110"/>
      <c r="YL90" s="1121"/>
      <c r="YM90" s="1109"/>
      <c r="YN90" s="1109"/>
      <c r="YO90" s="1109"/>
      <c r="YP90" s="1112">
        <f t="shared" si="5971"/>
        <v>0</v>
      </c>
      <c r="YQ90" s="1109"/>
      <c r="YR90" s="1109"/>
      <c r="YS90" s="1109"/>
      <c r="YT90" s="1109"/>
      <c r="YU90" s="1109"/>
      <c r="YV90" s="1111"/>
      <c r="YW90" s="1112">
        <f t="shared" si="5972"/>
        <v>0</v>
      </c>
      <c r="YX90" s="1126"/>
      <c r="YY90" s="1110"/>
      <c r="ZA90" s="1121"/>
      <c r="ZB90" s="1109"/>
      <c r="ZC90" s="1109"/>
      <c r="ZD90" s="1109"/>
      <c r="ZE90" s="1112">
        <f t="shared" si="5973"/>
        <v>0</v>
      </c>
      <c r="ZF90" s="1109"/>
      <c r="ZG90" s="1109"/>
      <c r="ZH90" s="1109"/>
      <c r="ZI90" s="1109"/>
      <c r="ZJ90" s="1109"/>
      <c r="ZK90" s="1111"/>
      <c r="ZL90" s="1112">
        <f t="shared" si="5974"/>
        <v>0</v>
      </c>
      <c r="ZM90" s="1126"/>
      <c r="ZN90" s="1110"/>
      <c r="ZP90" s="1121"/>
      <c r="ZQ90" s="1109"/>
      <c r="ZR90" s="1109"/>
      <c r="ZS90" s="1109"/>
      <c r="ZT90" s="1112">
        <f t="shared" si="5975"/>
        <v>0</v>
      </c>
      <c r="ZU90" s="1109"/>
      <c r="ZV90" s="1109"/>
      <c r="ZW90" s="1109"/>
      <c r="ZX90" s="1109"/>
      <c r="ZY90" s="1109"/>
      <c r="ZZ90" s="1111"/>
      <c r="AAA90" s="1112">
        <f t="shared" si="5976"/>
        <v>0</v>
      </c>
      <c r="AAB90" s="1126"/>
      <c r="AAC90" s="1110"/>
      <c r="AAE90" s="1121"/>
      <c r="AAF90" s="1109"/>
      <c r="AAG90" s="1109"/>
      <c r="AAH90" s="1109"/>
      <c r="AAI90" s="1112">
        <f t="shared" si="5977"/>
        <v>0</v>
      </c>
      <c r="AAJ90" s="1109"/>
      <c r="AAK90" s="1109"/>
      <c r="AAL90" s="1109"/>
      <c r="AAM90" s="1109"/>
      <c r="AAN90" s="1109"/>
      <c r="AAO90" s="1111"/>
      <c r="AAP90" s="1112">
        <f t="shared" si="5978"/>
        <v>0</v>
      </c>
      <c r="AAQ90" s="1126"/>
      <c r="AAR90" s="1110"/>
      <c r="AAT90" s="1121"/>
      <c r="AAU90" s="1109"/>
      <c r="AAV90" s="1109"/>
      <c r="AAW90" s="1109"/>
      <c r="AAX90" s="1112">
        <f t="shared" si="5979"/>
        <v>0</v>
      </c>
      <c r="AAY90" s="1109"/>
      <c r="AAZ90" s="1109"/>
      <c r="ABA90" s="1109"/>
      <c r="ABB90" s="1109"/>
      <c r="ABC90" s="1109"/>
      <c r="ABD90" s="1111"/>
      <c r="ABE90" s="1112">
        <f t="shared" si="5980"/>
        <v>0</v>
      </c>
      <c r="ABF90" s="1126"/>
      <c r="ABG90" s="1110"/>
      <c r="ABI90" s="1121"/>
      <c r="ABJ90" s="1109"/>
      <c r="ABK90" s="1109"/>
      <c r="ABL90" s="1109"/>
      <c r="ABM90" s="1112">
        <f t="shared" si="5981"/>
        <v>0</v>
      </c>
      <c r="ABN90" s="1109"/>
      <c r="ABO90" s="1109"/>
      <c r="ABP90" s="1109"/>
      <c r="ABQ90" s="1109"/>
      <c r="ABR90" s="1109"/>
      <c r="ABS90" s="1111"/>
      <c r="ABT90" s="1112">
        <f t="shared" si="5982"/>
        <v>0</v>
      </c>
      <c r="ABU90" s="1126"/>
      <c r="ABV90" s="1110"/>
      <c r="ABX90" s="1121"/>
      <c r="ABY90" s="1109"/>
      <c r="ABZ90" s="1109"/>
      <c r="ACA90" s="1109"/>
      <c r="ACB90" s="1112">
        <f t="shared" si="5983"/>
        <v>0</v>
      </c>
      <c r="ACC90" s="1109"/>
      <c r="ACD90" s="1109"/>
      <c r="ACE90" s="1109"/>
      <c r="ACF90" s="1109"/>
      <c r="ACG90" s="1109"/>
      <c r="ACH90" s="1111"/>
      <c r="ACI90" s="1112">
        <f t="shared" si="5984"/>
        <v>0</v>
      </c>
      <c r="ACJ90" s="1126"/>
      <c r="ACK90" s="1110"/>
      <c r="ACM90" s="1121"/>
      <c r="ACN90" s="1109"/>
      <c r="ACO90" s="1109"/>
      <c r="ACP90" s="1109"/>
      <c r="ACQ90" s="1112">
        <f t="shared" si="5985"/>
        <v>0</v>
      </c>
      <c r="ACR90" s="1109"/>
      <c r="ACS90" s="1109"/>
      <c r="ACT90" s="1109"/>
      <c r="ACU90" s="1109"/>
      <c r="ACV90" s="1109"/>
      <c r="ACW90" s="1111"/>
      <c r="ACX90" s="1112">
        <f t="shared" si="5986"/>
        <v>0</v>
      </c>
      <c r="ACY90" s="1126"/>
      <c r="ACZ90" s="1110"/>
      <c r="ADB90" s="1121"/>
      <c r="ADC90" s="1109"/>
      <c r="ADD90" s="1109"/>
      <c r="ADE90" s="1109"/>
      <c r="ADF90" s="1112">
        <f t="shared" si="5987"/>
        <v>0</v>
      </c>
      <c r="ADG90" s="1109"/>
      <c r="ADH90" s="1109"/>
      <c r="ADI90" s="1109"/>
      <c r="ADJ90" s="1109"/>
      <c r="ADK90" s="1109"/>
      <c r="ADL90" s="1111"/>
      <c r="ADM90" s="1112">
        <f t="shared" si="5988"/>
        <v>0</v>
      </c>
      <c r="ADN90" s="1126"/>
      <c r="ADO90" s="1110"/>
      <c r="ADQ90" s="1121"/>
      <c r="ADR90" s="1109"/>
      <c r="ADS90" s="1109"/>
      <c r="ADT90" s="1109"/>
      <c r="ADU90" s="1112">
        <f t="shared" si="5989"/>
        <v>0</v>
      </c>
      <c r="ADV90" s="1109"/>
      <c r="ADW90" s="1109"/>
      <c r="ADX90" s="1109"/>
      <c r="ADY90" s="1109"/>
      <c r="ADZ90" s="1109"/>
      <c r="AEA90" s="1111"/>
      <c r="AEB90" s="1112">
        <f t="shared" si="5990"/>
        <v>0</v>
      </c>
      <c r="AEC90" s="1126"/>
      <c r="AED90" s="1110"/>
      <c r="AEF90" s="1121"/>
      <c r="AEG90" s="1109"/>
      <c r="AEH90" s="1109"/>
      <c r="AEI90" s="1109"/>
      <c r="AEJ90" s="1112">
        <f t="shared" si="5991"/>
        <v>0</v>
      </c>
      <c r="AEK90" s="1109"/>
      <c r="AEL90" s="1109"/>
      <c r="AEM90" s="1109"/>
      <c r="AEN90" s="1109"/>
      <c r="AEO90" s="1109"/>
      <c r="AEP90" s="1111"/>
      <c r="AEQ90" s="1112">
        <f t="shared" si="5992"/>
        <v>0</v>
      </c>
      <c r="AER90" s="1126"/>
      <c r="AES90" s="1110"/>
      <c r="AEU90" s="1121"/>
      <c r="AEV90" s="1109"/>
      <c r="AEW90" s="1109"/>
      <c r="AEX90" s="1109"/>
      <c r="AEY90" s="1112">
        <f t="shared" si="5993"/>
        <v>0</v>
      </c>
      <c r="AEZ90" s="1109"/>
      <c r="AFA90" s="1109"/>
      <c r="AFB90" s="1109"/>
      <c r="AFC90" s="1109"/>
      <c r="AFD90" s="1109"/>
      <c r="AFE90" s="1111"/>
      <c r="AFF90" s="1112">
        <f t="shared" si="5994"/>
        <v>0</v>
      </c>
      <c r="AFG90" s="1126"/>
      <c r="AFH90" s="1110"/>
      <c r="AFJ90" s="1121"/>
      <c r="AFK90" s="1109"/>
      <c r="AFL90" s="1109"/>
      <c r="AFM90" s="1109"/>
      <c r="AFN90" s="1112">
        <f t="shared" si="5995"/>
        <v>0</v>
      </c>
      <c r="AFO90" s="1109"/>
      <c r="AFP90" s="1109"/>
      <c r="AFQ90" s="1109"/>
      <c r="AFR90" s="1109"/>
      <c r="AFS90" s="1109"/>
      <c r="AFT90" s="1111"/>
      <c r="AFU90" s="1112">
        <f t="shared" si="5996"/>
        <v>0</v>
      </c>
      <c r="AFV90" s="1126"/>
      <c r="AFW90" s="1110"/>
      <c r="AFY90" s="1121"/>
      <c r="AFZ90" s="1109"/>
      <c r="AGA90" s="1109"/>
      <c r="AGB90" s="1109"/>
      <c r="AGC90" s="1112">
        <f t="shared" si="5997"/>
        <v>0</v>
      </c>
      <c r="AGD90" s="1109"/>
      <c r="AGE90" s="1109"/>
      <c r="AGF90" s="1109"/>
      <c r="AGG90" s="1109"/>
      <c r="AGH90" s="1109"/>
      <c r="AGI90" s="1111"/>
      <c r="AGJ90" s="1112">
        <f t="shared" si="5998"/>
        <v>0</v>
      </c>
      <c r="AGK90" s="1126"/>
      <c r="AGL90" s="1110"/>
      <c r="AGN90" s="1121"/>
      <c r="AGO90" s="1109"/>
      <c r="AGP90" s="1109"/>
      <c r="AGQ90" s="1109"/>
      <c r="AGR90" s="1112">
        <f t="shared" si="5999"/>
        <v>0</v>
      </c>
      <c r="AGS90" s="1109"/>
      <c r="AGT90" s="1109"/>
      <c r="AGU90" s="1109"/>
      <c r="AGV90" s="1109"/>
      <c r="AGW90" s="1109"/>
      <c r="AGX90" s="1111"/>
      <c r="AGY90" s="1112">
        <f t="shared" si="6000"/>
        <v>0</v>
      </c>
      <c r="AGZ90" s="1126"/>
      <c r="AHA90" s="1110"/>
      <c r="AHC90" s="1121"/>
      <c r="AHD90" s="1109"/>
      <c r="AHE90" s="1109"/>
      <c r="AHF90" s="1109"/>
      <c r="AHG90" s="1112">
        <f t="shared" si="6001"/>
        <v>0</v>
      </c>
      <c r="AHH90" s="1109"/>
      <c r="AHI90" s="1109"/>
      <c r="AHJ90" s="1109"/>
      <c r="AHK90" s="1109"/>
      <c r="AHL90" s="1109"/>
      <c r="AHM90" s="1111"/>
      <c r="AHN90" s="1112">
        <f t="shared" si="6002"/>
        <v>0</v>
      </c>
      <c r="AHO90" s="1126"/>
      <c r="AHP90" s="1110"/>
      <c r="AHR90" s="1121"/>
      <c r="AHS90" s="1109"/>
      <c r="AHT90" s="1109"/>
      <c r="AHU90" s="1109"/>
      <c r="AHV90" s="1112">
        <f t="shared" si="6003"/>
        <v>0</v>
      </c>
      <c r="AHW90" s="1109"/>
      <c r="AHX90" s="1109"/>
      <c r="AHY90" s="1109"/>
      <c r="AHZ90" s="1109"/>
      <c r="AIA90" s="1109"/>
      <c r="AIB90" s="1111"/>
      <c r="AIC90" s="1112">
        <f t="shared" si="6004"/>
        <v>0</v>
      </c>
      <c r="AID90" s="1126"/>
      <c r="AIE90" s="1110"/>
      <c r="AIG90" s="1121"/>
      <c r="AIH90" s="1109"/>
      <c r="AII90" s="1109"/>
      <c r="AIJ90" s="1109"/>
      <c r="AIK90" s="1112">
        <f t="shared" si="6005"/>
        <v>0</v>
      </c>
      <c r="AIL90" s="1109"/>
      <c r="AIM90" s="1109"/>
      <c r="AIN90" s="1109"/>
      <c r="AIO90" s="1109"/>
      <c r="AIP90" s="1109"/>
      <c r="AIQ90" s="1111"/>
      <c r="AIR90" s="1112">
        <f t="shared" si="6006"/>
        <v>0</v>
      </c>
      <c r="AIS90" s="1126"/>
      <c r="AIT90" s="1110"/>
      <c r="AIV90" s="1121"/>
      <c r="AIW90" s="1109"/>
      <c r="AIX90" s="1109"/>
      <c r="AIY90" s="1109"/>
      <c r="AIZ90" s="1112">
        <f t="shared" si="6007"/>
        <v>0</v>
      </c>
      <c r="AJA90" s="1109"/>
      <c r="AJB90" s="1109"/>
      <c r="AJC90" s="1109"/>
      <c r="AJD90" s="1109"/>
      <c r="AJE90" s="1109"/>
      <c r="AJF90" s="1111"/>
      <c r="AJG90" s="1112">
        <f t="shared" si="6008"/>
        <v>0</v>
      </c>
      <c r="AJH90" s="1126"/>
      <c r="AJI90" s="1110"/>
      <c r="AJK90" s="1121"/>
      <c r="AJL90" s="1109"/>
      <c r="AJM90" s="1109"/>
      <c r="AJN90" s="1109"/>
      <c r="AJO90" s="1112">
        <f t="shared" si="6009"/>
        <v>0</v>
      </c>
      <c r="AJP90" s="1109"/>
      <c r="AJQ90" s="1109"/>
      <c r="AJR90" s="1109"/>
      <c r="AJS90" s="1109"/>
      <c r="AJT90" s="1109"/>
      <c r="AJU90" s="1111"/>
      <c r="AJV90" s="1112">
        <f t="shared" si="6010"/>
        <v>0</v>
      </c>
      <c r="AJW90" s="1126"/>
      <c r="AJX90" s="1110"/>
      <c r="AJZ90" s="1121"/>
      <c r="AKA90" s="1109"/>
      <c r="AKB90" s="1109"/>
      <c r="AKC90" s="1109"/>
      <c r="AKD90" s="1112">
        <f t="shared" si="6011"/>
        <v>0</v>
      </c>
      <c r="AKE90" s="1109"/>
      <c r="AKF90" s="1109"/>
      <c r="AKG90" s="1109"/>
      <c r="AKH90" s="1109"/>
      <c r="AKI90" s="1109"/>
      <c r="AKJ90" s="1111"/>
      <c r="AKK90" s="1112">
        <f t="shared" si="6012"/>
        <v>0</v>
      </c>
      <c r="AKL90" s="1126"/>
      <c r="AKM90" s="1110"/>
      <c r="AKO90" s="1121"/>
      <c r="AKP90" s="1109"/>
      <c r="AKQ90" s="1109"/>
      <c r="AKR90" s="1109"/>
      <c r="AKS90" s="1112">
        <f t="shared" si="6013"/>
        <v>0</v>
      </c>
      <c r="AKT90" s="1109"/>
      <c r="AKU90" s="1109"/>
      <c r="AKV90" s="1109"/>
      <c r="AKW90" s="1109"/>
      <c r="AKX90" s="1109"/>
      <c r="AKY90" s="1111"/>
      <c r="AKZ90" s="1112">
        <f t="shared" si="6014"/>
        <v>0</v>
      </c>
      <c r="ALA90" s="1126"/>
      <c r="ALB90" s="1110"/>
      <c r="ALD90" s="1121"/>
      <c r="ALE90" s="1109"/>
      <c r="ALF90" s="1109"/>
      <c r="ALG90" s="1109"/>
      <c r="ALH90" s="1112">
        <f t="shared" si="6015"/>
        <v>0</v>
      </c>
      <c r="ALI90" s="1109"/>
      <c r="ALJ90" s="1109"/>
      <c r="ALK90" s="1109"/>
      <c r="ALL90" s="1109"/>
      <c r="ALM90" s="1109"/>
      <c r="ALN90" s="1111"/>
      <c r="ALO90" s="1112">
        <f t="shared" si="6016"/>
        <v>0</v>
      </c>
      <c r="ALP90" s="1126"/>
      <c r="ALQ90" s="1110"/>
      <c r="ALS90" s="1121"/>
      <c r="ALT90" s="1109"/>
      <c r="ALU90" s="1109"/>
      <c r="ALV90" s="1109"/>
      <c r="ALW90" s="1112">
        <f t="shared" si="6017"/>
        <v>0</v>
      </c>
      <c r="ALX90" s="1109"/>
      <c r="ALY90" s="1109"/>
      <c r="ALZ90" s="1109"/>
      <c r="AMA90" s="1109"/>
      <c r="AMB90" s="1109"/>
      <c r="AMC90" s="1111"/>
      <c r="AMD90" s="1112">
        <f t="shared" si="6018"/>
        <v>0</v>
      </c>
      <c r="AME90" s="1126"/>
      <c r="AMF90" s="1110"/>
      <c r="AMH90" s="1121"/>
      <c r="AMI90" s="1109"/>
      <c r="AMJ90" s="1109"/>
      <c r="AMK90" s="1109"/>
      <c r="AML90" s="1112">
        <f t="shared" si="6019"/>
        <v>0</v>
      </c>
      <c r="AMM90" s="1109"/>
      <c r="AMN90" s="1109"/>
      <c r="AMO90" s="1109"/>
      <c r="AMP90" s="1109"/>
      <c r="AMQ90" s="1109"/>
      <c r="AMR90" s="1111"/>
      <c r="AMS90" s="1112">
        <f t="shared" si="6020"/>
        <v>0</v>
      </c>
      <c r="AMT90" s="1126"/>
      <c r="AMU90" s="1110"/>
      <c r="AMW90" s="1121"/>
      <c r="AMX90" s="1109"/>
      <c r="AMY90" s="1109"/>
      <c r="AMZ90" s="1109"/>
      <c r="ANA90" s="1112">
        <f t="shared" si="6021"/>
        <v>0</v>
      </c>
      <c r="ANB90" s="1109"/>
      <c r="ANC90" s="1109"/>
      <c r="AND90" s="1109"/>
      <c r="ANE90" s="1109"/>
      <c r="ANF90" s="1109"/>
      <c r="ANG90" s="1111"/>
      <c r="ANH90" s="1112">
        <f t="shared" si="6022"/>
        <v>0</v>
      </c>
      <c r="ANI90" s="1126"/>
      <c r="ANJ90" s="1110"/>
      <c r="ANL90" s="1121"/>
      <c r="ANM90" s="1109"/>
      <c r="ANN90" s="1109"/>
      <c r="ANO90" s="1109"/>
      <c r="ANP90" s="1112">
        <f t="shared" si="6023"/>
        <v>0</v>
      </c>
      <c r="ANQ90" s="1109"/>
      <c r="ANR90" s="1109"/>
      <c r="ANS90" s="1109"/>
      <c r="ANT90" s="1109"/>
      <c r="ANU90" s="1109"/>
      <c r="ANV90" s="1111"/>
      <c r="ANW90" s="1112">
        <f t="shared" si="6024"/>
        <v>0</v>
      </c>
      <c r="ANX90" s="1126"/>
      <c r="ANY90" s="1110"/>
      <c r="AOA90" s="1121"/>
      <c r="AOB90" s="1109"/>
      <c r="AOC90" s="1109"/>
      <c r="AOD90" s="1109"/>
      <c r="AOE90" s="1112">
        <f t="shared" si="6025"/>
        <v>0</v>
      </c>
      <c r="AOF90" s="1109"/>
      <c r="AOG90" s="1109"/>
      <c r="AOH90" s="1109"/>
      <c r="AOI90" s="1109"/>
      <c r="AOJ90" s="1109"/>
      <c r="AOK90" s="1111"/>
      <c r="AOL90" s="1112">
        <f t="shared" si="6026"/>
        <v>0</v>
      </c>
      <c r="AOM90" s="1126"/>
      <c r="AON90" s="1110"/>
      <c r="AOP90" s="1121"/>
      <c r="AOQ90" s="1109"/>
      <c r="AOR90" s="1109"/>
      <c r="AOS90" s="1109"/>
      <c r="AOT90" s="1112">
        <f t="shared" si="6027"/>
        <v>0</v>
      </c>
      <c r="AOU90" s="1109"/>
      <c r="AOV90" s="1109"/>
      <c r="AOW90" s="1109"/>
      <c r="AOX90" s="1109"/>
      <c r="AOY90" s="1109"/>
      <c r="AOZ90" s="1111"/>
      <c r="APA90" s="1112">
        <f t="shared" si="6028"/>
        <v>0</v>
      </c>
      <c r="APB90" s="1126"/>
      <c r="APC90" s="1110"/>
      <c r="APE90" s="1121"/>
      <c r="APF90" s="1109"/>
      <c r="APG90" s="1109"/>
      <c r="APH90" s="1109"/>
      <c r="API90" s="1112">
        <f t="shared" si="6029"/>
        <v>0</v>
      </c>
      <c r="APJ90" s="1109"/>
      <c r="APK90" s="1109"/>
      <c r="APL90" s="1109"/>
      <c r="APM90" s="1109"/>
      <c r="APN90" s="1109"/>
      <c r="APO90" s="1111"/>
      <c r="APP90" s="1112">
        <f t="shared" si="6030"/>
        <v>0</v>
      </c>
      <c r="APQ90" s="1126"/>
      <c r="APR90" s="1110"/>
      <c r="APT90" s="1121"/>
      <c r="APU90" s="1109"/>
      <c r="APV90" s="1109"/>
      <c r="APW90" s="1109"/>
      <c r="APX90" s="1112">
        <f t="shared" si="6031"/>
        <v>0</v>
      </c>
      <c r="APY90" s="1109"/>
      <c r="APZ90" s="1109"/>
      <c r="AQA90" s="1109"/>
      <c r="AQB90" s="1109"/>
      <c r="AQC90" s="1109"/>
      <c r="AQD90" s="1111"/>
      <c r="AQE90" s="1112">
        <f t="shared" si="6032"/>
        <v>0</v>
      </c>
      <c r="AQF90" s="1126"/>
      <c r="AQG90" s="1110"/>
      <c r="AQI90" s="1121"/>
      <c r="AQJ90" s="1109"/>
      <c r="AQK90" s="1109"/>
      <c r="AQL90" s="1109"/>
      <c r="AQM90" s="1112">
        <f t="shared" si="6033"/>
        <v>0</v>
      </c>
      <c r="AQN90" s="1109"/>
      <c r="AQO90" s="1109"/>
      <c r="AQP90" s="1109"/>
      <c r="AQQ90" s="1109"/>
      <c r="AQR90" s="1109"/>
      <c r="AQS90" s="1111"/>
      <c r="AQT90" s="1112">
        <f t="shared" si="6034"/>
        <v>0</v>
      </c>
      <c r="AQU90" s="1126"/>
      <c r="AQV90" s="1110"/>
      <c r="AQX90" s="1121"/>
      <c r="AQY90" s="1109"/>
      <c r="AQZ90" s="1109"/>
      <c r="ARA90" s="1109"/>
      <c r="ARB90" s="1112">
        <f t="shared" si="6035"/>
        <v>0</v>
      </c>
      <c r="ARC90" s="1109"/>
      <c r="ARD90" s="1109"/>
      <c r="ARE90" s="1109"/>
      <c r="ARF90" s="1109"/>
      <c r="ARG90" s="1109"/>
      <c r="ARH90" s="1111"/>
      <c r="ARI90" s="1112">
        <f t="shared" si="6036"/>
        <v>0</v>
      </c>
      <c r="ARJ90" s="1126"/>
      <c r="ARK90" s="1110"/>
      <c r="ARM90" s="1121"/>
      <c r="ARN90" s="1109"/>
      <c r="ARO90" s="1109"/>
      <c r="ARP90" s="1109"/>
      <c r="ARQ90" s="1112">
        <f t="shared" si="6037"/>
        <v>0</v>
      </c>
      <c r="ARR90" s="1109"/>
      <c r="ARS90" s="1109"/>
      <c r="ART90" s="1109"/>
      <c r="ARU90" s="1109"/>
      <c r="ARV90" s="1109"/>
      <c r="ARW90" s="1111"/>
      <c r="ARX90" s="1112">
        <f t="shared" si="6038"/>
        <v>0</v>
      </c>
      <c r="ARY90" s="1126"/>
      <c r="ARZ90" s="1110"/>
      <c r="ASB90" s="1121"/>
      <c r="ASC90" s="1109"/>
      <c r="ASD90" s="1109"/>
      <c r="ASE90" s="1109"/>
      <c r="ASF90" s="1112">
        <f t="shared" si="6039"/>
        <v>0</v>
      </c>
      <c r="ASG90" s="1109"/>
      <c r="ASH90" s="1109"/>
      <c r="ASI90" s="1109"/>
      <c r="ASJ90" s="1109"/>
      <c r="ASK90" s="1109"/>
      <c r="ASL90" s="1111"/>
      <c r="ASM90" s="1112">
        <f t="shared" si="6040"/>
        <v>0</v>
      </c>
      <c r="ASN90" s="1126"/>
      <c r="ASO90" s="1110"/>
      <c r="ASQ90" s="1121"/>
      <c r="ASR90" s="1109"/>
      <c r="ASS90" s="1109"/>
      <c r="AST90" s="1109"/>
      <c r="ASU90" s="1112">
        <f t="shared" si="6041"/>
        <v>0</v>
      </c>
      <c r="ASV90" s="1109"/>
      <c r="ASW90" s="1109"/>
      <c r="ASX90" s="1109"/>
      <c r="ASY90" s="1109"/>
      <c r="ASZ90" s="1109"/>
      <c r="ATA90" s="1111"/>
      <c r="ATB90" s="1112">
        <f t="shared" si="6042"/>
        <v>0</v>
      </c>
      <c r="ATC90" s="1126"/>
      <c r="ATD90" s="1110"/>
      <c r="ATF90" s="1121"/>
      <c r="ATG90" s="1109"/>
      <c r="ATH90" s="1109"/>
      <c r="ATI90" s="1109"/>
      <c r="ATJ90" s="1112">
        <f t="shared" si="6043"/>
        <v>0</v>
      </c>
      <c r="ATK90" s="1109"/>
      <c r="ATL90" s="1109"/>
      <c r="ATM90" s="1109"/>
      <c r="ATN90" s="1109"/>
      <c r="ATO90" s="1109"/>
      <c r="ATP90" s="1111"/>
      <c r="ATQ90" s="1112">
        <f t="shared" si="6044"/>
        <v>0</v>
      </c>
      <c r="ATR90" s="1126"/>
      <c r="ATS90" s="1110"/>
      <c r="ATU90" s="1121"/>
      <c r="ATV90" s="1109"/>
      <c r="ATW90" s="1109"/>
      <c r="ATX90" s="1109"/>
      <c r="ATY90" s="1112">
        <f t="shared" si="6045"/>
        <v>0</v>
      </c>
      <c r="ATZ90" s="1109"/>
      <c r="AUA90" s="1109"/>
      <c r="AUB90" s="1109"/>
      <c r="AUC90" s="1109"/>
      <c r="AUD90" s="1109"/>
      <c r="AUE90" s="1111"/>
      <c r="AUF90" s="1112">
        <f t="shared" si="6046"/>
        <v>0</v>
      </c>
      <c r="AUG90" s="1126"/>
      <c r="AUH90" s="1110"/>
      <c r="AUJ90" s="1121"/>
      <c r="AUK90" s="1109"/>
      <c r="AUL90" s="1109"/>
      <c r="AUM90" s="1109"/>
      <c r="AUN90" s="1112">
        <f t="shared" si="6047"/>
        <v>0</v>
      </c>
      <c r="AUO90" s="1109"/>
      <c r="AUP90" s="1109"/>
      <c r="AUQ90" s="1109"/>
      <c r="AUR90" s="1109"/>
      <c r="AUS90" s="1109"/>
      <c r="AUT90" s="1111"/>
      <c r="AUU90" s="1112">
        <f t="shared" si="6048"/>
        <v>0</v>
      </c>
      <c r="AUV90" s="1126"/>
      <c r="AUW90" s="1110"/>
      <c r="AUY90" s="1121"/>
      <c r="AUZ90" s="1109"/>
      <c r="AVA90" s="1109"/>
      <c r="AVB90" s="1109"/>
      <c r="AVC90" s="1112">
        <f t="shared" si="6049"/>
        <v>0</v>
      </c>
      <c r="AVD90" s="1109"/>
      <c r="AVE90" s="1109"/>
      <c r="AVF90" s="1109"/>
      <c r="AVG90" s="1109"/>
      <c r="AVH90" s="1109"/>
      <c r="AVI90" s="1111"/>
      <c r="AVJ90" s="1112">
        <f t="shared" si="6050"/>
        <v>0</v>
      </c>
      <c r="AVK90" s="1126"/>
      <c r="AVL90" s="1110"/>
      <c r="AVN90" s="1121"/>
      <c r="AVO90" s="1109"/>
      <c r="AVP90" s="1109"/>
      <c r="AVQ90" s="1109"/>
      <c r="AVR90" s="1112">
        <f t="shared" si="6051"/>
        <v>0</v>
      </c>
      <c r="AVS90" s="1109"/>
      <c r="AVT90" s="1109"/>
      <c r="AVU90" s="1109"/>
      <c r="AVV90" s="1109"/>
      <c r="AVW90" s="1109"/>
      <c r="AVX90" s="1111"/>
      <c r="AVY90" s="1112">
        <f t="shared" si="6052"/>
        <v>0</v>
      </c>
      <c r="AVZ90" s="1126"/>
      <c r="AWA90" s="1110"/>
      <c r="AWC90" s="1121"/>
      <c r="AWD90" s="1109"/>
      <c r="AWE90" s="1109"/>
      <c r="AWF90" s="1109"/>
      <c r="AWG90" s="1112">
        <f t="shared" si="6053"/>
        <v>0</v>
      </c>
      <c r="AWH90" s="1109"/>
      <c r="AWI90" s="1109"/>
      <c r="AWJ90" s="1109"/>
      <c r="AWK90" s="1109"/>
      <c r="AWL90" s="1109"/>
      <c r="AWM90" s="1111"/>
      <c r="AWN90" s="1112">
        <f t="shared" si="6054"/>
        <v>0</v>
      </c>
      <c r="AWO90" s="1126"/>
      <c r="AWP90" s="1110"/>
      <c r="AWR90" s="1121"/>
      <c r="AWS90" s="1109"/>
      <c r="AWT90" s="1109"/>
      <c r="AWU90" s="1109"/>
      <c r="AWV90" s="1112">
        <f t="shared" si="6055"/>
        <v>0</v>
      </c>
      <c r="AWW90" s="1109"/>
      <c r="AWX90" s="1109"/>
      <c r="AWY90" s="1109"/>
      <c r="AWZ90" s="1109"/>
      <c r="AXA90" s="1109"/>
      <c r="AXB90" s="1111"/>
      <c r="AXC90" s="1112">
        <f t="shared" si="6056"/>
        <v>0</v>
      </c>
      <c r="AXD90" s="1126"/>
      <c r="AXE90" s="1110"/>
      <c r="AXG90" s="1121"/>
      <c r="AXH90" s="1109"/>
      <c r="AXI90" s="1109"/>
      <c r="AXJ90" s="1109"/>
      <c r="AXK90" s="1112">
        <f t="shared" si="6057"/>
        <v>0</v>
      </c>
      <c r="AXL90" s="1109"/>
      <c r="AXM90" s="1109"/>
      <c r="AXN90" s="1109"/>
      <c r="AXO90" s="1109"/>
      <c r="AXP90" s="1109"/>
      <c r="AXQ90" s="1111"/>
      <c r="AXR90" s="1112">
        <f t="shared" si="6058"/>
        <v>0</v>
      </c>
      <c r="AXS90" s="1126"/>
      <c r="AXT90" s="1110"/>
      <c r="AXV90" s="1121"/>
      <c r="AXW90" s="1109"/>
      <c r="AXX90" s="1109"/>
      <c r="AXY90" s="1109"/>
      <c r="AXZ90" s="1112">
        <f t="shared" si="6059"/>
        <v>0</v>
      </c>
      <c r="AYA90" s="1109"/>
      <c r="AYB90" s="1109"/>
      <c r="AYC90" s="1109"/>
      <c r="AYD90" s="1109"/>
      <c r="AYE90" s="1109"/>
      <c r="AYF90" s="1111"/>
      <c r="AYG90" s="1112">
        <f t="shared" si="6060"/>
        <v>0</v>
      </c>
      <c r="AYH90" s="1126"/>
      <c r="AYI90" s="1110"/>
      <c r="AYK90" s="1121"/>
      <c r="AYL90" s="1109"/>
      <c r="AYM90" s="1109"/>
      <c r="AYN90" s="1109"/>
      <c r="AYO90" s="1112">
        <f t="shared" si="6061"/>
        <v>0</v>
      </c>
      <c r="AYP90" s="1109"/>
      <c r="AYQ90" s="1109"/>
      <c r="AYR90" s="1109"/>
      <c r="AYS90" s="1109"/>
      <c r="AYT90" s="1109"/>
      <c r="AYU90" s="1111"/>
      <c r="AYV90" s="1112">
        <f t="shared" si="6062"/>
        <v>0</v>
      </c>
      <c r="AYW90" s="1126"/>
      <c r="AYX90" s="1110"/>
      <c r="AYZ90" s="1121"/>
      <c r="AZA90" s="1109"/>
      <c r="AZB90" s="1109"/>
      <c r="AZC90" s="1109"/>
      <c r="AZD90" s="1112">
        <f t="shared" si="6063"/>
        <v>0</v>
      </c>
      <c r="AZE90" s="1109"/>
      <c r="AZF90" s="1109"/>
      <c r="AZG90" s="1109"/>
      <c r="AZH90" s="1109"/>
      <c r="AZI90" s="1109"/>
      <c r="AZJ90" s="1111"/>
      <c r="AZK90" s="1112">
        <f t="shared" si="6064"/>
        <v>0</v>
      </c>
      <c r="AZL90" s="1126"/>
      <c r="AZM90" s="1110"/>
      <c r="AZO90" s="1121"/>
      <c r="AZP90" s="1109"/>
      <c r="AZQ90" s="1109"/>
      <c r="AZR90" s="1109"/>
      <c r="AZS90" s="1112">
        <f t="shared" si="6065"/>
        <v>0</v>
      </c>
      <c r="AZT90" s="1109"/>
      <c r="AZU90" s="1109"/>
      <c r="AZV90" s="1109"/>
      <c r="AZW90" s="1109"/>
      <c r="AZX90" s="1109"/>
      <c r="AZY90" s="1111"/>
      <c r="AZZ90" s="1112">
        <f t="shared" si="6066"/>
        <v>0</v>
      </c>
      <c r="BAA90" s="1126"/>
      <c r="BAB90" s="1110"/>
      <c r="BAD90" s="1121"/>
      <c r="BAE90" s="1109"/>
      <c r="BAF90" s="1109"/>
      <c r="BAG90" s="1109"/>
      <c r="BAH90" s="1112">
        <f t="shared" si="6067"/>
        <v>0</v>
      </c>
      <c r="BAI90" s="1109"/>
      <c r="BAJ90" s="1109"/>
      <c r="BAK90" s="1109"/>
      <c r="BAL90" s="1109"/>
      <c r="BAM90" s="1109"/>
      <c r="BAN90" s="1111"/>
      <c r="BAO90" s="1112">
        <f t="shared" si="6068"/>
        <v>0</v>
      </c>
      <c r="BAP90" s="1126"/>
      <c r="BAQ90" s="1110"/>
      <c r="BAS90" s="1121"/>
      <c r="BAT90" s="1109"/>
      <c r="BAU90" s="1109"/>
      <c r="BAV90" s="1109"/>
      <c r="BAW90" s="1112">
        <f t="shared" si="6069"/>
        <v>0</v>
      </c>
      <c r="BAX90" s="1109"/>
      <c r="BAY90" s="1109"/>
      <c r="BAZ90" s="1109"/>
      <c r="BBA90" s="1109"/>
      <c r="BBB90" s="1109"/>
      <c r="BBC90" s="1111"/>
      <c r="BBD90" s="1112">
        <f t="shared" si="6070"/>
        <v>0</v>
      </c>
      <c r="BBE90" s="1126"/>
      <c r="BBF90" s="1110"/>
      <c r="BBH90" s="1121"/>
      <c r="BBI90" s="1109"/>
      <c r="BBJ90" s="1109"/>
      <c r="BBK90" s="1109"/>
      <c r="BBL90" s="1112">
        <f t="shared" si="6071"/>
        <v>0</v>
      </c>
      <c r="BBM90" s="1109"/>
      <c r="BBN90" s="1109"/>
      <c r="BBO90" s="1109"/>
      <c r="BBP90" s="1109"/>
      <c r="BBQ90" s="1109"/>
      <c r="BBR90" s="1111"/>
      <c r="BBS90" s="1112">
        <f t="shared" si="6072"/>
        <v>0</v>
      </c>
      <c r="BBT90" s="1126"/>
      <c r="BBU90" s="1110"/>
      <c r="BBW90" s="1121"/>
      <c r="BBX90" s="1109"/>
      <c r="BBY90" s="1109"/>
      <c r="BBZ90" s="1109"/>
      <c r="BCA90" s="1112">
        <f t="shared" si="6073"/>
        <v>0</v>
      </c>
      <c r="BCB90" s="1109"/>
      <c r="BCC90" s="1109"/>
      <c r="BCD90" s="1109"/>
      <c r="BCE90" s="1109"/>
      <c r="BCF90" s="1109"/>
      <c r="BCG90" s="1111"/>
      <c r="BCH90" s="1112">
        <f t="shared" si="6074"/>
        <v>0</v>
      </c>
      <c r="BCI90" s="1126"/>
      <c r="BCJ90" s="1110"/>
      <c r="BCL90" s="1121"/>
      <c r="BCM90" s="1109"/>
      <c r="BCN90" s="1109"/>
      <c r="BCO90" s="1109"/>
      <c r="BCP90" s="1112">
        <f t="shared" si="6075"/>
        <v>0</v>
      </c>
      <c r="BCQ90" s="1109"/>
      <c r="BCR90" s="1109"/>
      <c r="BCS90" s="1109"/>
      <c r="BCT90" s="1109"/>
      <c r="BCU90" s="1109"/>
      <c r="BCV90" s="1111"/>
      <c r="BCW90" s="1112">
        <f t="shared" si="6076"/>
        <v>0</v>
      </c>
      <c r="BCX90" s="1126"/>
      <c r="BCY90" s="1110"/>
      <c r="BDA90" s="1121"/>
      <c r="BDB90" s="1109"/>
      <c r="BDC90" s="1109"/>
      <c r="BDD90" s="1109"/>
      <c r="BDE90" s="1112">
        <f t="shared" si="6077"/>
        <v>0</v>
      </c>
      <c r="BDF90" s="1109"/>
      <c r="BDG90" s="1109"/>
      <c r="BDH90" s="1109"/>
      <c r="BDI90" s="1109"/>
      <c r="BDJ90" s="1109"/>
      <c r="BDK90" s="1111"/>
      <c r="BDL90" s="1112">
        <f t="shared" si="6078"/>
        <v>0</v>
      </c>
      <c r="BDM90" s="1126"/>
      <c r="BDN90" s="1110"/>
      <c r="BDP90" s="1121"/>
      <c r="BDQ90" s="1109"/>
      <c r="BDR90" s="1109"/>
      <c r="BDS90" s="1109"/>
      <c r="BDT90" s="1112">
        <f t="shared" si="6079"/>
        <v>0</v>
      </c>
      <c r="BDU90" s="1109"/>
      <c r="BDV90" s="1109"/>
      <c r="BDW90" s="1109"/>
      <c r="BDX90" s="1109"/>
      <c r="BDY90" s="1109"/>
      <c r="BDZ90" s="1111"/>
      <c r="BEA90" s="1112">
        <f t="shared" si="6080"/>
        <v>0</v>
      </c>
      <c r="BEB90" s="1126"/>
      <c r="BEC90" s="1110"/>
      <c r="BEE90" s="1121"/>
      <c r="BEF90" s="1109"/>
      <c r="BEG90" s="1109"/>
      <c r="BEH90" s="1109"/>
      <c r="BEI90" s="1112">
        <f t="shared" si="6081"/>
        <v>0</v>
      </c>
      <c r="BEJ90" s="1109"/>
      <c r="BEK90" s="1109"/>
      <c r="BEL90" s="1109"/>
      <c r="BEM90" s="1109"/>
      <c r="BEN90" s="1109"/>
      <c r="BEO90" s="1111"/>
      <c r="BEP90" s="1112">
        <f t="shared" si="6082"/>
        <v>0</v>
      </c>
      <c r="BEQ90" s="1126"/>
      <c r="BER90" s="1110"/>
      <c r="BET90" s="1121"/>
      <c r="BEU90" s="1109"/>
      <c r="BEV90" s="1109"/>
      <c r="BEW90" s="1109"/>
      <c r="BEX90" s="1112">
        <f t="shared" si="6083"/>
        <v>0</v>
      </c>
      <c r="BEY90" s="1109"/>
      <c r="BEZ90" s="1109"/>
      <c r="BFA90" s="1109"/>
      <c r="BFB90" s="1109"/>
      <c r="BFC90" s="1109"/>
      <c r="BFD90" s="1111"/>
      <c r="BFE90" s="1112">
        <f t="shared" si="6084"/>
        <v>0</v>
      </c>
      <c r="BFF90" s="1126"/>
      <c r="BFG90" s="1110"/>
      <c r="BFI90" s="1121"/>
      <c r="BFJ90" s="1109"/>
      <c r="BFK90" s="1109"/>
      <c r="BFL90" s="1109"/>
      <c r="BFM90" s="1112">
        <f t="shared" si="6085"/>
        <v>0</v>
      </c>
      <c r="BFN90" s="1109"/>
      <c r="BFO90" s="1109"/>
      <c r="BFP90" s="1109"/>
      <c r="BFQ90" s="1109"/>
      <c r="BFR90" s="1109"/>
      <c r="BFS90" s="1111"/>
      <c r="BFT90" s="1112">
        <f t="shared" si="6086"/>
        <v>0</v>
      </c>
      <c r="BFU90" s="1126"/>
      <c r="BFV90" s="1110"/>
      <c r="BFX90" s="1121"/>
      <c r="BFY90" s="1109"/>
      <c r="BFZ90" s="1109"/>
      <c r="BGA90" s="1109"/>
      <c r="BGB90" s="1112">
        <f t="shared" si="6087"/>
        <v>0</v>
      </c>
      <c r="BGC90" s="1109"/>
      <c r="BGD90" s="1109"/>
      <c r="BGE90" s="1109"/>
      <c r="BGF90" s="1109"/>
      <c r="BGG90" s="1109"/>
      <c r="BGH90" s="1111"/>
      <c r="BGI90" s="1112">
        <f t="shared" si="6088"/>
        <v>0</v>
      </c>
      <c r="BGJ90" s="1126"/>
      <c r="BGK90" s="1110"/>
      <c r="BGM90" s="1121"/>
      <c r="BGN90" s="1109"/>
      <c r="BGO90" s="1109"/>
      <c r="BGP90" s="1109"/>
      <c r="BGQ90" s="1112">
        <f t="shared" si="6089"/>
        <v>0</v>
      </c>
      <c r="BGR90" s="1109"/>
      <c r="BGS90" s="1109"/>
      <c r="BGT90" s="1109"/>
      <c r="BGU90" s="1109"/>
      <c r="BGV90" s="1109"/>
      <c r="BGW90" s="1111"/>
      <c r="BGX90" s="1112">
        <f t="shared" si="6090"/>
        <v>0</v>
      </c>
      <c r="BGY90" s="1126"/>
      <c r="BGZ90" s="1110"/>
      <c r="BHB90" s="1121"/>
      <c r="BHC90" s="1109"/>
      <c r="BHD90" s="1109"/>
      <c r="BHE90" s="1109"/>
      <c r="BHF90" s="1112">
        <f t="shared" si="6091"/>
        <v>0</v>
      </c>
      <c r="BHG90" s="1109"/>
      <c r="BHH90" s="1109"/>
      <c r="BHI90" s="1109"/>
      <c r="BHJ90" s="1109"/>
      <c r="BHK90" s="1109"/>
      <c r="BHL90" s="1111"/>
      <c r="BHM90" s="1112">
        <f t="shared" si="6092"/>
        <v>0</v>
      </c>
      <c r="BHN90" s="1126"/>
      <c r="BHO90" s="1110"/>
      <c r="BHQ90" s="1121"/>
      <c r="BHR90" s="1109"/>
      <c r="BHS90" s="1109"/>
      <c r="BHT90" s="1109"/>
      <c r="BHU90" s="1112">
        <f t="shared" si="6093"/>
        <v>0</v>
      </c>
      <c r="BHV90" s="1109"/>
      <c r="BHW90" s="1109"/>
      <c r="BHX90" s="1109"/>
      <c r="BHY90" s="1109"/>
      <c r="BHZ90" s="1109"/>
      <c r="BIA90" s="1111"/>
      <c r="BIB90" s="1112">
        <f t="shared" si="6094"/>
        <v>0</v>
      </c>
      <c r="BIC90" s="1126"/>
      <c r="BID90" s="1110"/>
      <c r="BIF90" s="1121"/>
      <c r="BIG90" s="1109"/>
      <c r="BIH90" s="1109"/>
      <c r="BII90" s="1109"/>
      <c r="BIJ90" s="1112">
        <f t="shared" si="6095"/>
        <v>0</v>
      </c>
      <c r="BIK90" s="1109"/>
      <c r="BIL90" s="1109"/>
      <c r="BIM90" s="1109"/>
      <c r="BIN90" s="1109"/>
      <c r="BIO90" s="1109"/>
      <c r="BIP90" s="1111"/>
      <c r="BIQ90" s="1112">
        <f t="shared" si="6096"/>
        <v>0</v>
      </c>
      <c r="BIR90" s="1126"/>
      <c r="BIS90" s="1110"/>
      <c r="BIU90" s="1121"/>
      <c r="BIV90" s="1109"/>
      <c r="BIW90" s="1109"/>
      <c r="BIX90" s="1109"/>
      <c r="BIY90" s="1112">
        <f t="shared" si="6097"/>
        <v>0</v>
      </c>
      <c r="BIZ90" s="1109"/>
      <c r="BJA90" s="1109"/>
      <c r="BJB90" s="1109"/>
      <c r="BJC90" s="1109"/>
      <c r="BJD90" s="1109"/>
      <c r="BJE90" s="1111"/>
      <c r="BJF90" s="1112">
        <f t="shared" si="6098"/>
        <v>0</v>
      </c>
      <c r="BJG90" s="1126"/>
      <c r="BJH90" s="1110"/>
      <c r="BJJ90" s="1121"/>
      <c r="BJK90" s="1109"/>
      <c r="BJL90" s="1109"/>
      <c r="BJM90" s="1109"/>
      <c r="BJN90" s="1112">
        <f t="shared" si="6099"/>
        <v>0</v>
      </c>
      <c r="BJO90" s="1109"/>
      <c r="BJP90" s="1109"/>
      <c r="BJQ90" s="1109"/>
      <c r="BJR90" s="1109"/>
      <c r="BJS90" s="1109"/>
      <c r="BJT90" s="1111"/>
      <c r="BJU90" s="1112">
        <f t="shared" si="6100"/>
        <v>0</v>
      </c>
      <c r="BJV90" s="1126"/>
      <c r="BJW90" s="1110"/>
      <c r="BJY90" s="1121"/>
      <c r="BJZ90" s="1109"/>
      <c r="BKA90" s="1109"/>
      <c r="BKB90" s="1109"/>
      <c r="BKC90" s="1112">
        <f t="shared" si="6101"/>
        <v>0</v>
      </c>
      <c r="BKD90" s="1109"/>
      <c r="BKE90" s="1109"/>
      <c r="BKF90" s="1109"/>
      <c r="BKG90" s="1109"/>
      <c r="BKH90" s="1109"/>
      <c r="BKI90" s="1111"/>
      <c r="BKJ90" s="1112">
        <f t="shared" si="6102"/>
        <v>0</v>
      </c>
      <c r="BKK90" s="1126"/>
      <c r="BKL90" s="1110"/>
      <c r="BKN90" s="1121"/>
      <c r="BKO90" s="1109"/>
      <c r="BKP90" s="1109"/>
      <c r="BKQ90" s="1109"/>
      <c r="BKR90" s="1112">
        <f t="shared" si="6103"/>
        <v>0</v>
      </c>
      <c r="BKS90" s="1109"/>
      <c r="BKT90" s="1109"/>
      <c r="BKU90" s="1109"/>
      <c r="BKV90" s="1109"/>
      <c r="BKW90" s="1109"/>
      <c r="BKX90" s="1111"/>
      <c r="BKY90" s="1112">
        <f t="shared" si="6104"/>
        <v>0</v>
      </c>
      <c r="BKZ90" s="1126"/>
      <c r="BLA90" s="1110"/>
      <c r="BLC90" s="1121"/>
      <c r="BLD90" s="1109"/>
      <c r="BLE90" s="1109"/>
      <c r="BLF90" s="1109"/>
      <c r="BLG90" s="1112">
        <f t="shared" si="6105"/>
        <v>0</v>
      </c>
      <c r="BLH90" s="1109"/>
      <c r="BLI90" s="1109"/>
      <c r="BLJ90" s="1109"/>
      <c r="BLK90" s="1109"/>
      <c r="BLL90" s="1109"/>
      <c r="BLM90" s="1111"/>
      <c r="BLN90" s="1112">
        <f t="shared" si="6106"/>
        <v>0</v>
      </c>
      <c r="BLO90" s="1126"/>
      <c r="BLP90" s="1110"/>
      <c r="BLR90" s="1121"/>
      <c r="BLS90" s="1109"/>
      <c r="BLT90" s="1109"/>
      <c r="BLU90" s="1109"/>
      <c r="BLV90" s="1112">
        <f t="shared" si="6107"/>
        <v>0</v>
      </c>
      <c r="BLW90" s="1109"/>
      <c r="BLX90" s="1109"/>
      <c r="BLY90" s="1109"/>
      <c r="BLZ90" s="1109"/>
      <c r="BMA90" s="1109"/>
      <c r="BMB90" s="1111"/>
      <c r="BMC90" s="1112">
        <f t="shared" si="6108"/>
        <v>0</v>
      </c>
      <c r="BMD90" s="1126"/>
      <c r="BME90" s="1110"/>
      <c r="BMG90" s="1121"/>
      <c r="BMH90" s="1109"/>
      <c r="BMI90" s="1109"/>
      <c r="BMJ90" s="1109"/>
      <c r="BMK90" s="1112">
        <f t="shared" si="6109"/>
        <v>0</v>
      </c>
      <c r="BML90" s="1109"/>
      <c r="BMM90" s="1109"/>
      <c r="BMN90" s="1109"/>
      <c r="BMO90" s="1109"/>
      <c r="BMP90" s="1109"/>
      <c r="BMQ90" s="1111"/>
      <c r="BMR90" s="1112">
        <f t="shared" si="6110"/>
        <v>0</v>
      </c>
      <c r="BMS90" s="1126"/>
      <c r="BMT90" s="1110"/>
      <c r="BMV90" s="1121"/>
      <c r="BMW90" s="1109"/>
      <c r="BMX90" s="1109"/>
      <c r="BMY90" s="1109"/>
      <c r="BMZ90" s="1112">
        <f t="shared" si="6111"/>
        <v>0</v>
      </c>
      <c r="BNA90" s="1109"/>
      <c r="BNB90" s="1109"/>
      <c r="BNC90" s="1109"/>
      <c r="BND90" s="1109"/>
      <c r="BNE90" s="1109"/>
      <c r="BNF90" s="1111"/>
      <c r="BNG90" s="1112">
        <f t="shared" si="6112"/>
        <v>0</v>
      </c>
      <c r="BNH90" s="1126"/>
      <c r="BNI90" s="1110"/>
      <c r="BNK90" s="1121"/>
      <c r="BNL90" s="1109"/>
      <c r="BNM90" s="1109"/>
      <c r="BNN90" s="1109"/>
      <c r="BNO90" s="1112">
        <f t="shared" si="6113"/>
        <v>0</v>
      </c>
      <c r="BNP90" s="1109"/>
      <c r="BNQ90" s="1109"/>
      <c r="BNR90" s="1109"/>
      <c r="BNS90" s="1109"/>
      <c r="BNT90" s="1109"/>
      <c r="BNU90" s="1111"/>
      <c r="BNV90" s="1112">
        <f t="shared" si="6114"/>
        <v>0</v>
      </c>
      <c r="BNW90" s="1126"/>
      <c r="BNX90" s="1110"/>
      <c r="BNZ90" s="1121"/>
      <c r="BOA90" s="1109"/>
      <c r="BOB90" s="1109"/>
      <c r="BOC90" s="1109"/>
      <c r="BOD90" s="1112">
        <f t="shared" si="6115"/>
        <v>0</v>
      </c>
      <c r="BOE90" s="1109"/>
      <c r="BOF90" s="1109"/>
      <c r="BOG90" s="1109"/>
      <c r="BOH90" s="1109"/>
      <c r="BOI90" s="1109"/>
      <c r="BOJ90" s="1111"/>
      <c r="BOK90" s="1112">
        <f t="shared" si="6116"/>
        <v>0</v>
      </c>
      <c r="BOL90" s="1126"/>
      <c r="BOM90" s="1110"/>
      <c r="BOO90" s="1121"/>
      <c r="BOP90" s="1109"/>
      <c r="BOQ90" s="1109"/>
      <c r="BOR90" s="1109"/>
      <c r="BOS90" s="1112">
        <f t="shared" si="6117"/>
        <v>0</v>
      </c>
      <c r="BOT90" s="1109"/>
      <c r="BOU90" s="1109"/>
      <c r="BOV90" s="1109"/>
      <c r="BOW90" s="1109"/>
      <c r="BOX90" s="1109"/>
      <c r="BOY90" s="1111"/>
      <c r="BOZ90" s="1112">
        <f t="shared" si="6118"/>
        <v>0</v>
      </c>
      <c r="BPA90" s="1126"/>
      <c r="BPB90" s="1110"/>
      <c r="BPD90" s="1121"/>
      <c r="BPE90" s="1109"/>
      <c r="BPF90" s="1109"/>
      <c r="BPG90" s="1109"/>
      <c r="BPH90" s="1112">
        <f t="shared" si="6119"/>
        <v>0</v>
      </c>
      <c r="BPI90" s="1109"/>
      <c r="BPJ90" s="1109"/>
      <c r="BPK90" s="1109"/>
      <c r="BPL90" s="1109"/>
      <c r="BPM90" s="1109"/>
      <c r="BPN90" s="1111"/>
      <c r="BPO90" s="1112">
        <f t="shared" si="6120"/>
        <v>0</v>
      </c>
      <c r="BPP90" s="1126"/>
      <c r="BPQ90" s="1110"/>
      <c r="BPS90" s="1121"/>
      <c r="BPT90" s="1109"/>
      <c r="BPU90" s="1109"/>
      <c r="BPV90" s="1109"/>
      <c r="BPW90" s="1112">
        <f t="shared" si="6121"/>
        <v>0</v>
      </c>
      <c r="BPX90" s="1109"/>
      <c r="BPY90" s="1109"/>
      <c r="BPZ90" s="1109"/>
      <c r="BQA90" s="1109"/>
      <c r="BQB90" s="1109"/>
      <c r="BQC90" s="1111"/>
      <c r="BQD90" s="1112">
        <f t="shared" si="6122"/>
        <v>0</v>
      </c>
      <c r="BQE90" s="1126"/>
      <c r="BQF90" s="1110"/>
      <c r="BQH90" s="1121"/>
      <c r="BQI90" s="1109"/>
      <c r="BQJ90" s="1109"/>
      <c r="BQK90" s="1109"/>
      <c r="BQL90" s="1112">
        <f t="shared" si="6123"/>
        <v>0</v>
      </c>
      <c r="BQM90" s="1109"/>
      <c r="BQN90" s="1109"/>
      <c r="BQO90" s="1109"/>
      <c r="BQP90" s="1109"/>
      <c r="BQQ90" s="1109"/>
      <c r="BQR90" s="1111"/>
      <c r="BQS90" s="1112">
        <f t="shared" si="6124"/>
        <v>0</v>
      </c>
      <c r="BQT90" s="1126"/>
      <c r="BQU90" s="1110"/>
      <c r="BQW90" s="1121"/>
      <c r="BQX90" s="1109"/>
      <c r="BQY90" s="1109"/>
      <c r="BQZ90" s="1109"/>
      <c r="BRA90" s="1112">
        <f t="shared" si="6125"/>
        <v>0</v>
      </c>
      <c r="BRB90" s="1109"/>
      <c r="BRC90" s="1109"/>
      <c r="BRD90" s="1109"/>
      <c r="BRE90" s="1109"/>
      <c r="BRF90" s="1109"/>
      <c r="BRG90" s="1111"/>
      <c r="BRH90" s="1112">
        <f t="shared" si="6126"/>
        <v>0</v>
      </c>
      <c r="BRI90" s="1126"/>
      <c r="BRJ90" s="1110"/>
      <c r="BRL90" s="1121"/>
      <c r="BRM90" s="1109"/>
      <c r="BRN90" s="1109"/>
      <c r="BRO90" s="1109"/>
      <c r="BRP90" s="1112">
        <f t="shared" si="6127"/>
        <v>0</v>
      </c>
      <c r="BRQ90" s="1109"/>
      <c r="BRR90" s="1109"/>
      <c r="BRS90" s="1109"/>
      <c r="BRT90" s="1109"/>
      <c r="BRU90" s="1109"/>
      <c r="BRV90" s="1111"/>
      <c r="BRW90" s="1112">
        <f t="shared" si="6128"/>
        <v>0</v>
      </c>
      <c r="BRX90" s="1126"/>
      <c r="BRY90" s="1110"/>
      <c r="BSA90" s="1121"/>
      <c r="BSB90" s="1109"/>
      <c r="BSC90" s="1109"/>
      <c r="BSD90" s="1109"/>
      <c r="BSE90" s="1112">
        <f t="shared" si="6129"/>
        <v>0</v>
      </c>
      <c r="BSF90" s="1109"/>
      <c r="BSG90" s="1109"/>
      <c r="BSH90" s="1109"/>
      <c r="BSI90" s="1109"/>
      <c r="BSJ90" s="1109"/>
      <c r="BSK90" s="1111"/>
      <c r="BSL90" s="1112">
        <f t="shared" si="6130"/>
        <v>0</v>
      </c>
      <c r="BSM90" s="1126"/>
      <c r="BSN90" s="1110"/>
      <c r="BSP90" s="1121"/>
      <c r="BSQ90" s="1109"/>
      <c r="BSR90" s="1109"/>
      <c r="BSS90" s="1109"/>
      <c r="BST90" s="1112">
        <f t="shared" si="6131"/>
        <v>0</v>
      </c>
      <c r="BSU90" s="1109"/>
      <c r="BSV90" s="1109"/>
      <c r="BSW90" s="1109"/>
      <c r="BSX90" s="1109"/>
      <c r="BSY90" s="1109"/>
      <c r="BSZ90" s="1111"/>
      <c r="BTA90" s="1112">
        <f t="shared" si="6132"/>
        <v>0</v>
      </c>
      <c r="BTB90" s="1126"/>
      <c r="BTC90" s="1110"/>
      <c r="BTE90" s="1121"/>
      <c r="BTF90" s="1109"/>
      <c r="BTG90" s="1109"/>
      <c r="BTH90" s="1109"/>
      <c r="BTI90" s="1112">
        <f t="shared" si="6133"/>
        <v>0</v>
      </c>
      <c r="BTJ90" s="1109"/>
      <c r="BTK90" s="1109"/>
      <c r="BTL90" s="1109"/>
      <c r="BTM90" s="1109"/>
      <c r="BTN90" s="1109"/>
      <c r="BTO90" s="1111"/>
      <c r="BTP90" s="1112">
        <f t="shared" si="6134"/>
        <v>0</v>
      </c>
      <c r="BTQ90" s="1126"/>
      <c r="BTR90" s="1110"/>
      <c r="BTT90" s="1121"/>
      <c r="BTU90" s="1109"/>
      <c r="BTV90" s="1109"/>
      <c r="BTW90" s="1109"/>
      <c r="BTX90" s="1112">
        <f t="shared" si="6135"/>
        <v>0</v>
      </c>
      <c r="BTY90" s="1109"/>
      <c r="BTZ90" s="1109"/>
      <c r="BUA90" s="1109"/>
      <c r="BUB90" s="1109"/>
      <c r="BUC90" s="1109"/>
      <c r="BUD90" s="1111"/>
      <c r="BUE90" s="1112">
        <f t="shared" si="6136"/>
        <v>0</v>
      </c>
      <c r="BUF90" s="1126"/>
      <c r="BUG90" s="1110"/>
      <c r="BUI90" s="1121"/>
      <c r="BUJ90" s="1109"/>
      <c r="BUK90" s="1109"/>
      <c r="BUL90" s="1109"/>
      <c r="BUM90" s="1112">
        <f t="shared" si="6137"/>
        <v>0</v>
      </c>
      <c r="BUN90" s="1109"/>
      <c r="BUO90" s="1109"/>
      <c r="BUP90" s="1109"/>
      <c r="BUQ90" s="1109"/>
      <c r="BUR90" s="1109"/>
      <c r="BUS90" s="1111"/>
      <c r="BUT90" s="1112">
        <f t="shared" si="6138"/>
        <v>0</v>
      </c>
      <c r="BUU90" s="1126"/>
      <c r="BUV90" s="1110"/>
      <c r="BUX90" s="1121"/>
      <c r="BUY90" s="1109"/>
      <c r="BUZ90" s="1109"/>
      <c r="BVA90" s="1109"/>
      <c r="BVB90" s="1112">
        <f t="shared" si="6139"/>
        <v>0</v>
      </c>
      <c r="BVC90" s="1109"/>
      <c r="BVD90" s="1109"/>
      <c r="BVE90" s="1109"/>
      <c r="BVF90" s="1109"/>
      <c r="BVG90" s="1109"/>
      <c r="BVH90" s="1111"/>
      <c r="BVI90" s="1112">
        <f t="shared" si="6140"/>
        <v>0</v>
      </c>
      <c r="BVJ90" s="1126"/>
      <c r="BVK90" s="1110"/>
      <c r="BVM90" s="1121"/>
      <c r="BVN90" s="1109"/>
      <c r="BVO90" s="1109"/>
      <c r="BVP90" s="1109"/>
      <c r="BVQ90" s="1112">
        <f t="shared" si="6141"/>
        <v>0</v>
      </c>
      <c r="BVR90" s="1109"/>
      <c r="BVS90" s="1109"/>
      <c r="BVT90" s="1109"/>
      <c r="BVU90" s="1109"/>
      <c r="BVV90" s="1109"/>
      <c r="BVW90" s="1111"/>
      <c r="BVX90" s="1112">
        <f t="shared" si="6142"/>
        <v>0</v>
      </c>
      <c r="BVY90" s="1126"/>
      <c r="BVZ90" s="1110"/>
      <c r="BWB90" s="1121"/>
      <c r="BWC90" s="1109"/>
      <c r="BWD90" s="1109"/>
      <c r="BWE90" s="1109"/>
      <c r="BWF90" s="1112">
        <f t="shared" si="6143"/>
        <v>0</v>
      </c>
      <c r="BWG90" s="1109"/>
      <c r="BWH90" s="1109"/>
      <c r="BWI90" s="1109"/>
      <c r="BWJ90" s="1109"/>
      <c r="BWK90" s="1109"/>
      <c r="BWL90" s="1111"/>
      <c r="BWM90" s="1112">
        <f t="shared" si="6144"/>
        <v>0</v>
      </c>
      <c r="BWN90" s="1126"/>
      <c r="BWO90" s="1110"/>
    </row>
    <row r="91" spans="2:1965" ht="15" customHeight="1" x14ac:dyDescent="0.2">
      <c r="B91" s="1114" t="s">
        <v>786</v>
      </c>
      <c r="C91" s="1109"/>
      <c r="D91" s="1109"/>
      <c r="E91" s="1109"/>
      <c r="F91" s="1109"/>
      <c r="G91" s="1112">
        <f t="shared" si="5883"/>
        <v>0</v>
      </c>
      <c r="H91" s="1109"/>
      <c r="I91" s="1109"/>
      <c r="J91" s="1109"/>
      <c r="K91" s="1109"/>
      <c r="L91" s="1109"/>
      <c r="M91" s="1111"/>
      <c r="N91" s="1112">
        <f t="shared" si="5884"/>
        <v>0</v>
      </c>
      <c r="O91" s="1126"/>
      <c r="P91" s="1110"/>
      <c r="Q91" s="1109"/>
      <c r="R91" s="1109"/>
      <c r="S91" s="1109"/>
      <c r="T91" s="1109"/>
      <c r="U91" s="1112">
        <f t="shared" si="5885"/>
        <v>0</v>
      </c>
      <c r="V91" s="1109"/>
      <c r="W91" s="1109"/>
      <c r="X91" s="1109"/>
      <c r="Y91" s="1109"/>
      <c r="Z91" s="1109"/>
      <c r="AA91" s="1111"/>
      <c r="AB91" s="1112">
        <f t="shared" si="5886"/>
        <v>0</v>
      </c>
      <c r="AC91" s="1126"/>
      <c r="AD91" s="1110"/>
      <c r="AF91" s="1121"/>
      <c r="AG91" s="1109"/>
      <c r="AH91" s="1109"/>
      <c r="AI91" s="1109"/>
      <c r="AJ91" s="1112">
        <f t="shared" si="5887"/>
        <v>0</v>
      </c>
      <c r="AK91" s="1109"/>
      <c r="AL91" s="1109"/>
      <c r="AM91" s="1109"/>
      <c r="AN91" s="1109"/>
      <c r="AO91" s="1109"/>
      <c r="AP91" s="1111"/>
      <c r="AQ91" s="1112">
        <f t="shared" si="5888"/>
        <v>0</v>
      </c>
      <c r="AR91" s="1126"/>
      <c r="AS91" s="1110"/>
      <c r="AU91" s="1121"/>
      <c r="AV91" s="1109"/>
      <c r="AW91" s="1109"/>
      <c r="AX91" s="1109"/>
      <c r="AY91" s="1112">
        <f t="shared" si="5889"/>
        <v>0</v>
      </c>
      <c r="AZ91" s="1109"/>
      <c r="BA91" s="1109"/>
      <c r="BB91" s="1109"/>
      <c r="BC91" s="1109"/>
      <c r="BD91" s="1109"/>
      <c r="BE91" s="1111"/>
      <c r="BF91" s="1112">
        <f t="shared" si="5890"/>
        <v>0</v>
      </c>
      <c r="BG91" s="1126"/>
      <c r="BH91" s="1110"/>
      <c r="BJ91" s="1121"/>
      <c r="BK91" s="1109"/>
      <c r="BL91" s="1109"/>
      <c r="BM91" s="1109"/>
      <c r="BN91" s="1112">
        <f t="shared" si="5891"/>
        <v>0</v>
      </c>
      <c r="BO91" s="1109"/>
      <c r="BP91" s="1109"/>
      <c r="BQ91" s="1109"/>
      <c r="BR91" s="1109"/>
      <c r="BS91" s="1109"/>
      <c r="BT91" s="1111"/>
      <c r="BU91" s="1112">
        <f t="shared" si="5892"/>
        <v>0</v>
      </c>
      <c r="BV91" s="1126"/>
      <c r="BW91" s="1110"/>
      <c r="BY91" s="1121"/>
      <c r="BZ91" s="1109"/>
      <c r="CA91" s="1109"/>
      <c r="CB91" s="1109"/>
      <c r="CC91" s="1112">
        <f t="shared" si="5893"/>
        <v>0</v>
      </c>
      <c r="CD91" s="1109"/>
      <c r="CE91" s="1109"/>
      <c r="CF91" s="1109"/>
      <c r="CG91" s="1109"/>
      <c r="CH91" s="1109"/>
      <c r="CI91" s="1111"/>
      <c r="CJ91" s="1112">
        <f t="shared" si="5894"/>
        <v>0</v>
      </c>
      <c r="CK91" s="1126"/>
      <c r="CL91" s="1110"/>
      <c r="CN91" s="1121"/>
      <c r="CO91" s="1109"/>
      <c r="CP91" s="1109"/>
      <c r="CQ91" s="1109"/>
      <c r="CR91" s="1112">
        <f t="shared" si="5895"/>
        <v>0</v>
      </c>
      <c r="CS91" s="1109"/>
      <c r="CT91" s="1109"/>
      <c r="CU91" s="1109"/>
      <c r="CV91" s="1109"/>
      <c r="CW91" s="1109"/>
      <c r="CX91" s="1111"/>
      <c r="CY91" s="1112">
        <f t="shared" si="5896"/>
        <v>0</v>
      </c>
      <c r="CZ91" s="1126"/>
      <c r="DA91" s="1110"/>
      <c r="DC91" s="1121"/>
      <c r="DD91" s="1109"/>
      <c r="DE91" s="1109"/>
      <c r="DF91" s="1109"/>
      <c r="DG91" s="1112">
        <f t="shared" si="5897"/>
        <v>0</v>
      </c>
      <c r="DH91" s="1109"/>
      <c r="DI91" s="1109"/>
      <c r="DJ91" s="1109"/>
      <c r="DK91" s="1109"/>
      <c r="DL91" s="1109"/>
      <c r="DM91" s="1111"/>
      <c r="DN91" s="1112">
        <f t="shared" si="5898"/>
        <v>0</v>
      </c>
      <c r="DO91" s="1126"/>
      <c r="DP91" s="1110"/>
      <c r="DR91" s="1121"/>
      <c r="DS91" s="1109"/>
      <c r="DT91" s="1109"/>
      <c r="DU91" s="1109"/>
      <c r="DV91" s="1112">
        <f t="shared" si="5899"/>
        <v>0</v>
      </c>
      <c r="DW91" s="1109"/>
      <c r="DX91" s="1109"/>
      <c r="DY91" s="1109"/>
      <c r="DZ91" s="1109"/>
      <c r="EA91" s="1109"/>
      <c r="EB91" s="1111"/>
      <c r="EC91" s="1112">
        <f t="shared" si="5900"/>
        <v>0</v>
      </c>
      <c r="ED91" s="1126"/>
      <c r="EE91" s="1110"/>
      <c r="EG91" s="1121"/>
      <c r="EH91" s="1109"/>
      <c r="EI91" s="1109"/>
      <c r="EJ91" s="1109"/>
      <c r="EK91" s="1112">
        <f t="shared" si="5901"/>
        <v>0</v>
      </c>
      <c r="EL91" s="1109"/>
      <c r="EM91" s="1109"/>
      <c r="EN91" s="1109"/>
      <c r="EO91" s="1109"/>
      <c r="EP91" s="1109"/>
      <c r="EQ91" s="1111"/>
      <c r="ER91" s="1112">
        <f t="shared" si="5902"/>
        <v>0</v>
      </c>
      <c r="ES91" s="1126"/>
      <c r="ET91" s="1110"/>
      <c r="EV91" s="1121"/>
      <c r="EW91" s="1109"/>
      <c r="EX91" s="1109"/>
      <c r="EY91" s="1109"/>
      <c r="EZ91" s="1112">
        <f t="shared" si="5903"/>
        <v>0</v>
      </c>
      <c r="FA91" s="1109"/>
      <c r="FB91" s="1109"/>
      <c r="FC91" s="1109"/>
      <c r="FD91" s="1109"/>
      <c r="FE91" s="1109"/>
      <c r="FF91" s="1111"/>
      <c r="FG91" s="1112">
        <f t="shared" si="5904"/>
        <v>0</v>
      </c>
      <c r="FH91" s="1126"/>
      <c r="FI91" s="1110"/>
      <c r="FK91" s="1121"/>
      <c r="FL91" s="1109"/>
      <c r="FM91" s="1109"/>
      <c r="FN91" s="1109"/>
      <c r="FO91" s="1112">
        <f t="shared" si="5905"/>
        <v>0</v>
      </c>
      <c r="FP91" s="1109"/>
      <c r="FQ91" s="1109"/>
      <c r="FR91" s="1109"/>
      <c r="FS91" s="1109"/>
      <c r="FT91" s="1109"/>
      <c r="FU91" s="1111"/>
      <c r="FV91" s="1112">
        <f t="shared" si="5906"/>
        <v>0</v>
      </c>
      <c r="FW91" s="1126"/>
      <c r="FX91" s="1110"/>
      <c r="FZ91" s="1121"/>
      <c r="GA91" s="1109"/>
      <c r="GB91" s="1109"/>
      <c r="GC91" s="1109"/>
      <c r="GD91" s="1112">
        <f t="shared" si="5907"/>
        <v>0</v>
      </c>
      <c r="GE91" s="1109"/>
      <c r="GF91" s="1109"/>
      <c r="GG91" s="1109"/>
      <c r="GH91" s="1109"/>
      <c r="GI91" s="1109"/>
      <c r="GJ91" s="1111"/>
      <c r="GK91" s="1112">
        <f t="shared" si="5908"/>
        <v>0</v>
      </c>
      <c r="GL91" s="1126"/>
      <c r="GM91" s="1110"/>
      <c r="GO91" s="1121"/>
      <c r="GP91" s="1109"/>
      <c r="GQ91" s="1109"/>
      <c r="GR91" s="1109"/>
      <c r="GS91" s="1112">
        <f t="shared" si="5909"/>
        <v>0</v>
      </c>
      <c r="GT91" s="1109"/>
      <c r="GU91" s="1109"/>
      <c r="GV91" s="1109"/>
      <c r="GW91" s="1109"/>
      <c r="GX91" s="1109"/>
      <c r="GY91" s="1111"/>
      <c r="GZ91" s="1112">
        <f t="shared" si="5910"/>
        <v>0</v>
      </c>
      <c r="HA91" s="1126"/>
      <c r="HB91" s="1110"/>
      <c r="HD91" s="1121"/>
      <c r="HE91" s="1109"/>
      <c r="HF91" s="1109"/>
      <c r="HG91" s="1109"/>
      <c r="HH91" s="1112">
        <f t="shared" si="5911"/>
        <v>0</v>
      </c>
      <c r="HI91" s="1109"/>
      <c r="HJ91" s="1109"/>
      <c r="HK91" s="1109"/>
      <c r="HL91" s="1109"/>
      <c r="HM91" s="1109"/>
      <c r="HN91" s="1111"/>
      <c r="HO91" s="1112">
        <f t="shared" si="5912"/>
        <v>0</v>
      </c>
      <c r="HP91" s="1126"/>
      <c r="HQ91" s="1110"/>
      <c r="HS91" s="1121"/>
      <c r="HT91" s="1109"/>
      <c r="HU91" s="1109"/>
      <c r="HV91" s="1109"/>
      <c r="HW91" s="1112">
        <f t="shared" si="5913"/>
        <v>0</v>
      </c>
      <c r="HX91" s="1109"/>
      <c r="HY91" s="1109"/>
      <c r="HZ91" s="1109"/>
      <c r="IA91" s="1109"/>
      <c r="IB91" s="1109"/>
      <c r="IC91" s="1111"/>
      <c r="ID91" s="1112">
        <f t="shared" si="5914"/>
        <v>0</v>
      </c>
      <c r="IE91" s="1126"/>
      <c r="IF91" s="1110"/>
      <c r="IH91" s="1121"/>
      <c r="II91" s="1109"/>
      <c r="IJ91" s="1109"/>
      <c r="IK91" s="1109"/>
      <c r="IL91" s="1112">
        <f t="shared" si="5915"/>
        <v>0</v>
      </c>
      <c r="IM91" s="1109"/>
      <c r="IN91" s="1109"/>
      <c r="IO91" s="1109"/>
      <c r="IP91" s="1109"/>
      <c r="IQ91" s="1109"/>
      <c r="IR91" s="1111"/>
      <c r="IS91" s="1112">
        <f t="shared" si="5916"/>
        <v>0</v>
      </c>
      <c r="IT91" s="1126"/>
      <c r="IU91" s="1110"/>
      <c r="IW91" s="1121"/>
      <c r="IX91" s="1109"/>
      <c r="IY91" s="1109"/>
      <c r="IZ91" s="1109"/>
      <c r="JA91" s="1112">
        <f t="shared" si="5917"/>
        <v>0</v>
      </c>
      <c r="JB91" s="1109"/>
      <c r="JC91" s="1109"/>
      <c r="JD91" s="1109"/>
      <c r="JE91" s="1109"/>
      <c r="JF91" s="1109"/>
      <c r="JG91" s="1111"/>
      <c r="JH91" s="1112">
        <f t="shared" si="5918"/>
        <v>0</v>
      </c>
      <c r="JI91" s="1126"/>
      <c r="JJ91" s="1110"/>
      <c r="JL91" s="1121"/>
      <c r="JM91" s="1109"/>
      <c r="JN91" s="1109"/>
      <c r="JO91" s="1109"/>
      <c r="JP91" s="1112">
        <f t="shared" si="5919"/>
        <v>0</v>
      </c>
      <c r="JQ91" s="1109"/>
      <c r="JR91" s="1109"/>
      <c r="JS91" s="1109"/>
      <c r="JT91" s="1109"/>
      <c r="JU91" s="1109"/>
      <c r="JV91" s="1111"/>
      <c r="JW91" s="1112">
        <f t="shared" si="5920"/>
        <v>0</v>
      </c>
      <c r="JX91" s="1126"/>
      <c r="JY91" s="1110"/>
      <c r="KA91" s="1121"/>
      <c r="KB91" s="1109"/>
      <c r="KC91" s="1109"/>
      <c r="KD91" s="1109"/>
      <c r="KE91" s="1112">
        <f t="shared" si="5921"/>
        <v>0</v>
      </c>
      <c r="KF91" s="1109"/>
      <c r="KG91" s="1109"/>
      <c r="KH91" s="1109"/>
      <c r="KI91" s="1109"/>
      <c r="KJ91" s="1109"/>
      <c r="KK91" s="1111"/>
      <c r="KL91" s="1112">
        <f t="shared" si="5922"/>
        <v>0</v>
      </c>
      <c r="KM91" s="1126"/>
      <c r="KN91" s="1110"/>
      <c r="KP91" s="1121"/>
      <c r="KQ91" s="1109"/>
      <c r="KR91" s="1109"/>
      <c r="KS91" s="1109"/>
      <c r="KT91" s="1112">
        <f t="shared" si="5923"/>
        <v>0</v>
      </c>
      <c r="KU91" s="1109"/>
      <c r="KV91" s="1109"/>
      <c r="KW91" s="1109"/>
      <c r="KX91" s="1109"/>
      <c r="KY91" s="1109"/>
      <c r="KZ91" s="1111"/>
      <c r="LA91" s="1112">
        <f t="shared" si="5924"/>
        <v>0</v>
      </c>
      <c r="LB91" s="1126"/>
      <c r="LC91" s="1110"/>
      <c r="LE91" s="1121"/>
      <c r="LF91" s="1109"/>
      <c r="LG91" s="1109"/>
      <c r="LH91" s="1109"/>
      <c r="LI91" s="1112">
        <f t="shared" si="5925"/>
        <v>0</v>
      </c>
      <c r="LJ91" s="1109"/>
      <c r="LK91" s="1109"/>
      <c r="LL91" s="1109"/>
      <c r="LM91" s="1109"/>
      <c r="LN91" s="1109"/>
      <c r="LO91" s="1111"/>
      <c r="LP91" s="1112">
        <f t="shared" si="5926"/>
        <v>0</v>
      </c>
      <c r="LQ91" s="1126"/>
      <c r="LR91" s="1110"/>
      <c r="LT91" s="1121"/>
      <c r="LU91" s="1109"/>
      <c r="LV91" s="1109"/>
      <c r="LW91" s="1109"/>
      <c r="LX91" s="1112">
        <f t="shared" si="5927"/>
        <v>0</v>
      </c>
      <c r="LY91" s="1109"/>
      <c r="LZ91" s="1109"/>
      <c r="MA91" s="1109"/>
      <c r="MB91" s="1109"/>
      <c r="MC91" s="1109"/>
      <c r="MD91" s="1111"/>
      <c r="ME91" s="1112">
        <f t="shared" si="5928"/>
        <v>0</v>
      </c>
      <c r="MF91" s="1126"/>
      <c r="MG91" s="1110"/>
      <c r="MI91" s="1121"/>
      <c r="MJ91" s="1109"/>
      <c r="MK91" s="1109"/>
      <c r="ML91" s="1109"/>
      <c r="MM91" s="1112">
        <f t="shared" si="5929"/>
        <v>0</v>
      </c>
      <c r="MN91" s="1109"/>
      <c r="MO91" s="1109"/>
      <c r="MP91" s="1109"/>
      <c r="MQ91" s="1109"/>
      <c r="MR91" s="1109"/>
      <c r="MS91" s="1111"/>
      <c r="MT91" s="1112">
        <f t="shared" si="5930"/>
        <v>0</v>
      </c>
      <c r="MU91" s="1126"/>
      <c r="MV91" s="1110"/>
      <c r="MX91" s="1121"/>
      <c r="MY91" s="1109"/>
      <c r="MZ91" s="1109"/>
      <c r="NA91" s="1109"/>
      <c r="NB91" s="1112">
        <f t="shared" si="5931"/>
        <v>0</v>
      </c>
      <c r="NC91" s="1109"/>
      <c r="ND91" s="1109"/>
      <c r="NE91" s="1109"/>
      <c r="NF91" s="1109"/>
      <c r="NG91" s="1109"/>
      <c r="NH91" s="1111"/>
      <c r="NI91" s="1112">
        <f t="shared" si="5932"/>
        <v>0</v>
      </c>
      <c r="NJ91" s="1126"/>
      <c r="NK91" s="1110"/>
      <c r="NM91" s="1121"/>
      <c r="NN91" s="1109"/>
      <c r="NO91" s="1109"/>
      <c r="NP91" s="1109"/>
      <c r="NQ91" s="1112">
        <f t="shared" si="5933"/>
        <v>0</v>
      </c>
      <c r="NR91" s="1109"/>
      <c r="NS91" s="1109"/>
      <c r="NT91" s="1109"/>
      <c r="NU91" s="1109"/>
      <c r="NV91" s="1109"/>
      <c r="NW91" s="1111"/>
      <c r="NX91" s="1112">
        <f t="shared" si="5934"/>
        <v>0</v>
      </c>
      <c r="NY91" s="1126"/>
      <c r="NZ91" s="1110"/>
      <c r="OB91" s="1121"/>
      <c r="OC91" s="1109"/>
      <c r="OD91" s="1109"/>
      <c r="OE91" s="1109"/>
      <c r="OF91" s="1112">
        <f t="shared" si="5935"/>
        <v>0</v>
      </c>
      <c r="OG91" s="1109"/>
      <c r="OH91" s="1109"/>
      <c r="OI91" s="1109"/>
      <c r="OJ91" s="1109"/>
      <c r="OK91" s="1109"/>
      <c r="OL91" s="1111"/>
      <c r="OM91" s="1112">
        <f t="shared" si="5936"/>
        <v>0</v>
      </c>
      <c r="ON91" s="1126"/>
      <c r="OO91" s="1110"/>
      <c r="OQ91" s="1121"/>
      <c r="OR91" s="1109"/>
      <c r="OS91" s="1109"/>
      <c r="OT91" s="1109"/>
      <c r="OU91" s="1112">
        <f t="shared" si="5937"/>
        <v>0</v>
      </c>
      <c r="OV91" s="1109"/>
      <c r="OW91" s="1109"/>
      <c r="OX91" s="1109"/>
      <c r="OY91" s="1109"/>
      <c r="OZ91" s="1109"/>
      <c r="PA91" s="1111"/>
      <c r="PB91" s="1112">
        <f t="shared" si="5938"/>
        <v>0</v>
      </c>
      <c r="PC91" s="1126"/>
      <c r="PD91" s="1110"/>
      <c r="PF91" s="1121"/>
      <c r="PG91" s="1109"/>
      <c r="PH91" s="1109"/>
      <c r="PI91" s="1109"/>
      <c r="PJ91" s="1112">
        <f t="shared" si="5939"/>
        <v>0</v>
      </c>
      <c r="PK91" s="1109"/>
      <c r="PL91" s="1109"/>
      <c r="PM91" s="1109"/>
      <c r="PN91" s="1109"/>
      <c r="PO91" s="1109"/>
      <c r="PP91" s="1111"/>
      <c r="PQ91" s="1112">
        <f t="shared" si="5940"/>
        <v>0</v>
      </c>
      <c r="PR91" s="1126"/>
      <c r="PS91" s="1110"/>
      <c r="PU91" s="1121"/>
      <c r="PV91" s="1109"/>
      <c r="PW91" s="1109"/>
      <c r="PX91" s="1109"/>
      <c r="PY91" s="1112">
        <f t="shared" si="5941"/>
        <v>0</v>
      </c>
      <c r="PZ91" s="1109"/>
      <c r="QA91" s="1109"/>
      <c r="QB91" s="1109"/>
      <c r="QC91" s="1109"/>
      <c r="QD91" s="1109"/>
      <c r="QE91" s="1111"/>
      <c r="QF91" s="1112">
        <f t="shared" si="5942"/>
        <v>0</v>
      </c>
      <c r="QG91" s="1126"/>
      <c r="QH91" s="1110"/>
      <c r="QJ91" s="1121"/>
      <c r="QK91" s="1109"/>
      <c r="QL91" s="1109"/>
      <c r="QM91" s="1109"/>
      <c r="QN91" s="1112">
        <f t="shared" si="5943"/>
        <v>0</v>
      </c>
      <c r="QO91" s="1109"/>
      <c r="QP91" s="1109"/>
      <c r="QQ91" s="1109"/>
      <c r="QR91" s="1109"/>
      <c r="QS91" s="1109"/>
      <c r="QT91" s="1111"/>
      <c r="QU91" s="1112">
        <f t="shared" si="5944"/>
        <v>0</v>
      </c>
      <c r="QV91" s="1126"/>
      <c r="QW91" s="1110"/>
      <c r="QY91" s="1121"/>
      <c r="QZ91" s="1109"/>
      <c r="RA91" s="1109"/>
      <c r="RB91" s="1109"/>
      <c r="RC91" s="1112">
        <f t="shared" si="5945"/>
        <v>0</v>
      </c>
      <c r="RD91" s="1109"/>
      <c r="RE91" s="1109"/>
      <c r="RF91" s="1109"/>
      <c r="RG91" s="1109"/>
      <c r="RH91" s="1109"/>
      <c r="RI91" s="1111"/>
      <c r="RJ91" s="1112">
        <f t="shared" si="5946"/>
        <v>0</v>
      </c>
      <c r="RK91" s="1126"/>
      <c r="RL91" s="1110"/>
      <c r="RN91" s="1121"/>
      <c r="RO91" s="1109"/>
      <c r="RP91" s="1109"/>
      <c r="RQ91" s="1109"/>
      <c r="RR91" s="1112">
        <f t="shared" si="5947"/>
        <v>0</v>
      </c>
      <c r="RS91" s="1109"/>
      <c r="RT91" s="1109"/>
      <c r="RU91" s="1109"/>
      <c r="RV91" s="1109"/>
      <c r="RW91" s="1109"/>
      <c r="RX91" s="1111"/>
      <c r="RY91" s="1112">
        <f t="shared" si="5948"/>
        <v>0</v>
      </c>
      <c r="RZ91" s="1126"/>
      <c r="SA91" s="1110"/>
      <c r="SC91" s="1121"/>
      <c r="SD91" s="1109"/>
      <c r="SE91" s="1109"/>
      <c r="SF91" s="1109"/>
      <c r="SG91" s="1112">
        <f t="shared" si="5949"/>
        <v>0</v>
      </c>
      <c r="SH91" s="1109"/>
      <c r="SI91" s="1109"/>
      <c r="SJ91" s="1109"/>
      <c r="SK91" s="1109"/>
      <c r="SL91" s="1109"/>
      <c r="SM91" s="1111"/>
      <c r="SN91" s="1112">
        <f t="shared" si="5950"/>
        <v>0</v>
      </c>
      <c r="SO91" s="1126"/>
      <c r="SP91" s="1110"/>
      <c r="SR91" s="1121"/>
      <c r="SS91" s="1109"/>
      <c r="ST91" s="1109"/>
      <c r="SU91" s="1109"/>
      <c r="SV91" s="1112">
        <f t="shared" si="5951"/>
        <v>0</v>
      </c>
      <c r="SW91" s="1109"/>
      <c r="SX91" s="1109"/>
      <c r="SY91" s="1109"/>
      <c r="SZ91" s="1109"/>
      <c r="TA91" s="1109"/>
      <c r="TB91" s="1111"/>
      <c r="TC91" s="1112">
        <f t="shared" si="5952"/>
        <v>0</v>
      </c>
      <c r="TD91" s="1126"/>
      <c r="TE91" s="1110"/>
      <c r="TG91" s="1121"/>
      <c r="TH91" s="1109"/>
      <c r="TI91" s="1109"/>
      <c r="TJ91" s="1109"/>
      <c r="TK91" s="1112">
        <f t="shared" si="5953"/>
        <v>0</v>
      </c>
      <c r="TL91" s="1109"/>
      <c r="TM91" s="1109"/>
      <c r="TN91" s="1109"/>
      <c r="TO91" s="1109"/>
      <c r="TP91" s="1109"/>
      <c r="TQ91" s="1111"/>
      <c r="TR91" s="1112">
        <f t="shared" si="5954"/>
        <v>0</v>
      </c>
      <c r="TS91" s="1126"/>
      <c r="TT91" s="1110"/>
      <c r="TV91" s="1121"/>
      <c r="TW91" s="1109"/>
      <c r="TX91" s="1109"/>
      <c r="TY91" s="1109"/>
      <c r="TZ91" s="1112">
        <f t="shared" si="5955"/>
        <v>0</v>
      </c>
      <c r="UA91" s="1109"/>
      <c r="UB91" s="1109"/>
      <c r="UC91" s="1109"/>
      <c r="UD91" s="1109"/>
      <c r="UE91" s="1109"/>
      <c r="UF91" s="1111"/>
      <c r="UG91" s="1112">
        <f t="shared" si="5956"/>
        <v>0</v>
      </c>
      <c r="UH91" s="1126"/>
      <c r="UI91" s="1110"/>
      <c r="UK91" s="1121"/>
      <c r="UL91" s="1109"/>
      <c r="UM91" s="1109"/>
      <c r="UN91" s="1109"/>
      <c r="UO91" s="1112">
        <f t="shared" si="5957"/>
        <v>0</v>
      </c>
      <c r="UP91" s="1109"/>
      <c r="UQ91" s="1109"/>
      <c r="UR91" s="1109"/>
      <c r="US91" s="1109"/>
      <c r="UT91" s="1109"/>
      <c r="UU91" s="1111"/>
      <c r="UV91" s="1112">
        <f t="shared" si="5958"/>
        <v>0</v>
      </c>
      <c r="UW91" s="1126"/>
      <c r="UX91" s="1110"/>
      <c r="UZ91" s="1121"/>
      <c r="VA91" s="1109"/>
      <c r="VB91" s="1109"/>
      <c r="VC91" s="1109"/>
      <c r="VD91" s="1112">
        <f t="shared" si="5959"/>
        <v>0</v>
      </c>
      <c r="VE91" s="1109"/>
      <c r="VF91" s="1109"/>
      <c r="VG91" s="1109"/>
      <c r="VH91" s="1109"/>
      <c r="VI91" s="1109"/>
      <c r="VJ91" s="1111"/>
      <c r="VK91" s="1112">
        <f t="shared" si="5960"/>
        <v>0</v>
      </c>
      <c r="VL91" s="1126"/>
      <c r="VM91" s="1110"/>
      <c r="VO91" s="1121"/>
      <c r="VP91" s="1109"/>
      <c r="VQ91" s="1109"/>
      <c r="VR91" s="1109"/>
      <c r="VS91" s="1112">
        <f t="shared" si="5961"/>
        <v>0</v>
      </c>
      <c r="VT91" s="1109"/>
      <c r="VU91" s="1109"/>
      <c r="VV91" s="1109"/>
      <c r="VW91" s="1109"/>
      <c r="VX91" s="1109"/>
      <c r="VY91" s="1111"/>
      <c r="VZ91" s="1112">
        <f t="shared" si="5962"/>
        <v>0</v>
      </c>
      <c r="WA91" s="1126"/>
      <c r="WB91" s="1110"/>
      <c r="WD91" s="1121"/>
      <c r="WE91" s="1109"/>
      <c r="WF91" s="1109"/>
      <c r="WG91" s="1109"/>
      <c r="WH91" s="1112">
        <f t="shared" si="5963"/>
        <v>0</v>
      </c>
      <c r="WI91" s="1109"/>
      <c r="WJ91" s="1109"/>
      <c r="WK91" s="1109"/>
      <c r="WL91" s="1109"/>
      <c r="WM91" s="1109"/>
      <c r="WN91" s="1111"/>
      <c r="WO91" s="1112">
        <f t="shared" si="5964"/>
        <v>0</v>
      </c>
      <c r="WP91" s="1126"/>
      <c r="WQ91" s="1110"/>
      <c r="WS91" s="1121"/>
      <c r="WT91" s="1109"/>
      <c r="WU91" s="1109"/>
      <c r="WV91" s="1109"/>
      <c r="WW91" s="1112">
        <f t="shared" si="5965"/>
        <v>0</v>
      </c>
      <c r="WX91" s="1109"/>
      <c r="WY91" s="1109"/>
      <c r="WZ91" s="1109"/>
      <c r="XA91" s="1109"/>
      <c r="XB91" s="1109"/>
      <c r="XC91" s="1111"/>
      <c r="XD91" s="1112">
        <f t="shared" si="5966"/>
        <v>0</v>
      </c>
      <c r="XE91" s="1126"/>
      <c r="XF91" s="1110"/>
      <c r="XH91" s="1121"/>
      <c r="XI91" s="1109"/>
      <c r="XJ91" s="1109"/>
      <c r="XK91" s="1109"/>
      <c r="XL91" s="1112">
        <f t="shared" si="5967"/>
        <v>0</v>
      </c>
      <c r="XM91" s="1109"/>
      <c r="XN91" s="1109"/>
      <c r="XO91" s="1109"/>
      <c r="XP91" s="1109"/>
      <c r="XQ91" s="1109"/>
      <c r="XR91" s="1111"/>
      <c r="XS91" s="1112">
        <f t="shared" si="5968"/>
        <v>0</v>
      </c>
      <c r="XT91" s="1126"/>
      <c r="XU91" s="1110"/>
      <c r="XW91" s="1121"/>
      <c r="XX91" s="1109"/>
      <c r="XY91" s="1109"/>
      <c r="XZ91" s="1109"/>
      <c r="YA91" s="1112">
        <f t="shared" si="5969"/>
        <v>0</v>
      </c>
      <c r="YB91" s="1109"/>
      <c r="YC91" s="1109"/>
      <c r="YD91" s="1109"/>
      <c r="YE91" s="1109"/>
      <c r="YF91" s="1109"/>
      <c r="YG91" s="1111"/>
      <c r="YH91" s="1112">
        <f t="shared" si="5970"/>
        <v>0</v>
      </c>
      <c r="YI91" s="1126"/>
      <c r="YJ91" s="1110"/>
      <c r="YL91" s="1121"/>
      <c r="YM91" s="1109"/>
      <c r="YN91" s="1109"/>
      <c r="YO91" s="1109"/>
      <c r="YP91" s="1112">
        <f t="shared" si="5971"/>
        <v>0</v>
      </c>
      <c r="YQ91" s="1109"/>
      <c r="YR91" s="1109"/>
      <c r="YS91" s="1109"/>
      <c r="YT91" s="1109"/>
      <c r="YU91" s="1109"/>
      <c r="YV91" s="1111"/>
      <c r="YW91" s="1112">
        <f t="shared" si="5972"/>
        <v>0</v>
      </c>
      <c r="YX91" s="1126"/>
      <c r="YY91" s="1110"/>
      <c r="ZA91" s="1121"/>
      <c r="ZB91" s="1109"/>
      <c r="ZC91" s="1109"/>
      <c r="ZD91" s="1109"/>
      <c r="ZE91" s="1112">
        <f t="shared" si="5973"/>
        <v>0</v>
      </c>
      <c r="ZF91" s="1109"/>
      <c r="ZG91" s="1109"/>
      <c r="ZH91" s="1109"/>
      <c r="ZI91" s="1109"/>
      <c r="ZJ91" s="1109"/>
      <c r="ZK91" s="1111"/>
      <c r="ZL91" s="1112">
        <f t="shared" si="5974"/>
        <v>0</v>
      </c>
      <c r="ZM91" s="1126"/>
      <c r="ZN91" s="1110"/>
      <c r="ZP91" s="1121"/>
      <c r="ZQ91" s="1109"/>
      <c r="ZR91" s="1109"/>
      <c r="ZS91" s="1109"/>
      <c r="ZT91" s="1112">
        <f t="shared" si="5975"/>
        <v>0</v>
      </c>
      <c r="ZU91" s="1109"/>
      <c r="ZV91" s="1109"/>
      <c r="ZW91" s="1109"/>
      <c r="ZX91" s="1109"/>
      <c r="ZY91" s="1109"/>
      <c r="ZZ91" s="1111"/>
      <c r="AAA91" s="1112">
        <f t="shared" si="5976"/>
        <v>0</v>
      </c>
      <c r="AAB91" s="1126"/>
      <c r="AAC91" s="1110"/>
      <c r="AAE91" s="1121"/>
      <c r="AAF91" s="1109"/>
      <c r="AAG91" s="1109"/>
      <c r="AAH91" s="1109"/>
      <c r="AAI91" s="1112">
        <f t="shared" si="5977"/>
        <v>0</v>
      </c>
      <c r="AAJ91" s="1109"/>
      <c r="AAK91" s="1109"/>
      <c r="AAL91" s="1109"/>
      <c r="AAM91" s="1109"/>
      <c r="AAN91" s="1109"/>
      <c r="AAO91" s="1111"/>
      <c r="AAP91" s="1112">
        <f t="shared" si="5978"/>
        <v>0</v>
      </c>
      <c r="AAQ91" s="1126"/>
      <c r="AAR91" s="1110"/>
      <c r="AAT91" s="1121"/>
      <c r="AAU91" s="1109"/>
      <c r="AAV91" s="1109"/>
      <c r="AAW91" s="1109"/>
      <c r="AAX91" s="1112">
        <f t="shared" si="5979"/>
        <v>0</v>
      </c>
      <c r="AAY91" s="1109"/>
      <c r="AAZ91" s="1109"/>
      <c r="ABA91" s="1109"/>
      <c r="ABB91" s="1109"/>
      <c r="ABC91" s="1109"/>
      <c r="ABD91" s="1111"/>
      <c r="ABE91" s="1112">
        <f t="shared" si="5980"/>
        <v>0</v>
      </c>
      <c r="ABF91" s="1126"/>
      <c r="ABG91" s="1110"/>
      <c r="ABI91" s="1121"/>
      <c r="ABJ91" s="1109"/>
      <c r="ABK91" s="1109"/>
      <c r="ABL91" s="1109"/>
      <c r="ABM91" s="1112">
        <f t="shared" si="5981"/>
        <v>0</v>
      </c>
      <c r="ABN91" s="1109"/>
      <c r="ABO91" s="1109"/>
      <c r="ABP91" s="1109"/>
      <c r="ABQ91" s="1109"/>
      <c r="ABR91" s="1109"/>
      <c r="ABS91" s="1111"/>
      <c r="ABT91" s="1112">
        <f t="shared" si="5982"/>
        <v>0</v>
      </c>
      <c r="ABU91" s="1126"/>
      <c r="ABV91" s="1110"/>
      <c r="ABX91" s="1121"/>
      <c r="ABY91" s="1109"/>
      <c r="ABZ91" s="1109"/>
      <c r="ACA91" s="1109"/>
      <c r="ACB91" s="1112">
        <f t="shared" si="5983"/>
        <v>0</v>
      </c>
      <c r="ACC91" s="1109"/>
      <c r="ACD91" s="1109"/>
      <c r="ACE91" s="1109"/>
      <c r="ACF91" s="1109"/>
      <c r="ACG91" s="1109"/>
      <c r="ACH91" s="1111"/>
      <c r="ACI91" s="1112">
        <f t="shared" si="5984"/>
        <v>0</v>
      </c>
      <c r="ACJ91" s="1126"/>
      <c r="ACK91" s="1110"/>
      <c r="ACM91" s="1121"/>
      <c r="ACN91" s="1109"/>
      <c r="ACO91" s="1109"/>
      <c r="ACP91" s="1109"/>
      <c r="ACQ91" s="1112">
        <f t="shared" si="5985"/>
        <v>0</v>
      </c>
      <c r="ACR91" s="1109"/>
      <c r="ACS91" s="1109"/>
      <c r="ACT91" s="1109"/>
      <c r="ACU91" s="1109"/>
      <c r="ACV91" s="1109"/>
      <c r="ACW91" s="1111"/>
      <c r="ACX91" s="1112">
        <f t="shared" si="5986"/>
        <v>0</v>
      </c>
      <c r="ACY91" s="1126"/>
      <c r="ACZ91" s="1110"/>
      <c r="ADB91" s="1121"/>
      <c r="ADC91" s="1109"/>
      <c r="ADD91" s="1109"/>
      <c r="ADE91" s="1109"/>
      <c r="ADF91" s="1112">
        <f t="shared" si="5987"/>
        <v>0</v>
      </c>
      <c r="ADG91" s="1109"/>
      <c r="ADH91" s="1109"/>
      <c r="ADI91" s="1109"/>
      <c r="ADJ91" s="1109"/>
      <c r="ADK91" s="1109"/>
      <c r="ADL91" s="1111"/>
      <c r="ADM91" s="1112">
        <f t="shared" si="5988"/>
        <v>0</v>
      </c>
      <c r="ADN91" s="1126"/>
      <c r="ADO91" s="1110"/>
      <c r="ADQ91" s="1121"/>
      <c r="ADR91" s="1109"/>
      <c r="ADS91" s="1109"/>
      <c r="ADT91" s="1109"/>
      <c r="ADU91" s="1112">
        <f t="shared" si="5989"/>
        <v>0</v>
      </c>
      <c r="ADV91" s="1109"/>
      <c r="ADW91" s="1109"/>
      <c r="ADX91" s="1109"/>
      <c r="ADY91" s="1109"/>
      <c r="ADZ91" s="1109"/>
      <c r="AEA91" s="1111"/>
      <c r="AEB91" s="1112">
        <f t="shared" si="5990"/>
        <v>0</v>
      </c>
      <c r="AEC91" s="1126"/>
      <c r="AED91" s="1110"/>
      <c r="AEF91" s="1121"/>
      <c r="AEG91" s="1109"/>
      <c r="AEH91" s="1109"/>
      <c r="AEI91" s="1109"/>
      <c r="AEJ91" s="1112">
        <f t="shared" si="5991"/>
        <v>0</v>
      </c>
      <c r="AEK91" s="1109"/>
      <c r="AEL91" s="1109"/>
      <c r="AEM91" s="1109"/>
      <c r="AEN91" s="1109"/>
      <c r="AEO91" s="1109"/>
      <c r="AEP91" s="1111"/>
      <c r="AEQ91" s="1112">
        <f t="shared" si="5992"/>
        <v>0</v>
      </c>
      <c r="AER91" s="1126"/>
      <c r="AES91" s="1110"/>
      <c r="AEU91" s="1121"/>
      <c r="AEV91" s="1109"/>
      <c r="AEW91" s="1109"/>
      <c r="AEX91" s="1109"/>
      <c r="AEY91" s="1112">
        <f t="shared" si="5993"/>
        <v>0</v>
      </c>
      <c r="AEZ91" s="1109"/>
      <c r="AFA91" s="1109"/>
      <c r="AFB91" s="1109"/>
      <c r="AFC91" s="1109"/>
      <c r="AFD91" s="1109"/>
      <c r="AFE91" s="1111"/>
      <c r="AFF91" s="1112">
        <f t="shared" si="5994"/>
        <v>0</v>
      </c>
      <c r="AFG91" s="1126"/>
      <c r="AFH91" s="1110"/>
      <c r="AFJ91" s="1121"/>
      <c r="AFK91" s="1109"/>
      <c r="AFL91" s="1109"/>
      <c r="AFM91" s="1109"/>
      <c r="AFN91" s="1112">
        <f t="shared" si="5995"/>
        <v>0</v>
      </c>
      <c r="AFO91" s="1109"/>
      <c r="AFP91" s="1109"/>
      <c r="AFQ91" s="1109"/>
      <c r="AFR91" s="1109"/>
      <c r="AFS91" s="1109"/>
      <c r="AFT91" s="1111"/>
      <c r="AFU91" s="1112">
        <f t="shared" si="5996"/>
        <v>0</v>
      </c>
      <c r="AFV91" s="1126"/>
      <c r="AFW91" s="1110"/>
      <c r="AFY91" s="1121"/>
      <c r="AFZ91" s="1109"/>
      <c r="AGA91" s="1109"/>
      <c r="AGB91" s="1109"/>
      <c r="AGC91" s="1112">
        <f t="shared" si="5997"/>
        <v>0</v>
      </c>
      <c r="AGD91" s="1109"/>
      <c r="AGE91" s="1109"/>
      <c r="AGF91" s="1109"/>
      <c r="AGG91" s="1109"/>
      <c r="AGH91" s="1109"/>
      <c r="AGI91" s="1111"/>
      <c r="AGJ91" s="1112">
        <f t="shared" si="5998"/>
        <v>0</v>
      </c>
      <c r="AGK91" s="1126"/>
      <c r="AGL91" s="1110"/>
      <c r="AGN91" s="1121"/>
      <c r="AGO91" s="1109"/>
      <c r="AGP91" s="1109"/>
      <c r="AGQ91" s="1109"/>
      <c r="AGR91" s="1112">
        <f t="shared" si="5999"/>
        <v>0</v>
      </c>
      <c r="AGS91" s="1109"/>
      <c r="AGT91" s="1109"/>
      <c r="AGU91" s="1109"/>
      <c r="AGV91" s="1109"/>
      <c r="AGW91" s="1109"/>
      <c r="AGX91" s="1111"/>
      <c r="AGY91" s="1112">
        <f t="shared" si="6000"/>
        <v>0</v>
      </c>
      <c r="AGZ91" s="1126"/>
      <c r="AHA91" s="1110"/>
      <c r="AHC91" s="1121"/>
      <c r="AHD91" s="1109"/>
      <c r="AHE91" s="1109"/>
      <c r="AHF91" s="1109"/>
      <c r="AHG91" s="1112">
        <f t="shared" si="6001"/>
        <v>0</v>
      </c>
      <c r="AHH91" s="1109"/>
      <c r="AHI91" s="1109"/>
      <c r="AHJ91" s="1109"/>
      <c r="AHK91" s="1109"/>
      <c r="AHL91" s="1109"/>
      <c r="AHM91" s="1111"/>
      <c r="AHN91" s="1112">
        <f t="shared" si="6002"/>
        <v>0</v>
      </c>
      <c r="AHO91" s="1126"/>
      <c r="AHP91" s="1110"/>
      <c r="AHR91" s="1121"/>
      <c r="AHS91" s="1109"/>
      <c r="AHT91" s="1109"/>
      <c r="AHU91" s="1109"/>
      <c r="AHV91" s="1112">
        <f t="shared" si="6003"/>
        <v>0</v>
      </c>
      <c r="AHW91" s="1109"/>
      <c r="AHX91" s="1109"/>
      <c r="AHY91" s="1109"/>
      <c r="AHZ91" s="1109"/>
      <c r="AIA91" s="1109"/>
      <c r="AIB91" s="1111"/>
      <c r="AIC91" s="1112">
        <f t="shared" si="6004"/>
        <v>0</v>
      </c>
      <c r="AID91" s="1126"/>
      <c r="AIE91" s="1110"/>
      <c r="AIG91" s="1121"/>
      <c r="AIH91" s="1109"/>
      <c r="AII91" s="1109"/>
      <c r="AIJ91" s="1109"/>
      <c r="AIK91" s="1112">
        <f t="shared" si="6005"/>
        <v>0</v>
      </c>
      <c r="AIL91" s="1109"/>
      <c r="AIM91" s="1109"/>
      <c r="AIN91" s="1109"/>
      <c r="AIO91" s="1109"/>
      <c r="AIP91" s="1109"/>
      <c r="AIQ91" s="1111"/>
      <c r="AIR91" s="1112">
        <f t="shared" si="6006"/>
        <v>0</v>
      </c>
      <c r="AIS91" s="1126"/>
      <c r="AIT91" s="1110"/>
      <c r="AIV91" s="1121"/>
      <c r="AIW91" s="1109"/>
      <c r="AIX91" s="1109"/>
      <c r="AIY91" s="1109"/>
      <c r="AIZ91" s="1112">
        <f t="shared" si="6007"/>
        <v>0</v>
      </c>
      <c r="AJA91" s="1109"/>
      <c r="AJB91" s="1109"/>
      <c r="AJC91" s="1109"/>
      <c r="AJD91" s="1109"/>
      <c r="AJE91" s="1109"/>
      <c r="AJF91" s="1111"/>
      <c r="AJG91" s="1112">
        <f t="shared" si="6008"/>
        <v>0</v>
      </c>
      <c r="AJH91" s="1126"/>
      <c r="AJI91" s="1110"/>
      <c r="AJK91" s="1121"/>
      <c r="AJL91" s="1109"/>
      <c r="AJM91" s="1109"/>
      <c r="AJN91" s="1109"/>
      <c r="AJO91" s="1112">
        <f t="shared" si="6009"/>
        <v>0</v>
      </c>
      <c r="AJP91" s="1109"/>
      <c r="AJQ91" s="1109"/>
      <c r="AJR91" s="1109"/>
      <c r="AJS91" s="1109"/>
      <c r="AJT91" s="1109"/>
      <c r="AJU91" s="1111"/>
      <c r="AJV91" s="1112">
        <f t="shared" si="6010"/>
        <v>0</v>
      </c>
      <c r="AJW91" s="1126"/>
      <c r="AJX91" s="1110"/>
      <c r="AJZ91" s="1121"/>
      <c r="AKA91" s="1109"/>
      <c r="AKB91" s="1109"/>
      <c r="AKC91" s="1109"/>
      <c r="AKD91" s="1112">
        <f t="shared" si="6011"/>
        <v>0</v>
      </c>
      <c r="AKE91" s="1109"/>
      <c r="AKF91" s="1109"/>
      <c r="AKG91" s="1109"/>
      <c r="AKH91" s="1109"/>
      <c r="AKI91" s="1109"/>
      <c r="AKJ91" s="1111"/>
      <c r="AKK91" s="1112">
        <f t="shared" si="6012"/>
        <v>0</v>
      </c>
      <c r="AKL91" s="1126"/>
      <c r="AKM91" s="1110"/>
      <c r="AKO91" s="1121"/>
      <c r="AKP91" s="1109"/>
      <c r="AKQ91" s="1109"/>
      <c r="AKR91" s="1109"/>
      <c r="AKS91" s="1112">
        <f t="shared" si="6013"/>
        <v>0</v>
      </c>
      <c r="AKT91" s="1109"/>
      <c r="AKU91" s="1109"/>
      <c r="AKV91" s="1109"/>
      <c r="AKW91" s="1109"/>
      <c r="AKX91" s="1109"/>
      <c r="AKY91" s="1111"/>
      <c r="AKZ91" s="1112">
        <f t="shared" si="6014"/>
        <v>0</v>
      </c>
      <c r="ALA91" s="1126"/>
      <c r="ALB91" s="1110"/>
      <c r="ALD91" s="1121"/>
      <c r="ALE91" s="1109"/>
      <c r="ALF91" s="1109"/>
      <c r="ALG91" s="1109"/>
      <c r="ALH91" s="1112">
        <f t="shared" si="6015"/>
        <v>0</v>
      </c>
      <c r="ALI91" s="1109"/>
      <c r="ALJ91" s="1109"/>
      <c r="ALK91" s="1109"/>
      <c r="ALL91" s="1109"/>
      <c r="ALM91" s="1109"/>
      <c r="ALN91" s="1111"/>
      <c r="ALO91" s="1112">
        <f t="shared" si="6016"/>
        <v>0</v>
      </c>
      <c r="ALP91" s="1126"/>
      <c r="ALQ91" s="1110"/>
      <c r="ALS91" s="1121"/>
      <c r="ALT91" s="1109"/>
      <c r="ALU91" s="1109"/>
      <c r="ALV91" s="1109"/>
      <c r="ALW91" s="1112">
        <f t="shared" si="6017"/>
        <v>0</v>
      </c>
      <c r="ALX91" s="1109"/>
      <c r="ALY91" s="1109"/>
      <c r="ALZ91" s="1109"/>
      <c r="AMA91" s="1109"/>
      <c r="AMB91" s="1109"/>
      <c r="AMC91" s="1111"/>
      <c r="AMD91" s="1112">
        <f t="shared" si="6018"/>
        <v>0</v>
      </c>
      <c r="AME91" s="1126"/>
      <c r="AMF91" s="1110"/>
      <c r="AMH91" s="1121"/>
      <c r="AMI91" s="1109"/>
      <c r="AMJ91" s="1109"/>
      <c r="AMK91" s="1109"/>
      <c r="AML91" s="1112">
        <f t="shared" si="6019"/>
        <v>0</v>
      </c>
      <c r="AMM91" s="1109"/>
      <c r="AMN91" s="1109"/>
      <c r="AMO91" s="1109"/>
      <c r="AMP91" s="1109"/>
      <c r="AMQ91" s="1109"/>
      <c r="AMR91" s="1111"/>
      <c r="AMS91" s="1112">
        <f t="shared" si="6020"/>
        <v>0</v>
      </c>
      <c r="AMT91" s="1126"/>
      <c r="AMU91" s="1110"/>
      <c r="AMW91" s="1121"/>
      <c r="AMX91" s="1109"/>
      <c r="AMY91" s="1109"/>
      <c r="AMZ91" s="1109"/>
      <c r="ANA91" s="1112">
        <f t="shared" si="6021"/>
        <v>0</v>
      </c>
      <c r="ANB91" s="1109"/>
      <c r="ANC91" s="1109"/>
      <c r="AND91" s="1109"/>
      <c r="ANE91" s="1109"/>
      <c r="ANF91" s="1109"/>
      <c r="ANG91" s="1111"/>
      <c r="ANH91" s="1112">
        <f t="shared" si="6022"/>
        <v>0</v>
      </c>
      <c r="ANI91" s="1126"/>
      <c r="ANJ91" s="1110"/>
      <c r="ANL91" s="1121"/>
      <c r="ANM91" s="1109"/>
      <c r="ANN91" s="1109"/>
      <c r="ANO91" s="1109"/>
      <c r="ANP91" s="1112">
        <f t="shared" si="6023"/>
        <v>0</v>
      </c>
      <c r="ANQ91" s="1109"/>
      <c r="ANR91" s="1109"/>
      <c r="ANS91" s="1109"/>
      <c r="ANT91" s="1109"/>
      <c r="ANU91" s="1109"/>
      <c r="ANV91" s="1111"/>
      <c r="ANW91" s="1112">
        <f t="shared" si="6024"/>
        <v>0</v>
      </c>
      <c r="ANX91" s="1126"/>
      <c r="ANY91" s="1110"/>
      <c r="AOA91" s="1121"/>
      <c r="AOB91" s="1109"/>
      <c r="AOC91" s="1109"/>
      <c r="AOD91" s="1109"/>
      <c r="AOE91" s="1112">
        <f t="shared" si="6025"/>
        <v>0</v>
      </c>
      <c r="AOF91" s="1109"/>
      <c r="AOG91" s="1109"/>
      <c r="AOH91" s="1109"/>
      <c r="AOI91" s="1109"/>
      <c r="AOJ91" s="1109"/>
      <c r="AOK91" s="1111"/>
      <c r="AOL91" s="1112">
        <f t="shared" si="6026"/>
        <v>0</v>
      </c>
      <c r="AOM91" s="1126"/>
      <c r="AON91" s="1110"/>
      <c r="AOP91" s="1121"/>
      <c r="AOQ91" s="1109"/>
      <c r="AOR91" s="1109"/>
      <c r="AOS91" s="1109"/>
      <c r="AOT91" s="1112">
        <f t="shared" si="6027"/>
        <v>0</v>
      </c>
      <c r="AOU91" s="1109"/>
      <c r="AOV91" s="1109"/>
      <c r="AOW91" s="1109"/>
      <c r="AOX91" s="1109"/>
      <c r="AOY91" s="1109"/>
      <c r="AOZ91" s="1111"/>
      <c r="APA91" s="1112">
        <f t="shared" si="6028"/>
        <v>0</v>
      </c>
      <c r="APB91" s="1126"/>
      <c r="APC91" s="1110"/>
      <c r="APE91" s="1121"/>
      <c r="APF91" s="1109"/>
      <c r="APG91" s="1109"/>
      <c r="APH91" s="1109"/>
      <c r="API91" s="1112">
        <f t="shared" si="6029"/>
        <v>0</v>
      </c>
      <c r="APJ91" s="1109"/>
      <c r="APK91" s="1109"/>
      <c r="APL91" s="1109"/>
      <c r="APM91" s="1109"/>
      <c r="APN91" s="1109"/>
      <c r="APO91" s="1111"/>
      <c r="APP91" s="1112">
        <f t="shared" si="6030"/>
        <v>0</v>
      </c>
      <c r="APQ91" s="1126"/>
      <c r="APR91" s="1110"/>
      <c r="APT91" s="1121"/>
      <c r="APU91" s="1109"/>
      <c r="APV91" s="1109"/>
      <c r="APW91" s="1109"/>
      <c r="APX91" s="1112">
        <f t="shared" si="6031"/>
        <v>0</v>
      </c>
      <c r="APY91" s="1109"/>
      <c r="APZ91" s="1109"/>
      <c r="AQA91" s="1109"/>
      <c r="AQB91" s="1109"/>
      <c r="AQC91" s="1109"/>
      <c r="AQD91" s="1111"/>
      <c r="AQE91" s="1112">
        <f t="shared" si="6032"/>
        <v>0</v>
      </c>
      <c r="AQF91" s="1126"/>
      <c r="AQG91" s="1110"/>
      <c r="AQI91" s="1121"/>
      <c r="AQJ91" s="1109"/>
      <c r="AQK91" s="1109"/>
      <c r="AQL91" s="1109"/>
      <c r="AQM91" s="1112">
        <f t="shared" si="6033"/>
        <v>0</v>
      </c>
      <c r="AQN91" s="1109"/>
      <c r="AQO91" s="1109"/>
      <c r="AQP91" s="1109"/>
      <c r="AQQ91" s="1109"/>
      <c r="AQR91" s="1109"/>
      <c r="AQS91" s="1111"/>
      <c r="AQT91" s="1112">
        <f t="shared" si="6034"/>
        <v>0</v>
      </c>
      <c r="AQU91" s="1126"/>
      <c r="AQV91" s="1110"/>
      <c r="AQX91" s="1121"/>
      <c r="AQY91" s="1109"/>
      <c r="AQZ91" s="1109"/>
      <c r="ARA91" s="1109"/>
      <c r="ARB91" s="1112">
        <f t="shared" si="6035"/>
        <v>0</v>
      </c>
      <c r="ARC91" s="1109"/>
      <c r="ARD91" s="1109"/>
      <c r="ARE91" s="1109"/>
      <c r="ARF91" s="1109"/>
      <c r="ARG91" s="1109"/>
      <c r="ARH91" s="1111"/>
      <c r="ARI91" s="1112">
        <f t="shared" si="6036"/>
        <v>0</v>
      </c>
      <c r="ARJ91" s="1126"/>
      <c r="ARK91" s="1110"/>
      <c r="ARM91" s="1121"/>
      <c r="ARN91" s="1109"/>
      <c r="ARO91" s="1109"/>
      <c r="ARP91" s="1109"/>
      <c r="ARQ91" s="1112">
        <f t="shared" si="6037"/>
        <v>0</v>
      </c>
      <c r="ARR91" s="1109"/>
      <c r="ARS91" s="1109"/>
      <c r="ART91" s="1109"/>
      <c r="ARU91" s="1109"/>
      <c r="ARV91" s="1109"/>
      <c r="ARW91" s="1111"/>
      <c r="ARX91" s="1112">
        <f t="shared" si="6038"/>
        <v>0</v>
      </c>
      <c r="ARY91" s="1126"/>
      <c r="ARZ91" s="1110"/>
      <c r="ASB91" s="1121"/>
      <c r="ASC91" s="1109"/>
      <c r="ASD91" s="1109"/>
      <c r="ASE91" s="1109"/>
      <c r="ASF91" s="1112">
        <f t="shared" si="6039"/>
        <v>0</v>
      </c>
      <c r="ASG91" s="1109"/>
      <c r="ASH91" s="1109"/>
      <c r="ASI91" s="1109"/>
      <c r="ASJ91" s="1109"/>
      <c r="ASK91" s="1109"/>
      <c r="ASL91" s="1111"/>
      <c r="ASM91" s="1112">
        <f t="shared" si="6040"/>
        <v>0</v>
      </c>
      <c r="ASN91" s="1126"/>
      <c r="ASO91" s="1110"/>
      <c r="ASQ91" s="1121"/>
      <c r="ASR91" s="1109"/>
      <c r="ASS91" s="1109"/>
      <c r="AST91" s="1109"/>
      <c r="ASU91" s="1112">
        <f t="shared" si="6041"/>
        <v>0</v>
      </c>
      <c r="ASV91" s="1109"/>
      <c r="ASW91" s="1109"/>
      <c r="ASX91" s="1109"/>
      <c r="ASY91" s="1109"/>
      <c r="ASZ91" s="1109"/>
      <c r="ATA91" s="1111"/>
      <c r="ATB91" s="1112">
        <f t="shared" si="6042"/>
        <v>0</v>
      </c>
      <c r="ATC91" s="1126"/>
      <c r="ATD91" s="1110"/>
      <c r="ATF91" s="1121"/>
      <c r="ATG91" s="1109"/>
      <c r="ATH91" s="1109"/>
      <c r="ATI91" s="1109"/>
      <c r="ATJ91" s="1112">
        <f t="shared" si="6043"/>
        <v>0</v>
      </c>
      <c r="ATK91" s="1109"/>
      <c r="ATL91" s="1109"/>
      <c r="ATM91" s="1109"/>
      <c r="ATN91" s="1109"/>
      <c r="ATO91" s="1109"/>
      <c r="ATP91" s="1111"/>
      <c r="ATQ91" s="1112">
        <f t="shared" si="6044"/>
        <v>0</v>
      </c>
      <c r="ATR91" s="1126"/>
      <c r="ATS91" s="1110"/>
      <c r="ATU91" s="1121"/>
      <c r="ATV91" s="1109"/>
      <c r="ATW91" s="1109"/>
      <c r="ATX91" s="1109"/>
      <c r="ATY91" s="1112">
        <f t="shared" si="6045"/>
        <v>0</v>
      </c>
      <c r="ATZ91" s="1109"/>
      <c r="AUA91" s="1109"/>
      <c r="AUB91" s="1109"/>
      <c r="AUC91" s="1109"/>
      <c r="AUD91" s="1109"/>
      <c r="AUE91" s="1111"/>
      <c r="AUF91" s="1112">
        <f t="shared" si="6046"/>
        <v>0</v>
      </c>
      <c r="AUG91" s="1126"/>
      <c r="AUH91" s="1110"/>
      <c r="AUJ91" s="1121"/>
      <c r="AUK91" s="1109"/>
      <c r="AUL91" s="1109"/>
      <c r="AUM91" s="1109"/>
      <c r="AUN91" s="1112">
        <f t="shared" si="6047"/>
        <v>0</v>
      </c>
      <c r="AUO91" s="1109"/>
      <c r="AUP91" s="1109"/>
      <c r="AUQ91" s="1109"/>
      <c r="AUR91" s="1109"/>
      <c r="AUS91" s="1109"/>
      <c r="AUT91" s="1111"/>
      <c r="AUU91" s="1112">
        <f t="shared" si="6048"/>
        <v>0</v>
      </c>
      <c r="AUV91" s="1126"/>
      <c r="AUW91" s="1110"/>
      <c r="AUY91" s="1121"/>
      <c r="AUZ91" s="1109"/>
      <c r="AVA91" s="1109"/>
      <c r="AVB91" s="1109"/>
      <c r="AVC91" s="1112">
        <f t="shared" si="6049"/>
        <v>0</v>
      </c>
      <c r="AVD91" s="1109"/>
      <c r="AVE91" s="1109"/>
      <c r="AVF91" s="1109"/>
      <c r="AVG91" s="1109"/>
      <c r="AVH91" s="1109"/>
      <c r="AVI91" s="1111"/>
      <c r="AVJ91" s="1112">
        <f t="shared" si="6050"/>
        <v>0</v>
      </c>
      <c r="AVK91" s="1126"/>
      <c r="AVL91" s="1110"/>
      <c r="AVN91" s="1121"/>
      <c r="AVO91" s="1109"/>
      <c r="AVP91" s="1109"/>
      <c r="AVQ91" s="1109"/>
      <c r="AVR91" s="1112">
        <f t="shared" si="6051"/>
        <v>0</v>
      </c>
      <c r="AVS91" s="1109"/>
      <c r="AVT91" s="1109"/>
      <c r="AVU91" s="1109"/>
      <c r="AVV91" s="1109"/>
      <c r="AVW91" s="1109"/>
      <c r="AVX91" s="1111"/>
      <c r="AVY91" s="1112">
        <f t="shared" si="6052"/>
        <v>0</v>
      </c>
      <c r="AVZ91" s="1126"/>
      <c r="AWA91" s="1110"/>
      <c r="AWC91" s="1121"/>
      <c r="AWD91" s="1109"/>
      <c r="AWE91" s="1109"/>
      <c r="AWF91" s="1109"/>
      <c r="AWG91" s="1112">
        <f t="shared" si="6053"/>
        <v>0</v>
      </c>
      <c r="AWH91" s="1109"/>
      <c r="AWI91" s="1109"/>
      <c r="AWJ91" s="1109"/>
      <c r="AWK91" s="1109"/>
      <c r="AWL91" s="1109"/>
      <c r="AWM91" s="1111"/>
      <c r="AWN91" s="1112">
        <f t="shared" si="6054"/>
        <v>0</v>
      </c>
      <c r="AWO91" s="1126"/>
      <c r="AWP91" s="1110"/>
      <c r="AWR91" s="1121"/>
      <c r="AWS91" s="1109"/>
      <c r="AWT91" s="1109"/>
      <c r="AWU91" s="1109"/>
      <c r="AWV91" s="1112">
        <f t="shared" si="6055"/>
        <v>0</v>
      </c>
      <c r="AWW91" s="1109"/>
      <c r="AWX91" s="1109"/>
      <c r="AWY91" s="1109"/>
      <c r="AWZ91" s="1109"/>
      <c r="AXA91" s="1109"/>
      <c r="AXB91" s="1111"/>
      <c r="AXC91" s="1112">
        <f t="shared" si="6056"/>
        <v>0</v>
      </c>
      <c r="AXD91" s="1126"/>
      <c r="AXE91" s="1110"/>
      <c r="AXG91" s="1121"/>
      <c r="AXH91" s="1109"/>
      <c r="AXI91" s="1109"/>
      <c r="AXJ91" s="1109"/>
      <c r="AXK91" s="1112">
        <f t="shared" si="6057"/>
        <v>0</v>
      </c>
      <c r="AXL91" s="1109"/>
      <c r="AXM91" s="1109"/>
      <c r="AXN91" s="1109"/>
      <c r="AXO91" s="1109"/>
      <c r="AXP91" s="1109"/>
      <c r="AXQ91" s="1111"/>
      <c r="AXR91" s="1112">
        <f t="shared" si="6058"/>
        <v>0</v>
      </c>
      <c r="AXS91" s="1126"/>
      <c r="AXT91" s="1110"/>
      <c r="AXV91" s="1121"/>
      <c r="AXW91" s="1109"/>
      <c r="AXX91" s="1109"/>
      <c r="AXY91" s="1109"/>
      <c r="AXZ91" s="1112">
        <f t="shared" si="6059"/>
        <v>0</v>
      </c>
      <c r="AYA91" s="1109"/>
      <c r="AYB91" s="1109"/>
      <c r="AYC91" s="1109"/>
      <c r="AYD91" s="1109"/>
      <c r="AYE91" s="1109"/>
      <c r="AYF91" s="1111"/>
      <c r="AYG91" s="1112">
        <f t="shared" si="6060"/>
        <v>0</v>
      </c>
      <c r="AYH91" s="1126"/>
      <c r="AYI91" s="1110"/>
      <c r="AYK91" s="1121"/>
      <c r="AYL91" s="1109"/>
      <c r="AYM91" s="1109"/>
      <c r="AYN91" s="1109"/>
      <c r="AYO91" s="1112">
        <f t="shared" si="6061"/>
        <v>0</v>
      </c>
      <c r="AYP91" s="1109"/>
      <c r="AYQ91" s="1109"/>
      <c r="AYR91" s="1109"/>
      <c r="AYS91" s="1109"/>
      <c r="AYT91" s="1109"/>
      <c r="AYU91" s="1111"/>
      <c r="AYV91" s="1112">
        <f t="shared" si="6062"/>
        <v>0</v>
      </c>
      <c r="AYW91" s="1126"/>
      <c r="AYX91" s="1110"/>
      <c r="AYZ91" s="1121"/>
      <c r="AZA91" s="1109"/>
      <c r="AZB91" s="1109"/>
      <c r="AZC91" s="1109"/>
      <c r="AZD91" s="1112">
        <f t="shared" si="6063"/>
        <v>0</v>
      </c>
      <c r="AZE91" s="1109"/>
      <c r="AZF91" s="1109"/>
      <c r="AZG91" s="1109"/>
      <c r="AZH91" s="1109"/>
      <c r="AZI91" s="1109"/>
      <c r="AZJ91" s="1111"/>
      <c r="AZK91" s="1112">
        <f t="shared" si="6064"/>
        <v>0</v>
      </c>
      <c r="AZL91" s="1126"/>
      <c r="AZM91" s="1110"/>
      <c r="AZO91" s="1121"/>
      <c r="AZP91" s="1109"/>
      <c r="AZQ91" s="1109"/>
      <c r="AZR91" s="1109"/>
      <c r="AZS91" s="1112">
        <f t="shared" si="6065"/>
        <v>0</v>
      </c>
      <c r="AZT91" s="1109"/>
      <c r="AZU91" s="1109"/>
      <c r="AZV91" s="1109"/>
      <c r="AZW91" s="1109"/>
      <c r="AZX91" s="1109"/>
      <c r="AZY91" s="1111"/>
      <c r="AZZ91" s="1112">
        <f t="shared" si="6066"/>
        <v>0</v>
      </c>
      <c r="BAA91" s="1126"/>
      <c r="BAB91" s="1110"/>
      <c r="BAD91" s="1121"/>
      <c r="BAE91" s="1109"/>
      <c r="BAF91" s="1109"/>
      <c r="BAG91" s="1109"/>
      <c r="BAH91" s="1112">
        <f t="shared" si="6067"/>
        <v>0</v>
      </c>
      <c r="BAI91" s="1109"/>
      <c r="BAJ91" s="1109"/>
      <c r="BAK91" s="1109"/>
      <c r="BAL91" s="1109"/>
      <c r="BAM91" s="1109"/>
      <c r="BAN91" s="1111"/>
      <c r="BAO91" s="1112">
        <f t="shared" si="6068"/>
        <v>0</v>
      </c>
      <c r="BAP91" s="1126"/>
      <c r="BAQ91" s="1110"/>
      <c r="BAS91" s="1121"/>
      <c r="BAT91" s="1109"/>
      <c r="BAU91" s="1109"/>
      <c r="BAV91" s="1109"/>
      <c r="BAW91" s="1112">
        <f t="shared" si="6069"/>
        <v>0</v>
      </c>
      <c r="BAX91" s="1109"/>
      <c r="BAY91" s="1109"/>
      <c r="BAZ91" s="1109"/>
      <c r="BBA91" s="1109"/>
      <c r="BBB91" s="1109"/>
      <c r="BBC91" s="1111"/>
      <c r="BBD91" s="1112">
        <f t="shared" si="6070"/>
        <v>0</v>
      </c>
      <c r="BBE91" s="1126"/>
      <c r="BBF91" s="1110"/>
      <c r="BBH91" s="1121"/>
      <c r="BBI91" s="1109"/>
      <c r="BBJ91" s="1109"/>
      <c r="BBK91" s="1109"/>
      <c r="BBL91" s="1112">
        <f t="shared" si="6071"/>
        <v>0</v>
      </c>
      <c r="BBM91" s="1109"/>
      <c r="BBN91" s="1109"/>
      <c r="BBO91" s="1109"/>
      <c r="BBP91" s="1109"/>
      <c r="BBQ91" s="1109"/>
      <c r="BBR91" s="1111"/>
      <c r="BBS91" s="1112">
        <f t="shared" si="6072"/>
        <v>0</v>
      </c>
      <c r="BBT91" s="1126"/>
      <c r="BBU91" s="1110"/>
      <c r="BBW91" s="1121"/>
      <c r="BBX91" s="1109"/>
      <c r="BBY91" s="1109"/>
      <c r="BBZ91" s="1109"/>
      <c r="BCA91" s="1112">
        <f t="shared" si="6073"/>
        <v>0</v>
      </c>
      <c r="BCB91" s="1109"/>
      <c r="BCC91" s="1109"/>
      <c r="BCD91" s="1109"/>
      <c r="BCE91" s="1109"/>
      <c r="BCF91" s="1109"/>
      <c r="BCG91" s="1111"/>
      <c r="BCH91" s="1112">
        <f t="shared" si="6074"/>
        <v>0</v>
      </c>
      <c r="BCI91" s="1126"/>
      <c r="BCJ91" s="1110"/>
      <c r="BCL91" s="1121"/>
      <c r="BCM91" s="1109"/>
      <c r="BCN91" s="1109"/>
      <c r="BCO91" s="1109"/>
      <c r="BCP91" s="1112">
        <f t="shared" si="6075"/>
        <v>0</v>
      </c>
      <c r="BCQ91" s="1109"/>
      <c r="BCR91" s="1109"/>
      <c r="BCS91" s="1109"/>
      <c r="BCT91" s="1109"/>
      <c r="BCU91" s="1109"/>
      <c r="BCV91" s="1111"/>
      <c r="BCW91" s="1112">
        <f t="shared" si="6076"/>
        <v>0</v>
      </c>
      <c r="BCX91" s="1126"/>
      <c r="BCY91" s="1110"/>
      <c r="BDA91" s="1121"/>
      <c r="BDB91" s="1109"/>
      <c r="BDC91" s="1109"/>
      <c r="BDD91" s="1109"/>
      <c r="BDE91" s="1112">
        <f t="shared" si="6077"/>
        <v>0</v>
      </c>
      <c r="BDF91" s="1109"/>
      <c r="BDG91" s="1109"/>
      <c r="BDH91" s="1109"/>
      <c r="BDI91" s="1109"/>
      <c r="BDJ91" s="1109"/>
      <c r="BDK91" s="1111"/>
      <c r="BDL91" s="1112">
        <f t="shared" si="6078"/>
        <v>0</v>
      </c>
      <c r="BDM91" s="1126"/>
      <c r="BDN91" s="1110"/>
      <c r="BDP91" s="1121"/>
      <c r="BDQ91" s="1109"/>
      <c r="BDR91" s="1109"/>
      <c r="BDS91" s="1109"/>
      <c r="BDT91" s="1112">
        <f t="shared" si="6079"/>
        <v>0</v>
      </c>
      <c r="BDU91" s="1109"/>
      <c r="BDV91" s="1109"/>
      <c r="BDW91" s="1109"/>
      <c r="BDX91" s="1109"/>
      <c r="BDY91" s="1109"/>
      <c r="BDZ91" s="1111"/>
      <c r="BEA91" s="1112">
        <f t="shared" si="6080"/>
        <v>0</v>
      </c>
      <c r="BEB91" s="1126"/>
      <c r="BEC91" s="1110"/>
      <c r="BEE91" s="1121"/>
      <c r="BEF91" s="1109"/>
      <c r="BEG91" s="1109"/>
      <c r="BEH91" s="1109"/>
      <c r="BEI91" s="1112">
        <f t="shared" si="6081"/>
        <v>0</v>
      </c>
      <c r="BEJ91" s="1109"/>
      <c r="BEK91" s="1109"/>
      <c r="BEL91" s="1109"/>
      <c r="BEM91" s="1109"/>
      <c r="BEN91" s="1109"/>
      <c r="BEO91" s="1111"/>
      <c r="BEP91" s="1112">
        <f t="shared" si="6082"/>
        <v>0</v>
      </c>
      <c r="BEQ91" s="1126"/>
      <c r="BER91" s="1110"/>
      <c r="BET91" s="1121"/>
      <c r="BEU91" s="1109"/>
      <c r="BEV91" s="1109"/>
      <c r="BEW91" s="1109"/>
      <c r="BEX91" s="1112">
        <f t="shared" si="6083"/>
        <v>0</v>
      </c>
      <c r="BEY91" s="1109"/>
      <c r="BEZ91" s="1109"/>
      <c r="BFA91" s="1109"/>
      <c r="BFB91" s="1109"/>
      <c r="BFC91" s="1109"/>
      <c r="BFD91" s="1111"/>
      <c r="BFE91" s="1112">
        <f t="shared" si="6084"/>
        <v>0</v>
      </c>
      <c r="BFF91" s="1126"/>
      <c r="BFG91" s="1110"/>
      <c r="BFI91" s="1121"/>
      <c r="BFJ91" s="1109"/>
      <c r="BFK91" s="1109"/>
      <c r="BFL91" s="1109"/>
      <c r="BFM91" s="1112">
        <f t="shared" si="6085"/>
        <v>0</v>
      </c>
      <c r="BFN91" s="1109"/>
      <c r="BFO91" s="1109"/>
      <c r="BFP91" s="1109"/>
      <c r="BFQ91" s="1109"/>
      <c r="BFR91" s="1109"/>
      <c r="BFS91" s="1111"/>
      <c r="BFT91" s="1112">
        <f t="shared" si="6086"/>
        <v>0</v>
      </c>
      <c r="BFU91" s="1126"/>
      <c r="BFV91" s="1110"/>
      <c r="BFX91" s="1121"/>
      <c r="BFY91" s="1109"/>
      <c r="BFZ91" s="1109"/>
      <c r="BGA91" s="1109"/>
      <c r="BGB91" s="1112">
        <f t="shared" si="6087"/>
        <v>0</v>
      </c>
      <c r="BGC91" s="1109"/>
      <c r="BGD91" s="1109"/>
      <c r="BGE91" s="1109"/>
      <c r="BGF91" s="1109"/>
      <c r="BGG91" s="1109"/>
      <c r="BGH91" s="1111"/>
      <c r="BGI91" s="1112">
        <f t="shared" si="6088"/>
        <v>0</v>
      </c>
      <c r="BGJ91" s="1126"/>
      <c r="BGK91" s="1110"/>
      <c r="BGM91" s="1121"/>
      <c r="BGN91" s="1109"/>
      <c r="BGO91" s="1109"/>
      <c r="BGP91" s="1109"/>
      <c r="BGQ91" s="1112">
        <f t="shared" si="6089"/>
        <v>0</v>
      </c>
      <c r="BGR91" s="1109"/>
      <c r="BGS91" s="1109"/>
      <c r="BGT91" s="1109"/>
      <c r="BGU91" s="1109"/>
      <c r="BGV91" s="1109"/>
      <c r="BGW91" s="1111"/>
      <c r="BGX91" s="1112">
        <f t="shared" si="6090"/>
        <v>0</v>
      </c>
      <c r="BGY91" s="1126"/>
      <c r="BGZ91" s="1110"/>
      <c r="BHB91" s="1121"/>
      <c r="BHC91" s="1109"/>
      <c r="BHD91" s="1109"/>
      <c r="BHE91" s="1109"/>
      <c r="BHF91" s="1112">
        <f t="shared" si="6091"/>
        <v>0</v>
      </c>
      <c r="BHG91" s="1109"/>
      <c r="BHH91" s="1109"/>
      <c r="BHI91" s="1109"/>
      <c r="BHJ91" s="1109"/>
      <c r="BHK91" s="1109"/>
      <c r="BHL91" s="1111"/>
      <c r="BHM91" s="1112">
        <f t="shared" si="6092"/>
        <v>0</v>
      </c>
      <c r="BHN91" s="1126"/>
      <c r="BHO91" s="1110"/>
      <c r="BHQ91" s="1121"/>
      <c r="BHR91" s="1109"/>
      <c r="BHS91" s="1109"/>
      <c r="BHT91" s="1109"/>
      <c r="BHU91" s="1112">
        <f t="shared" si="6093"/>
        <v>0</v>
      </c>
      <c r="BHV91" s="1109"/>
      <c r="BHW91" s="1109"/>
      <c r="BHX91" s="1109"/>
      <c r="BHY91" s="1109"/>
      <c r="BHZ91" s="1109"/>
      <c r="BIA91" s="1111"/>
      <c r="BIB91" s="1112">
        <f t="shared" si="6094"/>
        <v>0</v>
      </c>
      <c r="BIC91" s="1126"/>
      <c r="BID91" s="1110"/>
      <c r="BIF91" s="1121"/>
      <c r="BIG91" s="1109"/>
      <c r="BIH91" s="1109"/>
      <c r="BII91" s="1109"/>
      <c r="BIJ91" s="1112">
        <f t="shared" si="6095"/>
        <v>0</v>
      </c>
      <c r="BIK91" s="1109"/>
      <c r="BIL91" s="1109"/>
      <c r="BIM91" s="1109"/>
      <c r="BIN91" s="1109"/>
      <c r="BIO91" s="1109"/>
      <c r="BIP91" s="1111"/>
      <c r="BIQ91" s="1112">
        <f t="shared" si="6096"/>
        <v>0</v>
      </c>
      <c r="BIR91" s="1126"/>
      <c r="BIS91" s="1110"/>
      <c r="BIU91" s="1121"/>
      <c r="BIV91" s="1109"/>
      <c r="BIW91" s="1109"/>
      <c r="BIX91" s="1109"/>
      <c r="BIY91" s="1112">
        <f t="shared" si="6097"/>
        <v>0</v>
      </c>
      <c r="BIZ91" s="1109"/>
      <c r="BJA91" s="1109"/>
      <c r="BJB91" s="1109"/>
      <c r="BJC91" s="1109"/>
      <c r="BJD91" s="1109"/>
      <c r="BJE91" s="1111"/>
      <c r="BJF91" s="1112">
        <f t="shared" si="6098"/>
        <v>0</v>
      </c>
      <c r="BJG91" s="1126"/>
      <c r="BJH91" s="1110"/>
      <c r="BJJ91" s="1121"/>
      <c r="BJK91" s="1109"/>
      <c r="BJL91" s="1109"/>
      <c r="BJM91" s="1109"/>
      <c r="BJN91" s="1112">
        <f t="shared" si="6099"/>
        <v>0</v>
      </c>
      <c r="BJO91" s="1109"/>
      <c r="BJP91" s="1109"/>
      <c r="BJQ91" s="1109"/>
      <c r="BJR91" s="1109"/>
      <c r="BJS91" s="1109"/>
      <c r="BJT91" s="1111"/>
      <c r="BJU91" s="1112">
        <f t="shared" si="6100"/>
        <v>0</v>
      </c>
      <c r="BJV91" s="1126"/>
      <c r="BJW91" s="1110"/>
      <c r="BJY91" s="1121"/>
      <c r="BJZ91" s="1109"/>
      <c r="BKA91" s="1109"/>
      <c r="BKB91" s="1109"/>
      <c r="BKC91" s="1112">
        <f t="shared" si="6101"/>
        <v>0</v>
      </c>
      <c r="BKD91" s="1109"/>
      <c r="BKE91" s="1109"/>
      <c r="BKF91" s="1109"/>
      <c r="BKG91" s="1109"/>
      <c r="BKH91" s="1109"/>
      <c r="BKI91" s="1111"/>
      <c r="BKJ91" s="1112">
        <f t="shared" si="6102"/>
        <v>0</v>
      </c>
      <c r="BKK91" s="1126"/>
      <c r="BKL91" s="1110"/>
      <c r="BKN91" s="1121"/>
      <c r="BKO91" s="1109"/>
      <c r="BKP91" s="1109"/>
      <c r="BKQ91" s="1109"/>
      <c r="BKR91" s="1112">
        <f t="shared" si="6103"/>
        <v>0</v>
      </c>
      <c r="BKS91" s="1109"/>
      <c r="BKT91" s="1109"/>
      <c r="BKU91" s="1109"/>
      <c r="BKV91" s="1109"/>
      <c r="BKW91" s="1109"/>
      <c r="BKX91" s="1111"/>
      <c r="BKY91" s="1112">
        <f t="shared" si="6104"/>
        <v>0</v>
      </c>
      <c r="BKZ91" s="1126"/>
      <c r="BLA91" s="1110"/>
      <c r="BLC91" s="1121"/>
      <c r="BLD91" s="1109"/>
      <c r="BLE91" s="1109"/>
      <c r="BLF91" s="1109"/>
      <c r="BLG91" s="1112">
        <f t="shared" si="6105"/>
        <v>0</v>
      </c>
      <c r="BLH91" s="1109"/>
      <c r="BLI91" s="1109"/>
      <c r="BLJ91" s="1109"/>
      <c r="BLK91" s="1109"/>
      <c r="BLL91" s="1109"/>
      <c r="BLM91" s="1111"/>
      <c r="BLN91" s="1112">
        <f t="shared" si="6106"/>
        <v>0</v>
      </c>
      <c r="BLO91" s="1126"/>
      <c r="BLP91" s="1110"/>
      <c r="BLR91" s="1121"/>
      <c r="BLS91" s="1109"/>
      <c r="BLT91" s="1109"/>
      <c r="BLU91" s="1109"/>
      <c r="BLV91" s="1112">
        <f t="shared" si="6107"/>
        <v>0</v>
      </c>
      <c r="BLW91" s="1109"/>
      <c r="BLX91" s="1109"/>
      <c r="BLY91" s="1109"/>
      <c r="BLZ91" s="1109"/>
      <c r="BMA91" s="1109"/>
      <c r="BMB91" s="1111"/>
      <c r="BMC91" s="1112">
        <f t="shared" si="6108"/>
        <v>0</v>
      </c>
      <c r="BMD91" s="1126"/>
      <c r="BME91" s="1110"/>
      <c r="BMG91" s="1121"/>
      <c r="BMH91" s="1109"/>
      <c r="BMI91" s="1109"/>
      <c r="BMJ91" s="1109"/>
      <c r="BMK91" s="1112">
        <f t="shared" si="6109"/>
        <v>0</v>
      </c>
      <c r="BML91" s="1109"/>
      <c r="BMM91" s="1109"/>
      <c r="BMN91" s="1109"/>
      <c r="BMO91" s="1109"/>
      <c r="BMP91" s="1109"/>
      <c r="BMQ91" s="1111"/>
      <c r="BMR91" s="1112">
        <f t="shared" si="6110"/>
        <v>0</v>
      </c>
      <c r="BMS91" s="1126"/>
      <c r="BMT91" s="1110"/>
      <c r="BMV91" s="1121"/>
      <c r="BMW91" s="1109"/>
      <c r="BMX91" s="1109"/>
      <c r="BMY91" s="1109"/>
      <c r="BMZ91" s="1112">
        <f t="shared" si="6111"/>
        <v>0</v>
      </c>
      <c r="BNA91" s="1109"/>
      <c r="BNB91" s="1109"/>
      <c r="BNC91" s="1109"/>
      <c r="BND91" s="1109"/>
      <c r="BNE91" s="1109"/>
      <c r="BNF91" s="1111"/>
      <c r="BNG91" s="1112">
        <f t="shared" si="6112"/>
        <v>0</v>
      </c>
      <c r="BNH91" s="1126"/>
      <c r="BNI91" s="1110"/>
      <c r="BNK91" s="1121"/>
      <c r="BNL91" s="1109"/>
      <c r="BNM91" s="1109"/>
      <c r="BNN91" s="1109"/>
      <c r="BNO91" s="1112">
        <f t="shared" si="6113"/>
        <v>0</v>
      </c>
      <c r="BNP91" s="1109"/>
      <c r="BNQ91" s="1109"/>
      <c r="BNR91" s="1109"/>
      <c r="BNS91" s="1109"/>
      <c r="BNT91" s="1109"/>
      <c r="BNU91" s="1111"/>
      <c r="BNV91" s="1112">
        <f t="shared" si="6114"/>
        <v>0</v>
      </c>
      <c r="BNW91" s="1126"/>
      <c r="BNX91" s="1110"/>
      <c r="BNZ91" s="1121"/>
      <c r="BOA91" s="1109"/>
      <c r="BOB91" s="1109"/>
      <c r="BOC91" s="1109"/>
      <c r="BOD91" s="1112">
        <f t="shared" si="6115"/>
        <v>0</v>
      </c>
      <c r="BOE91" s="1109"/>
      <c r="BOF91" s="1109"/>
      <c r="BOG91" s="1109"/>
      <c r="BOH91" s="1109"/>
      <c r="BOI91" s="1109"/>
      <c r="BOJ91" s="1111"/>
      <c r="BOK91" s="1112">
        <f t="shared" si="6116"/>
        <v>0</v>
      </c>
      <c r="BOL91" s="1126"/>
      <c r="BOM91" s="1110"/>
      <c r="BOO91" s="1121"/>
      <c r="BOP91" s="1109"/>
      <c r="BOQ91" s="1109"/>
      <c r="BOR91" s="1109"/>
      <c r="BOS91" s="1112">
        <f t="shared" si="6117"/>
        <v>0</v>
      </c>
      <c r="BOT91" s="1109"/>
      <c r="BOU91" s="1109"/>
      <c r="BOV91" s="1109"/>
      <c r="BOW91" s="1109"/>
      <c r="BOX91" s="1109"/>
      <c r="BOY91" s="1111"/>
      <c r="BOZ91" s="1112">
        <f t="shared" si="6118"/>
        <v>0</v>
      </c>
      <c r="BPA91" s="1126"/>
      <c r="BPB91" s="1110"/>
      <c r="BPD91" s="1121"/>
      <c r="BPE91" s="1109"/>
      <c r="BPF91" s="1109"/>
      <c r="BPG91" s="1109"/>
      <c r="BPH91" s="1112">
        <f t="shared" si="6119"/>
        <v>0</v>
      </c>
      <c r="BPI91" s="1109"/>
      <c r="BPJ91" s="1109"/>
      <c r="BPK91" s="1109"/>
      <c r="BPL91" s="1109"/>
      <c r="BPM91" s="1109"/>
      <c r="BPN91" s="1111"/>
      <c r="BPO91" s="1112">
        <f t="shared" si="6120"/>
        <v>0</v>
      </c>
      <c r="BPP91" s="1126"/>
      <c r="BPQ91" s="1110"/>
      <c r="BPS91" s="1121"/>
      <c r="BPT91" s="1109"/>
      <c r="BPU91" s="1109"/>
      <c r="BPV91" s="1109"/>
      <c r="BPW91" s="1112">
        <f t="shared" si="6121"/>
        <v>0</v>
      </c>
      <c r="BPX91" s="1109"/>
      <c r="BPY91" s="1109"/>
      <c r="BPZ91" s="1109"/>
      <c r="BQA91" s="1109"/>
      <c r="BQB91" s="1109"/>
      <c r="BQC91" s="1111"/>
      <c r="BQD91" s="1112">
        <f t="shared" si="6122"/>
        <v>0</v>
      </c>
      <c r="BQE91" s="1126"/>
      <c r="BQF91" s="1110"/>
      <c r="BQH91" s="1121"/>
      <c r="BQI91" s="1109"/>
      <c r="BQJ91" s="1109"/>
      <c r="BQK91" s="1109"/>
      <c r="BQL91" s="1112">
        <f t="shared" si="6123"/>
        <v>0</v>
      </c>
      <c r="BQM91" s="1109"/>
      <c r="BQN91" s="1109"/>
      <c r="BQO91" s="1109"/>
      <c r="BQP91" s="1109"/>
      <c r="BQQ91" s="1109"/>
      <c r="BQR91" s="1111"/>
      <c r="BQS91" s="1112">
        <f t="shared" si="6124"/>
        <v>0</v>
      </c>
      <c r="BQT91" s="1126"/>
      <c r="BQU91" s="1110"/>
      <c r="BQW91" s="1121"/>
      <c r="BQX91" s="1109"/>
      <c r="BQY91" s="1109"/>
      <c r="BQZ91" s="1109"/>
      <c r="BRA91" s="1112">
        <f t="shared" si="6125"/>
        <v>0</v>
      </c>
      <c r="BRB91" s="1109"/>
      <c r="BRC91" s="1109"/>
      <c r="BRD91" s="1109"/>
      <c r="BRE91" s="1109"/>
      <c r="BRF91" s="1109"/>
      <c r="BRG91" s="1111"/>
      <c r="BRH91" s="1112">
        <f t="shared" si="6126"/>
        <v>0</v>
      </c>
      <c r="BRI91" s="1126"/>
      <c r="BRJ91" s="1110"/>
      <c r="BRL91" s="1121"/>
      <c r="BRM91" s="1109"/>
      <c r="BRN91" s="1109"/>
      <c r="BRO91" s="1109"/>
      <c r="BRP91" s="1112">
        <f t="shared" si="6127"/>
        <v>0</v>
      </c>
      <c r="BRQ91" s="1109"/>
      <c r="BRR91" s="1109"/>
      <c r="BRS91" s="1109"/>
      <c r="BRT91" s="1109"/>
      <c r="BRU91" s="1109"/>
      <c r="BRV91" s="1111"/>
      <c r="BRW91" s="1112">
        <f t="shared" si="6128"/>
        <v>0</v>
      </c>
      <c r="BRX91" s="1126"/>
      <c r="BRY91" s="1110"/>
      <c r="BSA91" s="1121"/>
      <c r="BSB91" s="1109"/>
      <c r="BSC91" s="1109"/>
      <c r="BSD91" s="1109"/>
      <c r="BSE91" s="1112">
        <f t="shared" si="6129"/>
        <v>0</v>
      </c>
      <c r="BSF91" s="1109"/>
      <c r="BSG91" s="1109"/>
      <c r="BSH91" s="1109"/>
      <c r="BSI91" s="1109"/>
      <c r="BSJ91" s="1109"/>
      <c r="BSK91" s="1111"/>
      <c r="BSL91" s="1112">
        <f t="shared" si="6130"/>
        <v>0</v>
      </c>
      <c r="BSM91" s="1126"/>
      <c r="BSN91" s="1110"/>
      <c r="BSP91" s="1121"/>
      <c r="BSQ91" s="1109"/>
      <c r="BSR91" s="1109"/>
      <c r="BSS91" s="1109"/>
      <c r="BST91" s="1112">
        <f t="shared" si="6131"/>
        <v>0</v>
      </c>
      <c r="BSU91" s="1109"/>
      <c r="BSV91" s="1109"/>
      <c r="BSW91" s="1109"/>
      <c r="BSX91" s="1109"/>
      <c r="BSY91" s="1109"/>
      <c r="BSZ91" s="1111"/>
      <c r="BTA91" s="1112">
        <f t="shared" si="6132"/>
        <v>0</v>
      </c>
      <c r="BTB91" s="1126"/>
      <c r="BTC91" s="1110"/>
      <c r="BTE91" s="1121"/>
      <c r="BTF91" s="1109"/>
      <c r="BTG91" s="1109"/>
      <c r="BTH91" s="1109"/>
      <c r="BTI91" s="1112">
        <f t="shared" si="6133"/>
        <v>0</v>
      </c>
      <c r="BTJ91" s="1109"/>
      <c r="BTK91" s="1109"/>
      <c r="BTL91" s="1109"/>
      <c r="BTM91" s="1109"/>
      <c r="BTN91" s="1109"/>
      <c r="BTO91" s="1111"/>
      <c r="BTP91" s="1112">
        <f t="shared" si="6134"/>
        <v>0</v>
      </c>
      <c r="BTQ91" s="1126"/>
      <c r="BTR91" s="1110"/>
      <c r="BTT91" s="1121"/>
      <c r="BTU91" s="1109"/>
      <c r="BTV91" s="1109"/>
      <c r="BTW91" s="1109"/>
      <c r="BTX91" s="1112">
        <f t="shared" si="6135"/>
        <v>0</v>
      </c>
      <c r="BTY91" s="1109"/>
      <c r="BTZ91" s="1109"/>
      <c r="BUA91" s="1109"/>
      <c r="BUB91" s="1109"/>
      <c r="BUC91" s="1109"/>
      <c r="BUD91" s="1111"/>
      <c r="BUE91" s="1112">
        <f t="shared" si="6136"/>
        <v>0</v>
      </c>
      <c r="BUF91" s="1126"/>
      <c r="BUG91" s="1110"/>
      <c r="BUI91" s="1121"/>
      <c r="BUJ91" s="1109"/>
      <c r="BUK91" s="1109"/>
      <c r="BUL91" s="1109"/>
      <c r="BUM91" s="1112">
        <f t="shared" si="6137"/>
        <v>0</v>
      </c>
      <c r="BUN91" s="1109"/>
      <c r="BUO91" s="1109"/>
      <c r="BUP91" s="1109"/>
      <c r="BUQ91" s="1109"/>
      <c r="BUR91" s="1109"/>
      <c r="BUS91" s="1111"/>
      <c r="BUT91" s="1112">
        <f t="shared" si="6138"/>
        <v>0</v>
      </c>
      <c r="BUU91" s="1126"/>
      <c r="BUV91" s="1110"/>
      <c r="BUX91" s="1121"/>
      <c r="BUY91" s="1109"/>
      <c r="BUZ91" s="1109"/>
      <c r="BVA91" s="1109"/>
      <c r="BVB91" s="1112">
        <f t="shared" si="6139"/>
        <v>0</v>
      </c>
      <c r="BVC91" s="1109"/>
      <c r="BVD91" s="1109"/>
      <c r="BVE91" s="1109"/>
      <c r="BVF91" s="1109"/>
      <c r="BVG91" s="1109"/>
      <c r="BVH91" s="1111"/>
      <c r="BVI91" s="1112">
        <f t="shared" si="6140"/>
        <v>0</v>
      </c>
      <c r="BVJ91" s="1126"/>
      <c r="BVK91" s="1110"/>
      <c r="BVM91" s="1121"/>
      <c r="BVN91" s="1109"/>
      <c r="BVO91" s="1109"/>
      <c r="BVP91" s="1109"/>
      <c r="BVQ91" s="1112">
        <f t="shared" si="6141"/>
        <v>0</v>
      </c>
      <c r="BVR91" s="1109"/>
      <c r="BVS91" s="1109"/>
      <c r="BVT91" s="1109"/>
      <c r="BVU91" s="1109"/>
      <c r="BVV91" s="1109"/>
      <c r="BVW91" s="1111"/>
      <c r="BVX91" s="1112">
        <f t="shared" si="6142"/>
        <v>0</v>
      </c>
      <c r="BVY91" s="1126"/>
      <c r="BVZ91" s="1110"/>
      <c r="BWB91" s="1121"/>
      <c r="BWC91" s="1109"/>
      <c r="BWD91" s="1109"/>
      <c r="BWE91" s="1109"/>
      <c r="BWF91" s="1112">
        <f t="shared" si="6143"/>
        <v>0</v>
      </c>
      <c r="BWG91" s="1109"/>
      <c r="BWH91" s="1109"/>
      <c r="BWI91" s="1109"/>
      <c r="BWJ91" s="1109"/>
      <c r="BWK91" s="1109"/>
      <c r="BWL91" s="1111"/>
      <c r="BWM91" s="1112">
        <f t="shared" si="6144"/>
        <v>0</v>
      </c>
      <c r="BWN91" s="1126"/>
      <c r="BWO91" s="1110"/>
    </row>
    <row r="92" spans="2:1965" ht="15" customHeight="1" x14ac:dyDescent="0.2">
      <c r="B92" s="1114" t="s">
        <v>787</v>
      </c>
      <c r="C92" s="1109"/>
      <c r="D92" s="1109"/>
      <c r="E92" s="1109"/>
      <c r="F92" s="1109"/>
      <c r="G92" s="1112">
        <f t="shared" si="5883"/>
        <v>0</v>
      </c>
      <c r="H92" s="1109"/>
      <c r="I92" s="1109"/>
      <c r="J92" s="1109"/>
      <c r="K92" s="1109"/>
      <c r="L92" s="1109"/>
      <c r="M92" s="1111"/>
      <c r="N92" s="1112">
        <f t="shared" si="5884"/>
        <v>0</v>
      </c>
      <c r="O92" s="1126"/>
      <c r="P92" s="1110"/>
      <c r="Q92" s="1109"/>
      <c r="R92" s="1109"/>
      <c r="S92" s="1109"/>
      <c r="T92" s="1109"/>
      <c r="U92" s="1112">
        <f t="shared" si="5885"/>
        <v>0</v>
      </c>
      <c r="V92" s="1109"/>
      <c r="W92" s="1109"/>
      <c r="X92" s="1109"/>
      <c r="Y92" s="1109"/>
      <c r="Z92" s="1109"/>
      <c r="AA92" s="1111"/>
      <c r="AB92" s="1112">
        <f t="shared" si="5886"/>
        <v>0</v>
      </c>
      <c r="AC92" s="1126"/>
      <c r="AD92" s="1110"/>
      <c r="AF92" s="1121"/>
      <c r="AG92" s="1109"/>
      <c r="AH92" s="1109"/>
      <c r="AI92" s="1109"/>
      <c r="AJ92" s="1112">
        <f t="shared" si="5887"/>
        <v>0</v>
      </c>
      <c r="AK92" s="1109"/>
      <c r="AL92" s="1109"/>
      <c r="AM92" s="1109"/>
      <c r="AN92" s="1109"/>
      <c r="AO92" s="1109"/>
      <c r="AP92" s="1111"/>
      <c r="AQ92" s="1112">
        <f t="shared" si="5888"/>
        <v>0</v>
      </c>
      <c r="AR92" s="1126"/>
      <c r="AS92" s="1110"/>
      <c r="AU92" s="1121"/>
      <c r="AV92" s="1109"/>
      <c r="AW92" s="1109"/>
      <c r="AX92" s="1109"/>
      <c r="AY92" s="1112">
        <f t="shared" si="5889"/>
        <v>0</v>
      </c>
      <c r="AZ92" s="1109"/>
      <c r="BA92" s="1109"/>
      <c r="BB92" s="1109"/>
      <c r="BC92" s="1109"/>
      <c r="BD92" s="1109"/>
      <c r="BE92" s="1111"/>
      <c r="BF92" s="1112">
        <f t="shared" si="5890"/>
        <v>0</v>
      </c>
      <c r="BG92" s="1126"/>
      <c r="BH92" s="1110"/>
      <c r="BJ92" s="1121"/>
      <c r="BK92" s="1109"/>
      <c r="BL92" s="1109"/>
      <c r="BM92" s="1109"/>
      <c r="BN92" s="1112">
        <f t="shared" si="5891"/>
        <v>0</v>
      </c>
      <c r="BO92" s="1109"/>
      <c r="BP92" s="1109"/>
      <c r="BQ92" s="1109"/>
      <c r="BR92" s="1109"/>
      <c r="BS92" s="1109"/>
      <c r="BT92" s="1111"/>
      <c r="BU92" s="1112">
        <f t="shared" si="5892"/>
        <v>0</v>
      </c>
      <c r="BV92" s="1126"/>
      <c r="BW92" s="1110"/>
      <c r="BY92" s="1121"/>
      <c r="BZ92" s="1109"/>
      <c r="CA92" s="1109"/>
      <c r="CB92" s="1109"/>
      <c r="CC92" s="1112">
        <f t="shared" si="5893"/>
        <v>0</v>
      </c>
      <c r="CD92" s="1109"/>
      <c r="CE92" s="1109"/>
      <c r="CF92" s="1109"/>
      <c r="CG92" s="1109"/>
      <c r="CH92" s="1109"/>
      <c r="CI92" s="1111"/>
      <c r="CJ92" s="1112">
        <f t="shared" si="5894"/>
        <v>0</v>
      </c>
      <c r="CK92" s="1126"/>
      <c r="CL92" s="1110"/>
      <c r="CN92" s="1121"/>
      <c r="CO92" s="1109"/>
      <c r="CP92" s="1109"/>
      <c r="CQ92" s="1109"/>
      <c r="CR92" s="1112">
        <f t="shared" si="5895"/>
        <v>0</v>
      </c>
      <c r="CS92" s="1109"/>
      <c r="CT92" s="1109"/>
      <c r="CU92" s="1109"/>
      <c r="CV92" s="1109"/>
      <c r="CW92" s="1109"/>
      <c r="CX92" s="1111"/>
      <c r="CY92" s="1112">
        <f t="shared" si="5896"/>
        <v>0</v>
      </c>
      <c r="CZ92" s="1126"/>
      <c r="DA92" s="1110"/>
      <c r="DC92" s="1121"/>
      <c r="DD92" s="1109"/>
      <c r="DE92" s="1109"/>
      <c r="DF92" s="1109"/>
      <c r="DG92" s="1112">
        <f t="shared" si="5897"/>
        <v>0</v>
      </c>
      <c r="DH92" s="1109"/>
      <c r="DI92" s="1109"/>
      <c r="DJ92" s="1109"/>
      <c r="DK92" s="1109"/>
      <c r="DL92" s="1109"/>
      <c r="DM92" s="1111"/>
      <c r="DN92" s="1112">
        <f t="shared" si="5898"/>
        <v>0</v>
      </c>
      <c r="DO92" s="1126"/>
      <c r="DP92" s="1110"/>
      <c r="DR92" s="1121"/>
      <c r="DS92" s="1109"/>
      <c r="DT92" s="1109"/>
      <c r="DU92" s="1109"/>
      <c r="DV92" s="1112">
        <f t="shared" si="5899"/>
        <v>0</v>
      </c>
      <c r="DW92" s="1109"/>
      <c r="DX92" s="1109"/>
      <c r="DY92" s="1109"/>
      <c r="DZ92" s="1109"/>
      <c r="EA92" s="1109"/>
      <c r="EB92" s="1111"/>
      <c r="EC92" s="1112">
        <f t="shared" si="5900"/>
        <v>0</v>
      </c>
      <c r="ED92" s="1126"/>
      <c r="EE92" s="1110"/>
      <c r="EG92" s="1121"/>
      <c r="EH92" s="1109"/>
      <c r="EI92" s="1109"/>
      <c r="EJ92" s="1109"/>
      <c r="EK92" s="1112">
        <f t="shared" si="5901"/>
        <v>0</v>
      </c>
      <c r="EL92" s="1109"/>
      <c r="EM92" s="1109"/>
      <c r="EN92" s="1109"/>
      <c r="EO92" s="1109"/>
      <c r="EP92" s="1109"/>
      <c r="EQ92" s="1111"/>
      <c r="ER92" s="1112">
        <f t="shared" si="5902"/>
        <v>0</v>
      </c>
      <c r="ES92" s="1126"/>
      <c r="ET92" s="1110"/>
      <c r="EV92" s="1121"/>
      <c r="EW92" s="1109"/>
      <c r="EX92" s="1109"/>
      <c r="EY92" s="1109"/>
      <c r="EZ92" s="1112">
        <f t="shared" si="5903"/>
        <v>0</v>
      </c>
      <c r="FA92" s="1109"/>
      <c r="FB92" s="1109"/>
      <c r="FC92" s="1109"/>
      <c r="FD92" s="1109"/>
      <c r="FE92" s="1109"/>
      <c r="FF92" s="1111"/>
      <c r="FG92" s="1112">
        <f t="shared" si="5904"/>
        <v>0</v>
      </c>
      <c r="FH92" s="1126"/>
      <c r="FI92" s="1110"/>
      <c r="FK92" s="1121"/>
      <c r="FL92" s="1109"/>
      <c r="FM92" s="1109"/>
      <c r="FN92" s="1109"/>
      <c r="FO92" s="1112">
        <f t="shared" si="5905"/>
        <v>0</v>
      </c>
      <c r="FP92" s="1109"/>
      <c r="FQ92" s="1109"/>
      <c r="FR92" s="1109"/>
      <c r="FS92" s="1109"/>
      <c r="FT92" s="1109"/>
      <c r="FU92" s="1111"/>
      <c r="FV92" s="1112">
        <f t="shared" si="5906"/>
        <v>0</v>
      </c>
      <c r="FW92" s="1126"/>
      <c r="FX92" s="1110"/>
      <c r="FZ92" s="1121"/>
      <c r="GA92" s="1109"/>
      <c r="GB92" s="1109"/>
      <c r="GC92" s="1109"/>
      <c r="GD92" s="1112">
        <f t="shared" si="5907"/>
        <v>0</v>
      </c>
      <c r="GE92" s="1109"/>
      <c r="GF92" s="1109"/>
      <c r="GG92" s="1109"/>
      <c r="GH92" s="1109"/>
      <c r="GI92" s="1109"/>
      <c r="GJ92" s="1111"/>
      <c r="GK92" s="1112">
        <f t="shared" si="5908"/>
        <v>0</v>
      </c>
      <c r="GL92" s="1126"/>
      <c r="GM92" s="1110"/>
      <c r="GO92" s="1121"/>
      <c r="GP92" s="1109"/>
      <c r="GQ92" s="1109"/>
      <c r="GR92" s="1109"/>
      <c r="GS92" s="1112">
        <f t="shared" si="5909"/>
        <v>0</v>
      </c>
      <c r="GT92" s="1109"/>
      <c r="GU92" s="1109"/>
      <c r="GV92" s="1109"/>
      <c r="GW92" s="1109"/>
      <c r="GX92" s="1109"/>
      <c r="GY92" s="1111"/>
      <c r="GZ92" s="1112">
        <f t="shared" si="5910"/>
        <v>0</v>
      </c>
      <c r="HA92" s="1126"/>
      <c r="HB92" s="1110"/>
      <c r="HD92" s="1121"/>
      <c r="HE92" s="1109"/>
      <c r="HF92" s="1109"/>
      <c r="HG92" s="1109"/>
      <c r="HH92" s="1112">
        <f t="shared" si="5911"/>
        <v>0</v>
      </c>
      <c r="HI92" s="1109"/>
      <c r="HJ92" s="1109"/>
      <c r="HK92" s="1109"/>
      <c r="HL92" s="1109"/>
      <c r="HM92" s="1109"/>
      <c r="HN92" s="1111"/>
      <c r="HO92" s="1112">
        <f t="shared" si="5912"/>
        <v>0</v>
      </c>
      <c r="HP92" s="1126"/>
      <c r="HQ92" s="1110"/>
      <c r="HS92" s="1121"/>
      <c r="HT92" s="1109"/>
      <c r="HU92" s="1109"/>
      <c r="HV92" s="1109"/>
      <c r="HW92" s="1112">
        <f t="shared" si="5913"/>
        <v>0</v>
      </c>
      <c r="HX92" s="1109"/>
      <c r="HY92" s="1109"/>
      <c r="HZ92" s="1109"/>
      <c r="IA92" s="1109"/>
      <c r="IB92" s="1109"/>
      <c r="IC92" s="1111"/>
      <c r="ID92" s="1112">
        <f t="shared" si="5914"/>
        <v>0</v>
      </c>
      <c r="IE92" s="1126"/>
      <c r="IF92" s="1110"/>
      <c r="IH92" s="1121"/>
      <c r="II92" s="1109"/>
      <c r="IJ92" s="1109"/>
      <c r="IK92" s="1109"/>
      <c r="IL92" s="1112">
        <f t="shared" si="5915"/>
        <v>0</v>
      </c>
      <c r="IM92" s="1109"/>
      <c r="IN92" s="1109"/>
      <c r="IO92" s="1109"/>
      <c r="IP92" s="1109"/>
      <c r="IQ92" s="1109"/>
      <c r="IR92" s="1111"/>
      <c r="IS92" s="1112">
        <f t="shared" si="5916"/>
        <v>0</v>
      </c>
      <c r="IT92" s="1126"/>
      <c r="IU92" s="1110"/>
      <c r="IW92" s="1121"/>
      <c r="IX92" s="1109"/>
      <c r="IY92" s="1109"/>
      <c r="IZ92" s="1109"/>
      <c r="JA92" s="1112">
        <f t="shared" si="5917"/>
        <v>0</v>
      </c>
      <c r="JB92" s="1109"/>
      <c r="JC92" s="1109"/>
      <c r="JD92" s="1109"/>
      <c r="JE92" s="1109"/>
      <c r="JF92" s="1109"/>
      <c r="JG92" s="1111"/>
      <c r="JH92" s="1112">
        <f t="shared" si="5918"/>
        <v>0</v>
      </c>
      <c r="JI92" s="1126"/>
      <c r="JJ92" s="1110"/>
      <c r="JL92" s="1121"/>
      <c r="JM92" s="1109"/>
      <c r="JN92" s="1109"/>
      <c r="JO92" s="1109"/>
      <c r="JP92" s="1112">
        <f t="shared" si="5919"/>
        <v>0</v>
      </c>
      <c r="JQ92" s="1109"/>
      <c r="JR92" s="1109"/>
      <c r="JS92" s="1109"/>
      <c r="JT92" s="1109"/>
      <c r="JU92" s="1109"/>
      <c r="JV92" s="1111"/>
      <c r="JW92" s="1112">
        <f t="shared" si="5920"/>
        <v>0</v>
      </c>
      <c r="JX92" s="1126"/>
      <c r="JY92" s="1110"/>
      <c r="KA92" s="1121"/>
      <c r="KB92" s="1109"/>
      <c r="KC92" s="1109"/>
      <c r="KD92" s="1109"/>
      <c r="KE92" s="1112">
        <f t="shared" si="5921"/>
        <v>0</v>
      </c>
      <c r="KF92" s="1109"/>
      <c r="KG92" s="1109"/>
      <c r="KH92" s="1109"/>
      <c r="KI92" s="1109"/>
      <c r="KJ92" s="1109"/>
      <c r="KK92" s="1111"/>
      <c r="KL92" s="1112">
        <f t="shared" si="5922"/>
        <v>0</v>
      </c>
      <c r="KM92" s="1126"/>
      <c r="KN92" s="1110"/>
      <c r="KP92" s="1121"/>
      <c r="KQ92" s="1109"/>
      <c r="KR92" s="1109"/>
      <c r="KS92" s="1109"/>
      <c r="KT92" s="1112">
        <f t="shared" si="5923"/>
        <v>0</v>
      </c>
      <c r="KU92" s="1109"/>
      <c r="KV92" s="1109"/>
      <c r="KW92" s="1109"/>
      <c r="KX92" s="1109"/>
      <c r="KY92" s="1109"/>
      <c r="KZ92" s="1111"/>
      <c r="LA92" s="1112">
        <f t="shared" si="5924"/>
        <v>0</v>
      </c>
      <c r="LB92" s="1126"/>
      <c r="LC92" s="1110"/>
      <c r="LE92" s="1121"/>
      <c r="LF92" s="1109"/>
      <c r="LG92" s="1109"/>
      <c r="LH92" s="1109"/>
      <c r="LI92" s="1112">
        <f t="shared" si="5925"/>
        <v>0</v>
      </c>
      <c r="LJ92" s="1109"/>
      <c r="LK92" s="1109"/>
      <c r="LL92" s="1109"/>
      <c r="LM92" s="1109"/>
      <c r="LN92" s="1109"/>
      <c r="LO92" s="1111"/>
      <c r="LP92" s="1112">
        <f t="shared" si="5926"/>
        <v>0</v>
      </c>
      <c r="LQ92" s="1126"/>
      <c r="LR92" s="1110"/>
      <c r="LT92" s="1121"/>
      <c r="LU92" s="1109"/>
      <c r="LV92" s="1109"/>
      <c r="LW92" s="1109"/>
      <c r="LX92" s="1112">
        <f t="shared" si="5927"/>
        <v>0</v>
      </c>
      <c r="LY92" s="1109"/>
      <c r="LZ92" s="1109"/>
      <c r="MA92" s="1109"/>
      <c r="MB92" s="1109"/>
      <c r="MC92" s="1109"/>
      <c r="MD92" s="1111"/>
      <c r="ME92" s="1112">
        <f t="shared" si="5928"/>
        <v>0</v>
      </c>
      <c r="MF92" s="1126"/>
      <c r="MG92" s="1110"/>
      <c r="MI92" s="1121"/>
      <c r="MJ92" s="1109"/>
      <c r="MK92" s="1109"/>
      <c r="ML92" s="1109"/>
      <c r="MM92" s="1112">
        <f t="shared" si="5929"/>
        <v>0</v>
      </c>
      <c r="MN92" s="1109"/>
      <c r="MO92" s="1109"/>
      <c r="MP92" s="1109"/>
      <c r="MQ92" s="1109"/>
      <c r="MR92" s="1109"/>
      <c r="MS92" s="1111"/>
      <c r="MT92" s="1112">
        <f t="shared" si="5930"/>
        <v>0</v>
      </c>
      <c r="MU92" s="1126"/>
      <c r="MV92" s="1110"/>
      <c r="MX92" s="1121"/>
      <c r="MY92" s="1109"/>
      <c r="MZ92" s="1109"/>
      <c r="NA92" s="1109"/>
      <c r="NB92" s="1112">
        <f t="shared" si="5931"/>
        <v>0</v>
      </c>
      <c r="NC92" s="1109"/>
      <c r="ND92" s="1109"/>
      <c r="NE92" s="1109"/>
      <c r="NF92" s="1109"/>
      <c r="NG92" s="1109"/>
      <c r="NH92" s="1111"/>
      <c r="NI92" s="1112">
        <f t="shared" si="5932"/>
        <v>0</v>
      </c>
      <c r="NJ92" s="1126"/>
      <c r="NK92" s="1110"/>
      <c r="NM92" s="1121"/>
      <c r="NN92" s="1109"/>
      <c r="NO92" s="1109"/>
      <c r="NP92" s="1109"/>
      <c r="NQ92" s="1112">
        <f t="shared" si="5933"/>
        <v>0</v>
      </c>
      <c r="NR92" s="1109"/>
      <c r="NS92" s="1109"/>
      <c r="NT92" s="1109"/>
      <c r="NU92" s="1109"/>
      <c r="NV92" s="1109"/>
      <c r="NW92" s="1111"/>
      <c r="NX92" s="1112">
        <f t="shared" si="5934"/>
        <v>0</v>
      </c>
      <c r="NY92" s="1126"/>
      <c r="NZ92" s="1110"/>
      <c r="OB92" s="1121"/>
      <c r="OC92" s="1109"/>
      <c r="OD92" s="1109"/>
      <c r="OE92" s="1109"/>
      <c r="OF92" s="1112">
        <f t="shared" si="5935"/>
        <v>0</v>
      </c>
      <c r="OG92" s="1109"/>
      <c r="OH92" s="1109"/>
      <c r="OI92" s="1109"/>
      <c r="OJ92" s="1109"/>
      <c r="OK92" s="1109"/>
      <c r="OL92" s="1111"/>
      <c r="OM92" s="1112">
        <f t="shared" si="5936"/>
        <v>0</v>
      </c>
      <c r="ON92" s="1126"/>
      <c r="OO92" s="1110"/>
      <c r="OQ92" s="1121"/>
      <c r="OR92" s="1109"/>
      <c r="OS92" s="1109"/>
      <c r="OT92" s="1109"/>
      <c r="OU92" s="1112">
        <f t="shared" si="5937"/>
        <v>0</v>
      </c>
      <c r="OV92" s="1109"/>
      <c r="OW92" s="1109"/>
      <c r="OX92" s="1109"/>
      <c r="OY92" s="1109"/>
      <c r="OZ92" s="1109"/>
      <c r="PA92" s="1111"/>
      <c r="PB92" s="1112">
        <f t="shared" si="5938"/>
        <v>0</v>
      </c>
      <c r="PC92" s="1126"/>
      <c r="PD92" s="1110"/>
      <c r="PF92" s="1121"/>
      <c r="PG92" s="1109"/>
      <c r="PH92" s="1109"/>
      <c r="PI92" s="1109"/>
      <c r="PJ92" s="1112">
        <f t="shared" si="5939"/>
        <v>0</v>
      </c>
      <c r="PK92" s="1109"/>
      <c r="PL92" s="1109"/>
      <c r="PM92" s="1109"/>
      <c r="PN92" s="1109"/>
      <c r="PO92" s="1109"/>
      <c r="PP92" s="1111"/>
      <c r="PQ92" s="1112">
        <f t="shared" si="5940"/>
        <v>0</v>
      </c>
      <c r="PR92" s="1126"/>
      <c r="PS92" s="1110"/>
      <c r="PU92" s="1121"/>
      <c r="PV92" s="1109"/>
      <c r="PW92" s="1109"/>
      <c r="PX92" s="1109"/>
      <c r="PY92" s="1112">
        <f t="shared" si="5941"/>
        <v>0</v>
      </c>
      <c r="PZ92" s="1109"/>
      <c r="QA92" s="1109"/>
      <c r="QB92" s="1109"/>
      <c r="QC92" s="1109"/>
      <c r="QD92" s="1109"/>
      <c r="QE92" s="1111"/>
      <c r="QF92" s="1112">
        <f t="shared" si="5942"/>
        <v>0</v>
      </c>
      <c r="QG92" s="1126"/>
      <c r="QH92" s="1110"/>
      <c r="QJ92" s="1121"/>
      <c r="QK92" s="1109"/>
      <c r="QL92" s="1109"/>
      <c r="QM92" s="1109"/>
      <c r="QN92" s="1112">
        <f t="shared" si="5943"/>
        <v>0</v>
      </c>
      <c r="QO92" s="1109"/>
      <c r="QP92" s="1109"/>
      <c r="QQ92" s="1109"/>
      <c r="QR92" s="1109"/>
      <c r="QS92" s="1109"/>
      <c r="QT92" s="1111"/>
      <c r="QU92" s="1112">
        <f t="shared" si="5944"/>
        <v>0</v>
      </c>
      <c r="QV92" s="1126"/>
      <c r="QW92" s="1110"/>
      <c r="QY92" s="1121"/>
      <c r="QZ92" s="1109"/>
      <c r="RA92" s="1109"/>
      <c r="RB92" s="1109"/>
      <c r="RC92" s="1112">
        <f t="shared" si="5945"/>
        <v>0</v>
      </c>
      <c r="RD92" s="1109"/>
      <c r="RE92" s="1109"/>
      <c r="RF92" s="1109"/>
      <c r="RG92" s="1109"/>
      <c r="RH92" s="1109"/>
      <c r="RI92" s="1111"/>
      <c r="RJ92" s="1112">
        <f t="shared" si="5946"/>
        <v>0</v>
      </c>
      <c r="RK92" s="1126"/>
      <c r="RL92" s="1110"/>
      <c r="RN92" s="1121"/>
      <c r="RO92" s="1109"/>
      <c r="RP92" s="1109"/>
      <c r="RQ92" s="1109"/>
      <c r="RR92" s="1112">
        <f t="shared" si="5947"/>
        <v>0</v>
      </c>
      <c r="RS92" s="1109"/>
      <c r="RT92" s="1109"/>
      <c r="RU92" s="1109"/>
      <c r="RV92" s="1109"/>
      <c r="RW92" s="1109"/>
      <c r="RX92" s="1111"/>
      <c r="RY92" s="1112">
        <f t="shared" si="5948"/>
        <v>0</v>
      </c>
      <c r="RZ92" s="1126"/>
      <c r="SA92" s="1110"/>
      <c r="SC92" s="1121"/>
      <c r="SD92" s="1109"/>
      <c r="SE92" s="1109"/>
      <c r="SF92" s="1109"/>
      <c r="SG92" s="1112">
        <f t="shared" si="5949"/>
        <v>0</v>
      </c>
      <c r="SH92" s="1109"/>
      <c r="SI92" s="1109"/>
      <c r="SJ92" s="1109"/>
      <c r="SK92" s="1109"/>
      <c r="SL92" s="1109"/>
      <c r="SM92" s="1111"/>
      <c r="SN92" s="1112">
        <f t="shared" si="5950"/>
        <v>0</v>
      </c>
      <c r="SO92" s="1126"/>
      <c r="SP92" s="1110"/>
      <c r="SR92" s="1121"/>
      <c r="SS92" s="1109"/>
      <c r="ST92" s="1109"/>
      <c r="SU92" s="1109"/>
      <c r="SV92" s="1112">
        <f t="shared" si="5951"/>
        <v>0</v>
      </c>
      <c r="SW92" s="1109"/>
      <c r="SX92" s="1109"/>
      <c r="SY92" s="1109"/>
      <c r="SZ92" s="1109"/>
      <c r="TA92" s="1109"/>
      <c r="TB92" s="1111"/>
      <c r="TC92" s="1112">
        <f t="shared" si="5952"/>
        <v>0</v>
      </c>
      <c r="TD92" s="1126"/>
      <c r="TE92" s="1110"/>
      <c r="TG92" s="1121"/>
      <c r="TH92" s="1109"/>
      <c r="TI92" s="1109"/>
      <c r="TJ92" s="1109"/>
      <c r="TK92" s="1112">
        <f t="shared" si="5953"/>
        <v>0</v>
      </c>
      <c r="TL92" s="1109"/>
      <c r="TM92" s="1109"/>
      <c r="TN92" s="1109"/>
      <c r="TO92" s="1109"/>
      <c r="TP92" s="1109"/>
      <c r="TQ92" s="1111"/>
      <c r="TR92" s="1112">
        <f t="shared" si="5954"/>
        <v>0</v>
      </c>
      <c r="TS92" s="1126"/>
      <c r="TT92" s="1110"/>
      <c r="TV92" s="1121"/>
      <c r="TW92" s="1109"/>
      <c r="TX92" s="1109"/>
      <c r="TY92" s="1109"/>
      <c r="TZ92" s="1112">
        <f t="shared" si="5955"/>
        <v>0</v>
      </c>
      <c r="UA92" s="1109"/>
      <c r="UB92" s="1109"/>
      <c r="UC92" s="1109"/>
      <c r="UD92" s="1109"/>
      <c r="UE92" s="1109"/>
      <c r="UF92" s="1111"/>
      <c r="UG92" s="1112">
        <f t="shared" si="5956"/>
        <v>0</v>
      </c>
      <c r="UH92" s="1126"/>
      <c r="UI92" s="1110"/>
      <c r="UK92" s="1121"/>
      <c r="UL92" s="1109"/>
      <c r="UM92" s="1109"/>
      <c r="UN92" s="1109"/>
      <c r="UO92" s="1112">
        <f t="shared" si="5957"/>
        <v>0</v>
      </c>
      <c r="UP92" s="1109"/>
      <c r="UQ92" s="1109"/>
      <c r="UR92" s="1109"/>
      <c r="US92" s="1109"/>
      <c r="UT92" s="1109"/>
      <c r="UU92" s="1111"/>
      <c r="UV92" s="1112">
        <f t="shared" si="5958"/>
        <v>0</v>
      </c>
      <c r="UW92" s="1126"/>
      <c r="UX92" s="1110"/>
      <c r="UZ92" s="1121"/>
      <c r="VA92" s="1109"/>
      <c r="VB92" s="1109"/>
      <c r="VC92" s="1109"/>
      <c r="VD92" s="1112">
        <f t="shared" si="5959"/>
        <v>0</v>
      </c>
      <c r="VE92" s="1109"/>
      <c r="VF92" s="1109"/>
      <c r="VG92" s="1109"/>
      <c r="VH92" s="1109"/>
      <c r="VI92" s="1109"/>
      <c r="VJ92" s="1111"/>
      <c r="VK92" s="1112">
        <f t="shared" si="5960"/>
        <v>0</v>
      </c>
      <c r="VL92" s="1126"/>
      <c r="VM92" s="1110"/>
      <c r="VO92" s="1121"/>
      <c r="VP92" s="1109"/>
      <c r="VQ92" s="1109"/>
      <c r="VR92" s="1109"/>
      <c r="VS92" s="1112">
        <f t="shared" si="5961"/>
        <v>0</v>
      </c>
      <c r="VT92" s="1109"/>
      <c r="VU92" s="1109"/>
      <c r="VV92" s="1109"/>
      <c r="VW92" s="1109"/>
      <c r="VX92" s="1109"/>
      <c r="VY92" s="1111"/>
      <c r="VZ92" s="1112">
        <f t="shared" si="5962"/>
        <v>0</v>
      </c>
      <c r="WA92" s="1126"/>
      <c r="WB92" s="1110"/>
      <c r="WD92" s="1121"/>
      <c r="WE92" s="1109"/>
      <c r="WF92" s="1109"/>
      <c r="WG92" s="1109"/>
      <c r="WH92" s="1112">
        <f t="shared" si="5963"/>
        <v>0</v>
      </c>
      <c r="WI92" s="1109"/>
      <c r="WJ92" s="1109"/>
      <c r="WK92" s="1109"/>
      <c r="WL92" s="1109"/>
      <c r="WM92" s="1109"/>
      <c r="WN92" s="1111"/>
      <c r="WO92" s="1112">
        <f t="shared" si="5964"/>
        <v>0</v>
      </c>
      <c r="WP92" s="1126"/>
      <c r="WQ92" s="1110"/>
      <c r="WS92" s="1121"/>
      <c r="WT92" s="1109"/>
      <c r="WU92" s="1109"/>
      <c r="WV92" s="1109"/>
      <c r="WW92" s="1112">
        <f t="shared" si="5965"/>
        <v>0</v>
      </c>
      <c r="WX92" s="1109"/>
      <c r="WY92" s="1109"/>
      <c r="WZ92" s="1109"/>
      <c r="XA92" s="1109"/>
      <c r="XB92" s="1109"/>
      <c r="XC92" s="1111"/>
      <c r="XD92" s="1112">
        <f t="shared" si="5966"/>
        <v>0</v>
      </c>
      <c r="XE92" s="1126"/>
      <c r="XF92" s="1110"/>
      <c r="XH92" s="1121"/>
      <c r="XI92" s="1109"/>
      <c r="XJ92" s="1109"/>
      <c r="XK92" s="1109"/>
      <c r="XL92" s="1112">
        <f t="shared" si="5967"/>
        <v>0</v>
      </c>
      <c r="XM92" s="1109"/>
      <c r="XN92" s="1109"/>
      <c r="XO92" s="1109"/>
      <c r="XP92" s="1109"/>
      <c r="XQ92" s="1109"/>
      <c r="XR92" s="1111"/>
      <c r="XS92" s="1112">
        <f t="shared" si="5968"/>
        <v>0</v>
      </c>
      <c r="XT92" s="1126"/>
      <c r="XU92" s="1110"/>
      <c r="XW92" s="1121"/>
      <c r="XX92" s="1109"/>
      <c r="XY92" s="1109"/>
      <c r="XZ92" s="1109"/>
      <c r="YA92" s="1112">
        <f t="shared" si="5969"/>
        <v>0</v>
      </c>
      <c r="YB92" s="1109"/>
      <c r="YC92" s="1109"/>
      <c r="YD92" s="1109"/>
      <c r="YE92" s="1109"/>
      <c r="YF92" s="1109"/>
      <c r="YG92" s="1111"/>
      <c r="YH92" s="1112">
        <f t="shared" si="5970"/>
        <v>0</v>
      </c>
      <c r="YI92" s="1126"/>
      <c r="YJ92" s="1110"/>
      <c r="YL92" s="1121"/>
      <c r="YM92" s="1109"/>
      <c r="YN92" s="1109"/>
      <c r="YO92" s="1109"/>
      <c r="YP92" s="1112">
        <f t="shared" si="5971"/>
        <v>0</v>
      </c>
      <c r="YQ92" s="1109"/>
      <c r="YR92" s="1109"/>
      <c r="YS92" s="1109"/>
      <c r="YT92" s="1109"/>
      <c r="YU92" s="1109"/>
      <c r="YV92" s="1111"/>
      <c r="YW92" s="1112">
        <f t="shared" si="5972"/>
        <v>0</v>
      </c>
      <c r="YX92" s="1126"/>
      <c r="YY92" s="1110"/>
      <c r="ZA92" s="1121"/>
      <c r="ZB92" s="1109"/>
      <c r="ZC92" s="1109"/>
      <c r="ZD92" s="1109"/>
      <c r="ZE92" s="1112">
        <f t="shared" si="5973"/>
        <v>0</v>
      </c>
      <c r="ZF92" s="1109"/>
      <c r="ZG92" s="1109"/>
      <c r="ZH92" s="1109"/>
      <c r="ZI92" s="1109"/>
      <c r="ZJ92" s="1109"/>
      <c r="ZK92" s="1111"/>
      <c r="ZL92" s="1112">
        <f t="shared" si="5974"/>
        <v>0</v>
      </c>
      <c r="ZM92" s="1126"/>
      <c r="ZN92" s="1110"/>
      <c r="ZP92" s="1121"/>
      <c r="ZQ92" s="1109"/>
      <c r="ZR92" s="1109"/>
      <c r="ZS92" s="1109"/>
      <c r="ZT92" s="1112">
        <f t="shared" si="5975"/>
        <v>0</v>
      </c>
      <c r="ZU92" s="1109"/>
      <c r="ZV92" s="1109"/>
      <c r="ZW92" s="1109"/>
      <c r="ZX92" s="1109"/>
      <c r="ZY92" s="1109"/>
      <c r="ZZ92" s="1111"/>
      <c r="AAA92" s="1112">
        <f t="shared" si="5976"/>
        <v>0</v>
      </c>
      <c r="AAB92" s="1126"/>
      <c r="AAC92" s="1110"/>
      <c r="AAE92" s="1121"/>
      <c r="AAF92" s="1109"/>
      <c r="AAG92" s="1109"/>
      <c r="AAH92" s="1109"/>
      <c r="AAI92" s="1112">
        <f t="shared" si="5977"/>
        <v>0</v>
      </c>
      <c r="AAJ92" s="1109"/>
      <c r="AAK92" s="1109"/>
      <c r="AAL92" s="1109"/>
      <c r="AAM92" s="1109"/>
      <c r="AAN92" s="1109"/>
      <c r="AAO92" s="1111"/>
      <c r="AAP92" s="1112">
        <f t="shared" si="5978"/>
        <v>0</v>
      </c>
      <c r="AAQ92" s="1126"/>
      <c r="AAR92" s="1110"/>
      <c r="AAT92" s="1121"/>
      <c r="AAU92" s="1109"/>
      <c r="AAV92" s="1109"/>
      <c r="AAW92" s="1109"/>
      <c r="AAX92" s="1112">
        <f t="shared" si="5979"/>
        <v>0</v>
      </c>
      <c r="AAY92" s="1109"/>
      <c r="AAZ92" s="1109"/>
      <c r="ABA92" s="1109"/>
      <c r="ABB92" s="1109"/>
      <c r="ABC92" s="1109"/>
      <c r="ABD92" s="1111"/>
      <c r="ABE92" s="1112">
        <f t="shared" si="5980"/>
        <v>0</v>
      </c>
      <c r="ABF92" s="1126"/>
      <c r="ABG92" s="1110"/>
      <c r="ABI92" s="1121"/>
      <c r="ABJ92" s="1109"/>
      <c r="ABK92" s="1109"/>
      <c r="ABL92" s="1109"/>
      <c r="ABM92" s="1112">
        <f t="shared" si="5981"/>
        <v>0</v>
      </c>
      <c r="ABN92" s="1109"/>
      <c r="ABO92" s="1109"/>
      <c r="ABP92" s="1109"/>
      <c r="ABQ92" s="1109"/>
      <c r="ABR92" s="1109"/>
      <c r="ABS92" s="1111"/>
      <c r="ABT92" s="1112">
        <f t="shared" si="5982"/>
        <v>0</v>
      </c>
      <c r="ABU92" s="1126"/>
      <c r="ABV92" s="1110"/>
      <c r="ABX92" s="1121"/>
      <c r="ABY92" s="1109"/>
      <c r="ABZ92" s="1109"/>
      <c r="ACA92" s="1109"/>
      <c r="ACB92" s="1112">
        <f t="shared" si="5983"/>
        <v>0</v>
      </c>
      <c r="ACC92" s="1109"/>
      <c r="ACD92" s="1109"/>
      <c r="ACE92" s="1109"/>
      <c r="ACF92" s="1109"/>
      <c r="ACG92" s="1109"/>
      <c r="ACH92" s="1111"/>
      <c r="ACI92" s="1112">
        <f t="shared" si="5984"/>
        <v>0</v>
      </c>
      <c r="ACJ92" s="1126"/>
      <c r="ACK92" s="1110"/>
      <c r="ACM92" s="1121"/>
      <c r="ACN92" s="1109"/>
      <c r="ACO92" s="1109"/>
      <c r="ACP92" s="1109"/>
      <c r="ACQ92" s="1112">
        <f t="shared" si="5985"/>
        <v>0</v>
      </c>
      <c r="ACR92" s="1109"/>
      <c r="ACS92" s="1109"/>
      <c r="ACT92" s="1109"/>
      <c r="ACU92" s="1109"/>
      <c r="ACV92" s="1109"/>
      <c r="ACW92" s="1111"/>
      <c r="ACX92" s="1112">
        <f t="shared" si="5986"/>
        <v>0</v>
      </c>
      <c r="ACY92" s="1126"/>
      <c r="ACZ92" s="1110"/>
      <c r="ADB92" s="1121"/>
      <c r="ADC92" s="1109"/>
      <c r="ADD92" s="1109"/>
      <c r="ADE92" s="1109"/>
      <c r="ADF92" s="1112">
        <f t="shared" si="5987"/>
        <v>0</v>
      </c>
      <c r="ADG92" s="1109"/>
      <c r="ADH92" s="1109"/>
      <c r="ADI92" s="1109"/>
      <c r="ADJ92" s="1109"/>
      <c r="ADK92" s="1109"/>
      <c r="ADL92" s="1111"/>
      <c r="ADM92" s="1112">
        <f t="shared" si="5988"/>
        <v>0</v>
      </c>
      <c r="ADN92" s="1126"/>
      <c r="ADO92" s="1110"/>
      <c r="ADQ92" s="1121"/>
      <c r="ADR92" s="1109"/>
      <c r="ADS92" s="1109"/>
      <c r="ADT92" s="1109"/>
      <c r="ADU92" s="1112">
        <f t="shared" si="5989"/>
        <v>0</v>
      </c>
      <c r="ADV92" s="1109"/>
      <c r="ADW92" s="1109"/>
      <c r="ADX92" s="1109"/>
      <c r="ADY92" s="1109"/>
      <c r="ADZ92" s="1109"/>
      <c r="AEA92" s="1111"/>
      <c r="AEB92" s="1112">
        <f t="shared" si="5990"/>
        <v>0</v>
      </c>
      <c r="AEC92" s="1126"/>
      <c r="AED92" s="1110"/>
      <c r="AEF92" s="1121"/>
      <c r="AEG92" s="1109"/>
      <c r="AEH92" s="1109"/>
      <c r="AEI92" s="1109"/>
      <c r="AEJ92" s="1112">
        <f t="shared" si="5991"/>
        <v>0</v>
      </c>
      <c r="AEK92" s="1109"/>
      <c r="AEL92" s="1109"/>
      <c r="AEM92" s="1109"/>
      <c r="AEN92" s="1109"/>
      <c r="AEO92" s="1109"/>
      <c r="AEP92" s="1111"/>
      <c r="AEQ92" s="1112">
        <f t="shared" si="5992"/>
        <v>0</v>
      </c>
      <c r="AER92" s="1126"/>
      <c r="AES92" s="1110"/>
      <c r="AEU92" s="1121"/>
      <c r="AEV92" s="1109"/>
      <c r="AEW92" s="1109"/>
      <c r="AEX92" s="1109"/>
      <c r="AEY92" s="1112">
        <f t="shared" si="5993"/>
        <v>0</v>
      </c>
      <c r="AEZ92" s="1109"/>
      <c r="AFA92" s="1109"/>
      <c r="AFB92" s="1109"/>
      <c r="AFC92" s="1109"/>
      <c r="AFD92" s="1109"/>
      <c r="AFE92" s="1111"/>
      <c r="AFF92" s="1112">
        <f t="shared" si="5994"/>
        <v>0</v>
      </c>
      <c r="AFG92" s="1126"/>
      <c r="AFH92" s="1110"/>
      <c r="AFJ92" s="1121"/>
      <c r="AFK92" s="1109"/>
      <c r="AFL92" s="1109"/>
      <c r="AFM92" s="1109"/>
      <c r="AFN92" s="1112">
        <f t="shared" si="5995"/>
        <v>0</v>
      </c>
      <c r="AFO92" s="1109"/>
      <c r="AFP92" s="1109"/>
      <c r="AFQ92" s="1109"/>
      <c r="AFR92" s="1109"/>
      <c r="AFS92" s="1109"/>
      <c r="AFT92" s="1111"/>
      <c r="AFU92" s="1112">
        <f t="shared" si="5996"/>
        <v>0</v>
      </c>
      <c r="AFV92" s="1126"/>
      <c r="AFW92" s="1110"/>
      <c r="AFY92" s="1121"/>
      <c r="AFZ92" s="1109"/>
      <c r="AGA92" s="1109"/>
      <c r="AGB92" s="1109"/>
      <c r="AGC92" s="1112">
        <f t="shared" si="5997"/>
        <v>0</v>
      </c>
      <c r="AGD92" s="1109"/>
      <c r="AGE92" s="1109"/>
      <c r="AGF92" s="1109"/>
      <c r="AGG92" s="1109"/>
      <c r="AGH92" s="1109"/>
      <c r="AGI92" s="1111"/>
      <c r="AGJ92" s="1112">
        <f t="shared" si="5998"/>
        <v>0</v>
      </c>
      <c r="AGK92" s="1126"/>
      <c r="AGL92" s="1110"/>
      <c r="AGN92" s="1121"/>
      <c r="AGO92" s="1109"/>
      <c r="AGP92" s="1109"/>
      <c r="AGQ92" s="1109"/>
      <c r="AGR92" s="1112">
        <f t="shared" si="5999"/>
        <v>0</v>
      </c>
      <c r="AGS92" s="1109"/>
      <c r="AGT92" s="1109"/>
      <c r="AGU92" s="1109"/>
      <c r="AGV92" s="1109"/>
      <c r="AGW92" s="1109"/>
      <c r="AGX92" s="1111"/>
      <c r="AGY92" s="1112">
        <f t="shared" si="6000"/>
        <v>0</v>
      </c>
      <c r="AGZ92" s="1126"/>
      <c r="AHA92" s="1110"/>
      <c r="AHC92" s="1121"/>
      <c r="AHD92" s="1109"/>
      <c r="AHE92" s="1109"/>
      <c r="AHF92" s="1109"/>
      <c r="AHG92" s="1112">
        <f t="shared" si="6001"/>
        <v>0</v>
      </c>
      <c r="AHH92" s="1109"/>
      <c r="AHI92" s="1109"/>
      <c r="AHJ92" s="1109"/>
      <c r="AHK92" s="1109"/>
      <c r="AHL92" s="1109"/>
      <c r="AHM92" s="1111"/>
      <c r="AHN92" s="1112">
        <f t="shared" si="6002"/>
        <v>0</v>
      </c>
      <c r="AHO92" s="1126"/>
      <c r="AHP92" s="1110"/>
      <c r="AHR92" s="1121"/>
      <c r="AHS92" s="1109"/>
      <c r="AHT92" s="1109"/>
      <c r="AHU92" s="1109"/>
      <c r="AHV92" s="1112">
        <f t="shared" si="6003"/>
        <v>0</v>
      </c>
      <c r="AHW92" s="1109"/>
      <c r="AHX92" s="1109"/>
      <c r="AHY92" s="1109"/>
      <c r="AHZ92" s="1109"/>
      <c r="AIA92" s="1109"/>
      <c r="AIB92" s="1111"/>
      <c r="AIC92" s="1112">
        <f t="shared" si="6004"/>
        <v>0</v>
      </c>
      <c r="AID92" s="1126"/>
      <c r="AIE92" s="1110"/>
      <c r="AIG92" s="1121"/>
      <c r="AIH92" s="1109"/>
      <c r="AII92" s="1109"/>
      <c r="AIJ92" s="1109"/>
      <c r="AIK92" s="1112">
        <f t="shared" si="6005"/>
        <v>0</v>
      </c>
      <c r="AIL92" s="1109"/>
      <c r="AIM92" s="1109"/>
      <c r="AIN92" s="1109"/>
      <c r="AIO92" s="1109"/>
      <c r="AIP92" s="1109"/>
      <c r="AIQ92" s="1111"/>
      <c r="AIR92" s="1112">
        <f t="shared" si="6006"/>
        <v>0</v>
      </c>
      <c r="AIS92" s="1126"/>
      <c r="AIT92" s="1110"/>
      <c r="AIV92" s="1121"/>
      <c r="AIW92" s="1109"/>
      <c r="AIX92" s="1109"/>
      <c r="AIY92" s="1109"/>
      <c r="AIZ92" s="1112">
        <f t="shared" si="6007"/>
        <v>0</v>
      </c>
      <c r="AJA92" s="1109"/>
      <c r="AJB92" s="1109"/>
      <c r="AJC92" s="1109"/>
      <c r="AJD92" s="1109"/>
      <c r="AJE92" s="1109"/>
      <c r="AJF92" s="1111"/>
      <c r="AJG92" s="1112">
        <f t="shared" si="6008"/>
        <v>0</v>
      </c>
      <c r="AJH92" s="1126"/>
      <c r="AJI92" s="1110"/>
      <c r="AJK92" s="1121"/>
      <c r="AJL92" s="1109"/>
      <c r="AJM92" s="1109"/>
      <c r="AJN92" s="1109"/>
      <c r="AJO92" s="1112">
        <f t="shared" si="6009"/>
        <v>0</v>
      </c>
      <c r="AJP92" s="1109"/>
      <c r="AJQ92" s="1109"/>
      <c r="AJR92" s="1109"/>
      <c r="AJS92" s="1109"/>
      <c r="AJT92" s="1109"/>
      <c r="AJU92" s="1111"/>
      <c r="AJV92" s="1112">
        <f t="shared" si="6010"/>
        <v>0</v>
      </c>
      <c r="AJW92" s="1126"/>
      <c r="AJX92" s="1110"/>
      <c r="AJZ92" s="1121"/>
      <c r="AKA92" s="1109"/>
      <c r="AKB92" s="1109"/>
      <c r="AKC92" s="1109"/>
      <c r="AKD92" s="1112">
        <f t="shared" si="6011"/>
        <v>0</v>
      </c>
      <c r="AKE92" s="1109"/>
      <c r="AKF92" s="1109"/>
      <c r="AKG92" s="1109"/>
      <c r="AKH92" s="1109"/>
      <c r="AKI92" s="1109"/>
      <c r="AKJ92" s="1111"/>
      <c r="AKK92" s="1112">
        <f t="shared" si="6012"/>
        <v>0</v>
      </c>
      <c r="AKL92" s="1126"/>
      <c r="AKM92" s="1110"/>
      <c r="AKO92" s="1121"/>
      <c r="AKP92" s="1109"/>
      <c r="AKQ92" s="1109"/>
      <c r="AKR92" s="1109"/>
      <c r="AKS92" s="1112">
        <f t="shared" si="6013"/>
        <v>0</v>
      </c>
      <c r="AKT92" s="1109"/>
      <c r="AKU92" s="1109"/>
      <c r="AKV92" s="1109"/>
      <c r="AKW92" s="1109"/>
      <c r="AKX92" s="1109"/>
      <c r="AKY92" s="1111"/>
      <c r="AKZ92" s="1112">
        <f t="shared" si="6014"/>
        <v>0</v>
      </c>
      <c r="ALA92" s="1126"/>
      <c r="ALB92" s="1110"/>
      <c r="ALD92" s="1121"/>
      <c r="ALE92" s="1109"/>
      <c r="ALF92" s="1109"/>
      <c r="ALG92" s="1109"/>
      <c r="ALH92" s="1112">
        <f t="shared" si="6015"/>
        <v>0</v>
      </c>
      <c r="ALI92" s="1109"/>
      <c r="ALJ92" s="1109"/>
      <c r="ALK92" s="1109"/>
      <c r="ALL92" s="1109"/>
      <c r="ALM92" s="1109"/>
      <c r="ALN92" s="1111"/>
      <c r="ALO92" s="1112">
        <f t="shared" si="6016"/>
        <v>0</v>
      </c>
      <c r="ALP92" s="1126"/>
      <c r="ALQ92" s="1110"/>
      <c r="ALS92" s="1121"/>
      <c r="ALT92" s="1109"/>
      <c r="ALU92" s="1109"/>
      <c r="ALV92" s="1109"/>
      <c r="ALW92" s="1112">
        <f t="shared" si="6017"/>
        <v>0</v>
      </c>
      <c r="ALX92" s="1109"/>
      <c r="ALY92" s="1109"/>
      <c r="ALZ92" s="1109"/>
      <c r="AMA92" s="1109"/>
      <c r="AMB92" s="1109"/>
      <c r="AMC92" s="1111"/>
      <c r="AMD92" s="1112">
        <f t="shared" si="6018"/>
        <v>0</v>
      </c>
      <c r="AME92" s="1126"/>
      <c r="AMF92" s="1110"/>
      <c r="AMH92" s="1121"/>
      <c r="AMI92" s="1109"/>
      <c r="AMJ92" s="1109"/>
      <c r="AMK92" s="1109"/>
      <c r="AML92" s="1112">
        <f t="shared" si="6019"/>
        <v>0</v>
      </c>
      <c r="AMM92" s="1109"/>
      <c r="AMN92" s="1109"/>
      <c r="AMO92" s="1109"/>
      <c r="AMP92" s="1109"/>
      <c r="AMQ92" s="1109"/>
      <c r="AMR92" s="1111"/>
      <c r="AMS92" s="1112">
        <f t="shared" si="6020"/>
        <v>0</v>
      </c>
      <c r="AMT92" s="1126"/>
      <c r="AMU92" s="1110"/>
      <c r="AMW92" s="1121"/>
      <c r="AMX92" s="1109"/>
      <c r="AMY92" s="1109"/>
      <c r="AMZ92" s="1109"/>
      <c r="ANA92" s="1112">
        <f t="shared" si="6021"/>
        <v>0</v>
      </c>
      <c r="ANB92" s="1109"/>
      <c r="ANC92" s="1109"/>
      <c r="AND92" s="1109"/>
      <c r="ANE92" s="1109"/>
      <c r="ANF92" s="1109"/>
      <c r="ANG92" s="1111"/>
      <c r="ANH92" s="1112">
        <f t="shared" si="6022"/>
        <v>0</v>
      </c>
      <c r="ANI92" s="1126"/>
      <c r="ANJ92" s="1110"/>
      <c r="ANL92" s="1121"/>
      <c r="ANM92" s="1109"/>
      <c r="ANN92" s="1109"/>
      <c r="ANO92" s="1109"/>
      <c r="ANP92" s="1112">
        <f t="shared" si="6023"/>
        <v>0</v>
      </c>
      <c r="ANQ92" s="1109"/>
      <c r="ANR92" s="1109"/>
      <c r="ANS92" s="1109"/>
      <c r="ANT92" s="1109"/>
      <c r="ANU92" s="1109"/>
      <c r="ANV92" s="1111"/>
      <c r="ANW92" s="1112">
        <f t="shared" si="6024"/>
        <v>0</v>
      </c>
      <c r="ANX92" s="1126"/>
      <c r="ANY92" s="1110"/>
      <c r="AOA92" s="1121"/>
      <c r="AOB92" s="1109"/>
      <c r="AOC92" s="1109"/>
      <c r="AOD92" s="1109"/>
      <c r="AOE92" s="1112">
        <f t="shared" si="6025"/>
        <v>0</v>
      </c>
      <c r="AOF92" s="1109"/>
      <c r="AOG92" s="1109"/>
      <c r="AOH92" s="1109"/>
      <c r="AOI92" s="1109"/>
      <c r="AOJ92" s="1109"/>
      <c r="AOK92" s="1111"/>
      <c r="AOL92" s="1112">
        <f t="shared" si="6026"/>
        <v>0</v>
      </c>
      <c r="AOM92" s="1126"/>
      <c r="AON92" s="1110"/>
      <c r="AOP92" s="1121"/>
      <c r="AOQ92" s="1109"/>
      <c r="AOR92" s="1109"/>
      <c r="AOS92" s="1109"/>
      <c r="AOT92" s="1112">
        <f t="shared" si="6027"/>
        <v>0</v>
      </c>
      <c r="AOU92" s="1109"/>
      <c r="AOV92" s="1109"/>
      <c r="AOW92" s="1109"/>
      <c r="AOX92" s="1109"/>
      <c r="AOY92" s="1109"/>
      <c r="AOZ92" s="1111"/>
      <c r="APA92" s="1112">
        <f t="shared" si="6028"/>
        <v>0</v>
      </c>
      <c r="APB92" s="1126"/>
      <c r="APC92" s="1110"/>
      <c r="APE92" s="1121"/>
      <c r="APF92" s="1109"/>
      <c r="APG92" s="1109"/>
      <c r="APH92" s="1109"/>
      <c r="API92" s="1112">
        <f t="shared" si="6029"/>
        <v>0</v>
      </c>
      <c r="APJ92" s="1109"/>
      <c r="APK92" s="1109"/>
      <c r="APL92" s="1109"/>
      <c r="APM92" s="1109"/>
      <c r="APN92" s="1109"/>
      <c r="APO92" s="1111"/>
      <c r="APP92" s="1112">
        <f t="shared" si="6030"/>
        <v>0</v>
      </c>
      <c r="APQ92" s="1126"/>
      <c r="APR92" s="1110"/>
      <c r="APT92" s="1121"/>
      <c r="APU92" s="1109"/>
      <c r="APV92" s="1109"/>
      <c r="APW92" s="1109"/>
      <c r="APX92" s="1112">
        <f t="shared" si="6031"/>
        <v>0</v>
      </c>
      <c r="APY92" s="1109"/>
      <c r="APZ92" s="1109"/>
      <c r="AQA92" s="1109"/>
      <c r="AQB92" s="1109"/>
      <c r="AQC92" s="1109"/>
      <c r="AQD92" s="1111"/>
      <c r="AQE92" s="1112">
        <f t="shared" si="6032"/>
        <v>0</v>
      </c>
      <c r="AQF92" s="1126"/>
      <c r="AQG92" s="1110"/>
      <c r="AQI92" s="1121"/>
      <c r="AQJ92" s="1109"/>
      <c r="AQK92" s="1109"/>
      <c r="AQL92" s="1109"/>
      <c r="AQM92" s="1112">
        <f t="shared" si="6033"/>
        <v>0</v>
      </c>
      <c r="AQN92" s="1109"/>
      <c r="AQO92" s="1109"/>
      <c r="AQP92" s="1109"/>
      <c r="AQQ92" s="1109"/>
      <c r="AQR92" s="1109"/>
      <c r="AQS92" s="1111"/>
      <c r="AQT92" s="1112">
        <f t="shared" si="6034"/>
        <v>0</v>
      </c>
      <c r="AQU92" s="1126"/>
      <c r="AQV92" s="1110"/>
      <c r="AQX92" s="1121"/>
      <c r="AQY92" s="1109"/>
      <c r="AQZ92" s="1109"/>
      <c r="ARA92" s="1109"/>
      <c r="ARB92" s="1112">
        <f t="shared" si="6035"/>
        <v>0</v>
      </c>
      <c r="ARC92" s="1109"/>
      <c r="ARD92" s="1109"/>
      <c r="ARE92" s="1109"/>
      <c r="ARF92" s="1109"/>
      <c r="ARG92" s="1109"/>
      <c r="ARH92" s="1111"/>
      <c r="ARI92" s="1112">
        <f t="shared" si="6036"/>
        <v>0</v>
      </c>
      <c r="ARJ92" s="1126"/>
      <c r="ARK92" s="1110"/>
      <c r="ARM92" s="1121"/>
      <c r="ARN92" s="1109"/>
      <c r="ARO92" s="1109"/>
      <c r="ARP92" s="1109"/>
      <c r="ARQ92" s="1112">
        <f t="shared" si="6037"/>
        <v>0</v>
      </c>
      <c r="ARR92" s="1109"/>
      <c r="ARS92" s="1109"/>
      <c r="ART92" s="1109"/>
      <c r="ARU92" s="1109"/>
      <c r="ARV92" s="1109"/>
      <c r="ARW92" s="1111"/>
      <c r="ARX92" s="1112">
        <f t="shared" si="6038"/>
        <v>0</v>
      </c>
      <c r="ARY92" s="1126"/>
      <c r="ARZ92" s="1110"/>
      <c r="ASB92" s="1121"/>
      <c r="ASC92" s="1109"/>
      <c r="ASD92" s="1109"/>
      <c r="ASE92" s="1109"/>
      <c r="ASF92" s="1112">
        <f t="shared" si="6039"/>
        <v>0</v>
      </c>
      <c r="ASG92" s="1109"/>
      <c r="ASH92" s="1109"/>
      <c r="ASI92" s="1109"/>
      <c r="ASJ92" s="1109"/>
      <c r="ASK92" s="1109"/>
      <c r="ASL92" s="1111"/>
      <c r="ASM92" s="1112">
        <f t="shared" si="6040"/>
        <v>0</v>
      </c>
      <c r="ASN92" s="1126"/>
      <c r="ASO92" s="1110"/>
      <c r="ASQ92" s="1121"/>
      <c r="ASR92" s="1109"/>
      <c r="ASS92" s="1109"/>
      <c r="AST92" s="1109"/>
      <c r="ASU92" s="1112">
        <f t="shared" si="6041"/>
        <v>0</v>
      </c>
      <c r="ASV92" s="1109"/>
      <c r="ASW92" s="1109"/>
      <c r="ASX92" s="1109"/>
      <c r="ASY92" s="1109"/>
      <c r="ASZ92" s="1109"/>
      <c r="ATA92" s="1111"/>
      <c r="ATB92" s="1112">
        <f t="shared" si="6042"/>
        <v>0</v>
      </c>
      <c r="ATC92" s="1126"/>
      <c r="ATD92" s="1110"/>
      <c r="ATF92" s="1121"/>
      <c r="ATG92" s="1109"/>
      <c r="ATH92" s="1109"/>
      <c r="ATI92" s="1109"/>
      <c r="ATJ92" s="1112">
        <f t="shared" si="6043"/>
        <v>0</v>
      </c>
      <c r="ATK92" s="1109"/>
      <c r="ATL92" s="1109"/>
      <c r="ATM92" s="1109"/>
      <c r="ATN92" s="1109"/>
      <c r="ATO92" s="1109"/>
      <c r="ATP92" s="1111"/>
      <c r="ATQ92" s="1112">
        <f t="shared" si="6044"/>
        <v>0</v>
      </c>
      <c r="ATR92" s="1126"/>
      <c r="ATS92" s="1110"/>
      <c r="ATU92" s="1121"/>
      <c r="ATV92" s="1109"/>
      <c r="ATW92" s="1109"/>
      <c r="ATX92" s="1109"/>
      <c r="ATY92" s="1112">
        <f t="shared" si="6045"/>
        <v>0</v>
      </c>
      <c r="ATZ92" s="1109"/>
      <c r="AUA92" s="1109"/>
      <c r="AUB92" s="1109"/>
      <c r="AUC92" s="1109"/>
      <c r="AUD92" s="1109"/>
      <c r="AUE92" s="1111"/>
      <c r="AUF92" s="1112">
        <f t="shared" si="6046"/>
        <v>0</v>
      </c>
      <c r="AUG92" s="1126"/>
      <c r="AUH92" s="1110"/>
      <c r="AUJ92" s="1121"/>
      <c r="AUK92" s="1109"/>
      <c r="AUL92" s="1109"/>
      <c r="AUM92" s="1109"/>
      <c r="AUN92" s="1112">
        <f t="shared" si="6047"/>
        <v>0</v>
      </c>
      <c r="AUO92" s="1109"/>
      <c r="AUP92" s="1109"/>
      <c r="AUQ92" s="1109"/>
      <c r="AUR92" s="1109"/>
      <c r="AUS92" s="1109"/>
      <c r="AUT92" s="1111"/>
      <c r="AUU92" s="1112">
        <f t="shared" si="6048"/>
        <v>0</v>
      </c>
      <c r="AUV92" s="1126"/>
      <c r="AUW92" s="1110"/>
      <c r="AUY92" s="1121"/>
      <c r="AUZ92" s="1109"/>
      <c r="AVA92" s="1109"/>
      <c r="AVB92" s="1109"/>
      <c r="AVC92" s="1112">
        <f t="shared" si="6049"/>
        <v>0</v>
      </c>
      <c r="AVD92" s="1109"/>
      <c r="AVE92" s="1109"/>
      <c r="AVF92" s="1109"/>
      <c r="AVG92" s="1109"/>
      <c r="AVH92" s="1109"/>
      <c r="AVI92" s="1111"/>
      <c r="AVJ92" s="1112">
        <f t="shared" si="6050"/>
        <v>0</v>
      </c>
      <c r="AVK92" s="1126"/>
      <c r="AVL92" s="1110"/>
      <c r="AVN92" s="1121"/>
      <c r="AVO92" s="1109"/>
      <c r="AVP92" s="1109"/>
      <c r="AVQ92" s="1109"/>
      <c r="AVR92" s="1112">
        <f t="shared" si="6051"/>
        <v>0</v>
      </c>
      <c r="AVS92" s="1109"/>
      <c r="AVT92" s="1109"/>
      <c r="AVU92" s="1109"/>
      <c r="AVV92" s="1109"/>
      <c r="AVW92" s="1109"/>
      <c r="AVX92" s="1111"/>
      <c r="AVY92" s="1112">
        <f t="shared" si="6052"/>
        <v>0</v>
      </c>
      <c r="AVZ92" s="1126"/>
      <c r="AWA92" s="1110"/>
      <c r="AWC92" s="1121"/>
      <c r="AWD92" s="1109"/>
      <c r="AWE92" s="1109"/>
      <c r="AWF92" s="1109"/>
      <c r="AWG92" s="1112">
        <f t="shared" si="6053"/>
        <v>0</v>
      </c>
      <c r="AWH92" s="1109"/>
      <c r="AWI92" s="1109"/>
      <c r="AWJ92" s="1109"/>
      <c r="AWK92" s="1109"/>
      <c r="AWL92" s="1109"/>
      <c r="AWM92" s="1111"/>
      <c r="AWN92" s="1112">
        <f t="shared" si="6054"/>
        <v>0</v>
      </c>
      <c r="AWO92" s="1126"/>
      <c r="AWP92" s="1110"/>
      <c r="AWR92" s="1121"/>
      <c r="AWS92" s="1109"/>
      <c r="AWT92" s="1109"/>
      <c r="AWU92" s="1109"/>
      <c r="AWV92" s="1112">
        <f t="shared" si="6055"/>
        <v>0</v>
      </c>
      <c r="AWW92" s="1109"/>
      <c r="AWX92" s="1109"/>
      <c r="AWY92" s="1109"/>
      <c r="AWZ92" s="1109"/>
      <c r="AXA92" s="1109"/>
      <c r="AXB92" s="1111"/>
      <c r="AXC92" s="1112">
        <f t="shared" si="6056"/>
        <v>0</v>
      </c>
      <c r="AXD92" s="1126"/>
      <c r="AXE92" s="1110"/>
      <c r="AXG92" s="1121"/>
      <c r="AXH92" s="1109"/>
      <c r="AXI92" s="1109"/>
      <c r="AXJ92" s="1109"/>
      <c r="AXK92" s="1112">
        <f t="shared" si="6057"/>
        <v>0</v>
      </c>
      <c r="AXL92" s="1109"/>
      <c r="AXM92" s="1109"/>
      <c r="AXN92" s="1109"/>
      <c r="AXO92" s="1109"/>
      <c r="AXP92" s="1109"/>
      <c r="AXQ92" s="1111"/>
      <c r="AXR92" s="1112">
        <f t="shared" si="6058"/>
        <v>0</v>
      </c>
      <c r="AXS92" s="1126"/>
      <c r="AXT92" s="1110"/>
      <c r="AXV92" s="1121"/>
      <c r="AXW92" s="1109"/>
      <c r="AXX92" s="1109"/>
      <c r="AXY92" s="1109"/>
      <c r="AXZ92" s="1112">
        <f t="shared" si="6059"/>
        <v>0</v>
      </c>
      <c r="AYA92" s="1109"/>
      <c r="AYB92" s="1109"/>
      <c r="AYC92" s="1109"/>
      <c r="AYD92" s="1109"/>
      <c r="AYE92" s="1109"/>
      <c r="AYF92" s="1111"/>
      <c r="AYG92" s="1112">
        <f t="shared" si="6060"/>
        <v>0</v>
      </c>
      <c r="AYH92" s="1126"/>
      <c r="AYI92" s="1110"/>
      <c r="AYK92" s="1121"/>
      <c r="AYL92" s="1109"/>
      <c r="AYM92" s="1109"/>
      <c r="AYN92" s="1109"/>
      <c r="AYO92" s="1112">
        <f t="shared" si="6061"/>
        <v>0</v>
      </c>
      <c r="AYP92" s="1109"/>
      <c r="AYQ92" s="1109"/>
      <c r="AYR92" s="1109"/>
      <c r="AYS92" s="1109"/>
      <c r="AYT92" s="1109"/>
      <c r="AYU92" s="1111"/>
      <c r="AYV92" s="1112">
        <f t="shared" si="6062"/>
        <v>0</v>
      </c>
      <c r="AYW92" s="1126"/>
      <c r="AYX92" s="1110"/>
      <c r="AYZ92" s="1121"/>
      <c r="AZA92" s="1109"/>
      <c r="AZB92" s="1109"/>
      <c r="AZC92" s="1109"/>
      <c r="AZD92" s="1112">
        <f t="shared" si="6063"/>
        <v>0</v>
      </c>
      <c r="AZE92" s="1109"/>
      <c r="AZF92" s="1109"/>
      <c r="AZG92" s="1109"/>
      <c r="AZH92" s="1109"/>
      <c r="AZI92" s="1109"/>
      <c r="AZJ92" s="1111"/>
      <c r="AZK92" s="1112">
        <f t="shared" si="6064"/>
        <v>0</v>
      </c>
      <c r="AZL92" s="1126"/>
      <c r="AZM92" s="1110"/>
      <c r="AZO92" s="1121"/>
      <c r="AZP92" s="1109"/>
      <c r="AZQ92" s="1109"/>
      <c r="AZR92" s="1109"/>
      <c r="AZS92" s="1112">
        <f t="shared" si="6065"/>
        <v>0</v>
      </c>
      <c r="AZT92" s="1109"/>
      <c r="AZU92" s="1109"/>
      <c r="AZV92" s="1109"/>
      <c r="AZW92" s="1109"/>
      <c r="AZX92" s="1109"/>
      <c r="AZY92" s="1111"/>
      <c r="AZZ92" s="1112">
        <f t="shared" si="6066"/>
        <v>0</v>
      </c>
      <c r="BAA92" s="1126"/>
      <c r="BAB92" s="1110"/>
      <c r="BAD92" s="1121"/>
      <c r="BAE92" s="1109"/>
      <c r="BAF92" s="1109"/>
      <c r="BAG92" s="1109"/>
      <c r="BAH92" s="1112">
        <f t="shared" si="6067"/>
        <v>0</v>
      </c>
      <c r="BAI92" s="1109"/>
      <c r="BAJ92" s="1109"/>
      <c r="BAK92" s="1109"/>
      <c r="BAL92" s="1109"/>
      <c r="BAM92" s="1109"/>
      <c r="BAN92" s="1111"/>
      <c r="BAO92" s="1112">
        <f t="shared" si="6068"/>
        <v>0</v>
      </c>
      <c r="BAP92" s="1126"/>
      <c r="BAQ92" s="1110"/>
      <c r="BAS92" s="1121"/>
      <c r="BAT92" s="1109"/>
      <c r="BAU92" s="1109"/>
      <c r="BAV92" s="1109"/>
      <c r="BAW92" s="1112">
        <f t="shared" si="6069"/>
        <v>0</v>
      </c>
      <c r="BAX92" s="1109"/>
      <c r="BAY92" s="1109"/>
      <c r="BAZ92" s="1109"/>
      <c r="BBA92" s="1109"/>
      <c r="BBB92" s="1109"/>
      <c r="BBC92" s="1111"/>
      <c r="BBD92" s="1112">
        <f t="shared" si="6070"/>
        <v>0</v>
      </c>
      <c r="BBE92" s="1126"/>
      <c r="BBF92" s="1110"/>
      <c r="BBH92" s="1121"/>
      <c r="BBI92" s="1109"/>
      <c r="BBJ92" s="1109"/>
      <c r="BBK92" s="1109"/>
      <c r="BBL92" s="1112">
        <f t="shared" si="6071"/>
        <v>0</v>
      </c>
      <c r="BBM92" s="1109"/>
      <c r="BBN92" s="1109"/>
      <c r="BBO92" s="1109"/>
      <c r="BBP92" s="1109"/>
      <c r="BBQ92" s="1109"/>
      <c r="BBR92" s="1111"/>
      <c r="BBS92" s="1112">
        <f t="shared" si="6072"/>
        <v>0</v>
      </c>
      <c r="BBT92" s="1126"/>
      <c r="BBU92" s="1110"/>
      <c r="BBW92" s="1121"/>
      <c r="BBX92" s="1109"/>
      <c r="BBY92" s="1109"/>
      <c r="BBZ92" s="1109"/>
      <c r="BCA92" s="1112">
        <f t="shared" si="6073"/>
        <v>0</v>
      </c>
      <c r="BCB92" s="1109"/>
      <c r="BCC92" s="1109"/>
      <c r="BCD92" s="1109"/>
      <c r="BCE92" s="1109"/>
      <c r="BCF92" s="1109"/>
      <c r="BCG92" s="1111"/>
      <c r="BCH92" s="1112">
        <f t="shared" si="6074"/>
        <v>0</v>
      </c>
      <c r="BCI92" s="1126"/>
      <c r="BCJ92" s="1110"/>
      <c r="BCL92" s="1121"/>
      <c r="BCM92" s="1109"/>
      <c r="BCN92" s="1109"/>
      <c r="BCO92" s="1109"/>
      <c r="BCP92" s="1112">
        <f t="shared" si="6075"/>
        <v>0</v>
      </c>
      <c r="BCQ92" s="1109"/>
      <c r="BCR92" s="1109"/>
      <c r="BCS92" s="1109"/>
      <c r="BCT92" s="1109"/>
      <c r="BCU92" s="1109"/>
      <c r="BCV92" s="1111"/>
      <c r="BCW92" s="1112">
        <f t="shared" si="6076"/>
        <v>0</v>
      </c>
      <c r="BCX92" s="1126"/>
      <c r="BCY92" s="1110"/>
      <c r="BDA92" s="1121"/>
      <c r="BDB92" s="1109"/>
      <c r="BDC92" s="1109"/>
      <c r="BDD92" s="1109"/>
      <c r="BDE92" s="1112">
        <f t="shared" si="6077"/>
        <v>0</v>
      </c>
      <c r="BDF92" s="1109"/>
      <c r="BDG92" s="1109"/>
      <c r="BDH92" s="1109"/>
      <c r="BDI92" s="1109"/>
      <c r="BDJ92" s="1109"/>
      <c r="BDK92" s="1111"/>
      <c r="BDL92" s="1112">
        <f t="shared" si="6078"/>
        <v>0</v>
      </c>
      <c r="BDM92" s="1126"/>
      <c r="BDN92" s="1110"/>
      <c r="BDP92" s="1121"/>
      <c r="BDQ92" s="1109"/>
      <c r="BDR92" s="1109"/>
      <c r="BDS92" s="1109"/>
      <c r="BDT92" s="1112">
        <f t="shared" si="6079"/>
        <v>0</v>
      </c>
      <c r="BDU92" s="1109"/>
      <c r="BDV92" s="1109"/>
      <c r="BDW92" s="1109"/>
      <c r="BDX92" s="1109"/>
      <c r="BDY92" s="1109"/>
      <c r="BDZ92" s="1111"/>
      <c r="BEA92" s="1112">
        <f t="shared" si="6080"/>
        <v>0</v>
      </c>
      <c r="BEB92" s="1126"/>
      <c r="BEC92" s="1110"/>
      <c r="BEE92" s="1121"/>
      <c r="BEF92" s="1109"/>
      <c r="BEG92" s="1109"/>
      <c r="BEH92" s="1109"/>
      <c r="BEI92" s="1112">
        <f t="shared" si="6081"/>
        <v>0</v>
      </c>
      <c r="BEJ92" s="1109"/>
      <c r="BEK92" s="1109"/>
      <c r="BEL92" s="1109"/>
      <c r="BEM92" s="1109"/>
      <c r="BEN92" s="1109"/>
      <c r="BEO92" s="1111"/>
      <c r="BEP92" s="1112">
        <f t="shared" si="6082"/>
        <v>0</v>
      </c>
      <c r="BEQ92" s="1126"/>
      <c r="BER92" s="1110"/>
      <c r="BET92" s="1121"/>
      <c r="BEU92" s="1109"/>
      <c r="BEV92" s="1109"/>
      <c r="BEW92" s="1109"/>
      <c r="BEX92" s="1112">
        <f t="shared" si="6083"/>
        <v>0</v>
      </c>
      <c r="BEY92" s="1109"/>
      <c r="BEZ92" s="1109"/>
      <c r="BFA92" s="1109"/>
      <c r="BFB92" s="1109"/>
      <c r="BFC92" s="1109"/>
      <c r="BFD92" s="1111"/>
      <c r="BFE92" s="1112">
        <f t="shared" si="6084"/>
        <v>0</v>
      </c>
      <c r="BFF92" s="1126"/>
      <c r="BFG92" s="1110"/>
      <c r="BFI92" s="1121"/>
      <c r="BFJ92" s="1109"/>
      <c r="BFK92" s="1109"/>
      <c r="BFL92" s="1109"/>
      <c r="BFM92" s="1112">
        <f t="shared" si="6085"/>
        <v>0</v>
      </c>
      <c r="BFN92" s="1109"/>
      <c r="BFO92" s="1109"/>
      <c r="BFP92" s="1109"/>
      <c r="BFQ92" s="1109"/>
      <c r="BFR92" s="1109"/>
      <c r="BFS92" s="1111"/>
      <c r="BFT92" s="1112">
        <f t="shared" si="6086"/>
        <v>0</v>
      </c>
      <c r="BFU92" s="1126"/>
      <c r="BFV92" s="1110"/>
      <c r="BFX92" s="1121"/>
      <c r="BFY92" s="1109"/>
      <c r="BFZ92" s="1109"/>
      <c r="BGA92" s="1109"/>
      <c r="BGB92" s="1112">
        <f t="shared" si="6087"/>
        <v>0</v>
      </c>
      <c r="BGC92" s="1109"/>
      <c r="BGD92" s="1109"/>
      <c r="BGE92" s="1109"/>
      <c r="BGF92" s="1109"/>
      <c r="BGG92" s="1109"/>
      <c r="BGH92" s="1111"/>
      <c r="BGI92" s="1112">
        <f t="shared" si="6088"/>
        <v>0</v>
      </c>
      <c r="BGJ92" s="1126"/>
      <c r="BGK92" s="1110"/>
      <c r="BGM92" s="1121"/>
      <c r="BGN92" s="1109"/>
      <c r="BGO92" s="1109"/>
      <c r="BGP92" s="1109"/>
      <c r="BGQ92" s="1112">
        <f t="shared" si="6089"/>
        <v>0</v>
      </c>
      <c r="BGR92" s="1109"/>
      <c r="BGS92" s="1109"/>
      <c r="BGT92" s="1109"/>
      <c r="BGU92" s="1109"/>
      <c r="BGV92" s="1109"/>
      <c r="BGW92" s="1111"/>
      <c r="BGX92" s="1112">
        <f t="shared" si="6090"/>
        <v>0</v>
      </c>
      <c r="BGY92" s="1126"/>
      <c r="BGZ92" s="1110"/>
      <c r="BHB92" s="1121"/>
      <c r="BHC92" s="1109"/>
      <c r="BHD92" s="1109"/>
      <c r="BHE92" s="1109"/>
      <c r="BHF92" s="1112">
        <f t="shared" si="6091"/>
        <v>0</v>
      </c>
      <c r="BHG92" s="1109"/>
      <c r="BHH92" s="1109"/>
      <c r="BHI92" s="1109"/>
      <c r="BHJ92" s="1109"/>
      <c r="BHK92" s="1109"/>
      <c r="BHL92" s="1111"/>
      <c r="BHM92" s="1112">
        <f t="shared" si="6092"/>
        <v>0</v>
      </c>
      <c r="BHN92" s="1126"/>
      <c r="BHO92" s="1110"/>
      <c r="BHQ92" s="1121"/>
      <c r="BHR92" s="1109"/>
      <c r="BHS92" s="1109"/>
      <c r="BHT92" s="1109"/>
      <c r="BHU92" s="1112">
        <f t="shared" si="6093"/>
        <v>0</v>
      </c>
      <c r="BHV92" s="1109"/>
      <c r="BHW92" s="1109"/>
      <c r="BHX92" s="1109"/>
      <c r="BHY92" s="1109"/>
      <c r="BHZ92" s="1109"/>
      <c r="BIA92" s="1111"/>
      <c r="BIB92" s="1112">
        <f t="shared" si="6094"/>
        <v>0</v>
      </c>
      <c r="BIC92" s="1126"/>
      <c r="BID92" s="1110"/>
      <c r="BIF92" s="1121"/>
      <c r="BIG92" s="1109"/>
      <c r="BIH92" s="1109"/>
      <c r="BII92" s="1109"/>
      <c r="BIJ92" s="1112">
        <f t="shared" si="6095"/>
        <v>0</v>
      </c>
      <c r="BIK92" s="1109"/>
      <c r="BIL92" s="1109"/>
      <c r="BIM92" s="1109"/>
      <c r="BIN92" s="1109"/>
      <c r="BIO92" s="1109"/>
      <c r="BIP92" s="1111"/>
      <c r="BIQ92" s="1112">
        <f t="shared" si="6096"/>
        <v>0</v>
      </c>
      <c r="BIR92" s="1126"/>
      <c r="BIS92" s="1110"/>
      <c r="BIU92" s="1121"/>
      <c r="BIV92" s="1109"/>
      <c r="BIW92" s="1109"/>
      <c r="BIX92" s="1109"/>
      <c r="BIY92" s="1112">
        <f t="shared" si="6097"/>
        <v>0</v>
      </c>
      <c r="BIZ92" s="1109"/>
      <c r="BJA92" s="1109"/>
      <c r="BJB92" s="1109"/>
      <c r="BJC92" s="1109"/>
      <c r="BJD92" s="1109"/>
      <c r="BJE92" s="1111"/>
      <c r="BJF92" s="1112">
        <f t="shared" si="6098"/>
        <v>0</v>
      </c>
      <c r="BJG92" s="1126"/>
      <c r="BJH92" s="1110"/>
      <c r="BJJ92" s="1121"/>
      <c r="BJK92" s="1109"/>
      <c r="BJL92" s="1109"/>
      <c r="BJM92" s="1109"/>
      <c r="BJN92" s="1112">
        <f t="shared" si="6099"/>
        <v>0</v>
      </c>
      <c r="BJO92" s="1109"/>
      <c r="BJP92" s="1109"/>
      <c r="BJQ92" s="1109"/>
      <c r="BJR92" s="1109"/>
      <c r="BJS92" s="1109"/>
      <c r="BJT92" s="1111"/>
      <c r="BJU92" s="1112">
        <f t="shared" si="6100"/>
        <v>0</v>
      </c>
      <c r="BJV92" s="1126"/>
      <c r="BJW92" s="1110"/>
      <c r="BJY92" s="1121"/>
      <c r="BJZ92" s="1109"/>
      <c r="BKA92" s="1109"/>
      <c r="BKB92" s="1109"/>
      <c r="BKC92" s="1112">
        <f t="shared" si="6101"/>
        <v>0</v>
      </c>
      <c r="BKD92" s="1109"/>
      <c r="BKE92" s="1109"/>
      <c r="BKF92" s="1109"/>
      <c r="BKG92" s="1109"/>
      <c r="BKH92" s="1109"/>
      <c r="BKI92" s="1111"/>
      <c r="BKJ92" s="1112">
        <f t="shared" si="6102"/>
        <v>0</v>
      </c>
      <c r="BKK92" s="1126"/>
      <c r="BKL92" s="1110"/>
      <c r="BKN92" s="1121"/>
      <c r="BKO92" s="1109"/>
      <c r="BKP92" s="1109"/>
      <c r="BKQ92" s="1109"/>
      <c r="BKR92" s="1112">
        <f t="shared" si="6103"/>
        <v>0</v>
      </c>
      <c r="BKS92" s="1109"/>
      <c r="BKT92" s="1109"/>
      <c r="BKU92" s="1109"/>
      <c r="BKV92" s="1109"/>
      <c r="BKW92" s="1109"/>
      <c r="BKX92" s="1111"/>
      <c r="BKY92" s="1112">
        <f t="shared" si="6104"/>
        <v>0</v>
      </c>
      <c r="BKZ92" s="1126"/>
      <c r="BLA92" s="1110"/>
      <c r="BLC92" s="1121"/>
      <c r="BLD92" s="1109"/>
      <c r="BLE92" s="1109"/>
      <c r="BLF92" s="1109"/>
      <c r="BLG92" s="1112">
        <f t="shared" si="6105"/>
        <v>0</v>
      </c>
      <c r="BLH92" s="1109"/>
      <c r="BLI92" s="1109"/>
      <c r="BLJ92" s="1109"/>
      <c r="BLK92" s="1109"/>
      <c r="BLL92" s="1109"/>
      <c r="BLM92" s="1111"/>
      <c r="BLN92" s="1112">
        <f t="shared" si="6106"/>
        <v>0</v>
      </c>
      <c r="BLO92" s="1126"/>
      <c r="BLP92" s="1110"/>
      <c r="BLR92" s="1121"/>
      <c r="BLS92" s="1109"/>
      <c r="BLT92" s="1109"/>
      <c r="BLU92" s="1109"/>
      <c r="BLV92" s="1112">
        <f t="shared" si="6107"/>
        <v>0</v>
      </c>
      <c r="BLW92" s="1109"/>
      <c r="BLX92" s="1109"/>
      <c r="BLY92" s="1109"/>
      <c r="BLZ92" s="1109"/>
      <c r="BMA92" s="1109"/>
      <c r="BMB92" s="1111"/>
      <c r="BMC92" s="1112">
        <f t="shared" si="6108"/>
        <v>0</v>
      </c>
      <c r="BMD92" s="1126"/>
      <c r="BME92" s="1110"/>
      <c r="BMG92" s="1121"/>
      <c r="BMH92" s="1109"/>
      <c r="BMI92" s="1109"/>
      <c r="BMJ92" s="1109"/>
      <c r="BMK92" s="1112">
        <f t="shared" si="6109"/>
        <v>0</v>
      </c>
      <c r="BML92" s="1109"/>
      <c r="BMM92" s="1109"/>
      <c r="BMN92" s="1109"/>
      <c r="BMO92" s="1109"/>
      <c r="BMP92" s="1109"/>
      <c r="BMQ92" s="1111"/>
      <c r="BMR92" s="1112">
        <f t="shared" si="6110"/>
        <v>0</v>
      </c>
      <c r="BMS92" s="1126"/>
      <c r="BMT92" s="1110"/>
      <c r="BMV92" s="1121"/>
      <c r="BMW92" s="1109"/>
      <c r="BMX92" s="1109"/>
      <c r="BMY92" s="1109"/>
      <c r="BMZ92" s="1112">
        <f t="shared" si="6111"/>
        <v>0</v>
      </c>
      <c r="BNA92" s="1109"/>
      <c r="BNB92" s="1109"/>
      <c r="BNC92" s="1109"/>
      <c r="BND92" s="1109"/>
      <c r="BNE92" s="1109"/>
      <c r="BNF92" s="1111"/>
      <c r="BNG92" s="1112">
        <f t="shared" si="6112"/>
        <v>0</v>
      </c>
      <c r="BNH92" s="1126"/>
      <c r="BNI92" s="1110"/>
      <c r="BNK92" s="1121"/>
      <c r="BNL92" s="1109"/>
      <c r="BNM92" s="1109"/>
      <c r="BNN92" s="1109"/>
      <c r="BNO92" s="1112">
        <f t="shared" si="6113"/>
        <v>0</v>
      </c>
      <c r="BNP92" s="1109"/>
      <c r="BNQ92" s="1109"/>
      <c r="BNR92" s="1109"/>
      <c r="BNS92" s="1109"/>
      <c r="BNT92" s="1109"/>
      <c r="BNU92" s="1111"/>
      <c r="BNV92" s="1112">
        <f t="shared" si="6114"/>
        <v>0</v>
      </c>
      <c r="BNW92" s="1126"/>
      <c r="BNX92" s="1110"/>
      <c r="BNZ92" s="1121"/>
      <c r="BOA92" s="1109"/>
      <c r="BOB92" s="1109"/>
      <c r="BOC92" s="1109"/>
      <c r="BOD92" s="1112">
        <f t="shared" si="6115"/>
        <v>0</v>
      </c>
      <c r="BOE92" s="1109"/>
      <c r="BOF92" s="1109"/>
      <c r="BOG92" s="1109"/>
      <c r="BOH92" s="1109"/>
      <c r="BOI92" s="1109"/>
      <c r="BOJ92" s="1111"/>
      <c r="BOK92" s="1112">
        <f t="shared" si="6116"/>
        <v>0</v>
      </c>
      <c r="BOL92" s="1126"/>
      <c r="BOM92" s="1110"/>
      <c r="BOO92" s="1121"/>
      <c r="BOP92" s="1109"/>
      <c r="BOQ92" s="1109"/>
      <c r="BOR92" s="1109"/>
      <c r="BOS92" s="1112">
        <f t="shared" si="6117"/>
        <v>0</v>
      </c>
      <c r="BOT92" s="1109"/>
      <c r="BOU92" s="1109"/>
      <c r="BOV92" s="1109"/>
      <c r="BOW92" s="1109"/>
      <c r="BOX92" s="1109"/>
      <c r="BOY92" s="1111"/>
      <c r="BOZ92" s="1112">
        <f t="shared" si="6118"/>
        <v>0</v>
      </c>
      <c r="BPA92" s="1126"/>
      <c r="BPB92" s="1110"/>
      <c r="BPD92" s="1121"/>
      <c r="BPE92" s="1109"/>
      <c r="BPF92" s="1109"/>
      <c r="BPG92" s="1109"/>
      <c r="BPH92" s="1112">
        <f t="shared" si="6119"/>
        <v>0</v>
      </c>
      <c r="BPI92" s="1109"/>
      <c r="BPJ92" s="1109"/>
      <c r="BPK92" s="1109"/>
      <c r="BPL92" s="1109"/>
      <c r="BPM92" s="1109"/>
      <c r="BPN92" s="1111"/>
      <c r="BPO92" s="1112">
        <f t="shared" si="6120"/>
        <v>0</v>
      </c>
      <c r="BPP92" s="1126"/>
      <c r="BPQ92" s="1110"/>
      <c r="BPS92" s="1121"/>
      <c r="BPT92" s="1109"/>
      <c r="BPU92" s="1109"/>
      <c r="BPV92" s="1109"/>
      <c r="BPW92" s="1112">
        <f t="shared" si="6121"/>
        <v>0</v>
      </c>
      <c r="BPX92" s="1109"/>
      <c r="BPY92" s="1109"/>
      <c r="BPZ92" s="1109"/>
      <c r="BQA92" s="1109"/>
      <c r="BQB92" s="1109"/>
      <c r="BQC92" s="1111"/>
      <c r="BQD92" s="1112">
        <f t="shared" si="6122"/>
        <v>0</v>
      </c>
      <c r="BQE92" s="1126"/>
      <c r="BQF92" s="1110"/>
      <c r="BQH92" s="1121"/>
      <c r="BQI92" s="1109"/>
      <c r="BQJ92" s="1109"/>
      <c r="BQK92" s="1109"/>
      <c r="BQL92" s="1112">
        <f t="shared" si="6123"/>
        <v>0</v>
      </c>
      <c r="BQM92" s="1109"/>
      <c r="BQN92" s="1109"/>
      <c r="BQO92" s="1109"/>
      <c r="BQP92" s="1109"/>
      <c r="BQQ92" s="1109"/>
      <c r="BQR92" s="1111"/>
      <c r="BQS92" s="1112">
        <f t="shared" si="6124"/>
        <v>0</v>
      </c>
      <c r="BQT92" s="1126"/>
      <c r="BQU92" s="1110"/>
      <c r="BQW92" s="1121"/>
      <c r="BQX92" s="1109"/>
      <c r="BQY92" s="1109"/>
      <c r="BQZ92" s="1109"/>
      <c r="BRA92" s="1112">
        <f t="shared" si="6125"/>
        <v>0</v>
      </c>
      <c r="BRB92" s="1109"/>
      <c r="BRC92" s="1109"/>
      <c r="BRD92" s="1109"/>
      <c r="BRE92" s="1109"/>
      <c r="BRF92" s="1109"/>
      <c r="BRG92" s="1111"/>
      <c r="BRH92" s="1112">
        <f t="shared" si="6126"/>
        <v>0</v>
      </c>
      <c r="BRI92" s="1126"/>
      <c r="BRJ92" s="1110"/>
      <c r="BRL92" s="1121"/>
      <c r="BRM92" s="1109"/>
      <c r="BRN92" s="1109"/>
      <c r="BRO92" s="1109"/>
      <c r="BRP92" s="1112">
        <f t="shared" si="6127"/>
        <v>0</v>
      </c>
      <c r="BRQ92" s="1109"/>
      <c r="BRR92" s="1109"/>
      <c r="BRS92" s="1109"/>
      <c r="BRT92" s="1109"/>
      <c r="BRU92" s="1109"/>
      <c r="BRV92" s="1111"/>
      <c r="BRW92" s="1112">
        <f t="shared" si="6128"/>
        <v>0</v>
      </c>
      <c r="BRX92" s="1126"/>
      <c r="BRY92" s="1110"/>
      <c r="BSA92" s="1121"/>
      <c r="BSB92" s="1109"/>
      <c r="BSC92" s="1109"/>
      <c r="BSD92" s="1109"/>
      <c r="BSE92" s="1112">
        <f t="shared" si="6129"/>
        <v>0</v>
      </c>
      <c r="BSF92" s="1109"/>
      <c r="BSG92" s="1109"/>
      <c r="BSH92" s="1109"/>
      <c r="BSI92" s="1109"/>
      <c r="BSJ92" s="1109"/>
      <c r="BSK92" s="1111"/>
      <c r="BSL92" s="1112">
        <f t="shared" si="6130"/>
        <v>0</v>
      </c>
      <c r="BSM92" s="1126"/>
      <c r="BSN92" s="1110"/>
      <c r="BSP92" s="1121"/>
      <c r="BSQ92" s="1109"/>
      <c r="BSR92" s="1109"/>
      <c r="BSS92" s="1109"/>
      <c r="BST92" s="1112">
        <f t="shared" si="6131"/>
        <v>0</v>
      </c>
      <c r="BSU92" s="1109"/>
      <c r="BSV92" s="1109"/>
      <c r="BSW92" s="1109"/>
      <c r="BSX92" s="1109"/>
      <c r="BSY92" s="1109"/>
      <c r="BSZ92" s="1111"/>
      <c r="BTA92" s="1112">
        <f t="shared" si="6132"/>
        <v>0</v>
      </c>
      <c r="BTB92" s="1126"/>
      <c r="BTC92" s="1110"/>
      <c r="BTE92" s="1121"/>
      <c r="BTF92" s="1109"/>
      <c r="BTG92" s="1109"/>
      <c r="BTH92" s="1109"/>
      <c r="BTI92" s="1112">
        <f t="shared" si="6133"/>
        <v>0</v>
      </c>
      <c r="BTJ92" s="1109"/>
      <c r="BTK92" s="1109"/>
      <c r="BTL92" s="1109"/>
      <c r="BTM92" s="1109"/>
      <c r="BTN92" s="1109"/>
      <c r="BTO92" s="1111"/>
      <c r="BTP92" s="1112">
        <f t="shared" si="6134"/>
        <v>0</v>
      </c>
      <c r="BTQ92" s="1126"/>
      <c r="BTR92" s="1110"/>
      <c r="BTT92" s="1121"/>
      <c r="BTU92" s="1109"/>
      <c r="BTV92" s="1109"/>
      <c r="BTW92" s="1109"/>
      <c r="BTX92" s="1112">
        <f t="shared" si="6135"/>
        <v>0</v>
      </c>
      <c r="BTY92" s="1109"/>
      <c r="BTZ92" s="1109"/>
      <c r="BUA92" s="1109"/>
      <c r="BUB92" s="1109"/>
      <c r="BUC92" s="1109"/>
      <c r="BUD92" s="1111"/>
      <c r="BUE92" s="1112">
        <f t="shared" si="6136"/>
        <v>0</v>
      </c>
      <c r="BUF92" s="1126"/>
      <c r="BUG92" s="1110"/>
      <c r="BUI92" s="1121"/>
      <c r="BUJ92" s="1109"/>
      <c r="BUK92" s="1109"/>
      <c r="BUL92" s="1109"/>
      <c r="BUM92" s="1112">
        <f t="shared" si="6137"/>
        <v>0</v>
      </c>
      <c r="BUN92" s="1109"/>
      <c r="BUO92" s="1109"/>
      <c r="BUP92" s="1109"/>
      <c r="BUQ92" s="1109"/>
      <c r="BUR92" s="1109"/>
      <c r="BUS92" s="1111"/>
      <c r="BUT92" s="1112">
        <f t="shared" si="6138"/>
        <v>0</v>
      </c>
      <c r="BUU92" s="1126"/>
      <c r="BUV92" s="1110"/>
      <c r="BUX92" s="1121"/>
      <c r="BUY92" s="1109"/>
      <c r="BUZ92" s="1109"/>
      <c r="BVA92" s="1109"/>
      <c r="BVB92" s="1112">
        <f t="shared" si="6139"/>
        <v>0</v>
      </c>
      <c r="BVC92" s="1109"/>
      <c r="BVD92" s="1109"/>
      <c r="BVE92" s="1109"/>
      <c r="BVF92" s="1109"/>
      <c r="BVG92" s="1109"/>
      <c r="BVH92" s="1111"/>
      <c r="BVI92" s="1112">
        <f t="shared" si="6140"/>
        <v>0</v>
      </c>
      <c r="BVJ92" s="1126"/>
      <c r="BVK92" s="1110"/>
      <c r="BVM92" s="1121"/>
      <c r="BVN92" s="1109"/>
      <c r="BVO92" s="1109"/>
      <c r="BVP92" s="1109"/>
      <c r="BVQ92" s="1112">
        <f t="shared" si="6141"/>
        <v>0</v>
      </c>
      <c r="BVR92" s="1109"/>
      <c r="BVS92" s="1109"/>
      <c r="BVT92" s="1109"/>
      <c r="BVU92" s="1109"/>
      <c r="BVV92" s="1109"/>
      <c r="BVW92" s="1111"/>
      <c r="BVX92" s="1112">
        <f t="shared" si="6142"/>
        <v>0</v>
      </c>
      <c r="BVY92" s="1126"/>
      <c r="BVZ92" s="1110"/>
      <c r="BWB92" s="1121"/>
      <c r="BWC92" s="1109"/>
      <c r="BWD92" s="1109"/>
      <c r="BWE92" s="1109"/>
      <c r="BWF92" s="1112">
        <f t="shared" si="6143"/>
        <v>0</v>
      </c>
      <c r="BWG92" s="1109"/>
      <c r="BWH92" s="1109"/>
      <c r="BWI92" s="1109"/>
      <c r="BWJ92" s="1109"/>
      <c r="BWK92" s="1109"/>
      <c r="BWL92" s="1111"/>
      <c r="BWM92" s="1112">
        <f t="shared" si="6144"/>
        <v>0</v>
      </c>
      <c r="BWN92" s="1126"/>
      <c r="BWO92" s="1110"/>
    </row>
    <row r="93" spans="2:1965" ht="15" customHeight="1" x14ac:dyDescent="0.2">
      <c r="B93" s="1114" t="s">
        <v>788</v>
      </c>
      <c r="C93" s="1112">
        <f t="shared" ref="C93:P93" si="6145">SUM(C94:C99)</f>
        <v>0</v>
      </c>
      <c r="D93" s="1112">
        <f t="shared" si="6145"/>
        <v>0</v>
      </c>
      <c r="E93" s="1112">
        <f t="shared" si="6145"/>
        <v>0</v>
      </c>
      <c r="F93" s="1112">
        <f t="shared" si="6145"/>
        <v>0</v>
      </c>
      <c r="G93" s="1112">
        <f t="shared" si="6145"/>
        <v>0</v>
      </c>
      <c r="H93" s="1112">
        <f t="shared" si="6145"/>
        <v>0</v>
      </c>
      <c r="I93" s="1112">
        <f t="shared" si="6145"/>
        <v>0</v>
      </c>
      <c r="J93" s="1112">
        <f t="shared" si="6145"/>
        <v>0</v>
      </c>
      <c r="K93" s="1112">
        <f t="shared" si="6145"/>
        <v>0</v>
      </c>
      <c r="L93" s="1112">
        <f t="shared" si="6145"/>
        <v>0</v>
      </c>
      <c r="M93" s="1112">
        <f t="shared" si="6145"/>
        <v>0</v>
      </c>
      <c r="N93" s="1112">
        <f t="shared" si="6145"/>
        <v>0</v>
      </c>
      <c r="O93" s="1112">
        <f t="shared" si="6145"/>
        <v>0</v>
      </c>
      <c r="P93" s="1113">
        <f t="shared" si="6145"/>
        <v>0</v>
      </c>
      <c r="Q93" s="1112">
        <f t="shared" ref="Q93:AD93" si="6146">SUM(Q94:Q99)</f>
        <v>0</v>
      </c>
      <c r="R93" s="1112">
        <f t="shared" si="6146"/>
        <v>0</v>
      </c>
      <c r="S93" s="1112">
        <f t="shared" si="6146"/>
        <v>0</v>
      </c>
      <c r="T93" s="1112">
        <f t="shared" si="6146"/>
        <v>0</v>
      </c>
      <c r="U93" s="1112">
        <f t="shared" si="6146"/>
        <v>0</v>
      </c>
      <c r="V93" s="1112">
        <f t="shared" si="6146"/>
        <v>0</v>
      </c>
      <c r="W93" s="1112">
        <f t="shared" si="6146"/>
        <v>0</v>
      </c>
      <c r="X93" s="1112">
        <f t="shared" si="6146"/>
        <v>0</v>
      </c>
      <c r="Y93" s="1112">
        <f t="shared" si="6146"/>
        <v>0</v>
      </c>
      <c r="Z93" s="1112">
        <f t="shared" si="6146"/>
        <v>0</v>
      </c>
      <c r="AA93" s="1112">
        <f t="shared" si="6146"/>
        <v>0</v>
      </c>
      <c r="AB93" s="1112">
        <f t="shared" si="6146"/>
        <v>0</v>
      </c>
      <c r="AC93" s="1112">
        <f t="shared" si="6146"/>
        <v>0</v>
      </c>
      <c r="AD93" s="1113">
        <f t="shared" si="6146"/>
        <v>0</v>
      </c>
      <c r="AF93" s="1120">
        <f t="shared" ref="AF93:AS93" si="6147">SUM(AF94:AF99)</f>
        <v>0</v>
      </c>
      <c r="AG93" s="1112">
        <f t="shared" si="6147"/>
        <v>0</v>
      </c>
      <c r="AH93" s="1112">
        <f t="shared" si="6147"/>
        <v>0</v>
      </c>
      <c r="AI93" s="1112">
        <f t="shared" si="6147"/>
        <v>0</v>
      </c>
      <c r="AJ93" s="1112">
        <f t="shared" si="6147"/>
        <v>0</v>
      </c>
      <c r="AK93" s="1112">
        <f t="shared" si="6147"/>
        <v>0</v>
      </c>
      <c r="AL93" s="1112">
        <f t="shared" si="6147"/>
        <v>0</v>
      </c>
      <c r="AM93" s="1112">
        <f t="shared" si="6147"/>
        <v>0</v>
      </c>
      <c r="AN93" s="1112">
        <f t="shared" si="6147"/>
        <v>0</v>
      </c>
      <c r="AO93" s="1112">
        <f t="shared" si="6147"/>
        <v>0</v>
      </c>
      <c r="AP93" s="1112">
        <f t="shared" si="6147"/>
        <v>0</v>
      </c>
      <c r="AQ93" s="1112">
        <f t="shared" si="6147"/>
        <v>0</v>
      </c>
      <c r="AR93" s="1112">
        <f t="shared" si="6147"/>
        <v>0</v>
      </c>
      <c r="AS93" s="1113">
        <f t="shared" si="6147"/>
        <v>0</v>
      </c>
      <c r="AU93" s="1120">
        <f t="shared" ref="AU93:BH93" si="6148">SUM(AU94:AU99)</f>
        <v>0</v>
      </c>
      <c r="AV93" s="1112">
        <f t="shared" si="6148"/>
        <v>0</v>
      </c>
      <c r="AW93" s="1112">
        <f t="shared" si="6148"/>
        <v>0</v>
      </c>
      <c r="AX93" s="1112">
        <f t="shared" si="6148"/>
        <v>0</v>
      </c>
      <c r="AY93" s="1112">
        <f t="shared" si="6148"/>
        <v>0</v>
      </c>
      <c r="AZ93" s="1112">
        <f t="shared" si="6148"/>
        <v>0</v>
      </c>
      <c r="BA93" s="1112">
        <f t="shared" si="6148"/>
        <v>0</v>
      </c>
      <c r="BB93" s="1112">
        <f t="shared" si="6148"/>
        <v>0</v>
      </c>
      <c r="BC93" s="1112">
        <f t="shared" si="6148"/>
        <v>0</v>
      </c>
      <c r="BD93" s="1112">
        <f t="shared" si="6148"/>
        <v>0</v>
      </c>
      <c r="BE93" s="1112">
        <f t="shared" si="6148"/>
        <v>0</v>
      </c>
      <c r="BF93" s="1112">
        <f t="shared" si="6148"/>
        <v>0</v>
      </c>
      <c r="BG93" s="1112">
        <f t="shared" si="6148"/>
        <v>0</v>
      </c>
      <c r="BH93" s="1113">
        <f t="shared" si="6148"/>
        <v>0</v>
      </c>
      <c r="BJ93" s="1120">
        <f t="shared" ref="BJ93:BW93" si="6149">SUM(BJ94:BJ99)</f>
        <v>0</v>
      </c>
      <c r="BK93" s="1112">
        <f t="shared" si="6149"/>
        <v>0</v>
      </c>
      <c r="BL93" s="1112">
        <f t="shared" si="6149"/>
        <v>0</v>
      </c>
      <c r="BM93" s="1112">
        <f t="shared" si="6149"/>
        <v>0</v>
      </c>
      <c r="BN93" s="1112">
        <f t="shared" si="6149"/>
        <v>0</v>
      </c>
      <c r="BO93" s="1112">
        <f t="shared" si="6149"/>
        <v>0</v>
      </c>
      <c r="BP93" s="1112">
        <f t="shared" si="6149"/>
        <v>0</v>
      </c>
      <c r="BQ93" s="1112">
        <f t="shared" si="6149"/>
        <v>0</v>
      </c>
      <c r="BR93" s="1112">
        <f t="shared" si="6149"/>
        <v>0</v>
      </c>
      <c r="BS93" s="1112">
        <f t="shared" si="6149"/>
        <v>0</v>
      </c>
      <c r="BT93" s="1112">
        <f t="shared" si="6149"/>
        <v>0</v>
      </c>
      <c r="BU93" s="1112">
        <f t="shared" si="6149"/>
        <v>0</v>
      </c>
      <c r="BV93" s="1112">
        <f t="shared" si="6149"/>
        <v>0</v>
      </c>
      <c r="BW93" s="1113">
        <f t="shared" si="6149"/>
        <v>0</v>
      </c>
      <c r="BY93" s="1120">
        <f t="shared" ref="BY93:CL93" si="6150">SUM(BY94:BY99)</f>
        <v>0</v>
      </c>
      <c r="BZ93" s="1112">
        <f t="shared" si="6150"/>
        <v>0</v>
      </c>
      <c r="CA93" s="1112">
        <f t="shared" si="6150"/>
        <v>0</v>
      </c>
      <c r="CB93" s="1112">
        <f t="shared" si="6150"/>
        <v>0</v>
      </c>
      <c r="CC93" s="1112">
        <f t="shared" si="6150"/>
        <v>0</v>
      </c>
      <c r="CD93" s="1112">
        <f t="shared" si="6150"/>
        <v>0</v>
      </c>
      <c r="CE93" s="1112">
        <f t="shared" si="6150"/>
        <v>0</v>
      </c>
      <c r="CF93" s="1112">
        <f t="shared" si="6150"/>
        <v>0</v>
      </c>
      <c r="CG93" s="1112">
        <f t="shared" si="6150"/>
        <v>0</v>
      </c>
      <c r="CH93" s="1112">
        <f t="shared" si="6150"/>
        <v>0</v>
      </c>
      <c r="CI93" s="1112">
        <f t="shared" si="6150"/>
        <v>0</v>
      </c>
      <c r="CJ93" s="1112">
        <f t="shared" si="6150"/>
        <v>0</v>
      </c>
      <c r="CK93" s="1112">
        <f t="shared" si="6150"/>
        <v>0</v>
      </c>
      <c r="CL93" s="1113">
        <f t="shared" si="6150"/>
        <v>0</v>
      </c>
      <c r="CN93" s="1120">
        <f t="shared" ref="CN93:DA93" si="6151">SUM(CN94:CN99)</f>
        <v>0</v>
      </c>
      <c r="CO93" s="1112">
        <f t="shared" si="6151"/>
        <v>0</v>
      </c>
      <c r="CP93" s="1112">
        <f t="shared" si="6151"/>
        <v>0</v>
      </c>
      <c r="CQ93" s="1112">
        <f t="shared" si="6151"/>
        <v>0</v>
      </c>
      <c r="CR93" s="1112">
        <f t="shared" si="6151"/>
        <v>0</v>
      </c>
      <c r="CS93" s="1112">
        <f t="shared" si="6151"/>
        <v>0</v>
      </c>
      <c r="CT93" s="1112">
        <f t="shared" si="6151"/>
        <v>0</v>
      </c>
      <c r="CU93" s="1112">
        <f t="shared" si="6151"/>
        <v>0</v>
      </c>
      <c r="CV93" s="1112">
        <f t="shared" si="6151"/>
        <v>0</v>
      </c>
      <c r="CW93" s="1112">
        <f t="shared" si="6151"/>
        <v>0</v>
      </c>
      <c r="CX93" s="1112">
        <f t="shared" si="6151"/>
        <v>0</v>
      </c>
      <c r="CY93" s="1112">
        <f t="shared" si="6151"/>
        <v>0</v>
      </c>
      <c r="CZ93" s="1112">
        <f t="shared" si="6151"/>
        <v>0</v>
      </c>
      <c r="DA93" s="1113">
        <f t="shared" si="6151"/>
        <v>0</v>
      </c>
      <c r="DC93" s="1120">
        <f t="shared" ref="DC93:DP93" si="6152">SUM(DC94:DC99)</f>
        <v>0</v>
      </c>
      <c r="DD93" s="1112">
        <f t="shared" si="6152"/>
        <v>0</v>
      </c>
      <c r="DE93" s="1112">
        <f t="shared" si="6152"/>
        <v>0</v>
      </c>
      <c r="DF93" s="1112">
        <f t="shared" si="6152"/>
        <v>0</v>
      </c>
      <c r="DG93" s="1112">
        <f t="shared" si="6152"/>
        <v>0</v>
      </c>
      <c r="DH93" s="1112">
        <f t="shared" si="6152"/>
        <v>0</v>
      </c>
      <c r="DI93" s="1112">
        <f t="shared" si="6152"/>
        <v>0</v>
      </c>
      <c r="DJ93" s="1112">
        <f t="shared" si="6152"/>
        <v>0</v>
      </c>
      <c r="DK93" s="1112">
        <f t="shared" si="6152"/>
        <v>0</v>
      </c>
      <c r="DL93" s="1112">
        <f t="shared" si="6152"/>
        <v>0</v>
      </c>
      <c r="DM93" s="1112">
        <f t="shared" si="6152"/>
        <v>0</v>
      </c>
      <c r="DN93" s="1112">
        <f t="shared" si="6152"/>
        <v>0</v>
      </c>
      <c r="DO93" s="1112">
        <f t="shared" si="6152"/>
        <v>0</v>
      </c>
      <c r="DP93" s="1113">
        <f t="shared" si="6152"/>
        <v>0</v>
      </c>
      <c r="DR93" s="1120">
        <f t="shared" ref="DR93:EE93" si="6153">SUM(DR94:DR99)</f>
        <v>0</v>
      </c>
      <c r="DS93" s="1112">
        <f t="shared" si="6153"/>
        <v>0</v>
      </c>
      <c r="DT93" s="1112">
        <f t="shared" si="6153"/>
        <v>0</v>
      </c>
      <c r="DU93" s="1112">
        <f t="shared" si="6153"/>
        <v>0</v>
      </c>
      <c r="DV93" s="1112">
        <f t="shared" si="6153"/>
        <v>0</v>
      </c>
      <c r="DW93" s="1112">
        <f t="shared" si="6153"/>
        <v>0</v>
      </c>
      <c r="DX93" s="1112">
        <f t="shared" si="6153"/>
        <v>0</v>
      </c>
      <c r="DY93" s="1112">
        <f t="shared" si="6153"/>
        <v>0</v>
      </c>
      <c r="DZ93" s="1112">
        <f t="shared" si="6153"/>
        <v>0</v>
      </c>
      <c r="EA93" s="1112">
        <f t="shared" si="6153"/>
        <v>0</v>
      </c>
      <c r="EB93" s="1112">
        <f t="shared" si="6153"/>
        <v>0</v>
      </c>
      <c r="EC93" s="1112">
        <f t="shared" si="6153"/>
        <v>0</v>
      </c>
      <c r="ED93" s="1112">
        <f t="shared" si="6153"/>
        <v>0</v>
      </c>
      <c r="EE93" s="1113">
        <f t="shared" si="6153"/>
        <v>0</v>
      </c>
      <c r="EG93" s="1120">
        <f t="shared" ref="EG93:ET93" si="6154">SUM(EG94:EG99)</f>
        <v>0</v>
      </c>
      <c r="EH93" s="1112">
        <f t="shared" si="6154"/>
        <v>0</v>
      </c>
      <c r="EI93" s="1112">
        <f t="shared" si="6154"/>
        <v>0</v>
      </c>
      <c r="EJ93" s="1112">
        <f t="shared" si="6154"/>
        <v>0</v>
      </c>
      <c r="EK93" s="1112">
        <f t="shared" si="6154"/>
        <v>0</v>
      </c>
      <c r="EL93" s="1112">
        <f t="shared" si="6154"/>
        <v>0</v>
      </c>
      <c r="EM93" s="1112">
        <f t="shared" si="6154"/>
        <v>0</v>
      </c>
      <c r="EN93" s="1112">
        <f t="shared" si="6154"/>
        <v>0</v>
      </c>
      <c r="EO93" s="1112">
        <f t="shared" si="6154"/>
        <v>0</v>
      </c>
      <c r="EP93" s="1112">
        <f t="shared" si="6154"/>
        <v>0</v>
      </c>
      <c r="EQ93" s="1112">
        <f t="shared" si="6154"/>
        <v>0</v>
      </c>
      <c r="ER93" s="1112">
        <f t="shared" si="6154"/>
        <v>0</v>
      </c>
      <c r="ES93" s="1112">
        <f t="shared" si="6154"/>
        <v>0</v>
      </c>
      <c r="ET93" s="1113">
        <f t="shared" si="6154"/>
        <v>0</v>
      </c>
      <c r="EV93" s="1120">
        <f t="shared" ref="EV93:FI93" si="6155">SUM(EV94:EV99)</f>
        <v>0</v>
      </c>
      <c r="EW93" s="1112">
        <f t="shared" si="6155"/>
        <v>0</v>
      </c>
      <c r="EX93" s="1112">
        <f t="shared" si="6155"/>
        <v>0</v>
      </c>
      <c r="EY93" s="1112">
        <f t="shared" si="6155"/>
        <v>0</v>
      </c>
      <c r="EZ93" s="1112">
        <f t="shared" si="6155"/>
        <v>0</v>
      </c>
      <c r="FA93" s="1112">
        <f t="shared" si="6155"/>
        <v>0</v>
      </c>
      <c r="FB93" s="1112">
        <f t="shared" si="6155"/>
        <v>0</v>
      </c>
      <c r="FC93" s="1112">
        <f t="shared" si="6155"/>
        <v>0</v>
      </c>
      <c r="FD93" s="1112">
        <f t="shared" si="6155"/>
        <v>0</v>
      </c>
      <c r="FE93" s="1112">
        <f t="shared" si="6155"/>
        <v>0</v>
      </c>
      <c r="FF93" s="1112">
        <f t="shared" si="6155"/>
        <v>0</v>
      </c>
      <c r="FG93" s="1112">
        <f t="shared" si="6155"/>
        <v>0</v>
      </c>
      <c r="FH93" s="1112">
        <f t="shared" si="6155"/>
        <v>0</v>
      </c>
      <c r="FI93" s="1113">
        <f t="shared" si="6155"/>
        <v>0</v>
      </c>
      <c r="FK93" s="1120">
        <f t="shared" ref="FK93:FX93" si="6156">SUM(FK94:FK99)</f>
        <v>0</v>
      </c>
      <c r="FL93" s="1112">
        <f t="shared" si="6156"/>
        <v>0</v>
      </c>
      <c r="FM93" s="1112">
        <f t="shared" si="6156"/>
        <v>0</v>
      </c>
      <c r="FN93" s="1112">
        <f t="shared" si="6156"/>
        <v>0</v>
      </c>
      <c r="FO93" s="1112">
        <f t="shared" si="6156"/>
        <v>0</v>
      </c>
      <c r="FP93" s="1112">
        <f t="shared" si="6156"/>
        <v>0</v>
      </c>
      <c r="FQ93" s="1112">
        <f t="shared" si="6156"/>
        <v>0</v>
      </c>
      <c r="FR93" s="1112">
        <f t="shared" si="6156"/>
        <v>0</v>
      </c>
      <c r="FS93" s="1112">
        <f t="shared" si="6156"/>
        <v>0</v>
      </c>
      <c r="FT93" s="1112">
        <f t="shared" si="6156"/>
        <v>0</v>
      </c>
      <c r="FU93" s="1112">
        <f t="shared" si="6156"/>
        <v>0</v>
      </c>
      <c r="FV93" s="1112">
        <f t="shared" si="6156"/>
        <v>0</v>
      </c>
      <c r="FW93" s="1112">
        <f t="shared" si="6156"/>
        <v>0</v>
      </c>
      <c r="FX93" s="1113">
        <f t="shared" si="6156"/>
        <v>0</v>
      </c>
      <c r="FZ93" s="1120">
        <f t="shared" ref="FZ93:GM93" si="6157">SUM(FZ94:FZ99)</f>
        <v>0</v>
      </c>
      <c r="GA93" s="1112">
        <f t="shared" si="6157"/>
        <v>0</v>
      </c>
      <c r="GB93" s="1112">
        <f t="shared" si="6157"/>
        <v>0</v>
      </c>
      <c r="GC93" s="1112">
        <f t="shared" si="6157"/>
        <v>0</v>
      </c>
      <c r="GD93" s="1112">
        <f t="shared" si="6157"/>
        <v>0</v>
      </c>
      <c r="GE93" s="1112">
        <f t="shared" si="6157"/>
        <v>0</v>
      </c>
      <c r="GF93" s="1112">
        <f t="shared" si="6157"/>
        <v>0</v>
      </c>
      <c r="GG93" s="1112">
        <f t="shared" si="6157"/>
        <v>0</v>
      </c>
      <c r="GH93" s="1112">
        <f t="shared" si="6157"/>
        <v>0</v>
      </c>
      <c r="GI93" s="1112">
        <f t="shared" si="6157"/>
        <v>0</v>
      </c>
      <c r="GJ93" s="1112">
        <f t="shared" si="6157"/>
        <v>0</v>
      </c>
      <c r="GK93" s="1112">
        <f t="shared" si="6157"/>
        <v>0</v>
      </c>
      <c r="GL93" s="1112">
        <f t="shared" si="6157"/>
        <v>0</v>
      </c>
      <c r="GM93" s="1113">
        <f t="shared" si="6157"/>
        <v>0</v>
      </c>
      <c r="GO93" s="1120">
        <f t="shared" ref="GO93:HB93" si="6158">SUM(GO94:GO99)</f>
        <v>0</v>
      </c>
      <c r="GP93" s="1112">
        <f t="shared" si="6158"/>
        <v>0</v>
      </c>
      <c r="GQ93" s="1112">
        <f t="shared" si="6158"/>
        <v>0</v>
      </c>
      <c r="GR93" s="1112">
        <f t="shared" si="6158"/>
        <v>0</v>
      </c>
      <c r="GS93" s="1112">
        <f t="shared" si="6158"/>
        <v>0</v>
      </c>
      <c r="GT93" s="1112">
        <f t="shared" si="6158"/>
        <v>0</v>
      </c>
      <c r="GU93" s="1112">
        <f t="shared" si="6158"/>
        <v>0</v>
      </c>
      <c r="GV93" s="1112">
        <f t="shared" si="6158"/>
        <v>0</v>
      </c>
      <c r="GW93" s="1112">
        <f t="shared" si="6158"/>
        <v>0</v>
      </c>
      <c r="GX93" s="1112">
        <f t="shared" si="6158"/>
        <v>0</v>
      </c>
      <c r="GY93" s="1112">
        <f t="shared" si="6158"/>
        <v>0</v>
      </c>
      <c r="GZ93" s="1112">
        <f t="shared" si="6158"/>
        <v>0</v>
      </c>
      <c r="HA93" s="1112">
        <f t="shared" si="6158"/>
        <v>0</v>
      </c>
      <c r="HB93" s="1113">
        <f t="shared" si="6158"/>
        <v>0</v>
      </c>
      <c r="HD93" s="1120">
        <f t="shared" ref="HD93:HQ93" si="6159">SUM(HD94:HD99)</f>
        <v>0</v>
      </c>
      <c r="HE93" s="1112">
        <f t="shared" si="6159"/>
        <v>0</v>
      </c>
      <c r="HF93" s="1112">
        <f t="shared" si="6159"/>
        <v>0</v>
      </c>
      <c r="HG93" s="1112">
        <f t="shared" si="6159"/>
        <v>0</v>
      </c>
      <c r="HH93" s="1112">
        <f t="shared" si="6159"/>
        <v>0</v>
      </c>
      <c r="HI93" s="1112">
        <f t="shared" si="6159"/>
        <v>0</v>
      </c>
      <c r="HJ93" s="1112">
        <f t="shared" si="6159"/>
        <v>0</v>
      </c>
      <c r="HK93" s="1112">
        <f t="shared" si="6159"/>
        <v>0</v>
      </c>
      <c r="HL93" s="1112">
        <f t="shared" si="6159"/>
        <v>0</v>
      </c>
      <c r="HM93" s="1112">
        <f t="shared" si="6159"/>
        <v>0</v>
      </c>
      <c r="HN93" s="1112">
        <f t="shared" si="6159"/>
        <v>0</v>
      </c>
      <c r="HO93" s="1112">
        <f t="shared" si="6159"/>
        <v>0</v>
      </c>
      <c r="HP93" s="1112">
        <f t="shared" si="6159"/>
        <v>0</v>
      </c>
      <c r="HQ93" s="1113">
        <f t="shared" si="6159"/>
        <v>0</v>
      </c>
      <c r="HS93" s="1120">
        <f t="shared" ref="HS93:IF93" si="6160">SUM(HS94:HS99)</f>
        <v>0</v>
      </c>
      <c r="HT93" s="1112">
        <f t="shared" si="6160"/>
        <v>0</v>
      </c>
      <c r="HU93" s="1112">
        <f t="shared" si="6160"/>
        <v>0</v>
      </c>
      <c r="HV93" s="1112">
        <f t="shared" si="6160"/>
        <v>0</v>
      </c>
      <c r="HW93" s="1112">
        <f t="shared" si="6160"/>
        <v>0</v>
      </c>
      <c r="HX93" s="1112">
        <f t="shared" si="6160"/>
        <v>0</v>
      </c>
      <c r="HY93" s="1112">
        <f t="shared" si="6160"/>
        <v>0</v>
      </c>
      <c r="HZ93" s="1112">
        <f t="shared" si="6160"/>
        <v>0</v>
      </c>
      <c r="IA93" s="1112">
        <f t="shared" si="6160"/>
        <v>0</v>
      </c>
      <c r="IB93" s="1112">
        <f t="shared" si="6160"/>
        <v>0</v>
      </c>
      <c r="IC93" s="1112">
        <f t="shared" si="6160"/>
        <v>0</v>
      </c>
      <c r="ID93" s="1112">
        <f t="shared" si="6160"/>
        <v>0</v>
      </c>
      <c r="IE93" s="1112">
        <f t="shared" si="6160"/>
        <v>0</v>
      </c>
      <c r="IF93" s="1113">
        <f t="shared" si="6160"/>
        <v>0</v>
      </c>
      <c r="IH93" s="1120">
        <f t="shared" ref="IH93:IU93" si="6161">SUM(IH94:IH99)</f>
        <v>0</v>
      </c>
      <c r="II93" s="1112">
        <f t="shared" si="6161"/>
        <v>0</v>
      </c>
      <c r="IJ93" s="1112">
        <f t="shared" si="6161"/>
        <v>0</v>
      </c>
      <c r="IK93" s="1112">
        <f t="shared" si="6161"/>
        <v>0</v>
      </c>
      <c r="IL93" s="1112">
        <f t="shared" si="6161"/>
        <v>0</v>
      </c>
      <c r="IM93" s="1112">
        <f t="shared" si="6161"/>
        <v>0</v>
      </c>
      <c r="IN93" s="1112">
        <f t="shared" si="6161"/>
        <v>0</v>
      </c>
      <c r="IO93" s="1112">
        <f t="shared" si="6161"/>
        <v>0</v>
      </c>
      <c r="IP93" s="1112">
        <f t="shared" si="6161"/>
        <v>0</v>
      </c>
      <c r="IQ93" s="1112">
        <f t="shared" si="6161"/>
        <v>0</v>
      </c>
      <c r="IR93" s="1112">
        <f t="shared" si="6161"/>
        <v>0</v>
      </c>
      <c r="IS93" s="1112">
        <f t="shared" si="6161"/>
        <v>0</v>
      </c>
      <c r="IT93" s="1112">
        <f t="shared" si="6161"/>
        <v>0</v>
      </c>
      <c r="IU93" s="1113">
        <f t="shared" si="6161"/>
        <v>0</v>
      </c>
      <c r="IW93" s="1120">
        <f t="shared" ref="IW93:JJ93" si="6162">SUM(IW94:IW99)</f>
        <v>0</v>
      </c>
      <c r="IX93" s="1112">
        <f t="shared" si="6162"/>
        <v>0</v>
      </c>
      <c r="IY93" s="1112">
        <f t="shared" si="6162"/>
        <v>0</v>
      </c>
      <c r="IZ93" s="1112">
        <f t="shared" si="6162"/>
        <v>0</v>
      </c>
      <c r="JA93" s="1112">
        <f t="shared" si="6162"/>
        <v>0</v>
      </c>
      <c r="JB93" s="1112">
        <f t="shared" si="6162"/>
        <v>0</v>
      </c>
      <c r="JC93" s="1112">
        <f t="shared" si="6162"/>
        <v>0</v>
      </c>
      <c r="JD93" s="1112">
        <f t="shared" si="6162"/>
        <v>0</v>
      </c>
      <c r="JE93" s="1112">
        <f t="shared" si="6162"/>
        <v>0</v>
      </c>
      <c r="JF93" s="1112">
        <f t="shared" si="6162"/>
        <v>0</v>
      </c>
      <c r="JG93" s="1112">
        <f t="shared" si="6162"/>
        <v>0</v>
      </c>
      <c r="JH93" s="1112">
        <f t="shared" si="6162"/>
        <v>0</v>
      </c>
      <c r="JI93" s="1112">
        <f t="shared" si="6162"/>
        <v>0</v>
      </c>
      <c r="JJ93" s="1113">
        <f t="shared" si="6162"/>
        <v>0</v>
      </c>
      <c r="JL93" s="1120">
        <f t="shared" ref="JL93:JY93" si="6163">SUM(JL94:JL99)</f>
        <v>0</v>
      </c>
      <c r="JM93" s="1112">
        <f t="shared" si="6163"/>
        <v>0</v>
      </c>
      <c r="JN93" s="1112">
        <f t="shared" si="6163"/>
        <v>0</v>
      </c>
      <c r="JO93" s="1112">
        <f t="shared" si="6163"/>
        <v>0</v>
      </c>
      <c r="JP93" s="1112">
        <f t="shared" si="6163"/>
        <v>0</v>
      </c>
      <c r="JQ93" s="1112">
        <f t="shared" si="6163"/>
        <v>0</v>
      </c>
      <c r="JR93" s="1112">
        <f t="shared" si="6163"/>
        <v>0</v>
      </c>
      <c r="JS93" s="1112">
        <f t="shared" si="6163"/>
        <v>0</v>
      </c>
      <c r="JT93" s="1112">
        <f t="shared" si="6163"/>
        <v>0</v>
      </c>
      <c r="JU93" s="1112">
        <f t="shared" si="6163"/>
        <v>0</v>
      </c>
      <c r="JV93" s="1112">
        <f t="shared" si="6163"/>
        <v>0</v>
      </c>
      <c r="JW93" s="1112">
        <f t="shared" si="6163"/>
        <v>0</v>
      </c>
      <c r="JX93" s="1112">
        <f t="shared" si="6163"/>
        <v>0</v>
      </c>
      <c r="JY93" s="1113">
        <f t="shared" si="6163"/>
        <v>0</v>
      </c>
      <c r="KA93" s="1120">
        <f t="shared" ref="KA93:KN93" si="6164">SUM(KA94:KA99)</f>
        <v>0</v>
      </c>
      <c r="KB93" s="1112">
        <f t="shared" si="6164"/>
        <v>0</v>
      </c>
      <c r="KC93" s="1112">
        <f t="shared" si="6164"/>
        <v>0</v>
      </c>
      <c r="KD93" s="1112">
        <f t="shared" si="6164"/>
        <v>0</v>
      </c>
      <c r="KE93" s="1112">
        <f t="shared" si="6164"/>
        <v>0</v>
      </c>
      <c r="KF93" s="1112">
        <f t="shared" si="6164"/>
        <v>0</v>
      </c>
      <c r="KG93" s="1112">
        <f t="shared" si="6164"/>
        <v>0</v>
      </c>
      <c r="KH93" s="1112">
        <f t="shared" si="6164"/>
        <v>0</v>
      </c>
      <c r="KI93" s="1112">
        <f t="shared" si="6164"/>
        <v>0</v>
      </c>
      <c r="KJ93" s="1112">
        <f t="shared" si="6164"/>
        <v>0</v>
      </c>
      <c r="KK93" s="1112">
        <f t="shared" si="6164"/>
        <v>0</v>
      </c>
      <c r="KL93" s="1112">
        <f t="shared" si="6164"/>
        <v>0</v>
      </c>
      <c r="KM93" s="1112">
        <f t="shared" si="6164"/>
        <v>0</v>
      </c>
      <c r="KN93" s="1113">
        <f t="shared" si="6164"/>
        <v>0</v>
      </c>
      <c r="KP93" s="1120">
        <f t="shared" ref="KP93:LC93" si="6165">SUM(KP94:KP99)</f>
        <v>0</v>
      </c>
      <c r="KQ93" s="1112">
        <f t="shared" si="6165"/>
        <v>0</v>
      </c>
      <c r="KR93" s="1112">
        <f t="shared" si="6165"/>
        <v>0</v>
      </c>
      <c r="KS93" s="1112">
        <f t="shared" si="6165"/>
        <v>0</v>
      </c>
      <c r="KT93" s="1112">
        <f t="shared" si="6165"/>
        <v>0</v>
      </c>
      <c r="KU93" s="1112">
        <f t="shared" si="6165"/>
        <v>0</v>
      </c>
      <c r="KV93" s="1112">
        <f t="shared" si="6165"/>
        <v>0</v>
      </c>
      <c r="KW93" s="1112">
        <f t="shared" si="6165"/>
        <v>0</v>
      </c>
      <c r="KX93" s="1112">
        <f t="shared" si="6165"/>
        <v>0</v>
      </c>
      <c r="KY93" s="1112">
        <f t="shared" si="6165"/>
        <v>0</v>
      </c>
      <c r="KZ93" s="1112">
        <f t="shared" si="6165"/>
        <v>0</v>
      </c>
      <c r="LA93" s="1112">
        <f t="shared" si="6165"/>
        <v>0</v>
      </c>
      <c r="LB93" s="1112">
        <f t="shared" si="6165"/>
        <v>0</v>
      </c>
      <c r="LC93" s="1113">
        <f t="shared" si="6165"/>
        <v>0</v>
      </c>
      <c r="LE93" s="1120">
        <f t="shared" ref="LE93:LR93" si="6166">SUM(LE94:LE99)</f>
        <v>0</v>
      </c>
      <c r="LF93" s="1112">
        <f t="shared" si="6166"/>
        <v>0</v>
      </c>
      <c r="LG93" s="1112">
        <f t="shared" si="6166"/>
        <v>0</v>
      </c>
      <c r="LH93" s="1112">
        <f t="shared" si="6166"/>
        <v>0</v>
      </c>
      <c r="LI93" s="1112">
        <f t="shared" si="6166"/>
        <v>0</v>
      </c>
      <c r="LJ93" s="1112">
        <f t="shared" si="6166"/>
        <v>0</v>
      </c>
      <c r="LK93" s="1112">
        <f t="shared" si="6166"/>
        <v>0</v>
      </c>
      <c r="LL93" s="1112">
        <f t="shared" si="6166"/>
        <v>0</v>
      </c>
      <c r="LM93" s="1112">
        <f t="shared" si="6166"/>
        <v>0</v>
      </c>
      <c r="LN93" s="1112">
        <f t="shared" si="6166"/>
        <v>0</v>
      </c>
      <c r="LO93" s="1112">
        <f t="shared" si="6166"/>
        <v>0</v>
      </c>
      <c r="LP93" s="1112">
        <f t="shared" si="6166"/>
        <v>0</v>
      </c>
      <c r="LQ93" s="1112">
        <f t="shared" si="6166"/>
        <v>0</v>
      </c>
      <c r="LR93" s="1113">
        <f t="shared" si="6166"/>
        <v>0</v>
      </c>
      <c r="LT93" s="1120">
        <f t="shared" ref="LT93:MG93" si="6167">SUM(LT94:LT99)</f>
        <v>0</v>
      </c>
      <c r="LU93" s="1112">
        <f t="shared" si="6167"/>
        <v>0</v>
      </c>
      <c r="LV93" s="1112">
        <f t="shared" si="6167"/>
        <v>0</v>
      </c>
      <c r="LW93" s="1112">
        <f t="shared" si="6167"/>
        <v>0</v>
      </c>
      <c r="LX93" s="1112">
        <f t="shared" si="6167"/>
        <v>0</v>
      </c>
      <c r="LY93" s="1112">
        <f t="shared" si="6167"/>
        <v>0</v>
      </c>
      <c r="LZ93" s="1112">
        <f t="shared" si="6167"/>
        <v>0</v>
      </c>
      <c r="MA93" s="1112">
        <f t="shared" si="6167"/>
        <v>0</v>
      </c>
      <c r="MB93" s="1112">
        <f t="shared" si="6167"/>
        <v>0</v>
      </c>
      <c r="MC93" s="1112">
        <f t="shared" si="6167"/>
        <v>0</v>
      </c>
      <c r="MD93" s="1112">
        <f t="shared" si="6167"/>
        <v>0</v>
      </c>
      <c r="ME93" s="1112">
        <f t="shared" si="6167"/>
        <v>0</v>
      </c>
      <c r="MF93" s="1112">
        <f t="shared" si="6167"/>
        <v>0</v>
      </c>
      <c r="MG93" s="1113">
        <f t="shared" si="6167"/>
        <v>0</v>
      </c>
      <c r="MI93" s="1120">
        <f t="shared" ref="MI93:MV93" si="6168">SUM(MI94:MI99)</f>
        <v>0</v>
      </c>
      <c r="MJ93" s="1112">
        <f t="shared" si="6168"/>
        <v>0</v>
      </c>
      <c r="MK93" s="1112">
        <f t="shared" si="6168"/>
        <v>0</v>
      </c>
      <c r="ML93" s="1112">
        <f t="shared" si="6168"/>
        <v>0</v>
      </c>
      <c r="MM93" s="1112">
        <f t="shared" si="6168"/>
        <v>0</v>
      </c>
      <c r="MN93" s="1112">
        <f t="shared" si="6168"/>
        <v>0</v>
      </c>
      <c r="MO93" s="1112">
        <f t="shared" si="6168"/>
        <v>0</v>
      </c>
      <c r="MP93" s="1112">
        <f t="shared" si="6168"/>
        <v>0</v>
      </c>
      <c r="MQ93" s="1112">
        <f t="shared" si="6168"/>
        <v>0</v>
      </c>
      <c r="MR93" s="1112">
        <f t="shared" si="6168"/>
        <v>0</v>
      </c>
      <c r="MS93" s="1112">
        <f t="shared" si="6168"/>
        <v>0</v>
      </c>
      <c r="MT93" s="1112">
        <f t="shared" si="6168"/>
        <v>0</v>
      </c>
      <c r="MU93" s="1112">
        <f t="shared" si="6168"/>
        <v>0</v>
      </c>
      <c r="MV93" s="1113">
        <f t="shared" si="6168"/>
        <v>0</v>
      </c>
      <c r="MX93" s="1120">
        <f t="shared" ref="MX93:NK93" si="6169">SUM(MX94:MX99)</f>
        <v>0</v>
      </c>
      <c r="MY93" s="1112">
        <f t="shared" si="6169"/>
        <v>0</v>
      </c>
      <c r="MZ93" s="1112">
        <f t="shared" si="6169"/>
        <v>0</v>
      </c>
      <c r="NA93" s="1112">
        <f t="shared" si="6169"/>
        <v>0</v>
      </c>
      <c r="NB93" s="1112">
        <f t="shared" si="6169"/>
        <v>0</v>
      </c>
      <c r="NC93" s="1112">
        <f t="shared" si="6169"/>
        <v>0</v>
      </c>
      <c r="ND93" s="1112">
        <f t="shared" si="6169"/>
        <v>0</v>
      </c>
      <c r="NE93" s="1112">
        <f t="shared" si="6169"/>
        <v>0</v>
      </c>
      <c r="NF93" s="1112">
        <f t="shared" si="6169"/>
        <v>0</v>
      </c>
      <c r="NG93" s="1112">
        <f t="shared" si="6169"/>
        <v>0</v>
      </c>
      <c r="NH93" s="1112">
        <f t="shared" si="6169"/>
        <v>0</v>
      </c>
      <c r="NI93" s="1112">
        <f t="shared" si="6169"/>
        <v>0</v>
      </c>
      <c r="NJ93" s="1112">
        <f t="shared" si="6169"/>
        <v>0</v>
      </c>
      <c r="NK93" s="1113">
        <f t="shared" si="6169"/>
        <v>0</v>
      </c>
      <c r="NM93" s="1120">
        <f t="shared" ref="NM93:NZ93" si="6170">SUM(NM94:NM99)</f>
        <v>0</v>
      </c>
      <c r="NN93" s="1112">
        <f t="shared" si="6170"/>
        <v>0</v>
      </c>
      <c r="NO93" s="1112">
        <f t="shared" si="6170"/>
        <v>0</v>
      </c>
      <c r="NP93" s="1112">
        <f t="shared" si="6170"/>
        <v>0</v>
      </c>
      <c r="NQ93" s="1112">
        <f t="shared" si="6170"/>
        <v>0</v>
      </c>
      <c r="NR93" s="1112">
        <f t="shared" si="6170"/>
        <v>0</v>
      </c>
      <c r="NS93" s="1112">
        <f t="shared" si="6170"/>
        <v>0</v>
      </c>
      <c r="NT93" s="1112">
        <f t="shared" si="6170"/>
        <v>0</v>
      </c>
      <c r="NU93" s="1112">
        <f t="shared" si="6170"/>
        <v>0</v>
      </c>
      <c r="NV93" s="1112">
        <f t="shared" si="6170"/>
        <v>0</v>
      </c>
      <c r="NW93" s="1112">
        <f t="shared" si="6170"/>
        <v>0</v>
      </c>
      <c r="NX93" s="1112">
        <f t="shared" si="6170"/>
        <v>0</v>
      </c>
      <c r="NY93" s="1112">
        <f t="shared" si="6170"/>
        <v>0</v>
      </c>
      <c r="NZ93" s="1113">
        <f t="shared" si="6170"/>
        <v>0</v>
      </c>
      <c r="OB93" s="1120">
        <f t="shared" ref="OB93:OO93" si="6171">SUM(OB94:OB99)</f>
        <v>0</v>
      </c>
      <c r="OC93" s="1112">
        <f t="shared" si="6171"/>
        <v>0</v>
      </c>
      <c r="OD93" s="1112">
        <f t="shared" si="6171"/>
        <v>0</v>
      </c>
      <c r="OE93" s="1112">
        <f t="shared" si="6171"/>
        <v>0</v>
      </c>
      <c r="OF93" s="1112">
        <f t="shared" si="6171"/>
        <v>0</v>
      </c>
      <c r="OG93" s="1112">
        <f t="shared" si="6171"/>
        <v>0</v>
      </c>
      <c r="OH93" s="1112">
        <f t="shared" si="6171"/>
        <v>0</v>
      </c>
      <c r="OI93" s="1112">
        <f t="shared" si="6171"/>
        <v>0</v>
      </c>
      <c r="OJ93" s="1112">
        <f t="shared" si="6171"/>
        <v>0</v>
      </c>
      <c r="OK93" s="1112">
        <f t="shared" si="6171"/>
        <v>0</v>
      </c>
      <c r="OL93" s="1112">
        <f t="shared" si="6171"/>
        <v>0</v>
      </c>
      <c r="OM93" s="1112">
        <f t="shared" si="6171"/>
        <v>0</v>
      </c>
      <c r="ON93" s="1112">
        <f t="shared" si="6171"/>
        <v>0</v>
      </c>
      <c r="OO93" s="1113">
        <f t="shared" si="6171"/>
        <v>0</v>
      </c>
      <c r="OQ93" s="1120">
        <f t="shared" ref="OQ93:PD93" si="6172">SUM(OQ94:OQ99)</f>
        <v>0</v>
      </c>
      <c r="OR93" s="1112">
        <f t="shared" si="6172"/>
        <v>0</v>
      </c>
      <c r="OS93" s="1112">
        <f t="shared" si="6172"/>
        <v>0</v>
      </c>
      <c r="OT93" s="1112">
        <f t="shared" si="6172"/>
        <v>0</v>
      </c>
      <c r="OU93" s="1112">
        <f t="shared" si="6172"/>
        <v>0</v>
      </c>
      <c r="OV93" s="1112">
        <f t="shared" si="6172"/>
        <v>0</v>
      </c>
      <c r="OW93" s="1112">
        <f t="shared" si="6172"/>
        <v>0</v>
      </c>
      <c r="OX93" s="1112">
        <f t="shared" si="6172"/>
        <v>0</v>
      </c>
      <c r="OY93" s="1112">
        <f t="shared" si="6172"/>
        <v>0</v>
      </c>
      <c r="OZ93" s="1112">
        <f t="shared" si="6172"/>
        <v>0</v>
      </c>
      <c r="PA93" s="1112">
        <f t="shared" si="6172"/>
        <v>0</v>
      </c>
      <c r="PB93" s="1112">
        <f t="shared" si="6172"/>
        <v>0</v>
      </c>
      <c r="PC93" s="1112">
        <f t="shared" si="6172"/>
        <v>0</v>
      </c>
      <c r="PD93" s="1113">
        <f t="shared" si="6172"/>
        <v>0</v>
      </c>
      <c r="PF93" s="1120">
        <f t="shared" ref="PF93:PS93" si="6173">SUM(PF94:PF99)</f>
        <v>0</v>
      </c>
      <c r="PG93" s="1112">
        <f t="shared" si="6173"/>
        <v>0</v>
      </c>
      <c r="PH93" s="1112">
        <f t="shared" si="6173"/>
        <v>0</v>
      </c>
      <c r="PI93" s="1112">
        <f t="shared" si="6173"/>
        <v>0</v>
      </c>
      <c r="PJ93" s="1112">
        <f t="shared" si="6173"/>
        <v>0</v>
      </c>
      <c r="PK93" s="1112">
        <f t="shared" si="6173"/>
        <v>0</v>
      </c>
      <c r="PL93" s="1112">
        <f t="shared" si="6173"/>
        <v>0</v>
      </c>
      <c r="PM93" s="1112">
        <f t="shared" si="6173"/>
        <v>0</v>
      </c>
      <c r="PN93" s="1112">
        <f t="shared" si="6173"/>
        <v>0</v>
      </c>
      <c r="PO93" s="1112">
        <f t="shared" si="6173"/>
        <v>0</v>
      </c>
      <c r="PP93" s="1112">
        <f t="shared" si="6173"/>
        <v>0</v>
      </c>
      <c r="PQ93" s="1112">
        <f t="shared" si="6173"/>
        <v>0</v>
      </c>
      <c r="PR93" s="1112">
        <f t="shared" si="6173"/>
        <v>0</v>
      </c>
      <c r="PS93" s="1113">
        <f t="shared" si="6173"/>
        <v>0</v>
      </c>
      <c r="PU93" s="1120">
        <f t="shared" ref="PU93:QH93" si="6174">SUM(PU94:PU99)</f>
        <v>0</v>
      </c>
      <c r="PV93" s="1112">
        <f t="shared" si="6174"/>
        <v>0</v>
      </c>
      <c r="PW93" s="1112">
        <f t="shared" si="6174"/>
        <v>0</v>
      </c>
      <c r="PX93" s="1112">
        <f t="shared" si="6174"/>
        <v>0</v>
      </c>
      <c r="PY93" s="1112">
        <f t="shared" si="6174"/>
        <v>0</v>
      </c>
      <c r="PZ93" s="1112">
        <f t="shared" si="6174"/>
        <v>0</v>
      </c>
      <c r="QA93" s="1112">
        <f t="shared" si="6174"/>
        <v>0</v>
      </c>
      <c r="QB93" s="1112">
        <f t="shared" si="6174"/>
        <v>0</v>
      </c>
      <c r="QC93" s="1112">
        <f t="shared" si="6174"/>
        <v>0</v>
      </c>
      <c r="QD93" s="1112">
        <f t="shared" si="6174"/>
        <v>0</v>
      </c>
      <c r="QE93" s="1112">
        <f t="shared" si="6174"/>
        <v>0</v>
      </c>
      <c r="QF93" s="1112">
        <f t="shared" si="6174"/>
        <v>0</v>
      </c>
      <c r="QG93" s="1112">
        <f t="shared" si="6174"/>
        <v>0</v>
      </c>
      <c r="QH93" s="1113">
        <f t="shared" si="6174"/>
        <v>0</v>
      </c>
      <c r="QJ93" s="1120">
        <f t="shared" ref="QJ93:QW93" si="6175">SUM(QJ94:QJ99)</f>
        <v>0</v>
      </c>
      <c r="QK93" s="1112">
        <f t="shared" si="6175"/>
        <v>0</v>
      </c>
      <c r="QL93" s="1112">
        <f t="shared" si="6175"/>
        <v>0</v>
      </c>
      <c r="QM93" s="1112">
        <f t="shared" si="6175"/>
        <v>0</v>
      </c>
      <c r="QN93" s="1112">
        <f t="shared" si="6175"/>
        <v>0</v>
      </c>
      <c r="QO93" s="1112">
        <f t="shared" si="6175"/>
        <v>0</v>
      </c>
      <c r="QP93" s="1112">
        <f t="shared" si="6175"/>
        <v>0</v>
      </c>
      <c r="QQ93" s="1112">
        <f t="shared" si="6175"/>
        <v>0</v>
      </c>
      <c r="QR93" s="1112">
        <f t="shared" si="6175"/>
        <v>0</v>
      </c>
      <c r="QS93" s="1112">
        <f t="shared" si="6175"/>
        <v>0</v>
      </c>
      <c r="QT93" s="1112">
        <f t="shared" si="6175"/>
        <v>0</v>
      </c>
      <c r="QU93" s="1112">
        <f t="shared" si="6175"/>
        <v>0</v>
      </c>
      <c r="QV93" s="1112">
        <f t="shared" si="6175"/>
        <v>0</v>
      </c>
      <c r="QW93" s="1113">
        <f t="shared" si="6175"/>
        <v>0</v>
      </c>
      <c r="QY93" s="1120">
        <f t="shared" ref="QY93:RL93" si="6176">SUM(QY94:QY99)</f>
        <v>0</v>
      </c>
      <c r="QZ93" s="1112">
        <f t="shared" si="6176"/>
        <v>0</v>
      </c>
      <c r="RA93" s="1112">
        <f t="shared" si="6176"/>
        <v>0</v>
      </c>
      <c r="RB93" s="1112">
        <f t="shared" si="6176"/>
        <v>0</v>
      </c>
      <c r="RC93" s="1112">
        <f t="shared" si="6176"/>
        <v>0</v>
      </c>
      <c r="RD93" s="1112">
        <f t="shared" si="6176"/>
        <v>0</v>
      </c>
      <c r="RE93" s="1112">
        <f t="shared" si="6176"/>
        <v>0</v>
      </c>
      <c r="RF93" s="1112">
        <f t="shared" si="6176"/>
        <v>0</v>
      </c>
      <c r="RG93" s="1112">
        <f t="shared" si="6176"/>
        <v>0</v>
      </c>
      <c r="RH93" s="1112">
        <f t="shared" si="6176"/>
        <v>0</v>
      </c>
      <c r="RI93" s="1112">
        <f t="shared" si="6176"/>
        <v>0</v>
      </c>
      <c r="RJ93" s="1112">
        <f t="shared" si="6176"/>
        <v>0</v>
      </c>
      <c r="RK93" s="1112">
        <f t="shared" si="6176"/>
        <v>0</v>
      </c>
      <c r="RL93" s="1113">
        <f t="shared" si="6176"/>
        <v>0</v>
      </c>
      <c r="RN93" s="1120">
        <f t="shared" ref="RN93:SA93" si="6177">SUM(RN94:RN99)</f>
        <v>0</v>
      </c>
      <c r="RO93" s="1112">
        <f t="shared" si="6177"/>
        <v>0</v>
      </c>
      <c r="RP93" s="1112">
        <f t="shared" si="6177"/>
        <v>0</v>
      </c>
      <c r="RQ93" s="1112">
        <f t="shared" si="6177"/>
        <v>0</v>
      </c>
      <c r="RR93" s="1112">
        <f t="shared" si="6177"/>
        <v>0</v>
      </c>
      <c r="RS93" s="1112">
        <f t="shared" si="6177"/>
        <v>0</v>
      </c>
      <c r="RT93" s="1112">
        <f t="shared" si="6177"/>
        <v>0</v>
      </c>
      <c r="RU93" s="1112">
        <f t="shared" si="6177"/>
        <v>0</v>
      </c>
      <c r="RV93" s="1112">
        <f t="shared" si="6177"/>
        <v>0</v>
      </c>
      <c r="RW93" s="1112">
        <f t="shared" si="6177"/>
        <v>0</v>
      </c>
      <c r="RX93" s="1112">
        <f t="shared" si="6177"/>
        <v>0</v>
      </c>
      <c r="RY93" s="1112">
        <f t="shared" si="6177"/>
        <v>0</v>
      </c>
      <c r="RZ93" s="1112">
        <f t="shared" si="6177"/>
        <v>0</v>
      </c>
      <c r="SA93" s="1113">
        <f t="shared" si="6177"/>
        <v>0</v>
      </c>
      <c r="SC93" s="1120">
        <f t="shared" ref="SC93:SP93" si="6178">SUM(SC94:SC99)</f>
        <v>0</v>
      </c>
      <c r="SD93" s="1112">
        <f t="shared" si="6178"/>
        <v>0</v>
      </c>
      <c r="SE93" s="1112">
        <f t="shared" si="6178"/>
        <v>0</v>
      </c>
      <c r="SF93" s="1112">
        <f t="shared" si="6178"/>
        <v>0</v>
      </c>
      <c r="SG93" s="1112">
        <f t="shared" si="6178"/>
        <v>0</v>
      </c>
      <c r="SH93" s="1112">
        <f t="shared" si="6178"/>
        <v>0</v>
      </c>
      <c r="SI93" s="1112">
        <f t="shared" si="6178"/>
        <v>0</v>
      </c>
      <c r="SJ93" s="1112">
        <f t="shared" si="6178"/>
        <v>0</v>
      </c>
      <c r="SK93" s="1112">
        <f t="shared" si="6178"/>
        <v>0</v>
      </c>
      <c r="SL93" s="1112">
        <f t="shared" si="6178"/>
        <v>0</v>
      </c>
      <c r="SM93" s="1112">
        <f t="shared" si="6178"/>
        <v>0</v>
      </c>
      <c r="SN93" s="1112">
        <f t="shared" si="6178"/>
        <v>0</v>
      </c>
      <c r="SO93" s="1112">
        <f t="shared" si="6178"/>
        <v>0</v>
      </c>
      <c r="SP93" s="1113">
        <f t="shared" si="6178"/>
        <v>0</v>
      </c>
      <c r="SR93" s="1120">
        <f t="shared" ref="SR93:TE93" si="6179">SUM(SR94:SR99)</f>
        <v>0</v>
      </c>
      <c r="SS93" s="1112">
        <f t="shared" si="6179"/>
        <v>0</v>
      </c>
      <c r="ST93" s="1112">
        <f t="shared" si="6179"/>
        <v>0</v>
      </c>
      <c r="SU93" s="1112">
        <f t="shared" si="6179"/>
        <v>0</v>
      </c>
      <c r="SV93" s="1112">
        <f t="shared" si="6179"/>
        <v>0</v>
      </c>
      <c r="SW93" s="1112">
        <f t="shared" si="6179"/>
        <v>0</v>
      </c>
      <c r="SX93" s="1112">
        <f t="shared" si="6179"/>
        <v>0</v>
      </c>
      <c r="SY93" s="1112">
        <f t="shared" si="6179"/>
        <v>0</v>
      </c>
      <c r="SZ93" s="1112">
        <f t="shared" si="6179"/>
        <v>0</v>
      </c>
      <c r="TA93" s="1112">
        <f t="shared" si="6179"/>
        <v>0</v>
      </c>
      <c r="TB93" s="1112">
        <f t="shared" si="6179"/>
        <v>0</v>
      </c>
      <c r="TC93" s="1112">
        <f t="shared" si="6179"/>
        <v>0</v>
      </c>
      <c r="TD93" s="1112">
        <f t="shared" si="6179"/>
        <v>0</v>
      </c>
      <c r="TE93" s="1113">
        <f t="shared" si="6179"/>
        <v>0</v>
      </c>
      <c r="TG93" s="1120">
        <f t="shared" ref="TG93:TT93" si="6180">SUM(TG94:TG99)</f>
        <v>0</v>
      </c>
      <c r="TH93" s="1112">
        <f t="shared" si="6180"/>
        <v>0</v>
      </c>
      <c r="TI93" s="1112">
        <f t="shared" si="6180"/>
        <v>0</v>
      </c>
      <c r="TJ93" s="1112">
        <f t="shared" si="6180"/>
        <v>0</v>
      </c>
      <c r="TK93" s="1112">
        <f t="shared" si="6180"/>
        <v>0</v>
      </c>
      <c r="TL93" s="1112">
        <f t="shared" si="6180"/>
        <v>0</v>
      </c>
      <c r="TM93" s="1112">
        <f t="shared" si="6180"/>
        <v>0</v>
      </c>
      <c r="TN93" s="1112">
        <f t="shared" si="6180"/>
        <v>0</v>
      </c>
      <c r="TO93" s="1112">
        <f t="shared" si="6180"/>
        <v>0</v>
      </c>
      <c r="TP93" s="1112">
        <f t="shared" si="6180"/>
        <v>0</v>
      </c>
      <c r="TQ93" s="1112">
        <f t="shared" si="6180"/>
        <v>0</v>
      </c>
      <c r="TR93" s="1112">
        <f t="shared" si="6180"/>
        <v>0</v>
      </c>
      <c r="TS93" s="1112">
        <f t="shared" si="6180"/>
        <v>0</v>
      </c>
      <c r="TT93" s="1113">
        <f t="shared" si="6180"/>
        <v>0</v>
      </c>
      <c r="TV93" s="1120">
        <f t="shared" ref="TV93:UI93" si="6181">SUM(TV94:TV99)</f>
        <v>0</v>
      </c>
      <c r="TW93" s="1112">
        <f t="shared" si="6181"/>
        <v>0</v>
      </c>
      <c r="TX93" s="1112">
        <f t="shared" si="6181"/>
        <v>0</v>
      </c>
      <c r="TY93" s="1112">
        <f t="shared" si="6181"/>
        <v>0</v>
      </c>
      <c r="TZ93" s="1112">
        <f t="shared" si="6181"/>
        <v>0</v>
      </c>
      <c r="UA93" s="1112">
        <f t="shared" si="6181"/>
        <v>0</v>
      </c>
      <c r="UB93" s="1112">
        <f t="shared" si="6181"/>
        <v>0</v>
      </c>
      <c r="UC93" s="1112">
        <f t="shared" si="6181"/>
        <v>0</v>
      </c>
      <c r="UD93" s="1112">
        <f t="shared" si="6181"/>
        <v>0</v>
      </c>
      <c r="UE93" s="1112">
        <f t="shared" si="6181"/>
        <v>0</v>
      </c>
      <c r="UF93" s="1112">
        <f t="shared" si="6181"/>
        <v>0</v>
      </c>
      <c r="UG93" s="1112">
        <f t="shared" si="6181"/>
        <v>0</v>
      </c>
      <c r="UH93" s="1112">
        <f t="shared" si="6181"/>
        <v>0</v>
      </c>
      <c r="UI93" s="1113">
        <f t="shared" si="6181"/>
        <v>0</v>
      </c>
      <c r="UK93" s="1120">
        <f t="shared" ref="UK93:UX93" si="6182">SUM(UK94:UK99)</f>
        <v>0</v>
      </c>
      <c r="UL93" s="1112">
        <f t="shared" si="6182"/>
        <v>0</v>
      </c>
      <c r="UM93" s="1112">
        <f t="shared" si="6182"/>
        <v>0</v>
      </c>
      <c r="UN93" s="1112">
        <f t="shared" si="6182"/>
        <v>0</v>
      </c>
      <c r="UO93" s="1112">
        <f t="shared" si="6182"/>
        <v>0</v>
      </c>
      <c r="UP93" s="1112">
        <f t="shared" si="6182"/>
        <v>0</v>
      </c>
      <c r="UQ93" s="1112">
        <f t="shared" si="6182"/>
        <v>0</v>
      </c>
      <c r="UR93" s="1112">
        <f t="shared" si="6182"/>
        <v>0</v>
      </c>
      <c r="US93" s="1112">
        <f t="shared" si="6182"/>
        <v>0</v>
      </c>
      <c r="UT93" s="1112">
        <f t="shared" si="6182"/>
        <v>0</v>
      </c>
      <c r="UU93" s="1112">
        <f t="shared" si="6182"/>
        <v>0</v>
      </c>
      <c r="UV93" s="1112">
        <f t="shared" si="6182"/>
        <v>0</v>
      </c>
      <c r="UW93" s="1112">
        <f t="shared" si="6182"/>
        <v>0</v>
      </c>
      <c r="UX93" s="1113">
        <f t="shared" si="6182"/>
        <v>0</v>
      </c>
      <c r="UZ93" s="1120">
        <f t="shared" ref="UZ93:VM93" si="6183">SUM(UZ94:UZ99)</f>
        <v>0</v>
      </c>
      <c r="VA93" s="1112">
        <f t="shared" si="6183"/>
        <v>0</v>
      </c>
      <c r="VB93" s="1112">
        <f t="shared" si="6183"/>
        <v>0</v>
      </c>
      <c r="VC93" s="1112">
        <f t="shared" si="6183"/>
        <v>0</v>
      </c>
      <c r="VD93" s="1112">
        <f t="shared" si="6183"/>
        <v>0</v>
      </c>
      <c r="VE93" s="1112">
        <f t="shared" si="6183"/>
        <v>0</v>
      </c>
      <c r="VF93" s="1112">
        <f t="shared" si="6183"/>
        <v>0</v>
      </c>
      <c r="VG93" s="1112">
        <f t="shared" si="6183"/>
        <v>0</v>
      </c>
      <c r="VH93" s="1112">
        <f t="shared" si="6183"/>
        <v>0</v>
      </c>
      <c r="VI93" s="1112">
        <f t="shared" si="6183"/>
        <v>0</v>
      </c>
      <c r="VJ93" s="1112">
        <f t="shared" si="6183"/>
        <v>0</v>
      </c>
      <c r="VK93" s="1112">
        <f t="shared" si="6183"/>
        <v>0</v>
      </c>
      <c r="VL93" s="1112">
        <f t="shared" si="6183"/>
        <v>0</v>
      </c>
      <c r="VM93" s="1113">
        <f t="shared" si="6183"/>
        <v>0</v>
      </c>
      <c r="VO93" s="1120">
        <f t="shared" ref="VO93:WB93" si="6184">SUM(VO94:VO99)</f>
        <v>0</v>
      </c>
      <c r="VP93" s="1112">
        <f t="shared" si="6184"/>
        <v>0</v>
      </c>
      <c r="VQ93" s="1112">
        <f t="shared" si="6184"/>
        <v>0</v>
      </c>
      <c r="VR93" s="1112">
        <f t="shared" si="6184"/>
        <v>0</v>
      </c>
      <c r="VS93" s="1112">
        <f t="shared" si="6184"/>
        <v>0</v>
      </c>
      <c r="VT93" s="1112">
        <f t="shared" si="6184"/>
        <v>0</v>
      </c>
      <c r="VU93" s="1112">
        <f t="shared" si="6184"/>
        <v>0</v>
      </c>
      <c r="VV93" s="1112">
        <f t="shared" si="6184"/>
        <v>0</v>
      </c>
      <c r="VW93" s="1112">
        <f t="shared" si="6184"/>
        <v>0</v>
      </c>
      <c r="VX93" s="1112">
        <f t="shared" si="6184"/>
        <v>0</v>
      </c>
      <c r="VY93" s="1112">
        <f t="shared" si="6184"/>
        <v>0</v>
      </c>
      <c r="VZ93" s="1112">
        <f t="shared" si="6184"/>
        <v>0</v>
      </c>
      <c r="WA93" s="1112">
        <f t="shared" si="6184"/>
        <v>0</v>
      </c>
      <c r="WB93" s="1113">
        <f t="shared" si="6184"/>
        <v>0</v>
      </c>
      <c r="WD93" s="1120">
        <f t="shared" ref="WD93:WQ93" si="6185">SUM(WD94:WD99)</f>
        <v>0</v>
      </c>
      <c r="WE93" s="1112">
        <f t="shared" si="6185"/>
        <v>0</v>
      </c>
      <c r="WF93" s="1112">
        <f t="shared" si="6185"/>
        <v>0</v>
      </c>
      <c r="WG93" s="1112">
        <f t="shared" si="6185"/>
        <v>0</v>
      </c>
      <c r="WH93" s="1112">
        <f t="shared" si="6185"/>
        <v>0</v>
      </c>
      <c r="WI93" s="1112">
        <f t="shared" si="6185"/>
        <v>0</v>
      </c>
      <c r="WJ93" s="1112">
        <f t="shared" si="6185"/>
        <v>0</v>
      </c>
      <c r="WK93" s="1112">
        <f t="shared" si="6185"/>
        <v>0</v>
      </c>
      <c r="WL93" s="1112">
        <f t="shared" si="6185"/>
        <v>0</v>
      </c>
      <c r="WM93" s="1112">
        <f t="shared" si="6185"/>
        <v>0</v>
      </c>
      <c r="WN93" s="1112">
        <f t="shared" si="6185"/>
        <v>0</v>
      </c>
      <c r="WO93" s="1112">
        <f t="shared" si="6185"/>
        <v>0</v>
      </c>
      <c r="WP93" s="1112">
        <f t="shared" si="6185"/>
        <v>0</v>
      </c>
      <c r="WQ93" s="1113">
        <f t="shared" si="6185"/>
        <v>0</v>
      </c>
      <c r="WS93" s="1120">
        <f t="shared" ref="WS93:XF93" si="6186">SUM(WS94:WS99)</f>
        <v>0</v>
      </c>
      <c r="WT93" s="1112">
        <f t="shared" si="6186"/>
        <v>0</v>
      </c>
      <c r="WU93" s="1112">
        <f t="shared" si="6186"/>
        <v>0</v>
      </c>
      <c r="WV93" s="1112">
        <f t="shared" si="6186"/>
        <v>0</v>
      </c>
      <c r="WW93" s="1112">
        <f t="shared" si="6186"/>
        <v>0</v>
      </c>
      <c r="WX93" s="1112">
        <f t="shared" si="6186"/>
        <v>0</v>
      </c>
      <c r="WY93" s="1112">
        <f t="shared" si="6186"/>
        <v>0</v>
      </c>
      <c r="WZ93" s="1112">
        <f t="shared" si="6186"/>
        <v>0</v>
      </c>
      <c r="XA93" s="1112">
        <f t="shared" si="6186"/>
        <v>0</v>
      </c>
      <c r="XB93" s="1112">
        <f t="shared" si="6186"/>
        <v>0</v>
      </c>
      <c r="XC93" s="1112">
        <f t="shared" si="6186"/>
        <v>0</v>
      </c>
      <c r="XD93" s="1112">
        <f t="shared" si="6186"/>
        <v>0</v>
      </c>
      <c r="XE93" s="1112">
        <f t="shared" si="6186"/>
        <v>0</v>
      </c>
      <c r="XF93" s="1113">
        <f t="shared" si="6186"/>
        <v>0</v>
      </c>
      <c r="XH93" s="1120">
        <f t="shared" ref="XH93:XU93" si="6187">SUM(XH94:XH99)</f>
        <v>0</v>
      </c>
      <c r="XI93" s="1112">
        <f t="shared" si="6187"/>
        <v>0</v>
      </c>
      <c r="XJ93" s="1112">
        <f t="shared" si="6187"/>
        <v>0</v>
      </c>
      <c r="XK93" s="1112">
        <f t="shared" si="6187"/>
        <v>0</v>
      </c>
      <c r="XL93" s="1112">
        <f t="shared" si="6187"/>
        <v>0</v>
      </c>
      <c r="XM93" s="1112">
        <f t="shared" si="6187"/>
        <v>0</v>
      </c>
      <c r="XN93" s="1112">
        <f t="shared" si="6187"/>
        <v>0</v>
      </c>
      <c r="XO93" s="1112">
        <f t="shared" si="6187"/>
        <v>0</v>
      </c>
      <c r="XP93" s="1112">
        <f t="shared" si="6187"/>
        <v>0</v>
      </c>
      <c r="XQ93" s="1112">
        <f t="shared" si="6187"/>
        <v>0</v>
      </c>
      <c r="XR93" s="1112">
        <f t="shared" si="6187"/>
        <v>0</v>
      </c>
      <c r="XS93" s="1112">
        <f t="shared" si="6187"/>
        <v>0</v>
      </c>
      <c r="XT93" s="1112">
        <f t="shared" si="6187"/>
        <v>0</v>
      </c>
      <c r="XU93" s="1113">
        <f t="shared" si="6187"/>
        <v>0</v>
      </c>
      <c r="XW93" s="1120">
        <f t="shared" ref="XW93:YJ93" si="6188">SUM(XW94:XW99)</f>
        <v>0</v>
      </c>
      <c r="XX93" s="1112">
        <f t="shared" si="6188"/>
        <v>0</v>
      </c>
      <c r="XY93" s="1112">
        <f t="shared" si="6188"/>
        <v>0</v>
      </c>
      <c r="XZ93" s="1112">
        <f t="shared" si="6188"/>
        <v>0</v>
      </c>
      <c r="YA93" s="1112">
        <f t="shared" si="6188"/>
        <v>0</v>
      </c>
      <c r="YB93" s="1112">
        <f t="shared" si="6188"/>
        <v>0</v>
      </c>
      <c r="YC93" s="1112">
        <f t="shared" si="6188"/>
        <v>0</v>
      </c>
      <c r="YD93" s="1112">
        <f t="shared" si="6188"/>
        <v>0</v>
      </c>
      <c r="YE93" s="1112">
        <f t="shared" si="6188"/>
        <v>0</v>
      </c>
      <c r="YF93" s="1112">
        <f t="shared" si="6188"/>
        <v>0</v>
      </c>
      <c r="YG93" s="1112">
        <f t="shared" si="6188"/>
        <v>0</v>
      </c>
      <c r="YH93" s="1112">
        <f t="shared" si="6188"/>
        <v>0</v>
      </c>
      <c r="YI93" s="1112">
        <f t="shared" si="6188"/>
        <v>0</v>
      </c>
      <c r="YJ93" s="1113">
        <f t="shared" si="6188"/>
        <v>0</v>
      </c>
      <c r="YL93" s="1120">
        <f t="shared" ref="YL93:YY93" si="6189">SUM(YL94:YL99)</f>
        <v>0</v>
      </c>
      <c r="YM93" s="1112">
        <f t="shared" si="6189"/>
        <v>0</v>
      </c>
      <c r="YN93" s="1112">
        <f t="shared" si="6189"/>
        <v>0</v>
      </c>
      <c r="YO93" s="1112">
        <f t="shared" si="6189"/>
        <v>0</v>
      </c>
      <c r="YP93" s="1112">
        <f t="shared" si="6189"/>
        <v>0</v>
      </c>
      <c r="YQ93" s="1112">
        <f t="shared" si="6189"/>
        <v>0</v>
      </c>
      <c r="YR93" s="1112">
        <f t="shared" si="6189"/>
        <v>0</v>
      </c>
      <c r="YS93" s="1112">
        <f t="shared" si="6189"/>
        <v>0</v>
      </c>
      <c r="YT93" s="1112">
        <f t="shared" si="6189"/>
        <v>0</v>
      </c>
      <c r="YU93" s="1112">
        <f t="shared" si="6189"/>
        <v>0</v>
      </c>
      <c r="YV93" s="1112">
        <f t="shared" si="6189"/>
        <v>0</v>
      </c>
      <c r="YW93" s="1112">
        <f t="shared" si="6189"/>
        <v>0</v>
      </c>
      <c r="YX93" s="1112">
        <f t="shared" si="6189"/>
        <v>0</v>
      </c>
      <c r="YY93" s="1113">
        <f t="shared" si="6189"/>
        <v>0</v>
      </c>
      <c r="ZA93" s="1120">
        <f t="shared" ref="ZA93:ZN93" si="6190">SUM(ZA94:ZA99)</f>
        <v>0</v>
      </c>
      <c r="ZB93" s="1112">
        <f t="shared" si="6190"/>
        <v>0</v>
      </c>
      <c r="ZC93" s="1112">
        <f t="shared" si="6190"/>
        <v>0</v>
      </c>
      <c r="ZD93" s="1112">
        <f t="shared" si="6190"/>
        <v>0</v>
      </c>
      <c r="ZE93" s="1112">
        <f t="shared" si="6190"/>
        <v>0</v>
      </c>
      <c r="ZF93" s="1112">
        <f t="shared" si="6190"/>
        <v>0</v>
      </c>
      <c r="ZG93" s="1112">
        <f t="shared" si="6190"/>
        <v>0</v>
      </c>
      <c r="ZH93" s="1112">
        <f t="shared" si="6190"/>
        <v>0</v>
      </c>
      <c r="ZI93" s="1112">
        <f t="shared" si="6190"/>
        <v>0</v>
      </c>
      <c r="ZJ93" s="1112">
        <f t="shared" si="6190"/>
        <v>0</v>
      </c>
      <c r="ZK93" s="1112">
        <f t="shared" si="6190"/>
        <v>0</v>
      </c>
      <c r="ZL93" s="1112">
        <f t="shared" si="6190"/>
        <v>0</v>
      </c>
      <c r="ZM93" s="1112">
        <f t="shared" si="6190"/>
        <v>0</v>
      </c>
      <c r="ZN93" s="1113">
        <f t="shared" si="6190"/>
        <v>0</v>
      </c>
      <c r="ZP93" s="1120">
        <f t="shared" ref="ZP93:AAC93" si="6191">SUM(ZP94:ZP99)</f>
        <v>0</v>
      </c>
      <c r="ZQ93" s="1112">
        <f t="shared" si="6191"/>
        <v>0</v>
      </c>
      <c r="ZR93" s="1112">
        <f t="shared" si="6191"/>
        <v>0</v>
      </c>
      <c r="ZS93" s="1112">
        <f t="shared" si="6191"/>
        <v>0</v>
      </c>
      <c r="ZT93" s="1112">
        <f t="shared" si="6191"/>
        <v>0</v>
      </c>
      <c r="ZU93" s="1112">
        <f t="shared" si="6191"/>
        <v>0</v>
      </c>
      <c r="ZV93" s="1112">
        <f t="shared" si="6191"/>
        <v>0</v>
      </c>
      <c r="ZW93" s="1112">
        <f t="shared" si="6191"/>
        <v>0</v>
      </c>
      <c r="ZX93" s="1112">
        <f t="shared" si="6191"/>
        <v>0</v>
      </c>
      <c r="ZY93" s="1112">
        <f t="shared" si="6191"/>
        <v>0</v>
      </c>
      <c r="ZZ93" s="1112">
        <f t="shared" si="6191"/>
        <v>0</v>
      </c>
      <c r="AAA93" s="1112">
        <f t="shared" si="6191"/>
        <v>0</v>
      </c>
      <c r="AAB93" s="1112">
        <f t="shared" si="6191"/>
        <v>0</v>
      </c>
      <c r="AAC93" s="1113">
        <f t="shared" si="6191"/>
        <v>0</v>
      </c>
      <c r="AAE93" s="1120">
        <f t="shared" ref="AAE93:AAR93" si="6192">SUM(AAE94:AAE99)</f>
        <v>0</v>
      </c>
      <c r="AAF93" s="1112">
        <f t="shared" si="6192"/>
        <v>0</v>
      </c>
      <c r="AAG93" s="1112">
        <f t="shared" si="6192"/>
        <v>0</v>
      </c>
      <c r="AAH93" s="1112">
        <f t="shared" si="6192"/>
        <v>0</v>
      </c>
      <c r="AAI93" s="1112">
        <f t="shared" si="6192"/>
        <v>0</v>
      </c>
      <c r="AAJ93" s="1112">
        <f t="shared" si="6192"/>
        <v>0</v>
      </c>
      <c r="AAK93" s="1112">
        <f t="shared" si="6192"/>
        <v>0</v>
      </c>
      <c r="AAL93" s="1112">
        <f t="shared" si="6192"/>
        <v>0</v>
      </c>
      <c r="AAM93" s="1112">
        <f t="shared" si="6192"/>
        <v>0</v>
      </c>
      <c r="AAN93" s="1112">
        <f t="shared" si="6192"/>
        <v>0</v>
      </c>
      <c r="AAO93" s="1112">
        <f t="shared" si="6192"/>
        <v>0</v>
      </c>
      <c r="AAP93" s="1112">
        <f t="shared" si="6192"/>
        <v>0</v>
      </c>
      <c r="AAQ93" s="1112">
        <f t="shared" si="6192"/>
        <v>0</v>
      </c>
      <c r="AAR93" s="1113">
        <f t="shared" si="6192"/>
        <v>0</v>
      </c>
      <c r="AAT93" s="1120">
        <f t="shared" ref="AAT93:ABG93" si="6193">SUM(AAT94:AAT99)</f>
        <v>0</v>
      </c>
      <c r="AAU93" s="1112">
        <f t="shared" si="6193"/>
        <v>0</v>
      </c>
      <c r="AAV93" s="1112">
        <f t="shared" si="6193"/>
        <v>0</v>
      </c>
      <c r="AAW93" s="1112">
        <f t="shared" si="6193"/>
        <v>0</v>
      </c>
      <c r="AAX93" s="1112">
        <f t="shared" si="6193"/>
        <v>0</v>
      </c>
      <c r="AAY93" s="1112">
        <f t="shared" si="6193"/>
        <v>0</v>
      </c>
      <c r="AAZ93" s="1112">
        <f t="shared" si="6193"/>
        <v>0</v>
      </c>
      <c r="ABA93" s="1112">
        <f t="shared" si="6193"/>
        <v>0</v>
      </c>
      <c r="ABB93" s="1112">
        <f t="shared" si="6193"/>
        <v>0</v>
      </c>
      <c r="ABC93" s="1112">
        <f t="shared" si="6193"/>
        <v>0</v>
      </c>
      <c r="ABD93" s="1112">
        <f t="shared" si="6193"/>
        <v>0</v>
      </c>
      <c r="ABE93" s="1112">
        <f t="shared" si="6193"/>
        <v>0</v>
      </c>
      <c r="ABF93" s="1112">
        <f t="shared" si="6193"/>
        <v>0</v>
      </c>
      <c r="ABG93" s="1113">
        <f t="shared" si="6193"/>
        <v>0</v>
      </c>
      <c r="ABI93" s="1120">
        <f t="shared" ref="ABI93:ABV93" si="6194">SUM(ABI94:ABI99)</f>
        <v>0</v>
      </c>
      <c r="ABJ93" s="1112">
        <f t="shared" si="6194"/>
        <v>0</v>
      </c>
      <c r="ABK93" s="1112">
        <f t="shared" si="6194"/>
        <v>0</v>
      </c>
      <c r="ABL93" s="1112">
        <f t="shared" si="6194"/>
        <v>0</v>
      </c>
      <c r="ABM93" s="1112">
        <f t="shared" si="6194"/>
        <v>0</v>
      </c>
      <c r="ABN93" s="1112">
        <f t="shared" si="6194"/>
        <v>0</v>
      </c>
      <c r="ABO93" s="1112">
        <f t="shared" si="6194"/>
        <v>0</v>
      </c>
      <c r="ABP93" s="1112">
        <f t="shared" si="6194"/>
        <v>0</v>
      </c>
      <c r="ABQ93" s="1112">
        <f t="shared" si="6194"/>
        <v>0</v>
      </c>
      <c r="ABR93" s="1112">
        <f t="shared" si="6194"/>
        <v>0</v>
      </c>
      <c r="ABS93" s="1112">
        <f t="shared" si="6194"/>
        <v>0</v>
      </c>
      <c r="ABT93" s="1112">
        <f t="shared" si="6194"/>
        <v>0</v>
      </c>
      <c r="ABU93" s="1112">
        <f t="shared" si="6194"/>
        <v>0</v>
      </c>
      <c r="ABV93" s="1113">
        <f t="shared" si="6194"/>
        <v>0</v>
      </c>
      <c r="ABX93" s="1120">
        <f t="shared" ref="ABX93:ACK93" si="6195">SUM(ABX94:ABX99)</f>
        <v>0</v>
      </c>
      <c r="ABY93" s="1112">
        <f t="shared" si="6195"/>
        <v>0</v>
      </c>
      <c r="ABZ93" s="1112">
        <f t="shared" si="6195"/>
        <v>0</v>
      </c>
      <c r="ACA93" s="1112">
        <f t="shared" si="6195"/>
        <v>0</v>
      </c>
      <c r="ACB93" s="1112">
        <f t="shared" si="6195"/>
        <v>0</v>
      </c>
      <c r="ACC93" s="1112">
        <f t="shared" si="6195"/>
        <v>0</v>
      </c>
      <c r="ACD93" s="1112">
        <f t="shared" si="6195"/>
        <v>0</v>
      </c>
      <c r="ACE93" s="1112">
        <f t="shared" si="6195"/>
        <v>0</v>
      </c>
      <c r="ACF93" s="1112">
        <f t="shared" si="6195"/>
        <v>0</v>
      </c>
      <c r="ACG93" s="1112">
        <f t="shared" si="6195"/>
        <v>0</v>
      </c>
      <c r="ACH93" s="1112">
        <f t="shared" si="6195"/>
        <v>0</v>
      </c>
      <c r="ACI93" s="1112">
        <f t="shared" si="6195"/>
        <v>0</v>
      </c>
      <c r="ACJ93" s="1112">
        <f t="shared" si="6195"/>
        <v>0</v>
      </c>
      <c r="ACK93" s="1113">
        <f t="shared" si="6195"/>
        <v>0</v>
      </c>
      <c r="ACM93" s="1120">
        <f t="shared" ref="ACM93:ACZ93" si="6196">SUM(ACM94:ACM99)</f>
        <v>0</v>
      </c>
      <c r="ACN93" s="1112">
        <f t="shared" si="6196"/>
        <v>0</v>
      </c>
      <c r="ACO93" s="1112">
        <f t="shared" si="6196"/>
        <v>0</v>
      </c>
      <c r="ACP93" s="1112">
        <f t="shared" si="6196"/>
        <v>0</v>
      </c>
      <c r="ACQ93" s="1112">
        <f t="shared" si="6196"/>
        <v>0</v>
      </c>
      <c r="ACR93" s="1112">
        <f t="shared" si="6196"/>
        <v>0</v>
      </c>
      <c r="ACS93" s="1112">
        <f t="shared" si="6196"/>
        <v>0</v>
      </c>
      <c r="ACT93" s="1112">
        <f t="shared" si="6196"/>
        <v>0</v>
      </c>
      <c r="ACU93" s="1112">
        <f t="shared" si="6196"/>
        <v>0</v>
      </c>
      <c r="ACV93" s="1112">
        <f t="shared" si="6196"/>
        <v>0</v>
      </c>
      <c r="ACW93" s="1112">
        <f t="shared" si="6196"/>
        <v>0</v>
      </c>
      <c r="ACX93" s="1112">
        <f t="shared" si="6196"/>
        <v>0</v>
      </c>
      <c r="ACY93" s="1112">
        <f t="shared" si="6196"/>
        <v>0</v>
      </c>
      <c r="ACZ93" s="1113">
        <f t="shared" si="6196"/>
        <v>0</v>
      </c>
      <c r="ADB93" s="1120">
        <f t="shared" ref="ADB93:ADO93" si="6197">SUM(ADB94:ADB99)</f>
        <v>0</v>
      </c>
      <c r="ADC93" s="1112">
        <f t="shared" si="6197"/>
        <v>0</v>
      </c>
      <c r="ADD93" s="1112">
        <f t="shared" si="6197"/>
        <v>0</v>
      </c>
      <c r="ADE93" s="1112">
        <f t="shared" si="6197"/>
        <v>0</v>
      </c>
      <c r="ADF93" s="1112">
        <f t="shared" si="6197"/>
        <v>0</v>
      </c>
      <c r="ADG93" s="1112">
        <f t="shared" si="6197"/>
        <v>0</v>
      </c>
      <c r="ADH93" s="1112">
        <f t="shared" si="6197"/>
        <v>0</v>
      </c>
      <c r="ADI93" s="1112">
        <f t="shared" si="6197"/>
        <v>0</v>
      </c>
      <c r="ADJ93" s="1112">
        <f t="shared" si="6197"/>
        <v>0</v>
      </c>
      <c r="ADK93" s="1112">
        <f t="shared" si="6197"/>
        <v>0</v>
      </c>
      <c r="ADL93" s="1112">
        <f t="shared" si="6197"/>
        <v>0</v>
      </c>
      <c r="ADM93" s="1112">
        <f t="shared" si="6197"/>
        <v>0</v>
      </c>
      <c r="ADN93" s="1112">
        <f t="shared" si="6197"/>
        <v>0</v>
      </c>
      <c r="ADO93" s="1113">
        <f t="shared" si="6197"/>
        <v>0</v>
      </c>
      <c r="ADQ93" s="1120">
        <f t="shared" ref="ADQ93:AED93" si="6198">SUM(ADQ94:ADQ99)</f>
        <v>0</v>
      </c>
      <c r="ADR93" s="1112">
        <f t="shared" si="6198"/>
        <v>0</v>
      </c>
      <c r="ADS93" s="1112">
        <f t="shared" si="6198"/>
        <v>0</v>
      </c>
      <c r="ADT93" s="1112">
        <f t="shared" si="6198"/>
        <v>0</v>
      </c>
      <c r="ADU93" s="1112">
        <f t="shared" si="6198"/>
        <v>0</v>
      </c>
      <c r="ADV93" s="1112">
        <f t="shared" si="6198"/>
        <v>0</v>
      </c>
      <c r="ADW93" s="1112">
        <f t="shared" si="6198"/>
        <v>0</v>
      </c>
      <c r="ADX93" s="1112">
        <f t="shared" si="6198"/>
        <v>0</v>
      </c>
      <c r="ADY93" s="1112">
        <f t="shared" si="6198"/>
        <v>0</v>
      </c>
      <c r="ADZ93" s="1112">
        <f t="shared" si="6198"/>
        <v>0</v>
      </c>
      <c r="AEA93" s="1112">
        <f t="shared" si="6198"/>
        <v>0</v>
      </c>
      <c r="AEB93" s="1112">
        <f t="shared" si="6198"/>
        <v>0</v>
      </c>
      <c r="AEC93" s="1112">
        <f t="shared" si="6198"/>
        <v>0</v>
      </c>
      <c r="AED93" s="1113">
        <f t="shared" si="6198"/>
        <v>0</v>
      </c>
      <c r="AEF93" s="1120">
        <f t="shared" ref="AEF93:AES93" si="6199">SUM(AEF94:AEF99)</f>
        <v>0</v>
      </c>
      <c r="AEG93" s="1112">
        <f t="shared" si="6199"/>
        <v>0</v>
      </c>
      <c r="AEH93" s="1112">
        <f t="shared" si="6199"/>
        <v>0</v>
      </c>
      <c r="AEI93" s="1112">
        <f t="shared" si="6199"/>
        <v>0</v>
      </c>
      <c r="AEJ93" s="1112">
        <f t="shared" si="6199"/>
        <v>0</v>
      </c>
      <c r="AEK93" s="1112">
        <f t="shared" si="6199"/>
        <v>0</v>
      </c>
      <c r="AEL93" s="1112">
        <f t="shared" si="6199"/>
        <v>0</v>
      </c>
      <c r="AEM93" s="1112">
        <f t="shared" si="6199"/>
        <v>0</v>
      </c>
      <c r="AEN93" s="1112">
        <f t="shared" si="6199"/>
        <v>0</v>
      </c>
      <c r="AEO93" s="1112">
        <f t="shared" si="6199"/>
        <v>0</v>
      </c>
      <c r="AEP93" s="1112">
        <f t="shared" si="6199"/>
        <v>0</v>
      </c>
      <c r="AEQ93" s="1112">
        <f t="shared" si="6199"/>
        <v>0</v>
      </c>
      <c r="AER93" s="1112">
        <f t="shared" si="6199"/>
        <v>0</v>
      </c>
      <c r="AES93" s="1113">
        <f t="shared" si="6199"/>
        <v>0</v>
      </c>
      <c r="AEU93" s="1120">
        <f t="shared" ref="AEU93:AFH93" si="6200">SUM(AEU94:AEU99)</f>
        <v>0</v>
      </c>
      <c r="AEV93" s="1112">
        <f t="shared" si="6200"/>
        <v>0</v>
      </c>
      <c r="AEW93" s="1112">
        <f t="shared" si="6200"/>
        <v>0</v>
      </c>
      <c r="AEX93" s="1112">
        <f t="shared" si="6200"/>
        <v>0</v>
      </c>
      <c r="AEY93" s="1112">
        <f t="shared" si="6200"/>
        <v>0</v>
      </c>
      <c r="AEZ93" s="1112">
        <f t="shared" si="6200"/>
        <v>0</v>
      </c>
      <c r="AFA93" s="1112">
        <f t="shared" si="6200"/>
        <v>0</v>
      </c>
      <c r="AFB93" s="1112">
        <f t="shared" si="6200"/>
        <v>0</v>
      </c>
      <c r="AFC93" s="1112">
        <f t="shared" si="6200"/>
        <v>0</v>
      </c>
      <c r="AFD93" s="1112">
        <f t="shared" si="6200"/>
        <v>0</v>
      </c>
      <c r="AFE93" s="1112">
        <f t="shared" si="6200"/>
        <v>0</v>
      </c>
      <c r="AFF93" s="1112">
        <f t="shared" si="6200"/>
        <v>0</v>
      </c>
      <c r="AFG93" s="1112">
        <f t="shared" si="6200"/>
        <v>0</v>
      </c>
      <c r="AFH93" s="1113">
        <f t="shared" si="6200"/>
        <v>0</v>
      </c>
      <c r="AFJ93" s="1120">
        <f t="shared" ref="AFJ93:AFW93" si="6201">SUM(AFJ94:AFJ99)</f>
        <v>0</v>
      </c>
      <c r="AFK93" s="1112">
        <f t="shared" si="6201"/>
        <v>0</v>
      </c>
      <c r="AFL93" s="1112">
        <f t="shared" si="6201"/>
        <v>0</v>
      </c>
      <c r="AFM93" s="1112">
        <f t="shared" si="6201"/>
        <v>0</v>
      </c>
      <c r="AFN93" s="1112">
        <f t="shared" si="6201"/>
        <v>0</v>
      </c>
      <c r="AFO93" s="1112">
        <f t="shared" si="6201"/>
        <v>0</v>
      </c>
      <c r="AFP93" s="1112">
        <f t="shared" si="6201"/>
        <v>0</v>
      </c>
      <c r="AFQ93" s="1112">
        <f t="shared" si="6201"/>
        <v>0</v>
      </c>
      <c r="AFR93" s="1112">
        <f t="shared" si="6201"/>
        <v>0</v>
      </c>
      <c r="AFS93" s="1112">
        <f t="shared" si="6201"/>
        <v>0</v>
      </c>
      <c r="AFT93" s="1112">
        <f t="shared" si="6201"/>
        <v>0</v>
      </c>
      <c r="AFU93" s="1112">
        <f t="shared" si="6201"/>
        <v>0</v>
      </c>
      <c r="AFV93" s="1112">
        <f t="shared" si="6201"/>
        <v>0</v>
      </c>
      <c r="AFW93" s="1113">
        <f t="shared" si="6201"/>
        <v>0</v>
      </c>
      <c r="AFY93" s="1120">
        <f t="shared" ref="AFY93:AGL93" si="6202">SUM(AFY94:AFY99)</f>
        <v>0</v>
      </c>
      <c r="AFZ93" s="1112">
        <f t="shared" si="6202"/>
        <v>0</v>
      </c>
      <c r="AGA93" s="1112">
        <f t="shared" si="6202"/>
        <v>0</v>
      </c>
      <c r="AGB93" s="1112">
        <f t="shared" si="6202"/>
        <v>0</v>
      </c>
      <c r="AGC93" s="1112">
        <f t="shared" si="6202"/>
        <v>0</v>
      </c>
      <c r="AGD93" s="1112">
        <f t="shared" si="6202"/>
        <v>0</v>
      </c>
      <c r="AGE93" s="1112">
        <f t="shared" si="6202"/>
        <v>0</v>
      </c>
      <c r="AGF93" s="1112">
        <f t="shared" si="6202"/>
        <v>0</v>
      </c>
      <c r="AGG93" s="1112">
        <f t="shared" si="6202"/>
        <v>0</v>
      </c>
      <c r="AGH93" s="1112">
        <f t="shared" si="6202"/>
        <v>0</v>
      </c>
      <c r="AGI93" s="1112">
        <f t="shared" si="6202"/>
        <v>0</v>
      </c>
      <c r="AGJ93" s="1112">
        <f t="shared" si="6202"/>
        <v>0</v>
      </c>
      <c r="AGK93" s="1112">
        <f t="shared" si="6202"/>
        <v>0</v>
      </c>
      <c r="AGL93" s="1113">
        <f t="shared" si="6202"/>
        <v>0</v>
      </c>
      <c r="AGN93" s="1120">
        <f t="shared" ref="AGN93:AHA93" si="6203">SUM(AGN94:AGN99)</f>
        <v>0</v>
      </c>
      <c r="AGO93" s="1112">
        <f t="shared" si="6203"/>
        <v>0</v>
      </c>
      <c r="AGP93" s="1112">
        <f t="shared" si="6203"/>
        <v>0</v>
      </c>
      <c r="AGQ93" s="1112">
        <f t="shared" si="6203"/>
        <v>0</v>
      </c>
      <c r="AGR93" s="1112">
        <f t="shared" si="6203"/>
        <v>0</v>
      </c>
      <c r="AGS93" s="1112">
        <f t="shared" si="6203"/>
        <v>0</v>
      </c>
      <c r="AGT93" s="1112">
        <f t="shared" si="6203"/>
        <v>0</v>
      </c>
      <c r="AGU93" s="1112">
        <f t="shared" si="6203"/>
        <v>0</v>
      </c>
      <c r="AGV93" s="1112">
        <f t="shared" si="6203"/>
        <v>0</v>
      </c>
      <c r="AGW93" s="1112">
        <f t="shared" si="6203"/>
        <v>0</v>
      </c>
      <c r="AGX93" s="1112">
        <f t="shared" si="6203"/>
        <v>0</v>
      </c>
      <c r="AGY93" s="1112">
        <f t="shared" si="6203"/>
        <v>0</v>
      </c>
      <c r="AGZ93" s="1112">
        <f t="shared" si="6203"/>
        <v>0</v>
      </c>
      <c r="AHA93" s="1113">
        <f t="shared" si="6203"/>
        <v>0</v>
      </c>
      <c r="AHC93" s="1120">
        <f t="shared" ref="AHC93:AHP93" si="6204">SUM(AHC94:AHC99)</f>
        <v>0</v>
      </c>
      <c r="AHD93" s="1112">
        <f t="shared" si="6204"/>
        <v>0</v>
      </c>
      <c r="AHE93" s="1112">
        <f t="shared" si="6204"/>
        <v>0</v>
      </c>
      <c r="AHF93" s="1112">
        <f t="shared" si="6204"/>
        <v>0</v>
      </c>
      <c r="AHG93" s="1112">
        <f t="shared" si="6204"/>
        <v>0</v>
      </c>
      <c r="AHH93" s="1112">
        <f t="shared" si="6204"/>
        <v>0</v>
      </c>
      <c r="AHI93" s="1112">
        <f t="shared" si="6204"/>
        <v>0</v>
      </c>
      <c r="AHJ93" s="1112">
        <f t="shared" si="6204"/>
        <v>0</v>
      </c>
      <c r="AHK93" s="1112">
        <f t="shared" si="6204"/>
        <v>0</v>
      </c>
      <c r="AHL93" s="1112">
        <f t="shared" si="6204"/>
        <v>0</v>
      </c>
      <c r="AHM93" s="1112">
        <f t="shared" si="6204"/>
        <v>0</v>
      </c>
      <c r="AHN93" s="1112">
        <f t="shared" si="6204"/>
        <v>0</v>
      </c>
      <c r="AHO93" s="1112">
        <f t="shared" si="6204"/>
        <v>0</v>
      </c>
      <c r="AHP93" s="1113">
        <f t="shared" si="6204"/>
        <v>0</v>
      </c>
      <c r="AHR93" s="1120">
        <f t="shared" ref="AHR93:AIE93" si="6205">SUM(AHR94:AHR99)</f>
        <v>0</v>
      </c>
      <c r="AHS93" s="1112">
        <f t="shared" si="6205"/>
        <v>0</v>
      </c>
      <c r="AHT93" s="1112">
        <f t="shared" si="6205"/>
        <v>0</v>
      </c>
      <c r="AHU93" s="1112">
        <f t="shared" si="6205"/>
        <v>0</v>
      </c>
      <c r="AHV93" s="1112">
        <f t="shared" si="6205"/>
        <v>0</v>
      </c>
      <c r="AHW93" s="1112">
        <f t="shared" si="6205"/>
        <v>0</v>
      </c>
      <c r="AHX93" s="1112">
        <f t="shared" si="6205"/>
        <v>0</v>
      </c>
      <c r="AHY93" s="1112">
        <f t="shared" si="6205"/>
        <v>0</v>
      </c>
      <c r="AHZ93" s="1112">
        <f t="shared" si="6205"/>
        <v>0</v>
      </c>
      <c r="AIA93" s="1112">
        <f t="shared" si="6205"/>
        <v>0</v>
      </c>
      <c r="AIB93" s="1112">
        <f t="shared" si="6205"/>
        <v>0</v>
      </c>
      <c r="AIC93" s="1112">
        <f t="shared" si="6205"/>
        <v>0</v>
      </c>
      <c r="AID93" s="1112">
        <f t="shared" si="6205"/>
        <v>0</v>
      </c>
      <c r="AIE93" s="1113">
        <f t="shared" si="6205"/>
        <v>0</v>
      </c>
      <c r="AIG93" s="1120">
        <f t="shared" ref="AIG93:AIT93" si="6206">SUM(AIG94:AIG99)</f>
        <v>0</v>
      </c>
      <c r="AIH93" s="1112">
        <f t="shared" si="6206"/>
        <v>0</v>
      </c>
      <c r="AII93" s="1112">
        <f t="shared" si="6206"/>
        <v>0</v>
      </c>
      <c r="AIJ93" s="1112">
        <f t="shared" si="6206"/>
        <v>0</v>
      </c>
      <c r="AIK93" s="1112">
        <f t="shared" si="6206"/>
        <v>0</v>
      </c>
      <c r="AIL93" s="1112">
        <f t="shared" si="6206"/>
        <v>0</v>
      </c>
      <c r="AIM93" s="1112">
        <f t="shared" si="6206"/>
        <v>0</v>
      </c>
      <c r="AIN93" s="1112">
        <f t="shared" si="6206"/>
        <v>0</v>
      </c>
      <c r="AIO93" s="1112">
        <f t="shared" si="6206"/>
        <v>0</v>
      </c>
      <c r="AIP93" s="1112">
        <f t="shared" si="6206"/>
        <v>0</v>
      </c>
      <c r="AIQ93" s="1112">
        <f t="shared" si="6206"/>
        <v>0</v>
      </c>
      <c r="AIR93" s="1112">
        <f t="shared" si="6206"/>
        <v>0</v>
      </c>
      <c r="AIS93" s="1112">
        <f t="shared" si="6206"/>
        <v>0</v>
      </c>
      <c r="AIT93" s="1113">
        <f t="shared" si="6206"/>
        <v>0</v>
      </c>
      <c r="AIV93" s="1120">
        <f t="shared" ref="AIV93:AJI93" si="6207">SUM(AIV94:AIV99)</f>
        <v>0</v>
      </c>
      <c r="AIW93" s="1112">
        <f t="shared" si="6207"/>
        <v>0</v>
      </c>
      <c r="AIX93" s="1112">
        <f t="shared" si="6207"/>
        <v>0</v>
      </c>
      <c r="AIY93" s="1112">
        <f t="shared" si="6207"/>
        <v>0</v>
      </c>
      <c r="AIZ93" s="1112">
        <f t="shared" si="6207"/>
        <v>0</v>
      </c>
      <c r="AJA93" s="1112">
        <f t="shared" si="6207"/>
        <v>0</v>
      </c>
      <c r="AJB93" s="1112">
        <f t="shared" si="6207"/>
        <v>0</v>
      </c>
      <c r="AJC93" s="1112">
        <f t="shared" si="6207"/>
        <v>0</v>
      </c>
      <c r="AJD93" s="1112">
        <f t="shared" si="6207"/>
        <v>0</v>
      </c>
      <c r="AJE93" s="1112">
        <f t="shared" si="6207"/>
        <v>0</v>
      </c>
      <c r="AJF93" s="1112">
        <f t="shared" si="6207"/>
        <v>0</v>
      </c>
      <c r="AJG93" s="1112">
        <f t="shared" si="6207"/>
        <v>0</v>
      </c>
      <c r="AJH93" s="1112">
        <f t="shared" si="6207"/>
        <v>0</v>
      </c>
      <c r="AJI93" s="1113">
        <f t="shared" si="6207"/>
        <v>0</v>
      </c>
      <c r="AJK93" s="1120">
        <f t="shared" ref="AJK93:AJX93" si="6208">SUM(AJK94:AJK99)</f>
        <v>0</v>
      </c>
      <c r="AJL93" s="1112">
        <f t="shared" si="6208"/>
        <v>0</v>
      </c>
      <c r="AJM93" s="1112">
        <f t="shared" si="6208"/>
        <v>0</v>
      </c>
      <c r="AJN93" s="1112">
        <f t="shared" si="6208"/>
        <v>0</v>
      </c>
      <c r="AJO93" s="1112">
        <f t="shared" si="6208"/>
        <v>0</v>
      </c>
      <c r="AJP93" s="1112">
        <f t="shared" si="6208"/>
        <v>0</v>
      </c>
      <c r="AJQ93" s="1112">
        <f t="shared" si="6208"/>
        <v>0</v>
      </c>
      <c r="AJR93" s="1112">
        <f t="shared" si="6208"/>
        <v>0</v>
      </c>
      <c r="AJS93" s="1112">
        <f t="shared" si="6208"/>
        <v>0</v>
      </c>
      <c r="AJT93" s="1112">
        <f t="shared" si="6208"/>
        <v>0</v>
      </c>
      <c r="AJU93" s="1112">
        <f t="shared" si="6208"/>
        <v>0</v>
      </c>
      <c r="AJV93" s="1112">
        <f t="shared" si="6208"/>
        <v>0</v>
      </c>
      <c r="AJW93" s="1112">
        <f t="shared" si="6208"/>
        <v>0</v>
      </c>
      <c r="AJX93" s="1113">
        <f t="shared" si="6208"/>
        <v>0</v>
      </c>
      <c r="AJZ93" s="1120">
        <f t="shared" ref="AJZ93:AKM93" si="6209">SUM(AJZ94:AJZ99)</f>
        <v>0</v>
      </c>
      <c r="AKA93" s="1112">
        <f t="shared" si="6209"/>
        <v>0</v>
      </c>
      <c r="AKB93" s="1112">
        <f t="shared" si="6209"/>
        <v>0</v>
      </c>
      <c r="AKC93" s="1112">
        <f t="shared" si="6209"/>
        <v>0</v>
      </c>
      <c r="AKD93" s="1112">
        <f t="shared" si="6209"/>
        <v>0</v>
      </c>
      <c r="AKE93" s="1112">
        <f t="shared" si="6209"/>
        <v>0</v>
      </c>
      <c r="AKF93" s="1112">
        <f t="shared" si="6209"/>
        <v>0</v>
      </c>
      <c r="AKG93" s="1112">
        <f t="shared" si="6209"/>
        <v>0</v>
      </c>
      <c r="AKH93" s="1112">
        <f t="shared" si="6209"/>
        <v>0</v>
      </c>
      <c r="AKI93" s="1112">
        <f t="shared" si="6209"/>
        <v>0</v>
      </c>
      <c r="AKJ93" s="1112">
        <f t="shared" si="6209"/>
        <v>0</v>
      </c>
      <c r="AKK93" s="1112">
        <f t="shared" si="6209"/>
        <v>0</v>
      </c>
      <c r="AKL93" s="1112">
        <f t="shared" si="6209"/>
        <v>0</v>
      </c>
      <c r="AKM93" s="1113">
        <f t="shared" si="6209"/>
        <v>0</v>
      </c>
      <c r="AKO93" s="1120">
        <f t="shared" ref="AKO93:ALB93" si="6210">SUM(AKO94:AKO99)</f>
        <v>0</v>
      </c>
      <c r="AKP93" s="1112">
        <f t="shared" si="6210"/>
        <v>0</v>
      </c>
      <c r="AKQ93" s="1112">
        <f t="shared" si="6210"/>
        <v>0</v>
      </c>
      <c r="AKR93" s="1112">
        <f t="shared" si="6210"/>
        <v>0</v>
      </c>
      <c r="AKS93" s="1112">
        <f t="shared" si="6210"/>
        <v>0</v>
      </c>
      <c r="AKT93" s="1112">
        <f t="shared" si="6210"/>
        <v>0</v>
      </c>
      <c r="AKU93" s="1112">
        <f t="shared" si="6210"/>
        <v>0</v>
      </c>
      <c r="AKV93" s="1112">
        <f t="shared" si="6210"/>
        <v>0</v>
      </c>
      <c r="AKW93" s="1112">
        <f t="shared" si="6210"/>
        <v>0</v>
      </c>
      <c r="AKX93" s="1112">
        <f t="shared" si="6210"/>
        <v>0</v>
      </c>
      <c r="AKY93" s="1112">
        <f t="shared" si="6210"/>
        <v>0</v>
      </c>
      <c r="AKZ93" s="1112">
        <f t="shared" si="6210"/>
        <v>0</v>
      </c>
      <c r="ALA93" s="1112">
        <f t="shared" si="6210"/>
        <v>0</v>
      </c>
      <c r="ALB93" s="1113">
        <f t="shared" si="6210"/>
        <v>0</v>
      </c>
      <c r="ALD93" s="1120">
        <f t="shared" ref="ALD93:ALQ93" si="6211">SUM(ALD94:ALD99)</f>
        <v>0</v>
      </c>
      <c r="ALE93" s="1112">
        <f t="shared" si="6211"/>
        <v>0</v>
      </c>
      <c r="ALF93" s="1112">
        <f t="shared" si="6211"/>
        <v>0</v>
      </c>
      <c r="ALG93" s="1112">
        <f t="shared" si="6211"/>
        <v>0</v>
      </c>
      <c r="ALH93" s="1112">
        <f t="shared" si="6211"/>
        <v>0</v>
      </c>
      <c r="ALI93" s="1112">
        <f t="shared" si="6211"/>
        <v>0</v>
      </c>
      <c r="ALJ93" s="1112">
        <f t="shared" si="6211"/>
        <v>0</v>
      </c>
      <c r="ALK93" s="1112">
        <f t="shared" si="6211"/>
        <v>0</v>
      </c>
      <c r="ALL93" s="1112">
        <f t="shared" si="6211"/>
        <v>0</v>
      </c>
      <c r="ALM93" s="1112">
        <f t="shared" si="6211"/>
        <v>0</v>
      </c>
      <c r="ALN93" s="1112">
        <f t="shared" si="6211"/>
        <v>0</v>
      </c>
      <c r="ALO93" s="1112">
        <f t="shared" si="6211"/>
        <v>0</v>
      </c>
      <c r="ALP93" s="1112">
        <f t="shared" si="6211"/>
        <v>0</v>
      </c>
      <c r="ALQ93" s="1113">
        <f t="shared" si="6211"/>
        <v>0</v>
      </c>
      <c r="ALS93" s="1120">
        <f t="shared" ref="ALS93:AMF93" si="6212">SUM(ALS94:ALS99)</f>
        <v>0</v>
      </c>
      <c r="ALT93" s="1112">
        <f t="shared" si="6212"/>
        <v>0</v>
      </c>
      <c r="ALU93" s="1112">
        <f t="shared" si="6212"/>
        <v>0</v>
      </c>
      <c r="ALV93" s="1112">
        <f t="shared" si="6212"/>
        <v>0</v>
      </c>
      <c r="ALW93" s="1112">
        <f t="shared" si="6212"/>
        <v>0</v>
      </c>
      <c r="ALX93" s="1112">
        <f t="shared" si="6212"/>
        <v>0</v>
      </c>
      <c r="ALY93" s="1112">
        <f t="shared" si="6212"/>
        <v>0</v>
      </c>
      <c r="ALZ93" s="1112">
        <f t="shared" si="6212"/>
        <v>0</v>
      </c>
      <c r="AMA93" s="1112">
        <f t="shared" si="6212"/>
        <v>0</v>
      </c>
      <c r="AMB93" s="1112">
        <f t="shared" si="6212"/>
        <v>0</v>
      </c>
      <c r="AMC93" s="1112">
        <f t="shared" si="6212"/>
        <v>0</v>
      </c>
      <c r="AMD93" s="1112">
        <f t="shared" si="6212"/>
        <v>0</v>
      </c>
      <c r="AME93" s="1112">
        <f t="shared" si="6212"/>
        <v>0</v>
      </c>
      <c r="AMF93" s="1113">
        <f t="shared" si="6212"/>
        <v>0</v>
      </c>
      <c r="AMH93" s="1120">
        <f t="shared" ref="AMH93:AMU93" si="6213">SUM(AMH94:AMH99)</f>
        <v>0</v>
      </c>
      <c r="AMI93" s="1112">
        <f t="shared" si="6213"/>
        <v>0</v>
      </c>
      <c r="AMJ93" s="1112">
        <f t="shared" si="6213"/>
        <v>0</v>
      </c>
      <c r="AMK93" s="1112">
        <f t="shared" si="6213"/>
        <v>0</v>
      </c>
      <c r="AML93" s="1112">
        <f t="shared" si="6213"/>
        <v>0</v>
      </c>
      <c r="AMM93" s="1112">
        <f t="shared" si="6213"/>
        <v>0</v>
      </c>
      <c r="AMN93" s="1112">
        <f t="shared" si="6213"/>
        <v>0</v>
      </c>
      <c r="AMO93" s="1112">
        <f t="shared" si="6213"/>
        <v>0</v>
      </c>
      <c r="AMP93" s="1112">
        <f t="shared" si="6213"/>
        <v>0</v>
      </c>
      <c r="AMQ93" s="1112">
        <f t="shared" si="6213"/>
        <v>0</v>
      </c>
      <c r="AMR93" s="1112">
        <f t="shared" si="6213"/>
        <v>0</v>
      </c>
      <c r="AMS93" s="1112">
        <f t="shared" si="6213"/>
        <v>0</v>
      </c>
      <c r="AMT93" s="1112">
        <f t="shared" si="6213"/>
        <v>0</v>
      </c>
      <c r="AMU93" s="1113">
        <f t="shared" si="6213"/>
        <v>0</v>
      </c>
      <c r="AMW93" s="1120">
        <f t="shared" ref="AMW93:ANJ93" si="6214">SUM(AMW94:AMW99)</f>
        <v>0</v>
      </c>
      <c r="AMX93" s="1112">
        <f t="shared" si="6214"/>
        <v>0</v>
      </c>
      <c r="AMY93" s="1112">
        <f t="shared" si="6214"/>
        <v>0</v>
      </c>
      <c r="AMZ93" s="1112">
        <f t="shared" si="6214"/>
        <v>0</v>
      </c>
      <c r="ANA93" s="1112">
        <f t="shared" si="6214"/>
        <v>0</v>
      </c>
      <c r="ANB93" s="1112">
        <f t="shared" si="6214"/>
        <v>0</v>
      </c>
      <c r="ANC93" s="1112">
        <f t="shared" si="6214"/>
        <v>0</v>
      </c>
      <c r="AND93" s="1112">
        <f t="shared" si="6214"/>
        <v>0</v>
      </c>
      <c r="ANE93" s="1112">
        <f t="shared" si="6214"/>
        <v>0</v>
      </c>
      <c r="ANF93" s="1112">
        <f t="shared" si="6214"/>
        <v>0</v>
      </c>
      <c r="ANG93" s="1112">
        <f t="shared" si="6214"/>
        <v>0</v>
      </c>
      <c r="ANH93" s="1112">
        <f t="shared" si="6214"/>
        <v>0</v>
      </c>
      <c r="ANI93" s="1112">
        <f t="shared" si="6214"/>
        <v>0</v>
      </c>
      <c r="ANJ93" s="1113">
        <f t="shared" si="6214"/>
        <v>0</v>
      </c>
      <c r="ANL93" s="1120">
        <f t="shared" ref="ANL93:ANY93" si="6215">SUM(ANL94:ANL99)</f>
        <v>0</v>
      </c>
      <c r="ANM93" s="1112">
        <f t="shared" si="6215"/>
        <v>0</v>
      </c>
      <c r="ANN93" s="1112">
        <f t="shared" si="6215"/>
        <v>0</v>
      </c>
      <c r="ANO93" s="1112">
        <f t="shared" si="6215"/>
        <v>0</v>
      </c>
      <c r="ANP93" s="1112">
        <f t="shared" si="6215"/>
        <v>0</v>
      </c>
      <c r="ANQ93" s="1112">
        <f t="shared" si="6215"/>
        <v>0</v>
      </c>
      <c r="ANR93" s="1112">
        <f t="shared" si="6215"/>
        <v>0</v>
      </c>
      <c r="ANS93" s="1112">
        <f t="shared" si="6215"/>
        <v>0</v>
      </c>
      <c r="ANT93" s="1112">
        <f t="shared" si="6215"/>
        <v>0</v>
      </c>
      <c r="ANU93" s="1112">
        <f t="shared" si="6215"/>
        <v>0</v>
      </c>
      <c r="ANV93" s="1112">
        <f t="shared" si="6215"/>
        <v>0</v>
      </c>
      <c r="ANW93" s="1112">
        <f t="shared" si="6215"/>
        <v>0</v>
      </c>
      <c r="ANX93" s="1112">
        <f t="shared" si="6215"/>
        <v>0</v>
      </c>
      <c r="ANY93" s="1113">
        <f t="shared" si="6215"/>
        <v>0</v>
      </c>
      <c r="AOA93" s="1120">
        <f t="shared" ref="AOA93:AON93" si="6216">SUM(AOA94:AOA99)</f>
        <v>0</v>
      </c>
      <c r="AOB93" s="1112">
        <f t="shared" si="6216"/>
        <v>0</v>
      </c>
      <c r="AOC93" s="1112">
        <f t="shared" si="6216"/>
        <v>0</v>
      </c>
      <c r="AOD93" s="1112">
        <f t="shared" si="6216"/>
        <v>0</v>
      </c>
      <c r="AOE93" s="1112">
        <f t="shared" si="6216"/>
        <v>0</v>
      </c>
      <c r="AOF93" s="1112">
        <f t="shared" si="6216"/>
        <v>0</v>
      </c>
      <c r="AOG93" s="1112">
        <f t="shared" si="6216"/>
        <v>0</v>
      </c>
      <c r="AOH93" s="1112">
        <f t="shared" si="6216"/>
        <v>0</v>
      </c>
      <c r="AOI93" s="1112">
        <f t="shared" si="6216"/>
        <v>0</v>
      </c>
      <c r="AOJ93" s="1112">
        <f t="shared" si="6216"/>
        <v>0</v>
      </c>
      <c r="AOK93" s="1112">
        <f t="shared" si="6216"/>
        <v>0</v>
      </c>
      <c r="AOL93" s="1112">
        <f t="shared" si="6216"/>
        <v>0</v>
      </c>
      <c r="AOM93" s="1112">
        <f t="shared" si="6216"/>
        <v>0</v>
      </c>
      <c r="AON93" s="1113">
        <f t="shared" si="6216"/>
        <v>0</v>
      </c>
      <c r="AOP93" s="1120">
        <f t="shared" ref="AOP93:APC93" si="6217">SUM(AOP94:AOP99)</f>
        <v>0</v>
      </c>
      <c r="AOQ93" s="1112">
        <f t="shared" si="6217"/>
        <v>0</v>
      </c>
      <c r="AOR93" s="1112">
        <f t="shared" si="6217"/>
        <v>0</v>
      </c>
      <c r="AOS93" s="1112">
        <f t="shared" si="6217"/>
        <v>0</v>
      </c>
      <c r="AOT93" s="1112">
        <f t="shared" si="6217"/>
        <v>0</v>
      </c>
      <c r="AOU93" s="1112">
        <f t="shared" si="6217"/>
        <v>0</v>
      </c>
      <c r="AOV93" s="1112">
        <f t="shared" si="6217"/>
        <v>0</v>
      </c>
      <c r="AOW93" s="1112">
        <f t="shared" si="6217"/>
        <v>0</v>
      </c>
      <c r="AOX93" s="1112">
        <f t="shared" si="6217"/>
        <v>0</v>
      </c>
      <c r="AOY93" s="1112">
        <f t="shared" si="6217"/>
        <v>0</v>
      </c>
      <c r="AOZ93" s="1112">
        <f t="shared" si="6217"/>
        <v>0</v>
      </c>
      <c r="APA93" s="1112">
        <f t="shared" si="6217"/>
        <v>0</v>
      </c>
      <c r="APB93" s="1112">
        <f t="shared" si="6217"/>
        <v>0</v>
      </c>
      <c r="APC93" s="1113">
        <f t="shared" si="6217"/>
        <v>0</v>
      </c>
      <c r="APE93" s="1120">
        <f t="shared" ref="APE93:APR93" si="6218">SUM(APE94:APE99)</f>
        <v>0</v>
      </c>
      <c r="APF93" s="1112">
        <f t="shared" si="6218"/>
        <v>0</v>
      </c>
      <c r="APG93" s="1112">
        <f t="shared" si="6218"/>
        <v>0</v>
      </c>
      <c r="APH93" s="1112">
        <f t="shared" si="6218"/>
        <v>0</v>
      </c>
      <c r="API93" s="1112">
        <f t="shared" si="6218"/>
        <v>0</v>
      </c>
      <c r="APJ93" s="1112">
        <f t="shared" si="6218"/>
        <v>0</v>
      </c>
      <c r="APK93" s="1112">
        <f t="shared" si="6218"/>
        <v>0</v>
      </c>
      <c r="APL93" s="1112">
        <f t="shared" si="6218"/>
        <v>0</v>
      </c>
      <c r="APM93" s="1112">
        <f t="shared" si="6218"/>
        <v>0</v>
      </c>
      <c r="APN93" s="1112">
        <f t="shared" si="6218"/>
        <v>0</v>
      </c>
      <c r="APO93" s="1112">
        <f t="shared" si="6218"/>
        <v>0</v>
      </c>
      <c r="APP93" s="1112">
        <f t="shared" si="6218"/>
        <v>0</v>
      </c>
      <c r="APQ93" s="1112">
        <f t="shared" si="6218"/>
        <v>0</v>
      </c>
      <c r="APR93" s="1113">
        <f t="shared" si="6218"/>
        <v>0</v>
      </c>
      <c r="APT93" s="1120">
        <f t="shared" ref="APT93:AQG93" si="6219">SUM(APT94:APT99)</f>
        <v>0</v>
      </c>
      <c r="APU93" s="1112">
        <f t="shared" si="6219"/>
        <v>0</v>
      </c>
      <c r="APV93" s="1112">
        <f t="shared" si="6219"/>
        <v>0</v>
      </c>
      <c r="APW93" s="1112">
        <f t="shared" si="6219"/>
        <v>0</v>
      </c>
      <c r="APX93" s="1112">
        <f t="shared" si="6219"/>
        <v>0</v>
      </c>
      <c r="APY93" s="1112">
        <f t="shared" si="6219"/>
        <v>0</v>
      </c>
      <c r="APZ93" s="1112">
        <f t="shared" si="6219"/>
        <v>0</v>
      </c>
      <c r="AQA93" s="1112">
        <f t="shared" si="6219"/>
        <v>0</v>
      </c>
      <c r="AQB93" s="1112">
        <f t="shared" si="6219"/>
        <v>0</v>
      </c>
      <c r="AQC93" s="1112">
        <f t="shared" si="6219"/>
        <v>0</v>
      </c>
      <c r="AQD93" s="1112">
        <f t="shared" si="6219"/>
        <v>0</v>
      </c>
      <c r="AQE93" s="1112">
        <f t="shared" si="6219"/>
        <v>0</v>
      </c>
      <c r="AQF93" s="1112">
        <f t="shared" si="6219"/>
        <v>0</v>
      </c>
      <c r="AQG93" s="1113">
        <f t="shared" si="6219"/>
        <v>0</v>
      </c>
      <c r="AQI93" s="1120">
        <f t="shared" ref="AQI93:AQV93" si="6220">SUM(AQI94:AQI99)</f>
        <v>0</v>
      </c>
      <c r="AQJ93" s="1112">
        <f t="shared" si="6220"/>
        <v>0</v>
      </c>
      <c r="AQK93" s="1112">
        <f t="shared" si="6220"/>
        <v>0</v>
      </c>
      <c r="AQL93" s="1112">
        <f t="shared" si="6220"/>
        <v>0</v>
      </c>
      <c r="AQM93" s="1112">
        <f t="shared" si="6220"/>
        <v>0</v>
      </c>
      <c r="AQN93" s="1112">
        <f t="shared" si="6220"/>
        <v>0</v>
      </c>
      <c r="AQO93" s="1112">
        <f t="shared" si="6220"/>
        <v>0</v>
      </c>
      <c r="AQP93" s="1112">
        <f t="shared" si="6220"/>
        <v>0</v>
      </c>
      <c r="AQQ93" s="1112">
        <f t="shared" si="6220"/>
        <v>0</v>
      </c>
      <c r="AQR93" s="1112">
        <f t="shared" si="6220"/>
        <v>0</v>
      </c>
      <c r="AQS93" s="1112">
        <f t="shared" si="6220"/>
        <v>0</v>
      </c>
      <c r="AQT93" s="1112">
        <f t="shared" si="6220"/>
        <v>0</v>
      </c>
      <c r="AQU93" s="1112">
        <f t="shared" si="6220"/>
        <v>0</v>
      </c>
      <c r="AQV93" s="1113">
        <f t="shared" si="6220"/>
        <v>0</v>
      </c>
      <c r="AQX93" s="1120">
        <f t="shared" ref="AQX93:ARK93" si="6221">SUM(AQX94:AQX99)</f>
        <v>0</v>
      </c>
      <c r="AQY93" s="1112">
        <f t="shared" si="6221"/>
        <v>0</v>
      </c>
      <c r="AQZ93" s="1112">
        <f t="shared" si="6221"/>
        <v>0</v>
      </c>
      <c r="ARA93" s="1112">
        <f t="shared" si="6221"/>
        <v>0</v>
      </c>
      <c r="ARB93" s="1112">
        <f t="shared" si="6221"/>
        <v>0</v>
      </c>
      <c r="ARC93" s="1112">
        <f t="shared" si="6221"/>
        <v>0</v>
      </c>
      <c r="ARD93" s="1112">
        <f t="shared" si="6221"/>
        <v>0</v>
      </c>
      <c r="ARE93" s="1112">
        <f t="shared" si="6221"/>
        <v>0</v>
      </c>
      <c r="ARF93" s="1112">
        <f t="shared" si="6221"/>
        <v>0</v>
      </c>
      <c r="ARG93" s="1112">
        <f t="shared" si="6221"/>
        <v>0</v>
      </c>
      <c r="ARH93" s="1112">
        <f t="shared" si="6221"/>
        <v>0</v>
      </c>
      <c r="ARI93" s="1112">
        <f t="shared" si="6221"/>
        <v>0</v>
      </c>
      <c r="ARJ93" s="1112">
        <f t="shared" si="6221"/>
        <v>0</v>
      </c>
      <c r="ARK93" s="1113">
        <f t="shared" si="6221"/>
        <v>0</v>
      </c>
      <c r="ARM93" s="1120">
        <f t="shared" ref="ARM93:ARZ93" si="6222">SUM(ARM94:ARM99)</f>
        <v>0</v>
      </c>
      <c r="ARN93" s="1112">
        <f t="shared" si="6222"/>
        <v>0</v>
      </c>
      <c r="ARO93" s="1112">
        <f t="shared" si="6222"/>
        <v>0</v>
      </c>
      <c r="ARP93" s="1112">
        <f t="shared" si="6222"/>
        <v>0</v>
      </c>
      <c r="ARQ93" s="1112">
        <f t="shared" si="6222"/>
        <v>0</v>
      </c>
      <c r="ARR93" s="1112">
        <f t="shared" si="6222"/>
        <v>0</v>
      </c>
      <c r="ARS93" s="1112">
        <f t="shared" si="6222"/>
        <v>0</v>
      </c>
      <c r="ART93" s="1112">
        <f t="shared" si="6222"/>
        <v>0</v>
      </c>
      <c r="ARU93" s="1112">
        <f t="shared" si="6222"/>
        <v>0</v>
      </c>
      <c r="ARV93" s="1112">
        <f t="shared" si="6222"/>
        <v>0</v>
      </c>
      <c r="ARW93" s="1112">
        <f t="shared" si="6222"/>
        <v>0</v>
      </c>
      <c r="ARX93" s="1112">
        <f t="shared" si="6222"/>
        <v>0</v>
      </c>
      <c r="ARY93" s="1112">
        <f t="shared" si="6222"/>
        <v>0</v>
      </c>
      <c r="ARZ93" s="1113">
        <f t="shared" si="6222"/>
        <v>0</v>
      </c>
      <c r="ASB93" s="1120">
        <f t="shared" ref="ASB93:ASO93" si="6223">SUM(ASB94:ASB99)</f>
        <v>0</v>
      </c>
      <c r="ASC93" s="1112">
        <f t="shared" si="6223"/>
        <v>0</v>
      </c>
      <c r="ASD93" s="1112">
        <f t="shared" si="6223"/>
        <v>0</v>
      </c>
      <c r="ASE93" s="1112">
        <f t="shared" si="6223"/>
        <v>0</v>
      </c>
      <c r="ASF93" s="1112">
        <f t="shared" si="6223"/>
        <v>0</v>
      </c>
      <c r="ASG93" s="1112">
        <f t="shared" si="6223"/>
        <v>0</v>
      </c>
      <c r="ASH93" s="1112">
        <f t="shared" si="6223"/>
        <v>0</v>
      </c>
      <c r="ASI93" s="1112">
        <f t="shared" si="6223"/>
        <v>0</v>
      </c>
      <c r="ASJ93" s="1112">
        <f t="shared" si="6223"/>
        <v>0</v>
      </c>
      <c r="ASK93" s="1112">
        <f t="shared" si="6223"/>
        <v>0</v>
      </c>
      <c r="ASL93" s="1112">
        <f t="shared" si="6223"/>
        <v>0</v>
      </c>
      <c r="ASM93" s="1112">
        <f t="shared" si="6223"/>
        <v>0</v>
      </c>
      <c r="ASN93" s="1112">
        <f t="shared" si="6223"/>
        <v>0</v>
      </c>
      <c r="ASO93" s="1113">
        <f t="shared" si="6223"/>
        <v>0</v>
      </c>
      <c r="ASQ93" s="1120">
        <f t="shared" ref="ASQ93:ATD93" si="6224">SUM(ASQ94:ASQ99)</f>
        <v>0</v>
      </c>
      <c r="ASR93" s="1112">
        <f t="shared" si="6224"/>
        <v>0</v>
      </c>
      <c r="ASS93" s="1112">
        <f t="shared" si="6224"/>
        <v>0</v>
      </c>
      <c r="AST93" s="1112">
        <f t="shared" si="6224"/>
        <v>0</v>
      </c>
      <c r="ASU93" s="1112">
        <f t="shared" si="6224"/>
        <v>0</v>
      </c>
      <c r="ASV93" s="1112">
        <f t="shared" si="6224"/>
        <v>0</v>
      </c>
      <c r="ASW93" s="1112">
        <f t="shared" si="6224"/>
        <v>0</v>
      </c>
      <c r="ASX93" s="1112">
        <f t="shared" si="6224"/>
        <v>0</v>
      </c>
      <c r="ASY93" s="1112">
        <f t="shared" si="6224"/>
        <v>0</v>
      </c>
      <c r="ASZ93" s="1112">
        <f t="shared" si="6224"/>
        <v>0</v>
      </c>
      <c r="ATA93" s="1112">
        <f t="shared" si="6224"/>
        <v>0</v>
      </c>
      <c r="ATB93" s="1112">
        <f t="shared" si="6224"/>
        <v>0</v>
      </c>
      <c r="ATC93" s="1112">
        <f t="shared" si="6224"/>
        <v>0</v>
      </c>
      <c r="ATD93" s="1113">
        <f t="shared" si="6224"/>
        <v>0</v>
      </c>
      <c r="ATF93" s="1120">
        <f t="shared" ref="ATF93:ATS93" si="6225">SUM(ATF94:ATF99)</f>
        <v>0</v>
      </c>
      <c r="ATG93" s="1112">
        <f t="shared" si="6225"/>
        <v>0</v>
      </c>
      <c r="ATH93" s="1112">
        <f t="shared" si="6225"/>
        <v>0</v>
      </c>
      <c r="ATI93" s="1112">
        <f t="shared" si="6225"/>
        <v>0</v>
      </c>
      <c r="ATJ93" s="1112">
        <f t="shared" si="6225"/>
        <v>0</v>
      </c>
      <c r="ATK93" s="1112">
        <f t="shared" si="6225"/>
        <v>0</v>
      </c>
      <c r="ATL93" s="1112">
        <f t="shared" si="6225"/>
        <v>0</v>
      </c>
      <c r="ATM93" s="1112">
        <f t="shared" si="6225"/>
        <v>0</v>
      </c>
      <c r="ATN93" s="1112">
        <f t="shared" si="6225"/>
        <v>0</v>
      </c>
      <c r="ATO93" s="1112">
        <f t="shared" si="6225"/>
        <v>0</v>
      </c>
      <c r="ATP93" s="1112">
        <f t="shared" si="6225"/>
        <v>0</v>
      </c>
      <c r="ATQ93" s="1112">
        <f t="shared" si="6225"/>
        <v>0</v>
      </c>
      <c r="ATR93" s="1112">
        <f t="shared" si="6225"/>
        <v>0</v>
      </c>
      <c r="ATS93" s="1113">
        <f t="shared" si="6225"/>
        <v>0</v>
      </c>
      <c r="ATU93" s="1120">
        <f t="shared" ref="ATU93:AUH93" si="6226">SUM(ATU94:ATU99)</f>
        <v>0</v>
      </c>
      <c r="ATV93" s="1112">
        <f t="shared" si="6226"/>
        <v>0</v>
      </c>
      <c r="ATW93" s="1112">
        <f t="shared" si="6226"/>
        <v>0</v>
      </c>
      <c r="ATX93" s="1112">
        <f t="shared" si="6226"/>
        <v>0</v>
      </c>
      <c r="ATY93" s="1112">
        <f t="shared" si="6226"/>
        <v>0</v>
      </c>
      <c r="ATZ93" s="1112">
        <f t="shared" si="6226"/>
        <v>0</v>
      </c>
      <c r="AUA93" s="1112">
        <f t="shared" si="6226"/>
        <v>0</v>
      </c>
      <c r="AUB93" s="1112">
        <f t="shared" si="6226"/>
        <v>0</v>
      </c>
      <c r="AUC93" s="1112">
        <f t="shared" si="6226"/>
        <v>0</v>
      </c>
      <c r="AUD93" s="1112">
        <f t="shared" si="6226"/>
        <v>0</v>
      </c>
      <c r="AUE93" s="1112">
        <f t="shared" si="6226"/>
        <v>0</v>
      </c>
      <c r="AUF93" s="1112">
        <f t="shared" si="6226"/>
        <v>0</v>
      </c>
      <c r="AUG93" s="1112">
        <f t="shared" si="6226"/>
        <v>0</v>
      </c>
      <c r="AUH93" s="1113">
        <f t="shared" si="6226"/>
        <v>0</v>
      </c>
      <c r="AUJ93" s="1120">
        <f t="shared" ref="AUJ93:AUW93" si="6227">SUM(AUJ94:AUJ99)</f>
        <v>0</v>
      </c>
      <c r="AUK93" s="1112">
        <f t="shared" si="6227"/>
        <v>0</v>
      </c>
      <c r="AUL93" s="1112">
        <f t="shared" si="6227"/>
        <v>0</v>
      </c>
      <c r="AUM93" s="1112">
        <f t="shared" si="6227"/>
        <v>0</v>
      </c>
      <c r="AUN93" s="1112">
        <f t="shared" si="6227"/>
        <v>0</v>
      </c>
      <c r="AUO93" s="1112">
        <f t="shared" si="6227"/>
        <v>0</v>
      </c>
      <c r="AUP93" s="1112">
        <f t="shared" si="6227"/>
        <v>0</v>
      </c>
      <c r="AUQ93" s="1112">
        <f t="shared" si="6227"/>
        <v>0</v>
      </c>
      <c r="AUR93" s="1112">
        <f t="shared" si="6227"/>
        <v>0</v>
      </c>
      <c r="AUS93" s="1112">
        <f t="shared" si="6227"/>
        <v>0</v>
      </c>
      <c r="AUT93" s="1112">
        <f t="shared" si="6227"/>
        <v>0</v>
      </c>
      <c r="AUU93" s="1112">
        <f t="shared" si="6227"/>
        <v>0</v>
      </c>
      <c r="AUV93" s="1112">
        <f t="shared" si="6227"/>
        <v>0</v>
      </c>
      <c r="AUW93" s="1113">
        <f t="shared" si="6227"/>
        <v>0</v>
      </c>
      <c r="AUY93" s="1120">
        <f t="shared" ref="AUY93:AVL93" si="6228">SUM(AUY94:AUY99)</f>
        <v>0</v>
      </c>
      <c r="AUZ93" s="1112">
        <f t="shared" si="6228"/>
        <v>0</v>
      </c>
      <c r="AVA93" s="1112">
        <f t="shared" si="6228"/>
        <v>0</v>
      </c>
      <c r="AVB93" s="1112">
        <f t="shared" si="6228"/>
        <v>0</v>
      </c>
      <c r="AVC93" s="1112">
        <f t="shared" si="6228"/>
        <v>0</v>
      </c>
      <c r="AVD93" s="1112">
        <f t="shared" si="6228"/>
        <v>0</v>
      </c>
      <c r="AVE93" s="1112">
        <f t="shared" si="6228"/>
        <v>0</v>
      </c>
      <c r="AVF93" s="1112">
        <f t="shared" si="6228"/>
        <v>0</v>
      </c>
      <c r="AVG93" s="1112">
        <f t="shared" si="6228"/>
        <v>0</v>
      </c>
      <c r="AVH93" s="1112">
        <f t="shared" si="6228"/>
        <v>0</v>
      </c>
      <c r="AVI93" s="1112">
        <f t="shared" si="6228"/>
        <v>0</v>
      </c>
      <c r="AVJ93" s="1112">
        <f t="shared" si="6228"/>
        <v>0</v>
      </c>
      <c r="AVK93" s="1112">
        <f t="shared" si="6228"/>
        <v>0</v>
      </c>
      <c r="AVL93" s="1113">
        <f t="shared" si="6228"/>
        <v>0</v>
      </c>
      <c r="AVN93" s="1120">
        <f t="shared" ref="AVN93:AWA93" si="6229">SUM(AVN94:AVN99)</f>
        <v>0</v>
      </c>
      <c r="AVO93" s="1112">
        <f t="shared" si="6229"/>
        <v>0</v>
      </c>
      <c r="AVP93" s="1112">
        <f t="shared" si="6229"/>
        <v>0</v>
      </c>
      <c r="AVQ93" s="1112">
        <f t="shared" si="6229"/>
        <v>0</v>
      </c>
      <c r="AVR93" s="1112">
        <f t="shared" si="6229"/>
        <v>0</v>
      </c>
      <c r="AVS93" s="1112">
        <f t="shared" si="6229"/>
        <v>0</v>
      </c>
      <c r="AVT93" s="1112">
        <f t="shared" si="6229"/>
        <v>0</v>
      </c>
      <c r="AVU93" s="1112">
        <f t="shared" si="6229"/>
        <v>0</v>
      </c>
      <c r="AVV93" s="1112">
        <f t="shared" si="6229"/>
        <v>0</v>
      </c>
      <c r="AVW93" s="1112">
        <f t="shared" si="6229"/>
        <v>0</v>
      </c>
      <c r="AVX93" s="1112">
        <f t="shared" si="6229"/>
        <v>0</v>
      </c>
      <c r="AVY93" s="1112">
        <f t="shared" si="6229"/>
        <v>0</v>
      </c>
      <c r="AVZ93" s="1112">
        <f t="shared" si="6229"/>
        <v>0</v>
      </c>
      <c r="AWA93" s="1113">
        <f t="shared" si="6229"/>
        <v>0</v>
      </c>
      <c r="AWC93" s="1120">
        <f t="shared" ref="AWC93:AWP93" si="6230">SUM(AWC94:AWC99)</f>
        <v>0</v>
      </c>
      <c r="AWD93" s="1112">
        <f t="shared" si="6230"/>
        <v>0</v>
      </c>
      <c r="AWE93" s="1112">
        <f t="shared" si="6230"/>
        <v>0</v>
      </c>
      <c r="AWF93" s="1112">
        <f t="shared" si="6230"/>
        <v>0</v>
      </c>
      <c r="AWG93" s="1112">
        <f t="shared" si="6230"/>
        <v>0</v>
      </c>
      <c r="AWH93" s="1112">
        <f t="shared" si="6230"/>
        <v>0</v>
      </c>
      <c r="AWI93" s="1112">
        <f t="shared" si="6230"/>
        <v>0</v>
      </c>
      <c r="AWJ93" s="1112">
        <f t="shared" si="6230"/>
        <v>0</v>
      </c>
      <c r="AWK93" s="1112">
        <f t="shared" si="6230"/>
        <v>0</v>
      </c>
      <c r="AWL93" s="1112">
        <f t="shared" si="6230"/>
        <v>0</v>
      </c>
      <c r="AWM93" s="1112">
        <f t="shared" si="6230"/>
        <v>0</v>
      </c>
      <c r="AWN93" s="1112">
        <f t="shared" si="6230"/>
        <v>0</v>
      </c>
      <c r="AWO93" s="1112">
        <f t="shared" si="6230"/>
        <v>0</v>
      </c>
      <c r="AWP93" s="1113">
        <f t="shared" si="6230"/>
        <v>0</v>
      </c>
      <c r="AWR93" s="1120">
        <f t="shared" ref="AWR93:AXE93" si="6231">SUM(AWR94:AWR99)</f>
        <v>0</v>
      </c>
      <c r="AWS93" s="1112">
        <f t="shared" si="6231"/>
        <v>0</v>
      </c>
      <c r="AWT93" s="1112">
        <f t="shared" si="6231"/>
        <v>0</v>
      </c>
      <c r="AWU93" s="1112">
        <f t="shared" si="6231"/>
        <v>0</v>
      </c>
      <c r="AWV93" s="1112">
        <f t="shared" si="6231"/>
        <v>0</v>
      </c>
      <c r="AWW93" s="1112">
        <f t="shared" si="6231"/>
        <v>0</v>
      </c>
      <c r="AWX93" s="1112">
        <f t="shared" si="6231"/>
        <v>0</v>
      </c>
      <c r="AWY93" s="1112">
        <f t="shared" si="6231"/>
        <v>0</v>
      </c>
      <c r="AWZ93" s="1112">
        <f t="shared" si="6231"/>
        <v>0</v>
      </c>
      <c r="AXA93" s="1112">
        <f t="shared" si="6231"/>
        <v>0</v>
      </c>
      <c r="AXB93" s="1112">
        <f t="shared" si="6231"/>
        <v>0</v>
      </c>
      <c r="AXC93" s="1112">
        <f t="shared" si="6231"/>
        <v>0</v>
      </c>
      <c r="AXD93" s="1112">
        <f t="shared" si="6231"/>
        <v>0</v>
      </c>
      <c r="AXE93" s="1113">
        <f t="shared" si="6231"/>
        <v>0</v>
      </c>
      <c r="AXG93" s="1120">
        <f t="shared" ref="AXG93:AXT93" si="6232">SUM(AXG94:AXG99)</f>
        <v>0</v>
      </c>
      <c r="AXH93" s="1112">
        <f t="shared" si="6232"/>
        <v>0</v>
      </c>
      <c r="AXI93" s="1112">
        <f t="shared" si="6232"/>
        <v>0</v>
      </c>
      <c r="AXJ93" s="1112">
        <f t="shared" si="6232"/>
        <v>0</v>
      </c>
      <c r="AXK93" s="1112">
        <f t="shared" si="6232"/>
        <v>0</v>
      </c>
      <c r="AXL93" s="1112">
        <f t="shared" si="6232"/>
        <v>0</v>
      </c>
      <c r="AXM93" s="1112">
        <f t="shared" si="6232"/>
        <v>0</v>
      </c>
      <c r="AXN93" s="1112">
        <f t="shared" si="6232"/>
        <v>0</v>
      </c>
      <c r="AXO93" s="1112">
        <f t="shared" si="6232"/>
        <v>0</v>
      </c>
      <c r="AXP93" s="1112">
        <f t="shared" si="6232"/>
        <v>0</v>
      </c>
      <c r="AXQ93" s="1112">
        <f t="shared" si="6232"/>
        <v>0</v>
      </c>
      <c r="AXR93" s="1112">
        <f t="shared" si="6232"/>
        <v>0</v>
      </c>
      <c r="AXS93" s="1112">
        <f t="shared" si="6232"/>
        <v>0</v>
      </c>
      <c r="AXT93" s="1113">
        <f t="shared" si="6232"/>
        <v>0</v>
      </c>
      <c r="AXV93" s="1120">
        <f t="shared" ref="AXV93:AYI93" si="6233">SUM(AXV94:AXV99)</f>
        <v>0</v>
      </c>
      <c r="AXW93" s="1112">
        <f t="shared" si="6233"/>
        <v>0</v>
      </c>
      <c r="AXX93" s="1112">
        <f t="shared" si="6233"/>
        <v>0</v>
      </c>
      <c r="AXY93" s="1112">
        <f t="shared" si="6233"/>
        <v>0</v>
      </c>
      <c r="AXZ93" s="1112">
        <f t="shared" si="6233"/>
        <v>0</v>
      </c>
      <c r="AYA93" s="1112">
        <f t="shared" si="6233"/>
        <v>0</v>
      </c>
      <c r="AYB93" s="1112">
        <f t="shared" si="6233"/>
        <v>0</v>
      </c>
      <c r="AYC93" s="1112">
        <f t="shared" si="6233"/>
        <v>0</v>
      </c>
      <c r="AYD93" s="1112">
        <f t="shared" si="6233"/>
        <v>0</v>
      </c>
      <c r="AYE93" s="1112">
        <f t="shared" si="6233"/>
        <v>0</v>
      </c>
      <c r="AYF93" s="1112">
        <f t="shared" si="6233"/>
        <v>0</v>
      </c>
      <c r="AYG93" s="1112">
        <f t="shared" si="6233"/>
        <v>0</v>
      </c>
      <c r="AYH93" s="1112">
        <f t="shared" si="6233"/>
        <v>0</v>
      </c>
      <c r="AYI93" s="1113">
        <f t="shared" si="6233"/>
        <v>0</v>
      </c>
      <c r="AYK93" s="1120">
        <f t="shared" ref="AYK93:AYX93" si="6234">SUM(AYK94:AYK99)</f>
        <v>0</v>
      </c>
      <c r="AYL93" s="1112">
        <f t="shared" si="6234"/>
        <v>0</v>
      </c>
      <c r="AYM93" s="1112">
        <f t="shared" si="6234"/>
        <v>0</v>
      </c>
      <c r="AYN93" s="1112">
        <f t="shared" si="6234"/>
        <v>0</v>
      </c>
      <c r="AYO93" s="1112">
        <f t="shared" si="6234"/>
        <v>0</v>
      </c>
      <c r="AYP93" s="1112">
        <f t="shared" si="6234"/>
        <v>0</v>
      </c>
      <c r="AYQ93" s="1112">
        <f t="shared" si="6234"/>
        <v>0</v>
      </c>
      <c r="AYR93" s="1112">
        <f t="shared" si="6234"/>
        <v>0</v>
      </c>
      <c r="AYS93" s="1112">
        <f t="shared" si="6234"/>
        <v>0</v>
      </c>
      <c r="AYT93" s="1112">
        <f t="shared" si="6234"/>
        <v>0</v>
      </c>
      <c r="AYU93" s="1112">
        <f t="shared" si="6234"/>
        <v>0</v>
      </c>
      <c r="AYV93" s="1112">
        <f t="shared" si="6234"/>
        <v>0</v>
      </c>
      <c r="AYW93" s="1112">
        <f t="shared" si="6234"/>
        <v>0</v>
      </c>
      <c r="AYX93" s="1113">
        <f t="shared" si="6234"/>
        <v>0</v>
      </c>
      <c r="AYZ93" s="1120">
        <f t="shared" ref="AYZ93:AZM93" si="6235">SUM(AYZ94:AYZ99)</f>
        <v>0</v>
      </c>
      <c r="AZA93" s="1112">
        <f t="shared" si="6235"/>
        <v>0</v>
      </c>
      <c r="AZB93" s="1112">
        <f t="shared" si="6235"/>
        <v>0</v>
      </c>
      <c r="AZC93" s="1112">
        <f t="shared" si="6235"/>
        <v>0</v>
      </c>
      <c r="AZD93" s="1112">
        <f t="shared" si="6235"/>
        <v>0</v>
      </c>
      <c r="AZE93" s="1112">
        <f t="shared" si="6235"/>
        <v>0</v>
      </c>
      <c r="AZF93" s="1112">
        <f t="shared" si="6235"/>
        <v>0</v>
      </c>
      <c r="AZG93" s="1112">
        <f t="shared" si="6235"/>
        <v>0</v>
      </c>
      <c r="AZH93" s="1112">
        <f t="shared" si="6235"/>
        <v>0</v>
      </c>
      <c r="AZI93" s="1112">
        <f t="shared" si="6235"/>
        <v>0</v>
      </c>
      <c r="AZJ93" s="1112">
        <f t="shared" si="6235"/>
        <v>0</v>
      </c>
      <c r="AZK93" s="1112">
        <f t="shared" si="6235"/>
        <v>0</v>
      </c>
      <c r="AZL93" s="1112">
        <f t="shared" si="6235"/>
        <v>0</v>
      </c>
      <c r="AZM93" s="1113">
        <f t="shared" si="6235"/>
        <v>0</v>
      </c>
      <c r="AZO93" s="1120">
        <f t="shared" ref="AZO93:BAB93" si="6236">SUM(AZO94:AZO99)</f>
        <v>0</v>
      </c>
      <c r="AZP93" s="1112">
        <f t="shared" si="6236"/>
        <v>0</v>
      </c>
      <c r="AZQ93" s="1112">
        <f t="shared" si="6236"/>
        <v>0</v>
      </c>
      <c r="AZR93" s="1112">
        <f t="shared" si="6236"/>
        <v>0</v>
      </c>
      <c r="AZS93" s="1112">
        <f t="shared" si="6236"/>
        <v>0</v>
      </c>
      <c r="AZT93" s="1112">
        <f t="shared" si="6236"/>
        <v>0</v>
      </c>
      <c r="AZU93" s="1112">
        <f t="shared" si="6236"/>
        <v>0</v>
      </c>
      <c r="AZV93" s="1112">
        <f t="shared" si="6236"/>
        <v>0</v>
      </c>
      <c r="AZW93" s="1112">
        <f t="shared" si="6236"/>
        <v>0</v>
      </c>
      <c r="AZX93" s="1112">
        <f t="shared" si="6236"/>
        <v>0</v>
      </c>
      <c r="AZY93" s="1112">
        <f t="shared" si="6236"/>
        <v>0</v>
      </c>
      <c r="AZZ93" s="1112">
        <f t="shared" si="6236"/>
        <v>0</v>
      </c>
      <c r="BAA93" s="1112">
        <f t="shared" si="6236"/>
        <v>0</v>
      </c>
      <c r="BAB93" s="1113">
        <f t="shared" si="6236"/>
        <v>0</v>
      </c>
      <c r="BAD93" s="1120">
        <f t="shared" ref="BAD93:BAQ93" si="6237">SUM(BAD94:BAD99)</f>
        <v>0</v>
      </c>
      <c r="BAE93" s="1112">
        <f t="shared" si="6237"/>
        <v>0</v>
      </c>
      <c r="BAF93" s="1112">
        <f t="shared" si="6237"/>
        <v>0</v>
      </c>
      <c r="BAG93" s="1112">
        <f t="shared" si="6237"/>
        <v>0</v>
      </c>
      <c r="BAH93" s="1112">
        <f t="shared" si="6237"/>
        <v>0</v>
      </c>
      <c r="BAI93" s="1112">
        <f t="shared" si="6237"/>
        <v>0</v>
      </c>
      <c r="BAJ93" s="1112">
        <f t="shared" si="6237"/>
        <v>0</v>
      </c>
      <c r="BAK93" s="1112">
        <f t="shared" si="6237"/>
        <v>0</v>
      </c>
      <c r="BAL93" s="1112">
        <f t="shared" si="6237"/>
        <v>0</v>
      </c>
      <c r="BAM93" s="1112">
        <f t="shared" si="6237"/>
        <v>0</v>
      </c>
      <c r="BAN93" s="1112">
        <f t="shared" si="6237"/>
        <v>0</v>
      </c>
      <c r="BAO93" s="1112">
        <f t="shared" si="6237"/>
        <v>0</v>
      </c>
      <c r="BAP93" s="1112">
        <f t="shared" si="6237"/>
        <v>0</v>
      </c>
      <c r="BAQ93" s="1113">
        <f t="shared" si="6237"/>
        <v>0</v>
      </c>
      <c r="BAS93" s="1120">
        <f t="shared" ref="BAS93:BBF93" si="6238">SUM(BAS94:BAS99)</f>
        <v>0</v>
      </c>
      <c r="BAT93" s="1112">
        <f t="shared" si="6238"/>
        <v>0</v>
      </c>
      <c r="BAU93" s="1112">
        <f t="shared" si="6238"/>
        <v>0</v>
      </c>
      <c r="BAV93" s="1112">
        <f t="shared" si="6238"/>
        <v>0</v>
      </c>
      <c r="BAW93" s="1112">
        <f t="shared" si="6238"/>
        <v>0</v>
      </c>
      <c r="BAX93" s="1112">
        <f t="shared" si="6238"/>
        <v>0</v>
      </c>
      <c r="BAY93" s="1112">
        <f t="shared" si="6238"/>
        <v>0</v>
      </c>
      <c r="BAZ93" s="1112">
        <f t="shared" si="6238"/>
        <v>0</v>
      </c>
      <c r="BBA93" s="1112">
        <f t="shared" si="6238"/>
        <v>0</v>
      </c>
      <c r="BBB93" s="1112">
        <f t="shared" si="6238"/>
        <v>0</v>
      </c>
      <c r="BBC93" s="1112">
        <f t="shared" si="6238"/>
        <v>0</v>
      </c>
      <c r="BBD93" s="1112">
        <f t="shared" si="6238"/>
        <v>0</v>
      </c>
      <c r="BBE93" s="1112">
        <f t="shared" si="6238"/>
        <v>0</v>
      </c>
      <c r="BBF93" s="1113">
        <f t="shared" si="6238"/>
        <v>0</v>
      </c>
      <c r="BBH93" s="1120">
        <f t="shared" ref="BBH93:BBU93" si="6239">SUM(BBH94:BBH99)</f>
        <v>0</v>
      </c>
      <c r="BBI93" s="1112">
        <f t="shared" si="6239"/>
        <v>0</v>
      </c>
      <c r="BBJ93" s="1112">
        <f t="shared" si="6239"/>
        <v>0</v>
      </c>
      <c r="BBK93" s="1112">
        <f t="shared" si="6239"/>
        <v>0</v>
      </c>
      <c r="BBL93" s="1112">
        <f t="shared" si="6239"/>
        <v>0</v>
      </c>
      <c r="BBM93" s="1112">
        <f t="shared" si="6239"/>
        <v>0</v>
      </c>
      <c r="BBN93" s="1112">
        <f t="shared" si="6239"/>
        <v>0</v>
      </c>
      <c r="BBO93" s="1112">
        <f t="shared" si="6239"/>
        <v>0</v>
      </c>
      <c r="BBP93" s="1112">
        <f t="shared" si="6239"/>
        <v>0</v>
      </c>
      <c r="BBQ93" s="1112">
        <f t="shared" si="6239"/>
        <v>0</v>
      </c>
      <c r="BBR93" s="1112">
        <f t="shared" si="6239"/>
        <v>0</v>
      </c>
      <c r="BBS93" s="1112">
        <f t="shared" si="6239"/>
        <v>0</v>
      </c>
      <c r="BBT93" s="1112">
        <f t="shared" si="6239"/>
        <v>0</v>
      </c>
      <c r="BBU93" s="1113">
        <f t="shared" si="6239"/>
        <v>0</v>
      </c>
      <c r="BBW93" s="1120">
        <f t="shared" ref="BBW93:BCJ93" si="6240">SUM(BBW94:BBW99)</f>
        <v>0</v>
      </c>
      <c r="BBX93" s="1112">
        <f t="shared" si="6240"/>
        <v>0</v>
      </c>
      <c r="BBY93" s="1112">
        <f t="shared" si="6240"/>
        <v>0</v>
      </c>
      <c r="BBZ93" s="1112">
        <f t="shared" si="6240"/>
        <v>0</v>
      </c>
      <c r="BCA93" s="1112">
        <f t="shared" si="6240"/>
        <v>0</v>
      </c>
      <c r="BCB93" s="1112">
        <f t="shared" si="6240"/>
        <v>0</v>
      </c>
      <c r="BCC93" s="1112">
        <f t="shared" si="6240"/>
        <v>0</v>
      </c>
      <c r="BCD93" s="1112">
        <f t="shared" si="6240"/>
        <v>0</v>
      </c>
      <c r="BCE93" s="1112">
        <f t="shared" si="6240"/>
        <v>0</v>
      </c>
      <c r="BCF93" s="1112">
        <f t="shared" si="6240"/>
        <v>0</v>
      </c>
      <c r="BCG93" s="1112">
        <f t="shared" si="6240"/>
        <v>0</v>
      </c>
      <c r="BCH93" s="1112">
        <f t="shared" si="6240"/>
        <v>0</v>
      </c>
      <c r="BCI93" s="1112">
        <f t="shared" si="6240"/>
        <v>0</v>
      </c>
      <c r="BCJ93" s="1113">
        <f t="shared" si="6240"/>
        <v>0</v>
      </c>
      <c r="BCL93" s="1120">
        <f t="shared" ref="BCL93:BCY93" si="6241">SUM(BCL94:BCL99)</f>
        <v>0</v>
      </c>
      <c r="BCM93" s="1112">
        <f t="shared" si="6241"/>
        <v>0</v>
      </c>
      <c r="BCN93" s="1112">
        <f t="shared" si="6241"/>
        <v>0</v>
      </c>
      <c r="BCO93" s="1112">
        <f t="shared" si="6241"/>
        <v>0</v>
      </c>
      <c r="BCP93" s="1112">
        <f t="shared" si="6241"/>
        <v>0</v>
      </c>
      <c r="BCQ93" s="1112">
        <f t="shared" si="6241"/>
        <v>0</v>
      </c>
      <c r="BCR93" s="1112">
        <f t="shared" si="6241"/>
        <v>0</v>
      </c>
      <c r="BCS93" s="1112">
        <f t="shared" si="6241"/>
        <v>0</v>
      </c>
      <c r="BCT93" s="1112">
        <f t="shared" si="6241"/>
        <v>0</v>
      </c>
      <c r="BCU93" s="1112">
        <f t="shared" si="6241"/>
        <v>0</v>
      </c>
      <c r="BCV93" s="1112">
        <f t="shared" si="6241"/>
        <v>0</v>
      </c>
      <c r="BCW93" s="1112">
        <f t="shared" si="6241"/>
        <v>0</v>
      </c>
      <c r="BCX93" s="1112">
        <f t="shared" si="6241"/>
        <v>0</v>
      </c>
      <c r="BCY93" s="1113">
        <f t="shared" si="6241"/>
        <v>0</v>
      </c>
      <c r="BDA93" s="1120">
        <f t="shared" ref="BDA93:BDN93" si="6242">SUM(BDA94:BDA99)</f>
        <v>0</v>
      </c>
      <c r="BDB93" s="1112">
        <f t="shared" si="6242"/>
        <v>0</v>
      </c>
      <c r="BDC93" s="1112">
        <f t="shared" si="6242"/>
        <v>0</v>
      </c>
      <c r="BDD93" s="1112">
        <f t="shared" si="6242"/>
        <v>0</v>
      </c>
      <c r="BDE93" s="1112">
        <f t="shared" si="6242"/>
        <v>0</v>
      </c>
      <c r="BDF93" s="1112">
        <f t="shared" si="6242"/>
        <v>0</v>
      </c>
      <c r="BDG93" s="1112">
        <f t="shared" si="6242"/>
        <v>0</v>
      </c>
      <c r="BDH93" s="1112">
        <f t="shared" si="6242"/>
        <v>0</v>
      </c>
      <c r="BDI93" s="1112">
        <f t="shared" si="6242"/>
        <v>0</v>
      </c>
      <c r="BDJ93" s="1112">
        <f t="shared" si="6242"/>
        <v>0</v>
      </c>
      <c r="BDK93" s="1112">
        <f t="shared" si="6242"/>
        <v>0</v>
      </c>
      <c r="BDL93" s="1112">
        <f t="shared" si="6242"/>
        <v>0</v>
      </c>
      <c r="BDM93" s="1112">
        <f t="shared" si="6242"/>
        <v>0</v>
      </c>
      <c r="BDN93" s="1113">
        <f t="shared" si="6242"/>
        <v>0</v>
      </c>
      <c r="BDP93" s="1120">
        <f t="shared" ref="BDP93:BEC93" si="6243">SUM(BDP94:BDP99)</f>
        <v>0</v>
      </c>
      <c r="BDQ93" s="1112">
        <f t="shared" si="6243"/>
        <v>0</v>
      </c>
      <c r="BDR93" s="1112">
        <f t="shared" si="6243"/>
        <v>0</v>
      </c>
      <c r="BDS93" s="1112">
        <f t="shared" si="6243"/>
        <v>0</v>
      </c>
      <c r="BDT93" s="1112">
        <f t="shared" si="6243"/>
        <v>0</v>
      </c>
      <c r="BDU93" s="1112">
        <f t="shared" si="6243"/>
        <v>0</v>
      </c>
      <c r="BDV93" s="1112">
        <f t="shared" si="6243"/>
        <v>0</v>
      </c>
      <c r="BDW93" s="1112">
        <f t="shared" si="6243"/>
        <v>0</v>
      </c>
      <c r="BDX93" s="1112">
        <f t="shared" si="6243"/>
        <v>0</v>
      </c>
      <c r="BDY93" s="1112">
        <f t="shared" si="6243"/>
        <v>0</v>
      </c>
      <c r="BDZ93" s="1112">
        <f t="shared" si="6243"/>
        <v>0</v>
      </c>
      <c r="BEA93" s="1112">
        <f t="shared" si="6243"/>
        <v>0</v>
      </c>
      <c r="BEB93" s="1112">
        <f t="shared" si="6243"/>
        <v>0</v>
      </c>
      <c r="BEC93" s="1113">
        <f t="shared" si="6243"/>
        <v>0</v>
      </c>
      <c r="BEE93" s="1120">
        <f t="shared" ref="BEE93:BER93" si="6244">SUM(BEE94:BEE99)</f>
        <v>0</v>
      </c>
      <c r="BEF93" s="1112">
        <f t="shared" si="6244"/>
        <v>0</v>
      </c>
      <c r="BEG93" s="1112">
        <f t="shared" si="6244"/>
        <v>0</v>
      </c>
      <c r="BEH93" s="1112">
        <f t="shared" si="6244"/>
        <v>0</v>
      </c>
      <c r="BEI93" s="1112">
        <f t="shared" si="6244"/>
        <v>0</v>
      </c>
      <c r="BEJ93" s="1112">
        <f t="shared" si="6244"/>
        <v>0</v>
      </c>
      <c r="BEK93" s="1112">
        <f t="shared" si="6244"/>
        <v>0</v>
      </c>
      <c r="BEL93" s="1112">
        <f t="shared" si="6244"/>
        <v>0</v>
      </c>
      <c r="BEM93" s="1112">
        <f t="shared" si="6244"/>
        <v>0</v>
      </c>
      <c r="BEN93" s="1112">
        <f t="shared" si="6244"/>
        <v>0</v>
      </c>
      <c r="BEO93" s="1112">
        <f t="shared" si="6244"/>
        <v>0</v>
      </c>
      <c r="BEP93" s="1112">
        <f t="shared" si="6244"/>
        <v>0</v>
      </c>
      <c r="BEQ93" s="1112">
        <f t="shared" si="6244"/>
        <v>0</v>
      </c>
      <c r="BER93" s="1113">
        <f t="shared" si="6244"/>
        <v>0</v>
      </c>
      <c r="BET93" s="1120">
        <f t="shared" ref="BET93:BFG93" si="6245">SUM(BET94:BET99)</f>
        <v>0</v>
      </c>
      <c r="BEU93" s="1112">
        <f t="shared" si="6245"/>
        <v>0</v>
      </c>
      <c r="BEV93" s="1112">
        <f t="shared" si="6245"/>
        <v>0</v>
      </c>
      <c r="BEW93" s="1112">
        <f t="shared" si="6245"/>
        <v>0</v>
      </c>
      <c r="BEX93" s="1112">
        <f t="shared" si="6245"/>
        <v>0</v>
      </c>
      <c r="BEY93" s="1112">
        <f t="shared" si="6245"/>
        <v>0</v>
      </c>
      <c r="BEZ93" s="1112">
        <f t="shared" si="6245"/>
        <v>0</v>
      </c>
      <c r="BFA93" s="1112">
        <f t="shared" si="6245"/>
        <v>0</v>
      </c>
      <c r="BFB93" s="1112">
        <f t="shared" si="6245"/>
        <v>0</v>
      </c>
      <c r="BFC93" s="1112">
        <f t="shared" si="6245"/>
        <v>0</v>
      </c>
      <c r="BFD93" s="1112">
        <f t="shared" si="6245"/>
        <v>0</v>
      </c>
      <c r="BFE93" s="1112">
        <f t="shared" si="6245"/>
        <v>0</v>
      </c>
      <c r="BFF93" s="1112">
        <f t="shared" si="6245"/>
        <v>0</v>
      </c>
      <c r="BFG93" s="1113">
        <f t="shared" si="6245"/>
        <v>0</v>
      </c>
      <c r="BFI93" s="1120">
        <f t="shared" ref="BFI93:BFV93" si="6246">SUM(BFI94:BFI99)</f>
        <v>0</v>
      </c>
      <c r="BFJ93" s="1112">
        <f t="shared" si="6246"/>
        <v>0</v>
      </c>
      <c r="BFK93" s="1112">
        <f t="shared" si="6246"/>
        <v>0</v>
      </c>
      <c r="BFL93" s="1112">
        <f t="shared" si="6246"/>
        <v>0</v>
      </c>
      <c r="BFM93" s="1112">
        <f t="shared" si="6246"/>
        <v>0</v>
      </c>
      <c r="BFN93" s="1112">
        <f t="shared" si="6246"/>
        <v>0</v>
      </c>
      <c r="BFO93" s="1112">
        <f t="shared" si="6246"/>
        <v>0</v>
      </c>
      <c r="BFP93" s="1112">
        <f t="shared" si="6246"/>
        <v>0</v>
      </c>
      <c r="BFQ93" s="1112">
        <f t="shared" si="6246"/>
        <v>0</v>
      </c>
      <c r="BFR93" s="1112">
        <f t="shared" si="6246"/>
        <v>0</v>
      </c>
      <c r="BFS93" s="1112">
        <f t="shared" si="6246"/>
        <v>0</v>
      </c>
      <c r="BFT93" s="1112">
        <f t="shared" si="6246"/>
        <v>0</v>
      </c>
      <c r="BFU93" s="1112">
        <f t="shared" si="6246"/>
        <v>0</v>
      </c>
      <c r="BFV93" s="1113">
        <f t="shared" si="6246"/>
        <v>0</v>
      </c>
      <c r="BFX93" s="1120">
        <f t="shared" ref="BFX93:BGK93" si="6247">SUM(BFX94:BFX99)</f>
        <v>0</v>
      </c>
      <c r="BFY93" s="1112">
        <f t="shared" si="6247"/>
        <v>0</v>
      </c>
      <c r="BFZ93" s="1112">
        <f t="shared" si="6247"/>
        <v>0</v>
      </c>
      <c r="BGA93" s="1112">
        <f t="shared" si="6247"/>
        <v>0</v>
      </c>
      <c r="BGB93" s="1112">
        <f t="shared" si="6247"/>
        <v>0</v>
      </c>
      <c r="BGC93" s="1112">
        <f t="shared" si="6247"/>
        <v>0</v>
      </c>
      <c r="BGD93" s="1112">
        <f t="shared" si="6247"/>
        <v>0</v>
      </c>
      <c r="BGE93" s="1112">
        <f t="shared" si="6247"/>
        <v>0</v>
      </c>
      <c r="BGF93" s="1112">
        <f t="shared" si="6247"/>
        <v>0</v>
      </c>
      <c r="BGG93" s="1112">
        <f t="shared" si="6247"/>
        <v>0</v>
      </c>
      <c r="BGH93" s="1112">
        <f t="shared" si="6247"/>
        <v>0</v>
      </c>
      <c r="BGI93" s="1112">
        <f t="shared" si="6247"/>
        <v>0</v>
      </c>
      <c r="BGJ93" s="1112">
        <f t="shared" si="6247"/>
        <v>0</v>
      </c>
      <c r="BGK93" s="1113">
        <f t="shared" si="6247"/>
        <v>0</v>
      </c>
      <c r="BGM93" s="1120">
        <f t="shared" ref="BGM93:BGZ93" si="6248">SUM(BGM94:BGM99)</f>
        <v>0</v>
      </c>
      <c r="BGN93" s="1112">
        <f t="shared" si="6248"/>
        <v>0</v>
      </c>
      <c r="BGO93" s="1112">
        <f t="shared" si="6248"/>
        <v>0</v>
      </c>
      <c r="BGP93" s="1112">
        <f t="shared" si="6248"/>
        <v>0</v>
      </c>
      <c r="BGQ93" s="1112">
        <f t="shared" si="6248"/>
        <v>0</v>
      </c>
      <c r="BGR93" s="1112">
        <f t="shared" si="6248"/>
        <v>0</v>
      </c>
      <c r="BGS93" s="1112">
        <f t="shared" si="6248"/>
        <v>0</v>
      </c>
      <c r="BGT93" s="1112">
        <f t="shared" si="6248"/>
        <v>0</v>
      </c>
      <c r="BGU93" s="1112">
        <f t="shared" si="6248"/>
        <v>0</v>
      </c>
      <c r="BGV93" s="1112">
        <f t="shared" si="6248"/>
        <v>0</v>
      </c>
      <c r="BGW93" s="1112">
        <f t="shared" si="6248"/>
        <v>0</v>
      </c>
      <c r="BGX93" s="1112">
        <f t="shared" si="6248"/>
        <v>0</v>
      </c>
      <c r="BGY93" s="1112">
        <f t="shared" si="6248"/>
        <v>0</v>
      </c>
      <c r="BGZ93" s="1113">
        <f t="shared" si="6248"/>
        <v>0</v>
      </c>
      <c r="BHB93" s="1120">
        <f t="shared" ref="BHB93:BHO93" si="6249">SUM(BHB94:BHB99)</f>
        <v>0</v>
      </c>
      <c r="BHC93" s="1112">
        <f t="shared" si="6249"/>
        <v>0</v>
      </c>
      <c r="BHD93" s="1112">
        <f t="shared" si="6249"/>
        <v>0</v>
      </c>
      <c r="BHE93" s="1112">
        <f t="shared" si="6249"/>
        <v>0</v>
      </c>
      <c r="BHF93" s="1112">
        <f t="shared" si="6249"/>
        <v>0</v>
      </c>
      <c r="BHG93" s="1112">
        <f t="shared" si="6249"/>
        <v>0</v>
      </c>
      <c r="BHH93" s="1112">
        <f t="shared" si="6249"/>
        <v>0</v>
      </c>
      <c r="BHI93" s="1112">
        <f t="shared" si="6249"/>
        <v>0</v>
      </c>
      <c r="BHJ93" s="1112">
        <f t="shared" si="6249"/>
        <v>0</v>
      </c>
      <c r="BHK93" s="1112">
        <f t="shared" si="6249"/>
        <v>0</v>
      </c>
      <c r="BHL93" s="1112">
        <f t="shared" si="6249"/>
        <v>0</v>
      </c>
      <c r="BHM93" s="1112">
        <f t="shared" si="6249"/>
        <v>0</v>
      </c>
      <c r="BHN93" s="1112">
        <f t="shared" si="6249"/>
        <v>0</v>
      </c>
      <c r="BHO93" s="1113">
        <f t="shared" si="6249"/>
        <v>0</v>
      </c>
      <c r="BHQ93" s="1120">
        <f t="shared" ref="BHQ93:BID93" si="6250">SUM(BHQ94:BHQ99)</f>
        <v>0</v>
      </c>
      <c r="BHR93" s="1112">
        <f t="shared" si="6250"/>
        <v>0</v>
      </c>
      <c r="BHS93" s="1112">
        <f t="shared" si="6250"/>
        <v>0</v>
      </c>
      <c r="BHT93" s="1112">
        <f t="shared" si="6250"/>
        <v>0</v>
      </c>
      <c r="BHU93" s="1112">
        <f t="shared" si="6250"/>
        <v>0</v>
      </c>
      <c r="BHV93" s="1112">
        <f t="shared" si="6250"/>
        <v>0</v>
      </c>
      <c r="BHW93" s="1112">
        <f t="shared" si="6250"/>
        <v>0</v>
      </c>
      <c r="BHX93" s="1112">
        <f t="shared" si="6250"/>
        <v>0</v>
      </c>
      <c r="BHY93" s="1112">
        <f t="shared" si="6250"/>
        <v>0</v>
      </c>
      <c r="BHZ93" s="1112">
        <f t="shared" si="6250"/>
        <v>0</v>
      </c>
      <c r="BIA93" s="1112">
        <f t="shared" si="6250"/>
        <v>0</v>
      </c>
      <c r="BIB93" s="1112">
        <f t="shared" si="6250"/>
        <v>0</v>
      </c>
      <c r="BIC93" s="1112">
        <f t="shared" si="6250"/>
        <v>0</v>
      </c>
      <c r="BID93" s="1113">
        <f t="shared" si="6250"/>
        <v>0</v>
      </c>
      <c r="BIF93" s="1120">
        <f t="shared" ref="BIF93:BIS93" si="6251">SUM(BIF94:BIF99)</f>
        <v>0</v>
      </c>
      <c r="BIG93" s="1112">
        <f t="shared" si="6251"/>
        <v>0</v>
      </c>
      <c r="BIH93" s="1112">
        <f t="shared" si="6251"/>
        <v>0</v>
      </c>
      <c r="BII93" s="1112">
        <f t="shared" si="6251"/>
        <v>0</v>
      </c>
      <c r="BIJ93" s="1112">
        <f t="shared" si="6251"/>
        <v>0</v>
      </c>
      <c r="BIK93" s="1112">
        <f t="shared" si="6251"/>
        <v>0</v>
      </c>
      <c r="BIL93" s="1112">
        <f t="shared" si="6251"/>
        <v>0</v>
      </c>
      <c r="BIM93" s="1112">
        <f t="shared" si="6251"/>
        <v>0</v>
      </c>
      <c r="BIN93" s="1112">
        <f t="shared" si="6251"/>
        <v>0</v>
      </c>
      <c r="BIO93" s="1112">
        <f t="shared" si="6251"/>
        <v>0</v>
      </c>
      <c r="BIP93" s="1112">
        <f t="shared" si="6251"/>
        <v>0</v>
      </c>
      <c r="BIQ93" s="1112">
        <f t="shared" si="6251"/>
        <v>0</v>
      </c>
      <c r="BIR93" s="1112">
        <f t="shared" si="6251"/>
        <v>0</v>
      </c>
      <c r="BIS93" s="1113">
        <f t="shared" si="6251"/>
        <v>0</v>
      </c>
      <c r="BIU93" s="1120">
        <f t="shared" ref="BIU93:BJH93" si="6252">SUM(BIU94:BIU99)</f>
        <v>0</v>
      </c>
      <c r="BIV93" s="1112">
        <f t="shared" si="6252"/>
        <v>0</v>
      </c>
      <c r="BIW93" s="1112">
        <f t="shared" si="6252"/>
        <v>0</v>
      </c>
      <c r="BIX93" s="1112">
        <f t="shared" si="6252"/>
        <v>0</v>
      </c>
      <c r="BIY93" s="1112">
        <f t="shared" si="6252"/>
        <v>0</v>
      </c>
      <c r="BIZ93" s="1112">
        <f t="shared" si="6252"/>
        <v>0</v>
      </c>
      <c r="BJA93" s="1112">
        <f t="shared" si="6252"/>
        <v>0</v>
      </c>
      <c r="BJB93" s="1112">
        <f t="shared" si="6252"/>
        <v>0</v>
      </c>
      <c r="BJC93" s="1112">
        <f t="shared" si="6252"/>
        <v>0</v>
      </c>
      <c r="BJD93" s="1112">
        <f t="shared" si="6252"/>
        <v>0</v>
      </c>
      <c r="BJE93" s="1112">
        <f t="shared" si="6252"/>
        <v>0</v>
      </c>
      <c r="BJF93" s="1112">
        <f t="shared" si="6252"/>
        <v>0</v>
      </c>
      <c r="BJG93" s="1112">
        <f t="shared" si="6252"/>
        <v>0</v>
      </c>
      <c r="BJH93" s="1113">
        <f t="shared" si="6252"/>
        <v>0</v>
      </c>
      <c r="BJJ93" s="1120">
        <f t="shared" ref="BJJ93:BJW93" si="6253">SUM(BJJ94:BJJ99)</f>
        <v>0</v>
      </c>
      <c r="BJK93" s="1112">
        <f t="shared" si="6253"/>
        <v>0</v>
      </c>
      <c r="BJL93" s="1112">
        <f t="shared" si="6253"/>
        <v>0</v>
      </c>
      <c r="BJM93" s="1112">
        <f t="shared" si="6253"/>
        <v>0</v>
      </c>
      <c r="BJN93" s="1112">
        <f t="shared" si="6253"/>
        <v>0</v>
      </c>
      <c r="BJO93" s="1112">
        <f t="shared" si="6253"/>
        <v>0</v>
      </c>
      <c r="BJP93" s="1112">
        <f t="shared" si="6253"/>
        <v>0</v>
      </c>
      <c r="BJQ93" s="1112">
        <f t="shared" si="6253"/>
        <v>0</v>
      </c>
      <c r="BJR93" s="1112">
        <f t="shared" si="6253"/>
        <v>0</v>
      </c>
      <c r="BJS93" s="1112">
        <f t="shared" si="6253"/>
        <v>0</v>
      </c>
      <c r="BJT93" s="1112">
        <f t="shared" si="6253"/>
        <v>0</v>
      </c>
      <c r="BJU93" s="1112">
        <f t="shared" si="6253"/>
        <v>0</v>
      </c>
      <c r="BJV93" s="1112">
        <f t="shared" si="6253"/>
        <v>0</v>
      </c>
      <c r="BJW93" s="1113">
        <f t="shared" si="6253"/>
        <v>0</v>
      </c>
      <c r="BJY93" s="1120">
        <f t="shared" ref="BJY93:BKL93" si="6254">SUM(BJY94:BJY99)</f>
        <v>0</v>
      </c>
      <c r="BJZ93" s="1112">
        <f t="shared" si="6254"/>
        <v>0</v>
      </c>
      <c r="BKA93" s="1112">
        <f t="shared" si="6254"/>
        <v>0</v>
      </c>
      <c r="BKB93" s="1112">
        <f t="shared" si="6254"/>
        <v>0</v>
      </c>
      <c r="BKC93" s="1112">
        <f t="shared" si="6254"/>
        <v>0</v>
      </c>
      <c r="BKD93" s="1112">
        <f t="shared" si="6254"/>
        <v>0</v>
      </c>
      <c r="BKE93" s="1112">
        <f t="shared" si="6254"/>
        <v>0</v>
      </c>
      <c r="BKF93" s="1112">
        <f t="shared" si="6254"/>
        <v>0</v>
      </c>
      <c r="BKG93" s="1112">
        <f t="shared" si="6254"/>
        <v>0</v>
      </c>
      <c r="BKH93" s="1112">
        <f t="shared" si="6254"/>
        <v>0</v>
      </c>
      <c r="BKI93" s="1112">
        <f t="shared" si="6254"/>
        <v>0</v>
      </c>
      <c r="BKJ93" s="1112">
        <f t="shared" si="6254"/>
        <v>0</v>
      </c>
      <c r="BKK93" s="1112">
        <f t="shared" si="6254"/>
        <v>0</v>
      </c>
      <c r="BKL93" s="1113">
        <f t="shared" si="6254"/>
        <v>0</v>
      </c>
      <c r="BKN93" s="1120">
        <f t="shared" ref="BKN93:BLA93" si="6255">SUM(BKN94:BKN99)</f>
        <v>0</v>
      </c>
      <c r="BKO93" s="1112">
        <f t="shared" si="6255"/>
        <v>0</v>
      </c>
      <c r="BKP93" s="1112">
        <f t="shared" si="6255"/>
        <v>0</v>
      </c>
      <c r="BKQ93" s="1112">
        <f t="shared" si="6255"/>
        <v>0</v>
      </c>
      <c r="BKR93" s="1112">
        <f t="shared" si="6255"/>
        <v>0</v>
      </c>
      <c r="BKS93" s="1112">
        <f t="shared" si="6255"/>
        <v>0</v>
      </c>
      <c r="BKT93" s="1112">
        <f t="shared" si="6255"/>
        <v>0</v>
      </c>
      <c r="BKU93" s="1112">
        <f t="shared" si="6255"/>
        <v>0</v>
      </c>
      <c r="BKV93" s="1112">
        <f t="shared" si="6255"/>
        <v>0</v>
      </c>
      <c r="BKW93" s="1112">
        <f t="shared" si="6255"/>
        <v>0</v>
      </c>
      <c r="BKX93" s="1112">
        <f t="shared" si="6255"/>
        <v>0</v>
      </c>
      <c r="BKY93" s="1112">
        <f t="shared" si="6255"/>
        <v>0</v>
      </c>
      <c r="BKZ93" s="1112">
        <f t="shared" si="6255"/>
        <v>0</v>
      </c>
      <c r="BLA93" s="1113">
        <f t="shared" si="6255"/>
        <v>0</v>
      </c>
      <c r="BLC93" s="1120">
        <f t="shared" ref="BLC93:BLP93" si="6256">SUM(BLC94:BLC99)</f>
        <v>0</v>
      </c>
      <c r="BLD93" s="1112">
        <f t="shared" si="6256"/>
        <v>0</v>
      </c>
      <c r="BLE93" s="1112">
        <f t="shared" si="6256"/>
        <v>0</v>
      </c>
      <c r="BLF93" s="1112">
        <f t="shared" si="6256"/>
        <v>0</v>
      </c>
      <c r="BLG93" s="1112">
        <f t="shared" si="6256"/>
        <v>0</v>
      </c>
      <c r="BLH93" s="1112">
        <f t="shared" si="6256"/>
        <v>0</v>
      </c>
      <c r="BLI93" s="1112">
        <f t="shared" si="6256"/>
        <v>0</v>
      </c>
      <c r="BLJ93" s="1112">
        <f t="shared" si="6256"/>
        <v>0</v>
      </c>
      <c r="BLK93" s="1112">
        <f t="shared" si="6256"/>
        <v>0</v>
      </c>
      <c r="BLL93" s="1112">
        <f t="shared" si="6256"/>
        <v>0</v>
      </c>
      <c r="BLM93" s="1112">
        <f t="shared" si="6256"/>
        <v>0</v>
      </c>
      <c r="BLN93" s="1112">
        <f t="shared" si="6256"/>
        <v>0</v>
      </c>
      <c r="BLO93" s="1112">
        <f t="shared" si="6256"/>
        <v>0</v>
      </c>
      <c r="BLP93" s="1113">
        <f t="shared" si="6256"/>
        <v>0</v>
      </c>
      <c r="BLR93" s="1120">
        <f t="shared" ref="BLR93:BME93" si="6257">SUM(BLR94:BLR99)</f>
        <v>0</v>
      </c>
      <c r="BLS93" s="1112">
        <f t="shared" si="6257"/>
        <v>0</v>
      </c>
      <c r="BLT93" s="1112">
        <f t="shared" si="6257"/>
        <v>0</v>
      </c>
      <c r="BLU93" s="1112">
        <f t="shared" si="6257"/>
        <v>0</v>
      </c>
      <c r="BLV93" s="1112">
        <f t="shared" si="6257"/>
        <v>0</v>
      </c>
      <c r="BLW93" s="1112">
        <f t="shared" si="6257"/>
        <v>0</v>
      </c>
      <c r="BLX93" s="1112">
        <f t="shared" si="6257"/>
        <v>0</v>
      </c>
      <c r="BLY93" s="1112">
        <f t="shared" si="6257"/>
        <v>0</v>
      </c>
      <c r="BLZ93" s="1112">
        <f t="shared" si="6257"/>
        <v>0</v>
      </c>
      <c r="BMA93" s="1112">
        <f t="shared" si="6257"/>
        <v>0</v>
      </c>
      <c r="BMB93" s="1112">
        <f t="shared" si="6257"/>
        <v>0</v>
      </c>
      <c r="BMC93" s="1112">
        <f t="shared" si="6257"/>
        <v>0</v>
      </c>
      <c r="BMD93" s="1112">
        <f t="shared" si="6257"/>
        <v>0</v>
      </c>
      <c r="BME93" s="1113">
        <f t="shared" si="6257"/>
        <v>0</v>
      </c>
      <c r="BMG93" s="1120">
        <f t="shared" ref="BMG93:BMT93" si="6258">SUM(BMG94:BMG99)</f>
        <v>0</v>
      </c>
      <c r="BMH93" s="1112">
        <f t="shared" si="6258"/>
        <v>0</v>
      </c>
      <c r="BMI93" s="1112">
        <f t="shared" si="6258"/>
        <v>0</v>
      </c>
      <c r="BMJ93" s="1112">
        <f t="shared" si="6258"/>
        <v>0</v>
      </c>
      <c r="BMK93" s="1112">
        <f t="shared" si="6258"/>
        <v>0</v>
      </c>
      <c r="BML93" s="1112">
        <f t="shared" si="6258"/>
        <v>0</v>
      </c>
      <c r="BMM93" s="1112">
        <f t="shared" si="6258"/>
        <v>0</v>
      </c>
      <c r="BMN93" s="1112">
        <f t="shared" si="6258"/>
        <v>0</v>
      </c>
      <c r="BMO93" s="1112">
        <f t="shared" si="6258"/>
        <v>0</v>
      </c>
      <c r="BMP93" s="1112">
        <f t="shared" si="6258"/>
        <v>0</v>
      </c>
      <c r="BMQ93" s="1112">
        <f t="shared" si="6258"/>
        <v>0</v>
      </c>
      <c r="BMR93" s="1112">
        <f t="shared" si="6258"/>
        <v>0</v>
      </c>
      <c r="BMS93" s="1112">
        <f t="shared" si="6258"/>
        <v>0</v>
      </c>
      <c r="BMT93" s="1113">
        <f t="shared" si="6258"/>
        <v>0</v>
      </c>
      <c r="BMV93" s="1120">
        <f t="shared" ref="BMV93:BNI93" si="6259">SUM(BMV94:BMV99)</f>
        <v>0</v>
      </c>
      <c r="BMW93" s="1112">
        <f t="shared" si="6259"/>
        <v>0</v>
      </c>
      <c r="BMX93" s="1112">
        <f t="shared" si="6259"/>
        <v>0</v>
      </c>
      <c r="BMY93" s="1112">
        <f t="shared" si="6259"/>
        <v>0</v>
      </c>
      <c r="BMZ93" s="1112">
        <f t="shared" si="6259"/>
        <v>0</v>
      </c>
      <c r="BNA93" s="1112">
        <f t="shared" si="6259"/>
        <v>0</v>
      </c>
      <c r="BNB93" s="1112">
        <f t="shared" si="6259"/>
        <v>0</v>
      </c>
      <c r="BNC93" s="1112">
        <f t="shared" si="6259"/>
        <v>0</v>
      </c>
      <c r="BND93" s="1112">
        <f t="shared" si="6259"/>
        <v>0</v>
      </c>
      <c r="BNE93" s="1112">
        <f t="shared" si="6259"/>
        <v>0</v>
      </c>
      <c r="BNF93" s="1112">
        <f t="shared" si="6259"/>
        <v>0</v>
      </c>
      <c r="BNG93" s="1112">
        <f t="shared" si="6259"/>
        <v>0</v>
      </c>
      <c r="BNH93" s="1112">
        <f t="shared" si="6259"/>
        <v>0</v>
      </c>
      <c r="BNI93" s="1113">
        <f t="shared" si="6259"/>
        <v>0</v>
      </c>
      <c r="BNK93" s="1120">
        <f t="shared" ref="BNK93:BNX93" si="6260">SUM(BNK94:BNK99)</f>
        <v>0</v>
      </c>
      <c r="BNL93" s="1112">
        <f t="shared" si="6260"/>
        <v>0</v>
      </c>
      <c r="BNM93" s="1112">
        <f t="shared" si="6260"/>
        <v>0</v>
      </c>
      <c r="BNN93" s="1112">
        <f t="shared" si="6260"/>
        <v>0</v>
      </c>
      <c r="BNO93" s="1112">
        <f t="shared" si="6260"/>
        <v>0</v>
      </c>
      <c r="BNP93" s="1112">
        <f t="shared" si="6260"/>
        <v>0</v>
      </c>
      <c r="BNQ93" s="1112">
        <f t="shared" si="6260"/>
        <v>0</v>
      </c>
      <c r="BNR93" s="1112">
        <f t="shared" si="6260"/>
        <v>0</v>
      </c>
      <c r="BNS93" s="1112">
        <f t="shared" si="6260"/>
        <v>0</v>
      </c>
      <c r="BNT93" s="1112">
        <f t="shared" si="6260"/>
        <v>0</v>
      </c>
      <c r="BNU93" s="1112">
        <f t="shared" si="6260"/>
        <v>0</v>
      </c>
      <c r="BNV93" s="1112">
        <f t="shared" si="6260"/>
        <v>0</v>
      </c>
      <c r="BNW93" s="1112">
        <f t="shared" si="6260"/>
        <v>0</v>
      </c>
      <c r="BNX93" s="1113">
        <f t="shared" si="6260"/>
        <v>0</v>
      </c>
      <c r="BNZ93" s="1120">
        <f t="shared" ref="BNZ93:BOM93" si="6261">SUM(BNZ94:BNZ99)</f>
        <v>0</v>
      </c>
      <c r="BOA93" s="1112">
        <f t="shared" si="6261"/>
        <v>0</v>
      </c>
      <c r="BOB93" s="1112">
        <f t="shared" si="6261"/>
        <v>0</v>
      </c>
      <c r="BOC93" s="1112">
        <f t="shared" si="6261"/>
        <v>0</v>
      </c>
      <c r="BOD93" s="1112">
        <f t="shared" si="6261"/>
        <v>0</v>
      </c>
      <c r="BOE93" s="1112">
        <f t="shared" si="6261"/>
        <v>0</v>
      </c>
      <c r="BOF93" s="1112">
        <f t="shared" si="6261"/>
        <v>0</v>
      </c>
      <c r="BOG93" s="1112">
        <f t="shared" si="6261"/>
        <v>0</v>
      </c>
      <c r="BOH93" s="1112">
        <f t="shared" si="6261"/>
        <v>0</v>
      </c>
      <c r="BOI93" s="1112">
        <f t="shared" si="6261"/>
        <v>0</v>
      </c>
      <c r="BOJ93" s="1112">
        <f t="shared" si="6261"/>
        <v>0</v>
      </c>
      <c r="BOK93" s="1112">
        <f t="shared" si="6261"/>
        <v>0</v>
      </c>
      <c r="BOL93" s="1112">
        <f t="shared" si="6261"/>
        <v>0</v>
      </c>
      <c r="BOM93" s="1113">
        <f t="shared" si="6261"/>
        <v>0</v>
      </c>
      <c r="BOO93" s="1120">
        <f t="shared" ref="BOO93:BPB93" si="6262">SUM(BOO94:BOO99)</f>
        <v>0</v>
      </c>
      <c r="BOP93" s="1112">
        <f t="shared" si="6262"/>
        <v>0</v>
      </c>
      <c r="BOQ93" s="1112">
        <f t="shared" si="6262"/>
        <v>0</v>
      </c>
      <c r="BOR93" s="1112">
        <f t="shared" si="6262"/>
        <v>0</v>
      </c>
      <c r="BOS93" s="1112">
        <f t="shared" si="6262"/>
        <v>0</v>
      </c>
      <c r="BOT93" s="1112">
        <f t="shared" si="6262"/>
        <v>0</v>
      </c>
      <c r="BOU93" s="1112">
        <f t="shared" si="6262"/>
        <v>0</v>
      </c>
      <c r="BOV93" s="1112">
        <f t="shared" si="6262"/>
        <v>0</v>
      </c>
      <c r="BOW93" s="1112">
        <f t="shared" si="6262"/>
        <v>0</v>
      </c>
      <c r="BOX93" s="1112">
        <f t="shared" si="6262"/>
        <v>0</v>
      </c>
      <c r="BOY93" s="1112">
        <f t="shared" si="6262"/>
        <v>0</v>
      </c>
      <c r="BOZ93" s="1112">
        <f t="shared" si="6262"/>
        <v>0</v>
      </c>
      <c r="BPA93" s="1112">
        <f t="shared" si="6262"/>
        <v>0</v>
      </c>
      <c r="BPB93" s="1113">
        <f t="shared" si="6262"/>
        <v>0</v>
      </c>
      <c r="BPD93" s="1120">
        <f t="shared" ref="BPD93:BPQ93" si="6263">SUM(BPD94:BPD99)</f>
        <v>0</v>
      </c>
      <c r="BPE93" s="1112">
        <f t="shared" si="6263"/>
        <v>0</v>
      </c>
      <c r="BPF93" s="1112">
        <f t="shared" si="6263"/>
        <v>0</v>
      </c>
      <c r="BPG93" s="1112">
        <f t="shared" si="6263"/>
        <v>0</v>
      </c>
      <c r="BPH93" s="1112">
        <f t="shared" si="6263"/>
        <v>0</v>
      </c>
      <c r="BPI93" s="1112">
        <f t="shared" si="6263"/>
        <v>0</v>
      </c>
      <c r="BPJ93" s="1112">
        <f t="shared" si="6263"/>
        <v>0</v>
      </c>
      <c r="BPK93" s="1112">
        <f t="shared" si="6263"/>
        <v>0</v>
      </c>
      <c r="BPL93" s="1112">
        <f t="shared" si="6263"/>
        <v>0</v>
      </c>
      <c r="BPM93" s="1112">
        <f t="shared" si="6263"/>
        <v>0</v>
      </c>
      <c r="BPN93" s="1112">
        <f t="shared" si="6263"/>
        <v>0</v>
      </c>
      <c r="BPO93" s="1112">
        <f t="shared" si="6263"/>
        <v>0</v>
      </c>
      <c r="BPP93" s="1112">
        <f t="shared" si="6263"/>
        <v>0</v>
      </c>
      <c r="BPQ93" s="1113">
        <f t="shared" si="6263"/>
        <v>0</v>
      </c>
      <c r="BPS93" s="1120">
        <f t="shared" ref="BPS93:BQF93" si="6264">SUM(BPS94:BPS99)</f>
        <v>0</v>
      </c>
      <c r="BPT93" s="1112">
        <f t="shared" si="6264"/>
        <v>0</v>
      </c>
      <c r="BPU93" s="1112">
        <f t="shared" si="6264"/>
        <v>0</v>
      </c>
      <c r="BPV93" s="1112">
        <f t="shared" si="6264"/>
        <v>0</v>
      </c>
      <c r="BPW93" s="1112">
        <f t="shared" si="6264"/>
        <v>0</v>
      </c>
      <c r="BPX93" s="1112">
        <f t="shared" si="6264"/>
        <v>0</v>
      </c>
      <c r="BPY93" s="1112">
        <f t="shared" si="6264"/>
        <v>0</v>
      </c>
      <c r="BPZ93" s="1112">
        <f t="shared" si="6264"/>
        <v>0</v>
      </c>
      <c r="BQA93" s="1112">
        <f t="shared" si="6264"/>
        <v>0</v>
      </c>
      <c r="BQB93" s="1112">
        <f t="shared" si="6264"/>
        <v>0</v>
      </c>
      <c r="BQC93" s="1112">
        <f t="shared" si="6264"/>
        <v>0</v>
      </c>
      <c r="BQD93" s="1112">
        <f t="shared" si="6264"/>
        <v>0</v>
      </c>
      <c r="BQE93" s="1112">
        <f t="shared" si="6264"/>
        <v>0</v>
      </c>
      <c r="BQF93" s="1113">
        <f t="shared" si="6264"/>
        <v>0</v>
      </c>
      <c r="BQH93" s="1120">
        <f t="shared" ref="BQH93:BQU93" si="6265">SUM(BQH94:BQH99)</f>
        <v>0</v>
      </c>
      <c r="BQI93" s="1112">
        <f t="shared" si="6265"/>
        <v>0</v>
      </c>
      <c r="BQJ93" s="1112">
        <f t="shared" si="6265"/>
        <v>0</v>
      </c>
      <c r="BQK93" s="1112">
        <f t="shared" si="6265"/>
        <v>0</v>
      </c>
      <c r="BQL93" s="1112">
        <f t="shared" si="6265"/>
        <v>0</v>
      </c>
      <c r="BQM93" s="1112">
        <f t="shared" si="6265"/>
        <v>0</v>
      </c>
      <c r="BQN93" s="1112">
        <f t="shared" si="6265"/>
        <v>0</v>
      </c>
      <c r="BQO93" s="1112">
        <f t="shared" si="6265"/>
        <v>0</v>
      </c>
      <c r="BQP93" s="1112">
        <f t="shared" si="6265"/>
        <v>0</v>
      </c>
      <c r="BQQ93" s="1112">
        <f t="shared" si="6265"/>
        <v>0</v>
      </c>
      <c r="BQR93" s="1112">
        <f t="shared" si="6265"/>
        <v>0</v>
      </c>
      <c r="BQS93" s="1112">
        <f t="shared" si="6265"/>
        <v>0</v>
      </c>
      <c r="BQT93" s="1112">
        <f t="shared" si="6265"/>
        <v>0</v>
      </c>
      <c r="BQU93" s="1113">
        <f t="shared" si="6265"/>
        <v>0</v>
      </c>
      <c r="BQW93" s="1120">
        <f t="shared" ref="BQW93:BRJ93" si="6266">SUM(BQW94:BQW99)</f>
        <v>0</v>
      </c>
      <c r="BQX93" s="1112">
        <f t="shared" si="6266"/>
        <v>0</v>
      </c>
      <c r="BQY93" s="1112">
        <f t="shared" si="6266"/>
        <v>0</v>
      </c>
      <c r="BQZ93" s="1112">
        <f t="shared" si="6266"/>
        <v>0</v>
      </c>
      <c r="BRA93" s="1112">
        <f t="shared" si="6266"/>
        <v>0</v>
      </c>
      <c r="BRB93" s="1112">
        <f t="shared" si="6266"/>
        <v>0</v>
      </c>
      <c r="BRC93" s="1112">
        <f t="shared" si="6266"/>
        <v>0</v>
      </c>
      <c r="BRD93" s="1112">
        <f t="shared" si="6266"/>
        <v>0</v>
      </c>
      <c r="BRE93" s="1112">
        <f t="shared" si="6266"/>
        <v>0</v>
      </c>
      <c r="BRF93" s="1112">
        <f t="shared" si="6266"/>
        <v>0</v>
      </c>
      <c r="BRG93" s="1112">
        <f t="shared" si="6266"/>
        <v>0</v>
      </c>
      <c r="BRH93" s="1112">
        <f t="shared" si="6266"/>
        <v>0</v>
      </c>
      <c r="BRI93" s="1112">
        <f t="shared" si="6266"/>
        <v>0</v>
      </c>
      <c r="BRJ93" s="1113">
        <f t="shared" si="6266"/>
        <v>0</v>
      </c>
      <c r="BRL93" s="1120">
        <f t="shared" ref="BRL93:BRY93" si="6267">SUM(BRL94:BRL99)</f>
        <v>0</v>
      </c>
      <c r="BRM93" s="1112">
        <f t="shared" si="6267"/>
        <v>0</v>
      </c>
      <c r="BRN93" s="1112">
        <f t="shared" si="6267"/>
        <v>0</v>
      </c>
      <c r="BRO93" s="1112">
        <f t="shared" si="6267"/>
        <v>0</v>
      </c>
      <c r="BRP93" s="1112">
        <f t="shared" si="6267"/>
        <v>0</v>
      </c>
      <c r="BRQ93" s="1112">
        <f t="shared" si="6267"/>
        <v>0</v>
      </c>
      <c r="BRR93" s="1112">
        <f t="shared" si="6267"/>
        <v>0</v>
      </c>
      <c r="BRS93" s="1112">
        <f t="shared" si="6267"/>
        <v>0</v>
      </c>
      <c r="BRT93" s="1112">
        <f t="shared" si="6267"/>
        <v>0</v>
      </c>
      <c r="BRU93" s="1112">
        <f t="shared" si="6267"/>
        <v>0</v>
      </c>
      <c r="BRV93" s="1112">
        <f t="shared" si="6267"/>
        <v>0</v>
      </c>
      <c r="BRW93" s="1112">
        <f t="shared" si="6267"/>
        <v>0</v>
      </c>
      <c r="BRX93" s="1112">
        <f t="shared" si="6267"/>
        <v>0</v>
      </c>
      <c r="BRY93" s="1113">
        <f t="shared" si="6267"/>
        <v>0</v>
      </c>
      <c r="BSA93" s="1120">
        <f t="shared" ref="BSA93:BSN93" si="6268">SUM(BSA94:BSA99)</f>
        <v>0</v>
      </c>
      <c r="BSB93" s="1112">
        <f t="shared" si="6268"/>
        <v>0</v>
      </c>
      <c r="BSC93" s="1112">
        <f t="shared" si="6268"/>
        <v>0</v>
      </c>
      <c r="BSD93" s="1112">
        <f t="shared" si="6268"/>
        <v>0</v>
      </c>
      <c r="BSE93" s="1112">
        <f t="shared" si="6268"/>
        <v>0</v>
      </c>
      <c r="BSF93" s="1112">
        <f t="shared" si="6268"/>
        <v>0</v>
      </c>
      <c r="BSG93" s="1112">
        <f t="shared" si="6268"/>
        <v>0</v>
      </c>
      <c r="BSH93" s="1112">
        <f t="shared" si="6268"/>
        <v>0</v>
      </c>
      <c r="BSI93" s="1112">
        <f t="shared" si="6268"/>
        <v>0</v>
      </c>
      <c r="BSJ93" s="1112">
        <f t="shared" si="6268"/>
        <v>0</v>
      </c>
      <c r="BSK93" s="1112">
        <f t="shared" si="6268"/>
        <v>0</v>
      </c>
      <c r="BSL93" s="1112">
        <f t="shared" si="6268"/>
        <v>0</v>
      </c>
      <c r="BSM93" s="1112">
        <f t="shared" si="6268"/>
        <v>0</v>
      </c>
      <c r="BSN93" s="1113">
        <f t="shared" si="6268"/>
        <v>0</v>
      </c>
      <c r="BSP93" s="1120">
        <f t="shared" ref="BSP93:BTC93" si="6269">SUM(BSP94:BSP99)</f>
        <v>0</v>
      </c>
      <c r="BSQ93" s="1112">
        <f t="shared" si="6269"/>
        <v>0</v>
      </c>
      <c r="BSR93" s="1112">
        <f t="shared" si="6269"/>
        <v>0</v>
      </c>
      <c r="BSS93" s="1112">
        <f t="shared" si="6269"/>
        <v>0</v>
      </c>
      <c r="BST93" s="1112">
        <f t="shared" si="6269"/>
        <v>0</v>
      </c>
      <c r="BSU93" s="1112">
        <f t="shared" si="6269"/>
        <v>0</v>
      </c>
      <c r="BSV93" s="1112">
        <f t="shared" si="6269"/>
        <v>0</v>
      </c>
      <c r="BSW93" s="1112">
        <f t="shared" si="6269"/>
        <v>0</v>
      </c>
      <c r="BSX93" s="1112">
        <f t="shared" si="6269"/>
        <v>0</v>
      </c>
      <c r="BSY93" s="1112">
        <f t="shared" si="6269"/>
        <v>0</v>
      </c>
      <c r="BSZ93" s="1112">
        <f t="shared" si="6269"/>
        <v>0</v>
      </c>
      <c r="BTA93" s="1112">
        <f t="shared" si="6269"/>
        <v>0</v>
      </c>
      <c r="BTB93" s="1112">
        <f t="shared" si="6269"/>
        <v>0</v>
      </c>
      <c r="BTC93" s="1113">
        <f t="shared" si="6269"/>
        <v>0</v>
      </c>
      <c r="BTE93" s="1120">
        <f t="shared" ref="BTE93:BTR93" si="6270">SUM(BTE94:BTE99)</f>
        <v>0</v>
      </c>
      <c r="BTF93" s="1112">
        <f t="shared" si="6270"/>
        <v>0</v>
      </c>
      <c r="BTG93" s="1112">
        <f t="shared" si="6270"/>
        <v>0</v>
      </c>
      <c r="BTH93" s="1112">
        <f t="shared" si="6270"/>
        <v>0</v>
      </c>
      <c r="BTI93" s="1112">
        <f t="shared" si="6270"/>
        <v>0</v>
      </c>
      <c r="BTJ93" s="1112">
        <f t="shared" si="6270"/>
        <v>0</v>
      </c>
      <c r="BTK93" s="1112">
        <f t="shared" si="6270"/>
        <v>0</v>
      </c>
      <c r="BTL93" s="1112">
        <f t="shared" si="6270"/>
        <v>0</v>
      </c>
      <c r="BTM93" s="1112">
        <f t="shared" si="6270"/>
        <v>0</v>
      </c>
      <c r="BTN93" s="1112">
        <f t="shared" si="6270"/>
        <v>0</v>
      </c>
      <c r="BTO93" s="1112">
        <f t="shared" si="6270"/>
        <v>0</v>
      </c>
      <c r="BTP93" s="1112">
        <f t="shared" si="6270"/>
        <v>0</v>
      </c>
      <c r="BTQ93" s="1112">
        <f t="shared" si="6270"/>
        <v>0</v>
      </c>
      <c r="BTR93" s="1113">
        <f t="shared" si="6270"/>
        <v>0</v>
      </c>
      <c r="BTT93" s="1120">
        <f t="shared" ref="BTT93:BUG93" si="6271">SUM(BTT94:BTT99)</f>
        <v>0</v>
      </c>
      <c r="BTU93" s="1112">
        <f t="shared" si="6271"/>
        <v>0</v>
      </c>
      <c r="BTV93" s="1112">
        <f t="shared" si="6271"/>
        <v>0</v>
      </c>
      <c r="BTW93" s="1112">
        <f t="shared" si="6271"/>
        <v>0</v>
      </c>
      <c r="BTX93" s="1112">
        <f t="shared" si="6271"/>
        <v>0</v>
      </c>
      <c r="BTY93" s="1112">
        <f t="shared" si="6271"/>
        <v>0</v>
      </c>
      <c r="BTZ93" s="1112">
        <f t="shared" si="6271"/>
        <v>0</v>
      </c>
      <c r="BUA93" s="1112">
        <f t="shared" si="6271"/>
        <v>0</v>
      </c>
      <c r="BUB93" s="1112">
        <f t="shared" si="6271"/>
        <v>0</v>
      </c>
      <c r="BUC93" s="1112">
        <f t="shared" si="6271"/>
        <v>0</v>
      </c>
      <c r="BUD93" s="1112">
        <f t="shared" si="6271"/>
        <v>0</v>
      </c>
      <c r="BUE93" s="1112">
        <f t="shared" si="6271"/>
        <v>0</v>
      </c>
      <c r="BUF93" s="1112">
        <f t="shared" si="6271"/>
        <v>0</v>
      </c>
      <c r="BUG93" s="1113">
        <f t="shared" si="6271"/>
        <v>0</v>
      </c>
      <c r="BUI93" s="1120">
        <f t="shared" ref="BUI93:BUV93" si="6272">SUM(BUI94:BUI99)</f>
        <v>0</v>
      </c>
      <c r="BUJ93" s="1112">
        <f t="shared" si="6272"/>
        <v>0</v>
      </c>
      <c r="BUK93" s="1112">
        <f t="shared" si="6272"/>
        <v>0</v>
      </c>
      <c r="BUL93" s="1112">
        <f t="shared" si="6272"/>
        <v>0</v>
      </c>
      <c r="BUM93" s="1112">
        <f t="shared" si="6272"/>
        <v>0</v>
      </c>
      <c r="BUN93" s="1112">
        <f t="shared" si="6272"/>
        <v>0</v>
      </c>
      <c r="BUO93" s="1112">
        <f t="shared" si="6272"/>
        <v>0</v>
      </c>
      <c r="BUP93" s="1112">
        <f t="shared" si="6272"/>
        <v>0</v>
      </c>
      <c r="BUQ93" s="1112">
        <f t="shared" si="6272"/>
        <v>0</v>
      </c>
      <c r="BUR93" s="1112">
        <f t="shared" si="6272"/>
        <v>0</v>
      </c>
      <c r="BUS93" s="1112">
        <f t="shared" si="6272"/>
        <v>0</v>
      </c>
      <c r="BUT93" s="1112">
        <f t="shared" si="6272"/>
        <v>0</v>
      </c>
      <c r="BUU93" s="1112">
        <f t="shared" si="6272"/>
        <v>0</v>
      </c>
      <c r="BUV93" s="1113">
        <f t="shared" si="6272"/>
        <v>0</v>
      </c>
      <c r="BUX93" s="1120">
        <f t="shared" ref="BUX93:BVK93" si="6273">SUM(BUX94:BUX99)</f>
        <v>0</v>
      </c>
      <c r="BUY93" s="1112">
        <f t="shared" si="6273"/>
        <v>0</v>
      </c>
      <c r="BUZ93" s="1112">
        <f t="shared" si="6273"/>
        <v>0</v>
      </c>
      <c r="BVA93" s="1112">
        <f t="shared" si="6273"/>
        <v>0</v>
      </c>
      <c r="BVB93" s="1112">
        <f t="shared" si="6273"/>
        <v>0</v>
      </c>
      <c r="BVC93" s="1112">
        <f t="shared" si="6273"/>
        <v>0</v>
      </c>
      <c r="BVD93" s="1112">
        <f t="shared" si="6273"/>
        <v>0</v>
      </c>
      <c r="BVE93" s="1112">
        <f t="shared" si="6273"/>
        <v>0</v>
      </c>
      <c r="BVF93" s="1112">
        <f t="shared" si="6273"/>
        <v>0</v>
      </c>
      <c r="BVG93" s="1112">
        <f t="shared" si="6273"/>
        <v>0</v>
      </c>
      <c r="BVH93" s="1112">
        <f t="shared" si="6273"/>
        <v>0</v>
      </c>
      <c r="BVI93" s="1112">
        <f t="shared" si="6273"/>
        <v>0</v>
      </c>
      <c r="BVJ93" s="1112">
        <f t="shared" si="6273"/>
        <v>0</v>
      </c>
      <c r="BVK93" s="1113">
        <f t="shared" si="6273"/>
        <v>0</v>
      </c>
      <c r="BVM93" s="1120">
        <f t="shared" ref="BVM93:BVZ93" si="6274">SUM(BVM94:BVM99)</f>
        <v>0</v>
      </c>
      <c r="BVN93" s="1112">
        <f t="shared" si="6274"/>
        <v>0</v>
      </c>
      <c r="BVO93" s="1112">
        <f t="shared" si="6274"/>
        <v>0</v>
      </c>
      <c r="BVP93" s="1112">
        <f t="shared" si="6274"/>
        <v>0</v>
      </c>
      <c r="BVQ93" s="1112">
        <f t="shared" si="6274"/>
        <v>0</v>
      </c>
      <c r="BVR93" s="1112">
        <f t="shared" si="6274"/>
        <v>0</v>
      </c>
      <c r="BVS93" s="1112">
        <f t="shared" si="6274"/>
        <v>0</v>
      </c>
      <c r="BVT93" s="1112">
        <f t="shared" si="6274"/>
        <v>0</v>
      </c>
      <c r="BVU93" s="1112">
        <f t="shared" si="6274"/>
        <v>0</v>
      </c>
      <c r="BVV93" s="1112">
        <f t="shared" si="6274"/>
        <v>0</v>
      </c>
      <c r="BVW93" s="1112">
        <f t="shared" si="6274"/>
        <v>0</v>
      </c>
      <c r="BVX93" s="1112">
        <f t="shared" si="6274"/>
        <v>0</v>
      </c>
      <c r="BVY93" s="1112">
        <f t="shared" si="6274"/>
        <v>0</v>
      </c>
      <c r="BVZ93" s="1113">
        <f t="shared" si="6274"/>
        <v>0</v>
      </c>
      <c r="BWB93" s="1120">
        <f t="shared" ref="BWB93:BWO93" si="6275">SUM(BWB94:BWB99)</f>
        <v>0</v>
      </c>
      <c r="BWC93" s="1112">
        <f t="shared" si="6275"/>
        <v>0</v>
      </c>
      <c r="BWD93" s="1112">
        <f t="shared" si="6275"/>
        <v>0</v>
      </c>
      <c r="BWE93" s="1112">
        <f t="shared" si="6275"/>
        <v>0</v>
      </c>
      <c r="BWF93" s="1112">
        <f t="shared" si="6275"/>
        <v>0</v>
      </c>
      <c r="BWG93" s="1112">
        <f t="shared" si="6275"/>
        <v>0</v>
      </c>
      <c r="BWH93" s="1112">
        <f t="shared" si="6275"/>
        <v>0</v>
      </c>
      <c r="BWI93" s="1112">
        <f t="shared" si="6275"/>
        <v>0</v>
      </c>
      <c r="BWJ93" s="1112">
        <f t="shared" si="6275"/>
        <v>0</v>
      </c>
      <c r="BWK93" s="1112">
        <f t="shared" si="6275"/>
        <v>0</v>
      </c>
      <c r="BWL93" s="1112">
        <f t="shared" si="6275"/>
        <v>0</v>
      </c>
      <c r="BWM93" s="1112">
        <f t="shared" si="6275"/>
        <v>0</v>
      </c>
      <c r="BWN93" s="1112">
        <f t="shared" si="6275"/>
        <v>0</v>
      </c>
      <c r="BWO93" s="1113">
        <f t="shared" si="6275"/>
        <v>0</v>
      </c>
    </row>
    <row r="94" spans="2:1965" ht="15" customHeight="1" x14ac:dyDescent="0.2">
      <c r="B94" s="1114" t="s">
        <v>789</v>
      </c>
      <c r="C94" s="1109"/>
      <c r="D94" s="1109"/>
      <c r="E94" s="1109"/>
      <c r="F94" s="1109"/>
      <c r="G94" s="1112">
        <f t="shared" ref="G94:G99" si="6276">C94+D94-E94+F94</f>
        <v>0</v>
      </c>
      <c r="H94" s="1109"/>
      <c r="I94" s="1109"/>
      <c r="J94" s="1109"/>
      <c r="K94" s="1109"/>
      <c r="L94" s="1109"/>
      <c r="M94" s="1111"/>
      <c r="N94" s="1112">
        <f t="shared" ref="N94:N99" si="6277">H94+I94-J94+K94-L94+M94</f>
        <v>0</v>
      </c>
      <c r="O94" s="1126"/>
      <c r="P94" s="1110"/>
      <c r="Q94" s="1109"/>
      <c r="R94" s="1109"/>
      <c r="S94" s="1109"/>
      <c r="T94" s="1109"/>
      <c r="U94" s="1112">
        <f t="shared" ref="U94:U99" si="6278">Q94+R94-S94+T94</f>
        <v>0</v>
      </c>
      <c r="V94" s="1109"/>
      <c r="W94" s="1109"/>
      <c r="X94" s="1109"/>
      <c r="Y94" s="1109"/>
      <c r="Z94" s="1109"/>
      <c r="AA94" s="1111"/>
      <c r="AB94" s="1112">
        <f t="shared" ref="AB94:AB99" si="6279">V94+W94-X94+Y94-Z94+AA94</f>
        <v>0</v>
      </c>
      <c r="AC94" s="1126"/>
      <c r="AD94" s="1110"/>
      <c r="AF94" s="1121"/>
      <c r="AG94" s="1109"/>
      <c r="AH94" s="1109"/>
      <c r="AI94" s="1109"/>
      <c r="AJ94" s="1112">
        <f t="shared" ref="AJ94:AJ99" si="6280">AF94+AG94-AH94+AI94</f>
        <v>0</v>
      </c>
      <c r="AK94" s="1109"/>
      <c r="AL94" s="1109"/>
      <c r="AM94" s="1109"/>
      <c r="AN94" s="1109"/>
      <c r="AO94" s="1109"/>
      <c r="AP94" s="1111"/>
      <c r="AQ94" s="1112">
        <f t="shared" ref="AQ94:AQ99" si="6281">AK94+AL94-AM94+AN94-AO94+AP94</f>
        <v>0</v>
      </c>
      <c r="AR94" s="1126"/>
      <c r="AS94" s="1110"/>
      <c r="AU94" s="1121"/>
      <c r="AV94" s="1109"/>
      <c r="AW94" s="1109"/>
      <c r="AX94" s="1109"/>
      <c r="AY94" s="1112">
        <f t="shared" ref="AY94:AY99" si="6282">AU94+AV94-AW94+AX94</f>
        <v>0</v>
      </c>
      <c r="AZ94" s="1109"/>
      <c r="BA94" s="1109"/>
      <c r="BB94" s="1109"/>
      <c r="BC94" s="1109"/>
      <c r="BD94" s="1109"/>
      <c r="BE94" s="1111"/>
      <c r="BF94" s="1112">
        <f t="shared" ref="BF94:BF99" si="6283">AZ94+BA94-BB94+BC94-BD94+BE94</f>
        <v>0</v>
      </c>
      <c r="BG94" s="1126"/>
      <c r="BH94" s="1110"/>
      <c r="BJ94" s="1121"/>
      <c r="BK94" s="1109"/>
      <c r="BL94" s="1109"/>
      <c r="BM94" s="1109"/>
      <c r="BN94" s="1112">
        <f t="shared" ref="BN94:BN99" si="6284">BJ94+BK94-BL94+BM94</f>
        <v>0</v>
      </c>
      <c r="BO94" s="1109"/>
      <c r="BP94" s="1109"/>
      <c r="BQ94" s="1109"/>
      <c r="BR94" s="1109"/>
      <c r="BS94" s="1109"/>
      <c r="BT94" s="1111"/>
      <c r="BU94" s="1112">
        <f t="shared" ref="BU94:BU99" si="6285">BO94+BP94-BQ94+BR94-BS94+BT94</f>
        <v>0</v>
      </c>
      <c r="BV94" s="1126"/>
      <c r="BW94" s="1110"/>
      <c r="BY94" s="1121"/>
      <c r="BZ94" s="1109"/>
      <c r="CA94" s="1109"/>
      <c r="CB94" s="1109"/>
      <c r="CC94" s="1112">
        <f t="shared" ref="CC94:CC99" si="6286">BY94+BZ94-CA94+CB94</f>
        <v>0</v>
      </c>
      <c r="CD94" s="1109"/>
      <c r="CE94" s="1109"/>
      <c r="CF94" s="1109"/>
      <c r="CG94" s="1109"/>
      <c r="CH94" s="1109"/>
      <c r="CI94" s="1111"/>
      <c r="CJ94" s="1112">
        <f t="shared" ref="CJ94:CJ99" si="6287">CD94+CE94-CF94+CG94-CH94+CI94</f>
        <v>0</v>
      </c>
      <c r="CK94" s="1126"/>
      <c r="CL94" s="1110"/>
      <c r="CN94" s="1121"/>
      <c r="CO94" s="1109"/>
      <c r="CP94" s="1109"/>
      <c r="CQ94" s="1109"/>
      <c r="CR94" s="1112">
        <f t="shared" ref="CR94:CR99" si="6288">CN94+CO94-CP94+CQ94</f>
        <v>0</v>
      </c>
      <c r="CS94" s="1109"/>
      <c r="CT94" s="1109"/>
      <c r="CU94" s="1109"/>
      <c r="CV94" s="1109"/>
      <c r="CW94" s="1109"/>
      <c r="CX94" s="1111"/>
      <c r="CY94" s="1112">
        <f t="shared" ref="CY94:CY99" si="6289">CS94+CT94-CU94+CV94-CW94+CX94</f>
        <v>0</v>
      </c>
      <c r="CZ94" s="1126"/>
      <c r="DA94" s="1110"/>
      <c r="DC94" s="1121"/>
      <c r="DD94" s="1109"/>
      <c r="DE94" s="1109"/>
      <c r="DF94" s="1109"/>
      <c r="DG94" s="1112">
        <f t="shared" ref="DG94:DG99" si="6290">DC94+DD94-DE94+DF94</f>
        <v>0</v>
      </c>
      <c r="DH94" s="1109"/>
      <c r="DI94" s="1109"/>
      <c r="DJ94" s="1109"/>
      <c r="DK94" s="1109"/>
      <c r="DL94" s="1109"/>
      <c r="DM94" s="1111"/>
      <c r="DN94" s="1112">
        <f t="shared" ref="DN94:DN99" si="6291">DH94+DI94-DJ94+DK94-DL94+DM94</f>
        <v>0</v>
      </c>
      <c r="DO94" s="1126"/>
      <c r="DP94" s="1110"/>
      <c r="DR94" s="1121"/>
      <c r="DS94" s="1109"/>
      <c r="DT94" s="1109"/>
      <c r="DU94" s="1109"/>
      <c r="DV94" s="1112">
        <f t="shared" ref="DV94:DV99" si="6292">DR94+DS94-DT94+DU94</f>
        <v>0</v>
      </c>
      <c r="DW94" s="1109"/>
      <c r="DX94" s="1109"/>
      <c r="DY94" s="1109"/>
      <c r="DZ94" s="1109"/>
      <c r="EA94" s="1109"/>
      <c r="EB94" s="1111"/>
      <c r="EC94" s="1112">
        <f t="shared" ref="EC94:EC99" si="6293">DW94+DX94-DY94+DZ94-EA94+EB94</f>
        <v>0</v>
      </c>
      <c r="ED94" s="1126"/>
      <c r="EE94" s="1110"/>
      <c r="EG94" s="1121"/>
      <c r="EH94" s="1109"/>
      <c r="EI94" s="1109"/>
      <c r="EJ94" s="1109"/>
      <c r="EK94" s="1112">
        <f t="shared" ref="EK94:EK99" si="6294">EG94+EH94-EI94+EJ94</f>
        <v>0</v>
      </c>
      <c r="EL94" s="1109"/>
      <c r="EM94" s="1109"/>
      <c r="EN94" s="1109"/>
      <c r="EO94" s="1109"/>
      <c r="EP94" s="1109"/>
      <c r="EQ94" s="1111"/>
      <c r="ER94" s="1112">
        <f t="shared" ref="ER94:ER99" si="6295">EL94+EM94-EN94+EO94-EP94+EQ94</f>
        <v>0</v>
      </c>
      <c r="ES94" s="1126"/>
      <c r="ET94" s="1110"/>
      <c r="EV94" s="1121"/>
      <c r="EW94" s="1109"/>
      <c r="EX94" s="1109"/>
      <c r="EY94" s="1109"/>
      <c r="EZ94" s="1112">
        <f t="shared" ref="EZ94:EZ99" si="6296">EV94+EW94-EX94+EY94</f>
        <v>0</v>
      </c>
      <c r="FA94" s="1109"/>
      <c r="FB94" s="1109"/>
      <c r="FC94" s="1109"/>
      <c r="FD94" s="1109"/>
      <c r="FE94" s="1109"/>
      <c r="FF94" s="1111"/>
      <c r="FG94" s="1112">
        <f t="shared" ref="FG94:FG99" si="6297">FA94+FB94-FC94+FD94-FE94+FF94</f>
        <v>0</v>
      </c>
      <c r="FH94" s="1126"/>
      <c r="FI94" s="1110"/>
      <c r="FK94" s="1121"/>
      <c r="FL94" s="1109"/>
      <c r="FM94" s="1109"/>
      <c r="FN94" s="1109"/>
      <c r="FO94" s="1112">
        <f t="shared" ref="FO94:FO99" si="6298">FK94+FL94-FM94+FN94</f>
        <v>0</v>
      </c>
      <c r="FP94" s="1109"/>
      <c r="FQ94" s="1109"/>
      <c r="FR94" s="1109"/>
      <c r="FS94" s="1109"/>
      <c r="FT94" s="1109"/>
      <c r="FU94" s="1111"/>
      <c r="FV94" s="1112">
        <f t="shared" ref="FV94:FV99" si="6299">FP94+FQ94-FR94+FS94-FT94+FU94</f>
        <v>0</v>
      </c>
      <c r="FW94" s="1126"/>
      <c r="FX94" s="1110"/>
      <c r="FZ94" s="1121"/>
      <c r="GA94" s="1109"/>
      <c r="GB94" s="1109"/>
      <c r="GC94" s="1109"/>
      <c r="GD94" s="1112">
        <f t="shared" ref="GD94:GD99" si="6300">FZ94+GA94-GB94+GC94</f>
        <v>0</v>
      </c>
      <c r="GE94" s="1109"/>
      <c r="GF94" s="1109"/>
      <c r="GG94" s="1109"/>
      <c r="GH94" s="1109"/>
      <c r="GI94" s="1109"/>
      <c r="GJ94" s="1111"/>
      <c r="GK94" s="1112">
        <f t="shared" ref="GK94:GK99" si="6301">GE94+GF94-GG94+GH94-GI94+GJ94</f>
        <v>0</v>
      </c>
      <c r="GL94" s="1126"/>
      <c r="GM94" s="1110"/>
      <c r="GO94" s="1121"/>
      <c r="GP94" s="1109"/>
      <c r="GQ94" s="1109"/>
      <c r="GR94" s="1109"/>
      <c r="GS94" s="1112">
        <f t="shared" ref="GS94:GS99" si="6302">GO94+GP94-GQ94+GR94</f>
        <v>0</v>
      </c>
      <c r="GT94" s="1109"/>
      <c r="GU94" s="1109"/>
      <c r="GV94" s="1109"/>
      <c r="GW94" s="1109"/>
      <c r="GX94" s="1109"/>
      <c r="GY94" s="1111"/>
      <c r="GZ94" s="1112">
        <f t="shared" ref="GZ94:GZ99" si="6303">GT94+GU94-GV94+GW94-GX94+GY94</f>
        <v>0</v>
      </c>
      <c r="HA94" s="1126"/>
      <c r="HB94" s="1110"/>
      <c r="HD94" s="1121"/>
      <c r="HE94" s="1109"/>
      <c r="HF94" s="1109"/>
      <c r="HG94" s="1109"/>
      <c r="HH94" s="1112">
        <f t="shared" ref="HH94:HH99" si="6304">HD94+HE94-HF94+HG94</f>
        <v>0</v>
      </c>
      <c r="HI94" s="1109"/>
      <c r="HJ94" s="1109"/>
      <c r="HK94" s="1109"/>
      <c r="HL94" s="1109"/>
      <c r="HM94" s="1109"/>
      <c r="HN94" s="1111"/>
      <c r="HO94" s="1112">
        <f t="shared" ref="HO94:HO99" si="6305">HI94+HJ94-HK94+HL94-HM94+HN94</f>
        <v>0</v>
      </c>
      <c r="HP94" s="1126"/>
      <c r="HQ94" s="1110"/>
      <c r="HS94" s="1121"/>
      <c r="HT94" s="1109"/>
      <c r="HU94" s="1109"/>
      <c r="HV94" s="1109"/>
      <c r="HW94" s="1112">
        <f t="shared" ref="HW94:HW99" si="6306">HS94+HT94-HU94+HV94</f>
        <v>0</v>
      </c>
      <c r="HX94" s="1109"/>
      <c r="HY94" s="1109"/>
      <c r="HZ94" s="1109"/>
      <c r="IA94" s="1109"/>
      <c r="IB94" s="1109"/>
      <c r="IC94" s="1111"/>
      <c r="ID94" s="1112">
        <f t="shared" ref="ID94:ID99" si="6307">HX94+HY94-HZ94+IA94-IB94+IC94</f>
        <v>0</v>
      </c>
      <c r="IE94" s="1126"/>
      <c r="IF94" s="1110"/>
      <c r="IH94" s="1121"/>
      <c r="II94" s="1109"/>
      <c r="IJ94" s="1109"/>
      <c r="IK94" s="1109"/>
      <c r="IL94" s="1112">
        <f t="shared" ref="IL94:IL99" si="6308">IH94+II94-IJ94+IK94</f>
        <v>0</v>
      </c>
      <c r="IM94" s="1109"/>
      <c r="IN94" s="1109"/>
      <c r="IO94" s="1109"/>
      <c r="IP94" s="1109"/>
      <c r="IQ94" s="1109"/>
      <c r="IR94" s="1111"/>
      <c r="IS94" s="1112">
        <f t="shared" ref="IS94:IS99" si="6309">IM94+IN94-IO94+IP94-IQ94+IR94</f>
        <v>0</v>
      </c>
      <c r="IT94" s="1126"/>
      <c r="IU94" s="1110"/>
      <c r="IW94" s="1121"/>
      <c r="IX94" s="1109"/>
      <c r="IY94" s="1109"/>
      <c r="IZ94" s="1109"/>
      <c r="JA94" s="1112">
        <f t="shared" ref="JA94:JA99" si="6310">IW94+IX94-IY94+IZ94</f>
        <v>0</v>
      </c>
      <c r="JB94" s="1109"/>
      <c r="JC94" s="1109"/>
      <c r="JD94" s="1109"/>
      <c r="JE94" s="1109"/>
      <c r="JF94" s="1109"/>
      <c r="JG94" s="1111"/>
      <c r="JH94" s="1112">
        <f t="shared" ref="JH94:JH99" si="6311">JB94+JC94-JD94+JE94-JF94+JG94</f>
        <v>0</v>
      </c>
      <c r="JI94" s="1126"/>
      <c r="JJ94" s="1110"/>
      <c r="JL94" s="1121"/>
      <c r="JM94" s="1109"/>
      <c r="JN94" s="1109"/>
      <c r="JO94" s="1109"/>
      <c r="JP94" s="1112">
        <f t="shared" ref="JP94:JP99" si="6312">JL94+JM94-JN94+JO94</f>
        <v>0</v>
      </c>
      <c r="JQ94" s="1109"/>
      <c r="JR94" s="1109"/>
      <c r="JS94" s="1109"/>
      <c r="JT94" s="1109"/>
      <c r="JU94" s="1109"/>
      <c r="JV94" s="1111"/>
      <c r="JW94" s="1112">
        <f t="shared" ref="JW94:JW99" si="6313">JQ94+JR94-JS94+JT94-JU94+JV94</f>
        <v>0</v>
      </c>
      <c r="JX94" s="1126"/>
      <c r="JY94" s="1110"/>
      <c r="KA94" s="1121"/>
      <c r="KB94" s="1109"/>
      <c r="KC94" s="1109"/>
      <c r="KD94" s="1109"/>
      <c r="KE94" s="1112">
        <f t="shared" ref="KE94:KE99" si="6314">KA94+KB94-KC94+KD94</f>
        <v>0</v>
      </c>
      <c r="KF94" s="1109"/>
      <c r="KG94" s="1109"/>
      <c r="KH94" s="1109"/>
      <c r="KI94" s="1109"/>
      <c r="KJ94" s="1109"/>
      <c r="KK94" s="1111"/>
      <c r="KL94" s="1112">
        <f t="shared" ref="KL94:KL99" si="6315">KF94+KG94-KH94+KI94-KJ94+KK94</f>
        <v>0</v>
      </c>
      <c r="KM94" s="1126"/>
      <c r="KN94" s="1110"/>
      <c r="KP94" s="1121"/>
      <c r="KQ94" s="1109"/>
      <c r="KR94" s="1109"/>
      <c r="KS94" s="1109"/>
      <c r="KT94" s="1112">
        <f t="shared" ref="KT94:KT99" si="6316">KP94+KQ94-KR94+KS94</f>
        <v>0</v>
      </c>
      <c r="KU94" s="1109"/>
      <c r="KV94" s="1109"/>
      <c r="KW94" s="1109"/>
      <c r="KX94" s="1109"/>
      <c r="KY94" s="1109"/>
      <c r="KZ94" s="1111"/>
      <c r="LA94" s="1112">
        <f t="shared" ref="LA94:LA99" si="6317">KU94+KV94-KW94+KX94-KY94+KZ94</f>
        <v>0</v>
      </c>
      <c r="LB94" s="1126"/>
      <c r="LC94" s="1110"/>
      <c r="LE94" s="1121"/>
      <c r="LF94" s="1109"/>
      <c r="LG94" s="1109"/>
      <c r="LH94" s="1109"/>
      <c r="LI94" s="1112">
        <f t="shared" ref="LI94:LI99" si="6318">LE94+LF94-LG94+LH94</f>
        <v>0</v>
      </c>
      <c r="LJ94" s="1109"/>
      <c r="LK94" s="1109"/>
      <c r="LL94" s="1109"/>
      <c r="LM94" s="1109"/>
      <c r="LN94" s="1109"/>
      <c r="LO94" s="1111"/>
      <c r="LP94" s="1112">
        <f t="shared" ref="LP94:LP99" si="6319">LJ94+LK94-LL94+LM94-LN94+LO94</f>
        <v>0</v>
      </c>
      <c r="LQ94" s="1126"/>
      <c r="LR94" s="1110"/>
      <c r="LT94" s="1121"/>
      <c r="LU94" s="1109"/>
      <c r="LV94" s="1109"/>
      <c r="LW94" s="1109"/>
      <c r="LX94" s="1112">
        <f t="shared" ref="LX94:LX99" si="6320">LT94+LU94-LV94+LW94</f>
        <v>0</v>
      </c>
      <c r="LY94" s="1109"/>
      <c r="LZ94" s="1109"/>
      <c r="MA94" s="1109"/>
      <c r="MB94" s="1109"/>
      <c r="MC94" s="1109"/>
      <c r="MD94" s="1111"/>
      <c r="ME94" s="1112">
        <f t="shared" ref="ME94:ME99" si="6321">LY94+LZ94-MA94+MB94-MC94+MD94</f>
        <v>0</v>
      </c>
      <c r="MF94" s="1126"/>
      <c r="MG94" s="1110"/>
      <c r="MI94" s="1121"/>
      <c r="MJ94" s="1109"/>
      <c r="MK94" s="1109"/>
      <c r="ML94" s="1109"/>
      <c r="MM94" s="1112">
        <f t="shared" ref="MM94:MM99" si="6322">MI94+MJ94-MK94+ML94</f>
        <v>0</v>
      </c>
      <c r="MN94" s="1109"/>
      <c r="MO94" s="1109"/>
      <c r="MP94" s="1109"/>
      <c r="MQ94" s="1109"/>
      <c r="MR94" s="1109"/>
      <c r="MS94" s="1111"/>
      <c r="MT94" s="1112">
        <f t="shared" ref="MT94:MT99" si="6323">MN94+MO94-MP94+MQ94-MR94+MS94</f>
        <v>0</v>
      </c>
      <c r="MU94" s="1126"/>
      <c r="MV94" s="1110"/>
      <c r="MX94" s="1121"/>
      <c r="MY94" s="1109"/>
      <c r="MZ94" s="1109"/>
      <c r="NA94" s="1109"/>
      <c r="NB94" s="1112">
        <f t="shared" ref="NB94:NB99" si="6324">MX94+MY94-MZ94+NA94</f>
        <v>0</v>
      </c>
      <c r="NC94" s="1109"/>
      <c r="ND94" s="1109"/>
      <c r="NE94" s="1109"/>
      <c r="NF94" s="1109"/>
      <c r="NG94" s="1109"/>
      <c r="NH94" s="1111"/>
      <c r="NI94" s="1112">
        <f t="shared" ref="NI94:NI99" si="6325">NC94+ND94-NE94+NF94-NG94+NH94</f>
        <v>0</v>
      </c>
      <c r="NJ94" s="1126"/>
      <c r="NK94" s="1110"/>
      <c r="NM94" s="1121"/>
      <c r="NN94" s="1109"/>
      <c r="NO94" s="1109"/>
      <c r="NP94" s="1109"/>
      <c r="NQ94" s="1112">
        <f t="shared" ref="NQ94:NQ99" si="6326">NM94+NN94-NO94+NP94</f>
        <v>0</v>
      </c>
      <c r="NR94" s="1109"/>
      <c r="NS94" s="1109"/>
      <c r="NT94" s="1109"/>
      <c r="NU94" s="1109"/>
      <c r="NV94" s="1109"/>
      <c r="NW94" s="1111"/>
      <c r="NX94" s="1112">
        <f t="shared" ref="NX94:NX99" si="6327">NR94+NS94-NT94+NU94-NV94+NW94</f>
        <v>0</v>
      </c>
      <c r="NY94" s="1126"/>
      <c r="NZ94" s="1110"/>
      <c r="OB94" s="1121"/>
      <c r="OC94" s="1109"/>
      <c r="OD94" s="1109"/>
      <c r="OE94" s="1109"/>
      <c r="OF94" s="1112">
        <f t="shared" ref="OF94:OF99" si="6328">OB94+OC94-OD94+OE94</f>
        <v>0</v>
      </c>
      <c r="OG94" s="1109"/>
      <c r="OH94" s="1109"/>
      <c r="OI94" s="1109"/>
      <c r="OJ94" s="1109"/>
      <c r="OK94" s="1109"/>
      <c r="OL94" s="1111"/>
      <c r="OM94" s="1112">
        <f t="shared" ref="OM94:OM99" si="6329">OG94+OH94-OI94+OJ94-OK94+OL94</f>
        <v>0</v>
      </c>
      <c r="ON94" s="1126"/>
      <c r="OO94" s="1110"/>
      <c r="OQ94" s="1121"/>
      <c r="OR94" s="1109"/>
      <c r="OS94" s="1109"/>
      <c r="OT94" s="1109"/>
      <c r="OU94" s="1112">
        <f t="shared" ref="OU94:OU99" si="6330">OQ94+OR94-OS94+OT94</f>
        <v>0</v>
      </c>
      <c r="OV94" s="1109"/>
      <c r="OW94" s="1109"/>
      <c r="OX94" s="1109"/>
      <c r="OY94" s="1109"/>
      <c r="OZ94" s="1109"/>
      <c r="PA94" s="1111"/>
      <c r="PB94" s="1112">
        <f t="shared" ref="PB94:PB99" si="6331">OV94+OW94-OX94+OY94-OZ94+PA94</f>
        <v>0</v>
      </c>
      <c r="PC94" s="1126"/>
      <c r="PD94" s="1110"/>
      <c r="PF94" s="1121"/>
      <c r="PG94" s="1109"/>
      <c r="PH94" s="1109"/>
      <c r="PI94" s="1109"/>
      <c r="PJ94" s="1112">
        <f t="shared" ref="PJ94:PJ99" si="6332">PF94+PG94-PH94+PI94</f>
        <v>0</v>
      </c>
      <c r="PK94" s="1109"/>
      <c r="PL94" s="1109"/>
      <c r="PM94" s="1109"/>
      <c r="PN94" s="1109"/>
      <c r="PO94" s="1109"/>
      <c r="PP94" s="1111"/>
      <c r="PQ94" s="1112">
        <f t="shared" ref="PQ94:PQ99" si="6333">PK94+PL94-PM94+PN94-PO94+PP94</f>
        <v>0</v>
      </c>
      <c r="PR94" s="1126"/>
      <c r="PS94" s="1110"/>
      <c r="PU94" s="1121"/>
      <c r="PV94" s="1109"/>
      <c r="PW94" s="1109"/>
      <c r="PX94" s="1109"/>
      <c r="PY94" s="1112">
        <f t="shared" ref="PY94:PY99" si="6334">PU94+PV94-PW94+PX94</f>
        <v>0</v>
      </c>
      <c r="PZ94" s="1109"/>
      <c r="QA94" s="1109"/>
      <c r="QB94" s="1109"/>
      <c r="QC94" s="1109"/>
      <c r="QD94" s="1109"/>
      <c r="QE94" s="1111"/>
      <c r="QF94" s="1112">
        <f t="shared" ref="QF94:QF99" si="6335">PZ94+QA94-QB94+QC94-QD94+QE94</f>
        <v>0</v>
      </c>
      <c r="QG94" s="1126"/>
      <c r="QH94" s="1110"/>
      <c r="QJ94" s="1121"/>
      <c r="QK94" s="1109"/>
      <c r="QL94" s="1109"/>
      <c r="QM94" s="1109"/>
      <c r="QN94" s="1112">
        <f t="shared" ref="QN94:QN99" si="6336">QJ94+QK94-QL94+QM94</f>
        <v>0</v>
      </c>
      <c r="QO94" s="1109"/>
      <c r="QP94" s="1109"/>
      <c r="QQ94" s="1109"/>
      <c r="QR94" s="1109"/>
      <c r="QS94" s="1109"/>
      <c r="QT94" s="1111"/>
      <c r="QU94" s="1112">
        <f t="shared" ref="QU94:QU99" si="6337">QO94+QP94-QQ94+QR94-QS94+QT94</f>
        <v>0</v>
      </c>
      <c r="QV94" s="1126"/>
      <c r="QW94" s="1110"/>
      <c r="QY94" s="1121"/>
      <c r="QZ94" s="1109"/>
      <c r="RA94" s="1109"/>
      <c r="RB94" s="1109"/>
      <c r="RC94" s="1112">
        <f t="shared" ref="RC94:RC99" si="6338">QY94+QZ94-RA94+RB94</f>
        <v>0</v>
      </c>
      <c r="RD94" s="1109"/>
      <c r="RE94" s="1109"/>
      <c r="RF94" s="1109"/>
      <c r="RG94" s="1109"/>
      <c r="RH94" s="1109"/>
      <c r="RI94" s="1111"/>
      <c r="RJ94" s="1112">
        <f t="shared" ref="RJ94:RJ99" si="6339">RD94+RE94-RF94+RG94-RH94+RI94</f>
        <v>0</v>
      </c>
      <c r="RK94" s="1126"/>
      <c r="RL94" s="1110"/>
      <c r="RN94" s="1121"/>
      <c r="RO94" s="1109"/>
      <c r="RP94" s="1109"/>
      <c r="RQ94" s="1109"/>
      <c r="RR94" s="1112">
        <f t="shared" ref="RR94:RR99" si="6340">RN94+RO94-RP94+RQ94</f>
        <v>0</v>
      </c>
      <c r="RS94" s="1109"/>
      <c r="RT94" s="1109"/>
      <c r="RU94" s="1109"/>
      <c r="RV94" s="1109"/>
      <c r="RW94" s="1109"/>
      <c r="RX94" s="1111"/>
      <c r="RY94" s="1112">
        <f t="shared" ref="RY94:RY99" si="6341">RS94+RT94-RU94+RV94-RW94+RX94</f>
        <v>0</v>
      </c>
      <c r="RZ94" s="1126"/>
      <c r="SA94" s="1110"/>
      <c r="SC94" s="1121"/>
      <c r="SD94" s="1109"/>
      <c r="SE94" s="1109"/>
      <c r="SF94" s="1109"/>
      <c r="SG94" s="1112">
        <f t="shared" ref="SG94:SG99" si="6342">SC94+SD94-SE94+SF94</f>
        <v>0</v>
      </c>
      <c r="SH94" s="1109"/>
      <c r="SI94" s="1109"/>
      <c r="SJ94" s="1109"/>
      <c r="SK94" s="1109"/>
      <c r="SL94" s="1109"/>
      <c r="SM94" s="1111"/>
      <c r="SN94" s="1112">
        <f t="shared" ref="SN94:SN99" si="6343">SH94+SI94-SJ94+SK94-SL94+SM94</f>
        <v>0</v>
      </c>
      <c r="SO94" s="1126"/>
      <c r="SP94" s="1110"/>
      <c r="SR94" s="1121"/>
      <c r="SS94" s="1109"/>
      <c r="ST94" s="1109"/>
      <c r="SU94" s="1109"/>
      <c r="SV94" s="1112">
        <f t="shared" ref="SV94:SV99" si="6344">SR94+SS94-ST94+SU94</f>
        <v>0</v>
      </c>
      <c r="SW94" s="1109"/>
      <c r="SX94" s="1109"/>
      <c r="SY94" s="1109"/>
      <c r="SZ94" s="1109"/>
      <c r="TA94" s="1109"/>
      <c r="TB94" s="1111"/>
      <c r="TC94" s="1112">
        <f t="shared" ref="TC94:TC99" si="6345">SW94+SX94-SY94+SZ94-TA94+TB94</f>
        <v>0</v>
      </c>
      <c r="TD94" s="1126"/>
      <c r="TE94" s="1110"/>
      <c r="TG94" s="1121"/>
      <c r="TH94" s="1109"/>
      <c r="TI94" s="1109"/>
      <c r="TJ94" s="1109"/>
      <c r="TK94" s="1112">
        <f t="shared" ref="TK94:TK99" si="6346">TG94+TH94-TI94+TJ94</f>
        <v>0</v>
      </c>
      <c r="TL94" s="1109"/>
      <c r="TM94" s="1109"/>
      <c r="TN94" s="1109"/>
      <c r="TO94" s="1109"/>
      <c r="TP94" s="1109"/>
      <c r="TQ94" s="1111"/>
      <c r="TR94" s="1112">
        <f t="shared" ref="TR94:TR99" si="6347">TL94+TM94-TN94+TO94-TP94+TQ94</f>
        <v>0</v>
      </c>
      <c r="TS94" s="1126"/>
      <c r="TT94" s="1110"/>
      <c r="TV94" s="1121"/>
      <c r="TW94" s="1109"/>
      <c r="TX94" s="1109"/>
      <c r="TY94" s="1109"/>
      <c r="TZ94" s="1112">
        <f t="shared" ref="TZ94:TZ99" si="6348">TV94+TW94-TX94+TY94</f>
        <v>0</v>
      </c>
      <c r="UA94" s="1109"/>
      <c r="UB94" s="1109"/>
      <c r="UC94" s="1109"/>
      <c r="UD94" s="1109"/>
      <c r="UE94" s="1109"/>
      <c r="UF94" s="1111"/>
      <c r="UG94" s="1112">
        <f t="shared" ref="UG94:UG99" si="6349">UA94+UB94-UC94+UD94-UE94+UF94</f>
        <v>0</v>
      </c>
      <c r="UH94" s="1126"/>
      <c r="UI94" s="1110"/>
      <c r="UK94" s="1121"/>
      <c r="UL94" s="1109"/>
      <c r="UM94" s="1109"/>
      <c r="UN94" s="1109"/>
      <c r="UO94" s="1112">
        <f t="shared" ref="UO94:UO99" si="6350">UK94+UL94-UM94+UN94</f>
        <v>0</v>
      </c>
      <c r="UP94" s="1109"/>
      <c r="UQ94" s="1109"/>
      <c r="UR94" s="1109"/>
      <c r="US94" s="1109"/>
      <c r="UT94" s="1109"/>
      <c r="UU94" s="1111"/>
      <c r="UV94" s="1112">
        <f t="shared" ref="UV94:UV99" si="6351">UP94+UQ94-UR94+US94-UT94+UU94</f>
        <v>0</v>
      </c>
      <c r="UW94" s="1126"/>
      <c r="UX94" s="1110"/>
      <c r="UZ94" s="1121"/>
      <c r="VA94" s="1109"/>
      <c r="VB94" s="1109"/>
      <c r="VC94" s="1109"/>
      <c r="VD94" s="1112">
        <f t="shared" ref="VD94:VD99" si="6352">UZ94+VA94-VB94+VC94</f>
        <v>0</v>
      </c>
      <c r="VE94" s="1109"/>
      <c r="VF94" s="1109"/>
      <c r="VG94" s="1109"/>
      <c r="VH94" s="1109"/>
      <c r="VI94" s="1109"/>
      <c r="VJ94" s="1111"/>
      <c r="VK94" s="1112">
        <f t="shared" ref="VK94:VK99" si="6353">VE94+VF94-VG94+VH94-VI94+VJ94</f>
        <v>0</v>
      </c>
      <c r="VL94" s="1126"/>
      <c r="VM94" s="1110"/>
      <c r="VO94" s="1121"/>
      <c r="VP94" s="1109"/>
      <c r="VQ94" s="1109"/>
      <c r="VR94" s="1109"/>
      <c r="VS94" s="1112">
        <f t="shared" ref="VS94:VS99" si="6354">VO94+VP94-VQ94+VR94</f>
        <v>0</v>
      </c>
      <c r="VT94" s="1109"/>
      <c r="VU94" s="1109"/>
      <c r="VV94" s="1109"/>
      <c r="VW94" s="1109"/>
      <c r="VX94" s="1109"/>
      <c r="VY94" s="1111"/>
      <c r="VZ94" s="1112">
        <f t="shared" ref="VZ94:VZ99" si="6355">VT94+VU94-VV94+VW94-VX94+VY94</f>
        <v>0</v>
      </c>
      <c r="WA94" s="1126"/>
      <c r="WB94" s="1110"/>
      <c r="WD94" s="1121"/>
      <c r="WE94" s="1109"/>
      <c r="WF94" s="1109"/>
      <c r="WG94" s="1109"/>
      <c r="WH94" s="1112">
        <f t="shared" ref="WH94:WH99" si="6356">WD94+WE94-WF94+WG94</f>
        <v>0</v>
      </c>
      <c r="WI94" s="1109"/>
      <c r="WJ94" s="1109"/>
      <c r="WK94" s="1109"/>
      <c r="WL94" s="1109"/>
      <c r="WM94" s="1109"/>
      <c r="WN94" s="1111"/>
      <c r="WO94" s="1112">
        <f t="shared" ref="WO94:WO99" si="6357">WI94+WJ94-WK94+WL94-WM94+WN94</f>
        <v>0</v>
      </c>
      <c r="WP94" s="1126"/>
      <c r="WQ94" s="1110"/>
      <c r="WS94" s="1121"/>
      <c r="WT94" s="1109"/>
      <c r="WU94" s="1109"/>
      <c r="WV94" s="1109"/>
      <c r="WW94" s="1112">
        <f t="shared" ref="WW94:WW99" si="6358">WS94+WT94-WU94+WV94</f>
        <v>0</v>
      </c>
      <c r="WX94" s="1109"/>
      <c r="WY94" s="1109"/>
      <c r="WZ94" s="1109"/>
      <c r="XA94" s="1109"/>
      <c r="XB94" s="1109"/>
      <c r="XC94" s="1111"/>
      <c r="XD94" s="1112">
        <f t="shared" ref="XD94:XD99" si="6359">WX94+WY94-WZ94+XA94-XB94+XC94</f>
        <v>0</v>
      </c>
      <c r="XE94" s="1126"/>
      <c r="XF94" s="1110"/>
      <c r="XH94" s="1121"/>
      <c r="XI94" s="1109"/>
      <c r="XJ94" s="1109"/>
      <c r="XK94" s="1109"/>
      <c r="XL94" s="1112">
        <f t="shared" ref="XL94:XL99" si="6360">XH94+XI94-XJ94+XK94</f>
        <v>0</v>
      </c>
      <c r="XM94" s="1109"/>
      <c r="XN94" s="1109"/>
      <c r="XO94" s="1109"/>
      <c r="XP94" s="1109"/>
      <c r="XQ94" s="1109"/>
      <c r="XR94" s="1111"/>
      <c r="XS94" s="1112">
        <f t="shared" ref="XS94:XS99" si="6361">XM94+XN94-XO94+XP94-XQ94+XR94</f>
        <v>0</v>
      </c>
      <c r="XT94" s="1126"/>
      <c r="XU94" s="1110"/>
      <c r="XW94" s="1121"/>
      <c r="XX94" s="1109"/>
      <c r="XY94" s="1109"/>
      <c r="XZ94" s="1109"/>
      <c r="YA94" s="1112">
        <f t="shared" ref="YA94:YA99" si="6362">XW94+XX94-XY94+XZ94</f>
        <v>0</v>
      </c>
      <c r="YB94" s="1109"/>
      <c r="YC94" s="1109"/>
      <c r="YD94" s="1109"/>
      <c r="YE94" s="1109"/>
      <c r="YF94" s="1109"/>
      <c r="YG94" s="1111"/>
      <c r="YH94" s="1112">
        <f t="shared" ref="YH94:YH99" si="6363">YB94+YC94-YD94+YE94-YF94+YG94</f>
        <v>0</v>
      </c>
      <c r="YI94" s="1126"/>
      <c r="YJ94" s="1110"/>
      <c r="YL94" s="1121"/>
      <c r="YM94" s="1109"/>
      <c r="YN94" s="1109"/>
      <c r="YO94" s="1109"/>
      <c r="YP94" s="1112">
        <f t="shared" ref="YP94:YP99" si="6364">YL94+YM94-YN94+YO94</f>
        <v>0</v>
      </c>
      <c r="YQ94" s="1109"/>
      <c r="YR94" s="1109"/>
      <c r="YS94" s="1109"/>
      <c r="YT94" s="1109"/>
      <c r="YU94" s="1109"/>
      <c r="YV94" s="1111"/>
      <c r="YW94" s="1112">
        <f t="shared" ref="YW94:YW99" si="6365">YQ94+YR94-YS94+YT94-YU94+YV94</f>
        <v>0</v>
      </c>
      <c r="YX94" s="1126"/>
      <c r="YY94" s="1110"/>
      <c r="ZA94" s="1121"/>
      <c r="ZB94" s="1109"/>
      <c r="ZC94" s="1109"/>
      <c r="ZD94" s="1109"/>
      <c r="ZE94" s="1112">
        <f t="shared" ref="ZE94:ZE99" si="6366">ZA94+ZB94-ZC94+ZD94</f>
        <v>0</v>
      </c>
      <c r="ZF94" s="1109"/>
      <c r="ZG94" s="1109"/>
      <c r="ZH94" s="1109"/>
      <c r="ZI94" s="1109"/>
      <c r="ZJ94" s="1109"/>
      <c r="ZK94" s="1111"/>
      <c r="ZL94" s="1112">
        <f t="shared" ref="ZL94:ZL99" si="6367">ZF94+ZG94-ZH94+ZI94-ZJ94+ZK94</f>
        <v>0</v>
      </c>
      <c r="ZM94" s="1126"/>
      <c r="ZN94" s="1110"/>
      <c r="ZP94" s="1121"/>
      <c r="ZQ94" s="1109"/>
      <c r="ZR94" s="1109"/>
      <c r="ZS94" s="1109"/>
      <c r="ZT94" s="1112">
        <f t="shared" ref="ZT94:ZT99" si="6368">ZP94+ZQ94-ZR94+ZS94</f>
        <v>0</v>
      </c>
      <c r="ZU94" s="1109"/>
      <c r="ZV94" s="1109"/>
      <c r="ZW94" s="1109"/>
      <c r="ZX94" s="1109"/>
      <c r="ZY94" s="1109"/>
      <c r="ZZ94" s="1111"/>
      <c r="AAA94" s="1112">
        <f t="shared" ref="AAA94:AAA99" si="6369">ZU94+ZV94-ZW94+ZX94-ZY94+ZZ94</f>
        <v>0</v>
      </c>
      <c r="AAB94" s="1126"/>
      <c r="AAC94" s="1110"/>
      <c r="AAE94" s="1121"/>
      <c r="AAF94" s="1109"/>
      <c r="AAG94" s="1109"/>
      <c r="AAH94" s="1109"/>
      <c r="AAI94" s="1112">
        <f t="shared" ref="AAI94:AAI99" si="6370">AAE94+AAF94-AAG94+AAH94</f>
        <v>0</v>
      </c>
      <c r="AAJ94" s="1109"/>
      <c r="AAK94" s="1109"/>
      <c r="AAL94" s="1109"/>
      <c r="AAM94" s="1109"/>
      <c r="AAN94" s="1109"/>
      <c r="AAO94" s="1111"/>
      <c r="AAP94" s="1112">
        <f t="shared" ref="AAP94:AAP99" si="6371">AAJ94+AAK94-AAL94+AAM94-AAN94+AAO94</f>
        <v>0</v>
      </c>
      <c r="AAQ94" s="1126"/>
      <c r="AAR94" s="1110"/>
      <c r="AAT94" s="1121"/>
      <c r="AAU94" s="1109"/>
      <c r="AAV94" s="1109"/>
      <c r="AAW94" s="1109"/>
      <c r="AAX94" s="1112">
        <f t="shared" ref="AAX94:AAX99" si="6372">AAT94+AAU94-AAV94+AAW94</f>
        <v>0</v>
      </c>
      <c r="AAY94" s="1109"/>
      <c r="AAZ94" s="1109"/>
      <c r="ABA94" s="1109"/>
      <c r="ABB94" s="1109"/>
      <c r="ABC94" s="1109"/>
      <c r="ABD94" s="1111"/>
      <c r="ABE94" s="1112">
        <f t="shared" ref="ABE94:ABE99" si="6373">AAY94+AAZ94-ABA94+ABB94-ABC94+ABD94</f>
        <v>0</v>
      </c>
      <c r="ABF94" s="1126"/>
      <c r="ABG94" s="1110"/>
      <c r="ABI94" s="1121"/>
      <c r="ABJ94" s="1109"/>
      <c r="ABK94" s="1109"/>
      <c r="ABL94" s="1109"/>
      <c r="ABM94" s="1112">
        <f t="shared" ref="ABM94:ABM99" si="6374">ABI94+ABJ94-ABK94+ABL94</f>
        <v>0</v>
      </c>
      <c r="ABN94" s="1109"/>
      <c r="ABO94" s="1109"/>
      <c r="ABP94" s="1109"/>
      <c r="ABQ94" s="1109"/>
      <c r="ABR94" s="1109"/>
      <c r="ABS94" s="1111"/>
      <c r="ABT94" s="1112">
        <f t="shared" ref="ABT94:ABT99" si="6375">ABN94+ABO94-ABP94+ABQ94-ABR94+ABS94</f>
        <v>0</v>
      </c>
      <c r="ABU94" s="1126"/>
      <c r="ABV94" s="1110"/>
      <c r="ABX94" s="1121"/>
      <c r="ABY94" s="1109"/>
      <c r="ABZ94" s="1109"/>
      <c r="ACA94" s="1109"/>
      <c r="ACB94" s="1112">
        <f t="shared" ref="ACB94:ACB99" si="6376">ABX94+ABY94-ABZ94+ACA94</f>
        <v>0</v>
      </c>
      <c r="ACC94" s="1109"/>
      <c r="ACD94" s="1109"/>
      <c r="ACE94" s="1109"/>
      <c r="ACF94" s="1109"/>
      <c r="ACG94" s="1109"/>
      <c r="ACH94" s="1111"/>
      <c r="ACI94" s="1112">
        <f t="shared" ref="ACI94:ACI99" si="6377">ACC94+ACD94-ACE94+ACF94-ACG94+ACH94</f>
        <v>0</v>
      </c>
      <c r="ACJ94" s="1126"/>
      <c r="ACK94" s="1110"/>
      <c r="ACM94" s="1121"/>
      <c r="ACN94" s="1109"/>
      <c r="ACO94" s="1109"/>
      <c r="ACP94" s="1109"/>
      <c r="ACQ94" s="1112">
        <f t="shared" ref="ACQ94:ACQ99" si="6378">ACM94+ACN94-ACO94+ACP94</f>
        <v>0</v>
      </c>
      <c r="ACR94" s="1109"/>
      <c r="ACS94" s="1109"/>
      <c r="ACT94" s="1109"/>
      <c r="ACU94" s="1109"/>
      <c r="ACV94" s="1109"/>
      <c r="ACW94" s="1111"/>
      <c r="ACX94" s="1112">
        <f t="shared" ref="ACX94:ACX99" si="6379">ACR94+ACS94-ACT94+ACU94-ACV94+ACW94</f>
        <v>0</v>
      </c>
      <c r="ACY94" s="1126"/>
      <c r="ACZ94" s="1110"/>
      <c r="ADB94" s="1121"/>
      <c r="ADC94" s="1109"/>
      <c r="ADD94" s="1109"/>
      <c r="ADE94" s="1109"/>
      <c r="ADF94" s="1112">
        <f t="shared" ref="ADF94:ADF99" si="6380">ADB94+ADC94-ADD94+ADE94</f>
        <v>0</v>
      </c>
      <c r="ADG94" s="1109"/>
      <c r="ADH94" s="1109"/>
      <c r="ADI94" s="1109"/>
      <c r="ADJ94" s="1109"/>
      <c r="ADK94" s="1109"/>
      <c r="ADL94" s="1111"/>
      <c r="ADM94" s="1112">
        <f t="shared" ref="ADM94:ADM99" si="6381">ADG94+ADH94-ADI94+ADJ94-ADK94+ADL94</f>
        <v>0</v>
      </c>
      <c r="ADN94" s="1126"/>
      <c r="ADO94" s="1110"/>
      <c r="ADQ94" s="1121"/>
      <c r="ADR94" s="1109"/>
      <c r="ADS94" s="1109"/>
      <c r="ADT94" s="1109"/>
      <c r="ADU94" s="1112">
        <f t="shared" ref="ADU94:ADU99" si="6382">ADQ94+ADR94-ADS94+ADT94</f>
        <v>0</v>
      </c>
      <c r="ADV94" s="1109"/>
      <c r="ADW94" s="1109"/>
      <c r="ADX94" s="1109"/>
      <c r="ADY94" s="1109"/>
      <c r="ADZ94" s="1109"/>
      <c r="AEA94" s="1111"/>
      <c r="AEB94" s="1112">
        <f t="shared" ref="AEB94:AEB99" si="6383">ADV94+ADW94-ADX94+ADY94-ADZ94+AEA94</f>
        <v>0</v>
      </c>
      <c r="AEC94" s="1126"/>
      <c r="AED94" s="1110"/>
      <c r="AEF94" s="1121"/>
      <c r="AEG94" s="1109"/>
      <c r="AEH94" s="1109"/>
      <c r="AEI94" s="1109"/>
      <c r="AEJ94" s="1112">
        <f t="shared" ref="AEJ94:AEJ99" si="6384">AEF94+AEG94-AEH94+AEI94</f>
        <v>0</v>
      </c>
      <c r="AEK94" s="1109"/>
      <c r="AEL94" s="1109"/>
      <c r="AEM94" s="1109"/>
      <c r="AEN94" s="1109"/>
      <c r="AEO94" s="1109"/>
      <c r="AEP94" s="1111"/>
      <c r="AEQ94" s="1112">
        <f t="shared" ref="AEQ94:AEQ99" si="6385">AEK94+AEL94-AEM94+AEN94-AEO94+AEP94</f>
        <v>0</v>
      </c>
      <c r="AER94" s="1126"/>
      <c r="AES94" s="1110"/>
      <c r="AEU94" s="1121"/>
      <c r="AEV94" s="1109"/>
      <c r="AEW94" s="1109"/>
      <c r="AEX94" s="1109"/>
      <c r="AEY94" s="1112">
        <f t="shared" ref="AEY94:AEY99" si="6386">AEU94+AEV94-AEW94+AEX94</f>
        <v>0</v>
      </c>
      <c r="AEZ94" s="1109"/>
      <c r="AFA94" s="1109"/>
      <c r="AFB94" s="1109"/>
      <c r="AFC94" s="1109"/>
      <c r="AFD94" s="1109"/>
      <c r="AFE94" s="1111"/>
      <c r="AFF94" s="1112">
        <f t="shared" ref="AFF94:AFF99" si="6387">AEZ94+AFA94-AFB94+AFC94-AFD94+AFE94</f>
        <v>0</v>
      </c>
      <c r="AFG94" s="1126"/>
      <c r="AFH94" s="1110"/>
      <c r="AFJ94" s="1121"/>
      <c r="AFK94" s="1109"/>
      <c r="AFL94" s="1109"/>
      <c r="AFM94" s="1109"/>
      <c r="AFN94" s="1112">
        <f t="shared" ref="AFN94:AFN99" si="6388">AFJ94+AFK94-AFL94+AFM94</f>
        <v>0</v>
      </c>
      <c r="AFO94" s="1109"/>
      <c r="AFP94" s="1109"/>
      <c r="AFQ94" s="1109"/>
      <c r="AFR94" s="1109"/>
      <c r="AFS94" s="1109"/>
      <c r="AFT94" s="1111"/>
      <c r="AFU94" s="1112">
        <f t="shared" ref="AFU94:AFU99" si="6389">AFO94+AFP94-AFQ94+AFR94-AFS94+AFT94</f>
        <v>0</v>
      </c>
      <c r="AFV94" s="1126"/>
      <c r="AFW94" s="1110"/>
      <c r="AFY94" s="1121"/>
      <c r="AFZ94" s="1109"/>
      <c r="AGA94" s="1109"/>
      <c r="AGB94" s="1109"/>
      <c r="AGC94" s="1112">
        <f t="shared" ref="AGC94:AGC99" si="6390">AFY94+AFZ94-AGA94+AGB94</f>
        <v>0</v>
      </c>
      <c r="AGD94" s="1109"/>
      <c r="AGE94" s="1109"/>
      <c r="AGF94" s="1109"/>
      <c r="AGG94" s="1109"/>
      <c r="AGH94" s="1109"/>
      <c r="AGI94" s="1111"/>
      <c r="AGJ94" s="1112">
        <f t="shared" ref="AGJ94:AGJ99" si="6391">AGD94+AGE94-AGF94+AGG94-AGH94+AGI94</f>
        <v>0</v>
      </c>
      <c r="AGK94" s="1126"/>
      <c r="AGL94" s="1110"/>
      <c r="AGN94" s="1121"/>
      <c r="AGO94" s="1109"/>
      <c r="AGP94" s="1109"/>
      <c r="AGQ94" s="1109"/>
      <c r="AGR94" s="1112">
        <f t="shared" ref="AGR94:AGR99" si="6392">AGN94+AGO94-AGP94+AGQ94</f>
        <v>0</v>
      </c>
      <c r="AGS94" s="1109"/>
      <c r="AGT94" s="1109"/>
      <c r="AGU94" s="1109"/>
      <c r="AGV94" s="1109"/>
      <c r="AGW94" s="1109"/>
      <c r="AGX94" s="1111"/>
      <c r="AGY94" s="1112">
        <f t="shared" ref="AGY94:AGY99" si="6393">AGS94+AGT94-AGU94+AGV94-AGW94+AGX94</f>
        <v>0</v>
      </c>
      <c r="AGZ94" s="1126"/>
      <c r="AHA94" s="1110"/>
      <c r="AHC94" s="1121"/>
      <c r="AHD94" s="1109"/>
      <c r="AHE94" s="1109"/>
      <c r="AHF94" s="1109"/>
      <c r="AHG94" s="1112">
        <f t="shared" ref="AHG94:AHG99" si="6394">AHC94+AHD94-AHE94+AHF94</f>
        <v>0</v>
      </c>
      <c r="AHH94" s="1109"/>
      <c r="AHI94" s="1109"/>
      <c r="AHJ94" s="1109"/>
      <c r="AHK94" s="1109"/>
      <c r="AHL94" s="1109"/>
      <c r="AHM94" s="1111"/>
      <c r="AHN94" s="1112">
        <f t="shared" ref="AHN94:AHN99" si="6395">AHH94+AHI94-AHJ94+AHK94-AHL94+AHM94</f>
        <v>0</v>
      </c>
      <c r="AHO94" s="1126"/>
      <c r="AHP94" s="1110"/>
      <c r="AHR94" s="1121"/>
      <c r="AHS94" s="1109"/>
      <c r="AHT94" s="1109"/>
      <c r="AHU94" s="1109"/>
      <c r="AHV94" s="1112">
        <f t="shared" ref="AHV94:AHV99" si="6396">AHR94+AHS94-AHT94+AHU94</f>
        <v>0</v>
      </c>
      <c r="AHW94" s="1109"/>
      <c r="AHX94" s="1109"/>
      <c r="AHY94" s="1109"/>
      <c r="AHZ94" s="1109"/>
      <c r="AIA94" s="1109"/>
      <c r="AIB94" s="1111"/>
      <c r="AIC94" s="1112">
        <f t="shared" ref="AIC94:AIC99" si="6397">AHW94+AHX94-AHY94+AHZ94-AIA94+AIB94</f>
        <v>0</v>
      </c>
      <c r="AID94" s="1126"/>
      <c r="AIE94" s="1110"/>
      <c r="AIG94" s="1121"/>
      <c r="AIH94" s="1109"/>
      <c r="AII94" s="1109"/>
      <c r="AIJ94" s="1109"/>
      <c r="AIK94" s="1112">
        <f t="shared" ref="AIK94:AIK99" si="6398">AIG94+AIH94-AII94+AIJ94</f>
        <v>0</v>
      </c>
      <c r="AIL94" s="1109"/>
      <c r="AIM94" s="1109"/>
      <c r="AIN94" s="1109"/>
      <c r="AIO94" s="1109"/>
      <c r="AIP94" s="1109"/>
      <c r="AIQ94" s="1111"/>
      <c r="AIR94" s="1112">
        <f t="shared" ref="AIR94:AIR99" si="6399">AIL94+AIM94-AIN94+AIO94-AIP94+AIQ94</f>
        <v>0</v>
      </c>
      <c r="AIS94" s="1126"/>
      <c r="AIT94" s="1110"/>
      <c r="AIV94" s="1121"/>
      <c r="AIW94" s="1109"/>
      <c r="AIX94" s="1109"/>
      <c r="AIY94" s="1109"/>
      <c r="AIZ94" s="1112">
        <f t="shared" ref="AIZ94:AIZ99" si="6400">AIV94+AIW94-AIX94+AIY94</f>
        <v>0</v>
      </c>
      <c r="AJA94" s="1109"/>
      <c r="AJB94" s="1109"/>
      <c r="AJC94" s="1109"/>
      <c r="AJD94" s="1109"/>
      <c r="AJE94" s="1109"/>
      <c r="AJF94" s="1111"/>
      <c r="AJG94" s="1112">
        <f t="shared" ref="AJG94:AJG99" si="6401">AJA94+AJB94-AJC94+AJD94-AJE94+AJF94</f>
        <v>0</v>
      </c>
      <c r="AJH94" s="1126"/>
      <c r="AJI94" s="1110"/>
      <c r="AJK94" s="1121"/>
      <c r="AJL94" s="1109"/>
      <c r="AJM94" s="1109"/>
      <c r="AJN94" s="1109"/>
      <c r="AJO94" s="1112">
        <f t="shared" ref="AJO94:AJO99" si="6402">AJK94+AJL94-AJM94+AJN94</f>
        <v>0</v>
      </c>
      <c r="AJP94" s="1109"/>
      <c r="AJQ94" s="1109"/>
      <c r="AJR94" s="1109"/>
      <c r="AJS94" s="1109"/>
      <c r="AJT94" s="1109"/>
      <c r="AJU94" s="1111"/>
      <c r="AJV94" s="1112">
        <f t="shared" ref="AJV94:AJV99" si="6403">AJP94+AJQ94-AJR94+AJS94-AJT94+AJU94</f>
        <v>0</v>
      </c>
      <c r="AJW94" s="1126"/>
      <c r="AJX94" s="1110"/>
      <c r="AJZ94" s="1121"/>
      <c r="AKA94" s="1109"/>
      <c r="AKB94" s="1109"/>
      <c r="AKC94" s="1109"/>
      <c r="AKD94" s="1112">
        <f t="shared" ref="AKD94:AKD99" si="6404">AJZ94+AKA94-AKB94+AKC94</f>
        <v>0</v>
      </c>
      <c r="AKE94" s="1109"/>
      <c r="AKF94" s="1109"/>
      <c r="AKG94" s="1109"/>
      <c r="AKH94" s="1109"/>
      <c r="AKI94" s="1109"/>
      <c r="AKJ94" s="1111"/>
      <c r="AKK94" s="1112">
        <f t="shared" ref="AKK94:AKK99" si="6405">AKE94+AKF94-AKG94+AKH94-AKI94+AKJ94</f>
        <v>0</v>
      </c>
      <c r="AKL94" s="1126"/>
      <c r="AKM94" s="1110"/>
      <c r="AKO94" s="1121"/>
      <c r="AKP94" s="1109"/>
      <c r="AKQ94" s="1109"/>
      <c r="AKR94" s="1109"/>
      <c r="AKS94" s="1112">
        <f t="shared" ref="AKS94:AKS99" si="6406">AKO94+AKP94-AKQ94+AKR94</f>
        <v>0</v>
      </c>
      <c r="AKT94" s="1109"/>
      <c r="AKU94" s="1109"/>
      <c r="AKV94" s="1109"/>
      <c r="AKW94" s="1109"/>
      <c r="AKX94" s="1109"/>
      <c r="AKY94" s="1111"/>
      <c r="AKZ94" s="1112">
        <f t="shared" ref="AKZ94:AKZ99" si="6407">AKT94+AKU94-AKV94+AKW94-AKX94+AKY94</f>
        <v>0</v>
      </c>
      <c r="ALA94" s="1126"/>
      <c r="ALB94" s="1110"/>
      <c r="ALD94" s="1121"/>
      <c r="ALE94" s="1109"/>
      <c r="ALF94" s="1109"/>
      <c r="ALG94" s="1109"/>
      <c r="ALH94" s="1112">
        <f t="shared" ref="ALH94:ALH99" si="6408">ALD94+ALE94-ALF94+ALG94</f>
        <v>0</v>
      </c>
      <c r="ALI94" s="1109"/>
      <c r="ALJ94" s="1109"/>
      <c r="ALK94" s="1109"/>
      <c r="ALL94" s="1109"/>
      <c r="ALM94" s="1109"/>
      <c r="ALN94" s="1111"/>
      <c r="ALO94" s="1112">
        <f t="shared" ref="ALO94:ALO99" si="6409">ALI94+ALJ94-ALK94+ALL94-ALM94+ALN94</f>
        <v>0</v>
      </c>
      <c r="ALP94" s="1126"/>
      <c r="ALQ94" s="1110"/>
      <c r="ALS94" s="1121"/>
      <c r="ALT94" s="1109"/>
      <c r="ALU94" s="1109"/>
      <c r="ALV94" s="1109"/>
      <c r="ALW94" s="1112">
        <f t="shared" ref="ALW94:ALW99" si="6410">ALS94+ALT94-ALU94+ALV94</f>
        <v>0</v>
      </c>
      <c r="ALX94" s="1109"/>
      <c r="ALY94" s="1109"/>
      <c r="ALZ94" s="1109"/>
      <c r="AMA94" s="1109"/>
      <c r="AMB94" s="1109"/>
      <c r="AMC94" s="1111"/>
      <c r="AMD94" s="1112">
        <f t="shared" ref="AMD94:AMD99" si="6411">ALX94+ALY94-ALZ94+AMA94-AMB94+AMC94</f>
        <v>0</v>
      </c>
      <c r="AME94" s="1126"/>
      <c r="AMF94" s="1110"/>
      <c r="AMH94" s="1121"/>
      <c r="AMI94" s="1109"/>
      <c r="AMJ94" s="1109"/>
      <c r="AMK94" s="1109"/>
      <c r="AML94" s="1112">
        <f t="shared" ref="AML94:AML99" si="6412">AMH94+AMI94-AMJ94+AMK94</f>
        <v>0</v>
      </c>
      <c r="AMM94" s="1109"/>
      <c r="AMN94" s="1109"/>
      <c r="AMO94" s="1109"/>
      <c r="AMP94" s="1109"/>
      <c r="AMQ94" s="1109"/>
      <c r="AMR94" s="1111"/>
      <c r="AMS94" s="1112">
        <f t="shared" ref="AMS94:AMS99" si="6413">AMM94+AMN94-AMO94+AMP94-AMQ94+AMR94</f>
        <v>0</v>
      </c>
      <c r="AMT94" s="1126"/>
      <c r="AMU94" s="1110"/>
      <c r="AMW94" s="1121"/>
      <c r="AMX94" s="1109"/>
      <c r="AMY94" s="1109"/>
      <c r="AMZ94" s="1109"/>
      <c r="ANA94" s="1112">
        <f t="shared" ref="ANA94:ANA99" si="6414">AMW94+AMX94-AMY94+AMZ94</f>
        <v>0</v>
      </c>
      <c r="ANB94" s="1109"/>
      <c r="ANC94" s="1109"/>
      <c r="AND94" s="1109"/>
      <c r="ANE94" s="1109"/>
      <c r="ANF94" s="1109"/>
      <c r="ANG94" s="1111"/>
      <c r="ANH94" s="1112">
        <f t="shared" ref="ANH94:ANH99" si="6415">ANB94+ANC94-AND94+ANE94-ANF94+ANG94</f>
        <v>0</v>
      </c>
      <c r="ANI94" s="1126"/>
      <c r="ANJ94" s="1110"/>
      <c r="ANL94" s="1121"/>
      <c r="ANM94" s="1109"/>
      <c r="ANN94" s="1109"/>
      <c r="ANO94" s="1109"/>
      <c r="ANP94" s="1112">
        <f t="shared" ref="ANP94:ANP99" si="6416">ANL94+ANM94-ANN94+ANO94</f>
        <v>0</v>
      </c>
      <c r="ANQ94" s="1109"/>
      <c r="ANR94" s="1109"/>
      <c r="ANS94" s="1109"/>
      <c r="ANT94" s="1109"/>
      <c r="ANU94" s="1109"/>
      <c r="ANV94" s="1111"/>
      <c r="ANW94" s="1112">
        <f t="shared" ref="ANW94:ANW99" si="6417">ANQ94+ANR94-ANS94+ANT94-ANU94+ANV94</f>
        <v>0</v>
      </c>
      <c r="ANX94" s="1126"/>
      <c r="ANY94" s="1110"/>
      <c r="AOA94" s="1121"/>
      <c r="AOB94" s="1109"/>
      <c r="AOC94" s="1109"/>
      <c r="AOD94" s="1109"/>
      <c r="AOE94" s="1112">
        <f t="shared" ref="AOE94:AOE99" si="6418">AOA94+AOB94-AOC94+AOD94</f>
        <v>0</v>
      </c>
      <c r="AOF94" s="1109"/>
      <c r="AOG94" s="1109"/>
      <c r="AOH94" s="1109"/>
      <c r="AOI94" s="1109"/>
      <c r="AOJ94" s="1109"/>
      <c r="AOK94" s="1111"/>
      <c r="AOL94" s="1112">
        <f t="shared" ref="AOL94:AOL99" si="6419">AOF94+AOG94-AOH94+AOI94-AOJ94+AOK94</f>
        <v>0</v>
      </c>
      <c r="AOM94" s="1126"/>
      <c r="AON94" s="1110"/>
      <c r="AOP94" s="1121"/>
      <c r="AOQ94" s="1109"/>
      <c r="AOR94" s="1109"/>
      <c r="AOS94" s="1109"/>
      <c r="AOT94" s="1112">
        <f t="shared" ref="AOT94:AOT99" si="6420">AOP94+AOQ94-AOR94+AOS94</f>
        <v>0</v>
      </c>
      <c r="AOU94" s="1109"/>
      <c r="AOV94" s="1109"/>
      <c r="AOW94" s="1109"/>
      <c r="AOX94" s="1109"/>
      <c r="AOY94" s="1109"/>
      <c r="AOZ94" s="1111"/>
      <c r="APA94" s="1112">
        <f t="shared" ref="APA94:APA99" si="6421">AOU94+AOV94-AOW94+AOX94-AOY94+AOZ94</f>
        <v>0</v>
      </c>
      <c r="APB94" s="1126"/>
      <c r="APC94" s="1110"/>
      <c r="APE94" s="1121"/>
      <c r="APF94" s="1109"/>
      <c r="APG94" s="1109"/>
      <c r="APH94" s="1109"/>
      <c r="API94" s="1112">
        <f t="shared" ref="API94:API99" si="6422">APE94+APF94-APG94+APH94</f>
        <v>0</v>
      </c>
      <c r="APJ94" s="1109"/>
      <c r="APK94" s="1109"/>
      <c r="APL94" s="1109"/>
      <c r="APM94" s="1109"/>
      <c r="APN94" s="1109"/>
      <c r="APO94" s="1111"/>
      <c r="APP94" s="1112">
        <f t="shared" ref="APP94:APP99" si="6423">APJ94+APK94-APL94+APM94-APN94+APO94</f>
        <v>0</v>
      </c>
      <c r="APQ94" s="1126"/>
      <c r="APR94" s="1110"/>
      <c r="APT94" s="1121"/>
      <c r="APU94" s="1109"/>
      <c r="APV94" s="1109"/>
      <c r="APW94" s="1109"/>
      <c r="APX94" s="1112">
        <f t="shared" ref="APX94:APX99" si="6424">APT94+APU94-APV94+APW94</f>
        <v>0</v>
      </c>
      <c r="APY94" s="1109"/>
      <c r="APZ94" s="1109"/>
      <c r="AQA94" s="1109"/>
      <c r="AQB94" s="1109"/>
      <c r="AQC94" s="1109"/>
      <c r="AQD94" s="1111"/>
      <c r="AQE94" s="1112">
        <f t="shared" ref="AQE94:AQE99" si="6425">APY94+APZ94-AQA94+AQB94-AQC94+AQD94</f>
        <v>0</v>
      </c>
      <c r="AQF94" s="1126"/>
      <c r="AQG94" s="1110"/>
      <c r="AQI94" s="1121"/>
      <c r="AQJ94" s="1109"/>
      <c r="AQK94" s="1109"/>
      <c r="AQL94" s="1109"/>
      <c r="AQM94" s="1112">
        <f t="shared" ref="AQM94:AQM99" si="6426">AQI94+AQJ94-AQK94+AQL94</f>
        <v>0</v>
      </c>
      <c r="AQN94" s="1109"/>
      <c r="AQO94" s="1109"/>
      <c r="AQP94" s="1109"/>
      <c r="AQQ94" s="1109"/>
      <c r="AQR94" s="1109"/>
      <c r="AQS94" s="1111"/>
      <c r="AQT94" s="1112">
        <f t="shared" ref="AQT94:AQT99" si="6427">AQN94+AQO94-AQP94+AQQ94-AQR94+AQS94</f>
        <v>0</v>
      </c>
      <c r="AQU94" s="1126"/>
      <c r="AQV94" s="1110"/>
      <c r="AQX94" s="1121"/>
      <c r="AQY94" s="1109"/>
      <c r="AQZ94" s="1109"/>
      <c r="ARA94" s="1109"/>
      <c r="ARB94" s="1112">
        <f t="shared" ref="ARB94:ARB99" si="6428">AQX94+AQY94-AQZ94+ARA94</f>
        <v>0</v>
      </c>
      <c r="ARC94" s="1109"/>
      <c r="ARD94" s="1109"/>
      <c r="ARE94" s="1109"/>
      <c r="ARF94" s="1109"/>
      <c r="ARG94" s="1109"/>
      <c r="ARH94" s="1111"/>
      <c r="ARI94" s="1112">
        <f t="shared" ref="ARI94:ARI99" si="6429">ARC94+ARD94-ARE94+ARF94-ARG94+ARH94</f>
        <v>0</v>
      </c>
      <c r="ARJ94" s="1126"/>
      <c r="ARK94" s="1110"/>
      <c r="ARM94" s="1121"/>
      <c r="ARN94" s="1109"/>
      <c r="ARO94" s="1109"/>
      <c r="ARP94" s="1109"/>
      <c r="ARQ94" s="1112">
        <f t="shared" ref="ARQ94:ARQ99" si="6430">ARM94+ARN94-ARO94+ARP94</f>
        <v>0</v>
      </c>
      <c r="ARR94" s="1109"/>
      <c r="ARS94" s="1109"/>
      <c r="ART94" s="1109"/>
      <c r="ARU94" s="1109"/>
      <c r="ARV94" s="1109"/>
      <c r="ARW94" s="1111"/>
      <c r="ARX94" s="1112">
        <f t="shared" ref="ARX94:ARX99" si="6431">ARR94+ARS94-ART94+ARU94-ARV94+ARW94</f>
        <v>0</v>
      </c>
      <c r="ARY94" s="1126"/>
      <c r="ARZ94" s="1110"/>
      <c r="ASB94" s="1121"/>
      <c r="ASC94" s="1109"/>
      <c r="ASD94" s="1109"/>
      <c r="ASE94" s="1109"/>
      <c r="ASF94" s="1112">
        <f t="shared" ref="ASF94:ASF99" si="6432">ASB94+ASC94-ASD94+ASE94</f>
        <v>0</v>
      </c>
      <c r="ASG94" s="1109"/>
      <c r="ASH94" s="1109"/>
      <c r="ASI94" s="1109"/>
      <c r="ASJ94" s="1109"/>
      <c r="ASK94" s="1109"/>
      <c r="ASL94" s="1111"/>
      <c r="ASM94" s="1112">
        <f t="shared" ref="ASM94:ASM99" si="6433">ASG94+ASH94-ASI94+ASJ94-ASK94+ASL94</f>
        <v>0</v>
      </c>
      <c r="ASN94" s="1126"/>
      <c r="ASO94" s="1110"/>
      <c r="ASQ94" s="1121"/>
      <c r="ASR94" s="1109"/>
      <c r="ASS94" s="1109"/>
      <c r="AST94" s="1109"/>
      <c r="ASU94" s="1112">
        <f t="shared" ref="ASU94:ASU99" si="6434">ASQ94+ASR94-ASS94+AST94</f>
        <v>0</v>
      </c>
      <c r="ASV94" s="1109"/>
      <c r="ASW94" s="1109"/>
      <c r="ASX94" s="1109"/>
      <c r="ASY94" s="1109"/>
      <c r="ASZ94" s="1109"/>
      <c r="ATA94" s="1111"/>
      <c r="ATB94" s="1112">
        <f t="shared" ref="ATB94:ATB99" si="6435">ASV94+ASW94-ASX94+ASY94-ASZ94+ATA94</f>
        <v>0</v>
      </c>
      <c r="ATC94" s="1126"/>
      <c r="ATD94" s="1110"/>
      <c r="ATF94" s="1121"/>
      <c r="ATG94" s="1109"/>
      <c r="ATH94" s="1109"/>
      <c r="ATI94" s="1109"/>
      <c r="ATJ94" s="1112">
        <f t="shared" ref="ATJ94:ATJ99" si="6436">ATF94+ATG94-ATH94+ATI94</f>
        <v>0</v>
      </c>
      <c r="ATK94" s="1109"/>
      <c r="ATL94" s="1109"/>
      <c r="ATM94" s="1109"/>
      <c r="ATN94" s="1109"/>
      <c r="ATO94" s="1109"/>
      <c r="ATP94" s="1111"/>
      <c r="ATQ94" s="1112">
        <f t="shared" ref="ATQ94:ATQ99" si="6437">ATK94+ATL94-ATM94+ATN94-ATO94+ATP94</f>
        <v>0</v>
      </c>
      <c r="ATR94" s="1126"/>
      <c r="ATS94" s="1110"/>
      <c r="ATU94" s="1121"/>
      <c r="ATV94" s="1109"/>
      <c r="ATW94" s="1109"/>
      <c r="ATX94" s="1109"/>
      <c r="ATY94" s="1112">
        <f t="shared" ref="ATY94:ATY99" si="6438">ATU94+ATV94-ATW94+ATX94</f>
        <v>0</v>
      </c>
      <c r="ATZ94" s="1109"/>
      <c r="AUA94" s="1109"/>
      <c r="AUB94" s="1109"/>
      <c r="AUC94" s="1109"/>
      <c r="AUD94" s="1109"/>
      <c r="AUE94" s="1111"/>
      <c r="AUF94" s="1112">
        <f t="shared" ref="AUF94:AUF99" si="6439">ATZ94+AUA94-AUB94+AUC94-AUD94+AUE94</f>
        <v>0</v>
      </c>
      <c r="AUG94" s="1126"/>
      <c r="AUH94" s="1110"/>
      <c r="AUJ94" s="1121"/>
      <c r="AUK94" s="1109"/>
      <c r="AUL94" s="1109"/>
      <c r="AUM94" s="1109"/>
      <c r="AUN94" s="1112">
        <f t="shared" ref="AUN94:AUN99" si="6440">AUJ94+AUK94-AUL94+AUM94</f>
        <v>0</v>
      </c>
      <c r="AUO94" s="1109"/>
      <c r="AUP94" s="1109"/>
      <c r="AUQ94" s="1109"/>
      <c r="AUR94" s="1109"/>
      <c r="AUS94" s="1109"/>
      <c r="AUT94" s="1111"/>
      <c r="AUU94" s="1112">
        <f t="shared" ref="AUU94:AUU99" si="6441">AUO94+AUP94-AUQ94+AUR94-AUS94+AUT94</f>
        <v>0</v>
      </c>
      <c r="AUV94" s="1126"/>
      <c r="AUW94" s="1110"/>
      <c r="AUY94" s="1121"/>
      <c r="AUZ94" s="1109"/>
      <c r="AVA94" s="1109"/>
      <c r="AVB94" s="1109"/>
      <c r="AVC94" s="1112">
        <f t="shared" ref="AVC94:AVC99" si="6442">AUY94+AUZ94-AVA94+AVB94</f>
        <v>0</v>
      </c>
      <c r="AVD94" s="1109"/>
      <c r="AVE94" s="1109"/>
      <c r="AVF94" s="1109"/>
      <c r="AVG94" s="1109"/>
      <c r="AVH94" s="1109"/>
      <c r="AVI94" s="1111"/>
      <c r="AVJ94" s="1112">
        <f t="shared" ref="AVJ94:AVJ99" si="6443">AVD94+AVE94-AVF94+AVG94-AVH94+AVI94</f>
        <v>0</v>
      </c>
      <c r="AVK94" s="1126"/>
      <c r="AVL94" s="1110"/>
      <c r="AVN94" s="1121"/>
      <c r="AVO94" s="1109"/>
      <c r="AVP94" s="1109"/>
      <c r="AVQ94" s="1109"/>
      <c r="AVR94" s="1112">
        <f t="shared" ref="AVR94:AVR99" si="6444">AVN94+AVO94-AVP94+AVQ94</f>
        <v>0</v>
      </c>
      <c r="AVS94" s="1109"/>
      <c r="AVT94" s="1109"/>
      <c r="AVU94" s="1109"/>
      <c r="AVV94" s="1109"/>
      <c r="AVW94" s="1109"/>
      <c r="AVX94" s="1111"/>
      <c r="AVY94" s="1112">
        <f t="shared" ref="AVY94:AVY99" si="6445">AVS94+AVT94-AVU94+AVV94-AVW94+AVX94</f>
        <v>0</v>
      </c>
      <c r="AVZ94" s="1126"/>
      <c r="AWA94" s="1110"/>
      <c r="AWC94" s="1121"/>
      <c r="AWD94" s="1109"/>
      <c r="AWE94" s="1109"/>
      <c r="AWF94" s="1109"/>
      <c r="AWG94" s="1112">
        <f t="shared" ref="AWG94:AWG99" si="6446">AWC94+AWD94-AWE94+AWF94</f>
        <v>0</v>
      </c>
      <c r="AWH94" s="1109"/>
      <c r="AWI94" s="1109"/>
      <c r="AWJ94" s="1109"/>
      <c r="AWK94" s="1109"/>
      <c r="AWL94" s="1109"/>
      <c r="AWM94" s="1111"/>
      <c r="AWN94" s="1112">
        <f t="shared" ref="AWN94:AWN99" si="6447">AWH94+AWI94-AWJ94+AWK94-AWL94+AWM94</f>
        <v>0</v>
      </c>
      <c r="AWO94" s="1126"/>
      <c r="AWP94" s="1110"/>
      <c r="AWR94" s="1121"/>
      <c r="AWS94" s="1109"/>
      <c r="AWT94" s="1109"/>
      <c r="AWU94" s="1109"/>
      <c r="AWV94" s="1112">
        <f t="shared" ref="AWV94:AWV99" si="6448">AWR94+AWS94-AWT94+AWU94</f>
        <v>0</v>
      </c>
      <c r="AWW94" s="1109"/>
      <c r="AWX94" s="1109"/>
      <c r="AWY94" s="1109"/>
      <c r="AWZ94" s="1109"/>
      <c r="AXA94" s="1109"/>
      <c r="AXB94" s="1111"/>
      <c r="AXC94" s="1112">
        <f t="shared" ref="AXC94:AXC99" si="6449">AWW94+AWX94-AWY94+AWZ94-AXA94+AXB94</f>
        <v>0</v>
      </c>
      <c r="AXD94" s="1126"/>
      <c r="AXE94" s="1110"/>
      <c r="AXG94" s="1121"/>
      <c r="AXH94" s="1109"/>
      <c r="AXI94" s="1109"/>
      <c r="AXJ94" s="1109"/>
      <c r="AXK94" s="1112">
        <f t="shared" ref="AXK94:AXK99" si="6450">AXG94+AXH94-AXI94+AXJ94</f>
        <v>0</v>
      </c>
      <c r="AXL94" s="1109"/>
      <c r="AXM94" s="1109"/>
      <c r="AXN94" s="1109"/>
      <c r="AXO94" s="1109"/>
      <c r="AXP94" s="1109"/>
      <c r="AXQ94" s="1111"/>
      <c r="AXR94" s="1112">
        <f t="shared" ref="AXR94:AXR99" si="6451">AXL94+AXM94-AXN94+AXO94-AXP94+AXQ94</f>
        <v>0</v>
      </c>
      <c r="AXS94" s="1126"/>
      <c r="AXT94" s="1110"/>
      <c r="AXV94" s="1121"/>
      <c r="AXW94" s="1109"/>
      <c r="AXX94" s="1109"/>
      <c r="AXY94" s="1109"/>
      <c r="AXZ94" s="1112">
        <f t="shared" ref="AXZ94:AXZ99" si="6452">AXV94+AXW94-AXX94+AXY94</f>
        <v>0</v>
      </c>
      <c r="AYA94" s="1109"/>
      <c r="AYB94" s="1109"/>
      <c r="AYC94" s="1109"/>
      <c r="AYD94" s="1109"/>
      <c r="AYE94" s="1109"/>
      <c r="AYF94" s="1111"/>
      <c r="AYG94" s="1112">
        <f t="shared" ref="AYG94:AYG99" si="6453">AYA94+AYB94-AYC94+AYD94-AYE94+AYF94</f>
        <v>0</v>
      </c>
      <c r="AYH94" s="1126"/>
      <c r="AYI94" s="1110"/>
      <c r="AYK94" s="1121"/>
      <c r="AYL94" s="1109"/>
      <c r="AYM94" s="1109"/>
      <c r="AYN94" s="1109"/>
      <c r="AYO94" s="1112">
        <f t="shared" ref="AYO94:AYO99" si="6454">AYK94+AYL94-AYM94+AYN94</f>
        <v>0</v>
      </c>
      <c r="AYP94" s="1109"/>
      <c r="AYQ94" s="1109"/>
      <c r="AYR94" s="1109"/>
      <c r="AYS94" s="1109"/>
      <c r="AYT94" s="1109"/>
      <c r="AYU94" s="1111"/>
      <c r="AYV94" s="1112">
        <f t="shared" ref="AYV94:AYV99" si="6455">AYP94+AYQ94-AYR94+AYS94-AYT94+AYU94</f>
        <v>0</v>
      </c>
      <c r="AYW94" s="1126"/>
      <c r="AYX94" s="1110"/>
      <c r="AYZ94" s="1121"/>
      <c r="AZA94" s="1109"/>
      <c r="AZB94" s="1109"/>
      <c r="AZC94" s="1109"/>
      <c r="AZD94" s="1112">
        <f t="shared" ref="AZD94:AZD99" si="6456">AYZ94+AZA94-AZB94+AZC94</f>
        <v>0</v>
      </c>
      <c r="AZE94" s="1109"/>
      <c r="AZF94" s="1109"/>
      <c r="AZG94" s="1109"/>
      <c r="AZH94" s="1109"/>
      <c r="AZI94" s="1109"/>
      <c r="AZJ94" s="1111"/>
      <c r="AZK94" s="1112">
        <f t="shared" ref="AZK94:AZK99" si="6457">AZE94+AZF94-AZG94+AZH94-AZI94+AZJ94</f>
        <v>0</v>
      </c>
      <c r="AZL94" s="1126"/>
      <c r="AZM94" s="1110"/>
      <c r="AZO94" s="1121"/>
      <c r="AZP94" s="1109"/>
      <c r="AZQ94" s="1109"/>
      <c r="AZR94" s="1109"/>
      <c r="AZS94" s="1112">
        <f t="shared" ref="AZS94:AZS99" si="6458">AZO94+AZP94-AZQ94+AZR94</f>
        <v>0</v>
      </c>
      <c r="AZT94" s="1109"/>
      <c r="AZU94" s="1109"/>
      <c r="AZV94" s="1109"/>
      <c r="AZW94" s="1109"/>
      <c r="AZX94" s="1109"/>
      <c r="AZY94" s="1111"/>
      <c r="AZZ94" s="1112">
        <f t="shared" ref="AZZ94:AZZ99" si="6459">AZT94+AZU94-AZV94+AZW94-AZX94+AZY94</f>
        <v>0</v>
      </c>
      <c r="BAA94" s="1126"/>
      <c r="BAB94" s="1110"/>
      <c r="BAD94" s="1121"/>
      <c r="BAE94" s="1109"/>
      <c r="BAF94" s="1109"/>
      <c r="BAG94" s="1109"/>
      <c r="BAH94" s="1112">
        <f t="shared" ref="BAH94:BAH99" si="6460">BAD94+BAE94-BAF94+BAG94</f>
        <v>0</v>
      </c>
      <c r="BAI94" s="1109"/>
      <c r="BAJ94" s="1109"/>
      <c r="BAK94" s="1109"/>
      <c r="BAL94" s="1109"/>
      <c r="BAM94" s="1109"/>
      <c r="BAN94" s="1111"/>
      <c r="BAO94" s="1112">
        <f t="shared" ref="BAO94:BAO99" si="6461">BAI94+BAJ94-BAK94+BAL94-BAM94+BAN94</f>
        <v>0</v>
      </c>
      <c r="BAP94" s="1126"/>
      <c r="BAQ94" s="1110"/>
      <c r="BAS94" s="1121"/>
      <c r="BAT94" s="1109"/>
      <c r="BAU94" s="1109"/>
      <c r="BAV94" s="1109"/>
      <c r="BAW94" s="1112">
        <f t="shared" ref="BAW94:BAW99" si="6462">BAS94+BAT94-BAU94+BAV94</f>
        <v>0</v>
      </c>
      <c r="BAX94" s="1109"/>
      <c r="BAY94" s="1109"/>
      <c r="BAZ94" s="1109"/>
      <c r="BBA94" s="1109"/>
      <c r="BBB94" s="1109"/>
      <c r="BBC94" s="1111"/>
      <c r="BBD94" s="1112">
        <f t="shared" ref="BBD94:BBD99" si="6463">BAX94+BAY94-BAZ94+BBA94-BBB94+BBC94</f>
        <v>0</v>
      </c>
      <c r="BBE94" s="1126"/>
      <c r="BBF94" s="1110"/>
      <c r="BBH94" s="1121"/>
      <c r="BBI94" s="1109"/>
      <c r="BBJ94" s="1109"/>
      <c r="BBK94" s="1109"/>
      <c r="BBL94" s="1112">
        <f t="shared" ref="BBL94:BBL99" si="6464">BBH94+BBI94-BBJ94+BBK94</f>
        <v>0</v>
      </c>
      <c r="BBM94" s="1109"/>
      <c r="BBN94" s="1109"/>
      <c r="BBO94" s="1109"/>
      <c r="BBP94" s="1109"/>
      <c r="BBQ94" s="1109"/>
      <c r="BBR94" s="1111"/>
      <c r="BBS94" s="1112">
        <f t="shared" ref="BBS94:BBS99" si="6465">BBM94+BBN94-BBO94+BBP94-BBQ94+BBR94</f>
        <v>0</v>
      </c>
      <c r="BBT94" s="1126"/>
      <c r="BBU94" s="1110"/>
      <c r="BBW94" s="1121"/>
      <c r="BBX94" s="1109"/>
      <c r="BBY94" s="1109"/>
      <c r="BBZ94" s="1109"/>
      <c r="BCA94" s="1112">
        <f t="shared" ref="BCA94:BCA99" si="6466">BBW94+BBX94-BBY94+BBZ94</f>
        <v>0</v>
      </c>
      <c r="BCB94" s="1109"/>
      <c r="BCC94" s="1109"/>
      <c r="BCD94" s="1109"/>
      <c r="BCE94" s="1109"/>
      <c r="BCF94" s="1109"/>
      <c r="BCG94" s="1111"/>
      <c r="BCH94" s="1112">
        <f t="shared" ref="BCH94:BCH99" si="6467">BCB94+BCC94-BCD94+BCE94-BCF94+BCG94</f>
        <v>0</v>
      </c>
      <c r="BCI94" s="1126"/>
      <c r="BCJ94" s="1110"/>
      <c r="BCL94" s="1121"/>
      <c r="BCM94" s="1109"/>
      <c r="BCN94" s="1109"/>
      <c r="BCO94" s="1109"/>
      <c r="BCP94" s="1112">
        <f t="shared" ref="BCP94:BCP99" si="6468">BCL94+BCM94-BCN94+BCO94</f>
        <v>0</v>
      </c>
      <c r="BCQ94" s="1109"/>
      <c r="BCR94" s="1109"/>
      <c r="BCS94" s="1109"/>
      <c r="BCT94" s="1109"/>
      <c r="BCU94" s="1109"/>
      <c r="BCV94" s="1111"/>
      <c r="BCW94" s="1112">
        <f t="shared" ref="BCW94:BCW99" si="6469">BCQ94+BCR94-BCS94+BCT94-BCU94+BCV94</f>
        <v>0</v>
      </c>
      <c r="BCX94" s="1126"/>
      <c r="BCY94" s="1110"/>
      <c r="BDA94" s="1121"/>
      <c r="BDB94" s="1109"/>
      <c r="BDC94" s="1109"/>
      <c r="BDD94" s="1109"/>
      <c r="BDE94" s="1112">
        <f t="shared" ref="BDE94:BDE99" si="6470">BDA94+BDB94-BDC94+BDD94</f>
        <v>0</v>
      </c>
      <c r="BDF94" s="1109"/>
      <c r="BDG94" s="1109"/>
      <c r="BDH94" s="1109"/>
      <c r="BDI94" s="1109"/>
      <c r="BDJ94" s="1109"/>
      <c r="BDK94" s="1111"/>
      <c r="BDL94" s="1112">
        <f t="shared" ref="BDL94:BDL99" si="6471">BDF94+BDG94-BDH94+BDI94-BDJ94+BDK94</f>
        <v>0</v>
      </c>
      <c r="BDM94" s="1126"/>
      <c r="BDN94" s="1110"/>
      <c r="BDP94" s="1121"/>
      <c r="BDQ94" s="1109"/>
      <c r="BDR94" s="1109"/>
      <c r="BDS94" s="1109"/>
      <c r="BDT94" s="1112">
        <f t="shared" ref="BDT94:BDT99" si="6472">BDP94+BDQ94-BDR94+BDS94</f>
        <v>0</v>
      </c>
      <c r="BDU94" s="1109"/>
      <c r="BDV94" s="1109"/>
      <c r="BDW94" s="1109"/>
      <c r="BDX94" s="1109"/>
      <c r="BDY94" s="1109"/>
      <c r="BDZ94" s="1111"/>
      <c r="BEA94" s="1112">
        <f t="shared" ref="BEA94:BEA99" si="6473">BDU94+BDV94-BDW94+BDX94-BDY94+BDZ94</f>
        <v>0</v>
      </c>
      <c r="BEB94" s="1126"/>
      <c r="BEC94" s="1110"/>
      <c r="BEE94" s="1121"/>
      <c r="BEF94" s="1109"/>
      <c r="BEG94" s="1109"/>
      <c r="BEH94" s="1109"/>
      <c r="BEI94" s="1112">
        <f t="shared" ref="BEI94:BEI99" si="6474">BEE94+BEF94-BEG94+BEH94</f>
        <v>0</v>
      </c>
      <c r="BEJ94" s="1109"/>
      <c r="BEK94" s="1109"/>
      <c r="BEL94" s="1109"/>
      <c r="BEM94" s="1109"/>
      <c r="BEN94" s="1109"/>
      <c r="BEO94" s="1111"/>
      <c r="BEP94" s="1112">
        <f t="shared" ref="BEP94:BEP99" si="6475">BEJ94+BEK94-BEL94+BEM94-BEN94+BEO94</f>
        <v>0</v>
      </c>
      <c r="BEQ94" s="1126"/>
      <c r="BER94" s="1110"/>
      <c r="BET94" s="1121"/>
      <c r="BEU94" s="1109"/>
      <c r="BEV94" s="1109"/>
      <c r="BEW94" s="1109"/>
      <c r="BEX94" s="1112">
        <f t="shared" ref="BEX94:BEX99" si="6476">BET94+BEU94-BEV94+BEW94</f>
        <v>0</v>
      </c>
      <c r="BEY94" s="1109"/>
      <c r="BEZ94" s="1109"/>
      <c r="BFA94" s="1109"/>
      <c r="BFB94" s="1109"/>
      <c r="BFC94" s="1109"/>
      <c r="BFD94" s="1111"/>
      <c r="BFE94" s="1112">
        <f t="shared" ref="BFE94:BFE99" si="6477">BEY94+BEZ94-BFA94+BFB94-BFC94+BFD94</f>
        <v>0</v>
      </c>
      <c r="BFF94" s="1126"/>
      <c r="BFG94" s="1110"/>
      <c r="BFI94" s="1121"/>
      <c r="BFJ94" s="1109"/>
      <c r="BFK94" s="1109"/>
      <c r="BFL94" s="1109"/>
      <c r="BFM94" s="1112">
        <f t="shared" ref="BFM94:BFM99" si="6478">BFI94+BFJ94-BFK94+BFL94</f>
        <v>0</v>
      </c>
      <c r="BFN94" s="1109"/>
      <c r="BFO94" s="1109"/>
      <c r="BFP94" s="1109"/>
      <c r="BFQ94" s="1109"/>
      <c r="BFR94" s="1109"/>
      <c r="BFS94" s="1111"/>
      <c r="BFT94" s="1112">
        <f t="shared" ref="BFT94:BFT99" si="6479">BFN94+BFO94-BFP94+BFQ94-BFR94+BFS94</f>
        <v>0</v>
      </c>
      <c r="BFU94" s="1126"/>
      <c r="BFV94" s="1110"/>
      <c r="BFX94" s="1121"/>
      <c r="BFY94" s="1109"/>
      <c r="BFZ94" s="1109"/>
      <c r="BGA94" s="1109"/>
      <c r="BGB94" s="1112">
        <f t="shared" ref="BGB94:BGB99" si="6480">BFX94+BFY94-BFZ94+BGA94</f>
        <v>0</v>
      </c>
      <c r="BGC94" s="1109"/>
      <c r="BGD94" s="1109"/>
      <c r="BGE94" s="1109"/>
      <c r="BGF94" s="1109"/>
      <c r="BGG94" s="1109"/>
      <c r="BGH94" s="1111"/>
      <c r="BGI94" s="1112">
        <f t="shared" ref="BGI94:BGI99" si="6481">BGC94+BGD94-BGE94+BGF94-BGG94+BGH94</f>
        <v>0</v>
      </c>
      <c r="BGJ94" s="1126"/>
      <c r="BGK94" s="1110"/>
      <c r="BGM94" s="1121"/>
      <c r="BGN94" s="1109"/>
      <c r="BGO94" s="1109"/>
      <c r="BGP94" s="1109"/>
      <c r="BGQ94" s="1112">
        <f t="shared" ref="BGQ94:BGQ99" si="6482">BGM94+BGN94-BGO94+BGP94</f>
        <v>0</v>
      </c>
      <c r="BGR94" s="1109"/>
      <c r="BGS94" s="1109"/>
      <c r="BGT94" s="1109"/>
      <c r="BGU94" s="1109"/>
      <c r="BGV94" s="1109"/>
      <c r="BGW94" s="1111"/>
      <c r="BGX94" s="1112">
        <f t="shared" ref="BGX94:BGX99" si="6483">BGR94+BGS94-BGT94+BGU94-BGV94+BGW94</f>
        <v>0</v>
      </c>
      <c r="BGY94" s="1126"/>
      <c r="BGZ94" s="1110"/>
      <c r="BHB94" s="1121"/>
      <c r="BHC94" s="1109"/>
      <c r="BHD94" s="1109"/>
      <c r="BHE94" s="1109"/>
      <c r="BHF94" s="1112">
        <f t="shared" ref="BHF94:BHF99" si="6484">BHB94+BHC94-BHD94+BHE94</f>
        <v>0</v>
      </c>
      <c r="BHG94" s="1109"/>
      <c r="BHH94" s="1109"/>
      <c r="BHI94" s="1109"/>
      <c r="BHJ94" s="1109"/>
      <c r="BHK94" s="1109"/>
      <c r="BHL94" s="1111"/>
      <c r="BHM94" s="1112">
        <f t="shared" ref="BHM94:BHM99" si="6485">BHG94+BHH94-BHI94+BHJ94-BHK94+BHL94</f>
        <v>0</v>
      </c>
      <c r="BHN94" s="1126"/>
      <c r="BHO94" s="1110"/>
      <c r="BHQ94" s="1121"/>
      <c r="BHR94" s="1109"/>
      <c r="BHS94" s="1109"/>
      <c r="BHT94" s="1109"/>
      <c r="BHU94" s="1112">
        <f t="shared" ref="BHU94:BHU99" si="6486">BHQ94+BHR94-BHS94+BHT94</f>
        <v>0</v>
      </c>
      <c r="BHV94" s="1109"/>
      <c r="BHW94" s="1109"/>
      <c r="BHX94" s="1109"/>
      <c r="BHY94" s="1109"/>
      <c r="BHZ94" s="1109"/>
      <c r="BIA94" s="1111"/>
      <c r="BIB94" s="1112">
        <f t="shared" ref="BIB94:BIB99" si="6487">BHV94+BHW94-BHX94+BHY94-BHZ94+BIA94</f>
        <v>0</v>
      </c>
      <c r="BIC94" s="1126"/>
      <c r="BID94" s="1110"/>
      <c r="BIF94" s="1121"/>
      <c r="BIG94" s="1109"/>
      <c r="BIH94" s="1109"/>
      <c r="BII94" s="1109"/>
      <c r="BIJ94" s="1112">
        <f t="shared" ref="BIJ94:BIJ99" si="6488">BIF94+BIG94-BIH94+BII94</f>
        <v>0</v>
      </c>
      <c r="BIK94" s="1109"/>
      <c r="BIL94" s="1109"/>
      <c r="BIM94" s="1109"/>
      <c r="BIN94" s="1109"/>
      <c r="BIO94" s="1109"/>
      <c r="BIP94" s="1111"/>
      <c r="BIQ94" s="1112">
        <f t="shared" ref="BIQ94:BIQ99" si="6489">BIK94+BIL94-BIM94+BIN94-BIO94+BIP94</f>
        <v>0</v>
      </c>
      <c r="BIR94" s="1126"/>
      <c r="BIS94" s="1110"/>
      <c r="BIU94" s="1121"/>
      <c r="BIV94" s="1109"/>
      <c r="BIW94" s="1109"/>
      <c r="BIX94" s="1109"/>
      <c r="BIY94" s="1112">
        <f t="shared" ref="BIY94:BIY99" si="6490">BIU94+BIV94-BIW94+BIX94</f>
        <v>0</v>
      </c>
      <c r="BIZ94" s="1109"/>
      <c r="BJA94" s="1109"/>
      <c r="BJB94" s="1109"/>
      <c r="BJC94" s="1109"/>
      <c r="BJD94" s="1109"/>
      <c r="BJE94" s="1111"/>
      <c r="BJF94" s="1112">
        <f t="shared" ref="BJF94:BJF99" si="6491">BIZ94+BJA94-BJB94+BJC94-BJD94+BJE94</f>
        <v>0</v>
      </c>
      <c r="BJG94" s="1126"/>
      <c r="BJH94" s="1110"/>
      <c r="BJJ94" s="1121"/>
      <c r="BJK94" s="1109"/>
      <c r="BJL94" s="1109"/>
      <c r="BJM94" s="1109"/>
      <c r="BJN94" s="1112">
        <f t="shared" ref="BJN94:BJN99" si="6492">BJJ94+BJK94-BJL94+BJM94</f>
        <v>0</v>
      </c>
      <c r="BJO94" s="1109"/>
      <c r="BJP94" s="1109"/>
      <c r="BJQ94" s="1109"/>
      <c r="BJR94" s="1109"/>
      <c r="BJS94" s="1109"/>
      <c r="BJT94" s="1111"/>
      <c r="BJU94" s="1112">
        <f t="shared" ref="BJU94:BJU99" si="6493">BJO94+BJP94-BJQ94+BJR94-BJS94+BJT94</f>
        <v>0</v>
      </c>
      <c r="BJV94" s="1126"/>
      <c r="BJW94" s="1110"/>
      <c r="BJY94" s="1121"/>
      <c r="BJZ94" s="1109"/>
      <c r="BKA94" s="1109"/>
      <c r="BKB94" s="1109"/>
      <c r="BKC94" s="1112">
        <f t="shared" ref="BKC94:BKC99" si="6494">BJY94+BJZ94-BKA94+BKB94</f>
        <v>0</v>
      </c>
      <c r="BKD94" s="1109"/>
      <c r="BKE94" s="1109"/>
      <c r="BKF94" s="1109"/>
      <c r="BKG94" s="1109"/>
      <c r="BKH94" s="1109"/>
      <c r="BKI94" s="1111"/>
      <c r="BKJ94" s="1112">
        <f t="shared" ref="BKJ94:BKJ99" si="6495">BKD94+BKE94-BKF94+BKG94-BKH94+BKI94</f>
        <v>0</v>
      </c>
      <c r="BKK94" s="1126"/>
      <c r="BKL94" s="1110"/>
      <c r="BKN94" s="1121"/>
      <c r="BKO94" s="1109"/>
      <c r="BKP94" s="1109"/>
      <c r="BKQ94" s="1109"/>
      <c r="BKR94" s="1112">
        <f t="shared" ref="BKR94:BKR99" si="6496">BKN94+BKO94-BKP94+BKQ94</f>
        <v>0</v>
      </c>
      <c r="BKS94" s="1109"/>
      <c r="BKT94" s="1109"/>
      <c r="BKU94" s="1109"/>
      <c r="BKV94" s="1109"/>
      <c r="BKW94" s="1109"/>
      <c r="BKX94" s="1111"/>
      <c r="BKY94" s="1112">
        <f t="shared" ref="BKY94:BKY99" si="6497">BKS94+BKT94-BKU94+BKV94-BKW94+BKX94</f>
        <v>0</v>
      </c>
      <c r="BKZ94" s="1126"/>
      <c r="BLA94" s="1110"/>
      <c r="BLC94" s="1121"/>
      <c r="BLD94" s="1109"/>
      <c r="BLE94" s="1109"/>
      <c r="BLF94" s="1109"/>
      <c r="BLG94" s="1112">
        <f t="shared" ref="BLG94:BLG99" si="6498">BLC94+BLD94-BLE94+BLF94</f>
        <v>0</v>
      </c>
      <c r="BLH94" s="1109"/>
      <c r="BLI94" s="1109"/>
      <c r="BLJ94" s="1109"/>
      <c r="BLK94" s="1109"/>
      <c r="BLL94" s="1109"/>
      <c r="BLM94" s="1111"/>
      <c r="BLN94" s="1112">
        <f t="shared" ref="BLN94:BLN99" si="6499">BLH94+BLI94-BLJ94+BLK94-BLL94+BLM94</f>
        <v>0</v>
      </c>
      <c r="BLO94" s="1126"/>
      <c r="BLP94" s="1110"/>
      <c r="BLR94" s="1121"/>
      <c r="BLS94" s="1109"/>
      <c r="BLT94" s="1109"/>
      <c r="BLU94" s="1109"/>
      <c r="BLV94" s="1112">
        <f t="shared" ref="BLV94:BLV99" si="6500">BLR94+BLS94-BLT94+BLU94</f>
        <v>0</v>
      </c>
      <c r="BLW94" s="1109"/>
      <c r="BLX94" s="1109"/>
      <c r="BLY94" s="1109"/>
      <c r="BLZ94" s="1109"/>
      <c r="BMA94" s="1109"/>
      <c r="BMB94" s="1111"/>
      <c r="BMC94" s="1112">
        <f t="shared" ref="BMC94:BMC99" si="6501">BLW94+BLX94-BLY94+BLZ94-BMA94+BMB94</f>
        <v>0</v>
      </c>
      <c r="BMD94" s="1126"/>
      <c r="BME94" s="1110"/>
      <c r="BMG94" s="1121"/>
      <c r="BMH94" s="1109"/>
      <c r="BMI94" s="1109"/>
      <c r="BMJ94" s="1109"/>
      <c r="BMK94" s="1112">
        <f t="shared" ref="BMK94:BMK99" si="6502">BMG94+BMH94-BMI94+BMJ94</f>
        <v>0</v>
      </c>
      <c r="BML94" s="1109"/>
      <c r="BMM94" s="1109"/>
      <c r="BMN94" s="1109"/>
      <c r="BMO94" s="1109"/>
      <c r="BMP94" s="1109"/>
      <c r="BMQ94" s="1111"/>
      <c r="BMR94" s="1112">
        <f t="shared" ref="BMR94:BMR99" si="6503">BML94+BMM94-BMN94+BMO94-BMP94+BMQ94</f>
        <v>0</v>
      </c>
      <c r="BMS94" s="1126"/>
      <c r="BMT94" s="1110"/>
      <c r="BMV94" s="1121"/>
      <c r="BMW94" s="1109"/>
      <c r="BMX94" s="1109"/>
      <c r="BMY94" s="1109"/>
      <c r="BMZ94" s="1112">
        <f t="shared" ref="BMZ94:BMZ99" si="6504">BMV94+BMW94-BMX94+BMY94</f>
        <v>0</v>
      </c>
      <c r="BNA94" s="1109"/>
      <c r="BNB94" s="1109"/>
      <c r="BNC94" s="1109"/>
      <c r="BND94" s="1109"/>
      <c r="BNE94" s="1109"/>
      <c r="BNF94" s="1111"/>
      <c r="BNG94" s="1112">
        <f t="shared" ref="BNG94:BNG99" si="6505">BNA94+BNB94-BNC94+BND94-BNE94+BNF94</f>
        <v>0</v>
      </c>
      <c r="BNH94" s="1126"/>
      <c r="BNI94" s="1110"/>
      <c r="BNK94" s="1121"/>
      <c r="BNL94" s="1109"/>
      <c r="BNM94" s="1109"/>
      <c r="BNN94" s="1109"/>
      <c r="BNO94" s="1112">
        <f t="shared" ref="BNO94:BNO99" si="6506">BNK94+BNL94-BNM94+BNN94</f>
        <v>0</v>
      </c>
      <c r="BNP94" s="1109"/>
      <c r="BNQ94" s="1109"/>
      <c r="BNR94" s="1109"/>
      <c r="BNS94" s="1109"/>
      <c r="BNT94" s="1109"/>
      <c r="BNU94" s="1111"/>
      <c r="BNV94" s="1112">
        <f t="shared" ref="BNV94:BNV99" si="6507">BNP94+BNQ94-BNR94+BNS94-BNT94+BNU94</f>
        <v>0</v>
      </c>
      <c r="BNW94" s="1126"/>
      <c r="BNX94" s="1110"/>
      <c r="BNZ94" s="1121"/>
      <c r="BOA94" s="1109"/>
      <c r="BOB94" s="1109"/>
      <c r="BOC94" s="1109"/>
      <c r="BOD94" s="1112">
        <f t="shared" ref="BOD94:BOD99" si="6508">BNZ94+BOA94-BOB94+BOC94</f>
        <v>0</v>
      </c>
      <c r="BOE94" s="1109"/>
      <c r="BOF94" s="1109"/>
      <c r="BOG94" s="1109"/>
      <c r="BOH94" s="1109"/>
      <c r="BOI94" s="1109"/>
      <c r="BOJ94" s="1111"/>
      <c r="BOK94" s="1112">
        <f t="shared" ref="BOK94:BOK99" si="6509">BOE94+BOF94-BOG94+BOH94-BOI94+BOJ94</f>
        <v>0</v>
      </c>
      <c r="BOL94" s="1126"/>
      <c r="BOM94" s="1110"/>
      <c r="BOO94" s="1121"/>
      <c r="BOP94" s="1109"/>
      <c r="BOQ94" s="1109"/>
      <c r="BOR94" s="1109"/>
      <c r="BOS94" s="1112">
        <f t="shared" ref="BOS94:BOS99" si="6510">BOO94+BOP94-BOQ94+BOR94</f>
        <v>0</v>
      </c>
      <c r="BOT94" s="1109"/>
      <c r="BOU94" s="1109"/>
      <c r="BOV94" s="1109"/>
      <c r="BOW94" s="1109"/>
      <c r="BOX94" s="1109"/>
      <c r="BOY94" s="1111"/>
      <c r="BOZ94" s="1112">
        <f t="shared" ref="BOZ94:BOZ99" si="6511">BOT94+BOU94-BOV94+BOW94-BOX94+BOY94</f>
        <v>0</v>
      </c>
      <c r="BPA94" s="1126"/>
      <c r="BPB94" s="1110"/>
      <c r="BPD94" s="1121"/>
      <c r="BPE94" s="1109"/>
      <c r="BPF94" s="1109"/>
      <c r="BPG94" s="1109"/>
      <c r="BPH94" s="1112">
        <f t="shared" ref="BPH94:BPH99" si="6512">BPD94+BPE94-BPF94+BPG94</f>
        <v>0</v>
      </c>
      <c r="BPI94" s="1109"/>
      <c r="BPJ94" s="1109"/>
      <c r="BPK94" s="1109"/>
      <c r="BPL94" s="1109"/>
      <c r="BPM94" s="1109"/>
      <c r="BPN94" s="1111"/>
      <c r="BPO94" s="1112">
        <f t="shared" ref="BPO94:BPO99" si="6513">BPI94+BPJ94-BPK94+BPL94-BPM94+BPN94</f>
        <v>0</v>
      </c>
      <c r="BPP94" s="1126"/>
      <c r="BPQ94" s="1110"/>
      <c r="BPS94" s="1121"/>
      <c r="BPT94" s="1109"/>
      <c r="BPU94" s="1109"/>
      <c r="BPV94" s="1109"/>
      <c r="BPW94" s="1112">
        <f t="shared" ref="BPW94:BPW99" si="6514">BPS94+BPT94-BPU94+BPV94</f>
        <v>0</v>
      </c>
      <c r="BPX94" s="1109"/>
      <c r="BPY94" s="1109"/>
      <c r="BPZ94" s="1109"/>
      <c r="BQA94" s="1109"/>
      <c r="BQB94" s="1109"/>
      <c r="BQC94" s="1111"/>
      <c r="BQD94" s="1112">
        <f t="shared" ref="BQD94:BQD99" si="6515">BPX94+BPY94-BPZ94+BQA94-BQB94+BQC94</f>
        <v>0</v>
      </c>
      <c r="BQE94" s="1126"/>
      <c r="BQF94" s="1110"/>
      <c r="BQH94" s="1121"/>
      <c r="BQI94" s="1109"/>
      <c r="BQJ94" s="1109"/>
      <c r="BQK94" s="1109"/>
      <c r="BQL94" s="1112">
        <f t="shared" ref="BQL94:BQL99" si="6516">BQH94+BQI94-BQJ94+BQK94</f>
        <v>0</v>
      </c>
      <c r="BQM94" s="1109"/>
      <c r="BQN94" s="1109"/>
      <c r="BQO94" s="1109"/>
      <c r="BQP94" s="1109"/>
      <c r="BQQ94" s="1109"/>
      <c r="BQR94" s="1111"/>
      <c r="BQS94" s="1112">
        <f t="shared" ref="BQS94:BQS99" si="6517">BQM94+BQN94-BQO94+BQP94-BQQ94+BQR94</f>
        <v>0</v>
      </c>
      <c r="BQT94" s="1126"/>
      <c r="BQU94" s="1110"/>
      <c r="BQW94" s="1121"/>
      <c r="BQX94" s="1109"/>
      <c r="BQY94" s="1109"/>
      <c r="BQZ94" s="1109"/>
      <c r="BRA94" s="1112">
        <f t="shared" ref="BRA94:BRA99" si="6518">BQW94+BQX94-BQY94+BQZ94</f>
        <v>0</v>
      </c>
      <c r="BRB94" s="1109"/>
      <c r="BRC94" s="1109"/>
      <c r="BRD94" s="1109"/>
      <c r="BRE94" s="1109"/>
      <c r="BRF94" s="1109"/>
      <c r="BRG94" s="1111"/>
      <c r="BRH94" s="1112">
        <f t="shared" ref="BRH94:BRH99" si="6519">BRB94+BRC94-BRD94+BRE94-BRF94+BRG94</f>
        <v>0</v>
      </c>
      <c r="BRI94" s="1126"/>
      <c r="BRJ94" s="1110"/>
      <c r="BRL94" s="1121"/>
      <c r="BRM94" s="1109"/>
      <c r="BRN94" s="1109"/>
      <c r="BRO94" s="1109"/>
      <c r="BRP94" s="1112">
        <f t="shared" ref="BRP94:BRP99" si="6520">BRL94+BRM94-BRN94+BRO94</f>
        <v>0</v>
      </c>
      <c r="BRQ94" s="1109"/>
      <c r="BRR94" s="1109"/>
      <c r="BRS94" s="1109"/>
      <c r="BRT94" s="1109"/>
      <c r="BRU94" s="1109"/>
      <c r="BRV94" s="1111"/>
      <c r="BRW94" s="1112">
        <f t="shared" ref="BRW94:BRW99" si="6521">BRQ94+BRR94-BRS94+BRT94-BRU94+BRV94</f>
        <v>0</v>
      </c>
      <c r="BRX94" s="1126"/>
      <c r="BRY94" s="1110"/>
      <c r="BSA94" s="1121"/>
      <c r="BSB94" s="1109"/>
      <c r="BSC94" s="1109"/>
      <c r="BSD94" s="1109"/>
      <c r="BSE94" s="1112">
        <f t="shared" ref="BSE94:BSE99" si="6522">BSA94+BSB94-BSC94+BSD94</f>
        <v>0</v>
      </c>
      <c r="BSF94" s="1109"/>
      <c r="BSG94" s="1109"/>
      <c r="BSH94" s="1109"/>
      <c r="BSI94" s="1109"/>
      <c r="BSJ94" s="1109"/>
      <c r="BSK94" s="1111"/>
      <c r="BSL94" s="1112">
        <f t="shared" ref="BSL94:BSL99" si="6523">BSF94+BSG94-BSH94+BSI94-BSJ94+BSK94</f>
        <v>0</v>
      </c>
      <c r="BSM94" s="1126"/>
      <c r="BSN94" s="1110"/>
      <c r="BSP94" s="1121"/>
      <c r="BSQ94" s="1109"/>
      <c r="BSR94" s="1109"/>
      <c r="BSS94" s="1109"/>
      <c r="BST94" s="1112">
        <f t="shared" ref="BST94:BST99" si="6524">BSP94+BSQ94-BSR94+BSS94</f>
        <v>0</v>
      </c>
      <c r="BSU94" s="1109"/>
      <c r="BSV94" s="1109"/>
      <c r="BSW94" s="1109"/>
      <c r="BSX94" s="1109"/>
      <c r="BSY94" s="1109"/>
      <c r="BSZ94" s="1111"/>
      <c r="BTA94" s="1112">
        <f t="shared" ref="BTA94:BTA99" si="6525">BSU94+BSV94-BSW94+BSX94-BSY94+BSZ94</f>
        <v>0</v>
      </c>
      <c r="BTB94" s="1126"/>
      <c r="BTC94" s="1110"/>
      <c r="BTE94" s="1121"/>
      <c r="BTF94" s="1109"/>
      <c r="BTG94" s="1109"/>
      <c r="BTH94" s="1109"/>
      <c r="BTI94" s="1112">
        <f t="shared" ref="BTI94:BTI99" si="6526">BTE94+BTF94-BTG94+BTH94</f>
        <v>0</v>
      </c>
      <c r="BTJ94" s="1109"/>
      <c r="BTK94" s="1109"/>
      <c r="BTL94" s="1109"/>
      <c r="BTM94" s="1109"/>
      <c r="BTN94" s="1109"/>
      <c r="BTO94" s="1111"/>
      <c r="BTP94" s="1112">
        <f t="shared" ref="BTP94:BTP99" si="6527">BTJ94+BTK94-BTL94+BTM94-BTN94+BTO94</f>
        <v>0</v>
      </c>
      <c r="BTQ94" s="1126"/>
      <c r="BTR94" s="1110"/>
      <c r="BTT94" s="1121"/>
      <c r="BTU94" s="1109"/>
      <c r="BTV94" s="1109"/>
      <c r="BTW94" s="1109"/>
      <c r="BTX94" s="1112">
        <f t="shared" ref="BTX94:BTX99" si="6528">BTT94+BTU94-BTV94+BTW94</f>
        <v>0</v>
      </c>
      <c r="BTY94" s="1109"/>
      <c r="BTZ94" s="1109"/>
      <c r="BUA94" s="1109"/>
      <c r="BUB94" s="1109"/>
      <c r="BUC94" s="1109"/>
      <c r="BUD94" s="1111"/>
      <c r="BUE94" s="1112">
        <f t="shared" ref="BUE94:BUE99" si="6529">BTY94+BTZ94-BUA94+BUB94-BUC94+BUD94</f>
        <v>0</v>
      </c>
      <c r="BUF94" s="1126"/>
      <c r="BUG94" s="1110"/>
      <c r="BUI94" s="1121"/>
      <c r="BUJ94" s="1109"/>
      <c r="BUK94" s="1109"/>
      <c r="BUL94" s="1109"/>
      <c r="BUM94" s="1112">
        <f t="shared" ref="BUM94:BUM99" si="6530">BUI94+BUJ94-BUK94+BUL94</f>
        <v>0</v>
      </c>
      <c r="BUN94" s="1109"/>
      <c r="BUO94" s="1109"/>
      <c r="BUP94" s="1109"/>
      <c r="BUQ94" s="1109"/>
      <c r="BUR94" s="1109"/>
      <c r="BUS94" s="1111"/>
      <c r="BUT94" s="1112">
        <f t="shared" ref="BUT94:BUT99" si="6531">BUN94+BUO94-BUP94+BUQ94-BUR94+BUS94</f>
        <v>0</v>
      </c>
      <c r="BUU94" s="1126"/>
      <c r="BUV94" s="1110"/>
      <c r="BUX94" s="1121"/>
      <c r="BUY94" s="1109"/>
      <c r="BUZ94" s="1109"/>
      <c r="BVA94" s="1109"/>
      <c r="BVB94" s="1112">
        <f t="shared" ref="BVB94:BVB99" si="6532">BUX94+BUY94-BUZ94+BVA94</f>
        <v>0</v>
      </c>
      <c r="BVC94" s="1109"/>
      <c r="BVD94" s="1109"/>
      <c r="BVE94" s="1109"/>
      <c r="BVF94" s="1109"/>
      <c r="BVG94" s="1109"/>
      <c r="BVH94" s="1111"/>
      <c r="BVI94" s="1112">
        <f t="shared" ref="BVI94:BVI99" si="6533">BVC94+BVD94-BVE94+BVF94-BVG94+BVH94</f>
        <v>0</v>
      </c>
      <c r="BVJ94" s="1126"/>
      <c r="BVK94" s="1110"/>
      <c r="BVM94" s="1121"/>
      <c r="BVN94" s="1109"/>
      <c r="BVO94" s="1109"/>
      <c r="BVP94" s="1109"/>
      <c r="BVQ94" s="1112">
        <f t="shared" ref="BVQ94:BVQ99" si="6534">BVM94+BVN94-BVO94+BVP94</f>
        <v>0</v>
      </c>
      <c r="BVR94" s="1109"/>
      <c r="BVS94" s="1109"/>
      <c r="BVT94" s="1109"/>
      <c r="BVU94" s="1109"/>
      <c r="BVV94" s="1109"/>
      <c r="BVW94" s="1111"/>
      <c r="BVX94" s="1112">
        <f t="shared" ref="BVX94:BVX99" si="6535">BVR94+BVS94-BVT94+BVU94-BVV94+BVW94</f>
        <v>0</v>
      </c>
      <c r="BVY94" s="1126"/>
      <c r="BVZ94" s="1110"/>
      <c r="BWB94" s="1121"/>
      <c r="BWC94" s="1109"/>
      <c r="BWD94" s="1109"/>
      <c r="BWE94" s="1109"/>
      <c r="BWF94" s="1112">
        <f t="shared" ref="BWF94:BWF99" si="6536">BWB94+BWC94-BWD94+BWE94</f>
        <v>0</v>
      </c>
      <c r="BWG94" s="1109"/>
      <c r="BWH94" s="1109"/>
      <c r="BWI94" s="1109"/>
      <c r="BWJ94" s="1109"/>
      <c r="BWK94" s="1109"/>
      <c r="BWL94" s="1111"/>
      <c r="BWM94" s="1112">
        <f t="shared" ref="BWM94:BWM99" si="6537">BWG94+BWH94-BWI94+BWJ94-BWK94+BWL94</f>
        <v>0</v>
      </c>
      <c r="BWN94" s="1126"/>
      <c r="BWO94" s="1110"/>
    </row>
    <row r="95" spans="2:1965" ht="15" customHeight="1" x14ac:dyDescent="0.2">
      <c r="B95" s="1114" t="s">
        <v>790</v>
      </c>
      <c r="C95" s="1109"/>
      <c r="D95" s="1109"/>
      <c r="E95" s="1109"/>
      <c r="F95" s="1109"/>
      <c r="G95" s="1112">
        <f t="shared" si="6276"/>
        <v>0</v>
      </c>
      <c r="H95" s="1109"/>
      <c r="I95" s="1109"/>
      <c r="J95" s="1109"/>
      <c r="K95" s="1109"/>
      <c r="L95" s="1109"/>
      <c r="M95" s="1111"/>
      <c r="N95" s="1112">
        <f t="shared" si="6277"/>
        <v>0</v>
      </c>
      <c r="O95" s="1126"/>
      <c r="P95" s="1110"/>
      <c r="Q95" s="1109"/>
      <c r="R95" s="1109"/>
      <c r="S95" s="1109"/>
      <c r="T95" s="1109"/>
      <c r="U95" s="1112">
        <f t="shared" si="6278"/>
        <v>0</v>
      </c>
      <c r="V95" s="1109"/>
      <c r="W95" s="1109"/>
      <c r="X95" s="1109"/>
      <c r="Y95" s="1109"/>
      <c r="Z95" s="1109"/>
      <c r="AA95" s="1111"/>
      <c r="AB95" s="1112">
        <f t="shared" si="6279"/>
        <v>0</v>
      </c>
      <c r="AC95" s="1126"/>
      <c r="AD95" s="1110"/>
      <c r="AF95" s="1121"/>
      <c r="AG95" s="1109"/>
      <c r="AH95" s="1109"/>
      <c r="AI95" s="1109"/>
      <c r="AJ95" s="1112">
        <f t="shared" si="6280"/>
        <v>0</v>
      </c>
      <c r="AK95" s="1109"/>
      <c r="AL95" s="1109"/>
      <c r="AM95" s="1109"/>
      <c r="AN95" s="1109"/>
      <c r="AO95" s="1109"/>
      <c r="AP95" s="1111"/>
      <c r="AQ95" s="1112">
        <f t="shared" si="6281"/>
        <v>0</v>
      </c>
      <c r="AR95" s="1126"/>
      <c r="AS95" s="1110"/>
      <c r="AU95" s="1121"/>
      <c r="AV95" s="1109"/>
      <c r="AW95" s="1109"/>
      <c r="AX95" s="1109"/>
      <c r="AY95" s="1112">
        <f t="shared" si="6282"/>
        <v>0</v>
      </c>
      <c r="AZ95" s="1109"/>
      <c r="BA95" s="1109"/>
      <c r="BB95" s="1109"/>
      <c r="BC95" s="1109"/>
      <c r="BD95" s="1109"/>
      <c r="BE95" s="1111"/>
      <c r="BF95" s="1112">
        <f t="shared" si="6283"/>
        <v>0</v>
      </c>
      <c r="BG95" s="1126"/>
      <c r="BH95" s="1110"/>
      <c r="BJ95" s="1121"/>
      <c r="BK95" s="1109"/>
      <c r="BL95" s="1109"/>
      <c r="BM95" s="1109"/>
      <c r="BN95" s="1112">
        <f t="shared" si="6284"/>
        <v>0</v>
      </c>
      <c r="BO95" s="1109"/>
      <c r="BP95" s="1109"/>
      <c r="BQ95" s="1109"/>
      <c r="BR95" s="1109"/>
      <c r="BS95" s="1109"/>
      <c r="BT95" s="1111"/>
      <c r="BU95" s="1112">
        <f t="shared" si="6285"/>
        <v>0</v>
      </c>
      <c r="BV95" s="1126"/>
      <c r="BW95" s="1110"/>
      <c r="BY95" s="1121"/>
      <c r="BZ95" s="1109"/>
      <c r="CA95" s="1109"/>
      <c r="CB95" s="1109"/>
      <c r="CC95" s="1112">
        <f t="shared" si="6286"/>
        <v>0</v>
      </c>
      <c r="CD95" s="1109"/>
      <c r="CE95" s="1109"/>
      <c r="CF95" s="1109"/>
      <c r="CG95" s="1109"/>
      <c r="CH95" s="1109"/>
      <c r="CI95" s="1111"/>
      <c r="CJ95" s="1112">
        <f t="shared" si="6287"/>
        <v>0</v>
      </c>
      <c r="CK95" s="1126"/>
      <c r="CL95" s="1110"/>
      <c r="CN95" s="1121"/>
      <c r="CO95" s="1109"/>
      <c r="CP95" s="1109"/>
      <c r="CQ95" s="1109"/>
      <c r="CR95" s="1112">
        <f t="shared" si="6288"/>
        <v>0</v>
      </c>
      <c r="CS95" s="1109"/>
      <c r="CT95" s="1109"/>
      <c r="CU95" s="1109"/>
      <c r="CV95" s="1109"/>
      <c r="CW95" s="1109"/>
      <c r="CX95" s="1111"/>
      <c r="CY95" s="1112">
        <f t="shared" si="6289"/>
        <v>0</v>
      </c>
      <c r="CZ95" s="1126"/>
      <c r="DA95" s="1110"/>
      <c r="DC95" s="1121"/>
      <c r="DD95" s="1109"/>
      <c r="DE95" s="1109"/>
      <c r="DF95" s="1109"/>
      <c r="DG95" s="1112">
        <f t="shared" si="6290"/>
        <v>0</v>
      </c>
      <c r="DH95" s="1109"/>
      <c r="DI95" s="1109"/>
      <c r="DJ95" s="1109"/>
      <c r="DK95" s="1109"/>
      <c r="DL95" s="1109"/>
      <c r="DM95" s="1111"/>
      <c r="DN95" s="1112">
        <f t="shared" si="6291"/>
        <v>0</v>
      </c>
      <c r="DO95" s="1126"/>
      <c r="DP95" s="1110"/>
      <c r="DR95" s="1121"/>
      <c r="DS95" s="1109"/>
      <c r="DT95" s="1109"/>
      <c r="DU95" s="1109"/>
      <c r="DV95" s="1112">
        <f t="shared" si="6292"/>
        <v>0</v>
      </c>
      <c r="DW95" s="1109"/>
      <c r="DX95" s="1109"/>
      <c r="DY95" s="1109"/>
      <c r="DZ95" s="1109"/>
      <c r="EA95" s="1109"/>
      <c r="EB95" s="1111"/>
      <c r="EC95" s="1112">
        <f t="shared" si="6293"/>
        <v>0</v>
      </c>
      <c r="ED95" s="1126"/>
      <c r="EE95" s="1110"/>
      <c r="EG95" s="1121"/>
      <c r="EH95" s="1109"/>
      <c r="EI95" s="1109"/>
      <c r="EJ95" s="1109"/>
      <c r="EK95" s="1112">
        <f t="shared" si="6294"/>
        <v>0</v>
      </c>
      <c r="EL95" s="1109"/>
      <c r="EM95" s="1109"/>
      <c r="EN95" s="1109"/>
      <c r="EO95" s="1109"/>
      <c r="EP95" s="1109"/>
      <c r="EQ95" s="1111"/>
      <c r="ER95" s="1112">
        <f t="shared" si="6295"/>
        <v>0</v>
      </c>
      <c r="ES95" s="1126"/>
      <c r="ET95" s="1110"/>
      <c r="EV95" s="1121"/>
      <c r="EW95" s="1109"/>
      <c r="EX95" s="1109"/>
      <c r="EY95" s="1109"/>
      <c r="EZ95" s="1112">
        <f t="shared" si="6296"/>
        <v>0</v>
      </c>
      <c r="FA95" s="1109"/>
      <c r="FB95" s="1109"/>
      <c r="FC95" s="1109"/>
      <c r="FD95" s="1109"/>
      <c r="FE95" s="1109"/>
      <c r="FF95" s="1111"/>
      <c r="FG95" s="1112">
        <f t="shared" si="6297"/>
        <v>0</v>
      </c>
      <c r="FH95" s="1126"/>
      <c r="FI95" s="1110"/>
      <c r="FK95" s="1121"/>
      <c r="FL95" s="1109"/>
      <c r="FM95" s="1109"/>
      <c r="FN95" s="1109"/>
      <c r="FO95" s="1112">
        <f t="shared" si="6298"/>
        <v>0</v>
      </c>
      <c r="FP95" s="1109"/>
      <c r="FQ95" s="1109"/>
      <c r="FR95" s="1109"/>
      <c r="FS95" s="1109"/>
      <c r="FT95" s="1109"/>
      <c r="FU95" s="1111"/>
      <c r="FV95" s="1112">
        <f t="shared" si="6299"/>
        <v>0</v>
      </c>
      <c r="FW95" s="1126"/>
      <c r="FX95" s="1110"/>
      <c r="FZ95" s="1121"/>
      <c r="GA95" s="1109"/>
      <c r="GB95" s="1109"/>
      <c r="GC95" s="1109"/>
      <c r="GD95" s="1112">
        <f t="shared" si="6300"/>
        <v>0</v>
      </c>
      <c r="GE95" s="1109"/>
      <c r="GF95" s="1109"/>
      <c r="GG95" s="1109"/>
      <c r="GH95" s="1109"/>
      <c r="GI95" s="1109"/>
      <c r="GJ95" s="1111"/>
      <c r="GK95" s="1112">
        <f t="shared" si="6301"/>
        <v>0</v>
      </c>
      <c r="GL95" s="1126"/>
      <c r="GM95" s="1110"/>
      <c r="GO95" s="1121"/>
      <c r="GP95" s="1109"/>
      <c r="GQ95" s="1109"/>
      <c r="GR95" s="1109"/>
      <c r="GS95" s="1112">
        <f t="shared" si="6302"/>
        <v>0</v>
      </c>
      <c r="GT95" s="1109"/>
      <c r="GU95" s="1109"/>
      <c r="GV95" s="1109"/>
      <c r="GW95" s="1109"/>
      <c r="GX95" s="1109"/>
      <c r="GY95" s="1111"/>
      <c r="GZ95" s="1112">
        <f t="shared" si="6303"/>
        <v>0</v>
      </c>
      <c r="HA95" s="1126"/>
      <c r="HB95" s="1110"/>
      <c r="HD95" s="1121"/>
      <c r="HE95" s="1109"/>
      <c r="HF95" s="1109"/>
      <c r="HG95" s="1109"/>
      <c r="HH95" s="1112">
        <f t="shared" si="6304"/>
        <v>0</v>
      </c>
      <c r="HI95" s="1109"/>
      <c r="HJ95" s="1109"/>
      <c r="HK95" s="1109"/>
      <c r="HL95" s="1109"/>
      <c r="HM95" s="1109"/>
      <c r="HN95" s="1111"/>
      <c r="HO95" s="1112">
        <f t="shared" si="6305"/>
        <v>0</v>
      </c>
      <c r="HP95" s="1126"/>
      <c r="HQ95" s="1110"/>
      <c r="HS95" s="1121"/>
      <c r="HT95" s="1109"/>
      <c r="HU95" s="1109"/>
      <c r="HV95" s="1109"/>
      <c r="HW95" s="1112">
        <f t="shared" si="6306"/>
        <v>0</v>
      </c>
      <c r="HX95" s="1109"/>
      <c r="HY95" s="1109"/>
      <c r="HZ95" s="1109"/>
      <c r="IA95" s="1109"/>
      <c r="IB95" s="1109"/>
      <c r="IC95" s="1111"/>
      <c r="ID95" s="1112">
        <f t="shared" si="6307"/>
        <v>0</v>
      </c>
      <c r="IE95" s="1126"/>
      <c r="IF95" s="1110"/>
      <c r="IH95" s="1121"/>
      <c r="II95" s="1109"/>
      <c r="IJ95" s="1109"/>
      <c r="IK95" s="1109"/>
      <c r="IL95" s="1112">
        <f t="shared" si="6308"/>
        <v>0</v>
      </c>
      <c r="IM95" s="1109"/>
      <c r="IN95" s="1109"/>
      <c r="IO95" s="1109"/>
      <c r="IP95" s="1109"/>
      <c r="IQ95" s="1109"/>
      <c r="IR95" s="1111"/>
      <c r="IS95" s="1112">
        <f t="shared" si="6309"/>
        <v>0</v>
      </c>
      <c r="IT95" s="1126"/>
      <c r="IU95" s="1110"/>
      <c r="IW95" s="1121"/>
      <c r="IX95" s="1109"/>
      <c r="IY95" s="1109"/>
      <c r="IZ95" s="1109"/>
      <c r="JA95" s="1112">
        <f t="shared" si="6310"/>
        <v>0</v>
      </c>
      <c r="JB95" s="1109"/>
      <c r="JC95" s="1109"/>
      <c r="JD95" s="1109"/>
      <c r="JE95" s="1109"/>
      <c r="JF95" s="1109"/>
      <c r="JG95" s="1111"/>
      <c r="JH95" s="1112">
        <f t="shared" si="6311"/>
        <v>0</v>
      </c>
      <c r="JI95" s="1126"/>
      <c r="JJ95" s="1110"/>
      <c r="JL95" s="1121"/>
      <c r="JM95" s="1109"/>
      <c r="JN95" s="1109"/>
      <c r="JO95" s="1109"/>
      <c r="JP95" s="1112">
        <f t="shared" si="6312"/>
        <v>0</v>
      </c>
      <c r="JQ95" s="1109"/>
      <c r="JR95" s="1109"/>
      <c r="JS95" s="1109"/>
      <c r="JT95" s="1109"/>
      <c r="JU95" s="1109"/>
      <c r="JV95" s="1111"/>
      <c r="JW95" s="1112">
        <f t="shared" si="6313"/>
        <v>0</v>
      </c>
      <c r="JX95" s="1126"/>
      <c r="JY95" s="1110"/>
      <c r="KA95" s="1121"/>
      <c r="KB95" s="1109"/>
      <c r="KC95" s="1109"/>
      <c r="KD95" s="1109"/>
      <c r="KE95" s="1112">
        <f t="shared" si="6314"/>
        <v>0</v>
      </c>
      <c r="KF95" s="1109"/>
      <c r="KG95" s="1109"/>
      <c r="KH95" s="1109"/>
      <c r="KI95" s="1109"/>
      <c r="KJ95" s="1109"/>
      <c r="KK95" s="1111"/>
      <c r="KL95" s="1112">
        <f t="shared" si="6315"/>
        <v>0</v>
      </c>
      <c r="KM95" s="1126"/>
      <c r="KN95" s="1110"/>
      <c r="KP95" s="1121"/>
      <c r="KQ95" s="1109"/>
      <c r="KR95" s="1109"/>
      <c r="KS95" s="1109"/>
      <c r="KT95" s="1112">
        <f t="shared" si="6316"/>
        <v>0</v>
      </c>
      <c r="KU95" s="1109"/>
      <c r="KV95" s="1109"/>
      <c r="KW95" s="1109"/>
      <c r="KX95" s="1109"/>
      <c r="KY95" s="1109"/>
      <c r="KZ95" s="1111"/>
      <c r="LA95" s="1112">
        <f t="shared" si="6317"/>
        <v>0</v>
      </c>
      <c r="LB95" s="1126"/>
      <c r="LC95" s="1110"/>
      <c r="LE95" s="1121"/>
      <c r="LF95" s="1109"/>
      <c r="LG95" s="1109"/>
      <c r="LH95" s="1109"/>
      <c r="LI95" s="1112">
        <f t="shared" si="6318"/>
        <v>0</v>
      </c>
      <c r="LJ95" s="1109"/>
      <c r="LK95" s="1109"/>
      <c r="LL95" s="1109"/>
      <c r="LM95" s="1109"/>
      <c r="LN95" s="1109"/>
      <c r="LO95" s="1111"/>
      <c r="LP95" s="1112">
        <f t="shared" si="6319"/>
        <v>0</v>
      </c>
      <c r="LQ95" s="1126"/>
      <c r="LR95" s="1110"/>
      <c r="LT95" s="1121"/>
      <c r="LU95" s="1109"/>
      <c r="LV95" s="1109"/>
      <c r="LW95" s="1109"/>
      <c r="LX95" s="1112">
        <f t="shared" si="6320"/>
        <v>0</v>
      </c>
      <c r="LY95" s="1109"/>
      <c r="LZ95" s="1109"/>
      <c r="MA95" s="1109"/>
      <c r="MB95" s="1109"/>
      <c r="MC95" s="1109"/>
      <c r="MD95" s="1111"/>
      <c r="ME95" s="1112">
        <f t="shared" si="6321"/>
        <v>0</v>
      </c>
      <c r="MF95" s="1126"/>
      <c r="MG95" s="1110"/>
      <c r="MI95" s="1121"/>
      <c r="MJ95" s="1109"/>
      <c r="MK95" s="1109"/>
      <c r="ML95" s="1109"/>
      <c r="MM95" s="1112">
        <f t="shared" si="6322"/>
        <v>0</v>
      </c>
      <c r="MN95" s="1109"/>
      <c r="MO95" s="1109"/>
      <c r="MP95" s="1109"/>
      <c r="MQ95" s="1109"/>
      <c r="MR95" s="1109"/>
      <c r="MS95" s="1111"/>
      <c r="MT95" s="1112">
        <f t="shared" si="6323"/>
        <v>0</v>
      </c>
      <c r="MU95" s="1126"/>
      <c r="MV95" s="1110"/>
      <c r="MX95" s="1121"/>
      <c r="MY95" s="1109"/>
      <c r="MZ95" s="1109"/>
      <c r="NA95" s="1109"/>
      <c r="NB95" s="1112">
        <f t="shared" si="6324"/>
        <v>0</v>
      </c>
      <c r="NC95" s="1109"/>
      <c r="ND95" s="1109"/>
      <c r="NE95" s="1109"/>
      <c r="NF95" s="1109"/>
      <c r="NG95" s="1109"/>
      <c r="NH95" s="1111"/>
      <c r="NI95" s="1112">
        <f t="shared" si="6325"/>
        <v>0</v>
      </c>
      <c r="NJ95" s="1126"/>
      <c r="NK95" s="1110"/>
      <c r="NM95" s="1121"/>
      <c r="NN95" s="1109"/>
      <c r="NO95" s="1109"/>
      <c r="NP95" s="1109"/>
      <c r="NQ95" s="1112">
        <f t="shared" si="6326"/>
        <v>0</v>
      </c>
      <c r="NR95" s="1109"/>
      <c r="NS95" s="1109"/>
      <c r="NT95" s="1109"/>
      <c r="NU95" s="1109"/>
      <c r="NV95" s="1109"/>
      <c r="NW95" s="1111"/>
      <c r="NX95" s="1112">
        <f t="shared" si="6327"/>
        <v>0</v>
      </c>
      <c r="NY95" s="1126"/>
      <c r="NZ95" s="1110"/>
      <c r="OB95" s="1121"/>
      <c r="OC95" s="1109"/>
      <c r="OD95" s="1109"/>
      <c r="OE95" s="1109"/>
      <c r="OF95" s="1112">
        <f t="shared" si="6328"/>
        <v>0</v>
      </c>
      <c r="OG95" s="1109"/>
      <c r="OH95" s="1109"/>
      <c r="OI95" s="1109"/>
      <c r="OJ95" s="1109"/>
      <c r="OK95" s="1109"/>
      <c r="OL95" s="1111"/>
      <c r="OM95" s="1112">
        <f t="shared" si="6329"/>
        <v>0</v>
      </c>
      <c r="ON95" s="1126"/>
      <c r="OO95" s="1110"/>
      <c r="OQ95" s="1121"/>
      <c r="OR95" s="1109"/>
      <c r="OS95" s="1109"/>
      <c r="OT95" s="1109"/>
      <c r="OU95" s="1112">
        <f t="shared" si="6330"/>
        <v>0</v>
      </c>
      <c r="OV95" s="1109"/>
      <c r="OW95" s="1109"/>
      <c r="OX95" s="1109"/>
      <c r="OY95" s="1109"/>
      <c r="OZ95" s="1109"/>
      <c r="PA95" s="1111"/>
      <c r="PB95" s="1112">
        <f t="shared" si="6331"/>
        <v>0</v>
      </c>
      <c r="PC95" s="1126"/>
      <c r="PD95" s="1110"/>
      <c r="PF95" s="1121"/>
      <c r="PG95" s="1109"/>
      <c r="PH95" s="1109"/>
      <c r="PI95" s="1109"/>
      <c r="PJ95" s="1112">
        <f t="shared" si="6332"/>
        <v>0</v>
      </c>
      <c r="PK95" s="1109"/>
      <c r="PL95" s="1109"/>
      <c r="PM95" s="1109"/>
      <c r="PN95" s="1109"/>
      <c r="PO95" s="1109"/>
      <c r="PP95" s="1111"/>
      <c r="PQ95" s="1112">
        <f t="shared" si="6333"/>
        <v>0</v>
      </c>
      <c r="PR95" s="1126"/>
      <c r="PS95" s="1110"/>
      <c r="PU95" s="1121"/>
      <c r="PV95" s="1109"/>
      <c r="PW95" s="1109"/>
      <c r="PX95" s="1109"/>
      <c r="PY95" s="1112">
        <f t="shared" si="6334"/>
        <v>0</v>
      </c>
      <c r="PZ95" s="1109"/>
      <c r="QA95" s="1109"/>
      <c r="QB95" s="1109"/>
      <c r="QC95" s="1109"/>
      <c r="QD95" s="1109"/>
      <c r="QE95" s="1111"/>
      <c r="QF95" s="1112">
        <f t="shared" si="6335"/>
        <v>0</v>
      </c>
      <c r="QG95" s="1126"/>
      <c r="QH95" s="1110"/>
      <c r="QJ95" s="1121"/>
      <c r="QK95" s="1109"/>
      <c r="QL95" s="1109"/>
      <c r="QM95" s="1109"/>
      <c r="QN95" s="1112">
        <f t="shared" si="6336"/>
        <v>0</v>
      </c>
      <c r="QO95" s="1109"/>
      <c r="QP95" s="1109"/>
      <c r="QQ95" s="1109"/>
      <c r="QR95" s="1109"/>
      <c r="QS95" s="1109"/>
      <c r="QT95" s="1111"/>
      <c r="QU95" s="1112">
        <f t="shared" si="6337"/>
        <v>0</v>
      </c>
      <c r="QV95" s="1126"/>
      <c r="QW95" s="1110"/>
      <c r="QY95" s="1121"/>
      <c r="QZ95" s="1109"/>
      <c r="RA95" s="1109"/>
      <c r="RB95" s="1109"/>
      <c r="RC95" s="1112">
        <f t="shared" si="6338"/>
        <v>0</v>
      </c>
      <c r="RD95" s="1109"/>
      <c r="RE95" s="1109"/>
      <c r="RF95" s="1109"/>
      <c r="RG95" s="1109"/>
      <c r="RH95" s="1109"/>
      <c r="RI95" s="1111"/>
      <c r="RJ95" s="1112">
        <f t="shared" si="6339"/>
        <v>0</v>
      </c>
      <c r="RK95" s="1126"/>
      <c r="RL95" s="1110"/>
      <c r="RN95" s="1121"/>
      <c r="RO95" s="1109"/>
      <c r="RP95" s="1109"/>
      <c r="RQ95" s="1109"/>
      <c r="RR95" s="1112">
        <f t="shared" si="6340"/>
        <v>0</v>
      </c>
      <c r="RS95" s="1109"/>
      <c r="RT95" s="1109"/>
      <c r="RU95" s="1109"/>
      <c r="RV95" s="1109"/>
      <c r="RW95" s="1109"/>
      <c r="RX95" s="1111"/>
      <c r="RY95" s="1112">
        <f t="shared" si="6341"/>
        <v>0</v>
      </c>
      <c r="RZ95" s="1126"/>
      <c r="SA95" s="1110"/>
      <c r="SC95" s="1121"/>
      <c r="SD95" s="1109"/>
      <c r="SE95" s="1109"/>
      <c r="SF95" s="1109"/>
      <c r="SG95" s="1112">
        <f t="shared" si="6342"/>
        <v>0</v>
      </c>
      <c r="SH95" s="1109"/>
      <c r="SI95" s="1109"/>
      <c r="SJ95" s="1109"/>
      <c r="SK95" s="1109"/>
      <c r="SL95" s="1109"/>
      <c r="SM95" s="1111"/>
      <c r="SN95" s="1112">
        <f t="shared" si="6343"/>
        <v>0</v>
      </c>
      <c r="SO95" s="1126"/>
      <c r="SP95" s="1110"/>
      <c r="SR95" s="1121"/>
      <c r="SS95" s="1109"/>
      <c r="ST95" s="1109"/>
      <c r="SU95" s="1109"/>
      <c r="SV95" s="1112">
        <f t="shared" si="6344"/>
        <v>0</v>
      </c>
      <c r="SW95" s="1109"/>
      <c r="SX95" s="1109"/>
      <c r="SY95" s="1109"/>
      <c r="SZ95" s="1109"/>
      <c r="TA95" s="1109"/>
      <c r="TB95" s="1111"/>
      <c r="TC95" s="1112">
        <f t="shared" si="6345"/>
        <v>0</v>
      </c>
      <c r="TD95" s="1126"/>
      <c r="TE95" s="1110"/>
      <c r="TG95" s="1121"/>
      <c r="TH95" s="1109"/>
      <c r="TI95" s="1109"/>
      <c r="TJ95" s="1109"/>
      <c r="TK95" s="1112">
        <f t="shared" si="6346"/>
        <v>0</v>
      </c>
      <c r="TL95" s="1109"/>
      <c r="TM95" s="1109"/>
      <c r="TN95" s="1109"/>
      <c r="TO95" s="1109"/>
      <c r="TP95" s="1109"/>
      <c r="TQ95" s="1111"/>
      <c r="TR95" s="1112">
        <f t="shared" si="6347"/>
        <v>0</v>
      </c>
      <c r="TS95" s="1126"/>
      <c r="TT95" s="1110"/>
      <c r="TV95" s="1121"/>
      <c r="TW95" s="1109"/>
      <c r="TX95" s="1109"/>
      <c r="TY95" s="1109"/>
      <c r="TZ95" s="1112">
        <f t="shared" si="6348"/>
        <v>0</v>
      </c>
      <c r="UA95" s="1109"/>
      <c r="UB95" s="1109"/>
      <c r="UC95" s="1109"/>
      <c r="UD95" s="1109"/>
      <c r="UE95" s="1109"/>
      <c r="UF95" s="1111"/>
      <c r="UG95" s="1112">
        <f t="shared" si="6349"/>
        <v>0</v>
      </c>
      <c r="UH95" s="1126"/>
      <c r="UI95" s="1110"/>
      <c r="UK95" s="1121"/>
      <c r="UL95" s="1109"/>
      <c r="UM95" s="1109"/>
      <c r="UN95" s="1109"/>
      <c r="UO95" s="1112">
        <f t="shared" si="6350"/>
        <v>0</v>
      </c>
      <c r="UP95" s="1109"/>
      <c r="UQ95" s="1109"/>
      <c r="UR95" s="1109"/>
      <c r="US95" s="1109"/>
      <c r="UT95" s="1109"/>
      <c r="UU95" s="1111"/>
      <c r="UV95" s="1112">
        <f t="shared" si="6351"/>
        <v>0</v>
      </c>
      <c r="UW95" s="1126"/>
      <c r="UX95" s="1110"/>
      <c r="UZ95" s="1121"/>
      <c r="VA95" s="1109"/>
      <c r="VB95" s="1109"/>
      <c r="VC95" s="1109"/>
      <c r="VD95" s="1112">
        <f t="shared" si="6352"/>
        <v>0</v>
      </c>
      <c r="VE95" s="1109"/>
      <c r="VF95" s="1109"/>
      <c r="VG95" s="1109"/>
      <c r="VH95" s="1109"/>
      <c r="VI95" s="1109"/>
      <c r="VJ95" s="1111"/>
      <c r="VK95" s="1112">
        <f t="shared" si="6353"/>
        <v>0</v>
      </c>
      <c r="VL95" s="1126"/>
      <c r="VM95" s="1110"/>
      <c r="VO95" s="1121"/>
      <c r="VP95" s="1109"/>
      <c r="VQ95" s="1109"/>
      <c r="VR95" s="1109"/>
      <c r="VS95" s="1112">
        <f t="shared" si="6354"/>
        <v>0</v>
      </c>
      <c r="VT95" s="1109"/>
      <c r="VU95" s="1109"/>
      <c r="VV95" s="1109"/>
      <c r="VW95" s="1109"/>
      <c r="VX95" s="1109"/>
      <c r="VY95" s="1111"/>
      <c r="VZ95" s="1112">
        <f t="shared" si="6355"/>
        <v>0</v>
      </c>
      <c r="WA95" s="1126"/>
      <c r="WB95" s="1110"/>
      <c r="WD95" s="1121"/>
      <c r="WE95" s="1109"/>
      <c r="WF95" s="1109"/>
      <c r="WG95" s="1109"/>
      <c r="WH95" s="1112">
        <f t="shared" si="6356"/>
        <v>0</v>
      </c>
      <c r="WI95" s="1109"/>
      <c r="WJ95" s="1109"/>
      <c r="WK95" s="1109"/>
      <c r="WL95" s="1109"/>
      <c r="WM95" s="1109"/>
      <c r="WN95" s="1111"/>
      <c r="WO95" s="1112">
        <f t="shared" si="6357"/>
        <v>0</v>
      </c>
      <c r="WP95" s="1126"/>
      <c r="WQ95" s="1110"/>
      <c r="WS95" s="1121"/>
      <c r="WT95" s="1109"/>
      <c r="WU95" s="1109"/>
      <c r="WV95" s="1109"/>
      <c r="WW95" s="1112">
        <f t="shared" si="6358"/>
        <v>0</v>
      </c>
      <c r="WX95" s="1109"/>
      <c r="WY95" s="1109"/>
      <c r="WZ95" s="1109"/>
      <c r="XA95" s="1109"/>
      <c r="XB95" s="1109"/>
      <c r="XC95" s="1111"/>
      <c r="XD95" s="1112">
        <f t="shared" si="6359"/>
        <v>0</v>
      </c>
      <c r="XE95" s="1126"/>
      <c r="XF95" s="1110"/>
      <c r="XH95" s="1121"/>
      <c r="XI95" s="1109"/>
      <c r="XJ95" s="1109"/>
      <c r="XK95" s="1109"/>
      <c r="XL95" s="1112">
        <f t="shared" si="6360"/>
        <v>0</v>
      </c>
      <c r="XM95" s="1109"/>
      <c r="XN95" s="1109"/>
      <c r="XO95" s="1109"/>
      <c r="XP95" s="1109"/>
      <c r="XQ95" s="1109"/>
      <c r="XR95" s="1111"/>
      <c r="XS95" s="1112">
        <f t="shared" si="6361"/>
        <v>0</v>
      </c>
      <c r="XT95" s="1126"/>
      <c r="XU95" s="1110"/>
      <c r="XW95" s="1121"/>
      <c r="XX95" s="1109"/>
      <c r="XY95" s="1109"/>
      <c r="XZ95" s="1109"/>
      <c r="YA95" s="1112">
        <f t="shared" si="6362"/>
        <v>0</v>
      </c>
      <c r="YB95" s="1109"/>
      <c r="YC95" s="1109"/>
      <c r="YD95" s="1109"/>
      <c r="YE95" s="1109"/>
      <c r="YF95" s="1109"/>
      <c r="YG95" s="1111"/>
      <c r="YH95" s="1112">
        <f t="shared" si="6363"/>
        <v>0</v>
      </c>
      <c r="YI95" s="1126"/>
      <c r="YJ95" s="1110"/>
      <c r="YL95" s="1121"/>
      <c r="YM95" s="1109"/>
      <c r="YN95" s="1109"/>
      <c r="YO95" s="1109"/>
      <c r="YP95" s="1112">
        <f t="shared" si="6364"/>
        <v>0</v>
      </c>
      <c r="YQ95" s="1109"/>
      <c r="YR95" s="1109"/>
      <c r="YS95" s="1109"/>
      <c r="YT95" s="1109"/>
      <c r="YU95" s="1109"/>
      <c r="YV95" s="1111"/>
      <c r="YW95" s="1112">
        <f t="shared" si="6365"/>
        <v>0</v>
      </c>
      <c r="YX95" s="1126"/>
      <c r="YY95" s="1110"/>
      <c r="ZA95" s="1121"/>
      <c r="ZB95" s="1109"/>
      <c r="ZC95" s="1109"/>
      <c r="ZD95" s="1109"/>
      <c r="ZE95" s="1112">
        <f t="shared" si="6366"/>
        <v>0</v>
      </c>
      <c r="ZF95" s="1109"/>
      <c r="ZG95" s="1109"/>
      <c r="ZH95" s="1109"/>
      <c r="ZI95" s="1109"/>
      <c r="ZJ95" s="1109"/>
      <c r="ZK95" s="1111"/>
      <c r="ZL95" s="1112">
        <f t="shared" si="6367"/>
        <v>0</v>
      </c>
      <c r="ZM95" s="1126"/>
      <c r="ZN95" s="1110"/>
      <c r="ZP95" s="1121"/>
      <c r="ZQ95" s="1109"/>
      <c r="ZR95" s="1109"/>
      <c r="ZS95" s="1109"/>
      <c r="ZT95" s="1112">
        <f t="shared" si="6368"/>
        <v>0</v>
      </c>
      <c r="ZU95" s="1109"/>
      <c r="ZV95" s="1109"/>
      <c r="ZW95" s="1109"/>
      <c r="ZX95" s="1109"/>
      <c r="ZY95" s="1109"/>
      <c r="ZZ95" s="1111"/>
      <c r="AAA95" s="1112">
        <f t="shared" si="6369"/>
        <v>0</v>
      </c>
      <c r="AAB95" s="1126"/>
      <c r="AAC95" s="1110"/>
      <c r="AAE95" s="1121"/>
      <c r="AAF95" s="1109"/>
      <c r="AAG95" s="1109"/>
      <c r="AAH95" s="1109"/>
      <c r="AAI95" s="1112">
        <f t="shared" si="6370"/>
        <v>0</v>
      </c>
      <c r="AAJ95" s="1109"/>
      <c r="AAK95" s="1109"/>
      <c r="AAL95" s="1109"/>
      <c r="AAM95" s="1109"/>
      <c r="AAN95" s="1109"/>
      <c r="AAO95" s="1111"/>
      <c r="AAP95" s="1112">
        <f t="shared" si="6371"/>
        <v>0</v>
      </c>
      <c r="AAQ95" s="1126"/>
      <c r="AAR95" s="1110"/>
      <c r="AAT95" s="1121"/>
      <c r="AAU95" s="1109"/>
      <c r="AAV95" s="1109"/>
      <c r="AAW95" s="1109"/>
      <c r="AAX95" s="1112">
        <f t="shared" si="6372"/>
        <v>0</v>
      </c>
      <c r="AAY95" s="1109"/>
      <c r="AAZ95" s="1109"/>
      <c r="ABA95" s="1109"/>
      <c r="ABB95" s="1109"/>
      <c r="ABC95" s="1109"/>
      <c r="ABD95" s="1111"/>
      <c r="ABE95" s="1112">
        <f t="shared" si="6373"/>
        <v>0</v>
      </c>
      <c r="ABF95" s="1126"/>
      <c r="ABG95" s="1110"/>
      <c r="ABI95" s="1121"/>
      <c r="ABJ95" s="1109"/>
      <c r="ABK95" s="1109"/>
      <c r="ABL95" s="1109"/>
      <c r="ABM95" s="1112">
        <f t="shared" si="6374"/>
        <v>0</v>
      </c>
      <c r="ABN95" s="1109"/>
      <c r="ABO95" s="1109"/>
      <c r="ABP95" s="1109"/>
      <c r="ABQ95" s="1109"/>
      <c r="ABR95" s="1109"/>
      <c r="ABS95" s="1111"/>
      <c r="ABT95" s="1112">
        <f t="shared" si="6375"/>
        <v>0</v>
      </c>
      <c r="ABU95" s="1126"/>
      <c r="ABV95" s="1110"/>
      <c r="ABX95" s="1121"/>
      <c r="ABY95" s="1109"/>
      <c r="ABZ95" s="1109"/>
      <c r="ACA95" s="1109"/>
      <c r="ACB95" s="1112">
        <f t="shared" si="6376"/>
        <v>0</v>
      </c>
      <c r="ACC95" s="1109"/>
      <c r="ACD95" s="1109"/>
      <c r="ACE95" s="1109"/>
      <c r="ACF95" s="1109"/>
      <c r="ACG95" s="1109"/>
      <c r="ACH95" s="1111"/>
      <c r="ACI95" s="1112">
        <f t="shared" si="6377"/>
        <v>0</v>
      </c>
      <c r="ACJ95" s="1126"/>
      <c r="ACK95" s="1110"/>
      <c r="ACM95" s="1121"/>
      <c r="ACN95" s="1109"/>
      <c r="ACO95" s="1109"/>
      <c r="ACP95" s="1109"/>
      <c r="ACQ95" s="1112">
        <f t="shared" si="6378"/>
        <v>0</v>
      </c>
      <c r="ACR95" s="1109"/>
      <c r="ACS95" s="1109"/>
      <c r="ACT95" s="1109"/>
      <c r="ACU95" s="1109"/>
      <c r="ACV95" s="1109"/>
      <c r="ACW95" s="1111"/>
      <c r="ACX95" s="1112">
        <f t="shared" si="6379"/>
        <v>0</v>
      </c>
      <c r="ACY95" s="1126"/>
      <c r="ACZ95" s="1110"/>
      <c r="ADB95" s="1121"/>
      <c r="ADC95" s="1109"/>
      <c r="ADD95" s="1109"/>
      <c r="ADE95" s="1109"/>
      <c r="ADF95" s="1112">
        <f t="shared" si="6380"/>
        <v>0</v>
      </c>
      <c r="ADG95" s="1109"/>
      <c r="ADH95" s="1109"/>
      <c r="ADI95" s="1109"/>
      <c r="ADJ95" s="1109"/>
      <c r="ADK95" s="1109"/>
      <c r="ADL95" s="1111"/>
      <c r="ADM95" s="1112">
        <f t="shared" si="6381"/>
        <v>0</v>
      </c>
      <c r="ADN95" s="1126"/>
      <c r="ADO95" s="1110"/>
      <c r="ADQ95" s="1121"/>
      <c r="ADR95" s="1109"/>
      <c r="ADS95" s="1109"/>
      <c r="ADT95" s="1109"/>
      <c r="ADU95" s="1112">
        <f t="shared" si="6382"/>
        <v>0</v>
      </c>
      <c r="ADV95" s="1109"/>
      <c r="ADW95" s="1109"/>
      <c r="ADX95" s="1109"/>
      <c r="ADY95" s="1109"/>
      <c r="ADZ95" s="1109"/>
      <c r="AEA95" s="1111"/>
      <c r="AEB95" s="1112">
        <f t="shared" si="6383"/>
        <v>0</v>
      </c>
      <c r="AEC95" s="1126"/>
      <c r="AED95" s="1110"/>
      <c r="AEF95" s="1121"/>
      <c r="AEG95" s="1109"/>
      <c r="AEH95" s="1109"/>
      <c r="AEI95" s="1109"/>
      <c r="AEJ95" s="1112">
        <f t="shared" si="6384"/>
        <v>0</v>
      </c>
      <c r="AEK95" s="1109"/>
      <c r="AEL95" s="1109"/>
      <c r="AEM95" s="1109"/>
      <c r="AEN95" s="1109"/>
      <c r="AEO95" s="1109"/>
      <c r="AEP95" s="1111"/>
      <c r="AEQ95" s="1112">
        <f t="shared" si="6385"/>
        <v>0</v>
      </c>
      <c r="AER95" s="1126"/>
      <c r="AES95" s="1110"/>
      <c r="AEU95" s="1121"/>
      <c r="AEV95" s="1109"/>
      <c r="AEW95" s="1109"/>
      <c r="AEX95" s="1109"/>
      <c r="AEY95" s="1112">
        <f t="shared" si="6386"/>
        <v>0</v>
      </c>
      <c r="AEZ95" s="1109"/>
      <c r="AFA95" s="1109"/>
      <c r="AFB95" s="1109"/>
      <c r="AFC95" s="1109"/>
      <c r="AFD95" s="1109"/>
      <c r="AFE95" s="1111"/>
      <c r="AFF95" s="1112">
        <f t="shared" si="6387"/>
        <v>0</v>
      </c>
      <c r="AFG95" s="1126"/>
      <c r="AFH95" s="1110"/>
      <c r="AFJ95" s="1121"/>
      <c r="AFK95" s="1109"/>
      <c r="AFL95" s="1109"/>
      <c r="AFM95" s="1109"/>
      <c r="AFN95" s="1112">
        <f t="shared" si="6388"/>
        <v>0</v>
      </c>
      <c r="AFO95" s="1109"/>
      <c r="AFP95" s="1109"/>
      <c r="AFQ95" s="1109"/>
      <c r="AFR95" s="1109"/>
      <c r="AFS95" s="1109"/>
      <c r="AFT95" s="1111"/>
      <c r="AFU95" s="1112">
        <f t="shared" si="6389"/>
        <v>0</v>
      </c>
      <c r="AFV95" s="1126"/>
      <c r="AFW95" s="1110"/>
      <c r="AFY95" s="1121"/>
      <c r="AFZ95" s="1109"/>
      <c r="AGA95" s="1109"/>
      <c r="AGB95" s="1109"/>
      <c r="AGC95" s="1112">
        <f t="shared" si="6390"/>
        <v>0</v>
      </c>
      <c r="AGD95" s="1109"/>
      <c r="AGE95" s="1109"/>
      <c r="AGF95" s="1109"/>
      <c r="AGG95" s="1109"/>
      <c r="AGH95" s="1109"/>
      <c r="AGI95" s="1111"/>
      <c r="AGJ95" s="1112">
        <f t="shared" si="6391"/>
        <v>0</v>
      </c>
      <c r="AGK95" s="1126"/>
      <c r="AGL95" s="1110"/>
      <c r="AGN95" s="1121"/>
      <c r="AGO95" s="1109"/>
      <c r="AGP95" s="1109"/>
      <c r="AGQ95" s="1109"/>
      <c r="AGR95" s="1112">
        <f t="shared" si="6392"/>
        <v>0</v>
      </c>
      <c r="AGS95" s="1109"/>
      <c r="AGT95" s="1109"/>
      <c r="AGU95" s="1109"/>
      <c r="AGV95" s="1109"/>
      <c r="AGW95" s="1109"/>
      <c r="AGX95" s="1111"/>
      <c r="AGY95" s="1112">
        <f t="shared" si="6393"/>
        <v>0</v>
      </c>
      <c r="AGZ95" s="1126"/>
      <c r="AHA95" s="1110"/>
      <c r="AHC95" s="1121"/>
      <c r="AHD95" s="1109"/>
      <c r="AHE95" s="1109"/>
      <c r="AHF95" s="1109"/>
      <c r="AHG95" s="1112">
        <f t="shared" si="6394"/>
        <v>0</v>
      </c>
      <c r="AHH95" s="1109"/>
      <c r="AHI95" s="1109"/>
      <c r="AHJ95" s="1109"/>
      <c r="AHK95" s="1109"/>
      <c r="AHL95" s="1109"/>
      <c r="AHM95" s="1111"/>
      <c r="AHN95" s="1112">
        <f t="shared" si="6395"/>
        <v>0</v>
      </c>
      <c r="AHO95" s="1126"/>
      <c r="AHP95" s="1110"/>
      <c r="AHR95" s="1121"/>
      <c r="AHS95" s="1109"/>
      <c r="AHT95" s="1109"/>
      <c r="AHU95" s="1109"/>
      <c r="AHV95" s="1112">
        <f t="shared" si="6396"/>
        <v>0</v>
      </c>
      <c r="AHW95" s="1109"/>
      <c r="AHX95" s="1109"/>
      <c r="AHY95" s="1109"/>
      <c r="AHZ95" s="1109"/>
      <c r="AIA95" s="1109"/>
      <c r="AIB95" s="1111"/>
      <c r="AIC95" s="1112">
        <f t="shared" si="6397"/>
        <v>0</v>
      </c>
      <c r="AID95" s="1126"/>
      <c r="AIE95" s="1110"/>
      <c r="AIG95" s="1121"/>
      <c r="AIH95" s="1109"/>
      <c r="AII95" s="1109"/>
      <c r="AIJ95" s="1109"/>
      <c r="AIK95" s="1112">
        <f t="shared" si="6398"/>
        <v>0</v>
      </c>
      <c r="AIL95" s="1109"/>
      <c r="AIM95" s="1109"/>
      <c r="AIN95" s="1109"/>
      <c r="AIO95" s="1109"/>
      <c r="AIP95" s="1109"/>
      <c r="AIQ95" s="1111"/>
      <c r="AIR95" s="1112">
        <f t="shared" si="6399"/>
        <v>0</v>
      </c>
      <c r="AIS95" s="1126"/>
      <c r="AIT95" s="1110"/>
      <c r="AIV95" s="1121"/>
      <c r="AIW95" s="1109"/>
      <c r="AIX95" s="1109"/>
      <c r="AIY95" s="1109"/>
      <c r="AIZ95" s="1112">
        <f t="shared" si="6400"/>
        <v>0</v>
      </c>
      <c r="AJA95" s="1109"/>
      <c r="AJB95" s="1109"/>
      <c r="AJC95" s="1109"/>
      <c r="AJD95" s="1109"/>
      <c r="AJE95" s="1109"/>
      <c r="AJF95" s="1111"/>
      <c r="AJG95" s="1112">
        <f t="shared" si="6401"/>
        <v>0</v>
      </c>
      <c r="AJH95" s="1126"/>
      <c r="AJI95" s="1110"/>
      <c r="AJK95" s="1121"/>
      <c r="AJL95" s="1109"/>
      <c r="AJM95" s="1109"/>
      <c r="AJN95" s="1109"/>
      <c r="AJO95" s="1112">
        <f t="shared" si="6402"/>
        <v>0</v>
      </c>
      <c r="AJP95" s="1109"/>
      <c r="AJQ95" s="1109"/>
      <c r="AJR95" s="1109"/>
      <c r="AJS95" s="1109"/>
      <c r="AJT95" s="1109"/>
      <c r="AJU95" s="1111"/>
      <c r="AJV95" s="1112">
        <f t="shared" si="6403"/>
        <v>0</v>
      </c>
      <c r="AJW95" s="1126"/>
      <c r="AJX95" s="1110"/>
      <c r="AJZ95" s="1121"/>
      <c r="AKA95" s="1109"/>
      <c r="AKB95" s="1109"/>
      <c r="AKC95" s="1109"/>
      <c r="AKD95" s="1112">
        <f t="shared" si="6404"/>
        <v>0</v>
      </c>
      <c r="AKE95" s="1109"/>
      <c r="AKF95" s="1109"/>
      <c r="AKG95" s="1109"/>
      <c r="AKH95" s="1109"/>
      <c r="AKI95" s="1109"/>
      <c r="AKJ95" s="1111"/>
      <c r="AKK95" s="1112">
        <f t="shared" si="6405"/>
        <v>0</v>
      </c>
      <c r="AKL95" s="1126"/>
      <c r="AKM95" s="1110"/>
      <c r="AKO95" s="1121"/>
      <c r="AKP95" s="1109"/>
      <c r="AKQ95" s="1109"/>
      <c r="AKR95" s="1109"/>
      <c r="AKS95" s="1112">
        <f t="shared" si="6406"/>
        <v>0</v>
      </c>
      <c r="AKT95" s="1109"/>
      <c r="AKU95" s="1109"/>
      <c r="AKV95" s="1109"/>
      <c r="AKW95" s="1109"/>
      <c r="AKX95" s="1109"/>
      <c r="AKY95" s="1111"/>
      <c r="AKZ95" s="1112">
        <f t="shared" si="6407"/>
        <v>0</v>
      </c>
      <c r="ALA95" s="1126"/>
      <c r="ALB95" s="1110"/>
      <c r="ALD95" s="1121"/>
      <c r="ALE95" s="1109"/>
      <c r="ALF95" s="1109"/>
      <c r="ALG95" s="1109"/>
      <c r="ALH95" s="1112">
        <f t="shared" si="6408"/>
        <v>0</v>
      </c>
      <c r="ALI95" s="1109"/>
      <c r="ALJ95" s="1109"/>
      <c r="ALK95" s="1109"/>
      <c r="ALL95" s="1109"/>
      <c r="ALM95" s="1109"/>
      <c r="ALN95" s="1111"/>
      <c r="ALO95" s="1112">
        <f t="shared" si="6409"/>
        <v>0</v>
      </c>
      <c r="ALP95" s="1126"/>
      <c r="ALQ95" s="1110"/>
      <c r="ALS95" s="1121"/>
      <c r="ALT95" s="1109"/>
      <c r="ALU95" s="1109"/>
      <c r="ALV95" s="1109"/>
      <c r="ALW95" s="1112">
        <f t="shared" si="6410"/>
        <v>0</v>
      </c>
      <c r="ALX95" s="1109"/>
      <c r="ALY95" s="1109"/>
      <c r="ALZ95" s="1109"/>
      <c r="AMA95" s="1109"/>
      <c r="AMB95" s="1109"/>
      <c r="AMC95" s="1111"/>
      <c r="AMD95" s="1112">
        <f t="shared" si="6411"/>
        <v>0</v>
      </c>
      <c r="AME95" s="1126"/>
      <c r="AMF95" s="1110"/>
      <c r="AMH95" s="1121"/>
      <c r="AMI95" s="1109"/>
      <c r="AMJ95" s="1109"/>
      <c r="AMK95" s="1109"/>
      <c r="AML95" s="1112">
        <f t="shared" si="6412"/>
        <v>0</v>
      </c>
      <c r="AMM95" s="1109"/>
      <c r="AMN95" s="1109"/>
      <c r="AMO95" s="1109"/>
      <c r="AMP95" s="1109"/>
      <c r="AMQ95" s="1109"/>
      <c r="AMR95" s="1111"/>
      <c r="AMS95" s="1112">
        <f t="shared" si="6413"/>
        <v>0</v>
      </c>
      <c r="AMT95" s="1126"/>
      <c r="AMU95" s="1110"/>
      <c r="AMW95" s="1121"/>
      <c r="AMX95" s="1109"/>
      <c r="AMY95" s="1109"/>
      <c r="AMZ95" s="1109"/>
      <c r="ANA95" s="1112">
        <f t="shared" si="6414"/>
        <v>0</v>
      </c>
      <c r="ANB95" s="1109"/>
      <c r="ANC95" s="1109"/>
      <c r="AND95" s="1109"/>
      <c r="ANE95" s="1109"/>
      <c r="ANF95" s="1109"/>
      <c r="ANG95" s="1111"/>
      <c r="ANH95" s="1112">
        <f t="shared" si="6415"/>
        <v>0</v>
      </c>
      <c r="ANI95" s="1126"/>
      <c r="ANJ95" s="1110"/>
      <c r="ANL95" s="1121"/>
      <c r="ANM95" s="1109"/>
      <c r="ANN95" s="1109"/>
      <c r="ANO95" s="1109"/>
      <c r="ANP95" s="1112">
        <f t="shared" si="6416"/>
        <v>0</v>
      </c>
      <c r="ANQ95" s="1109"/>
      <c r="ANR95" s="1109"/>
      <c r="ANS95" s="1109"/>
      <c r="ANT95" s="1109"/>
      <c r="ANU95" s="1109"/>
      <c r="ANV95" s="1111"/>
      <c r="ANW95" s="1112">
        <f t="shared" si="6417"/>
        <v>0</v>
      </c>
      <c r="ANX95" s="1126"/>
      <c r="ANY95" s="1110"/>
      <c r="AOA95" s="1121"/>
      <c r="AOB95" s="1109"/>
      <c r="AOC95" s="1109"/>
      <c r="AOD95" s="1109"/>
      <c r="AOE95" s="1112">
        <f t="shared" si="6418"/>
        <v>0</v>
      </c>
      <c r="AOF95" s="1109"/>
      <c r="AOG95" s="1109"/>
      <c r="AOH95" s="1109"/>
      <c r="AOI95" s="1109"/>
      <c r="AOJ95" s="1109"/>
      <c r="AOK95" s="1111"/>
      <c r="AOL95" s="1112">
        <f t="shared" si="6419"/>
        <v>0</v>
      </c>
      <c r="AOM95" s="1126"/>
      <c r="AON95" s="1110"/>
      <c r="AOP95" s="1121"/>
      <c r="AOQ95" s="1109"/>
      <c r="AOR95" s="1109"/>
      <c r="AOS95" s="1109"/>
      <c r="AOT95" s="1112">
        <f t="shared" si="6420"/>
        <v>0</v>
      </c>
      <c r="AOU95" s="1109"/>
      <c r="AOV95" s="1109"/>
      <c r="AOW95" s="1109"/>
      <c r="AOX95" s="1109"/>
      <c r="AOY95" s="1109"/>
      <c r="AOZ95" s="1111"/>
      <c r="APA95" s="1112">
        <f t="shared" si="6421"/>
        <v>0</v>
      </c>
      <c r="APB95" s="1126"/>
      <c r="APC95" s="1110"/>
      <c r="APE95" s="1121"/>
      <c r="APF95" s="1109"/>
      <c r="APG95" s="1109"/>
      <c r="APH95" s="1109"/>
      <c r="API95" s="1112">
        <f t="shared" si="6422"/>
        <v>0</v>
      </c>
      <c r="APJ95" s="1109"/>
      <c r="APK95" s="1109"/>
      <c r="APL95" s="1109"/>
      <c r="APM95" s="1109"/>
      <c r="APN95" s="1109"/>
      <c r="APO95" s="1111"/>
      <c r="APP95" s="1112">
        <f t="shared" si="6423"/>
        <v>0</v>
      </c>
      <c r="APQ95" s="1126"/>
      <c r="APR95" s="1110"/>
      <c r="APT95" s="1121"/>
      <c r="APU95" s="1109"/>
      <c r="APV95" s="1109"/>
      <c r="APW95" s="1109"/>
      <c r="APX95" s="1112">
        <f t="shared" si="6424"/>
        <v>0</v>
      </c>
      <c r="APY95" s="1109"/>
      <c r="APZ95" s="1109"/>
      <c r="AQA95" s="1109"/>
      <c r="AQB95" s="1109"/>
      <c r="AQC95" s="1109"/>
      <c r="AQD95" s="1111"/>
      <c r="AQE95" s="1112">
        <f t="shared" si="6425"/>
        <v>0</v>
      </c>
      <c r="AQF95" s="1126"/>
      <c r="AQG95" s="1110"/>
      <c r="AQI95" s="1121"/>
      <c r="AQJ95" s="1109"/>
      <c r="AQK95" s="1109"/>
      <c r="AQL95" s="1109"/>
      <c r="AQM95" s="1112">
        <f t="shared" si="6426"/>
        <v>0</v>
      </c>
      <c r="AQN95" s="1109"/>
      <c r="AQO95" s="1109"/>
      <c r="AQP95" s="1109"/>
      <c r="AQQ95" s="1109"/>
      <c r="AQR95" s="1109"/>
      <c r="AQS95" s="1111"/>
      <c r="AQT95" s="1112">
        <f t="shared" si="6427"/>
        <v>0</v>
      </c>
      <c r="AQU95" s="1126"/>
      <c r="AQV95" s="1110"/>
      <c r="AQX95" s="1121"/>
      <c r="AQY95" s="1109"/>
      <c r="AQZ95" s="1109"/>
      <c r="ARA95" s="1109"/>
      <c r="ARB95" s="1112">
        <f t="shared" si="6428"/>
        <v>0</v>
      </c>
      <c r="ARC95" s="1109"/>
      <c r="ARD95" s="1109"/>
      <c r="ARE95" s="1109"/>
      <c r="ARF95" s="1109"/>
      <c r="ARG95" s="1109"/>
      <c r="ARH95" s="1111"/>
      <c r="ARI95" s="1112">
        <f t="shared" si="6429"/>
        <v>0</v>
      </c>
      <c r="ARJ95" s="1126"/>
      <c r="ARK95" s="1110"/>
      <c r="ARM95" s="1121"/>
      <c r="ARN95" s="1109"/>
      <c r="ARO95" s="1109"/>
      <c r="ARP95" s="1109"/>
      <c r="ARQ95" s="1112">
        <f t="shared" si="6430"/>
        <v>0</v>
      </c>
      <c r="ARR95" s="1109"/>
      <c r="ARS95" s="1109"/>
      <c r="ART95" s="1109"/>
      <c r="ARU95" s="1109"/>
      <c r="ARV95" s="1109"/>
      <c r="ARW95" s="1111"/>
      <c r="ARX95" s="1112">
        <f t="shared" si="6431"/>
        <v>0</v>
      </c>
      <c r="ARY95" s="1126"/>
      <c r="ARZ95" s="1110"/>
      <c r="ASB95" s="1121"/>
      <c r="ASC95" s="1109"/>
      <c r="ASD95" s="1109"/>
      <c r="ASE95" s="1109"/>
      <c r="ASF95" s="1112">
        <f t="shared" si="6432"/>
        <v>0</v>
      </c>
      <c r="ASG95" s="1109"/>
      <c r="ASH95" s="1109"/>
      <c r="ASI95" s="1109"/>
      <c r="ASJ95" s="1109"/>
      <c r="ASK95" s="1109"/>
      <c r="ASL95" s="1111"/>
      <c r="ASM95" s="1112">
        <f t="shared" si="6433"/>
        <v>0</v>
      </c>
      <c r="ASN95" s="1126"/>
      <c r="ASO95" s="1110"/>
      <c r="ASQ95" s="1121"/>
      <c r="ASR95" s="1109"/>
      <c r="ASS95" s="1109"/>
      <c r="AST95" s="1109"/>
      <c r="ASU95" s="1112">
        <f t="shared" si="6434"/>
        <v>0</v>
      </c>
      <c r="ASV95" s="1109"/>
      <c r="ASW95" s="1109"/>
      <c r="ASX95" s="1109"/>
      <c r="ASY95" s="1109"/>
      <c r="ASZ95" s="1109"/>
      <c r="ATA95" s="1111"/>
      <c r="ATB95" s="1112">
        <f t="shared" si="6435"/>
        <v>0</v>
      </c>
      <c r="ATC95" s="1126"/>
      <c r="ATD95" s="1110"/>
      <c r="ATF95" s="1121"/>
      <c r="ATG95" s="1109"/>
      <c r="ATH95" s="1109"/>
      <c r="ATI95" s="1109"/>
      <c r="ATJ95" s="1112">
        <f t="shared" si="6436"/>
        <v>0</v>
      </c>
      <c r="ATK95" s="1109"/>
      <c r="ATL95" s="1109"/>
      <c r="ATM95" s="1109"/>
      <c r="ATN95" s="1109"/>
      <c r="ATO95" s="1109"/>
      <c r="ATP95" s="1111"/>
      <c r="ATQ95" s="1112">
        <f t="shared" si="6437"/>
        <v>0</v>
      </c>
      <c r="ATR95" s="1126"/>
      <c r="ATS95" s="1110"/>
      <c r="ATU95" s="1121"/>
      <c r="ATV95" s="1109"/>
      <c r="ATW95" s="1109"/>
      <c r="ATX95" s="1109"/>
      <c r="ATY95" s="1112">
        <f t="shared" si="6438"/>
        <v>0</v>
      </c>
      <c r="ATZ95" s="1109"/>
      <c r="AUA95" s="1109"/>
      <c r="AUB95" s="1109"/>
      <c r="AUC95" s="1109"/>
      <c r="AUD95" s="1109"/>
      <c r="AUE95" s="1111"/>
      <c r="AUF95" s="1112">
        <f t="shared" si="6439"/>
        <v>0</v>
      </c>
      <c r="AUG95" s="1126"/>
      <c r="AUH95" s="1110"/>
      <c r="AUJ95" s="1121"/>
      <c r="AUK95" s="1109"/>
      <c r="AUL95" s="1109"/>
      <c r="AUM95" s="1109"/>
      <c r="AUN95" s="1112">
        <f t="shared" si="6440"/>
        <v>0</v>
      </c>
      <c r="AUO95" s="1109"/>
      <c r="AUP95" s="1109"/>
      <c r="AUQ95" s="1109"/>
      <c r="AUR95" s="1109"/>
      <c r="AUS95" s="1109"/>
      <c r="AUT95" s="1111"/>
      <c r="AUU95" s="1112">
        <f t="shared" si="6441"/>
        <v>0</v>
      </c>
      <c r="AUV95" s="1126"/>
      <c r="AUW95" s="1110"/>
      <c r="AUY95" s="1121"/>
      <c r="AUZ95" s="1109"/>
      <c r="AVA95" s="1109"/>
      <c r="AVB95" s="1109"/>
      <c r="AVC95" s="1112">
        <f t="shared" si="6442"/>
        <v>0</v>
      </c>
      <c r="AVD95" s="1109"/>
      <c r="AVE95" s="1109"/>
      <c r="AVF95" s="1109"/>
      <c r="AVG95" s="1109"/>
      <c r="AVH95" s="1109"/>
      <c r="AVI95" s="1111"/>
      <c r="AVJ95" s="1112">
        <f t="shared" si="6443"/>
        <v>0</v>
      </c>
      <c r="AVK95" s="1126"/>
      <c r="AVL95" s="1110"/>
      <c r="AVN95" s="1121"/>
      <c r="AVO95" s="1109"/>
      <c r="AVP95" s="1109"/>
      <c r="AVQ95" s="1109"/>
      <c r="AVR95" s="1112">
        <f t="shared" si="6444"/>
        <v>0</v>
      </c>
      <c r="AVS95" s="1109"/>
      <c r="AVT95" s="1109"/>
      <c r="AVU95" s="1109"/>
      <c r="AVV95" s="1109"/>
      <c r="AVW95" s="1109"/>
      <c r="AVX95" s="1111"/>
      <c r="AVY95" s="1112">
        <f t="shared" si="6445"/>
        <v>0</v>
      </c>
      <c r="AVZ95" s="1126"/>
      <c r="AWA95" s="1110"/>
      <c r="AWC95" s="1121"/>
      <c r="AWD95" s="1109"/>
      <c r="AWE95" s="1109"/>
      <c r="AWF95" s="1109"/>
      <c r="AWG95" s="1112">
        <f t="shared" si="6446"/>
        <v>0</v>
      </c>
      <c r="AWH95" s="1109"/>
      <c r="AWI95" s="1109"/>
      <c r="AWJ95" s="1109"/>
      <c r="AWK95" s="1109"/>
      <c r="AWL95" s="1109"/>
      <c r="AWM95" s="1111"/>
      <c r="AWN95" s="1112">
        <f t="shared" si="6447"/>
        <v>0</v>
      </c>
      <c r="AWO95" s="1126"/>
      <c r="AWP95" s="1110"/>
      <c r="AWR95" s="1121"/>
      <c r="AWS95" s="1109"/>
      <c r="AWT95" s="1109"/>
      <c r="AWU95" s="1109"/>
      <c r="AWV95" s="1112">
        <f t="shared" si="6448"/>
        <v>0</v>
      </c>
      <c r="AWW95" s="1109"/>
      <c r="AWX95" s="1109"/>
      <c r="AWY95" s="1109"/>
      <c r="AWZ95" s="1109"/>
      <c r="AXA95" s="1109"/>
      <c r="AXB95" s="1111"/>
      <c r="AXC95" s="1112">
        <f t="shared" si="6449"/>
        <v>0</v>
      </c>
      <c r="AXD95" s="1126"/>
      <c r="AXE95" s="1110"/>
      <c r="AXG95" s="1121"/>
      <c r="AXH95" s="1109"/>
      <c r="AXI95" s="1109"/>
      <c r="AXJ95" s="1109"/>
      <c r="AXK95" s="1112">
        <f t="shared" si="6450"/>
        <v>0</v>
      </c>
      <c r="AXL95" s="1109"/>
      <c r="AXM95" s="1109"/>
      <c r="AXN95" s="1109"/>
      <c r="AXO95" s="1109"/>
      <c r="AXP95" s="1109"/>
      <c r="AXQ95" s="1111"/>
      <c r="AXR95" s="1112">
        <f t="shared" si="6451"/>
        <v>0</v>
      </c>
      <c r="AXS95" s="1126"/>
      <c r="AXT95" s="1110"/>
      <c r="AXV95" s="1121"/>
      <c r="AXW95" s="1109"/>
      <c r="AXX95" s="1109"/>
      <c r="AXY95" s="1109"/>
      <c r="AXZ95" s="1112">
        <f t="shared" si="6452"/>
        <v>0</v>
      </c>
      <c r="AYA95" s="1109"/>
      <c r="AYB95" s="1109"/>
      <c r="AYC95" s="1109"/>
      <c r="AYD95" s="1109"/>
      <c r="AYE95" s="1109"/>
      <c r="AYF95" s="1111"/>
      <c r="AYG95" s="1112">
        <f t="shared" si="6453"/>
        <v>0</v>
      </c>
      <c r="AYH95" s="1126"/>
      <c r="AYI95" s="1110"/>
      <c r="AYK95" s="1121"/>
      <c r="AYL95" s="1109"/>
      <c r="AYM95" s="1109"/>
      <c r="AYN95" s="1109"/>
      <c r="AYO95" s="1112">
        <f t="shared" si="6454"/>
        <v>0</v>
      </c>
      <c r="AYP95" s="1109"/>
      <c r="AYQ95" s="1109"/>
      <c r="AYR95" s="1109"/>
      <c r="AYS95" s="1109"/>
      <c r="AYT95" s="1109"/>
      <c r="AYU95" s="1111"/>
      <c r="AYV95" s="1112">
        <f t="shared" si="6455"/>
        <v>0</v>
      </c>
      <c r="AYW95" s="1126"/>
      <c r="AYX95" s="1110"/>
      <c r="AYZ95" s="1121"/>
      <c r="AZA95" s="1109"/>
      <c r="AZB95" s="1109"/>
      <c r="AZC95" s="1109"/>
      <c r="AZD95" s="1112">
        <f t="shared" si="6456"/>
        <v>0</v>
      </c>
      <c r="AZE95" s="1109"/>
      <c r="AZF95" s="1109"/>
      <c r="AZG95" s="1109"/>
      <c r="AZH95" s="1109"/>
      <c r="AZI95" s="1109"/>
      <c r="AZJ95" s="1111"/>
      <c r="AZK95" s="1112">
        <f t="shared" si="6457"/>
        <v>0</v>
      </c>
      <c r="AZL95" s="1126"/>
      <c r="AZM95" s="1110"/>
      <c r="AZO95" s="1121"/>
      <c r="AZP95" s="1109"/>
      <c r="AZQ95" s="1109"/>
      <c r="AZR95" s="1109"/>
      <c r="AZS95" s="1112">
        <f t="shared" si="6458"/>
        <v>0</v>
      </c>
      <c r="AZT95" s="1109"/>
      <c r="AZU95" s="1109"/>
      <c r="AZV95" s="1109"/>
      <c r="AZW95" s="1109"/>
      <c r="AZX95" s="1109"/>
      <c r="AZY95" s="1111"/>
      <c r="AZZ95" s="1112">
        <f t="shared" si="6459"/>
        <v>0</v>
      </c>
      <c r="BAA95" s="1126"/>
      <c r="BAB95" s="1110"/>
      <c r="BAD95" s="1121"/>
      <c r="BAE95" s="1109"/>
      <c r="BAF95" s="1109"/>
      <c r="BAG95" s="1109"/>
      <c r="BAH95" s="1112">
        <f t="shared" si="6460"/>
        <v>0</v>
      </c>
      <c r="BAI95" s="1109"/>
      <c r="BAJ95" s="1109"/>
      <c r="BAK95" s="1109"/>
      <c r="BAL95" s="1109"/>
      <c r="BAM95" s="1109"/>
      <c r="BAN95" s="1111"/>
      <c r="BAO95" s="1112">
        <f t="shared" si="6461"/>
        <v>0</v>
      </c>
      <c r="BAP95" s="1126"/>
      <c r="BAQ95" s="1110"/>
      <c r="BAS95" s="1121"/>
      <c r="BAT95" s="1109"/>
      <c r="BAU95" s="1109"/>
      <c r="BAV95" s="1109"/>
      <c r="BAW95" s="1112">
        <f t="shared" si="6462"/>
        <v>0</v>
      </c>
      <c r="BAX95" s="1109"/>
      <c r="BAY95" s="1109"/>
      <c r="BAZ95" s="1109"/>
      <c r="BBA95" s="1109"/>
      <c r="BBB95" s="1109"/>
      <c r="BBC95" s="1111"/>
      <c r="BBD95" s="1112">
        <f t="shared" si="6463"/>
        <v>0</v>
      </c>
      <c r="BBE95" s="1126"/>
      <c r="BBF95" s="1110"/>
      <c r="BBH95" s="1121"/>
      <c r="BBI95" s="1109"/>
      <c r="BBJ95" s="1109"/>
      <c r="BBK95" s="1109"/>
      <c r="BBL95" s="1112">
        <f t="shared" si="6464"/>
        <v>0</v>
      </c>
      <c r="BBM95" s="1109"/>
      <c r="BBN95" s="1109"/>
      <c r="BBO95" s="1109"/>
      <c r="BBP95" s="1109"/>
      <c r="BBQ95" s="1109"/>
      <c r="BBR95" s="1111"/>
      <c r="BBS95" s="1112">
        <f t="shared" si="6465"/>
        <v>0</v>
      </c>
      <c r="BBT95" s="1126"/>
      <c r="BBU95" s="1110"/>
      <c r="BBW95" s="1121"/>
      <c r="BBX95" s="1109"/>
      <c r="BBY95" s="1109"/>
      <c r="BBZ95" s="1109"/>
      <c r="BCA95" s="1112">
        <f t="shared" si="6466"/>
        <v>0</v>
      </c>
      <c r="BCB95" s="1109"/>
      <c r="BCC95" s="1109"/>
      <c r="BCD95" s="1109"/>
      <c r="BCE95" s="1109"/>
      <c r="BCF95" s="1109"/>
      <c r="BCG95" s="1111"/>
      <c r="BCH95" s="1112">
        <f t="shared" si="6467"/>
        <v>0</v>
      </c>
      <c r="BCI95" s="1126"/>
      <c r="BCJ95" s="1110"/>
      <c r="BCL95" s="1121"/>
      <c r="BCM95" s="1109"/>
      <c r="BCN95" s="1109"/>
      <c r="BCO95" s="1109"/>
      <c r="BCP95" s="1112">
        <f t="shared" si="6468"/>
        <v>0</v>
      </c>
      <c r="BCQ95" s="1109"/>
      <c r="BCR95" s="1109"/>
      <c r="BCS95" s="1109"/>
      <c r="BCT95" s="1109"/>
      <c r="BCU95" s="1109"/>
      <c r="BCV95" s="1111"/>
      <c r="BCW95" s="1112">
        <f t="shared" si="6469"/>
        <v>0</v>
      </c>
      <c r="BCX95" s="1126"/>
      <c r="BCY95" s="1110"/>
      <c r="BDA95" s="1121"/>
      <c r="BDB95" s="1109"/>
      <c r="BDC95" s="1109"/>
      <c r="BDD95" s="1109"/>
      <c r="BDE95" s="1112">
        <f t="shared" si="6470"/>
        <v>0</v>
      </c>
      <c r="BDF95" s="1109"/>
      <c r="BDG95" s="1109"/>
      <c r="BDH95" s="1109"/>
      <c r="BDI95" s="1109"/>
      <c r="BDJ95" s="1109"/>
      <c r="BDK95" s="1111"/>
      <c r="BDL95" s="1112">
        <f t="shared" si="6471"/>
        <v>0</v>
      </c>
      <c r="BDM95" s="1126"/>
      <c r="BDN95" s="1110"/>
      <c r="BDP95" s="1121"/>
      <c r="BDQ95" s="1109"/>
      <c r="BDR95" s="1109"/>
      <c r="BDS95" s="1109"/>
      <c r="BDT95" s="1112">
        <f t="shared" si="6472"/>
        <v>0</v>
      </c>
      <c r="BDU95" s="1109"/>
      <c r="BDV95" s="1109"/>
      <c r="BDW95" s="1109"/>
      <c r="BDX95" s="1109"/>
      <c r="BDY95" s="1109"/>
      <c r="BDZ95" s="1111"/>
      <c r="BEA95" s="1112">
        <f t="shared" si="6473"/>
        <v>0</v>
      </c>
      <c r="BEB95" s="1126"/>
      <c r="BEC95" s="1110"/>
      <c r="BEE95" s="1121"/>
      <c r="BEF95" s="1109"/>
      <c r="BEG95" s="1109"/>
      <c r="BEH95" s="1109"/>
      <c r="BEI95" s="1112">
        <f t="shared" si="6474"/>
        <v>0</v>
      </c>
      <c r="BEJ95" s="1109"/>
      <c r="BEK95" s="1109"/>
      <c r="BEL95" s="1109"/>
      <c r="BEM95" s="1109"/>
      <c r="BEN95" s="1109"/>
      <c r="BEO95" s="1111"/>
      <c r="BEP95" s="1112">
        <f t="shared" si="6475"/>
        <v>0</v>
      </c>
      <c r="BEQ95" s="1126"/>
      <c r="BER95" s="1110"/>
      <c r="BET95" s="1121"/>
      <c r="BEU95" s="1109"/>
      <c r="BEV95" s="1109"/>
      <c r="BEW95" s="1109"/>
      <c r="BEX95" s="1112">
        <f t="shared" si="6476"/>
        <v>0</v>
      </c>
      <c r="BEY95" s="1109"/>
      <c r="BEZ95" s="1109"/>
      <c r="BFA95" s="1109"/>
      <c r="BFB95" s="1109"/>
      <c r="BFC95" s="1109"/>
      <c r="BFD95" s="1111"/>
      <c r="BFE95" s="1112">
        <f t="shared" si="6477"/>
        <v>0</v>
      </c>
      <c r="BFF95" s="1126"/>
      <c r="BFG95" s="1110"/>
      <c r="BFI95" s="1121"/>
      <c r="BFJ95" s="1109"/>
      <c r="BFK95" s="1109"/>
      <c r="BFL95" s="1109"/>
      <c r="BFM95" s="1112">
        <f t="shared" si="6478"/>
        <v>0</v>
      </c>
      <c r="BFN95" s="1109"/>
      <c r="BFO95" s="1109"/>
      <c r="BFP95" s="1109"/>
      <c r="BFQ95" s="1109"/>
      <c r="BFR95" s="1109"/>
      <c r="BFS95" s="1111"/>
      <c r="BFT95" s="1112">
        <f t="shared" si="6479"/>
        <v>0</v>
      </c>
      <c r="BFU95" s="1126"/>
      <c r="BFV95" s="1110"/>
      <c r="BFX95" s="1121"/>
      <c r="BFY95" s="1109"/>
      <c r="BFZ95" s="1109"/>
      <c r="BGA95" s="1109"/>
      <c r="BGB95" s="1112">
        <f t="shared" si="6480"/>
        <v>0</v>
      </c>
      <c r="BGC95" s="1109"/>
      <c r="BGD95" s="1109"/>
      <c r="BGE95" s="1109"/>
      <c r="BGF95" s="1109"/>
      <c r="BGG95" s="1109"/>
      <c r="BGH95" s="1111"/>
      <c r="BGI95" s="1112">
        <f t="shared" si="6481"/>
        <v>0</v>
      </c>
      <c r="BGJ95" s="1126"/>
      <c r="BGK95" s="1110"/>
      <c r="BGM95" s="1121"/>
      <c r="BGN95" s="1109"/>
      <c r="BGO95" s="1109"/>
      <c r="BGP95" s="1109"/>
      <c r="BGQ95" s="1112">
        <f t="shared" si="6482"/>
        <v>0</v>
      </c>
      <c r="BGR95" s="1109"/>
      <c r="BGS95" s="1109"/>
      <c r="BGT95" s="1109"/>
      <c r="BGU95" s="1109"/>
      <c r="BGV95" s="1109"/>
      <c r="BGW95" s="1111"/>
      <c r="BGX95" s="1112">
        <f t="shared" si="6483"/>
        <v>0</v>
      </c>
      <c r="BGY95" s="1126"/>
      <c r="BGZ95" s="1110"/>
      <c r="BHB95" s="1121"/>
      <c r="BHC95" s="1109"/>
      <c r="BHD95" s="1109"/>
      <c r="BHE95" s="1109"/>
      <c r="BHF95" s="1112">
        <f t="shared" si="6484"/>
        <v>0</v>
      </c>
      <c r="BHG95" s="1109"/>
      <c r="BHH95" s="1109"/>
      <c r="BHI95" s="1109"/>
      <c r="BHJ95" s="1109"/>
      <c r="BHK95" s="1109"/>
      <c r="BHL95" s="1111"/>
      <c r="BHM95" s="1112">
        <f t="shared" si="6485"/>
        <v>0</v>
      </c>
      <c r="BHN95" s="1126"/>
      <c r="BHO95" s="1110"/>
      <c r="BHQ95" s="1121"/>
      <c r="BHR95" s="1109"/>
      <c r="BHS95" s="1109"/>
      <c r="BHT95" s="1109"/>
      <c r="BHU95" s="1112">
        <f t="shared" si="6486"/>
        <v>0</v>
      </c>
      <c r="BHV95" s="1109"/>
      <c r="BHW95" s="1109"/>
      <c r="BHX95" s="1109"/>
      <c r="BHY95" s="1109"/>
      <c r="BHZ95" s="1109"/>
      <c r="BIA95" s="1111"/>
      <c r="BIB95" s="1112">
        <f t="shared" si="6487"/>
        <v>0</v>
      </c>
      <c r="BIC95" s="1126"/>
      <c r="BID95" s="1110"/>
      <c r="BIF95" s="1121"/>
      <c r="BIG95" s="1109"/>
      <c r="BIH95" s="1109"/>
      <c r="BII95" s="1109"/>
      <c r="BIJ95" s="1112">
        <f t="shared" si="6488"/>
        <v>0</v>
      </c>
      <c r="BIK95" s="1109"/>
      <c r="BIL95" s="1109"/>
      <c r="BIM95" s="1109"/>
      <c r="BIN95" s="1109"/>
      <c r="BIO95" s="1109"/>
      <c r="BIP95" s="1111"/>
      <c r="BIQ95" s="1112">
        <f t="shared" si="6489"/>
        <v>0</v>
      </c>
      <c r="BIR95" s="1126"/>
      <c r="BIS95" s="1110"/>
      <c r="BIU95" s="1121"/>
      <c r="BIV95" s="1109"/>
      <c r="BIW95" s="1109"/>
      <c r="BIX95" s="1109"/>
      <c r="BIY95" s="1112">
        <f t="shared" si="6490"/>
        <v>0</v>
      </c>
      <c r="BIZ95" s="1109"/>
      <c r="BJA95" s="1109"/>
      <c r="BJB95" s="1109"/>
      <c r="BJC95" s="1109"/>
      <c r="BJD95" s="1109"/>
      <c r="BJE95" s="1111"/>
      <c r="BJF95" s="1112">
        <f t="shared" si="6491"/>
        <v>0</v>
      </c>
      <c r="BJG95" s="1126"/>
      <c r="BJH95" s="1110"/>
      <c r="BJJ95" s="1121"/>
      <c r="BJK95" s="1109"/>
      <c r="BJL95" s="1109"/>
      <c r="BJM95" s="1109"/>
      <c r="BJN95" s="1112">
        <f t="shared" si="6492"/>
        <v>0</v>
      </c>
      <c r="BJO95" s="1109"/>
      <c r="BJP95" s="1109"/>
      <c r="BJQ95" s="1109"/>
      <c r="BJR95" s="1109"/>
      <c r="BJS95" s="1109"/>
      <c r="BJT95" s="1111"/>
      <c r="BJU95" s="1112">
        <f t="shared" si="6493"/>
        <v>0</v>
      </c>
      <c r="BJV95" s="1126"/>
      <c r="BJW95" s="1110"/>
      <c r="BJY95" s="1121"/>
      <c r="BJZ95" s="1109"/>
      <c r="BKA95" s="1109"/>
      <c r="BKB95" s="1109"/>
      <c r="BKC95" s="1112">
        <f t="shared" si="6494"/>
        <v>0</v>
      </c>
      <c r="BKD95" s="1109"/>
      <c r="BKE95" s="1109"/>
      <c r="BKF95" s="1109"/>
      <c r="BKG95" s="1109"/>
      <c r="BKH95" s="1109"/>
      <c r="BKI95" s="1111"/>
      <c r="BKJ95" s="1112">
        <f t="shared" si="6495"/>
        <v>0</v>
      </c>
      <c r="BKK95" s="1126"/>
      <c r="BKL95" s="1110"/>
      <c r="BKN95" s="1121"/>
      <c r="BKO95" s="1109"/>
      <c r="BKP95" s="1109"/>
      <c r="BKQ95" s="1109"/>
      <c r="BKR95" s="1112">
        <f t="shared" si="6496"/>
        <v>0</v>
      </c>
      <c r="BKS95" s="1109"/>
      <c r="BKT95" s="1109"/>
      <c r="BKU95" s="1109"/>
      <c r="BKV95" s="1109"/>
      <c r="BKW95" s="1109"/>
      <c r="BKX95" s="1111"/>
      <c r="BKY95" s="1112">
        <f t="shared" si="6497"/>
        <v>0</v>
      </c>
      <c r="BKZ95" s="1126"/>
      <c r="BLA95" s="1110"/>
      <c r="BLC95" s="1121"/>
      <c r="BLD95" s="1109"/>
      <c r="BLE95" s="1109"/>
      <c r="BLF95" s="1109"/>
      <c r="BLG95" s="1112">
        <f t="shared" si="6498"/>
        <v>0</v>
      </c>
      <c r="BLH95" s="1109"/>
      <c r="BLI95" s="1109"/>
      <c r="BLJ95" s="1109"/>
      <c r="BLK95" s="1109"/>
      <c r="BLL95" s="1109"/>
      <c r="BLM95" s="1111"/>
      <c r="BLN95" s="1112">
        <f t="shared" si="6499"/>
        <v>0</v>
      </c>
      <c r="BLO95" s="1126"/>
      <c r="BLP95" s="1110"/>
      <c r="BLR95" s="1121"/>
      <c r="BLS95" s="1109"/>
      <c r="BLT95" s="1109"/>
      <c r="BLU95" s="1109"/>
      <c r="BLV95" s="1112">
        <f t="shared" si="6500"/>
        <v>0</v>
      </c>
      <c r="BLW95" s="1109"/>
      <c r="BLX95" s="1109"/>
      <c r="BLY95" s="1109"/>
      <c r="BLZ95" s="1109"/>
      <c r="BMA95" s="1109"/>
      <c r="BMB95" s="1111"/>
      <c r="BMC95" s="1112">
        <f t="shared" si="6501"/>
        <v>0</v>
      </c>
      <c r="BMD95" s="1126"/>
      <c r="BME95" s="1110"/>
      <c r="BMG95" s="1121"/>
      <c r="BMH95" s="1109"/>
      <c r="BMI95" s="1109"/>
      <c r="BMJ95" s="1109"/>
      <c r="BMK95" s="1112">
        <f t="shared" si="6502"/>
        <v>0</v>
      </c>
      <c r="BML95" s="1109"/>
      <c r="BMM95" s="1109"/>
      <c r="BMN95" s="1109"/>
      <c r="BMO95" s="1109"/>
      <c r="BMP95" s="1109"/>
      <c r="BMQ95" s="1111"/>
      <c r="BMR95" s="1112">
        <f t="shared" si="6503"/>
        <v>0</v>
      </c>
      <c r="BMS95" s="1126"/>
      <c r="BMT95" s="1110"/>
      <c r="BMV95" s="1121"/>
      <c r="BMW95" s="1109"/>
      <c r="BMX95" s="1109"/>
      <c r="BMY95" s="1109"/>
      <c r="BMZ95" s="1112">
        <f t="shared" si="6504"/>
        <v>0</v>
      </c>
      <c r="BNA95" s="1109"/>
      <c r="BNB95" s="1109"/>
      <c r="BNC95" s="1109"/>
      <c r="BND95" s="1109"/>
      <c r="BNE95" s="1109"/>
      <c r="BNF95" s="1111"/>
      <c r="BNG95" s="1112">
        <f t="shared" si="6505"/>
        <v>0</v>
      </c>
      <c r="BNH95" s="1126"/>
      <c r="BNI95" s="1110"/>
      <c r="BNK95" s="1121"/>
      <c r="BNL95" s="1109"/>
      <c r="BNM95" s="1109"/>
      <c r="BNN95" s="1109"/>
      <c r="BNO95" s="1112">
        <f t="shared" si="6506"/>
        <v>0</v>
      </c>
      <c r="BNP95" s="1109"/>
      <c r="BNQ95" s="1109"/>
      <c r="BNR95" s="1109"/>
      <c r="BNS95" s="1109"/>
      <c r="BNT95" s="1109"/>
      <c r="BNU95" s="1111"/>
      <c r="BNV95" s="1112">
        <f t="shared" si="6507"/>
        <v>0</v>
      </c>
      <c r="BNW95" s="1126"/>
      <c r="BNX95" s="1110"/>
      <c r="BNZ95" s="1121"/>
      <c r="BOA95" s="1109"/>
      <c r="BOB95" s="1109"/>
      <c r="BOC95" s="1109"/>
      <c r="BOD95" s="1112">
        <f t="shared" si="6508"/>
        <v>0</v>
      </c>
      <c r="BOE95" s="1109"/>
      <c r="BOF95" s="1109"/>
      <c r="BOG95" s="1109"/>
      <c r="BOH95" s="1109"/>
      <c r="BOI95" s="1109"/>
      <c r="BOJ95" s="1111"/>
      <c r="BOK95" s="1112">
        <f t="shared" si="6509"/>
        <v>0</v>
      </c>
      <c r="BOL95" s="1126"/>
      <c r="BOM95" s="1110"/>
      <c r="BOO95" s="1121"/>
      <c r="BOP95" s="1109"/>
      <c r="BOQ95" s="1109"/>
      <c r="BOR95" s="1109"/>
      <c r="BOS95" s="1112">
        <f t="shared" si="6510"/>
        <v>0</v>
      </c>
      <c r="BOT95" s="1109"/>
      <c r="BOU95" s="1109"/>
      <c r="BOV95" s="1109"/>
      <c r="BOW95" s="1109"/>
      <c r="BOX95" s="1109"/>
      <c r="BOY95" s="1111"/>
      <c r="BOZ95" s="1112">
        <f t="shared" si="6511"/>
        <v>0</v>
      </c>
      <c r="BPA95" s="1126"/>
      <c r="BPB95" s="1110"/>
      <c r="BPD95" s="1121"/>
      <c r="BPE95" s="1109"/>
      <c r="BPF95" s="1109"/>
      <c r="BPG95" s="1109"/>
      <c r="BPH95" s="1112">
        <f t="shared" si="6512"/>
        <v>0</v>
      </c>
      <c r="BPI95" s="1109"/>
      <c r="BPJ95" s="1109"/>
      <c r="BPK95" s="1109"/>
      <c r="BPL95" s="1109"/>
      <c r="BPM95" s="1109"/>
      <c r="BPN95" s="1111"/>
      <c r="BPO95" s="1112">
        <f t="shared" si="6513"/>
        <v>0</v>
      </c>
      <c r="BPP95" s="1126"/>
      <c r="BPQ95" s="1110"/>
      <c r="BPS95" s="1121"/>
      <c r="BPT95" s="1109"/>
      <c r="BPU95" s="1109"/>
      <c r="BPV95" s="1109"/>
      <c r="BPW95" s="1112">
        <f t="shared" si="6514"/>
        <v>0</v>
      </c>
      <c r="BPX95" s="1109"/>
      <c r="BPY95" s="1109"/>
      <c r="BPZ95" s="1109"/>
      <c r="BQA95" s="1109"/>
      <c r="BQB95" s="1109"/>
      <c r="BQC95" s="1111"/>
      <c r="BQD95" s="1112">
        <f t="shared" si="6515"/>
        <v>0</v>
      </c>
      <c r="BQE95" s="1126"/>
      <c r="BQF95" s="1110"/>
      <c r="BQH95" s="1121"/>
      <c r="BQI95" s="1109"/>
      <c r="BQJ95" s="1109"/>
      <c r="BQK95" s="1109"/>
      <c r="BQL95" s="1112">
        <f t="shared" si="6516"/>
        <v>0</v>
      </c>
      <c r="BQM95" s="1109"/>
      <c r="BQN95" s="1109"/>
      <c r="BQO95" s="1109"/>
      <c r="BQP95" s="1109"/>
      <c r="BQQ95" s="1109"/>
      <c r="BQR95" s="1111"/>
      <c r="BQS95" s="1112">
        <f t="shared" si="6517"/>
        <v>0</v>
      </c>
      <c r="BQT95" s="1126"/>
      <c r="BQU95" s="1110"/>
      <c r="BQW95" s="1121"/>
      <c r="BQX95" s="1109"/>
      <c r="BQY95" s="1109"/>
      <c r="BQZ95" s="1109"/>
      <c r="BRA95" s="1112">
        <f t="shared" si="6518"/>
        <v>0</v>
      </c>
      <c r="BRB95" s="1109"/>
      <c r="BRC95" s="1109"/>
      <c r="BRD95" s="1109"/>
      <c r="BRE95" s="1109"/>
      <c r="BRF95" s="1109"/>
      <c r="BRG95" s="1111"/>
      <c r="BRH95" s="1112">
        <f t="shared" si="6519"/>
        <v>0</v>
      </c>
      <c r="BRI95" s="1126"/>
      <c r="BRJ95" s="1110"/>
      <c r="BRL95" s="1121"/>
      <c r="BRM95" s="1109"/>
      <c r="BRN95" s="1109"/>
      <c r="BRO95" s="1109"/>
      <c r="BRP95" s="1112">
        <f t="shared" si="6520"/>
        <v>0</v>
      </c>
      <c r="BRQ95" s="1109"/>
      <c r="BRR95" s="1109"/>
      <c r="BRS95" s="1109"/>
      <c r="BRT95" s="1109"/>
      <c r="BRU95" s="1109"/>
      <c r="BRV95" s="1111"/>
      <c r="BRW95" s="1112">
        <f t="shared" si="6521"/>
        <v>0</v>
      </c>
      <c r="BRX95" s="1126"/>
      <c r="BRY95" s="1110"/>
      <c r="BSA95" s="1121"/>
      <c r="BSB95" s="1109"/>
      <c r="BSC95" s="1109"/>
      <c r="BSD95" s="1109"/>
      <c r="BSE95" s="1112">
        <f t="shared" si="6522"/>
        <v>0</v>
      </c>
      <c r="BSF95" s="1109"/>
      <c r="BSG95" s="1109"/>
      <c r="BSH95" s="1109"/>
      <c r="BSI95" s="1109"/>
      <c r="BSJ95" s="1109"/>
      <c r="BSK95" s="1111"/>
      <c r="BSL95" s="1112">
        <f t="shared" si="6523"/>
        <v>0</v>
      </c>
      <c r="BSM95" s="1126"/>
      <c r="BSN95" s="1110"/>
      <c r="BSP95" s="1121"/>
      <c r="BSQ95" s="1109"/>
      <c r="BSR95" s="1109"/>
      <c r="BSS95" s="1109"/>
      <c r="BST95" s="1112">
        <f t="shared" si="6524"/>
        <v>0</v>
      </c>
      <c r="BSU95" s="1109"/>
      <c r="BSV95" s="1109"/>
      <c r="BSW95" s="1109"/>
      <c r="BSX95" s="1109"/>
      <c r="BSY95" s="1109"/>
      <c r="BSZ95" s="1111"/>
      <c r="BTA95" s="1112">
        <f t="shared" si="6525"/>
        <v>0</v>
      </c>
      <c r="BTB95" s="1126"/>
      <c r="BTC95" s="1110"/>
      <c r="BTE95" s="1121"/>
      <c r="BTF95" s="1109"/>
      <c r="BTG95" s="1109"/>
      <c r="BTH95" s="1109"/>
      <c r="BTI95" s="1112">
        <f t="shared" si="6526"/>
        <v>0</v>
      </c>
      <c r="BTJ95" s="1109"/>
      <c r="BTK95" s="1109"/>
      <c r="BTL95" s="1109"/>
      <c r="BTM95" s="1109"/>
      <c r="BTN95" s="1109"/>
      <c r="BTO95" s="1111"/>
      <c r="BTP95" s="1112">
        <f t="shared" si="6527"/>
        <v>0</v>
      </c>
      <c r="BTQ95" s="1126"/>
      <c r="BTR95" s="1110"/>
      <c r="BTT95" s="1121"/>
      <c r="BTU95" s="1109"/>
      <c r="BTV95" s="1109"/>
      <c r="BTW95" s="1109"/>
      <c r="BTX95" s="1112">
        <f t="shared" si="6528"/>
        <v>0</v>
      </c>
      <c r="BTY95" s="1109"/>
      <c r="BTZ95" s="1109"/>
      <c r="BUA95" s="1109"/>
      <c r="BUB95" s="1109"/>
      <c r="BUC95" s="1109"/>
      <c r="BUD95" s="1111"/>
      <c r="BUE95" s="1112">
        <f t="shared" si="6529"/>
        <v>0</v>
      </c>
      <c r="BUF95" s="1126"/>
      <c r="BUG95" s="1110"/>
      <c r="BUI95" s="1121"/>
      <c r="BUJ95" s="1109"/>
      <c r="BUK95" s="1109"/>
      <c r="BUL95" s="1109"/>
      <c r="BUM95" s="1112">
        <f t="shared" si="6530"/>
        <v>0</v>
      </c>
      <c r="BUN95" s="1109"/>
      <c r="BUO95" s="1109"/>
      <c r="BUP95" s="1109"/>
      <c r="BUQ95" s="1109"/>
      <c r="BUR95" s="1109"/>
      <c r="BUS95" s="1111"/>
      <c r="BUT95" s="1112">
        <f t="shared" si="6531"/>
        <v>0</v>
      </c>
      <c r="BUU95" s="1126"/>
      <c r="BUV95" s="1110"/>
      <c r="BUX95" s="1121"/>
      <c r="BUY95" s="1109"/>
      <c r="BUZ95" s="1109"/>
      <c r="BVA95" s="1109"/>
      <c r="BVB95" s="1112">
        <f t="shared" si="6532"/>
        <v>0</v>
      </c>
      <c r="BVC95" s="1109"/>
      <c r="BVD95" s="1109"/>
      <c r="BVE95" s="1109"/>
      <c r="BVF95" s="1109"/>
      <c r="BVG95" s="1109"/>
      <c r="BVH95" s="1111"/>
      <c r="BVI95" s="1112">
        <f t="shared" si="6533"/>
        <v>0</v>
      </c>
      <c r="BVJ95" s="1126"/>
      <c r="BVK95" s="1110"/>
      <c r="BVM95" s="1121"/>
      <c r="BVN95" s="1109"/>
      <c r="BVO95" s="1109"/>
      <c r="BVP95" s="1109"/>
      <c r="BVQ95" s="1112">
        <f t="shared" si="6534"/>
        <v>0</v>
      </c>
      <c r="BVR95" s="1109"/>
      <c r="BVS95" s="1109"/>
      <c r="BVT95" s="1109"/>
      <c r="BVU95" s="1109"/>
      <c r="BVV95" s="1109"/>
      <c r="BVW95" s="1111"/>
      <c r="BVX95" s="1112">
        <f t="shared" si="6535"/>
        <v>0</v>
      </c>
      <c r="BVY95" s="1126"/>
      <c r="BVZ95" s="1110"/>
      <c r="BWB95" s="1121"/>
      <c r="BWC95" s="1109"/>
      <c r="BWD95" s="1109"/>
      <c r="BWE95" s="1109"/>
      <c r="BWF95" s="1112">
        <f t="shared" si="6536"/>
        <v>0</v>
      </c>
      <c r="BWG95" s="1109"/>
      <c r="BWH95" s="1109"/>
      <c r="BWI95" s="1109"/>
      <c r="BWJ95" s="1109"/>
      <c r="BWK95" s="1109"/>
      <c r="BWL95" s="1111"/>
      <c r="BWM95" s="1112">
        <f t="shared" si="6537"/>
        <v>0</v>
      </c>
      <c r="BWN95" s="1126"/>
      <c r="BWO95" s="1110"/>
    </row>
    <row r="96" spans="2:1965" ht="15" customHeight="1" x14ac:dyDescent="0.2">
      <c r="B96" s="1114" t="s">
        <v>791</v>
      </c>
      <c r="C96" s="1109"/>
      <c r="D96" s="1109"/>
      <c r="E96" s="1109"/>
      <c r="F96" s="1109"/>
      <c r="G96" s="1112">
        <f t="shared" si="6276"/>
        <v>0</v>
      </c>
      <c r="H96" s="1109"/>
      <c r="I96" s="1109"/>
      <c r="J96" s="1109"/>
      <c r="K96" s="1109"/>
      <c r="L96" s="1109"/>
      <c r="M96" s="1111"/>
      <c r="N96" s="1112">
        <f t="shared" si="6277"/>
        <v>0</v>
      </c>
      <c r="O96" s="1126"/>
      <c r="P96" s="1110"/>
      <c r="Q96" s="1109"/>
      <c r="R96" s="1109"/>
      <c r="S96" s="1109"/>
      <c r="T96" s="1109"/>
      <c r="U96" s="1112">
        <f t="shared" si="6278"/>
        <v>0</v>
      </c>
      <c r="V96" s="1109"/>
      <c r="W96" s="1109"/>
      <c r="X96" s="1109"/>
      <c r="Y96" s="1109"/>
      <c r="Z96" s="1109"/>
      <c r="AA96" s="1111"/>
      <c r="AB96" s="1112">
        <f t="shared" si="6279"/>
        <v>0</v>
      </c>
      <c r="AC96" s="1126"/>
      <c r="AD96" s="1110"/>
      <c r="AF96" s="1121"/>
      <c r="AG96" s="1109"/>
      <c r="AH96" s="1109"/>
      <c r="AI96" s="1109"/>
      <c r="AJ96" s="1112">
        <f t="shared" si="6280"/>
        <v>0</v>
      </c>
      <c r="AK96" s="1109"/>
      <c r="AL96" s="1109"/>
      <c r="AM96" s="1109"/>
      <c r="AN96" s="1109"/>
      <c r="AO96" s="1109"/>
      <c r="AP96" s="1111"/>
      <c r="AQ96" s="1112">
        <f t="shared" si="6281"/>
        <v>0</v>
      </c>
      <c r="AR96" s="1126"/>
      <c r="AS96" s="1110"/>
      <c r="AU96" s="1121"/>
      <c r="AV96" s="1109"/>
      <c r="AW96" s="1109"/>
      <c r="AX96" s="1109"/>
      <c r="AY96" s="1112">
        <f t="shared" si="6282"/>
        <v>0</v>
      </c>
      <c r="AZ96" s="1109"/>
      <c r="BA96" s="1109"/>
      <c r="BB96" s="1109"/>
      <c r="BC96" s="1109"/>
      <c r="BD96" s="1109"/>
      <c r="BE96" s="1111"/>
      <c r="BF96" s="1112">
        <f t="shared" si="6283"/>
        <v>0</v>
      </c>
      <c r="BG96" s="1126"/>
      <c r="BH96" s="1110"/>
      <c r="BJ96" s="1121"/>
      <c r="BK96" s="1109"/>
      <c r="BL96" s="1109"/>
      <c r="BM96" s="1109"/>
      <c r="BN96" s="1112">
        <f t="shared" si="6284"/>
        <v>0</v>
      </c>
      <c r="BO96" s="1109"/>
      <c r="BP96" s="1109"/>
      <c r="BQ96" s="1109"/>
      <c r="BR96" s="1109"/>
      <c r="BS96" s="1109"/>
      <c r="BT96" s="1111"/>
      <c r="BU96" s="1112">
        <f t="shared" si="6285"/>
        <v>0</v>
      </c>
      <c r="BV96" s="1126"/>
      <c r="BW96" s="1110"/>
      <c r="BY96" s="1121"/>
      <c r="BZ96" s="1109"/>
      <c r="CA96" s="1109"/>
      <c r="CB96" s="1109"/>
      <c r="CC96" s="1112">
        <f t="shared" si="6286"/>
        <v>0</v>
      </c>
      <c r="CD96" s="1109"/>
      <c r="CE96" s="1109"/>
      <c r="CF96" s="1109"/>
      <c r="CG96" s="1109"/>
      <c r="CH96" s="1109"/>
      <c r="CI96" s="1111"/>
      <c r="CJ96" s="1112">
        <f t="shared" si="6287"/>
        <v>0</v>
      </c>
      <c r="CK96" s="1126"/>
      <c r="CL96" s="1110"/>
      <c r="CN96" s="1121"/>
      <c r="CO96" s="1109"/>
      <c r="CP96" s="1109"/>
      <c r="CQ96" s="1109"/>
      <c r="CR96" s="1112">
        <f t="shared" si="6288"/>
        <v>0</v>
      </c>
      <c r="CS96" s="1109"/>
      <c r="CT96" s="1109"/>
      <c r="CU96" s="1109"/>
      <c r="CV96" s="1109"/>
      <c r="CW96" s="1109"/>
      <c r="CX96" s="1111"/>
      <c r="CY96" s="1112">
        <f t="shared" si="6289"/>
        <v>0</v>
      </c>
      <c r="CZ96" s="1126"/>
      <c r="DA96" s="1110"/>
      <c r="DC96" s="1121"/>
      <c r="DD96" s="1109"/>
      <c r="DE96" s="1109"/>
      <c r="DF96" s="1109"/>
      <c r="DG96" s="1112">
        <f t="shared" si="6290"/>
        <v>0</v>
      </c>
      <c r="DH96" s="1109"/>
      <c r="DI96" s="1109"/>
      <c r="DJ96" s="1109"/>
      <c r="DK96" s="1109"/>
      <c r="DL96" s="1109"/>
      <c r="DM96" s="1111"/>
      <c r="DN96" s="1112">
        <f t="shared" si="6291"/>
        <v>0</v>
      </c>
      <c r="DO96" s="1126"/>
      <c r="DP96" s="1110"/>
      <c r="DR96" s="1121"/>
      <c r="DS96" s="1109"/>
      <c r="DT96" s="1109"/>
      <c r="DU96" s="1109"/>
      <c r="DV96" s="1112">
        <f t="shared" si="6292"/>
        <v>0</v>
      </c>
      <c r="DW96" s="1109"/>
      <c r="DX96" s="1109"/>
      <c r="DY96" s="1109"/>
      <c r="DZ96" s="1109"/>
      <c r="EA96" s="1109"/>
      <c r="EB96" s="1111"/>
      <c r="EC96" s="1112">
        <f t="shared" si="6293"/>
        <v>0</v>
      </c>
      <c r="ED96" s="1126"/>
      <c r="EE96" s="1110"/>
      <c r="EG96" s="1121"/>
      <c r="EH96" s="1109"/>
      <c r="EI96" s="1109"/>
      <c r="EJ96" s="1109"/>
      <c r="EK96" s="1112">
        <f t="shared" si="6294"/>
        <v>0</v>
      </c>
      <c r="EL96" s="1109"/>
      <c r="EM96" s="1109"/>
      <c r="EN96" s="1109"/>
      <c r="EO96" s="1109"/>
      <c r="EP96" s="1109"/>
      <c r="EQ96" s="1111"/>
      <c r="ER96" s="1112">
        <f t="shared" si="6295"/>
        <v>0</v>
      </c>
      <c r="ES96" s="1126"/>
      <c r="ET96" s="1110"/>
      <c r="EV96" s="1121"/>
      <c r="EW96" s="1109"/>
      <c r="EX96" s="1109"/>
      <c r="EY96" s="1109"/>
      <c r="EZ96" s="1112">
        <f t="shared" si="6296"/>
        <v>0</v>
      </c>
      <c r="FA96" s="1109"/>
      <c r="FB96" s="1109"/>
      <c r="FC96" s="1109"/>
      <c r="FD96" s="1109"/>
      <c r="FE96" s="1109"/>
      <c r="FF96" s="1111"/>
      <c r="FG96" s="1112">
        <f t="shared" si="6297"/>
        <v>0</v>
      </c>
      <c r="FH96" s="1126"/>
      <c r="FI96" s="1110"/>
      <c r="FK96" s="1121"/>
      <c r="FL96" s="1109"/>
      <c r="FM96" s="1109"/>
      <c r="FN96" s="1109"/>
      <c r="FO96" s="1112">
        <f t="shared" si="6298"/>
        <v>0</v>
      </c>
      <c r="FP96" s="1109"/>
      <c r="FQ96" s="1109"/>
      <c r="FR96" s="1109"/>
      <c r="FS96" s="1109"/>
      <c r="FT96" s="1109"/>
      <c r="FU96" s="1111"/>
      <c r="FV96" s="1112">
        <f t="shared" si="6299"/>
        <v>0</v>
      </c>
      <c r="FW96" s="1126"/>
      <c r="FX96" s="1110"/>
      <c r="FZ96" s="1121"/>
      <c r="GA96" s="1109"/>
      <c r="GB96" s="1109"/>
      <c r="GC96" s="1109"/>
      <c r="GD96" s="1112">
        <f t="shared" si="6300"/>
        <v>0</v>
      </c>
      <c r="GE96" s="1109"/>
      <c r="GF96" s="1109"/>
      <c r="GG96" s="1109"/>
      <c r="GH96" s="1109"/>
      <c r="GI96" s="1109"/>
      <c r="GJ96" s="1111"/>
      <c r="GK96" s="1112">
        <f t="shared" si="6301"/>
        <v>0</v>
      </c>
      <c r="GL96" s="1126"/>
      <c r="GM96" s="1110"/>
      <c r="GO96" s="1121"/>
      <c r="GP96" s="1109"/>
      <c r="GQ96" s="1109"/>
      <c r="GR96" s="1109"/>
      <c r="GS96" s="1112">
        <f t="shared" si="6302"/>
        <v>0</v>
      </c>
      <c r="GT96" s="1109"/>
      <c r="GU96" s="1109"/>
      <c r="GV96" s="1109"/>
      <c r="GW96" s="1109"/>
      <c r="GX96" s="1109"/>
      <c r="GY96" s="1111"/>
      <c r="GZ96" s="1112">
        <f t="shared" si="6303"/>
        <v>0</v>
      </c>
      <c r="HA96" s="1126"/>
      <c r="HB96" s="1110"/>
      <c r="HD96" s="1121"/>
      <c r="HE96" s="1109"/>
      <c r="HF96" s="1109"/>
      <c r="HG96" s="1109"/>
      <c r="HH96" s="1112">
        <f t="shared" si="6304"/>
        <v>0</v>
      </c>
      <c r="HI96" s="1109"/>
      <c r="HJ96" s="1109"/>
      <c r="HK96" s="1109"/>
      <c r="HL96" s="1109"/>
      <c r="HM96" s="1109"/>
      <c r="HN96" s="1111"/>
      <c r="HO96" s="1112">
        <f t="shared" si="6305"/>
        <v>0</v>
      </c>
      <c r="HP96" s="1126"/>
      <c r="HQ96" s="1110"/>
      <c r="HS96" s="1121"/>
      <c r="HT96" s="1109"/>
      <c r="HU96" s="1109"/>
      <c r="HV96" s="1109"/>
      <c r="HW96" s="1112">
        <f t="shared" si="6306"/>
        <v>0</v>
      </c>
      <c r="HX96" s="1109"/>
      <c r="HY96" s="1109"/>
      <c r="HZ96" s="1109"/>
      <c r="IA96" s="1109"/>
      <c r="IB96" s="1109"/>
      <c r="IC96" s="1111"/>
      <c r="ID96" s="1112">
        <f t="shared" si="6307"/>
        <v>0</v>
      </c>
      <c r="IE96" s="1126"/>
      <c r="IF96" s="1110"/>
      <c r="IH96" s="1121"/>
      <c r="II96" s="1109"/>
      <c r="IJ96" s="1109"/>
      <c r="IK96" s="1109"/>
      <c r="IL96" s="1112">
        <f t="shared" si="6308"/>
        <v>0</v>
      </c>
      <c r="IM96" s="1109"/>
      <c r="IN96" s="1109"/>
      <c r="IO96" s="1109"/>
      <c r="IP96" s="1109"/>
      <c r="IQ96" s="1109"/>
      <c r="IR96" s="1111"/>
      <c r="IS96" s="1112">
        <f t="shared" si="6309"/>
        <v>0</v>
      </c>
      <c r="IT96" s="1126"/>
      <c r="IU96" s="1110"/>
      <c r="IW96" s="1121"/>
      <c r="IX96" s="1109"/>
      <c r="IY96" s="1109"/>
      <c r="IZ96" s="1109"/>
      <c r="JA96" s="1112">
        <f t="shared" si="6310"/>
        <v>0</v>
      </c>
      <c r="JB96" s="1109"/>
      <c r="JC96" s="1109"/>
      <c r="JD96" s="1109"/>
      <c r="JE96" s="1109"/>
      <c r="JF96" s="1109"/>
      <c r="JG96" s="1111"/>
      <c r="JH96" s="1112">
        <f t="shared" si="6311"/>
        <v>0</v>
      </c>
      <c r="JI96" s="1126"/>
      <c r="JJ96" s="1110"/>
      <c r="JL96" s="1121"/>
      <c r="JM96" s="1109"/>
      <c r="JN96" s="1109"/>
      <c r="JO96" s="1109"/>
      <c r="JP96" s="1112">
        <f t="shared" si="6312"/>
        <v>0</v>
      </c>
      <c r="JQ96" s="1109"/>
      <c r="JR96" s="1109"/>
      <c r="JS96" s="1109"/>
      <c r="JT96" s="1109"/>
      <c r="JU96" s="1109"/>
      <c r="JV96" s="1111"/>
      <c r="JW96" s="1112">
        <f t="shared" si="6313"/>
        <v>0</v>
      </c>
      <c r="JX96" s="1126"/>
      <c r="JY96" s="1110"/>
      <c r="KA96" s="1121"/>
      <c r="KB96" s="1109"/>
      <c r="KC96" s="1109"/>
      <c r="KD96" s="1109"/>
      <c r="KE96" s="1112">
        <f t="shared" si="6314"/>
        <v>0</v>
      </c>
      <c r="KF96" s="1109"/>
      <c r="KG96" s="1109"/>
      <c r="KH96" s="1109"/>
      <c r="KI96" s="1109"/>
      <c r="KJ96" s="1109"/>
      <c r="KK96" s="1111"/>
      <c r="KL96" s="1112">
        <f t="shared" si="6315"/>
        <v>0</v>
      </c>
      <c r="KM96" s="1126"/>
      <c r="KN96" s="1110"/>
      <c r="KP96" s="1121"/>
      <c r="KQ96" s="1109"/>
      <c r="KR96" s="1109"/>
      <c r="KS96" s="1109"/>
      <c r="KT96" s="1112">
        <f t="shared" si="6316"/>
        <v>0</v>
      </c>
      <c r="KU96" s="1109"/>
      <c r="KV96" s="1109"/>
      <c r="KW96" s="1109"/>
      <c r="KX96" s="1109"/>
      <c r="KY96" s="1109"/>
      <c r="KZ96" s="1111"/>
      <c r="LA96" s="1112">
        <f t="shared" si="6317"/>
        <v>0</v>
      </c>
      <c r="LB96" s="1126"/>
      <c r="LC96" s="1110"/>
      <c r="LE96" s="1121"/>
      <c r="LF96" s="1109"/>
      <c r="LG96" s="1109"/>
      <c r="LH96" s="1109"/>
      <c r="LI96" s="1112">
        <f t="shared" si="6318"/>
        <v>0</v>
      </c>
      <c r="LJ96" s="1109"/>
      <c r="LK96" s="1109"/>
      <c r="LL96" s="1109"/>
      <c r="LM96" s="1109"/>
      <c r="LN96" s="1109"/>
      <c r="LO96" s="1111"/>
      <c r="LP96" s="1112">
        <f t="shared" si="6319"/>
        <v>0</v>
      </c>
      <c r="LQ96" s="1126"/>
      <c r="LR96" s="1110"/>
      <c r="LT96" s="1121"/>
      <c r="LU96" s="1109"/>
      <c r="LV96" s="1109"/>
      <c r="LW96" s="1109"/>
      <c r="LX96" s="1112">
        <f t="shared" si="6320"/>
        <v>0</v>
      </c>
      <c r="LY96" s="1109"/>
      <c r="LZ96" s="1109"/>
      <c r="MA96" s="1109"/>
      <c r="MB96" s="1109"/>
      <c r="MC96" s="1109"/>
      <c r="MD96" s="1111"/>
      <c r="ME96" s="1112">
        <f t="shared" si="6321"/>
        <v>0</v>
      </c>
      <c r="MF96" s="1126"/>
      <c r="MG96" s="1110"/>
      <c r="MI96" s="1121"/>
      <c r="MJ96" s="1109"/>
      <c r="MK96" s="1109"/>
      <c r="ML96" s="1109"/>
      <c r="MM96" s="1112">
        <f t="shared" si="6322"/>
        <v>0</v>
      </c>
      <c r="MN96" s="1109"/>
      <c r="MO96" s="1109"/>
      <c r="MP96" s="1109"/>
      <c r="MQ96" s="1109"/>
      <c r="MR96" s="1109"/>
      <c r="MS96" s="1111"/>
      <c r="MT96" s="1112">
        <f t="shared" si="6323"/>
        <v>0</v>
      </c>
      <c r="MU96" s="1126"/>
      <c r="MV96" s="1110"/>
      <c r="MX96" s="1121"/>
      <c r="MY96" s="1109"/>
      <c r="MZ96" s="1109"/>
      <c r="NA96" s="1109"/>
      <c r="NB96" s="1112">
        <f t="shared" si="6324"/>
        <v>0</v>
      </c>
      <c r="NC96" s="1109"/>
      <c r="ND96" s="1109"/>
      <c r="NE96" s="1109"/>
      <c r="NF96" s="1109"/>
      <c r="NG96" s="1109"/>
      <c r="NH96" s="1111"/>
      <c r="NI96" s="1112">
        <f t="shared" si="6325"/>
        <v>0</v>
      </c>
      <c r="NJ96" s="1126"/>
      <c r="NK96" s="1110"/>
      <c r="NM96" s="1121"/>
      <c r="NN96" s="1109"/>
      <c r="NO96" s="1109"/>
      <c r="NP96" s="1109"/>
      <c r="NQ96" s="1112">
        <f t="shared" si="6326"/>
        <v>0</v>
      </c>
      <c r="NR96" s="1109"/>
      <c r="NS96" s="1109"/>
      <c r="NT96" s="1109"/>
      <c r="NU96" s="1109"/>
      <c r="NV96" s="1109"/>
      <c r="NW96" s="1111"/>
      <c r="NX96" s="1112">
        <f t="shared" si="6327"/>
        <v>0</v>
      </c>
      <c r="NY96" s="1126"/>
      <c r="NZ96" s="1110"/>
      <c r="OB96" s="1121"/>
      <c r="OC96" s="1109"/>
      <c r="OD96" s="1109"/>
      <c r="OE96" s="1109"/>
      <c r="OF96" s="1112">
        <f t="shared" si="6328"/>
        <v>0</v>
      </c>
      <c r="OG96" s="1109"/>
      <c r="OH96" s="1109"/>
      <c r="OI96" s="1109"/>
      <c r="OJ96" s="1109"/>
      <c r="OK96" s="1109"/>
      <c r="OL96" s="1111"/>
      <c r="OM96" s="1112">
        <f t="shared" si="6329"/>
        <v>0</v>
      </c>
      <c r="ON96" s="1126"/>
      <c r="OO96" s="1110"/>
      <c r="OQ96" s="1121"/>
      <c r="OR96" s="1109"/>
      <c r="OS96" s="1109"/>
      <c r="OT96" s="1109"/>
      <c r="OU96" s="1112">
        <f t="shared" si="6330"/>
        <v>0</v>
      </c>
      <c r="OV96" s="1109"/>
      <c r="OW96" s="1109"/>
      <c r="OX96" s="1109"/>
      <c r="OY96" s="1109"/>
      <c r="OZ96" s="1109"/>
      <c r="PA96" s="1111"/>
      <c r="PB96" s="1112">
        <f t="shared" si="6331"/>
        <v>0</v>
      </c>
      <c r="PC96" s="1126"/>
      <c r="PD96" s="1110"/>
      <c r="PF96" s="1121"/>
      <c r="PG96" s="1109"/>
      <c r="PH96" s="1109"/>
      <c r="PI96" s="1109"/>
      <c r="PJ96" s="1112">
        <f t="shared" si="6332"/>
        <v>0</v>
      </c>
      <c r="PK96" s="1109"/>
      <c r="PL96" s="1109"/>
      <c r="PM96" s="1109"/>
      <c r="PN96" s="1109"/>
      <c r="PO96" s="1109"/>
      <c r="PP96" s="1111"/>
      <c r="PQ96" s="1112">
        <f t="shared" si="6333"/>
        <v>0</v>
      </c>
      <c r="PR96" s="1126"/>
      <c r="PS96" s="1110"/>
      <c r="PU96" s="1121"/>
      <c r="PV96" s="1109"/>
      <c r="PW96" s="1109"/>
      <c r="PX96" s="1109"/>
      <c r="PY96" s="1112">
        <f t="shared" si="6334"/>
        <v>0</v>
      </c>
      <c r="PZ96" s="1109"/>
      <c r="QA96" s="1109"/>
      <c r="QB96" s="1109"/>
      <c r="QC96" s="1109"/>
      <c r="QD96" s="1109"/>
      <c r="QE96" s="1111"/>
      <c r="QF96" s="1112">
        <f t="shared" si="6335"/>
        <v>0</v>
      </c>
      <c r="QG96" s="1126"/>
      <c r="QH96" s="1110"/>
      <c r="QJ96" s="1121"/>
      <c r="QK96" s="1109"/>
      <c r="QL96" s="1109"/>
      <c r="QM96" s="1109"/>
      <c r="QN96" s="1112">
        <f t="shared" si="6336"/>
        <v>0</v>
      </c>
      <c r="QO96" s="1109"/>
      <c r="QP96" s="1109"/>
      <c r="QQ96" s="1109"/>
      <c r="QR96" s="1109"/>
      <c r="QS96" s="1109"/>
      <c r="QT96" s="1111"/>
      <c r="QU96" s="1112">
        <f t="shared" si="6337"/>
        <v>0</v>
      </c>
      <c r="QV96" s="1126"/>
      <c r="QW96" s="1110"/>
      <c r="QY96" s="1121"/>
      <c r="QZ96" s="1109"/>
      <c r="RA96" s="1109"/>
      <c r="RB96" s="1109"/>
      <c r="RC96" s="1112">
        <f t="shared" si="6338"/>
        <v>0</v>
      </c>
      <c r="RD96" s="1109"/>
      <c r="RE96" s="1109"/>
      <c r="RF96" s="1109"/>
      <c r="RG96" s="1109"/>
      <c r="RH96" s="1109"/>
      <c r="RI96" s="1111"/>
      <c r="RJ96" s="1112">
        <f t="shared" si="6339"/>
        <v>0</v>
      </c>
      <c r="RK96" s="1126"/>
      <c r="RL96" s="1110"/>
      <c r="RN96" s="1121"/>
      <c r="RO96" s="1109"/>
      <c r="RP96" s="1109"/>
      <c r="RQ96" s="1109"/>
      <c r="RR96" s="1112">
        <f t="shared" si="6340"/>
        <v>0</v>
      </c>
      <c r="RS96" s="1109"/>
      <c r="RT96" s="1109"/>
      <c r="RU96" s="1109"/>
      <c r="RV96" s="1109"/>
      <c r="RW96" s="1109"/>
      <c r="RX96" s="1111"/>
      <c r="RY96" s="1112">
        <f t="shared" si="6341"/>
        <v>0</v>
      </c>
      <c r="RZ96" s="1126"/>
      <c r="SA96" s="1110"/>
      <c r="SC96" s="1121"/>
      <c r="SD96" s="1109"/>
      <c r="SE96" s="1109"/>
      <c r="SF96" s="1109"/>
      <c r="SG96" s="1112">
        <f t="shared" si="6342"/>
        <v>0</v>
      </c>
      <c r="SH96" s="1109"/>
      <c r="SI96" s="1109"/>
      <c r="SJ96" s="1109"/>
      <c r="SK96" s="1109"/>
      <c r="SL96" s="1109"/>
      <c r="SM96" s="1111"/>
      <c r="SN96" s="1112">
        <f t="shared" si="6343"/>
        <v>0</v>
      </c>
      <c r="SO96" s="1126"/>
      <c r="SP96" s="1110"/>
      <c r="SR96" s="1121"/>
      <c r="SS96" s="1109"/>
      <c r="ST96" s="1109"/>
      <c r="SU96" s="1109"/>
      <c r="SV96" s="1112">
        <f t="shared" si="6344"/>
        <v>0</v>
      </c>
      <c r="SW96" s="1109"/>
      <c r="SX96" s="1109"/>
      <c r="SY96" s="1109"/>
      <c r="SZ96" s="1109"/>
      <c r="TA96" s="1109"/>
      <c r="TB96" s="1111"/>
      <c r="TC96" s="1112">
        <f t="shared" si="6345"/>
        <v>0</v>
      </c>
      <c r="TD96" s="1126"/>
      <c r="TE96" s="1110"/>
      <c r="TG96" s="1121"/>
      <c r="TH96" s="1109"/>
      <c r="TI96" s="1109"/>
      <c r="TJ96" s="1109"/>
      <c r="TK96" s="1112">
        <f t="shared" si="6346"/>
        <v>0</v>
      </c>
      <c r="TL96" s="1109"/>
      <c r="TM96" s="1109"/>
      <c r="TN96" s="1109"/>
      <c r="TO96" s="1109"/>
      <c r="TP96" s="1109"/>
      <c r="TQ96" s="1111"/>
      <c r="TR96" s="1112">
        <f t="shared" si="6347"/>
        <v>0</v>
      </c>
      <c r="TS96" s="1126"/>
      <c r="TT96" s="1110"/>
      <c r="TV96" s="1121"/>
      <c r="TW96" s="1109"/>
      <c r="TX96" s="1109"/>
      <c r="TY96" s="1109"/>
      <c r="TZ96" s="1112">
        <f t="shared" si="6348"/>
        <v>0</v>
      </c>
      <c r="UA96" s="1109"/>
      <c r="UB96" s="1109"/>
      <c r="UC96" s="1109"/>
      <c r="UD96" s="1109"/>
      <c r="UE96" s="1109"/>
      <c r="UF96" s="1111"/>
      <c r="UG96" s="1112">
        <f t="shared" si="6349"/>
        <v>0</v>
      </c>
      <c r="UH96" s="1126"/>
      <c r="UI96" s="1110"/>
      <c r="UK96" s="1121"/>
      <c r="UL96" s="1109"/>
      <c r="UM96" s="1109"/>
      <c r="UN96" s="1109"/>
      <c r="UO96" s="1112">
        <f t="shared" si="6350"/>
        <v>0</v>
      </c>
      <c r="UP96" s="1109"/>
      <c r="UQ96" s="1109"/>
      <c r="UR96" s="1109"/>
      <c r="US96" s="1109"/>
      <c r="UT96" s="1109"/>
      <c r="UU96" s="1111"/>
      <c r="UV96" s="1112">
        <f t="shared" si="6351"/>
        <v>0</v>
      </c>
      <c r="UW96" s="1126"/>
      <c r="UX96" s="1110"/>
      <c r="UZ96" s="1121"/>
      <c r="VA96" s="1109"/>
      <c r="VB96" s="1109"/>
      <c r="VC96" s="1109"/>
      <c r="VD96" s="1112">
        <f t="shared" si="6352"/>
        <v>0</v>
      </c>
      <c r="VE96" s="1109"/>
      <c r="VF96" s="1109"/>
      <c r="VG96" s="1109"/>
      <c r="VH96" s="1109"/>
      <c r="VI96" s="1109"/>
      <c r="VJ96" s="1111"/>
      <c r="VK96" s="1112">
        <f t="shared" si="6353"/>
        <v>0</v>
      </c>
      <c r="VL96" s="1126"/>
      <c r="VM96" s="1110"/>
      <c r="VO96" s="1121"/>
      <c r="VP96" s="1109"/>
      <c r="VQ96" s="1109"/>
      <c r="VR96" s="1109"/>
      <c r="VS96" s="1112">
        <f t="shared" si="6354"/>
        <v>0</v>
      </c>
      <c r="VT96" s="1109"/>
      <c r="VU96" s="1109"/>
      <c r="VV96" s="1109"/>
      <c r="VW96" s="1109"/>
      <c r="VX96" s="1109"/>
      <c r="VY96" s="1111"/>
      <c r="VZ96" s="1112">
        <f t="shared" si="6355"/>
        <v>0</v>
      </c>
      <c r="WA96" s="1126"/>
      <c r="WB96" s="1110"/>
      <c r="WD96" s="1121"/>
      <c r="WE96" s="1109"/>
      <c r="WF96" s="1109"/>
      <c r="WG96" s="1109"/>
      <c r="WH96" s="1112">
        <f t="shared" si="6356"/>
        <v>0</v>
      </c>
      <c r="WI96" s="1109"/>
      <c r="WJ96" s="1109"/>
      <c r="WK96" s="1109"/>
      <c r="WL96" s="1109"/>
      <c r="WM96" s="1109"/>
      <c r="WN96" s="1111"/>
      <c r="WO96" s="1112">
        <f t="shared" si="6357"/>
        <v>0</v>
      </c>
      <c r="WP96" s="1126"/>
      <c r="WQ96" s="1110"/>
      <c r="WS96" s="1121"/>
      <c r="WT96" s="1109"/>
      <c r="WU96" s="1109"/>
      <c r="WV96" s="1109"/>
      <c r="WW96" s="1112">
        <f t="shared" si="6358"/>
        <v>0</v>
      </c>
      <c r="WX96" s="1109"/>
      <c r="WY96" s="1109"/>
      <c r="WZ96" s="1109"/>
      <c r="XA96" s="1109"/>
      <c r="XB96" s="1109"/>
      <c r="XC96" s="1111"/>
      <c r="XD96" s="1112">
        <f t="shared" si="6359"/>
        <v>0</v>
      </c>
      <c r="XE96" s="1126"/>
      <c r="XF96" s="1110"/>
      <c r="XH96" s="1121"/>
      <c r="XI96" s="1109"/>
      <c r="XJ96" s="1109"/>
      <c r="XK96" s="1109"/>
      <c r="XL96" s="1112">
        <f t="shared" si="6360"/>
        <v>0</v>
      </c>
      <c r="XM96" s="1109"/>
      <c r="XN96" s="1109"/>
      <c r="XO96" s="1109"/>
      <c r="XP96" s="1109"/>
      <c r="XQ96" s="1109"/>
      <c r="XR96" s="1111"/>
      <c r="XS96" s="1112">
        <f t="shared" si="6361"/>
        <v>0</v>
      </c>
      <c r="XT96" s="1126"/>
      <c r="XU96" s="1110"/>
      <c r="XW96" s="1121"/>
      <c r="XX96" s="1109"/>
      <c r="XY96" s="1109"/>
      <c r="XZ96" s="1109"/>
      <c r="YA96" s="1112">
        <f t="shared" si="6362"/>
        <v>0</v>
      </c>
      <c r="YB96" s="1109"/>
      <c r="YC96" s="1109"/>
      <c r="YD96" s="1109"/>
      <c r="YE96" s="1109"/>
      <c r="YF96" s="1109"/>
      <c r="YG96" s="1111"/>
      <c r="YH96" s="1112">
        <f t="shared" si="6363"/>
        <v>0</v>
      </c>
      <c r="YI96" s="1126"/>
      <c r="YJ96" s="1110"/>
      <c r="YL96" s="1121"/>
      <c r="YM96" s="1109"/>
      <c r="YN96" s="1109"/>
      <c r="YO96" s="1109"/>
      <c r="YP96" s="1112">
        <f t="shared" si="6364"/>
        <v>0</v>
      </c>
      <c r="YQ96" s="1109"/>
      <c r="YR96" s="1109"/>
      <c r="YS96" s="1109"/>
      <c r="YT96" s="1109"/>
      <c r="YU96" s="1109"/>
      <c r="YV96" s="1111"/>
      <c r="YW96" s="1112">
        <f t="shared" si="6365"/>
        <v>0</v>
      </c>
      <c r="YX96" s="1126"/>
      <c r="YY96" s="1110"/>
      <c r="ZA96" s="1121"/>
      <c r="ZB96" s="1109"/>
      <c r="ZC96" s="1109"/>
      <c r="ZD96" s="1109"/>
      <c r="ZE96" s="1112">
        <f t="shared" si="6366"/>
        <v>0</v>
      </c>
      <c r="ZF96" s="1109"/>
      <c r="ZG96" s="1109"/>
      <c r="ZH96" s="1109"/>
      <c r="ZI96" s="1109"/>
      <c r="ZJ96" s="1109"/>
      <c r="ZK96" s="1111"/>
      <c r="ZL96" s="1112">
        <f t="shared" si="6367"/>
        <v>0</v>
      </c>
      <c r="ZM96" s="1126"/>
      <c r="ZN96" s="1110"/>
      <c r="ZP96" s="1121"/>
      <c r="ZQ96" s="1109"/>
      <c r="ZR96" s="1109"/>
      <c r="ZS96" s="1109"/>
      <c r="ZT96" s="1112">
        <f t="shared" si="6368"/>
        <v>0</v>
      </c>
      <c r="ZU96" s="1109"/>
      <c r="ZV96" s="1109"/>
      <c r="ZW96" s="1109"/>
      <c r="ZX96" s="1109"/>
      <c r="ZY96" s="1109"/>
      <c r="ZZ96" s="1111"/>
      <c r="AAA96" s="1112">
        <f t="shared" si="6369"/>
        <v>0</v>
      </c>
      <c r="AAB96" s="1126"/>
      <c r="AAC96" s="1110"/>
      <c r="AAE96" s="1121"/>
      <c r="AAF96" s="1109"/>
      <c r="AAG96" s="1109"/>
      <c r="AAH96" s="1109"/>
      <c r="AAI96" s="1112">
        <f t="shared" si="6370"/>
        <v>0</v>
      </c>
      <c r="AAJ96" s="1109"/>
      <c r="AAK96" s="1109"/>
      <c r="AAL96" s="1109"/>
      <c r="AAM96" s="1109"/>
      <c r="AAN96" s="1109"/>
      <c r="AAO96" s="1111"/>
      <c r="AAP96" s="1112">
        <f t="shared" si="6371"/>
        <v>0</v>
      </c>
      <c r="AAQ96" s="1126"/>
      <c r="AAR96" s="1110"/>
      <c r="AAT96" s="1121"/>
      <c r="AAU96" s="1109"/>
      <c r="AAV96" s="1109"/>
      <c r="AAW96" s="1109"/>
      <c r="AAX96" s="1112">
        <f t="shared" si="6372"/>
        <v>0</v>
      </c>
      <c r="AAY96" s="1109"/>
      <c r="AAZ96" s="1109"/>
      <c r="ABA96" s="1109"/>
      <c r="ABB96" s="1109"/>
      <c r="ABC96" s="1109"/>
      <c r="ABD96" s="1111"/>
      <c r="ABE96" s="1112">
        <f t="shared" si="6373"/>
        <v>0</v>
      </c>
      <c r="ABF96" s="1126"/>
      <c r="ABG96" s="1110"/>
      <c r="ABI96" s="1121"/>
      <c r="ABJ96" s="1109"/>
      <c r="ABK96" s="1109"/>
      <c r="ABL96" s="1109"/>
      <c r="ABM96" s="1112">
        <f t="shared" si="6374"/>
        <v>0</v>
      </c>
      <c r="ABN96" s="1109"/>
      <c r="ABO96" s="1109"/>
      <c r="ABP96" s="1109"/>
      <c r="ABQ96" s="1109"/>
      <c r="ABR96" s="1109"/>
      <c r="ABS96" s="1111"/>
      <c r="ABT96" s="1112">
        <f t="shared" si="6375"/>
        <v>0</v>
      </c>
      <c r="ABU96" s="1126"/>
      <c r="ABV96" s="1110"/>
      <c r="ABX96" s="1121"/>
      <c r="ABY96" s="1109"/>
      <c r="ABZ96" s="1109"/>
      <c r="ACA96" s="1109"/>
      <c r="ACB96" s="1112">
        <f t="shared" si="6376"/>
        <v>0</v>
      </c>
      <c r="ACC96" s="1109"/>
      <c r="ACD96" s="1109"/>
      <c r="ACE96" s="1109"/>
      <c r="ACF96" s="1109"/>
      <c r="ACG96" s="1109"/>
      <c r="ACH96" s="1111"/>
      <c r="ACI96" s="1112">
        <f t="shared" si="6377"/>
        <v>0</v>
      </c>
      <c r="ACJ96" s="1126"/>
      <c r="ACK96" s="1110"/>
      <c r="ACM96" s="1121"/>
      <c r="ACN96" s="1109"/>
      <c r="ACO96" s="1109"/>
      <c r="ACP96" s="1109"/>
      <c r="ACQ96" s="1112">
        <f t="shared" si="6378"/>
        <v>0</v>
      </c>
      <c r="ACR96" s="1109"/>
      <c r="ACS96" s="1109"/>
      <c r="ACT96" s="1109"/>
      <c r="ACU96" s="1109"/>
      <c r="ACV96" s="1109"/>
      <c r="ACW96" s="1111"/>
      <c r="ACX96" s="1112">
        <f t="shared" si="6379"/>
        <v>0</v>
      </c>
      <c r="ACY96" s="1126"/>
      <c r="ACZ96" s="1110"/>
      <c r="ADB96" s="1121"/>
      <c r="ADC96" s="1109"/>
      <c r="ADD96" s="1109"/>
      <c r="ADE96" s="1109"/>
      <c r="ADF96" s="1112">
        <f t="shared" si="6380"/>
        <v>0</v>
      </c>
      <c r="ADG96" s="1109"/>
      <c r="ADH96" s="1109"/>
      <c r="ADI96" s="1109"/>
      <c r="ADJ96" s="1109"/>
      <c r="ADK96" s="1109"/>
      <c r="ADL96" s="1111"/>
      <c r="ADM96" s="1112">
        <f t="shared" si="6381"/>
        <v>0</v>
      </c>
      <c r="ADN96" s="1126"/>
      <c r="ADO96" s="1110"/>
      <c r="ADQ96" s="1121"/>
      <c r="ADR96" s="1109"/>
      <c r="ADS96" s="1109"/>
      <c r="ADT96" s="1109"/>
      <c r="ADU96" s="1112">
        <f t="shared" si="6382"/>
        <v>0</v>
      </c>
      <c r="ADV96" s="1109"/>
      <c r="ADW96" s="1109"/>
      <c r="ADX96" s="1109"/>
      <c r="ADY96" s="1109"/>
      <c r="ADZ96" s="1109"/>
      <c r="AEA96" s="1111"/>
      <c r="AEB96" s="1112">
        <f t="shared" si="6383"/>
        <v>0</v>
      </c>
      <c r="AEC96" s="1126"/>
      <c r="AED96" s="1110"/>
      <c r="AEF96" s="1121"/>
      <c r="AEG96" s="1109"/>
      <c r="AEH96" s="1109"/>
      <c r="AEI96" s="1109"/>
      <c r="AEJ96" s="1112">
        <f t="shared" si="6384"/>
        <v>0</v>
      </c>
      <c r="AEK96" s="1109"/>
      <c r="AEL96" s="1109"/>
      <c r="AEM96" s="1109"/>
      <c r="AEN96" s="1109"/>
      <c r="AEO96" s="1109"/>
      <c r="AEP96" s="1111"/>
      <c r="AEQ96" s="1112">
        <f t="shared" si="6385"/>
        <v>0</v>
      </c>
      <c r="AER96" s="1126"/>
      <c r="AES96" s="1110"/>
      <c r="AEU96" s="1121"/>
      <c r="AEV96" s="1109"/>
      <c r="AEW96" s="1109"/>
      <c r="AEX96" s="1109"/>
      <c r="AEY96" s="1112">
        <f t="shared" si="6386"/>
        <v>0</v>
      </c>
      <c r="AEZ96" s="1109"/>
      <c r="AFA96" s="1109"/>
      <c r="AFB96" s="1109"/>
      <c r="AFC96" s="1109"/>
      <c r="AFD96" s="1109"/>
      <c r="AFE96" s="1111"/>
      <c r="AFF96" s="1112">
        <f t="shared" si="6387"/>
        <v>0</v>
      </c>
      <c r="AFG96" s="1126"/>
      <c r="AFH96" s="1110"/>
      <c r="AFJ96" s="1121"/>
      <c r="AFK96" s="1109"/>
      <c r="AFL96" s="1109"/>
      <c r="AFM96" s="1109"/>
      <c r="AFN96" s="1112">
        <f t="shared" si="6388"/>
        <v>0</v>
      </c>
      <c r="AFO96" s="1109"/>
      <c r="AFP96" s="1109"/>
      <c r="AFQ96" s="1109"/>
      <c r="AFR96" s="1109"/>
      <c r="AFS96" s="1109"/>
      <c r="AFT96" s="1111"/>
      <c r="AFU96" s="1112">
        <f t="shared" si="6389"/>
        <v>0</v>
      </c>
      <c r="AFV96" s="1126"/>
      <c r="AFW96" s="1110"/>
      <c r="AFY96" s="1121"/>
      <c r="AFZ96" s="1109"/>
      <c r="AGA96" s="1109"/>
      <c r="AGB96" s="1109"/>
      <c r="AGC96" s="1112">
        <f t="shared" si="6390"/>
        <v>0</v>
      </c>
      <c r="AGD96" s="1109"/>
      <c r="AGE96" s="1109"/>
      <c r="AGF96" s="1109"/>
      <c r="AGG96" s="1109"/>
      <c r="AGH96" s="1109"/>
      <c r="AGI96" s="1111"/>
      <c r="AGJ96" s="1112">
        <f t="shared" si="6391"/>
        <v>0</v>
      </c>
      <c r="AGK96" s="1126"/>
      <c r="AGL96" s="1110"/>
      <c r="AGN96" s="1121"/>
      <c r="AGO96" s="1109"/>
      <c r="AGP96" s="1109"/>
      <c r="AGQ96" s="1109"/>
      <c r="AGR96" s="1112">
        <f t="shared" si="6392"/>
        <v>0</v>
      </c>
      <c r="AGS96" s="1109"/>
      <c r="AGT96" s="1109"/>
      <c r="AGU96" s="1109"/>
      <c r="AGV96" s="1109"/>
      <c r="AGW96" s="1109"/>
      <c r="AGX96" s="1111"/>
      <c r="AGY96" s="1112">
        <f t="shared" si="6393"/>
        <v>0</v>
      </c>
      <c r="AGZ96" s="1126"/>
      <c r="AHA96" s="1110"/>
      <c r="AHC96" s="1121"/>
      <c r="AHD96" s="1109"/>
      <c r="AHE96" s="1109"/>
      <c r="AHF96" s="1109"/>
      <c r="AHG96" s="1112">
        <f t="shared" si="6394"/>
        <v>0</v>
      </c>
      <c r="AHH96" s="1109"/>
      <c r="AHI96" s="1109"/>
      <c r="AHJ96" s="1109"/>
      <c r="AHK96" s="1109"/>
      <c r="AHL96" s="1109"/>
      <c r="AHM96" s="1111"/>
      <c r="AHN96" s="1112">
        <f t="shared" si="6395"/>
        <v>0</v>
      </c>
      <c r="AHO96" s="1126"/>
      <c r="AHP96" s="1110"/>
      <c r="AHR96" s="1121"/>
      <c r="AHS96" s="1109"/>
      <c r="AHT96" s="1109"/>
      <c r="AHU96" s="1109"/>
      <c r="AHV96" s="1112">
        <f t="shared" si="6396"/>
        <v>0</v>
      </c>
      <c r="AHW96" s="1109"/>
      <c r="AHX96" s="1109"/>
      <c r="AHY96" s="1109"/>
      <c r="AHZ96" s="1109"/>
      <c r="AIA96" s="1109"/>
      <c r="AIB96" s="1111"/>
      <c r="AIC96" s="1112">
        <f t="shared" si="6397"/>
        <v>0</v>
      </c>
      <c r="AID96" s="1126"/>
      <c r="AIE96" s="1110"/>
      <c r="AIG96" s="1121"/>
      <c r="AIH96" s="1109"/>
      <c r="AII96" s="1109"/>
      <c r="AIJ96" s="1109"/>
      <c r="AIK96" s="1112">
        <f t="shared" si="6398"/>
        <v>0</v>
      </c>
      <c r="AIL96" s="1109"/>
      <c r="AIM96" s="1109"/>
      <c r="AIN96" s="1109"/>
      <c r="AIO96" s="1109"/>
      <c r="AIP96" s="1109"/>
      <c r="AIQ96" s="1111"/>
      <c r="AIR96" s="1112">
        <f t="shared" si="6399"/>
        <v>0</v>
      </c>
      <c r="AIS96" s="1126"/>
      <c r="AIT96" s="1110"/>
      <c r="AIV96" s="1121"/>
      <c r="AIW96" s="1109"/>
      <c r="AIX96" s="1109"/>
      <c r="AIY96" s="1109"/>
      <c r="AIZ96" s="1112">
        <f t="shared" si="6400"/>
        <v>0</v>
      </c>
      <c r="AJA96" s="1109"/>
      <c r="AJB96" s="1109"/>
      <c r="AJC96" s="1109"/>
      <c r="AJD96" s="1109"/>
      <c r="AJE96" s="1109"/>
      <c r="AJF96" s="1111"/>
      <c r="AJG96" s="1112">
        <f t="shared" si="6401"/>
        <v>0</v>
      </c>
      <c r="AJH96" s="1126"/>
      <c r="AJI96" s="1110"/>
      <c r="AJK96" s="1121"/>
      <c r="AJL96" s="1109"/>
      <c r="AJM96" s="1109"/>
      <c r="AJN96" s="1109"/>
      <c r="AJO96" s="1112">
        <f t="shared" si="6402"/>
        <v>0</v>
      </c>
      <c r="AJP96" s="1109"/>
      <c r="AJQ96" s="1109"/>
      <c r="AJR96" s="1109"/>
      <c r="AJS96" s="1109"/>
      <c r="AJT96" s="1109"/>
      <c r="AJU96" s="1111"/>
      <c r="AJV96" s="1112">
        <f t="shared" si="6403"/>
        <v>0</v>
      </c>
      <c r="AJW96" s="1126"/>
      <c r="AJX96" s="1110"/>
      <c r="AJZ96" s="1121"/>
      <c r="AKA96" s="1109"/>
      <c r="AKB96" s="1109"/>
      <c r="AKC96" s="1109"/>
      <c r="AKD96" s="1112">
        <f t="shared" si="6404"/>
        <v>0</v>
      </c>
      <c r="AKE96" s="1109"/>
      <c r="AKF96" s="1109"/>
      <c r="AKG96" s="1109"/>
      <c r="AKH96" s="1109"/>
      <c r="AKI96" s="1109"/>
      <c r="AKJ96" s="1111"/>
      <c r="AKK96" s="1112">
        <f t="shared" si="6405"/>
        <v>0</v>
      </c>
      <c r="AKL96" s="1126"/>
      <c r="AKM96" s="1110"/>
      <c r="AKO96" s="1121"/>
      <c r="AKP96" s="1109"/>
      <c r="AKQ96" s="1109"/>
      <c r="AKR96" s="1109"/>
      <c r="AKS96" s="1112">
        <f t="shared" si="6406"/>
        <v>0</v>
      </c>
      <c r="AKT96" s="1109"/>
      <c r="AKU96" s="1109"/>
      <c r="AKV96" s="1109"/>
      <c r="AKW96" s="1109"/>
      <c r="AKX96" s="1109"/>
      <c r="AKY96" s="1111"/>
      <c r="AKZ96" s="1112">
        <f t="shared" si="6407"/>
        <v>0</v>
      </c>
      <c r="ALA96" s="1126"/>
      <c r="ALB96" s="1110"/>
      <c r="ALD96" s="1121"/>
      <c r="ALE96" s="1109"/>
      <c r="ALF96" s="1109"/>
      <c r="ALG96" s="1109"/>
      <c r="ALH96" s="1112">
        <f t="shared" si="6408"/>
        <v>0</v>
      </c>
      <c r="ALI96" s="1109"/>
      <c r="ALJ96" s="1109"/>
      <c r="ALK96" s="1109"/>
      <c r="ALL96" s="1109"/>
      <c r="ALM96" s="1109"/>
      <c r="ALN96" s="1111"/>
      <c r="ALO96" s="1112">
        <f t="shared" si="6409"/>
        <v>0</v>
      </c>
      <c r="ALP96" s="1126"/>
      <c r="ALQ96" s="1110"/>
      <c r="ALS96" s="1121"/>
      <c r="ALT96" s="1109"/>
      <c r="ALU96" s="1109"/>
      <c r="ALV96" s="1109"/>
      <c r="ALW96" s="1112">
        <f t="shared" si="6410"/>
        <v>0</v>
      </c>
      <c r="ALX96" s="1109"/>
      <c r="ALY96" s="1109"/>
      <c r="ALZ96" s="1109"/>
      <c r="AMA96" s="1109"/>
      <c r="AMB96" s="1109"/>
      <c r="AMC96" s="1111"/>
      <c r="AMD96" s="1112">
        <f t="shared" si="6411"/>
        <v>0</v>
      </c>
      <c r="AME96" s="1126"/>
      <c r="AMF96" s="1110"/>
      <c r="AMH96" s="1121"/>
      <c r="AMI96" s="1109"/>
      <c r="AMJ96" s="1109"/>
      <c r="AMK96" s="1109"/>
      <c r="AML96" s="1112">
        <f t="shared" si="6412"/>
        <v>0</v>
      </c>
      <c r="AMM96" s="1109"/>
      <c r="AMN96" s="1109"/>
      <c r="AMO96" s="1109"/>
      <c r="AMP96" s="1109"/>
      <c r="AMQ96" s="1109"/>
      <c r="AMR96" s="1111"/>
      <c r="AMS96" s="1112">
        <f t="shared" si="6413"/>
        <v>0</v>
      </c>
      <c r="AMT96" s="1126"/>
      <c r="AMU96" s="1110"/>
      <c r="AMW96" s="1121"/>
      <c r="AMX96" s="1109"/>
      <c r="AMY96" s="1109"/>
      <c r="AMZ96" s="1109"/>
      <c r="ANA96" s="1112">
        <f t="shared" si="6414"/>
        <v>0</v>
      </c>
      <c r="ANB96" s="1109"/>
      <c r="ANC96" s="1109"/>
      <c r="AND96" s="1109"/>
      <c r="ANE96" s="1109"/>
      <c r="ANF96" s="1109"/>
      <c r="ANG96" s="1111"/>
      <c r="ANH96" s="1112">
        <f t="shared" si="6415"/>
        <v>0</v>
      </c>
      <c r="ANI96" s="1126"/>
      <c r="ANJ96" s="1110"/>
      <c r="ANL96" s="1121"/>
      <c r="ANM96" s="1109"/>
      <c r="ANN96" s="1109"/>
      <c r="ANO96" s="1109"/>
      <c r="ANP96" s="1112">
        <f t="shared" si="6416"/>
        <v>0</v>
      </c>
      <c r="ANQ96" s="1109"/>
      <c r="ANR96" s="1109"/>
      <c r="ANS96" s="1109"/>
      <c r="ANT96" s="1109"/>
      <c r="ANU96" s="1109"/>
      <c r="ANV96" s="1111"/>
      <c r="ANW96" s="1112">
        <f t="shared" si="6417"/>
        <v>0</v>
      </c>
      <c r="ANX96" s="1126"/>
      <c r="ANY96" s="1110"/>
      <c r="AOA96" s="1121"/>
      <c r="AOB96" s="1109"/>
      <c r="AOC96" s="1109"/>
      <c r="AOD96" s="1109"/>
      <c r="AOE96" s="1112">
        <f t="shared" si="6418"/>
        <v>0</v>
      </c>
      <c r="AOF96" s="1109"/>
      <c r="AOG96" s="1109"/>
      <c r="AOH96" s="1109"/>
      <c r="AOI96" s="1109"/>
      <c r="AOJ96" s="1109"/>
      <c r="AOK96" s="1111"/>
      <c r="AOL96" s="1112">
        <f t="shared" si="6419"/>
        <v>0</v>
      </c>
      <c r="AOM96" s="1126"/>
      <c r="AON96" s="1110"/>
      <c r="AOP96" s="1121"/>
      <c r="AOQ96" s="1109"/>
      <c r="AOR96" s="1109"/>
      <c r="AOS96" s="1109"/>
      <c r="AOT96" s="1112">
        <f t="shared" si="6420"/>
        <v>0</v>
      </c>
      <c r="AOU96" s="1109"/>
      <c r="AOV96" s="1109"/>
      <c r="AOW96" s="1109"/>
      <c r="AOX96" s="1109"/>
      <c r="AOY96" s="1109"/>
      <c r="AOZ96" s="1111"/>
      <c r="APA96" s="1112">
        <f t="shared" si="6421"/>
        <v>0</v>
      </c>
      <c r="APB96" s="1126"/>
      <c r="APC96" s="1110"/>
      <c r="APE96" s="1121"/>
      <c r="APF96" s="1109"/>
      <c r="APG96" s="1109"/>
      <c r="APH96" s="1109"/>
      <c r="API96" s="1112">
        <f t="shared" si="6422"/>
        <v>0</v>
      </c>
      <c r="APJ96" s="1109"/>
      <c r="APK96" s="1109"/>
      <c r="APL96" s="1109"/>
      <c r="APM96" s="1109"/>
      <c r="APN96" s="1109"/>
      <c r="APO96" s="1111"/>
      <c r="APP96" s="1112">
        <f t="shared" si="6423"/>
        <v>0</v>
      </c>
      <c r="APQ96" s="1126"/>
      <c r="APR96" s="1110"/>
      <c r="APT96" s="1121"/>
      <c r="APU96" s="1109"/>
      <c r="APV96" s="1109"/>
      <c r="APW96" s="1109"/>
      <c r="APX96" s="1112">
        <f t="shared" si="6424"/>
        <v>0</v>
      </c>
      <c r="APY96" s="1109"/>
      <c r="APZ96" s="1109"/>
      <c r="AQA96" s="1109"/>
      <c r="AQB96" s="1109"/>
      <c r="AQC96" s="1109"/>
      <c r="AQD96" s="1111"/>
      <c r="AQE96" s="1112">
        <f t="shared" si="6425"/>
        <v>0</v>
      </c>
      <c r="AQF96" s="1126"/>
      <c r="AQG96" s="1110"/>
      <c r="AQI96" s="1121"/>
      <c r="AQJ96" s="1109"/>
      <c r="AQK96" s="1109"/>
      <c r="AQL96" s="1109"/>
      <c r="AQM96" s="1112">
        <f t="shared" si="6426"/>
        <v>0</v>
      </c>
      <c r="AQN96" s="1109"/>
      <c r="AQO96" s="1109"/>
      <c r="AQP96" s="1109"/>
      <c r="AQQ96" s="1109"/>
      <c r="AQR96" s="1109"/>
      <c r="AQS96" s="1111"/>
      <c r="AQT96" s="1112">
        <f t="shared" si="6427"/>
        <v>0</v>
      </c>
      <c r="AQU96" s="1126"/>
      <c r="AQV96" s="1110"/>
      <c r="AQX96" s="1121"/>
      <c r="AQY96" s="1109"/>
      <c r="AQZ96" s="1109"/>
      <c r="ARA96" s="1109"/>
      <c r="ARB96" s="1112">
        <f t="shared" si="6428"/>
        <v>0</v>
      </c>
      <c r="ARC96" s="1109"/>
      <c r="ARD96" s="1109"/>
      <c r="ARE96" s="1109"/>
      <c r="ARF96" s="1109"/>
      <c r="ARG96" s="1109"/>
      <c r="ARH96" s="1111"/>
      <c r="ARI96" s="1112">
        <f t="shared" si="6429"/>
        <v>0</v>
      </c>
      <c r="ARJ96" s="1126"/>
      <c r="ARK96" s="1110"/>
      <c r="ARM96" s="1121"/>
      <c r="ARN96" s="1109"/>
      <c r="ARO96" s="1109"/>
      <c r="ARP96" s="1109"/>
      <c r="ARQ96" s="1112">
        <f t="shared" si="6430"/>
        <v>0</v>
      </c>
      <c r="ARR96" s="1109"/>
      <c r="ARS96" s="1109"/>
      <c r="ART96" s="1109"/>
      <c r="ARU96" s="1109"/>
      <c r="ARV96" s="1109"/>
      <c r="ARW96" s="1111"/>
      <c r="ARX96" s="1112">
        <f t="shared" si="6431"/>
        <v>0</v>
      </c>
      <c r="ARY96" s="1126"/>
      <c r="ARZ96" s="1110"/>
      <c r="ASB96" s="1121"/>
      <c r="ASC96" s="1109"/>
      <c r="ASD96" s="1109"/>
      <c r="ASE96" s="1109"/>
      <c r="ASF96" s="1112">
        <f t="shared" si="6432"/>
        <v>0</v>
      </c>
      <c r="ASG96" s="1109"/>
      <c r="ASH96" s="1109"/>
      <c r="ASI96" s="1109"/>
      <c r="ASJ96" s="1109"/>
      <c r="ASK96" s="1109"/>
      <c r="ASL96" s="1111"/>
      <c r="ASM96" s="1112">
        <f t="shared" si="6433"/>
        <v>0</v>
      </c>
      <c r="ASN96" s="1126"/>
      <c r="ASO96" s="1110"/>
      <c r="ASQ96" s="1121"/>
      <c r="ASR96" s="1109"/>
      <c r="ASS96" s="1109"/>
      <c r="AST96" s="1109"/>
      <c r="ASU96" s="1112">
        <f t="shared" si="6434"/>
        <v>0</v>
      </c>
      <c r="ASV96" s="1109"/>
      <c r="ASW96" s="1109"/>
      <c r="ASX96" s="1109"/>
      <c r="ASY96" s="1109"/>
      <c r="ASZ96" s="1109"/>
      <c r="ATA96" s="1111"/>
      <c r="ATB96" s="1112">
        <f t="shared" si="6435"/>
        <v>0</v>
      </c>
      <c r="ATC96" s="1126"/>
      <c r="ATD96" s="1110"/>
      <c r="ATF96" s="1121"/>
      <c r="ATG96" s="1109"/>
      <c r="ATH96" s="1109"/>
      <c r="ATI96" s="1109"/>
      <c r="ATJ96" s="1112">
        <f t="shared" si="6436"/>
        <v>0</v>
      </c>
      <c r="ATK96" s="1109"/>
      <c r="ATL96" s="1109"/>
      <c r="ATM96" s="1109"/>
      <c r="ATN96" s="1109"/>
      <c r="ATO96" s="1109"/>
      <c r="ATP96" s="1111"/>
      <c r="ATQ96" s="1112">
        <f t="shared" si="6437"/>
        <v>0</v>
      </c>
      <c r="ATR96" s="1126"/>
      <c r="ATS96" s="1110"/>
      <c r="ATU96" s="1121"/>
      <c r="ATV96" s="1109"/>
      <c r="ATW96" s="1109"/>
      <c r="ATX96" s="1109"/>
      <c r="ATY96" s="1112">
        <f t="shared" si="6438"/>
        <v>0</v>
      </c>
      <c r="ATZ96" s="1109"/>
      <c r="AUA96" s="1109"/>
      <c r="AUB96" s="1109"/>
      <c r="AUC96" s="1109"/>
      <c r="AUD96" s="1109"/>
      <c r="AUE96" s="1111"/>
      <c r="AUF96" s="1112">
        <f t="shared" si="6439"/>
        <v>0</v>
      </c>
      <c r="AUG96" s="1126"/>
      <c r="AUH96" s="1110"/>
      <c r="AUJ96" s="1121"/>
      <c r="AUK96" s="1109"/>
      <c r="AUL96" s="1109"/>
      <c r="AUM96" s="1109"/>
      <c r="AUN96" s="1112">
        <f t="shared" si="6440"/>
        <v>0</v>
      </c>
      <c r="AUO96" s="1109"/>
      <c r="AUP96" s="1109"/>
      <c r="AUQ96" s="1109"/>
      <c r="AUR96" s="1109"/>
      <c r="AUS96" s="1109"/>
      <c r="AUT96" s="1111"/>
      <c r="AUU96" s="1112">
        <f t="shared" si="6441"/>
        <v>0</v>
      </c>
      <c r="AUV96" s="1126"/>
      <c r="AUW96" s="1110"/>
      <c r="AUY96" s="1121"/>
      <c r="AUZ96" s="1109"/>
      <c r="AVA96" s="1109"/>
      <c r="AVB96" s="1109"/>
      <c r="AVC96" s="1112">
        <f t="shared" si="6442"/>
        <v>0</v>
      </c>
      <c r="AVD96" s="1109"/>
      <c r="AVE96" s="1109"/>
      <c r="AVF96" s="1109"/>
      <c r="AVG96" s="1109"/>
      <c r="AVH96" s="1109"/>
      <c r="AVI96" s="1111"/>
      <c r="AVJ96" s="1112">
        <f t="shared" si="6443"/>
        <v>0</v>
      </c>
      <c r="AVK96" s="1126"/>
      <c r="AVL96" s="1110"/>
      <c r="AVN96" s="1121"/>
      <c r="AVO96" s="1109"/>
      <c r="AVP96" s="1109"/>
      <c r="AVQ96" s="1109"/>
      <c r="AVR96" s="1112">
        <f t="shared" si="6444"/>
        <v>0</v>
      </c>
      <c r="AVS96" s="1109"/>
      <c r="AVT96" s="1109"/>
      <c r="AVU96" s="1109"/>
      <c r="AVV96" s="1109"/>
      <c r="AVW96" s="1109"/>
      <c r="AVX96" s="1111"/>
      <c r="AVY96" s="1112">
        <f t="shared" si="6445"/>
        <v>0</v>
      </c>
      <c r="AVZ96" s="1126"/>
      <c r="AWA96" s="1110"/>
      <c r="AWC96" s="1121"/>
      <c r="AWD96" s="1109"/>
      <c r="AWE96" s="1109"/>
      <c r="AWF96" s="1109"/>
      <c r="AWG96" s="1112">
        <f t="shared" si="6446"/>
        <v>0</v>
      </c>
      <c r="AWH96" s="1109"/>
      <c r="AWI96" s="1109"/>
      <c r="AWJ96" s="1109"/>
      <c r="AWK96" s="1109"/>
      <c r="AWL96" s="1109"/>
      <c r="AWM96" s="1111"/>
      <c r="AWN96" s="1112">
        <f t="shared" si="6447"/>
        <v>0</v>
      </c>
      <c r="AWO96" s="1126"/>
      <c r="AWP96" s="1110"/>
      <c r="AWR96" s="1121"/>
      <c r="AWS96" s="1109"/>
      <c r="AWT96" s="1109"/>
      <c r="AWU96" s="1109"/>
      <c r="AWV96" s="1112">
        <f t="shared" si="6448"/>
        <v>0</v>
      </c>
      <c r="AWW96" s="1109"/>
      <c r="AWX96" s="1109"/>
      <c r="AWY96" s="1109"/>
      <c r="AWZ96" s="1109"/>
      <c r="AXA96" s="1109"/>
      <c r="AXB96" s="1111"/>
      <c r="AXC96" s="1112">
        <f t="shared" si="6449"/>
        <v>0</v>
      </c>
      <c r="AXD96" s="1126"/>
      <c r="AXE96" s="1110"/>
      <c r="AXG96" s="1121"/>
      <c r="AXH96" s="1109"/>
      <c r="AXI96" s="1109"/>
      <c r="AXJ96" s="1109"/>
      <c r="AXK96" s="1112">
        <f t="shared" si="6450"/>
        <v>0</v>
      </c>
      <c r="AXL96" s="1109"/>
      <c r="AXM96" s="1109"/>
      <c r="AXN96" s="1109"/>
      <c r="AXO96" s="1109"/>
      <c r="AXP96" s="1109"/>
      <c r="AXQ96" s="1111"/>
      <c r="AXR96" s="1112">
        <f t="shared" si="6451"/>
        <v>0</v>
      </c>
      <c r="AXS96" s="1126"/>
      <c r="AXT96" s="1110"/>
      <c r="AXV96" s="1121"/>
      <c r="AXW96" s="1109"/>
      <c r="AXX96" s="1109"/>
      <c r="AXY96" s="1109"/>
      <c r="AXZ96" s="1112">
        <f t="shared" si="6452"/>
        <v>0</v>
      </c>
      <c r="AYA96" s="1109"/>
      <c r="AYB96" s="1109"/>
      <c r="AYC96" s="1109"/>
      <c r="AYD96" s="1109"/>
      <c r="AYE96" s="1109"/>
      <c r="AYF96" s="1111"/>
      <c r="AYG96" s="1112">
        <f t="shared" si="6453"/>
        <v>0</v>
      </c>
      <c r="AYH96" s="1126"/>
      <c r="AYI96" s="1110"/>
      <c r="AYK96" s="1121"/>
      <c r="AYL96" s="1109"/>
      <c r="AYM96" s="1109"/>
      <c r="AYN96" s="1109"/>
      <c r="AYO96" s="1112">
        <f t="shared" si="6454"/>
        <v>0</v>
      </c>
      <c r="AYP96" s="1109"/>
      <c r="AYQ96" s="1109"/>
      <c r="AYR96" s="1109"/>
      <c r="AYS96" s="1109"/>
      <c r="AYT96" s="1109"/>
      <c r="AYU96" s="1111"/>
      <c r="AYV96" s="1112">
        <f t="shared" si="6455"/>
        <v>0</v>
      </c>
      <c r="AYW96" s="1126"/>
      <c r="AYX96" s="1110"/>
      <c r="AYZ96" s="1121"/>
      <c r="AZA96" s="1109"/>
      <c r="AZB96" s="1109"/>
      <c r="AZC96" s="1109"/>
      <c r="AZD96" s="1112">
        <f t="shared" si="6456"/>
        <v>0</v>
      </c>
      <c r="AZE96" s="1109"/>
      <c r="AZF96" s="1109"/>
      <c r="AZG96" s="1109"/>
      <c r="AZH96" s="1109"/>
      <c r="AZI96" s="1109"/>
      <c r="AZJ96" s="1111"/>
      <c r="AZK96" s="1112">
        <f t="shared" si="6457"/>
        <v>0</v>
      </c>
      <c r="AZL96" s="1126"/>
      <c r="AZM96" s="1110"/>
      <c r="AZO96" s="1121"/>
      <c r="AZP96" s="1109"/>
      <c r="AZQ96" s="1109"/>
      <c r="AZR96" s="1109"/>
      <c r="AZS96" s="1112">
        <f t="shared" si="6458"/>
        <v>0</v>
      </c>
      <c r="AZT96" s="1109"/>
      <c r="AZU96" s="1109"/>
      <c r="AZV96" s="1109"/>
      <c r="AZW96" s="1109"/>
      <c r="AZX96" s="1109"/>
      <c r="AZY96" s="1111"/>
      <c r="AZZ96" s="1112">
        <f t="shared" si="6459"/>
        <v>0</v>
      </c>
      <c r="BAA96" s="1126"/>
      <c r="BAB96" s="1110"/>
      <c r="BAD96" s="1121"/>
      <c r="BAE96" s="1109"/>
      <c r="BAF96" s="1109"/>
      <c r="BAG96" s="1109"/>
      <c r="BAH96" s="1112">
        <f t="shared" si="6460"/>
        <v>0</v>
      </c>
      <c r="BAI96" s="1109"/>
      <c r="BAJ96" s="1109"/>
      <c r="BAK96" s="1109"/>
      <c r="BAL96" s="1109"/>
      <c r="BAM96" s="1109"/>
      <c r="BAN96" s="1111"/>
      <c r="BAO96" s="1112">
        <f t="shared" si="6461"/>
        <v>0</v>
      </c>
      <c r="BAP96" s="1126"/>
      <c r="BAQ96" s="1110"/>
      <c r="BAS96" s="1121"/>
      <c r="BAT96" s="1109"/>
      <c r="BAU96" s="1109"/>
      <c r="BAV96" s="1109"/>
      <c r="BAW96" s="1112">
        <f t="shared" si="6462"/>
        <v>0</v>
      </c>
      <c r="BAX96" s="1109"/>
      <c r="BAY96" s="1109"/>
      <c r="BAZ96" s="1109"/>
      <c r="BBA96" s="1109"/>
      <c r="BBB96" s="1109"/>
      <c r="BBC96" s="1111"/>
      <c r="BBD96" s="1112">
        <f t="shared" si="6463"/>
        <v>0</v>
      </c>
      <c r="BBE96" s="1126"/>
      <c r="BBF96" s="1110"/>
      <c r="BBH96" s="1121"/>
      <c r="BBI96" s="1109"/>
      <c r="BBJ96" s="1109"/>
      <c r="BBK96" s="1109"/>
      <c r="BBL96" s="1112">
        <f t="shared" si="6464"/>
        <v>0</v>
      </c>
      <c r="BBM96" s="1109"/>
      <c r="BBN96" s="1109"/>
      <c r="BBO96" s="1109"/>
      <c r="BBP96" s="1109"/>
      <c r="BBQ96" s="1109"/>
      <c r="BBR96" s="1111"/>
      <c r="BBS96" s="1112">
        <f t="shared" si="6465"/>
        <v>0</v>
      </c>
      <c r="BBT96" s="1126"/>
      <c r="BBU96" s="1110"/>
      <c r="BBW96" s="1121"/>
      <c r="BBX96" s="1109"/>
      <c r="BBY96" s="1109"/>
      <c r="BBZ96" s="1109"/>
      <c r="BCA96" s="1112">
        <f t="shared" si="6466"/>
        <v>0</v>
      </c>
      <c r="BCB96" s="1109"/>
      <c r="BCC96" s="1109"/>
      <c r="BCD96" s="1109"/>
      <c r="BCE96" s="1109"/>
      <c r="BCF96" s="1109"/>
      <c r="BCG96" s="1111"/>
      <c r="BCH96" s="1112">
        <f t="shared" si="6467"/>
        <v>0</v>
      </c>
      <c r="BCI96" s="1126"/>
      <c r="BCJ96" s="1110"/>
      <c r="BCL96" s="1121"/>
      <c r="BCM96" s="1109"/>
      <c r="BCN96" s="1109"/>
      <c r="BCO96" s="1109"/>
      <c r="BCP96" s="1112">
        <f t="shared" si="6468"/>
        <v>0</v>
      </c>
      <c r="BCQ96" s="1109"/>
      <c r="BCR96" s="1109"/>
      <c r="BCS96" s="1109"/>
      <c r="BCT96" s="1109"/>
      <c r="BCU96" s="1109"/>
      <c r="BCV96" s="1111"/>
      <c r="BCW96" s="1112">
        <f t="shared" si="6469"/>
        <v>0</v>
      </c>
      <c r="BCX96" s="1126"/>
      <c r="BCY96" s="1110"/>
      <c r="BDA96" s="1121"/>
      <c r="BDB96" s="1109"/>
      <c r="BDC96" s="1109"/>
      <c r="BDD96" s="1109"/>
      <c r="BDE96" s="1112">
        <f t="shared" si="6470"/>
        <v>0</v>
      </c>
      <c r="BDF96" s="1109"/>
      <c r="BDG96" s="1109"/>
      <c r="BDH96" s="1109"/>
      <c r="BDI96" s="1109"/>
      <c r="BDJ96" s="1109"/>
      <c r="BDK96" s="1111"/>
      <c r="BDL96" s="1112">
        <f t="shared" si="6471"/>
        <v>0</v>
      </c>
      <c r="BDM96" s="1126"/>
      <c r="BDN96" s="1110"/>
      <c r="BDP96" s="1121"/>
      <c r="BDQ96" s="1109"/>
      <c r="BDR96" s="1109"/>
      <c r="BDS96" s="1109"/>
      <c r="BDT96" s="1112">
        <f t="shared" si="6472"/>
        <v>0</v>
      </c>
      <c r="BDU96" s="1109"/>
      <c r="BDV96" s="1109"/>
      <c r="BDW96" s="1109"/>
      <c r="BDX96" s="1109"/>
      <c r="BDY96" s="1109"/>
      <c r="BDZ96" s="1111"/>
      <c r="BEA96" s="1112">
        <f t="shared" si="6473"/>
        <v>0</v>
      </c>
      <c r="BEB96" s="1126"/>
      <c r="BEC96" s="1110"/>
      <c r="BEE96" s="1121"/>
      <c r="BEF96" s="1109"/>
      <c r="BEG96" s="1109"/>
      <c r="BEH96" s="1109"/>
      <c r="BEI96" s="1112">
        <f t="shared" si="6474"/>
        <v>0</v>
      </c>
      <c r="BEJ96" s="1109"/>
      <c r="BEK96" s="1109"/>
      <c r="BEL96" s="1109"/>
      <c r="BEM96" s="1109"/>
      <c r="BEN96" s="1109"/>
      <c r="BEO96" s="1111"/>
      <c r="BEP96" s="1112">
        <f t="shared" si="6475"/>
        <v>0</v>
      </c>
      <c r="BEQ96" s="1126"/>
      <c r="BER96" s="1110"/>
      <c r="BET96" s="1121"/>
      <c r="BEU96" s="1109"/>
      <c r="BEV96" s="1109"/>
      <c r="BEW96" s="1109"/>
      <c r="BEX96" s="1112">
        <f t="shared" si="6476"/>
        <v>0</v>
      </c>
      <c r="BEY96" s="1109"/>
      <c r="BEZ96" s="1109"/>
      <c r="BFA96" s="1109"/>
      <c r="BFB96" s="1109"/>
      <c r="BFC96" s="1109"/>
      <c r="BFD96" s="1111"/>
      <c r="BFE96" s="1112">
        <f t="shared" si="6477"/>
        <v>0</v>
      </c>
      <c r="BFF96" s="1126"/>
      <c r="BFG96" s="1110"/>
      <c r="BFI96" s="1121"/>
      <c r="BFJ96" s="1109"/>
      <c r="BFK96" s="1109"/>
      <c r="BFL96" s="1109"/>
      <c r="BFM96" s="1112">
        <f t="shared" si="6478"/>
        <v>0</v>
      </c>
      <c r="BFN96" s="1109"/>
      <c r="BFO96" s="1109"/>
      <c r="BFP96" s="1109"/>
      <c r="BFQ96" s="1109"/>
      <c r="BFR96" s="1109"/>
      <c r="BFS96" s="1111"/>
      <c r="BFT96" s="1112">
        <f t="shared" si="6479"/>
        <v>0</v>
      </c>
      <c r="BFU96" s="1126"/>
      <c r="BFV96" s="1110"/>
      <c r="BFX96" s="1121"/>
      <c r="BFY96" s="1109"/>
      <c r="BFZ96" s="1109"/>
      <c r="BGA96" s="1109"/>
      <c r="BGB96" s="1112">
        <f t="shared" si="6480"/>
        <v>0</v>
      </c>
      <c r="BGC96" s="1109"/>
      <c r="BGD96" s="1109"/>
      <c r="BGE96" s="1109"/>
      <c r="BGF96" s="1109"/>
      <c r="BGG96" s="1109"/>
      <c r="BGH96" s="1111"/>
      <c r="BGI96" s="1112">
        <f t="shared" si="6481"/>
        <v>0</v>
      </c>
      <c r="BGJ96" s="1126"/>
      <c r="BGK96" s="1110"/>
      <c r="BGM96" s="1121"/>
      <c r="BGN96" s="1109"/>
      <c r="BGO96" s="1109"/>
      <c r="BGP96" s="1109"/>
      <c r="BGQ96" s="1112">
        <f t="shared" si="6482"/>
        <v>0</v>
      </c>
      <c r="BGR96" s="1109"/>
      <c r="BGS96" s="1109"/>
      <c r="BGT96" s="1109"/>
      <c r="BGU96" s="1109"/>
      <c r="BGV96" s="1109"/>
      <c r="BGW96" s="1111"/>
      <c r="BGX96" s="1112">
        <f t="shared" si="6483"/>
        <v>0</v>
      </c>
      <c r="BGY96" s="1126"/>
      <c r="BGZ96" s="1110"/>
      <c r="BHB96" s="1121"/>
      <c r="BHC96" s="1109"/>
      <c r="BHD96" s="1109"/>
      <c r="BHE96" s="1109"/>
      <c r="BHF96" s="1112">
        <f t="shared" si="6484"/>
        <v>0</v>
      </c>
      <c r="BHG96" s="1109"/>
      <c r="BHH96" s="1109"/>
      <c r="BHI96" s="1109"/>
      <c r="BHJ96" s="1109"/>
      <c r="BHK96" s="1109"/>
      <c r="BHL96" s="1111"/>
      <c r="BHM96" s="1112">
        <f t="shared" si="6485"/>
        <v>0</v>
      </c>
      <c r="BHN96" s="1126"/>
      <c r="BHO96" s="1110"/>
      <c r="BHQ96" s="1121"/>
      <c r="BHR96" s="1109"/>
      <c r="BHS96" s="1109"/>
      <c r="BHT96" s="1109"/>
      <c r="BHU96" s="1112">
        <f t="shared" si="6486"/>
        <v>0</v>
      </c>
      <c r="BHV96" s="1109"/>
      <c r="BHW96" s="1109"/>
      <c r="BHX96" s="1109"/>
      <c r="BHY96" s="1109"/>
      <c r="BHZ96" s="1109"/>
      <c r="BIA96" s="1111"/>
      <c r="BIB96" s="1112">
        <f t="shared" si="6487"/>
        <v>0</v>
      </c>
      <c r="BIC96" s="1126"/>
      <c r="BID96" s="1110"/>
      <c r="BIF96" s="1121"/>
      <c r="BIG96" s="1109"/>
      <c r="BIH96" s="1109"/>
      <c r="BII96" s="1109"/>
      <c r="BIJ96" s="1112">
        <f t="shared" si="6488"/>
        <v>0</v>
      </c>
      <c r="BIK96" s="1109"/>
      <c r="BIL96" s="1109"/>
      <c r="BIM96" s="1109"/>
      <c r="BIN96" s="1109"/>
      <c r="BIO96" s="1109"/>
      <c r="BIP96" s="1111"/>
      <c r="BIQ96" s="1112">
        <f t="shared" si="6489"/>
        <v>0</v>
      </c>
      <c r="BIR96" s="1126"/>
      <c r="BIS96" s="1110"/>
      <c r="BIU96" s="1121"/>
      <c r="BIV96" s="1109"/>
      <c r="BIW96" s="1109"/>
      <c r="BIX96" s="1109"/>
      <c r="BIY96" s="1112">
        <f t="shared" si="6490"/>
        <v>0</v>
      </c>
      <c r="BIZ96" s="1109"/>
      <c r="BJA96" s="1109"/>
      <c r="BJB96" s="1109"/>
      <c r="BJC96" s="1109"/>
      <c r="BJD96" s="1109"/>
      <c r="BJE96" s="1111"/>
      <c r="BJF96" s="1112">
        <f t="shared" si="6491"/>
        <v>0</v>
      </c>
      <c r="BJG96" s="1126"/>
      <c r="BJH96" s="1110"/>
      <c r="BJJ96" s="1121"/>
      <c r="BJK96" s="1109"/>
      <c r="BJL96" s="1109"/>
      <c r="BJM96" s="1109"/>
      <c r="BJN96" s="1112">
        <f t="shared" si="6492"/>
        <v>0</v>
      </c>
      <c r="BJO96" s="1109"/>
      <c r="BJP96" s="1109"/>
      <c r="BJQ96" s="1109"/>
      <c r="BJR96" s="1109"/>
      <c r="BJS96" s="1109"/>
      <c r="BJT96" s="1111"/>
      <c r="BJU96" s="1112">
        <f t="shared" si="6493"/>
        <v>0</v>
      </c>
      <c r="BJV96" s="1126"/>
      <c r="BJW96" s="1110"/>
      <c r="BJY96" s="1121"/>
      <c r="BJZ96" s="1109"/>
      <c r="BKA96" s="1109"/>
      <c r="BKB96" s="1109"/>
      <c r="BKC96" s="1112">
        <f t="shared" si="6494"/>
        <v>0</v>
      </c>
      <c r="BKD96" s="1109"/>
      <c r="BKE96" s="1109"/>
      <c r="BKF96" s="1109"/>
      <c r="BKG96" s="1109"/>
      <c r="BKH96" s="1109"/>
      <c r="BKI96" s="1111"/>
      <c r="BKJ96" s="1112">
        <f t="shared" si="6495"/>
        <v>0</v>
      </c>
      <c r="BKK96" s="1126"/>
      <c r="BKL96" s="1110"/>
      <c r="BKN96" s="1121"/>
      <c r="BKO96" s="1109"/>
      <c r="BKP96" s="1109"/>
      <c r="BKQ96" s="1109"/>
      <c r="BKR96" s="1112">
        <f t="shared" si="6496"/>
        <v>0</v>
      </c>
      <c r="BKS96" s="1109"/>
      <c r="BKT96" s="1109"/>
      <c r="BKU96" s="1109"/>
      <c r="BKV96" s="1109"/>
      <c r="BKW96" s="1109"/>
      <c r="BKX96" s="1111"/>
      <c r="BKY96" s="1112">
        <f t="shared" si="6497"/>
        <v>0</v>
      </c>
      <c r="BKZ96" s="1126"/>
      <c r="BLA96" s="1110"/>
      <c r="BLC96" s="1121"/>
      <c r="BLD96" s="1109"/>
      <c r="BLE96" s="1109"/>
      <c r="BLF96" s="1109"/>
      <c r="BLG96" s="1112">
        <f t="shared" si="6498"/>
        <v>0</v>
      </c>
      <c r="BLH96" s="1109"/>
      <c r="BLI96" s="1109"/>
      <c r="BLJ96" s="1109"/>
      <c r="BLK96" s="1109"/>
      <c r="BLL96" s="1109"/>
      <c r="BLM96" s="1111"/>
      <c r="BLN96" s="1112">
        <f t="shared" si="6499"/>
        <v>0</v>
      </c>
      <c r="BLO96" s="1126"/>
      <c r="BLP96" s="1110"/>
      <c r="BLR96" s="1121"/>
      <c r="BLS96" s="1109"/>
      <c r="BLT96" s="1109"/>
      <c r="BLU96" s="1109"/>
      <c r="BLV96" s="1112">
        <f t="shared" si="6500"/>
        <v>0</v>
      </c>
      <c r="BLW96" s="1109"/>
      <c r="BLX96" s="1109"/>
      <c r="BLY96" s="1109"/>
      <c r="BLZ96" s="1109"/>
      <c r="BMA96" s="1109"/>
      <c r="BMB96" s="1111"/>
      <c r="BMC96" s="1112">
        <f t="shared" si="6501"/>
        <v>0</v>
      </c>
      <c r="BMD96" s="1126"/>
      <c r="BME96" s="1110"/>
      <c r="BMG96" s="1121"/>
      <c r="BMH96" s="1109"/>
      <c r="BMI96" s="1109"/>
      <c r="BMJ96" s="1109"/>
      <c r="BMK96" s="1112">
        <f t="shared" si="6502"/>
        <v>0</v>
      </c>
      <c r="BML96" s="1109"/>
      <c r="BMM96" s="1109"/>
      <c r="BMN96" s="1109"/>
      <c r="BMO96" s="1109"/>
      <c r="BMP96" s="1109"/>
      <c r="BMQ96" s="1111"/>
      <c r="BMR96" s="1112">
        <f t="shared" si="6503"/>
        <v>0</v>
      </c>
      <c r="BMS96" s="1126"/>
      <c r="BMT96" s="1110"/>
      <c r="BMV96" s="1121"/>
      <c r="BMW96" s="1109"/>
      <c r="BMX96" s="1109"/>
      <c r="BMY96" s="1109"/>
      <c r="BMZ96" s="1112">
        <f t="shared" si="6504"/>
        <v>0</v>
      </c>
      <c r="BNA96" s="1109"/>
      <c r="BNB96" s="1109"/>
      <c r="BNC96" s="1109"/>
      <c r="BND96" s="1109"/>
      <c r="BNE96" s="1109"/>
      <c r="BNF96" s="1111"/>
      <c r="BNG96" s="1112">
        <f t="shared" si="6505"/>
        <v>0</v>
      </c>
      <c r="BNH96" s="1126"/>
      <c r="BNI96" s="1110"/>
      <c r="BNK96" s="1121"/>
      <c r="BNL96" s="1109"/>
      <c r="BNM96" s="1109"/>
      <c r="BNN96" s="1109"/>
      <c r="BNO96" s="1112">
        <f t="shared" si="6506"/>
        <v>0</v>
      </c>
      <c r="BNP96" s="1109"/>
      <c r="BNQ96" s="1109"/>
      <c r="BNR96" s="1109"/>
      <c r="BNS96" s="1109"/>
      <c r="BNT96" s="1109"/>
      <c r="BNU96" s="1111"/>
      <c r="BNV96" s="1112">
        <f t="shared" si="6507"/>
        <v>0</v>
      </c>
      <c r="BNW96" s="1126"/>
      <c r="BNX96" s="1110"/>
      <c r="BNZ96" s="1121"/>
      <c r="BOA96" s="1109"/>
      <c r="BOB96" s="1109"/>
      <c r="BOC96" s="1109"/>
      <c r="BOD96" s="1112">
        <f t="shared" si="6508"/>
        <v>0</v>
      </c>
      <c r="BOE96" s="1109"/>
      <c r="BOF96" s="1109"/>
      <c r="BOG96" s="1109"/>
      <c r="BOH96" s="1109"/>
      <c r="BOI96" s="1109"/>
      <c r="BOJ96" s="1111"/>
      <c r="BOK96" s="1112">
        <f t="shared" si="6509"/>
        <v>0</v>
      </c>
      <c r="BOL96" s="1126"/>
      <c r="BOM96" s="1110"/>
      <c r="BOO96" s="1121"/>
      <c r="BOP96" s="1109"/>
      <c r="BOQ96" s="1109"/>
      <c r="BOR96" s="1109"/>
      <c r="BOS96" s="1112">
        <f t="shared" si="6510"/>
        <v>0</v>
      </c>
      <c r="BOT96" s="1109"/>
      <c r="BOU96" s="1109"/>
      <c r="BOV96" s="1109"/>
      <c r="BOW96" s="1109"/>
      <c r="BOX96" s="1109"/>
      <c r="BOY96" s="1111"/>
      <c r="BOZ96" s="1112">
        <f t="shared" si="6511"/>
        <v>0</v>
      </c>
      <c r="BPA96" s="1126"/>
      <c r="BPB96" s="1110"/>
      <c r="BPD96" s="1121"/>
      <c r="BPE96" s="1109"/>
      <c r="BPF96" s="1109"/>
      <c r="BPG96" s="1109"/>
      <c r="BPH96" s="1112">
        <f t="shared" si="6512"/>
        <v>0</v>
      </c>
      <c r="BPI96" s="1109"/>
      <c r="BPJ96" s="1109"/>
      <c r="BPK96" s="1109"/>
      <c r="BPL96" s="1109"/>
      <c r="BPM96" s="1109"/>
      <c r="BPN96" s="1111"/>
      <c r="BPO96" s="1112">
        <f t="shared" si="6513"/>
        <v>0</v>
      </c>
      <c r="BPP96" s="1126"/>
      <c r="BPQ96" s="1110"/>
      <c r="BPS96" s="1121"/>
      <c r="BPT96" s="1109"/>
      <c r="BPU96" s="1109"/>
      <c r="BPV96" s="1109"/>
      <c r="BPW96" s="1112">
        <f t="shared" si="6514"/>
        <v>0</v>
      </c>
      <c r="BPX96" s="1109"/>
      <c r="BPY96" s="1109"/>
      <c r="BPZ96" s="1109"/>
      <c r="BQA96" s="1109"/>
      <c r="BQB96" s="1109"/>
      <c r="BQC96" s="1111"/>
      <c r="BQD96" s="1112">
        <f t="shared" si="6515"/>
        <v>0</v>
      </c>
      <c r="BQE96" s="1126"/>
      <c r="BQF96" s="1110"/>
      <c r="BQH96" s="1121"/>
      <c r="BQI96" s="1109"/>
      <c r="BQJ96" s="1109"/>
      <c r="BQK96" s="1109"/>
      <c r="BQL96" s="1112">
        <f t="shared" si="6516"/>
        <v>0</v>
      </c>
      <c r="BQM96" s="1109"/>
      <c r="BQN96" s="1109"/>
      <c r="BQO96" s="1109"/>
      <c r="BQP96" s="1109"/>
      <c r="BQQ96" s="1109"/>
      <c r="BQR96" s="1111"/>
      <c r="BQS96" s="1112">
        <f t="shared" si="6517"/>
        <v>0</v>
      </c>
      <c r="BQT96" s="1126"/>
      <c r="BQU96" s="1110"/>
      <c r="BQW96" s="1121"/>
      <c r="BQX96" s="1109"/>
      <c r="BQY96" s="1109"/>
      <c r="BQZ96" s="1109"/>
      <c r="BRA96" s="1112">
        <f t="shared" si="6518"/>
        <v>0</v>
      </c>
      <c r="BRB96" s="1109"/>
      <c r="BRC96" s="1109"/>
      <c r="BRD96" s="1109"/>
      <c r="BRE96" s="1109"/>
      <c r="BRF96" s="1109"/>
      <c r="BRG96" s="1111"/>
      <c r="BRH96" s="1112">
        <f t="shared" si="6519"/>
        <v>0</v>
      </c>
      <c r="BRI96" s="1126"/>
      <c r="BRJ96" s="1110"/>
      <c r="BRL96" s="1121"/>
      <c r="BRM96" s="1109"/>
      <c r="BRN96" s="1109"/>
      <c r="BRO96" s="1109"/>
      <c r="BRP96" s="1112">
        <f t="shared" si="6520"/>
        <v>0</v>
      </c>
      <c r="BRQ96" s="1109"/>
      <c r="BRR96" s="1109"/>
      <c r="BRS96" s="1109"/>
      <c r="BRT96" s="1109"/>
      <c r="BRU96" s="1109"/>
      <c r="BRV96" s="1111"/>
      <c r="BRW96" s="1112">
        <f t="shared" si="6521"/>
        <v>0</v>
      </c>
      <c r="BRX96" s="1126"/>
      <c r="BRY96" s="1110"/>
      <c r="BSA96" s="1121"/>
      <c r="BSB96" s="1109"/>
      <c r="BSC96" s="1109"/>
      <c r="BSD96" s="1109"/>
      <c r="BSE96" s="1112">
        <f t="shared" si="6522"/>
        <v>0</v>
      </c>
      <c r="BSF96" s="1109"/>
      <c r="BSG96" s="1109"/>
      <c r="BSH96" s="1109"/>
      <c r="BSI96" s="1109"/>
      <c r="BSJ96" s="1109"/>
      <c r="BSK96" s="1111"/>
      <c r="BSL96" s="1112">
        <f t="shared" si="6523"/>
        <v>0</v>
      </c>
      <c r="BSM96" s="1126"/>
      <c r="BSN96" s="1110"/>
      <c r="BSP96" s="1121"/>
      <c r="BSQ96" s="1109"/>
      <c r="BSR96" s="1109"/>
      <c r="BSS96" s="1109"/>
      <c r="BST96" s="1112">
        <f t="shared" si="6524"/>
        <v>0</v>
      </c>
      <c r="BSU96" s="1109"/>
      <c r="BSV96" s="1109"/>
      <c r="BSW96" s="1109"/>
      <c r="BSX96" s="1109"/>
      <c r="BSY96" s="1109"/>
      <c r="BSZ96" s="1111"/>
      <c r="BTA96" s="1112">
        <f t="shared" si="6525"/>
        <v>0</v>
      </c>
      <c r="BTB96" s="1126"/>
      <c r="BTC96" s="1110"/>
      <c r="BTE96" s="1121"/>
      <c r="BTF96" s="1109"/>
      <c r="BTG96" s="1109"/>
      <c r="BTH96" s="1109"/>
      <c r="BTI96" s="1112">
        <f t="shared" si="6526"/>
        <v>0</v>
      </c>
      <c r="BTJ96" s="1109"/>
      <c r="BTK96" s="1109"/>
      <c r="BTL96" s="1109"/>
      <c r="BTM96" s="1109"/>
      <c r="BTN96" s="1109"/>
      <c r="BTO96" s="1111"/>
      <c r="BTP96" s="1112">
        <f t="shared" si="6527"/>
        <v>0</v>
      </c>
      <c r="BTQ96" s="1126"/>
      <c r="BTR96" s="1110"/>
      <c r="BTT96" s="1121"/>
      <c r="BTU96" s="1109"/>
      <c r="BTV96" s="1109"/>
      <c r="BTW96" s="1109"/>
      <c r="BTX96" s="1112">
        <f t="shared" si="6528"/>
        <v>0</v>
      </c>
      <c r="BTY96" s="1109"/>
      <c r="BTZ96" s="1109"/>
      <c r="BUA96" s="1109"/>
      <c r="BUB96" s="1109"/>
      <c r="BUC96" s="1109"/>
      <c r="BUD96" s="1111"/>
      <c r="BUE96" s="1112">
        <f t="shared" si="6529"/>
        <v>0</v>
      </c>
      <c r="BUF96" s="1126"/>
      <c r="BUG96" s="1110"/>
      <c r="BUI96" s="1121"/>
      <c r="BUJ96" s="1109"/>
      <c r="BUK96" s="1109"/>
      <c r="BUL96" s="1109"/>
      <c r="BUM96" s="1112">
        <f t="shared" si="6530"/>
        <v>0</v>
      </c>
      <c r="BUN96" s="1109"/>
      <c r="BUO96" s="1109"/>
      <c r="BUP96" s="1109"/>
      <c r="BUQ96" s="1109"/>
      <c r="BUR96" s="1109"/>
      <c r="BUS96" s="1111"/>
      <c r="BUT96" s="1112">
        <f t="shared" si="6531"/>
        <v>0</v>
      </c>
      <c r="BUU96" s="1126"/>
      <c r="BUV96" s="1110"/>
      <c r="BUX96" s="1121"/>
      <c r="BUY96" s="1109"/>
      <c r="BUZ96" s="1109"/>
      <c r="BVA96" s="1109"/>
      <c r="BVB96" s="1112">
        <f t="shared" si="6532"/>
        <v>0</v>
      </c>
      <c r="BVC96" s="1109"/>
      <c r="BVD96" s="1109"/>
      <c r="BVE96" s="1109"/>
      <c r="BVF96" s="1109"/>
      <c r="BVG96" s="1109"/>
      <c r="BVH96" s="1111"/>
      <c r="BVI96" s="1112">
        <f t="shared" si="6533"/>
        <v>0</v>
      </c>
      <c r="BVJ96" s="1126"/>
      <c r="BVK96" s="1110"/>
      <c r="BVM96" s="1121"/>
      <c r="BVN96" s="1109"/>
      <c r="BVO96" s="1109"/>
      <c r="BVP96" s="1109"/>
      <c r="BVQ96" s="1112">
        <f t="shared" si="6534"/>
        <v>0</v>
      </c>
      <c r="BVR96" s="1109"/>
      <c r="BVS96" s="1109"/>
      <c r="BVT96" s="1109"/>
      <c r="BVU96" s="1109"/>
      <c r="BVV96" s="1109"/>
      <c r="BVW96" s="1111"/>
      <c r="BVX96" s="1112">
        <f t="shared" si="6535"/>
        <v>0</v>
      </c>
      <c r="BVY96" s="1126"/>
      <c r="BVZ96" s="1110"/>
      <c r="BWB96" s="1121"/>
      <c r="BWC96" s="1109"/>
      <c r="BWD96" s="1109"/>
      <c r="BWE96" s="1109"/>
      <c r="BWF96" s="1112">
        <f t="shared" si="6536"/>
        <v>0</v>
      </c>
      <c r="BWG96" s="1109"/>
      <c r="BWH96" s="1109"/>
      <c r="BWI96" s="1109"/>
      <c r="BWJ96" s="1109"/>
      <c r="BWK96" s="1109"/>
      <c r="BWL96" s="1111"/>
      <c r="BWM96" s="1112">
        <f t="shared" si="6537"/>
        <v>0</v>
      </c>
      <c r="BWN96" s="1126"/>
      <c r="BWO96" s="1110"/>
    </row>
    <row r="97" spans="2:1965" ht="15" customHeight="1" x14ac:dyDescent="0.2">
      <c r="B97" s="1114" t="s">
        <v>792</v>
      </c>
      <c r="C97" s="1109"/>
      <c r="D97" s="1109"/>
      <c r="E97" s="1109"/>
      <c r="F97" s="1109"/>
      <c r="G97" s="1112">
        <f t="shared" si="6276"/>
        <v>0</v>
      </c>
      <c r="H97" s="1109"/>
      <c r="I97" s="1109"/>
      <c r="J97" s="1109"/>
      <c r="K97" s="1109"/>
      <c r="L97" s="1109"/>
      <c r="M97" s="1111"/>
      <c r="N97" s="1112">
        <f t="shared" si="6277"/>
        <v>0</v>
      </c>
      <c r="O97" s="1126"/>
      <c r="P97" s="1110"/>
      <c r="Q97" s="1109"/>
      <c r="R97" s="1109"/>
      <c r="S97" s="1109"/>
      <c r="T97" s="1109"/>
      <c r="U97" s="1112">
        <f t="shared" si="6278"/>
        <v>0</v>
      </c>
      <c r="V97" s="1109"/>
      <c r="W97" s="1109"/>
      <c r="X97" s="1109"/>
      <c r="Y97" s="1109"/>
      <c r="Z97" s="1109"/>
      <c r="AA97" s="1111"/>
      <c r="AB97" s="1112">
        <f t="shared" si="6279"/>
        <v>0</v>
      </c>
      <c r="AC97" s="1126"/>
      <c r="AD97" s="1110"/>
      <c r="AF97" s="1121"/>
      <c r="AG97" s="1109"/>
      <c r="AH97" s="1109"/>
      <c r="AI97" s="1109"/>
      <c r="AJ97" s="1112">
        <f t="shared" si="6280"/>
        <v>0</v>
      </c>
      <c r="AK97" s="1109"/>
      <c r="AL97" s="1109"/>
      <c r="AM97" s="1109"/>
      <c r="AN97" s="1109"/>
      <c r="AO97" s="1109"/>
      <c r="AP97" s="1111"/>
      <c r="AQ97" s="1112">
        <f t="shared" si="6281"/>
        <v>0</v>
      </c>
      <c r="AR97" s="1126"/>
      <c r="AS97" s="1110"/>
      <c r="AU97" s="1121"/>
      <c r="AV97" s="1109"/>
      <c r="AW97" s="1109"/>
      <c r="AX97" s="1109"/>
      <c r="AY97" s="1112">
        <f t="shared" si="6282"/>
        <v>0</v>
      </c>
      <c r="AZ97" s="1109"/>
      <c r="BA97" s="1109"/>
      <c r="BB97" s="1109"/>
      <c r="BC97" s="1109"/>
      <c r="BD97" s="1109"/>
      <c r="BE97" s="1111"/>
      <c r="BF97" s="1112">
        <f t="shared" si="6283"/>
        <v>0</v>
      </c>
      <c r="BG97" s="1126"/>
      <c r="BH97" s="1110"/>
      <c r="BJ97" s="1121"/>
      <c r="BK97" s="1109"/>
      <c r="BL97" s="1109"/>
      <c r="BM97" s="1109"/>
      <c r="BN97" s="1112">
        <f t="shared" si="6284"/>
        <v>0</v>
      </c>
      <c r="BO97" s="1109"/>
      <c r="BP97" s="1109"/>
      <c r="BQ97" s="1109"/>
      <c r="BR97" s="1109"/>
      <c r="BS97" s="1109"/>
      <c r="BT97" s="1111"/>
      <c r="BU97" s="1112">
        <f t="shared" si="6285"/>
        <v>0</v>
      </c>
      <c r="BV97" s="1126"/>
      <c r="BW97" s="1110"/>
      <c r="BY97" s="1121"/>
      <c r="BZ97" s="1109"/>
      <c r="CA97" s="1109"/>
      <c r="CB97" s="1109"/>
      <c r="CC97" s="1112">
        <f t="shared" si="6286"/>
        <v>0</v>
      </c>
      <c r="CD97" s="1109"/>
      <c r="CE97" s="1109"/>
      <c r="CF97" s="1109"/>
      <c r="CG97" s="1109"/>
      <c r="CH97" s="1109"/>
      <c r="CI97" s="1111"/>
      <c r="CJ97" s="1112">
        <f t="shared" si="6287"/>
        <v>0</v>
      </c>
      <c r="CK97" s="1126"/>
      <c r="CL97" s="1110"/>
      <c r="CN97" s="1121"/>
      <c r="CO97" s="1109"/>
      <c r="CP97" s="1109"/>
      <c r="CQ97" s="1109"/>
      <c r="CR97" s="1112">
        <f t="shared" si="6288"/>
        <v>0</v>
      </c>
      <c r="CS97" s="1109"/>
      <c r="CT97" s="1109"/>
      <c r="CU97" s="1109"/>
      <c r="CV97" s="1109"/>
      <c r="CW97" s="1109"/>
      <c r="CX97" s="1111"/>
      <c r="CY97" s="1112">
        <f t="shared" si="6289"/>
        <v>0</v>
      </c>
      <c r="CZ97" s="1126"/>
      <c r="DA97" s="1110"/>
      <c r="DC97" s="1121"/>
      <c r="DD97" s="1109"/>
      <c r="DE97" s="1109"/>
      <c r="DF97" s="1109"/>
      <c r="DG97" s="1112">
        <f t="shared" si="6290"/>
        <v>0</v>
      </c>
      <c r="DH97" s="1109"/>
      <c r="DI97" s="1109"/>
      <c r="DJ97" s="1109"/>
      <c r="DK97" s="1109"/>
      <c r="DL97" s="1109"/>
      <c r="DM97" s="1111"/>
      <c r="DN97" s="1112">
        <f t="shared" si="6291"/>
        <v>0</v>
      </c>
      <c r="DO97" s="1126"/>
      <c r="DP97" s="1110"/>
      <c r="DR97" s="1121"/>
      <c r="DS97" s="1109"/>
      <c r="DT97" s="1109"/>
      <c r="DU97" s="1109"/>
      <c r="DV97" s="1112">
        <f t="shared" si="6292"/>
        <v>0</v>
      </c>
      <c r="DW97" s="1109"/>
      <c r="DX97" s="1109"/>
      <c r="DY97" s="1109"/>
      <c r="DZ97" s="1109"/>
      <c r="EA97" s="1109"/>
      <c r="EB97" s="1111"/>
      <c r="EC97" s="1112">
        <f t="shared" si="6293"/>
        <v>0</v>
      </c>
      <c r="ED97" s="1126"/>
      <c r="EE97" s="1110"/>
      <c r="EG97" s="1121"/>
      <c r="EH97" s="1109"/>
      <c r="EI97" s="1109"/>
      <c r="EJ97" s="1109"/>
      <c r="EK97" s="1112">
        <f t="shared" si="6294"/>
        <v>0</v>
      </c>
      <c r="EL97" s="1109"/>
      <c r="EM97" s="1109"/>
      <c r="EN97" s="1109"/>
      <c r="EO97" s="1109"/>
      <c r="EP97" s="1109"/>
      <c r="EQ97" s="1111"/>
      <c r="ER97" s="1112">
        <f t="shared" si="6295"/>
        <v>0</v>
      </c>
      <c r="ES97" s="1126"/>
      <c r="ET97" s="1110"/>
      <c r="EV97" s="1121"/>
      <c r="EW97" s="1109"/>
      <c r="EX97" s="1109"/>
      <c r="EY97" s="1109"/>
      <c r="EZ97" s="1112">
        <f t="shared" si="6296"/>
        <v>0</v>
      </c>
      <c r="FA97" s="1109"/>
      <c r="FB97" s="1109"/>
      <c r="FC97" s="1109"/>
      <c r="FD97" s="1109"/>
      <c r="FE97" s="1109"/>
      <c r="FF97" s="1111"/>
      <c r="FG97" s="1112">
        <f t="shared" si="6297"/>
        <v>0</v>
      </c>
      <c r="FH97" s="1126"/>
      <c r="FI97" s="1110"/>
      <c r="FK97" s="1121"/>
      <c r="FL97" s="1109"/>
      <c r="FM97" s="1109"/>
      <c r="FN97" s="1109"/>
      <c r="FO97" s="1112">
        <f t="shared" si="6298"/>
        <v>0</v>
      </c>
      <c r="FP97" s="1109"/>
      <c r="FQ97" s="1109"/>
      <c r="FR97" s="1109"/>
      <c r="FS97" s="1109"/>
      <c r="FT97" s="1109"/>
      <c r="FU97" s="1111"/>
      <c r="FV97" s="1112">
        <f t="shared" si="6299"/>
        <v>0</v>
      </c>
      <c r="FW97" s="1126"/>
      <c r="FX97" s="1110"/>
      <c r="FZ97" s="1121"/>
      <c r="GA97" s="1109"/>
      <c r="GB97" s="1109"/>
      <c r="GC97" s="1109"/>
      <c r="GD97" s="1112">
        <f t="shared" si="6300"/>
        <v>0</v>
      </c>
      <c r="GE97" s="1109"/>
      <c r="GF97" s="1109"/>
      <c r="GG97" s="1109"/>
      <c r="GH97" s="1109"/>
      <c r="GI97" s="1109"/>
      <c r="GJ97" s="1111"/>
      <c r="GK97" s="1112">
        <f t="shared" si="6301"/>
        <v>0</v>
      </c>
      <c r="GL97" s="1126"/>
      <c r="GM97" s="1110"/>
      <c r="GO97" s="1121"/>
      <c r="GP97" s="1109"/>
      <c r="GQ97" s="1109"/>
      <c r="GR97" s="1109"/>
      <c r="GS97" s="1112">
        <f t="shared" si="6302"/>
        <v>0</v>
      </c>
      <c r="GT97" s="1109"/>
      <c r="GU97" s="1109"/>
      <c r="GV97" s="1109"/>
      <c r="GW97" s="1109"/>
      <c r="GX97" s="1109"/>
      <c r="GY97" s="1111"/>
      <c r="GZ97" s="1112">
        <f t="shared" si="6303"/>
        <v>0</v>
      </c>
      <c r="HA97" s="1126"/>
      <c r="HB97" s="1110"/>
      <c r="HD97" s="1121"/>
      <c r="HE97" s="1109"/>
      <c r="HF97" s="1109"/>
      <c r="HG97" s="1109"/>
      <c r="HH97" s="1112">
        <f t="shared" si="6304"/>
        <v>0</v>
      </c>
      <c r="HI97" s="1109"/>
      <c r="HJ97" s="1109"/>
      <c r="HK97" s="1109"/>
      <c r="HL97" s="1109"/>
      <c r="HM97" s="1109"/>
      <c r="HN97" s="1111"/>
      <c r="HO97" s="1112">
        <f t="shared" si="6305"/>
        <v>0</v>
      </c>
      <c r="HP97" s="1126"/>
      <c r="HQ97" s="1110"/>
      <c r="HS97" s="1121"/>
      <c r="HT97" s="1109"/>
      <c r="HU97" s="1109"/>
      <c r="HV97" s="1109"/>
      <c r="HW97" s="1112">
        <f t="shared" si="6306"/>
        <v>0</v>
      </c>
      <c r="HX97" s="1109"/>
      <c r="HY97" s="1109"/>
      <c r="HZ97" s="1109"/>
      <c r="IA97" s="1109"/>
      <c r="IB97" s="1109"/>
      <c r="IC97" s="1111"/>
      <c r="ID97" s="1112">
        <f t="shared" si="6307"/>
        <v>0</v>
      </c>
      <c r="IE97" s="1126"/>
      <c r="IF97" s="1110"/>
      <c r="IH97" s="1121"/>
      <c r="II97" s="1109"/>
      <c r="IJ97" s="1109"/>
      <c r="IK97" s="1109"/>
      <c r="IL97" s="1112">
        <f t="shared" si="6308"/>
        <v>0</v>
      </c>
      <c r="IM97" s="1109"/>
      <c r="IN97" s="1109"/>
      <c r="IO97" s="1109"/>
      <c r="IP97" s="1109"/>
      <c r="IQ97" s="1109"/>
      <c r="IR97" s="1111"/>
      <c r="IS97" s="1112">
        <f t="shared" si="6309"/>
        <v>0</v>
      </c>
      <c r="IT97" s="1126"/>
      <c r="IU97" s="1110"/>
      <c r="IW97" s="1121"/>
      <c r="IX97" s="1109"/>
      <c r="IY97" s="1109"/>
      <c r="IZ97" s="1109"/>
      <c r="JA97" s="1112">
        <f t="shared" si="6310"/>
        <v>0</v>
      </c>
      <c r="JB97" s="1109"/>
      <c r="JC97" s="1109"/>
      <c r="JD97" s="1109"/>
      <c r="JE97" s="1109"/>
      <c r="JF97" s="1109"/>
      <c r="JG97" s="1111"/>
      <c r="JH97" s="1112">
        <f t="shared" si="6311"/>
        <v>0</v>
      </c>
      <c r="JI97" s="1126"/>
      <c r="JJ97" s="1110"/>
      <c r="JL97" s="1121"/>
      <c r="JM97" s="1109"/>
      <c r="JN97" s="1109"/>
      <c r="JO97" s="1109"/>
      <c r="JP97" s="1112">
        <f t="shared" si="6312"/>
        <v>0</v>
      </c>
      <c r="JQ97" s="1109"/>
      <c r="JR97" s="1109"/>
      <c r="JS97" s="1109"/>
      <c r="JT97" s="1109"/>
      <c r="JU97" s="1109"/>
      <c r="JV97" s="1111"/>
      <c r="JW97" s="1112">
        <f t="shared" si="6313"/>
        <v>0</v>
      </c>
      <c r="JX97" s="1126"/>
      <c r="JY97" s="1110"/>
      <c r="KA97" s="1121"/>
      <c r="KB97" s="1109"/>
      <c r="KC97" s="1109"/>
      <c r="KD97" s="1109"/>
      <c r="KE97" s="1112">
        <f t="shared" si="6314"/>
        <v>0</v>
      </c>
      <c r="KF97" s="1109"/>
      <c r="KG97" s="1109"/>
      <c r="KH97" s="1109"/>
      <c r="KI97" s="1109"/>
      <c r="KJ97" s="1109"/>
      <c r="KK97" s="1111"/>
      <c r="KL97" s="1112">
        <f t="shared" si="6315"/>
        <v>0</v>
      </c>
      <c r="KM97" s="1126"/>
      <c r="KN97" s="1110"/>
      <c r="KP97" s="1121"/>
      <c r="KQ97" s="1109"/>
      <c r="KR97" s="1109"/>
      <c r="KS97" s="1109"/>
      <c r="KT97" s="1112">
        <f t="shared" si="6316"/>
        <v>0</v>
      </c>
      <c r="KU97" s="1109"/>
      <c r="KV97" s="1109"/>
      <c r="KW97" s="1109"/>
      <c r="KX97" s="1109"/>
      <c r="KY97" s="1109"/>
      <c r="KZ97" s="1111"/>
      <c r="LA97" s="1112">
        <f t="shared" si="6317"/>
        <v>0</v>
      </c>
      <c r="LB97" s="1126"/>
      <c r="LC97" s="1110"/>
      <c r="LE97" s="1121"/>
      <c r="LF97" s="1109"/>
      <c r="LG97" s="1109"/>
      <c r="LH97" s="1109"/>
      <c r="LI97" s="1112">
        <f t="shared" si="6318"/>
        <v>0</v>
      </c>
      <c r="LJ97" s="1109"/>
      <c r="LK97" s="1109"/>
      <c r="LL97" s="1109"/>
      <c r="LM97" s="1109"/>
      <c r="LN97" s="1109"/>
      <c r="LO97" s="1111"/>
      <c r="LP97" s="1112">
        <f t="shared" si="6319"/>
        <v>0</v>
      </c>
      <c r="LQ97" s="1126"/>
      <c r="LR97" s="1110"/>
      <c r="LT97" s="1121"/>
      <c r="LU97" s="1109"/>
      <c r="LV97" s="1109"/>
      <c r="LW97" s="1109"/>
      <c r="LX97" s="1112">
        <f t="shared" si="6320"/>
        <v>0</v>
      </c>
      <c r="LY97" s="1109"/>
      <c r="LZ97" s="1109"/>
      <c r="MA97" s="1109"/>
      <c r="MB97" s="1109"/>
      <c r="MC97" s="1109"/>
      <c r="MD97" s="1111"/>
      <c r="ME97" s="1112">
        <f t="shared" si="6321"/>
        <v>0</v>
      </c>
      <c r="MF97" s="1126"/>
      <c r="MG97" s="1110"/>
      <c r="MI97" s="1121"/>
      <c r="MJ97" s="1109"/>
      <c r="MK97" s="1109"/>
      <c r="ML97" s="1109"/>
      <c r="MM97" s="1112">
        <f t="shared" si="6322"/>
        <v>0</v>
      </c>
      <c r="MN97" s="1109"/>
      <c r="MO97" s="1109"/>
      <c r="MP97" s="1109"/>
      <c r="MQ97" s="1109"/>
      <c r="MR97" s="1109"/>
      <c r="MS97" s="1111"/>
      <c r="MT97" s="1112">
        <f t="shared" si="6323"/>
        <v>0</v>
      </c>
      <c r="MU97" s="1126"/>
      <c r="MV97" s="1110"/>
      <c r="MX97" s="1121"/>
      <c r="MY97" s="1109"/>
      <c r="MZ97" s="1109"/>
      <c r="NA97" s="1109"/>
      <c r="NB97" s="1112">
        <f t="shared" si="6324"/>
        <v>0</v>
      </c>
      <c r="NC97" s="1109"/>
      <c r="ND97" s="1109"/>
      <c r="NE97" s="1109"/>
      <c r="NF97" s="1109"/>
      <c r="NG97" s="1109"/>
      <c r="NH97" s="1111"/>
      <c r="NI97" s="1112">
        <f t="shared" si="6325"/>
        <v>0</v>
      </c>
      <c r="NJ97" s="1126"/>
      <c r="NK97" s="1110"/>
      <c r="NM97" s="1121"/>
      <c r="NN97" s="1109"/>
      <c r="NO97" s="1109"/>
      <c r="NP97" s="1109"/>
      <c r="NQ97" s="1112">
        <f t="shared" si="6326"/>
        <v>0</v>
      </c>
      <c r="NR97" s="1109"/>
      <c r="NS97" s="1109"/>
      <c r="NT97" s="1109"/>
      <c r="NU97" s="1109"/>
      <c r="NV97" s="1109"/>
      <c r="NW97" s="1111"/>
      <c r="NX97" s="1112">
        <f t="shared" si="6327"/>
        <v>0</v>
      </c>
      <c r="NY97" s="1126"/>
      <c r="NZ97" s="1110"/>
      <c r="OB97" s="1121"/>
      <c r="OC97" s="1109"/>
      <c r="OD97" s="1109"/>
      <c r="OE97" s="1109"/>
      <c r="OF97" s="1112">
        <f t="shared" si="6328"/>
        <v>0</v>
      </c>
      <c r="OG97" s="1109"/>
      <c r="OH97" s="1109"/>
      <c r="OI97" s="1109"/>
      <c r="OJ97" s="1109"/>
      <c r="OK97" s="1109"/>
      <c r="OL97" s="1111"/>
      <c r="OM97" s="1112">
        <f t="shared" si="6329"/>
        <v>0</v>
      </c>
      <c r="ON97" s="1126"/>
      <c r="OO97" s="1110"/>
      <c r="OQ97" s="1121"/>
      <c r="OR97" s="1109"/>
      <c r="OS97" s="1109"/>
      <c r="OT97" s="1109"/>
      <c r="OU97" s="1112">
        <f t="shared" si="6330"/>
        <v>0</v>
      </c>
      <c r="OV97" s="1109"/>
      <c r="OW97" s="1109"/>
      <c r="OX97" s="1109"/>
      <c r="OY97" s="1109"/>
      <c r="OZ97" s="1109"/>
      <c r="PA97" s="1111"/>
      <c r="PB97" s="1112">
        <f t="shared" si="6331"/>
        <v>0</v>
      </c>
      <c r="PC97" s="1126"/>
      <c r="PD97" s="1110"/>
      <c r="PF97" s="1121"/>
      <c r="PG97" s="1109"/>
      <c r="PH97" s="1109"/>
      <c r="PI97" s="1109"/>
      <c r="PJ97" s="1112">
        <f t="shared" si="6332"/>
        <v>0</v>
      </c>
      <c r="PK97" s="1109"/>
      <c r="PL97" s="1109"/>
      <c r="PM97" s="1109"/>
      <c r="PN97" s="1109"/>
      <c r="PO97" s="1109"/>
      <c r="PP97" s="1111"/>
      <c r="PQ97" s="1112">
        <f t="shared" si="6333"/>
        <v>0</v>
      </c>
      <c r="PR97" s="1126"/>
      <c r="PS97" s="1110"/>
      <c r="PU97" s="1121"/>
      <c r="PV97" s="1109"/>
      <c r="PW97" s="1109"/>
      <c r="PX97" s="1109"/>
      <c r="PY97" s="1112">
        <f t="shared" si="6334"/>
        <v>0</v>
      </c>
      <c r="PZ97" s="1109"/>
      <c r="QA97" s="1109"/>
      <c r="QB97" s="1109"/>
      <c r="QC97" s="1109"/>
      <c r="QD97" s="1109"/>
      <c r="QE97" s="1111"/>
      <c r="QF97" s="1112">
        <f t="shared" si="6335"/>
        <v>0</v>
      </c>
      <c r="QG97" s="1126"/>
      <c r="QH97" s="1110"/>
      <c r="QJ97" s="1121"/>
      <c r="QK97" s="1109"/>
      <c r="QL97" s="1109"/>
      <c r="QM97" s="1109"/>
      <c r="QN97" s="1112">
        <f t="shared" si="6336"/>
        <v>0</v>
      </c>
      <c r="QO97" s="1109"/>
      <c r="QP97" s="1109"/>
      <c r="QQ97" s="1109"/>
      <c r="QR97" s="1109"/>
      <c r="QS97" s="1109"/>
      <c r="QT97" s="1111"/>
      <c r="QU97" s="1112">
        <f t="shared" si="6337"/>
        <v>0</v>
      </c>
      <c r="QV97" s="1126"/>
      <c r="QW97" s="1110"/>
      <c r="QY97" s="1121"/>
      <c r="QZ97" s="1109"/>
      <c r="RA97" s="1109"/>
      <c r="RB97" s="1109"/>
      <c r="RC97" s="1112">
        <f t="shared" si="6338"/>
        <v>0</v>
      </c>
      <c r="RD97" s="1109"/>
      <c r="RE97" s="1109"/>
      <c r="RF97" s="1109"/>
      <c r="RG97" s="1109"/>
      <c r="RH97" s="1109"/>
      <c r="RI97" s="1111"/>
      <c r="RJ97" s="1112">
        <f t="shared" si="6339"/>
        <v>0</v>
      </c>
      <c r="RK97" s="1126"/>
      <c r="RL97" s="1110"/>
      <c r="RN97" s="1121"/>
      <c r="RO97" s="1109"/>
      <c r="RP97" s="1109"/>
      <c r="RQ97" s="1109"/>
      <c r="RR97" s="1112">
        <f t="shared" si="6340"/>
        <v>0</v>
      </c>
      <c r="RS97" s="1109"/>
      <c r="RT97" s="1109"/>
      <c r="RU97" s="1109"/>
      <c r="RV97" s="1109"/>
      <c r="RW97" s="1109"/>
      <c r="RX97" s="1111"/>
      <c r="RY97" s="1112">
        <f t="shared" si="6341"/>
        <v>0</v>
      </c>
      <c r="RZ97" s="1126"/>
      <c r="SA97" s="1110"/>
      <c r="SC97" s="1121"/>
      <c r="SD97" s="1109"/>
      <c r="SE97" s="1109"/>
      <c r="SF97" s="1109"/>
      <c r="SG97" s="1112">
        <f t="shared" si="6342"/>
        <v>0</v>
      </c>
      <c r="SH97" s="1109"/>
      <c r="SI97" s="1109"/>
      <c r="SJ97" s="1109"/>
      <c r="SK97" s="1109"/>
      <c r="SL97" s="1109"/>
      <c r="SM97" s="1111"/>
      <c r="SN97" s="1112">
        <f t="shared" si="6343"/>
        <v>0</v>
      </c>
      <c r="SO97" s="1126"/>
      <c r="SP97" s="1110"/>
      <c r="SR97" s="1121"/>
      <c r="SS97" s="1109"/>
      <c r="ST97" s="1109"/>
      <c r="SU97" s="1109"/>
      <c r="SV97" s="1112">
        <f t="shared" si="6344"/>
        <v>0</v>
      </c>
      <c r="SW97" s="1109"/>
      <c r="SX97" s="1109"/>
      <c r="SY97" s="1109"/>
      <c r="SZ97" s="1109"/>
      <c r="TA97" s="1109"/>
      <c r="TB97" s="1111"/>
      <c r="TC97" s="1112">
        <f t="shared" si="6345"/>
        <v>0</v>
      </c>
      <c r="TD97" s="1126"/>
      <c r="TE97" s="1110"/>
      <c r="TG97" s="1121"/>
      <c r="TH97" s="1109"/>
      <c r="TI97" s="1109"/>
      <c r="TJ97" s="1109"/>
      <c r="TK97" s="1112">
        <f t="shared" si="6346"/>
        <v>0</v>
      </c>
      <c r="TL97" s="1109"/>
      <c r="TM97" s="1109"/>
      <c r="TN97" s="1109"/>
      <c r="TO97" s="1109"/>
      <c r="TP97" s="1109"/>
      <c r="TQ97" s="1111"/>
      <c r="TR97" s="1112">
        <f t="shared" si="6347"/>
        <v>0</v>
      </c>
      <c r="TS97" s="1126"/>
      <c r="TT97" s="1110"/>
      <c r="TV97" s="1121"/>
      <c r="TW97" s="1109"/>
      <c r="TX97" s="1109"/>
      <c r="TY97" s="1109"/>
      <c r="TZ97" s="1112">
        <f t="shared" si="6348"/>
        <v>0</v>
      </c>
      <c r="UA97" s="1109"/>
      <c r="UB97" s="1109"/>
      <c r="UC97" s="1109"/>
      <c r="UD97" s="1109"/>
      <c r="UE97" s="1109"/>
      <c r="UF97" s="1111"/>
      <c r="UG97" s="1112">
        <f t="shared" si="6349"/>
        <v>0</v>
      </c>
      <c r="UH97" s="1126"/>
      <c r="UI97" s="1110"/>
      <c r="UK97" s="1121"/>
      <c r="UL97" s="1109"/>
      <c r="UM97" s="1109"/>
      <c r="UN97" s="1109"/>
      <c r="UO97" s="1112">
        <f t="shared" si="6350"/>
        <v>0</v>
      </c>
      <c r="UP97" s="1109"/>
      <c r="UQ97" s="1109"/>
      <c r="UR97" s="1109"/>
      <c r="US97" s="1109"/>
      <c r="UT97" s="1109"/>
      <c r="UU97" s="1111"/>
      <c r="UV97" s="1112">
        <f t="shared" si="6351"/>
        <v>0</v>
      </c>
      <c r="UW97" s="1126"/>
      <c r="UX97" s="1110"/>
      <c r="UZ97" s="1121"/>
      <c r="VA97" s="1109"/>
      <c r="VB97" s="1109"/>
      <c r="VC97" s="1109"/>
      <c r="VD97" s="1112">
        <f t="shared" si="6352"/>
        <v>0</v>
      </c>
      <c r="VE97" s="1109"/>
      <c r="VF97" s="1109"/>
      <c r="VG97" s="1109"/>
      <c r="VH97" s="1109"/>
      <c r="VI97" s="1109"/>
      <c r="VJ97" s="1111"/>
      <c r="VK97" s="1112">
        <f t="shared" si="6353"/>
        <v>0</v>
      </c>
      <c r="VL97" s="1126"/>
      <c r="VM97" s="1110"/>
      <c r="VO97" s="1121"/>
      <c r="VP97" s="1109"/>
      <c r="VQ97" s="1109"/>
      <c r="VR97" s="1109"/>
      <c r="VS97" s="1112">
        <f t="shared" si="6354"/>
        <v>0</v>
      </c>
      <c r="VT97" s="1109"/>
      <c r="VU97" s="1109"/>
      <c r="VV97" s="1109"/>
      <c r="VW97" s="1109"/>
      <c r="VX97" s="1109"/>
      <c r="VY97" s="1111"/>
      <c r="VZ97" s="1112">
        <f t="shared" si="6355"/>
        <v>0</v>
      </c>
      <c r="WA97" s="1126"/>
      <c r="WB97" s="1110"/>
      <c r="WD97" s="1121"/>
      <c r="WE97" s="1109"/>
      <c r="WF97" s="1109"/>
      <c r="WG97" s="1109"/>
      <c r="WH97" s="1112">
        <f t="shared" si="6356"/>
        <v>0</v>
      </c>
      <c r="WI97" s="1109"/>
      <c r="WJ97" s="1109"/>
      <c r="WK97" s="1109"/>
      <c r="WL97" s="1109"/>
      <c r="WM97" s="1109"/>
      <c r="WN97" s="1111"/>
      <c r="WO97" s="1112">
        <f t="shared" si="6357"/>
        <v>0</v>
      </c>
      <c r="WP97" s="1126"/>
      <c r="WQ97" s="1110"/>
      <c r="WS97" s="1121"/>
      <c r="WT97" s="1109"/>
      <c r="WU97" s="1109"/>
      <c r="WV97" s="1109"/>
      <c r="WW97" s="1112">
        <f t="shared" si="6358"/>
        <v>0</v>
      </c>
      <c r="WX97" s="1109"/>
      <c r="WY97" s="1109"/>
      <c r="WZ97" s="1109"/>
      <c r="XA97" s="1109"/>
      <c r="XB97" s="1109"/>
      <c r="XC97" s="1111"/>
      <c r="XD97" s="1112">
        <f t="shared" si="6359"/>
        <v>0</v>
      </c>
      <c r="XE97" s="1126"/>
      <c r="XF97" s="1110"/>
      <c r="XH97" s="1121"/>
      <c r="XI97" s="1109"/>
      <c r="XJ97" s="1109"/>
      <c r="XK97" s="1109"/>
      <c r="XL97" s="1112">
        <f t="shared" si="6360"/>
        <v>0</v>
      </c>
      <c r="XM97" s="1109"/>
      <c r="XN97" s="1109"/>
      <c r="XO97" s="1109"/>
      <c r="XP97" s="1109"/>
      <c r="XQ97" s="1109"/>
      <c r="XR97" s="1111"/>
      <c r="XS97" s="1112">
        <f t="shared" si="6361"/>
        <v>0</v>
      </c>
      <c r="XT97" s="1126"/>
      <c r="XU97" s="1110"/>
      <c r="XW97" s="1121"/>
      <c r="XX97" s="1109"/>
      <c r="XY97" s="1109"/>
      <c r="XZ97" s="1109"/>
      <c r="YA97" s="1112">
        <f t="shared" si="6362"/>
        <v>0</v>
      </c>
      <c r="YB97" s="1109"/>
      <c r="YC97" s="1109"/>
      <c r="YD97" s="1109"/>
      <c r="YE97" s="1109"/>
      <c r="YF97" s="1109"/>
      <c r="YG97" s="1111"/>
      <c r="YH97" s="1112">
        <f t="shared" si="6363"/>
        <v>0</v>
      </c>
      <c r="YI97" s="1126"/>
      <c r="YJ97" s="1110"/>
      <c r="YL97" s="1121"/>
      <c r="YM97" s="1109"/>
      <c r="YN97" s="1109"/>
      <c r="YO97" s="1109"/>
      <c r="YP97" s="1112">
        <f t="shared" si="6364"/>
        <v>0</v>
      </c>
      <c r="YQ97" s="1109"/>
      <c r="YR97" s="1109"/>
      <c r="YS97" s="1109"/>
      <c r="YT97" s="1109"/>
      <c r="YU97" s="1109"/>
      <c r="YV97" s="1111"/>
      <c r="YW97" s="1112">
        <f t="shared" si="6365"/>
        <v>0</v>
      </c>
      <c r="YX97" s="1126"/>
      <c r="YY97" s="1110"/>
      <c r="ZA97" s="1121"/>
      <c r="ZB97" s="1109"/>
      <c r="ZC97" s="1109"/>
      <c r="ZD97" s="1109"/>
      <c r="ZE97" s="1112">
        <f t="shared" si="6366"/>
        <v>0</v>
      </c>
      <c r="ZF97" s="1109"/>
      <c r="ZG97" s="1109"/>
      <c r="ZH97" s="1109"/>
      <c r="ZI97" s="1109"/>
      <c r="ZJ97" s="1109"/>
      <c r="ZK97" s="1111"/>
      <c r="ZL97" s="1112">
        <f t="shared" si="6367"/>
        <v>0</v>
      </c>
      <c r="ZM97" s="1126"/>
      <c r="ZN97" s="1110"/>
      <c r="ZP97" s="1121"/>
      <c r="ZQ97" s="1109"/>
      <c r="ZR97" s="1109"/>
      <c r="ZS97" s="1109"/>
      <c r="ZT97" s="1112">
        <f t="shared" si="6368"/>
        <v>0</v>
      </c>
      <c r="ZU97" s="1109"/>
      <c r="ZV97" s="1109"/>
      <c r="ZW97" s="1109"/>
      <c r="ZX97" s="1109"/>
      <c r="ZY97" s="1109"/>
      <c r="ZZ97" s="1111"/>
      <c r="AAA97" s="1112">
        <f t="shared" si="6369"/>
        <v>0</v>
      </c>
      <c r="AAB97" s="1126"/>
      <c r="AAC97" s="1110"/>
      <c r="AAE97" s="1121"/>
      <c r="AAF97" s="1109"/>
      <c r="AAG97" s="1109"/>
      <c r="AAH97" s="1109"/>
      <c r="AAI97" s="1112">
        <f t="shared" si="6370"/>
        <v>0</v>
      </c>
      <c r="AAJ97" s="1109"/>
      <c r="AAK97" s="1109"/>
      <c r="AAL97" s="1109"/>
      <c r="AAM97" s="1109"/>
      <c r="AAN97" s="1109"/>
      <c r="AAO97" s="1111"/>
      <c r="AAP97" s="1112">
        <f t="shared" si="6371"/>
        <v>0</v>
      </c>
      <c r="AAQ97" s="1126"/>
      <c r="AAR97" s="1110"/>
      <c r="AAT97" s="1121"/>
      <c r="AAU97" s="1109"/>
      <c r="AAV97" s="1109"/>
      <c r="AAW97" s="1109"/>
      <c r="AAX97" s="1112">
        <f t="shared" si="6372"/>
        <v>0</v>
      </c>
      <c r="AAY97" s="1109"/>
      <c r="AAZ97" s="1109"/>
      <c r="ABA97" s="1109"/>
      <c r="ABB97" s="1109"/>
      <c r="ABC97" s="1109"/>
      <c r="ABD97" s="1111"/>
      <c r="ABE97" s="1112">
        <f t="shared" si="6373"/>
        <v>0</v>
      </c>
      <c r="ABF97" s="1126"/>
      <c r="ABG97" s="1110"/>
      <c r="ABI97" s="1121"/>
      <c r="ABJ97" s="1109"/>
      <c r="ABK97" s="1109"/>
      <c r="ABL97" s="1109"/>
      <c r="ABM97" s="1112">
        <f t="shared" si="6374"/>
        <v>0</v>
      </c>
      <c r="ABN97" s="1109"/>
      <c r="ABO97" s="1109"/>
      <c r="ABP97" s="1109"/>
      <c r="ABQ97" s="1109"/>
      <c r="ABR97" s="1109"/>
      <c r="ABS97" s="1111"/>
      <c r="ABT97" s="1112">
        <f t="shared" si="6375"/>
        <v>0</v>
      </c>
      <c r="ABU97" s="1126"/>
      <c r="ABV97" s="1110"/>
      <c r="ABX97" s="1121"/>
      <c r="ABY97" s="1109"/>
      <c r="ABZ97" s="1109"/>
      <c r="ACA97" s="1109"/>
      <c r="ACB97" s="1112">
        <f t="shared" si="6376"/>
        <v>0</v>
      </c>
      <c r="ACC97" s="1109"/>
      <c r="ACD97" s="1109"/>
      <c r="ACE97" s="1109"/>
      <c r="ACF97" s="1109"/>
      <c r="ACG97" s="1109"/>
      <c r="ACH97" s="1111"/>
      <c r="ACI97" s="1112">
        <f t="shared" si="6377"/>
        <v>0</v>
      </c>
      <c r="ACJ97" s="1126"/>
      <c r="ACK97" s="1110"/>
      <c r="ACM97" s="1121"/>
      <c r="ACN97" s="1109"/>
      <c r="ACO97" s="1109"/>
      <c r="ACP97" s="1109"/>
      <c r="ACQ97" s="1112">
        <f t="shared" si="6378"/>
        <v>0</v>
      </c>
      <c r="ACR97" s="1109"/>
      <c r="ACS97" s="1109"/>
      <c r="ACT97" s="1109"/>
      <c r="ACU97" s="1109"/>
      <c r="ACV97" s="1109"/>
      <c r="ACW97" s="1111"/>
      <c r="ACX97" s="1112">
        <f t="shared" si="6379"/>
        <v>0</v>
      </c>
      <c r="ACY97" s="1126"/>
      <c r="ACZ97" s="1110"/>
      <c r="ADB97" s="1121"/>
      <c r="ADC97" s="1109"/>
      <c r="ADD97" s="1109"/>
      <c r="ADE97" s="1109"/>
      <c r="ADF97" s="1112">
        <f t="shared" si="6380"/>
        <v>0</v>
      </c>
      <c r="ADG97" s="1109"/>
      <c r="ADH97" s="1109"/>
      <c r="ADI97" s="1109"/>
      <c r="ADJ97" s="1109"/>
      <c r="ADK97" s="1109"/>
      <c r="ADL97" s="1111"/>
      <c r="ADM97" s="1112">
        <f t="shared" si="6381"/>
        <v>0</v>
      </c>
      <c r="ADN97" s="1126"/>
      <c r="ADO97" s="1110"/>
      <c r="ADQ97" s="1121"/>
      <c r="ADR97" s="1109"/>
      <c r="ADS97" s="1109"/>
      <c r="ADT97" s="1109"/>
      <c r="ADU97" s="1112">
        <f t="shared" si="6382"/>
        <v>0</v>
      </c>
      <c r="ADV97" s="1109"/>
      <c r="ADW97" s="1109"/>
      <c r="ADX97" s="1109"/>
      <c r="ADY97" s="1109"/>
      <c r="ADZ97" s="1109"/>
      <c r="AEA97" s="1111"/>
      <c r="AEB97" s="1112">
        <f t="shared" si="6383"/>
        <v>0</v>
      </c>
      <c r="AEC97" s="1126"/>
      <c r="AED97" s="1110"/>
      <c r="AEF97" s="1121"/>
      <c r="AEG97" s="1109"/>
      <c r="AEH97" s="1109"/>
      <c r="AEI97" s="1109"/>
      <c r="AEJ97" s="1112">
        <f t="shared" si="6384"/>
        <v>0</v>
      </c>
      <c r="AEK97" s="1109"/>
      <c r="AEL97" s="1109"/>
      <c r="AEM97" s="1109"/>
      <c r="AEN97" s="1109"/>
      <c r="AEO97" s="1109"/>
      <c r="AEP97" s="1111"/>
      <c r="AEQ97" s="1112">
        <f t="shared" si="6385"/>
        <v>0</v>
      </c>
      <c r="AER97" s="1126"/>
      <c r="AES97" s="1110"/>
      <c r="AEU97" s="1121"/>
      <c r="AEV97" s="1109"/>
      <c r="AEW97" s="1109"/>
      <c r="AEX97" s="1109"/>
      <c r="AEY97" s="1112">
        <f t="shared" si="6386"/>
        <v>0</v>
      </c>
      <c r="AEZ97" s="1109"/>
      <c r="AFA97" s="1109"/>
      <c r="AFB97" s="1109"/>
      <c r="AFC97" s="1109"/>
      <c r="AFD97" s="1109"/>
      <c r="AFE97" s="1111"/>
      <c r="AFF97" s="1112">
        <f t="shared" si="6387"/>
        <v>0</v>
      </c>
      <c r="AFG97" s="1126"/>
      <c r="AFH97" s="1110"/>
      <c r="AFJ97" s="1121"/>
      <c r="AFK97" s="1109"/>
      <c r="AFL97" s="1109"/>
      <c r="AFM97" s="1109"/>
      <c r="AFN97" s="1112">
        <f t="shared" si="6388"/>
        <v>0</v>
      </c>
      <c r="AFO97" s="1109"/>
      <c r="AFP97" s="1109"/>
      <c r="AFQ97" s="1109"/>
      <c r="AFR97" s="1109"/>
      <c r="AFS97" s="1109"/>
      <c r="AFT97" s="1111"/>
      <c r="AFU97" s="1112">
        <f t="shared" si="6389"/>
        <v>0</v>
      </c>
      <c r="AFV97" s="1126"/>
      <c r="AFW97" s="1110"/>
      <c r="AFY97" s="1121"/>
      <c r="AFZ97" s="1109"/>
      <c r="AGA97" s="1109"/>
      <c r="AGB97" s="1109"/>
      <c r="AGC97" s="1112">
        <f t="shared" si="6390"/>
        <v>0</v>
      </c>
      <c r="AGD97" s="1109"/>
      <c r="AGE97" s="1109"/>
      <c r="AGF97" s="1109"/>
      <c r="AGG97" s="1109"/>
      <c r="AGH97" s="1109"/>
      <c r="AGI97" s="1111"/>
      <c r="AGJ97" s="1112">
        <f t="shared" si="6391"/>
        <v>0</v>
      </c>
      <c r="AGK97" s="1126"/>
      <c r="AGL97" s="1110"/>
      <c r="AGN97" s="1121"/>
      <c r="AGO97" s="1109"/>
      <c r="AGP97" s="1109"/>
      <c r="AGQ97" s="1109"/>
      <c r="AGR97" s="1112">
        <f t="shared" si="6392"/>
        <v>0</v>
      </c>
      <c r="AGS97" s="1109"/>
      <c r="AGT97" s="1109"/>
      <c r="AGU97" s="1109"/>
      <c r="AGV97" s="1109"/>
      <c r="AGW97" s="1109"/>
      <c r="AGX97" s="1111"/>
      <c r="AGY97" s="1112">
        <f t="shared" si="6393"/>
        <v>0</v>
      </c>
      <c r="AGZ97" s="1126"/>
      <c r="AHA97" s="1110"/>
      <c r="AHC97" s="1121"/>
      <c r="AHD97" s="1109"/>
      <c r="AHE97" s="1109"/>
      <c r="AHF97" s="1109"/>
      <c r="AHG97" s="1112">
        <f t="shared" si="6394"/>
        <v>0</v>
      </c>
      <c r="AHH97" s="1109"/>
      <c r="AHI97" s="1109"/>
      <c r="AHJ97" s="1109"/>
      <c r="AHK97" s="1109"/>
      <c r="AHL97" s="1109"/>
      <c r="AHM97" s="1111"/>
      <c r="AHN97" s="1112">
        <f t="shared" si="6395"/>
        <v>0</v>
      </c>
      <c r="AHO97" s="1126"/>
      <c r="AHP97" s="1110"/>
      <c r="AHR97" s="1121"/>
      <c r="AHS97" s="1109"/>
      <c r="AHT97" s="1109"/>
      <c r="AHU97" s="1109"/>
      <c r="AHV97" s="1112">
        <f t="shared" si="6396"/>
        <v>0</v>
      </c>
      <c r="AHW97" s="1109"/>
      <c r="AHX97" s="1109"/>
      <c r="AHY97" s="1109"/>
      <c r="AHZ97" s="1109"/>
      <c r="AIA97" s="1109"/>
      <c r="AIB97" s="1111"/>
      <c r="AIC97" s="1112">
        <f t="shared" si="6397"/>
        <v>0</v>
      </c>
      <c r="AID97" s="1126"/>
      <c r="AIE97" s="1110"/>
      <c r="AIG97" s="1121"/>
      <c r="AIH97" s="1109"/>
      <c r="AII97" s="1109"/>
      <c r="AIJ97" s="1109"/>
      <c r="AIK97" s="1112">
        <f t="shared" si="6398"/>
        <v>0</v>
      </c>
      <c r="AIL97" s="1109"/>
      <c r="AIM97" s="1109"/>
      <c r="AIN97" s="1109"/>
      <c r="AIO97" s="1109"/>
      <c r="AIP97" s="1109"/>
      <c r="AIQ97" s="1111"/>
      <c r="AIR97" s="1112">
        <f t="shared" si="6399"/>
        <v>0</v>
      </c>
      <c r="AIS97" s="1126"/>
      <c r="AIT97" s="1110"/>
      <c r="AIV97" s="1121"/>
      <c r="AIW97" s="1109"/>
      <c r="AIX97" s="1109"/>
      <c r="AIY97" s="1109"/>
      <c r="AIZ97" s="1112">
        <f t="shared" si="6400"/>
        <v>0</v>
      </c>
      <c r="AJA97" s="1109"/>
      <c r="AJB97" s="1109"/>
      <c r="AJC97" s="1109"/>
      <c r="AJD97" s="1109"/>
      <c r="AJE97" s="1109"/>
      <c r="AJF97" s="1111"/>
      <c r="AJG97" s="1112">
        <f t="shared" si="6401"/>
        <v>0</v>
      </c>
      <c r="AJH97" s="1126"/>
      <c r="AJI97" s="1110"/>
      <c r="AJK97" s="1121"/>
      <c r="AJL97" s="1109"/>
      <c r="AJM97" s="1109"/>
      <c r="AJN97" s="1109"/>
      <c r="AJO97" s="1112">
        <f t="shared" si="6402"/>
        <v>0</v>
      </c>
      <c r="AJP97" s="1109"/>
      <c r="AJQ97" s="1109"/>
      <c r="AJR97" s="1109"/>
      <c r="AJS97" s="1109"/>
      <c r="AJT97" s="1109"/>
      <c r="AJU97" s="1111"/>
      <c r="AJV97" s="1112">
        <f t="shared" si="6403"/>
        <v>0</v>
      </c>
      <c r="AJW97" s="1126"/>
      <c r="AJX97" s="1110"/>
      <c r="AJZ97" s="1121"/>
      <c r="AKA97" s="1109"/>
      <c r="AKB97" s="1109"/>
      <c r="AKC97" s="1109"/>
      <c r="AKD97" s="1112">
        <f t="shared" si="6404"/>
        <v>0</v>
      </c>
      <c r="AKE97" s="1109"/>
      <c r="AKF97" s="1109"/>
      <c r="AKG97" s="1109"/>
      <c r="AKH97" s="1109"/>
      <c r="AKI97" s="1109"/>
      <c r="AKJ97" s="1111"/>
      <c r="AKK97" s="1112">
        <f t="shared" si="6405"/>
        <v>0</v>
      </c>
      <c r="AKL97" s="1126"/>
      <c r="AKM97" s="1110"/>
      <c r="AKO97" s="1121"/>
      <c r="AKP97" s="1109"/>
      <c r="AKQ97" s="1109"/>
      <c r="AKR97" s="1109"/>
      <c r="AKS97" s="1112">
        <f t="shared" si="6406"/>
        <v>0</v>
      </c>
      <c r="AKT97" s="1109"/>
      <c r="AKU97" s="1109"/>
      <c r="AKV97" s="1109"/>
      <c r="AKW97" s="1109"/>
      <c r="AKX97" s="1109"/>
      <c r="AKY97" s="1111"/>
      <c r="AKZ97" s="1112">
        <f t="shared" si="6407"/>
        <v>0</v>
      </c>
      <c r="ALA97" s="1126"/>
      <c r="ALB97" s="1110"/>
      <c r="ALD97" s="1121"/>
      <c r="ALE97" s="1109"/>
      <c r="ALF97" s="1109"/>
      <c r="ALG97" s="1109"/>
      <c r="ALH97" s="1112">
        <f t="shared" si="6408"/>
        <v>0</v>
      </c>
      <c r="ALI97" s="1109"/>
      <c r="ALJ97" s="1109"/>
      <c r="ALK97" s="1109"/>
      <c r="ALL97" s="1109"/>
      <c r="ALM97" s="1109"/>
      <c r="ALN97" s="1111"/>
      <c r="ALO97" s="1112">
        <f t="shared" si="6409"/>
        <v>0</v>
      </c>
      <c r="ALP97" s="1126"/>
      <c r="ALQ97" s="1110"/>
      <c r="ALS97" s="1121"/>
      <c r="ALT97" s="1109"/>
      <c r="ALU97" s="1109"/>
      <c r="ALV97" s="1109"/>
      <c r="ALW97" s="1112">
        <f t="shared" si="6410"/>
        <v>0</v>
      </c>
      <c r="ALX97" s="1109"/>
      <c r="ALY97" s="1109"/>
      <c r="ALZ97" s="1109"/>
      <c r="AMA97" s="1109"/>
      <c r="AMB97" s="1109"/>
      <c r="AMC97" s="1111"/>
      <c r="AMD97" s="1112">
        <f t="shared" si="6411"/>
        <v>0</v>
      </c>
      <c r="AME97" s="1126"/>
      <c r="AMF97" s="1110"/>
      <c r="AMH97" s="1121"/>
      <c r="AMI97" s="1109"/>
      <c r="AMJ97" s="1109"/>
      <c r="AMK97" s="1109"/>
      <c r="AML97" s="1112">
        <f t="shared" si="6412"/>
        <v>0</v>
      </c>
      <c r="AMM97" s="1109"/>
      <c r="AMN97" s="1109"/>
      <c r="AMO97" s="1109"/>
      <c r="AMP97" s="1109"/>
      <c r="AMQ97" s="1109"/>
      <c r="AMR97" s="1111"/>
      <c r="AMS97" s="1112">
        <f t="shared" si="6413"/>
        <v>0</v>
      </c>
      <c r="AMT97" s="1126"/>
      <c r="AMU97" s="1110"/>
      <c r="AMW97" s="1121"/>
      <c r="AMX97" s="1109"/>
      <c r="AMY97" s="1109"/>
      <c r="AMZ97" s="1109"/>
      <c r="ANA97" s="1112">
        <f t="shared" si="6414"/>
        <v>0</v>
      </c>
      <c r="ANB97" s="1109"/>
      <c r="ANC97" s="1109"/>
      <c r="AND97" s="1109"/>
      <c r="ANE97" s="1109"/>
      <c r="ANF97" s="1109"/>
      <c r="ANG97" s="1111"/>
      <c r="ANH97" s="1112">
        <f t="shared" si="6415"/>
        <v>0</v>
      </c>
      <c r="ANI97" s="1126"/>
      <c r="ANJ97" s="1110"/>
      <c r="ANL97" s="1121"/>
      <c r="ANM97" s="1109"/>
      <c r="ANN97" s="1109"/>
      <c r="ANO97" s="1109"/>
      <c r="ANP97" s="1112">
        <f t="shared" si="6416"/>
        <v>0</v>
      </c>
      <c r="ANQ97" s="1109"/>
      <c r="ANR97" s="1109"/>
      <c r="ANS97" s="1109"/>
      <c r="ANT97" s="1109"/>
      <c r="ANU97" s="1109"/>
      <c r="ANV97" s="1111"/>
      <c r="ANW97" s="1112">
        <f t="shared" si="6417"/>
        <v>0</v>
      </c>
      <c r="ANX97" s="1126"/>
      <c r="ANY97" s="1110"/>
      <c r="AOA97" s="1121"/>
      <c r="AOB97" s="1109"/>
      <c r="AOC97" s="1109"/>
      <c r="AOD97" s="1109"/>
      <c r="AOE97" s="1112">
        <f t="shared" si="6418"/>
        <v>0</v>
      </c>
      <c r="AOF97" s="1109"/>
      <c r="AOG97" s="1109"/>
      <c r="AOH97" s="1109"/>
      <c r="AOI97" s="1109"/>
      <c r="AOJ97" s="1109"/>
      <c r="AOK97" s="1111"/>
      <c r="AOL97" s="1112">
        <f t="shared" si="6419"/>
        <v>0</v>
      </c>
      <c r="AOM97" s="1126"/>
      <c r="AON97" s="1110"/>
      <c r="AOP97" s="1121"/>
      <c r="AOQ97" s="1109"/>
      <c r="AOR97" s="1109"/>
      <c r="AOS97" s="1109"/>
      <c r="AOT97" s="1112">
        <f t="shared" si="6420"/>
        <v>0</v>
      </c>
      <c r="AOU97" s="1109"/>
      <c r="AOV97" s="1109"/>
      <c r="AOW97" s="1109"/>
      <c r="AOX97" s="1109"/>
      <c r="AOY97" s="1109"/>
      <c r="AOZ97" s="1111"/>
      <c r="APA97" s="1112">
        <f t="shared" si="6421"/>
        <v>0</v>
      </c>
      <c r="APB97" s="1126"/>
      <c r="APC97" s="1110"/>
      <c r="APE97" s="1121"/>
      <c r="APF97" s="1109"/>
      <c r="APG97" s="1109"/>
      <c r="APH97" s="1109"/>
      <c r="API97" s="1112">
        <f t="shared" si="6422"/>
        <v>0</v>
      </c>
      <c r="APJ97" s="1109"/>
      <c r="APK97" s="1109"/>
      <c r="APL97" s="1109"/>
      <c r="APM97" s="1109"/>
      <c r="APN97" s="1109"/>
      <c r="APO97" s="1111"/>
      <c r="APP97" s="1112">
        <f t="shared" si="6423"/>
        <v>0</v>
      </c>
      <c r="APQ97" s="1126"/>
      <c r="APR97" s="1110"/>
      <c r="APT97" s="1121"/>
      <c r="APU97" s="1109"/>
      <c r="APV97" s="1109"/>
      <c r="APW97" s="1109"/>
      <c r="APX97" s="1112">
        <f t="shared" si="6424"/>
        <v>0</v>
      </c>
      <c r="APY97" s="1109"/>
      <c r="APZ97" s="1109"/>
      <c r="AQA97" s="1109"/>
      <c r="AQB97" s="1109"/>
      <c r="AQC97" s="1109"/>
      <c r="AQD97" s="1111"/>
      <c r="AQE97" s="1112">
        <f t="shared" si="6425"/>
        <v>0</v>
      </c>
      <c r="AQF97" s="1126"/>
      <c r="AQG97" s="1110"/>
      <c r="AQI97" s="1121"/>
      <c r="AQJ97" s="1109"/>
      <c r="AQK97" s="1109"/>
      <c r="AQL97" s="1109"/>
      <c r="AQM97" s="1112">
        <f t="shared" si="6426"/>
        <v>0</v>
      </c>
      <c r="AQN97" s="1109"/>
      <c r="AQO97" s="1109"/>
      <c r="AQP97" s="1109"/>
      <c r="AQQ97" s="1109"/>
      <c r="AQR97" s="1109"/>
      <c r="AQS97" s="1111"/>
      <c r="AQT97" s="1112">
        <f t="shared" si="6427"/>
        <v>0</v>
      </c>
      <c r="AQU97" s="1126"/>
      <c r="AQV97" s="1110"/>
      <c r="AQX97" s="1121"/>
      <c r="AQY97" s="1109"/>
      <c r="AQZ97" s="1109"/>
      <c r="ARA97" s="1109"/>
      <c r="ARB97" s="1112">
        <f t="shared" si="6428"/>
        <v>0</v>
      </c>
      <c r="ARC97" s="1109"/>
      <c r="ARD97" s="1109"/>
      <c r="ARE97" s="1109"/>
      <c r="ARF97" s="1109"/>
      <c r="ARG97" s="1109"/>
      <c r="ARH97" s="1111"/>
      <c r="ARI97" s="1112">
        <f t="shared" si="6429"/>
        <v>0</v>
      </c>
      <c r="ARJ97" s="1126"/>
      <c r="ARK97" s="1110"/>
      <c r="ARM97" s="1121"/>
      <c r="ARN97" s="1109"/>
      <c r="ARO97" s="1109"/>
      <c r="ARP97" s="1109"/>
      <c r="ARQ97" s="1112">
        <f t="shared" si="6430"/>
        <v>0</v>
      </c>
      <c r="ARR97" s="1109"/>
      <c r="ARS97" s="1109"/>
      <c r="ART97" s="1109"/>
      <c r="ARU97" s="1109"/>
      <c r="ARV97" s="1109"/>
      <c r="ARW97" s="1111"/>
      <c r="ARX97" s="1112">
        <f t="shared" si="6431"/>
        <v>0</v>
      </c>
      <c r="ARY97" s="1126"/>
      <c r="ARZ97" s="1110"/>
      <c r="ASB97" s="1121"/>
      <c r="ASC97" s="1109"/>
      <c r="ASD97" s="1109"/>
      <c r="ASE97" s="1109"/>
      <c r="ASF97" s="1112">
        <f t="shared" si="6432"/>
        <v>0</v>
      </c>
      <c r="ASG97" s="1109"/>
      <c r="ASH97" s="1109"/>
      <c r="ASI97" s="1109"/>
      <c r="ASJ97" s="1109"/>
      <c r="ASK97" s="1109"/>
      <c r="ASL97" s="1111"/>
      <c r="ASM97" s="1112">
        <f t="shared" si="6433"/>
        <v>0</v>
      </c>
      <c r="ASN97" s="1126"/>
      <c r="ASO97" s="1110"/>
      <c r="ASQ97" s="1121"/>
      <c r="ASR97" s="1109"/>
      <c r="ASS97" s="1109"/>
      <c r="AST97" s="1109"/>
      <c r="ASU97" s="1112">
        <f t="shared" si="6434"/>
        <v>0</v>
      </c>
      <c r="ASV97" s="1109"/>
      <c r="ASW97" s="1109"/>
      <c r="ASX97" s="1109"/>
      <c r="ASY97" s="1109"/>
      <c r="ASZ97" s="1109"/>
      <c r="ATA97" s="1111"/>
      <c r="ATB97" s="1112">
        <f t="shared" si="6435"/>
        <v>0</v>
      </c>
      <c r="ATC97" s="1126"/>
      <c r="ATD97" s="1110"/>
      <c r="ATF97" s="1121"/>
      <c r="ATG97" s="1109"/>
      <c r="ATH97" s="1109"/>
      <c r="ATI97" s="1109"/>
      <c r="ATJ97" s="1112">
        <f t="shared" si="6436"/>
        <v>0</v>
      </c>
      <c r="ATK97" s="1109"/>
      <c r="ATL97" s="1109"/>
      <c r="ATM97" s="1109"/>
      <c r="ATN97" s="1109"/>
      <c r="ATO97" s="1109"/>
      <c r="ATP97" s="1111"/>
      <c r="ATQ97" s="1112">
        <f t="shared" si="6437"/>
        <v>0</v>
      </c>
      <c r="ATR97" s="1126"/>
      <c r="ATS97" s="1110"/>
      <c r="ATU97" s="1121"/>
      <c r="ATV97" s="1109"/>
      <c r="ATW97" s="1109"/>
      <c r="ATX97" s="1109"/>
      <c r="ATY97" s="1112">
        <f t="shared" si="6438"/>
        <v>0</v>
      </c>
      <c r="ATZ97" s="1109"/>
      <c r="AUA97" s="1109"/>
      <c r="AUB97" s="1109"/>
      <c r="AUC97" s="1109"/>
      <c r="AUD97" s="1109"/>
      <c r="AUE97" s="1111"/>
      <c r="AUF97" s="1112">
        <f t="shared" si="6439"/>
        <v>0</v>
      </c>
      <c r="AUG97" s="1126"/>
      <c r="AUH97" s="1110"/>
      <c r="AUJ97" s="1121"/>
      <c r="AUK97" s="1109"/>
      <c r="AUL97" s="1109"/>
      <c r="AUM97" s="1109"/>
      <c r="AUN97" s="1112">
        <f t="shared" si="6440"/>
        <v>0</v>
      </c>
      <c r="AUO97" s="1109"/>
      <c r="AUP97" s="1109"/>
      <c r="AUQ97" s="1109"/>
      <c r="AUR97" s="1109"/>
      <c r="AUS97" s="1109"/>
      <c r="AUT97" s="1111"/>
      <c r="AUU97" s="1112">
        <f t="shared" si="6441"/>
        <v>0</v>
      </c>
      <c r="AUV97" s="1126"/>
      <c r="AUW97" s="1110"/>
      <c r="AUY97" s="1121"/>
      <c r="AUZ97" s="1109"/>
      <c r="AVA97" s="1109"/>
      <c r="AVB97" s="1109"/>
      <c r="AVC97" s="1112">
        <f t="shared" si="6442"/>
        <v>0</v>
      </c>
      <c r="AVD97" s="1109"/>
      <c r="AVE97" s="1109"/>
      <c r="AVF97" s="1109"/>
      <c r="AVG97" s="1109"/>
      <c r="AVH97" s="1109"/>
      <c r="AVI97" s="1111"/>
      <c r="AVJ97" s="1112">
        <f t="shared" si="6443"/>
        <v>0</v>
      </c>
      <c r="AVK97" s="1126"/>
      <c r="AVL97" s="1110"/>
      <c r="AVN97" s="1121"/>
      <c r="AVO97" s="1109"/>
      <c r="AVP97" s="1109"/>
      <c r="AVQ97" s="1109"/>
      <c r="AVR97" s="1112">
        <f t="shared" si="6444"/>
        <v>0</v>
      </c>
      <c r="AVS97" s="1109"/>
      <c r="AVT97" s="1109"/>
      <c r="AVU97" s="1109"/>
      <c r="AVV97" s="1109"/>
      <c r="AVW97" s="1109"/>
      <c r="AVX97" s="1111"/>
      <c r="AVY97" s="1112">
        <f t="shared" si="6445"/>
        <v>0</v>
      </c>
      <c r="AVZ97" s="1126"/>
      <c r="AWA97" s="1110"/>
      <c r="AWC97" s="1121"/>
      <c r="AWD97" s="1109"/>
      <c r="AWE97" s="1109"/>
      <c r="AWF97" s="1109"/>
      <c r="AWG97" s="1112">
        <f t="shared" si="6446"/>
        <v>0</v>
      </c>
      <c r="AWH97" s="1109"/>
      <c r="AWI97" s="1109"/>
      <c r="AWJ97" s="1109"/>
      <c r="AWK97" s="1109"/>
      <c r="AWL97" s="1109"/>
      <c r="AWM97" s="1111"/>
      <c r="AWN97" s="1112">
        <f t="shared" si="6447"/>
        <v>0</v>
      </c>
      <c r="AWO97" s="1126"/>
      <c r="AWP97" s="1110"/>
      <c r="AWR97" s="1121"/>
      <c r="AWS97" s="1109"/>
      <c r="AWT97" s="1109"/>
      <c r="AWU97" s="1109"/>
      <c r="AWV97" s="1112">
        <f t="shared" si="6448"/>
        <v>0</v>
      </c>
      <c r="AWW97" s="1109"/>
      <c r="AWX97" s="1109"/>
      <c r="AWY97" s="1109"/>
      <c r="AWZ97" s="1109"/>
      <c r="AXA97" s="1109"/>
      <c r="AXB97" s="1111"/>
      <c r="AXC97" s="1112">
        <f t="shared" si="6449"/>
        <v>0</v>
      </c>
      <c r="AXD97" s="1126"/>
      <c r="AXE97" s="1110"/>
      <c r="AXG97" s="1121"/>
      <c r="AXH97" s="1109"/>
      <c r="AXI97" s="1109"/>
      <c r="AXJ97" s="1109"/>
      <c r="AXK97" s="1112">
        <f t="shared" si="6450"/>
        <v>0</v>
      </c>
      <c r="AXL97" s="1109"/>
      <c r="AXM97" s="1109"/>
      <c r="AXN97" s="1109"/>
      <c r="AXO97" s="1109"/>
      <c r="AXP97" s="1109"/>
      <c r="AXQ97" s="1111"/>
      <c r="AXR97" s="1112">
        <f t="shared" si="6451"/>
        <v>0</v>
      </c>
      <c r="AXS97" s="1126"/>
      <c r="AXT97" s="1110"/>
      <c r="AXV97" s="1121"/>
      <c r="AXW97" s="1109"/>
      <c r="AXX97" s="1109"/>
      <c r="AXY97" s="1109"/>
      <c r="AXZ97" s="1112">
        <f t="shared" si="6452"/>
        <v>0</v>
      </c>
      <c r="AYA97" s="1109"/>
      <c r="AYB97" s="1109"/>
      <c r="AYC97" s="1109"/>
      <c r="AYD97" s="1109"/>
      <c r="AYE97" s="1109"/>
      <c r="AYF97" s="1111"/>
      <c r="AYG97" s="1112">
        <f t="shared" si="6453"/>
        <v>0</v>
      </c>
      <c r="AYH97" s="1126"/>
      <c r="AYI97" s="1110"/>
      <c r="AYK97" s="1121"/>
      <c r="AYL97" s="1109"/>
      <c r="AYM97" s="1109"/>
      <c r="AYN97" s="1109"/>
      <c r="AYO97" s="1112">
        <f t="shared" si="6454"/>
        <v>0</v>
      </c>
      <c r="AYP97" s="1109"/>
      <c r="AYQ97" s="1109"/>
      <c r="AYR97" s="1109"/>
      <c r="AYS97" s="1109"/>
      <c r="AYT97" s="1109"/>
      <c r="AYU97" s="1111"/>
      <c r="AYV97" s="1112">
        <f t="shared" si="6455"/>
        <v>0</v>
      </c>
      <c r="AYW97" s="1126"/>
      <c r="AYX97" s="1110"/>
      <c r="AYZ97" s="1121"/>
      <c r="AZA97" s="1109"/>
      <c r="AZB97" s="1109"/>
      <c r="AZC97" s="1109"/>
      <c r="AZD97" s="1112">
        <f t="shared" si="6456"/>
        <v>0</v>
      </c>
      <c r="AZE97" s="1109"/>
      <c r="AZF97" s="1109"/>
      <c r="AZG97" s="1109"/>
      <c r="AZH97" s="1109"/>
      <c r="AZI97" s="1109"/>
      <c r="AZJ97" s="1111"/>
      <c r="AZK97" s="1112">
        <f t="shared" si="6457"/>
        <v>0</v>
      </c>
      <c r="AZL97" s="1126"/>
      <c r="AZM97" s="1110"/>
      <c r="AZO97" s="1121"/>
      <c r="AZP97" s="1109"/>
      <c r="AZQ97" s="1109"/>
      <c r="AZR97" s="1109"/>
      <c r="AZS97" s="1112">
        <f t="shared" si="6458"/>
        <v>0</v>
      </c>
      <c r="AZT97" s="1109"/>
      <c r="AZU97" s="1109"/>
      <c r="AZV97" s="1109"/>
      <c r="AZW97" s="1109"/>
      <c r="AZX97" s="1109"/>
      <c r="AZY97" s="1111"/>
      <c r="AZZ97" s="1112">
        <f t="shared" si="6459"/>
        <v>0</v>
      </c>
      <c r="BAA97" s="1126"/>
      <c r="BAB97" s="1110"/>
      <c r="BAD97" s="1121"/>
      <c r="BAE97" s="1109"/>
      <c r="BAF97" s="1109"/>
      <c r="BAG97" s="1109"/>
      <c r="BAH97" s="1112">
        <f t="shared" si="6460"/>
        <v>0</v>
      </c>
      <c r="BAI97" s="1109"/>
      <c r="BAJ97" s="1109"/>
      <c r="BAK97" s="1109"/>
      <c r="BAL97" s="1109"/>
      <c r="BAM97" s="1109"/>
      <c r="BAN97" s="1111"/>
      <c r="BAO97" s="1112">
        <f t="shared" si="6461"/>
        <v>0</v>
      </c>
      <c r="BAP97" s="1126"/>
      <c r="BAQ97" s="1110"/>
      <c r="BAS97" s="1121"/>
      <c r="BAT97" s="1109"/>
      <c r="BAU97" s="1109"/>
      <c r="BAV97" s="1109"/>
      <c r="BAW97" s="1112">
        <f t="shared" si="6462"/>
        <v>0</v>
      </c>
      <c r="BAX97" s="1109"/>
      <c r="BAY97" s="1109"/>
      <c r="BAZ97" s="1109"/>
      <c r="BBA97" s="1109"/>
      <c r="BBB97" s="1109"/>
      <c r="BBC97" s="1111"/>
      <c r="BBD97" s="1112">
        <f t="shared" si="6463"/>
        <v>0</v>
      </c>
      <c r="BBE97" s="1126"/>
      <c r="BBF97" s="1110"/>
      <c r="BBH97" s="1121"/>
      <c r="BBI97" s="1109"/>
      <c r="BBJ97" s="1109"/>
      <c r="BBK97" s="1109"/>
      <c r="BBL97" s="1112">
        <f t="shared" si="6464"/>
        <v>0</v>
      </c>
      <c r="BBM97" s="1109"/>
      <c r="BBN97" s="1109"/>
      <c r="BBO97" s="1109"/>
      <c r="BBP97" s="1109"/>
      <c r="BBQ97" s="1109"/>
      <c r="BBR97" s="1111"/>
      <c r="BBS97" s="1112">
        <f t="shared" si="6465"/>
        <v>0</v>
      </c>
      <c r="BBT97" s="1126"/>
      <c r="BBU97" s="1110"/>
      <c r="BBW97" s="1121"/>
      <c r="BBX97" s="1109"/>
      <c r="BBY97" s="1109"/>
      <c r="BBZ97" s="1109"/>
      <c r="BCA97" s="1112">
        <f t="shared" si="6466"/>
        <v>0</v>
      </c>
      <c r="BCB97" s="1109"/>
      <c r="BCC97" s="1109"/>
      <c r="BCD97" s="1109"/>
      <c r="BCE97" s="1109"/>
      <c r="BCF97" s="1109"/>
      <c r="BCG97" s="1111"/>
      <c r="BCH97" s="1112">
        <f t="shared" si="6467"/>
        <v>0</v>
      </c>
      <c r="BCI97" s="1126"/>
      <c r="BCJ97" s="1110"/>
      <c r="BCL97" s="1121"/>
      <c r="BCM97" s="1109"/>
      <c r="BCN97" s="1109"/>
      <c r="BCO97" s="1109"/>
      <c r="BCP97" s="1112">
        <f t="shared" si="6468"/>
        <v>0</v>
      </c>
      <c r="BCQ97" s="1109"/>
      <c r="BCR97" s="1109"/>
      <c r="BCS97" s="1109"/>
      <c r="BCT97" s="1109"/>
      <c r="BCU97" s="1109"/>
      <c r="BCV97" s="1111"/>
      <c r="BCW97" s="1112">
        <f t="shared" si="6469"/>
        <v>0</v>
      </c>
      <c r="BCX97" s="1126"/>
      <c r="BCY97" s="1110"/>
      <c r="BDA97" s="1121"/>
      <c r="BDB97" s="1109"/>
      <c r="BDC97" s="1109"/>
      <c r="BDD97" s="1109"/>
      <c r="BDE97" s="1112">
        <f t="shared" si="6470"/>
        <v>0</v>
      </c>
      <c r="BDF97" s="1109"/>
      <c r="BDG97" s="1109"/>
      <c r="BDH97" s="1109"/>
      <c r="BDI97" s="1109"/>
      <c r="BDJ97" s="1109"/>
      <c r="BDK97" s="1111"/>
      <c r="BDL97" s="1112">
        <f t="shared" si="6471"/>
        <v>0</v>
      </c>
      <c r="BDM97" s="1126"/>
      <c r="BDN97" s="1110"/>
      <c r="BDP97" s="1121"/>
      <c r="BDQ97" s="1109"/>
      <c r="BDR97" s="1109"/>
      <c r="BDS97" s="1109"/>
      <c r="BDT97" s="1112">
        <f t="shared" si="6472"/>
        <v>0</v>
      </c>
      <c r="BDU97" s="1109"/>
      <c r="BDV97" s="1109"/>
      <c r="BDW97" s="1109"/>
      <c r="BDX97" s="1109"/>
      <c r="BDY97" s="1109"/>
      <c r="BDZ97" s="1111"/>
      <c r="BEA97" s="1112">
        <f t="shared" si="6473"/>
        <v>0</v>
      </c>
      <c r="BEB97" s="1126"/>
      <c r="BEC97" s="1110"/>
      <c r="BEE97" s="1121"/>
      <c r="BEF97" s="1109"/>
      <c r="BEG97" s="1109"/>
      <c r="BEH97" s="1109"/>
      <c r="BEI97" s="1112">
        <f t="shared" si="6474"/>
        <v>0</v>
      </c>
      <c r="BEJ97" s="1109"/>
      <c r="BEK97" s="1109"/>
      <c r="BEL97" s="1109"/>
      <c r="BEM97" s="1109"/>
      <c r="BEN97" s="1109"/>
      <c r="BEO97" s="1111"/>
      <c r="BEP97" s="1112">
        <f t="shared" si="6475"/>
        <v>0</v>
      </c>
      <c r="BEQ97" s="1126"/>
      <c r="BER97" s="1110"/>
      <c r="BET97" s="1121"/>
      <c r="BEU97" s="1109"/>
      <c r="BEV97" s="1109"/>
      <c r="BEW97" s="1109"/>
      <c r="BEX97" s="1112">
        <f t="shared" si="6476"/>
        <v>0</v>
      </c>
      <c r="BEY97" s="1109"/>
      <c r="BEZ97" s="1109"/>
      <c r="BFA97" s="1109"/>
      <c r="BFB97" s="1109"/>
      <c r="BFC97" s="1109"/>
      <c r="BFD97" s="1111"/>
      <c r="BFE97" s="1112">
        <f t="shared" si="6477"/>
        <v>0</v>
      </c>
      <c r="BFF97" s="1126"/>
      <c r="BFG97" s="1110"/>
      <c r="BFI97" s="1121"/>
      <c r="BFJ97" s="1109"/>
      <c r="BFK97" s="1109"/>
      <c r="BFL97" s="1109"/>
      <c r="BFM97" s="1112">
        <f t="shared" si="6478"/>
        <v>0</v>
      </c>
      <c r="BFN97" s="1109"/>
      <c r="BFO97" s="1109"/>
      <c r="BFP97" s="1109"/>
      <c r="BFQ97" s="1109"/>
      <c r="BFR97" s="1109"/>
      <c r="BFS97" s="1111"/>
      <c r="BFT97" s="1112">
        <f t="shared" si="6479"/>
        <v>0</v>
      </c>
      <c r="BFU97" s="1126"/>
      <c r="BFV97" s="1110"/>
      <c r="BFX97" s="1121"/>
      <c r="BFY97" s="1109"/>
      <c r="BFZ97" s="1109"/>
      <c r="BGA97" s="1109"/>
      <c r="BGB97" s="1112">
        <f t="shared" si="6480"/>
        <v>0</v>
      </c>
      <c r="BGC97" s="1109"/>
      <c r="BGD97" s="1109"/>
      <c r="BGE97" s="1109"/>
      <c r="BGF97" s="1109"/>
      <c r="BGG97" s="1109"/>
      <c r="BGH97" s="1111"/>
      <c r="BGI97" s="1112">
        <f t="shared" si="6481"/>
        <v>0</v>
      </c>
      <c r="BGJ97" s="1126"/>
      <c r="BGK97" s="1110"/>
      <c r="BGM97" s="1121"/>
      <c r="BGN97" s="1109"/>
      <c r="BGO97" s="1109"/>
      <c r="BGP97" s="1109"/>
      <c r="BGQ97" s="1112">
        <f t="shared" si="6482"/>
        <v>0</v>
      </c>
      <c r="BGR97" s="1109"/>
      <c r="BGS97" s="1109"/>
      <c r="BGT97" s="1109"/>
      <c r="BGU97" s="1109"/>
      <c r="BGV97" s="1109"/>
      <c r="BGW97" s="1111"/>
      <c r="BGX97" s="1112">
        <f t="shared" si="6483"/>
        <v>0</v>
      </c>
      <c r="BGY97" s="1126"/>
      <c r="BGZ97" s="1110"/>
      <c r="BHB97" s="1121"/>
      <c r="BHC97" s="1109"/>
      <c r="BHD97" s="1109"/>
      <c r="BHE97" s="1109"/>
      <c r="BHF97" s="1112">
        <f t="shared" si="6484"/>
        <v>0</v>
      </c>
      <c r="BHG97" s="1109"/>
      <c r="BHH97" s="1109"/>
      <c r="BHI97" s="1109"/>
      <c r="BHJ97" s="1109"/>
      <c r="BHK97" s="1109"/>
      <c r="BHL97" s="1111"/>
      <c r="BHM97" s="1112">
        <f t="shared" si="6485"/>
        <v>0</v>
      </c>
      <c r="BHN97" s="1126"/>
      <c r="BHO97" s="1110"/>
      <c r="BHQ97" s="1121"/>
      <c r="BHR97" s="1109"/>
      <c r="BHS97" s="1109"/>
      <c r="BHT97" s="1109"/>
      <c r="BHU97" s="1112">
        <f t="shared" si="6486"/>
        <v>0</v>
      </c>
      <c r="BHV97" s="1109"/>
      <c r="BHW97" s="1109"/>
      <c r="BHX97" s="1109"/>
      <c r="BHY97" s="1109"/>
      <c r="BHZ97" s="1109"/>
      <c r="BIA97" s="1111"/>
      <c r="BIB97" s="1112">
        <f t="shared" si="6487"/>
        <v>0</v>
      </c>
      <c r="BIC97" s="1126"/>
      <c r="BID97" s="1110"/>
      <c r="BIF97" s="1121"/>
      <c r="BIG97" s="1109"/>
      <c r="BIH97" s="1109"/>
      <c r="BII97" s="1109"/>
      <c r="BIJ97" s="1112">
        <f t="shared" si="6488"/>
        <v>0</v>
      </c>
      <c r="BIK97" s="1109"/>
      <c r="BIL97" s="1109"/>
      <c r="BIM97" s="1109"/>
      <c r="BIN97" s="1109"/>
      <c r="BIO97" s="1109"/>
      <c r="BIP97" s="1111"/>
      <c r="BIQ97" s="1112">
        <f t="shared" si="6489"/>
        <v>0</v>
      </c>
      <c r="BIR97" s="1126"/>
      <c r="BIS97" s="1110"/>
      <c r="BIU97" s="1121"/>
      <c r="BIV97" s="1109"/>
      <c r="BIW97" s="1109"/>
      <c r="BIX97" s="1109"/>
      <c r="BIY97" s="1112">
        <f t="shared" si="6490"/>
        <v>0</v>
      </c>
      <c r="BIZ97" s="1109"/>
      <c r="BJA97" s="1109"/>
      <c r="BJB97" s="1109"/>
      <c r="BJC97" s="1109"/>
      <c r="BJD97" s="1109"/>
      <c r="BJE97" s="1111"/>
      <c r="BJF97" s="1112">
        <f t="shared" si="6491"/>
        <v>0</v>
      </c>
      <c r="BJG97" s="1126"/>
      <c r="BJH97" s="1110"/>
      <c r="BJJ97" s="1121"/>
      <c r="BJK97" s="1109"/>
      <c r="BJL97" s="1109"/>
      <c r="BJM97" s="1109"/>
      <c r="BJN97" s="1112">
        <f t="shared" si="6492"/>
        <v>0</v>
      </c>
      <c r="BJO97" s="1109"/>
      <c r="BJP97" s="1109"/>
      <c r="BJQ97" s="1109"/>
      <c r="BJR97" s="1109"/>
      <c r="BJS97" s="1109"/>
      <c r="BJT97" s="1111"/>
      <c r="BJU97" s="1112">
        <f t="shared" si="6493"/>
        <v>0</v>
      </c>
      <c r="BJV97" s="1126"/>
      <c r="BJW97" s="1110"/>
      <c r="BJY97" s="1121"/>
      <c r="BJZ97" s="1109"/>
      <c r="BKA97" s="1109"/>
      <c r="BKB97" s="1109"/>
      <c r="BKC97" s="1112">
        <f t="shared" si="6494"/>
        <v>0</v>
      </c>
      <c r="BKD97" s="1109"/>
      <c r="BKE97" s="1109"/>
      <c r="BKF97" s="1109"/>
      <c r="BKG97" s="1109"/>
      <c r="BKH97" s="1109"/>
      <c r="BKI97" s="1111"/>
      <c r="BKJ97" s="1112">
        <f t="shared" si="6495"/>
        <v>0</v>
      </c>
      <c r="BKK97" s="1126"/>
      <c r="BKL97" s="1110"/>
      <c r="BKN97" s="1121"/>
      <c r="BKO97" s="1109"/>
      <c r="BKP97" s="1109"/>
      <c r="BKQ97" s="1109"/>
      <c r="BKR97" s="1112">
        <f t="shared" si="6496"/>
        <v>0</v>
      </c>
      <c r="BKS97" s="1109"/>
      <c r="BKT97" s="1109"/>
      <c r="BKU97" s="1109"/>
      <c r="BKV97" s="1109"/>
      <c r="BKW97" s="1109"/>
      <c r="BKX97" s="1111"/>
      <c r="BKY97" s="1112">
        <f t="shared" si="6497"/>
        <v>0</v>
      </c>
      <c r="BKZ97" s="1126"/>
      <c r="BLA97" s="1110"/>
      <c r="BLC97" s="1121"/>
      <c r="BLD97" s="1109"/>
      <c r="BLE97" s="1109"/>
      <c r="BLF97" s="1109"/>
      <c r="BLG97" s="1112">
        <f t="shared" si="6498"/>
        <v>0</v>
      </c>
      <c r="BLH97" s="1109"/>
      <c r="BLI97" s="1109"/>
      <c r="BLJ97" s="1109"/>
      <c r="BLK97" s="1109"/>
      <c r="BLL97" s="1109"/>
      <c r="BLM97" s="1111"/>
      <c r="BLN97" s="1112">
        <f t="shared" si="6499"/>
        <v>0</v>
      </c>
      <c r="BLO97" s="1126"/>
      <c r="BLP97" s="1110"/>
      <c r="BLR97" s="1121"/>
      <c r="BLS97" s="1109"/>
      <c r="BLT97" s="1109"/>
      <c r="BLU97" s="1109"/>
      <c r="BLV97" s="1112">
        <f t="shared" si="6500"/>
        <v>0</v>
      </c>
      <c r="BLW97" s="1109"/>
      <c r="BLX97" s="1109"/>
      <c r="BLY97" s="1109"/>
      <c r="BLZ97" s="1109"/>
      <c r="BMA97" s="1109"/>
      <c r="BMB97" s="1111"/>
      <c r="BMC97" s="1112">
        <f t="shared" si="6501"/>
        <v>0</v>
      </c>
      <c r="BMD97" s="1126"/>
      <c r="BME97" s="1110"/>
      <c r="BMG97" s="1121"/>
      <c r="BMH97" s="1109"/>
      <c r="BMI97" s="1109"/>
      <c r="BMJ97" s="1109"/>
      <c r="BMK97" s="1112">
        <f t="shared" si="6502"/>
        <v>0</v>
      </c>
      <c r="BML97" s="1109"/>
      <c r="BMM97" s="1109"/>
      <c r="BMN97" s="1109"/>
      <c r="BMO97" s="1109"/>
      <c r="BMP97" s="1109"/>
      <c r="BMQ97" s="1111"/>
      <c r="BMR97" s="1112">
        <f t="shared" si="6503"/>
        <v>0</v>
      </c>
      <c r="BMS97" s="1126"/>
      <c r="BMT97" s="1110"/>
      <c r="BMV97" s="1121"/>
      <c r="BMW97" s="1109"/>
      <c r="BMX97" s="1109"/>
      <c r="BMY97" s="1109"/>
      <c r="BMZ97" s="1112">
        <f t="shared" si="6504"/>
        <v>0</v>
      </c>
      <c r="BNA97" s="1109"/>
      <c r="BNB97" s="1109"/>
      <c r="BNC97" s="1109"/>
      <c r="BND97" s="1109"/>
      <c r="BNE97" s="1109"/>
      <c r="BNF97" s="1111"/>
      <c r="BNG97" s="1112">
        <f t="shared" si="6505"/>
        <v>0</v>
      </c>
      <c r="BNH97" s="1126"/>
      <c r="BNI97" s="1110"/>
      <c r="BNK97" s="1121"/>
      <c r="BNL97" s="1109"/>
      <c r="BNM97" s="1109"/>
      <c r="BNN97" s="1109"/>
      <c r="BNO97" s="1112">
        <f t="shared" si="6506"/>
        <v>0</v>
      </c>
      <c r="BNP97" s="1109"/>
      <c r="BNQ97" s="1109"/>
      <c r="BNR97" s="1109"/>
      <c r="BNS97" s="1109"/>
      <c r="BNT97" s="1109"/>
      <c r="BNU97" s="1111"/>
      <c r="BNV97" s="1112">
        <f t="shared" si="6507"/>
        <v>0</v>
      </c>
      <c r="BNW97" s="1126"/>
      <c r="BNX97" s="1110"/>
      <c r="BNZ97" s="1121"/>
      <c r="BOA97" s="1109"/>
      <c r="BOB97" s="1109"/>
      <c r="BOC97" s="1109"/>
      <c r="BOD97" s="1112">
        <f t="shared" si="6508"/>
        <v>0</v>
      </c>
      <c r="BOE97" s="1109"/>
      <c r="BOF97" s="1109"/>
      <c r="BOG97" s="1109"/>
      <c r="BOH97" s="1109"/>
      <c r="BOI97" s="1109"/>
      <c r="BOJ97" s="1111"/>
      <c r="BOK97" s="1112">
        <f t="shared" si="6509"/>
        <v>0</v>
      </c>
      <c r="BOL97" s="1126"/>
      <c r="BOM97" s="1110"/>
      <c r="BOO97" s="1121"/>
      <c r="BOP97" s="1109"/>
      <c r="BOQ97" s="1109"/>
      <c r="BOR97" s="1109"/>
      <c r="BOS97" s="1112">
        <f t="shared" si="6510"/>
        <v>0</v>
      </c>
      <c r="BOT97" s="1109"/>
      <c r="BOU97" s="1109"/>
      <c r="BOV97" s="1109"/>
      <c r="BOW97" s="1109"/>
      <c r="BOX97" s="1109"/>
      <c r="BOY97" s="1111"/>
      <c r="BOZ97" s="1112">
        <f t="shared" si="6511"/>
        <v>0</v>
      </c>
      <c r="BPA97" s="1126"/>
      <c r="BPB97" s="1110"/>
      <c r="BPD97" s="1121"/>
      <c r="BPE97" s="1109"/>
      <c r="BPF97" s="1109"/>
      <c r="BPG97" s="1109"/>
      <c r="BPH97" s="1112">
        <f t="shared" si="6512"/>
        <v>0</v>
      </c>
      <c r="BPI97" s="1109"/>
      <c r="BPJ97" s="1109"/>
      <c r="BPK97" s="1109"/>
      <c r="BPL97" s="1109"/>
      <c r="BPM97" s="1109"/>
      <c r="BPN97" s="1111"/>
      <c r="BPO97" s="1112">
        <f t="shared" si="6513"/>
        <v>0</v>
      </c>
      <c r="BPP97" s="1126"/>
      <c r="BPQ97" s="1110"/>
      <c r="BPS97" s="1121"/>
      <c r="BPT97" s="1109"/>
      <c r="BPU97" s="1109"/>
      <c r="BPV97" s="1109"/>
      <c r="BPW97" s="1112">
        <f t="shared" si="6514"/>
        <v>0</v>
      </c>
      <c r="BPX97" s="1109"/>
      <c r="BPY97" s="1109"/>
      <c r="BPZ97" s="1109"/>
      <c r="BQA97" s="1109"/>
      <c r="BQB97" s="1109"/>
      <c r="BQC97" s="1111"/>
      <c r="BQD97" s="1112">
        <f t="shared" si="6515"/>
        <v>0</v>
      </c>
      <c r="BQE97" s="1126"/>
      <c r="BQF97" s="1110"/>
      <c r="BQH97" s="1121"/>
      <c r="BQI97" s="1109"/>
      <c r="BQJ97" s="1109"/>
      <c r="BQK97" s="1109"/>
      <c r="BQL97" s="1112">
        <f t="shared" si="6516"/>
        <v>0</v>
      </c>
      <c r="BQM97" s="1109"/>
      <c r="BQN97" s="1109"/>
      <c r="BQO97" s="1109"/>
      <c r="BQP97" s="1109"/>
      <c r="BQQ97" s="1109"/>
      <c r="BQR97" s="1111"/>
      <c r="BQS97" s="1112">
        <f t="shared" si="6517"/>
        <v>0</v>
      </c>
      <c r="BQT97" s="1126"/>
      <c r="BQU97" s="1110"/>
      <c r="BQW97" s="1121"/>
      <c r="BQX97" s="1109"/>
      <c r="BQY97" s="1109"/>
      <c r="BQZ97" s="1109"/>
      <c r="BRA97" s="1112">
        <f t="shared" si="6518"/>
        <v>0</v>
      </c>
      <c r="BRB97" s="1109"/>
      <c r="BRC97" s="1109"/>
      <c r="BRD97" s="1109"/>
      <c r="BRE97" s="1109"/>
      <c r="BRF97" s="1109"/>
      <c r="BRG97" s="1111"/>
      <c r="BRH97" s="1112">
        <f t="shared" si="6519"/>
        <v>0</v>
      </c>
      <c r="BRI97" s="1126"/>
      <c r="BRJ97" s="1110"/>
      <c r="BRL97" s="1121"/>
      <c r="BRM97" s="1109"/>
      <c r="BRN97" s="1109"/>
      <c r="BRO97" s="1109"/>
      <c r="BRP97" s="1112">
        <f t="shared" si="6520"/>
        <v>0</v>
      </c>
      <c r="BRQ97" s="1109"/>
      <c r="BRR97" s="1109"/>
      <c r="BRS97" s="1109"/>
      <c r="BRT97" s="1109"/>
      <c r="BRU97" s="1109"/>
      <c r="BRV97" s="1111"/>
      <c r="BRW97" s="1112">
        <f t="shared" si="6521"/>
        <v>0</v>
      </c>
      <c r="BRX97" s="1126"/>
      <c r="BRY97" s="1110"/>
      <c r="BSA97" s="1121"/>
      <c r="BSB97" s="1109"/>
      <c r="BSC97" s="1109"/>
      <c r="BSD97" s="1109"/>
      <c r="BSE97" s="1112">
        <f t="shared" si="6522"/>
        <v>0</v>
      </c>
      <c r="BSF97" s="1109"/>
      <c r="BSG97" s="1109"/>
      <c r="BSH97" s="1109"/>
      <c r="BSI97" s="1109"/>
      <c r="BSJ97" s="1109"/>
      <c r="BSK97" s="1111"/>
      <c r="BSL97" s="1112">
        <f t="shared" si="6523"/>
        <v>0</v>
      </c>
      <c r="BSM97" s="1126"/>
      <c r="BSN97" s="1110"/>
      <c r="BSP97" s="1121"/>
      <c r="BSQ97" s="1109"/>
      <c r="BSR97" s="1109"/>
      <c r="BSS97" s="1109"/>
      <c r="BST97" s="1112">
        <f t="shared" si="6524"/>
        <v>0</v>
      </c>
      <c r="BSU97" s="1109"/>
      <c r="BSV97" s="1109"/>
      <c r="BSW97" s="1109"/>
      <c r="BSX97" s="1109"/>
      <c r="BSY97" s="1109"/>
      <c r="BSZ97" s="1111"/>
      <c r="BTA97" s="1112">
        <f t="shared" si="6525"/>
        <v>0</v>
      </c>
      <c r="BTB97" s="1126"/>
      <c r="BTC97" s="1110"/>
      <c r="BTE97" s="1121"/>
      <c r="BTF97" s="1109"/>
      <c r="BTG97" s="1109"/>
      <c r="BTH97" s="1109"/>
      <c r="BTI97" s="1112">
        <f t="shared" si="6526"/>
        <v>0</v>
      </c>
      <c r="BTJ97" s="1109"/>
      <c r="BTK97" s="1109"/>
      <c r="BTL97" s="1109"/>
      <c r="BTM97" s="1109"/>
      <c r="BTN97" s="1109"/>
      <c r="BTO97" s="1111"/>
      <c r="BTP97" s="1112">
        <f t="shared" si="6527"/>
        <v>0</v>
      </c>
      <c r="BTQ97" s="1126"/>
      <c r="BTR97" s="1110"/>
      <c r="BTT97" s="1121"/>
      <c r="BTU97" s="1109"/>
      <c r="BTV97" s="1109"/>
      <c r="BTW97" s="1109"/>
      <c r="BTX97" s="1112">
        <f t="shared" si="6528"/>
        <v>0</v>
      </c>
      <c r="BTY97" s="1109"/>
      <c r="BTZ97" s="1109"/>
      <c r="BUA97" s="1109"/>
      <c r="BUB97" s="1109"/>
      <c r="BUC97" s="1109"/>
      <c r="BUD97" s="1111"/>
      <c r="BUE97" s="1112">
        <f t="shared" si="6529"/>
        <v>0</v>
      </c>
      <c r="BUF97" s="1126"/>
      <c r="BUG97" s="1110"/>
      <c r="BUI97" s="1121"/>
      <c r="BUJ97" s="1109"/>
      <c r="BUK97" s="1109"/>
      <c r="BUL97" s="1109"/>
      <c r="BUM97" s="1112">
        <f t="shared" si="6530"/>
        <v>0</v>
      </c>
      <c r="BUN97" s="1109"/>
      <c r="BUO97" s="1109"/>
      <c r="BUP97" s="1109"/>
      <c r="BUQ97" s="1109"/>
      <c r="BUR97" s="1109"/>
      <c r="BUS97" s="1111"/>
      <c r="BUT97" s="1112">
        <f t="shared" si="6531"/>
        <v>0</v>
      </c>
      <c r="BUU97" s="1126"/>
      <c r="BUV97" s="1110"/>
      <c r="BUX97" s="1121"/>
      <c r="BUY97" s="1109"/>
      <c r="BUZ97" s="1109"/>
      <c r="BVA97" s="1109"/>
      <c r="BVB97" s="1112">
        <f t="shared" si="6532"/>
        <v>0</v>
      </c>
      <c r="BVC97" s="1109"/>
      <c r="BVD97" s="1109"/>
      <c r="BVE97" s="1109"/>
      <c r="BVF97" s="1109"/>
      <c r="BVG97" s="1109"/>
      <c r="BVH97" s="1111"/>
      <c r="BVI97" s="1112">
        <f t="shared" si="6533"/>
        <v>0</v>
      </c>
      <c r="BVJ97" s="1126"/>
      <c r="BVK97" s="1110"/>
      <c r="BVM97" s="1121"/>
      <c r="BVN97" s="1109"/>
      <c r="BVO97" s="1109"/>
      <c r="BVP97" s="1109"/>
      <c r="BVQ97" s="1112">
        <f t="shared" si="6534"/>
        <v>0</v>
      </c>
      <c r="BVR97" s="1109"/>
      <c r="BVS97" s="1109"/>
      <c r="BVT97" s="1109"/>
      <c r="BVU97" s="1109"/>
      <c r="BVV97" s="1109"/>
      <c r="BVW97" s="1111"/>
      <c r="BVX97" s="1112">
        <f t="shared" si="6535"/>
        <v>0</v>
      </c>
      <c r="BVY97" s="1126"/>
      <c r="BVZ97" s="1110"/>
      <c r="BWB97" s="1121"/>
      <c r="BWC97" s="1109"/>
      <c r="BWD97" s="1109"/>
      <c r="BWE97" s="1109"/>
      <c r="BWF97" s="1112">
        <f t="shared" si="6536"/>
        <v>0</v>
      </c>
      <c r="BWG97" s="1109"/>
      <c r="BWH97" s="1109"/>
      <c r="BWI97" s="1109"/>
      <c r="BWJ97" s="1109"/>
      <c r="BWK97" s="1109"/>
      <c r="BWL97" s="1111"/>
      <c r="BWM97" s="1112">
        <f t="shared" si="6537"/>
        <v>0</v>
      </c>
      <c r="BWN97" s="1126"/>
      <c r="BWO97" s="1110"/>
    </row>
    <row r="98" spans="2:1965" ht="15" customHeight="1" x14ac:dyDescent="0.2">
      <c r="B98" s="1114" t="s">
        <v>793</v>
      </c>
      <c r="C98" s="1109"/>
      <c r="D98" s="1109"/>
      <c r="E98" s="1109"/>
      <c r="F98" s="1109"/>
      <c r="G98" s="1112">
        <f t="shared" si="6276"/>
        <v>0</v>
      </c>
      <c r="H98" s="1109"/>
      <c r="I98" s="1109"/>
      <c r="J98" s="1109"/>
      <c r="K98" s="1109"/>
      <c r="L98" s="1109"/>
      <c r="M98" s="1111"/>
      <c r="N98" s="1112">
        <f t="shared" si="6277"/>
        <v>0</v>
      </c>
      <c r="O98" s="1126"/>
      <c r="P98" s="1110"/>
      <c r="Q98" s="1109"/>
      <c r="R98" s="1109"/>
      <c r="S98" s="1109"/>
      <c r="T98" s="1109"/>
      <c r="U98" s="1112">
        <f t="shared" si="6278"/>
        <v>0</v>
      </c>
      <c r="V98" s="1109"/>
      <c r="W98" s="1109"/>
      <c r="X98" s="1109"/>
      <c r="Y98" s="1109"/>
      <c r="Z98" s="1109"/>
      <c r="AA98" s="1111"/>
      <c r="AB98" s="1112">
        <f t="shared" si="6279"/>
        <v>0</v>
      </c>
      <c r="AC98" s="1126"/>
      <c r="AD98" s="1110"/>
      <c r="AF98" s="1121"/>
      <c r="AG98" s="1109"/>
      <c r="AH98" s="1109"/>
      <c r="AI98" s="1109"/>
      <c r="AJ98" s="1112">
        <f t="shared" si="6280"/>
        <v>0</v>
      </c>
      <c r="AK98" s="1109"/>
      <c r="AL98" s="1109"/>
      <c r="AM98" s="1109"/>
      <c r="AN98" s="1109"/>
      <c r="AO98" s="1109"/>
      <c r="AP98" s="1111"/>
      <c r="AQ98" s="1112">
        <f t="shared" si="6281"/>
        <v>0</v>
      </c>
      <c r="AR98" s="1126"/>
      <c r="AS98" s="1110"/>
      <c r="AU98" s="1121"/>
      <c r="AV98" s="1109"/>
      <c r="AW98" s="1109"/>
      <c r="AX98" s="1109"/>
      <c r="AY98" s="1112">
        <f t="shared" si="6282"/>
        <v>0</v>
      </c>
      <c r="AZ98" s="1109"/>
      <c r="BA98" s="1109"/>
      <c r="BB98" s="1109"/>
      <c r="BC98" s="1109"/>
      <c r="BD98" s="1109"/>
      <c r="BE98" s="1111"/>
      <c r="BF98" s="1112">
        <f t="shared" si="6283"/>
        <v>0</v>
      </c>
      <c r="BG98" s="1126"/>
      <c r="BH98" s="1110"/>
      <c r="BJ98" s="1121"/>
      <c r="BK98" s="1109"/>
      <c r="BL98" s="1109"/>
      <c r="BM98" s="1109"/>
      <c r="BN98" s="1112">
        <f t="shared" si="6284"/>
        <v>0</v>
      </c>
      <c r="BO98" s="1109"/>
      <c r="BP98" s="1109"/>
      <c r="BQ98" s="1109"/>
      <c r="BR98" s="1109"/>
      <c r="BS98" s="1109"/>
      <c r="BT98" s="1111"/>
      <c r="BU98" s="1112">
        <f t="shared" si="6285"/>
        <v>0</v>
      </c>
      <c r="BV98" s="1126"/>
      <c r="BW98" s="1110"/>
      <c r="BY98" s="1121"/>
      <c r="BZ98" s="1109"/>
      <c r="CA98" s="1109"/>
      <c r="CB98" s="1109"/>
      <c r="CC98" s="1112">
        <f t="shared" si="6286"/>
        <v>0</v>
      </c>
      <c r="CD98" s="1109"/>
      <c r="CE98" s="1109"/>
      <c r="CF98" s="1109"/>
      <c r="CG98" s="1109"/>
      <c r="CH98" s="1109"/>
      <c r="CI98" s="1111"/>
      <c r="CJ98" s="1112">
        <f t="shared" si="6287"/>
        <v>0</v>
      </c>
      <c r="CK98" s="1126"/>
      <c r="CL98" s="1110"/>
      <c r="CN98" s="1121"/>
      <c r="CO98" s="1109"/>
      <c r="CP98" s="1109"/>
      <c r="CQ98" s="1109"/>
      <c r="CR98" s="1112">
        <f t="shared" si="6288"/>
        <v>0</v>
      </c>
      <c r="CS98" s="1109"/>
      <c r="CT98" s="1109"/>
      <c r="CU98" s="1109"/>
      <c r="CV98" s="1109"/>
      <c r="CW98" s="1109"/>
      <c r="CX98" s="1111"/>
      <c r="CY98" s="1112">
        <f t="shared" si="6289"/>
        <v>0</v>
      </c>
      <c r="CZ98" s="1126"/>
      <c r="DA98" s="1110"/>
      <c r="DC98" s="1121"/>
      <c r="DD98" s="1109"/>
      <c r="DE98" s="1109"/>
      <c r="DF98" s="1109"/>
      <c r="DG98" s="1112">
        <f t="shared" si="6290"/>
        <v>0</v>
      </c>
      <c r="DH98" s="1109"/>
      <c r="DI98" s="1109"/>
      <c r="DJ98" s="1109"/>
      <c r="DK98" s="1109"/>
      <c r="DL98" s="1109"/>
      <c r="DM98" s="1111"/>
      <c r="DN98" s="1112">
        <f t="shared" si="6291"/>
        <v>0</v>
      </c>
      <c r="DO98" s="1126"/>
      <c r="DP98" s="1110"/>
      <c r="DR98" s="1121"/>
      <c r="DS98" s="1109"/>
      <c r="DT98" s="1109"/>
      <c r="DU98" s="1109"/>
      <c r="DV98" s="1112">
        <f t="shared" si="6292"/>
        <v>0</v>
      </c>
      <c r="DW98" s="1109"/>
      <c r="DX98" s="1109"/>
      <c r="DY98" s="1109"/>
      <c r="DZ98" s="1109"/>
      <c r="EA98" s="1109"/>
      <c r="EB98" s="1111"/>
      <c r="EC98" s="1112">
        <f t="shared" si="6293"/>
        <v>0</v>
      </c>
      <c r="ED98" s="1126"/>
      <c r="EE98" s="1110"/>
      <c r="EG98" s="1121"/>
      <c r="EH98" s="1109"/>
      <c r="EI98" s="1109"/>
      <c r="EJ98" s="1109"/>
      <c r="EK98" s="1112">
        <f t="shared" si="6294"/>
        <v>0</v>
      </c>
      <c r="EL98" s="1109"/>
      <c r="EM98" s="1109"/>
      <c r="EN98" s="1109"/>
      <c r="EO98" s="1109"/>
      <c r="EP98" s="1109"/>
      <c r="EQ98" s="1111"/>
      <c r="ER98" s="1112">
        <f t="shared" si="6295"/>
        <v>0</v>
      </c>
      <c r="ES98" s="1126"/>
      <c r="ET98" s="1110"/>
      <c r="EV98" s="1121"/>
      <c r="EW98" s="1109"/>
      <c r="EX98" s="1109"/>
      <c r="EY98" s="1109"/>
      <c r="EZ98" s="1112">
        <f t="shared" si="6296"/>
        <v>0</v>
      </c>
      <c r="FA98" s="1109"/>
      <c r="FB98" s="1109"/>
      <c r="FC98" s="1109"/>
      <c r="FD98" s="1109"/>
      <c r="FE98" s="1109"/>
      <c r="FF98" s="1111"/>
      <c r="FG98" s="1112">
        <f t="shared" si="6297"/>
        <v>0</v>
      </c>
      <c r="FH98" s="1126"/>
      <c r="FI98" s="1110"/>
      <c r="FK98" s="1121"/>
      <c r="FL98" s="1109"/>
      <c r="FM98" s="1109"/>
      <c r="FN98" s="1109"/>
      <c r="FO98" s="1112">
        <f t="shared" si="6298"/>
        <v>0</v>
      </c>
      <c r="FP98" s="1109"/>
      <c r="FQ98" s="1109"/>
      <c r="FR98" s="1109"/>
      <c r="FS98" s="1109"/>
      <c r="FT98" s="1109"/>
      <c r="FU98" s="1111"/>
      <c r="FV98" s="1112">
        <f t="shared" si="6299"/>
        <v>0</v>
      </c>
      <c r="FW98" s="1126"/>
      <c r="FX98" s="1110"/>
      <c r="FZ98" s="1121"/>
      <c r="GA98" s="1109"/>
      <c r="GB98" s="1109"/>
      <c r="GC98" s="1109"/>
      <c r="GD98" s="1112">
        <f t="shared" si="6300"/>
        <v>0</v>
      </c>
      <c r="GE98" s="1109"/>
      <c r="GF98" s="1109"/>
      <c r="GG98" s="1109"/>
      <c r="GH98" s="1109"/>
      <c r="GI98" s="1109"/>
      <c r="GJ98" s="1111"/>
      <c r="GK98" s="1112">
        <f t="shared" si="6301"/>
        <v>0</v>
      </c>
      <c r="GL98" s="1126"/>
      <c r="GM98" s="1110"/>
      <c r="GO98" s="1121"/>
      <c r="GP98" s="1109"/>
      <c r="GQ98" s="1109"/>
      <c r="GR98" s="1109"/>
      <c r="GS98" s="1112">
        <f t="shared" si="6302"/>
        <v>0</v>
      </c>
      <c r="GT98" s="1109"/>
      <c r="GU98" s="1109"/>
      <c r="GV98" s="1109"/>
      <c r="GW98" s="1109"/>
      <c r="GX98" s="1109"/>
      <c r="GY98" s="1111"/>
      <c r="GZ98" s="1112">
        <f t="shared" si="6303"/>
        <v>0</v>
      </c>
      <c r="HA98" s="1126"/>
      <c r="HB98" s="1110"/>
      <c r="HD98" s="1121"/>
      <c r="HE98" s="1109"/>
      <c r="HF98" s="1109"/>
      <c r="HG98" s="1109"/>
      <c r="HH98" s="1112">
        <f t="shared" si="6304"/>
        <v>0</v>
      </c>
      <c r="HI98" s="1109"/>
      <c r="HJ98" s="1109"/>
      <c r="HK98" s="1109"/>
      <c r="HL98" s="1109"/>
      <c r="HM98" s="1109"/>
      <c r="HN98" s="1111"/>
      <c r="HO98" s="1112">
        <f t="shared" si="6305"/>
        <v>0</v>
      </c>
      <c r="HP98" s="1126"/>
      <c r="HQ98" s="1110"/>
      <c r="HS98" s="1121"/>
      <c r="HT98" s="1109"/>
      <c r="HU98" s="1109"/>
      <c r="HV98" s="1109"/>
      <c r="HW98" s="1112">
        <f t="shared" si="6306"/>
        <v>0</v>
      </c>
      <c r="HX98" s="1109"/>
      <c r="HY98" s="1109"/>
      <c r="HZ98" s="1109"/>
      <c r="IA98" s="1109"/>
      <c r="IB98" s="1109"/>
      <c r="IC98" s="1111"/>
      <c r="ID98" s="1112">
        <f t="shared" si="6307"/>
        <v>0</v>
      </c>
      <c r="IE98" s="1126"/>
      <c r="IF98" s="1110"/>
      <c r="IH98" s="1121"/>
      <c r="II98" s="1109"/>
      <c r="IJ98" s="1109"/>
      <c r="IK98" s="1109"/>
      <c r="IL98" s="1112">
        <f t="shared" si="6308"/>
        <v>0</v>
      </c>
      <c r="IM98" s="1109"/>
      <c r="IN98" s="1109"/>
      <c r="IO98" s="1109"/>
      <c r="IP98" s="1109"/>
      <c r="IQ98" s="1109"/>
      <c r="IR98" s="1111"/>
      <c r="IS98" s="1112">
        <f t="shared" si="6309"/>
        <v>0</v>
      </c>
      <c r="IT98" s="1126"/>
      <c r="IU98" s="1110"/>
      <c r="IW98" s="1121"/>
      <c r="IX98" s="1109"/>
      <c r="IY98" s="1109"/>
      <c r="IZ98" s="1109"/>
      <c r="JA98" s="1112">
        <f t="shared" si="6310"/>
        <v>0</v>
      </c>
      <c r="JB98" s="1109"/>
      <c r="JC98" s="1109"/>
      <c r="JD98" s="1109"/>
      <c r="JE98" s="1109"/>
      <c r="JF98" s="1109"/>
      <c r="JG98" s="1111"/>
      <c r="JH98" s="1112">
        <f t="shared" si="6311"/>
        <v>0</v>
      </c>
      <c r="JI98" s="1126"/>
      <c r="JJ98" s="1110"/>
      <c r="JL98" s="1121"/>
      <c r="JM98" s="1109"/>
      <c r="JN98" s="1109"/>
      <c r="JO98" s="1109"/>
      <c r="JP98" s="1112">
        <f t="shared" si="6312"/>
        <v>0</v>
      </c>
      <c r="JQ98" s="1109"/>
      <c r="JR98" s="1109"/>
      <c r="JS98" s="1109"/>
      <c r="JT98" s="1109"/>
      <c r="JU98" s="1109"/>
      <c r="JV98" s="1111"/>
      <c r="JW98" s="1112">
        <f t="shared" si="6313"/>
        <v>0</v>
      </c>
      <c r="JX98" s="1126"/>
      <c r="JY98" s="1110"/>
      <c r="KA98" s="1121"/>
      <c r="KB98" s="1109"/>
      <c r="KC98" s="1109"/>
      <c r="KD98" s="1109"/>
      <c r="KE98" s="1112">
        <f t="shared" si="6314"/>
        <v>0</v>
      </c>
      <c r="KF98" s="1109"/>
      <c r="KG98" s="1109"/>
      <c r="KH98" s="1109"/>
      <c r="KI98" s="1109"/>
      <c r="KJ98" s="1109"/>
      <c r="KK98" s="1111"/>
      <c r="KL98" s="1112">
        <f t="shared" si="6315"/>
        <v>0</v>
      </c>
      <c r="KM98" s="1126"/>
      <c r="KN98" s="1110"/>
      <c r="KP98" s="1121"/>
      <c r="KQ98" s="1109"/>
      <c r="KR98" s="1109"/>
      <c r="KS98" s="1109"/>
      <c r="KT98" s="1112">
        <f t="shared" si="6316"/>
        <v>0</v>
      </c>
      <c r="KU98" s="1109"/>
      <c r="KV98" s="1109"/>
      <c r="KW98" s="1109"/>
      <c r="KX98" s="1109"/>
      <c r="KY98" s="1109"/>
      <c r="KZ98" s="1111"/>
      <c r="LA98" s="1112">
        <f t="shared" si="6317"/>
        <v>0</v>
      </c>
      <c r="LB98" s="1126"/>
      <c r="LC98" s="1110"/>
      <c r="LE98" s="1121"/>
      <c r="LF98" s="1109"/>
      <c r="LG98" s="1109"/>
      <c r="LH98" s="1109"/>
      <c r="LI98" s="1112">
        <f t="shared" si="6318"/>
        <v>0</v>
      </c>
      <c r="LJ98" s="1109"/>
      <c r="LK98" s="1109"/>
      <c r="LL98" s="1109"/>
      <c r="LM98" s="1109"/>
      <c r="LN98" s="1109"/>
      <c r="LO98" s="1111"/>
      <c r="LP98" s="1112">
        <f t="shared" si="6319"/>
        <v>0</v>
      </c>
      <c r="LQ98" s="1126"/>
      <c r="LR98" s="1110"/>
      <c r="LT98" s="1121"/>
      <c r="LU98" s="1109"/>
      <c r="LV98" s="1109"/>
      <c r="LW98" s="1109"/>
      <c r="LX98" s="1112">
        <f t="shared" si="6320"/>
        <v>0</v>
      </c>
      <c r="LY98" s="1109"/>
      <c r="LZ98" s="1109"/>
      <c r="MA98" s="1109"/>
      <c r="MB98" s="1109"/>
      <c r="MC98" s="1109"/>
      <c r="MD98" s="1111"/>
      <c r="ME98" s="1112">
        <f t="shared" si="6321"/>
        <v>0</v>
      </c>
      <c r="MF98" s="1126"/>
      <c r="MG98" s="1110"/>
      <c r="MI98" s="1121"/>
      <c r="MJ98" s="1109"/>
      <c r="MK98" s="1109"/>
      <c r="ML98" s="1109"/>
      <c r="MM98" s="1112">
        <f t="shared" si="6322"/>
        <v>0</v>
      </c>
      <c r="MN98" s="1109"/>
      <c r="MO98" s="1109"/>
      <c r="MP98" s="1109"/>
      <c r="MQ98" s="1109"/>
      <c r="MR98" s="1109"/>
      <c r="MS98" s="1111"/>
      <c r="MT98" s="1112">
        <f t="shared" si="6323"/>
        <v>0</v>
      </c>
      <c r="MU98" s="1126"/>
      <c r="MV98" s="1110"/>
      <c r="MX98" s="1121"/>
      <c r="MY98" s="1109"/>
      <c r="MZ98" s="1109"/>
      <c r="NA98" s="1109"/>
      <c r="NB98" s="1112">
        <f t="shared" si="6324"/>
        <v>0</v>
      </c>
      <c r="NC98" s="1109"/>
      <c r="ND98" s="1109"/>
      <c r="NE98" s="1109"/>
      <c r="NF98" s="1109"/>
      <c r="NG98" s="1109"/>
      <c r="NH98" s="1111"/>
      <c r="NI98" s="1112">
        <f t="shared" si="6325"/>
        <v>0</v>
      </c>
      <c r="NJ98" s="1126"/>
      <c r="NK98" s="1110"/>
      <c r="NM98" s="1121"/>
      <c r="NN98" s="1109"/>
      <c r="NO98" s="1109"/>
      <c r="NP98" s="1109"/>
      <c r="NQ98" s="1112">
        <f t="shared" si="6326"/>
        <v>0</v>
      </c>
      <c r="NR98" s="1109"/>
      <c r="NS98" s="1109"/>
      <c r="NT98" s="1109"/>
      <c r="NU98" s="1109"/>
      <c r="NV98" s="1109"/>
      <c r="NW98" s="1111"/>
      <c r="NX98" s="1112">
        <f t="shared" si="6327"/>
        <v>0</v>
      </c>
      <c r="NY98" s="1126"/>
      <c r="NZ98" s="1110"/>
      <c r="OB98" s="1121"/>
      <c r="OC98" s="1109"/>
      <c r="OD98" s="1109"/>
      <c r="OE98" s="1109"/>
      <c r="OF98" s="1112">
        <f t="shared" si="6328"/>
        <v>0</v>
      </c>
      <c r="OG98" s="1109"/>
      <c r="OH98" s="1109"/>
      <c r="OI98" s="1109"/>
      <c r="OJ98" s="1109"/>
      <c r="OK98" s="1109"/>
      <c r="OL98" s="1111"/>
      <c r="OM98" s="1112">
        <f t="shared" si="6329"/>
        <v>0</v>
      </c>
      <c r="ON98" s="1126"/>
      <c r="OO98" s="1110"/>
      <c r="OQ98" s="1121"/>
      <c r="OR98" s="1109"/>
      <c r="OS98" s="1109"/>
      <c r="OT98" s="1109"/>
      <c r="OU98" s="1112">
        <f t="shared" si="6330"/>
        <v>0</v>
      </c>
      <c r="OV98" s="1109"/>
      <c r="OW98" s="1109"/>
      <c r="OX98" s="1109"/>
      <c r="OY98" s="1109"/>
      <c r="OZ98" s="1109"/>
      <c r="PA98" s="1111"/>
      <c r="PB98" s="1112">
        <f t="shared" si="6331"/>
        <v>0</v>
      </c>
      <c r="PC98" s="1126"/>
      <c r="PD98" s="1110"/>
      <c r="PF98" s="1121"/>
      <c r="PG98" s="1109"/>
      <c r="PH98" s="1109"/>
      <c r="PI98" s="1109"/>
      <c r="PJ98" s="1112">
        <f t="shared" si="6332"/>
        <v>0</v>
      </c>
      <c r="PK98" s="1109"/>
      <c r="PL98" s="1109"/>
      <c r="PM98" s="1109"/>
      <c r="PN98" s="1109"/>
      <c r="PO98" s="1109"/>
      <c r="PP98" s="1111"/>
      <c r="PQ98" s="1112">
        <f t="shared" si="6333"/>
        <v>0</v>
      </c>
      <c r="PR98" s="1126"/>
      <c r="PS98" s="1110"/>
      <c r="PU98" s="1121"/>
      <c r="PV98" s="1109"/>
      <c r="PW98" s="1109"/>
      <c r="PX98" s="1109"/>
      <c r="PY98" s="1112">
        <f t="shared" si="6334"/>
        <v>0</v>
      </c>
      <c r="PZ98" s="1109"/>
      <c r="QA98" s="1109"/>
      <c r="QB98" s="1109"/>
      <c r="QC98" s="1109"/>
      <c r="QD98" s="1109"/>
      <c r="QE98" s="1111"/>
      <c r="QF98" s="1112">
        <f t="shared" si="6335"/>
        <v>0</v>
      </c>
      <c r="QG98" s="1126"/>
      <c r="QH98" s="1110"/>
      <c r="QJ98" s="1121"/>
      <c r="QK98" s="1109"/>
      <c r="QL98" s="1109"/>
      <c r="QM98" s="1109"/>
      <c r="QN98" s="1112">
        <f t="shared" si="6336"/>
        <v>0</v>
      </c>
      <c r="QO98" s="1109"/>
      <c r="QP98" s="1109"/>
      <c r="QQ98" s="1109"/>
      <c r="QR98" s="1109"/>
      <c r="QS98" s="1109"/>
      <c r="QT98" s="1111"/>
      <c r="QU98" s="1112">
        <f t="shared" si="6337"/>
        <v>0</v>
      </c>
      <c r="QV98" s="1126"/>
      <c r="QW98" s="1110"/>
      <c r="QY98" s="1121"/>
      <c r="QZ98" s="1109"/>
      <c r="RA98" s="1109"/>
      <c r="RB98" s="1109"/>
      <c r="RC98" s="1112">
        <f t="shared" si="6338"/>
        <v>0</v>
      </c>
      <c r="RD98" s="1109"/>
      <c r="RE98" s="1109"/>
      <c r="RF98" s="1109"/>
      <c r="RG98" s="1109"/>
      <c r="RH98" s="1109"/>
      <c r="RI98" s="1111"/>
      <c r="RJ98" s="1112">
        <f t="shared" si="6339"/>
        <v>0</v>
      </c>
      <c r="RK98" s="1126"/>
      <c r="RL98" s="1110"/>
      <c r="RN98" s="1121"/>
      <c r="RO98" s="1109"/>
      <c r="RP98" s="1109"/>
      <c r="RQ98" s="1109"/>
      <c r="RR98" s="1112">
        <f t="shared" si="6340"/>
        <v>0</v>
      </c>
      <c r="RS98" s="1109"/>
      <c r="RT98" s="1109"/>
      <c r="RU98" s="1109"/>
      <c r="RV98" s="1109"/>
      <c r="RW98" s="1109"/>
      <c r="RX98" s="1111"/>
      <c r="RY98" s="1112">
        <f t="shared" si="6341"/>
        <v>0</v>
      </c>
      <c r="RZ98" s="1126"/>
      <c r="SA98" s="1110"/>
      <c r="SC98" s="1121"/>
      <c r="SD98" s="1109"/>
      <c r="SE98" s="1109"/>
      <c r="SF98" s="1109"/>
      <c r="SG98" s="1112">
        <f t="shared" si="6342"/>
        <v>0</v>
      </c>
      <c r="SH98" s="1109"/>
      <c r="SI98" s="1109"/>
      <c r="SJ98" s="1109"/>
      <c r="SK98" s="1109"/>
      <c r="SL98" s="1109"/>
      <c r="SM98" s="1111"/>
      <c r="SN98" s="1112">
        <f t="shared" si="6343"/>
        <v>0</v>
      </c>
      <c r="SO98" s="1126"/>
      <c r="SP98" s="1110"/>
      <c r="SR98" s="1121"/>
      <c r="SS98" s="1109"/>
      <c r="ST98" s="1109"/>
      <c r="SU98" s="1109"/>
      <c r="SV98" s="1112">
        <f t="shared" si="6344"/>
        <v>0</v>
      </c>
      <c r="SW98" s="1109"/>
      <c r="SX98" s="1109"/>
      <c r="SY98" s="1109"/>
      <c r="SZ98" s="1109"/>
      <c r="TA98" s="1109"/>
      <c r="TB98" s="1111"/>
      <c r="TC98" s="1112">
        <f t="shared" si="6345"/>
        <v>0</v>
      </c>
      <c r="TD98" s="1126"/>
      <c r="TE98" s="1110"/>
      <c r="TG98" s="1121"/>
      <c r="TH98" s="1109"/>
      <c r="TI98" s="1109"/>
      <c r="TJ98" s="1109"/>
      <c r="TK98" s="1112">
        <f t="shared" si="6346"/>
        <v>0</v>
      </c>
      <c r="TL98" s="1109"/>
      <c r="TM98" s="1109"/>
      <c r="TN98" s="1109"/>
      <c r="TO98" s="1109"/>
      <c r="TP98" s="1109"/>
      <c r="TQ98" s="1111"/>
      <c r="TR98" s="1112">
        <f t="shared" si="6347"/>
        <v>0</v>
      </c>
      <c r="TS98" s="1126"/>
      <c r="TT98" s="1110"/>
      <c r="TV98" s="1121"/>
      <c r="TW98" s="1109"/>
      <c r="TX98" s="1109"/>
      <c r="TY98" s="1109"/>
      <c r="TZ98" s="1112">
        <f t="shared" si="6348"/>
        <v>0</v>
      </c>
      <c r="UA98" s="1109"/>
      <c r="UB98" s="1109"/>
      <c r="UC98" s="1109"/>
      <c r="UD98" s="1109"/>
      <c r="UE98" s="1109"/>
      <c r="UF98" s="1111"/>
      <c r="UG98" s="1112">
        <f t="shared" si="6349"/>
        <v>0</v>
      </c>
      <c r="UH98" s="1126"/>
      <c r="UI98" s="1110"/>
      <c r="UK98" s="1121"/>
      <c r="UL98" s="1109"/>
      <c r="UM98" s="1109"/>
      <c r="UN98" s="1109"/>
      <c r="UO98" s="1112">
        <f t="shared" si="6350"/>
        <v>0</v>
      </c>
      <c r="UP98" s="1109"/>
      <c r="UQ98" s="1109"/>
      <c r="UR98" s="1109"/>
      <c r="US98" s="1109"/>
      <c r="UT98" s="1109"/>
      <c r="UU98" s="1111"/>
      <c r="UV98" s="1112">
        <f t="shared" si="6351"/>
        <v>0</v>
      </c>
      <c r="UW98" s="1126"/>
      <c r="UX98" s="1110"/>
      <c r="UZ98" s="1121"/>
      <c r="VA98" s="1109"/>
      <c r="VB98" s="1109"/>
      <c r="VC98" s="1109"/>
      <c r="VD98" s="1112">
        <f t="shared" si="6352"/>
        <v>0</v>
      </c>
      <c r="VE98" s="1109"/>
      <c r="VF98" s="1109"/>
      <c r="VG98" s="1109"/>
      <c r="VH98" s="1109"/>
      <c r="VI98" s="1109"/>
      <c r="VJ98" s="1111"/>
      <c r="VK98" s="1112">
        <f t="shared" si="6353"/>
        <v>0</v>
      </c>
      <c r="VL98" s="1126"/>
      <c r="VM98" s="1110"/>
      <c r="VO98" s="1121"/>
      <c r="VP98" s="1109"/>
      <c r="VQ98" s="1109"/>
      <c r="VR98" s="1109"/>
      <c r="VS98" s="1112">
        <f t="shared" si="6354"/>
        <v>0</v>
      </c>
      <c r="VT98" s="1109"/>
      <c r="VU98" s="1109"/>
      <c r="VV98" s="1109"/>
      <c r="VW98" s="1109"/>
      <c r="VX98" s="1109"/>
      <c r="VY98" s="1111"/>
      <c r="VZ98" s="1112">
        <f t="shared" si="6355"/>
        <v>0</v>
      </c>
      <c r="WA98" s="1126"/>
      <c r="WB98" s="1110"/>
      <c r="WD98" s="1121"/>
      <c r="WE98" s="1109"/>
      <c r="WF98" s="1109"/>
      <c r="WG98" s="1109"/>
      <c r="WH98" s="1112">
        <f t="shared" si="6356"/>
        <v>0</v>
      </c>
      <c r="WI98" s="1109"/>
      <c r="WJ98" s="1109"/>
      <c r="WK98" s="1109"/>
      <c r="WL98" s="1109"/>
      <c r="WM98" s="1109"/>
      <c r="WN98" s="1111"/>
      <c r="WO98" s="1112">
        <f t="shared" si="6357"/>
        <v>0</v>
      </c>
      <c r="WP98" s="1126"/>
      <c r="WQ98" s="1110"/>
      <c r="WS98" s="1121"/>
      <c r="WT98" s="1109"/>
      <c r="WU98" s="1109"/>
      <c r="WV98" s="1109"/>
      <c r="WW98" s="1112">
        <f t="shared" si="6358"/>
        <v>0</v>
      </c>
      <c r="WX98" s="1109"/>
      <c r="WY98" s="1109"/>
      <c r="WZ98" s="1109"/>
      <c r="XA98" s="1109"/>
      <c r="XB98" s="1109"/>
      <c r="XC98" s="1111"/>
      <c r="XD98" s="1112">
        <f t="shared" si="6359"/>
        <v>0</v>
      </c>
      <c r="XE98" s="1126"/>
      <c r="XF98" s="1110"/>
      <c r="XH98" s="1121"/>
      <c r="XI98" s="1109"/>
      <c r="XJ98" s="1109"/>
      <c r="XK98" s="1109"/>
      <c r="XL98" s="1112">
        <f t="shared" si="6360"/>
        <v>0</v>
      </c>
      <c r="XM98" s="1109"/>
      <c r="XN98" s="1109"/>
      <c r="XO98" s="1109"/>
      <c r="XP98" s="1109"/>
      <c r="XQ98" s="1109"/>
      <c r="XR98" s="1111"/>
      <c r="XS98" s="1112">
        <f t="shared" si="6361"/>
        <v>0</v>
      </c>
      <c r="XT98" s="1126"/>
      <c r="XU98" s="1110"/>
      <c r="XW98" s="1121"/>
      <c r="XX98" s="1109"/>
      <c r="XY98" s="1109"/>
      <c r="XZ98" s="1109"/>
      <c r="YA98" s="1112">
        <f t="shared" si="6362"/>
        <v>0</v>
      </c>
      <c r="YB98" s="1109"/>
      <c r="YC98" s="1109"/>
      <c r="YD98" s="1109"/>
      <c r="YE98" s="1109"/>
      <c r="YF98" s="1109"/>
      <c r="YG98" s="1111"/>
      <c r="YH98" s="1112">
        <f t="shared" si="6363"/>
        <v>0</v>
      </c>
      <c r="YI98" s="1126"/>
      <c r="YJ98" s="1110"/>
      <c r="YL98" s="1121"/>
      <c r="YM98" s="1109"/>
      <c r="YN98" s="1109"/>
      <c r="YO98" s="1109"/>
      <c r="YP98" s="1112">
        <f t="shared" si="6364"/>
        <v>0</v>
      </c>
      <c r="YQ98" s="1109"/>
      <c r="YR98" s="1109"/>
      <c r="YS98" s="1109"/>
      <c r="YT98" s="1109"/>
      <c r="YU98" s="1109"/>
      <c r="YV98" s="1111"/>
      <c r="YW98" s="1112">
        <f t="shared" si="6365"/>
        <v>0</v>
      </c>
      <c r="YX98" s="1126"/>
      <c r="YY98" s="1110"/>
      <c r="ZA98" s="1121"/>
      <c r="ZB98" s="1109"/>
      <c r="ZC98" s="1109"/>
      <c r="ZD98" s="1109"/>
      <c r="ZE98" s="1112">
        <f t="shared" si="6366"/>
        <v>0</v>
      </c>
      <c r="ZF98" s="1109"/>
      <c r="ZG98" s="1109"/>
      <c r="ZH98" s="1109"/>
      <c r="ZI98" s="1109"/>
      <c r="ZJ98" s="1109"/>
      <c r="ZK98" s="1111"/>
      <c r="ZL98" s="1112">
        <f t="shared" si="6367"/>
        <v>0</v>
      </c>
      <c r="ZM98" s="1126"/>
      <c r="ZN98" s="1110"/>
      <c r="ZP98" s="1121"/>
      <c r="ZQ98" s="1109"/>
      <c r="ZR98" s="1109"/>
      <c r="ZS98" s="1109"/>
      <c r="ZT98" s="1112">
        <f t="shared" si="6368"/>
        <v>0</v>
      </c>
      <c r="ZU98" s="1109"/>
      <c r="ZV98" s="1109"/>
      <c r="ZW98" s="1109"/>
      <c r="ZX98" s="1109"/>
      <c r="ZY98" s="1109"/>
      <c r="ZZ98" s="1111"/>
      <c r="AAA98" s="1112">
        <f t="shared" si="6369"/>
        <v>0</v>
      </c>
      <c r="AAB98" s="1126"/>
      <c r="AAC98" s="1110"/>
      <c r="AAE98" s="1121"/>
      <c r="AAF98" s="1109"/>
      <c r="AAG98" s="1109"/>
      <c r="AAH98" s="1109"/>
      <c r="AAI98" s="1112">
        <f t="shared" si="6370"/>
        <v>0</v>
      </c>
      <c r="AAJ98" s="1109"/>
      <c r="AAK98" s="1109"/>
      <c r="AAL98" s="1109"/>
      <c r="AAM98" s="1109"/>
      <c r="AAN98" s="1109"/>
      <c r="AAO98" s="1111"/>
      <c r="AAP98" s="1112">
        <f t="shared" si="6371"/>
        <v>0</v>
      </c>
      <c r="AAQ98" s="1126"/>
      <c r="AAR98" s="1110"/>
      <c r="AAT98" s="1121"/>
      <c r="AAU98" s="1109"/>
      <c r="AAV98" s="1109"/>
      <c r="AAW98" s="1109"/>
      <c r="AAX98" s="1112">
        <f t="shared" si="6372"/>
        <v>0</v>
      </c>
      <c r="AAY98" s="1109"/>
      <c r="AAZ98" s="1109"/>
      <c r="ABA98" s="1109"/>
      <c r="ABB98" s="1109"/>
      <c r="ABC98" s="1109"/>
      <c r="ABD98" s="1111"/>
      <c r="ABE98" s="1112">
        <f t="shared" si="6373"/>
        <v>0</v>
      </c>
      <c r="ABF98" s="1126"/>
      <c r="ABG98" s="1110"/>
      <c r="ABI98" s="1121"/>
      <c r="ABJ98" s="1109"/>
      <c r="ABK98" s="1109"/>
      <c r="ABL98" s="1109"/>
      <c r="ABM98" s="1112">
        <f t="shared" si="6374"/>
        <v>0</v>
      </c>
      <c r="ABN98" s="1109"/>
      <c r="ABO98" s="1109"/>
      <c r="ABP98" s="1109"/>
      <c r="ABQ98" s="1109"/>
      <c r="ABR98" s="1109"/>
      <c r="ABS98" s="1111"/>
      <c r="ABT98" s="1112">
        <f t="shared" si="6375"/>
        <v>0</v>
      </c>
      <c r="ABU98" s="1126"/>
      <c r="ABV98" s="1110"/>
      <c r="ABX98" s="1121"/>
      <c r="ABY98" s="1109"/>
      <c r="ABZ98" s="1109"/>
      <c r="ACA98" s="1109"/>
      <c r="ACB98" s="1112">
        <f t="shared" si="6376"/>
        <v>0</v>
      </c>
      <c r="ACC98" s="1109"/>
      <c r="ACD98" s="1109"/>
      <c r="ACE98" s="1109"/>
      <c r="ACF98" s="1109"/>
      <c r="ACG98" s="1109"/>
      <c r="ACH98" s="1111"/>
      <c r="ACI98" s="1112">
        <f t="shared" si="6377"/>
        <v>0</v>
      </c>
      <c r="ACJ98" s="1126"/>
      <c r="ACK98" s="1110"/>
      <c r="ACM98" s="1121"/>
      <c r="ACN98" s="1109"/>
      <c r="ACO98" s="1109"/>
      <c r="ACP98" s="1109"/>
      <c r="ACQ98" s="1112">
        <f t="shared" si="6378"/>
        <v>0</v>
      </c>
      <c r="ACR98" s="1109"/>
      <c r="ACS98" s="1109"/>
      <c r="ACT98" s="1109"/>
      <c r="ACU98" s="1109"/>
      <c r="ACV98" s="1109"/>
      <c r="ACW98" s="1111"/>
      <c r="ACX98" s="1112">
        <f t="shared" si="6379"/>
        <v>0</v>
      </c>
      <c r="ACY98" s="1126"/>
      <c r="ACZ98" s="1110"/>
      <c r="ADB98" s="1121"/>
      <c r="ADC98" s="1109"/>
      <c r="ADD98" s="1109"/>
      <c r="ADE98" s="1109"/>
      <c r="ADF98" s="1112">
        <f t="shared" si="6380"/>
        <v>0</v>
      </c>
      <c r="ADG98" s="1109"/>
      <c r="ADH98" s="1109"/>
      <c r="ADI98" s="1109"/>
      <c r="ADJ98" s="1109"/>
      <c r="ADK98" s="1109"/>
      <c r="ADL98" s="1111"/>
      <c r="ADM98" s="1112">
        <f t="shared" si="6381"/>
        <v>0</v>
      </c>
      <c r="ADN98" s="1126"/>
      <c r="ADO98" s="1110"/>
      <c r="ADQ98" s="1121"/>
      <c r="ADR98" s="1109"/>
      <c r="ADS98" s="1109"/>
      <c r="ADT98" s="1109"/>
      <c r="ADU98" s="1112">
        <f t="shared" si="6382"/>
        <v>0</v>
      </c>
      <c r="ADV98" s="1109"/>
      <c r="ADW98" s="1109"/>
      <c r="ADX98" s="1109"/>
      <c r="ADY98" s="1109"/>
      <c r="ADZ98" s="1109"/>
      <c r="AEA98" s="1111"/>
      <c r="AEB98" s="1112">
        <f t="shared" si="6383"/>
        <v>0</v>
      </c>
      <c r="AEC98" s="1126"/>
      <c r="AED98" s="1110"/>
      <c r="AEF98" s="1121"/>
      <c r="AEG98" s="1109"/>
      <c r="AEH98" s="1109"/>
      <c r="AEI98" s="1109"/>
      <c r="AEJ98" s="1112">
        <f t="shared" si="6384"/>
        <v>0</v>
      </c>
      <c r="AEK98" s="1109"/>
      <c r="AEL98" s="1109"/>
      <c r="AEM98" s="1109"/>
      <c r="AEN98" s="1109"/>
      <c r="AEO98" s="1109"/>
      <c r="AEP98" s="1111"/>
      <c r="AEQ98" s="1112">
        <f t="shared" si="6385"/>
        <v>0</v>
      </c>
      <c r="AER98" s="1126"/>
      <c r="AES98" s="1110"/>
      <c r="AEU98" s="1121"/>
      <c r="AEV98" s="1109"/>
      <c r="AEW98" s="1109"/>
      <c r="AEX98" s="1109"/>
      <c r="AEY98" s="1112">
        <f t="shared" si="6386"/>
        <v>0</v>
      </c>
      <c r="AEZ98" s="1109"/>
      <c r="AFA98" s="1109"/>
      <c r="AFB98" s="1109"/>
      <c r="AFC98" s="1109"/>
      <c r="AFD98" s="1109"/>
      <c r="AFE98" s="1111"/>
      <c r="AFF98" s="1112">
        <f t="shared" si="6387"/>
        <v>0</v>
      </c>
      <c r="AFG98" s="1126"/>
      <c r="AFH98" s="1110"/>
      <c r="AFJ98" s="1121"/>
      <c r="AFK98" s="1109"/>
      <c r="AFL98" s="1109"/>
      <c r="AFM98" s="1109"/>
      <c r="AFN98" s="1112">
        <f t="shared" si="6388"/>
        <v>0</v>
      </c>
      <c r="AFO98" s="1109"/>
      <c r="AFP98" s="1109"/>
      <c r="AFQ98" s="1109"/>
      <c r="AFR98" s="1109"/>
      <c r="AFS98" s="1109"/>
      <c r="AFT98" s="1111"/>
      <c r="AFU98" s="1112">
        <f t="shared" si="6389"/>
        <v>0</v>
      </c>
      <c r="AFV98" s="1126"/>
      <c r="AFW98" s="1110"/>
      <c r="AFY98" s="1121"/>
      <c r="AFZ98" s="1109"/>
      <c r="AGA98" s="1109"/>
      <c r="AGB98" s="1109"/>
      <c r="AGC98" s="1112">
        <f t="shared" si="6390"/>
        <v>0</v>
      </c>
      <c r="AGD98" s="1109"/>
      <c r="AGE98" s="1109"/>
      <c r="AGF98" s="1109"/>
      <c r="AGG98" s="1109"/>
      <c r="AGH98" s="1109"/>
      <c r="AGI98" s="1111"/>
      <c r="AGJ98" s="1112">
        <f t="shared" si="6391"/>
        <v>0</v>
      </c>
      <c r="AGK98" s="1126"/>
      <c r="AGL98" s="1110"/>
      <c r="AGN98" s="1121"/>
      <c r="AGO98" s="1109"/>
      <c r="AGP98" s="1109"/>
      <c r="AGQ98" s="1109"/>
      <c r="AGR98" s="1112">
        <f t="shared" si="6392"/>
        <v>0</v>
      </c>
      <c r="AGS98" s="1109"/>
      <c r="AGT98" s="1109"/>
      <c r="AGU98" s="1109"/>
      <c r="AGV98" s="1109"/>
      <c r="AGW98" s="1109"/>
      <c r="AGX98" s="1111"/>
      <c r="AGY98" s="1112">
        <f t="shared" si="6393"/>
        <v>0</v>
      </c>
      <c r="AGZ98" s="1126"/>
      <c r="AHA98" s="1110"/>
      <c r="AHC98" s="1121"/>
      <c r="AHD98" s="1109"/>
      <c r="AHE98" s="1109"/>
      <c r="AHF98" s="1109"/>
      <c r="AHG98" s="1112">
        <f t="shared" si="6394"/>
        <v>0</v>
      </c>
      <c r="AHH98" s="1109"/>
      <c r="AHI98" s="1109"/>
      <c r="AHJ98" s="1109"/>
      <c r="AHK98" s="1109"/>
      <c r="AHL98" s="1109"/>
      <c r="AHM98" s="1111"/>
      <c r="AHN98" s="1112">
        <f t="shared" si="6395"/>
        <v>0</v>
      </c>
      <c r="AHO98" s="1126"/>
      <c r="AHP98" s="1110"/>
      <c r="AHR98" s="1121"/>
      <c r="AHS98" s="1109"/>
      <c r="AHT98" s="1109"/>
      <c r="AHU98" s="1109"/>
      <c r="AHV98" s="1112">
        <f t="shared" si="6396"/>
        <v>0</v>
      </c>
      <c r="AHW98" s="1109"/>
      <c r="AHX98" s="1109"/>
      <c r="AHY98" s="1109"/>
      <c r="AHZ98" s="1109"/>
      <c r="AIA98" s="1109"/>
      <c r="AIB98" s="1111"/>
      <c r="AIC98" s="1112">
        <f t="shared" si="6397"/>
        <v>0</v>
      </c>
      <c r="AID98" s="1126"/>
      <c r="AIE98" s="1110"/>
      <c r="AIG98" s="1121"/>
      <c r="AIH98" s="1109"/>
      <c r="AII98" s="1109"/>
      <c r="AIJ98" s="1109"/>
      <c r="AIK98" s="1112">
        <f t="shared" si="6398"/>
        <v>0</v>
      </c>
      <c r="AIL98" s="1109"/>
      <c r="AIM98" s="1109"/>
      <c r="AIN98" s="1109"/>
      <c r="AIO98" s="1109"/>
      <c r="AIP98" s="1109"/>
      <c r="AIQ98" s="1111"/>
      <c r="AIR98" s="1112">
        <f t="shared" si="6399"/>
        <v>0</v>
      </c>
      <c r="AIS98" s="1126"/>
      <c r="AIT98" s="1110"/>
      <c r="AIV98" s="1121"/>
      <c r="AIW98" s="1109"/>
      <c r="AIX98" s="1109"/>
      <c r="AIY98" s="1109"/>
      <c r="AIZ98" s="1112">
        <f t="shared" si="6400"/>
        <v>0</v>
      </c>
      <c r="AJA98" s="1109"/>
      <c r="AJB98" s="1109"/>
      <c r="AJC98" s="1109"/>
      <c r="AJD98" s="1109"/>
      <c r="AJE98" s="1109"/>
      <c r="AJF98" s="1111"/>
      <c r="AJG98" s="1112">
        <f t="shared" si="6401"/>
        <v>0</v>
      </c>
      <c r="AJH98" s="1126"/>
      <c r="AJI98" s="1110"/>
      <c r="AJK98" s="1121"/>
      <c r="AJL98" s="1109"/>
      <c r="AJM98" s="1109"/>
      <c r="AJN98" s="1109"/>
      <c r="AJO98" s="1112">
        <f t="shared" si="6402"/>
        <v>0</v>
      </c>
      <c r="AJP98" s="1109"/>
      <c r="AJQ98" s="1109"/>
      <c r="AJR98" s="1109"/>
      <c r="AJS98" s="1109"/>
      <c r="AJT98" s="1109"/>
      <c r="AJU98" s="1111"/>
      <c r="AJV98" s="1112">
        <f t="shared" si="6403"/>
        <v>0</v>
      </c>
      <c r="AJW98" s="1126"/>
      <c r="AJX98" s="1110"/>
      <c r="AJZ98" s="1121"/>
      <c r="AKA98" s="1109"/>
      <c r="AKB98" s="1109"/>
      <c r="AKC98" s="1109"/>
      <c r="AKD98" s="1112">
        <f t="shared" si="6404"/>
        <v>0</v>
      </c>
      <c r="AKE98" s="1109"/>
      <c r="AKF98" s="1109"/>
      <c r="AKG98" s="1109"/>
      <c r="AKH98" s="1109"/>
      <c r="AKI98" s="1109"/>
      <c r="AKJ98" s="1111"/>
      <c r="AKK98" s="1112">
        <f t="shared" si="6405"/>
        <v>0</v>
      </c>
      <c r="AKL98" s="1126"/>
      <c r="AKM98" s="1110"/>
      <c r="AKO98" s="1121"/>
      <c r="AKP98" s="1109"/>
      <c r="AKQ98" s="1109"/>
      <c r="AKR98" s="1109"/>
      <c r="AKS98" s="1112">
        <f t="shared" si="6406"/>
        <v>0</v>
      </c>
      <c r="AKT98" s="1109"/>
      <c r="AKU98" s="1109"/>
      <c r="AKV98" s="1109"/>
      <c r="AKW98" s="1109"/>
      <c r="AKX98" s="1109"/>
      <c r="AKY98" s="1111"/>
      <c r="AKZ98" s="1112">
        <f t="shared" si="6407"/>
        <v>0</v>
      </c>
      <c r="ALA98" s="1126"/>
      <c r="ALB98" s="1110"/>
      <c r="ALD98" s="1121"/>
      <c r="ALE98" s="1109"/>
      <c r="ALF98" s="1109"/>
      <c r="ALG98" s="1109"/>
      <c r="ALH98" s="1112">
        <f t="shared" si="6408"/>
        <v>0</v>
      </c>
      <c r="ALI98" s="1109"/>
      <c r="ALJ98" s="1109"/>
      <c r="ALK98" s="1109"/>
      <c r="ALL98" s="1109"/>
      <c r="ALM98" s="1109"/>
      <c r="ALN98" s="1111"/>
      <c r="ALO98" s="1112">
        <f t="shared" si="6409"/>
        <v>0</v>
      </c>
      <c r="ALP98" s="1126"/>
      <c r="ALQ98" s="1110"/>
      <c r="ALS98" s="1121"/>
      <c r="ALT98" s="1109"/>
      <c r="ALU98" s="1109"/>
      <c r="ALV98" s="1109"/>
      <c r="ALW98" s="1112">
        <f t="shared" si="6410"/>
        <v>0</v>
      </c>
      <c r="ALX98" s="1109"/>
      <c r="ALY98" s="1109"/>
      <c r="ALZ98" s="1109"/>
      <c r="AMA98" s="1109"/>
      <c r="AMB98" s="1109"/>
      <c r="AMC98" s="1111"/>
      <c r="AMD98" s="1112">
        <f t="shared" si="6411"/>
        <v>0</v>
      </c>
      <c r="AME98" s="1126"/>
      <c r="AMF98" s="1110"/>
      <c r="AMH98" s="1121"/>
      <c r="AMI98" s="1109"/>
      <c r="AMJ98" s="1109"/>
      <c r="AMK98" s="1109"/>
      <c r="AML98" s="1112">
        <f t="shared" si="6412"/>
        <v>0</v>
      </c>
      <c r="AMM98" s="1109"/>
      <c r="AMN98" s="1109"/>
      <c r="AMO98" s="1109"/>
      <c r="AMP98" s="1109"/>
      <c r="AMQ98" s="1109"/>
      <c r="AMR98" s="1111"/>
      <c r="AMS98" s="1112">
        <f t="shared" si="6413"/>
        <v>0</v>
      </c>
      <c r="AMT98" s="1126"/>
      <c r="AMU98" s="1110"/>
      <c r="AMW98" s="1121"/>
      <c r="AMX98" s="1109"/>
      <c r="AMY98" s="1109"/>
      <c r="AMZ98" s="1109"/>
      <c r="ANA98" s="1112">
        <f t="shared" si="6414"/>
        <v>0</v>
      </c>
      <c r="ANB98" s="1109"/>
      <c r="ANC98" s="1109"/>
      <c r="AND98" s="1109"/>
      <c r="ANE98" s="1109"/>
      <c r="ANF98" s="1109"/>
      <c r="ANG98" s="1111"/>
      <c r="ANH98" s="1112">
        <f t="shared" si="6415"/>
        <v>0</v>
      </c>
      <c r="ANI98" s="1126"/>
      <c r="ANJ98" s="1110"/>
      <c r="ANL98" s="1121"/>
      <c r="ANM98" s="1109"/>
      <c r="ANN98" s="1109"/>
      <c r="ANO98" s="1109"/>
      <c r="ANP98" s="1112">
        <f t="shared" si="6416"/>
        <v>0</v>
      </c>
      <c r="ANQ98" s="1109"/>
      <c r="ANR98" s="1109"/>
      <c r="ANS98" s="1109"/>
      <c r="ANT98" s="1109"/>
      <c r="ANU98" s="1109"/>
      <c r="ANV98" s="1111"/>
      <c r="ANW98" s="1112">
        <f t="shared" si="6417"/>
        <v>0</v>
      </c>
      <c r="ANX98" s="1126"/>
      <c r="ANY98" s="1110"/>
      <c r="AOA98" s="1121"/>
      <c r="AOB98" s="1109"/>
      <c r="AOC98" s="1109"/>
      <c r="AOD98" s="1109"/>
      <c r="AOE98" s="1112">
        <f t="shared" si="6418"/>
        <v>0</v>
      </c>
      <c r="AOF98" s="1109"/>
      <c r="AOG98" s="1109"/>
      <c r="AOH98" s="1109"/>
      <c r="AOI98" s="1109"/>
      <c r="AOJ98" s="1109"/>
      <c r="AOK98" s="1111"/>
      <c r="AOL98" s="1112">
        <f t="shared" si="6419"/>
        <v>0</v>
      </c>
      <c r="AOM98" s="1126"/>
      <c r="AON98" s="1110"/>
      <c r="AOP98" s="1121"/>
      <c r="AOQ98" s="1109"/>
      <c r="AOR98" s="1109"/>
      <c r="AOS98" s="1109"/>
      <c r="AOT98" s="1112">
        <f t="shared" si="6420"/>
        <v>0</v>
      </c>
      <c r="AOU98" s="1109"/>
      <c r="AOV98" s="1109"/>
      <c r="AOW98" s="1109"/>
      <c r="AOX98" s="1109"/>
      <c r="AOY98" s="1109"/>
      <c r="AOZ98" s="1111"/>
      <c r="APA98" s="1112">
        <f t="shared" si="6421"/>
        <v>0</v>
      </c>
      <c r="APB98" s="1126"/>
      <c r="APC98" s="1110"/>
      <c r="APE98" s="1121"/>
      <c r="APF98" s="1109"/>
      <c r="APG98" s="1109"/>
      <c r="APH98" s="1109"/>
      <c r="API98" s="1112">
        <f t="shared" si="6422"/>
        <v>0</v>
      </c>
      <c r="APJ98" s="1109"/>
      <c r="APK98" s="1109"/>
      <c r="APL98" s="1109"/>
      <c r="APM98" s="1109"/>
      <c r="APN98" s="1109"/>
      <c r="APO98" s="1111"/>
      <c r="APP98" s="1112">
        <f t="shared" si="6423"/>
        <v>0</v>
      </c>
      <c r="APQ98" s="1126"/>
      <c r="APR98" s="1110"/>
      <c r="APT98" s="1121"/>
      <c r="APU98" s="1109"/>
      <c r="APV98" s="1109"/>
      <c r="APW98" s="1109"/>
      <c r="APX98" s="1112">
        <f t="shared" si="6424"/>
        <v>0</v>
      </c>
      <c r="APY98" s="1109"/>
      <c r="APZ98" s="1109"/>
      <c r="AQA98" s="1109"/>
      <c r="AQB98" s="1109"/>
      <c r="AQC98" s="1109"/>
      <c r="AQD98" s="1111"/>
      <c r="AQE98" s="1112">
        <f t="shared" si="6425"/>
        <v>0</v>
      </c>
      <c r="AQF98" s="1126"/>
      <c r="AQG98" s="1110"/>
      <c r="AQI98" s="1121"/>
      <c r="AQJ98" s="1109"/>
      <c r="AQK98" s="1109"/>
      <c r="AQL98" s="1109"/>
      <c r="AQM98" s="1112">
        <f t="shared" si="6426"/>
        <v>0</v>
      </c>
      <c r="AQN98" s="1109"/>
      <c r="AQO98" s="1109"/>
      <c r="AQP98" s="1109"/>
      <c r="AQQ98" s="1109"/>
      <c r="AQR98" s="1109"/>
      <c r="AQS98" s="1111"/>
      <c r="AQT98" s="1112">
        <f t="shared" si="6427"/>
        <v>0</v>
      </c>
      <c r="AQU98" s="1126"/>
      <c r="AQV98" s="1110"/>
      <c r="AQX98" s="1121"/>
      <c r="AQY98" s="1109"/>
      <c r="AQZ98" s="1109"/>
      <c r="ARA98" s="1109"/>
      <c r="ARB98" s="1112">
        <f t="shared" si="6428"/>
        <v>0</v>
      </c>
      <c r="ARC98" s="1109"/>
      <c r="ARD98" s="1109"/>
      <c r="ARE98" s="1109"/>
      <c r="ARF98" s="1109"/>
      <c r="ARG98" s="1109"/>
      <c r="ARH98" s="1111"/>
      <c r="ARI98" s="1112">
        <f t="shared" si="6429"/>
        <v>0</v>
      </c>
      <c r="ARJ98" s="1126"/>
      <c r="ARK98" s="1110"/>
      <c r="ARM98" s="1121"/>
      <c r="ARN98" s="1109"/>
      <c r="ARO98" s="1109"/>
      <c r="ARP98" s="1109"/>
      <c r="ARQ98" s="1112">
        <f t="shared" si="6430"/>
        <v>0</v>
      </c>
      <c r="ARR98" s="1109"/>
      <c r="ARS98" s="1109"/>
      <c r="ART98" s="1109"/>
      <c r="ARU98" s="1109"/>
      <c r="ARV98" s="1109"/>
      <c r="ARW98" s="1111"/>
      <c r="ARX98" s="1112">
        <f t="shared" si="6431"/>
        <v>0</v>
      </c>
      <c r="ARY98" s="1126"/>
      <c r="ARZ98" s="1110"/>
      <c r="ASB98" s="1121"/>
      <c r="ASC98" s="1109"/>
      <c r="ASD98" s="1109"/>
      <c r="ASE98" s="1109"/>
      <c r="ASF98" s="1112">
        <f t="shared" si="6432"/>
        <v>0</v>
      </c>
      <c r="ASG98" s="1109"/>
      <c r="ASH98" s="1109"/>
      <c r="ASI98" s="1109"/>
      <c r="ASJ98" s="1109"/>
      <c r="ASK98" s="1109"/>
      <c r="ASL98" s="1111"/>
      <c r="ASM98" s="1112">
        <f t="shared" si="6433"/>
        <v>0</v>
      </c>
      <c r="ASN98" s="1126"/>
      <c r="ASO98" s="1110"/>
      <c r="ASQ98" s="1121"/>
      <c r="ASR98" s="1109"/>
      <c r="ASS98" s="1109"/>
      <c r="AST98" s="1109"/>
      <c r="ASU98" s="1112">
        <f t="shared" si="6434"/>
        <v>0</v>
      </c>
      <c r="ASV98" s="1109"/>
      <c r="ASW98" s="1109"/>
      <c r="ASX98" s="1109"/>
      <c r="ASY98" s="1109"/>
      <c r="ASZ98" s="1109"/>
      <c r="ATA98" s="1111"/>
      <c r="ATB98" s="1112">
        <f t="shared" si="6435"/>
        <v>0</v>
      </c>
      <c r="ATC98" s="1126"/>
      <c r="ATD98" s="1110"/>
      <c r="ATF98" s="1121"/>
      <c r="ATG98" s="1109"/>
      <c r="ATH98" s="1109"/>
      <c r="ATI98" s="1109"/>
      <c r="ATJ98" s="1112">
        <f t="shared" si="6436"/>
        <v>0</v>
      </c>
      <c r="ATK98" s="1109"/>
      <c r="ATL98" s="1109"/>
      <c r="ATM98" s="1109"/>
      <c r="ATN98" s="1109"/>
      <c r="ATO98" s="1109"/>
      <c r="ATP98" s="1111"/>
      <c r="ATQ98" s="1112">
        <f t="shared" si="6437"/>
        <v>0</v>
      </c>
      <c r="ATR98" s="1126"/>
      <c r="ATS98" s="1110"/>
      <c r="ATU98" s="1121"/>
      <c r="ATV98" s="1109"/>
      <c r="ATW98" s="1109"/>
      <c r="ATX98" s="1109"/>
      <c r="ATY98" s="1112">
        <f t="shared" si="6438"/>
        <v>0</v>
      </c>
      <c r="ATZ98" s="1109"/>
      <c r="AUA98" s="1109"/>
      <c r="AUB98" s="1109"/>
      <c r="AUC98" s="1109"/>
      <c r="AUD98" s="1109"/>
      <c r="AUE98" s="1111"/>
      <c r="AUF98" s="1112">
        <f t="shared" si="6439"/>
        <v>0</v>
      </c>
      <c r="AUG98" s="1126"/>
      <c r="AUH98" s="1110"/>
      <c r="AUJ98" s="1121"/>
      <c r="AUK98" s="1109"/>
      <c r="AUL98" s="1109"/>
      <c r="AUM98" s="1109"/>
      <c r="AUN98" s="1112">
        <f t="shared" si="6440"/>
        <v>0</v>
      </c>
      <c r="AUO98" s="1109"/>
      <c r="AUP98" s="1109"/>
      <c r="AUQ98" s="1109"/>
      <c r="AUR98" s="1109"/>
      <c r="AUS98" s="1109"/>
      <c r="AUT98" s="1111"/>
      <c r="AUU98" s="1112">
        <f t="shared" si="6441"/>
        <v>0</v>
      </c>
      <c r="AUV98" s="1126"/>
      <c r="AUW98" s="1110"/>
      <c r="AUY98" s="1121"/>
      <c r="AUZ98" s="1109"/>
      <c r="AVA98" s="1109"/>
      <c r="AVB98" s="1109"/>
      <c r="AVC98" s="1112">
        <f t="shared" si="6442"/>
        <v>0</v>
      </c>
      <c r="AVD98" s="1109"/>
      <c r="AVE98" s="1109"/>
      <c r="AVF98" s="1109"/>
      <c r="AVG98" s="1109"/>
      <c r="AVH98" s="1109"/>
      <c r="AVI98" s="1111"/>
      <c r="AVJ98" s="1112">
        <f t="shared" si="6443"/>
        <v>0</v>
      </c>
      <c r="AVK98" s="1126"/>
      <c r="AVL98" s="1110"/>
      <c r="AVN98" s="1121"/>
      <c r="AVO98" s="1109"/>
      <c r="AVP98" s="1109"/>
      <c r="AVQ98" s="1109"/>
      <c r="AVR98" s="1112">
        <f t="shared" si="6444"/>
        <v>0</v>
      </c>
      <c r="AVS98" s="1109"/>
      <c r="AVT98" s="1109"/>
      <c r="AVU98" s="1109"/>
      <c r="AVV98" s="1109"/>
      <c r="AVW98" s="1109"/>
      <c r="AVX98" s="1111"/>
      <c r="AVY98" s="1112">
        <f t="shared" si="6445"/>
        <v>0</v>
      </c>
      <c r="AVZ98" s="1126"/>
      <c r="AWA98" s="1110"/>
      <c r="AWC98" s="1121"/>
      <c r="AWD98" s="1109"/>
      <c r="AWE98" s="1109"/>
      <c r="AWF98" s="1109"/>
      <c r="AWG98" s="1112">
        <f t="shared" si="6446"/>
        <v>0</v>
      </c>
      <c r="AWH98" s="1109"/>
      <c r="AWI98" s="1109"/>
      <c r="AWJ98" s="1109"/>
      <c r="AWK98" s="1109"/>
      <c r="AWL98" s="1109"/>
      <c r="AWM98" s="1111"/>
      <c r="AWN98" s="1112">
        <f t="shared" si="6447"/>
        <v>0</v>
      </c>
      <c r="AWO98" s="1126"/>
      <c r="AWP98" s="1110"/>
      <c r="AWR98" s="1121"/>
      <c r="AWS98" s="1109"/>
      <c r="AWT98" s="1109"/>
      <c r="AWU98" s="1109"/>
      <c r="AWV98" s="1112">
        <f t="shared" si="6448"/>
        <v>0</v>
      </c>
      <c r="AWW98" s="1109"/>
      <c r="AWX98" s="1109"/>
      <c r="AWY98" s="1109"/>
      <c r="AWZ98" s="1109"/>
      <c r="AXA98" s="1109"/>
      <c r="AXB98" s="1111"/>
      <c r="AXC98" s="1112">
        <f t="shared" si="6449"/>
        <v>0</v>
      </c>
      <c r="AXD98" s="1126"/>
      <c r="AXE98" s="1110"/>
      <c r="AXG98" s="1121"/>
      <c r="AXH98" s="1109"/>
      <c r="AXI98" s="1109"/>
      <c r="AXJ98" s="1109"/>
      <c r="AXK98" s="1112">
        <f t="shared" si="6450"/>
        <v>0</v>
      </c>
      <c r="AXL98" s="1109"/>
      <c r="AXM98" s="1109"/>
      <c r="AXN98" s="1109"/>
      <c r="AXO98" s="1109"/>
      <c r="AXP98" s="1109"/>
      <c r="AXQ98" s="1111"/>
      <c r="AXR98" s="1112">
        <f t="shared" si="6451"/>
        <v>0</v>
      </c>
      <c r="AXS98" s="1126"/>
      <c r="AXT98" s="1110"/>
      <c r="AXV98" s="1121"/>
      <c r="AXW98" s="1109"/>
      <c r="AXX98" s="1109"/>
      <c r="AXY98" s="1109"/>
      <c r="AXZ98" s="1112">
        <f t="shared" si="6452"/>
        <v>0</v>
      </c>
      <c r="AYA98" s="1109"/>
      <c r="AYB98" s="1109"/>
      <c r="AYC98" s="1109"/>
      <c r="AYD98" s="1109"/>
      <c r="AYE98" s="1109"/>
      <c r="AYF98" s="1111"/>
      <c r="AYG98" s="1112">
        <f t="shared" si="6453"/>
        <v>0</v>
      </c>
      <c r="AYH98" s="1126"/>
      <c r="AYI98" s="1110"/>
      <c r="AYK98" s="1121"/>
      <c r="AYL98" s="1109"/>
      <c r="AYM98" s="1109"/>
      <c r="AYN98" s="1109"/>
      <c r="AYO98" s="1112">
        <f t="shared" si="6454"/>
        <v>0</v>
      </c>
      <c r="AYP98" s="1109"/>
      <c r="AYQ98" s="1109"/>
      <c r="AYR98" s="1109"/>
      <c r="AYS98" s="1109"/>
      <c r="AYT98" s="1109"/>
      <c r="AYU98" s="1111"/>
      <c r="AYV98" s="1112">
        <f t="shared" si="6455"/>
        <v>0</v>
      </c>
      <c r="AYW98" s="1126"/>
      <c r="AYX98" s="1110"/>
      <c r="AYZ98" s="1121"/>
      <c r="AZA98" s="1109"/>
      <c r="AZB98" s="1109"/>
      <c r="AZC98" s="1109"/>
      <c r="AZD98" s="1112">
        <f t="shared" si="6456"/>
        <v>0</v>
      </c>
      <c r="AZE98" s="1109"/>
      <c r="AZF98" s="1109"/>
      <c r="AZG98" s="1109"/>
      <c r="AZH98" s="1109"/>
      <c r="AZI98" s="1109"/>
      <c r="AZJ98" s="1111"/>
      <c r="AZK98" s="1112">
        <f t="shared" si="6457"/>
        <v>0</v>
      </c>
      <c r="AZL98" s="1126"/>
      <c r="AZM98" s="1110"/>
      <c r="AZO98" s="1121"/>
      <c r="AZP98" s="1109"/>
      <c r="AZQ98" s="1109"/>
      <c r="AZR98" s="1109"/>
      <c r="AZS98" s="1112">
        <f t="shared" si="6458"/>
        <v>0</v>
      </c>
      <c r="AZT98" s="1109"/>
      <c r="AZU98" s="1109"/>
      <c r="AZV98" s="1109"/>
      <c r="AZW98" s="1109"/>
      <c r="AZX98" s="1109"/>
      <c r="AZY98" s="1111"/>
      <c r="AZZ98" s="1112">
        <f t="shared" si="6459"/>
        <v>0</v>
      </c>
      <c r="BAA98" s="1126"/>
      <c r="BAB98" s="1110"/>
      <c r="BAD98" s="1121"/>
      <c r="BAE98" s="1109"/>
      <c r="BAF98" s="1109"/>
      <c r="BAG98" s="1109"/>
      <c r="BAH98" s="1112">
        <f t="shared" si="6460"/>
        <v>0</v>
      </c>
      <c r="BAI98" s="1109"/>
      <c r="BAJ98" s="1109"/>
      <c r="BAK98" s="1109"/>
      <c r="BAL98" s="1109"/>
      <c r="BAM98" s="1109"/>
      <c r="BAN98" s="1111"/>
      <c r="BAO98" s="1112">
        <f t="shared" si="6461"/>
        <v>0</v>
      </c>
      <c r="BAP98" s="1126"/>
      <c r="BAQ98" s="1110"/>
      <c r="BAS98" s="1121"/>
      <c r="BAT98" s="1109"/>
      <c r="BAU98" s="1109"/>
      <c r="BAV98" s="1109"/>
      <c r="BAW98" s="1112">
        <f t="shared" si="6462"/>
        <v>0</v>
      </c>
      <c r="BAX98" s="1109"/>
      <c r="BAY98" s="1109"/>
      <c r="BAZ98" s="1109"/>
      <c r="BBA98" s="1109"/>
      <c r="BBB98" s="1109"/>
      <c r="BBC98" s="1111"/>
      <c r="BBD98" s="1112">
        <f t="shared" si="6463"/>
        <v>0</v>
      </c>
      <c r="BBE98" s="1126"/>
      <c r="BBF98" s="1110"/>
      <c r="BBH98" s="1121"/>
      <c r="BBI98" s="1109"/>
      <c r="BBJ98" s="1109"/>
      <c r="BBK98" s="1109"/>
      <c r="BBL98" s="1112">
        <f t="shared" si="6464"/>
        <v>0</v>
      </c>
      <c r="BBM98" s="1109"/>
      <c r="BBN98" s="1109"/>
      <c r="BBO98" s="1109"/>
      <c r="BBP98" s="1109"/>
      <c r="BBQ98" s="1109"/>
      <c r="BBR98" s="1111"/>
      <c r="BBS98" s="1112">
        <f t="shared" si="6465"/>
        <v>0</v>
      </c>
      <c r="BBT98" s="1126"/>
      <c r="BBU98" s="1110"/>
      <c r="BBW98" s="1121"/>
      <c r="BBX98" s="1109"/>
      <c r="BBY98" s="1109"/>
      <c r="BBZ98" s="1109"/>
      <c r="BCA98" s="1112">
        <f t="shared" si="6466"/>
        <v>0</v>
      </c>
      <c r="BCB98" s="1109"/>
      <c r="BCC98" s="1109"/>
      <c r="BCD98" s="1109"/>
      <c r="BCE98" s="1109"/>
      <c r="BCF98" s="1109"/>
      <c r="BCG98" s="1111"/>
      <c r="BCH98" s="1112">
        <f t="shared" si="6467"/>
        <v>0</v>
      </c>
      <c r="BCI98" s="1126"/>
      <c r="BCJ98" s="1110"/>
      <c r="BCL98" s="1121"/>
      <c r="BCM98" s="1109"/>
      <c r="BCN98" s="1109"/>
      <c r="BCO98" s="1109"/>
      <c r="BCP98" s="1112">
        <f t="shared" si="6468"/>
        <v>0</v>
      </c>
      <c r="BCQ98" s="1109"/>
      <c r="BCR98" s="1109"/>
      <c r="BCS98" s="1109"/>
      <c r="BCT98" s="1109"/>
      <c r="BCU98" s="1109"/>
      <c r="BCV98" s="1111"/>
      <c r="BCW98" s="1112">
        <f t="shared" si="6469"/>
        <v>0</v>
      </c>
      <c r="BCX98" s="1126"/>
      <c r="BCY98" s="1110"/>
      <c r="BDA98" s="1121"/>
      <c r="BDB98" s="1109"/>
      <c r="BDC98" s="1109"/>
      <c r="BDD98" s="1109"/>
      <c r="BDE98" s="1112">
        <f t="shared" si="6470"/>
        <v>0</v>
      </c>
      <c r="BDF98" s="1109"/>
      <c r="BDG98" s="1109"/>
      <c r="BDH98" s="1109"/>
      <c r="BDI98" s="1109"/>
      <c r="BDJ98" s="1109"/>
      <c r="BDK98" s="1111"/>
      <c r="BDL98" s="1112">
        <f t="shared" si="6471"/>
        <v>0</v>
      </c>
      <c r="BDM98" s="1126"/>
      <c r="BDN98" s="1110"/>
      <c r="BDP98" s="1121"/>
      <c r="BDQ98" s="1109"/>
      <c r="BDR98" s="1109"/>
      <c r="BDS98" s="1109"/>
      <c r="BDT98" s="1112">
        <f t="shared" si="6472"/>
        <v>0</v>
      </c>
      <c r="BDU98" s="1109"/>
      <c r="BDV98" s="1109"/>
      <c r="BDW98" s="1109"/>
      <c r="BDX98" s="1109"/>
      <c r="BDY98" s="1109"/>
      <c r="BDZ98" s="1111"/>
      <c r="BEA98" s="1112">
        <f t="shared" si="6473"/>
        <v>0</v>
      </c>
      <c r="BEB98" s="1126"/>
      <c r="BEC98" s="1110"/>
      <c r="BEE98" s="1121"/>
      <c r="BEF98" s="1109"/>
      <c r="BEG98" s="1109"/>
      <c r="BEH98" s="1109"/>
      <c r="BEI98" s="1112">
        <f t="shared" si="6474"/>
        <v>0</v>
      </c>
      <c r="BEJ98" s="1109"/>
      <c r="BEK98" s="1109"/>
      <c r="BEL98" s="1109"/>
      <c r="BEM98" s="1109"/>
      <c r="BEN98" s="1109"/>
      <c r="BEO98" s="1111"/>
      <c r="BEP98" s="1112">
        <f t="shared" si="6475"/>
        <v>0</v>
      </c>
      <c r="BEQ98" s="1126"/>
      <c r="BER98" s="1110"/>
      <c r="BET98" s="1121"/>
      <c r="BEU98" s="1109"/>
      <c r="BEV98" s="1109"/>
      <c r="BEW98" s="1109"/>
      <c r="BEX98" s="1112">
        <f t="shared" si="6476"/>
        <v>0</v>
      </c>
      <c r="BEY98" s="1109"/>
      <c r="BEZ98" s="1109"/>
      <c r="BFA98" s="1109"/>
      <c r="BFB98" s="1109"/>
      <c r="BFC98" s="1109"/>
      <c r="BFD98" s="1111"/>
      <c r="BFE98" s="1112">
        <f t="shared" si="6477"/>
        <v>0</v>
      </c>
      <c r="BFF98" s="1126"/>
      <c r="BFG98" s="1110"/>
      <c r="BFI98" s="1121"/>
      <c r="BFJ98" s="1109"/>
      <c r="BFK98" s="1109"/>
      <c r="BFL98" s="1109"/>
      <c r="BFM98" s="1112">
        <f t="shared" si="6478"/>
        <v>0</v>
      </c>
      <c r="BFN98" s="1109"/>
      <c r="BFO98" s="1109"/>
      <c r="BFP98" s="1109"/>
      <c r="BFQ98" s="1109"/>
      <c r="BFR98" s="1109"/>
      <c r="BFS98" s="1111"/>
      <c r="BFT98" s="1112">
        <f t="shared" si="6479"/>
        <v>0</v>
      </c>
      <c r="BFU98" s="1126"/>
      <c r="BFV98" s="1110"/>
      <c r="BFX98" s="1121"/>
      <c r="BFY98" s="1109"/>
      <c r="BFZ98" s="1109"/>
      <c r="BGA98" s="1109"/>
      <c r="BGB98" s="1112">
        <f t="shared" si="6480"/>
        <v>0</v>
      </c>
      <c r="BGC98" s="1109"/>
      <c r="BGD98" s="1109"/>
      <c r="BGE98" s="1109"/>
      <c r="BGF98" s="1109"/>
      <c r="BGG98" s="1109"/>
      <c r="BGH98" s="1111"/>
      <c r="BGI98" s="1112">
        <f t="shared" si="6481"/>
        <v>0</v>
      </c>
      <c r="BGJ98" s="1126"/>
      <c r="BGK98" s="1110"/>
      <c r="BGM98" s="1121"/>
      <c r="BGN98" s="1109"/>
      <c r="BGO98" s="1109"/>
      <c r="BGP98" s="1109"/>
      <c r="BGQ98" s="1112">
        <f t="shared" si="6482"/>
        <v>0</v>
      </c>
      <c r="BGR98" s="1109"/>
      <c r="BGS98" s="1109"/>
      <c r="BGT98" s="1109"/>
      <c r="BGU98" s="1109"/>
      <c r="BGV98" s="1109"/>
      <c r="BGW98" s="1111"/>
      <c r="BGX98" s="1112">
        <f t="shared" si="6483"/>
        <v>0</v>
      </c>
      <c r="BGY98" s="1126"/>
      <c r="BGZ98" s="1110"/>
      <c r="BHB98" s="1121"/>
      <c r="BHC98" s="1109"/>
      <c r="BHD98" s="1109"/>
      <c r="BHE98" s="1109"/>
      <c r="BHF98" s="1112">
        <f t="shared" si="6484"/>
        <v>0</v>
      </c>
      <c r="BHG98" s="1109"/>
      <c r="BHH98" s="1109"/>
      <c r="BHI98" s="1109"/>
      <c r="BHJ98" s="1109"/>
      <c r="BHK98" s="1109"/>
      <c r="BHL98" s="1111"/>
      <c r="BHM98" s="1112">
        <f t="shared" si="6485"/>
        <v>0</v>
      </c>
      <c r="BHN98" s="1126"/>
      <c r="BHO98" s="1110"/>
      <c r="BHQ98" s="1121"/>
      <c r="BHR98" s="1109"/>
      <c r="BHS98" s="1109"/>
      <c r="BHT98" s="1109"/>
      <c r="BHU98" s="1112">
        <f t="shared" si="6486"/>
        <v>0</v>
      </c>
      <c r="BHV98" s="1109"/>
      <c r="BHW98" s="1109"/>
      <c r="BHX98" s="1109"/>
      <c r="BHY98" s="1109"/>
      <c r="BHZ98" s="1109"/>
      <c r="BIA98" s="1111"/>
      <c r="BIB98" s="1112">
        <f t="shared" si="6487"/>
        <v>0</v>
      </c>
      <c r="BIC98" s="1126"/>
      <c r="BID98" s="1110"/>
      <c r="BIF98" s="1121"/>
      <c r="BIG98" s="1109"/>
      <c r="BIH98" s="1109"/>
      <c r="BII98" s="1109"/>
      <c r="BIJ98" s="1112">
        <f t="shared" si="6488"/>
        <v>0</v>
      </c>
      <c r="BIK98" s="1109"/>
      <c r="BIL98" s="1109"/>
      <c r="BIM98" s="1109"/>
      <c r="BIN98" s="1109"/>
      <c r="BIO98" s="1109"/>
      <c r="BIP98" s="1111"/>
      <c r="BIQ98" s="1112">
        <f t="shared" si="6489"/>
        <v>0</v>
      </c>
      <c r="BIR98" s="1126"/>
      <c r="BIS98" s="1110"/>
      <c r="BIU98" s="1121"/>
      <c r="BIV98" s="1109"/>
      <c r="BIW98" s="1109"/>
      <c r="BIX98" s="1109"/>
      <c r="BIY98" s="1112">
        <f t="shared" si="6490"/>
        <v>0</v>
      </c>
      <c r="BIZ98" s="1109"/>
      <c r="BJA98" s="1109"/>
      <c r="BJB98" s="1109"/>
      <c r="BJC98" s="1109"/>
      <c r="BJD98" s="1109"/>
      <c r="BJE98" s="1111"/>
      <c r="BJF98" s="1112">
        <f t="shared" si="6491"/>
        <v>0</v>
      </c>
      <c r="BJG98" s="1126"/>
      <c r="BJH98" s="1110"/>
      <c r="BJJ98" s="1121"/>
      <c r="BJK98" s="1109"/>
      <c r="BJL98" s="1109"/>
      <c r="BJM98" s="1109"/>
      <c r="BJN98" s="1112">
        <f t="shared" si="6492"/>
        <v>0</v>
      </c>
      <c r="BJO98" s="1109"/>
      <c r="BJP98" s="1109"/>
      <c r="BJQ98" s="1109"/>
      <c r="BJR98" s="1109"/>
      <c r="BJS98" s="1109"/>
      <c r="BJT98" s="1111"/>
      <c r="BJU98" s="1112">
        <f t="shared" si="6493"/>
        <v>0</v>
      </c>
      <c r="BJV98" s="1126"/>
      <c r="BJW98" s="1110"/>
      <c r="BJY98" s="1121"/>
      <c r="BJZ98" s="1109"/>
      <c r="BKA98" s="1109"/>
      <c r="BKB98" s="1109"/>
      <c r="BKC98" s="1112">
        <f t="shared" si="6494"/>
        <v>0</v>
      </c>
      <c r="BKD98" s="1109"/>
      <c r="BKE98" s="1109"/>
      <c r="BKF98" s="1109"/>
      <c r="BKG98" s="1109"/>
      <c r="BKH98" s="1109"/>
      <c r="BKI98" s="1111"/>
      <c r="BKJ98" s="1112">
        <f t="shared" si="6495"/>
        <v>0</v>
      </c>
      <c r="BKK98" s="1126"/>
      <c r="BKL98" s="1110"/>
      <c r="BKN98" s="1121"/>
      <c r="BKO98" s="1109"/>
      <c r="BKP98" s="1109"/>
      <c r="BKQ98" s="1109"/>
      <c r="BKR98" s="1112">
        <f t="shared" si="6496"/>
        <v>0</v>
      </c>
      <c r="BKS98" s="1109"/>
      <c r="BKT98" s="1109"/>
      <c r="BKU98" s="1109"/>
      <c r="BKV98" s="1109"/>
      <c r="BKW98" s="1109"/>
      <c r="BKX98" s="1111"/>
      <c r="BKY98" s="1112">
        <f t="shared" si="6497"/>
        <v>0</v>
      </c>
      <c r="BKZ98" s="1126"/>
      <c r="BLA98" s="1110"/>
      <c r="BLC98" s="1121"/>
      <c r="BLD98" s="1109"/>
      <c r="BLE98" s="1109"/>
      <c r="BLF98" s="1109"/>
      <c r="BLG98" s="1112">
        <f t="shared" si="6498"/>
        <v>0</v>
      </c>
      <c r="BLH98" s="1109"/>
      <c r="BLI98" s="1109"/>
      <c r="BLJ98" s="1109"/>
      <c r="BLK98" s="1109"/>
      <c r="BLL98" s="1109"/>
      <c r="BLM98" s="1111"/>
      <c r="BLN98" s="1112">
        <f t="shared" si="6499"/>
        <v>0</v>
      </c>
      <c r="BLO98" s="1126"/>
      <c r="BLP98" s="1110"/>
      <c r="BLR98" s="1121"/>
      <c r="BLS98" s="1109"/>
      <c r="BLT98" s="1109"/>
      <c r="BLU98" s="1109"/>
      <c r="BLV98" s="1112">
        <f t="shared" si="6500"/>
        <v>0</v>
      </c>
      <c r="BLW98" s="1109"/>
      <c r="BLX98" s="1109"/>
      <c r="BLY98" s="1109"/>
      <c r="BLZ98" s="1109"/>
      <c r="BMA98" s="1109"/>
      <c r="BMB98" s="1111"/>
      <c r="BMC98" s="1112">
        <f t="shared" si="6501"/>
        <v>0</v>
      </c>
      <c r="BMD98" s="1126"/>
      <c r="BME98" s="1110"/>
      <c r="BMG98" s="1121"/>
      <c r="BMH98" s="1109"/>
      <c r="BMI98" s="1109"/>
      <c r="BMJ98" s="1109"/>
      <c r="BMK98" s="1112">
        <f t="shared" si="6502"/>
        <v>0</v>
      </c>
      <c r="BML98" s="1109"/>
      <c r="BMM98" s="1109"/>
      <c r="BMN98" s="1109"/>
      <c r="BMO98" s="1109"/>
      <c r="BMP98" s="1109"/>
      <c r="BMQ98" s="1111"/>
      <c r="BMR98" s="1112">
        <f t="shared" si="6503"/>
        <v>0</v>
      </c>
      <c r="BMS98" s="1126"/>
      <c r="BMT98" s="1110"/>
      <c r="BMV98" s="1121"/>
      <c r="BMW98" s="1109"/>
      <c r="BMX98" s="1109"/>
      <c r="BMY98" s="1109"/>
      <c r="BMZ98" s="1112">
        <f t="shared" si="6504"/>
        <v>0</v>
      </c>
      <c r="BNA98" s="1109"/>
      <c r="BNB98" s="1109"/>
      <c r="BNC98" s="1109"/>
      <c r="BND98" s="1109"/>
      <c r="BNE98" s="1109"/>
      <c r="BNF98" s="1111"/>
      <c r="BNG98" s="1112">
        <f t="shared" si="6505"/>
        <v>0</v>
      </c>
      <c r="BNH98" s="1126"/>
      <c r="BNI98" s="1110"/>
      <c r="BNK98" s="1121"/>
      <c r="BNL98" s="1109"/>
      <c r="BNM98" s="1109"/>
      <c r="BNN98" s="1109"/>
      <c r="BNO98" s="1112">
        <f t="shared" si="6506"/>
        <v>0</v>
      </c>
      <c r="BNP98" s="1109"/>
      <c r="BNQ98" s="1109"/>
      <c r="BNR98" s="1109"/>
      <c r="BNS98" s="1109"/>
      <c r="BNT98" s="1109"/>
      <c r="BNU98" s="1111"/>
      <c r="BNV98" s="1112">
        <f t="shared" si="6507"/>
        <v>0</v>
      </c>
      <c r="BNW98" s="1126"/>
      <c r="BNX98" s="1110"/>
      <c r="BNZ98" s="1121"/>
      <c r="BOA98" s="1109"/>
      <c r="BOB98" s="1109"/>
      <c r="BOC98" s="1109"/>
      <c r="BOD98" s="1112">
        <f t="shared" si="6508"/>
        <v>0</v>
      </c>
      <c r="BOE98" s="1109"/>
      <c r="BOF98" s="1109"/>
      <c r="BOG98" s="1109"/>
      <c r="BOH98" s="1109"/>
      <c r="BOI98" s="1109"/>
      <c r="BOJ98" s="1111"/>
      <c r="BOK98" s="1112">
        <f t="shared" si="6509"/>
        <v>0</v>
      </c>
      <c r="BOL98" s="1126"/>
      <c r="BOM98" s="1110"/>
      <c r="BOO98" s="1121"/>
      <c r="BOP98" s="1109"/>
      <c r="BOQ98" s="1109"/>
      <c r="BOR98" s="1109"/>
      <c r="BOS98" s="1112">
        <f t="shared" si="6510"/>
        <v>0</v>
      </c>
      <c r="BOT98" s="1109"/>
      <c r="BOU98" s="1109"/>
      <c r="BOV98" s="1109"/>
      <c r="BOW98" s="1109"/>
      <c r="BOX98" s="1109"/>
      <c r="BOY98" s="1111"/>
      <c r="BOZ98" s="1112">
        <f t="shared" si="6511"/>
        <v>0</v>
      </c>
      <c r="BPA98" s="1126"/>
      <c r="BPB98" s="1110"/>
      <c r="BPD98" s="1121"/>
      <c r="BPE98" s="1109"/>
      <c r="BPF98" s="1109"/>
      <c r="BPG98" s="1109"/>
      <c r="BPH98" s="1112">
        <f t="shared" si="6512"/>
        <v>0</v>
      </c>
      <c r="BPI98" s="1109"/>
      <c r="BPJ98" s="1109"/>
      <c r="BPK98" s="1109"/>
      <c r="BPL98" s="1109"/>
      <c r="BPM98" s="1109"/>
      <c r="BPN98" s="1111"/>
      <c r="BPO98" s="1112">
        <f t="shared" si="6513"/>
        <v>0</v>
      </c>
      <c r="BPP98" s="1126"/>
      <c r="BPQ98" s="1110"/>
      <c r="BPS98" s="1121"/>
      <c r="BPT98" s="1109"/>
      <c r="BPU98" s="1109"/>
      <c r="BPV98" s="1109"/>
      <c r="BPW98" s="1112">
        <f t="shared" si="6514"/>
        <v>0</v>
      </c>
      <c r="BPX98" s="1109"/>
      <c r="BPY98" s="1109"/>
      <c r="BPZ98" s="1109"/>
      <c r="BQA98" s="1109"/>
      <c r="BQB98" s="1109"/>
      <c r="BQC98" s="1111"/>
      <c r="BQD98" s="1112">
        <f t="shared" si="6515"/>
        <v>0</v>
      </c>
      <c r="BQE98" s="1126"/>
      <c r="BQF98" s="1110"/>
      <c r="BQH98" s="1121"/>
      <c r="BQI98" s="1109"/>
      <c r="BQJ98" s="1109"/>
      <c r="BQK98" s="1109"/>
      <c r="BQL98" s="1112">
        <f t="shared" si="6516"/>
        <v>0</v>
      </c>
      <c r="BQM98" s="1109"/>
      <c r="BQN98" s="1109"/>
      <c r="BQO98" s="1109"/>
      <c r="BQP98" s="1109"/>
      <c r="BQQ98" s="1109"/>
      <c r="BQR98" s="1111"/>
      <c r="BQS98" s="1112">
        <f t="shared" si="6517"/>
        <v>0</v>
      </c>
      <c r="BQT98" s="1126"/>
      <c r="BQU98" s="1110"/>
      <c r="BQW98" s="1121"/>
      <c r="BQX98" s="1109"/>
      <c r="BQY98" s="1109"/>
      <c r="BQZ98" s="1109"/>
      <c r="BRA98" s="1112">
        <f t="shared" si="6518"/>
        <v>0</v>
      </c>
      <c r="BRB98" s="1109"/>
      <c r="BRC98" s="1109"/>
      <c r="BRD98" s="1109"/>
      <c r="BRE98" s="1109"/>
      <c r="BRF98" s="1109"/>
      <c r="BRG98" s="1111"/>
      <c r="BRH98" s="1112">
        <f t="shared" si="6519"/>
        <v>0</v>
      </c>
      <c r="BRI98" s="1126"/>
      <c r="BRJ98" s="1110"/>
      <c r="BRL98" s="1121"/>
      <c r="BRM98" s="1109"/>
      <c r="BRN98" s="1109"/>
      <c r="BRO98" s="1109"/>
      <c r="BRP98" s="1112">
        <f t="shared" si="6520"/>
        <v>0</v>
      </c>
      <c r="BRQ98" s="1109"/>
      <c r="BRR98" s="1109"/>
      <c r="BRS98" s="1109"/>
      <c r="BRT98" s="1109"/>
      <c r="BRU98" s="1109"/>
      <c r="BRV98" s="1111"/>
      <c r="BRW98" s="1112">
        <f t="shared" si="6521"/>
        <v>0</v>
      </c>
      <c r="BRX98" s="1126"/>
      <c r="BRY98" s="1110"/>
      <c r="BSA98" s="1121"/>
      <c r="BSB98" s="1109"/>
      <c r="BSC98" s="1109"/>
      <c r="BSD98" s="1109"/>
      <c r="BSE98" s="1112">
        <f t="shared" si="6522"/>
        <v>0</v>
      </c>
      <c r="BSF98" s="1109"/>
      <c r="BSG98" s="1109"/>
      <c r="BSH98" s="1109"/>
      <c r="BSI98" s="1109"/>
      <c r="BSJ98" s="1109"/>
      <c r="BSK98" s="1111"/>
      <c r="BSL98" s="1112">
        <f t="shared" si="6523"/>
        <v>0</v>
      </c>
      <c r="BSM98" s="1126"/>
      <c r="BSN98" s="1110"/>
      <c r="BSP98" s="1121"/>
      <c r="BSQ98" s="1109"/>
      <c r="BSR98" s="1109"/>
      <c r="BSS98" s="1109"/>
      <c r="BST98" s="1112">
        <f t="shared" si="6524"/>
        <v>0</v>
      </c>
      <c r="BSU98" s="1109"/>
      <c r="BSV98" s="1109"/>
      <c r="BSW98" s="1109"/>
      <c r="BSX98" s="1109"/>
      <c r="BSY98" s="1109"/>
      <c r="BSZ98" s="1111"/>
      <c r="BTA98" s="1112">
        <f t="shared" si="6525"/>
        <v>0</v>
      </c>
      <c r="BTB98" s="1126"/>
      <c r="BTC98" s="1110"/>
      <c r="BTE98" s="1121"/>
      <c r="BTF98" s="1109"/>
      <c r="BTG98" s="1109"/>
      <c r="BTH98" s="1109"/>
      <c r="BTI98" s="1112">
        <f t="shared" si="6526"/>
        <v>0</v>
      </c>
      <c r="BTJ98" s="1109"/>
      <c r="BTK98" s="1109"/>
      <c r="BTL98" s="1109"/>
      <c r="BTM98" s="1109"/>
      <c r="BTN98" s="1109"/>
      <c r="BTO98" s="1111"/>
      <c r="BTP98" s="1112">
        <f t="shared" si="6527"/>
        <v>0</v>
      </c>
      <c r="BTQ98" s="1126"/>
      <c r="BTR98" s="1110"/>
      <c r="BTT98" s="1121"/>
      <c r="BTU98" s="1109"/>
      <c r="BTV98" s="1109"/>
      <c r="BTW98" s="1109"/>
      <c r="BTX98" s="1112">
        <f t="shared" si="6528"/>
        <v>0</v>
      </c>
      <c r="BTY98" s="1109"/>
      <c r="BTZ98" s="1109"/>
      <c r="BUA98" s="1109"/>
      <c r="BUB98" s="1109"/>
      <c r="BUC98" s="1109"/>
      <c r="BUD98" s="1111"/>
      <c r="BUE98" s="1112">
        <f t="shared" si="6529"/>
        <v>0</v>
      </c>
      <c r="BUF98" s="1126"/>
      <c r="BUG98" s="1110"/>
      <c r="BUI98" s="1121"/>
      <c r="BUJ98" s="1109"/>
      <c r="BUK98" s="1109"/>
      <c r="BUL98" s="1109"/>
      <c r="BUM98" s="1112">
        <f t="shared" si="6530"/>
        <v>0</v>
      </c>
      <c r="BUN98" s="1109"/>
      <c r="BUO98" s="1109"/>
      <c r="BUP98" s="1109"/>
      <c r="BUQ98" s="1109"/>
      <c r="BUR98" s="1109"/>
      <c r="BUS98" s="1111"/>
      <c r="BUT98" s="1112">
        <f t="shared" si="6531"/>
        <v>0</v>
      </c>
      <c r="BUU98" s="1126"/>
      <c r="BUV98" s="1110"/>
      <c r="BUX98" s="1121"/>
      <c r="BUY98" s="1109"/>
      <c r="BUZ98" s="1109"/>
      <c r="BVA98" s="1109"/>
      <c r="BVB98" s="1112">
        <f t="shared" si="6532"/>
        <v>0</v>
      </c>
      <c r="BVC98" s="1109"/>
      <c r="BVD98" s="1109"/>
      <c r="BVE98" s="1109"/>
      <c r="BVF98" s="1109"/>
      <c r="BVG98" s="1109"/>
      <c r="BVH98" s="1111"/>
      <c r="BVI98" s="1112">
        <f t="shared" si="6533"/>
        <v>0</v>
      </c>
      <c r="BVJ98" s="1126"/>
      <c r="BVK98" s="1110"/>
      <c r="BVM98" s="1121"/>
      <c r="BVN98" s="1109"/>
      <c r="BVO98" s="1109"/>
      <c r="BVP98" s="1109"/>
      <c r="BVQ98" s="1112">
        <f t="shared" si="6534"/>
        <v>0</v>
      </c>
      <c r="BVR98" s="1109"/>
      <c r="BVS98" s="1109"/>
      <c r="BVT98" s="1109"/>
      <c r="BVU98" s="1109"/>
      <c r="BVV98" s="1109"/>
      <c r="BVW98" s="1111"/>
      <c r="BVX98" s="1112">
        <f t="shared" si="6535"/>
        <v>0</v>
      </c>
      <c r="BVY98" s="1126"/>
      <c r="BVZ98" s="1110"/>
      <c r="BWB98" s="1121"/>
      <c r="BWC98" s="1109"/>
      <c r="BWD98" s="1109"/>
      <c r="BWE98" s="1109"/>
      <c r="BWF98" s="1112">
        <f t="shared" si="6536"/>
        <v>0</v>
      </c>
      <c r="BWG98" s="1109"/>
      <c r="BWH98" s="1109"/>
      <c r="BWI98" s="1109"/>
      <c r="BWJ98" s="1109"/>
      <c r="BWK98" s="1109"/>
      <c r="BWL98" s="1111"/>
      <c r="BWM98" s="1112">
        <f t="shared" si="6537"/>
        <v>0</v>
      </c>
      <c r="BWN98" s="1126"/>
      <c r="BWO98" s="1110"/>
    </row>
    <row r="99" spans="2:1965" ht="15" customHeight="1" x14ac:dyDescent="0.2">
      <c r="B99" s="1114" t="s">
        <v>794</v>
      </c>
      <c r="C99" s="1109"/>
      <c r="D99" s="1109"/>
      <c r="E99" s="1109"/>
      <c r="F99" s="1109"/>
      <c r="G99" s="1112">
        <f t="shared" si="6276"/>
        <v>0</v>
      </c>
      <c r="H99" s="1109"/>
      <c r="I99" s="1109"/>
      <c r="J99" s="1109"/>
      <c r="K99" s="1109"/>
      <c r="L99" s="1109"/>
      <c r="M99" s="1111"/>
      <c r="N99" s="1112">
        <f t="shared" si="6277"/>
        <v>0</v>
      </c>
      <c r="O99" s="1126"/>
      <c r="P99" s="1110"/>
      <c r="Q99" s="1109"/>
      <c r="R99" s="1109"/>
      <c r="S99" s="1109"/>
      <c r="T99" s="1109"/>
      <c r="U99" s="1112">
        <f t="shared" si="6278"/>
        <v>0</v>
      </c>
      <c r="V99" s="1109"/>
      <c r="W99" s="1109"/>
      <c r="X99" s="1109"/>
      <c r="Y99" s="1109"/>
      <c r="Z99" s="1109"/>
      <c r="AA99" s="1111"/>
      <c r="AB99" s="1112">
        <f t="shared" si="6279"/>
        <v>0</v>
      </c>
      <c r="AC99" s="1126"/>
      <c r="AD99" s="1110"/>
      <c r="AF99" s="1121"/>
      <c r="AG99" s="1109"/>
      <c r="AH99" s="1109"/>
      <c r="AI99" s="1109"/>
      <c r="AJ99" s="1112">
        <f t="shared" si="6280"/>
        <v>0</v>
      </c>
      <c r="AK99" s="1109"/>
      <c r="AL99" s="1109"/>
      <c r="AM99" s="1109"/>
      <c r="AN99" s="1109"/>
      <c r="AO99" s="1109"/>
      <c r="AP99" s="1111"/>
      <c r="AQ99" s="1112">
        <f t="shared" si="6281"/>
        <v>0</v>
      </c>
      <c r="AR99" s="1126"/>
      <c r="AS99" s="1110"/>
      <c r="AU99" s="1121"/>
      <c r="AV99" s="1109"/>
      <c r="AW99" s="1109"/>
      <c r="AX99" s="1109"/>
      <c r="AY99" s="1112">
        <f t="shared" si="6282"/>
        <v>0</v>
      </c>
      <c r="AZ99" s="1109"/>
      <c r="BA99" s="1109"/>
      <c r="BB99" s="1109"/>
      <c r="BC99" s="1109"/>
      <c r="BD99" s="1109"/>
      <c r="BE99" s="1111"/>
      <c r="BF99" s="1112">
        <f t="shared" si="6283"/>
        <v>0</v>
      </c>
      <c r="BG99" s="1126"/>
      <c r="BH99" s="1110"/>
      <c r="BJ99" s="1121"/>
      <c r="BK99" s="1109"/>
      <c r="BL99" s="1109"/>
      <c r="BM99" s="1109"/>
      <c r="BN99" s="1112">
        <f t="shared" si="6284"/>
        <v>0</v>
      </c>
      <c r="BO99" s="1109"/>
      <c r="BP99" s="1109"/>
      <c r="BQ99" s="1109"/>
      <c r="BR99" s="1109"/>
      <c r="BS99" s="1109"/>
      <c r="BT99" s="1111"/>
      <c r="BU99" s="1112">
        <f t="shared" si="6285"/>
        <v>0</v>
      </c>
      <c r="BV99" s="1126"/>
      <c r="BW99" s="1110"/>
      <c r="BY99" s="1121"/>
      <c r="BZ99" s="1109"/>
      <c r="CA99" s="1109"/>
      <c r="CB99" s="1109"/>
      <c r="CC99" s="1112">
        <f t="shared" si="6286"/>
        <v>0</v>
      </c>
      <c r="CD99" s="1109"/>
      <c r="CE99" s="1109"/>
      <c r="CF99" s="1109"/>
      <c r="CG99" s="1109"/>
      <c r="CH99" s="1109"/>
      <c r="CI99" s="1111"/>
      <c r="CJ99" s="1112">
        <f t="shared" si="6287"/>
        <v>0</v>
      </c>
      <c r="CK99" s="1126"/>
      <c r="CL99" s="1110"/>
      <c r="CN99" s="1121"/>
      <c r="CO99" s="1109"/>
      <c r="CP99" s="1109"/>
      <c r="CQ99" s="1109"/>
      <c r="CR99" s="1112">
        <f t="shared" si="6288"/>
        <v>0</v>
      </c>
      <c r="CS99" s="1109"/>
      <c r="CT99" s="1109"/>
      <c r="CU99" s="1109"/>
      <c r="CV99" s="1109"/>
      <c r="CW99" s="1109"/>
      <c r="CX99" s="1111"/>
      <c r="CY99" s="1112">
        <f t="shared" si="6289"/>
        <v>0</v>
      </c>
      <c r="CZ99" s="1126"/>
      <c r="DA99" s="1110"/>
      <c r="DC99" s="1121"/>
      <c r="DD99" s="1109"/>
      <c r="DE99" s="1109"/>
      <c r="DF99" s="1109"/>
      <c r="DG99" s="1112">
        <f t="shared" si="6290"/>
        <v>0</v>
      </c>
      <c r="DH99" s="1109"/>
      <c r="DI99" s="1109"/>
      <c r="DJ99" s="1109"/>
      <c r="DK99" s="1109"/>
      <c r="DL99" s="1109"/>
      <c r="DM99" s="1111"/>
      <c r="DN99" s="1112">
        <f t="shared" si="6291"/>
        <v>0</v>
      </c>
      <c r="DO99" s="1126"/>
      <c r="DP99" s="1110"/>
      <c r="DR99" s="1121"/>
      <c r="DS99" s="1109"/>
      <c r="DT99" s="1109"/>
      <c r="DU99" s="1109"/>
      <c r="DV99" s="1112">
        <f t="shared" si="6292"/>
        <v>0</v>
      </c>
      <c r="DW99" s="1109"/>
      <c r="DX99" s="1109"/>
      <c r="DY99" s="1109"/>
      <c r="DZ99" s="1109"/>
      <c r="EA99" s="1109"/>
      <c r="EB99" s="1111"/>
      <c r="EC99" s="1112">
        <f t="shared" si="6293"/>
        <v>0</v>
      </c>
      <c r="ED99" s="1126"/>
      <c r="EE99" s="1110"/>
      <c r="EG99" s="1121"/>
      <c r="EH99" s="1109"/>
      <c r="EI99" s="1109"/>
      <c r="EJ99" s="1109"/>
      <c r="EK99" s="1112">
        <f t="shared" si="6294"/>
        <v>0</v>
      </c>
      <c r="EL99" s="1109"/>
      <c r="EM99" s="1109"/>
      <c r="EN99" s="1109"/>
      <c r="EO99" s="1109"/>
      <c r="EP99" s="1109"/>
      <c r="EQ99" s="1111"/>
      <c r="ER99" s="1112">
        <f t="shared" si="6295"/>
        <v>0</v>
      </c>
      <c r="ES99" s="1126"/>
      <c r="ET99" s="1110"/>
      <c r="EV99" s="1121"/>
      <c r="EW99" s="1109"/>
      <c r="EX99" s="1109"/>
      <c r="EY99" s="1109"/>
      <c r="EZ99" s="1112">
        <f t="shared" si="6296"/>
        <v>0</v>
      </c>
      <c r="FA99" s="1109"/>
      <c r="FB99" s="1109"/>
      <c r="FC99" s="1109"/>
      <c r="FD99" s="1109"/>
      <c r="FE99" s="1109"/>
      <c r="FF99" s="1111"/>
      <c r="FG99" s="1112">
        <f t="shared" si="6297"/>
        <v>0</v>
      </c>
      <c r="FH99" s="1126"/>
      <c r="FI99" s="1110"/>
      <c r="FK99" s="1121"/>
      <c r="FL99" s="1109"/>
      <c r="FM99" s="1109"/>
      <c r="FN99" s="1109"/>
      <c r="FO99" s="1112">
        <f t="shared" si="6298"/>
        <v>0</v>
      </c>
      <c r="FP99" s="1109"/>
      <c r="FQ99" s="1109"/>
      <c r="FR99" s="1109"/>
      <c r="FS99" s="1109"/>
      <c r="FT99" s="1109"/>
      <c r="FU99" s="1111"/>
      <c r="FV99" s="1112">
        <f t="shared" si="6299"/>
        <v>0</v>
      </c>
      <c r="FW99" s="1126"/>
      <c r="FX99" s="1110"/>
      <c r="FZ99" s="1121"/>
      <c r="GA99" s="1109"/>
      <c r="GB99" s="1109"/>
      <c r="GC99" s="1109"/>
      <c r="GD99" s="1112">
        <f t="shared" si="6300"/>
        <v>0</v>
      </c>
      <c r="GE99" s="1109"/>
      <c r="GF99" s="1109"/>
      <c r="GG99" s="1109"/>
      <c r="GH99" s="1109"/>
      <c r="GI99" s="1109"/>
      <c r="GJ99" s="1111"/>
      <c r="GK99" s="1112">
        <f t="shared" si="6301"/>
        <v>0</v>
      </c>
      <c r="GL99" s="1126"/>
      <c r="GM99" s="1110"/>
      <c r="GO99" s="1121"/>
      <c r="GP99" s="1109"/>
      <c r="GQ99" s="1109"/>
      <c r="GR99" s="1109"/>
      <c r="GS99" s="1112">
        <f t="shared" si="6302"/>
        <v>0</v>
      </c>
      <c r="GT99" s="1109"/>
      <c r="GU99" s="1109"/>
      <c r="GV99" s="1109"/>
      <c r="GW99" s="1109"/>
      <c r="GX99" s="1109"/>
      <c r="GY99" s="1111"/>
      <c r="GZ99" s="1112">
        <f t="shared" si="6303"/>
        <v>0</v>
      </c>
      <c r="HA99" s="1126"/>
      <c r="HB99" s="1110"/>
      <c r="HD99" s="1121"/>
      <c r="HE99" s="1109"/>
      <c r="HF99" s="1109"/>
      <c r="HG99" s="1109"/>
      <c r="HH99" s="1112">
        <f t="shared" si="6304"/>
        <v>0</v>
      </c>
      <c r="HI99" s="1109"/>
      <c r="HJ99" s="1109"/>
      <c r="HK99" s="1109"/>
      <c r="HL99" s="1109"/>
      <c r="HM99" s="1109"/>
      <c r="HN99" s="1111"/>
      <c r="HO99" s="1112">
        <f t="shared" si="6305"/>
        <v>0</v>
      </c>
      <c r="HP99" s="1126"/>
      <c r="HQ99" s="1110"/>
      <c r="HS99" s="1121"/>
      <c r="HT99" s="1109"/>
      <c r="HU99" s="1109"/>
      <c r="HV99" s="1109"/>
      <c r="HW99" s="1112">
        <f t="shared" si="6306"/>
        <v>0</v>
      </c>
      <c r="HX99" s="1109"/>
      <c r="HY99" s="1109"/>
      <c r="HZ99" s="1109"/>
      <c r="IA99" s="1109"/>
      <c r="IB99" s="1109"/>
      <c r="IC99" s="1111"/>
      <c r="ID99" s="1112">
        <f t="shared" si="6307"/>
        <v>0</v>
      </c>
      <c r="IE99" s="1126"/>
      <c r="IF99" s="1110"/>
      <c r="IH99" s="1121"/>
      <c r="II99" s="1109"/>
      <c r="IJ99" s="1109"/>
      <c r="IK99" s="1109"/>
      <c r="IL99" s="1112">
        <f t="shared" si="6308"/>
        <v>0</v>
      </c>
      <c r="IM99" s="1109"/>
      <c r="IN99" s="1109"/>
      <c r="IO99" s="1109"/>
      <c r="IP99" s="1109"/>
      <c r="IQ99" s="1109"/>
      <c r="IR99" s="1111"/>
      <c r="IS99" s="1112">
        <f t="shared" si="6309"/>
        <v>0</v>
      </c>
      <c r="IT99" s="1126"/>
      <c r="IU99" s="1110"/>
      <c r="IW99" s="1121"/>
      <c r="IX99" s="1109"/>
      <c r="IY99" s="1109"/>
      <c r="IZ99" s="1109"/>
      <c r="JA99" s="1112">
        <f t="shared" si="6310"/>
        <v>0</v>
      </c>
      <c r="JB99" s="1109"/>
      <c r="JC99" s="1109"/>
      <c r="JD99" s="1109"/>
      <c r="JE99" s="1109"/>
      <c r="JF99" s="1109"/>
      <c r="JG99" s="1111"/>
      <c r="JH99" s="1112">
        <f t="shared" si="6311"/>
        <v>0</v>
      </c>
      <c r="JI99" s="1126"/>
      <c r="JJ99" s="1110"/>
      <c r="JL99" s="1121"/>
      <c r="JM99" s="1109"/>
      <c r="JN99" s="1109"/>
      <c r="JO99" s="1109"/>
      <c r="JP99" s="1112">
        <f t="shared" si="6312"/>
        <v>0</v>
      </c>
      <c r="JQ99" s="1109"/>
      <c r="JR99" s="1109"/>
      <c r="JS99" s="1109"/>
      <c r="JT99" s="1109"/>
      <c r="JU99" s="1109"/>
      <c r="JV99" s="1111"/>
      <c r="JW99" s="1112">
        <f t="shared" si="6313"/>
        <v>0</v>
      </c>
      <c r="JX99" s="1126"/>
      <c r="JY99" s="1110"/>
      <c r="KA99" s="1121"/>
      <c r="KB99" s="1109"/>
      <c r="KC99" s="1109"/>
      <c r="KD99" s="1109"/>
      <c r="KE99" s="1112">
        <f t="shared" si="6314"/>
        <v>0</v>
      </c>
      <c r="KF99" s="1109"/>
      <c r="KG99" s="1109"/>
      <c r="KH99" s="1109"/>
      <c r="KI99" s="1109"/>
      <c r="KJ99" s="1109"/>
      <c r="KK99" s="1111"/>
      <c r="KL99" s="1112">
        <f t="shared" si="6315"/>
        <v>0</v>
      </c>
      <c r="KM99" s="1126"/>
      <c r="KN99" s="1110"/>
      <c r="KP99" s="1121"/>
      <c r="KQ99" s="1109"/>
      <c r="KR99" s="1109"/>
      <c r="KS99" s="1109"/>
      <c r="KT99" s="1112">
        <f t="shared" si="6316"/>
        <v>0</v>
      </c>
      <c r="KU99" s="1109"/>
      <c r="KV99" s="1109"/>
      <c r="KW99" s="1109"/>
      <c r="KX99" s="1109"/>
      <c r="KY99" s="1109"/>
      <c r="KZ99" s="1111"/>
      <c r="LA99" s="1112">
        <f t="shared" si="6317"/>
        <v>0</v>
      </c>
      <c r="LB99" s="1126"/>
      <c r="LC99" s="1110"/>
      <c r="LE99" s="1121"/>
      <c r="LF99" s="1109"/>
      <c r="LG99" s="1109"/>
      <c r="LH99" s="1109"/>
      <c r="LI99" s="1112">
        <f t="shared" si="6318"/>
        <v>0</v>
      </c>
      <c r="LJ99" s="1109"/>
      <c r="LK99" s="1109"/>
      <c r="LL99" s="1109"/>
      <c r="LM99" s="1109"/>
      <c r="LN99" s="1109"/>
      <c r="LO99" s="1111"/>
      <c r="LP99" s="1112">
        <f t="shared" si="6319"/>
        <v>0</v>
      </c>
      <c r="LQ99" s="1126"/>
      <c r="LR99" s="1110"/>
      <c r="LT99" s="1121"/>
      <c r="LU99" s="1109"/>
      <c r="LV99" s="1109"/>
      <c r="LW99" s="1109"/>
      <c r="LX99" s="1112">
        <f t="shared" si="6320"/>
        <v>0</v>
      </c>
      <c r="LY99" s="1109"/>
      <c r="LZ99" s="1109"/>
      <c r="MA99" s="1109"/>
      <c r="MB99" s="1109"/>
      <c r="MC99" s="1109"/>
      <c r="MD99" s="1111"/>
      <c r="ME99" s="1112">
        <f t="shared" si="6321"/>
        <v>0</v>
      </c>
      <c r="MF99" s="1126"/>
      <c r="MG99" s="1110"/>
      <c r="MI99" s="1121"/>
      <c r="MJ99" s="1109"/>
      <c r="MK99" s="1109"/>
      <c r="ML99" s="1109"/>
      <c r="MM99" s="1112">
        <f t="shared" si="6322"/>
        <v>0</v>
      </c>
      <c r="MN99" s="1109"/>
      <c r="MO99" s="1109"/>
      <c r="MP99" s="1109"/>
      <c r="MQ99" s="1109"/>
      <c r="MR99" s="1109"/>
      <c r="MS99" s="1111"/>
      <c r="MT99" s="1112">
        <f t="shared" si="6323"/>
        <v>0</v>
      </c>
      <c r="MU99" s="1126"/>
      <c r="MV99" s="1110"/>
      <c r="MX99" s="1121"/>
      <c r="MY99" s="1109"/>
      <c r="MZ99" s="1109"/>
      <c r="NA99" s="1109"/>
      <c r="NB99" s="1112">
        <f t="shared" si="6324"/>
        <v>0</v>
      </c>
      <c r="NC99" s="1109"/>
      <c r="ND99" s="1109"/>
      <c r="NE99" s="1109"/>
      <c r="NF99" s="1109"/>
      <c r="NG99" s="1109"/>
      <c r="NH99" s="1111"/>
      <c r="NI99" s="1112">
        <f t="shared" si="6325"/>
        <v>0</v>
      </c>
      <c r="NJ99" s="1126"/>
      <c r="NK99" s="1110"/>
      <c r="NM99" s="1121"/>
      <c r="NN99" s="1109"/>
      <c r="NO99" s="1109"/>
      <c r="NP99" s="1109"/>
      <c r="NQ99" s="1112">
        <f t="shared" si="6326"/>
        <v>0</v>
      </c>
      <c r="NR99" s="1109"/>
      <c r="NS99" s="1109"/>
      <c r="NT99" s="1109"/>
      <c r="NU99" s="1109"/>
      <c r="NV99" s="1109"/>
      <c r="NW99" s="1111"/>
      <c r="NX99" s="1112">
        <f t="shared" si="6327"/>
        <v>0</v>
      </c>
      <c r="NY99" s="1126"/>
      <c r="NZ99" s="1110"/>
      <c r="OB99" s="1121"/>
      <c r="OC99" s="1109"/>
      <c r="OD99" s="1109"/>
      <c r="OE99" s="1109"/>
      <c r="OF99" s="1112">
        <f t="shared" si="6328"/>
        <v>0</v>
      </c>
      <c r="OG99" s="1109"/>
      <c r="OH99" s="1109"/>
      <c r="OI99" s="1109"/>
      <c r="OJ99" s="1109"/>
      <c r="OK99" s="1109"/>
      <c r="OL99" s="1111"/>
      <c r="OM99" s="1112">
        <f t="shared" si="6329"/>
        <v>0</v>
      </c>
      <c r="ON99" s="1126"/>
      <c r="OO99" s="1110"/>
      <c r="OQ99" s="1121"/>
      <c r="OR99" s="1109"/>
      <c r="OS99" s="1109"/>
      <c r="OT99" s="1109"/>
      <c r="OU99" s="1112">
        <f t="shared" si="6330"/>
        <v>0</v>
      </c>
      <c r="OV99" s="1109"/>
      <c r="OW99" s="1109"/>
      <c r="OX99" s="1109"/>
      <c r="OY99" s="1109"/>
      <c r="OZ99" s="1109"/>
      <c r="PA99" s="1111"/>
      <c r="PB99" s="1112">
        <f t="shared" si="6331"/>
        <v>0</v>
      </c>
      <c r="PC99" s="1126"/>
      <c r="PD99" s="1110"/>
      <c r="PF99" s="1121"/>
      <c r="PG99" s="1109"/>
      <c r="PH99" s="1109"/>
      <c r="PI99" s="1109"/>
      <c r="PJ99" s="1112">
        <f t="shared" si="6332"/>
        <v>0</v>
      </c>
      <c r="PK99" s="1109"/>
      <c r="PL99" s="1109"/>
      <c r="PM99" s="1109"/>
      <c r="PN99" s="1109"/>
      <c r="PO99" s="1109"/>
      <c r="PP99" s="1111"/>
      <c r="PQ99" s="1112">
        <f t="shared" si="6333"/>
        <v>0</v>
      </c>
      <c r="PR99" s="1126"/>
      <c r="PS99" s="1110"/>
      <c r="PU99" s="1121"/>
      <c r="PV99" s="1109"/>
      <c r="PW99" s="1109"/>
      <c r="PX99" s="1109"/>
      <c r="PY99" s="1112">
        <f t="shared" si="6334"/>
        <v>0</v>
      </c>
      <c r="PZ99" s="1109"/>
      <c r="QA99" s="1109"/>
      <c r="QB99" s="1109"/>
      <c r="QC99" s="1109"/>
      <c r="QD99" s="1109"/>
      <c r="QE99" s="1111"/>
      <c r="QF99" s="1112">
        <f t="shared" si="6335"/>
        <v>0</v>
      </c>
      <c r="QG99" s="1126"/>
      <c r="QH99" s="1110"/>
      <c r="QJ99" s="1121"/>
      <c r="QK99" s="1109"/>
      <c r="QL99" s="1109"/>
      <c r="QM99" s="1109"/>
      <c r="QN99" s="1112">
        <f t="shared" si="6336"/>
        <v>0</v>
      </c>
      <c r="QO99" s="1109"/>
      <c r="QP99" s="1109"/>
      <c r="QQ99" s="1109"/>
      <c r="QR99" s="1109"/>
      <c r="QS99" s="1109"/>
      <c r="QT99" s="1111"/>
      <c r="QU99" s="1112">
        <f t="shared" si="6337"/>
        <v>0</v>
      </c>
      <c r="QV99" s="1126"/>
      <c r="QW99" s="1110"/>
      <c r="QY99" s="1121"/>
      <c r="QZ99" s="1109"/>
      <c r="RA99" s="1109"/>
      <c r="RB99" s="1109"/>
      <c r="RC99" s="1112">
        <f t="shared" si="6338"/>
        <v>0</v>
      </c>
      <c r="RD99" s="1109"/>
      <c r="RE99" s="1109"/>
      <c r="RF99" s="1109"/>
      <c r="RG99" s="1109"/>
      <c r="RH99" s="1109"/>
      <c r="RI99" s="1111"/>
      <c r="RJ99" s="1112">
        <f t="shared" si="6339"/>
        <v>0</v>
      </c>
      <c r="RK99" s="1126"/>
      <c r="RL99" s="1110"/>
      <c r="RN99" s="1121"/>
      <c r="RO99" s="1109"/>
      <c r="RP99" s="1109"/>
      <c r="RQ99" s="1109"/>
      <c r="RR99" s="1112">
        <f t="shared" si="6340"/>
        <v>0</v>
      </c>
      <c r="RS99" s="1109"/>
      <c r="RT99" s="1109"/>
      <c r="RU99" s="1109"/>
      <c r="RV99" s="1109"/>
      <c r="RW99" s="1109"/>
      <c r="RX99" s="1111"/>
      <c r="RY99" s="1112">
        <f t="shared" si="6341"/>
        <v>0</v>
      </c>
      <c r="RZ99" s="1126"/>
      <c r="SA99" s="1110"/>
      <c r="SC99" s="1121"/>
      <c r="SD99" s="1109"/>
      <c r="SE99" s="1109"/>
      <c r="SF99" s="1109"/>
      <c r="SG99" s="1112">
        <f t="shared" si="6342"/>
        <v>0</v>
      </c>
      <c r="SH99" s="1109"/>
      <c r="SI99" s="1109"/>
      <c r="SJ99" s="1109"/>
      <c r="SK99" s="1109"/>
      <c r="SL99" s="1109"/>
      <c r="SM99" s="1111"/>
      <c r="SN99" s="1112">
        <f t="shared" si="6343"/>
        <v>0</v>
      </c>
      <c r="SO99" s="1126"/>
      <c r="SP99" s="1110"/>
      <c r="SR99" s="1121"/>
      <c r="SS99" s="1109"/>
      <c r="ST99" s="1109"/>
      <c r="SU99" s="1109"/>
      <c r="SV99" s="1112">
        <f t="shared" si="6344"/>
        <v>0</v>
      </c>
      <c r="SW99" s="1109"/>
      <c r="SX99" s="1109"/>
      <c r="SY99" s="1109"/>
      <c r="SZ99" s="1109"/>
      <c r="TA99" s="1109"/>
      <c r="TB99" s="1111"/>
      <c r="TC99" s="1112">
        <f t="shared" si="6345"/>
        <v>0</v>
      </c>
      <c r="TD99" s="1126"/>
      <c r="TE99" s="1110"/>
      <c r="TG99" s="1121"/>
      <c r="TH99" s="1109"/>
      <c r="TI99" s="1109"/>
      <c r="TJ99" s="1109"/>
      <c r="TK99" s="1112">
        <f t="shared" si="6346"/>
        <v>0</v>
      </c>
      <c r="TL99" s="1109"/>
      <c r="TM99" s="1109"/>
      <c r="TN99" s="1109"/>
      <c r="TO99" s="1109"/>
      <c r="TP99" s="1109"/>
      <c r="TQ99" s="1111"/>
      <c r="TR99" s="1112">
        <f t="shared" si="6347"/>
        <v>0</v>
      </c>
      <c r="TS99" s="1126"/>
      <c r="TT99" s="1110"/>
      <c r="TV99" s="1121"/>
      <c r="TW99" s="1109"/>
      <c r="TX99" s="1109"/>
      <c r="TY99" s="1109"/>
      <c r="TZ99" s="1112">
        <f t="shared" si="6348"/>
        <v>0</v>
      </c>
      <c r="UA99" s="1109"/>
      <c r="UB99" s="1109"/>
      <c r="UC99" s="1109"/>
      <c r="UD99" s="1109"/>
      <c r="UE99" s="1109"/>
      <c r="UF99" s="1111"/>
      <c r="UG99" s="1112">
        <f t="shared" si="6349"/>
        <v>0</v>
      </c>
      <c r="UH99" s="1126"/>
      <c r="UI99" s="1110"/>
      <c r="UK99" s="1121"/>
      <c r="UL99" s="1109"/>
      <c r="UM99" s="1109"/>
      <c r="UN99" s="1109"/>
      <c r="UO99" s="1112">
        <f t="shared" si="6350"/>
        <v>0</v>
      </c>
      <c r="UP99" s="1109"/>
      <c r="UQ99" s="1109"/>
      <c r="UR99" s="1109"/>
      <c r="US99" s="1109"/>
      <c r="UT99" s="1109"/>
      <c r="UU99" s="1111"/>
      <c r="UV99" s="1112">
        <f t="shared" si="6351"/>
        <v>0</v>
      </c>
      <c r="UW99" s="1126"/>
      <c r="UX99" s="1110"/>
      <c r="UZ99" s="1121"/>
      <c r="VA99" s="1109"/>
      <c r="VB99" s="1109"/>
      <c r="VC99" s="1109"/>
      <c r="VD99" s="1112">
        <f t="shared" si="6352"/>
        <v>0</v>
      </c>
      <c r="VE99" s="1109"/>
      <c r="VF99" s="1109"/>
      <c r="VG99" s="1109"/>
      <c r="VH99" s="1109"/>
      <c r="VI99" s="1109"/>
      <c r="VJ99" s="1111"/>
      <c r="VK99" s="1112">
        <f t="shared" si="6353"/>
        <v>0</v>
      </c>
      <c r="VL99" s="1126"/>
      <c r="VM99" s="1110"/>
      <c r="VO99" s="1121"/>
      <c r="VP99" s="1109"/>
      <c r="VQ99" s="1109"/>
      <c r="VR99" s="1109"/>
      <c r="VS99" s="1112">
        <f t="shared" si="6354"/>
        <v>0</v>
      </c>
      <c r="VT99" s="1109"/>
      <c r="VU99" s="1109"/>
      <c r="VV99" s="1109"/>
      <c r="VW99" s="1109"/>
      <c r="VX99" s="1109"/>
      <c r="VY99" s="1111"/>
      <c r="VZ99" s="1112">
        <f t="shared" si="6355"/>
        <v>0</v>
      </c>
      <c r="WA99" s="1126"/>
      <c r="WB99" s="1110"/>
      <c r="WD99" s="1121"/>
      <c r="WE99" s="1109"/>
      <c r="WF99" s="1109"/>
      <c r="WG99" s="1109"/>
      <c r="WH99" s="1112">
        <f t="shared" si="6356"/>
        <v>0</v>
      </c>
      <c r="WI99" s="1109"/>
      <c r="WJ99" s="1109"/>
      <c r="WK99" s="1109"/>
      <c r="WL99" s="1109"/>
      <c r="WM99" s="1109"/>
      <c r="WN99" s="1111"/>
      <c r="WO99" s="1112">
        <f t="shared" si="6357"/>
        <v>0</v>
      </c>
      <c r="WP99" s="1126"/>
      <c r="WQ99" s="1110"/>
      <c r="WS99" s="1121"/>
      <c r="WT99" s="1109"/>
      <c r="WU99" s="1109"/>
      <c r="WV99" s="1109"/>
      <c r="WW99" s="1112">
        <f t="shared" si="6358"/>
        <v>0</v>
      </c>
      <c r="WX99" s="1109"/>
      <c r="WY99" s="1109"/>
      <c r="WZ99" s="1109"/>
      <c r="XA99" s="1109"/>
      <c r="XB99" s="1109"/>
      <c r="XC99" s="1111"/>
      <c r="XD99" s="1112">
        <f t="shared" si="6359"/>
        <v>0</v>
      </c>
      <c r="XE99" s="1126"/>
      <c r="XF99" s="1110"/>
      <c r="XH99" s="1121"/>
      <c r="XI99" s="1109"/>
      <c r="XJ99" s="1109"/>
      <c r="XK99" s="1109"/>
      <c r="XL99" s="1112">
        <f t="shared" si="6360"/>
        <v>0</v>
      </c>
      <c r="XM99" s="1109"/>
      <c r="XN99" s="1109"/>
      <c r="XO99" s="1109"/>
      <c r="XP99" s="1109"/>
      <c r="XQ99" s="1109"/>
      <c r="XR99" s="1111"/>
      <c r="XS99" s="1112">
        <f t="shared" si="6361"/>
        <v>0</v>
      </c>
      <c r="XT99" s="1126"/>
      <c r="XU99" s="1110"/>
      <c r="XW99" s="1121"/>
      <c r="XX99" s="1109"/>
      <c r="XY99" s="1109"/>
      <c r="XZ99" s="1109"/>
      <c r="YA99" s="1112">
        <f t="shared" si="6362"/>
        <v>0</v>
      </c>
      <c r="YB99" s="1109"/>
      <c r="YC99" s="1109"/>
      <c r="YD99" s="1109"/>
      <c r="YE99" s="1109"/>
      <c r="YF99" s="1109"/>
      <c r="YG99" s="1111"/>
      <c r="YH99" s="1112">
        <f t="shared" si="6363"/>
        <v>0</v>
      </c>
      <c r="YI99" s="1126"/>
      <c r="YJ99" s="1110"/>
      <c r="YL99" s="1121"/>
      <c r="YM99" s="1109"/>
      <c r="YN99" s="1109"/>
      <c r="YO99" s="1109"/>
      <c r="YP99" s="1112">
        <f t="shared" si="6364"/>
        <v>0</v>
      </c>
      <c r="YQ99" s="1109"/>
      <c r="YR99" s="1109"/>
      <c r="YS99" s="1109"/>
      <c r="YT99" s="1109"/>
      <c r="YU99" s="1109"/>
      <c r="YV99" s="1111"/>
      <c r="YW99" s="1112">
        <f t="shared" si="6365"/>
        <v>0</v>
      </c>
      <c r="YX99" s="1126"/>
      <c r="YY99" s="1110"/>
      <c r="ZA99" s="1121"/>
      <c r="ZB99" s="1109"/>
      <c r="ZC99" s="1109"/>
      <c r="ZD99" s="1109"/>
      <c r="ZE99" s="1112">
        <f t="shared" si="6366"/>
        <v>0</v>
      </c>
      <c r="ZF99" s="1109"/>
      <c r="ZG99" s="1109"/>
      <c r="ZH99" s="1109"/>
      <c r="ZI99" s="1109"/>
      <c r="ZJ99" s="1109"/>
      <c r="ZK99" s="1111"/>
      <c r="ZL99" s="1112">
        <f t="shared" si="6367"/>
        <v>0</v>
      </c>
      <c r="ZM99" s="1126"/>
      <c r="ZN99" s="1110"/>
      <c r="ZP99" s="1121"/>
      <c r="ZQ99" s="1109"/>
      <c r="ZR99" s="1109"/>
      <c r="ZS99" s="1109"/>
      <c r="ZT99" s="1112">
        <f t="shared" si="6368"/>
        <v>0</v>
      </c>
      <c r="ZU99" s="1109"/>
      <c r="ZV99" s="1109"/>
      <c r="ZW99" s="1109"/>
      <c r="ZX99" s="1109"/>
      <c r="ZY99" s="1109"/>
      <c r="ZZ99" s="1111"/>
      <c r="AAA99" s="1112">
        <f t="shared" si="6369"/>
        <v>0</v>
      </c>
      <c r="AAB99" s="1126"/>
      <c r="AAC99" s="1110"/>
      <c r="AAE99" s="1121"/>
      <c r="AAF99" s="1109"/>
      <c r="AAG99" s="1109"/>
      <c r="AAH99" s="1109"/>
      <c r="AAI99" s="1112">
        <f t="shared" si="6370"/>
        <v>0</v>
      </c>
      <c r="AAJ99" s="1109"/>
      <c r="AAK99" s="1109"/>
      <c r="AAL99" s="1109"/>
      <c r="AAM99" s="1109"/>
      <c r="AAN99" s="1109"/>
      <c r="AAO99" s="1111"/>
      <c r="AAP99" s="1112">
        <f t="shared" si="6371"/>
        <v>0</v>
      </c>
      <c r="AAQ99" s="1126"/>
      <c r="AAR99" s="1110"/>
      <c r="AAT99" s="1121"/>
      <c r="AAU99" s="1109"/>
      <c r="AAV99" s="1109"/>
      <c r="AAW99" s="1109"/>
      <c r="AAX99" s="1112">
        <f t="shared" si="6372"/>
        <v>0</v>
      </c>
      <c r="AAY99" s="1109"/>
      <c r="AAZ99" s="1109"/>
      <c r="ABA99" s="1109"/>
      <c r="ABB99" s="1109"/>
      <c r="ABC99" s="1109"/>
      <c r="ABD99" s="1111"/>
      <c r="ABE99" s="1112">
        <f t="shared" si="6373"/>
        <v>0</v>
      </c>
      <c r="ABF99" s="1126"/>
      <c r="ABG99" s="1110"/>
      <c r="ABI99" s="1121"/>
      <c r="ABJ99" s="1109"/>
      <c r="ABK99" s="1109"/>
      <c r="ABL99" s="1109"/>
      <c r="ABM99" s="1112">
        <f t="shared" si="6374"/>
        <v>0</v>
      </c>
      <c r="ABN99" s="1109"/>
      <c r="ABO99" s="1109"/>
      <c r="ABP99" s="1109"/>
      <c r="ABQ99" s="1109"/>
      <c r="ABR99" s="1109"/>
      <c r="ABS99" s="1111"/>
      <c r="ABT99" s="1112">
        <f t="shared" si="6375"/>
        <v>0</v>
      </c>
      <c r="ABU99" s="1126"/>
      <c r="ABV99" s="1110"/>
      <c r="ABX99" s="1121"/>
      <c r="ABY99" s="1109"/>
      <c r="ABZ99" s="1109"/>
      <c r="ACA99" s="1109"/>
      <c r="ACB99" s="1112">
        <f t="shared" si="6376"/>
        <v>0</v>
      </c>
      <c r="ACC99" s="1109"/>
      <c r="ACD99" s="1109"/>
      <c r="ACE99" s="1109"/>
      <c r="ACF99" s="1109"/>
      <c r="ACG99" s="1109"/>
      <c r="ACH99" s="1111"/>
      <c r="ACI99" s="1112">
        <f t="shared" si="6377"/>
        <v>0</v>
      </c>
      <c r="ACJ99" s="1126"/>
      <c r="ACK99" s="1110"/>
      <c r="ACM99" s="1121"/>
      <c r="ACN99" s="1109"/>
      <c r="ACO99" s="1109"/>
      <c r="ACP99" s="1109"/>
      <c r="ACQ99" s="1112">
        <f t="shared" si="6378"/>
        <v>0</v>
      </c>
      <c r="ACR99" s="1109"/>
      <c r="ACS99" s="1109"/>
      <c r="ACT99" s="1109"/>
      <c r="ACU99" s="1109"/>
      <c r="ACV99" s="1109"/>
      <c r="ACW99" s="1111"/>
      <c r="ACX99" s="1112">
        <f t="shared" si="6379"/>
        <v>0</v>
      </c>
      <c r="ACY99" s="1126"/>
      <c r="ACZ99" s="1110"/>
      <c r="ADB99" s="1121"/>
      <c r="ADC99" s="1109"/>
      <c r="ADD99" s="1109"/>
      <c r="ADE99" s="1109"/>
      <c r="ADF99" s="1112">
        <f t="shared" si="6380"/>
        <v>0</v>
      </c>
      <c r="ADG99" s="1109"/>
      <c r="ADH99" s="1109"/>
      <c r="ADI99" s="1109"/>
      <c r="ADJ99" s="1109"/>
      <c r="ADK99" s="1109"/>
      <c r="ADL99" s="1111"/>
      <c r="ADM99" s="1112">
        <f t="shared" si="6381"/>
        <v>0</v>
      </c>
      <c r="ADN99" s="1126"/>
      <c r="ADO99" s="1110"/>
      <c r="ADQ99" s="1121"/>
      <c r="ADR99" s="1109"/>
      <c r="ADS99" s="1109"/>
      <c r="ADT99" s="1109"/>
      <c r="ADU99" s="1112">
        <f t="shared" si="6382"/>
        <v>0</v>
      </c>
      <c r="ADV99" s="1109"/>
      <c r="ADW99" s="1109"/>
      <c r="ADX99" s="1109"/>
      <c r="ADY99" s="1109"/>
      <c r="ADZ99" s="1109"/>
      <c r="AEA99" s="1111"/>
      <c r="AEB99" s="1112">
        <f t="shared" si="6383"/>
        <v>0</v>
      </c>
      <c r="AEC99" s="1126"/>
      <c r="AED99" s="1110"/>
      <c r="AEF99" s="1121"/>
      <c r="AEG99" s="1109"/>
      <c r="AEH99" s="1109"/>
      <c r="AEI99" s="1109"/>
      <c r="AEJ99" s="1112">
        <f t="shared" si="6384"/>
        <v>0</v>
      </c>
      <c r="AEK99" s="1109"/>
      <c r="AEL99" s="1109"/>
      <c r="AEM99" s="1109"/>
      <c r="AEN99" s="1109"/>
      <c r="AEO99" s="1109"/>
      <c r="AEP99" s="1111"/>
      <c r="AEQ99" s="1112">
        <f t="shared" si="6385"/>
        <v>0</v>
      </c>
      <c r="AER99" s="1126"/>
      <c r="AES99" s="1110"/>
      <c r="AEU99" s="1121"/>
      <c r="AEV99" s="1109"/>
      <c r="AEW99" s="1109"/>
      <c r="AEX99" s="1109"/>
      <c r="AEY99" s="1112">
        <f t="shared" si="6386"/>
        <v>0</v>
      </c>
      <c r="AEZ99" s="1109"/>
      <c r="AFA99" s="1109"/>
      <c r="AFB99" s="1109"/>
      <c r="AFC99" s="1109"/>
      <c r="AFD99" s="1109"/>
      <c r="AFE99" s="1111"/>
      <c r="AFF99" s="1112">
        <f t="shared" si="6387"/>
        <v>0</v>
      </c>
      <c r="AFG99" s="1126"/>
      <c r="AFH99" s="1110"/>
      <c r="AFJ99" s="1121"/>
      <c r="AFK99" s="1109"/>
      <c r="AFL99" s="1109"/>
      <c r="AFM99" s="1109"/>
      <c r="AFN99" s="1112">
        <f t="shared" si="6388"/>
        <v>0</v>
      </c>
      <c r="AFO99" s="1109"/>
      <c r="AFP99" s="1109"/>
      <c r="AFQ99" s="1109"/>
      <c r="AFR99" s="1109"/>
      <c r="AFS99" s="1109"/>
      <c r="AFT99" s="1111"/>
      <c r="AFU99" s="1112">
        <f t="shared" si="6389"/>
        <v>0</v>
      </c>
      <c r="AFV99" s="1126"/>
      <c r="AFW99" s="1110"/>
      <c r="AFY99" s="1121"/>
      <c r="AFZ99" s="1109"/>
      <c r="AGA99" s="1109"/>
      <c r="AGB99" s="1109"/>
      <c r="AGC99" s="1112">
        <f t="shared" si="6390"/>
        <v>0</v>
      </c>
      <c r="AGD99" s="1109"/>
      <c r="AGE99" s="1109"/>
      <c r="AGF99" s="1109"/>
      <c r="AGG99" s="1109"/>
      <c r="AGH99" s="1109"/>
      <c r="AGI99" s="1111"/>
      <c r="AGJ99" s="1112">
        <f t="shared" si="6391"/>
        <v>0</v>
      </c>
      <c r="AGK99" s="1126"/>
      <c r="AGL99" s="1110"/>
      <c r="AGN99" s="1121"/>
      <c r="AGO99" s="1109"/>
      <c r="AGP99" s="1109"/>
      <c r="AGQ99" s="1109"/>
      <c r="AGR99" s="1112">
        <f t="shared" si="6392"/>
        <v>0</v>
      </c>
      <c r="AGS99" s="1109"/>
      <c r="AGT99" s="1109"/>
      <c r="AGU99" s="1109"/>
      <c r="AGV99" s="1109"/>
      <c r="AGW99" s="1109"/>
      <c r="AGX99" s="1111"/>
      <c r="AGY99" s="1112">
        <f t="shared" si="6393"/>
        <v>0</v>
      </c>
      <c r="AGZ99" s="1126"/>
      <c r="AHA99" s="1110"/>
      <c r="AHC99" s="1121"/>
      <c r="AHD99" s="1109"/>
      <c r="AHE99" s="1109"/>
      <c r="AHF99" s="1109"/>
      <c r="AHG99" s="1112">
        <f t="shared" si="6394"/>
        <v>0</v>
      </c>
      <c r="AHH99" s="1109"/>
      <c r="AHI99" s="1109"/>
      <c r="AHJ99" s="1109"/>
      <c r="AHK99" s="1109"/>
      <c r="AHL99" s="1109"/>
      <c r="AHM99" s="1111"/>
      <c r="AHN99" s="1112">
        <f t="shared" si="6395"/>
        <v>0</v>
      </c>
      <c r="AHO99" s="1126"/>
      <c r="AHP99" s="1110"/>
      <c r="AHR99" s="1121"/>
      <c r="AHS99" s="1109"/>
      <c r="AHT99" s="1109"/>
      <c r="AHU99" s="1109"/>
      <c r="AHV99" s="1112">
        <f t="shared" si="6396"/>
        <v>0</v>
      </c>
      <c r="AHW99" s="1109"/>
      <c r="AHX99" s="1109"/>
      <c r="AHY99" s="1109"/>
      <c r="AHZ99" s="1109"/>
      <c r="AIA99" s="1109"/>
      <c r="AIB99" s="1111"/>
      <c r="AIC99" s="1112">
        <f t="shared" si="6397"/>
        <v>0</v>
      </c>
      <c r="AID99" s="1126"/>
      <c r="AIE99" s="1110"/>
      <c r="AIG99" s="1121"/>
      <c r="AIH99" s="1109"/>
      <c r="AII99" s="1109"/>
      <c r="AIJ99" s="1109"/>
      <c r="AIK99" s="1112">
        <f t="shared" si="6398"/>
        <v>0</v>
      </c>
      <c r="AIL99" s="1109"/>
      <c r="AIM99" s="1109"/>
      <c r="AIN99" s="1109"/>
      <c r="AIO99" s="1109"/>
      <c r="AIP99" s="1109"/>
      <c r="AIQ99" s="1111"/>
      <c r="AIR99" s="1112">
        <f t="shared" si="6399"/>
        <v>0</v>
      </c>
      <c r="AIS99" s="1126"/>
      <c r="AIT99" s="1110"/>
      <c r="AIV99" s="1121"/>
      <c r="AIW99" s="1109"/>
      <c r="AIX99" s="1109"/>
      <c r="AIY99" s="1109"/>
      <c r="AIZ99" s="1112">
        <f t="shared" si="6400"/>
        <v>0</v>
      </c>
      <c r="AJA99" s="1109"/>
      <c r="AJB99" s="1109"/>
      <c r="AJC99" s="1109"/>
      <c r="AJD99" s="1109"/>
      <c r="AJE99" s="1109"/>
      <c r="AJF99" s="1111"/>
      <c r="AJG99" s="1112">
        <f t="shared" si="6401"/>
        <v>0</v>
      </c>
      <c r="AJH99" s="1126"/>
      <c r="AJI99" s="1110"/>
      <c r="AJK99" s="1121"/>
      <c r="AJL99" s="1109"/>
      <c r="AJM99" s="1109"/>
      <c r="AJN99" s="1109"/>
      <c r="AJO99" s="1112">
        <f t="shared" si="6402"/>
        <v>0</v>
      </c>
      <c r="AJP99" s="1109"/>
      <c r="AJQ99" s="1109"/>
      <c r="AJR99" s="1109"/>
      <c r="AJS99" s="1109"/>
      <c r="AJT99" s="1109"/>
      <c r="AJU99" s="1111"/>
      <c r="AJV99" s="1112">
        <f t="shared" si="6403"/>
        <v>0</v>
      </c>
      <c r="AJW99" s="1126"/>
      <c r="AJX99" s="1110"/>
      <c r="AJZ99" s="1121"/>
      <c r="AKA99" s="1109"/>
      <c r="AKB99" s="1109"/>
      <c r="AKC99" s="1109"/>
      <c r="AKD99" s="1112">
        <f t="shared" si="6404"/>
        <v>0</v>
      </c>
      <c r="AKE99" s="1109"/>
      <c r="AKF99" s="1109"/>
      <c r="AKG99" s="1109"/>
      <c r="AKH99" s="1109"/>
      <c r="AKI99" s="1109"/>
      <c r="AKJ99" s="1111"/>
      <c r="AKK99" s="1112">
        <f t="shared" si="6405"/>
        <v>0</v>
      </c>
      <c r="AKL99" s="1126"/>
      <c r="AKM99" s="1110"/>
      <c r="AKO99" s="1121"/>
      <c r="AKP99" s="1109"/>
      <c r="AKQ99" s="1109"/>
      <c r="AKR99" s="1109"/>
      <c r="AKS99" s="1112">
        <f t="shared" si="6406"/>
        <v>0</v>
      </c>
      <c r="AKT99" s="1109"/>
      <c r="AKU99" s="1109"/>
      <c r="AKV99" s="1109"/>
      <c r="AKW99" s="1109"/>
      <c r="AKX99" s="1109"/>
      <c r="AKY99" s="1111"/>
      <c r="AKZ99" s="1112">
        <f t="shared" si="6407"/>
        <v>0</v>
      </c>
      <c r="ALA99" s="1126"/>
      <c r="ALB99" s="1110"/>
      <c r="ALD99" s="1121"/>
      <c r="ALE99" s="1109"/>
      <c r="ALF99" s="1109"/>
      <c r="ALG99" s="1109"/>
      <c r="ALH99" s="1112">
        <f t="shared" si="6408"/>
        <v>0</v>
      </c>
      <c r="ALI99" s="1109"/>
      <c r="ALJ99" s="1109"/>
      <c r="ALK99" s="1109"/>
      <c r="ALL99" s="1109"/>
      <c r="ALM99" s="1109"/>
      <c r="ALN99" s="1111"/>
      <c r="ALO99" s="1112">
        <f t="shared" si="6409"/>
        <v>0</v>
      </c>
      <c r="ALP99" s="1126"/>
      <c r="ALQ99" s="1110"/>
      <c r="ALS99" s="1121"/>
      <c r="ALT99" s="1109"/>
      <c r="ALU99" s="1109"/>
      <c r="ALV99" s="1109"/>
      <c r="ALW99" s="1112">
        <f t="shared" si="6410"/>
        <v>0</v>
      </c>
      <c r="ALX99" s="1109"/>
      <c r="ALY99" s="1109"/>
      <c r="ALZ99" s="1109"/>
      <c r="AMA99" s="1109"/>
      <c r="AMB99" s="1109"/>
      <c r="AMC99" s="1111"/>
      <c r="AMD99" s="1112">
        <f t="shared" si="6411"/>
        <v>0</v>
      </c>
      <c r="AME99" s="1126"/>
      <c r="AMF99" s="1110"/>
      <c r="AMH99" s="1121"/>
      <c r="AMI99" s="1109"/>
      <c r="AMJ99" s="1109"/>
      <c r="AMK99" s="1109"/>
      <c r="AML99" s="1112">
        <f t="shared" si="6412"/>
        <v>0</v>
      </c>
      <c r="AMM99" s="1109"/>
      <c r="AMN99" s="1109"/>
      <c r="AMO99" s="1109"/>
      <c r="AMP99" s="1109"/>
      <c r="AMQ99" s="1109"/>
      <c r="AMR99" s="1111"/>
      <c r="AMS99" s="1112">
        <f t="shared" si="6413"/>
        <v>0</v>
      </c>
      <c r="AMT99" s="1126"/>
      <c r="AMU99" s="1110"/>
      <c r="AMW99" s="1121"/>
      <c r="AMX99" s="1109"/>
      <c r="AMY99" s="1109"/>
      <c r="AMZ99" s="1109"/>
      <c r="ANA99" s="1112">
        <f t="shared" si="6414"/>
        <v>0</v>
      </c>
      <c r="ANB99" s="1109"/>
      <c r="ANC99" s="1109"/>
      <c r="AND99" s="1109"/>
      <c r="ANE99" s="1109"/>
      <c r="ANF99" s="1109"/>
      <c r="ANG99" s="1111"/>
      <c r="ANH99" s="1112">
        <f t="shared" si="6415"/>
        <v>0</v>
      </c>
      <c r="ANI99" s="1126"/>
      <c r="ANJ99" s="1110"/>
      <c r="ANL99" s="1121"/>
      <c r="ANM99" s="1109"/>
      <c r="ANN99" s="1109"/>
      <c r="ANO99" s="1109"/>
      <c r="ANP99" s="1112">
        <f t="shared" si="6416"/>
        <v>0</v>
      </c>
      <c r="ANQ99" s="1109"/>
      <c r="ANR99" s="1109"/>
      <c r="ANS99" s="1109"/>
      <c r="ANT99" s="1109"/>
      <c r="ANU99" s="1109"/>
      <c r="ANV99" s="1111"/>
      <c r="ANW99" s="1112">
        <f t="shared" si="6417"/>
        <v>0</v>
      </c>
      <c r="ANX99" s="1126"/>
      <c r="ANY99" s="1110"/>
      <c r="AOA99" s="1121"/>
      <c r="AOB99" s="1109"/>
      <c r="AOC99" s="1109"/>
      <c r="AOD99" s="1109"/>
      <c r="AOE99" s="1112">
        <f t="shared" si="6418"/>
        <v>0</v>
      </c>
      <c r="AOF99" s="1109"/>
      <c r="AOG99" s="1109"/>
      <c r="AOH99" s="1109"/>
      <c r="AOI99" s="1109"/>
      <c r="AOJ99" s="1109"/>
      <c r="AOK99" s="1111"/>
      <c r="AOL99" s="1112">
        <f t="shared" si="6419"/>
        <v>0</v>
      </c>
      <c r="AOM99" s="1126"/>
      <c r="AON99" s="1110"/>
      <c r="AOP99" s="1121"/>
      <c r="AOQ99" s="1109"/>
      <c r="AOR99" s="1109"/>
      <c r="AOS99" s="1109"/>
      <c r="AOT99" s="1112">
        <f t="shared" si="6420"/>
        <v>0</v>
      </c>
      <c r="AOU99" s="1109"/>
      <c r="AOV99" s="1109"/>
      <c r="AOW99" s="1109"/>
      <c r="AOX99" s="1109"/>
      <c r="AOY99" s="1109"/>
      <c r="AOZ99" s="1111"/>
      <c r="APA99" s="1112">
        <f t="shared" si="6421"/>
        <v>0</v>
      </c>
      <c r="APB99" s="1126"/>
      <c r="APC99" s="1110"/>
      <c r="APE99" s="1121"/>
      <c r="APF99" s="1109"/>
      <c r="APG99" s="1109"/>
      <c r="APH99" s="1109"/>
      <c r="API99" s="1112">
        <f t="shared" si="6422"/>
        <v>0</v>
      </c>
      <c r="APJ99" s="1109"/>
      <c r="APK99" s="1109"/>
      <c r="APL99" s="1109"/>
      <c r="APM99" s="1109"/>
      <c r="APN99" s="1109"/>
      <c r="APO99" s="1111"/>
      <c r="APP99" s="1112">
        <f t="shared" si="6423"/>
        <v>0</v>
      </c>
      <c r="APQ99" s="1126"/>
      <c r="APR99" s="1110"/>
      <c r="APT99" s="1121"/>
      <c r="APU99" s="1109"/>
      <c r="APV99" s="1109"/>
      <c r="APW99" s="1109"/>
      <c r="APX99" s="1112">
        <f t="shared" si="6424"/>
        <v>0</v>
      </c>
      <c r="APY99" s="1109"/>
      <c r="APZ99" s="1109"/>
      <c r="AQA99" s="1109"/>
      <c r="AQB99" s="1109"/>
      <c r="AQC99" s="1109"/>
      <c r="AQD99" s="1111"/>
      <c r="AQE99" s="1112">
        <f t="shared" si="6425"/>
        <v>0</v>
      </c>
      <c r="AQF99" s="1126"/>
      <c r="AQG99" s="1110"/>
      <c r="AQI99" s="1121"/>
      <c r="AQJ99" s="1109"/>
      <c r="AQK99" s="1109"/>
      <c r="AQL99" s="1109"/>
      <c r="AQM99" s="1112">
        <f t="shared" si="6426"/>
        <v>0</v>
      </c>
      <c r="AQN99" s="1109"/>
      <c r="AQO99" s="1109"/>
      <c r="AQP99" s="1109"/>
      <c r="AQQ99" s="1109"/>
      <c r="AQR99" s="1109"/>
      <c r="AQS99" s="1111"/>
      <c r="AQT99" s="1112">
        <f t="shared" si="6427"/>
        <v>0</v>
      </c>
      <c r="AQU99" s="1126"/>
      <c r="AQV99" s="1110"/>
      <c r="AQX99" s="1121"/>
      <c r="AQY99" s="1109"/>
      <c r="AQZ99" s="1109"/>
      <c r="ARA99" s="1109"/>
      <c r="ARB99" s="1112">
        <f t="shared" si="6428"/>
        <v>0</v>
      </c>
      <c r="ARC99" s="1109"/>
      <c r="ARD99" s="1109"/>
      <c r="ARE99" s="1109"/>
      <c r="ARF99" s="1109"/>
      <c r="ARG99" s="1109"/>
      <c r="ARH99" s="1111"/>
      <c r="ARI99" s="1112">
        <f t="shared" si="6429"/>
        <v>0</v>
      </c>
      <c r="ARJ99" s="1126"/>
      <c r="ARK99" s="1110"/>
      <c r="ARM99" s="1121"/>
      <c r="ARN99" s="1109"/>
      <c r="ARO99" s="1109"/>
      <c r="ARP99" s="1109"/>
      <c r="ARQ99" s="1112">
        <f t="shared" si="6430"/>
        <v>0</v>
      </c>
      <c r="ARR99" s="1109"/>
      <c r="ARS99" s="1109"/>
      <c r="ART99" s="1109"/>
      <c r="ARU99" s="1109"/>
      <c r="ARV99" s="1109"/>
      <c r="ARW99" s="1111"/>
      <c r="ARX99" s="1112">
        <f t="shared" si="6431"/>
        <v>0</v>
      </c>
      <c r="ARY99" s="1126"/>
      <c r="ARZ99" s="1110"/>
      <c r="ASB99" s="1121"/>
      <c r="ASC99" s="1109"/>
      <c r="ASD99" s="1109"/>
      <c r="ASE99" s="1109"/>
      <c r="ASF99" s="1112">
        <f t="shared" si="6432"/>
        <v>0</v>
      </c>
      <c r="ASG99" s="1109"/>
      <c r="ASH99" s="1109"/>
      <c r="ASI99" s="1109"/>
      <c r="ASJ99" s="1109"/>
      <c r="ASK99" s="1109"/>
      <c r="ASL99" s="1111"/>
      <c r="ASM99" s="1112">
        <f t="shared" si="6433"/>
        <v>0</v>
      </c>
      <c r="ASN99" s="1126"/>
      <c r="ASO99" s="1110"/>
      <c r="ASQ99" s="1121"/>
      <c r="ASR99" s="1109"/>
      <c r="ASS99" s="1109"/>
      <c r="AST99" s="1109"/>
      <c r="ASU99" s="1112">
        <f t="shared" si="6434"/>
        <v>0</v>
      </c>
      <c r="ASV99" s="1109"/>
      <c r="ASW99" s="1109"/>
      <c r="ASX99" s="1109"/>
      <c r="ASY99" s="1109"/>
      <c r="ASZ99" s="1109"/>
      <c r="ATA99" s="1111"/>
      <c r="ATB99" s="1112">
        <f t="shared" si="6435"/>
        <v>0</v>
      </c>
      <c r="ATC99" s="1126"/>
      <c r="ATD99" s="1110"/>
      <c r="ATF99" s="1121"/>
      <c r="ATG99" s="1109"/>
      <c r="ATH99" s="1109"/>
      <c r="ATI99" s="1109"/>
      <c r="ATJ99" s="1112">
        <f t="shared" si="6436"/>
        <v>0</v>
      </c>
      <c r="ATK99" s="1109"/>
      <c r="ATL99" s="1109"/>
      <c r="ATM99" s="1109"/>
      <c r="ATN99" s="1109"/>
      <c r="ATO99" s="1109"/>
      <c r="ATP99" s="1111"/>
      <c r="ATQ99" s="1112">
        <f t="shared" si="6437"/>
        <v>0</v>
      </c>
      <c r="ATR99" s="1126"/>
      <c r="ATS99" s="1110"/>
      <c r="ATU99" s="1121"/>
      <c r="ATV99" s="1109"/>
      <c r="ATW99" s="1109"/>
      <c r="ATX99" s="1109"/>
      <c r="ATY99" s="1112">
        <f t="shared" si="6438"/>
        <v>0</v>
      </c>
      <c r="ATZ99" s="1109"/>
      <c r="AUA99" s="1109"/>
      <c r="AUB99" s="1109"/>
      <c r="AUC99" s="1109"/>
      <c r="AUD99" s="1109"/>
      <c r="AUE99" s="1111"/>
      <c r="AUF99" s="1112">
        <f t="shared" si="6439"/>
        <v>0</v>
      </c>
      <c r="AUG99" s="1126"/>
      <c r="AUH99" s="1110"/>
      <c r="AUJ99" s="1121"/>
      <c r="AUK99" s="1109"/>
      <c r="AUL99" s="1109"/>
      <c r="AUM99" s="1109"/>
      <c r="AUN99" s="1112">
        <f t="shared" si="6440"/>
        <v>0</v>
      </c>
      <c r="AUO99" s="1109"/>
      <c r="AUP99" s="1109"/>
      <c r="AUQ99" s="1109"/>
      <c r="AUR99" s="1109"/>
      <c r="AUS99" s="1109"/>
      <c r="AUT99" s="1111"/>
      <c r="AUU99" s="1112">
        <f t="shared" si="6441"/>
        <v>0</v>
      </c>
      <c r="AUV99" s="1126"/>
      <c r="AUW99" s="1110"/>
      <c r="AUY99" s="1121"/>
      <c r="AUZ99" s="1109"/>
      <c r="AVA99" s="1109"/>
      <c r="AVB99" s="1109"/>
      <c r="AVC99" s="1112">
        <f t="shared" si="6442"/>
        <v>0</v>
      </c>
      <c r="AVD99" s="1109"/>
      <c r="AVE99" s="1109"/>
      <c r="AVF99" s="1109"/>
      <c r="AVG99" s="1109"/>
      <c r="AVH99" s="1109"/>
      <c r="AVI99" s="1111"/>
      <c r="AVJ99" s="1112">
        <f t="shared" si="6443"/>
        <v>0</v>
      </c>
      <c r="AVK99" s="1126"/>
      <c r="AVL99" s="1110"/>
      <c r="AVN99" s="1121"/>
      <c r="AVO99" s="1109"/>
      <c r="AVP99" s="1109"/>
      <c r="AVQ99" s="1109"/>
      <c r="AVR99" s="1112">
        <f t="shared" si="6444"/>
        <v>0</v>
      </c>
      <c r="AVS99" s="1109"/>
      <c r="AVT99" s="1109"/>
      <c r="AVU99" s="1109"/>
      <c r="AVV99" s="1109"/>
      <c r="AVW99" s="1109"/>
      <c r="AVX99" s="1111"/>
      <c r="AVY99" s="1112">
        <f t="shared" si="6445"/>
        <v>0</v>
      </c>
      <c r="AVZ99" s="1126"/>
      <c r="AWA99" s="1110"/>
      <c r="AWC99" s="1121"/>
      <c r="AWD99" s="1109"/>
      <c r="AWE99" s="1109"/>
      <c r="AWF99" s="1109"/>
      <c r="AWG99" s="1112">
        <f t="shared" si="6446"/>
        <v>0</v>
      </c>
      <c r="AWH99" s="1109"/>
      <c r="AWI99" s="1109"/>
      <c r="AWJ99" s="1109"/>
      <c r="AWK99" s="1109"/>
      <c r="AWL99" s="1109"/>
      <c r="AWM99" s="1111"/>
      <c r="AWN99" s="1112">
        <f t="shared" si="6447"/>
        <v>0</v>
      </c>
      <c r="AWO99" s="1126"/>
      <c r="AWP99" s="1110"/>
      <c r="AWR99" s="1121"/>
      <c r="AWS99" s="1109"/>
      <c r="AWT99" s="1109"/>
      <c r="AWU99" s="1109"/>
      <c r="AWV99" s="1112">
        <f t="shared" si="6448"/>
        <v>0</v>
      </c>
      <c r="AWW99" s="1109"/>
      <c r="AWX99" s="1109"/>
      <c r="AWY99" s="1109"/>
      <c r="AWZ99" s="1109"/>
      <c r="AXA99" s="1109"/>
      <c r="AXB99" s="1111"/>
      <c r="AXC99" s="1112">
        <f t="shared" si="6449"/>
        <v>0</v>
      </c>
      <c r="AXD99" s="1126"/>
      <c r="AXE99" s="1110"/>
      <c r="AXG99" s="1121"/>
      <c r="AXH99" s="1109"/>
      <c r="AXI99" s="1109"/>
      <c r="AXJ99" s="1109"/>
      <c r="AXK99" s="1112">
        <f t="shared" si="6450"/>
        <v>0</v>
      </c>
      <c r="AXL99" s="1109"/>
      <c r="AXM99" s="1109"/>
      <c r="AXN99" s="1109"/>
      <c r="AXO99" s="1109"/>
      <c r="AXP99" s="1109"/>
      <c r="AXQ99" s="1111"/>
      <c r="AXR99" s="1112">
        <f t="shared" si="6451"/>
        <v>0</v>
      </c>
      <c r="AXS99" s="1126"/>
      <c r="AXT99" s="1110"/>
      <c r="AXV99" s="1121"/>
      <c r="AXW99" s="1109"/>
      <c r="AXX99" s="1109"/>
      <c r="AXY99" s="1109"/>
      <c r="AXZ99" s="1112">
        <f t="shared" si="6452"/>
        <v>0</v>
      </c>
      <c r="AYA99" s="1109"/>
      <c r="AYB99" s="1109"/>
      <c r="AYC99" s="1109"/>
      <c r="AYD99" s="1109"/>
      <c r="AYE99" s="1109"/>
      <c r="AYF99" s="1111"/>
      <c r="AYG99" s="1112">
        <f t="shared" si="6453"/>
        <v>0</v>
      </c>
      <c r="AYH99" s="1126"/>
      <c r="AYI99" s="1110"/>
      <c r="AYK99" s="1121"/>
      <c r="AYL99" s="1109"/>
      <c r="AYM99" s="1109"/>
      <c r="AYN99" s="1109"/>
      <c r="AYO99" s="1112">
        <f t="shared" si="6454"/>
        <v>0</v>
      </c>
      <c r="AYP99" s="1109"/>
      <c r="AYQ99" s="1109"/>
      <c r="AYR99" s="1109"/>
      <c r="AYS99" s="1109"/>
      <c r="AYT99" s="1109"/>
      <c r="AYU99" s="1111"/>
      <c r="AYV99" s="1112">
        <f t="shared" si="6455"/>
        <v>0</v>
      </c>
      <c r="AYW99" s="1126"/>
      <c r="AYX99" s="1110"/>
      <c r="AYZ99" s="1121"/>
      <c r="AZA99" s="1109"/>
      <c r="AZB99" s="1109"/>
      <c r="AZC99" s="1109"/>
      <c r="AZD99" s="1112">
        <f t="shared" si="6456"/>
        <v>0</v>
      </c>
      <c r="AZE99" s="1109"/>
      <c r="AZF99" s="1109"/>
      <c r="AZG99" s="1109"/>
      <c r="AZH99" s="1109"/>
      <c r="AZI99" s="1109"/>
      <c r="AZJ99" s="1111"/>
      <c r="AZK99" s="1112">
        <f t="shared" si="6457"/>
        <v>0</v>
      </c>
      <c r="AZL99" s="1126"/>
      <c r="AZM99" s="1110"/>
      <c r="AZO99" s="1121"/>
      <c r="AZP99" s="1109"/>
      <c r="AZQ99" s="1109"/>
      <c r="AZR99" s="1109"/>
      <c r="AZS99" s="1112">
        <f t="shared" si="6458"/>
        <v>0</v>
      </c>
      <c r="AZT99" s="1109"/>
      <c r="AZU99" s="1109"/>
      <c r="AZV99" s="1109"/>
      <c r="AZW99" s="1109"/>
      <c r="AZX99" s="1109"/>
      <c r="AZY99" s="1111"/>
      <c r="AZZ99" s="1112">
        <f t="shared" si="6459"/>
        <v>0</v>
      </c>
      <c r="BAA99" s="1126"/>
      <c r="BAB99" s="1110"/>
      <c r="BAD99" s="1121"/>
      <c r="BAE99" s="1109"/>
      <c r="BAF99" s="1109"/>
      <c r="BAG99" s="1109"/>
      <c r="BAH99" s="1112">
        <f t="shared" si="6460"/>
        <v>0</v>
      </c>
      <c r="BAI99" s="1109"/>
      <c r="BAJ99" s="1109"/>
      <c r="BAK99" s="1109"/>
      <c r="BAL99" s="1109"/>
      <c r="BAM99" s="1109"/>
      <c r="BAN99" s="1111"/>
      <c r="BAO99" s="1112">
        <f t="shared" si="6461"/>
        <v>0</v>
      </c>
      <c r="BAP99" s="1126"/>
      <c r="BAQ99" s="1110"/>
      <c r="BAS99" s="1121"/>
      <c r="BAT99" s="1109"/>
      <c r="BAU99" s="1109"/>
      <c r="BAV99" s="1109"/>
      <c r="BAW99" s="1112">
        <f t="shared" si="6462"/>
        <v>0</v>
      </c>
      <c r="BAX99" s="1109"/>
      <c r="BAY99" s="1109"/>
      <c r="BAZ99" s="1109"/>
      <c r="BBA99" s="1109"/>
      <c r="BBB99" s="1109"/>
      <c r="BBC99" s="1111"/>
      <c r="BBD99" s="1112">
        <f t="shared" si="6463"/>
        <v>0</v>
      </c>
      <c r="BBE99" s="1126"/>
      <c r="BBF99" s="1110"/>
      <c r="BBH99" s="1121"/>
      <c r="BBI99" s="1109"/>
      <c r="BBJ99" s="1109"/>
      <c r="BBK99" s="1109"/>
      <c r="BBL99" s="1112">
        <f t="shared" si="6464"/>
        <v>0</v>
      </c>
      <c r="BBM99" s="1109"/>
      <c r="BBN99" s="1109"/>
      <c r="BBO99" s="1109"/>
      <c r="BBP99" s="1109"/>
      <c r="BBQ99" s="1109"/>
      <c r="BBR99" s="1111"/>
      <c r="BBS99" s="1112">
        <f t="shared" si="6465"/>
        <v>0</v>
      </c>
      <c r="BBT99" s="1126"/>
      <c r="BBU99" s="1110"/>
      <c r="BBW99" s="1121"/>
      <c r="BBX99" s="1109"/>
      <c r="BBY99" s="1109"/>
      <c r="BBZ99" s="1109"/>
      <c r="BCA99" s="1112">
        <f t="shared" si="6466"/>
        <v>0</v>
      </c>
      <c r="BCB99" s="1109"/>
      <c r="BCC99" s="1109"/>
      <c r="BCD99" s="1109"/>
      <c r="BCE99" s="1109"/>
      <c r="BCF99" s="1109"/>
      <c r="BCG99" s="1111"/>
      <c r="BCH99" s="1112">
        <f t="shared" si="6467"/>
        <v>0</v>
      </c>
      <c r="BCI99" s="1126"/>
      <c r="BCJ99" s="1110"/>
      <c r="BCL99" s="1121"/>
      <c r="BCM99" s="1109"/>
      <c r="BCN99" s="1109"/>
      <c r="BCO99" s="1109"/>
      <c r="BCP99" s="1112">
        <f t="shared" si="6468"/>
        <v>0</v>
      </c>
      <c r="BCQ99" s="1109"/>
      <c r="BCR99" s="1109"/>
      <c r="BCS99" s="1109"/>
      <c r="BCT99" s="1109"/>
      <c r="BCU99" s="1109"/>
      <c r="BCV99" s="1111"/>
      <c r="BCW99" s="1112">
        <f t="shared" si="6469"/>
        <v>0</v>
      </c>
      <c r="BCX99" s="1126"/>
      <c r="BCY99" s="1110"/>
      <c r="BDA99" s="1121"/>
      <c r="BDB99" s="1109"/>
      <c r="BDC99" s="1109"/>
      <c r="BDD99" s="1109"/>
      <c r="BDE99" s="1112">
        <f t="shared" si="6470"/>
        <v>0</v>
      </c>
      <c r="BDF99" s="1109"/>
      <c r="BDG99" s="1109"/>
      <c r="BDH99" s="1109"/>
      <c r="BDI99" s="1109"/>
      <c r="BDJ99" s="1109"/>
      <c r="BDK99" s="1111"/>
      <c r="BDL99" s="1112">
        <f t="shared" si="6471"/>
        <v>0</v>
      </c>
      <c r="BDM99" s="1126"/>
      <c r="BDN99" s="1110"/>
      <c r="BDP99" s="1121"/>
      <c r="BDQ99" s="1109"/>
      <c r="BDR99" s="1109"/>
      <c r="BDS99" s="1109"/>
      <c r="BDT99" s="1112">
        <f t="shared" si="6472"/>
        <v>0</v>
      </c>
      <c r="BDU99" s="1109"/>
      <c r="BDV99" s="1109"/>
      <c r="BDW99" s="1109"/>
      <c r="BDX99" s="1109"/>
      <c r="BDY99" s="1109"/>
      <c r="BDZ99" s="1111"/>
      <c r="BEA99" s="1112">
        <f t="shared" si="6473"/>
        <v>0</v>
      </c>
      <c r="BEB99" s="1126"/>
      <c r="BEC99" s="1110"/>
      <c r="BEE99" s="1121"/>
      <c r="BEF99" s="1109"/>
      <c r="BEG99" s="1109"/>
      <c r="BEH99" s="1109"/>
      <c r="BEI99" s="1112">
        <f t="shared" si="6474"/>
        <v>0</v>
      </c>
      <c r="BEJ99" s="1109"/>
      <c r="BEK99" s="1109"/>
      <c r="BEL99" s="1109"/>
      <c r="BEM99" s="1109"/>
      <c r="BEN99" s="1109"/>
      <c r="BEO99" s="1111"/>
      <c r="BEP99" s="1112">
        <f t="shared" si="6475"/>
        <v>0</v>
      </c>
      <c r="BEQ99" s="1126"/>
      <c r="BER99" s="1110"/>
      <c r="BET99" s="1121"/>
      <c r="BEU99" s="1109"/>
      <c r="BEV99" s="1109"/>
      <c r="BEW99" s="1109"/>
      <c r="BEX99" s="1112">
        <f t="shared" si="6476"/>
        <v>0</v>
      </c>
      <c r="BEY99" s="1109"/>
      <c r="BEZ99" s="1109"/>
      <c r="BFA99" s="1109"/>
      <c r="BFB99" s="1109"/>
      <c r="BFC99" s="1109"/>
      <c r="BFD99" s="1111"/>
      <c r="BFE99" s="1112">
        <f t="shared" si="6477"/>
        <v>0</v>
      </c>
      <c r="BFF99" s="1126"/>
      <c r="BFG99" s="1110"/>
      <c r="BFI99" s="1121"/>
      <c r="BFJ99" s="1109"/>
      <c r="BFK99" s="1109"/>
      <c r="BFL99" s="1109"/>
      <c r="BFM99" s="1112">
        <f t="shared" si="6478"/>
        <v>0</v>
      </c>
      <c r="BFN99" s="1109"/>
      <c r="BFO99" s="1109"/>
      <c r="BFP99" s="1109"/>
      <c r="BFQ99" s="1109"/>
      <c r="BFR99" s="1109"/>
      <c r="BFS99" s="1111"/>
      <c r="BFT99" s="1112">
        <f t="shared" si="6479"/>
        <v>0</v>
      </c>
      <c r="BFU99" s="1126"/>
      <c r="BFV99" s="1110"/>
      <c r="BFX99" s="1121"/>
      <c r="BFY99" s="1109"/>
      <c r="BFZ99" s="1109"/>
      <c r="BGA99" s="1109"/>
      <c r="BGB99" s="1112">
        <f t="shared" si="6480"/>
        <v>0</v>
      </c>
      <c r="BGC99" s="1109"/>
      <c r="BGD99" s="1109"/>
      <c r="BGE99" s="1109"/>
      <c r="BGF99" s="1109"/>
      <c r="BGG99" s="1109"/>
      <c r="BGH99" s="1111"/>
      <c r="BGI99" s="1112">
        <f t="shared" si="6481"/>
        <v>0</v>
      </c>
      <c r="BGJ99" s="1126"/>
      <c r="BGK99" s="1110"/>
      <c r="BGM99" s="1121"/>
      <c r="BGN99" s="1109"/>
      <c r="BGO99" s="1109"/>
      <c r="BGP99" s="1109"/>
      <c r="BGQ99" s="1112">
        <f t="shared" si="6482"/>
        <v>0</v>
      </c>
      <c r="BGR99" s="1109"/>
      <c r="BGS99" s="1109"/>
      <c r="BGT99" s="1109"/>
      <c r="BGU99" s="1109"/>
      <c r="BGV99" s="1109"/>
      <c r="BGW99" s="1111"/>
      <c r="BGX99" s="1112">
        <f t="shared" si="6483"/>
        <v>0</v>
      </c>
      <c r="BGY99" s="1126"/>
      <c r="BGZ99" s="1110"/>
      <c r="BHB99" s="1121"/>
      <c r="BHC99" s="1109"/>
      <c r="BHD99" s="1109"/>
      <c r="BHE99" s="1109"/>
      <c r="BHF99" s="1112">
        <f t="shared" si="6484"/>
        <v>0</v>
      </c>
      <c r="BHG99" s="1109"/>
      <c r="BHH99" s="1109"/>
      <c r="BHI99" s="1109"/>
      <c r="BHJ99" s="1109"/>
      <c r="BHK99" s="1109"/>
      <c r="BHL99" s="1111"/>
      <c r="BHM99" s="1112">
        <f t="shared" si="6485"/>
        <v>0</v>
      </c>
      <c r="BHN99" s="1126"/>
      <c r="BHO99" s="1110"/>
      <c r="BHQ99" s="1121"/>
      <c r="BHR99" s="1109"/>
      <c r="BHS99" s="1109"/>
      <c r="BHT99" s="1109"/>
      <c r="BHU99" s="1112">
        <f t="shared" si="6486"/>
        <v>0</v>
      </c>
      <c r="BHV99" s="1109"/>
      <c r="BHW99" s="1109"/>
      <c r="BHX99" s="1109"/>
      <c r="BHY99" s="1109"/>
      <c r="BHZ99" s="1109"/>
      <c r="BIA99" s="1111"/>
      <c r="BIB99" s="1112">
        <f t="shared" si="6487"/>
        <v>0</v>
      </c>
      <c r="BIC99" s="1126"/>
      <c r="BID99" s="1110"/>
      <c r="BIF99" s="1121"/>
      <c r="BIG99" s="1109"/>
      <c r="BIH99" s="1109"/>
      <c r="BII99" s="1109"/>
      <c r="BIJ99" s="1112">
        <f t="shared" si="6488"/>
        <v>0</v>
      </c>
      <c r="BIK99" s="1109"/>
      <c r="BIL99" s="1109"/>
      <c r="BIM99" s="1109"/>
      <c r="BIN99" s="1109"/>
      <c r="BIO99" s="1109"/>
      <c r="BIP99" s="1111"/>
      <c r="BIQ99" s="1112">
        <f t="shared" si="6489"/>
        <v>0</v>
      </c>
      <c r="BIR99" s="1126"/>
      <c r="BIS99" s="1110"/>
      <c r="BIU99" s="1121"/>
      <c r="BIV99" s="1109"/>
      <c r="BIW99" s="1109"/>
      <c r="BIX99" s="1109"/>
      <c r="BIY99" s="1112">
        <f t="shared" si="6490"/>
        <v>0</v>
      </c>
      <c r="BIZ99" s="1109"/>
      <c r="BJA99" s="1109"/>
      <c r="BJB99" s="1109"/>
      <c r="BJC99" s="1109"/>
      <c r="BJD99" s="1109"/>
      <c r="BJE99" s="1111"/>
      <c r="BJF99" s="1112">
        <f t="shared" si="6491"/>
        <v>0</v>
      </c>
      <c r="BJG99" s="1126"/>
      <c r="BJH99" s="1110"/>
      <c r="BJJ99" s="1121"/>
      <c r="BJK99" s="1109"/>
      <c r="BJL99" s="1109"/>
      <c r="BJM99" s="1109"/>
      <c r="BJN99" s="1112">
        <f t="shared" si="6492"/>
        <v>0</v>
      </c>
      <c r="BJO99" s="1109"/>
      <c r="BJP99" s="1109"/>
      <c r="BJQ99" s="1109"/>
      <c r="BJR99" s="1109"/>
      <c r="BJS99" s="1109"/>
      <c r="BJT99" s="1111"/>
      <c r="BJU99" s="1112">
        <f t="shared" si="6493"/>
        <v>0</v>
      </c>
      <c r="BJV99" s="1126"/>
      <c r="BJW99" s="1110"/>
      <c r="BJY99" s="1121"/>
      <c r="BJZ99" s="1109"/>
      <c r="BKA99" s="1109"/>
      <c r="BKB99" s="1109"/>
      <c r="BKC99" s="1112">
        <f t="shared" si="6494"/>
        <v>0</v>
      </c>
      <c r="BKD99" s="1109"/>
      <c r="BKE99" s="1109"/>
      <c r="BKF99" s="1109"/>
      <c r="BKG99" s="1109"/>
      <c r="BKH99" s="1109"/>
      <c r="BKI99" s="1111"/>
      <c r="BKJ99" s="1112">
        <f t="shared" si="6495"/>
        <v>0</v>
      </c>
      <c r="BKK99" s="1126"/>
      <c r="BKL99" s="1110"/>
      <c r="BKN99" s="1121"/>
      <c r="BKO99" s="1109"/>
      <c r="BKP99" s="1109"/>
      <c r="BKQ99" s="1109"/>
      <c r="BKR99" s="1112">
        <f t="shared" si="6496"/>
        <v>0</v>
      </c>
      <c r="BKS99" s="1109"/>
      <c r="BKT99" s="1109"/>
      <c r="BKU99" s="1109"/>
      <c r="BKV99" s="1109"/>
      <c r="BKW99" s="1109"/>
      <c r="BKX99" s="1111"/>
      <c r="BKY99" s="1112">
        <f t="shared" si="6497"/>
        <v>0</v>
      </c>
      <c r="BKZ99" s="1126"/>
      <c r="BLA99" s="1110"/>
      <c r="BLC99" s="1121"/>
      <c r="BLD99" s="1109"/>
      <c r="BLE99" s="1109"/>
      <c r="BLF99" s="1109"/>
      <c r="BLG99" s="1112">
        <f t="shared" si="6498"/>
        <v>0</v>
      </c>
      <c r="BLH99" s="1109"/>
      <c r="BLI99" s="1109"/>
      <c r="BLJ99" s="1109"/>
      <c r="BLK99" s="1109"/>
      <c r="BLL99" s="1109"/>
      <c r="BLM99" s="1111"/>
      <c r="BLN99" s="1112">
        <f t="shared" si="6499"/>
        <v>0</v>
      </c>
      <c r="BLO99" s="1126"/>
      <c r="BLP99" s="1110"/>
      <c r="BLR99" s="1121"/>
      <c r="BLS99" s="1109"/>
      <c r="BLT99" s="1109"/>
      <c r="BLU99" s="1109"/>
      <c r="BLV99" s="1112">
        <f t="shared" si="6500"/>
        <v>0</v>
      </c>
      <c r="BLW99" s="1109"/>
      <c r="BLX99" s="1109"/>
      <c r="BLY99" s="1109"/>
      <c r="BLZ99" s="1109"/>
      <c r="BMA99" s="1109"/>
      <c r="BMB99" s="1111"/>
      <c r="BMC99" s="1112">
        <f t="shared" si="6501"/>
        <v>0</v>
      </c>
      <c r="BMD99" s="1126"/>
      <c r="BME99" s="1110"/>
      <c r="BMG99" s="1121"/>
      <c r="BMH99" s="1109"/>
      <c r="BMI99" s="1109"/>
      <c r="BMJ99" s="1109"/>
      <c r="BMK99" s="1112">
        <f t="shared" si="6502"/>
        <v>0</v>
      </c>
      <c r="BML99" s="1109"/>
      <c r="BMM99" s="1109"/>
      <c r="BMN99" s="1109"/>
      <c r="BMO99" s="1109"/>
      <c r="BMP99" s="1109"/>
      <c r="BMQ99" s="1111"/>
      <c r="BMR99" s="1112">
        <f t="shared" si="6503"/>
        <v>0</v>
      </c>
      <c r="BMS99" s="1126"/>
      <c r="BMT99" s="1110"/>
      <c r="BMV99" s="1121"/>
      <c r="BMW99" s="1109"/>
      <c r="BMX99" s="1109"/>
      <c r="BMY99" s="1109"/>
      <c r="BMZ99" s="1112">
        <f t="shared" si="6504"/>
        <v>0</v>
      </c>
      <c r="BNA99" s="1109"/>
      <c r="BNB99" s="1109"/>
      <c r="BNC99" s="1109"/>
      <c r="BND99" s="1109"/>
      <c r="BNE99" s="1109"/>
      <c r="BNF99" s="1111"/>
      <c r="BNG99" s="1112">
        <f t="shared" si="6505"/>
        <v>0</v>
      </c>
      <c r="BNH99" s="1126"/>
      <c r="BNI99" s="1110"/>
      <c r="BNK99" s="1121"/>
      <c r="BNL99" s="1109"/>
      <c r="BNM99" s="1109"/>
      <c r="BNN99" s="1109"/>
      <c r="BNO99" s="1112">
        <f t="shared" si="6506"/>
        <v>0</v>
      </c>
      <c r="BNP99" s="1109"/>
      <c r="BNQ99" s="1109"/>
      <c r="BNR99" s="1109"/>
      <c r="BNS99" s="1109"/>
      <c r="BNT99" s="1109"/>
      <c r="BNU99" s="1111"/>
      <c r="BNV99" s="1112">
        <f t="shared" si="6507"/>
        <v>0</v>
      </c>
      <c r="BNW99" s="1126"/>
      <c r="BNX99" s="1110"/>
      <c r="BNZ99" s="1121"/>
      <c r="BOA99" s="1109"/>
      <c r="BOB99" s="1109"/>
      <c r="BOC99" s="1109"/>
      <c r="BOD99" s="1112">
        <f t="shared" si="6508"/>
        <v>0</v>
      </c>
      <c r="BOE99" s="1109"/>
      <c r="BOF99" s="1109"/>
      <c r="BOG99" s="1109"/>
      <c r="BOH99" s="1109"/>
      <c r="BOI99" s="1109"/>
      <c r="BOJ99" s="1111"/>
      <c r="BOK99" s="1112">
        <f t="shared" si="6509"/>
        <v>0</v>
      </c>
      <c r="BOL99" s="1126"/>
      <c r="BOM99" s="1110"/>
      <c r="BOO99" s="1121"/>
      <c r="BOP99" s="1109"/>
      <c r="BOQ99" s="1109"/>
      <c r="BOR99" s="1109"/>
      <c r="BOS99" s="1112">
        <f t="shared" si="6510"/>
        <v>0</v>
      </c>
      <c r="BOT99" s="1109"/>
      <c r="BOU99" s="1109"/>
      <c r="BOV99" s="1109"/>
      <c r="BOW99" s="1109"/>
      <c r="BOX99" s="1109"/>
      <c r="BOY99" s="1111"/>
      <c r="BOZ99" s="1112">
        <f t="shared" si="6511"/>
        <v>0</v>
      </c>
      <c r="BPA99" s="1126"/>
      <c r="BPB99" s="1110"/>
      <c r="BPD99" s="1121"/>
      <c r="BPE99" s="1109"/>
      <c r="BPF99" s="1109"/>
      <c r="BPG99" s="1109"/>
      <c r="BPH99" s="1112">
        <f t="shared" si="6512"/>
        <v>0</v>
      </c>
      <c r="BPI99" s="1109"/>
      <c r="BPJ99" s="1109"/>
      <c r="BPK99" s="1109"/>
      <c r="BPL99" s="1109"/>
      <c r="BPM99" s="1109"/>
      <c r="BPN99" s="1111"/>
      <c r="BPO99" s="1112">
        <f t="shared" si="6513"/>
        <v>0</v>
      </c>
      <c r="BPP99" s="1126"/>
      <c r="BPQ99" s="1110"/>
      <c r="BPS99" s="1121"/>
      <c r="BPT99" s="1109"/>
      <c r="BPU99" s="1109"/>
      <c r="BPV99" s="1109"/>
      <c r="BPW99" s="1112">
        <f t="shared" si="6514"/>
        <v>0</v>
      </c>
      <c r="BPX99" s="1109"/>
      <c r="BPY99" s="1109"/>
      <c r="BPZ99" s="1109"/>
      <c r="BQA99" s="1109"/>
      <c r="BQB99" s="1109"/>
      <c r="BQC99" s="1111"/>
      <c r="BQD99" s="1112">
        <f t="shared" si="6515"/>
        <v>0</v>
      </c>
      <c r="BQE99" s="1126"/>
      <c r="BQF99" s="1110"/>
      <c r="BQH99" s="1121"/>
      <c r="BQI99" s="1109"/>
      <c r="BQJ99" s="1109"/>
      <c r="BQK99" s="1109"/>
      <c r="BQL99" s="1112">
        <f t="shared" si="6516"/>
        <v>0</v>
      </c>
      <c r="BQM99" s="1109"/>
      <c r="BQN99" s="1109"/>
      <c r="BQO99" s="1109"/>
      <c r="BQP99" s="1109"/>
      <c r="BQQ99" s="1109"/>
      <c r="BQR99" s="1111"/>
      <c r="BQS99" s="1112">
        <f t="shared" si="6517"/>
        <v>0</v>
      </c>
      <c r="BQT99" s="1126"/>
      <c r="BQU99" s="1110"/>
      <c r="BQW99" s="1121"/>
      <c r="BQX99" s="1109"/>
      <c r="BQY99" s="1109"/>
      <c r="BQZ99" s="1109"/>
      <c r="BRA99" s="1112">
        <f t="shared" si="6518"/>
        <v>0</v>
      </c>
      <c r="BRB99" s="1109"/>
      <c r="BRC99" s="1109"/>
      <c r="BRD99" s="1109"/>
      <c r="BRE99" s="1109"/>
      <c r="BRF99" s="1109"/>
      <c r="BRG99" s="1111"/>
      <c r="BRH99" s="1112">
        <f t="shared" si="6519"/>
        <v>0</v>
      </c>
      <c r="BRI99" s="1126"/>
      <c r="BRJ99" s="1110"/>
      <c r="BRL99" s="1121"/>
      <c r="BRM99" s="1109"/>
      <c r="BRN99" s="1109"/>
      <c r="BRO99" s="1109"/>
      <c r="BRP99" s="1112">
        <f t="shared" si="6520"/>
        <v>0</v>
      </c>
      <c r="BRQ99" s="1109"/>
      <c r="BRR99" s="1109"/>
      <c r="BRS99" s="1109"/>
      <c r="BRT99" s="1109"/>
      <c r="BRU99" s="1109"/>
      <c r="BRV99" s="1111"/>
      <c r="BRW99" s="1112">
        <f t="shared" si="6521"/>
        <v>0</v>
      </c>
      <c r="BRX99" s="1126"/>
      <c r="BRY99" s="1110"/>
      <c r="BSA99" s="1121"/>
      <c r="BSB99" s="1109"/>
      <c r="BSC99" s="1109"/>
      <c r="BSD99" s="1109"/>
      <c r="BSE99" s="1112">
        <f t="shared" si="6522"/>
        <v>0</v>
      </c>
      <c r="BSF99" s="1109"/>
      <c r="BSG99" s="1109"/>
      <c r="BSH99" s="1109"/>
      <c r="BSI99" s="1109"/>
      <c r="BSJ99" s="1109"/>
      <c r="BSK99" s="1111"/>
      <c r="BSL99" s="1112">
        <f t="shared" si="6523"/>
        <v>0</v>
      </c>
      <c r="BSM99" s="1126"/>
      <c r="BSN99" s="1110"/>
      <c r="BSP99" s="1121"/>
      <c r="BSQ99" s="1109"/>
      <c r="BSR99" s="1109"/>
      <c r="BSS99" s="1109"/>
      <c r="BST99" s="1112">
        <f t="shared" si="6524"/>
        <v>0</v>
      </c>
      <c r="BSU99" s="1109"/>
      <c r="BSV99" s="1109"/>
      <c r="BSW99" s="1109"/>
      <c r="BSX99" s="1109"/>
      <c r="BSY99" s="1109"/>
      <c r="BSZ99" s="1111"/>
      <c r="BTA99" s="1112">
        <f t="shared" si="6525"/>
        <v>0</v>
      </c>
      <c r="BTB99" s="1126"/>
      <c r="BTC99" s="1110"/>
      <c r="BTE99" s="1121"/>
      <c r="BTF99" s="1109"/>
      <c r="BTG99" s="1109"/>
      <c r="BTH99" s="1109"/>
      <c r="BTI99" s="1112">
        <f t="shared" si="6526"/>
        <v>0</v>
      </c>
      <c r="BTJ99" s="1109"/>
      <c r="BTK99" s="1109"/>
      <c r="BTL99" s="1109"/>
      <c r="BTM99" s="1109"/>
      <c r="BTN99" s="1109"/>
      <c r="BTO99" s="1111"/>
      <c r="BTP99" s="1112">
        <f t="shared" si="6527"/>
        <v>0</v>
      </c>
      <c r="BTQ99" s="1126"/>
      <c r="BTR99" s="1110"/>
      <c r="BTT99" s="1121"/>
      <c r="BTU99" s="1109"/>
      <c r="BTV99" s="1109"/>
      <c r="BTW99" s="1109"/>
      <c r="BTX99" s="1112">
        <f t="shared" si="6528"/>
        <v>0</v>
      </c>
      <c r="BTY99" s="1109"/>
      <c r="BTZ99" s="1109"/>
      <c r="BUA99" s="1109"/>
      <c r="BUB99" s="1109"/>
      <c r="BUC99" s="1109"/>
      <c r="BUD99" s="1111"/>
      <c r="BUE99" s="1112">
        <f t="shared" si="6529"/>
        <v>0</v>
      </c>
      <c r="BUF99" s="1126"/>
      <c r="BUG99" s="1110"/>
      <c r="BUI99" s="1121"/>
      <c r="BUJ99" s="1109"/>
      <c r="BUK99" s="1109"/>
      <c r="BUL99" s="1109"/>
      <c r="BUM99" s="1112">
        <f t="shared" si="6530"/>
        <v>0</v>
      </c>
      <c r="BUN99" s="1109"/>
      <c r="BUO99" s="1109"/>
      <c r="BUP99" s="1109"/>
      <c r="BUQ99" s="1109"/>
      <c r="BUR99" s="1109"/>
      <c r="BUS99" s="1111"/>
      <c r="BUT99" s="1112">
        <f t="shared" si="6531"/>
        <v>0</v>
      </c>
      <c r="BUU99" s="1126"/>
      <c r="BUV99" s="1110"/>
      <c r="BUX99" s="1121"/>
      <c r="BUY99" s="1109"/>
      <c r="BUZ99" s="1109"/>
      <c r="BVA99" s="1109"/>
      <c r="BVB99" s="1112">
        <f t="shared" si="6532"/>
        <v>0</v>
      </c>
      <c r="BVC99" s="1109"/>
      <c r="BVD99" s="1109"/>
      <c r="BVE99" s="1109"/>
      <c r="BVF99" s="1109"/>
      <c r="BVG99" s="1109"/>
      <c r="BVH99" s="1111"/>
      <c r="BVI99" s="1112">
        <f t="shared" si="6533"/>
        <v>0</v>
      </c>
      <c r="BVJ99" s="1126"/>
      <c r="BVK99" s="1110"/>
      <c r="BVM99" s="1121"/>
      <c r="BVN99" s="1109"/>
      <c r="BVO99" s="1109"/>
      <c r="BVP99" s="1109"/>
      <c r="BVQ99" s="1112">
        <f t="shared" si="6534"/>
        <v>0</v>
      </c>
      <c r="BVR99" s="1109"/>
      <c r="BVS99" s="1109"/>
      <c r="BVT99" s="1109"/>
      <c r="BVU99" s="1109"/>
      <c r="BVV99" s="1109"/>
      <c r="BVW99" s="1111"/>
      <c r="BVX99" s="1112">
        <f t="shared" si="6535"/>
        <v>0</v>
      </c>
      <c r="BVY99" s="1126"/>
      <c r="BVZ99" s="1110"/>
      <c r="BWB99" s="1121"/>
      <c r="BWC99" s="1109"/>
      <c r="BWD99" s="1109"/>
      <c r="BWE99" s="1109"/>
      <c r="BWF99" s="1112">
        <f t="shared" si="6536"/>
        <v>0</v>
      </c>
      <c r="BWG99" s="1109"/>
      <c r="BWH99" s="1109"/>
      <c r="BWI99" s="1109"/>
      <c r="BWJ99" s="1109"/>
      <c r="BWK99" s="1109"/>
      <c r="BWL99" s="1111"/>
      <c r="BWM99" s="1112">
        <f t="shared" si="6537"/>
        <v>0</v>
      </c>
      <c r="BWN99" s="1126"/>
      <c r="BWO99" s="1110"/>
    </row>
    <row r="100" spans="2:1965" ht="15" customHeight="1" x14ac:dyDescent="0.2">
      <c r="B100" s="1106" t="s">
        <v>777</v>
      </c>
      <c r="C100" s="1107"/>
      <c r="D100" s="1108"/>
      <c r="E100" s="1108"/>
      <c r="F100" s="1108"/>
      <c r="G100" s="1108"/>
      <c r="H100" s="1109"/>
      <c r="I100" s="1109"/>
      <c r="J100" s="1139"/>
      <c r="K100" s="1127"/>
      <c r="L100" s="1127"/>
      <c r="M100" s="1127"/>
      <c r="N100" s="1127"/>
      <c r="O100" s="1127"/>
      <c r="P100" s="1140"/>
      <c r="Q100" s="1107"/>
      <c r="R100" s="1108"/>
      <c r="S100" s="1108"/>
      <c r="T100" s="1108"/>
      <c r="U100" s="1108"/>
      <c r="V100" s="1109"/>
      <c r="W100" s="1109"/>
      <c r="X100" s="1139"/>
      <c r="Y100" s="1127"/>
      <c r="Z100" s="1127"/>
      <c r="AA100" s="1127"/>
      <c r="AB100" s="1127"/>
      <c r="AC100" s="1127"/>
      <c r="AD100" s="1140"/>
      <c r="AF100" s="1122"/>
      <c r="AG100" s="1108"/>
      <c r="AH100" s="1108"/>
      <c r="AI100" s="1108"/>
      <c r="AJ100" s="1108"/>
      <c r="AK100" s="1109"/>
      <c r="AL100" s="1109"/>
      <c r="AM100" s="1139"/>
      <c r="AN100" s="1127"/>
      <c r="AO100" s="1127"/>
      <c r="AP100" s="1127"/>
      <c r="AQ100" s="1127"/>
      <c r="AR100" s="1127"/>
      <c r="AS100" s="1140"/>
      <c r="AU100" s="1122"/>
      <c r="AV100" s="1108"/>
      <c r="AW100" s="1108"/>
      <c r="AX100" s="1108"/>
      <c r="AY100" s="1108"/>
      <c r="AZ100" s="1109"/>
      <c r="BA100" s="1109"/>
      <c r="BB100" s="1139"/>
      <c r="BC100" s="1127"/>
      <c r="BD100" s="1127"/>
      <c r="BE100" s="1127"/>
      <c r="BF100" s="1127"/>
      <c r="BG100" s="1127"/>
      <c r="BH100" s="1140"/>
      <c r="BJ100" s="1122"/>
      <c r="BK100" s="1108"/>
      <c r="BL100" s="1108"/>
      <c r="BM100" s="1108"/>
      <c r="BN100" s="1108"/>
      <c r="BO100" s="1109"/>
      <c r="BP100" s="1109"/>
      <c r="BQ100" s="1139"/>
      <c r="BR100" s="1127"/>
      <c r="BS100" s="1127"/>
      <c r="BT100" s="1127"/>
      <c r="BU100" s="1127"/>
      <c r="BV100" s="1127"/>
      <c r="BW100" s="1140"/>
      <c r="BY100" s="1122"/>
      <c r="BZ100" s="1108"/>
      <c r="CA100" s="1108"/>
      <c r="CB100" s="1108"/>
      <c r="CC100" s="1108"/>
      <c r="CD100" s="1109"/>
      <c r="CE100" s="1109"/>
      <c r="CF100" s="1139"/>
      <c r="CG100" s="1127"/>
      <c r="CH100" s="1127"/>
      <c r="CI100" s="1127"/>
      <c r="CJ100" s="1127"/>
      <c r="CK100" s="1127"/>
      <c r="CL100" s="1140"/>
      <c r="CN100" s="1122"/>
      <c r="CO100" s="1108"/>
      <c r="CP100" s="1108"/>
      <c r="CQ100" s="1108"/>
      <c r="CR100" s="1108"/>
      <c r="CS100" s="1109"/>
      <c r="CT100" s="1109"/>
      <c r="CU100" s="1139"/>
      <c r="CV100" s="1127"/>
      <c r="CW100" s="1127"/>
      <c r="CX100" s="1127"/>
      <c r="CY100" s="1127"/>
      <c r="CZ100" s="1127"/>
      <c r="DA100" s="1140"/>
      <c r="DC100" s="1122"/>
      <c r="DD100" s="1108"/>
      <c r="DE100" s="1108"/>
      <c r="DF100" s="1108"/>
      <c r="DG100" s="1108"/>
      <c r="DH100" s="1109"/>
      <c r="DI100" s="1109"/>
      <c r="DJ100" s="1139"/>
      <c r="DK100" s="1127"/>
      <c r="DL100" s="1127"/>
      <c r="DM100" s="1127"/>
      <c r="DN100" s="1127"/>
      <c r="DO100" s="1127"/>
      <c r="DP100" s="1140"/>
      <c r="DR100" s="1122"/>
      <c r="DS100" s="1108"/>
      <c r="DT100" s="1108"/>
      <c r="DU100" s="1108"/>
      <c r="DV100" s="1108"/>
      <c r="DW100" s="1109"/>
      <c r="DX100" s="1109"/>
      <c r="DY100" s="1139"/>
      <c r="DZ100" s="1127"/>
      <c r="EA100" s="1127"/>
      <c r="EB100" s="1127"/>
      <c r="EC100" s="1127"/>
      <c r="ED100" s="1127"/>
      <c r="EE100" s="1140"/>
      <c r="EG100" s="1122"/>
      <c r="EH100" s="1108"/>
      <c r="EI100" s="1108"/>
      <c r="EJ100" s="1108"/>
      <c r="EK100" s="1108"/>
      <c r="EL100" s="1109"/>
      <c r="EM100" s="1109"/>
      <c r="EN100" s="1139"/>
      <c r="EO100" s="1127"/>
      <c r="EP100" s="1127"/>
      <c r="EQ100" s="1127"/>
      <c r="ER100" s="1127"/>
      <c r="ES100" s="1127"/>
      <c r="ET100" s="1140"/>
      <c r="EV100" s="1122"/>
      <c r="EW100" s="1108"/>
      <c r="EX100" s="1108"/>
      <c r="EY100" s="1108"/>
      <c r="EZ100" s="1108"/>
      <c r="FA100" s="1109"/>
      <c r="FB100" s="1109"/>
      <c r="FC100" s="1139"/>
      <c r="FD100" s="1127"/>
      <c r="FE100" s="1127"/>
      <c r="FF100" s="1127"/>
      <c r="FG100" s="1127"/>
      <c r="FH100" s="1127"/>
      <c r="FI100" s="1140"/>
      <c r="FK100" s="1122"/>
      <c r="FL100" s="1108"/>
      <c r="FM100" s="1108"/>
      <c r="FN100" s="1108"/>
      <c r="FO100" s="1108"/>
      <c r="FP100" s="1109"/>
      <c r="FQ100" s="1109"/>
      <c r="FR100" s="1139"/>
      <c r="FS100" s="1127"/>
      <c r="FT100" s="1127"/>
      <c r="FU100" s="1127"/>
      <c r="FV100" s="1127"/>
      <c r="FW100" s="1127"/>
      <c r="FX100" s="1140"/>
      <c r="FZ100" s="1122"/>
      <c r="GA100" s="1108"/>
      <c r="GB100" s="1108"/>
      <c r="GC100" s="1108"/>
      <c r="GD100" s="1108"/>
      <c r="GE100" s="1109"/>
      <c r="GF100" s="1109"/>
      <c r="GG100" s="1139"/>
      <c r="GH100" s="1127"/>
      <c r="GI100" s="1127"/>
      <c r="GJ100" s="1127"/>
      <c r="GK100" s="1127"/>
      <c r="GL100" s="1127"/>
      <c r="GM100" s="1140"/>
      <c r="GO100" s="1122"/>
      <c r="GP100" s="1108"/>
      <c r="GQ100" s="1108"/>
      <c r="GR100" s="1108"/>
      <c r="GS100" s="1108"/>
      <c r="GT100" s="1109"/>
      <c r="GU100" s="1109"/>
      <c r="GV100" s="1139"/>
      <c r="GW100" s="1127"/>
      <c r="GX100" s="1127"/>
      <c r="GY100" s="1127"/>
      <c r="GZ100" s="1127"/>
      <c r="HA100" s="1127"/>
      <c r="HB100" s="1140"/>
      <c r="HD100" s="1122"/>
      <c r="HE100" s="1108"/>
      <c r="HF100" s="1108"/>
      <c r="HG100" s="1108"/>
      <c r="HH100" s="1108"/>
      <c r="HI100" s="1109"/>
      <c r="HJ100" s="1109"/>
      <c r="HK100" s="1139"/>
      <c r="HL100" s="1127"/>
      <c r="HM100" s="1127"/>
      <c r="HN100" s="1127"/>
      <c r="HO100" s="1127"/>
      <c r="HP100" s="1127"/>
      <c r="HQ100" s="1140"/>
      <c r="HS100" s="1122"/>
      <c r="HT100" s="1108"/>
      <c r="HU100" s="1108"/>
      <c r="HV100" s="1108"/>
      <c r="HW100" s="1108"/>
      <c r="HX100" s="1109"/>
      <c r="HY100" s="1109"/>
      <c r="HZ100" s="1139"/>
      <c r="IA100" s="1127"/>
      <c r="IB100" s="1127"/>
      <c r="IC100" s="1127"/>
      <c r="ID100" s="1127"/>
      <c r="IE100" s="1127"/>
      <c r="IF100" s="1140"/>
      <c r="IH100" s="1122"/>
      <c r="II100" s="1108"/>
      <c r="IJ100" s="1108"/>
      <c r="IK100" s="1108"/>
      <c r="IL100" s="1108"/>
      <c r="IM100" s="1109"/>
      <c r="IN100" s="1109"/>
      <c r="IO100" s="1139"/>
      <c r="IP100" s="1127"/>
      <c r="IQ100" s="1127"/>
      <c r="IR100" s="1127"/>
      <c r="IS100" s="1127"/>
      <c r="IT100" s="1127"/>
      <c r="IU100" s="1140"/>
      <c r="IW100" s="1122"/>
      <c r="IX100" s="1108"/>
      <c r="IY100" s="1108"/>
      <c r="IZ100" s="1108"/>
      <c r="JA100" s="1108"/>
      <c r="JB100" s="1109"/>
      <c r="JC100" s="1109"/>
      <c r="JD100" s="1139"/>
      <c r="JE100" s="1127"/>
      <c r="JF100" s="1127"/>
      <c r="JG100" s="1127"/>
      <c r="JH100" s="1127"/>
      <c r="JI100" s="1127"/>
      <c r="JJ100" s="1140"/>
      <c r="JL100" s="1122"/>
      <c r="JM100" s="1108"/>
      <c r="JN100" s="1108"/>
      <c r="JO100" s="1108"/>
      <c r="JP100" s="1108"/>
      <c r="JQ100" s="1109"/>
      <c r="JR100" s="1109"/>
      <c r="JS100" s="1139"/>
      <c r="JT100" s="1127"/>
      <c r="JU100" s="1127"/>
      <c r="JV100" s="1127"/>
      <c r="JW100" s="1127"/>
      <c r="JX100" s="1127"/>
      <c r="JY100" s="1140"/>
      <c r="KA100" s="1122"/>
      <c r="KB100" s="1108"/>
      <c r="KC100" s="1108"/>
      <c r="KD100" s="1108"/>
      <c r="KE100" s="1108"/>
      <c r="KF100" s="1109"/>
      <c r="KG100" s="1109"/>
      <c r="KH100" s="1139"/>
      <c r="KI100" s="1127"/>
      <c r="KJ100" s="1127"/>
      <c r="KK100" s="1127"/>
      <c r="KL100" s="1127"/>
      <c r="KM100" s="1127"/>
      <c r="KN100" s="1140"/>
      <c r="KP100" s="1122"/>
      <c r="KQ100" s="1108"/>
      <c r="KR100" s="1108"/>
      <c r="KS100" s="1108"/>
      <c r="KT100" s="1108"/>
      <c r="KU100" s="1109"/>
      <c r="KV100" s="1109"/>
      <c r="KW100" s="1139"/>
      <c r="KX100" s="1127"/>
      <c r="KY100" s="1127"/>
      <c r="KZ100" s="1127"/>
      <c r="LA100" s="1127"/>
      <c r="LB100" s="1127"/>
      <c r="LC100" s="1140"/>
      <c r="LE100" s="1122"/>
      <c r="LF100" s="1108"/>
      <c r="LG100" s="1108"/>
      <c r="LH100" s="1108"/>
      <c r="LI100" s="1108"/>
      <c r="LJ100" s="1109"/>
      <c r="LK100" s="1109"/>
      <c r="LL100" s="1139"/>
      <c r="LM100" s="1127"/>
      <c r="LN100" s="1127"/>
      <c r="LO100" s="1127"/>
      <c r="LP100" s="1127"/>
      <c r="LQ100" s="1127"/>
      <c r="LR100" s="1140"/>
      <c r="LT100" s="1122"/>
      <c r="LU100" s="1108"/>
      <c r="LV100" s="1108"/>
      <c r="LW100" s="1108"/>
      <c r="LX100" s="1108"/>
      <c r="LY100" s="1109"/>
      <c r="LZ100" s="1109"/>
      <c r="MA100" s="1139"/>
      <c r="MB100" s="1127"/>
      <c r="MC100" s="1127"/>
      <c r="MD100" s="1127"/>
      <c r="ME100" s="1127"/>
      <c r="MF100" s="1127"/>
      <c r="MG100" s="1140"/>
      <c r="MI100" s="1122"/>
      <c r="MJ100" s="1108"/>
      <c r="MK100" s="1108"/>
      <c r="ML100" s="1108"/>
      <c r="MM100" s="1108"/>
      <c r="MN100" s="1109"/>
      <c r="MO100" s="1109"/>
      <c r="MP100" s="1139"/>
      <c r="MQ100" s="1127"/>
      <c r="MR100" s="1127"/>
      <c r="MS100" s="1127"/>
      <c r="MT100" s="1127"/>
      <c r="MU100" s="1127"/>
      <c r="MV100" s="1140"/>
      <c r="MX100" s="1122"/>
      <c r="MY100" s="1108"/>
      <c r="MZ100" s="1108"/>
      <c r="NA100" s="1108"/>
      <c r="NB100" s="1108"/>
      <c r="NC100" s="1109"/>
      <c r="ND100" s="1109"/>
      <c r="NE100" s="1139"/>
      <c r="NF100" s="1127"/>
      <c r="NG100" s="1127"/>
      <c r="NH100" s="1127"/>
      <c r="NI100" s="1127"/>
      <c r="NJ100" s="1127"/>
      <c r="NK100" s="1140"/>
      <c r="NM100" s="1122"/>
      <c r="NN100" s="1108"/>
      <c r="NO100" s="1108"/>
      <c r="NP100" s="1108"/>
      <c r="NQ100" s="1108"/>
      <c r="NR100" s="1109"/>
      <c r="NS100" s="1109"/>
      <c r="NT100" s="1139"/>
      <c r="NU100" s="1127"/>
      <c r="NV100" s="1127"/>
      <c r="NW100" s="1127"/>
      <c r="NX100" s="1127"/>
      <c r="NY100" s="1127"/>
      <c r="NZ100" s="1140"/>
      <c r="OB100" s="1122"/>
      <c r="OC100" s="1108"/>
      <c r="OD100" s="1108"/>
      <c r="OE100" s="1108"/>
      <c r="OF100" s="1108"/>
      <c r="OG100" s="1109"/>
      <c r="OH100" s="1109"/>
      <c r="OI100" s="1139"/>
      <c r="OJ100" s="1127"/>
      <c r="OK100" s="1127"/>
      <c r="OL100" s="1127"/>
      <c r="OM100" s="1127"/>
      <c r="ON100" s="1127"/>
      <c r="OO100" s="1140"/>
      <c r="OQ100" s="1122"/>
      <c r="OR100" s="1108"/>
      <c r="OS100" s="1108"/>
      <c r="OT100" s="1108"/>
      <c r="OU100" s="1108"/>
      <c r="OV100" s="1109"/>
      <c r="OW100" s="1109"/>
      <c r="OX100" s="1139"/>
      <c r="OY100" s="1127"/>
      <c r="OZ100" s="1127"/>
      <c r="PA100" s="1127"/>
      <c r="PB100" s="1127"/>
      <c r="PC100" s="1127"/>
      <c r="PD100" s="1140"/>
      <c r="PF100" s="1122"/>
      <c r="PG100" s="1108"/>
      <c r="PH100" s="1108"/>
      <c r="PI100" s="1108"/>
      <c r="PJ100" s="1108"/>
      <c r="PK100" s="1109"/>
      <c r="PL100" s="1109"/>
      <c r="PM100" s="1139"/>
      <c r="PN100" s="1127"/>
      <c r="PO100" s="1127"/>
      <c r="PP100" s="1127"/>
      <c r="PQ100" s="1127"/>
      <c r="PR100" s="1127"/>
      <c r="PS100" s="1140"/>
      <c r="PU100" s="1122"/>
      <c r="PV100" s="1108"/>
      <c r="PW100" s="1108"/>
      <c r="PX100" s="1108"/>
      <c r="PY100" s="1108"/>
      <c r="PZ100" s="1109"/>
      <c r="QA100" s="1109"/>
      <c r="QB100" s="1139"/>
      <c r="QC100" s="1127"/>
      <c r="QD100" s="1127"/>
      <c r="QE100" s="1127"/>
      <c r="QF100" s="1127"/>
      <c r="QG100" s="1127"/>
      <c r="QH100" s="1140"/>
      <c r="QJ100" s="1122"/>
      <c r="QK100" s="1108"/>
      <c r="QL100" s="1108"/>
      <c r="QM100" s="1108"/>
      <c r="QN100" s="1108"/>
      <c r="QO100" s="1109"/>
      <c r="QP100" s="1109"/>
      <c r="QQ100" s="1139"/>
      <c r="QR100" s="1127"/>
      <c r="QS100" s="1127"/>
      <c r="QT100" s="1127"/>
      <c r="QU100" s="1127"/>
      <c r="QV100" s="1127"/>
      <c r="QW100" s="1140"/>
      <c r="QY100" s="1122"/>
      <c r="QZ100" s="1108"/>
      <c r="RA100" s="1108"/>
      <c r="RB100" s="1108"/>
      <c r="RC100" s="1108"/>
      <c r="RD100" s="1109"/>
      <c r="RE100" s="1109"/>
      <c r="RF100" s="1139"/>
      <c r="RG100" s="1127"/>
      <c r="RH100" s="1127"/>
      <c r="RI100" s="1127"/>
      <c r="RJ100" s="1127"/>
      <c r="RK100" s="1127"/>
      <c r="RL100" s="1140"/>
      <c r="RN100" s="1122"/>
      <c r="RO100" s="1108"/>
      <c r="RP100" s="1108"/>
      <c r="RQ100" s="1108"/>
      <c r="RR100" s="1108"/>
      <c r="RS100" s="1109"/>
      <c r="RT100" s="1109"/>
      <c r="RU100" s="1139"/>
      <c r="RV100" s="1127"/>
      <c r="RW100" s="1127"/>
      <c r="RX100" s="1127"/>
      <c r="RY100" s="1127"/>
      <c r="RZ100" s="1127"/>
      <c r="SA100" s="1140"/>
      <c r="SC100" s="1122"/>
      <c r="SD100" s="1108"/>
      <c r="SE100" s="1108"/>
      <c r="SF100" s="1108"/>
      <c r="SG100" s="1108"/>
      <c r="SH100" s="1109"/>
      <c r="SI100" s="1109"/>
      <c r="SJ100" s="1139"/>
      <c r="SK100" s="1127"/>
      <c r="SL100" s="1127"/>
      <c r="SM100" s="1127"/>
      <c r="SN100" s="1127"/>
      <c r="SO100" s="1127"/>
      <c r="SP100" s="1140"/>
      <c r="SR100" s="1122"/>
      <c r="SS100" s="1108"/>
      <c r="ST100" s="1108"/>
      <c r="SU100" s="1108"/>
      <c r="SV100" s="1108"/>
      <c r="SW100" s="1109"/>
      <c r="SX100" s="1109"/>
      <c r="SY100" s="1139"/>
      <c r="SZ100" s="1127"/>
      <c r="TA100" s="1127"/>
      <c r="TB100" s="1127"/>
      <c r="TC100" s="1127"/>
      <c r="TD100" s="1127"/>
      <c r="TE100" s="1140"/>
      <c r="TG100" s="1122"/>
      <c r="TH100" s="1108"/>
      <c r="TI100" s="1108"/>
      <c r="TJ100" s="1108"/>
      <c r="TK100" s="1108"/>
      <c r="TL100" s="1109"/>
      <c r="TM100" s="1109"/>
      <c r="TN100" s="1139"/>
      <c r="TO100" s="1127"/>
      <c r="TP100" s="1127"/>
      <c r="TQ100" s="1127"/>
      <c r="TR100" s="1127"/>
      <c r="TS100" s="1127"/>
      <c r="TT100" s="1140"/>
      <c r="TV100" s="1122"/>
      <c r="TW100" s="1108"/>
      <c r="TX100" s="1108"/>
      <c r="TY100" s="1108"/>
      <c r="TZ100" s="1108"/>
      <c r="UA100" s="1109"/>
      <c r="UB100" s="1109"/>
      <c r="UC100" s="1139"/>
      <c r="UD100" s="1127"/>
      <c r="UE100" s="1127"/>
      <c r="UF100" s="1127"/>
      <c r="UG100" s="1127"/>
      <c r="UH100" s="1127"/>
      <c r="UI100" s="1140"/>
      <c r="UK100" s="1122"/>
      <c r="UL100" s="1108"/>
      <c r="UM100" s="1108"/>
      <c r="UN100" s="1108"/>
      <c r="UO100" s="1108"/>
      <c r="UP100" s="1109"/>
      <c r="UQ100" s="1109"/>
      <c r="UR100" s="1139"/>
      <c r="US100" s="1127"/>
      <c r="UT100" s="1127"/>
      <c r="UU100" s="1127"/>
      <c r="UV100" s="1127"/>
      <c r="UW100" s="1127"/>
      <c r="UX100" s="1140"/>
      <c r="UZ100" s="1122"/>
      <c r="VA100" s="1108"/>
      <c r="VB100" s="1108"/>
      <c r="VC100" s="1108"/>
      <c r="VD100" s="1108"/>
      <c r="VE100" s="1109"/>
      <c r="VF100" s="1109"/>
      <c r="VG100" s="1139"/>
      <c r="VH100" s="1127"/>
      <c r="VI100" s="1127"/>
      <c r="VJ100" s="1127"/>
      <c r="VK100" s="1127"/>
      <c r="VL100" s="1127"/>
      <c r="VM100" s="1140"/>
      <c r="VO100" s="1122"/>
      <c r="VP100" s="1108"/>
      <c r="VQ100" s="1108"/>
      <c r="VR100" s="1108"/>
      <c r="VS100" s="1108"/>
      <c r="VT100" s="1109"/>
      <c r="VU100" s="1109"/>
      <c r="VV100" s="1139"/>
      <c r="VW100" s="1127"/>
      <c r="VX100" s="1127"/>
      <c r="VY100" s="1127"/>
      <c r="VZ100" s="1127"/>
      <c r="WA100" s="1127"/>
      <c r="WB100" s="1140"/>
      <c r="WD100" s="1122"/>
      <c r="WE100" s="1108"/>
      <c r="WF100" s="1108"/>
      <c r="WG100" s="1108"/>
      <c r="WH100" s="1108"/>
      <c r="WI100" s="1109"/>
      <c r="WJ100" s="1109"/>
      <c r="WK100" s="1139"/>
      <c r="WL100" s="1127"/>
      <c r="WM100" s="1127"/>
      <c r="WN100" s="1127"/>
      <c r="WO100" s="1127"/>
      <c r="WP100" s="1127"/>
      <c r="WQ100" s="1140"/>
      <c r="WS100" s="1122"/>
      <c r="WT100" s="1108"/>
      <c r="WU100" s="1108"/>
      <c r="WV100" s="1108"/>
      <c r="WW100" s="1108"/>
      <c r="WX100" s="1109"/>
      <c r="WY100" s="1109"/>
      <c r="WZ100" s="1139"/>
      <c r="XA100" s="1127"/>
      <c r="XB100" s="1127"/>
      <c r="XC100" s="1127"/>
      <c r="XD100" s="1127"/>
      <c r="XE100" s="1127"/>
      <c r="XF100" s="1140"/>
      <c r="XH100" s="1122"/>
      <c r="XI100" s="1108"/>
      <c r="XJ100" s="1108"/>
      <c r="XK100" s="1108"/>
      <c r="XL100" s="1108"/>
      <c r="XM100" s="1109"/>
      <c r="XN100" s="1109"/>
      <c r="XO100" s="1139"/>
      <c r="XP100" s="1127"/>
      <c r="XQ100" s="1127"/>
      <c r="XR100" s="1127"/>
      <c r="XS100" s="1127"/>
      <c r="XT100" s="1127"/>
      <c r="XU100" s="1140"/>
      <c r="XW100" s="1122"/>
      <c r="XX100" s="1108"/>
      <c r="XY100" s="1108"/>
      <c r="XZ100" s="1108"/>
      <c r="YA100" s="1108"/>
      <c r="YB100" s="1109"/>
      <c r="YC100" s="1109"/>
      <c r="YD100" s="1139"/>
      <c r="YE100" s="1127"/>
      <c r="YF100" s="1127"/>
      <c r="YG100" s="1127"/>
      <c r="YH100" s="1127"/>
      <c r="YI100" s="1127"/>
      <c r="YJ100" s="1140"/>
      <c r="YL100" s="1122"/>
      <c r="YM100" s="1108"/>
      <c r="YN100" s="1108"/>
      <c r="YO100" s="1108"/>
      <c r="YP100" s="1108"/>
      <c r="YQ100" s="1109"/>
      <c r="YR100" s="1109"/>
      <c r="YS100" s="1139"/>
      <c r="YT100" s="1127"/>
      <c r="YU100" s="1127"/>
      <c r="YV100" s="1127"/>
      <c r="YW100" s="1127"/>
      <c r="YX100" s="1127"/>
      <c r="YY100" s="1140"/>
      <c r="ZA100" s="1122"/>
      <c r="ZB100" s="1108"/>
      <c r="ZC100" s="1108"/>
      <c r="ZD100" s="1108"/>
      <c r="ZE100" s="1108"/>
      <c r="ZF100" s="1109"/>
      <c r="ZG100" s="1109"/>
      <c r="ZH100" s="1139"/>
      <c r="ZI100" s="1127"/>
      <c r="ZJ100" s="1127"/>
      <c r="ZK100" s="1127"/>
      <c r="ZL100" s="1127"/>
      <c r="ZM100" s="1127"/>
      <c r="ZN100" s="1140"/>
      <c r="ZP100" s="1122"/>
      <c r="ZQ100" s="1108"/>
      <c r="ZR100" s="1108"/>
      <c r="ZS100" s="1108"/>
      <c r="ZT100" s="1108"/>
      <c r="ZU100" s="1109"/>
      <c r="ZV100" s="1109"/>
      <c r="ZW100" s="1139"/>
      <c r="ZX100" s="1127"/>
      <c r="ZY100" s="1127"/>
      <c r="ZZ100" s="1127"/>
      <c r="AAA100" s="1127"/>
      <c r="AAB100" s="1127"/>
      <c r="AAC100" s="1140"/>
      <c r="AAE100" s="1122"/>
      <c r="AAF100" s="1108"/>
      <c r="AAG100" s="1108"/>
      <c r="AAH100" s="1108"/>
      <c r="AAI100" s="1108"/>
      <c r="AAJ100" s="1109"/>
      <c r="AAK100" s="1109"/>
      <c r="AAL100" s="1139"/>
      <c r="AAM100" s="1127"/>
      <c r="AAN100" s="1127"/>
      <c r="AAO100" s="1127"/>
      <c r="AAP100" s="1127"/>
      <c r="AAQ100" s="1127"/>
      <c r="AAR100" s="1140"/>
      <c r="AAT100" s="1122"/>
      <c r="AAU100" s="1108"/>
      <c r="AAV100" s="1108"/>
      <c r="AAW100" s="1108"/>
      <c r="AAX100" s="1108"/>
      <c r="AAY100" s="1109"/>
      <c r="AAZ100" s="1109"/>
      <c r="ABA100" s="1139"/>
      <c r="ABB100" s="1127"/>
      <c r="ABC100" s="1127"/>
      <c r="ABD100" s="1127"/>
      <c r="ABE100" s="1127"/>
      <c r="ABF100" s="1127"/>
      <c r="ABG100" s="1140"/>
      <c r="ABI100" s="1122"/>
      <c r="ABJ100" s="1108"/>
      <c r="ABK100" s="1108"/>
      <c r="ABL100" s="1108"/>
      <c r="ABM100" s="1108"/>
      <c r="ABN100" s="1109"/>
      <c r="ABO100" s="1109"/>
      <c r="ABP100" s="1139"/>
      <c r="ABQ100" s="1127"/>
      <c r="ABR100" s="1127"/>
      <c r="ABS100" s="1127"/>
      <c r="ABT100" s="1127"/>
      <c r="ABU100" s="1127"/>
      <c r="ABV100" s="1140"/>
      <c r="ABX100" s="1122"/>
      <c r="ABY100" s="1108"/>
      <c r="ABZ100" s="1108"/>
      <c r="ACA100" s="1108"/>
      <c r="ACB100" s="1108"/>
      <c r="ACC100" s="1109"/>
      <c r="ACD100" s="1109"/>
      <c r="ACE100" s="1139"/>
      <c r="ACF100" s="1127"/>
      <c r="ACG100" s="1127"/>
      <c r="ACH100" s="1127"/>
      <c r="ACI100" s="1127"/>
      <c r="ACJ100" s="1127"/>
      <c r="ACK100" s="1140"/>
      <c r="ACM100" s="1122"/>
      <c r="ACN100" s="1108"/>
      <c r="ACO100" s="1108"/>
      <c r="ACP100" s="1108"/>
      <c r="ACQ100" s="1108"/>
      <c r="ACR100" s="1109"/>
      <c r="ACS100" s="1109"/>
      <c r="ACT100" s="1139"/>
      <c r="ACU100" s="1127"/>
      <c r="ACV100" s="1127"/>
      <c r="ACW100" s="1127"/>
      <c r="ACX100" s="1127"/>
      <c r="ACY100" s="1127"/>
      <c r="ACZ100" s="1140"/>
      <c r="ADB100" s="1122"/>
      <c r="ADC100" s="1108"/>
      <c r="ADD100" s="1108"/>
      <c r="ADE100" s="1108"/>
      <c r="ADF100" s="1108"/>
      <c r="ADG100" s="1109"/>
      <c r="ADH100" s="1109"/>
      <c r="ADI100" s="1139"/>
      <c r="ADJ100" s="1127"/>
      <c r="ADK100" s="1127"/>
      <c r="ADL100" s="1127"/>
      <c r="ADM100" s="1127"/>
      <c r="ADN100" s="1127"/>
      <c r="ADO100" s="1140"/>
      <c r="ADQ100" s="1122"/>
      <c r="ADR100" s="1108"/>
      <c r="ADS100" s="1108"/>
      <c r="ADT100" s="1108"/>
      <c r="ADU100" s="1108"/>
      <c r="ADV100" s="1109"/>
      <c r="ADW100" s="1109"/>
      <c r="ADX100" s="1139"/>
      <c r="ADY100" s="1127"/>
      <c r="ADZ100" s="1127"/>
      <c r="AEA100" s="1127"/>
      <c r="AEB100" s="1127"/>
      <c r="AEC100" s="1127"/>
      <c r="AED100" s="1140"/>
      <c r="AEF100" s="1122"/>
      <c r="AEG100" s="1108"/>
      <c r="AEH100" s="1108"/>
      <c r="AEI100" s="1108"/>
      <c r="AEJ100" s="1108"/>
      <c r="AEK100" s="1109"/>
      <c r="AEL100" s="1109"/>
      <c r="AEM100" s="1139"/>
      <c r="AEN100" s="1127"/>
      <c r="AEO100" s="1127"/>
      <c r="AEP100" s="1127"/>
      <c r="AEQ100" s="1127"/>
      <c r="AER100" s="1127"/>
      <c r="AES100" s="1140"/>
      <c r="AEU100" s="1122"/>
      <c r="AEV100" s="1108"/>
      <c r="AEW100" s="1108"/>
      <c r="AEX100" s="1108"/>
      <c r="AEY100" s="1108"/>
      <c r="AEZ100" s="1109"/>
      <c r="AFA100" s="1109"/>
      <c r="AFB100" s="1139"/>
      <c r="AFC100" s="1127"/>
      <c r="AFD100" s="1127"/>
      <c r="AFE100" s="1127"/>
      <c r="AFF100" s="1127"/>
      <c r="AFG100" s="1127"/>
      <c r="AFH100" s="1140"/>
      <c r="AFJ100" s="1122"/>
      <c r="AFK100" s="1108"/>
      <c r="AFL100" s="1108"/>
      <c r="AFM100" s="1108"/>
      <c r="AFN100" s="1108"/>
      <c r="AFO100" s="1109"/>
      <c r="AFP100" s="1109"/>
      <c r="AFQ100" s="1139"/>
      <c r="AFR100" s="1127"/>
      <c r="AFS100" s="1127"/>
      <c r="AFT100" s="1127"/>
      <c r="AFU100" s="1127"/>
      <c r="AFV100" s="1127"/>
      <c r="AFW100" s="1140"/>
      <c r="AFY100" s="1122"/>
      <c r="AFZ100" s="1108"/>
      <c r="AGA100" s="1108"/>
      <c r="AGB100" s="1108"/>
      <c r="AGC100" s="1108"/>
      <c r="AGD100" s="1109"/>
      <c r="AGE100" s="1109"/>
      <c r="AGF100" s="1139"/>
      <c r="AGG100" s="1127"/>
      <c r="AGH100" s="1127"/>
      <c r="AGI100" s="1127"/>
      <c r="AGJ100" s="1127"/>
      <c r="AGK100" s="1127"/>
      <c r="AGL100" s="1140"/>
      <c r="AGN100" s="1122"/>
      <c r="AGO100" s="1108"/>
      <c r="AGP100" s="1108"/>
      <c r="AGQ100" s="1108"/>
      <c r="AGR100" s="1108"/>
      <c r="AGS100" s="1109"/>
      <c r="AGT100" s="1109"/>
      <c r="AGU100" s="1139"/>
      <c r="AGV100" s="1127"/>
      <c r="AGW100" s="1127"/>
      <c r="AGX100" s="1127"/>
      <c r="AGY100" s="1127"/>
      <c r="AGZ100" s="1127"/>
      <c r="AHA100" s="1140"/>
      <c r="AHC100" s="1122"/>
      <c r="AHD100" s="1108"/>
      <c r="AHE100" s="1108"/>
      <c r="AHF100" s="1108"/>
      <c r="AHG100" s="1108"/>
      <c r="AHH100" s="1109"/>
      <c r="AHI100" s="1109"/>
      <c r="AHJ100" s="1139"/>
      <c r="AHK100" s="1127"/>
      <c r="AHL100" s="1127"/>
      <c r="AHM100" s="1127"/>
      <c r="AHN100" s="1127"/>
      <c r="AHO100" s="1127"/>
      <c r="AHP100" s="1140"/>
      <c r="AHR100" s="1122"/>
      <c r="AHS100" s="1108"/>
      <c r="AHT100" s="1108"/>
      <c r="AHU100" s="1108"/>
      <c r="AHV100" s="1108"/>
      <c r="AHW100" s="1109"/>
      <c r="AHX100" s="1109"/>
      <c r="AHY100" s="1139"/>
      <c r="AHZ100" s="1127"/>
      <c r="AIA100" s="1127"/>
      <c r="AIB100" s="1127"/>
      <c r="AIC100" s="1127"/>
      <c r="AID100" s="1127"/>
      <c r="AIE100" s="1140"/>
      <c r="AIG100" s="1122"/>
      <c r="AIH100" s="1108"/>
      <c r="AII100" s="1108"/>
      <c r="AIJ100" s="1108"/>
      <c r="AIK100" s="1108"/>
      <c r="AIL100" s="1109"/>
      <c r="AIM100" s="1109"/>
      <c r="AIN100" s="1139"/>
      <c r="AIO100" s="1127"/>
      <c r="AIP100" s="1127"/>
      <c r="AIQ100" s="1127"/>
      <c r="AIR100" s="1127"/>
      <c r="AIS100" s="1127"/>
      <c r="AIT100" s="1140"/>
      <c r="AIV100" s="1122"/>
      <c r="AIW100" s="1108"/>
      <c r="AIX100" s="1108"/>
      <c r="AIY100" s="1108"/>
      <c r="AIZ100" s="1108"/>
      <c r="AJA100" s="1109"/>
      <c r="AJB100" s="1109"/>
      <c r="AJC100" s="1139"/>
      <c r="AJD100" s="1127"/>
      <c r="AJE100" s="1127"/>
      <c r="AJF100" s="1127"/>
      <c r="AJG100" s="1127"/>
      <c r="AJH100" s="1127"/>
      <c r="AJI100" s="1140"/>
      <c r="AJK100" s="1122"/>
      <c r="AJL100" s="1108"/>
      <c r="AJM100" s="1108"/>
      <c r="AJN100" s="1108"/>
      <c r="AJO100" s="1108"/>
      <c r="AJP100" s="1109"/>
      <c r="AJQ100" s="1109"/>
      <c r="AJR100" s="1139"/>
      <c r="AJS100" s="1127"/>
      <c r="AJT100" s="1127"/>
      <c r="AJU100" s="1127"/>
      <c r="AJV100" s="1127"/>
      <c r="AJW100" s="1127"/>
      <c r="AJX100" s="1140"/>
      <c r="AJZ100" s="1122"/>
      <c r="AKA100" s="1108"/>
      <c r="AKB100" s="1108"/>
      <c r="AKC100" s="1108"/>
      <c r="AKD100" s="1108"/>
      <c r="AKE100" s="1109"/>
      <c r="AKF100" s="1109"/>
      <c r="AKG100" s="1139"/>
      <c r="AKH100" s="1127"/>
      <c r="AKI100" s="1127"/>
      <c r="AKJ100" s="1127"/>
      <c r="AKK100" s="1127"/>
      <c r="AKL100" s="1127"/>
      <c r="AKM100" s="1140"/>
      <c r="AKO100" s="1122"/>
      <c r="AKP100" s="1108"/>
      <c r="AKQ100" s="1108"/>
      <c r="AKR100" s="1108"/>
      <c r="AKS100" s="1108"/>
      <c r="AKT100" s="1109"/>
      <c r="AKU100" s="1109"/>
      <c r="AKV100" s="1139"/>
      <c r="AKW100" s="1127"/>
      <c r="AKX100" s="1127"/>
      <c r="AKY100" s="1127"/>
      <c r="AKZ100" s="1127"/>
      <c r="ALA100" s="1127"/>
      <c r="ALB100" s="1140"/>
      <c r="ALD100" s="1122"/>
      <c r="ALE100" s="1108"/>
      <c r="ALF100" s="1108"/>
      <c r="ALG100" s="1108"/>
      <c r="ALH100" s="1108"/>
      <c r="ALI100" s="1109"/>
      <c r="ALJ100" s="1109"/>
      <c r="ALK100" s="1139"/>
      <c r="ALL100" s="1127"/>
      <c r="ALM100" s="1127"/>
      <c r="ALN100" s="1127"/>
      <c r="ALO100" s="1127"/>
      <c r="ALP100" s="1127"/>
      <c r="ALQ100" s="1140"/>
      <c r="ALS100" s="1122"/>
      <c r="ALT100" s="1108"/>
      <c r="ALU100" s="1108"/>
      <c r="ALV100" s="1108"/>
      <c r="ALW100" s="1108"/>
      <c r="ALX100" s="1109"/>
      <c r="ALY100" s="1109"/>
      <c r="ALZ100" s="1139"/>
      <c r="AMA100" s="1127"/>
      <c r="AMB100" s="1127"/>
      <c r="AMC100" s="1127"/>
      <c r="AMD100" s="1127"/>
      <c r="AME100" s="1127"/>
      <c r="AMF100" s="1140"/>
      <c r="AMH100" s="1122"/>
      <c r="AMI100" s="1108"/>
      <c r="AMJ100" s="1108"/>
      <c r="AMK100" s="1108"/>
      <c r="AML100" s="1108"/>
      <c r="AMM100" s="1109"/>
      <c r="AMN100" s="1109"/>
      <c r="AMO100" s="1139"/>
      <c r="AMP100" s="1127"/>
      <c r="AMQ100" s="1127"/>
      <c r="AMR100" s="1127"/>
      <c r="AMS100" s="1127"/>
      <c r="AMT100" s="1127"/>
      <c r="AMU100" s="1140"/>
      <c r="AMW100" s="1122"/>
      <c r="AMX100" s="1108"/>
      <c r="AMY100" s="1108"/>
      <c r="AMZ100" s="1108"/>
      <c r="ANA100" s="1108"/>
      <c r="ANB100" s="1109"/>
      <c r="ANC100" s="1109"/>
      <c r="AND100" s="1139"/>
      <c r="ANE100" s="1127"/>
      <c r="ANF100" s="1127"/>
      <c r="ANG100" s="1127"/>
      <c r="ANH100" s="1127"/>
      <c r="ANI100" s="1127"/>
      <c r="ANJ100" s="1140"/>
      <c r="ANL100" s="1122"/>
      <c r="ANM100" s="1108"/>
      <c r="ANN100" s="1108"/>
      <c r="ANO100" s="1108"/>
      <c r="ANP100" s="1108"/>
      <c r="ANQ100" s="1109"/>
      <c r="ANR100" s="1109"/>
      <c r="ANS100" s="1139"/>
      <c r="ANT100" s="1127"/>
      <c r="ANU100" s="1127"/>
      <c r="ANV100" s="1127"/>
      <c r="ANW100" s="1127"/>
      <c r="ANX100" s="1127"/>
      <c r="ANY100" s="1140"/>
      <c r="AOA100" s="1122"/>
      <c r="AOB100" s="1108"/>
      <c r="AOC100" s="1108"/>
      <c r="AOD100" s="1108"/>
      <c r="AOE100" s="1108"/>
      <c r="AOF100" s="1109"/>
      <c r="AOG100" s="1109"/>
      <c r="AOH100" s="1139"/>
      <c r="AOI100" s="1127"/>
      <c r="AOJ100" s="1127"/>
      <c r="AOK100" s="1127"/>
      <c r="AOL100" s="1127"/>
      <c r="AOM100" s="1127"/>
      <c r="AON100" s="1140"/>
      <c r="AOP100" s="1122"/>
      <c r="AOQ100" s="1108"/>
      <c r="AOR100" s="1108"/>
      <c r="AOS100" s="1108"/>
      <c r="AOT100" s="1108"/>
      <c r="AOU100" s="1109"/>
      <c r="AOV100" s="1109"/>
      <c r="AOW100" s="1139"/>
      <c r="AOX100" s="1127"/>
      <c r="AOY100" s="1127"/>
      <c r="AOZ100" s="1127"/>
      <c r="APA100" s="1127"/>
      <c r="APB100" s="1127"/>
      <c r="APC100" s="1140"/>
      <c r="APE100" s="1122"/>
      <c r="APF100" s="1108"/>
      <c r="APG100" s="1108"/>
      <c r="APH100" s="1108"/>
      <c r="API100" s="1108"/>
      <c r="APJ100" s="1109"/>
      <c r="APK100" s="1109"/>
      <c r="APL100" s="1139"/>
      <c r="APM100" s="1127"/>
      <c r="APN100" s="1127"/>
      <c r="APO100" s="1127"/>
      <c r="APP100" s="1127"/>
      <c r="APQ100" s="1127"/>
      <c r="APR100" s="1140"/>
      <c r="APT100" s="1122"/>
      <c r="APU100" s="1108"/>
      <c r="APV100" s="1108"/>
      <c r="APW100" s="1108"/>
      <c r="APX100" s="1108"/>
      <c r="APY100" s="1109"/>
      <c r="APZ100" s="1109"/>
      <c r="AQA100" s="1139"/>
      <c r="AQB100" s="1127"/>
      <c r="AQC100" s="1127"/>
      <c r="AQD100" s="1127"/>
      <c r="AQE100" s="1127"/>
      <c r="AQF100" s="1127"/>
      <c r="AQG100" s="1140"/>
      <c r="AQI100" s="1122"/>
      <c r="AQJ100" s="1108"/>
      <c r="AQK100" s="1108"/>
      <c r="AQL100" s="1108"/>
      <c r="AQM100" s="1108"/>
      <c r="AQN100" s="1109"/>
      <c r="AQO100" s="1109"/>
      <c r="AQP100" s="1139"/>
      <c r="AQQ100" s="1127"/>
      <c r="AQR100" s="1127"/>
      <c r="AQS100" s="1127"/>
      <c r="AQT100" s="1127"/>
      <c r="AQU100" s="1127"/>
      <c r="AQV100" s="1140"/>
      <c r="AQX100" s="1122"/>
      <c r="AQY100" s="1108"/>
      <c r="AQZ100" s="1108"/>
      <c r="ARA100" s="1108"/>
      <c r="ARB100" s="1108"/>
      <c r="ARC100" s="1109"/>
      <c r="ARD100" s="1109"/>
      <c r="ARE100" s="1139"/>
      <c r="ARF100" s="1127"/>
      <c r="ARG100" s="1127"/>
      <c r="ARH100" s="1127"/>
      <c r="ARI100" s="1127"/>
      <c r="ARJ100" s="1127"/>
      <c r="ARK100" s="1140"/>
      <c r="ARM100" s="1122"/>
      <c r="ARN100" s="1108"/>
      <c r="ARO100" s="1108"/>
      <c r="ARP100" s="1108"/>
      <c r="ARQ100" s="1108"/>
      <c r="ARR100" s="1109"/>
      <c r="ARS100" s="1109"/>
      <c r="ART100" s="1139"/>
      <c r="ARU100" s="1127"/>
      <c r="ARV100" s="1127"/>
      <c r="ARW100" s="1127"/>
      <c r="ARX100" s="1127"/>
      <c r="ARY100" s="1127"/>
      <c r="ARZ100" s="1140"/>
      <c r="ASB100" s="1122"/>
      <c r="ASC100" s="1108"/>
      <c r="ASD100" s="1108"/>
      <c r="ASE100" s="1108"/>
      <c r="ASF100" s="1108"/>
      <c r="ASG100" s="1109"/>
      <c r="ASH100" s="1109"/>
      <c r="ASI100" s="1139"/>
      <c r="ASJ100" s="1127"/>
      <c r="ASK100" s="1127"/>
      <c r="ASL100" s="1127"/>
      <c r="ASM100" s="1127"/>
      <c r="ASN100" s="1127"/>
      <c r="ASO100" s="1140"/>
      <c r="ASQ100" s="1122"/>
      <c r="ASR100" s="1108"/>
      <c r="ASS100" s="1108"/>
      <c r="AST100" s="1108"/>
      <c r="ASU100" s="1108"/>
      <c r="ASV100" s="1109"/>
      <c r="ASW100" s="1109"/>
      <c r="ASX100" s="1139"/>
      <c r="ASY100" s="1127"/>
      <c r="ASZ100" s="1127"/>
      <c r="ATA100" s="1127"/>
      <c r="ATB100" s="1127"/>
      <c r="ATC100" s="1127"/>
      <c r="ATD100" s="1140"/>
      <c r="ATF100" s="1122"/>
      <c r="ATG100" s="1108"/>
      <c r="ATH100" s="1108"/>
      <c r="ATI100" s="1108"/>
      <c r="ATJ100" s="1108"/>
      <c r="ATK100" s="1109"/>
      <c r="ATL100" s="1109"/>
      <c r="ATM100" s="1139"/>
      <c r="ATN100" s="1127"/>
      <c r="ATO100" s="1127"/>
      <c r="ATP100" s="1127"/>
      <c r="ATQ100" s="1127"/>
      <c r="ATR100" s="1127"/>
      <c r="ATS100" s="1140"/>
      <c r="ATU100" s="1122"/>
      <c r="ATV100" s="1108"/>
      <c r="ATW100" s="1108"/>
      <c r="ATX100" s="1108"/>
      <c r="ATY100" s="1108"/>
      <c r="ATZ100" s="1109"/>
      <c r="AUA100" s="1109"/>
      <c r="AUB100" s="1139"/>
      <c r="AUC100" s="1127"/>
      <c r="AUD100" s="1127"/>
      <c r="AUE100" s="1127"/>
      <c r="AUF100" s="1127"/>
      <c r="AUG100" s="1127"/>
      <c r="AUH100" s="1140"/>
      <c r="AUJ100" s="1122"/>
      <c r="AUK100" s="1108"/>
      <c r="AUL100" s="1108"/>
      <c r="AUM100" s="1108"/>
      <c r="AUN100" s="1108"/>
      <c r="AUO100" s="1109"/>
      <c r="AUP100" s="1109"/>
      <c r="AUQ100" s="1139"/>
      <c r="AUR100" s="1127"/>
      <c r="AUS100" s="1127"/>
      <c r="AUT100" s="1127"/>
      <c r="AUU100" s="1127"/>
      <c r="AUV100" s="1127"/>
      <c r="AUW100" s="1140"/>
      <c r="AUY100" s="1122"/>
      <c r="AUZ100" s="1108"/>
      <c r="AVA100" s="1108"/>
      <c r="AVB100" s="1108"/>
      <c r="AVC100" s="1108"/>
      <c r="AVD100" s="1109"/>
      <c r="AVE100" s="1109"/>
      <c r="AVF100" s="1139"/>
      <c r="AVG100" s="1127"/>
      <c r="AVH100" s="1127"/>
      <c r="AVI100" s="1127"/>
      <c r="AVJ100" s="1127"/>
      <c r="AVK100" s="1127"/>
      <c r="AVL100" s="1140"/>
      <c r="AVN100" s="1122"/>
      <c r="AVO100" s="1108"/>
      <c r="AVP100" s="1108"/>
      <c r="AVQ100" s="1108"/>
      <c r="AVR100" s="1108"/>
      <c r="AVS100" s="1109"/>
      <c r="AVT100" s="1109"/>
      <c r="AVU100" s="1139"/>
      <c r="AVV100" s="1127"/>
      <c r="AVW100" s="1127"/>
      <c r="AVX100" s="1127"/>
      <c r="AVY100" s="1127"/>
      <c r="AVZ100" s="1127"/>
      <c r="AWA100" s="1140"/>
      <c r="AWC100" s="1122"/>
      <c r="AWD100" s="1108"/>
      <c r="AWE100" s="1108"/>
      <c r="AWF100" s="1108"/>
      <c r="AWG100" s="1108"/>
      <c r="AWH100" s="1109"/>
      <c r="AWI100" s="1109"/>
      <c r="AWJ100" s="1139"/>
      <c r="AWK100" s="1127"/>
      <c r="AWL100" s="1127"/>
      <c r="AWM100" s="1127"/>
      <c r="AWN100" s="1127"/>
      <c r="AWO100" s="1127"/>
      <c r="AWP100" s="1140"/>
      <c r="AWR100" s="1122"/>
      <c r="AWS100" s="1108"/>
      <c r="AWT100" s="1108"/>
      <c r="AWU100" s="1108"/>
      <c r="AWV100" s="1108"/>
      <c r="AWW100" s="1109"/>
      <c r="AWX100" s="1109"/>
      <c r="AWY100" s="1139"/>
      <c r="AWZ100" s="1127"/>
      <c r="AXA100" s="1127"/>
      <c r="AXB100" s="1127"/>
      <c r="AXC100" s="1127"/>
      <c r="AXD100" s="1127"/>
      <c r="AXE100" s="1140"/>
      <c r="AXG100" s="1122"/>
      <c r="AXH100" s="1108"/>
      <c r="AXI100" s="1108"/>
      <c r="AXJ100" s="1108"/>
      <c r="AXK100" s="1108"/>
      <c r="AXL100" s="1109"/>
      <c r="AXM100" s="1109"/>
      <c r="AXN100" s="1139"/>
      <c r="AXO100" s="1127"/>
      <c r="AXP100" s="1127"/>
      <c r="AXQ100" s="1127"/>
      <c r="AXR100" s="1127"/>
      <c r="AXS100" s="1127"/>
      <c r="AXT100" s="1140"/>
      <c r="AXV100" s="1122"/>
      <c r="AXW100" s="1108"/>
      <c r="AXX100" s="1108"/>
      <c r="AXY100" s="1108"/>
      <c r="AXZ100" s="1108"/>
      <c r="AYA100" s="1109"/>
      <c r="AYB100" s="1109"/>
      <c r="AYC100" s="1139"/>
      <c r="AYD100" s="1127"/>
      <c r="AYE100" s="1127"/>
      <c r="AYF100" s="1127"/>
      <c r="AYG100" s="1127"/>
      <c r="AYH100" s="1127"/>
      <c r="AYI100" s="1140"/>
      <c r="AYK100" s="1122"/>
      <c r="AYL100" s="1108"/>
      <c r="AYM100" s="1108"/>
      <c r="AYN100" s="1108"/>
      <c r="AYO100" s="1108"/>
      <c r="AYP100" s="1109"/>
      <c r="AYQ100" s="1109"/>
      <c r="AYR100" s="1139"/>
      <c r="AYS100" s="1127"/>
      <c r="AYT100" s="1127"/>
      <c r="AYU100" s="1127"/>
      <c r="AYV100" s="1127"/>
      <c r="AYW100" s="1127"/>
      <c r="AYX100" s="1140"/>
      <c r="AYZ100" s="1122"/>
      <c r="AZA100" s="1108"/>
      <c r="AZB100" s="1108"/>
      <c r="AZC100" s="1108"/>
      <c r="AZD100" s="1108"/>
      <c r="AZE100" s="1109"/>
      <c r="AZF100" s="1109"/>
      <c r="AZG100" s="1139"/>
      <c r="AZH100" s="1127"/>
      <c r="AZI100" s="1127"/>
      <c r="AZJ100" s="1127"/>
      <c r="AZK100" s="1127"/>
      <c r="AZL100" s="1127"/>
      <c r="AZM100" s="1140"/>
      <c r="AZO100" s="1122"/>
      <c r="AZP100" s="1108"/>
      <c r="AZQ100" s="1108"/>
      <c r="AZR100" s="1108"/>
      <c r="AZS100" s="1108"/>
      <c r="AZT100" s="1109"/>
      <c r="AZU100" s="1109"/>
      <c r="AZV100" s="1139"/>
      <c r="AZW100" s="1127"/>
      <c r="AZX100" s="1127"/>
      <c r="AZY100" s="1127"/>
      <c r="AZZ100" s="1127"/>
      <c r="BAA100" s="1127"/>
      <c r="BAB100" s="1140"/>
      <c r="BAD100" s="1122"/>
      <c r="BAE100" s="1108"/>
      <c r="BAF100" s="1108"/>
      <c r="BAG100" s="1108"/>
      <c r="BAH100" s="1108"/>
      <c r="BAI100" s="1109"/>
      <c r="BAJ100" s="1109"/>
      <c r="BAK100" s="1139"/>
      <c r="BAL100" s="1127"/>
      <c r="BAM100" s="1127"/>
      <c r="BAN100" s="1127"/>
      <c r="BAO100" s="1127"/>
      <c r="BAP100" s="1127"/>
      <c r="BAQ100" s="1140"/>
      <c r="BAS100" s="1122"/>
      <c r="BAT100" s="1108"/>
      <c r="BAU100" s="1108"/>
      <c r="BAV100" s="1108"/>
      <c r="BAW100" s="1108"/>
      <c r="BAX100" s="1109"/>
      <c r="BAY100" s="1109"/>
      <c r="BAZ100" s="1139"/>
      <c r="BBA100" s="1127"/>
      <c r="BBB100" s="1127"/>
      <c r="BBC100" s="1127"/>
      <c r="BBD100" s="1127"/>
      <c r="BBE100" s="1127"/>
      <c r="BBF100" s="1140"/>
      <c r="BBH100" s="1122"/>
      <c r="BBI100" s="1108"/>
      <c r="BBJ100" s="1108"/>
      <c r="BBK100" s="1108"/>
      <c r="BBL100" s="1108"/>
      <c r="BBM100" s="1109"/>
      <c r="BBN100" s="1109"/>
      <c r="BBO100" s="1139"/>
      <c r="BBP100" s="1127"/>
      <c r="BBQ100" s="1127"/>
      <c r="BBR100" s="1127"/>
      <c r="BBS100" s="1127"/>
      <c r="BBT100" s="1127"/>
      <c r="BBU100" s="1140"/>
      <c r="BBW100" s="1122"/>
      <c r="BBX100" s="1108"/>
      <c r="BBY100" s="1108"/>
      <c r="BBZ100" s="1108"/>
      <c r="BCA100" s="1108"/>
      <c r="BCB100" s="1109"/>
      <c r="BCC100" s="1109"/>
      <c r="BCD100" s="1139"/>
      <c r="BCE100" s="1127"/>
      <c r="BCF100" s="1127"/>
      <c r="BCG100" s="1127"/>
      <c r="BCH100" s="1127"/>
      <c r="BCI100" s="1127"/>
      <c r="BCJ100" s="1140"/>
      <c r="BCL100" s="1122"/>
      <c r="BCM100" s="1108"/>
      <c r="BCN100" s="1108"/>
      <c r="BCO100" s="1108"/>
      <c r="BCP100" s="1108"/>
      <c r="BCQ100" s="1109"/>
      <c r="BCR100" s="1109"/>
      <c r="BCS100" s="1139"/>
      <c r="BCT100" s="1127"/>
      <c r="BCU100" s="1127"/>
      <c r="BCV100" s="1127"/>
      <c r="BCW100" s="1127"/>
      <c r="BCX100" s="1127"/>
      <c r="BCY100" s="1140"/>
      <c r="BDA100" s="1122"/>
      <c r="BDB100" s="1108"/>
      <c r="BDC100" s="1108"/>
      <c r="BDD100" s="1108"/>
      <c r="BDE100" s="1108"/>
      <c r="BDF100" s="1109"/>
      <c r="BDG100" s="1109"/>
      <c r="BDH100" s="1139"/>
      <c r="BDI100" s="1127"/>
      <c r="BDJ100" s="1127"/>
      <c r="BDK100" s="1127"/>
      <c r="BDL100" s="1127"/>
      <c r="BDM100" s="1127"/>
      <c r="BDN100" s="1140"/>
      <c r="BDP100" s="1122"/>
      <c r="BDQ100" s="1108"/>
      <c r="BDR100" s="1108"/>
      <c r="BDS100" s="1108"/>
      <c r="BDT100" s="1108"/>
      <c r="BDU100" s="1109"/>
      <c r="BDV100" s="1109"/>
      <c r="BDW100" s="1139"/>
      <c r="BDX100" s="1127"/>
      <c r="BDY100" s="1127"/>
      <c r="BDZ100" s="1127"/>
      <c r="BEA100" s="1127"/>
      <c r="BEB100" s="1127"/>
      <c r="BEC100" s="1140"/>
      <c r="BEE100" s="1122"/>
      <c r="BEF100" s="1108"/>
      <c r="BEG100" s="1108"/>
      <c r="BEH100" s="1108"/>
      <c r="BEI100" s="1108"/>
      <c r="BEJ100" s="1109"/>
      <c r="BEK100" s="1109"/>
      <c r="BEL100" s="1139"/>
      <c r="BEM100" s="1127"/>
      <c r="BEN100" s="1127"/>
      <c r="BEO100" s="1127"/>
      <c r="BEP100" s="1127"/>
      <c r="BEQ100" s="1127"/>
      <c r="BER100" s="1140"/>
      <c r="BET100" s="1122"/>
      <c r="BEU100" s="1108"/>
      <c r="BEV100" s="1108"/>
      <c r="BEW100" s="1108"/>
      <c r="BEX100" s="1108"/>
      <c r="BEY100" s="1109"/>
      <c r="BEZ100" s="1109"/>
      <c r="BFA100" s="1139"/>
      <c r="BFB100" s="1127"/>
      <c r="BFC100" s="1127"/>
      <c r="BFD100" s="1127"/>
      <c r="BFE100" s="1127"/>
      <c r="BFF100" s="1127"/>
      <c r="BFG100" s="1140"/>
      <c r="BFI100" s="1122"/>
      <c r="BFJ100" s="1108"/>
      <c r="BFK100" s="1108"/>
      <c r="BFL100" s="1108"/>
      <c r="BFM100" s="1108"/>
      <c r="BFN100" s="1109"/>
      <c r="BFO100" s="1109"/>
      <c r="BFP100" s="1139"/>
      <c r="BFQ100" s="1127"/>
      <c r="BFR100" s="1127"/>
      <c r="BFS100" s="1127"/>
      <c r="BFT100" s="1127"/>
      <c r="BFU100" s="1127"/>
      <c r="BFV100" s="1140"/>
      <c r="BFX100" s="1122"/>
      <c r="BFY100" s="1108"/>
      <c r="BFZ100" s="1108"/>
      <c r="BGA100" s="1108"/>
      <c r="BGB100" s="1108"/>
      <c r="BGC100" s="1109"/>
      <c r="BGD100" s="1109"/>
      <c r="BGE100" s="1139"/>
      <c r="BGF100" s="1127"/>
      <c r="BGG100" s="1127"/>
      <c r="BGH100" s="1127"/>
      <c r="BGI100" s="1127"/>
      <c r="BGJ100" s="1127"/>
      <c r="BGK100" s="1140"/>
      <c r="BGM100" s="1122"/>
      <c r="BGN100" s="1108"/>
      <c r="BGO100" s="1108"/>
      <c r="BGP100" s="1108"/>
      <c r="BGQ100" s="1108"/>
      <c r="BGR100" s="1109"/>
      <c r="BGS100" s="1109"/>
      <c r="BGT100" s="1139"/>
      <c r="BGU100" s="1127"/>
      <c r="BGV100" s="1127"/>
      <c r="BGW100" s="1127"/>
      <c r="BGX100" s="1127"/>
      <c r="BGY100" s="1127"/>
      <c r="BGZ100" s="1140"/>
      <c r="BHB100" s="1122"/>
      <c r="BHC100" s="1108"/>
      <c r="BHD100" s="1108"/>
      <c r="BHE100" s="1108"/>
      <c r="BHF100" s="1108"/>
      <c r="BHG100" s="1109"/>
      <c r="BHH100" s="1109"/>
      <c r="BHI100" s="1139"/>
      <c r="BHJ100" s="1127"/>
      <c r="BHK100" s="1127"/>
      <c r="BHL100" s="1127"/>
      <c r="BHM100" s="1127"/>
      <c r="BHN100" s="1127"/>
      <c r="BHO100" s="1140"/>
      <c r="BHQ100" s="1122"/>
      <c r="BHR100" s="1108"/>
      <c r="BHS100" s="1108"/>
      <c r="BHT100" s="1108"/>
      <c r="BHU100" s="1108"/>
      <c r="BHV100" s="1109"/>
      <c r="BHW100" s="1109"/>
      <c r="BHX100" s="1139"/>
      <c r="BHY100" s="1127"/>
      <c r="BHZ100" s="1127"/>
      <c r="BIA100" s="1127"/>
      <c r="BIB100" s="1127"/>
      <c r="BIC100" s="1127"/>
      <c r="BID100" s="1140"/>
      <c r="BIF100" s="1122"/>
      <c r="BIG100" s="1108"/>
      <c r="BIH100" s="1108"/>
      <c r="BII100" s="1108"/>
      <c r="BIJ100" s="1108"/>
      <c r="BIK100" s="1109"/>
      <c r="BIL100" s="1109"/>
      <c r="BIM100" s="1139"/>
      <c r="BIN100" s="1127"/>
      <c r="BIO100" s="1127"/>
      <c r="BIP100" s="1127"/>
      <c r="BIQ100" s="1127"/>
      <c r="BIR100" s="1127"/>
      <c r="BIS100" s="1140"/>
      <c r="BIU100" s="1122"/>
      <c r="BIV100" s="1108"/>
      <c r="BIW100" s="1108"/>
      <c r="BIX100" s="1108"/>
      <c r="BIY100" s="1108"/>
      <c r="BIZ100" s="1109"/>
      <c r="BJA100" s="1109"/>
      <c r="BJB100" s="1139"/>
      <c r="BJC100" s="1127"/>
      <c r="BJD100" s="1127"/>
      <c r="BJE100" s="1127"/>
      <c r="BJF100" s="1127"/>
      <c r="BJG100" s="1127"/>
      <c r="BJH100" s="1140"/>
      <c r="BJJ100" s="1122"/>
      <c r="BJK100" s="1108"/>
      <c r="BJL100" s="1108"/>
      <c r="BJM100" s="1108"/>
      <c r="BJN100" s="1108"/>
      <c r="BJO100" s="1109"/>
      <c r="BJP100" s="1109"/>
      <c r="BJQ100" s="1139"/>
      <c r="BJR100" s="1127"/>
      <c r="BJS100" s="1127"/>
      <c r="BJT100" s="1127"/>
      <c r="BJU100" s="1127"/>
      <c r="BJV100" s="1127"/>
      <c r="BJW100" s="1140"/>
      <c r="BJY100" s="1122"/>
      <c r="BJZ100" s="1108"/>
      <c r="BKA100" s="1108"/>
      <c r="BKB100" s="1108"/>
      <c r="BKC100" s="1108"/>
      <c r="BKD100" s="1109"/>
      <c r="BKE100" s="1109"/>
      <c r="BKF100" s="1139"/>
      <c r="BKG100" s="1127"/>
      <c r="BKH100" s="1127"/>
      <c r="BKI100" s="1127"/>
      <c r="BKJ100" s="1127"/>
      <c r="BKK100" s="1127"/>
      <c r="BKL100" s="1140"/>
      <c r="BKN100" s="1122"/>
      <c r="BKO100" s="1108"/>
      <c r="BKP100" s="1108"/>
      <c r="BKQ100" s="1108"/>
      <c r="BKR100" s="1108"/>
      <c r="BKS100" s="1109"/>
      <c r="BKT100" s="1109"/>
      <c r="BKU100" s="1139"/>
      <c r="BKV100" s="1127"/>
      <c r="BKW100" s="1127"/>
      <c r="BKX100" s="1127"/>
      <c r="BKY100" s="1127"/>
      <c r="BKZ100" s="1127"/>
      <c r="BLA100" s="1140"/>
      <c r="BLC100" s="1122"/>
      <c r="BLD100" s="1108"/>
      <c r="BLE100" s="1108"/>
      <c r="BLF100" s="1108"/>
      <c r="BLG100" s="1108"/>
      <c r="BLH100" s="1109"/>
      <c r="BLI100" s="1109"/>
      <c r="BLJ100" s="1139"/>
      <c r="BLK100" s="1127"/>
      <c r="BLL100" s="1127"/>
      <c r="BLM100" s="1127"/>
      <c r="BLN100" s="1127"/>
      <c r="BLO100" s="1127"/>
      <c r="BLP100" s="1140"/>
      <c r="BLR100" s="1122"/>
      <c r="BLS100" s="1108"/>
      <c r="BLT100" s="1108"/>
      <c r="BLU100" s="1108"/>
      <c r="BLV100" s="1108"/>
      <c r="BLW100" s="1109"/>
      <c r="BLX100" s="1109"/>
      <c r="BLY100" s="1139"/>
      <c r="BLZ100" s="1127"/>
      <c r="BMA100" s="1127"/>
      <c r="BMB100" s="1127"/>
      <c r="BMC100" s="1127"/>
      <c r="BMD100" s="1127"/>
      <c r="BME100" s="1140"/>
      <c r="BMG100" s="1122"/>
      <c r="BMH100" s="1108"/>
      <c r="BMI100" s="1108"/>
      <c r="BMJ100" s="1108"/>
      <c r="BMK100" s="1108"/>
      <c r="BML100" s="1109"/>
      <c r="BMM100" s="1109"/>
      <c r="BMN100" s="1139"/>
      <c r="BMO100" s="1127"/>
      <c r="BMP100" s="1127"/>
      <c r="BMQ100" s="1127"/>
      <c r="BMR100" s="1127"/>
      <c r="BMS100" s="1127"/>
      <c r="BMT100" s="1140"/>
      <c r="BMV100" s="1122"/>
      <c r="BMW100" s="1108"/>
      <c r="BMX100" s="1108"/>
      <c r="BMY100" s="1108"/>
      <c r="BMZ100" s="1108"/>
      <c r="BNA100" s="1109"/>
      <c r="BNB100" s="1109"/>
      <c r="BNC100" s="1139"/>
      <c r="BND100" s="1127"/>
      <c r="BNE100" s="1127"/>
      <c r="BNF100" s="1127"/>
      <c r="BNG100" s="1127"/>
      <c r="BNH100" s="1127"/>
      <c r="BNI100" s="1140"/>
      <c r="BNK100" s="1122"/>
      <c r="BNL100" s="1108"/>
      <c r="BNM100" s="1108"/>
      <c r="BNN100" s="1108"/>
      <c r="BNO100" s="1108"/>
      <c r="BNP100" s="1109"/>
      <c r="BNQ100" s="1109"/>
      <c r="BNR100" s="1139"/>
      <c r="BNS100" s="1127"/>
      <c r="BNT100" s="1127"/>
      <c r="BNU100" s="1127"/>
      <c r="BNV100" s="1127"/>
      <c r="BNW100" s="1127"/>
      <c r="BNX100" s="1140"/>
      <c r="BNZ100" s="1122"/>
      <c r="BOA100" s="1108"/>
      <c r="BOB100" s="1108"/>
      <c r="BOC100" s="1108"/>
      <c r="BOD100" s="1108"/>
      <c r="BOE100" s="1109"/>
      <c r="BOF100" s="1109"/>
      <c r="BOG100" s="1139"/>
      <c r="BOH100" s="1127"/>
      <c r="BOI100" s="1127"/>
      <c r="BOJ100" s="1127"/>
      <c r="BOK100" s="1127"/>
      <c r="BOL100" s="1127"/>
      <c r="BOM100" s="1140"/>
      <c r="BOO100" s="1122"/>
      <c r="BOP100" s="1108"/>
      <c r="BOQ100" s="1108"/>
      <c r="BOR100" s="1108"/>
      <c r="BOS100" s="1108"/>
      <c r="BOT100" s="1109"/>
      <c r="BOU100" s="1109"/>
      <c r="BOV100" s="1139"/>
      <c r="BOW100" s="1127"/>
      <c r="BOX100" s="1127"/>
      <c r="BOY100" s="1127"/>
      <c r="BOZ100" s="1127"/>
      <c r="BPA100" s="1127"/>
      <c r="BPB100" s="1140"/>
      <c r="BPD100" s="1122"/>
      <c r="BPE100" s="1108"/>
      <c r="BPF100" s="1108"/>
      <c r="BPG100" s="1108"/>
      <c r="BPH100" s="1108"/>
      <c r="BPI100" s="1109"/>
      <c r="BPJ100" s="1109"/>
      <c r="BPK100" s="1139"/>
      <c r="BPL100" s="1127"/>
      <c r="BPM100" s="1127"/>
      <c r="BPN100" s="1127"/>
      <c r="BPO100" s="1127"/>
      <c r="BPP100" s="1127"/>
      <c r="BPQ100" s="1140"/>
      <c r="BPS100" s="1122"/>
      <c r="BPT100" s="1108"/>
      <c r="BPU100" s="1108"/>
      <c r="BPV100" s="1108"/>
      <c r="BPW100" s="1108"/>
      <c r="BPX100" s="1109"/>
      <c r="BPY100" s="1109"/>
      <c r="BPZ100" s="1139"/>
      <c r="BQA100" s="1127"/>
      <c r="BQB100" s="1127"/>
      <c r="BQC100" s="1127"/>
      <c r="BQD100" s="1127"/>
      <c r="BQE100" s="1127"/>
      <c r="BQF100" s="1140"/>
      <c r="BQH100" s="1122"/>
      <c r="BQI100" s="1108"/>
      <c r="BQJ100" s="1108"/>
      <c r="BQK100" s="1108"/>
      <c r="BQL100" s="1108"/>
      <c r="BQM100" s="1109"/>
      <c r="BQN100" s="1109"/>
      <c r="BQO100" s="1139"/>
      <c r="BQP100" s="1127"/>
      <c r="BQQ100" s="1127"/>
      <c r="BQR100" s="1127"/>
      <c r="BQS100" s="1127"/>
      <c r="BQT100" s="1127"/>
      <c r="BQU100" s="1140"/>
      <c r="BQW100" s="1122"/>
      <c r="BQX100" s="1108"/>
      <c r="BQY100" s="1108"/>
      <c r="BQZ100" s="1108"/>
      <c r="BRA100" s="1108"/>
      <c r="BRB100" s="1109"/>
      <c r="BRC100" s="1109"/>
      <c r="BRD100" s="1139"/>
      <c r="BRE100" s="1127"/>
      <c r="BRF100" s="1127"/>
      <c r="BRG100" s="1127"/>
      <c r="BRH100" s="1127"/>
      <c r="BRI100" s="1127"/>
      <c r="BRJ100" s="1140"/>
      <c r="BRL100" s="1122"/>
      <c r="BRM100" s="1108"/>
      <c r="BRN100" s="1108"/>
      <c r="BRO100" s="1108"/>
      <c r="BRP100" s="1108"/>
      <c r="BRQ100" s="1109"/>
      <c r="BRR100" s="1109"/>
      <c r="BRS100" s="1139"/>
      <c r="BRT100" s="1127"/>
      <c r="BRU100" s="1127"/>
      <c r="BRV100" s="1127"/>
      <c r="BRW100" s="1127"/>
      <c r="BRX100" s="1127"/>
      <c r="BRY100" s="1140"/>
      <c r="BSA100" s="1122"/>
      <c r="BSB100" s="1108"/>
      <c r="BSC100" s="1108"/>
      <c r="BSD100" s="1108"/>
      <c r="BSE100" s="1108"/>
      <c r="BSF100" s="1109"/>
      <c r="BSG100" s="1109"/>
      <c r="BSH100" s="1139"/>
      <c r="BSI100" s="1127"/>
      <c r="BSJ100" s="1127"/>
      <c r="BSK100" s="1127"/>
      <c r="BSL100" s="1127"/>
      <c r="BSM100" s="1127"/>
      <c r="BSN100" s="1140"/>
      <c r="BSP100" s="1122"/>
      <c r="BSQ100" s="1108"/>
      <c r="BSR100" s="1108"/>
      <c r="BSS100" s="1108"/>
      <c r="BST100" s="1108"/>
      <c r="BSU100" s="1109"/>
      <c r="BSV100" s="1109"/>
      <c r="BSW100" s="1139"/>
      <c r="BSX100" s="1127"/>
      <c r="BSY100" s="1127"/>
      <c r="BSZ100" s="1127"/>
      <c r="BTA100" s="1127"/>
      <c r="BTB100" s="1127"/>
      <c r="BTC100" s="1140"/>
      <c r="BTE100" s="1122"/>
      <c r="BTF100" s="1108"/>
      <c r="BTG100" s="1108"/>
      <c r="BTH100" s="1108"/>
      <c r="BTI100" s="1108"/>
      <c r="BTJ100" s="1109"/>
      <c r="BTK100" s="1109"/>
      <c r="BTL100" s="1139"/>
      <c r="BTM100" s="1127"/>
      <c r="BTN100" s="1127"/>
      <c r="BTO100" s="1127"/>
      <c r="BTP100" s="1127"/>
      <c r="BTQ100" s="1127"/>
      <c r="BTR100" s="1140"/>
      <c r="BTT100" s="1122"/>
      <c r="BTU100" s="1108"/>
      <c r="BTV100" s="1108"/>
      <c r="BTW100" s="1108"/>
      <c r="BTX100" s="1108"/>
      <c r="BTY100" s="1109"/>
      <c r="BTZ100" s="1109"/>
      <c r="BUA100" s="1139"/>
      <c r="BUB100" s="1127"/>
      <c r="BUC100" s="1127"/>
      <c r="BUD100" s="1127"/>
      <c r="BUE100" s="1127"/>
      <c r="BUF100" s="1127"/>
      <c r="BUG100" s="1140"/>
      <c r="BUI100" s="1122"/>
      <c r="BUJ100" s="1108"/>
      <c r="BUK100" s="1108"/>
      <c r="BUL100" s="1108"/>
      <c r="BUM100" s="1108"/>
      <c r="BUN100" s="1109"/>
      <c r="BUO100" s="1109"/>
      <c r="BUP100" s="1139"/>
      <c r="BUQ100" s="1127"/>
      <c r="BUR100" s="1127"/>
      <c r="BUS100" s="1127"/>
      <c r="BUT100" s="1127"/>
      <c r="BUU100" s="1127"/>
      <c r="BUV100" s="1140"/>
      <c r="BUX100" s="1122"/>
      <c r="BUY100" s="1108"/>
      <c r="BUZ100" s="1108"/>
      <c r="BVA100" s="1108"/>
      <c r="BVB100" s="1108"/>
      <c r="BVC100" s="1109"/>
      <c r="BVD100" s="1109"/>
      <c r="BVE100" s="1139"/>
      <c r="BVF100" s="1127"/>
      <c r="BVG100" s="1127"/>
      <c r="BVH100" s="1127"/>
      <c r="BVI100" s="1127"/>
      <c r="BVJ100" s="1127"/>
      <c r="BVK100" s="1140"/>
      <c r="BVM100" s="1122"/>
      <c r="BVN100" s="1108"/>
      <c r="BVO100" s="1108"/>
      <c r="BVP100" s="1108"/>
      <c r="BVQ100" s="1108"/>
      <c r="BVR100" s="1109"/>
      <c r="BVS100" s="1109"/>
      <c r="BVT100" s="1139"/>
      <c r="BVU100" s="1127"/>
      <c r="BVV100" s="1127"/>
      <c r="BVW100" s="1127"/>
      <c r="BVX100" s="1127"/>
      <c r="BVY100" s="1127"/>
      <c r="BVZ100" s="1140"/>
      <c r="BWB100" s="1122"/>
      <c r="BWC100" s="1108"/>
      <c r="BWD100" s="1108"/>
      <c r="BWE100" s="1108"/>
      <c r="BWF100" s="1108"/>
      <c r="BWG100" s="1109"/>
      <c r="BWH100" s="1109"/>
      <c r="BWI100" s="1139"/>
      <c r="BWJ100" s="1127"/>
      <c r="BWK100" s="1127"/>
      <c r="BWL100" s="1127"/>
      <c r="BWM100" s="1127"/>
      <c r="BWN100" s="1127"/>
      <c r="BWO100" s="1140"/>
    </row>
    <row r="101" spans="2:1965" ht="18" customHeight="1" x14ac:dyDescent="0.2">
      <c r="B101" s="596">
        <v>2022</v>
      </c>
      <c r="C101" s="1102"/>
      <c r="D101" s="1103"/>
      <c r="E101" s="1103"/>
      <c r="F101" s="1103"/>
      <c r="G101" s="1103"/>
      <c r="H101" s="1103"/>
      <c r="I101" s="1103"/>
      <c r="J101" s="1103"/>
      <c r="K101" s="1103"/>
      <c r="L101" s="1103"/>
      <c r="M101" s="1103"/>
      <c r="N101" s="1103"/>
      <c r="O101" s="1103"/>
      <c r="P101" s="1104"/>
      <c r="Q101" s="1102"/>
      <c r="R101" s="1103"/>
      <c r="S101" s="1103"/>
      <c r="T101" s="1103"/>
      <c r="U101" s="1103"/>
      <c r="V101" s="1103"/>
      <c r="W101" s="1103"/>
      <c r="X101" s="1103"/>
      <c r="Y101" s="1103"/>
      <c r="Z101" s="1103"/>
      <c r="AA101" s="1103"/>
      <c r="AB101" s="1103"/>
      <c r="AC101" s="1103"/>
      <c r="AD101" s="1104"/>
      <c r="AF101" s="1119"/>
      <c r="AG101" s="1103"/>
      <c r="AH101" s="1103"/>
      <c r="AI101" s="1103"/>
      <c r="AJ101" s="1103"/>
      <c r="AK101" s="1103"/>
      <c r="AL101" s="1103"/>
      <c r="AM101" s="1103"/>
      <c r="AN101" s="1103"/>
      <c r="AO101" s="1103"/>
      <c r="AP101" s="1103"/>
      <c r="AQ101" s="1103"/>
      <c r="AR101" s="1103"/>
      <c r="AS101" s="1104"/>
      <c r="AU101" s="1119"/>
      <c r="AV101" s="1103"/>
      <c r="AW101" s="1103"/>
      <c r="AX101" s="1103"/>
      <c r="AY101" s="1103"/>
      <c r="AZ101" s="1103"/>
      <c r="BA101" s="1103"/>
      <c r="BB101" s="1103"/>
      <c r="BC101" s="1103"/>
      <c r="BD101" s="1103"/>
      <c r="BE101" s="1103"/>
      <c r="BF101" s="1103"/>
      <c r="BG101" s="1103"/>
      <c r="BH101" s="1104"/>
      <c r="BJ101" s="1119"/>
      <c r="BK101" s="1103"/>
      <c r="BL101" s="1103"/>
      <c r="BM101" s="1103"/>
      <c r="BN101" s="1103"/>
      <c r="BO101" s="1103"/>
      <c r="BP101" s="1103"/>
      <c r="BQ101" s="1103"/>
      <c r="BR101" s="1103"/>
      <c r="BS101" s="1103"/>
      <c r="BT101" s="1103"/>
      <c r="BU101" s="1103"/>
      <c r="BV101" s="1103"/>
      <c r="BW101" s="1104"/>
      <c r="BY101" s="1119"/>
      <c r="BZ101" s="1103"/>
      <c r="CA101" s="1103"/>
      <c r="CB101" s="1103"/>
      <c r="CC101" s="1103"/>
      <c r="CD101" s="1103"/>
      <c r="CE101" s="1103"/>
      <c r="CF101" s="1103"/>
      <c r="CG101" s="1103"/>
      <c r="CH101" s="1103"/>
      <c r="CI101" s="1103"/>
      <c r="CJ101" s="1103"/>
      <c r="CK101" s="1103"/>
      <c r="CL101" s="1104"/>
      <c r="CN101" s="1119"/>
      <c r="CO101" s="1103"/>
      <c r="CP101" s="1103"/>
      <c r="CQ101" s="1103"/>
      <c r="CR101" s="1103"/>
      <c r="CS101" s="1103"/>
      <c r="CT101" s="1103"/>
      <c r="CU101" s="1103"/>
      <c r="CV101" s="1103"/>
      <c r="CW101" s="1103"/>
      <c r="CX101" s="1103"/>
      <c r="CY101" s="1103"/>
      <c r="CZ101" s="1103"/>
      <c r="DA101" s="1104"/>
      <c r="DC101" s="1119"/>
      <c r="DD101" s="1103"/>
      <c r="DE101" s="1103"/>
      <c r="DF101" s="1103"/>
      <c r="DG101" s="1103"/>
      <c r="DH101" s="1103"/>
      <c r="DI101" s="1103"/>
      <c r="DJ101" s="1103"/>
      <c r="DK101" s="1103"/>
      <c r="DL101" s="1103"/>
      <c r="DM101" s="1103"/>
      <c r="DN101" s="1103"/>
      <c r="DO101" s="1103"/>
      <c r="DP101" s="1104"/>
      <c r="DR101" s="1119"/>
      <c r="DS101" s="1103"/>
      <c r="DT101" s="1103"/>
      <c r="DU101" s="1103"/>
      <c r="DV101" s="1103"/>
      <c r="DW101" s="1103"/>
      <c r="DX101" s="1103"/>
      <c r="DY101" s="1103"/>
      <c r="DZ101" s="1103"/>
      <c r="EA101" s="1103"/>
      <c r="EB101" s="1103"/>
      <c r="EC101" s="1103"/>
      <c r="ED101" s="1103"/>
      <c r="EE101" s="1104"/>
      <c r="EG101" s="1119"/>
      <c r="EH101" s="1103"/>
      <c r="EI101" s="1103"/>
      <c r="EJ101" s="1103"/>
      <c r="EK101" s="1103"/>
      <c r="EL101" s="1103"/>
      <c r="EM101" s="1103"/>
      <c r="EN101" s="1103"/>
      <c r="EO101" s="1103"/>
      <c r="EP101" s="1103"/>
      <c r="EQ101" s="1103"/>
      <c r="ER101" s="1103"/>
      <c r="ES101" s="1103"/>
      <c r="ET101" s="1104"/>
      <c r="EV101" s="1119"/>
      <c r="EW101" s="1103"/>
      <c r="EX101" s="1103"/>
      <c r="EY101" s="1103"/>
      <c r="EZ101" s="1103"/>
      <c r="FA101" s="1103"/>
      <c r="FB101" s="1103"/>
      <c r="FC101" s="1103"/>
      <c r="FD101" s="1103"/>
      <c r="FE101" s="1103"/>
      <c r="FF101" s="1103"/>
      <c r="FG101" s="1103"/>
      <c r="FH101" s="1103"/>
      <c r="FI101" s="1104"/>
      <c r="FK101" s="1119"/>
      <c r="FL101" s="1103"/>
      <c r="FM101" s="1103"/>
      <c r="FN101" s="1103"/>
      <c r="FO101" s="1103"/>
      <c r="FP101" s="1103"/>
      <c r="FQ101" s="1103"/>
      <c r="FR101" s="1103"/>
      <c r="FS101" s="1103"/>
      <c r="FT101" s="1103"/>
      <c r="FU101" s="1103"/>
      <c r="FV101" s="1103"/>
      <c r="FW101" s="1103"/>
      <c r="FX101" s="1104"/>
      <c r="FZ101" s="1119"/>
      <c r="GA101" s="1103"/>
      <c r="GB101" s="1103"/>
      <c r="GC101" s="1103"/>
      <c r="GD101" s="1103"/>
      <c r="GE101" s="1103"/>
      <c r="GF101" s="1103"/>
      <c r="GG101" s="1103"/>
      <c r="GH101" s="1103"/>
      <c r="GI101" s="1103"/>
      <c r="GJ101" s="1103"/>
      <c r="GK101" s="1103"/>
      <c r="GL101" s="1103"/>
      <c r="GM101" s="1104"/>
      <c r="GO101" s="1119"/>
      <c r="GP101" s="1103"/>
      <c r="GQ101" s="1103"/>
      <c r="GR101" s="1103"/>
      <c r="GS101" s="1103"/>
      <c r="GT101" s="1103"/>
      <c r="GU101" s="1103"/>
      <c r="GV101" s="1103"/>
      <c r="GW101" s="1103"/>
      <c r="GX101" s="1103"/>
      <c r="GY101" s="1103"/>
      <c r="GZ101" s="1103"/>
      <c r="HA101" s="1103"/>
      <c r="HB101" s="1104"/>
      <c r="HD101" s="1119"/>
      <c r="HE101" s="1103"/>
      <c r="HF101" s="1103"/>
      <c r="HG101" s="1103"/>
      <c r="HH101" s="1103"/>
      <c r="HI101" s="1103"/>
      <c r="HJ101" s="1103"/>
      <c r="HK101" s="1103"/>
      <c r="HL101" s="1103"/>
      <c r="HM101" s="1103"/>
      <c r="HN101" s="1103"/>
      <c r="HO101" s="1103"/>
      <c r="HP101" s="1103"/>
      <c r="HQ101" s="1104"/>
      <c r="HS101" s="1119"/>
      <c r="HT101" s="1103"/>
      <c r="HU101" s="1103"/>
      <c r="HV101" s="1103"/>
      <c r="HW101" s="1103"/>
      <c r="HX101" s="1103"/>
      <c r="HY101" s="1103"/>
      <c r="HZ101" s="1103"/>
      <c r="IA101" s="1103"/>
      <c r="IB101" s="1103"/>
      <c r="IC101" s="1103"/>
      <c r="ID101" s="1103"/>
      <c r="IE101" s="1103"/>
      <c r="IF101" s="1104"/>
      <c r="IH101" s="1119"/>
      <c r="II101" s="1103"/>
      <c r="IJ101" s="1103"/>
      <c r="IK101" s="1103"/>
      <c r="IL101" s="1103"/>
      <c r="IM101" s="1103"/>
      <c r="IN101" s="1103"/>
      <c r="IO101" s="1103"/>
      <c r="IP101" s="1103"/>
      <c r="IQ101" s="1103"/>
      <c r="IR101" s="1103"/>
      <c r="IS101" s="1103"/>
      <c r="IT101" s="1103"/>
      <c r="IU101" s="1104"/>
      <c r="IW101" s="1119"/>
      <c r="IX101" s="1103"/>
      <c r="IY101" s="1103"/>
      <c r="IZ101" s="1103"/>
      <c r="JA101" s="1103"/>
      <c r="JB101" s="1103"/>
      <c r="JC101" s="1103"/>
      <c r="JD101" s="1103"/>
      <c r="JE101" s="1103"/>
      <c r="JF101" s="1103"/>
      <c r="JG101" s="1103"/>
      <c r="JH101" s="1103"/>
      <c r="JI101" s="1103"/>
      <c r="JJ101" s="1104"/>
      <c r="JL101" s="1119"/>
      <c r="JM101" s="1103"/>
      <c r="JN101" s="1103"/>
      <c r="JO101" s="1103"/>
      <c r="JP101" s="1103"/>
      <c r="JQ101" s="1103"/>
      <c r="JR101" s="1103"/>
      <c r="JS101" s="1103"/>
      <c r="JT101" s="1103"/>
      <c r="JU101" s="1103"/>
      <c r="JV101" s="1103"/>
      <c r="JW101" s="1103"/>
      <c r="JX101" s="1103"/>
      <c r="JY101" s="1104"/>
      <c r="KA101" s="1119"/>
      <c r="KB101" s="1103"/>
      <c r="KC101" s="1103"/>
      <c r="KD101" s="1103"/>
      <c r="KE101" s="1103"/>
      <c r="KF101" s="1103"/>
      <c r="KG101" s="1103"/>
      <c r="KH101" s="1103"/>
      <c r="KI101" s="1103"/>
      <c r="KJ101" s="1103"/>
      <c r="KK101" s="1103"/>
      <c r="KL101" s="1103"/>
      <c r="KM101" s="1103"/>
      <c r="KN101" s="1104"/>
      <c r="KP101" s="1119"/>
      <c r="KQ101" s="1103"/>
      <c r="KR101" s="1103"/>
      <c r="KS101" s="1103"/>
      <c r="KT101" s="1103"/>
      <c r="KU101" s="1103"/>
      <c r="KV101" s="1103"/>
      <c r="KW101" s="1103"/>
      <c r="KX101" s="1103"/>
      <c r="KY101" s="1103"/>
      <c r="KZ101" s="1103"/>
      <c r="LA101" s="1103"/>
      <c r="LB101" s="1103"/>
      <c r="LC101" s="1104"/>
      <c r="LE101" s="1119"/>
      <c r="LF101" s="1103"/>
      <c r="LG101" s="1103"/>
      <c r="LH101" s="1103"/>
      <c r="LI101" s="1103"/>
      <c r="LJ101" s="1103"/>
      <c r="LK101" s="1103"/>
      <c r="LL101" s="1103"/>
      <c r="LM101" s="1103"/>
      <c r="LN101" s="1103"/>
      <c r="LO101" s="1103"/>
      <c r="LP101" s="1103"/>
      <c r="LQ101" s="1103"/>
      <c r="LR101" s="1104"/>
      <c r="LT101" s="1119"/>
      <c r="LU101" s="1103"/>
      <c r="LV101" s="1103"/>
      <c r="LW101" s="1103"/>
      <c r="LX101" s="1103"/>
      <c r="LY101" s="1103"/>
      <c r="LZ101" s="1103"/>
      <c r="MA101" s="1103"/>
      <c r="MB101" s="1103"/>
      <c r="MC101" s="1103"/>
      <c r="MD101" s="1103"/>
      <c r="ME101" s="1103"/>
      <c r="MF101" s="1103"/>
      <c r="MG101" s="1104"/>
      <c r="MI101" s="1119"/>
      <c r="MJ101" s="1103"/>
      <c r="MK101" s="1103"/>
      <c r="ML101" s="1103"/>
      <c r="MM101" s="1103"/>
      <c r="MN101" s="1103"/>
      <c r="MO101" s="1103"/>
      <c r="MP101" s="1103"/>
      <c r="MQ101" s="1103"/>
      <c r="MR101" s="1103"/>
      <c r="MS101" s="1103"/>
      <c r="MT101" s="1103"/>
      <c r="MU101" s="1103"/>
      <c r="MV101" s="1104"/>
      <c r="MX101" s="1119"/>
      <c r="MY101" s="1103"/>
      <c r="MZ101" s="1103"/>
      <c r="NA101" s="1103"/>
      <c r="NB101" s="1103"/>
      <c r="NC101" s="1103"/>
      <c r="ND101" s="1103"/>
      <c r="NE101" s="1103"/>
      <c r="NF101" s="1103"/>
      <c r="NG101" s="1103"/>
      <c r="NH101" s="1103"/>
      <c r="NI101" s="1103"/>
      <c r="NJ101" s="1103"/>
      <c r="NK101" s="1104"/>
      <c r="NM101" s="1119"/>
      <c r="NN101" s="1103"/>
      <c r="NO101" s="1103"/>
      <c r="NP101" s="1103"/>
      <c r="NQ101" s="1103"/>
      <c r="NR101" s="1103"/>
      <c r="NS101" s="1103"/>
      <c r="NT101" s="1103"/>
      <c r="NU101" s="1103"/>
      <c r="NV101" s="1103"/>
      <c r="NW101" s="1103"/>
      <c r="NX101" s="1103"/>
      <c r="NY101" s="1103"/>
      <c r="NZ101" s="1104"/>
      <c r="OB101" s="1119"/>
      <c r="OC101" s="1103"/>
      <c r="OD101" s="1103"/>
      <c r="OE101" s="1103"/>
      <c r="OF101" s="1103"/>
      <c r="OG101" s="1103"/>
      <c r="OH101" s="1103"/>
      <c r="OI101" s="1103"/>
      <c r="OJ101" s="1103"/>
      <c r="OK101" s="1103"/>
      <c r="OL101" s="1103"/>
      <c r="OM101" s="1103"/>
      <c r="ON101" s="1103"/>
      <c r="OO101" s="1104"/>
      <c r="OQ101" s="1119"/>
      <c r="OR101" s="1103"/>
      <c r="OS101" s="1103"/>
      <c r="OT101" s="1103"/>
      <c r="OU101" s="1103"/>
      <c r="OV101" s="1103"/>
      <c r="OW101" s="1103"/>
      <c r="OX101" s="1103"/>
      <c r="OY101" s="1103"/>
      <c r="OZ101" s="1103"/>
      <c r="PA101" s="1103"/>
      <c r="PB101" s="1103"/>
      <c r="PC101" s="1103"/>
      <c r="PD101" s="1104"/>
      <c r="PF101" s="1119"/>
      <c r="PG101" s="1103"/>
      <c r="PH101" s="1103"/>
      <c r="PI101" s="1103"/>
      <c r="PJ101" s="1103"/>
      <c r="PK101" s="1103"/>
      <c r="PL101" s="1103"/>
      <c r="PM101" s="1103"/>
      <c r="PN101" s="1103"/>
      <c r="PO101" s="1103"/>
      <c r="PP101" s="1103"/>
      <c r="PQ101" s="1103"/>
      <c r="PR101" s="1103"/>
      <c r="PS101" s="1104"/>
      <c r="PU101" s="1119"/>
      <c r="PV101" s="1103"/>
      <c r="PW101" s="1103"/>
      <c r="PX101" s="1103"/>
      <c r="PY101" s="1103"/>
      <c r="PZ101" s="1103"/>
      <c r="QA101" s="1103"/>
      <c r="QB101" s="1103"/>
      <c r="QC101" s="1103"/>
      <c r="QD101" s="1103"/>
      <c r="QE101" s="1103"/>
      <c r="QF101" s="1103"/>
      <c r="QG101" s="1103"/>
      <c r="QH101" s="1104"/>
      <c r="QJ101" s="1119"/>
      <c r="QK101" s="1103"/>
      <c r="QL101" s="1103"/>
      <c r="QM101" s="1103"/>
      <c r="QN101" s="1103"/>
      <c r="QO101" s="1103"/>
      <c r="QP101" s="1103"/>
      <c r="QQ101" s="1103"/>
      <c r="QR101" s="1103"/>
      <c r="QS101" s="1103"/>
      <c r="QT101" s="1103"/>
      <c r="QU101" s="1103"/>
      <c r="QV101" s="1103"/>
      <c r="QW101" s="1104"/>
      <c r="QY101" s="1119"/>
      <c r="QZ101" s="1103"/>
      <c r="RA101" s="1103"/>
      <c r="RB101" s="1103"/>
      <c r="RC101" s="1103"/>
      <c r="RD101" s="1103"/>
      <c r="RE101" s="1103"/>
      <c r="RF101" s="1103"/>
      <c r="RG101" s="1103"/>
      <c r="RH101" s="1103"/>
      <c r="RI101" s="1103"/>
      <c r="RJ101" s="1103"/>
      <c r="RK101" s="1103"/>
      <c r="RL101" s="1104"/>
      <c r="RN101" s="1119"/>
      <c r="RO101" s="1103"/>
      <c r="RP101" s="1103"/>
      <c r="RQ101" s="1103"/>
      <c r="RR101" s="1103"/>
      <c r="RS101" s="1103"/>
      <c r="RT101" s="1103"/>
      <c r="RU101" s="1103"/>
      <c r="RV101" s="1103"/>
      <c r="RW101" s="1103"/>
      <c r="RX101" s="1103"/>
      <c r="RY101" s="1103"/>
      <c r="RZ101" s="1103"/>
      <c r="SA101" s="1104"/>
      <c r="SC101" s="1119"/>
      <c r="SD101" s="1103"/>
      <c r="SE101" s="1103"/>
      <c r="SF101" s="1103"/>
      <c r="SG101" s="1103"/>
      <c r="SH101" s="1103"/>
      <c r="SI101" s="1103"/>
      <c r="SJ101" s="1103"/>
      <c r="SK101" s="1103"/>
      <c r="SL101" s="1103"/>
      <c r="SM101" s="1103"/>
      <c r="SN101" s="1103"/>
      <c r="SO101" s="1103"/>
      <c r="SP101" s="1104"/>
      <c r="SR101" s="1119"/>
      <c r="SS101" s="1103"/>
      <c r="ST101" s="1103"/>
      <c r="SU101" s="1103"/>
      <c r="SV101" s="1103"/>
      <c r="SW101" s="1103"/>
      <c r="SX101" s="1103"/>
      <c r="SY101" s="1103"/>
      <c r="SZ101" s="1103"/>
      <c r="TA101" s="1103"/>
      <c r="TB101" s="1103"/>
      <c r="TC101" s="1103"/>
      <c r="TD101" s="1103"/>
      <c r="TE101" s="1104"/>
      <c r="TG101" s="1119"/>
      <c r="TH101" s="1103"/>
      <c r="TI101" s="1103"/>
      <c r="TJ101" s="1103"/>
      <c r="TK101" s="1103"/>
      <c r="TL101" s="1103"/>
      <c r="TM101" s="1103"/>
      <c r="TN101" s="1103"/>
      <c r="TO101" s="1103"/>
      <c r="TP101" s="1103"/>
      <c r="TQ101" s="1103"/>
      <c r="TR101" s="1103"/>
      <c r="TS101" s="1103"/>
      <c r="TT101" s="1104"/>
      <c r="TV101" s="1119"/>
      <c r="TW101" s="1103"/>
      <c r="TX101" s="1103"/>
      <c r="TY101" s="1103"/>
      <c r="TZ101" s="1103"/>
      <c r="UA101" s="1103"/>
      <c r="UB101" s="1103"/>
      <c r="UC101" s="1103"/>
      <c r="UD101" s="1103"/>
      <c r="UE101" s="1103"/>
      <c r="UF101" s="1103"/>
      <c r="UG101" s="1103"/>
      <c r="UH101" s="1103"/>
      <c r="UI101" s="1104"/>
      <c r="UK101" s="1119"/>
      <c r="UL101" s="1103"/>
      <c r="UM101" s="1103"/>
      <c r="UN101" s="1103"/>
      <c r="UO101" s="1103"/>
      <c r="UP101" s="1103"/>
      <c r="UQ101" s="1103"/>
      <c r="UR101" s="1103"/>
      <c r="US101" s="1103"/>
      <c r="UT101" s="1103"/>
      <c r="UU101" s="1103"/>
      <c r="UV101" s="1103"/>
      <c r="UW101" s="1103"/>
      <c r="UX101" s="1104"/>
      <c r="UZ101" s="1119"/>
      <c r="VA101" s="1103"/>
      <c r="VB101" s="1103"/>
      <c r="VC101" s="1103"/>
      <c r="VD101" s="1103"/>
      <c r="VE101" s="1103"/>
      <c r="VF101" s="1103"/>
      <c r="VG101" s="1103"/>
      <c r="VH101" s="1103"/>
      <c r="VI101" s="1103"/>
      <c r="VJ101" s="1103"/>
      <c r="VK101" s="1103"/>
      <c r="VL101" s="1103"/>
      <c r="VM101" s="1104"/>
      <c r="VO101" s="1119"/>
      <c r="VP101" s="1103"/>
      <c r="VQ101" s="1103"/>
      <c r="VR101" s="1103"/>
      <c r="VS101" s="1103"/>
      <c r="VT101" s="1103"/>
      <c r="VU101" s="1103"/>
      <c r="VV101" s="1103"/>
      <c r="VW101" s="1103"/>
      <c r="VX101" s="1103"/>
      <c r="VY101" s="1103"/>
      <c r="VZ101" s="1103"/>
      <c r="WA101" s="1103"/>
      <c r="WB101" s="1104"/>
      <c r="WD101" s="1119"/>
      <c r="WE101" s="1103"/>
      <c r="WF101" s="1103"/>
      <c r="WG101" s="1103"/>
      <c r="WH101" s="1103"/>
      <c r="WI101" s="1103"/>
      <c r="WJ101" s="1103"/>
      <c r="WK101" s="1103"/>
      <c r="WL101" s="1103"/>
      <c r="WM101" s="1103"/>
      <c r="WN101" s="1103"/>
      <c r="WO101" s="1103"/>
      <c r="WP101" s="1103"/>
      <c r="WQ101" s="1104"/>
      <c r="WS101" s="1119"/>
      <c r="WT101" s="1103"/>
      <c r="WU101" s="1103"/>
      <c r="WV101" s="1103"/>
      <c r="WW101" s="1103"/>
      <c r="WX101" s="1103"/>
      <c r="WY101" s="1103"/>
      <c r="WZ101" s="1103"/>
      <c r="XA101" s="1103"/>
      <c r="XB101" s="1103"/>
      <c r="XC101" s="1103"/>
      <c r="XD101" s="1103"/>
      <c r="XE101" s="1103"/>
      <c r="XF101" s="1104"/>
      <c r="XH101" s="1119"/>
      <c r="XI101" s="1103"/>
      <c r="XJ101" s="1103"/>
      <c r="XK101" s="1103"/>
      <c r="XL101" s="1103"/>
      <c r="XM101" s="1103"/>
      <c r="XN101" s="1103"/>
      <c r="XO101" s="1103"/>
      <c r="XP101" s="1103"/>
      <c r="XQ101" s="1103"/>
      <c r="XR101" s="1103"/>
      <c r="XS101" s="1103"/>
      <c r="XT101" s="1103"/>
      <c r="XU101" s="1104"/>
      <c r="XW101" s="1119"/>
      <c r="XX101" s="1103"/>
      <c r="XY101" s="1103"/>
      <c r="XZ101" s="1103"/>
      <c r="YA101" s="1103"/>
      <c r="YB101" s="1103"/>
      <c r="YC101" s="1103"/>
      <c r="YD101" s="1103"/>
      <c r="YE101" s="1103"/>
      <c r="YF101" s="1103"/>
      <c r="YG101" s="1103"/>
      <c r="YH101" s="1103"/>
      <c r="YI101" s="1103"/>
      <c r="YJ101" s="1104"/>
      <c r="YL101" s="1119"/>
      <c r="YM101" s="1103"/>
      <c r="YN101" s="1103"/>
      <c r="YO101" s="1103"/>
      <c r="YP101" s="1103"/>
      <c r="YQ101" s="1103"/>
      <c r="YR101" s="1103"/>
      <c r="YS101" s="1103"/>
      <c r="YT101" s="1103"/>
      <c r="YU101" s="1103"/>
      <c r="YV101" s="1103"/>
      <c r="YW101" s="1103"/>
      <c r="YX101" s="1103"/>
      <c r="YY101" s="1104"/>
      <c r="ZA101" s="1119"/>
      <c r="ZB101" s="1103"/>
      <c r="ZC101" s="1103"/>
      <c r="ZD101" s="1103"/>
      <c r="ZE101" s="1103"/>
      <c r="ZF101" s="1103"/>
      <c r="ZG101" s="1103"/>
      <c r="ZH101" s="1103"/>
      <c r="ZI101" s="1103"/>
      <c r="ZJ101" s="1103"/>
      <c r="ZK101" s="1103"/>
      <c r="ZL101" s="1103"/>
      <c r="ZM101" s="1103"/>
      <c r="ZN101" s="1104"/>
      <c r="ZP101" s="1119"/>
      <c r="ZQ101" s="1103"/>
      <c r="ZR101" s="1103"/>
      <c r="ZS101" s="1103"/>
      <c r="ZT101" s="1103"/>
      <c r="ZU101" s="1103"/>
      <c r="ZV101" s="1103"/>
      <c r="ZW101" s="1103"/>
      <c r="ZX101" s="1103"/>
      <c r="ZY101" s="1103"/>
      <c r="ZZ101" s="1103"/>
      <c r="AAA101" s="1103"/>
      <c r="AAB101" s="1103"/>
      <c r="AAC101" s="1104"/>
      <c r="AAE101" s="1119"/>
      <c r="AAF101" s="1103"/>
      <c r="AAG101" s="1103"/>
      <c r="AAH101" s="1103"/>
      <c r="AAI101" s="1103"/>
      <c r="AAJ101" s="1103"/>
      <c r="AAK101" s="1103"/>
      <c r="AAL101" s="1103"/>
      <c r="AAM101" s="1103"/>
      <c r="AAN101" s="1103"/>
      <c r="AAO101" s="1103"/>
      <c r="AAP101" s="1103"/>
      <c r="AAQ101" s="1103"/>
      <c r="AAR101" s="1104"/>
      <c r="AAT101" s="1119"/>
      <c r="AAU101" s="1103"/>
      <c r="AAV101" s="1103"/>
      <c r="AAW101" s="1103"/>
      <c r="AAX101" s="1103"/>
      <c r="AAY101" s="1103"/>
      <c r="AAZ101" s="1103"/>
      <c r="ABA101" s="1103"/>
      <c r="ABB101" s="1103"/>
      <c r="ABC101" s="1103"/>
      <c r="ABD101" s="1103"/>
      <c r="ABE101" s="1103"/>
      <c r="ABF101" s="1103"/>
      <c r="ABG101" s="1104"/>
      <c r="ABI101" s="1119"/>
      <c r="ABJ101" s="1103"/>
      <c r="ABK101" s="1103"/>
      <c r="ABL101" s="1103"/>
      <c r="ABM101" s="1103"/>
      <c r="ABN101" s="1103"/>
      <c r="ABO101" s="1103"/>
      <c r="ABP101" s="1103"/>
      <c r="ABQ101" s="1103"/>
      <c r="ABR101" s="1103"/>
      <c r="ABS101" s="1103"/>
      <c r="ABT101" s="1103"/>
      <c r="ABU101" s="1103"/>
      <c r="ABV101" s="1104"/>
      <c r="ABX101" s="1119"/>
      <c r="ABY101" s="1103"/>
      <c r="ABZ101" s="1103"/>
      <c r="ACA101" s="1103"/>
      <c r="ACB101" s="1103"/>
      <c r="ACC101" s="1103"/>
      <c r="ACD101" s="1103"/>
      <c r="ACE101" s="1103"/>
      <c r="ACF101" s="1103"/>
      <c r="ACG101" s="1103"/>
      <c r="ACH101" s="1103"/>
      <c r="ACI101" s="1103"/>
      <c r="ACJ101" s="1103"/>
      <c r="ACK101" s="1104"/>
      <c r="ACM101" s="1119"/>
      <c r="ACN101" s="1103"/>
      <c r="ACO101" s="1103"/>
      <c r="ACP101" s="1103"/>
      <c r="ACQ101" s="1103"/>
      <c r="ACR101" s="1103"/>
      <c r="ACS101" s="1103"/>
      <c r="ACT101" s="1103"/>
      <c r="ACU101" s="1103"/>
      <c r="ACV101" s="1103"/>
      <c r="ACW101" s="1103"/>
      <c r="ACX101" s="1103"/>
      <c r="ACY101" s="1103"/>
      <c r="ACZ101" s="1104"/>
      <c r="ADB101" s="1119"/>
      <c r="ADC101" s="1103"/>
      <c r="ADD101" s="1103"/>
      <c r="ADE101" s="1103"/>
      <c r="ADF101" s="1103"/>
      <c r="ADG101" s="1103"/>
      <c r="ADH101" s="1103"/>
      <c r="ADI101" s="1103"/>
      <c r="ADJ101" s="1103"/>
      <c r="ADK101" s="1103"/>
      <c r="ADL101" s="1103"/>
      <c r="ADM101" s="1103"/>
      <c r="ADN101" s="1103"/>
      <c r="ADO101" s="1104"/>
      <c r="ADQ101" s="1119"/>
      <c r="ADR101" s="1103"/>
      <c r="ADS101" s="1103"/>
      <c r="ADT101" s="1103"/>
      <c r="ADU101" s="1103"/>
      <c r="ADV101" s="1103"/>
      <c r="ADW101" s="1103"/>
      <c r="ADX101" s="1103"/>
      <c r="ADY101" s="1103"/>
      <c r="ADZ101" s="1103"/>
      <c r="AEA101" s="1103"/>
      <c r="AEB101" s="1103"/>
      <c r="AEC101" s="1103"/>
      <c r="AED101" s="1104"/>
      <c r="AEF101" s="1119"/>
      <c r="AEG101" s="1103"/>
      <c r="AEH101" s="1103"/>
      <c r="AEI101" s="1103"/>
      <c r="AEJ101" s="1103"/>
      <c r="AEK101" s="1103"/>
      <c r="AEL101" s="1103"/>
      <c r="AEM101" s="1103"/>
      <c r="AEN101" s="1103"/>
      <c r="AEO101" s="1103"/>
      <c r="AEP101" s="1103"/>
      <c r="AEQ101" s="1103"/>
      <c r="AER101" s="1103"/>
      <c r="AES101" s="1104"/>
      <c r="AEU101" s="1119"/>
      <c r="AEV101" s="1103"/>
      <c r="AEW101" s="1103"/>
      <c r="AEX101" s="1103"/>
      <c r="AEY101" s="1103"/>
      <c r="AEZ101" s="1103"/>
      <c r="AFA101" s="1103"/>
      <c r="AFB101" s="1103"/>
      <c r="AFC101" s="1103"/>
      <c r="AFD101" s="1103"/>
      <c r="AFE101" s="1103"/>
      <c r="AFF101" s="1103"/>
      <c r="AFG101" s="1103"/>
      <c r="AFH101" s="1104"/>
      <c r="AFJ101" s="1119"/>
      <c r="AFK101" s="1103"/>
      <c r="AFL101" s="1103"/>
      <c r="AFM101" s="1103"/>
      <c r="AFN101" s="1103"/>
      <c r="AFO101" s="1103"/>
      <c r="AFP101" s="1103"/>
      <c r="AFQ101" s="1103"/>
      <c r="AFR101" s="1103"/>
      <c r="AFS101" s="1103"/>
      <c r="AFT101" s="1103"/>
      <c r="AFU101" s="1103"/>
      <c r="AFV101" s="1103"/>
      <c r="AFW101" s="1104"/>
      <c r="AFY101" s="1119"/>
      <c r="AFZ101" s="1103"/>
      <c r="AGA101" s="1103"/>
      <c r="AGB101" s="1103"/>
      <c r="AGC101" s="1103"/>
      <c r="AGD101" s="1103"/>
      <c r="AGE101" s="1103"/>
      <c r="AGF101" s="1103"/>
      <c r="AGG101" s="1103"/>
      <c r="AGH101" s="1103"/>
      <c r="AGI101" s="1103"/>
      <c r="AGJ101" s="1103"/>
      <c r="AGK101" s="1103"/>
      <c r="AGL101" s="1104"/>
      <c r="AGN101" s="1119"/>
      <c r="AGO101" s="1103"/>
      <c r="AGP101" s="1103"/>
      <c r="AGQ101" s="1103"/>
      <c r="AGR101" s="1103"/>
      <c r="AGS101" s="1103"/>
      <c r="AGT101" s="1103"/>
      <c r="AGU101" s="1103"/>
      <c r="AGV101" s="1103"/>
      <c r="AGW101" s="1103"/>
      <c r="AGX101" s="1103"/>
      <c r="AGY101" s="1103"/>
      <c r="AGZ101" s="1103"/>
      <c r="AHA101" s="1104"/>
      <c r="AHC101" s="1119"/>
      <c r="AHD101" s="1103"/>
      <c r="AHE101" s="1103"/>
      <c r="AHF101" s="1103"/>
      <c r="AHG101" s="1103"/>
      <c r="AHH101" s="1103"/>
      <c r="AHI101" s="1103"/>
      <c r="AHJ101" s="1103"/>
      <c r="AHK101" s="1103"/>
      <c r="AHL101" s="1103"/>
      <c r="AHM101" s="1103"/>
      <c r="AHN101" s="1103"/>
      <c r="AHO101" s="1103"/>
      <c r="AHP101" s="1104"/>
      <c r="AHR101" s="1119"/>
      <c r="AHS101" s="1103"/>
      <c r="AHT101" s="1103"/>
      <c r="AHU101" s="1103"/>
      <c r="AHV101" s="1103"/>
      <c r="AHW101" s="1103"/>
      <c r="AHX101" s="1103"/>
      <c r="AHY101" s="1103"/>
      <c r="AHZ101" s="1103"/>
      <c r="AIA101" s="1103"/>
      <c r="AIB101" s="1103"/>
      <c r="AIC101" s="1103"/>
      <c r="AID101" s="1103"/>
      <c r="AIE101" s="1104"/>
      <c r="AIG101" s="1119"/>
      <c r="AIH101" s="1103"/>
      <c r="AII101" s="1103"/>
      <c r="AIJ101" s="1103"/>
      <c r="AIK101" s="1103"/>
      <c r="AIL101" s="1103"/>
      <c r="AIM101" s="1103"/>
      <c r="AIN101" s="1103"/>
      <c r="AIO101" s="1103"/>
      <c r="AIP101" s="1103"/>
      <c r="AIQ101" s="1103"/>
      <c r="AIR101" s="1103"/>
      <c r="AIS101" s="1103"/>
      <c r="AIT101" s="1104"/>
      <c r="AIV101" s="1119"/>
      <c r="AIW101" s="1103"/>
      <c r="AIX101" s="1103"/>
      <c r="AIY101" s="1103"/>
      <c r="AIZ101" s="1103"/>
      <c r="AJA101" s="1103"/>
      <c r="AJB101" s="1103"/>
      <c r="AJC101" s="1103"/>
      <c r="AJD101" s="1103"/>
      <c r="AJE101" s="1103"/>
      <c r="AJF101" s="1103"/>
      <c r="AJG101" s="1103"/>
      <c r="AJH101" s="1103"/>
      <c r="AJI101" s="1104"/>
      <c r="AJK101" s="1119"/>
      <c r="AJL101" s="1103"/>
      <c r="AJM101" s="1103"/>
      <c r="AJN101" s="1103"/>
      <c r="AJO101" s="1103"/>
      <c r="AJP101" s="1103"/>
      <c r="AJQ101" s="1103"/>
      <c r="AJR101" s="1103"/>
      <c r="AJS101" s="1103"/>
      <c r="AJT101" s="1103"/>
      <c r="AJU101" s="1103"/>
      <c r="AJV101" s="1103"/>
      <c r="AJW101" s="1103"/>
      <c r="AJX101" s="1104"/>
      <c r="AJZ101" s="1119"/>
      <c r="AKA101" s="1103"/>
      <c r="AKB101" s="1103"/>
      <c r="AKC101" s="1103"/>
      <c r="AKD101" s="1103"/>
      <c r="AKE101" s="1103"/>
      <c r="AKF101" s="1103"/>
      <c r="AKG101" s="1103"/>
      <c r="AKH101" s="1103"/>
      <c r="AKI101" s="1103"/>
      <c r="AKJ101" s="1103"/>
      <c r="AKK101" s="1103"/>
      <c r="AKL101" s="1103"/>
      <c r="AKM101" s="1104"/>
      <c r="AKO101" s="1119"/>
      <c r="AKP101" s="1103"/>
      <c r="AKQ101" s="1103"/>
      <c r="AKR101" s="1103"/>
      <c r="AKS101" s="1103"/>
      <c r="AKT101" s="1103"/>
      <c r="AKU101" s="1103"/>
      <c r="AKV101" s="1103"/>
      <c r="AKW101" s="1103"/>
      <c r="AKX101" s="1103"/>
      <c r="AKY101" s="1103"/>
      <c r="AKZ101" s="1103"/>
      <c r="ALA101" s="1103"/>
      <c r="ALB101" s="1104"/>
      <c r="ALD101" s="1119"/>
      <c r="ALE101" s="1103"/>
      <c r="ALF101" s="1103"/>
      <c r="ALG101" s="1103"/>
      <c r="ALH101" s="1103"/>
      <c r="ALI101" s="1103"/>
      <c r="ALJ101" s="1103"/>
      <c r="ALK101" s="1103"/>
      <c r="ALL101" s="1103"/>
      <c r="ALM101" s="1103"/>
      <c r="ALN101" s="1103"/>
      <c r="ALO101" s="1103"/>
      <c r="ALP101" s="1103"/>
      <c r="ALQ101" s="1104"/>
      <c r="ALS101" s="1119"/>
      <c r="ALT101" s="1103"/>
      <c r="ALU101" s="1103"/>
      <c r="ALV101" s="1103"/>
      <c r="ALW101" s="1103"/>
      <c r="ALX101" s="1103"/>
      <c r="ALY101" s="1103"/>
      <c r="ALZ101" s="1103"/>
      <c r="AMA101" s="1103"/>
      <c r="AMB101" s="1103"/>
      <c r="AMC101" s="1103"/>
      <c r="AMD101" s="1103"/>
      <c r="AME101" s="1103"/>
      <c r="AMF101" s="1104"/>
      <c r="AMH101" s="1119"/>
      <c r="AMI101" s="1103"/>
      <c r="AMJ101" s="1103"/>
      <c r="AMK101" s="1103"/>
      <c r="AML101" s="1103"/>
      <c r="AMM101" s="1103"/>
      <c r="AMN101" s="1103"/>
      <c r="AMO101" s="1103"/>
      <c r="AMP101" s="1103"/>
      <c r="AMQ101" s="1103"/>
      <c r="AMR101" s="1103"/>
      <c r="AMS101" s="1103"/>
      <c r="AMT101" s="1103"/>
      <c r="AMU101" s="1104"/>
      <c r="AMW101" s="1119"/>
      <c r="AMX101" s="1103"/>
      <c r="AMY101" s="1103"/>
      <c r="AMZ101" s="1103"/>
      <c r="ANA101" s="1103"/>
      <c r="ANB101" s="1103"/>
      <c r="ANC101" s="1103"/>
      <c r="AND101" s="1103"/>
      <c r="ANE101" s="1103"/>
      <c r="ANF101" s="1103"/>
      <c r="ANG101" s="1103"/>
      <c r="ANH101" s="1103"/>
      <c r="ANI101" s="1103"/>
      <c r="ANJ101" s="1104"/>
      <c r="ANL101" s="1119"/>
      <c r="ANM101" s="1103"/>
      <c r="ANN101" s="1103"/>
      <c r="ANO101" s="1103"/>
      <c r="ANP101" s="1103"/>
      <c r="ANQ101" s="1103"/>
      <c r="ANR101" s="1103"/>
      <c r="ANS101" s="1103"/>
      <c r="ANT101" s="1103"/>
      <c r="ANU101" s="1103"/>
      <c r="ANV101" s="1103"/>
      <c r="ANW101" s="1103"/>
      <c r="ANX101" s="1103"/>
      <c r="ANY101" s="1104"/>
      <c r="AOA101" s="1119"/>
      <c r="AOB101" s="1103"/>
      <c r="AOC101" s="1103"/>
      <c r="AOD101" s="1103"/>
      <c r="AOE101" s="1103"/>
      <c r="AOF101" s="1103"/>
      <c r="AOG101" s="1103"/>
      <c r="AOH101" s="1103"/>
      <c r="AOI101" s="1103"/>
      <c r="AOJ101" s="1103"/>
      <c r="AOK101" s="1103"/>
      <c r="AOL101" s="1103"/>
      <c r="AOM101" s="1103"/>
      <c r="AON101" s="1104"/>
      <c r="AOP101" s="1119"/>
      <c r="AOQ101" s="1103"/>
      <c r="AOR101" s="1103"/>
      <c r="AOS101" s="1103"/>
      <c r="AOT101" s="1103"/>
      <c r="AOU101" s="1103"/>
      <c r="AOV101" s="1103"/>
      <c r="AOW101" s="1103"/>
      <c r="AOX101" s="1103"/>
      <c r="AOY101" s="1103"/>
      <c r="AOZ101" s="1103"/>
      <c r="APA101" s="1103"/>
      <c r="APB101" s="1103"/>
      <c r="APC101" s="1104"/>
      <c r="APE101" s="1119"/>
      <c r="APF101" s="1103"/>
      <c r="APG101" s="1103"/>
      <c r="APH101" s="1103"/>
      <c r="API101" s="1103"/>
      <c r="APJ101" s="1103"/>
      <c r="APK101" s="1103"/>
      <c r="APL101" s="1103"/>
      <c r="APM101" s="1103"/>
      <c r="APN101" s="1103"/>
      <c r="APO101" s="1103"/>
      <c r="APP101" s="1103"/>
      <c r="APQ101" s="1103"/>
      <c r="APR101" s="1104"/>
      <c r="APT101" s="1119"/>
      <c r="APU101" s="1103"/>
      <c r="APV101" s="1103"/>
      <c r="APW101" s="1103"/>
      <c r="APX101" s="1103"/>
      <c r="APY101" s="1103"/>
      <c r="APZ101" s="1103"/>
      <c r="AQA101" s="1103"/>
      <c r="AQB101" s="1103"/>
      <c r="AQC101" s="1103"/>
      <c r="AQD101" s="1103"/>
      <c r="AQE101" s="1103"/>
      <c r="AQF101" s="1103"/>
      <c r="AQG101" s="1104"/>
      <c r="AQI101" s="1119"/>
      <c r="AQJ101" s="1103"/>
      <c r="AQK101" s="1103"/>
      <c r="AQL101" s="1103"/>
      <c r="AQM101" s="1103"/>
      <c r="AQN101" s="1103"/>
      <c r="AQO101" s="1103"/>
      <c r="AQP101" s="1103"/>
      <c r="AQQ101" s="1103"/>
      <c r="AQR101" s="1103"/>
      <c r="AQS101" s="1103"/>
      <c r="AQT101" s="1103"/>
      <c r="AQU101" s="1103"/>
      <c r="AQV101" s="1104"/>
      <c r="AQX101" s="1119"/>
      <c r="AQY101" s="1103"/>
      <c r="AQZ101" s="1103"/>
      <c r="ARA101" s="1103"/>
      <c r="ARB101" s="1103"/>
      <c r="ARC101" s="1103"/>
      <c r="ARD101" s="1103"/>
      <c r="ARE101" s="1103"/>
      <c r="ARF101" s="1103"/>
      <c r="ARG101" s="1103"/>
      <c r="ARH101" s="1103"/>
      <c r="ARI101" s="1103"/>
      <c r="ARJ101" s="1103"/>
      <c r="ARK101" s="1104"/>
      <c r="ARM101" s="1119"/>
      <c r="ARN101" s="1103"/>
      <c r="ARO101" s="1103"/>
      <c r="ARP101" s="1103"/>
      <c r="ARQ101" s="1103"/>
      <c r="ARR101" s="1103"/>
      <c r="ARS101" s="1103"/>
      <c r="ART101" s="1103"/>
      <c r="ARU101" s="1103"/>
      <c r="ARV101" s="1103"/>
      <c r="ARW101" s="1103"/>
      <c r="ARX101" s="1103"/>
      <c r="ARY101" s="1103"/>
      <c r="ARZ101" s="1104"/>
      <c r="ASB101" s="1119"/>
      <c r="ASC101" s="1103"/>
      <c r="ASD101" s="1103"/>
      <c r="ASE101" s="1103"/>
      <c r="ASF101" s="1103"/>
      <c r="ASG101" s="1103"/>
      <c r="ASH101" s="1103"/>
      <c r="ASI101" s="1103"/>
      <c r="ASJ101" s="1103"/>
      <c r="ASK101" s="1103"/>
      <c r="ASL101" s="1103"/>
      <c r="ASM101" s="1103"/>
      <c r="ASN101" s="1103"/>
      <c r="ASO101" s="1104"/>
      <c r="ASQ101" s="1119"/>
      <c r="ASR101" s="1103"/>
      <c r="ASS101" s="1103"/>
      <c r="AST101" s="1103"/>
      <c r="ASU101" s="1103"/>
      <c r="ASV101" s="1103"/>
      <c r="ASW101" s="1103"/>
      <c r="ASX101" s="1103"/>
      <c r="ASY101" s="1103"/>
      <c r="ASZ101" s="1103"/>
      <c r="ATA101" s="1103"/>
      <c r="ATB101" s="1103"/>
      <c r="ATC101" s="1103"/>
      <c r="ATD101" s="1104"/>
      <c r="ATF101" s="1119"/>
      <c r="ATG101" s="1103"/>
      <c r="ATH101" s="1103"/>
      <c r="ATI101" s="1103"/>
      <c r="ATJ101" s="1103"/>
      <c r="ATK101" s="1103"/>
      <c r="ATL101" s="1103"/>
      <c r="ATM101" s="1103"/>
      <c r="ATN101" s="1103"/>
      <c r="ATO101" s="1103"/>
      <c r="ATP101" s="1103"/>
      <c r="ATQ101" s="1103"/>
      <c r="ATR101" s="1103"/>
      <c r="ATS101" s="1104"/>
      <c r="ATU101" s="1119"/>
      <c r="ATV101" s="1103"/>
      <c r="ATW101" s="1103"/>
      <c r="ATX101" s="1103"/>
      <c r="ATY101" s="1103"/>
      <c r="ATZ101" s="1103"/>
      <c r="AUA101" s="1103"/>
      <c r="AUB101" s="1103"/>
      <c r="AUC101" s="1103"/>
      <c r="AUD101" s="1103"/>
      <c r="AUE101" s="1103"/>
      <c r="AUF101" s="1103"/>
      <c r="AUG101" s="1103"/>
      <c r="AUH101" s="1104"/>
      <c r="AUJ101" s="1119"/>
      <c r="AUK101" s="1103"/>
      <c r="AUL101" s="1103"/>
      <c r="AUM101" s="1103"/>
      <c r="AUN101" s="1103"/>
      <c r="AUO101" s="1103"/>
      <c r="AUP101" s="1103"/>
      <c r="AUQ101" s="1103"/>
      <c r="AUR101" s="1103"/>
      <c r="AUS101" s="1103"/>
      <c r="AUT101" s="1103"/>
      <c r="AUU101" s="1103"/>
      <c r="AUV101" s="1103"/>
      <c r="AUW101" s="1104"/>
      <c r="AUY101" s="1119"/>
      <c r="AUZ101" s="1103"/>
      <c r="AVA101" s="1103"/>
      <c r="AVB101" s="1103"/>
      <c r="AVC101" s="1103"/>
      <c r="AVD101" s="1103"/>
      <c r="AVE101" s="1103"/>
      <c r="AVF101" s="1103"/>
      <c r="AVG101" s="1103"/>
      <c r="AVH101" s="1103"/>
      <c r="AVI101" s="1103"/>
      <c r="AVJ101" s="1103"/>
      <c r="AVK101" s="1103"/>
      <c r="AVL101" s="1104"/>
      <c r="AVN101" s="1119"/>
      <c r="AVO101" s="1103"/>
      <c r="AVP101" s="1103"/>
      <c r="AVQ101" s="1103"/>
      <c r="AVR101" s="1103"/>
      <c r="AVS101" s="1103"/>
      <c r="AVT101" s="1103"/>
      <c r="AVU101" s="1103"/>
      <c r="AVV101" s="1103"/>
      <c r="AVW101" s="1103"/>
      <c r="AVX101" s="1103"/>
      <c r="AVY101" s="1103"/>
      <c r="AVZ101" s="1103"/>
      <c r="AWA101" s="1104"/>
      <c r="AWC101" s="1119"/>
      <c r="AWD101" s="1103"/>
      <c r="AWE101" s="1103"/>
      <c r="AWF101" s="1103"/>
      <c r="AWG101" s="1103"/>
      <c r="AWH101" s="1103"/>
      <c r="AWI101" s="1103"/>
      <c r="AWJ101" s="1103"/>
      <c r="AWK101" s="1103"/>
      <c r="AWL101" s="1103"/>
      <c r="AWM101" s="1103"/>
      <c r="AWN101" s="1103"/>
      <c r="AWO101" s="1103"/>
      <c r="AWP101" s="1104"/>
      <c r="AWR101" s="1119"/>
      <c r="AWS101" s="1103"/>
      <c r="AWT101" s="1103"/>
      <c r="AWU101" s="1103"/>
      <c r="AWV101" s="1103"/>
      <c r="AWW101" s="1103"/>
      <c r="AWX101" s="1103"/>
      <c r="AWY101" s="1103"/>
      <c r="AWZ101" s="1103"/>
      <c r="AXA101" s="1103"/>
      <c r="AXB101" s="1103"/>
      <c r="AXC101" s="1103"/>
      <c r="AXD101" s="1103"/>
      <c r="AXE101" s="1104"/>
      <c r="AXG101" s="1119"/>
      <c r="AXH101" s="1103"/>
      <c r="AXI101" s="1103"/>
      <c r="AXJ101" s="1103"/>
      <c r="AXK101" s="1103"/>
      <c r="AXL101" s="1103"/>
      <c r="AXM101" s="1103"/>
      <c r="AXN101" s="1103"/>
      <c r="AXO101" s="1103"/>
      <c r="AXP101" s="1103"/>
      <c r="AXQ101" s="1103"/>
      <c r="AXR101" s="1103"/>
      <c r="AXS101" s="1103"/>
      <c r="AXT101" s="1104"/>
      <c r="AXV101" s="1119"/>
      <c r="AXW101" s="1103"/>
      <c r="AXX101" s="1103"/>
      <c r="AXY101" s="1103"/>
      <c r="AXZ101" s="1103"/>
      <c r="AYA101" s="1103"/>
      <c r="AYB101" s="1103"/>
      <c r="AYC101" s="1103"/>
      <c r="AYD101" s="1103"/>
      <c r="AYE101" s="1103"/>
      <c r="AYF101" s="1103"/>
      <c r="AYG101" s="1103"/>
      <c r="AYH101" s="1103"/>
      <c r="AYI101" s="1104"/>
      <c r="AYK101" s="1119"/>
      <c r="AYL101" s="1103"/>
      <c r="AYM101" s="1103"/>
      <c r="AYN101" s="1103"/>
      <c r="AYO101" s="1103"/>
      <c r="AYP101" s="1103"/>
      <c r="AYQ101" s="1103"/>
      <c r="AYR101" s="1103"/>
      <c r="AYS101" s="1103"/>
      <c r="AYT101" s="1103"/>
      <c r="AYU101" s="1103"/>
      <c r="AYV101" s="1103"/>
      <c r="AYW101" s="1103"/>
      <c r="AYX101" s="1104"/>
      <c r="AYZ101" s="1119"/>
      <c r="AZA101" s="1103"/>
      <c r="AZB101" s="1103"/>
      <c r="AZC101" s="1103"/>
      <c r="AZD101" s="1103"/>
      <c r="AZE101" s="1103"/>
      <c r="AZF101" s="1103"/>
      <c r="AZG101" s="1103"/>
      <c r="AZH101" s="1103"/>
      <c r="AZI101" s="1103"/>
      <c r="AZJ101" s="1103"/>
      <c r="AZK101" s="1103"/>
      <c r="AZL101" s="1103"/>
      <c r="AZM101" s="1104"/>
      <c r="AZO101" s="1119"/>
      <c r="AZP101" s="1103"/>
      <c r="AZQ101" s="1103"/>
      <c r="AZR101" s="1103"/>
      <c r="AZS101" s="1103"/>
      <c r="AZT101" s="1103"/>
      <c r="AZU101" s="1103"/>
      <c r="AZV101" s="1103"/>
      <c r="AZW101" s="1103"/>
      <c r="AZX101" s="1103"/>
      <c r="AZY101" s="1103"/>
      <c r="AZZ101" s="1103"/>
      <c r="BAA101" s="1103"/>
      <c r="BAB101" s="1104"/>
      <c r="BAD101" s="1119"/>
      <c r="BAE101" s="1103"/>
      <c r="BAF101" s="1103"/>
      <c r="BAG101" s="1103"/>
      <c r="BAH101" s="1103"/>
      <c r="BAI101" s="1103"/>
      <c r="BAJ101" s="1103"/>
      <c r="BAK101" s="1103"/>
      <c r="BAL101" s="1103"/>
      <c r="BAM101" s="1103"/>
      <c r="BAN101" s="1103"/>
      <c r="BAO101" s="1103"/>
      <c r="BAP101" s="1103"/>
      <c r="BAQ101" s="1104"/>
      <c r="BAS101" s="1119"/>
      <c r="BAT101" s="1103"/>
      <c r="BAU101" s="1103"/>
      <c r="BAV101" s="1103"/>
      <c r="BAW101" s="1103"/>
      <c r="BAX101" s="1103"/>
      <c r="BAY101" s="1103"/>
      <c r="BAZ101" s="1103"/>
      <c r="BBA101" s="1103"/>
      <c r="BBB101" s="1103"/>
      <c r="BBC101" s="1103"/>
      <c r="BBD101" s="1103"/>
      <c r="BBE101" s="1103"/>
      <c r="BBF101" s="1104"/>
      <c r="BBH101" s="1119"/>
      <c r="BBI101" s="1103"/>
      <c r="BBJ101" s="1103"/>
      <c r="BBK101" s="1103"/>
      <c r="BBL101" s="1103"/>
      <c r="BBM101" s="1103"/>
      <c r="BBN101" s="1103"/>
      <c r="BBO101" s="1103"/>
      <c r="BBP101" s="1103"/>
      <c r="BBQ101" s="1103"/>
      <c r="BBR101" s="1103"/>
      <c r="BBS101" s="1103"/>
      <c r="BBT101" s="1103"/>
      <c r="BBU101" s="1104"/>
      <c r="BBW101" s="1119"/>
      <c r="BBX101" s="1103"/>
      <c r="BBY101" s="1103"/>
      <c r="BBZ101" s="1103"/>
      <c r="BCA101" s="1103"/>
      <c r="BCB101" s="1103"/>
      <c r="BCC101" s="1103"/>
      <c r="BCD101" s="1103"/>
      <c r="BCE101" s="1103"/>
      <c r="BCF101" s="1103"/>
      <c r="BCG101" s="1103"/>
      <c r="BCH101" s="1103"/>
      <c r="BCI101" s="1103"/>
      <c r="BCJ101" s="1104"/>
      <c r="BCL101" s="1119"/>
      <c r="BCM101" s="1103"/>
      <c r="BCN101" s="1103"/>
      <c r="BCO101" s="1103"/>
      <c r="BCP101" s="1103"/>
      <c r="BCQ101" s="1103"/>
      <c r="BCR101" s="1103"/>
      <c r="BCS101" s="1103"/>
      <c r="BCT101" s="1103"/>
      <c r="BCU101" s="1103"/>
      <c r="BCV101" s="1103"/>
      <c r="BCW101" s="1103"/>
      <c r="BCX101" s="1103"/>
      <c r="BCY101" s="1104"/>
      <c r="BDA101" s="1119"/>
      <c r="BDB101" s="1103"/>
      <c r="BDC101" s="1103"/>
      <c r="BDD101" s="1103"/>
      <c r="BDE101" s="1103"/>
      <c r="BDF101" s="1103"/>
      <c r="BDG101" s="1103"/>
      <c r="BDH101" s="1103"/>
      <c r="BDI101" s="1103"/>
      <c r="BDJ101" s="1103"/>
      <c r="BDK101" s="1103"/>
      <c r="BDL101" s="1103"/>
      <c r="BDM101" s="1103"/>
      <c r="BDN101" s="1104"/>
      <c r="BDP101" s="1119"/>
      <c r="BDQ101" s="1103"/>
      <c r="BDR101" s="1103"/>
      <c r="BDS101" s="1103"/>
      <c r="BDT101" s="1103"/>
      <c r="BDU101" s="1103"/>
      <c r="BDV101" s="1103"/>
      <c r="BDW101" s="1103"/>
      <c r="BDX101" s="1103"/>
      <c r="BDY101" s="1103"/>
      <c r="BDZ101" s="1103"/>
      <c r="BEA101" s="1103"/>
      <c r="BEB101" s="1103"/>
      <c r="BEC101" s="1104"/>
      <c r="BEE101" s="1119"/>
      <c r="BEF101" s="1103"/>
      <c r="BEG101" s="1103"/>
      <c r="BEH101" s="1103"/>
      <c r="BEI101" s="1103"/>
      <c r="BEJ101" s="1103"/>
      <c r="BEK101" s="1103"/>
      <c r="BEL101" s="1103"/>
      <c r="BEM101" s="1103"/>
      <c r="BEN101" s="1103"/>
      <c r="BEO101" s="1103"/>
      <c r="BEP101" s="1103"/>
      <c r="BEQ101" s="1103"/>
      <c r="BER101" s="1104"/>
      <c r="BET101" s="1119"/>
      <c r="BEU101" s="1103"/>
      <c r="BEV101" s="1103"/>
      <c r="BEW101" s="1103"/>
      <c r="BEX101" s="1103"/>
      <c r="BEY101" s="1103"/>
      <c r="BEZ101" s="1103"/>
      <c r="BFA101" s="1103"/>
      <c r="BFB101" s="1103"/>
      <c r="BFC101" s="1103"/>
      <c r="BFD101" s="1103"/>
      <c r="BFE101" s="1103"/>
      <c r="BFF101" s="1103"/>
      <c r="BFG101" s="1104"/>
      <c r="BFI101" s="1119"/>
      <c r="BFJ101" s="1103"/>
      <c r="BFK101" s="1103"/>
      <c r="BFL101" s="1103"/>
      <c r="BFM101" s="1103"/>
      <c r="BFN101" s="1103"/>
      <c r="BFO101" s="1103"/>
      <c r="BFP101" s="1103"/>
      <c r="BFQ101" s="1103"/>
      <c r="BFR101" s="1103"/>
      <c r="BFS101" s="1103"/>
      <c r="BFT101" s="1103"/>
      <c r="BFU101" s="1103"/>
      <c r="BFV101" s="1104"/>
      <c r="BFX101" s="1119"/>
      <c r="BFY101" s="1103"/>
      <c r="BFZ101" s="1103"/>
      <c r="BGA101" s="1103"/>
      <c r="BGB101" s="1103"/>
      <c r="BGC101" s="1103"/>
      <c r="BGD101" s="1103"/>
      <c r="BGE101" s="1103"/>
      <c r="BGF101" s="1103"/>
      <c r="BGG101" s="1103"/>
      <c r="BGH101" s="1103"/>
      <c r="BGI101" s="1103"/>
      <c r="BGJ101" s="1103"/>
      <c r="BGK101" s="1104"/>
      <c r="BGM101" s="1119"/>
      <c r="BGN101" s="1103"/>
      <c r="BGO101" s="1103"/>
      <c r="BGP101" s="1103"/>
      <c r="BGQ101" s="1103"/>
      <c r="BGR101" s="1103"/>
      <c r="BGS101" s="1103"/>
      <c r="BGT101" s="1103"/>
      <c r="BGU101" s="1103"/>
      <c r="BGV101" s="1103"/>
      <c r="BGW101" s="1103"/>
      <c r="BGX101" s="1103"/>
      <c r="BGY101" s="1103"/>
      <c r="BGZ101" s="1104"/>
      <c r="BHB101" s="1119"/>
      <c r="BHC101" s="1103"/>
      <c r="BHD101" s="1103"/>
      <c r="BHE101" s="1103"/>
      <c r="BHF101" s="1103"/>
      <c r="BHG101" s="1103"/>
      <c r="BHH101" s="1103"/>
      <c r="BHI101" s="1103"/>
      <c r="BHJ101" s="1103"/>
      <c r="BHK101" s="1103"/>
      <c r="BHL101" s="1103"/>
      <c r="BHM101" s="1103"/>
      <c r="BHN101" s="1103"/>
      <c r="BHO101" s="1104"/>
      <c r="BHQ101" s="1119"/>
      <c r="BHR101" s="1103"/>
      <c r="BHS101" s="1103"/>
      <c r="BHT101" s="1103"/>
      <c r="BHU101" s="1103"/>
      <c r="BHV101" s="1103"/>
      <c r="BHW101" s="1103"/>
      <c r="BHX101" s="1103"/>
      <c r="BHY101" s="1103"/>
      <c r="BHZ101" s="1103"/>
      <c r="BIA101" s="1103"/>
      <c r="BIB101" s="1103"/>
      <c r="BIC101" s="1103"/>
      <c r="BID101" s="1104"/>
      <c r="BIF101" s="1119"/>
      <c r="BIG101" s="1103"/>
      <c r="BIH101" s="1103"/>
      <c r="BII101" s="1103"/>
      <c r="BIJ101" s="1103"/>
      <c r="BIK101" s="1103"/>
      <c r="BIL101" s="1103"/>
      <c r="BIM101" s="1103"/>
      <c r="BIN101" s="1103"/>
      <c r="BIO101" s="1103"/>
      <c r="BIP101" s="1103"/>
      <c r="BIQ101" s="1103"/>
      <c r="BIR101" s="1103"/>
      <c r="BIS101" s="1104"/>
      <c r="BIU101" s="1119"/>
      <c r="BIV101" s="1103"/>
      <c r="BIW101" s="1103"/>
      <c r="BIX101" s="1103"/>
      <c r="BIY101" s="1103"/>
      <c r="BIZ101" s="1103"/>
      <c r="BJA101" s="1103"/>
      <c r="BJB101" s="1103"/>
      <c r="BJC101" s="1103"/>
      <c r="BJD101" s="1103"/>
      <c r="BJE101" s="1103"/>
      <c r="BJF101" s="1103"/>
      <c r="BJG101" s="1103"/>
      <c r="BJH101" s="1104"/>
      <c r="BJJ101" s="1119"/>
      <c r="BJK101" s="1103"/>
      <c r="BJL101" s="1103"/>
      <c r="BJM101" s="1103"/>
      <c r="BJN101" s="1103"/>
      <c r="BJO101" s="1103"/>
      <c r="BJP101" s="1103"/>
      <c r="BJQ101" s="1103"/>
      <c r="BJR101" s="1103"/>
      <c r="BJS101" s="1103"/>
      <c r="BJT101" s="1103"/>
      <c r="BJU101" s="1103"/>
      <c r="BJV101" s="1103"/>
      <c r="BJW101" s="1104"/>
      <c r="BJY101" s="1119"/>
      <c r="BJZ101" s="1103"/>
      <c r="BKA101" s="1103"/>
      <c r="BKB101" s="1103"/>
      <c r="BKC101" s="1103"/>
      <c r="BKD101" s="1103"/>
      <c r="BKE101" s="1103"/>
      <c r="BKF101" s="1103"/>
      <c r="BKG101" s="1103"/>
      <c r="BKH101" s="1103"/>
      <c r="BKI101" s="1103"/>
      <c r="BKJ101" s="1103"/>
      <c r="BKK101" s="1103"/>
      <c r="BKL101" s="1104"/>
      <c r="BKN101" s="1119"/>
      <c r="BKO101" s="1103"/>
      <c r="BKP101" s="1103"/>
      <c r="BKQ101" s="1103"/>
      <c r="BKR101" s="1103"/>
      <c r="BKS101" s="1103"/>
      <c r="BKT101" s="1103"/>
      <c r="BKU101" s="1103"/>
      <c r="BKV101" s="1103"/>
      <c r="BKW101" s="1103"/>
      <c r="BKX101" s="1103"/>
      <c r="BKY101" s="1103"/>
      <c r="BKZ101" s="1103"/>
      <c r="BLA101" s="1104"/>
      <c r="BLC101" s="1119"/>
      <c r="BLD101" s="1103"/>
      <c r="BLE101" s="1103"/>
      <c r="BLF101" s="1103"/>
      <c r="BLG101" s="1103"/>
      <c r="BLH101" s="1103"/>
      <c r="BLI101" s="1103"/>
      <c r="BLJ101" s="1103"/>
      <c r="BLK101" s="1103"/>
      <c r="BLL101" s="1103"/>
      <c r="BLM101" s="1103"/>
      <c r="BLN101" s="1103"/>
      <c r="BLO101" s="1103"/>
      <c r="BLP101" s="1104"/>
      <c r="BLR101" s="1119"/>
      <c r="BLS101" s="1103"/>
      <c r="BLT101" s="1103"/>
      <c r="BLU101" s="1103"/>
      <c r="BLV101" s="1103"/>
      <c r="BLW101" s="1103"/>
      <c r="BLX101" s="1103"/>
      <c r="BLY101" s="1103"/>
      <c r="BLZ101" s="1103"/>
      <c r="BMA101" s="1103"/>
      <c r="BMB101" s="1103"/>
      <c r="BMC101" s="1103"/>
      <c r="BMD101" s="1103"/>
      <c r="BME101" s="1104"/>
      <c r="BMG101" s="1119"/>
      <c r="BMH101" s="1103"/>
      <c r="BMI101" s="1103"/>
      <c r="BMJ101" s="1103"/>
      <c r="BMK101" s="1103"/>
      <c r="BML101" s="1103"/>
      <c r="BMM101" s="1103"/>
      <c r="BMN101" s="1103"/>
      <c r="BMO101" s="1103"/>
      <c r="BMP101" s="1103"/>
      <c r="BMQ101" s="1103"/>
      <c r="BMR101" s="1103"/>
      <c r="BMS101" s="1103"/>
      <c r="BMT101" s="1104"/>
      <c r="BMV101" s="1119"/>
      <c r="BMW101" s="1103"/>
      <c r="BMX101" s="1103"/>
      <c r="BMY101" s="1103"/>
      <c r="BMZ101" s="1103"/>
      <c r="BNA101" s="1103"/>
      <c r="BNB101" s="1103"/>
      <c r="BNC101" s="1103"/>
      <c r="BND101" s="1103"/>
      <c r="BNE101" s="1103"/>
      <c r="BNF101" s="1103"/>
      <c r="BNG101" s="1103"/>
      <c r="BNH101" s="1103"/>
      <c r="BNI101" s="1104"/>
      <c r="BNK101" s="1119"/>
      <c r="BNL101" s="1103"/>
      <c r="BNM101" s="1103"/>
      <c r="BNN101" s="1103"/>
      <c r="BNO101" s="1103"/>
      <c r="BNP101" s="1103"/>
      <c r="BNQ101" s="1103"/>
      <c r="BNR101" s="1103"/>
      <c r="BNS101" s="1103"/>
      <c r="BNT101" s="1103"/>
      <c r="BNU101" s="1103"/>
      <c r="BNV101" s="1103"/>
      <c r="BNW101" s="1103"/>
      <c r="BNX101" s="1104"/>
      <c r="BNZ101" s="1119"/>
      <c r="BOA101" s="1103"/>
      <c r="BOB101" s="1103"/>
      <c r="BOC101" s="1103"/>
      <c r="BOD101" s="1103"/>
      <c r="BOE101" s="1103"/>
      <c r="BOF101" s="1103"/>
      <c r="BOG101" s="1103"/>
      <c r="BOH101" s="1103"/>
      <c r="BOI101" s="1103"/>
      <c r="BOJ101" s="1103"/>
      <c r="BOK101" s="1103"/>
      <c r="BOL101" s="1103"/>
      <c r="BOM101" s="1104"/>
      <c r="BOO101" s="1119"/>
      <c r="BOP101" s="1103"/>
      <c r="BOQ101" s="1103"/>
      <c r="BOR101" s="1103"/>
      <c r="BOS101" s="1103"/>
      <c r="BOT101" s="1103"/>
      <c r="BOU101" s="1103"/>
      <c r="BOV101" s="1103"/>
      <c r="BOW101" s="1103"/>
      <c r="BOX101" s="1103"/>
      <c r="BOY101" s="1103"/>
      <c r="BOZ101" s="1103"/>
      <c r="BPA101" s="1103"/>
      <c r="BPB101" s="1104"/>
      <c r="BPD101" s="1119"/>
      <c r="BPE101" s="1103"/>
      <c r="BPF101" s="1103"/>
      <c r="BPG101" s="1103"/>
      <c r="BPH101" s="1103"/>
      <c r="BPI101" s="1103"/>
      <c r="BPJ101" s="1103"/>
      <c r="BPK101" s="1103"/>
      <c r="BPL101" s="1103"/>
      <c r="BPM101" s="1103"/>
      <c r="BPN101" s="1103"/>
      <c r="BPO101" s="1103"/>
      <c r="BPP101" s="1103"/>
      <c r="BPQ101" s="1104"/>
      <c r="BPS101" s="1119"/>
      <c r="BPT101" s="1103"/>
      <c r="BPU101" s="1103"/>
      <c r="BPV101" s="1103"/>
      <c r="BPW101" s="1103"/>
      <c r="BPX101" s="1103"/>
      <c r="BPY101" s="1103"/>
      <c r="BPZ101" s="1103"/>
      <c r="BQA101" s="1103"/>
      <c r="BQB101" s="1103"/>
      <c r="BQC101" s="1103"/>
      <c r="BQD101" s="1103"/>
      <c r="BQE101" s="1103"/>
      <c r="BQF101" s="1104"/>
      <c r="BQH101" s="1119"/>
      <c r="BQI101" s="1103"/>
      <c r="BQJ101" s="1103"/>
      <c r="BQK101" s="1103"/>
      <c r="BQL101" s="1103"/>
      <c r="BQM101" s="1103"/>
      <c r="BQN101" s="1103"/>
      <c r="BQO101" s="1103"/>
      <c r="BQP101" s="1103"/>
      <c r="BQQ101" s="1103"/>
      <c r="BQR101" s="1103"/>
      <c r="BQS101" s="1103"/>
      <c r="BQT101" s="1103"/>
      <c r="BQU101" s="1104"/>
      <c r="BQW101" s="1119"/>
      <c r="BQX101" s="1103"/>
      <c r="BQY101" s="1103"/>
      <c r="BQZ101" s="1103"/>
      <c r="BRA101" s="1103"/>
      <c r="BRB101" s="1103"/>
      <c r="BRC101" s="1103"/>
      <c r="BRD101" s="1103"/>
      <c r="BRE101" s="1103"/>
      <c r="BRF101" s="1103"/>
      <c r="BRG101" s="1103"/>
      <c r="BRH101" s="1103"/>
      <c r="BRI101" s="1103"/>
      <c r="BRJ101" s="1104"/>
      <c r="BRL101" s="1119"/>
      <c r="BRM101" s="1103"/>
      <c r="BRN101" s="1103"/>
      <c r="BRO101" s="1103"/>
      <c r="BRP101" s="1103"/>
      <c r="BRQ101" s="1103"/>
      <c r="BRR101" s="1103"/>
      <c r="BRS101" s="1103"/>
      <c r="BRT101" s="1103"/>
      <c r="BRU101" s="1103"/>
      <c r="BRV101" s="1103"/>
      <c r="BRW101" s="1103"/>
      <c r="BRX101" s="1103"/>
      <c r="BRY101" s="1104"/>
      <c r="BSA101" s="1119"/>
      <c r="BSB101" s="1103"/>
      <c r="BSC101" s="1103"/>
      <c r="BSD101" s="1103"/>
      <c r="BSE101" s="1103"/>
      <c r="BSF101" s="1103"/>
      <c r="BSG101" s="1103"/>
      <c r="BSH101" s="1103"/>
      <c r="BSI101" s="1103"/>
      <c r="BSJ101" s="1103"/>
      <c r="BSK101" s="1103"/>
      <c r="BSL101" s="1103"/>
      <c r="BSM101" s="1103"/>
      <c r="BSN101" s="1104"/>
      <c r="BSP101" s="1119"/>
      <c r="BSQ101" s="1103"/>
      <c r="BSR101" s="1103"/>
      <c r="BSS101" s="1103"/>
      <c r="BST101" s="1103"/>
      <c r="BSU101" s="1103"/>
      <c r="BSV101" s="1103"/>
      <c r="BSW101" s="1103"/>
      <c r="BSX101" s="1103"/>
      <c r="BSY101" s="1103"/>
      <c r="BSZ101" s="1103"/>
      <c r="BTA101" s="1103"/>
      <c r="BTB101" s="1103"/>
      <c r="BTC101" s="1104"/>
      <c r="BTE101" s="1119"/>
      <c r="BTF101" s="1103"/>
      <c r="BTG101" s="1103"/>
      <c r="BTH101" s="1103"/>
      <c r="BTI101" s="1103"/>
      <c r="BTJ101" s="1103"/>
      <c r="BTK101" s="1103"/>
      <c r="BTL101" s="1103"/>
      <c r="BTM101" s="1103"/>
      <c r="BTN101" s="1103"/>
      <c r="BTO101" s="1103"/>
      <c r="BTP101" s="1103"/>
      <c r="BTQ101" s="1103"/>
      <c r="BTR101" s="1104"/>
      <c r="BTT101" s="1119"/>
      <c r="BTU101" s="1103"/>
      <c r="BTV101" s="1103"/>
      <c r="BTW101" s="1103"/>
      <c r="BTX101" s="1103"/>
      <c r="BTY101" s="1103"/>
      <c r="BTZ101" s="1103"/>
      <c r="BUA101" s="1103"/>
      <c r="BUB101" s="1103"/>
      <c r="BUC101" s="1103"/>
      <c r="BUD101" s="1103"/>
      <c r="BUE101" s="1103"/>
      <c r="BUF101" s="1103"/>
      <c r="BUG101" s="1104"/>
      <c r="BUI101" s="1119"/>
      <c r="BUJ101" s="1103"/>
      <c r="BUK101" s="1103"/>
      <c r="BUL101" s="1103"/>
      <c r="BUM101" s="1103"/>
      <c r="BUN101" s="1103"/>
      <c r="BUO101" s="1103"/>
      <c r="BUP101" s="1103"/>
      <c r="BUQ101" s="1103"/>
      <c r="BUR101" s="1103"/>
      <c r="BUS101" s="1103"/>
      <c r="BUT101" s="1103"/>
      <c r="BUU101" s="1103"/>
      <c r="BUV101" s="1104"/>
      <c r="BUX101" s="1119"/>
      <c r="BUY101" s="1103"/>
      <c r="BUZ101" s="1103"/>
      <c r="BVA101" s="1103"/>
      <c r="BVB101" s="1103"/>
      <c r="BVC101" s="1103"/>
      <c r="BVD101" s="1103"/>
      <c r="BVE101" s="1103"/>
      <c r="BVF101" s="1103"/>
      <c r="BVG101" s="1103"/>
      <c r="BVH101" s="1103"/>
      <c r="BVI101" s="1103"/>
      <c r="BVJ101" s="1103"/>
      <c r="BVK101" s="1104"/>
      <c r="BVM101" s="1119"/>
      <c r="BVN101" s="1103"/>
      <c r="BVO101" s="1103"/>
      <c r="BVP101" s="1103"/>
      <c r="BVQ101" s="1103"/>
      <c r="BVR101" s="1103"/>
      <c r="BVS101" s="1103"/>
      <c r="BVT101" s="1103"/>
      <c r="BVU101" s="1103"/>
      <c r="BVV101" s="1103"/>
      <c r="BVW101" s="1103"/>
      <c r="BVX101" s="1103"/>
      <c r="BVY101" s="1103"/>
      <c r="BVZ101" s="1104"/>
      <c r="BWB101" s="1119"/>
      <c r="BWC101" s="1103"/>
      <c r="BWD101" s="1103"/>
      <c r="BWE101" s="1103"/>
      <c r="BWF101" s="1103"/>
      <c r="BWG101" s="1103"/>
      <c r="BWH101" s="1103"/>
      <c r="BWI101" s="1103"/>
      <c r="BWJ101" s="1103"/>
      <c r="BWK101" s="1103"/>
      <c r="BWL101" s="1103"/>
      <c r="BWM101" s="1103"/>
      <c r="BWN101" s="1103"/>
      <c r="BWO101" s="1104"/>
    </row>
    <row r="102" spans="2:1965" ht="15" customHeight="1" x14ac:dyDescent="0.2">
      <c r="B102" s="1106" t="s">
        <v>778</v>
      </c>
      <c r="C102" s="1112">
        <f t="shared" ref="C102:AD102" si="6538">SUM(C103+C107+C112)</f>
        <v>0</v>
      </c>
      <c r="D102" s="1112">
        <f t="shared" si="6538"/>
        <v>0</v>
      </c>
      <c r="E102" s="1112">
        <f t="shared" si="6538"/>
        <v>0</v>
      </c>
      <c r="F102" s="1112">
        <f t="shared" si="6538"/>
        <v>0</v>
      </c>
      <c r="G102" s="1112">
        <f t="shared" si="6538"/>
        <v>0</v>
      </c>
      <c r="H102" s="1112">
        <f t="shared" si="6538"/>
        <v>0</v>
      </c>
      <c r="I102" s="1112">
        <f t="shared" si="6538"/>
        <v>0</v>
      </c>
      <c r="J102" s="1112">
        <f t="shared" si="6538"/>
        <v>0</v>
      </c>
      <c r="K102" s="1112">
        <f t="shared" si="6538"/>
        <v>0</v>
      </c>
      <c r="L102" s="1112">
        <f t="shared" si="6538"/>
        <v>0</v>
      </c>
      <c r="M102" s="1112">
        <f t="shared" si="6538"/>
        <v>0</v>
      </c>
      <c r="N102" s="1112">
        <f t="shared" si="6538"/>
        <v>0</v>
      </c>
      <c r="O102" s="1125">
        <f t="shared" si="6538"/>
        <v>0</v>
      </c>
      <c r="P102" s="1113">
        <f t="shared" si="6538"/>
        <v>0</v>
      </c>
      <c r="Q102" s="1112">
        <f t="shared" si="6538"/>
        <v>0</v>
      </c>
      <c r="R102" s="1112">
        <f t="shared" si="6538"/>
        <v>0</v>
      </c>
      <c r="S102" s="1112">
        <f t="shared" si="6538"/>
        <v>0</v>
      </c>
      <c r="T102" s="1112">
        <f t="shared" si="6538"/>
        <v>0</v>
      </c>
      <c r="U102" s="1112">
        <f t="shared" si="6538"/>
        <v>0</v>
      </c>
      <c r="V102" s="1112">
        <f t="shared" si="6538"/>
        <v>0</v>
      </c>
      <c r="W102" s="1112">
        <f t="shared" si="6538"/>
        <v>0</v>
      </c>
      <c r="X102" s="1112">
        <f t="shared" si="6538"/>
        <v>0</v>
      </c>
      <c r="Y102" s="1112">
        <f t="shared" si="6538"/>
        <v>0</v>
      </c>
      <c r="Z102" s="1112">
        <f t="shared" si="6538"/>
        <v>0</v>
      </c>
      <c r="AA102" s="1112">
        <f t="shared" si="6538"/>
        <v>0</v>
      </c>
      <c r="AB102" s="1112">
        <f t="shared" si="6538"/>
        <v>0</v>
      </c>
      <c r="AC102" s="1125">
        <f t="shared" si="6538"/>
        <v>0</v>
      </c>
      <c r="AD102" s="1113">
        <f t="shared" si="6538"/>
        <v>0</v>
      </c>
      <c r="AF102" s="1120">
        <f t="shared" ref="AF102:AS102" si="6539">SUM(AF103+AF107+AF112)</f>
        <v>0</v>
      </c>
      <c r="AG102" s="1112">
        <f t="shared" si="6539"/>
        <v>0</v>
      </c>
      <c r="AH102" s="1112">
        <f t="shared" si="6539"/>
        <v>0</v>
      </c>
      <c r="AI102" s="1112">
        <f t="shared" si="6539"/>
        <v>0</v>
      </c>
      <c r="AJ102" s="1112">
        <f t="shared" si="6539"/>
        <v>0</v>
      </c>
      <c r="AK102" s="1112">
        <f t="shared" si="6539"/>
        <v>0</v>
      </c>
      <c r="AL102" s="1112">
        <f t="shared" si="6539"/>
        <v>0</v>
      </c>
      <c r="AM102" s="1112">
        <f t="shared" si="6539"/>
        <v>0</v>
      </c>
      <c r="AN102" s="1112">
        <f t="shared" si="6539"/>
        <v>0</v>
      </c>
      <c r="AO102" s="1112">
        <f t="shared" si="6539"/>
        <v>0</v>
      </c>
      <c r="AP102" s="1112">
        <f t="shared" si="6539"/>
        <v>0</v>
      </c>
      <c r="AQ102" s="1112">
        <f t="shared" si="6539"/>
        <v>0</v>
      </c>
      <c r="AR102" s="1125">
        <f t="shared" si="6539"/>
        <v>0</v>
      </c>
      <c r="AS102" s="1113">
        <f t="shared" si="6539"/>
        <v>0</v>
      </c>
      <c r="AU102" s="1120">
        <f t="shared" ref="AU102:BH102" si="6540">SUM(AU103+AU107+AU112)</f>
        <v>0</v>
      </c>
      <c r="AV102" s="1112">
        <f t="shared" si="6540"/>
        <v>0</v>
      </c>
      <c r="AW102" s="1112">
        <f t="shared" si="6540"/>
        <v>0</v>
      </c>
      <c r="AX102" s="1112">
        <f t="shared" si="6540"/>
        <v>0</v>
      </c>
      <c r="AY102" s="1112">
        <f t="shared" si="6540"/>
        <v>0</v>
      </c>
      <c r="AZ102" s="1112">
        <f t="shared" si="6540"/>
        <v>0</v>
      </c>
      <c r="BA102" s="1112">
        <f t="shared" si="6540"/>
        <v>0</v>
      </c>
      <c r="BB102" s="1112">
        <f t="shared" si="6540"/>
        <v>0</v>
      </c>
      <c r="BC102" s="1112">
        <f t="shared" si="6540"/>
        <v>0</v>
      </c>
      <c r="BD102" s="1112">
        <f t="shared" si="6540"/>
        <v>0</v>
      </c>
      <c r="BE102" s="1112">
        <f t="shared" si="6540"/>
        <v>0</v>
      </c>
      <c r="BF102" s="1112">
        <f t="shared" si="6540"/>
        <v>0</v>
      </c>
      <c r="BG102" s="1125">
        <f t="shared" si="6540"/>
        <v>0</v>
      </c>
      <c r="BH102" s="1113">
        <f t="shared" si="6540"/>
        <v>0</v>
      </c>
      <c r="BJ102" s="1120">
        <f t="shared" ref="BJ102:BW102" si="6541">SUM(BJ103+BJ107+BJ112)</f>
        <v>0</v>
      </c>
      <c r="BK102" s="1112">
        <f t="shared" si="6541"/>
        <v>0</v>
      </c>
      <c r="BL102" s="1112">
        <f t="shared" si="6541"/>
        <v>0</v>
      </c>
      <c r="BM102" s="1112">
        <f t="shared" si="6541"/>
        <v>0</v>
      </c>
      <c r="BN102" s="1112">
        <f t="shared" si="6541"/>
        <v>0</v>
      </c>
      <c r="BO102" s="1112">
        <f t="shared" si="6541"/>
        <v>0</v>
      </c>
      <c r="BP102" s="1112">
        <f t="shared" si="6541"/>
        <v>0</v>
      </c>
      <c r="BQ102" s="1112">
        <f t="shared" si="6541"/>
        <v>0</v>
      </c>
      <c r="BR102" s="1112">
        <f t="shared" si="6541"/>
        <v>0</v>
      </c>
      <c r="BS102" s="1112">
        <f t="shared" si="6541"/>
        <v>0</v>
      </c>
      <c r="BT102" s="1112">
        <f t="shared" si="6541"/>
        <v>0</v>
      </c>
      <c r="BU102" s="1112">
        <f t="shared" si="6541"/>
        <v>0</v>
      </c>
      <c r="BV102" s="1125">
        <f t="shared" si="6541"/>
        <v>0</v>
      </c>
      <c r="BW102" s="1113">
        <f t="shared" si="6541"/>
        <v>0</v>
      </c>
      <c r="BY102" s="1120">
        <f t="shared" ref="BY102:CL102" si="6542">SUM(BY103+BY107+BY112)</f>
        <v>0</v>
      </c>
      <c r="BZ102" s="1112">
        <f t="shared" si="6542"/>
        <v>0</v>
      </c>
      <c r="CA102" s="1112">
        <f t="shared" si="6542"/>
        <v>0</v>
      </c>
      <c r="CB102" s="1112">
        <f t="shared" si="6542"/>
        <v>0</v>
      </c>
      <c r="CC102" s="1112">
        <f t="shared" si="6542"/>
        <v>0</v>
      </c>
      <c r="CD102" s="1112">
        <f t="shared" si="6542"/>
        <v>0</v>
      </c>
      <c r="CE102" s="1112">
        <f t="shared" si="6542"/>
        <v>0</v>
      </c>
      <c r="CF102" s="1112">
        <f t="shared" si="6542"/>
        <v>0</v>
      </c>
      <c r="CG102" s="1112">
        <f t="shared" si="6542"/>
        <v>0</v>
      </c>
      <c r="CH102" s="1112">
        <f t="shared" si="6542"/>
        <v>0</v>
      </c>
      <c r="CI102" s="1112">
        <f t="shared" si="6542"/>
        <v>0</v>
      </c>
      <c r="CJ102" s="1112">
        <f t="shared" si="6542"/>
        <v>0</v>
      </c>
      <c r="CK102" s="1125">
        <f t="shared" si="6542"/>
        <v>0</v>
      </c>
      <c r="CL102" s="1113">
        <f t="shared" si="6542"/>
        <v>0</v>
      </c>
      <c r="CN102" s="1120">
        <f t="shared" ref="CN102:DA102" si="6543">SUM(CN103+CN107+CN112)</f>
        <v>0</v>
      </c>
      <c r="CO102" s="1112">
        <f t="shared" si="6543"/>
        <v>0</v>
      </c>
      <c r="CP102" s="1112">
        <f t="shared" si="6543"/>
        <v>0</v>
      </c>
      <c r="CQ102" s="1112">
        <f t="shared" si="6543"/>
        <v>0</v>
      </c>
      <c r="CR102" s="1112">
        <f t="shared" si="6543"/>
        <v>0</v>
      </c>
      <c r="CS102" s="1112">
        <f t="shared" si="6543"/>
        <v>0</v>
      </c>
      <c r="CT102" s="1112">
        <f t="shared" si="6543"/>
        <v>0</v>
      </c>
      <c r="CU102" s="1112">
        <f t="shared" si="6543"/>
        <v>0</v>
      </c>
      <c r="CV102" s="1112">
        <f t="shared" si="6543"/>
        <v>0</v>
      </c>
      <c r="CW102" s="1112">
        <f t="shared" si="6543"/>
        <v>0</v>
      </c>
      <c r="CX102" s="1112">
        <f t="shared" si="6543"/>
        <v>0</v>
      </c>
      <c r="CY102" s="1112">
        <f t="shared" si="6543"/>
        <v>0</v>
      </c>
      <c r="CZ102" s="1125">
        <f t="shared" si="6543"/>
        <v>0</v>
      </c>
      <c r="DA102" s="1113">
        <f t="shared" si="6543"/>
        <v>0</v>
      </c>
      <c r="DC102" s="1120">
        <f t="shared" ref="DC102:DP102" si="6544">SUM(DC103+DC107+DC112)</f>
        <v>0</v>
      </c>
      <c r="DD102" s="1112">
        <f t="shared" si="6544"/>
        <v>0</v>
      </c>
      <c r="DE102" s="1112">
        <f t="shared" si="6544"/>
        <v>0</v>
      </c>
      <c r="DF102" s="1112">
        <f t="shared" si="6544"/>
        <v>0</v>
      </c>
      <c r="DG102" s="1112">
        <f t="shared" si="6544"/>
        <v>0</v>
      </c>
      <c r="DH102" s="1112">
        <f t="shared" si="6544"/>
        <v>0</v>
      </c>
      <c r="DI102" s="1112">
        <f t="shared" si="6544"/>
        <v>0</v>
      </c>
      <c r="DJ102" s="1112">
        <f t="shared" si="6544"/>
        <v>0</v>
      </c>
      <c r="DK102" s="1112">
        <f t="shared" si="6544"/>
        <v>0</v>
      </c>
      <c r="DL102" s="1112">
        <f t="shared" si="6544"/>
        <v>0</v>
      </c>
      <c r="DM102" s="1112">
        <f t="shared" si="6544"/>
        <v>0</v>
      </c>
      <c r="DN102" s="1112">
        <f t="shared" si="6544"/>
        <v>0</v>
      </c>
      <c r="DO102" s="1125">
        <f t="shared" si="6544"/>
        <v>0</v>
      </c>
      <c r="DP102" s="1113">
        <f t="shared" si="6544"/>
        <v>0</v>
      </c>
      <c r="DR102" s="1120">
        <f t="shared" ref="DR102:EE102" si="6545">SUM(DR103+DR107+DR112)</f>
        <v>0</v>
      </c>
      <c r="DS102" s="1112">
        <f t="shared" si="6545"/>
        <v>0</v>
      </c>
      <c r="DT102" s="1112">
        <f t="shared" si="6545"/>
        <v>0</v>
      </c>
      <c r="DU102" s="1112">
        <f t="shared" si="6545"/>
        <v>0</v>
      </c>
      <c r="DV102" s="1112">
        <f t="shared" si="6545"/>
        <v>0</v>
      </c>
      <c r="DW102" s="1112">
        <f t="shared" si="6545"/>
        <v>0</v>
      </c>
      <c r="DX102" s="1112">
        <f t="shared" si="6545"/>
        <v>0</v>
      </c>
      <c r="DY102" s="1112">
        <f t="shared" si="6545"/>
        <v>0</v>
      </c>
      <c r="DZ102" s="1112">
        <f t="shared" si="6545"/>
        <v>0</v>
      </c>
      <c r="EA102" s="1112">
        <f t="shared" si="6545"/>
        <v>0</v>
      </c>
      <c r="EB102" s="1112">
        <f t="shared" si="6545"/>
        <v>0</v>
      </c>
      <c r="EC102" s="1112">
        <f t="shared" si="6545"/>
        <v>0</v>
      </c>
      <c r="ED102" s="1125">
        <f t="shared" si="6545"/>
        <v>0</v>
      </c>
      <c r="EE102" s="1113">
        <f t="shared" si="6545"/>
        <v>0</v>
      </c>
      <c r="EG102" s="1120">
        <f t="shared" ref="EG102:ET102" si="6546">SUM(EG103+EG107+EG112)</f>
        <v>0</v>
      </c>
      <c r="EH102" s="1112">
        <f t="shared" si="6546"/>
        <v>0</v>
      </c>
      <c r="EI102" s="1112">
        <f t="shared" si="6546"/>
        <v>0</v>
      </c>
      <c r="EJ102" s="1112">
        <f t="shared" si="6546"/>
        <v>0</v>
      </c>
      <c r="EK102" s="1112">
        <f t="shared" si="6546"/>
        <v>0</v>
      </c>
      <c r="EL102" s="1112">
        <f t="shared" si="6546"/>
        <v>0</v>
      </c>
      <c r="EM102" s="1112">
        <f t="shared" si="6546"/>
        <v>0</v>
      </c>
      <c r="EN102" s="1112">
        <f t="shared" si="6546"/>
        <v>0</v>
      </c>
      <c r="EO102" s="1112">
        <f t="shared" si="6546"/>
        <v>0</v>
      </c>
      <c r="EP102" s="1112">
        <f t="shared" si="6546"/>
        <v>0</v>
      </c>
      <c r="EQ102" s="1112">
        <f t="shared" si="6546"/>
        <v>0</v>
      </c>
      <c r="ER102" s="1112">
        <f t="shared" si="6546"/>
        <v>0</v>
      </c>
      <c r="ES102" s="1125">
        <f t="shared" si="6546"/>
        <v>0</v>
      </c>
      <c r="ET102" s="1113">
        <f t="shared" si="6546"/>
        <v>0</v>
      </c>
      <c r="EV102" s="1120">
        <f t="shared" ref="EV102:FI102" si="6547">SUM(EV103+EV107+EV112)</f>
        <v>0</v>
      </c>
      <c r="EW102" s="1112">
        <f t="shared" si="6547"/>
        <v>0</v>
      </c>
      <c r="EX102" s="1112">
        <f t="shared" si="6547"/>
        <v>0</v>
      </c>
      <c r="EY102" s="1112">
        <f t="shared" si="6547"/>
        <v>0</v>
      </c>
      <c r="EZ102" s="1112">
        <f t="shared" si="6547"/>
        <v>0</v>
      </c>
      <c r="FA102" s="1112">
        <f t="shared" si="6547"/>
        <v>0</v>
      </c>
      <c r="FB102" s="1112">
        <f t="shared" si="6547"/>
        <v>0</v>
      </c>
      <c r="FC102" s="1112">
        <f t="shared" si="6547"/>
        <v>0</v>
      </c>
      <c r="FD102" s="1112">
        <f t="shared" si="6547"/>
        <v>0</v>
      </c>
      <c r="FE102" s="1112">
        <f t="shared" si="6547"/>
        <v>0</v>
      </c>
      <c r="FF102" s="1112">
        <f t="shared" si="6547"/>
        <v>0</v>
      </c>
      <c r="FG102" s="1112">
        <f t="shared" si="6547"/>
        <v>0</v>
      </c>
      <c r="FH102" s="1125">
        <f t="shared" si="6547"/>
        <v>0</v>
      </c>
      <c r="FI102" s="1113">
        <f t="shared" si="6547"/>
        <v>0</v>
      </c>
      <c r="FK102" s="1120">
        <f t="shared" ref="FK102:FX102" si="6548">SUM(FK103+FK107+FK112)</f>
        <v>0</v>
      </c>
      <c r="FL102" s="1112">
        <f t="shared" si="6548"/>
        <v>0</v>
      </c>
      <c r="FM102" s="1112">
        <f t="shared" si="6548"/>
        <v>0</v>
      </c>
      <c r="FN102" s="1112">
        <f t="shared" si="6548"/>
        <v>0</v>
      </c>
      <c r="FO102" s="1112">
        <f t="shared" si="6548"/>
        <v>0</v>
      </c>
      <c r="FP102" s="1112">
        <f t="shared" si="6548"/>
        <v>0</v>
      </c>
      <c r="FQ102" s="1112">
        <f t="shared" si="6548"/>
        <v>0</v>
      </c>
      <c r="FR102" s="1112">
        <f t="shared" si="6548"/>
        <v>0</v>
      </c>
      <c r="FS102" s="1112">
        <f t="shared" si="6548"/>
        <v>0</v>
      </c>
      <c r="FT102" s="1112">
        <f t="shared" si="6548"/>
        <v>0</v>
      </c>
      <c r="FU102" s="1112">
        <f t="shared" si="6548"/>
        <v>0</v>
      </c>
      <c r="FV102" s="1112">
        <f t="shared" si="6548"/>
        <v>0</v>
      </c>
      <c r="FW102" s="1125">
        <f t="shared" si="6548"/>
        <v>0</v>
      </c>
      <c r="FX102" s="1113">
        <f t="shared" si="6548"/>
        <v>0</v>
      </c>
      <c r="FZ102" s="1120">
        <f t="shared" ref="FZ102:GM102" si="6549">SUM(FZ103+FZ107+FZ112)</f>
        <v>0</v>
      </c>
      <c r="GA102" s="1112">
        <f t="shared" si="6549"/>
        <v>0</v>
      </c>
      <c r="GB102" s="1112">
        <f t="shared" si="6549"/>
        <v>0</v>
      </c>
      <c r="GC102" s="1112">
        <f t="shared" si="6549"/>
        <v>0</v>
      </c>
      <c r="GD102" s="1112">
        <f t="shared" si="6549"/>
        <v>0</v>
      </c>
      <c r="GE102" s="1112">
        <f t="shared" si="6549"/>
        <v>0</v>
      </c>
      <c r="GF102" s="1112">
        <f t="shared" si="6549"/>
        <v>0</v>
      </c>
      <c r="GG102" s="1112">
        <f t="shared" si="6549"/>
        <v>0</v>
      </c>
      <c r="GH102" s="1112">
        <f t="shared" si="6549"/>
        <v>0</v>
      </c>
      <c r="GI102" s="1112">
        <f t="shared" si="6549"/>
        <v>0</v>
      </c>
      <c r="GJ102" s="1112">
        <f t="shared" si="6549"/>
        <v>0</v>
      </c>
      <c r="GK102" s="1112">
        <f t="shared" si="6549"/>
        <v>0</v>
      </c>
      <c r="GL102" s="1125">
        <f t="shared" si="6549"/>
        <v>0</v>
      </c>
      <c r="GM102" s="1113">
        <f t="shared" si="6549"/>
        <v>0</v>
      </c>
      <c r="GO102" s="1120">
        <f t="shared" ref="GO102:HB102" si="6550">SUM(GO103+GO107+GO112)</f>
        <v>0</v>
      </c>
      <c r="GP102" s="1112">
        <f t="shared" si="6550"/>
        <v>0</v>
      </c>
      <c r="GQ102" s="1112">
        <f t="shared" si="6550"/>
        <v>0</v>
      </c>
      <c r="GR102" s="1112">
        <f t="shared" si="6550"/>
        <v>0</v>
      </c>
      <c r="GS102" s="1112">
        <f t="shared" si="6550"/>
        <v>0</v>
      </c>
      <c r="GT102" s="1112">
        <f t="shared" si="6550"/>
        <v>0</v>
      </c>
      <c r="GU102" s="1112">
        <f t="shared" si="6550"/>
        <v>0</v>
      </c>
      <c r="GV102" s="1112">
        <f t="shared" si="6550"/>
        <v>0</v>
      </c>
      <c r="GW102" s="1112">
        <f t="shared" si="6550"/>
        <v>0</v>
      </c>
      <c r="GX102" s="1112">
        <f t="shared" si="6550"/>
        <v>0</v>
      </c>
      <c r="GY102" s="1112">
        <f t="shared" si="6550"/>
        <v>0</v>
      </c>
      <c r="GZ102" s="1112">
        <f t="shared" si="6550"/>
        <v>0</v>
      </c>
      <c r="HA102" s="1125">
        <f t="shared" si="6550"/>
        <v>0</v>
      </c>
      <c r="HB102" s="1113">
        <f t="shared" si="6550"/>
        <v>0</v>
      </c>
      <c r="HD102" s="1120">
        <f t="shared" ref="HD102:HQ102" si="6551">SUM(HD103+HD107+HD112)</f>
        <v>0</v>
      </c>
      <c r="HE102" s="1112">
        <f t="shared" si="6551"/>
        <v>0</v>
      </c>
      <c r="HF102" s="1112">
        <f t="shared" si="6551"/>
        <v>0</v>
      </c>
      <c r="HG102" s="1112">
        <f t="shared" si="6551"/>
        <v>0</v>
      </c>
      <c r="HH102" s="1112">
        <f t="shared" si="6551"/>
        <v>0</v>
      </c>
      <c r="HI102" s="1112">
        <f t="shared" si="6551"/>
        <v>0</v>
      </c>
      <c r="HJ102" s="1112">
        <f t="shared" si="6551"/>
        <v>0</v>
      </c>
      <c r="HK102" s="1112">
        <f t="shared" si="6551"/>
        <v>0</v>
      </c>
      <c r="HL102" s="1112">
        <f t="shared" si="6551"/>
        <v>0</v>
      </c>
      <c r="HM102" s="1112">
        <f t="shared" si="6551"/>
        <v>0</v>
      </c>
      <c r="HN102" s="1112">
        <f t="shared" si="6551"/>
        <v>0</v>
      </c>
      <c r="HO102" s="1112">
        <f t="shared" si="6551"/>
        <v>0</v>
      </c>
      <c r="HP102" s="1125">
        <f t="shared" si="6551"/>
        <v>0</v>
      </c>
      <c r="HQ102" s="1113">
        <f t="shared" si="6551"/>
        <v>0</v>
      </c>
      <c r="HS102" s="1120">
        <f t="shared" ref="HS102:IF102" si="6552">SUM(HS103+HS107+HS112)</f>
        <v>0</v>
      </c>
      <c r="HT102" s="1112">
        <f t="shared" si="6552"/>
        <v>0</v>
      </c>
      <c r="HU102" s="1112">
        <f t="shared" si="6552"/>
        <v>0</v>
      </c>
      <c r="HV102" s="1112">
        <f t="shared" si="6552"/>
        <v>0</v>
      </c>
      <c r="HW102" s="1112">
        <f t="shared" si="6552"/>
        <v>0</v>
      </c>
      <c r="HX102" s="1112">
        <f t="shared" si="6552"/>
        <v>0</v>
      </c>
      <c r="HY102" s="1112">
        <f t="shared" si="6552"/>
        <v>0</v>
      </c>
      <c r="HZ102" s="1112">
        <f t="shared" si="6552"/>
        <v>0</v>
      </c>
      <c r="IA102" s="1112">
        <f t="shared" si="6552"/>
        <v>0</v>
      </c>
      <c r="IB102" s="1112">
        <f t="shared" si="6552"/>
        <v>0</v>
      </c>
      <c r="IC102" s="1112">
        <f t="shared" si="6552"/>
        <v>0</v>
      </c>
      <c r="ID102" s="1112">
        <f t="shared" si="6552"/>
        <v>0</v>
      </c>
      <c r="IE102" s="1125">
        <f t="shared" si="6552"/>
        <v>0</v>
      </c>
      <c r="IF102" s="1113">
        <f t="shared" si="6552"/>
        <v>0</v>
      </c>
      <c r="IH102" s="1120">
        <f t="shared" ref="IH102:IU102" si="6553">SUM(IH103+IH107+IH112)</f>
        <v>0</v>
      </c>
      <c r="II102" s="1112">
        <f t="shared" si="6553"/>
        <v>0</v>
      </c>
      <c r="IJ102" s="1112">
        <f t="shared" si="6553"/>
        <v>0</v>
      </c>
      <c r="IK102" s="1112">
        <f t="shared" si="6553"/>
        <v>0</v>
      </c>
      <c r="IL102" s="1112">
        <f t="shared" si="6553"/>
        <v>0</v>
      </c>
      <c r="IM102" s="1112">
        <f t="shared" si="6553"/>
        <v>0</v>
      </c>
      <c r="IN102" s="1112">
        <f t="shared" si="6553"/>
        <v>0</v>
      </c>
      <c r="IO102" s="1112">
        <f t="shared" si="6553"/>
        <v>0</v>
      </c>
      <c r="IP102" s="1112">
        <f t="shared" si="6553"/>
        <v>0</v>
      </c>
      <c r="IQ102" s="1112">
        <f t="shared" si="6553"/>
        <v>0</v>
      </c>
      <c r="IR102" s="1112">
        <f t="shared" si="6553"/>
        <v>0</v>
      </c>
      <c r="IS102" s="1112">
        <f t="shared" si="6553"/>
        <v>0</v>
      </c>
      <c r="IT102" s="1125">
        <f t="shared" si="6553"/>
        <v>0</v>
      </c>
      <c r="IU102" s="1113">
        <f t="shared" si="6553"/>
        <v>0</v>
      </c>
      <c r="IW102" s="1120">
        <f t="shared" ref="IW102:JJ102" si="6554">SUM(IW103+IW107+IW112)</f>
        <v>0</v>
      </c>
      <c r="IX102" s="1112">
        <f t="shared" si="6554"/>
        <v>0</v>
      </c>
      <c r="IY102" s="1112">
        <f t="shared" si="6554"/>
        <v>0</v>
      </c>
      <c r="IZ102" s="1112">
        <f t="shared" si="6554"/>
        <v>0</v>
      </c>
      <c r="JA102" s="1112">
        <f t="shared" si="6554"/>
        <v>0</v>
      </c>
      <c r="JB102" s="1112">
        <f t="shared" si="6554"/>
        <v>0</v>
      </c>
      <c r="JC102" s="1112">
        <f t="shared" si="6554"/>
        <v>0</v>
      </c>
      <c r="JD102" s="1112">
        <f t="shared" si="6554"/>
        <v>0</v>
      </c>
      <c r="JE102" s="1112">
        <f t="shared" si="6554"/>
        <v>0</v>
      </c>
      <c r="JF102" s="1112">
        <f t="shared" si="6554"/>
        <v>0</v>
      </c>
      <c r="JG102" s="1112">
        <f t="shared" si="6554"/>
        <v>0</v>
      </c>
      <c r="JH102" s="1112">
        <f t="shared" si="6554"/>
        <v>0</v>
      </c>
      <c r="JI102" s="1125">
        <f t="shared" si="6554"/>
        <v>0</v>
      </c>
      <c r="JJ102" s="1113">
        <f t="shared" si="6554"/>
        <v>0</v>
      </c>
      <c r="JL102" s="1120">
        <f t="shared" ref="JL102:JY102" si="6555">SUM(JL103+JL107+JL112)</f>
        <v>0</v>
      </c>
      <c r="JM102" s="1112">
        <f t="shared" si="6555"/>
        <v>0</v>
      </c>
      <c r="JN102" s="1112">
        <f t="shared" si="6555"/>
        <v>0</v>
      </c>
      <c r="JO102" s="1112">
        <f t="shared" si="6555"/>
        <v>0</v>
      </c>
      <c r="JP102" s="1112">
        <f t="shared" si="6555"/>
        <v>0</v>
      </c>
      <c r="JQ102" s="1112">
        <f t="shared" si="6555"/>
        <v>0</v>
      </c>
      <c r="JR102" s="1112">
        <f t="shared" si="6555"/>
        <v>0</v>
      </c>
      <c r="JS102" s="1112">
        <f t="shared" si="6555"/>
        <v>0</v>
      </c>
      <c r="JT102" s="1112">
        <f t="shared" si="6555"/>
        <v>0</v>
      </c>
      <c r="JU102" s="1112">
        <f t="shared" si="6555"/>
        <v>0</v>
      </c>
      <c r="JV102" s="1112">
        <f t="shared" si="6555"/>
        <v>0</v>
      </c>
      <c r="JW102" s="1112">
        <f t="shared" si="6555"/>
        <v>0</v>
      </c>
      <c r="JX102" s="1125">
        <f t="shared" si="6555"/>
        <v>0</v>
      </c>
      <c r="JY102" s="1113">
        <f t="shared" si="6555"/>
        <v>0</v>
      </c>
      <c r="KA102" s="1120">
        <f t="shared" ref="KA102:KN102" si="6556">SUM(KA103+KA107+KA112)</f>
        <v>0</v>
      </c>
      <c r="KB102" s="1112">
        <f t="shared" si="6556"/>
        <v>0</v>
      </c>
      <c r="KC102" s="1112">
        <f t="shared" si="6556"/>
        <v>0</v>
      </c>
      <c r="KD102" s="1112">
        <f t="shared" si="6556"/>
        <v>0</v>
      </c>
      <c r="KE102" s="1112">
        <f t="shared" si="6556"/>
        <v>0</v>
      </c>
      <c r="KF102" s="1112">
        <f t="shared" si="6556"/>
        <v>0</v>
      </c>
      <c r="KG102" s="1112">
        <f t="shared" si="6556"/>
        <v>0</v>
      </c>
      <c r="KH102" s="1112">
        <f t="shared" si="6556"/>
        <v>0</v>
      </c>
      <c r="KI102" s="1112">
        <f t="shared" si="6556"/>
        <v>0</v>
      </c>
      <c r="KJ102" s="1112">
        <f t="shared" si="6556"/>
        <v>0</v>
      </c>
      <c r="KK102" s="1112">
        <f t="shared" si="6556"/>
        <v>0</v>
      </c>
      <c r="KL102" s="1112">
        <f t="shared" si="6556"/>
        <v>0</v>
      </c>
      <c r="KM102" s="1125">
        <f t="shared" si="6556"/>
        <v>0</v>
      </c>
      <c r="KN102" s="1113">
        <f t="shared" si="6556"/>
        <v>0</v>
      </c>
      <c r="KP102" s="1120">
        <f t="shared" ref="KP102:LC102" si="6557">SUM(KP103+KP107+KP112)</f>
        <v>0</v>
      </c>
      <c r="KQ102" s="1112">
        <f t="shared" si="6557"/>
        <v>0</v>
      </c>
      <c r="KR102" s="1112">
        <f t="shared" si="6557"/>
        <v>0</v>
      </c>
      <c r="KS102" s="1112">
        <f t="shared" si="6557"/>
        <v>0</v>
      </c>
      <c r="KT102" s="1112">
        <f t="shared" si="6557"/>
        <v>0</v>
      </c>
      <c r="KU102" s="1112">
        <f t="shared" si="6557"/>
        <v>0</v>
      </c>
      <c r="KV102" s="1112">
        <f t="shared" si="6557"/>
        <v>0</v>
      </c>
      <c r="KW102" s="1112">
        <f t="shared" si="6557"/>
        <v>0</v>
      </c>
      <c r="KX102" s="1112">
        <f t="shared" si="6557"/>
        <v>0</v>
      </c>
      <c r="KY102" s="1112">
        <f t="shared" si="6557"/>
        <v>0</v>
      </c>
      <c r="KZ102" s="1112">
        <f t="shared" si="6557"/>
        <v>0</v>
      </c>
      <c r="LA102" s="1112">
        <f t="shared" si="6557"/>
        <v>0</v>
      </c>
      <c r="LB102" s="1125">
        <f t="shared" si="6557"/>
        <v>0</v>
      </c>
      <c r="LC102" s="1113">
        <f t="shared" si="6557"/>
        <v>0</v>
      </c>
      <c r="LE102" s="1120">
        <f t="shared" ref="LE102:LR102" si="6558">SUM(LE103+LE107+LE112)</f>
        <v>0</v>
      </c>
      <c r="LF102" s="1112">
        <f t="shared" si="6558"/>
        <v>0</v>
      </c>
      <c r="LG102" s="1112">
        <f t="shared" si="6558"/>
        <v>0</v>
      </c>
      <c r="LH102" s="1112">
        <f t="shared" si="6558"/>
        <v>0</v>
      </c>
      <c r="LI102" s="1112">
        <f t="shared" si="6558"/>
        <v>0</v>
      </c>
      <c r="LJ102" s="1112">
        <f t="shared" si="6558"/>
        <v>0</v>
      </c>
      <c r="LK102" s="1112">
        <f t="shared" si="6558"/>
        <v>0</v>
      </c>
      <c r="LL102" s="1112">
        <f t="shared" si="6558"/>
        <v>0</v>
      </c>
      <c r="LM102" s="1112">
        <f t="shared" si="6558"/>
        <v>0</v>
      </c>
      <c r="LN102" s="1112">
        <f t="shared" si="6558"/>
        <v>0</v>
      </c>
      <c r="LO102" s="1112">
        <f t="shared" si="6558"/>
        <v>0</v>
      </c>
      <c r="LP102" s="1112">
        <f t="shared" si="6558"/>
        <v>0</v>
      </c>
      <c r="LQ102" s="1125">
        <f t="shared" si="6558"/>
        <v>0</v>
      </c>
      <c r="LR102" s="1113">
        <f t="shared" si="6558"/>
        <v>0</v>
      </c>
      <c r="LT102" s="1120">
        <f t="shared" ref="LT102:MG102" si="6559">SUM(LT103+LT107+LT112)</f>
        <v>0</v>
      </c>
      <c r="LU102" s="1112">
        <f t="shared" si="6559"/>
        <v>0</v>
      </c>
      <c r="LV102" s="1112">
        <f t="shared" si="6559"/>
        <v>0</v>
      </c>
      <c r="LW102" s="1112">
        <f t="shared" si="6559"/>
        <v>0</v>
      </c>
      <c r="LX102" s="1112">
        <f t="shared" si="6559"/>
        <v>0</v>
      </c>
      <c r="LY102" s="1112">
        <f t="shared" si="6559"/>
        <v>0</v>
      </c>
      <c r="LZ102" s="1112">
        <f t="shared" si="6559"/>
        <v>0</v>
      </c>
      <c r="MA102" s="1112">
        <f t="shared" si="6559"/>
        <v>0</v>
      </c>
      <c r="MB102" s="1112">
        <f t="shared" si="6559"/>
        <v>0</v>
      </c>
      <c r="MC102" s="1112">
        <f t="shared" si="6559"/>
        <v>0</v>
      </c>
      <c r="MD102" s="1112">
        <f t="shared" si="6559"/>
        <v>0</v>
      </c>
      <c r="ME102" s="1112">
        <f t="shared" si="6559"/>
        <v>0</v>
      </c>
      <c r="MF102" s="1125">
        <f t="shared" si="6559"/>
        <v>0</v>
      </c>
      <c r="MG102" s="1113">
        <f t="shared" si="6559"/>
        <v>0</v>
      </c>
      <c r="MI102" s="1120">
        <f t="shared" ref="MI102:MV102" si="6560">SUM(MI103+MI107+MI112)</f>
        <v>0</v>
      </c>
      <c r="MJ102" s="1112">
        <f t="shared" si="6560"/>
        <v>0</v>
      </c>
      <c r="MK102" s="1112">
        <f t="shared" si="6560"/>
        <v>0</v>
      </c>
      <c r="ML102" s="1112">
        <f t="shared" si="6560"/>
        <v>0</v>
      </c>
      <c r="MM102" s="1112">
        <f t="shared" si="6560"/>
        <v>0</v>
      </c>
      <c r="MN102" s="1112">
        <f t="shared" si="6560"/>
        <v>0</v>
      </c>
      <c r="MO102" s="1112">
        <f t="shared" si="6560"/>
        <v>0</v>
      </c>
      <c r="MP102" s="1112">
        <f t="shared" si="6560"/>
        <v>0</v>
      </c>
      <c r="MQ102" s="1112">
        <f t="shared" si="6560"/>
        <v>0</v>
      </c>
      <c r="MR102" s="1112">
        <f t="shared" si="6560"/>
        <v>0</v>
      </c>
      <c r="MS102" s="1112">
        <f t="shared" si="6560"/>
        <v>0</v>
      </c>
      <c r="MT102" s="1112">
        <f t="shared" si="6560"/>
        <v>0</v>
      </c>
      <c r="MU102" s="1125">
        <f t="shared" si="6560"/>
        <v>0</v>
      </c>
      <c r="MV102" s="1113">
        <f t="shared" si="6560"/>
        <v>0</v>
      </c>
      <c r="MX102" s="1120">
        <f t="shared" ref="MX102:NK102" si="6561">SUM(MX103+MX107+MX112)</f>
        <v>0</v>
      </c>
      <c r="MY102" s="1112">
        <f t="shared" si="6561"/>
        <v>0</v>
      </c>
      <c r="MZ102" s="1112">
        <f t="shared" si="6561"/>
        <v>0</v>
      </c>
      <c r="NA102" s="1112">
        <f t="shared" si="6561"/>
        <v>0</v>
      </c>
      <c r="NB102" s="1112">
        <f t="shared" si="6561"/>
        <v>0</v>
      </c>
      <c r="NC102" s="1112">
        <f t="shared" si="6561"/>
        <v>0</v>
      </c>
      <c r="ND102" s="1112">
        <f t="shared" si="6561"/>
        <v>0</v>
      </c>
      <c r="NE102" s="1112">
        <f t="shared" si="6561"/>
        <v>0</v>
      </c>
      <c r="NF102" s="1112">
        <f t="shared" si="6561"/>
        <v>0</v>
      </c>
      <c r="NG102" s="1112">
        <f t="shared" si="6561"/>
        <v>0</v>
      </c>
      <c r="NH102" s="1112">
        <f t="shared" si="6561"/>
        <v>0</v>
      </c>
      <c r="NI102" s="1112">
        <f t="shared" si="6561"/>
        <v>0</v>
      </c>
      <c r="NJ102" s="1125">
        <f t="shared" si="6561"/>
        <v>0</v>
      </c>
      <c r="NK102" s="1113">
        <f t="shared" si="6561"/>
        <v>0</v>
      </c>
      <c r="NM102" s="1120">
        <f t="shared" ref="NM102:NZ102" si="6562">SUM(NM103+NM107+NM112)</f>
        <v>0</v>
      </c>
      <c r="NN102" s="1112">
        <f t="shared" si="6562"/>
        <v>0</v>
      </c>
      <c r="NO102" s="1112">
        <f t="shared" si="6562"/>
        <v>0</v>
      </c>
      <c r="NP102" s="1112">
        <f t="shared" si="6562"/>
        <v>0</v>
      </c>
      <c r="NQ102" s="1112">
        <f t="shared" si="6562"/>
        <v>0</v>
      </c>
      <c r="NR102" s="1112">
        <f t="shared" si="6562"/>
        <v>0</v>
      </c>
      <c r="NS102" s="1112">
        <f t="shared" si="6562"/>
        <v>0</v>
      </c>
      <c r="NT102" s="1112">
        <f t="shared" si="6562"/>
        <v>0</v>
      </c>
      <c r="NU102" s="1112">
        <f t="shared" si="6562"/>
        <v>0</v>
      </c>
      <c r="NV102" s="1112">
        <f t="shared" si="6562"/>
        <v>0</v>
      </c>
      <c r="NW102" s="1112">
        <f t="shared" si="6562"/>
        <v>0</v>
      </c>
      <c r="NX102" s="1112">
        <f t="shared" si="6562"/>
        <v>0</v>
      </c>
      <c r="NY102" s="1125">
        <f t="shared" si="6562"/>
        <v>0</v>
      </c>
      <c r="NZ102" s="1113">
        <f t="shared" si="6562"/>
        <v>0</v>
      </c>
      <c r="OB102" s="1120">
        <f t="shared" ref="OB102:OO102" si="6563">SUM(OB103+OB107+OB112)</f>
        <v>0</v>
      </c>
      <c r="OC102" s="1112">
        <f t="shared" si="6563"/>
        <v>0</v>
      </c>
      <c r="OD102" s="1112">
        <f t="shared" si="6563"/>
        <v>0</v>
      </c>
      <c r="OE102" s="1112">
        <f t="shared" si="6563"/>
        <v>0</v>
      </c>
      <c r="OF102" s="1112">
        <f t="shared" si="6563"/>
        <v>0</v>
      </c>
      <c r="OG102" s="1112">
        <f t="shared" si="6563"/>
        <v>0</v>
      </c>
      <c r="OH102" s="1112">
        <f t="shared" si="6563"/>
        <v>0</v>
      </c>
      <c r="OI102" s="1112">
        <f t="shared" si="6563"/>
        <v>0</v>
      </c>
      <c r="OJ102" s="1112">
        <f t="shared" si="6563"/>
        <v>0</v>
      </c>
      <c r="OK102" s="1112">
        <f t="shared" si="6563"/>
        <v>0</v>
      </c>
      <c r="OL102" s="1112">
        <f t="shared" si="6563"/>
        <v>0</v>
      </c>
      <c r="OM102" s="1112">
        <f t="shared" si="6563"/>
        <v>0</v>
      </c>
      <c r="ON102" s="1125">
        <f t="shared" si="6563"/>
        <v>0</v>
      </c>
      <c r="OO102" s="1113">
        <f t="shared" si="6563"/>
        <v>0</v>
      </c>
      <c r="OQ102" s="1120">
        <f t="shared" ref="OQ102:PD102" si="6564">SUM(OQ103+OQ107+OQ112)</f>
        <v>0</v>
      </c>
      <c r="OR102" s="1112">
        <f t="shared" si="6564"/>
        <v>0</v>
      </c>
      <c r="OS102" s="1112">
        <f t="shared" si="6564"/>
        <v>0</v>
      </c>
      <c r="OT102" s="1112">
        <f t="shared" si="6564"/>
        <v>0</v>
      </c>
      <c r="OU102" s="1112">
        <f t="shared" si="6564"/>
        <v>0</v>
      </c>
      <c r="OV102" s="1112">
        <f t="shared" si="6564"/>
        <v>0</v>
      </c>
      <c r="OW102" s="1112">
        <f t="shared" si="6564"/>
        <v>0</v>
      </c>
      <c r="OX102" s="1112">
        <f t="shared" si="6564"/>
        <v>0</v>
      </c>
      <c r="OY102" s="1112">
        <f t="shared" si="6564"/>
        <v>0</v>
      </c>
      <c r="OZ102" s="1112">
        <f t="shared" si="6564"/>
        <v>0</v>
      </c>
      <c r="PA102" s="1112">
        <f t="shared" si="6564"/>
        <v>0</v>
      </c>
      <c r="PB102" s="1112">
        <f t="shared" si="6564"/>
        <v>0</v>
      </c>
      <c r="PC102" s="1125">
        <f t="shared" si="6564"/>
        <v>0</v>
      </c>
      <c r="PD102" s="1113">
        <f t="shared" si="6564"/>
        <v>0</v>
      </c>
      <c r="PF102" s="1120">
        <f t="shared" ref="PF102:PS102" si="6565">SUM(PF103+PF107+PF112)</f>
        <v>0</v>
      </c>
      <c r="PG102" s="1112">
        <f t="shared" si="6565"/>
        <v>0</v>
      </c>
      <c r="PH102" s="1112">
        <f t="shared" si="6565"/>
        <v>0</v>
      </c>
      <c r="PI102" s="1112">
        <f t="shared" si="6565"/>
        <v>0</v>
      </c>
      <c r="PJ102" s="1112">
        <f t="shared" si="6565"/>
        <v>0</v>
      </c>
      <c r="PK102" s="1112">
        <f t="shared" si="6565"/>
        <v>0</v>
      </c>
      <c r="PL102" s="1112">
        <f t="shared" si="6565"/>
        <v>0</v>
      </c>
      <c r="PM102" s="1112">
        <f t="shared" si="6565"/>
        <v>0</v>
      </c>
      <c r="PN102" s="1112">
        <f t="shared" si="6565"/>
        <v>0</v>
      </c>
      <c r="PO102" s="1112">
        <f t="shared" si="6565"/>
        <v>0</v>
      </c>
      <c r="PP102" s="1112">
        <f t="shared" si="6565"/>
        <v>0</v>
      </c>
      <c r="PQ102" s="1112">
        <f t="shared" si="6565"/>
        <v>0</v>
      </c>
      <c r="PR102" s="1125">
        <f t="shared" si="6565"/>
        <v>0</v>
      </c>
      <c r="PS102" s="1113">
        <f t="shared" si="6565"/>
        <v>0</v>
      </c>
      <c r="PU102" s="1120">
        <f t="shared" ref="PU102:QH102" si="6566">SUM(PU103+PU107+PU112)</f>
        <v>0</v>
      </c>
      <c r="PV102" s="1112">
        <f t="shared" si="6566"/>
        <v>0</v>
      </c>
      <c r="PW102" s="1112">
        <f t="shared" si="6566"/>
        <v>0</v>
      </c>
      <c r="PX102" s="1112">
        <f t="shared" si="6566"/>
        <v>0</v>
      </c>
      <c r="PY102" s="1112">
        <f t="shared" si="6566"/>
        <v>0</v>
      </c>
      <c r="PZ102" s="1112">
        <f t="shared" si="6566"/>
        <v>0</v>
      </c>
      <c r="QA102" s="1112">
        <f t="shared" si="6566"/>
        <v>0</v>
      </c>
      <c r="QB102" s="1112">
        <f t="shared" si="6566"/>
        <v>0</v>
      </c>
      <c r="QC102" s="1112">
        <f t="shared" si="6566"/>
        <v>0</v>
      </c>
      <c r="QD102" s="1112">
        <f t="shared" si="6566"/>
        <v>0</v>
      </c>
      <c r="QE102" s="1112">
        <f t="shared" si="6566"/>
        <v>0</v>
      </c>
      <c r="QF102" s="1112">
        <f t="shared" si="6566"/>
        <v>0</v>
      </c>
      <c r="QG102" s="1125">
        <f t="shared" si="6566"/>
        <v>0</v>
      </c>
      <c r="QH102" s="1113">
        <f t="shared" si="6566"/>
        <v>0</v>
      </c>
      <c r="QJ102" s="1120">
        <f t="shared" ref="QJ102:QW102" si="6567">SUM(QJ103+QJ107+QJ112)</f>
        <v>0</v>
      </c>
      <c r="QK102" s="1112">
        <f t="shared" si="6567"/>
        <v>0</v>
      </c>
      <c r="QL102" s="1112">
        <f t="shared" si="6567"/>
        <v>0</v>
      </c>
      <c r="QM102" s="1112">
        <f t="shared" si="6567"/>
        <v>0</v>
      </c>
      <c r="QN102" s="1112">
        <f t="shared" si="6567"/>
        <v>0</v>
      </c>
      <c r="QO102" s="1112">
        <f t="shared" si="6567"/>
        <v>0</v>
      </c>
      <c r="QP102" s="1112">
        <f t="shared" si="6567"/>
        <v>0</v>
      </c>
      <c r="QQ102" s="1112">
        <f t="shared" si="6567"/>
        <v>0</v>
      </c>
      <c r="QR102" s="1112">
        <f t="shared" si="6567"/>
        <v>0</v>
      </c>
      <c r="QS102" s="1112">
        <f t="shared" si="6567"/>
        <v>0</v>
      </c>
      <c r="QT102" s="1112">
        <f t="shared" si="6567"/>
        <v>0</v>
      </c>
      <c r="QU102" s="1112">
        <f t="shared" si="6567"/>
        <v>0</v>
      </c>
      <c r="QV102" s="1125">
        <f t="shared" si="6567"/>
        <v>0</v>
      </c>
      <c r="QW102" s="1113">
        <f t="shared" si="6567"/>
        <v>0</v>
      </c>
      <c r="QY102" s="1120">
        <f t="shared" ref="QY102:RL102" si="6568">SUM(QY103+QY107+QY112)</f>
        <v>0</v>
      </c>
      <c r="QZ102" s="1112">
        <f t="shared" si="6568"/>
        <v>0</v>
      </c>
      <c r="RA102" s="1112">
        <f t="shared" si="6568"/>
        <v>0</v>
      </c>
      <c r="RB102" s="1112">
        <f t="shared" si="6568"/>
        <v>0</v>
      </c>
      <c r="RC102" s="1112">
        <f t="shared" si="6568"/>
        <v>0</v>
      </c>
      <c r="RD102" s="1112">
        <f t="shared" si="6568"/>
        <v>0</v>
      </c>
      <c r="RE102" s="1112">
        <f t="shared" si="6568"/>
        <v>0</v>
      </c>
      <c r="RF102" s="1112">
        <f t="shared" si="6568"/>
        <v>0</v>
      </c>
      <c r="RG102" s="1112">
        <f t="shared" si="6568"/>
        <v>0</v>
      </c>
      <c r="RH102" s="1112">
        <f t="shared" si="6568"/>
        <v>0</v>
      </c>
      <c r="RI102" s="1112">
        <f t="shared" si="6568"/>
        <v>0</v>
      </c>
      <c r="RJ102" s="1112">
        <f t="shared" si="6568"/>
        <v>0</v>
      </c>
      <c r="RK102" s="1125">
        <f t="shared" si="6568"/>
        <v>0</v>
      </c>
      <c r="RL102" s="1113">
        <f t="shared" si="6568"/>
        <v>0</v>
      </c>
      <c r="RN102" s="1120">
        <f t="shared" ref="RN102:SA102" si="6569">SUM(RN103+RN107+RN112)</f>
        <v>0</v>
      </c>
      <c r="RO102" s="1112">
        <f t="shared" si="6569"/>
        <v>0</v>
      </c>
      <c r="RP102" s="1112">
        <f t="shared" si="6569"/>
        <v>0</v>
      </c>
      <c r="RQ102" s="1112">
        <f t="shared" si="6569"/>
        <v>0</v>
      </c>
      <c r="RR102" s="1112">
        <f t="shared" si="6569"/>
        <v>0</v>
      </c>
      <c r="RS102" s="1112">
        <f t="shared" si="6569"/>
        <v>0</v>
      </c>
      <c r="RT102" s="1112">
        <f t="shared" si="6569"/>
        <v>0</v>
      </c>
      <c r="RU102" s="1112">
        <f t="shared" si="6569"/>
        <v>0</v>
      </c>
      <c r="RV102" s="1112">
        <f t="shared" si="6569"/>
        <v>0</v>
      </c>
      <c r="RW102" s="1112">
        <f t="shared" si="6569"/>
        <v>0</v>
      </c>
      <c r="RX102" s="1112">
        <f t="shared" si="6569"/>
        <v>0</v>
      </c>
      <c r="RY102" s="1112">
        <f t="shared" si="6569"/>
        <v>0</v>
      </c>
      <c r="RZ102" s="1125">
        <f t="shared" si="6569"/>
        <v>0</v>
      </c>
      <c r="SA102" s="1113">
        <f t="shared" si="6569"/>
        <v>0</v>
      </c>
      <c r="SC102" s="1120">
        <f t="shared" ref="SC102:SP102" si="6570">SUM(SC103+SC107+SC112)</f>
        <v>0</v>
      </c>
      <c r="SD102" s="1112">
        <f t="shared" si="6570"/>
        <v>0</v>
      </c>
      <c r="SE102" s="1112">
        <f t="shared" si="6570"/>
        <v>0</v>
      </c>
      <c r="SF102" s="1112">
        <f t="shared" si="6570"/>
        <v>0</v>
      </c>
      <c r="SG102" s="1112">
        <f t="shared" si="6570"/>
        <v>0</v>
      </c>
      <c r="SH102" s="1112">
        <f t="shared" si="6570"/>
        <v>0</v>
      </c>
      <c r="SI102" s="1112">
        <f t="shared" si="6570"/>
        <v>0</v>
      </c>
      <c r="SJ102" s="1112">
        <f t="shared" si="6570"/>
        <v>0</v>
      </c>
      <c r="SK102" s="1112">
        <f t="shared" si="6570"/>
        <v>0</v>
      </c>
      <c r="SL102" s="1112">
        <f t="shared" si="6570"/>
        <v>0</v>
      </c>
      <c r="SM102" s="1112">
        <f t="shared" si="6570"/>
        <v>0</v>
      </c>
      <c r="SN102" s="1112">
        <f t="shared" si="6570"/>
        <v>0</v>
      </c>
      <c r="SO102" s="1125">
        <f t="shared" si="6570"/>
        <v>0</v>
      </c>
      <c r="SP102" s="1113">
        <f t="shared" si="6570"/>
        <v>0</v>
      </c>
      <c r="SR102" s="1120">
        <f t="shared" ref="SR102:TE102" si="6571">SUM(SR103+SR107+SR112)</f>
        <v>0</v>
      </c>
      <c r="SS102" s="1112">
        <f t="shared" si="6571"/>
        <v>0</v>
      </c>
      <c r="ST102" s="1112">
        <f t="shared" si="6571"/>
        <v>0</v>
      </c>
      <c r="SU102" s="1112">
        <f t="shared" si="6571"/>
        <v>0</v>
      </c>
      <c r="SV102" s="1112">
        <f t="shared" si="6571"/>
        <v>0</v>
      </c>
      <c r="SW102" s="1112">
        <f t="shared" si="6571"/>
        <v>0</v>
      </c>
      <c r="SX102" s="1112">
        <f t="shared" si="6571"/>
        <v>0</v>
      </c>
      <c r="SY102" s="1112">
        <f t="shared" si="6571"/>
        <v>0</v>
      </c>
      <c r="SZ102" s="1112">
        <f t="shared" si="6571"/>
        <v>0</v>
      </c>
      <c r="TA102" s="1112">
        <f t="shared" si="6571"/>
        <v>0</v>
      </c>
      <c r="TB102" s="1112">
        <f t="shared" si="6571"/>
        <v>0</v>
      </c>
      <c r="TC102" s="1112">
        <f t="shared" si="6571"/>
        <v>0</v>
      </c>
      <c r="TD102" s="1125">
        <f t="shared" si="6571"/>
        <v>0</v>
      </c>
      <c r="TE102" s="1113">
        <f t="shared" si="6571"/>
        <v>0</v>
      </c>
      <c r="TG102" s="1120">
        <f t="shared" ref="TG102:TT102" si="6572">SUM(TG103+TG107+TG112)</f>
        <v>0</v>
      </c>
      <c r="TH102" s="1112">
        <f t="shared" si="6572"/>
        <v>0</v>
      </c>
      <c r="TI102" s="1112">
        <f t="shared" si="6572"/>
        <v>0</v>
      </c>
      <c r="TJ102" s="1112">
        <f t="shared" si="6572"/>
        <v>0</v>
      </c>
      <c r="TK102" s="1112">
        <f t="shared" si="6572"/>
        <v>0</v>
      </c>
      <c r="TL102" s="1112">
        <f t="shared" si="6572"/>
        <v>0</v>
      </c>
      <c r="TM102" s="1112">
        <f t="shared" si="6572"/>
        <v>0</v>
      </c>
      <c r="TN102" s="1112">
        <f t="shared" si="6572"/>
        <v>0</v>
      </c>
      <c r="TO102" s="1112">
        <f t="shared" si="6572"/>
        <v>0</v>
      </c>
      <c r="TP102" s="1112">
        <f t="shared" si="6572"/>
        <v>0</v>
      </c>
      <c r="TQ102" s="1112">
        <f t="shared" si="6572"/>
        <v>0</v>
      </c>
      <c r="TR102" s="1112">
        <f t="shared" si="6572"/>
        <v>0</v>
      </c>
      <c r="TS102" s="1125">
        <f t="shared" si="6572"/>
        <v>0</v>
      </c>
      <c r="TT102" s="1113">
        <f t="shared" si="6572"/>
        <v>0</v>
      </c>
      <c r="TV102" s="1120">
        <f t="shared" ref="TV102:UI102" si="6573">SUM(TV103+TV107+TV112)</f>
        <v>0</v>
      </c>
      <c r="TW102" s="1112">
        <f t="shared" si="6573"/>
        <v>0</v>
      </c>
      <c r="TX102" s="1112">
        <f t="shared" si="6573"/>
        <v>0</v>
      </c>
      <c r="TY102" s="1112">
        <f t="shared" si="6573"/>
        <v>0</v>
      </c>
      <c r="TZ102" s="1112">
        <f t="shared" si="6573"/>
        <v>0</v>
      </c>
      <c r="UA102" s="1112">
        <f t="shared" si="6573"/>
        <v>0</v>
      </c>
      <c r="UB102" s="1112">
        <f t="shared" si="6573"/>
        <v>0</v>
      </c>
      <c r="UC102" s="1112">
        <f t="shared" si="6573"/>
        <v>0</v>
      </c>
      <c r="UD102" s="1112">
        <f t="shared" si="6573"/>
        <v>0</v>
      </c>
      <c r="UE102" s="1112">
        <f t="shared" si="6573"/>
        <v>0</v>
      </c>
      <c r="UF102" s="1112">
        <f t="shared" si="6573"/>
        <v>0</v>
      </c>
      <c r="UG102" s="1112">
        <f t="shared" si="6573"/>
        <v>0</v>
      </c>
      <c r="UH102" s="1125">
        <f t="shared" si="6573"/>
        <v>0</v>
      </c>
      <c r="UI102" s="1113">
        <f t="shared" si="6573"/>
        <v>0</v>
      </c>
      <c r="UK102" s="1120">
        <f t="shared" ref="UK102:UX102" si="6574">SUM(UK103+UK107+UK112)</f>
        <v>0</v>
      </c>
      <c r="UL102" s="1112">
        <f t="shared" si="6574"/>
        <v>0</v>
      </c>
      <c r="UM102" s="1112">
        <f t="shared" si="6574"/>
        <v>0</v>
      </c>
      <c r="UN102" s="1112">
        <f t="shared" si="6574"/>
        <v>0</v>
      </c>
      <c r="UO102" s="1112">
        <f t="shared" si="6574"/>
        <v>0</v>
      </c>
      <c r="UP102" s="1112">
        <f t="shared" si="6574"/>
        <v>0</v>
      </c>
      <c r="UQ102" s="1112">
        <f t="shared" si="6574"/>
        <v>0</v>
      </c>
      <c r="UR102" s="1112">
        <f t="shared" si="6574"/>
        <v>0</v>
      </c>
      <c r="US102" s="1112">
        <f t="shared" si="6574"/>
        <v>0</v>
      </c>
      <c r="UT102" s="1112">
        <f t="shared" si="6574"/>
        <v>0</v>
      </c>
      <c r="UU102" s="1112">
        <f t="shared" si="6574"/>
        <v>0</v>
      </c>
      <c r="UV102" s="1112">
        <f t="shared" si="6574"/>
        <v>0</v>
      </c>
      <c r="UW102" s="1125">
        <f t="shared" si="6574"/>
        <v>0</v>
      </c>
      <c r="UX102" s="1113">
        <f t="shared" si="6574"/>
        <v>0</v>
      </c>
      <c r="UZ102" s="1120">
        <f t="shared" ref="UZ102:VM102" si="6575">SUM(UZ103+UZ107+UZ112)</f>
        <v>0</v>
      </c>
      <c r="VA102" s="1112">
        <f t="shared" si="6575"/>
        <v>0</v>
      </c>
      <c r="VB102" s="1112">
        <f t="shared" si="6575"/>
        <v>0</v>
      </c>
      <c r="VC102" s="1112">
        <f t="shared" si="6575"/>
        <v>0</v>
      </c>
      <c r="VD102" s="1112">
        <f t="shared" si="6575"/>
        <v>0</v>
      </c>
      <c r="VE102" s="1112">
        <f t="shared" si="6575"/>
        <v>0</v>
      </c>
      <c r="VF102" s="1112">
        <f t="shared" si="6575"/>
        <v>0</v>
      </c>
      <c r="VG102" s="1112">
        <f t="shared" si="6575"/>
        <v>0</v>
      </c>
      <c r="VH102" s="1112">
        <f t="shared" si="6575"/>
        <v>0</v>
      </c>
      <c r="VI102" s="1112">
        <f t="shared" si="6575"/>
        <v>0</v>
      </c>
      <c r="VJ102" s="1112">
        <f t="shared" si="6575"/>
        <v>0</v>
      </c>
      <c r="VK102" s="1112">
        <f t="shared" si="6575"/>
        <v>0</v>
      </c>
      <c r="VL102" s="1125">
        <f t="shared" si="6575"/>
        <v>0</v>
      </c>
      <c r="VM102" s="1113">
        <f t="shared" si="6575"/>
        <v>0</v>
      </c>
      <c r="VO102" s="1120">
        <f t="shared" ref="VO102:WB102" si="6576">SUM(VO103+VO107+VO112)</f>
        <v>0</v>
      </c>
      <c r="VP102" s="1112">
        <f t="shared" si="6576"/>
        <v>0</v>
      </c>
      <c r="VQ102" s="1112">
        <f t="shared" si="6576"/>
        <v>0</v>
      </c>
      <c r="VR102" s="1112">
        <f t="shared" si="6576"/>
        <v>0</v>
      </c>
      <c r="VS102" s="1112">
        <f t="shared" si="6576"/>
        <v>0</v>
      </c>
      <c r="VT102" s="1112">
        <f t="shared" si="6576"/>
        <v>0</v>
      </c>
      <c r="VU102" s="1112">
        <f t="shared" si="6576"/>
        <v>0</v>
      </c>
      <c r="VV102" s="1112">
        <f t="shared" si="6576"/>
        <v>0</v>
      </c>
      <c r="VW102" s="1112">
        <f t="shared" si="6576"/>
        <v>0</v>
      </c>
      <c r="VX102" s="1112">
        <f t="shared" si="6576"/>
        <v>0</v>
      </c>
      <c r="VY102" s="1112">
        <f t="shared" si="6576"/>
        <v>0</v>
      </c>
      <c r="VZ102" s="1112">
        <f t="shared" si="6576"/>
        <v>0</v>
      </c>
      <c r="WA102" s="1125">
        <f t="shared" si="6576"/>
        <v>0</v>
      </c>
      <c r="WB102" s="1113">
        <f t="shared" si="6576"/>
        <v>0</v>
      </c>
      <c r="WD102" s="1120">
        <f t="shared" ref="WD102:WQ102" si="6577">SUM(WD103+WD107+WD112)</f>
        <v>0</v>
      </c>
      <c r="WE102" s="1112">
        <f t="shared" si="6577"/>
        <v>0</v>
      </c>
      <c r="WF102" s="1112">
        <f t="shared" si="6577"/>
        <v>0</v>
      </c>
      <c r="WG102" s="1112">
        <f t="shared" si="6577"/>
        <v>0</v>
      </c>
      <c r="WH102" s="1112">
        <f t="shared" si="6577"/>
        <v>0</v>
      </c>
      <c r="WI102" s="1112">
        <f t="shared" si="6577"/>
        <v>0</v>
      </c>
      <c r="WJ102" s="1112">
        <f t="shared" si="6577"/>
        <v>0</v>
      </c>
      <c r="WK102" s="1112">
        <f t="shared" si="6577"/>
        <v>0</v>
      </c>
      <c r="WL102" s="1112">
        <f t="shared" si="6577"/>
        <v>0</v>
      </c>
      <c r="WM102" s="1112">
        <f t="shared" si="6577"/>
        <v>0</v>
      </c>
      <c r="WN102" s="1112">
        <f t="shared" si="6577"/>
        <v>0</v>
      </c>
      <c r="WO102" s="1112">
        <f t="shared" si="6577"/>
        <v>0</v>
      </c>
      <c r="WP102" s="1125">
        <f t="shared" si="6577"/>
        <v>0</v>
      </c>
      <c r="WQ102" s="1113">
        <f t="shared" si="6577"/>
        <v>0</v>
      </c>
      <c r="WS102" s="1120">
        <f t="shared" ref="WS102:XF102" si="6578">SUM(WS103+WS107+WS112)</f>
        <v>0</v>
      </c>
      <c r="WT102" s="1112">
        <f t="shared" si="6578"/>
        <v>0</v>
      </c>
      <c r="WU102" s="1112">
        <f t="shared" si="6578"/>
        <v>0</v>
      </c>
      <c r="WV102" s="1112">
        <f t="shared" si="6578"/>
        <v>0</v>
      </c>
      <c r="WW102" s="1112">
        <f t="shared" si="6578"/>
        <v>0</v>
      </c>
      <c r="WX102" s="1112">
        <f t="shared" si="6578"/>
        <v>0</v>
      </c>
      <c r="WY102" s="1112">
        <f t="shared" si="6578"/>
        <v>0</v>
      </c>
      <c r="WZ102" s="1112">
        <f t="shared" si="6578"/>
        <v>0</v>
      </c>
      <c r="XA102" s="1112">
        <f t="shared" si="6578"/>
        <v>0</v>
      </c>
      <c r="XB102" s="1112">
        <f t="shared" si="6578"/>
        <v>0</v>
      </c>
      <c r="XC102" s="1112">
        <f t="shared" si="6578"/>
        <v>0</v>
      </c>
      <c r="XD102" s="1112">
        <f t="shared" si="6578"/>
        <v>0</v>
      </c>
      <c r="XE102" s="1125">
        <f t="shared" si="6578"/>
        <v>0</v>
      </c>
      <c r="XF102" s="1113">
        <f t="shared" si="6578"/>
        <v>0</v>
      </c>
      <c r="XH102" s="1120">
        <f t="shared" ref="XH102:XU102" si="6579">SUM(XH103+XH107+XH112)</f>
        <v>0</v>
      </c>
      <c r="XI102" s="1112">
        <f t="shared" si="6579"/>
        <v>0</v>
      </c>
      <c r="XJ102" s="1112">
        <f t="shared" si="6579"/>
        <v>0</v>
      </c>
      <c r="XK102" s="1112">
        <f t="shared" si="6579"/>
        <v>0</v>
      </c>
      <c r="XL102" s="1112">
        <f t="shared" si="6579"/>
        <v>0</v>
      </c>
      <c r="XM102" s="1112">
        <f t="shared" si="6579"/>
        <v>0</v>
      </c>
      <c r="XN102" s="1112">
        <f t="shared" si="6579"/>
        <v>0</v>
      </c>
      <c r="XO102" s="1112">
        <f t="shared" si="6579"/>
        <v>0</v>
      </c>
      <c r="XP102" s="1112">
        <f t="shared" si="6579"/>
        <v>0</v>
      </c>
      <c r="XQ102" s="1112">
        <f t="shared" si="6579"/>
        <v>0</v>
      </c>
      <c r="XR102" s="1112">
        <f t="shared" si="6579"/>
        <v>0</v>
      </c>
      <c r="XS102" s="1112">
        <f t="shared" si="6579"/>
        <v>0</v>
      </c>
      <c r="XT102" s="1125">
        <f t="shared" si="6579"/>
        <v>0</v>
      </c>
      <c r="XU102" s="1113">
        <f t="shared" si="6579"/>
        <v>0</v>
      </c>
      <c r="XW102" s="1120">
        <f t="shared" ref="XW102:YJ102" si="6580">SUM(XW103+XW107+XW112)</f>
        <v>0</v>
      </c>
      <c r="XX102" s="1112">
        <f t="shared" si="6580"/>
        <v>0</v>
      </c>
      <c r="XY102" s="1112">
        <f t="shared" si="6580"/>
        <v>0</v>
      </c>
      <c r="XZ102" s="1112">
        <f t="shared" si="6580"/>
        <v>0</v>
      </c>
      <c r="YA102" s="1112">
        <f t="shared" si="6580"/>
        <v>0</v>
      </c>
      <c r="YB102" s="1112">
        <f t="shared" si="6580"/>
        <v>0</v>
      </c>
      <c r="YC102" s="1112">
        <f t="shared" si="6580"/>
        <v>0</v>
      </c>
      <c r="YD102" s="1112">
        <f t="shared" si="6580"/>
        <v>0</v>
      </c>
      <c r="YE102" s="1112">
        <f t="shared" si="6580"/>
        <v>0</v>
      </c>
      <c r="YF102" s="1112">
        <f t="shared" si="6580"/>
        <v>0</v>
      </c>
      <c r="YG102" s="1112">
        <f t="shared" si="6580"/>
        <v>0</v>
      </c>
      <c r="YH102" s="1112">
        <f t="shared" si="6580"/>
        <v>0</v>
      </c>
      <c r="YI102" s="1125">
        <f t="shared" si="6580"/>
        <v>0</v>
      </c>
      <c r="YJ102" s="1113">
        <f t="shared" si="6580"/>
        <v>0</v>
      </c>
      <c r="YL102" s="1120">
        <f t="shared" ref="YL102:YY102" si="6581">SUM(YL103+YL107+YL112)</f>
        <v>0</v>
      </c>
      <c r="YM102" s="1112">
        <f t="shared" si="6581"/>
        <v>0</v>
      </c>
      <c r="YN102" s="1112">
        <f t="shared" si="6581"/>
        <v>0</v>
      </c>
      <c r="YO102" s="1112">
        <f t="shared" si="6581"/>
        <v>0</v>
      </c>
      <c r="YP102" s="1112">
        <f t="shared" si="6581"/>
        <v>0</v>
      </c>
      <c r="YQ102" s="1112">
        <f t="shared" si="6581"/>
        <v>0</v>
      </c>
      <c r="YR102" s="1112">
        <f t="shared" si="6581"/>
        <v>0</v>
      </c>
      <c r="YS102" s="1112">
        <f t="shared" si="6581"/>
        <v>0</v>
      </c>
      <c r="YT102" s="1112">
        <f t="shared" si="6581"/>
        <v>0</v>
      </c>
      <c r="YU102" s="1112">
        <f t="shared" si="6581"/>
        <v>0</v>
      </c>
      <c r="YV102" s="1112">
        <f t="shared" si="6581"/>
        <v>0</v>
      </c>
      <c r="YW102" s="1112">
        <f t="shared" si="6581"/>
        <v>0</v>
      </c>
      <c r="YX102" s="1125">
        <f t="shared" si="6581"/>
        <v>0</v>
      </c>
      <c r="YY102" s="1113">
        <f t="shared" si="6581"/>
        <v>0</v>
      </c>
      <c r="ZA102" s="1120">
        <f t="shared" ref="ZA102:ZN102" si="6582">SUM(ZA103+ZA107+ZA112)</f>
        <v>0</v>
      </c>
      <c r="ZB102" s="1112">
        <f t="shared" si="6582"/>
        <v>0</v>
      </c>
      <c r="ZC102" s="1112">
        <f t="shared" si="6582"/>
        <v>0</v>
      </c>
      <c r="ZD102" s="1112">
        <f t="shared" si="6582"/>
        <v>0</v>
      </c>
      <c r="ZE102" s="1112">
        <f t="shared" si="6582"/>
        <v>0</v>
      </c>
      <c r="ZF102" s="1112">
        <f t="shared" si="6582"/>
        <v>0</v>
      </c>
      <c r="ZG102" s="1112">
        <f t="shared" si="6582"/>
        <v>0</v>
      </c>
      <c r="ZH102" s="1112">
        <f t="shared" si="6582"/>
        <v>0</v>
      </c>
      <c r="ZI102" s="1112">
        <f t="shared" si="6582"/>
        <v>0</v>
      </c>
      <c r="ZJ102" s="1112">
        <f t="shared" si="6582"/>
        <v>0</v>
      </c>
      <c r="ZK102" s="1112">
        <f t="shared" si="6582"/>
        <v>0</v>
      </c>
      <c r="ZL102" s="1112">
        <f t="shared" si="6582"/>
        <v>0</v>
      </c>
      <c r="ZM102" s="1125">
        <f t="shared" si="6582"/>
        <v>0</v>
      </c>
      <c r="ZN102" s="1113">
        <f t="shared" si="6582"/>
        <v>0</v>
      </c>
      <c r="ZP102" s="1120">
        <f t="shared" ref="ZP102:AAC102" si="6583">SUM(ZP103+ZP107+ZP112)</f>
        <v>0</v>
      </c>
      <c r="ZQ102" s="1112">
        <f t="shared" si="6583"/>
        <v>0</v>
      </c>
      <c r="ZR102" s="1112">
        <f t="shared" si="6583"/>
        <v>0</v>
      </c>
      <c r="ZS102" s="1112">
        <f t="shared" si="6583"/>
        <v>0</v>
      </c>
      <c r="ZT102" s="1112">
        <f t="shared" si="6583"/>
        <v>0</v>
      </c>
      <c r="ZU102" s="1112">
        <f t="shared" si="6583"/>
        <v>0</v>
      </c>
      <c r="ZV102" s="1112">
        <f t="shared" si="6583"/>
        <v>0</v>
      </c>
      <c r="ZW102" s="1112">
        <f t="shared" si="6583"/>
        <v>0</v>
      </c>
      <c r="ZX102" s="1112">
        <f t="shared" si="6583"/>
        <v>0</v>
      </c>
      <c r="ZY102" s="1112">
        <f t="shared" si="6583"/>
        <v>0</v>
      </c>
      <c r="ZZ102" s="1112">
        <f t="shared" si="6583"/>
        <v>0</v>
      </c>
      <c r="AAA102" s="1112">
        <f t="shared" si="6583"/>
        <v>0</v>
      </c>
      <c r="AAB102" s="1125">
        <f t="shared" si="6583"/>
        <v>0</v>
      </c>
      <c r="AAC102" s="1113">
        <f t="shared" si="6583"/>
        <v>0</v>
      </c>
      <c r="AAE102" s="1120">
        <f t="shared" ref="AAE102:AAR102" si="6584">SUM(AAE103+AAE107+AAE112)</f>
        <v>0</v>
      </c>
      <c r="AAF102" s="1112">
        <f t="shared" si="6584"/>
        <v>0</v>
      </c>
      <c r="AAG102" s="1112">
        <f t="shared" si="6584"/>
        <v>0</v>
      </c>
      <c r="AAH102" s="1112">
        <f t="shared" si="6584"/>
        <v>0</v>
      </c>
      <c r="AAI102" s="1112">
        <f t="shared" si="6584"/>
        <v>0</v>
      </c>
      <c r="AAJ102" s="1112">
        <f t="shared" si="6584"/>
        <v>0</v>
      </c>
      <c r="AAK102" s="1112">
        <f t="shared" si="6584"/>
        <v>0</v>
      </c>
      <c r="AAL102" s="1112">
        <f t="shared" si="6584"/>
        <v>0</v>
      </c>
      <c r="AAM102" s="1112">
        <f t="shared" si="6584"/>
        <v>0</v>
      </c>
      <c r="AAN102" s="1112">
        <f t="shared" si="6584"/>
        <v>0</v>
      </c>
      <c r="AAO102" s="1112">
        <f t="shared" si="6584"/>
        <v>0</v>
      </c>
      <c r="AAP102" s="1112">
        <f t="shared" si="6584"/>
        <v>0</v>
      </c>
      <c r="AAQ102" s="1125">
        <f t="shared" si="6584"/>
        <v>0</v>
      </c>
      <c r="AAR102" s="1113">
        <f t="shared" si="6584"/>
        <v>0</v>
      </c>
      <c r="AAT102" s="1120">
        <f t="shared" ref="AAT102:ABG102" si="6585">SUM(AAT103+AAT107+AAT112)</f>
        <v>0</v>
      </c>
      <c r="AAU102" s="1112">
        <f t="shared" si="6585"/>
        <v>0</v>
      </c>
      <c r="AAV102" s="1112">
        <f t="shared" si="6585"/>
        <v>0</v>
      </c>
      <c r="AAW102" s="1112">
        <f t="shared" si="6585"/>
        <v>0</v>
      </c>
      <c r="AAX102" s="1112">
        <f t="shared" si="6585"/>
        <v>0</v>
      </c>
      <c r="AAY102" s="1112">
        <f t="shared" si="6585"/>
        <v>0</v>
      </c>
      <c r="AAZ102" s="1112">
        <f t="shared" si="6585"/>
        <v>0</v>
      </c>
      <c r="ABA102" s="1112">
        <f t="shared" si="6585"/>
        <v>0</v>
      </c>
      <c r="ABB102" s="1112">
        <f t="shared" si="6585"/>
        <v>0</v>
      </c>
      <c r="ABC102" s="1112">
        <f t="shared" si="6585"/>
        <v>0</v>
      </c>
      <c r="ABD102" s="1112">
        <f t="shared" si="6585"/>
        <v>0</v>
      </c>
      <c r="ABE102" s="1112">
        <f t="shared" si="6585"/>
        <v>0</v>
      </c>
      <c r="ABF102" s="1125">
        <f t="shared" si="6585"/>
        <v>0</v>
      </c>
      <c r="ABG102" s="1113">
        <f t="shared" si="6585"/>
        <v>0</v>
      </c>
      <c r="ABI102" s="1120">
        <f t="shared" ref="ABI102:ABV102" si="6586">SUM(ABI103+ABI107+ABI112)</f>
        <v>0</v>
      </c>
      <c r="ABJ102" s="1112">
        <f t="shared" si="6586"/>
        <v>0</v>
      </c>
      <c r="ABK102" s="1112">
        <f t="shared" si="6586"/>
        <v>0</v>
      </c>
      <c r="ABL102" s="1112">
        <f t="shared" si="6586"/>
        <v>0</v>
      </c>
      <c r="ABM102" s="1112">
        <f t="shared" si="6586"/>
        <v>0</v>
      </c>
      <c r="ABN102" s="1112">
        <f t="shared" si="6586"/>
        <v>0</v>
      </c>
      <c r="ABO102" s="1112">
        <f t="shared" si="6586"/>
        <v>0</v>
      </c>
      <c r="ABP102" s="1112">
        <f t="shared" si="6586"/>
        <v>0</v>
      </c>
      <c r="ABQ102" s="1112">
        <f t="shared" si="6586"/>
        <v>0</v>
      </c>
      <c r="ABR102" s="1112">
        <f t="shared" si="6586"/>
        <v>0</v>
      </c>
      <c r="ABS102" s="1112">
        <f t="shared" si="6586"/>
        <v>0</v>
      </c>
      <c r="ABT102" s="1112">
        <f t="shared" si="6586"/>
        <v>0</v>
      </c>
      <c r="ABU102" s="1125">
        <f t="shared" si="6586"/>
        <v>0</v>
      </c>
      <c r="ABV102" s="1113">
        <f t="shared" si="6586"/>
        <v>0</v>
      </c>
      <c r="ABX102" s="1120">
        <f t="shared" ref="ABX102:ACK102" si="6587">SUM(ABX103+ABX107+ABX112)</f>
        <v>0</v>
      </c>
      <c r="ABY102" s="1112">
        <f t="shared" si="6587"/>
        <v>0</v>
      </c>
      <c r="ABZ102" s="1112">
        <f t="shared" si="6587"/>
        <v>0</v>
      </c>
      <c r="ACA102" s="1112">
        <f t="shared" si="6587"/>
        <v>0</v>
      </c>
      <c r="ACB102" s="1112">
        <f t="shared" si="6587"/>
        <v>0</v>
      </c>
      <c r="ACC102" s="1112">
        <f t="shared" si="6587"/>
        <v>0</v>
      </c>
      <c r="ACD102" s="1112">
        <f t="shared" si="6587"/>
        <v>0</v>
      </c>
      <c r="ACE102" s="1112">
        <f t="shared" si="6587"/>
        <v>0</v>
      </c>
      <c r="ACF102" s="1112">
        <f t="shared" si="6587"/>
        <v>0</v>
      </c>
      <c r="ACG102" s="1112">
        <f t="shared" si="6587"/>
        <v>0</v>
      </c>
      <c r="ACH102" s="1112">
        <f t="shared" si="6587"/>
        <v>0</v>
      </c>
      <c r="ACI102" s="1112">
        <f t="shared" si="6587"/>
        <v>0</v>
      </c>
      <c r="ACJ102" s="1125">
        <f t="shared" si="6587"/>
        <v>0</v>
      </c>
      <c r="ACK102" s="1113">
        <f t="shared" si="6587"/>
        <v>0</v>
      </c>
      <c r="ACM102" s="1120">
        <f t="shared" ref="ACM102:ACZ102" si="6588">SUM(ACM103+ACM107+ACM112)</f>
        <v>0</v>
      </c>
      <c r="ACN102" s="1112">
        <f t="shared" si="6588"/>
        <v>0</v>
      </c>
      <c r="ACO102" s="1112">
        <f t="shared" si="6588"/>
        <v>0</v>
      </c>
      <c r="ACP102" s="1112">
        <f t="shared" si="6588"/>
        <v>0</v>
      </c>
      <c r="ACQ102" s="1112">
        <f t="shared" si="6588"/>
        <v>0</v>
      </c>
      <c r="ACR102" s="1112">
        <f t="shared" si="6588"/>
        <v>0</v>
      </c>
      <c r="ACS102" s="1112">
        <f t="shared" si="6588"/>
        <v>0</v>
      </c>
      <c r="ACT102" s="1112">
        <f t="shared" si="6588"/>
        <v>0</v>
      </c>
      <c r="ACU102" s="1112">
        <f t="shared" si="6588"/>
        <v>0</v>
      </c>
      <c r="ACV102" s="1112">
        <f t="shared" si="6588"/>
        <v>0</v>
      </c>
      <c r="ACW102" s="1112">
        <f t="shared" si="6588"/>
        <v>0</v>
      </c>
      <c r="ACX102" s="1112">
        <f t="shared" si="6588"/>
        <v>0</v>
      </c>
      <c r="ACY102" s="1125">
        <f t="shared" si="6588"/>
        <v>0</v>
      </c>
      <c r="ACZ102" s="1113">
        <f t="shared" si="6588"/>
        <v>0</v>
      </c>
      <c r="ADB102" s="1120">
        <f t="shared" ref="ADB102:ADO102" si="6589">SUM(ADB103+ADB107+ADB112)</f>
        <v>0</v>
      </c>
      <c r="ADC102" s="1112">
        <f t="shared" si="6589"/>
        <v>0</v>
      </c>
      <c r="ADD102" s="1112">
        <f t="shared" si="6589"/>
        <v>0</v>
      </c>
      <c r="ADE102" s="1112">
        <f t="shared" si="6589"/>
        <v>0</v>
      </c>
      <c r="ADF102" s="1112">
        <f t="shared" si="6589"/>
        <v>0</v>
      </c>
      <c r="ADG102" s="1112">
        <f t="shared" si="6589"/>
        <v>0</v>
      </c>
      <c r="ADH102" s="1112">
        <f t="shared" si="6589"/>
        <v>0</v>
      </c>
      <c r="ADI102" s="1112">
        <f t="shared" si="6589"/>
        <v>0</v>
      </c>
      <c r="ADJ102" s="1112">
        <f t="shared" si="6589"/>
        <v>0</v>
      </c>
      <c r="ADK102" s="1112">
        <f t="shared" si="6589"/>
        <v>0</v>
      </c>
      <c r="ADL102" s="1112">
        <f t="shared" si="6589"/>
        <v>0</v>
      </c>
      <c r="ADM102" s="1112">
        <f t="shared" si="6589"/>
        <v>0</v>
      </c>
      <c r="ADN102" s="1125">
        <f t="shared" si="6589"/>
        <v>0</v>
      </c>
      <c r="ADO102" s="1113">
        <f t="shared" si="6589"/>
        <v>0</v>
      </c>
      <c r="ADQ102" s="1120">
        <f t="shared" ref="ADQ102:AED102" si="6590">SUM(ADQ103+ADQ107+ADQ112)</f>
        <v>0</v>
      </c>
      <c r="ADR102" s="1112">
        <f t="shared" si="6590"/>
        <v>0</v>
      </c>
      <c r="ADS102" s="1112">
        <f t="shared" si="6590"/>
        <v>0</v>
      </c>
      <c r="ADT102" s="1112">
        <f t="shared" si="6590"/>
        <v>0</v>
      </c>
      <c r="ADU102" s="1112">
        <f t="shared" si="6590"/>
        <v>0</v>
      </c>
      <c r="ADV102" s="1112">
        <f t="shared" si="6590"/>
        <v>0</v>
      </c>
      <c r="ADW102" s="1112">
        <f t="shared" si="6590"/>
        <v>0</v>
      </c>
      <c r="ADX102" s="1112">
        <f t="shared" si="6590"/>
        <v>0</v>
      </c>
      <c r="ADY102" s="1112">
        <f t="shared" si="6590"/>
        <v>0</v>
      </c>
      <c r="ADZ102" s="1112">
        <f t="shared" si="6590"/>
        <v>0</v>
      </c>
      <c r="AEA102" s="1112">
        <f t="shared" si="6590"/>
        <v>0</v>
      </c>
      <c r="AEB102" s="1112">
        <f t="shared" si="6590"/>
        <v>0</v>
      </c>
      <c r="AEC102" s="1125">
        <f t="shared" si="6590"/>
        <v>0</v>
      </c>
      <c r="AED102" s="1113">
        <f t="shared" si="6590"/>
        <v>0</v>
      </c>
      <c r="AEF102" s="1120">
        <f t="shared" ref="AEF102:AES102" si="6591">SUM(AEF103+AEF107+AEF112)</f>
        <v>0</v>
      </c>
      <c r="AEG102" s="1112">
        <f t="shared" si="6591"/>
        <v>0</v>
      </c>
      <c r="AEH102" s="1112">
        <f t="shared" si="6591"/>
        <v>0</v>
      </c>
      <c r="AEI102" s="1112">
        <f t="shared" si="6591"/>
        <v>0</v>
      </c>
      <c r="AEJ102" s="1112">
        <f t="shared" si="6591"/>
        <v>0</v>
      </c>
      <c r="AEK102" s="1112">
        <f t="shared" si="6591"/>
        <v>0</v>
      </c>
      <c r="AEL102" s="1112">
        <f t="shared" si="6591"/>
        <v>0</v>
      </c>
      <c r="AEM102" s="1112">
        <f t="shared" si="6591"/>
        <v>0</v>
      </c>
      <c r="AEN102" s="1112">
        <f t="shared" si="6591"/>
        <v>0</v>
      </c>
      <c r="AEO102" s="1112">
        <f t="shared" si="6591"/>
        <v>0</v>
      </c>
      <c r="AEP102" s="1112">
        <f t="shared" si="6591"/>
        <v>0</v>
      </c>
      <c r="AEQ102" s="1112">
        <f t="shared" si="6591"/>
        <v>0</v>
      </c>
      <c r="AER102" s="1125">
        <f t="shared" si="6591"/>
        <v>0</v>
      </c>
      <c r="AES102" s="1113">
        <f t="shared" si="6591"/>
        <v>0</v>
      </c>
      <c r="AEU102" s="1120">
        <f t="shared" ref="AEU102:AFH102" si="6592">SUM(AEU103+AEU107+AEU112)</f>
        <v>0</v>
      </c>
      <c r="AEV102" s="1112">
        <f t="shared" si="6592"/>
        <v>0</v>
      </c>
      <c r="AEW102" s="1112">
        <f t="shared" si="6592"/>
        <v>0</v>
      </c>
      <c r="AEX102" s="1112">
        <f t="shared" si="6592"/>
        <v>0</v>
      </c>
      <c r="AEY102" s="1112">
        <f t="shared" si="6592"/>
        <v>0</v>
      </c>
      <c r="AEZ102" s="1112">
        <f t="shared" si="6592"/>
        <v>0</v>
      </c>
      <c r="AFA102" s="1112">
        <f t="shared" si="6592"/>
        <v>0</v>
      </c>
      <c r="AFB102" s="1112">
        <f t="shared" si="6592"/>
        <v>0</v>
      </c>
      <c r="AFC102" s="1112">
        <f t="shared" si="6592"/>
        <v>0</v>
      </c>
      <c r="AFD102" s="1112">
        <f t="shared" si="6592"/>
        <v>0</v>
      </c>
      <c r="AFE102" s="1112">
        <f t="shared" si="6592"/>
        <v>0</v>
      </c>
      <c r="AFF102" s="1112">
        <f t="shared" si="6592"/>
        <v>0</v>
      </c>
      <c r="AFG102" s="1125">
        <f t="shared" si="6592"/>
        <v>0</v>
      </c>
      <c r="AFH102" s="1113">
        <f t="shared" si="6592"/>
        <v>0</v>
      </c>
      <c r="AFJ102" s="1120">
        <f t="shared" ref="AFJ102:AFW102" si="6593">SUM(AFJ103+AFJ107+AFJ112)</f>
        <v>0</v>
      </c>
      <c r="AFK102" s="1112">
        <f t="shared" si="6593"/>
        <v>0</v>
      </c>
      <c r="AFL102" s="1112">
        <f t="shared" si="6593"/>
        <v>0</v>
      </c>
      <c r="AFM102" s="1112">
        <f t="shared" si="6593"/>
        <v>0</v>
      </c>
      <c r="AFN102" s="1112">
        <f t="shared" si="6593"/>
        <v>0</v>
      </c>
      <c r="AFO102" s="1112">
        <f t="shared" si="6593"/>
        <v>0</v>
      </c>
      <c r="AFP102" s="1112">
        <f t="shared" si="6593"/>
        <v>0</v>
      </c>
      <c r="AFQ102" s="1112">
        <f t="shared" si="6593"/>
        <v>0</v>
      </c>
      <c r="AFR102" s="1112">
        <f t="shared" si="6593"/>
        <v>0</v>
      </c>
      <c r="AFS102" s="1112">
        <f t="shared" si="6593"/>
        <v>0</v>
      </c>
      <c r="AFT102" s="1112">
        <f t="shared" si="6593"/>
        <v>0</v>
      </c>
      <c r="AFU102" s="1112">
        <f t="shared" si="6593"/>
        <v>0</v>
      </c>
      <c r="AFV102" s="1125">
        <f t="shared" si="6593"/>
        <v>0</v>
      </c>
      <c r="AFW102" s="1113">
        <f t="shared" si="6593"/>
        <v>0</v>
      </c>
      <c r="AFY102" s="1120">
        <f t="shared" ref="AFY102:AGL102" si="6594">SUM(AFY103+AFY107+AFY112)</f>
        <v>0</v>
      </c>
      <c r="AFZ102" s="1112">
        <f t="shared" si="6594"/>
        <v>0</v>
      </c>
      <c r="AGA102" s="1112">
        <f t="shared" si="6594"/>
        <v>0</v>
      </c>
      <c r="AGB102" s="1112">
        <f t="shared" si="6594"/>
        <v>0</v>
      </c>
      <c r="AGC102" s="1112">
        <f t="shared" si="6594"/>
        <v>0</v>
      </c>
      <c r="AGD102" s="1112">
        <f t="shared" si="6594"/>
        <v>0</v>
      </c>
      <c r="AGE102" s="1112">
        <f t="shared" si="6594"/>
        <v>0</v>
      </c>
      <c r="AGF102" s="1112">
        <f t="shared" si="6594"/>
        <v>0</v>
      </c>
      <c r="AGG102" s="1112">
        <f t="shared" si="6594"/>
        <v>0</v>
      </c>
      <c r="AGH102" s="1112">
        <f t="shared" si="6594"/>
        <v>0</v>
      </c>
      <c r="AGI102" s="1112">
        <f t="shared" si="6594"/>
        <v>0</v>
      </c>
      <c r="AGJ102" s="1112">
        <f t="shared" si="6594"/>
        <v>0</v>
      </c>
      <c r="AGK102" s="1125">
        <f t="shared" si="6594"/>
        <v>0</v>
      </c>
      <c r="AGL102" s="1113">
        <f t="shared" si="6594"/>
        <v>0</v>
      </c>
      <c r="AGN102" s="1120">
        <f t="shared" ref="AGN102:AHA102" si="6595">SUM(AGN103+AGN107+AGN112)</f>
        <v>0</v>
      </c>
      <c r="AGO102" s="1112">
        <f t="shared" si="6595"/>
        <v>0</v>
      </c>
      <c r="AGP102" s="1112">
        <f t="shared" si="6595"/>
        <v>0</v>
      </c>
      <c r="AGQ102" s="1112">
        <f t="shared" si="6595"/>
        <v>0</v>
      </c>
      <c r="AGR102" s="1112">
        <f t="shared" si="6595"/>
        <v>0</v>
      </c>
      <c r="AGS102" s="1112">
        <f t="shared" si="6595"/>
        <v>0</v>
      </c>
      <c r="AGT102" s="1112">
        <f t="shared" si="6595"/>
        <v>0</v>
      </c>
      <c r="AGU102" s="1112">
        <f t="shared" si="6595"/>
        <v>0</v>
      </c>
      <c r="AGV102" s="1112">
        <f t="shared" si="6595"/>
        <v>0</v>
      </c>
      <c r="AGW102" s="1112">
        <f t="shared" si="6595"/>
        <v>0</v>
      </c>
      <c r="AGX102" s="1112">
        <f t="shared" si="6595"/>
        <v>0</v>
      </c>
      <c r="AGY102" s="1112">
        <f t="shared" si="6595"/>
        <v>0</v>
      </c>
      <c r="AGZ102" s="1125">
        <f t="shared" si="6595"/>
        <v>0</v>
      </c>
      <c r="AHA102" s="1113">
        <f t="shared" si="6595"/>
        <v>0</v>
      </c>
      <c r="AHC102" s="1120">
        <f t="shared" ref="AHC102:AHP102" si="6596">SUM(AHC103+AHC107+AHC112)</f>
        <v>0</v>
      </c>
      <c r="AHD102" s="1112">
        <f t="shared" si="6596"/>
        <v>0</v>
      </c>
      <c r="AHE102" s="1112">
        <f t="shared" si="6596"/>
        <v>0</v>
      </c>
      <c r="AHF102" s="1112">
        <f t="shared" si="6596"/>
        <v>0</v>
      </c>
      <c r="AHG102" s="1112">
        <f t="shared" si="6596"/>
        <v>0</v>
      </c>
      <c r="AHH102" s="1112">
        <f t="shared" si="6596"/>
        <v>0</v>
      </c>
      <c r="AHI102" s="1112">
        <f t="shared" si="6596"/>
        <v>0</v>
      </c>
      <c r="AHJ102" s="1112">
        <f t="shared" si="6596"/>
        <v>0</v>
      </c>
      <c r="AHK102" s="1112">
        <f t="shared" si="6596"/>
        <v>0</v>
      </c>
      <c r="AHL102" s="1112">
        <f t="shared" si="6596"/>
        <v>0</v>
      </c>
      <c r="AHM102" s="1112">
        <f t="shared" si="6596"/>
        <v>0</v>
      </c>
      <c r="AHN102" s="1112">
        <f t="shared" si="6596"/>
        <v>0</v>
      </c>
      <c r="AHO102" s="1125">
        <f t="shared" si="6596"/>
        <v>0</v>
      </c>
      <c r="AHP102" s="1113">
        <f t="shared" si="6596"/>
        <v>0</v>
      </c>
      <c r="AHR102" s="1120">
        <f t="shared" ref="AHR102:AIE102" si="6597">SUM(AHR103+AHR107+AHR112)</f>
        <v>0</v>
      </c>
      <c r="AHS102" s="1112">
        <f t="shared" si="6597"/>
        <v>0</v>
      </c>
      <c r="AHT102" s="1112">
        <f t="shared" si="6597"/>
        <v>0</v>
      </c>
      <c r="AHU102" s="1112">
        <f t="shared" si="6597"/>
        <v>0</v>
      </c>
      <c r="AHV102" s="1112">
        <f t="shared" si="6597"/>
        <v>0</v>
      </c>
      <c r="AHW102" s="1112">
        <f t="shared" si="6597"/>
        <v>0</v>
      </c>
      <c r="AHX102" s="1112">
        <f t="shared" si="6597"/>
        <v>0</v>
      </c>
      <c r="AHY102" s="1112">
        <f t="shared" si="6597"/>
        <v>0</v>
      </c>
      <c r="AHZ102" s="1112">
        <f t="shared" si="6597"/>
        <v>0</v>
      </c>
      <c r="AIA102" s="1112">
        <f t="shared" si="6597"/>
        <v>0</v>
      </c>
      <c r="AIB102" s="1112">
        <f t="shared" si="6597"/>
        <v>0</v>
      </c>
      <c r="AIC102" s="1112">
        <f t="shared" si="6597"/>
        <v>0</v>
      </c>
      <c r="AID102" s="1125">
        <f t="shared" si="6597"/>
        <v>0</v>
      </c>
      <c r="AIE102" s="1113">
        <f t="shared" si="6597"/>
        <v>0</v>
      </c>
      <c r="AIG102" s="1120">
        <f t="shared" ref="AIG102:AIT102" si="6598">SUM(AIG103+AIG107+AIG112)</f>
        <v>0</v>
      </c>
      <c r="AIH102" s="1112">
        <f t="shared" si="6598"/>
        <v>0</v>
      </c>
      <c r="AII102" s="1112">
        <f t="shared" si="6598"/>
        <v>0</v>
      </c>
      <c r="AIJ102" s="1112">
        <f t="shared" si="6598"/>
        <v>0</v>
      </c>
      <c r="AIK102" s="1112">
        <f t="shared" si="6598"/>
        <v>0</v>
      </c>
      <c r="AIL102" s="1112">
        <f t="shared" si="6598"/>
        <v>0</v>
      </c>
      <c r="AIM102" s="1112">
        <f t="shared" si="6598"/>
        <v>0</v>
      </c>
      <c r="AIN102" s="1112">
        <f t="shared" si="6598"/>
        <v>0</v>
      </c>
      <c r="AIO102" s="1112">
        <f t="shared" si="6598"/>
        <v>0</v>
      </c>
      <c r="AIP102" s="1112">
        <f t="shared" si="6598"/>
        <v>0</v>
      </c>
      <c r="AIQ102" s="1112">
        <f t="shared" si="6598"/>
        <v>0</v>
      </c>
      <c r="AIR102" s="1112">
        <f t="shared" si="6598"/>
        <v>0</v>
      </c>
      <c r="AIS102" s="1125">
        <f t="shared" si="6598"/>
        <v>0</v>
      </c>
      <c r="AIT102" s="1113">
        <f t="shared" si="6598"/>
        <v>0</v>
      </c>
      <c r="AIV102" s="1120">
        <f t="shared" ref="AIV102:AJI102" si="6599">SUM(AIV103+AIV107+AIV112)</f>
        <v>0</v>
      </c>
      <c r="AIW102" s="1112">
        <f t="shared" si="6599"/>
        <v>0</v>
      </c>
      <c r="AIX102" s="1112">
        <f t="shared" si="6599"/>
        <v>0</v>
      </c>
      <c r="AIY102" s="1112">
        <f t="shared" si="6599"/>
        <v>0</v>
      </c>
      <c r="AIZ102" s="1112">
        <f t="shared" si="6599"/>
        <v>0</v>
      </c>
      <c r="AJA102" s="1112">
        <f t="shared" si="6599"/>
        <v>0</v>
      </c>
      <c r="AJB102" s="1112">
        <f t="shared" si="6599"/>
        <v>0</v>
      </c>
      <c r="AJC102" s="1112">
        <f t="shared" si="6599"/>
        <v>0</v>
      </c>
      <c r="AJD102" s="1112">
        <f t="shared" si="6599"/>
        <v>0</v>
      </c>
      <c r="AJE102" s="1112">
        <f t="shared" si="6599"/>
        <v>0</v>
      </c>
      <c r="AJF102" s="1112">
        <f t="shared" si="6599"/>
        <v>0</v>
      </c>
      <c r="AJG102" s="1112">
        <f t="shared" si="6599"/>
        <v>0</v>
      </c>
      <c r="AJH102" s="1125">
        <f t="shared" si="6599"/>
        <v>0</v>
      </c>
      <c r="AJI102" s="1113">
        <f t="shared" si="6599"/>
        <v>0</v>
      </c>
      <c r="AJK102" s="1120">
        <f t="shared" ref="AJK102:AJX102" si="6600">SUM(AJK103+AJK107+AJK112)</f>
        <v>0</v>
      </c>
      <c r="AJL102" s="1112">
        <f t="shared" si="6600"/>
        <v>0</v>
      </c>
      <c r="AJM102" s="1112">
        <f t="shared" si="6600"/>
        <v>0</v>
      </c>
      <c r="AJN102" s="1112">
        <f t="shared" si="6600"/>
        <v>0</v>
      </c>
      <c r="AJO102" s="1112">
        <f t="shared" si="6600"/>
        <v>0</v>
      </c>
      <c r="AJP102" s="1112">
        <f t="shared" si="6600"/>
        <v>0</v>
      </c>
      <c r="AJQ102" s="1112">
        <f t="shared" si="6600"/>
        <v>0</v>
      </c>
      <c r="AJR102" s="1112">
        <f t="shared" si="6600"/>
        <v>0</v>
      </c>
      <c r="AJS102" s="1112">
        <f t="shared" si="6600"/>
        <v>0</v>
      </c>
      <c r="AJT102" s="1112">
        <f t="shared" si="6600"/>
        <v>0</v>
      </c>
      <c r="AJU102" s="1112">
        <f t="shared" si="6600"/>
        <v>0</v>
      </c>
      <c r="AJV102" s="1112">
        <f t="shared" si="6600"/>
        <v>0</v>
      </c>
      <c r="AJW102" s="1125">
        <f t="shared" si="6600"/>
        <v>0</v>
      </c>
      <c r="AJX102" s="1113">
        <f t="shared" si="6600"/>
        <v>0</v>
      </c>
      <c r="AJZ102" s="1120">
        <f t="shared" ref="AJZ102:AKM102" si="6601">SUM(AJZ103+AJZ107+AJZ112)</f>
        <v>0</v>
      </c>
      <c r="AKA102" s="1112">
        <f t="shared" si="6601"/>
        <v>0</v>
      </c>
      <c r="AKB102" s="1112">
        <f t="shared" si="6601"/>
        <v>0</v>
      </c>
      <c r="AKC102" s="1112">
        <f t="shared" si="6601"/>
        <v>0</v>
      </c>
      <c r="AKD102" s="1112">
        <f t="shared" si="6601"/>
        <v>0</v>
      </c>
      <c r="AKE102" s="1112">
        <f t="shared" si="6601"/>
        <v>0</v>
      </c>
      <c r="AKF102" s="1112">
        <f t="shared" si="6601"/>
        <v>0</v>
      </c>
      <c r="AKG102" s="1112">
        <f t="shared" si="6601"/>
        <v>0</v>
      </c>
      <c r="AKH102" s="1112">
        <f t="shared" si="6601"/>
        <v>0</v>
      </c>
      <c r="AKI102" s="1112">
        <f t="shared" si="6601"/>
        <v>0</v>
      </c>
      <c r="AKJ102" s="1112">
        <f t="shared" si="6601"/>
        <v>0</v>
      </c>
      <c r="AKK102" s="1112">
        <f t="shared" si="6601"/>
        <v>0</v>
      </c>
      <c r="AKL102" s="1125">
        <f t="shared" si="6601"/>
        <v>0</v>
      </c>
      <c r="AKM102" s="1113">
        <f t="shared" si="6601"/>
        <v>0</v>
      </c>
      <c r="AKO102" s="1120">
        <f t="shared" ref="AKO102:ALB102" si="6602">SUM(AKO103+AKO107+AKO112)</f>
        <v>0</v>
      </c>
      <c r="AKP102" s="1112">
        <f t="shared" si="6602"/>
        <v>0</v>
      </c>
      <c r="AKQ102" s="1112">
        <f t="shared" si="6602"/>
        <v>0</v>
      </c>
      <c r="AKR102" s="1112">
        <f t="shared" si="6602"/>
        <v>0</v>
      </c>
      <c r="AKS102" s="1112">
        <f t="shared" si="6602"/>
        <v>0</v>
      </c>
      <c r="AKT102" s="1112">
        <f t="shared" si="6602"/>
        <v>0</v>
      </c>
      <c r="AKU102" s="1112">
        <f t="shared" si="6602"/>
        <v>0</v>
      </c>
      <c r="AKV102" s="1112">
        <f t="shared" si="6602"/>
        <v>0</v>
      </c>
      <c r="AKW102" s="1112">
        <f t="shared" si="6602"/>
        <v>0</v>
      </c>
      <c r="AKX102" s="1112">
        <f t="shared" si="6602"/>
        <v>0</v>
      </c>
      <c r="AKY102" s="1112">
        <f t="shared" si="6602"/>
        <v>0</v>
      </c>
      <c r="AKZ102" s="1112">
        <f t="shared" si="6602"/>
        <v>0</v>
      </c>
      <c r="ALA102" s="1125">
        <f t="shared" si="6602"/>
        <v>0</v>
      </c>
      <c r="ALB102" s="1113">
        <f t="shared" si="6602"/>
        <v>0</v>
      </c>
      <c r="ALD102" s="1120">
        <f t="shared" ref="ALD102:ALQ102" si="6603">SUM(ALD103+ALD107+ALD112)</f>
        <v>0</v>
      </c>
      <c r="ALE102" s="1112">
        <f t="shared" si="6603"/>
        <v>0</v>
      </c>
      <c r="ALF102" s="1112">
        <f t="shared" si="6603"/>
        <v>0</v>
      </c>
      <c r="ALG102" s="1112">
        <f t="shared" si="6603"/>
        <v>0</v>
      </c>
      <c r="ALH102" s="1112">
        <f t="shared" si="6603"/>
        <v>0</v>
      </c>
      <c r="ALI102" s="1112">
        <f t="shared" si="6603"/>
        <v>0</v>
      </c>
      <c r="ALJ102" s="1112">
        <f t="shared" si="6603"/>
        <v>0</v>
      </c>
      <c r="ALK102" s="1112">
        <f t="shared" si="6603"/>
        <v>0</v>
      </c>
      <c r="ALL102" s="1112">
        <f t="shared" si="6603"/>
        <v>0</v>
      </c>
      <c r="ALM102" s="1112">
        <f t="shared" si="6603"/>
        <v>0</v>
      </c>
      <c r="ALN102" s="1112">
        <f t="shared" si="6603"/>
        <v>0</v>
      </c>
      <c r="ALO102" s="1112">
        <f t="shared" si="6603"/>
        <v>0</v>
      </c>
      <c r="ALP102" s="1125">
        <f t="shared" si="6603"/>
        <v>0</v>
      </c>
      <c r="ALQ102" s="1113">
        <f t="shared" si="6603"/>
        <v>0</v>
      </c>
      <c r="ALS102" s="1120">
        <f t="shared" ref="ALS102:AMF102" si="6604">SUM(ALS103+ALS107+ALS112)</f>
        <v>0</v>
      </c>
      <c r="ALT102" s="1112">
        <f t="shared" si="6604"/>
        <v>0</v>
      </c>
      <c r="ALU102" s="1112">
        <f t="shared" si="6604"/>
        <v>0</v>
      </c>
      <c r="ALV102" s="1112">
        <f t="shared" si="6604"/>
        <v>0</v>
      </c>
      <c r="ALW102" s="1112">
        <f t="shared" si="6604"/>
        <v>0</v>
      </c>
      <c r="ALX102" s="1112">
        <f t="shared" si="6604"/>
        <v>0</v>
      </c>
      <c r="ALY102" s="1112">
        <f t="shared" si="6604"/>
        <v>0</v>
      </c>
      <c r="ALZ102" s="1112">
        <f t="shared" si="6604"/>
        <v>0</v>
      </c>
      <c r="AMA102" s="1112">
        <f t="shared" si="6604"/>
        <v>0</v>
      </c>
      <c r="AMB102" s="1112">
        <f t="shared" si="6604"/>
        <v>0</v>
      </c>
      <c r="AMC102" s="1112">
        <f t="shared" si="6604"/>
        <v>0</v>
      </c>
      <c r="AMD102" s="1112">
        <f t="shared" si="6604"/>
        <v>0</v>
      </c>
      <c r="AME102" s="1125">
        <f t="shared" si="6604"/>
        <v>0</v>
      </c>
      <c r="AMF102" s="1113">
        <f t="shared" si="6604"/>
        <v>0</v>
      </c>
      <c r="AMH102" s="1120">
        <f t="shared" ref="AMH102:AMU102" si="6605">SUM(AMH103+AMH107+AMH112)</f>
        <v>0</v>
      </c>
      <c r="AMI102" s="1112">
        <f t="shared" si="6605"/>
        <v>0</v>
      </c>
      <c r="AMJ102" s="1112">
        <f t="shared" si="6605"/>
        <v>0</v>
      </c>
      <c r="AMK102" s="1112">
        <f t="shared" si="6605"/>
        <v>0</v>
      </c>
      <c r="AML102" s="1112">
        <f t="shared" si="6605"/>
        <v>0</v>
      </c>
      <c r="AMM102" s="1112">
        <f t="shared" si="6605"/>
        <v>0</v>
      </c>
      <c r="AMN102" s="1112">
        <f t="shared" si="6605"/>
        <v>0</v>
      </c>
      <c r="AMO102" s="1112">
        <f t="shared" si="6605"/>
        <v>0</v>
      </c>
      <c r="AMP102" s="1112">
        <f t="shared" si="6605"/>
        <v>0</v>
      </c>
      <c r="AMQ102" s="1112">
        <f t="shared" si="6605"/>
        <v>0</v>
      </c>
      <c r="AMR102" s="1112">
        <f t="shared" si="6605"/>
        <v>0</v>
      </c>
      <c r="AMS102" s="1112">
        <f t="shared" si="6605"/>
        <v>0</v>
      </c>
      <c r="AMT102" s="1125">
        <f t="shared" si="6605"/>
        <v>0</v>
      </c>
      <c r="AMU102" s="1113">
        <f t="shared" si="6605"/>
        <v>0</v>
      </c>
      <c r="AMW102" s="1120">
        <f t="shared" ref="AMW102:ANJ102" si="6606">SUM(AMW103+AMW107+AMW112)</f>
        <v>0</v>
      </c>
      <c r="AMX102" s="1112">
        <f t="shared" si="6606"/>
        <v>0</v>
      </c>
      <c r="AMY102" s="1112">
        <f t="shared" si="6606"/>
        <v>0</v>
      </c>
      <c r="AMZ102" s="1112">
        <f t="shared" si="6606"/>
        <v>0</v>
      </c>
      <c r="ANA102" s="1112">
        <f t="shared" si="6606"/>
        <v>0</v>
      </c>
      <c r="ANB102" s="1112">
        <f t="shared" si="6606"/>
        <v>0</v>
      </c>
      <c r="ANC102" s="1112">
        <f t="shared" si="6606"/>
        <v>0</v>
      </c>
      <c r="AND102" s="1112">
        <f t="shared" si="6606"/>
        <v>0</v>
      </c>
      <c r="ANE102" s="1112">
        <f t="shared" si="6606"/>
        <v>0</v>
      </c>
      <c r="ANF102" s="1112">
        <f t="shared" si="6606"/>
        <v>0</v>
      </c>
      <c r="ANG102" s="1112">
        <f t="shared" si="6606"/>
        <v>0</v>
      </c>
      <c r="ANH102" s="1112">
        <f t="shared" si="6606"/>
        <v>0</v>
      </c>
      <c r="ANI102" s="1125">
        <f t="shared" si="6606"/>
        <v>0</v>
      </c>
      <c r="ANJ102" s="1113">
        <f t="shared" si="6606"/>
        <v>0</v>
      </c>
      <c r="ANL102" s="1120">
        <f t="shared" ref="ANL102:ANY102" si="6607">SUM(ANL103+ANL107+ANL112)</f>
        <v>0</v>
      </c>
      <c r="ANM102" s="1112">
        <f t="shared" si="6607"/>
        <v>0</v>
      </c>
      <c r="ANN102" s="1112">
        <f t="shared" si="6607"/>
        <v>0</v>
      </c>
      <c r="ANO102" s="1112">
        <f t="shared" si="6607"/>
        <v>0</v>
      </c>
      <c r="ANP102" s="1112">
        <f t="shared" si="6607"/>
        <v>0</v>
      </c>
      <c r="ANQ102" s="1112">
        <f t="shared" si="6607"/>
        <v>0</v>
      </c>
      <c r="ANR102" s="1112">
        <f t="shared" si="6607"/>
        <v>0</v>
      </c>
      <c r="ANS102" s="1112">
        <f t="shared" si="6607"/>
        <v>0</v>
      </c>
      <c r="ANT102" s="1112">
        <f t="shared" si="6607"/>
        <v>0</v>
      </c>
      <c r="ANU102" s="1112">
        <f t="shared" si="6607"/>
        <v>0</v>
      </c>
      <c r="ANV102" s="1112">
        <f t="shared" si="6607"/>
        <v>0</v>
      </c>
      <c r="ANW102" s="1112">
        <f t="shared" si="6607"/>
        <v>0</v>
      </c>
      <c r="ANX102" s="1125">
        <f t="shared" si="6607"/>
        <v>0</v>
      </c>
      <c r="ANY102" s="1113">
        <f t="shared" si="6607"/>
        <v>0</v>
      </c>
      <c r="AOA102" s="1120">
        <f t="shared" ref="AOA102:AON102" si="6608">SUM(AOA103+AOA107+AOA112)</f>
        <v>0</v>
      </c>
      <c r="AOB102" s="1112">
        <f t="shared" si="6608"/>
        <v>0</v>
      </c>
      <c r="AOC102" s="1112">
        <f t="shared" si="6608"/>
        <v>0</v>
      </c>
      <c r="AOD102" s="1112">
        <f t="shared" si="6608"/>
        <v>0</v>
      </c>
      <c r="AOE102" s="1112">
        <f t="shared" si="6608"/>
        <v>0</v>
      </c>
      <c r="AOF102" s="1112">
        <f t="shared" si="6608"/>
        <v>0</v>
      </c>
      <c r="AOG102" s="1112">
        <f t="shared" si="6608"/>
        <v>0</v>
      </c>
      <c r="AOH102" s="1112">
        <f t="shared" si="6608"/>
        <v>0</v>
      </c>
      <c r="AOI102" s="1112">
        <f t="shared" si="6608"/>
        <v>0</v>
      </c>
      <c r="AOJ102" s="1112">
        <f t="shared" si="6608"/>
        <v>0</v>
      </c>
      <c r="AOK102" s="1112">
        <f t="shared" si="6608"/>
        <v>0</v>
      </c>
      <c r="AOL102" s="1112">
        <f t="shared" si="6608"/>
        <v>0</v>
      </c>
      <c r="AOM102" s="1125">
        <f t="shared" si="6608"/>
        <v>0</v>
      </c>
      <c r="AON102" s="1113">
        <f t="shared" si="6608"/>
        <v>0</v>
      </c>
      <c r="AOP102" s="1120">
        <f t="shared" ref="AOP102:APC102" si="6609">SUM(AOP103+AOP107+AOP112)</f>
        <v>0</v>
      </c>
      <c r="AOQ102" s="1112">
        <f t="shared" si="6609"/>
        <v>0</v>
      </c>
      <c r="AOR102" s="1112">
        <f t="shared" si="6609"/>
        <v>0</v>
      </c>
      <c r="AOS102" s="1112">
        <f t="shared" si="6609"/>
        <v>0</v>
      </c>
      <c r="AOT102" s="1112">
        <f t="shared" si="6609"/>
        <v>0</v>
      </c>
      <c r="AOU102" s="1112">
        <f t="shared" si="6609"/>
        <v>0</v>
      </c>
      <c r="AOV102" s="1112">
        <f t="shared" si="6609"/>
        <v>0</v>
      </c>
      <c r="AOW102" s="1112">
        <f t="shared" si="6609"/>
        <v>0</v>
      </c>
      <c r="AOX102" s="1112">
        <f t="shared" si="6609"/>
        <v>0</v>
      </c>
      <c r="AOY102" s="1112">
        <f t="shared" si="6609"/>
        <v>0</v>
      </c>
      <c r="AOZ102" s="1112">
        <f t="shared" si="6609"/>
        <v>0</v>
      </c>
      <c r="APA102" s="1112">
        <f t="shared" si="6609"/>
        <v>0</v>
      </c>
      <c r="APB102" s="1125">
        <f t="shared" si="6609"/>
        <v>0</v>
      </c>
      <c r="APC102" s="1113">
        <f t="shared" si="6609"/>
        <v>0</v>
      </c>
      <c r="APE102" s="1120">
        <f t="shared" ref="APE102:APR102" si="6610">SUM(APE103+APE107+APE112)</f>
        <v>0</v>
      </c>
      <c r="APF102" s="1112">
        <f t="shared" si="6610"/>
        <v>0</v>
      </c>
      <c r="APG102" s="1112">
        <f t="shared" si="6610"/>
        <v>0</v>
      </c>
      <c r="APH102" s="1112">
        <f t="shared" si="6610"/>
        <v>0</v>
      </c>
      <c r="API102" s="1112">
        <f t="shared" si="6610"/>
        <v>0</v>
      </c>
      <c r="APJ102" s="1112">
        <f t="shared" si="6610"/>
        <v>0</v>
      </c>
      <c r="APK102" s="1112">
        <f t="shared" si="6610"/>
        <v>0</v>
      </c>
      <c r="APL102" s="1112">
        <f t="shared" si="6610"/>
        <v>0</v>
      </c>
      <c r="APM102" s="1112">
        <f t="shared" si="6610"/>
        <v>0</v>
      </c>
      <c r="APN102" s="1112">
        <f t="shared" si="6610"/>
        <v>0</v>
      </c>
      <c r="APO102" s="1112">
        <f t="shared" si="6610"/>
        <v>0</v>
      </c>
      <c r="APP102" s="1112">
        <f t="shared" si="6610"/>
        <v>0</v>
      </c>
      <c r="APQ102" s="1125">
        <f t="shared" si="6610"/>
        <v>0</v>
      </c>
      <c r="APR102" s="1113">
        <f t="shared" si="6610"/>
        <v>0</v>
      </c>
      <c r="APT102" s="1120">
        <f t="shared" ref="APT102:AQG102" si="6611">SUM(APT103+APT107+APT112)</f>
        <v>0</v>
      </c>
      <c r="APU102" s="1112">
        <f t="shared" si="6611"/>
        <v>0</v>
      </c>
      <c r="APV102" s="1112">
        <f t="shared" si="6611"/>
        <v>0</v>
      </c>
      <c r="APW102" s="1112">
        <f t="shared" si="6611"/>
        <v>0</v>
      </c>
      <c r="APX102" s="1112">
        <f t="shared" si="6611"/>
        <v>0</v>
      </c>
      <c r="APY102" s="1112">
        <f t="shared" si="6611"/>
        <v>0</v>
      </c>
      <c r="APZ102" s="1112">
        <f t="shared" si="6611"/>
        <v>0</v>
      </c>
      <c r="AQA102" s="1112">
        <f t="shared" si="6611"/>
        <v>0</v>
      </c>
      <c r="AQB102" s="1112">
        <f t="shared" si="6611"/>
        <v>0</v>
      </c>
      <c r="AQC102" s="1112">
        <f t="shared" si="6611"/>
        <v>0</v>
      </c>
      <c r="AQD102" s="1112">
        <f t="shared" si="6611"/>
        <v>0</v>
      </c>
      <c r="AQE102" s="1112">
        <f t="shared" si="6611"/>
        <v>0</v>
      </c>
      <c r="AQF102" s="1125">
        <f t="shared" si="6611"/>
        <v>0</v>
      </c>
      <c r="AQG102" s="1113">
        <f t="shared" si="6611"/>
        <v>0</v>
      </c>
      <c r="AQI102" s="1120">
        <f t="shared" ref="AQI102:AQV102" si="6612">SUM(AQI103+AQI107+AQI112)</f>
        <v>0</v>
      </c>
      <c r="AQJ102" s="1112">
        <f t="shared" si="6612"/>
        <v>0</v>
      </c>
      <c r="AQK102" s="1112">
        <f t="shared" si="6612"/>
        <v>0</v>
      </c>
      <c r="AQL102" s="1112">
        <f t="shared" si="6612"/>
        <v>0</v>
      </c>
      <c r="AQM102" s="1112">
        <f t="shared" si="6612"/>
        <v>0</v>
      </c>
      <c r="AQN102" s="1112">
        <f t="shared" si="6612"/>
        <v>0</v>
      </c>
      <c r="AQO102" s="1112">
        <f t="shared" si="6612"/>
        <v>0</v>
      </c>
      <c r="AQP102" s="1112">
        <f t="shared" si="6612"/>
        <v>0</v>
      </c>
      <c r="AQQ102" s="1112">
        <f t="shared" si="6612"/>
        <v>0</v>
      </c>
      <c r="AQR102" s="1112">
        <f t="shared" si="6612"/>
        <v>0</v>
      </c>
      <c r="AQS102" s="1112">
        <f t="shared" si="6612"/>
        <v>0</v>
      </c>
      <c r="AQT102" s="1112">
        <f t="shared" si="6612"/>
        <v>0</v>
      </c>
      <c r="AQU102" s="1125">
        <f t="shared" si="6612"/>
        <v>0</v>
      </c>
      <c r="AQV102" s="1113">
        <f t="shared" si="6612"/>
        <v>0</v>
      </c>
      <c r="AQX102" s="1120">
        <f t="shared" ref="AQX102:ARK102" si="6613">SUM(AQX103+AQX107+AQX112)</f>
        <v>0</v>
      </c>
      <c r="AQY102" s="1112">
        <f t="shared" si="6613"/>
        <v>0</v>
      </c>
      <c r="AQZ102" s="1112">
        <f t="shared" si="6613"/>
        <v>0</v>
      </c>
      <c r="ARA102" s="1112">
        <f t="shared" si="6613"/>
        <v>0</v>
      </c>
      <c r="ARB102" s="1112">
        <f t="shared" si="6613"/>
        <v>0</v>
      </c>
      <c r="ARC102" s="1112">
        <f t="shared" si="6613"/>
        <v>0</v>
      </c>
      <c r="ARD102" s="1112">
        <f t="shared" si="6613"/>
        <v>0</v>
      </c>
      <c r="ARE102" s="1112">
        <f t="shared" si="6613"/>
        <v>0</v>
      </c>
      <c r="ARF102" s="1112">
        <f t="shared" si="6613"/>
        <v>0</v>
      </c>
      <c r="ARG102" s="1112">
        <f t="shared" si="6613"/>
        <v>0</v>
      </c>
      <c r="ARH102" s="1112">
        <f t="shared" si="6613"/>
        <v>0</v>
      </c>
      <c r="ARI102" s="1112">
        <f t="shared" si="6613"/>
        <v>0</v>
      </c>
      <c r="ARJ102" s="1125">
        <f t="shared" si="6613"/>
        <v>0</v>
      </c>
      <c r="ARK102" s="1113">
        <f t="shared" si="6613"/>
        <v>0</v>
      </c>
      <c r="ARM102" s="1120">
        <f t="shared" ref="ARM102:ARZ102" si="6614">SUM(ARM103+ARM107+ARM112)</f>
        <v>0</v>
      </c>
      <c r="ARN102" s="1112">
        <f t="shared" si="6614"/>
        <v>0</v>
      </c>
      <c r="ARO102" s="1112">
        <f t="shared" si="6614"/>
        <v>0</v>
      </c>
      <c r="ARP102" s="1112">
        <f t="shared" si="6614"/>
        <v>0</v>
      </c>
      <c r="ARQ102" s="1112">
        <f t="shared" si="6614"/>
        <v>0</v>
      </c>
      <c r="ARR102" s="1112">
        <f t="shared" si="6614"/>
        <v>0</v>
      </c>
      <c r="ARS102" s="1112">
        <f t="shared" si="6614"/>
        <v>0</v>
      </c>
      <c r="ART102" s="1112">
        <f t="shared" si="6614"/>
        <v>0</v>
      </c>
      <c r="ARU102" s="1112">
        <f t="shared" si="6614"/>
        <v>0</v>
      </c>
      <c r="ARV102" s="1112">
        <f t="shared" si="6614"/>
        <v>0</v>
      </c>
      <c r="ARW102" s="1112">
        <f t="shared" si="6614"/>
        <v>0</v>
      </c>
      <c r="ARX102" s="1112">
        <f t="shared" si="6614"/>
        <v>0</v>
      </c>
      <c r="ARY102" s="1125">
        <f t="shared" si="6614"/>
        <v>0</v>
      </c>
      <c r="ARZ102" s="1113">
        <f t="shared" si="6614"/>
        <v>0</v>
      </c>
      <c r="ASB102" s="1120">
        <f t="shared" ref="ASB102:ASO102" si="6615">SUM(ASB103+ASB107+ASB112)</f>
        <v>0</v>
      </c>
      <c r="ASC102" s="1112">
        <f t="shared" si="6615"/>
        <v>0</v>
      </c>
      <c r="ASD102" s="1112">
        <f t="shared" si="6615"/>
        <v>0</v>
      </c>
      <c r="ASE102" s="1112">
        <f t="shared" si="6615"/>
        <v>0</v>
      </c>
      <c r="ASF102" s="1112">
        <f t="shared" si="6615"/>
        <v>0</v>
      </c>
      <c r="ASG102" s="1112">
        <f t="shared" si="6615"/>
        <v>0</v>
      </c>
      <c r="ASH102" s="1112">
        <f t="shared" si="6615"/>
        <v>0</v>
      </c>
      <c r="ASI102" s="1112">
        <f t="shared" si="6615"/>
        <v>0</v>
      </c>
      <c r="ASJ102" s="1112">
        <f t="shared" si="6615"/>
        <v>0</v>
      </c>
      <c r="ASK102" s="1112">
        <f t="shared" si="6615"/>
        <v>0</v>
      </c>
      <c r="ASL102" s="1112">
        <f t="shared" si="6615"/>
        <v>0</v>
      </c>
      <c r="ASM102" s="1112">
        <f t="shared" si="6615"/>
        <v>0</v>
      </c>
      <c r="ASN102" s="1125">
        <f t="shared" si="6615"/>
        <v>0</v>
      </c>
      <c r="ASO102" s="1113">
        <f t="shared" si="6615"/>
        <v>0</v>
      </c>
      <c r="ASQ102" s="1120">
        <f t="shared" ref="ASQ102:ATD102" si="6616">SUM(ASQ103+ASQ107+ASQ112)</f>
        <v>0</v>
      </c>
      <c r="ASR102" s="1112">
        <f t="shared" si="6616"/>
        <v>0</v>
      </c>
      <c r="ASS102" s="1112">
        <f t="shared" si="6616"/>
        <v>0</v>
      </c>
      <c r="AST102" s="1112">
        <f t="shared" si="6616"/>
        <v>0</v>
      </c>
      <c r="ASU102" s="1112">
        <f t="shared" si="6616"/>
        <v>0</v>
      </c>
      <c r="ASV102" s="1112">
        <f t="shared" si="6616"/>
        <v>0</v>
      </c>
      <c r="ASW102" s="1112">
        <f t="shared" si="6616"/>
        <v>0</v>
      </c>
      <c r="ASX102" s="1112">
        <f t="shared" si="6616"/>
        <v>0</v>
      </c>
      <c r="ASY102" s="1112">
        <f t="shared" si="6616"/>
        <v>0</v>
      </c>
      <c r="ASZ102" s="1112">
        <f t="shared" si="6616"/>
        <v>0</v>
      </c>
      <c r="ATA102" s="1112">
        <f t="shared" si="6616"/>
        <v>0</v>
      </c>
      <c r="ATB102" s="1112">
        <f t="shared" si="6616"/>
        <v>0</v>
      </c>
      <c r="ATC102" s="1125">
        <f t="shared" si="6616"/>
        <v>0</v>
      </c>
      <c r="ATD102" s="1113">
        <f t="shared" si="6616"/>
        <v>0</v>
      </c>
      <c r="ATF102" s="1120">
        <f t="shared" ref="ATF102:ATS102" si="6617">SUM(ATF103+ATF107+ATF112)</f>
        <v>0</v>
      </c>
      <c r="ATG102" s="1112">
        <f t="shared" si="6617"/>
        <v>0</v>
      </c>
      <c r="ATH102" s="1112">
        <f t="shared" si="6617"/>
        <v>0</v>
      </c>
      <c r="ATI102" s="1112">
        <f t="shared" si="6617"/>
        <v>0</v>
      </c>
      <c r="ATJ102" s="1112">
        <f t="shared" si="6617"/>
        <v>0</v>
      </c>
      <c r="ATK102" s="1112">
        <f t="shared" si="6617"/>
        <v>0</v>
      </c>
      <c r="ATL102" s="1112">
        <f t="shared" si="6617"/>
        <v>0</v>
      </c>
      <c r="ATM102" s="1112">
        <f t="shared" si="6617"/>
        <v>0</v>
      </c>
      <c r="ATN102" s="1112">
        <f t="shared" si="6617"/>
        <v>0</v>
      </c>
      <c r="ATO102" s="1112">
        <f t="shared" si="6617"/>
        <v>0</v>
      </c>
      <c r="ATP102" s="1112">
        <f t="shared" si="6617"/>
        <v>0</v>
      </c>
      <c r="ATQ102" s="1112">
        <f t="shared" si="6617"/>
        <v>0</v>
      </c>
      <c r="ATR102" s="1125">
        <f t="shared" si="6617"/>
        <v>0</v>
      </c>
      <c r="ATS102" s="1113">
        <f t="shared" si="6617"/>
        <v>0</v>
      </c>
      <c r="ATU102" s="1120">
        <f t="shared" ref="ATU102:AUH102" si="6618">SUM(ATU103+ATU107+ATU112)</f>
        <v>0</v>
      </c>
      <c r="ATV102" s="1112">
        <f t="shared" si="6618"/>
        <v>0</v>
      </c>
      <c r="ATW102" s="1112">
        <f t="shared" si="6618"/>
        <v>0</v>
      </c>
      <c r="ATX102" s="1112">
        <f t="shared" si="6618"/>
        <v>0</v>
      </c>
      <c r="ATY102" s="1112">
        <f t="shared" si="6618"/>
        <v>0</v>
      </c>
      <c r="ATZ102" s="1112">
        <f t="shared" si="6618"/>
        <v>0</v>
      </c>
      <c r="AUA102" s="1112">
        <f t="shared" si="6618"/>
        <v>0</v>
      </c>
      <c r="AUB102" s="1112">
        <f t="shared" si="6618"/>
        <v>0</v>
      </c>
      <c r="AUC102" s="1112">
        <f t="shared" si="6618"/>
        <v>0</v>
      </c>
      <c r="AUD102" s="1112">
        <f t="shared" si="6618"/>
        <v>0</v>
      </c>
      <c r="AUE102" s="1112">
        <f t="shared" si="6618"/>
        <v>0</v>
      </c>
      <c r="AUF102" s="1112">
        <f t="shared" si="6618"/>
        <v>0</v>
      </c>
      <c r="AUG102" s="1125">
        <f t="shared" si="6618"/>
        <v>0</v>
      </c>
      <c r="AUH102" s="1113">
        <f t="shared" si="6618"/>
        <v>0</v>
      </c>
      <c r="AUJ102" s="1120">
        <f t="shared" ref="AUJ102:AUW102" si="6619">SUM(AUJ103+AUJ107+AUJ112)</f>
        <v>0</v>
      </c>
      <c r="AUK102" s="1112">
        <f t="shared" si="6619"/>
        <v>0</v>
      </c>
      <c r="AUL102" s="1112">
        <f t="shared" si="6619"/>
        <v>0</v>
      </c>
      <c r="AUM102" s="1112">
        <f t="shared" si="6619"/>
        <v>0</v>
      </c>
      <c r="AUN102" s="1112">
        <f t="shared" si="6619"/>
        <v>0</v>
      </c>
      <c r="AUO102" s="1112">
        <f t="shared" si="6619"/>
        <v>0</v>
      </c>
      <c r="AUP102" s="1112">
        <f t="shared" si="6619"/>
        <v>0</v>
      </c>
      <c r="AUQ102" s="1112">
        <f t="shared" si="6619"/>
        <v>0</v>
      </c>
      <c r="AUR102" s="1112">
        <f t="shared" si="6619"/>
        <v>0</v>
      </c>
      <c r="AUS102" s="1112">
        <f t="shared" si="6619"/>
        <v>0</v>
      </c>
      <c r="AUT102" s="1112">
        <f t="shared" si="6619"/>
        <v>0</v>
      </c>
      <c r="AUU102" s="1112">
        <f t="shared" si="6619"/>
        <v>0</v>
      </c>
      <c r="AUV102" s="1125">
        <f t="shared" si="6619"/>
        <v>0</v>
      </c>
      <c r="AUW102" s="1113">
        <f t="shared" si="6619"/>
        <v>0</v>
      </c>
      <c r="AUY102" s="1120">
        <f t="shared" ref="AUY102:AVL102" si="6620">SUM(AUY103+AUY107+AUY112)</f>
        <v>0</v>
      </c>
      <c r="AUZ102" s="1112">
        <f t="shared" si="6620"/>
        <v>0</v>
      </c>
      <c r="AVA102" s="1112">
        <f t="shared" si="6620"/>
        <v>0</v>
      </c>
      <c r="AVB102" s="1112">
        <f t="shared" si="6620"/>
        <v>0</v>
      </c>
      <c r="AVC102" s="1112">
        <f t="shared" si="6620"/>
        <v>0</v>
      </c>
      <c r="AVD102" s="1112">
        <f t="shared" si="6620"/>
        <v>0</v>
      </c>
      <c r="AVE102" s="1112">
        <f t="shared" si="6620"/>
        <v>0</v>
      </c>
      <c r="AVF102" s="1112">
        <f t="shared" si="6620"/>
        <v>0</v>
      </c>
      <c r="AVG102" s="1112">
        <f t="shared" si="6620"/>
        <v>0</v>
      </c>
      <c r="AVH102" s="1112">
        <f t="shared" si="6620"/>
        <v>0</v>
      </c>
      <c r="AVI102" s="1112">
        <f t="shared" si="6620"/>
        <v>0</v>
      </c>
      <c r="AVJ102" s="1112">
        <f t="shared" si="6620"/>
        <v>0</v>
      </c>
      <c r="AVK102" s="1125">
        <f t="shared" si="6620"/>
        <v>0</v>
      </c>
      <c r="AVL102" s="1113">
        <f t="shared" si="6620"/>
        <v>0</v>
      </c>
      <c r="AVN102" s="1120">
        <f t="shared" ref="AVN102:AWA102" si="6621">SUM(AVN103+AVN107+AVN112)</f>
        <v>0</v>
      </c>
      <c r="AVO102" s="1112">
        <f t="shared" si="6621"/>
        <v>0</v>
      </c>
      <c r="AVP102" s="1112">
        <f t="shared" si="6621"/>
        <v>0</v>
      </c>
      <c r="AVQ102" s="1112">
        <f t="shared" si="6621"/>
        <v>0</v>
      </c>
      <c r="AVR102" s="1112">
        <f t="shared" si="6621"/>
        <v>0</v>
      </c>
      <c r="AVS102" s="1112">
        <f t="shared" si="6621"/>
        <v>0</v>
      </c>
      <c r="AVT102" s="1112">
        <f t="shared" si="6621"/>
        <v>0</v>
      </c>
      <c r="AVU102" s="1112">
        <f t="shared" si="6621"/>
        <v>0</v>
      </c>
      <c r="AVV102" s="1112">
        <f t="shared" si="6621"/>
        <v>0</v>
      </c>
      <c r="AVW102" s="1112">
        <f t="shared" si="6621"/>
        <v>0</v>
      </c>
      <c r="AVX102" s="1112">
        <f t="shared" si="6621"/>
        <v>0</v>
      </c>
      <c r="AVY102" s="1112">
        <f t="shared" si="6621"/>
        <v>0</v>
      </c>
      <c r="AVZ102" s="1125">
        <f t="shared" si="6621"/>
        <v>0</v>
      </c>
      <c r="AWA102" s="1113">
        <f t="shared" si="6621"/>
        <v>0</v>
      </c>
      <c r="AWC102" s="1120">
        <f t="shared" ref="AWC102:AWP102" si="6622">SUM(AWC103+AWC107+AWC112)</f>
        <v>0</v>
      </c>
      <c r="AWD102" s="1112">
        <f t="shared" si="6622"/>
        <v>0</v>
      </c>
      <c r="AWE102" s="1112">
        <f t="shared" si="6622"/>
        <v>0</v>
      </c>
      <c r="AWF102" s="1112">
        <f t="shared" si="6622"/>
        <v>0</v>
      </c>
      <c r="AWG102" s="1112">
        <f t="shared" si="6622"/>
        <v>0</v>
      </c>
      <c r="AWH102" s="1112">
        <f t="shared" si="6622"/>
        <v>0</v>
      </c>
      <c r="AWI102" s="1112">
        <f t="shared" si="6622"/>
        <v>0</v>
      </c>
      <c r="AWJ102" s="1112">
        <f t="shared" si="6622"/>
        <v>0</v>
      </c>
      <c r="AWK102" s="1112">
        <f t="shared" si="6622"/>
        <v>0</v>
      </c>
      <c r="AWL102" s="1112">
        <f t="shared" si="6622"/>
        <v>0</v>
      </c>
      <c r="AWM102" s="1112">
        <f t="shared" si="6622"/>
        <v>0</v>
      </c>
      <c r="AWN102" s="1112">
        <f t="shared" si="6622"/>
        <v>0</v>
      </c>
      <c r="AWO102" s="1125">
        <f t="shared" si="6622"/>
        <v>0</v>
      </c>
      <c r="AWP102" s="1113">
        <f t="shared" si="6622"/>
        <v>0</v>
      </c>
      <c r="AWR102" s="1120">
        <f t="shared" ref="AWR102:AXE102" si="6623">SUM(AWR103+AWR107+AWR112)</f>
        <v>0</v>
      </c>
      <c r="AWS102" s="1112">
        <f t="shared" si="6623"/>
        <v>0</v>
      </c>
      <c r="AWT102" s="1112">
        <f t="shared" si="6623"/>
        <v>0</v>
      </c>
      <c r="AWU102" s="1112">
        <f t="shared" si="6623"/>
        <v>0</v>
      </c>
      <c r="AWV102" s="1112">
        <f t="shared" si="6623"/>
        <v>0</v>
      </c>
      <c r="AWW102" s="1112">
        <f t="shared" si="6623"/>
        <v>0</v>
      </c>
      <c r="AWX102" s="1112">
        <f t="shared" si="6623"/>
        <v>0</v>
      </c>
      <c r="AWY102" s="1112">
        <f t="shared" si="6623"/>
        <v>0</v>
      </c>
      <c r="AWZ102" s="1112">
        <f t="shared" si="6623"/>
        <v>0</v>
      </c>
      <c r="AXA102" s="1112">
        <f t="shared" si="6623"/>
        <v>0</v>
      </c>
      <c r="AXB102" s="1112">
        <f t="shared" si="6623"/>
        <v>0</v>
      </c>
      <c r="AXC102" s="1112">
        <f t="shared" si="6623"/>
        <v>0</v>
      </c>
      <c r="AXD102" s="1125">
        <f t="shared" si="6623"/>
        <v>0</v>
      </c>
      <c r="AXE102" s="1113">
        <f t="shared" si="6623"/>
        <v>0</v>
      </c>
      <c r="AXG102" s="1120">
        <f t="shared" ref="AXG102:AXT102" si="6624">SUM(AXG103+AXG107+AXG112)</f>
        <v>0</v>
      </c>
      <c r="AXH102" s="1112">
        <f t="shared" si="6624"/>
        <v>0</v>
      </c>
      <c r="AXI102" s="1112">
        <f t="shared" si="6624"/>
        <v>0</v>
      </c>
      <c r="AXJ102" s="1112">
        <f t="shared" si="6624"/>
        <v>0</v>
      </c>
      <c r="AXK102" s="1112">
        <f t="shared" si="6624"/>
        <v>0</v>
      </c>
      <c r="AXL102" s="1112">
        <f t="shared" si="6624"/>
        <v>0</v>
      </c>
      <c r="AXM102" s="1112">
        <f t="shared" si="6624"/>
        <v>0</v>
      </c>
      <c r="AXN102" s="1112">
        <f t="shared" si="6624"/>
        <v>0</v>
      </c>
      <c r="AXO102" s="1112">
        <f t="shared" si="6624"/>
        <v>0</v>
      </c>
      <c r="AXP102" s="1112">
        <f t="shared" si="6624"/>
        <v>0</v>
      </c>
      <c r="AXQ102" s="1112">
        <f t="shared" si="6624"/>
        <v>0</v>
      </c>
      <c r="AXR102" s="1112">
        <f t="shared" si="6624"/>
        <v>0</v>
      </c>
      <c r="AXS102" s="1125">
        <f t="shared" si="6624"/>
        <v>0</v>
      </c>
      <c r="AXT102" s="1113">
        <f t="shared" si="6624"/>
        <v>0</v>
      </c>
      <c r="AXV102" s="1120">
        <f t="shared" ref="AXV102:AYI102" si="6625">SUM(AXV103+AXV107+AXV112)</f>
        <v>0</v>
      </c>
      <c r="AXW102" s="1112">
        <f t="shared" si="6625"/>
        <v>0</v>
      </c>
      <c r="AXX102" s="1112">
        <f t="shared" si="6625"/>
        <v>0</v>
      </c>
      <c r="AXY102" s="1112">
        <f t="shared" si="6625"/>
        <v>0</v>
      </c>
      <c r="AXZ102" s="1112">
        <f t="shared" si="6625"/>
        <v>0</v>
      </c>
      <c r="AYA102" s="1112">
        <f t="shared" si="6625"/>
        <v>0</v>
      </c>
      <c r="AYB102" s="1112">
        <f t="shared" si="6625"/>
        <v>0</v>
      </c>
      <c r="AYC102" s="1112">
        <f t="shared" si="6625"/>
        <v>0</v>
      </c>
      <c r="AYD102" s="1112">
        <f t="shared" si="6625"/>
        <v>0</v>
      </c>
      <c r="AYE102" s="1112">
        <f t="shared" si="6625"/>
        <v>0</v>
      </c>
      <c r="AYF102" s="1112">
        <f t="shared" si="6625"/>
        <v>0</v>
      </c>
      <c r="AYG102" s="1112">
        <f t="shared" si="6625"/>
        <v>0</v>
      </c>
      <c r="AYH102" s="1125">
        <f t="shared" si="6625"/>
        <v>0</v>
      </c>
      <c r="AYI102" s="1113">
        <f t="shared" si="6625"/>
        <v>0</v>
      </c>
      <c r="AYK102" s="1120">
        <f t="shared" ref="AYK102:AYX102" si="6626">SUM(AYK103+AYK107+AYK112)</f>
        <v>0</v>
      </c>
      <c r="AYL102" s="1112">
        <f t="shared" si="6626"/>
        <v>0</v>
      </c>
      <c r="AYM102" s="1112">
        <f t="shared" si="6626"/>
        <v>0</v>
      </c>
      <c r="AYN102" s="1112">
        <f t="shared" si="6626"/>
        <v>0</v>
      </c>
      <c r="AYO102" s="1112">
        <f t="shared" si="6626"/>
        <v>0</v>
      </c>
      <c r="AYP102" s="1112">
        <f t="shared" si="6626"/>
        <v>0</v>
      </c>
      <c r="AYQ102" s="1112">
        <f t="shared" si="6626"/>
        <v>0</v>
      </c>
      <c r="AYR102" s="1112">
        <f t="shared" si="6626"/>
        <v>0</v>
      </c>
      <c r="AYS102" s="1112">
        <f t="shared" si="6626"/>
        <v>0</v>
      </c>
      <c r="AYT102" s="1112">
        <f t="shared" si="6626"/>
        <v>0</v>
      </c>
      <c r="AYU102" s="1112">
        <f t="shared" si="6626"/>
        <v>0</v>
      </c>
      <c r="AYV102" s="1112">
        <f t="shared" si="6626"/>
        <v>0</v>
      </c>
      <c r="AYW102" s="1125">
        <f t="shared" si="6626"/>
        <v>0</v>
      </c>
      <c r="AYX102" s="1113">
        <f t="shared" si="6626"/>
        <v>0</v>
      </c>
      <c r="AYZ102" s="1120">
        <f t="shared" ref="AYZ102:AZM102" si="6627">SUM(AYZ103+AYZ107+AYZ112)</f>
        <v>0</v>
      </c>
      <c r="AZA102" s="1112">
        <f t="shared" si="6627"/>
        <v>0</v>
      </c>
      <c r="AZB102" s="1112">
        <f t="shared" si="6627"/>
        <v>0</v>
      </c>
      <c r="AZC102" s="1112">
        <f t="shared" si="6627"/>
        <v>0</v>
      </c>
      <c r="AZD102" s="1112">
        <f t="shared" si="6627"/>
        <v>0</v>
      </c>
      <c r="AZE102" s="1112">
        <f t="shared" si="6627"/>
        <v>0</v>
      </c>
      <c r="AZF102" s="1112">
        <f t="shared" si="6627"/>
        <v>0</v>
      </c>
      <c r="AZG102" s="1112">
        <f t="shared" si="6627"/>
        <v>0</v>
      </c>
      <c r="AZH102" s="1112">
        <f t="shared" si="6627"/>
        <v>0</v>
      </c>
      <c r="AZI102" s="1112">
        <f t="shared" si="6627"/>
        <v>0</v>
      </c>
      <c r="AZJ102" s="1112">
        <f t="shared" si="6627"/>
        <v>0</v>
      </c>
      <c r="AZK102" s="1112">
        <f t="shared" si="6627"/>
        <v>0</v>
      </c>
      <c r="AZL102" s="1125">
        <f t="shared" si="6627"/>
        <v>0</v>
      </c>
      <c r="AZM102" s="1113">
        <f t="shared" si="6627"/>
        <v>0</v>
      </c>
      <c r="AZO102" s="1120">
        <f t="shared" ref="AZO102:BAB102" si="6628">SUM(AZO103+AZO107+AZO112)</f>
        <v>0</v>
      </c>
      <c r="AZP102" s="1112">
        <f t="shared" si="6628"/>
        <v>0</v>
      </c>
      <c r="AZQ102" s="1112">
        <f t="shared" si="6628"/>
        <v>0</v>
      </c>
      <c r="AZR102" s="1112">
        <f t="shared" si="6628"/>
        <v>0</v>
      </c>
      <c r="AZS102" s="1112">
        <f t="shared" si="6628"/>
        <v>0</v>
      </c>
      <c r="AZT102" s="1112">
        <f t="shared" si="6628"/>
        <v>0</v>
      </c>
      <c r="AZU102" s="1112">
        <f t="shared" si="6628"/>
        <v>0</v>
      </c>
      <c r="AZV102" s="1112">
        <f t="shared" si="6628"/>
        <v>0</v>
      </c>
      <c r="AZW102" s="1112">
        <f t="shared" si="6628"/>
        <v>0</v>
      </c>
      <c r="AZX102" s="1112">
        <f t="shared" si="6628"/>
        <v>0</v>
      </c>
      <c r="AZY102" s="1112">
        <f t="shared" si="6628"/>
        <v>0</v>
      </c>
      <c r="AZZ102" s="1112">
        <f t="shared" si="6628"/>
        <v>0</v>
      </c>
      <c r="BAA102" s="1125">
        <f t="shared" si="6628"/>
        <v>0</v>
      </c>
      <c r="BAB102" s="1113">
        <f t="shared" si="6628"/>
        <v>0</v>
      </c>
      <c r="BAD102" s="1120">
        <f t="shared" ref="BAD102:BAQ102" si="6629">SUM(BAD103+BAD107+BAD112)</f>
        <v>0</v>
      </c>
      <c r="BAE102" s="1112">
        <f t="shared" si="6629"/>
        <v>0</v>
      </c>
      <c r="BAF102" s="1112">
        <f t="shared" si="6629"/>
        <v>0</v>
      </c>
      <c r="BAG102" s="1112">
        <f t="shared" si="6629"/>
        <v>0</v>
      </c>
      <c r="BAH102" s="1112">
        <f t="shared" si="6629"/>
        <v>0</v>
      </c>
      <c r="BAI102" s="1112">
        <f t="shared" si="6629"/>
        <v>0</v>
      </c>
      <c r="BAJ102" s="1112">
        <f t="shared" si="6629"/>
        <v>0</v>
      </c>
      <c r="BAK102" s="1112">
        <f t="shared" si="6629"/>
        <v>0</v>
      </c>
      <c r="BAL102" s="1112">
        <f t="shared" si="6629"/>
        <v>0</v>
      </c>
      <c r="BAM102" s="1112">
        <f t="shared" si="6629"/>
        <v>0</v>
      </c>
      <c r="BAN102" s="1112">
        <f t="shared" si="6629"/>
        <v>0</v>
      </c>
      <c r="BAO102" s="1112">
        <f t="shared" si="6629"/>
        <v>0</v>
      </c>
      <c r="BAP102" s="1125">
        <f t="shared" si="6629"/>
        <v>0</v>
      </c>
      <c r="BAQ102" s="1113">
        <f t="shared" si="6629"/>
        <v>0</v>
      </c>
      <c r="BAS102" s="1120">
        <f t="shared" ref="BAS102:BBF102" si="6630">SUM(BAS103+BAS107+BAS112)</f>
        <v>0</v>
      </c>
      <c r="BAT102" s="1112">
        <f t="shared" si="6630"/>
        <v>0</v>
      </c>
      <c r="BAU102" s="1112">
        <f t="shared" si="6630"/>
        <v>0</v>
      </c>
      <c r="BAV102" s="1112">
        <f t="shared" si="6630"/>
        <v>0</v>
      </c>
      <c r="BAW102" s="1112">
        <f t="shared" si="6630"/>
        <v>0</v>
      </c>
      <c r="BAX102" s="1112">
        <f t="shared" si="6630"/>
        <v>0</v>
      </c>
      <c r="BAY102" s="1112">
        <f t="shared" si="6630"/>
        <v>0</v>
      </c>
      <c r="BAZ102" s="1112">
        <f t="shared" si="6630"/>
        <v>0</v>
      </c>
      <c r="BBA102" s="1112">
        <f t="shared" si="6630"/>
        <v>0</v>
      </c>
      <c r="BBB102" s="1112">
        <f t="shared" si="6630"/>
        <v>0</v>
      </c>
      <c r="BBC102" s="1112">
        <f t="shared" si="6630"/>
        <v>0</v>
      </c>
      <c r="BBD102" s="1112">
        <f t="shared" si="6630"/>
        <v>0</v>
      </c>
      <c r="BBE102" s="1125">
        <f t="shared" si="6630"/>
        <v>0</v>
      </c>
      <c r="BBF102" s="1113">
        <f t="shared" si="6630"/>
        <v>0</v>
      </c>
      <c r="BBH102" s="1120">
        <f t="shared" ref="BBH102:BBU102" si="6631">SUM(BBH103+BBH107+BBH112)</f>
        <v>0</v>
      </c>
      <c r="BBI102" s="1112">
        <f t="shared" si="6631"/>
        <v>0</v>
      </c>
      <c r="BBJ102" s="1112">
        <f t="shared" si="6631"/>
        <v>0</v>
      </c>
      <c r="BBK102" s="1112">
        <f t="shared" si="6631"/>
        <v>0</v>
      </c>
      <c r="BBL102" s="1112">
        <f t="shared" si="6631"/>
        <v>0</v>
      </c>
      <c r="BBM102" s="1112">
        <f t="shared" si="6631"/>
        <v>0</v>
      </c>
      <c r="BBN102" s="1112">
        <f t="shared" si="6631"/>
        <v>0</v>
      </c>
      <c r="BBO102" s="1112">
        <f t="shared" si="6631"/>
        <v>0</v>
      </c>
      <c r="BBP102" s="1112">
        <f t="shared" si="6631"/>
        <v>0</v>
      </c>
      <c r="BBQ102" s="1112">
        <f t="shared" si="6631"/>
        <v>0</v>
      </c>
      <c r="BBR102" s="1112">
        <f t="shared" si="6631"/>
        <v>0</v>
      </c>
      <c r="BBS102" s="1112">
        <f t="shared" si="6631"/>
        <v>0</v>
      </c>
      <c r="BBT102" s="1125">
        <f t="shared" si="6631"/>
        <v>0</v>
      </c>
      <c r="BBU102" s="1113">
        <f t="shared" si="6631"/>
        <v>0</v>
      </c>
      <c r="BBW102" s="1120">
        <f t="shared" ref="BBW102:BCJ102" si="6632">SUM(BBW103+BBW107+BBW112)</f>
        <v>0</v>
      </c>
      <c r="BBX102" s="1112">
        <f t="shared" si="6632"/>
        <v>0</v>
      </c>
      <c r="BBY102" s="1112">
        <f t="shared" si="6632"/>
        <v>0</v>
      </c>
      <c r="BBZ102" s="1112">
        <f t="shared" si="6632"/>
        <v>0</v>
      </c>
      <c r="BCA102" s="1112">
        <f t="shared" si="6632"/>
        <v>0</v>
      </c>
      <c r="BCB102" s="1112">
        <f t="shared" si="6632"/>
        <v>0</v>
      </c>
      <c r="BCC102" s="1112">
        <f t="shared" si="6632"/>
        <v>0</v>
      </c>
      <c r="BCD102" s="1112">
        <f t="shared" si="6632"/>
        <v>0</v>
      </c>
      <c r="BCE102" s="1112">
        <f t="shared" si="6632"/>
        <v>0</v>
      </c>
      <c r="BCF102" s="1112">
        <f t="shared" si="6632"/>
        <v>0</v>
      </c>
      <c r="BCG102" s="1112">
        <f t="shared" si="6632"/>
        <v>0</v>
      </c>
      <c r="BCH102" s="1112">
        <f t="shared" si="6632"/>
        <v>0</v>
      </c>
      <c r="BCI102" s="1125">
        <f t="shared" si="6632"/>
        <v>0</v>
      </c>
      <c r="BCJ102" s="1113">
        <f t="shared" si="6632"/>
        <v>0</v>
      </c>
      <c r="BCL102" s="1120">
        <f t="shared" ref="BCL102:BCY102" si="6633">SUM(BCL103+BCL107+BCL112)</f>
        <v>0</v>
      </c>
      <c r="BCM102" s="1112">
        <f t="shared" si="6633"/>
        <v>0</v>
      </c>
      <c r="BCN102" s="1112">
        <f t="shared" si="6633"/>
        <v>0</v>
      </c>
      <c r="BCO102" s="1112">
        <f t="shared" si="6633"/>
        <v>0</v>
      </c>
      <c r="BCP102" s="1112">
        <f t="shared" si="6633"/>
        <v>0</v>
      </c>
      <c r="BCQ102" s="1112">
        <f t="shared" si="6633"/>
        <v>0</v>
      </c>
      <c r="BCR102" s="1112">
        <f t="shared" si="6633"/>
        <v>0</v>
      </c>
      <c r="BCS102" s="1112">
        <f t="shared" si="6633"/>
        <v>0</v>
      </c>
      <c r="BCT102" s="1112">
        <f t="shared" si="6633"/>
        <v>0</v>
      </c>
      <c r="BCU102" s="1112">
        <f t="shared" si="6633"/>
        <v>0</v>
      </c>
      <c r="BCV102" s="1112">
        <f t="shared" si="6633"/>
        <v>0</v>
      </c>
      <c r="BCW102" s="1112">
        <f t="shared" si="6633"/>
        <v>0</v>
      </c>
      <c r="BCX102" s="1125">
        <f t="shared" si="6633"/>
        <v>0</v>
      </c>
      <c r="BCY102" s="1113">
        <f t="shared" si="6633"/>
        <v>0</v>
      </c>
      <c r="BDA102" s="1120">
        <f t="shared" ref="BDA102:BDN102" si="6634">SUM(BDA103+BDA107+BDA112)</f>
        <v>0</v>
      </c>
      <c r="BDB102" s="1112">
        <f t="shared" si="6634"/>
        <v>0</v>
      </c>
      <c r="BDC102" s="1112">
        <f t="shared" si="6634"/>
        <v>0</v>
      </c>
      <c r="BDD102" s="1112">
        <f t="shared" si="6634"/>
        <v>0</v>
      </c>
      <c r="BDE102" s="1112">
        <f t="shared" si="6634"/>
        <v>0</v>
      </c>
      <c r="BDF102" s="1112">
        <f t="shared" si="6634"/>
        <v>0</v>
      </c>
      <c r="BDG102" s="1112">
        <f t="shared" si="6634"/>
        <v>0</v>
      </c>
      <c r="BDH102" s="1112">
        <f t="shared" si="6634"/>
        <v>0</v>
      </c>
      <c r="BDI102" s="1112">
        <f t="shared" si="6634"/>
        <v>0</v>
      </c>
      <c r="BDJ102" s="1112">
        <f t="shared" si="6634"/>
        <v>0</v>
      </c>
      <c r="BDK102" s="1112">
        <f t="shared" si="6634"/>
        <v>0</v>
      </c>
      <c r="BDL102" s="1112">
        <f t="shared" si="6634"/>
        <v>0</v>
      </c>
      <c r="BDM102" s="1125">
        <f t="shared" si="6634"/>
        <v>0</v>
      </c>
      <c r="BDN102" s="1113">
        <f t="shared" si="6634"/>
        <v>0</v>
      </c>
      <c r="BDP102" s="1120">
        <f t="shared" ref="BDP102:BEC102" si="6635">SUM(BDP103+BDP107+BDP112)</f>
        <v>0</v>
      </c>
      <c r="BDQ102" s="1112">
        <f t="shared" si="6635"/>
        <v>0</v>
      </c>
      <c r="BDR102" s="1112">
        <f t="shared" si="6635"/>
        <v>0</v>
      </c>
      <c r="BDS102" s="1112">
        <f t="shared" si="6635"/>
        <v>0</v>
      </c>
      <c r="BDT102" s="1112">
        <f t="shared" si="6635"/>
        <v>0</v>
      </c>
      <c r="BDU102" s="1112">
        <f t="shared" si="6635"/>
        <v>0</v>
      </c>
      <c r="BDV102" s="1112">
        <f t="shared" si="6635"/>
        <v>0</v>
      </c>
      <c r="BDW102" s="1112">
        <f t="shared" si="6635"/>
        <v>0</v>
      </c>
      <c r="BDX102" s="1112">
        <f t="shared" si="6635"/>
        <v>0</v>
      </c>
      <c r="BDY102" s="1112">
        <f t="shared" si="6635"/>
        <v>0</v>
      </c>
      <c r="BDZ102" s="1112">
        <f t="shared" si="6635"/>
        <v>0</v>
      </c>
      <c r="BEA102" s="1112">
        <f t="shared" si="6635"/>
        <v>0</v>
      </c>
      <c r="BEB102" s="1125">
        <f t="shared" si="6635"/>
        <v>0</v>
      </c>
      <c r="BEC102" s="1113">
        <f t="shared" si="6635"/>
        <v>0</v>
      </c>
      <c r="BEE102" s="1120">
        <f t="shared" ref="BEE102:BER102" si="6636">SUM(BEE103+BEE107+BEE112)</f>
        <v>0</v>
      </c>
      <c r="BEF102" s="1112">
        <f t="shared" si="6636"/>
        <v>0</v>
      </c>
      <c r="BEG102" s="1112">
        <f t="shared" si="6636"/>
        <v>0</v>
      </c>
      <c r="BEH102" s="1112">
        <f t="shared" si="6636"/>
        <v>0</v>
      </c>
      <c r="BEI102" s="1112">
        <f t="shared" si="6636"/>
        <v>0</v>
      </c>
      <c r="BEJ102" s="1112">
        <f t="shared" si="6636"/>
        <v>0</v>
      </c>
      <c r="BEK102" s="1112">
        <f t="shared" si="6636"/>
        <v>0</v>
      </c>
      <c r="BEL102" s="1112">
        <f t="shared" si="6636"/>
        <v>0</v>
      </c>
      <c r="BEM102" s="1112">
        <f t="shared" si="6636"/>
        <v>0</v>
      </c>
      <c r="BEN102" s="1112">
        <f t="shared" si="6636"/>
        <v>0</v>
      </c>
      <c r="BEO102" s="1112">
        <f t="shared" si="6636"/>
        <v>0</v>
      </c>
      <c r="BEP102" s="1112">
        <f t="shared" si="6636"/>
        <v>0</v>
      </c>
      <c r="BEQ102" s="1125">
        <f t="shared" si="6636"/>
        <v>0</v>
      </c>
      <c r="BER102" s="1113">
        <f t="shared" si="6636"/>
        <v>0</v>
      </c>
      <c r="BET102" s="1120">
        <f t="shared" ref="BET102:BFG102" si="6637">SUM(BET103+BET107+BET112)</f>
        <v>0</v>
      </c>
      <c r="BEU102" s="1112">
        <f t="shared" si="6637"/>
        <v>0</v>
      </c>
      <c r="BEV102" s="1112">
        <f t="shared" si="6637"/>
        <v>0</v>
      </c>
      <c r="BEW102" s="1112">
        <f t="shared" si="6637"/>
        <v>0</v>
      </c>
      <c r="BEX102" s="1112">
        <f t="shared" si="6637"/>
        <v>0</v>
      </c>
      <c r="BEY102" s="1112">
        <f t="shared" si="6637"/>
        <v>0</v>
      </c>
      <c r="BEZ102" s="1112">
        <f t="shared" si="6637"/>
        <v>0</v>
      </c>
      <c r="BFA102" s="1112">
        <f t="shared" si="6637"/>
        <v>0</v>
      </c>
      <c r="BFB102" s="1112">
        <f t="shared" si="6637"/>
        <v>0</v>
      </c>
      <c r="BFC102" s="1112">
        <f t="shared" si="6637"/>
        <v>0</v>
      </c>
      <c r="BFD102" s="1112">
        <f t="shared" si="6637"/>
        <v>0</v>
      </c>
      <c r="BFE102" s="1112">
        <f t="shared" si="6637"/>
        <v>0</v>
      </c>
      <c r="BFF102" s="1125">
        <f t="shared" si="6637"/>
        <v>0</v>
      </c>
      <c r="BFG102" s="1113">
        <f t="shared" si="6637"/>
        <v>0</v>
      </c>
      <c r="BFI102" s="1120">
        <f t="shared" ref="BFI102:BFV102" si="6638">SUM(BFI103+BFI107+BFI112)</f>
        <v>0</v>
      </c>
      <c r="BFJ102" s="1112">
        <f t="shared" si="6638"/>
        <v>0</v>
      </c>
      <c r="BFK102" s="1112">
        <f t="shared" si="6638"/>
        <v>0</v>
      </c>
      <c r="BFL102" s="1112">
        <f t="shared" si="6638"/>
        <v>0</v>
      </c>
      <c r="BFM102" s="1112">
        <f t="shared" si="6638"/>
        <v>0</v>
      </c>
      <c r="BFN102" s="1112">
        <f t="shared" si="6638"/>
        <v>0</v>
      </c>
      <c r="BFO102" s="1112">
        <f t="shared" si="6638"/>
        <v>0</v>
      </c>
      <c r="BFP102" s="1112">
        <f t="shared" si="6638"/>
        <v>0</v>
      </c>
      <c r="BFQ102" s="1112">
        <f t="shared" si="6638"/>
        <v>0</v>
      </c>
      <c r="BFR102" s="1112">
        <f t="shared" si="6638"/>
        <v>0</v>
      </c>
      <c r="BFS102" s="1112">
        <f t="shared" si="6638"/>
        <v>0</v>
      </c>
      <c r="BFT102" s="1112">
        <f t="shared" si="6638"/>
        <v>0</v>
      </c>
      <c r="BFU102" s="1125">
        <f t="shared" si="6638"/>
        <v>0</v>
      </c>
      <c r="BFV102" s="1113">
        <f t="shared" si="6638"/>
        <v>0</v>
      </c>
      <c r="BFX102" s="1120">
        <f t="shared" ref="BFX102:BGK102" si="6639">SUM(BFX103+BFX107+BFX112)</f>
        <v>0</v>
      </c>
      <c r="BFY102" s="1112">
        <f t="shared" si="6639"/>
        <v>0</v>
      </c>
      <c r="BFZ102" s="1112">
        <f t="shared" si="6639"/>
        <v>0</v>
      </c>
      <c r="BGA102" s="1112">
        <f t="shared" si="6639"/>
        <v>0</v>
      </c>
      <c r="BGB102" s="1112">
        <f t="shared" si="6639"/>
        <v>0</v>
      </c>
      <c r="BGC102" s="1112">
        <f t="shared" si="6639"/>
        <v>0</v>
      </c>
      <c r="BGD102" s="1112">
        <f t="shared" si="6639"/>
        <v>0</v>
      </c>
      <c r="BGE102" s="1112">
        <f t="shared" si="6639"/>
        <v>0</v>
      </c>
      <c r="BGF102" s="1112">
        <f t="shared" si="6639"/>
        <v>0</v>
      </c>
      <c r="BGG102" s="1112">
        <f t="shared" si="6639"/>
        <v>0</v>
      </c>
      <c r="BGH102" s="1112">
        <f t="shared" si="6639"/>
        <v>0</v>
      </c>
      <c r="BGI102" s="1112">
        <f t="shared" si="6639"/>
        <v>0</v>
      </c>
      <c r="BGJ102" s="1125">
        <f t="shared" si="6639"/>
        <v>0</v>
      </c>
      <c r="BGK102" s="1113">
        <f t="shared" si="6639"/>
        <v>0</v>
      </c>
      <c r="BGM102" s="1120">
        <f t="shared" ref="BGM102:BGZ102" si="6640">SUM(BGM103+BGM107+BGM112)</f>
        <v>0</v>
      </c>
      <c r="BGN102" s="1112">
        <f t="shared" si="6640"/>
        <v>0</v>
      </c>
      <c r="BGO102" s="1112">
        <f t="shared" si="6640"/>
        <v>0</v>
      </c>
      <c r="BGP102" s="1112">
        <f t="shared" si="6640"/>
        <v>0</v>
      </c>
      <c r="BGQ102" s="1112">
        <f t="shared" si="6640"/>
        <v>0</v>
      </c>
      <c r="BGR102" s="1112">
        <f t="shared" si="6640"/>
        <v>0</v>
      </c>
      <c r="BGS102" s="1112">
        <f t="shared" si="6640"/>
        <v>0</v>
      </c>
      <c r="BGT102" s="1112">
        <f t="shared" si="6640"/>
        <v>0</v>
      </c>
      <c r="BGU102" s="1112">
        <f t="shared" si="6640"/>
        <v>0</v>
      </c>
      <c r="BGV102" s="1112">
        <f t="shared" si="6640"/>
        <v>0</v>
      </c>
      <c r="BGW102" s="1112">
        <f t="shared" si="6640"/>
        <v>0</v>
      </c>
      <c r="BGX102" s="1112">
        <f t="shared" si="6640"/>
        <v>0</v>
      </c>
      <c r="BGY102" s="1125">
        <f t="shared" si="6640"/>
        <v>0</v>
      </c>
      <c r="BGZ102" s="1113">
        <f t="shared" si="6640"/>
        <v>0</v>
      </c>
      <c r="BHB102" s="1120">
        <f t="shared" ref="BHB102:BHO102" si="6641">SUM(BHB103+BHB107+BHB112)</f>
        <v>0</v>
      </c>
      <c r="BHC102" s="1112">
        <f t="shared" si="6641"/>
        <v>0</v>
      </c>
      <c r="BHD102" s="1112">
        <f t="shared" si="6641"/>
        <v>0</v>
      </c>
      <c r="BHE102" s="1112">
        <f t="shared" si="6641"/>
        <v>0</v>
      </c>
      <c r="BHF102" s="1112">
        <f t="shared" si="6641"/>
        <v>0</v>
      </c>
      <c r="BHG102" s="1112">
        <f t="shared" si="6641"/>
        <v>0</v>
      </c>
      <c r="BHH102" s="1112">
        <f t="shared" si="6641"/>
        <v>0</v>
      </c>
      <c r="BHI102" s="1112">
        <f t="shared" si="6641"/>
        <v>0</v>
      </c>
      <c r="BHJ102" s="1112">
        <f t="shared" si="6641"/>
        <v>0</v>
      </c>
      <c r="BHK102" s="1112">
        <f t="shared" si="6641"/>
        <v>0</v>
      </c>
      <c r="BHL102" s="1112">
        <f t="shared" si="6641"/>
        <v>0</v>
      </c>
      <c r="BHM102" s="1112">
        <f t="shared" si="6641"/>
        <v>0</v>
      </c>
      <c r="BHN102" s="1125">
        <f t="shared" si="6641"/>
        <v>0</v>
      </c>
      <c r="BHO102" s="1113">
        <f t="shared" si="6641"/>
        <v>0</v>
      </c>
      <c r="BHQ102" s="1120">
        <f t="shared" ref="BHQ102:BID102" si="6642">SUM(BHQ103+BHQ107+BHQ112)</f>
        <v>0</v>
      </c>
      <c r="BHR102" s="1112">
        <f t="shared" si="6642"/>
        <v>0</v>
      </c>
      <c r="BHS102" s="1112">
        <f t="shared" si="6642"/>
        <v>0</v>
      </c>
      <c r="BHT102" s="1112">
        <f t="shared" si="6642"/>
        <v>0</v>
      </c>
      <c r="BHU102" s="1112">
        <f t="shared" si="6642"/>
        <v>0</v>
      </c>
      <c r="BHV102" s="1112">
        <f t="shared" si="6642"/>
        <v>0</v>
      </c>
      <c r="BHW102" s="1112">
        <f t="shared" si="6642"/>
        <v>0</v>
      </c>
      <c r="BHX102" s="1112">
        <f t="shared" si="6642"/>
        <v>0</v>
      </c>
      <c r="BHY102" s="1112">
        <f t="shared" si="6642"/>
        <v>0</v>
      </c>
      <c r="BHZ102" s="1112">
        <f t="shared" si="6642"/>
        <v>0</v>
      </c>
      <c r="BIA102" s="1112">
        <f t="shared" si="6642"/>
        <v>0</v>
      </c>
      <c r="BIB102" s="1112">
        <f t="shared" si="6642"/>
        <v>0</v>
      </c>
      <c r="BIC102" s="1125">
        <f t="shared" si="6642"/>
        <v>0</v>
      </c>
      <c r="BID102" s="1113">
        <f t="shared" si="6642"/>
        <v>0</v>
      </c>
      <c r="BIF102" s="1120">
        <f t="shared" ref="BIF102:BIS102" si="6643">SUM(BIF103+BIF107+BIF112)</f>
        <v>0</v>
      </c>
      <c r="BIG102" s="1112">
        <f t="shared" si="6643"/>
        <v>0</v>
      </c>
      <c r="BIH102" s="1112">
        <f t="shared" si="6643"/>
        <v>0</v>
      </c>
      <c r="BII102" s="1112">
        <f t="shared" si="6643"/>
        <v>0</v>
      </c>
      <c r="BIJ102" s="1112">
        <f t="shared" si="6643"/>
        <v>0</v>
      </c>
      <c r="BIK102" s="1112">
        <f t="shared" si="6643"/>
        <v>0</v>
      </c>
      <c r="BIL102" s="1112">
        <f t="shared" si="6643"/>
        <v>0</v>
      </c>
      <c r="BIM102" s="1112">
        <f t="shared" si="6643"/>
        <v>0</v>
      </c>
      <c r="BIN102" s="1112">
        <f t="shared" si="6643"/>
        <v>0</v>
      </c>
      <c r="BIO102" s="1112">
        <f t="shared" si="6643"/>
        <v>0</v>
      </c>
      <c r="BIP102" s="1112">
        <f t="shared" si="6643"/>
        <v>0</v>
      </c>
      <c r="BIQ102" s="1112">
        <f t="shared" si="6643"/>
        <v>0</v>
      </c>
      <c r="BIR102" s="1125">
        <f t="shared" si="6643"/>
        <v>0</v>
      </c>
      <c r="BIS102" s="1113">
        <f t="shared" si="6643"/>
        <v>0</v>
      </c>
      <c r="BIU102" s="1120">
        <f t="shared" ref="BIU102:BJH102" si="6644">SUM(BIU103+BIU107+BIU112)</f>
        <v>0</v>
      </c>
      <c r="BIV102" s="1112">
        <f t="shared" si="6644"/>
        <v>0</v>
      </c>
      <c r="BIW102" s="1112">
        <f t="shared" si="6644"/>
        <v>0</v>
      </c>
      <c r="BIX102" s="1112">
        <f t="shared" si="6644"/>
        <v>0</v>
      </c>
      <c r="BIY102" s="1112">
        <f t="shared" si="6644"/>
        <v>0</v>
      </c>
      <c r="BIZ102" s="1112">
        <f t="shared" si="6644"/>
        <v>0</v>
      </c>
      <c r="BJA102" s="1112">
        <f t="shared" si="6644"/>
        <v>0</v>
      </c>
      <c r="BJB102" s="1112">
        <f t="shared" si="6644"/>
        <v>0</v>
      </c>
      <c r="BJC102" s="1112">
        <f t="shared" si="6644"/>
        <v>0</v>
      </c>
      <c r="BJD102" s="1112">
        <f t="shared" si="6644"/>
        <v>0</v>
      </c>
      <c r="BJE102" s="1112">
        <f t="shared" si="6644"/>
        <v>0</v>
      </c>
      <c r="BJF102" s="1112">
        <f t="shared" si="6644"/>
        <v>0</v>
      </c>
      <c r="BJG102" s="1125">
        <f t="shared" si="6644"/>
        <v>0</v>
      </c>
      <c r="BJH102" s="1113">
        <f t="shared" si="6644"/>
        <v>0</v>
      </c>
      <c r="BJJ102" s="1120">
        <f t="shared" ref="BJJ102:BJW102" si="6645">SUM(BJJ103+BJJ107+BJJ112)</f>
        <v>0</v>
      </c>
      <c r="BJK102" s="1112">
        <f t="shared" si="6645"/>
        <v>0</v>
      </c>
      <c r="BJL102" s="1112">
        <f t="shared" si="6645"/>
        <v>0</v>
      </c>
      <c r="BJM102" s="1112">
        <f t="shared" si="6645"/>
        <v>0</v>
      </c>
      <c r="BJN102" s="1112">
        <f t="shared" si="6645"/>
        <v>0</v>
      </c>
      <c r="BJO102" s="1112">
        <f t="shared" si="6645"/>
        <v>0</v>
      </c>
      <c r="BJP102" s="1112">
        <f t="shared" si="6645"/>
        <v>0</v>
      </c>
      <c r="BJQ102" s="1112">
        <f t="shared" si="6645"/>
        <v>0</v>
      </c>
      <c r="BJR102" s="1112">
        <f t="shared" si="6645"/>
        <v>0</v>
      </c>
      <c r="BJS102" s="1112">
        <f t="shared" si="6645"/>
        <v>0</v>
      </c>
      <c r="BJT102" s="1112">
        <f t="shared" si="6645"/>
        <v>0</v>
      </c>
      <c r="BJU102" s="1112">
        <f t="shared" si="6645"/>
        <v>0</v>
      </c>
      <c r="BJV102" s="1125">
        <f t="shared" si="6645"/>
        <v>0</v>
      </c>
      <c r="BJW102" s="1113">
        <f t="shared" si="6645"/>
        <v>0</v>
      </c>
      <c r="BJY102" s="1120">
        <f t="shared" ref="BJY102:BKL102" si="6646">SUM(BJY103+BJY107+BJY112)</f>
        <v>0</v>
      </c>
      <c r="BJZ102" s="1112">
        <f t="shared" si="6646"/>
        <v>0</v>
      </c>
      <c r="BKA102" s="1112">
        <f t="shared" si="6646"/>
        <v>0</v>
      </c>
      <c r="BKB102" s="1112">
        <f t="shared" si="6646"/>
        <v>0</v>
      </c>
      <c r="BKC102" s="1112">
        <f t="shared" si="6646"/>
        <v>0</v>
      </c>
      <c r="BKD102" s="1112">
        <f t="shared" si="6646"/>
        <v>0</v>
      </c>
      <c r="BKE102" s="1112">
        <f t="shared" si="6646"/>
        <v>0</v>
      </c>
      <c r="BKF102" s="1112">
        <f t="shared" si="6646"/>
        <v>0</v>
      </c>
      <c r="BKG102" s="1112">
        <f t="shared" si="6646"/>
        <v>0</v>
      </c>
      <c r="BKH102" s="1112">
        <f t="shared" si="6646"/>
        <v>0</v>
      </c>
      <c r="BKI102" s="1112">
        <f t="shared" si="6646"/>
        <v>0</v>
      </c>
      <c r="BKJ102" s="1112">
        <f t="shared" si="6646"/>
        <v>0</v>
      </c>
      <c r="BKK102" s="1125">
        <f t="shared" si="6646"/>
        <v>0</v>
      </c>
      <c r="BKL102" s="1113">
        <f t="shared" si="6646"/>
        <v>0</v>
      </c>
      <c r="BKN102" s="1120">
        <f t="shared" ref="BKN102:BLA102" si="6647">SUM(BKN103+BKN107+BKN112)</f>
        <v>0</v>
      </c>
      <c r="BKO102" s="1112">
        <f t="shared" si="6647"/>
        <v>0</v>
      </c>
      <c r="BKP102" s="1112">
        <f t="shared" si="6647"/>
        <v>0</v>
      </c>
      <c r="BKQ102" s="1112">
        <f t="shared" si="6647"/>
        <v>0</v>
      </c>
      <c r="BKR102" s="1112">
        <f t="shared" si="6647"/>
        <v>0</v>
      </c>
      <c r="BKS102" s="1112">
        <f t="shared" si="6647"/>
        <v>0</v>
      </c>
      <c r="BKT102" s="1112">
        <f t="shared" si="6647"/>
        <v>0</v>
      </c>
      <c r="BKU102" s="1112">
        <f t="shared" si="6647"/>
        <v>0</v>
      </c>
      <c r="BKV102" s="1112">
        <f t="shared" si="6647"/>
        <v>0</v>
      </c>
      <c r="BKW102" s="1112">
        <f t="shared" si="6647"/>
        <v>0</v>
      </c>
      <c r="BKX102" s="1112">
        <f t="shared" si="6647"/>
        <v>0</v>
      </c>
      <c r="BKY102" s="1112">
        <f t="shared" si="6647"/>
        <v>0</v>
      </c>
      <c r="BKZ102" s="1125">
        <f t="shared" si="6647"/>
        <v>0</v>
      </c>
      <c r="BLA102" s="1113">
        <f t="shared" si="6647"/>
        <v>0</v>
      </c>
      <c r="BLC102" s="1120">
        <f t="shared" ref="BLC102:BLP102" si="6648">SUM(BLC103+BLC107+BLC112)</f>
        <v>0</v>
      </c>
      <c r="BLD102" s="1112">
        <f t="shared" si="6648"/>
        <v>0</v>
      </c>
      <c r="BLE102" s="1112">
        <f t="shared" si="6648"/>
        <v>0</v>
      </c>
      <c r="BLF102" s="1112">
        <f t="shared" si="6648"/>
        <v>0</v>
      </c>
      <c r="BLG102" s="1112">
        <f t="shared" si="6648"/>
        <v>0</v>
      </c>
      <c r="BLH102" s="1112">
        <f t="shared" si="6648"/>
        <v>0</v>
      </c>
      <c r="BLI102" s="1112">
        <f t="shared" si="6648"/>
        <v>0</v>
      </c>
      <c r="BLJ102" s="1112">
        <f t="shared" si="6648"/>
        <v>0</v>
      </c>
      <c r="BLK102" s="1112">
        <f t="shared" si="6648"/>
        <v>0</v>
      </c>
      <c r="BLL102" s="1112">
        <f t="shared" si="6648"/>
        <v>0</v>
      </c>
      <c r="BLM102" s="1112">
        <f t="shared" si="6648"/>
        <v>0</v>
      </c>
      <c r="BLN102" s="1112">
        <f t="shared" si="6648"/>
        <v>0</v>
      </c>
      <c r="BLO102" s="1125">
        <f t="shared" si="6648"/>
        <v>0</v>
      </c>
      <c r="BLP102" s="1113">
        <f t="shared" si="6648"/>
        <v>0</v>
      </c>
      <c r="BLR102" s="1120">
        <f t="shared" ref="BLR102:BME102" si="6649">SUM(BLR103+BLR107+BLR112)</f>
        <v>0</v>
      </c>
      <c r="BLS102" s="1112">
        <f t="shared" si="6649"/>
        <v>0</v>
      </c>
      <c r="BLT102" s="1112">
        <f t="shared" si="6649"/>
        <v>0</v>
      </c>
      <c r="BLU102" s="1112">
        <f t="shared" si="6649"/>
        <v>0</v>
      </c>
      <c r="BLV102" s="1112">
        <f t="shared" si="6649"/>
        <v>0</v>
      </c>
      <c r="BLW102" s="1112">
        <f t="shared" si="6649"/>
        <v>0</v>
      </c>
      <c r="BLX102" s="1112">
        <f t="shared" si="6649"/>
        <v>0</v>
      </c>
      <c r="BLY102" s="1112">
        <f t="shared" si="6649"/>
        <v>0</v>
      </c>
      <c r="BLZ102" s="1112">
        <f t="shared" si="6649"/>
        <v>0</v>
      </c>
      <c r="BMA102" s="1112">
        <f t="shared" si="6649"/>
        <v>0</v>
      </c>
      <c r="BMB102" s="1112">
        <f t="shared" si="6649"/>
        <v>0</v>
      </c>
      <c r="BMC102" s="1112">
        <f t="shared" si="6649"/>
        <v>0</v>
      </c>
      <c r="BMD102" s="1125">
        <f t="shared" si="6649"/>
        <v>0</v>
      </c>
      <c r="BME102" s="1113">
        <f t="shared" si="6649"/>
        <v>0</v>
      </c>
      <c r="BMG102" s="1120">
        <f t="shared" ref="BMG102:BMT102" si="6650">SUM(BMG103+BMG107+BMG112)</f>
        <v>0</v>
      </c>
      <c r="BMH102" s="1112">
        <f t="shared" si="6650"/>
        <v>0</v>
      </c>
      <c r="BMI102" s="1112">
        <f t="shared" si="6650"/>
        <v>0</v>
      </c>
      <c r="BMJ102" s="1112">
        <f t="shared" si="6650"/>
        <v>0</v>
      </c>
      <c r="BMK102" s="1112">
        <f t="shared" si="6650"/>
        <v>0</v>
      </c>
      <c r="BML102" s="1112">
        <f t="shared" si="6650"/>
        <v>0</v>
      </c>
      <c r="BMM102" s="1112">
        <f t="shared" si="6650"/>
        <v>0</v>
      </c>
      <c r="BMN102" s="1112">
        <f t="shared" si="6650"/>
        <v>0</v>
      </c>
      <c r="BMO102" s="1112">
        <f t="shared" si="6650"/>
        <v>0</v>
      </c>
      <c r="BMP102" s="1112">
        <f t="shared" si="6650"/>
        <v>0</v>
      </c>
      <c r="BMQ102" s="1112">
        <f t="shared" si="6650"/>
        <v>0</v>
      </c>
      <c r="BMR102" s="1112">
        <f t="shared" si="6650"/>
        <v>0</v>
      </c>
      <c r="BMS102" s="1125">
        <f t="shared" si="6650"/>
        <v>0</v>
      </c>
      <c r="BMT102" s="1113">
        <f t="shared" si="6650"/>
        <v>0</v>
      </c>
      <c r="BMV102" s="1120">
        <f t="shared" ref="BMV102:BNI102" si="6651">SUM(BMV103+BMV107+BMV112)</f>
        <v>0</v>
      </c>
      <c r="BMW102" s="1112">
        <f t="shared" si="6651"/>
        <v>0</v>
      </c>
      <c r="BMX102" s="1112">
        <f t="shared" si="6651"/>
        <v>0</v>
      </c>
      <c r="BMY102" s="1112">
        <f t="shared" si="6651"/>
        <v>0</v>
      </c>
      <c r="BMZ102" s="1112">
        <f t="shared" si="6651"/>
        <v>0</v>
      </c>
      <c r="BNA102" s="1112">
        <f t="shared" si="6651"/>
        <v>0</v>
      </c>
      <c r="BNB102" s="1112">
        <f t="shared" si="6651"/>
        <v>0</v>
      </c>
      <c r="BNC102" s="1112">
        <f t="shared" si="6651"/>
        <v>0</v>
      </c>
      <c r="BND102" s="1112">
        <f t="shared" si="6651"/>
        <v>0</v>
      </c>
      <c r="BNE102" s="1112">
        <f t="shared" si="6651"/>
        <v>0</v>
      </c>
      <c r="BNF102" s="1112">
        <f t="shared" si="6651"/>
        <v>0</v>
      </c>
      <c r="BNG102" s="1112">
        <f t="shared" si="6651"/>
        <v>0</v>
      </c>
      <c r="BNH102" s="1125">
        <f t="shared" si="6651"/>
        <v>0</v>
      </c>
      <c r="BNI102" s="1113">
        <f t="shared" si="6651"/>
        <v>0</v>
      </c>
      <c r="BNK102" s="1120">
        <f t="shared" ref="BNK102:BNX102" si="6652">SUM(BNK103+BNK107+BNK112)</f>
        <v>0</v>
      </c>
      <c r="BNL102" s="1112">
        <f t="shared" si="6652"/>
        <v>0</v>
      </c>
      <c r="BNM102" s="1112">
        <f t="shared" si="6652"/>
        <v>0</v>
      </c>
      <c r="BNN102" s="1112">
        <f t="shared" si="6652"/>
        <v>0</v>
      </c>
      <c r="BNO102" s="1112">
        <f t="shared" si="6652"/>
        <v>0</v>
      </c>
      <c r="BNP102" s="1112">
        <f t="shared" si="6652"/>
        <v>0</v>
      </c>
      <c r="BNQ102" s="1112">
        <f t="shared" si="6652"/>
        <v>0</v>
      </c>
      <c r="BNR102" s="1112">
        <f t="shared" si="6652"/>
        <v>0</v>
      </c>
      <c r="BNS102" s="1112">
        <f t="shared" si="6652"/>
        <v>0</v>
      </c>
      <c r="BNT102" s="1112">
        <f t="shared" si="6652"/>
        <v>0</v>
      </c>
      <c r="BNU102" s="1112">
        <f t="shared" si="6652"/>
        <v>0</v>
      </c>
      <c r="BNV102" s="1112">
        <f t="shared" si="6652"/>
        <v>0</v>
      </c>
      <c r="BNW102" s="1125">
        <f t="shared" si="6652"/>
        <v>0</v>
      </c>
      <c r="BNX102" s="1113">
        <f t="shared" si="6652"/>
        <v>0</v>
      </c>
      <c r="BNZ102" s="1120">
        <f t="shared" ref="BNZ102:BOM102" si="6653">SUM(BNZ103+BNZ107+BNZ112)</f>
        <v>0</v>
      </c>
      <c r="BOA102" s="1112">
        <f t="shared" si="6653"/>
        <v>0</v>
      </c>
      <c r="BOB102" s="1112">
        <f t="shared" si="6653"/>
        <v>0</v>
      </c>
      <c r="BOC102" s="1112">
        <f t="shared" si="6653"/>
        <v>0</v>
      </c>
      <c r="BOD102" s="1112">
        <f t="shared" si="6653"/>
        <v>0</v>
      </c>
      <c r="BOE102" s="1112">
        <f t="shared" si="6653"/>
        <v>0</v>
      </c>
      <c r="BOF102" s="1112">
        <f t="shared" si="6653"/>
        <v>0</v>
      </c>
      <c r="BOG102" s="1112">
        <f t="shared" si="6653"/>
        <v>0</v>
      </c>
      <c r="BOH102" s="1112">
        <f t="shared" si="6653"/>
        <v>0</v>
      </c>
      <c r="BOI102" s="1112">
        <f t="shared" si="6653"/>
        <v>0</v>
      </c>
      <c r="BOJ102" s="1112">
        <f t="shared" si="6653"/>
        <v>0</v>
      </c>
      <c r="BOK102" s="1112">
        <f t="shared" si="6653"/>
        <v>0</v>
      </c>
      <c r="BOL102" s="1125">
        <f t="shared" si="6653"/>
        <v>0</v>
      </c>
      <c r="BOM102" s="1113">
        <f t="shared" si="6653"/>
        <v>0</v>
      </c>
      <c r="BOO102" s="1120">
        <f t="shared" ref="BOO102:BPB102" si="6654">SUM(BOO103+BOO107+BOO112)</f>
        <v>0</v>
      </c>
      <c r="BOP102" s="1112">
        <f t="shared" si="6654"/>
        <v>0</v>
      </c>
      <c r="BOQ102" s="1112">
        <f t="shared" si="6654"/>
        <v>0</v>
      </c>
      <c r="BOR102" s="1112">
        <f t="shared" si="6654"/>
        <v>0</v>
      </c>
      <c r="BOS102" s="1112">
        <f t="shared" si="6654"/>
        <v>0</v>
      </c>
      <c r="BOT102" s="1112">
        <f t="shared" si="6654"/>
        <v>0</v>
      </c>
      <c r="BOU102" s="1112">
        <f t="shared" si="6654"/>
        <v>0</v>
      </c>
      <c r="BOV102" s="1112">
        <f t="shared" si="6654"/>
        <v>0</v>
      </c>
      <c r="BOW102" s="1112">
        <f t="shared" si="6654"/>
        <v>0</v>
      </c>
      <c r="BOX102" s="1112">
        <f t="shared" si="6654"/>
        <v>0</v>
      </c>
      <c r="BOY102" s="1112">
        <f t="shared" si="6654"/>
        <v>0</v>
      </c>
      <c r="BOZ102" s="1112">
        <f t="shared" si="6654"/>
        <v>0</v>
      </c>
      <c r="BPA102" s="1125">
        <f t="shared" si="6654"/>
        <v>0</v>
      </c>
      <c r="BPB102" s="1113">
        <f t="shared" si="6654"/>
        <v>0</v>
      </c>
      <c r="BPD102" s="1120">
        <f t="shared" ref="BPD102:BPQ102" si="6655">SUM(BPD103+BPD107+BPD112)</f>
        <v>0</v>
      </c>
      <c r="BPE102" s="1112">
        <f t="shared" si="6655"/>
        <v>0</v>
      </c>
      <c r="BPF102" s="1112">
        <f t="shared" si="6655"/>
        <v>0</v>
      </c>
      <c r="BPG102" s="1112">
        <f t="shared" si="6655"/>
        <v>0</v>
      </c>
      <c r="BPH102" s="1112">
        <f t="shared" si="6655"/>
        <v>0</v>
      </c>
      <c r="BPI102" s="1112">
        <f t="shared" si="6655"/>
        <v>0</v>
      </c>
      <c r="BPJ102" s="1112">
        <f t="shared" si="6655"/>
        <v>0</v>
      </c>
      <c r="BPK102" s="1112">
        <f t="shared" si="6655"/>
        <v>0</v>
      </c>
      <c r="BPL102" s="1112">
        <f t="shared" si="6655"/>
        <v>0</v>
      </c>
      <c r="BPM102" s="1112">
        <f t="shared" si="6655"/>
        <v>0</v>
      </c>
      <c r="BPN102" s="1112">
        <f t="shared" si="6655"/>
        <v>0</v>
      </c>
      <c r="BPO102" s="1112">
        <f t="shared" si="6655"/>
        <v>0</v>
      </c>
      <c r="BPP102" s="1125">
        <f t="shared" si="6655"/>
        <v>0</v>
      </c>
      <c r="BPQ102" s="1113">
        <f t="shared" si="6655"/>
        <v>0</v>
      </c>
      <c r="BPS102" s="1120">
        <f t="shared" ref="BPS102:BQF102" si="6656">SUM(BPS103+BPS107+BPS112)</f>
        <v>0</v>
      </c>
      <c r="BPT102" s="1112">
        <f t="shared" si="6656"/>
        <v>0</v>
      </c>
      <c r="BPU102" s="1112">
        <f t="shared" si="6656"/>
        <v>0</v>
      </c>
      <c r="BPV102" s="1112">
        <f t="shared" si="6656"/>
        <v>0</v>
      </c>
      <c r="BPW102" s="1112">
        <f t="shared" si="6656"/>
        <v>0</v>
      </c>
      <c r="BPX102" s="1112">
        <f t="shared" si="6656"/>
        <v>0</v>
      </c>
      <c r="BPY102" s="1112">
        <f t="shared" si="6656"/>
        <v>0</v>
      </c>
      <c r="BPZ102" s="1112">
        <f t="shared" si="6656"/>
        <v>0</v>
      </c>
      <c r="BQA102" s="1112">
        <f t="shared" si="6656"/>
        <v>0</v>
      </c>
      <c r="BQB102" s="1112">
        <f t="shared" si="6656"/>
        <v>0</v>
      </c>
      <c r="BQC102" s="1112">
        <f t="shared" si="6656"/>
        <v>0</v>
      </c>
      <c r="BQD102" s="1112">
        <f t="shared" si="6656"/>
        <v>0</v>
      </c>
      <c r="BQE102" s="1125">
        <f t="shared" si="6656"/>
        <v>0</v>
      </c>
      <c r="BQF102" s="1113">
        <f t="shared" si="6656"/>
        <v>0</v>
      </c>
      <c r="BQH102" s="1120">
        <f t="shared" ref="BQH102:BQU102" si="6657">SUM(BQH103+BQH107+BQH112)</f>
        <v>0</v>
      </c>
      <c r="BQI102" s="1112">
        <f t="shared" si="6657"/>
        <v>0</v>
      </c>
      <c r="BQJ102" s="1112">
        <f t="shared" si="6657"/>
        <v>0</v>
      </c>
      <c r="BQK102" s="1112">
        <f t="shared" si="6657"/>
        <v>0</v>
      </c>
      <c r="BQL102" s="1112">
        <f t="shared" si="6657"/>
        <v>0</v>
      </c>
      <c r="BQM102" s="1112">
        <f t="shared" si="6657"/>
        <v>0</v>
      </c>
      <c r="BQN102" s="1112">
        <f t="shared" si="6657"/>
        <v>0</v>
      </c>
      <c r="BQO102" s="1112">
        <f t="shared" si="6657"/>
        <v>0</v>
      </c>
      <c r="BQP102" s="1112">
        <f t="shared" si="6657"/>
        <v>0</v>
      </c>
      <c r="BQQ102" s="1112">
        <f t="shared" si="6657"/>
        <v>0</v>
      </c>
      <c r="BQR102" s="1112">
        <f t="shared" si="6657"/>
        <v>0</v>
      </c>
      <c r="BQS102" s="1112">
        <f t="shared" si="6657"/>
        <v>0</v>
      </c>
      <c r="BQT102" s="1125">
        <f t="shared" si="6657"/>
        <v>0</v>
      </c>
      <c r="BQU102" s="1113">
        <f t="shared" si="6657"/>
        <v>0</v>
      </c>
      <c r="BQW102" s="1120">
        <f t="shared" ref="BQW102:BRJ102" si="6658">SUM(BQW103+BQW107+BQW112)</f>
        <v>0</v>
      </c>
      <c r="BQX102" s="1112">
        <f t="shared" si="6658"/>
        <v>0</v>
      </c>
      <c r="BQY102" s="1112">
        <f t="shared" si="6658"/>
        <v>0</v>
      </c>
      <c r="BQZ102" s="1112">
        <f t="shared" si="6658"/>
        <v>0</v>
      </c>
      <c r="BRA102" s="1112">
        <f t="shared" si="6658"/>
        <v>0</v>
      </c>
      <c r="BRB102" s="1112">
        <f t="shared" si="6658"/>
        <v>0</v>
      </c>
      <c r="BRC102" s="1112">
        <f t="shared" si="6658"/>
        <v>0</v>
      </c>
      <c r="BRD102" s="1112">
        <f t="shared" si="6658"/>
        <v>0</v>
      </c>
      <c r="BRE102" s="1112">
        <f t="shared" si="6658"/>
        <v>0</v>
      </c>
      <c r="BRF102" s="1112">
        <f t="shared" si="6658"/>
        <v>0</v>
      </c>
      <c r="BRG102" s="1112">
        <f t="shared" si="6658"/>
        <v>0</v>
      </c>
      <c r="BRH102" s="1112">
        <f t="shared" si="6658"/>
        <v>0</v>
      </c>
      <c r="BRI102" s="1125">
        <f t="shared" si="6658"/>
        <v>0</v>
      </c>
      <c r="BRJ102" s="1113">
        <f t="shared" si="6658"/>
        <v>0</v>
      </c>
      <c r="BRL102" s="1120">
        <f t="shared" ref="BRL102:BRY102" si="6659">SUM(BRL103+BRL107+BRL112)</f>
        <v>0</v>
      </c>
      <c r="BRM102" s="1112">
        <f t="shared" si="6659"/>
        <v>0</v>
      </c>
      <c r="BRN102" s="1112">
        <f t="shared" si="6659"/>
        <v>0</v>
      </c>
      <c r="BRO102" s="1112">
        <f t="shared" si="6659"/>
        <v>0</v>
      </c>
      <c r="BRP102" s="1112">
        <f t="shared" si="6659"/>
        <v>0</v>
      </c>
      <c r="BRQ102" s="1112">
        <f t="shared" si="6659"/>
        <v>0</v>
      </c>
      <c r="BRR102" s="1112">
        <f t="shared" si="6659"/>
        <v>0</v>
      </c>
      <c r="BRS102" s="1112">
        <f t="shared" si="6659"/>
        <v>0</v>
      </c>
      <c r="BRT102" s="1112">
        <f t="shared" si="6659"/>
        <v>0</v>
      </c>
      <c r="BRU102" s="1112">
        <f t="shared" si="6659"/>
        <v>0</v>
      </c>
      <c r="BRV102" s="1112">
        <f t="shared" si="6659"/>
        <v>0</v>
      </c>
      <c r="BRW102" s="1112">
        <f t="shared" si="6659"/>
        <v>0</v>
      </c>
      <c r="BRX102" s="1125">
        <f t="shared" si="6659"/>
        <v>0</v>
      </c>
      <c r="BRY102" s="1113">
        <f t="shared" si="6659"/>
        <v>0</v>
      </c>
      <c r="BSA102" s="1120">
        <f t="shared" ref="BSA102:BSN102" si="6660">SUM(BSA103+BSA107+BSA112)</f>
        <v>0</v>
      </c>
      <c r="BSB102" s="1112">
        <f t="shared" si="6660"/>
        <v>0</v>
      </c>
      <c r="BSC102" s="1112">
        <f t="shared" si="6660"/>
        <v>0</v>
      </c>
      <c r="BSD102" s="1112">
        <f t="shared" si="6660"/>
        <v>0</v>
      </c>
      <c r="BSE102" s="1112">
        <f t="shared" si="6660"/>
        <v>0</v>
      </c>
      <c r="BSF102" s="1112">
        <f t="shared" si="6660"/>
        <v>0</v>
      </c>
      <c r="BSG102" s="1112">
        <f t="shared" si="6660"/>
        <v>0</v>
      </c>
      <c r="BSH102" s="1112">
        <f t="shared" si="6660"/>
        <v>0</v>
      </c>
      <c r="BSI102" s="1112">
        <f t="shared" si="6660"/>
        <v>0</v>
      </c>
      <c r="BSJ102" s="1112">
        <f t="shared" si="6660"/>
        <v>0</v>
      </c>
      <c r="BSK102" s="1112">
        <f t="shared" si="6660"/>
        <v>0</v>
      </c>
      <c r="BSL102" s="1112">
        <f t="shared" si="6660"/>
        <v>0</v>
      </c>
      <c r="BSM102" s="1125">
        <f t="shared" si="6660"/>
        <v>0</v>
      </c>
      <c r="BSN102" s="1113">
        <f t="shared" si="6660"/>
        <v>0</v>
      </c>
      <c r="BSP102" s="1120">
        <f t="shared" ref="BSP102:BTC102" si="6661">SUM(BSP103+BSP107+BSP112)</f>
        <v>0</v>
      </c>
      <c r="BSQ102" s="1112">
        <f t="shared" si="6661"/>
        <v>0</v>
      </c>
      <c r="BSR102" s="1112">
        <f t="shared" si="6661"/>
        <v>0</v>
      </c>
      <c r="BSS102" s="1112">
        <f t="shared" si="6661"/>
        <v>0</v>
      </c>
      <c r="BST102" s="1112">
        <f t="shared" si="6661"/>
        <v>0</v>
      </c>
      <c r="BSU102" s="1112">
        <f t="shared" si="6661"/>
        <v>0</v>
      </c>
      <c r="BSV102" s="1112">
        <f t="shared" si="6661"/>
        <v>0</v>
      </c>
      <c r="BSW102" s="1112">
        <f t="shared" si="6661"/>
        <v>0</v>
      </c>
      <c r="BSX102" s="1112">
        <f t="shared" si="6661"/>
        <v>0</v>
      </c>
      <c r="BSY102" s="1112">
        <f t="shared" si="6661"/>
        <v>0</v>
      </c>
      <c r="BSZ102" s="1112">
        <f t="shared" si="6661"/>
        <v>0</v>
      </c>
      <c r="BTA102" s="1112">
        <f t="shared" si="6661"/>
        <v>0</v>
      </c>
      <c r="BTB102" s="1125">
        <f t="shared" si="6661"/>
        <v>0</v>
      </c>
      <c r="BTC102" s="1113">
        <f t="shared" si="6661"/>
        <v>0</v>
      </c>
      <c r="BTE102" s="1120">
        <f t="shared" ref="BTE102:BTR102" si="6662">SUM(BTE103+BTE107+BTE112)</f>
        <v>0</v>
      </c>
      <c r="BTF102" s="1112">
        <f t="shared" si="6662"/>
        <v>0</v>
      </c>
      <c r="BTG102" s="1112">
        <f t="shared" si="6662"/>
        <v>0</v>
      </c>
      <c r="BTH102" s="1112">
        <f t="shared" si="6662"/>
        <v>0</v>
      </c>
      <c r="BTI102" s="1112">
        <f t="shared" si="6662"/>
        <v>0</v>
      </c>
      <c r="BTJ102" s="1112">
        <f t="shared" si="6662"/>
        <v>0</v>
      </c>
      <c r="BTK102" s="1112">
        <f t="shared" si="6662"/>
        <v>0</v>
      </c>
      <c r="BTL102" s="1112">
        <f t="shared" si="6662"/>
        <v>0</v>
      </c>
      <c r="BTM102" s="1112">
        <f t="shared" si="6662"/>
        <v>0</v>
      </c>
      <c r="BTN102" s="1112">
        <f t="shared" si="6662"/>
        <v>0</v>
      </c>
      <c r="BTO102" s="1112">
        <f t="shared" si="6662"/>
        <v>0</v>
      </c>
      <c r="BTP102" s="1112">
        <f t="shared" si="6662"/>
        <v>0</v>
      </c>
      <c r="BTQ102" s="1125">
        <f t="shared" si="6662"/>
        <v>0</v>
      </c>
      <c r="BTR102" s="1113">
        <f t="shared" si="6662"/>
        <v>0</v>
      </c>
      <c r="BTT102" s="1120">
        <f t="shared" ref="BTT102:BUG102" si="6663">SUM(BTT103+BTT107+BTT112)</f>
        <v>0</v>
      </c>
      <c r="BTU102" s="1112">
        <f t="shared" si="6663"/>
        <v>0</v>
      </c>
      <c r="BTV102" s="1112">
        <f t="shared" si="6663"/>
        <v>0</v>
      </c>
      <c r="BTW102" s="1112">
        <f t="shared" si="6663"/>
        <v>0</v>
      </c>
      <c r="BTX102" s="1112">
        <f t="shared" si="6663"/>
        <v>0</v>
      </c>
      <c r="BTY102" s="1112">
        <f t="shared" si="6663"/>
        <v>0</v>
      </c>
      <c r="BTZ102" s="1112">
        <f t="shared" si="6663"/>
        <v>0</v>
      </c>
      <c r="BUA102" s="1112">
        <f t="shared" si="6663"/>
        <v>0</v>
      </c>
      <c r="BUB102" s="1112">
        <f t="shared" si="6663"/>
        <v>0</v>
      </c>
      <c r="BUC102" s="1112">
        <f t="shared" si="6663"/>
        <v>0</v>
      </c>
      <c r="BUD102" s="1112">
        <f t="shared" si="6663"/>
        <v>0</v>
      </c>
      <c r="BUE102" s="1112">
        <f t="shared" si="6663"/>
        <v>0</v>
      </c>
      <c r="BUF102" s="1125">
        <f t="shared" si="6663"/>
        <v>0</v>
      </c>
      <c r="BUG102" s="1113">
        <f t="shared" si="6663"/>
        <v>0</v>
      </c>
      <c r="BUI102" s="1120">
        <f t="shared" ref="BUI102:BUV102" si="6664">SUM(BUI103+BUI107+BUI112)</f>
        <v>0</v>
      </c>
      <c r="BUJ102" s="1112">
        <f t="shared" si="6664"/>
        <v>0</v>
      </c>
      <c r="BUK102" s="1112">
        <f t="shared" si="6664"/>
        <v>0</v>
      </c>
      <c r="BUL102" s="1112">
        <f t="shared" si="6664"/>
        <v>0</v>
      </c>
      <c r="BUM102" s="1112">
        <f t="shared" si="6664"/>
        <v>0</v>
      </c>
      <c r="BUN102" s="1112">
        <f t="shared" si="6664"/>
        <v>0</v>
      </c>
      <c r="BUO102" s="1112">
        <f t="shared" si="6664"/>
        <v>0</v>
      </c>
      <c r="BUP102" s="1112">
        <f t="shared" si="6664"/>
        <v>0</v>
      </c>
      <c r="BUQ102" s="1112">
        <f t="shared" si="6664"/>
        <v>0</v>
      </c>
      <c r="BUR102" s="1112">
        <f t="shared" si="6664"/>
        <v>0</v>
      </c>
      <c r="BUS102" s="1112">
        <f t="shared" si="6664"/>
        <v>0</v>
      </c>
      <c r="BUT102" s="1112">
        <f t="shared" si="6664"/>
        <v>0</v>
      </c>
      <c r="BUU102" s="1125">
        <f t="shared" si="6664"/>
        <v>0</v>
      </c>
      <c r="BUV102" s="1113">
        <f t="shared" si="6664"/>
        <v>0</v>
      </c>
      <c r="BUX102" s="1120">
        <f t="shared" ref="BUX102:BVK102" si="6665">SUM(BUX103+BUX107+BUX112)</f>
        <v>0</v>
      </c>
      <c r="BUY102" s="1112">
        <f t="shared" si="6665"/>
        <v>0</v>
      </c>
      <c r="BUZ102" s="1112">
        <f t="shared" si="6665"/>
        <v>0</v>
      </c>
      <c r="BVA102" s="1112">
        <f t="shared" si="6665"/>
        <v>0</v>
      </c>
      <c r="BVB102" s="1112">
        <f t="shared" si="6665"/>
        <v>0</v>
      </c>
      <c r="BVC102" s="1112">
        <f t="shared" si="6665"/>
        <v>0</v>
      </c>
      <c r="BVD102" s="1112">
        <f t="shared" si="6665"/>
        <v>0</v>
      </c>
      <c r="BVE102" s="1112">
        <f t="shared" si="6665"/>
        <v>0</v>
      </c>
      <c r="BVF102" s="1112">
        <f t="shared" si="6665"/>
        <v>0</v>
      </c>
      <c r="BVG102" s="1112">
        <f t="shared" si="6665"/>
        <v>0</v>
      </c>
      <c r="BVH102" s="1112">
        <f t="shared" si="6665"/>
        <v>0</v>
      </c>
      <c r="BVI102" s="1112">
        <f t="shared" si="6665"/>
        <v>0</v>
      </c>
      <c r="BVJ102" s="1125">
        <f t="shared" si="6665"/>
        <v>0</v>
      </c>
      <c r="BVK102" s="1113">
        <f t="shared" si="6665"/>
        <v>0</v>
      </c>
      <c r="BVM102" s="1120">
        <f t="shared" ref="BVM102:BVZ102" si="6666">SUM(BVM103+BVM107+BVM112)</f>
        <v>0</v>
      </c>
      <c r="BVN102" s="1112">
        <f t="shared" si="6666"/>
        <v>0</v>
      </c>
      <c r="BVO102" s="1112">
        <f t="shared" si="6666"/>
        <v>0</v>
      </c>
      <c r="BVP102" s="1112">
        <f t="shared" si="6666"/>
        <v>0</v>
      </c>
      <c r="BVQ102" s="1112">
        <f t="shared" si="6666"/>
        <v>0</v>
      </c>
      <c r="BVR102" s="1112">
        <f t="shared" si="6666"/>
        <v>0</v>
      </c>
      <c r="BVS102" s="1112">
        <f t="shared" si="6666"/>
        <v>0</v>
      </c>
      <c r="BVT102" s="1112">
        <f t="shared" si="6666"/>
        <v>0</v>
      </c>
      <c r="BVU102" s="1112">
        <f t="shared" si="6666"/>
        <v>0</v>
      </c>
      <c r="BVV102" s="1112">
        <f t="shared" si="6666"/>
        <v>0</v>
      </c>
      <c r="BVW102" s="1112">
        <f t="shared" si="6666"/>
        <v>0</v>
      </c>
      <c r="BVX102" s="1112">
        <f t="shared" si="6666"/>
        <v>0</v>
      </c>
      <c r="BVY102" s="1125">
        <f t="shared" si="6666"/>
        <v>0</v>
      </c>
      <c r="BVZ102" s="1113">
        <f t="shared" si="6666"/>
        <v>0</v>
      </c>
      <c r="BWB102" s="1120">
        <f t="shared" ref="BWB102:BWO102" si="6667">SUM(BWB103+BWB107+BWB112)</f>
        <v>0</v>
      </c>
      <c r="BWC102" s="1112">
        <f t="shared" si="6667"/>
        <v>0</v>
      </c>
      <c r="BWD102" s="1112">
        <f t="shared" si="6667"/>
        <v>0</v>
      </c>
      <c r="BWE102" s="1112">
        <f t="shared" si="6667"/>
        <v>0</v>
      </c>
      <c r="BWF102" s="1112">
        <f t="shared" si="6667"/>
        <v>0</v>
      </c>
      <c r="BWG102" s="1112">
        <f t="shared" si="6667"/>
        <v>0</v>
      </c>
      <c r="BWH102" s="1112">
        <f t="shared" si="6667"/>
        <v>0</v>
      </c>
      <c r="BWI102" s="1112">
        <f t="shared" si="6667"/>
        <v>0</v>
      </c>
      <c r="BWJ102" s="1112">
        <f t="shared" si="6667"/>
        <v>0</v>
      </c>
      <c r="BWK102" s="1112">
        <f t="shared" si="6667"/>
        <v>0</v>
      </c>
      <c r="BWL102" s="1112">
        <f t="shared" si="6667"/>
        <v>0</v>
      </c>
      <c r="BWM102" s="1112">
        <f t="shared" si="6667"/>
        <v>0</v>
      </c>
      <c r="BWN102" s="1125">
        <f t="shared" si="6667"/>
        <v>0</v>
      </c>
      <c r="BWO102" s="1113">
        <f t="shared" si="6667"/>
        <v>0</v>
      </c>
    </row>
    <row r="103" spans="2:1965" ht="15" customHeight="1" x14ac:dyDescent="0.2">
      <c r="B103" s="1114" t="s">
        <v>779</v>
      </c>
      <c r="C103" s="1112">
        <f t="shared" ref="C103:P103" si="6668">SUM(C104:C106)</f>
        <v>0</v>
      </c>
      <c r="D103" s="1112">
        <f t="shared" si="6668"/>
        <v>0</v>
      </c>
      <c r="E103" s="1112">
        <f t="shared" si="6668"/>
        <v>0</v>
      </c>
      <c r="F103" s="1112">
        <f t="shared" si="6668"/>
        <v>0</v>
      </c>
      <c r="G103" s="1112">
        <f t="shared" si="6668"/>
        <v>0</v>
      </c>
      <c r="H103" s="1112">
        <f t="shared" si="6668"/>
        <v>0</v>
      </c>
      <c r="I103" s="1112">
        <f t="shared" si="6668"/>
        <v>0</v>
      </c>
      <c r="J103" s="1112">
        <f t="shared" si="6668"/>
        <v>0</v>
      </c>
      <c r="K103" s="1112">
        <f t="shared" si="6668"/>
        <v>0</v>
      </c>
      <c r="L103" s="1112">
        <f t="shared" si="6668"/>
        <v>0</v>
      </c>
      <c r="M103" s="1112">
        <f t="shared" si="6668"/>
        <v>0</v>
      </c>
      <c r="N103" s="1112">
        <f t="shared" si="6668"/>
        <v>0</v>
      </c>
      <c r="O103" s="1125">
        <f t="shared" si="6668"/>
        <v>0</v>
      </c>
      <c r="P103" s="1113">
        <f t="shared" si="6668"/>
        <v>0</v>
      </c>
      <c r="Q103" s="1112">
        <f t="shared" ref="Q103:AD103" si="6669">SUM(Q104:Q106)</f>
        <v>0</v>
      </c>
      <c r="R103" s="1112">
        <f t="shared" si="6669"/>
        <v>0</v>
      </c>
      <c r="S103" s="1112">
        <f t="shared" si="6669"/>
        <v>0</v>
      </c>
      <c r="T103" s="1112">
        <f t="shared" si="6669"/>
        <v>0</v>
      </c>
      <c r="U103" s="1112">
        <f t="shared" si="6669"/>
        <v>0</v>
      </c>
      <c r="V103" s="1112">
        <f t="shared" si="6669"/>
        <v>0</v>
      </c>
      <c r="W103" s="1112">
        <f t="shared" si="6669"/>
        <v>0</v>
      </c>
      <c r="X103" s="1112">
        <f t="shared" si="6669"/>
        <v>0</v>
      </c>
      <c r="Y103" s="1112">
        <f t="shared" si="6669"/>
        <v>0</v>
      </c>
      <c r="Z103" s="1112">
        <f t="shared" si="6669"/>
        <v>0</v>
      </c>
      <c r="AA103" s="1112">
        <f t="shared" si="6669"/>
        <v>0</v>
      </c>
      <c r="AB103" s="1112">
        <f t="shared" si="6669"/>
        <v>0</v>
      </c>
      <c r="AC103" s="1125">
        <f t="shared" si="6669"/>
        <v>0</v>
      </c>
      <c r="AD103" s="1113">
        <f t="shared" si="6669"/>
        <v>0</v>
      </c>
      <c r="AF103" s="1120">
        <f t="shared" ref="AF103:AS103" si="6670">SUM(AF104:AF106)</f>
        <v>0</v>
      </c>
      <c r="AG103" s="1112">
        <f t="shared" si="6670"/>
        <v>0</v>
      </c>
      <c r="AH103" s="1112">
        <f t="shared" si="6670"/>
        <v>0</v>
      </c>
      <c r="AI103" s="1112">
        <f t="shared" si="6670"/>
        <v>0</v>
      </c>
      <c r="AJ103" s="1112">
        <f t="shared" si="6670"/>
        <v>0</v>
      </c>
      <c r="AK103" s="1112">
        <f t="shared" si="6670"/>
        <v>0</v>
      </c>
      <c r="AL103" s="1112">
        <f t="shared" si="6670"/>
        <v>0</v>
      </c>
      <c r="AM103" s="1112">
        <f t="shared" si="6670"/>
        <v>0</v>
      </c>
      <c r="AN103" s="1112">
        <f t="shared" si="6670"/>
        <v>0</v>
      </c>
      <c r="AO103" s="1112">
        <f t="shared" si="6670"/>
        <v>0</v>
      </c>
      <c r="AP103" s="1112">
        <f t="shared" si="6670"/>
        <v>0</v>
      </c>
      <c r="AQ103" s="1112">
        <f t="shared" si="6670"/>
        <v>0</v>
      </c>
      <c r="AR103" s="1125">
        <f t="shared" si="6670"/>
        <v>0</v>
      </c>
      <c r="AS103" s="1113">
        <f t="shared" si="6670"/>
        <v>0</v>
      </c>
      <c r="AU103" s="1120">
        <f t="shared" ref="AU103:BH103" si="6671">SUM(AU104:AU106)</f>
        <v>0</v>
      </c>
      <c r="AV103" s="1112">
        <f t="shared" si="6671"/>
        <v>0</v>
      </c>
      <c r="AW103" s="1112">
        <f t="shared" si="6671"/>
        <v>0</v>
      </c>
      <c r="AX103" s="1112">
        <f t="shared" si="6671"/>
        <v>0</v>
      </c>
      <c r="AY103" s="1112">
        <f t="shared" si="6671"/>
        <v>0</v>
      </c>
      <c r="AZ103" s="1112">
        <f t="shared" si="6671"/>
        <v>0</v>
      </c>
      <c r="BA103" s="1112">
        <f t="shared" si="6671"/>
        <v>0</v>
      </c>
      <c r="BB103" s="1112">
        <f t="shared" si="6671"/>
        <v>0</v>
      </c>
      <c r="BC103" s="1112">
        <f t="shared" si="6671"/>
        <v>0</v>
      </c>
      <c r="BD103" s="1112">
        <f t="shared" si="6671"/>
        <v>0</v>
      </c>
      <c r="BE103" s="1112">
        <f t="shared" si="6671"/>
        <v>0</v>
      </c>
      <c r="BF103" s="1112">
        <f t="shared" si="6671"/>
        <v>0</v>
      </c>
      <c r="BG103" s="1125">
        <f t="shared" si="6671"/>
        <v>0</v>
      </c>
      <c r="BH103" s="1113">
        <f t="shared" si="6671"/>
        <v>0</v>
      </c>
      <c r="BJ103" s="1120">
        <f t="shared" ref="BJ103:BW103" si="6672">SUM(BJ104:BJ106)</f>
        <v>0</v>
      </c>
      <c r="BK103" s="1112">
        <f t="shared" si="6672"/>
        <v>0</v>
      </c>
      <c r="BL103" s="1112">
        <f t="shared" si="6672"/>
        <v>0</v>
      </c>
      <c r="BM103" s="1112">
        <f t="shared" si="6672"/>
        <v>0</v>
      </c>
      <c r="BN103" s="1112">
        <f t="shared" si="6672"/>
        <v>0</v>
      </c>
      <c r="BO103" s="1112">
        <f t="shared" si="6672"/>
        <v>0</v>
      </c>
      <c r="BP103" s="1112">
        <f t="shared" si="6672"/>
        <v>0</v>
      </c>
      <c r="BQ103" s="1112">
        <f t="shared" si="6672"/>
        <v>0</v>
      </c>
      <c r="BR103" s="1112">
        <f t="shared" si="6672"/>
        <v>0</v>
      </c>
      <c r="BS103" s="1112">
        <f t="shared" si="6672"/>
        <v>0</v>
      </c>
      <c r="BT103" s="1112">
        <f t="shared" si="6672"/>
        <v>0</v>
      </c>
      <c r="BU103" s="1112">
        <f t="shared" si="6672"/>
        <v>0</v>
      </c>
      <c r="BV103" s="1125">
        <f t="shared" si="6672"/>
        <v>0</v>
      </c>
      <c r="BW103" s="1113">
        <f t="shared" si="6672"/>
        <v>0</v>
      </c>
      <c r="BY103" s="1120">
        <f t="shared" ref="BY103:CL103" si="6673">SUM(BY104:BY106)</f>
        <v>0</v>
      </c>
      <c r="BZ103" s="1112">
        <f t="shared" si="6673"/>
        <v>0</v>
      </c>
      <c r="CA103" s="1112">
        <f t="shared" si="6673"/>
        <v>0</v>
      </c>
      <c r="CB103" s="1112">
        <f t="shared" si="6673"/>
        <v>0</v>
      </c>
      <c r="CC103" s="1112">
        <f t="shared" si="6673"/>
        <v>0</v>
      </c>
      <c r="CD103" s="1112">
        <f t="shared" si="6673"/>
        <v>0</v>
      </c>
      <c r="CE103" s="1112">
        <f t="shared" si="6673"/>
        <v>0</v>
      </c>
      <c r="CF103" s="1112">
        <f t="shared" si="6673"/>
        <v>0</v>
      </c>
      <c r="CG103" s="1112">
        <f t="shared" si="6673"/>
        <v>0</v>
      </c>
      <c r="CH103" s="1112">
        <f t="shared" si="6673"/>
        <v>0</v>
      </c>
      <c r="CI103" s="1112">
        <f t="shared" si="6673"/>
        <v>0</v>
      </c>
      <c r="CJ103" s="1112">
        <f t="shared" si="6673"/>
        <v>0</v>
      </c>
      <c r="CK103" s="1125">
        <f t="shared" si="6673"/>
        <v>0</v>
      </c>
      <c r="CL103" s="1113">
        <f t="shared" si="6673"/>
        <v>0</v>
      </c>
      <c r="CN103" s="1120">
        <f t="shared" ref="CN103:DA103" si="6674">SUM(CN104:CN106)</f>
        <v>0</v>
      </c>
      <c r="CO103" s="1112">
        <f t="shared" si="6674"/>
        <v>0</v>
      </c>
      <c r="CP103" s="1112">
        <f t="shared" si="6674"/>
        <v>0</v>
      </c>
      <c r="CQ103" s="1112">
        <f t="shared" si="6674"/>
        <v>0</v>
      </c>
      <c r="CR103" s="1112">
        <f t="shared" si="6674"/>
        <v>0</v>
      </c>
      <c r="CS103" s="1112">
        <f t="shared" si="6674"/>
        <v>0</v>
      </c>
      <c r="CT103" s="1112">
        <f t="shared" si="6674"/>
        <v>0</v>
      </c>
      <c r="CU103" s="1112">
        <f t="shared" si="6674"/>
        <v>0</v>
      </c>
      <c r="CV103" s="1112">
        <f t="shared" si="6674"/>
        <v>0</v>
      </c>
      <c r="CW103" s="1112">
        <f t="shared" si="6674"/>
        <v>0</v>
      </c>
      <c r="CX103" s="1112">
        <f t="shared" si="6674"/>
        <v>0</v>
      </c>
      <c r="CY103" s="1112">
        <f t="shared" si="6674"/>
        <v>0</v>
      </c>
      <c r="CZ103" s="1125">
        <f t="shared" si="6674"/>
        <v>0</v>
      </c>
      <c r="DA103" s="1113">
        <f t="shared" si="6674"/>
        <v>0</v>
      </c>
      <c r="DC103" s="1120">
        <f t="shared" ref="DC103:DP103" si="6675">SUM(DC104:DC106)</f>
        <v>0</v>
      </c>
      <c r="DD103" s="1112">
        <f t="shared" si="6675"/>
        <v>0</v>
      </c>
      <c r="DE103" s="1112">
        <f t="shared" si="6675"/>
        <v>0</v>
      </c>
      <c r="DF103" s="1112">
        <f t="shared" si="6675"/>
        <v>0</v>
      </c>
      <c r="DG103" s="1112">
        <f t="shared" si="6675"/>
        <v>0</v>
      </c>
      <c r="DH103" s="1112">
        <f t="shared" si="6675"/>
        <v>0</v>
      </c>
      <c r="DI103" s="1112">
        <f t="shared" si="6675"/>
        <v>0</v>
      </c>
      <c r="DJ103" s="1112">
        <f t="shared" si="6675"/>
        <v>0</v>
      </c>
      <c r="DK103" s="1112">
        <f t="shared" si="6675"/>
        <v>0</v>
      </c>
      <c r="DL103" s="1112">
        <f t="shared" si="6675"/>
        <v>0</v>
      </c>
      <c r="DM103" s="1112">
        <f t="shared" si="6675"/>
        <v>0</v>
      </c>
      <c r="DN103" s="1112">
        <f t="shared" si="6675"/>
        <v>0</v>
      </c>
      <c r="DO103" s="1125">
        <f t="shared" si="6675"/>
        <v>0</v>
      </c>
      <c r="DP103" s="1113">
        <f t="shared" si="6675"/>
        <v>0</v>
      </c>
      <c r="DR103" s="1120">
        <f t="shared" ref="DR103:EE103" si="6676">SUM(DR104:DR106)</f>
        <v>0</v>
      </c>
      <c r="DS103" s="1112">
        <f t="shared" si="6676"/>
        <v>0</v>
      </c>
      <c r="DT103" s="1112">
        <f t="shared" si="6676"/>
        <v>0</v>
      </c>
      <c r="DU103" s="1112">
        <f t="shared" si="6676"/>
        <v>0</v>
      </c>
      <c r="DV103" s="1112">
        <f t="shared" si="6676"/>
        <v>0</v>
      </c>
      <c r="DW103" s="1112">
        <f t="shared" si="6676"/>
        <v>0</v>
      </c>
      <c r="DX103" s="1112">
        <f t="shared" si="6676"/>
        <v>0</v>
      </c>
      <c r="DY103" s="1112">
        <f t="shared" si="6676"/>
        <v>0</v>
      </c>
      <c r="DZ103" s="1112">
        <f t="shared" si="6676"/>
        <v>0</v>
      </c>
      <c r="EA103" s="1112">
        <f t="shared" si="6676"/>
        <v>0</v>
      </c>
      <c r="EB103" s="1112">
        <f t="shared" si="6676"/>
        <v>0</v>
      </c>
      <c r="EC103" s="1112">
        <f t="shared" si="6676"/>
        <v>0</v>
      </c>
      <c r="ED103" s="1125">
        <f t="shared" si="6676"/>
        <v>0</v>
      </c>
      <c r="EE103" s="1113">
        <f t="shared" si="6676"/>
        <v>0</v>
      </c>
      <c r="EG103" s="1120">
        <f t="shared" ref="EG103:ET103" si="6677">SUM(EG104:EG106)</f>
        <v>0</v>
      </c>
      <c r="EH103" s="1112">
        <f t="shared" si="6677"/>
        <v>0</v>
      </c>
      <c r="EI103" s="1112">
        <f t="shared" si="6677"/>
        <v>0</v>
      </c>
      <c r="EJ103" s="1112">
        <f t="shared" si="6677"/>
        <v>0</v>
      </c>
      <c r="EK103" s="1112">
        <f t="shared" si="6677"/>
        <v>0</v>
      </c>
      <c r="EL103" s="1112">
        <f t="shared" si="6677"/>
        <v>0</v>
      </c>
      <c r="EM103" s="1112">
        <f t="shared" si="6677"/>
        <v>0</v>
      </c>
      <c r="EN103" s="1112">
        <f t="shared" si="6677"/>
        <v>0</v>
      </c>
      <c r="EO103" s="1112">
        <f t="shared" si="6677"/>
        <v>0</v>
      </c>
      <c r="EP103" s="1112">
        <f t="shared" si="6677"/>
        <v>0</v>
      </c>
      <c r="EQ103" s="1112">
        <f t="shared" si="6677"/>
        <v>0</v>
      </c>
      <c r="ER103" s="1112">
        <f t="shared" si="6677"/>
        <v>0</v>
      </c>
      <c r="ES103" s="1125">
        <f t="shared" si="6677"/>
        <v>0</v>
      </c>
      <c r="ET103" s="1113">
        <f t="shared" si="6677"/>
        <v>0</v>
      </c>
      <c r="EV103" s="1120">
        <f t="shared" ref="EV103:FI103" si="6678">SUM(EV104:EV106)</f>
        <v>0</v>
      </c>
      <c r="EW103" s="1112">
        <f t="shared" si="6678"/>
        <v>0</v>
      </c>
      <c r="EX103" s="1112">
        <f t="shared" si="6678"/>
        <v>0</v>
      </c>
      <c r="EY103" s="1112">
        <f t="shared" si="6678"/>
        <v>0</v>
      </c>
      <c r="EZ103" s="1112">
        <f t="shared" si="6678"/>
        <v>0</v>
      </c>
      <c r="FA103" s="1112">
        <f t="shared" si="6678"/>
        <v>0</v>
      </c>
      <c r="FB103" s="1112">
        <f t="shared" si="6678"/>
        <v>0</v>
      </c>
      <c r="FC103" s="1112">
        <f t="shared" si="6678"/>
        <v>0</v>
      </c>
      <c r="FD103" s="1112">
        <f t="shared" si="6678"/>
        <v>0</v>
      </c>
      <c r="FE103" s="1112">
        <f t="shared" si="6678"/>
        <v>0</v>
      </c>
      <c r="FF103" s="1112">
        <f t="shared" si="6678"/>
        <v>0</v>
      </c>
      <c r="FG103" s="1112">
        <f t="shared" si="6678"/>
        <v>0</v>
      </c>
      <c r="FH103" s="1125">
        <f t="shared" si="6678"/>
        <v>0</v>
      </c>
      <c r="FI103" s="1113">
        <f t="shared" si="6678"/>
        <v>0</v>
      </c>
      <c r="FK103" s="1120">
        <f t="shared" ref="FK103:FX103" si="6679">SUM(FK104:FK106)</f>
        <v>0</v>
      </c>
      <c r="FL103" s="1112">
        <f t="shared" si="6679"/>
        <v>0</v>
      </c>
      <c r="FM103" s="1112">
        <f t="shared" si="6679"/>
        <v>0</v>
      </c>
      <c r="FN103" s="1112">
        <f t="shared" si="6679"/>
        <v>0</v>
      </c>
      <c r="FO103" s="1112">
        <f t="shared" si="6679"/>
        <v>0</v>
      </c>
      <c r="FP103" s="1112">
        <f t="shared" si="6679"/>
        <v>0</v>
      </c>
      <c r="FQ103" s="1112">
        <f t="shared" si="6679"/>
        <v>0</v>
      </c>
      <c r="FR103" s="1112">
        <f t="shared" si="6679"/>
        <v>0</v>
      </c>
      <c r="FS103" s="1112">
        <f t="shared" si="6679"/>
        <v>0</v>
      </c>
      <c r="FT103" s="1112">
        <f t="shared" si="6679"/>
        <v>0</v>
      </c>
      <c r="FU103" s="1112">
        <f t="shared" si="6679"/>
        <v>0</v>
      </c>
      <c r="FV103" s="1112">
        <f t="shared" si="6679"/>
        <v>0</v>
      </c>
      <c r="FW103" s="1125">
        <f t="shared" si="6679"/>
        <v>0</v>
      </c>
      <c r="FX103" s="1113">
        <f t="shared" si="6679"/>
        <v>0</v>
      </c>
      <c r="FZ103" s="1120">
        <f t="shared" ref="FZ103:GM103" si="6680">SUM(FZ104:FZ106)</f>
        <v>0</v>
      </c>
      <c r="GA103" s="1112">
        <f t="shared" si="6680"/>
        <v>0</v>
      </c>
      <c r="GB103" s="1112">
        <f t="shared" si="6680"/>
        <v>0</v>
      </c>
      <c r="GC103" s="1112">
        <f t="shared" si="6680"/>
        <v>0</v>
      </c>
      <c r="GD103" s="1112">
        <f t="shared" si="6680"/>
        <v>0</v>
      </c>
      <c r="GE103" s="1112">
        <f t="shared" si="6680"/>
        <v>0</v>
      </c>
      <c r="GF103" s="1112">
        <f t="shared" si="6680"/>
        <v>0</v>
      </c>
      <c r="GG103" s="1112">
        <f t="shared" si="6680"/>
        <v>0</v>
      </c>
      <c r="GH103" s="1112">
        <f t="shared" si="6680"/>
        <v>0</v>
      </c>
      <c r="GI103" s="1112">
        <f t="shared" si="6680"/>
        <v>0</v>
      </c>
      <c r="GJ103" s="1112">
        <f t="shared" si="6680"/>
        <v>0</v>
      </c>
      <c r="GK103" s="1112">
        <f t="shared" si="6680"/>
        <v>0</v>
      </c>
      <c r="GL103" s="1125">
        <f t="shared" si="6680"/>
        <v>0</v>
      </c>
      <c r="GM103" s="1113">
        <f t="shared" si="6680"/>
        <v>0</v>
      </c>
      <c r="GO103" s="1120">
        <f t="shared" ref="GO103:HB103" si="6681">SUM(GO104:GO106)</f>
        <v>0</v>
      </c>
      <c r="GP103" s="1112">
        <f t="shared" si="6681"/>
        <v>0</v>
      </c>
      <c r="GQ103" s="1112">
        <f t="shared" si="6681"/>
        <v>0</v>
      </c>
      <c r="GR103" s="1112">
        <f t="shared" si="6681"/>
        <v>0</v>
      </c>
      <c r="GS103" s="1112">
        <f t="shared" si="6681"/>
        <v>0</v>
      </c>
      <c r="GT103" s="1112">
        <f t="shared" si="6681"/>
        <v>0</v>
      </c>
      <c r="GU103" s="1112">
        <f t="shared" si="6681"/>
        <v>0</v>
      </c>
      <c r="GV103" s="1112">
        <f t="shared" si="6681"/>
        <v>0</v>
      </c>
      <c r="GW103" s="1112">
        <f t="shared" si="6681"/>
        <v>0</v>
      </c>
      <c r="GX103" s="1112">
        <f t="shared" si="6681"/>
        <v>0</v>
      </c>
      <c r="GY103" s="1112">
        <f t="shared" si="6681"/>
        <v>0</v>
      </c>
      <c r="GZ103" s="1112">
        <f t="shared" si="6681"/>
        <v>0</v>
      </c>
      <c r="HA103" s="1125">
        <f t="shared" si="6681"/>
        <v>0</v>
      </c>
      <c r="HB103" s="1113">
        <f t="shared" si="6681"/>
        <v>0</v>
      </c>
      <c r="HD103" s="1120">
        <f t="shared" ref="HD103:HQ103" si="6682">SUM(HD104:HD106)</f>
        <v>0</v>
      </c>
      <c r="HE103" s="1112">
        <f t="shared" si="6682"/>
        <v>0</v>
      </c>
      <c r="HF103" s="1112">
        <f t="shared" si="6682"/>
        <v>0</v>
      </c>
      <c r="HG103" s="1112">
        <f t="shared" si="6682"/>
        <v>0</v>
      </c>
      <c r="HH103" s="1112">
        <f t="shared" si="6682"/>
        <v>0</v>
      </c>
      <c r="HI103" s="1112">
        <f t="shared" si="6682"/>
        <v>0</v>
      </c>
      <c r="HJ103" s="1112">
        <f t="shared" si="6682"/>
        <v>0</v>
      </c>
      <c r="HK103" s="1112">
        <f t="shared" si="6682"/>
        <v>0</v>
      </c>
      <c r="HL103" s="1112">
        <f t="shared" si="6682"/>
        <v>0</v>
      </c>
      <c r="HM103" s="1112">
        <f t="shared" si="6682"/>
        <v>0</v>
      </c>
      <c r="HN103" s="1112">
        <f t="shared" si="6682"/>
        <v>0</v>
      </c>
      <c r="HO103" s="1112">
        <f t="shared" si="6682"/>
        <v>0</v>
      </c>
      <c r="HP103" s="1125">
        <f t="shared" si="6682"/>
        <v>0</v>
      </c>
      <c r="HQ103" s="1113">
        <f t="shared" si="6682"/>
        <v>0</v>
      </c>
      <c r="HS103" s="1120">
        <f t="shared" ref="HS103:IF103" si="6683">SUM(HS104:HS106)</f>
        <v>0</v>
      </c>
      <c r="HT103" s="1112">
        <f t="shared" si="6683"/>
        <v>0</v>
      </c>
      <c r="HU103" s="1112">
        <f t="shared" si="6683"/>
        <v>0</v>
      </c>
      <c r="HV103" s="1112">
        <f t="shared" si="6683"/>
        <v>0</v>
      </c>
      <c r="HW103" s="1112">
        <f t="shared" si="6683"/>
        <v>0</v>
      </c>
      <c r="HX103" s="1112">
        <f t="shared" si="6683"/>
        <v>0</v>
      </c>
      <c r="HY103" s="1112">
        <f t="shared" si="6683"/>
        <v>0</v>
      </c>
      <c r="HZ103" s="1112">
        <f t="shared" si="6683"/>
        <v>0</v>
      </c>
      <c r="IA103" s="1112">
        <f t="shared" si="6683"/>
        <v>0</v>
      </c>
      <c r="IB103" s="1112">
        <f t="shared" si="6683"/>
        <v>0</v>
      </c>
      <c r="IC103" s="1112">
        <f t="shared" si="6683"/>
        <v>0</v>
      </c>
      <c r="ID103" s="1112">
        <f t="shared" si="6683"/>
        <v>0</v>
      </c>
      <c r="IE103" s="1125">
        <f t="shared" si="6683"/>
        <v>0</v>
      </c>
      <c r="IF103" s="1113">
        <f t="shared" si="6683"/>
        <v>0</v>
      </c>
      <c r="IH103" s="1120">
        <f t="shared" ref="IH103:IU103" si="6684">SUM(IH104:IH106)</f>
        <v>0</v>
      </c>
      <c r="II103" s="1112">
        <f t="shared" si="6684"/>
        <v>0</v>
      </c>
      <c r="IJ103" s="1112">
        <f t="shared" si="6684"/>
        <v>0</v>
      </c>
      <c r="IK103" s="1112">
        <f t="shared" si="6684"/>
        <v>0</v>
      </c>
      <c r="IL103" s="1112">
        <f t="shared" si="6684"/>
        <v>0</v>
      </c>
      <c r="IM103" s="1112">
        <f t="shared" si="6684"/>
        <v>0</v>
      </c>
      <c r="IN103" s="1112">
        <f t="shared" si="6684"/>
        <v>0</v>
      </c>
      <c r="IO103" s="1112">
        <f t="shared" si="6684"/>
        <v>0</v>
      </c>
      <c r="IP103" s="1112">
        <f t="shared" si="6684"/>
        <v>0</v>
      </c>
      <c r="IQ103" s="1112">
        <f t="shared" si="6684"/>
        <v>0</v>
      </c>
      <c r="IR103" s="1112">
        <f t="shared" si="6684"/>
        <v>0</v>
      </c>
      <c r="IS103" s="1112">
        <f t="shared" si="6684"/>
        <v>0</v>
      </c>
      <c r="IT103" s="1125">
        <f t="shared" si="6684"/>
        <v>0</v>
      </c>
      <c r="IU103" s="1113">
        <f t="shared" si="6684"/>
        <v>0</v>
      </c>
      <c r="IW103" s="1120">
        <f t="shared" ref="IW103:JJ103" si="6685">SUM(IW104:IW106)</f>
        <v>0</v>
      </c>
      <c r="IX103" s="1112">
        <f t="shared" si="6685"/>
        <v>0</v>
      </c>
      <c r="IY103" s="1112">
        <f t="shared" si="6685"/>
        <v>0</v>
      </c>
      <c r="IZ103" s="1112">
        <f t="shared" si="6685"/>
        <v>0</v>
      </c>
      <c r="JA103" s="1112">
        <f t="shared" si="6685"/>
        <v>0</v>
      </c>
      <c r="JB103" s="1112">
        <f t="shared" si="6685"/>
        <v>0</v>
      </c>
      <c r="JC103" s="1112">
        <f t="shared" si="6685"/>
        <v>0</v>
      </c>
      <c r="JD103" s="1112">
        <f t="shared" si="6685"/>
        <v>0</v>
      </c>
      <c r="JE103" s="1112">
        <f t="shared" si="6685"/>
        <v>0</v>
      </c>
      <c r="JF103" s="1112">
        <f t="shared" si="6685"/>
        <v>0</v>
      </c>
      <c r="JG103" s="1112">
        <f t="shared" si="6685"/>
        <v>0</v>
      </c>
      <c r="JH103" s="1112">
        <f t="shared" si="6685"/>
        <v>0</v>
      </c>
      <c r="JI103" s="1125">
        <f t="shared" si="6685"/>
        <v>0</v>
      </c>
      <c r="JJ103" s="1113">
        <f t="shared" si="6685"/>
        <v>0</v>
      </c>
      <c r="JL103" s="1120">
        <f t="shared" ref="JL103:JY103" si="6686">SUM(JL104:JL106)</f>
        <v>0</v>
      </c>
      <c r="JM103" s="1112">
        <f t="shared" si="6686"/>
        <v>0</v>
      </c>
      <c r="JN103" s="1112">
        <f t="shared" si="6686"/>
        <v>0</v>
      </c>
      <c r="JO103" s="1112">
        <f t="shared" si="6686"/>
        <v>0</v>
      </c>
      <c r="JP103" s="1112">
        <f t="shared" si="6686"/>
        <v>0</v>
      </c>
      <c r="JQ103" s="1112">
        <f t="shared" si="6686"/>
        <v>0</v>
      </c>
      <c r="JR103" s="1112">
        <f t="shared" si="6686"/>
        <v>0</v>
      </c>
      <c r="JS103" s="1112">
        <f t="shared" si="6686"/>
        <v>0</v>
      </c>
      <c r="JT103" s="1112">
        <f t="shared" si="6686"/>
        <v>0</v>
      </c>
      <c r="JU103" s="1112">
        <f t="shared" si="6686"/>
        <v>0</v>
      </c>
      <c r="JV103" s="1112">
        <f t="shared" si="6686"/>
        <v>0</v>
      </c>
      <c r="JW103" s="1112">
        <f t="shared" si="6686"/>
        <v>0</v>
      </c>
      <c r="JX103" s="1125">
        <f t="shared" si="6686"/>
        <v>0</v>
      </c>
      <c r="JY103" s="1113">
        <f t="shared" si="6686"/>
        <v>0</v>
      </c>
      <c r="KA103" s="1120">
        <f t="shared" ref="KA103:KN103" si="6687">SUM(KA104:KA106)</f>
        <v>0</v>
      </c>
      <c r="KB103" s="1112">
        <f t="shared" si="6687"/>
        <v>0</v>
      </c>
      <c r="KC103" s="1112">
        <f t="shared" si="6687"/>
        <v>0</v>
      </c>
      <c r="KD103" s="1112">
        <f t="shared" si="6687"/>
        <v>0</v>
      </c>
      <c r="KE103" s="1112">
        <f t="shared" si="6687"/>
        <v>0</v>
      </c>
      <c r="KF103" s="1112">
        <f t="shared" si="6687"/>
        <v>0</v>
      </c>
      <c r="KG103" s="1112">
        <f t="shared" si="6687"/>
        <v>0</v>
      </c>
      <c r="KH103" s="1112">
        <f t="shared" si="6687"/>
        <v>0</v>
      </c>
      <c r="KI103" s="1112">
        <f t="shared" si="6687"/>
        <v>0</v>
      </c>
      <c r="KJ103" s="1112">
        <f t="shared" si="6687"/>
        <v>0</v>
      </c>
      <c r="KK103" s="1112">
        <f t="shared" si="6687"/>
        <v>0</v>
      </c>
      <c r="KL103" s="1112">
        <f t="shared" si="6687"/>
        <v>0</v>
      </c>
      <c r="KM103" s="1125">
        <f t="shared" si="6687"/>
        <v>0</v>
      </c>
      <c r="KN103" s="1113">
        <f t="shared" si="6687"/>
        <v>0</v>
      </c>
      <c r="KP103" s="1120">
        <f t="shared" ref="KP103:LC103" si="6688">SUM(KP104:KP106)</f>
        <v>0</v>
      </c>
      <c r="KQ103" s="1112">
        <f t="shared" si="6688"/>
        <v>0</v>
      </c>
      <c r="KR103" s="1112">
        <f t="shared" si="6688"/>
        <v>0</v>
      </c>
      <c r="KS103" s="1112">
        <f t="shared" si="6688"/>
        <v>0</v>
      </c>
      <c r="KT103" s="1112">
        <f t="shared" si="6688"/>
        <v>0</v>
      </c>
      <c r="KU103" s="1112">
        <f t="shared" si="6688"/>
        <v>0</v>
      </c>
      <c r="KV103" s="1112">
        <f t="shared" si="6688"/>
        <v>0</v>
      </c>
      <c r="KW103" s="1112">
        <f t="shared" si="6688"/>
        <v>0</v>
      </c>
      <c r="KX103" s="1112">
        <f t="shared" si="6688"/>
        <v>0</v>
      </c>
      <c r="KY103" s="1112">
        <f t="shared" si="6688"/>
        <v>0</v>
      </c>
      <c r="KZ103" s="1112">
        <f t="shared" si="6688"/>
        <v>0</v>
      </c>
      <c r="LA103" s="1112">
        <f t="shared" si="6688"/>
        <v>0</v>
      </c>
      <c r="LB103" s="1125">
        <f t="shared" si="6688"/>
        <v>0</v>
      </c>
      <c r="LC103" s="1113">
        <f t="shared" si="6688"/>
        <v>0</v>
      </c>
      <c r="LE103" s="1120">
        <f t="shared" ref="LE103:LR103" si="6689">SUM(LE104:LE106)</f>
        <v>0</v>
      </c>
      <c r="LF103" s="1112">
        <f t="shared" si="6689"/>
        <v>0</v>
      </c>
      <c r="LG103" s="1112">
        <f t="shared" si="6689"/>
        <v>0</v>
      </c>
      <c r="LH103" s="1112">
        <f t="shared" si="6689"/>
        <v>0</v>
      </c>
      <c r="LI103" s="1112">
        <f t="shared" si="6689"/>
        <v>0</v>
      </c>
      <c r="LJ103" s="1112">
        <f t="shared" si="6689"/>
        <v>0</v>
      </c>
      <c r="LK103" s="1112">
        <f t="shared" si="6689"/>
        <v>0</v>
      </c>
      <c r="LL103" s="1112">
        <f t="shared" si="6689"/>
        <v>0</v>
      </c>
      <c r="LM103" s="1112">
        <f t="shared" si="6689"/>
        <v>0</v>
      </c>
      <c r="LN103" s="1112">
        <f t="shared" si="6689"/>
        <v>0</v>
      </c>
      <c r="LO103" s="1112">
        <f t="shared" si="6689"/>
        <v>0</v>
      </c>
      <c r="LP103" s="1112">
        <f t="shared" si="6689"/>
        <v>0</v>
      </c>
      <c r="LQ103" s="1125">
        <f t="shared" si="6689"/>
        <v>0</v>
      </c>
      <c r="LR103" s="1113">
        <f t="shared" si="6689"/>
        <v>0</v>
      </c>
      <c r="LT103" s="1120">
        <f t="shared" ref="LT103:MG103" si="6690">SUM(LT104:LT106)</f>
        <v>0</v>
      </c>
      <c r="LU103" s="1112">
        <f t="shared" si="6690"/>
        <v>0</v>
      </c>
      <c r="LV103" s="1112">
        <f t="shared" si="6690"/>
        <v>0</v>
      </c>
      <c r="LW103" s="1112">
        <f t="shared" si="6690"/>
        <v>0</v>
      </c>
      <c r="LX103" s="1112">
        <f t="shared" si="6690"/>
        <v>0</v>
      </c>
      <c r="LY103" s="1112">
        <f t="shared" si="6690"/>
        <v>0</v>
      </c>
      <c r="LZ103" s="1112">
        <f t="shared" si="6690"/>
        <v>0</v>
      </c>
      <c r="MA103" s="1112">
        <f t="shared" si="6690"/>
        <v>0</v>
      </c>
      <c r="MB103" s="1112">
        <f t="shared" si="6690"/>
        <v>0</v>
      </c>
      <c r="MC103" s="1112">
        <f t="shared" si="6690"/>
        <v>0</v>
      </c>
      <c r="MD103" s="1112">
        <f t="shared" si="6690"/>
        <v>0</v>
      </c>
      <c r="ME103" s="1112">
        <f t="shared" si="6690"/>
        <v>0</v>
      </c>
      <c r="MF103" s="1125">
        <f t="shared" si="6690"/>
        <v>0</v>
      </c>
      <c r="MG103" s="1113">
        <f t="shared" si="6690"/>
        <v>0</v>
      </c>
      <c r="MI103" s="1120">
        <f t="shared" ref="MI103:MV103" si="6691">SUM(MI104:MI106)</f>
        <v>0</v>
      </c>
      <c r="MJ103" s="1112">
        <f t="shared" si="6691"/>
        <v>0</v>
      </c>
      <c r="MK103" s="1112">
        <f t="shared" si="6691"/>
        <v>0</v>
      </c>
      <c r="ML103" s="1112">
        <f t="shared" si="6691"/>
        <v>0</v>
      </c>
      <c r="MM103" s="1112">
        <f t="shared" si="6691"/>
        <v>0</v>
      </c>
      <c r="MN103" s="1112">
        <f t="shared" si="6691"/>
        <v>0</v>
      </c>
      <c r="MO103" s="1112">
        <f t="shared" si="6691"/>
        <v>0</v>
      </c>
      <c r="MP103" s="1112">
        <f t="shared" si="6691"/>
        <v>0</v>
      </c>
      <c r="MQ103" s="1112">
        <f t="shared" si="6691"/>
        <v>0</v>
      </c>
      <c r="MR103" s="1112">
        <f t="shared" si="6691"/>
        <v>0</v>
      </c>
      <c r="MS103" s="1112">
        <f t="shared" si="6691"/>
        <v>0</v>
      </c>
      <c r="MT103" s="1112">
        <f t="shared" si="6691"/>
        <v>0</v>
      </c>
      <c r="MU103" s="1125">
        <f t="shared" si="6691"/>
        <v>0</v>
      </c>
      <c r="MV103" s="1113">
        <f t="shared" si="6691"/>
        <v>0</v>
      </c>
      <c r="MX103" s="1120">
        <f t="shared" ref="MX103:NK103" si="6692">SUM(MX104:MX106)</f>
        <v>0</v>
      </c>
      <c r="MY103" s="1112">
        <f t="shared" si="6692"/>
        <v>0</v>
      </c>
      <c r="MZ103" s="1112">
        <f t="shared" si="6692"/>
        <v>0</v>
      </c>
      <c r="NA103" s="1112">
        <f t="shared" si="6692"/>
        <v>0</v>
      </c>
      <c r="NB103" s="1112">
        <f t="shared" si="6692"/>
        <v>0</v>
      </c>
      <c r="NC103" s="1112">
        <f t="shared" si="6692"/>
        <v>0</v>
      </c>
      <c r="ND103" s="1112">
        <f t="shared" si="6692"/>
        <v>0</v>
      </c>
      <c r="NE103" s="1112">
        <f t="shared" si="6692"/>
        <v>0</v>
      </c>
      <c r="NF103" s="1112">
        <f t="shared" si="6692"/>
        <v>0</v>
      </c>
      <c r="NG103" s="1112">
        <f t="shared" si="6692"/>
        <v>0</v>
      </c>
      <c r="NH103" s="1112">
        <f t="shared" si="6692"/>
        <v>0</v>
      </c>
      <c r="NI103" s="1112">
        <f t="shared" si="6692"/>
        <v>0</v>
      </c>
      <c r="NJ103" s="1125">
        <f t="shared" si="6692"/>
        <v>0</v>
      </c>
      <c r="NK103" s="1113">
        <f t="shared" si="6692"/>
        <v>0</v>
      </c>
      <c r="NM103" s="1120">
        <f t="shared" ref="NM103:NZ103" si="6693">SUM(NM104:NM106)</f>
        <v>0</v>
      </c>
      <c r="NN103" s="1112">
        <f t="shared" si="6693"/>
        <v>0</v>
      </c>
      <c r="NO103" s="1112">
        <f t="shared" si="6693"/>
        <v>0</v>
      </c>
      <c r="NP103" s="1112">
        <f t="shared" si="6693"/>
        <v>0</v>
      </c>
      <c r="NQ103" s="1112">
        <f t="shared" si="6693"/>
        <v>0</v>
      </c>
      <c r="NR103" s="1112">
        <f t="shared" si="6693"/>
        <v>0</v>
      </c>
      <c r="NS103" s="1112">
        <f t="shared" si="6693"/>
        <v>0</v>
      </c>
      <c r="NT103" s="1112">
        <f t="shared" si="6693"/>
        <v>0</v>
      </c>
      <c r="NU103" s="1112">
        <f t="shared" si="6693"/>
        <v>0</v>
      </c>
      <c r="NV103" s="1112">
        <f t="shared" si="6693"/>
        <v>0</v>
      </c>
      <c r="NW103" s="1112">
        <f t="shared" si="6693"/>
        <v>0</v>
      </c>
      <c r="NX103" s="1112">
        <f t="shared" si="6693"/>
        <v>0</v>
      </c>
      <c r="NY103" s="1125">
        <f t="shared" si="6693"/>
        <v>0</v>
      </c>
      <c r="NZ103" s="1113">
        <f t="shared" si="6693"/>
        <v>0</v>
      </c>
      <c r="OB103" s="1120">
        <f t="shared" ref="OB103:OO103" si="6694">SUM(OB104:OB106)</f>
        <v>0</v>
      </c>
      <c r="OC103" s="1112">
        <f t="shared" si="6694"/>
        <v>0</v>
      </c>
      <c r="OD103" s="1112">
        <f t="shared" si="6694"/>
        <v>0</v>
      </c>
      <c r="OE103" s="1112">
        <f t="shared" si="6694"/>
        <v>0</v>
      </c>
      <c r="OF103" s="1112">
        <f t="shared" si="6694"/>
        <v>0</v>
      </c>
      <c r="OG103" s="1112">
        <f t="shared" si="6694"/>
        <v>0</v>
      </c>
      <c r="OH103" s="1112">
        <f t="shared" si="6694"/>
        <v>0</v>
      </c>
      <c r="OI103" s="1112">
        <f t="shared" si="6694"/>
        <v>0</v>
      </c>
      <c r="OJ103" s="1112">
        <f t="shared" si="6694"/>
        <v>0</v>
      </c>
      <c r="OK103" s="1112">
        <f t="shared" si="6694"/>
        <v>0</v>
      </c>
      <c r="OL103" s="1112">
        <f t="shared" si="6694"/>
        <v>0</v>
      </c>
      <c r="OM103" s="1112">
        <f t="shared" si="6694"/>
        <v>0</v>
      </c>
      <c r="ON103" s="1125">
        <f t="shared" si="6694"/>
        <v>0</v>
      </c>
      <c r="OO103" s="1113">
        <f t="shared" si="6694"/>
        <v>0</v>
      </c>
      <c r="OQ103" s="1120">
        <f t="shared" ref="OQ103:PD103" si="6695">SUM(OQ104:OQ106)</f>
        <v>0</v>
      </c>
      <c r="OR103" s="1112">
        <f t="shared" si="6695"/>
        <v>0</v>
      </c>
      <c r="OS103" s="1112">
        <f t="shared" si="6695"/>
        <v>0</v>
      </c>
      <c r="OT103" s="1112">
        <f t="shared" si="6695"/>
        <v>0</v>
      </c>
      <c r="OU103" s="1112">
        <f t="shared" si="6695"/>
        <v>0</v>
      </c>
      <c r="OV103" s="1112">
        <f t="shared" si="6695"/>
        <v>0</v>
      </c>
      <c r="OW103" s="1112">
        <f t="shared" si="6695"/>
        <v>0</v>
      </c>
      <c r="OX103" s="1112">
        <f t="shared" si="6695"/>
        <v>0</v>
      </c>
      <c r="OY103" s="1112">
        <f t="shared" si="6695"/>
        <v>0</v>
      </c>
      <c r="OZ103" s="1112">
        <f t="shared" si="6695"/>
        <v>0</v>
      </c>
      <c r="PA103" s="1112">
        <f t="shared" si="6695"/>
        <v>0</v>
      </c>
      <c r="PB103" s="1112">
        <f t="shared" si="6695"/>
        <v>0</v>
      </c>
      <c r="PC103" s="1125">
        <f t="shared" si="6695"/>
        <v>0</v>
      </c>
      <c r="PD103" s="1113">
        <f t="shared" si="6695"/>
        <v>0</v>
      </c>
      <c r="PF103" s="1120">
        <f t="shared" ref="PF103:PS103" si="6696">SUM(PF104:PF106)</f>
        <v>0</v>
      </c>
      <c r="PG103" s="1112">
        <f t="shared" si="6696"/>
        <v>0</v>
      </c>
      <c r="PH103" s="1112">
        <f t="shared" si="6696"/>
        <v>0</v>
      </c>
      <c r="PI103" s="1112">
        <f t="shared" si="6696"/>
        <v>0</v>
      </c>
      <c r="PJ103" s="1112">
        <f t="shared" si="6696"/>
        <v>0</v>
      </c>
      <c r="PK103" s="1112">
        <f t="shared" si="6696"/>
        <v>0</v>
      </c>
      <c r="PL103" s="1112">
        <f t="shared" si="6696"/>
        <v>0</v>
      </c>
      <c r="PM103" s="1112">
        <f t="shared" si="6696"/>
        <v>0</v>
      </c>
      <c r="PN103" s="1112">
        <f t="shared" si="6696"/>
        <v>0</v>
      </c>
      <c r="PO103" s="1112">
        <f t="shared" si="6696"/>
        <v>0</v>
      </c>
      <c r="PP103" s="1112">
        <f t="shared" si="6696"/>
        <v>0</v>
      </c>
      <c r="PQ103" s="1112">
        <f t="shared" si="6696"/>
        <v>0</v>
      </c>
      <c r="PR103" s="1125">
        <f t="shared" si="6696"/>
        <v>0</v>
      </c>
      <c r="PS103" s="1113">
        <f t="shared" si="6696"/>
        <v>0</v>
      </c>
      <c r="PU103" s="1120">
        <f t="shared" ref="PU103:QH103" si="6697">SUM(PU104:PU106)</f>
        <v>0</v>
      </c>
      <c r="PV103" s="1112">
        <f t="shared" si="6697"/>
        <v>0</v>
      </c>
      <c r="PW103" s="1112">
        <f t="shared" si="6697"/>
        <v>0</v>
      </c>
      <c r="PX103" s="1112">
        <f t="shared" si="6697"/>
        <v>0</v>
      </c>
      <c r="PY103" s="1112">
        <f t="shared" si="6697"/>
        <v>0</v>
      </c>
      <c r="PZ103" s="1112">
        <f t="shared" si="6697"/>
        <v>0</v>
      </c>
      <c r="QA103" s="1112">
        <f t="shared" si="6697"/>
        <v>0</v>
      </c>
      <c r="QB103" s="1112">
        <f t="shared" si="6697"/>
        <v>0</v>
      </c>
      <c r="QC103" s="1112">
        <f t="shared" si="6697"/>
        <v>0</v>
      </c>
      <c r="QD103" s="1112">
        <f t="shared" si="6697"/>
        <v>0</v>
      </c>
      <c r="QE103" s="1112">
        <f t="shared" si="6697"/>
        <v>0</v>
      </c>
      <c r="QF103" s="1112">
        <f t="shared" si="6697"/>
        <v>0</v>
      </c>
      <c r="QG103" s="1125">
        <f t="shared" si="6697"/>
        <v>0</v>
      </c>
      <c r="QH103" s="1113">
        <f t="shared" si="6697"/>
        <v>0</v>
      </c>
      <c r="QJ103" s="1120">
        <f t="shared" ref="QJ103:QW103" si="6698">SUM(QJ104:QJ106)</f>
        <v>0</v>
      </c>
      <c r="QK103" s="1112">
        <f t="shared" si="6698"/>
        <v>0</v>
      </c>
      <c r="QL103" s="1112">
        <f t="shared" si="6698"/>
        <v>0</v>
      </c>
      <c r="QM103" s="1112">
        <f t="shared" si="6698"/>
        <v>0</v>
      </c>
      <c r="QN103" s="1112">
        <f t="shared" si="6698"/>
        <v>0</v>
      </c>
      <c r="QO103" s="1112">
        <f t="shared" si="6698"/>
        <v>0</v>
      </c>
      <c r="QP103" s="1112">
        <f t="shared" si="6698"/>
        <v>0</v>
      </c>
      <c r="QQ103" s="1112">
        <f t="shared" si="6698"/>
        <v>0</v>
      </c>
      <c r="QR103" s="1112">
        <f t="shared" si="6698"/>
        <v>0</v>
      </c>
      <c r="QS103" s="1112">
        <f t="shared" si="6698"/>
        <v>0</v>
      </c>
      <c r="QT103" s="1112">
        <f t="shared" si="6698"/>
        <v>0</v>
      </c>
      <c r="QU103" s="1112">
        <f t="shared" si="6698"/>
        <v>0</v>
      </c>
      <c r="QV103" s="1125">
        <f t="shared" si="6698"/>
        <v>0</v>
      </c>
      <c r="QW103" s="1113">
        <f t="shared" si="6698"/>
        <v>0</v>
      </c>
      <c r="QY103" s="1120">
        <f t="shared" ref="QY103:RL103" si="6699">SUM(QY104:QY106)</f>
        <v>0</v>
      </c>
      <c r="QZ103" s="1112">
        <f t="shared" si="6699"/>
        <v>0</v>
      </c>
      <c r="RA103" s="1112">
        <f t="shared" si="6699"/>
        <v>0</v>
      </c>
      <c r="RB103" s="1112">
        <f t="shared" si="6699"/>
        <v>0</v>
      </c>
      <c r="RC103" s="1112">
        <f t="shared" si="6699"/>
        <v>0</v>
      </c>
      <c r="RD103" s="1112">
        <f t="shared" si="6699"/>
        <v>0</v>
      </c>
      <c r="RE103" s="1112">
        <f t="shared" si="6699"/>
        <v>0</v>
      </c>
      <c r="RF103" s="1112">
        <f t="shared" si="6699"/>
        <v>0</v>
      </c>
      <c r="RG103" s="1112">
        <f t="shared" si="6699"/>
        <v>0</v>
      </c>
      <c r="RH103" s="1112">
        <f t="shared" si="6699"/>
        <v>0</v>
      </c>
      <c r="RI103" s="1112">
        <f t="shared" si="6699"/>
        <v>0</v>
      </c>
      <c r="RJ103" s="1112">
        <f t="shared" si="6699"/>
        <v>0</v>
      </c>
      <c r="RK103" s="1125">
        <f t="shared" si="6699"/>
        <v>0</v>
      </c>
      <c r="RL103" s="1113">
        <f t="shared" si="6699"/>
        <v>0</v>
      </c>
      <c r="RN103" s="1120">
        <f t="shared" ref="RN103:SA103" si="6700">SUM(RN104:RN106)</f>
        <v>0</v>
      </c>
      <c r="RO103" s="1112">
        <f t="shared" si="6700"/>
        <v>0</v>
      </c>
      <c r="RP103" s="1112">
        <f t="shared" si="6700"/>
        <v>0</v>
      </c>
      <c r="RQ103" s="1112">
        <f t="shared" si="6700"/>
        <v>0</v>
      </c>
      <c r="RR103" s="1112">
        <f t="shared" si="6700"/>
        <v>0</v>
      </c>
      <c r="RS103" s="1112">
        <f t="shared" si="6700"/>
        <v>0</v>
      </c>
      <c r="RT103" s="1112">
        <f t="shared" si="6700"/>
        <v>0</v>
      </c>
      <c r="RU103" s="1112">
        <f t="shared" si="6700"/>
        <v>0</v>
      </c>
      <c r="RV103" s="1112">
        <f t="shared" si="6700"/>
        <v>0</v>
      </c>
      <c r="RW103" s="1112">
        <f t="shared" si="6700"/>
        <v>0</v>
      </c>
      <c r="RX103" s="1112">
        <f t="shared" si="6700"/>
        <v>0</v>
      </c>
      <c r="RY103" s="1112">
        <f t="shared" si="6700"/>
        <v>0</v>
      </c>
      <c r="RZ103" s="1125">
        <f t="shared" si="6700"/>
        <v>0</v>
      </c>
      <c r="SA103" s="1113">
        <f t="shared" si="6700"/>
        <v>0</v>
      </c>
      <c r="SC103" s="1120">
        <f t="shared" ref="SC103:SP103" si="6701">SUM(SC104:SC106)</f>
        <v>0</v>
      </c>
      <c r="SD103" s="1112">
        <f t="shared" si="6701"/>
        <v>0</v>
      </c>
      <c r="SE103" s="1112">
        <f t="shared" si="6701"/>
        <v>0</v>
      </c>
      <c r="SF103" s="1112">
        <f t="shared" si="6701"/>
        <v>0</v>
      </c>
      <c r="SG103" s="1112">
        <f t="shared" si="6701"/>
        <v>0</v>
      </c>
      <c r="SH103" s="1112">
        <f t="shared" si="6701"/>
        <v>0</v>
      </c>
      <c r="SI103" s="1112">
        <f t="shared" si="6701"/>
        <v>0</v>
      </c>
      <c r="SJ103" s="1112">
        <f t="shared" si="6701"/>
        <v>0</v>
      </c>
      <c r="SK103" s="1112">
        <f t="shared" si="6701"/>
        <v>0</v>
      </c>
      <c r="SL103" s="1112">
        <f t="shared" si="6701"/>
        <v>0</v>
      </c>
      <c r="SM103" s="1112">
        <f t="shared" si="6701"/>
        <v>0</v>
      </c>
      <c r="SN103" s="1112">
        <f t="shared" si="6701"/>
        <v>0</v>
      </c>
      <c r="SO103" s="1125">
        <f t="shared" si="6701"/>
        <v>0</v>
      </c>
      <c r="SP103" s="1113">
        <f t="shared" si="6701"/>
        <v>0</v>
      </c>
      <c r="SR103" s="1120">
        <f t="shared" ref="SR103:TE103" si="6702">SUM(SR104:SR106)</f>
        <v>0</v>
      </c>
      <c r="SS103" s="1112">
        <f t="shared" si="6702"/>
        <v>0</v>
      </c>
      <c r="ST103" s="1112">
        <f t="shared" si="6702"/>
        <v>0</v>
      </c>
      <c r="SU103" s="1112">
        <f t="shared" si="6702"/>
        <v>0</v>
      </c>
      <c r="SV103" s="1112">
        <f t="shared" si="6702"/>
        <v>0</v>
      </c>
      <c r="SW103" s="1112">
        <f t="shared" si="6702"/>
        <v>0</v>
      </c>
      <c r="SX103" s="1112">
        <f t="shared" si="6702"/>
        <v>0</v>
      </c>
      <c r="SY103" s="1112">
        <f t="shared" si="6702"/>
        <v>0</v>
      </c>
      <c r="SZ103" s="1112">
        <f t="shared" si="6702"/>
        <v>0</v>
      </c>
      <c r="TA103" s="1112">
        <f t="shared" si="6702"/>
        <v>0</v>
      </c>
      <c r="TB103" s="1112">
        <f t="shared" si="6702"/>
        <v>0</v>
      </c>
      <c r="TC103" s="1112">
        <f t="shared" si="6702"/>
        <v>0</v>
      </c>
      <c r="TD103" s="1125">
        <f t="shared" si="6702"/>
        <v>0</v>
      </c>
      <c r="TE103" s="1113">
        <f t="shared" si="6702"/>
        <v>0</v>
      </c>
      <c r="TG103" s="1120">
        <f t="shared" ref="TG103:TT103" si="6703">SUM(TG104:TG106)</f>
        <v>0</v>
      </c>
      <c r="TH103" s="1112">
        <f t="shared" si="6703"/>
        <v>0</v>
      </c>
      <c r="TI103" s="1112">
        <f t="shared" si="6703"/>
        <v>0</v>
      </c>
      <c r="TJ103" s="1112">
        <f t="shared" si="6703"/>
        <v>0</v>
      </c>
      <c r="TK103" s="1112">
        <f t="shared" si="6703"/>
        <v>0</v>
      </c>
      <c r="TL103" s="1112">
        <f t="shared" si="6703"/>
        <v>0</v>
      </c>
      <c r="TM103" s="1112">
        <f t="shared" si="6703"/>
        <v>0</v>
      </c>
      <c r="TN103" s="1112">
        <f t="shared" si="6703"/>
        <v>0</v>
      </c>
      <c r="TO103" s="1112">
        <f t="shared" si="6703"/>
        <v>0</v>
      </c>
      <c r="TP103" s="1112">
        <f t="shared" si="6703"/>
        <v>0</v>
      </c>
      <c r="TQ103" s="1112">
        <f t="shared" si="6703"/>
        <v>0</v>
      </c>
      <c r="TR103" s="1112">
        <f t="shared" si="6703"/>
        <v>0</v>
      </c>
      <c r="TS103" s="1125">
        <f t="shared" si="6703"/>
        <v>0</v>
      </c>
      <c r="TT103" s="1113">
        <f t="shared" si="6703"/>
        <v>0</v>
      </c>
      <c r="TV103" s="1120">
        <f t="shared" ref="TV103:UI103" si="6704">SUM(TV104:TV106)</f>
        <v>0</v>
      </c>
      <c r="TW103" s="1112">
        <f t="shared" si="6704"/>
        <v>0</v>
      </c>
      <c r="TX103" s="1112">
        <f t="shared" si="6704"/>
        <v>0</v>
      </c>
      <c r="TY103" s="1112">
        <f t="shared" si="6704"/>
        <v>0</v>
      </c>
      <c r="TZ103" s="1112">
        <f t="shared" si="6704"/>
        <v>0</v>
      </c>
      <c r="UA103" s="1112">
        <f t="shared" si="6704"/>
        <v>0</v>
      </c>
      <c r="UB103" s="1112">
        <f t="shared" si="6704"/>
        <v>0</v>
      </c>
      <c r="UC103" s="1112">
        <f t="shared" si="6704"/>
        <v>0</v>
      </c>
      <c r="UD103" s="1112">
        <f t="shared" si="6704"/>
        <v>0</v>
      </c>
      <c r="UE103" s="1112">
        <f t="shared" si="6704"/>
        <v>0</v>
      </c>
      <c r="UF103" s="1112">
        <f t="shared" si="6704"/>
        <v>0</v>
      </c>
      <c r="UG103" s="1112">
        <f t="shared" si="6704"/>
        <v>0</v>
      </c>
      <c r="UH103" s="1125">
        <f t="shared" si="6704"/>
        <v>0</v>
      </c>
      <c r="UI103" s="1113">
        <f t="shared" si="6704"/>
        <v>0</v>
      </c>
      <c r="UK103" s="1120">
        <f t="shared" ref="UK103:UX103" si="6705">SUM(UK104:UK106)</f>
        <v>0</v>
      </c>
      <c r="UL103" s="1112">
        <f t="shared" si="6705"/>
        <v>0</v>
      </c>
      <c r="UM103" s="1112">
        <f t="shared" si="6705"/>
        <v>0</v>
      </c>
      <c r="UN103" s="1112">
        <f t="shared" si="6705"/>
        <v>0</v>
      </c>
      <c r="UO103" s="1112">
        <f t="shared" si="6705"/>
        <v>0</v>
      </c>
      <c r="UP103" s="1112">
        <f t="shared" si="6705"/>
        <v>0</v>
      </c>
      <c r="UQ103" s="1112">
        <f t="shared" si="6705"/>
        <v>0</v>
      </c>
      <c r="UR103" s="1112">
        <f t="shared" si="6705"/>
        <v>0</v>
      </c>
      <c r="US103" s="1112">
        <f t="shared" si="6705"/>
        <v>0</v>
      </c>
      <c r="UT103" s="1112">
        <f t="shared" si="6705"/>
        <v>0</v>
      </c>
      <c r="UU103" s="1112">
        <f t="shared" si="6705"/>
        <v>0</v>
      </c>
      <c r="UV103" s="1112">
        <f t="shared" si="6705"/>
        <v>0</v>
      </c>
      <c r="UW103" s="1125">
        <f t="shared" si="6705"/>
        <v>0</v>
      </c>
      <c r="UX103" s="1113">
        <f t="shared" si="6705"/>
        <v>0</v>
      </c>
      <c r="UZ103" s="1120">
        <f t="shared" ref="UZ103:VM103" si="6706">SUM(UZ104:UZ106)</f>
        <v>0</v>
      </c>
      <c r="VA103" s="1112">
        <f t="shared" si="6706"/>
        <v>0</v>
      </c>
      <c r="VB103" s="1112">
        <f t="shared" si="6706"/>
        <v>0</v>
      </c>
      <c r="VC103" s="1112">
        <f t="shared" si="6706"/>
        <v>0</v>
      </c>
      <c r="VD103" s="1112">
        <f t="shared" si="6706"/>
        <v>0</v>
      </c>
      <c r="VE103" s="1112">
        <f t="shared" si="6706"/>
        <v>0</v>
      </c>
      <c r="VF103" s="1112">
        <f t="shared" si="6706"/>
        <v>0</v>
      </c>
      <c r="VG103" s="1112">
        <f t="shared" si="6706"/>
        <v>0</v>
      </c>
      <c r="VH103" s="1112">
        <f t="shared" si="6706"/>
        <v>0</v>
      </c>
      <c r="VI103" s="1112">
        <f t="shared" si="6706"/>
        <v>0</v>
      </c>
      <c r="VJ103" s="1112">
        <f t="shared" si="6706"/>
        <v>0</v>
      </c>
      <c r="VK103" s="1112">
        <f t="shared" si="6706"/>
        <v>0</v>
      </c>
      <c r="VL103" s="1125">
        <f t="shared" si="6706"/>
        <v>0</v>
      </c>
      <c r="VM103" s="1113">
        <f t="shared" si="6706"/>
        <v>0</v>
      </c>
      <c r="VO103" s="1120">
        <f t="shared" ref="VO103:WB103" si="6707">SUM(VO104:VO106)</f>
        <v>0</v>
      </c>
      <c r="VP103" s="1112">
        <f t="shared" si="6707"/>
        <v>0</v>
      </c>
      <c r="VQ103" s="1112">
        <f t="shared" si="6707"/>
        <v>0</v>
      </c>
      <c r="VR103" s="1112">
        <f t="shared" si="6707"/>
        <v>0</v>
      </c>
      <c r="VS103" s="1112">
        <f t="shared" si="6707"/>
        <v>0</v>
      </c>
      <c r="VT103" s="1112">
        <f t="shared" si="6707"/>
        <v>0</v>
      </c>
      <c r="VU103" s="1112">
        <f t="shared" si="6707"/>
        <v>0</v>
      </c>
      <c r="VV103" s="1112">
        <f t="shared" si="6707"/>
        <v>0</v>
      </c>
      <c r="VW103" s="1112">
        <f t="shared" si="6707"/>
        <v>0</v>
      </c>
      <c r="VX103" s="1112">
        <f t="shared" si="6707"/>
        <v>0</v>
      </c>
      <c r="VY103" s="1112">
        <f t="shared" si="6707"/>
        <v>0</v>
      </c>
      <c r="VZ103" s="1112">
        <f t="shared" si="6707"/>
        <v>0</v>
      </c>
      <c r="WA103" s="1125">
        <f t="shared" si="6707"/>
        <v>0</v>
      </c>
      <c r="WB103" s="1113">
        <f t="shared" si="6707"/>
        <v>0</v>
      </c>
      <c r="WD103" s="1120">
        <f t="shared" ref="WD103:WQ103" si="6708">SUM(WD104:WD106)</f>
        <v>0</v>
      </c>
      <c r="WE103" s="1112">
        <f t="shared" si="6708"/>
        <v>0</v>
      </c>
      <c r="WF103" s="1112">
        <f t="shared" si="6708"/>
        <v>0</v>
      </c>
      <c r="WG103" s="1112">
        <f t="shared" si="6708"/>
        <v>0</v>
      </c>
      <c r="WH103" s="1112">
        <f t="shared" si="6708"/>
        <v>0</v>
      </c>
      <c r="WI103" s="1112">
        <f t="shared" si="6708"/>
        <v>0</v>
      </c>
      <c r="WJ103" s="1112">
        <f t="shared" si="6708"/>
        <v>0</v>
      </c>
      <c r="WK103" s="1112">
        <f t="shared" si="6708"/>
        <v>0</v>
      </c>
      <c r="WL103" s="1112">
        <f t="shared" si="6708"/>
        <v>0</v>
      </c>
      <c r="WM103" s="1112">
        <f t="shared" si="6708"/>
        <v>0</v>
      </c>
      <c r="WN103" s="1112">
        <f t="shared" si="6708"/>
        <v>0</v>
      </c>
      <c r="WO103" s="1112">
        <f t="shared" si="6708"/>
        <v>0</v>
      </c>
      <c r="WP103" s="1125">
        <f t="shared" si="6708"/>
        <v>0</v>
      </c>
      <c r="WQ103" s="1113">
        <f t="shared" si="6708"/>
        <v>0</v>
      </c>
      <c r="WS103" s="1120">
        <f t="shared" ref="WS103:XF103" si="6709">SUM(WS104:WS106)</f>
        <v>0</v>
      </c>
      <c r="WT103" s="1112">
        <f t="shared" si="6709"/>
        <v>0</v>
      </c>
      <c r="WU103" s="1112">
        <f t="shared" si="6709"/>
        <v>0</v>
      </c>
      <c r="WV103" s="1112">
        <f t="shared" si="6709"/>
        <v>0</v>
      </c>
      <c r="WW103" s="1112">
        <f t="shared" si="6709"/>
        <v>0</v>
      </c>
      <c r="WX103" s="1112">
        <f t="shared" si="6709"/>
        <v>0</v>
      </c>
      <c r="WY103" s="1112">
        <f t="shared" si="6709"/>
        <v>0</v>
      </c>
      <c r="WZ103" s="1112">
        <f t="shared" si="6709"/>
        <v>0</v>
      </c>
      <c r="XA103" s="1112">
        <f t="shared" si="6709"/>
        <v>0</v>
      </c>
      <c r="XB103" s="1112">
        <f t="shared" si="6709"/>
        <v>0</v>
      </c>
      <c r="XC103" s="1112">
        <f t="shared" si="6709"/>
        <v>0</v>
      </c>
      <c r="XD103" s="1112">
        <f t="shared" si="6709"/>
        <v>0</v>
      </c>
      <c r="XE103" s="1125">
        <f t="shared" si="6709"/>
        <v>0</v>
      </c>
      <c r="XF103" s="1113">
        <f t="shared" si="6709"/>
        <v>0</v>
      </c>
      <c r="XH103" s="1120">
        <f t="shared" ref="XH103:XU103" si="6710">SUM(XH104:XH106)</f>
        <v>0</v>
      </c>
      <c r="XI103" s="1112">
        <f t="shared" si="6710"/>
        <v>0</v>
      </c>
      <c r="XJ103" s="1112">
        <f t="shared" si="6710"/>
        <v>0</v>
      </c>
      <c r="XK103" s="1112">
        <f t="shared" si="6710"/>
        <v>0</v>
      </c>
      <c r="XL103" s="1112">
        <f t="shared" si="6710"/>
        <v>0</v>
      </c>
      <c r="XM103" s="1112">
        <f t="shared" si="6710"/>
        <v>0</v>
      </c>
      <c r="XN103" s="1112">
        <f t="shared" si="6710"/>
        <v>0</v>
      </c>
      <c r="XO103" s="1112">
        <f t="shared" si="6710"/>
        <v>0</v>
      </c>
      <c r="XP103" s="1112">
        <f t="shared" si="6710"/>
        <v>0</v>
      </c>
      <c r="XQ103" s="1112">
        <f t="shared" si="6710"/>
        <v>0</v>
      </c>
      <c r="XR103" s="1112">
        <f t="shared" si="6710"/>
        <v>0</v>
      </c>
      <c r="XS103" s="1112">
        <f t="shared" si="6710"/>
        <v>0</v>
      </c>
      <c r="XT103" s="1125">
        <f t="shared" si="6710"/>
        <v>0</v>
      </c>
      <c r="XU103" s="1113">
        <f t="shared" si="6710"/>
        <v>0</v>
      </c>
      <c r="XW103" s="1120">
        <f t="shared" ref="XW103:YJ103" si="6711">SUM(XW104:XW106)</f>
        <v>0</v>
      </c>
      <c r="XX103" s="1112">
        <f t="shared" si="6711"/>
        <v>0</v>
      </c>
      <c r="XY103" s="1112">
        <f t="shared" si="6711"/>
        <v>0</v>
      </c>
      <c r="XZ103" s="1112">
        <f t="shared" si="6711"/>
        <v>0</v>
      </c>
      <c r="YA103" s="1112">
        <f t="shared" si="6711"/>
        <v>0</v>
      </c>
      <c r="YB103" s="1112">
        <f t="shared" si="6711"/>
        <v>0</v>
      </c>
      <c r="YC103" s="1112">
        <f t="shared" si="6711"/>
        <v>0</v>
      </c>
      <c r="YD103" s="1112">
        <f t="shared" si="6711"/>
        <v>0</v>
      </c>
      <c r="YE103" s="1112">
        <f t="shared" si="6711"/>
        <v>0</v>
      </c>
      <c r="YF103" s="1112">
        <f t="shared" si="6711"/>
        <v>0</v>
      </c>
      <c r="YG103" s="1112">
        <f t="shared" si="6711"/>
        <v>0</v>
      </c>
      <c r="YH103" s="1112">
        <f t="shared" si="6711"/>
        <v>0</v>
      </c>
      <c r="YI103" s="1125">
        <f t="shared" si="6711"/>
        <v>0</v>
      </c>
      <c r="YJ103" s="1113">
        <f t="shared" si="6711"/>
        <v>0</v>
      </c>
      <c r="YL103" s="1120">
        <f t="shared" ref="YL103:YY103" si="6712">SUM(YL104:YL106)</f>
        <v>0</v>
      </c>
      <c r="YM103" s="1112">
        <f t="shared" si="6712"/>
        <v>0</v>
      </c>
      <c r="YN103" s="1112">
        <f t="shared" si="6712"/>
        <v>0</v>
      </c>
      <c r="YO103" s="1112">
        <f t="shared" si="6712"/>
        <v>0</v>
      </c>
      <c r="YP103" s="1112">
        <f t="shared" si="6712"/>
        <v>0</v>
      </c>
      <c r="YQ103" s="1112">
        <f t="shared" si="6712"/>
        <v>0</v>
      </c>
      <c r="YR103" s="1112">
        <f t="shared" si="6712"/>
        <v>0</v>
      </c>
      <c r="YS103" s="1112">
        <f t="shared" si="6712"/>
        <v>0</v>
      </c>
      <c r="YT103" s="1112">
        <f t="shared" si="6712"/>
        <v>0</v>
      </c>
      <c r="YU103" s="1112">
        <f t="shared" si="6712"/>
        <v>0</v>
      </c>
      <c r="YV103" s="1112">
        <f t="shared" si="6712"/>
        <v>0</v>
      </c>
      <c r="YW103" s="1112">
        <f t="shared" si="6712"/>
        <v>0</v>
      </c>
      <c r="YX103" s="1125">
        <f t="shared" si="6712"/>
        <v>0</v>
      </c>
      <c r="YY103" s="1113">
        <f t="shared" si="6712"/>
        <v>0</v>
      </c>
      <c r="ZA103" s="1120">
        <f t="shared" ref="ZA103:ZN103" si="6713">SUM(ZA104:ZA106)</f>
        <v>0</v>
      </c>
      <c r="ZB103" s="1112">
        <f t="shared" si="6713"/>
        <v>0</v>
      </c>
      <c r="ZC103" s="1112">
        <f t="shared" si="6713"/>
        <v>0</v>
      </c>
      <c r="ZD103" s="1112">
        <f t="shared" si="6713"/>
        <v>0</v>
      </c>
      <c r="ZE103" s="1112">
        <f t="shared" si="6713"/>
        <v>0</v>
      </c>
      <c r="ZF103" s="1112">
        <f t="shared" si="6713"/>
        <v>0</v>
      </c>
      <c r="ZG103" s="1112">
        <f t="shared" si="6713"/>
        <v>0</v>
      </c>
      <c r="ZH103" s="1112">
        <f t="shared" si="6713"/>
        <v>0</v>
      </c>
      <c r="ZI103" s="1112">
        <f t="shared" si="6713"/>
        <v>0</v>
      </c>
      <c r="ZJ103" s="1112">
        <f t="shared" si="6713"/>
        <v>0</v>
      </c>
      <c r="ZK103" s="1112">
        <f t="shared" si="6713"/>
        <v>0</v>
      </c>
      <c r="ZL103" s="1112">
        <f t="shared" si="6713"/>
        <v>0</v>
      </c>
      <c r="ZM103" s="1125">
        <f t="shared" si="6713"/>
        <v>0</v>
      </c>
      <c r="ZN103" s="1113">
        <f t="shared" si="6713"/>
        <v>0</v>
      </c>
      <c r="ZP103" s="1120">
        <f t="shared" ref="ZP103:AAC103" si="6714">SUM(ZP104:ZP106)</f>
        <v>0</v>
      </c>
      <c r="ZQ103" s="1112">
        <f t="shared" si="6714"/>
        <v>0</v>
      </c>
      <c r="ZR103" s="1112">
        <f t="shared" si="6714"/>
        <v>0</v>
      </c>
      <c r="ZS103" s="1112">
        <f t="shared" si="6714"/>
        <v>0</v>
      </c>
      <c r="ZT103" s="1112">
        <f t="shared" si="6714"/>
        <v>0</v>
      </c>
      <c r="ZU103" s="1112">
        <f t="shared" si="6714"/>
        <v>0</v>
      </c>
      <c r="ZV103" s="1112">
        <f t="shared" si="6714"/>
        <v>0</v>
      </c>
      <c r="ZW103" s="1112">
        <f t="shared" si="6714"/>
        <v>0</v>
      </c>
      <c r="ZX103" s="1112">
        <f t="shared" si="6714"/>
        <v>0</v>
      </c>
      <c r="ZY103" s="1112">
        <f t="shared" si="6714"/>
        <v>0</v>
      </c>
      <c r="ZZ103" s="1112">
        <f t="shared" si="6714"/>
        <v>0</v>
      </c>
      <c r="AAA103" s="1112">
        <f t="shared" si="6714"/>
        <v>0</v>
      </c>
      <c r="AAB103" s="1125">
        <f t="shared" si="6714"/>
        <v>0</v>
      </c>
      <c r="AAC103" s="1113">
        <f t="shared" si="6714"/>
        <v>0</v>
      </c>
      <c r="AAE103" s="1120">
        <f t="shared" ref="AAE103:AAR103" si="6715">SUM(AAE104:AAE106)</f>
        <v>0</v>
      </c>
      <c r="AAF103" s="1112">
        <f t="shared" si="6715"/>
        <v>0</v>
      </c>
      <c r="AAG103" s="1112">
        <f t="shared" si="6715"/>
        <v>0</v>
      </c>
      <c r="AAH103" s="1112">
        <f t="shared" si="6715"/>
        <v>0</v>
      </c>
      <c r="AAI103" s="1112">
        <f t="shared" si="6715"/>
        <v>0</v>
      </c>
      <c r="AAJ103" s="1112">
        <f t="shared" si="6715"/>
        <v>0</v>
      </c>
      <c r="AAK103" s="1112">
        <f t="shared" si="6715"/>
        <v>0</v>
      </c>
      <c r="AAL103" s="1112">
        <f t="shared" si="6715"/>
        <v>0</v>
      </c>
      <c r="AAM103" s="1112">
        <f t="shared" si="6715"/>
        <v>0</v>
      </c>
      <c r="AAN103" s="1112">
        <f t="shared" si="6715"/>
        <v>0</v>
      </c>
      <c r="AAO103" s="1112">
        <f t="shared" si="6715"/>
        <v>0</v>
      </c>
      <c r="AAP103" s="1112">
        <f t="shared" si="6715"/>
        <v>0</v>
      </c>
      <c r="AAQ103" s="1125">
        <f t="shared" si="6715"/>
        <v>0</v>
      </c>
      <c r="AAR103" s="1113">
        <f t="shared" si="6715"/>
        <v>0</v>
      </c>
      <c r="AAT103" s="1120">
        <f t="shared" ref="AAT103:ABG103" si="6716">SUM(AAT104:AAT106)</f>
        <v>0</v>
      </c>
      <c r="AAU103" s="1112">
        <f t="shared" si="6716"/>
        <v>0</v>
      </c>
      <c r="AAV103" s="1112">
        <f t="shared" si="6716"/>
        <v>0</v>
      </c>
      <c r="AAW103" s="1112">
        <f t="shared" si="6716"/>
        <v>0</v>
      </c>
      <c r="AAX103" s="1112">
        <f t="shared" si="6716"/>
        <v>0</v>
      </c>
      <c r="AAY103" s="1112">
        <f t="shared" si="6716"/>
        <v>0</v>
      </c>
      <c r="AAZ103" s="1112">
        <f t="shared" si="6716"/>
        <v>0</v>
      </c>
      <c r="ABA103" s="1112">
        <f t="shared" si="6716"/>
        <v>0</v>
      </c>
      <c r="ABB103" s="1112">
        <f t="shared" si="6716"/>
        <v>0</v>
      </c>
      <c r="ABC103" s="1112">
        <f t="shared" si="6716"/>
        <v>0</v>
      </c>
      <c r="ABD103" s="1112">
        <f t="shared" si="6716"/>
        <v>0</v>
      </c>
      <c r="ABE103" s="1112">
        <f t="shared" si="6716"/>
        <v>0</v>
      </c>
      <c r="ABF103" s="1125">
        <f t="shared" si="6716"/>
        <v>0</v>
      </c>
      <c r="ABG103" s="1113">
        <f t="shared" si="6716"/>
        <v>0</v>
      </c>
      <c r="ABI103" s="1120">
        <f t="shared" ref="ABI103:ABV103" si="6717">SUM(ABI104:ABI106)</f>
        <v>0</v>
      </c>
      <c r="ABJ103" s="1112">
        <f t="shared" si="6717"/>
        <v>0</v>
      </c>
      <c r="ABK103" s="1112">
        <f t="shared" si="6717"/>
        <v>0</v>
      </c>
      <c r="ABL103" s="1112">
        <f t="shared" si="6717"/>
        <v>0</v>
      </c>
      <c r="ABM103" s="1112">
        <f t="shared" si="6717"/>
        <v>0</v>
      </c>
      <c r="ABN103" s="1112">
        <f t="shared" si="6717"/>
        <v>0</v>
      </c>
      <c r="ABO103" s="1112">
        <f t="shared" si="6717"/>
        <v>0</v>
      </c>
      <c r="ABP103" s="1112">
        <f t="shared" si="6717"/>
        <v>0</v>
      </c>
      <c r="ABQ103" s="1112">
        <f t="shared" si="6717"/>
        <v>0</v>
      </c>
      <c r="ABR103" s="1112">
        <f t="shared" si="6717"/>
        <v>0</v>
      </c>
      <c r="ABS103" s="1112">
        <f t="shared" si="6717"/>
        <v>0</v>
      </c>
      <c r="ABT103" s="1112">
        <f t="shared" si="6717"/>
        <v>0</v>
      </c>
      <c r="ABU103" s="1125">
        <f t="shared" si="6717"/>
        <v>0</v>
      </c>
      <c r="ABV103" s="1113">
        <f t="shared" si="6717"/>
        <v>0</v>
      </c>
      <c r="ABX103" s="1120">
        <f t="shared" ref="ABX103:ACK103" si="6718">SUM(ABX104:ABX106)</f>
        <v>0</v>
      </c>
      <c r="ABY103" s="1112">
        <f t="shared" si="6718"/>
        <v>0</v>
      </c>
      <c r="ABZ103" s="1112">
        <f t="shared" si="6718"/>
        <v>0</v>
      </c>
      <c r="ACA103" s="1112">
        <f t="shared" si="6718"/>
        <v>0</v>
      </c>
      <c r="ACB103" s="1112">
        <f t="shared" si="6718"/>
        <v>0</v>
      </c>
      <c r="ACC103" s="1112">
        <f t="shared" si="6718"/>
        <v>0</v>
      </c>
      <c r="ACD103" s="1112">
        <f t="shared" si="6718"/>
        <v>0</v>
      </c>
      <c r="ACE103" s="1112">
        <f t="shared" si="6718"/>
        <v>0</v>
      </c>
      <c r="ACF103" s="1112">
        <f t="shared" si="6718"/>
        <v>0</v>
      </c>
      <c r="ACG103" s="1112">
        <f t="shared" si="6718"/>
        <v>0</v>
      </c>
      <c r="ACH103" s="1112">
        <f t="shared" si="6718"/>
        <v>0</v>
      </c>
      <c r="ACI103" s="1112">
        <f t="shared" si="6718"/>
        <v>0</v>
      </c>
      <c r="ACJ103" s="1125">
        <f t="shared" si="6718"/>
        <v>0</v>
      </c>
      <c r="ACK103" s="1113">
        <f t="shared" si="6718"/>
        <v>0</v>
      </c>
      <c r="ACM103" s="1120">
        <f t="shared" ref="ACM103:ACZ103" si="6719">SUM(ACM104:ACM106)</f>
        <v>0</v>
      </c>
      <c r="ACN103" s="1112">
        <f t="shared" si="6719"/>
        <v>0</v>
      </c>
      <c r="ACO103" s="1112">
        <f t="shared" si="6719"/>
        <v>0</v>
      </c>
      <c r="ACP103" s="1112">
        <f t="shared" si="6719"/>
        <v>0</v>
      </c>
      <c r="ACQ103" s="1112">
        <f t="shared" si="6719"/>
        <v>0</v>
      </c>
      <c r="ACR103" s="1112">
        <f t="shared" si="6719"/>
        <v>0</v>
      </c>
      <c r="ACS103" s="1112">
        <f t="shared" si="6719"/>
        <v>0</v>
      </c>
      <c r="ACT103" s="1112">
        <f t="shared" si="6719"/>
        <v>0</v>
      </c>
      <c r="ACU103" s="1112">
        <f t="shared" si="6719"/>
        <v>0</v>
      </c>
      <c r="ACV103" s="1112">
        <f t="shared" si="6719"/>
        <v>0</v>
      </c>
      <c r="ACW103" s="1112">
        <f t="shared" si="6719"/>
        <v>0</v>
      </c>
      <c r="ACX103" s="1112">
        <f t="shared" si="6719"/>
        <v>0</v>
      </c>
      <c r="ACY103" s="1125">
        <f t="shared" si="6719"/>
        <v>0</v>
      </c>
      <c r="ACZ103" s="1113">
        <f t="shared" si="6719"/>
        <v>0</v>
      </c>
      <c r="ADB103" s="1120">
        <f t="shared" ref="ADB103:ADO103" si="6720">SUM(ADB104:ADB106)</f>
        <v>0</v>
      </c>
      <c r="ADC103" s="1112">
        <f t="shared" si="6720"/>
        <v>0</v>
      </c>
      <c r="ADD103" s="1112">
        <f t="shared" si="6720"/>
        <v>0</v>
      </c>
      <c r="ADE103" s="1112">
        <f t="shared" si="6720"/>
        <v>0</v>
      </c>
      <c r="ADF103" s="1112">
        <f t="shared" si="6720"/>
        <v>0</v>
      </c>
      <c r="ADG103" s="1112">
        <f t="shared" si="6720"/>
        <v>0</v>
      </c>
      <c r="ADH103" s="1112">
        <f t="shared" si="6720"/>
        <v>0</v>
      </c>
      <c r="ADI103" s="1112">
        <f t="shared" si="6720"/>
        <v>0</v>
      </c>
      <c r="ADJ103" s="1112">
        <f t="shared" si="6720"/>
        <v>0</v>
      </c>
      <c r="ADK103" s="1112">
        <f t="shared" si="6720"/>
        <v>0</v>
      </c>
      <c r="ADL103" s="1112">
        <f t="shared" si="6720"/>
        <v>0</v>
      </c>
      <c r="ADM103" s="1112">
        <f t="shared" si="6720"/>
        <v>0</v>
      </c>
      <c r="ADN103" s="1125">
        <f t="shared" si="6720"/>
        <v>0</v>
      </c>
      <c r="ADO103" s="1113">
        <f t="shared" si="6720"/>
        <v>0</v>
      </c>
      <c r="ADQ103" s="1120">
        <f t="shared" ref="ADQ103:AED103" si="6721">SUM(ADQ104:ADQ106)</f>
        <v>0</v>
      </c>
      <c r="ADR103" s="1112">
        <f t="shared" si="6721"/>
        <v>0</v>
      </c>
      <c r="ADS103" s="1112">
        <f t="shared" si="6721"/>
        <v>0</v>
      </c>
      <c r="ADT103" s="1112">
        <f t="shared" si="6721"/>
        <v>0</v>
      </c>
      <c r="ADU103" s="1112">
        <f t="shared" si="6721"/>
        <v>0</v>
      </c>
      <c r="ADV103" s="1112">
        <f t="shared" si="6721"/>
        <v>0</v>
      </c>
      <c r="ADW103" s="1112">
        <f t="shared" si="6721"/>
        <v>0</v>
      </c>
      <c r="ADX103" s="1112">
        <f t="shared" si="6721"/>
        <v>0</v>
      </c>
      <c r="ADY103" s="1112">
        <f t="shared" si="6721"/>
        <v>0</v>
      </c>
      <c r="ADZ103" s="1112">
        <f t="shared" si="6721"/>
        <v>0</v>
      </c>
      <c r="AEA103" s="1112">
        <f t="shared" si="6721"/>
        <v>0</v>
      </c>
      <c r="AEB103" s="1112">
        <f t="shared" si="6721"/>
        <v>0</v>
      </c>
      <c r="AEC103" s="1125">
        <f t="shared" si="6721"/>
        <v>0</v>
      </c>
      <c r="AED103" s="1113">
        <f t="shared" si="6721"/>
        <v>0</v>
      </c>
      <c r="AEF103" s="1120">
        <f t="shared" ref="AEF103:AES103" si="6722">SUM(AEF104:AEF106)</f>
        <v>0</v>
      </c>
      <c r="AEG103" s="1112">
        <f t="shared" si="6722"/>
        <v>0</v>
      </c>
      <c r="AEH103" s="1112">
        <f t="shared" si="6722"/>
        <v>0</v>
      </c>
      <c r="AEI103" s="1112">
        <f t="shared" si="6722"/>
        <v>0</v>
      </c>
      <c r="AEJ103" s="1112">
        <f t="shared" si="6722"/>
        <v>0</v>
      </c>
      <c r="AEK103" s="1112">
        <f t="shared" si="6722"/>
        <v>0</v>
      </c>
      <c r="AEL103" s="1112">
        <f t="shared" si="6722"/>
        <v>0</v>
      </c>
      <c r="AEM103" s="1112">
        <f t="shared" si="6722"/>
        <v>0</v>
      </c>
      <c r="AEN103" s="1112">
        <f t="shared" si="6722"/>
        <v>0</v>
      </c>
      <c r="AEO103" s="1112">
        <f t="shared" si="6722"/>
        <v>0</v>
      </c>
      <c r="AEP103" s="1112">
        <f t="shared" si="6722"/>
        <v>0</v>
      </c>
      <c r="AEQ103" s="1112">
        <f t="shared" si="6722"/>
        <v>0</v>
      </c>
      <c r="AER103" s="1125">
        <f t="shared" si="6722"/>
        <v>0</v>
      </c>
      <c r="AES103" s="1113">
        <f t="shared" si="6722"/>
        <v>0</v>
      </c>
      <c r="AEU103" s="1120">
        <f t="shared" ref="AEU103:AFH103" si="6723">SUM(AEU104:AEU106)</f>
        <v>0</v>
      </c>
      <c r="AEV103" s="1112">
        <f t="shared" si="6723"/>
        <v>0</v>
      </c>
      <c r="AEW103" s="1112">
        <f t="shared" si="6723"/>
        <v>0</v>
      </c>
      <c r="AEX103" s="1112">
        <f t="shared" si="6723"/>
        <v>0</v>
      </c>
      <c r="AEY103" s="1112">
        <f t="shared" si="6723"/>
        <v>0</v>
      </c>
      <c r="AEZ103" s="1112">
        <f t="shared" si="6723"/>
        <v>0</v>
      </c>
      <c r="AFA103" s="1112">
        <f t="shared" si="6723"/>
        <v>0</v>
      </c>
      <c r="AFB103" s="1112">
        <f t="shared" si="6723"/>
        <v>0</v>
      </c>
      <c r="AFC103" s="1112">
        <f t="shared" si="6723"/>
        <v>0</v>
      </c>
      <c r="AFD103" s="1112">
        <f t="shared" si="6723"/>
        <v>0</v>
      </c>
      <c r="AFE103" s="1112">
        <f t="shared" si="6723"/>
        <v>0</v>
      </c>
      <c r="AFF103" s="1112">
        <f t="shared" si="6723"/>
        <v>0</v>
      </c>
      <c r="AFG103" s="1125">
        <f t="shared" si="6723"/>
        <v>0</v>
      </c>
      <c r="AFH103" s="1113">
        <f t="shared" si="6723"/>
        <v>0</v>
      </c>
      <c r="AFJ103" s="1120">
        <f t="shared" ref="AFJ103:AFW103" si="6724">SUM(AFJ104:AFJ106)</f>
        <v>0</v>
      </c>
      <c r="AFK103" s="1112">
        <f t="shared" si="6724"/>
        <v>0</v>
      </c>
      <c r="AFL103" s="1112">
        <f t="shared" si="6724"/>
        <v>0</v>
      </c>
      <c r="AFM103" s="1112">
        <f t="shared" si="6724"/>
        <v>0</v>
      </c>
      <c r="AFN103" s="1112">
        <f t="shared" si="6724"/>
        <v>0</v>
      </c>
      <c r="AFO103" s="1112">
        <f t="shared" si="6724"/>
        <v>0</v>
      </c>
      <c r="AFP103" s="1112">
        <f t="shared" si="6724"/>
        <v>0</v>
      </c>
      <c r="AFQ103" s="1112">
        <f t="shared" si="6724"/>
        <v>0</v>
      </c>
      <c r="AFR103" s="1112">
        <f t="shared" si="6724"/>
        <v>0</v>
      </c>
      <c r="AFS103" s="1112">
        <f t="shared" si="6724"/>
        <v>0</v>
      </c>
      <c r="AFT103" s="1112">
        <f t="shared" si="6724"/>
        <v>0</v>
      </c>
      <c r="AFU103" s="1112">
        <f t="shared" si="6724"/>
        <v>0</v>
      </c>
      <c r="AFV103" s="1125">
        <f t="shared" si="6724"/>
        <v>0</v>
      </c>
      <c r="AFW103" s="1113">
        <f t="shared" si="6724"/>
        <v>0</v>
      </c>
      <c r="AFY103" s="1120">
        <f t="shared" ref="AFY103:AGL103" si="6725">SUM(AFY104:AFY106)</f>
        <v>0</v>
      </c>
      <c r="AFZ103" s="1112">
        <f t="shared" si="6725"/>
        <v>0</v>
      </c>
      <c r="AGA103" s="1112">
        <f t="shared" si="6725"/>
        <v>0</v>
      </c>
      <c r="AGB103" s="1112">
        <f t="shared" si="6725"/>
        <v>0</v>
      </c>
      <c r="AGC103" s="1112">
        <f t="shared" si="6725"/>
        <v>0</v>
      </c>
      <c r="AGD103" s="1112">
        <f t="shared" si="6725"/>
        <v>0</v>
      </c>
      <c r="AGE103" s="1112">
        <f t="shared" si="6725"/>
        <v>0</v>
      </c>
      <c r="AGF103" s="1112">
        <f t="shared" si="6725"/>
        <v>0</v>
      </c>
      <c r="AGG103" s="1112">
        <f t="shared" si="6725"/>
        <v>0</v>
      </c>
      <c r="AGH103" s="1112">
        <f t="shared" si="6725"/>
        <v>0</v>
      </c>
      <c r="AGI103" s="1112">
        <f t="shared" si="6725"/>
        <v>0</v>
      </c>
      <c r="AGJ103" s="1112">
        <f t="shared" si="6725"/>
        <v>0</v>
      </c>
      <c r="AGK103" s="1125">
        <f t="shared" si="6725"/>
        <v>0</v>
      </c>
      <c r="AGL103" s="1113">
        <f t="shared" si="6725"/>
        <v>0</v>
      </c>
      <c r="AGN103" s="1120">
        <f t="shared" ref="AGN103:AHA103" si="6726">SUM(AGN104:AGN106)</f>
        <v>0</v>
      </c>
      <c r="AGO103" s="1112">
        <f t="shared" si="6726"/>
        <v>0</v>
      </c>
      <c r="AGP103" s="1112">
        <f t="shared" si="6726"/>
        <v>0</v>
      </c>
      <c r="AGQ103" s="1112">
        <f t="shared" si="6726"/>
        <v>0</v>
      </c>
      <c r="AGR103" s="1112">
        <f t="shared" si="6726"/>
        <v>0</v>
      </c>
      <c r="AGS103" s="1112">
        <f t="shared" si="6726"/>
        <v>0</v>
      </c>
      <c r="AGT103" s="1112">
        <f t="shared" si="6726"/>
        <v>0</v>
      </c>
      <c r="AGU103" s="1112">
        <f t="shared" si="6726"/>
        <v>0</v>
      </c>
      <c r="AGV103" s="1112">
        <f t="shared" si="6726"/>
        <v>0</v>
      </c>
      <c r="AGW103" s="1112">
        <f t="shared" si="6726"/>
        <v>0</v>
      </c>
      <c r="AGX103" s="1112">
        <f t="shared" si="6726"/>
        <v>0</v>
      </c>
      <c r="AGY103" s="1112">
        <f t="shared" si="6726"/>
        <v>0</v>
      </c>
      <c r="AGZ103" s="1125">
        <f t="shared" si="6726"/>
        <v>0</v>
      </c>
      <c r="AHA103" s="1113">
        <f t="shared" si="6726"/>
        <v>0</v>
      </c>
      <c r="AHC103" s="1120">
        <f t="shared" ref="AHC103:AHP103" si="6727">SUM(AHC104:AHC106)</f>
        <v>0</v>
      </c>
      <c r="AHD103" s="1112">
        <f t="shared" si="6727"/>
        <v>0</v>
      </c>
      <c r="AHE103" s="1112">
        <f t="shared" si="6727"/>
        <v>0</v>
      </c>
      <c r="AHF103" s="1112">
        <f t="shared" si="6727"/>
        <v>0</v>
      </c>
      <c r="AHG103" s="1112">
        <f t="shared" si="6727"/>
        <v>0</v>
      </c>
      <c r="AHH103" s="1112">
        <f t="shared" si="6727"/>
        <v>0</v>
      </c>
      <c r="AHI103" s="1112">
        <f t="shared" si="6727"/>
        <v>0</v>
      </c>
      <c r="AHJ103" s="1112">
        <f t="shared" si="6727"/>
        <v>0</v>
      </c>
      <c r="AHK103" s="1112">
        <f t="shared" si="6727"/>
        <v>0</v>
      </c>
      <c r="AHL103" s="1112">
        <f t="shared" si="6727"/>
        <v>0</v>
      </c>
      <c r="AHM103" s="1112">
        <f t="shared" si="6727"/>
        <v>0</v>
      </c>
      <c r="AHN103" s="1112">
        <f t="shared" si="6727"/>
        <v>0</v>
      </c>
      <c r="AHO103" s="1125">
        <f t="shared" si="6727"/>
        <v>0</v>
      </c>
      <c r="AHP103" s="1113">
        <f t="shared" si="6727"/>
        <v>0</v>
      </c>
      <c r="AHR103" s="1120">
        <f t="shared" ref="AHR103:AIE103" si="6728">SUM(AHR104:AHR106)</f>
        <v>0</v>
      </c>
      <c r="AHS103" s="1112">
        <f t="shared" si="6728"/>
        <v>0</v>
      </c>
      <c r="AHT103" s="1112">
        <f t="shared" si="6728"/>
        <v>0</v>
      </c>
      <c r="AHU103" s="1112">
        <f t="shared" si="6728"/>
        <v>0</v>
      </c>
      <c r="AHV103" s="1112">
        <f t="shared" si="6728"/>
        <v>0</v>
      </c>
      <c r="AHW103" s="1112">
        <f t="shared" si="6728"/>
        <v>0</v>
      </c>
      <c r="AHX103" s="1112">
        <f t="shared" si="6728"/>
        <v>0</v>
      </c>
      <c r="AHY103" s="1112">
        <f t="shared" si="6728"/>
        <v>0</v>
      </c>
      <c r="AHZ103" s="1112">
        <f t="shared" si="6728"/>
        <v>0</v>
      </c>
      <c r="AIA103" s="1112">
        <f t="shared" si="6728"/>
        <v>0</v>
      </c>
      <c r="AIB103" s="1112">
        <f t="shared" si="6728"/>
        <v>0</v>
      </c>
      <c r="AIC103" s="1112">
        <f t="shared" si="6728"/>
        <v>0</v>
      </c>
      <c r="AID103" s="1125">
        <f t="shared" si="6728"/>
        <v>0</v>
      </c>
      <c r="AIE103" s="1113">
        <f t="shared" si="6728"/>
        <v>0</v>
      </c>
      <c r="AIG103" s="1120">
        <f t="shared" ref="AIG103:AIT103" si="6729">SUM(AIG104:AIG106)</f>
        <v>0</v>
      </c>
      <c r="AIH103" s="1112">
        <f t="shared" si="6729"/>
        <v>0</v>
      </c>
      <c r="AII103" s="1112">
        <f t="shared" si="6729"/>
        <v>0</v>
      </c>
      <c r="AIJ103" s="1112">
        <f t="shared" si="6729"/>
        <v>0</v>
      </c>
      <c r="AIK103" s="1112">
        <f t="shared" si="6729"/>
        <v>0</v>
      </c>
      <c r="AIL103" s="1112">
        <f t="shared" si="6729"/>
        <v>0</v>
      </c>
      <c r="AIM103" s="1112">
        <f t="shared" si="6729"/>
        <v>0</v>
      </c>
      <c r="AIN103" s="1112">
        <f t="shared" si="6729"/>
        <v>0</v>
      </c>
      <c r="AIO103" s="1112">
        <f t="shared" si="6729"/>
        <v>0</v>
      </c>
      <c r="AIP103" s="1112">
        <f t="shared" si="6729"/>
        <v>0</v>
      </c>
      <c r="AIQ103" s="1112">
        <f t="shared" si="6729"/>
        <v>0</v>
      </c>
      <c r="AIR103" s="1112">
        <f t="shared" si="6729"/>
        <v>0</v>
      </c>
      <c r="AIS103" s="1125">
        <f t="shared" si="6729"/>
        <v>0</v>
      </c>
      <c r="AIT103" s="1113">
        <f t="shared" si="6729"/>
        <v>0</v>
      </c>
      <c r="AIV103" s="1120">
        <f t="shared" ref="AIV103:AJI103" si="6730">SUM(AIV104:AIV106)</f>
        <v>0</v>
      </c>
      <c r="AIW103" s="1112">
        <f t="shared" si="6730"/>
        <v>0</v>
      </c>
      <c r="AIX103" s="1112">
        <f t="shared" si="6730"/>
        <v>0</v>
      </c>
      <c r="AIY103" s="1112">
        <f t="shared" si="6730"/>
        <v>0</v>
      </c>
      <c r="AIZ103" s="1112">
        <f t="shared" si="6730"/>
        <v>0</v>
      </c>
      <c r="AJA103" s="1112">
        <f t="shared" si="6730"/>
        <v>0</v>
      </c>
      <c r="AJB103" s="1112">
        <f t="shared" si="6730"/>
        <v>0</v>
      </c>
      <c r="AJC103" s="1112">
        <f t="shared" si="6730"/>
        <v>0</v>
      </c>
      <c r="AJD103" s="1112">
        <f t="shared" si="6730"/>
        <v>0</v>
      </c>
      <c r="AJE103" s="1112">
        <f t="shared" si="6730"/>
        <v>0</v>
      </c>
      <c r="AJF103" s="1112">
        <f t="shared" si="6730"/>
        <v>0</v>
      </c>
      <c r="AJG103" s="1112">
        <f t="shared" si="6730"/>
        <v>0</v>
      </c>
      <c r="AJH103" s="1125">
        <f t="shared" si="6730"/>
        <v>0</v>
      </c>
      <c r="AJI103" s="1113">
        <f t="shared" si="6730"/>
        <v>0</v>
      </c>
      <c r="AJK103" s="1120">
        <f t="shared" ref="AJK103:AJX103" si="6731">SUM(AJK104:AJK106)</f>
        <v>0</v>
      </c>
      <c r="AJL103" s="1112">
        <f t="shared" si="6731"/>
        <v>0</v>
      </c>
      <c r="AJM103" s="1112">
        <f t="shared" si="6731"/>
        <v>0</v>
      </c>
      <c r="AJN103" s="1112">
        <f t="shared" si="6731"/>
        <v>0</v>
      </c>
      <c r="AJO103" s="1112">
        <f t="shared" si="6731"/>
        <v>0</v>
      </c>
      <c r="AJP103" s="1112">
        <f t="shared" si="6731"/>
        <v>0</v>
      </c>
      <c r="AJQ103" s="1112">
        <f t="shared" si="6731"/>
        <v>0</v>
      </c>
      <c r="AJR103" s="1112">
        <f t="shared" si="6731"/>
        <v>0</v>
      </c>
      <c r="AJS103" s="1112">
        <f t="shared" si="6731"/>
        <v>0</v>
      </c>
      <c r="AJT103" s="1112">
        <f t="shared" si="6731"/>
        <v>0</v>
      </c>
      <c r="AJU103" s="1112">
        <f t="shared" si="6731"/>
        <v>0</v>
      </c>
      <c r="AJV103" s="1112">
        <f t="shared" si="6731"/>
        <v>0</v>
      </c>
      <c r="AJW103" s="1125">
        <f t="shared" si="6731"/>
        <v>0</v>
      </c>
      <c r="AJX103" s="1113">
        <f t="shared" si="6731"/>
        <v>0</v>
      </c>
      <c r="AJZ103" s="1120">
        <f t="shared" ref="AJZ103:AKM103" si="6732">SUM(AJZ104:AJZ106)</f>
        <v>0</v>
      </c>
      <c r="AKA103" s="1112">
        <f t="shared" si="6732"/>
        <v>0</v>
      </c>
      <c r="AKB103" s="1112">
        <f t="shared" si="6732"/>
        <v>0</v>
      </c>
      <c r="AKC103" s="1112">
        <f t="shared" si="6732"/>
        <v>0</v>
      </c>
      <c r="AKD103" s="1112">
        <f t="shared" si="6732"/>
        <v>0</v>
      </c>
      <c r="AKE103" s="1112">
        <f t="shared" si="6732"/>
        <v>0</v>
      </c>
      <c r="AKF103" s="1112">
        <f t="shared" si="6732"/>
        <v>0</v>
      </c>
      <c r="AKG103" s="1112">
        <f t="shared" si="6732"/>
        <v>0</v>
      </c>
      <c r="AKH103" s="1112">
        <f t="shared" si="6732"/>
        <v>0</v>
      </c>
      <c r="AKI103" s="1112">
        <f t="shared" si="6732"/>
        <v>0</v>
      </c>
      <c r="AKJ103" s="1112">
        <f t="shared" si="6732"/>
        <v>0</v>
      </c>
      <c r="AKK103" s="1112">
        <f t="shared" si="6732"/>
        <v>0</v>
      </c>
      <c r="AKL103" s="1125">
        <f t="shared" si="6732"/>
        <v>0</v>
      </c>
      <c r="AKM103" s="1113">
        <f t="shared" si="6732"/>
        <v>0</v>
      </c>
      <c r="AKO103" s="1120">
        <f t="shared" ref="AKO103:ALB103" si="6733">SUM(AKO104:AKO106)</f>
        <v>0</v>
      </c>
      <c r="AKP103" s="1112">
        <f t="shared" si="6733"/>
        <v>0</v>
      </c>
      <c r="AKQ103" s="1112">
        <f t="shared" si="6733"/>
        <v>0</v>
      </c>
      <c r="AKR103" s="1112">
        <f t="shared" si="6733"/>
        <v>0</v>
      </c>
      <c r="AKS103" s="1112">
        <f t="shared" si="6733"/>
        <v>0</v>
      </c>
      <c r="AKT103" s="1112">
        <f t="shared" si="6733"/>
        <v>0</v>
      </c>
      <c r="AKU103" s="1112">
        <f t="shared" si="6733"/>
        <v>0</v>
      </c>
      <c r="AKV103" s="1112">
        <f t="shared" si="6733"/>
        <v>0</v>
      </c>
      <c r="AKW103" s="1112">
        <f t="shared" si="6733"/>
        <v>0</v>
      </c>
      <c r="AKX103" s="1112">
        <f t="shared" si="6733"/>
        <v>0</v>
      </c>
      <c r="AKY103" s="1112">
        <f t="shared" si="6733"/>
        <v>0</v>
      </c>
      <c r="AKZ103" s="1112">
        <f t="shared" si="6733"/>
        <v>0</v>
      </c>
      <c r="ALA103" s="1125">
        <f t="shared" si="6733"/>
        <v>0</v>
      </c>
      <c r="ALB103" s="1113">
        <f t="shared" si="6733"/>
        <v>0</v>
      </c>
      <c r="ALD103" s="1120">
        <f t="shared" ref="ALD103:ALQ103" si="6734">SUM(ALD104:ALD106)</f>
        <v>0</v>
      </c>
      <c r="ALE103" s="1112">
        <f t="shared" si="6734"/>
        <v>0</v>
      </c>
      <c r="ALF103" s="1112">
        <f t="shared" si="6734"/>
        <v>0</v>
      </c>
      <c r="ALG103" s="1112">
        <f t="shared" si="6734"/>
        <v>0</v>
      </c>
      <c r="ALH103" s="1112">
        <f t="shared" si="6734"/>
        <v>0</v>
      </c>
      <c r="ALI103" s="1112">
        <f t="shared" si="6734"/>
        <v>0</v>
      </c>
      <c r="ALJ103" s="1112">
        <f t="shared" si="6734"/>
        <v>0</v>
      </c>
      <c r="ALK103" s="1112">
        <f t="shared" si="6734"/>
        <v>0</v>
      </c>
      <c r="ALL103" s="1112">
        <f t="shared" si="6734"/>
        <v>0</v>
      </c>
      <c r="ALM103" s="1112">
        <f t="shared" si="6734"/>
        <v>0</v>
      </c>
      <c r="ALN103" s="1112">
        <f t="shared" si="6734"/>
        <v>0</v>
      </c>
      <c r="ALO103" s="1112">
        <f t="shared" si="6734"/>
        <v>0</v>
      </c>
      <c r="ALP103" s="1125">
        <f t="shared" si="6734"/>
        <v>0</v>
      </c>
      <c r="ALQ103" s="1113">
        <f t="shared" si="6734"/>
        <v>0</v>
      </c>
      <c r="ALS103" s="1120">
        <f t="shared" ref="ALS103:AMF103" si="6735">SUM(ALS104:ALS106)</f>
        <v>0</v>
      </c>
      <c r="ALT103" s="1112">
        <f t="shared" si="6735"/>
        <v>0</v>
      </c>
      <c r="ALU103" s="1112">
        <f t="shared" si="6735"/>
        <v>0</v>
      </c>
      <c r="ALV103" s="1112">
        <f t="shared" si="6735"/>
        <v>0</v>
      </c>
      <c r="ALW103" s="1112">
        <f t="shared" si="6735"/>
        <v>0</v>
      </c>
      <c r="ALX103" s="1112">
        <f t="shared" si="6735"/>
        <v>0</v>
      </c>
      <c r="ALY103" s="1112">
        <f t="shared" si="6735"/>
        <v>0</v>
      </c>
      <c r="ALZ103" s="1112">
        <f t="shared" si="6735"/>
        <v>0</v>
      </c>
      <c r="AMA103" s="1112">
        <f t="shared" si="6735"/>
        <v>0</v>
      </c>
      <c r="AMB103" s="1112">
        <f t="shared" si="6735"/>
        <v>0</v>
      </c>
      <c r="AMC103" s="1112">
        <f t="shared" si="6735"/>
        <v>0</v>
      </c>
      <c r="AMD103" s="1112">
        <f t="shared" si="6735"/>
        <v>0</v>
      </c>
      <c r="AME103" s="1125">
        <f t="shared" si="6735"/>
        <v>0</v>
      </c>
      <c r="AMF103" s="1113">
        <f t="shared" si="6735"/>
        <v>0</v>
      </c>
      <c r="AMH103" s="1120">
        <f t="shared" ref="AMH103:AMU103" si="6736">SUM(AMH104:AMH106)</f>
        <v>0</v>
      </c>
      <c r="AMI103" s="1112">
        <f t="shared" si="6736"/>
        <v>0</v>
      </c>
      <c r="AMJ103" s="1112">
        <f t="shared" si="6736"/>
        <v>0</v>
      </c>
      <c r="AMK103" s="1112">
        <f t="shared" si="6736"/>
        <v>0</v>
      </c>
      <c r="AML103" s="1112">
        <f t="shared" si="6736"/>
        <v>0</v>
      </c>
      <c r="AMM103" s="1112">
        <f t="shared" si="6736"/>
        <v>0</v>
      </c>
      <c r="AMN103" s="1112">
        <f t="shared" si="6736"/>
        <v>0</v>
      </c>
      <c r="AMO103" s="1112">
        <f t="shared" si="6736"/>
        <v>0</v>
      </c>
      <c r="AMP103" s="1112">
        <f t="shared" si="6736"/>
        <v>0</v>
      </c>
      <c r="AMQ103" s="1112">
        <f t="shared" si="6736"/>
        <v>0</v>
      </c>
      <c r="AMR103" s="1112">
        <f t="shared" si="6736"/>
        <v>0</v>
      </c>
      <c r="AMS103" s="1112">
        <f t="shared" si="6736"/>
        <v>0</v>
      </c>
      <c r="AMT103" s="1125">
        <f t="shared" si="6736"/>
        <v>0</v>
      </c>
      <c r="AMU103" s="1113">
        <f t="shared" si="6736"/>
        <v>0</v>
      </c>
      <c r="AMW103" s="1120">
        <f t="shared" ref="AMW103:ANJ103" si="6737">SUM(AMW104:AMW106)</f>
        <v>0</v>
      </c>
      <c r="AMX103" s="1112">
        <f t="shared" si="6737"/>
        <v>0</v>
      </c>
      <c r="AMY103" s="1112">
        <f t="shared" si="6737"/>
        <v>0</v>
      </c>
      <c r="AMZ103" s="1112">
        <f t="shared" si="6737"/>
        <v>0</v>
      </c>
      <c r="ANA103" s="1112">
        <f t="shared" si="6737"/>
        <v>0</v>
      </c>
      <c r="ANB103" s="1112">
        <f t="shared" si="6737"/>
        <v>0</v>
      </c>
      <c r="ANC103" s="1112">
        <f t="shared" si="6737"/>
        <v>0</v>
      </c>
      <c r="AND103" s="1112">
        <f t="shared" si="6737"/>
        <v>0</v>
      </c>
      <c r="ANE103" s="1112">
        <f t="shared" si="6737"/>
        <v>0</v>
      </c>
      <c r="ANF103" s="1112">
        <f t="shared" si="6737"/>
        <v>0</v>
      </c>
      <c r="ANG103" s="1112">
        <f t="shared" si="6737"/>
        <v>0</v>
      </c>
      <c r="ANH103" s="1112">
        <f t="shared" si="6737"/>
        <v>0</v>
      </c>
      <c r="ANI103" s="1125">
        <f t="shared" si="6737"/>
        <v>0</v>
      </c>
      <c r="ANJ103" s="1113">
        <f t="shared" si="6737"/>
        <v>0</v>
      </c>
      <c r="ANL103" s="1120">
        <f t="shared" ref="ANL103:ANY103" si="6738">SUM(ANL104:ANL106)</f>
        <v>0</v>
      </c>
      <c r="ANM103" s="1112">
        <f t="shared" si="6738"/>
        <v>0</v>
      </c>
      <c r="ANN103" s="1112">
        <f t="shared" si="6738"/>
        <v>0</v>
      </c>
      <c r="ANO103" s="1112">
        <f t="shared" si="6738"/>
        <v>0</v>
      </c>
      <c r="ANP103" s="1112">
        <f t="shared" si="6738"/>
        <v>0</v>
      </c>
      <c r="ANQ103" s="1112">
        <f t="shared" si="6738"/>
        <v>0</v>
      </c>
      <c r="ANR103" s="1112">
        <f t="shared" si="6738"/>
        <v>0</v>
      </c>
      <c r="ANS103" s="1112">
        <f t="shared" si="6738"/>
        <v>0</v>
      </c>
      <c r="ANT103" s="1112">
        <f t="shared" si="6738"/>
        <v>0</v>
      </c>
      <c r="ANU103" s="1112">
        <f t="shared" si="6738"/>
        <v>0</v>
      </c>
      <c r="ANV103" s="1112">
        <f t="shared" si="6738"/>
        <v>0</v>
      </c>
      <c r="ANW103" s="1112">
        <f t="shared" si="6738"/>
        <v>0</v>
      </c>
      <c r="ANX103" s="1125">
        <f t="shared" si="6738"/>
        <v>0</v>
      </c>
      <c r="ANY103" s="1113">
        <f t="shared" si="6738"/>
        <v>0</v>
      </c>
      <c r="AOA103" s="1120">
        <f t="shared" ref="AOA103:AON103" si="6739">SUM(AOA104:AOA106)</f>
        <v>0</v>
      </c>
      <c r="AOB103" s="1112">
        <f t="shared" si="6739"/>
        <v>0</v>
      </c>
      <c r="AOC103" s="1112">
        <f t="shared" si="6739"/>
        <v>0</v>
      </c>
      <c r="AOD103" s="1112">
        <f t="shared" si="6739"/>
        <v>0</v>
      </c>
      <c r="AOE103" s="1112">
        <f t="shared" si="6739"/>
        <v>0</v>
      </c>
      <c r="AOF103" s="1112">
        <f t="shared" si="6739"/>
        <v>0</v>
      </c>
      <c r="AOG103" s="1112">
        <f t="shared" si="6739"/>
        <v>0</v>
      </c>
      <c r="AOH103" s="1112">
        <f t="shared" si="6739"/>
        <v>0</v>
      </c>
      <c r="AOI103" s="1112">
        <f t="shared" si="6739"/>
        <v>0</v>
      </c>
      <c r="AOJ103" s="1112">
        <f t="shared" si="6739"/>
        <v>0</v>
      </c>
      <c r="AOK103" s="1112">
        <f t="shared" si="6739"/>
        <v>0</v>
      </c>
      <c r="AOL103" s="1112">
        <f t="shared" si="6739"/>
        <v>0</v>
      </c>
      <c r="AOM103" s="1125">
        <f t="shared" si="6739"/>
        <v>0</v>
      </c>
      <c r="AON103" s="1113">
        <f t="shared" si="6739"/>
        <v>0</v>
      </c>
      <c r="AOP103" s="1120">
        <f t="shared" ref="AOP103:APC103" si="6740">SUM(AOP104:AOP106)</f>
        <v>0</v>
      </c>
      <c r="AOQ103" s="1112">
        <f t="shared" si="6740"/>
        <v>0</v>
      </c>
      <c r="AOR103" s="1112">
        <f t="shared" si="6740"/>
        <v>0</v>
      </c>
      <c r="AOS103" s="1112">
        <f t="shared" si="6740"/>
        <v>0</v>
      </c>
      <c r="AOT103" s="1112">
        <f t="shared" si="6740"/>
        <v>0</v>
      </c>
      <c r="AOU103" s="1112">
        <f t="shared" si="6740"/>
        <v>0</v>
      </c>
      <c r="AOV103" s="1112">
        <f t="shared" si="6740"/>
        <v>0</v>
      </c>
      <c r="AOW103" s="1112">
        <f t="shared" si="6740"/>
        <v>0</v>
      </c>
      <c r="AOX103" s="1112">
        <f t="shared" si="6740"/>
        <v>0</v>
      </c>
      <c r="AOY103" s="1112">
        <f t="shared" si="6740"/>
        <v>0</v>
      </c>
      <c r="AOZ103" s="1112">
        <f t="shared" si="6740"/>
        <v>0</v>
      </c>
      <c r="APA103" s="1112">
        <f t="shared" si="6740"/>
        <v>0</v>
      </c>
      <c r="APB103" s="1125">
        <f t="shared" si="6740"/>
        <v>0</v>
      </c>
      <c r="APC103" s="1113">
        <f t="shared" si="6740"/>
        <v>0</v>
      </c>
      <c r="APE103" s="1120">
        <f t="shared" ref="APE103:APR103" si="6741">SUM(APE104:APE106)</f>
        <v>0</v>
      </c>
      <c r="APF103" s="1112">
        <f t="shared" si="6741"/>
        <v>0</v>
      </c>
      <c r="APG103" s="1112">
        <f t="shared" si="6741"/>
        <v>0</v>
      </c>
      <c r="APH103" s="1112">
        <f t="shared" si="6741"/>
        <v>0</v>
      </c>
      <c r="API103" s="1112">
        <f t="shared" si="6741"/>
        <v>0</v>
      </c>
      <c r="APJ103" s="1112">
        <f t="shared" si="6741"/>
        <v>0</v>
      </c>
      <c r="APK103" s="1112">
        <f t="shared" si="6741"/>
        <v>0</v>
      </c>
      <c r="APL103" s="1112">
        <f t="shared" si="6741"/>
        <v>0</v>
      </c>
      <c r="APM103" s="1112">
        <f t="shared" si="6741"/>
        <v>0</v>
      </c>
      <c r="APN103" s="1112">
        <f t="shared" si="6741"/>
        <v>0</v>
      </c>
      <c r="APO103" s="1112">
        <f t="shared" si="6741"/>
        <v>0</v>
      </c>
      <c r="APP103" s="1112">
        <f t="shared" si="6741"/>
        <v>0</v>
      </c>
      <c r="APQ103" s="1125">
        <f t="shared" si="6741"/>
        <v>0</v>
      </c>
      <c r="APR103" s="1113">
        <f t="shared" si="6741"/>
        <v>0</v>
      </c>
      <c r="APT103" s="1120">
        <f t="shared" ref="APT103:AQG103" si="6742">SUM(APT104:APT106)</f>
        <v>0</v>
      </c>
      <c r="APU103" s="1112">
        <f t="shared" si="6742"/>
        <v>0</v>
      </c>
      <c r="APV103" s="1112">
        <f t="shared" si="6742"/>
        <v>0</v>
      </c>
      <c r="APW103" s="1112">
        <f t="shared" si="6742"/>
        <v>0</v>
      </c>
      <c r="APX103" s="1112">
        <f t="shared" si="6742"/>
        <v>0</v>
      </c>
      <c r="APY103" s="1112">
        <f t="shared" si="6742"/>
        <v>0</v>
      </c>
      <c r="APZ103" s="1112">
        <f t="shared" si="6742"/>
        <v>0</v>
      </c>
      <c r="AQA103" s="1112">
        <f t="shared" si="6742"/>
        <v>0</v>
      </c>
      <c r="AQB103" s="1112">
        <f t="shared" si="6742"/>
        <v>0</v>
      </c>
      <c r="AQC103" s="1112">
        <f t="shared" si="6742"/>
        <v>0</v>
      </c>
      <c r="AQD103" s="1112">
        <f t="shared" si="6742"/>
        <v>0</v>
      </c>
      <c r="AQE103" s="1112">
        <f t="shared" si="6742"/>
        <v>0</v>
      </c>
      <c r="AQF103" s="1125">
        <f t="shared" si="6742"/>
        <v>0</v>
      </c>
      <c r="AQG103" s="1113">
        <f t="shared" si="6742"/>
        <v>0</v>
      </c>
      <c r="AQI103" s="1120">
        <f t="shared" ref="AQI103:AQV103" si="6743">SUM(AQI104:AQI106)</f>
        <v>0</v>
      </c>
      <c r="AQJ103" s="1112">
        <f t="shared" si="6743"/>
        <v>0</v>
      </c>
      <c r="AQK103" s="1112">
        <f t="shared" si="6743"/>
        <v>0</v>
      </c>
      <c r="AQL103" s="1112">
        <f t="shared" si="6743"/>
        <v>0</v>
      </c>
      <c r="AQM103" s="1112">
        <f t="shared" si="6743"/>
        <v>0</v>
      </c>
      <c r="AQN103" s="1112">
        <f t="shared" si="6743"/>
        <v>0</v>
      </c>
      <c r="AQO103" s="1112">
        <f t="shared" si="6743"/>
        <v>0</v>
      </c>
      <c r="AQP103" s="1112">
        <f t="shared" si="6743"/>
        <v>0</v>
      </c>
      <c r="AQQ103" s="1112">
        <f t="shared" si="6743"/>
        <v>0</v>
      </c>
      <c r="AQR103" s="1112">
        <f t="shared" si="6743"/>
        <v>0</v>
      </c>
      <c r="AQS103" s="1112">
        <f t="shared" si="6743"/>
        <v>0</v>
      </c>
      <c r="AQT103" s="1112">
        <f t="shared" si="6743"/>
        <v>0</v>
      </c>
      <c r="AQU103" s="1125">
        <f t="shared" si="6743"/>
        <v>0</v>
      </c>
      <c r="AQV103" s="1113">
        <f t="shared" si="6743"/>
        <v>0</v>
      </c>
      <c r="AQX103" s="1120">
        <f t="shared" ref="AQX103:ARK103" si="6744">SUM(AQX104:AQX106)</f>
        <v>0</v>
      </c>
      <c r="AQY103" s="1112">
        <f t="shared" si="6744"/>
        <v>0</v>
      </c>
      <c r="AQZ103" s="1112">
        <f t="shared" si="6744"/>
        <v>0</v>
      </c>
      <c r="ARA103" s="1112">
        <f t="shared" si="6744"/>
        <v>0</v>
      </c>
      <c r="ARB103" s="1112">
        <f t="shared" si="6744"/>
        <v>0</v>
      </c>
      <c r="ARC103" s="1112">
        <f t="shared" si="6744"/>
        <v>0</v>
      </c>
      <c r="ARD103" s="1112">
        <f t="shared" si="6744"/>
        <v>0</v>
      </c>
      <c r="ARE103" s="1112">
        <f t="shared" si="6744"/>
        <v>0</v>
      </c>
      <c r="ARF103" s="1112">
        <f t="shared" si="6744"/>
        <v>0</v>
      </c>
      <c r="ARG103" s="1112">
        <f t="shared" si="6744"/>
        <v>0</v>
      </c>
      <c r="ARH103" s="1112">
        <f t="shared" si="6744"/>
        <v>0</v>
      </c>
      <c r="ARI103" s="1112">
        <f t="shared" si="6744"/>
        <v>0</v>
      </c>
      <c r="ARJ103" s="1125">
        <f t="shared" si="6744"/>
        <v>0</v>
      </c>
      <c r="ARK103" s="1113">
        <f t="shared" si="6744"/>
        <v>0</v>
      </c>
      <c r="ARM103" s="1120">
        <f t="shared" ref="ARM103:ARZ103" si="6745">SUM(ARM104:ARM106)</f>
        <v>0</v>
      </c>
      <c r="ARN103" s="1112">
        <f t="shared" si="6745"/>
        <v>0</v>
      </c>
      <c r="ARO103" s="1112">
        <f t="shared" si="6745"/>
        <v>0</v>
      </c>
      <c r="ARP103" s="1112">
        <f t="shared" si="6745"/>
        <v>0</v>
      </c>
      <c r="ARQ103" s="1112">
        <f t="shared" si="6745"/>
        <v>0</v>
      </c>
      <c r="ARR103" s="1112">
        <f t="shared" si="6745"/>
        <v>0</v>
      </c>
      <c r="ARS103" s="1112">
        <f t="shared" si="6745"/>
        <v>0</v>
      </c>
      <c r="ART103" s="1112">
        <f t="shared" si="6745"/>
        <v>0</v>
      </c>
      <c r="ARU103" s="1112">
        <f t="shared" si="6745"/>
        <v>0</v>
      </c>
      <c r="ARV103" s="1112">
        <f t="shared" si="6745"/>
        <v>0</v>
      </c>
      <c r="ARW103" s="1112">
        <f t="shared" si="6745"/>
        <v>0</v>
      </c>
      <c r="ARX103" s="1112">
        <f t="shared" si="6745"/>
        <v>0</v>
      </c>
      <c r="ARY103" s="1125">
        <f t="shared" si="6745"/>
        <v>0</v>
      </c>
      <c r="ARZ103" s="1113">
        <f t="shared" si="6745"/>
        <v>0</v>
      </c>
      <c r="ASB103" s="1120">
        <f t="shared" ref="ASB103:ASO103" si="6746">SUM(ASB104:ASB106)</f>
        <v>0</v>
      </c>
      <c r="ASC103" s="1112">
        <f t="shared" si="6746"/>
        <v>0</v>
      </c>
      <c r="ASD103" s="1112">
        <f t="shared" si="6746"/>
        <v>0</v>
      </c>
      <c r="ASE103" s="1112">
        <f t="shared" si="6746"/>
        <v>0</v>
      </c>
      <c r="ASF103" s="1112">
        <f t="shared" si="6746"/>
        <v>0</v>
      </c>
      <c r="ASG103" s="1112">
        <f t="shared" si="6746"/>
        <v>0</v>
      </c>
      <c r="ASH103" s="1112">
        <f t="shared" si="6746"/>
        <v>0</v>
      </c>
      <c r="ASI103" s="1112">
        <f t="shared" si="6746"/>
        <v>0</v>
      </c>
      <c r="ASJ103" s="1112">
        <f t="shared" si="6746"/>
        <v>0</v>
      </c>
      <c r="ASK103" s="1112">
        <f t="shared" si="6746"/>
        <v>0</v>
      </c>
      <c r="ASL103" s="1112">
        <f t="shared" si="6746"/>
        <v>0</v>
      </c>
      <c r="ASM103" s="1112">
        <f t="shared" si="6746"/>
        <v>0</v>
      </c>
      <c r="ASN103" s="1125">
        <f t="shared" si="6746"/>
        <v>0</v>
      </c>
      <c r="ASO103" s="1113">
        <f t="shared" si="6746"/>
        <v>0</v>
      </c>
      <c r="ASQ103" s="1120">
        <f t="shared" ref="ASQ103:ATD103" si="6747">SUM(ASQ104:ASQ106)</f>
        <v>0</v>
      </c>
      <c r="ASR103" s="1112">
        <f t="shared" si="6747"/>
        <v>0</v>
      </c>
      <c r="ASS103" s="1112">
        <f t="shared" si="6747"/>
        <v>0</v>
      </c>
      <c r="AST103" s="1112">
        <f t="shared" si="6747"/>
        <v>0</v>
      </c>
      <c r="ASU103" s="1112">
        <f t="shared" si="6747"/>
        <v>0</v>
      </c>
      <c r="ASV103" s="1112">
        <f t="shared" si="6747"/>
        <v>0</v>
      </c>
      <c r="ASW103" s="1112">
        <f t="shared" si="6747"/>
        <v>0</v>
      </c>
      <c r="ASX103" s="1112">
        <f t="shared" si="6747"/>
        <v>0</v>
      </c>
      <c r="ASY103" s="1112">
        <f t="shared" si="6747"/>
        <v>0</v>
      </c>
      <c r="ASZ103" s="1112">
        <f t="shared" si="6747"/>
        <v>0</v>
      </c>
      <c r="ATA103" s="1112">
        <f t="shared" si="6747"/>
        <v>0</v>
      </c>
      <c r="ATB103" s="1112">
        <f t="shared" si="6747"/>
        <v>0</v>
      </c>
      <c r="ATC103" s="1125">
        <f t="shared" si="6747"/>
        <v>0</v>
      </c>
      <c r="ATD103" s="1113">
        <f t="shared" si="6747"/>
        <v>0</v>
      </c>
      <c r="ATF103" s="1120">
        <f t="shared" ref="ATF103:ATS103" si="6748">SUM(ATF104:ATF106)</f>
        <v>0</v>
      </c>
      <c r="ATG103" s="1112">
        <f t="shared" si="6748"/>
        <v>0</v>
      </c>
      <c r="ATH103" s="1112">
        <f t="shared" si="6748"/>
        <v>0</v>
      </c>
      <c r="ATI103" s="1112">
        <f t="shared" si="6748"/>
        <v>0</v>
      </c>
      <c r="ATJ103" s="1112">
        <f t="shared" si="6748"/>
        <v>0</v>
      </c>
      <c r="ATK103" s="1112">
        <f t="shared" si="6748"/>
        <v>0</v>
      </c>
      <c r="ATL103" s="1112">
        <f t="shared" si="6748"/>
        <v>0</v>
      </c>
      <c r="ATM103" s="1112">
        <f t="shared" si="6748"/>
        <v>0</v>
      </c>
      <c r="ATN103" s="1112">
        <f t="shared" si="6748"/>
        <v>0</v>
      </c>
      <c r="ATO103" s="1112">
        <f t="shared" si="6748"/>
        <v>0</v>
      </c>
      <c r="ATP103" s="1112">
        <f t="shared" si="6748"/>
        <v>0</v>
      </c>
      <c r="ATQ103" s="1112">
        <f t="shared" si="6748"/>
        <v>0</v>
      </c>
      <c r="ATR103" s="1125">
        <f t="shared" si="6748"/>
        <v>0</v>
      </c>
      <c r="ATS103" s="1113">
        <f t="shared" si="6748"/>
        <v>0</v>
      </c>
      <c r="ATU103" s="1120">
        <f t="shared" ref="ATU103:AUH103" si="6749">SUM(ATU104:ATU106)</f>
        <v>0</v>
      </c>
      <c r="ATV103" s="1112">
        <f t="shared" si="6749"/>
        <v>0</v>
      </c>
      <c r="ATW103" s="1112">
        <f t="shared" si="6749"/>
        <v>0</v>
      </c>
      <c r="ATX103" s="1112">
        <f t="shared" si="6749"/>
        <v>0</v>
      </c>
      <c r="ATY103" s="1112">
        <f t="shared" si="6749"/>
        <v>0</v>
      </c>
      <c r="ATZ103" s="1112">
        <f t="shared" si="6749"/>
        <v>0</v>
      </c>
      <c r="AUA103" s="1112">
        <f t="shared" si="6749"/>
        <v>0</v>
      </c>
      <c r="AUB103" s="1112">
        <f t="shared" si="6749"/>
        <v>0</v>
      </c>
      <c r="AUC103" s="1112">
        <f t="shared" si="6749"/>
        <v>0</v>
      </c>
      <c r="AUD103" s="1112">
        <f t="shared" si="6749"/>
        <v>0</v>
      </c>
      <c r="AUE103" s="1112">
        <f t="shared" si="6749"/>
        <v>0</v>
      </c>
      <c r="AUF103" s="1112">
        <f t="shared" si="6749"/>
        <v>0</v>
      </c>
      <c r="AUG103" s="1125">
        <f t="shared" si="6749"/>
        <v>0</v>
      </c>
      <c r="AUH103" s="1113">
        <f t="shared" si="6749"/>
        <v>0</v>
      </c>
      <c r="AUJ103" s="1120">
        <f t="shared" ref="AUJ103:AUW103" si="6750">SUM(AUJ104:AUJ106)</f>
        <v>0</v>
      </c>
      <c r="AUK103" s="1112">
        <f t="shared" si="6750"/>
        <v>0</v>
      </c>
      <c r="AUL103" s="1112">
        <f t="shared" si="6750"/>
        <v>0</v>
      </c>
      <c r="AUM103" s="1112">
        <f t="shared" si="6750"/>
        <v>0</v>
      </c>
      <c r="AUN103" s="1112">
        <f t="shared" si="6750"/>
        <v>0</v>
      </c>
      <c r="AUO103" s="1112">
        <f t="shared" si="6750"/>
        <v>0</v>
      </c>
      <c r="AUP103" s="1112">
        <f t="shared" si="6750"/>
        <v>0</v>
      </c>
      <c r="AUQ103" s="1112">
        <f t="shared" si="6750"/>
        <v>0</v>
      </c>
      <c r="AUR103" s="1112">
        <f t="shared" si="6750"/>
        <v>0</v>
      </c>
      <c r="AUS103" s="1112">
        <f t="shared" si="6750"/>
        <v>0</v>
      </c>
      <c r="AUT103" s="1112">
        <f t="shared" si="6750"/>
        <v>0</v>
      </c>
      <c r="AUU103" s="1112">
        <f t="shared" si="6750"/>
        <v>0</v>
      </c>
      <c r="AUV103" s="1125">
        <f t="shared" si="6750"/>
        <v>0</v>
      </c>
      <c r="AUW103" s="1113">
        <f t="shared" si="6750"/>
        <v>0</v>
      </c>
      <c r="AUY103" s="1120">
        <f t="shared" ref="AUY103:AVL103" si="6751">SUM(AUY104:AUY106)</f>
        <v>0</v>
      </c>
      <c r="AUZ103" s="1112">
        <f t="shared" si="6751"/>
        <v>0</v>
      </c>
      <c r="AVA103" s="1112">
        <f t="shared" si="6751"/>
        <v>0</v>
      </c>
      <c r="AVB103" s="1112">
        <f t="shared" si="6751"/>
        <v>0</v>
      </c>
      <c r="AVC103" s="1112">
        <f t="shared" si="6751"/>
        <v>0</v>
      </c>
      <c r="AVD103" s="1112">
        <f t="shared" si="6751"/>
        <v>0</v>
      </c>
      <c r="AVE103" s="1112">
        <f t="shared" si="6751"/>
        <v>0</v>
      </c>
      <c r="AVF103" s="1112">
        <f t="shared" si="6751"/>
        <v>0</v>
      </c>
      <c r="AVG103" s="1112">
        <f t="shared" si="6751"/>
        <v>0</v>
      </c>
      <c r="AVH103" s="1112">
        <f t="shared" si="6751"/>
        <v>0</v>
      </c>
      <c r="AVI103" s="1112">
        <f t="shared" si="6751"/>
        <v>0</v>
      </c>
      <c r="AVJ103" s="1112">
        <f t="shared" si="6751"/>
        <v>0</v>
      </c>
      <c r="AVK103" s="1125">
        <f t="shared" si="6751"/>
        <v>0</v>
      </c>
      <c r="AVL103" s="1113">
        <f t="shared" si="6751"/>
        <v>0</v>
      </c>
      <c r="AVN103" s="1120">
        <f t="shared" ref="AVN103:AWA103" si="6752">SUM(AVN104:AVN106)</f>
        <v>0</v>
      </c>
      <c r="AVO103" s="1112">
        <f t="shared" si="6752"/>
        <v>0</v>
      </c>
      <c r="AVP103" s="1112">
        <f t="shared" si="6752"/>
        <v>0</v>
      </c>
      <c r="AVQ103" s="1112">
        <f t="shared" si="6752"/>
        <v>0</v>
      </c>
      <c r="AVR103" s="1112">
        <f t="shared" si="6752"/>
        <v>0</v>
      </c>
      <c r="AVS103" s="1112">
        <f t="shared" si="6752"/>
        <v>0</v>
      </c>
      <c r="AVT103" s="1112">
        <f t="shared" si="6752"/>
        <v>0</v>
      </c>
      <c r="AVU103" s="1112">
        <f t="shared" si="6752"/>
        <v>0</v>
      </c>
      <c r="AVV103" s="1112">
        <f t="shared" si="6752"/>
        <v>0</v>
      </c>
      <c r="AVW103" s="1112">
        <f t="shared" si="6752"/>
        <v>0</v>
      </c>
      <c r="AVX103" s="1112">
        <f t="shared" si="6752"/>
        <v>0</v>
      </c>
      <c r="AVY103" s="1112">
        <f t="shared" si="6752"/>
        <v>0</v>
      </c>
      <c r="AVZ103" s="1125">
        <f t="shared" si="6752"/>
        <v>0</v>
      </c>
      <c r="AWA103" s="1113">
        <f t="shared" si="6752"/>
        <v>0</v>
      </c>
      <c r="AWC103" s="1120">
        <f t="shared" ref="AWC103:AWP103" si="6753">SUM(AWC104:AWC106)</f>
        <v>0</v>
      </c>
      <c r="AWD103" s="1112">
        <f t="shared" si="6753"/>
        <v>0</v>
      </c>
      <c r="AWE103" s="1112">
        <f t="shared" si="6753"/>
        <v>0</v>
      </c>
      <c r="AWF103" s="1112">
        <f t="shared" si="6753"/>
        <v>0</v>
      </c>
      <c r="AWG103" s="1112">
        <f t="shared" si="6753"/>
        <v>0</v>
      </c>
      <c r="AWH103" s="1112">
        <f t="shared" si="6753"/>
        <v>0</v>
      </c>
      <c r="AWI103" s="1112">
        <f t="shared" si="6753"/>
        <v>0</v>
      </c>
      <c r="AWJ103" s="1112">
        <f t="shared" si="6753"/>
        <v>0</v>
      </c>
      <c r="AWK103" s="1112">
        <f t="shared" si="6753"/>
        <v>0</v>
      </c>
      <c r="AWL103" s="1112">
        <f t="shared" si="6753"/>
        <v>0</v>
      </c>
      <c r="AWM103" s="1112">
        <f t="shared" si="6753"/>
        <v>0</v>
      </c>
      <c r="AWN103" s="1112">
        <f t="shared" si="6753"/>
        <v>0</v>
      </c>
      <c r="AWO103" s="1125">
        <f t="shared" si="6753"/>
        <v>0</v>
      </c>
      <c r="AWP103" s="1113">
        <f t="shared" si="6753"/>
        <v>0</v>
      </c>
      <c r="AWR103" s="1120">
        <f t="shared" ref="AWR103:AXE103" si="6754">SUM(AWR104:AWR106)</f>
        <v>0</v>
      </c>
      <c r="AWS103" s="1112">
        <f t="shared" si="6754"/>
        <v>0</v>
      </c>
      <c r="AWT103" s="1112">
        <f t="shared" si="6754"/>
        <v>0</v>
      </c>
      <c r="AWU103" s="1112">
        <f t="shared" si="6754"/>
        <v>0</v>
      </c>
      <c r="AWV103" s="1112">
        <f t="shared" si="6754"/>
        <v>0</v>
      </c>
      <c r="AWW103" s="1112">
        <f t="shared" si="6754"/>
        <v>0</v>
      </c>
      <c r="AWX103" s="1112">
        <f t="shared" si="6754"/>
        <v>0</v>
      </c>
      <c r="AWY103" s="1112">
        <f t="shared" si="6754"/>
        <v>0</v>
      </c>
      <c r="AWZ103" s="1112">
        <f t="shared" si="6754"/>
        <v>0</v>
      </c>
      <c r="AXA103" s="1112">
        <f t="shared" si="6754"/>
        <v>0</v>
      </c>
      <c r="AXB103" s="1112">
        <f t="shared" si="6754"/>
        <v>0</v>
      </c>
      <c r="AXC103" s="1112">
        <f t="shared" si="6754"/>
        <v>0</v>
      </c>
      <c r="AXD103" s="1125">
        <f t="shared" si="6754"/>
        <v>0</v>
      </c>
      <c r="AXE103" s="1113">
        <f t="shared" si="6754"/>
        <v>0</v>
      </c>
      <c r="AXG103" s="1120">
        <f t="shared" ref="AXG103:AXT103" si="6755">SUM(AXG104:AXG106)</f>
        <v>0</v>
      </c>
      <c r="AXH103" s="1112">
        <f t="shared" si="6755"/>
        <v>0</v>
      </c>
      <c r="AXI103" s="1112">
        <f t="shared" si="6755"/>
        <v>0</v>
      </c>
      <c r="AXJ103" s="1112">
        <f t="shared" si="6755"/>
        <v>0</v>
      </c>
      <c r="AXK103" s="1112">
        <f t="shared" si="6755"/>
        <v>0</v>
      </c>
      <c r="AXL103" s="1112">
        <f t="shared" si="6755"/>
        <v>0</v>
      </c>
      <c r="AXM103" s="1112">
        <f t="shared" si="6755"/>
        <v>0</v>
      </c>
      <c r="AXN103" s="1112">
        <f t="shared" si="6755"/>
        <v>0</v>
      </c>
      <c r="AXO103" s="1112">
        <f t="shared" si="6755"/>
        <v>0</v>
      </c>
      <c r="AXP103" s="1112">
        <f t="shared" si="6755"/>
        <v>0</v>
      </c>
      <c r="AXQ103" s="1112">
        <f t="shared" si="6755"/>
        <v>0</v>
      </c>
      <c r="AXR103" s="1112">
        <f t="shared" si="6755"/>
        <v>0</v>
      </c>
      <c r="AXS103" s="1125">
        <f t="shared" si="6755"/>
        <v>0</v>
      </c>
      <c r="AXT103" s="1113">
        <f t="shared" si="6755"/>
        <v>0</v>
      </c>
      <c r="AXV103" s="1120">
        <f t="shared" ref="AXV103:AYI103" si="6756">SUM(AXV104:AXV106)</f>
        <v>0</v>
      </c>
      <c r="AXW103" s="1112">
        <f t="shared" si="6756"/>
        <v>0</v>
      </c>
      <c r="AXX103" s="1112">
        <f t="shared" si="6756"/>
        <v>0</v>
      </c>
      <c r="AXY103" s="1112">
        <f t="shared" si="6756"/>
        <v>0</v>
      </c>
      <c r="AXZ103" s="1112">
        <f t="shared" si="6756"/>
        <v>0</v>
      </c>
      <c r="AYA103" s="1112">
        <f t="shared" si="6756"/>
        <v>0</v>
      </c>
      <c r="AYB103" s="1112">
        <f t="shared" si="6756"/>
        <v>0</v>
      </c>
      <c r="AYC103" s="1112">
        <f t="shared" si="6756"/>
        <v>0</v>
      </c>
      <c r="AYD103" s="1112">
        <f t="shared" si="6756"/>
        <v>0</v>
      </c>
      <c r="AYE103" s="1112">
        <f t="shared" si="6756"/>
        <v>0</v>
      </c>
      <c r="AYF103" s="1112">
        <f t="shared" si="6756"/>
        <v>0</v>
      </c>
      <c r="AYG103" s="1112">
        <f t="shared" si="6756"/>
        <v>0</v>
      </c>
      <c r="AYH103" s="1125">
        <f t="shared" si="6756"/>
        <v>0</v>
      </c>
      <c r="AYI103" s="1113">
        <f t="shared" si="6756"/>
        <v>0</v>
      </c>
      <c r="AYK103" s="1120">
        <f t="shared" ref="AYK103:AYX103" si="6757">SUM(AYK104:AYK106)</f>
        <v>0</v>
      </c>
      <c r="AYL103" s="1112">
        <f t="shared" si="6757"/>
        <v>0</v>
      </c>
      <c r="AYM103" s="1112">
        <f t="shared" si="6757"/>
        <v>0</v>
      </c>
      <c r="AYN103" s="1112">
        <f t="shared" si="6757"/>
        <v>0</v>
      </c>
      <c r="AYO103" s="1112">
        <f t="shared" si="6757"/>
        <v>0</v>
      </c>
      <c r="AYP103" s="1112">
        <f t="shared" si="6757"/>
        <v>0</v>
      </c>
      <c r="AYQ103" s="1112">
        <f t="shared" si="6757"/>
        <v>0</v>
      </c>
      <c r="AYR103" s="1112">
        <f t="shared" si="6757"/>
        <v>0</v>
      </c>
      <c r="AYS103" s="1112">
        <f t="shared" si="6757"/>
        <v>0</v>
      </c>
      <c r="AYT103" s="1112">
        <f t="shared" si="6757"/>
        <v>0</v>
      </c>
      <c r="AYU103" s="1112">
        <f t="shared" si="6757"/>
        <v>0</v>
      </c>
      <c r="AYV103" s="1112">
        <f t="shared" si="6757"/>
        <v>0</v>
      </c>
      <c r="AYW103" s="1125">
        <f t="shared" si="6757"/>
        <v>0</v>
      </c>
      <c r="AYX103" s="1113">
        <f t="shared" si="6757"/>
        <v>0</v>
      </c>
      <c r="AYZ103" s="1120">
        <f t="shared" ref="AYZ103:AZM103" si="6758">SUM(AYZ104:AYZ106)</f>
        <v>0</v>
      </c>
      <c r="AZA103" s="1112">
        <f t="shared" si="6758"/>
        <v>0</v>
      </c>
      <c r="AZB103" s="1112">
        <f t="shared" si="6758"/>
        <v>0</v>
      </c>
      <c r="AZC103" s="1112">
        <f t="shared" si="6758"/>
        <v>0</v>
      </c>
      <c r="AZD103" s="1112">
        <f t="shared" si="6758"/>
        <v>0</v>
      </c>
      <c r="AZE103" s="1112">
        <f t="shared" si="6758"/>
        <v>0</v>
      </c>
      <c r="AZF103" s="1112">
        <f t="shared" si="6758"/>
        <v>0</v>
      </c>
      <c r="AZG103" s="1112">
        <f t="shared" si="6758"/>
        <v>0</v>
      </c>
      <c r="AZH103" s="1112">
        <f t="shared" si="6758"/>
        <v>0</v>
      </c>
      <c r="AZI103" s="1112">
        <f t="shared" si="6758"/>
        <v>0</v>
      </c>
      <c r="AZJ103" s="1112">
        <f t="shared" si="6758"/>
        <v>0</v>
      </c>
      <c r="AZK103" s="1112">
        <f t="shared" si="6758"/>
        <v>0</v>
      </c>
      <c r="AZL103" s="1125">
        <f t="shared" si="6758"/>
        <v>0</v>
      </c>
      <c r="AZM103" s="1113">
        <f t="shared" si="6758"/>
        <v>0</v>
      </c>
      <c r="AZO103" s="1120">
        <f t="shared" ref="AZO103:BAB103" si="6759">SUM(AZO104:AZO106)</f>
        <v>0</v>
      </c>
      <c r="AZP103" s="1112">
        <f t="shared" si="6759"/>
        <v>0</v>
      </c>
      <c r="AZQ103" s="1112">
        <f t="shared" si="6759"/>
        <v>0</v>
      </c>
      <c r="AZR103" s="1112">
        <f t="shared" si="6759"/>
        <v>0</v>
      </c>
      <c r="AZS103" s="1112">
        <f t="shared" si="6759"/>
        <v>0</v>
      </c>
      <c r="AZT103" s="1112">
        <f t="shared" si="6759"/>
        <v>0</v>
      </c>
      <c r="AZU103" s="1112">
        <f t="shared" si="6759"/>
        <v>0</v>
      </c>
      <c r="AZV103" s="1112">
        <f t="shared" si="6759"/>
        <v>0</v>
      </c>
      <c r="AZW103" s="1112">
        <f t="shared" si="6759"/>
        <v>0</v>
      </c>
      <c r="AZX103" s="1112">
        <f t="shared" si="6759"/>
        <v>0</v>
      </c>
      <c r="AZY103" s="1112">
        <f t="shared" si="6759"/>
        <v>0</v>
      </c>
      <c r="AZZ103" s="1112">
        <f t="shared" si="6759"/>
        <v>0</v>
      </c>
      <c r="BAA103" s="1125">
        <f t="shared" si="6759"/>
        <v>0</v>
      </c>
      <c r="BAB103" s="1113">
        <f t="shared" si="6759"/>
        <v>0</v>
      </c>
      <c r="BAD103" s="1120">
        <f t="shared" ref="BAD103:BAQ103" si="6760">SUM(BAD104:BAD106)</f>
        <v>0</v>
      </c>
      <c r="BAE103" s="1112">
        <f t="shared" si="6760"/>
        <v>0</v>
      </c>
      <c r="BAF103" s="1112">
        <f t="shared" si="6760"/>
        <v>0</v>
      </c>
      <c r="BAG103" s="1112">
        <f t="shared" si="6760"/>
        <v>0</v>
      </c>
      <c r="BAH103" s="1112">
        <f t="shared" si="6760"/>
        <v>0</v>
      </c>
      <c r="BAI103" s="1112">
        <f t="shared" si="6760"/>
        <v>0</v>
      </c>
      <c r="BAJ103" s="1112">
        <f t="shared" si="6760"/>
        <v>0</v>
      </c>
      <c r="BAK103" s="1112">
        <f t="shared" si="6760"/>
        <v>0</v>
      </c>
      <c r="BAL103" s="1112">
        <f t="shared" si="6760"/>
        <v>0</v>
      </c>
      <c r="BAM103" s="1112">
        <f t="shared" si="6760"/>
        <v>0</v>
      </c>
      <c r="BAN103" s="1112">
        <f t="shared" si="6760"/>
        <v>0</v>
      </c>
      <c r="BAO103" s="1112">
        <f t="shared" si="6760"/>
        <v>0</v>
      </c>
      <c r="BAP103" s="1125">
        <f t="shared" si="6760"/>
        <v>0</v>
      </c>
      <c r="BAQ103" s="1113">
        <f t="shared" si="6760"/>
        <v>0</v>
      </c>
      <c r="BAS103" s="1120">
        <f t="shared" ref="BAS103:BBF103" si="6761">SUM(BAS104:BAS106)</f>
        <v>0</v>
      </c>
      <c r="BAT103" s="1112">
        <f t="shared" si="6761"/>
        <v>0</v>
      </c>
      <c r="BAU103" s="1112">
        <f t="shared" si="6761"/>
        <v>0</v>
      </c>
      <c r="BAV103" s="1112">
        <f t="shared" si="6761"/>
        <v>0</v>
      </c>
      <c r="BAW103" s="1112">
        <f t="shared" si="6761"/>
        <v>0</v>
      </c>
      <c r="BAX103" s="1112">
        <f t="shared" si="6761"/>
        <v>0</v>
      </c>
      <c r="BAY103" s="1112">
        <f t="shared" si="6761"/>
        <v>0</v>
      </c>
      <c r="BAZ103" s="1112">
        <f t="shared" si="6761"/>
        <v>0</v>
      </c>
      <c r="BBA103" s="1112">
        <f t="shared" si="6761"/>
        <v>0</v>
      </c>
      <c r="BBB103" s="1112">
        <f t="shared" si="6761"/>
        <v>0</v>
      </c>
      <c r="BBC103" s="1112">
        <f t="shared" si="6761"/>
        <v>0</v>
      </c>
      <c r="BBD103" s="1112">
        <f t="shared" si="6761"/>
        <v>0</v>
      </c>
      <c r="BBE103" s="1125">
        <f t="shared" si="6761"/>
        <v>0</v>
      </c>
      <c r="BBF103" s="1113">
        <f t="shared" si="6761"/>
        <v>0</v>
      </c>
      <c r="BBH103" s="1120">
        <f t="shared" ref="BBH103:BBU103" si="6762">SUM(BBH104:BBH106)</f>
        <v>0</v>
      </c>
      <c r="BBI103" s="1112">
        <f t="shared" si="6762"/>
        <v>0</v>
      </c>
      <c r="BBJ103" s="1112">
        <f t="shared" si="6762"/>
        <v>0</v>
      </c>
      <c r="BBK103" s="1112">
        <f t="shared" si="6762"/>
        <v>0</v>
      </c>
      <c r="BBL103" s="1112">
        <f t="shared" si="6762"/>
        <v>0</v>
      </c>
      <c r="BBM103" s="1112">
        <f t="shared" si="6762"/>
        <v>0</v>
      </c>
      <c r="BBN103" s="1112">
        <f t="shared" si="6762"/>
        <v>0</v>
      </c>
      <c r="BBO103" s="1112">
        <f t="shared" si="6762"/>
        <v>0</v>
      </c>
      <c r="BBP103" s="1112">
        <f t="shared" si="6762"/>
        <v>0</v>
      </c>
      <c r="BBQ103" s="1112">
        <f t="shared" si="6762"/>
        <v>0</v>
      </c>
      <c r="BBR103" s="1112">
        <f t="shared" si="6762"/>
        <v>0</v>
      </c>
      <c r="BBS103" s="1112">
        <f t="shared" si="6762"/>
        <v>0</v>
      </c>
      <c r="BBT103" s="1125">
        <f t="shared" si="6762"/>
        <v>0</v>
      </c>
      <c r="BBU103" s="1113">
        <f t="shared" si="6762"/>
        <v>0</v>
      </c>
      <c r="BBW103" s="1120">
        <f t="shared" ref="BBW103:BCJ103" si="6763">SUM(BBW104:BBW106)</f>
        <v>0</v>
      </c>
      <c r="BBX103" s="1112">
        <f t="shared" si="6763"/>
        <v>0</v>
      </c>
      <c r="BBY103" s="1112">
        <f t="shared" si="6763"/>
        <v>0</v>
      </c>
      <c r="BBZ103" s="1112">
        <f t="shared" si="6763"/>
        <v>0</v>
      </c>
      <c r="BCA103" s="1112">
        <f t="shared" si="6763"/>
        <v>0</v>
      </c>
      <c r="BCB103" s="1112">
        <f t="shared" si="6763"/>
        <v>0</v>
      </c>
      <c r="BCC103" s="1112">
        <f t="shared" si="6763"/>
        <v>0</v>
      </c>
      <c r="BCD103" s="1112">
        <f t="shared" si="6763"/>
        <v>0</v>
      </c>
      <c r="BCE103" s="1112">
        <f t="shared" si="6763"/>
        <v>0</v>
      </c>
      <c r="BCF103" s="1112">
        <f t="shared" si="6763"/>
        <v>0</v>
      </c>
      <c r="BCG103" s="1112">
        <f t="shared" si="6763"/>
        <v>0</v>
      </c>
      <c r="BCH103" s="1112">
        <f t="shared" si="6763"/>
        <v>0</v>
      </c>
      <c r="BCI103" s="1125">
        <f t="shared" si="6763"/>
        <v>0</v>
      </c>
      <c r="BCJ103" s="1113">
        <f t="shared" si="6763"/>
        <v>0</v>
      </c>
      <c r="BCL103" s="1120">
        <f t="shared" ref="BCL103:BCY103" si="6764">SUM(BCL104:BCL106)</f>
        <v>0</v>
      </c>
      <c r="BCM103" s="1112">
        <f t="shared" si="6764"/>
        <v>0</v>
      </c>
      <c r="BCN103" s="1112">
        <f t="shared" si="6764"/>
        <v>0</v>
      </c>
      <c r="BCO103" s="1112">
        <f t="shared" si="6764"/>
        <v>0</v>
      </c>
      <c r="BCP103" s="1112">
        <f t="shared" si="6764"/>
        <v>0</v>
      </c>
      <c r="BCQ103" s="1112">
        <f t="shared" si="6764"/>
        <v>0</v>
      </c>
      <c r="BCR103" s="1112">
        <f t="shared" si="6764"/>
        <v>0</v>
      </c>
      <c r="BCS103" s="1112">
        <f t="shared" si="6764"/>
        <v>0</v>
      </c>
      <c r="BCT103" s="1112">
        <f t="shared" si="6764"/>
        <v>0</v>
      </c>
      <c r="BCU103" s="1112">
        <f t="shared" si="6764"/>
        <v>0</v>
      </c>
      <c r="BCV103" s="1112">
        <f t="shared" si="6764"/>
        <v>0</v>
      </c>
      <c r="BCW103" s="1112">
        <f t="shared" si="6764"/>
        <v>0</v>
      </c>
      <c r="BCX103" s="1125">
        <f t="shared" si="6764"/>
        <v>0</v>
      </c>
      <c r="BCY103" s="1113">
        <f t="shared" si="6764"/>
        <v>0</v>
      </c>
      <c r="BDA103" s="1120">
        <f t="shared" ref="BDA103:BDN103" si="6765">SUM(BDA104:BDA106)</f>
        <v>0</v>
      </c>
      <c r="BDB103" s="1112">
        <f t="shared" si="6765"/>
        <v>0</v>
      </c>
      <c r="BDC103" s="1112">
        <f t="shared" si="6765"/>
        <v>0</v>
      </c>
      <c r="BDD103" s="1112">
        <f t="shared" si="6765"/>
        <v>0</v>
      </c>
      <c r="BDE103" s="1112">
        <f t="shared" si="6765"/>
        <v>0</v>
      </c>
      <c r="BDF103" s="1112">
        <f t="shared" si="6765"/>
        <v>0</v>
      </c>
      <c r="BDG103" s="1112">
        <f t="shared" si="6765"/>
        <v>0</v>
      </c>
      <c r="BDH103" s="1112">
        <f t="shared" si="6765"/>
        <v>0</v>
      </c>
      <c r="BDI103" s="1112">
        <f t="shared" si="6765"/>
        <v>0</v>
      </c>
      <c r="BDJ103" s="1112">
        <f t="shared" si="6765"/>
        <v>0</v>
      </c>
      <c r="BDK103" s="1112">
        <f t="shared" si="6765"/>
        <v>0</v>
      </c>
      <c r="BDL103" s="1112">
        <f t="shared" si="6765"/>
        <v>0</v>
      </c>
      <c r="BDM103" s="1125">
        <f t="shared" si="6765"/>
        <v>0</v>
      </c>
      <c r="BDN103" s="1113">
        <f t="shared" si="6765"/>
        <v>0</v>
      </c>
      <c r="BDP103" s="1120">
        <f t="shared" ref="BDP103:BEC103" si="6766">SUM(BDP104:BDP106)</f>
        <v>0</v>
      </c>
      <c r="BDQ103" s="1112">
        <f t="shared" si="6766"/>
        <v>0</v>
      </c>
      <c r="BDR103" s="1112">
        <f t="shared" si="6766"/>
        <v>0</v>
      </c>
      <c r="BDS103" s="1112">
        <f t="shared" si="6766"/>
        <v>0</v>
      </c>
      <c r="BDT103" s="1112">
        <f t="shared" si="6766"/>
        <v>0</v>
      </c>
      <c r="BDU103" s="1112">
        <f t="shared" si="6766"/>
        <v>0</v>
      </c>
      <c r="BDV103" s="1112">
        <f t="shared" si="6766"/>
        <v>0</v>
      </c>
      <c r="BDW103" s="1112">
        <f t="shared" si="6766"/>
        <v>0</v>
      </c>
      <c r="BDX103" s="1112">
        <f t="shared" si="6766"/>
        <v>0</v>
      </c>
      <c r="BDY103" s="1112">
        <f t="shared" si="6766"/>
        <v>0</v>
      </c>
      <c r="BDZ103" s="1112">
        <f t="shared" si="6766"/>
        <v>0</v>
      </c>
      <c r="BEA103" s="1112">
        <f t="shared" si="6766"/>
        <v>0</v>
      </c>
      <c r="BEB103" s="1125">
        <f t="shared" si="6766"/>
        <v>0</v>
      </c>
      <c r="BEC103" s="1113">
        <f t="shared" si="6766"/>
        <v>0</v>
      </c>
      <c r="BEE103" s="1120">
        <f t="shared" ref="BEE103:BER103" si="6767">SUM(BEE104:BEE106)</f>
        <v>0</v>
      </c>
      <c r="BEF103" s="1112">
        <f t="shared" si="6767"/>
        <v>0</v>
      </c>
      <c r="BEG103" s="1112">
        <f t="shared" si="6767"/>
        <v>0</v>
      </c>
      <c r="BEH103" s="1112">
        <f t="shared" si="6767"/>
        <v>0</v>
      </c>
      <c r="BEI103" s="1112">
        <f t="shared" si="6767"/>
        <v>0</v>
      </c>
      <c r="BEJ103" s="1112">
        <f t="shared" si="6767"/>
        <v>0</v>
      </c>
      <c r="BEK103" s="1112">
        <f t="shared" si="6767"/>
        <v>0</v>
      </c>
      <c r="BEL103" s="1112">
        <f t="shared" si="6767"/>
        <v>0</v>
      </c>
      <c r="BEM103" s="1112">
        <f t="shared" si="6767"/>
        <v>0</v>
      </c>
      <c r="BEN103" s="1112">
        <f t="shared" si="6767"/>
        <v>0</v>
      </c>
      <c r="BEO103" s="1112">
        <f t="shared" si="6767"/>
        <v>0</v>
      </c>
      <c r="BEP103" s="1112">
        <f t="shared" si="6767"/>
        <v>0</v>
      </c>
      <c r="BEQ103" s="1125">
        <f t="shared" si="6767"/>
        <v>0</v>
      </c>
      <c r="BER103" s="1113">
        <f t="shared" si="6767"/>
        <v>0</v>
      </c>
      <c r="BET103" s="1120">
        <f t="shared" ref="BET103:BFG103" si="6768">SUM(BET104:BET106)</f>
        <v>0</v>
      </c>
      <c r="BEU103" s="1112">
        <f t="shared" si="6768"/>
        <v>0</v>
      </c>
      <c r="BEV103" s="1112">
        <f t="shared" si="6768"/>
        <v>0</v>
      </c>
      <c r="BEW103" s="1112">
        <f t="shared" si="6768"/>
        <v>0</v>
      </c>
      <c r="BEX103" s="1112">
        <f t="shared" si="6768"/>
        <v>0</v>
      </c>
      <c r="BEY103" s="1112">
        <f t="shared" si="6768"/>
        <v>0</v>
      </c>
      <c r="BEZ103" s="1112">
        <f t="shared" si="6768"/>
        <v>0</v>
      </c>
      <c r="BFA103" s="1112">
        <f t="shared" si="6768"/>
        <v>0</v>
      </c>
      <c r="BFB103" s="1112">
        <f t="shared" si="6768"/>
        <v>0</v>
      </c>
      <c r="BFC103" s="1112">
        <f t="shared" si="6768"/>
        <v>0</v>
      </c>
      <c r="BFD103" s="1112">
        <f t="shared" si="6768"/>
        <v>0</v>
      </c>
      <c r="BFE103" s="1112">
        <f t="shared" si="6768"/>
        <v>0</v>
      </c>
      <c r="BFF103" s="1125">
        <f t="shared" si="6768"/>
        <v>0</v>
      </c>
      <c r="BFG103" s="1113">
        <f t="shared" si="6768"/>
        <v>0</v>
      </c>
      <c r="BFI103" s="1120">
        <f t="shared" ref="BFI103:BFV103" si="6769">SUM(BFI104:BFI106)</f>
        <v>0</v>
      </c>
      <c r="BFJ103" s="1112">
        <f t="shared" si="6769"/>
        <v>0</v>
      </c>
      <c r="BFK103" s="1112">
        <f t="shared" si="6769"/>
        <v>0</v>
      </c>
      <c r="BFL103" s="1112">
        <f t="shared" si="6769"/>
        <v>0</v>
      </c>
      <c r="BFM103" s="1112">
        <f t="shared" si="6769"/>
        <v>0</v>
      </c>
      <c r="BFN103" s="1112">
        <f t="shared" si="6769"/>
        <v>0</v>
      </c>
      <c r="BFO103" s="1112">
        <f t="shared" si="6769"/>
        <v>0</v>
      </c>
      <c r="BFP103" s="1112">
        <f t="shared" si="6769"/>
        <v>0</v>
      </c>
      <c r="BFQ103" s="1112">
        <f t="shared" si="6769"/>
        <v>0</v>
      </c>
      <c r="BFR103" s="1112">
        <f t="shared" si="6769"/>
        <v>0</v>
      </c>
      <c r="BFS103" s="1112">
        <f t="shared" si="6769"/>
        <v>0</v>
      </c>
      <c r="BFT103" s="1112">
        <f t="shared" si="6769"/>
        <v>0</v>
      </c>
      <c r="BFU103" s="1125">
        <f t="shared" si="6769"/>
        <v>0</v>
      </c>
      <c r="BFV103" s="1113">
        <f t="shared" si="6769"/>
        <v>0</v>
      </c>
      <c r="BFX103" s="1120">
        <f t="shared" ref="BFX103:BGK103" si="6770">SUM(BFX104:BFX106)</f>
        <v>0</v>
      </c>
      <c r="BFY103" s="1112">
        <f t="shared" si="6770"/>
        <v>0</v>
      </c>
      <c r="BFZ103" s="1112">
        <f t="shared" si="6770"/>
        <v>0</v>
      </c>
      <c r="BGA103" s="1112">
        <f t="shared" si="6770"/>
        <v>0</v>
      </c>
      <c r="BGB103" s="1112">
        <f t="shared" si="6770"/>
        <v>0</v>
      </c>
      <c r="BGC103" s="1112">
        <f t="shared" si="6770"/>
        <v>0</v>
      </c>
      <c r="BGD103" s="1112">
        <f t="shared" si="6770"/>
        <v>0</v>
      </c>
      <c r="BGE103" s="1112">
        <f t="shared" si="6770"/>
        <v>0</v>
      </c>
      <c r="BGF103" s="1112">
        <f t="shared" si="6770"/>
        <v>0</v>
      </c>
      <c r="BGG103" s="1112">
        <f t="shared" si="6770"/>
        <v>0</v>
      </c>
      <c r="BGH103" s="1112">
        <f t="shared" si="6770"/>
        <v>0</v>
      </c>
      <c r="BGI103" s="1112">
        <f t="shared" si="6770"/>
        <v>0</v>
      </c>
      <c r="BGJ103" s="1125">
        <f t="shared" si="6770"/>
        <v>0</v>
      </c>
      <c r="BGK103" s="1113">
        <f t="shared" si="6770"/>
        <v>0</v>
      </c>
      <c r="BGM103" s="1120">
        <f t="shared" ref="BGM103:BGZ103" si="6771">SUM(BGM104:BGM106)</f>
        <v>0</v>
      </c>
      <c r="BGN103" s="1112">
        <f t="shared" si="6771"/>
        <v>0</v>
      </c>
      <c r="BGO103" s="1112">
        <f t="shared" si="6771"/>
        <v>0</v>
      </c>
      <c r="BGP103" s="1112">
        <f t="shared" si="6771"/>
        <v>0</v>
      </c>
      <c r="BGQ103" s="1112">
        <f t="shared" si="6771"/>
        <v>0</v>
      </c>
      <c r="BGR103" s="1112">
        <f t="shared" si="6771"/>
        <v>0</v>
      </c>
      <c r="BGS103" s="1112">
        <f t="shared" si="6771"/>
        <v>0</v>
      </c>
      <c r="BGT103" s="1112">
        <f t="shared" si="6771"/>
        <v>0</v>
      </c>
      <c r="BGU103" s="1112">
        <f t="shared" si="6771"/>
        <v>0</v>
      </c>
      <c r="BGV103" s="1112">
        <f t="shared" si="6771"/>
        <v>0</v>
      </c>
      <c r="BGW103" s="1112">
        <f t="shared" si="6771"/>
        <v>0</v>
      </c>
      <c r="BGX103" s="1112">
        <f t="shared" si="6771"/>
        <v>0</v>
      </c>
      <c r="BGY103" s="1125">
        <f t="shared" si="6771"/>
        <v>0</v>
      </c>
      <c r="BGZ103" s="1113">
        <f t="shared" si="6771"/>
        <v>0</v>
      </c>
      <c r="BHB103" s="1120">
        <f t="shared" ref="BHB103:BHO103" si="6772">SUM(BHB104:BHB106)</f>
        <v>0</v>
      </c>
      <c r="BHC103" s="1112">
        <f t="shared" si="6772"/>
        <v>0</v>
      </c>
      <c r="BHD103" s="1112">
        <f t="shared" si="6772"/>
        <v>0</v>
      </c>
      <c r="BHE103" s="1112">
        <f t="shared" si="6772"/>
        <v>0</v>
      </c>
      <c r="BHF103" s="1112">
        <f t="shared" si="6772"/>
        <v>0</v>
      </c>
      <c r="BHG103" s="1112">
        <f t="shared" si="6772"/>
        <v>0</v>
      </c>
      <c r="BHH103" s="1112">
        <f t="shared" si="6772"/>
        <v>0</v>
      </c>
      <c r="BHI103" s="1112">
        <f t="shared" si="6772"/>
        <v>0</v>
      </c>
      <c r="BHJ103" s="1112">
        <f t="shared" si="6772"/>
        <v>0</v>
      </c>
      <c r="BHK103" s="1112">
        <f t="shared" si="6772"/>
        <v>0</v>
      </c>
      <c r="BHL103" s="1112">
        <f t="shared" si="6772"/>
        <v>0</v>
      </c>
      <c r="BHM103" s="1112">
        <f t="shared" si="6772"/>
        <v>0</v>
      </c>
      <c r="BHN103" s="1125">
        <f t="shared" si="6772"/>
        <v>0</v>
      </c>
      <c r="BHO103" s="1113">
        <f t="shared" si="6772"/>
        <v>0</v>
      </c>
      <c r="BHQ103" s="1120">
        <f t="shared" ref="BHQ103:BID103" si="6773">SUM(BHQ104:BHQ106)</f>
        <v>0</v>
      </c>
      <c r="BHR103" s="1112">
        <f t="shared" si="6773"/>
        <v>0</v>
      </c>
      <c r="BHS103" s="1112">
        <f t="shared" si="6773"/>
        <v>0</v>
      </c>
      <c r="BHT103" s="1112">
        <f t="shared" si="6773"/>
        <v>0</v>
      </c>
      <c r="BHU103" s="1112">
        <f t="shared" si="6773"/>
        <v>0</v>
      </c>
      <c r="BHV103" s="1112">
        <f t="shared" si="6773"/>
        <v>0</v>
      </c>
      <c r="BHW103" s="1112">
        <f t="shared" si="6773"/>
        <v>0</v>
      </c>
      <c r="BHX103" s="1112">
        <f t="shared" si="6773"/>
        <v>0</v>
      </c>
      <c r="BHY103" s="1112">
        <f t="shared" si="6773"/>
        <v>0</v>
      </c>
      <c r="BHZ103" s="1112">
        <f t="shared" si="6773"/>
        <v>0</v>
      </c>
      <c r="BIA103" s="1112">
        <f t="shared" si="6773"/>
        <v>0</v>
      </c>
      <c r="BIB103" s="1112">
        <f t="shared" si="6773"/>
        <v>0</v>
      </c>
      <c r="BIC103" s="1125">
        <f t="shared" si="6773"/>
        <v>0</v>
      </c>
      <c r="BID103" s="1113">
        <f t="shared" si="6773"/>
        <v>0</v>
      </c>
      <c r="BIF103" s="1120">
        <f t="shared" ref="BIF103:BIS103" si="6774">SUM(BIF104:BIF106)</f>
        <v>0</v>
      </c>
      <c r="BIG103" s="1112">
        <f t="shared" si="6774"/>
        <v>0</v>
      </c>
      <c r="BIH103" s="1112">
        <f t="shared" si="6774"/>
        <v>0</v>
      </c>
      <c r="BII103" s="1112">
        <f t="shared" si="6774"/>
        <v>0</v>
      </c>
      <c r="BIJ103" s="1112">
        <f t="shared" si="6774"/>
        <v>0</v>
      </c>
      <c r="BIK103" s="1112">
        <f t="shared" si="6774"/>
        <v>0</v>
      </c>
      <c r="BIL103" s="1112">
        <f t="shared" si="6774"/>
        <v>0</v>
      </c>
      <c r="BIM103" s="1112">
        <f t="shared" si="6774"/>
        <v>0</v>
      </c>
      <c r="BIN103" s="1112">
        <f t="shared" si="6774"/>
        <v>0</v>
      </c>
      <c r="BIO103" s="1112">
        <f t="shared" si="6774"/>
        <v>0</v>
      </c>
      <c r="BIP103" s="1112">
        <f t="shared" si="6774"/>
        <v>0</v>
      </c>
      <c r="BIQ103" s="1112">
        <f t="shared" si="6774"/>
        <v>0</v>
      </c>
      <c r="BIR103" s="1125">
        <f t="shared" si="6774"/>
        <v>0</v>
      </c>
      <c r="BIS103" s="1113">
        <f t="shared" si="6774"/>
        <v>0</v>
      </c>
      <c r="BIU103" s="1120">
        <f t="shared" ref="BIU103:BJH103" si="6775">SUM(BIU104:BIU106)</f>
        <v>0</v>
      </c>
      <c r="BIV103" s="1112">
        <f t="shared" si="6775"/>
        <v>0</v>
      </c>
      <c r="BIW103" s="1112">
        <f t="shared" si="6775"/>
        <v>0</v>
      </c>
      <c r="BIX103" s="1112">
        <f t="shared" si="6775"/>
        <v>0</v>
      </c>
      <c r="BIY103" s="1112">
        <f t="shared" si="6775"/>
        <v>0</v>
      </c>
      <c r="BIZ103" s="1112">
        <f t="shared" si="6775"/>
        <v>0</v>
      </c>
      <c r="BJA103" s="1112">
        <f t="shared" si="6775"/>
        <v>0</v>
      </c>
      <c r="BJB103" s="1112">
        <f t="shared" si="6775"/>
        <v>0</v>
      </c>
      <c r="BJC103" s="1112">
        <f t="shared" si="6775"/>
        <v>0</v>
      </c>
      <c r="BJD103" s="1112">
        <f t="shared" si="6775"/>
        <v>0</v>
      </c>
      <c r="BJE103" s="1112">
        <f t="shared" si="6775"/>
        <v>0</v>
      </c>
      <c r="BJF103" s="1112">
        <f t="shared" si="6775"/>
        <v>0</v>
      </c>
      <c r="BJG103" s="1125">
        <f t="shared" si="6775"/>
        <v>0</v>
      </c>
      <c r="BJH103" s="1113">
        <f t="shared" si="6775"/>
        <v>0</v>
      </c>
      <c r="BJJ103" s="1120">
        <f t="shared" ref="BJJ103:BJW103" si="6776">SUM(BJJ104:BJJ106)</f>
        <v>0</v>
      </c>
      <c r="BJK103" s="1112">
        <f t="shared" si="6776"/>
        <v>0</v>
      </c>
      <c r="BJL103" s="1112">
        <f t="shared" si="6776"/>
        <v>0</v>
      </c>
      <c r="BJM103" s="1112">
        <f t="shared" si="6776"/>
        <v>0</v>
      </c>
      <c r="BJN103" s="1112">
        <f t="shared" si="6776"/>
        <v>0</v>
      </c>
      <c r="BJO103" s="1112">
        <f t="shared" si="6776"/>
        <v>0</v>
      </c>
      <c r="BJP103" s="1112">
        <f t="shared" si="6776"/>
        <v>0</v>
      </c>
      <c r="BJQ103" s="1112">
        <f t="shared" si="6776"/>
        <v>0</v>
      </c>
      <c r="BJR103" s="1112">
        <f t="shared" si="6776"/>
        <v>0</v>
      </c>
      <c r="BJS103" s="1112">
        <f t="shared" si="6776"/>
        <v>0</v>
      </c>
      <c r="BJT103" s="1112">
        <f t="shared" si="6776"/>
        <v>0</v>
      </c>
      <c r="BJU103" s="1112">
        <f t="shared" si="6776"/>
        <v>0</v>
      </c>
      <c r="BJV103" s="1125">
        <f t="shared" si="6776"/>
        <v>0</v>
      </c>
      <c r="BJW103" s="1113">
        <f t="shared" si="6776"/>
        <v>0</v>
      </c>
      <c r="BJY103" s="1120">
        <f t="shared" ref="BJY103:BKL103" si="6777">SUM(BJY104:BJY106)</f>
        <v>0</v>
      </c>
      <c r="BJZ103" s="1112">
        <f t="shared" si="6777"/>
        <v>0</v>
      </c>
      <c r="BKA103" s="1112">
        <f t="shared" si="6777"/>
        <v>0</v>
      </c>
      <c r="BKB103" s="1112">
        <f t="shared" si="6777"/>
        <v>0</v>
      </c>
      <c r="BKC103" s="1112">
        <f t="shared" si="6777"/>
        <v>0</v>
      </c>
      <c r="BKD103" s="1112">
        <f t="shared" si="6777"/>
        <v>0</v>
      </c>
      <c r="BKE103" s="1112">
        <f t="shared" si="6777"/>
        <v>0</v>
      </c>
      <c r="BKF103" s="1112">
        <f t="shared" si="6777"/>
        <v>0</v>
      </c>
      <c r="BKG103" s="1112">
        <f t="shared" si="6777"/>
        <v>0</v>
      </c>
      <c r="BKH103" s="1112">
        <f t="shared" si="6777"/>
        <v>0</v>
      </c>
      <c r="BKI103" s="1112">
        <f t="shared" si="6777"/>
        <v>0</v>
      </c>
      <c r="BKJ103" s="1112">
        <f t="shared" si="6777"/>
        <v>0</v>
      </c>
      <c r="BKK103" s="1125">
        <f t="shared" si="6777"/>
        <v>0</v>
      </c>
      <c r="BKL103" s="1113">
        <f t="shared" si="6777"/>
        <v>0</v>
      </c>
      <c r="BKN103" s="1120">
        <f t="shared" ref="BKN103:BLA103" si="6778">SUM(BKN104:BKN106)</f>
        <v>0</v>
      </c>
      <c r="BKO103" s="1112">
        <f t="shared" si="6778"/>
        <v>0</v>
      </c>
      <c r="BKP103" s="1112">
        <f t="shared" si="6778"/>
        <v>0</v>
      </c>
      <c r="BKQ103" s="1112">
        <f t="shared" si="6778"/>
        <v>0</v>
      </c>
      <c r="BKR103" s="1112">
        <f t="shared" si="6778"/>
        <v>0</v>
      </c>
      <c r="BKS103" s="1112">
        <f t="shared" si="6778"/>
        <v>0</v>
      </c>
      <c r="BKT103" s="1112">
        <f t="shared" si="6778"/>
        <v>0</v>
      </c>
      <c r="BKU103" s="1112">
        <f t="shared" si="6778"/>
        <v>0</v>
      </c>
      <c r="BKV103" s="1112">
        <f t="shared" si="6778"/>
        <v>0</v>
      </c>
      <c r="BKW103" s="1112">
        <f t="shared" si="6778"/>
        <v>0</v>
      </c>
      <c r="BKX103" s="1112">
        <f t="shared" si="6778"/>
        <v>0</v>
      </c>
      <c r="BKY103" s="1112">
        <f t="shared" si="6778"/>
        <v>0</v>
      </c>
      <c r="BKZ103" s="1125">
        <f t="shared" si="6778"/>
        <v>0</v>
      </c>
      <c r="BLA103" s="1113">
        <f t="shared" si="6778"/>
        <v>0</v>
      </c>
      <c r="BLC103" s="1120">
        <f t="shared" ref="BLC103:BLP103" si="6779">SUM(BLC104:BLC106)</f>
        <v>0</v>
      </c>
      <c r="BLD103" s="1112">
        <f t="shared" si="6779"/>
        <v>0</v>
      </c>
      <c r="BLE103" s="1112">
        <f t="shared" si="6779"/>
        <v>0</v>
      </c>
      <c r="BLF103" s="1112">
        <f t="shared" si="6779"/>
        <v>0</v>
      </c>
      <c r="BLG103" s="1112">
        <f t="shared" si="6779"/>
        <v>0</v>
      </c>
      <c r="BLH103" s="1112">
        <f t="shared" si="6779"/>
        <v>0</v>
      </c>
      <c r="BLI103" s="1112">
        <f t="shared" si="6779"/>
        <v>0</v>
      </c>
      <c r="BLJ103" s="1112">
        <f t="shared" si="6779"/>
        <v>0</v>
      </c>
      <c r="BLK103" s="1112">
        <f t="shared" si="6779"/>
        <v>0</v>
      </c>
      <c r="BLL103" s="1112">
        <f t="shared" si="6779"/>
        <v>0</v>
      </c>
      <c r="BLM103" s="1112">
        <f t="shared" si="6779"/>
        <v>0</v>
      </c>
      <c r="BLN103" s="1112">
        <f t="shared" si="6779"/>
        <v>0</v>
      </c>
      <c r="BLO103" s="1125">
        <f t="shared" si="6779"/>
        <v>0</v>
      </c>
      <c r="BLP103" s="1113">
        <f t="shared" si="6779"/>
        <v>0</v>
      </c>
      <c r="BLR103" s="1120">
        <f t="shared" ref="BLR103:BME103" si="6780">SUM(BLR104:BLR106)</f>
        <v>0</v>
      </c>
      <c r="BLS103" s="1112">
        <f t="shared" si="6780"/>
        <v>0</v>
      </c>
      <c r="BLT103" s="1112">
        <f t="shared" si="6780"/>
        <v>0</v>
      </c>
      <c r="BLU103" s="1112">
        <f t="shared" si="6780"/>
        <v>0</v>
      </c>
      <c r="BLV103" s="1112">
        <f t="shared" si="6780"/>
        <v>0</v>
      </c>
      <c r="BLW103" s="1112">
        <f t="shared" si="6780"/>
        <v>0</v>
      </c>
      <c r="BLX103" s="1112">
        <f t="shared" si="6780"/>
        <v>0</v>
      </c>
      <c r="BLY103" s="1112">
        <f t="shared" si="6780"/>
        <v>0</v>
      </c>
      <c r="BLZ103" s="1112">
        <f t="shared" si="6780"/>
        <v>0</v>
      </c>
      <c r="BMA103" s="1112">
        <f t="shared" si="6780"/>
        <v>0</v>
      </c>
      <c r="BMB103" s="1112">
        <f t="shared" si="6780"/>
        <v>0</v>
      </c>
      <c r="BMC103" s="1112">
        <f t="shared" si="6780"/>
        <v>0</v>
      </c>
      <c r="BMD103" s="1125">
        <f t="shared" si="6780"/>
        <v>0</v>
      </c>
      <c r="BME103" s="1113">
        <f t="shared" si="6780"/>
        <v>0</v>
      </c>
      <c r="BMG103" s="1120">
        <f t="shared" ref="BMG103:BMT103" si="6781">SUM(BMG104:BMG106)</f>
        <v>0</v>
      </c>
      <c r="BMH103" s="1112">
        <f t="shared" si="6781"/>
        <v>0</v>
      </c>
      <c r="BMI103" s="1112">
        <f t="shared" si="6781"/>
        <v>0</v>
      </c>
      <c r="BMJ103" s="1112">
        <f t="shared" si="6781"/>
        <v>0</v>
      </c>
      <c r="BMK103" s="1112">
        <f t="shared" si="6781"/>
        <v>0</v>
      </c>
      <c r="BML103" s="1112">
        <f t="shared" si="6781"/>
        <v>0</v>
      </c>
      <c r="BMM103" s="1112">
        <f t="shared" si="6781"/>
        <v>0</v>
      </c>
      <c r="BMN103" s="1112">
        <f t="shared" si="6781"/>
        <v>0</v>
      </c>
      <c r="BMO103" s="1112">
        <f t="shared" si="6781"/>
        <v>0</v>
      </c>
      <c r="BMP103" s="1112">
        <f t="shared" si="6781"/>
        <v>0</v>
      </c>
      <c r="BMQ103" s="1112">
        <f t="shared" si="6781"/>
        <v>0</v>
      </c>
      <c r="BMR103" s="1112">
        <f t="shared" si="6781"/>
        <v>0</v>
      </c>
      <c r="BMS103" s="1125">
        <f t="shared" si="6781"/>
        <v>0</v>
      </c>
      <c r="BMT103" s="1113">
        <f t="shared" si="6781"/>
        <v>0</v>
      </c>
      <c r="BMV103" s="1120">
        <f t="shared" ref="BMV103:BNI103" si="6782">SUM(BMV104:BMV106)</f>
        <v>0</v>
      </c>
      <c r="BMW103" s="1112">
        <f t="shared" si="6782"/>
        <v>0</v>
      </c>
      <c r="BMX103" s="1112">
        <f t="shared" si="6782"/>
        <v>0</v>
      </c>
      <c r="BMY103" s="1112">
        <f t="shared" si="6782"/>
        <v>0</v>
      </c>
      <c r="BMZ103" s="1112">
        <f t="shared" si="6782"/>
        <v>0</v>
      </c>
      <c r="BNA103" s="1112">
        <f t="shared" si="6782"/>
        <v>0</v>
      </c>
      <c r="BNB103" s="1112">
        <f t="shared" si="6782"/>
        <v>0</v>
      </c>
      <c r="BNC103" s="1112">
        <f t="shared" si="6782"/>
        <v>0</v>
      </c>
      <c r="BND103" s="1112">
        <f t="shared" si="6782"/>
        <v>0</v>
      </c>
      <c r="BNE103" s="1112">
        <f t="shared" si="6782"/>
        <v>0</v>
      </c>
      <c r="BNF103" s="1112">
        <f t="shared" si="6782"/>
        <v>0</v>
      </c>
      <c r="BNG103" s="1112">
        <f t="shared" si="6782"/>
        <v>0</v>
      </c>
      <c r="BNH103" s="1125">
        <f t="shared" si="6782"/>
        <v>0</v>
      </c>
      <c r="BNI103" s="1113">
        <f t="shared" si="6782"/>
        <v>0</v>
      </c>
      <c r="BNK103" s="1120">
        <f t="shared" ref="BNK103:BNX103" si="6783">SUM(BNK104:BNK106)</f>
        <v>0</v>
      </c>
      <c r="BNL103" s="1112">
        <f t="shared" si="6783"/>
        <v>0</v>
      </c>
      <c r="BNM103" s="1112">
        <f t="shared" si="6783"/>
        <v>0</v>
      </c>
      <c r="BNN103" s="1112">
        <f t="shared" si="6783"/>
        <v>0</v>
      </c>
      <c r="BNO103" s="1112">
        <f t="shared" si="6783"/>
        <v>0</v>
      </c>
      <c r="BNP103" s="1112">
        <f t="shared" si="6783"/>
        <v>0</v>
      </c>
      <c r="BNQ103" s="1112">
        <f t="shared" si="6783"/>
        <v>0</v>
      </c>
      <c r="BNR103" s="1112">
        <f t="shared" si="6783"/>
        <v>0</v>
      </c>
      <c r="BNS103" s="1112">
        <f t="shared" si="6783"/>
        <v>0</v>
      </c>
      <c r="BNT103" s="1112">
        <f t="shared" si="6783"/>
        <v>0</v>
      </c>
      <c r="BNU103" s="1112">
        <f t="shared" si="6783"/>
        <v>0</v>
      </c>
      <c r="BNV103" s="1112">
        <f t="shared" si="6783"/>
        <v>0</v>
      </c>
      <c r="BNW103" s="1125">
        <f t="shared" si="6783"/>
        <v>0</v>
      </c>
      <c r="BNX103" s="1113">
        <f t="shared" si="6783"/>
        <v>0</v>
      </c>
      <c r="BNZ103" s="1120">
        <f t="shared" ref="BNZ103:BOM103" si="6784">SUM(BNZ104:BNZ106)</f>
        <v>0</v>
      </c>
      <c r="BOA103" s="1112">
        <f t="shared" si="6784"/>
        <v>0</v>
      </c>
      <c r="BOB103" s="1112">
        <f t="shared" si="6784"/>
        <v>0</v>
      </c>
      <c r="BOC103" s="1112">
        <f t="shared" si="6784"/>
        <v>0</v>
      </c>
      <c r="BOD103" s="1112">
        <f t="shared" si="6784"/>
        <v>0</v>
      </c>
      <c r="BOE103" s="1112">
        <f t="shared" si="6784"/>
        <v>0</v>
      </c>
      <c r="BOF103" s="1112">
        <f t="shared" si="6784"/>
        <v>0</v>
      </c>
      <c r="BOG103" s="1112">
        <f t="shared" si="6784"/>
        <v>0</v>
      </c>
      <c r="BOH103" s="1112">
        <f t="shared" si="6784"/>
        <v>0</v>
      </c>
      <c r="BOI103" s="1112">
        <f t="shared" si="6784"/>
        <v>0</v>
      </c>
      <c r="BOJ103" s="1112">
        <f t="shared" si="6784"/>
        <v>0</v>
      </c>
      <c r="BOK103" s="1112">
        <f t="shared" si="6784"/>
        <v>0</v>
      </c>
      <c r="BOL103" s="1125">
        <f t="shared" si="6784"/>
        <v>0</v>
      </c>
      <c r="BOM103" s="1113">
        <f t="shared" si="6784"/>
        <v>0</v>
      </c>
      <c r="BOO103" s="1120">
        <f t="shared" ref="BOO103:BPB103" si="6785">SUM(BOO104:BOO106)</f>
        <v>0</v>
      </c>
      <c r="BOP103" s="1112">
        <f t="shared" si="6785"/>
        <v>0</v>
      </c>
      <c r="BOQ103" s="1112">
        <f t="shared" si="6785"/>
        <v>0</v>
      </c>
      <c r="BOR103" s="1112">
        <f t="shared" si="6785"/>
        <v>0</v>
      </c>
      <c r="BOS103" s="1112">
        <f t="shared" si="6785"/>
        <v>0</v>
      </c>
      <c r="BOT103" s="1112">
        <f t="shared" si="6785"/>
        <v>0</v>
      </c>
      <c r="BOU103" s="1112">
        <f t="shared" si="6785"/>
        <v>0</v>
      </c>
      <c r="BOV103" s="1112">
        <f t="shared" si="6785"/>
        <v>0</v>
      </c>
      <c r="BOW103" s="1112">
        <f t="shared" si="6785"/>
        <v>0</v>
      </c>
      <c r="BOX103" s="1112">
        <f t="shared" si="6785"/>
        <v>0</v>
      </c>
      <c r="BOY103" s="1112">
        <f t="shared" si="6785"/>
        <v>0</v>
      </c>
      <c r="BOZ103" s="1112">
        <f t="shared" si="6785"/>
        <v>0</v>
      </c>
      <c r="BPA103" s="1125">
        <f t="shared" si="6785"/>
        <v>0</v>
      </c>
      <c r="BPB103" s="1113">
        <f t="shared" si="6785"/>
        <v>0</v>
      </c>
      <c r="BPD103" s="1120">
        <f t="shared" ref="BPD103:BPQ103" si="6786">SUM(BPD104:BPD106)</f>
        <v>0</v>
      </c>
      <c r="BPE103" s="1112">
        <f t="shared" si="6786"/>
        <v>0</v>
      </c>
      <c r="BPF103" s="1112">
        <f t="shared" si="6786"/>
        <v>0</v>
      </c>
      <c r="BPG103" s="1112">
        <f t="shared" si="6786"/>
        <v>0</v>
      </c>
      <c r="BPH103" s="1112">
        <f t="shared" si="6786"/>
        <v>0</v>
      </c>
      <c r="BPI103" s="1112">
        <f t="shared" si="6786"/>
        <v>0</v>
      </c>
      <c r="BPJ103" s="1112">
        <f t="shared" si="6786"/>
        <v>0</v>
      </c>
      <c r="BPK103" s="1112">
        <f t="shared" si="6786"/>
        <v>0</v>
      </c>
      <c r="BPL103" s="1112">
        <f t="shared" si="6786"/>
        <v>0</v>
      </c>
      <c r="BPM103" s="1112">
        <f t="shared" si="6786"/>
        <v>0</v>
      </c>
      <c r="BPN103" s="1112">
        <f t="shared" si="6786"/>
        <v>0</v>
      </c>
      <c r="BPO103" s="1112">
        <f t="shared" si="6786"/>
        <v>0</v>
      </c>
      <c r="BPP103" s="1125">
        <f t="shared" si="6786"/>
        <v>0</v>
      </c>
      <c r="BPQ103" s="1113">
        <f t="shared" si="6786"/>
        <v>0</v>
      </c>
      <c r="BPS103" s="1120">
        <f t="shared" ref="BPS103:BQF103" si="6787">SUM(BPS104:BPS106)</f>
        <v>0</v>
      </c>
      <c r="BPT103" s="1112">
        <f t="shared" si="6787"/>
        <v>0</v>
      </c>
      <c r="BPU103" s="1112">
        <f t="shared" si="6787"/>
        <v>0</v>
      </c>
      <c r="BPV103" s="1112">
        <f t="shared" si="6787"/>
        <v>0</v>
      </c>
      <c r="BPW103" s="1112">
        <f t="shared" si="6787"/>
        <v>0</v>
      </c>
      <c r="BPX103" s="1112">
        <f t="shared" si="6787"/>
        <v>0</v>
      </c>
      <c r="BPY103" s="1112">
        <f t="shared" si="6787"/>
        <v>0</v>
      </c>
      <c r="BPZ103" s="1112">
        <f t="shared" si="6787"/>
        <v>0</v>
      </c>
      <c r="BQA103" s="1112">
        <f t="shared" si="6787"/>
        <v>0</v>
      </c>
      <c r="BQB103" s="1112">
        <f t="shared" si="6787"/>
        <v>0</v>
      </c>
      <c r="BQC103" s="1112">
        <f t="shared" si="6787"/>
        <v>0</v>
      </c>
      <c r="BQD103" s="1112">
        <f t="shared" si="6787"/>
        <v>0</v>
      </c>
      <c r="BQE103" s="1125">
        <f t="shared" si="6787"/>
        <v>0</v>
      </c>
      <c r="BQF103" s="1113">
        <f t="shared" si="6787"/>
        <v>0</v>
      </c>
      <c r="BQH103" s="1120">
        <f t="shared" ref="BQH103:BQU103" si="6788">SUM(BQH104:BQH106)</f>
        <v>0</v>
      </c>
      <c r="BQI103" s="1112">
        <f t="shared" si="6788"/>
        <v>0</v>
      </c>
      <c r="BQJ103" s="1112">
        <f t="shared" si="6788"/>
        <v>0</v>
      </c>
      <c r="BQK103" s="1112">
        <f t="shared" si="6788"/>
        <v>0</v>
      </c>
      <c r="BQL103" s="1112">
        <f t="shared" si="6788"/>
        <v>0</v>
      </c>
      <c r="BQM103" s="1112">
        <f t="shared" si="6788"/>
        <v>0</v>
      </c>
      <c r="BQN103" s="1112">
        <f t="shared" si="6788"/>
        <v>0</v>
      </c>
      <c r="BQO103" s="1112">
        <f t="shared" si="6788"/>
        <v>0</v>
      </c>
      <c r="BQP103" s="1112">
        <f t="shared" si="6788"/>
        <v>0</v>
      </c>
      <c r="BQQ103" s="1112">
        <f t="shared" si="6788"/>
        <v>0</v>
      </c>
      <c r="BQR103" s="1112">
        <f t="shared" si="6788"/>
        <v>0</v>
      </c>
      <c r="BQS103" s="1112">
        <f t="shared" si="6788"/>
        <v>0</v>
      </c>
      <c r="BQT103" s="1125">
        <f t="shared" si="6788"/>
        <v>0</v>
      </c>
      <c r="BQU103" s="1113">
        <f t="shared" si="6788"/>
        <v>0</v>
      </c>
      <c r="BQW103" s="1120">
        <f t="shared" ref="BQW103:BRJ103" si="6789">SUM(BQW104:BQW106)</f>
        <v>0</v>
      </c>
      <c r="BQX103" s="1112">
        <f t="shared" si="6789"/>
        <v>0</v>
      </c>
      <c r="BQY103" s="1112">
        <f t="shared" si="6789"/>
        <v>0</v>
      </c>
      <c r="BQZ103" s="1112">
        <f t="shared" si="6789"/>
        <v>0</v>
      </c>
      <c r="BRA103" s="1112">
        <f t="shared" si="6789"/>
        <v>0</v>
      </c>
      <c r="BRB103" s="1112">
        <f t="shared" si="6789"/>
        <v>0</v>
      </c>
      <c r="BRC103" s="1112">
        <f t="shared" si="6789"/>
        <v>0</v>
      </c>
      <c r="BRD103" s="1112">
        <f t="shared" si="6789"/>
        <v>0</v>
      </c>
      <c r="BRE103" s="1112">
        <f t="shared" si="6789"/>
        <v>0</v>
      </c>
      <c r="BRF103" s="1112">
        <f t="shared" si="6789"/>
        <v>0</v>
      </c>
      <c r="BRG103" s="1112">
        <f t="shared" si="6789"/>
        <v>0</v>
      </c>
      <c r="BRH103" s="1112">
        <f t="shared" si="6789"/>
        <v>0</v>
      </c>
      <c r="BRI103" s="1125">
        <f t="shared" si="6789"/>
        <v>0</v>
      </c>
      <c r="BRJ103" s="1113">
        <f t="shared" si="6789"/>
        <v>0</v>
      </c>
      <c r="BRL103" s="1120">
        <f t="shared" ref="BRL103:BRY103" si="6790">SUM(BRL104:BRL106)</f>
        <v>0</v>
      </c>
      <c r="BRM103" s="1112">
        <f t="shared" si="6790"/>
        <v>0</v>
      </c>
      <c r="BRN103" s="1112">
        <f t="shared" si="6790"/>
        <v>0</v>
      </c>
      <c r="BRO103" s="1112">
        <f t="shared" si="6790"/>
        <v>0</v>
      </c>
      <c r="BRP103" s="1112">
        <f t="shared" si="6790"/>
        <v>0</v>
      </c>
      <c r="BRQ103" s="1112">
        <f t="shared" si="6790"/>
        <v>0</v>
      </c>
      <c r="BRR103" s="1112">
        <f t="shared" si="6790"/>
        <v>0</v>
      </c>
      <c r="BRS103" s="1112">
        <f t="shared" si="6790"/>
        <v>0</v>
      </c>
      <c r="BRT103" s="1112">
        <f t="shared" si="6790"/>
        <v>0</v>
      </c>
      <c r="BRU103" s="1112">
        <f t="shared" si="6790"/>
        <v>0</v>
      </c>
      <c r="BRV103" s="1112">
        <f t="shared" si="6790"/>
        <v>0</v>
      </c>
      <c r="BRW103" s="1112">
        <f t="shared" si="6790"/>
        <v>0</v>
      </c>
      <c r="BRX103" s="1125">
        <f t="shared" si="6790"/>
        <v>0</v>
      </c>
      <c r="BRY103" s="1113">
        <f t="shared" si="6790"/>
        <v>0</v>
      </c>
      <c r="BSA103" s="1120">
        <f t="shared" ref="BSA103:BSN103" si="6791">SUM(BSA104:BSA106)</f>
        <v>0</v>
      </c>
      <c r="BSB103" s="1112">
        <f t="shared" si="6791"/>
        <v>0</v>
      </c>
      <c r="BSC103" s="1112">
        <f t="shared" si="6791"/>
        <v>0</v>
      </c>
      <c r="BSD103" s="1112">
        <f t="shared" si="6791"/>
        <v>0</v>
      </c>
      <c r="BSE103" s="1112">
        <f t="shared" si="6791"/>
        <v>0</v>
      </c>
      <c r="BSF103" s="1112">
        <f t="shared" si="6791"/>
        <v>0</v>
      </c>
      <c r="BSG103" s="1112">
        <f t="shared" si="6791"/>
        <v>0</v>
      </c>
      <c r="BSH103" s="1112">
        <f t="shared" si="6791"/>
        <v>0</v>
      </c>
      <c r="BSI103" s="1112">
        <f t="shared" si="6791"/>
        <v>0</v>
      </c>
      <c r="BSJ103" s="1112">
        <f t="shared" si="6791"/>
        <v>0</v>
      </c>
      <c r="BSK103" s="1112">
        <f t="shared" si="6791"/>
        <v>0</v>
      </c>
      <c r="BSL103" s="1112">
        <f t="shared" si="6791"/>
        <v>0</v>
      </c>
      <c r="BSM103" s="1125">
        <f t="shared" si="6791"/>
        <v>0</v>
      </c>
      <c r="BSN103" s="1113">
        <f t="shared" si="6791"/>
        <v>0</v>
      </c>
      <c r="BSP103" s="1120">
        <f t="shared" ref="BSP103:BTC103" si="6792">SUM(BSP104:BSP106)</f>
        <v>0</v>
      </c>
      <c r="BSQ103" s="1112">
        <f t="shared" si="6792"/>
        <v>0</v>
      </c>
      <c r="BSR103" s="1112">
        <f t="shared" si="6792"/>
        <v>0</v>
      </c>
      <c r="BSS103" s="1112">
        <f t="shared" si="6792"/>
        <v>0</v>
      </c>
      <c r="BST103" s="1112">
        <f t="shared" si="6792"/>
        <v>0</v>
      </c>
      <c r="BSU103" s="1112">
        <f t="shared" si="6792"/>
        <v>0</v>
      </c>
      <c r="BSV103" s="1112">
        <f t="shared" si="6792"/>
        <v>0</v>
      </c>
      <c r="BSW103" s="1112">
        <f t="shared" si="6792"/>
        <v>0</v>
      </c>
      <c r="BSX103" s="1112">
        <f t="shared" si="6792"/>
        <v>0</v>
      </c>
      <c r="BSY103" s="1112">
        <f t="shared" si="6792"/>
        <v>0</v>
      </c>
      <c r="BSZ103" s="1112">
        <f t="shared" si="6792"/>
        <v>0</v>
      </c>
      <c r="BTA103" s="1112">
        <f t="shared" si="6792"/>
        <v>0</v>
      </c>
      <c r="BTB103" s="1125">
        <f t="shared" si="6792"/>
        <v>0</v>
      </c>
      <c r="BTC103" s="1113">
        <f t="shared" si="6792"/>
        <v>0</v>
      </c>
      <c r="BTE103" s="1120">
        <f t="shared" ref="BTE103:BTR103" si="6793">SUM(BTE104:BTE106)</f>
        <v>0</v>
      </c>
      <c r="BTF103" s="1112">
        <f t="shared" si="6793"/>
        <v>0</v>
      </c>
      <c r="BTG103" s="1112">
        <f t="shared" si="6793"/>
        <v>0</v>
      </c>
      <c r="BTH103" s="1112">
        <f t="shared" si="6793"/>
        <v>0</v>
      </c>
      <c r="BTI103" s="1112">
        <f t="shared" si="6793"/>
        <v>0</v>
      </c>
      <c r="BTJ103" s="1112">
        <f t="shared" si="6793"/>
        <v>0</v>
      </c>
      <c r="BTK103" s="1112">
        <f t="shared" si="6793"/>
        <v>0</v>
      </c>
      <c r="BTL103" s="1112">
        <f t="shared" si="6793"/>
        <v>0</v>
      </c>
      <c r="BTM103" s="1112">
        <f t="shared" si="6793"/>
        <v>0</v>
      </c>
      <c r="BTN103" s="1112">
        <f t="shared" si="6793"/>
        <v>0</v>
      </c>
      <c r="BTO103" s="1112">
        <f t="shared" si="6793"/>
        <v>0</v>
      </c>
      <c r="BTP103" s="1112">
        <f t="shared" si="6793"/>
        <v>0</v>
      </c>
      <c r="BTQ103" s="1125">
        <f t="shared" si="6793"/>
        <v>0</v>
      </c>
      <c r="BTR103" s="1113">
        <f t="shared" si="6793"/>
        <v>0</v>
      </c>
      <c r="BTT103" s="1120">
        <f t="shared" ref="BTT103:BUG103" si="6794">SUM(BTT104:BTT106)</f>
        <v>0</v>
      </c>
      <c r="BTU103" s="1112">
        <f t="shared" si="6794"/>
        <v>0</v>
      </c>
      <c r="BTV103" s="1112">
        <f t="shared" si="6794"/>
        <v>0</v>
      </c>
      <c r="BTW103" s="1112">
        <f t="shared" si="6794"/>
        <v>0</v>
      </c>
      <c r="BTX103" s="1112">
        <f t="shared" si="6794"/>
        <v>0</v>
      </c>
      <c r="BTY103" s="1112">
        <f t="shared" si="6794"/>
        <v>0</v>
      </c>
      <c r="BTZ103" s="1112">
        <f t="shared" si="6794"/>
        <v>0</v>
      </c>
      <c r="BUA103" s="1112">
        <f t="shared" si="6794"/>
        <v>0</v>
      </c>
      <c r="BUB103" s="1112">
        <f t="shared" si="6794"/>
        <v>0</v>
      </c>
      <c r="BUC103" s="1112">
        <f t="shared" si="6794"/>
        <v>0</v>
      </c>
      <c r="BUD103" s="1112">
        <f t="shared" si="6794"/>
        <v>0</v>
      </c>
      <c r="BUE103" s="1112">
        <f t="shared" si="6794"/>
        <v>0</v>
      </c>
      <c r="BUF103" s="1125">
        <f t="shared" si="6794"/>
        <v>0</v>
      </c>
      <c r="BUG103" s="1113">
        <f t="shared" si="6794"/>
        <v>0</v>
      </c>
      <c r="BUI103" s="1120">
        <f t="shared" ref="BUI103:BUV103" si="6795">SUM(BUI104:BUI106)</f>
        <v>0</v>
      </c>
      <c r="BUJ103" s="1112">
        <f t="shared" si="6795"/>
        <v>0</v>
      </c>
      <c r="BUK103" s="1112">
        <f t="shared" si="6795"/>
        <v>0</v>
      </c>
      <c r="BUL103" s="1112">
        <f t="shared" si="6795"/>
        <v>0</v>
      </c>
      <c r="BUM103" s="1112">
        <f t="shared" si="6795"/>
        <v>0</v>
      </c>
      <c r="BUN103" s="1112">
        <f t="shared" si="6795"/>
        <v>0</v>
      </c>
      <c r="BUO103" s="1112">
        <f t="shared" si="6795"/>
        <v>0</v>
      </c>
      <c r="BUP103" s="1112">
        <f t="shared" si="6795"/>
        <v>0</v>
      </c>
      <c r="BUQ103" s="1112">
        <f t="shared" si="6795"/>
        <v>0</v>
      </c>
      <c r="BUR103" s="1112">
        <f t="shared" si="6795"/>
        <v>0</v>
      </c>
      <c r="BUS103" s="1112">
        <f t="shared" si="6795"/>
        <v>0</v>
      </c>
      <c r="BUT103" s="1112">
        <f t="shared" si="6795"/>
        <v>0</v>
      </c>
      <c r="BUU103" s="1125">
        <f t="shared" si="6795"/>
        <v>0</v>
      </c>
      <c r="BUV103" s="1113">
        <f t="shared" si="6795"/>
        <v>0</v>
      </c>
      <c r="BUX103" s="1120">
        <f t="shared" ref="BUX103:BVK103" si="6796">SUM(BUX104:BUX106)</f>
        <v>0</v>
      </c>
      <c r="BUY103" s="1112">
        <f t="shared" si="6796"/>
        <v>0</v>
      </c>
      <c r="BUZ103" s="1112">
        <f t="shared" si="6796"/>
        <v>0</v>
      </c>
      <c r="BVA103" s="1112">
        <f t="shared" si="6796"/>
        <v>0</v>
      </c>
      <c r="BVB103" s="1112">
        <f t="shared" si="6796"/>
        <v>0</v>
      </c>
      <c r="BVC103" s="1112">
        <f t="shared" si="6796"/>
        <v>0</v>
      </c>
      <c r="BVD103" s="1112">
        <f t="shared" si="6796"/>
        <v>0</v>
      </c>
      <c r="BVE103" s="1112">
        <f t="shared" si="6796"/>
        <v>0</v>
      </c>
      <c r="BVF103" s="1112">
        <f t="shared" si="6796"/>
        <v>0</v>
      </c>
      <c r="BVG103" s="1112">
        <f t="shared" si="6796"/>
        <v>0</v>
      </c>
      <c r="BVH103" s="1112">
        <f t="shared" si="6796"/>
        <v>0</v>
      </c>
      <c r="BVI103" s="1112">
        <f t="shared" si="6796"/>
        <v>0</v>
      </c>
      <c r="BVJ103" s="1125">
        <f t="shared" si="6796"/>
        <v>0</v>
      </c>
      <c r="BVK103" s="1113">
        <f t="shared" si="6796"/>
        <v>0</v>
      </c>
      <c r="BVM103" s="1120">
        <f t="shared" ref="BVM103:BVZ103" si="6797">SUM(BVM104:BVM106)</f>
        <v>0</v>
      </c>
      <c r="BVN103" s="1112">
        <f t="shared" si="6797"/>
        <v>0</v>
      </c>
      <c r="BVO103" s="1112">
        <f t="shared" si="6797"/>
        <v>0</v>
      </c>
      <c r="BVP103" s="1112">
        <f t="shared" si="6797"/>
        <v>0</v>
      </c>
      <c r="BVQ103" s="1112">
        <f t="shared" si="6797"/>
        <v>0</v>
      </c>
      <c r="BVR103" s="1112">
        <f t="shared" si="6797"/>
        <v>0</v>
      </c>
      <c r="BVS103" s="1112">
        <f t="shared" si="6797"/>
        <v>0</v>
      </c>
      <c r="BVT103" s="1112">
        <f t="shared" si="6797"/>
        <v>0</v>
      </c>
      <c r="BVU103" s="1112">
        <f t="shared" si="6797"/>
        <v>0</v>
      </c>
      <c r="BVV103" s="1112">
        <f t="shared" si="6797"/>
        <v>0</v>
      </c>
      <c r="BVW103" s="1112">
        <f t="shared" si="6797"/>
        <v>0</v>
      </c>
      <c r="BVX103" s="1112">
        <f t="shared" si="6797"/>
        <v>0</v>
      </c>
      <c r="BVY103" s="1125">
        <f t="shared" si="6797"/>
        <v>0</v>
      </c>
      <c r="BVZ103" s="1113">
        <f t="shared" si="6797"/>
        <v>0</v>
      </c>
      <c r="BWB103" s="1120">
        <f t="shared" ref="BWB103:BWO103" si="6798">SUM(BWB104:BWB106)</f>
        <v>0</v>
      </c>
      <c r="BWC103" s="1112">
        <f t="shared" si="6798"/>
        <v>0</v>
      </c>
      <c r="BWD103" s="1112">
        <f t="shared" si="6798"/>
        <v>0</v>
      </c>
      <c r="BWE103" s="1112">
        <f t="shared" si="6798"/>
        <v>0</v>
      </c>
      <c r="BWF103" s="1112">
        <f t="shared" si="6798"/>
        <v>0</v>
      </c>
      <c r="BWG103" s="1112">
        <f t="shared" si="6798"/>
        <v>0</v>
      </c>
      <c r="BWH103" s="1112">
        <f t="shared" si="6798"/>
        <v>0</v>
      </c>
      <c r="BWI103" s="1112">
        <f t="shared" si="6798"/>
        <v>0</v>
      </c>
      <c r="BWJ103" s="1112">
        <f t="shared" si="6798"/>
        <v>0</v>
      </c>
      <c r="BWK103" s="1112">
        <f t="shared" si="6798"/>
        <v>0</v>
      </c>
      <c r="BWL103" s="1112">
        <f t="shared" si="6798"/>
        <v>0</v>
      </c>
      <c r="BWM103" s="1112">
        <f t="shared" si="6798"/>
        <v>0</v>
      </c>
      <c r="BWN103" s="1125">
        <f t="shared" si="6798"/>
        <v>0</v>
      </c>
      <c r="BWO103" s="1113">
        <f t="shared" si="6798"/>
        <v>0</v>
      </c>
    </row>
    <row r="104" spans="2:1965" ht="30" customHeight="1" x14ac:dyDescent="0.2">
      <c r="B104" s="1114" t="s">
        <v>780</v>
      </c>
      <c r="C104" s="1109"/>
      <c r="D104" s="1109"/>
      <c r="E104" s="1109"/>
      <c r="F104" s="1109"/>
      <c r="G104" s="1112">
        <f>C104+D104-E104+F104</f>
        <v>0</v>
      </c>
      <c r="H104" s="1109"/>
      <c r="I104" s="1109"/>
      <c r="J104" s="1109"/>
      <c r="K104" s="1109"/>
      <c r="L104" s="1109"/>
      <c r="M104" s="1111"/>
      <c r="N104" s="1112">
        <f>H104+I104-J104+K104-L104+M104</f>
        <v>0</v>
      </c>
      <c r="O104" s="1126"/>
      <c r="P104" s="1110"/>
      <c r="Q104" s="1109"/>
      <c r="R104" s="1109"/>
      <c r="S104" s="1109"/>
      <c r="T104" s="1109"/>
      <c r="U104" s="1112">
        <f>Q104+R104-S104+T104</f>
        <v>0</v>
      </c>
      <c r="V104" s="1109"/>
      <c r="W104" s="1109"/>
      <c r="X104" s="1109"/>
      <c r="Y104" s="1109"/>
      <c r="Z104" s="1109"/>
      <c r="AA104" s="1111"/>
      <c r="AB104" s="1112">
        <f>V104+W104-X104+Y104-Z104+AA104</f>
        <v>0</v>
      </c>
      <c r="AC104" s="1126"/>
      <c r="AD104" s="1110"/>
      <c r="AF104" s="1121"/>
      <c r="AG104" s="1109"/>
      <c r="AH104" s="1109"/>
      <c r="AI104" s="1109"/>
      <c r="AJ104" s="1112">
        <f>AF104+AG104-AH104+AI104</f>
        <v>0</v>
      </c>
      <c r="AK104" s="1109"/>
      <c r="AL104" s="1109"/>
      <c r="AM104" s="1109"/>
      <c r="AN104" s="1109"/>
      <c r="AO104" s="1109"/>
      <c r="AP104" s="1111"/>
      <c r="AQ104" s="1112">
        <f>AK104+AL104-AM104+AN104-AO104+AP104</f>
        <v>0</v>
      </c>
      <c r="AR104" s="1126"/>
      <c r="AS104" s="1110"/>
      <c r="AU104" s="1121"/>
      <c r="AV104" s="1109"/>
      <c r="AW104" s="1109"/>
      <c r="AX104" s="1109"/>
      <c r="AY104" s="1112">
        <f>AU104+AV104-AW104+AX104</f>
        <v>0</v>
      </c>
      <c r="AZ104" s="1109"/>
      <c r="BA104" s="1109"/>
      <c r="BB104" s="1109"/>
      <c r="BC104" s="1109"/>
      <c r="BD104" s="1109"/>
      <c r="BE104" s="1111"/>
      <c r="BF104" s="1112">
        <f>AZ104+BA104-BB104+BC104-BD104+BE104</f>
        <v>0</v>
      </c>
      <c r="BG104" s="1126"/>
      <c r="BH104" s="1110"/>
      <c r="BJ104" s="1121"/>
      <c r="BK104" s="1109"/>
      <c r="BL104" s="1109"/>
      <c r="BM104" s="1109"/>
      <c r="BN104" s="1112">
        <f>BJ104+BK104-BL104+BM104</f>
        <v>0</v>
      </c>
      <c r="BO104" s="1109"/>
      <c r="BP104" s="1109"/>
      <c r="BQ104" s="1109"/>
      <c r="BR104" s="1109"/>
      <c r="BS104" s="1109"/>
      <c r="BT104" s="1111"/>
      <c r="BU104" s="1112">
        <f>BO104+BP104-BQ104+BR104-BS104+BT104</f>
        <v>0</v>
      </c>
      <c r="BV104" s="1126"/>
      <c r="BW104" s="1110"/>
      <c r="BY104" s="1121"/>
      <c r="BZ104" s="1109"/>
      <c r="CA104" s="1109"/>
      <c r="CB104" s="1109"/>
      <c r="CC104" s="1112">
        <f>BY104+BZ104-CA104+CB104</f>
        <v>0</v>
      </c>
      <c r="CD104" s="1109"/>
      <c r="CE104" s="1109"/>
      <c r="CF104" s="1109"/>
      <c r="CG104" s="1109"/>
      <c r="CH104" s="1109"/>
      <c r="CI104" s="1111"/>
      <c r="CJ104" s="1112">
        <f>CD104+CE104-CF104+CG104-CH104+CI104</f>
        <v>0</v>
      </c>
      <c r="CK104" s="1126"/>
      <c r="CL104" s="1110"/>
      <c r="CN104" s="1121"/>
      <c r="CO104" s="1109"/>
      <c r="CP104" s="1109"/>
      <c r="CQ104" s="1109"/>
      <c r="CR104" s="1112">
        <f>CN104+CO104-CP104+CQ104</f>
        <v>0</v>
      </c>
      <c r="CS104" s="1109"/>
      <c r="CT104" s="1109"/>
      <c r="CU104" s="1109"/>
      <c r="CV104" s="1109"/>
      <c r="CW104" s="1109"/>
      <c r="CX104" s="1111"/>
      <c r="CY104" s="1112">
        <f>CS104+CT104-CU104+CV104-CW104+CX104</f>
        <v>0</v>
      </c>
      <c r="CZ104" s="1126"/>
      <c r="DA104" s="1110"/>
      <c r="DC104" s="1121"/>
      <c r="DD104" s="1109"/>
      <c r="DE104" s="1109"/>
      <c r="DF104" s="1109"/>
      <c r="DG104" s="1112">
        <f>DC104+DD104-DE104+DF104</f>
        <v>0</v>
      </c>
      <c r="DH104" s="1109"/>
      <c r="DI104" s="1109"/>
      <c r="DJ104" s="1109"/>
      <c r="DK104" s="1109"/>
      <c r="DL104" s="1109"/>
      <c r="DM104" s="1111"/>
      <c r="DN104" s="1112">
        <f>DH104+DI104-DJ104+DK104-DL104+DM104</f>
        <v>0</v>
      </c>
      <c r="DO104" s="1126"/>
      <c r="DP104" s="1110"/>
      <c r="DR104" s="1121"/>
      <c r="DS104" s="1109"/>
      <c r="DT104" s="1109"/>
      <c r="DU104" s="1109"/>
      <c r="DV104" s="1112">
        <f>DR104+DS104-DT104+DU104</f>
        <v>0</v>
      </c>
      <c r="DW104" s="1109"/>
      <c r="DX104" s="1109"/>
      <c r="DY104" s="1109"/>
      <c r="DZ104" s="1109"/>
      <c r="EA104" s="1109"/>
      <c r="EB104" s="1111"/>
      <c r="EC104" s="1112">
        <f>DW104+DX104-DY104+DZ104-EA104+EB104</f>
        <v>0</v>
      </c>
      <c r="ED104" s="1126"/>
      <c r="EE104" s="1110"/>
      <c r="EG104" s="1121"/>
      <c r="EH104" s="1109"/>
      <c r="EI104" s="1109"/>
      <c r="EJ104" s="1109"/>
      <c r="EK104" s="1112">
        <f>EG104+EH104-EI104+EJ104</f>
        <v>0</v>
      </c>
      <c r="EL104" s="1109"/>
      <c r="EM104" s="1109"/>
      <c r="EN104" s="1109"/>
      <c r="EO104" s="1109"/>
      <c r="EP104" s="1109"/>
      <c r="EQ104" s="1111"/>
      <c r="ER104" s="1112">
        <f>EL104+EM104-EN104+EO104-EP104+EQ104</f>
        <v>0</v>
      </c>
      <c r="ES104" s="1126"/>
      <c r="ET104" s="1110"/>
      <c r="EV104" s="1121"/>
      <c r="EW104" s="1109"/>
      <c r="EX104" s="1109"/>
      <c r="EY104" s="1109"/>
      <c r="EZ104" s="1112">
        <f>EV104+EW104-EX104+EY104</f>
        <v>0</v>
      </c>
      <c r="FA104" s="1109"/>
      <c r="FB104" s="1109"/>
      <c r="FC104" s="1109"/>
      <c r="FD104" s="1109"/>
      <c r="FE104" s="1109"/>
      <c r="FF104" s="1111"/>
      <c r="FG104" s="1112">
        <f>FA104+FB104-FC104+FD104-FE104+FF104</f>
        <v>0</v>
      </c>
      <c r="FH104" s="1126"/>
      <c r="FI104" s="1110"/>
      <c r="FK104" s="1121"/>
      <c r="FL104" s="1109"/>
      <c r="FM104" s="1109"/>
      <c r="FN104" s="1109"/>
      <c r="FO104" s="1112">
        <f>FK104+FL104-FM104+FN104</f>
        <v>0</v>
      </c>
      <c r="FP104" s="1109"/>
      <c r="FQ104" s="1109"/>
      <c r="FR104" s="1109"/>
      <c r="FS104" s="1109"/>
      <c r="FT104" s="1109"/>
      <c r="FU104" s="1111"/>
      <c r="FV104" s="1112">
        <f>FP104+FQ104-FR104+FS104-FT104+FU104</f>
        <v>0</v>
      </c>
      <c r="FW104" s="1126"/>
      <c r="FX104" s="1110"/>
      <c r="FZ104" s="1121"/>
      <c r="GA104" s="1109"/>
      <c r="GB104" s="1109"/>
      <c r="GC104" s="1109"/>
      <c r="GD104" s="1112">
        <f>FZ104+GA104-GB104+GC104</f>
        <v>0</v>
      </c>
      <c r="GE104" s="1109"/>
      <c r="GF104" s="1109"/>
      <c r="GG104" s="1109"/>
      <c r="GH104" s="1109"/>
      <c r="GI104" s="1109"/>
      <c r="GJ104" s="1111"/>
      <c r="GK104" s="1112">
        <f>GE104+GF104-GG104+GH104-GI104+GJ104</f>
        <v>0</v>
      </c>
      <c r="GL104" s="1126"/>
      <c r="GM104" s="1110"/>
      <c r="GO104" s="1121"/>
      <c r="GP104" s="1109"/>
      <c r="GQ104" s="1109"/>
      <c r="GR104" s="1109"/>
      <c r="GS104" s="1112">
        <f>GO104+GP104-GQ104+GR104</f>
        <v>0</v>
      </c>
      <c r="GT104" s="1109"/>
      <c r="GU104" s="1109"/>
      <c r="GV104" s="1109"/>
      <c r="GW104" s="1109"/>
      <c r="GX104" s="1109"/>
      <c r="GY104" s="1111"/>
      <c r="GZ104" s="1112">
        <f>GT104+GU104-GV104+GW104-GX104+GY104</f>
        <v>0</v>
      </c>
      <c r="HA104" s="1126"/>
      <c r="HB104" s="1110"/>
      <c r="HD104" s="1121"/>
      <c r="HE104" s="1109"/>
      <c r="HF104" s="1109"/>
      <c r="HG104" s="1109"/>
      <c r="HH104" s="1112">
        <f>HD104+HE104-HF104+HG104</f>
        <v>0</v>
      </c>
      <c r="HI104" s="1109"/>
      <c r="HJ104" s="1109"/>
      <c r="HK104" s="1109"/>
      <c r="HL104" s="1109"/>
      <c r="HM104" s="1109"/>
      <c r="HN104" s="1111"/>
      <c r="HO104" s="1112">
        <f>HI104+HJ104-HK104+HL104-HM104+HN104</f>
        <v>0</v>
      </c>
      <c r="HP104" s="1126"/>
      <c r="HQ104" s="1110"/>
      <c r="HS104" s="1121"/>
      <c r="HT104" s="1109"/>
      <c r="HU104" s="1109"/>
      <c r="HV104" s="1109"/>
      <c r="HW104" s="1112">
        <f>HS104+HT104-HU104+HV104</f>
        <v>0</v>
      </c>
      <c r="HX104" s="1109"/>
      <c r="HY104" s="1109"/>
      <c r="HZ104" s="1109"/>
      <c r="IA104" s="1109"/>
      <c r="IB104" s="1109"/>
      <c r="IC104" s="1111"/>
      <c r="ID104" s="1112">
        <f>HX104+HY104-HZ104+IA104-IB104+IC104</f>
        <v>0</v>
      </c>
      <c r="IE104" s="1126"/>
      <c r="IF104" s="1110"/>
      <c r="IH104" s="1121"/>
      <c r="II104" s="1109"/>
      <c r="IJ104" s="1109"/>
      <c r="IK104" s="1109"/>
      <c r="IL104" s="1112">
        <f>IH104+II104-IJ104+IK104</f>
        <v>0</v>
      </c>
      <c r="IM104" s="1109"/>
      <c r="IN104" s="1109"/>
      <c r="IO104" s="1109"/>
      <c r="IP104" s="1109"/>
      <c r="IQ104" s="1109"/>
      <c r="IR104" s="1111"/>
      <c r="IS104" s="1112">
        <f>IM104+IN104-IO104+IP104-IQ104+IR104</f>
        <v>0</v>
      </c>
      <c r="IT104" s="1126"/>
      <c r="IU104" s="1110"/>
      <c r="IW104" s="1121"/>
      <c r="IX104" s="1109"/>
      <c r="IY104" s="1109"/>
      <c r="IZ104" s="1109"/>
      <c r="JA104" s="1112">
        <f>IW104+IX104-IY104+IZ104</f>
        <v>0</v>
      </c>
      <c r="JB104" s="1109"/>
      <c r="JC104" s="1109"/>
      <c r="JD104" s="1109"/>
      <c r="JE104" s="1109"/>
      <c r="JF104" s="1109"/>
      <c r="JG104" s="1111"/>
      <c r="JH104" s="1112">
        <f>JB104+JC104-JD104+JE104-JF104+JG104</f>
        <v>0</v>
      </c>
      <c r="JI104" s="1126"/>
      <c r="JJ104" s="1110"/>
      <c r="JL104" s="1121"/>
      <c r="JM104" s="1109"/>
      <c r="JN104" s="1109"/>
      <c r="JO104" s="1109"/>
      <c r="JP104" s="1112">
        <f>JL104+JM104-JN104+JO104</f>
        <v>0</v>
      </c>
      <c r="JQ104" s="1109"/>
      <c r="JR104" s="1109"/>
      <c r="JS104" s="1109"/>
      <c r="JT104" s="1109"/>
      <c r="JU104" s="1109"/>
      <c r="JV104" s="1111"/>
      <c r="JW104" s="1112">
        <f>JQ104+JR104-JS104+JT104-JU104+JV104</f>
        <v>0</v>
      </c>
      <c r="JX104" s="1126"/>
      <c r="JY104" s="1110"/>
      <c r="KA104" s="1121"/>
      <c r="KB104" s="1109"/>
      <c r="KC104" s="1109"/>
      <c r="KD104" s="1109"/>
      <c r="KE104" s="1112">
        <f>KA104+KB104-KC104+KD104</f>
        <v>0</v>
      </c>
      <c r="KF104" s="1109"/>
      <c r="KG104" s="1109"/>
      <c r="KH104" s="1109"/>
      <c r="KI104" s="1109"/>
      <c r="KJ104" s="1109"/>
      <c r="KK104" s="1111"/>
      <c r="KL104" s="1112">
        <f>KF104+KG104-KH104+KI104-KJ104+KK104</f>
        <v>0</v>
      </c>
      <c r="KM104" s="1126"/>
      <c r="KN104" s="1110"/>
      <c r="KP104" s="1121"/>
      <c r="KQ104" s="1109"/>
      <c r="KR104" s="1109"/>
      <c r="KS104" s="1109"/>
      <c r="KT104" s="1112">
        <f>KP104+KQ104-KR104+KS104</f>
        <v>0</v>
      </c>
      <c r="KU104" s="1109"/>
      <c r="KV104" s="1109"/>
      <c r="KW104" s="1109"/>
      <c r="KX104" s="1109"/>
      <c r="KY104" s="1109"/>
      <c r="KZ104" s="1111"/>
      <c r="LA104" s="1112">
        <f>KU104+KV104-KW104+KX104-KY104+KZ104</f>
        <v>0</v>
      </c>
      <c r="LB104" s="1126"/>
      <c r="LC104" s="1110"/>
      <c r="LE104" s="1121"/>
      <c r="LF104" s="1109"/>
      <c r="LG104" s="1109"/>
      <c r="LH104" s="1109"/>
      <c r="LI104" s="1112">
        <f>LE104+LF104-LG104+LH104</f>
        <v>0</v>
      </c>
      <c r="LJ104" s="1109"/>
      <c r="LK104" s="1109"/>
      <c r="LL104" s="1109"/>
      <c r="LM104" s="1109"/>
      <c r="LN104" s="1109"/>
      <c r="LO104" s="1111"/>
      <c r="LP104" s="1112">
        <f>LJ104+LK104-LL104+LM104-LN104+LO104</f>
        <v>0</v>
      </c>
      <c r="LQ104" s="1126"/>
      <c r="LR104" s="1110"/>
      <c r="LT104" s="1121"/>
      <c r="LU104" s="1109"/>
      <c r="LV104" s="1109"/>
      <c r="LW104" s="1109"/>
      <c r="LX104" s="1112">
        <f>LT104+LU104-LV104+LW104</f>
        <v>0</v>
      </c>
      <c r="LY104" s="1109"/>
      <c r="LZ104" s="1109"/>
      <c r="MA104" s="1109"/>
      <c r="MB104" s="1109"/>
      <c r="MC104" s="1109"/>
      <c r="MD104" s="1111"/>
      <c r="ME104" s="1112">
        <f>LY104+LZ104-MA104+MB104-MC104+MD104</f>
        <v>0</v>
      </c>
      <c r="MF104" s="1126"/>
      <c r="MG104" s="1110"/>
      <c r="MI104" s="1121"/>
      <c r="MJ104" s="1109"/>
      <c r="MK104" s="1109"/>
      <c r="ML104" s="1109"/>
      <c r="MM104" s="1112">
        <f>MI104+MJ104-MK104+ML104</f>
        <v>0</v>
      </c>
      <c r="MN104" s="1109"/>
      <c r="MO104" s="1109"/>
      <c r="MP104" s="1109"/>
      <c r="MQ104" s="1109"/>
      <c r="MR104" s="1109"/>
      <c r="MS104" s="1111"/>
      <c r="MT104" s="1112">
        <f>MN104+MO104-MP104+MQ104-MR104+MS104</f>
        <v>0</v>
      </c>
      <c r="MU104" s="1126"/>
      <c r="MV104" s="1110"/>
      <c r="MX104" s="1121"/>
      <c r="MY104" s="1109"/>
      <c r="MZ104" s="1109"/>
      <c r="NA104" s="1109"/>
      <c r="NB104" s="1112">
        <f>MX104+MY104-MZ104+NA104</f>
        <v>0</v>
      </c>
      <c r="NC104" s="1109"/>
      <c r="ND104" s="1109"/>
      <c r="NE104" s="1109"/>
      <c r="NF104" s="1109"/>
      <c r="NG104" s="1109"/>
      <c r="NH104" s="1111"/>
      <c r="NI104" s="1112">
        <f>NC104+ND104-NE104+NF104-NG104+NH104</f>
        <v>0</v>
      </c>
      <c r="NJ104" s="1126"/>
      <c r="NK104" s="1110"/>
      <c r="NM104" s="1121"/>
      <c r="NN104" s="1109"/>
      <c r="NO104" s="1109"/>
      <c r="NP104" s="1109"/>
      <c r="NQ104" s="1112">
        <f>NM104+NN104-NO104+NP104</f>
        <v>0</v>
      </c>
      <c r="NR104" s="1109"/>
      <c r="NS104" s="1109"/>
      <c r="NT104" s="1109"/>
      <c r="NU104" s="1109"/>
      <c r="NV104" s="1109"/>
      <c r="NW104" s="1111"/>
      <c r="NX104" s="1112">
        <f>NR104+NS104-NT104+NU104-NV104+NW104</f>
        <v>0</v>
      </c>
      <c r="NY104" s="1126"/>
      <c r="NZ104" s="1110"/>
      <c r="OB104" s="1121"/>
      <c r="OC104" s="1109"/>
      <c r="OD104" s="1109"/>
      <c r="OE104" s="1109"/>
      <c r="OF104" s="1112">
        <f>OB104+OC104-OD104+OE104</f>
        <v>0</v>
      </c>
      <c r="OG104" s="1109"/>
      <c r="OH104" s="1109"/>
      <c r="OI104" s="1109"/>
      <c r="OJ104" s="1109"/>
      <c r="OK104" s="1109"/>
      <c r="OL104" s="1111"/>
      <c r="OM104" s="1112">
        <f>OG104+OH104-OI104+OJ104-OK104+OL104</f>
        <v>0</v>
      </c>
      <c r="ON104" s="1126"/>
      <c r="OO104" s="1110"/>
      <c r="OQ104" s="1121"/>
      <c r="OR104" s="1109"/>
      <c r="OS104" s="1109"/>
      <c r="OT104" s="1109"/>
      <c r="OU104" s="1112">
        <f>OQ104+OR104-OS104+OT104</f>
        <v>0</v>
      </c>
      <c r="OV104" s="1109"/>
      <c r="OW104" s="1109"/>
      <c r="OX104" s="1109"/>
      <c r="OY104" s="1109"/>
      <c r="OZ104" s="1109"/>
      <c r="PA104" s="1111"/>
      <c r="PB104" s="1112">
        <f>OV104+OW104-OX104+OY104-OZ104+PA104</f>
        <v>0</v>
      </c>
      <c r="PC104" s="1126"/>
      <c r="PD104" s="1110"/>
      <c r="PF104" s="1121"/>
      <c r="PG104" s="1109"/>
      <c r="PH104" s="1109"/>
      <c r="PI104" s="1109"/>
      <c r="PJ104" s="1112">
        <f>PF104+PG104-PH104+PI104</f>
        <v>0</v>
      </c>
      <c r="PK104" s="1109"/>
      <c r="PL104" s="1109"/>
      <c r="PM104" s="1109"/>
      <c r="PN104" s="1109"/>
      <c r="PO104" s="1109"/>
      <c r="PP104" s="1111"/>
      <c r="PQ104" s="1112">
        <f>PK104+PL104-PM104+PN104-PO104+PP104</f>
        <v>0</v>
      </c>
      <c r="PR104" s="1126"/>
      <c r="PS104" s="1110"/>
      <c r="PU104" s="1121"/>
      <c r="PV104" s="1109"/>
      <c r="PW104" s="1109"/>
      <c r="PX104" s="1109"/>
      <c r="PY104" s="1112">
        <f>PU104+PV104-PW104+PX104</f>
        <v>0</v>
      </c>
      <c r="PZ104" s="1109"/>
      <c r="QA104" s="1109"/>
      <c r="QB104" s="1109"/>
      <c r="QC104" s="1109"/>
      <c r="QD104" s="1109"/>
      <c r="QE104" s="1111"/>
      <c r="QF104" s="1112">
        <f>PZ104+QA104-QB104+QC104-QD104+QE104</f>
        <v>0</v>
      </c>
      <c r="QG104" s="1126"/>
      <c r="QH104" s="1110"/>
      <c r="QJ104" s="1121"/>
      <c r="QK104" s="1109"/>
      <c r="QL104" s="1109"/>
      <c r="QM104" s="1109"/>
      <c r="QN104" s="1112">
        <f>QJ104+QK104-QL104+QM104</f>
        <v>0</v>
      </c>
      <c r="QO104" s="1109"/>
      <c r="QP104" s="1109"/>
      <c r="QQ104" s="1109"/>
      <c r="QR104" s="1109"/>
      <c r="QS104" s="1109"/>
      <c r="QT104" s="1111"/>
      <c r="QU104" s="1112">
        <f>QO104+QP104-QQ104+QR104-QS104+QT104</f>
        <v>0</v>
      </c>
      <c r="QV104" s="1126"/>
      <c r="QW104" s="1110"/>
      <c r="QY104" s="1121"/>
      <c r="QZ104" s="1109"/>
      <c r="RA104" s="1109"/>
      <c r="RB104" s="1109"/>
      <c r="RC104" s="1112">
        <f>QY104+QZ104-RA104+RB104</f>
        <v>0</v>
      </c>
      <c r="RD104" s="1109"/>
      <c r="RE104" s="1109"/>
      <c r="RF104" s="1109"/>
      <c r="RG104" s="1109"/>
      <c r="RH104" s="1109"/>
      <c r="RI104" s="1111"/>
      <c r="RJ104" s="1112">
        <f>RD104+RE104-RF104+RG104-RH104+RI104</f>
        <v>0</v>
      </c>
      <c r="RK104" s="1126"/>
      <c r="RL104" s="1110"/>
      <c r="RN104" s="1121"/>
      <c r="RO104" s="1109"/>
      <c r="RP104" s="1109"/>
      <c r="RQ104" s="1109"/>
      <c r="RR104" s="1112">
        <f>RN104+RO104-RP104+RQ104</f>
        <v>0</v>
      </c>
      <c r="RS104" s="1109"/>
      <c r="RT104" s="1109"/>
      <c r="RU104" s="1109"/>
      <c r="RV104" s="1109"/>
      <c r="RW104" s="1109"/>
      <c r="RX104" s="1111"/>
      <c r="RY104" s="1112">
        <f>RS104+RT104-RU104+RV104-RW104+RX104</f>
        <v>0</v>
      </c>
      <c r="RZ104" s="1126"/>
      <c r="SA104" s="1110"/>
      <c r="SC104" s="1121"/>
      <c r="SD104" s="1109"/>
      <c r="SE104" s="1109"/>
      <c r="SF104" s="1109"/>
      <c r="SG104" s="1112">
        <f>SC104+SD104-SE104+SF104</f>
        <v>0</v>
      </c>
      <c r="SH104" s="1109"/>
      <c r="SI104" s="1109"/>
      <c r="SJ104" s="1109"/>
      <c r="SK104" s="1109"/>
      <c r="SL104" s="1109"/>
      <c r="SM104" s="1111"/>
      <c r="SN104" s="1112">
        <f>SH104+SI104-SJ104+SK104-SL104+SM104</f>
        <v>0</v>
      </c>
      <c r="SO104" s="1126"/>
      <c r="SP104" s="1110"/>
      <c r="SR104" s="1121"/>
      <c r="SS104" s="1109"/>
      <c r="ST104" s="1109"/>
      <c r="SU104" s="1109"/>
      <c r="SV104" s="1112">
        <f>SR104+SS104-ST104+SU104</f>
        <v>0</v>
      </c>
      <c r="SW104" s="1109"/>
      <c r="SX104" s="1109"/>
      <c r="SY104" s="1109"/>
      <c r="SZ104" s="1109"/>
      <c r="TA104" s="1109"/>
      <c r="TB104" s="1111"/>
      <c r="TC104" s="1112">
        <f>SW104+SX104-SY104+SZ104-TA104+TB104</f>
        <v>0</v>
      </c>
      <c r="TD104" s="1126"/>
      <c r="TE104" s="1110"/>
      <c r="TG104" s="1121"/>
      <c r="TH104" s="1109"/>
      <c r="TI104" s="1109"/>
      <c r="TJ104" s="1109"/>
      <c r="TK104" s="1112">
        <f>TG104+TH104-TI104+TJ104</f>
        <v>0</v>
      </c>
      <c r="TL104" s="1109"/>
      <c r="TM104" s="1109"/>
      <c r="TN104" s="1109"/>
      <c r="TO104" s="1109"/>
      <c r="TP104" s="1109"/>
      <c r="TQ104" s="1111"/>
      <c r="TR104" s="1112">
        <f>TL104+TM104-TN104+TO104-TP104+TQ104</f>
        <v>0</v>
      </c>
      <c r="TS104" s="1126"/>
      <c r="TT104" s="1110"/>
      <c r="TV104" s="1121"/>
      <c r="TW104" s="1109"/>
      <c r="TX104" s="1109"/>
      <c r="TY104" s="1109"/>
      <c r="TZ104" s="1112">
        <f>TV104+TW104-TX104+TY104</f>
        <v>0</v>
      </c>
      <c r="UA104" s="1109"/>
      <c r="UB104" s="1109"/>
      <c r="UC104" s="1109"/>
      <c r="UD104" s="1109"/>
      <c r="UE104" s="1109"/>
      <c r="UF104" s="1111"/>
      <c r="UG104" s="1112">
        <f>UA104+UB104-UC104+UD104-UE104+UF104</f>
        <v>0</v>
      </c>
      <c r="UH104" s="1126"/>
      <c r="UI104" s="1110"/>
      <c r="UK104" s="1121"/>
      <c r="UL104" s="1109"/>
      <c r="UM104" s="1109"/>
      <c r="UN104" s="1109"/>
      <c r="UO104" s="1112">
        <f>UK104+UL104-UM104+UN104</f>
        <v>0</v>
      </c>
      <c r="UP104" s="1109"/>
      <c r="UQ104" s="1109"/>
      <c r="UR104" s="1109"/>
      <c r="US104" s="1109"/>
      <c r="UT104" s="1109"/>
      <c r="UU104" s="1111"/>
      <c r="UV104" s="1112">
        <f>UP104+UQ104-UR104+US104-UT104+UU104</f>
        <v>0</v>
      </c>
      <c r="UW104" s="1126"/>
      <c r="UX104" s="1110"/>
      <c r="UZ104" s="1121"/>
      <c r="VA104" s="1109"/>
      <c r="VB104" s="1109"/>
      <c r="VC104" s="1109"/>
      <c r="VD104" s="1112">
        <f>UZ104+VA104-VB104+VC104</f>
        <v>0</v>
      </c>
      <c r="VE104" s="1109"/>
      <c r="VF104" s="1109"/>
      <c r="VG104" s="1109"/>
      <c r="VH104" s="1109"/>
      <c r="VI104" s="1109"/>
      <c r="VJ104" s="1111"/>
      <c r="VK104" s="1112">
        <f>VE104+VF104-VG104+VH104-VI104+VJ104</f>
        <v>0</v>
      </c>
      <c r="VL104" s="1126"/>
      <c r="VM104" s="1110"/>
      <c r="VO104" s="1121"/>
      <c r="VP104" s="1109"/>
      <c r="VQ104" s="1109"/>
      <c r="VR104" s="1109"/>
      <c r="VS104" s="1112">
        <f>VO104+VP104-VQ104+VR104</f>
        <v>0</v>
      </c>
      <c r="VT104" s="1109"/>
      <c r="VU104" s="1109"/>
      <c r="VV104" s="1109"/>
      <c r="VW104" s="1109"/>
      <c r="VX104" s="1109"/>
      <c r="VY104" s="1111"/>
      <c r="VZ104" s="1112">
        <f>VT104+VU104-VV104+VW104-VX104+VY104</f>
        <v>0</v>
      </c>
      <c r="WA104" s="1126"/>
      <c r="WB104" s="1110"/>
      <c r="WD104" s="1121"/>
      <c r="WE104" s="1109"/>
      <c r="WF104" s="1109"/>
      <c r="WG104" s="1109"/>
      <c r="WH104" s="1112">
        <f>WD104+WE104-WF104+WG104</f>
        <v>0</v>
      </c>
      <c r="WI104" s="1109"/>
      <c r="WJ104" s="1109"/>
      <c r="WK104" s="1109"/>
      <c r="WL104" s="1109"/>
      <c r="WM104" s="1109"/>
      <c r="WN104" s="1111"/>
      <c r="WO104" s="1112">
        <f>WI104+WJ104-WK104+WL104-WM104+WN104</f>
        <v>0</v>
      </c>
      <c r="WP104" s="1126"/>
      <c r="WQ104" s="1110"/>
      <c r="WS104" s="1121"/>
      <c r="WT104" s="1109"/>
      <c r="WU104" s="1109"/>
      <c r="WV104" s="1109"/>
      <c r="WW104" s="1112">
        <f>WS104+WT104-WU104+WV104</f>
        <v>0</v>
      </c>
      <c r="WX104" s="1109"/>
      <c r="WY104" s="1109"/>
      <c r="WZ104" s="1109"/>
      <c r="XA104" s="1109"/>
      <c r="XB104" s="1109"/>
      <c r="XC104" s="1111"/>
      <c r="XD104" s="1112">
        <f>WX104+WY104-WZ104+XA104-XB104+XC104</f>
        <v>0</v>
      </c>
      <c r="XE104" s="1126"/>
      <c r="XF104" s="1110"/>
      <c r="XH104" s="1121"/>
      <c r="XI104" s="1109"/>
      <c r="XJ104" s="1109"/>
      <c r="XK104" s="1109"/>
      <c r="XL104" s="1112">
        <f>XH104+XI104-XJ104+XK104</f>
        <v>0</v>
      </c>
      <c r="XM104" s="1109"/>
      <c r="XN104" s="1109"/>
      <c r="XO104" s="1109"/>
      <c r="XP104" s="1109"/>
      <c r="XQ104" s="1109"/>
      <c r="XR104" s="1111"/>
      <c r="XS104" s="1112">
        <f>XM104+XN104-XO104+XP104-XQ104+XR104</f>
        <v>0</v>
      </c>
      <c r="XT104" s="1126"/>
      <c r="XU104" s="1110"/>
      <c r="XW104" s="1121"/>
      <c r="XX104" s="1109"/>
      <c r="XY104" s="1109"/>
      <c r="XZ104" s="1109"/>
      <c r="YA104" s="1112">
        <f>XW104+XX104-XY104+XZ104</f>
        <v>0</v>
      </c>
      <c r="YB104" s="1109"/>
      <c r="YC104" s="1109"/>
      <c r="YD104" s="1109"/>
      <c r="YE104" s="1109"/>
      <c r="YF104" s="1109"/>
      <c r="YG104" s="1111"/>
      <c r="YH104" s="1112">
        <f>YB104+YC104-YD104+YE104-YF104+YG104</f>
        <v>0</v>
      </c>
      <c r="YI104" s="1126"/>
      <c r="YJ104" s="1110"/>
      <c r="YL104" s="1121"/>
      <c r="YM104" s="1109"/>
      <c r="YN104" s="1109"/>
      <c r="YO104" s="1109"/>
      <c r="YP104" s="1112">
        <f>YL104+YM104-YN104+YO104</f>
        <v>0</v>
      </c>
      <c r="YQ104" s="1109"/>
      <c r="YR104" s="1109"/>
      <c r="YS104" s="1109"/>
      <c r="YT104" s="1109"/>
      <c r="YU104" s="1109"/>
      <c r="YV104" s="1111"/>
      <c r="YW104" s="1112">
        <f>YQ104+YR104-YS104+YT104-YU104+YV104</f>
        <v>0</v>
      </c>
      <c r="YX104" s="1126"/>
      <c r="YY104" s="1110"/>
      <c r="ZA104" s="1121"/>
      <c r="ZB104" s="1109"/>
      <c r="ZC104" s="1109"/>
      <c r="ZD104" s="1109"/>
      <c r="ZE104" s="1112">
        <f>ZA104+ZB104-ZC104+ZD104</f>
        <v>0</v>
      </c>
      <c r="ZF104" s="1109"/>
      <c r="ZG104" s="1109"/>
      <c r="ZH104" s="1109"/>
      <c r="ZI104" s="1109"/>
      <c r="ZJ104" s="1109"/>
      <c r="ZK104" s="1111"/>
      <c r="ZL104" s="1112">
        <f>ZF104+ZG104-ZH104+ZI104-ZJ104+ZK104</f>
        <v>0</v>
      </c>
      <c r="ZM104" s="1126"/>
      <c r="ZN104" s="1110"/>
      <c r="ZP104" s="1121"/>
      <c r="ZQ104" s="1109"/>
      <c r="ZR104" s="1109"/>
      <c r="ZS104" s="1109"/>
      <c r="ZT104" s="1112">
        <f>ZP104+ZQ104-ZR104+ZS104</f>
        <v>0</v>
      </c>
      <c r="ZU104" s="1109"/>
      <c r="ZV104" s="1109"/>
      <c r="ZW104" s="1109"/>
      <c r="ZX104" s="1109"/>
      <c r="ZY104" s="1109"/>
      <c r="ZZ104" s="1111"/>
      <c r="AAA104" s="1112">
        <f>ZU104+ZV104-ZW104+ZX104-ZY104+ZZ104</f>
        <v>0</v>
      </c>
      <c r="AAB104" s="1126"/>
      <c r="AAC104" s="1110"/>
      <c r="AAE104" s="1121"/>
      <c r="AAF104" s="1109"/>
      <c r="AAG104" s="1109"/>
      <c r="AAH104" s="1109"/>
      <c r="AAI104" s="1112">
        <f>AAE104+AAF104-AAG104+AAH104</f>
        <v>0</v>
      </c>
      <c r="AAJ104" s="1109"/>
      <c r="AAK104" s="1109"/>
      <c r="AAL104" s="1109"/>
      <c r="AAM104" s="1109"/>
      <c r="AAN104" s="1109"/>
      <c r="AAO104" s="1111"/>
      <c r="AAP104" s="1112">
        <f>AAJ104+AAK104-AAL104+AAM104-AAN104+AAO104</f>
        <v>0</v>
      </c>
      <c r="AAQ104" s="1126"/>
      <c r="AAR104" s="1110"/>
      <c r="AAT104" s="1121"/>
      <c r="AAU104" s="1109"/>
      <c r="AAV104" s="1109"/>
      <c r="AAW104" s="1109"/>
      <c r="AAX104" s="1112">
        <f>AAT104+AAU104-AAV104+AAW104</f>
        <v>0</v>
      </c>
      <c r="AAY104" s="1109"/>
      <c r="AAZ104" s="1109"/>
      <c r="ABA104" s="1109"/>
      <c r="ABB104" s="1109"/>
      <c r="ABC104" s="1109"/>
      <c r="ABD104" s="1111"/>
      <c r="ABE104" s="1112">
        <f>AAY104+AAZ104-ABA104+ABB104-ABC104+ABD104</f>
        <v>0</v>
      </c>
      <c r="ABF104" s="1126"/>
      <c r="ABG104" s="1110"/>
      <c r="ABI104" s="1121"/>
      <c r="ABJ104" s="1109"/>
      <c r="ABK104" s="1109"/>
      <c r="ABL104" s="1109"/>
      <c r="ABM104" s="1112">
        <f>ABI104+ABJ104-ABK104+ABL104</f>
        <v>0</v>
      </c>
      <c r="ABN104" s="1109"/>
      <c r="ABO104" s="1109"/>
      <c r="ABP104" s="1109"/>
      <c r="ABQ104" s="1109"/>
      <c r="ABR104" s="1109"/>
      <c r="ABS104" s="1111"/>
      <c r="ABT104" s="1112">
        <f>ABN104+ABO104-ABP104+ABQ104-ABR104+ABS104</f>
        <v>0</v>
      </c>
      <c r="ABU104" s="1126"/>
      <c r="ABV104" s="1110"/>
      <c r="ABX104" s="1121"/>
      <c r="ABY104" s="1109"/>
      <c r="ABZ104" s="1109"/>
      <c r="ACA104" s="1109"/>
      <c r="ACB104" s="1112">
        <f>ABX104+ABY104-ABZ104+ACA104</f>
        <v>0</v>
      </c>
      <c r="ACC104" s="1109"/>
      <c r="ACD104" s="1109"/>
      <c r="ACE104" s="1109"/>
      <c r="ACF104" s="1109"/>
      <c r="ACG104" s="1109"/>
      <c r="ACH104" s="1111"/>
      <c r="ACI104" s="1112">
        <f>ACC104+ACD104-ACE104+ACF104-ACG104+ACH104</f>
        <v>0</v>
      </c>
      <c r="ACJ104" s="1126"/>
      <c r="ACK104" s="1110"/>
      <c r="ACM104" s="1121"/>
      <c r="ACN104" s="1109"/>
      <c r="ACO104" s="1109"/>
      <c r="ACP104" s="1109"/>
      <c r="ACQ104" s="1112">
        <f>ACM104+ACN104-ACO104+ACP104</f>
        <v>0</v>
      </c>
      <c r="ACR104" s="1109"/>
      <c r="ACS104" s="1109"/>
      <c r="ACT104" s="1109"/>
      <c r="ACU104" s="1109"/>
      <c r="ACV104" s="1109"/>
      <c r="ACW104" s="1111"/>
      <c r="ACX104" s="1112">
        <f>ACR104+ACS104-ACT104+ACU104-ACV104+ACW104</f>
        <v>0</v>
      </c>
      <c r="ACY104" s="1126"/>
      <c r="ACZ104" s="1110"/>
      <c r="ADB104" s="1121"/>
      <c r="ADC104" s="1109"/>
      <c r="ADD104" s="1109"/>
      <c r="ADE104" s="1109"/>
      <c r="ADF104" s="1112">
        <f>ADB104+ADC104-ADD104+ADE104</f>
        <v>0</v>
      </c>
      <c r="ADG104" s="1109"/>
      <c r="ADH104" s="1109"/>
      <c r="ADI104" s="1109"/>
      <c r="ADJ104" s="1109"/>
      <c r="ADK104" s="1109"/>
      <c r="ADL104" s="1111"/>
      <c r="ADM104" s="1112">
        <f>ADG104+ADH104-ADI104+ADJ104-ADK104+ADL104</f>
        <v>0</v>
      </c>
      <c r="ADN104" s="1126"/>
      <c r="ADO104" s="1110"/>
      <c r="ADQ104" s="1121"/>
      <c r="ADR104" s="1109"/>
      <c r="ADS104" s="1109"/>
      <c r="ADT104" s="1109"/>
      <c r="ADU104" s="1112">
        <f>ADQ104+ADR104-ADS104+ADT104</f>
        <v>0</v>
      </c>
      <c r="ADV104" s="1109"/>
      <c r="ADW104" s="1109"/>
      <c r="ADX104" s="1109"/>
      <c r="ADY104" s="1109"/>
      <c r="ADZ104" s="1109"/>
      <c r="AEA104" s="1111"/>
      <c r="AEB104" s="1112">
        <f>ADV104+ADW104-ADX104+ADY104-ADZ104+AEA104</f>
        <v>0</v>
      </c>
      <c r="AEC104" s="1126"/>
      <c r="AED104" s="1110"/>
      <c r="AEF104" s="1121"/>
      <c r="AEG104" s="1109"/>
      <c r="AEH104" s="1109"/>
      <c r="AEI104" s="1109"/>
      <c r="AEJ104" s="1112">
        <f>AEF104+AEG104-AEH104+AEI104</f>
        <v>0</v>
      </c>
      <c r="AEK104" s="1109"/>
      <c r="AEL104" s="1109"/>
      <c r="AEM104" s="1109"/>
      <c r="AEN104" s="1109"/>
      <c r="AEO104" s="1109"/>
      <c r="AEP104" s="1111"/>
      <c r="AEQ104" s="1112">
        <f>AEK104+AEL104-AEM104+AEN104-AEO104+AEP104</f>
        <v>0</v>
      </c>
      <c r="AER104" s="1126"/>
      <c r="AES104" s="1110"/>
      <c r="AEU104" s="1121"/>
      <c r="AEV104" s="1109"/>
      <c r="AEW104" s="1109"/>
      <c r="AEX104" s="1109"/>
      <c r="AEY104" s="1112">
        <f>AEU104+AEV104-AEW104+AEX104</f>
        <v>0</v>
      </c>
      <c r="AEZ104" s="1109"/>
      <c r="AFA104" s="1109"/>
      <c r="AFB104" s="1109"/>
      <c r="AFC104" s="1109"/>
      <c r="AFD104" s="1109"/>
      <c r="AFE104" s="1111"/>
      <c r="AFF104" s="1112">
        <f>AEZ104+AFA104-AFB104+AFC104-AFD104+AFE104</f>
        <v>0</v>
      </c>
      <c r="AFG104" s="1126"/>
      <c r="AFH104" s="1110"/>
      <c r="AFJ104" s="1121"/>
      <c r="AFK104" s="1109"/>
      <c r="AFL104" s="1109"/>
      <c r="AFM104" s="1109"/>
      <c r="AFN104" s="1112">
        <f>AFJ104+AFK104-AFL104+AFM104</f>
        <v>0</v>
      </c>
      <c r="AFO104" s="1109"/>
      <c r="AFP104" s="1109"/>
      <c r="AFQ104" s="1109"/>
      <c r="AFR104" s="1109"/>
      <c r="AFS104" s="1109"/>
      <c r="AFT104" s="1111"/>
      <c r="AFU104" s="1112">
        <f>AFO104+AFP104-AFQ104+AFR104-AFS104+AFT104</f>
        <v>0</v>
      </c>
      <c r="AFV104" s="1126"/>
      <c r="AFW104" s="1110"/>
      <c r="AFY104" s="1121"/>
      <c r="AFZ104" s="1109"/>
      <c r="AGA104" s="1109"/>
      <c r="AGB104" s="1109"/>
      <c r="AGC104" s="1112">
        <f>AFY104+AFZ104-AGA104+AGB104</f>
        <v>0</v>
      </c>
      <c r="AGD104" s="1109"/>
      <c r="AGE104" s="1109"/>
      <c r="AGF104" s="1109"/>
      <c r="AGG104" s="1109"/>
      <c r="AGH104" s="1109"/>
      <c r="AGI104" s="1111"/>
      <c r="AGJ104" s="1112">
        <f>AGD104+AGE104-AGF104+AGG104-AGH104+AGI104</f>
        <v>0</v>
      </c>
      <c r="AGK104" s="1126"/>
      <c r="AGL104" s="1110"/>
      <c r="AGN104" s="1121"/>
      <c r="AGO104" s="1109"/>
      <c r="AGP104" s="1109"/>
      <c r="AGQ104" s="1109"/>
      <c r="AGR104" s="1112">
        <f>AGN104+AGO104-AGP104+AGQ104</f>
        <v>0</v>
      </c>
      <c r="AGS104" s="1109"/>
      <c r="AGT104" s="1109"/>
      <c r="AGU104" s="1109"/>
      <c r="AGV104" s="1109"/>
      <c r="AGW104" s="1109"/>
      <c r="AGX104" s="1111"/>
      <c r="AGY104" s="1112">
        <f>AGS104+AGT104-AGU104+AGV104-AGW104+AGX104</f>
        <v>0</v>
      </c>
      <c r="AGZ104" s="1126"/>
      <c r="AHA104" s="1110"/>
      <c r="AHC104" s="1121"/>
      <c r="AHD104" s="1109"/>
      <c r="AHE104" s="1109"/>
      <c r="AHF104" s="1109"/>
      <c r="AHG104" s="1112">
        <f>AHC104+AHD104-AHE104+AHF104</f>
        <v>0</v>
      </c>
      <c r="AHH104" s="1109"/>
      <c r="AHI104" s="1109"/>
      <c r="AHJ104" s="1109"/>
      <c r="AHK104" s="1109"/>
      <c r="AHL104" s="1109"/>
      <c r="AHM104" s="1111"/>
      <c r="AHN104" s="1112">
        <f>AHH104+AHI104-AHJ104+AHK104-AHL104+AHM104</f>
        <v>0</v>
      </c>
      <c r="AHO104" s="1126"/>
      <c r="AHP104" s="1110"/>
      <c r="AHR104" s="1121"/>
      <c r="AHS104" s="1109"/>
      <c r="AHT104" s="1109"/>
      <c r="AHU104" s="1109"/>
      <c r="AHV104" s="1112">
        <f>AHR104+AHS104-AHT104+AHU104</f>
        <v>0</v>
      </c>
      <c r="AHW104" s="1109"/>
      <c r="AHX104" s="1109"/>
      <c r="AHY104" s="1109"/>
      <c r="AHZ104" s="1109"/>
      <c r="AIA104" s="1109"/>
      <c r="AIB104" s="1111"/>
      <c r="AIC104" s="1112">
        <f>AHW104+AHX104-AHY104+AHZ104-AIA104+AIB104</f>
        <v>0</v>
      </c>
      <c r="AID104" s="1126"/>
      <c r="AIE104" s="1110"/>
      <c r="AIG104" s="1121"/>
      <c r="AIH104" s="1109"/>
      <c r="AII104" s="1109"/>
      <c r="AIJ104" s="1109"/>
      <c r="AIK104" s="1112">
        <f>AIG104+AIH104-AII104+AIJ104</f>
        <v>0</v>
      </c>
      <c r="AIL104" s="1109"/>
      <c r="AIM104" s="1109"/>
      <c r="AIN104" s="1109"/>
      <c r="AIO104" s="1109"/>
      <c r="AIP104" s="1109"/>
      <c r="AIQ104" s="1111"/>
      <c r="AIR104" s="1112">
        <f>AIL104+AIM104-AIN104+AIO104-AIP104+AIQ104</f>
        <v>0</v>
      </c>
      <c r="AIS104" s="1126"/>
      <c r="AIT104" s="1110"/>
      <c r="AIV104" s="1121"/>
      <c r="AIW104" s="1109"/>
      <c r="AIX104" s="1109"/>
      <c r="AIY104" s="1109"/>
      <c r="AIZ104" s="1112">
        <f>AIV104+AIW104-AIX104+AIY104</f>
        <v>0</v>
      </c>
      <c r="AJA104" s="1109"/>
      <c r="AJB104" s="1109"/>
      <c r="AJC104" s="1109"/>
      <c r="AJD104" s="1109"/>
      <c r="AJE104" s="1109"/>
      <c r="AJF104" s="1111"/>
      <c r="AJG104" s="1112">
        <f>AJA104+AJB104-AJC104+AJD104-AJE104+AJF104</f>
        <v>0</v>
      </c>
      <c r="AJH104" s="1126"/>
      <c r="AJI104" s="1110"/>
      <c r="AJK104" s="1121"/>
      <c r="AJL104" s="1109"/>
      <c r="AJM104" s="1109"/>
      <c r="AJN104" s="1109"/>
      <c r="AJO104" s="1112">
        <f>AJK104+AJL104-AJM104+AJN104</f>
        <v>0</v>
      </c>
      <c r="AJP104" s="1109"/>
      <c r="AJQ104" s="1109"/>
      <c r="AJR104" s="1109"/>
      <c r="AJS104" s="1109"/>
      <c r="AJT104" s="1109"/>
      <c r="AJU104" s="1111"/>
      <c r="AJV104" s="1112">
        <f>AJP104+AJQ104-AJR104+AJS104-AJT104+AJU104</f>
        <v>0</v>
      </c>
      <c r="AJW104" s="1126"/>
      <c r="AJX104" s="1110"/>
      <c r="AJZ104" s="1121"/>
      <c r="AKA104" s="1109"/>
      <c r="AKB104" s="1109"/>
      <c r="AKC104" s="1109"/>
      <c r="AKD104" s="1112">
        <f>AJZ104+AKA104-AKB104+AKC104</f>
        <v>0</v>
      </c>
      <c r="AKE104" s="1109"/>
      <c r="AKF104" s="1109"/>
      <c r="AKG104" s="1109"/>
      <c r="AKH104" s="1109"/>
      <c r="AKI104" s="1109"/>
      <c r="AKJ104" s="1111"/>
      <c r="AKK104" s="1112">
        <f>AKE104+AKF104-AKG104+AKH104-AKI104+AKJ104</f>
        <v>0</v>
      </c>
      <c r="AKL104" s="1126"/>
      <c r="AKM104" s="1110"/>
      <c r="AKO104" s="1121"/>
      <c r="AKP104" s="1109"/>
      <c r="AKQ104" s="1109"/>
      <c r="AKR104" s="1109"/>
      <c r="AKS104" s="1112">
        <f>AKO104+AKP104-AKQ104+AKR104</f>
        <v>0</v>
      </c>
      <c r="AKT104" s="1109"/>
      <c r="AKU104" s="1109"/>
      <c r="AKV104" s="1109"/>
      <c r="AKW104" s="1109"/>
      <c r="AKX104" s="1109"/>
      <c r="AKY104" s="1111"/>
      <c r="AKZ104" s="1112">
        <f>AKT104+AKU104-AKV104+AKW104-AKX104+AKY104</f>
        <v>0</v>
      </c>
      <c r="ALA104" s="1126"/>
      <c r="ALB104" s="1110"/>
      <c r="ALD104" s="1121"/>
      <c r="ALE104" s="1109"/>
      <c r="ALF104" s="1109"/>
      <c r="ALG104" s="1109"/>
      <c r="ALH104" s="1112">
        <f>ALD104+ALE104-ALF104+ALG104</f>
        <v>0</v>
      </c>
      <c r="ALI104" s="1109"/>
      <c r="ALJ104" s="1109"/>
      <c r="ALK104" s="1109"/>
      <c r="ALL104" s="1109"/>
      <c r="ALM104" s="1109"/>
      <c r="ALN104" s="1111"/>
      <c r="ALO104" s="1112">
        <f>ALI104+ALJ104-ALK104+ALL104-ALM104+ALN104</f>
        <v>0</v>
      </c>
      <c r="ALP104" s="1126"/>
      <c r="ALQ104" s="1110"/>
      <c r="ALS104" s="1121"/>
      <c r="ALT104" s="1109"/>
      <c r="ALU104" s="1109"/>
      <c r="ALV104" s="1109"/>
      <c r="ALW104" s="1112">
        <f>ALS104+ALT104-ALU104+ALV104</f>
        <v>0</v>
      </c>
      <c r="ALX104" s="1109"/>
      <c r="ALY104" s="1109"/>
      <c r="ALZ104" s="1109"/>
      <c r="AMA104" s="1109"/>
      <c r="AMB104" s="1109"/>
      <c r="AMC104" s="1111"/>
      <c r="AMD104" s="1112">
        <f>ALX104+ALY104-ALZ104+AMA104-AMB104+AMC104</f>
        <v>0</v>
      </c>
      <c r="AME104" s="1126"/>
      <c r="AMF104" s="1110"/>
      <c r="AMH104" s="1121"/>
      <c r="AMI104" s="1109"/>
      <c r="AMJ104" s="1109"/>
      <c r="AMK104" s="1109"/>
      <c r="AML104" s="1112">
        <f>AMH104+AMI104-AMJ104+AMK104</f>
        <v>0</v>
      </c>
      <c r="AMM104" s="1109"/>
      <c r="AMN104" s="1109"/>
      <c r="AMO104" s="1109"/>
      <c r="AMP104" s="1109"/>
      <c r="AMQ104" s="1109"/>
      <c r="AMR104" s="1111"/>
      <c r="AMS104" s="1112">
        <f>AMM104+AMN104-AMO104+AMP104-AMQ104+AMR104</f>
        <v>0</v>
      </c>
      <c r="AMT104" s="1126"/>
      <c r="AMU104" s="1110"/>
      <c r="AMW104" s="1121"/>
      <c r="AMX104" s="1109"/>
      <c r="AMY104" s="1109"/>
      <c r="AMZ104" s="1109"/>
      <c r="ANA104" s="1112">
        <f>AMW104+AMX104-AMY104+AMZ104</f>
        <v>0</v>
      </c>
      <c r="ANB104" s="1109"/>
      <c r="ANC104" s="1109"/>
      <c r="AND104" s="1109"/>
      <c r="ANE104" s="1109"/>
      <c r="ANF104" s="1109"/>
      <c r="ANG104" s="1111"/>
      <c r="ANH104" s="1112">
        <f>ANB104+ANC104-AND104+ANE104-ANF104+ANG104</f>
        <v>0</v>
      </c>
      <c r="ANI104" s="1126"/>
      <c r="ANJ104" s="1110"/>
      <c r="ANL104" s="1121"/>
      <c r="ANM104" s="1109"/>
      <c r="ANN104" s="1109"/>
      <c r="ANO104" s="1109"/>
      <c r="ANP104" s="1112">
        <f>ANL104+ANM104-ANN104+ANO104</f>
        <v>0</v>
      </c>
      <c r="ANQ104" s="1109"/>
      <c r="ANR104" s="1109"/>
      <c r="ANS104" s="1109"/>
      <c r="ANT104" s="1109"/>
      <c r="ANU104" s="1109"/>
      <c r="ANV104" s="1111"/>
      <c r="ANW104" s="1112">
        <f>ANQ104+ANR104-ANS104+ANT104-ANU104+ANV104</f>
        <v>0</v>
      </c>
      <c r="ANX104" s="1126"/>
      <c r="ANY104" s="1110"/>
      <c r="AOA104" s="1121"/>
      <c r="AOB104" s="1109"/>
      <c r="AOC104" s="1109"/>
      <c r="AOD104" s="1109"/>
      <c r="AOE104" s="1112">
        <f>AOA104+AOB104-AOC104+AOD104</f>
        <v>0</v>
      </c>
      <c r="AOF104" s="1109"/>
      <c r="AOG104" s="1109"/>
      <c r="AOH104" s="1109"/>
      <c r="AOI104" s="1109"/>
      <c r="AOJ104" s="1109"/>
      <c r="AOK104" s="1111"/>
      <c r="AOL104" s="1112">
        <f>AOF104+AOG104-AOH104+AOI104-AOJ104+AOK104</f>
        <v>0</v>
      </c>
      <c r="AOM104" s="1126"/>
      <c r="AON104" s="1110"/>
      <c r="AOP104" s="1121"/>
      <c r="AOQ104" s="1109"/>
      <c r="AOR104" s="1109"/>
      <c r="AOS104" s="1109"/>
      <c r="AOT104" s="1112">
        <f>AOP104+AOQ104-AOR104+AOS104</f>
        <v>0</v>
      </c>
      <c r="AOU104" s="1109"/>
      <c r="AOV104" s="1109"/>
      <c r="AOW104" s="1109"/>
      <c r="AOX104" s="1109"/>
      <c r="AOY104" s="1109"/>
      <c r="AOZ104" s="1111"/>
      <c r="APA104" s="1112">
        <f>AOU104+AOV104-AOW104+AOX104-AOY104+AOZ104</f>
        <v>0</v>
      </c>
      <c r="APB104" s="1126"/>
      <c r="APC104" s="1110"/>
      <c r="APE104" s="1121"/>
      <c r="APF104" s="1109"/>
      <c r="APG104" s="1109"/>
      <c r="APH104" s="1109"/>
      <c r="API104" s="1112">
        <f>APE104+APF104-APG104+APH104</f>
        <v>0</v>
      </c>
      <c r="APJ104" s="1109"/>
      <c r="APK104" s="1109"/>
      <c r="APL104" s="1109"/>
      <c r="APM104" s="1109"/>
      <c r="APN104" s="1109"/>
      <c r="APO104" s="1111"/>
      <c r="APP104" s="1112">
        <f>APJ104+APK104-APL104+APM104-APN104+APO104</f>
        <v>0</v>
      </c>
      <c r="APQ104" s="1126"/>
      <c r="APR104" s="1110"/>
      <c r="APT104" s="1121"/>
      <c r="APU104" s="1109"/>
      <c r="APV104" s="1109"/>
      <c r="APW104" s="1109"/>
      <c r="APX104" s="1112">
        <f>APT104+APU104-APV104+APW104</f>
        <v>0</v>
      </c>
      <c r="APY104" s="1109"/>
      <c r="APZ104" s="1109"/>
      <c r="AQA104" s="1109"/>
      <c r="AQB104" s="1109"/>
      <c r="AQC104" s="1109"/>
      <c r="AQD104" s="1111"/>
      <c r="AQE104" s="1112">
        <f>APY104+APZ104-AQA104+AQB104-AQC104+AQD104</f>
        <v>0</v>
      </c>
      <c r="AQF104" s="1126"/>
      <c r="AQG104" s="1110"/>
      <c r="AQI104" s="1121"/>
      <c r="AQJ104" s="1109"/>
      <c r="AQK104" s="1109"/>
      <c r="AQL104" s="1109"/>
      <c r="AQM104" s="1112">
        <f>AQI104+AQJ104-AQK104+AQL104</f>
        <v>0</v>
      </c>
      <c r="AQN104" s="1109"/>
      <c r="AQO104" s="1109"/>
      <c r="AQP104" s="1109"/>
      <c r="AQQ104" s="1109"/>
      <c r="AQR104" s="1109"/>
      <c r="AQS104" s="1111"/>
      <c r="AQT104" s="1112">
        <f>AQN104+AQO104-AQP104+AQQ104-AQR104+AQS104</f>
        <v>0</v>
      </c>
      <c r="AQU104" s="1126"/>
      <c r="AQV104" s="1110"/>
      <c r="AQX104" s="1121"/>
      <c r="AQY104" s="1109"/>
      <c r="AQZ104" s="1109"/>
      <c r="ARA104" s="1109"/>
      <c r="ARB104" s="1112">
        <f>AQX104+AQY104-AQZ104+ARA104</f>
        <v>0</v>
      </c>
      <c r="ARC104" s="1109"/>
      <c r="ARD104" s="1109"/>
      <c r="ARE104" s="1109"/>
      <c r="ARF104" s="1109"/>
      <c r="ARG104" s="1109"/>
      <c r="ARH104" s="1111"/>
      <c r="ARI104" s="1112">
        <f>ARC104+ARD104-ARE104+ARF104-ARG104+ARH104</f>
        <v>0</v>
      </c>
      <c r="ARJ104" s="1126"/>
      <c r="ARK104" s="1110"/>
      <c r="ARM104" s="1121"/>
      <c r="ARN104" s="1109"/>
      <c r="ARO104" s="1109"/>
      <c r="ARP104" s="1109"/>
      <c r="ARQ104" s="1112">
        <f>ARM104+ARN104-ARO104+ARP104</f>
        <v>0</v>
      </c>
      <c r="ARR104" s="1109"/>
      <c r="ARS104" s="1109"/>
      <c r="ART104" s="1109"/>
      <c r="ARU104" s="1109"/>
      <c r="ARV104" s="1109"/>
      <c r="ARW104" s="1111"/>
      <c r="ARX104" s="1112">
        <f>ARR104+ARS104-ART104+ARU104-ARV104+ARW104</f>
        <v>0</v>
      </c>
      <c r="ARY104" s="1126"/>
      <c r="ARZ104" s="1110"/>
      <c r="ASB104" s="1121"/>
      <c r="ASC104" s="1109"/>
      <c r="ASD104" s="1109"/>
      <c r="ASE104" s="1109"/>
      <c r="ASF104" s="1112">
        <f>ASB104+ASC104-ASD104+ASE104</f>
        <v>0</v>
      </c>
      <c r="ASG104" s="1109"/>
      <c r="ASH104" s="1109"/>
      <c r="ASI104" s="1109"/>
      <c r="ASJ104" s="1109"/>
      <c r="ASK104" s="1109"/>
      <c r="ASL104" s="1111"/>
      <c r="ASM104" s="1112">
        <f>ASG104+ASH104-ASI104+ASJ104-ASK104+ASL104</f>
        <v>0</v>
      </c>
      <c r="ASN104" s="1126"/>
      <c r="ASO104" s="1110"/>
      <c r="ASQ104" s="1121"/>
      <c r="ASR104" s="1109"/>
      <c r="ASS104" s="1109"/>
      <c r="AST104" s="1109"/>
      <c r="ASU104" s="1112">
        <f>ASQ104+ASR104-ASS104+AST104</f>
        <v>0</v>
      </c>
      <c r="ASV104" s="1109"/>
      <c r="ASW104" s="1109"/>
      <c r="ASX104" s="1109"/>
      <c r="ASY104" s="1109"/>
      <c r="ASZ104" s="1109"/>
      <c r="ATA104" s="1111"/>
      <c r="ATB104" s="1112">
        <f>ASV104+ASW104-ASX104+ASY104-ASZ104+ATA104</f>
        <v>0</v>
      </c>
      <c r="ATC104" s="1126"/>
      <c r="ATD104" s="1110"/>
      <c r="ATF104" s="1121"/>
      <c r="ATG104" s="1109"/>
      <c r="ATH104" s="1109"/>
      <c r="ATI104" s="1109"/>
      <c r="ATJ104" s="1112">
        <f>ATF104+ATG104-ATH104+ATI104</f>
        <v>0</v>
      </c>
      <c r="ATK104" s="1109"/>
      <c r="ATL104" s="1109"/>
      <c r="ATM104" s="1109"/>
      <c r="ATN104" s="1109"/>
      <c r="ATO104" s="1109"/>
      <c r="ATP104" s="1111"/>
      <c r="ATQ104" s="1112">
        <f>ATK104+ATL104-ATM104+ATN104-ATO104+ATP104</f>
        <v>0</v>
      </c>
      <c r="ATR104" s="1126"/>
      <c r="ATS104" s="1110"/>
      <c r="ATU104" s="1121"/>
      <c r="ATV104" s="1109"/>
      <c r="ATW104" s="1109"/>
      <c r="ATX104" s="1109"/>
      <c r="ATY104" s="1112">
        <f>ATU104+ATV104-ATW104+ATX104</f>
        <v>0</v>
      </c>
      <c r="ATZ104" s="1109"/>
      <c r="AUA104" s="1109"/>
      <c r="AUB104" s="1109"/>
      <c r="AUC104" s="1109"/>
      <c r="AUD104" s="1109"/>
      <c r="AUE104" s="1111"/>
      <c r="AUF104" s="1112">
        <f>ATZ104+AUA104-AUB104+AUC104-AUD104+AUE104</f>
        <v>0</v>
      </c>
      <c r="AUG104" s="1126"/>
      <c r="AUH104" s="1110"/>
      <c r="AUJ104" s="1121"/>
      <c r="AUK104" s="1109"/>
      <c r="AUL104" s="1109"/>
      <c r="AUM104" s="1109"/>
      <c r="AUN104" s="1112">
        <f>AUJ104+AUK104-AUL104+AUM104</f>
        <v>0</v>
      </c>
      <c r="AUO104" s="1109"/>
      <c r="AUP104" s="1109"/>
      <c r="AUQ104" s="1109"/>
      <c r="AUR104" s="1109"/>
      <c r="AUS104" s="1109"/>
      <c r="AUT104" s="1111"/>
      <c r="AUU104" s="1112">
        <f>AUO104+AUP104-AUQ104+AUR104-AUS104+AUT104</f>
        <v>0</v>
      </c>
      <c r="AUV104" s="1126"/>
      <c r="AUW104" s="1110"/>
      <c r="AUY104" s="1121"/>
      <c r="AUZ104" s="1109"/>
      <c r="AVA104" s="1109"/>
      <c r="AVB104" s="1109"/>
      <c r="AVC104" s="1112">
        <f>AUY104+AUZ104-AVA104+AVB104</f>
        <v>0</v>
      </c>
      <c r="AVD104" s="1109"/>
      <c r="AVE104" s="1109"/>
      <c r="AVF104" s="1109"/>
      <c r="AVG104" s="1109"/>
      <c r="AVH104" s="1109"/>
      <c r="AVI104" s="1111"/>
      <c r="AVJ104" s="1112">
        <f>AVD104+AVE104-AVF104+AVG104-AVH104+AVI104</f>
        <v>0</v>
      </c>
      <c r="AVK104" s="1126"/>
      <c r="AVL104" s="1110"/>
      <c r="AVN104" s="1121"/>
      <c r="AVO104" s="1109"/>
      <c r="AVP104" s="1109"/>
      <c r="AVQ104" s="1109"/>
      <c r="AVR104" s="1112">
        <f>AVN104+AVO104-AVP104+AVQ104</f>
        <v>0</v>
      </c>
      <c r="AVS104" s="1109"/>
      <c r="AVT104" s="1109"/>
      <c r="AVU104" s="1109"/>
      <c r="AVV104" s="1109"/>
      <c r="AVW104" s="1109"/>
      <c r="AVX104" s="1111"/>
      <c r="AVY104" s="1112">
        <f>AVS104+AVT104-AVU104+AVV104-AVW104+AVX104</f>
        <v>0</v>
      </c>
      <c r="AVZ104" s="1126"/>
      <c r="AWA104" s="1110"/>
      <c r="AWC104" s="1121"/>
      <c r="AWD104" s="1109"/>
      <c r="AWE104" s="1109"/>
      <c r="AWF104" s="1109"/>
      <c r="AWG104" s="1112">
        <f>AWC104+AWD104-AWE104+AWF104</f>
        <v>0</v>
      </c>
      <c r="AWH104" s="1109"/>
      <c r="AWI104" s="1109"/>
      <c r="AWJ104" s="1109"/>
      <c r="AWK104" s="1109"/>
      <c r="AWL104" s="1109"/>
      <c r="AWM104" s="1111"/>
      <c r="AWN104" s="1112">
        <f>AWH104+AWI104-AWJ104+AWK104-AWL104+AWM104</f>
        <v>0</v>
      </c>
      <c r="AWO104" s="1126"/>
      <c r="AWP104" s="1110"/>
      <c r="AWR104" s="1121"/>
      <c r="AWS104" s="1109"/>
      <c r="AWT104" s="1109"/>
      <c r="AWU104" s="1109"/>
      <c r="AWV104" s="1112">
        <f>AWR104+AWS104-AWT104+AWU104</f>
        <v>0</v>
      </c>
      <c r="AWW104" s="1109"/>
      <c r="AWX104" s="1109"/>
      <c r="AWY104" s="1109"/>
      <c r="AWZ104" s="1109"/>
      <c r="AXA104" s="1109"/>
      <c r="AXB104" s="1111"/>
      <c r="AXC104" s="1112">
        <f>AWW104+AWX104-AWY104+AWZ104-AXA104+AXB104</f>
        <v>0</v>
      </c>
      <c r="AXD104" s="1126"/>
      <c r="AXE104" s="1110"/>
      <c r="AXG104" s="1121"/>
      <c r="AXH104" s="1109"/>
      <c r="AXI104" s="1109"/>
      <c r="AXJ104" s="1109"/>
      <c r="AXK104" s="1112">
        <f>AXG104+AXH104-AXI104+AXJ104</f>
        <v>0</v>
      </c>
      <c r="AXL104" s="1109"/>
      <c r="AXM104" s="1109"/>
      <c r="AXN104" s="1109"/>
      <c r="AXO104" s="1109"/>
      <c r="AXP104" s="1109"/>
      <c r="AXQ104" s="1111"/>
      <c r="AXR104" s="1112">
        <f>AXL104+AXM104-AXN104+AXO104-AXP104+AXQ104</f>
        <v>0</v>
      </c>
      <c r="AXS104" s="1126"/>
      <c r="AXT104" s="1110"/>
      <c r="AXV104" s="1121"/>
      <c r="AXW104" s="1109"/>
      <c r="AXX104" s="1109"/>
      <c r="AXY104" s="1109"/>
      <c r="AXZ104" s="1112">
        <f>AXV104+AXW104-AXX104+AXY104</f>
        <v>0</v>
      </c>
      <c r="AYA104" s="1109"/>
      <c r="AYB104" s="1109"/>
      <c r="AYC104" s="1109"/>
      <c r="AYD104" s="1109"/>
      <c r="AYE104" s="1109"/>
      <c r="AYF104" s="1111"/>
      <c r="AYG104" s="1112">
        <f>AYA104+AYB104-AYC104+AYD104-AYE104+AYF104</f>
        <v>0</v>
      </c>
      <c r="AYH104" s="1126"/>
      <c r="AYI104" s="1110"/>
      <c r="AYK104" s="1121"/>
      <c r="AYL104" s="1109"/>
      <c r="AYM104" s="1109"/>
      <c r="AYN104" s="1109"/>
      <c r="AYO104" s="1112">
        <f>AYK104+AYL104-AYM104+AYN104</f>
        <v>0</v>
      </c>
      <c r="AYP104" s="1109"/>
      <c r="AYQ104" s="1109"/>
      <c r="AYR104" s="1109"/>
      <c r="AYS104" s="1109"/>
      <c r="AYT104" s="1109"/>
      <c r="AYU104" s="1111"/>
      <c r="AYV104" s="1112">
        <f>AYP104+AYQ104-AYR104+AYS104-AYT104+AYU104</f>
        <v>0</v>
      </c>
      <c r="AYW104" s="1126"/>
      <c r="AYX104" s="1110"/>
      <c r="AYZ104" s="1121"/>
      <c r="AZA104" s="1109"/>
      <c r="AZB104" s="1109"/>
      <c r="AZC104" s="1109"/>
      <c r="AZD104" s="1112">
        <f>AYZ104+AZA104-AZB104+AZC104</f>
        <v>0</v>
      </c>
      <c r="AZE104" s="1109"/>
      <c r="AZF104" s="1109"/>
      <c r="AZG104" s="1109"/>
      <c r="AZH104" s="1109"/>
      <c r="AZI104" s="1109"/>
      <c r="AZJ104" s="1111"/>
      <c r="AZK104" s="1112">
        <f>AZE104+AZF104-AZG104+AZH104-AZI104+AZJ104</f>
        <v>0</v>
      </c>
      <c r="AZL104" s="1126"/>
      <c r="AZM104" s="1110"/>
      <c r="AZO104" s="1121"/>
      <c r="AZP104" s="1109"/>
      <c r="AZQ104" s="1109"/>
      <c r="AZR104" s="1109"/>
      <c r="AZS104" s="1112">
        <f>AZO104+AZP104-AZQ104+AZR104</f>
        <v>0</v>
      </c>
      <c r="AZT104" s="1109"/>
      <c r="AZU104" s="1109"/>
      <c r="AZV104" s="1109"/>
      <c r="AZW104" s="1109"/>
      <c r="AZX104" s="1109"/>
      <c r="AZY104" s="1111"/>
      <c r="AZZ104" s="1112">
        <f>AZT104+AZU104-AZV104+AZW104-AZX104+AZY104</f>
        <v>0</v>
      </c>
      <c r="BAA104" s="1126"/>
      <c r="BAB104" s="1110"/>
      <c r="BAD104" s="1121"/>
      <c r="BAE104" s="1109"/>
      <c r="BAF104" s="1109"/>
      <c r="BAG104" s="1109"/>
      <c r="BAH104" s="1112">
        <f>BAD104+BAE104-BAF104+BAG104</f>
        <v>0</v>
      </c>
      <c r="BAI104" s="1109"/>
      <c r="BAJ104" s="1109"/>
      <c r="BAK104" s="1109"/>
      <c r="BAL104" s="1109"/>
      <c r="BAM104" s="1109"/>
      <c r="BAN104" s="1111"/>
      <c r="BAO104" s="1112">
        <f>BAI104+BAJ104-BAK104+BAL104-BAM104+BAN104</f>
        <v>0</v>
      </c>
      <c r="BAP104" s="1126"/>
      <c r="BAQ104" s="1110"/>
      <c r="BAS104" s="1121"/>
      <c r="BAT104" s="1109"/>
      <c r="BAU104" s="1109"/>
      <c r="BAV104" s="1109"/>
      <c r="BAW104" s="1112">
        <f>BAS104+BAT104-BAU104+BAV104</f>
        <v>0</v>
      </c>
      <c r="BAX104" s="1109"/>
      <c r="BAY104" s="1109"/>
      <c r="BAZ104" s="1109"/>
      <c r="BBA104" s="1109"/>
      <c r="BBB104" s="1109"/>
      <c r="BBC104" s="1111"/>
      <c r="BBD104" s="1112">
        <f>BAX104+BAY104-BAZ104+BBA104-BBB104+BBC104</f>
        <v>0</v>
      </c>
      <c r="BBE104" s="1126"/>
      <c r="BBF104" s="1110"/>
      <c r="BBH104" s="1121"/>
      <c r="BBI104" s="1109"/>
      <c r="BBJ104" s="1109"/>
      <c r="BBK104" s="1109"/>
      <c r="BBL104" s="1112">
        <f>BBH104+BBI104-BBJ104+BBK104</f>
        <v>0</v>
      </c>
      <c r="BBM104" s="1109"/>
      <c r="BBN104" s="1109"/>
      <c r="BBO104" s="1109"/>
      <c r="BBP104" s="1109"/>
      <c r="BBQ104" s="1109"/>
      <c r="BBR104" s="1111"/>
      <c r="BBS104" s="1112">
        <f>BBM104+BBN104-BBO104+BBP104-BBQ104+BBR104</f>
        <v>0</v>
      </c>
      <c r="BBT104" s="1126"/>
      <c r="BBU104" s="1110"/>
      <c r="BBW104" s="1121"/>
      <c r="BBX104" s="1109"/>
      <c r="BBY104" s="1109"/>
      <c r="BBZ104" s="1109"/>
      <c r="BCA104" s="1112">
        <f>BBW104+BBX104-BBY104+BBZ104</f>
        <v>0</v>
      </c>
      <c r="BCB104" s="1109"/>
      <c r="BCC104" s="1109"/>
      <c r="BCD104" s="1109"/>
      <c r="BCE104" s="1109"/>
      <c r="BCF104" s="1109"/>
      <c r="BCG104" s="1111"/>
      <c r="BCH104" s="1112">
        <f>BCB104+BCC104-BCD104+BCE104-BCF104+BCG104</f>
        <v>0</v>
      </c>
      <c r="BCI104" s="1126"/>
      <c r="BCJ104" s="1110"/>
      <c r="BCL104" s="1121"/>
      <c r="BCM104" s="1109"/>
      <c r="BCN104" s="1109"/>
      <c r="BCO104" s="1109"/>
      <c r="BCP104" s="1112">
        <f>BCL104+BCM104-BCN104+BCO104</f>
        <v>0</v>
      </c>
      <c r="BCQ104" s="1109"/>
      <c r="BCR104" s="1109"/>
      <c r="BCS104" s="1109"/>
      <c r="BCT104" s="1109"/>
      <c r="BCU104" s="1109"/>
      <c r="BCV104" s="1111"/>
      <c r="BCW104" s="1112">
        <f>BCQ104+BCR104-BCS104+BCT104-BCU104+BCV104</f>
        <v>0</v>
      </c>
      <c r="BCX104" s="1126"/>
      <c r="BCY104" s="1110"/>
      <c r="BDA104" s="1121"/>
      <c r="BDB104" s="1109"/>
      <c r="BDC104" s="1109"/>
      <c r="BDD104" s="1109"/>
      <c r="BDE104" s="1112">
        <f>BDA104+BDB104-BDC104+BDD104</f>
        <v>0</v>
      </c>
      <c r="BDF104" s="1109"/>
      <c r="BDG104" s="1109"/>
      <c r="BDH104" s="1109"/>
      <c r="BDI104" s="1109"/>
      <c r="BDJ104" s="1109"/>
      <c r="BDK104" s="1111"/>
      <c r="BDL104" s="1112">
        <f>BDF104+BDG104-BDH104+BDI104-BDJ104+BDK104</f>
        <v>0</v>
      </c>
      <c r="BDM104" s="1126"/>
      <c r="BDN104" s="1110"/>
      <c r="BDP104" s="1121"/>
      <c r="BDQ104" s="1109"/>
      <c r="BDR104" s="1109"/>
      <c r="BDS104" s="1109"/>
      <c r="BDT104" s="1112">
        <f>BDP104+BDQ104-BDR104+BDS104</f>
        <v>0</v>
      </c>
      <c r="BDU104" s="1109"/>
      <c r="BDV104" s="1109"/>
      <c r="BDW104" s="1109"/>
      <c r="BDX104" s="1109"/>
      <c r="BDY104" s="1109"/>
      <c r="BDZ104" s="1111"/>
      <c r="BEA104" s="1112">
        <f>BDU104+BDV104-BDW104+BDX104-BDY104+BDZ104</f>
        <v>0</v>
      </c>
      <c r="BEB104" s="1126"/>
      <c r="BEC104" s="1110"/>
      <c r="BEE104" s="1121"/>
      <c r="BEF104" s="1109"/>
      <c r="BEG104" s="1109"/>
      <c r="BEH104" s="1109"/>
      <c r="BEI104" s="1112">
        <f>BEE104+BEF104-BEG104+BEH104</f>
        <v>0</v>
      </c>
      <c r="BEJ104" s="1109"/>
      <c r="BEK104" s="1109"/>
      <c r="BEL104" s="1109"/>
      <c r="BEM104" s="1109"/>
      <c r="BEN104" s="1109"/>
      <c r="BEO104" s="1111"/>
      <c r="BEP104" s="1112">
        <f>BEJ104+BEK104-BEL104+BEM104-BEN104+BEO104</f>
        <v>0</v>
      </c>
      <c r="BEQ104" s="1126"/>
      <c r="BER104" s="1110"/>
      <c r="BET104" s="1121"/>
      <c r="BEU104" s="1109"/>
      <c r="BEV104" s="1109"/>
      <c r="BEW104" s="1109"/>
      <c r="BEX104" s="1112">
        <f>BET104+BEU104-BEV104+BEW104</f>
        <v>0</v>
      </c>
      <c r="BEY104" s="1109"/>
      <c r="BEZ104" s="1109"/>
      <c r="BFA104" s="1109"/>
      <c r="BFB104" s="1109"/>
      <c r="BFC104" s="1109"/>
      <c r="BFD104" s="1111"/>
      <c r="BFE104" s="1112">
        <f>BEY104+BEZ104-BFA104+BFB104-BFC104+BFD104</f>
        <v>0</v>
      </c>
      <c r="BFF104" s="1126"/>
      <c r="BFG104" s="1110"/>
      <c r="BFI104" s="1121"/>
      <c r="BFJ104" s="1109"/>
      <c r="BFK104" s="1109"/>
      <c r="BFL104" s="1109"/>
      <c r="BFM104" s="1112">
        <f>BFI104+BFJ104-BFK104+BFL104</f>
        <v>0</v>
      </c>
      <c r="BFN104" s="1109"/>
      <c r="BFO104" s="1109"/>
      <c r="BFP104" s="1109"/>
      <c r="BFQ104" s="1109"/>
      <c r="BFR104" s="1109"/>
      <c r="BFS104" s="1111"/>
      <c r="BFT104" s="1112">
        <f>BFN104+BFO104-BFP104+BFQ104-BFR104+BFS104</f>
        <v>0</v>
      </c>
      <c r="BFU104" s="1126"/>
      <c r="BFV104" s="1110"/>
      <c r="BFX104" s="1121"/>
      <c r="BFY104" s="1109"/>
      <c r="BFZ104" s="1109"/>
      <c r="BGA104" s="1109"/>
      <c r="BGB104" s="1112">
        <f>BFX104+BFY104-BFZ104+BGA104</f>
        <v>0</v>
      </c>
      <c r="BGC104" s="1109"/>
      <c r="BGD104" s="1109"/>
      <c r="BGE104" s="1109"/>
      <c r="BGF104" s="1109"/>
      <c r="BGG104" s="1109"/>
      <c r="BGH104" s="1111"/>
      <c r="BGI104" s="1112">
        <f>BGC104+BGD104-BGE104+BGF104-BGG104+BGH104</f>
        <v>0</v>
      </c>
      <c r="BGJ104" s="1126"/>
      <c r="BGK104" s="1110"/>
      <c r="BGM104" s="1121"/>
      <c r="BGN104" s="1109"/>
      <c r="BGO104" s="1109"/>
      <c r="BGP104" s="1109"/>
      <c r="BGQ104" s="1112">
        <f>BGM104+BGN104-BGO104+BGP104</f>
        <v>0</v>
      </c>
      <c r="BGR104" s="1109"/>
      <c r="BGS104" s="1109"/>
      <c r="BGT104" s="1109"/>
      <c r="BGU104" s="1109"/>
      <c r="BGV104" s="1109"/>
      <c r="BGW104" s="1111"/>
      <c r="BGX104" s="1112">
        <f>BGR104+BGS104-BGT104+BGU104-BGV104+BGW104</f>
        <v>0</v>
      </c>
      <c r="BGY104" s="1126"/>
      <c r="BGZ104" s="1110"/>
      <c r="BHB104" s="1121"/>
      <c r="BHC104" s="1109"/>
      <c r="BHD104" s="1109"/>
      <c r="BHE104" s="1109"/>
      <c r="BHF104" s="1112">
        <f>BHB104+BHC104-BHD104+BHE104</f>
        <v>0</v>
      </c>
      <c r="BHG104" s="1109"/>
      <c r="BHH104" s="1109"/>
      <c r="BHI104" s="1109"/>
      <c r="BHJ104" s="1109"/>
      <c r="BHK104" s="1109"/>
      <c r="BHL104" s="1111"/>
      <c r="BHM104" s="1112">
        <f>BHG104+BHH104-BHI104+BHJ104-BHK104+BHL104</f>
        <v>0</v>
      </c>
      <c r="BHN104" s="1126"/>
      <c r="BHO104" s="1110"/>
      <c r="BHQ104" s="1121"/>
      <c r="BHR104" s="1109"/>
      <c r="BHS104" s="1109"/>
      <c r="BHT104" s="1109"/>
      <c r="BHU104" s="1112">
        <f>BHQ104+BHR104-BHS104+BHT104</f>
        <v>0</v>
      </c>
      <c r="BHV104" s="1109"/>
      <c r="BHW104" s="1109"/>
      <c r="BHX104" s="1109"/>
      <c r="BHY104" s="1109"/>
      <c r="BHZ104" s="1109"/>
      <c r="BIA104" s="1111"/>
      <c r="BIB104" s="1112">
        <f>BHV104+BHW104-BHX104+BHY104-BHZ104+BIA104</f>
        <v>0</v>
      </c>
      <c r="BIC104" s="1126"/>
      <c r="BID104" s="1110"/>
      <c r="BIF104" s="1121"/>
      <c r="BIG104" s="1109"/>
      <c r="BIH104" s="1109"/>
      <c r="BII104" s="1109"/>
      <c r="BIJ104" s="1112">
        <f>BIF104+BIG104-BIH104+BII104</f>
        <v>0</v>
      </c>
      <c r="BIK104" s="1109"/>
      <c r="BIL104" s="1109"/>
      <c r="BIM104" s="1109"/>
      <c r="BIN104" s="1109"/>
      <c r="BIO104" s="1109"/>
      <c r="BIP104" s="1111"/>
      <c r="BIQ104" s="1112">
        <f>BIK104+BIL104-BIM104+BIN104-BIO104+BIP104</f>
        <v>0</v>
      </c>
      <c r="BIR104" s="1126"/>
      <c r="BIS104" s="1110"/>
      <c r="BIU104" s="1121"/>
      <c r="BIV104" s="1109"/>
      <c r="BIW104" s="1109"/>
      <c r="BIX104" s="1109"/>
      <c r="BIY104" s="1112">
        <f>BIU104+BIV104-BIW104+BIX104</f>
        <v>0</v>
      </c>
      <c r="BIZ104" s="1109"/>
      <c r="BJA104" s="1109"/>
      <c r="BJB104" s="1109"/>
      <c r="BJC104" s="1109"/>
      <c r="BJD104" s="1109"/>
      <c r="BJE104" s="1111"/>
      <c r="BJF104" s="1112">
        <f>BIZ104+BJA104-BJB104+BJC104-BJD104+BJE104</f>
        <v>0</v>
      </c>
      <c r="BJG104" s="1126"/>
      <c r="BJH104" s="1110"/>
      <c r="BJJ104" s="1121"/>
      <c r="BJK104" s="1109"/>
      <c r="BJL104" s="1109"/>
      <c r="BJM104" s="1109"/>
      <c r="BJN104" s="1112">
        <f>BJJ104+BJK104-BJL104+BJM104</f>
        <v>0</v>
      </c>
      <c r="BJO104" s="1109"/>
      <c r="BJP104" s="1109"/>
      <c r="BJQ104" s="1109"/>
      <c r="BJR104" s="1109"/>
      <c r="BJS104" s="1109"/>
      <c r="BJT104" s="1111"/>
      <c r="BJU104" s="1112">
        <f>BJO104+BJP104-BJQ104+BJR104-BJS104+BJT104</f>
        <v>0</v>
      </c>
      <c r="BJV104" s="1126"/>
      <c r="BJW104" s="1110"/>
      <c r="BJY104" s="1121"/>
      <c r="BJZ104" s="1109"/>
      <c r="BKA104" s="1109"/>
      <c r="BKB104" s="1109"/>
      <c r="BKC104" s="1112">
        <f>BJY104+BJZ104-BKA104+BKB104</f>
        <v>0</v>
      </c>
      <c r="BKD104" s="1109"/>
      <c r="BKE104" s="1109"/>
      <c r="BKF104" s="1109"/>
      <c r="BKG104" s="1109"/>
      <c r="BKH104" s="1109"/>
      <c r="BKI104" s="1111"/>
      <c r="BKJ104" s="1112">
        <f>BKD104+BKE104-BKF104+BKG104-BKH104+BKI104</f>
        <v>0</v>
      </c>
      <c r="BKK104" s="1126"/>
      <c r="BKL104" s="1110"/>
      <c r="BKN104" s="1121"/>
      <c r="BKO104" s="1109"/>
      <c r="BKP104" s="1109"/>
      <c r="BKQ104" s="1109"/>
      <c r="BKR104" s="1112">
        <f>BKN104+BKO104-BKP104+BKQ104</f>
        <v>0</v>
      </c>
      <c r="BKS104" s="1109"/>
      <c r="BKT104" s="1109"/>
      <c r="BKU104" s="1109"/>
      <c r="BKV104" s="1109"/>
      <c r="BKW104" s="1109"/>
      <c r="BKX104" s="1111"/>
      <c r="BKY104" s="1112">
        <f>BKS104+BKT104-BKU104+BKV104-BKW104+BKX104</f>
        <v>0</v>
      </c>
      <c r="BKZ104" s="1126"/>
      <c r="BLA104" s="1110"/>
      <c r="BLC104" s="1121"/>
      <c r="BLD104" s="1109"/>
      <c r="BLE104" s="1109"/>
      <c r="BLF104" s="1109"/>
      <c r="BLG104" s="1112">
        <f>BLC104+BLD104-BLE104+BLF104</f>
        <v>0</v>
      </c>
      <c r="BLH104" s="1109"/>
      <c r="BLI104" s="1109"/>
      <c r="BLJ104" s="1109"/>
      <c r="BLK104" s="1109"/>
      <c r="BLL104" s="1109"/>
      <c r="BLM104" s="1111"/>
      <c r="BLN104" s="1112">
        <f>BLH104+BLI104-BLJ104+BLK104-BLL104+BLM104</f>
        <v>0</v>
      </c>
      <c r="BLO104" s="1126"/>
      <c r="BLP104" s="1110"/>
      <c r="BLR104" s="1121"/>
      <c r="BLS104" s="1109"/>
      <c r="BLT104" s="1109"/>
      <c r="BLU104" s="1109"/>
      <c r="BLV104" s="1112">
        <f>BLR104+BLS104-BLT104+BLU104</f>
        <v>0</v>
      </c>
      <c r="BLW104" s="1109"/>
      <c r="BLX104" s="1109"/>
      <c r="BLY104" s="1109"/>
      <c r="BLZ104" s="1109"/>
      <c r="BMA104" s="1109"/>
      <c r="BMB104" s="1111"/>
      <c r="BMC104" s="1112">
        <f>BLW104+BLX104-BLY104+BLZ104-BMA104+BMB104</f>
        <v>0</v>
      </c>
      <c r="BMD104" s="1126"/>
      <c r="BME104" s="1110"/>
      <c r="BMG104" s="1121"/>
      <c r="BMH104" s="1109"/>
      <c r="BMI104" s="1109"/>
      <c r="BMJ104" s="1109"/>
      <c r="BMK104" s="1112">
        <f>BMG104+BMH104-BMI104+BMJ104</f>
        <v>0</v>
      </c>
      <c r="BML104" s="1109"/>
      <c r="BMM104" s="1109"/>
      <c r="BMN104" s="1109"/>
      <c r="BMO104" s="1109"/>
      <c r="BMP104" s="1109"/>
      <c r="BMQ104" s="1111"/>
      <c r="BMR104" s="1112">
        <f>BML104+BMM104-BMN104+BMO104-BMP104+BMQ104</f>
        <v>0</v>
      </c>
      <c r="BMS104" s="1126"/>
      <c r="BMT104" s="1110"/>
      <c r="BMV104" s="1121"/>
      <c r="BMW104" s="1109"/>
      <c r="BMX104" s="1109"/>
      <c r="BMY104" s="1109"/>
      <c r="BMZ104" s="1112">
        <f>BMV104+BMW104-BMX104+BMY104</f>
        <v>0</v>
      </c>
      <c r="BNA104" s="1109"/>
      <c r="BNB104" s="1109"/>
      <c r="BNC104" s="1109"/>
      <c r="BND104" s="1109"/>
      <c r="BNE104" s="1109"/>
      <c r="BNF104" s="1111"/>
      <c r="BNG104" s="1112">
        <f>BNA104+BNB104-BNC104+BND104-BNE104+BNF104</f>
        <v>0</v>
      </c>
      <c r="BNH104" s="1126"/>
      <c r="BNI104" s="1110"/>
      <c r="BNK104" s="1121"/>
      <c r="BNL104" s="1109"/>
      <c r="BNM104" s="1109"/>
      <c r="BNN104" s="1109"/>
      <c r="BNO104" s="1112">
        <f>BNK104+BNL104-BNM104+BNN104</f>
        <v>0</v>
      </c>
      <c r="BNP104" s="1109"/>
      <c r="BNQ104" s="1109"/>
      <c r="BNR104" s="1109"/>
      <c r="BNS104" s="1109"/>
      <c r="BNT104" s="1109"/>
      <c r="BNU104" s="1111"/>
      <c r="BNV104" s="1112">
        <f>BNP104+BNQ104-BNR104+BNS104-BNT104+BNU104</f>
        <v>0</v>
      </c>
      <c r="BNW104" s="1126"/>
      <c r="BNX104" s="1110"/>
      <c r="BNZ104" s="1121"/>
      <c r="BOA104" s="1109"/>
      <c r="BOB104" s="1109"/>
      <c r="BOC104" s="1109"/>
      <c r="BOD104" s="1112">
        <f>BNZ104+BOA104-BOB104+BOC104</f>
        <v>0</v>
      </c>
      <c r="BOE104" s="1109"/>
      <c r="BOF104" s="1109"/>
      <c r="BOG104" s="1109"/>
      <c r="BOH104" s="1109"/>
      <c r="BOI104" s="1109"/>
      <c r="BOJ104" s="1111"/>
      <c r="BOK104" s="1112">
        <f>BOE104+BOF104-BOG104+BOH104-BOI104+BOJ104</f>
        <v>0</v>
      </c>
      <c r="BOL104" s="1126"/>
      <c r="BOM104" s="1110"/>
      <c r="BOO104" s="1121"/>
      <c r="BOP104" s="1109"/>
      <c r="BOQ104" s="1109"/>
      <c r="BOR104" s="1109"/>
      <c r="BOS104" s="1112">
        <f>BOO104+BOP104-BOQ104+BOR104</f>
        <v>0</v>
      </c>
      <c r="BOT104" s="1109"/>
      <c r="BOU104" s="1109"/>
      <c r="BOV104" s="1109"/>
      <c r="BOW104" s="1109"/>
      <c r="BOX104" s="1109"/>
      <c r="BOY104" s="1111"/>
      <c r="BOZ104" s="1112">
        <f>BOT104+BOU104-BOV104+BOW104-BOX104+BOY104</f>
        <v>0</v>
      </c>
      <c r="BPA104" s="1126"/>
      <c r="BPB104" s="1110"/>
      <c r="BPD104" s="1121"/>
      <c r="BPE104" s="1109"/>
      <c r="BPF104" s="1109"/>
      <c r="BPG104" s="1109"/>
      <c r="BPH104" s="1112">
        <f>BPD104+BPE104-BPF104+BPG104</f>
        <v>0</v>
      </c>
      <c r="BPI104" s="1109"/>
      <c r="BPJ104" s="1109"/>
      <c r="BPK104" s="1109"/>
      <c r="BPL104" s="1109"/>
      <c r="BPM104" s="1109"/>
      <c r="BPN104" s="1111"/>
      <c r="BPO104" s="1112">
        <f>BPI104+BPJ104-BPK104+BPL104-BPM104+BPN104</f>
        <v>0</v>
      </c>
      <c r="BPP104" s="1126"/>
      <c r="BPQ104" s="1110"/>
      <c r="BPS104" s="1121"/>
      <c r="BPT104" s="1109"/>
      <c r="BPU104" s="1109"/>
      <c r="BPV104" s="1109"/>
      <c r="BPW104" s="1112">
        <f>BPS104+BPT104-BPU104+BPV104</f>
        <v>0</v>
      </c>
      <c r="BPX104" s="1109"/>
      <c r="BPY104" s="1109"/>
      <c r="BPZ104" s="1109"/>
      <c r="BQA104" s="1109"/>
      <c r="BQB104" s="1109"/>
      <c r="BQC104" s="1111"/>
      <c r="BQD104" s="1112">
        <f>BPX104+BPY104-BPZ104+BQA104-BQB104+BQC104</f>
        <v>0</v>
      </c>
      <c r="BQE104" s="1126"/>
      <c r="BQF104" s="1110"/>
      <c r="BQH104" s="1121"/>
      <c r="BQI104" s="1109"/>
      <c r="BQJ104" s="1109"/>
      <c r="BQK104" s="1109"/>
      <c r="BQL104" s="1112">
        <f>BQH104+BQI104-BQJ104+BQK104</f>
        <v>0</v>
      </c>
      <c r="BQM104" s="1109"/>
      <c r="BQN104" s="1109"/>
      <c r="BQO104" s="1109"/>
      <c r="BQP104" s="1109"/>
      <c r="BQQ104" s="1109"/>
      <c r="BQR104" s="1111"/>
      <c r="BQS104" s="1112">
        <f>BQM104+BQN104-BQO104+BQP104-BQQ104+BQR104</f>
        <v>0</v>
      </c>
      <c r="BQT104" s="1126"/>
      <c r="BQU104" s="1110"/>
      <c r="BQW104" s="1121"/>
      <c r="BQX104" s="1109"/>
      <c r="BQY104" s="1109"/>
      <c r="BQZ104" s="1109"/>
      <c r="BRA104" s="1112">
        <f>BQW104+BQX104-BQY104+BQZ104</f>
        <v>0</v>
      </c>
      <c r="BRB104" s="1109"/>
      <c r="BRC104" s="1109"/>
      <c r="BRD104" s="1109"/>
      <c r="BRE104" s="1109"/>
      <c r="BRF104" s="1109"/>
      <c r="BRG104" s="1111"/>
      <c r="BRH104" s="1112">
        <f>BRB104+BRC104-BRD104+BRE104-BRF104+BRG104</f>
        <v>0</v>
      </c>
      <c r="BRI104" s="1126"/>
      <c r="BRJ104" s="1110"/>
      <c r="BRL104" s="1121"/>
      <c r="BRM104" s="1109"/>
      <c r="BRN104" s="1109"/>
      <c r="BRO104" s="1109"/>
      <c r="BRP104" s="1112">
        <f>BRL104+BRM104-BRN104+BRO104</f>
        <v>0</v>
      </c>
      <c r="BRQ104" s="1109"/>
      <c r="BRR104" s="1109"/>
      <c r="BRS104" s="1109"/>
      <c r="BRT104" s="1109"/>
      <c r="BRU104" s="1109"/>
      <c r="BRV104" s="1111"/>
      <c r="BRW104" s="1112">
        <f>BRQ104+BRR104-BRS104+BRT104-BRU104+BRV104</f>
        <v>0</v>
      </c>
      <c r="BRX104" s="1126"/>
      <c r="BRY104" s="1110"/>
      <c r="BSA104" s="1121"/>
      <c r="BSB104" s="1109"/>
      <c r="BSC104" s="1109"/>
      <c r="BSD104" s="1109"/>
      <c r="BSE104" s="1112">
        <f>BSA104+BSB104-BSC104+BSD104</f>
        <v>0</v>
      </c>
      <c r="BSF104" s="1109"/>
      <c r="BSG104" s="1109"/>
      <c r="BSH104" s="1109"/>
      <c r="BSI104" s="1109"/>
      <c r="BSJ104" s="1109"/>
      <c r="BSK104" s="1111"/>
      <c r="BSL104" s="1112">
        <f>BSF104+BSG104-BSH104+BSI104-BSJ104+BSK104</f>
        <v>0</v>
      </c>
      <c r="BSM104" s="1126"/>
      <c r="BSN104" s="1110"/>
      <c r="BSP104" s="1121"/>
      <c r="BSQ104" s="1109"/>
      <c r="BSR104" s="1109"/>
      <c r="BSS104" s="1109"/>
      <c r="BST104" s="1112">
        <f>BSP104+BSQ104-BSR104+BSS104</f>
        <v>0</v>
      </c>
      <c r="BSU104" s="1109"/>
      <c r="BSV104" s="1109"/>
      <c r="BSW104" s="1109"/>
      <c r="BSX104" s="1109"/>
      <c r="BSY104" s="1109"/>
      <c r="BSZ104" s="1111"/>
      <c r="BTA104" s="1112">
        <f>BSU104+BSV104-BSW104+BSX104-BSY104+BSZ104</f>
        <v>0</v>
      </c>
      <c r="BTB104" s="1126"/>
      <c r="BTC104" s="1110"/>
      <c r="BTE104" s="1121"/>
      <c r="BTF104" s="1109"/>
      <c r="BTG104" s="1109"/>
      <c r="BTH104" s="1109"/>
      <c r="BTI104" s="1112">
        <f>BTE104+BTF104-BTG104+BTH104</f>
        <v>0</v>
      </c>
      <c r="BTJ104" s="1109"/>
      <c r="BTK104" s="1109"/>
      <c r="BTL104" s="1109"/>
      <c r="BTM104" s="1109"/>
      <c r="BTN104" s="1109"/>
      <c r="BTO104" s="1111"/>
      <c r="BTP104" s="1112">
        <f>BTJ104+BTK104-BTL104+BTM104-BTN104+BTO104</f>
        <v>0</v>
      </c>
      <c r="BTQ104" s="1126"/>
      <c r="BTR104" s="1110"/>
      <c r="BTT104" s="1121"/>
      <c r="BTU104" s="1109"/>
      <c r="BTV104" s="1109"/>
      <c r="BTW104" s="1109"/>
      <c r="BTX104" s="1112">
        <f>BTT104+BTU104-BTV104+BTW104</f>
        <v>0</v>
      </c>
      <c r="BTY104" s="1109"/>
      <c r="BTZ104" s="1109"/>
      <c r="BUA104" s="1109"/>
      <c r="BUB104" s="1109"/>
      <c r="BUC104" s="1109"/>
      <c r="BUD104" s="1111"/>
      <c r="BUE104" s="1112">
        <f>BTY104+BTZ104-BUA104+BUB104-BUC104+BUD104</f>
        <v>0</v>
      </c>
      <c r="BUF104" s="1126"/>
      <c r="BUG104" s="1110"/>
      <c r="BUI104" s="1121"/>
      <c r="BUJ104" s="1109"/>
      <c r="BUK104" s="1109"/>
      <c r="BUL104" s="1109"/>
      <c r="BUM104" s="1112">
        <f>BUI104+BUJ104-BUK104+BUL104</f>
        <v>0</v>
      </c>
      <c r="BUN104" s="1109"/>
      <c r="BUO104" s="1109"/>
      <c r="BUP104" s="1109"/>
      <c r="BUQ104" s="1109"/>
      <c r="BUR104" s="1109"/>
      <c r="BUS104" s="1111"/>
      <c r="BUT104" s="1112">
        <f>BUN104+BUO104-BUP104+BUQ104-BUR104+BUS104</f>
        <v>0</v>
      </c>
      <c r="BUU104" s="1126"/>
      <c r="BUV104" s="1110"/>
      <c r="BUX104" s="1121"/>
      <c r="BUY104" s="1109"/>
      <c r="BUZ104" s="1109"/>
      <c r="BVA104" s="1109"/>
      <c r="BVB104" s="1112">
        <f>BUX104+BUY104-BUZ104+BVA104</f>
        <v>0</v>
      </c>
      <c r="BVC104" s="1109"/>
      <c r="BVD104" s="1109"/>
      <c r="BVE104" s="1109"/>
      <c r="BVF104" s="1109"/>
      <c r="BVG104" s="1109"/>
      <c r="BVH104" s="1111"/>
      <c r="BVI104" s="1112">
        <f>BVC104+BVD104-BVE104+BVF104-BVG104+BVH104</f>
        <v>0</v>
      </c>
      <c r="BVJ104" s="1126"/>
      <c r="BVK104" s="1110"/>
      <c r="BVM104" s="1121"/>
      <c r="BVN104" s="1109"/>
      <c r="BVO104" s="1109"/>
      <c r="BVP104" s="1109"/>
      <c r="BVQ104" s="1112">
        <f>BVM104+BVN104-BVO104+BVP104</f>
        <v>0</v>
      </c>
      <c r="BVR104" s="1109"/>
      <c r="BVS104" s="1109"/>
      <c r="BVT104" s="1109"/>
      <c r="BVU104" s="1109"/>
      <c r="BVV104" s="1109"/>
      <c r="BVW104" s="1111"/>
      <c r="BVX104" s="1112">
        <f>BVR104+BVS104-BVT104+BVU104-BVV104+BVW104</f>
        <v>0</v>
      </c>
      <c r="BVY104" s="1126"/>
      <c r="BVZ104" s="1110"/>
      <c r="BWB104" s="1121"/>
      <c r="BWC104" s="1109"/>
      <c r="BWD104" s="1109"/>
      <c r="BWE104" s="1109"/>
      <c r="BWF104" s="1112">
        <f>BWB104+BWC104-BWD104+BWE104</f>
        <v>0</v>
      </c>
      <c r="BWG104" s="1109"/>
      <c r="BWH104" s="1109"/>
      <c r="BWI104" s="1109"/>
      <c r="BWJ104" s="1109"/>
      <c r="BWK104" s="1109"/>
      <c r="BWL104" s="1111"/>
      <c r="BWM104" s="1112">
        <f>BWG104+BWH104-BWI104+BWJ104-BWK104+BWL104</f>
        <v>0</v>
      </c>
      <c r="BWN104" s="1126"/>
      <c r="BWO104" s="1110"/>
    </row>
    <row r="105" spans="2:1965" ht="15" customHeight="1" x14ac:dyDescent="0.2">
      <c r="B105" s="1114" t="s">
        <v>781</v>
      </c>
      <c r="C105" s="1109"/>
      <c r="D105" s="1109"/>
      <c r="E105" s="1109"/>
      <c r="F105" s="1109"/>
      <c r="G105" s="1112">
        <f t="shared" ref="G105:G106" si="6799">C105+D105-E105+F105</f>
        <v>0</v>
      </c>
      <c r="H105" s="1109"/>
      <c r="I105" s="1109"/>
      <c r="J105" s="1109"/>
      <c r="K105" s="1109"/>
      <c r="L105" s="1109"/>
      <c r="M105" s="1111"/>
      <c r="N105" s="1112">
        <f t="shared" ref="N105:N106" si="6800">H105+I105-J105+K105-L105+M105</f>
        <v>0</v>
      </c>
      <c r="O105" s="1126"/>
      <c r="P105" s="1110"/>
      <c r="Q105" s="1109"/>
      <c r="R105" s="1109"/>
      <c r="S105" s="1109"/>
      <c r="T105" s="1109"/>
      <c r="U105" s="1112">
        <f t="shared" ref="U105:U106" si="6801">Q105+R105-S105+T105</f>
        <v>0</v>
      </c>
      <c r="V105" s="1109"/>
      <c r="W105" s="1109"/>
      <c r="X105" s="1109"/>
      <c r="Y105" s="1109"/>
      <c r="Z105" s="1109"/>
      <c r="AA105" s="1111"/>
      <c r="AB105" s="1112">
        <f t="shared" ref="AB105:AB106" si="6802">V105+W105-X105+Y105-Z105+AA105</f>
        <v>0</v>
      </c>
      <c r="AC105" s="1126"/>
      <c r="AD105" s="1110"/>
      <c r="AF105" s="1121"/>
      <c r="AG105" s="1109"/>
      <c r="AH105" s="1109"/>
      <c r="AI105" s="1109"/>
      <c r="AJ105" s="1112">
        <f t="shared" ref="AJ105:AJ106" si="6803">AF105+AG105-AH105+AI105</f>
        <v>0</v>
      </c>
      <c r="AK105" s="1109"/>
      <c r="AL105" s="1109"/>
      <c r="AM105" s="1109"/>
      <c r="AN105" s="1109"/>
      <c r="AO105" s="1109"/>
      <c r="AP105" s="1111"/>
      <c r="AQ105" s="1112">
        <f t="shared" ref="AQ105:AQ106" si="6804">AK105+AL105-AM105+AN105-AO105+AP105</f>
        <v>0</v>
      </c>
      <c r="AR105" s="1126"/>
      <c r="AS105" s="1110"/>
      <c r="AU105" s="1121"/>
      <c r="AV105" s="1109"/>
      <c r="AW105" s="1109"/>
      <c r="AX105" s="1109"/>
      <c r="AY105" s="1112">
        <f t="shared" ref="AY105:AY106" si="6805">AU105+AV105-AW105+AX105</f>
        <v>0</v>
      </c>
      <c r="AZ105" s="1109"/>
      <c r="BA105" s="1109"/>
      <c r="BB105" s="1109"/>
      <c r="BC105" s="1109"/>
      <c r="BD105" s="1109"/>
      <c r="BE105" s="1111"/>
      <c r="BF105" s="1112">
        <f t="shared" ref="BF105:BF106" si="6806">AZ105+BA105-BB105+BC105-BD105+BE105</f>
        <v>0</v>
      </c>
      <c r="BG105" s="1126"/>
      <c r="BH105" s="1110"/>
      <c r="BJ105" s="1121"/>
      <c r="BK105" s="1109"/>
      <c r="BL105" s="1109"/>
      <c r="BM105" s="1109"/>
      <c r="BN105" s="1112">
        <f t="shared" ref="BN105:BN106" si="6807">BJ105+BK105-BL105+BM105</f>
        <v>0</v>
      </c>
      <c r="BO105" s="1109"/>
      <c r="BP105" s="1109"/>
      <c r="BQ105" s="1109"/>
      <c r="BR105" s="1109"/>
      <c r="BS105" s="1109"/>
      <c r="BT105" s="1111"/>
      <c r="BU105" s="1112">
        <f t="shared" ref="BU105:BU106" si="6808">BO105+BP105-BQ105+BR105-BS105+BT105</f>
        <v>0</v>
      </c>
      <c r="BV105" s="1126"/>
      <c r="BW105" s="1110"/>
      <c r="BY105" s="1121"/>
      <c r="BZ105" s="1109"/>
      <c r="CA105" s="1109"/>
      <c r="CB105" s="1109"/>
      <c r="CC105" s="1112">
        <f t="shared" ref="CC105:CC106" si="6809">BY105+BZ105-CA105+CB105</f>
        <v>0</v>
      </c>
      <c r="CD105" s="1109"/>
      <c r="CE105" s="1109"/>
      <c r="CF105" s="1109"/>
      <c r="CG105" s="1109"/>
      <c r="CH105" s="1109"/>
      <c r="CI105" s="1111"/>
      <c r="CJ105" s="1112">
        <f t="shared" ref="CJ105:CJ106" si="6810">CD105+CE105-CF105+CG105-CH105+CI105</f>
        <v>0</v>
      </c>
      <c r="CK105" s="1126"/>
      <c r="CL105" s="1110"/>
      <c r="CN105" s="1121"/>
      <c r="CO105" s="1109"/>
      <c r="CP105" s="1109"/>
      <c r="CQ105" s="1109"/>
      <c r="CR105" s="1112">
        <f t="shared" ref="CR105:CR106" si="6811">CN105+CO105-CP105+CQ105</f>
        <v>0</v>
      </c>
      <c r="CS105" s="1109"/>
      <c r="CT105" s="1109"/>
      <c r="CU105" s="1109"/>
      <c r="CV105" s="1109"/>
      <c r="CW105" s="1109"/>
      <c r="CX105" s="1111"/>
      <c r="CY105" s="1112">
        <f t="shared" ref="CY105:CY106" si="6812">CS105+CT105-CU105+CV105-CW105+CX105</f>
        <v>0</v>
      </c>
      <c r="CZ105" s="1126"/>
      <c r="DA105" s="1110"/>
      <c r="DC105" s="1121"/>
      <c r="DD105" s="1109"/>
      <c r="DE105" s="1109"/>
      <c r="DF105" s="1109"/>
      <c r="DG105" s="1112">
        <f t="shared" ref="DG105:DG106" si="6813">DC105+DD105-DE105+DF105</f>
        <v>0</v>
      </c>
      <c r="DH105" s="1109"/>
      <c r="DI105" s="1109"/>
      <c r="DJ105" s="1109"/>
      <c r="DK105" s="1109"/>
      <c r="DL105" s="1109"/>
      <c r="DM105" s="1111"/>
      <c r="DN105" s="1112">
        <f t="shared" ref="DN105:DN106" si="6814">DH105+DI105-DJ105+DK105-DL105+DM105</f>
        <v>0</v>
      </c>
      <c r="DO105" s="1126"/>
      <c r="DP105" s="1110"/>
      <c r="DR105" s="1121"/>
      <c r="DS105" s="1109"/>
      <c r="DT105" s="1109"/>
      <c r="DU105" s="1109"/>
      <c r="DV105" s="1112">
        <f t="shared" ref="DV105:DV106" si="6815">DR105+DS105-DT105+DU105</f>
        <v>0</v>
      </c>
      <c r="DW105" s="1109"/>
      <c r="DX105" s="1109"/>
      <c r="DY105" s="1109"/>
      <c r="DZ105" s="1109"/>
      <c r="EA105" s="1109"/>
      <c r="EB105" s="1111"/>
      <c r="EC105" s="1112">
        <f t="shared" ref="EC105:EC106" si="6816">DW105+DX105-DY105+DZ105-EA105+EB105</f>
        <v>0</v>
      </c>
      <c r="ED105" s="1126"/>
      <c r="EE105" s="1110"/>
      <c r="EG105" s="1121"/>
      <c r="EH105" s="1109"/>
      <c r="EI105" s="1109"/>
      <c r="EJ105" s="1109"/>
      <c r="EK105" s="1112">
        <f t="shared" ref="EK105:EK106" si="6817">EG105+EH105-EI105+EJ105</f>
        <v>0</v>
      </c>
      <c r="EL105" s="1109"/>
      <c r="EM105" s="1109"/>
      <c r="EN105" s="1109"/>
      <c r="EO105" s="1109"/>
      <c r="EP105" s="1109"/>
      <c r="EQ105" s="1111"/>
      <c r="ER105" s="1112">
        <f t="shared" ref="ER105:ER106" si="6818">EL105+EM105-EN105+EO105-EP105+EQ105</f>
        <v>0</v>
      </c>
      <c r="ES105" s="1126"/>
      <c r="ET105" s="1110"/>
      <c r="EV105" s="1121"/>
      <c r="EW105" s="1109"/>
      <c r="EX105" s="1109"/>
      <c r="EY105" s="1109"/>
      <c r="EZ105" s="1112">
        <f t="shared" ref="EZ105:EZ106" si="6819">EV105+EW105-EX105+EY105</f>
        <v>0</v>
      </c>
      <c r="FA105" s="1109"/>
      <c r="FB105" s="1109"/>
      <c r="FC105" s="1109"/>
      <c r="FD105" s="1109"/>
      <c r="FE105" s="1109"/>
      <c r="FF105" s="1111"/>
      <c r="FG105" s="1112">
        <f t="shared" ref="FG105:FG106" si="6820">FA105+FB105-FC105+FD105-FE105+FF105</f>
        <v>0</v>
      </c>
      <c r="FH105" s="1126"/>
      <c r="FI105" s="1110"/>
      <c r="FK105" s="1121"/>
      <c r="FL105" s="1109"/>
      <c r="FM105" s="1109"/>
      <c r="FN105" s="1109"/>
      <c r="FO105" s="1112">
        <f t="shared" ref="FO105:FO106" si="6821">FK105+FL105-FM105+FN105</f>
        <v>0</v>
      </c>
      <c r="FP105" s="1109"/>
      <c r="FQ105" s="1109"/>
      <c r="FR105" s="1109"/>
      <c r="FS105" s="1109"/>
      <c r="FT105" s="1109"/>
      <c r="FU105" s="1111"/>
      <c r="FV105" s="1112">
        <f t="shared" ref="FV105:FV106" si="6822">FP105+FQ105-FR105+FS105-FT105+FU105</f>
        <v>0</v>
      </c>
      <c r="FW105" s="1126"/>
      <c r="FX105" s="1110"/>
      <c r="FZ105" s="1121"/>
      <c r="GA105" s="1109"/>
      <c r="GB105" s="1109"/>
      <c r="GC105" s="1109"/>
      <c r="GD105" s="1112">
        <f t="shared" ref="GD105:GD106" si="6823">FZ105+GA105-GB105+GC105</f>
        <v>0</v>
      </c>
      <c r="GE105" s="1109"/>
      <c r="GF105" s="1109"/>
      <c r="GG105" s="1109"/>
      <c r="GH105" s="1109"/>
      <c r="GI105" s="1109"/>
      <c r="GJ105" s="1111"/>
      <c r="GK105" s="1112">
        <f t="shared" ref="GK105:GK106" si="6824">GE105+GF105-GG105+GH105-GI105+GJ105</f>
        <v>0</v>
      </c>
      <c r="GL105" s="1126"/>
      <c r="GM105" s="1110"/>
      <c r="GO105" s="1121"/>
      <c r="GP105" s="1109"/>
      <c r="GQ105" s="1109"/>
      <c r="GR105" s="1109"/>
      <c r="GS105" s="1112">
        <f t="shared" ref="GS105:GS106" si="6825">GO105+GP105-GQ105+GR105</f>
        <v>0</v>
      </c>
      <c r="GT105" s="1109"/>
      <c r="GU105" s="1109"/>
      <c r="GV105" s="1109"/>
      <c r="GW105" s="1109"/>
      <c r="GX105" s="1109"/>
      <c r="GY105" s="1111"/>
      <c r="GZ105" s="1112">
        <f t="shared" ref="GZ105:GZ106" si="6826">GT105+GU105-GV105+GW105-GX105+GY105</f>
        <v>0</v>
      </c>
      <c r="HA105" s="1126"/>
      <c r="HB105" s="1110"/>
      <c r="HD105" s="1121"/>
      <c r="HE105" s="1109"/>
      <c r="HF105" s="1109"/>
      <c r="HG105" s="1109"/>
      <c r="HH105" s="1112">
        <f t="shared" ref="HH105:HH106" si="6827">HD105+HE105-HF105+HG105</f>
        <v>0</v>
      </c>
      <c r="HI105" s="1109"/>
      <c r="HJ105" s="1109"/>
      <c r="HK105" s="1109"/>
      <c r="HL105" s="1109"/>
      <c r="HM105" s="1109"/>
      <c r="HN105" s="1111"/>
      <c r="HO105" s="1112">
        <f t="shared" ref="HO105:HO106" si="6828">HI105+HJ105-HK105+HL105-HM105+HN105</f>
        <v>0</v>
      </c>
      <c r="HP105" s="1126"/>
      <c r="HQ105" s="1110"/>
      <c r="HS105" s="1121"/>
      <c r="HT105" s="1109"/>
      <c r="HU105" s="1109"/>
      <c r="HV105" s="1109"/>
      <c r="HW105" s="1112">
        <f t="shared" ref="HW105:HW106" si="6829">HS105+HT105-HU105+HV105</f>
        <v>0</v>
      </c>
      <c r="HX105" s="1109"/>
      <c r="HY105" s="1109"/>
      <c r="HZ105" s="1109"/>
      <c r="IA105" s="1109"/>
      <c r="IB105" s="1109"/>
      <c r="IC105" s="1111"/>
      <c r="ID105" s="1112">
        <f t="shared" ref="ID105:ID106" si="6830">HX105+HY105-HZ105+IA105-IB105+IC105</f>
        <v>0</v>
      </c>
      <c r="IE105" s="1126"/>
      <c r="IF105" s="1110"/>
      <c r="IH105" s="1121"/>
      <c r="II105" s="1109"/>
      <c r="IJ105" s="1109"/>
      <c r="IK105" s="1109"/>
      <c r="IL105" s="1112">
        <f t="shared" ref="IL105:IL106" si="6831">IH105+II105-IJ105+IK105</f>
        <v>0</v>
      </c>
      <c r="IM105" s="1109"/>
      <c r="IN105" s="1109"/>
      <c r="IO105" s="1109"/>
      <c r="IP105" s="1109"/>
      <c r="IQ105" s="1109"/>
      <c r="IR105" s="1111"/>
      <c r="IS105" s="1112">
        <f t="shared" ref="IS105:IS106" si="6832">IM105+IN105-IO105+IP105-IQ105+IR105</f>
        <v>0</v>
      </c>
      <c r="IT105" s="1126"/>
      <c r="IU105" s="1110"/>
      <c r="IW105" s="1121"/>
      <c r="IX105" s="1109"/>
      <c r="IY105" s="1109"/>
      <c r="IZ105" s="1109"/>
      <c r="JA105" s="1112">
        <f t="shared" ref="JA105:JA106" si="6833">IW105+IX105-IY105+IZ105</f>
        <v>0</v>
      </c>
      <c r="JB105" s="1109"/>
      <c r="JC105" s="1109"/>
      <c r="JD105" s="1109"/>
      <c r="JE105" s="1109"/>
      <c r="JF105" s="1109"/>
      <c r="JG105" s="1111"/>
      <c r="JH105" s="1112">
        <f t="shared" ref="JH105:JH106" si="6834">JB105+JC105-JD105+JE105-JF105+JG105</f>
        <v>0</v>
      </c>
      <c r="JI105" s="1126"/>
      <c r="JJ105" s="1110"/>
      <c r="JL105" s="1121"/>
      <c r="JM105" s="1109"/>
      <c r="JN105" s="1109"/>
      <c r="JO105" s="1109"/>
      <c r="JP105" s="1112">
        <f t="shared" ref="JP105:JP106" si="6835">JL105+JM105-JN105+JO105</f>
        <v>0</v>
      </c>
      <c r="JQ105" s="1109"/>
      <c r="JR105" s="1109"/>
      <c r="JS105" s="1109"/>
      <c r="JT105" s="1109"/>
      <c r="JU105" s="1109"/>
      <c r="JV105" s="1111"/>
      <c r="JW105" s="1112">
        <f t="shared" ref="JW105:JW106" si="6836">JQ105+JR105-JS105+JT105-JU105+JV105</f>
        <v>0</v>
      </c>
      <c r="JX105" s="1126"/>
      <c r="JY105" s="1110"/>
      <c r="KA105" s="1121"/>
      <c r="KB105" s="1109"/>
      <c r="KC105" s="1109"/>
      <c r="KD105" s="1109"/>
      <c r="KE105" s="1112">
        <f t="shared" ref="KE105:KE106" si="6837">KA105+KB105-KC105+KD105</f>
        <v>0</v>
      </c>
      <c r="KF105" s="1109"/>
      <c r="KG105" s="1109"/>
      <c r="KH105" s="1109"/>
      <c r="KI105" s="1109"/>
      <c r="KJ105" s="1109"/>
      <c r="KK105" s="1111"/>
      <c r="KL105" s="1112">
        <f t="shared" ref="KL105:KL106" si="6838">KF105+KG105-KH105+KI105-KJ105+KK105</f>
        <v>0</v>
      </c>
      <c r="KM105" s="1126"/>
      <c r="KN105" s="1110"/>
      <c r="KP105" s="1121"/>
      <c r="KQ105" s="1109"/>
      <c r="KR105" s="1109"/>
      <c r="KS105" s="1109"/>
      <c r="KT105" s="1112">
        <f t="shared" ref="KT105:KT106" si="6839">KP105+KQ105-KR105+KS105</f>
        <v>0</v>
      </c>
      <c r="KU105" s="1109"/>
      <c r="KV105" s="1109"/>
      <c r="KW105" s="1109"/>
      <c r="KX105" s="1109"/>
      <c r="KY105" s="1109"/>
      <c r="KZ105" s="1111"/>
      <c r="LA105" s="1112">
        <f t="shared" ref="LA105:LA106" si="6840">KU105+KV105-KW105+KX105-KY105+KZ105</f>
        <v>0</v>
      </c>
      <c r="LB105" s="1126"/>
      <c r="LC105" s="1110"/>
      <c r="LE105" s="1121"/>
      <c r="LF105" s="1109"/>
      <c r="LG105" s="1109"/>
      <c r="LH105" s="1109"/>
      <c r="LI105" s="1112">
        <f t="shared" ref="LI105:LI106" si="6841">LE105+LF105-LG105+LH105</f>
        <v>0</v>
      </c>
      <c r="LJ105" s="1109"/>
      <c r="LK105" s="1109"/>
      <c r="LL105" s="1109"/>
      <c r="LM105" s="1109"/>
      <c r="LN105" s="1109"/>
      <c r="LO105" s="1111"/>
      <c r="LP105" s="1112">
        <f t="shared" ref="LP105:LP106" si="6842">LJ105+LK105-LL105+LM105-LN105+LO105</f>
        <v>0</v>
      </c>
      <c r="LQ105" s="1126"/>
      <c r="LR105" s="1110"/>
      <c r="LT105" s="1121"/>
      <c r="LU105" s="1109"/>
      <c r="LV105" s="1109"/>
      <c r="LW105" s="1109"/>
      <c r="LX105" s="1112">
        <f t="shared" ref="LX105:LX106" si="6843">LT105+LU105-LV105+LW105</f>
        <v>0</v>
      </c>
      <c r="LY105" s="1109"/>
      <c r="LZ105" s="1109"/>
      <c r="MA105" s="1109"/>
      <c r="MB105" s="1109"/>
      <c r="MC105" s="1109"/>
      <c r="MD105" s="1111"/>
      <c r="ME105" s="1112">
        <f t="shared" ref="ME105:ME106" si="6844">LY105+LZ105-MA105+MB105-MC105+MD105</f>
        <v>0</v>
      </c>
      <c r="MF105" s="1126"/>
      <c r="MG105" s="1110"/>
      <c r="MI105" s="1121"/>
      <c r="MJ105" s="1109"/>
      <c r="MK105" s="1109"/>
      <c r="ML105" s="1109"/>
      <c r="MM105" s="1112">
        <f t="shared" ref="MM105:MM106" si="6845">MI105+MJ105-MK105+ML105</f>
        <v>0</v>
      </c>
      <c r="MN105" s="1109"/>
      <c r="MO105" s="1109"/>
      <c r="MP105" s="1109"/>
      <c r="MQ105" s="1109"/>
      <c r="MR105" s="1109"/>
      <c r="MS105" s="1111"/>
      <c r="MT105" s="1112">
        <f t="shared" ref="MT105:MT106" si="6846">MN105+MO105-MP105+MQ105-MR105+MS105</f>
        <v>0</v>
      </c>
      <c r="MU105" s="1126"/>
      <c r="MV105" s="1110"/>
      <c r="MX105" s="1121"/>
      <c r="MY105" s="1109"/>
      <c r="MZ105" s="1109"/>
      <c r="NA105" s="1109"/>
      <c r="NB105" s="1112">
        <f t="shared" ref="NB105:NB106" si="6847">MX105+MY105-MZ105+NA105</f>
        <v>0</v>
      </c>
      <c r="NC105" s="1109"/>
      <c r="ND105" s="1109"/>
      <c r="NE105" s="1109"/>
      <c r="NF105" s="1109"/>
      <c r="NG105" s="1109"/>
      <c r="NH105" s="1111"/>
      <c r="NI105" s="1112">
        <f t="shared" ref="NI105:NI106" si="6848">NC105+ND105-NE105+NF105-NG105+NH105</f>
        <v>0</v>
      </c>
      <c r="NJ105" s="1126"/>
      <c r="NK105" s="1110"/>
      <c r="NM105" s="1121"/>
      <c r="NN105" s="1109"/>
      <c r="NO105" s="1109"/>
      <c r="NP105" s="1109"/>
      <c r="NQ105" s="1112">
        <f t="shared" ref="NQ105:NQ106" si="6849">NM105+NN105-NO105+NP105</f>
        <v>0</v>
      </c>
      <c r="NR105" s="1109"/>
      <c r="NS105" s="1109"/>
      <c r="NT105" s="1109"/>
      <c r="NU105" s="1109"/>
      <c r="NV105" s="1109"/>
      <c r="NW105" s="1111"/>
      <c r="NX105" s="1112">
        <f t="shared" ref="NX105:NX106" si="6850">NR105+NS105-NT105+NU105-NV105+NW105</f>
        <v>0</v>
      </c>
      <c r="NY105" s="1126"/>
      <c r="NZ105" s="1110"/>
      <c r="OB105" s="1121"/>
      <c r="OC105" s="1109"/>
      <c r="OD105" s="1109"/>
      <c r="OE105" s="1109"/>
      <c r="OF105" s="1112">
        <f t="shared" ref="OF105:OF106" si="6851">OB105+OC105-OD105+OE105</f>
        <v>0</v>
      </c>
      <c r="OG105" s="1109"/>
      <c r="OH105" s="1109"/>
      <c r="OI105" s="1109"/>
      <c r="OJ105" s="1109"/>
      <c r="OK105" s="1109"/>
      <c r="OL105" s="1111"/>
      <c r="OM105" s="1112">
        <f t="shared" ref="OM105:OM106" si="6852">OG105+OH105-OI105+OJ105-OK105+OL105</f>
        <v>0</v>
      </c>
      <c r="ON105" s="1126"/>
      <c r="OO105" s="1110"/>
      <c r="OQ105" s="1121"/>
      <c r="OR105" s="1109"/>
      <c r="OS105" s="1109"/>
      <c r="OT105" s="1109"/>
      <c r="OU105" s="1112">
        <f t="shared" ref="OU105:OU106" si="6853">OQ105+OR105-OS105+OT105</f>
        <v>0</v>
      </c>
      <c r="OV105" s="1109"/>
      <c r="OW105" s="1109"/>
      <c r="OX105" s="1109"/>
      <c r="OY105" s="1109"/>
      <c r="OZ105" s="1109"/>
      <c r="PA105" s="1111"/>
      <c r="PB105" s="1112">
        <f t="shared" ref="PB105:PB106" si="6854">OV105+OW105-OX105+OY105-OZ105+PA105</f>
        <v>0</v>
      </c>
      <c r="PC105" s="1126"/>
      <c r="PD105" s="1110"/>
      <c r="PF105" s="1121"/>
      <c r="PG105" s="1109"/>
      <c r="PH105" s="1109"/>
      <c r="PI105" s="1109"/>
      <c r="PJ105" s="1112">
        <f t="shared" ref="PJ105:PJ106" si="6855">PF105+PG105-PH105+PI105</f>
        <v>0</v>
      </c>
      <c r="PK105" s="1109"/>
      <c r="PL105" s="1109"/>
      <c r="PM105" s="1109"/>
      <c r="PN105" s="1109"/>
      <c r="PO105" s="1109"/>
      <c r="PP105" s="1111"/>
      <c r="PQ105" s="1112">
        <f t="shared" ref="PQ105:PQ106" si="6856">PK105+PL105-PM105+PN105-PO105+PP105</f>
        <v>0</v>
      </c>
      <c r="PR105" s="1126"/>
      <c r="PS105" s="1110"/>
      <c r="PU105" s="1121"/>
      <c r="PV105" s="1109"/>
      <c r="PW105" s="1109"/>
      <c r="PX105" s="1109"/>
      <c r="PY105" s="1112">
        <f t="shared" ref="PY105:PY106" si="6857">PU105+PV105-PW105+PX105</f>
        <v>0</v>
      </c>
      <c r="PZ105" s="1109"/>
      <c r="QA105" s="1109"/>
      <c r="QB105" s="1109"/>
      <c r="QC105" s="1109"/>
      <c r="QD105" s="1109"/>
      <c r="QE105" s="1111"/>
      <c r="QF105" s="1112">
        <f t="shared" ref="QF105:QF106" si="6858">PZ105+QA105-QB105+QC105-QD105+QE105</f>
        <v>0</v>
      </c>
      <c r="QG105" s="1126"/>
      <c r="QH105" s="1110"/>
      <c r="QJ105" s="1121"/>
      <c r="QK105" s="1109"/>
      <c r="QL105" s="1109"/>
      <c r="QM105" s="1109"/>
      <c r="QN105" s="1112">
        <f t="shared" ref="QN105:QN106" si="6859">QJ105+QK105-QL105+QM105</f>
        <v>0</v>
      </c>
      <c r="QO105" s="1109"/>
      <c r="QP105" s="1109"/>
      <c r="QQ105" s="1109"/>
      <c r="QR105" s="1109"/>
      <c r="QS105" s="1109"/>
      <c r="QT105" s="1111"/>
      <c r="QU105" s="1112">
        <f t="shared" ref="QU105:QU106" si="6860">QO105+QP105-QQ105+QR105-QS105+QT105</f>
        <v>0</v>
      </c>
      <c r="QV105" s="1126"/>
      <c r="QW105" s="1110"/>
      <c r="QY105" s="1121"/>
      <c r="QZ105" s="1109"/>
      <c r="RA105" s="1109"/>
      <c r="RB105" s="1109"/>
      <c r="RC105" s="1112">
        <f t="shared" ref="RC105:RC106" si="6861">QY105+QZ105-RA105+RB105</f>
        <v>0</v>
      </c>
      <c r="RD105" s="1109"/>
      <c r="RE105" s="1109"/>
      <c r="RF105" s="1109"/>
      <c r="RG105" s="1109"/>
      <c r="RH105" s="1109"/>
      <c r="RI105" s="1111"/>
      <c r="RJ105" s="1112">
        <f t="shared" ref="RJ105:RJ106" si="6862">RD105+RE105-RF105+RG105-RH105+RI105</f>
        <v>0</v>
      </c>
      <c r="RK105" s="1126"/>
      <c r="RL105" s="1110"/>
      <c r="RN105" s="1121"/>
      <c r="RO105" s="1109"/>
      <c r="RP105" s="1109"/>
      <c r="RQ105" s="1109"/>
      <c r="RR105" s="1112">
        <f t="shared" ref="RR105:RR106" si="6863">RN105+RO105-RP105+RQ105</f>
        <v>0</v>
      </c>
      <c r="RS105" s="1109"/>
      <c r="RT105" s="1109"/>
      <c r="RU105" s="1109"/>
      <c r="RV105" s="1109"/>
      <c r="RW105" s="1109"/>
      <c r="RX105" s="1111"/>
      <c r="RY105" s="1112">
        <f t="shared" ref="RY105:RY106" si="6864">RS105+RT105-RU105+RV105-RW105+RX105</f>
        <v>0</v>
      </c>
      <c r="RZ105" s="1126"/>
      <c r="SA105" s="1110"/>
      <c r="SC105" s="1121"/>
      <c r="SD105" s="1109"/>
      <c r="SE105" s="1109"/>
      <c r="SF105" s="1109"/>
      <c r="SG105" s="1112">
        <f t="shared" ref="SG105:SG106" si="6865">SC105+SD105-SE105+SF105</f>
        <v>0</v>
      </c>
      <c r="SH105" s="1109"/>
      <c r="SI105" s="1109"/>
      <c r="SJ105" s="1109"/>
      <c r="SK105" s="1109"/>
      <c r="SL105" s="1109"/>
      <c r="SM105" s="1111"/>
      <c r="SN105" s="1112">
        <f t="shared" ref="SN105:SN106" si="6866">SH105+SI105-SJ105+SK105-SL105+SM105</f>
        <v>0</v>
      </c>
      <c r="SO105" s="1126"/>
      <c r="SP105" s="1110"/>
      <c r="SR105" s="1121"/>
      <c r="SS105" s="1109"/>
      <c r="ST105" s="1109"/>
      <c r="SU105" s="1109"/>
      <c r="SV105" s="1112">
        <f t="shared" ref="SV105:SV106" si="6867">SR105+SS105-ST105+SU105</f>
        <v>0</v>
      </c>
      <c r="SW105" s="1109"/>
      <c r="SX105" s="1109"/>
      <c r="SY105" s="1109"/>
      <c r="SZ105" s="1109"/>
      <c r="TA105" s="1109"/>
      <c r="TB105" s="1111"/>
      <c r="TC105" s="1112">
        <f t="shared" ref="TC105:TC106" si="6868">SW105+SX105-SY105+SZ105-TA105+TB105</f>
        <v>0</v>
      </c>
      <c r="TD105" s="1126"/>
      <c r="TE105" s="1110"/>
      <c r="TG105" s="1121"/>
      <c r="TH105" s="1109"/>
      <c r="TI105" s="1109"/>
      <c r="TJ105" s="1109"/>
      <c r="TK105" s="1112">
        <f t="shared" ref="TK105:TK106" si="6869">TG105+TH105-TI105+TJ105</f>
        <v>0</v>
      </c>
      <c r="TL105" s="1109"/>
      <c r="TM105" s="1109"/>
      <c r="TN105" s="1109"/>
      <c r="TO105" s="1109"/>
      <c r="TP105" s="1109"/>
      <c r="TQ105" s="1111"/>
      <c r="TR105" s="1112">
        <f t="shared" ref="TR105:TR106" si="6870">TL105+TM105-TN105+TO105-TP105+TQ105</f>
        <v>0</v>
      </c>
      <c r="TS105" s="1126"/>
      <c r="TT105" s="1110"/>
      <c r="TV105" s="1121"/>
      <c r="TW105" s="1109"/>
      <c r="TX105" s="1109"/>
      <c r="TY105" s="1109"/>
      <c r="TZ105" s="1112">
        <f t="shared" ref="TZ105:TZ106" si="6871">TV105+TW105-TX105+TY105</f>
        <v>0</v>
      </c>
      <c r="UA105" s="1109"/>
      <c r="UB105" s="1109"/>
      <c r="UC105" s="1109"/>
      <c r="UD105" s="1109"/>
      <c r="UE105" s="1109"/>
      <c r="UF105" s="1111"/>
      <c r="UG105" s="1112">
        <f t="shared" ref="UG105:UG106" si="6872">UA105+UB105-UC105+UD105-UE105+UF105</f>
        <v>0</v>
      </c>
      <c r="UH105" s="1126"/>
      <c r="UI105" s="1110"/>
      <c r="UK105" s="1121"/>
      <c r="UL105" s="1109"/>
      <c r="UM105" s="1109"/>
      <c r="UN105" s="1109"/>
      <c r="UO105" s="1112">
        <f t="shared" ref="UO105:UO106" si="6873">UK105+UL105-UM105+UN105</f>
        <v>0</v>
      </c>
      <c r="UP105" s="1109"/>
      <c r="UQ105" s="1109"/>
      <c r="UR105" s="1109"/>
      <c r="US105" s="1109"/>
      <c r="UT105" s="1109"/>
      <c r="UU105" s="1111"/>
      <c r="UV105" s="1112">
        <f t="shared" ref="UV105:UV106" si="6874">UP105+UQ105-UR105+US105-UT105+UU105</f>
        <v>0</v>
      </c>
      <c r="UW105" s="1126"/>
      <c r="UX105" s="1110"/>
      <c r="UZ105" s="1121"/>
      <c r="VA105" s="1109"/>
      <c r="VB105" s="1109"/>
      <c r="VC105" s="1109"/>
      <c r="VD105" s="1112">
        <f t="shared" ref="VD105:VD106" si="6875">UZ105+VA105-VB105+VC105</f>
        <v>0</v>
      </c>
      <c r="VE105" s="1109"/>
      <c r="VF105" s="1109"/>
      <c r="VG105" s="1109"/>
      <c r="VH105" s="1109"/>
      <c r="VI105" s="1109"/>
      <c r="VJ105" s="1111"/>
      <c r="VK105" s="1112">
        <f t="shared" ref="VK105:VK106" si="6876">VE105+VF105-VG105+VH105-VI105+VJ105</f>
        <v>0</v>
      </c>
      <c r="VL105" s="1126"/>
      <c r="VM105" s="1110"/>
      <c r="VO105" s="1121"/>
      <c r="VP105" s="1109"/>
      <c r="VQ105" s="1109"/>
      <c r="VR105" s="1109"/>
      <c r="VS105" s="1112">
        <f t="shared" ref="VS105:VS106" si="6877">VO105+VP105-VQ105+VR105</f>
        <v>0</v>
      </c>
      <c r="VT105" s="1109"/>
      <c r="VU105" s="1109"/>
      <c r="VV105" s="1109"/>
      <c r="VW105" s="1109"/>
      <c r="VX105" s="1109"/>
      <c r="VY105" s="1111"/>
      <c r="VZ105" s="1112">
        <f t="shared" ref="VZ105:VZ106" si="6878">VT105+VU105-VV105+VW105-VX105+VY105</f>
        <v>0</v>
      </c>
      <c r="WA105" s="1126"/>
      <c r="WB105" s="1110"/>
      <c r="WD105" s="1121"/>
      <c r="WE105" s="1109"/>
      <c r="WF105" s="1109"/>
      <c r="WG105" s="1109"/>
      <c r="WH105" s="1112">
        <f t="shared" ref="WH105:WH106" si="6879">WD105+WE105-WF105+WG105</f>
        <v>0</v>
      </c>
      <c r="WI105" s="1109"/>
      <c r="WJ105" s="1109"/>
      <c r="WK105" s="1109"/>
      <c r="WL105" s="1109"/>
      <c r="WM105" s="1109"/>
      <c r="WN105" s="1111"/>
      <c r="WO105" s="1112">
        <f t="shared" ref="WO105:WO106" si="6880">WI105+WJ105-WK105+WL105-WM105+WN105</f>
        <v>0</v>
      </c>
      <c r="WP105" s="1126"/>
      <c r="WQ105" s="1110"/>
      <c r="WS105" s="1121"/>
      <c r="WT105" s="1109"/>
      <c r="WU105" s="1109"/>
      <c r="WV105" s="1109"/>
      <c r="WW105" s="1112">
        <f t="shared" ref="WW105:WW106" si="6881">WS105+WT105-WU105+WV105</f>
        <v>0</v>
      </c>
      <c r="WX105" s="1109"/>
      <c r="WY105" s="1109"/>
      <c r="WZ105" s="1109"/>
      <c r="XA105" s="1109"/>
      <c r="XB105" s="1109"/>
      <c r="XC105" s="1111"/>
      <c r="XD105" s="1112">
        <f t="shared" ref="XD105:XD106" si="6882">WX105+WY105-WZ105+XA105-XB105+XC105</f>
        <v>0</v>
      </c>
      <c r="XE105" s="1126"/>
      <c r="XF105" s="1110"/>
      <c r="XH105" s="1121"/>
      <c r="XI105" s="1109"/>
      <c r="XJ105" s="1109"/>
      <c r="XK105" s="1109"/>
      <c r="XL105" s="1112">
        <f t="shared" ref="XL105:XL106" si="6883">XH105+XI105-XJ105+XK105</f>
        <v>0</v>
      </c>
      <c r="XM105" s="1109"/>
      <c r="XN105" s="1109"/>
      <c r="XO105" s="1109"/>
      <c r="XP105" s="1109"/>
      <c r="XQ105" s="1109"/>
      <c r="XR105" s="1111"/>
      <c r="XS105" s="1112">
        <f t="shared" ref="XS105:XS106" si="6884">XM105+XN105-XO105+XP105-XQ105+XR105</f>
        <v>0</v>
      </c>
      <c r="XT105" s="1126"/>
      <c r="XU105" s="1110"/>
      <c r="XW105" s="1121"/>
      <c r="XX105" s="1109"/>
      <c r="XY105" s="1109"/>
      <c r="XZ105" s="1109"/>
      <c r="YA105" s="1112">
        <f t="shared" ref="YA105:YA106" si="6885">XW105+XX105-XY105+XZ105</f>
        <v>0</v>
      </c>
      <c r="YB105" s="1109"/>
      <c r="YC105" s="1109"/>
      <c r="YD105" s="1109"/>
      <c r="YE105" s="1109"/>
      <c r="YF105" s="1109"/>
      <c r="YG105" s="1111"/>
      <c r="YH105" s="1112">
        <f t="shared" ref="YH105:YH106" si="6886">YB105+YC105-YD105+YE105-YF105+YG105</f>
        <v>0</v>
      </c>
      <c r="YI105" s="1126"/>
      <c r="YJ105" s="1110"/>
      <c r="YL105" s="1121"/>
      <c r="YM105" s="1109"/>
      <c r="YN105" s="1109"/>
      <c r="YO105" s="1109"/>
      <c r="YP105" s="1112">
        <f t="shared" ref="YP105:YP106" si="6887">YL105+YM105-YN105+YO105</f>
        <v>0</v>
      </c>
      <c r="YQ105" s="1109"/>
      <c r="YR105" s="1109"/>
      <c r="YS105" s="1109"/>
      <c r="YT105" s="1109"/>
      <c r="YU105" s="1109"/>
      <c r="YV105" s="1111"/>
      <c r="YW105" s="1112">
        <f t="shared" ref="YW105:YW106" si="6888">YQ105+YR105-YS105+YT105-YU105+YV105</f>
        <v>0</v>
      </c>
      <c r="YX105" s="1126"/>
      <c r="YY105" s="1110"/>
      <c r="ZA105" s="1121"/>
      <c r="ZB105" s="1109"/>
      <c r="ZC105" s="1109"/>
      <c r="ZD105" s="1109"/>
      <c r="ZE105" s="1112">
        <f t="shared" ref="ZE105:ZE106" si="6889">ZA105+ZB105-ZC105+ZD105</f>
        <v>0</v>
      </c>
      <c r="ZF105" s="1109"/>
      <c r="ZG105" s="1109"/>
      <c r="ZH105" s="1109"/>
      <c r="ZI105" s="1109"/>
      <c r="ZJ105" s="1109"/>
      <c r="ZK105" s="1111"/>
      <c r="ZL105" s="1112">
        <f t="shared" ref="ZL105:ZL106" si="6890">ZF105+ZG105-ZH105+ZI105-ZJ105+ZK105</f>
        <v>0</v>
      </c>
      <c r="ZM105" s="1126"/>
      <c r="ZN105" s="1110"/>
      <c r="ZP105" s="1121"/>
      <c r="ZQ105" s="1109"/>
      <c r="ZR105" s="1109"/>
      <c r="ZS105" s="1109"/>
      <c r="ZT105" s="1112">
        <f t="shared" ref="ZT105:ZT106" si="6891">ZP105+ZQ105-ZR105+ZS105</f>
        <v>0</v>
      </c>
      <c r="ZU105" s="1109"/>
      <c r="ZV105" s="1109"/>
      <c r="ZW105" s="1109"/>
      <c r="ZX105" s="1109"/>
      <c r="ZY105" s="1109"/>
      <c r="ZZ105" s="1111"/>
      <c r="AAA105" s="1112">
        <f t="shared" ref="AAA105:AAA106" si="6892">ZU105+ZV105-ZW105+ZX105-ZY105+ZZ105</f>
        <v>0</v>
      </c>
      <c r="AAB105" s="1126"/>
      <c r="AAC105" s="1110"/>
      <c r="AAE105" s="1121"/>
      <c r="AAF105" s="1109"/>
      <c r="AAG105" s="1109"/>
      <c r="AAH105" s="1109"/>
      <c r="AAI105" s="1112">
        <f t="shared" ref="AAI105:AAI106" si="6893">AAE105+AAF105-AAG105+AAH105</f>
        <v>0</v>
      </c>
      <c r="AAJ105" s="1109"/>
      <c r="AAK105" s="1109"/>
      <c r="AAL105" s="1109"/>
      <c r="AAM105" s="1109"/>
      <c r="AAN105" s="1109"/>
      <c r="AAO105" s="1111"/>
      <c r="AAP105" s="1112">
        <f t="shared" ref="AAP105:AAP106" si="6894">AAJ105+AAK105-AAL105+AAM105-AAN105+AAO105</f>
        <v>0</v>
      </c>
      <c r="AAQ105" s="1126"/>
      <c r="AAR105" s="1110"/>
      <c r="AAT105" s="1121"/>
      <c r="AAU105" s="1109"/>
      <c r="AAV105" s="1109"/>
      <c r="AAW105" s="1109"/>
      <c r="AAX105" s="1112">
        <f t="shared" ref="AAX105:AAX106" si="6895">AAT105+AAU105-AAV105+AAW105</f>
        <v>0</v>
      </c>
      <c r="AAY105" s="1109"/>
      <c r="AAZ105" s="1109"/>
      <c r="ABA105" s="1109"/>
      <c r="ABB105" s="1109"/>
      <c r="ABC105" s="1109"/>
      <c r="ABD105" s="1111"/>
      <c r="ABE105" s="1112">
        <f t="shared" ref="ABE105:ABE106" si="6896">AAY105+AAZ105-ABA105+ABB105-ABC105+ABD105</f>
        <v>0</v>
      </c>
      <c r="ABF105" s="1126"/>
      <c r="ABG105" s="1110"/>
      <c r="ABI105" s="1121"/>
      <c r="ABJ105" s="1109"/>
      <c r="ABK105" s="1109"/>
      <c r="ABL105" s="1109"/>
      <c r="ABM105" s="1112">
        <f t="shared" ref="ABM105:ABM106" si="6897">ABI105+ABJ105-ABK105+ABL105</f>
        <v>0</v>
      </c>
      <c r="ABN105" s="1109"/>
      <c r="ABO105" s="1109"/>
      <c r="ABP105" s="1109"/>
      <c r="ABQ105" s="1109"/>
      <c r="ABR105" s="1109"/>
      <c r="ABS105" s="1111"/>
      <c r="ABT105" s="1112">
        <f t="shared" ref="ABT105:ABT106" si="6898">ABN105+ABO105-ABP105+ABQ105-ABR105+ABS105</f>
        <v>0</v>
      </c>
      <c r="ABU105" s="1126"/>
      <c r="ABV105" s="1110"/>
      <c r="ABX105" s="1121"/>
      <c r="ABY105" s="1109"/>
      <c r="ABZ105" s="1109"/>
      <c r="ACA105" s="1109"/>
      <c r="ACB105" s="1112">
        <f t="shared" ref="ACB105:ACB106" si="6899">ABX105+ABY105-ABZ105+ACA105</f>
        <v>0</v>
      </c>
      <c r="ACC105" s="1109"/>
      <c r="ACD105" s="1109"/>
      <c r="ACE105" s="1109"/>
      <c r="ACF105" s="1109"/>
      <c r="ACG105" s="1109"/>
      <c r="ACH105" s="1111"/>
      <c r="ACI105" s="1112">
        <f t="shared" ref="ACI105:ACI106" si="6900">ACC105+ACD105-ACE105+ACF105-ACG105+ACH105</f>
        <v>0</v>
      </c>
      <c r="ACJ105" s="1126"/>
      <c r="ACK105" s="1110"/>
      <c r="ACM105" s="1121"/>
      <c r="ACN105" s="1109"/>
      <c r="ACO105" s="1109"/>
      <c r="ACP105" s="1109"/>
      <c r="ACQ105" s="1112">
        <f t="shared" ref="ACQ105:ACQ106" si="6901">ACM105+ACN105-ACO105+ACP105</f>
        <v>0</v>
      </c>
      <c r="ACR105" s="1109"/>
      <c r="ACS105" s="1109"/>
      <c r="ACT105" s="1109"/>
      <c r="ACU105" s="1109"/>
      <c r="ACV105" s="1109"/>
      <c r="ACW105" s="1111"/>
      <c r="ACX105" s="1112">
        <f t="shared" ref="ACX105:ACX106" si="6902">ACR105+ACS105-ACT105+ACU105-ACV105+ACW105</f>
        <v>0</v>
      </c>
      <c r="ACY105" s="1126"/>
      <c r="ACZ105" s="1110"/>
      <c r="ADB105" s="1121"/>
      <c r="ADC105" s="1109"/>
      <c r="ADD105" s="1109"/>
      <c r="ADE105" s="1109"/>
      <c r="ADF105" s="1112">
        <f t="shared" ref="ADF105:ADF106" si="6903">ADB105+ADC105-ADD105+ADE105</f>
        <v>0</v>
      </c>
      <c r="ADG105" s="1109"/>
      <c r="ADH105" s="1109"/>
      <c r="ADI105" s="1109"/>
      <c r="ADJ105" s="1109"/>
      <c r="ADK105" s="1109"/>
      <c r="ADL105" s="1111"/>
      <c r="ADM105" s="1112">
        <f t="shared" ref="ADM105:ADM106" si="6904">ADG105+ADH105-ADI105+ADJ105-ADK105+ADL105</f>
        <v>0</v>
      </c>
      <c r="ADN105" s="1126"/>
      <c r="ADO105" s="1110"/>
      <c r="ADQ105" s="1121"/>
      <c r="ADR105" s="1109"/>
      <c r="ADS105" s="1109"/>
      <c r="ADT105" s="1109"/>
      <c r="ADU105" s="1112">
        <f t="shared" ref="ADU105:ADU106" si="6905">ADQ105+ADR105-ADS105+ADT105</f>
        <v>0</v>
      </c>
      <c r="ADV105" s="1109"/>
      <c r="ADW105" s="1109"/>
      <c r="ADX105" s="1109"/>
      <c r="ADY105" s="1109"/>
      <c r="ADZ105" s="1109"/>
      <c r="AEA105" s="1111"/>
      <c r="AEB105" s="1112">
        <f t="shared" ref="AEB105:AEB106" si="6906">ADV105+ADW105-ADX105+ADY105-ADZ105+AEA105</f>
        <v>0</v>
      </c>
      <c r="AEC105" s="1126"/>
      <c r="AED105" s="1110"/>
      <c r="AEF105" s="1121"/>
      <c r="AEG105" s="1109"/>
      <c r="AEH105" s="1109"/>
      <c r="AEI105" s="1109"/>
      <c r="AEJ105" s="1112">
        <f t="shared" ref="AEJ105:AEJ106" si="6907">AEF105+AEG105-AEH105+AEI105</f>
        <v>0</v>
      </c>
      <c r="AEK105" s="1109"/>
      <c r="AEL105" s="1109"/>
      <c r="AEM105" s="1109"/>
      <c r="AEN105" s="1109"/>
      <c r="AEO105" s="1109"/>
      <c r="AEP105" s="1111"/>
      <c r="AEQ105" s="1112">
        <f t="shared" ref="AEQ105:AEQ106" si="6908">AEK105+AEL105-AEM105+AEN105-AEO105+AEP105</f>
        <v>0</v>
      </c>
      <c r="AER105" s="1126"/>
      <c r="AES105" s="1110"/>
      <c r="AEU105" s="1121"/>
      <c r="AEV105" s="1109"/>
      <c r="AEW105" s="1109"/>
      <c r="AEX105" s="1109"/>
      <c r="AEY105" s="1112">
        <f t="shared" ref="AEY105:AEY106" si="6909">AEU105+AEV105-AEW105+AEX105</f>
        <v>0</v>
      </c>
      <c r="AEZ105" s="1109"/>
      <c r="AFA105" s="1109"/>
      <c r="AFB105" s="1109"/>
      <c r="AFC105" s="1109"/>
      <c r="AFD105" s="1109"/>
      <c r="AFE105" s="1111"/>
      <c r="AFF105" s="1112">
        <f t="shared" ref="AFF105:AFF106" si="6910">AEZ105+AFA105-AFB105+AFC105-AFD105+AFE105</f>
        <v>0</v>
      </c>
      <c r="AFG105" s="1126"/>
      <c r="AFH105" s="1110"/>
      <c r="AFJ105" s="1121"/>
      <c r="AFK105" s="1109"/>
      <c r="AFL105" s="1109"/>
      <c r="AFM105" s="1109"/>
      <c r="AFN105" s="1112">
        <f t="shared" ref="AFN105:AFN106" si="6911">AFJ105+AFK105-AFL105+AFM105</f>
        <v>0</v>
      </c>
      <c r="AFO105" s="1109"/>
      <c r="AFP105" s="1109"/>
      <c r="AFQ105" s="1109"/>
      <c r="AFR105" s="1109"/>
      <c r="AFS105" s="1109"/>
      <c r="AFT105" s="1111"/>
      <c r="AFU105" s="1112">
        <f t="shared" ref="AFU105:AFU106" si="6912">AFO105+AFP105-AFQ105+AFR105-AFS105+AFT105</f>
        <v>0</v>
      </c>
      <c r="AFV105" s="1126"/>
      <c r="AFW105" s="1110"/>
      <c r="AFY105" s="1121"/>
      <c r="AFZ105" s="1109"/>
      <c r="AGA105" s="1109"/>
      <c r="AGB105" s="1109"/>
      <c r="AGC105" s="1112">
        <f t="shared" ref="AGC105:AGC106" si="6913">AFY105+AFZ105-AGA105+AGB105</f>
        <v>0</v>
      </c>
      <c r="AGD105" s="1109"/>
      <c r="AGE105" s="1109"/>
      <c r="AGF105" s="1109"/>
      <c r="AGG105" s="1109"/>
      <c r="AGH105" s="1109"/>
      <c r="AGI105" s="1111"/>
      <c r="AGJ105" s="1112">
        <f t="shared" ref="AGJ105:AGJ106" si="6914">AGD105+AGE105-AGF105+AGG105-AGH105+AGI105</f>
        <v>0</v>
      </c>
      <c r="AGK105" s="1126"/>
      <c r="AGL105" s="1110"/>
      <c r="AGN105" s="1121"/>
      <c r="AGO105" s="1109"/>
      <c r="AGP105" s="1109"/>
      <c r="AGQ105" s="1109"/>
      <c r="AGR105" s="1112">
        <f t="shared" ref="AGR105:AGR106" si="6915">AGN105+AGO105-AGP105+AGQ105</f>
        <v>0</v>
      </c>
      <c r="AGS105" s="1109"/>
      <c r="AGT105" s="1109"/>
      <c r="AGU105" s="1109"/>
      <c r="AGV105" s="1109"/>
      <c r="AGW105" s="1109"/>
      <c r="AGX105" s="1111"/>
      <c r="AGY105" s="1112">
        <f t="shared" ref="AGY105:AGY106" si="6916">AGS105+AGT105-AGU105+AGV105-AGW105+AGX105</f>
        <v>0</v>
      </c>
      <c r="AGZ105" s="1126"/>
      <c r="AHA105" s="1110"/>
      <c r="AHC105" s="1121"/>
      <c r="AHD105" s="1109"/>
      <c r="AHE105" s="1109"/>
      <c r="AHF105" s="1109"/>
      <c r="AHG105" s="1112">
        <f t="shared" ref="AHG105:AHG106" si="6917">AHC105+AHD105-AHE105+AHF105</f>
        <v>0</v>
      </c>
      <c r="AHH105" s="1109"/>
      <c r="AHI105" s="1109"/>
      <c r="AHJ105" s="1109"/>
      <c r="AHK105" s="1109"/>
      <c r="AHL105" s="1109"/>
      <c r="AHM105" s="1111"/>
      <c r="AHN105" s="1112">
        <f t="shared" ref="AHN105:AHN106" si="6918">AHH105+AHI105-AHJ105+AHK105-AHL105+AHM105</f>
        <v>0</v>
      </c>
      <c r="AHO105" s="1126"/>
      <c r="AHP105" s="1110"/>
      <c r="AHR105" s="1121"/>
      <c r="AHS105" s="1109"/>
      <c r="AHT105" s="1109"/>
      <c r="AHU105" s="1109"/>
      <c r="AHV105" s="1112">
        <f t="shared" ref="AHV105:AHV106" si="6919">AHR105+AHS105-AHT105+AHU105</f>
        <v>0</v>
      </c>
      <c r="AHW105" s="1109"/>
      <c r="AHX105" s="1109"/>
      <c r="AHY105" s="1109"/>
      <c r="AHZ105" s="1109"/>
      <c r="AIA105" s="1109"/>
      <c r="AIB105" s="1111"/>
      <c r="AIC105" s="1112">
        <f t="shared" ref="AIC105:AIC106" si="6920">AHW105+AHX105-AHY105+AHZ105-AIA105+AIB105</f>
        <v>0</v>
      </c>
      <c r="AID105" s="1126"/>
      <c r="AIE105" s="1110"/>
      <c r="AIG105" s="1121"/>
      <c r="AIH105" s="1109"/>
      <c r="AII105" s="1109"/>
      <c r="AIJ105" s="1109"/>
      <c r="AIK105" s="1112">
        <f t="shared" ref="AIK105:AIK106" si="6921">AIG105+AIH105-AII105+AIJ105</f>
        <v>0</v>
      </c>
      <c r="AIL105" s="1109"/>
      <c r="AIM105" s="1109"/>
      <c r="AIN105" s="1109"/>
      <c r="AIO105" s="1109"/>
      <c r="AIP105" s="1109"/>
      <c r="AIQ105" s="1111"/>
      <c r="AIR105" s="1112">
        <f t="shared" ref="AIR105:AIR106" si="6922">AIL105+AIM105-AIN105+AIO105-AIP105+AIQ105</f>
        <v>0</v>
      </c>
      <c r="AIS105" s="1126"/>
      <c r="AIT105" s="1110"/>
      <c r="AIV105" s="1121"/>
      <c r="AIW105" s="1109"/>
      <c r="AIX105" s="1109"/>
      <c r="AIY105" s="1109"/>
      <c r="AIZ105" s="1112">
        <f t="shared" ref="AIZ105:AIZ106" si="6923">AIV105+AIW105-AIX105+AIY105</f>
        <v>0</v>
      </c>
      <c r="AJA105" s="1109"/>
      <c r="AJB105" s="1109"/>
      <c r="AJC105" s="1109"/>
      <c r="AJD105" s="1109"/>
      <c r="AJE105" s="1109"/>
      <c r="AJF105" s="1111"/>
      <c r="AJG105" s="1112">
        <f t="shared" ref="AJG105:AJG106" si="6924">AJA105+AJB105-AJC105+AJD105-AJE105+AJF105</f>
        <v>0</v>
      </c>
      <c r="AJH105" s="1126"/>
      <c r="AJI105" s="1110"/>
      <c r="AJK105" s="1121"/>
      <c r="AJL105" s="1109"/>
      <c r="AJM105" s="1109"/>
      <c r="AJN105" s="1109"/>
      <c r="AJO105" s="1112">
        <f t="shared" ref="AJO105:AJO106" si="6925">AJK105+AJL105-AJM105+AJN105</f>
        <v>0</v>
      </c>
      <c r="AJP105" s="1109"/>
      <c r="AJQ105" s="1109"/>
      <c r="AJR105" s="1109"/>
      <c r="AJS105" s="1109"/>
      <c r="AJT105" s="1109"/>
      <c r="AJU105" s="1111"/>
      <c r="AJV105" s="1112">
        <f t="shared" ref="AJV105:AJV106" si="6926">AJP105+AJQ105-AJR105+AJS105-AJT105+AJU105</f>
        <v>0</v>
      </c>
      <c r="AJW105" s="1126"/>
      <c r="AJX105" s="1110"/>
      <c r="AJZ105" s="1121"/>
      <c r="AKA105" s="1109"/>
      <c r="AKB105" s="1109"/>
      <c r="AKC105" s="1109"/>
      <c r="AKD105" s="1112">
        <f t="shared" ref="AKD105:AKD106" si="6927">AJZ105+AKA105-AKB105+AKC105</f>
        <v>0</v>
      </c>
      <c r="AKE105" s="1109"/>
      <c r="AKF105" s="1109"/>
      <c r="AKG105" s="1109"/>
      <c r="AKH105" s="1109"/>
      <c r="AKI105" s="1109"/>
      <c r="AKJ105" s="1111"/>
      <c r="AKK105" s="1112">
        <f t="shared" ref="AKK105:AKK106" si="6928">AKE105+AKF105-AKG105+AKH105-AKI105+AKJ105</f>
        <v>0</v>
      </c>
      <c r="AKL105" s="1126"/>
      <c r="AKM105" s="1110"/>
      <c r="AKO105" s="1121"/>
      <c r="AKP105" s="1109"/>
      <c r="AKQ105" s="1109"/>
      <c r="AKR105" s="1109"/>
      <c r="AKS105" s="1112">
        <f t="shared" ref="AKS105:AKS106" si="6929">AKO105+AKP105-AKQ105+AKR105</f>
        <v>0</v>
      </c>
      <c r="AKT105" s="1109"/>
      <c r="AKU105" s="1109"/>
      <c r="AKV105" s="1109"/>
      <c r="AKW105" s="1109"/>
      <c r="AKX105" s="1109"/>
      <c r="AKY105" s="1111"/>
      <c r="AKZ105" s="1112">
        <f t="shared" ref="AKZ105:AKZ106" si="6930">AKT105+AKU105-AKV105+AKW105-AKX105+AKY105</f>
        <v>0</v>
      </c>
      <c r="ALA105" s="1126"/>
      <c r="ALB105" s="1110"/>
      <c r="ALD105" s="1121"/>
      <c r="ALE105" s="1109"/>
      <c r="ALF105" s="1109"/>
      <c r="ALG105" s="1109"/>
      <c r="ALH105" s="1112">
        <f t="shared" ref="ALH105:ALH106" si="6931">ALD105+ALE105-ALF105+ALG105</f>
        <v>0</v>
      </c>
      <c r="ALI105" s="1109"/>
      <c r="ALJ105" s="1109"/>
      <c r="ALK105" s="1109"/>
      <c r="ALL105" s="1109"/>
      <c r="ALM105" s="1109"/>
      <c r="ALN105" s="1111"/>
      <c r="ALO105" s="1112">
        <f t="shared" ref="ALO105:ALO106" si="6932">ALI105+ALJ105-ALK105+ALL105-ALM105+ALN105</f>
        <v>0</v>
      </c>
      <c r="ALP105" s="1126"/>
      <c r="ALQ105" s="1110"/>
      <c r="ALS105" s="1121"/>
      <c r="ALT105" s="1109"/>
      <c r="ALU105" s="1109"/>
      <c r="ALV105" s="1109"/>
      <c r="ALW105" s="1112">
        <f t="shared" ref="ALW105:ALW106" si="6933">ALS105+ALT105-ALU105+ALV105</f>
        <v>0</v>
      </c>
      <c r="ALX105" s="1109"/>
      <c r="ALY105" s="1109"/>
      <c r="ALZ105" s="1109"/>
      <c r="AMA105" s="1109"/>
      <c r="AMB105" s="1109"/>
      <c r="AMC105" s="1111"/>
      <c r="AMD105" s="1112">
        <f t="shared" ref="AMD105:AMD106" si="6934">ALX105+ALY105-ALZ105+AMA105-AMB105+AMC105</f>
        <v>0</v>
      </c>
      <c r="AME105" s="1126"/>
      <c r="AMF105" s="1110"/>
      <c r="AMH105" s="1121"/>
      <c r="AMI105" s="1109"/>
      <c r="AMJ105" s="1109"/>
      <c r="AMK105" s="1109"/>
      <c r="AML105" s="1112">
        <f t="shared" ref="AML105:AML106" si="6935">AMH105+AMI105-AMJ105+AMK105</f>
        <v>0</v>
      </c>
      <c r="AMM105" s="1109"/>
      <c r="AMN105" s="1109"/>
      <c r="AMO105" s="1109"/>
      <c r="AMP105" s="1109"/>
      <c r="AMQ105" s="1109"/>
      <c r="AMR105" s="1111"/>
      <c r="AMS105" s="1112">
        <f t="shared" ref="AMS105:AMS106" si="6936">AMM105+AMN105-AMO105+AMP105-AMQ105+AMR105</f>
        <v>0</v>
      </c>
      <c r="AMT105" s="1126"/>
      <c r="AMU105" s="1110"/>
      <c r="AMW105" s="1121"/>
      <c r="AMX105" s="1109"/>
      <c r="AMY105" s="1109"/>
      <c r="AMZ105" s="1109"/>
      <c r="ANA105" s="1112">
        <f t="shared" ref="ANA105:ANA106" si="6937">AMW105+AMX105-AMY105+AMZ105</f>
        <v>0</v>
      </c>
      <c r="ANB105" s="1109"/>
      <c r="ANC105" s="1109"/>
      <c r="AND105" s="1109"/>
      <c r="ANE105" s="1109"/>
      <c r="ANF105" s="1109"/>
      <c r="ANG105" s="1111"/>
      <c r="ANH105" s="1112">
        <f t="shared" ref="ANH105:ANH106" si="6938">ANB105+ANC105-AND105+ANE105-ANF105+ANG105</f>
        <v>0</v>
      </c>
      <c r="ANI105" s="1126"/>
      <c r="ANJ105" s="1110"/>
      <c r="ANL105" s="1121"/>
      <c r="ANM105" s="1109"/>
      <c r="ANN105" s="1109"/>
      <c r="ANO105" s="1109"/>
      <c r="ANP105" s="1112">
        <f t="shared" ref="ANP105:ANP106" si="6939">ANL105+ANM105-ANN105+ANO105</f>
        <v>0</v>
      </c>
      <c r="ANQ105" s="1109"/>
      <c r="ANR105" s="1109"/>
      <c r="ANS105" s="1109"/>
      <c r="ANT105" s="1109"/>
      <c r="ANU105" s="1109"/>
      <c r="ANV105" s="1111"/>
      <c r="ANW105" s="1112">
        <f t="shared" ref="ANW105:ANW106" si="6940">ANQ105+ANR105-ANS105+ANT105-ANU105+ANV105</f>
        <v>0</v>
      </c>
      <c r="ANX105" s="1126"/>
      <c r="ANY105" s="1110"/>
      <c r="AOA105" s="1121"/>
      <c r="AOB105" s="1109"/>
      <c r="AOC105" s="1109"/>
      <c r="AOD105" s="1109"/>
      <c r="AOE105" s="1112">
        <f t="shared" ref="AOE105:AOE106" si="6941">AOA105+AOB105-AOC105+AOD105</f>
        <v>0</v>
      </c>
      <c r="AOF105" s="1109"/>
      <c r="AOG105" s="1109"/>
      <c r="AOH105" s="1109"/>
      <c r="AOI105" s="1109"/>
      <c r="AOJ105" s="1109"/>
      <c r="AOK105" s="1111"/>
      <c r="AOL105" s="1112">
        <f t="shared" ref="AOL105:AOL106" si="6942">AOF105+AOG105-AOH105+AOI105-AOJ105+AOK105</f>
        <v>0</v>
      </c>
      <c r="AOM105" s="1126"/>
      <c r="AON105" s="1110"/>
      <c r="AOP105" s="1121"/>
      <c r="AOQ105" s="1109"/>
      <c r="AOR105" s="1109"/>
      <c r="AOS105" s="1109"/>
      <c r="AOT105" s="1112">
        <f t="shared" ref="AOT105:AOT106" si="6943">AOP105+AOQ105-AOR105+AOS105</f>
        <v>0</v>
      </c>
      <c r="AOU105" s="1109"/>
      <c r="AOV105" s="1109"/>
      <c r="AOW105" s="1109"/>
      <c r="AOX105" s="1109"/>
      <c r="AOY105" s="1109"/>
      <c r="AOZ105" s="1111"/>
      <c r="APA105" s="1112">
        <f t="shared" ref="APA105:APA106" si="6944">AOU105+AOV105-AOW105+AOX105-AOY105+AOZ105</f>
        <v>0</v>
      </c>
      <c r="APB105" s="1126"/>
      <c r="APC105" s="1110"/>
      <c r="APE105" s="1121"/>
      <c r="APF105" s="1109"/>
      <c r="APG105" s="1109"/>
      <c r="APH105" s="1109"/>
      <c r="API105" s="1112">
        <f t="shared" ref="API105:API106" si="6945">APE105+APF105-APG105+APH105</f>
        <v>0</v>
      </c>
      <c r="APJ105" s="1109"/>
      <c r="APK105" s="1109"/>
      <c r="APL105" s="1109"/>
      <c r="APM105" s="1109"/>
      <c r="APN105" s="1109"/>
      <c r="APO105" s="1111"/>
      <c r="APP105" s="1112">
        <f t="shared" ref="APP105:APP106" si="6946">APJ105+APK105-APL105+APM105-APN105+APO105</f>
        <v>0</v>
      </c>
      <c r="APQ105" s="1126"/>
      <c r="APR105" s="1110"/>
      <c r="APT105" s="1121"/>
      <c r="APU105" s="1109"/>
      <c r="APV105" s="1109"/>
      <c r="APW105" s="1109"/>
      <c r="APX105" s="1112">
        <f t="shared" ref="APX105:APX106" si="6947">APT105+APU105-APV105+APW105</f>
        <v>0</v>
      </c>
      <c r="APY105" s="1109"/>
      <c r="APZ105" s="1109"/>
      <c r="AQA105" s="1109"/>
      <c r="AQB105" s="1109"/>
      <c r="AQC105" s="1109"/>
      <c r="AQD105" s="1111"/>
      <c r="AQE105" s="1112">
        <f t="shared" ref="AQE105:AQE106" si="6948">APY105+APZ105-AQA105+AQB105-AQC105+AQD105</f>
        <v>0</v>
      </c>
      <c r="AQF105" s="1126"/>
      <c r="AQG105" s="1110"/>
      <c r="AQI105" s="1121"/>
      <c r="AQJ105" s="1109"/>
      <c r="AQK105" s="1109"/>
      <c r="AQL105" s="1109"/>
      <c r="AQM105" s="1112">
        <f t="shared" ref="AQM105:AQM106" si="6949">AQI105+AQJ105-AQK105+AQL105</f>
        <v>0</v>
      </c>
      <c r="AQN105" s="1109"/>
      <c r="AQO105" s="1109"/>
      <c r="AQP105" s="1109"/>
      <c r="AQQ105" s="1109"/>
      <c r="AQR105" s="1109"/>
      <c r="AQS105" s="1111"/>
      <c r="AQT105" s="1112">
        <f t="shared" ref="AQT105:AQT106" si="6950">AQN105+AQO105-AQP105+AQQ105-AQR105+AQS105</f>
        <v>0</v>
      </c>
      <c r="AQU105" s="1126"/>
      <c r="AQV105" s="1110"/>
      <c r="AQX105" s="1121"/>
      <c r="AQY105" s="1109"/>
      <c r="AQZ105" s="1109"/>
      <c r="ARA105" s="1109"/>
      <c r="ARB105" s="1112">
        <f t="shared" ref="ARB105:ARB106" si="6951">AQX105+AQY105-AQZ105+ARA105</f>
        <v>0</v>
      </c>
      <c r="ARC105" s="1109"/>
      <c r="ARD105" s="1109"/>
      <c r="ARE105" s="1109"/>
      <c r="ARF105" s="1109"/>
      <c r="ARG105" s="1109"/>
      <c r="ARH105" s="1111"/>
      <c r="ARI105" s="1112">
        <f t="shared" ref="ARI105:ARI106" si="6952">ARC105+ARD105-ARE105+ARF105-ARG105+ARH105</f>
        <v>0</v>
      </c>
      <c r="ARJ105" s="1126"/>
      <c r="ARK105" s="1110"/>
      <c r="ARM105" s="1121"/>
      <c r="ARN105" s="1109"/>
      <c r="ARO105" s="1109"/>
      <c r="ARP105" s="1109"/>
      <c r="ARQ105" s="1112">
        <f t="shared" ref="ARQ105:ARQ106" si="6953">ARM105+ARN105-ARO105+ARP105</f>
        <v>0</v>
      </c>
      <c r="ARR105" s="1109"/>
      <c r="ARS105" s="1109"/>
      <c r="ART105" s="1109"/>
      <c r="ARU105" s="1109"/>
      <c r="ARV105" s="1109"/>
      <c r="ARW105" s="1111"/>
      <c r="ARX105" s="1112">
        <f t="shared" ref="ARX105:ARX106" si="6954">ARR105+ARS105-ART105+ARU105-ARV105+ARW105</f>
        <v>0</v>
      </c>
      <c r="ARY105" s="1126"/>
      <c r="ARZ105" s="1110"/>
      <c r="ASB105" s="1121"/>
      <c r="ASC105" s="1109"/>
      <c r="ASD105" s="1109"/>
      <c r="ASE105" s="1109"/>
      <c r="ASF105" s="1112">
        <f t="shared" ref="ASF105:ASF106" si="6955">ASB105+ASC105-ASD105+ASE105</f>
        <v>0</v>
      </c>
      <c r="ASG105" s="1109"/>
      <c r="ASH105" s="1109"/>
      <c r="ASI105" s="1109"/>
      <c r="ASJ105" s="1109"/>
      <c r="ASK105" s="1109"/>
      <c r="ASL105" s="1111"/>
      <c r="ASM105" s="1112">
        <f t="shared" ref="ASM105:ASM106" si="6956">ASG105+ASH105-ASI105+ASJ105-ASK105+ASL105</f>
        <v>0</v>
      </c>
      <c r="ASN105" s="1126"/>
      <c r="ASO105" s="1110"/>
      <c r="ASQ105" s="1121"/>
      <c r="ASR105" s="1109"/>
      <c r="ASS105" s="1109"/>
      <c r="AST105" s="1109"/>
      <c r="ASU105" s="1112">
        <f t="shared" ref="ASU105:ASU106" si="6957">ASQ105+ASR105-ASS105+AST105</f>
        <v>0</v>
      </c>
      <c r="ASV105" s="1109"/>
      <c r="ASW105" s="1109"/>
      <c r="ASX105" s="1109"/>
      <c r="ASY105" s="1109"/>
      <c r="ASZ105" s="1109"/>
      <c r="ATA105" s="1111"/>
      <c r="ATB105" s="1112">
        <f t="shared" ref="ATB105:ATB106" si="6958">ASV105+ASW105-ASX105+ASY105-ASZ105+ATA105</f>
        <v>0</v>
      </c>
      <c r="ATC105" s="1126"/>
      <c r="ATD105" s="1110"/>
      <c r="ATF105" s="1121"/>
      <c r="ATG105" s="1109"/>
      <c r="ATH105" s="1109"/>
      <c r="ATI105" s="1109"/>
      <c r="ATJ105" s="1112">
        <f t="shared" ref="ATJ105:ATJ106" si="6959">ATF105+ATG105-ATH105+ATI105</f>
        <v>0</v>
      </c>
      <c r="ATK105" s="1109"/>
      <c r="ATL105" s="1109"/>
      <c r="ATM105" s="1109"/>
      <c r="ATN105" s="1109"/>
      <c r="ATO105" s="1109"/>
      <c r="ATP105" s="1111"/>
      <c r="ATQ105" s="1112">
        <f t="shared" ref="ATQ105:ATQ106" si="6960">ATK105+ATL105-ATM105+ATN105-ATO105+ATP105</f>
        <v>0</v>
      </c>
      <c r="ATR105" s="1126"/>
      <c r="ATS105" s="1110"/>
      <c r="ATU105" s="1121"/>
      <c r="ATV105" s="1109"/>
      <c r="ATW105" s="1109"/>
      <c r="ATX105" s="1109"/>
      <c r="ATY105" s="1112">
        <f t="shared" ref="ATY105:ATY106" si="6961">ATU105+ATV105-ATW105+ATX105</f>
        <v>0</v>
      </c>
      <c r="ATZ105" s="1109"/>
      <c r="AUA105" s="1109"/>
      <c r="AUB105" s="1109"/>
      <c r="AUC105" s="1109"/>
      <c r="AUD105" s="1109"/>
      <c r="AUE105" s="1111"/>
      <c r="AUF105" s="1112">
        <f t="shared" ref="AUF105:AUF106" si="6962">ATZ105+AUA105-AUB105+AUC105-AUD105+AUE105</f>
        <v>0</v>
      </c>
      <c r="AUG105" s="1126"/>
      <c r="AUH105" s="1110"/>
      <c r="AUJ105" s="1121"/>
      <c r="AUK105" s="1109"/>
      <c r="AUL105" s="1109"/>
      <c r="AUM105" s="1109"/>
      <c r="AUN105" s="1112">
        <f t="shared" ref="AUN105:AUN106" si="6963">AUJ105+AUK105-AUL105+AUM105</f>
        <v>0</v>
      </c>
      <c r="AUO105" s="1109"/>
      <c r="AUP105" s="1109"/>
      <c r="AUQ105" s="1109"/>
      <c r="AUR105" s="1109"/>
      <c r="AUS105" s="1109"/>
      <c r="AUT105" s="1111"/>
      <c r="AUU105" s="1112">
        <f t="shared" ref="AUU105:AUU106" si="6964">AUO105+AUP105-AUQ105+AUR105-AUS105+AUT105</f>
        <v>0</v>
      </c>
      <c r="AUV105" s="1126"/>
      <c r="AUW105" s="1110"/>
      <c r="AUY105" s="1121"/>
      <c r="AUZ105" s="1109"/>
      <c r="AVA105" s="1109"/>
      <c r="AVB105" s="1109"/>
      <c r="AVC105" s="1112">
        <f t="shared" ref="AVC105:AVC106" si="6965">AUY105+AUZ105-AVA105+AVB105</f>
        <v>0</v>
      </c>
      <c r="AVD105" s="1109"/>
      <c r="AVE105" s="1109"/>
      <c r="AVF105" s="1109"/>
      <c r="AVG105" s="1109"/>
      <c r="AVH105" s="1109"/>
      <c r="AVI105" s="1111"/>
      <c r="AVJ105" s="1112">
        <f t="shared" ref="AVJ105:AVJ106" si="6966">AVD105+AVE105-AVF105+AVG105-AVH105+AVI105</f>
        <v>0</v>
      </c>
      <c r="AVK105" s="1126"/>
      <c r="AVL105" s="1110"/>
      <c r="AVN105" s="1121"/>
      <c r="AVO105" s="1109"/>
      <c r="AVP105" s="1109"/>
      <c r="AVQ105" s="1109"/>
      <c r="AVR105" s="1112">
        <f t="shared" ref="AVR105:AVR106" si="6967">AVN105+AVO105-AVP105+AVQ105</f>
        <v>0</v>
      </c>
      <c r="AVS105" s="1109"/>
      <c r="AVT105" s="1109"/>
      <c r="AVU105" s="1109"/>
      <c r="AVV105" s="1109"/>
      <c r="AVW105" s="1109"/>
      <c r="AVX105" s="1111"/>
      <c r="AVY105" s="1112">
        <f t="shared" ref="AVY105:AVY106" si="6968">AVS105+AVT105-AVU105+AVV105-AVW105+AVX105</f>
        <v>0</v>
      </c>
      <c r="AVZ105" s="1126"/>
      <c r="AWA105" s="1110"/>
      <c r="AWC105" s="1121"/>
      <c r="AWD105" s="1109"/>
      <c r="AWE105" s="1109"/>
      <c r="AWF105" s="1109"/>
      <c r="AWG105" s="1112">
        <f t="shared" ref="AWG105:AWG106" si="6969">AWC105+AWD105-AWE105+AWF105</f>
        <v>0</v>
      </c>
      <c r="AWH105" s="1109"/>
      <c r="AWI105" s="1109"/>
      <c r="AWJ105" s="1109"/>
      <c r="AWK105" s="1109"/>
      <c r="AWL105" s="1109"/>
      <c r="AWM105" s="1111"/>
      <c r="AWN105" s="1112">
        <f t="shared" ref="AWN105:AWN106" si="6970">AWH105+AWI105-AWJ105+AWK105-AWL105+AWM105</f>
        <v>0</v>
      </c>
      <c r="AWO105" s="1126"/>
      <c r="AWP105" s="1110"/>
      <c r="AWR105" s="1121"/>
      <c r="AWS105" s="1109"/>
      <c r="AWT105" s="1109"/>
      <c r="AWU105" s="1109"/>
      <c r="AWV105" s="1112">
        <f t="shared" ref="AWV105:AWV106" si="6971">AWR105+AWS105-AWT105+AWU105</f>
        <v>0</v>
      </c>
      <c r="AWW105" s="1109"/>
      <c r="AWX105" s="1109"/>
      <c r="AWY105" s="1109"/>
      <c r="AWZ105" s="1109"/>
      <c r="AXA105" s="1109"/>
      <c r="AXB105" s="1111"/>
      <c r="AXC105" s="1112">
        <f t="shared" ref="AXC105:AXC106" si="6972">AWW105+AWX105-AWY105+AWZ105-AXA105+AXB105</f>
        <v>0</v>
      </c>
      <c r="AXD105" s="1126"/>
      <c r="AXE105" s="1110"/>
      <c r="AXG105" s="1121"/>
      <c r="AXH105" s="1109"/>
      <c r="AXI105" s="1109"/>
      <c r="AXJ105" s="1109"/>
      <c r="AXK105" s="1112">
        <f t="shared" ref="AXK105:AXK106" si="6973">AXG105+AXH105-AXI105+AXJ105</f>
        <v>0</v>
      </c>
      <c r="AXL105" s="1109"/>
      <c r="AXM105" s="1109"/>
      <c r="AXN105" s="1109"/>
      <c r="AXO105" s="1109"/>
      <c r="AXP105" s="1109"/>
      <c r="AXQ105" s="1111"/>
      <c r="AXR105" s="1112">
        <f t="shared" ref="AXR105:AXR106" si="6974">AXL105+AXM105-AXN105+AXO105-AXP105+AXQ105</f>
        <v>0</v>
      </c>
      <c r="AXS105" s="1126"/>
      <c r="AXT105" s="1110"/>
      <c r="AXV105" s="1121"/>
      <c r="AXW105" s="1109"/>
      <c r="AXX105" s="1109"/>
      <c r="AXY105" s="1109"/>
      <c r="AXZ105" s="1112">
        <f t="shared" ref="AXZ105:AXZ106" si="6975">AXV105+AXW105-AXX105+AXY105</f>
        <v>0</v>
      </c>
      <c r="AYA105" s="1109"/>
      <c r="AYB105" s="1109"/>
      <c r="AYC105" s="1109"/>
      <c r="AYD105" s="1109"/>
      <c r="AYE105" s="1109"/>
      <c r="AYF105" s="1111"/>
      <c r="AYG105" s="1112">
        <f t="shared" ref="AYG105:AYG106" si="6976">AYA105+AYB105-AYC105+AYD105-AYE105+AYF105</f>
        <v>0</v>
      </c>
      <c r="AYH105" s="1126"/>
      <c r="AYI105" s="1110"/>
      <c r="AYK105" s="1121"/>
      <c r="AYL105" s="1109"/>
      <c r="AYM105" s="1109"/>
      <c r="AYN105" s="1109"/>
      <c r="AYO105" s="1112">
        <f t="shared" ref="AYO105:AYO106" si="6977">AYK105+AYL105-AYM105+AYN105</f>
        <v>0</v>
      </c>
      <c r="AYP105" s="1109"/>
      <c r="AYQ105" s="1109"/>
      <c r="AYR105" s="1109"/>
      <c r="AYS105" s="1109"/>
      <c r="AYT105" s="1109"/>
      <c r="AYU105" s="1111"/>
      <c r="AYV105" s="1112">
        <f t="shared" ref="AYV105:AYV106" si="6978">AYP105+AYQ105-AYR105+AYS105-AYT105+AYU105</f>
        <v>0</v>
      </c>
      <c r="AYW105" s="1126"/>
      <c r="AYX105" s="1110"/>
      <c r="AYZ105" s="1121"/>
      <c r="AZA105" s="1109"/>
      <c r="AZB105" s="1109"/>
      <c r="AZC105" s="1109"/>
      <c r="AZD105" s="1112">
        <f t="shared" ref="AZD105:AZD106" si="6979">AYZ105+AZA105-AZB105+AZC105</f>
        <v>0</v>
      </c>
      <c r="AZE105" s="1109"/>
      <c r="AZF105" s="1109"/>
      <c r="AZG105" s="1109"/>
      <c r="AZH105" s="1109"/>
      <c r="AZI105" s="1109"/>
      <c r="AZJ105" s="1111"/>
      <c r="AZK105" s="1112">
        <f t="shared" ref="AZK105:AZK106" si="6980">AZE105+AZF105-AZG105+AZH105-AZI105+AZJ105</f>
        <v>0</v>
      </c>
      <c r="AZL105" s="1126"/>
      <c r="AZM105" s="1110"/>
      <c r="AZO105" s="1121"/>
      <c r="AZP105" s="1109"/>
      <c r="AZQ105" s="1109"/>
      <c r="AZR105" s="1109"/>
      <c r="AZS105" s="1112">
        <f t="shared" ref="AZS105:AZS106" si="6981">AZO105+AZP105-AZQ105+AZR105</f>
        <v>0</v>
      </c>
      <c r="AZT105" s="1109"/>
      <c r="AZU105" s="1109"/>
      <c r="AZV105" s="1109"/>
      <c r="AZW105" s="1109"/>
      <c r="AZX105" s="1109"/>
      <c r="AZY105" s="1111"/>
      <c r="AZZ105" s="1112">
        <f t="shared" ref="AZZ105:AZZ106" si="6982">AZT105+AZU105-AZV105+AZW105-AZX105+AZY105</f>
        <v>0</v>
      </c>
      <c r="BAA105" s="1126"/>
      <c r="BAB105" s="1110"/>
      <c r="BAD105" s="1121"/>
      <c r="BAE105" s="1109"/>
      <c r="BAF105" s="1109"/>
      <c r="BAG105" s="1109"/>
      <c r="BAH105" s="1112">
        <f t="shared" ref="BAH105:BAH106" si="6983">BAD105+BAE105-BAF105+BAG105</f>
        <v>0</v>
      </c>
      <c r="BAI105" s="1109"/>
      <c r="BAJ105" s="1109"/>
      <c r="BAK105" s="1109"/>
      <c r="BAL105" s="1109"/>
      <c r="BAM105" s="1109"/>
      <c r="BAN105" s="1111"/>
      <c r="BAO105" s="1112">
        <f t="shared" ref="BAO105:BAO106" si="6984">BAI105+BAJ105-BAK105+BAL105-BAM105+BAN105</f>
        <v>0</v>
      </c>
      <c r="BAP105" s="1126"/>
      <c r="BAQ105" s="1110"/>
      <c r="BAS105" s="1121"/>
      <c r="BAT105" s="1109"/>
      <c r="BAU105" s="1109"/>
      <c r="BAV105" s="1109"/>
      <c r="BAW105" s="1112">
        <f t="shared" ref="BAW105:BAW106" si="6985">BAS105+BAT105-BAU105+BAV105</f>
        <v>0</v>
      </c>
      <c r="BAX105" s="1109"/>
      <c r="BAY105" s="1109"/>
      <c r="BAZ105" s="1109"/>
      <c r="BBA105" s="1109"/>
      <c r="BBB105" s="1109"/>
      <c r="BBC105" s="1111"/>
      <c r="BBD105" s="1112">
        <f t="shared" ref="BBD105:BBD106" si="6986">BAX105+BAY105-BAZ105+BBA105-BBB105+BBC105</f>
        <v>0</v>
      </c>
      <c r="BBE105" s="1126"/>
      <c r="BBF105" s="1110"/>
      <c r="BBH105" s="1121"/>
      <c r="BBI105" s="1109"/>
      <c r="BBJ105" s="1109"/>
      <c r="BBK105" s="1109"/>
      <c r="BBL105" s="1112">
        <f t="shared" ref="BBL105:BBL106" si="6987">BBH105+BBI105-BBJ105+BBK105</f>
        <v>0</v>
      </c>
      <c r="BBM105" s="1109"/>
      <c r="BBN105" s="1109"/>
      <c r="BBO105" s="1109"/>
      <c r="BBP105" s="1109"/>
      <c r="BBQ105" s="1109"/>
      <c r="BBR105" s="1111"/>
      <c r="BBS105" s="1112">
        <f t="shared" ref="BBS105:BBS106" si="6988">BBM105+BBN105-BBO105+BBP105-BBQ105+BBR105</f>
        <v>0</v>
      </c>
      <c r="BBT105" s="1126"/>
      <c r="BBU105" s="1110"/>
      <c r="BBW105" s="1121"/>
      <c r="BBX105" s="1109"/>
      <c r="BBY105" s="1109"/>
      <c r="BBZ105" s="1109"/>
      <c r="BCA105" s="1112">
        <f t="shared" ref="BCA105:BCA106" si="6989">BBW105+BBX105-BBY105+BBZ105</f>
        <v>0</v>
      </c>
      <c r="BCB105" s="1109"/>
      <c r="BCC105" s="1109"/>
      <c r="BCD105" s="1109"/>
      <c r="BCE105" s="1109"/>
      <c r="BCF105" s="1109"/>
      <c r="BCG105" s="1111"/>
      <c r="BCH105" s="1112">
        <f t="shared" ref="BCH105:BCH106" si="6990">BCB105+BCC105-BCD105+BCE105-BCF105+BCG105</f>
        <v>0</v>
      </c>
      <c r="BCI105" s="1126"/>
      <c r="BCJ105" s="1110"/>
      <c r="BCL105" s="1121"/>
      <c r="BCM105" s="1109"/>
      <c r="BCN105" s="1109"/>
      <c r="BCO105" s="1109"/>
      <c r="BCP105" s="1112">
        <f t="shared" ref="BCP105:BCP106" si="6991">BCL105+BCM105-BCN105+BCO105</f>
        <v>0</v>
      </c>
      <c r="BCQ105" s="1109"/>
      <c r="BCR105" s="1109"/>
      <c r="BCS105" s="1109"/>
      <c r="BCT105" s="1109"/>
      <c r="BCU105" s="1109"/>
      <c r="BCV105" s="1111"/>
      <c r="BCW105" s="1112">
        <f t="shared" ref="BCW105:BCW106" si="6992">BCQ105+BCR105-BCS105+BCT105-BCU105+BCV105</f>
        <v>0</v>
      </c>
      <c r="BCX105" s="1126"/>
      <c r="BCY105" s="1110"/>
      <c r="BDA105" s="1121"/>
      <c r="BDB105" s="1109"/>
      <c r="BDC105" s="1109"/>
      <c r="BDD105" s="1109"/>
      <c r="BDE105" s="1112">
        <f t="shared" ref="BDE105:BDE106" si="6993">BDA105+BDB105-BDC105+BDD105</f>
        <v>0</v>
      </c>
      <c r="BDF105" s="1109"/>
      <c r="BDG105" s="1109"/>
      <c r="BDH105" s="1109"/>
      <c r="BDI105" s="1109"/>
      <c r="BDJ105" s="1109"/>
      <c r="BDK105" s="1111"/>
      <c r="BDL105" s="1112">
        <f t="shared" ref="BDL105:BDL106" si="6994">BDF105+BDG105-BDH105+BDI105-BDJ105+BDK105</f>
        <v>0</v>
      </c>
      <c r="BDM105" s="1126"/>
      <c r="BDN105" s="1110"/>
      <c r="BDP105" s="1121"/>
      <c r="BDQ105" s="1109"/>
      <c r="BDR105" s="1109"/>
      <c r="BDS105" s="1109"/>
      <c r="BDT105" s="1112">
        <f t="shared" ref="BDT105:BDT106" si="6995">BDP105+BDQ105-BDR105+BDS105</f>
        <v>0</v>
      </c>
      <c r="BDU105" s="1109"/>
      <c r="BDV105" s="1109"/>
      <c r="BDW105" s="1109"/>
      <c r="BDX105" s="1109"/>
      <c r="BDY105" s="1109"/>
      <c r="BDZ105" s="1111"/>
      <c r="BEA105" s="1112">
        <f t="shared" ref="BEA105:BEA106" si="6996">BDU105+BDV105-BDW105+BDX105-BDY105+BDZ105</f>
        <v>0</v>
      </c>
      <c r="BEB105" s="1126"/>
      <c r="BEC105" s="1110"/>
      <c r="BEE105" s="1121"/>
      <c r="BEF105" s="1109"/>
      <c r="BEG105" s="1109"/>
      <c r="BEH105" s="1109"/>
      <c r="BEI105" s="1112">
        <f t="shared" ref="BEI105:BEI106" si="6997">BEE105+BEF105-BEG105+BEH105</f>
        <v>0</v>
      </c>
      <c r="BEJ105" s="1109"/>
      <c r="BEK105" s="1109"/>
      <c r="BEL105" s="1109"/>
      <c r="BEM105" s="1109"/>
      <c r="BEN105" s="1109"/>
      <c r="BEO105" s="1111"/>
      <c r="BEP105" s="1112">
        <f t="shared" ref="BEP105:BEP106" si="6998">BEJ105+BEK105-BEL105+BEM105-BEN105+BEO105</f>
        <v>0</v>
      </c>
      <c r="BEQ105" s="1126"/>
      <c r="BER105" s="1110"/>
      <c r="BET105" s="1121"/>
      <c r="BEU105" s="1109"/>
      <c r="BEV105" s="1109"/>
      <c r="BEW105" s="1109"/>
      <c r="BEX105" s="1112">
        <f t="shared" ref="BEX105:BEX106" si="6999">BET105+BEU105-BEV105+BEW105</f>
        <v>0</v>
      </c>
      <c r="BEY105" s="1109"/>
      <c r="BEZ105" s="1109"/>
      <c r="BFA105" s="1109"/>
      <c r="BFB105" s="1109"/>
      <c r="BFC105" s="1109"/>
      <c r="BFD105" s="1111"/>
      <c r="BFE105" s="1112">
        <f t="shared" ref="BFE105:BFE106" si="7000">BEY105+BEZ105-BFA105+BFB105-BFC105+BFD105</f>
        <v>0</v>
      </c>
      <c r="BFF105" s="1126"/>
      <c r="BFG105" s="1110"/>
      <c r="BFI105" s="1121"/>
      <c r="BFJ105" s="1109"/>
      <c r="BFK105" s="1109"/>
      <c r="BFL105" s="1109"/>
      <c r="BFM105" s="1112">
        <f t="shared" ref="BFM105:BFM106" si="7001">BFI105+BFJ105-BFK105+BFL105</f>
        <v>0</v>
      </c>
      <c r="BFN105" s="1109"/>
      <c r="BFO105" s="1109"/>
      <c r="BFP105" s="1109"/>
      <c r="BFQ105" s="1109"/>
      <c r="BFR105" s="1109"/>
      <c r="BFS105" s="1111"/>
      <c r="BFT105" s="1112">
        <f t="shared" ref="BFT105:BFT106" si="7002">BFN105+BFO105-BFP105+BFQ105-BFR105+BFS105</f>
        <v>0</v>
      </c>
      <c r="BFU105" s="1126"/>
      <c r="BFV105" s="1110"/>
      <c r="BFX105" s="1121"/>
      <c r="BFY105" s="1109"/>
      <c r="BFZ105" s="1109"/>
      <c r="BGA105" s="1109"/>
      <c r="BGB105" s="1112">
        <f t="shared" ref="BGB105:BGB106" si="7003">BFX105+BFY105-BFZ105+BGA105</f>
        <v>0</v>
      </c>
      <c r="BGC105" s="1109"/>
      <c r="BGD105" s="1109"/>
      <c r="BGE105" s="1109"/>
      <c r="BGF105" s="1109"/>
      <c r="BGG105" s="1109"/>
      <c r="BGH105" s="1111"/>
      <c r="BGI105" s="1112">
        <f t="shared" ref="BGI105:BGI106" si="7004">BGC105+BGD105-BGE105+BGF105-BGG105+BGH105</f>
        <v>0</v>
      </c>
      <c r="BGJ105" s="1126"/>
      <c r="BGK105" s="1110"/>
      <c r="BGM105" s="1121"/>
      <c r="BGN105" s="1109"/>
      <c r="BGO105" s="1109"/>
      <c r="BGP105" s="1109"/>
      <c r="BGQ105" s="1112">
        <f t="shared" ref="BGQ105:BGQ106" si="7005">BGM105+BGN105-BGO105+BGP105</f>
        <v>0</v>
      </c>
      <c r="BGR105" s="1109"/>
      <c r="BGS105" s="1109"/>
      <c r="BGT105" s="1109"/>
      <c r="BGU105" s="1109"/>
      <c r="BGV105" s="1109"/>
      <c r="BGW105" s="1111"/>
      <c r="BGX105" s="1112">
        <f t="shared" ref="BGX105:BGX106" si="7006">BGR105+BGS105-BGT105+BGU105-BGV105+BGW105</f>
        <v>0</v>
      </c>
      <c r="BGY105" s="1126"/>
      <c r="BGZ105" s="1110"/>
      <c r="BHB105" s="1121"/>
      <c r="BHC105" s="1109"/>
      <c r="BHD105" s="1109"/>
      <c r="BHE105" s="1109"/>
      <c r="BHF105" s="1112">
        <f t="shared" ref="BHF105:BHF106" si="7007">BHB105+BHC105-BHD105+BHE105</f>
        <v>0</v>
      </c>
      <c r="BHG105" s="1109"/>
      <c r="BHH105" s="1109"/>
      <c r="BHI105" s="1109"/>
      <c r="BHJ105" s="1109"/>
      <c r="BHK105" s="1109"/>
      <c r="BHL105" s="1111"/>
      <c r="BHM105" s="1112">
        <f t="shared" ref="BHM105:BHM106" si="7008">BHG105+BHH105-BHI105+BHJ105-BHK105+BHL105</f>
        <v>0</v>
      </c>
      <c r="BHN105" s="1126"/>
      <c r="BHO105" s="1110"/>
      <c r="BHQ105" s="1121"/>
      <c r="BHR105" s="1109"/>
      <c r="BHS105" s="1109"/>
      <c r="BHT105" s="1109"/>
      <c r="BHU105" s="1112">
        <f t="shared" ref="BHU105:BHU106" si="7009">BHQ105+BHR105-BHS105+BHT105</f>
        <v>0</v>
      </c>
      <c r="BHV105" s="1109"/>
      <c r="BHW105" s="1109"/>
      <c r="BHX105" s="1109"/>
      <c r="BHY105" s="1109"/>
      <c r="BHZ105" s="1109"/>
      <c r="BIA105" s="1111"/>
      <c r="BIB105" s="1112">
        <f t="shared" ref="BIB105:BIB106" si="7010">BHV105+BHW105-BHX105+BHY105-BHZ105+BIA105</f>
        <v>0</v>
      </c>
      <c r="BIC105" s="1126"/>
      <c r="BID105" s="1110"/>
      <c r="BIF105" s="1121"/>
      <c r="BIG105" s="1109"/>
      <c r="BIH105" s="1109"/>
      <c r="BII105" s="1109"/>
      <c r="BIJ105" s="1112">
        <f t="shared" ref="BIJ105:BIJ106" si="7011">BIF105+BIG105-BIH105+BII105</f>
        <v>0</v>
      </c>
      <c r="BIK105" s="1109"/>
      <c r="BIL105" s="1109"/>
      <c r="BIM105" s="1109"/>
      <c r="BIN105" s="1109"/>
      <c r="BIO105" s="1109"/>
      <c r="BIP105" s="1111"/>
      <c r="BIQ105" s="1112">
        <f t="shared" ref="BIQ105:BIQ106" si="7012">BIK105+BIL105-BIM105+BIN105-BIO105+BIP105</f>
        <v>0</v>
      </c>
      <c r="BIR105" s="1126"/>
      <c r="BIS105" s="1110"/>
      <c r="BIU105" s="1121"/>
      <c r="BIV105" s="1109"/>
      <c r="BIW105" s="1109"/>
      <c r="BIX105" s="1109"/>
      <c r="BIY105" s="1112">
        <f t="shared" ref="BIY105:BIY106" si="7013">BIU105+BIV105-BIW105+BIX105</f>
        <v>0</v>
      </c>
      <c r="BIZ105" s="1109"/>
      <c r="BJA105" s="1109"/>
      <c r="BJB105" s="1109"/>
      <c r="BJC105" s="1109"/>
      <c r="BJD105" s="1109"/>
      <c r="BJE105" s="1111"/>
      <c r="BJF105" s="1112">
        <f t="shared" ref="BJF105:BJF106" si="7014">BIZ105+BJA105-BJB105+BJC105-BJD105+BJE105</f>
        <v>0</v>
      </c>
      <c r="BJG105" s="1126"/>
      <c r="BJH105" s="1110"/>
      <c r="BJJ105" s="1121"/>
      <c r="BJK105" s="1109"/>
      <c r="BJL105" s="1109"/>
      <c r="BJM105" s="1109"/>
      <c r="BJN105" s="1112">
        <f t="shared" ref="BJN105:BJN106" si="7015">BJJ105+BJK105-BJL105+BJM105</f>
        <v>0</v>
      </c>
      <c r="BJO105" s="1109"/>
      <c r="BJP105" s="1109"/>
      <c r="BJQ105" s="1109"/>
      <c r="BJR105" s="1109"/>
      <c r="BJS105" s="1109"/>
      <c r="BJT105" s="1111"/>
      <c r="BJU105" s="1112">
        <f t="shared" ref="BJU105:BJU106" si="7016">BJO105+BJP105-BJQ105+BJR105-BJS105+BJT105</f>
        <v>0</v>
      </c>
      <c r="BJV105" s="1126"/>
      <c r="BJW105" s="1110"/>
      <c r="BJY105" s="1121"/>
      <c r="BJZ105" s="1109"/>
      <c r="BKA105" s="1109"/>
      <c r="BKB105" s="1109"/>
      <c r="BKC105" s="1112">
        <f t="shared" ref="BKC105:BKC106" si="7017">BJY105+BJZ105-BKA105+BKB105</f>
        <v>0</v>
      </c>
      <c r="BKD105" s="1109"/>
      <c r="BKE105" s="1109"/>
      <c r="BKF105" s="1109"/>
      <c r="BKG105" s="1109"/>
      <c r="BKH105" s="1109"/>
      <c r="BKI105" s="1111"/>
      <c r="BKJ105" s="1112">
        <f t="shared" ref="BKJ105:BKJ106" si="7018">BKD105+BKE105-BKF105+BKG105-BKH105+BKI105</f>
        <v>0</v>
      </c>
      <c r="BKK105" s="1126"/>
      <c r="BKL105" s="1110"/>
      <c r="BKN105" s="1121"/>
      <c r="BKO105" s="1109"/>
      <c r="BKP105" s="1109"/>
      <c r="BKQ105" s="1109"/>
      <c r="BKR105" s="1112">
        <f t="shared" ref="BKR105:BKR106" si="7019">BKN105+BKO105-BKP105+BKQ105</f>
        <v>0</v>
      </c>
      <c r="BKS105" s="1109"/>
      <c r="BKT105" s="1109"/>
      <c r="BKU105" s="1109"/>
      <c r="BKV105" s="1109"/>
      <c r="BKW105" s="1109"/>
      <c r="BKX105" s="1111"/>
      <c r="BKY105" s="1112">
        <f t="shared" ref="BKY105:BKY106" si="7020">BKS105+BKT105-BKU105+BKV105-BKW105+BKX105</f>
        <v>0</v>
      </c>
      <c r="BKZ105" s="1126"/>
      <c r="BLA105" s="1110"/>
      <c r="BLC105" s="1121"/>
      <c r="BLD105" s="1109"/>
      <c r="BLE105" s="1109"/>
      <c r="BLF105" s="1109"/>
      <c r="BLG105" s="1112">
        <f t="shared" ref="BLG105:BLG106" si="7021">BLC105+BLD105-BLE105+BLF105</f>
        <v>0</v>
      </c>
      <c r="BLH105" s="1109"/>
      <c r="BLI105" s="1109"/>
      <c r="BLJ105" s="1109"/>
      <c r="BLK105" s="1109"/>
      <c r="BLL105" s="1109"/>
      <c r="BLM105" s="1111"/>
      <c r="BLN105" s="1112">
        <f t="shared" ref="BLN105:BLN106" si="7022">BLH105+BLI105-BLJ105+BLK105-BLL105+BLM105</f>
        <v>0</v>
      </c>
      <c r="BLO105" s="1126"/>
      <c r="BLP105" s="1110"/>
      <c r="BLR105" s="1121"/>
      <c r="BLS105" s="1109"/>
      <c r="BLT105" s="1109"/>
      <c r="BLU105" s="1109"/>
      <c r="BLV105" s="1112">
        <f t="shared" ref="BLV105:BLV106" si="7023">BLR105+BLS105-BLT105+BLU105</f>
        <v>0</v>
      </c>
      <c r="BLW105" s="1109"/>
      <c r="BLX105" s="1109"/>
      <c r="BLY105" s="1109"/>
      <c r="BLZ105" s="1109"/>
      <c r="BMA105" s="1109"/>
      <c r="BMB105" s="1111"/>
      <c r="BMC105" s="1112">
        <f t="shared" ref="BMC105:BMC106" si="7024">BLW105+BLX105-BLY105+BLZ105-BMA105+BMB105</f>
        <v>0</v>
      </c>
      <c r="BMD105" s="1126"/>
      <c r="BME105" s="1110"/>
      <c r="BMG105" s="1121"/>
      <c r="BMH105" s="1109"/>
      <c r="BMI105" s="1109"/>
      <c r="BMJ105" s="1109"/>
      <c r="BMK105" s="1112">
        <f t="shared" ref="BMK105:BMK106" si="7025">BMG105+BMH105-BMI105+BMJ105</f>
        <v>0</v>
      </c>
      <c r="BML105" s="1109"/>
      <c r="BMM105" s="1109"/>
      <c r="BMN105" s="1109"/>
      <c r="BMO105" s="1109"/>
      <c r="BMP105" s="1109"/>
      <c r="BMQ105" s="1111"/>
      <c r="BMR105" s="1112">
        <f t="shared" ref="BMR105:BMR106" si="7026">BML105+BMM105-BMN105+BMO105-BMP105+BMQ105</f>
        <v>0</v>
      </c>
      <c r="BMS105" s="1126"/>
      <c r="BMT105" s="1110"/>
      <c r="BMV105" s="1121"/>
      <c r="BMW105" s="1109"/>
      <c r="BMX105" s="1109"/>
      <c r="BMY105" s="1109"/>
      <c r="BMZ105" s="1112">
        <f t="shared" ref="BMZ105:BMZ106" si="7027">BMV105+BMW105-BMX105+BMY105</f>
        <v>0</v>
      </c>
      <c r="BNA105" s="1109"/>
      <c r="BNB105" s="1109"/>
      <c r="BNC105" s="1109"/>
      <c r="BND105" s="1109"/>
      <c r="BNE105" s="1109"/>
      <c r="BNF105" s="1111"/>
      <c r="BNG105" s="1112">
        <f t="shared" ref="BNG105:BNG106" si="7028">BNA105+BNB105-BNC105+BND105-BNE105+BNF105</f>
        <v>0</v>
      </c>
      <c r="BNH105" s="1126"/>
      <c r="BNI105" s="1110"/>
      <c r="BNK105" s="1121"/>
      <c r="BNL105" s="1109"/>
      <c r="BNM105" s="1109"/>
      <c r="BNN105" s="1109"/>
      <c r="BNO105" s="1112">
        <f t="shared" ref="BNO105:BNO106" si="7029">BNK105+BNL105-BNM105+BNN105</f>
        <v>0</v>
      </c>
      <c r="BNP105" s="1109"/>
      <c r="BNQ105" s="1109"/>
      <c r="BNR105" s="1109"/>
      <c r="BNS105" s="1109"/>
      <c r="BNT105" s="1109"/>
      <c r="BNU105" s="1111"/>
      <c r="BNV105" s="1112">
        <f t="shared" ref="BNV105:BNV106" si="7030">BNP105+BNQ105-BNR105+BNS105-BNT105+BNU105</f>
        <v>0</v>
      </c>
      <c r="BNW105" s="1126"/>
      <c r="BNX105" s="1110"/>
      <c r="BNZ105" s="1121"/>
      <c r="BOA105" s="1109"/>
      <c r="BOB105" s="1109"/>
      <c r="BOC105" s="1109"/>
      <c r="BOD105" s="1112">
        <f t="shared" ref="BOD105:BOD106" si="7031">BNZ105+BOA105-BOB105+BOC105</f>
        <v>0</v>
      </c>
      <c r="BOE105" s="1109"/>
      <c r="BOF105" s="1109"/>
      <c r="BOG105" s="1109"/>
      <c r="BOH105" s="1109"/>
      <c r="BOI105" s="1109"/>
      <c r="BOJ105" s="1111"/>
      <c r="BOK105" s="1112">
        <f t="shared" ref="BOK105:BOK106" si="7032">BOE105+BOF105-BOG105+BOH105-BOI105+BOJ105</f>
        <v>0</v>
      </c>
      <c r="BOL105" s="1126"/>
      <c r="BOM105" s="1110"/>
      <c r="BOO105" s="1121"/>
      <c r="BOP105" s="1109"/>
      <c r="BOQ105" s="1109"/>
      <c r="BOR105" s="1109"/>
      <c r="BOS105" s="1112">
        <f t="shared" ref="BOS105:BOS106" si="7033">BOO105+BOP105-BOQ105+BOR105</f>
        <v>0</v>
      </c>
      <c r="BOT105" s="1109"/>
      <c r="BOU105" s="1109"/>
      <c r="BOV105" s="1109"/>
      <c r="BOW105" s="1109"/>
      <c r="BOX105" s="1109"/>
      <c r="BOY105" s="1111"/>
      <c r="BOZ105" s="1112">
        <f t="shared" ref="BOZ105:BOZ106" si="7034">BOT105+BOU105-BOV105+BOW105-BOX105+BOY105</f>
        <v>0</v>
      </c>
      <c r="BPA105" s="1126"/>
      <c r="BPB105" s="1110"/>
      <c r="BPD105" s="1121"/>
      <c r="BPE105" s="1109"/>
      <c r="BPF105" s="1109"/>
      <c r="BPG105" s="1109"/>
      <c r="BPH105" s="1112">
        <f t="shared" ref="BPH105:BPH106" si="7035">BPD105+BPE105-BPF105+BPG105</f>
        <v>0</v>
      </c>
      <c r="BPI105" s="1109"/>
      <c r="BPJ105" s="1109"/>
      <c r="BPK105" s="1109"/>
      <c r="BPL105" s="1109"/>
      <c r="BPM105" s="1109"/>
      <c r="BPN105" s="1111"/>
      <c r="BPO105" s="1112">
        <f t="shared" ref="BPO105:BPO106" si="7036">BPI105+BPJ105-BPK105+BPL105-BPM105+BPN105</f>
        <v>0</v>
      </c>
      <c r="BPP105" s="1126"/>
      <c r="BPQ105" s="1110"/>
      <c r="BPS105" s="1121"/>
      <c r="BPT105" s="1109"/>
      <c r="BPU105" s="1109"/>
      <c r="BPV105" s="1109"/>
      <c r="BPW105" s="1112">
        <f t="shared" ref="BPW105:BPW106" si="7037">BPS105+BPT105-BPU105+BPV105</f>
        <v>0</v>
      </c>
      <c r="BPX105" s="1109"/>
      <c r="BPY105" s="1109"/>
      <c r="BPZ105" s="1109"/>
      <c r="BQA105" s="1109"/>
      <c r="BQB105" s="1109"/>
      <c r="BQC105" s="1111"/>
      <c r="BQD105" s="1112">
        <f t="shared" ref="BQD105:BQD106" si="7038">BPX105+BPY105-BPZ105+BQA105-BQB105+BQC105</f>
        <v>0</v>
      </c>
      <c r="BQE105" s="1126"/>
      <c r="BQF105" s="1110"/>
      <c r="BQH105" s="1121"/>
      <c r="BQI105" s="1109"/>
      <c r="BQJ105" s="1109"/>
      <c r="BQK105" s="1109"/>
      <c r="BQL105" s="1112">
        <f t="shared" ref="BQL105:BQL106" si="7039">BQH105+BQI105-BQJ105+BQK105</f>
        <v>0</v>
      </c>
      <c r="BQM105" s="1109"/>
      <c r="BQN105" s="1109"/>
      <c r="BQO105" s="1109"/>
      <c r="BQP105" s="1109"/>
      <c r="BQQ105" s="1109"/>
      <c r="BQR105" s="1111"/>
      <c r="BQS105" s="1112">
        <f t="shared" ref="BQS105:BQS106" si="7040">BQM105+BQN105-BQO105+BQP105-BQQ105+BQR105</f>
        <v>0</v>
      </c>
      <c r="BQT105" s="1126"/>
      <c r="BQU105" s="1110"/>
      <c r="BQW105" s="1121"/>
      <c r="BQX105" s="1109"/>
      <c r="BQY105" s="1109"/>
      <c r="BQZ105" s="1109"/>
      <c r="BRA105" s="1112">
        <f t="shared" ref="BRA105:BRA106" si="7041">BQW105+BQX105-BQY105+BQZ105</f>
        <v>0</v>
      </c>
      <c r="BRB105" s="1109"/>
      <c r="BRC105" s="1109"/>
      <c r="BRD105" s="1109"/>
      <c r="BRE105" s="1109"/>
      <c r="BRF105" s="1109"/>
      <c r="BRG105" s="1111"/>
      <c r="BRH105" s="1112">
        <f t="shared" ref="BRH105:BRH106" si="7042">BRB105+BRC105-BRD105+BRE105-BRF105+BRG105</f>
        <v>0</v>
      </c>
      <c r="BRI105" s="1126"/>
      <c r="BRJ105" s="1110"/>
      <c r="BRL105" s="1121"/>
      <c r="BRM105" s="1109"/>
      <c r="BRN105" s="1109"/>
      <c r="BRO105" s="1109"/>
      <c r="BRP105" s="1112">
        <f t="shared" ref="BRP105:BRP106" si="7043">BRL105+BRM105-BRN105+BRO105</f>
        <v>0</v>
      </c>
      <c r="BRQ105" s="1109"/>
      <c r="BRR105" s="1109"/>
      <c r="BRS105" s="1109"/>
      <c r="BRT105" s="1109"/>
      <c r="BRU105" s="1109"/>
      <c r="BRV105" s="1111"/>
      <c r="BRW105" s="1112">
        <f t="shared" ref="BRW105:BRW106" si="7044">BRQ105+BRR105-BRS105+BRT105-BRU105+BRV105</f>
        <v>0</v>
      </c>
      <c r="BRX105" s="1126"/>
      <c r="BRY105" s="1110"/>
      <c r="BSA105" s="1121"/>
      <c r="BSB105" s="1109"/>
      <c r="BSC105" s="1109"/>
      <c r="BSD105" s="1109"/>
      <c r="BSE105" s="1112">
        <f t="shared" ref="BSE105:BSE106" si="7045">BSA105+BSB105-BSC105+BSD105</f>
        <v>0</v>
      </c>
      <c r="BSF105" s="1109"/>
      <c r="BSG105" s="1109"/>
      <c r="BSH105" s="1109"/>
      <c r="BSI105" s="1109"/>
      <c r="BSJ105" s="1109"/>
      <c r="BSK105" s="1111"/>
      <c r="BSL105" s="1112">
        <f t="shared" ref="BSL105:BSL106" si="7046">BSF105+BSG105-BSH105+BSI105-BSJ105+BSK105</f>
        <v>0</v>
      </c>
      <c r="BSM105" s="1126"/>
      <c r="BSN105" s="1110"/>
      <c r="BSP105" s="1121"/>
      <c r="BSQ105" s="1109"/>
      <c r="BSR105" s="1109"/>
      <c r="BSS105" s="1109"/>
      <c r="BST105" s="1112">
        <f t="shared" ref="BST105:BST106" si="7047">BSP105+BSQ105-BSR105+BSS105</f>
        <v>0</v>
      </c>
      <c r="BSU105" s="1109"/>
      <c r="BSV105" s="1109"/>
      <c r="BSW105" s="1109"/>
      <c r="BSX105" s="1109"/>
      <c r="BSY105" s="1109"/>
      <c r="BSZ105" s="1111"/>
      <c r="BTA105" s="1112">
        <f t="shared" ref="BTA105:BTA106" si="7048">BSU105+BSV105-BSW105+BSX105-BSY105+BSZ105</f>
        <v>0</v>
      </c>
      <c r="BTB105" s="1126"/>
      <c r="BTC105" s="1110"/>
      <c r="BTE105" s="1121"/>
      <c r="BTF105" s="1109"/>
      <c r="BTG105" s="1109"/>
      <c r="BTH105" s="1109"/>
      <c r="BTI105" s="1112">
        <f t="shared" ref="BTI105:BTI106" si="7049">BTE105+BTF105-BTG105+BTH105</f>
        <v>0</v>
      </c>
      <c r="BTJ105" s="1109"/>
      <c r="BTK105" s="1109"/>
      <c r="BTL105" s="1109"/>
      <c r="BTM105" s="1109"/>
      <c r="BTN105" s="1109"/>
      <c r="BTO105" s="1111"/>
      <c r="BTP105" s="1112">
        <f t="shared" ref="BTP105:BTP106" si="7050">BTJ105+BTK105-BTL105+BTM105-BTN105+BTO105</f>
        <v>0</v>
      </c>
      <c r="BTQ105" s="1126"/>
      <c r="BTR105" s="1110"/>
      <c r="BTT105" s="1121"/>
      <c r="BTU105" s="1109"/>
      <c r="BTV105" s="1109"/>
      <c r="BTW105" s="1109"/>
      <c r="BTX105" s="1112">
        <f t="shared" ref="BTX105:BTX106" si="7051">BTT105+BTU105-BTV105+BTW105</f>
        <v>0</v>
      </c>
      <c r="BTY105" s="1109"/>
      <c r="BTZ105" s="1109"/>
      <c r="BUA105" s="1109"/>
      <c r="BUB105" s="1109"/>
      <c r="BUC105" s="1109"/>
      <c r="BUD105" s="1111"/>
      <c r="BUE105" s="1112">
        <f t="shared" ref="BUE105:BUE106" si="7052">BTY105+BTZ105-BUA105+BUB105-BUC105+BUD105</f>
        <v>0</v>
      </c>
      <c r="BUF105" s="1126"/>
      <c r="BUG105" s="1110"/>
      <c r="BUI105" s="1121"/>
      <c r="BUJ105" s="1109"/>
      <c r="BUK105" s="1109"/>
      <c r="BUL105" s="1109"/>
      <c r="BUM105" s="1112">
        <f t="shared" ref="BUM105:BUM106" si="7053">BUI105+BUJ105-BUK105+BUL105</f>
        <v>0</v>
      </c>
      <c r="BUN105" s="1109"/>
      <c r="BUO105" s="1109"/>
      <c r="BUP105" s="1109"/>
      <c r="BUQ105" s="1109"/>
      <c r="BUR105" s="1109"/>
      <c r="BUS105" s="1111"/>
      <c r="BUT105" s="1112">
        <f t="shared" ref="BUT105:BUT106" si="7054">BUN105+BUO105-BUP105+BUQ105-BUR105+BUS105</f>
        <v>0</v>
      </c>
      <c r="BUU105" s="1126"/>
      <c r="BUV105" s="1110"/>
      <c r="BUX105" s="1121"/>
      <c r="BUY105" s="1109"/>
      <c r="BUZ105" s="1109"/>
      <c r="BVA105" s="1109"/>
      <c r="BVB105" s="1112">
        <f t="shared" ref="BVB105:BVB106" si="7055">BUX105+BUY105-BUZ105+BVA105</f>
        <v>0</v>
      </c>
      <c r="BVC105" s="1109"/>
      <c r="BVD105" s="1109"/>
      <c r="BVE105" s="1109"/>
      <c r="BVF105" s="1109"/>
      <c r="BVG105" s="1109"/>
      <c r="BVH105" s="1111"/>
      <c r="BVI105" s="1112">
        <f t="shared" ref="BVI105:BVI106" si="7056">BVC105+BVD105-BVE105+BVF105-BVG105+BVH105</f>
        <v>0</v>
      </c>
      <c r="BVJ105" s="1126"/>
      <c r="BVK105" s="1110"/>
      <c r="BVM105" s="1121"/>
      <c r="BVN105" s="1109"/>
      <c r="BVO105" s="1109"/>
      <c r="BVP105" s="1109"/>
      <c r="BVQ105" s="1112">
        <f t="shared" ref="BVQ105:BVQ106" si="7057">BVM105+BVN105-BVO105+BVP105</f>
        <v>0</v>
      </c>
      <c r="BVR105" s="1109"/>
      <c r="BVS105" s="1109"/>
      <c r="BVT105" s="1109"/>
      <c r="BVU105" s="1109"/>
      <c r="BVV105" s="1109"/>
      <c r="BVW105" s="1111"/>
      <c r="BVX105" s="1112">
        <f t="shared" ref="BVX105:BVX106" si="7058">BVR105+BVS105-BVT105+BVU105-BVV105+BVW105</f>
        <v>0</v>
      </c>
      <c r="BVY105" s="1126"/>
      <c r="BVZ105" s="1110"/>
      <c r="BWB105" s="1121"/>
      <c r="BWC105" s="1109"/>
      <c r="BWD105" s="1109"/>
      <c r="BWE105" s="1109"/>
      <c r="BWF105" s="1112">
        <f t="shared" ref="BWF105:BWF106" si="7059">BWB105+BWC105-BWD105+BWE105</f>
        <v>0</v>
      </c>
      <c r="BWG105" s="1109"/>
      <c r="BWH105" s="1109"/>
      <c r="BWI105" s="1109"/>
      <c r="BWJ105" s="1109"/>
      <c r="BWK105" s="1109"/>
      <c r="BWL105" s="1111"/>
      <c r="BWM105" s="1112">
        <f t="shared" ref="BWM105:BWM106" si="7060">BWG105+BWH105-BWI105+BWJ105-BWK105+BWL105</f>
        <v>0</v>
      </c>
      <c r="BWN105" s="1126"/>
      <c r="BWO105" s="1110"/>
    </row>
    <row r="106" spans="2:1965" ht="15" customHeight="1" x14ac:dyDescent="0.2">
      <c r="B106" s="1114" t="s">
        <v>782</v>
      </c>
      <c r="C106" s="1109"/>
      <c r="D106" s="1109"/>
      <c r="E106" s="1109"/>
      <c r="F106" s="1109"/>
      <c r="G106" s="1112">
        <f t="shared" si="6799"/>
        <v>0</v>
      </c>
      <c r="H106" s="1109"/>
      <c r="I106" s="1109"/>
      <c r="J106" s="1109"/>
      <c r="K106" s="1109"/>
      <c r="L106" s="1109"/>
      <c r="M106" s="1111"/>
      <c r="N106" s="1112">
        <f t="shared" si="6800"/>
        <v>0</v>
      </c>
      <c r="O106" s="1126"/>
      <c r="P106" s="1110"/>
      <c r="Q106" s="1109"/>
      <c r="R106" s="1109"/>
      <c r="S106" s="1109"/>
      <c r="T106" s="1109"/>
      <c r="U106" s="1112">
        <f t="shared" si="6801"/>
        <v>0</v>
      </c>
      <c r="V106" s="1109"/>
      <c r="W106" s="1109"/>
      <c r="X106" s="1109"/>
      <c r="Y106" s="1109"/>
      <c r="Z106" s="1109"/>
      <c r="AA106" s="1111"/>
      <c r="AB106" s="1112">
        <f t="shared" si="6802"/>
        <v>0</v>
      </c>
      <c r="AC106" s="1126"/>
      <c r="AD106" s="1110"/>
      <c r="AF106" s="1121"/>
      <c r="AG106" s="1109"/>
      <c r="AH106" s="1109"/>
      <c r="AI106" s="1109"/>
      <c r="AJ106" s="1112">
        <f t="shared" si="6803"/>
        <v>0</v>
      </c>
      <c r="AK106" s="1109"/>
      <c r="AL106" s="1109"/>
      <c r="AM106" s="1109"/>
      <c r="AN106" s="1109"/>
      <c r="AO106" s="1109"/>
      <c r="AP106" s="1111"/>
      <c r="AQ106" s="1112">
        <f t="shared" si="6804"/>
        <v>0</v>
      </c>
      <c r="AR106" s="1126"/>
      <c r="AS106" s="1110"/>
      <c r="AU106" s="1121"/>
      <c r="AV106" s="1109"/>
      <c r="AW106" s="1109"/>
      <c r="AX106" s="1109"/>
      <c r="AY106" s="1112">
        <f t="shared" si="6805"/>
        <v>0</v>
      </c>
      <c r="AZ106" s="1109"/>
      <c r="BA106" s="1109"/>
      <c r="BB106" s="1109"/>
      <c r="BC106" s="1109"/>
      <c r="BD106" s="1109"/>
      <c r="BE106" s="1111"/>
      <c r="BF106" s="1112">
        <f t="shared" si="6806"/>
        <v>0</v>
      </c>
      <c r="BG106" s="1126"/>
      <c r="BH106" s="1110"/>
      <c r="BJ106" s="1121"/>
      <c r="BK106" s="1109"/>
      <c r="BL106" s="1109"/>
      <c r="BM106" s="1109"/>
      <c r="BN106" s="1112">
        <f t="shared" si="6807"/>
        <v>0</v>
      </c>
      <c r="BO106" s="1109"/>
      <c r="BP106" s="1109"/>
      <c r="BQ106" s="1109"/>
      <c r="BR106" s="1109"/>
      <c r="BS106" s="1109"/>
      <c r="BT106" s="1111"/>
      <c r="BU106" s="1112">
        <f t="shared" si="6808"/>
        <v>0</v>
      </c>
      <c r="BV106" s="1126"/>
      <c r="BW106" s="1110"/>
      <c r="BY106" s="1121"/>
      <c r="BZ106" s="1109"/>
      <c r="CA106" s="1109"/>
      <c r="CB106" s="1109"/>
      <c r="CC106" s="1112">
        <f t="shared" si="6809"/>
        <v>0</v>
      </c>
      <c r="CD106" s="1109"/>
      <c r="CE106" s="1109"/>
      <c r="CF106" s="1109"/>
      <c r="CG106" s="1109"/>
      <c r="CH106" s="1109"/>
      <c r="CI106" s="1111"/>
      <c r="CJ106" s="1112">
        <f t="shared" si="6810"/>
        <v>0</v>
      </c>
      <c r="CK106" s="1126"/>
      <c r="CL106" s="1110"/>
      <c r="CN106" s="1121"/>
      <c r="CO106" s="1109"/>
      <c r="CP106" s="1109"/>
      <c r="CQ106" s="1109"/>
      <c r="CR106" s="1112">
        <f t="shared" si="6811"/>
        <v>0</v>
      </c>
      <c r="CS106" s="1109"/>
      <c r="CT106" s="1109"/>
      <c r="CU106" s="1109"/>
      <c r="CV106" s="1109"/>
      <c r="CW106" s="1109"/>
      <c r="CX106" s="1111"/>
      <c r="CY106" s="1112">
        <f t="shared" si="6812"/>
        <v>0</v>
      </c>
      <c r="CZ106" s="1126"/>
      <c r="DA106" s="1110"/>
      <c r="DC106" s="1121"/>
      <c r="DD106" s="1109"/>
      <c r="DE106" s="1109"/>
      <c r="DF106" s="1109"/>
      <c r="DG106" s="1112">
        <f t="shared" si="6813"/>
        <v>0</v>
      </c>
      <c r="DH106" s="1109"/>
      <c r="DI106" s="1109"/>
      <c r="DJ106" s="1109"/>
      <c r="DK106" s="1109"/>
      <c r="DL106" s="1109"/>
      <c r="DM106" s="1111"/>
      <c r="DN106" s="1112">
        <f t="shared" si="6814"/>
        <v>0</v>
      </c>
      <c r="DO106" s="1126"/>
      <c r="DP106" s="1110"/>
      <c r="DR106" s="1121"/>
      <c r="DS106" s="1109"/>
      <c r="DT106" s="1109"/>
      <c r="DU106" s="1109"/>
      <c r="DV106" s="1112">
        <f t="shared" si="6815"/>
        <v>0</v>
      </c>
      <c r="DW106" s="1109"/>
      <c r="DX106" s="1109"/>
      <c r="DY106" s="1109"/>
      <c r="DZ106" s="1109"/>
      <c r="EA106" s="1109"/>
      <c r="EB106" s="1111"/>
      <c r="EC106" s="1112">
        <f t="shared" si="6816"/>
        <v>0</v>
      </c>
      <c r="ED106" s="1126"/>
      <c r="EE106" s="1110"/>
      <c r="EG106" s="1121"/>
      <c r="EH106" s="1109"/>
      <c r="EI106" s="1109"/>
      <c r="EJ106" s="1109"/>
      <c r="EK106" s="1112">
        <f t="shared" si="6817"/>
        <v>0</v>
      </c>
      <c r="EL106" s="1109"/>
      <c r="EM106" s="1109"/>
      <c r="EN106" s="1109"/>
      <c r="EO106" s="1109"/>
      <c r="EP106" s="1109"/>
      <c r="EQ106" s="1111"/>
      <c r="ER106" s="1112">
        <f t="shared" si="6818"/>
        <v>0</v>
      </c>
      <c r="ES106" s="1126"/>
      <c r="ET106" s="1110"/>
      <c r="EV106" s="1121"/>
      <c r="EW106" s="1109"/>
      <c r="EX106" s="1109"/>
      <c r="EY106" s="1109"/>
      <c r="EZ106" s="1112">
        <f t="shared" si="6819"/>
        <v>0</v>
      </c>
      <c r="FA106" s="1109"/>
      <c r="FB106" s="1109"/>
      <c r="FC106" s="1109"/>
      <c r="FD106" s="1109"/>
      <c r="FE106" s="1109"/>
      <c r="FF106" s="1111"/>
      <c r="FG106" s="1112">
        <f t="shared" si="6820"/>
        <v>0</v>
      </c>
      <c r="FH106" s="1126"/>
      <c r="FI106" s="1110"/>
      <c r="FK106" s="1121"/>
      <c r="FL106" s="1109"/>
      <c r="FM106" s="1109"/>
      <c r="FN106" s="1109"/>
      <c r="FO106" s="1112">
        <f t="shared" si="6821"/>
        <v>0</v>
      </c>
      <c r="FP106" s="1109"/>
      <c r="FQ106" s="1109"/>
      <c r="FR106" s="1109"/>
      <c r="FS106" s="1109"/>
      <c r="FT106" s="1109"/>
      <c r="FU106" s="1111"/>
      <c r="FV106" s="1112">
        <f t="shared" si="6822"/>
        <v>0</v>
      </c>
      <c r="FW106" s="1126"/>
      <c r="FX106" s="1110"/>
      <c r="FZ106" s="1121"/>
      <c r="GA106" s="1109"/>
      <c r="GB106" s="1109"/>
      <c r="GC106" s="1109"/>
      <c r="GD106" s="1112">
        <f t="shared" si="6823"/>
        <v>0</v>
      </c>
      <c r="GE106" s="1109"/>
      <c r="GF106" s="1109"/>
      <c r="GG106" s="1109"/>
      <c r="GH106" s="1109"/>
      <c r="GI106" s="1109"/>
      <c r="GJ106" s="1111"/>
      <c r="GK106" s="1112">
        <f t="shared" si="6824"/>
        <v>0</v>
      </c>
      <c r="GL106" s="1126"/>
      <c r="GM106" s="1110"/>
      <c r="GO106" s="1121"/>
      <c r="GP106" s="1109"/>
      <c r="GQ106" s="1109"/>
      <c r="GR106" s="1109"/>
      <c r="GS106" s="1112">
        <f t="shared" si="6825"/>
        <v>0</v>
      </c>
      <c r="GT106" s="1109"/>
      <c r="GU106" s="1109"/>
      <c r="GV106" s="1109"/>
      <c r="GW106" s="1109"/>
      <c r="GX106" s="1109"/>
      <c r="GY106" s="1111"/>
      <c r="GZ106" s="1112">
        <f t="shared" si="6826"/>
        <v>0</v>
      </c>
      <c r="HA106" s="1126"/>
      <c r="HB106" s="1110"/>
      <c r="HD106" s="1121"/>
      <c r="HE106" s="1109"/>
      <c r="HF106" s="1109"/>
      <c r="HG106" s="1109"/>
      <c r="HH106" s="1112">
        <f t="shared" si="6827"/>
        <v>0</v>
      </c>
      <c r="HI106" s="1109"/>
      <c r="HJ106" s="1109"/>
      <c r="HK106" s="1109"/>
      <c r="HL106" s="1109"/>
      <c r="HM106" s="1109"/>
      <c r="HN106" s="1111"/>
      <c r="HO106" s="1112">
        <f t="shared" si="6828"/>
        <v>0</v>
      </c>
      <c r="HP106" s="1126"/>
      <c r="HQ106" s="1110"/>
      <c r="HS106" s="1121"/>
      <c r="HT106" s="1109"/>
      <c r="HU106" s="1109"/>
      <c r="HV106" s="1109"/>
      <c r="HW106" s="1112">
        <f t="shared" si="6829"/>
        <v>0</v>
      </c>
      <c r="HX106" s="1109"/>
      <c r="HY106" s="1109"/>
      <c r="HZ106" s="1109"/>
      <c r="IA106" s="1109"/>
      <c r="IB106" s="1109"/>
      <c r="IC106" s="1111"/>
      <c r="ID106" s="1112">
        <f t="shared" si="6830"/>
        <v>0</v>
      </c>
      <c r="IE106" s="1126"/>
      <c r="IF106" s="1110"/>
      <c r="IH106" s="1121"/>
      <c r="II106" s="1109"/>
      <c r="IJ106" s="1109"/>
      <c r="IK106" s="1109"/>
      <c r="IL106" s="1112">
        <f t="shared" si="6831"/>
        <v>0</v>
      </c>
      <c r="IM106" s="1109"/>
      <c r="IN106" s="1109"/>
      <c r="IO106" s="1109"/>
      <c r="IP106" s="1109"/>
      <c r="IQ106" s="1109"/>
      <c r="IR106" s="1111"/>
      <c r="IS106" s="1112">
        <f t="shared" si="6832"/>
        <v>0</v>
      </c>
      <c r="IT106" s="1126"/>
      <c r="IU106" s="1110"/>
      <c r="IW106" s="1121"/>
      <c r="IX106" s="1109"/>
      <c r="IY106" s="1109"/>
      <c r="IZ106" s="1109"/>
      <c r="JA106" s="1112">
        <f t="shared" si="6833"/>
        <v>0</v>
      </c>
      <c r="JB106" s="1109"/>
      <c r="JC106" s="1109"/>
      <c r="JD106" s="1109"/>
      <c r="JE106" s="1109"/>
      <c r="JF106" s="1109"/>
      <c r="JG106" s="1111"/>
      <c r="JH106" s="1112">
        <f t="shared" si="6834"/>
        <v>0</v>
      </c>
      <c r="JI106" s="1126"/>
      <c r="JJ106" s="1110"/>
      <c r="JL106" s="1121"/>
      <c r="JM106" s="1109"/>
      <c r="JN106" s="1109"/>
      <c r="JO106" s="1109"/>
      <c r="JP106" s="1112">
        <f t="shared" si="6835"/>
        <v>0</v>
      </c>
      <c r="JQ106" s="1109"/>
      <c r="JR106" s="1109"/>
      <c r="JS106" s="1109"/>
      <c r="JT106" s="1109"/>
      <c r="JU106" s="1109"/>
      <c r="JV106" s="1111"/>
      <c r="JW106" s="1112">
        <f t="shared" si="6836"/>
        <v>0</v>
      </c>
      <c r="JX106" s="1126"/>
      <c r="JY106" s="1110"/>
      <c r="KA106" s="1121"/>
      <c r="KB106" s="1109"/>
      <c r="KC106" s="1109"/>
      <c r="KD106" s="1109"/>
      <c r="KE106" s="1112">
        <f t="shared" si="6837"/>
        <v>0</v>
      </c>
      <c r="KF106" s="1109"/>
      <c r="KG106" s="1109"/>
      <c r="KH106" s="1109"/>
      <c r="KI106" s="1109"/>
      <c r="KJ106" s="1109"/>
      <c r="KK106" s="1111"/>
      <c r="KL106" s="1112">
        <f t="shared" si="6838"/>
        <v>0</v>
      </c>
      <c r="KM106" s="1126"/>
      <c r="KN106" s="1110"/>
      <c r="KP106" s="1121"/>
      <c r="KQ106" s="1109"/>
      <c r="KR106" s="1109"/>
      <c r="KS106" s="1109"/>
      <c r="KT106" s="1112">
        <f t="shared" si="6839"/>
        <v>0</v>
      </c>
      <c r="KU106" s="1109"/>
      <c r="KV106" s="1109"/>
      <c r="KW106" s="1109"/>
      <c r="KX106" s="1109"/>
      <c r="KY106" s="1109"/>
      <c r="KZ106" s="1111"/>
      <c r="LA106" s="1112">
        <f t="shared" si="6840"/>
        <v>0</v>
      </c>
      <c r="LB106" s="1126"/>
      <c r="LC106" s="1110"/>
      <c r="LE106" s="1121"/>
      <c r="LF106" s="1109"/>
      <c r="LG106" s="1109"/>
      <c r="LH106" s="1109"/>
      <c r="LI106" s="1112">
        <f t="shared" si="6841"/>
        <v>0</v>
      </c>
      <c r="LJ106" s="1109"/>
      <c r="LK106" s="1109"/>
      <c r="LL106" s="1109"/>
      <c r="LM106" s="1109"/>
      <c r="LN106" s="1109"/>
      <c r="LO106" s="1111"/>
      <c r="LP106" s="1112">
        <f t="shared" si="6842"/>
        <v>0</v>
      </c>
      <c r="LQ106" s="1126"/>
      <c r="LR106" s="1110"/>
      <c r="LT106" s="1121"/>
      <c r="LU106" s="1109"/>
      <c r="LV106" s="1109"/>
      <c r="LW106" s="1109"/>
      <c r="LX106" s="1112">
        <f t="shared" si="6843"/>
        <v>0</v>
      </c>
      <c r="LY106" s="1109"/>
      <c r="LZ106" s="1109"/>
      <c r="MA106" s="1109"/>
      <c r="MB106" s="1109"/>
      <c r="MC106" s="1109"/>
      <c r="MD106" s="1111"/>
      <c r="ME106" s="1112">
        <f t="shared" si="6844"/>
        <v>0</v>
      </c>
      <c r="MF106" s="1126"/>
      <c r="MG106" s="1110"/>
      <c r="MI106" s="1121"/>
      <c r="MJ106" s="1109"/>
      <c r="MK106" s="1109"/>
      <c r="ML106" s="1109"/>
      <c r="MM106" s="1112">
        <f t="shared" si="6845"/>
        <v>0</v>
      </c>
      <c r="MN106" s="1109"/>
      <c r="MO106" s="1109"/>
      <c r="MP106" s="1109"/>
      <c r="MQ106" s="1109"/>
      <c r="MR106" s="1109"/>
      <c r="MS106" s="1111"/>
      <c r="MT106" s="1112">
        <f t="shared" si="6846"/>
        <v>0</v>
      </c>
      <c r="MU106" s="1126"/>
      <c r="MV106" s="1110"/>
      <c r="MX106" s="1121"/>
      <c r="MY106" s="1109"/>
      <c r="MZ106" s="1109"/>
      <c r="NA106" s="1109"/>
      <c r="NB106" s="1112">
        <f t="shared" si="6847"/>
        <v>0</v>
      </c>
      <c r="NC106" s="1109"/>
      <c r="ND106" s="1109"/>
      <c r="NE106" s="1109"/>
      <c r="NF106" s="1109"/>
      <c r="NG106" s="1109"/>
      <c r="NH106" s="1111"/>
      <c r="NI106" s="1112">
        <f t="shared" si="6848"/>
        <v>0</v>
      </c>
      <c r="NJ106" s="1126"/>
      <c r="NK106" s="1110"/>
      <c r="NM106" s="1121"/>
      <c r="NN106" s="1109"/>
      <c r="NO106" s="1109"/>
      <c r="NP106" s="1109"/>
      <c r="NQ106" s="1112">
        <f t="shared" si="6849"/>
        <v>0</v>
      </c>
      <c r="NR106" s="1109"/>
      <c r="NS106" s="1109"/>
      <c r="NT106" s="1109"/>
      <c r="NU106" s="1109"/>
      <c r="NV106" s="1109"/>
      <c r="NW106" s="1111"/>
      <c r="NX106" s="1112">
        <f t="shared" si="6850"/>
        <v>0</v>
      </c>
      <c r="NY106" s="1126"/>
      <c r="NZ106" s="1110"/>
      <c r="OB106" s="1121"/>
      <c r="OC106" s="1109"/>
      <c r="OD106" s="1109"/>
      <c r="OE106" s="1109"/>
      <c r="OF106" s="1112">
        <f t="shared" si="6851"/>
        <v>0</v>
      </c>
      <c r="OG106" s="1109"/>
      <c r="OH106" s="1109"/>
      <c r="OI106" s="1109"/>
      <c r="OJ106" s="1109"/>
      <c r="OK106" s="1109"/>
      <c r="OL106" s="1111"/>
      <c r="OM106" s="1112">
        <f t="shared" si="6852"/>
        <v>0</v>
      </c>
      <c r="ON106" s="1126"/>
      <c r="OO106" s="1110"/>
      <c r="OQ106" s="1121"/>
      <c r="OR106" s="1109"/>
      <c r="OS106" s="1109"/>
      <c r="OT106" s="1109"/>
      <c r="OU106" s="1112">
        <f t="shared" si="6853"/>
        <v>0</v>
      </c>
      <c r="OV106" s="1109"/>
      <c r="OW106" s="1109"/>
      <c r="OX106" s="1109"/>
      <c r="OY106" s="1109"/>
      <c r="OZ106" s="1109"/>
      <c r="PA106" s="1111"/>
      <c r="PB106" s="1112">
        <f t="shared" si="6854"/>
        <v>0</v>
      </c>
      <c r="PC106" s="1126"/>
      <c r="PD106" s="1110"/>
      <c r="PF106" s="1121"/>
      <c r="PG106" s="1109"/>
      <c r="PH106" s="1109"/>
      <c r="PI106" s="1109"/>
      <c r="PJ106" s="1112">
        <f t="shared" si="6855"/>
        <v>0</v>
      </c>
      <c r="PK106" s="1109"/>
      <c r="PL106" s="1109"/>
      <c r="PM106" s="1109"/>
      <c r="PN106" s="1109"/>
      <c r="PO106" s="1109"/>
      <c r="PP106" s="1111"/>
      <c r="PQ106" s="1112">
        <f t="shared" si="6856"/>
        <v>0</v>
      </c>
      <c r="PR106" s="1126"/>
      <c r="PS106" s="1110"/>
      <c r="PU106" s="1121"/>
      <c r="PV106" s="1109"/>
      <c r="PW106" s="1109"/>
      <c r="PX106" s="1109"/>
      <c r="PY106" s="1112">
        <f t="shared" si="6857"/>
        <v>0</v>
      </c>
      <c r="PZ106" s="1109"/>
      <c r="QA106" s="1109"/>
      <c r="QB106" s="1109"/>
      <c r="QC106" s="1109"/>
      <c r="QD106" s="1109"/>
      <c r="QE106" s="1111"/>
      <c r="QF106" s="1112">
        <f t="shared" si="6858"/>
        <v>0</v>
      </c>
      <c r="QG106" s="1126"/>
      <c r="QH106" s="1110"/>
      <c r="QJ106" s="1121"/>
      <c r="QK106" s="1109"/>
      <c r="QL106" s="1109"/>
      <c r="QM106" s="1109"/>
      <c r="QN106" s="1112">
        <f t="shared" si="6859"/>
        <v>0</v>
      </c>
      <c r="QO106" s="1109"/>
      <c r="QP106" s="1109"/>
      <c r="QQ106" s="1109"/>
      <c r="QR106" s="1109"/>
      <c r="QS106" s="1109"/>
      <c r="QT106" s="1111"/>
      <c r="QU106" s="1112">
        <f t="shared" si="6860"/>
        <v>0</v>
      </c>
      <c r="QV106" s="1126"/>
      <c r="QW106" s="1110"/>
      <c r="QY106" s="1121"/>
      <c r="QZ106" s="1109"/>
      <c r="RA106" s="1109"/>
      <c r="RB106" s="1109"/>
      <c r="RC106" s="1112">
        <f t="shared" si="6861"/>
        <v>0</v>
      </c>
      <c r="RD106" s="1109"/>
      <c r="RE106" s="1109"/>
      <c r="RF106" s="1109"/>
      <c r="RG106" s="1109"/>
      <c r="RH106" s="1109"/>
      <c r="RI106" s="1111"/>
      <c r="RJ106" s="1112">
        <f t="shared" si="6862"/>
        <v>0</v>
      </c>
      <c r="RK106" s="1126"/>
      <c r="RL106" s="1110"/>
      <c r="RN106" s="1121"/>
      <c r="RO106" s="1109"/>
      <c r="RP106" s="1109"/>
      <c r="RQ106" s="1109"/>
      <c r="RR106" s="1112">
        <f t="shared" si="6863"/>
        <v>0</v>
      </c>
      <c r="RS106" s="1109"/>
      <c r="RT106" s="1109"/>
      <c r="RU106" s="1109"/>
      <c r="RV106" s="1109"/>
      <c r="RW106" s="1109"/>
      <c r="RX106" s="1111"/>
      <c r="RY106" s="1112">
        <f t="shared" si="6864"/>
        <v>0</v>
      </c>
      <c r="RZ106" s="1126"/>
      <c r="SA106" s="1110"/>
      <c r="SC106" s="1121"/>
      <c r="SD106" s="1109"/>
      <c r="SE106" s="1109"/>
      <c r="SF106" s="1109"/>
      <c r="SG106" s="1112">
        <f t="shared" si="6865"/>
        <v>0</v>
      </c>
      <c r="SH106" s="1109"/>
      <c r="SI106" s="1109"/>
      <c r="SJ106" s="1109"/>
      <c r="SK106" s="1109"/>
      <c r="SL106" s="1109"/>
      <c r="SM106" s="1111"/>
      <c r="SN106" s="1112">
        <f t="shared" si="6866"/>
        <v>0</v>
      </c>
      <c r="SO106" s="1126"/>
      <c r="SP106" s="1110"/>
      <c r="SR106" s="1121"/>
      <c r="SS106" s="1109"/>
      <c r="ST106" s="1109"/>
      <c r="SU106" s="1109"/>
      <c r="SV106" s="1112">
        <f t="shared" si="6867"/>
        <v>0</v>
      </c>
      <c r="SW106" s="1109"/>
      <c r="SX106" s="1109"/>
      <c r="SY106" s="1109"/>
      <c r="SZ106" s="1109"/>
      <c r="TA106" s="1109"/>
      <c r="TB106" s="1111"/>
      <c r="TC106" s="1112">
        <f t="shared" si="6868"/>
        <v>0</v>
      </c>
      <c r="TD106" s="1126"/>
      <c r="TE106" s="1110"/>
      <c r="TG106" s="1121"/>
      <c r="TH106" s="1109"/>
      <c r="TI106" s="1109"/>
      <c r="TJ106" s="1109"/>
      <c r="TK106" s="1112">
        <f t="shared" si="6869"/>
        <v>0</v>
      </c>
      <c r="TL106" s="1109"/>
      <c r="TM106" s="1109"/>
      <c r="TN106" s="1109"/>
      <c r="TO106" s="1109"/>
      <c r="TP106" s="1109"/>
      <c r="TQ106" s="1111"/>
      <c r="TR106" s="1112">
        <f t="shared" si="6870"/>
        <v>0</v>
      </c>
      <c r="TS106" s="1126"/>
      <c r="TT106" s="1110"/>
      <c r="TV106" s="1121"/>
      <c r="TW106" s="1109"/>
      <c r="TX106" s="1109"/>
      <c r="TY106" s="1109"/>
      <c r="TZ106" s="1112">
        <f t="shared" si="6871"/>
        <v>0</v>
      </c>
      <c r="UA106" s="1109"/>
      <c r="UB106" s="1109"/>
      <c r="UC106" s="1109"/>
      <c r="UD106" s="1109"/>
      <c r="UE106" s="1109"/>
      <c r="UF106" s="1111"/>
      <c r="UG106" s="1112">
        <f t="shared" si="6872"/>
        <v>0</v>
      </c>
      <c r="UH106" s="1126"/>
      <c r="UI106" s="1110"/>
      <c r="UK106" s="1121"/>
      <c r="UL106" s="1109"/>
      <c r="UM106" s="1109"/>
      <c r="UN106" s="1109"/>
      <c r="UO106" s="1112">
        <f t="shared" si="6873"/>
        <v>0</v>
      </c>
      <c r="UP106" s="1109"/>
      <c r="UQ106" s="1109"/>
      <c r="UR106" s="1109"/>
      <c r="US106" s="1109"/>
      <c r="UT106" s="1109"/>
      <c r="UU106" s="1111"/>
      <c r="UV106" s="1112">
        <f t="shared" si="6874"/>
        <v>0</v>
      </c>
      <c r="UW106" s="1126"/>
      <c r="UX106" s="1110"/>
      <c r="UZ106" s="1121"/>
      <c r="VA106" s="1109"/>
      <c r="VB106" s="1109"/>
      <c r="VC106" s="1109"/>
      <c r="VD106" s="1112">
        <f t="shared" si="6875"/>
        <v>0</v>
      </c>
      <c r="VE106" s="1109"/>
      <c r="VF106" s="1109"/>
      <c r="VG106" s="1109"/>
      <c r="VH106" s="1109"/>
      <c r="VI106" s="1109"/>
      <c r="VJ106" s="1111"/>
      <c r="VK106" s="1112">
        <f t="shared" si="6876"/>
        <v>0</v>
      </c>
      <c r="VL106" s="1126"/>
      <c r="VM106" s="1110"/>
      <c r="VO106" s="1121"/>
      <c r="VP106" s="1109"/>
      <c r="VQ106" s="1109"/>
      <c r="VR106" s="1109"/>
      <c r="VS106" s="1112">
        <f t="shared" si="6877"/>
        <v>0</v>
      </c>
      <c r="VT106" s="1109"/>
      <c r="VU106" s="1109"/>
      <c r="VV106" s="1109"/>
      <c r="VW106" s="1109"/>
      <c r="VX106" s="1109"/>
      <c r="VY106" s="1111"/>
      <c r="VZ106" s="1112">
        <f t="shared" si="6878"/>
        <v>0</v>
      </c>
      <c r="WA106" s="1126"/>
      <c r="WB106" s="1110"/>
      <c r="WD106" s="1121"/>
      <c r="WE106" s="1109"/>
      <c r="WF106" s="1109"/>
      <c r="WG106" s="1109"/>
      <c r="WH106" s="1112">
        <f t="shared" si="6879"/>
        <v>0</v>
      </c>
      <c r="WI106" s="1109"/>
      <c r="WJ106" s="1109"/>
      <c r="WK106" s="1109"/>
      <c r="WL106" s="1109"/>
      <c r="WM106" s="1109"/>
      <c r="WN106" s="1111"/>
      <c r="WO106" s="1112">
        <f t="shared" si="6880"/>
        <v>0</v>
      </c>
      <c r="WP106" s="1126"/>
      <c r="WQ106" s="1110"/>
      <c r="WS106" s="1121"/>
      <c r="WT106" s="1109"/>
      <c r="WU106" s="1109"/>
      <c r="WV106" s="1109"/>
      <c r="WW106" s="1112">
        <f t="shared" si="6881"/>
        <v>0</v>
      </c>
      <c r="WX106" s="1109"/>
      <c r="WY106" s="1109"/>
      <c r="WZ106" s="1109"/>
      <c r="XA106" s="1109"/>
      <c r="XB106" s="1109"/>
      <c r="XC106" s="1111"/>
      <c r="XD106" s="1112">
        <f t="shared" si="6882"/>
        <v>0</v>
      </c>
      <c r="XE106" s="1126"/>
      <c r="XF106" s="1110"/>
      <c r="XH106" s="1121"/>
      <c r="XI106" s="1109"/>
      <c r="XJ106" s="1109"/>
      <c r="XK106" s="1109"/>
      <c r="XL106" s="1112">
        <f t="shared" si="6883"/>
        <v>0</v>
      </c>
      <c r="XM106" s="1109"/>
      <c r="XN106" s="1109"/>
      <c r="XO106" s="1109"/>
      <c r="XP106" s="1109"/>
      <c r="XQ106" s="1109"/>
      <c r="XR106" s="1111"/>
      <c r="XS106" s="1112">
        <f t="shared" si="6884"/>
        <v>0</v>
      </c>
      <c r="XT106" s="1126"/>
      <c r="XU106" s="1110"/>
      <c r="XW106" s="1121"/>
      <c r="XX106" s="1109"/>
      <c r="XY106" s="1109"/>
      <c r="XZ106" s="1109"/>
      <c r="YA106" s="1112">
        <f t="shared" si="6885"/>
        <v>0</v>
      </c>
      <c r="YB106" s="1109"/>
      <c r="YC106" s="1109"/>
      <c r="YD106" s="1109"/>
      <c r="YE106" s="1109"/>
      <c r="YF106" s="1109"/>
      <c r="YG106" s="1111"/>
      <c r="YH106" s="1112">
        <f t="shared" si="6886"/>
        <v>0</v>
      </c>
      <c r="YI106" s="1126"/>
      <c r="YJ106" s="1110"/>
      <c r="YL106" s="1121"/>
      <c r="YM106" s="1109"/>
      <c r="YN106" s="1109"/>
      <c r="YO106" s="1109"/>
      <c r="YP106" s="1112">
        <f t="shared" si="6887"/>
        <v>0</v>
      </c>
      <c r="YQ106" s="1109"/>
      <c r="YR106" s="1109"/>
      <c r="YS106" s="1109"/>
      <c r="YT106" s="1109"/>
      <c r="YU106" s="1109"/>
      <c r="YV106" s="1111"/>
      <c r="YW106" s="1112">
        <f t="shared" si="6888"/>
        <v>0</v>
      </c>
      <c r="YX106" s="1126"/>
      <c r="YY106" s="1110"/>
      <c r="ZA106" s="1121"/>
      <c r="ZB106" s="1109"/>
      <c r="ZC106" s="1109"/>
      <c r="ZD106" s="1109"/>
      <c r="ZE106" s="1112">
        <f t="shared" si="6889"/>
        <v>0</v>
      </c>
      <c r="ZF106" s="1109"/>
      <c r="ZG106" s="1109"/>
      <c r="ZH106" s="1109"/>
      <c r="ZI106" s="1109"/>
      <c r="ZJ106" s="1109"/>
      <c r="ZK106" s="1111"/>
      <c r="ZL106" s="1112">
        <f t="shared" si="6890"/>
        <v>0</v>
      </c>
      <c r="ZM106" s="1126"/>
      <c r="ZN106" s="1110"/>
      <c r="ZP106" s="1121"/>
      <c r="ZQ106" s="1109"/>
      <c r="ZR106" s="1109"/>
      <c r="ZS106" s="1109"/>
      <c r="ZT106" s="1112">
        <f t="shared" si="6891"/>
        <v>0</v>
      </c>
      <c r="ZU106" s="1109"/>
      <c r="ZV106" s="1109"/>
      <c r="ZW106" s="1109"/>
      <c r="ZX106" s="1109"/>
      <c r="ZY106" s="1109"/>
      <c r="ZZ106" s="1111"/>
      <c r="AAA106" s="1112">
        <f t="shared" si="6892"/>
        <v>0</v>
      </c>
      <c r="AAB106" s="1126"/>
      <c r="AAC106" s="1110"/>
      <c r="AAE106" s="1121"/>
      <c r="AAF106" s="1109"/>
      <c r="AAG106" s="1109"/>
      <c r="AAH106" s="1109"/>
      <c r="AAI106" s="1112">
        <f t="shared" si="6893"/>
        <v>0</v>
      </c>
      <c r="AAJ106" s="1109"/>
      <c r="AAK106" s="1109"/>
      <c r="AAL106" s="1109"/>
      <c r="AAM106" s="1109"/>
      <c r="AAN106" s="1109"/>
      <c r="AAO106" s="1111"/>
      <c r="AAP106" s="1112">
        <f t="shared" si="6894"/>
        <v>0</v>
      </c>
      <c r="AAQ106" s="1126"/>
      <c r="AAR106" s="1110"/>
      <c r="AAT106" s="1121"/>
      <c r="AAU106" s="1109"/>
      <c r="AAV106" s="1109"/>
      <c r="AAW106" s="1109"/>
      <c r="AAX106" s="1112">
        <f t="shared" si="6895"/>
        <v>0</v>
      </c>
      <c r="AAY106" s="1109"/>
      <c r="AAZ106" s="1109"/>
      <c r="ABA106" s="1109"/>
      <c r="ABB106" s="1109"/>
      <c r="ABC106" s="1109"/>
      <c r="ABD106" s="1111"/>
      <c r="ABE106" s="1112">
        <f t="shared" si="6896"/>
        <v>0</v>
      </c>
      <c r="ABF106" s="1126"/>
      <c r="ABG106" s="1110"/>
      <c r="ABI106" s="1121"/>
      <c r="ABJ106" s="1109"/>
      <c r="ABK106" s="1109"/>
      <c r="ABL106" s="1109"/>
      <c r="ABM106" s="1112">
        <f t="shared" si="6897"/>
        <v>0</v>
      </c>
      <c r="ABN106" s="1109"/>
      <c r="ABO106" s="1109"/>
      <c r="ABP106" s="1109"/>
      <c r="ABQ106" s="1109"/>
      <c r="ABR106" s="1109"/>
      <c r="ABS106" s="1111"/>
      <c r="ABT106" s="1112">
        <f t="shared" si="6898"/>
        <v>0</v>
      </c>
      <c r="ABU106" s="1126"/>
      <c r="ABV106" s="1110"/>
      <c r="ABX106" s="1121"/>
      <c r="ABY106" s="1109"/>
      <c r="ABZ106" s="1109"/>
      <c r="ACA106" s="1109"/>
      <c r="ACB106" s="1112">
        <f t="shared" si="6899"/>
        <v>0</v>
      </c>
      <c r="ACC106" s="1109"/>
      <c r="ACD106" s="1109"/>
      <c r="ACE106" s="1109"/>
      <c r="ACF106" s="1109"/>
      <c r="ACG106" s="1109"/>
      <c r="ACH106" s="1111"/>
      <c r="ACI106" s="1112">
        <f t="shared" si="6900"/>
        <v>0</v>
      </c>
      <c r="ACJ106" s="1126"/>
      <c r="ACK106" s="1110"/>
      <c r="ACM106" s="1121"/>
      <c r="ACN106" s="1109"/>
      <c r="ACO106" s="1109"/>
      <c r="ACP106" s="1109"/>
      <c r="ACQ106" s="1112">
        <f t="shared" si="6901"/>
        <v>0</v>
      </c>
      <c r="ACR106" s="1109"/>
      <c r="ACS106" s="1109"/>
      <c r="ACT106" s="1109"/>
      <c r="ACU106" s="1109"/>
      <c r="ACV106" s="1109"/>
      <c r="ACW106" s="1111"/>
      <c r="ACX106" s="1112">
        <f t="shared" si="6902"/>
        <v>0</v>
      </c>
      <c r="ACY106" s="1126"/>
      <c r="ACZ106" s="1110"/>
      <c r="ADB106" s="1121"/>
      <c r="ADC106" s="1109"/>
      <c r="ADD106" s="1109"/>
      <c r="ADE106" s="1109"/>
      <c r="ADF106" s="1112">
        <f t="shared" si="6903"/>
        <v>0</v>
      </c>
      <c r="ADG106" s="1109"/>
      <c r="ADH106" s="1109"/>
      <c r="ADI106" s="1109"/>
      <c r="ADJ106" s="1109"/>
      <c r="ADK106" s="1109"/>
      <c r="ADL106" s="1111"/>
      <c r="ADM106" s="1112">
        <f t="shared" si="6904"/>
        <v>0</v>
      </c>
      <c r="ADN106" s="1126"/>
      <c r="ADO106" s="1110"/>
      <c r="ADQ106" s="1121"/>
      <c r="ADR106" s="1109"/>
      <c r="ADS106" s="1109"/>
      <c r="ADT106" s="1109"/>
      <c r="ADU106" s="1112">
        <f t="shared" si="6905"/>
        <v>0</v>
      </c>
      <c r="ADV106" s="1109"/>
      <c r="ADW106" s="1109"/>
      <c r="ADX106" s="1109"/>
      <c r="ADY106" s="1109"/>
      <c r="ADZ106" s="1109"/>
      <c r="AEA106" s="1111"/>
      <c r="AEB106" s="1112">
        <f t="shared" si="6906"/>
        <v>0</v>
      </c>
      <c r="AEC106" s="1126"/>
      <c r="AED106" s="1110"/>
      <c r="AEF106" s="1121"/>
      <c r="AEG106" s="1109"/>
      <c r="AEH106" s="1109"/>
      <c r="AEI106" s="1109"/>
      <c r="AEJ106" s="1112">
        <f t="shared" si="6907"/>
        <v>0</v>
      </c>
      <c r="AEK106" s="1109"/>
      <c r="AEL106" s="1109"/>
      <c r="AEM106" s="1109"/>
      <c r="AEN106" s="1109"/>
      <c r="AEO106" s="1109"/>
      <c r="AEP106" s="1111"/>
      <c r="AEQ106" s="1112">
        <f t="shared" si="6908"/>
        <v>0</v>
      </c>
      <c r="AER106" s="1126"/>
      <c r="AES106" s="1110"/>
      <c r="AEU106" s="1121"/>
      <c r="AEV106" s="1109"/>
      <c r="AEW106" s="1109"/>
      <c r="AEX106" s="1109"/>
      <c r="AEY106" s="1112">
        <f t="shared" si="6909"/>
        <v>0</v>
      </c>
      <c r="AEZ106" s="1109"/>
      <c r="AFA106" s="1109"/>
      <c r="AFB106" s="1109"/>
      <c r="AFC106" s="1109"/>
      <c r="AFD106" s="1109"/>
      <c r="AFE106" s="1111"/>
      <c r="AFF106" s="1112">
        <f t="shared" si="6910"/>
        <v>0</v>
      </c>
      <c r="AFG106" s="1126"/>
      <c r="AFH106" s="1110"/>
      <c r="AFJ106" s="1121"/>
      <c r="AFK106" s="1109"/>
      <c r="AFL106" s="1109"/>
      <c r="AFM106" s="1109"/>
      <c r="AFN106" s="1112">
        <f t="shared" si="6911"/>
        <v>0</v>
      </c>
      <c r="AFO106" s="1109"/>
      <c r="AFP106" s="1109"/>
      <c r="AFQ106" s="1109"/>
      <c r="AFR106" s="1109"/>
      <c r="AFS106" s="1109"/>
      <c r="AFT106" s="1111"/>
      <c r="AFU106" s="1112">
        <f t="shared" si="6912"/>
        <v>0</v>
      </c>
      <c r="AFV106" s="1126"/>
      <c r="AFW106" s="1110"/>
      <c r="AFY106" s="1121"/>
      <c r="AFZ106" s="1109"/>
      <c r="AGA106" s="1109"/>
      <c r="AGB106" s="1109"/>
      <c r="AGC106" s="1112">
        <f t="shared" si="6913"/>
        <v>0</v>
      </c>
      <c r="AGD106" s="1109"/>
      <c r="AGE106" s="1109"/>
      <c r="AGF106" s="1109"/>
      <c r="AGG106" s="1109"/>
      <c r="AGH106" s="1109"/>
      <c r="AGI106" s="1111"/>
      <c r="AGJ106" s="1112">
        <f t="shared" si="6914"/>
        <v>0</v>
      </c>
      <c r="AGK106" s="1126"/>
      <c r="AGL106" s="1110"/>
      <c r="AGN106" s="1121"/>
      <c r="AGO106" s="1109"/>
      <c r="AGP106" s="1109"/>
      <c r="AGQ106" s="1109"/>
      <c r="AGR106" s="1112">
        <f t="shared" si="6915"/>
        <v>0</v>
      </c>
      <c r="AGS106" s="1109"/>
      <c r="AGT106" s="1109"/>
      <c r="AGU106" s="1109"/>
      <c r="AGV106" s="1109"/>
      <c r="AGW106" s="1109"/>
      <c r="AGX106" s="1111"/>
      <c r="AGY106" s="1112">
        <f t="shared" si="6916"/>
        <v>0</v>
      </c>
      <c r="AGZ106" s="1126"/>
      <c r="AHA106" s="1110"/>
      <c r="AHC106" s="1121"/>
      <c r="AHD106" s="1109"/>
      <c r="AHE106" s="1109"/>
      <c r="AHF106" s="1109"/>
      <c r="AHG106" s="1112">
        <f t="shared" si="6917"/>
        <v>0</v>
      </c>
      <c r="AHH106" s="1109"/>
      <c r="AHI106" s="1109"/>
      <c r="AHJ106" s="1109"/>
      <c r="AHK106" s="1109"/>
      <c r="AHL106" s="1109"/>
      <c r="AHM106" s="1111"/>
      <c r="AHN106" s="1112">
        <f t="shared" si="6918"/>
        <v>0</v>
      </c>
      <c r="AHO106" s="1126"/>
      <c r="AHP106" s="1110"/>
      <c r="AHR106" s="1121"/>
      <c r="AHS106" s="1109"/>
      <c r="AHT106" s="1109"/>
      <c r="AHU106" s="1109"/>
      <c r="AHV106" s="1112">
        <f t="shared" si="6919"/>
        <v>0</v>
      </c>
      <c r="AHW106" s="1109"/>
      <c r="AHX106" s="1109"/>
      <c r="AHY106" s="1109"/>
      <c r="AHZ106" s="1109"/>
      <c r="AIA106" s="1109"/>
      <c r="AIB106" s="1111"/>
      <c r="AIC106" s="1112">
        <f t="shared" si="6920"/>
        <v>0</v>
      </c>
      <c r="AID106" s="1126"/>
      <c r="AIE106" s="1110"/>
      <c r="AIG106" s="1121"/>
      <c r="AIH106" s="1109"/>
      <c r="AII106" s="1109"/>
      <c r="AIJ106" s="1109"/>
      <c r="AIK106" s="1112">
        <f t="shared" si="6921"/>
        <v>0</v>
      </c>
      <c r="AIL106" s="1109"/>
      <c r="AIM106" s="1109"/>
      <c r="AIN106" s="1109"/>
      <c r="AIO106" s="1109"/>
      <c r="AIP106" s="1109"/>
      <c r="AIQ106" s="1111"/>
      <c r="AIR106" s="1112">
        <f t="shared" si="6922"/>
        <v>0</v>
      </c>
      <c r="AIS106" s="1126"/>
      <c r="AIT106" s="1110"/>
      <c r="AIV106" s="1121"/>
      <c r="AIW106" s="1109"/>
      <c r="AIX106" s="1109"/>
      <c r="AIY106" s="1109"/>
      <c r="AIZ106" s="1112">
        <f t="shared" si="6923"/>
        <v>0</v>
      </c>
      <c r="AJA106" s="1109"/>
      <c r="AJB106" s="1109"/>
      <c r="AJC106" s="1109"/>
      <c r="AJD106" s="1109"/>
      <c r="AJE106" s="1109"/>
      <c r="AJF106" s="1111"/>
      <c r="AJG106" s="1112">
        <f t="shared" si="6924"/>
        <v>0</v>
      </c>
      <c r="AJH106" s="1126"/>
      <c r="AJI106" s="1110"/>
      <c r="AJK106" s="1121"/>
      <c r="AJL106" s="1109"/>
      <c r="AJM106" s="1109"/>
      <c r="AJN106" s="1109"/>
      <c r="AJO106" s="1112">
        <f t="shared" si="6925"/>
        <v>0</v>
      </c>
      <c r="AJP106" s="1109"/>
      <c r="AJQ106" s="1109"/>
      <c r="AJR106" s="1109"/>
      <c r="AJS106" s="1109"/>
      <c r="AJT106" s="1109"/>
      <c r="AJU106" s="1111"/>
      <c r="AJV106" s="1112">
        <f t="shared" si="6926"/>
        <v>0</v>
      </c>
      <c r="AJW106" s="1126"/>
      <c r="AJX106" s="1110"/>
      <c r="AJZ106" s="1121"/>
      <c r="AKA106" s="1109"/>
      <c r="AKB106" s="1109"/>
      <c r="AKC106" s="1109"/>
      <c r="AKD106" s="1112">
        <f t="shared" si="6927"/>
        <v>0</v>
      </c>
      <c r="AKE106" s="1109"/>
      <c r="AKF106" s="1109"/>
      <c r="AKG106" s="1109"/>
      <c r="AKH106" s="1109"/>
      <c r="AKI106" s="1109"/>
      <c r="AKJ106" s="1111"/>
      <c r="AKK106" s="1112">
        <f t="shared" si="6928"/>
        <v>0</v>
      </c>
      <c r="AKL106" s="1126"/>
      <c r="AKM106" s="1110"/>
      <c r="AKO106" s="1121"/>
      <c r="AKP106" s="1109"/>
      <c r="AKQ106" s="1109"/>
      <c r="AKR106" s="1109"/>
      <c r="AKS106" s="1112">
        <f t="shared" si="6929"/>
        <v>0</v>
      </c>
      <c r="AKT106" s="1109"/>
      <c r="AKU106" s="1109"/>
      <c r="AKV106" s="1109"/>
      <c r="AKW106" s="1109"/>
      <c r="AKX106" s="1109"/>
      <c r="AKY106" s="1111"/>
      <c r="AKZ106" s="1112">
        <f t="shared" si="6930"/>
        <v>0</v>
      </c>
      <c r="ALA106" s="1126"/>
      <c r="ALB106" s="1110"/>
      <c r="ALD106" s="1121"/>
      <c r="ALE106" s="1109"/>
      <c r="ALF106" s="1109"/>
      <c r="ALG106" s="1109"/>
      <c r="ALH106" s="1112">
        <f t="shared" si="6931"/>
        <v>0</v>
      </c>
      <c r="ALI106" s="1109"/>
      <c r="ALJ106" s="1109"/>
      <c r="ALK106" s="1109"/>
      <c r="ALL106" s="1109"/>
      <c r="ALM106" s="1109"/>
      <c r="ALN106" s="1111"/>
      <c r="ALO106" s="1112">
        <f t="shared" si="6932"/>
        <v>0</v>
      </c>
      <c r="ALP106" s="1126"/>
      <c r="ALQ106" s="1110"/>
      <c r="ALS106" s="1121"/>
      <c r="ALT106" s="1109"/>
      <c r="ALU106" s="1109"/>
      <c r="ALV106" s="1109"/>
      <c r="ALW106" s="1112">
        <f t="shared" si="6933"/>
        <v>0</v>
      </c>
      <c r="ALX106" s="1109"/>
      <c r="ALY106" s="1109"/>
      <c r="ALZ106" s="1109"/>
      <c r="AMA106" s="1109"/>
      <c r="AMB106" s="1109"/>
      <c r="AMC106" s="1111"/>
      <c r="AMD106" s="1112">
        <f t="shared" si="6934"/>
        <v>0</v>
      </c>
      <c r="AME106" s="1126"/>
      <c r="AMF106" s="1110"/>
      <c r="AMH106" s="1121"/>
      <c r="AMI106" s="1109"/>
      <c r="AMJ106" s="1109"/>
      <c r="AMK106" s="1109"/>
      <c r="AML106" s="1112">
        <f t="shared" si="6935"/>
        <v>0</v>
      </c>
      <c r="AMM106" s="1109"/>
      <c r="AMN106" s="1109"/>
      <c r="AMO106" s="1109"/>
      <c r="AMP106" s="1109"/>
      <c r="AMQ106" s="1109"/>
      <c r="AMR106" s="1111"/>
      <c r="AMS106" s="1112">
        <f t="shared" si="6936"/>
        <v>0</v>
      </c>
      <c r="AMT106" s="1126"/>
      <c r="AMU106" s="1110"/>
      <c r="AMW106" s="1121"/>
      <c r="AMX106" s="1109"/>
      <c r="AMY106" s="1109"/>
      <c r="AMZ106" s="1109"/>
      <c r="ANA106" s="1112">
        <f t="shared" si="6937"/>
        <v>0</v>
      </c>
      <c r="ANB106" s="1109"/>
      <c r="ANC106" s="1109"/>
      <c r="AND106" s="1109"/>
      <c r="ANE106" s="1109"/>
      <c r="ANF106" s="1109"/>
      <c r="ANG106" s="1111"/>
      <c r="ANH106" s="1112">
        <f t="shared" si="6938"/>
        <v>0</v>
      </c>
      <c r="ANI106" s="1126"/>
      <c r="ANJ106" s="1110"/>
      <c r="ANL106" s="1121"/>
      <c r="ANM106" s="1109"/>
      <c r="ANN106" s="1109"/>
      <c r="ANO106" s="1109"/>
      <c r="ANP106" s="1112">
        <f t="shared" si="6939"/>
        <v>0</v>
      </c>
      <c r="ANQ106" s="1109"/>
      <c r="ANR106" s="1109"/>
      <c r="ANS106" s="1109"/>
      <c r="ANT106" s="1109"/>
      <c r="ANU106" s="1109"/>
      <c r="ANV106" s="1111"/>
      <c r="ANW106" s="1112">
        <f t="shared" si="6940"/>
        <v>0</v>
      </c>
      <c r="ANX106" s="1126"/>
      <c r="ANY106" s="1110"/>
      <c r="AOA106" s="1121"/>
      <c r="AOB106" s="1109"/>
      <c r="AOC106" s="1109"/>
      <c r="AOD106" s="1109"/>
      <c r="AOE106" s="1112">
        <f t="shared" si="6941"/>
        <v>0</v>
      </c>
      <c r="AOF106" s="1109"/>
      <c r="AOG106" s="1109"/>
      <c r="AOH106" s="1109"/>
      <c r="AOI106" s="1109"/>
      <c r="AOJ106" s="1109"/>
      <c r="AOK106" s="1111"/>
      <c r="AOL106" s="1112">
        <f t="shared" si="6942"/>
        <v>0</v>
      </c>
      <c r="AOM106" s="1126"/>
      <c r="AON106" s="1110"/>
      <c r="AOP106" s="1121"/>
      <c r="AOQ106" s="1109"/>
      <c r="AOR106" s="1109"/>
      <c r="AOS106" s="1109"/>
      <c r="AOT106" s="1112">
        <f t="shared" si="6943"/>
        <v>0</v>
      </c>
      <c r="AOU106" s="1109"/>
      <c r="AOV106" s="1109"/>
      <c r="AOW106" s="1109"/>
      <c r="AOX106" s="1109"/>
      <c r="AOY106" s="1109"/>
      <c r="AOZ106" s="1111"/>
      <c r="APA106" s="1112">
        <f t="shared" si="6944"/>
        <v>0</v>
      </c>
      <c r="APB106" s="1126"/>
      <c r="APC106" s="1110"/>
      <c r="APE106" s="1121"/>
      <c r="APF106" s="1109"/>
      <c r="APG106" s="1109"/>
      <c r="APH106" s="1109"/>
      <c r="API106" s="1112">
        <f t="shared" si="6945"/>
        <v>0</v>
      </c>
      <c r="APJ106" s="1109"/>
      <c r="APK106" s="1109"/>
      <c r="APL106" s="1109"/>
      <c r="APM106" s="1109"/>
      <c r="APN106" s="1109"/>
      <c r="APO106" s="1111"/>
      <c r="APP106" s="1112">
        <f t="shared" si="6946"/>
        <v>0</v>
      </c>
      <c r="APQ106" s="1126"/>
      <c r="APR106" s="1110"/>
      <c r="APT106" s="1121"/>
      <c r="APU106" s="1109"/>
      <c r="APV106" s="1109"/>
      <c r="APW106" s="1109"/>
      <c r="APX106" s="1112">
        <f t="shared" si="6947"/>
        <v>0</v>
      </c>
      <c r="APY106" s="1109"/>
      <c r="APZ106" s="1109"/>
      <c r="AQA106" s="1109"/>
      <c r="AQB106" s="1109"/>
      <c r="AQC106" s="1109"/>
      <c r="AQD106" s="1111"/>
      <c r="AQE106" s="1112">
        <f t="shared" si="6948"/>
        <v>0</v>
      </c>
      <c r="AQF106" s="1126"/>
      <c r="AQG106" s="1110"/>
      <c r="AQI106" s="1121"/>
      <c r="AQJ106" s="1109"/>
      <c r="AQK106" s="1109"/>
      <c r="AQL106" s="1109"/>
      <c r="AQM106" s="1112">
        <f t="shared" si="6949"/>
        <v>0</v>
      </c>
      <c r="AQN106" s="1109"/>
      <c r="AQO106" s="1109"/>
      <c r="AQP106" s="1109"/>
      <c r="AQQ106" s="1109"/>
      <c r="AQR106" s="1109"/>
      <c r="AQS106" s="1111"/>
      <c r="AQT106" s="1112">
        <f t="shared" si="6950"/>
        <v>0</v>
      </c>
      <c r="AQU106" s="1126"/>
      <c r="AQV106" s="1110"/>
      <c r="AQX106" s="1121"/>
      <c r="AQY106" s="1109"/>
      <c r="AQZ106" s="1109"/>
      <c r="ARA106" s="1109"/>
      <c r="ARB106" s="1112">
        <f t="shared" si="6951"/>
        <v>0</v>
      </c>
      <c r="ARC106" s="1109"/>
      <c r="ARD106" s="1109"/>
      <c r="ARE106" s="1109"/>
      <c r="ARF106" s="1109"/>
      <c r="ARG106" s="1109"/>
      <c r="ARH106" s="1111"/>
      <c r="ARI106" s="1112">
        <f t="shared" si="6952"/>
        <v>0</v>
      </c>
      <c r="ARJ106" s="1126"/>
      <c r="ARK106" s="1110"/>
      <c r="ARM106" s="1121"/>
      <c r="ARN106" s="1109"/>
      <c r="ARO106" s="1109"/>
      <c r="ARP106" s="1109"/>
      <c r="ARQ106" s="1112">
        <f t="shared" si="6953"/>
        <v>0</v>
      </c>
      <c r="ARR106" s="1109"/>
      <c r="ARS106" s="1109"/>
      <c r="ART106" s="1109"/>
      <c r="ARU106" s="1109"/>
      <c r="ARV106" s="1109"/>
      <c r="ARW106" s="1111"/>
      <c r="ARX106" s="1112">
        <f t="shared" si="6954"/>
        <v>0</v>
      </c>
      <c r="ARY106" s="1126"/>
      <c r="ARZ106" s="1110"/>
      <c r="ASB106" s="1121"/>
      <c r="ASC106" s="1109"/>
      <c r="ASD106" s="1109"/>
      <c r="ASE106" s="1109"/>
      <c r="ASF106" s="1112">
        <f t="shared" si="6955"/>
        <v>0</v>
      </c>
      <c r="ASG106" s="1109"/>
      <c r="ASH106" s="1109"/>
      <c r="ASI106" s="1109"/>
      <c r="ASJ106" s="1109"/>
      <c r="ASK106" s="1109"/>
      <c r="ASL106" s="1111"/>
      <c r="ASM106" s="1112">
        <f t="shared" si="6956"/>
        <v>0</v>
      </c>
      <c r="ASN106" s="1126"/>
      <c r="ASO106" s="1110"/>
      <c r="ASQ106" s="1121"/>
      <c r="ASR106" s="1109"/>
      <c r="ASS106" s="1109"/>
      <c r="AST106" s="1109"/>
      <c r="ASU106" s="1112">
        <f t="shared" si="6957"/>
        <v>0</v>
      </c>
      <c r="ASV106" s="1109"/>
      <c r="ASW106" s="1109"/>
      <c r="ASX106" s="1109"/>
      <c r="ASY106" s="1109"/>
      <c r="ASZ106" s="1109"/>
      <c r="ATA106" s="1111"/>
      <c r="ATB106" s="1112">
        <f t="shared" si="6958"/>
        <v>0</v>
      </c>
      <c r="ATC106" s="1126"/>
      <c r="ATD106" s="1110"/>
      <c r="ATF106" s="1121"/>
      <c r="ATG106" s="1109"/>
      <c r="ATH106" s="1109"/>
      <c r="ATI106" s="1109"/>
      <c r="ATJ106" s="1112">
        <f t="shared" si="6959"/>
        <v>0</v>
      </c>
      <c r="ATK106" s="1109"/>
      <c r="ATL106" s="1109"/>
      <c r="ATM106" s="1109"/>
      <c r="ATN106" s="1109"/>
      <c r="ATO106" s="1109"/>
      <c r="ATP106" s="1111"/>
      <c r="ATQ106" s="1112">
        <f t="shared" si="6960"/>
        <v>0</v>
      </c>
      <c r="ATR106" s="1126"/>
      <c r="ATS106" s="1110"/>
      <c r="ATU106" s="1121"/>
      <c r="ATV106" s="1109"/>
      <c r="ATW106" s="1109"/>
      <c r="ATX106" s="1109"/>
      <c r="ATY106" s="1112">
        <f t="shared" si="6961"/>
        <v>0</v>
      </c>
      <c r="ATZ106" s="1109"/>
      <c r="AUA106" s="1109"/>
      <c r="AUB106" s="1109"/>
      <c r="AUC106" s="1109"/>
      <c r="AUD106" s="1109"/>
      <c r="AUE106" s="1111"/>
      <c r="AUF106" s="1112">
        <f t="shared" si="6962"/>
        <v>0</v>
      </c>
      <c r="AUG106" s="1126"/>
      <c r="AUH106" s="1110"/>
      <c r="AUJ106" s="1121"/>
      <c r="AUK106" s="1109"/>
      <c r="AUL106" s="1109"/>
      <c r="AUM106" s="1109"/>
      <c r="AUN106" s="1112">
        <f t="shared" si="6963"/>
        <v>0</v>
      </c>
      <c r="AUO106" s="1109"/>
      <c r="AUP106" s="1109"/>
      <c r="AUQ106" s="1109"/>
      <c r="AUR106" s="1109"/>
      <c r="AUS106" s="1109"/>
      <c r="AUT106" s="1111"/>
      <c r="AUU106" s="1112">
        <f t="shared" si="6964"/>
        <v>0</v>
      </c>
      <c r="AUV106" s="1126"/>
      <c r="AUW106" s="1110"/>
      <c r="AUY106" s="1121"/>
      <c r="AUZ106" s="1109"/>
      <c r="AVA106" s="1109"/>
      <c r="AVB106" s="1109"/>
      <c r="AVC106" s="1112">
        <f t="shared" si="6965"/>
        <v>0</v>
      </c>
      <c r="AVD106" s="1109"/>
      <c r="AVE106" s="1109"/>
      <c r="AVF106" s="1109"/>
      <c r="AVG106" s="1109"/>
      <c r="AVH106" s="1109"/>
      <c r="AVI106" s="1111"/>
      <c r="AVJ106" s="1112">
        <f t="shared" si="6966"/>
        <v>0</v>
      </c>
      <c r="AVK106" s="1126"/>
      <c r="AVL106" s="1110"/>
      <c r="AVN106" s="1121"/>
      <c r="AVO106" s="1109"/>
      <c r="AVP106" s="1109"/>
      <c r="AVQ106" s="1109"/>
      <c r="AVR106" s="1112">
        <f t="shared" si="6967"/>
        <v>0</v>
      </c>
      <c r="AVS106" s="1109"/>
      <c r="AVT106" s="1109"/>
      <c r="AVU106" s="1109"/>
      <c r="AVV106" s="1109"/>
      <c r="AVW106" s="1109"/>
      <c r="AVX106" s="1111"/>
      <c r="AVY106" s="1112">
        <f t="shared" si="6968"/>
        <v>0</v>
      </c>
      <c r="AVZ106" s="1126"/>
      <c r="AWA106" s="1110"/>
      <c r="AWC106" s="1121"/>
      <c r="AWD106" s="1109"/>
      <c r="AWE106" s="1109"/>
      <c r="AWF106" s="1109"/>
      <c r="AWG106" s="1112">
        <f t="shared" si="6969"/>
        <v>0</v>
      </c>
      <c r="AWH106" s="1109"/>
      <c r="AWI106" s="1109"/>
      <c r="AWJ106" s="1109"/>
      <c r="AWK106" s="1109"/>
      <c r="AWL106" s="1109"/>
      <c r="AWM106" s="1111"/>
      <c r="AWN106" s="1112">
        <f t="shared" si="6970"/>
        <v>0</v>
      </c>
      <c r="AWO106" s="1126"/>
      <c r="AWP106" s="1110"/>
      <c r="AWR106" s="1121"/>
      <c r="AWS106" s="1109"/>
      <c r="AWT106" s="1109"/>
      <c r="AWU106" s="1109"/>
      <c r="AWV106" s="1112">
        <f t="shared" si="6971"/>
        <v>0</v>
      </c>
      <c r="AWW106" s="1109"/>
      <c r="AWX106" s="1109"/>
      <c r="AWY106" s="1109"/>
      <c r="AWZ106" s="1109"/>
      <c r="AXA106" s="1109"/>
      <c r="AXB106" s="1111"/>
      <c r="AXC106" s="1112">
        <f t="shared" si="6972"/>
        <v>0</v>
      </c>
      <c r="AXD106" s="1126"/>
      <c r="AXE106" s="1110"/>
      <c r="AXG106" s="1121"/>
      <c r="AXH106" s="1109"/>
      <c r="AXI106" s="1109"/>
      <c r="AXJ106" s="1109"/>
      <c r="AXK106" s="1112">
        <f t="shared" si="6973"/>
        <v>0</v>
      </c>
      <c r="AXL106" s="1109"/>
      <c r="AXM106" s="1109"/>
      <c r="AXN106" s="1109"/>
      <c r="AXO106" s="1109"/>
      <c r="AXP106" s="1109"/>
      <c r="AXQ106" s="1111"/>
      <c r="AXR106" s="1112">
        <f t="shared" si="6974"/>
        <v>0</v>
      </c>
      <c r="AXS106" s="1126"/>
      <c r="AXT106" s="1110"/>
      <c r="AXV106" s="1121"/>
      <c r="AXW106" s="1109"/>
      <c r="AXX106" s="1109"/>
      <c r="AXY106" s="1109"/>
      <c r="AXZ106" s="1112">
        <f t="shared" si="6975"/>
        <v>0</v>
      </c>
      <c r="AYA106" s="1109"/>
      <c r="AYB106" s="1109"/>
      <c r="AYC106" s="1109"/>
      <c r="AYD106" s="1109"/>
      <c r="AYE106" s="1109"/>
      <c r="AYF106" s="1111"/>
      <c r="AYG106" s="1112">
        <f t="shared" si="6976"/>
        <v>0</v>
      </c>
      <c r="AYH106" s="1126"/>
      <c r="AYI106" s="1110"/>
      <c r="AYK106" s="1121"/>
      <c r="AYL106" s="1109"/>
      <c r="AYM106" s="1109"/>
      <c r="AYN106" s="1109"/>
      <c r="AYO106" s="1112">
        <f t="shared" si="6977"/>
        <v>0</v>
      </c>
      <c r="AYP106" s="1109"/>
      <c r="AYQ106" s="1109"/>
      <c r="AYR106" s="1109"/>
      <c r="AYS106" s="1109"/>
      <c r="AYT106" s="1109"/>
      <c r="AYU106" s="1111"/>
      <c r="AYV106" s="1112">
        <f t="shared" si="6978"/>
        <v>0</v>
      </c>
      <c r="AYW106" s="1126"/>
      <c r="AYX106" s="1110"/>
      <c r="AYZ106" s="1121"/>
      <c r="AZA106" s="1109"/>
      <c r="AZB106" s="1109"/>
      <c r="AZC106" s="1109"/>
      <c r="AZD106" s="1112">
        <f t="shared" si="6979"/>
        <v>0</v>
      </c>
      <c r="AZE106" s="1109"/>
      <c r="AZF106" s="1109"/>
      <c r="AZG106" s="1109"/>
      <c r="AZH106" s="1109"/>
      <c r="AZI106" s="1109"/>
      <c r="AZJ106" s="1111"/>
      <c r="AZK106" s="1112">
        <f t="shared" si="6980"/>
        <v>0</v>
      </c>
      <c r="AZL106" s="1126"/>
      <c r="AZM106" s="1110"/>
      <c r="AZO106" s="1121"/>
      <c r="AZP106" s="1109"/>
      <c r="AZQ106" s="1109"/>
      <c r="AZR106" s="1109"/>
      <c r="AZS106" s="1112">
        <f t="shared" si="6981"/>
        <v>0</v>
      </c>
      <c r="AZT106" s="1109"/>
      <c r="AZU106" s="1109"/>
      <c r="AZV106" s="1109"/>
      <c r="AZW106" s="1109"/>
      <c r="AZX106" s="1109"/>
      <c r="AZY106" s="1111"/>
      <c r="AZZ106" s="1112">
        <f t="shared" si="6982"/>
        <v>0</v>
      </c>
      <c r="BAA106" s="1126"/>
      <c r="BAB106" s="1110"/>
      <c r="BAD106" s="1121"/>
      <c r="BAE106" s="1109"/>
      <c r="BAF106" s="1109"/>
      <c r="BAG106" s="1109"/>
      <c r="BAH106" s="1112">
        <f t="shared" si="6983"/>
        <v>0</v>
      </c>
      <c r="BAI106" s="1109"/>
      <c r="BAJ106" s="1109"/>
      <c r="BAK106" s="1109"/>
      <c r="BAL106" s="1109"/>
      <c r="BAM106" s="1109"/>
      <c r="BAN106" s="1111"/>
      <c r="BAO106" s="1112">
        <f t="shared" si="6984"/>
        <v>0</v>
      </c>
      <c r="BAP106" s="1126"/>
      <c r="BAQ106" s="1110"/>
      <c r="BAS106" s="1121"/>
      <c r="BAT106" s="1109"/>
      <c r="BAU106" s="1109"/>
      <c r="BAV106" s="1109"/>
      <c r="BAW106" s="1112">
        <f t="shared" si="6985"/>
        <v>0</v>
      </c>
      <c r="BAX106" s="1109"/>
      <c r="BAY106" s="1109"/>
      <c r="BAZ106" s="1109"/>
      <c r="BBA106" s="1109"/>
      <c r="BBB106" s="1109"/>
      <c r="BBC106" s="1111"/>
      <c r="BBD106" s="1112">
        <f t="shared" si="6986"/>
        <v>0</v>
      </c>
      <c r="BBE106" s="1126"/>
      <c r="BBF106" s="1110"/>
      <c r="BBH106" s="1121"/>
      <c r="BBI106" s="1109"/>
      <c r="BBJ106" s="1109"/>
      <c r="BBK106" s="1109"/>
      <c r="BBL106" s="1112">
        <f t="shared" si="6987"/>
        <v>0</v>
      </c>
      <c r="BBM106" s="1109"/>
      <c r="BBN106" s="1109"/>
      <c r="BBO106" s="1109"/>
      <c r="BBP106" s="1109"/>
      <c r="BBQ106" s="1109"/>
      <c r="BBR106" s="1111"/>
      <c r="BBS106" s="1112">
        <f t="shared" si="6988"/>
        <v>0</v>
      </c>
      <c r="BBT106" s="1126"/>
      <c r="BBU106" s="1110"/>
      <c r="BBW106" s="1121"/>
      <c r="BBX106" s="1109"/>
      <c r="BBY106" s="1109"/>
      <c r="BBZ106" s="1109"/>
      <c r="BCA106" s="1112">
        <f t="shared" si="6989"/>
        <v>0</v>
      </c>
      <c r="BCB106" s="1109"/>
      <c r="BCC106" s="1109"/>
      <c r="BCD106" s="1109"/>
      <c r="BCE106" s="1109"/>
      <c r="BCF106" s="1109"/>
      <c r="BCG106" s="1111"/>
      <c r="BCH106" s="1112">
        <f t="shared" si="6990"/>
        <v>0</v>
      </c>
      <c r="BCI106" s="1126"/>
      <c r="BCJ106" s="1110"/>
      <c r="BCL106" s="1121"/>
      <c r="BCM106" s="1109"/>
      <c r="BCN106" s="1109"/>
      <c r="BCO106" s="1109"/>
      <c r="BCP106" s="1112">
        <f t="shared" si="6991"/>
        <v>0</v>
      </c>
      <c r="BCQ106" s="1109"/>
      <c r="BCR106" s="1109"/>
      <c r="BCS106" s="1109"/>
      <c r="BCT106" s="1109"/>
      <c r="BCU106" s="1109"/>
      <c r="BCV106" s="1111"/>
      <c r="BCW106" s="1112">
        <f t="shared" si="6992"/>
        <v>0</v>
      </c>
      <c r="BCX106" s="1126"/>
      <c r="BCY106" s="1110"/>
      <c r="BDA106" s="1121"/>
      <c r="BDB106" s="1109"/>
      <c r="BDC106" s="1109"/>
      <c r="BDD106" s="1109"/>
      <c r="BDE106" s="1112">
        <f t="shared" si="6993"/>
        <v>0</v>
      </c>
      <c r="BDF106" s="1109"/>
      <c r="BDG106" s="1109"/>
      <c r="BDH106" s="1109"/>
      <c r="BDI106" s="1109"/>
      <c r="BDJ106" s="1109"/>
      <c r="BDK106" s="1111"/>
      <c r="BDL106" s="1112">
        <f t="shared" si="6994"/>
        <v>0</v>
      </c>
      <c r="BDM106" s="1126"/>
      <c r="BDN106" s="1110"/>
      <c r="BDP106" s="1121"/>
      <c r="BDQ106" s="1109"/>
      <c r="BDR106" s="1109"/>
      <c r="BDS106" s="1109"/>
      <c r="BDT106" s="1112">
        <f t="shared" si="6995"/>
        <v>0</v>
      </c>
      <c r="BDU106" s="1109"/>
      <c r="BDV106" s="1109"/>
      <c r="BDW106" s="1109"/>
      <c r="BDX106" s="1109"/>
      <c r="BDY106" s="1109"/>
      <c r="BDZ106" s="1111"/>
      <c r="BEA106" s="1112">
        <f t="shared" si="6996"/>
        <v>0</v>
      </c>
      <c r="BEB106" s="1126"/>
      <c r="BEC106" s="1110"/>
      <c r="BEE106" s="1121"/>
      <c r="BEF106" s="1109"/>
      <c r="BEG106" s="1109"/>
      <c r="BEH106" s="1109"/>
      <c r="BEI106" s="1112">
        <f t="shared" si="6997"/>
        <v>0</v>
      </c>
      <c r="BEJ106" s="1109"/>
      <c r="BEK106" s="1109"/>
      <c r="BEL106" s="1109"/>
      <c r="BEM106" s="1109"/>
      <c r="BEN106" s="1109"/>
      <c r="BEO106" s="1111"/>
      <c r="BEP106" s="1112">
        <f t="shared" si="6998"/>
        <v>0</v>
      </c>
      <c r="BEQ106" s="1126"/>
      <c r="BER106" s="1110"/>
      <c r="BET106" s="1121"/>
      <c r="BEU106" s="1109"/>
      <c r="BEV106" s="1109"/>
      <c r="BEW106" s="1109"/>
      <c r="BEX106" s="1112">
        <f t="shared" si="6999"/>
        <v>0</v>
      </c>
      <c r="BEY106" s="1109"/>
      <c r="BEZ106" s="1109"/>
      <c r="BFA106" s="1109"/>
      <c r="BFB106" s="1109"/>
      <c r="BFC106" s="1109"/>
      <c r="BFD106" s="1111"/>
      <c r="BFE106" s="1112">
        <f t="shared" si="7000"/>
        <v>0</v>
      </c>
      <c r="BFF106" s="1126"/>
      <c r="BFG106" s="1110"/>
      <c r="BFI106" s="1121"/>
      <c r="BFJ106" s="1109"/>
      <c r="BFK106" s="1109"/>
      <c r="BFL106" s="1109"/>
      <c r="BFM106" s="1112">
        <f t="shared" si="7001"/>
        <v>0</v>
      </c>
      <c r="BFN106" s="1109"/>
      <c r="BFO106" s="1109"/>
      <c r="BFP106" s="1109"/>
      <c r="BFQ106" s="1109"/>
      <c r="BFR106" s="1109"/>
      <c r="BFS106" s="1111"/>
      <c r="BFT106" s="1112">
        <f t="shared" si="7002"/>
        <v>0</v>
      </c>
      <c r="BFU106" s="1126"/>
      <c r="BFV106" s="1110"/>
      <c r="BFX106" s="1121"/>
      <c r="BFY106" s="1109"/>
      <c r="BFZ106" s="1109"/>
      <c r="BGA106" s="1109"/>
      <c r="BGB106" s="1112">
        <f t="shared" si="7003"/>
        <v>0</v>
      </c>
      <c r="BGC106" s="1109"/>
      <c r="BGD106" s="1109"/>
      <c r="BGE106" s="1109"/>
      <c r="BGF106" s="1109"/>
      <c r="BGG106" s="1109"/>
      <c r="BGH106" s="1111"/>
      <c r="BGI106" s="1112">
        <f t="shared" si="7004"/>
        <v>0</v>
      </c>
      <c r="BGJ106" s="1126"/>
      <c r="BGK106" s="1110"/>
      <c r="BGM106" s="1121"/>
      <c r="BGN106" s="1109"/>
      <c r="BGO106" s="1109"/>
      <c r="BGP106" s="1109"/>
      <c r="BGQ106" s="1112">
        <f t="shared" si="7005"/>
        <v>0</v>
      </c>
      <c r="BGR106" s="1109"/>
      <c r="BGS106" s="1109"/>
      <c r="BGT106" s="1109"/>
      <c r="BGU106" s="1109"/>
      <c r="BGV106" s="1109"/>
      <c r="BGW106" s="1111"/>
      <c r="BGX106" s="1112">
        <f t="shared" si="7006"/>
        <v>0</v>
      </c>
      <c r="BGY106" s="1126"/>
      <c r="BGZ106" s="1110"/>
      <c r="BHB106" s="1121"/>
      <c r="BHC106" s="1109"/>
      <c r="BHD106" s="1109"/>
      <c r="BHE106" s="1109"/>
      <c r="BHF106" s="1112">
        <f t="shared" si="7007"/>
        <v>0</v>
      </c>
      <c r="BHG106" s="1109"/>
      <c r="BHH106" s="1109"/>
      <c r="BHI106" s="1109"/>
      <c r="BHJ106" s="1109"/>
      <c r="BHK106" s="1109"/>
      <c r="BHL106" s="1111"/>
      <c r="BHM106" s="1112">
        <f t="shared" si="7008"/>
        <v>0</v>
      </c>
      <c r="BHN106" s="1126"/>
      <c r="BHO106" s="1110"/>
      <c r="BHQ106" s="1121"/>
      <c r="BHR106" s="1109"/>
      <c r="BHS106" s="1109"/>
      <c r="BHT106" s="1109"/>
      <c r="BHU106" s="1112">
        <f t="shared" si="7009"/>
        <v>0</v>
      </c>
      <c r="BHV106" s="1109"/>
      <c r="BHW106" s="1109"/>
      <c r="BHX106" s="1109"/>
      <c r="BHY106" s="1109"/>
      <c r="BHZ106" s="1109"/>
      <c r="BIA106" s="1111"/>
      <c r="BIB106" s="1112">
        <f t="shared" si="7010"/>
        <v>0</v>
      </c>
      <c r="BIC106" s="1126"/>
      <c r="BID106" s="1110"/>
      <c r="BIF106" s="1121"/>
      <c r="BIG106" s="1109"/>
      <c r="BIH106" s="1109"/>
      <c r="BII106" s="1109"/>
      <c r="BIJ106" s="1112">
        <f t="shared" si="7011"/>
        <v>0</v>
      </c>
      <c r="BIK106" s="1109"/>
      <c r="BIL106" s="1109"/>
      <c r="BIM106" s="1109"/>
      <c r="BIN106" s="1109"/>
      <c r="BIO106" s="1109"/>
      <c r="BIP106" s="1111"/>
      <c r="BIQ106" s="1112">
        <f t="shared" si="7012"/>
        <v>0</v>
      </c>
      <c r="BIR106" s="1126"/>
      <c r="BIS106" s="1110"/>
      <c r="BIU106" s="1121"/>
      <c r="BIV106" s="1109"/>
      <c r="BIW106" s="1109"/>
      <c r="BIX106" s="1109"/>
      <c r="BIY106" s="1112">
        <f t="shared" si="7013"/>
        <v>0</v>
      </c>
      <c r="BIZ106" s="1109"/>
      <c r="BJA106" s="1109"/>
      <c r="BJB106" s="1109"/>
      <c r="BJC106" s="1109"/>
      <c r="BJD106" s="1109"/>
      <c r="BJE106" s="1111"/>
      <c r="BJF106" s="1112">
        <f t="shared" si="7014"/>
        <v>0</v>
      </c>
      <c r="BJG106" s="1126"/>
      <c r="BJH106" s="1110"/>
      <c r="BJJ106" s="1121"/>
      <c r="BJK106" s="1109"/>
      <c r="BJL106" s="1109"/>
      <c r="BJM106" s="1109"/>
      <c r="BJN106" s="1112">
        <f t="shared" si="7015"/>
        <v>0</v>
      </c>
      <c r="BJO106" s="1109"/>
      <c r="BJP106" s="1109"/>
      <c r="BJQ106" s="1109"/>
      <c r="BJR106" s="1109"/>
      <c r="BJS106" s="1109"/>
      <c r="BJT106" s="1111"/>
      <c r="BJU106" s="1112">
        <f t="shared" si="7016"/>
        <v>0</v>
      </c>
      <c r="BJV106" s="1126"/>
      <c r="BJW106" s="1110"/>
      <c r="BJY106" s="1121"/>
      <c r="BJZ106" s="1109"/>
      <c r="BKA106" s="1109"/>
      <c r="BKB106" s="1109"/>
      <c r="BKC106" s="1112">
        <f t="shared" si="7017"/>
        <v>0</v>
      </c>
      <c r="BKD106" s="1109"/>
      <c r="BKE106" s="1109"/>
      <c r="BKF106" s="1109"/>
      <c r="BKG106" s="1109"/>
      <c r="BKH106" s="1109"/>
      <c r="BKI106" s="1111"/>
      <c r="BKJ106" s="1112">
        <f t="shared" si="7018"/>
        <v>0</v>
      </c>
      <c r="BKK106" s="1126"/>
      <c r="BKL106" s="1110"/>
      <c r="BKN106" s="1121"/>
      <c r="BKO106" s="1109"/>
      <c r="BKP106" s="1109"/>
      <c r="BKQ106" s="1109"/>
      <c r="BKR106" s="1112">
        <f t="shared" si="7019"/>
        <v>0</v>
      </c>
      <c r="BKS106" s="1109"/>
      <c r="BKT106" s="1109"/>
      <c r="BKU106" s="1109"/>
      <c r="BKV106" s="1109"/>
      <c r="BKW106" s="1109"/>
      <c r="BKX106" s="1111"/>
      <c r="BKY106" s="1112">
        <f t="shared" si="7020"/>
        <v>0</v>
      </c>
      <c r="BKZ106" s="1126"/>
      <c r="BLA106" s="1110"/>
      <c r="BLC106" s="1121"/>
      <c r="BLD106" s="1109"/>
      <c r="BLE106" s="1109"/>
      <c r="BLF106" s="1109"/>
      <c r="BLG106" s="1112">
        <f t="shared" si="7021"/>
        <v>0</v>
      </c>
      <c r="BLH106" s="1109"/>
      <c r="BLI106" s="1109"/>
      <c r="BLJ106" s="1109"/>
      <c r="BLK106" s="1109"/>
      <c r="BLL106" s="1109"/>
      <c r="BLM106" s="1111"/>
      <c r="BLN106" s="1112">
        <f t="shared" si="7022"/>
        <v>0</v>
      </c>
      <c r="BLO106" s="1126"/>
      <c r="BLP106" s="1110"/>
      <c r="BLR106" s="1121"/>
      <c r="BLS106" s="1109"/>
      <c r="BLT106" s="1109"/>
      <c r="BLU106" s="1109"/>
      <c r="BLV106" s="1112">
        <f t="shared" si="7023"/>
        <v>0</v>
      </c>
      <c r="BLW106" s="1109"/>
      <c r="BLX106" s="1109"/>
      <c r="BLY106" s="1109"/>
      <c r="BLZ106" s="1109"/>
      <c r="BMA106" s="1109"/>
      <c r="BMB106" s="1111"/>
      <c r="BMC106" s="1112">
        <f t="shared" si="7024"/>
        <v>0</v>
      </c>
      <c r="BMD106" s="1126"/>
      <c r="BME106" s="1110"/>
      <c r="BMG106" s="1121"/>
      <c r="BMH106" s="1109"/>
      <c r="BMI106" s="1109"/>
      <c r="BMJ106" s="1109"/>
      <c r="BMK106" s="1112">
        <f t="shared" si="7025"/>
        <v>0</v>
      </c>
      <c r="BML106" s="1109"/>
      <c r="BMM106" s="1109"/>
      <c r="BMN106" s="1109"/>
      <c r="BMO106" s="1109"/>
      <c r="BMP106" s="1109"/>
      <c r="BMQ106" s="1111"/>
      <c r="BMR106" s="1112">
        <f t="shared" si="7026"/>
        <v>0</v>
      </c>
      <c r="BMS106" s="1126"/>
      <c r="BMT106" s="1110"/>
      <c r="BMV106" s="1121"/>
      <c r="BMW106" s="1109"/>
      <c r="BMX106" s="1109"/>
      <c r="BMY106" s="1109"/>
      <c r="BMZ106" s="1112">
        <f t="shared" si="7027"/>
        <v>0</v>
      </c>
      <c r="BNA106" s="1109"/>
      <c r="BNB106" s="1109"/>
      <c r="BNC106" s="1109"/>
      <c r="BND106" s="1109"/>
      <c r="BNE106" s="1109"/>
      <c r="BNF106" s="1111"/>
      <c r="BNG106" s="1112">
        <f t="shared" si="7028"/>
        <v>0</v>
      </c>
      <c r="BNH106" s="1126"/>
      <c r="BNI106" s="1110"/>
      <c r="BNK106" s="1121"/>
      <c r="BNL106" s="1109"/>
      <c r="BNM106" s="1109"/>
      <c r="BNN106" s="1109"/>
      <c r="BNO106" s="1112">
        <f t="shared" si="7029"/>
        <v>0</v>
      </c>
      <c r="BNP106" s="1109"/>
      <c r="BNQ106" s="1109"/>
      <c r="BNR106" s="1109"/>
      <c r="BNS106" s="1109"/>
      <c r="BNT106" s="1109"/>
      <c r="BNU106" s="1111"/>
      <c r="BNV106" s="1112">
        <f t="shared" si="7030"/>
        <v>0</v>
      </c>
      <c r="BNW106" s="1126"/>
      <c r="BNX106" s="1110"/>
      <c r="BNZ106" s="1121"/>
      <c r="BOA106" s="1109"/>
      <c r="BOB106" s="1109"/>
      <c r="BOC106" s="1109"/>
      <c r="BOD106" s="1112">
        <f t="shared" si="7031"/>
        <v>0</v>
      </c>
      <c r="BOE106" s="1109"/>
      <c r="BOF106" s="1109"/>
      <c r="BOG106" s="1109"/>
      <c r="BOH106" s="1109"/>
      <c r="BOI106" s="1109"/>
      <c r="BOJ106" s="1111"/>
      <c r="BOK106" s="1112">
        <f t="shared" si="7032"/>
        <v>0</v>
      </c>
      <c r="BOL106" s="1126"/>
      <c r="BOM106" s="1110"/>
      <c r="BOO106" s="1121"/>
      <c r="BOP106" s="1109"/>
      <c r="BOQ106" s="1109"/>
      <c r="BOR106" s="1109"/>
      <c r="BOS106" s="1112">
        <f t="shared" si="7033"/>
        <v>0</v>
      </c>
      <c r="BOT106" s="1109"/>
      <c r="BOU106" s="1109"/>
      <c r="BOV106" s="1109"/>
      <c r="BOW106" s="1109"/>
      <c r="BOX106" s="1109"/>
      <c r="BOY106" s="1111"/>
      <c r="BOZ106" s="1112">
        <f t="shared" si="7034"/>
        <v>0</v>
      </c>
      <c r="BPA106" s="1126"/>
      <c r="BPB106" s="1110"/>
      <c r="BPD106" s="1121"/>
      <c r="BPE106" s="1109"/>
      <c r="BPF106" s="1109"/>
      <c r="BPG106" s="1109"/>
      <c r="BPH106" s="1112">
        <f t="shared" si="7035"/>
        <v>0</v>
      </c>
      <c r="BPI106" s="1109"/>
      <c r="BPJ106" s="1109"/>
      <c r="BPK106" s="1109"/>
      <c r="BPL106" s="1109"/>
      <c r="BPM106" s="1109"/>
      <c r="BPN106" s="1111"/>
      <c r="BPO106" s="1112">
        <f t="shared" si="7036"/>
        <v>0</v>
      </c>
      <c r="BPP106" s="1126"/>
      <c r="BPQ106" s="1110"/>
      <c r="BPS106" s="1121"/>
      <c r="BPT106" s="1109"/>
      <c r="BPU106" s="1109"/>
      <c r="BPV106" s="1109"/>
      <c r="BPW106" s="1112">
        <f t="shared" si="7037"/>
        <v>0</v>
      </c>
      <c r="BPX106" s="1109"/>
      <c r="BPY106" s="1109"/>
      <c r="BPZ106" s="1109"/>
      <c r="BQA106" s="1109"/>
      <c r="BQB106" s="1109"/>
      <c r="BQC106" s="1111"/>
      <c r="BQD106" s="1112">
        <f t="shared" si="7038"/>
        <v>0</v>
      </c>
      <c r="BQE106" s="1126"/>
      <c r="BQF106" s="1110"/>
      <c r="BQH106" s="1121"/>
      <c r="BQI106" s="1109"/>
      <c r="BQJ106" s="1109"/>
      <c r="BQK106" s="1109"/>
      <c r="BQL106" s="1112">
        <f t="shared" si="7039"/>
        <v>0</v>
      </c>
      <c r="BQM106" s="1109"/>
      <c r="BQN106" s="1109"/>
      <c r="BQO106" s="1109"/>
      <c r="BQP106" s="1109"/>
      <c r="BQQ106" s="1109"/>
      <c r="BQR106" s="1111"/>
      <c r="BQS106" s="1112">
        <f t="shared" si="7040"/>
        <v>0</v>
      </c>
      <c r="BQT106" s="1126"/>
      <c r="BQU106" s="1110"/>
      <c r="BQW106" s="1121"/>
      <c r="BQX106" s="1109"/>
      <c r="BQY106" s="1109"/>
      <c r="BQZ106" s="1109"/>
      <c r="BRA106" s="1112">
        <f t="shared" si="7041"/>
        <v>0</v>
      </c>
      <c r="BRB106" s="1109"/>
      <c r="BRC106" s="1109"/>
      <c r="BRD106" s="1109"/>
      <c r="BRE106" s="1109"/>
      <c r="BRF106" s="1109"/>
      <c r="BRG106" s="1111"/>
      <c r="BRH106" s="1112">
        <f t="shared" si="7042"/>
        <v>0</v>
      </c>
      <c r="BRI106" s="1126"/>
      <c r="BRJ106" s="1110"/>
      <c r="BRL106" s="1121"/>
      <c r="BRM106" s="1109"/>
      <c r="BRN106" s="1109"/>
      <c r="BRO106" s="1109"/>
      <c r="BRP106" s="1112">
        <f t="shared" si="7043"/>
        <v>0</v>
      </c>
      <c r="BRQ106" s="1109"/>
      <c r="BRR106" s="1109"/>
      <c r="BRS106" s="1109"/>
      <c r="BRT106" s="1109"/>
      <c r="BRU106" s="1109"/>
      <c r="BRV106" s="1111"/>
      <c r="BRW106" s="1112">
        <f t="shared" si="7044"/>
        <v>0</v>
      </c>
      <c r="BRX106" s="1126"/>
      <c r="BRY106" s="1110"/>
      <c r="BSA106" s="1121"/>
      <c r="BSB106" s="1109"/>
      <c r="BSC106" s="1109"/>
      <c r="BSD106" s="1109"/>
      <c r="BSE106" s="1112">
        <f t="shared" si="7045"/>
        <v>0</v>
      </c>
      <c r="BSF106" s="1109"/>
      <c r="BSG106" s="1109"/>
      <c r="BSH106" s="1109"/>
      <c r="BSI106" s="1109"/>
      <c r="BSJ106" s="1109"/>
      <c r="BSK106" s="1111"/>
      <c r="BSL106" s="1112">
        <f t="shared" si="7046"/>
        <v>0</v>
      </c>
      <c r="BSM106" s="1126"/>
      <c r="BSN106" s="1110"/>
      <c r="BSP106" s="1121"/>
      <c r="BSQ106" s="1109"/>
      <c r="BSR106" s="1109"/>
      <c r="BSS106" s="1109"/>
      <c r="BST106" s="1112">
        <f t="shared" si="7047"/>
        <v>0</v>
      </c>
      <c r="BSU106" s="1109"/>
      <c r="BSV106" s="1109"/>
      <c r="BSW106" s="1109"/>
      <c r="BSX106" s="1109"/>
      <c r="BSY106" s="1109"/>
      <c r="BSZ106" s="1111"/>
      <c r="BTA106" s="1112">
        <f t="shared" si="7048"/>
        <v>0</v>
      </c>
      <c r="BTB106" s="1126"/>
      <c r="BTC106" s="1110"/>
      <c r="BTE106" s="1121"/>
      <c r="BTF106" s="1109"/>
      <c r="BTG106" s="1109"/>
      <c r="BTH106" s="1109"/>
      <c r="BTI106" s="1112">
        <f t="shared" si="7049"/>
        <v>0</v>
      </c>
      <c r="BTJ106" s="1109"/>
      <c r="BTK106" s="1109"/>
      <c r="BTL106" s="1109"/>
      <c r="BTM106" s="1109"/>
      <c r="BTN106" s="1109"/>
      <c r="BTO106" s="1111"/>
      <c r="BTP106" s="1112">
        <f t="shared" si="7050"/>
        <v>0</v>
      </c>
      <c r="BTQ106" s="1126"/>
      <c r="BTR106" s="1110"/>
      <c r="BTT106" s="1121"/>
      <c r="BTU106" s="1109"/>
      <c r="BTV106" s="1109"/>
      <c r="BTW106" s="1109"/>
      <c r="BTX106" s="1112">
        <f t="shared" si="7051"/>
        <v>0</v>
      </c>
      <c r="BTY106" s="1109"/>
      <c r="BTZ106" s="1109"/>
      <c r="BUA106" s="1109"/>
      <c r="BUB106" s="1109"/>
      <c r="BUC106" s="1109"/>
      <c r="BUD106" s="1111"/>
      <c r="BUE106" s="1112">
        <f t="shared" si="7052"/>
        <v>0</v>
      </c>
      <c r="BUF106" s="1126"/>
      <c r="BUG106" s="1110"/>
      <c r="BUI106" s="1121"/>
      <c r="BUJ106" s="1109"/>
      <c r="BUK106" s="1109"/>
      <c r="BUL106" s="1109"/>
      <c r="BUM106" s="1112">
        <f t="shared" si="7053"/>
        <v>0</v>
      </c>
      <c r="BUN106" s="1109"/>
      <c r="BUO106" s="1109"/>
      <c r="BUP106" s="1109"/>
      <c r="BUQ106" s="1109"/>
      <c r="BUR106" s="1109"/>
      <c r="BUS106" s="1111"/>
      <c r="BUT106" s="1112">
        <f t="shared" si="7054"/>
        <v>0</v>
      </c>
      <c r="BUU106" s="1126"/>
      <c r="BUV106" s="1110"/>
      <c r="BUX106" s="1121"/>
      <c r="BUY106" s="1109"/>
      <c r="BUZ106" s="1109"/>
      <c r="BVA106" s="1109"/>
      <c r="BVB106" s="1112">
        <f t="shared" si="7055"/>
        <v>0</v>
      </c>
      <c r="BVC106" s="1109"/>
      <c r="BVD106" s="1109"/>
      <c r="BVE106" s="1109"/>
      <c r="BVF106" s="1109"/>
      <c r="BVG106" s="1109"/>
      <c r="BVH106" s="1111"/>
      <c r="BVI106" s="1112">
        <f t="shared" si="7056"/>
        <v>0</v>
      </c>
      <c r="BVJ106" s="1126"/>
      <c r="BVK106" s="1110"/>
      <c r="BVM106" s="1121"/>
      <c r="BVN106" s="1109"/>
      <c r="BVO106" s="1109"/>
      <c r="BVP106" s="1109"/>
      <c r="BVQ106" s="1112">
        <f t="shared" si="7057"/>
        <v>0</v>
      </c>
      <c r="BVR106" s="1109"/>
      <c r="BVS106" s="1109"/>
      <c r="BVT106" s="1109"/>
      <c r="BVU106" s="1109"/>
      <c r="BVV106" s="1109"/>
      <c r="BVW106" s="1111"/>
      <c r="BVX106" s="1112">
        <f t="shared" si="7058"/>
        <v>0</v>
      </c>
      <c r="BVY106" s="1126"/>
      <c r="BVZ106" s="1110"/>
      <c r="BWB106" s="1121"/>
      <c r="BWC106" s="1109"/>
      <c r="BWD106" s="1109"/>
      <c r="BWE106" s="1109"/>
      <c r="BWF106" s="1112">
        <f t="shared" si="7059"/>
        <v>0</v>
      </c>
      <c r="BWG106" s="1109"/>
      <c r="BWH106" s="1109"/>
      <c r="BWI106" s="1109"/>
      <c r="BWJ106" s="1109"/>
      <c r="BWK106" s="1109"/>
      <c r="BWL106" s="1111"/>
      <c r="BWM106" s="1112">
        <f t="shared" si="7060"/>
        <v>0</v>
      </c>
      <c r="BWN106" s="1126"/>
      <c r="BWO106" s="1110"/>
    </row>
    <row r="107" spans="2:1965" ht="15" customHeight="1" x14ac:dyDescent="0.2">
      <c r="B107" s="1114" t="s">
        <v>783</v>
      </c>
      <c r="C107" s="1112">
        <f t="shared" ref="C107:AD107" si="7061">SUM(C108:C111)</f>
        <v>0</v>
      </c>
      <c r="D107" s="1112">
        <f t="shared" si="7061"/>
        <v>0</v>
      </c>
      <c r="E107" s="1112">
        <f t="shared" si="7061"/>
        <v>0</v>
      </c>
      <c r="F107" s="1112">
        <f t="shared" si="7061"/>
        <v>0</v>
      </c>
      <c r="G107" s="1112">
        <f t="shared" si="7061"/>
        <v>0</v>
      </c>
      <c r="H107" s="1112">
        <f t="shared" si="7061"/>
        <v>0</v>
      </c>
      <c r="I107" s="1112">
        <f t="shared" si="7061"/>
        <v>0</v>
      </c>
      <c r="J107" s="1112">
        <f t="shared" si="7061"/>
        <v>0</v>
      </c>
      <c r="K107" s="1112">
        <f t="shared" si="7061"/>
        <v>0</v>
      </c>
      <c r="L107" s="1112">
        <f t="shared" si="7061"/>
        <v>0</v>
      </c>
      <c r="M107" s="1112">
        <f t="shared" si="7061"/>
        <v>0</v>
      </c>
      <c r="N107" s="1112">
        <f t="shared" si="7061"/>
        <v>0</v>
      </c>
      <c r="O107" s="1112">
        <f t="shared" si="7061"/>
        <v>0</v>
      </c>
      <c r="P107" s="1113">
        <f t="shared" si="7061"/>
        <v>0</v>
      </c>
      <c r="Q107" s="1125">
        <f t="shared" si="7061"/>
        <v>0</v>
      </c>
      <c r="R107" s="1112">
        <f t="shared" si="7061"/>
        <v>0</v>
      </c>
      <c r="S107" s="1112">
        <f t="shared" si="7061"/>
        <v>0</v>
      </c>
      <c r="T107" s="1112">
        <f t="shared" si="7061"/>
        <v>0</v>
      </c>
      <c r="U107" s="1112">
        <f t="shared" si="7061"/>
        <v>0</v>
      </c>
      <c r="V107" s="1112">
        <f t="shared" si="7061"/>
        <v>0</v>
      </c>
      <c r="W107" s="1112">
        <f t="shared" si="7061"/>
        <v>0</v>
      </c>
      <c r="X107" s="1112">
        <f t="shared" si="7061"/>
        <v>0</v>
      </c>
      <c r="Y107" s="1112">
        <f t="shared" si="7061"/>
        <v>0</v>
      </c>
      <c r="Z107" s="1112">
        <f t="shared" si="7061"/>
        <v>0</v>
      </c>
      <c r="AA107" s="1112">
        <f t="shared" si="7061"/>
        <v>0</v>
      </c>
      <c r="AB107" s="1112">
        <f t="shared" si="7061"/>
        <v>0</v>
      </c>
      <c r="AC107" s="1112">
        <f t="shared" si="7061"/>
        <v>0</v>
      </c>
      <c r="AD107" s="1113">
        <f t="shared" si="7061"/>
        <v>0</v>
      </c>
      <c r="AF107" s="1120">
        <f t="shared" ref="AF107:AS107" si="7062">SUM(AF108:AF111)</f>
        <v>0</v>
      </c>
      <c r="AG107" s="1112">
        <f t="shared" si="7062"/>
        <v>0</v>
      </c>
      <c r="AH107" s="1112">
        <f t="shared" si="7062"/>
        <v>0</v>
      </c>
      <c r="AI107" s="1112">
        <f t="shared" si="7062"/>
        <v>0</v>
      </c>
      <c r="AJ107" s="1112">
        <f t="shared" si="7062"/>
        <v>0</v>
      </c>
      <c r="AK107" s="1112">
        <f t="shared" si="7062"/>
        <v>0</v>
      </c>
      <c r="AL107" s="1112">
        <f t="shared" si="7062"/>
        <v>0</v>
      </c>
      <c r="AM107" s="1112">
        <f t="shared" si="7062"/>
        <v>0</v>
      </c>
      <c r="AN107" s="1112">
        <f t="shared" si="7062"/>
        <v>0</v>
      </c>
      <c r="AO107" s="1112">
        <f t="shared" si="7062"/>
        <v>0</v>
      </c>
      <c r="AP107" s="1112">
        <f t="shared" si="7062"/>
        <v>0</v>
      </c>
      <c r="AQ107" s="1112">
        <f t="shared" si="7062"/>
        <v>0</v>
      </c>
      <c r="AR107" s="1112">
        <f t="shared" si="7062"/>
        <v>0</v>
      </c>
      <c r="AS107" s="1113">
        <f t="shared" si="7062"/>
        <v>0</v>
      </c>
      <c r="AU107" s="1120">
        <f t="shared" ref="AU107:BH107" si="7063">SUM(AU108:AU111)</f>
        <v>0</v>
      </c>
      <c r="AV107" s="1112">
        <f t="shared" si="7063"/>
        <v>0</v>
      </c>
      <c r="AW107" s="1112">
        <f t="shared" si="7063"/>
        <v>0</v>
      </c>
      <c r="AX107" s="1112">
        <f t="shared" si="7063"/>
        <v>0</v>
      </c>
      <c r="AY107" s="1112">
        <f t="shared" si="7063"/>
        <v>0</v>
      </c>
      <c r="AZ107" s="1112">
        <f t="shared" si="7063"/>
        <v>0</v>
      </c>
      <c r="BA107" s="1112">
        <f t="shared" si="7063"/>
        <v>0</v>
      </c>
      <c r="BB107" s="1112">
        <f t="shared" si="7063"/>
        <v>0</v>
      </c>
      <c r="BC107" s="1112">
        <f t="shared" si="7063"/>
        <v>0</v>
      </c>
      <c r="BD107" s="1112">
        <f t="shared" si="7063"/>
        <v>0</v>
      </c>
      <c r="BE107" s="1112">
        <f t="shared" si="7063"/>
        <v>0</v>
      </c>
      <c r="BF107" s="1112">
        <f t="shared" si="7063"/>
        <v>0</v>
      </c>
      <c r="BG107" s="1112">
        <f t="shared" si="7063"/>
        <v>0</v>
      </c>
      <c r="BH107" s="1113">
        <f t="shared" si="7063"/>
        <v>0</v>
      </c>
      <c r="BJ107" s="1120">
        <f t="shared" ref="BJ107:BW107" si="7064">SUM(BJ108:BJ111)</f>
        <v>0</v>
      </c>
      <c r="BK107" s="1112">
        <f t="shared" si="7064"/>
        <v>0</v>
      </c>
      <c r="BL107" s="1112">
        <f t="shared" si="7064"/>
        <v>0</v>
      </c>
      <c r="BM107" s="1112">
        <f t="shared" si="7064"/>
        <v>0</v>
      </c>
      <c r="BN107" s="1112">
        <f t="shared" si="7064"/>
        <v>0</v>
      </c>
      <c r="BO107" s="1112">
        <f t="shared" si="7064"/>
        <v>0</v>
      </c>
      <c r="BP107" s="1112">
        <f t="shared" si="7064"/>
        <v>0</v>
      </c>
      <c r="BQ107" s="1112">
        <f t="shared" si="7064"/>
        <v>0</v>
      </c>
      <c r="BR107" s="1112">
        <f t="shared" si="7064"/>
        <v>0</v>
      </c>
      <c r="BS107" s="1112">
        <f t="shared" si="7064"/>
        <v>0</v>
      </c>
      <c r="BT107" s="1112">
        <f t="shared" si="7064"/>
        <v>0</v>
      </c>
      <c r="BU107" s="1112">
        <f t="shared" si="7064"/>
        <v>0</v>
      </c>
      <c r="BV107" s="1112">
        <f t="shared" si="7064"/>
        <v>0</v>
      </c>
      <c r="BW107" s="1113">
        <f t="shared" si="7064"/>
        <v>0</v>
      </c>
      <c r="BY107" s="1120">
        <f t="shared" ref="BY107:CL107" si="7065">SUM(BY108:BY111)</f>
        <v>0</v>
      </c>
      <c r="BZ107" s="1112">
        <f t="shared" si="7065"/>
        <v>0</v>
      </c>
      <c r="CA107" s="1112">
        <f t="shared" si="7065"/>
        <v>0</v>
      </c>
      <c r="CB107" s="1112">
        <f t="shared" si="7065"/>
        <v>0</v>
      </c>
      <c r="CC107" s="1112">
        <f t="shared" si="7065"/>
        <v>0</v>
      </c>
      <c r="CD107" s="1112">
        <f t="shared" si="7065"/>
        <v>0</v>
      </c>
      <c r="CE107" s="1112">
        <f t="shared" si="7065"/>
        <v>0</v>
      </c>
      <c r="CF107" s="1112">
        <f t="shared" si="7065"/>
        <v>0</v>
      </c>
      <c r="CG107" s="1112">
        <f t="shared" si="7065"/>
        <v>0</v>
      </c>
      <c r="CH107" s="1112">
        <f t="shared" si="7065"/>
        <v>0</v>
      </c>
      <c r="CI107" s="1112">
        <f t="shared" si="7065"/>
        <v>0</v>
      </c>
      <c r="CJ107" s="1112">
        <f t="shared" si="7065"/>
        <v>0</v>
      </c>
      <c r="CK107" s="1112">
        <f t="shared" si="7065"/>
        <v>0</v>
      </c>
      <c r="CL107" s="1113">
        <f t="shared" si="7065"/>
        <v>0</v>
      </c>
      <c r="CN107" s="1120">
        <f t="shared" ref="CN107:DA107" si="7066">SUM(CN108:CN111)</f>
        <v>0</v>
      </c>
      <c r="CO107" s="1112">
        <f t="shared" si="7066"/>
        <v>0</v>
      </c>
      <c r="CP107" s="1112">
        <f t="shared" si="7066"/>
        <v>0</v>
      </c>
      <c r="CQ107" s="1112">
        <f t="shared" si="7066"/>
        <v>0</v>
      </c>
      <c r="CR107" s="1112">
        <f t="shared" si="7066"/>
        <v>0</v>
      </c>
      <c r="CS107" s="1112">
        <f t="shared" si="7066"/>
        <v>0</v>
      </c>
      <c r="CT107" s="1112">
        <f t="shared" si="7066"/>
        <v>0</v>
      </c>
      <c r="CU107" s="1112">
        <f t="shared" si="7066"/>
        <v>0</v>
      </c>
      <c r="CV107" s="1112">
        <f t="shared" si="7066"/>
        <v>0</v>
      </c>
      <c r="CW107" s="1112">
        <f t="shared" si="7066"/>
        <v>0</v>
      </c>
      <c r="CX107" s="1112">
        <f t="shared" si="7066"/>
        <v>0</v>
      </c>
      <c r="CY107" s="1112">
        <f t="shared" si="7066"/>
        <v>0</v>
      </c>
      <c r="CZ107" s="1112">
        <f t="shared" si="7066"/>
        <v>0</v>
      </c>
      <c r="DA107" s="1113">
        <f t="shared" si="7066"/>
        <v>0</v>
      </c>
      <c r="DC107" s="1120">
        <f t="shared" ref="DC107:DP107" si="7067">SUM(DC108:DC111)</f>
        <v>0</v>
      </c>
      <c r="DD107" s="1112">
        <f t="shared" si="7067"/>
        <v>0</v>
      </c>
      <c r="DE107" s="1112">
        <f t="shared" si="7067"/>
        <v>0</v>
      </c>
      <c r="DF107" s="1112">
        <f t="shared" si="7067"/>
        <v>0</v>
      </c>
      <c r="DG107" s="1112">
        <f t="shared" si="7067"/>
        <v>0</v>
      </c>
      <c r="DH107" s="1112">
        <f t="shared" si="7067"/>
        <v>0</v>
      </c>
      <c r="DI107" s="1112">
        <f t="shared" si="7067"/>
        <v>0</v>
      </c>
      <c r="DJ107" s="1112">
        <f t="shared" si="7067"/>
        <v>0</v>
      </c>
      <c r="DK107" s="1112">
        <f t="shared" si="7067"/>
        <v>0</v>
      </c>
      <c r="DL107" s="1112">
        <f t="shared" si="7067"/>
        <v>0</v>
      </c>
      <c r="DM107" s="1112">
        <f t="shared" si="7067"/>
        <v>0</v>
      </c>
      <c r="DN107" s="1112">
        <f t="shared" si="7067"/>
        <v>0</v>
      </c>
      <c r="DO107" s="1112">
        <f t="shared" si="7067"/>
        <v>0</v>
      </c>
      <c r="DP107" s="1113">
        <f t="shared" si="7067"/>
        <v>0</v>
      </c>
      <c r="DR107" s="1120">
        <f t="shared" ref="DR107:EE107" si="7068">SUM(DR108:DR111)</f>
        <v>0</v>
      </c>
      <c r="DS107" s="1112">
        <f t="shared" si="7068"/>
        <v>0</v>
      </c>
      <c r="DT107" s="1112">
        <f t="shared" si="7068"/>
        <v>0</v>
      </c>
      <c r="DU107" s="1112">
        <f t="shared" si="7068"/>
        <v>0</v>
      </c>
      <c r="DV107" s="1112">
        <f t="shared" si="7068"/>
        <v>0</v>
      </c>
      <c r="DW107" s="1112">
        <f t="shared" si="7068"/>
        <v>0</v>
      </c>
      <c r="DX107" s="1112">
        <f t="shared" si="7068"/>
        <v>0</v>
      </c>
      <c r="DY107" s="1112">
        <f t="shared" si="7068"/>
        <v>0</v>
      </c>
      <c r="DZ107" s="1112">
        <f t="shared" si="7068"/>
        <v>0</v>
      </c>
      <c r="EA107" s="1112">
        <f t="shared" si="7068"/>
        <v>0</v>
      </c>
      <c r="EB107" s="1112">
        <f t="shared" si="7068"/>
        <v>0</v>
      </c>
      <c r="EC107" s="1112">
        <f t="shared" si="7068"/>
        <v>0</v>
      </c>
      <c r="ED107" s="1112">
        <f t="shared" si="7068"/>
        <v>0</v>
      </c>
      <c r="EE107" s="1113">
        <f t="shared" si="7068"/>
        <v>0</v>
      </c>
      <c r="EG107" s="1120">
        <f t="shared" ref="EG107:ET107" si="7069">SUM(EG108:EG111)</f>
        <v>0</v>
      </c>
      <c r="EH107" s="1112">
        <f t="shared" si="7069"/>
        <v>0</v>
      </c>
      <c r="EI107" s="1112">
        <f t="shared" si="7069"/>
        <v>0</v>
      </c>
      <c r="EJ107" s="1112">
        <f t="shared" si="7069"/>
        <v>0</v>
      </c>
      <c r="EK107" s="1112">
        <f t="shared" si="7069"/>
        <v>0</v>
      </c>
      <c r="EL107" s="1112">
        <f t="shared" si="7069"/>
        <v>0</v>
      </c>
      <c r="EM107" s="1112">
        <f t="shared" si="7069"/>
        <v>0</v>
      </c>
      <c r="EN107" s="1112">
        <f t="shared" si="7069"/>
        <v>0</v>
      </c>
      <c r="EO107" s="1112">
        <f t="shared" si="7069"/>
        <v>0</v>
      </c>
      <c r="EP107" s="1112">
        <f t="shared" si="7069"/>
        <v>0</v>
      </c>
      <c r="EQ107" s="1112">
        <f t="shared" si="7069"/>
        <v>0</v>
      </c>
      <c r="ER107" s="1112">
        <f t="shared" si="7069"/>
        <v>0</v>
      </c>
      <c r="ES107" s="1112">
        <f t="shared" si="7069"/>
        <v>0</v>
      </c>
      <c r="ET107" s="1113">
        <f t="shared" si="7069"/>
        <v>0</v>
      </c>
      <c r="EV107" s="1120">
        <f t="shared" ref="EV107:FI107" si="7070">SUM(EV108:EV111)</f>
        <v>0</v>
      </c>
      <c r="EW107" s="1112">
        <f t="shared" si="7070"/>
        <v>0</v>
      </c>
      <c r="EX107" s="1112">
        <f t="shared" si="7070"/>
        <v>0</v>
      </c>
      <c r="EY107" s="1112">
        <f t="shared" si="7070"/>
        <v>0</v>
      </c>
      <c r="EZ107" s="1112">
        <f t="shared" si="7070"/>
        <v>0</v>
      </c>
      <c r="FA107" s="1112">
        <f t="shared" si="7070"/>
        <v>0</v>
      </c>
      <c r="FB107" s="1112">
        <f t="shared" si="7070"/>
        <v>0</v>
      </c>
      <c r="FC107" s="1112">
        <f t="shared" si="7070"/>
        <v>0</v>
      </c>
      <c r="FD107" s="1112">
        <f t="shared" si="7070"/>
        <v>0</v>
      </c>
      <c r="FE107" s="1112">
        <f t="shared" si="7070"/>
        <v>0</v>
      </c>
      <c r="FF107" s="1112">
        <f t="shared" si="7070"/>
        <v>0</v>
      </c>
      <c r="FG107" s="1112">
        <f t="shared" si="7070"/>
        <v>0</v>
      </c>
      <c r="FH107" s="1112">
        <f t="shared" si="7070"/>
        <v>0</v>
      </c>
      <c r="FI107" s="1113">
        <f t="shared" si="7070"/>
        <v>0</v>
      </c>
      <c r="FK107" s="1120">
        <f t="shared" ref="FK107:FX107" si="7071">SUM(FK108:FK111)</f>
        <v>0</v>
      </c>
      <c r="FL107" s="1112">
        <f t="shared" si="7071"/>
        <v>0</v>
      </c>
      <c r="FM107" s="1112">
        <f t="shared" si="7071"/>
        <v>0</v>
      </c>
      <c r="FN107" s="1112">
        <f t="shared" si="7071"/>
        <v>0</v>
      </c>
      <c r="FO107" s="1112">
        <f t="shared" si="7071"/>
        <v>0</v>
      </c>
      <c r="FP107" s="1112">
        <f t="shared" si="7071"/>
        <v>0</v>
      </c>
      <c r="FQ107" s="1112">
        <f t="shared" si="7071"/>
        <v>0</v>
      </c>
      <c r="FR107" s="1112">
        <f t="shared" si="7071"/>
        <v>0</v>
      </c>
      <c r="FS107" s="1112">
        <f t="shared" si="7071"/>
        <v>0</v>
      </c>
      <c r="FT107" s="1112">
        <f t="shared" si="7071"/>
        <v>0</v>
      </c>
      <c r="FU107" s="1112">
        <f t="shared" si="7071"/>
        <v>0</v>
      </c>
      <c r="FV107" s="1112">
        <f t="shared" si="7071"/>
        <v>0</v>
      </c>
      <c r="FW107" s="1112">
        <f t="shared" si="7071"/>
        <v>0</v>
      </c>
      <c r="FX107" s="1113">
        <f t="shared" si="7071"/>
        <v>0</v>
      </c>
      <c r="FZ107" s="1120">
        <f t="shared" ref="FZ107:GM107" si="7072">SUM(FZ108:FZ111)</f>
        <v>0</v>
      </c>
      <c r="GA107" s="1112">
        <f t="shared" si="7072"/>
        <v>0</v>
      </c>
      <c r="GB107" s="1112">
        <f t="shared" si="7072"/>
        <v>0</v>
      </c>
      <c r="GC107" s="1112">
        <f t="shared" si="7072"/>
        <v>0</v>
      </c>
      <c r="GD107" s="1112">
        <f t="shared" si="7072"/>
        <v>0</v>
      </c>
      <c r="GE107" s="1112">
        <f t="shared" si="7072"/>
        <v>0</v>
      </c>
      <c r="GF107" s="1112">
        <f t="shared" si="7072"/>
        <v>0</v>
      </c>
      <c r="GG107" s="1112">
        <f t="shared" si="7072"/>
        <v>0</v>
      </c>
      <c r="GH107" s="1112">
        <f t="shared" si="7072"/>
        <v>0</v>
      </c>
      <c r="GI107" s="1112">
        <f t="shared" si="7072"/>
        <v>0</v>
      </c>
      <c r="GJ107" s="1112">
        <f t="shared" si="7072"/>
        <v>0</v>
      </c>
      <c r="GK107" s="1112">
        <f t="shared" si="7072"/>
        <v>0</v>
      </c>
      <c r="GL107" s="1112">
        <f t="shared" si="7072"/>
        <v>0</v>
      </c>
      <c r="GM107" s="1113">
        <f t="shared" si="7072"/>
        <v>0</v>
      </c>
      <c r="GO107" s="1120">
        <f t="shared" ref="GO107:HB107" si="7073">SUM(GO108:GO111)</f>
        <v>0</v>
      </c>
      <c r="GP107" s="1112">
        <f t="shared" si="7073"/>
        <v>0</v>
      </c>
      <c r="GQ107" s="1112">
        <f t="shared" si="7073"/>
        <v>0</v>
      </c>
      <c r="GR107" s="1112">
        <f t="shared" si="7073"/>
        <v>0</v>
      </c>
      <c r="GS107" s="1112">
        <f t="shared" si="7073"/>
        <v>0</v>
      </c>
      <c r="GT107" s="1112">
        <f t="shared" si="7073"/>
        <v>0</v>
      </c>
      <c r="GU107" s="1112">
        <f t="shared" si="7073"/>
        <v>0</v>
      </c>
      <c r="GV107" s="1112">
        <f t="shared" si="7073"/>
        <v>0</v>
      </c>
      <c r="GW107" s="1112">
        <f t="shared" si="7073"/>
        <v>0</v>
      </c>
      <c r="GX107" s="1112">
        <f t="shared" si="7073"/>
        <v>0</v>
      </c>
      <c r="GY107" s="1112">
        <f t="shared" si="7073"/>
        <v>0</v>
      </c>
      <c r="GZ107" s="1112">
        <f t="shared" si="7073"/>
        <v>0</v>
      </c>
      <c r="HA107" s="1112">
        <f t="shared" si="7073"/>
        <v>0</v>
      </c>
      <c r="HB107" s="1113">
        <f t="shared" si="7073"/>
        <v>0</v>
      </c>
      <c r="HD107" s="1120">
        <f t="shared" ref="HD107:HQ107" si="7074">SUM(HD108:HD111)</f>
        <v>0</v>
      </c>
      <c r="HE107" s="1112">
        <f t="shared" si="7074"/>
        <v>0</v>
      </c>
      <c r="HF107" s="1112">
        <f t="shared" si="7074"/>
        <v>0</v>
      </c>
      <c r="HG107" s="1112">
        <f t="shared" si="7074"/>
        <v>0</v>
      </c>
      <c r="HH107" s="1112">
        <f t="shared" si="7074"/>
        <v>0</v>
      </c>
      <c r="HI107" s="1112">
        <f t="shared" si="7074"/>
        <v>0</v>
      </c>
      <c r="HJ107" s="1112">
        <f t="shared" si="7074"/>
        <v>0</v>
      </c>
      <c r="HK107" s="1112">
        <f t="shared" si="7074"/>
        <v>0</v>
      </c>
      <c r="HL107" s="1112">
        <f t="shared" si="7074"/>
        <v>0</v>
      </c>
      <c r="HM107" s="1112">
        <f t="shared" si="7074"/>
        <v>0</v>
      </c>
      <c r="HN107" s="1112">
        <f t="shared" si="7074"/>
        <v>0</v>
      </c>
      <c r="HO107" s="1112">
        <f t="shared" si="7074"/>
        <v>0</v>
      </c>
      <c r="HP107" s="1112">
        <f t="shared" si="7074"/>
        <v>0</v>
      </c>
      <c r="HQ107" s="1113">
        <f t="shared" si="7074"/>
        <v>0</v>
      </c>
      <c r="HS107" s="1120">
        <f t="shared" ref="HS107:IF107" si="7075">SUM(HS108:HS111)</f>
        <v>0</v>
      </c>
      <c r="HT107" s="1112">
        <f t="shared" si="7075"/>
        <v>0</v>
      </c>
      <c r="HU107" s="1112">
        <f t="shared" si="7075"/>
        <v>0</v>
      </c>
      <c r="HV107" s="1112">
        <f t="shared" si="7075"/>
        <v>0</v>
      </c>
      <c r="HW107" s="1112">
        <f t="shared" si="7075"/>
        <v>0</v>
      </c>
      <c r="HX107" s="1112">
        <f t="shared" si="7075"/>
        <v>0</v>
      </c>
      <c r="HY107" s="1112">
        <f t="shared" si="7075"/>
        <v>0</v>
      </c>
      <c r="HZ107" s="1112">
        <f t="shared" si="7075"/>
        <v>0</v>
      </c>
      <c r="IA107" s="1112">
        <f t="shared" si="7075"/>
        <v>0</v>
      </c>
      <c r="IB107" s="1112">
        <f t="shared" si="7075"/>
        <v>0</v>
      </c>
      <c r="IC107" s="1112">
        <f t="shared" si="7075"/>
        <v>0</v>
      </c>
      <c r="ID107" s="1112">
        <f t="shared" si="7075"/>
        <v>0</v>
      </c>
      <c r="IE107" s="1112">
        <f t="shared" si="7075"/>
        <v>0</v>
      </c>
      <c r="IF107" s="1113">
        <f t="shared" si="7075"/>
        <v>0</v>
      </c>
      <c r="IH107" s="1120">
        <f t="shared" ref="IH107:IU107" si="7076">SUM(IH108:IH111)</f>
        <v>0</v>
      </c>
      <c r="II107" s="1112">
        <f t="shared" si="7076"/>
        <v>0</v>
      </c>
      <c r="IJ107" s="1112">
        <f t="shared" si="7076"/>
        <v>0</v>
      </c>
      <c r="IK107" s="1112">
        <f t="shared" si="7076"/>
        <v>0</v>
      </c>
      <c r="IL107" s="1112">
        <f t="shared" si="7076"/>
        <v>0</v>
      </c>
      <c r="IM107" s="1112">
        <f t="shared" si="7076"/>
        <v>0</v>
      </c>
      <c r="IN107" s="1112">
        <f t="shared" si="7076"/>
        <v>0</v>
      </c>
      <c r="IO107" s="1112">
        <f t="shared" si="7076"/>
        <v>0</v>
      </c>
      <c r="IP107" s="1112">
        <f t="shared" si="7076"/>
        <v>0</v>
      </c>
      <c r="IQ107" s="1112">
        <f t="shared" si="7076"/>
        <v>0</v>
      </c>
      <c r="IR107" s="1112">
        <f t="shared" si="7076"/>
        <v>0</v>
      </c>
      <c r="IS107" s="1112">
        <f t="shared" si="7076"/>
        <v>0</v>
      </c>
      <c r="IT107" s="1112">
        <f t="shared" si="7076"/>
        <v>0</v>
      </c>
      <c r="IU107" s="1113">
        <f t="shared" si="7076"/>
        <v>0</v>
      </c>
      <c r="IW107" s="1120">
        <f t="shared" ref="IW107:JJ107" si="7077">SUM(IW108:IW111)</f>
        <v>0</v>
      </c>
      <c r="IX107" s="1112">
        <f t="shared" si="7077"/>
        <v>0</v>
      </c>
      <c r="IY107" s="1112">
        <f t="shared" si="7077"/>
        <v>0</v>
      </c>
      <c r="IZ107" s="1112">
        <f t="shared" si="7077"/>
        <v>0</v>
      </c>
      <c r="JA107" s="1112">
        <f t="shared" si="7077"/>
        <v>0</v>
      </c>
      <c r="JB107" s="1112">
        <f t="shared" si="7077"/>
        <v>0</v>
      </c>
      <c r="JC107" s="1112">
        <f t="shared" si="7077"/>
        <v>0</v>
      </c>
      <c r="JD107" s="1112">
        <f t="shared" si="7077"/>
        <v>0</v>
      </c>
      <c r="JE107" s="1112">
        <f t="shared" si="7077"/>
        <v>0</v>
      </c>
      <c r="JF107" s="1112">
        <f t="shared" si="7077"/>
        <v>0</v>
      </c>
      <c r="JG107" s="1112">
        <f t="shared" si="7077"/>
        <v>0</v>
      </c>
      <c r="JH107" s="1112">
        <f t="shared" si="7077"/>
        <v>0</v>
      </c>
      <c r="JI107" s="1112">
        <f t="shared" si="7077"/>
        <v>0</v>
      </c>
      <c r="JJ107" s="1113">
        <f t="shared" si="7077"/>
        <v>0</v>
      </c>
      <c r="JL107" s="1120">
        <f t="shared" ref="JL107:JY107" si="7078">SUM(JL108:JL111)</f>
        <v>0</v>
      </c>
      <c r="JM107" s="1112">
        <f t="shared" si="7078"/>
        <v>0</v>
      </c>
      <c r="JN107" s="1112">
        <f t="shared" si="7078"/>
        <v>0</v>
      </c>
      <c r="JO107" s="1112">
        <f t="shared" si="7078"/>
        <v>0</v>
      </c>
      <c r="JP107" s="1112">
        <f t="shared" si="7078"/>
        <v>0</v>
      </c>
      <c r="JQ107" s="1112">
        <f t="shared" si="7078"/>
        <v>0</v>
      </c>
      <c r="JR107" s="1112">
        <f t="shared" si="7078"/>
        <v>0</v>
      </c>
      <c r="JS107" s="1112">
        <f t="shared" si="7078"/>
        <v>0</v>
      </c>
      <c r="JT107" s="1112">
        <f t="shared" si="7078"/>
        <v>0</v>
      </c>
      <c r="JU107" s="1112">
        <f t="shared" si="7078"/>
        <v>0</v>
      </c>
      <c r="JV107" s="1112">
        <f t="shared" si="7078"/>
        <v>0</v>
      </c>
      <c r="JW107" s="1112">
        <f t="shared" si="7078"/>
        <v>0</v>
      </c>
      <c r="JX107" s="1112">
        <f t="shared" si="7078"/>
        <v>0</v>
      </c>
      <c r="JY107" s="1113">
        <f t="shared" si="7078"/>
        <v>0</v>
      </c>
      <c r="KA107" s="1120">
        <f t="shared" ref="KA107:KN107" si="7079">SUM(KA108:KA111)</f>
        <v>0</v>
      </c>
      <c r="KB107" s="1112">
        <f t="shared" si="7079"/>
        <v>0</v>
      </c>
      <c r="KC107" s="1112">
        <f t="shared" si="7079"/>
        <v>0</v>
      </c>
      <c r="KD107" s="1112">
        <f t="shared" si="7079"/>
        <v>0</v>
      </c>
      <c r="KE107" s="1112">
        <f t="shared" si="7079"/>
        <v>0</v>
      </c>
      <c r="KF107" s="1112">
        <f t="shared" si="7079"/>
        <v>0</v>
      </c>
      <c r="KG107" s="1112">
        <f t="shared" si="7079"/>
        <v>0</v>
      </c>
      <c r="KH107" s="1112">
        <f t="shared" si="7079"/>
        <v>0</v>
      </c>
      <c r="KI107" s="1112">
        <f t="shared" si="7079"/>
        <v>0</v>
      </c>
      <c r="KJ107" s="1112">
        <f t="shared" si="7079"/>
        <v>0</v>
      </c>
      <c r="KK107" s="1112">
        <f t="shared" si="7079"/>
        <v>0</v>
      </c>
      <c r="KL107" s="1112">
        <f t="shared" si="7079"/>
        <v>0</v>
      </c>
      <c r="KM107" s="1112">
        <f t="shared" si="7079"/>
        <v>0</v>
      </c>
      <c r="KN107" s="1113">
        <f t="shared" si="7079"/>
        <v>0</v>
      </c>
      <c r="KP107" s="1120">
        <f t="shared" ref="KP107:LC107" si="7080">SUM(KP108:KP111)</f>
        <v>0</v>
      </c>
      <c r="KQ107" s="1112">
        <f t="shared" si="7080"/>
        <v>0</v>
      </c>
      <c r="KR107" s="1112">
        <f t="shared" si="7080"/>
        <v>0</v>
      </c>
      <c r="KS107" s="1112">
        <f t="shared" si="7080"/>
        <v>0</v>
      </c>
      <c r="KT107" s="1112">
        <f t="shared" si="7080"/>
        <v>0</v>
      </c>
      <c r="KU107" s="1112">
        <f t="shared" si="7080"/>
        <v>0</v>
      </c>
      <c r="KV107" s="1112">
        <f t="shared" si="7080"/>
        <v>0</v>
      </c>
      <c r="KW107" s="1112">
        <f t="shared" si="7080"/>
        <v>0</v>
      </c>
      <c r="KX107" s="1112">
        <f t="shared" si="7080"/>
        <v>0</v>
      </c>
      <c r="KY107" s="1112">
        <f t="shared" si="7080"/>
        <v>0</v>
      </c>
      <c r="KZ107" s="1112">
        <f t="shared" si="7080"/>
        <v>0</v>
      </c>
      <c r="LA107" s="1112">
        <f t="shared" si="7080"/>
        <v>0</v>
      </c>
      <c r="LB107" s="1112">
        <f t="shared" si="7080"/>
        <v>0</v>
      </c>
      <c r="LC107" s="1113">
        <f t="shared" si="7080"/>
        <v>0</v>
      </c>
      <c r="LE107" s="1120">
        <f t="shared" ref="LE107:LR107" si="7081">SUM(LE108:LE111)</f>
        <v>0</v>
      </c>
      <c r="LF107" s="1112">
        <f t="shared" si="7081"/>
        <v>0</v>
      </c>
      <c r="LG107" s="1112">
        <f t="shared" si="7081"/>
        <v>0</v>
      </c>
      <c r="LH107" s="1112">
        <f t="shared" si="7081"/>
        <v>0</v>
      </c>
      <c r="LI107" s="1112">
        <f t="shared" si="7081"/>
        <v>0</v>
      </c>
      <c r="LJ107" s="1112">
        <f t="shared" si="7081"/>
        <v>0</v>
      </c>
      <c r="LK107" s="1112">
        <f t="shared" si="7081"/>
        <v>0</v>
      </c>
      <c r="LL107" s="1112">
        <f t="shared" si="7081"/>
        <v>0</v>
      </c>
      <c r="LM107" s="1112">
        <f t="shared" si="7081"/>
        <v>0</v>
      </c>
      <c r="LN107" s="1112">
        <f t="shared" si="7081"/>
        <v>0</v>
      </c>
      <c r="LO107" s="1112">
        <f t="shared" si="7081"/>
        <v>0</v>
      </c>
      <c r="LP107" s="1112">
        <f t="shared" si="7081"/>
        <v>0</v>
      </c>
      <c r="LQ107" s="1112">
        <f t="shared" si="7081"/>
        <v>0</v>
      </c>
      <c r="LR107" s="1113">
        <f t="shared" si="7081"/>
        <v>0</v>
      </c>
      <c r="LT107" s="1120">
        <f t="shared" ref="LT107:MG107" si="7082">SUM(LT108:LT111)</f>
        <v>0</v>
      </c>
      <c r="LU107" s="1112">
        <f t="shared" si="7082"/>
        <v>0</v>
      </c>
      <c r="LV107" s="1112">
        <f t="shared" si="7082"/>
        <v>0</v>
      </c>
      <c r="LW107" s="1112">
        <f t="shared" si="7082"/>
        <v>0</v>
      </c>
      <c r="LX107" s="1112">
        <f t="shared" si="7082"/>
        <v>0</v>
      </c>
      <c r="LY107" s="1112">
        <f t="shared" si="7082"/>
        <v>0</v>
      </c>
      <c r="LZ107" s="1112">
        <f t="shared" si="7082"/>
        <v>0</v>
      </c>
      <c r="MA107" s="1112">
        <f t="shared" si="7082"/>
        <v>0</v>
      </c>
      <c r="MB107" s="1112">
        <f t="shared" si="7082"/>
        <v>0</v>
      </c>
      <c r="MC107" s="1112">
        <f t="shared" si="7082"/>
        <v>0</v>
      </c>
      <c r="MD107" s="1112">
        <f t="shared" si="7082"/>
        <v>0</v>
      </c>
      <c r="ME107" s="1112">
        <f t="shared" si="7082"/>
        <v>0</v>
      </c>
      <c r="MF107" s="1112">
        <f t="shared" si="7082"/>
        <v>0</v>
      </c>
      <c r="MG107" s="1113">
        <f t="shared" si="7082"/>
        <v>0</v>
      </c>
      <c r="MI107" s="1120">
        <f t="shared" ref="MI107:MV107" si="7083">SUM(MI108:MI111)</f>
        <v>0</v>
      </c>
      <c r="MJ107" s="1112">
        <f t="shared" si="7083"/>
        <v>0</v>
      </c>
      <c r="MK107" s="1112">
        <f t="shared" si="7083"/>
        <v>0</v>
      </c>
      <c r="ML107" s="1112">
        <f t="shared" si="7083"/>
        <v>0</v>
      </c>
      <c r="MM107" s="1112">
        <f t="shared" si="7083"/>
        <v>0</v>
      </c>
      <c r="MN107" s="1112">
        <f t="shared" si="7083"/>
        <v>0</v>
      </c>
      <c r="MO107" s="1112">
        <f t="shared" si="7083"/>
        <v>0</v>
      </c>
      <c r="MP107" s="1112">
        <f t="shared" si="7083"/>
        <v>0</v>
      </c>
      <c r="MQ107" s="1112">
        <f t="shared" si="7083"/>
        <v>0</v>
      </c>
      <c r="MR107" s="1112">
        <f t="shared" si="7083"/>
        <v>0</v>
      </c>
      <c r="MS107" s="1112">
        <f t="shared" si="7083"/>
        <v>0</v>
      </c>
      <c r="MT107" s="1112">
        <f t="shared" si="7083"/>
        <v>0</v>
      </c>
      <c r="MU107" s="1112">
        <f t="shared" si="7083"/>
        <v>0</v>
      </c>
      <c r="MV107" s="1113">
        <f t="shared" si="7083"/>
        <v>0</v>
      </c>
      <c r="MX107" s="1120">
        <f t="shared" ref="MX107:NK107" si="7084">SUM(MX108:MX111)</f>
        <v>0</v>
      </c>
      <c r="MY107" s="1112">
        <f t="shared" si="7084"/>
        <v>0</v>
      </c>
      <c r="MZ107" s="1112">
        <f t="shared" si="7084"/>
        <v>0</v>
      </c>
      <c r="NA107" s="1112">
        <f t="shared" si="7084"/>
        <v>0</v>
      </c>
      <c r="NB107" s="1112">
        <f t="shared" si="7084"/>
        <v>0</v>
      </c>
      <c r="NC107" s="1112">
        <f t="shared" si="7084"/>
        <v>0</v>
      </c>
      <c r="ND107" s="1112">
        <f t="shared" si="7084"/>
        <v>0</v>
      </c>
      <c r="NE107" s="1112">
        <f t="shared" si="7084"/>
        <v>0</v>
      </c>
      <c r="NF107" s="1112">
        <f t="shared" si="7084"/>
        <v>0</v>
      </c>
      <c r="NG107" s="1112">
        <f t="shared" si="7084"/>
        <v>0</v>
      </c>
      <c r="NH107" s="1112">
        <f t="shared" si="7084"/>
        <v>0</v>
      </c>
      <c r="NI107" s="1112">
        <f t="shared" si="7084"/>
        <v>0</v>
      </c>
      <c r="NJ107" s="1112">
        <f t="shared" si="7084"/>
        <v>0</v>
      </c>
      <c r="NK107" s="1113">
        <f t="shared" si="7084"/>
        <v>0</v>
      </c>
      <c r="NM107" s="1120">
        <f t="shared" ref="NM107:NZ107" si="7085">SUM(NM108:NM111)</f>
        <v>0</v>
      </c>
      <c r="NN107" s="1112">
        <f t="shared" si="7085"/>
        <v>0</v>
      </c>
      <c r="NO107" s="1112">
        <f t="shared" si="7085"/>
        <v>0</v>
      </c>
      <c r="NP107" s="1112">
        <f t="shared" si="7085"/>
        <v>0</v>
      </c>
      <c r="NQ107" s="1112">
        <f t="shared" si="7085"/>
        <v>0</v>
      </c>
      <c r="NR107" s="1112">
        <f t="shared" si="7085"/>
        <v>0</v>
      </c>
      <c r="NS107" s="1112">
        <f t="shared" si="7085"/>
        <v>0</v>
      </c>
      <c r="NT107" s="1112">
        <f t="shared" si="7085"/>
        <v>0</v>
      </c>
      <c r="NU107" s="1112">
        <f t="shared" si="7085"/>
        <v>0</v>
      </c>
      <c r="NV107" s="1112">
        <f t="shared" si="7085"/>
        <v>0</v>
      </c>
      <c r="NW107" s="1112">
        <f t="shared" si="7085"/>
        <v>0</v>
      </c>
      <c r="NX107" s="1112">
        <f t="shared" si="7085"/>
        <v>0</v>
      </c>
      <c r="NY107" s="1112">
        <f t="shared" si="7085"/>
        <v>0</v>
      </c>
      <c r="NZ107" s="1113">
        <f t="shared" si="7085"/>
        <v>0</v>
      </c>
      <c r="OB107" s="1120">
        <f t="shared" ref="OB107:OO107" si="7086">SUM(OB108:OB111)</f>
        <v>0</v>
      </c>
      <c r="OC107" s="1112">
        <f t="shared" si="7086"/>
        <v>0</v>
      </c>
      <c r="OD107" s="1112">
        <f t="shared" si="7086"/>
        <v>0</v>
      </c>
      <c r="OE107" s="1112">
        <f t="shared" si="7086"/>
        <v>0</v>
      </c>
      <c r="OF107" s="1112">
        <f t="shared" si="7086"/>
        <v>0</v>
      </c>
      <c r="OG107" s="1112">
        <f t="shared" si="7086"/>
        <v>0</v>
      </c>
      <c r="OH107" s="1112">
        <f t="shared" si="7086"/>
        <v>0</v>
      </c>
      <c r="OI107" s="1112">
        <f t="shared" si="7086"/>
        <v>0</v>
      </c>
      <c r="OJ107" s="1112">
        <f t="shared" si="7086"/>
        <v>0</v>
      </c>
      <c r="OK107" s="1112">
        <f t="shared" si="7086"/>
        <v>0</v>
      </c>
      <c r="OL107" s="1112">
        <f t="shared" si="7086"/>
        <v>0</v>
      </c>
      <c r="OM107" s="1112">
        <f t="shared" si="7086"/>
        <v>0</v>
      </c>
      <c r="ON107" s="1112">
        <f t="shared" si="7086"/>
        <v>0</v>
      </c>
      <c r="OO107" s="1113">
        <f t="shared" si="7086"/>
        <v>0</v>
      </c>
      <c r="OQ107" s="1120">
        <f t="shared" ref="OQ107:PD107" si="7087">SUM(OQ108:OQ111)</f>
        <v>0</v>
      </c>
      <c r="OR107" s="1112">
        <f t="shared" si="7087"/>
        <v>0</v>
      </c>
      <c r="OS107" s="1112">
        <f t="shared" si="7087"/>
        <v>0</v>
      </c>
      <c r="OT107" s="1112">
        <f t="shared" si="7087"/>
        <v>0</v>
      </c>
      <c r="OU107" s="1112">
        <f t="shared" si="7087"/>
        <v>0</v>
      </c>
      <c r="OV107" s="1112">
        <f t="shared" si="7087"/>
        <v>0</v>
      </c>
      <c r="OW107" s="1112">
        <f t="shared" si="7087"/>
        <v>0</v>
      </c>
      <c r="OX107" s="1112">
        <f t="shared" si="7087"/>
        <v>0</v>
      </c>
      <c r="OY107" s="1112">
        <f t="shared" si="7087"/>
        <v>0</v>
      </c>
      <c r="OZ107" s="1112">
        <f t="shared" si="7087"/>
        <v>0</v>
      </c>
      <c r="PA107" s="1112">
        <f t="shared" si="7087"/>
        <v>0</v>
      </c>
      <c r="PB107" s="1112">
        <f t="shared" si="7087"/>
        <v>0</v>
      </c>
      <c r="PC107" s="1112">
        <f t="shared" si="7087"/>
        <v>0</v>
      </c>
      <c r="PD107" s="1113">
        <f t="shared" si="7087"/>
        <v>0</v>
      </c>
      <c r="PF107" s="1120">
        <f t="shared" ref="PF107:PS107" si="7088">SUM(PF108:PF111)</f>
        <v>0</v>
      </c>
      <c r="PG107" s="1112">
        <f t="shared" si="7088"/>
        <v>0</v>
      </c>
      <c r="PH107" s="1112">
        <f t="shared" si="7088"/>
        <v>0</v>
      </c>
      <c r="PI107" s="1112">
        <f t="shared" si="7088"/>
        <v>0</v>
      </c>
      <c r="PJ107" s="1112">
        <f t="shared" si="7088"/>
        <v>0</v>
      </c>
      <c r="PK107" s="1112">
        <f t="shared" si="7088"/>
        <v>0</v>
      </c>
      <c r="PL107" s="1112">
        <f t="shared" si="7088"/>
        <v>0</v>
      </c>
      <c r="PM107" s="1112">
        <f t="shared" si="7088"/>
        <v>0</v>
      </c>
      <c r="PN107" s="1112">
        <f t="shared" si="7088"/>
        <v>0</v>
      </c>
      <c r="PO107" s="1112">
        <f t="shared" si="7088"/>
        <v>0</v>
      </c>
      <c r="PP107" s="1112">
        <f t="shared" si="7088"/>
        <v>0</v>
      </c>
      <c r="PQ107" s="1112">
        <f t="shared" si="7088"/>
        <v>0</v>
      </c>
      <c r="PR107" s="1112">
        <f t="shared" si="7088"/>
        <v>0</v>
      </c>
      <c r="PS107" s="1113">
        <f t="shared" si="7088"/>
        <v>0</v>
      </c>
      <c r="PU107" s="1120">
        <f t="shared" ref="PU107:QH107" si="7089">SUM(PU108:PU111)</f>
        <v>0</v>
      </c>
      <c r="PV107" s="1112">
        <f t="shared" si="7089"/>
        <v>0</v>
      </c>
      <c r="PW107" s="1112">
        <f t="shared" si="7089"/>
        <v>0</v>
      </c>
      <c r="PX107" s="1112">
        <f t="shared" si="7089"/>
        <v>0</v>
      </c>
      <c r="PY107" s="1112">
        <f t="shared" si="7089"/>
        <v>0</v>
      </c>
      <c r="PZ107" s="1112">
        <f t="shared" si="7089"/>
        <v>0</v>
      </c>
      <c r="QA107" s="1112">
        <f t="shared" si="7089"/>
        <v>0</v>
      </c>
      <c r="QB107" s="1112">
        <f t="shared" si="7089"/>
        <v>0</v>
      </c>
      <c r="QC107" s="1112">
        <f t="shared" si="7089"/>
        <v>0</v>
      </c>
      <c r="QD107" s="1112">
        <f t="shared" si="7089"/>
        <v>0</v>
      </c>
      <c r="QE107" s="1112">
        <f t="shared" si="7089"/>
        <v>0</v>
      </c>
      <c r="QF107" s="1112">
        <f t="shared" si="7089"/>
        <v>0</v>
      </c>
      <c r="QG107" s="1112">
        <f t="shared" si="7089"/>
        <v>0</v>
      </c>
      <c r="QH107" s="1113">
        <f t="shared" si="7089"/>
        <v>0</v>
      </c>
      <c r="QJ107" s="1120">
        <f t="shared" ref="QJ107:QW107" si="7090">SUM(QJ108:QJ111)</f>
        <v>0</v>
      </c>
      <c r="QK107" s="1112">
        <f t="shared" si="7090"/>
        <v>0</v>
      </c>
      <c r="QL107" s="1112">
        <f t="shared" si="7090"/>
        <v>0</v>
      </c>
      <c r="QM107" s="1112">
        <f t="shared" si="7090"/>
        <v>0</v>
      </c>
      <c r="QN107" s="1112">
        <f t="shared" si="7090"/>
        <v>0</v>
      </c>
      <c r="QO107" s="1112">
        <f t="shared" si="7090"/>
        <v>0</v>
      </c>
      <c r="QP107" s="1112">
        <f t="shared" si="7090"/>
        <v>0</v>
      </c>
      <c r="QQ107" s="1112">
        <f t="shared" si="7090"/>
        <v>0</v>
      </c>
      <c r="QR107" s="1112">
        <f t="shared" si="7090"/>
        <v>0</v>
      </c>
      <c r="QS107" s="1112">
        <f t="shared" si="7090"/>
        <v>0</v>
      </c>
      <c r="QT107" s="1112">
        <f t="shared" si="7090"/>
        <v>0</v>
      </c>
      <c r="QU107" s="1112">
        <f t="shared" si="7090"/>
        <v>0</v>
      </c>
      <c r="QV107" s="1112">
        <f t="shared" si="7090"/>
        <v>0</v>
      </c>
      <c r="QW107" s="1113">
        <f t="shared" si="7090"/>
        <v>0</v>
      </c>
      <c r="QY107" s="1120">
        <f t="shared" ref="QY107:RL107" si="7091">SUM(QY108:QY111)</f>
        <v>0</v>
      </c>
      <c r="QZ107" s="1112">
        <f t="shared" si="7091"/>
        <v>0</v>
      </c>
      <c r="RA107" s="1112">
        <f t="shared" si="7091"/>
        <v>0</v>
      </c>
      <c r="RB107" s="1112">
        <f t="shared" si="7091"/>
        <v>0</v>
      </c>
      <c r="RC107" s="1112">
        <f t="shared" si="7091"/>
        <v>0</v>
      </c>
      <c r="RD107" s="1112">
        <f t="shared" si="7091"/>
        <v>0</v>
      </c>
      <c r="RE107" s="1112">
        <f t="shared" si="7091"/>
        <v>0</v>
      </c>
      <c r="RF107" s="1112">
        <f t="shared" si="7091"/>
        <v>0</v>
      </c>
      <c r="RG107" s="1112">
        <f t="shared" si="7091"/>
        <v>0</v>
      </c>
      <c r="RH107" s="1112">
        <f t="shared" si="7091"/>
        <v>0</v>
      </c>
      <c r="RI107" s="1112">
        <f t="shared" si="7091"/>
        <v>0</v>
      </c>
      <c r="RJ107" s="1112">
        <f t="shared" si="7091"/>
        <v>0</v>
      </c>
      <c r="RK107" s="1112">
        <f t="shared" si="7091"/>
        <v>0</v>
      </c>
      <c r="RL107" s="1113">
        <f t="shared" si="7091"/>
        <v>0</v>
      </c>
      <c r="RN107" s="1120">
        <f t="shared" ref="RN107:SA107" si="7092">SUM(RN108:RN111)</f>
        <v>0</v>
      </c>
      <c r="RO107" s="1112">
        <f t="shared" si="7092"/>
        <v>0</v>
      </c>
      <c r="RP107" s="1112">
        <f t="shared" si="7092"/>
        <v>0</v>
      </c>
      <c r="RQ107" s="1112">
        <f t="shared" si="7092"/>
        <v>0</v>
      </c>
      <c r="RR107" s="1112">
        <f t="shared" si="7092"/>
        <v>0</v>
      </c>
      <c r="RS107" s="1112">
        <f t="shared" si="7092"/>
        <v>0</v>
      </c>
      <c r="RT107" s="1112">
        <f t="shared" si="7092"/>
        <v>0</v>
      </c>
      <c r="RU107" s="1112">
        <f t="shared" si="7092"/>
        <v>0</v>
      </c>
      <c r="RV107" s="1112">
        <f t="shared" si="7092"/>
        <v>0</v>
      </c>
      <c r="RW107" s="1112">
        <f t="shared" si="7092"/>
        <v>0</v>
      </c>
      <c r="RX107" s="1112">
        <f t="shared" si="7092"/>
        <v>0</v>
      </c>
      <c r="RY107" s="1112">
        <f t="shared" si="7092"/>
        <v>0</v>
      </c>
      <c r="RZ107" s="1112">
        <f t="shared" si="7092"/>
        <v>0</v>
      </c>
      <c r="SA107" s="1113">
        <f t="shared" si="7092"/>
        <v>0</v>
      </c>
      <c r="SC107" s="1120">
        <f t="shared" ref="SC107:SP107" si="7093">SUM(SC108:SC111)</f>
        <v>0</v>
      </c>
      <c r="SD107" s="1112">
        <f t="shared" si="7093"/>
        <v>0</v>
      </c>
      <c r="SE107" s="1112">
        <f t="shared" si="7093"/>
        <v>0</v>
      </c>
      <c r="SF107" s="1112">
        <f t="shared" si="7093"/>
        <v>0</v>
      </c>
      <c r="SG107" s="1112">
        <f t="shared" si="7093"/>
        <v>0</v>
      </c>
      <c r="SH107" s="1112">
        <f t="shared" si="7093"/>
        <v>0</v>
      </c>
      <c r="SI107" s="1112">
        <f t="shared" si="7093"/>
        <v>0</v>
      </c>
      <c r="SJ107" s="1112">
        <f t="shared" si="7093"/>
        <v>0</v>
      </c>
      <c r="SK107" s="1112">
        <f t="shared" si="7093"/>
        <v>0</v>
      </c>
      <c r="SL107" s="1112">
        <f t="shared" si="7093"/>
        <v>0</v>
      </c>
      <c r="SM107" s="1112">
        <f t="shared" si="7093"/>
        <v>0</v>
      </c>
      <c r="SN107" s="1112">
        <f t="shared" si="7093"/>
        <v>0</v>
      </c>
      <c r="SO107" s="1112">
        <f t="shared" si="7093"/>
        <v>0</v>
      </c>
      <c r="SP107" s="1113">
        <f t="shared" si="7093"/>
        <v>0</v>
      </c>
      <c r="SR107" s="1120">
        <f t="shared" ref="SR107:TE107" si="7094">SUM(SR108:SR111)</f>
        <v>0</v>
      </c>
      <c r="SS107" s="1112">
        <f t="shared" si="7094"/>
        <v>0</v>
      </c>
      <c r="ST107" s="1112">
        <f t="shared" si="7094"/>
        <v>0</v>
      </c>
      <c r="SU107" s="1112">
        <f t="shared" si="7094"/>
        <v>0</v>
      </c>
      <c r="SV107" s="1112">
        <f t="shared" si="7094"/>
        <v>0</v>
      </c>
      <c r="SW107" s="1112">
        <f t="shared" si="7094"/>
        <v>0</v>
      </c>
      <c r="SX107" s="1112">
        <f t="shared" si="7094"/>
        <v>0</v>
      </c>
      <c r="SY107" s="1112">
        <f t="shared" si="7094"/>
        <v>0</v>
      </c>
      <c r="SZ107" s="1112">
        <f t="shared" si="7094"/>
        <v>0</v>
      </c>
      <c r="TA107" s="1112">
        <f t="shared" si="7094"/>
        <v>0</v>
      </c>
      <c r="TB107" s="1112">
        <f t="shared" si="7094"/>
        <v>0</v>
      </c>
      <c r="TC107" s="1112">
        <f t="shared" si="7094"/>
        <v>0</v>
      </c>
      <c r="TD107" s="1112">
        <f t="shared" si="7094"/>
        <v>0</v>
      </c>
      <c r="TE107" s="1113">
        <f t="shared" si="7094"/>
        <v>0</v>
      </c>
      <c r="TG107" s="1120">
        <f t="shared" ref="TG107:TT107" si="7095">SUM(TG108:TG111)</f>
        <v>0</v>
      </c>
      <c r="TH107" s="1112">
        <f t="shared" si="7095"/>
        <v>0</v>
      </c>
      <c r="TI107" s="1112">
        <f t="shared" si="7095"/>
        <v>0</v>
      </c>
      <c r="TJ107" s="1112">
        <f t="shared" si="7095"/>
        <v>0</v>
      </c>
      <c r="TK107" s="1112">
        <f t="shared" si="7095"/>
        <v>0</v>
      </c>
      <c r="TL107" s="1112">
        <f t="shared" si="7095"/>
        <v>0</v>
      </c>
      <c r="TM107" s="1112">
        <f t="shared" si="7095"/>
        <v>0</v>
      </c>
      <c r="TN107" s="1112">
        <f t="shared" si="7095"/>
        <v>0</v>
      </c>
      <c r="TO107" s="1112">
        <f t="shared" si="7095"/>
        <v>0</v>
      </c>
      <c r="TP107" s="1112">
        <f t="shared" si="7095"/>
        <v>0</v>
      </c>
      <c r="TQ107" s="1112">
        <f t="shared" si="7095"/>
        <v>0</v>
      </c>
      <c r="TR107" s="1112">
        <f t="shared" si="7095"/>
        <v>0</v>
      </c>
      <c r="TS107" s="1112">
        <f t="shared" si="7095"/>
        <v>0</v>
      </c>
      <c r="TT107" s="1113">
        <f t="shared" si="7095"/>
        <v>0</v>
      </c>
      <c r="TV107" s="1120">
        <f t="shared" ref="TV107:UI107" si="7096">SUM(TV108:TV111)</f>
        <v>0</v>
      </c>
      <c r="TW107" s="1112">
        <f t="shared" si="7096"/>
        <v>0</v>
      </c>
      <c r="TX107" s="1112">
        <f t="shared" si="7096"/>
        <v>0</v>
      </c>
      <c r="TY107" s="1112">
        <f t="shared" si="7096"/>
        <v>0</v>
      </c>
      <c r="TZ107" s="1112">
        <f t="shared" si="7096"/>
        <v>0</v>
      </c>
      <c r="UA107" s="1112">
        <f t="shared" si="7096"/>
        <v>0</v>
      </c>
      <c r="UB107" s="1112">
        <f t="shared" si="7096"/>
        <v>0</v>
      </c>
      <c r="UC107" s="1112">
        <f t="shared" si="7096"/>
        <v>0</v>
      </c>
      <c r="UD107" s="1112">
        <f t="shared" si="7096"/>
        <v>0</v>
      </c>
      <c r="UE107" s="1112">
        <f t="shared" si="7096"/>
        <v>0</v>
      </c>
      <c r="UF107" s="1112">
        <f t="shared" si="7096"/>
        <v>0</v>
      </c>
      <c r="UG107" s="1112">
        <f t="shared" si="7096"/>
        <v>0</v>
      </c>
      <c r="UH107" s="1112">
        <f t="shared" si="7096"/>
        <v>0</v>
      </c>
      <c r="UI107" s="1113">
        <f t="shared" si="7096"/>
        <v>0</v>
      </c>
      <c r="UK107" s="1120">
        <f t="shared" ref="UK107:UX107" si="7097">SUM(UK108:UK111)</f>
        <v>0</v>
      </c>
      <c r="UL107" s="1112">
        <f t="shared" si="7097"/>
        <v>0</v>
      </c>
      <c r="UM107" s="1112">
        <f t="shared" si="7097"/>
        <v>0</v>
      </c>
      <c r="UN107" s="1112">
        <f t="shared" si="7097"/>
        <v>0</v>
      </c>
      <c r="UO107" s="1112">
        <f t="shared" si="7097"/>
        <v>0</v>
      </c>
      <c r="UP107" s="1112">
        <f t="shared" si="7097"/>
        <v>0</v>
      </c>
      <c r="UQ107" s="1112">
        <f t="shared" si="7097"/>
        <v>0</v>
      </c>
      <c r="UR107" s="1112">
        <f t="shared" si="7097"/>
        <v>0</v>
      </c>
      <c r="US107" s="1112">
        <f t="shared" si="7097"/>
        <v>0</v>
      </c>
      <c r="UT107" s="1112">
        <f t="shared" si="7097"/>
        <v>0</v>
      </c>
      <c r="UU107" s="1112">
        <f t="shared" si="7097"/>
        <v>0</v>
      </c>
      <c r="UV107" s="1112">
        <f t="shared" si="7097"/>
        <v>0</v>
      </c>
      <c r="UW107" s="1112">
        <f t="shared" si="7097"/>
        <v>0</v>
      </c>
      <c r="UX107" s="1113">
        <f t="shared" si="7097"/>
        <v>0</v>
      </c>
      <c r="UZ107" s="1120">
        <f t="shared" ref="UZ107:VM107" si="7098">SUM(UZ108:UZ111)</f>
        <v>0</v>
      </c>
      <c r="VA107" s="1112">
        <f t="shared" si="7098"/>
        <v>0</v>
      </c>
      <c r="VB107" s="1112">
        <f t="shared" si="7098"/>
        <v>0</v>
      </c>
      <c r="VC107" s="1112">
        <f t="shared" si="7098"/>
        <v>0</v>
      </c>
      <c r="VD107" s="1112">
        <f t="shared" si="7098"/>
        <v>0</v>
      </c>
      <c r="VE107" s="1112">
        <f t="shared" si="7098"/>
        <v>0</v>
      </c>
      <c r="VF107" s="1112">
        <f t="shared" si="7098"/>
        <v>0</v>
      </c>
      <c r="VG107" s="1112">
        <f t="shared" si="7098"/>
        <v>0</v>
      </c>
      <c r="VH107" s="1112">
        <f t="shared" si="7098"/>
        <v>0</v>
      </c>
      <c r="VI107" s="1112">
        <f t="shared" si="7098"/>
        <v>0</v>
      </c>
      <c r="VJ107" s="1112">
        <f t="shared" si="7098"/>
        <v>0</v>
      </c>
      <c r="VK107" s="1112">
        <f t="shared" si="7098"/>
        <v>0</v>
      </c>
      <c r="VL107" s="1112">
        <f t="shared" si="7098"/>
        <v>0</v>
      </c>
      <c r="VM107" s="1113">
        <f t="shared" si="7098"/>
        <v>0</v>
      </c>
      <c r="VO107" s="1120">
        <f t="shared" ref="VO107:WB107" si="7099">SUM(VO108:VO111)</f>
        <v>0</v>
      </c>
      <c r="VP107" s="1112">
        <f t="shared" si="7099"/>
        <v>0</v>
      </c>
      <c r="VQ107" s="1112">
        <f t="shared" si="7099"/>
        <v>0</v>
      </c>
      <c r="VR107" s="1112">
        <f t="shared" si="7099"/>
        <v>0</v>
      </c>
      <c r="VS107" s="1112">
        <f t="shared" si="7099"/>
        <v>0</v>
      </c>
      <c r="VT107" s="1112">
        <f t="shared" si="7099"/>
        <v>0</v>
      </c>
      <c r="VU107" s="1112">
        <f t="shared" si="7099"/>
        <v>0</v>
      </c>
      <c r="VV107" s="1112">
        <f t="shared" si="7099"/>
        <v>0</v>
      </c>
      <c r="VW107" s="1112">
        <f t="shared" si="7099"/>
        <v>0</v>
      </c>
      <c r="VX107" s="1112">
        <f t="shared" si="7099"/>
        <v>0</v>
      </c>
      <c r="VY107" s="1112">
        <f t="shared" si="7099"/>
        <v>0</v>
      </c>
      <c r="VZ107" s="1112">
        <f t="shared" si="7099"/>
        <v>0</v>
      </c>
      <c r="WA107" s="1112">
        <f t="shared" si="7099"/>
        <v>0</v>
      </c>
      <c r="WB107" s="1113">
        <f t="shared" si="7099"/>
        <v>0</v>
      </c>
      <c r="WD107" s="1120">
        <f t="shared" ref="WD107:WQ107" si="7100">SUM(WD108:WD111)</f>
        <v>0</v>
      </c>
      <c r="WE107" s="1112">
        <f t="shared" si="7100"/>
        <v>0</v>
      </c>
      <c r="WF107" s="1112">
        <f t="shared" si="7100"/>
        <v>0</v>
      </c>
      <c r="WG107" s="1112">
        <f t="shared" si="7100"/>
        <v>0</v>
      </c>
      <c r="WH107" s="1112">
        <f t="shared" si="7100"/>
        <v>0</v>
      </c>
      <c r="WI107" s="1112">
        <f t="shared" si="7100"/>
        <v>0</v>
      </c>
      <c r="WJ107" s="1112">
        <f t="shared" si="7100"/>
        <v>0</v>
      </c>
      <c r="WK107" s="1112">
        <f t="shared" si="7100"/>
        <v>0</v>
      </c>
      <c r="WL107" s="1112">
        <f t="shared" si="7100"/>
        <v>0</v>
      </c>
      <c r="WM107" s="1112">
        <f t="shared" si="7100"/>
        <v>0</v>
      </c>
      <c r="WN107" s="1112">
        <f t="shared" si="7100"/>
        <v>0</v>
      </c>
      <c r="WO107" s="1112">
        <f t="shared" si="7100"/>
        <v>0</v>
      </c>
      <c r="WP107" s="1112">
        <f t="shared" si="7100"/>
        <v>0</v>
      </c>
      <c r="WQ107" s="1113">
        <f t="shared" si="7100"/>
        <v>0</v>
      </c>
      <c r="WS107" s="1120">
        <f t="shared" ref="WS107:XF107" si="7101">SUM(WS108:WS111)</f>
        <v>0</v>
      </c>
      <c r="WT107" s="1112">
        <f t="shared" si="7101"/>
        <v>0</v>
      </c>
      <c r="WU107" s="1112">
        <f t="shared" si="7101"/>
        <v>0</v>
      </c>
      <c r="WV107" s="1112">
        <f t="shared" si="7101"/>
        <v>0</v>
      </c>
      <c r="WW107" s="1112">
        <f t="shared" si="7101"/>
        <v>0</v>
      </c>
      <c r="WX107" s="1112">
        <f t="shared" si="7101"/>
        <v>0</v>
      </c>
      <c r="WY107" s="1112">
        <f t="shared" si="7101"/>
        <v>0</v>
      </c>
      <c r="WZ107" s="1112">
        <f t="shared" si="7101"/>
        <v>0</v>
      </c>
      <c r="XA107" s="1112">
        <f t="shared" si="7101"/>
        <v>0</v>
      </c>
      <c r="XB107" s="1112">
        <f t="shared" si="7101"/>
        <v>0</v>
      </c>
      <c r="XC107" s="1112">
        <f t="shared" si="7101"/>
        <v>0</v>
      </c>
      <c r="XD107" s="1112">
        <f t="shared" si="7101"/>
        <v>0</v>
      </c>
      <c r="XE107" s="1112">
        <f t="shared" si="7101"/>
        <v>0</v>
      </c>
      <c r="XF107" s="1113">
        <f t="shared" si="7101"/>
        <v>0</v>
      </c>
      <c r="XH107" s="1120">
        <f t="shared" ref="XH107:XU107" si="7102">SUM(XH108:XH111)</f>
        <v>0</v>
      </c>
      <c r="XI107" s="1112">
        <f t="shared" si="7102"/>
        <v>0</v>
      </c>
      <c r="XJ107" s="1112">
        <f t="shared" si="7102"/>
        <v>0</v>
      </c>
      <c r="XK107" s="1112">
        <f t="shared" si="7102"/>
        <v>0</v>
      </c>
      <c r="XL107" s="1112">
        <f t="shared" si="7102"/>
        <v>0</v>
      </c>
      <c r="XM107" s="1112">
        <f t="shared" si="7102"/>
        <v>0</v>
      </c>
      <c r="XN107" s="1112">
        <f t="shared" si="7102"/>
        <v>0</v>
      </c>
      <c r="XO107" s="1112">
        <f t="shared" si="7102"/>
        <v>0</v>
      </c>
      <c r="XP107" s="1112">
        <f t="shared" si="7102"/>
        <v>0</v>
      </c>
      <c r="XQ107" s="1112">
        <f t="shared" si="7102"/>
        <v>0</v>
      </c>
      <c r="XR107" s="1112">
        <f t="shared" si="7102"/>
        <v>0</v>
      </c>
      <c r="XS107" s="1112">
        <f t="shared" si="7102"/>
        <v>0</v>
      </c>
      <c r="XT107" s="1112">
        <f t="shared" si="7102"/>
        <v>0</v>
      </c>
      <c r="XU107" s="1113">
        <f t="shared" si="7102"/>
        <v>0</v>
      </c>
      <c r="XW107" s="1120">
        <f t="shared" ref="XW107:YJ107" si="7103">SUM(XW108:XW111)</f>
        <v>0</v>
      </c>
      <c r="XX107" s="1112">
        <f t="shared" si="7103"/>
        <v>0</v>
      </c>
      <c r="XY107" s="1112">
        <f t="shared" si="7103"/>
        <v>0</v>
      </c>
      <c r="XZ107" s="1112">
        <f t="shared" si="7103"/>
        <v>0</v>
      </c>
      <c r="YA107" s="1112">
        <f t="shared" si="7103"/>
        <v>0</v>
      </c>
      <c r="YB107" s="1112">
        <f t="shared" si="7103"/>
        <v>0</v>
      </c>
      <c r="YC107" s="1112">
        <f t="shared" si="7103"/>
        <v>0</v>
      </c>
      <c r="YD107" s="1112">
        <f t="shared" si="7103"/>
        <v>0</v>
      </c>
      <c r="YE107" s="1112">
        <f t="shared" si="7103"/>
        <v>0</v>
      </c>
      <c r="YF107" s="1112">
        <f t="shared" si="7103"/>
        <v>0</v>
      </c>
      <c r="YG107" s="1112">
        <f t="shared" si="7103"/>
        <v>0</v>
      </c>
      <c r="YH107" s="1112">
        <f t="shared" si="7103"/>
        <v>0</v>
      </c>
      <c r="YI107" s="1112">
        <f t="shared" si="7103"/>
        <v>0</v>
      </c>
      <c r="YJ107" s="1113">
        <f t="shared" si="7103"/>
        <v>0</v>
      </c>
      <c r="YL107" s="1120">
        <f t="shared" ref="YL107:YY107" si="7104">SUM(YL108:YL111)</f>
        <v>0</v>
      </c>
      <c r="YM107" s="1112">
        <f t="shared" si="7104"/>
        <v>0</v>
      </c>
      <c r="YN107" s="1112">
        <f t="shared" si="7104"/>
        <v>0</v>
      </c>
      <c r="YO107" s="1112">
        <f t="shared" si="7104"/>
        <v>0</v>
      </c>
      <c r="YP107" s="1112">
        <f t="shared" si="7104"/>
        <v>0</v>
      </c>
      <c r="YQ107" s="1112">
        <f t="shared" si="7104"/>
        <v>0</v>
      </c>
      <c r="YR107" s="1112">
        <f t="shared" si="7104"/>
        <v>0</v>
      </c>
      <c r="YS107" s="1112">
        <f t="shared" si="7104"/>
        <v>0</v>
      </c>
      <c r="YT107" s="1112">
        <f t="shared" si="7104"/>
        <v>0</v>
      </c>
      <c r="YU107" s="1112">
        <f t="shared" si="7104"/>
        <v>0</v>
      </c>
      <c r="YV107" s="1112">
        <f t="shared" si="7104"/>
        <v>0</v>
      </c>
      <c r="YW107" s="1112">
        <f t="shared" si="7104"/>
        <v>0</v>
      </c>
      <c r="YX107" s="1112">
        <f t="shared" si="7104"/>
        <v>0</v>
      </c>
      <c r="YY107" s="1113">
        <f t="shared" si="7104"/>
        <v>0</v>
      </c>
      <c r="ZA107" s="1120">
        <f t="shared" ref="ZA107:ZN107" si="7105">SUM(ZA108:ZA111)</f>
        <v>0</v>
      </c>
      <c r="ZB107" s="1112">
        <f t="shared" si="7105"/>
        <v>0</v>
      </c>
      <c r="ZC107" s="1112">
        <f t="shared" si="7105"/>
        <v>0</v>
      </c>
      <c r="ZD107" s="1112">
        <f t="shared" si="7105"/>
        <v>0</v>
      </c>
      <c r="ZE107" s="1112">
        <f t="shared" si="7105"/>
        <v>0</v>
      </c>
      <c r="ZF107" s="1112">
        <f t="shared" si="7105"/>
        <v>0</v>
      </c>
      <c r="ZG107" s="1112">
        <f t="shared" si="7105"/>
        <v>0</v>
      </c>
      <c r="ZH107" s="1112">
        <f t="shared" si="7105"/>
        <v>0</v>
      </c>
      <c r="ZI107" s="1112">
        <f t="shared" si="7105"/>
        <v>0</v>
      </c>
      <c r="ZJ107" s="1112">
        <f t="shared" si="7105"/>
        <v>0</v>
      </c>
      <c r="ZK107" s="1112">
        <f t="shared" si="7105"/>
        <v>0</v>
      </c>
      <c r="ZL107" s="1112">
        <f t="shared" si="7105"/>
        <v>0</v>
      </c>
      <c r="ZM107" s="1112">
        <f t="shared" si="7105"/>
        <v>0</v>
      </c>
      <c r="ZN107" s="1113">
        <f t="shared" si="7105"/>
        <v>0</v>
      </c>
      <c r="ZP107" s="1120">
        <f t="shared" ref="ZP107:AAC107" si="7106">SUM(ZP108:ZP111)</f>
        <v>0</v>
      </c>
      <c r="ZQ107" s="1112">
        <f t="shared" si="7106"/>
        <v>0</v>
      </c>
      <c r="ZR107" s="1112">
        <f t="shared" si="7106"/>
        <v>0</v>
      </c>
      <c r="ZS107" s="1112">
        <f t="shared" si="7106"/>
        <v>0</v>
      </c>
      <c r="ZT107" s="1112">
        <f t="shared" si="7106"/>
        <v>0</v>
      </c>
      <c r="ZU107" s="1112">
        <f t="shared" si="7106"/>
        <v>0</v>
      </c>
      <c r="ZV107" s="1112">
        <f t="shared" si="7106"/>
        <v>0</v>
      </c>
      <c r="ZW107" s="1112">
        <f t="shared" si="7106"/>
        <v>0</v>
      </c>
      <c r="ZX107" s="1112">
        <f t="shared" si="7106"/>
        <v>0</v>
      </c>
      <c r="ZY107" s="1112">
        <f t="shared" si="7106"/>
        <v>0</v>
      </c>
      <c r="ZZ107" s="1112">
        <f t="shared" si="7106"/>
        <v>0</v>
      </c>
      <c r="AAA107" s="1112">
        <f t="shared" si="7106"/>
        <v>0</v>
      </c>
      <c r="AAB107" s="1112">
        <f t="shared" si="7106"/>
        <v>0</v>
      </c>
      <c r="AAC107" s="1113">
        <f t="shared" si="7106"/>
        <v>0</v>
      </c>
      <c r="AAE107" s="1120">
        <f t="shared" ref="AAE107:AAR107" si="7107">SUM(AAE108:AAE111)</f>
        <v>0</v>
      </c>
      <c r="AAF107" s="1112">
        <f t="shared" si="7107"/>
        <v>0</v>
      </c>
      <c r="AAG107" s="1112">
        <f t="shared" si="7107"/>
        <v>0</v>
      </c>
      <c r="AAH107" s="1112">
        <f t="shared" si="7107"/>
        <v>0</v>
      </c>
      <c r="AAI107" s="1112">
        <f t="shared" si="7107"/>
        <v>0</v>
      </c>
      <c r="AAJ107" s="1112">
        <f t="shared" si="7107"/>
        <v>0</v>
      </c>
      <c r="AAK107" s="1112">
        <f t="shared" si="7107"/>
        <v>0</v>
      </c>
      <c r="AAL107" s="1112">
        <f t="shared" si="7107"/>
        <v>0</v>
      </c>
      <c r="AAM107" s="1112">
        <f t="shared" si="7107"/>
        <v>0</v>
      </c>
      <c r="AAN107" s="1112">
        <f t="shared" si="7107"/>
        <v>0</v>
      </c>
      <c r="AAO107" s="1112">
        <f t="shared" si="7107"/>
        <v>0</v>
      </c>
      <c r="AAP107" s="1112">
        <f t="shared" si="7107"/>
        <v>0</v>
      </c>
      <c r="AAQ107" s="1112">
        <f t="shared" si="7107"/>
        <v>0</v>
      </c>
      <c r="AAR107" s="1113">
        <f t="shared" si="7107"/>
        <v>0</v>
      </c>
      <c r="AAT107" s="1120">
        <f t="shared" ref="AAT107:ABG107" si="7108">SUM(AAT108:AAT111)</f>
        <v>0</v>
      </c>
      <c r="AAU107" s="1112">
        <f t="shared" si="7108"/>
        <v>0</v>
      </c>
      <c r="AAV107" s="1112">
        <f t="shared" si="7108"/>
        <v>0</v>
      </c>
      <c r="AAW107" s="1112">
        <f t="shared" si="7108"/>
        <v>0</v>
      </c>
      <c r="AAX107" s="1112">
        <f t="shared" si="7108"/>
        <v>0</v>
      </c>
      <c r="AAY107" s="1112">
        <f t="shared" si="7108"/>
        <v>0</v>
      </c>
      <c r="AAZ107" s="1112">
        <f t="shared" si="7108"/>
        <v>0</v>
      </c>
      <c r="ABA107" s="1112">
        <f t="shared" si="7108"/>
        <v>0</v>
      </c>
      <c r="ABB107" s="1112">
        <f t="shared" si="7108"/>
        <v>0</v>
      </c>
      <c r="ABC107" s="1112">
        <f t="shared" si="7108"/>
        <v>0</v>
      </c>
      <c r="ABD107" s="1112">
        <f t="shared" si="7108"/>
        <v>0</v>
      </c>
      <c r="ABE107" s="1112">
        <f t="shared" si="7108"/>
        <v>0</v>
      </c>
      <c r="ABF107" s="1112">
        <f t="shared" si="7108"/>
        <v>0</v>
      </c>
      <c r="ABG107" s="1113">
        <f t="shared" si="7108"/>
        <v>0</v>
      </c>
      <c r="ABI107" s="1120">
        <f t="shared" ref="ABI107:ABV107" si="7109">SUM(ABI108:ABI111)</f>
        <v>0</v>
      </c>
      <c r="ABJ107" s="1112">
        <f t="shared" si="7109"/>
        <v>0</v>
      </c>
      <c r="ABK107" s="1112">
        <f t="shared" si="7109"/>
        <v>0</v>
      </c>
      <c r="ABL107" s="1112">
        <f t="shared" si="7109"/>
        <v>0</v>
      </c>
      <c r="ABM107" s="1112">
        <f t="shared" si="7109"/>
        <v>0</v>
      </c>
      <c r="ABN107" s="1112">
        <f t="shared" si="7109"/>
        <v>0</v>
      </c>
      <c r="ABO107" s="1112">
        <f t="shared" si="7109"/>
        <v>0</v>
      </c>
      <c r="ABP107" s="1112">
        <f t="shared" si="7109"/>
        <v>0</v>
      </c>
      <c r="ABQ107" s="1112">
        <f t="shared" si="7109"/>
        <v>0</v>
      </c>
      <c r="ABR107" s="1112">
        <f t="shared" si="7109"/>
        <v>0</v>
      </c>
      <c r="ABS107" s="1112">
        <f t="shared" si="7109"/>
        <v>0</v>
      </c>
      <c r="ABT107" s="1112">
        <f t="shared" si="7109"/>
        <v>0</v>
      </c>
      <c r="ABU107" s="1112">
        <f t="shared" si="7109"/>
        <v>0</v>
      </c>
      <c r="ABV107" s="1113">
        <f t="shared" si="7109"/>
        <v>0</v>
      </c>
      <c r="ABX107" s="1120">
        <f t="shared" ref="ABX107:ACK107" si="7110">SUM(ABX108:ABX111)</f>
        <v>0</v>
      </c>
      <c r="ABY107" s="1112">
        <f t="shared" si="7110"/>
        <v>0</v>
      </c>
      <c r="ABZ107" s="1112">
        <f t="shared" si="7110"/>
        <v>0</v>
      </c>
      <c r="ACA107" s="1112">
        <f t="shared" si="7110"/>
        <v>0</v>
      </c>
      <c r="ACB107" s="1112">
        <f t="shared" si="7110"/>
        <v>0</v>
      </c>
      <c r="ACC107" s="1112">
        <f t="shared" si="7110"/>
        <v>0</v>
      </c>
      <c r="ACD107" s="1112">
        <f t="shared" si="7110"/>
        <v>0</v>
      </c>
      <c r="ACE107" s="1112">
        <f t="shared" si="7110"/>
        <v>0</v>
      </c>
      <c r="ACF107" s="1112">
        <f t="shared" si="7110"/>
        <v>0</v>
      </c>
      <c r="ACG107" s="1112">
        <f t="shared" si="7110"/>
        <v>0</v>
      </c>
      <c r="ACH107" s="1112">
        <f t="shared" si="7110"/>
        <v>0</v>
      </c>
      <c r="ACI107" s="1112">
        <f t="shared" si="7110"/>
        <v>0</v>
      </c>
      <c r="ACJ107" s="1112">
        <f t="shared" si="7110"/>
        <v>0</v>
      </c>
      <c r="ACK107" s="1113">
        <f t="shared" si="7110"/>
        <v>0</v>
      </c>
      <c r="ACM107" s="1120">
        <f t="shared" ref="ACM107:ACZ107" si="7111">SUM(ACM108:ACM111)</f>
        <v>0</v>
      </c>
      <c r="ACN107" s="1112">
        <f t="shared" si="7111"/>
        <v>0</v>
      </c>
      <c r="ACO107" s="1112">
        <f t="shared" si="7111"/>
        <v>0</v>
      </c>
      <c r="ACP107" s="1112">
        <f t="shared" si="7111"/>
        <v>0</v>
      </c>
      <c r="ACQ107" s="1112">
        <f t="shared" si="7111"/>
        <v>0</v>
      </c>
      <c r="ACR107" s="1112">
        <f t="shared" si="7111"/>
        <v>0</v>
      </c>
      <c r="ACS107" s="1112">
        <f t="shared" si="7111"/>
        <v>0</v>
      </c>
      <c r="ACT107" s="1112">
        <f t="shared" si="7111"/>
        <v>0</v>
      </c>
      <c r="ACU107" s="1112">
        <f t="shared" si="7111"/>
        <v>0</v>
      </c>
      <c r="ACV107" s="1112">
        <f t="shared" si="7111"/>
        <v>0</v>
      </c>
      <c r="ACW107" s="1112">
        <f t="shared" si="7111"/>
        <v>0</v>
      </c>
      <c r="ACX107" s="1112">
        <f t="shared" si="7111"/>
        <v>0</v>
      </c>
      <c r="ACY107" s="1112">
        <f t="shared" si="7111"/>
        <v>0</v>
      </c>
      <c r="ACZ107" s="1113">
        <f t="shared" si="7111"/>
        <v>0</v>
      </c>
      <c r="ADB107" s="1120">
        <f t="shared" ref="ADB107:ADO107" si="7112">SUM(ADB108:ADB111)</f>
        <v>0</v>
      </c>
      <c r="ADC107" s="1112">
        <f t="shared" si="7112"/>
        <v>0</v>
      </c>
      <c r="ADD107" s="1112">
        <f t="shared" si="7112"/>
        <v>0</v>
      </c>
      <c r="ADE107" s="1112">
        <f t="shared" si="7112"/>
        <v>0</v>
      </c>
      <c r="ADF107" s="1112">
        <f t="shared" si="7112"/>
        <v>0</v>
      </c>
      <c r="ADG107" s="1112">
        <f t="shared" si="7112"/>
        <v>0</v>
      </c>
      <c r="ADH107" s="1112">
        <f t="shared" si="7112"/>
        <v>0</v>
      </c>
      <c r="ADI107" s="1112">
        <f t="shared" si="7112"/>
        <v>0</v>
      </c>
      <c r="ADJ107" s="1112">
        <f t="shared" si="7112"/>
        <v>0</v>
      </c>
      <c r="ADK107" s="1112">
        <f t="shared" si="7112"/>
        <v>0</v>
      </c>
      <c r="ADL107" s="1112">
        <f t="shared" si="7112"/>
        <v>0</v>
      </c>
      <c r="ADM107" s="1112">
        <f t="shared" si="7112"/>
        <v>0</v>
      </c>
      <c r="ADN107" s="1112">
        <f t="shared" si="7112"/>
        <v>0</v>
      </c>
      <c r="ADO107" s="1113">
        <f t="shared" si="7112"/>
        <v>0</v>
      </c>
      <c r="ADQ107" s="1120">
        <f t="shared" ref="ADQ107:AED107" si="7113">SUM(ADQ108:ADQ111)</f>
        <v>0</v>
      </c>
      <c r="ADR107" s="1112">
        <f t="shared" si="7113"/>
        <v>0</v>
      </c>
      <c r="ADS107" s="1112">
        <f t="shared" si="7113"/>
        <v>0</v>
      </c>
      <c r="ADT107" s="1112">
        <f t="shared" si="7113"/>
        <v>0</v>
      </c>
      <c r="ADU107" s="1112">
        <f t="shared" si="7113"/>
        <v>0</v>
      </c>
      <c r="ADV107" s="1112">
        <f t="shared" si="7113"/>
        <v>0</v>
      </c>
      <c r="ADW107" s="1112">
        <f t="shared" si="7113"/>
        <v>0</v>
      </c>
      <c r="ADX107" s="1112">
        <f t="shared" si="7113"/>
        <v>0</v>
      </c>
      <c r="ADY107" s="1112">
        <f t="shared" si="7113"/>
        <v>0</v>
      </c>
      <c r="ADZ107" s="1112">
        <f t="shared" si="7113"/>
        <v>0</v>
      </c>
      <c r="AEA107" s="1112">
        <f t="shared" si="7113"/>
        <v>0</v>
      </c>
      <c r="AEB107" s="1112">
        <f t="shared" si="7113"/>
        <v>0</v>
      </c>
      <c r="AEC107" s="1112">
        <f t="shared" si="7113"/>
        <v>0</v>
      </c>
      <c r="AED107" s="1113">
        <f t="shared" si="7113"/>
        <v>0</v>
      </c>
      <c r="AEF107" s="1120">
        <f t="shared" ref="AEF107:AES107" si="7114">SUM(AEF108:AEF111)</f>
        <v>0</v>
      </c>
      <c r="AEG107" s="1112">
        <f t="shared" si="7114"/>
        <v>0</v>
      </c>
      <c r="AEH107" s="1112">
        <f t="shared" si="7114"/>
        <v>0</v>
      </c>
      <c r="AEI107" s="1112">
        <f t="shared" si="7114"/>
        <v>0</v>
      </c>
      <c r="AEJ107" s="1112">
        <f t="shared" si="7114"/>
        <v>0</v>
      </c>
      <c r="AEK107" s="1112">
        <f t="shared" si="7114"/>
        <v>0</v>
      </c>
      <c r="AEL107" s="1112">
        <f t="shared" si="7114"/>
        <v>0</v>
      </c>
      <c r="AEM107" s="1112">
        <f t="shared" si="7114"/>
        <v>0</v>
      </c>
      <c r="AEN107" s="1112">
        <f t="shared" si="7114"/>
        <v>0</v>
      </c>
      <c r="AEO107" s="1112">
        <f t="shared" si="7114"/>
        <v>0</v>
      </c>
      <c r="AEP107" s="1112">
        <f t="shared" si="7114"/>
        <v>0</v>
      </c>
      <c r="AEQ107" s="1112">
        <f t="shared" si="7114"/>
        <v>0</v>
      </c>
      <c r="AER107" s="1112">
        <f t="shared" si="7114"/>
        <v>0</v>
      </c>
      <c r="AES107" s="1113">
        <f t="shared" si="7114"/>
        <v>0</v>
      </c>
      <c r="AEU107" s="1120">
        <f t="shared" ref="AEU107:AFH107" si="7115">SUM(AEU108:AEU111)</f>
        <v>0</v>
      </c>
      <c r="AEV107" s="1112">
        <f t="shared" si="7115"/>
        <v>0</v>
      </c>
      <c r="AEW107" s="1112">
        <f t="shared" si="7115"/>
        <v>0</v>
      </c>
      <c r="AEX107" s="1112">
        <f t="shared" si="7115"/>
        <v>0</v>
      </c>
      <c r="AEY107" s="1112">
        <f t="shared" si="7115"/>
        <v>0</v>
      </c>
      <c r="AEZ107" s="1112">
        <f t="shared" si="7115"/>
        <v>0</v>
      </c>
      <c r="AFA107" s="1112">
        <f t="shared" si="7115"/>
        <v>0</v>
      </c>
      <c r="AFB107" s="1112">
        <f t="shared" si="7115"/>
        <v>0</v>
      </c>
      <c r="AFC107" s="1112">
        <f t="shared" si="7115"/>
        <v>0</v>
      </c>
      <c r="AFD107" s="1112">
        <f t="shared" si="7115"/>
        <v>0</v>
      </c>
      <c r="AFE107" s="1112">
        <f t="shared" si="7115"/>
        <v>0</v>
      </c>
      <c r="AFF107" s="1112">
        <f t="shared" si="7115"/>
        <v>0</v>
      </c>
      <c r="AFG107" s="1112">
        <f t="shared" si="7115"/>
        <v>0</v>
      </c>
      <c r="AFH107" s="1113">
        <f t="shared" si="7115"/>
        <v>0</v>
      </c>
      <c r="AFJ107" s="1120">
        <f t="shared" ref="AFJ107:AFW107" si="7116">SUM(AFJ108:AFJ111)</f>
        <v>0</v>
      </c>
      <c r="AFK107" s="1112">
        <f t="shared" si="7116"/>
        <v>0</v>
      </c>
      <c r="AFL107" s="1112">
        <f t="shared" si="7116"/>
        <v>0</v>
      </c>
      <c r="AFM107" s="1112">
        <f t="shared" si="7116"/>
        <v>0</v>
      </c>
      <c r="AFN107" s="1112">
        <f t="shared" si="7116"/>
        <v>0</v>
      </c>
      <c r="AFO107" s="1112">
        <f t="shared" si="7116"/>
        <v>0</v>
      </c>
      <c r="AFP107" s="1112">
        <f t="shared" si="7116"/>
        <v>0</v>
      </c>
      <c r="AFQ107" s="1112">
        <f t="shared" si="7116"/>
        <v>0</v>
      </c>
      <c r="AFR107" s="1112">
        <f t="shared" si="7116"/>
        <v>0</v>
      </c>
      <c r="AFS107" s="1112">
        <f t="shared" si="7116"/>
        <v>0</v>
      </c>
      <c r="AFT107" s="1112">
        <f t="shared" si="7116"/>
        <v>0</v>
      </c>
      <c r="AFU107" s="1112">
        <f t="shared" si="7116"/>
        <v>0</v>
      </c>
      <c r="AFV107" s="1112">
        <f t="shared" si="7116"/>
        <v>0</v>
      </c>
      <c r="AFW107" s="1113">
        <f t="shared" si="7116"/>
        <v>0</v>
      </c>
      <c r="AFY107" s="1120">
        <f t="shared" ref="AFY107:AGL107" si="7117">SUM(AFY108:AFY111)</f>
        <v>0</v>
      </c>
      <c r="AFZ107" s="1112">
        <f t="shared" si="7117"/>
        <v>0</v>
      </c>
      <c r="AGA107" s="1112">
        <f t="shared" si="7117"/>
        <v>0</v>
      </c>
      <c r="AGB107" s="1112">
        <f t="shared" si="7117"/>
        <v>0</v>
      </c>
      <c r="AGC107" s="1112">
        <f t="shared" si="7117"/>
        <v>0</v>
      </c>
      <c r="AGD107" s="1112">
        <f t="shared" si="7117"/>
        <v>0</v>
      </c>
      <c r="AGE107" s="1112">
        <f t="shared" si="7117"/>
        <v>0</v>
      </c>
      <c r="AGF107" s="1112">
        <f t="shared" si="7117"/>
        <v>0</v>
      </c>
      <c r="AGG107" s="1112">
        <f t="shared" si="7117"/>
        <v>0</v>
      </c>
      <c r="AGH107" s="1112">
        <f t="shared" si="7117"/>
        <v>0</v>
      </c>
      <c r="AGI107" s="1112">
        <f t="shared" si="7117"/>
        <v>0</v>
      </c>
      <c r="AGJ107" s="1112">
        <f t="shared" si="7117"/>
        <v>0</v>
      </c>
      <c r="AGK107" s="1112">
        <f t="shared" si="7117"/>
        <v>0</v>
      </c>
      <c r="AGL107" s="1113">
        <f t="shared" si="7117"/>
        <v>0</v>
      </c>
      <c r="AGN107" s="1120">
        <f t="shared" ref="AGN107:AHA107" si="7118">SUM(AGN108:AGN111)</f>
        <v>0</v>
      </c>
      <c r="AGO107" s="1112">
        <f t="shared" si="7118"/>
        <v>0</v>
      </c>
      <c r="AGP107" s="1112">
        <f t="shared" si="7118"/>
        <v>0</v>
      </c>
      <c r="AGQ107" s="1112">
        <f t="shared" si="7118"/>
        <v>0</v>
      </c>
      <c r="AGR107" s="1112">
        <f t="shared" si="7118"/>
        <v>0</v>
      </c>
      <c r="AGS107" s="1112">
        <f t="shared" si="7118"/>
        <v>0</v>
      </c>
      <c r="AGT107" s="1112">
        <f t="shared" si="7118"/>
        <v>0</v>
      </c>
      <c r="AGU107" s="1112">
        <f t="shared" si="7118"/>
        <v>0</v>
      </c>
      <c r="AGV107" s="1112">
        <f t="shared" si="7118"/>
        <v>0</v>
      </c>
      <c r="AGW107" s="1112">
        <f t="shared" si="7118"/>
        <v>0</v>
      </c>
      <c r="AGX107" s="1112">
        <f t="shared" si="7118"/>
        <v>0</v>
      </c>
      <c r="AGY107" s="1112">
        <f t="shared" si="7118"/>
        <v>0</v>
      </c>
      <c r="AGZ107" s="1112">
        <f t="shared" si="7118"/>
        <v>0</v>
      </c>
      <c r="AHA107" s="1113">
        <f t="shared" si="7118"/>
        <v>0</v>
      </c>
      <c r="AHC107" s="1120">
        <f t="shared" ref="AHC107:AHP107" si="7119">SUM(AHC108:AHC111)</f>
        <v>0</v>
      </c>
      <c r="AHD107" s="1112">
        <f t="shared" si="7119"/>
        <v>0</v>
      </c>
      <c r="AHE107" s="1112">
        <f t="shared" si="7119"/>
        <v>0</v>
      </c>
      <c r="AHF107" s="1112">
        <f t="shared" si="7119"/>
        <v>0</v>
      </c>
      <c r="AHG107" s="1112">
        <f t="shared" si="7119"/>
        <v>0</v>
      </c>
      <c r="AHH107" s="1112">
        <f t="shared" si="7119"/>
        <v>0</v>
      </c>
      <c r="AHI107" s="1112">
        <f t="shared" si="7119"/>
        <v>0</v>
      </c>
      <c r="AHJ107" s="1112">
        <f t="shared" si="7119"/>
        <v>0</v>
      </c>
      <c r="AHK107" s="1112">
        <f t="shared" si="7119"/>
        <v>0</v>
      </c>
      <c r="AHL107" s="1112">
        <f t="shared" si="7119"/>
        <v>0</v>
      </c>
      <c r="AHM107" s="1112">
        <f t="shared" si="7119"/>
        <v>0</v>
      </c>
      <c r="AHN107" s="1112">
        <f t="shared" si="7119"/>
        <v>0</v>
      </c>
      <c r="AHO107" s="1112">
        <f t="shared" si="7119"/>
        <v>0</v>
      </c>
      <c r="AHP107" s="1113">
        <f t="shared" si="7119"/>
        <v>0</v>
      </c>
      <c r="AHR107" s="1120">
        <f t="shared" ref="AHR107:AIE107" si="7120">SUM(AHR108:AHR111)</f>
        <v>0</v>
      </c>
      <c r="AHS107" s="1112">
        <f t="shared" si="7120"/>
        <v>0</v>
      </c>
      <c r="AHT107" s="1112">
        <f t="shared" si="7120"/>
        <v>0</v>
      </c>
      <c r="AHU107" s="1112">
        <f t="shared" si="7120"/>
        <v>0</v>
      </c>
      <c r="AHV107" s="1112">
        <f t="shared" si="7120"/>
        <v>0</v>
      </c>
      <c r="AHW107" s="1112">
        <f t="shared" si="7120"/>
        <v>0</v>
      </c>
      <c r="AHX107" s="1112">
        <f t="shared" si="7120"/>
        <v>0</v>
      </c>
      <c r="AHY107" s="1112">
        <f t="shared" si="7120"/>
        <v>0</v>
      </c>
      <c r="AHZ107" s="1112">
        <f t="shared" si="7120"/>
        <v>0</v>
      </c>
      <c r="AIA107" s="1112">
        <f t="shared" si="7120"/>
        <v>0</v>
      </c>
      <c r="AIB107" s="1112">
        <f t="shared" si="7120"/>
        <v>0</v>
      </c>
      <c r="AIC107" s="1112">
        <f t="shared" si="7120"/>
        <v>0</v>
      </c>
      <c r="AID107" s="1112">
        <f t="shared" si="7120"/>
        <v>0</v>
      </c>
      <c r="AIE107" s="1113">
        <f t="shared" si="7120"/>
        <v>0</v>
      </c>
      <c r="AIG107" s="1120">
        <f t="shared" ref="AIG107:AIT107" si="7121">SUM(AIG108:AIG111)</f>
        <v>0</v>
      </c>
      <c r="AIH107" s="1112">
        <f t="shared" si="7121"/>
        <v>0</v>
      </c>
      <c r="AII107" s="1112">
        <f t="shared" si="7121"/>
        <v>0</v>
      </c>
      <c r="AIJ107" s="1112">
        <f t="shared" si="7121"/>
        <v>0</v>
      </c>
      <c r="AIK107" s="1112">
        <f t="shared" si="7121"/>
        <v>0</v>
      </c>
      <c r="AIL107" s="1112">
        <f t="shared" si="7121"/>
        <v>0</v>
      </c>
      <c r="AIM107" s="1112">
        <f t="shared" si="7121"/>
        <v>0</v>
      </c>
      <c r="AIN107" s="1112">
        <f t="shared" si="7121"/>
        <v>0</v>
      </c>
      <c r="AIO107" s="1112">
        <f t="shared" si="7121"/>
        <v>0</v>
      </c>
      <c r="AIP107" s="1112">
        <f t="shared" si="7121"/>
        <v>0</v>
      </c>
      <c r="AIQ107" s="1112">
        <f t="shared" si="7121"/>
        <v>0</v>
      </c>
      <c r="AIR107" s="1112">
        <f t="shared" si="7121"/>
        <v>0</v>
      </c>
      <c r="AIS107" s="1112">
        <f t="shared" si="7121"/>
        <v>0</v>
      </c>
      <c r="AIT107" s="1113">
        <f t="shared" si="7121"/>
        <v>0</v>
      </c>
      <c r="AIV107" s="1120">
        <f t="shared" ref="AIV107:AJI107" si="7122">SUM(AIV108:AIV111)</f>
        <v>0</v>
      </c>
      <c r="AIW107" s="1112">
        <f t="shared" si="7122"/>
        <v>0</v>
      </c>
      <c r="AIX107" s="1112">
        <f t="shared" si="7122"/>
        <v>0</v>
      </c>
      <c r="AIY107" s="1112">
        <f t="shared" si="7122"/>
        <v>0</v>
      </c>
      <c r="AIZ107" s="1112">
        <f t="shared" si="7122"/>
        <v>0</v>
      </c>
      <c r="AJA107" s="1112">
        <f t="shared" si="7122"/>
        <v>0</v>
      </c>
      <c r="AJB107" s="1112">
        <f t="shared" si="7122"/>
        <v>0</v>
      </c>
      <c r="AJC107" s="1112">
        <f t="shared" si="7122"/>
        <v>0</v>
      </c>
      <c r="AJD107" s="1112">
        <f t="shared" si="7122"/>
        <v>0</v>
      </c>
      <c r="AJE107" s="1112">
        <f t="shared" si="7122"/>
        <v>0</v>
      </c>
      <c r="AJF107" s="1112">
        <f t="shared" si="7122"/>
        <v>0</v>
      </c>
      <c r="AJG107" s="1112">
        <f t="shared" si="7122"/>
        <v>0</v>
      </c>
      <c r="AJH107" s="1112">
        <f t="shared" si="7122"/>
        <v>0</v>
      </c>
      <c r="AJI107" s="1113">
        <f t="shared" si="7122"/>
        <v>0</v>
      </c>
      <c r="AJK107" s="1120">
        <f t="shared" ref="AJK107:AJX107" si="7123">SUM(AJK108:AJK111)</f>
        <v>0</v>
      </c>
      <c r="AJL107" s="1112">
        <f t="shared" si="7123"/>
        <v>0</v>
      </c>
      <c r="AJM107" s="1112">
        <f t="shared" si="7123"/>
        <v>0</v>
      </c>
      <c r="AJN107" s="1112">
        <f t="shared" si="7123"/>
        <v>0</v>
      </c>
      <c r="AJO107" s="1112">
        <f t="shared" si="7123"/>
        <v>0</v>
      </c>
      <c r="AJP107" s="1112">
        <f t="shared" si="7123"/>
        <v>0</v>
      </c>
      <c r="AJQ107" s="1112">
        <f t="shared" si="7123"/>
        <v>0</v>
      </c>
      <c r="AJR107" s="1112">
        <f t="shared" si="7123"/>
        <v>0</v>
      </c>
      <c r="AJS107" s="1112">
        <f t="shared" si="7123"/>
        <v>0</v>
      </c>
      <c r="AJT107" s="1112">
        <f t="shared" si="7123"/>
        <v>0</v>
      </c>
      <c r="AJU107" s="1112">
        <f t="shared" si="7123"/>
        <v>0</v>
      </c>
      <c r="AJV107" s="1112">
        <f t="shared" si="7123"/>
        <v>0</v>
      </c>
      <c r="AJW107" s="1112">
        <f t="shared" si="7123"/>
        <v>0</v>
      </c>
      <c r="AJX107" s="1113">
        <f t="shared" si="7123"/>
        <v>0</v>
      </c>
      <c r="AJZ107" s="1120">
        <f t="shared" ref="AJZ107:AKM107" si="7124">SUM(AJZ108:AJZ111)</f>
        <v>0</v>
      </c>
      <c r="AKA107" s="1112">
        <f t="shared" si="7124"/>
        <v>0</v>
      </c>
      <c r="AKB107" s="1112">
        <f t="shared" si="7124"/>
        <v>0</v>
      </c>
      <c r="AKC107" s="1112">
        <f t="shared" si="7124"/>
        <v>0</v>
      </c>
      <c r="AKD107" s="1112">
        <f t="shared" si="7124"/>
        <v>0</v>
      </c>
      <c r="AKE107" s="1112">
        <f t="shared" si="7124"/>
        <v>0</v>
      </c>
      <c r="AKF107" s="1112">
        <f t="shared" si="7124"/>
        <v>0</v>
      </c>
      <c r="AKG107" s="1112">
        <f t="shared" si="7124"/>
        <v>0</v>
      </c>
      <c r="AKH107" s="1112">
        <f t="shared" si="7124"/>
        <v>0</v>
      </c>
      <c r="AKI107" s="1112">
        <f t="shared" si="7124"/>
        <v>0</v>
      </c>
      <c r="AKJ107" s="1112">
        <f t="shared" si="7124"/>
        <v>0</v>
      </c>
      <c r="AKK107" s="1112">
        <f t="shared" si="7124"/>
        <v>0</v>
      </c>
      <c r="AKL107" s="1112">
        <f t="shared" si="7124"/>
        <v>0</v>
      </c>
      <c r="AKM107" s="1113">
        <f t="shared" si="7124"/>
        <v>0</v>
      </c>
      <c r="AKO107" s="1120">
        <f t="shared" ref="AKO107:ALB107" si="7125">SUM(AKO108:AKO111)</f>
        <v>0</v>
      </c>
      <c r="AKP107" s="1112">
        <f t="shared" si="7125"/>
        <v>0</v>
      </c>
      <c r="AKQ107" s="1112">
        <f t="shared" si="7125"/>
        <v>0</v>
      </c>
      <c r="AKR107" s="1112">
        <f t="shared" si="7125"/>
        <v>0</v>
      </c>
      <c r="AKS107" s="1112">
        <f t="shared" si="7125"/>
        <v>0</v>
      </c>
      <c r="AKT107" s="1112">
        <f t="shared" si="7125"/>
        <v>0</v>
      </c>
      <c r="AKU107" s="1112">
        <f t="shared" si="7125"/>
        <v>0</v>
      </c>
      <c r="AKV107" s="1112">
        <f t="shared" si="7125"/>
        <v>0</v>
      </c>
      <c r="AKW107" s="1112">
        <f t="shared" si="7125"/>
        <v>0</v>
      </c>
      <c r="AKX107" s="1112">
        <f t="shared" si="7125"/>
        <v>0</v>
      </c>
      <c r="AKY107" s="1112">
        <f t="shared" si="7125"/>
        <v>0</v>
      </c>
      <c r="AKZ107" s="1112">
        <f t="shared" si="7125"/>
        <v>0</v>
      </c>
      <c r="ALA107" s="1112">
        <f t="shared" si="7125"/>
        <v>0</v>
      </c>
      <c r="ALB107" s="1113">
        <f t="shared" si="7125"/>
        <v>0</v>
      </c>
      <c r="ALD107" s="1120">
        <f t="shared" ref="ALD107:ALQ107" si="7126">SUM(ALD108:ALD111)</f>
        <v>0</v>
      </c>
      <c r="ALE107" s="1112">
        <f t="shared" si="7126"/>
        <v>0</v>
      </c>
      <c r="ALF107" s="1112">
        <f t="shared" si="7126"/>
        <v>0</v>
      </c>
      <c r="ALG107" s="1112">
        <f t="shared" si="7126"/>
        <v>0</v>
      </c>
      <c r="ALH107" s="1112">
        <f t="shared" si="7126"/>
        <v>0</v>
      </c>
      <c r="ALI107" s="1112">
        <f t="shared" si="7126"/>
        <v>0</v>
      </c>
      <c r="ALJ107" s="1112">
        <f t="shared" si="7126"/>
        <v>0</v>
      </c>
      <c r="ALK107" s="1112">
        <f t="shared" si="7126"/>
        <v>0</v>
      </c>
      <c r="ALL107" s="1112">
        <f t="shared" si="7126"/>
        <v>0</v>
      </c>
      <c r="ALM107" s="1112">
        <f t="shared" si="7126"/>
        <v>0</v>
      </c>
      <c r="ALN107" s="1112">
        <f t="shared" si="7126"/>
        <v>0</v>
      </c>
      <c r="ALO107" s="1112">
        <f t="shared" si="7126"/>
        <v>0</v>
      </c>
      <c r="ALP107" s="1112">
        <f t="shared" si="7126"/>
        <v>0</v>
      </c>
      <c r="ALQ107" s="1113">
        <f t="shared" si="7126"/>
        <v>0</v>
      </c>
      <c r="ALS107" s="1120">
        <f t="shared" ref="ALS107:AMF107" si="7127">SUM(ALS108:ALS111)</f>
        <v>0</v>
      </c>
      <c r="ALT107" s="1112">
        <f t="shared" si="7127"/>
        <v>0</v>
      </c>
      <c r="ALU107" s="1112">
        <f t="shared" si="7127"/>
        <v>0</v>
      </c>
      <c r="ALV107" s="1112">
        <f t="shared" si="7127"/>
        <v>0</v>
      </c>
      <c r="ALW107" s="1112">
        <f t="shared" si="7127"/>
        <v>0</v>
      </c>
      <c r="ALX107" s="1112">
        <f t="shared" si="7127"/>
        <v>0</v>
      </c>
      <c r="ALY107" s="1112">
        <f t="shared" si="7127"/>
        <v>0</v>
      </c>
      <c r="ALZ107" s="1112">
        <f t="shared" si="7127"/>
        <v>0</v>
      </c>
      <c r="AMA107" s="1112">
        <f t="shared" si="7127"/>
        <v>0</v>
      </c>
      <c r="AMB107" s="1112">
        <f t="shared" si="7127"/>
        <v>0</v>
      </c>
      <c r="AMC107" s="1112">
        <f t="shared" si="7127"/>
        <v>0</v>
      </c>
      <c r="AMD107" s="1112">
        <f t="shared" si="7127"/>
        <v>0</v>
      </c>
      <c r="AME107" s="1112">
        <f t="shared" si="7127"/>
        <v>0</v>
      </c>
      <c r="AMF107" s="1113">
        <f t="shared" si="7127"/>
        <v>0</v>
      </c>
      <c r="AMH107" s="1120">
        <f t="shared" ref="AMH107:AMU107" si="7128">SUM(AMH108:AMH111)</f>
        <v>0</v>
      </c>
      <c r="AMI107" s="1112">
        <f t="shared" si="7128"/>
        <v>0</v>
      </c>
      <c r="AMJ107" s="1112">
        <f t="shared" si="7128"/>
        <v>0</v>
      </c>
      <c r="AMK107" s="1112">
        <f t="shared" si="7128"/>
        <v>0</v>
      </c>
      <c r="AML107" s="1112">
        <f t="shared" si="7128"/>
        <v>0</v>
      </c>
      <c r="AMM107" s="1112">
        <f t="shared" si="7128"/>
        <v>0</v>
      </c>
      <c r="AMN107" s="1112">
        <f t="shared" si="7128"/>
        <v>0</v>
      </c>
      <c r="AMO107" s="1112">
        <f t="shared" si="7128"/>
        <v>0</v>
      </c>
      <c r="AMP107" s="1112">
        <f t="shared" si="7128"/>
        <v>0</v>
      </c>
      <c r="AMQ107" s="1112">
        <f t="shared" si="7128"/>
        <v>0</v>
      </c>
      <c r="AMR107" s="1112">
        <f t="shared" si="7128"/>
        <v>0</v>
      </c>
      <c r="AMS107" s="1112">
        <f t="shared" si="7128"/>
        <v>0</v>
      </c>
      <c r="AMT107" s="1112">
        <f t="shared" si="7128"/>
        <v>0</v>
      </c>
      <c r="AMU107" s="1113">
        <f t="shared" si="7128"/>
        <v>0</v>
      </c>
      <c r="AMW107" s="1120">
        <f t="shared" ref="AMW107:ANJ107" si="7129">SUM(AMW108:AMW111)</f>
        <v>0</v>
      </c>
      <c r="AMX107" s="1112">
        <f t="shared" si="7129"/>
        <v>0</v>
      </c>
      <c r="AMY107" s="1112">
        <f t="shared" si="7129"/>
        <v>0</v>
      </c>
      <c r="AMZ107" s="1112">
        <f t="shared" si="7129"/>
        <v>0</v>
      </c>
      <c r="ANA107" s="1112">
        <f t="shared" si="7129"/>
        <v>0</v>
      </c>
      <c r="ANB107" s="1112">
        <f t="shared" si="7129"/>
        <v>0</v>
      </c>
      <c r="ANC107" s="1112">
        <f t="shared" si="7129"/>
        <v>0</v>
      </c>
      <c r="AND107" s="1112">
        <f t="shared" si="7129"/>
        <v>0</v>
      </c>
      <c r="ANE107" s="1112">
        <f t="shared" si="7129"/>
        <v>0</v>
      </c>
      <c r="ANF107" s="1112">
        <f t="shared" si="7129"/>
        <v>0</v>
      </c>
      <c r="ANG107" s="1112">
        <f t="shared" si="7129"/>
        <v>0</v>
      </c>
      <c r="ANH107" s="1112">
        <f t="shared" si="7129"/>
        <v>0</v>
      </c>
      <c r="ANI107" s="1112">
        <f t="shared" si="7129"/>
        <v>0</v>
      </c>
      <c r="ANJ107" s="1113">
        <f t="shared" si="7129"/>
        <v>0</v>
      </c>
      <c r="ANL107" s="1120">
        <f t="shared" ref="ANL107:ANY107" si="7130">SUM(ANL108:ANL111)</f>
        <v>0</v>
      </c>
      <c r="ANM107" s="1112">
        <f t="shared" si="7130"/>
        <v>0</v>
      </c>
      <c r="ANN107" s="1112">
        <f t="shared" si="7130"/>
        <v>0</v>
      </c>
      <c r="ANO107" s="1112">
        <f t="shared" si="7130"/>
        <v>0</v>
      </c>
      <c r="ANP107" s="1112">
        <f t="shared" si="7130"/>
        <v>0</v>
      </c>
      <c r="ANQ107" s="1112">
        <f t="shared" si="7130"/>
        <v>0</v>
      </c>
      <c r="ANR107" s="1112">
        <f t="shared" si="7130"/>
        <v>0</v>
      </c>
      <c r="ANS107" s="1112">
        <f t="shared" si="7130"/>
        <v>0</v>
      </c>
      <c r="ANT107" s="1112">
        <f t="shared" si="7130"/>
        <v>0</v>
      </c>
      <c r="ANU107" s="1112">
        <f t="shared" si="7130"/>
        <v>0</v>
      </c>
      <c r="ANV107" s="1112">
        <f t="shared" si="7130"/>
        <v>0</v>
      </c>
      <c r="ANW107" s="1112">
        <f t="shared" si="7130"/>
        <v>0</v>
      </c>
      <c r="ANX107" s="1112">
        <f t="shared" si="7130"/>
        <v>0</v>
      </c>
      <c r="ANY107" s="1113">
        <f t="shared" si="7130"/>
        <v>0</v>
      </c>
      <c r="AOA107" s="1120">
        <f t="shared" ref="AOA107:AON107" si="7131">SUM(AOA108:AOA111)</f>
        <v>0</v>
      </c>
      <c r="AOB107" s="1112">
        <f t="shared" si="7131"/>
        <v>0</v>
      </c>
      <c r="AOC107" s="1112">
        <f t="shared" si="7131"/>
        <v>0</v>
      </c>
      <c r="AOD107" s="1112">
        <f t="shared" si="7131"/>
        <v>0</v>
      </c>
      <c r="AOE107" s="1112">
        <f t="shared" si="7131"/>
        <v>0</v>
      </c>
      <c r="AOF107" s="1112">
        <f t="shared" si="7131"/>
        <v>0</v>
      </c>
      <c r="AOG107" s="1112">
        <f t="shared" si="7131"/>
        <v>0</v>
      </c>
      <c r="AOH107" s="1112">
        <f t="shared" si="7131"/>
        <v>0</v>
      </c>
      <c r="AOI107" s="1112">
        <f t="shared" si="7131"/>
        <v>0</v>
      </c>
      <c r="AOJ107" s="1112">
        <f t="shared" si="7131"/>
        <v>0</v>
      </c>
      <c r="AOK107" s="1112">
        <f t="shared" si="7131"/>
        <v>0</v>
      </c>
      <c r="AOL107" s="1112">
        <f t="shared" si="7131"/>
        <v>0</v>
      </c>
      <c r="AOM107" s="1112">
        <f t="shared" si="7131"/>
        <v>0</v>
      </c>
      <c r="AON107" s="1113">
        <f t="shared" si="7131"/>
        <v>0</v>
      </c>
      <c r="AOP107" s="1120">
        <f t="shared" ref="AOP107:APC107" si="7132">SUM(AOP108:AOP111)</f>
        <v>0</v>
      </c>
      <c r="AOQ107" s="1112">
        <f t="shared" si="7132"/>
        <v>0</v>
      </c>
      <c r="AOR107" s="1112">
        <f t="shared" si="7132"/>
        <v>0</v>
      </c>
      <c r="AOS107" s="1112">
        <f t="shared" si="7132"/>
        <v>0</v>
      </c>
      <c r="AOT107" s="1112">
        <f t="shared" si="7132"/>
        <v>0</v>
      </c>
      <c r="AOU107" s="1112">
        <f t="shared" si="7132"/>
        <v>0</v>
      </c>
      <c r="AOV107" s="1112">
        <f t="shared" si="7132"/>
        <v>0</v>
      </c>
      <c r="AOW107" s="1112">
        <f t="shared" si="7132"/>
        <v>0</v>
      </c>
      <c r="AOX107" s="1112">
        <f t="shared" si="7132"/>
        <v>0</v>
      </c>
      <c r="AOY107" s="1112">
        <f t="shared" si="7132"/>
        <v>0</v>
      </c>
      <c r="AOZ107" s="1112">
        <f t="shared" si="7132"/>
        <v>0</v>
      </c>
      <c r="APA107" s="1112">
        <f t="shared" si="7132"/>
        <v>0</v>
      </c>
      <c r="APB107" s="1112">
        <f t="shared" si="7132"/>
        <v>0</v>
      </c>
      <c r="APC107" s="1113">
        <f t="shared" si="7132"/>
        <v>0</v>
      </c>
      <c r="APE107" s="1120">
        <f t="shared" ref="APE107:APR107" si="7133">SUM(APE108:APE111)</f>
        <v>0</v>
      </c>
      <c r="APF107" s="1112">
        <f t="shared" si="7133"/>
        <v>0</v>
      </c>
      <c r="APG107" s="1112">
        <f t="shared" si="7133"/>
        <v>0</v>
      </c>
      <c r="APH107" s="1112">
        <f t="shared" si="7133"/>
        <v>0</v>
      </c>
      <c r="API107" s="1112">
        <f t="shared" si="7133"/>
        <v>0</v>
      </c>
      <c r="APJ107" s="1112">
        <f t="shared" si="7133"/>
        <v>0</v>
      </c>
      <c r="APK107" s="1112">
        <f t="shared" si="7133"/>
        <v>0</v>
      </c>
      <c r="APL107" s="1112">
        <f t="shared" si="7133"/>
        <v>0</v>
      </c>
      <c r="APM107" s="1112">
        <f t="shared" si="7133"/>
        <v>0</v>
      </c>
      <c r="APN107" s="1112">
        <f t="shared" si="7133"/>
        <v>0</v>
      </c>
      <c r="APO107" s="1112">
        <f t="shared" si="7133"/>
        <v>0</v>
      </c>
      <c r="APP107" s="1112">
        <f t="shared" si="7133"/>
        <v>0</v>
      </c>
      <c r="APQ107" s="1112">
        <f t="shared" si="7133"/>
        <v>0</v>
      </c>
      <c r="APR107" s="1113">
        <f t="shared" si="7133"/>
        <v>0</v>
      </c>
      <c r="APT107" s="1120">
        <f t="shared" ref="APT107:AQG107" si="7134">SUM(APT108:APT111)</f>
        <v>0</v>
      </c>
      <c r="APU107" s="1112">
        <f t="shared" si="7134"/>
        <v>0</v>
      </c>
      <c r="APV107" s="1112">
        <f t="shared" si="7134"/>
        <v>0</v>
      </c>
      <c r="APW107" s="1112">
        <f t="shared" si="7134"/>
        <v>0</v>
      </c>
      <c r="APX107" s="1112">
        <f t="shared" si="7134"/>
        <v>0</v>
      </c>
      <c r="APY107" s="1112">
        <f t="shared" si="7134"/>
        <v>0</v>
      </c>
      <c r="APZ107" s="1112">
        <f t="shared" si="7134"/>
        <v>0</v>
      </c>
      <c r="AQA107" s="1112">
        <f t="shared" si="7134"/>
        <v>0</v>
      </c>
      <c r="AQB107" s="1112">
        <f t="shared" si="7134"/>
        <v>0</v>
      </c>
      <c r="AQC107" s="1112">
        <f t="shared" si="7134"/>
        <v>0</v>
      </c>
      <c r="AQD107" s="1112">
        <f t="shared" si="7134"/>
        <v>0</v>
      </c>
      <c r="AQE107" s="1112">
        <f t="shared" si="7134"/>
        <v>0</v>
      </c>
      <c r="AQF107" s="1112">
        <f t="shared" si="7134"/>
        <v>0</v>
      </c>
      <c r="AQG107" s="1113">
        <f t="shared" si="7134"/>
        <v>0</v>
      </c>
      <c r="AQI107" s="1120">
        <f t="shared" ref="AQI107:AQV107" si="7135">SUM(AQI108:AQI111)</f>
        <v>0</v>
      </c>
      <c r="AQJ107" s="1112">
        <f t="shared" si="7135"/>
        <v>0</v>
      </c>
      <c r="AQK107" s="1112">
        <f t="shared" si="7135"/>
        <v>0</v>
      </c>
      <c r="AQL107" s="1112">
        <f t="shared" si="7135"/>
        <v>0</v>
      </c>
      <c r="AQM107" s="1112">
        <f t="shared" si="7135"/>
        <v>0</v>
      </c>
      <c r="AQN107" s="1112">
        <f t="shared" si="7135"/>
        <v>0</v>
      </c>
      <c r="AQO107" s="1112">
        <f t="shared" si="7135"/>
        <v>0</v>
      </c>
      <c r="AQP107" s="1112">
        <f t="shared" si="7135"/>
        <v>0</v>
      </c>
      <c r="AQQ107" s="1112">
        <f t="shared" si="7135"/>
        <v>0</v>
      </c>
      <c r="AQR107" s="1112">
        <f t="shared" si="7135"/>
        <v>0</v>
      </c>
      <c r="AQS107" s="1112">
        <f t="shared" si="7135"/>
        <v>0</v>
      </c>
      <c r="AQT107" s="1112">
        <f t="shared" si="7135"/>
        <v>0</v>
      </c>
      <c r="AQU107" s="1112">
        <f t="shared" si="7135"/>
        <v>0</v>
      </c>
      <c r="AQV107" s="1113">
        <f t="shared" si="7135"/>
        <v>0</v>
      </c>
      <c r="AQX107" s="1120">
        <f t="shared" ref="AQX107:ARK107" si="7136">SUM(AQX108:AQX111)</f>
        <v>0</v>
      </c>
      <c r="AQY107" s="1112">
        <f t="shared" si="7136"/>
        <v>0</v>
      </c>
      <c r="AQZ107" s="1112">
        <f t="shared" si="7136"/>
        <v>0</v>
      </c>
      <c r="ARA107" s="1112">
        <f t="shared" si="7136"/>
        <v>0</v>
      </c>
      <c r="ARB107" s="1112">
        <f t="shared" si="7136"/>
        <v>0</v>
      </c>
      <c r="ARC107" s="1112">
        <f t="shared" si="7136"/>
        <v>0</v>
      </c>
      <c r="ARD107" s="1112">
        <f t="shared" si="7136"/>
        <v>0</v>
      </c>
      <c r="ARE107" s="1112">
        <f t="shared" si="7136"/>
        <v>0</v>
      </c>
      <c r="ARF107" s="1112">
        <f t="shared" si="7136"/>
        <v>0</v>
      </c>
      <c r="ARG107" s="1112">
        <f t="shared" si="7136"/>
        <v>0</v>
      </c>
      <c r="ARH107" s="1112">
        <f t="shared" si="7136"/>
        <v>0</v>
      </c>
      <c r="ARI107" s="1112">
        <f t="shared" si="7136"/>
        <v>0</v>
      </c>
      <c r="ARJ107" s="1112">
        <f t="shared" si="7136"/>
        <v>0</v>
      </c>
      <c r="ARK107" s="1113">
        <f t="shared" si="7136"/>
        <v>0</v>
      </c>
      <c r="ARM107" s="1120">
        <f t="shared" ref="ARM107:ARZ107" si="7137">SUM(ARM108:ARM111)</f>
        <v>0</v>
      </c>
      <c r="ARN107" s="1112">
        <f t="shared" si="7137"/>
        <v>0</v>
      </c>
      <c r="ARO107" s="1112">
        <f t="shared" si="7137"/>
        <v>0</v>
      </c>
      <c r="ARP107" s="1112">
        <f t="shared" si="7137"/>
        <v>0</v>
      </c>
      <c r="ARQ107" s="1112">
        <f t="shared" si="7137"/>
        <v>0</v>
      </c>
      <c r="ARR107" s="1112">
        <f t="shared" si="7137"/>
        <v>0</v>
      </c>
      <c r="ARS107" s="1112">
        <f t="shared" si="7137"/>
        <v>0</v>
      </c>
      <c r="ART107" s="1112">
        <f t="shared" si="7137"/>
        <v>0</v>
      </c>
      <c r="ARU107" s="1112">
        <f t="shared" si="7137"/>
        <v>0</v>
      </c>
      <c r="ARV107" s="1112">
        <f t="shared" si="7137"/>
        <v>0</v>
      </c>
      <c r="ARW107" s="1112">
        <f t="shared" si="7137"/>
        <v>0</v>
      </c>
      <c r="ARX107" s="1112">
        <f t="shared" si="7137"/>
        <v>0</v>
      </c>
      <c r="ARY107" s="1112">
        <f t="shared" si="7137"/>
        <v>0</v>
      </c>
      <c r="ARZ107" s="1113">
        <f t="shared" si="7137"/>
        <v>0</v>
      </c>
      <c r="ASB107" s="1120">
        <f t="shared" ref="ASB107:ASO107" si="7138">SUM(ASB108:ASB111)</f>
        <v>0</v>
      </c>
      <c r="ASC107" s="1112">
        <f t="shared" si="7138"/>
        <v>0</v>
      </c>
      <c r="ASD107" s="1112">
        <f t="shared" si="7138"/>
        <v>0</v>
      </c>
      <c r="ASE107" s="1112">
        <f t="shared" si="7138"/>
        <v>0</v>
      </c>
      <c r="ASF107" s="1112">
        <f t="shared" si="7138"/>
        <v>0</v>
      </c>
      <c r="ASG107" s="1112">
        <f t="shared" si="7138"/>
        <v>0</v>
      </c>
      <c r="ASH107" s="1112">
        <f t="shared" si="7138"/>
        <v>0</v>
      </c>
      <c r="ASI107" s="1112">
        <f t="shared" si="7138"/>
        <v>0</v>
      </c>
      <c r="ASJ107" s="1112">
        <f t="shared" si="7138"/>
        <v>0</v>
      </c>
      <c r="ASK107" s="1112">
        <f t="shared" si="7138"/>
        <v>0</v>
      </c>
      <c r="ASL107" s="1112">
        <f t="shared" si="7138"/>
        <v>0</v>
      </c>
      <c r="ASM107" s="1112">
        <f t="shared" si="7138"/>
        <v>0</v>
      </c>
      <c r="ASN107" s="1112">
        <f t="shared" si="7138"/>
        <v>0</v>
      </c>
      <c r="ASO107" s="1113">
        <f t="shared" si="7138"/>
        <v>0</v>
      </c>
      <c r="ASQ107" s="1120">
        <f t="shared" ref="ASQ107:ATD107" si="7139">SUM(ASQ108:ASQ111)</f>
        <v>0</v>
      </c>
      <c r="ASR107" s="1112">
        <f t="shared" si="7139"/>
        <v>0</v>
      </c>
      <c r="ASS107" s="1112">
        <f t="shared" si="7139"/>
        <v>0</v>
      </c>
      <c r="AST107" s="1112">
        <f t="shared" si="7139"/>
        <v>0</v>
      </c>
      <c r="ASU107" s="1112">
        <f t="shared" si="7139"/>
        <v>0</v>
      </c>
      <c r="ASV107" s="1112">
        <f t="shared" si="7139"/>
        <v>0</v>
      </c>
      <c r="ASW107" s="1112">
        <f t="shared" si="7139"/>
        <v>0</v>
      </c>
      <c r="ASX107" s="1112">
        <f t="shared" si="7139"/>
        <v>0</v>
      </c>
      <c r="ASY107" s="1112">
        <f t="shared" si="7139"/>
        <v>0</v>
      </c>
      <c r="ASZ107" s="1112">
        <f t="shared" si="7139"/>
        <v>0</v>
      </c>
      <c r="ATA107" s="1112">
        <f t="shared" si="7139"/>
        <v>0</v>
      </c>
      <c r="ATB107" s="1112">
        <f t="shared" si="7139"/>
        <v>0</v>
      </c>
      <c r="ATC107" s="1112">
        <f t="shared" si="7139"/>
        <v>0</v>
      </c>
      <c r="ATD107" s="1113">
        <f t="shared" si="7139"/>
        <v>0</v>
      </c>
      <c r="ATF107" s="1120">
        <f t="shared" ref="ATF107:ATS107" si="7140">SUM(ATF108:ATF111)</f>
        <v>0</v>
      </c>
      <c r="ATG107" s="1112">
        <f t="shared" si="7140"/>
        <v>0</v>
      </c>
      <c r="ATH107" s="1112">
        <f t="shared" si="7140"/>
        <v>0</v>
      </c>
      <c r="ATI107" s="1112">
        <f t="shared" si="7140"/>
        <v>0</v>
      </c>
      <c r="ATJ107" s="1112">
        <f t="shared" si="7140"/>
        <v>0</v>
      </c>
      <c r="ATK107" s="1112">
        <f t="shared" si="7140"/>
        <v>0</v>
      </c>
      <c r="ATL107" s="1112">
        <f t="shared" si="7140"/>
        <v>0</v>
      </c>
      <c r="ATM107" s="1112">
        <f t="shared" si="7140"/>
        <v>0</v>
      </c>
      <c r="ATN107" s="1112">
        <f t="shared" si="7140"/>
        <v>0</v>
      </c>
      <c r="ATO107" s="1112">
        <f t="shared" si="7140"/>
        <v>0</v>
      </c>
      <c r="ATP107" s="1112">
        <f t="shared" si="7140"/>
        <v>0</v>
      </c>
      <c r="ATQ107" s="1112">
        <f t="shared" si="7140"/>
        <v>0</v>
      </c>
      <c r="ATR107" s="1112">
        <f t="shared" si="7140"/>
        <v>0</v>
      </c>
      <c r="ATS107" s="1113">
        <f t="shared" si="7140"/>
        <v>0</v>
      </c>
      <c r="ATU107" s="1120">
        <f t="shared" ref="ATU107:AUH107" si="7141">SUM(ATU108:ATU111)</f>
        <v>0</v>
      </c>
      <c r="ATV107" s="1112">
        <f t="shared" si="7141"/>
        <v>0</v>
      </c>
      <c r="ATW107" s="1112">
        <f t="shared" si="7141"/>
        <v>0</v>
      </c>
      <c r="ATX107" s="1112">
        <f t="shared" si="7141"/>
        <v>0</v>
      </c>
      <c r="ATY107" s="1112">
        <f t="shared" si="7141"/>
        <v>0</v>
      </c>
      <c r="ATZ107" s="1112">
        <f t="shared" si="7141"/>
        <v>0</v>
      </c>
      <c r="AUA107" s="1112">
        <f t="shared" si="7141"/>
        <v>0</v>
      </c>
      <c r="AUB107" s="1112">
        <f t="shared" si="7141"/>
        <v>0</v>
      </c>
      <c r="AUC107" s="1112">
        <f t="shared" si="7141"/>
        <v>0</v>
      </c>
      <c r="AUD107" s="1112">
        <f t="shared" si="7141"/>
        <v>0</v>
      </c>
      <c r="AUE107" s="1112">
        <f t="shared" si="7141"/>
        <v>0</v>
      </c>
      <c r="AUF107" s="1112">
        <f t="shared" si="7141"/>
        <v>0</v>
      </c>
      <c r="AUG107" s="1112">
        <f t="shared" si="7141"/>
        <v>0</v>
      </c>
      <c r="AUH107" s="1113">
        <f t="shared" si="7141"/>
        <v>0</v>
      </c>
      <c r="AUJ107" s="1120">
        <f t="shared" ref="AUJ107:AUW107" si="7142">SUM(AUJ108:AUJ111)</f>
        <v>0</v>
      </c>
      <c r="AUK107" s="1112">
        <f t="shared" si="7142"/>
        <v>0</v>
      </c>
      <c r="AUL107" s="1112">
        <f t="shared" si="7142"/>
        <v>0</v>
      </c>
      <c r="AUM107" s="1112">
        <f t="shared" si="7142"/>
        <v>0</v>
      </c>
      <c r="AUN107" s="1112">
        <f t="shared" si="7142"/>
        <v>0</v>
      </c>
      <c r="AUO107" s="1112">
        <f t="shared" si="7142"/>
        <v>0</v>
      </c>
      <c r="AUP107" s="1112">
        <f t="shared" si="7142"/>
        <v>0</v>
      </c>
      <c r="AUQ107" s="1112">
        <f t="shared" si="7142"/>
        <v>0</v>
      </c>
      <c r="AUR107" s="1112">
        <f t="shared" si="7142"/>
        <v>0</v>
      </c>
      <c r="AUS107" s="1112">
        <f t="shared" si="7142"/>
        <v>0</v>
      </c>
      <c r="AUT107" s="1112">
        <f t="shared" si="7142"/>
        <v>0</v>
      </c>
      <c r="AUU107" s="1112">
        <f t="shared" si="7142"/>
        <v>0</v>
      </c>
      <c r="AUV107" s="1112">
        <f t="shared" si="7142"/>
        <v>0</v>
      </c>
      <c r="AUW107" s="1113">
        <f t="shared" si="7142"/>
        <v>0</v>
      </c>
      <c r="AUY107" s="1120">
        <f t="shared" ref="AUY107:AVL107" si="7143">SUM(AUY108:AUY111)</f>
        <v>0</v>
      </c>
      <c r="AUZ107" s="1112">
        <f t="shared" si="7143"/>
        <v>0</v>
      </c>
      <c r="AVA107" s="1112">
        <f t="shared" si="7143"/>
        <v>0</v>
      </c>
      <c r="AVB107" s="1112">
        <f t="shared" si="7143"/>
        <v>0</v>
      </c>
      <c r="AVC107" s="1112">
        <f t="shared" si="7143"/>
        <v>0</v>
      </c>
      <c r="AVD107" s="1112">
        <f t="shared" si="7143"/>
        <v>0</v>
      </c>
      <c r="AVE107" s="1112">
        <f t="shared" si="7143"/>
        <v>0</v>
      </c>
      <c r="AVF107" s="1112">
        <f t="shared" si="7143"/>
        <v>0</v>
      </c>
      <c r="AVG107" s="1112">
        <f t="shared" si="7143"/>
        <v>0</v>
      </c>
      <c r="AVH107" s="1112">
        <f t="shared" si="7143"/>
        <v>0</v>
      </c>
      <c r="AVI107" s="1112">
        <f t="shared" si="7143"/>
        <v>0</v>
      </c>
      <c r="AVJ107" s="1112">
        <f t="shared" si="7143"/>
        <v>0</v>
      </c>
      <c r="AVK107" s="1112">
        <f t="shared" si="7143"/>
        <v>0</v>
      </c>
      <c r="AVL107" s="1113">
        <f t="shared" si="7143"/>
        <v>0</v>
      </c>
      <c r="AVN107" s="1120">
        <f t="shared" ref="AVN107:AWA107" si="7144">SUM(AVN108:AVN111)</f>
        <v>0</v>
      </c>
      <c r="AVO107" s="1112">
        <f t="shared" si="7144"/>
        <v>0</v>
      </c>
      <c r="AVP107" s="1112">
        <f t="shared" si="7144"/>
        <v>0</v>
      </c>
      <c r="AVQ107" s="1112">
        <f t="shared" si="7144"/>
        <v>0</v>
      </c>
      <c r="AVR107" s="1112">
        <f t="shared" si="7144"/>
        <v>0</v>
      </c>
      <c r="AVS107" s="1112">
        <f t="shared" si="7144"/>
        <v>0</v>
      </c>
      <c r="AVT107" s="1112">
        <f t="shared" si="7144"/>
        <v>0</v>
      </c>
      <c r="AVU107" s="1112">
        <f t="shared" si="7144"/>
        <v>0</v>
      </c>
      <c r="AVV107" s="1112">
        <f t="shared" si="7144"/>
        <v>0</v>
      </c>
      <c r="AVW107" s="1112">
        <f t="shared" si="7144"/>
        <v>0</v>
      </c>
      <c r="AVX107" s="1112">
        <f t="shared" si="7144"/>
        <v>0</v>
      </c>
      <c r="AVY107" s="1112">
        <f t="shared" si="7144"/>
        <v>0</v>
      </c>
      <c r="AVZ107" s="1112">
        <f t="shared" si="7144"/>
        <v>0</v>
      </c>
      <c r="AWA107" s="1113">
        <f t="shared" si="7144"/>
        <v>0</v>
      </c>
      <c r="AWC107" s="1120">
        <f t="shared" ref="AWC107:AWP107" si="7145">SUM(AWC108:AWC111)</f>
        <v>0</v>
      </c>
      <c r="AWD107" s="1112">
        <f t="shared" si="7145"/>
        <v>0</v>
      </c>
      <c r="AWE107" s="1112">
        <f t="shared" si="7145"/>
        <v>0</v>
      </c>
      <c r="AWF107" s="1112">
        <f t="shared" si="7145"/>
        <v>0</v>
      </c>
      <c r="AWG107" s="1112">
        <f t="shared" si="7145"/>
        <v>0</v>
      </c>
      <c r="AWH107" s="1112">
        <f t="shared" si="7145"/>
        <v>0</v>
      </c>
      <c r="AWI107" s="1112">
        <f t="shared" si="7145"/>
        <v>0</v>
      </c>
      <c r="AWJ107" s="1112">
        <f t="shared" si="7145"/>
        <v>0</v>
      </c>
      <c r="AWK107" s="1112">
        <f t="shared" si="7145"/>
        <v>0</v>
      </c>
      <c r="AWL107" s="1112">
        <f t="shared" si="7145"/>
        <v>0</v>
      </c>
      <c r="AWM107" s="1112">
        <f t="shared" si="7145"/>
        <v>0</v>
      </c>
      <c r="AWN107" s="1112">
        <f t="shared" si="7145"/>
        <v>0</v>
      </c>
      <c r="AWO107" s="1112">
        <f t="shared" si="7145"/>
        <v>0</v>
      </c>
      <c r="AWP107" s="1113">
        <f t="shared" si="7145"/>
        <v>0</v>
      </c>
      <c r="AWR107" s="1120">
        <f t="shared" ref="AWR107:AXE107" si="7146">SUM(AWR108:AWR111)</f>
        <v>0</v>
      </c>
      <c r="AWS107" s="1112">
        <f t="shared" si="7146"/>
        <v>0</v>
      </c>
      <c r="AWT107" s="1112">
        <f t="shared" si="7146"/>
        <v>0</v>
      </c>
      <c r="AWU107" s="1112">
        <f t="shared" si="7146"/>
        <v>0</v>
      </c>
      <c r="AWV107" s="1112">
        <f t="shared" si="7146"/>
        <v>0</v>
      </c>
      <c r="AWW107" s="1112">
        <f t="shared" si="7146"/>
        <v>0</v>
      </c>
      <c r="AWX107" s="1112">
        <f t="shared" si="7146"/>
        <v>0</v>
      </c>
      <c r="AWY107" s="1112">
        <f t="shared" si="7146"/>
        <v>0</v>
      </c>
      <c r="AWZ107" s="1112">
        <f t="shared" si="7146"/>
        <v>0</v>
      </c>
      <c r="AXA107" s="1112">
        <f t="shared" si="7146"/>
        <v>0</v>
      </c>
      <c r="AXB107" s="1112">
        <f t="shared" si="7146"/>
        <v>0</v>
      </c>
      <c r="AXC107" s="1112">
        <f t="shared" si="7146"/>
        <v>0</v>
      </c>
      <c r="AXD107" s="1112">
        <f t="shared" si="7146"/>
        <v>0</v>
      </c>
      <c r="AXE107" s="1113">
        <f t="shared" si="7146"/>
        <v>0</v>
      </c>
      <c r="AXG107" s="1120">
        <f t="shared" ref="AXG107:AXT107" si="7147">SUM(AXG108:AXG111)</f>
        <v>0</v>
      </c>
      <c r="AXH107" s="1112">
        <f t="shared" si="7147"/>
        <v>0</v>
      </c>
      <c r="AXI107" s="1112">
        <f t="shared" si="7147"/>
        <v>0</v>
      </c>
      <c r="AXJ107" s="1112">
        <f t="shared" si="7147"/>
        <v>0</v>
      </c>
      <c r="AXK107" s="1112">
        <f t="shared" si="7147"/>
        <v>0</v>
      </c>
      <c r="AXL107" s="1112">
        <f t="shared" si="7147"/>
        <v>0</v>
      </c>
      <c r="AXM107" s="1112">
        <f t="shared" si="7147"/>
        <v>0</v>
      </c>
      <c r="AXN107" s="1112">
        <f t="shared" si="7147"/>
        <v>0</v>
      </c>
      <c r="AXO107" s="1112">
        <f t="shared" si="7147"/>
        <v>0</v>
      </c>
      <c r="AXP107" s="1112">
        <f t="shared" si="7147"/>
        <v>0</v>
      </c>
      <c r="AXQ107" s="1112">
        <f t="shared" si="7147"/>
        <v>0</v>
      </c>
      <c r="AXR107" s="1112">
        <f t="shared" si="7147"/>
        <v>0</v>
      </c>
      <c r="AXS107" s="1112">
        <f t="shared" si="7147"/>
        <v>0</v>
      </c>
      <c r="AXT107" s="1113">
        <f t="shared" si="7147"/>
        <v>0</v>
      </c>
      <c r="AXV107" s="1120">
        <f t="shared" ref="AXV107:AYI107" si="7148">SUM(AXV108:AXV111)</f>
        <v>0</v>
      </c>
      <c r="AXW107" s="1112">
        <f t="shared" si="7148"/>
        <v>0</v>
      </c>
      <c r="AXX107" s="1112">
        <f t="shared" si="7148"/>
        <v>0</v>
      </c>
      <c r="AXY107" s="1112">
        <f t="shared" si="7148"/>
        <v>0</v>
      </c>
      <c r="AXZ107" s="1112">
        <f t="shared" si="7148"/>
        <v>0</v>
      </c>
      <c r="AYA107" s="1112">
        <f t="shared" si="7148"/>
        <v>0</v>
      </c>
      <c r="AYB107" s="1112">
        <f t="shared" si="7148"/>
        <v>0</v>
      </c>
      <c r="AYC107" s="1112">
        <f t="shared" si="7148"/>
        <v>0</v>
      </c>
      <c r="AYD107" s="1112">
        <f t="shared" si="7148"/>
        <v>0</v>
      </c>
      <c r="AYE107" s="1112">
        <f t="shared" si="7148"/>
        <v>0</v>
      </c>
      <c r="AYF107" s="1112">
        <f t="shared" si="7148"/>
        <v>0</v>
      </c>
      <c r="AYG107" s="1112">
        <f t="shared" si="7148"/>
        <v>0</v>
      </c>
      <c r="AYH107" s="1112">
        <f t="shared" si="7148"/>
        <v>0</v>
      </c>
      <c r="AYI107" s="1113">
        <f t="shared" si="7148"/>
        <v>0</v>
      </c>
      <c r="AYK107" s="1120">
        <f t="shared" ref="AYK107:AYX107" si="7149">SUM(AYK108:AYK111)</f>
        <v>0</v>
      </c>
      <c r="AYL107" s="1112">
        <f t="shared" si="7149"/>
        <v>0</v>
      </c>
      <c r="AYM107" s="1112">
        <f t="shared" si="7149"/>
        <v>0</v>
      </c>
      <c r="AYN107" s="1112">
        <f t="shared" si="7149"/>
        <v>0</v>
      </c>
      <c r="AYO107" s="1112">
        <f t="shared" si="7149"/>
        <v>0</v>
      </c>
      <c r="AYP107" s="1112">
        <f t="shared" si="7149"/>
        <v>0</v>
      </c>
      <c r="AYQ107" s="1112">
        <f t="shared" si="7149"/>
        <v>0</v>
      </c>
      <c r="AYR107" s="1112">
        <f t="shared" si="7149"/>
        <v>0</v>
      </c>
      <c r="AYS107" s="1112">
        <f t="shared" si="7149"/>
        <v>0</v>
      </c>
      <c r="AYT107" s="1112">
        <f t="shared" si="7149"/>
        <v>0</v>
      </c>
      <c r="AYU107" s="1112">
        <f t="shared" si="7149"/>
        <v>0</v>
      </c>
      <c r="AYV107" s="1112">
        <f t="shared" si="7149"/>
        <v>0</v>
      </c>
      <c r="AYW107" s="1112">
        <f t="shared" si="7149"/>
        <v>0</v>
      </c>
      <c r="AYX107" s="1113">
        <f t="shared" si="7149"/>
        <v>0</v>
      </c>
      <c r="AYZ107" s="1120">
        <f t="shared" ref="AYZ107:AZM107" si="7150">SUM(AYZ108:AYZ111)</f>
        <v>0</v>
      </c>
      <c r="AZA107" s="1112">
        <f t="shared" si="7150"/>
        <v>0</v>
      </c>
      <c r="AZB107" s="1112">
        <f t="shared" si="7150"/>
        <v>0</v>
      </c>
      <c r="AZC107" s="1112">
        <f t="shared" si="7150"/>
        <v>0</v>
      </c>
      <c r="AZD107" s="1112">
        <f t="shared" si="7150"/>
        <v>0</v>
      </c>
      <c r="AZE107" s="1112">
        <f t="shared" si="7150"/>
        <v>0</v>
      </c>
      <c r="AZF107" s="1112">
        <f t="shared" si="7150"/>
        <v>0</v>
      </c>
      <c r="AZG107" s="1112">
        <f t="shared" si="7150"/>
        <v>0</v>
      </c>
      <c r="AZH107" s="1112">
        <f t="shared" si="7150"/>
        <v>0</v>
      </c>
      <c r="AZI107" s="1112">
        <f t="shared" si="7150"/>
        <v>0</v>
      </c>
      <c r="AZJ107" s="1112">
        <f t="shared" si="7150"/>
        <v>0</v>
      </c>
      <c r="AZK107" s="1112">
        <f t="shared" si="7150"/>
        <v>0</v>
      </c>
      <c r="AZL107" s="1112">
        <f t="shared" si="7150"/>
        <v>0</v>
      </c>
      <c r="AZM107" s="1113">
        <f t="shared" si="7150"/>
        <v>0</v>
      </c>
      <c r="AZO107" s="1120">
        <f t="shared" ref="AZO107:BAB107" si="7151">SUM(AZO108:AZO111)</f>
        <v>0</v>
      </c>
      <c r="AZP107" s="1112">
        <f t="shared" si="7151"/>
        <v>0</v>
      </c>
      <c r="AZQ107" s="1112">
        <f t="shared" si="7151"/>
        <v>0</v>
      </c>
      <c r="AZR107" s="1112">
        <f t="shared" si="7151"/>
        <v>0</v>
      </c>
      <c r="AZS107" s="1112">
        <f t="shared" si="7151"/>
        <v>0</v>
      </c>
      <c r="AZT107" s="1112">
        <f t="shared" si="7151"/>
        <v>0</v>
      </c>
      <c r="AZU107" s="1112">
        <f t="shared" si="7151"/>
        <v>0</v>
      </c>
      <c r="AZV107" s="1112">
        <f t="shared" si="7151"/>
        <v>0</v>
      </c>
      <c r="AZW107" s="1112">
        <f t="shared" si="7151"/>
        <v>0</v>
      </c>
      <c r="AZX107" s="1112">
        <f t="shared" si="7151"/>
        <v>0</v>
      </c>
      <c r="AZY107" s="1112">
        <f t="shared" si="7151"/>
        <v>0</v>
      </c>
      <c r="AZZ107" s="1112">
        <f t="shared" si="7151"/>
        <v>0</v>
      </c>
      <c r="BAA107" s="1112">
        <f t="shared" si="7151"/>
        <v>0</v>
      </c>
      <c r="BAB107" s="1113">
        <f t="shared" si="7151"/>
        <v>0</v>
      </c>
      <c r="BAD107" s="1120">
        <f t="shared" ref="BAD107:BAQ107" si="7152">SUM(BAD108:BAD111)</f>
        <v>0</v>
      </c>
      <c r="BAE107" s="1112">
        <f t="shared" si="7152"/>
        <v>0</v>
      </c>
      <c r="BAF107" s="1112">
        <f t="shared" si="7152"/>
        <v>0</v>
      </c>
      <c r="BAG107" s="1112">
        <f t="shared" si="7152"/>
        <v>0</v>
      </c>
      <c r="BAH107" s="1112">
        <f t="shared" si="7152"/>
        <v>0</v>
      </c>
      <c r="BAI107" s="1112">
        <f t="shared" si="7152"/>
        <v>0</v>
      </c>
      <c r="BAJ107" s="1112">
        <f t="shared" si="7152"/>
        <v>0</v>
      </c>
      <c r="BAK107" s="1112">
        <f t="shared" si="7152"/>
        <v>0</v>
      </c>
      <c r="BAL107" s="1112">
        <f t="shared" si="7152"/>
        <v>0</v>
      </c>
      <c r="BAM107" s="1112">
        <f t="shared" si="7152"/>
        <v>0</v>
      </c>
      <c r="BAN107" s="1112">
        <f t="shared" si="7152"/>
        <v>0</v>
      </c>
      <c r="BAO107" s="1112">
        <f t="shared" si="7152"/>
        <v>0</v>
      </c>
      <c r="BAP107" s="1112">
        <f t="shared" si="7152"/>
        <v>0</v>
      </c>
      <c r="BAQ107" s="1113">
        <f t="shared" si="7152"/>
        <v>0</v>
      </c>
      <c r="BAS107" s="1120">
        <f t="shared" ref="BAS107:BBF107" si="7153">SUM(BAS108:BAS111)</f>
        <v>0</v>
      </c>
      <c r="BAT107" s="1112">
        <f t="shared" si="7153"/>
        <v>0</v>
      </c>
      <c r="BAU107" s="1112">
        <f t="shared" si="7153"/>
        <v>0</v>
      </c>
      <c r="BAV107" s="1112">
        <f t="shared" si="7153"/>
        <v>0</v>
      </c>
      <c r="BAW107" s="1112">
        <f t="shared" si="7153"/>
        <v>0</v>
      </c>
      <c r="BAX107" s="1112">
        <f t="shared" si="7153"/>
        <v>0</v>
      </c>
      <c r="BAY107" s="1112">
        <f t="shared" si="7153"/>
        <v>0</v>
      </c>
      <c r="BAZ107" s="1112">
        <f t="shared" si="7153"/>
        <v>0</v>
      </c>
      <c r="BBA107" s="1112">
        <f t="shared" si="7153"/>
        <v>0</v>
      </c>
      <c r="BBB107" s="1112">
        <f t="shared" si="7153"/>
        <v>0</v>
      </c>
      <c r="BBC107" s="1112">
        <f t="shared" si="7153"/>
        <v>0</v>
      </c>
      <c r="BBD107" s="1112">
        <f t="shared" si="7153"/>
        <v>0</v>
      </c>
      <c r="BBE107" s="1112">
        <f t="shared" si="7153"/>
        <v>0</v>
      </c>
      <c r="BBF107" s="1113">
        <f t="shared" si="7153"/>
        <v>0</v>
      </c>
      <c r="BBH107" s="1120">
        <f t="shared" ref="BBH107:BBU107" si="7154">SUM(BBH108:BBH111)</f>
        <v>0</v>
      </c>
      <c r="BBI107" s="1112">
        <f t="shared" si="7154"/>
        <v>0</v>
      </c>
      <c r="BBJ107" s="1112">
        <f t="shared" si="7154"/>
        <v>0</v>
      </c>
      <c r="BBK107" s="1112">
        <f t="shared" si="7154"/>
        <v>0</v>
      </c>
      <c r="BBL107" s="1112">
        <f t="shared" si="7154"/>
        <v>0</v>
      </c>
      <c r="BBM107" s="1112">
        <f t="shared" si="7154"/>
        <v>0</v>
      </c>
      <c r="BBN107" s="1112">
        <f t="shared" si="7154"/>
        <v>0</v>
      </c>
      <c r="BBO107" s="1112">
        <f t="shared" si="7154"/>
        <v>0</v>
      </c>
      <c r="BBP107" s="1112">
        <f t="shared" si="7154"/>
        <v>0</v>
      </c>
      <c r="BBQ107" s="1112">
        <f t="shared" si="7154"/>
        <v>0</v>
      </c>
      <c r="BBR107" s="1112">
        <f t="shared" si="7154"/>
        <v>0</v>
      </c>
      <c r="BBS107" s="1112">
        <f t="shared" si="7154"/>
        <v>0</v>
      </c>
      <c r="BBT107" s="1112">
        <f t="shared" si="7154"/>
        <v>0</v>
      </c>
      <c r="BBU107" s="1113">
        <f t="shared" si="7154"/>
        <v>0</v>
      </c>
      <c r="BBW107" s="1120">
        <f t="shared" ref="BBW107:BCJ107" si="7155">SUM(BBW108:BBW111)</f>
        <v>0</v>
      </c>
      <c r="BBX107" s="1112">
        <f t="shared" si="7155"/>
        <v>0</v>
      </c>
      <c r="BBY107" s="1112">
        <f t="shared" si="7155"/>
        <v>0</v>
      </c>
      <c r="BBZ107" s="1112">
        <f t="shared" si="7155"/>
        <v>0</v>
      </c>
      <c r="BCA107" s="1112">
        <f t="shared" si="7155"/>
        <v>0</v>
      </c>
      <c r="BCB107" s="1112">
        <f t="shared" si="7155"/>
        <v>0</v>
      </c>
      <c r="BCC107" s="1112">
        <f t="shared" si="7155"/>
        <v>0</v>
      </c>
      <c r="BCD107" s="1112">
        <f t="shared" si="7155"/>
        <v>0</v>
      </c>
      <c r="BCE107" s="1112">
        <f t="shared" si="7155"/>
        <v>0</v>
      </c>
      <c r="BCF107" s="1112">
        <f t="shared" si="7155"/>
        <v>0</v>
      </c>
      <c r="BCG107" s="1112">
        <f t="shared" si="7155"/>
        <v>0</v>
      </c>
      <c r="BCH107" s="1112">
        <f t="shared" si="7155"/>
        <v>0</v>
      </c>
      <c r="BCI107" s="1112">
        <f t="shared" si="7155"/>
        <v>0</v>
      </c>
      <c r="BCJ107" s="1113">
        <f t="shared" si="7155"/>
        <v>0</v>
      </c>
      <c r="BCL107" s="1120">
        <f t="shared" ref="BCL107:BCY107" si="7156">SUM(BCL108:BCL111)</f>
        <v>0</v>
      </c>
      <c r="BCM107" s="1112">
        <f t="shared" si="7156"/>
        <v>0</v>
      </c>
      <c r="BCN107" s="1112">
        <f t="shared" si="7156"/>
        <v>0</v>
      </c>
      <c r="BCO107" s="1112">
        <f t="shared" si="7156"/>
        <v>0</v>
      </c>
      <c r="BCP107" s="1112">
        <f t="shared" si="7156"/>
        <v>0</v>
      </c>
      <c r="BCQ107" s="1112">
        <f t="shared" si="7156"/>
        <v>0</v>
      </c>
      <c r="BCR107" s="1112">
        <f t="shared" si="7156"/>
        <v>0</v>
      </c>
      <c r="BCS107" s="1112">
        <f t="shared" si="7156"/>
        <v>0</v>
      </c>
      <c r="BCT107" s="1112">
        <f t="shared" si="7156"/>
        <v>0</v>
      </c>
      <c r="BCU107" s="1112">
        <f t="shared" si="7156"/>
        <v>0</v>
      </c>
      <c r="BCV107" s="1112">
        <f t="shared" si="7156"/>
        <v>0</v>
      </c>
      <c r="BCW107" s="1112">
        <f t="shared" si="7156"/>
        <v>0</v>
      </c>
      <c r="BCX107" s="1112">
        <f t="shared" si="7156"/>
        <v>0</v>
      </c>
      <c r="BCY107" s="1113">
        <f t="shared" si="7156"/>
        <v>0</v>
      </c>
      <c r="BDA107" s="1120">
        <f t="shared" ref="BDA107:BDN107" si="7157">SUM(BDA108:BDA111)</f>
        <v>0</v>
      </c>
      <c r="BDB107" s="1112">
        <f t="shared" si="7157"/>
        <v>0</v>
      </c>
      <c r="BDC107" s="1112">
        <f t="shared" si="7157"/>
        <v>0</v>
      </c>
      <c r="BDD107" s="1112">
        <f t="shared" si="7157"/>
        <v>0</v>
      </c>
      <c r="BDE107" s="1112">
        <f t="shared" si="7157"/>
        <v>0</v>
      </c>
      <c r="BDF107" s="1112">
        <f t="shared" si="7157"/>
        <v>0</v>
      </c>
      <c r="BDG107" s="1112">
        <f t="shared" si="7157"/>
        <v>0</v>
      </c>
      <c r="BDH107" s="1112">
        <f t="shared" si="7157"/>
        <v>0</v>
      </c>
      <c r="BDI107" s="1112">
        <f t="shared" si="7157"/>
        <v>0</v>
      </c>
      <c r="BDJ107" s="1112">
        <f t="shared" si="7157"/>
        <v>0</v>
      </c>
      <c r="BDK107" s="1112">
        <f t="shared" si="7157"/>
        <v>0</v>
      </c>
      <c r="BDL107" s="1112">
        <f t="shared" si="7157"/>
        <v>0</v>
      </c>
      <c r="BDM107" s="1112">
        <f t="shared" si="7157"/>
        <v>0</v>
      </c>
      <c r="BDN107" s="1113">
        <f t="shared" si="7157"/>
        <v>0</v>
      </c>
      <c r="BDP107" s="1120">
        <f t="shared" ref="BDP107:BEC107" si="7158">SUM(BDP108:BDP111)</f>
        <v>0</v>
      </c>
      <c r="BDQ107" s="1112">
        <f t="shared" si="7158"/>
        <v>0</v>
      </c>
      <c r="BDR107" s="1112">
        <f t="shared" si="7158"/>
        <v>0</v>
      </c>
      <c r="BDS107" s="1112">
        <f t="shared" si="7158"/>
        <v>0</v>
      </c>
      <c r="BDT107" s="1112">
        <f t="shared" si="7158"/>
        <v>0</v>
      </c>
      <c r="BDU107" s="1112">
        <f t="shared" si="7158"/>
        <v>0</v>
      </c>
      <c r="BDV107" s="1112">
        <f t="shared" si="7158"/>
        <v>0</v>
      </c>
      <c r="BDW107" s="1112">
        <f t="shared" si="7158"/>
        <v>0</v>
      </c>
      <c r="BDX107" s="1112">
        <f t="shared" si="7158"/>
        <v>0</v>
      </c>
      <c r="BDY107" s="1112">
        <f t="shared" si="7158"/>
        <v>0</v>
      </c>
      <c r="BDZ107" s="1112">
        <f t="shared" si="7158"/>
        <v>0</v>
      </c>
      <c r="BEA107" s="1112">
        <f t="shared" si="7158"/>
        <v>0</v>
      </c>
      <c r="BEB107" s="1112">
        <f t="shared" si="7158"/>
        <v>0</v>
      </c>
      <c r="BEC107" s="1113">
        <f t="shared" si="7158"/>
        <v>0</v>
      </c>
      <c r="BEE107" s="1120">
        <f t="shared" ref="BEE107:BER107" si="7159">SUM(BEE108:BEE111)</f>
        <v>0</v>
      </c>
      <c r="BEF107" s="1112">
        <f t="shared" si="7159"/>
        <v>0</v>
      </c>
      <c r="BEG107" s="1112">
        <f t="shared" si="7159"/>
        <v>0</v>
      </c>
      <c r="BEH107" s="1112">
        <f t="shared" si="7159"/>
        <v>0</v>
      </c>
      <c r="BEI107" s="1112">
        <f t="shared" si="7159"/>
        <v>0</v>
      </c>
      <c r="BEJ107" s="1112">
        <f t="shared" si="7159"/>
        <v>0</v>
      </c>
      <c r="BEK107" s="1112">
        <f t="shared" si="7159"/>
        <v>0</v>
      </c>
      <c r="BEL107" s="1112">
        <f t="shared" si="7159"/>
        <v>0</v>
      </c>
      <c r="BEM107" s="1112">
        <f t="shared" si="7159"/>
        <v>0</v>
      </c>
      <c r="BEN107" s="1112">
        <f t="shared" si="7159"/>
        <v>0</v>
      </c>
      <c r="BEO107" s="1112">
        <f t="shared" si="7159"/>
        <v>0</v>
      </c>
      <c r="BEP107" s="1112">
        <f t="shared" si="7159"/>
        <v>0</v>
      </c>
      <c r="BEQ107" s="1112">
        <f t="shared" si="7159"/>
        <v>0</v>
      </c>
      <c r="BER107" s="1113">
        <f t="shared" si="7159"/>
        <v>0</v>
      </c>
      <c r="BET107" s="1120">
        <f t="shared" ref="BET107:BFG107" si="7160">SUM(BET108:BET111)</f>
        <v>0</v>
      </c>
      <c r="BEU107" s="1112">
        <f t="shared" si="7160"/>
        <v>0</v>
      </c>
      <c r="BEV107" s="1112">
        <f t="shared" si="7160"/>
        <v>0</v>
      </c>
      <c r="BEW107" s="1112">
        <f t="shared" si="7160"/>
        <v>0</v>
      </c>
      <c r="BEX107" s="1112">
        <f t="shared" si="7160"/>
        <v>0</v>
      </c>
      <c r="BEY107" s="1112">
        <f t="shared" si="7160"/>
        <v>0</v>
      </c>
      <c r="BEZ107" s="1112">
        <f t="shared" si="7160"/>
        <v>0</v>
      </c>
      <c r="BFA107" s="1112">
        <f t="shared" si="7160"/>
        <v>0</v>
      </c>
      <c r="BFB107" s="1112">
        <f t="shared" si="7160"/>
        <v>0</v>
      </c>
      <c r="BFC107" s="1112">
        <f t="shared" si="7160"/>
        <v>0</v>
      </c>
      <c r="BFD107" s="1112">
        <f t="shared" si="7160"/>
        <v>0</v>
      </c>
      <c r="BFE107" s="1112">
        <f t="shared" si="7160"/>
        <v>0</v>
      </c>
      <c r="BFF107" s="1112">
        <f t="shared" si="7160"/>
        <v>0</v>
      </c>
      <c r="BFG107" s="1113">
        <f t="shared" si="7160"/>
        <v>0</v>
      </c>
      <c r="BFI107" s="1120">
        <f t="shared" ref="BFI107:BFV107" si="7161">SUM(BFI108:BFI111)</f>
        <v>0</v>
      </c>
      <c r="BFJ107" s="1112">
        <f t="shared" si="7161"/>
        <v>0</v>
      </c>
      <c r="BFK107" s="1112">
        <f t="shared" si="7161"/>
        <v>0</v>
      </c>
      <c r="BFL107" s="1112">
        <f t="shared" si="7161"/>
        <v>0</v>
      </c>
      <c r="BFM107" s="1112">
        <f t="shared" si="7161"/>
        <v>0</v>
      </c>
      <c r="BFN107" s="1112">
        <f t="shared" si="7161"/>
        <v>0</v>
      </c>
      <c r="BFO107" s="1112">
        <f t="shared" si="7161"/>
        <v>0</v>
      </c>
      <c r="BFP107" s="1112">
        <f t="shared" si="7161"/>
        <v>0</v>
      </c>
      <c r="BFQ107" s="1112">
        <f t="shared" si="7161"/>
        <v>0</v>
      </c>
      <c r="BFR107" s="1112">
        <f t="shared" si="7161"/>
        <v>0</v>
      </c>
      <c r="BFS107" s="1112">
        <f t="shared" si="7161"/>
        <v>0</v>
      </c>
      <c r="BFT107" s="1112">
        <f t="shared" si="7161"/>
        <v>0</v>
      </c>
      <c r="BFU107" s="1112">
        <f t="shared" si="7161"/>
        <v>0</v>
      </c>
      <c r="BFV107" s="1113">
        <f t="shared" si="7161"/>
        <v>0</v>
      </c>
      <c r="BFX107" s="1120">
        <f t="shared" ref="BFX107:BGK107" si="7162">SUM(BFX108:BFX111)</f>
        <v>0</v>
      </c>
      <c r="BFY107" s="1112">
        <f t="shared" si="7162"/>
        <v>0</v>
      </c>
      <c r="BFZ107" s="1112">
        <f t="shared" si="7162"/>
        <v>0</v>
      </c>
      <c r="BGA107" s="1112">
        <f t="shared" si="7162"/>
        <v>0</v>
      </c>
      <c r="BGB107" s="1112">
        <f t="shared" si="7162"/>
        <v>0</v>
      </c>
      <c r="BGC107" s="1112">
        <f t="shared" si="7162"/>
        <v>0</v>
      </c>
      <c r="BGD107" s="1112">
        <f t="shared" si="7162"/>
        <v>0</v>
      </c>
      <c r="BGE107" s="1112">
        <f t="shared" si="7162"/>
        <v>0</v>
      </c>
      <c r="BGF107" s="1112">
        <f t="shared" si="7162"/>
        <v>0</v>
      </c>
      <c r="BGG107" s="1112">
        <f t="shared" si="7162"/>
        <v>0</v>
      </c>
      <c r="BGH107" s="1112">
        <f t="shared" si="7162"/>
        <v>0</v>
      </c>
      <c r="BGI107" s="1112">
        <f t="shared" si="7162"/>
        <v>0</v>
      </c>
      <c r="BGJ107" s="1112">
        <f t="shared" si="7162"/>
        <v>0</v>
      </c>
      <c r="BGK107" s="1113">
        <f t="shared" si="7162"/>
        <v>0</v>
      </c>
      <c r="BGM107" s="1120">
        <f t="shared" ref="BGM107:BGZ107" si="7163">SUM(BGM108:BGM111)</f>
        <v>0</v>
      </c>
      <c r="BGN107" s="1112">
        <f t="shared" si="7163"/>
        <v>0</v>
      </c>
      <c r="BGO107" s="1112">
        <f t="shared" si="7163"/>
        <v>0</v>
      </c>
      <c r="BGP107" s="1112">
        <f t="shared" si="7163"/>
        <v>0</v>
      </c>
      <c r="BGQ107" s="1112">
        <f t="shared" si="7163"/>
        <v>0</v>
      </c>
      <c r="BGR107" s="1112">
        <f t="shared" si="7163"/>
        <v>0</v>
      </c>
      <c r="BGS107" s="1112">
        <f t="shared" si="7163"/>
        <v>0</v>
      </c>
      <c r="BGT107" s="1112">
        <f t="shared" si="7163"/>
        <v>0</v>
      </c>
      <c r="BGU107" s="1112">
        <f t="shared" si="7163"/>
        <v>0</v>
      </c>
      <c r="BGV107" s="1112">
        <f t="shared" si="7163"/>
        <v>0</v>
      </c>
      <c r="BGW107" s="1112">
        <f t="shared" si="7163"/>
        <v>0</v>
      </c>
      <c r="BGX107" s="1112">
        <f t="shared" si="7163"/>
        <v>0</v>
      </c>
      <c r="BGY107" s="1112">
        <f t="shared" si="7163"/>
        <v>0</v>
      </c>
      <c r="BGZ107" s="1113">
        <f t="shared" si="7163"/>
        <v>0</v>
      </c>
      <c r="BHB107" s="1120">
        <f t="shared" ref="BHB107:BHO107" si="7164">SUM(BHB108:BHB111)</f>
        <v>0</v>
      </c>
      <c r="BHC107" s="1112">
        <f t="shared" si="7164"/>
        <v>0</v>
      </c>
      <c r="BHD107" s="1112">
        <f t="shared" si="7164"/>
        <v>0</v>
      </c>
      <c r="BHE107" s="1112">
        <f t="shared" si="7164"/>
        <v>0</v>
      </c>
      <c r="BHF107" s="1112">
        <f t="shared" si="7164"/>
        <v>0</v>
      </c>
      <c r="BHG107" s="1112">
        <f t="shared" si="7164"/>
        <v>0</v>
      </c>
      <c r="BHH107" s="1112">
        <f t="shared" si="7164"/>
        <v>0</v>
      </c>
      <c r="BHI107" s="1112">
        <f t="shared" si="7164"/>
        <v>0</v>
      </c>
      <c r="BHJ107" s="1112">
        <f t="shared" si="7164"/>
        <v>0</v>
      </c>
      <c r="BHK107" s="1112">
        <f t="shared" si="7164"/>
        <v>0</v>
      </c>
      <c r="BHL107" s="1112">
        <f t="shared" si="7164"/>
        <v>0</v>
      </c>
      <c r="BHM107" s="1112">
        <f t="shared" si="7164"/>
        <v>0</v>
      </c>
      <c r="BHN107" s="1112">
        <f t="shared" si="7164"/>
        <v>0</v>
      </c>
      <c r="BHO107" s="1113">
        <f t="shared" si="7164"/>
        <v>0</v>
      </c>
      <c r="BHQ107" s="1120">
        <f t="shared" ref="BHQ107:BID107" si="7165">SUM(BHQ108:BHQ111)</f>
        <v>0</v>
      </c>
      <c r="BHR107" s="1112">
        <f t="shared" si="7165"/>
        <v>0</v>
      </c>
      <c r="BHS107" s="1112">
        <f t="shared" si="7165"/>
        <v>0</v>
      </c>
      <c r="BHT107" s="1112">
        <f t="shared" si="7165"/>
        <v>0</v>
      </c>
      <c r="BHU107" s="1112">
        <f t="shared" si="7165"/>
        <v>0</v>
      </c>
      <c r="BHV107" s="1112">
        <f t="shared" si="7165"/>
        <v>0</v>
      </c>
      <c r="BHW107" s="1112">
        <f t="shared" si="7165"/>
        <v>0</v>
      </c>
      <c r="BHX107" s="1112">
        <f t="shared" si="7165"/>
        <v>0</v>
      </c>
      <c r="BHY107" s="1112">
        <f t="shared" si="7165"/>
        <v>0</v>
      </c>
      <c r="BHZ107" s="1112">
        <f t="shared" si="7165"/>
        <v>0</v>
      </c>
      <c r="BIA107" s="1112">
        <f t="shared" si="7165"/>
        <v>0</v>
      </c>
      <c r="BIB107" s="1112">
        <f t="shared" si="7165"/>
        <v>0</v>
      </c>
      <c r="BIC107" s="1112">
        <f t="shared" si="7165"/>
        <v>0</v>
      </c>
      <c r="BID107" s="1113">
        <f t="shared" si="7165"/>
        <v>0</v>
      </c>
      <c r="BIF107" s="1120">
        <f t="shared" ref="BIF107:BIS107" si="7166">SUM(BIF108:BIF111)</f>
        <v>0</v>
      </c>
      <c r="BIG107" s="1112">
        <f t="shared" si="7166"/>
        <v>0</v>
      </c>
      <c r="BIH107" s="1112">
        <f t="shared" si="7166"/>
        <v>0</v>
      </c>
      <c r="BII107" s="1112">
        <f t="shared" si="7166"/>
        <v>0</v>
      </c>
      <c r="BIJ107" s="1112">
        <f t="shared" si="7166"/>
        <v>0</v>
      </c>
      <c r="BIK107" s="1112">
        <f t="shared" si="7166"/>
        <v>0</v>
      </c>
      <c r="BIL107" s="1112">
        <f t="shared" si="7166"/>
        <v>0</v>
      </c>
      <c r="BIM107" s="1112">
        <f t="shared" si="7166"/>
        <v>0</v>
      </c>
      <c r="BIN107" s="1112">
        <f t="shared" si="7166"/>
        <v>0</v>
      </c>
      <c r="BIO107" s="1112">
        <f t="shared" si="7166"/>
        <v>0</v>
      </c>
      <c r="BIP107" s="1112">
        <f t="shared" si="7166"/>
        <v>0</v>
      </c>
      <c r="BIQ107" s="1112">
        <f t="shared" si="7166"/>
        <v>0</v>
      </c>
      <c r="BIR107" s="1112">
        <f t="shared" si="7166"/>
        <v>0</v>
      </c>
      <c r="BIS107" s="1113">
        <f t="shared" si="7166"/>
        <v>0</v>
      </c>
      <c r="BIU107" s="1120">
        <f t="shared" ref="BIU107:BJH107" si="7167">SUM(BIU108:BIU111)</f>
        <v>0</v>
      </c>
      <c r="BIV107" s="1112">
        <f t="shared" si="7167"/>
        <v>0</v>
      </c>
      <c r="BIW107" s="1112">
        <f t="shared" si="7167"/>
        <v>0</v>
      </c>
      <c r="BIX107" s="1112">
        <f t="shared" si="7167"/>
        <v>0</v>
      </c>
      <c r="BIY107" s="1112">
        <f t="shared" si="7167"/>
        <v>0</v>
      </c>
      <c r="BIZ107" s="1112">
        <f t="shared" si="7167"/>
        <v>0</v>
      </c>
      <c r="BJA107" s="1112">
        <f t="shared" si="7167"/>
        <v>0</v>
      </c>
      <c r="BJB107" s="1112">
        <f t="shared" si="7167"/>
        <v>0</v>
      </c>
      <c r="BJC107" s="1112">
        <f t="shared" si="7167"/>
        <v>0</v>
      </c>
      <c r="BJD107" s="1112">
        <f t="shared" si="7167"/>
        <v>0</v>
      </c>
      <c r="BJE107" s="1112">
        <f t="shared" si="7167"/>
        <v>0</v>
      </c>
      <c r="BJF107" s="1112">
        <f t="shared" si="7167"/>
        <v>0</v>
      </c>
      <c r="BJG107" s="1112">
        <f t="shared" si="7167"/>
        <v>0</v>
      </c>
      <c r="BJH107" s="1113">
        <f t="shared" si="7167"/>
        <v>0</v>
      </c>
      <c r="BJJ107" s="1120">
        <f t="shared" ref="BJJ107:BJW107" si="7168">SUM(BJJ108:BJJ111)</f>
        <v>0</v>
      </c>
      <c r="BJK107" s="1112">
        <f t="shared" si="7168"/>
        <v>0</v>
      </c>
      <c r="BJL107" s="1112">
        <f t="shared" si="7168"/>
        <v>0</v>
      </c>
      <c r="BJM107" s="1112">
        <f t="shared" si="7168"/>
        <v>0</v>
      </c>
      <c r="BJN107" s="1112">
        <f t="shared" si="7168"/>
        <v>0</v>
      </c>
      <c r="BJO107" s="1112">
        <f t="shared" si="7168"/>
        <v>0</v>
      </c>
      <c r="BJP107" s="1112">
        <f t="shared" si="7168"/>
        <v>0</v>
      </c>
      <c r="BJQ107" s="1112">
        <f t="shared" si="7168"/>
        <v>0</v>
      </c>
      <c r="BJR107" s="1112">
        <f t="shared" si="7168"/>
        <v>0</v>
      </c>
      <c r="BJS107" s="1112">
        <f t="shared" si="7168"/>
        <v>0</v>
      </c>
      <c r="BJT107" s="1112">
        <f t="shared" si="7168"/>
        <v>0</v>
      </c>
      <c r="BJU107" s="1112">
        <f t="shared" si="7168"/>
        <v>0</v>
      </c>
      <c r="BJV107" s="1112">
        <f t="shared" si="7168"/>
        <v>0</v>
      </c>
      <c r="BJW107" s="1113">
        <f t="shared" si="7168"/>
        <v>0</v>
      </c>
      <c r="BJY107" s="1120">
        <f t="shared" ref="BJY107:BKL107" si="7169">SUM(BJY108:BJY111)</f>
        <v>0</v>
      </c>
      <c r="BJZ107" s="1112">
        <f t="shared" si="7169"/>
        <v>0</v>
      </c>
      <c r="BKA107" s="1112">
        <f t="shared" si="7169"/>
        <v>0</v>
      </c>
      <c r="BKB107" s="1112">
        <f t="shared" si="7169"/>
        <v>0</v>
      </c>
      <c r="BKC107" s="1112">
        <f t="shared" si="7169"/>
        <v>0</v>
      </c>
      <c r="BKD107" s="1112">
        <f t="shared" si="7169"/>
        <v>0</v>
      </c>
      <c r="BKE107" s="1112">
        <f t="shared" si="7169"/>
        <v>0</v>
      </c>
      <c r="BKF107" s="1112">
        <f t="shared" si="7169"/>
        <v>0</v>
      </c>
      <c r="BKG107" s="1112">
        <f t="shared" si="7169"/>
        <v>0</v>
      </c>
      <c r="BKH107" s="1112">
        <f t="shared" si="7169"/>
        <v>0</v>
      </c>
      <c r="BKI107" s="1112">
        <f t="shared" si="7169"/>
        <v>0</v>
      </c>
      <c r="BKJ107" s="1112">
        <f t="shared" si="7169"/>
        <v>0</v>
      </c>
      <c r="BKK107" s="1112">
        <f t="shared" si="7169"/>
        <v>0</v>
      </c>
      <c r="BKL107" s="1113">
        <f t="shared" si="7169"/>
        <v>0</v>
      </c>
      <c r="BKN107" s="1120">
        <f t="shared" ref="BKN107:BLA107" si="7170">SUM(BKN108:BKN111)</f>
        <v>0</v>
      </c>
      <c r="BKO107" s="1112">
        <f t="shared" si="7170"/>
        <v>0</v>
      </c>
      <c r="BKP107" s="1112">
        <f t="shared" si="7170"/>
        <v>0</v>
      </c>
      <c r="BKQ107" s="1112">
        <f t="shared" si="7170"/>
        <v>0</v>
      </c>
      <c r="BKR107" s="1112">
        <f t="shared" si="7170"/>
        <v>0</v>
      </c>
      <c r="BKS107" s="1112">
        <f t="shared" si="7170"/>
        <v>0</v>
      </c>
      <c r="BKT107" s="1112">
        <f t="shared" si="7170"/>
        <v>0</v>
      </c>
      <c r="BKU107" s="1112">
        <f t="shared" si="7170"/>
        <v>0</v>
      </c>
      <c r="BKV107" s="1112">
        <f t="shared" si="7170"/>
        <v>0</v>
      </c>
      <c r="BKW107" s="1112">
        <f t="shared" si="7170"/>
        <v>0</v>
      </c>
      <c r="BKX107" s="1112">
        <f t="shared" si="7170"/>
        <v>0</v>
      </c>
      <c r="BKY107" s="1112">
        <f t="shared" si="7170"/>
        <v>0</v>
      </c>
      <c r="BKZ107" s="1112">
        <f t="shared" si="7170"/>
        <v>0</v>
      </c>
      <c r="BLA107" s="1113">
        <f t="shared" si="7170"/>
        <v>0</v>
      </c>
      <c r="BLC107" s="1120">
        <f t="shared" ref="BLC107:BLP107" si="7171">SUM(BLC108:BLC111)</f>
        <v>0</v>
      </c>
      <c r="BLD107" s="1112">
        <f t="shared" si="7171"/>
        <v>0</v>
      </c>
      <c r="BLE107" s="1112">
        <f t="shared" si="7171"/>
        <v>0</v>
      </c>
      <c r="BLF107" s="1112">
        <f t="shared" si="7171"/>
        <v>0</v>
      </c>
      <c r="BLG107" s="1112">
        <f t="shared" si="7171"/>
        <v>0</v>
      </c>
      <c r="BLH107" s="1112">
        <f t="shared" si="7171"/>
        <v>0</v>
      </c>
      <c r="BLI107" s="1112">
        <f t="shared" si="7171"/>
        <v>0</v>
      </c>
      <c r="BLJ107" s="1112">
        <f t="shared" si="7171"/>
        <v>0</v>
      </c>
      <c r="BLK107" s="1112">
        <f t="shared" si="7171"/>
        <v>0</v>
      </c>
      <c r="BLL107" s="1112">
        <f t="shared" si="7171"/>
        <v>0</v>
      </c>
      <c r="BLM107" s="1112">
        <f t="shared" si="7171"/>
        <v>0</v>
      </c>
      <c r="BLN107" s="1112">
        <f t="shared" si="7171"/>
        <v>0</v>
      </c>
      <c r="BLO107" s="1112">
        <f t="shared" si="7171"/>
        <v>0</v>
      </c>
      <c r="BLP107" s="1113">
        <f t="shared" si="7171"/>
        <v>0</v>
      </c>
      <c r="BLR107" s="1120">
        <f t="shared" ref="BLR107:BME107" si="7172">SUM(BLR108:BLR111)</f>
        <v>0</v>
      </c>
      <c r="BLS107" s="1112">
        <f t="shared" si="7172"/>
        <v>0</v>
      </c>
      <c r="BLT107" s="1112">
        <f t="shared" si="7172"/>
        <v>0</v>
      </c>
      <c r="BLU107" s="1112">
        <f t="shared" si="7172"/>
        <v>0</v>
      </c>
      <c r="BLV107" s="1112">
        <f t="shared" si="7172"/>
        <v>0</v>
      </c>
      <c r="BLW107" s="1112">
        <f t="shared" si="7172"/>
        <v>0</v>
      </c>
      <c r="BLX107" s="1112">
        <f t="shared" si="7172"/>
        <v>0</v>
      </c>
      <c r="BLY107" s="1112">
        <f t="shared" si="7172"/>
        <v>0</v>
      </c>
      <c r="BLZ107" s="1112">
        <f t="shared" si="7172"/>
        <v>0</v>
      </c>
      <c r="BMA107" s="1112">
        <f t="shared" si="7172"/>
        <v>0</v>
      </c>
      <c r="BMB107" s="1112">
        <f t="shared" si="7172"/>
        <v>0</v>
      </c>
      <c r="BMC107" s="1112">
        <f t="shared" si="7172"/>
        <v>0</v>
      </c>
      <c r="BMD107" s="1112">
        <f t="shared" si="7172"/>
        <v>0</v>
      </c>
      <c r="BME107" s="1113">
        <f t="shared" si="7172"/>
        <v>0</v>
      </c>
      <c r="BMG107" s="1120">
        <f t="shared" ref="BMG107:BMT107" si="7173">SUM(BMG108:BMG111)</f>
        <v>0</v>
      </c>
      <c r="BMH107" s="1112">
        <f t="shared" si="7173"/>
        <v>0</v>
      </c>
      <c r="BMI107" s="1112">
        <f t="shared" si="7173"/>
        <v>0</v>
      </c>
      <c r="BMJ107" s="1112">
        <f t="shared" si="7173"/>
        <v>0</v>
      </c>
      <c r="BMK107" s="1112">
        <f t="shared" si="7173"/>
        <v>0</v>
      </c>
      <c r="BML107" s="1112">
        <f t="shared" si="7173"/>
        <v>0</v>
      </c>
      <c r="BMM107" s="1112">
        <f t="shared" si="7173"/>
        <v>0</v>
      </c>
      <c r="BMN107" s="1112">
        <f t="shared" si="7173"/>
        <v>0</v>
      </c>
      <c r="BMO107" s="1112">
        <f t="shared" si="7173"/>
        <v>0</v>
      </c>
      <c r="BMP107" s="1112">
        <f t="shared" si="7173"/>
        <v>0</v>
      </c>
      <c r="BMQ107" s="1112">
        <f t="shared" si="7173"/>
        <v>0</v>
      </c>
      <c r="BMR107" s="1112">
        <f t="shared" si="7173"/>
        <v>0</v>
      </c>
      <c r="BMS107" s="1112">
        <f t="shared" si="7173"/>
        <v>0</v>
      </c>
      <c r="BMT107" s="1113">
        <f t="shared" si="7173"/>
        <v>0</v>
      </c>
      <c r="BMV107" s="1120">
        <f t="shared" ref="BMV107:BNI107" si="7174">SUM(BMV108:BMV111)</f>
        <v>0</v>
      </c>
      <c r="BMW107" s="1112">
        <f t="shared" si="7174"/>
        <v>0</v>
      </c>
      <c r="BMX107" s="1112">
        <f t="shared" si="7174"/>
        <v>0</v>
      </c>
      <c r="BMY107" s="1112">
        <f t="shared" si="7174"/>
        <v>0</v>
      </c>
      <c r="BMZ107" s="1112">
        <f t="shared" si="7174"/>
        <v>0</v>
      </c>
      <c r="BNA107" s="1112">
        <f t="shared" si="7174"/>
        <v>0</v>
      </c>
      <c r="BNB107" s="1112">
        <f t="shared" si="7174"/>
        <v>0</v>
      </c>
      <c r="BNC107" s="1112">
        <f t="shared" si="7174"/>
        <v>0</v>
      </c>
      <c r="BND107" s="1112">
        <f t="shared" si="7174"/>
        <v>0</v>
      </c>
      <c r="BNE107" s="1112">
        <f t="shared" si="7174"/>
        <v>0</v>
      </c>
      <c r="BNF107" s="1112">
        <f t="shared" si="7174"/>
        <v>0</v>
      </c>
      <c r="BNG107" s="1112">
        <f t="shared" si="7174"/>
        <v>0</v>
      </c>
      <c r="BNH107" s="1112">
        <f t="shared" si="7174"/>
        <v>0</v>
      </c>
      <c r="BNI107" s="1113">
        <f t="shared" si="7174"/>
        <v>0</v>
      </c>
      <c r="BNK107" s="1120">
        <f t="shared" ref="BNK107:BNX107" si="7175">SUM(BNK108:BNK111)</f>
        <v>0</v>
      </c>
      <c r="BNL107" s="1112">
        <f t="shared" si="7175"/>
        <v>0</v>
      </c>
      <c r="BNM107" s="1112">
        <f t="shared" si="7175"/>
        <v>0</v>
      </c>
      <c r="BNN107" s="1112">
        <f t="shared" si="7175"/>
        <v>0</v>
      </c>
      <c r="BNO107" s="1112">
        <f t="shared" si="7175"/>
        <v>0</v>
      </c>
      <c r="BNP107" s="1112">
        <f t="shared" si="7175"/>
        <v>0</v>
      </c>
      <c r="BNQ107" s="1112">
        <f t="shared" si="7175"/>
        <v>0</v>
      </c>
      <c r="BNR107" s="1112">
        <f t="shared" si="7175"/>
        <v>0</v>
      </c>
      <c r="BNS107" s="1112">
        <f t="shared" si="7175"/>
        <v>0</v>
      </c>
      <c r="BNT107" s="1112">
        <f t="shared" si="7175"/>
        <v>0</v>
      </c>
      <c r="BNU107" s="1112">
        <f t="shared" si="7175"/>
        <v>0</v>
      </c>
      <c r="BNV107" s="1112">
        <f t="shared" si="7175"/>
        <v>0</v>
      </c>
      <c r="BNW107" s="1112">
        <f t="shared" si="7175"/>
        <v>0</v>
      </c>
      <c r="BNX107" s="1113">
        <f t="shared" si="7175"/>
        <v>0</v>
      </c>
      <c r="BNZ107" s="1120">
        <f t="shared" ref="BNZ107:BOM107" si="7176">SUM(BNZ108:BNZ111)</f>
        <v>0</v>
      </c>
      <c r="BOA107" s="1112">
        <f t="shared" si="7176"/>
        <v>0</v>
      </c>
      <c r="BOB107" s="1112">
        <f t="shared" si="7176"/>
        <v>0</v>
      </c>
      <c r="BOC107" s="1112">
        <f t="shared" si="7176"/>
        <v>0</v>
      </c>
      <c r="BOD107" s="1112">
        <f t="shared" si="7176"/>
        <v>0</v>
      </c>
      <c r="BOE107" s="1112">
        <f t="shared" si="7176"/>
        <v>0</v>
      </c>
      <c r="BOF107" s="1112">
        <f t="shared" si="7176"/>
        <v>0</v>
      </c>
      <c r="BOG107" s="1112">
        <f t="shared" si="7176"/>
        <v>0</v>
      </c>
      <c r="BOH107" s="1112">
        <f t="shared" si="7176"/>
        <v>0</v>
      </c>
      <c r="BOI107" s="1112">
        <f t="shared" si="7176"/>
        <v>0</v>
      </c>
      <c r="BOJ107" s="1112">
        <f t="shared" si="7176"/>
        <v>0</v>
      </c>
      <c r="BOK107" s="1112">
        <f t="shared" si="7176"/>
        <v>0</v>
      </c>
      <c r="BOL107" s="1112">
        <f t="shared" si="7176"/>
        <v>0</v>
      </c>
      <c r="BOM107" s="1113">
        <f t="shared" si="7176"/>
        <v>0</v>
      </c>
      <c r="BOO107" s="1120">
        <f t="shared" ref="BOO107:BPB107" si="7177">SUM(BOO108:BOO111)</f>
        <v>0</v>
      </c>
      <c r="BOP107" s="1112">
        <f t="shared" si="7177"/>
        <v>0</v>
      </c>
      <c r="BOQ107" s="1112">
        <f t="shared" si="7177"/>
        <v>0</v>
      </c>
      <c r="BOR107" s="1112">
        <f t="shared" si="7177"/>
        <v>0</v>
      </c>
      <c r="BOS107" s="1112">
        <f t="shared" si="7177"/>
        <v>0</v>
      </c>
      <c r="BOT107" s="1112">
        <f t="shared" si="7177"/>
        <v>0</v>
      </c>
      <c r="BOU107" s="1112">
        <f t="shared" si="7177"/>
        <v>0</v>
      </c>
      <c r="BOV107" s="1112">
        <f t="shared" si="7177"/>
        <v>0</v>
      </c>
      <c r="BOW107" s="1112">
        <f t="shared" si="7177"/>
        <v>0</v>
      </c>
      <c r="BOX107" s="1112">
        <f t="shared" si="7177"/>
        <v>0</v>
      </c>
      <c r="BOY107" s="1112">
        <f t="shared" si="7177"/>
        <v>0</v>
      </c>
      <c r="BOZ107" s="1112">
        <f t="shared" si="7177"/>
        <v>0</v>
      </c>
      <c r="BPA107" s="1112">
        <f t="shared" si="7177"/>
        <v>0</v>
      </c>
      <c r="BPB107" s="1113">
        <f t="shared" si="7177"/>
        <v>0</v>
      </c>
      <c r="BPD107" s="1120">
        <f t="shared" ref="BPD107:BPQ107" si="7178">SUM(BPD108:BPD111)</f>
        <v>0</v>
      </c>
      <c r="BPE107" s="1112">
        <f t="shared" si="7178"/>
        <v>0</v>
      </c>
      <c r="BPF107" s="1112">
        <f t="shared" si="7178"/>
        <v>0</v>
      </c>
      <c r="BPG107" s="1112">
        <f t="shared" si="7178"/>
        <v>0</v>
      </c>
      <c r="BPH107" s="1112">
        <f t="shared" si="7178"/>
        <v>0</v>
      </c>
      <c r="BPI107" s="1112">
        <f t="shared" si="7178"/>
        <v>0</v>
      </c>
      <c r="BPJ107" s="1112">
        <f t="shared" si="7178"/>
        <v>0</v>
      </c>
      <c r="BPK107" s="1112">
        <f t="shared" si="7178"/>
        <v>0</v>
      </c>
      <c r="BPL107" s="1112">
        <f t="shared" si="7178"/>
        <v>0</v>
      </c>
      <c r="BPM107" s="1112">
        <f t="shared" si="7178"/>
        <v>0</v>
      </c>
      <c r="BPN107" s="1112">
        <f t="shared" si="7178"/>
        <v>0</v>
      </c>
      <c r="BPO107" s="1112">
        <f t="shared" si="7178"/>
        <v>0</v>
      </c>
      <c r="BPP107" s="1112">
        <f t="shared" si="7178"/>
        <v>0</v>
      </c>
      <c r="BPQ107" s="1113">
        <f t="shared" si="7178"/>
        <v>0</v>
      </c>
      <c r="BPS107" s="1120">
        <f t="shared" ref="BPS107:BQF107" si="7179">SUM(BPS108:BPS111)</f>
        <v>0</v>
      </c>
      <c r="BPT107" s="1112">
        <f t="shared" si="7179"/>
        <v>0</v>
      </c>
      <c r="BPU107" s="1112">
        <f t="shared" si="7179"/>
        <v>0</v>
      </c>
      <c r="BPV107" s="1112">
        <f t="shared" si="7179"/>
        <v>0</v>
      </c>
      <c r="BPW107" s="1112">
        <f t="shared" si="7179"/>
        <v>0</v>
      </c>
      <c r="BPX107" s="1112">
        <f t="shared" si="7179"/>
        <v>0</v>
      </c>
      <c r="BPY107" s="1112">
        <f t="shared" si="7179"/>
        <v>0</v>
      </c>
      <c r="BPZ107" s="1112">
        <f t="shared" si="7179"/>
        <v>0</v>
      </c>
      <c r="BQA107" s="1112">
        <f t="shared" si="7179"/>
        <v>0</v>
      </c>
      <c r="BQB107" s="1112">
        <f t="shared" si="7179"/>
        <v>0</v>
      </c>
      <c r="BQC107" s="1112">
        <f t="shared" si="7179"/>
        <v>0</v>
      </c>
      <c r="BQD107" s="1112">
        <f t="shared" si="7179"/>
        <v>0</v>
      </c>
      <c r="BQE107" s="1112">
        <f t="shared" si="7179"/>
        <v>0</v>
      </c>
      <c r="BQF107" s="1113">
        <f t="shared" si="7179"/>
        <v>0</v>
      </c>
      <c r="BQH107" s="1120">
        <f t="shared" ref="BQH107:BQU107" si="7180">SUM(BQH108:BQH111)</f>
        <v>0</v>
      </c>
      <c r="BQI107" s="1112">
        <f t="shared" si="7180"/>
        <v>0</v>
      </c>
      <c r="BQJ107" s="1112">
        <f t="shared" si="7180"/>
        <v>0</v>
      </c>
      <c r="BQK107" s="1112">
        <f t="shared" si="7180"/>
        <v>0</v>
      </c>
      <c r="BQL107" s="1112">
        <f t="shared" si="7180"/>
        <v>0</v>
      </c>
      <c r="BQM107" s="1112">
        <f t="shared" si="7180"/>
        <v>0</v>
      </c>
      <c r="BQN107" s="1112">
        <f t="shared" si="7180"/>
        <v>0</v>
      </c>
      <c r="BQO107" s="1112">
        <f t="shared" si="7180"/>
        <v>0</v>
      </c>
      <c r="BQP107" s="1112">
        <f t="shared" si="7180"/>
        <v>0</v>
      </c>
      <c r="BQQ107" s="1112">
        <f t="shared" si="7180"/>
        <v>0</v>
      </c>
      <c r="BQR107" s="1112">
        <f t="shared" si="7180"/>
        <v>0</v>
      </c>
      <c r="BQS107" s="1112">
        <f t="shared" si="7180"/>
        <v>0</v>
      </c>
      <c r="BQT107" s="1112">
        <f t="shared" si="7180"/>
        <v>0</v>
      </c>
      <c r="BQU107" s="1113">
        <f t="shared" si="7180"/>
        <v>0</v>
      </c>
      <c r="BQW107" s="1120">
        <f t="shared" ref="BQW107:BRJ107" si="7181">SUM(BQW108:BQW111)</f>
        <v>0</v>
      </c>
      <c r="BQX107" s="1112">
        <f t="shared" si="7181"/>
        <v>0</v>
      </c>
      <c r="BQY107" s="1112">
        <f t="shared" si="7181"/>
        <v>0</v>
      </c>
      <c r="BQZ107" s="1112">
        <f t="shared" si="7181"/>
        <v>0</v>
      </c>
      <c r="BRA107" s="1112">
        <f t="shared" si="7181"/>
        <v>0</v>
      </c>
      <c r="BRB107" s="1112">
        <f t="shared" si="7181"/>
        <v>0</v>
      </c>
      <c r="BRC107" s="1112">
        <f t="shared" si="7181"/>
        <v>0</v>
      </c>
      <c r="BRD107" s="1112">
        <f t="shared" si="7181"/>
        <v>0</v>
      </c>
      <c r="BRE107" s="1112">
        <f t="shared" si="7181"/>
        <v>0</v>
      </c>
      <c r="BRF107" s="1112">
        <f t="shared" si="7181"/>
        <v>0</v>
      </c>
      <c r="BRG107" s="1112">
        <f t="shared" si="7181"/>
        <v>0</v>
      </c>
      <c r="BRH107" s="1112">
        <f t="shared" si="7181"/>
        <v>0</v>
      </c>
      <c r="BRI107" s="1112">
        <f t="shared" si="7181"/>
        <v>0</v>
      </c>
      <c r="BRJ107" s="1113">
        <f t="shared" si="7181"/>
        <v>0</v>
      </c>
      <c r="BRL107" s="1120">
        <f t="shared" ref="BRL107:BRY107" si="7182">SUM(BRL108:BRL111)</f>
        <v>0</v>
      </c>
      <c r="BRM107" s="1112">
        <f t="shared" si="7182"/>
        <v>0</v>
      </c>
      <c r="BRN107" s="1112">
        <f t="shared" si="7182"/>
        <v>0</v>
      </c>
      <c r="BRO107" s="1112">
        <f t="shared" si="7182"/>
        <v>0</v>
      </c>
      <c r="BRP107" s="1112">
        <f t="shared" si="7182"/>
        <v>0</v>
      </c>
      <c r="BRQ107" s="1112">
        <f t="shared" si="7182"/>
        <v>0</v>
      </c>
      <c r="BRR107" s="1112">
        <f t="shared" si="7182"/>
        <v>0</v>
      </c>
      <c r="BRS107" s="1112">
        <f t="shared" si="7182"/>
        <v>0</v>
      </c>
      <c r="BRT107" s="1112">
        <f t="shared" si="7182"/>
        <v>0</v>
      </c>
      <c r="BRU107" s="1112">
        <f t="shared" si="7182"/>
        <v>0</v>
      </c>
      <c r="BRV107" s="1112">
        <f t="shared" si="7182"/>
        <v>0</v>
      </c>
      <c r="BRW107" s="1112">
        <f t="shared" si="7182"/>
        <v>0</v>
      </c>
      <c r="BRX107" s="1112">
        <f t="shared" si="7182"/>
        <v>0</v>
      </c>
      <c r="BRY107" s="1113">
        <f t="shared" si="7182"/>
        <v>0</v>
      </c>
      <c r="BSA107" s="1120">
        <f t="shared" ref="BSA107:BSN107" si="7183">SUM(BSA108:BSA111)</f>
        <v>0</v>
      </c>
      <c r="BSB107" s="1112">
        <f t="shared" si="7183"/>
        <v>0</v>
      </c>
      <c r="BSC107" s="1112">
        <f t="shared" si="7183"/>
        <v>0</v>
      </c>
      <c r="BSD107" s="1112">
        <f t="shared" si="7183"/>
        <v>0</v>
      </c>
      <c r="BSE107" s="1112">
        <f t="shared" si="7183"/>
        <v>0</v>
      </c>
      <c r="BSF107" s="1112">
        <f t="shared" si="7183"/>
        <v>0</v>
      </c>
      <c r="BSG107" s="1112">
        <f t="shared" si="7183"/>
        <v>0</v>
      </c>
      <c r="BSH107" s="1112">
        <f t="shared" si="7183"/>
        <v>0</v>
      </c>
      <c r="BSI107" s="1112">
        <f t="shared" si="7183"/>
        <v>0</v>
      </c>
      <c r="BSJ107" s="1112">
        <f t="shared" si="7183"/>
        <v>0</v>
      </c>
      <c r="BSK107" s="1112">
        <f t="shared" si="7183"/>
        <v>0</v>
      </c>
      <c r="BSL107" s="1112">
        <f t="shared" si="7183"/>
        <v>0</v>
      </c>
      <c r="BSM107" s="1112">
        <f t="shared" si="7183"/>
        <v>0</v>
      </c>
      <c r="BSN107" s="1113">
        <f t="shared" si="7183"/>
        <v>0</v>
      </c>
      <c r="BSP107" s="1120">
        <f t="shared" ref="BSP107:BTC107" si="7184">SUM(BSP108:BSP111)</f>
        <v>0</v>
      </c>
      <c r="BSQ107" s="1112">
        <f t="shared" si="7184"/>
        <v>0</v>
      </c>
      <c r="BSR107" s="1112">
        <f t="shared" si="7184"/>
        <v>0</v>
      </c>
      <c r="BSS107" s="1112">
        <f t="shared" si="7184"/>
        <v>0</v>
      </c>
      <c r="BST107" s="1112">
        <f t="shared" si="7184"/>
        <v>0</v>
      </c>
      <c r="BSU107" s="1112">
        <f t="shared" si="7184"/>
        <v>0</v>
      </c>
      <c r="BSV107" s="1112">
        <f t="shared" si="7184"/>
        <v>0</v>
      </c>
      <c r="BSW107" s="1112">
        <f t="shared" si="7184"/>
        <v>0</v>
      </c>
      <c r="BSX107" s="1112">
        <f t="shared" si="7184"/>
        <v>0</v>
      </c>
      <c r="BSY107" s="1112">
        <f t="shared" si="7184"/>
        <v>0</v>
      </c>
      <c r="BSZ107" s="1112">
        <f t="shared" si="7184"/>
        <v>0</v>
      </c>
      <c r="BTA107" s="1112">
        <f t="shared" si="7184"/>
        <v>0</v>
      </c>
      <c r="BTB107" s="1112">
        <f t="shared" si="7184"/>
        <v>0</v>
      </c>
      <c r="BTC107" s="1113">
        <f t="shared" si="7184"/>
        <v>0</v>
      </c>
      <c r="BTE107" s="1120">
        <f t="shared" ref="BTE107:BTR107" si="7185">SUM(BTE108:BTE111)</f>
        <v>0</v>
      </c>
      <c r="BTF107" s="1112">
        <f t="shared" si="7185"/>
        <v>0</v>
      </c>
      <c r="BTG107" s="1112">
        <f t="shared" si="7185"/>
        <v>0</v>
      </c>
      <c r="BTH107" s="1112">
        <f t="shared" si="7185"/>
        <v>0</v>
      </c>
      <c r="BTI107" s="1112">
        <f t="shared" si="7185"/>
        <v>0</v>
      </c>
      <c r="BTJ107" s="1112">
        <f t="shared" si="7185"/>
        <v>0</v>
      </c>
      <c r="BTK107" s="1112">
        <f t="shared" si="7185"/>
        <v>0</v>
      </c>
      <c r="BTL107" s="1112">
        <f t="shared" si="7185"/>
        <v>0</v>
      </c>
      <c r="BTM107" s="1112">
        <f t="shared" si="7185"/>
        <v>0</v>
      </c>
      <c r="BTN107" s="1112">
        <f t="shared" si="7185"/>
        <v>0</v>
      </c>
      <c r="BTO107" s="1112">
        <f t="shared" si="7185"/>
        <v>0</v>
      </c>
      <c r="BTP107" s="1112">
        <f t="shared" si="7185"/>
        <v>0</v>
      </c>
      <c r="BTQ107" s="1112">
        <f t="shared" si="7185"/>
        <v>0</v>
      </c>
      <c r="BTR107" s="1113">
        <f t="shared" si="7185"/>
        <v>0</v>
      </c>
      <c r="BTT107" s="1120">
        <f t="shared" ref="BTT107:BUG107" si="7186">SUM(BTT108:BTT111)</f>
        <v>0</v>
      </c>
      <c r="BTU107" s="1112">
        <f t="shared" si="7186"/>
        <v>0</v>
      </c>
      <c r="BTV107" s="1112">
        <f t="shared" si="7186"/>
        <v>0</v>
      </c>
      <c r="BTW107" s="1112">
        <f t="shared" si="7186"/>
        <v>0</v>
      </c>
      <c r="BTX107" s="1112">
        <f t="shared" si="7186"/>
        <v>0</v>
      </c>
      <c r="BTY107" s="1112">
        <f t="shared" si="7186"/>
        <v>0</v>
      </c>
      <c r="BTZ107" s="1112">
        <f t="shared" si="7186"/>
        <v>0</v>
      </c>
      <c r="BUA107" s="1112">
        <f t="shared" si="7186"/>
        <v>0</v>
      </c>
      <c r="BUB107" s="1112">
        <f t="shared" si="7186"/>
        <v>0</v>
      </c>
      <c r="BUC107" s="1112">
        <f t="shared" si="7186"/>
        <v>0</v>
      </c>
      <c r="BUD107" s="1112">
        <f t="shared" si="7186"/>
        <v>0</v>
      </c>
      <c r="BUE107" s="1112">
        <f t="shared" si="7186"/>
        <v>0</v>
      </c>
      <c r="BUF107" s="1112">
        <f t="shared" si="7186"/>
        <v>0</v>
      </c>
      <c r="BUG107" s="1113">
        <f t="shared" si="7186"/>
        <v>0</v>
      </c>
      <c r="BUI107" s="1120">
        <f t="shared" ref="BUI107:BUV107" si="7187">SUM(BUI108:BUI111)</f>
        <v>0</v>
      </c>
      <c r="BUJ107" s="1112">
        <f t="shared" si="7187"/>
        <v>0</v>
      </c>
      <c r="BUK107" s="1112">
        <f t="shared" si="7187"/>
        <v>0</v>
      </c>
      <c r="BUL107" s="1112">
        <f t="shared" si="7187"/>
        <v>0</v>
      </c>
      <c r="BUM107" s="1112">
        <f t="shared" si="7187"/>
        <v>0</v>
      </c>
      <c r="BUN107" s="1112">
        <f t="shared" si="7187"/>
        <v>0</v>
      </c>
      <c r="BUO107" s="1112">
        <f t="shared" si="7187"/>
        <v>0</v>
      </c>
      <c r="BUP107" s="1112">
        <f t="shared" si="7187"/>
        <v>0</v>
      </c>
      <c r="BUQ107" s="1112">
        <f t="shared" si="7187"/>
        <v>0</v>
      </c>
      <c r="BUR107" s="1112">
        <f t="shared" si="7187"/>
        <v>0</v>
      </c>
      <c r="BUS107" s="1112">
        <f t="shared" si="7187"/>
        <v>0</v>
      </c>
      <c r="BUT107" s="1112">
        <f t="shared" si="7187"/>
        <v>0</v>
      </c>
      <c r="BUU107" s="1112">
        <f t="shared" si="7187"/>
        <v>0</v>
      </c>
      <c r="BUV107" s="1113">
        <f t="shared" si="7187"/>
        <v>0</v>
      </c>
      <c r="BUX107" s="1120">
        <f t="shared" ref="BUX107:BVK107" si="7188">SUM(BUX108:BUX111)</f>
        <v>0</v>
      </c>
      <c r="BUY107" s="1112">
        <f t="shared" si="7188"/>
        <v>0</v>
      </c>
      <c r="BUZ107" s="1112">
        <f t="shared" si="7188"/>
        <v>0</v>
      </c>
      <c r="BVA107" s="1112">
        <f t="shared" si="7188"/>
        <v>0</v>
      </c>
      <c r="BVB107" s="1112">
        <f t="shared" si="7188"/>
        <v>0</v>
      </c>
      <c r="BVC107" s="1112">
        <f t="shared" si="7188"/>
        <v>0</v>
      </c>
      <c r="BVD107" s="1112">
        <f t="shared" si="7188"/>
        <v>0</v>
      </c>
      <c r="BVE107" s="1112">
        <f t="shared" si="7188"/>
        <v>0</v>
      </c>
      <c r="BVF107" s="1112">
        <f t="shared" si="7188"/>
        <v>0</v>
      </c>
      <c r="BVG107" s="1112">
        <f t="shared" si="7188"/>
        <v>0</v>
      </c>
      <c r="BVH107" s="1112">
        <f t="shared" si="7188"/>
        <v>0</v>
      </c>
      <c r="BVI107" s="1112">
        <f t="shared" si="7188"/>
        <v>0</v>
      </c>
      <c r="BVJ107" s="1112">
        <f t="shared" si="7188"/>
        <v>0</v>
      </c>
      <c r="BVK107" s="1113">
        <f t="shared" si="7188"/>
        <v>0</v>
      </c>
      <c r="BVM107" s="1120">
        <f t="shared" ref="BVM107:BVZ107" si="7189">SUM(BVM108:BVM111)</f>
        <v>0</v>
      </c>
      <c r="BVN107" s="1112">
        <f t="shared" si="7189"/>
        <v>0</v>
      </c>
      <c r="BVO107" s="1112">
        <f t="shared" si="7189"/>
        <v>0</v>
      </c>
      <c r="BVP107" s="1112">
        <f t="shared" si="7189"/>
        <v>0</v>
      </c>
      <c r="BVQ107" s="1112">
        <f t="shared" si="7189"/>
        <v>0</v>
      </c>
      <c r="BVR107" s="1112">
        <f t="shared" si="7189"/>
        <v>0</v>
      </c>
      <c r="BVS107" s="1112">
        <f t="shared" si="7189"/>
        <v>0</v>
      </c>
      <c r="BVT107" s="1112">
        <f t="shared" si="7189"/>
        <v>0</v>
      </c>
      <c r="BVU107" s="1112">
        <f t="shared" si="7189"/>
        <v>0</v>
      </c>
      <c r="BVV107" s="1112">
        <f t="shared" si="7189"/>
        <v>0</v>
      </c>
      <c r="BVW107" s="1112">
        <f t="shared" si="7189"/>
        <v>0</v>
      </c>
      <c r="BVX107" s="1112">
        <f t="shared" si="7189"/>
        <v>0</v>
      </c>
      <c r="BVY107" s="1112">
        <f t="shared" si="7189"/>
        <v>0</v>
      </c>
      <c r="BVZ107" s="1113">
        <f t="shared" si="7189"/>
        <v>0</v>
      </c>
      <c r="BWB107" s="1120">
        <f t="shared" ref="BWB107:BWO107" si="7190">SUM(BWB108:BWB111)</f>
        <v>0</v>
      </c>
      <c r="BWC107" s="1112">
        <f t="shared" si="7190"/>
        <v>0</v>
      </c>
      <c r="BWD107" s="1112">
        <f t="shared" si="7190"/>
        <v>0</v>
      </c>
      <c r="BWE107" s="1112">
        <f t="shared" si="7190"/>
        <v>0</v>
      </c>
      <c r="BWF107" s="1112">
        <f t="shared" si="7190"/>
        <v>0</v>
      </c>
      <c r="BWG107" s="1112">
        <f t="shared" si="7190"/>
        <v>0</v>
      </c>
      <c r="BWH107" s="1112">
        <f t="shared" si="7190"/>
        <v>0</v>
      </c>
      <c r="BWI107" s="1112">
        <f t="shared" si="7190"/>
        <v>0</v>
      </c>
      <c r="BWJ107" s="1112">
        <f t="shared" si="7190"/>
        <v>0</v>
      </c>
      <c r="BWK107" s="1112">
        <f t="shared" si="7190"/>
        <v>0</v>
      </c>
      <c r="BWL107" s="1112">
        <f t="shared" si="7190"/>
        <v>0</v>
      </c>
      <c r="BWM107" s="1112">
        <f t="shared" si="7190"/>
        <v>0</v>
      </c>
      <c r="BWN107" s="1112">
        <f t="shared" si="7190"/>
        <v>0</v>
      </c>
      <c r="BWO107" s="1113">
        <f t="shared" si="7190"/>
        <v>0</v>
      </c>
    </row>
    <row r="108" spans="2:1965" ht="30" customHeight="1" x14ac:dyDescent="0.2">
      <c r="B108" s="1114" t="s">
        <v>784</v>
      </c>
      <c r="C108" s="1109"/>
      <c r="D108" s="1109"/>
      <c r="E108" s="1109"/>
      <c r="F108" s="1109"/>
      <c r="G108" s="1112">
        <f t="shared" ref="G108:G111" si="7191">C108+D108-E108+F108</f>
        <v>0</v>
      </c>
      <c r="H108" s="1109"/>
      <c r="I108" s="1109"/>
      <c r="J108" s="1109"/>
      <c r="K108" s="1109"/>
      <c r="L108" s="1109"/>
      <c r="M108" s="1111"/>
      <c r="N108" s="1112">
        <f t="shared" ref="N108:N111" si="7192">H108+I108-J108+K108-L108+M108</f>
        <v>0</v>
      </c>
      <c r="O108" s="1126"/>
      <c r="P108" s="1110"/>
      <c r="Q108" s="1109"/>
      <c r="R108" s="1109"/>
      <c r="S108" s="1109"/>
      <c r="T108" s="1109"/>
      <c r="U108" s="1112">
        <f t="shared" ref="U108:U111" si="7193">Q108+R108-S108+T108</f>
        <v>0</v>
      </c>
      <c r="V108" s="1109"/>
      <c r="W108" s="1109"/>
      <c r="X108" s="1109"/>
      <c r="Y108" s="1109"/>
      <c r="Z108" s="1109"/>
      <c r="AA108" s="1111"/>
      <c r="AB108" s="1112">
        <f t="shared" ref="AB108:AB111" si="7194">V108+W108-X108+Y108-Z108+AA108</f>
        <v>0</v>
      </c>
      <c r="AC108" s="1126"/>
      <c r="AD108" s="1110"/>
      <c r="AF108" s="1121"/>
      <c r="AG108" s="1109"/>
      <c r="AH108" s="1109"/>
      <c r="AI108" s="1109"/>
      <c r="AJ108" s="1112">
        <f t="shared" ref="AJ108:AJ111" si="7195">AF108+AG108-AH108+AI108</f>
        <v>0</v>
      </c>
      <c r="AK108" s="1109"/>
      <c r="AL108" s="1109"/>
      <c r="AM108" s="1109"/>
      <c r="AN108" s="1109"/>
      <c r="AO108" s="1109"/>
      <c r="AP108" s="1111"/>
      <c r="AQ108" s="1112">
        <f t="shared" ref="AQ108:AQ111" si="7196">AK108+AL108-AM108+AN108-AO108+AP108</f>
        <v>0</v>
      </c>
      <c r="AR108" s="1126"/>
      <c r="AS108" s="1110"/>
      <c r="AU108" s="1121"/>
      <c r="AV108" s="1109"/>
      <c r="AW108" s="1109"/>
      <c r="AX108" s="1109"/>
      <c r="AY108" s="1112">
        <f t="shared" ref="AY108:AY111" si="7197">AU108+AV108-AW108+AX108</f>
        <v>0</v>
      </c>
      <c r="AZ108" s="1109"/>
      <c r="BA108" s="1109"/>
      <c r="BB108" s="1109"/>
      <c r="BC108" s="1109"/>
      <c r="BD108" s="1109"/>
      <c r="BE108" s="1111"/>
      <c r="BF108" s="1112">
        <f t="shared" ref="BF108:BF111" si="7198">AZ108+BA108-BB108+BC108-BD108+BE108</f>
        <v>0</v>
      </c>
      <c r="BG108" s="1126"/>
      <c r="BH108" s="1110"/>
      <c r="BJ108" s="1121"/>
      <c r="BK108" s="1109"/>
      <c r="BL108" s="1109"/>
      <c r="BM108" s="1109"/>
      <c r="BN108" s="1112">
        <f t="shared" ref="BN108:BN111" si="7199">BJ108+BK108-BL108+BM108</f>
        <v>0</v>
      </c>
      <c r="BO108" s="1109"/>
      <c r="BP108" s="1109"/>
      <c r="BQ108" s="1109"/>
      <c r="BR108" s="1109"/>
      <c r="BS108" s="1109"/>
      <c r="BT108" s="1111"/>
      <c r="BU108" s="1112">
        <f t="shared" ref="BU108:BU111" si="7200">BO108+BP108-BQ108+BR108-BS108+BT108</f>
        <v>0</v>
      </c>
      <c r="BV108" s="1126"/>
      <c r="BW108" s="1110"/>
      <c r="BY108" s="1121"/>
      <c r="BZ108" s="1109"/>
      <c r="CA108" s="1109"/>
      <c r="CB108" s="1109"/>
      <c r="CC108" s="1112">
        <f t="shared" ref="CC108:CC111" si="7201">BY108+BZ108-CA108+CB108</f>
        <v>0</v>
      </c>
      <c r="CD108" s="1109"/>
      <c r="CE108" s="1109"/>
      <c r="CF108" s="1109"/>
      <c r="CG108" s="1109"/>
      <c r="CH108" s="1109"/>
      <c r="CI108" s="1111"/>
      <c r="CJ108" s="1112">
        <f t="shared" ref="CJ108:CJ111" si="7202">CD108+CE108-CF108+CG108-CH108+CI108</f>
        <v>0</v>
      </c>
      <c r="CK108" s="1126"/>
      <c r="CL108" s="1110"/>
      <c r="CN108" s="1121"/>
      <c r="CO108" s="1109"/>
      <c r="CP108" s="1109"/>
      <c r="CQ108" s="1109"/>
      <c r="CR108" s="1112">
        <f t="shared" ref="CR108:CR111" si="7203">CN108+CO108-CP108+CQ108</f>
        <v>0</v>
      </c>
      <c r="CS108" s="1109"/>
      <c r="CT108" s="1109"/>
      <c r="CU108" s="1109"/>
      <c r="CV108" s="1109"/>
      <c r="CW108" s="1109"/>
      <c r="CX108" s="1111"/>
      <c r="CY108" s="1112">
        <f t="shared" ref="CY108:CY111" si="7204">CS108+CT108-CU108+CV108-CW108+CX108</f>
        <v>0</v>
      </c>
      <c r="CZ108" s="1126"/>
      <c r="DA108" s="1110"/>
      <c r="DC108" s="1121"/>
      <c r="DD108" s="1109"/>
      <c r="DE108" s="1109"/>
      <c r="DF108" s="1109"/>
      <c r="DG108" s="1112">
        <f t="shared" ref="DG108:DG111" si="7205">DC108+DD108-DE108+DF108</f>
        <v>0</v>
      </c>
      <c r="DH108" s="1109"/>
      <c r="DI108" s="1109"/>
      <c r="DJ108" s="1109"/>
      <c r="DK108" s="1109"/>
      <c r="DL108" s="1109"/>
      <c r="DM108" s="1111"/>
      <c r="DN108" s="1112">
        <f t="shared" ref="DN108:DN111" si="7206">DH108+DI108-DJ108+DK108-DL108+DM108</f>
        <v>0</v>
      </c>
      <c r="DO108" s="1126"/>
      <c r="DP108" s="1110"/>
      <c r="DR108" s="1121"/>
      <c r="DS108" s="1109"/>
      <c r="DT108" s="1109"/>
      <c r="DU108" s="1109"/>
      <c r="DV108" s="1112">
        <f t="shared" ref="DV108:DV111" si="7207">DR108+DS108-DT108+DU108</f>
        <v>0</v>
      </c>
      <c r="DW108" s="1109"/>
      <c r="DX108" s="1109"/>
      <c r="DY108" s="1109"/>
      <c r="DZ108" s="1109"/>
      <c r="EA108" s="1109"/>
      <c r="EB108" s="1111"/>
      <c r="EC108" s="1112">
        <f t="shared" ref="EC108:EC111" si="7208">DW108+DX108-DY108+DZ108-EA108+EB108</f>
        <v>0</v>
      </c>
      <c r="ED108" s="1126"/>
      <c r="EE108" s="1110"/>
      <c r="EG108" s="1121"/>
      <c r="EH108" s="1109"/>
      <c r="EI108" s="1109"/>
      <c r="EJ108" s="1109"/>
      <c r="EK108" s="1112">
        <f t="shared" ref="EK108:EK111" si="7209">EG108+EH108-EI108+EJ108</f>
        <v>0</v>
      </c>
      <c r="EL108" s="1109"/>
      <c r="EM108" s="1109"/>
      <c r="EN108" s="1109"/>
      <c r="EO108" s="1109"/>
      <c r="EP108" s="1109"/>
      <c r="EQ108" s="1111"/>
      <c r="ER108" s="1112">
        <f t="shared" ref="ER108:ER111" si="7210">EL108+EM108-EN108+EO108-EP108+EQ108</f>
        <v>0</v>
      </c>
      <c r="ES108" s="1126"/>
      <c r="ET108" s="1110"/>
      <c r="EV108" s="1121"/>
      <c r="EW108" s="1109"/>
      <c r="EX108" s="1109"/>
      <c r="EY108" s="1109"/>
      <c r="EZ108" s="1112">
        <f t="shared" ref="EZ108:EZ111" si="7211">EV108+EW108-EX108+EY108</f>
        <v>0</v>
      </c>
      <c r="FA108" s="1109"/>
      <c r="FB108" s="1109"/>
      <c r="FC108" s="1109"/>
      <c r="FD108" s="1109"/>
      <c r="FE108" s="1109"/>
      <c r="FF108" s="1111"/>
      <c r="FG108" s="1112">
        <f t="shared" ref="FG108:FG111" si="7212">FA108+FB108-FC108+FD108-FE108+FF108</f>
        <v>0</v>
      </c>
      <c r="FH108" s="1126"/>
      <c r="FI108" s="1110"/>
      <c r="FK108" s="1121"/>
      <c r="FL108" s="1109"/>
      <c r="FM108" s="1109"/>
      <c r="FN108" s="1109"/>
      <c r="FO108" s="1112">
        <f t="shared" ref="FO108:FO111" si="7213">FK108+FL108-FM108+FN108</f>
        <v>0</v>
      </c>
      <c r="FP108" s="1109"/>
      <c r="FQ108" s="1109"/>
      <c r="FR108" s="1109"/>
      <c r="FS108" s="1109"/>
      <c r="FT108" s="1109"/>
      <c r="FU108" s="1111"/>
      <c r="FV108" s="1112">
        <f t="shared" ref="FV108:FV111" si="7214">FP108+FQ108-FR108+FS108-FT108+FU108</f>
        <v>0</v>
      </c>
      <c r="FW108" s="1126"/>
      <c r="FX108" s="1110"/>
      <c r="FZ108" s="1121"/>
      <c r="GA108" s="1109"/>
      <c r="GB108" s="1109"/>
      <c r="GC108" s="1109"/>
      <c r="GD108" s="1112">
        <f t="shared" ref="GD108:GD111" si="7215">FZ108+GA108-GB108+GC108</f>
        <v>0</v>
      </c>
      <c r="GE108" s="1109"/>
      <c r="GF108" s="1109"/>
      <c r="GG108" s="1109"/>
      <c r="GH108" s="1109"/>
      <c r="GI108" s="1109"/>
      <c r="GJ108" s="1111"/>
      <c r="GK108" s="1112">
        <f t="shared" ref="GK108:GK111" si="7216">GE108+GF108-GG108+GH108-GI108+GJ108</f>
        <v>0</v>
      </c>
      <c r="GL108" s="1126"/>
      <c r="GM108" s="1110"/>
      <c r="GO108" s="1121"/>
      <c r="GP108" s="1109"/>
      <c r="GQ108" s="1109"/>
      <c r="GR108" s="1109"/>
      <c r="GS108" s="1112">
        <f t="shared" ref="GS108:GS111" si="7217">GO108+GP108-GQ108+GR108</f>
        <v>0</v>
      </c>
      <c r="GT108" s="1109"/>
      <c r="GU108" s="1109"/>
      <c r="GV108" s="1109"/>
      <c r="GW108" s="1109"/>
      <c r="GX108" s="1109"/>
      <c r="GY108" s="1111"/>
      <c r="GZ108" s="1112">
        <f t="shared" ref="GZ108:GZ111" si="7218">GT108+GU108-GV108+GW108-GX108+GY108</f>
        <v>0</v>
      </c>
      <c r="HA108" s="1126"/>
      <c r="HB108" s="1110"/>
      <c r="HD108" s="1121"/>
      <c r="HE108" s="1109"/>
      <c r="HF108" s="1109"/>
      <c r="HG108" s="1109"/>
      <c r="HH108" s="1112">
        <f t="shared" ref="HH108:HH111" si="7219">HD108+HE108-HF108+HG108</f>
        <v>0</v>
      </c>
      <c r="HI108" s="1109"/>
      <c r="HJ108" s="1109"/>
      <c r="HK108" s="1109"/>
      <c r="HL108" s="1109"/>
      <c r="HM108" s="1109"/>
      <c r="HN108" s="1111"/>
      <c r="HO108" s="1112">
        <f t="shared" ref="HO108:HO111" si="7220">HI108+HJ108-HK108+HL108-HM108+HN108</f>
        <v>0</v>
      </c>
      <c r="HP108" s="1126"/>
      <c r="HQ108" s="1110"/>
      <c r="HS108" s="1121"/>
      <c r="HT108" s="1109"/>
      <c r="HU108" s="1109"/>
      <c r="HV108" s="1109"/>
      <c r="HW108" s="1112">
        <f t="shared" ref="HW108:HW111" si="7221">HS108+HT108-HU108+HV108</f>
        <v>0</v>
      </c>
      <c r="HX108" s="1109"/>
      <c r="HY108" s="1109"/>
      <c r="HZ108" s="1109"/>
      <c r="IA108" s="1109"/>
      <c r="IB108" s="1109"/>
      <c r="IC108" s="1111"/>
      <c r="ID108" s="1112">
        <f t="shared" ref="ID108:ID111" si="7222">HX108+HY108-HZ108+IA108-IB108+IC108</f>
        <v>0</v>
      </c>
      <c r="IE108" s="1126"/>
      <c r="IF108" s="1110"/>
      <c r="IH108" s="1121"/>
      <c r="II108" s="1109"/>
      <c r="IJ108" s="1109"/>
      <c r="IK108" s="1109"/>
      <c r="IL108" s="1112">
        <f t="shared" ref="IL108:IL111" si="7223">IH108+II108-IJ108+IK108</f>
        <v>0</v>
      </c>
      <c r="IM108" s="1109"/>
      <c r="IN108" s="1109"/>
      <c r="IO108" s="1109"/>
      <c r="IP108" s="1109"/>
      <c r="IQ108" s="1109"/>
      <c r="IR108" s="1111"/>
      <c r="IS108" s="1112">
        <f t="shared" ref="IS108:IS111" si="7224">IM108+IN108-IO108+IP108-IQ108+IR108</f>
        <v>0</v>
      </c>
      <c r="IT108" s="1126"/>
      <c r="IU108" s="1110"/>
      <c r="IW108" s="1121"/>
      <c r="IX108" s="1109"/>
      <c r="IY108" s="1109"/>
      <c r="IZ108" s="1109"/>
      <c r="JA108" s="1112">
        <f t="shared" ref="JA108:JA111" si="7225">IW108+IX108-IY108+IZ108</f>
        <v>0</v>
      </c>
      <c r="JB108" s="1109"/>
      <c r="JC108" s="1109"/>
      <c r="JD108" s="1109"/>
      <c r="JE108" s="1109"/>
      <c r="JF108" s="1109"/>
      <c r="JG108" s="1111"/>
      <c r="JH108" s="1112">
        <f t="shared" ref="JH108:JH111" si="7226">JB108+JC108-JD108+JE108-JF108+JG108</f>
        <v>0</v>
      </c>
      <c r="JI108" s="1126"/>
      <c r="JJ108" s="1110"/>
      <c r="JL108" s="1121"/>
      <c r="JM108" s="1109"/>
      <c r="JN108" s="1109"/>
      <c r="JO108" s="1109"/>
      <c r="JP108" s="1112">
        <f t="shared" ref="JP108:JP111" si="7227">JL108+JM108-JN108+JO108</f>
        <v>0</v>
      </c>
      <c r="JQ108" s="1109"/>
      <c r="JR108" s="1109"/>
      <c r="JS108" s="1109"/>
      <c r="JT108" s="1109"/>
      <c r="JU108" s="1109"/>
      <c r="JV108" s="1111"/>
      <c r="JW108" s="1112">
        <f t="shared" ref="JW108:JW111" si="7228">JQ108+JR108-JS108+JT108-JU108+JV108</f>
        <v>0</v>
      </c>
      <c r="JX108" s="1126"/>
      <c r="JY108" s="1110"/>
      <c r="KA108" s="1121"/>
      <c r="KB108" s="1109"/>
      <c r="KC108" s="1109"/>
      <c r="KD108" s="1109"/>
      <c r="KE108" s="1112">
        <f t="shared" ref="KE108:KE111" si="7229">KA108+KB108-KC108+KD108</f>
        <v>0</v>
      </c>
      <c r="KF108" s="1109"/>
      <c r="KG108" s="1109"/>
      <c r="KH108" s="1109"/>
      <c r="KI108" s="1109"/>
      <c r="KJ108" s="1109"/>
      <c r="KK108" s="1111"/>
      <c r="KL108" s="1112">
        <f t="shared" ref="KL108:KL111" si="7230">KF108+KG108-KH108+KI108-KJ108+KK108</f>
        <v>0</v>
      </c>
      <c r="KM108" s="1126"/>
      <c r="KN108" s="1110"/>
      <c r="KP108" s="1121"/>
      <c r="KQ108" s="1109"/>
      <c r="KR108" s="1109"/>
      <c r="KS108" s="1109"/>
      <c r="KT108" s="1112">
        <f t="shared" ref="KT108:KT111" si="7231">KP108+KQ108-KR108+KS108</f>
        <v>0</v>
      </c>
      <c r="KU108" s="1109"/>
      <c r="KV108" s="1109"/>
      <c r="KW108" s="1109"/>
      <c r="KX108" s="1109"/>
      <c r="KY108" s="1109"/>
      <c r="KZ108" s="1111"/>
      <c r="LA108" s="1112">
        <f t="shared" ref="LA108:LA111" si="7232">KU108+KV108-KW108+KX108-KY108+KZ108</f>
        <v>0</v>
      </c>
      <c r="LB108" s="1126"/>
      <c r="LC108" s="1110"/>
      <c r="LE108" s="1121"/>
      <c r="LF108" s="1109"/>
      <c r="LG108" s="1109"/>
      <c r="LH108" s="1109"/>
      <c r="LI108" s="1112">
        <f t="shared" ref="LI108:LI111" si="7233">LE108+LF108-LG108+LH108</f>
        <v>0</v>
      </c>
      <c r="LJ108" s="1109"/>
      <c r="LK108" s="1109"/>
      <c r="LL108" s="1109"/>
      <c r="LM108" s="1109"/>
      <c r="LN108" s="1109"/>
      <c r="LO108" s="1111"/>
      <c r="LP108" s="1112">
        <f t="shared" ref="LP108:LP111" si="7234">LJ108+LK108-LL108+LM108-LN108+LO108</f>
        <v>0</v>
      </c>
      <c r="LQ108" s="1126"/>
      <c r="LR108" s="1110"/>
      <c r="LT108" s="1121"/>
      <c r="LU108" s="1109"/>
      <c r="LV108" s="1109"/>
      <c r="LW108" s="1109"/>
      <c r="LX108" s="1112">
        <f t="shared" ref="LX108:LX111" si="7235">LT108+LU108-LV108+LW108</f>
        <v>0</v>
      </c>
      <c r="LY108" s="1109"/>
      <c r="LZ108" s="1109"/>
      <c r="MA108" s="1109"/>
      <c r="MB108" s="1109"/>
      <c r="MC108" s="1109"/>
      <c r="MD108" s="1111"/>
      <c r="ME108" s="1112">
        <f t="shared" ref="ME108:ME111" si="7236">LY108+LZ108-MA108+MB108-MC108+MD108</f>
        <v>0</v>
      </c>
      <c r="MF108" s="1126"/>
      <c r="MG108" s="1110"/>
      <c r="MI108" s="1121"/>
      <c r="MJ108" s="1109"/>
      <c r="MK108" s="1109"/>
      <c r="ML108" s="1109"/>
      <c r="MM108" s="1112">
        <f t="shared" ref="MM108:MM111" si="7237">MI108+MJ108-MK108+ML108</f>
        <v>0</v>
      </c>
      <c r="MN108" s="1109"/>
      <c r="MO108" s="1109"/>
      <c r="MP108" s="1109"/>
      <c r="MQ108" s="1109"/>
      <c r="MR108" s="1109"/>
      <c r="MS108" s="1111"/>
      <c r="MT108" s="1112">
        <f t="shared" ref="MT108:MT111" si="7238">MN108+MO108-MP108+MQ108-MR108+MS108</f>
        <v>0</v>
      </c>
      <c r="MU108" s="1126"/>
      <c r="MV108" s="1110"/>
      <c r="MX108" s="1121"/>
      <c r="MY108" s="1109"/>
      <c r="MZ108" s="1109"/>
      <c r="NA108" s="1109"/>
      <c r="NB108" s="1112">
        <f t="shared" ref="NB108:NB111" si="7239">MX108+MY108-MZ108+NA108</f>
        <v>0</v>
      </c>
      <c r="NC108" s="1109"/>
      <c r="ND108" s="1109"/>
      <c r="NE108" s="1109"/>
      <c r="NF108" s="1109"/>
      <c r="NG108" s="1109"/>
      <c r="NH108" s="1111"/>
      <c r="NI108" s="1112">
        <f t="shared" ref="NI108:NI111" si="7240">NC108+ND108-NE108+NF108-NG108+NH108</f>
        <v>0</v>
      </c>
      <c r="NJ108" s="1126"/>
      <c r="NK108" s="1110"/>
      <c r="NM108" s="1121"/>
      <c r="NN108" s="1109"/>
      <c r="NO108" s="1109"/>
      <c r="NP108" s="1109"/>
      <c r="NQ108" s="1112">
        <f t="shared" ref="NQ108:NQ111" si="7241">NM108+NN108-NO108+NP108</f>
        <v>0</v>
      </c>
      <c r="NR108" s="1109"/>
      <c r="NS108" s="1109"/>
      <c r="NT108" s="1109"/>
      <c r="NU108" s="1109"/>
      <c r="NV108" s="1109"/>
      <c r="NW108" s="1111"/>
      <c r="NX108" s="1112">
        <f t="shared" ref="NX108:NX111" si="7242">NR108+NS108-NT108+NU108-NV108+NW108</f>
        <v>0</v>
      </c>
      <c r="NY108" s="1126"/>
      <c r="NZ108" s="1110"/>
      <c r="OB108" s="1121"/>
      <c r="OC108" s="1109"/>
      <c r="OD108" s="1109"/>
      <c r="OE108" s="1109"/>
      <c r="OF108" s="1112">
        <f t="shared" ref="OF108:OF111" si="7243">OB108+OC108-OD108+OE108</f>
        <v>0</v>
      </c>
      <c r="OG108" s="1109"/>
      <c r="OH108" s="1109"/>
      <c r="OI108" s="1109"/>
      <c r="OJ108" s="1109"/>
      <c r="OK108" s="1109"/>
      <c r="OL108" s="1111"/>
      <c r="OM108" s="1112">
        <f t="shared" ref="OM108:OM111" si="7244">OG108+OH108-OI108+OJ108-OK108+OL108</f>
        <v>0</v>
      </c>
      <c r="ON108" s="1126"/>
      <c r="OO108" s="1110"/>
      <c r="OQ108" s="1121"/>
      <c r="OR108" s="1109"/>
      <c r="OS108" s="1109"/>
      <c r="OT108" s="1109"/>
      <c r="OU108" s="1112">
        <f t="shared" ref="OU108:OU111" si="7245">OQ108+OR108-OS108+OT108</f>
        <v>0</v>
      </c>
      <c r="OV108" s="1109"/>
      <c r="OW108" s="1109"/>
      <c r="OX108" s="1109"/>
      <c r="OY108" s="1109"/>
      <c r="OZ108" s="1109"/>
      <c r="PA108" s="1111"/>
      <c r="PB108" s="1112">
        <f t="shared" ref="PB108:PB111" si="7246">OV108+OW108-OX108+OY108-OZ108+PA108</f>
        <v>0</v>
      </c>
      <c r="PC108" s="1126"/>
      <c r="PD108" s="1110"/>
      <c r="PF108" s="1121"/>
      <c r="PG108" s="1109"/>
      <c r="PH108" s="1109"/>
      <c r="PI108" s="1109"/>
      <c r="PJ108" s="1112">
        <f t="shared" ref="PJ108:PJ111" si="7247">PF108+PG108-PH108+PI108</f>
        <v>0</v>
      </c>
      <c r="PK108" s="1109"/>
      <c r="PL108" s="1109"/>
      <c r="PM108" s="1109"/>
      <c r="PN108" s="1109"/>
      <c r="PO108" s="1109"/>
      <c r="PP108" s="1111"/>
      <c r="PQ108" s="1112">
        <f t="shared" ref="PQ108:PQ111" si="7248">PK108+PL108-PM108+PN108-PO108+PP108</f>
        <v>0</v>
      </c>
      <c r="PR108" s="1126"/>
      <c r="PS108" s="1110"/>
      <c r="PU108" s="1121"/>
      <c r="PV108" s="1109"/>
      <c r="PW108" s="1109"/>
      <c r="PX108" s="1109"/>
      <c r="PY108" s="1112">
        <f t="shared" ref="PY108:PY111" si="7249">PU108+PV108-PW108+PX108</f>
        <v>0</v>
      </c>
      <c r="PZ108" s="1109"/>
      <c r="QA108" s="1109"/>
      <c r="QB108" s="1109"/>
      <c r="QC108" s="1109"/>
      <c r="QD108" s="1109"/>
      <c r="QE108" s="1111"/>
      <c r="QF108" s="1112">
        <f t="shared" ref="QF108:QF111" si="7250">PZ108+QA108-QB108+QC108-QD108+QE108</f>
        <v>0</v>
      </c>
      <c r="QG108" s="1126"/>
      <c r="QH108" s="1110"/>
      <c r="QJ108" s="1121"/>
      <c r="QK108" s="1109"/>
      <c r="QL108" s="1109"/>
      <c r="QM108" s="1109"/>
      <c r="QN108" s="1112">
        <f t="shared" ref="QN108:QN111" si="7251">QJ108+QK108-QL108+QM108</f>
        <v>0</v>
      </c>
      <c r="QO108" s="1109"/>
      <c r="QP108" s="1109"/>
      <c r="QQ108" s="1109"/>
      <c r="QR108" s="1109"/>
      <c r="QS108" s="1109"/>
      <c r="QT108" s="1111"/>
      <c r="QU108" s="1112">
        <f t="shared" ref="QU108:QU111" si="7252">QO108+QP108-QQ108+QR108-QS108+QT108</f>
        <v>0</v>
      </c>
      <c r="QV108" s="1126"/>
      <c r="QW108" s="1110"/>
      <c r="QY108" s="1121"/>
      <c r="QZ108" s="1109"/>
      <c r="RA108" s="1109"/>
      <c r="RB108" s="1109"/>
      <c r="RC108" s="1112">
        <f t="shared" ref="RC108:RC111" si="7253">QY108+QZ108-RA108+RB108</f>
        <v>0</v>
      </c>
      <c r="RD108" s="1109"/>
      <c r="RE108" s="1109"/>
      <c r="RF108" s="1109"/>
      <c r="RG108" s="1109"/>
      <c r="RH108" s="1109"/>
      <c r="RI108" s="1111"/>
      <c r="RJ108" s="1112">
        <f t="shared" ref="RJ108:RJ111" si="7254">RD108+RE108-RF108+RG108-RH108+RI108</f>
        <v>0</v>
      </c>
      <c r="RK108" s="1126"/>
      <c r="RL108" s="1110"/>
      <c r="RN108" s="1121"/>
      <c r="RO108" s="1109"/>
      <c r="RP108" s="1109"/>
      <c r="RQ108" s="1109"/>
      <c r="RR108" s="1112">
        <f t="shared" ref="RR108:RR111" si="7255">RN108+RO108-RP108+RQ108</f>
        <v>0</v>
      </c>
      <c r="RS108" s="1109"/>
      <c r="RT108" s="1109"/>
      <c r="RU108" s="1109"/>
      <c r="RV108" s="1109"/>
      <c r="RW108" s="1109"/>
      <c r="RX108" s="1111"/>
      <c r="RY108" s="1112">
        <f t="shared" ref="RY108:RY111" si="7256">RS108+RT108-RU108+RV108-RW108+RX108</f>
        <v>0</v>
      </c>
      <c r="RZ108" s="1126"/>
      <c r="SA108" s="1110"/>
      <c r="SC108" s="1121"/>
      <c r="SD108" s="1109"/>
      <c r="SE108" s="1109"/>
      <c r="SF108" s="1109"/>
      <c r="SG108" s="1112">
        <f t="shared" ref="SG108:SG111" si="7257">SC108+SD108-SE108+SF108</f>
        <v>0</v>
      </c>
      <c r="SH108" s="1109"/>
      <c r="SI108" s="1109"/>
      <c r="SJ108" s="1109"/>
      <c r="SK108" s="1109"/>
      <c r="SL108" s="1109"/>
      <c r="SM108" s="1111"/>
      <c r="SN108" s="1112">
        <f t="shared" ref="SN108:SN111" si="7258">SH108+SI108-SJ108+SK108-SL108+SM108</f>
        <v>0</v>
      </c>
      <c r="SO108" s="1126"/>
      <c r="SP108" s="1110"/>
      <c r="SR108" s="1121"/>
      <c r="SS108" s="1109"/>
      <c r="ST108" s="1109"/>
      <c r="SU108" s="1109"/>
      <c r="SV108" s="1112">
        <f t="shared" ref="SV108:SV111" si="7259">SR108+SS108-ST108+SU108</f>
        <v>0</v>
      </c>
      <c r="SW108" s="1109"/>
      <c r="SX108" s="1109"/>
      <c r="SY108" s="1109"/>
      <c r="SZ108" s="1109"/>
      <c r="TA108" s="1109"/>
      <c r="TB108" s="1111"/>
      <c r="TC108" s="1112">
        <f t="shared" ref="TC108:TC111" si="7260">SW108+SX108-SY108+SZ108-TA108+TB108</f>
        <v>0</v>
      </c>
      <c r="TD108" s="1126"/>
      <c r="TE108" s="1110"/>
      <c r="TG108" s="1121"/>
      <c r="TH108" s="1109"/>
      <c r="TI108" s="1109"/>
      <c r="TJ108" s="1109"/>
      <c r="TK108" s="1112">
        <f t="shared" ref="TK108:TK111" si="7261">TG108+TH108-TI108+TJ108</f>
        <v>0</v>
      </c>
      <c r="TL108" s="1109"/>
      <c r="TM108" s="1109"/>
      <c r="TN108" s="1109"/>
      <c r="TO108" s="1109"/>
      <c r="TP108" s="1109"/>
      <c r="TQ108" s="1111"/>
      <c r="TR108" s="1112">
        <f t="shared" ref="TR108:TR111" si="7262">TL108+TM108-TN108+TO108-TP108+TQ108</f>
        <v>0</v>
      </c>
      <c r="TS108" s="1126"/>
      <c r="TT108" s="1110"/>
      <c r="TV108" s="1121"/>
      <c r="TW108" s="1109"/>
      <c r="TX108" s="1109"/>
      <c r="TY108" s="1109"/>
      <c r="TZ108" s="1112">
        <f t="shared" ref="TZ108:TZ111" si="7263">TV108+TW108-TX108+TY108</f>
        <v>0</v>
      </c>
      <c r="UA108" s="1109"/>
      <c r="UB108" s="1109"/>
      <c r="UC108" s="1109"/>
      <c r="UD108" s="1109"/>
      <c r="UE108" s="1109"/>
      <c r="UF108" s="1111"/>
      <c r="UG108" s="1112">
        <f t="shared" ref="UG108:UG111" si="7264">UA108+UB108-UC108+UD108-UE108+UF108</f>
        <v>0</v>
      </c>
      <c r="UH108" s="1126"/>
      <c r="UI108" s="1110"/>
      <c r="UK108" s="1121"/>
      <c r="UL108" s="1109"/>
      <c r="UM108" s="1109"/>
      <c r="UN108" s="1109"/>
      <c r="UO108" s="1112">
        <f t="shared" ref="UO108:UO111" si="7265">UK108+UL108-UM108+UN108</f>
        <v>0</v>
      </c>
      <c r="UP108" s="1109"/>
      <c r="UQ108" s="1109"/>
      <c r="UR108" s="1109"/>
      <c r="US108" s="1109"/>
      <c r="UT108" s="1109"/>
      <c r="UU108" s="1111"/>
      <c r="UV108" s="1112">
        <f t="shared" ref="UV108:UV111" si="7266">UP108+UQ108-UR108+US108-UT108+UU108</f>
        <v>0</v>
      </c>
      <c r="UW108" s="1126"/>
      <c r="UX108" s="1110"/>
      <c r="UZ108" s="1121"/>
      <c r="VA108" s="1109"/>
      <c r="VB108" s="1109"/>
      <c r="VC108" s="1109"/>
      <c r="VD108" s="1112">
        <f t="shared" ref="VD108:VD111" si="7267">UZ108+VA108-VB108+VC108</f>
        <v>0</v>
      </c>
      <c r="VE108" s="1109"/>
      <c r="VF108" s="1109"/>
      <c r="VG108" s="1109"/>
      <c r="VH108" s="1109"/>
      <c r="VI108" s="1109"/>
      <c r="VJ108" s="1111"/>
      <c r="VK108" s="1112">
        <f t="shared" ref="VK108:VK111" si="7268">VE108+VF108-VG108+VH108-VI108+VJ108</f>
        <v>0</v>
      </c>
      <c r="VL108" s="1126"/>
      <c r="VM108" s="1110"/>
      <c r="VO108" s="1121"/>
      <c r="VP108" s="1109"/>
      <c r="VQ108" s="1109"/>
      <c r="VR108" s="1109"/>
      <c r="VS108" s="1112">
        <f t="shared" ref="VS108:VS111" si="7269">VO108+VP108-VQ108+VR108</f>
        <v>0</v>
      </c>
      <c r="VT108" s="1109"/>
      <c r="VU108" s="1109"/>
      <c r="VV108" s="1109"/>
      <c r="VW108" s="1109"/>
      <c r="VX108" s="1109"/>
      <c r="VY108" s="1111"/>
      <c r="VZ108" s="1112">
        <f t="shared" ref="VZ108:VZ111" si="7270">VT108+VU108-VV108+VW108-VX108+VY108</f>
        <v>0</v>
      </c>
      <c r="WA108" s="1126"/>
      <c r="WB108" s="1110"/>
      <c r="WD108" s="1121"/>
      <c r="WE108" s="1109"/>
      <c r="WF108" s="1109"/>
      <c r="WG108" s="1109"/>
      <c r="WH108" s="1112">
        <f t="shared" ref="WH108:WH111" si="7271">WD108+WE108-WF108+WG108</f>
        <v>0</v>
      </c>
      <c r="WI108" s="1109"/>
      <c r="WJ108" s="1109"/>
      <c r="WK108" s="1109"/>
      <c r="WL108" s="1109"/>
      <c r="WM108" s="1109"/>
      <c r="WN108" s="1111"/>
      <c r="WO108" s="1112">
        <f t="shared" ref="WO108:WO111" si="7272">WI108+WJ108-WK108+WL108-WM108+WN108</f>
        <v>0</v>
      </c>
      <c r="WP108" s="1126"/>
      <c r="WQ108" s="1110"/>
      <c r="WS108" s="1121"/>
      <c r="WT108" s="1109"/>
      <c r="WU108" s="1109"/>
      <c r="WV108" s="1109"/>
      <c r="WW108" s="1112">
        <f t="shared" ref="WW108:WW111" si="7273">WS108+WT108-WU108+WV108</f>
        <v>0</v>
      </c>
      <c r="WX108" s="1109"/>
      <c r="WY108" s="1109"/>
      <c r="WZ108" s="1109"/>
      <c r="XA108" s="1109"/>
      <c r="XB108" s="1109"/>
      <c r="XC108" s="1111"/>
      <c r="XD108" s="1112">
        <f t="shared" ref="XD108:XD111" si="7274">WX108+WY108-WZ108+XA108-XB108+XC108</f>
        <v>0</v>
      </c>
      <c r="XE108" s="1126"/>
      <c r="XF108" s="1110"/>
      <c r="XH108" s="1121"/>
      <c r="XI108" s="1109"/>
      <c r="XJ108" s="1109"/>
      <c r="XK108" s="1109"/>
      <c r="XL108" s="1112">
        <f t="shared" ref="XL108:XL111" si="7275">XH108+XI108-XJ108+XK108</f>
        <v>0</v>
      </c>
      <c r="XM108" s="1109"/>
      <c r="XN108" s="1109"/>
      <c r="XO108" s="1109"/>
      <c r="XP108" s="1109"/>
      <c r="XQ108" s="1109"/>
      <c r="XR108" s="1111"/>
      <c r="XS108" s="1112">
        <f t="shared" ref="XS108:XS111" si="7276">XM108+XN108-XO108+XP108-XQ108+XR108</f>
        <v>0</v>
      </c>
      <c r="XT108" s="1126"/>
      <c r="XU108" s="1110"/>
      <c r="XW108" s="1121"/>
      <c r="XX108" s="1109"/>
      <c r="XY108" s="1109"/>
      <c r="XZ108" s="1109"/>
      <c r="YA108" s="1112">
        <f t="shared" ref="YA108:YA111" si="7277">XW108+XX108-XY108+XZ108</f>
        <v>0</v>
      </c>
      <c r="YB108" s="1109"/>
      <c r="YC108" s="1109"/>
      <c r="YD108" s="1109"/>
      <c r="YE108" s="1109"/>
      <c r="YF108" s="1109"/>
      <c r="YG108" s="1111"/>
      <c r="YH108" s="1112">
        <f t="shared" ref="YH108:YH111" si="7278">YB108+YC108-YD108+YE108-YF108+YG108</f>
        <v>0</v>
      </c>
      <c r="YI108" s="1126"/>
      <c r="YJ108" s="1110"/>
      <c r="YL108" s="1121"/>
      <c r="YM108" s="1109"/>
      <c r="YN108" s="1109"/>
      <c r="YO108" s="1109"/>
      <c r="YP108" s="1112">
        <f t="shared" ref="YP108:YP111" si="7279">YL108+YM108-YN108+YO108</f>
        <v>0</v>
      </c>
      <c r="YQ108" s="1109"/>
      <c r="YR108" s="1109"/>
      <c r="YS108" s="1109"/>
      <c r="YT108" s="1109"/>
      <c r="YU108" s="1109"/>
      <c r="YV108" s="1111"/>
      <c r="YW108" s="1112">
        <f t="shared" ref="YW108:YW111" si="7280">YQ108+YR108-YS108+YT108-YU108+YV108</f>
        <v>0</v>
      </c>
      <c r="YX108" s="1126"/>
      <c r="YY108" s="1110"/>
      <c r="ZA108" s="1121"/>
      <c r="ZB108" s="1109"/>
      <c r="ZC108" s="1109"/>
      <c r="ZD108" s="1109"/>
      <c r="ZE108" s="1112">
        <f t="shared" ref="ZE108:ZE111" si="7281">ZA108+ZB108-ZC108+ZD108</f>
        <v>0</v>
      </c>
      <c r="ZF108" s="1109"/>
      <c r="ZG108" s="1109"/>
      <c r="ZH108" s="1109"/>
      <c r="ZI108" s="1109"/>
      <c r="ZJ108" s="1109"/>
      <c r="ZK108" s="1111"/>
      <c r="ZL108" s="1112">
        <f t="shared" ref="ZL108:ZL111" si="7282">ZF108+ZG108-ZH108+ZI108-ZJ108+ZK108</f>
        <v>0</v>
      </c>
      <c r="ZM108" s="1126"/>
      <c r="ZN108" s="1110"/>
      <c r="ZP108" s="1121"/>
      <c r="ZQ108" s="1109"/>
      <c r="ZR108" s="1109"/>
      <c r="ZS108" s="1109"/>
      <c r="ZT108" s="1112">
        <f t="shared" ref="ZT108:ZT111" si="7283">ZP108+ZQ108-ZR108+ZS108</f>
        <v>0</v>
      </c>
      <c r="ZU108" s="1109"/>
      <c r="ZV108" s="1109"/>
      <c r="ZW108" s="1109"/>
      <c r="ZX108" s="1109"/>
      <c r="ZY108" s="1109"/>
      <c r="ZZ108" s="1111"/>
      <c r="AAA108" s="1112">
        <f t="shared" ref="AAA108:AAA111" si="7284">ZU108+ZV108-ZW108+ZX108-ZY108+ZZ108</f>
        <v>0</v>
      </c>
      <c r="AAB108" s="1126"/>
      <c r="AAC108" s="1110"/>
      <c r="AAE108" s="1121"/>
      <c r="AAF108" s="1109"/>
      <c r="AAG108" s="1109"/>
      <c r="AAH108" s="1109"/>
      <c r="AAI108" s="1112">
        <f t="shared" ref="AAI108:AAI111" si="7285">AAE108+AAF108-AAG108+AAH108</f>
        <v>0</v>
      </c>
      <c r="AAJ108" s="1109"/>
      <c r="AAK108" s="1109"/>
      <c r="AAL108" s="1109"/>
      <c r="AAM108" s="1109"/>
      <c r="AAN108" s="1109"/>
      <c r="AAO108" s="1111"/>
      <c r="AAP108" s="1112">
        <f t="shared" ref="AAP108:AAP111" si="7286">AAJ108+AAK108-AAL108+AAM108-AAN108+AAO108</f>
        <v>0</v>
      </c>
      <c r="AAQ108" s="1126"/>
      <c r="AAR108" s="1110"/>
      <c r="AAT108" s="1121"/>
      <c r="AAU108" s="1109"/>
      <c r="AAV108" s="1109"/>
      <c r="AAW108" s="1109"/>
      <c r="AAX108" s="1112">
        <f t="shared" ref="AAX108:AAX111" si="7287">AAT108+AAU108-AAV108+AAW108</f>
        <v>0</v>
      </c>
      <c r="AAY108" s="1109"/>
      <c r="AAZ108" s="1109"/>
      <c r="ABA108" s="1109"/>
      <c r="ABB108" s="1109"/>
      <c r="ABC108" s="1109"/>
      <c r="ABD108" s="1111"/>
      <c r="ABE108" s="1112">
        <f t="shared" ref="ABE108:ABE111" si="7288">AAY108+AAZ108-ABA108+ABB108-ABC108+ABD108</f>
        <v>0</v>
      </c>
      <c r="ABF108" s="1126"/>
      <c r="ABG108" s="1110"/>
      <c r="ABI108" s="1121"/>
      <c r="ABJ108" s="1109"/>
      <c r="ABK108" s="1109"/>
      <c r="ABL108" s="1109"/>
      <c r="ABM108" s="1112">
        <f t="shared" ref="ABM108:ABM111" si="7289">ABI108+ABJ108-ABK108+ABL108</f>
        <v>0</v>
      </c>
      <c r="ABN108" s="1109"/>
      <c r="ABO108" s="1109"/>
      <c r="ABP108" s="1109"/>
      <c r="ABQ108" s="1109"/>
      <c r="ABR108" s="1109"/>
      <c r="ABS108" s="1111"/>
      <c r="ABT108" s="1112">
        <f t="shared" ref="ABT108:ABT111" si="7290">ABN108+ABO108-ABP108+ABQ108-ABR108+ABS108</f>
        <v>0</v>
      </c>
      <c r="ABU108" s="1126"/>
      <c r="ABV108" s="1110"/>
      <c r="ABX108" s="1121"/>
      <c r="ABY108" s="1109"/>
      <c r="ABZ108" s="1109"/>
      <c r="ACA108" s="1109"/>
      <c r="ACB108" s="1112">
        <f t="shared" ref="ACB108:ACB111" si="7291">ABX108+ABY108-ABZ108+ACA108</f>
        <v>0</v>
      </c>
      <c r="ACC108" s="1109"/>
      <c r="ACD108" s="1109"/>
      <c r="ACE108" s="1109"/>
      <c r="ACF108" s="1109"/>
      <c r="ACG108" s="1109"/>
      <c r="ACH108" s="1111"/>
      <c r="ACI108" s="1112">
        <f t="shared" ref="ACI108:ACI111" si="7292">ACC108+ACD108-ACE108+ACF108-ACG108+ACH108</f>
        <v>0</v>
      </c>
      <c r="ACJ108" s="1126"/>
      <c r="ACK108" s="1110"/>
      <c r="ACM108" s="1121"/>
      <c r="ACN108" s="1109"/>
      <c r="ACO108" s="1109"/>
      <c r="ACP108" s="1109"/>
      <c r="ACQ108" s="1112">
        <f t="shared" ref="ACQ108:ACQ111" si="7293">ACM108+ACN108-ACO108+ACP108</f>
        <v>0</v>
      </c>
      <c r="ACR108" s="1109"/>
      <c r="ACS108" s="1109"/>
      <c r="ACT108" s="1109"/>
      <c r="ACU108" s="1109"/>
      <c r="ACV108" s="1109"/>
      <c r="ACW108" s="1111"/>
      <c r="ACX108" s="1112">
        <f t="shared" ref="ACX108:ACX111" si="7294">ACR108+ACS108-ACT108+ACU108-ACV108+ACW108</f>
        <v>0</v>
      </c>
      <c r="ACY108" s="1126"/>
      <c r="ACZ108" s="1110"/>
      <c r="ADB108" s="1121"/>
      <c r="ADC108" s="1109"/>
      <c r="ADD108" s="1109"/>
      <c r="ADE108" s="1109"/>
      <c r="ADF108" s="1112">
        <f t="shared" ref="ADF108:ADF111" si="7295">ADB108+ADC108-ADD108+ADE108</f>
        <v>0</v>
      </c>
      <c r="ADG108" s="1109"/>
      <c r="ADH108" s="1109"/>
      <c r="ADI108" s="1109"/>
      <c r="ADJ108" s="1109"/>
      <c r="ADK108" s="1109"/>
      <c r="ADL108" s="1111"/>
      <c r="ADM108" s="1112">
        <f t="shared" ref="ADM108:ADM111" si="7296">ADG108+ADH108-ADI108+ADJ108-ADK108+ADL108</f>
        <v>0</v>
      </c>
      <c r="ADN108" s="1126"/>
      <c r="ADO108" s="1110"/>
      <c r="ADQ108" s="1121"/>
      <c r="ADR108" s="1109"/>
      <c r="ADS108" s="1109"/>
      <c r="ADT108" s="1109"/>
      <c r="ADU108" s="1112">
        <f t="shared" ref="ADU108:ADU111" si="7297">ADQ108+ADR108-ADS108+ADT108</f>
        <v>0</v>
      </c>
      <c r="ADV108" s="1109"/>
      <c r="ADW108" s="1109"/>
      <c r="ADX108" s="1109"/>
      <c r="ADY108" s="1109"/>
      <c r="ADZ108" s="1109"/>
      <c r="AEA108" s="1111"/>
      <c r="AEB108" s="1112">
        <f t="shared" ref="AEB108:AEB111" si="7298">ADV108+ADW108-ADX108+ADY108-ADZ108+AEA108</f>
        <v>0</v>
      </c>
      <c r="AEC108" s="1126"/>
      <c r="AED108" s="1110"/>
      <c r="AEF108" s="1121"/>
      <c r="AEG108" s="1109"/>
      <c r="AEH108" s="1109"/>
      <c r="AEI108" s="1109"/>
      <c r="AEJ108" s="1112">
        <f t="shared" ref="AEJ108:AEJ111" si="7299">AEF108+AEG108-AEH108+AEI108</f>
        <v>0</v>
      </c>
      <c r="AEK108" s="1109"/>
      <c r="AEL108" s="1109"/>
      <c r="AEM108" s="1109"/>
      <c r="AEN108" s="1109"/>
      <c r="AEO108" s="1109"/>
      <c r="AEP108" s="1111"/>
      <c r="AEQ108" s="1112">
        <f t="shared" ref="AEQ108:AEQ111" si="7300">AEK108+AEL108-AEM108+AEN108-AEO108+AEP108</f>
        <v>0</v>
      </c>
      <c r="AER108" s="1126"/>
      <c r="AES108" s="1110"/>
      <c r="AEU108" s="1121"/>
      <c r="AEV108" s="1109"/>
      <c r="AEW108" s="1109"/>
      <c r="AEX108" s="1109"/>
      <c r="AEY108" s="1112">
        <f t="shared" ref="AEY108:AEY111" si="7301">AEU108+AEV108-AEW108+AEX108</f>
        <v>0</v>
      </c>
      <c r="AEZ108" s="1109"/>
      <c r="AFA108" s="1109"/>
      <c r="AFB108" s="1109"/>
      <c r="AFC108" s="1109"/>
      <c r="AFD108" s="1109"/>
      <c r="AFE108" s="1111"/>
      <c r="AFF108" s="1112">
        <f t="shared" ref="AFF108:AFF111" si="7302">AEZ108+AFA108-AFB108+AFC108-AFD108+AFE108</f>
        <v>0</v>
      </c>
      <c r="AFG108" s="1126"/>
      <c r="AFH108" s="1110"/>
      <c r="AFJ108" s="1121"/>
      <c r="AFK108" s="1109"/>
      <c r="AFL108" s="1109"/>
      <c r="AFM108" s="1109"/>
      <c r="AFN108" s="1112">
        <f t="shared" ref="AFN108:AFN111" si="7303">AFJ108+AFK108-AFL108+AFM108</f>
        <v>0</v>
      </c>
      <c r="AFO108" s="1109"/>
      <c r="AFP108" s="1109"/>
      <c r="AFQ108" s="1109"/>
      <c r="AFR108" s="1109"/>
      <c r="AFS108" s="1109"/>
      <c r="AFT108" s="1111"/>
      <c r="AFU108" s="1112">
        <f t="shared" ref="AFU108:AFU111" si="7304">AFO108+AFP108-AFQ108+AFR108-AFS108+AFT108</f>
        <v>0</v>
      </c>
      <c r="AFV108" s="1126"/>
      <c r="AFW108" s="1110"/>
      <c r="AFY108" s="1121"/>
      <c r="AFZ108" s="1109"/>
      <c r="AGA108" s="1109"/>
      <c r="AGB108" s="1109"/>
      <c r="AGC108" s="1112">
        <f t="shared" ref="AGC108:AGC111" si="7305">AFY108+AFZ108-AGA108+AGB108</f>
        <v>0</v>
      </c>
      <c r="AGD108" s="1109"/>
      <c r="AGE108" s="1109"/>
      <c r="AGF108" s="1109"/>
      <c r="AGG108" s="1109"/>
      <c r="AGH108" s="1109"/>
      <c r="AGI108" s="1111"/>
      <c r="AGJ108" s="1112">
        <f t="shared" ref="AGJ108:AGJ111" si="7306">AGD108+AGE108-AGF108+AGG108-AGH108+AGI108</f>
        <v>0</v>
      </c>
      <c r="AGK108" s="1126"/>
      <c r="AGL108" s="1110"/>
      <c r="AGN108" s="1121"/>
      <c r="AGO108" s="1109"/>
      <c r="AGP108" s="1109"/>
      <c r="AGQ108" s="1109"/>
      <c r="AGR108" s="1112">
        <f t="shared" ref="AGR108:AGR111" si="7307">AGN108+AGO108-AGP108+AGQ108</f>
        <v>0</v>
      </c>
      <c r="AGS108" s="1109"/>
      <c r="AGT108" s="1109"/>
      <c r="AGU108" s="1109"/>
      <c r="AGV108" s="1109"/>
      <c r="AGW108" s="1109"/>
      <c r="AGX108" s="1111"/>
      <c r="AGY108" s="1112">
        <f t="shared" ref="AGY108:AGY111" si="7308">AGS108+AGT108-AGU108+AGV108-AGW108+AGX108</f>
        <v>0</v>
      </c>
      <c r="AGZ108" s="1126"/>
      <c r="AHA108" s="1110"/>
      <c r="AHC108" s="1121"/>
      <c r="AHD108" s="1109"/>
      <c r="AHE108" s="1109"/>
      <c r="AHF108" s="1109"/>
      <c r="AHG108" s="1112">
        <f t="shared" ref="AHG108:AHG111" si="7309">AHC108+AHD108-AHE108+AHF108</f>
        <v>0</v>
      </c>
      <c r="AHH108" s="1109"/>
      <c r="AHI108" s="1109"/>
      <c r="AHJ108" s="1109"/>
      <c r="AHK108" s="1109"/>
      <c r="AHL108" s="1109"/>
      <c r="AHM108" s="1111"/>
      <c r="AHN108" s="1112">
        <f t="shared" ref="AHN108:AHN111" si="7310">AHH108+AHI108-AHJ108+AHK108-AHL108+AHM108</f>
        <v>0</v>
      </c>
      <c r="AHO108" s="1126"/>
      <c r="AHP108" s="1110"/>
      <c r="AHR108" s="1121"/>
      <c r="AHS108" s="1109"/>
      <c r="AHT108" s="1109"/>
      <c r="AHU108" s="1109"/>
      <c r="AHV108" s="1112">
        <f t="shared" ref="AHV108:AHV111" si="7311">AHR108+AHS108-AHT108+AHU108</f>
        <v>0</v>
      </c>
      <c r="AHW108" s="1109"/>
      <c r="AHX108" s="1109"/>
      <c r="AHY108" s="1109"/>
      <c r="AHZ108" s="1109"/>
      <c r="AIA108" s="1109"/>
      <c r="AIB108" s="1111"/>
      <c r="AIC108" s="1112">
        <f t="shared" ref="AIC108:AIC111" si="7312">AHW108+AHX108-AHY108+AHZ108-AIA108+AIB108</f>
        <v>0</v>
      </c>
      <c r="AID108" s="1126"/>
      <c r="AIE108" s="1110"/>
      <c r="AIG108" s="1121"/>
      <c r="AIH108" s="1109"/>
      <c r="AII108" s="1109"/>
      <c r="AIJ108" s="1109"/>
      <c r="AIK108" s="1112">
        <f t="shared" ref="AIK108:AIK111" si="7313">AIG108+AIH108-AII108+AIJ108</f>
        <v>0</v>
      </c>
      <c r="AIL108" s="1109"/>
      <c r="AIM108" s="1109"/>
      <c r="AIN108" s="1109"/>
      <c r="AIO108" s="1109"/>
      <c r="AIP108" s="1109"/>
      <c r="AIQ108" s="1111"/>
      <c r="AIR108" s="1112">
        <f t="shared" ref="AIR108:AIR111" si="7314">AIL108+AIM108-AIN108+AIO108-AIP108+AIQ108</f>
        <v>0</v>
      </c>
      <c r="AIS108" s="1126"/>
      <c r="AIT108" s="1110"/>
      <c r="AIV108" s="1121"/>
      <c r="AIW108" s="1109"/>
      <c r="AIX108" s="1109"/>
      <c r="AIY108" s="1109"/>
      <c r="AIZ108" s="1112">
        <f t="shared" ref="AIZ108:AIZ111" si="7315">AIV108+AIW108-AIX108+AIY108</f>
        <v>0</v>
      </c>
      <c r="AJA108" s="1109"/>
      <c r="AJB108" s="1109"/>
      <c r="AJC108" s="1109"/>
      <c r="AJD108" s="1109"/>
      <c r="AJE108" s="1109"/>
      <c r="AJF108" s="1111"/>
      <c r="AJG108" s="1112">
        <f t="shared" ref="AJG108:AJG111" si="7316">AJA108+AJB108-AJC108+AJD108-AJE108+AJF108</f>
        <v>0</v>
      </c>
      <c r="AJH108" s="1126"/>
      <c r="AJI108" s="1110"/>
      <c r="AJK108" s="1121"/>
      <c r="AJL108" s="1109"/>
      <c r="AJM108" s="1109"/>
      <c r="AJN108" s="1109"/>
      <c r="AJO108" s="1112">
        <f t="shared" ref="AJO108:AJO111" si="7317">AJK108+AJL108-AJM108+AJN108</f>
        <v>0</v>
      </c>
      <c r="AJP108" s="1109"/>
      <c r="AJQ108" s="1109"/>
      <c r="AJR108" s="1109"/>
      <c r="AJS108" s="1109"/>
      <c r="AJT108" s="1109"/>
      <c r="AJU108" s="1111"/>
      <c r="AJV108" s="1112">
        <f t="shared" ref="AJV108:AJV111" si="7318">AJP108+AJQ108-AJR108+AJS108-AJT108+AJU108</f>
        <v>0</v>
      </c>
      <c r="AJW108" s="1126"/>
      <c r="AJX108" s="1110"/>
      <c r="AJZ108" s="1121"/>
      <c r="AKA108" s="1109"/>
      <c r="AKB108" s="1109"/>
      <c r="AKC108" s="1109"/>
      <c r="AKD108" s="1112">
        <f t="shared" ref="AKD108:AKD111" si="7319">AJZ108+AKA108-AKB108+AKC108</f>
        <v>0</v>
      </c>
      <c r="AKE108" s="1109"/>
      <c r="AKF108" s="1109"/>
      <c r="AKG108" s="1109"/>
      <c r="AKH108" s="1109"/>
      <c r="AKI108" s="1109"/>
      <c r="AKJ108" s="1111"/>
      <c r="AKK108" s="1112">
        <f t="shared" ref="AKK108:AKK111" si="7320">AKE108+AKF108-AKG108+AKH108-AKI108+AKJ108</f>
        <v>0</v>
      </c>
      <c r="AKL108" s="1126"/>
      <c r="AKM108" s="1110"/>
      <c r="AKO108" s="1121"/>
      <c r="AKP108" s="1109"/>
      <c r="AKQ108" s="1109"/>
      <c r="AKR108" s="1109"/>
      <c r="AKS108" s="1112">
        <f t="shared" ref="AKS108:AKS111" si="7321">AKO108+AKP108-AKQ108+AKR108</f>
        <v>0</v>
      </c>
      <c r="AKT108" s="1109"/>
      <c r="AKU108" s="1109"/>
      <c r="AKV108" s="1109"/>
      <c r="AKW108" s="1109"/>
      <c r="AKX108" s="1109"/>
      <c r="AKY108" s="1111"/>
      <c r="AKZ108" s="1112">
        <f t="shared" ref="AKZ108:AKZ111" si="7322">AKT108+AKU108-AKV108+AKW108-AKX108+AKY108</f>
        <v>0</v>
      </c>
      <c r="ALA108" s="1126"/>
      <c r="ALB108" s="1110"/>
      <c r="ALD108" s="1121"/>
      <c r="ALE108" s="1109"/>
      <c r="ALF108" s="1109"/>
      <c r="ALG108" s="1109"/>
      <c r="ALH108" s="1112">
        <f t="shared" ref="ALH108:ALH111" si="7323">ALD108+ALE108-ALF108+ALG108</f>
        <v>0</v>
      </c>
      <c r="ALI108" s="1109"/>
      <c r="ALJ108" s="1109"/>
      <c r="ALK108" s="1109"/>
      <c r="ALL108" s="1109"/>
      <c r="ALM108" s="1109"/>
      <c r="ALN108" s="1111"/>
      <c r="ALO108" s="1112">
        <f t="shared" ref="ALO108:ALO111" si="7324">ALI108+ALJ108-ALK108+ALL108-ALM108+ALN108</f>
        <v>0</v>
      </c>
      <c r="ALP108" s="1126"/>
      <c r="ALQ108" s="1110"/>
      <c r="ALS108" s="1121"/>
      <c r="ALT108" s="1109"/>
      <c r="ALU108" s="1109"/>
      <c r="ALV108" s="1109"/>
      <c r="ALW108" s="1112">
        <f t="shared" ref="ALW108:ALW111" si="7325">ALS108+ALT108-ALU108+ALV108</f>
        <v>0</v>
      </c>
      <c r="ALX108" s="1109"/>
      <c r="ALY108" s="1109"/>
      <c r="ALZ108" s="1109"/>
      <c r="AMA108" s="1109"/>
      <c r="AMB108" s="1109"/>
      <c r="AMC108" s="1111"/>
      <c r="AMD108" s="1112">
        <f t="shared" ref="AMD108:AMD111" si="7326">ALX108+ALY108-ALZ108+AMA108-AMB108+AMC108</f>
        <v>0</v>
      </c>
      <c r="AME108" s="1126"/>
      <c r="AMF108" s="1110"/>
      <c r="AMH108" s="1121"/>
      <c r="AMI108" s="1109"/>
      <c r="AMJ108" s="1109"/>
      <c r="AMK108" s="1109"/>
      <c r="AML108" s="1112">
        <f t="shared" ref="AML108:AML111" si="7327">AMH108+AMI108-AMJ108+AMK108</f>
        <v>0</v>
      </c>
      <c r="AMM108" s="1109"/>
      <c r="AMN108" s="1109"/>
      <c r="AMO108" s="1109"/>
      <c r="AMP108" s="1109"/>
      <c r="AMQ108" s="1109"/>
      <c r="AMR108" s="1111"/>
      <c r="AMS108" s="1112">
        <f t="shared" ref="AMS108:AMS111" si="7328">AMM108+AMN108-AMO108+AMP108-AMQ108+AMR108</f>
        <v>0</v>
      </c>
      <c r="AMT108" s="1126"/>
      <c r="AMU108" s="1110"/>
      <c r="AMW108" s="1121"/>
      <c r="AMX108" s="1109"/>
      <c r="AMY108" s="1109"/>
      <c r="AMZ108" s="1109"/>
      <c r="ANA108" s="1112">
        <f t="shared" ref="ANA108:ANA111" si="7329">AMW108+AMX108-AMY108+AMZ108</f>
        <v>0</v>
      </c>
      <c r="ANB108" s="1109"/>
      <c r="ANC108" s="1109"/>
      <c r="AND108" s="1109"/>
      <c r="ANE108" s="1109"/>
      <c r="ANF108" s="1109"/>
      <c r="ANG108" s="1111"/>
      <c r="ANH108" s="1112">
        <f t="shared" ref="ANH108:ANH111" si="7330">ANB108+ANC108-AND108+ANE108-ANF108+ANG108</f>
        <v>0</v>
      </c>
      <c r="ANI108" s="1126"/>
      <c r="ANJ108" s="1110"/>
      <c r="ANL108" s="1121"/>
      <c r="ANM108" s="1109"/>
      <c r="ANN108" s="1109"/>
      <c r="ANO108" s="1109"/>
      <c r="ANP108" s="1112">
        <f t="shared" ref="ANP108:ANP111" si="7331">ANL108+ANM108-ANN108+ANO108</f>
        <v>0</v>
      </c>
      <c r="ANQ108" s="1109"/>
      <c r="ANR108" s="1109"/>
      <c r="ANS108" s="1109"/>
      <c r="ANT108" s="1109"/>
      <c r="ANU108" s="1109"/>
      <c r="ANV108" s="1111"/>
      <c r="ANW108" s="1112">
        <f t="shared" ref="ANW108:ANW111" si="7332">ANQ108+ANR108-ANS108+ANT108-ANU108+ANV108</f>
        <v>0</v>
      </c>
      <c r="ANX108" s="1126"/>
      <c r="ANY108" s="1110"/>
      <c r="AOA108" s="1121"/>
      <c r="AOB108" s="1109"/>
      <c r="AOC108" s="1109"/>
      <c r="AOD108" s="1109"/>
      <c r="AOE108" s="1112">
        <f t="shared" ref="AOE108:AOE111" si="7333">AOA108+AOB108-AOC108+AOD108</f>
        <v>0</v>
      </c>
      <c r="AOF108" s="1109"/>
      <c r="AOG108" s="1109"/>
      <c r="AOH108" s="1109"/>
      <c r="AOI108" s="1109"/>
      <c r="AOJ108" s="1109"/>
      <c r="AOK108" s="1111"/>
      <c r="AOL108" s="1112">
        <f t="shared" ref="AOL108:AOL111" si="7334">AOF108+AOG108-AOH108+AOI108-AOJ108+AOK108</f>
        <v>0</v>
      </c>
      <c r="AOM108" s="1126"/>
      <c r="AON108" s="1110"/>
      <c r="AOP108" s="1121"/>
      <c r="AOQ108" s="1109"/>
      <c r="AOR108" s="1109"/>
      <c r="AOS108" s="1109"/>
      <c r="AOT108" s="1112">
        <f t="shared" ref="AOT108:AOT111" si="7335">AOP108+AOQ108-AOR108+AOS108</f>
        <v>0</v>
      </c>
      <c r="AOU108" s="1109"/>
      <c r="AOV108" s="1109"/>
      <c r="AOW108" s="1109"/>
      <c r="AOX108" s="1109"/>
      <c r="AOY108" s="1109"/>
      <c r="AOZ108" s="1111"/>
      <c r="APA108" s="1112">
        <f t="shared" ref="APA108:APA111" si="7336">AOU108+AOV108-AOW108+AOX108-AOY108+AOZ108</f>
        <v>0</v>
      </c>
      <c r="APB108" s="1126"/>
      <c r="APC108" s="1110"/>
      <c r="APE108" s="1121"/>
      <c r="APF108" s="1109"/>
      <c r="APG108" s="1109"/>
      <c r="APH108" s="1109"/>
      <c r="API108" s="1112">
        <f t="shared" ref="API108:API111" si="7337">APE108+APF108-APG108+APH108</f>
        <v>0</v>
      </c>
      <c r="APJ108" s="1109"/>
      <c r="APK108" s="1109"/>
      <c r="APL108" s="1109"/>
      <c r="APM108" s="1109"/>
      <c r="APN108" s="1109"/>
      <c r="APO108" s="1111"/>
      <c r="APP108" s="1112">
        <f t="shared" ref="APP108:APP111" si="7338">APJ108+APK108-APL108+APM108-APN108+APO108</f>
        <v>0</v>
      </c>
      <c r="APQ108" s="1126"/>
      <c r="APR108" s="1110"/>
      <c r="APT108" s="1121"/>
      <c r="APU108" s="1109"/>
      <c r="APV108" s="1109"/>
      <c r="APW108" s="1109"/>
      <c r="APX108" s="1112">
        <f t="shared" ref="APX108:APX111" si="7339">APT108+APU108-APV108+APW108</f>
        <v>0</v>
      </c>
      <c r="APY108" s="1109"/>
      <c r="APZ108" s="1109"/>
      <c r="AQA108" s="1109"/>
      <c r="AQB108" s="1109"/>
      <c r="AQC108" s="1109"/>
      <c r="AQD108" s="1111"/>
      <c r="AQE108" s="1112">
        <f t="shared" ref="AQE108:AQE111" si="7340">APY108+APZ108-AQA108+AQB108-AQC108+AQD108</f>
        <v>0</v>
      </c>
      <c r="AQF108" s="1126"/>
      <c r="AQG108" s="1110"/>
      <c r="AQI108" s="1121"/>
      <c r="AQJ108" s="1109"/>
      <c r="AQK108" s="1109"/>
      <c r="AQL108" s="1109"/>
      <c r="AQM108" s="1112">
        <f t="shared" ref="AQM108:AQM111" si="7341">AQI108+AQJ108-AQK108+AQL108</f>
        <v>0</v>
      </c>
      <c r="AQN108" s="1109"/>
      <c r="AQO108" s="1109"/>
      <c r="AQP108" s="1109"/>
      <c r="AQQ108" s="1109"/>
      <c r="AQR108" s="1109"/>
      <c r="AQS108" s="1111"/>
      <c r="AQT108" s="1112">
        <f t="shared" ref="AQT108:AQT111" si="7342">AQN108+AQO108-AQP108+AQQ108-AQR108+AQS108</f>
        <v>0</v>
      </c>
      <c r="AQU108" s="1126"/>
      <c r="AQV108" s="1110"/>
      <c r="AQX108" s="1121"/>
      <c r="AQY108" s="1109"/>
      <c r="AQZ108" s="1109"/>
      <c r="ARA108" s="1109"/>
      <c r="ARB108" s="1112">
        <f t="shared" ref="ARB108:ARB111" si="7343">AQX108+AQY108-AQZ108+ARA108</f>
        <v>0</v>
      </c>
      <c r="ARC108" s="1109"/>
      <c r="ARD108" s="1109"/>
      <c r="ARE108" s="1109"/>
      <c r="ARF108" s="1109"/>
      <c r="ARG108" s="1109"/>
      <c r="ARH108" s="1111"/>
      <c r="ARI108" s="1112">
        <f t="shared" ref="ARI108:ARI111" si="7344">ARC108+ARD108-ARE108+ARF108-ARG108+ARH108</f>
        <v>0</v>
      </c>
      <c r="ARJ108" s="1126"/>
      <c r="ARK108" s="1110"/>
      <c r="ARM108" s="1121"/>
      <c r="ARN108" s="1109"/>
      <c r="ARO108" s="1109"/>
      <c r="ARP108" s="1109"/>
      <c r="ARQ108" s="1112">
        <f t="shared" ref="ARQ108:ARQ111" si="7345">ARM108+ARN108-ARO108+ARP108</f>
        <v>0</v>
      </c>
      <c r="ARR108" s="1109"/>
      <c r="ARS108" s="1109"/>
      <c r="ART108" s="1109"/>
      <c r="ARU108" s="1109"/>
      <c r="ARV108" s="1109"/>
      <c r="ARW108" s="1111"/>
      <c r="ARX108" s="1112">
        <f t="shared" ref="ARX108:ARX111" si="7346">ARR108+ARS108-ART108+ARU108-ARV108+ARW108</f>
        <v>0</v>
      </c>
      <c r="ARY108" s="1126"/>
      <c r="ARZ108" s="1110"/>
      <c r="ASB108" s="1121"/>
      <c r="ASC108" s="1109"/>
      <c r="ASD108" s="1109"/>
      <c r="ASE108" s="1109"/>
      <c r="ASF108" s="1112">
        <f t="shared" ref="ASF108:ASF111" si="7347">ASB108+ASC108-ASD108+ASE108</f>
        <v>0</v>
      </c>
      <c r="ASG108" s="1109"/>
      <c r="ASH108" s="1109"/>
      <c r="ASI108" s="1109"/>
      <c r="ASJ108" s="1109"/>
      <c r="ASK108" s="1109"/>
      <c r="ASL108" s="1111"/>
      <c r="ASM108" s="1112">
        <f t="shared" ref="ASM108:ASM111" si="7348">ASG108+ASH108-ASI108+ASJ108-ASK108+ASL108</f>
        <v>0</v>
      </c>
      <c r="ASN108" s="1126"/>
      <c r="ASO108" s="1110"/>
      <c r="ASQ108" s="1121"/>
      <c r="ASR108" s="1109"/>
      <c r="ASS108" s="1109"/>
      <c r="AST108" s="1109"/>
      <c r="ASU108" s="1112">
        <f t="shared" ref="ASU108:ASU111" si="7349">ASQ108+ASR108-ASS108+AST108</f>
        <v>0</v>
      </c>
      <c r="ASV108" s="1109"/>
      <c r="ASW108" s="1109"/>
      <c r="ASX108" s="1109"/>
      <c r="ASY108" s="1109"/>
      <c r="ASZ108" s="1109"/>
      <c r="ATA108" s="1111"/>
      <c r="ATB108" s="1112">
        <f t="shared" ref="ATB108:ATB111" si="7350">ASV108+ASW108-ASX108+ASY108-ASZ108+ATA108</f>
        <v>0</v>
      </c>
      <c r="ATC108" s="1126"/>
      <c r="ATD108" s="1110"/>
      <c r="ATF108" s="1121"/>
      <c r="ATG108" s="1109"/>
      <c r="ATH108" s="1109"/>
      <c r="ATI108" s="1109"/>
      <c r="ATJ108" s="1112">
        <f t="shared" ref="ATJ108:ATJ111" si="7351">ATF108+ATG108-ATH108+ATI108</f>
        <v>0</v>
      </c>
      <c r="ATK108" s="1109"/>
      <c r="ATL108" s="1109"/>
      <c r="ATM108" s="1109"/>
      <c r="ATN108" s="1109"/>
      <c r="ATO108" s="1109"/>
      <c r="ATP108" s="1111"/>
      <c r="ATQ108" s="1112">
        <f t="shared" ref="ATQ108:ATQ111" si="7352">ATK108+ATL108-ATM108+ATN108-ATO108+ATP108</f>
        <v>0</v>
      </c>
      <c r="ATR108" s="1126"/>
      <c r="ATS108" s="1110"/>
      <c r="ATU108" s="1121"/>
      <c r="ATV108" s="1109"/>
      <c r="ATW108" s="1109"/>
      <c r="ATX108" s="1109"/>
      <c r="ATY108" s="1112">
        <f t="shared" ref="ATY108:ATY111" si="7353">ATU108+ATV108-ATW108+ATX108</f>
        <v>0</v>
      </c>
      <c r="ATZ108" s="1109"/>
      <c r="AUA108" s="1109"/>
      <c r="AUB108" s="1109"/>
      <c r="AUC108" s="1109"/>
      <c r="AUD108" s="1109"/>
      <c r="AUE108" s="1111"/>
      <c r="AUF108" s="1112">
        <f t="shared" ref="AUF108:AUF111" si="7354">ATZ108+AUA108-AUB108+AUC108-AUD108+AUE108</f>
        <v>0</v>
      </c>
      <c r="AUG108" s="1126"/>
      <c r="AUH108" s="1110"/>
      <c r="AUJ108" s="1121"/>
      <c r="AUK108" s="1109"/>
      <c r="AUL108" s="1109"/>
      <c r="AUM108" s="1109"/>
      <c r="AUN108" s="1112">
        <f t="shared" ref="AUN108:AUN111" si="7355">AUJ108+AUK108-AUL108+AUM108</f>
        <v>0</v>
      </c>
      <c r="AUO108" s="1109"/>
      <c r="AUP108" s="1109"/>
      <c r="AUQ108" s="1109"/>
      <c r="AUR108" s="1109"/>
      <c r="AUS108" s="1109"/>
      <c r="AUT108" s="1111"/>
      <c r="AUU108" s="1112">
        <f t="shared" ref="AUU108:AUU111" si="7356">AUO108+AUP108-AUQ108+AUR108-AUS108+AUT108</f>
        <v>0</v>
      </c>
      <c r="AUV108" s="1126"/>
      <c r="AUW108" s="1110"/>
      <c r="AUY108" s="1121"/>
      <c r="AUZ108" s="1109"/>
      <c r="AVA108" s="1109"/>
      <c r="AVB108" s="1109"/>
      <c r="AVC108" s="1112">
        <f t="shared" ref="AVC108:AVC111" si="7357">AUY108+AUZ108-AVA108+AVB108</f>
        <v>0</v>
      </c>
      <c r="AVD108" s="1109"/>
      <c r="AVE108" s="1109"/>
      <c r="AVF108" s="1109"/>
      <c r="AVG108" s="1109"/>
      <c r="AVH108" s="1109"/>
      <c r="AVI108" s="1111"/>
      <c r="AVJ108" s="1112">
        <f t="shared" ref="AVJ108:AVJ111" si="7358">AVD108+AVE108-AVF108+AVG108-AVH108+AVI108</f>
        <v>0</v>
      </c>
      <c r="AVK108" s="1126"/>
      <c r="AVL108" s="1110"/>
      <c r="AVN108" s="1121"/>
      <c r="AVO108" s="1109"/>
      <c r="AVP108" s="1109"/>
      <c r="AVQ108" s="1109"/>
      <c r="AVR108" s="1112">
        <f t="shared" ref="AVR108:AVR111" si="7359">AVN108+AVO108-AVP108+AVQ108</f>
        <v>0</v>
      </c>
      <c r="AVS108" s="1109"/>
      <c r="AVT108" s="1109"/>
      <c r="AVU108" s="1109"/>
      <c r="AVV108" s="1109"/>
      <c r="AVW108" s="1109"/>
      <c r="AVX108" s="1111"/>
      <c r="AVY108" s="1112">
        <f t="shared" ref="AVY108:AVY111" si="7360">AVS108+AVT108-AVU108+AVV108-AVW108+AVX108</f>
        <v>0</v>
      </c>
      <c r="AVZ108" s="1126"/>
      <c r="AWA108" s="1110"/>
      <c r="AWC108" s="1121"/>
      <c r="AWD108" s="1109"/>
      <c r="AWE108" s="1109"/>
      <c r="AWF108" s="1109"/>
      <c r="AWG108" s="1112">
        <f t="shared" ref="AWG108:AWG111" si="7361">AWC108+AWD108-AWE108+AWF108</f>
        <v>0</v>
      </c>
      <c r="AWH108" s="1109"/>
      <c r="AWI108" s="1109"/>
      <c r="AWJ108" s="1109"/>
      <c r="AWK108" s="1109"/>
      <c r="AWL108" s="1109"/>
      <c r="AWM108" s="1111"/>
      <c r="AWN108" s="1112">
        <f t="shared" ref="AWN108:AWN111" si="7362">AWH108+AWI108-AWJ108+AWK108-AWL108+AWM108</f>
        <v>0</v>
      </c>
      <c r="AWO108" s="1126"/>
      <c r="AWP108" s="1110"/>
      <c r="AWR108" s="1121"/>
      <c r="AWS108" s="1109"/>
      <c r="AWT108" s="1109"/>
      <c r="AWU108" s="1109"/>
      <c r="AWV108" s="1112">
        <f t="shared" ref="AWV108:AWV111" si="7363">AWR108+AWS108-AWT108+AWU108</f>
        <v>0</v>
      </c>
      <c r="AWW108" s="1109"/>
      <c r="AWX108" s="1109"/>
      <c r="AWY108" s="1109"/>
      <c r="AWZ108" s="1109"/>
      <c r="AXA108" s="1109"/>
      <c r="AXB108" s="1111"/>
      <c r="AXC108" s="1112">
        <f t="shared" ref="AXC108:AXC111" si="7364">AWW108+AWX108-AWY108+AWZ108-AXA108+AXB108</f>
        <v>0</v>
      </c>
      <c r="AXD108" s="1126"/>
      <c r="AXE108" s="1110"/>
      <c r="AXG108" s="1121"/>
      <c r="AXH108" s="1109"/>
      <c r="AXI108" s="1109"/>
      <c r="AXJ108" s="1109"/>
      <c r="AXK108" s="1112">
        <f t="shared" ref="AXK108:AXK111" si="7365">AXG108+AXH108-AXI108+AXJ108</f>
        <v>0</v>
      </c>
      <c r="AXL108" s="1109"/>
      <c r="AXM108" s="1109"/>
      <c r="AXN108" s="1109"/>
      <c r="AXO108" s="1109"/>
      <c r="AXP108" s="1109"/>
      <c r="AXQ108" s="1111"/>
      <c r="AXR108" s="1112">
        <f t="shared" ref="AXR108:AXR111" si="7366">AXL108+AXM108-AXN108+AXO108-AXP108+AXQ108</f>
        <v>0</v>
      </c>
      <c r="AXS108" s="1126"/>
      <c r="AXT108" s="1110"/>
      <c r="AXV108" s="1121"/>
      <c r="AXW108" s="1109"/>
      <c r="AXX108" s="1109"/>
      <c r="AXY108" s="1109"/>
      <c r="AXZ108" s="1112">
        <f t="shared" ref="AXZ108:AXZ111" si="7367">AXV108+AXW108-AXX108+AXY108</f>
        <v>0</v>
      </c>
      <c r="AYA108" s="1109"/>
      <c r="AYB108" s="1109"/>
      <c r="AYC108" s="1109"/>
      <c r="AYD108" s="1109"/>
      <c r="AYE108" s="1109"/>
      <c r="AYF108" s="1111"/>
      <c r="AYG108" s="1112">
        <f t="shared" ref="AYG108:AYG111" si="7368">AYA108+AYB108-AYC108+AYD108-AYE108+AYF108</f>
        <v>0</v>
      </c>
      <c r="AYH108" s="1126"/>
      <c r="AYI108" s="1110"/>
      <c r="AYK108" s="1121"/>
      <c r="AYL108" s="1109"/>
      <c r="AYM108" s="1109"/>
      <c r="AYN108" s="1109"/>
      <c r="AYO108" s="1112">
        <f t="shared" ref="AYO108:AYO111" si="7369">AYK108+AYL108-AYM108+AYN108</f>
        <v>0</v>
      </c>
      <c r="AYP108" s="1109"/>
      <c r="AYQ108" s="1109"/>
      <c r="AYR108" s="1109"/>
      <c r="AYS108" s="1109"/>
      <c r="AYT108" s="1109"/>
      <c r="AYU108" s="1111"/>
      <c r="AYV108" s="1112">
        <f t="shared" ref="AYV108:AYV111" si="7370">AYP108+AYQ108-AYR108+AYS108-AYT108+AYU108</f>
        <v>0</v>
      </c>
      <c r="AYW108" s="1126"/>
      <c r="AYX108" s="1110"/>
      <c r="AYZ108" s="1121"/>
      <c r="AZA108" s="1109"/>
      <c r="AZB108" s="1109"/>
      <c r="AZC108" s="1109"/>
      <c r="AZD108" s="1112">
        <f t="shared" ref="AZD108:AZD111" si="7371">AYZ108+AZA108-AZB108+AZC108</f>
        <v>0</v>
      </c>
      <c r="AZE108" s="1109"/>
      <c r="AZF108" s="1109"/>
      <c r="AZG108" s="1109"/>
      <c r="AZH108" s="1109"/>
      <c r="AZI108" s="1109"/>
      <c r="AZJ108" s="1111"/>
      <c r="AZK108" s="1112">
        <f t="shared" ref="AZK108:AZK111" si="7372">AZE108+AZF108-AZG108+AZH108-AZI108+AZJ108</f>
        <v>0</v>
      </c>
      <c r="AZL108" s="1126"/>
      <c r="AZM108" s="1110"/>
      <c r="AZO108" s="1121"/>
      <c r="AZP108" s="1109"/>
      <c r="AZQ108" s="1109"/>
      <c r="AZR108" s="1109"/>
      <c r="AZS108" s="1112">
        <f t="shared" ref="AZS108:AZS111" si="7373">AZO108+AZP108-AZQ108+AZR108</f>
        <v>0</v>
      </c>
      <c r="AZT108" s="1109"/>
      <c r="AZU108" s="1109"/>
      <c r="AZV108" s="1109"/>
      <c r="AZW108" s="1109"/>
      <c r="AZX108" s="1109"/>
      <c r="AZY108" s="1111"/>
      <c r="AZZ108" s="1112">
        <f t="shared" ref="AZZ108:AZZ111" si="7374">AZT108+AZU108-AZV108+AZW108-AZX108+AZY108</f>
        <v>0</v>
      </c>
      <c r="BAA108" s="1126"/>
      <c r="BAB108" s="1110"/>
      <c r="BAD108" s="1121"/>
      <c r="BAE108" s="1109"/>
      <c r="BAF108" s="1109"/>
      <c r="BAG108" s="1109"/>
      <c r="BAH108" s="1112">
        <f t="shared" ref="BAH108:BAH111" si="7375">BAD108+BAE108-BAF108+BAG108</f>
        <v>0</v>
      </c>
      <c r="BAI108" s="1109"/>
      <c r="BAJ108" s="1109"/>
      <c r="BAK108" s="1109"/>
      <c r="BAL108" s="1109"/>
      <c r="BAM108" s="1109"/>
      <c r="BAN108" s="1111"/>
      <c r="BAO108" s="1112">
        <f t="shared" ref="BAO108:BAO111" si="7376">BAI108+BAJ108-BAK108+BAL108-BAM108+BAN108</f>
        <v>0</v>
      </c>
      <c r="BAP108" s="1126"/>
      <c r="BAQ108" s="1110"/>
      <c r="BAS108" s="1121"/>
      <c r="BAT108" s="1109"/>
      <c r="BAU108" s="1109"/>
      <c r="BAV108" s="1109"/>
      <c r="BAW108" s="1112">
        <f t="shared" ref="BAW108:BAW111" si="7377">BAS108+BAT108-BAU108+BAV108</f>
        <v>0</v>
      </c>
      <c r="BAX108" s="1109"/>
      <c r="BAY108" s="1109"/>
      <c r="BAZ108" s="1109"/>
      <c r="BBA108" s="1109"/>
      <c r="BBB108" s="1109"/>
      <c r="BBC108" s="1111"/>
      <c r="BBD108" s="1112">
        <f t="shared" ref="BBD108:BBD111" si="7378">BAX108+BAY108-BAZ108+BBA108-BBB108+BBC108</f>
        <v>0</v>
      </c>
      <c r="BBE108" s="1126"/>
      <c r="BBF108" s="1110"/>
      <c r="BBH108" s="1121"/>
      <c r="BBI108" s="1109"/>
      <c r="BBJ108" s="1109"/>
      <c r="BBK108" s="1109"/>
      <c r="BBL108" s="1112">
        <f t="shared" ref="BBL108:BBL111" si="7379">BBH108+BBI108-BBJ108+BBK108</f>
        <v>0</v>
      </c>
      <c r="BBM108" s="1109"/>
      <c r="BBN108" s="1109"/>
      <c r="BBO108" s="1109"/>
      <c r="BBP108" s="1109"/>
      <c r="BBQ108" s="1109"/>
      <c r="BBR108" s="1111"/>
      <c r="BBS108" s="1112">
        <f t="shared" ref="BBS108:BBS111" si="7380">BBM108+BBN108-BBO108+BBP108-BBQ108+BBR108</f>
        <v>0</v>
      </c>
      <c r="BBT108" s="1126"/>
      <c r="BBU108" s="1110"/>
      <c r="BBW108" s="1121"/>
      <c r="BBX108" s="1109"/>
      <c r="BBY108" s="1109"/>
      <c r="BBZ108" s="1109"/>
      <c r="BCA108" s="1112">
        <f t="shared" ref="BCA108:BCA111" si="7381">BBW108+BBX108-BBY108+BBZ108</f>
        <v>0</v>
      </c>
      <c r="BCB108" s="1109"/>
      <c r="BCC108" s="1109"/>
      <c r="BCD108" s="1109"/>
      <c r="BCE108" s="1109"/>
      <c r="BCF108" s="1109"/>
      <c r="BCG108" s="1111"/>
      <c r="BCH108" s="1112">
        <f t="shared" ref="BCH108:BCH111" si="7382">BCB108+BCC108-BCD108+BCE108-BCF108+BCG108</f>
        <v>0</v>
      </c>
      <c r="BCI108" s="1126"/>
      <c r="BCJ108" s="1110"/>
      <c r="BCL108" s="1121"/>
      <c r="BCM108" s="1109"/>
      <c r="BCN108" s="1109"/>
      <c r="BCO108" s="1109"/>
      <c r="BCP108" s="1112">
        <f t="shared" ref="BCP108:BCP111" si="7383">BCL108+BCM108-BCN108+BCO108</f>
        <v>0</v>
      </c>
      <c r="BCQ108" s="1109"/>
      <c r="BCR108" s="1109"/>
      <c r="BCS108" s="1109"/>
      <c r="BCT108" s="1109"/>
      <c r="BCU108" s="1109"/>
      <c r="BCV108" s="1111"/>
      <c r="BCW108" s="1112">
        <f t="shared" ref="BCW108:BCW111" si="7384">BCQ108+BCR108-BCS108+BCT108-BCU108+BCV108</f>
        <v>0</v>
      </c>
      <c r="BCX108" s="1126"/>
      <c r="BCY108" s="1110"/>
      <c r="BDA108" s="1121"/>
      <c r="BDB108" s="1109"/>
      <c r="BDC108" s="1109"/>
      <c r="BDD108" s="1109"/>
      <c r="BDE108" s="1112">
        <f t="shared" ref="BDE108:BDE111" si="7385">BDA108+BDB108-BDC108+BDD108</f>
        <v>0</v>
      </c>
      <c r="BDF108" s="1109"/>
      <c r="BDG108" s="1109"/>
      <c r="BDH108" s="1109"/>
      <c r="BDI108" s="1109"/>
      <c r="BDJ108" s="1109"/>
      <c r="BDK108" s="1111"/>
      <c r="BDL108" s="1112">
        <f t="shared" ref="BDL108:BDL111" si="7386">BDF108+BDG108-BDH108+BDI108-BDJ108+BDK108</f>
        <v>0</v>
      </c>
      <c r="BDM108" s="1126"/>
      <c r="BDN108" s="1110"/>
      <c r="BDP108" s="1121"/>
      <c r="BDQ108" s="1109"/>
      <c r="BDR108" s="1109"/>
      <c r="BDS108" s="1109"/>
      <c r="BDT108" s="1112">
        <f t="shared" ref="BDT108:BDT111" si="7387">BDP108+BDQ108-BDR108+BDS108</f>
        <v>0</v>
      </c>
      <c r="BDU108" s="1109"/>
      <c r="BDV108" s="1109"/>
      <c r="BDW108" s="1109"/>
      <c r="BDX108" s="1109"/>
      <c r="BDY108" s="1109"/>
      <c r="BDZ108" s="1111"/>
      <c r="BEA108" s="1112">
        <f t="shared" ref="BEA108:BEA111" si="7388">BDU108+BDV108-BDW108+BDX108-BDY108+BDZ108</f>
        <v>0</v>
      </c>
      <c r="BEB108" s="1126"/>
      <c r="BEC108" s="1110"/>
      <c r="BEE108" s="1121"/>
      <c r="BEF108" s="1109"/>
      <c r="BEG108" s="1109"/>
      <c r="BEH108" s="1109"/>
      <c r="BEI108" s="1112">
        <f t="shared" ref="BEI108:BEI111" si="7389">BEE108+BEF108-BEG108+BEH108</f>
        <v>0</v>
      </c>
      <c r="BEJ108" s="1109"/>
      <c r="BEK108" s="1109"/>
      <c r="BEL108" s="1109"/>
      <c r="BEM108" s="1109"/>
      <c r="BEN108" s="1109"/>
      <c r="BEO108" s="1111"/>
      <c r="BEP108" s="1112">
        <f t="shared" ref="BEP108:BEP111" si="7390">BEJ108+BEK108-BEL108+BEM108-BEN108+BEO108</f>
        <v>0</v>
      </c>
      <c r="BEQ108" s="1126"/>
      <c r="BER108" s="1110"/>
      <c r="BET108" s="1121"/>
      <c r="BEU108" s="1109"/>
      <c r="BEV108" s="1109"/>
      <c r="BEW108" s="1109"/>
      <c r="BEX108" s="1112">
        <f t="shared" ref="BEX108:BEX111" si="7391">BET108+BEU108-BEV108+BEW108</f>
        <v>0</v>
      </c>
      <c r="BEY108" s="1109"/>
      <c r="BEZ108" s="1109"/>
      <c r="BFA108" s="1109"/>
      <c r="BFB108" s="1109"/>
      <c r="BFC108" s="1109"/>
      <c r="BFD108" s="1111"/>
      <c r="BFE108" s="1112">
        <f t="shared" ref="BFE108:BFE111" si="7392">BEY108+BEZ108-BFA108+BFB108-BFC108+BFD108</f>
        <v>0</v>
      </c>
      <c r="BFF108" s="1126"/>
      <c r="BFG108" s="1110"/>
      <c r="BFI108" s="1121"/>
      <c r="BFJ108" s="1109"/>
      <c r="BFK108" s="1109"/>
      <c r="BFL108" s="1109"/>
      <c r="BFM108" s="1112">
        <f t="shared" ref="BFM108:BFM111" si="7393">BFI108+BFJ108-BFK108+BFL108</f>
        <v>0</v>
      </c>
      <c r="BFN108" s="1109"/>
      <c r="BFO108" s="1109"/>
      <c r="BFP108" s="1109"/>
      <c r="BFQ108" s="1109"/>
      <c r="BFR108" s="1109"/>
      <c r="BFS108" s="1111"/>
      <c r="BFT108" s="1112">
        <f t="shared" ref="BFT108:BFT111" si="7394">BFN108+BFO108-BFP108+BFQ108-BFR108+BFS108</f>
        <v>0</v>
      </c>
      <c r="BFU108" s="1126"/>
      <c r="BFV108" s="1110"/>
      <c r="BFX108" s="1121"/>
      <c r="BFY108" s="1109"/>
      <c r="BFZ108" s="1109"/>
      <c r="BGA108" s="1109"/>
      <c r="BGB108" s="1112">
        <f t="shared" ref="BGB108:BGB111" si="7395">BFX108+BFY108-BFZ108+BGA108</f>
        <v>0</v>
      </c>
      <c r="BGC108" s="1109"/>
      <c r="BGD108" s="1109"/>
      <c r="BGE108" s="1109"/>
      <c r="BGF108" s="1109"/>
      <c r="BGG108" s="1109"/>
      <c r="BGH108" s="1111"/>
      <c r="BGI108" s="1112">
        <f t="shared" ref="BGI108:BGI111" si="7396">BGC108+BGD108-BGE108+BGF108-BGG108+BGH108</f>
        <v>0</v>
      </c>
      <c r="BGJ108" s="1126"/>
      <c r="BGK108" s="1110"/>
      <c r="BGM108" s="1121"/>
      <c r="BGN108" s="1109"/>
      <c r="BGO108" s="1109"/>
      <c r="BGP108" s="1109"/>
      <c r="BGQ108" s="1112">
        <f t="shared" ref="BGQ108:BGQ111" si="7397">BGM108+BGN108-BGO108+BGP108</f>
        <v>0</v>
      </c>
      <c r="BGR108" s="1109"/>
      <c r="BGS108" s="1109"/>
      <c r="BGT108" s="1109"/>
      <c r="BGU108" s="1109"/>
      <c r="BGV108" s="1109"/>
      <c r="BGW108" s="1111"/>
      <c r="BGX108" s="1112">
        <f t="shared" ref="BGX108:BGX111" si="7398">BGR108+BGS108-BGT108+BGU108-BGV108+BGW108</f>
        <v>0</v>
      </c>
      <c r="BGY108" s="1126"/>
      <c r="BGZ108" s="1110"/>
      <c r="BHB108" s="1121"/>
      <c r="BHC108" s="1109"/>
      <c r="BHD108" s="1109"/>
      <c r="BHE108" s="1109"/>
      <c r="BHF108" s="1112">
        <f t="shared" ref="BHF108:BHF111" si="7399">BHB108+BHC108-BHD108+BHE108</f>
        <v>0</v>
      </c>
      <c r="BHG108" s="1109"/>
      <c r="BHH108" s="1109"/>
      <c r="BHI108" s="1109"/>
      <c r="BHJ108" s="1109"/>
      <c r="BHK108" s="1109"/>
      <c r="BHL108" s="1111"/>
      <c r="BHM108" s="1112">
        <f t="shared" ref="BHM108:BHM111" si="7400">BHG108+BHH108-BHI108+BHJ108-BHK108+BHL108</f>
        <v>0</v>
      </c>
      <c r="BHN108" s="1126"/>
      <c r="BHO108" s="1110"/>
      <c r="BHQ108" s="1121"/>
      <c r="BHR108" s="1109"/>
      <c r="BHS108" s="1109"/>
      <c r="BHT108" s="1109"/>
      <c r="BHU108" s="1112">
        <f t="shared" ref="BHU108:BHU111" si="7401">BHQ108+BHR108-BHS108+BHT108</f>
        <v>0</v>
      </c>
      <c r="BHV108" s="1109"/>
      <c r="BHW108" s="1109"/>
      <c r="BHX108" s="1109"/>
      <c r="BHY108" s="1109"/>
      <c r="BHZ108" s="1109"/>
      <c r="BIA108" s="1111"/>
      <c r="BIB108" s="1112">
        <f t="shared" ref="BIB108:BIB111" si="7402">BHV108+BHW108-BHX108+BHY108-BHZ108+BIA108</f>
        <v>0</v>
      </c>
      <c r="BIC108" s="1126"/>
      <c r="BID108" s="1110"/>
      <c r="BIF108" s="1121"/>
      <c r="BIG108" s="1109"/>
      <c r="BIH108" s="1109"/>
      <c r="BII108" s="1109"/>
      <c r="BIJ108" s="1112">
        <f t="shared" ref="BIJ108:BIJ111" si="7403">BIF108+BIG108-BIH108+BII108</f>
        <v>0</v>
      </c>
      <c r="BIK108" s="1109"/>
      <c r="BIL108" s="1109"/>
      <c r="BIM108" s="1109"/>
      <c r="BIN108" s="1109"/>
      <c r="BIO108" s="1109"/>
      <c r="BIP108" s="1111"/>
      <c r="BIQ108" s="1112">
        <f t="shared" ref="BIQ108:BIQ111" si="7404">BIK108+BIL108-BIM108+BIN108-BIO108+BIP108</f>
        <v>0</v>
      </c>
      <c r="BIR108" s="1126"/>
      <c r="BIS108" s="1110"/>
      <c r="BIU108" s="1121"/>
      <c r="BIV108" s="1109"/>
      <c r="BIW108" s="1109"/>
      <c r="BIX108" s="1109"/>
      <c r="BIY108" s="1112">
        <f t="shared" ref="BIY108:BIY111" si="7405">BIU108+BIV108-BIW108+BIX108</f>
        <v>0</v>
      </c>
      <c r="BIZ108" s="1109"/>
      <c r="BJA108" s="1109"/>
      <c r="BJB108" s="1109"/>
      <c r="BJC108" s="1109"/>
      <c r="BJD108" s="1109"/>
      <c r="BJE108" s="1111"/>
      <c r="BJF108" s="1112">
        <f t="shared" ref="BJF108:BJF111" si="7406">BIZ108+BJA108-BJB108+BJC108-BJD108+BJE108</f>
        <v>0</v>
      </c>
      <c r="BJG108" s="1126"/>
      <c r="BJH108" s="1110"/>
      <c r="BJJ108" s="1121"/>
      <c r="BJK108" s="1109"/>
      <c r="BJL108" s="1109"/>
      <c r="BJM108" s="1109"/>
      <c r="BJN108" s="1112">
        <f t="shared" ref="BJN108:BJN111" si="7407">BJJ108+BJK108-BJL108+BJM108</f>
        <v>0</v>
      </c>
      <c r="BJO108" s="1109"/>
      <c r="BJP108" s="1109"/>
      <c r="BJQ108" s="1109"/>
      <c r="BJR108" s="1109"/>
      <c r="BJS108" s="1109"/>
      <c r="BJT108" s="1111"/>
      <c r="BJU108" s="1112">
        <f t="shared" ref="BJU108:BJU111" si="7408">BJO108+BJP108-BJQ108+BJR108-BJS108+BJT108</f>
        <v>0</v>
      </c>
      <c r="BJV108" s="1126"/>
      <c r="BJW108" s="1110"/>
      <c r="BJY108" s="1121"/>
      <c r="BJZ108" s="1109"/>
      <c r="BKA108" s="1109"/>
      <c r="BKB108" s="1109"/>
      <c r="BKC108" s="1112">
        <f t="shared" ref="BKC108:BKC111" si="7409">BJY108+BJZ108-BKA108+BKB108</f>
        <v>0</v>
      </c>
      <c r="BKD108" s="1109"/>
      <c r="BKE108" s="1109"/>
      <c r="BKF108" s="1109"/>
      <c r="BKG108" s="1109"/>
      <c r="BKH108" s="1109"/>
      <c r="BKI108" s="1111"/>
      <c r="BKJ108" s="1112">
        <f t="shared" ref="BKJ108:BKJ111" si="7410">BKD108+BKE108-BKF108+BKG108-BKH108+BKI108</f>
        <v>0</v>
      </c>
      <c r="BKK108" s="1126"/>
      <c r="BKL108" s="1110"/>
      <c r="BKN108" s="1121"/>
      <c r="BKO108" s="1109"/>
      <c r="BKP108" s="1109"/>
      <c r="BKQ108" s="1109"/>
      <c r="BKR108" s="1112">
        <f t="shared" ref="BKR108:BKR111" si="7411">BKN108+BKO108-BKP108+BKQ108</f>
        <v>0</v>
      </c>
      <c r="BKS108" s="1109"/>
      <c r="BKT108" s="1109"/>
      <c r="BKU108" s="1109"/>
      <c r="BKV108" s="1109"/>
      <c r="BKW108" s="1109"/>
      <c r="BKX108" s="1111"/>
      <c r="BKY108" s="1112">
        <f t="shared" ref="BKY108:BKY111" si="7412">BKS108+BKT108-BKU108+BKV108-BKW108+BKX108</f>
        <v>0</v>
      </c>
      <c r="BKZ108" s="1126"/>
      <c r="BLA108" s="1110"/>
      <c r="BLC108" s="1121"/>
      <c r="BLD108" s="1109"/>
      <c r="BLE108" s="1109"/>
      <c r="BLF108" s="1109"/>
      <c r="BLG108" s="1112">
        <f t="shared" ref="BLG108:BLG111" si="7413">BLC108+BLD108-BLE108+BLF108</f>
        <v>0</v>
      </c>
      <c r="BLH108" s="1109"/>
      <c r="BLI108" s="1109"/>
      <c r="BLJ108" s="1109"/>
      <c r="BLK108" s="1109"/>
      <c r="BLL108" s="1109"/>
      <c r="BLM108" s="1111"/>
      <c r="BLN108" s="1112">
        <f t="shared" ref="BLN108:BLN111" si="7414">BLH108+BLI108-BLJ108+BLK108-BLL108+BLM108</f>
        <v>0</v>
      </c>
      <c r="BLO108" s="1126"/>
      <c r="BLP108" s="1110"/>
      <c r="BLR108" s="1121"/>
      <c r="BLS108" s="1109"/>
      <c r="BLT108" s="1109"/>
      <c r="BLU108" s="1109"/>
      <c r="BLV108" s="1112">
        <f t="shared" ref="BLV108:BLV111" si="7415">BLR108+BLS108-BLT108+BLU108</f>
        <v>0</v>
      </c>
      <c r="BLW108" s="1109"/>
      <c r="BLX108" s="1109"/>
      <c r="BLY108" s="1109"/>
      <c r="BLZ108" s="1109"/>
      <c r="BMA108" s="1109"/>
      <c r="BMB108" s="1111"/>
      <c r="BMC108" s="1112">
        <f t="shared" ref="BMC108:BMC111" si="7416">BLW108+BLX108-BLY108+BLZ108-BMA108+BMB108</f>
        <v>0</v>
      </c>
      <c r="BMD108" s="1126"/>
      <c r="BME108" s="1110"/>
      <c r="BMG108" s="1121"/>
      <c r="BMH108" s="1109"/>
      <c r="BMI108" s="1109"/>
      <c r="BMJ108" s="1109"/>
      <c r="BMK108" s="1112">
        <f t="shared" ref="BMK108:BMK111" si="7417">BMG108+BMH108-BMI108+BMJ108</f>
        <v>0</v>
      </c>
      <c r="BML108" s="1109"/>
      <c r="BMM108" s="1109"/>
      <c r="BMN108" s="1109"/>
      <c r="BMO108" s="1109"/>
      <c r="BMP108" s="1109"/>
      <c r="BMQ108" s="1111"/>
      <c r="BMR108" s="1112">
        <f t="shared" ref="BMR108:BMR111" si="7418">BML108+BMM108-BMN108+BMO108-BMP108+BMQ108</f>
        <v>0</v>
      </c>
      <c r="BMS108" s="1126"/>
      <c r="BMT108" s="1110"/>
      <c r="BMV108" s="1121"/>
      <c r="BMW108" s="1109"/>
      <c r="BMX108" s="1109"/>
      <c r="BMY108" s="1109"/>
      <c r="BMZ108" s="1112">
        <f t="shared" ref="BMZ108:BMZ111" si="7419">BMV108+BMW108-BMX108+BMY108</f>
        <v>0</v>
      </c>
      <c r="BNA108" s="1109"/>
      <c r="BNB108" s="1109"/>
      <c r="BNC108" s="1109"/>
      <c r="BND108" s="1109"/>
      <c r="BNE108" s="1109"/>
      <c r="BNF108" s="1111"/>
      <c r="BNG108" s="1112">
        <f t="shared" ref="BNG108:BNG111" si="7420">BNA108+BNB108-BNC108+BND108-BNE108+BNF108</f>
        <v>0</v>
      </c>
      <c r="BNH108" s="1126"/>
      <c r="BNI108" s="1110"/>
      <c r="BNK108" s="1121"/>
      <c r="BNL108" s="1109"/>
      <c r="BNM108" s="1109"/>
      <c r="BNN108" s="1109"/>
      <c r="BNO108" s="1112">
        <f t="shared" ref="BNO108:BNO111" si="7421">BNK108+BNL108-BNM108+BNN108</f>
        <v>0</v>
      </c>
      <c r="BNP108" s="1109"/>
      <c r="BNQ108" s="1109"/>
      <c r="BNR108" s="1109"/>
      <c r="BNS108" s="1109"/>
      <c r="BNT108" s="1109"/>
      <c r="BNU108" s="1111"/>
      <c r="BNV108" s="1112">
        <f t="shared" ref="BNV108:BNV111" si="7422">BNP108+BNQ108-BNR108+BNS108-BNT108+BNU108</f>
        <v>0</v>
      </c>
      <c r="BNW108" s="1126"/>
      <c r="BNX108" s="1110"/>
      <c r="BNZ108" s="1121"/>
      <c r="BOA108" s="1109"/>
      <c r="BOB108" s="1109"/>
      <c r="BOC108" s="1109"/>
      <c r="BOD108" s="1112">
        <f t="shared" ref="BOD108:BOD111" si="7423">BNZ108+BOA108-BOB108+BOC108</f>
        <v>0</v>
      </c>
      <c r="BOE108" s="1109"/>
      <c r="BOF108" s="1109"/>
      <c r="BOG108" s="1109"/>
      <c r="BOH108" s="1109"/>
      <c r="BOI108" s="1109"/>
      <c r="BOJ108" s="1111"/>
      <c r="BOK108" s="1112">
        <f t="shared" ref="BOK108:BOK111" si="7424">BOE108+BOF108-BOG108+BOH108-BOI108+BOJ108</f>
        <v>0</v>
      </c>
      <c r="BOL108" s="1126"/>
      <c r="BOM108" s="1110"/>
      <c r="BOO108" s="1121"/>
      <c r="BOP108" s="1109"/>
      <c r="BOQ108" s="1109"/>
      <c r="BOR108" s="1109"/>
      <c r="BOS108" s="1112">
        <f t="shared" ref="BOS108:BOS111" si="7425">BOO108+BOP108-BOQ108+BOR108</f>
        <v>0</v>
      </c>
      <c r="BOT108" s="1109"/>
      <c r="BOU108" s="1109"/>
      <c r="BOV108" s="1109"/>
      <c r="BOW108" s="1109"/>
      <c r="BOX108" s="1109"/>
      <c r="BOY108" s="1111"/>
      <c r="BOZ108" s="1112">
        <f t="shared" ref="BOZ108:BOZ111" si="7426">BOT108+BOU108-BOV108+BOW108-BOX108+BOY108</f>
        <v>0</v>
      </c>
      <c r="BPA108" s="1126"/>
      <c r="BPB108" s="1110"/>
      <c r="BPD108" s="1121"/>
      <c r="BPE108" s="1109"/>
      <c r="BPF108" s="1109"/>
      <c r="BPG108" s="1109"/>
      <c r="BPH108" s="1112">
        <f t="shared" ref="BPH108:BPH111" si="7427">BPD108+BPE108-BPF108+BPG108</f>
        <v>0</v>
      </c>
      <c r="BPI108" s="1109"/>
      <c r="BPJ108" s="1109"/>
      <c r="BPK108" s="1109"/>
      <c r="BPL108" s="1109"/>
      <c r="BPM108" s="1109"/>
      <c r="BPN108" s="1111"/>
      <c r="BPO108" s="1112">
        <f t="shared" ref="BPO108:BPO111" si="7428">BPI108+BPJ108-BPK108+BPL108-BPM108+BPN108</f>
        <v>0</v>
      </c>
      <c r="BPP108" s="1126"/>
      <c r="BPQ108" s="1110"/>
      <c r="BPS108" s="1121"/>
      <c r="BPT108" s="1109"/>
      <c r="BPU108" s="1109"/>
      <c r="BPV108" s="1109"/>
      <c r="BPW108" s="1112">
        <f t="shared" ref="BPW108:BPW111" si="7429">BPS108+BPT108-BPU108+BPV108</f>
        <v>0</v>
      </c>
      <c r="BPX108" s="1109"/>
      <c r="BPY108" s="1109"/>
      <c r="BPZ108" s="1109"/>
      <c r="BQA108" s="1109"/>
      <c r="BQB108" s="1109"/>
      <c r="BQC108" s="1111"/>
      <c r="BQD108" s="1112">
        <f t="shared" ref="BQD108:BQD111" si="7430">BPX108+BPY108-BPZ108+BQA108-BQB108+BQC108</f>
        <v>0</v>
      </c>
      <c r="BQE108" s="1126"/>
      <c r="BQF108" s="1110"/>
      <c r="BQH108" s="1121"/>
      <c r="BQI108" s="1109"/>
      <c r="BQJ108" s="1109"/>
      <c r="BQK108" s="1109"/>
      <c r="BQL108" s="1112">
        <f t="shared" ref="BQL108:BQL111" si="7431">BQH108+BQI108-BQJ108+BQK108</f>
        <v>0</v>
      </c>
      <c r="BQM108" s="1109"/>
      <c r="BQN108" s="1109"/>
      <c r="BQO108" s="1109"/>
      <c r="BQP108" s="1109"/>
      <c r="BQQ108" s="1109"/>
      <c r="BQR108" s="1111"/>
      <c r="BQS108" s="1112">
        <f t="shared" ref="BQS108:BQS111" si="7432">BQM108+BQN108-BQO108+BQP108-BQQ108+BQR108</f>
        <v>0</v>
      </c>
      <c r="BQT108" s="1126"/>
      <c r="BQU108" s="1110"/>
      <c r="BQW108" s="1121"/>
      <c r="BQX108" s="1109"/>
      <c r="BQY108" s="1109"/>
      <c r="BQZ108" s="1109"/>
      <c r="BRA108" s="1112">
        <f t="shared" ref="BRA108:BRA111" si="7433">BQW108+BQX108-BQY108+BQZ108</f>
        <v>0</v>
      </c>
      <c r="BRB108" s="1109"/>
      <c r="BRC108" s="1109"/>
      <c r="BRD108" s="1109"/>
      <c r="BRE108" s="1109"/>
      <c r="BRF108" s="1109"/>
      <c r="BRG108" s="1111"/>
      <c r="BRH108" s="1112">
        <f t="shared" ref="BRH108:BRH111" si="7434">BRB108+BRC108-BRD108+BRE108-BRF108+BRG108</f>
        <v>0</v>
      </c>
      <c r="BRI108" s="1126"/>
      <c r="BRJ108" s="1110"/>
      <c r="BRL108" s="1121"/>
      <c r="BRM108" s="1109"/>
      <c r="BRN108" s="1109"/>
      <c r="BRO108" s="1109"/>
      <c r="BRP108" s="1112">
        <f t="shared" ref="BRP108:BRP111" si="7435">BRL108+BRM108-BRN108+BRO108</f>
        <v>0</v>
      </c>
      <c r="BRQ108" s="1109"/>
      <c r="BRR108" s="1109"/>
      <c r="BRS108" s="1109"/>
      <c r="BRT108" s="1109"/>
      <c r="BRU108" s="1109"/>
      <c r="BRV108" s="1111"/>
      <c r="BRW108" s="1112">
        <f t="shared" ref="BRW108:BRW111" si="7436">BRQ108+BRR108-BRS108+BRT108-BRU108+BRV108</f>
        <v>0</v>
      </c>
      <c r="BRX108" s="1126"/>
      <c r="BRY108" s="1110"/>
      <c r="BSA108" s="1121"/>
      <c r="BSB108" s="1109"/>
      <c r="BSC108" s="1109"/>
      <c r="BSD108" s="1109"/>
      <c r="BSE108" s="1112">
        <f t="shared" ref="BSE108:BSE111" si="7437">BSA108+BSB108-BSC108+BSD108</f>
        <v>0</v>
      </c>
      <c r="BSF108" s="1109"/>
      <c r="BSG108" s="1109"/>
      <c r="BSH108" s="1109"/>
      <c r="BSI108" s="1109"/>
      <c r="BSJ108" s="1109"/>
      <c r="BSK108" s="1111"/>
      <c r="BSL108" s="1112">
        <f t="shared" ref="BSL108:BSL111" si="7438">BSF108+BSG108-BSH108+BSI108-BSJ108+BSK108</f>
        <v>0</v>
      </c>
      <c r="BSM108" s="1126"/>
      <c r="BSN108" s="1110"/>
      <c r="BSP108" s="1121"/>
      <c r="BSQ108" s="1109"/>
      <c r="BSR108" s="1109"/>
      <c r="BSS108" s="1109"/>
      <c r="BST108" s="1112">
        <f t="shared" ref="BST108:BST111" si="7439">BSP108+BSQ108-BSR108+BSS108</f>
        <v>0</v>
      </c>
      <c r="BSU108" s="1109"/>
      <c r="BSV108" s="1109"/>
      <c r="BSW108" s="1109"/>
      <c r="BSX108" s="1109"/>
      <c r="BSY108" s="1109"/>
      <c r="BSZ108" s="1111"/>
      <c r="BTA108" s="1112">
        <f t="shared" ref="BTA108:BTA111" si="7440">BSU108+BSV108-BSW108+BSX108-BSY108+BSZ108</f>
        <v>0</v>
      </c>
      <c r="BTB108" s="1126"/>
      <c r="BTC108" s="1110"/>
      <c r="BTE108" s="1121"/>
      <c r="BTF108" s="1109"/>
      <c r="BTG108" s="1109"/>
      <c r="BTH108" s="1109"/>
      <c r="BTI108" s="1112">
        <f t="shared" ref="BTI108:BTI111" si="7441">BTE108+BTF108-BTG108+BTH108</f>
        <v>0</v>
      </c>
      <c r="BTJ108" s="1109"/>
      <c r="BTK108" s="1109"/>
      <c r="BTL108" s="1109"/>
      <c r="BTM108" s="1109"/>
      <c r="BTN108" s="1109"/>
      <c r="BTO108" s="1111"/>
      <c r="BTP108" s="1112">
        <f t="shared" ref="BTP108:BTP111" si="7442">BTJ108+BTK108-BTL108+BTM108-BTN108+BTO108</f>
        <v>0</v>
      </c>
      <c r="BTQ108" s="1126"/>
      <c r="BTR108" s="1110"/>
      <c r="BTT108" s="1121"/>
      <c r="BTU108" s="1109"/>
      <c r="BTV108" s="1109"/>
      <c r="BTW108" s="1109"/>
      <c r="BTX108" s="1112">
        <f t="shared" ref="BTX108:BTX111" si="7443">BTT108+BTU108-BTV108+BTW108</f>
        <v>0</v>
      </c>
      <c r="BTY108" s="1109"/>
      <c r="BTZ108" s="1109"/>
      <c r="BUA108" s="1109"/>
      <c r="BUB108" s="1109"/>
      <c r="BUC108" s="1109"/>
      <c r="BUD108" s="1111"/>
      <c r="BUE108" s="1112">
        <f t="shared" ref="BUE108:BUE111" si="7444">BTY108+BTZ108-BUA108+BUB108-BUC108+BUD108</f>
        <v>0</v>
      </c>
      <c r="BUF108" s="1126"/>
      <c r="BUG108" s="1110"/>
      <c r="BUI108" s="1121"/>
      <c r="BUJ108" s="1109"/>
      <c r="BUK108" s="1109"/>
      <c r="BUL108" s="1109"/>
      <c r="BUM108" s="1112">
        <f t="shared" ref="BUM108:BUM111" si="7445">BUI108+BUJ108-BUK108+BUL108</f>
        <v>0</v>
      </c>
      <c r="BUN108" s="1109"/>
      <c r="BUO108" s="1109"/>
      <c r="BUP108" s="1109"/>
      <c r="BUQ108" s="1109"/>
      <c r="BUR108" s="1109"/>
      <c r="BUS108" s="1111"/>
      <c r="BUT108" s="1112">
        <f t="shared" ref="BUT108:BUT111" si="7446">BUN108+BUO108-BUP108+BUQ108-BUR108+BUS108</f>
        <v>0</v>
      </c>
      <c r="BUU108" s="1126"/>
      <c r="BUV108" s="1110"/>
      <c r="BUX108" s="1121"/>
      <c r="BUY108" s="1109"/>
      <c r="BUZ108" s="1109"/>
      <c r="BVA108" s="1109"/>
      <c r="BVB108" s="1112">
        <f t="shared" ref="BVB108:BVB111" si="7447">BUX108+BUY108-BUZ108+BVA108</f>
        <v>0</v>
      </c>
      <c r="BVC108" s="1109"/>
      <c r="BVD108" s="1109"/>
      <c r="BVE108" s="1109"/>
      <c r="BVF108" s="1109"/>
      <c r="BVG108" s="1109"/>
      <c r="BVH108" s="1111"/>
      <c r="BVI108" s="1112">
        <f t="shared" ref="BVI108:BVI111" si="7448">BVC108+BVD108-BVE108+BVF108-BVG108+BVH108</f>
        <v>0</v>
      </c>
      <c r="BVJ108" s="1126"/>
      <c r="BVK108" s="1110"/>
      <c r="BVM108" s="1121"/>
      <c r="BVN108" s="1109"/>
      <c r="BVO108" s="1109"/>
      <c r="BVP108" s="1109"/>
      <c r="BVQ108" s="1112">
        <f t="shared" ref="BVQ108:BVQ111" si="7449">BVM108+BVN108-BVO108+BVP108</f>
        <v>0</v>
      </c>
      <c r="BVR108" s="1109"/>
      <c r="BVS108" s="1109"/>
      <c r="BVT108" s="1109"/>
      <c r="BVU108" s="1109"/>
      <c r="BVV108" s="1109"/>
      <c r="BVW108" s="1111"/>
      <c r="BVX108" s="1112">
        <f t="shared" ref="BVX108:BVX111" si="7450">BVR108+BVS108-BVT108+BVU108-BVV108+BVW108</f>
        <v>0</v>
      </c>
      <c r="BVY108" s="1126"/>
      <c r="BVZ108" s="1110"/>
      <c r="BWB108" s="1121"/>
      <c r="BWC108" s="1109"/>
      <c r="BWD108" s="1109"/>
      <c r="BWE108" s="1109"/>
      <c r="BWF108" s="1112">
        <f t="shared" ref="BWF108:BWF111" si="7451">BWB108+BWC108-BWD108+BWE108</f>
        <v>0</v>
      </c>
      <c r="BWG108" s="1109"/>
      <c r="BWH108" s="1109"/>
      <c r="BWI108" s="1109"/>
      <c r="BWJ108" s="1109"/>
      <c r="BWK108" s="1109"/>
      <c r="BWL108" s="1111"/>
      <c r="BWM108" s="1112">
        <f t="shared" ref="BWM108:BWM111" si="7452">BWG108+BWH108-BWI108+BWJ108-BWK108+BWL108</f>
        <v>0</v>
      </c>
      <c r="BWN108" s="1126"/>
      <c r="BWO108" s="1110"/>
    </row>
    <row r="109" spans="2:1965" ht="15" customHeight="1" x14ac:dyDescent="0.2">
      <c r="B109" s="1114" t="s">
        <v>785</v>
      </c>
      <c r="C109" s="1109"/>
      <c r="D109" s="1109"/>
      <c r="E109" s="1109"/>
      <c r="F109" s="1109"/>
      <c r="G109" s="1112">
        <f t="shared" si="7191"/>
        <v>0</v>
      </c>
      <c r="H109" s="1109"/>
      <c r="I109" s="1109"/>
      <c r="J109" s="1109"/>
      <c r="K109" s="1109"/>
      <c r="L109" s="1109"/>
      <c r="M109" s="1111"/>
      <c r="N109" s="1112">
        <f t="shared" si="7192"/>
        <v>0</v>
      </c>
      <c r="O109" s="1126"/>
      <c r="P109" s="1110"/>
      <c r="Q109" s="1109"/>
      <c r="R109" s="1109"/>
      <c r="S109" s="1109"/>
      <c r="T109" s="1109"/>
      <c r="U109" s="1112">
        <f t="shared" si="7193"/>
        <v>0</v>
      </c>
      <c r="V109" s="1109"/>
      <c r="W109" s="1109"/>
      <c r="X109" s="1109"/>
      <c r="Y109" s="1109"/>
      <c r="Z109" s="1109"/>
      <c r="AA109" s="1111"/>
      <c r="AB109" s="1112">
        <f t="shared" si="7194"/>
        <v>0</v>
      </c>
      <c r="AC109" s="1126"/>
      <c r="AD109" s="1110"/>
      <c r="AF109" s="1121"/>
      <c r="AG109" s="1109"/>
      <c r="AH109" s="1109"/>
      <c r="AI109" s="1109"/>
      <c r="AJ109" s="1112">
        <f t="shared" si="7195"/>
        <v>0</v>
      </c>
      <c r="AK109" s="1109"/>
      <c r="AL109" s="1109"/>
      <c r="AM109" s="1109"/>
      <c r="AN109" s="1109"/>
      <c r="AO109" s="1109"/>
      <c r="AP109" s="1111"/>
      <c r="AQ109" s="1112">
        <f t="shared" si="7196"/>
        <v>0</v>
      </c>
      <c r="AR109" s="1126"/>
      <c r="AS109" s="1110"/>
      <c r="AU109" s="1121"/>
      <c r="AV109" s="1109"/>
      <c r="AW109" s="1109"/>
      <c r="AX109" s="1109"/>
      <c r="AY109" s="1112">
        <f t="shared" si="7197"/>
        <v>0</v>
      </c>
      <c r="AZ109" s="1109"/>
      <c r="BA109" s="1109"/>
      <c r="BB109" s="1109"/>
      <c r="BC109" s="1109"/>
      <c r="BD109" s="1109"/>
      <c r="BE109" s="1111"/>
      <c r="BF109" s="1112">
        <f t="shared" si="7198"/>
        <v>0</v>
      </c>
      <c r="BG109" s="1126"/>
      <c r="BH109" s="1110"/>
      <c r="BJ109" s="1121"/>
      <c r="BK109" s="1109"/>
      <c r="BL109" s="1109"/>
      <c r="BM109" s="1109"/>
      <c r="BN109" s="1112">
        <f t="shared" si="7199"/>
        <v>0</v>
      </c>
      <c r="BO109" s="1109"/>
      <c r="BP109" s="1109"/>
      <c r="BQ109" s="1109"/>
      <c r="BR109" s="1109"/>
      <c r="BS109" s="1109"/>
      <c r="BT109" s="1111"/>
      <c r="BU109" s="1112">
        <f t="shared" si="7200"/>
        <v>0</v>
      </c>
      <c r="BV109" s="1126"/>
      <c r="BW109" s="1110"/>
      <c r="BY109" s="1121"/>
      <c r="BZ109" s="1109"/>
      <c r="CA109" s="1109"/>
      <c r="CB109" s="1109"/>
      <c r="CC109" s="1112">
        <f t="shared" si="7201"/>
        <v>0</v>
      </c>
      <c r="CD109" s="1109"/>
      <c r="CE109" s="1109"/>
      <c r="CF109" s="1109"/>
      <c r="CG109" s="1109"/>
      <c r="CH109" s="1109"/>
      <c r="CI109" s="1111"/>
      <c r="CJ109" s="1112">
        <f t="shared" si="7202"/>
        <v>0</v>
      </c>
      <c r="CK109" s="1126"/>
      <c r="CL109" s="1110"/>
      <c r="CN109" s="1121"/>
      <c r="CO109" s="1109"/>
      <c r="CP109" s="1109"/>
      <c r="CQ109" s="1109"/>
      <c r="CR109" s="1112">
        <f t="shared" si="7203"/>
        <v>0</v>
      </c>
      <c r="CS109" s="1109"/>
      <c r="CT109" s="1109"/>
      <c r="CU109" s="1109"/>
      <c r="CV109" s="1109"/>
      <c r="CW109" s="1109"/>
      <c r="CX109" s="1111"/>
      <c r="CY109" s="1112">
        <f t="shared" si="7204"/>
        <v>0</v>
      </c>
      <c r="CZ109" s="1126"/>
      <c r="DA109" s="1110"/>
      <c r="DC109" s="1121"/>
      <c r="DD109" s="1109"/>
      <c r="DE109" s="1109"/>
      <c r="DF109" s="1109"/>
      <c r="DG109" s="1112">
        <f t="shared" si="7205"/>
        <v>0</v>
      </c>
      <c r="DH109" s="1109"/>
      <c r="DI109" s="1109"/>
      <c r="DJ109" s="1109"/>
      <c r="DK109" s="1109"/>
      <c r="DL109" s="1109"/>
      <c r="DM109" s="1111"/>
      <c r="DN109" s="1112">
        <f t="shared" si="7206"/>
        <v>0</v>
      </c>
      <c r="DO109" s="1126"/>
      <c r="DP109" s="1110"/>
      <c r="DR109" s="1121"/>
      <c r="DS109" s="1109"/>
      <c r="DT109" s="1109"/>
      <c r="DU109" s="1109"/>
      <c r="DV109" s="1112">
        <f t="shared" si="7207"/>
        <v>0</v>
      </c>
      <c r="DW109" s="1109"/>
      <c r="DX109" s="1109"/>
      <c r="DY109" s="1109"/>
      <c r="DZ109" s="1109"/>
      <c r="EA109" s="1109"/>
      <c r="EB109" s="1111"/>
      <c r="EC109" s="1112">
        <f t="shared" si="7208"/>
        <v>0</v>
      </c>
      <c r="ED109" s="1126"/>
      <c r="EE109" s="1110"/>
      <c r="EG109" s="1121"/>
      <c r="EH109" s="1109"/>
      <c r="EI109" s="1109"/>
      <c r="EJ109" s="1109"/>
      <c r="EK109" s="1112">
        <f t="shared" si="7209"/>
        <v>0</v>
      </c>
      <c r="EL109" s="1109"/>
      <c r="EM109" s="1109"/>
      <c r="EN109" s="1109"/>
      <c r="EO109" s="1109"/>
      <c r="EP109" s="1109"/>
      <c r="EQ109" s="1111"/>
      <c r="ER109" s="1112">
        <f t="shared" si="7210"/>
        <v>0</v>
      </c>
      <c r="ES109" s="1126"/>
      <c r="ET109" s="1110"/>
      <c r="EV109" s="1121"/>
      <c r="EW109" s="1109"/>
      <c r="EX109" s="1109"/>
      <c r="EY109" s="1109"/>
      <c r="EZ109" s="1112">
        <f t="shared" si="7211"/>
        <v>0</v>
      </c>
      <c r="FA109" s="1109"/>
      <c r="FB109" s="1109"/>
      <c r="FC109" s="1109"/>
      <c r="FD109" s="1109"/>
      <c r="FE109" s="1109"/>
      <c r="FF109" s="1111"/>
      <c r="FG109" s="1112">
        <f t="shared" si="7212"/>
        <v>0</v>
      </c>
      <c r="FH109" s="1126"/>
      <c r="FI109" s="1110"/>
      <c r="FK109" s="1121"/>
      <c r="FL109" s="1109"/>
      <c r="FM109" s="1109"/>
      <c r="FN109" s="1109"/>
      <c r="FO109" s="1112">
        <f t="shared" si="7213"/>
        <v>0</v>
      </c>
      <c r="FP109" s="1109"/>
      <c r="FQ109" s="1109"/>
      <c r="FR109" s="1109"/>
      <c r="FS109" s="1109"/>
      <c r="FT109" s="1109"/>
      <c r="FU109" s="1111"/>
      <c r="FV109" s="1112">
        <f t="shared" si="7214"/>
        <v>0</v>
      </c>
      <c r="FW109" s="1126"/>
      <c r="FX109" s="1110"/>
      <c r="FZ109" s="1121"/>
      <c r="GA109" s="1109"/>
      <c r="GB109" s="1109"/>
      <c r="GC109" s="1109"/>
      <c r="GD109" s="1112">
        <f t="shared" si="7215"/>
        <v>0</v>
      </c>
      <c r="GE109" s="1109"/>
      <c r="GF109" s="1109"/>
      <c r="GG109" s="1109"/>
      <c r="GH109" s="1109"/>
      <c r="GI109" s="1109"/>
      <c r="GJ109" s="1111"/>
      <c r="GK109" s="1112">
        <f t="shared" si="7216"/>
        <v>0</v>
      </c>
      <c r="GL109" s="1126"/>
      <c r="GM109" s="1110"/>
      <c r="GO109" s="1121"/>
      <c r="GP109" s="1109"/>
      <c r="GQ109" s="1109"/>
      <c r="GR109" s="1109"/>
      <c r="GS109" s="1112">
        <f t="shared" si="7217"/>
        <v>0</v>
      </c>
      <c r="GT109" s="1109"/>
      <c r="GU109" s="1109"/>
      <c r="GV109" s="1109"/>
      <c r="GW109" s="1109"/>
      <c r="GX109" s="1109"/>
      <c r="GY109" s="1111"/>
      <c r="GZ109" s="1112">
        <f t="shared" si="7218"/>
        <v>0</v>
      </c>
      <c r="HA109" s="1126"/>
      <c r="HB109" s="1110"/>
      <c r="HD109" s="1121"/>
      <c r="HE109" s="1109"/>
      <c r="HF109" s="1109"/>
      <c r="HG109" s="1109"/>
      <c r="HH109" s="1112">
        <f t="shared" si="7219"/>
        <v>0</v>
      </c>
      <c r="HI109" s="1109"/>
      <c r="HJ109" s="1109"/>
      <c r="HK109" s="1109"/>
      <c r="HL109" s="1109"/>
      <c r="HM109" s="1109"/>
      <c r="HN109" s="1111"/>
      <c r="HO109" s="1112">
        <f t="shared" si="7220"/>
        <v>0</v>
      </c>
      <c r="HP109" s="1126"/>
      <c r="HQ109" s="1110"/>
      <c r="HS109" s="1121"/>
      <c r="HT109" s="1109"/>
      <c r="HU109" s="1109"/>
      <c r="HV109" s="1109"/>
      <c r="HW109" s="1112">
        <f t="shared" si="7221"/>
        <v>0</v>
      </c>
      <c r="HX109" s="1109"/>
      <c r="HY109" s="1109"/>
      <c r="HZ109" s="1109"/>
      <c r="IA109" s="1109"/>
      <c r="IB109" s="1109"/>
      <c r="IC109" s="1111"/>
      <c r="ID109" s="1112">
        <f t="shared" si="7222"/>
        <v>0</v>
      </c>
      <c r="IE109" s="1126"/>
      <c r="IF109" s="1110"/>
      <c r="IH109" s="1121"/>
      <c r="II109" s="1109"/>
      <c r="IJ109" s="1109"/>
      <c r="IK109" s="1109"/>
      <c r="IL109" s="1112">
        <f t="shared" si="7223"/>
        <v>0</v>
      </c>
      <c r="IM109" s="1109"/>
      <c r="IN109" s="1109"/>
      <c r="IO109" s="1109"/>
      <c r="IP109" s="1109"/>
      <c r="IQ109" s="1109"/>
      <c r="IR109" s="1111"/>
      <c r="IS109" s="1112">
        <f t="shared" si="7224"/>
        <v>0</v>
      </c>
      <c r="IT109" s="1126"/>
      <c r="IU109" s="1110"/>
      <c r="IW109" s="1121"/>
      <c r="IX109" s="1109"/>
      <c r="IY109" s="1109"/>
      <c r="IZ109" s="1109"/>
      <c r="JA109" s="1112">
        <f t="shared" si="7225"/>
        <v>0</v>
      </c>
      <c r="JB109" s="1109"/>
      <c r="JC109" s="1109"/>
      <c r="JD109" s="1109"/>
      <c r="JE109" s="1109"/>
      <c r="JF109" s="1109"/>
      <c r="JG109" s="1111"/>
      <c r="JH109" s="1112">
        <f t="shared" si="7226"/>
        <v>0</v>
      </c>
      <c r="JI109" s="1126"/>
      <c r="JJ109" s="1110"/>
      <c r="JL109" s="1121"/>
      <c r="JM109" s="1109"/>
      <c r="JN109" s="1109"/>
      <c r="JO109" s="1109"/>
      <c r="JP109" s="1112">
        <f t="shared" si="7227"/>
        <v>0</v>
      </c>
      <c r="JQ109" s="1109"/>
      <c r="JR109" s="1109"/>
      <c r="JS109" s="1109"/>
      <c r="JT109" s="1109"/>
      <c r="JU109" s="1109"/>
      <c r="JV109" s="1111"/>
      <c r="JW109" s="1112">
        <f t="shared" si="7228"/>
        <v>0</v>
      </c>
      <c r="JX109" s="1126"/>
      <c r="JY109" s="1110"/>
      <c r="KA109" s="1121"/>
      <c r="KB109" s="1109"/>
      <c r="KC109" s="1109"/>
      <c r="KD109" s="1109"/>
      <c r="KE109" s="1112">
        <f t="shared" si="7229"/>
        <v>0</v>
      </c>
      <c r="KF109" s="1109"/>
      <c r="KG109" s="1109"/>
      <c r="KH109" s="1109"/>
      <c r="KI109" s="1109"/>
      <c r="KJ109" s="1109"/>
      <c r="KK109" s="1111"/>
      <c r="KL109" s="1112">
        <f t="shared" si="7230"/>
        <v>0</v>
      </c>
      <c r="KM109" s="1126"/>
      <c r="KN109" s="1110"/>
      <c r="KP109" s="1121"/>
      <c r="KQ109" s="1109"/>
      <c r="KR109" s="1109"/>
      <c r="KS109" s="1109"/>
      <c r="KT109" s="1112">
        <f t="shared" si="7231"/>
        <v>0</v>
      </c>
      <c r="KU109" s="1109"/>
      <c r="KV109" s="1109"/>
      <c r="KW109" s="1109"/>
      <c r="KX109" s="1109"/>
      <c r="KY109" s="1109"/>
      <c r="KZ109" s="1111"/>
      <c r="LA109" s="1112">
        <f t="shared" si="7232"/>
        <v>0</v>
      </c>
      <c r="LB109" s="1126"/>
      <c r="LC109" s="1110"/>
      <c r="LE109" s="1121"/>
      <c r="LF109" s="1109"/>
      <c r="LG109" s="1109"/>
      <c r="LH109" s="1109"/>
      <c r="LI109" s="1112">
        <f t="shared" si="7233"/>
        <v>0</v>
      </c>
      <c r="LJ109" s="1109"/>
      <c r="LK109" s="1109"/>
      <c r="LL109" s="1109"/>
      <c r="LM109" s="1109"/>
      <c r="LN109" s="1109"/>
      <c r="LO109" s="1111"/>
      <c r="LP109" s="1112">
        <f t="shared" si="7234"/>
        <v>0</v>
      </c>
      <c r="LQ109" s="1126"/>
      <c r="LR109" s="1110"/>
      <c r="LT109" s="1121"/>
      <c r="LU109" s="1109"/>
      <c r="LV109" s="1109"/>
      <c r="LW109" s="1109"/>
      <c r="LX109" s="1112">
        <f t="shared" si="7235"/>
        <v>0</v>
      </c>
      <c r="LY109" s="1109"/>
      <c r="LZ109" s="1109"/>
      <c r="MA109" s="1109"/>
      <c r="MB109" s="1109"/>
      <c r="MC109" s="1109"/>
      <c r="MD109" s="1111"/>
      <c r="ME109" s="1112">
        <f t="shared" si="7236"/>
        <v>0</v>
      </c>
      <c r="MF109" s="1126"/>
      <c r="MG109" s="1110"/>
      <c r="MI109" s="1121"/>
      <c r="MJ109" s="1109"/>
      <c r="MK109" s="1109"/>
      <c r="ML109" s="1109"/>
      <c r="MM109" s="1112">
        <f t="shared" si="7237"/>
        <v>0</v>
      </c>
      <c r="MN109" s="1109"/>
      <c r="MO109" s="1109"/>
      <c r="MP109" s="1109"/>
      <c r="MQ109" s="1109"/>
      <c r="MR109" s="1109"/>
      <c r="MS109" s="1111"/>
      <c r="MT109" s="1112">
        <f t="shared" si="7238"/>
        <v>0</v>
      </c>
      <c r="MU109" s="1126"/>
      <c r="MV109" s="1110"/>
      <c r="MX109" s="1121"/>
      <c r="MY109" s="1109"/>
      <c r="MZ109" s="1109"/>
      <c r="NA109" s="1109"/>
      <c r="NB109" s="1112">
        <f t="shared" si="7239"/>
        <v>0</v>
      </c>
      <c r="NC109" s="1109"/>
      <c r="ND109" s="1109"/>
      <c r="NE109" s="1109"/>
      <c r="NF109" s="1109"/>
      <c r="NG109" s="1109"/>
      <c r="NH109" s="1111"/>
      <c r="NI109" s="1112">
        <f t="shared" si="7240"/>
        <v>0</v>
      </c>
      <c r="NJ109" s="1126"/>
      <c r="NK109" s="1110"/>
      <c r="NM109" s="1121"/>
      <c r="NN109" s="1109"/>
      <c r="NO109" s="1109"/>
      <c r="NP109" s="1109"/>
      <c r="NQ109" s="1112">
        <f t="shared" si="7241"/>
        <v>0</v>
      </c>
      <c r="NR109" s="1109"/>
      <c r="NS109" s="1109"/>
      <c r="NT109" s="1109"/>
      <c r="NU109" s="1109"/>
      <c r="NV109" s="1109"/>
      <c r="NW109" s="1111"/>
      <c r="NX109" s="1112">
        <f t="shared" si="7242"/>
        <v>0</v>
      </c>
      <c r="NY109" s="1126"/>
      <c r="NZ109" s="1110"/>
      <c r="OB109" s="1121"/>
      <c r="OC109" s="1109"/>
      <c r="OD109" s="1109"/>
      <c r="OE109" s="1109"/>
      <c r="OF109" s="1112">
        <f t="shared" si="7243"/>
        <v>0</v>
      </c>
      <c r="OG109" s="1109"/>
      <c r="OH109" s="1109"/>
      <c r="OI109" s="1109"/>
      <c r="OJ109" s="1109"/>
      <c r="OK109" s="1109"/>
      <c r="OL109" s="1111"/>
      <c r="OM109" s="1112">
        <f t="shared" si="7244"/>
        <v>0</v>
      </c>
      <c r="ON109" s="1126"/>
      <c r="OO109" s="1110"/>
      <c r="OQ109" s="1121"/>
      <c r="OR109" s="1109"/>
      <c r="OS109" s="1109"/>
      <c r="OT109" s="1109"/>
      <c r="OU109" s="1112">
        <f t="shared" si="7245"/>
        <v>0</v>
      </c>
      <c r="OV109" s="1109"/>
      <c r="OW109" s="1109"/>
      <c r="OX109" s="1109"/>
      <c r="OY109" s="1109"/>
      <c r="OZ109" s="1109"/>
      <c r="PA109" s="1111"/>
      <c r="PB109" s="1112">
        <f t="shared" si="7246"/>
        <v>0</v>
      </c>
      <c r="PC109" s="1126"/>
      <c r="PD109" s="1110"/>
      <c r="PF109" s="1121"/>
      <c r="PG109" s="1109"/>
      <c r="PH109" s="1109"/>
      <c r="PI109" s="1109"/>
      <c r="PJ109" s="1112">
        <f t="shared" si="7247"/>
        <v>0</v>
      </c>
      <c r="PK109" s="1109"/>
      <c r="PL109" s="1109"/>
      <c r="PM109" s="1109"/>
      <c r="PN109" s="1109"/>
      <c r="PO109" s="1109"/>
      <c r="PP109" s="1111"/>
      <c r="PQ109" s="1112">
        <f t="shared" si="7248"/>
        <v>0</v>
      </c>
      <c r="PR109" s="1126"/>
      <c r="PS109" s="1110"/>
      <c r="PU109" s="1121"/>
      <c r="PV109" s="1109"/>
      <c r="PW109" s="1109"/>
      <c r="PX109" s="1109"/>
      <c r="PY109" s="1112">
        <f t="shared" si="7249"/>
        <v>0</v>
      </c>
      <c r="PZ109" s="1109"/>
      <c r="QA109" s="1109"/>
      <c r="QB109" s="1109"/>
      <c r="QC109" s="1109"/>
      <c r="QD109" s="1109"/>
      <c r="QE109" s="1111"/>
      <c r="QF109" s="1112">
        <f t="shared" si="7250"/>
        <v>0</v>
      </c>
      <c r="QG109" s="1126"/>
      <c r="QH109" s="1110"/>
      <c r="QJ109" s="1121"/>
      <c r="QK109" s="1109"/>
      <c r="QL109" s="1109"/>
      <c r="QM109" s="1109"/>
      <c r="QN109" s="1112">
        <f t="shared" si="7251"/>
        <v>0</v>
      </c>
      <c r="QO109" s="1109"/>
      <c r="QP109" s="1109"/>
      <c r="QQ109" s="1109"/>
      <c r="QR109" s="1109"/>
      <c r="QS109" s="1109"/>
      <c r="QT109" s="1111"/>
      <c r="QU109" s="1112">
        <f t="shared" si="7252"/>
        <v>0</v>
      </c>
      <c r="QV109" s="1126"/>
      <c r="QW109" s="1110"/>
      <c r="QY109" s="1121"/>
      <c r="QZ109" s="1109"/>
      <c r="RA109" s="1109"/>
      <c r="RB109" s="1109"/>
      <c r="RC109" s="1112">
        <f t="shared" si="7253"/>
        <v>0</v>
      </c>
      <c r="RD109" s="1109"/>
      <c r="RE109" s="1109"/>
      <c r="RF109" s="1109"/>
      <c r="RG109" s="1109"/>
      <c r="RH109" s="1109"/>
      <c r="RI109" s="1111"/>
      <c r="RJ109" s="1112">
        <f t="shared" si="7254"/>
        <v>0</v>
      </c>
      <c r="RK109" s="1126"/>
      <c r="RL109" s="1110"/>
      <c r="RN109" s="1121"/>
      <c r="RO109" s="1109"/>
      <c r="RP109" s="1109"/>
      <c r="RQ109" s="1109"/>
      <c r="RR109" s="1112">
        <f t="shared" si="7255"/>
        <v>0</v>
      </c>
      <c r="RS109" s="1109"/>
      <c r="RT109" s="1109"/>
      <c r="RU109" s="1109"/>
      <c r="RV109" s="1109"/>
      <c r="RW109" s="1109"/>
      <c r="RX109" s="1111"/>
      <c r="RY109" s="1112">
        <f t="shared" si="7256"/>
        <v>0</v>
      </c>
      <c r="RZ109" s="1126"/>
      <c r="SA109" s="1110"/>
      <c r="SC109" s="1121"/>
      <c r="SD109" s="1109"/>
      <c r="SE109" s="1109"/>
      <c r="SF109" s="1109"/>
      <c r="SG109" s="1112">
        <f t="shared" si="7257"/>
        <v>0</v>
      </c>
      <c r="SH109" s="1109"/>
      <c r="SI109" s="1109"/>
      <c r="SJ109" s="1109"/>
      <c r="SK109" s="1109"/>
      <c r="SL109" s="1109"/>
      <c r="SM109" s="1111"/>
      <c r="SN109" s="1112">
        <f t="shared" si="7258"/>
        <v>0</v>
      </c>
      <c r="SO109" s="1126"/>
      <c r="SP109" s="1110"/>
      <c r="SR109" s="1121"/>
      <c r="SS109" s="1109"/>
      <c r="ST109" s="1109"/>
      <c r="SU109" s="1109"/>
      <c r="SV109" s="1112">
        <f t="shared" si="7259"/>
        <v>0</v>
      </c>
      <c r="SW109" s="1109"/>
      <c r="SX109" s="1109"/>
      <c r="SY109" s="1109"/>
      <c r="SZ109" s="1109"/>
      <c r="TA109" s="1109"/>
      <c r="TB109" s="1111"/>
      <c r="TC109" s="1112">
        <f t="shared" si="7260"/>
        <v>0</v>
      </c>
      <c r="TD109" s="1126"/>
      <c r="TE109" s="1110"/>
      <c r="TG109" s="1121"/>
      <c r="TH109" s="1109"/>
      <c r="TI109" s="1109"/>
      <c r="TJ109" s="1109"/>
      <c r="TK109" s="1112">
        <f t="shared" si="7261"/>
        <v>0</v>
      </c>
      <c r="TL109" s="1109"/>
      <c r="TM109" s="1109"/>
      <c r="TN109" s="1109"/>
      <c r="TO109" s="1109"/>
      <c r="TP109" s="1109"/>
      <c r="TQ109" s="1111"/>
      <c r="TR109" s="1112">
        <f t="shared" si="7262"/>
        <v>0</v>
      </c>
      <c r="TS109" s="1126"/>
      <c r="TT109" s="1110"/>
      <c r="TV109" s="1121"/>
      <c r="TW109" s="1109"/>
      <c r="TX109" s="1109"/>
      <c r="TY109" s="1109"/>
      <c r="TZ109" s="1112">
        <f t="shared" si="7263"/>
        <v>0</v>
      </c>
      <c r="UA109" s="1109"/>
      <c r="UB109" s="1109"/>
      <c r="UC109" s="1109"/>
      <c r="UD109" s="1109"/>
      <c r="UE109" s="1109"/>
      <c r="UF109" s="1111"/>
      <c r="UG109" s="1112">
        <f t="shared" si="7264"/>
        <v>0</v>
      </c>
      <c r="UH109" s="1126"/>
      <c r="UI109" s="1110"/>
      <c r="UK109" s="1121"/>
      <c r="UL109" s="1109"/>
      <c r="UM109" s="1109"/>
      <c r="UN109" s="1109"/>
      <c r="UO109" s="1112">
        <f t="shared" si="7265"/>
        <v>0</v>
      </c>
      <c r="UP109" s="1109"/>
      <c r="UQ109" s="1109"/>
      <c r="UR109" s="1109"/>
      <c r="US109" s="1109"/>
      <c r="UT109" s="1109"/>
      <c r="UU109" s="1111"/>
      <c r="UV109" s="1112">
        <f t="shared" si="7266"/>
        <v>0</v>
      </c>
      <c r="UW109" s="1126"/>
      <c r="UX109" s="1110"/>
      <c r="UZ109" s="1121"/>
      <c r="VA109" s="1109"/>
      <c r="VB109" s="1109"/>
      <c r="VC109" s="1109"/>
      <c r="VD109" s="1112">
        <f t="shared" si="7267"/>
        <v>0</v>
      </c>
      <c r="VE109" s="1109"/>
      <c r="VF109" s="1109"/>
      <c r="VG109" s="1109"/>
      <c r="VH109" s="1109"/>
      <c r="VI109" s="1109"/>
      <c r="VJ109" s="1111"/>
      <c r="VK109" s="1112">
        <f t="shared" si="7268"/>
        <v>0</v>
      </c>
      <c r="VL109" s="1126"/>
      <c r="VM109" s="1110"/>
      <c r="VO109" s="1121"/>
      <c r="VP109" s="1109"/>
      <c r="VQ109" s="1109"/>
      <c r="VR109" s="1109"/>
      <c r="VS109" s="1112">
        <f t="shared" si="7269"/>
        <v>0</v>
      </c>
      <c r="VT109" s="1109"/>
      <c r="VU109" s="1109"/>
      <c r="VV109" s="1109"/>
      <c r="VW109" s="1109"/>
      <c r="VX109" s="1109"/>
      <c r="VY109" s="1111"/>
      <c r="VZ109" s="1112">
        <f t="shared" si="7270"/>
        <v>0</v>
      </c>
      <c r="WA109" s="1126"/>
      <c r="WB109" s="1110"/>
      <c r="WD109" s="1121"/>
      <c r="WE109" s="1109"/>
      <c r="WF109" s="1109"/>
      <c r="WG109" s="1109"/>
      <c r="WH109" s="1112">
        <f t="shared" si="7271"/>
        <v>0</v>
      </c>
      <c r="WI109" s="1109"/>
      <c r="WJ109" s="1109"/>
      <c r="WK109" s="1109"/>
      <c r="WL109" s="1109"/>
      <c r="WM109" s="1109"/>
      <c r="WN109" s="1111"/>
      <c r="WO109" s="1112">
        <f t="shared" si="7272"/>
        <v>0</v>
      </c>
      <c r="WP109" s="1126"/>
      <c r="WQ109" s="1110"/>
      <c r="WS109" s="1121"/>
      <c r="WT109" s="1109"/>
      <c r="WU109" s="1109"/>
      <c r="WV109" s="1109"/>
      <c r="WW109" s="1112">
        <f t="shared" si="7273"/>
        <v>0</v>
      </c>
      <c r="WX109" s="1109"/>
      <c r="WY109" s="1109"/>
      <c r="WZ109" s="1109"/>
      <c r="XA109" s="1109"/>
      <c r="XB109" s="1109"/>
      <c r="XC109" s="1111"/>
      <c r="XD109" s="1112">
        <f t="shared" si="7274"/>
        <v>0</v>
      </c>
      <c r="XE109" s="1126"/>
      <c r="XF109" s="1110"/>
      <c r="XH109" s="1121"/>
      <c r="XI109" s="1109"/>
      <c r="XJ109" s="1109"/>
      <c r="XK109" s="1109"/>
      <c r="XL109" s="1112">
        <f t="shared" si="7275"/>
        <v>0</v>
      </c>
      <c r="XM109" s="1109"/>
      <c r="XN109" s="1109"/>
      <c r="XO109" s="1109"/>
      <c r="XP109" s="1109"/>
      <c r="XQ109" s="1109"/>
      <c r="XR109" s="1111"/>
      <c r="XS109" s="1112">
        <f t="shared" si="7276"/>
        <v>0</v>
      </c>
      <c r="XT109" s="1126"/>
      <c r="XU109" s="1110"/>
      <c r="XW109" s="1121"/>
      <c r="XX109" s="1109"/>
      <c r="XY109" s="1109"/>
      <c r="XZ109" s="1109"/>
      <c r="YA109" s="1112">
        <f t="shared" si="7277"/>
        <v>0</v>
      </c>
      <c r="YB109" s="1109"/>
      <c r="YC109" s="1109"/>
      <c r="YD109" s="1109"/>
      <c r="YE109" s="1109"/>
      <c r="YF109" s="1109"/>
      <c r="YG109" s="1111"/>
      <c r="YH109" s="1112">
        <f t="shared" si="7278"/>
        <v>0</v>
      </c>
      <c r="YI109" s="1126"/>
      <c r="YJ109" s="1110"/>
      <c r="YL109" s="1121"/>
      <c r="YM109" s="1109"/>
      <c r="YN109" s="1109"/>
      <c r="YO109" s="1109"/>
      <c r="YP109" s="1112">
        <f t="shared" si="7279"/>
        <v>0</v>
      </c>
      <c r="YQ109" s="1109"/>
      <c r="YR109" s="1109"/>
      <c r="YS109" s="1109"/>
      <c r="YT109" s="1109"/>
      <c r="YU109" s="1109"/>
      <c r="YV109" s="1111"/>
      <c r="YW109" s="1112">
        <f t="shared" si="7280"/>
        <v>0</v>
      </c>
      <c r="YX109" s="1126"/>
      <c r="YY109" s="1110"/>
      <c r="ZA109" s="1121"/>
      <c r="ZB109" s="1109"/>
      <c r="ZC109" s="1109"/>
      <c r="ZD109" s="1109"/>
      <c r="ZE109" s="1112">
        <f t="shared" si="7281"/>
        <v>0</v>
      </c>
      <c r="ZF109" s="1109"/>
      <c r="ZG109" s="1109"/>
      <c r="ZH109" s="1109"/>
      <c r="ZI109" s="1109"/>
      <c r="ZJ109" s="1109"/>
      <c r="ZK109" s="1111"/>
      <c r="ZL109" s="1112">
        <f t="shared" si="7282"/>
        <v>0</v>
      </c>
      <c r="ZM109" s="1126"/>
      <c r="ZN109" s="1110"/>
      <c r="ZP109" s="1121"/>
      <c r="ZQ109" s="1109"/>
      <c r="ZR109" s="1109"/>
      <c r="ZS109" s="1109"/>
      <c r="ZT109" s="1112">
        <f t="shared" si="7283"/>
        <v>0</v>
      </c>
      <c r="ZU109" s="1109"/>
      <c r="ZV109" s="1109"/>
      <c r="ZW109" s="1109"/>
      <c r="ZX109" s="1109"/>
      <c r="ZY109" s="1109"/>
      <c r="ZZ109" s="1111"/>
      <c r="AAA109" s="1112">
        <f t="shared" si="7284"/>
        <v>0</v>
      </c>
      <c r="AAB109" s="1126"/>
      <c r="AAC109" s="1110"/>
      <c r="AAE109" s="1121"/>
      <c r="AAF109" s="1109"/>
      <c r="AAG109" s="1109"/>
      <c r="AAH109" s="1109"/>
      <c r="AAI109" s="1112">
        <f t="shared" si="7285"/>
        <v>0</v>
      </c>
      <c r="AAJ109" s="1109"/>
      <c r="AAK109" s="1109"/>
      <c r="AAL109" s="1109"/>
      <c r="AAM109" s="1109"/>
      <c r="AAN109" s="1109"/>
      <c r="AAO109" s="1111"/>
      <c r="AAP109" s="1112">
        <f t="shared" si="7286"/>
        <v>0</v>
      </c>
      <c r="AAQ109" s="1126"/>
      <c r="AAR109" s="1110"/>
      <c r="AAT109" s="1121"/>
      <c r="AAU109" s="1109"/>
      <c r="AAV109" s="1109"/>
      <c r="AAW109" s="1109"/>
      <c r="AAX109" s="1112">
        <f t="shared" si="7287"/>
        <v>0</v>
      </c>
      <c r="AAY109" s="1109"/>
      <c r="AAZ109" s="1109"/>
      <c r="ABA109" s="1109"/>
      <c r="ABB109" s="1109"/>
      <c r="ABC109" s="1109"/>
      <c r="ABD109" s="1111"/>
      <c r="ABE109" s="1112">
        <f t="shared" si="7288"/>
        <v>0</v>
      </c>
      <c r="ABF109" s="1126"/>
      <c r="ABG109" s="1110"/>
      <c r="ABI109" s="1121"/>
      <c r="ABJ109" s="1109"/>
      <c r="ABK109" s="1109"/>
      <c r="ABL109" s="1109"/>
      <c r="ABM109" s="1112">
        <f t="shared" si="7289"/>
        <v>0</v>
      </c>
      <c r="ABN109" s="1109"/>
      <c r="ABO109" s="1109"/>
      <c r="ABP109" s="1109"/>
      <c r="ABQ109" s="1109"/>
      <c r="ABR109" s="1109"/>
      <c r="ABS109" s="1111"/>
      <c r="ABT109" s="1112">
        <f t="shared" si="7290"/>
        <v>0</v>
      </c>
      <c r="ABU109" s="1126"/>
      <c r="ABV109" s="1110"/>
      <c r="ABX109" s="1121"/>
      <c r="ABY109" s="1109"/>
      <c r="ABZ109" s="1109"/>
      <c r="ACA109" s="1109"/>
      <c r="ACB109" s="1112">
        <f t="shared" si="7291"/>
        <v>0</v>
      </c>
      <c r="ACC109" s="1109"/>
      <c r="ACD109" s="1109"/>
      <c r="ACE109" s="1109"/>
      <c r="ACF109" s="1109"/>
      <c r="ACG109" s="1109"/>
      <c r="ACH109" s="1111"/>
      <c r="ACI109" s="1112">
        <f t="shared" si="7292"/>
        <v>0</v>
      </c>
      <c r="ACJ109" s="1126"/>
      <c r="ACK109" s="1110"/>
      <c r="ACM109" s="1121"/>
      <c r="ACN109" s="1109"/>
      <c r="ACO109" s="1109"/>
      <c r="ACP109" s="1109"/>
      <c r="ACQ109" s="1112">
        <f t="shared" si="7293"/>
        <v>0</v>
      </c>
      <c r="ACR109" s="1109"/>
      <c r="ACS109" s="1109"/>
      <c r="ACT109" s="1109"/>
      <c r="ACU109" s="1109"/>
      <c r="ACV109" s="1109"/>
      <c r="ACW109" s="1111"/>
      <c r="ACX109" s="1112">
        <f t="shared" si="7294"/>
        <v>0</v>
      </c>
      <c r="ACY109" s="1126"/>
      <c r="ACZ109" s="1110"/>
      <c r="ADB109" s="1121"/>
      <c r="ADC109" s="1109"/>
      <c r="ADD109" s="1109"/>
      <c r="ADE109" s="1109"/>
      <c r="ADF109" s="1112">
        <f t="shared" si="7295"/>
        <v>0</v>
      </c>
      <c r="ADG109" s="1109"/>
      <c r="ADH109" s="1109"/>
      <c r="ADI109" s="1109"/>
      <c r="ADJ109" s="1109"/>
      <c r="ADK109" s="1109"/>
      <c r="ADL109" s="1111"/>
      <c r="ADM109" s="1112">
        <f t="shared" si="7296"/>
        <v>0</v>
      </c>
      <c r="ADN109" s="1126"/>
      <c r="ADO109" s="1110"/>
      <c r="ADQ109" s="1121"/>
      <c r="ADR109" s="1109"/>
      <c r="ADS109" s="1109"/>
      <c r="ADT109" s="1109"/>
      <c r="ADU109" s="1112">
        <f t="shared" si="7297"/>
        <v>0</v>
      </c>
      <c r="ADV109" s="1109"/>
      <c r="ADW109" s="1109"/>
      <c r="ADX109" s="1109"/>
      <c r="ADY109" s="1109"/>
      <c r="ADZ109" s="1109"/>
      <c r="AEA109" s="1111"/>
      <c r="AEB109" s="1112">
        <f t="shared" si="7298"/>
        <v>0</v>
      </c>
      <c r="AEC109" s="1126"/>
      <c r="AED109" s="1110"/>
      <c r="AEF109" s="1121"/>
      <c r="AEG109" s="1109"/>
      <c r="AEH109" s="1109"/>
      <c r="AEI109" s="1109"/>
      <c r="AEJ109" s="1112">
        <f t="shared" si="7299"/>
        <v>0</v>
      </c>
      <c r="AEK109" s="1109"/>
      <c r="AEL109" s="1109"/>
      <c r="AEM109" s="1109"/>
      <c r="AEN109" s="1109"/>
      <c r="AEO109" s="1109"/>
      <c r="AEP109" s="1111"/>
      <c r="AEQ109" s="1112">
        <f t="shared" si="7300"/>
        <v>0</v>
      </c>
      <c r="AER109" s="1126"/>
      <c r="AES109" s="1110"/>
      <c r="AEU109" s="1121"/>
      <c r="AEV109" s="1109"/>
      <c r="AEW109" s="1109"/>
      <c r="AEX109" s="1109"/>
      <c r="AEY109" s="1112">
        <f t="shared" si="7301"/>
        <v>0</v>
      </c>
      <c r="AEZ109" s="1109"/>
      <c r="AFA109" s="1109"/>
      <c r="AFB109" s="1109"/>
      <c r="AFC109" s="1109"/>
      <c r="AFD109" s="1109"/>
      <c r="AFE109" s="1111"/>
      <c r="AFF109" s="1112">
        <f t="shared" si="7302"/>
        <v>0</v>
      </c>
      <c r="AFG109" s="1126"/>
      <c r="AFH109" s="1110"/>
      <c r="AFJ109" s="1121"/>
      <c r="AFK109" s="1109"/>
      <c r="AFL109" s="1109"/>
      <c r="AFM109" s="1109"/>
      <c r="AFN109" s="1112">
        <f t="shared" si="7303"/>
        <v>0</v>
      </c>
      <c r="AFO109" s="1109"/>
      <c r="AFP109" s="1109"/>
      <c r="AFQ109" s="1109"/>
      <c r="AFR109" s="1109"/>
      <c r="AFS109" s="1109"/>
      <c r="AFT109" s="1111"/>
      <c r="AFU109" s="1112">
        <f t="shared" si="7304"/>
        <v>0</v>
      </c>
      <c r="AFV109" s="1126"/>
      <c r="AFW109" s="1110"/>
      <c r="AFY109" s="1121"/>
      <c r="AFZ109" s="1109"/>
      <c r="AGA109" s="1109"/>
      <c r="AGB109" s="1109"/>
      <c r="AGC109" s="1112">
        <f t="shared" si="7305"/>
        <v>0</v>
      </c>
      <c r="AGD109" s="1109"/>
      <c r="AGE109" s="1109"/>
      <c r="AGF109" s="1109"/>
      <c r="AGG109" s="1109"/>
      <c r="AGH109" s="1109"/>
      <c r="AGI109" s="1111"/>
      <c r="AGJ109" s="1112">
        <f t="shared" si="7306"/>
        <v>0</v>
      </c>
      <c r="AGK109" s="1126"/>
      <c r="AGL109" s="1110"/>
      <c r="AGN109" s="1121"/>
      <c r="AGO109" s="1109"/>
      <c r="AGP109" s="1109"/>
      <c r="AGQ109" s="1109"/>
      <c r="AGR109" s="1112">
        <f t="shared" si="7307"/>
        <v>0</v>
      </c>
      <c r="AGS109" s="1109"/>
      <c r="AGT109" s="1109"/>
      <c r="AGU109" s="1109"/>
      <c r="AGV109" s="1109"/>
      <c r="AGW109" s="1109"/>
      <c r="AGX109" s="1111"/>
      <c r="AGY109" s="1112">
        <f t="shared" si="7308"/>
        <v>0</v>
      </c>
      <c r="AGZ109" s="1126"/>
      <c r="AHA109" s="1110"/>
      <c r="AHC109" s="1121"/>
      <c r="AHD109" s="1109"/>
      <c r="AHE109" s="1109"/>
      <c r="AHF109" s="1109"/>
      <c r="AHG109" s="1112">
        <f t="shared" si="7309"/>
        <v>0</v>
      </c>
      <c r="AHH109" s="1109"/>
      <c r="AHI109" s="1109"/>
      <c r="AHJ109" s="1109"/>
      <c r="AHK109" s="1109"/>
      <c r="AHL109" s="1109"/>
      <c r="AHM109" s="1111"/>
      <c r="AHN109" s="1112">
        <f t="shared" si="7310"/>
        <v>0</v>
      </c>
      <c r="AHO109" s="1126"/>
      <c r="AHP109" s="1110"/>
      <c r="AHR109" s="1121"/>
      <c r="AHS109" s="1109"/>
      <c r="AHT109" s="1109"/>
      <c r="AHU109" s="1109"/>
      <c r="AHV109" s="1112">
        <f t="shared" si="7311"/>
        <v>0</v>
      </c>
      <c r="AHW109" s="1109"/>
      <c r="AHX109" s="1109"/>
      <c r="AHY109" s="1109"/>
      <c r="AHZ109" s="1109"/>
      <c r="AIA109" s="1109"/>
      <c r="AIB109" s="1111"/>
      <c r="AIC109" s="1112">
        <f t="shared" si="7312"/>
        <v>0</v>
      </c>
      <c r="AID109" s="1126"/>
      <c r="AIE109" s="1110"/>
      <c r="AIG109" s="1121"/>
      <c r="AIH109" s="1109"/>
      <c r="AII109" s="1109"/>
      <c r="AIJ109" s="1109"/>
      <c r="AIK109" s="1112">
        <f t="shared" si="7313"/>
        <v>0</v>
      </c>
      <c r="AIL109" s="1109"/>
      <c r="AIM109" s="1109"/>
      <c r="AIN109" s="1109"/>
      <c r="AIO109" s="1109"/>
      <c r="AIP109" s="1109"/>
      <c r="AIQ109" s="1111"/>
      <c r="AIR109" s="1112">
        <f t="shared" si="7314"/>
        <v>0</v>
      </c>
      <c r="AIS109" s="1126"/>
      <c r="AIT109" s="1110"/>
      <c r="AIV109" s="1121"/>
      <c r="AIW109" s="1109"/>
      <c r="AIX109" s="1109"/>
      <c r="AIY109" s="1109"/>
      <c r="AIZ109" s="1112">
        <f t="shared" si="7315"/>
        <v>0</v>
      </c>
      <c r="AJA109" s="1109"/>
      <c r="AJB109" s="1109"/>
      <c r="AJC109" s="1109"/>
      <c r="AJD109" s="1109"/>
      <c r="AJE109" s="1109"/>
      <c r="AJF109" s="1111"/>
      <c r="AJG109" s="1112">
        <f t="shared" si="7316"/>
        <v>0</v>
      </c>
      <c r="AJH109" s="1126"/>
      <c r="AJI109" s="1110"/>
      <c r="AJK109" s="1121"/>
      <c r="AJL109" s="1109"/>
      <c r="AJM109" s="1109"/>
      <c r="AJN109" s="1109"/>
      <c r="AJO109" s="1112">
        <f t="shared" si="7317"/>
        <v>0</v>
      </c>
      <c r="AJP109" s="1109"/>
      <c r="AJQ109" s="1109"/>
      <c r="AJR109" s="1109"/>
      <c r="AJS109" s="1109"/>
      <c r="AJT109" s="1109"/>
      <c r="AJU109" s="1111"/>
      <c r="AJV109" s="1112">
        <f t="shared" si="7318"/>
        <v>0</v>
      </c>
      <c r="AJW109" s="1126"/>
      <c r="AJX109" s="1110"/>
      <c r="AJZ109" s="1121"/>
      <c r="AKA109" s="1109"/>
      <c r="AKB109" s="1109"/>
      <c r="AKC109" s="1109"/>
      <c r="AKD109" s="1112">
        <f t="shared" si="7319"/>
        <v>0</v>
      </c>
      <c r="AKE109" s="1109"/>
      <c r="AKF109" s="1109"/>
      <c r="AKG109" s="1109"/>
      <c r="AKH109" s="1109"/>
      <c r="AKI109" s="1109"/>
      <c r="AKJ109" s="1111"/>
      <c r="AKK109" s="1112">
        <f t="shared" si="7320"/>
        <v>0</v>
      </c>
      <c r="AKL109" s="1126"/>
      <c r="AKM109" s="1110"/>
      <c r="AKO109" s="1121"/>
      <c r="AKP109" s="1109"/>
      <c r="AKQ109" s="1109"/>
      <c r="AKR109" s="1109"/>
      <c r="AKS109" s="1112">
        <f t="shared" si="7321"/>
        <v>0</v>
      </c>
      <c r="AKT109" s="1109"/>
      <c r="AKU109" s="1109"/>
      <c r="AKV109" s="1109"/>
      <c r="AKW109" s="1109"/>
      <c r="AKX109" s="1109"/>
      <c r="AKY109" s="1111"/>
      <c r="AKZ109" s="1112">
        <f t="shared" si="7322"/>
        <v>0</v>
      </c>
      <c r="ALA109" s="1126"/>
      <c r="ALB109" s="1110"/>
      <c r="ALD109" s="1121"/>
      <c r="ALE109" s="1109"/>
      <c r="ALF109" s="1109"/>
      <c r="ALG109" s="1109"/>
      <c r="ALH109" s="1112">
        <f t="shared" si="7323"/>
        <v>0</v>
      </c>
      <c r="ALI109" s="1109"/>
      <c r="ALJ109" s="1109"/>
      <c r="ALK109" s="1109"/>
      <c r="ALL109" s="1109"/>
      <c r="ALM109" s="1109"/>
      <c r="ALN109" s="1111"/>
      <c r="ALO109" s="1112">
        <f t="shared" si="7324"/>
        <v>0</v>
      </c>
      <c r="ALP109" s="1126"/>
      <c r="ALQ109" s="1110"/>
      <c r="ALS109" s="1121"/>
      <c r="ALT109" s="1109"/>
      <c r="ALU109" s="1109"/>
      <c r="ALV109" s="1109"/>
      <c r="ALW109" s="1112">
        <f t="shared" si="7325"/>
        <v>0</v>
      </c>
      <c r="ALX109" s="1109"/>
      <c r="ALY109" s="1109"/>
      <c r="ALZ109" s="1109"/>
      <c r="AMA109" s="1109"/>
      <c r="AMB109" s="1109"/>
      <c r="AMC109" s="1111"/>
      <c r="AMD109" s="1112">
        <f t="shared" si="7326"/>
        <v>0</v>
      </c>
      <c r="AME109" s="1126"/>
      <c r="AMF109" s="1110"/>
      <c r="AMH109" s="1121"/>
      <c r="AMI109" s="1109"/>
      <c r="AMJ109" s="1109"/>
      <c r="AMK109" s="1109"/>
      <c r="AML109" s="1112">
        <f t="shared" si="7327"/>
        <v>0</v>
      </c>
      <c r="AMM109" s="1109"/>
      <c r="AMN109" s="1109"/>
      <c r="AMO109" s="1109"/>
      <c r="AMP109" s="1109"/>
      <c r="AMQ109" s="1109"/>
      <c r="AMR109" s="1111"/>
      <c r="AMS109" s="1112">
        <f t="shared" si="7328"/>
        <v>0</v>
      </c>
      <c r="AMT109" s="1126"/>
      <c r="AMU109" s="1110"/>
      <c r="AMW109" s="1121"/>
      <c r="AMX109" s="1109"/>
      <c r="AMY109" s="1109"/>
      <c r="AMZ109" s="1109"/>
      <c r="ANA109" s="1112">
        <f t="shared" si="7329"/>
        <v>0</v>
      </c>
      <c r="ANB109" s="1109"/>
      <c r="ANC109" s="1109"/>
      <c r="AND109" s="1109"/>
      <c r="ANE109" s="1109"/>
      <c r="ANF109" s="1109"/>
      <c r="ANG109" s="1111"/>
      <c r="ANH109" s="1112">
        <f t="shared" si="7330"/>
        <v>0</v>
      </c>
      <c r="ANI109" s="1126"/>
      <c r="ANJ109" s="1110"/>
      <c r="ANL109" s="1121"/>
      <c r="ANM109" s="1109"/>
      <c r="ANN109" s="1109"/>
      <c r="ANO109" s="1109"/>
      <c r="ANP109" s="1112">
        <f t="shared" si="7331"/>
        <v>0</v>
      </c>
      <c r="ANQ109" s="1109"/>
      <c r="ANR109" s="1109"/>
      <c r="ANS109" s="1109"/>
      <c r="ANT109" s="1109"/>
      <c r="ANU109" s="1109"/>
      <c r="ANV109" s="1111"/>
      <c r="ANW109" s="1112">
        <f t="shared" si="7332"/>
        <v>0</v>
      </c>
      <c r="ANX109" s="1126"/>
      <c r="ANY109" s="1110"/>
      <c r="AOA109" s="1121"/>
      <c r="AOB109" s="1109"/>
      <c r="AOC109" s="1109"/>
      <c r="AOD109" s="1109"/>
      <c r="AOE109" s="1112">
        <f t="shared" si="7333"/>
        <v>0</v>
      </c>
      <c r="AOF109" s="1109"/>
      <c r="AOG109" s="1109"/>
      <c r="AOH109" s="1109"/>
      <c r="AOI109" s="1109"/>
      <c r="AOJ109" s="1109"/>
      <c r="AOK109" s="1111"/>
      <c r="AOL109" s="1112">
        <f t="shared" si="7334"/>
        <v>0</v>
      </c>
      <c r="AOM109" s="1126"/>
      <c r="AON109" s="1110"/>
      <c r="AOP109" s="1121"/>
      <c r="AOQ109" s="1109"/>
      <c r="AOR109" s="1109"/>
      <c r="AOS109" s="1109"/>
      <c r="AOT109" s="1112">
        <f t="shared" si="7335"/>
        <v>0</v>
      </c>
      <c r="AOU109" s="1109"/>
      <c r="AOV109" s="1109"/>
      <c r="AOW109" s="1109"/>
      <c r="AOX109" s="1109"/>
      <c r="AOY109" s="1109"/>
      <c r="AOZ109" s="1111"/>
      <c r="APA109" s="1112">
        <f t="shared" si="7336"/>
        <v>0</v>
      </c>
      <c r="APB109" s="1126"/>
      <c r="APC109" s="1110"/>
      <c r="APE109" s="1121"/>
      <c r="APF109" s="1109"/>
      <c r="APG109" s="1109"/>
      <c r="APH109" s="1109"/>
      <c r="API109" s="1112">
        <f t="shared" si="7337"/>
        <v>0</v>
      </c>
      <c r="APJ109" s="1109"/>
      <c r="APK109" s="1109"/>
      <c r="APL109" s="1109"/>
      <c r="APM109" s="1109"/>
      <c r="APN109" s="1109"/>
      <c r="APO109" s="1111"/>
      <c r="APP109" s="1112">
        <f t="shared" si="7338"/>
        <v>0</v>
      </c>
      <c r="APQ109" s="1126"/>
      <c r="APR109" s="1110"/>
      <c r="APT109" s="1121"/>
      <c r="APU109" s="1109"/>
      <c r="APV109" s="1109"/>
      <c r="APW109" s="1109"/>
      <c r="APX109" s="1112">
        <f t="shared" si="7339"/>
        <v>0</v>
      </c>
      <c r="APY109" s="1109"/>
      <c r="APZ109" s="1109"/>
      <c r="AQA109" s="1109"/>
      <c r="AQB109" s="1109"/>
      <c r="AQC109" s="1109"/>
      <c r="AQD109" s="1111"/>
      <c r="AQE109" s="1112">
        <f t="shared" si="7340"/>
        <v>0</v>
      </c>
      <c r="AQF109" s="1126"/>
      <c r="AQG109" s="1110"/>
      <c r="AQI109" s="1121"/>
      <c r="AQJ109" s="1109"/>
      <c r="AQK109" s="1109"/>
      <c r="AQL109" s="1109"/>
      <c r="AQM109" s="1112">
        <f t="shared" si="7341"/>
        <v>0</v>
      </c>
      <c r="AQN109" s="1109"/>
      <c r="AQO109" s="1109"/>
      <c r="AQP109" s="1109"/>
      <c r="AQQ109" s="1109"/>
      <c r="AQR109" s="1109"/>
      <c r="AQS109" s="1111"/>
      <c r="AQT109" s="1112">
        <f t="shared" si="7342"/>
        <v>0</v>
      </c>
      <c r="AQU109" s="1126"/>
      <c r="AQV109" s="1110"/>
      <c r="AQX109" s="1121"/>
      <c r="AQY109" s="1109"/>
      <c r="AQZ109" s="1109"/>
      <c r="ARA109" s="1109"/>
      <c r="ARB109" s="1112">
        <f t="shared" si="7343"/>
        <v>0</v>
      </c>
      <c r="ARC109" s="1109"/>
      <c r="ARD109" s="1109"/>
      <c r="ARE109" s="1109"/>
      <c r="ARF109" s="1109"/>
      <c r="ARG109" s="1109"/>
      <c r="ARH109" s="1111"/>
      <c r="ARI109" s="1112">
        <f t="shared" si="7344"/>
        <v>0</v>
      </c>
      <c r="ARJ109" s="1126"/>
      <c r="ARK109" s="1110"/>
      <c r="ARM109" s="1121"/>
      <c r="ARN109" s="1109"/>
      <c r="ARO109" s="1109"/>
      <c r="ARP109" s="1109"/>
      <c r="ARQ109" s="1112">
        <f t="shared" si="7345"/>
        <v>0</v>
      </c>
      <c r="ARR109" s="1109"/>
      <c r="ARS109" s="1109"/>
      <c r="ART109" s="1109"/>
      <c r="ARU109" s="1109"/>
      <c r="ARV109" s="1109"/>
      <c r="ARW109" s="1111"/>
      <c r="ARX109" s="1112">
        <f t="shared" si="7346"/>
        <v>0</v>
      </c>
      <c r="ARY109" s="1126"/>
      <c r="ARZ109" s="1110"/>
      <c r="ASB109" s="1121"/>
      <c r="ASC109" s="1109"/>
      <c r="ASD109" s="1109"/>
      <c r="ASE109" s="1109"/>
      <c r="ASF109" s="1112">
        <f t="shared" si="7347"/>
        <v>0</v>
      </c>
      <c r="ASG109" s="1109"/>
      <c r="ASH109" s="1109"/>
      <c r="ASI109" s="1109"/>
      <c r="ASJ109" s="1109"/>
      <c r="ASK109" s="1109"/>
      <c r="ASL109" s="1111"/>
      <c r="ASM109" s="1112">
        <f t="shared" si="7348"/>
        <v>0</v>
      </c>
      <c r="ASN109" s="1126"/>
      <c r="ASO109" s="1110"/>
      <c r="ASQ109" s="1121"/>
      <c r="ASR109" s="1109"/>
      <c r="ASS109" s="1109"/>
      <c r="AST109" s="1109"/>
      <c r="ASU109" s="1112">
        <f t="shared" si="7349"/>
        <v>0</v>
      </c>
      <c r="ASV109" s="1109"/>
      <c r="ASW109" s="1109"/>
      <c r="ASX109" s="1109"/>
      <c r="ASY109" s="1109"/>
      <c r="ASZ109" s="1109"/>
      <c r="ATA109" s="1111"/>
      <c r="ATB109" s="1112">
        <f t="shared" si="7350"/>
        <v>0</v>
      </c>
      <c r="ATC109" s="1126"/>
      <c r="ATD109" s="1110"/>
      <c r="ATF109" s="1121"/>
      <c r="ATG109" s="1109"/>
      <c r="ATH109" s="1109"/>
      <c r="ATI109" s="1109"/>
      <c r="ATJ109" s="1112">
        <f t="shared" si="7351"/>
        <v>0</v>
      </c>
      <c r="ATK109" s="1109"/>
      <c r="ATL109" s="1109"/>
      <c r="ATM109" s="1109"/>
      <c r="ATN109" s="1109"/>
      <c r="ATO109" s="1109"/>
      <c r="ATP109" s="1111"/>
      <c r="ATQ109" s="1112">
        <f t="shared" si="7352"/>
        <v>0</v>
      </c>
      <c r="ATR109" s="1126"/>
      <c r="ATS109" s="1110"/>
      <c r="ATU109" s="1121"/>
      <c r="ATV109" s="1109"/>
      <c r="ATW109" s="1109"/>
      <c r="ATX109" s="1109"/>
      <c r="ATY109" s="1112">
        <f t="shared" si="7353"/>
        <v>0</v>
      </c>
      <c r="ATZ109" s="1109"/>
      <c r="AUA109" s="1109"/>
      <c r="AUB109" s="1109"/>
      <c r="AUC109" s="1109"/>
      <c r="AUD109" s="1109"/>
      <c r="AUE109" s="1111"/>
      <c r="AUF109" s="1112">
        <f t="shared" si="7354"/>
        <v>0</v>
      </c>
      <c r="AUG109" s="1126"/>
      <c r="AUH109" s="1110"/>
      <c r="AUJ109" s="1121"/>
      <c r="AUK109" s="1109"/>
      <c r="AUL109" s="1109"/>
      <c r="AUM109" s="1109"/>
      <c r="AUN109" s="1112">
        <f t="shared" si="7355"/>
        <v>0</v>
      </c>
      <c r="AUO109" s="1109"/>
      <c r="AUP109" s="1109"/>
      <c r="AUQ109" s="1109"/>
      <c r="AUR109" s="1109"/>
      <c r="AUS109" s="1109"/>
      <c r="AUT109" s="1111"/>
      <c r="AUU109" s="1112">
        <f t="shared" si="7356"/>
        <v>0</v>
      </c>
      <c r="AUV109" s="1126"/>
      <c r="AUW109" s="1110"/>
      <c r="AUY109" s="1121"/>
      <c r="AUZ109" s="1109"/>
      <c r="AVA109" s="1109"/>
      <c r="AVB109" s="1109"/>
      <c r="AVC109" s="1112">
        <f t="shared" si="7357"/>
        <v>0</v>
      </c>
      <c r="AVD109" s="1109"/>
      <c r="AVE109" s="1109"/>
      <c r="AVF109" s="1109"/>
      <c r="AVG109" s="1109"/>
      <c r="AVH109" s="1109"/>
      <c r="AVI109" s="1111"/>
      <c r="AVJ109" s="1112">
        <f t="shared" si="7358"/>
        <v>0</v>
      </c>
      <c r="AVK109" s="1126"/>
      <c r="AVL109" s="1110"/>
      <c r="AVN109" s="1121"/>
      <c r="AVO109" s="1109"/>
      <c r="AVP109" s="1109"/>
      <c r="AVQ109" s="1109"/>
      <c r="AVR109" s="1112">
        <f t="shared" si="7359"/>
        <v>0</v>
      </c>
      <c r="AVS109" s="1109"/>
      <c r="AVT109" s="1109"/>
      <c r="AVU109" s="1109"/>
      <c r="AVV109" s="1109"/>
      <c r="AVW109" s="1109"/>
      <c r="AVX109" s="1111"/>
      <c r="AVY109" s="1112">
        <f t="shared" si="7360"/>
        <v>0</v>
      </c>
      <c r="AVZ109" s="1126"/>
      <c r="AWA109" s="1110"/>
      <c r="AWC109" s="1121"/>
      <c r="AWD109" s="1109"/>
      <c r="AWE109" s="1109"/>
      <c r="AWF109" s="1109"/>
      <c r="AWG109" s="1112">
        <f t="shared" si="7361"/>
        <v>0</v>
      </c>
      <c r="AWH109" s="1109"/>
      <c r="AWI109" s="1109"/>
      <c r="AWJ109" s="1109"/>
      <c r="AWK109" s="1109"/>
      <c r="AWL109" s="1109"/>
      <c r="AWM109" s="1111"/>
      <c r="AWN109" s="1112">
        <f t="shared" si="7362"/>
        <v>0</v>
      </c>
      <c r="AWO109" s="1126"/>
      <c r="AWP109" s="1110"/>
      <c r="AWR109" s="1121"/>
      <c r="AWS109" s="1109"/>
      <c r="AWT109" s="1109"/>
      <c r="AWU109" s="1109"/>
      <c r="AWV109" s="1112">
        <f t="shared" si="7363"/>
        <v>0</v>
      </c>
      <c r="AWW109" s="1109"/>
      <c r="AWX109" s="1109"/>
      <c r="AWY109" s="1109"/>
      <c r="AWZ109" s="1109"/>
      <c r="AXA109" s="1109"/>
      <c r="AXB109" s="1111"/>
      <c r="AXC109" s="1112">
        <f t="shared" si="7364"/>
        <v>0</v>
      </c>
      <c r="AXD109" s="1126"/>
      <c r="AXE109" s="1110"/>
      <c r="AXG109" s="1121"/>
      <c r="AXH109" s="1109"/>
      <c r="AXI109" s="1109"/>
      <c r="AXJ109" s="1109"/>
      <c r="AXK109" s="1112">
        <f t="shared" si="7365"/>
        <v>0</v>
      </c>
      <c r="AXL109" s="1109"/>
      <c r="AXM109" s="1109"/>
      <c r="AXN109" s="1109"/>
      <c r="AXO109" s="1109"/>
      <c r="AXP109" s="1109"/>
      <c r="AXQ109" s="1111"/>
      <c r="AXR109" s="1112">
        <f t="shared" si="7366"/>
        <v>0</v>
      </c>
      <c r="AXS109" s="1126"/>
      <c r="AXT109" s="1110"/>
      <c r="AXV109" s="1121"/>
      <c r="AXW109" s="1109"/>
      <c r="AXX109" s="1109"/>
      <c r="AXY109" s="1109"/>
      <c r="AXZ109" s="1112">
        <f t="shared" si="7367"/>
        <v>0</v>
      </c>
      <c r="AYA109" s="1109"/>
      <c r="AYB109" s="1109"/>
      <c r="AYC109" s="1109"/>
      <c r="AYD109" s="1109"/>
      <c r="AYE109" s="1109"/>
      <c r="AYF109" s="1111"/>
      <c r="AYG109" s="1112">
        <f t="shared" si="7368"/>
        <v>0</v>
      </c>
      <c r="AYH109" s="1126"/>
      <c r="AYI109" s="1110"/>
      <c r="AYK109" s="1121"/>
      <c r="AYL109" s="1109"/>
      <c r="AYM109" s="1109"/>
      <c r="AYN109" s="1109"/>
      <c r="AYO109" s="1112">
        <f t="shared" si="7369"/>
        <v>0</v>
      </c>
      <c r="AYP109" s="1109"/>
      <c r="AYQ109" s="1109"/>
      <c r="AYR109" s="1109"/>
      <c r="AYS109" s="1109"/>
      <c r="AYT109" s="1109"/>
      <c r="AYU109" s="1111"/>
      <c r="AYV109" s="1112">
        <f t="shared" si="7370"/>
        <v>0</v>
      </c>
      <c r="AYW109" s="1126"/>
      <c r="AYX109" s="1110"/>
      <c r="AYZ109" s="1121"/>
      <c r="AZA109" s="1109"/>
      <c r="AZB109" s="1109"/>
      <c r="AZC109" s="1109"/>
      <c r="AZD109" s="1112">
        <f t="shared" si="7371"/>
        <v>0</v>
      </c>
      <c r="AZE109" s="1109"/>
      <c r="AZF109" s="1109"/>
      <c r="AZG109" s="1109"/>
      <c r="AZH109" s="1109"/>
      <c r="AZI109" s="1109"/>
      <c r="AZJ109" s="1111"/>
      <c r="AZK109" s="1112">
        <f t="shared" si="7372"/>
        <v>0</v>
      </c>
      <c r="AZL109" s="1126"/>
      <c r="AZM109" s="1110"/>
      <c r="AZO109" s="1121"/>
      <c r="AZP109" s="1109"/>
      <c r="AZQ109" s="1109"/>
      <c r="AZR109" s="1109"/>
      <c r="AZS109" s="1112">
        <f t="shared" si="7373"/>
        <v>0</v>
      </c>
      <c r="AZT109" s="1109"/>
      <c r="AZU109" s="1109"/>
      <c r="AZV109" s="1109"/>
      <c r="AZW109" s="1109"/>
      <c r="AZX109" s="1109"/>
      <c r="AZY109" s="1111"/>
      <c r="AZZ109" s="1112">
        <f t="shared" si="7374"/>
        <v>0</v>
      </c>
      <c r="BAA109" s="1126"/>
      <c r="BAB109" s="1110"/>
      <c r="BAD109" s="1121"/>
      <c r="BAE109" s="1109"/>
      <c r="BAF109" s="1109"/>
      <c r="BAG109" s="1109"/>
      <c r="BAH109" s="1112">
        <f t="shared" si="7375"/>
        <v>0</v>
      </c>
      <c r="BAI109" s="1109"/>
      <c r="BAJ109" s="1109"/>
      <c r="BAK109" s="1109"/>
      <c r="BAL109" s="1109"/>
      <c r="BAM109" s="1109"/>
      <c r="BAN109" s="1111"/>
      <c r="BAO109" s="1112">
        <f t="shared" si="7376"/>
        <v>0</v>
      </c>
      <c r="BAP109" s="1126"/>
      <c r="BAQ109" s="1110"/>
      <c r="BAS109" s="1121"/>
      <c r="BAT109" s="1109"/>
      <c r="BAU109" s="1109"/>
      <c r="BAV109" s="1109"/>
      <c r="BAW109" s="1112">
        <f t="shared" si="7377"/>
        <v>0</v>
      </c>
      <c r="BAX109" s="1109"/>
      <c r="BAY109" s="1109"/>
      <c r="BAZ109" s="1109"/>
      <c r="BBA109" s="1109"/>
      <c r="BBB109" s="1109"/>
      <c r="BBC109" s="1111"/>
      <c r="BBD109" s="1112">
        <f t="shared" si="7378"/>
        <v>0</v>
      </c>
      <c r="BBE109" s="1126"/>
      <c r="BBF109" s="1110"/>
      <c r="BBH109" s="1121"/>
      <c r="BBI109" s="1109"/>
      <c r="BBJ109" s="1109"/>
      <c r="BBK109" s="1109"/>
      <c r="BBL109" s="1112">
        <f t="shared" si="7379"/>
        <v>0</v>
      </c>
      <c r="BBM109" s="1109"/>
      <c r="BBN109" s="1109"/>
      <c r="BBO109" s="1109"/>
      <c r="BBP109" s="1109"/>
      <c r="BBQ109" s="1109"/>
      <c r="BBR109" s="1111"/>
      <c r="BBS109" s="1112">
        <f t="shared" si="7380"/>
        <v>0</v>
      </c>
      <c r="BBT109" s="1126"/>
      <c r="BBU109" s="1110"/>
      <c r="BBW109" s="1121"/>
      <c r="BBX109" s="1109"/>
      <c r="BBY109" s="1109"/>
      <c r="BBZ109" s="1109"/>
      <c r="BCA109" s="1112">
        <f t="shared" si="7381"/>
        <v>0</v>
      </c>
      <c r="BCB109" s="1109"/>
      <c r="BCC109" s="1109"/>
      <c r="BCD109" s="1109"/>
      <c r="BCE109" s="1109"/>
      <c r="BCF109" s="1109"/>
      <c r="BCG109" s="1111"/>
      <c r="BCH109" s="1112">
        <f t="shared" si="7382"/>
        <v>0</v>
      </c>
      <c r="BCI109" s="1126"/>
      <c r="BCJ109" s="1110"/>
      <c r="BCL109" s="1121"/>
      <c r="BCM109" s="1109"/>
      <c r="BCN109" s="1109"/>
      <c r="BCO109" s="1109"/>
      <c r="BCP109" s="1112">
        <f t="shared" si="7383"/>
        <v>0</v>
      </c>
      <c r="BCQ109" s="1109"/>
      <c r="BCR109" s="1109"/>
      <c r="BCS109" s="1109"/>
      <c r="BCT109" s="1109"/>
      <c r="BCU109" s="1109"/>
      <c r="BCV109" s="1111"/>
      <c r="BCW109" s="1112">
        <f t="shared" si="7384"/>
        <v>0</v>
      </c>
      <c r="BCX109" s="1126"/>
      <c r="BCY109" s="1110"/>
      <c r="BDA109" s="1121"/>
      <c r="BDB109" s="1109"/>
      <c r="BDC109" s="1109"/>
      <c r="BDD109" s="1109"/>
      <c r="BDE109" s="1112">
        <f t="shared" si="7385"/>
        <v>0</v>
      </c>
      <c r="BDF109" s="1109"/>
      <c r="BDG109" s="1109"/>
      <c r="BDH109" s="1109"/>
      <c r="BDI109" s="1109"/>
      <c r="BDJ109" s="1109"/>
      <c r="BDK109" s="1111"/>
      <c r="BDL109" s="1112">
        <f t="shared" si="7386"/>
        <v>0</v>
      </c>
      <c r="BDM109" s="1126"/>
      <c r="BDN109" s="1110"/>
      <c r="BDP109" s="1121"/>
      <c r="BDQ109" s="1109"/>
      <c r="BDR109" s="1109"/>
      <c r="BDS109" s="1109"/>
      <c r="BDT109" s="1112">
        <f t="shared" si="7387"/>
        <v>0</v>
      </c>
      <c r="BDU109" s="1109"/>
      <c r="BDV109" s="1109"/>
      <c r="BDW109" s="1109"/>
      <c r="BDX109" s="1109"/>
      <c r="BDY109" s="1109"/>
      <c r="BDZ109" s="1111"/>
      <c r="BEA109" s="1112">
        <f t="shared" si="7388"/>
        <v>0</v>
      </c>
      <c r="BEB109" s="1126"/>
      <c r="BEC109" s="1110"/>
      <c r="BEE109" s="1121"/>
      <c r="BEF109" s="1109"/>
      <c r="BEG109" s="1109"/>
      <c r="BEH109" s="1109"/>
      <c r="BEI109" s="1112">
        <f t="shared" si="7389"/>
        <v>0</v>
      </c>
      <c r="BEJ109" s="1109"/>
      <c r="BEK109" s="1109"/>
      <c r="BEL109" s="1109"/>
      <c r="BEM109" s="1109"/>
      <c r="BEN109" s="1109"/>
      <c r="BEO109" s="1111"/>
      <c r="BEP109" s="1112">
        <f t="shared" si="7390"/>
        <v>0</v>
      </c>
      <c r="BEQ109" s="1126"/>
      <c r="BER109" s="1110"/>
      <c r="BET109" s="1121"/>
      <c r="BEU109" s="1109"/>
      <c r="BEV109" s="1109"/>
      <c r="BEW109" s="1109"/>
      <c r="BEX109" s="1112">
        <f t="shared" si="7391"/>
        <v>0</v>
      </c>
      <c r="BEY109" s="1109"/>
      <c r="BEZ109" s="1109"/>
      <c r="BFA109" s="1109"/>
      <c r="BFB109" s="1109"/>
      <c r="BFC109" s="1109"/>
      <c r="BFD109" s="1111"/>
      <c r="BFE109" s="1112">
        <f t="shared" si="7392"/>
        <v>0</v>
      </c>
      <c r="BFF109" s="1126"/>
      <c r="BFG109" s="1110"/>
      <c r="BFI109" s="1121"/>
      <c r="BFJ109" s="1109"/>
      <c r="BFK109" s="1109"/>
      <c r="BFL109" s="1109"/>
      <c r="BFM109" s="1112">
        <f t="shared" si="7393"/>
        <v>0</v>
      </c>
      <c r="BFN109" s="1109"/>
      <c r="BFO109" s="1109"/>
      <c r="BFP109" s="1109"/>
      <c r="BFQ109" s="1109"/>
      <c r="BFR109" s="1109"/>
      <c r="BFS109" s="1111"/>
      <c r="BFT109" s="1112">
        <f t="shared" si="7394"/>
        <v>0</v>
      </c>
      <c r="BFU109" s="1126"/>
      <c r="BFV109" s="1110"/>
      <c r="BFX109" s="1121"/>
      <c r="BFY109" s="1109"/>
      <c r="BFZ109" s="1109"/>
      <c r="BGA109" s="1109"/>
      <c r="BGB109" s="1112">
        <f t="shared" si="7395"/>
        <v>0</v>
      </c>
      <c r="BGC109" s="1109"/>
      <c r="BGD109" s="1109"/>
      <c r="BGE109" s="1109"/>
      <c r="BGF109" s="1109"/>
      <c r="BGG109" s="1109"/>
      <c r="BGH109" s="1111"/>
      <c r="BGI109" s="1112">
        <f t="shared" si="7396"/>
        <v>0</v>
      </c>
      <c r="BGJ109" s="1126"/>
      <c r="BGK109" s="1110"/>
      <c r="BGM109" s="1121"/>
      <c r="BGN109" s="1109"/>
      <c r="BGO109" s="1109"/>
      <c r="BGP109" s="1109"/>
      <c r="BGQ109" s="1112">
        <f t="shared" si="7397"/>
        <v>0</v>
      </c>
      <c r="BGR109" s="1109"/>
      <c r="BGS109" s="1109"/>
      <c r="BGT109" s="1109"/>
      <c r="BGU109" s="1109"/>
      <c r="BGV109" s="1109"/>
      <c r="BGW109" s="1111"/>
      <c r="BGX109" s="1112">
        <f t="shared" si="7398"/>
        <v>0</v>
      </c>
      <c r="BGY109" s="1126"/>
      <c r="BGZ109" s="1110"/>
      <c r="BHB109" s="1121"/>
      <c r="BHC109" s="1109"/>
      <c r="BHD109" s="1109"/>
      <c r="BHE109" s="1109"/>
      <c r="BHF109" s="1112">
        <f t="shared" si="7399"/>
        <v>0</v>
      </c>
      <c r="BHG109" s="1109"/>
      <c r="BHH109" s="1109"/>
      <c r="BHI109" s="1109"/>
      <c r="BHJ109" s="1109"/>
      <c r="BHK109" s="1109"/>
      <c r="BHL109" s="1111"/>
      <c r="BHM109" s="1112">
        <f t="shared" si="7400"/>
        <v>0</v>
      </c>
      <c r="BHN109" s="1126"/>
      <c r="BHO109" s="1110"/>
      <c r="BHQ109" s="1121"/>
      <c r="BHR109" s="1109"/>
      <c r="BHS109" s="1109"/>
      <c r="BHT109" s="1109"/>
      <c r="BHU109" s="1112">
        <f t="shared" si="7401"/>
        <v>0</v>
      </c>
      <c r="BHV109" s="1109"/>
      <c r="BHW109" s="1109"/>
      <c r="BHX109" s="1109"/>
      <c r="BHY109" s="1109"/>
      <c r="BHZ109" s="1109"/>
      <c r="BIA109" s="1111"/>
      <c r="BIB109" s="1112">
        <f t="shared" si="7402"/>
        <v>0</v>
      </c>
      <c r="BIC109" s="1126"/>
      <c r="BID109" s="1110"/>
      <c r="BIF109" s="1121"/>
      <c r="BIG109" s="1109"/>
      <c r="BIH109" s="1109"/>
      <c r="BII109" s="1109"/>
      <c r="BIJ109" s="1112">
        <f t="shared" si="7403"/>
        <v>0</v>
      </c>
      <c r="BIK109" s="1109"/>
      <c r="BIL109" s="1109"/>
      <c r="BIM109" s="1109"/>
      <c r="BIN109" s="1109"/>
      <c r="BIO109" s="1109"/>
      <c r="BIP109" s="1111"/>
      <c r="BIQ109" s="1112">
        <f t="shared" si="7404"/>
        <v>0</v>
      </c>
      <c r="BIR109" s="1126"/>
      <c r="BIS109" s="1110"/>
      <c r="BIU109" s="1121"/>
      <c r="BIV109" s="1109"/>
      <c r="BIW109" s="1109"/>
      <c r="BIX109" s="1109"/>
      <c r="BIY109" s="1112">
        <f t="shared" si="7405"/>
        <v>0</v>
      </c>
      <c r="BIZ109" s="1109"/>
      <c r="BJA109" s="1109"/>
      <c r="BJB109" s="1109"/>
      <c r="BJC109" s="1109"/>
      <c r="BJD109" s="1109"/>
      <c r="BJE109" s="1111"/>
      <c r="BJF109" s="1112">
        <f t="shared" si="7406"/>
        <v>0</v>
      </c>
      <c r="BJG109" s="1126"/>
      <c r="BJH109" s="1110"/>
      <c r="BJJ109" s="1121"/>
      <c r="BJK109" s="1109"/>
      <c r="BJL109" s="1109"/>
      <c r="BJM109" s="1109"/>
      <c r="BJN109" s="1112">
        <f t="shared" si="7407"/>
        <v>0</v>
      </c>
      <c r="BJO109" s="1109"/>
      <c r="BJP109" s="1109"/>
      <c r="BJQ109" s="1109"/>
      <c r="BJR109" s="1109"/>
      <c r="BJS109" s="1109"/>
      <c r="BJT109" s="1111"/>
      <c r="BJU109" s="1112">
        <f t="shared" si="7408"/>
        <v>0</v>
      </c>
      <c r="BJV109" s="1126"/>
      <c r="BJW109" s="1110"/>
      <c r="BJY109" s="1121"/>
      <c r="BJZ109" s="1109"/>
      <c r="BKA109" s="1109"/>
      <c r="BKB109" s="1109"/>
      <c r="BKC109" s="1112">
        <f t="shared" si="7409"/>
        <v>0</v>
      </c>
      <c r="BKD109" s="1109"/>
      <c r="BKE109" s="1109"/>
      <c r="BKF109" s="1109"/>
      <c r="BKG109" s="1109"/>
      <c r="BKH109" s="1109"/>
      <c r="BKI109" s="1111"/>
      <c r="BKJ109" s="1112">
        <f t="shared" si="7410"/>
        <v>0</v>
      </c>
      <c r="BKK109" s="1126"/>
      <c r="BKL109" s="1110"/>
      <c r="BKN109" s="1121"/>
      <c r="BKO109" s="1109"/>
      <c r="BKP109" s="1109"/>
      <c r="BKQ109" s="1109"/>
      <c r="BKR109" s="1112">
        <f t="shared" si="7411"/>
        <v>0</v>
      </c>
      <c r="BKS109" s="1109"/>
      <c r="BKT109" s="1109"/>
      <c r="BKU109" s="1109"/>
      <c r="BKV109" s="1109"/>
      <c r="BKW109" s="1109"/>
      <c r="BKX109" s="1111"/>
      <c r="BKY109" s="1112">
        <f t="shared" si="7412"/>
        <v>0</v>
      </c>
      <c r="BKZ109" s="1126"/>
      <c r="BLA109" s="1110"/>
      <c r="BLC109" s="1121"/>
      <c r="BLD109" s="1109"/>
      <c r="BLE109" s="1109"/>
      <c r="BLF109" s="1109"/>
      <c r="BLG109" s="1112">
        <f t="shared" si="7413"/>
        <v>0</v>
      </c>
      <c r="BLH109" s="1109"/>
      <c r="BLI109" s="1109"/>
      <c r="BLJ109" s="1109"/>
      <c r="BLK109" s="1109"/>
      <c r="BLL109" s="1109"/>
      <c r="BLM109" s="1111"/>
      <c r="BLN109" s="1112">
        <f t="shared" si="7414"/>
        <v>0</v>
      </c>
      <c r="BLO109" s="1126"/>
      <c r="BLP109" s="1110"/>
      <c r="BLR109" s="1121"/>
      <c r="BLS109" s="1109"/>
      <c r="BLT109" s="1109"/>
      <c r="BLU109" s="1109"/>
      <c r="BLV109" s="1112">
        <f t="shared" si="7415"/>
        <v>0</v>
      </c>
      <c r="BLW109" s="1109"/>
      <c r="BLX109" s="1109"/>
      <c r="BLY109" s="1109"/>
      <c r="BLZ109" s="1109"/>
      <c r="BMA109" s="1109"/>
      <c r="BMB109" s="1111"/>
      <c r="BMC109" s="1112">
        <f t="shared" si="7416"/>
        <v>0</v>
      </c>
      <c r="BMD109" s="1126"/>
      <c r="BME109" s="1110"/>
      <c r="BMG109" s="1121"/>
      <c r="BMH109" s="1109"/>
      <c r="BMI109" s="1109"/>
      <c r="BMJ109" s="1109"/>
      <c r="BMK109" s="1112">
        <f t="shared" si="7417"/>
        <v>0</v>
      </c>
      <c r="BML109" s="1109"/>
      <c r="BMM109" s="1109"/>
      <c r="BMN109" s="1109"/>
      <c r="BMO109" s="1109"/>
      <c r="BMP109" s="1109"/>
      <c r="BMQ109" s="1111"/>
      <c r="BMR109" s="1112">
        <f t="shared" si="7418"/>
        <v>0</v>
      </c>
      <c r="BMS109" s="1126"/>
      <c r="BMT109" s="1110"/>
      <c r="BMV109" s="1121"/>
      <c r="BMW109" s="1109"/>
      <c r="BMX109" s="1109"/>
      <c r="BMY109" s="1109"/>
      <c r="BMZ109" s="1112">
        <f t="shared" si="7419"/>
        <v>0</v>
      </c>
      <c r="BNA109" s="1109"/>
      <c r="BNB109" s="1109"/>
      <c r="BNC109" s="1109"/>
      <c r="BND109" s="1109"/>
      <c r="BNE109" s="1109"/>
      <c r="BNF109" s="1111"/>
      <c r="BNG109" s="1112">
        <f t="shared" si="7420"/>
        <v>0</v>
      </c>
      <c r="BNH109" s="1126"/>
      <c r="BNI109" s="1110"/>
      <c r="BNK109" s="1121"/>
      <c r="BNL109" s="1109"/>
      <c r="BNM109" s="1109"/>
      <c r="BNN109" s="1109"/>
      <c r="BNO109" s="1112">
        <f t="shared" si="7421"/>
        <v>0</v>
      </c>
      <c r="BNP109" s="1109"/>
      <c r="BNQ109" s="1109"/>
      <c r="BNR109" s="1109"/>
      <c r="BNS109" s="1109"/>
      <c r="BNT109" s="1109"/>
      <c r="BNU109" s="1111"/>
      <c r="BNV109" s="1112">
        <f t="shared" si="7422"/>
        <v>0</v>
      </c>
      <c r="BNW109" s="1126"/>
      <c r="BNX109" s="1110"/>
      <c r="BNZ109" s="1121"/>
      <c r="BOA109" s="1109"/>
      <c r="BOB109" s="1109"/>
      <c r="BOC109" s="1109"/>
      <c r="BOD109" s="1112">
        <f t="shared" si="7423"/>
        <v>0</v>
      </c>
      <c r="BOE109" s="1109"/>
      <c r="BOF109" s="1109"/>
      <c r="BOG109" s="1109"/>
      <c r="BOH109" s="1109"/>
      <c r="BOI109" s="1109"/>
      <c r="BOJ109" s="1111"/>
      <c r="BOK109" s="1112">
        <f t="shared" si="7424"/>
        <v>0</v>
      </c>
      <c r="BOL109" s="1126"/>
      <c r="BOM109" s="1110"/>
      <c r="BOO109" s="1121"/>
      <c r="BOP109" s="1109"/>
      <c r="BOQ109" s="1109"/>
      <c r="BOR109" s="1109"/>
      <c r="BOS109" s="1112">
        <f t="shared" si="7425"/>
        <v>0</v>
      </c>
      <c r="BOT109" s="1109"/>
      <c r="BOU109" s="1109"/>
      <c r="BOV109" s="1109"/>
      <c r="BOW109" s="1109"/>
      <c r="BOX109" s="1109"/>
      <c r="BOY109" s="1111"/>
      <c r="BOZ109" s="1112">
        <f t="shared" si="7426"/>
        <v>0</v>
      </c>
      <c r="BPA109" s="1126"/>
      <c r="BPB109" s="1110"/>
      <c r="BPD109" s="1121"/>
      <c r="BPE109" s="1109"/>
      <c r="BPF109" s="1109"/>
      <c r="BPG109" s="1109"/>
      <c r="BPH109" s="1112">
        <f t="shared" si="7427"/>
        <v>0</v>
      </c>
      <c r="BPI109" s="1109"/>
      <c r="BPJ109" s="1109"/>
      <c r="BPK109" s="1109"/>
      <c r="BPL109" s="1109"/>
      <c r="BPM109" s="1109"/>
      <c r="BPN109" s="1111"/>
      <c r="BPO109" s="1112">
        <f t="shared" si="7428"/>
        <v>0</v>
      </c>
      <c r="BPP109" s="1126"/>
      <c r="BPQ109" s="1110"/>
      <c r="BPS109" s="1121"/>
      <c r="BPT109" s="1109"/>
      <c r="BPU109" s="1109"/>
      <c r="BPV109" s="1109"/>
      <c r="BPW109" s="1112">
        <f t="shared" si="7429"/>
        <v>0</v>
      </c>
      <c r="BPX109" s="1109"/>
      <c r="BPY109" s="1109"/>
      <c r="BPZ109" s="1109"/>
      <c r="BQA109" s="1109"/>
      <c r="BQB109" s="1109"/>
      <c r="BQC109" s="1111"/>
      <c r="BQD109" s="1112">
        <f t="shared" si="7430"/>
        <v>0</v>
      </c>
      <c r="BQE109" s="1126"/>
      <c r="BQF109" s="1110"/>
      <c r="BQH109" s="1121"/>
      <c r="BQI109" s="1109"/>
      <c r="BQJ109" s="1109"/>
      <c r="BQK109" s="1109"/>
      <c r="BQL109" s="1112">
        <f t="shared" si="7431"/>
        <v>0</v>
      </c>
      <c r="BQM109" s="1109"/>
      <c r="BQN109" s="1109"/>
      <c r="BQO109" s="1109"/>
      <c r="BQP109" s="1109"/>
      <c r="BQQ109" s="1109"/>
      <c r="BQR109" s="1111"/>
      <c r="BQS109" s="1112">
        <f t="shared" si="7432"/>
        <v>0</v>
      </c>
      <c r="BQT109" s="1126"/>
      <c r="BQU109" s="1110"/>
      <c r="BQW109" s="1121"/>
      <c r="BQX109" s="1109"/>
      <c r="BQY109" s="1109"/>
      <c r="BQZ109" s="1109"/>
      <c r="BRA109" s="1112">
        <f t="shared" si="7433"/>
        <v>0</v>
      </c>
      <c r="BRB109" s="1109"/>
      <c r="BRC109" s="1109"/>
      <c r="BRD109" s="1109"/>
      <c r="BRE109" s="1109"/>
      <c r="BRF109" s="1109"/>
      <c r="BRG109" s="1111"/>
      <c r="BRH109" s="1112">
        <f t="shared" si="7434"/>
        <v>0</v>
      </c>
      <c r="BRI109" s="1126"/>
      <c r="BRJ109" s="1110"/>
      <c r="BRL109" s="1121"/>
      <c r="BRM109" s="1109"/>
      <c r="BRN109" s="1109"/>
      <c r="BRO109" s="1109"/>
      <c r="BRP109" s="1112">
        <f t="shared" si="7435"/>
        <v>0</v>
      </c>
      <c r="BRQ109" s="1109"/>
      <c r="BRR109" s="1109"/>
      <c r="BRS109" s="1109"/>
      <c r="BRT109" s="1109"/>
      <c r="BRU109" s="1109"/>
      <c r="BRV109" s="1111"/>
      <c r="BRW109" s="1112">
        <f t="shared" si="7436"/>
        <v>0</v>
      </c>
      <c r="BRX109" s="1126"/>
      <c r="BRY109" s="1110"/>
      <c r="BSA109" s="1121"/>
      <c r="BSB109" s="1109"/>
      <c r="BSC109" s="1109"/>
      <c r="BSD109" s="1109"/>
      <c r="BSE109" s="1112">
        <f t="shared" si="7437"/>
        <v>0</v>
      </c>
      <c r="BSF109" s="1109"/>
      <c r="BSG109" s="1109"/>
      <c r="BSH109" s="1109"/>
      <c r="BSI109" s="1109"/>
      <c r="BSJ109" s="1109"/>
      <c r="BSK109" s="1111"/>
      <c r="BSL109" s="1112">
        <f t="shared" si="7438"/>
        <v>0</v>
      </c>
      <c r="BSM109" s="1126"/>
      <c r="BSN109" s="1110"/>
      <c r="BSP109" s="1121"/>
      <c r="BSQ109" s="1109"/>
      <c r="BSR109" s="1109"/>
      <c r="BSS109" s="1109"/>
      <c r="BST109" s="1112">
        <f t="shared" si="7439"/>
        <v>0</v>
      </c>
      <c r="BSU109" s="1109"/>
      <c r="BSV109" s="1109"/>
      <c r="BSW109" s="1109"/>
      <c r="BSX109" s="1109"/>
      <c r="BSY109" s="1109"/>
      <c r="BSZ109" s="1111"/>
      <c r="BTA109" s="1112">
        <f t="shared" si="7440"/>
        <v>0</v>
      </c>
      <c r="BTB109" s="1126"/>
      <c r="BTC109" s="1110"/>
      <c r="BTE109" s="1121"/>
      <c r="BTF109" s="1109"/>
      <c r="BTG109" s="1109"/>
      <c r="BTH109" s="1109"/>
      <c r="BTI109" s="1112">
        <f t="shared" si="7441"/>
        <v>0</v>
      </c>
      <c r="BTJ109" s="1109"/>
      <c r="BTK109" s="1109"/>
      <c r="BTL109" s="1109"/>
      <c r="BTM109" s="1109"/>
      <c r="BTN109" s="1109"/>
      <c r="BTO109" s="1111"/>
      <c r="BTP109" s="1112">
        <f t="shared" si="7442"/>
        <v>0</v>
      </c>
      <c r="BTQ109" s="1126"/>
      <c r="BTR109" s="1110"/>
      <c r="BTT109" s="1121"/>
      <c r="BTU109" s="1109"/>
      <c r="BTV109" s="1109"/>
      <c r="BTW109" s="1109"/>
      <c r="BTX109" s="1112">
        <f t="shared" si="7443"/>
        <v>0</v>
      </c>
      <c r="BTY109" s="1109"/>
      <c r="BTZ109" s="1109"/>
      <c r="BUA109" s="1109"/>
      <c r="BUB109" s="1109"/>
      <c r="BUC109" s="1109"/>
      <c r="BUD109" s="1111"/>
      <c r="BUE109" s="1112">
        <f t="shared" si="7444"/>
        <v>0</v>
      </c>
      <c r="BUF109" s="1126"/>
      <c r="BUG109" s="1110"/>
      <c r="BUI109" s="1121"/>
      <c r="BUJ109" s="1109"/>
      <c r="BUK109" s="1109"/>
      <c r="BUL109" s="1109"/>
      <c r="BUM109" s="1112">
        <f t="shared" si="7445"/>
        <v>0</v>
      </c>
      <c r="BUN109" s="1109"/>
      <c r="BUO109" s="1109"/>
      <c r="BUP109" s="1109"/>
      <c r="BUQ109" s="1109"/>
      <c r="BUR109" s="1109"/>
      <c r="BUS109" s="1111"/>
      <c r="BUT109" s="1112">
        <f t="shared" si="7446"/>
        <v>0</v>
      </c>
      <c r="BUU109" s="1126"/>
      <c r="BUV109" s="1110"/>
      <c r="BUX109" s="1121"/>
      <c r="BUY109" s="1109"/>
      <c r="BUZ109" s="1109"/>
      <c r="BVA109" s="1109"/>
      <c r="BVB109" s="1112">
        <f t="shared" si="7447"/>
        <v>0</v>
      </c>
      <c r="BVC109" s="1109"/>
      <c r="BVD109" s="1109"/>
      <c r="BVE109" s="1109"/>
      <c r="BVF109" s="1109"/>
      <c r="BVG109" s="1109"/>
      <c r="BVH109" s="1111"/>
      <c r="BVI109" s="1112">
        <f t="shared" si="7448"/>
        <v>0</v>
      </c>
      <c r="BVJ109" s="1126"/>
      <c r="BVK109" s="1110"/>
      <c r="BVM109" s="1121"/>
      <c r="BVN109" s="1109"/>
      <c r="BVO109" s="1109"/>
      <c r="BVP109" s="1109"/>
      <c r="BVQ109" s="1112">
        <f t="shared" si="7449"/>
        <v>0</v>
      </c>
      <c r="BVR109" s="1109"/>
      <c r="BVS109" s="1109"/>
      <c r="BVT109" s="1109"/>
      <c r="BVU109" s="1109"/>
      <c r="BVV109" s="1109"/>
      <c r="BVW109" s="1111"/>
      <c r="BVX109" s="1112">
        <f t="shared" si="7450"/>
        <v>0</v>
      </c>
      <c r="BVY109" s="1126"/>
      <c r="BVZ109" s="1110"/>
      <c r="BWB109" s="1121"/>
      <c r="BWC109" s="1109"/>
      <c r="BWD109" s="1109"/>
      <c r="BWE109" s="1109"/>
      <c r="BWF109" s="1112">
        <f t="shared" si="7451"/>
        <v>0</v>
      </c>
      <c r="BWG109" s="1109"/>
      <c r="BWH109" s="1109"/>
      <c r="BWI109" s="1109"/>
      <c r="BWJ109" s="1109"/>
      <c r="BWK109" s="1109"/>
      <c r="BWL109" s="1111"/>
      <c r="BWM109" s="1112">
        <f t="shared" si="7452"/>
        <v>0</v>
      </c>
      <c r="BWN109" s="1126"/>
      <c r="BWO109" s="1110"/>
    </row>
    <row r="110" spans="2:1965" ht="15" customHeight="1" x14ac:dyDescent="0.2">
      <c r="B110" s="1114" t="s">
        <v>786</v>
      </c>
      <c r="C110" s="1109"/>
      <c r="D110" s="1109"/>
      <c r="E110" s="1109"/>
      <c r="F110" s="1109"/>
      <c r="G110" s="1112">
        <f t="shared" si="7191"/>
        <v>0</v>
      </c>
      <c r="H110" s="1109"/>
      <c r="I110" s="1109"/>
      <c r="J110" s="1109"/>
      <c r="K110" s="1109"/>
      <c r="L110" s="1109"/>
      <c r="M110" s="1111"/>
      <c r="N110" s="1112">
        <f t="shared" si="7192"/>
        <v>0</v>
      </c>
      <c r="O110" s="1126"/>
      <c r="P110" s="1110"/>
      <c r="Q110" s="1109"/>
      <c r="R110" s="1109"/>
      <c r="S110" s="1109"/>
      <c r="T110" s="1109"/>
      <c r="U110" s="1112">
        <f t="shared" si="7193"/>
        <v>0</v>
      </c>
      <c r="V110" s="1109"/>
      <c r="W110" s="1109"/>
      <c r="X110" s="1109"/>
      <c r="Y110" s="1109"/>
      <c r="Z110" s="1109"/>
      <c r="AA110" s="1111"/>
      <c r="AB110" s="1112">
        <f t="shared" si="7194"/>
        <v>0</v>
      </c>
      <c r="AC110" s="1126"/>
      <c r="AD110" s="1110"/>
      <c r="AF110" s="1121"/>
      <c r="AG110" s="1109"/>
      <c r="AH110" s="1109"/>
      <c r="AI110" s="1109"/>
      <c r="AJ110" s="1112">
        <f t="shared" si="7195"/>
        <v>0</v>
      </c>
      <c r="AK110" s="1109"/>
      <c r="AL110" s="1109"/>
      <c r="AM110" s="1109"/>
      <c r="AN110" s="1109"/>
      <c r="AO110" s="1109"/>
      <c r="AP110" s="1111"/>
      <c r="AQ110" s="1112">
        <f t="shared" si="7196"/>
        <v>0</v>
      </c>
      <c r="AR110" s="1126"/>
      <c r="AS110" s="1110"/>
      <c r="AU110" s="1121"/>
      <c r="AV110" s="1109"/>
      <c r="AW110" s="1109"/>
      <c r="AX110" s="1109"/>
      <c r="AY110" s="1112">
        <f t="shared" si="7197"/>
        <v>0</v>
      </c>
      <c r="AZ110" s="1109"/>
      <c r="BA110" s="1109"/>
      <c r="BB110" s="1109"/>
      <c r="BC110" s="1109"/>
      <c r="BD110" s="1109"/>
      <c r="BE110" s="1111"/>
      <c r="BF110" s="1112">
        <f t="shared" si="7198"/>
        <v>0</v>
      </c>
      <c r="BG110" s="1126"/>
      <c r="BH110" s="1110"/>
      <c r="BJ110" s="1121"/>
      <c r="BK110" s="1109"/>
      <c r="BL110" s="1109"/>
      <c r="BM110" s="1109"/>
      <c r="BN110" s="1112">
        <f t="shared" si="7199"/>
        <v>0</v>
      </c>
      <c r="BO110" s="1109"/>
      <c r="BP110" s="1109"/>
      <c r="BQ110" s="1109"/>
      <c r="BR110" s="1109"/>
      <c r="BS110" s="1109"/>
      <c r="BT110" s="1111"/>
      <c r="BU110" s="1112">
        <f t="shared" si="7200"/>
        <v>0</v>
      </c>
      <c r="BV110" s="1126"/>
      <c r="BW110" s="1110"/>
      <c r="BY110" s="1121"/>
      <c r="BZ110" s="1109"/>
      <c r="CA110" s="1109"/>
      <c r="CB110" s="1109"/>
      <c r="CC110" s="1112">
        <f t="shared" si="7201"/>
        <v>0</v>
      </c>
      <c r="CD110" s="1109"/>
      <c r="CE110" s="1109"/>
      <c r="CF110" s="1109"/>
      <c r="CG110" s="1109"/>
      <c r="CH110" s="1109"/>
      <c r="CI110" s="1111"/>
      <c r="CJ110" s="1112">
        <f t="shared" si="7202"/>
        <v>0</v>
      </c>
      <c r="CK110" s="1126"/>
      <c r="CL110" s="1110"/>
      <c r="CN110" s="1121"/>
      <c r="CO110" s="1109"/>
      <c r="CP110" s="1109"/>
      <c r="CQ110" s="1109"/>
      <c r="CR110" s="1112">
        <f t="shared" si="7203"/>
        <v>0</v>
      </c>
      <c r="CS110" s="1109"/>
      <c r="CT110" s="1109"/>
      <c r="CU110" s="1109"/>
      <c r="CV110" s="1109"/>
      <c r="CW110" s="1109"/>
      <c r="CX110" s="1111"/>
      <c r="CY110" s="1112">
        <f t="shared" si="7204"/>
        <v>0</v>
      </c>
      <c r="CZ110" s="1126"/>
      <c r="DA110" s="1110"/>
      <c r="DC110" s="1121"/>
      <c r="DD110" s="1109"/>
      <c r="DE110" s="1109"/>
      <c r="DF110" s="1109"/>
      <c r="DG110" s="1112">
        <f t="shared" si="7205"/>
        <v>0</v>
      </c>
      <c r="DH110" s="1109"/>
      <c r="DI110" s="1109"/>
      <c r="DJ110" s="1109"/>
      <c r="DK110" s="1109"/>
      <c r="DL110" s="1109"/>
      <c r="DM110" s="1111"/>
      <c r="DN110" s="1112">
        <f t="shared" si="7206"/>
        <v>0</v>
      </c>
      <c r="DO110" s="1126"/>
      <c r="DP110" s="1110"/>
      <c r="DR110" s="1121"/>
      <c r="DS110" s="1109"/>
      <c r="DT110" s="1109"/>
      <c r="DU110" s="1109"/>
      <c r="DV110" s="1112">
        <f t="shared" si="7207"/>
        <v>0</v>
      </c>
      <c r="DW110" s="1109"/>
      <c r="DX110" s="1109"/>
      <c r="DY110" s="1109"/>
      <c r="DZ110" s="1109"/>
      <c r="EA110" s="1109"/>
      <c r="EB110" s="1111"/>
      <c r="EC110" s="1112">
        <f t="shared" si="7208"/>
        <v>0</v>
      </c>
      <c r="ED110" s="1126"/>
      <c r="EE110" s="1110"/>
      <c r="EG110" s="1121"/>
      <c r="EH110" s="1109"/>
      <c r="EI110" s="1109"/>
      <c r="EJ110" s="1109"/>
      <c r="EK110" s="1112">
        <f t="shared" si="7209"/>
        <v>0</v>
      </c>
      <c r="EL110" s="1109"/>
      <c r="EM110" s="1109"/>
      <c r="EN110" s="1109"/>
      <c r="EO110" s="1109"/>
      <c r="EP110" s="1109"/>
      <c r="EQ110" s="1111"/>
      <c r="ER110" s="1112">
        <f t="shared" si="7210"/>
        <v>0</v>
      </c>
      <c r="ES110" s="1126"/>
      <c r="ET110" s="1110"/>
      <c r="EV110" s="1121"/>
      <c r="EW110" s="1109"/>
      <c r="EX110" s="1109"/>
      <c r="EY110" s="1109"/>
      <c r="EZ110" s="1112">
        <f t="shared" si="7211"/>
        <v>0</v>
      </c>
      <c r="FA110" s="1109"/>
      <c r="FB110" s="1109"/>
      <c r="FC110" s="1109"/>
      <c r="FD110" s="1109"/>
      <c r="FE110" s="1109"/>
      <c r="FF110" s="1111"/>
      <c r="FG110" s="1112">
        <f t="shared" si="7212"/>
        <v>0</v>
      </c>
      <c r="FH110" s="1126"/>
      <c r="FI110" s="1110"/>
      <c r="FK110" s="1121"/>
      <c r="FL110" s="1109"/>
      <c r="FM110" s="1109"/>
      <c r="FN110" s="1109"/>
      <c r="FO110" s="1112">
        <f t="shared" si="7213"/>
        <v>0</v>
      </c>
      <c r="FP110" s="1109"/>
      <c r="FQ110" s="1109"/>
      <c r="FR110" s="1109"/>
      <c r="FS110" s="1109"/>
      <c r="FT110" s="1109"/>
      <c r="FU110" s="1111"/>
      <c r="FV110" s="1112">
        <f t="shared" si="7214"/>
        <v>0</v>
      </c>
      <c r="FW110" s="1126"/>
      <c r="FX110" s="1110"/>
      <c r="FZ110" s="1121"/>
      <c r="GA110" s="1109"/>
      <c r="GB110" s="1109"/>
      <c r="GC110" s="1109"/>
      <c r="GD110" s="1112">
        <f t="shared" si="7215"/>
        <v>0</v>
      </c>
      <c r="GE110" s="1109"/>
      <c r="GF110" s="1109"/>
      <c r="GG110" s="1109"/>
      <c r="GH110" s="1109"/>
      <c r="GI110" s="1109"/>
      <c r="GJ110" s="1111"/>
      <c r="GK110" s="1112">
        <f t="shared" si="7216"/>
        <v>0</v>
      </c>
      <c r="GL110" s="1126"/>
      <c r="GM110" s="1110"/>
      <c r="GO110" s="1121"/>
      <c r="GP110" s="1109"/>
      <c r="GQ110" s="1109"/>
      <c r="GR110" s="1109"/>
      <c r="GS110" s="1112">
        <f t="shared" si="7217"/>
        <v>0</v>
      </c>
      <c r="GT110" s="1109"/>
      <c r="GU110" s="1109"/>
      <c r="GV110" s="1109"/>
      <c r="GW110" s="1109"/>
      <c r="GX110" s="1109"/>
      <c r="GY110" s="1111"/>
      <c r="GZ110" s="1112">
        <f t="shared" si="7218"/>
        <v>0</v>
      </c>
      <c r="HA110" s="1126"/>
      <c r="HB110" s="1110"/>
      <c r="HD110" s="1121"/>
      <c r="HE110" s="1109"/>
      <c r="HF110" s="1109"/>
      <c r="HG110" s="1109"/>
      <c r="HH110" s="1112">
        <f t="shared" si="7219"/>
        <v>0</v>
      </c>
      <c r="HI110" s="1109"/>
      <c r="HJ110" s="1109"/>
      <c r="HK110" s="1109"/>
      <c r="HL110" s="1109"/>
      <c r="HM110" s="1109"/>
      <c r="HN110" s="1111"/>
      <c r="HO110" s="1112">
        <f t="shared" si="7220"/>
        <v>0</v>
      </c>
      <c r="HP110" s="1126"/>
      <c r="HQ110" s="1110"/>
      <c r="HS110" s="1121"/>
      <c r="HT110" s="1109"/>
      <c r="HU110" s="1109"/>
      <c r="HV110" s="1109"/>
      <c r="HW110" s="1112">
        <f t="shared" si="7221"/>
        <v>0</v>
      </c>
      <c r="HX110" s="1109"/>
      <c r="HY110" s="1109"/>
      <c r="HZ110" s="1109"/>
      <c r="IA110" s="1109"/>
      <c r="IB110" s="1109"/>
      <c r="IC110" s="1111"/>
      <c r="ID110" s="1112">
        <f t="shared" si="7222"/>
        <v>0</v>
      </c>
      <c r="IE110" s="1126"/>
      <c r="IF110" s="1110"/>
      <c r="IH110" s="1121"/>
      <c r="II110" s="1109"/>
      <c r="IJ110" s="1109"/>
      <c r="IK110" s="1109"/>
      <c r="IL110" s="1112">
        <f t="shared" si="7223"/>
        <v>0</v>
      </c>
      <c r="IM110" s="1109"/>
      <c r="IN110" s="1109"/>
      <c r="IO110" s="1109"/>
      <c r="IP110" s="1109"/>
      <c r="IQ110" s="1109"/>
      <c r="IR110" s="1111"/>
      <c r="IS110" s="1112">
        <f t="shared" si="7224"/>
        <v>0</v>
      </c>
      <c r="IT110" s="1126"/>
      <c r="IU110" s="1110"/>
      <c r="IW110" s="1121"/>
      <c r="IX110" s="1109"/>
      <c r="IY110" s="1109"/>
      <c r="IZ110" s="1109"/>
      <c r="JA110" s="1112">
        <f t="shared" si="7225"/>
        <v>0</v>
      </c>
      <c r="JB110" s="1109"/>
      <c r="JC110" s="1109"/>
      <c r="JD110" s="1109"/>
      <c r="JE110" s="1109"/>
      <c r="JF110" s="1109"/>
      <c r="JG110" s="1111"/>
      <c r="JH110" s="1112">
        <f t="shared" si="7226"/>
        <v>0</v>
      </c>
      <c r="JI110" s="1126"/>
      <c r="JJ110" s="1110"/>
      <c r="JL110" s="1121"/>
      <c r="JM110" s="1109"/>
      <c r="JN110" s="1109"/>
      <c r="JO110" s="1109"/>
      <c r="JP110" s="1112">
        <f t="shared" si="7227"/>
        <v>0</v>
      </c>
      <c r="JQ110" s="1109"/>
      <c r="JR110" s="1109"/>
      <c r="JS110" s="1109"/>
      <c r="JT110" s="1109"/>
      <c r="JU110" s="1109"/>
      <c r="JV110" s="1111"/>
      <c r="JW110" s="1112">
        <f t="shared" si="7228"/>
        <v>0</v>
      </c>
      <c r="JX110" s="1126"/>
      <c r="JY110" s="1110"/>
      <c r="KA110" s="1121"/>
      <c r="KB110" s="1109"/>
      <c r="KC110" s="1109"/>
      <c r="KD110" s="1109"/>
      <c r="KE110" s="1112">
        <f t="shared" si="7229"/>
        <v>0</v>
      </c>
      <c r="KF110" s="1109"/>
      <c r="KG110" s="1109"/>
      <c r="KH110" s="1109"/>
      <c r="KI110" s="1109"/>
      <c r="KJ110" s="1109"/>
      <c r="KK110" s="1111"/>
      <c r="KL110" s="1112">
        <f t="shared" si="7230"/>
        <v>0</v>
      </c>
      <c r="KM110" s="1126"/>
      <c r="KN110" s="1110"/>
      <c r="KP110" s="1121"/>
      <c r="KQ110" s="1109"/>
      <c r="KR110" s="1109"/>
      <c r="KS110" s="1109"/>
      <c r="KT110" s="1112">
        <f t="shared" si="7231"/>
        <v>0</v>
      </c>
      <c r="KU110" s="1109"/>
      <c r="KV110" s="1109"/>
      <c r="KW110" s="1109"/>
      <c r="KX110" s="1109"/>
      <c r="KY110" s="1109"/>
      <c r="KZ110" s="1111"/>
      <c r="LA110" s="1112">
        <f t="shared" si="7232"/>
        <v>0</v>
      </c>
      <c r="LB110" s="1126"/>
      <c r="LC110" s="1110"/>
      <c r="LE110" s="1121"/>
      <c r="LF110" s="1109"/>
      <c r="LG110" s="1109"/>
      <c r="LH110" s="1109"/>
      <c r="LI110" s="1112">
        <f t="shared" si="7233"/>
        <v>0</v>
      </c>
      <c r="LJ110" s="1109"/>
      <c r="LK110" s="1109"/>
      <c r="LL110" s="1109"/>
      <c r="LM110" s="1109"/>
      <c r="LN110" s="1109"/>
      <c r="LO110" s="1111"/>
      <c r="LP110" s="1112">
        <f t="shared" si="7234"/>
        <v>0</v>
      </c>
      <c r="LQ110" s="1126"/>
      <c r="LR110" s="1110"/>
      <c r="LT110" s="1121"/>
      <c r="LU110" s="1109"/>
      <c r="LV110" s="1109"/>
      <c r="LW110" s="1109"/>
      <c r="LX110" s="1112">
        <f t="shared" si="7235"/>
        <v>0</v>
      </c>
      <c r="LY110" s="1109"/>
      <c r="LZ110" s="1109"/>
      <c r="MA110" s="1109"/>
      <c r="MB110" s="1109"/>
      <c r="MC110" s="1109"/>
      <c r="MD110" s="1111"/>
      <c r="ME110" s="1112">
        <f t="shared" si="7236"/>
        <v>0</v>
      </c>
      <c r="MF110" s="1126"/>
      <c r="MG110" s="1110"/>
      <c r="MI110" s="1121"/>
      <c r="MJ110" s="1109"/>
      <c r="MK110" s="1109"/>
      <c r="ML110" s="1109"/>
      <c r="MM110" s="1112">
        <f t="shared" si="7237"/>
        <v>0</v>
      </c>
      <c r="MN110" s="1109"/>
      <c r="MO110" s="1109"/>
      <c r="MP110" s="1109"/>
      <c r="MQ110" s="1109"/>
      <c r="MR110" s="1109"/>
      <c r="MS110" s="1111"/>
      <c r="MT110" s="1112">
        <f t="shared" si="7238"/>
        <v>0</v>
      </c>
      <c r="MU110" s="1126"/>
      <c r="MV110" s="1110"/>
      <c r="MX110" s="1121"/>
      <c r="MY110" s="1109"/>
      <c r="MZ110" s="1109"/>
      <c r="NA110" s="1109"/>
      <c r="NB110" s="1112">
        <f t="shared" si="7239"/>
        <v>0</v>
      </c>
      <c r="NC110" s="1109"/>
      <c r="ND110" s="1109"/>
      <c r="NE110" s="1109"/>
      <c r="NF110" s="1109"/>
      <c r="NG110" s="1109"/>
      <c r="NH110" s="1111"/>
      <c r="NI110" s="1112">
        <f t="shared" si="7240"/>
        <v>0</v>
      </c>
      <c r="NJ110" s="1126"/>
      <c r="NK110" s="1110"/>
      <c r="NM110" s="1121"/>
      <c r="NN110" s="1109"/>
      <c r="NO110" s="1109"/>
      <c r="NP110" s="1109"/>
      <c r="NQ110" s="1112">
        <f t="shared" si="7241"/>
        <v>0</v>
      </c>
      <c r="NR110" s="1109"/>
      <c r="NS110" s="1109"/>
      <c r="NT110" s="1109"/>
      <c r="NU110" s="1109"/>
      <c r="NV110" s="1109"/>
      <c r="NW110" s="1111"/>
      <c r="NX110" s="1112">
        <f t="shared" si="7242"/>
        <v>0</v>
      </c>
      <c r="NY110" s="1126"/>
      <c r="NZ110" s="1110"/>
      <c r="OB110" s="1121"/>
      <c r="OC110" s="1109"/>
      <c r="OD110" s="1109"/>
      <c r="OE110" s="1109"/>
      <c r="OF110" s="1112">
        <f t="shared" si="7243"/>
        <v>0</v>
      </c>
      <c r="OG110" s="1109"/>
      <c r="OH110" s="1109"/>
      <c r="OI110" s="1109"/>
      <c r="OJ110" s="1109"/>
      <c r="OK110" s="1109"/>
      <c r="OL110" s="1111"/>
      <c r="OM110" s="1112">
        <f t="shared" si="7244"/>
        <v>0</v>
      </c>
      <c r="ON110" s="1126"/>
      <c r="OO110" s="1110"/>
      <c r="OQ110" s="1121"/>
      <c r="OR110" s="1109"/>
      <c r="OS110" s="1109"/>
      <c r="OT110" s="1109"/>
      <c r="OU110" s="1112">
        <f t="shared" si="7245"/>
        <v>0</v>
      </c>
      <c r="OV110" s="1109"/>
      <c r="OW110" s="1109"/>
      <c r="OX110" s="1109"/>
      <c r="OY110" s="1109"/>
      <c r="OZ110" s="1109"/>
      <c r="PA110" s="1111"/>
      <c r="PB110" s="1112">
        <f t="shared" si="7246"/>
        <v>0</v>
      </c>
      <c r="PC110" s="1126"/>
      <c r="PD110" s="1110"/>
      <c r="PF110" s="1121"/>
      <c r="PG110" s="1109"/>
      <c r="PH110" s="1109"/>
      <c r="PI110" s="1109"/>
      <c r="PJ110" s="1112">
        <f t="shared" si="7247"/>
        <v>0</v>
      </c>
      <c r="PK110" s="1109"/>
      <c r="PL110" s="1109"/>
      <c r="PM110" s="1109"/>
      <c r="PN110" s="1109"/>
      <c r="PO110" s="1109"/>
      <c r="PP110" s="1111"/>
      <c r="PQ110" s="1112">
        <f t="shared" si="7248"/>
        <v>0</v>
      </c>
      <c r="PR110" s="1126"/>
      <c r="PS110" s="1110"/>
      <c r="PU110" s="1121"/>
      <c r="PV110" s="1109"/>
      <c r="PW110" s="1109"/>
      <c r="PX110" s="1109"/>
      <c r="PY110" s="1112">
        <f t="shared" si="7249"/>
        <v>0</v>
      </c>
      <c r="PZ110" s="1109"/>
      <c r="QA110" s="1109"/>
      <c r="QB110" s="1109"/>
      <c r="QC110" s="1109"/>
      <c r="QD110" s="1109"/>
      <c r="QE110" s="1111"/>
      <c r="QF110" s="1112">
        <f t="shared" si="7250"/>
        <v>0</v>
      </c>
      <c r="QG110" s="1126"/>
      <c r="QH110" s="1110"/>
      <c r="QJ110" s="1121"/>
      <c r="QK110" s="1109"/>
      <c r="QL110" s="1109"/>
      <c r="QM110" s="1109"/>
      <c r="QN110" s="1112">
        <f t="shared" si="7251"/>
        <v>0</v>
      </c>
      <c r="QO110" s="1109"/>
      <c r="QP110" s="1109"/>
      <c r="QQ110" s="1109"/>
      <c r="QR110" s="1109"/>
      <c r="QS110" s="1109"/>
      <c r="QT110" s="1111"/>
      <c r="QU110" s="1112">
        <f t="shared" si="7252"/>
        <v>0</v>
      </c>
      <c r="QV110" s="1126"/>
      <c r="QW110" s="1110"/>
      <c r="QY110" s="1121"/>
      <c r="QZ110" s="1109"/>
      <c r="RA110" s="1109"/>
      <c r="RB110" s="1109"/>
      <c r="RC110" s="1112">
        <f t="shared" si="7253"/>
        <v>0</v>
      </c>
      <c r="RD110" s="1109"/>
      <c r="RE110" s="1109"/>
      <c r="RF110" s="1109"/>
      <c r="RG110" s="1109"/>
      <c r="RH110" s="1109"/>
      <c r="RI110" s="1111"/>
      <c r="RJ110" s="1112">
        <f t="shared" si="7254"/>
        <v>0</v>
      </c>
      <c r="RK110" s="1126"/>
      <c r="RL110" s="1110"/>
      <c r="RN110" s="1121"/>
      <c r="RO110" s="1109"/>
      <c r="RP110" s="1109"/>
      <c r="RQ110" s="1109"/>
      <c r="RR110" s="1112">
        <f t="shared" si="7255"/>
        <v>0</v>
      </c>
      <c r="RS110" s="1109"/>
      <c r="RT110" s="1109"/>
      <c r="RU110" s="1109"/>
      <c r="RV110" s="1109"/>
      <c r="RW110" s="1109"/>
      <c r="RX110" s="1111"/>
      <c r="RY110" s="1112">
        <f t="shared" si="7256"/>
        <v>0</v>
      </c>
      <c r="RZ110" s="1126"/>
      <c r="SA110" s="1110"/>
      <c r="SC110" s="1121"/>
      <c r="SD110" s="1109"/>
      <c r="SE110" s="1109"/>
      <c r="SF110" s="1109"/>
      <c r="SG110" s="1112">
        <f t="shared" si="7257"/>
        <v>0</v>
      </c>
      <c r="SH110" s="1109"/>
      <c r="SI110" s="1109"/>
      <c r="SJ110" s="1109"/>
      <c r="SK110" s="1109"/>
      <c r="SL110" s="1109"/>
      <c r="SM110" s="1111"/>
      <c r="SN110" s="1112">
        <f t="shared" si="7258"/>
        <v>0</v>
      </c>
      <c r="SO110" s="1126"/>
      <c r="SP110" s="1110"/>
      <c r="SR110" s="1121"/>
      <c r="SS110" s="1109"/>
      <c r="ST110" s="1109"/>
      <c r="SU110" s="1109"/>
      <c r="SV110" s="1112">
        <f t="shared" si="7259"/>
        <v>0</v>
      </c>
      <c r="SW110" s="1109"/>
      <c r="SX110" s="1109"/>
      <c r="SY110" s="1109"/>
      <c r="SZ110" s="1109"/>
      <c r="TA110" s="1109"/>
      <c r="TB110" s="1111"/>
      <c r="TC110" s="1112">
        <f t="shared" si="7260"/>
        <v>0</v>
      </c>
      <c r="TD110" s="1126"/>
      <c r="TE110" s="1110"/>
      <c r="TG110" s="1121"/>
      <c r="TH110" s="1109"/>
      <c r="TI110" s="1109"/>
      <c r="TJ110" s="1109"/>
      <c r="TK110" s="1112">
        <f t="shared" si="7261"/>
        <v>0</v>
      </c>
      <c r="TL110" s="1109"/>
      <c r="TM110" s="1109"/>
      <c r="TN110" s="1109"/>
      <c r="TO110" s="1109"/>
      <c r="TP110" s="1109"/>
      <c r="TQ110" s="1111"/>
      <c r="TR110" s="1112">
        <f t="shared" si="7262"/>
        <v>0</v>
      </c>
      <c r="TS110" s="1126"/>
      <c r="TT110" s="1110"/>
      <c r="TV110" s="1121"/>
      <c r="TW110" s="1109"/>
      <c r="TX110" s="1109"/>
      <c r="TY110" s="1109"/>
      <c r="TZ110" s="1112">
        <f t="shared" si="7263"/>
        <v>0</v>
      </c>
      <c r="UA110" s="1109"/>
      <c r="UB110" s="1109"/>
      <c r="UC110" s="1109"/>
      <c r="UD110" s="1109"/>
      <c r="UE110" s="1109"/>
      <c r="UF110" s="1111"/>
      <c r="UG110" s="1112">
        <f t="shared" si="7264"/>
        <v>0</v>
      </c>
      <c r="UH110" s="1126"/>
      <c r="UI110" s="1110"/>
      <c r="UK110" s="1121"/>
      <c r="UL110" s="1109"/>
      <c r="UM110" s="1109"/>
      <c r="UN110" s="1109"/>
      <c r="UO110" s="1112">
        <f t="shared" si="7265"/>
        <v>0</v>
      </c>
      <c r="UP110" s="1109"/>
      <c r="UQ110" s="1109"/>
      <c r="UR110" s="1109"/>
      <c r="US110" s="1109"/>
      <c r="UT110" s="1109"/>
      <c r="UU110" s="1111"/>
      <c r="UV110" s="1112">
        <f t="shared" si="7266"/>
        <v>0</v>
      </c>
      <c r="UW110" s="1126"/>
      <c r="UX110" s="1110"/>
      <c r="UZ110" s="1121"/>
      <c r="VA110" s="1109"/>
      <c r="VB110" s="1109"/>
      <c r="VC110" s="1109"/>
      <c r="VD110" s="1112">
        <f t="shared" si="7267"/>
        <v>0</v>
      </c>
      <c r="VE110" s="1109"/>
      <c r="VF110" s="1109"/>
      <c r="VG110" s="1109"/>
      <c r="VH110" s="1109"/>
      <c r="VI110" s="1109"/>
      <c r="VJ110" s="1111"/>
      <c r="VK110" s="1112">
        <f t="shared" si="7268"/>
        <v>0</v>
      </c>
      <c r="VL110" s="1126"/>
      <c r="VM110" s="1110"/>
      <c r="VO110" s="1121"/>
      <c r="VP110" s="1109"/>
      <c r="VQ110" s="1109"/>
      <c r="VR110" s="1109"/>
      <c r="VS110" s="1112">
        <f t="shared" si="7269"/>
        <v>0</v>
      </c>
      <c r="VT110" s="1109"/>
      <c r="VU110" s="1109"/>
      <c r="VV110" s="1109"/>
      <c r="VW110" s="1109"/>
      <c r="VX110" s="1109"/>
      <c r="VY110" s="1111"/>
      <c r="VZ110" s="1112">
        <f t="shared" si="7270"/>
        <v>0</v>
      </c>
      <c r="WA110" s="1126"/>
      <c r="WB110" s="1110"/>
      <c r="WD110" s="1121"/>
      <c r="WE110" s="1109"/>
      <c r="WF110" s="1109"/>
      <c r="WG110" s="1109"/>
      <c r="WH110" s="1112">
        <f t="shared" si="7271"/>
        <v>0</v>
      </c>
      <c r="WI110" s="1109"/>
      <c r="WJ110" s="1109"/>
      <c r="WK110" s="1109"/>
      <c r="WL110" s="1109"/>
      <c r="WM110" s="1109"/>
      <c r="WN110" s="1111"/>
      <c r="WO110" s="1112">
        <f t="shared" si="7272"/>
        <v>0</v>
      </c>
      <c r="WP110" s="1126"/>
      <c r="WQ110" s="1110"/>
      <c r="WS110" s="1121"/>
      <c r="WT110" s="1109"/>
      <c r="WU110" s="1109"/>
      <c r="WV110" s="1109"/>
      <c r="WW110" s="1112">
        <f t="shared" si="7273"/>
        <v>0</v>
      </c>
      <c r="WX110" s="1109"/>
      <c r="WY110" s="1109"/>
      <c r="WZ110" s="1109"/>
      <c r="XA110" s="1109"/>
      <c r="XB110" s="1109"/>
      <c r="XC110" s="1111"/>
      <c r="XD110" s="1112">
        <f t="shared" si="7274"/>
        <v>0</v>
      </c>
      <c r="XE110" s="1126"/>
      <c r="XF110" s="1110"/>
      <c r="XH110" s="1121"/>
      <c r="XI110" s="1109"/>
      <c r="XJ110" s="1109"/>
      <c r="XK110" s="1109"/>
      <c r="XL110" s="1112">
        <f t="shared" si="7275"/>
        <v>0</v>
      </c>
      <c r="XM110" s="1109"/>
      <c r="XN110" s="1109"/>
      <c r="XO110" s="1109"/>
      <c r="XP110" s="1109"/>
      <c r="XQ110" s="1109"/>
      <c r="XR110" s="1111"/>
      <c r="XS110" s="1112">
        <f t="shared" si="7276"/>
        <v>0</v>
      </c>
      <c r="XT110" s="1126"/>
      <c r="XU110" s="1110"/>
      <c r="XW110" s="1121"/>
      <c r="XX110" s="1109"/>
      <c r="XY110" s="1109"/>
      <c r="XZ110" s="1109"/>
      <c r="YA110" s="1112">
        <f t="shared" si="7277"/>
        <v>0</v>
      </c>
      <c r="YB110" s="1109"/>
      <c r="YC110" s="1109"/>
      <c r="YD110" s="1109"/>
      <c r="YE110" s="1109"/>
      <c r="YF110" s="1109"/>
      <c r="YG110" s="1111"/>
      <c r="YH110" s="1112">
        <f t="shared" si="7278"/>
        <v>0</v>
      </c>
      <c r="YI110" s="1126"/>
      <c r="YJ110" s="1110"/>
      <c r="YL110" s="1121"/>
      <c r="YM110" s="1109"/>
      <c r="YN110" s="1109"/>
      <c r="YO110" s="1109"/>
      <c r="YP110" s="1112">
        <f t="shared" si="7279"/>
        <v>0</v>
      </c>
      <c r="YQ110" s="1109"/>
      <c r="YR110" s="1109"/>
      <c r="YS110" s="1109"/>
      <c r="YT110" s="1109"/>
      <c r="YU110" s="1109"/>
      <c r="YV110" s="1111"/>
      <c r="YW110" s="1112">
        <f t="shared" si="7280"/>
        <v>0</v>
      </c>
      <c r="YX110" s="1126"/>
      <c r="YY110" s="1110"/>
      <c r="ZA110" s="1121"/>
      <c r="ZB110" s="1109"/>
      <c r="ZC110" s="1109"/>
      <c r="ZD110" s="1109"/>
      <c r="ZE110" s="1112">
        <f t="shared" si="7281"/>
        <v>0</v>
      </c>
      <c r="ZF110" s="1109"/>
      <c r="ZG110" s="1109"/>
      <c r="ZH110" s="1109"/>
      <c r="ZI110" s="1109"/>
      <c r="ZJ110" s="1109"/>
      <c r="ZK110" s="1111"/>
      <c r="ZL110" s="1112">
        <f t="shared" si="7282"/>
        <v>0</v>
      </c>
      <c r="ZM110" s="1126"/>
      <c r="ZN110" s="1110"/>
      <c r="ZP110" s="1121"/>
      <c r="ZQ110" s="1109"/>
      <c r="ZR110" s="1109"/>
      <c r="ZS110" s="1109"/>
      <c r="ZT110" s="1112">
        <f t="shared" si="7283"/>
        <v>0</v>
      </c>
      <c r="ZU110" s="1109"/>
      <c r="ZV110" s="1109"/>
      <c r="ZW110" s="1109"/>
      <c r="ZX110" s="1109"/>
      <c r="ZY110" s="1109"/>
      <c r="ZZ110" s="1111"/>
      <c r="AAA110" s="1112">
        <f t="shared" si="7284"/>
        <v>0</v>
      </c>
      <c r="AAB110" s="1126"/>
      <c r="AAC110" s="1110"/>
      <c r="AAE110" s="1121"/>
      <c r="AAF110" s="1109"/>
      <c r="AAG110" s="1109"/>
      <c r="AAH110" s="1109"/>
      <c r="AAI110" s="1112">
        <f t="shared" si="7285"/>
        <v>0</v>
      </c>
      <c r="AAJ110" s="1109"/>
      <c r="AAK110" s="1109"/>
      <c r="AAL110" s="1109"/>
      <c r="AAM110" s="1109"/>
      <c r="AAN110" s="1109"/>
      <c r="AAO110" s="1111"/>
      <c r="AAP110" s="1112">
        <f t="shared" si="7286"/>
        <v>0</v>
      </c>
      <c r="AAQ110" s="1126"/>
      <c r="AAR110" s="1110"/>
      <c r="AAT110" s="1121"/>
      <c r="AAU110" s="1109"/>
      <c r="AAV110" s="1109"/>
      <c r="AAW110" s="1109"/>
      <c r="AAX110" s="1112">
        <f t="shared" si="7287"/>
        <v>0</v>
      </c>
      <c r="AAY110" s="1109"/>
      <c r="AAZ110" s="1109"/>
      <c r="ABA110" s="1109"/>
      <c r="ABB110" s="1109"/>
      <c r="ABC110" s="1109"/>
      <c r="ABD110" s="1111"/>
      <c r="ABE110" s="1112">
        <f t="shared" si="7288"/>
        <v>0</v>
      </c>
      <c r="ABF110" s="1126"/>
      <c r="ABG110" s="1110"/>
      <c r="ABI110" s="1121"/>
      <c r="ABJ110" s="1109"/>
      <c r="ABK110" s="1109"/>
      <c r="ABL110" s="1109"/>
      <c r="ABM110" s="1112">
        <f t="shared" si="7289"/>
        <v>0</v>
      </c>
      <c r="ABN110" s="1109"/>
      <c r="ABO110" s="1109"/>
      <c r="ABP110" s="1109"/>
      <c r="ABQ110" s="1109"/>
      <c r="ABR110" s="1109"/>
      <c r="ABS110" s="1111"/>
      <c r="ABT110" s="1112">
        <f t="shared" si="7290"/>
        <v>0</v>
      </c>
      <c r="ABU110" s="1126"/>
      <c r="ABV110" s="1110"/>
      <c r="ABX110" s="1121"/>
      <c r="ABY110" s="1109"/>
      <c r="ABZ110" s="1109"/>
      <c r="ACA110" s="1109"/>
      <c r="ACB110" s="1112">
        <f t="shared" si="7291"/>
        <v>0</v>
      </c>
      <c r="ACC110" s="1109"/>
      <c r="ACD110" s="1109"/>
      <c r="ACE110" s="1109"/>
      <c r="ACF110" s="1109"/>
      <c r="ACG110" s="1109"/>
      <c r="ACH110" s="1111"/>
      <c r="ACI110" s="1112">
        <f t="shared" si="7292"/>
        <v>0</v>
      </c>
      <c r="ACJ110" s="1126"/>
      <c r="ACK110" s="1110"/>
      <c r="ACM110" s="1121"/>
      <c r="ACN110" s="1109"/>
      <c r="ACO110" s="1109"/>
      <c r="ACP110" s="1109"/>
      <c r="ACQ110" s="1112">
        <f t="shared" si="7293"/>
        <v>0</v>
      </c>
      <c r="ACR110" s="1109"/>
      <c r="ACS110" s="1109"/>
      <c r="ACT110" s="1109"/>
      <c r="ACU110" s="1109"/>
      <c r="ACV110" s="1109"/>
      <c r="ACW110" s="1111"/>
      <c r="ACX110" s="1112">
        <f t="shared" si="7294"/>
        <v>0</v>
      </c>
      <c r="ACY110" s="1126"/>
      <c r="ACZ110" s="1110"/>
      <c r="ADB110" s="1121"/>
      <c r="ADC110" s="1109"/>
      <c r="ADD110" s="1109"/>
      <c r="ADE110" s="1109"/>
      <c r="ADF110" s="1112">
        <f t="shared" si="7295"/>
        <v>0</v>
      </c>
      <c r="ADG110" s="1109"/>
      <c r="ADH110" s="1109"/>
      <c r="ADI110" s="1109"/>
      <c r="ADJ110" s="1109"/>
      <c r="ADK110" s="1109"/>
      <c r="ADL110" s="1111"/>
      <c r="ADM110" s="1112">
        <f t="shared" si="7296"/>
        <v>0</v>
      </c>
      <c r="ADN110" s="1126"/>
      <c r="ADO110" s="1110"/>
      <c r="ADQ110" s="1121"/>
      <c r="ADR110" s="1109"/>
      <c r="ADS110" s="1109"/>
      <c r="ADT110" s="1109"/>
      <c r="ADU110" s="1112">
        <f t="shared" si="7297"/>
        <v>0</v>
      </c>
      <c r="ADV110" s="1109"/>
      <c r="ADW110" s="1109"/>
      <c r="ADX110" s="1109"/>
      <c r="ADY110" s="1109"/>
      <c r="ADZ110" s="1109"/>
      <c r="AEA110" s="1111"/>
      <c r="AEB110" s="1112">
        <f t="shared" si="7298"/>
        <v>0</v>
      </c>
      <c r="AEC110" s="1126"/>
      <c r="AED110" s="1110"/>
      <c r="AEF110" s="1121"/>
      <c r="AEG110" s="1109"/>
      <c r="AEH110" s="1109"/>
      <c r="AEI110" s="1109"/>
      <c r="AEJ110" s="1112">
        <f t="shared" si="7299"/>
        <v>0</v>
      </c>
      <c r="AEK110" s="1109"/>
      <c r="AEL110" s="1109"/>
      <c r="AEM110" s="1109"/>
      <c r="AEN110" s="1109"/>
      <c r="AEO110" s="1109"/>
      <c r="AEP110" s="1111"/>
      <c r="AEQ110" s="1112">
        <f t="shared" si="7300"/>
        <v>0</v>
      </c>
      <c r="AER110" s="1126"/>
      <c r="AES110" s="1110"/>
      <c r="AEU110" s="1121"/>
      <c r="AEV110" s="1109"/>
      <c r="AEW110" s="1109"/>
      <c r="AEX110" s="1109"/>
      <c r="AEY110" s="1112">
        <f t="shared" si="7301"/>
        <v>0</v>
      </c>
      <c r="AEZ110" s="1109"/>
      <c r="AFA110" s="1109"/>
      <c r="AFB110" s="1109"/>
      <c r="AFC110" s="1109"/>
      <c r="AFD110" s="1109"/>
      <c r="AFE110" s="1111"/>
      <c r="AFF110" s="1112">
        <f t="shared" si="7302"/>
        <v>0</v>
      </c>
      <c r="AFG110" s="1126"/>
      <c r="AFH110" s="1110"/>
      <c r="AFJ110" s="1121"/>
      <c r="AFK110" s="1109"/>
      <c r="AFL110" s="1109"/>
      <c r="AFM110" s="1109"/>
      <c r="AFN110" s="1112">
        <f t="shared" si="7303"/>
        <v>0</v>
      </c>
      <c r="AFO110" s="1109"/>
      <c r="AFP110" s="1109"/>
      <c r="AFQ110" s="1109"/>
      <c r="AFR110" s="1109"/>
      <c r="AFS110" s="1109"/>
      <c r="AFT110" s="1111"/>
      <c r="AFU110" s="1112">
        <f t="shared" si="7304"/>
        <v>0</v>
      </c>
      <c r="AFV110" s="1126"/>
      <c r="AFW110" s="1110"/>
      <c r="AFY110" s="1121"/>
      <c r="AFZ110" s="1109"/>
      <c r="AGA110" s="1109"/>
      <c r="AGB110" s="1109"/>
      <c r="AGC110" s="1112">
        <f t="shared" si="7305"/>
        <v>0</v>
      </c>
      <c r="AGD110" s="1109"/>
      <c r="AGE110" s="1109"/>
      <c r="AGF110" s="1109"/>
      <c r="AGG110" s="1109"/>
      <c r="AGH110" s="1109"/>
      <c r="AGI110" s="1111"/>
      <c r="AGJ110" s="1112">
        <f t="shared" si="7306"/>
        <v>0</v>
      </c>
      <c r="AGK110" s="1126"/>
      <c r="AGL110" s="1110"/>
      <c r="AGN110" s="1121"/>
      <c r="AGO110" s="1109"/>
      <c r="AGP110" s="1109"/>
      <c r="AGQ110" s="1109"/>
      <c r="AGR110" s="1112">
        <f t="shared" si="7307"/>
        <v>0</v>
      </c>
      <c r="AGS110" s="1109"/>
      <c r="AGT110" s="1109"/>
      <c r="AGU110" s="1109"/>
      <c r="AGV110" s="1109"/>
      <c r="AGW110" s="1109"/>
      <c r="AGX110" s="1111"/>
      <c r="AGY110" s="1112">
        <f t="shared" si="7308"/>
        <v>0</v>
      </c>
      <c r="AGZ110" s="1126"/>
      <c r="AHA110" s="1110"/>
      <c r="AHC110" s="1121"/>
      <c r="AHD110" s="1109"/>
      <c r="AHE110" s="1109"/>
      <c r="AHF110" s="1109"/>
      <c r="AHG110" s="1112">
        <f t="shared" si="7309"/>
        <v>0</v>
      </c>
      <c r="AHH110" s="1109"/>
      <c r="AHI110" s="1109"/>
      <c r="AHJ110" s="1109"/>
      <c r="AHK110" s="1109"/>
      <c r="AHL110" s="1109"/>
      <c r="AHM110" s="1111"/>
      <c r="AHN110" s="1112">
        <f t="shared" si="7310"/>
        <v>0</v>
      </c>
      <c r="AHO110" s="1126"/>
      <c r="AHP110" s="1110"/>
      <c r="AHR110" s="1121"/>
      <c r="AHS110" s="1109"/>
      <c r="AHT110" s="1109"/>
      <c r="AHU110" s="1109"/>
      <c r="AHV110" s="1112">
        <f t="shared" si="7311"/>
        <v>0</v>
      </c>
      <c r="AHW110" s="1109"/>
      <c r="AHX110" s="1109"/>
      <c r="AHY110" s="1109"/>
      <c r="AHZ110" s="1109"/>
      <c r="AIA110" s="1109"/>
      <c r="AIB110" s="1111"/>
      <c r="AIC110" s="1112">
        <f t="shared" si="7312"/>
        <v>0</v>
      </c>
      <c r="AID110" s="1126"/>
      <c r="AIE110" s="1110"/>
      <c r="AIG110" s="1121"/>
      <c r="AIH110" s="1109"/>
      <c r="AII110" s="1109"/>
      <c r="AIJ110" s="1109"/>
      <c r="AIK110" s="1112">
        <f t="shared" si="7313"/>
        <v>0</v>
      </c>
      <c r="AIL110" s="1109"/>
      <c r="AIM110" s="1109"/>
      <c r="AIN110" s="1109"/>
      <c r="AIO110" s="1109"/>
      <c r="AIP110" s="1109"/>
      <c r="AIQ110" s="1111"/>
      <c r="AIR110" s="1112">
        <f t="shared" si="7314"/>
        <v>0</v>
      </c>
      <c r="AIS110" s="1126"/>
      <c r="AIT110" s="1110"/>
      <c r="AIV110" s="1121"/>
      <c r="AIW110" s="1109"/>
      <c r="AIX110" s="1109"/>
      <c r="AIY110" s="1109"/>
      <c r="AIZ110" s="1112">
        <f t="shared" si="7315"/>
        <v>0</v>
      </c>
      <c r="AJA110" s="1109"/>
      <c r="AJB110" s="1109"/>
      <c r="AJC110" s="1109"/>
      <c r="AJD110" s="1109"/>
      <c r="AJE110" s="1109"/>
      <c r="AJF110" s="1111"/>
      <c r="AJG110" s="1112">
        <f t="shared" si="7316"/>
        <v>0</v>
      </c>
      <c r="AJH110" s="1126"/>
      <c r="AJI110" s="1110"/>
      <c r="AJK110" s="1121"/>
      <c r="AJL110" s="1109"/>
      <c r="AJM110" s="1109"/>
      <c r="AJN110" s="1109"/>
      <c r="AJO110" s="1112">
        <f t="shared" si="7317"/>
        <v>0</v>
      </c>
      <c r="AJP110" s="1109"/>
      <c r="AJQ110" s="1109"/>
      <c r="AJR110" s="1109"/>
      <c r="AJS110" s="1109"/>
      <c r="AJT110" s="1109"/>
      <c r="AJU110" s="1111"/>
      <c r="AJV110" s="1112">
        <f t="shared" si="7318"/>
        <v>0</v>
      </c>
      <c r="AJW110" s="1126"/>
      <c r="AJX110" s="1110"/>
      <c r="AJZ110" s="1121"/>
      <c r="AKA110" s="1109"/>
      <c r="AKB110" s="1109"/>
      <c r="AKC110" s="1109"/>
      <c r="AKD110" s="1112">
        <f t="shared" si="7319"/>
        <v>0</v>
      </c>
      <c r="AKE110" s="1109"/>
      <c r="AKF110" s="1109"/>
      <c r="AKG110" s="1109"/>
      <c r="AKH110" s="1109"/>
      <c r="AKI110" s="1109"/>
      <c r="AKJ110" s="1111"/>
      <c r="AKK110" s="1112">
        <f t="shared" si="7320"/>
        <v>0</v>
      </c>
      <c r="AKL110" s="1126"/>
      <c r="AKM110" s="1110"/>
      <c r="AKO110" s="1121"/>
      <c r="AKP110" s="1109"/>
      <c r="AKQ110" s="1109"/>
      <c r="AKR110" s="1109"/>
      <c r="AKS110" s="1112">
        <f t="shared" si="7321"/>
        <v>0</v>
      </c>
      <c r="AKT110" s="1109"/>
      <c r="AKU110" s="1109"/>
      <c r="AKV110" s="1109"/>
      <c r="AKW110" s="1109"/>
      <c r="AKX110" s="1109"/>
      <c r="AKY110" s="1111"/>
      <c r="AKZ110" s="1112">
        <f t="shared" si="7322"/>
        <v>0</v>
      </c>
      <c r="ALA110" s="1126"/>
      <c r="ALB110" s="1110"/>
      <c r="ALD110" s="1121"/>
      <c r="ALE110" s="1109"/>
      <c r="ALF110" s="1109"/>
      <c r="ALG110" s="1109"/>
      <c r="ALH110" s="1112">
        <f t="shared" si="7323"/>
        <v>0</v>
      </c>
      <c r="ALI110" s="1109"/>
      <c r="ALJ110" s="1109"/>
      <c r="ALK110" s="1109"/>
      <c r="ALL110" s="1109"/>
      <c r="ALM110" s="1109"/>
      <c r="ALN110" s="1111"/>
      <c r="ALO110" s="1112">
        <f t="shared" si="7324"/>
        <v>0</v>
      </c>
      <c r="ALP110" s="1126"/>
      <c r="ALQ110" s="1110"/>
      <c r="ALS110" s="1121"/>
      <c r="ALT110" s="1109"/>
      <c r="ALU110" s="1109"/>
      <c r="ALV110" s="1109"/>
      <c r="ALW110" s="1112">
        <f t="shared" si="7325"/>
        <v>0</v>
      </c>
      <c r="ALX110" s="1109"/>
      <c r="ALY110" s="1109"/>
      <c r="ALZ110" s="1109"/>
      <c r="AMA110" s="1109"/>
      <c r="AMB110" s="1109"/>
      <c r="AMC110" s="1111"/>
      <c r="AMD110" s="1112">
        <f t="shared" si="7326"/>
        <v>0</v>
      </c>
      <c r="AME110" s="1126"/>
      <c r="AMF110" s="1110"/>
      <c r="AMH110" s="1121"/>
      <c r="AMI110" s="1109"/>
      <c r="AMJ110" s="1109"/>
      <c r="AMK110" s="1109"/>
      <c r="AML110" s="1112">
        <f t="shared" si="7327"/>
        <v>0</v>
      </c>
      <c r="AMM110" s="1109"/>
      <c r="AMN110" s="1109"/>
      <c r="AMO110" s="1109"/>
      <c r="AMP110" s="1109"/>
      <c r="AMQ110" s="1109"/>
      <c r="AMR110" s="1111"/>
      <c r="AMS110" s="1112">
        <f t="shared" si="7328"/>
        <v>0</v>
      </c>
      <c r="AMT110" s="1126"/>
      <c r="AMU110" s="1110"/>
      <c r="AMW110" s="1121"/>
      <c r="AMX110" s="1109"/>
      <c r="AMY110" s="1109"/>
      <c r="AMZ110" s="1109"/>
      <c r="ANA110" s="1112">
        <f t="shared" si="7329"/>
        <v>0</v>
      </c>
      <c r="ANB110" s="1109"/>
      <c r="ANC110" s="1109"/>
      <c r="AND110" s="1109"/>
      <c r="ANE110" s="1109"/>
      <c r="ANF110" s="1109"/>
      <c r="ANG110" s="1111"/>
      <c r="ANH110" s="1112">
        <f t="shared" si="7330"/>
        <v>0</v>
      </c>
      <c r="ANI110" s="1126"/>
      <c r="ANJ110" s="1110"/>
      <c r="ANL110" s="1121"/>
      <c r="ANM110" s="1109"/>
      <c r="ANN110" s="1109"/>
      <c r="ANO110" s="1109"/>
      <c r="ANP110" s="1112">
        <f t="shared" si="7331"/>
        <v>0</v>
      </c>
      <c r="ANQ110" s="1109"/>
      <c r="ANR110" s="1109"/>
      <c r="ANS110" s="1109"/>
      <c r="ANT110" s="1109"/>
      <c r="ANU110" s="1109"/>
      <c r="ANV110" s="1111"/>
      <c r="ANW110" s="1112">
        <f t="shared" si="7332"/>
        <v>0</v>
      </c>
      <c r="ANX110" s="1126"/>
      <c r="ANY110" s="1110"/>
      <c r="AOA110" s="1121"/>
      <c r="AOB110" s="1109"/>
      <c r="AOC110" s="1109"/>
      <c r="AOD110" s="1109"/>
      <c r="AOE110" s="1112">
        <f t="shared" si="7333"/>
        <v>0</v>
      </c>
      <c r="AOF110" s="1109"/>
      <c r="AOG110" s="1109"/>
      <c r="AOH110" s="1109"/>
      <c r="AOI110" s="1109"/>
      <c r="AOJ110" s="1109"/>
      <c r="AOK110" s="1111"/>
      <c r="AOL110" s="1112">
        <f t="shared" si="7334"/>
        <v>0</v>
      </c>
      <c r="AOM110" s="1126"/>
      <c r="AON110" s="1110"/>
      <c r="AOP110" s="1121"/>
      <c r="AOQ110" s="1109"/>
      <c r="AOR110" s="1109"/>
      <c r="AOS110" s="1109"/>
      <c r="AOT110" s="1112">
        <f t="shared" si="7335"/>
        <v>0</v>
      </c>
      <c r="AOU110" s="1109"/>
      <c r="AOV110" s="1109"/>
      <c r="AOW110" s="1109"/>
      <c r="AOX110" s="1109"/>
      <c r="AOY110" s="1109"/>
      <c r="AOZ110" s="1111"/>
      <c r="APA110" s="1112">
        <f t="shared" si="7336"/>
        <v>0</v>
      </c>
      <c r="APB110" s="1126"/>
      <c r="APC110" s="1110"/>
      <c r="APE110" s="1121"/>
      <c r="APF110" s="1109"/>
      <c r="APG110" s="1109"/>
      <c r="APH110" s="1109"/>
      <c r="API110" s="1112">
        <f t="shared" si="7337"/>
        <v>0</v>
      </c>
      <c r="APJ110" s="1109"/>
      <c r="APK110" s="1109"/>
      <c r="APL110" s="1109"/>
      <c r="APM110" s="1109"/>
      <c r="APN110" s="1109"/>
      <c r="APO110" s="1111"/>
      <c r="APP110" s="1112">
        <f t="shared" si="7338"/>
        <v>0</v>
      </c>
      <c r="APQ110" s="1126"/>
      <c r="APR110" s="1110"/>
      <c r="APT110" s="1121"/>
      <c r="APU110" s="1109"/>
      <c r="APV110" s="1109"/>
      <c r="APW110" s="1109"/>
      <c r="APX110" s="1112">
        <f t="shared" si="7339"/>
        <v>0</v>
      </c>
      <c r="APY110" s="1109"/>
      <c r="APZ110" s="1109"/>
      <c r="AQA110" s="1109"/>
      <c r="AQB110" s="1109"/>
      <c r="AQC110" s="1109"/>
      <c r="AQD110" s="1111"/>
      <c r="AQE110" s="1112">
        <f t="shared" si="7340"/>
        <v>0</v>
      </c>
      <c r="AQF110" s="1126"/>
      <c r="AQG110" s="1110"/>
      <c r="AQI110" s="1121"/>
      <c r="AQJ110" s="1109"/>
      <c r="AQK110" s="1109"/>
      <c r="AQL110" s="1109"/>
      <c r="AQM110" s="1112">
        <f t="shared" si="7341"/>
        <v>0</v>
      </c>
      <c r="AQN110" s="1109"/>
      <c r="AQO110" s="1109"/>
      <c r="AQP110" s="1109"/>
      <c r="AQQ110" s="1109"/>
      <c r="AQR110" s="1109"/>
      <c r="AQS110" s="1111"/>
      <c r="AQT110" s="1112">
        <f t="shared" si="7342"/>
        <v>0</v>
      </c>
      <c r="AQU110" s="1126"/>
      <c r="AQV110" s="1110"/>
      <c r="AQX110" s="1121"/>
      <c r="AQY110" s="1109"/>
      <c r="AQZ110" s="1109"/>
      <c r="ARA110" s="1109"/>
      <c r="ARB110" s="1112">
        <f t="shared" si="7343"/>
        <v>0</v>
      </c>
      <c r="ARC110" s="1109"/>
      <c r="ARD110" s="1109"/>
      <c r="ARE110" s="1109"/>
      <c r="ARF110" s="1109"/>
      <c r="ARG110" s="1109"/>
      <c r="ARH110" s="1111"/>
      <c r="ARI110" s="1112">
        <f t="shared" si="7344"/>
        <v>0</v>
      </c>
      <c r="ARJ110" s="1126"/>
      <c r="ARK110" s="1110"/>
      <c r="ARM110" s="1121"/>
      <c r="ARN110" s="1109"/>
      <c r="ARO110" s="1109"/>
      <c r="ARP110" s="1109"/>
      <c r="ARQ110" s="1112">
        <f t="shared" si="7345"/>
        <v>0</v>
      </c>
      <c r="ARR110" s="1109"/>
      <c r="ARS110" s="1109"/>
      <c r="ART110" s="1109"/>
      <c r="ARU110" s="1109"/>
      <c r="ARV110" s="1109"/>
      <c r="ARW110" s="1111"/>
      <c r="ARX110" s="1112">
        <f t="shared" si="7346"/>
        <v>0</v>
      </c>
      <c r="ARY110" s="1126"/>
      <c r="ARZ110" s="1110"/>
      <c r="ASB110" s="1121"/>
      <c r="ASC110" s="1109"/>
      <c r="ASD110" s="1109"/>
      <c r="ASE110" s="1109"/>
      <c r="ASF110" s="1112">
        <f t="shared" si="7347"/>
        <v>0</v>
      </c>
      <c r="ASG110" s="1109"/>
      <c r="ASH110" s="1109"/>
      <c r="ASI110" s="1109"/>
      <c r="ASJ110" s="1109"/>
      <c r="ASK110" s="1109"/>
      <c r="ASL110" s="1111"/>
      <c r="ASM110" s="1112">
        <f t="shared" si="7348"/>
        <v>0</v>
      </c>
      <c r="ASN110" s="1126"/>
      <c r="ASO110" s="1110"/>
      <c r="ASQ110" s="1121"/>
      <c r="ASR110" s="1109"/>
      <c r="ASS110" s="1109"/>
      <c r="AST110" s="1109"/>
      <c r="ASU110" s="1112">
        <f t="shared" si="7349"/>
        <v>0</v>
      </c>
      <c r="ASV110" s="1109"/>
      <c r="ASW110" s="1109"/>
      <c r="ASX110" s="1109"/>
      <c r="ASY110" s="1109"/>
      <c r="ASZ110" s="1109"/>
      <c r="ATA110" s="1111"/>
      <c r="ATB110" s="1112">
        <f t="shared" si="7350"/>
        <v>0</v>
      </c>
      <c r="ATC110" s="1126"/>
      <c r="ATD110" s="1110"/>
      <c r="ATF110" s="1121"/>
      <c r="ATG110" s="1109"/>
      <c r="ATH110" s="1109"/>
      <c r="ATI110" s="1109"/>
      <c r="ATJ110" s="1112">
        <f t="shared" si="7351"/>
        <v>0</v>
      </c>
      <c r="ATK110" s="1109"/>
      <c r="ATL110" s="1109"/>
      <c r="ATM110" s="1109"/>
      <c r="ATN110" s="1109"/>
      <c r="ATO110" s="1109"/>
      <c r="ATP110" s="1111"/>
      <c r="ATQ110" s="1112">
        <f t="shared" si="7352"/>
        <v>0</v>
      </c>
      <c r="ATR110" s="1126"/>
      <c r="ATS110" s="1110"/>
      <c r="ATU110" s="1121"/>
      <c r="ATV110" s="1109"/>
      <c r="ATW110" s="1109"/>
      <c r="ATX110" s="1109"/>
      <c r="ATY110" s="1112">
        <f t="shared" si="7353"/>
        <v>0</v>
      </c>
      <c r="ATZ110" s="1109"/>
      <c r="AUA110" s="1109"/>
      <c r="AUB110" s="1109"/>
      <c r="AUC110" s="1109"/>
      <c r="AUD110" s="1109"/>
      <c r="AUE110" s="1111"/>
      <c r="AUF110" s="1112">
        <f t="shared" si="7354"/>
        <v>0</v>
      </c>
      <c r="AUG110" s="1126"/>
      <c r="AUH110" s="1110"/>
      <c r="AUJ110" s="1121"/>
      <c r="AUK110" s="1109"/>
      <c r="AUL110" s="1109"/>
      <c r="AUM110" s="1109"/>
      <c r="AUN110" s="1112">
        <f t="shared" si="7355"/>
        <v>0</v>
      </c>
      <c r="AUO110" s="1109"/>
      <c r="AUP110" s="1109"/>
      <c r="AUQ110" s="1109"/>
      <c r="AUR110" s="1109"/>
      <c r="AUS110" s="1109"/>
      <c r="AUT110" s="1111"/>
      <c r="AUU110" s="1112">
        <f t="shared" si="7356"/>
        <v>0</v>
      </c>
      <c r="AUV110" s="1126"/>
      <c r="AUW110" s="1110"/>
      <c r="AUY110" s="1121"/>
      <c r="AUZ110" s="1109"/>
      <c r="AVA110" s="1109"/>
      <c r="AVB110" s="1109"/>
      <c r="AVC110" s="1112">
        <f t="shared" si="7357"/>
        <v>0</v>
      </c>
      <c r="AVD110" s="1109"/>
      <c r="AVE110" s="1109"/>
      <c r="AVF110" s="1109"/>
      <c r="AVG110" s="1109"/>
      <c r="AVH110" s="1109"/>
      <c r="AVI110" s="1111"/>
      <c r="AVJ110" s="1112">
        <f t="shared" si="7358"/>
        <v>0</v>
      </c>
      <c r="AVK110" s="1126"/>
      <c r="AVL110" s="1110"/>
      <c r="AVN110" s="1121"/>
      <c r="AVO110" s="1109"/>
      <c r="AVP110" s="1109"/>
      <c r="AVQ110" s="1109"/>
      <c r="AVR110" s="1112">
        <f t="shared" si="7359"/>
        <v>0</v>
      </c>
      <c r="AVS110" s="1109"/>
      <c r="AVT110" s="1109"/>
      <c r="AVU110" s="1109"/>
      <c r="AVV110" s="1109"/>
      <c r="AVW110" s="1109"/>
      <c r="AVX110" s="1111"/>
      <c r="AVY110" s="1112">
        <f t="shared" si="7360"/>
        <v>0</v>
      </c>
      <c r="AVZ110" s="1126"/>
      <c r="AWA110" s="1110"/>
      <c r="AWC110" s="1121"/>
      <c r="AWD110" s="1109"/>
      <c r="AWE110" s="1109"/>
      <c r="AWF110" s="1109"/>
      <c r="AWG110" s="1112">
        <f t="shared" si="7361"/>
        <v>0</v>
      </c>
      <c r="AWH110" s="1109"/>
      <c r="AWI110" s="1109"/>
      <c r="AWJ110" s="1109"/>
      <c r="AWK110" s="1109"/>
      <c r="AWL110" s="1109"/>
      <c r="AWM110" s="1111"/>
      <c r="AWN110" s="1112">
        <f t="shared" si="7362"/>
        <v>0</v>
      </c>
      <c r="AWO110" s="1126"/>
      <c r="AWP110" s="1110"/>
      <c r="AWR110" s="1121"/>
      <c r="AWS110" s="1109"/>
      <c r="AWT110" s="1109"/>
      <c r="AWU110" s="1109"/>
      <c r="AWV110" s="1112">
        <f t="shared" si="7363"/>
        <v>0</v>
      </c>
      <c r="AWW110" s="1109"/>
      <c r="AWX110" s="1109"/>
      <c r="AWY110" s="1109"/>
      <c r="AWZ110" s="1109"/>
      <c r="AXA110" s="1109"/>
      <c r="AXB110" s="1111"/>
      <c r="AXC110" s="1112">
        <f t="shared" si="7364"/>
        <v>0</v>
      </c>
      <c r="AXD110" s="1126"/>
      <c r="AXE110" s="1110"/>
      <c r="AXG110" s="1121"/>
      <c r="AXH110" s="1109"/>
      <c r="AXI110" s="1109"/>
      <c r="AXJ110" s="1109"/>
      <c r="AXK110" s="1112">
        <f t="shared" si="7365"/>
        <v>0</v>
      </c>
      <c r="AXL110" s="1109"/>
      <c r="AXM110" s="1109"/>
      <c r="AXN110" s="1109"/>
      <c r="AXO110" s="1109"/>
      <c r="AXP110" s="1109"/>
      <c r="AXQ110" s="1111"/>
      <c r="AXR110" s="1112">
        <f t="shared" si="7366"/>
        <v>0</v>
      </c>
      <c r="AXS110" s="1126"/>
      <c r="AXT110" s="1110"/>
      <c r="AXV110" s="1121"/>
      <c r="AXW110" s="1109"/>
      <c r="AXX110" s="1109"/>
      <c r="AXY110" s="1109"/>
      <c r="AXZ110" s="1112">
        <f t="shared" si="7367"/>
        <v>0</v>
      </c>
      <c r="AYA110" s="1109"/>
      <c r="AYB110" s="1109"/>
      <c r="AYC110" s="1109"/>
      <c r="AYD110" s="1109"/>
      <c r="AYE110" s="1109"/>
      <c r="AYF110" s="1111"/>
      <c r="AYG110" s="1112">
        <f t="shared" si="7368"/>
        <v>0</v>
      </c>
      <c r="AYH110" s="1126"/>
      <c r="AYI110" s="1110"/>
      <c r="AYK110" s="1121"/>
      <c r="AYL110" s="1109"/>
      <c r="AYM110" s="1109"/>
      <c r="AYN110" s="1109"/>
      <c r="AYO110" s="1112">
        <f t="shared" si="7369"/>
        <v>0</v>
      </c>
      <c r="AYP110" s="1109"/>
      <c r="AYQ110" s="1109"/>
      <c r="AYR110" s="1109"/>
      <c r="AYS110" s="1109"/>
      <c r="AYT110" s="1109"/>
      <c r="AYU110" s="1111"/>
      <c r="AYV110" s="1112">
        <f t="shared" si="7370"/>
        <v>0</v>
      </c>
      <c r="AYW110" s="1126"/>
      <c r="AYX110" s="1110"/>
      <c r="AYZ110" s="1121"/>
      <c r="AZA110" s="1109"/>
      <c r="AZB110" s="1109"/>
      <c r="AZC110" s="1109"/>
      <c r="AZD110" s="1112">
        <f t="shared" si="7371"/>
        <v>0</v>
      </c>
      <c r="AZE110" s="1109"/>
      <c r="AZF110" s="1109"/>
      <c r="AZG110" s="1109"/>
      <c r="AZH110" s="1109"/>
      <c r="AZI110" s="1109"/>
      <c r="AZJ110" s="1111"/>
      <c r="AZK110" s="1112">
        <f t="shared" si="7372"/>
        <v>0</v>
      </c>
      <c r="AZL110" s="1126"/>
      <c r="AZM110" s="1110"/>
      <c r="AZO110" s="1121"/>
      <c r="AZP110" s="1109"/>
      <c r="AZQ110" s="1109"/>
      <c r="AZR110" s="1109"/>
      <c r="AZS110" s="1112">
        <f t="shared" si="7373"/>
        <v>0</v>
      </c>
      <c r="AZT110" s="1109"/>
      <c r="AZU110" s="1109"/>
      <c r="AZV110" s="1109"/>
      <c r="AZW110" s="1109"/>
      <c r="AZX110" s="1109"/>
      <c r="AZY110" s="1111"/>
      <c r="AZZ110" s="1112">
        <f t="shared" si="7374"/>
        <v>0</v>
      </c>
      <c r="BAA110" s="1126"/>
      <c r="BAB110" s="1110"/>
      <c r="BAD110" s="1121"/>
      <c r="BAE110" s="1109"/>
      <c r="BAF110" s="1109"/>
      <c r="BAG110" s="1109"/>
      <c r="BAH110" s="1112">
        <f t="shared" si="7375"/>
        <v>0</v>
      </c>
      <c r="BAI110" s="1109"/>
      <c r="BAJ110" s="1109"/>
      <c r="BAK110" s="1109"/>
      <c r="BAL110" s="1109"/>
      <c r="BAM110" s="1109"/>
      <c r="BAN110" s="1111"/>
      <c r="BAO110" s="1112">
        <f t="shared" si="7376"/>
        <v>0</v>
      </c>
      <c r="BAP110" s="1126"/>
      <c r="BAQ110" s="1110"/>
      <c r="BAS110" s="1121"/>
      <c r="BAT110" s="1109"/>
      <c r="BAU110" s="1109"/>
      <c r="BAV110" s="1109"/>
      <c r="BAW110" s="1112">
        <f t="shared" si="7377"/>
        <v>0</v>
      </c>
      <c r="BAX110" s="1109"/>
      <c r="BAY110" s="1109"/>
      <c r="BAZ110" s="1109"/>
      <c r="BBA110" s="1109"/>
      <c r="BBB110" s="1109"/>
      <c r="BBC110" s="1111"/>
      <c r="BBD110" s="1112">
        <f t="shared" si="7378"/>
        <v>0</v>
      </c>
      <c r="BBE110" s="1126"/>
      <c r="BBF110" s="1110"/>
      <c r="BBH110" s="1121"/>
      <c r="BBI110" s="1109"/>
      <c r="BBJ110" s="1109"/>
      <c r="BBK110" s="1109"/>
      <c r="BBL110" s="1112">
        <f t="shared" si="7379"/>
        <v>0</v>
      </c>
      <c r="BBM110" s="1109"/>
      <c r="BBN110" s="1109"/>
      <c r="BBO110" s="1109"/>
      <c r="BBP110" s="1109"/>
      <c r="BBQ110" s="1109"/>
      <c r="BBR110" s="1111"/>
      <c r="BBS110" s="1112">
        <f t="shared" si="7380"/>
        <v>0</v>
      </c>
      <c r="BBT110" s="1126"/>
      <c r="BBU110" s="1110"/>
      <c r="BBW110" s="1121"/>
      <c r="BBX110" s="1109"/>
      <c r="BBY110" s="1109"/>
      <c r="BBZ110" s="1109"/>
      <c r="BCA110" s="1112">
        <f t="shared" si="7381"/>
        <v>0</v>
      </c>
      <c r="BCB110" s="1109"/>
      <c r="BCC110" s="1109"/>
      <c r="BCD110" s="1109"/>
      <c r="BCE110" s="1109"/>
      <c r="BCF110" s="1109"/>
      <c r="BCG110" s="1111"/>
      <c r="BCH110" s="1112">
        <f t="shared" si="7382"/>
        <v>0</v>
      </c>
      <c r="BCI110" s="1126"/>
      <c r="BCJ110" s="1110"/>
      <c r="BCL110" s="1121"/>
      <c r="BCM110" s="1109"/>
      <c r="BCN110" s="1109"/>
      <c r="BCO110" s="1109"/>
      <c r="BCP110" s="1112">
        <f t="shared" si="7383"/>
        <v>0</v>
      </c>
      <c r="BCQ110" s="1109"/>
      <c r="BCR110" s="1109"/>
      <c r="BCS110" s="1109"/>
      <c r="BCT110" s="1109"/>
      <c r="BCU110" s="1109"/>
      <c r="BCV110" s="1111"/>
      <c r="BCW110" s="1112">
        <f t="shared" si="7384"/>
        <v>0</v>
      </c>
      <c r="BCX110" s="1126"/>
      <c r="BCY110" s="1110"/>
      <c r="BDA110" s="1121"/>
      <c r="BDB110" s="1109"/>
      <c r="BDC110" s="1109"/>
      <c r="BDD110" s="1109"/>
      <c r="BDE110" s="1112">
        <f t="shared" si="7385"/>
        <v>0</v>
      </c>
      <c r="BDF110" s="1109"/>
      <c r="BDG110" s="1109"/>
      <c r="BDH110" s="1109"/>
      <c r="BDI110" s="1109"/>
      <c r="BDJ110" s="1109"/>
      <c r="BDK110" s="1111"/>
      <c r="BDL110" s="1112">
        <f t="shared" si="7386"/>
        <v>0</v>
      </c>
      <c r="BDM110" s="1126"/>
      <c r="BDN110" s="1110"/>
      <c r="BDP110" s="1121"/>
      <c r="BDQ110" s="1109"/>
      <c r="BDR110" s="1109"/>
      <c r="BDS110" s="1109"/>
      <c r="BDT110" s="1112">
        <f t="shared" si="7387"/>
        <v>0</v>
      </c>
      <c r="BDU110" s="1109"/>
      <c r="BDV110" s="1109"/>
      <c r="BDW110" s="1109"/>
      <c r="BDX110" s="1109"/>
      <c r="BDY110" s="1109"/>
      <c r="BDZ110" s="1111"/>
      <c r="BEA110" s="1112">
        <f t="shared" si="7388"/>
        <v>0</v>
      </c>
      <c r="BEB110" s="1126"/>
      <c r="BEC110" s="1110"/>
      <c r="BEE110" s="1121"/>
      <c r="BEF110" s="1109"/>
      <c r="BEG110" s="1109"/>
      <c r="BEH110" s="1109"/>
      <c r="BEI110" s="1112">
        <f t="shared" si="7389"/>
        <v>0</v>
      </c>
      <c r="BEJ110" s="1109"/>
      <c r="BEK110" s="1109"/>
      <c r="BEL110" s="1109"/>
      <c r="BEM110" s="1109"/>
      <c r="BEN110" s="1109"/>
      <c r="BEO110" s="1111"/>
      <c r="BEP110" s="1112">
        <f t="shared" si="7390"/>
        <v>0</v>
      </c>
      <c r="BEQ110" s="1126"/>
      <c r="BER110" s="1110"/>
      <c r="BET110" s="1121"/>
      <c r="BEU110" s="1109"/>
      <c r="BEV110" s="1109"/>
      <c r="BEW110" s="1109"/>
      <c r="BEX110" s="1112">
        <f t="shared" si="7391"/>
        <v>0</v>
      </c>
      <c r="BEY110" s="1109"/>
      <c r="BEZ110" s="1109"/>
      <c r="BFA110" s="1109"/>
      <c r="BFB110" s="1109"/>
      <c r="BFC110" s="1109"/>
      <c r="BFD110" s="1111"/>
      <c r="BFE110" s="1112">
        <f t="shared" si="7392"/>
        <v>0</v>
      </c>
      <c r="BFF110" s="1126"/>
      <c r="BFG110" s="1110"/>
      <c r="BFI110" s="1121"/>
      <c r="BFJ110" s="1109"/>
      <c r="BFK110" s="1109"/>
      <c r="BFL110" s="1109"/>
      <c r="BFM110" s="1112">
        <f t="shared" si="7393"/>
        <v>0</v>
      </c>
      <c r="BFN110" s="1109"/>
      <c r="BFO110" s="1109"/>
      <c r="BFP110" s="1109"/>
      <c r="BFQ110" s="1109"/>
      <c r="BFR110" s="1109"/>
      <c r="BFS110" s="1111"/>
      <c r="BFT110" s="1112">
        <f t="shared" si="7394"/>
        <v>0</v>
      </c>
      <c r="BFU110" s="1126"/>
      <c r="BFV110" s="1110"/>
      <c r="BFX110" s="1121"/>
      <c r="BFY110" s="1109"/>
      <c r="BFZ110" s="1109"/>
      <c r="BGA110" s="1109"/>
      <c r="BGB110" s="1112">
        <f t="shared" si="7395"/>
        <v>0</v>
      </c>
      <c r="BGC110" s="1109"/>
      <c r="BGD110" s="1109"/>
      <c r="BGE110" s="1109"/>
      <c r="BGF110" s="1109"/>
      <c r="BGG110" s="1109"/>
      <c r="BGH110" s="1111"/>
      <c r="BGI110" s="1112">
        <f t="shared" si="7396"/>
        <v>0</v>
      </c>
      <c r="BGJ110" s="1126"/>
      <c r="BGK110" s="1110"/>
      <c r="BGM110" s="1121"/>
      <c r="BGN110" s="1109"/>
      <c r="BGO110" s="1109"/>
      <c r="BGP110" s="1109"/>
      <c r="BGQ110" s="1112">
        <f t="shared" si="7397"/>
        <v>0</v>
      </c>
      <c r="BGR110" s="1109"/>
      <c r="BGS110" s="1109"/>
      <c r="BGT110" s="1109"/>
      <c r="BGU110" s="1109"/>
      <c r="BGV110" s="1109"/>
      <c r="BGW110" s="1111"/>
      <c r="BGX110" s="1112">
        <f t="shared" si="7398"/>
        <v>0</v>
      </c>
      <c r="BGY110" s="1126"/>
      <c r="BGZ110" s="1110"/>
      <c r="BHB110" s="1121"/>
      <c r="BHC110" s="1109"/>
      <c r="BHD110" s="1109"/>
      <c r="BHE110" s="1109"/>
      <c r="BHF110" s="1112">
        <f t="shared" si="7399"/>
        <v>0</v>
      </c>
      <c r="BHG110" s="1109"/>
      <c r="BHH110" s="1109"/>
      <c r="BHI110" s="1109"/>
      <c r="BHJ110" s="1109"/>
      <c r="BHK110" s="1109"/>
      <c r="BHL110" s="1111"/>
      <c r="BHM110" s="1112">
        <f t="shared" si="7400"/>
        <v>0</v>
      </c>
      <c r="BHN110" s="1126"/>
      <c r="BHO110" s="1110"/>
      <c r="BHQ110" s="1121"/>
      <c r="BHR110" s="1109"/>
      <c r="BHS110" s="1109"/>
      <c r="BHT110" s="1109"/>
      <c r="BHU110" s="1112">
        <f t="shared" si="7401"/>
        <v>0</v>
      </c>
      <c r="BHV110" s="1109"/>
      <c r="BHW110" s="1109"/>
      <c r="BHX110" s="1109"/>
      <c r="BHY110" s="1109"/>
      <c r="BHZ110" s="1109"/>
      <c r="BIA110" s="1111"/>
      <c r="BIB110" s="1112">
        <f t="shared" si="7402"/>
        <v>0</v>
      </c>
      <c r="BIC110" s="1126"/>
      <c r="BID110" s="1110"/>
      <c r="BIF110" s="1121"/>
      <c r="BIG110" s="1109"/>
      <c r="BIH110" s="1109"/>
      <c r="BII110" s="1109"/>
      <c r="BIJ110" s="1112">
        <f t="shared" si="7403"/>
        <v>0</v>
      </c>
      <c r="BIK110" s="1109"/>
      <c r="BIL110" s="1109"/>
      <c r="BIM110" s="1109"/>
      <c r="BIN110" s="1109"/>
      <c r="BIO110" s="1109"/>
      <c r="BIP110" s="1111"/>
      <c r="BIQ110" s="1112">
        <f t="shared" si="7404"/>
        <v>0</v>
      </c>
      <c r="BIR110" s="1126"/>
      <c r="BIS110" s="1110"/>
      <c r="BIU110" s="1121"/>
      <c r="BIV110" s="1109"/>
      <c r="BIW110" s="1109"/>
      <c r="BIX110" s="1109"/>
      <c r="BIY110" s="1112">
        <f t="shared" si="7405"/>
        <v>0</v>
      </c>
      <c r="BIZ110" s="1109"/>
      <c r="BJA110" s="1109"/>
      <c r="BJB110" s="1109"/>
      <c r="BJC110" s="1109"/>
      <c r="BJD110" s="1109"/>
      <c r="BJE110" s="1111"/>
      <c r="BJF110" s="1112">
        <f t="shared" si="7406"/>
        <v>0</v>
      </c>
      <c r="BJG110" s="1126"/>
      <c r="BJH110" s="1110"/>
      <c r="BJJ110" s="1121"/>
      <c r="BJK110" s="1109"/>
      <c r="BJL110" s="1109"/>
      <c r="BJM110" s="1109"/>
      <c r="BJN110" s="1112">
        <f t="shared" si="7407"/>
        <v>0</v>
      </c>
      <c r="BJO110" s="1109"/>
      <c r="BJP110" s="1109"/>
      <c r="BJQ110" s="1109"/>
      <c r="BJR110" s="1109"/>
      <c r="BJS110" s="1109"/>
      <c r="BJT110" s="1111"/>
      <c r="BJU110" s="1112">
        <f t="shared" si="7408"/>
        <v>0</v>
      </c>
      <c r="BJV110" s="1126"/>
      <c r="BJW110" s="1110"/>
      <c r="BJY110" s="1121"/>
      <c r="BJZ110" s="1109"/>
      <c r="BKA110" s="1109"/>
      <c r="BKB110" s="1109"/>
      <c r="BKC110" s="1112">
        <f t="shared" si="7409"/>
        <v>0</v>
      </c>
      <c r="BKD110" s="1109"/>
      <c r="BKE110" s="1109"/>
      <c r="BKF110" s="1109"/>
      <c r="BKG110" s="1109"/>
      <c r="BKH110" s="1109"/>
      <c r="BKI110" s="1111"/>
      <c r="BKJ110" s="1112">
        <f t="shared" si="7410"/>
        <v>0</v>
      </c>
      <c r="BKK110" s="1126"/>
      <c r="BKL110" s="1110"/>
      <c r="BKN110" s="1121"/>
      <c r="BKO110" s="1109"/>
      <c r="BKP110" s="1109"/>
      <c r="BKQ110" s="1109"/>
      <c r="BKR110" s="1112">
        <f t="shared" si="7411"/>
        <v>0</v>
      </c>
      <c r="BKS110" s="1109"/>
      <c r="BKT110" s="1109"/>
      <c r="BKU110" s="1109"/>
      <c r="BKV110" s="1109"/>
      <c r="BKW110" s="1109"/>
      <c r="BKX110" s="1111"/>
      <c r="BKY110" s="1112">
        <f t="shared" si="7412"/>
        <v>0</v>
      </c>
      <c r="BKZ110" s="1126"/>
      <c r="BLA110" s="1110"/>
      <c r="BLC110" s="1121"/>
      <c r="BLD110" s="1109"/>
      <c r="BLE110" s="1109"/>
      <c r="BLF110" s="1109"/>
      <c r="BLG110" s="1112">
        <f t="shared" si="7413"/>
        <v>0</v>
      </c>
      <c r="BLH110" s="1109"/>
      <c r="BLI110" s="1109"/>
      <c r="BLJ110" s="1109"/>
      <c r="BLK110" s="1109"/>
      <c r="BLL110" s="1109"/>
      <c r="BLM110" s="1111"/>
      <c r="BLN110" s="1112">
        <f t="shared" si="7414"/>
        <v>0</v>
      </c>
      <c r="BLO110" s="1126"/>
      <c r="BLP110" s="1110"/>
      <c r="BLR110" s="1121"/>
      <c r="BLS110" s="1109"/>
      <c r="BLT110" s="1109"/>
      <c r="BLU110" s="1109"/>
      <c r="BLV110" s="1112">
        <f t="shared" si="7415"/>
        <v>0</v>
      </c>
      <c r="BLW110" s="1109"/>
      <c r="BLX110" s="1109"/>
      <c r="BLY110" s="1109"/>
      <c r="BLZ110" s="1109"/>
      <c r="BMA110" s="1109"/>
      <c r="BMB110" s="1111"/>
      <c r="BMC110" s="1112">
        <f t="shared" si="7416"/>
        <v>0</v>
      </c>
      <c r="BMD110" s="1126"/>
      <c r="BME110" s="1110"/>
      <c r="BMG110" s="1121"/>
      <c r="BMH110" s="1109"/>
      <c r="BMI110" s="1109"/>
      <c r="BMJ110" s="1109"/>
      <c r="BMK110" s="1112">
        <f t="shared" si="7417"/>
        <v>0</v>
      </c>
      <c r="BML110" s="1109"/>
      <c r="BMM110" s="1109"/>
      <c r="BMN110" s="1109"/>
      <c r="BMO110" s="1109"/>
      <c r="BMP110" s="1109"/>
      <c r="BMQ110" s="1111"/>
      <c r="BMR110" s="1112">
        <f t="shared" si="7418"/>
        <v>0</v>
      </c>
      <c r="BMS110" s="1126"/>
      <c r="BMT110" s="1110"/>
      <c r="BMV110" s="1121"/>
      <c r="BMW110" s="1109"/>
      <c r="BMX110" s="1109"/>
      <c r="BMY110" s="1109"/>
      <c r="BMZ110" s="1112">
        <f t="shared" si="7419"/>
        <v>0</v>
      </c>
      <c r="BNA110" s="1109"/>
      <c r="BNB110" s="1109"/>
      <c r="BNC110" s="1109"/>
      <c r="BND110" s="1109"/>
      <c r="BNE110" s="1109"/>
      <c r="BNF110" s="1111"/>
      <c r="BNG110" s="1112">
        <f t="shared" si="7420"/>
        <v>0</v>
      </c>
      <c r="BNH110" s="1126"/>
      <c r="BNI110" s="1110"/>
      <c r="BNK110" s="1121"/>
      <c r="BNL110" s="1109"/>
      <c r="BNM110" s="1109"/>
      <c r="BNN110" s="1109"/>
      <c r="BNO110" s="1112">
        <f t="shared" si="7421"/>
        <v>0</v>
      </c>
      <c r="BNP110" s="1109"/>
      <c r="BNQ110" s="1109"/>
      <c r="BNR110" s="1109"/>
      <c r="BNS110" s="1109"/>
      <c r="BNT110" s="1109"/>
      <c r="BNU110" s="1111"/>
      <c r="BNV110" s="1112">
        <f t="shared" si="7422"/>
        <v>0</v>
      </c>
      <c r="BNW110" s="1126"/>
      <c r="BNX110" s="1110"/>
      <c r="BNZ110" s="1121"/>
      <c r="BOA110" s="1109"/>
      <c r="BOB110" s="1109"/>
      <c r="BOC110" s="1109"/>
      <c r="BOD110" s="1112">
        <f t="shared" si="7423"/>
        <v>0</v>
      </c>
      <c r="BOE110" s="1109"/>
      <c r="BOF110" s="1109"/>
      <c r="BOG110" s="1109"/>
      <c r="BOH110" s="1109"/>
      <c r="BOI110" s="1109"/>
      <c r="BOJ110" s="1111"/>
      <c r="BOK110" s="1112">
        <f t="shared" si="7424"/>
        <v>0</v>
      </c>
      <c r="BOL110" s="1126"/>
      <c r="BOM110" s="1110"/>
      <c r="BOO110" s="1121"/>
      <c r="BOP110" s="1109"/>
      <c r="BOQ110" s="1109"/>
      <c r="BOR110" s="1109"/>
      <c r="BOS110" s="1112">
        <f t="shared" si="7425"/>
        <v>0</v>
      </c>
      <c r="BOT110" s="1109"/>
      <c r="BOU110" s="1109"/>
      <c r="BOV110" s="1109"/>
      <c r="BOW110" s="1109"/>
      <c r="BOX110" s="1109"/>
      <c r="BOY110" s="1111"/>
      <c r="BOZ110" s="1112">
        <f t="shared" si="7426"/>
        <v>0</v>
      </c>
      <c r="BPA110" s="1126"/>
      <c r="BPB110" s="1110"/>
      <c r="BPD110" s="1121"/>
      <c r="BPE110" s="1109"/>
      <c r="BPF110" s="1109"/>
      <c r="BPG110" s="1109"/>
      <c r="BPH110" s="1112">
        <f t="shared" si="7427"/>
        <v>0</v>
      </c>
      <c r="BPI110" s="1109"/>
      <c r="BPJ110" s="1109"/>
      <c r="BPK110" s="1109"/>
      <c r="BPL110" s="1109"/>
      <c r="BPM110" s="1109"/>
      <c r="BPN110" s="1111"/>
      <c r="BPO110" s="1112">
        <f t="shared" si="7428"/>
        <v>0</v>
      </c>
      <c r="BPP110" s="1126"/>
      <c r="BPQ110" s="1110"/>
      <c r="BPS110" s="1121"/>
      <c r="BPT110" s="1109"/>
      <c r="BPU110" s="1109"/>
      <c r="BPV110" s="1109"/>
      <c r="BPW110" s="1112">
        <f t="shared" si="7429"/>
        <v>0</v>
      </c>
      <c r="BPX110" s="1109"/>
      <c r="BPY110" s="1109"/>
      <c r="BPZ110" s="1109"/>
      <c r="BQA110" s="1109"/>
      <c r="BQB110" s="1109"/>
      <c r="BQC110" s="1111"/>
      <c r="BQD110" s="1112">
        <f t="shared" si="7430"/>
        <v>0</v>
      </c>
      <c r="BQE110" s="1126"/>
      <c r="BQF110" s="1110"/>
      <c r="BQH110" s="1121"/>
      <c r="BQI110" s="1109"/>
      <c r="BQJ110" s="1109"/>
      <c r="BQK110" s="1109"/>
      <c r="BQL110" s="1112">
        <f t="shared" si="7431"/>
        <v>0</v>
      </c>
      <c r="BQM110" s="1109"/>
      <c r="BQN110" s="1109"/>
      <c r="BQO110" s="1109"/>
      <c r="BQP110" s="1109"/>
      <c r="BQQ110" s="1109"/>
      <c r="BQR110" s="1111"/>
      <c r="BQS110" s="1112">
        <f t="shared" si="7432"/>
        <v>0</v>
      </c>
      <c r="BQT110" s="1126"/>
      <c r="BQU110" s="1110"/>
      <c r="BQW110" s="1121"/>
      <c r="BQX110" s="1109"/>
      <c r="BQY110" s="1109"/>
      <c r="BQZ110" s="1109"/>
      <c r="BRA110" s="1112">
        <f t="shared" si="7433"/>
        <v>0</v>
      </c>
      <c r="BRB110" s="1109"/>
      <c r="BRC110" s="1109"/>
      <c r="BRD110" s="1109"/>
      <c r="BRE110" s="1109"/>
      <c r="BRF110" s="1109"/>
      <c r="BRG110" s="1111"/>
      <c r="BRH110" s="1112">
        <f t="shared" si="7434"/>
        <v>0</v>
      </c>
      <c r="BRI110" s="1126"/>
      <c r="BRJ110" s="1110"/>
      <c r="BRL110" s="1121"/>
      <c r="BRM110" s="1109"/>
      <c r="BRN110" s="1109"/>
      <c r="BRO110" s="1109"/>
      <c r="BRP110" s="1112">
        <f t="shared" si="7435"/>
        <v>0</v>
      </c>
      <c r="BRQ110" s="1109"/>
      <c r="BRR110" s="1109"/>
      <c r="BRS110" s="1109"/>
      <c r="BRT110" s="1109"/>
      <c r="BRU110" s="1109"/>
      <c r="BRV110" s="1111"/>
      <c r="BRW110" s="1112">
        <f t="shared" si="7436"/>
        <v>0</v>
      </c>
      <c r="BRX110" s="1126"/>
      <c r="BRY110" s="1110"/>
      <c r="BSA110" s="1121"/>
      <c r="BSB110" s="1109"/>
      <c r="BSC110" s="1109"/>
      <c r="BSD110" s="1109"/>
      <c r="BSE110" s="1112">
        <f t="shared" si="7437"/>
        <v>0</v>
      </c>
      <c r="BSF110" s="1109"/>
      <c r="BSG110" s="1109"/>
      <c r="BSH110" s="1109"/>
      <c r="BSI110" s="1109"/>
      <c r="BSJ110" s="1109"/>
      <c r="BSK110" s="1111"/>
      <c r="BSL110" s="1112">
        <f t="shared" si="7438"/>
        <v>0</v>
      </c>
      <c r="BSM110" s="1126"/>
      <c r="BSN110" s="1110"/>
      <c r="BSP110" s="1121"/>
      <c r="BSQ110" s="1109"/>
      <c r="BSR110" s="1109"/>
      <c r="BSS110" s="1109"/>
      <c r="BST110" s="1112">
        <f t="shared" si="7439"/>
        <v>0</v>
      </c>
      <c r="BSU110" s="1109"/>
      <c r="BSV110" s="1109"/>
      <c r="BSW110" s="1109"/>
      <c r="BSX110" s="1109"/>
      <c r="BSY110" s="1109"/>
      <c r="BSZ110" s="1111"/>
      <c r="BTA110" s="1112">
        <f t="shared" si="7440"/>
        <v>0</v>
      </c>
      <c r="BTB110" s="1126"/>
      <c r="BTC110" s="1110"/>
      <c r="BTE110" s="1121"/>
      <c r="BTF110" s="1109"/>
      <c r="BTG110" s="1109"/>
      <c r="BTH110" s="1109"/>
      <c r="BTI110" s="1112">
        <f t="shared" si="7441"/>
        <v>0</v>
      </c>
      <c r="BTJ110" s="1109"/>
      <c r="BTK110" s="1109"/>
      <c r="BTL110" s="1109"/>
      <c r="BTM110" s="1109"/>
      <c r="BTN110" s="1109"/>
      <c r="BTO110" s="1111"/>
      <c r="BTP110" s="1112">
        <f t="shared" si="7442"/>
        <v>0</v>
      </c>
      <c r="BTQ110" s="1126"/>
      <c r="BTR110" s="1110"/>
      <c r="BTT110" s="1121"/>
      <c r="BTU110" s="1109"/>
      <c r="BTV110" s="1109"/>
      <c r="BTW110" s="1109"/>
      <c r="BTX110" s="1112">
        <f t="shared" si="7443"/>
        <v>0</v>
      </c>
      <c r="BTY110" s="1109"/>
      <c r="BTZ110" s="1109"/>
      <c r="BUA110" s="1109"/>
      <c r="BUB110" s="1109"/>
      <c r="BUC110" s="1109"/>
      <c r="BUD110" s="1111"/>
      <c r="BUE110" s="1112">
        <f t="shared" si="7444"/>
        <v>0</v>
      </c>
      <c r="BUF110" s="1126"/>
      <c r="BUG110" s="1110"/>
      <c r="BUI110" s="1121"/>
      <c r="BUJ110" s="1109"/>
      <c r="BUK110" s="1109"/>
      <c r="BUL110" s="1109"/>
      <c r="BUM110" s="1112">
        <f t="shared" si="7445"/>
        <v>0</v>
      </c>
      <c r="BUN110" s="1109"/>
      <c r="BUO110" s="1109"/>
      <c r="BUP110" s="1109"/>
      <c r="BUQ110" s="1109"/>
      <c r="BUR110" s="1109"/>
      <c r="BUS110" s="1111"/>
      <c r="BUT110" s="1112">
        <f t="shared" si="7446"/>
        <v>0</v>
      </c>
      <c r="BUU110" s="1126"/>
      <c r="BUV110" s="1110"/>
      <c r="BUX110" s="1121"/>
      <c r="BUY110" s="1109"/>
      <c r="BUZ110" s="1109"/>
      <c r="BVA110" s="1109"/>
      <c r="BVB110" s="1112">
        <f t="shared" si="7447"/>
        <v>0</v>
      </c>
      <c r="BVC110" s="1109"/>
      <c r="BVD110" s="1109"/>
      <c r="BVE110" s="1109"/>
      <c r="BVF110" s="1109"/>
      <c r="BVG110" s="1109"/>
      <c r="BVH110" s="1111"/>
      <c r="BVI110" s="1112">
        <f t="shared" si="7448"/>
        <v>0</v>
      </c>
      <c r="BVJ110" s="1126"/>
      <c r="BVK110" s="1110"/>
      <c r="BVM110" s="1121"/>
      <c r="BVN110" s="1109"/>
      <c r="BVO110" s="1109"/>
      <c r="BVP110" s="1109"/>
      <c r="BVQ110" s="1112">
        <f t="shared" si="7449"/>
        <v>0</v>
      </c>
      <c r="BVR110" s="1109"/>
      <c r="BVS110" s="1109"/>
      <c r="BVT110" s="1109"/>
      <c r="BVU110" s="1109"/>
      <c r="BVV110" s="1109"/>
      <c r="BVW110" s="1111"/>
      <c r="BVX110" s="1112">
        <f t="shared" si="7450"/>
        <v>0</v>
      </c>
      <c r="BVY110" s="1126"/>
      <c r="BVZ110" s="1110"/>
      <c r="BWB110" s="1121"/>
      <c r="BWC110" s="1109"/>
      <c r="BWD110" s="1109"/>
      <c r="BWE110" s="1109"/>
      <c r="BWF110" s="1112">
        <f t="shared" si="7451"/>
        <v>0</v>
      </c>
      <c r="BWG110" s="1109"/>
      <c r="BWH110" s="1109"/>
      <c r="BWI110" s="1109"/>
      <c r="BWJ110" s="1109"/>
      <c r="BWK110" s="1109"/>
      <c r="BWL110" s="1111"/>
      <c r="BWM110" s="1112">
        <f t="shared" si="7452"/>
        <v>0</v>
      </c>
      <c r="BWN110" s="1126"/>
      <c r="BWO110" s="1110"/>
    </row>
    <row r="111" spans="2:1965" ht="15" customHeight="1" x14ac:dyDescent="0.2">
      <c r="B111" s="1114" t="s">
        <v>787</v>
      </c>
      <c r="C111" s="1109"/>
      <c r="D111" s="1109"/>
      <c r="E111" s="1109"/>
      <c r="F111" s="1109"/>
      <c r="G111" s="1112">
        <f t="shared" si="7191"/>
        <v>0</v>
      </c>
      <c r="H111" s="1109"/>
      <c r="I111" s="1109"/>
      <c r="J111" s="1109"/>
      <c r="K111" s="1109"/>
      <c r="L111" s="1109"/>
      <c r="M111" s="1111"/>
      <c r="N111" s="1112">
        <f t="shared" si="7192"/>
        <v>0</v>
      </c>
      <c r="O111" s="1126"/>
      <c r="P111" s="1110"/>
      <c r="Q111" s="1109"/>
      <c r="R111" s="1109"/>
      <c r="S111" s="1109"/>
      <c r="T111" s="1109"/>
      <c r="U111" s="1112">
        <f t="shared" si="7193"/>
        <v>0</v>
      </c>
      <c r="V111" s="1109"/>
      <c r="W111" s="1109"/>
      <c r="X111" s="1109"/>
      <c r="Y111" s="1109"/>
      <c r="Z111" s="1109"/>
      <c r="AA111" s="1111"/>
      <c r="AB111" s="1112">
        <f t="shared" si="7194"/>
        <v>0</v>
      </c>
      <c r="AC111" s="1126"/>
      <c r="AD111" s="1110"/>
      <c r="AF111" s="1121"/>
      <c r="AG111" s="1109"/>
      <c r="AH111" s="1109"/>
      <c r="AI111" s="1109"/>
      <c r="AJ111" s="1112">
        <f t="shared" si="7195"/>
        <v>0</v>
      </c>
      <c r="AK111" s="1109"/>
      <c r="AL111" s="1109"/>
      <c r="AM111" s="1109"/>
      <c r="AN111" s="1109"/>
      <c r="AO111" s="1109"/>
      <c r="AP111" s="1111"/>
      <c r="AQ111" s="1112">
        <f t="shared" si="7196"/>
        <v>0</v>
      </c>
      <c r="AR111" s="1126"/>
      <c r="AS111" s="1110"/>
      <c r="AU111" s="1121"/>
      <c r="AV111" s="1109"/>
      <c r="AW111" s="1109"/>
      <c r="AX111" s="1109"/>
      <c r="AY111" s="1112">
        <f t="shared" si="7197"/>
        <v>0</v>
      </c>
      <c r="AZ111" s="1109"/>
      <c r="BA111" s="1109"/>
      <c r="BB111" s="1109"/>
      <c r="BC111" s="1109"/>
      <c r="BD111" s="1109"/>
      <c r="BE111" s="1111"/>
      <c r="BF111" s="1112">
        <f t="shared" si="7198"/>
        <v>0</v>
      </c>
      <c r="BG111" s="1126"/>
      <c r="BH111" s="1110"/>
      <c r="BJ111" s="1121"/>
      <c r="BK111" s="1109"/>
      <c r="BL111" s="1109"/>
      <c r="BM111" s="1109"/>
      <c r="BN111" s="1112">
        <f t="shared" si="7199"/>
        <v>0</v>
      </c>
      <c r="BO111" s="1109"/>
      <c r="BP111" s="1109"/>
      <c r="BQ111" s="1109"/>
      <c r="BR111" s="1109"/>
      <c r="BS111" s="1109"/>
      <c r="BT111" s="1111"/>
      <c r="BU111" s="1112">
        <f t="shared" si="7200"/>
        <v>0</v>
      </c>
      <c r="BV111" s="1126"/>
      <c r="BW111" s="1110"/>
      <c r="BY111" s="1121"/>
      <c r="BZ111" s="1109"/>
      <c r="CA111" s="1109"/>
      <c r="CB111" s="1109"/>
      <c r="CC111" s="1112">
        <f t="shared" si="7201"/>
        <v>0</v>
      </c>
      <c r="CD111" s="1109"/>
      <c r="CE111" s="1109"/>
      <c r="CF111" s="1109"/>
      <c r="CG111" s="1109"/>
      <c r="CH111" s="1109"/>
      <c r="CI111" s="1111"/>
      <c r="CJ111" s="1112">
        <f t="shared" si="7202"/>
        <v>0</v>
      </c>
      <c r="CK111" s="1126"/>
      <c r="CL111" s="1110"/>
      <c r="CN111" s="1121"/>
      <c r="CO111" s="1109"/>
      <c r="CP111" s="1109"/>
      <c r="CQ111" s="1109"/>
      <c r="CR111" s="1112">
        <f t="shared" si="7203"/>
        <v>0</v>
      </c>
      <c r="CS111" s="1109"/>
      <c r="CT111" s="1109"/>
      <c r="CU111" s="1109"/>
      <c r="CV111" s="1109"/>
      <c r="CW111" s="1109"/>
      <c r="CX111" s="1111"/>
      <c r="CY111" s="1112">
        <f t="shared" si="7204"/>
        <v>0</v>
      </c>
      <c r="CZ111" s="1126"/>
      <c r="DA111" s="1110"/>
      <c r="DC111" s="1121"/>
      <c r="DD111" s="1109"/>
      <c r="DE111" s="1109"/>
      <c r="DF111" s="1109"/>
      <c r="DG111" s="1112">
        <f t="shared" si="7205"/>
        <v>0</v>
      </c>
      <c r="DH111" s="1109"/>
      <c r="DI111" s="1109"/>
      <c r="DJ111" s="1109"/>
      <c r="DK111" s="1109"/>
      <c r="DL111" s="1109"/>
      <c r="DM111" s="1111"/>
      <c r="DN111" s="1112">
        <f t="shared" si="7206"/>
        <v>0</v>
      </c>
      <c r="DO111" s="1126"/>
      <c r="DP111" s="1110"/>
      <c r="DR111" s="1121"/>
      <c r="DS111" s="1109"/>
      <c r="DT111" s="1109"/>
      <c r="DU111" s="1109"/>
      <c r="DV111" s="1112">
        <f t="shared" si="7207"/>
        <v>0</v>
      </c>
      <c r="DW111" s="1109"/>
      <c r="DX111" s="1109"/>
      <c r="DY111" s="1109"/>
      <c r="DZ111" s="1109"/>
      <c r="EA111" s="1109"/>
      <c r="EB111" s="1111"/>
      <c r="EC111" s="1112">
        <f t="shared" si="7208"/>
        <v>0</v>
      </c>
      <c r="ED111" s="1126"/>
      <c r="EE111" s="1110"/>
      <c r="EG111" s="1121"/>
      <c r="EH111" s="1109"/>
      <c r="EI111" s="1109"/>
      <c r="EJ111" s="1109"/>
      <c r="EK111" s="1112">
        <f t="shared" si="7209"/>
        <v>0</v>
      </c>
      <c r="EL111" s="1109"/>
      <c r="EM111" s="1109"/>
      <c r="EN111" s="1109"/>
      <c r="EO111" s="1109"/>
      <c r="EP111" s="1109"/>
      <c r="EQ111" s="1111"/>
      <c r="ER111" s="1112">
        <f t="shared" si="7210"/>
        <v>0</v>
      </c>
      <c r="ES111" s="1126"/>
      <c r="ET111" s="1110"/>
      <c r="EV111" s="1121"/>
      <c r="EW111" s="1109"/>
      <c r="EX111" s="1109"/>
      <c r="EY111" s="1109"/>
      <c r="EZ111" s="1112">
        <f t="shared" si="7211"/>
        <v>0</v>
      </c>
      <c r="FA111" s="1109"/>
      <c r="FB111" s="1109"/>
      <c r="FC111" s="1109"/>
      <c r="FD111" s="1109"/>
      <c r="FE111" s="1109"/>
      <c r="FF111" s="1111"/>
      <c r="FG111" s="1112">
        <f t="shared" si="7212"/>
        <v>0</v>
      </c>
      <c r="FH111" s="1126"/>
      <c r="FI111" s="1110"/>
      <c r="FK111" s="1121"/>
      <c r="FL111" s="1109"/>
      <c r="FM111" s="1109"/>
      <c r="FN111" s="1109"/>
      <c r="FO111" s="1112">
        <f t="shared" si="7213"/>
        <v>0</v>
      </c>
      <c r="FP111" s="1109"/>
      <c r="FQ111" s="1109"/>
      <c r="FR111" s="1109"/>
      <c r="FS111" s="1109"/>
      <c r="FT111" s="1109"/>
      <c r="FU111" s="1111"/>
      <c r="FV111" s="1112">
        <f t="shared" si="7214"/>
        <v>0</v>
      </c>
      <c r="FW111" s="1126"/>
      <c r="FX111" s="1110"/>
      <c r="FZ111" s="1121"/>
      <c r="GA111" s="1109"/>
      <c r="GB111" s="1109"/>
      <c r="GC111" s="1109"/>
      <c r="GD111" s="1112">
        <f t="shared" si="7215"/>
        <v>0</v>
      </c>
      <c r="GE111" s="1109"/>
      <c r="GF111" s="1109"/>
      <c r="GG111" s="1109"/>
      <c r="GH111" s="1109"/>
      <c r="GI111" s="1109"/>
      <c r="GJ111" s="1111"/>
      <c r="GK111" s="1112">
        <f t="shared" si="7216"/>
        <v>0</v>
      </c>
      <c r="GL111" s="1126"/>
      <c r="GM111" s="1110"/>
      <c r="GO111" s="1121"/>
      <c r="GP111" s="1109"/>
      <c r="GQ111" s="1109"/>
      <c r="GR111" s="1109"/>
      <c r="GS111" s="1112">
        <f t="shared" si="7217"/>
        <v>0</v>
      </c>
      <c r="GT111" s="1109"/>
      <c r="GU111" s="1109"/>
      <c r="GV111" s="1109"/>
      <c r="GW111" s="1109"/>
      <c r="GX111" s="1109"/>
      <c r="GY111" s="1111"/>
      <c r="GZ111" s="1112">
        <f t="shared" si="7218"/>
        <v>0</v>
      </c>
      <c r="HA111" s="1126"/>
      <c r="HB111" s="1110"/>
      <c r="HD111" s="1121"/>
      <c r="HE111" s="1109"/>
      <c r="HF111" s="1109"/>
      <c r="HG111" s="1109"/>
      <c r="HH111" s="1112">
        <f t="shared" si="7219"/>
        <v>0</v>
      </c>
      <c r="HI111" s="1109"/>
      <c r="HJ111" s="1109"/>
      <c r="HK111" s="1109"/>
      <c r="HL111" s="1109"/>
      <c r="HM111" s="1109"/>
      <c r="HN111" s="1111"/>
      <c r="HO111" s="1112">
        <f t="shared" si="7220"/>
        <v>0</v>
      </c>
      <c r="HP111" s="1126"/>
      <c r="HQ111" s="1110"/>
      <c r="HS111" s="1121"/>
      <c r="HT111" s="1109"/>
      <c r="HU111" s="1109"/>
      <c r="HV111" s="1109"/>
      <c r="HW111" s="1112">
        <f t="shared" si="7221"/>
        <v>0</v>
      </c>
      <c r="HX111" s="1109"/>
      <c r="HY111" s="1109"/>
      <c r="HZ111" s="1109"/>
      <c r="IA111" s="1109"/>
      <c r="IB111" s="1109"/>
      <c r="IC111" s="1111"/>
      <c r="ID111" s="1112">
        <f t="shared" si="7222"/>
        <v>0</v>
      </c>
      <c r="IE111" s="1126"/>
      <c r="IF111" s="1110"/>
      <c r="IH111" s="1121"/>
      <c r="II111" s="1109"/>
      <c r="IJ111" s="1109"/>
      <c r="IK111" s="1109"/>
      <c r="IL111" s="1112">
        <f t="shared" si="7223"/>
        <v>0</v>
      </c>
      <c r="IM111" s="1109"/>
      <c r="IN111" s="1109"/>
      <c r="IO111" s="1109"/>
      <c r="IP111" s="1109"/>
      <c r="IQ111" s="1109"/>
      <c r="IR111" s="1111"/>
      <c r="IS111" s="1112">
        <f t="shared" si="7224"/>
        <v>0</v>
      </c>
      <c r="IT111" s="1126"/>
      <c r="IU111" s="1110"/>
      <c r="IW111" s="1121"/>
      <c r="IX111" s="1109"/>
      <c r="IY111" s="1109"/>
      <c r="IZ111" s="1109"/>
      <c r="JA111" s="1112">
        <f t="shared" si="7225"/>
        <v>0</v>
      </c>
      <c r="JB111" s="1109"/>
      <c r="JC111" s="1109"/>
      <c r="JD111" s="1109"/>
      <c r="JE111" s="1109"/>
      <c r="JF111" s="1109"/>
      <c r="JG111" s="1111"/>
      <c r="JH111" s="1112">
        <f t="shared" si="7226"/>
        <v>0</v>
      </c>
      <c r="JI111" s="1126"/>
      <c r="JJ111" s="1110"/>
      <c r="JL111" s="1121"/>
      <c r="JM111" s="1109"/>
      <c r="JN111" s="1109"/>
      <c r="JO111" s="1109"/>
      <c r="JP111" s="1112">
        <f t="shared" si="7227"/>
        <v>0</v>
      </c>
      <c r="JQ111" s="1109"/>
      <c r="JR111" s="1109"/>
      <c r="JS111" s="1109"/>
      <c r="JT111" s="1109"/>
      <c r="JU111" s="1109"/>
      <c r="JV111" s="1111"/>
      <c r="JW111" s="1112">
        <f t="shared" si="7228"/>
        <v>0</v>
      </c>
      <c r="JX111" s="1126"/>
      <c r="JY111" s="1110"/>
      <c r="KA111" s="1121"/>
      <c r="KB111" s="1109"/>
      <c r="KC111" s="1109"/>
      <c r="KD111" s="1109"/>
      <c r="KE111" s="1112">
        <f t="shared" si="7229"/>
        <v>0</v>
      </c>
      <c r="KF111" s="1109"/>
      <c r="KG111" s="1109"/>
      <c r="KH111" s="1109"/>
      <c r="KI111" s="1109"/>
      <c r="KJ111" s="1109"/>
      <c r="KK111" s="1111"/>
      <c r="KL111" s="1112">
        <f t="shared" si="7230"/>
        <v>0</v>
      </c>
      <c r="KM111" s="1126"/>
      <c r="KN111" s="1110"/>
      <c r="KP111" s="1121"/>
      <c r="KQ111" s="1109"/>
      <c r="KR111" s="1109"/>
      <c r="KS111" s="1109"/>
      <c r="KT111" s="1112">
        <f t="shared" si="7231"/>
        <v>0</v>
      </c>
      <c r="KU111" s="1109"/>
      <c r="KV111" s="1109"/>
      <c r="KW111" s="1109"/>
      <c r="KX111" s="1109"/>
      <c r="KY111" s="1109"/>
      <c r="KZ111" s="1111"/>
      <c r="LA111" s="1112">
        <f t="shared" si="7232"/>
        <v>0</v>
      </c>
      <c r="LB111" s="1126"/>
      <c r="LC111" s="1110"/>
      <c r="LE111" s="1121"/>
      <c r="LF111" s="1109"/>
      <c r="LG111" s="1109"/>
      <c r="LH111" s="1109"/>
      <c r="LI111" s="1112">
        <f t="shared" si="7233"/>
        <v>0</v>
      </c>
      <c r="LJ111" s="1109"/>
      <c r="LK111" s="1109"/>
      <c r="LL111" s="1109"/>
      <c r="LM111" s="1109"/>
      <c r="LN111" s="1109"/>
      <c r="LO111" s="1111"/>
      <c r="LP111" s="1112">
        <f t="shared" si="7234"/>
        <v>0</v>
      </c>
      <c r="LQ111" s="1126"/>
      <c r="LR111" s="1110"/>
      <c r="LT111" s="1121"/>
      <c r="LU111" s="1109"/>
      <c r="LV111" s="1109"/>
      <c r="LW111" s="1109"/>
      <c r="LX111" s="1112">
        <f t="shared" si="7235"/>
        <v>0</v>
      </c>
      <c r="LY111" s="1109"/>
      <c r="LZ111" s="1109"/>
      <c r="MA111" s="1109"/>
      <c r="MB111" s="1109"/>
      <c r="MC111" s="1109"/>
      <c r="MD111" s="1111"/>
      <c r="ME111" s="1112">
        <f t="shared" si="7236"/>
        <v>0</v>
      </c>
      <c r="MF111" s="1126"/>
      <c r="MG111" s="1110"/>
      <c r="MI111" s="1121"/>
      <c r="MJ111" s="1109"/>
      <c r="MK111" s="1109"/>
      <c r="ML111" s="1109"/>
      <c r="MM111" s="1112">
        <f t="shared" si="7237"/>
        <v>0</v>
      </c>
      <c r="MN111" s="1109"/>
      <c r="MO111" s="1109"/>
      <c r="MP111" s="1109"/>
      <c r="MQ111" s="1109"/>
      <c r="MR111" s="1109"/>
      <c r="MS111" s="1111"/>
      <c r="MT111" s="1112">
        <f t="shared" si="7238"/>
        <v>0</v>
      </c>
      <c r="MU111" s="1126"/>
      <c r="MV111" s="1110"/>
      <c r="MX111" s="1121"/>
      <c r="MY111" s="1109"/>
      <c r="MZ111" s="1109"/>
      <c r="NA111" s="1109"/>
      <c r="NB111" s="1112">
        <f t="shared" si="7239"/>
        <v>0</v>
      </c>
      <c r="NC111" s="1109"/>
      <c r="ND111" s="1109"/>
      <c r="NE111" s="1109"/>
      <c r="NF111" s="1109"/>
      <c r="NG111" s="1109"/>
      <c r="NH111" s="1111"/>
      <c r="NI111" s="1112">
        <f t="shared" si="7240"/>
        <v>0</v>
      </c>
      <c r="NJ111" s="1126"/>
      <c r="NK111" s="1110"/>
      <c r="NM111" s="1121"/>
      <c r="NN111" s="1109"/>
      <c r="NO111" s="1109"/>
      <c r="NP111" s="1109"/>
      <c r="NQ111" s="1112">
        <f t="shared" si="7241"/>
        <v>0</v>
      </c>
      <c r="NR111" s="1109"/>
      <c r="NS111" s="1109"/>
      <c r="NT111" s="1109"/>
      <c r="NU111" s="1109"/>
      <c r="NV111" s="1109"/>
      <c r="NW111" s="1111"/>
      <c r="NX111" s="1112">
        <f t="shared" si="7242"/>
        <v>0</v>
      </c>
      <c r="NY111" s="1126"/>
      <c r="NZ111" s="1110"/>
      <c r="OB111" s="1121"/>
      <c r="OC111" s="1109"/>
      <c r="OD111" s="1109"/>
      <c r="OE111" s="1109"/>
      <c r="OF111" s="1112">
        <f t="shared" si="7243"/>
        <v>0</v>
      </c>
      <c r="OG111" s="1109"/>
      <c r="OH111" s="1109"/>
      <c r="OI111" s="1109"/>
      <c r="OJ111" s="1109"/>
      <c r="OK111" s="1109"/>
      <c r="OL111" s="1111"/>
      <c r="OM111" s="1112">
        <f t="shared" si="7244"/>
        <v>0</v>
      </c>
      <c r="ON111" s="1126"/>
      <c r="OO111" s="1110"/>
      <c r="OQ111" s="1121"/>
      <c r="OR111" s="1109"/>
      <c r="OS111" s="1109"/>
      <c r="OT111" s="1109"/>
      <c r="OU111" s="1112">
        <f t="shared" si="7245"/>
        <v>0</v>
      </c>
      <c r="OV111" s="1109"/>
      <c r="OW111" s="1109"/>
      <c r="OX111" s="1109"/>
      <c r="OY111" s="1109"/>
      <c r="OZ111" s="1109"/>
      <c r="PA111" s="1111"/>
      <c r="PB111" s="1112">
        <f t="shared" si="7246"/>
        <v>0</v>
      </c>
      <c r="PC111" s="1126"/>
      <c r="PD111" s="1110"/>
      <c r="PF111" s="1121"/>
      <c r="PG111" s="1109"/>
      <c r="PH111" s="1109"/>
      <c r="PI111" s="1109"/>
      <c r="PJ111" s="1112">
        <f t="shared" si="7247"/>
        <v>0</v>
      </c>
      <c r="PK111" s="1109"/>
      <c r="PL111" s="1109"/>
      <c r="PM111" s="1109"/>
      <c r="PN111" s="1109"/>
      <c r="PO111" s="1109"/>
      <c r="PP111" s="1111"/>
      <c r="PQ111" s="1112">
        <f t="shared" si="7248"/>
        <v>0</v>
      </c>
      <c r="PR111" s="1126"/>
      <c r="PS111" s="1110"/>
      <c r="PU111" s="1121"/>
      <c r="PV111" s="1109"/>
      <c r="PW111" s="1109"/>
      <c r="PX111" s="1109"/>
      <c r="PY111" s="1112">
        <f t="shared" si="7249"/>
        <v>0</v>
      </c>
      <c r="PZ111" s="1109"/>
      <c r="QA111" s="1109"/>
      <c r="QB111" s="1109"/>
      <c r="QC111" s="1109"/>
      <c r="QD111" s="1109"/>
      <c r="QE111" s="1111"/>
      <c r="QF111" s="1112">
        <f t="shared" si="7250"/>
        <v>0</v>
      </c>
      <c r="QG111" s="1126"/>
      <c r="QH111" s="1110"/>
      <c r="QJ111" s="1121"/>
      <c r="QK111" s="1109"/>
      <c r="QL111" s="1109"/>
      <c r="QM111" s="1109"/>
      <c r="QN111" s="1112">
        <f t="shared" si="7251"/>
        <v>0</v>
      </c>
      <c r="QO111" s="1109"/>
      <c r="QP111" s="1109"/>
      <c r="QQ111" s="1109"/>
      <c r="QR111" s="1109"/>
      <c r="QS111" s="1109"/>
      <c r="QT111" s="1111"/>
      <c r="QU111" s="1112">
        <f t="shared" si="7252"/>
        <v>0</v>
      </c>
      <c r="QV111" s="1126"/>
      <c r="QW111" s="1110"/>
      <c r="QY111" s="1121"/>
      <c r="QZ111" s="1109"/>
      <c r="RA111" s="1109"/>
      <c r="RB111" s="1109"/>
      <c r="RC111" s="1112">
        <f t="shared" si="7253"/>
        <v>0</v>
      </c>
      <c r="RD111" s="1109"/>
      <c r="RE111" s="1109"/>
      <c r="RF111" s="1109"/>
      <c r="RG111" s="1109"/>
      <c r="RH111" s="1109"/>
      <c r="RI111" s="1111"/>
      <c r="RJ111" s="1112">
        <f t="shared" si="7254"/>
        <v>0</v>
      </c>
      <c r="RK111" s="1126"/>
      <c r="RL111" s="1110"/>
      <c r="RN111" s="1121"/>
      <c r="RO111" s="1109"/>
      <c r="RP111" s="1109"/>
      <c r="RQ111" s="1109"/>
      <c r="RR111" s="1112">
        <f t="shared" si="7255"/>
        <v>0</v>
      </c>
      <c r="RS111" s="1109"/>
      <c r="RT111" s="1109"/>
      <c r="RU111" s="1109"/>
      <c r="RV111" s="1109"/>
      <c r="RW111" s="1109"/>
      <c r="RX111" s="1111"/>
      <c r="RY111" s="1112">
        <f t="shared" si="7256"/>
        <v>0</v>
      </c>
      <c r="RZ111" s="1126"/>
      <c r="SA111" s="1110"/>
      <c r="SC111" s="1121"/>
      <c r="SD111" s="1109"/>
      <c r="SE111" s="1109"/>
      <c r="SF111" s="1109"/>
      <c r="SG111" s="1112">
        <f t="shared" si="7257"/>
        <v>0</v>
      </c>
      <c r="SH111" s="1109"/>
      <c r="SI111" s="1109"/>
      <c r="SJ111" s="1109"/>
      <c r="SK111" s="1109"/>
      <c r="SL111" s="1109"/>
      <c r="SM111" s="1111"/>
      <c r="SN111" s="1112">
        <f t="shared" si="7258"/>
        <v>0</v>
      </c>
      <c r="SO111" s="1126"/>
      <c r="SP111" s="1110"/>
      <c r="SR111" s="1121"/>
      <c r="SS111" s="1109"/>
      <c r="ST111" s="1109"/>
      <c r="SU111" s="1109"/>
      <c r="SV111" s="1112">
        <f t="shared" si="7259"/>
        <v>0</v>
      </c>
      <c r="SW111" s="1109"/>
      <c r="SX111" s="1109"/>
      <c r="SY111" s="1109"/>
      <c r="SZ111" s="1109"/>
      <c r="TA111" s="1109"/>
      <c r="TB111" s="1111"/>
      <c r="TC111" s="1112">
        <f t="shared" si="7260"/>
        <v>0</v>
      </c>
      <c r="TD111" s="1126"/>
      <c r="TE111" s="1110"/>
      <c r="TG111" s="1121"/>
      <c r="TH111" s="1109"/>
      <c r="TI111" s="1109"/>
      <c r="TJ111" s="1109"/>
      <c r="TK111" s="1112">
        <f t="shared" si="7261"/>
        <v>0</v>
      </c>
      <c r="TL111" s="1109"/>
      <c r="TM111" s="1109"/>
      <c r="TN111" s="1109"/>
      <c r="TO111" s="1109"/>
      <c r="TP111" s="1109"/>
      <c r="TQ111" s="1111"/>
      <c r="TR111" s="1112">
        <f t="shared" si="7262"/>
        <v>0</v>
      </c>
      <c r="TS111" s="1126"/>
      <c r="TT111" s="1110"/>
      <c r="TV111" s="1121"/>
      <c r="TW111" s="1109"/>
      <c r="TX111" s="1109"/>
      <c r="TY111" s="1109"/>
      <c r="TZ111" s="1112">
        <f t="shared" si="7263"/>
        <v>0</v>
      </c>
      <c r="UA111" s="1109"/>
      <c r="UB111" s="1109"/>
      <c r="UC111" s="1109"/>
      <c r="UD111" s="1109"/>
      <c r="UE111" s="1109"/>
      <c r="UF111" s="1111"/>
      <c r="UG111" s="1112">
        <f t="shared" si="7264"/>
        <v>0</v>
      </c>
      <c r="UH111" s="1126"/>
      <c r="UI111" s="1110"/>
      <c r="UK111" s="1121"/>
      <c r="UL111" s="1109"/>
      <c r="UM111" s="1109"/>
      <c r="UN111" s="1109"/>
      <c r="UO111" s="1112">
        <f t="shared" si="7265"/>
        <v>0</v>
      </c>
      <c r="UP111" s="1109"/>
      <c r="UQ111" s="1109"/>
      <c r="UR111" s="1109"/>
      <c r="US111" s="1109"/>
      <c r="UT111" s="1109"/>
      <c r="UU111" s="1111"/>
      <c r="UV111" s="1112">
        <f t="shared" si="7266"/>
        <v>0</v>
      </c>
      <c r="UW111" s="1126"/>
      <c r="UX111" s="1110"/>
      <c r="UZ111" s="1121"/>
      <c r="VA111" s="1109"/>
      <c r="VB111" s="1109"/>
      <c r="VC111" s="1109"/>
      <c r="VD111" s="1112">
        <f t="shared" si="7267"/>
        <v>0</v>
      </c>
      <c r="VE111" s="1109"/>
      <c r="VF111" s="1109"/>
      <c r="VG111" s="1109"/>
      <c r="VH111" s="1109"/>
      <c r="VI111" s="1109"/>
      <c r="VJ111" s="1111"/>
      <c r="VK111" s="1112">
        <f t="shared" si="7268"/>
        <v>0</v>
      </c>
      <c r="VL111" s="1126"/>
      <c r="VM111" s="1110"/>
      <c r="VO111" s="1121"/>
      <c r="VP111" s="1109"/>
      <c r="VQ111" s="1109"/>
      <c r="VR111" s="1109"/>
      <c r="VS111" s="1112">
        <f t="shared" si="7269"/>
        <v>0</v>
      </c>
      <c r="VT111" s="1109"/>
      <c r="VU111" s="1109"/>
      <c r="VV111" s="1109"/>
      <c r="VW111" s="1109"/>
      <c r="VX111" s="1109"/>
      <c r="VY111" s="1111"/>
      <c r="VZ111" s="1112">
        <f t="shared" si="7270"/>
        <v>0</v>
      </c>
      <c r="WA111" s="1126"/>
      <c r="WB111" s="1110"/>
      <c r="WD111" s="1121"/>
      <c r="WE111" s="1109"/>
      <c r="WF111" s="1109"/>
      <c r="WG111" s="1109"/>
      <c r="WH111" s="1112">
        <f t="shared" si="7271"/>
        <v>0</v>
      </c>
      <c r="WI111" s="1109"/>
      <c r="WJ111" s="1109"/>
      <c r="WK111" s="1109"/>
      <c r="WL111" s="1109"/>
      <c r="WM111" s="1109"/>
      <c r="WN111" s="1111"/>
      <c r="WO111" s="1112">
        <f t="shared" si="7272"/>
        <v>0</v>
      </c>
      <c r="WP111" s="1126"/>
      <c r="WQ111" s="1110"/>
      <c r="WS111" s="1121"/>
      <c r="WT111" s="1109"/>
      <c r="WU111" s="1109"/>
      <c r="WV111" s="1109"/>
      <c r="WW111" s="1112">
        <f t="shared" si="7273"/>
        <v>0</v>
      </c>
      <c r="WX111" s="1109"/>
      <c r="WY111" s="1109"/>
      <c r="WZ111" s="1109"/>
      <c r="XA111" s="1109"/>
      <c r="XB111" s="1109"/>
      <c r="XC111" s="1111"/>
      <c r="XD111" s="1112">
        <f t="shared" si="7274"/>
        <v>0</v>
      </c>
      <c r="XE111" s="1126"/>
      <c r="XF111" s="1110"/>
      <c r="XH111" s="1121"/>
      <c r="XI111" s="1109"/>
      <c r="XJ111" s="1109"/>
      <c r="XK111" s="1109"/>
      <c r="XL111" s="1112">
        <f t="shared" si="7275"/>
        <v>0</v>
      </c>
      <c r="XM111" s="1109"/>
      <c r="XN111" s="1109"/>
      <c r="XO111" s="1109"/>
      <c r="XP111" s="1109"/>
      <c r="XQ111" s="1109"/>
      <c r="XR111" s="1111"/>
      <c r="XS111" s="1112">
        <f t="shared" si="7276"/>
        <v>0</v>
      </c>
      <c r="XT111" s="1126"/>
      <c r="XU111" s="1110"/>
      <c r="XW111" s="1121"/>
      <c r="XX111" s="1109"/>
      <c r="XY111" s="1109"/>
      <c r="XZ111" s="1109"/>
      <c r="YA111" s="1112">
        <f t="shared" si="7277"/>
        <v>0</v>
      </c>
      <c r="YB111" s="1109"/>
      <c r="YC111" s="1109"/>
      <c r="YD111" s="1109"/>
      <c r="YE111" s="1109"/>
      <c r="YF111" s="1109"/>
      <c r="YG111" s="1111"/>
      <c r="YH111" s="1112">
        <f t="shared" si="7278"/>
        <v>0</v>
      </c>
      <c r="YI111" s="1126"/>
      <c r="YJ111" s="1110"/>
      <c r="YL111" s="1121"/>
      <c r="YM111" s="1109"/>
      <c r="YN111" s="1109"/>
      <c r="YO111" s="1109"/>
      <c r="YP111" s="1112">
        <f t="shared" si="7279"/>
        <v>0</v>
      </c>
      <c r="YQ111" s="1109"/>
      <c r="YR111" s="1109"/>
      <c r="YS111" s="1109"/>
      <c r="YT111" s="1109"/>
      <c r="YU111" s="1109"/>
      <c r="YV111" s="1111"/>
      <c r="YW111" s="1112">
        <f t="shared" si="7280"/>
        <v>0</v>
      </c>
      <c r="YX111" s="1126"/>
      <c r="YY111" s="1110"/>
      <c r="ZA111" s="1121"/>
      <c r="ZB111" s="1109"/>
      <c r="ZC111" s="1109"/>
      <c r="ZD111" s="1109"/>
      <c r="ZE111" s="1112">
        <f t="shared" si="7281"/>
        <v>0</v>
      </c>
      <c r="ZF111" s="1109"/>
      <c r="ZG111" s="1109"/>
      <c r="ZH111" s="1109"/>
      <c r="ZI111" s="1109"/>
      <c r="ZJ111" s="1109"/>
      <c r="ZK111" s="1111"/>
      <c r="ZL111" s="1112">
        <f t="shared" si="7282"/>
        <v>0</v>
      </c>
      <c r="ZM111" s="1126"/>
      <c r="ZN111" s="1110"/>
      <c r="ZP111" s="1121"/>
      <c r="ZQ111" s="1109"/>
      <c r="ZR111" s="1109"/>
      <c r="ZS111" s="1109"/>
      <c r="ZT111" s="1112">
        <f t="shared" si="7283"/>
        <v>0</v>
      </c>
      <c r="ZU111" s="1109"/>
      <c r="ZV111" s="1109"/>
      <c r="ZW111" s="1109"/>
      <c r="ZX111" s="1109"/>
      <c r="ZY111" s="1109"/>
      <c r="ZZ111" s="1111"/>
      <c r="AAA111" s="1112">
        <f t="shared" si="7284"/>
        <v>0</v>
      </c>
      <c r="AAB111" s="1126"/>
      <c r="AAC111" s="1110"/>
      <c r="AAE111" s="1121"/>
      <c r="AAF111" s="1109"/>
      <c r="AAG111" s="1109"/>
      <c r="AAH111" s="1109"/>
      <c r="AAI111" s="1112">
        <f t="shared" si="7285"/>
        <v>0</v>
      </c>
      <c r="AAJ111" s="1109"/>
      <c r="AAK111" s="1109"/>
      <c r="AAL111" s="1109"/>
      <c r="AAM111" s="1109"/>
      <c r="AAN111" s="1109"/>
      <c r="AAO111" s="1111"/>
      <c r="AAP111" s="1112">
        <f t="shared" si="7286"/>
        <v>0</v>
      </c>
      <c r="AAQ111" s="1126"/>
      <c r="AAR111" s="1110"/>
      <c r="AAT111" s="1121"/>
      <c r="AAU111" s="1109"/>
      <c r="AAV111" s="1109"/>
      <c r="AAW111" s="1109"/>
      <c r="AAX111" s="1112">
        <f t="shared" si="7287"/>
        <v>0</v>
      </c>
      <c r="AAY111" s="1109"/>
      <c r="AAZ111" s="1109"/>
      <c r="ABA111" s="1109"/>
      <c r="ABB111" s="1109"/>
      <c r="ABC111" s="1109"/>
      <c r="ABD111" s="1111"/>
      <c r="ABE111" s="1112">
        <f t="shared" si="7288"/>
        <v>0</v>
      </c>
      <c r="ABF111" s="1126"/>
      <c r="ABG111" s="1110"/>
      <c r="ABI111" s="1121"/>
      <c r="ABJ111" s="1109"/>
      <c r="ABK111" s="1109"/>
      <c r="ABL111" s="1109"/>
      <c r="ABM111" s="1112">
        <f t="shared" si="7289"/>
        <v>0</v>
      </c>
      <c r="ABN111" s="1109"/>
      <c r="ABO111" s="1109"/>
      <c r="ABP111" s="1109"/>
      <c r="ABQ111" s="1109"/>
      <c r="ABR111" s="1109"/>
      <c r="ABS111" s="1111"/>
      <c r="ABT111" s="1112">
        <f t="shared" si="7290"/>
        <v>0</v>
      </c>
      <c r="ABU111" s="1126"/>
      <c r="ABV111" s="1110"/>
      <c r="ABX111" s="1121"/>
      <c r="ABY111" s="1109"/>
      <c r="ABZ111" s="1109"/>
      <c r="ACA111" s="1109"/>
      <c r="ACB111" s="1112">
        <f t="shared" si="7291"/>
        <v>0</v>
      </c>
      <c r="ACC111" s="1109"/>
      <c r="ACD111" s="1109"/>
      <c r="ACE111" s="1109"/>
      <c r="ACF111" s="1109"/>
      <c r="ACG111" s="1109"/>
      <c r="ACH111" s="1111"/>
      <c r="ACI111" s="1112">
        <f t="shared" si="7292"/>
        <v>0</v>
      </c>
      <c r="ACJ111" s="1126"/>
      <c r="ACK111" s="1110"/>
      <c r="ACM111" s="1121"/>
      <c r="ACN111" s="1109"/>
      <c r="ACO111" s="1109"/>
      <c r="ACP111" s="1109"/>
      <c r="ACQ111" s="1112">
        <f t="shared" si="7293"/>
        <v>0</v>
      </c>
      <c r="ACR111" s="1109"/>
      <c r="ACS111" s="1109"/>
      <c r="ACT111" s="1109"/>
      <c r="ACU111" s="1109"/>
      <c r="ACV111" s="1109"/>
      <c r="ACW111" s="1111"/>
      <c r="ACX111" s="1112">
        <f t="shared" si="7294"/>
        <v>0</v>
      </c>
      <c r="ACY111" s="1126"/>
      <c r="ACZ111" s="1110"/>
      <c r="ADB111" s="1121"/>
      <c r="ADC111" s="1109"/>
      <c r="ADD111" s="1109"/>
      <c r="ADE111" s="1109"/>
      <c r="ADF111" s="1112">
        <f t="shared" si="7295"/>
        <v>0</v>
      </c>
      <c r="ADG111" s="1109"/>
      <c r="ADH111" s="1109"/>
      <c r="ADI111" s="1109"/>
      <c r="ADJ111" s="1109"/>
      <c r="ADK111" s="1109"/>
      <c r="ADL111" s="1111"/>
      <c r="ADM111" s="1112">
        <f t="shared" si="7296"/>
        <v>0</v>
      </c>
      <c r="ADN111" s="1126"/>
      <c r="ADO111" s="1110"/>
      <c r="ADQ111" s="1121"/>
      <c r="ADR111" s="1109"/>
      <c r="ADS111" s="1109"/>
      <c r="ADT111" s="1109"/>
      <c r="ADU111" s="1112">
        <f t="shared" si="7297"/>
        <v>0</v>
      </c>
      <c r="ADV111" s="1109"/>
      <c r="ADW111" s="1109"/>
      <c r="ADX111" s="1109"/>
      <c r="ADY111" s="1109"/>
      <c r="ADZ111" s="1109"/>
      <c r="AEA111" s="1111"/>
      <c r="AEB111" s="1112">
        <f t="shared" si="7298"/>
        <v>0</v>
      </c>
      <c r="AEC111" s="1126"/>
      <c r="AED111" s="1110"/>
      <c r="AEF111" s="1121"/>
      <c r="AEG111" s="1109"/>
      <c r="AEH111" s="1109"/>
      <c r="AEI111" s="1109"/>
      <c r="AEJ111" s="1112">
        <f t="shared" si="7299"/>
        <v>0</v>
      </c>
      <c r="AEK111" s="1109"/>
      <c r="AEL111" s="1109"/>
      <c r="AEM111" s="1109"/>
      <c r="AEN111" s="1109"/>
      <c r="AEO111" s="1109"/>
      <c r="AEP111" s="1111"/>
      <c r="AEQ111" s="1112">
        <f t="shared" si="7300"/>
        <v>0</v>
      </c>
      <c r="AER111" s="1126"/>
      <c r="AES111" s="1110"/>
      <c r="AEU111" s="1121"/>
      <c r="AEV111" s="1109"/>
      <c r="AEW111" s="1109"/>
      <c r="AEX111" s="1109"/>
      <c r="AEY111" s="1112">
        <f t="shared" si="7301"/>
        <v>0</v>
      </c>
      <c r="AEZ111" s="1109"/>
      <c r="AFA111" s="1109"/>
      <c r="AFB111" s="1109"/>
      <c r="AFC111" s="1109"/>
      <c r="AFD111" s="1109"/>
      <c r="AFE111" s="1111"/>
      <c r="AFF111" s="1112">
        <f t="shared" si="7302"/>
        <v>0</v>
      </c>
      <c r="AFG111" s="1126"/>
      <c r="AFH111" s="1110"/>
      <c r="AFJ111" s="1121"/>
      <c r="AFK111" s="1109"/>
      <c r="AFL111" s="1109"/>
      <c r="AFM111" s="1109"/>
      <c r="AFN111" s="1112">
        <f t="shared" si="7303"/>
        <v>0</v>
      </c>
      <c r="AFO111" s="1109"/>
      <c r="AFP111" s="1109"/>
      <c r="AFQ111" s="1109"/>
      <c r="AFR111" s="1109"/>
      <c r="AFS111" s="1109"/>
      <c r="AFT111" s="1111"/>
      <c r="AFU111" s="1112">
        <f t="shared" si="7304"/>
        <v>0</v>
      </c>
      <c r="AFV111" s="1126"/>
      <c r="AFW111" s="1110"/>
      <c r="AFY111" s="1121"/>
      <c r="AFZ111" s="1109"/>
      <c r="AGA111" s="1109"/>
      <c r="AGB111" s="1109"/>
      <c r="AGC111" s="1112">
        <f t="shared" si="7305"/>
        <v>0</v>
      </c>
      <c r="AGD111" s="1109"/>
      <c r="AGE111" s="1109"/>
      <c r="AGF111" s="1109"/>
      <c r="AGG111" s="1109"/>
      <c r="AGH111" s="1109"/>
      <c r="AGI111" s="1111"/>
      <c r="AGJ111" s="1112">
        <f t="shared" si="7306"/>
        <v>0</v>
      </c>
      <c r="AGK111" s="1126"/>
      <c r="AGL111" s="1110"/>
      <c r="AGN111" s="1121"/>
      <c r="AGO111" s="1109"/>
      <c r="AGP111" s="1109"/>
      <c r="AGQ111" s="1109"/>
      <c r="AGR111" s="1112">
        <f t="shared" si="7307"/>
        <v>0</v>
      </c>
      <c r="AGS111" s="1109"/>
      <c r="AGT111" s="1109"/>
      <c r="AGU111" s="1109"/>
      <c r="AGV111" s="1109"/>
      <c r="AGW111" s="1109"/>
      <c r="AGX111" s="1111"/>
      <c r="AGY111" s="1112">
        <f t="shared" si="7308"/>
        <v>0</v>
      </c>
      <c r="AGZ111" s="1126"/>
      <c r="AHA111" s="1110"/>
      <c r="AHC111" s="1121"/>
      <c r="AHD111" s="1109"/>
      <c r="AHE111" s="1109"/>
      <c r="AHF111" s="1109"/>
      <c r="AHG111" s="1112">
        <f t="shared" si="7309"/>
        <v>0</v>
      </c>
      <c r="AHH111" s="1109"/>
      <c r="AHI111" s="1109"/>
      <c r="AHJ111" s="1109"/>
      <c r="AHK111" s="1109"/>
      <c r="AHL111" s="1109"/>
      <c r="AHM111" s="1111"/>
      <c r="AHN111" s="1112">
        <f t="shared" si="7310"/>
        <v>0</v>
      </c>
      <c r="AHO111" s="1126"/>
      <c r="AHP111" s="1110"/>
      <c r="AHR111" s="1121"/>
      <c r="AHS111" s="1109"/>
      <c r="AHT111" s="1109"/>
      <c r="AHU111" s="1109"/>
      <c r="AHV111" s="1112">
        <f t="shared" si="7311"/>
        <v>0</v>
      </c>
      <c r="AHW111" s="1109"/>
      <c r="AHX111" s="1109"/>
      <c r="AHY111" s="1109"/>
      <c r="AHZ111" s="1109"/>
      <c r="AIA111" s="1109"/>
      <c r="AIB111" s="1111"/>
      <c r="AIC111" s="1112">
        <f t="shared" si="7312"/>
        <v>0</v>
      </c>
      <c r="AID111" s="1126"/>
      <c r="AIE111" s="1110"/>
      <c r="AIG111" s="1121"/>
      <c r="AIH111" s="1109"/>
      <c r="AII111" s="1109"/>
      <c r="AIJ111" s="1109"/>
      <c r="AIK111" s="1112">
        <f t="shared" si="7313"/>
        <v>0</v>
      </c>
      <c r="AIL111" s="1109"/>
      <c r="AIM111" s="1109"/>
      <c r="AIN111" s="1109"/>
      <c r="AIO111" s="1109"/>
      <c r="AIP111" s="1109"/>
      <c r="AIQ111" s="1111"/>
      <c r="AIR111" s="1112">
        <f t="shared" si="7314"/>
        <v>0</v>
      </c>
      <c r="AIS111" s="1126"/>
      <c r="AIT111" s="1110"/>
      <c r="AIV111" s="1121"/>
      <c r="AIW111" s="1109"/>
      <c r="AIX111" s="1109"/>
      <c r="AIY111" s="1109"/>
      <c r="AIZ111" s="1112">
        <f t="shared" si="7315"/>
        <v>0</v>
      </c>
      <c r="AJA111" s="1109"/>
      <c r="AJB111" s="1109"/>
      <c r="AJC111" s="1109"/>
      <c r="AJD111" s="1109"/>
      <c r="AJE111" s="1109"/>
      <c r="AJF111" s="1111"/>
      <c r="AJG111" s="1112">
        <f t="shared" si="7316"/>
        <v>0</v>
      </c>
      <c r="AJH111" s="1126"/>
      <c r="AJI111" s="1110"/>
      <c r="AJK111" s="1121"/>
      <c r="AJL111" s="1109"/>
      <c r="AJM111" s="1109"/>
      <c r="AJN111" s="1109"/>
      <c r="AJO111" s="1112">
        <f t="shared" si="7317"/>
        <v>0</v>
      </c>
      <c r="AJP111" s="1109"/>
      <c r="AJQ111" s="1109"/>
      <c r="AJR111" s="1109"/>
      <c r="AJS111" s="1109"/>
      <c r="AJT111" s="1109"/>
      <c r="AJU111" s="1111"/>
      <c r="AJV111" s="1112">
        <f t="shared" si="7318"/>
        <v>0</v>
      </c>
      <c r="AJW111" s="1126"/>
      <c r="AJX111" s="1110"/>
      <c r="AJZ111" s="1121"/>
      <c r="AKA111" s="1109"/>
      <c r="AKB111" s="1109"/>
      <c r="AKC111" s="1109"/>
      <c r="AKD111" s="1112">
        <f t="shared" si="7319"/>
        <v>0</v>
      </c>
      <c r="AKE111" s="1109"/>
      <c r="AKF111" s="1109"/>
      <c r="AKG111" s="1109"/>
      <c r="AKH111" s="1109"/>
      <c r="AKI111" s="1109"/>
      <c r="AKJ111" s="1111"/>
      <c r="AKK111" s="1112">
        <f t="shared" si="7320"/>
        <v>0</v>
      </c>
      <c r="AKL111" s="1126"/>
      <c r="AKM111" s="1110"/>
      <c r="AKO111" s="1121"/>
      <c r="AKP111" s="1109"/>
      <c r="AKQ111" s="1109"/>
      <c r="AKR111" s="1109"/>
      <c r="AKS111" s="1112">
        <f t="shared" si="7321"/>
        <v>0</v>
      </c>
      <c r="AKT111" s="1109"/>
      <c r="AKU111" s="1109"/>
      <c r="AKV111" s="1109"/>
      <c r="AKW111" s="1109"/>
      <c r="AKX111" s="1109"/>
      <c r="AKY111" s="1111"/>
      <c r="AKZ111" s="1112">
        <f t="shared" si="7322"/>
        <v>0</v>
      </c>
      <c r="ALA111" s="1126"/>
      <c r="ALB111" s="1110"/>
      <c r="ALD111" s="1121"/>
      <c r="ALE111" s="1109"/>
      <c r="ALF111" s="1109"/>
      <c r="ALG111" s="1109"/>
      <c r="ALH111" s="1112">
        <f t="shared" si="7323"/>
        <v>0</v>
      </c>
      <c r="ALI111" s="1109"/>
      <c r="ALJ111" s="1109"/>
      <c r="ALK111" s="1109"/>
      <c r="ALL111" s="1109"/>
      <c r="ALM111" s="1109"/>
      <c r="ALN111" s="1111"/>
      <c r="ALO111" s="1112">
        <f t="shared" si="7324"/>
        <v>0</v>
      </c>
      <c r="ALP111" s="1126"/>
      <c r="ALQ111" s="1110"/>
      <c r="ALS111" s="1121"/>
      <c r="ALT111" s="1109"/>
      <c r="ALU111" s="1109"/>
      <c r="ALV111" s="1109"/>
      <c r="ALW111" s="1112">
        <f t="shared" si="7325"/>
        <v>0</v>
      </c>
      <c r="ALX111" s="1109"/>
      <c r="ALY111" s="1109"/>
      <c r="ALZ111" s="1109"/>
      <c r="AMA111" s="1109"/>
      <c r="AMB111" s="1109"/>
      <c r="AMC111" s="1111"/>
      <c r="AMD111" s="1112">
        <f t="shared" si="7326"/>
        <v>0</v>
      </c>
      <c r="AME111" s="1126"/>
      <c r="AMF111" s="1110"/>
      <c r="AMH111" s="1121"/>
      <c r="AMI111" s="1109"/>
      <c r="AMJ111" s="1109"/>
      <c r="AMK111" s="1109"/>
      <c r="AML111" s="1112">
        <f t="shared" si="7327"/>
        <v>0</v>
      </c>
      <c r="AMM111" s="1109"/>
      <c r="AMN111" s="1109"/>
      <c r="AMO111" s="1109"/>
      <c r="AMP111" s="1109"/>
      <c r="AMQ111" s="1109"/>
      <c r="AMR111" s="1111"/>
      <c r="AMS111" s="1112">
        <f t="shared" si="7328"/>
        <v>0</v>
      </c>
      <c r="AMT111" s="1126"/>
      <c r="AMU111" s="1110"/>
      <c r="AMW111" s="1121"/>
      <c r="AMX111" s="1109"/>
      <c r="AMY111" s="1109"/>
      <c r="AMZ111" s="1109"/>
      <c r="ANA111" s="1112">
        <f t="shared" si="7329"/>
        <v>0</v>
      </c>
      <c r="ANB111" s="1109"/>
      <c r="ANC111" s="1109"/>
      <c r="AND111" s="1109"/>
      <c r="ANE111" s="1109"/>
      <c r="ANF111" s="1109"/>
      <c r="ANG111" s="1111"/>
      <c r="ANH111" s="1112">
        <f t="shared" si="7330"/>
        <v>0</v>
      </c>
      <c r="ANI111" s="1126"/>
      <c r="ANJ111" s="1110"/>
      <c r="ANL111" s="1121"/>
      <c r="ANM111" s="1109"/>
      <c r="ANN111" s="1109"/>
      <c r="ANO111" s="1109"/>
      <c r="ANP111" s="1112">
        <f t="shared" si="7331"/>
        <v>0</v>
      </c>
      <c r="ANQ111" s="1109"/>
      <c r="ANR111" s="1109"/>
      <c r="ANS111" s="1109"/>
      <c r="ANT111" s="1109"/>
      <c r="ANU111" s="1109"/>
      <c r="ANV111" s="1111"/>
      <c r="ANW111" s="1112">
        <f t="shared" si="7332"/>
        <v>0</v>
      </c>
      <c r="ANX111" s="1126"/>
      <c r="ANY111" s="1110"/>
      <c r="AOA111" s="1121"/>
      <c r="AOB111" s="1109"/>
      <c r="AOC111" s="1109"/>
      <c r="AOD111" s="1109"/>
      <c r="AOE111" s="1112">
        <f t="shared" si="7333"/>
        <v>0</v>
      </c>
      <c r="AOF111" s="1109"/>
      <c r="AOG111" s="1109"/>
      <c r="AOH111" s="1109"/>
      <c r="AOI111" s="1109"/>
      <c r="AOJ111" s="1109"/>
      <c r="AOK111" s="1111"/>
      <c r="AOL111" s="1112">
        <f t="shared" si="7334"/>
        <v>0</v>
      </c>
      <c r="AOM111" s="1126"/>
      <c r="AON111" s="1110"/>
      <c r="AOP111" s="1121"/>
      <c r="AOQ111" s="1109"/>
      <c r="AOR111" s="1109"/>
      <c r="AOS111" s="1109"/>
      <c r="AOT111" s="1112">
        <f t="shared" si="7335"/>
        <v>0</v>
      </c>
      <c r="AOU111" s="1109"/>
      <c r="AOV111" s="1109"/>
      <c r="AOW111" s="1109"/>
      <c r="AOX111" s="1109"/>
      <c r="AOY111" s="1109"/>
      <c r="AOZ111" s="1111"/>
      <c r="APA111" s="1112">
        <f t="shared" si="7336"/>
        <v>0</v>
      </c>
      <c r="APB111" s="1126"/>
      <c r="APC111" s="1110"/>
      <c r="APE111" s="1121"/>
      <c r="APF111" s="1109"/>
      <c r="APG111" s="1109"/>
      <c r="APH111" s="1109"/>
      <c r="API111" s="1112">
        <f t="shared" si="7337"/>
        <v>0</v>
      </c>
      <c r="APJ111" s="1109"/>
      <c r="APK111" s="1109"/>
      <c r="APL111" s="1109"/>
      <c r="APM111" s="1109"/>
      <c r="APN111" s="1109"/>
      <c r="APO111" s="1111"/>
      <c r="APP111" s="1112">
        <f t="shared" si="7338"/>
        <v>0</v>
      </c>
      <c r="APQ111" s="1126"/>
      <c r="APR111" s="1110"/>
      <c r="APT111" s="1121"/>
      <c r="APU111" s="1109"/>
      <c r="APV111" s="1109"/>
      <c r="APW111" s="1109"/>
      <c r="APX111" s="1112">
        <f t="shared" si="7339"/>
        <v>0</v>
      </c>
      <c r="APY111" s="1109"/>
      <c r="APZ111" s="1109"/>
      <c r="AQA111" s="1109"/>
      <c r="AQB111" s="1109"/>
      <c r="AQC111" s="1109"/>
      <c r="AQD111" s="1111"/>
      <c r="AQE111" s="1112">
        <f t="shared" si="7340"/>
        <v>0</v>
      </c>
      <c r="AQF111" s="1126"/>
      <c r="AQG111" s="1110"/>
      <c r="AQI111" s="1121"/>
      <c r="AQJ111" s="1109"/>
      <c r="AQK111" s="1109"/>
      <c r="AQL111" s="1109"/>
      <c r="AQM111" s="1112">
        <f t="shared" si="7341"/>
        <v>0</v>
      </c>
      <c r="AQN111" s="1109"/>
      <c r="AQO111" s="1109"/>
      <c r="AQP111" s="1109"/>
      <c r="AQQ111" s="1109"/>
      <c r="AQR111" s="1109"/>
      <c r="AQS111" s="1111"/>
      <c r="AQT111" s="1112">
        <f t="shared" si="7342"/>
        <v>0</v>
      </c>
      <c r="AQU111" s="1126"/>
      <c r="AQV111" s="1110"/>
      <c r="AQX111" s="1121"/>
      <c r="AQY111" s="1109"/>
      <c r="AQZ111" s="1109"/>
      <c r="ARA111" s="1109"/>
      <c r="ARB111" s="1112">
        <f t="shared" si="7343"/>
        <v>0</v>
      </c>
      <c r="ARC111" s="1109"/>
      <c r="ARD111" s="1109"/>
      <c r="ARE111" s="1109"/>
      <c r="ARF111" s="1109"/>
      <c r="ARG111" s="1109"/>
      <c r="ARH111" s="1111"/>
      <c r="ARI111" s="1112">
        <f t="shared" si="7344"/>
        <v>0</v>
      </c>
      <c r="ARJ111" s="1126"/>
      <c r="ARK111" s="1110"/>
      <c r="ARM111" s="1121"/>
      <c r="ARN111" s="1109"/>
      <c r="ARO111" s="1109"/>
      <c r="ARP111" s="1109"/>
      <c r="ARQ111" s="1112">
        <f t="shared" si="7345"/>
        <v>0</v>
      </c>
      <c r="ARR111" s="1109"/>
      <c r="ARS111" s="1109"/>
      <c r="ART111" s="1109"/>
      <c r="ARU111" s="1109"/>
      <c r="ARV111" s="1109"/>
      <c r="ARW111" s="1111"/>
      <c r="ARX111" s="1112">
        <f t="shared" si="7346"/>
        <v>0</v>
      </c>
      <c r="ARY111" s="1126"/>
      <c r="ARZ111" s="1110"/>
      <c r="ASB111" s="1121"/>
      <c r="ASC111" s="1109"/>
      <c r="ASD111" s="1109"/>
      <c r="ASE111" s="1109"/>
      <c r="ASF111" s="1112">
        <f t="shared" si="7347"/>
        <v>0</v>
      </c>
      <c r="ASG111" s="1109"/>
      <c r="ASH111" s="1109"/>
      <c r="ASI111" s="1109"/>
      <c r="ASJ111" s="1109"/>
      <c r="ASK111" s="1109"/>
      <c r="ASL111" s="1111"/>
      <c r="ASM111" s="1112">
        <f t="shared" si="7348"/>
        <v>0</v>
      </c>
      <c r="ASN111" s="1126"/>
      <c r="ASO111" s="1110"/>
      <c r="ASQ111" s="1121"/>
      <c r="ASR111" s="1109"/>
      <c r="ASS111" s="1109"/>
      <c r="AST111" s="1109"/>
      <c r="ASU111" s="1112">
        <f t="shared" si="7349"/>
        <v>0</v>
      </c>
      <c r="ASV111" s="1109"/>
      <c r="ASW111" s="1109"/>
      <c r="ASX111" s="1109"/>
      <c r="ASY111" s="1109"/>
      <c r="ASZ111" s="1109"/>
      <c r="ATA111" s="1111"/>
      <c r="ATB111" s="1112">
        <f t="shared" si="7350"/>
        <v>0</v>
      </c>
      <c r="ATC111" s="1126"/>
      <c r="ATD111" s="1110"/>
      <c r="ATF111" s="1121"/>
      <c r="ATG111" s="1109"/>
      <c r="ATH111" s="1109"/>
      <c r="ATI111" s="1109"/>
      <c r="ATJ111" s="1112">
        <f t="shared" si="7351"/>
        <v>0</v>
      </c>
      <c r="ATK111" s="1109"/>
      <c r="ATL111" s="1109"/>
      <c r="ATM111" s="1109"/>
      <c r="ATN111" s="1109"/>
      <c r="ATO111" s="1109"/>
      <c r="ATP111" s="1111"/>
      <c r="ATQ111" s="1112">
        <f t="shared" si="7352"/>
        <v>0</v>
      </c>
      <c r="ATR111" s="1126"/>
      <c r="ATS111" s="1110"/>
      <c r="ATU111" s="1121"/>
      <c r="ATV111" s="1109"/>
      <c r="ATW111" s="1109"/>
      <c r="ATX111" s="1109"/>
      <c r="ATY111" s="1112">
        <f t="shared" si="7353"/>
        <v>0</v>
      </c>
      <c r="ATZ111" s="1109"/>
      <c r="AUA111" s="1109"/>
      <c r="AUB111" s="1109"/>
      <c r="AUC111" s="1109"/>
      <c r="AUD111" s="1109"/>
      <c r="AUE111" s="1111"/>
      <c r="AUF111" s="1112">
        <f t="shared" si="7354"/>
        <v>0</v>
      </c>
      <c r="AUG111" s="1126"/>
      <c r="AUH111" s="1110"/>
      <c r="AUJ111" s="1121"/>
      <c r="AUK111" s="1109"/>
      <c r="AUL111" s="1109"/>
      <c r="AUM111" s="1109"/>
      <c r="AUN111" s="1112">
        <f t="shared" si="7355"/>
        <v>0</v>
      </c>
      <c r="AUO111" s="1109"/>
      <c r="AUP111" s="1109"/>
      <c r="AUQ111" s="1109"/>
      <c r="AUR111" s="1109"/>
      <c r="AUS111" s="1109"/>
      <c r="AUT111" s="1111"/>
      <c r="AUU111" s="1112">
        <f t="shared" si="7356"/>
        <v>0</v>
      </c>
      <c r="AUV111" s="1126"/>
      <c r="AUW111" s="1110"/>
      <c r="AUY111" s="1121"/>
      <c r="AUZ111" s="1109"/>
      <c r="AVA111" s="1109"/>
      <c r="AVB111" s="1109"/>
      <c r="AVC111" s="1112">
        <f t="shared" si="7357"/>
        <v>0</v>
      </c>
      <c r="AVD111" s="1109"/>
      <c r="AVE111" s="1109"/>
      <c r="AVF111" s="1109"/>
      <c r="AVG111" s="1109"/>
      <c r="AVH111" s="1109"/>
      <c r="AVI111" s="1111"/>
      <c r="AVJ111" s="1112">
        <f t="shared" si="7358"/>
        <v>0</v>
      </c>
      <c r="AVK111" s="1126"/>
      <c r="AVL111" s="1110"/>
      <c r="AVN111" s="1121"/>
      <c r="AVO111" s="1109"/>
      <c r="AVP111" s="1109"/>
      <c r="AVQ111" s="1109"/>
      <c r="AVR111" s="1112">
        <f t="shared" si="7359"/>
        <v>0</v>
      </c>
      <c r="AVS111" s="1109"/>
      <c r="AVT111" s="1109"/>
      <c r="AVU111" s="1109"/>
      <c r="AVV111" s="1109"/>
      <c r="AVW111" s="1109"/>
      <c r="AVX111" s="1111"/>
      <c r="AVY111" s="1112">
        <f t="shared" si="7360"/>
        <v>0</v>
      </c>
      <c r="AVZ111" s="1126"/>
      <c r="AWA111" s="1110"/>
      <c r="AWC111" s="1121"/>
      <c r="AWD111" s="1109"/>
      <c r="AWE111" s="1109"/>
      <c r="AWF111" s="1109"/>
      <c r="AWG111" s="1112">
        <f t="shared" si="7361"/>
        <v>0</v>
      </c>
      <c r="AWH111" s="1109"/>
      <c r="AWI111" s="1109"/>
      <c r="AWJ111" s="1109"/>
      <c r="AWK111" s="1109"/>
      <c r="AWL111" s="1109"/>
      <c r="AWM111" s="1111"/>
      <c r="AWN111" s="1112">
        <f t="shared" si="7362"/>
        <v>0</v>
      </c>
      <c r="AWO111" s="1126"/>
      <c r="AWP111" s="1110"/>
      <c r="AWR111" s="1121"/>
      <c r="AWS111" s="1109"/>
      <c r="AWT111" s="1109"/>
      <c r="AWU111" s="1109"/>
      <c r="AWV111" s="1112">
        <f t="shared" si="7363"/>
        <v>0</v>
      </c>
      <c r="AWW111" s="1109"/>
      <c r="AWX111" s="1109"/>
      <c r="AWY111" s="1109"/>
      <c r="AWZ111" s="1109"/>
      <c r="AXA111" s="1109"/>
      <c r="AXB111" s="1111"/>
      <c r="AXC111" s="1112">
        <f t="shared" si="7364"/>
        <v>0</v>
      </c>
      <c r="AXD111" s="1126"/>
      <c r="AXE111" s="1110"/>
      <c r="AXG111" s="1121"/>
      <c r="AXH111" s="1109"/>
      <c r="AXI111" s="1109"/>
      <c r="AXJ111" s="1109"/>
      <c r="AXK111" s="1112">
        <f t="shared" si="7365"/>
        <v>0</v>
      </c>
      <c r="AXL111" s="1109"/>
      <c r="AXM111" s="1109"/>
      <c r="AXN111" s="1109"/>
      <c r="AXO111" s="1109"/>
      <c r="AXP111" s="1109"/>
      <c r="AXQ111" s="1111"/>
      <c r="AXR111" s="1112">
        <f t="shared" si="7366"/>
        <v>0</v>
      </c>
      <c r="AXS111" s="1126"/>
      <c r="AXT111" s="1110"/>
      <c r="AXV111" s="1121"/>
      <c r="AXW111" s="1109"/>
      <c r="AXX111" s="1109"/>
      <c r="AXY111" s="1109"/>
      <c r="AXZ111" s="1112">
        <f t="shared" si="7367"/>
        <v>0</v>
      </c>
      <c r="AYA111" s="1109"/>
      <c r="AYB111" s="1109"/>
      <c r="AYC111" s="1109"/>
      <c r="AYD111" s="1109"/>
      <c r="AYE111" s="1109"/>
      <c r="AYF111" s="1111"/>
      <c r="AYG111" s="1112">
        <f t="shared" si="7368"/>
        <v>0</v>
      </c>
      <c r="AYH111" s="1126"/>
      <c r="AYI111" s="1110"/>
      <c r="AYK111" s="1121"/>
      <c r="AYL111" s="1109"/>
      <c r="AYM111" s="1109"/>
      <c r="AYN111" s="1109"/>
      <c r="AYO111" s="1112">
        <f t="shared" si="7369"/>
        <v>0</v>
      </c>
      <c r="AYP111" s="1109"/>
      <c r="AYQ111" s="1109"/>
      <c r="AYR111" s="1109"/>
      <c r="AYS111" s="1109"/>
      <c r="AYT111" s="1109"/>
      <c r="AYU111" s="1111"/>
      <c r="AYV111" s="1112">
        <f t="shared" si="7370"/>
        <v>0</v>
      </c>
      <c r="AYW111" s="1126"/>
      <c r="AYX111" s="1110"/>
      <c r="AYZ111" s="1121"/>
      <c r="AZA111" s="1109"/>
      <c r="AZB111" s="1109"/>
      <c r="AZC111" s="1109"/>
      <c r="AZD111" s="1112">
        <f t="shared" si="7371"/>
        <v>0</v>
      </c>
      <c r="AZE111" s="1109"/>
      <c r="AZF111" s="1109"/>
      <c r="AZG111" s="1109"/>
      <c r="AZH111" s="1109"/>
      <c r="AZI111" s="1109"/>
      <c r="AZJ111" s="1111"/>
      <c r="AZK111" s="1112">
        <f t="shared" si="7372"/>
        <v>0</v>
      </c>
      <c r="AZL111" s="1126"/>
      <c r="AZM111" s="1110"/>
      <c r="AZO111" s="1121"/>
      <c r="AZP111" s="1109"/>
      <c r="AZQ111" s="1109"/>
      <c r="AZR111" s="1109"/>
      <c r="AZS111" s="1112">
        <f t="shared" si="7373"/>
        <v>0</v>
      </c>
      <c r="AZT111" s="1109"/>
      <c r="AZU111" s="1109"/>
      <c r="AZV111" s="1109"/>
      <c r="AZW111" s="1109"/>
      <c r="AZX111" s="1109"/>
      <c r="AZY111" s="1111"/>
      <c r="AZZ111" s="1112">
        <f t="shared" si="7374"/>
        <v>0</v>
      </c>
      <c r="BAA111" s="1126"/>
      <c r="BAB111" s="1110"/>
      <c r="BAD111" s="1121"/>
      <c r="BAE111" s="1109"/>
      <c r="BAF111" s="1109"/>
      <c r="BAG111" s="1109"/>
      <c r="BAH111" s="1112">
        <f t="shared" si="7375"/>
        <v>0</v>
      </c>
      <c r="BAI111" s="1109"/>
      <c r="BAJ111" s="1109"/>
      <c r="BAK111" s="1109"/>
      <c r="BAL111" s="1109"/>
      <c r="BAM111" s="1109"/>
      <c r="BAN111" s="1111"/>
      <c r="BAO111" s="1112">
        <f t="shared" si="7376"/>
        <v>0</v>
      </c>
      <c r="BAP111" s="1126"/>
      <c r="BAQ111" s="1110"/>
      <c r="BAS111" s="1121"/>
      <c r="BAT111" s="1109"/>
      <c r="BAU111" s="1109"/>
      <c r="BAV111" s="1109"/>
      <c r="BAW111" s="1112">
        <f t="shared" si="7377"/>
        <v>0</v>
      </c>
      <c r="BAX111" s="1109"/>
      <c r="BAY111" s="1109"/>
      <c r="BAZ111" s="1109"/>
      <c r="BBA111" s="1109"/>
      <c r="BBB111" s="1109"/>
      <c r="BBC111" s="1111"/>
      <c r="BBD111" s="1112">
        <f t="shared" si="7378"/>
        <v>0</v>
      </c>
      <c r="BBE111" s="1126"/>
      <c r="BBF111" s="1110"/>
      <c r="BBH111" s="1121"/>
      <c r="BBI111" s="1109"/>
      <c r="BBJ111" s="1109"/>
      <c r="BBK111" s="1109"/>
      <c r="BBL111" s="1112">
        <f t="shared" si="7379"/>
        <v>0</v>
      </c>
      <c r="BBM111" s="1109"/>
      <c r="BBN111" s="1109"/>
      <c r="BBO111" s="1109"/>
      <c r="BBP111" s="1109"/>
      <c r="BBQ111" s="1109"/>
      <c r="BBR111" s="1111"/>
      <c r="BBS111" s="1112">
        <f t="shared" si="7380"/>
        <v>0</v>
      </c>
      <c r="BBT111" s="1126"/>
      <c r="BBU111" s="1110"/>
      <c r="BBW111" s="1121"/>
      <c r="BBX111" s="1109"/>
      <c r="BBY111" s="1109"/>
      <c r="BBZ111" s="1109"/>
      <c r="BCA111" s="1112">
        <f t="shared" si="7381"/>
        <v>0</v>
      </c>
      <c r="BCB111" s="1109"/>
      <c r="BCC111" s="1109"/>
      <c r="BCD111" s="1109"/>
      <c r="BCE111" s="1109"/>
      <c r="BCF111" s="1109"/>
      <c r="BCG111" s="1111"/>
      <c r="BCH111" s="1112">
        <f t="shared" si="7382"/>
        <v>0</v>
      </c>
      <c r="BCI111" s="1126"/>
      <c r="BCJ111" s="1110"/>
      <c r="BCL111" s="1121"/>
      <c r="BCM111" s="1109"/>
      <c r="BCN111" s="1109"/>
      <c r="BCO111" s="1109"/>
      <c r="BCP111" s="1112">
        <f t="shared" si="7383"/>
        <v>0</v>
      </c>
      <c r="BCQ111" s="1109"/>
      <c r="BCR111" s="1109"/>
      <c r="BCS111" s="1109"/>
      <c r="BCT111" s="1109"/>
      <c r="BCU111" s="1109"/>
      <c r="BCV111" s="1111"/>
      <c r="BCW111" s="1112">
        <f t="shared" si="7384"/>
        <v>0</v>
      </c>
      <c r="BCX111" s="1126"/>
      <c r="BCY111" s="1110"/>
      <c r="BDA111" s="1121"/>
      <c r="BDB111" s="1109"/>
      <c r="BDC111" s="1109"/>
      <c r="BDD111" s="1109"/>
      <c r="BDE111" s="1112">
        <f t="shared" si="7385"/>
        <v>0</v>
      </c>
      <c r="BDF111" s="1109"/>
      <c r="BDG111" s="1109"/>
      <c r="BDH111" s="1109"/>
      <c r="BDI111" s="1109"/>
      <c r="BDJ111" s="1109"/>
      <c r="BDK111" s="1111"/>
      <c r="BDL111" s="1112">
        <f t="shared" si="7386"/>
        <v>0</v>
      </c>
      <c r="BDM111" s="1126"/>
      <c r="BDN111" s="1110"/>
      <c r="BDP111" s="1121"/>
      <c r="BDQ111" s="1109"/>
      <c r="BDR111" s="1109"/>
      <c r="BDS111" s="1109"/>
      <c r="BDT111" s="1112">
        <f t="shared" si="7387"/>
        <v>0</v>
      </c>
      <c r="BDU111" s="1109"/>
      <c r="BDV111" s="1109"/>
      <c r="BDW111" s="1109"/>
      <c r="BDX111" s="1109"/>
      <c r="BDY111" s="1109"/>
      <c r="BDZ111" s="1111"/>
      <c r="BEA111" s="1112">
        <f t="shared" si="7388"/>
        <v>0</v>
      </c>
      <c r="BEB111" s="1126"/>
      <c r="BEC111" s="1110"/>
      <c r="BEE111" s="1121"/>
      <c r="BEF111" s="1109"/>
      <c r="BEG111" s="1109"/>
      <c r="BEH111" s="1109"/>
      <c r="BEI111" s="1112">
        <f t="shared" si="7389"/>
        <v>0</v>
      </c>
      <c r="BEJ111" s="1109"/>
      <c r="BEK111" s="1109"/>
      <c r="BEL111" s="1109"/>
      <c r="BEM111" s="1109"/>
      <c r="BEN111" s="1109"/>
      <c r="BEO111" s="1111"/>
      <c r="BEP111" s="1112">
        <f t="shared" si="7390"/>
        <v>0</v>
      </c>
      <c r="BEQ111" s="1126"/>
      <c r="BER111" s="1110"/>
      <c r="BET111" s="1121"/>
      <c r="BEU111" s="1109"/>
      <c r="BEV111" s="1109"/>
      <c r="BEW111" s="1109"/>
      <c r="BEX111" s="1112">
        <f t="shared" si="7391"/>
        <v>0</v>
      </c>
      <c r="BEY111" s="1109"/>
      <c r="BEZ111" s="1109"/>
      <c r="BFA111" s="1109"/>
      <c r="BFB111" s="1109"/>
      <c r="BFC111" s="1109"/>
      <c r="BFD111" s="1111"/>
      <c r="BFE111" s="1112">
        <f t="shared" si="7392"/>
        <v>0</v>
      </c>
      <c r="BFF111" s="1126"/>
      <c r="BFG111" s="1110"/>
      <c r="BFI111" s="1121"/>
      <c r="BFJ111" s="1109"/>
      <c r="BFK111" s="1109"/>
      <c r="BFL111" s="1109"/>
      <c r="BFM111" s="1112">
        <f t="shared" si="7393"/>
        <v>0</v>
      </c>
      <c r="BFN111" s="1109"/>
      <c r="BFO111" s="1109"/>
      <c r="BFP111" s="1109"/>
      <c r="BFQ111" s="1109"/>
      <c r="BFR111" s="1109"/>
      <c r="BFS111" s="1111"/>
      <c r="BFT111" s="1112">
        <f t="shared" si="7394"/>
        <v>0</v>
      </c>
      <c r="BFU111" s="1126"/>
      <c r="BFV111" s="1110"/>
      <c r="BFX111" s="1121"/>
      <c r="BFY111" s="1109"/>
      <c r="BFZ111" s="1109"/>
      <c r="BGA111" s="1109"/>
      <c r="BGB111" s="1112">
        <f t="shared" si="7395"/>
        <v>0</v>
      </c>
      <c r="BGC111" s="1109"/>
      <c r="BGD111" s="1109"/>
      <c r="BGE111" s="1109"/>
      <c r="BGF111" s="1109"/>
      <c r="BGG111" s="1109"/>
      <c r="BGH111" s="1111"/>
      <c r="BGI111" s="1112">
        <f t="shared" si="7396"/>
        <v>0</v>
      </c>
      <c r="BGJ111" s="1126"/>
      <c r="BGK111" s="1110"/>
      <c r="BGM111" s="1121"/>
      <c r="BGN111" s="1109"/>
      <c r="BGO111" s="1109"/>
      <c r="BGP111" s="1109"/>
      <c r="BGQ111" s="1112">
        <f t="shared" si="7397"/>
        <v>0</v>
      </c>
      <c r="BGR111" s="1109"/>
      <c r="BGS111" s="1109"/>
      <c r="BGT111" s="1109"/>
      <c r="BGU111" s="1109"/>
      <c r="BGV111" s="1109"/>
      <c r="BGW111" s="1111"/>
      <c r="BGX111" s="1112">
        <f t="shared" si="7398"/>
        <v>0</v>
      </c>
      <c r="BGY111" s="1126"/>
      <c r="BGZ111" s="1110"/>
      <c r="BHB111" s="1121"/>
      <c r="BHC111" s="1109"/>
      <c r="BHD111" s="1109"/>
      <c r="BHE111" s="1109"/>
      <c r="BHF111" s="1112">
        <f t="shared" si="7399"/>
        <v>0</v>
      </c>
      <c r="BHG111" s="1109"/>
      <c r="BHH111" s="1109"/>
      <c r="BHI111" s="1109"/>
      <c r="BHJ111" s="1109"/>
      <c r="BHK111" s="1109"/>
      <c r="BHL111" s="1111"/>
      <c r="BHM111" s="1112">
        <f t="shared" si="7400"/>
        <v>0</v>
      </c>
      <c r="BHN111" s="1126"/>
      <c r="BHO111" s="1110"/>
      <c r="BHQ111" s="1121"/>
      <c r="BHR111" s="1109"/>
      <c r="BHS111" s="1109"/>
      <c r="BHT111" s="1109"/>
      <c r="BHU111" s="1112">
        <f t="shared" si="7401"/>
        <v>0</v>
      </c>
      <c r="BHV111" s="1109"/>
      <c r="BHW111" s="1109"/>
      <c r="BHX111" s="1109"/>
      <c r="BHY111" s="1109"/>
      <c r="BHZ111" s="1109"/>
      <c r="BIA111" s="1111"/>
      <c r="BIB111" s="1112">
        <f t="shared" si="7402"/>
        <v>0</v>
      </c>
      <c r="BIC111" s="1126"/>
      <c r="BID111" s="1110"/>
      <c r="BIF111" s="1121"/>
      <c r="BIG111" s="1109"/>
      <c r="BIH111" s="1109"/>
      <c r="BII111" s="1109"/>
      <c r="BIJ111" s="1112">
        <f t="shared" si="7403"/>
        <v>0</v>
      </c>
      <c r="BIK111" s="1109"/>
      <c r="BIL111" s="1109"/>
      <c r="BIM111" s="1109"/>
      <c r="BIN111" s="1109"/>
      <c r="BIO111" s="1109"/>
      <c r="BIP111" s="1111"/>
      <c r="BIQ111" s="1112">
        <f t="shared" si="7404"/>
        <v>0</v>
      </c>
      <c r="BIR111" s="1126"/>
      <c r="BIS111" s="1110"/>
      <c r="BIU111" s="1121"/>
      <c r="BIV111" s="1109"/>
      <c r="BIW111" s="1109"/>
      <c r="BIX111" s="1109"/>
      <c r="BIY111" s="1112">
        <f t="shared" si="7405"/>
        <v>0</v>
      </c>
      <c r="BIZ111" s="1109"/>
      <c r="BJA111" s="1109"/>
      <c r="BJB111" s="1109"/>
      <c r="BJC111" s="1109"/>
      <c r="BJD111" s="1109"/>
      <c r="BJE111" s="1111"/>
      <c r="BJF111" s="1112">
        <f t="shared" si="7406"/>
        <v>0</v>
      </c>
      <c r="BJG111" s="1126"/>
      <c r="BJH111" s="1110"/>
      <c r="BJJ111" s="1121"/>
      <c r="BJK111" s="1109"/>
      <c r="BJL111" s="1109"/>
      <c r="BJM111" s="1109"/>
      <c r="BJN111" s="1112">
        <f t="shared" si="7407"/>
        <v>0</v>
      </c>
      <c r="BJO111" s="1109"/>
      <c r="BJP111" s="1109"/>
      <c r="BJQ111" s="1109"/>
      <c r="BJR111" s="1109"/>
      <c r="BJS111" s="1109"/>
      <c r="BJT111" s="1111"/>
      <c r="BJU111" s="1112">
        <f t="shared" si="7408"/>
        <v>0</v>
      </c>
      <c r="BJV111" s="1126"/>
      <c r="BJW111" s="1110"/>
      <c r="BJY111" s="1121"/>
      <c r="BJZ111" s="1109"/>
      <c r="BKA111" s="1109"/>
      <c r="BKB111" s="1109"/>
      <c r="BKC111" s="1112">
        <f t="shared" si="7409"/>
        <v>0</v>
      </c>
      <c r="BKD111" s="1109"/>
      <c r="BKE111" s="1109"/>
      <c r="BKF111" s="1109"/>
      <c r="BKG111" s="1109"/>
      <c r="BKH111" s="1109"/>
      <c r="BKI111" s="1111"/>
      <c r="BKJ111" s="1112">
        <f t="shared" si="7410"/>
        <v>0</v>
      </c>
      <c r="BKK111" s="1126"/>
      <c r="BKL111" s="1110"/>
      <c r="BKN111" s="1121"/>
      <c r="BKO111" s="1109"/>
      <c r="BKP111" s="1109"/>
      <c r="BKQ111" s="1109"/>
      <c r="BKR111" s="1112">
        <f t="shared" si="7411"/>
        <v>0</v>
      </c>
      <c r="BKS111" s="1109"/>
      <c r="BKT111" s="1109"/>
      <c r="BKU111" s="1109"/>
      <c r="BKV111" s="1109"/>
      <c r="BKW111" s="1109"/>
      <c r="BKX111" s="1111"/>
      <c r="BKY111" s="1112">
        <f t="shared" si="7412"/>
        <v>0</v>
      </c>
      <c r="BKZ111" s="1126"/>
      <c r="BLA111" s="1110"/>
      <c r="BLC111" s="1121"/>
      <c r="BLD111" s="1109"/>
      <c r="BLE111" s="1109"/>
      <c r="BLF111" s="1109"/>
      <c r="BLG111" s="1112">
        <f t="shared" si="7413"/>
        <v>0</v>
      </c>
      <c r="BLH111" s="1109"/>
      <c r="BLI111" s="1109"/>
      <c r="BLJ111" s="1109"/>
      <c r="BLK111" s="1109"/>
      <c r="BLL111" s="1109"/>
      <c r="BLM111" s="1111"/>
      <c r="BLN111" s="1112">
        <f t="shared" si="7414"/>
        <v>0</v>
      </c>
      <c r="BLO111" s="1126"/>
      <c r="BLP111" s="1110"/>
      <c r="BLR111" s="1121"/>
      <c r="BLS111" s="1109"/>
      <c r="BLT111" s="1109"/>
      <c r="BLU111" s="1109"/>
      <c r="BLV111" s="1112">
        <f t="shared" si="7415"/>
        <v>0</v>
      </c>
      <c r="BLW111" s="1109"/>
      <c r="BLX111" s="1109"/>
      <c r="BLY111" s="1109"/>
      <c r="BLZ111" s="1109"/>
      <c r="BMA111" s="1109"/>
      <c r="BMB111" s="1111"/>
      <c r="BMC111" s="1112">
        <f t="shared" si="7416"/>
        <v>0</v>
      </c>
      <c r="BMD111" s="1126"/>
      <c r="BME111" s="1110"/>
      <c r="BMG111" s="1121"/>
      <c r="BMH111" s="1109"/>
      <c r="BMI111" s="1109"/>
      <c r="BMJ111" s="1109"/>
      <c r="BMK111" s="1112">
        <f t="shared" si="7417"/>
        <v>0</v>
      </c>
      <c r="BML111" s="1109"/>
      <c r="BMM111" s="1109"/>
      <c r="BMN111" s="1109"/>
      <c r="BMO111" s="1109"/>
      <c r="BMP111" s="1109"/>
      <c r="BMQ111" s="1111"/>
      <c r="BMR111" s="1112">
        <f t="shared" si="7418"/>
        <v>0</v>
      </c>
      <c r="BMS111" s="1126"/>
      <c r="BMT111" s="1110"/>
      <c r="BMV111" s="1121"/>
      <c r="BMW111" s="1109"/>
      <c r="BMX111" s="1109"/>
      <c r="BMY111" s="1109"/>
      <c r="BMZ111" s="1112">
        <f t="shared" si="7419"/>
        <v>0</v>
      </c>
      <c r="BNA111" s="1109"/>
      <c r="BNB111" s="1109"/>
      <c r="BNC111" s="1109"/>
      <c r="BND111" s="1109"/>
      <c r="BNE111" s="1109"/>
      <c r="BNF111" s="1111"/>
      <c r="BNG111" s="1112">
        <f t="shared" si="7420"/>
        <v>0</v>
      </c>
      <c r="BNH111" s="1126"/>
      <c r="BNI111" s="1110"/>
      <c r="BNK111" s="1121"/>
      <c r="BNL111" s="1109"/>
      <c r="BNM111" s="1109"/>
      <c r="BNN111" s="1109"/>
      <c r="BNO111" s="1112">
        <f t="shared" si="7421"/>
        <v>0</v>
      </c>
      <c r="BNP111" s="1109"/>
      <c r="BNQ111" s="1109"/>
      <c r="BNR111" s="1109"/>
      <c r="BNS111" s="1109"/>
      <c r="BNT111" s="1109"/>
      <c r="BNU111" s="1111"/>
      <c r="BNV111" s="1112">
        <f t="shared" si="7422"/>
        <v>0</v>
      </c>
      <c r="BNW111" s="1126"/>
      <c r="BNX111" s="1110"/>
      <c r="BNZ111" s="1121"/>
      <c r="BOA111" s="1109"/>
      <c r="BOB111" s="1109"/>
      <c r="BOC111" s="1109"/>
      <c r="BOD111" s="1112">
        <f t="shared" si="7423"/>
        <v>0</v>
      </c>
      <c r="BOE111" s="1109"/>
      <c r="BOF111" s="1109"/>
      <c r="BOG111" s="1109"/>
      <c r="BOH111" s="1109"/>
      <c r="BOI111" s="1109"/>
      <c r="BOJ111" s="1111"/>
      <c r="BOK111" s="1112">
        <f t="shared" si="7424"/>
        <v>0</v>
      </c>
      <c r="BOL111" s="1126"/>
      <c r="BOM111" s="1110"/>
      <c r="BOO111" s="1121"/>
      <c r="BOP111" s="1109"/>
      <c r="BOQ111" s="1109"/>
      <c r="BOR111" s="1109"/>
      <c r="BOS111" s="1112">
        <f t="shared" si="7425"/>
        <v>0</v>
      </c>
      <c r="BOT111" s="1109"/>
      <c r="BOU111" s="1109"/>
      <c r="BOV111" s="1109"/>
      <c r="BOW111" s="1109"/>
      <c r="BOX111" s="1109"/>
      <c r="BOY111" s="1111"/>
      <c r="BOZ111" s="1112">
        <f t="shared" si="7426"/>
        <v>0</v>
      </c>
      <c r="BPA111" s="1126"/>
      <c r="BPB111" s="1110"/>
      <c r="BPD111" s="1121"/>
      <c r="BPE111" s="1109"/>
      <c r="BPF111" s="1109"/>
      <c r="BPG111" s="1109"/>
      <c r="BPH111" s="1112">
        <f t="shared" si="7427"/>
        <v>0</v>
      </c>
      <c r="BPI111" s="1109"/>
      <c r="BPJ111" s="1109"/>
      <c r="BPK111" s="1109"/>
      <c r="BPL111" s="1109"/>
      <c r="BPM111" s="1109"/>
      <c r="BPN111" s="1111"/>
      <c r="BPO111" s="1112">
        <f t="shared" si="7428"/>
        <v>0</v>
      </c>
      <c r="BPP111" s="1126"/>
      <c r="BPQ111" s="1110"/>
      <c r="BPS111" s="1121"/>
      <c r="BPT111" s="1109"/>
      <c r="BPU111" s="1109"/>
      <c r="BPV111" s="1109"/>
      <c r="BPW111" s="1112">
        <f t="shared" si="7429"/>
        <v>0</v>
      </c>
      <c r="BPX111" s="1109"/>
      <c r="BPY111" s="1109"/>
      <c r="BPZ111" s="1109"/>
      <c r="BQA111" s="1109"/>
      <c r="BQB111" s="1109"/>
      <c r="BQC111" s="1111"/>
      <c r="BQD111" s="1112">
        <f t="shared" si="7430"/>
        <v>0</v>
      </c>
      <c r="BQE111" s="1126"/>
      <c r="BQF111" s="1110"/>
      <c r="BQH111" s="1121"/>
      <c r="BQI111" s="1109"/>
      <c r="BQJ111" s="1109"/>
      <c r="BQK111" s="1109"/>
      <c r="BQL111" s="1112">
        <f t="shared" si="7431"/>
        <v>0</v>
      </c>
      <c r="BQM111" s="1109"/>
      <c r="BQN111" s="1109"/>
      <c r="BQO111" s="1109"/>
      <c r="BQP111" s="1109"/>
      <c r="BQQ111" s="1109"/>
      <c r="BQR111" s="1111"/>
      <c r="BQS111" s="1112">
        <f t="shared" si="7432"/>
        <v>0</v>
      </c>
      <c r="BQT111" s="1126"/>
      <c r="BQU111" s="1110"/>
      <c r="BQW111" s="1121"/>
      <c r="BQX111" s="1109"/>
      <c r="BQY111" s="1109"/>
      <c r="BQZ111" s="1109"/>
      <c r="BRA111" s="1112">
        <f t="shared" si="7433"/>
        <v>0</v>
      </c>
      <c r="BRB111" s="1109"/>
      <c r="BRC111" s="1109"/>
      <c r="BRD111" s="1109"/>
      <c r="BRE111" s="1109"/>
      <c r="BRF111" s="1109"/>
      <c r="BRG111" s="1111"/>
      <c r="BRH111" s="1112">
        <f t="shared" si="7434"/>
        <v>0</v>
      </c>
      <c r="BRI111" s="1126"/>
      <c r="BRJ111" s="1110"/>
      <c r="BRL111" s="1121"/>
      <c r="BRM111" s="1109"/>
      <c r="BRN111" s="1109"/>
      <c r="BRO111" s="1109"/>
      <c r="BRP111" s="1112">
        <f t="shared" si="7435"/>
        <v>0</v>
      </c>
      <c r="BRQ111" s="1109"/>
      <c r="BRR111" s="1109"/>
      <c r="BRS111" s="1109"/>
      <c r="BRT111" s="1109"/>
      <c r="BRU111" s="1109"/>
      <c r="BRV111" s="1111"/>
      <c r="BRW111" s="1112">
        <f t="shared" si="7436"/>
        <v>0</v>
      </c>
      <c r="BRX111" s="1126"/>
      <c r="BRY111" s="1110"/>
      <c r="BSA111" s="1121"/>
      <c r="BSB111" s="1109"/>
      <c r="BSC111" s="1109"/>
      <c r="BSD111" s="1109"/>
      <c r="BSE111" s="1112">
        <f t="shared" si="7437"/>
        <v>0</v>
      </c>
      <c r="BSF111" s="1109"/>
      <c r="BSG111" s="1109"/>
      <c r="BSH111" s="1109"/>
      <c r="BSI111" s="1109"/>
      <c r="BSJ111" s="1109"/>
      <c r="BSK111" s="1111"/>
      <c r="BSL111" s="1112">
        <f t="shared" si="7438"/>
        <v>0</v>
      </c>
      <c r="BSM111" s="1126"/>
      <c r="BSN111" s="1110"/>
      <c r="BSP111" s="1121"/>
      <c r="BSQ111" s="1109"/>
      <c r="BSR111" s="1109"/>
      <c r="BSS111" s="1109"/>
      <c r="BST111" s="1112">
        <f t="shared" si="7439"/>
        <v>0</v>
      </c>
      <c r="BSU111" s="1109"/>
      <c r="BSV111" s="1109"/>
      <c r="BSW111" s="1109"/>
      <c r="BSX111" s="1109"/>
      <c r="BSY111" s="1109"/>
      <c r="BSZ111" s="1111"/>
      <c r="BTA111" s="1112">
        <f t="shared" si="7440"/>
        <v>0</v>
      </c>
      <c r="BTB111" s="1126"/>
      <c r="BTC111" s="1110"/>
      <c r="BTE111" s="1121"/>
      <c r="BTF111" s="1109"/>
      <c r="BTG111" s="1109"/>
      <c r="BTH111" s="1109"/>
      <c r="BTI111" s="1112">
        <f t="shared" si="7441"/>
        <v>0</v>
      </c>
      <c r="BTJ111" s="1109"/>
      <c r="BTK111" s="1109"/>
      <c r="BTL111" s="1109"/>
      <c r="BTM111" s="1109"/>
      <c r="BTN111" s="1109"/>
      <c r="BTO111" s="1111"/>
      <c r="BTP111" s="1112">
        <f t="shared" si="7442"/>
        <v>0</v>
      </c>
      <c r="BTQ111" s="1126"/>
      <c r="BTR111" s="1110"/>
      <c r="BTT111" s="1121"/>
      <c r="BTU111" s="1109"/>
      <c r="BTV111" s="1109"/>
      <c r="BTW111" s="1109"/>
      <c r="BTX111" s="1112">
        <f t="shared" si="7443"/>
        <v>0</v>
      </c>
      <c r="BTY111" s="1109"/>
      <c r="BTZ111" s="1109"/>
      <c r="BUA111" s="1109"/>
      <c r="BUB111" s="1109"/>
      <c r="BUC111" s="1109"/>
      <c r="BUD111" s="1111"/>
      <c r="BUE111" s="1112">
        <f t="shared" si="7444"/>
        <v>0</v>
      </c>
      <c r="BUF111" s="1126"/>
      <c r="BUG111" s="1110"/>
      <c r="BUI111" s="1121"/>
      <c r="BUJ111" s="1109"/>
      <c r="BUK111" s="1109"/>
      <c r="BUL111" s="1109"/>
      <c r="BUM111" s="1112">
        <f t="shared" si="7445"/>
        <v>0</v>
      </c>
      <c r="BUN111" s="1109"/>
      <c r="BUO111" s="1109"/>
      <c r="BUP111" s="1109"/>
      <c r="BUQ111" s="1109"/>
      <c r="BUR111" s="1109"/>
      <c r="BUS111" s="1111"/>
      <c r="BUT111" s="1112">
        <f t="shared" si="7446"/>
        <v>0</v>
      </c>
      <c r="BUU111" s="1126"/>
      <c r="BUV111" s="1110"/>
      <c r="BUX111" s="1121"/>
      <c r="BUY111" s="1109"/>
      <c r="BUZ111" s="1109"/>
      <c r="BVA111" s="1109"/>
      <c r="BVB111" s="1112">
        <f t="shared" si="7447"/>
        <v>0</v>
      </c>
      <c r="BVC111" s="1109"/>
      <c r="BVD111" s="1109"/>
      <c r="BVE111" s="1109"/>
      <c r="BVF111" s="1109"/>
      <c r="BVG111" s="1109"/>
      <c r="BVH111" s="1111"/>
      <c r="BVI111" s="1112">
        <f t="shared" si="7448"/>
        <v>0</v>
      </c>
      <c r="BVJ111" s="1126"/>
      <c r="BVK111" s="1110"/>
      <c r="BVM111" s="1121"/>
      <c r="BVN111" s="1109"/>
      <c r="BVO111" s="1109"/>
      <c r="BVP111" s="1109"/>
      <c r="BVQ111" s="1112">
        <f t="shared" si="7449"/>
        <v>0</v>
      </c>
      <c r="BVR111" s="1109"/>
      <c r="BVS111" s="1109"/>
      <c r="BVT111" s="1109"/>
      <c r="BVU111" s="1109"/>
      <c r="BVV111" s="1109"/>
      <c r="BVW111" s="1111"/>
      <c r="BVX111" s="1112">
        <f t="shared" si="7450"/>
        <v>0</v>
      </c>
      <c r="BVY111" s="1126"/>
      <c r="BVZ111" s="1110"/>
      <c r="BWB111" s="1121"/>
      <c r="BWC111" s="1109"/>
      <c r="BWD111" s="1109"/>
      <c r="BWE111" s="1109"/>
      <c r="BWF111" s="1112">
        <f t="shared" si="7451"/>
        <v>0</v>
      </c>
      <c r="BWG111" s="1109"/>
      <c r="BWH111" s="1109"/>
      <c r="BWI111" s="1109"/>
      <c r="BWJ111" s="1109"/>
      <c r="BWK111" s="1109"/>
      <c r="BWL111" s="1111"/>
      <c r="BWM111" s="1112">
        <f t="shared" si="7452"/>
        <v>0</v>
      </c>
      <c r="BWN111" s="1126"/>
      <c r="BWO111" s="1110"/>
    </row>
    <row r="112" spans="2:1965" ht="15" customHeight="1" x14ac:dyDescent="0.2">
      <c r="B112" s="1114" t="s">
        <v>788</v>
      </c>
      <c r="C112" s="1112">
        <f t="shared" ref="C112:P112" si="7453">SUM(C113:C118)</f>
        <v>0</v>
      </c>
      <c r="D112" s="1112">
        <f t="shared" si="7453"/>
        <v>0</v>
      </c>
      <c r="E112" s="1112">
        <f t="shared" si="7453"/>
        <v>0</v>
      </c>
      <c r="F112" s="1112">
        <f t="shared" si="7453"/>
        <v>0</v>
      </c>
      <c r="G112" s="1112">
        <f t="shared" si="7453"/>
        <v>0</v>
      </c>
      <c r="H112" s="1112">
        <f t="shared" si="7453"/>
        <v>0</v>
      </c>
      <c r="I112" s="1112">
        <f t="shared" si="7453"/>
        <v>0</v>
      </c>
      <c r="J112" s="1112">
        <f t="shared" si="7453"/>
        <v>0</v>
      </c>
      <c r="K112" s="1112">
        <f t="shared" si="7453"/>
        <v>0</v>
      </c>
      <c r="L112" s="1112">
        <f t="shared" si="7453"/>
        <v>0</v>
      </c>
      <c r="M112" s="1112">
        <f t="shared" si="7453"/>
        <v>0</v>
      </c>
      <c r="N112" s="1112">
        <f t="shared" si="7453"/>
        <v>0</v>
      </c>
      <c r="O112" s="1112">
        <f t="shared" si="7453"/>
        <v>0</v>
      </c>
      <c r="P112" s="1113">
        <f t="shared" si="7453"/>
        <v>0</v>
      </c>
      <c r="Q112" s="1112">
        <f t="shared" ref="Q112:AD112" si="7454">SUM(Q113:Q118)</f>
        <v>0</v>
      </c>
      <c r="R112" s="1112">
        <f t="shared" si="7454"/>
        <v>0</v>
      </c>
      <c r="S112" s="1112">
        <f t="shared" si="7454"/>
        <v>0</v>
      </c>
      <c r="T112" s="1112">
        <f t="shared" si="7454"/>
        <v>0</v>
      </c>
      <c r="U112" s="1112">
        <f t="shared" si="7454"/>
        <v>0</v>
      </c>
      <c r="V112" s="1112">
        <f t="shared" si="7454"/>
        <v>0</v>
      </c>
      <c r="W112" s="1112">
        <f t="shared" si="7454"/>
        <v>0</v>
      </c>
      <c r="X112" s="1112">
        <f t="shared" si="7454"/>
        <v>0</v>
      </c>
      <c r="Y112" s="1112">
        <f t="shared" si="7454"/>
        <v>0</v>
      </c>
      <c r="Z112" s="1112">
        <f t="shared" si="7454"/>
        <v>0</v>
      </c>
      <c r="AA112" s="1112">
        <f t="shared" si="7454"/>
        <v>0</v>
      </c>
      <c r="AB112" s="1112">
        <f t="shared" si="7454"/>
        <v>0</v>
      </c>
      <c r="AC112" s="1112">
        <f t="shared" si="7454"/>
        <v>0</v>
      </c>
      <c r="AD112" s="1113">
        <f t="shared" si="7454"/>
        <v>0</v>
      </c>
      <c r="AF112" s="1120">
        <f t="shared" ref="AF112:AS112" si="7455">SUM(AF113:AF118)</f>
        <v>0</v>
      </c>
      <c r="AG112" s="1112">
        <f t="shared" si="7455"/>
        <v>0</v>
      </c>
      <c r="AH112" s="1112">
        <f t="shared" si="7455"/>
        <v>0</v>
      </c>
      <c r="AI112" s="1112">
        <f t="shared" si="7455"/>
        <v>0</v>
      </c>
      <c r="AJ112" s="1112">
        <f t="shared" si="7455"/>
        <v>0</v>
      </c>
      <c r="AK112" s="1112">
        <f t="shared" si="7455"/>
        <v>0</v>
      </c>
      <c r="AL112" s="1112">
        <f t="shared" si="7455"/>
        <v>0</v>
      </c>
      <c r="AM112" s="1112">
        <f t="shared" si="7455"/>
        <v>0</v>
      </c>
      <c r="AN112" s="1112">
        <f t="shared" si="7455"/>
        <v>0</v>
      </c>
      <c r="AO112" s="1112">
        <f t="shared" si="7455"/>
        <v>0</v>
      </c>
      <c r="AP112" s="1112">
        <f t="shared" si="7455"/>
        <v>0</v>
      </c>
      <c r="AQ112" s="1112">
        <f t="shared" si="7455"/>
        <v>0</v>
      </c>
      <c r="AR112" s="1112">
        <f t="shared" si="7455"/>
        <v>0</v>
      </c>
      <c r="AS112" s="1113">
        <f t="shared" si="7455"/>
        <v>0</v>
      </c>
      <c r="AU112" s="1120">
        <f t="shared" ref="AU112:BH112" si="7456">SUM(AU113:AU118)</f>
        <v>0</v>
      </c>
      <c r="AV112" s="1112">
        <f t="shared" si="7456"/>
        <v>0</v>
      </c>
      <c r="AW112" s="1112">
        <f t="shared" si="7456"/>
        <v>0</v>
      </c>
      <c r="AX112" s="1112">
        <f t="shared" si="7456"/>
        <v>0</v>
      </c>
      <c r="AY112" s="1112">
        <f t="shared" si="7456"/>
        <v>0</v>
      </c>
      <c r="AZ112" s="1112">
        <f t="shared" si="7456"/>
        <v>0</v>
      </c>
      <c r="BA112" s="1112">
        <f t="shared" si="7456"/>
        <v>0</v>
      </c>
      <c r="BB112" s="1112">
        <f t="shared" si="7456"/>
        <v>0</v>
      </c>
      <c r="BC112" s="1112">
        <f t="shared" si="7456"/>
        <v>0</v>
      </c>
      <c r="BD112" s="1112">
        <f t="shared" si="7456"/>
        <v>0</v>
      </c>
      <c r="BE112" s="1112">
        <f t="shared" si="7456"/>
        <v>0</v>
      </c>
      <c r="BF112" s="1112">
        <f t="shared" si="7456"/>
        <v>0</v>
      </c>
      <c r="BG112" s="1112">
        <f t="shared" si="7456"/>
        <v>0</v>
      </c>
      <c r="BH112" s="1113">
        <f t="shared" si="7456"/>
        <v>0</v>
      </c>
      <c r="BJ112" s="1120">
        <f t="shared" ref="BJ112:BW112" si="7457">SUM(BJ113:BJ118)</f>
        <v>0</v>
      </c>
      <c r="BK112" s="1112">
        <f t="shared" si="7457"/>
        <v>0</v>
      </c>
      <c r="BL112" s="1112">
        <f t="shared" si="7457"/>
        <v>0</v>
      </c>
      <c r="BM112" s="1112">
        <f t="shared" si="7457"/>
        <v>0</v>
      </c>
      <c r="BN112" s="1112">
        <f t="shared" si="7457"/>
        <v>0</v>
      </c>
      <c r="BO112" s="1112">
        <f t="shared" si="7457"/>
        <v>0</v>
      </c>
      <c r="BP112" s="1112">
        <f t="shared" si="7457"/>
        <v>0</v>
      </c>
      <c r="BQ112" s="1112">
        <f t="shared" si="7457"/>
        <v>0</v>
      </c>
      <c r="BR112" s="1112">
        <f t="shared" si="7457"/>
        <v>0</v>
      </c>
      <c r="BS112" s="1112">
        <f t="shared" si="7457"/>
        <v>0</v>
      </c>
      <c r="BT112" s="1112">
        <f t="shared" si="7457"/>
        <v>0</v>
      </c>
      <c r="BU112" s="1112">
        <f t="shared" si="7457"/>
        <v>0</v>
      </c>
      <c r="BV112" s="1112">
        <f t="shared" si="7457"/>
        <v>0</v>
      </c>
      <c r="BW112" s="1113">
        <f t="shared" si="7457"/>
        <v>0</v>
      </c>
      <c r="BY112" s="1120">
        <f t="shared" ref="BY112:CL112" si="7458">SUM(BY113:BY118)</f>
        <v>0</v>
      </c>
      <c r="BZ112" s="1112">
        <f t="shared" si="7458"/>
        <v>0</v>
      </c>
      <c r="CA112" s="1112">
        <f t="shared" si="7458"/>
        <v>0</v>
      </c>
      <c r="CB112" s="1112">
        <f t="shared" si="7458"/>
        <v>0</v>
      </c>
      <c r="CC112" s="1112">
        <f t="shared" si="7458"/>
        <v>0</v>
      </c>
      <c r="CD112" s="1112">
        <f t="shared" si="7458"/>
        <v>0</v>
      </c>
      <c r="CE112" s="1112">
        <f t="shared" si="7458"/>
        <v>0</v>
      </c>
      <c r="CF112" s="1112">
        <f t="shared" si="7458"/>
        <v>0</v>
      </c>
      <c r="CG112" s="1112">
        <f t="shared" si="7458"/>
        <v>0</v>
      </c>
      <c r="CH112" s="1112">
        <f t="shared" si="7458"/>
        <v>0</v>
      </c>
      <c r="CI112" s="1112">
        <f t="shared" si="7458"/>
        <v>0</v>
      </c>
      <c r="CJ112" s="1112">
        <f t="shared" si="7458"/>
        <v>0</v>
      </c>
      <c r="CK112" s="1112">
        <f t="shared" si="7458"/>
        <v>0</v>
      </c>
      <c r="CL112" s="1113">
        <f t="shared" si="7458"/>
        <v>0</v>
      </c>
      <c r="CN112" s="1120">
        <f t="shared" ref="CN112:DA112" si="7459">SUM(CN113:CN118)</f>
        <v>0</v>
      </c>
      <c r="CO112" s="1112">
        <f t="shared" si="7459"/>
        <v>0</v>
      </c>
      <c r="CP112" s="1112">
        <f t="shared" si="7459"/>
        <v>0</v>
      </c>
      <c r="CQ112" s="1112">
        <f t="shared" si="7459"/>
        <v>0</v>
      </c>
      <c r="CR112" s="1112">
        <f t="shared" si="7459"/>
        <v>0</v>
      </c>
      <c r="CS112" s="1112">
        <f t="shared" si="7459"/>
        <v>0</v>
      </c>
      <c r="CT112" s="1112">
        <f t="shared" si="7459"/>
        <v>0</v>
      </c>
      <c r="CU112" s="1112">
        <f t="shared" si="7459"/>
        <v>0</v>
      </c>
      <c r="CV112" s="1112">
        <f t="shared" si="7459"/>
        <v>0</v>
      </c>
      <c r="CW112" s="1112">
        <f t="shared" si="7459"/>
        <v>0</v>
      </c>
      <c r="CX112" s="1112">
        <f t="shared" si="7459"/>
        <v>0</v>
      </c>
      <c r="CY112" s="1112">
        <f t="shared" si="7459"/>
        <v>0</v>
      </c>
      <c r="CZ112" s="1112">
        <f t="shared" si="7459"/>
        <v>0</v>
      </c>
      <c r="DA112" s="1113">
        <f t="shared" si="7459"/>
        <v>0</v>
      </c>
      <c r="DC112" s="1120">
        <f t="shared" ref="DC112:DP112" si="7460">SUM(DC113:DC118)</f>
        <v>0</v>
      </c>
      <c r="DD112" s="1112">
        <f t="shared" si="7460"/>
        <v>0</v>
      </c>
      <c r="DE112" s="1112">
        <f t="shared" si="7460"/>
        <v>0</v>
      </c>
      <c r="DF112" s="1112">
        <f t="shared" si="7460"/>
        <v>0</v>
      </c>
      <c r="DG112" s="1112">
        <f t="shared" si="7460"/>
        <v>0</v>
      </c>
      <c r="DH112" s="1112">
        <f t="shared" si="7460"/>
        <v>0</v>
      </c>
      <c r="DI112" s="1112">
        <f t="shared" si="7460"/>
        <v>0</v>
      </c>
      <c r="DJ112" s="1112">
        <f t="shared" si="7460"/>
        <v>0</v>
      </c>
      <c r="DK112" s="1112">
        <f t="shared" si="7460"/>
        <v>0</v>
      </c>
      <c r="DL112" s="1112">
        <f t="shared" si="7460"/>
        <v>0</v>
      </c>
      <c r="DM112" s="1112">
        <f t="shared" si="7460"/>
        <v>0</v>
      </c>
      <c r="DN112" s="1112">
        <f t="shared" si="7460"/>
        <v>0</v>
      </c>
      <c r="DO112" s="1112">
        <f t="shared" si="7460"/>
        <v>0</v>
      </c>
      <c r="DP112" s="1113">
        <f t="shared" si="7460"/>
        <v>0</v>
      </c>
      <c r="DR112" s="1120">
        <f t="shared" ref="DR112:EE112" si="7461">SUM(DR113:DR118)</f>
        <v>0</v>
      </c>
      <c r="DS112" s="1112">
        <f t="shared" si="7461"/>
        <v>0</v>
      </c>
      <c r="DT112" s="1112">
        <f t="shared" si="7461"/>
        <v>0</v>
      </c>
      <c r="DU112" s="1112">
        <f t="shared" si="7461"/>
        <v>0</v>
      </c>
      <c r="DV112" s="1112">
        <f t="shared" si="7461"/>
        <v>0</v>
      </c>
      <c r="DW112" s="1112">
        <f t="shared" si="7461"/>
        <v>0</v>
      </c>
      <c r="DX112" s="1112">
        <f t="shared" si="7461"/>
        <v>0</v>
      </c>
      <c r="DY112" s="1112">
        <f t="shared" si="7461"/>
        <v>0</v>
      </c>
      <c r="DZ112" s="1112">
        <f t="shared" si="7461"/>
        <v>0</v>
      </c>
      <c r="EA112" s="1112">
        <f t="shared" si="7461"/>
        <v>0</v>
      </c>
      <c r="EB112" s="1112">
        <f t="shared" si="7461"/>
        <v>0</v>
      </c>
      <c r="EC112" s="1112">
        <f t="shared" si="7461"/>
        <v>0</v>
      </c>
      <c r="ED112" s="1112">
        <f t="shared" si="7461"/>
        <v>0</v>
      </c>
      <c r="EE112" s="1113">
        <f t="shared" si="7461"/>
        <v>0</v>
      </c>
      <c r="EG112" s="1120">
        <f t="shared" ref="EG112:ET112" si="7462">SUM(EG113:EG118)</f>
        <v>0</v>
      </c>
      <c r="EH112" s="1112">
        <f t="shared" si="7462"/>
        <v>0</v>
      </c>
      <c r="EI112" s="1112">
        <f t="shared" si="7462"/>
        <v>0</v>
      </c>
      <c r="EJ112" s="1112">
        <f t="shared" si="7462"/>
        <v>0</v>
      </c>
      <c r="EK112" s="1112">
        <f t="shared" si="7462"/>
        <v>0</v>
      </c>
      <c r="EL112" s="1112">
        <f t="shared" si="7462"/>
        <v>0</v>
      </c>
      <c r="EM112" s="1112">
        <f t="shared" si="7462"/>
        <v>0</v>
      </c>
      <c r="EN112" s="1112">
        <f t="shared" si="7462"/>
        <v>0</v>
      </c>
      <c r="EO112" s="1112">
        <f t="shared" si="7462"/>
        <v>0</v>
      </c>
      <c r="EP112" s="1112">
        <f t="shared" si="7462"/>
        <v>0</v>
      </c>
      <c r="EQ112" s="1112">
        <f t="shared" si="7462"/>
        <v>0</v>
      </c>
      <c r="ER112" s="1112">
        <f t="shared" si="7462"/>
        <v>0</v>
      </c>
      <c r="ES112" s="1112">
        <f t="shared" si="7462"/>
        <v>0</v>
      </c>
      <c r="ET112" s="1113">
        <f t="shared" si="7462"/>
        <v>0</v>
      </c>
      <c r="EV112" s="1120">
        <f t="shared" ref="EV112:FI112" si="7463">SUM(EV113:EV118)</f>
        <v>0</v>
      </c>
      <c r="EW112" s="1112">
        <f t="shared" si="7463"/>
        <v>0</v>
      </c>
      <c r="EX112" s="1112">
        <f t="shared" si="7463"/>
        <v>0</v>
      </c>
      <c r="EY112" s="1112">
        <f t="shared" si="7463"/>
        <v>0</v>
      </c>
      <c r="EZ112" s="1112">
        <f t="shared" si="7463"/>
        <v>0</v>
      </c>
      <c r="FA112" s="1112">
        <f t="shared" si="7463"/>
        <v>0</v>
      </c>
      <c r="FB112" s="1112">
        <f t="shared" si="7463"/>
        <v>0</v>
      </c>
      <c r="FC112" s="1112">
        <f t="shared" si="7463"/>
        <v>0</v>
      </c>
      <c r="FD112" s="1112">
        <f t="shared" si="7463"/>
        <v>0</v>
      </c>
      <c r="FE112" s="1112">
        <f t="shared" si="7463"/>
        <v>0</v>
      </c>
      <c r="FF112" s="1112">
        <f t="shared" si="7463"/>
        <v>0</v>
      </c>
      <c r="FG112" s="1112">
        <f t="shared" si="7463"/>
        <v>0</v>
      </c>
      <c r="FH112" s="1112">
        <f t="shared" si="7463"/>
        <v>0</v>
      </c>
      <c r="FI112" s="1113">
        <f t="shared" si="7463"/>
        <v>0</v>
      </c>
      <c r="FK112" s="1120">
        <f t="shared" ref="FK112:FX112" si="7464">SUM(FK113:FK118)</f>
        <v>0</v>
      </c>
      <c r="FL112" s="1112">
        <f t="shared" si="7464"/>
        <v>0</v>
      </c>
      <c r="FM112" s="1112">
        <f t="shared" si="7464"/>
        <v>0</v>
      </c>
      <c r="FN112" s="1112">
        <f t="shared" si="7464"/>
        <v>0</v>
      </c>
      <c r="FO112" s="1112">
        <f t="shared" si="7464"/>
        <v>0</v>
      </c>
      <c r="FP112" s="1112">
        <f t="shared" si="7464"/>
        <v>0</v>
      </c>
      <c r="FQ112" s="1112">
        <f t="shared" si="7464"/>
        <v>0</v>
      </c>
      <c r="FR112" s="1112">
        <f t="shared" si="7464"/>
        <v>0</v>
      </c>
      <c r="FS112" s="1112">
        <f t="shared" si="7464"/>
        <v>0</v>
      </c>
      <c r="FT112" s="1112">
        <f t="shared" si="7464"/>
        <v>0</v>
      </c>
      <c r="FU112" s="1112">
        <f t="shared" si="7464"/>
        <v>0</v>
      </c>
      <c r="FV112" s="1112">
        <f t="shared" si="7464"/>
        <v>0</v>
      </c>
      <c r="FW112" s="1112">
        <f t="shared" si="7464"/>
        <v>0</v>
      </c>
      <c r="FX112" s="1113">
        <f t="shared" si="7464"/>
        <v>0</v>
      </c>
      <c r="FZ112" s="1120">
        <f t="shared" ref="FZ112:GM112" si="7465">SUM(FZ113:FZ118)</f>
        <v>0</v>
      </c>
      <c r="GA112" s="1112">
        <f t="shared" si="7465"/>
        <v>0</v>
      </c>
      <c r="GB112" s="1112">
        <f t="shared" si="7465"/>
        <v>0</v>
      </c>
      <c r="GC112" s="1112">
        <f t="shared" si="7465"/>
        <v>0</v>
      </c>
      <c r="GD112" s="1112">
        <f t="shared" si="7465"/>
        <v>0</v>
      </c>
      <c r="GE112" s="1112">
        <f t="shared" si="7465"/>
        <v>0</v>
      </c>
      <c r="GF112" s="1112">
        <f t="shared" si="7465"/>
        <v>0</v>
      </c>
      <c r="GG112" s="1112">
        <f t="shared" si="7465"/>
        <v>0</v>
      </c>
      <c r="GH112" s="1112">
        <f t="shared" si="7465"/>
        <v>0</v>
      </c>
      <c r="GI112" s="1112">
        <f t="shared" si="7465"/>
        <v>0</v>
      </c>
      <c r="GJ112" s="1112">
        <f t="shared" si="7465"/>
        <v>0</v>
      </c>
      <c r="GK112" s="1112">
        <f t="shared" si="7465"/>
        <v>0</v>
      </c>
      <c r="GL112" s="1112">
        <f t="shared" si="7465"/>
        <v>0</v>
      </c>
      <c r="GM112" s="1113">
        <f t="shared" si="7465"/>
        <v>0</v>
      </c>
      <c r="GO112" s="1120">
        <f t="shared" ref="GO112:HB112" si="7466">SUM(GO113:GO118)</f>
        <v>0</v>
      </c>
      <c r="GP112" s="1112">
        <f t="shared" si="7466"/>
        <v>0</v>
      </c>
      <c r="GQ112" s="1112">
        <f t="shared" si="7466"/>
        <v>0</v>
      </c>
      <c r="GR112" s="1112">
        <f t="shared" si="7466"/>
        <v>0</v>
      </c>
      <c r="GS112" s="1112">
        <f t="shared" si="7466"/>
        <v>0</v>
      </c>
      <c r="GT112" s="1112">
        <f t="shared" si="7466"/>
        <v>0</v>
      </c>
      <c r="GU112" s="1112">
        <f t="shared" si="7466"/>
        <v>0</v>
      </c>
      <c r="GV112" s="1112">
        <f t="shared" si="7466"/>
        <v>0</v>
      </c>
      <c r="GW112" s="1112">
        <f t="shared" si="7466"/>
        <v>0</v>
      </c>
      <c r="GX112" s="1112">
        <f t="shared" si="7466"/>
        <v>0</v>
      </c>
      <c r="GY112" s="1112">
        <f t="shared" si="7466"/>
        <v>0</v>
      </c>
      <c r="GZ112" s="1112">
        <f t="shared" si="7466"/>
        <v>0</v>
      </c>
      <c r="HA112" s="1112">
        <f t="shared" si="7466"/>
        <v>0</v>
      </c>
      <c r="HB112" s="1113">
        <f t="shared" si="7466"/>
        <v>0</v>
      </c>
      <c r="HD112" s="1120">
        <f t="shared" ref="HD112:HQ112" si="7467">SUM(HD113:HD118)</f>
        <v>0</v>
      </c>
      <c r="HE112" s="1112">
        <f t="shared" si="7467"/>
        <v>0</v>
      </c>
      <c r="HF112" s="1112">
        <f t="shared" si="7467"/>
        <v>0</v>
      </c>
      <c r="HG112" s="1112">
        <f t="shared" si="7467"/>
        <v>0</v>
      </c>
      <c r="HH112" s="1112">
        <f t="shared" si="7467"/>
        <v>0</v>
      </c>
      <c r="HI112" s="1112">
        <f t="shared" si="7467"/>
        <v>0</v>
      </c>
      <c r="HJ112" s="1112">
        <f t="shared" si="7467"/>
        <v>0</v>
      </c>
      <c r="HK112" s="1112">
        <f t="shared" si="7467"/>
        <v>0</v>
      </c>
      <c r="HL112" s="1112">
        <f t="shared" si="7467"/>
        <v>0</v>
      </c>
      <c r="HM112" s="1112">
        <f t="shared" si="7467"/>
        <v>0</v>
      </c>
      <c r="HN112" s="1112">
        <f t="shared" si="7467"/>
        <v>0</v>
      </c>
      <c r="HO112" s="1112">
        <f t="shared" si="7467"/>
        <v>0</v>
      </c>
      <c r="HP112" s="1112">
        <f t="shared" si="7467"/>
        <v>0</v>
      </c>
      <c r="HQ112" s="1113">
        <f t="shared" si="7467"/>
        <v>0</v>
      </c>
      <c r="HS112" s="1120">
        <f t="shared" ref="HS112:IF112" si="7468">SUM(HS113:HS118)</f>
        <v>0</v>
      </c>
      <c r="HT112" s="1112">
        <f t="shared" si="7468"/>
        <v>0</v>
      </c>
      <c r="HU112" s="1112">
        <f t="shared" si="7468"/>
        <v>0</v>
      </c>
      <c r="HV112" s="1112">
        <f t="shared" si="7468"/>
        <v>0</v>
      </c>
      <c r="HW112" s="1112">
        <f t="shared" si="7468"/>
        <v>0</v>
      </c>
      <c r="HX112" s="1112">
        <f t="shared" si="7468"/>
        <v>0</v>
      </c>
      <c r="HY112" s="1112">
        <f t="shared" si="7468"/>
        <v>0</v>
      </c>
      <c r="HZ112" s="1112">
        <f t="shared" si="7468"/>
        <v>0</v>
      </c>
      <c r="IA112" s="1112">
        <f t="shared" si="7468"/>
        <v>0</v>
      </c>
      <c r="IB112" s="1112">
        <f t="shared" si="7468"/>
        <v>0</v>
      </c>
      <c r="IC112" s="1112">
        <f t="shared" si="7468"/>
        <v>0</v>
      </c>
      <c r="ID112" s="1112">
        <f t="shared" si="7468"/>
        <v>0</v>
      </c>
      <c r="IE112" s="1112">
        <f t="shared" si="7468"/>
        <v>0</v>
      </c>
      <c r="IF112" s="1113">
        <f t="shared" si="7468"/>
        <v>0</v>
      </c>
      <c r="IH112" s="1120">
        <f t="shared" ref="IH112:IU112" si="7469">SUM(IH113:IH118)</f>
        <v>0</v>
      </c>
      <c r="II112" s="1112">
        <f t="shared" si="7469"/>
        <v>0</v>
      </c>
      <c r="IJ112" s="1112">
        <f t="shared" si="7469"/>
        <v>0</v>
      </c>
      <c r="IK112" s="1112">
        <f t="shared" si="7469"/>
        <v>0</v>
      </c>
      <c r="IL112" s="1112">
        <f t="shared" si="7469"/>
        <v>0</v>
      </c>
      <c r="IM112" s="1112">
        <f t="shared" si="7469"/>
        <v>0</v>
      </c>
      <c r="IN112" s="1112">
        <f t="shared" si="7469"/>
        <v>0</v>
      </c>
      <c r="IO112" s="1112">
        <f t="shared" si="7469"/>
        <v>0</v>
      </c>
      <c r="IP112" s="1112">
        <f t="shared" si="7469"/>
        <v>0</v>
      </c>
      <c r="IQ112" s="1112">
        <f t="shared" si="7469"/>
        <v>0</v>
      </c>
      <c r="IR112" s="1112">
        <f t="shared" si="7469"/>
        <v>0</v>
      </c>
      <c r="IS112" s="1112">
        <f t="shared" si="7469"/>
        <v>0</v>
      </c>
      <c r="IT112" s="1112">
        <f t="shared" si="7469"/>
        <v>0</v>
      </c>
      <c r="IU112" s="1113">
        <f t="shared" si="7469"/>
        <v>0</v>
      </c>
      <c r="IW112" s="1120">
        <f t="shared" ref="IW112:JJ112" si="7470">SUM(IW113:IW118)</f>
        <v>0</v>
      </c>
      <c r="IX112" s="1112">
        <f t="shared" si="7470"/>
        <v>0</v>
      </c>
      <c r="IY112" s="1112">
        <f t="shared" si="7470"/>
        <v>0</v>
      </c>
      <c r="IZ112" s="1112">
        <f t="shared" si="7470"/>
        <v>0</v>
      </c>
      <c r="JA112" s="1112">
        <f t="shared" si="7470"/>
        <v>0</v>
      </c>
      <c r="JB112" s="1112">
        <f t="shared" si="7470"/>
        <v>0</v>
      </c>
      <c r="JC112" s="1112">
        <f t="shared" si="7470"/>
        <v>0</v>
      </c>
      <c r="JD112" s="1112">
        <f t="shared" si="7470"/>
        <v>0</v>
      </c>
      <c r="JE112" s="1112">
        <f t="shared" si="7470"/>
        <v>0</v>
      </c>
      <c r="JF112" s="1112">
        <f t="shared" si="7470"/>
        <v>0</v>
      </c>
      <c r="JG112" s="1112">
        <f t="shared" si="7470"/>
        <v>0</v>
      </c>
      <c r="JH112" s="1112">
        <f t="shared" si="7470"/>
        <v>0</v>
      </c>
      <c r="JI112" s="1112">
        <f t="shared" si="7470"/>
        <v>0</v>
      </c>
      <c r="JJ112" s="1113">
        <f t="shared" si="7470"/>
        <v>0</v>
      </c>
      <c r="JL112" s="1120">
        <f t="shared" ref="JL112:JY112" si="7471">SUM(JL113:JL118)</f>
        <v>0</v>
      </c>
      <c r="JM112" s="1112">
        <f t="shared" si="7471"/>
        <v>0</v>
      </c>
      <c r="JN112" s="1112">
        <f t="shared" si="7471"/>
        <v>0</v>
      </c>
      <c r="JO112" s="1112">
        <f t="shared" si="7471"/>
        <v>0</v>
      </c>
      <c r="JP112" s="1112">
        <f t="shared" si="7471"/>
        <v>0</v>
      </c>
      <c r="JQ112" s="1112">
        <f t="shared" si="7471"/>
        <v>0</v>
      </c>
      <c r="JR112" s="1112">
        <f t="shared" si="7471"/>
        <v>0</v>
      </c>
      <c r="JS112" s="1112">
        <f t="shared" si="7471"/>
        <v>0</v>
      </c>
      <c r="JT112" s="1112">
        <f t="shared" si="7471"/>
        <v>0</v>
      </c>
      <c r="JU112" s="1112">
        <f t="shared" si="7471"/>
        <v>0</v>
      </c>
      <c r="JV112" s="1112">
        <f t="shared" si="7471"/>
        <v>0</v>
      </c>
      <c r="JW112" s="1112">
        <f t="shared" si="7471"/>
        <v>0</v>
      </c>
      <c r="JX112" s="1112">
        <f t="shared" si="7471"/>
        <v>0</v>
      </c>
      <c r="JY112" s="1113">
        <f t="shared" si="7471"/>
        <v>0</v>
      </c>
      <c r="KA112" s="1120">
        <f t="shared" ref="KA112:KN112" si="7472">SUM(KA113:KA118)</f>
        <v>0</v>
      </c>
      <c r="KB112" s="1112">
        <f t="shared" si="7472"/>
        <v>0</v>
      </c>
      <c r="KC112" s="1112">
        <f t="shared" si="7472"/>
        <v>0</v>
      </c>
      <c r="KD112" s="1112">
        <f t="shared" si="7472"/>
        <v>0</v>
      </c>
      <c r="KE112" s="1112">
        <f t="shared" si="7472"/>
        <v>0</v>
      </c>
      <c r="KF112" s="1112">
        <f t="shared" si="7472"/>
        <v>0</v>
      </c>
      <c r="KG112" s="1112">
        <f t="shared" si="7472"/>
        <v>0</v>
      </c>
      <c r="KH112" s="1112">
        <f t="shared" si="7472"/>
        <v>0</v>
      </c>
      <c r="KI112" s="1112">
        <f t="shared" si="7472"/>
        <v>0</v>
      </c>
      <c r="KJ112" s="1112">
        <f t="shared" si="7472"/>
        <v>0</v>
      </c>
      <c r="KK112" s="1112">
        <f t="shared" si="7472"/>
        <v>0</v>
      </c>
      <c r="KL112" s="1112">
        <f t="shared" si="7472"/>
        <v>0</v>
      </c>
      <c r="KM112" s="1112">
        <f t="shared" si="7472"/>
        <v>0</v>
      </c>
      <c r="KN112" s="1113">
        <f t="shared" si="7472"/>
        <v>0</v>
      </c>
      <c r="KP112" s="1120">
        <f t="shared" ref="KP112:LC112" si="7473">SUM(KP113:KP118)</f>
        <v>0</v>
      </c>
      <c r="KQ112" s="1112">
        <f t="shared" si="7473"/>
        <v>0</v>
      </c>
      <c r="KR112" s="1112">
        <f t="shared" si="7473"/>
        <v>0</v>
      </c>
      <c r="KS112" s="1112">
        <f t="shared" si="7473"/>
        <v>0</v>
      </c>
      <c r="KT112" s="1112">
        <f t="shared" si="7473"/>
        <v>0</v>
      </c>
      <c r="KU112" s="1112">
        <f t="shared" si="7473"/>
        <v>0</v>
      </c>
      <c r="KV112" s="1112">
        <f t="shared" si="7473"/>
        <v>0</v>
      </c>
      <c r="KW112" s="1112">
        <f t="shared" si="7473"/>
        <v>0</v>
      </c>
      <c r="KX112" s="1112">
        <f t="shared" si="7473"/>
        <v>0</v>
      </c>
      <c r="KY112" s="1112">
        <f t="shared" si="7473"/>
        <v>0</v>
      </c>
      <c r="KZ112" s="1112">
        <f t="shared" si="7473"/>
        <v>0</v>
      </c>
      <c r="LA112" s="1112">
        <f t="shared" si="7473"/>
        <v>0</v>
      </c>
      <c r="LB112" s="1112">
        <f t="shared" si="7473"/>
        <v>0</v>
      </c>
      <c r="LC112" s="1113">
        <f t="shared" si="7473"/>
        <v>0</v>
      </c>
      <c r="LE112" s="1120">
        <f t="shared" ref="LE112:LR112" si="7474">SUM(LE113:LE118)</f>
        <v>0</v>
      </c>
      <c r="LF112" s="1112">
        <f t="shared" si="7474"/>
        <v>0</v>
      </c>
      <c r="LG112" s="1112">
        <f t="shared" si="7474"/>
        <v>0</v>
      </c>
      <c r="LH112" s="1112">
        <f t="shared" si="7474"/>
        <v>0</v>
      </c>
      <c r="LI112" s="1112">
        <f t="shared" si="7474"/>
        <v>0</v>
      </c>
      <c r="LJ112" s="1112">
        <f t="shared" si="7474"/>
        <v>0</v>
      </c>
      <c r="LK112" s="1112">
        <f t="shared" si="7474"/>
        <v>0</v>
      </c>
      <c r="LL112" s="1112">
        <f t="shared" si="7474"/>
        <v>0</v>
      </c>
      <c r="LM112" s="1112">
        <f t="shared" si="7474"/>
        <v>0</v>
      </c>
      <c r="LN112" s="1112">
        <f t="shared" si="7474"/>
        <v>0</v>
      </c>
      <c r="LO112" s="1112">
        <f t="shared" si="7474"/>
        <v>0</v>
      </c>
      <c r="LP112" s="1112">
        <f t="shared" si="7474"/>
        <v>0</v>
      </c>
      <c r="LQ112" s="1112">
        <f t="shared" si="7474"/>
        <v>0</v>
      </c>
      <c r="LR112" s="1113">
        <f t="shared" si="7474"/>
        <v>0</v>
      </c>
      <c r="LT112" s="1120">
        <f t="shared" ref="LT112:MG112" si="7475">SUM(LT113:LT118)</f>
        <v>0</v>
      </c>
      <c r="LU112" s="1112">
        <f t="shared" si="7475"/>
        <v>0</v>
      </c>
      <c r="LV112" s="1112">
        <f t="shared" si="7475"/>
        <v>0</v>
      </c>
      <c r="LW112" s="1112">
        <f t="shared" si="7475"/>
        <v>0</v>
      </c>
      <c r="LX112" s="1112">
        <f t="shared" si="7475"/>
        <v>0</v>
      </c>
      <c r="LY112" s="1112">
        <f t="shared" si="7475"/>
        <v>0</v>
      </c>
      <c r="LZ112" s="1112">
        <f t="shared" si="7475"/>
        <v>0</v>
      </c>
      <c r="MA112" s="1112">
        <f t="shared" si="7475"/>
        <v>0</v>
      </c>
      <c r="MB112" s="1112">
        <f t="shared" si="7475"/>
        <v>0</v>
      </c>
      <c r="MC112" s="1112">
        <f t="shared" si="7475"/>
        <v>0</v>
      </c>
      <c r="MD112" s="1112">
        <f t="shared" si="7475"/>
        <v>0</v>
      </c>
      <c r="ME112" s="1112">
        <f t="shared" si="7475"/>
        <v>0</v>
      </c>
      <c r="MF112" s="1112">
        <f t="shared" si="7475"/>
        <v>0</v>
      </c>
      <c r="MG112" s="1113">
        <f t="shared" si="7475"/>
        <v>0</v>
      </c>
      <c r="MI112" s="1120">
        <f t="shared" ref="MI112:MV112" si="7476">SUM(MI113:MI118)</f>
        <v>0</v>
      </c>
      <c r="MJ112" s="1112">
        <f t="shared" si="7476"/>
        <v>0</v>
      </c>
      <c r="MK112" s="1112">
        <f t="shared" si="7476"/>
        <v>0</v>
      </c>
      <c r="ML112" s="1112">
        <f t="shared" si="7476"/>
        <v>0</v>
      </c>
      <c r="MM112" s="1112">
        <f t="shared" si="7476"/>
        <v>0</v>
      </c>
      <c r="MN112" s="1112">
        <f t="shared" si="7476"/>
        <v>0</v>
      </c>
      <c r="MO112" s="1112">
        <f t="shared" si="7476"/>
        <v>0</v>
      </c>
      <c r="MP112" s="1112">
        <f t="shared" si="7476"/>
        <v>0</v>
      </c>
      <c r="MQ112" s="1112">
        <f t="shared" si="7476"/>
        <v>0</v>
      </c>
      <c r="MR112" s="1112">
        <f t="shared" si="7476"/>
        <v>0</v>
      </c>
      <c r="MS112" s="1112">
        <f t="shared" si="7476"/>
        <v>0</v>
      </c>
      <c r="MT112" s="1112">
        <f t="shared" si="7476"/>
        <v>0</v>
      </c>
      <c r="MU112" s="1112">
        <f t="shared" si="7476"/>
        <v>0</v>
      </c>
      <c r="MV112" s="1113">
        <f t="shared" si="7476"/>
        <v>0</v>
      </c>
      <c r="MX112" s="1120">
        <f t="shared" ref="MX112:NK112" si="7477">SUM(MX113:MX118)</f>
        <v>0</v>
      </c>
      <c r="MY112" s="1112">
        <f t="shared" si="7477"/>
        <v>0</v>
      </c>
      <c r="MZ112" s="1112">
        <f t="shared" si="7477"/>
        <v>0</v>
      </c>
      <c r="NA112" s="1112">
        <f t="shared" si="7477"/>
        <v>0</v>
      </c>
      <c r="NB112" s="1112">
        <f t="shared" si="7477"/>
        <v>0</v>
      </c>
      <c r="NC112" s="1112">
        <f t="shared" si="7477"/>
        <v>0</v>
      </c>
      <c r="ND112" s="1112">
        <f t="shared" si="7477"/>
        <v>0</v>
      </c>
      <c r="NE112" s="1112">
        <f t="shared" si="7477"/>
        <v>0</v>
      </c>
      <c r="NF112" s="1112">
        <f t="shared" si="7477"/>
        <v>0</v>
      </c>
      <c r="NG112" s="1112">
        <f t="shared" si="7477"/>
        <v>0</v>
      </c>
      <c r="NH112" s="1112">
        <f t="shared" si="7477"/>
        <v>0</v>
      </c>
      <c r="NI112" s="1112">
        <f t="shared" si="7477"/>
        <v>0</v>
      </c>
      <c r="NJ112" s="1112">
        <f t="shared" si="7477"/>
        <v>0</v>
      </c>
      <c r="NK112" s="1113">
        <f t="shared" si="7477"/>
        <v>0</v>
      </c>
      <c r="NM112" s="1120">
        <f t="shared" ref="NM112:NZ112" si="7478">SUM(NM113:NM118)</f>
        <v>0</v>
      </c>
      <c r="NN112" s="1112">
        <f t="shared" si="7478"/>
        <v>0</v>
      </c>
      <c r="NO112" s="1112">
        <f t="shared" si="7478"/>
        <v>0</v>
      </c>
      <c r="NP112" s="1112">
        <f t="shared" si="7478"/>
        <v>0</v>
      </c>
      <c r="NQ112" s="1112">
        <f t="shared" si="7478"/>
        <v>0</v>
      </c>
      <c r="NR112" s="1112">
        <f t="shared" si="7478"/>
        <v>0</v>
      </c>
      <c r="NS112" s="1112">
        <f t="shared" si="7478"/>
        <v>0</v>
      </c>
      <c r="NT112" s="1112">
        <f t="shared" si="7478"/>
        <v>0</v>
      </c>
      <c r="NU112" s="1112">
        <f t="shared" si="7478"/>
        <v>0</v>
      </c>
      <c r="NV112" s="1112">
        <f t="shared" si="7478"/>
        <v>0</v>
      </c>
      <c r="NW112" s="1112">
        <f t="shared" si="7478"/>
        <v>0</v>
      </c>
      <c r="NX112" s="1112">
        <f t="shared" si="7478"/>
        <v>0</v>
      </c>
      <c r="NY112" s="1112">
        <f t="shared" si="7478"/>
        <v>0</v>
      </c>
      <c r="NZ112" s="1113">
        <f t="shared" si="7478"/>
        <v>0</v>
      </c>
      <c r="OB112" s="1120">
        <f t="shared" ref="OB112:OO112" si="7479">SUM(OB113:OB118)</f>
        <v>0</v>
      </c>
      <c r="OC112" s="1112">
        <f t="shared" si="7479"/>
        <v>0</v>
      </c>
      <c r="OD112" s="1112">
        <f t="shared" si="7479"/>
        <v>0</v>
      </c>
      <c r="OE112" s="1112">
        <f t="shared" si="7479"/>
        <v>0</v>
      </c>
      <c r="OF112" s="1112">
        <f t="shared" si="7479"/>
        <v>0</v>
      </c>
      <c r="OG112" s="1112">
        <f t="shared" si="7479"/>
        <v>0</v>
      </c>
      <c r="OH112" s="1112">
        <f t="shared" si="7479"/>
        <v>0</v>
      </c>
      <c r="OI112" s="1112">
        <f t="shared" si="7479"/>
        <v>0</v>
      </c>
      <c r="OJ112" s="1112">
        <f t="shared" si="7479"/>
        <v>0</v>
      </c>
      <c r="OK112" s="1112">
        <f t="shared" si="7479"/>
        <v>0</v>
      </c>
      <c r="OL112" s="1112">
        <f t="shared" si="7479"/>
        <v>0</v>
      </c>
      <c r="OM112" s="1112">
        <f t="shared" si="7479"/>
        <v>0</v>
      </c>
      <c r="ON112" s="1112">
        <f t="shared" si="7479"/>
        <v>0</v>
      </c>
      <c r="OO112" s="1113">
        <f t="shared" si="7479"/>
        <v>0</v>
      </c>
      <c r="OQ112" s="1120">
        <f t="shared" ref="OQ112:PD112" si="7480">SUM(OQ113:OQ118)</f>
        <v>0</v>
      </c>
      <c r="OR112" s="1112">
        <f t="shared" si="7480"/>
        <v>0</v>
      </c>
      <c r="OS112" s="1112">
        <f t="shared" si="7480"/>
        <v>0</v>
      </c>
      <c r="OT112" s="1112">
        <f t="shared" si="7480"/>
        <v>0</v>
      </c>
      <c r="OU112" s="1112">
        <f t="shared" si="7480"/>
        <v>0</v>
      </c>
      <c r="OV112" s="1112">
        <f t="shared" si="7480"/>
        <v>0</v>
      </c>
      <c r="OW112" s="1112">
        <f t="shared" si="7480"/>
        <v>0</v>
      </c>
      <c r="OX112" s="1112">
        <f t="shared" si="7480"/>
        <v>0</v>
      </c>
      <c r="OY112" s="1112">
        <f t="shared" si="7480"/>
        <v>0</v>
      </c>
      <c r="OZ112" s="1112">
        <f t="shared" si="7480"/>
        <v>0</v>
      </c>
      <c r="PA112" s="1112">
        <f t="shared" si="7480"/>
        <v>0</v>
      </c>
      <c r="PB112" s="1112">
        <f t="shared" si="7480"/>
        <v>0</v>
      </c>
      <c r="PC112" s="1112">
        <f t="shared" si="7480"/>
        <v>0</v>
      </c>
      <c r="PD112" s="1113">
        <f t="shared" si="7480"/>
        <v>0</v>
      </c>
      <c r="PF112" s="1120">
        <f t="shared" ref="PF112:PS112" si="7481">SUM(PF113:PF118)</f>
        <v>0</v>
      </c>
      <c r="PG112" s="1112">
        <f t="shared" si="7481"/>
        <v>0</v>
      </c>
      <c r="PH112" s="1112">
        <f t="shared" si="7481"/>
        <v>0</v>
      </c>
      <c r="PI112" s="1112">
        <f t="shared" si="7481"/>
        <v>0</v>
      </c>
      <c r="PJ112" s="1112">
        <f t="shared" si="7481"/>
        <v>0</v>
      </c>
      <c r="PK112" s="1112">
        <f t="shared" si="7481"/>
        <v>0</v>
      </c>
      <c r="PL112" s="1112">
        <f t="shared" si="7481"/>
        <v>0</v>
      </c>
      <c r="PM112" s="1112">
        <f t="shared" si="7481"/>
        <v>0</v>
      </c>
      <c r="PN112" s="1112">
        <f t="shared" si="7481"/>
        <v>0</v>
      </c>
      <c r="PO112" s="1112">
        <f t="shared" si="7481"/>
        <v>0</v>
      </c>
      <c r="PP112" s="1112">
        <f t="shared" si="7481"/>
        <v>0</v>
      </c>
      <c r="PQ112" s="1112">
        <f t="shared" si="7481"/>
        <v>0</v>
      </c>
      <c r="PR112" s="1112">
        <f t="shared" si="7481"/>
        <v>0</v>
      </c>
      <c r="PS112" s="1113">
        <f t="shared" si="7481"/>
        <v>0</v>
      </c>
      <c r="PU112" s="1120">
        <f t="shared" ref="PU112:QH112" si="7482">SUM(PU113:PU118)</f>
        <v>0</v>
      </c>
      <c r="PV112" s="1112">
        <f t="shared" si="7482"/>
        <v>0</v>
      </c>
      <c r="PW112" s="1112">
        <f t="shared" si="7482"/>
        <v>0</v>
      </c>
      <c r="PX112" s="1112">
        <f t="shared" si="7482"/>
        <v>0</v>
      </c>
      <c r="PY112" s="1112">
        <f t="shared" si="7482"/>
        <v>0</v>
      </c>
      <c r="PZ112" s="1112">
        <f t="shared" si="7482"/>
        <v>0</v>
      </c>
      <c r="QA112" s="1112">
        <f t="shared" si="7482"/>
        <v>0</v>
      </c>
      <c r="QB112" s="1112">
        <f t="shared" si="7482"/>
        <v>0</v>
      </c>
      <c r="QC112" s="1112">
        <f t="shared" si="7482"/>
        <v>0</v>
      </c>
      <c r="QD112" s="1112">
        <f t="shared" si="7482"/>
        <v>0</v>
      </c>
      <c r="QE112" s="1112">
        <f t="shared" si="7482"/>
        <v>0</v>
      </c>
      <c r="QF112" s="1112">
        <f t="shared" si="7482"/>
        <v>0</v>
      </c>
      <c r="QG112" s="1112">
        <f t="shared" si="7482"/>
        <v>0</v>
      </c>
      <c r="QH112" s="1113">
        <f t="shared" si="7482"/>
        <v>0</v>
      </c>
      <c r="QJ112" s="1120">
        <f t="shared" ref="QJ112:QW112" si="7483">SUM(QJ113:QJ118)</f>
        <v>0</v>
      </c>
      <c r="QK112" s="1112">
        <f t="shared" si="7483"/>
        <v>0</v>
      </c>
      <c r="QL112" s="1112">
        <f t="shared" si="7483"/>
        <v>0</v>
      </c>
      <c r="QM112" s="1112">
        <f t="shared" si="7483"/>
        <v>0</v>
      </c>
      <c r="QN112" s="1112">
        <f t="shared" si="7483"/>
        <v>0</v>
      </c>
      <c r="QO112" s="1112">
        <f t="shared" si="7483"/>
        <v>0</v>
      </c>
      <c r="QP112" s="1112">
        <f t="shared" si="7483"/>
        <v>0</v>
      </c>
      <c r="QQ112" s="1112">
        <f t="shared" si="7483"/>
        <v>0</v>
      </c>
      <c r="QR112" s="1112">
        <f t="shared" si="7483"/>
        <v>0</v>
      </c>
      <c r="QS112" s="1112">
        <f t="shared" si="7483"/>
        <v>0</v>
      </c>
      <c r="QT112" s="1112">
        <f t="shared" si="7483"/>
        <v>0</v>
      </c>
      <c r="QU112" s="1112">
        <f t="shared" si="7483"/>
        <v>0</v>
      </c>
      <c r="QV112" s="1112">
        <f t="shared" si="7483"/>
        <v>0</v>
      </c>
      <c r="QW112" s="1113">
        <f t="shared" si="7483"/>
        <v>0</v>
      </c>
      <c r="QY112" s="1120">
        <f t="shared" ref="QY112:RL112" si="7484">SUM(QY113:QY118)</f>
        <v>0</v>
      </c>
      <c r="QZ112" s="1112">
        <f t="shared" si="7484"/>
        <v>0</v>
      </c>
      <c r="RA112" s="1112">
        <f t="shared" si="7484"/>
        <v>0</v>
      </c>
      <c r="RB112" s="1112">
        <f t="shared" si="7484"/>
        <v>0</v>
      </c>
      <c r="RC112" s="1112">
        <f t="shared" si="7484"/>
        <v>0</v>
      </c>
      <c r="RD112" s="1112">
        <f t="shared" si="7484"/>
        <v>0</v>
      </c>
      <c r="RE112" s="1112">
        <f t="shared" si="7484"/>
        <v>0</v>
      </c>
      <c r="RF112" s="1112">
        <f t="shared" si="7484"/>
        <v>0</v>
      </c>
      <c r="RG112" s="1112">
        <f t="shared" si="7484"/>
        <v>0</v>
      </c>
      <c r="RH112" s="1112">
        <f t="shared" si="7484"/>
        <v>0</v>
      </c>
      <c r="RI112" s="1112">
        <f t="shared" si="7484"/>
        <v>0</v>
      </c>
      <c r="RJ112" s="1112">
        <f t="shared" si="7484"/>
        <v>0</v>
      </c>
      <c r="RK112" s="1112">
        <f t="shared" si="7484"/>
        <v>0</v>
      </c>
      <c r="RL112" s="1113">
        <f t="shared" si="7484"/>
        <v>0</v>
      </c>
      <c r="RN112" s="1120">
        <f t="shared" ref="RN112:SA112" si="7485">SUM(RN113:RN118)</f>
        <v>0</v>
      </c>
      <c r="RO112" s="1112">
        <f t="shared" si="7485"/>
        <v>0</v>
      </c>
      <c r="RP112" s="1112">
        <f t="shared" si="7485"/>
        <v>0</v>
      </c>
      <c r="RQ112" s="1112">
        <f t="shared" si="7485"/>
        <v>0</v>
      </c>
      <c r="RR112" s="1112">
        <f t="shared" si="7485"/>
        <v>0</v>
      </c>
      <c r="RS112" s="1112">
        <f t="shared" si="7485"/>
        <v>0</v>
      </c>
      <c r="RT112" s="1112">
        <f t="shared" si="7485"/>
        <v>0</v>
      </c>
      <c r="RU112" s="1112">
        <f t="shared" si="7485"/>
        <v>0</v>
      </c>
      <c r="RV112" s="1112">
        <f t="shared" si="7485"/>
        <v>0</v>
      </c>
      <c r="RW112" s="1112">
        <f t="shared" si="7485"/>
        <v>0</v>
      </c>
      <c r="RX112" s="1112">
        <f t="shared" si="7485"/>
        <v>0</v>
      </c>
      <c r="RY112" s="1112">
        <f t="shared" si="7485"/>
        <v>0</v>
      </c>
      <c r="RZ112" s="1112">
        <f t="shared" si="7485"/>
        <v>0</v>
      </c>
      <c r="SA112" s="1113">
        <f t="shared" si="7485"/>
        <v>0</v>
      </c>
      <c r="SC112" s="1120">
        <f t="shared" ref="SC112:SP112" si="7486">SUM(SC113:SC118)</f>
        <v>0</v>
      </c>
      <c r="SD112" s="1112">
        <f t="shared" si="7486"/>
        <v>0</v>
      </c>
      <c r="SE112" s="1112">
        <f t="shared" si="7486"/>
        <v>0</v>
      </c>
      <c r="SF112" s="1112">
        <f t="shared" si="7486"/>
        <v>0</v>
      </c>
      <c r="SG112" s="1112">
        <f t="shared" si="7486"/>
        <v>0</v>
      </c>
      <c r="SH112" s="1112">
        <f t="shared" si="7486"/>
        <v>0</v>
      </c>
      <c r="SI112" s="1112">
        <f t="shared" si="7486"/>
        <v>0</v>
      </c>
      <c r="SJ112" s="1112">
        <f t="shared" si="7486"/>
        <v>0</v>
      </c>
      <c r="SK112" s="1112">
        <f t="shared" si="7486"/>
        <v>0</v>
      </c>
      <c r="SL112" s="1112">
        <f t="shared" si="7486"/>
        <v>0</v>
      </c>
      <c r="SM112" s="1112">
        <f t="shared" si="7486"/>
        <v>0</v>
      </c>
      <c r="SN112" s="1112">
        <f t="shared" si="7486"/>
        <v>0</v>
      </c>
      <c r="SO112" s="1112">
        <f t="shared" si="7486"/>
        <v>0</v>
      </c>
      <c r="SP112" s="1113">
        <f t="shared" si="7486"/>
        <v>0</v>
      </c>
      <c r="SR112" s="1120">
        <f t="shared" ref="SR112:TE112" si="7487">SUM(SR113:SR118)</f>
        <v>0</v>
      </c>
      <c r="SS112" s="1112">
        <f t="shared" si="7487"/>
        <v>0</v>
      </c>
      <c r="ST112" s="1112">
        <f t="shared" si="7487"/>
        <v>0</v>
      </c>
      <c r="SU112" s="1112">
        <f t="shared" si="7487"/>
        <v>0</v>
      </c>
      <c r="SV112" s="1112">
        <f t="shared" si="7487"/>
        <v>0</v>
      </c>
      <c r="SW112" s="1112">
        <f t="shared" si="7487"/>
        <v>0</v>
      </c>
      <c r="SX112" s="1112">
        <f t="shared" si="7487"/>
        <v>0</v>
      </c>
      <c r="SY112" s="1112">
        <f t="shared" si="7487"/>
        <v>0</v>
      </c>
      <c r="SZ112" s="1112">
        <f t="shared" si="7487"/>
        <v>0</v>
      </c>
      <c r="TA112" s="1112">
        <f t="shared" si="7487"/>
        <v>0</v>
      </c>
      <c r="TB112" s="1112">
        <f t="shared" si="7487"/>
        <v>0</v>
      </c>
      <c r="TC112" s="1112">
        <f t="shared" si="7487"/>
        <v>0</v>
      </c>
      <c r="TD112" s="1112">
        <f t="shared" si="7487"/>
        <v>0</v>
      </c>
      <c r="TE112" s="1113">
        <f t="shared" si="7487"/>
        <v>0</v>
      </c>
      <c r="TG112" s="1120">
        <f t="shared" ref="TG112:TT112" si="7488">SUM(TG113:TG118)</f>
        <v>0</v>
      </c>
      <c r="TH112" s="1112">
        <f t="shared" si="7488"/>
        <v>0</v>
      </c>
      <c r="TI112" s="1112">
        <f t="shared" si="7488"/>
        <v>0</v>
      </c>
      <c r="TJ112" s="1112">
        <f t="shared" si="7488"/>
        <v>0</v>
      </c>
      <c r="TK112" s="1112">
        <f t="shared" si="7488"/>
        <v>0</v>
      </c>
      <c r="TL112" s="1112">
        <f t="shared" si="7488"/>
        <v>0</v>
      </c>
      <c r="TM112" s="1112">
        <f t="shared" si="7488"/>
        <v>0</v>
      </c>
      <c r="TN112" s="1112">
        <f t="shared" si="7488"/>
        <v>0</v>
      </c>
      <c r="TO112" s="1112">
        <f t="shared" si="7488"/>
        <v>0</v>
      </c>
      <c r="TP112" s="1112">
        <f t="shared" si="7488"/>
        <v>0</v>
      </c>
      <c r="TQ112" s="1112">
        <f t="shared" si="7488"/>
        <v>0</v>
      </c>
      <c r="TR112" s="1112">
        <f t="shared" si="7488"/>
        <v>0</v>
      </c>
      <c r="TS112" s="1112">
        <f t="shared" si="7488"/>
        <v>0</v>
      </c>
      <c r="TT112" s="1113">
        <f t="shared" si="7488"/>
        <v>0</v>
      </c>
      <c r="TV112" s="1120">
        <f t="shared" ref="TV112:UI112" si="7489">SUM(TV113:TV118)</f>
        <v>0</v>
      </c>
      <c r="TW112" s="1112">
        <f t="shared" si="7489"/>
        <v>0</v>
      </c>
      <c r="TX112" s="1112">
        <f t="shared" si="7489"/>
        <v>0</v>
      </c>
      <c r="TY112" s="1112">
        <f t="shared" si="7489"/>
        <v>0</v>
      </c>
      <c r="TZ112" s="1112">
        <f t="shared" si="7489"/>
        <v>0</v>
      </c>
      <c r="UA112" s="1112">
        <f t="shared" si="7489"/>
        <v>0</v>
      </c>
      <c r="UB112" s="1112">
        <f t="shared" si="7489"/>
        <v>0</v>
      </c>
      <c r="UC112" s="1112">
        <f t="shared" si="7489"/>
        <v>0</v>
      </c>
      <c r="UD112" s="1112">
        <f t="shared" si="7489"/>
        <v>0</v>
      </c>
      <c r="UE112" s="1112">
        <f t="shared" si="7489"/>
        <v>0</v>
      </c>
      <c r="UF112" s="1112">
        <f t="shared" si="7489"/>
        <v>0</v>
      </c>
      <c r="UG112" s="1112">
        <f t="shared" si="7489"/>
        <v>0</v>
      </c>
      <c r="UH112" s="1112">
        <f t="shared" si="7489"/>
        <v>0</v>
      </c>
      <c r="UI112" s="1113">
        <f t="shared" si="7489"/>
        <v>0</v>
      </c>
      <c r="UK112" s="1120">
        <f t="shared" ref="UK112:UX112" si="7490">SUM(UK113:UK118)</f>
        <v>0</v>
      </c>
      <c r="UL112" s="1112">
        <f t="shared" si="7490"/>
        <v>0</v>
      </c>
      <c r="UM112" s="1112">
        <f t="shared" si="7490"/>
        <v>0</v>
      </c>
      <c r="UN112" s="1112">
        <f t="shared" si="7490"/>
        <v>0</v>
      </c>
      <c r="UO112" s="1112">
        <f t="shared" si="7490"/>
        <v>0</v>
      </c>
      <c r="UP112" s="1112">
        <f t="shared" si="7490"/>
        <v>0</v>
      </c>
      <c r="UQ112" s="1112">
        <f t="shared" si="7490"/>
        <v>0</v>
      </c>
      <c r="UR112" s="1112">
        <f t="shared" si="7490"/>
        <v>0</v>
      </c>
      <c r="US112" s="1112">
        <f t="shared" si="7490"/>
        <v>0</v>
      </c>
      <c r="UT112" s="1112">
        <f t="shared" si="7490"/>
        <v>0</v>
      </c>
      <c r="UU112" s="1112">
        <f t="shared" si="7490"/>
        <v>0</v>
      </c>
      <c r="UV112" s="1112">
        <f t="shared" si="7490"/>
        <v>0</v>
      </c>
      <c r="UW112" s="1112">
        <f t="shared" si="7490"/>
        <v>0</v>
      </c>
      <c r="UX112" s="1113">
        <f t="shared" si="7490"/>
        <v>0</v>
      </c>
      <c r="UZ112" s="1120">
        <f t="shared" ref="UZ112:VM112" si="7491">SUM(UZ113:UZ118)</f>
        <v>0</v>
      </c>
      <c r="VA112" s="1112">
        <f t="shared" si="7491"/>
        <v>0</v>
      </c>
      <c r="VB112" s="1112">
        <f t="shared" si="7491"/>
        <v>0</v>
      </c>
      <c r="VC112" s="1112">
        <f t="shared" si="7491"/>
        <v>0</v>
      </c>
      <c r="VD112" s="1112">
        <f t="shared" si="7491"/>
        <v>0</v>
      </c>
      <c r="VE112" s="1112">
        <f t="shared" si="7491"/>
        <v>0</v>
      </c>
      <c r="VF112" s="1112">
        <f t="shared" si="7491"/>
        <v>0</v>
      </c>
      <c r="VG112" s="1112">
        <f t="shared" si="7491"/>
        <v>0</v>
      </c>
      <c r="VH112" s="1112">
        <f t="shared" si="7491"/>
        <v>0</v>
      </c>
      <c r="VI112" s="1112">
        <f t="shared" si="7491"/>
        <v>0</v>
      </c>
      <c r="VJ112" s="1112">
        <f t="shared" si="7491"/>
        <v>0</v>
      </c>
      <c r="VK112" s="1112">
        <f t="shared" si="7491"/>
        <v>0</v>
      </c>
      <c r="VL112" s="1112">
        <f t="shared" si="7491"/>
        <v>0</v>
      </c>
      <c r="VM112" s="1113">
        <f t="shared" si="7491"/>
        <v>0</v>
      </c>
      <c r="VO112" s="1120">
        <f t="shared" ref="VO112:WB112" si="7492">SUM(VO113:VO118)</f>
        <v>0</v>
      </c>
      <c r="VP112" s="1112">
        <f t="shared" si="7492"/>
        <v>0</v>
      </c>
      <c r="VQ112" s="1112">
        <f t="shared" si="7492"/>
        <v>0</v>
      </c>
      <c r="VR112" s="1112">
        <f t="shared" si="7492"/>
        <v>0</v>
      </c>
      <c r="VS112" s="1112">
        <f t="shared" si="7492"/>
        <v>0</v>
      </c>
      <c r="VT112" s="1112">
        <f t="shared" si="7492"/>
        <v>0</v>
      </c>
      <c r="VU112" s="1112">
        <f t="shared" si="7492"/>
        <v>0</v>
      </c>
      <c r="VV112" s="1112">
        <f t="shared" si="7492"/>
        <v>0</v>
      </c>
      <c r="VW112" s="1112">
        <f t="shared" si="7492"/>
        <v>0</v>
      </c>
      <c r="VX112" s="1112">
        <f t="shared" si="7492"/>
        <v>0</v>
      </c>
      <c r="VY112" s="1112">
        <f t="shared" si="7492"/>
        <v>0</v>
      </c>
      <c r="VZ112" s="1112">
        <f t="shared" si="7492"/>
        <v>0</v>
      </c>
      <c r="WA112" s="1112">
        <f t="shared" si="7492"/>
        <v>0</v>
      </c>
      <c r="WB112" s="1113">
        <f t="shared" si="7492"/>
        <v>0</v>
      </c>
      <c r="WD112" s="1120">
        <f t="shared" ref="WD112:WQ112" si="7493">SUM(WD113:WD118)</f>
        <v>0</v>
      </c>
      <c r="WE112" s="1112">
        <f t="shared" si="7493"/>
        <v>0</v>
      </c>
      <c r="WF112" s="1112">
        <f t="shared" si="7493"/>
        <v>0</v>
      </c>
      <c r="WG112" s="1112">
        <f t="shared" si="7493"/>
        <v>0</v>
      </c>
      <c r="WH112" s="1112">
        <f t="shared" si="7493"/>
        <v>0</v>
      </c>
      <c r="WI112" s="1112">
        <f t="shared" si="7493"/>
        <v>0</v>
      </c>
      <c r="WJ112" s="1112">
        <f t="shared" si="7493"/>
        <v>0</v>
      </c>
      <c r="WK112" s="1112">
        <f t="shared" si="7493"/>
        <v>0</v>
      </c>
      <c r="WL112" s="1112">
        <f t="shared" si="7493"/>
        <v>0</v>
      </c>
      <c r="WM112" s="1112">
        <f t="shared" si="7493"/>
        <v>0</v>
      </c>
      <c r="WN112" s="1112">
        <f t="shared" si="7493"/>
        <v>0</v>
      </c>
      <c r="WO112" s="1112">
        <f t="shared" si="7493"/>
        <v>0</v>
      </c>
      <c r="WP112" s="1112">
        <f t="shared" si="7493"/>
        <v>0</v>
      </c>
      <c r="WQ112" s="1113">
        <f t="shared" si="7493"/>
        <v>0</v>
      </c>
      <c r="WS112" s="1120">
        <f t="shared" ref="WS112:XF112" si="7494">SUM(WS113:WS118)</f>
        <v>0</v>
      </c>
      <c r="WT112" s="1112">
        <f t="shared" si="7494"/>
        <v>0</v>
      </c>
      <c r="WU112" s="1112">
        <f t="shared" si="7494"/>
        <v>0</v>
      </c>
      <c r="WV112" s="1112">
        <f t="shared" si="7494"/>
        <v>0</v>
      </c>
      <c r="WW112" s="1112">
        <f t="shared" si="7494"/>
        <v>0</v>
      </c>
      <c r="WX112" s="1112">
        <f t="shared" si="7494"/>
        <v>0</v>
      </c>
      <c r="WY112" s="1112">
        <f t="shared" si="7494"/>
        <v>0</v>
      </c>
      <c r="WZ112" s="1112">
        <f t="shared" si="7494"/>
        <v>0</v>
      </c>
      <c r="XA112" s="1112">
        <f t="shared" si="7494"/>
        <v>0</v>
      </c>
      <c r="XB112" s="1112">
        <f t="shared" si="7494"/>
        <v>0</v>
      </c>
      <c r="XC112" s="1112">
        <f t="shared" si="7494"/>
        <v>0</v>
      </c>
      <c r="XD112" s="1112">
        <f t="shared" si="7494"/>
        <v>0</v>
      </c>
      <c r="XE112" s="1112">
        <f t="shared" si="7494"/>
        <v>0</v>
      </c>
      <c r="XF112" s="1113">
        <f t="shared" si="7494"/>
        <v>0</v>
      </c>
      <c r="XH112" s="1120">
        <f t="shared" ref="XH112:XU112" si="7495">SUM(XH113:XH118)</f>
        <v>0</v>
      </c>
      <c r="XI112" s="1112">
        <f t="shared" si="7495"/>
        <v>0</v>
      </c>
      <c r="XJ112" s="1112">
        <f t="shared" si="7495"/>
        <v>0</v>
      </c>
      <c r="XK112" s="1112">
        <f t="shared" si="7495"/>
        <v>0</v>
      </c>
      <c r="XL112" s="1112">
        <f t="shared" si="7495"/>
        <v>0</v>
      </c>
      <c r="XM112" s="1112">
        <f t="shared" si="7495"/>
        <v>0</v>
      </c>
      <c r="XN112" s="1112">
        <f t="shared" si="7495"/>
        <v>0</v>
      </c>
      <c r="XO112" s="1112">
        <f t="shared" si="7495"/>
        <v>0</v>
      </c>
      <c r="XP112" s="1112">
        <f t="shared" si="7495"/>
        <v>0</v>
      </c>
      <c r="XQ112" s="1112">
        <f t="shared" si="7495"/>
        <v>0</v>
      </c>
      <c r="XR112" s="1112">
        <f t="shared" si="7495"/>
        <v>0</v>
      </c>
      <c r="XS112" s="1112">
        <f t="shared" si="7495"/>
        <v>0</v>
      </c>
      <c r="XT112" s="1112">
        <f t="shared" si="7495"/>
        <v>0</v>
      </c>
      <c r="XU112" s="1113">
        <f t="shared" si="7495"/>
        <v>0</v>
      </c>
      <c r="XW112" s="1120">
        <f t="shared" ref="XW112:YJ112" si="7496">SUM(XW113:XW118)</f>
        <v>0</v>
      </c>
      <c r="XX112" s="1112">
        <f t="shared" si="7496"/>
        <v>0</v>
      </c>
      <c r="XY112" s="1112">
        <f t="shared" si="7496"/>
        <v>0</v>
      </c>
      <c r="XZ112" s="1112">
        <f t="shared" si="7496"/>
        <v>0</v>
      </c>
      <c r="YA112" s="1112">
        <f t="shared" si="7496"/>
        <v>0</v>
      </c>
      <c r="YB112" s="1112">
        <f t="shared" si="7496"/>
        <v>0</v>
      </c>
      <c r="YC112" s="1112">
        <f t="shared" si="7496"/>
        <v>0</v>
      </c>
      <c r="YD112" s="1112">
        <f t="shared" si="7496"/>
        <v>0</v>
      </c>
      <c r="YE112" s="1112">
        <f t="shared" si="7496"/>
        <v>0</v>
      </c>
      <c r="YF112" s="1112">
        <f t="shared" si="7496"/>
        <v>0</v>
      </c>
      <c r="YG112" s="1112">
        <f t="shared" si="7496"/>
        <v>0</v>
      </c>
      <c r="YH112" s="1112">
        <f t="shared" si="7496"/>
        <v>0</v>
      </c>
      <c r="YI112" s="1112">
        <f t="shared" si="7496"/>
        <v>0</v>
      </c>
      <c r="YJ112" s="1113">
        <f t="shared" si="7496"/>
        <v>0</v>
      </c>
      <c r="YL112" s="1120">
        <f t="shared" ref="YL112:YY112" si="7497">SUM(YL113:YL118)</f>
        <v>0</v>
      </c>
      <c r="YM112" s="1112">
        <f t="shared" si="7497"/>
        <v>0</v>
      </c>
      <c r="YN112" s="1112">
        <f t="shared" si="7497"/>
        <v>0</v>
      </c>
      <c r="YO112" s="1112">
        <f t="shared" si="7497"/>
        <v>0</v>
      </c>
      <c r="YP112" s="1112">
        <f t="shared" si="7497"/>
        <v>0</v>
      </c>
      <c r="YQ112" s="1112">
        <f t="shared" si="7497"/>
        <v>0</v>
      </c>
      <c r="YR112" s="1112">
        <f t="shared" si="7497"/>
        <v>0</v>
      </c>
      <c r="YS112" s="1112">
        <f t="shared" si="7497"/>
        <v>0</v>
      </c>
      <c r="YT112" s="1112">
        <f t="shared" si="7497"/>
        <v>0</v>
      </c>
      <c r="YU112" s="1112">
        <f t="shared" si="7497"/>
        <v>0</v>
      </c>
      <c r="YV112" s="1112">
        <f t="shared" si="7497"/>
        <v>0</v>
      </c>
      <c r="YW112" s="1112">
        <f t="shared" si="7497"/>
        <v>0</v>
      </c>
      <c r="YX112" s="1112">
        <f t="shared" si="7497"/>
        <v>0</v>
      </c>
      <c r="YY112" s="1113">
        <f t="shared" si="7497"/>
        <v>0</v>
      </c>
      <c r="ZA112" s="1120">
        <f t="shared" ref="ZA112:ZN112" si="7498">SUM(ZA113:ZA118)</f>
        <v>0</v>
      </c>
      <c r="ZB112" s="1112">
        <f t="shared" si="7498"/>
        <v>0</v>
      </c>
      <c r="ZC112" s="1112">
        <f t="shared" si="7498"/>
        <v>0</v>
      </c>
      <c r="ZD112" s="1112">
        <f t="shared" si="7498"/>
        <v>0</v>
      </c>
      <c r="ZE112" s="1112">
        <f t="shared" si="7498"/>
        <v>0</v>
      </c>
      <c r="ZF112" s="1112">
        <f t="shared" si="7498"/>
        <v>0</v>
      </c>
      <c r="ZG112" s="1112">
        <f t="shared" si="7498"/>
        <v>0</v>
      </c>
      <c r="ZH112" s="1112">
        <f t="shared" si="7498"/>
        <v>0</v>
      </c>
      <c r="ZI112" s="1112">
        <f t="shared" si="7498"/>
        <v>0</v>
      </c>
      <c r="ZJ112" s="1112">
        <f t="shared" si="7498"/>
        <v>0</v>
      </c>
      <c r="ZK112" s="1112">
        <f t="shared" si="7498"/>
        <v>0</v>
      </c>
      <c r="ZL112" s="1112">
        <f t="shared" si="7498"/>
        <v>0</v>
      </c>
      <c r="ZM112" s="1112">
        <f t="shared" si="7498"/>
        <v>0</v>
      </c>
      <c r="ZN112" s="1113">
        <f t="shared" si="7498"/>
        <v>0</v>
      </c>
      <c r="ZP112" s="1120">
        <f t="shared" ref="ZP112:AAC112" si="7499">SUM(ZP113:ZP118)</f>
        <v>0</v>
      </c>
      <c r="ZQ112" s="1112">
        <f t="shared" si="7499"/>
        <v>0</v>
      </c>
      <c r="ZR112" s="1112">
        <f t="shared" si="7499"/>
        <v>0</v>
      </c>
      <c r="ZS112" s="1112">
        <f t="shared" si="7499"/>
        <v>0</v>
      </c>
      <c r="ZT112" s="1112">
        <f t="shared" si="7499"/>
        <v>0</v>
      </c>
      <c r="ZU112" s="1112">
        <f t="shared" si="7499"/>
        <v>0</v>
      </c>
      <c r="ZV112" s="1112">
        <f t="shared" si="7499"/>
        <v>0</v>
      </c>
      <c r="ZW112" s="1112">
        <f t="shared" si="7499"/>
        <v>0</v>
      </c>
      <c r="ZX112" s="1112">
        <f t="shared" si="7499"/>
        <v>0</v>
      </c>
      <c r="ZY112" s="1112">
        <f t="shared" si="7499"/>
        <v>0</v>
      </c>
      <c r="ZZ112" s="1112">
        <f t="shared" si="7499"/>
        <v>0</v>
      </c>
      <c r="AAA112" s="1112">
        <f t="shared" si="7499"/>
        <v>0</v>
      </c>
      <c r="AAB112" s="1112">
        <f t="shared" si="7499"/>
        <v>0</v>
      </c>
      <c r="AAC112" s="1113">
        <f t="shared" si="7499"/>
        <v>0</v>
      </c>
      <c r="AAE112" s="1120">
        <f t="shared" ref="AAE112:AAR112" si="7500">SUM(AAE113:AAE118)</f>
        <v>0</v>
      </c>
      <c r="AAF112" s="1112">
        <f t="shared" si="7500"/>
        <v>0</v>
      </c>
      <c r="AAG112" s="1112">
        <f t="shared" si="7500"/>
        <v>0</v>
      </c>
      <c r="AAH112" s="1112">
        <f t="shared" si="7500"/>
        <v>0</v>
      </c>
      <c r="AAI112" s="1112">
        <f t="shared" si="7500"/>
        <v>0</v>
      </c>
      <c r="AAJ112" s="1112">
        <f t="shared" si="7500"/>
        <v>0</v>
      </c>
      <c r="AAK112" s="1112">
        <f t="shared" si="7500"/>
        <v>0</v>
      </c>
      <c r="AAL112" s="1112">
        <f t="shared" si="7500"/>
        <v>0</v>
      </c>
      <c r="AAM112" s="1112">
        <f t="shared" si="7500"/>
        <v>0</v>
      </c>
      <c r="AAN112" s="1112">
        <f t="shared" si="7500"/>
        <v>0</v>
      </c>
      <c r="AAO112" s="1112">
        <f t="shared" si="7500"/>
        <v>0</v>
      </c>
      <c r="AAP112" s="1112">
        <f t="shared" si="7500"/>
        <v>0</v>
      </c>
      <c r="AAQ112" s="1112">
        <f t="shared" si="7500"/>
        <v>0</v>
      </c>
      <c r="AAR112" s="1113">
        <f t="shared" si="7500"/>
        <v>0</v>
      </c>
      <c r="AAT112" s="1120">
        <f t="shared" ref="AAT112:ABG112" si="7501">SUM(AAT113:AAT118)</f>
        <v>0</v>
      </c>
      <c r="AAU112" s="1112">
        <f t="shared" si="7501"/>
        <v>0</v>
      </c>
      <c r="AAV112" s="1112">
        <f t="shared" si="7501"/>
        <v>0</v>
      </c>
      <c r="AAW112" s="1112">
        <f t="shared" si="7501"/>
        <v>0</v>
      </c>
      <c r="AAX112" s="1112">
        <f t="shared" si="7501"/>
        <v>0</v>
      </c>
      <c r="AAY112" s="1112">
        <f t="shared" si="7501"/>
        <v>0</v>
      </c>
      <c r="AAZ112" s="1112">
        <f t="shared" si="7501"/>
        <v>0</v>
      </c>
      <c r="ABA112" s="1112">
        <f t="shared" si="7501"/>
        <v>0</v>
      </c>
      <c r="ABB112" s="1112">
        <f t="shared" si="7501"/>
        <v>0</v>
      </c>
      <c r="ABC112" s="1112">
        <f t="shared" si="7501"/>
        <v>0</v>
      </c>
      <c r="ABD112" s="1112">
        <f t="shared" si="7501"/>
        <v>0</v>
      </c>
      <c r="ABE112" s="1112">
        <f t="shared" si="7501"/>
        <v>0</v>
      </c>
      <c r="ABF112" s="1112">
        <f t="shared" si="7501"/>
        <v>0</v>
      </c>
      <c r="ABG112" s="1113">
        <f t="shared" si="7501"/>
        <v>0</v>
      </c>
      <c r="ABI112" s="1120">
        <f t="shared" ref="ABI112:ABV112" si="7502">SUM(ABI113:ABI118)</f>
        <v>0</v>
      </c>
      <c r="ABJ112" s="1112">
        <f t="shared" si="7502"/>
        <v>0</v>
      </c>
      <c r="ABK112" s="1112">
        <f t="shared" si="7502"/>
        <v>0</v>
      </c>
      <c r="ABL112" s="1112">
        <f t="shared" si="7502"/>
        <v>0</v>
      </c>
      <c r="ABM112" s="1112">
        <f t="shared" si="7502"/>
        <v>0</v>
      </c>
      <c r="ABN112" s="1112">
        <f t="shared" si="7502"/>
        <v>0</v>
      </c>
      <c r="ABO112" s="1112">
        <f t="shared" si="7502"/>
        <v>0</v>
      </c>
      <c r="ABP112" s="1112">
        <f t="shared" si="7502"/>
        <v>0</v>
      </c>
      <c r="ABQ112" s="1112">
        <f t="shared" si="7502"/>
        <v>0</v>
      </c>
      <c r="ABR112" s="1112">
        <f t="shared" si="7502"/>
        <v>0</v>
      </c>
      <c r="ABS112" s="1112">
        <f t="shared" si="7502"/>
        <v>0</v>
      </c>
      <c r="ABT112" s="1112">
        <f t="shared" si="7502"/>
        <v>0</v>
      </c>
      <c r="ABU112" s="1112">
        <f t="shared" si="7502"/>
        <v>0</v>
      </c>
      <c r="ABV112" s="1113">
        <f t="shared" si="7502"/>
        <v>0</v>
      </c>
      <c r="ABX112" s="1120">
        <f t="shared" ref="ABX112:ACK112" si="7503">SUM(ABX113:ABX118)</f>
        <v>0</v>
      </c>
      <c r="ABY112" s="1112">
        <f t="shared" si="7503"/>
        <v>0</v>
      </c>
      <c r="ABZ112" s="1112">
        <f t="shared" si="7503"/>
        <v>0</v>
      </c>
      <c r="ACA112" s="1112">
        <f t="shared" si="7503"/>
        <v>0</v>
      </c>
      <c r="ACB112" s="1112">
        <f t="shared" si="7503"/>
        <v>0</v>
      </c>
      <c r="ACC112" s="1112">
        <f t="shared" si="7503"/>
        <v>0</v>
      </c>
      <c r="ACD112" s="1112">
        <f t="shared" si="7503"/>
        <v>0</v>
      </c>
      <c r="ACE112" s="1112">
        <f t="shared" si="7503"/>
        <v>0</v>
      </c>
      <c r="ACF112" s="1112">
        <f t="shared" si="7503"/>
        <v>0</v>
      </c>
      <c r="ACG112" s="1112">
        <f t="shared" si="7503"/>
        <v>0</v>
      </c>
      <c r="ACH112" s="1112">
        <f t="shared" si="7503"/>
        <v>0</v>
      </c>
      <c r="ACI112" s="1112">
        <f t="shared" si="7503"/>
        <v>0</v>
      </c>
      <c r="ACJ112" s="1112">
        <f t="shared" si="7503"/>
        <v>0</v>
      </c>
      <c r="ACK112" s="1113">
        <f t="shared" si="7503"/>
        <v>0</v>
      </c>
      <c r="ACM112" s="1120">
        <f t="shared" ref="ACM112:ACZ112" si="7504">SUM(ACM113:ACM118)</f>
        <v>0</v>
      </c>
      <c r="ACN112" s="1112">
        <f t="shared" si="7504"/>
        <v>0</v>
      </c>
      <c r="ACO112" s="1112">
        <f t="shared" si="7504"/>
        <v>0</v>
      </c>
      <c r="ACP112" s="1112">
        <f t="shared" si="7504"/>
        <v>0</v>
      </c>
      <c r="ACQ112" s="1112">
        <f t="shared" si="7504"/>
        <v>0</v>
      </c>
      <c r="ACR112" s="1112">
        <f t="shared" si="7504"/>
        <v>0</v>
      </c>
      <c r="ACS112" s="1112">
        <f t="shared" si="7504"/>
        <v>0</v>
      </c>
      <c r="ACT112" s="1112">
        <f t="shared" si="7504"/>
        <v>0</v>
      </c>
      <c r="ACU112" s="1112">
        <f t="shared" si="7504"/>
        <v>0</v>
      </c>
      <c r="ACV112" s="1112">
        <f t="shared" si="7504"/>
        <v>0</v>
      </c>
      <c r="ACW112" s="1112">
        <f t="shared" si="7504"/>
        <v>0</v>
      </c>
      <c r="ACX112" s="1112">
        <f t="shared" si="7504"/>
        <v>0</v>
      </c>
      <c r="ACY112" s="1112">
        <f t="shared" si="7504"/>
        <v>0</v>
      </c>
      <c r="ACZ112" s="1113">
        <f t="shared" si="7504"/>
        <v>0</v>
      </c>
      <c r="ADB112" s="1120">
        <f t="shared" ref="ADB112:ADO112" si="7505">SUM(ADB113:ADB118)</f>
        <v>0</v>
      </c>
      <c r="ADC112" s="1112">
        <f t="shared" si="7505"/>
        <v>0</v>
      </c>
      <c r="ADD112" s="1112">
        <f t="shared" si="7505"/>
        <v>0</v>
      </c>
      <c r="ADE112" s="1112">
        <f t="shared" si="7505"/>
        <v>0</v>
      </c>
      <c r="ADF112" s="1112">
        <f t="shared" si="7505"/>
        <v>0</v>
      </c>
      <c r="ADG112" s="1112">
        <f t="shared" si="7505"/>
        <v>0</v>
      </c>
      <c r="ADH112" s="1112">
        <f t="shared" si="7505"/>
        <v>0</v>
      </c>
      <c r="ADI112" s="1112">
        <f t="shared" si="7505"/>
        <v>0</v>
      </c>
      <c r="ADJ112" s="1112">
        <f t="shared" si="7505"/>
        <v>0</v>
      </c>
      <c r="ADK112" s="1112">
        <f t="shared" si="7505"/>
        <v>0</v>
      </c>
      <c r="ADL112" s="1112">
        <f t="shared" si="7505"/>
        <v>0</v>
      </c>
      <c r="ADM112" s="1112">
        <f t="shared" si="7505"/>
        <v>0</v>
      </c>
      <c r="ADN112" s="1112">
        <f t="shared" si="7505"/>
        <v>0</v>
      </c>
      <c r="ADO112" s="1113">
        <f t="shared" si="7505"/>
        <v>0</v>
      </c>
      <c r="ADQ112" s="1120">
        <f t="shared" ref="ADQ112:AED112" si="7506">SUM(ADQ113:ADQ118)</f>
        <v>0</v>
      </c>
      <c r="ADR112" s="1112">
        <f t="shared" si="7506"/>
        <v>0</v>
      </c>
      <c r="ADS112" s="1112">
        <f t="shared" si="7506"/>
        <v>0</v>
      </c>
      <c r="ADT112" s="1112">
        <f t="shared" si="7506"/>
        <v>0</v>
      </c>
      <c r="ADU112" s="1112">
        <f t="shared" si="7506"/>
        <v>0</v>
      </c>
      <c r="ADV112" s="1112">
        <f t="shared" si="7506"/>
        <v>0</v>
      </c>
      <c r="ADW112" s="1112">
        <f t="shared" si="7506"/>
        <v>0</v>
      </c>
      <c r="ADX112" s="1112">
        <f t="shared" si="7506"/>
        <v>0</v>
      </c>
      <c r="ADY112" s="1112">
        <f t="shared" si="7506"/>
        <v>0</v>
      </c>
      <c r="ADZ112" s="1112">
        <f t="shared" si="7506"/>
        <v>0</v>
      </c>
      <c r="AEA112" s="1112">
        <f t="shared" si="7506"/>
        <v>0</v>
      </c>
      <c r="AEB112" s="1112">
        <f t="shared" si="7506"/>
        <v>0</v>
      </c>
      <c r="AEC112" s="1112">
        <f t="shared" si="7506"/>
        <v>0</v>
      </c>
      <c r="AED112" s="1113">
        <f t="shared" si="7506"/>
        <v>0</v>
      </c>
      <c r="AEF112" s="1120">
        <f t="shared" ref="AEF112:AES112" si="7507">SUM(AEF113:AEF118)</f>
        <v>0</v>
      </c>
      <c r="AEG112" s="1112">
        <f t="shared" si="7507"/>
        <v>0</v>
      </c>
      <c r="AEH112" s="1112">
        <f t="shared" si="7507"/>
        <v>0</v>
      </c>
      <c r="AEI112" s="1112">
        <f t="shared" si="7507"/>
        <v>0</v>
      </c>
      <c r="AEJ112" s="1112">
        <f t="shared" si="7507"/>
        <v>0</v>
      </c>
      <c r="AEK112" s="1112">
        <f t="shared" si="7507"/>
        <v>0</v>
      </c>
      <c r="AEL112" s="1112">
        <f t="shared" si="7507"/>
        <v>0</v>
      </c>
      <c r="AEM112" s="1112">
        <f t="shared" si="7507"/>
        <v>0</v>
      </c>
      <c r="AEN112" s="1112">
        <f t="shared" si="7507"/>
        <v>0</v>
      </c>
      <c r="AEO112" s="1112">
        <f t="shared" si="7507"/>
        <v>0</v>
      </c>
      <c r="AEP112" s="1112">
        <f t="shared" si="7507"/>
        <v>0</v>
      </c>
      <c r="AEQ112" s="1112">
        <f t="shared" si="7507"/>
        <v>0</v>
      </c>
      <c r="AER112" s="1112">
        <f t="shared" si="7507"/>
        <v>0</v>
      </c>
      <c r="AES112" s="1113">
        <f t="shared" si="7507"/>
        <v>0</v>
      </c>
      <c r="AEU112" s="1120">
        <f t="shared" ref="AEU112:AFH112" si="7508">SUM(AEU113:AEU118)</f>
        <v>0</v>
      </c>
      <c r="AEV112" s="1112">
        <f t="shared" si="7508"/>
        <v>0</v>
      </c>
      <c r="AEW112" s="1112">
        <f t="shared" si="7508"/>
        <v>0</v>
      </c>
      <c r="AEX112" s="1112">
        <f t="shared" si="7508"/>
        <v>0</v>
      </c>
      <c r="AEY112" s="1112">
        <f t="shared" si="7508"/>
        <v>0</v>
      </c>
      <c r="AEZ112" s="1112">
        <f t="shared" si="7508"/>
        <v>0</v>
      </c>
      <c r="AFA112" s="1112">
        <f t="shared" si="7508"/>
        <v>0</v>
      </c>
      <c r="AFB112" s="1112">
        <f t="shared" si="7508"/>
        <v>0</v>
      </c>
      <c r="AFC112" s="1112">
        <f t="shared" si="7508"/>
        <v>0</v>
      </c>
      <c r="AFD112" s="1112">
        <f t="shared" si="7508"/>
        <v>0</v>
      </c>
      <c r="AFE112" s="1112">
        <f t="shared" si="7508"/>
        <v>0</v>
      </c>
      <c r="AFF112" s="1112">
        <f t="shared" si="7508"/>
        <v>0</v>
      </c>
      <c r="AFG112" s="1112">
        <f t="shared" si="7508"/>
        <v>0</v>
      </c>
      <c r="AFH112" s="1113">
        <f t="shared" si="7508"/>
        <v>0</v>
      </c>
      <c r="AFJ112" s="1120">
        <f t="shared" ref="AFJ112:AFW112" si="7509">SUM(AFJ113:AFJ118)</f>
        <v>0</v>
      </c>
      <c r="AFK112" s="1112">
        <f t="shared" si="7509"/>
        <v>0</v>
      </c>
      <c r="AFL112" s="1112">
        <f t="shared" si="7509"/>
        <v>0</v>
      </c>
      <c r="AFM112" s="1112">
        <f t="shared" si="7509"/>
        <v>0</v>
      </c>
      <c r="AFN112" s="1112">
        <f t="shared" si="7509"/>
        <v>0</v>
      </c>
      <c r="AFO112" s="1112">
        <f t="shared" si="7509"/>
        <v>0</v>
      </c>
      <c r="AFP112" s="1112">
        <f t="shared" si="7509"/>
        <v>0</v>
      </c>
      <c r="AFQ112" s="1112">
        <f t="shared" si="7509"/>
        <v>0</v>
      </c>
      <c r="AFR112" s="1112">
        <f t="shared" si="7509"/>
        <v>0</v>
      </c>
      <c r="AFS112" s="1112">
        <f t="shared" si="7509"/>
        <v>0</v>
      </c>
      <c r="AFT112" s="1112">
        <f t="shared" si="7509"/>
        <v>0</v>
      </c>
      <c r="AFU112" s="1112">
        <f t="shared" si="7509"/>
        <v>0</v>
      </c>
      <c r="AFV112" s="1112">
        <f t="shared" si="7509"/>
        <v>0</v>
      </c>
      <c r="AFW112" s="1113">
        <f t="shared" si="7509"/>
        <v>0</v>
      </c>
      <c r="AFY112" s="1120">
        <f t="shared" ref="AFY112:AGL112" si="7510">SUM(AFY113:AFY118)</f>
        <v>0</v>
      </c>
      <c r="AFZ112" s="1112">
        <f t="shared" si="7510"/>
        <v>0</v>
      </c>
      <c r="AGA112" s="1112">
        <f t="shared" si="7510"/>
        <v>0</v>
      </c>
      <c r="AGB112" s="1112">
        <f t="shared" si="7510"/>
        <v>0</v>
      </c>
      <c r="AGC112" s="1112">
        <f t="shared" si="7510"/>
        <v>0</v>
      </c>
      <c r="AGD112" s="1112">
        <f t="shared" si="7510"/>
        <v>0</v>
      </c>
      <c r="AGE112" s="1112">
        <f t="shared" si="7510"/>
        <v>0</v>
      </c>
      <c r="AGF112" s="1112">
        <f t="shared" si="7510"/>
        <v>0</v>
      </c>
      <c r="AGG112" s="1112">
        <f t="shared" si="7510"/>
        <v>0</v>
      </c>
      <c r="AGH112" s="1112">
        <f t="shared" si="7510"/>
        <v>0</v>
      </c>
      <c r="AGI112" s="1112">
        <f t="shared" si="7510"/>
        <v>0</v>
      </c>
      <c r="AGJ112" s="1112">
        <f t="shared" si="7510"/>
        <v>0</v>
      </c>
      <c r="AGK112" s="1112">
        <f t="shared" si="7510"/>
        <v>0</v>
      </c>
      <c r="AGL112" s="1113">
        <f t="shared" si="7510"/>
        <v>0</v>
      </c>
      <c r="AGN112" s="1120">
        <f t="shared" ref="AGN112:AHA112" si="7511">SUM(AGN113:AGN118)</f>
        <v>0</v>
      </c>
      <c r="AGO112" s="1112">
        <f t="shared" si="7511"/>
        <v>0</v>
      </c>
      <c r="AGP112" s="1112">
        <f t="shared" si="7511"/>
        <v>0</v>
      </c>
      <c r="AGQ112" s="1112">
        <f t="shared" si="7511"/>
        <v>0</v>
      </c>
      <c r="AGR112" s="1112">
        <f t="shared" si="7511"/>
        <v>0</v>
      </c>
      <c r="AGS112" s="1112">
        <f t="shared" si="7511"/>
        <v>0</v>
      </c>
      <c r="AGT112" s="1112">
        <f t="shared" si="7511"/>
        <v>0</v>
      </c>
      <c r="AGU112" s="1112">
        <f t="shared" si="7511"/>
        <v>0</v>
      </c>
      <c r="AGV112" s="1112">
        <f t="shared" si="7511"/>
        <v>0</v>
      </c>
      <c r="AGW112" s="1112">
        <f t="shared" si="7511"/>
        <v>0</v>
      </c>
      <c r="AGX112" s="1112">
        <f t="shared" si="7511"/>
        <v>0</v>
      </c>
      <c r="AGY112" s="1112">
        <f t="shared" si="7511"/>
        <v>0</v>
      </c>
      <c r="AGZ112" s="1112">
        <f t="shared" si="7511"/>
        <v>0</v>
      </c>
      <c r="AHA112" s="1113">
        <f t="shared" si="7511"/>
        <v>0</v>
      </c>
      <c r="AHC112" s="1120">
        <f t="shared" ref="AHC112:AHP112" si="7512">SUM(AHC113:AHC118)</f>
        <v>0</v>
      </c>
      <c r="AHD112" s="1112">
        <f t="shared" si="7512"/>
        <v>0</v>
      </c>
      <c r="AHE112" s="1112">
        <f t="shared" si="7512"/>
        <v>0</v>
      </c>
      <c r="AHF112" s="1112">
        <f t="shared" si="7512"/>
        <v>0</v>
      </c>
      <c r="AHG112" s="1112">
        <f t="shared" si="7512"/>
        <v>0</v>
      </c>
      <c r="AHH112" s="1112">
        <f t="shared" si="7512"/>
        <v>0</v>
      </c>
      <c r="AHI112" s="1112">
        <f t="shared" si="7512"/>
        <v>0</v>
      </c>
      <c r="AHJ112" s="1112">
        <f t="shared" si="7512"/>
        <v>0</v>
      </c>
      <c r="AHK112" s="1112">
        <f t="shared" si="7512"/>
        <v>0</v>
      </c>
      <c r="AHL112" s="1112">
        <f t="shared" si="7512"/>
        <v>0</v>
      </c>
      <c r="AHM112" s="1112">
        <f t="shared" si="7512"/>
        <v>0</v>
      </c>
      <c r="AHN112" s="1112">
        <f t="shared" si="7512"/>
        <v>0</v>
      </c>
      <c r="AHO112" s="1112">
        <f t="shared" si="7512"/>
        <v>0</v>
      </c>
      <c r="AHP112" s="1113">
        <f t="shared" si="7512"/>
        <v>0</v>
      </c>
      <c r="AHR112" s="1120">
        <f t="shared" ref="AHR112:AIE112" si="7513">SUM(AHR113:AHR118)</f>
        <v>0</v>
      </c>
      <c r="AHS112" s="1112">
        <f t="shared" si="7513"/>
        <v>0</v>
      </c>
      <c r="AHT112" s="1112">
        <f t="shared" si="7513"/>
        <v>0</v>
      </c>
      <c r="AHU112" s="1112">
        <f t="shared" si="7513"/>
        <v>0</v>
      </c>
      <c r="AHV112" s="1112">
        <f t="shared" si="7513"/>
        <v>0</v>
      </c>
      <c r="AHW112" s="1112">
        <f t="shared" si="7513"/>
        <v>0</v>
      </c>
      <c r="AHX112" s="1112">
        <f t="shared" si="7513"/>
        <v>0</v>
      </c>
      <c r="AHY112" s="1112">
        <f t="shared" si="7513"/>
        <v>0</v>
      </c>
      <c r="AHZ112" s="1112">
        <f t="shared" si="7513"/>
        <v>0</v>
      </c>
      <c r="AIA112" s="1112">
        <f t="shared" si="7513"/>
        <v>0</v>
      </c>
      <c r="AIB112" s="1112">
        <f t="shared" si="7513"/>
        <v>0</v>
      </c>
      <c r="AIC112" s="1112">
        <f t="shared" si="7513"/>
        <v>0</v>
      </c>
      <c r="AID112" s="1112">
        <f t="shared" si="7513"/>
        <v>0</v>
      </c>
      <c r="AIE112" s="1113">
        <f t="shared" si="7513"/>
        <v>0</v>
      </c>
      <c r="AIG112" s="1120">
        <f t="shared" ref="AIG112:AIT112" si="7514">SUM(AIG113:AIG118)</f>
        <v>0</v>
      </c>
      <c r="AIH112" s="1112">
        <f t="shared" si="7514"/>
        <v>0</v>
      </c>
      <c r="AII112" s="1112">
        <f t="shared" si="7514"/>
        <v>0</v>
      </c>
      <c r="AIJ112" s="1112">
        <f t="shared" si="7514"/>
        <v>0</v>
      </c>
      <c r="AIK112" s="1112">
        <f t="shared" si="7514"/>
        <v>0</v>
      </c>
      <c r="AIL112" s="1112">
        <f t="shared" si="7514"/>
        <v>0</v>
      </c>
      <c r="AIM112" s="1112">
        <f t="shared" si="7514"/>
        <v>0</v>
      </c>
      <c r="AIN112" s="1112">
        <f t="shared" si="7514"/>
        <v>0</v>
      </c>
      <c r="AIO112" s="1112">
        <f t="shared" si="7514"/>
        <v>0</v>
      </c>
      <c r="AIP112" s="1112">
        <f t="shared" si="7514"/>
        <v>0</v>
      </c>
      <c r="AIQ112" s="1112">
        <f t="shared" si="7514"/>
        <v>0</v>
      </c>
      <c r="AIR112" s="1112">
        <f t="shared" si="7514"/>
        <v>0</v>
      </c>
      <c r="AIS112" s="1112">
        <f t="shared" si="7514"/>
        <v>0</v>
      </c>
      <c r="AIT112" s="1113">
        <f t="shared" si="7514"/>
        <v>0</v>
      </c>
      <c r="AIV112" s="1120">
        <f t="shared" ref="AIV112:AJI112" si="7515">SUM(AIV113:AIV118)</f>
        <v>0</v>
      </c>
      <c r="AIW112" s="1112">
        <f t="shared" si="7515"/>
        <v>0</v>
      </c>
      <c r="AIX112" s="1112">
        <f t="shared" si="7515"/>
        <v>0</v>
      </c>
      <c r="AIY112" s="1112">
        <f t="shared" si="7515"/>
        <v>0</v>
      </c>
      <c r="AIZ112" s="1112">
        <f t="shared" si="7515"/>
        <v>0</v>
      </c>
      <c r="AJA112" s="1112">
        <f t="shared" si="7515"/>
        <v>0</v>
      </c>
      <c r="AJB112" s="1112">
        <f t="shared" si="7515"/>
        <v>0</v>
      </c>
      <c r="AJC112" s="1112">
        <f t="shared" si="7515"/>
        <v>0</v>
      </c>
      <c r="AJD112" s="1112">
        <f t="shared" si="7515"/>
        <v>0</v>
      </c>
      <c r="AJE112" s="1112">
        <f t="shared" si="7515"/>
        <v>0</v>
      </c>
      <c r="AJF112" s="1112">
        <f t="shared" si="7515"/>
        <v>0</v>
      </c>
      <c r="AJG112" s="1112">
        <f t="shared" si="7515"/>
        <v>0</v>
      </c>
      <c r="AJH112" s="1112">
        <f t="shared" si="7515"/>
        <v>0</v>
      </c>
      <c r="AJI112" s="1113">
        <f t="shared" si="7515"/>
        <v>0</v>
      </c>
      <c r="AJK112" s="1120">
        <f t="shared" ref="AJK112:AJX112" si="7516">SUM(AJK113:AJK118)</f>
        <v>0</v>
      </c>
      <c r="AJL112" s="1112">
        <f t="shared" si="7516"/>
        <v>0</v>
      </c>
      <c r="AJM112" s="1112">
        <f t="shared" si="7516"/>
        <v>0</v>
      </c>
      <c r="AJN112" s="1112">
        <f t="shared" si="7516"/>
        <v>0</v>
      </c>
      <c r="AJO112" s="1112">
        <f t="shared" si="7516"/>
        <v>0</v>
      </c>
      <c r="AJP112" s="1112">
        <f t="shared" si="7516"/>
        <v>0</v>
      </c>
      <c r="AJQ112" s="1112">
        <f t="shared" si="7516"/>
        <v>0</v>
      </c>
      <c r="AJR112" s="1112">
        <f t="shared" si="7516"/>
        <v>0</v>
      </c>
      <c r="AJS112" s="1112">
        <f t="shared" si="7516"/>
        <v>0</v>
      </c>
      <c r="AJT112" s="1112">
        <f t="shared" si="7516"/>
        <v>0</v>
      </c>
      <c r="AJU112" s="1112">
        <f t="shared" si="7516"/>
        <v>0</v>
      </c>
      <c r="AJV112" s="1112">
        <f t="shared" si="7516"/>
        <v>0</v>
      </c>
      <c r="AJW112" s="1112">
        <f t="shared" si="7516"/>
        <v>0</v>
      </c>
      <c r="AJX112" s="1113">
        <f t="shared" si="7516"/>
        <v>0</v>
      </c>
      <c r="AJZ112" s="1120">
        <f t="shared" ref="AJZ112:AKM112" si="7517">SUM(AJZ113:AJZ118)</f>
        <v>0</v>
      </c>
      <c r="AKA112" s="1112">
        <f t="shared" si="7517"/>
        <v>0</v>
      </c>
      <c r="AKB112" s="1112">
        <f t="shared" si="7517"/>
        <v>0</v>
      </c>
      <c r="AKC112" s="1112">
        <f t="shared" si="7517"/>
        <v>0</v>
      </c>
      <c r="AKD112" s="1112">
        <f t="shared" si="7517"/>
        <v>0</v>
      </c>
      <c r="AKE112" s="1112">
        <f t="shared" si="7517"/>
        <v>0</v>
      </c>
      <c r="AKF112" s="1112">
        <f t="shared" si="7517"/>
        <v>0</v>
      </c>
      <c r="AKG112" s="1112">
        <f t="shared" si="7517"/>
        <v>0</v>
      </c>
      <c r="AKH112" s="1112">
        <f t="shared" si="7517"/>
        <v>0</v>
      </c>
      <c r="AKI112" s="1112">
        <f t="shared" si="7517"/>
        <v>0</v>
      </c>
      <c r="AKJ112" s="1112">
        <f t="shared" si="7517"/>
        <v>0</v>
      </c>
      <c r="AKK112" s="1112">
        <f t="shared" si="7517"/>
        <v>0</v>
      </c>
      <c r="AKL112" s="1112">
        <f t="shared" si="7517"/>
        <v>0</v>
      </c>
      <c r="AKM112" s="1113">
        <f t="shared" si="7517"/>
        <v>0</v>
      </c>
      <c r="AKO112" s="1120">
        <f t="shared" ref="AKO112:ALB112" si="7518">SUM(AKO113:AKO118)</f>
        <v>0</v>
      </c>
      <c r="AKP112" s="1112">
        <f t="shared" si="7518"/>
        <v>0</v>
      </c>
      <c r="AKQ112" s="1112">
        <f t="shared" si="7518"/>
        <v>0</v>
      </c>
      <c r="AKR112" s="1112">
        <f t="shared" si="7518"/>
        <v>0</v>
      </c>
      <c r="AKS112" s="1112">
        <f t="shared" si="7518"/>
        <v>0</v>
      </c>
      <c r="AKT112" s="1112">
        <f t="shared" si="7518"/>
        <v>0</v>
      </c>
      <c r="AKU112" s="1112">
        <f t="shared" si="7518"/>
        <v>0</v>
      </c>
      <c r="AKV112" s="1112">
        <f t="shared" si="7518"/>
        <v>0</v>
      </c>
      <c r="AKW112" s="1112">
        <f t="shared" si="7518"/>
        <v>0</v>
      </c>
      <c r="AKX112" s="1112">
        <f t="shared" si="7518"/>
        <v>0</v>
      </c>
      <c r="AKY112" s="1112">
        <f t="shared" si="7518"/>
        <v>0</v>
      </c>
      <c r="AKZ112" s="1112">
        <f t="shared" si="7518"/>
        <v>0</v>
      </c>
      <c r="ALA112" s="1112">
        <f t="shared" si="7518"/>
        <v>0</v>
      </c>
      <c r="ALB112" s="1113">
        <f t="shared" si="7518"/>
        <v>0</v>
      </c>
      <c r="ALD112" s="1120">
        <f t="shared" ref="ALD112:ALQ112" si="7519">SUM(ALD113:ALD118)</f>
        <v>0</v>
      </c>
      <c r="ALE112" s="1112">
        <f t="shared" si="7519"/>
        <v>0</v>
      </c>
      <c r="ALF112" s="1112">
        <f t="shared" si="7519"/>
        <v>0</v>
      </c>
      <c r="ALG112" s="1112">
        <f t="shared" si="7519"/>
        <v>0</v>
      </c>
      <c r="ALH112" s="1112">
        <f t="shared" si="7519"/>
        <v>0</v>
      </c>
      <c r="ALI112" s="1112">
        <f t="shared" si="7519"/>
        <v>0</v>
      </c>
      <c r="ALJ112" s="1112">
        <f t="shared" si="7519"/>
        <v>0</v>
      </c>
      <c r="ALK112" s="1112">
        <f t="shared" si="7519"/>
        <v>0</v>
      </c>
      <c r="ALL112" s="1112">
        <f t="shared" si="7519"/>
        <v>0</v>
      </c>
      <c r="ALM112" s="1112">
        <f t="shared" si="7519"/>
        <v>0</v>
      </c>
      <c r="ALN112" s="1112">
        <f t="shared" si="7519"/>
        <v>0</v>
      </c>
      <c r="ALO112" s="1112">
        <f t="shared" si="7519"/>
        <v>0</v>
      </c>
      <c r="ALP112" s="1112">
        <f t="shared" si="7519"/>
        <v>0</v>
      </c>
      <c r="ALQ112" s="1113">
        <f t="shared" si="7519"/>
        <v>0</v>
      </c>
      <c r="ALS112" s="1120">
        <f t="shared" ref="ALS112:AMF112" si="7520">SUM(ALS113:ALS118)</f>
        <v>0</v>
      </c>
      <c r="ALT112" s="1112">
        <f t="shared" si="7520"/>
        <v>0</v>
      </c>
      <c r="ALU112" s="1112">
        <f t="shared" si="7520"/>
        <v>0</v>
      </c>
      <c r="ALV112" s="1112">
        <f t="shared" si="7520"/>
        <v>0</v>
      </c>
      <c r="ALW112" s="1112">
        <f t="shared" si="7520"/>
        <v>0</v>
      </c>
      <c r="ALX112" s="1112">
        <f t="shared" si="7520"/>
        <v>0</v>
      </c>
      <c r="ALY112" s="1112">
        <f t="shared" si="7520"/>
        <v>0</v>
      </c>
      <c r="ALZ112" s="1112">
        <f t="shared" si="7520"/>
        <v>0</v>
      </c>
      <c r="AMA112" s="1112">
        <f t="shared" si="7520"/>
        <v>0</v>
      </c>
      <c r="AMB112" s="1112">
        <f t="shared" si="7520"/>
        <v>0</v>
      </c>
      <c r="AMC112" s="1112">
        <f t="shared" si="7520"/>
        <v>0</v>
      </c>
      <c r="AMD112" s="1112">
        <f t="shared" si="7520"/>
        <v>0</v>
      </c>
      <c r="AME112" s="1112">
        <f t="shared" si="7520"/>
        <v>0</v>
      </c>
      <c r="AMF112" s="1113">
        <f t="shared" si="7520"/>
        <v>0</v>
      </c>
      <c r="AMH112" s="1120">
        <f t="shared" ref="AMH112:AMU112" si="7521">SUM(AMH113:AMH118)</f>
        <v>0</v>
      </c>
      <c r="AMI112" s="1112">
        <f t="shared" si="7521"/>
        <v>0</v>
      </c>
      <c r="AMJ112" s="1112">
        <f t="shared" si="7521"/>
        <v>0</v>
      </c>
      <c r="AMK112" s="1112">
        <f t="shared" si="7521"/>
        <v>0</v>
      </c>
      <c r="AML112" s="1112">
        <f t="shared" si="7521"/>
        <v>0</v>
      </c>
      <c r="AMM112" s="1112">
        <f t="shared" si="7521"/>
        <v>0</v>
      </c>
      <c r="AMN112" s="1112">
        <f t="shared" si="7521"/>
        <v>0</v>
      </c>
      <c r="AMO112" s="1112">
        <f t="shared" si="7521"/>
        <v>0</v>
      </c>
      <c r="AMP112" s="1112">
        <f t="shared" si="7521"/>
        <v>0</v>
      </c>
      <c r="AMQ112" s="1112">
        <f t="shared" si="7521"/>
        <v>0</v>
      </c>
      <c r="AMR112" s="1112">
        <f t="shared" si="7521"/>
        <v>0</v>
      </c>
      <c r="AMS112" s="1112">
        <f t="shared" si="7521"/>
        <v>0</v>
      </c>
      <c r="AMT112" s="1112">
        <f t="shared" si="7521"/>
        <v>0</v>
      </c>
      <c r="AMU112" s="1113">
        <f t="shared" si="7521"/>
        <v>0</v>
      </c>
      <c r="AMW112" s="1120">
        <f t="shared" ref="AMW112:ANJ112" si="7522">SUM(AMW113:AMW118)</f>
        <v>0</v>
      </c>
      <c r="AMX112" s="1112">
        <f t="shared" si="7522"/>
        <v>0</v>
      </c>
      <c r="AMY112" s="1112">
        <f t="shared" si="7522"/>
        <v>0</v>
      </c>
      <c r="AMZ112" s="1112">
        <f t="shared" si="7522"/>
        <v>0</v>
      </c>
      <c r="ANA112" s="1112">
        <f t="shared" si="7522"/>
        <v>0</v>
      </c>
      <c r="ANB112" s="1112">
        <f t="shared" si="7522"/>
        <v>0</v>
      </c>
      <c r="ANC112" s="1112">
        <f t="shared" si="7522"/>
        <v>0</v>
      </c>
      <c r="AND112" s="1112">
        <f t="shared" si="7522"/>
        <v>0</v>
      </c>
      <c r="ANE112" s="1112">
        <f t="shared" si="7522"/>
        <v>0</v>
      </c>
      <c r="ANF112" s="1112">
        <f t="shared" si="7522"/>
        <v>0</v>
      </c>
      <c r="ANG112" s="1112">
        <f t="shared" si="7522"/>
        <v>0</v>
      </c>
      <c r="ANH112" s="1112">
        <f t="shared" si="7522"/>
        <v>0</v>
      </c>
      <c r="ANI112" s="1112">
        <f t="shared" si="7522"/>
        <v>0</v>
      </c>
      <c r="ANJ112" s="1113">
        <f t="shared" si="7522"/>
        <v>0</v>
      </c>
      <c r="ANL112" s="1120">
        <f t="shared" ref="ANL112:ANY112" si="7523">SUM(ANL113:ANL118)</f>
        <v>0</v>
      </c>
      <c r="ANM112" s="1112">
        <f t="shared" si="7523"/>
        <v>0</v>
      </c>
      <c r="ANN112" s="1112">
        <f t="shared" si="7523"/>
        <v>0</v>
      </c>
      <c r="ANO112" s="1112">
        <f t="shared" si="7523"/>
        <v>0</v>
      </c>
      <c r="ANP112" s="1112">
        <f t="shared" si="7523"/>
        <v>0</v>
      </c>
      <c r="ANQ112" s="1112">
        <f t="shared" si="7523"/>
        <v>0</v>
      </c>
      <c r="ANR112" s="1112">
        <f t="shared" si="7523"/>
        <v>0</v>
      </c>
      <c r="ANS112" s="1112">
        <f t="shared" si="7523"/>
        <v>0</v>
      </c>
      <c r="ANT112" s="1112">
        <f t="shared" si="7523"/>
        <v>0</v>
      </c>
      <c r="ANU112" s="1112">
        <f t="shared" si="7523"/>
        <v>0</v>
      </c>
      <c r="ANV112" s="1112">
        <f t="shared" si="7523"/>
        <v>0</v>
      </c>
      <c r="ANW112" s="1112">
        <f t="shared" si="7523"/>
        <v>0</v>
      </c>
      <c r="ANX112" s="1112">
        <f t="shared" si="7523"/>
        <v>0</v>
      </c>
      <c r="ANY112" s="1113">
        <f t="shared" si="7523"/>
        <v>0</v>
      </c>
      <c r="AOA112" s="1120">
        <f t="shared" ref="AOA112:AON112" si="7524">SUM(AOA113:AOA118)</f>
        <v>0</v>
      </c>
      <c r="AOB112" s="1112">
        <f t="shared" si="7524"/>
        <v>0</v>
      </c>
      <c r="AOC112" s="1112">
        <f t="shared" si="7524"/>
        <v>0</v>
      </c>
      <c r="AOD112" s="1112">
        <f t="shared" si="7524"/>
        <v>0</v>
      </c>
      <c r="AOE112" s="1112">
        <f t="shared" si="7524"/>
        <v>0</v>
      </c>
      <c r="AOF112" s="1112">
        <f t="shared" si="7524"/>
        <v>0</v>
      </c>
      <c r="AOG112" s="1112">
        <f t="shared" si="7524"/>
        <v>0</v>
      </c>
      <c r="AOH112" s="1112">
        <f t="shared" si="7524"/>
        <v>0</v>
      </c>
      <c r="AOI112" s="1112">
        <f t="shared" si="7524"/>
        <v>0</v>
      </c>
      <c r="AOJ112" s="1112">
        <f t="shared" si="7524"/>
        <v>0</v>
      </c>
      <c r="AOK112" s="1112">
        <f t="shared" si="7524"/>
        <v>0</v>
      </c>
      <c r="AOL112" s="1112">
        <f t="shared" si="7524"/>
        <v>0</v>
      </c>
      <c r="AOM112" s="1112">
        <f t="shared" si="7524"/>
        <v>0</v>
      </c>
      <c r="AON112" s="1113">
        <f t="shared" si="7524"/>
        <v>0</v>
      </c>
      <c r="AOP112" s="1120">
        <f t="shared" ref="AOP112:APC112" si="7525">SUM(AOP113:AOP118)</f>
        <v>0</v>
      </c>
      <c r="AOQ112" s="1112">
        <f t="shared" si="7525"/>
        <v>0</v>
      </c>
      <c r="AOR112" s="1112">
        <f t="shared" si="7525"/>
        <v>0</v>
      </c>
      <c r="AOS112" s="1112">
        <f t="shared" si="7525"/>
        <v>0</v>
      </c>
      <c r="AOT112" s="1112">
        <f t="shared" si="7525"/>
        <v>0</v>
      </c>
      <c r="AOU112" s="1112">
        <f t="shared" si="7525"/>
        <v>0</v>
      </c>
      <c r="AOV112" s="1112">
        <f t="shared" si="7525"/>
        <v>0</v>
      </c>
      <c r="AOW112" s="1112">
        <f t="shared" si="7525"/>
        <v>0</v>
      </c>
      <c r="AOX112" s="1112">
        <f t="shared" si="7525"/>
        <v>0</v>
      </c>
      <c r="AOY112" s="1112">
        <f t="shared" si="7525"/>
        <v>0</v>
      </c>
      <c r="AOZ112" s="1112">
        <f t="shared" si="7525"/>
        <v>0</v>
      </c>
      <c r="APA112" s="1112">
        <f t="shared" si="7525"/>
        <v>0</v>
      </c>
      <c r="APB112" s="1112">
        <f t="shared" si="7525"/>
        <v>0</v>
      </c>
      <c r="APC112" s="1113">
        <f t="shared" si="7525"/>
        <v>0</v>
      </c>
      <c r="APE112" s="1120">
        <f t="shared" ref="APE112:APR112" si="7526">SUM(APE113:APE118)</f>
        <v>0</v>
      </c>
      <c r="APF112" s="1112">
        <f t="shared" si="7526"/>
        <v>0</v>
      </c>
      <c r="APG112" s="1112">
        <f t="shared" si="7526"/>
        <v>0</v>
      </c>
      <c r="APH112" s="1112">
        <f t="shared" si="7526"/>
        <v>0</v>
      </c>
      <c r="API112" s="1112">
        <f t="shared" si="7526"/>
        <v>0</v>
      </c>
      <c r="APJ112" s="1112">
        <f t="shared" si="7526"/>
        <v>0</v>
      </c>
      <c r="APK112" s="1112">
        <f t="shared" si="7526"/>
        <v>0</v>
      </c>
      <c r="APL112" s="1112">
        <f t="shared" si="7526"/>
        <v>0</v>
      </c>
      <c r="APM112" s="1112">
        <f t="shared" si="7526"/>
        <v>0</v>
      </c>
      <c r="APN112" s="1112">
        <f t="shared" si="7526"/>
        <v>0</v>
      </c>
      <c r="APO112" s="1112">
        <f t="shared" si="7526"/>
        <v>0</v>
      </c>
      <c r="APP112" s="1112">
        <f t="shared" si="7526"/>
        <v>0</v>
      </c>
      <c r="APQ112" s="1112">
        <f t="shared" si="7526"/>
        <v>0</v>
      </c>
      <c r="APR112" s="1113">
        <f t="shared" si="7526"/>
        <v>0</v>
      </c>
      <c r="APT112" s="1120">
        <f t="shared" ref="APT112:AQG112" si="7527">SUM(APT113:APT118)</f>
        <v>0</v>
      </c>
      <c r="APU112" s="1112">
        <f t="shared" si="7527"/>
        <v>0</v>
      </c>
      <c r="APV112" s="1112">
        <f t="shared" si="7527"/>
        <v>0</v>
      </c>
      <c r="APW112" s="1112">
        <f t="shared" si="7527"/>
        <v>0</v>
      </c>
      <c r="APX112" s="1112">
        <f t="shared" si="7527"/>
        <v>0</v>
      </c>
      <c r="APY112" s="1112">
        <f t="shared" si="7527"/>
        <v>0</v>
      </c>
      <c r="APZ112" s="1112">
        <f t="shared" si="7527"/>
        <v>0</v>
      </c>
      <c r="AQA112" s="1112">
        <f t="shared" si="7527"/>
        <v>0</v>
      </c>
      <c r="AQB112" s="1112">
        <f t="shared" si="7527"/>
        <v>0</v>
      </c>
      <c r="AQC112" s="1112">
        <f t="shared" si="7527"/>
        <v>0</v>
      </c>
      <c r="AQD112" s="1112">
        <f t="shared" si="7527"/>
        <v>0</v>
      </c>
      <c r="AQE112" s="1112">
        <f t="shared" si="7527"/>
        <v>0</v>
      </c>
      <c r="AQF112" s="1112">
        <f t="shared" si="7527"/>
        <v>0</v>
      </c>
      <c r="AQG112" s="1113">
        <f t="shared" si="7527"/>
        <v>0</v>
      </c>
      <c r="AQI112" s="1120">
        <f t="shared" ref="AQI112:AQV112" si="7528">SUM(AQI113:AQI118)</f>
        <v>0</v>
      </c>
      <c r="AQJ112" s="1112">
        <f t="shared" si="7528"/>
        <v>0</v>
      </c>
      <c r="AQK112" s="1112">
        <f t="shared" si="7528"/>
        <v>0</v>
      </c>
      <c r="AQL112" s="1112">
        <f t="shared" si="7528"/>
        <v>0</v>
      </c>
      <c r="AQM112" s="1112">
        <f t="shared" si="7528"/>
        <v>0</v>
      </c>
      <c r="AQN112" s="1112">
        <f t="shared" si="7528"/>
        <v>0</v>
      </c>
      <c r="AQO112" s="1112">
        <f t="shared" si="7528"/>
        <v>0</v>
      </c>
      <c r="AQP112" s="1112">
        <f t="shared" si="7528"/>
        <v>0</v>
      </c>
      <c r="AQQ112" s="1112">
        <f t="shared" si="7528"/>
        <v>0</v>
      </c>
      <c r="AQR112" s="1112">
        <f t="shared" si="7528"/>
        <v>0</v>
      </c>
      <c r="AQS112" s="1112">
        <f t="shared" si="7528"/>
        <v>0</v>
      </c>
      <c r="AQT112" s="1112">
        <f t="shared" si="7528"/>
        <v>0</v>
      </c>
      <c r="AQU112" s="1112">
        <f t="shared" si="7528"/>
        <v>0</v>
      </c>
      <c r="AQV112" s="1113">
        <f t="shared" si="7528"/>
        <v>0</v>
      </c>
      <c r="AQX112" s="1120">
        <f t="shared" ref="AQX112:ARK112" si="7529">SUM(AQX113:AQX118)</f>
        <v>0</v>
      </c>
      <c r="AQY112" s="1112">
        <f t="shared" si="7529"/>
        <v>0</v>
      </c>
      <c r="AQZ112" s="1112">
        <f t="shared" si="7529"/>
        <v>0</v>
      </c>
      <c r="ARA112" s="1112">
        <f t="shared" si="7529"/>
        <v>0</v>
      </c>
      <c r="ARB112" s="1112">
        <f t="shared" si="7529"/>
        <v>0</v>
      </c>
      <c r="ARC112" s="1112">
        <f t="shared" si="7529"/>
        <v>0</v>
      </c>
      <c r="ARD112" s="1112">
        <f t="shared" si="7529"/>
        <v>0</v>
      </c>
      <c r="ARE112" s="1112">
        <f t="shared" si="7529"/>
        <v>0</v>
      </c>
      <c r="ARF112" s="1112">
        <f t="shared" si="7529"/>
        <v>0</v>
      </c>
      <c r="ARG112" s="1112">
        <f t="shared" si="7529"/>
        <v>0</v>
      </c>
      <c r="ARH112" s="1112">
        <f t="shared" si="7529"/>
        <v>0</v>
      </c>
      <c r="ARI112" s="1112">
        <f t="shared" si="7529"/>
        <v>0</v>
      </c>
      <c r="ARJ112" s="1112">
        <f t="shared" si="7529"/>
        <v>0</v>
      </c>
      <c r="ARK112" s="1113">
        <f t="shared" si="7529"/>
        <v>0</v>
      </c>
      <c r="ARM112" s="1120">
        <f t="shared" ref="ARM112:ARZ112" si="7530">SUM(ARM113:ARM118)</f>
        <v>0</v>
      </c>
      <c r="ARN112" s="1112">
        <f t="shared" si="7530"/>
        <v>0</v>
      </c>
      <c r="ARO112" s="1112">
        <f t="shared" si="7530"/>
        <v>0</v>
      </c>
      <c r="ARP112" s="1112">
        <f t="shared" si="7530"/>
        <v>0</v>
      </c>
      <c r="ARQ112" s="1112">
        <f t="shared" si="7530"/>
        <v>0</v>
      </c>
      <c r="ARR112" s="1112">
        <f t="shared" si="7530"/>
        <v>0</v>
      </c>
      <c r="ARS112" s="1112">
        <f t="shared" si="7530"/>
        <v>0</v>
      </c>
      <c r="ART112" s="1112">
        <f t="shared" si="7530"/>
        <v>0</v>
      </c>
      <c r="ARU112" s="1112">
        <f t="shared" si="7530"/>
        <v>0</v>
      </c>
      <c r="ARV112" s="1112">
        <f t="shared" si="7530"/>
        <v>0</v>
      </c>
      <c r="ARW112" s="1112">
        <f t="shared" si="7530"/>
        <v>0</v>
      </c>
      <c r="ARX112" s="1112">
        <f t="shared" si="7530"/>
        <v>0</v>
      </c>
      <c r="ARY112" s="1112">
        <f t="shared" si="7530"/>
        <v>0</v>
      </c>
      <c r="ARZ112" s="1113">
        <f t="shared" si="7530"/>
        <v>0</v>
      </c>
      <c r="ASB112" s="1120">
        <f t="shared" ref="ASB112:ASO112" si="7531">SUM(ASB113:ASB118)</f>
        <v>0</v>
      </c>
      <c r="ASC112" s="1112">
        <f t="shared" si="7531"/>
        <v>0</v>
      </c>
      <c r="ASD112" s="1112">
        <f t="shared" si="7531"/>
        <v>0</v>
      </c>
      <c r="ASE112" s="1112">
        <f t="shared" si="7531"/>
        <v>0</v>
      </c>
      <c r="ASF112" s="1112">
        <f t="shared" si="7531"/>
        <v>0</v>
      </c>
      <c r="ASG112" s="1112">
        <f t="shared" si="7531"/>
        <v>0</v>
      </c>
      <c r="ASH112" s="1112">
        <f t="shared" si="7531"/>
        <v>0</v>
      </c>
      <c r="ASI112" s="1112">
        <f t="shared" si="7531"/>
        <v>0</v>
      </c>
      <c r="ASJ112" s="1112">
        <f t="shared" si="7531"/>
        <v>0</v>
      </c>
      <c r="ASK112" s="1112">
        <f t="shared" si="7531"/>
        <v>0</v>
      </c>
      <c r="ASL112" s="1112">
        <f t="shared" si="7531"/>
        <v>0</v>
      </c>
      <c r="ASM112" s="1112">
        <f t="shared" si="7531"/>
        <v>0</v>
      </c>
      <c r="ASN112" s="1112">
        <f t="shared" si="7531"/>
        <v>0</v>
      </c>
      <c r="ASO112" s="1113">
        <f t="shared" si="7531"/>
        <v>0</v>
      </c>
      <c r="ASQ112" s="1120">
        <f t="shared" ref="ASQ112:ATD112" si="7532">SUM(ASQ113:ASQ118)</f>
        <v>0</v>
      </c>
      <c r="ASR112" s="1112">
        <f t="shared" si="7532"/>
        <v>0</v>
      </c>
      <c r="ASS112" s="1112">
        <f t="shared" si="7532"/>
        <v>0</v>
      </c>
      <c r="AST112" s="1112">
        <f t="shared" si="7532"/>
        <v>0</v>
      </c>
      <c r="ASU112" s="1112">
        <f t="shared" si="7532"/>
        <v>0</v>
      </c>
      <c r="ASV112" s="1112">
        <f t="shared" si="7532"/>
        <v>0</v>
      </c>
      <c r="ASW112" s="1112">
        <f t="shared" si="7532"/>
        <v>0</v>
      </c>
      <c r="ASX112" s="1112">
        <f t="shared" si="7532"/>
        <v>0</v>
      </c>
      <c r="ASY112" s="1112">
        <f t="shared" si="7532"/>
        <v>0</v>
      </c>
      <c r="ASZ112" s="1112">
        <f t="shared" si="7532"/>
        <v>0</v>
      </c>
      <c r="ATA112" s="1112">
        <f t="shared" si="7532"/>
        <v>0</v>
      </c>
      <c r="ATB112" s="1112">
        <f t="shared" si="7532"/>
        <v>0</v>
      </c>
      <c r="ATC112" s="1112">
        <f t="shared" si="7532"/>
        <v>0</v>
      </c>
      <c r="ATD112" s="1113">
        <f t="shared" si="7532"/>
        <v>0</v>
      </c>
      <c r="ATF112" s="1120">
        <f t="shared" ref="ATF112:ATS112" si="7533">SUM(ATF113:ATF118)</f>
        <v>0</v>
      </c>
      <c r="ATG112" s="1112">
        <f t="shared" si="7533"/>
        <v>0</v>
      </c>
      <c r="ATH112" s="1112">
        <f t="shared" si="7533"/>
        <v>0</v>
      </c>
      <c r="ATI112" s="1112">
        <f t="shared" si="7533"/>
        <v>0</v>
      </c>
      <c r="ATJ112" s="1112">
        <f t="shared" si="7533"/>
        <v>0</v>
      </c>
      <c r="ATK112" s="1112">
        <f t="shared" si="7533"/>
        <v>0</v>
      </c>
      <c r="ATL112" s="1112">
        <f t="shared" si="7533"/>
        <v>0</v>
      </c>
      <c r="ATM112" s="1112">
        <f t="shared" si="7533"/>
        <v>0</v>
      </c>
      <c r="ATN112" s="1112">
        <f t="shared" si="7533"/>
        <v>0</v>
      </c>
      <c r="ATO112" s="1112">
        <f t="shared" si="7533"/>
        <v>0</v>
      </c>
      <c r="ATP112" s="1112">
        <f t="shared" si="7533"/>
        <v>0</v>
      </c>
      <c r="ATQ112" s="1112">
        <f t="shared" si="7533"/>
        <v>0</v>
      </c>
      <c r="ATR112" s="1112">
        <f t="shared" si="7533"/>
        <v>0</v>
      </c>
      <c r="ATS112" s="1113">
        <f t="shared" si="7533"/>
        <v>0</v>
      </c>
      <c r="ATU112" s="1120">
        <f t="shared" ref="ATU112:AUH112" si="7534">SUM(ATU113:ATU118)</f>
        <v>0</v>
      </c>
      <c r="ATV112" s="1112">
        <f t="shared" si="7534"/>
        <v>0</v>
      </c>
      <c r="ATW112" s="1112">
        <f t="shared" si="7534"/>
        <v>0</v>
      </c>
      <c r="ATX112" s="1112">
        <f t="shared" si="7534"/>
        <v>0</v>
      </c>
      <c r="ATY112" s="1112">
        <f t="shared" si="7534"/>
        <v>0</v>
      </c>
      <c r="ATZ112" s="1112">
        <f t="shared" si="7534"/>
        <v>0</v>
      </c>
      <c r="AUA112" s="1112">
        <f t="shared" si="7534"/>
        <v>0</v>
      </c>
      <c r="AUB112" s="1112">
        <f t="shared" si="7534"/>
        <v>0</v>
      </c>
      <c r="AUC112" s="1112">
        <f t="shared" si="7534"/>
        <v>0</v>
      </c>
      <c r="AUD112" s="1112">
        <f t="shared" si="7534"/>
        <v>0</v>
      </c>
      <c r="AUE112" s="1112">
        <f t="shared" si="7534"/>
        <v>0</v>
      </c>
      <c r="AUF112" s="1112">
        <f t="shared" si="7534"/>
        <v>0</v>
      </c>
      <c r="AUG112" s="1112">
        <f t="shared" si="7534"/>
        <v>0</v>
      </c>
      <c r="AUH112" s="1113">
        <f t="shared" si="7534"/>
        <v>0</v>
      </c>
      <c r="AUJ112" s="1120">
        <f t="shared" ref="AUJ112:AUW112" si="7535">SUM(AUJ113:AUJ118)</f>
        <v>0</v>
      </c>
      <c r="AUK112" s="1112">
        <f t="shared" si="7535"/>
        <v>0</v>
      </c>
      <c r="AUL112" s="1112">
        <f t="shared" si="7535"/>
        <v>0</v>
      </c>
      <c r="AUM112" s="1112">
        <f t="shared" si="7535"/>
        <v>0</v>
      </c>
      <c r="AUN112" s="1112">
        <f t="shared" si="7535"/>
        <v>0</v>
      </c>
      <c r="AUO112" s="1112">
        <f t="shared" si="7535"/>
        <v>0</v>
      </c>
      <c r="AUP112" s="1112">
        <f t="shared" si="7535"/>
        <v>0</v>
      </c>
      <c r="AUQ112" s="1112">
        <f t="shared" si="7535"/>
        <v>0</v>
      </c>
      <c r="AUR112" s="1112">
        <f t="shared" si="7535"/>
        <v>0</v>
      </c>
      <c r="AUS112" s="1112">
        <f t="shared" si="7535"/>
        <v>0</v>
      </c>
      <c r="AUT112" s="1112">
        <f t="shared" si="7535"/>
        <v>0</v>
      </c>
      <c r="AUU112" s="1112">
        <f t="shared" si="7535"/>
        <v>0</v>
      </c>
      <c r="AUV112" s="1112">
        <f t="shared" si="7535"/>
        <v>0</v>
      </c>
      <c r="AUW112" s="1113">
        <f t="shared" si="7535"/>
        <v>0</v>
      </c>
      <c r="AUY112" s="1120">
        <f t="shared" ref="AUY112:AVL112" si="7536">SUM(AUY113:AUY118)</f>
        <v>0</v>
      </c>
      <c r="AUZ112" s="1112">
        <f t="shared" si="7536"/>
        <v>0</v>
      </c>
      <c r="AVA112" s="1112">
        <f t="shared" si="7536"/>
        <v>0</v>
      </c>
      <c r="AVB112" s="1112">
        <f t="shared" si="7536"/>
        <v>0</v>
      </c>
      <c r="AVC112" s="1112">
        <f t="shared" si="7536"/>
        <v>0</v>
      </c>
      <c r="AVD112" s="1112">
        <f t="shared" si="7536"/>
        <v>0</v>
      </c>
      <c r="AVE112" s="1112">
        <f t="shared" si="7536"/>
        <v>0</v>
      </c>
      <c r="AVF112" s="1112">
        <f t="shared" si="7536"/>
        <v>0</v>
      </c>
      <c r="AVG112" s="1112">
        <f t="shared" si="7536"/>
        <v>0</v>
      </c>
      <c r="AVH112" s="1112">
        <f t="shared" si="7536"/>
        <v>0</v>
      </c>
      <c r="AVI112" s="1112">
        <f t="shared" si="7536"/>
        <v>0</v>
      </c>
      <c r="AVJ112" s="1112">
        <f t="shared" si="7536"/>
        <v>0</v>
      </c>
      <c r="AVK112" s="1112">
        <f t="shared" si="7536"/>
        <v>0</v>
      </c>
      <c r="AVL112" s="1113">
        <f t="shared" si="7536"/>
        <v>0</v>
      </c>
      <c r="AVN112" s="1120">
        <f t="shared" ref="AVN112:AWA112" si="7537">SUM(AVN113:AVN118)</f>
        <v>0</v>
      </c>
      <c r="AVO112" s="1112">
        <f t="shared" si="7537"/>
        <v>0</v>
      </c>
      <c r="AVP112" s="1112">
        <f t="shared" si="7537"/>
        <v>0</v>
      </c>
      <c r="AVQ112" s="1112">
        <f t="shared" si="7537"/>
        <v>0</v>
      </c>
      <c r="AVR112" s="1112">
        <f t="shared" si="7537"/>
        <v>0</v>
      </c>
      <c r="AVS112" s="1112">
        <f t="shared" si="7537"/>
        <v>0</v>
      </c>
      <c r="AVT112" s="1112">
        <f t="shared" si="7537"/>
        <v>0</v>
      </c>
      <c r="AVU112" s="1112">
        <f t="shared" si="7537"/>
        <v>0</v>
      </c>
      <c r="AVV112" s="1112">
        <f t="shared" si="7537"/>
        <v>0</v>
      </c>
      <c r="AVW112" s="1112">
        <f t="shared" si="7537"/>
        <v>0</v>
      </c>
      <c r="AVX112" s="1112">
        <f t="shared" si="7537"/>
        <v>0</v>
      </c>
      <c r="AVY112" s="1112">
        <f t="shared" si="7537"/>
        <v>0</v>
      </c>
      <c r="AVZ112" s="1112">
        <f t="shared" si="7537"/>
        <v>0</v>
      </c>
      <c r="AWA112" s="1113">
        <f t="shared" si="7537"/>
        <v>0</v>
      </c>
      <c r="AWC112" s="1120">
        <f t="shared" ref="AWC112:AWP112" si="7538">SUM(AWC113:AWC118)</f>
        <v>0</v>
      </c>
      <c r="AWD112" s="1112">
        <f t="shared" si="7538"/>
        <v>0</v>
      </c>
      <c r="AWE112" s="1112">
        <f t="shared" si="7538"/>
        <v>0</v>
      </c>
      <c r="AWF112" s="1112">
        <f t="shared" si="7538"/>
        <v>0</v>
      </c>
      <c r="AWG112" s="1112">
        <f t="shared" si="7538"/>
        <v>0</v>
      </c>
      <c r="AWH112" s="1112">
        <f t="shared" si="7538"/>
        <v>0</v>
      </c>
      <c r="AWI112" s="1112">
        <f t="shared" si="7538"/>
        <v>0</v>
      </c>
      <c r="AWJ112" s="1112">
        <f t="shared" si="7538"/>
        <v>0</v>
      </c>
      <c r="AWK112" s="1112">
        <f t="shared" si="7538"/>
        <v>0</v>
      </c>
      <c r="AWL112" s="1112">
        <f t="shared" si="7538"/>
        <v>0</v>
      </c>
      <c r="AWM112" s="1112">
        <f t="shared" si="7538"/>
        <v>0</v>
      </c>
      <c r="AWN112" s="1112">
        <f t="shared" si="7538"/>
        <v>0</v>
      </c>
      <c r="AWO112" s="1112">
        <f t="shared" si="7538"/>
        <v>0</v>
      </c>
      <c r="AWP112" s="1113">
        <f t="shared" si="7538"/>
        <v>0</v>
      </c>
      <c r="AWR112" s="1120">
        <f t="shared" ref="AWR112:AXE112" si="7539">SUM(AWR113:AWR118)</f>
        <v>0</v>
      </c>
      <c r="AWS112" s="1112">
        <f t="shared" si="7539"/>
        <v>0</v>
      </c>
      <c r="AWT112" s="1112">
        <f t="shared" si="7539"/>
        <v>0</v>
      </c>
      <c r="AWU112" s="1112">
        <f t="shared" si="7539"/>
        <v>0</v>
      </c>
      <c r="AWV112" s="1112">
        <f t="shared" si="7539"/>
        <v>0</v>
      </c>
      <c r="AWW112" s="1112">
        <f t="shared" si="7539"/>
        <v>0</v>
      </c>
      <c r="AWX112" s="1112">
        <f t="shared" si="7539"/>
        <v>0</v>
      </c>
      <c r="AWY112" s="1112">
        <f t="shared" si="7539"/>
        <v>0</v>
      </c>
      <c r="AWZ112" s="1112">
        <f t="shared" si="7539"/>
        <v>0</v>
      </c>
      <c r="AXA112" s="1112">
        <f t="shared" si="7539"/>
        <v>0</v>
      </c>
      <c r="AXB112" s="1112">
        <f t="shared" si="7539"/>
        <v>0</v>
      </c>
      <c r="AXC112" s="1112">
        <f t="shared" si="7539"/>
        <v>0</v>
      </c>
      <c r="AXD112" s="1112">
        <f t="shared" si="7539"/>
        <v>0</v>
      </c>
      <c r="AXE112" s="1113">
        <f t="shared" si="7539"/>
        <v>0</v>
      </c>
      <c r="AXG112" s="1120">
        <f t="shared" ref="AXG112:AXT112" si="7540">SUM(AXG113:AXG118)</f>
        <v>0</v>
      </c>
      <c r="AXH112" s="1112">
        <f t="shared" si="7540"/>
        <v>0</v>
      </c>
      <c r="AXI112" s="1112">
        <f t="shared" si="7540"/>
        <v>0</v>
      </c>
      <c r="AXJ112" s="1112">
        <f t="shared" si="7540"/>
        <v>0</v>
      </c>
      <c r="AXK112" s="1112">
        <f t="shared" si="7540"/>
        <v>0</v>
      </c>
      <c r="AXL112" s="1112">
        <f t="shared" si="7540"/>
        <v>0</v>
      </c>
      <c r="AXM112" s="1112">
        <f t="shared" si="7540"/>
        <v>0</v>
      </c>
      <c r="AXN112" s="1112">
        <f t="shared" si="7540"/>
        <v>0</v>
      </c>
      <c r="AXO112" s="1112">
        <f t="shared" si="7540"/>
        <v>0</v>
      </c>
      <c r="AXP112" s="1112">
        <f t="shared" si="7540"/>
        <v>0</v>
      </c>
      <c r="AXQ112" s="1112">
        <f t="shared" si="7540"/>
        <v>0</v>
      </c>
      <c r="AXR112" s="1112">
        <f t="shared" si="7540"/>
        <v>0</v>
      </c>
      <c r="AXS112" s="1112">
        <f t="shared" si="7540"/>
        <v>0</v>
      </c>
      <c r="AXT112" s="1113">
        <f t="shared" si="7540"/>
        <v>0</v>
      </c>
      <c r="AXV112" s="1120">
        <f t="shared" ref="AXV112:AYI112" si="7541">SUM(AXV113:AXV118)</f>
        <v>0</v>
      </c>
      <c r="AXW112" s="1112">
        <f t="shared" si="7541"/>
        <v>0</v>
      </c>
      <c r="AXX112" s="1112">
        <f t="shared" si="7541"/>
        <v>0</v>
      </c>
      <c r="AXY112" s="1112">
        <f t="shared" si="7541"/>
        <v>0</v>
      </c>
      <c r="AXZ112" s="1112">
        <f t="shared" si="7541"/>
        <v>0</v>
      </c>
      <c r="AYA112" s="1112">
        <f t="shared" si="7541"/>
        <v>0</v>
      </c>
      <c r="AYB112" s="1112">
        <f t="shared" si="7541"/>
        <v>0</v>
      </c>
      <c r="AYC112" s="1112">
        <f t="shared" si="7541"/>
        <v>0</v>
      </c>
      <c r="AYD112" s="1112">
        <f t="shared" si="7541"/>
        <v>0</v>
      </c>
      <c r="AYE112" s="1112">
        <f t="shared" si="7541"/>
        <v>0</v>
      </c>
      <c r="AYF112" s="1112">
        <f t="shared" si="7541"/>
        <v>0</v>
      </c>
      <c r="AYG112" s="1112">
        <f t="shared" si="7541"/>
        <v>0</v>
      </c>
      <c r="AYH112" s="1112">
        <f t="shared" si="7541"/>
        <v>0</v>
      </c>
      <c r="AYI112" s="1113">
        <f t="shared" si="7541"/>
        <v>0</v>
      </c>
      <c r="AYK112" s="1120">
        <f t="shared" ref="AYK112:AYX112" si="7542">SUM(AYK113:AYK118)</f>
        <v>0</v>
      </c>
      <c r="AYL112" s="1112">
        <f t="shared" si="7542"/>
        <v>0</v>
      </c>
      <c r="AYM112" s="1112">
        <f t="shared" si="7542"/>
        <v>0</v>
      </c>
      <c r="AYN112" s="1112">
        <f t="shared" si="7542"/>
        <v>0</v>
      </c>
      <c r="AYO112" s="1112">
        <f t="shared" si="7542"/>
        <v>0</v>
      </c>
      <c r="AYP112" s="1112">
        <f t="shared" si="7542"/>
        <v>0</v>
      </c>
      <c r="AYQ112" s="1112">
        <f t="shared" si="7542"/>
        <v>0</v>
      </c>
      <c r="AYR112" s="1112">
        <f t="shared" si="7542"/>
        <v>0</v>
      </c>
      <c r="AYS112" s="1112">
        <f t="shared" si="7542"/>
        <v>0</v>
      </c>
      <c r="AYT112" s="1112">
        <f t="shared" si="7542"/>
        <v>0</v>
      </c>
      <c r="AYU112" s="1112">
        <f t="shared" si="7542"/>
        <v>0</v>
      </c>
      <c r="AYV112" s="1112">
        <f t="shared" si="7542"/>
        <v>0</v>
      </c>
      <c r="AYW112" s="1112">
        <f t="shared" si="7542"/>
        <v>0</v>
      </c>
      <c r="AYX112" s="1113">
        <f t="shared" si="7542"/>
        <v>0</v>
      </c>
      <c r="AYZ112" s="1120">
        <f t="shared" ref="AYZ112:AZM112" si="7543">SUM(AYZ113:AYZ118)</f>
        <v>0</v>
      </c>
      <c r="AZA112" s="1112">
        <f t="shared" si="7543"/>
        <v>0</v>
      </c>
      <c r="AZB112" s="1112">
        <f t="shared" si="7543"/>
        <v>0</v>
      </c>
      <c r="AZC112" s="1112">
        <f t="shared" si="7543"/>
        <v>0</v>
      </c>
      <c r="AZD112" s="1112">
        <f t="shared" si="7543"/>
        <v>0</v>
      </c>
      <c r="AZE112" s="1112">
        <f t="shared" si="7543"/>
        <v>0</v>
      </c>
      <c r="AZF112" s="1112">
        <f t="shared" si="7543"/>
        <v>0</v>
      </c>
      <c r="AZG112" s="1112">
        <f t="shared" si="7543"/>
        <v>0</v>
      </c>
      <c r="AZH112" s="1112">
        <f t="shared" si="7543"/>
        <v>0</v>
      </c>
      <c r="AZI112" s="1112">
        <f t="shared" si="7543"/>
        <v>0</v>
      </c>
      <c r="AZJ112" s="1112">
        <f t="shared" si="7543"/>
        <v>0</v>
      </c>
      <c r="AZK112" s="1112">
        <f t="shared" si="7543"/>
        <v>0</v>
      </c>
      <c r="AZL112" s="1112">
        <f t="shared" si="7543"/>
        <v>0</v>
      </c>
      <c r="AZM112" s="1113">
        <f t="shared" si="7543"/>
        <v>0</v>
      </c>
      <c r="AZO112" s="1120">
        <f t="shared" ref="AZO112:BAB112" si="7544">SUM(AZO113:AZO118)</f>
        <v>0</v>
      </c>
      <c r="AZP112" s="1112">
        <f t="shared" si="7544"/>
        <v>0</v>
      </c>
      <c r="AZQ112" s="1112">
        <f t="shared" si="7544"/>
        <v>0</v>
      </c>
      <c r="AZR112" s="1112">
        <f t="shared" si="7544"/>
        <v>0</v>
      </c>
      <c r="AZS112" s="1112">
        <f t="shared" si="7544"/>
        <v>0</v>
      </c>
      <c r="AZT112" s="1112">
        <f t="shared" si="7544"/>
        <v>0</v>
      </c>
      <c r="AZU112" s="1112">
        <f t="shared" si="7544"/>
        <v>0</v>
      </c>
      <c r="AZV112" s="1112">
        <f t="shared" si="7544"/>
        <v>0</v>
      </c>
      <c r="AZW112" s="1112">
        <f t="shared" si="7544"/>
        <v>0</v>
      </c>
      <c r="AZX112" s="1112">
        <f t="shared" si="7544"/>
        <v>0</v>
      </c>
      <c r="AZY112" s="1112">
        <f t="shared" si="7544"/>
        <v>0</v>
      </c>
      <c r="AZZ112" s="1112">
        <f t="shared" si="7544"/>
        <v>0</v>
      </c>
      <c r="BAA112" s="1112">
        <f t="shared" si="7544"/>
        <v>0</v>
      </c>
      <c r="BAB112" s="1113">
        <f t="shared" si="7544"/>
        <v>0</v>
      </c>
      <c r="BAD112" s="1120">
        <f t="shared" ref="BAD112:BAQ112" si="7545">SUM(BAD113:BAD118)</f>
        <v>0</v>
      </c>
      <c r="BAE112" s="1112">
        <f t="shared" si="7545"/>
        <v>0</v>
      </c>
      <c r="BAF112" s="1112">
        <f t="shared" si="7545"/>
        <v>0</v>
      </c>
      <c r="BAG112" s="1112">
        <f t="shared" si="7545"/>
        <v>0</v>
      </c>
      <c r="BAH112" s="1112">
        <f t="shared" si="7545"/>
        <v>0</v>
      </c>
      <c r="BAI112" s="1112">
        <f t="shared" si="7545"/>
        <v>0</v>
      </c>
      <c r="BAJ112" s="1112">
        <f t="shared" si="7545"/>
        <v>0</v>
      </c>
      <c r="BAK112" s="1112">
        <f t="shared" si="7545"/>
        <v>0</v>
      </c>
      <c r="BAL112" s="1112">
        <f t="shared" si="7545"/>
        <v>0</v>
      </c>
      <c r="BAM112" s="1112">
        <f t="shared" si="7545"/>
        <v>0</v>
      </c>
      <c r="BAN112" s="1112">
        <f t="shared" si="7545"/>
        <v>0</v>
      </c>
      <c r="BAO112" s="1112">
        <f t="shared" si="7545"/>
        <v>0</v>
      </c>
      <c r="BAP112" s="1112">
        <f t="shared" si="7545"/>
        <v>0</v>
      </c>
      <c r="BAQ112" s="1113">
        <f t="shared" si="7545"/>
        <v>0</v>
      </c>
      <c r="BAS112" s="1120">
        <f t="shared" ref="BAS112:BBF112" si="7546">SUM(BAS113:BAS118)</f>
        <v>0</v>
      </c>
      <c r="BAT112" s="1112">
        <f t="shared" si="7546"/>
        <v>0</v>
      </c>
      <c r="BAU112" s="1112">
        <f t="shared" si="7546"/>
        <v>0</v>
      </c>
      <c r="BAV112" s="1112">
        <f t="shared" si="7546"/>
        <v>0</v>
      </c>
      <c r="BAW112" s="1112">
        <f t="shared" si="7546"/>
        <v>0</v>
      </c>
      <c r="BAX112" s="1112">
        <f t="shared" si="7546"/>
        <v>0</v>
      </c>
      <c r="BAY112" s="1112">
        <f t="shared" si="7546"/>
        <v>0</v>
      </c>
      <c r="BAZ112" s="1112">
        <f t="shared" si="7546"/>
        <v>0</v>
      </c>
      <c r="BBA112" s="1112">
        <f t="shared" si="7546"/>
        <v>0</v>
      </c>
      <c r="BBB112" s="1112">
        <f t="shared" si="7546"/>
        <v>0</v>
      </c>
      <c r="BBC112" s="1112">
        <f t="shared" si="7546"/>
        <v>0</v>
      </c>
      <c r="BBD112" s="1112">
        <f t="shared" si="7546"/>
        <v>0</v>
      </c>
      <c r="BBE112" s="1112">
        <f t="shared" si="7546"/>
        <v>0</v>
      </c>
      <c r="BBF112" s="1113">
        <f t="shared" si="7546"/>
        <v>0</v>
      </c>
      <c r="BBH112" s="1120">
        <f t="shared" ref="BBH112:BBU112" si="7547">SUM(BBH113:BBH118)</f>
        <v>0</v>
      </c>
      <c r="BBI112" s="1112">
        <f t="shared" si="7547"/>
        <v>0</v>
      </c>
      <c r="BBJ112" s="1112">
        <f t="shared" si="7547"/>
        <v>0</v>
      </c>
      <c r="BBK112" s="1112">
        <f t="shared" si="7547"/>
        <v>0</v>
      </c>
      <c r="BBL112" s="1112">
        <f t="shared" si="7547"/>
        <v>0</v>
      </c>
      <c r="BBM112" s="1112">
        <f t="shared" si="7547"/>
        <v>0</v>
      </c>
      <c r="BBN112" s="1112">
        <f t="shared" si="7547"/>
        <v>0</v>
      </c>
      <c r="BBO112" s="1112">
        <f t="shared" si="7547"/>
        <v>0</v>
      </c>
      <c r="BBP112" s="1112">
        <f t="shared" si="7547"/>
        <v>0</v>
      </c>
      <c r="BBQ112" s="1112">
        <f t="shared" si="7547"/>
        <v>0</v>
      </c>
      <c r="BBR112" s="1112">
        <f t="shared" si="7547"/>
        <v>0</v>
      </c>
      <c r="BBS112" s="1112">
        <f t="shared" si="7547"/>
        <v>0</v>
      </c>
      <c r="BBT112" s="1112">
        <f t="shared" si="7547"/>
        <v>0</v>
      </c>
      <c r="BBU112" s="1113">
        <f t="shared" si="7547"/>
        <v>0</v>
      </c>
      <c r="BBW112" s="1120">
        <f t="shared" ref="BBW112:BCJ112" si="7548">SUM(BBW113:BBW118)</f>
        <v>0</v>
      </c>
      <c r="BBX112" s="1112">
        <f t="shared" si="7548"/>
        <v>0</v>
      </c>
      <c r="BBY112" s="1112">
        <f t="shared" si="7548"/>
        <v>0</v>
      </c>
      <c r="BBZ112" s="1112">
        <f t="shared" si="7548"/>
        <v>0</v>
      </c>
      <c r="BCA112" s="1112">
        <f t="shared" si="7548"/>
        <v>0</v>
      </c>
      <c r="BCB112" s="1112">
        <f t="shared" si="7548"/>
        <v>0</v>
      </c>
      <c r="BCC112" s="1112">
        <f t="shared" si="7548"/>
        <v>0</v>
      </c>
      <c r="BCD112" s="1112">
        <f t="shared" si="7548"/>
        <v>0</v>
      </c>
      <c r="BCE112" s="1112">
        <f t="shared" si="7548"/>
        <v>0</v>
      </c>
      <c r="BCF112" s="1112">
        <f t="shared" si="7548"/>
        <v>0</v>
      </c>
      <c r="BCG112" s="1112">
        <f t="shared" si="7548"/>
        <v>0</v>
      </c>
      <c r="BCH112" s="1112">
        <f t="shared" si="7548"/>
        <v>0</v>
      </c>
      <c r="BCI112" s="1112">
        <f t="shared" si="7548"/>
        <v>0</v>
      </c>
      <c r="BCJ112" s="1113">
        <f t="shared" si="7548"/>
        <v>0</v>
      </c>
      <c r="BCL112" s="1120">
        <f t="shared" ref="BCL112:BCY112" si="7549">SUM(BCL113:BCL118)</f>
        <v>0</v>
      </c>
      <c r="BCM112" s="1112">
        <f t="shared" si="7549"/>
        <v>0</v>
      </c>
      <c r="BCN112" s="1112">
        <f t="shared" si="7549"/>
        <v>0</v>
      </c>
      <c r="BCO112" s="1112">
        <f t="shared" si="7549"/>
        <v>0</v>
      </c>
      <c r="BCP112" s="1112">
        <f t="shared" si="7549"/>
        <v>0</v>
      </c>
      <c r="BCQ112" s="1112">
        <f t="shared" si="7549"/>
        <v>0</v>
      </c>
      <c r="BCR112" s="1112">
        <f t="shared" si="7549"/>
        <v>0</v>
      </c>
      <c r="BCS112" s="1112">
        <f t="shared" si="7549"/>
        <v>0</v>
      </c>
      <c r="BCT112" s="1112">
        <f t="shared" si="7549"/>
        <v>0</v>
      </c>
      <c r="BCU112" s="1112">
        <f t="shared" si="7549"/>
        <v>0</v>
      </c>
      <c r="BCV112" s="1112">
        <f t="shared" si="7549"/>
        <v>0</v>
      </c>
      <c r="BCW112" s="1112">
        <f t="shared" si="7549"/>
        <v>0</v>
      </c>
      <c r="BCX112" s="1112">
        <f t="shared" si="7549"/>
        <v>0</v>
      </c>
      <c r="BCY112" s="1113">
        <f t="shared" si="7549"/>
        <v>0</v>
      </c>
      <c r="BDA112" s="1120">
        <f t="shared" ref="BDA112:BDN112" si="7550">SUM(BDA113:BDA118)</f>
        <v>0</v>
      </c>
      <c r="BDB112" s="1112">
        <f t="shared" si="7550"/>
        <v>0</v>
      </c>
      <c r="BDC112" s="1112">
        <f t="shared" si="7550"/>
        <v>0</v>
      </c>
      <c r="BDD112" s="1112">
        <f t="shared" si="7550"/>
        <v>0</v>
      </c>
      <c r="BDE112" s="1112">
        <f t="shared" si="7550"/>
        <v>0</v>
      </c>
      <c r="BDF112" s="1112">
        <f t="shared" si="7550"/>
        <v>0</v>
      </c>
      <c r="BDG112" s="1112">
        <f t="shared" si="7550"/>
        <v>0</v>
      </c>
      <c r="BDH112" s="1112">
        <f t="shared" si="7550"/>
        <v>0</v>
      </c>
      <c r="BDI112" s="1112">
        <f t="shared" si="7550"/>
        <v>0</v>
      </c>
      <c r="BDJ112" s="1112">
        <f t="shared" si="7550"/>
        <v>0</v>
      </c>
      <c r="BDK112" s="1112">
        <f t="shared" si="7550"/>
        <v>0</v>
      </c>
      <c r="BDL112" s="1112">
        <f t="shared" si="7550"/>
        <v>0</v>
      </c>
      <c r="BDM112" s="1112">
        <f t="shared" si="7550"/>
        <v>0</v>
      </c>
      <c r="BDN112" s="1113">
        <f t="shared" si="7550"/>
        <v>0</v>
      </c>
      <c r="BDP112" s="1120">
        <f t="shared" ref="BDP112:BEC112" si="7551">SUM(BDP113:BDP118)</f>
        <v>0</v>
      </c>
      <c r="BDQ112" s="1112">
        <f t="shared" si="7551"/>
        <v>0</v>
      </c>
      <c r="BDR112" s="1112">
        <f t="shared" si="7551"/>
        <v>0</v>
      </c>
      <c r="BDS112" s="1112">
        <f t="shared" si="7551"/>
        <v>0</v>
      </c>
      <c r="BDT112" s="1112">
        <f t="shared" si="7551"/>
        <v>0</v>
      </c>
      <c r="BDU112" s="1112">
        <f t="shared" si="7551"/>
        <v>0</v>
      </c>
      <c r="BDV112" s="1112">
        <f t="shared" si="7551"/>
        <v>0</v>
      </c>
      <c r="BDW112" s="1112">
        <f t="shared" si="7551"/>
        <v>0</v>
      </c>
      <c r="BDX112" s="1112">
        <f t="shared" si="7551"/>
        <v>0</v>
      </c>
      <c r="BDY112" s="1112">
        <f t="shared" si="7551"/>
        <v>0</v>
      </c>
      <c r="BDZ112" s="1112">
        <f t="shared" si="7551"/>
        <v>0</v>
      </c>
      <c r="BEA112" s="1112">
        <f t="shared" si="7551"/>
        <v>0</v>
      </c>
      <c r="BEB112" s="1112">
        <f t="shared" si="7551"/>
        <v>0</v>
      </c>
      <c r="BEC112" s="1113">
        <f t="shared" si="7551"/>
        <v>0</v>
      </c>
      <c r="BEE112" s="1120">
        <f t="shared" ref="BEE112:BER112" si="7552">SUM(BEE113:BEE118)</f>
        <v>0</v>
      </c>
      <c r="BEF112" s="1112">
        <f t="shared" si="7552"/>
        <v>0</v>
      </c>
      <c r="BEG112" s="1112">
        <f t="shared" si="7552"/>
        <v>0</v>
      </c>
      <c r="BEH112" s="1112">
        <f t="shared" si="7552"/>
        <v>0</v>
      </c>
      <c r="BEI112" s="1112">
        <f t="shared" si="7552"/>
        <v>0</v>
      </c>
      <c r="BEJ112" s="1112">
        <f t="shared" si="7552"/>
        <v>0</v>
      </c>
      <c r="BEK112" s="1112">
        <f t="shared" si="7552"/>
        <v>0</v>
      </c>
      <c r="BEL112" s="1112">
        <f t="shared" si="7552"/>
        <v>0</v>
      </c>
      <c r="BEM112" s="1112">
        <f t="shared" si="7552"/>
        <v>0</v>
      </c>
      <c r="BEN112" s="1112">
        <f t="shared" si="7552"/>
        <v>0</v>
      </c>
      <c r="BEO112" s="1112">
        <f t="shared" si="7552"/>
        <v>0</v>
      </c>
      <c r="BEP112" s="1112">
        <f t="shared" si="7552"/>
        <v>0</v>
      </c>
      <c r="BEQ112" s="1112">
        <f t="shared" si="7552"/>
        <v>0</v>
      </c>
      <c r="BER112" s="1113">
        <f t="shared" si="7552"/>
        <v>0</v>
      </c>
      <c r="BET112" s="1120">
        <f t="shared" ref="BET112:BFG112" si="7553">SUM(BET113:BET118)</f>
        <v>0</v>
      </c>
      <c r="BEU112" s="1112">
        <f t="shared" si="7553"/>
        <v>0</v>
      </c>
      <c r="BEV112" s="1112">
        <f t="shared" si="7553"/>
        <v>0</v>
      </c>
      <c r="BEW112" s="1112">
        <f t="shared" si="7553"/>
        <v>0</v>
      </c>
      <c r="BEX112" s="1112">
        <f t="shared" si="7553"/>
        <v>0</v>
      </c>
      <c r="BEY112" s="1112">
        <f t="shared" si="7553"/>
        <v>0</v>
      </c>
      <c r="BEZ112" s="1112">
        <f t="shared" si="7553"/>
        <v>0</v>
      </c>
      <c r="BFA112" s="1112">
        <f t="shared" si="7553"/>
        <v>0</v>
      </c>
      <c r="BFB112" s="1112">
        <f t="shared" si="7553"/>
        <v>0</v>
      </c>
      <c r="BFC112" s="1112">
        <f t="shared" si="7553"/>
        <v>0</v>
      </c>
      <c r="BFD112" s="1112">
        <f t="shared" si="7553"/>
        <v>0</v>
      </c>
      <c r="BFE112" s="1112">
        <f t="shared" si="7553"/>
        <v>0</v>
      </c>
      <c r="BFF112" s="1112">
        <f t="shared" si="7553"/>
        <v>0</v>
      </c>
      <c r="BFG112" s="1113">
        <f t="shared" si="7553"/>
        <v>0</v>
      </c>
      <c r="BFI112" s="1120">
        <f t="shared" ref="BFI112:BFV112" si="7554">SUM(BFI113:BFI118)</f>
        <v>0</v>
      </c>
      <c r="BFJ112" s="1112">
        <f t="shared" si="7554"/>
        <v>0</v>
      </c>
      <c r="BFK112" s="1112">
        <f t="shared" si="7554"/>
        <v>0</v>
      </c>
      <c r="BFL112" s="1112">
        <f t="shared" si="7554"/>
        <v>0</v>
      </c>
      <c r="BFM112" s="1112">
        <f t="shared" si="7554"/>
        <v>0</v>
      </c>
      <c r="BFN112" s="1112">
        <f t="shared" si="7554"/>
        <v>0</v>
      </c>
      <c r="BFO112" s="1112">
        <f t="shared" si="7554"/>
        <v>0</v>
      </c>
      <c r="BFP112" s="1112">
        <f t="shared" si="7554"/>
        <v>0</v>
      </c>
      <c r="BFQ112" s="1112">
        <f t="shared" si="7554"/>
        <v>0</v>
      </c>
      <c r="BFR112" s="1112">
        <f t="shared" si="7554"/>
        <v>0</v>
      </c>
      <c r="BFS112" s="1112">
        <f t="shared" si="7554"/>
        <v>0</v>
      </c>
      <c r="BFT112" s="1112">
        <f t="shared" si="7554"/>
        <v>0</v>
      </c>
      <c r="BFU112" s="1112">
        <f t="shared" si="7554"/>
        <v>0</v>
      </c>
      <c r="BFV112" s="1113">
        <f t="shared" si="7554"/>
        <v>0</v>
      </c>
      <c r="BFX112" s="1120">
        <f t="shared" ref="BFX112:BGK112" si="7555">SUM(BFX113:BFX118)</f>
        <v>0</v>
      </c>
      <c r="BFY112" s="1112">
        <f t="shared" si="7555"/>
        <v>0</v>
      </c>
      <c r="BFZ112" s="1112">
        <f t="shared" si="7555"/>
        <v>0</v>
      </c>
      <c r="BGA112" s="1112">
        <f t="shared" si="7555"/>
        <v>0</v>
      </c>
      <c r="BGB112" s="1112">
        <f t="shared" si="7555"/>
        <v>0</v>
      </c>
      <c r="BGC112" s="1112">
        <f t="shared" si="7555"/>
        <v>0</v>
      </c>
      <c r="BGD112" s="1112">
        <f t="shared" si="7555"/>
        <v>0</v>
      </c>
      <c r="BGE112" s="1112">
        <f t="shared" si="7555"/>
        <v>0</v>
      </c>
      <c r="BGF112" s="1112">
        <f t="shared" si="7555"/>
        <v>0</v>
      </c>
      <c r="BGG112" s="1112">
        <f t="shared" si="7555"/>
        <v>0</v>
      </c>
      <c r="BGH112" s="1112">
        <f t="shared" si="7555"/>
        <v>0</v>
      </c>
      <c r="BGI112" s="1112">
        <f t="shared" si="7555"/>
        <v>0</v>
      </c>
      <c r="BGJ112" s="1112">
        <f t="shared" si="7555"/>
        <v>0</v>
      </c>
      <c r="BGK112" s="1113">
        <f t="shared" si="7555"/>
        <v>0</v>
      </c>
      <c r="BGM112" s="1120">
        <f t="shared" ref="BGM112:BGZ112" si="7556">SUM(BGM113:BGM118)</f>
        <v>0</v>
      </c>
      <c r="BGN112" s="1112">
        <f t="shared" si="7556"/>
        <v>0</v>
      </c>
      <c r="BGO112" s="1112">
        <f t="shared" si="7556"/>
        <v>0</v>
      </c>
      <c r="BGP112" s="1112">
        <f t="shared" si="7556"/>
        <v>0</v>
      </c>
      <c r="BGQ112" s="1112">
        <f t="shared" si="7556"/>
        <v>0</v>
      </c>
      <c r="BGR112" s="1112">
        <f t="shared" si="7556"/>
        <v>0</v>
      </c>
      <c r="BGS112" s="1112">
        <f t="shared" si="7556"/>
        <v>0</v>
      </c>
      <c r="BGT112" s="1112">
        <f t="shared" si="7556"/>
        <v>0</v>
      </c>
      <c r="BGU112" s="1112">
        <f t="shared" si="7556"/>
        <v>0</v>
      </c>
      <c r="BGV112" s="1112">
        <f t="shared" si="7556"/>
        <v>0</v>
      </c>
      <c r="BGW112" s="1112">
        <f t="shared" si="7556"/>
        <v>0</v>
      </c>
      <c r="BGX112" s="1112">
        <f t="shared" si="7556"/>
        <v>0</v>
      </c>
      <c r="BGY112" s="1112">
        <f t="shared" si="7556"/>
        <v>0</v>
      </c>
      <c r="BGZ112" s="1113">
        <f t="shared" si="7556"/>
        <v>0</v>
      </c>
      <c r="BHB112" s="1120">
        <f t="shared" ref="BHB112:BHO112" si="7557">SUM(BHB113:BHB118)</f>
        <v>0</v>
      </c>
      <c r="BHC112" s="1112">
        <f t="shared" si="7557"/>
        <v>0</v>
      </c>
      <c r="BHD112" s="1112">
        <f t="shared" si="7557"/>
        <v>0</v>
      </c>
      <c r="BHE112" s="1112">
        <f t="shared" si="7557"/>
        <v>0</v>
      </c>
      <c r="BHF112" s="1112">
        <f t="shared" si="7557"/>
        <v>0</v>
      </c>
      <c r="BHG112" s="1112">
        <f t="shared" si="7557"/>
        <v>0</v>
      </c>
      <c r="BHH112" s="1112">
        <f t="shared" si="7557"/>
        <v>0</v>
      </c>
      <c r="BHI112" s="1112">
        <f t="shared" si="7557"/>
        <v>0</v>
      </c>
      <c r="BHJ112" s="1112">
        <f t="shared" si="7557"/>
        <v>0</v>
      </c>
      <c r="BHK112" s="1112">
        <f t="shared" si="7557"/>
        <v>0</v>
      </c>
      <c r="BHL112" s="1112">
        <f t="shared" si="7557"/>
        <v>0</v>
      </c>
      <c r="BHM112" s="1112">
        <f t="shared" si="7557"/>
        <v>0</v>
      </c>
      <c r="BHN112" s="1112">
        <f t="shared" si="7557"/>
        <v>0</v>
      </c>
      <c r="BHO112" s="1113">
        <f t="shared" si="7557"/>
        <v>0</v>
      </c>
      <c r="BHQ112" s="1120">
        <f t="shared" ref="BHQ112:BID112" si="7558">SUM(BHQ113:BHQ118)</f>
        <v>0</v>
      </c>
      <c r="BHR112" s="1112">
        <f t="shared" si="7558"/>
        <v>0</v>
      </c>
      <c r="BHS112" s="1112">
        <f t="shared" si="7558"/>
        <v>0</v>
      </c>
      <c r="BHT112" s="1112">
        <f t="shared" si="7558"/>
        <v>0</v>
      </c>
      <c r="BHU112" s="1112">
        <f t="shared" si="7558"/>
        <v>0</v>
      </c>
      <c r="BHV112" s="1112">
        <f t="shared" si="7558"/>
        <v>0</v>
      </c>
      <c r="BHW112" s="1112">
        <f t="shared" si="7558"/>
        <v>0</v>
      </c>
      <c r="BHX112" s="1112">
        <f t="shared" si="7558"/>
        <v>0</v>
      </c>
      <c r="BHY112" s="1112">
        <f t="shared" si="7558"/>
        <v>0</v>
      </c>
      <c r="BHZ112" s="1112">
        <f t="shared" si="7558"/>
        <v>0</v>
      </c>
      <c r="BIA112" s="1112">
        <f t="shared" si="7558"/>
        <v>0</v>
      </c>
      <c r="BIB112" s="1112">
        <f t="shared" si="7558"/>
        <v>0</v>
      </c>
      <c r="BIC112" s="1112">
        <f t="shared" si="7558"/>
        <v>0</v>
      </c>
      <c r="BID112" s="1113">
        <f t="shared" si="7558"/>
        <v>0</v>
      </c>
      <c r="BIF112" s="1120">
        <f t="shared" ref="BIF112:BIS112" si="7559">SUM(BIF113:BIF118)</f>
        <v>0</v>
      </c>
      <c r="BIG112" s="1112">
        <f t="shared" si="7559"/>
        <v>0</v>
      </c>
      <c r="BIH112" s="1112">
        <f t="shared" si="7559"/>
        <v>0</v>
      </c>
      <c r="BII112" s="1112">
        <f t="shared" si="7559"/>
        <v>0</v>
      </c>
      <c r="BIJ112" s="1112">
        <f t="shared" si="7559"/>
        <v>0</v>
      </c>
      <c r="BIK112" s="1112">
        <f t="shared" si="7559"/>
        <v>0</v>
      </c>
      <c r="BIL112" s="1112">
        <f t="shared" si="7559"/>
        <v>0</v>
      </c>
      <c r="BIM112" s="1112">
        <f t="shared" si="7559"/>
        <v>0</v>
      </c>
      <c r="BIN112" s="1112">
        <f t="shared" si="7559"/>
        <v>0</v>
      </c>
      <c r="BIO112" s="1112">
        <f t="shared" si="7559"/>
        <v>0</v>
      </c>
      <c r="BIP112" s="1112">
        <f t="shared" si="7559"/>
        <v>0</v>
      </c>
      <c r="BIQ112" s="1112">
        <f t="shared" si="7559"/>
        <v>0</v>
      </c>
      <c r="BIR112" s="1112">
        <f t="shared" si="7559"/>
        <v>0</v>
      </c>
      <c r="BIS112" s="1113">
        <f t="shared" si="7559"/>
        <v>0</v>
      </c>
      <c r="BIU112" s="1120">
        <f t="shared" ref="BIU112:BJH112" si="7560">SUM(BIU113:BIU118)</f>
        <v>0</v>
      </c>
      <c r="BIV112" s="1112">
        <f t="shared" si="7560"/>
        <v>0</v>
      </c>
      <c r="BIW112" s="1112">
        <f t="shared" si="7560"/>
        <v>0</v>
      </c>
      <c r="BIX112" s="1112">
        <f t="shared" si="7560"/>
        <v>0</v>
      </c>
      <c r="BIY112" s="1112">
        <f t="shared" si="7560"/>
        <v>0</v>
      </c>
      <c r="BIZ112" s="1112">
        <f t="shared" si="7560"/>
        <v>0</v>
      </c>
      <c r="BJA112" s="1112">
        <f t="shared" si="7560"/>
        <v>0</v>
      </c>
      <c r="BJB112" s="1112">
        <f t="shared" si="7560"/>
        <v>0</v>
      </c>
      <c r="BJC112" s="1112">
        <f t="shared" si="7560"/>
        <v>0</v>
      </c>
      <c r="BJD112" s="1112">
        <f t="shared" si="7560"/>
        <v>0</v>
      </c>
      <c r="BJE112" s="1112">
        <f t="shared" si="7560"/>
        <v>0</v>
      </c>
      <c r="BJF112" s="1112">
        <f t="shared" si="7560"/>
        <v>0</v>
      </c>
      <c r="BJG112" s="1112">
        <f t="shared" si="7560"/>
        <v>0</v>
      </c>
      <c r="BJH112" s="1113">
        <f t="shared" si="7560"/>
        <v>0</v>
      </c>
      <c r="BJJ112" s="1120">
        <f t="shared" ref="BJJ112:BJW112" si="7561">SUM(BJJ113:BJJ118)</f>
        <v>0</v>
      </c>
      <c r="BJK112" s="1112">
        <f t="shared" si="7561"/>
        <v>0</v>
      </c>
      <c r="BJL112" s="1112">
        <f t="shared" si="7561"/>
        <v>0</v>
      </c>
      <c r="BJM112" s="1112">
        <f t="shared" si="7561"/>
        <v>0</v>
      </c>
      <c r="BJN112" s="1112">
        <f t="shared" si="7561"/>
        <v>0</v>
      </c>
      <c r="BJO112" s="1112">
        <f t="shared" si="7561"/>
        <v>0</v>
      </c>
      <c r="BJP112" s="1112">
        <f t="shared" si="7561"/>
        <v>0</v>
      </c>
      <c r="BJQ112" s="1112">
        <f t="shared" si="7561"/>
        <v>0</v>
      </c>
      <c r="BJR112" s="1112">
        <f t="shared" si="7561"/>
        <v>0</v>
      </c>
      <c r="BJS112" s="1112">
        <f t="shared" si="7561"/>
        <v>0</v>
      </c>
      <c r="BJT112" s="1112">
        <f t="shared" si="7561"/>
        <v>0</v>
      </c>
      <c r="BJU112" s="1112">
        <f t="shared" si="7561"/>
        <v>0</v>
      </c>
      <c r="BJV112" s="1112">
        <f t="shared" si="7561"/>
        <v>0</v>
      </c>
      <c r="BJW112" s="1113">
        <f t="shared" si="7561"/>
        <v>0</v>
      </c>
      <c r="BJY112" s="1120">
        <f t="shared" ref="BJY112:BKL112" si="7562">SUM(BJY113:BJY118)</f>
        <v>0</v>
      </c>
      <c r="BJZ112" s="1112">
        <f t="shared" si="7562"/>
        <v>0</v>
      </c>
      <c r="BKA112" s="1112">
        <f t="shared" si="7562"/>
        <v>0</v>
      </c>
      <c r="BKB112" s="1112">
        <f t="shared" si="7562"/>
        <v>0</v>
      </c>
      <c r="BKC112" s="1112">
        <f t="shared" si="7562"/>
        <v>0</v>
      </c>
      <c r="BKD112" s="1112">
        <f t="shared" si="7562"/>
        <v>0</v>
      </c>
      <c r="BKE112" s="1112">
        <f t="shared" si="7562"/>
        <v>0</v>
      </c>
      <c r="BKF112" s="1112">
        <f t="shared" si="7562"/>
        <v>0</v>
      </c>
      <c r="BKG112" s="1112">
        <f t="shared" si="7562"/>
        <v>0</v>
      </c>
      <c r="BKH112" s="1112">
        <f t="shared" si="7562"/>
        <v>0</v>
      </c>
      <c r="BKI112" s="1112">
        <f t="shared" si="7562"/>
        <v>0</v>
      </c>
      <c r="BKJ112" s="1112">
        <f t="shared" si="7562"/>
        <v>0</v>
      </c>
      <c r="BKK112" s="1112">
        <f t="shared" si="7562"/>
        <v>0</v>
      </c>
      <c r="BKL112" s="1113">
        <f t="shared" si="7562"/>
        <v>0</v>
      </c>
      <c r="BKN112" s="1120">
        <f t="shared" ref="BKN112:BLA112" si="7563">SUM(BKN113:BKN118)</f>
        <v>0</v>
      </c>
      <c r="BKO112" s="1112">
        <f t="shared" si="7563"/>
        <v>0</v>
      </c>
      <c r="BKP112" s="1112">
        <f t="shared" si="7563"/>
        <v>0</v>
      </c>
      <c r="BKQ112" s="1112">
        <f t="shared" si="7563"/>
        <v>0</v>
      </c>
      <c r="BKR112" s="1112">
        <f t="shared" si="7563"/>
        <v>0</v>
      </c>
      <c r="BKS112" s="1112">
        <f t="shared" si="7563"/>
        <v>0</v>
      </c>
      <c r="BKT112" s="1112">
        <f t="shared" si="7563"/>
        <v>0</v>
      </c>
      <c r="BKU112" s="1112">
        <f t="shared" si="7563"/>
        <v>0</v>
      </c>
      <c r="BKV112" s="1112">
        <f t="shared" si="7563"/>
        <v>0</v>
      </c>
      <c r="BKW112" s="1112">
        <f t="shared" si="7563"/>
        <v>0</v>
      </c>
      <c r="BKX112" s="1112">
        <f t="shared" si="7563"/>
        <v>0</v>
      </c>
      <c r="BKY112" s="1112">
        <f t="shared" si="7563"/>
        <v>0</v>
      </c>
      <c r="BKZ112" s="1112">
        <f t="shared" si="7563"/>
        <v>0</v>
      </c>
      <c r="BLA112" s="1113">
        <f t="shared" si="7563"/>
        <v>0</v>
      </c>
      <c r="BLC112" s="1120">
        <f t="shared" ref="BLC112:BLP112" si="7564">SUM(BLC113:BLC118)</f>
        <v>0</v>
      </c>
      <c r="BLD112" s="1112">
        <f t="shared" si="7564"/>
        <v>0</v>
      </c>
      <c r="BLE112" s="1112">
        <f t="shared" si="7564"/>
        <v>0</v>
      </c>
      <c r="BLF112" s="1112">
        <f t="shared" si="7564"/>
        <v>0</v>
      </c>
      <c r="BLG112" s="1112">
        <f t="shared" si="7564"/>
        <v>0</v>
      </c>
      <c r="BLH112" s="1112">
        <f t="shared" si="7564"/>
        <v>0</v>
      </c>
      <c r="BLI112" s="1112">
        <f t="shared" si="7564"/>
        <v>0</v>
      </c>
      <c r="BLJ112" s="1112">
        <f t="shared" si="7564"/>
        <v>0</v>
      </c>
      <c r="BLK112" s="1112">
        <f t="shared" si="7564"/>
        <v>0</v>
      </c>
      <c r="BLL112" s="1112">
        <f t="shared" si="7564"/>
        <v>0</v>
      </c>
      <c r="BLM112" s="1112">
        <f t="shared" si="7564"/>
        <v>0</v>
      </c>
      <c r="BLN112" s="1112">
        <f t="shared" si="7564"/>
        <v>0</v>
      </c>
      <c r="BLO112" s="1112">
        <f t="shared" si="7564"/>
        <v>0</v>
      </c>
      <c r="BLP112" s="1113">
        <f t="shared" si="7564"/>
        <v>0</v>
      </c>
      <c r="BLR112" s="1120">
        <f t="shared" ref="BLR112:BME112" si="7565">SUM(BLR113:BLR118)</f>
        <v>0</v>
      </c>
      <c r="BLS112" s="1112">
        <f t="shared" si="7565"/>
        <v>0</v>
      </c>
      <c r="BLT112" s="1112">
        <f t="shared" si="7565"/>
        <v>0</v>
      </c>
      <c r="BLU112" s="1112">
        <f t="shared" si="7565"/>
        <v>0</v>
      </c>
      <c r="BLV112" s="1112">
        <f t="shared" si="7565"/>
        <v>0</v>
      </c>
      <c r="BLW112" s="1112">
        <f t="shared" si="7565"/>
        <v>0</v>
      </c>
      <c r="BLX112" s="1112">
        <f t="shared" si="7565"/>
        <v>0</v>
      </c>
      <c r="BLY112" s="1112">
        <f t="shared" si="7565"/>
        <v>0</v>
      </c>
      <c r="BLZ112" s="1112">
        <f t="shared" si="7565"/>
        <v>0</v>
      </c>
      <c r="BMA112" s="1112">
        <f t="shared" si="7565"/>
        <v>0</v>
      </c>
      <c r="BMB112" s="1112">
        <f t="shared" si="7565"/>
        <v>0</v>
      </c>
      <c r="BMC112" s="1112">
        <f t="shared" si="7565"/>
        <v>0</v>
      </c>
      <c r="BMD112" s="1112">
        <f t="shared" si="7565"/>
        <v>0</v>
      </c>
      <c r="BME112" s="1113">
        <f t="shared" si="7565"/>
        <v>0</v>
      </c>
      <c r="BMG112" s="1120">
        <f t="shared" ref="BMG112:BMT112" si="7566">SUM(BMG113:BMG118)</f>
        <v>0</v>
      </c>
      <c r="BMH112" s="1112">
        <f t="shared" si="7566"/>
        <v>0</v>
      </c>
      <c r="BMI112" s="1112">
        <f t="shared" si="7566"/>
        <v>0</v>
      </c>
      <c r="BMJ112" s="1112">
        <f t="shared" si="7566"/>
        <v>0</v>
      </c>
      <c r="BMK112" s="1112">
        <f t="shared" si="7566"/>
        <v>0</v>
      </c>
      <c r="BML112" s="1112">
        <f t="shared" si="7566"/>
        <v>0</v>
      </c>
      <c r="BMM112" s="1112">
        <f t="shared" si="7566"/>
        <v>0</v>
      </c>
      <c r="BMN112" s="1112">
        <f t="shared" si="7566"/>
        <v>0</v>
      </c>
      <c r="BMO112" s="1112">
        <f t="shared" si="7566"/>
        <v>0</v>
      </c>
      <c r="BMP112" s="1112">
        <f t="shared" si="7566"/>
        <v>0</v>
      </c>
      <c r="BMQ112" s="1112">
        <f t="shared" si="7566"/>
        <v>0</v>
      </c>
      <c r="BMR112" s="1112">
        <f t="shared" si="7566"/>
        <v>0</v>
      </c>
      <c r="BMS112" s="1112">
        <f t="shared" si="7566"/>
        <v>0</v>
      </c>
      <c r="BMT112" s="1113">
        <f t="shared" si="7566"/>
        <v>0</v>
      </c>
      <c r="BMV112" s="1120">
        <f t="shared" ref="BMV112:BNI112" si="7567">SUM(BMV113:BMV118)</f>
        <v>0</v>
      </c>
      <c r="BMW112" s="1112">
        <f t="shared" si="7567"/>
        <v>0</v>
      </c>
      <c r="BMX112" s="1112">
        <f t="shared" si="7567"/>
        <v>0</v>
      </c>
      <c r="BMY112" s="1112">
        <f t="shared" si="7567"/>
        <v>0</v>
      </c>
      <c r="BMZ112" s="1112">
        <f t="shared" si="7567"/>
        <v>0</v>
      </c>
      <c r="BNA112" s="1112">
        <f t="shared" si="7567"/>
        <v>0</v>
      </c>
      <c r="BNB112" s="1112">
        <f t="shared" si="7567"/>
        <v>0</v>
      </c>
      <c r="BNC112" s="1112">
        <f t="shared" si="7567"/>
        <v>0</v>
      </c>
      <c r="BND112" s="1112">
        <f t="shared" si="7567"/>
        <v>0</v>
      </c>
      <c r="BNE112" s="1112">
        <f t="shared" si="7567"/>
        <v>0</v>
      </c>
      <c r="BNF112" s="1112">
        <f t="shared" si="7567"/>
        <v>0</v>
      </c>
      <c r="BNG112" s="1112">
        <f t="shared" si="7567"/>
        <v>0</v>
      </c>
      <c r="BNH112" s="1112">
        <f t="shared" si="7567"/>
        <v>0</v>
      </c>
      <c r="BNI112" s="1113">
        <f t="shared" si="7567"/>
        <v>0</v>
      </c>
      <c r="BNK112" s="1120">
        <f t="shared" ref="BNK112:BNX112" si="7568">SUM(BNK113:BNK118)</f>
        <v>0</v>
      </c>
      <c r="BNL112" s="1112">
        <f t="shared" si="7568"/>
        <v>0</v>
      </c>
      <c r="BNM112" s="1112">
        <f t="shared" si="7568"/>
        <v>0</v>
      </c>
      <c r="BNN112" s="1112">
        <f t="shared" si="7568"/>
        <v>0</v>
      </c>
      <c r="BNO112" s="1112">
        <f t="shared" si="7568"/>
        <v>0</v>
      </c>
      <c r="BNP112" s="1112">
        <f t="shared" si="7568"/>
        <v>0</v>
      </c>
      <c r="BNQ112" s="1112">
        <f t="shared" si="7568"/>
        <v>0</v>
      </c>
      <c r="BNR112" s="1112">
        <f t="shared" si="7568"/>
        <v>0</v>
      </c>
      <c r="BNS112" s="1112">
        <f t="shared" si="7568"/>
        <v>0</v>
      </c>
      <c r="BNT112" s="1112">
        <f t="shared" si="7568"/>
        <v>0</v>
      </c>
      <c r="BNU112" s="1112">
        <f t="shared" si="7568"/>
        <v>0</v>
      </c>
      <c r="BNV112" s="1112">
        <f t="shared" si="7568"/>
        <v>0</v>
      </c>
      <c r="BNW112" s="1112">
        <f t="shared" si="7568"/>
        <v>0</v>
      </c>
      <c r="BNX112" s="1113">
        <f t="shared" si="7568"/>
        <v>0</v>
      </c>
      <c r="BNZ112" s="1120">
        <f t="shared" ref="BNZ112:BOM112" si="7569">SUM(BNZ113:BNZ118)</f>
        <v>0</v>
      </c>
      <c r="BOA112" s="1112">
        <f t="shared" si="7569"/>
        <v>0</v>
      </c>
      <c r="BOB112" s="1112">
        <f t="shared" si="7569"/>
        <v>0</v>
      </c>
      <c r="BOC112" s="1112">
        <f t="shared" si="7569"/>
        <v>0</v>
      </c>
      <c r="BOD112" s="1112">
        <f t="shared" si="7569"/>
        <v>0</v>
      </c>
      <c r="BOE112" s="1112">
        <f t="shared" si="7569"/>
        <v>0</v>
      </c>
      <c r="BOF112" s="1112">
        <f t="shared" si="7569"/>
        <v>0</v>
      </c>
      <c r="BOG112" s="1112">
        <f t="shared" si="7569"/>
        <v>0</v>
      </c>
      <c r="BOH112" s="1112">
        <f t="shared" si="7569"/>
        <v>0</v>
      </c>
      <c r="BOI112" s="1112">
        <f t="shared" si="7569"/>
        <v>0</v>
      </c>
      <c r="BOJ112" s="1112">
        <f t="shared" si="7569"/>
        <v>0</v>
      </c>
      <c r="BOK112" s="1112">
        <f t="shared" si="7569"/>
        <v>0</v>
      </c>
      <c r="BOL112" s="1112">
        <f t="shared" si="7569"/>
        <v>0</v>
      </c>
      <c r="BOM112" s="1113">
        <f t="shared" si="7569"/>
        <v>0</v>
      </c>
      <c r="BOO112" s="1120">
        <f t="shared" ref="BOO112:BPB112" si="7570">SUM(BOO113:BOO118)</f>
        <v>0</v>
      </c>
      <c r="BOP112" s="1112">
        <f t="shared" si="7570"/>
        <v>0</v>
      </c>
      <c r="BOQ112" s="1112">
        <f t="shared" si="7570"/>
        <v>0</v>
      </c>
      <c r="BOR112" s="1112">
        <f t="shared" si="7570"/>
        <v>0</v>
      </c>
      <c r="BOS112" s="1112">
        <f t="shared" si="7570"/>
        <v>0</v>
      </c>
      <c r="BOT112" s="1112">
        <f t="shared" si="7570"/>
        <v>0</v>
      </c>
      <c r="BOU112" s="1112">
        <f t="shared" si="7570"/>
        <v>0</v>
      </c>
      <c r="BOV112" s="1112">
        <f t="shared" si="7570"/>
        <v>0</v>
      </c>
      <c r="BOW112" s="1112">
        <f t="shared" si="7570"/>
        <v>0</v>
      </c>
      <c r="BOX112" s="1112">
        <f t="shared" si="7570"/>
        <v>0</v>
      </c>
      <c r="BOY112" s="1112">
        <f t="shared" si="7570"/>
        <v>0</v>
      </c>
      <c r="BOZ112" s="1112">
        <f t="shared" si="7570"/>
        <v>0</v>
      </c>
      <c r="BPA112" s="1112">
        <f t="shared" si="7570"/>
        <v>0</v>
      </c>
      <c r="BPB112" s="1113">
        <f t="shared" si="7570"/>
        <v>0</v>
      </c>
      <c r="BPD112" s="1120">
        <f t="shared" ref="BPD112:BPQ112" si="7571">SUM(BPD113:BPD118)</f>
        <v>0</v>
      </c>
      <c r="BPE112" s="1112">
        <f t="shared" si="7571"/>
        <v>0</v>
      </c>
      <c r="BPF112" s="1112">
        <f t="shared" si="7571"/>
        <v>0</v>
      </c>
      <c r="BPG112" s="1112">
        <f t="shared" si="7571"/>
        <v>0</v>
      </c>
      <c r="BPH112" s="1112">
        <f t="shared" si="7571"/>
        <v>0</v>
      </c>
      <c r="BPI112" s="1112">
        <f t="shared" si="7571"/>
        <v>0</v>
      </c>
      <c r="BPJ112" s="1112">
        <f t="shared" si="7571"/>
        <v>0</v>
      </c>
      <c r="BPK112" s="1112">
        <f t="shared" si="7571"/>
        <v>0</v>
      </c>
      <c r="BPL112" s="1112">
        <f t="shared" si="7571"/>
        <v>0</v>
      </c>
      <c r="BPM112" s="1112">
        <f t="shared" si="7571"/>
        <v>0</v>
      </c>
      <c r="BPN112" s="1112">
        <f t="shared" si="7571"/>
        <v>0</v>
      </c>
      <c r="BPO112" s="1112">
        <f t="shared" si="7571"/>
        <v>0</v>
      </c>
      <c r="BPP112" s="1112">
        <f t="shared" si="7571"/>
        <v>0</v>
      </c>
      <c r="BPQ112" s="1113">
        <f t="shared" si="7571"/>
        <v>0</v>
      </c>
      <c r="BPS112" s="1120">
        <f t="shared" ref="BPS112:BQF112" si="7572">SUM(BPS113:BPS118)</f>
        <v>0</v>
      </c>
      <c r="BPT112" s="1112">
        <f t="shared" si="7572"/>
        <v>0</v>
      </c>
      <c r="BPU112" s="1112">
        <f t="shared" si="7572"/>
        <v>0</v>
      </c>
      <c r="BPV112" s="1112">
        <f t="shared" si="7572"/>
        <v>0</v>
      </c>
      <c r="BPW112" s="1112">
        <f t="shared" si="7572"/>
        <v>0</v>
      </c>
      <c r="BPX112" s="1112">
        <f t="shared" si="7572"/>
        <v>0</v>
      </c>
      <c r="BPY112" s="1112">
        <f t="shared" si="7572"/>
        <v>0</v>
      </c>
      <c r="BPZ112" s="1112">
        <f t="shared" si="7572"/>
        <v>0</v>
      </c>
      <c r="BQA112" s="1112">
        <f t="shared" si="7572"/>
        <v>0</v>
      </c>
      <c r="BQB112" s="1112">
        <f t="shared" si="7572"/>
        <v>0</v>
      </c>
      <c r="BQC112" s="1112">
        <f t="shared" si="7572"/>
        <v>0</v>
      </c>
      <c r="BQD112" s="1112">
        <f t="shared" si="7572"/>
        <v>0</v>
      </c>
      <c r="BQE112" s="1112">
        <f t="shared" si="7572"/>
        <v>0</v>
      </c>
      <c r="BQF112" s="1113">
        <f t="shared" si="7572"/>
        <v>0</v>
      </c>
      <c r="BQH112" s="1120">
        <f t="shared" ref="BQH112:BQU112" si="7573">SUM(BQH113:BQH118)</f>
        <v>0</v>
      </c>
      <c r="BQI112" s="1112">
        <f t="shared" si="7573"/>
        <v>0</v>
      </c>
      <c r="BQJ112" s="1112">
        <f t="shared" si="7573"/>
        <v>0</v>
      </c>
      <c r="BQK112" s="1112">
        <f t="shared" si="7573"/>
        <v>0</v>
      </c>
      <c r="BQL112" s="1112">
        <f t="shared" si="7573"/>
        <v>0</v>
      </c>
      <c r="BQM112" s="1112">
        <f t="shared" si="7573"/>
        <v>0</v>
      </c>
      <c r="BQN112" s="1112">
        <f t="shared" si="7573"/>
        <v>0</v>
      </c>
      <c r="BQO112" s="1112">
        <f t="shared" si="7573"/>
        <v>0</v>
      </c>
      <c r="BQP112" s="1112">
        <f t="shared" si="7573"/>
        <v>0</v>
      </c>
      <c r="BQQ112" s="1112">
        <f t="shared" si="7573"/>
        <v>0</v>
      </c>
      <c r="BQR112" s="1112">
        <f t="shared" si="7573"/>
        <v>0</v>
      </c>
      <c r="BQS112" s="1112">
        <f t="shared" si="7573"/>
        <v>0</v>
      </c>
      <c r="BQT112" s="1112">
        <f t="shared" si="7573"/>
        <v>0</v>
      </c>
      <c r="BQU112" s="1113">
        <f t="shared" si="7573"/>
        <v>0</v>
      </c>
      <c r="BQW112" s="1120">
        <f t="shared" ref="BQW112:BRJ112" si="7574">SUM(BQW113:BQW118)</f>
        <v>0</v>
      </c>
      <c r="BQX112" s="1112">
        <f t="shared" si="7574"/>
        <v>0</v>
      </c>
      <c r="BQY112" s="1112">
        <f t="shared" si="7574"/>
        <v>0</v>
      </c>
      <c r="BQZ112" s="1112">
        <f t="shared" si="7574"/>
        <v>0</v>
      </c>
      <c r="BRA112" s="1112">
        <f t="shared" si="7574"/>
        <v>0</v>
      </c>
      <c r="BRB112" s="1112">
        <f t="shared" si="7574"/>
        <v>0</v>
      </c>
      <c r="BRC112" s="1112">
        <f t="shared" si="7574"/>
        <v>0</v>
      </c>
      <c r="BRD112" s="1112">
        <f t="shared" si="7574"/>
        <v>0</v>
      </c>
      <c r="BRE112" s="1112">
        <f t="shared" si="7574"/>
        <v>0</v>
      </c>
      <c r="BRF112" s="1112">
        <f t="shared" si="7574"/>
        <v>0</v>
      </c>
      <c r="BRG112" s="1112">
        <f t="shared" si="7574"/>
        <v>0</v>
      </c>
      <c r="BRH112" s="1112">
        <f t="shared" si="7574"/>
        <v>0</v>
      </c>
      <c r="BRI112" s="1112">
        <f t="shared" si="7574"/>
        <v>0</v>
      </c>
      <c r="BRJ112" s="1113">
        <f t="shared" si="7574"/>
        <v>0</v>
      </c>
      <c r="BRL112" s="1120">
        <f t="shared" ref="BRL112:BRY112" si="7575">SUM(BRL113:BRL118)</f>
        <v>0</v>
      </c>
      <c r="BRM112" s="1112">
        <f t="shared" si="7575"/>
        <v>0</v>
      </c>
      <c r="BRN112" s="1112">
        <f t="shared" si="7575"/>
        <v>0</v>
      </c>
      <c r="BRO112" s="1112">
        <f t="shared" si="7575"/>
        <v>0</v>
      </c>
      <c r="BRP112" s="1112">
        <f t="shared" si="7575"/>
        <v>0</v>
      </c>
      <c r="BRQ112" s="1112">
        <f t="shared" si="7575"/>
        <v>0</v>
      </c>
      <c r="BRR112" s="1112">
        <f t="shared" si="7575"/>
        <v>0</v>
      </c>
      <c r="BRS112" s="1112">
        <f t="shared" si="7575"/>
        <v>0</v>
      </c>
      <c r="BRT112" s="1112">
        <f t="shared" si="7575"/>
        <v>0</v>
      </c>
      <c r="BRU112" s="1112">
        <f t="shared" si="7575"/>
        <v>0</v>
      </c>
      <c r="BRV112" s="1112">
        <f t="shared" si="7575"/>
        <v>0</v>
      </c>
      <c r="BRW112" s="1112">
        <f t="shared" si="7575"/>
        <v>0</v>
      </c>
      <c r="BRX112" s="1112">
        <f t="shared" si="7575"/>
        <v>0</v>
      </c>
      <c r="BRY112" s="1113">
        <f t="shared" si="7575"/>
        <v>0</v>
      </c>
      <c r="BSA112" s="1120">
        <f t="shared" ref="BSA112:BSN112" si="7576">SUM(BSA113:BSA118)</f>
        <v>0</v>
      </c>
      <c r="BSB112" s="1112">
        <f t="shared" si="7576"/>
        <v>0</v>
      </c>
      <c r="BSC112" s="1112">
        <f t="shared" si="7576"/>
        <v>0</v>
      </c>
      <c r="BSD112" s="1112">
        <f t="shared" si="7576"/>
        <v>0</v>
      </c>
      <c r="BSE112" s="1112">
        <f t="shared" si="7576"/>
        <v>0</v>
      </c>
      <c r="BSF112" s="1112">
        <f t="shared" si="7576"/>
        <v>0</v>
      </c>
      <c r="BSG112" s="1112">
        <f t="shared" si="7576"/>
        <v>0</v>
      </c>
      <c r="BSH112" s="1112">
        <f t="shared" si="7576"/>
        <v>0</v>
      </c>
      <c r="BSI112" s="1112">
        <f t="shared" si="7576"/>
        <v>0</v>
      </c>
      <c r="BSJ112" s="1112">
        <f t="shared" si="7576"/>
        <v>0</v>
      </c>
      <c r="BSK112" s="1112">
        <f t="shared" si="7576"/>
        <v>0</v>
      </c>
      <c r="BSL112" s="1112">
        <f t="shared" si="7576"/>
        <v>0</v>
      </c>
      <c r="BSM112" s="1112">
        <f t="shared" si="7576"/>
        <v>0</v>
      </c>
      <c r="BSN112" s="1113">
        <f t="shared" si="7576"/>
        <v>0</v>
      </c>
      <c r="BSP112" s="1120">
        <f t="shared" ref="BSP112:BTC112" si="7577">SUM(BSP113:BSP118)</f>
        <v>0</v>
      </c>
      <c r="BSQ112" s="1112">
        <f t="shared" si="7577"/>
        <v>0</v>
      </c>
      <c r="BSR112" s="1112">
        <f t="shared" si="7577"/>
        <v>0</v>
      </c>
      <c r="BSS112" s="1112">
        <f t="shared" si="7577"/>
        <v>0</v>
      </c>
      <c r="BST112" s="1112">
        <f t="shared" si="7577"/>
        <v>0</v>
      </c>
      <c r="BSU112" s="1112">
        <f t="shared" si="7577"/>
        <v>0</v>
      </c>
      <c r="BSV112" s="1112">
        <f t="shared" si="7577"/>
        <v>0</v>
      </c>
      <c r="BSW112" s="1112">
        <f t="shared" si="7577"/>
        <v>0</v>
      </c>
      <c r="BSX112" s="1112">
        <f t="shared" si="7577"/>
        <v>0</v>
      </c>
      <c r="BSY112" s="1112">
        <f t="shared" si="7577"/>
        <v>0</v>
      </c>
      <c r="BSZ112" s="1112">
        <f t="shared" si="7577"/>
        <v>0</v>
      </c>
      <c r="BTA112" s="1112">
        <f t="shared" si="7577"/>
        <v>0</v>
      </c>
      <c r="BTB112" s="1112">
        <f t="shared" si="7577"/>
        <v>0</v>
      </c>
      <c r="BTC112" s="1113">
        <f t="shared" si="7577"/>
        <v>0</v>
      </c>
      <c r="BTE112" s="1120">
        <f t="shared" ref="BTE112:BTR112" si="7578">SUM(BTE113:BTE118)</f>
        <v>0</v>
      </c>
      <c r="BTF112" s="1112">
        <f t="shared" si="7578"/>
        <v>0</v>
      </c>
      <c r="BTG112" s="1112">
        <f t="shared" si="7578"/>
        <v>0</v>
      </c>
      <c r="BTH112" s="1112">
        <f t="shared" si="7578"/>
        <v>0</v>
      </c>
      <c r="BTI112" s="1112">
        <f t="shared" si="7578"/>
        <v>0</v>
      </c>
      <c r="BTJ112" s="1112">
        <f t="shared" si="7578"/>
        <v>0</v>
      </c>
      <c r="BTK112" s="1112">
        <f t="shared" si="7578"/>
        <v>0</v>
      </c>
      <c r="BTL112" s="1112">
        <f t="shared" si="7578"/>
        <v>0</v>
      </c>
      <c r="BTM112" s="1112">
        <f t="shared" si="7578"/>
        <v>0</v>
      </c>
      <c r="BTN112" s="1112">
        <f t="shared" si="7578"/>
        <v>0</v>
      </c>
      <c r="BTO112" s="1112">
        <f t="shared" si="7578"/>
        <v>0</v>
      </c>
      <c r="BTP112" s="1112">
        <f t="shared" si="7578"/>
        <v>0</v>
      </c>
      <c r="BTQ112" s="1112">
        <f t="shared" si="7578"/>
        <v>0</v>
      </c>
      <c r="BTR112" s="1113">
        <f t="shared" si="7578"/>
        <v>0</v>
      </c>
      <c r="BTT112" s="1120">
        <f t="shared" ref="BTT112:BUG112" si="7579">SUM(BTT113:BTT118)</f>
        <v>0</v>
      </c>
      <c r="BTU112" s="1112">
        <f t="shared" si="7579"/>
        <v>0</v>
      </c>
      <c r="BTV112" s="1112">
        <f t="shared" si="7579"/>
        <v>0</v>
      </c>
      <c r="BTW112" s="1112">
        <f t="shared" si="7579"/>
        <v>0</v>
      </c>
      <c r="BTX112" s="1112">
        <f t="shared" si="7579"/>
        <v>0</v>
      </c>
      <c r="BTY112" s="1112">
        <f t="shared" si="7579"/>
        <v>0</v>
      </c>
      <c r="BTZ112" s="1112">
        <f t="shared" si="7579"/>
        <v>0</v>
      </c>
      <c r="BUA112" s="1112">
        <f t="shared" si="7579"/>
        <v>0</v>
      </c>
      <c r="BUB112" s="1112">
        <f t="shared" si="7579"/>
        <v>0</v>
      </c>
      <c r="BUC112" s="1112">
        <f t="shared" si="7579"/>
        <v>0</v>
      </c>
      <c r="BUD112" s="1112">
        <f t="shared" si="7579"/>
        <v>0</v>
      </c>
      <c r="BUE112" s="1112">
        <f t="shared" si="7579"/>
        <v>0</v>
      </c>
      <c r="BUF112" s="1112">
        <f t="shared" si="7579"/>
        <v>0</v>
      </c>
      <c r="BUG112" s="1113">
        <f t="shared" si="7579"/>
        <v>0</v>
      </c>
      <c r="BUI112" s="1120">
        <f t="shared" ref="BUI112:BUV112" si="7580">SUM(BUI113:BUI118)</f>
        <v>0</v>
      </c>
      <c r="BUJ112" s="1112">
        <f t="shared" si="7580"/>
        <v>0</v>
      </c>
      <c r="BUK112" s="1112">
        <f t="shared" si="7580"/>
        <v>0</v>
      </c>
      <c r="BUL112" s="1112">
        <f t="shared" si="7580"/>
        <v>0</v>
      </c>
      <c r="BUM112" s="1112">
        <f t="shared" si="7580"/>
        <v>0</v>
      </c>
      <c r="BUN112" s="1112">
        <f t="shared" si="7580"/>
        <v>0</v>
      </c>
      <c r="BUO112" s="1112">
        <f t="shared" si="7580"/>
        <v>0</v>
      </c>
      <c r="BUP112" s="1112">
        <f t="shared" si="7580"/>
        <v>0</v>
      </c>
      <c r="BUQ112" s="1112">
        <f t="shared" si="7580"/>
        <v>0</v>
      </c>
      <c r="BUR112" s="1112">
        <f t="shared" si="7580"/>
        <v>0</v>
      </c>
      <c r="BUS112" s="1112">
        <f t="shared" si="7580"/>
        <v>0</v>
      </c>
      <c r="BUT112" s="1112">
        <f t="shared" si="7580"/>
        <v>0</v>
      </c>
      <c r="BUU112" s="1112">
        <f t="shared" si="7580"/>
        <v>0</v>
      </c>
      <c r="BUV112" s="1113">
        <f t="shared" si="7580"/>
        <v>0</v>
      </c>
      <c r="BUX112" s="1120">
        <f t="shared" ref="BUX112:BVK112" si="7581">SUM(BUX113:BUX118)</f>
        <v>0</v>
      </c>
      <c r="BUY112" s="1112">
        <f t="shared" si="7581"/>
        <v>0</v>
      </c>
      <c r="BUZ112" s="1112">
        <f t="shared" si="7581"/>
        <v>0</v>
      </c>
      <c r="BVA112" s="1112">
        <f t="shared" si="7581"/>
        <v>0</v>
      </c>
      <c r="BVB112" s="1112">
        <f t="shared" si="7581"/>
        <v>0</v>
      </c>
      <c r="BVC112" s="1112">
        <f t="shared" si="7581"/>
        <v>0</v>
      </c>
      <c r="BVD112" s="1112">
        <f t="shared" si="7581"/>
        <v>0</v>
      </c>
      <c r="BVE112" s="1112">
        <f t="shared" si="7581"/>
        <v>0</v>
      </c>
      <c r="BVF112" s="1112">
        <f t="shared" si="7581"/>
        <v>0</v>
      </c>
      <c r="BVG112" s="1112">
        <f t="shared" si="7581"/>
        <v>0</v>
      </c>
      <c r="BVH112" s="1112">
        <f t="shared" si="7581"/>
        <v>0</v>
      </c>
      <c r="BVI112" s="1112">
        <f t="shared" si="7581"/>
        <v>0</v>
      </c>
      <c r="BVJ112" s="1112">
        <f t="shared" si="7581"/>
        <v>0</v>
      </c>
      <c r="BVK112" s="1113">
        <f t="shared" si="7581"/>
        <v>0</v>
      </c>
      <c r="BVM112" s="1120">
        <f t="shared" ref="BVM112:BVZ112" si="7582">SUM(BVM113:BVM118)</f>
        <v>0</v>
      </c>
      <c r="BVN112" s="1112">
        <f t="shared" si="7582"/>
        <v>0</v>
      </c>
      <c r="BVO112" s="1112">
        <f t="shared" si="7582"/>
        <v>0</v>
      </c>
      <c r="BVP112" s="1112">
        <f t="shared" si="7582"/>
        <v>0</v>
      </c>
      <c r="BVQ112" s="1112">
        <f t="shared" si="7582"/>
        <v>0</v>
      </c>
      <c r="BVR112" s="1112">
        <f t="shared" si="7582"/>
        <v>0</v>
      </c>
      <c r="BVS112" s="1112">
        <f t="shared" si="7582"/>
        <v>0</v>
      </c>
      <c r="BVT112" s="1112">
        <f t="shared" si="7582"/>
        <v>0</v>
      </c>
      <c r="BVU112" s="1112">
        <f t="shared" si="7582"/>
        <v>0</v>
      </c>
      <c r="BVV112" s="1112">
        <f t="shared" si="7582"/>
        <v>0</v>
      </c>
      <c r="BVW112" s="1112">
        <f t="shared" si="7582"/>
        <v>0</v>
      </c>
      <c r="BVX112" s="1112">
        <f t="shared" si="7582"/>
        <v>0</v>
      </c>
      <c r="BVY112" s="1112">
        <f t="shared" si="7582"/>
        <v>0</v>
      </c>
      <c r="BVZ112" s="1113">
        <f t="shared" si="7582"/>
        <v>0</v>
      </c>
      <c r="BWB112" s="1120">
        <f t="shared" ref="BWB112:BWO112" si="7583">SUM(BWB113:BWB118)</f>
        <v>0</v>
      </c>
      <c r="BWC112" s="1112">
        <f t="shared" si="7583"/>
        <v>0</v>
      </c>
      <c r="BWD112" s="1112">
        <f t="shared" si="7583"/>
        <v>0</v>
      </c>
      <c r="BWE112" s="1112">
        <f t="shared" si="7583"/>
        <v>0</v>
      </c>
      <c r="BWF112" s="1112">
        <f t="shared" si="7583"/>
        <v>0</v>
      </c>
      <c r="BWG112" s="1112">
        <f t="shared" si="7583"/>
        <v>0</v>
      </c>
      <c r="BWH112" s="1112">
        <f t="shared" si="7583"/>
        <v>0</v>
      </c>
      <c r="BWI112" s="1112">
        <f t="shared" si="7583"/>
        <v>0</v>
      </c>
      <c r="BWJ112" s="1112">
        <f t="shared" si="7583"/>
        <v>0</v>
      </c>
      <c r="BWK112" s="1112">
        <f t="shared" si="7583"/>
        <v>0</v>
      </c>
      <c r="BWL112" s="1112">
        <f t="shared" si="7583"/>
        <v>0</v>
      </c>
      <c r="BWM112" s="1112">
        <f t="shared" si="7583"/>
        <v>0</v>
      </c>
      <c r="BWN112" s="1112">
        <f t="shared" si="7583"/>
        <v>0</v>
      </c>
      <c r="BWO112" s="1113">
        <f t="shared" si="7583"/>
        <v>0</v>
      </c>
    </row>
    <row r="113" spans="2:1965" ht="15" customHeight="1" x14ac:dyDescent="0.2">
      <c r="B113" s="1114" t="s">
        <v>789</v>
      </c>
      <c r="C113" s="1109"/>
      <c r="D113" s="1109"/>
      <c r="E113" s="1109"/>
      <c r="F113" s="1109"/>
      <c r="G113" s="1112">
        <f t="shared" ref="G113:G118" si="7584">C113+D113-E113+F113</f>
        <v>0</v>
      </c>
      <c r="H113" s="1109"/>
      <c r="I113" s="1109"/>
      <c r="J113" s="1109"/>
      <c r="K113" s="1109"/>
      <c r="L113" s="1109"/>
      <c r="M113" s="1111"/>
      <c r="N113" s="1112">
        <f t="shared" ref="N113:N118" si="7585">H113+I113-J113+K113-L113+M113</f>
        <v>0</v>
      </c>
      <c r="O113" s="1126"/>
      <c r="P113" s="1110"/>
      <c r="Q113" s="1109"/>
      <c r="R113" s="1109"/>
      <c r="S113" s="1109"/>
      <c r="T113" s="1109"/>
      <c r="U113" s="1112">
        <f t="shared" ref="U113:U118" si="7586">Q113+R113-S113+T113</f>
        <v>0</v>
      </c>
      <c r="V113" s="1109"/>
      <c r="W113" s="1109"/>
      <c r="X113" s="1109"/>
      <c r="Y113" s="1109"/>
      <c r="Z113" s="1109"/>
      <c r="AA113" s="1111"/>
      <c r="AB113" s="1112">
        <f t="shared" ref="AB113:AB118" si="7587">V113+W113-X113+Y113-Z113+AA113</f>
        <v>0</v>
      </c>
      <c r="AC113" s="1126"/>
      <c r="AD113" s="1110"/>
      <c r="AF113" s="1121"/>
      <c r="AG113" s="1109"/>
      <c r="AH113" s="1109"/>
      <c r="AI113" s="1109"/>
      <c r="AJ113" s="1112">
        <f t="shared" ref="AJ113:AJ118" si="7588">AF113+AG113-AH113+AI113</f>
        <v>0</v>
      </c>
      <c r="AK113" s="1109"/>
      <c r="AL113" s="1109"/>
      <c r="AM113" s="1109"/>
      <c r="AN113" s="1109"/>
      <c r="AO113" s="1109"/>
      <c r="AP113" s="1111"/>
      <c r="AQ113" s="1112">
        <f t="shared" ref="AQ113:AQ118" si="7589">AK113+AL113-AM113+AN113-AO113+AP113</f>
        <v>0</v>
      </c>
      <c r="AR113" s="1126"/>
      <c r="AS113" s="1110"/>
      <c r="AU113" s="1121"/>
      <c r="AV113" s="1109"/>
      <c r="AW113" s="1109"/>
      <c r="AX113" s="1109"/>
      <c r="AY113" s="1112">
        <f t="shared" ref="AY113:AY118" si="7590">AU113+AV113-AW113+AX113</f>
        <v>0</v>
      </c>
      <c r="AZ113" s="1109"/>
      <c r="BA113" s="1109"/>
      <c r="BB113" s="1109"/>
      <c r="BC113" s="1109"/>
      <c r="BD113" s="1109"/>
      <c r="BE113" s="1111"/>
      <c r="BF113" s="1112">
        <f t="shared" ref="BF113:BF118" si="7591">AZ113+BA113-BB113+BC113-BD113+BE113</f>
        <v>0</v>
      </c>
      <c r="BG113" s="1126"/>
      <c r="BH113" s="1110"/>
      <c r="BJ113" s="1121"/>
      <c r="BK113" s="1109"/>
      <c r="BL113" s="1109"/>
      <c r="BM113" s="1109"/>
      <c r="BN113" s="1112">
        <f t="shared" ref="BN113:BN118" si="7592">BJ113+BK113-BL113+BM113</f>
        <v>0</v>
      </c>
      <c r="BO113" s="1109"/>
      <c r="BP113" s="1109"/>
      <c r="BQ113" s="1109"/>
      <c r="BR113" s="1109"/>
      <c r="BS113" s="1109"/>
      <c r="BT113" s="1111"/>
      <c r="BU113" s="1112">
        <f t="shared" ref="BU113:BU118" si="7593">BO113+BP113-BQ113+BR113-BS113+BT113</f>
        <v>0</v>
      </c>
      <c r="BV113" s="1126"/>
      <c r="BW113" s="1110"/>
      <c r="BY113" s="1121"/>
      <c r="BZ113" s="1109"/>
      <c r="CA113" s="1109"/>
      <c r="CB113" s="1109"/>
      <c r="CC113" s="1112">
        <f t="shared" ref="CC113:CC118" si="7594">BY113+BZ113-CA113+CB113</f>
        <v>0</v>
      </c>
      <c r="CD113" s="1109"/>
      <c r="CE113" s="1109"/>
      <c r="CF113" s="1109"/>
      <c r="CG113" s="1109"/>
      <c r="CH113" s="1109"/>
      <c r="CI113" s="1111"/>
      <c r="CJ113" s="1112">
        <f t="shared" ref="CJ113:CJ118" si="7595">CD113+CE113-CF113+CG113-CH113+CI113</f>
        <v>0</v>
      </c>
      <c r="CK113" s="1126"/>
      <c r="CL113" s="1110"/>
      <c r="CN113" s="1121"/>
      <c r="CO113" s="1109"/>
      <c r="CP113" s="1109"/>
      <c r="CQ113" s="1109"/>
      <c r="CR113" s="1112">
        <f t="shared" ref="CR113:CR118" si="7596">CN113+CO113-CP113+CQ113</f>
        <v>0</v>
      </c>
      <c r="CS113" s="1109"/>
      <c r="CT113" s="1109"/>
      <c r="CU113" s="1109"/>
      <c r="CV113" s="1109"/>
      <c r="CW113" s="1109"/>
      <c r="CX113" s="1111"/>
      <c r="CY113" s="1112">
        <f t="shared" ref="CY113:CY118" si="7597">CS113+CT113-CU113+CV113-CW113+CX113</f>
        <v>0</v>
      </c>
      <c r="CZ113" s="1126"/>
      <c r="DA113" s="1110"/>
      <c r="DC113" s="1121"/>
      <c r="DD113" s="1109"/>
      <c r="DE113" s="1109"/>
      <c r="DF113" s="1109"/>
      <c r="DG113" s="1112">
        <f t="shared" ref="DG113:DG118" si="7598">DC113+DD113-DE113+DF113</f>
        <v>0</v>
      </c>
      <c r="DH113" s="1109"/>
      <c r="DI113" s="1109"/>
      <c r="DJ113" s="1109"/>
      <c r="DK113" s="1109"/>
      <c r="DL113" s="1109"/>
      <c r="DM113" s="1111"/>
      <c r="DN113" s="1112">
        <f t="shared" ref="DN113:DN118" si="7599">DH113+DI113-DJ113+DK113-DL113+DM113</f>
        <v>0</v>
      </c>
      <c r="DO113" s="1126"/>
      <c r="DP113" s="1110"/>
      <c r="DR113" s="1121"/>
      <c r="DS113" s="1109"/>
      <c r="DT113" s="1109"/>
      <c r="DU113" s="1109"/>
      <c r="DV113" s="1112">
        <f t="shared" ref="DV113:DV118" si="7600">DR113+DS113-DT113+DU113</f>
        <v>0</v>
      </c>
      <c r="DW113" s="1109"/>
      <c r="DX113" s="1109"/>
      <c r="DY113" s="1109"/>
      <c r="DZ113" s="1109"/>
      <c r="EA113" s="1109"/>
      <c r="EB113" s="1111"/>
      <c r="EC113" s="1112">
        <f t="shared" ref="EC113:EC118" si="7601">DW113+DX113-DY113+DZ113-EA113+EB113</f>
        <v>0</v>
      </c>
      <c r="ED113" s="1126"/>
      <c r="EE113" s="1110"/>
      <c r="EG113" s="1121"/>
      <c r="EH113" s="1109"/>
      <c r="EI113" s="1109"/>
      <c r="EJ113" s="1109"/>
      <c r="EK113" s="1112">
        <f t="shared" ref="EK113:EK118" si="7602">EG113+EH113-EI113+EJ113</f>
        <v>0</v>
      </c>
      <c r="EL113" s="1109"/>
      <c r="EM113" s="1109"/>
      <c r="EN113" s="1109"/>
      <c r="EO113" s="1109"/>
      <c r="EP113" s="1109"/>
      <c r="EQ113" s="1111"/>
      <c r="ER113" s="1112">
        <f t="shared" ref="ER113:ER118" si="7603">EL113+EM113-EN113+EO113-EP113+EQ113</f>
        <v>0</v>
      </c>
      <c r="ES113" s="1126"/>
      <c r="ET113" s="1110"/>
      <c r="EV113" s="1121"/>
      <c r="EW113" s="1109"/>
      <c r="EX113" s="1109"/>
      <c r="EY113" s="1109"/>
      <c r="EZ113" s="1112">
        <f t="shared" ref="EZ113:EZ118" si="7604">EV113+EW113-EX113+EY113</f>
        <v>0</v>
      </c>
      <c r="FA113" s="1109"/>
      <c r="FB113" s="1109"/>
      <c r="FC113" s="1109"/>
      <c r="FD113" s="1109"/>
      <c r="FE113" s="1109"/>
      <c r="FF113" s="1111"/>
      <c r="FG113" s="1112">
        <f t="shared" ref="FG113:FG118" si="7605">FA113+FB113-FC113+FD113-FE113+FF113</f>
        <v>0</v>
      </c>
      <c r="FH113" s="1126"/>
      <c r="FI113" s="1110"/>
      <c r="FK113" s="1121"/>
      <c r="FL113" s="1109"/>
      <c r="FM113" s="1109"/>
      <c r="FN113" s="1109"/>
      <c r="FO113" s="1112">
        <f t="shared" ref="FO113:FO118" si="7606">FK113+FL113-FM113+FN113</f>
        <v>0</v>
      </c>
      <c r="FP113" s="1109"/>
      <c r="FQ113" s="1109"/>
      <c r="FR113" s="1109"/>
      <c r="FS113" s="1109"/>
      <c r="FT113" s="1109"/>
      <c r="FU113" s="1111"/>
      <c r="FV113" s="1112">
        <f t="shared" ref="FV113:FV118" si="7607">FP113+FQ113-FR113+FS113-FT113+FU113</f>
        <v>0</v>
      </c>
      <c r="FW113" s="1126"/>
      <c r="FX113" s="1110"/>
      <c r="FZ113" s="1121"/>
      <c r="GA113" s="1109"/>
      <c r="GB113" s="1109"/>
      <c r="GC113" s="1109"/>
      <c r="GD113" s="1112">
        <f t="shared" ref="GD113:GD118" si="7608">FZ113+GA113-GB113+GC113</f>
        <v>0</v>
      </c>
      <c r="GE113" s="1109"/>
      <c r="GF113" s="1109"/>
      <c r="GG113" s="1109"/>
      <c r="GH113" s="1109"/>
      <c r="GI113" s="1109"/>
      <c r="GJ113" s="1111"/>
      <c r="GK113" s="1112">
        <f t="shared" ref="GK113:GK118" si="7609">GE113+GF113-GG113+GH113-GI113+GJ113</f>
        <v>0</v>
      </c>
      <c r="GL113" s="1126"/>
      <c r="GM113" s="1110"/>
      <c r="GO113" s="1121"/>
      <c r="GP113" s="1109"/>
      <c r="GQ113" s="1109"/>
      <c r="GR113" s="1109"/>
      <c r="GS113" s="1112">
        <f t="shared" ref="GS113:GS118" si="7610">GO113+GP113-GQ113+GR113</f>
        <v>0</v>
      </c>
      <c r="GT113" s="1109"/>
      <c r="GU113" s="1109"/>
      <c r="GV113" s="1109"/>
      <c r="GW113" s="1109"/>
      <c r="GX113" s="1109"/>
      <c r="GY113" s="1111"/>
      <c r="GZ113" s="1112">
        <f t="shared" ref="GZ113:GZ118" si="7611">GT113+GU113-GV113+GW113-GX113+GY113</f>
        <v>0</v>
      </c>
      <c r="HA113" s="1126"/>
      <c r="HB113" s="1110"/>
      <c r="HD113" s="1121"/>
      <c r="HE113" s="1109"/>
      <c r="HF113" s="1109"/>
      <c r="HG113" s="1109"/>
      <c r="HH113" s="1112">
        <f t="shared" ref="HH113:HH118" si="7612">HD113+HE113-HF113+HG113</f>
        <v>0</v>
      </c>
      <c r="HI113" s="1109"/>
      <c r="HJ113" s="1109"/>
      <c r="HK113" s="1109"/>
      <c r="HL113" s="1109"/>
      <c r="HM113" s="1109"/>
      <c r="HN113" s="1111"/>
      <c r="HO113" s="1112">
        <f t="shared" ref="HO113:HO118" si="7613">HI113+HJ113-HK113+HL113-HM113+HN113</f>
        <v>0</v>
      </c>
      <c r="HP113" s="1126"/>
      <c r="HQ113" s="1110"/>
      <c r="HS113" s="1121"/>
      <c r="HT113" s="1109"/>
      <c r="HU113" s="1109"/>
      <c r="HV113" s="1109"/>
      <c r="HW113" s="1112">
        <f t="shared" ref="HW113:HW118" si="7614">HS113+HT113-HU113+HV113</f>
        <v>0</v>
      </c>
      <c r="HX113" s="1109"/>
      <c r="HY113" s="1109"/>
      <c r="HZ113" s="1109"/>
      <c r="IA113" s="1109"/>
      <c r="IB113" s="1109"/>
      <c r="IC113" s="1111"/>
      <c r="ID113" s="1112">
        <f t="shared" ref="ID113:ID118" si="7615">HX113+HY113-HZ113+IA113-IB113+IC113</f>
        <v>0</v>
      </c>
      <c r="IE113" s="1126"/>
      <c r="IF113" s="1110"/>
      <c r="IH113" s="1121"/>
      <c r="II113" s="1109"/>
      <c r="IJ113" s="1109"/>
      <c r="IK113" s="1109"/>
      <c r="IL113" s="1112">
        <f t="shared" ref="IL113:IL118" si="7616">IH113+II113-IJ113+IK113</f>
        <v>0</v>
      </c>
      <c r="IM113" s="1109"/>
      <c r="IN113" s="1109"/>
      <c r="IO113" s="1109"/>
      <c r="IP113" s="1109"/>
      <c r="IQ113" s="1109"/>
      <c r="IR113" s="1111"/>
      <c r="IS113" s="1112">
        <f t="shared" ref="IS113:IS118" si="7617">IM113+IN113-IO113+IP113-IQ113+IR113</f>
        <v>0</v>
      </c>
      <c r="IT113" s="1126"/>
      <c r="IU113" s="1110"/>
      <c r="IW113" s="1121"/>
      <c r="IX113" s="1109"/>
      <c r="IY113" s="1109"/>
      <c r="IZ113" s="1109"/>
      <c r="JA113" s="1112">
        <f t="shared" ref="JA113:JA118" si="7618">IW113+IX113-IY113+IZ113</f>
        <v>0</v>
      </c>
      <c r="JB113" s="1109"/>
      <c r="JC113" s="1109"/>
      <c r="JD113" s="1109"/>
      <c r="JE113" s="1109"/>
      <c r="JF113" s="1109"/>
      <c r="JG113" s="1111"/>
      <c r="JH113" s="1112">
        <f t="shared" ref="JH113:JH118" si="7619">JB113+JC113-JD113+JE113-JF113+JG113</f>
        <v>0</v>
      </c>
      <c r="JI113" s="1126"/>
      <c r="JJ113" s="1110"/>
      <c r="JL113" s="1121"/>
      <c r="JM113" s="1109"/>
      <c r="JN113" s="1109"/>
      <c r="JO113" s="1109"/>
      <c r="JP113" s="1112">
        <f t="shared" ref="JP113:JP118" si="7620">JL113+JM113-JN113+JO113</f>
        <v>0</v>
      </c>
      <c r="JQ113" s="1109"/>
      <c r="JR113" s="1109"/>
      <c r="JS113" s="1109"/>
      <c r="JT113" s="1109"/>
      <c r="JU113" s="1109"/>
      <c r="JV113" s="1111"/>
      <c r="JW113" s="1112">
        <f t="shared" ref="JW113:JW118" si="7621">JQ113+JR113-JS113+JT113-JU113+JV113</f>
        <v>0</v>
      </c>
      <c r="JX113" s="1126"/>
      <c r="JY113" s="1110"/>
      <c r="KA113" s="1121"/>
      <c r="KB113" s="1109"/>
      <c r="KC113" s="1109"/>
      <c r="KD113" s="1109"/>
      <c r="KE113" s="1112">
        <f t="shared" ref="KE113:KE118" si="7622">KA113+KB113-KC113+KD113</f>
        <v>0</v>
      </c>
      <c r="KF113" s="1109"/>
      <c r="KG113" s="1109"/>
      <c r="KH113" s="1109"/>
      <c r="KI113" s="1109"/>
      <c r="KJ113" s="1109"/>
      <c r="KK113" s="1111"/>
      <c r="KL113" s="1112">
        <f t="shared" ref="KL113:KL118" si="7623">KF113+KG113-KH113+KI113-KJ113+KK113</f>
        <v>0</v>
      </c>
      <c r="KM113" s="1126"/>
      <c r="KN113" s="1110"/>
      <c r="KP113" s="1121"/>
      <c r="KQ113" s="1109"/>
      <c r="KR113" s="1109"/>
      <c r="KS113" s="1109"/>
      <c r="KT113" s="1112">
        <f t="shared" ref="KT113:KT118" si="7624">KP113+KQ113-KR113+KS113</f>
        <v>0</v>
      </c>
      <c r="KU113" s="1109"/>
      <c r="KV113" s="1109"/>
      <c r="KW113" s="1109"/>
      <c r="KX113" s="1109"/>
      <c r="KY113" s="1109"/>
      <c r="KZ113" s="1111"/>
      <c r="LA113" s="1112">
        <f t="shared" ref="LA113:LA118" si="7625">KU113+KV113-KW113+KX113-KY113+KZ113</f>
        <v>0</v>
      </c>
      <c r="LB113" s="1126"/>
      <c r="LC113" s="1110"/>
      <c r="LE113" s="1121"/>
      <c r="LF113" s="1109"/>
      <c r="LG113" s="1109"/>
      <c r="LH113" s="1109"/>
      <c r="LI113" s="1112">
        <f t="shared" ref="LI113:LI118" si="7626">LE113+LF113-LG113+LH113</f>
        <v>0</v>
      </c>
      <c r="LJ113" s="1109"/>
      <c r="LK113" s="1109"/>
      <c r="LL113" s="1109"/>
      <c r="LM113" s="1109"/>
      <c r="LN113" s="1109"/>
      <c r="LO113" s="1111"/>
      <c r="LP113" s="1112">
        <f t="shared" ref="LP113:LP118" si="7627">LJ113+LK113-LL113+LM113-LN113+LO113</f>
        <v>0</v>
      </c>
      <c r="LQ113" s="1126"/>
      <c r="LR113" s="1110"/>
      <c r="LT113" s="1121"/>
      <c r="LU113" s="1109"/>
      <c r="LV113" s="1109"/>
      <c r="LW113" s="1109"/>
      <c r="LX113" s="1112">
        <f t="shared" ref="LX113:LX118" si="7628">LT113+LU113-LV113+LW113</f>
        <v>0</v>
      </c>
      <c r="LY113" s="1109"/>
      <c r="LZ113" s="1109"/>
      <c r="MA113" s="1109"/>
      <c r="MB113" s="1109"/>
      <c r="MC113" s="1109"/>
      <c r="MD113" s="1111"/>
      <c r="ME113" s="1112">
        <f t="shared" ref="ME113:ME118" si="7629">LY113+LZ113-MA113+MB113-MC113+MD113</f>
        <v>0</v>
      </c>
      <c r="MF113" s="1126"/>
      <c r="MG113" s="1110"/>
      <c r="MI113" s="1121"/>
      <c r="MJ113" s="1109"/>
      <c r="MK113" s="1109"/>
      <c r="ML113" s="1109"/>
      <c r="MM113" s="1112">
        <f t="shared" ref="MM113:MM118" si="7630">MI113+MJ113-MK113+ML113</f>
        <v>0</v>
      </c>
      <c r="MN113" s="1109"/>
      <c r="MO113" s="1109"/>
      <c r="MP113" s="1109"/>
      <c r="MQ113" s="1109"/>
      <c r="MR113" s="1109"/>
      <c r="MS113" s="1111"/>
      <c r="MT113" s="1112">
        <f t="shared" ref="MT113:MT118" si="7631">MN113+MO113-MP113+MQ113-MR113+MS113</f>
        <v>0</v>
      </c>
      <c r="MU113" s="1126"/>
      <c r="MV113" s="1110"/>
      <c r="MX113" s="1121"/>
      <c r="MY113" s="1109"/>
      <c r="MZ113" s="1109"/>
      <c r="NA113" s="1109"/>
      <c r="NB113" s="1112">
        <f t="shared" ref="NB113:NB118" si="7632">MX113+MY113-MZ113+NA113</f>
        <v>0</v>
      </c>
      <c r="NC113" s="1109"/>
      <c r="ND113" s="1109"/>
      <c r="NE113" s="1109"/>
      <c r="NF113" s="1109"/>
      <c r="NG113" s="1109"/>
      <c r="NH113" s="1111"/>
      <c r="NI113" s="1112">
        <f t="shared" ref="NI113:NI118" si="7633">NC113+ND113-NE113+NF113-NG113+NH113</f>
        <v>0</v>
      </c>
      <c r="NJ113" s="1126"/>
      <c r="NK113" s="1110"/>
      <c r="NM113" s="1121"/>
      <c r="NN113" s="1109"/>
      <c r="NO113" s="1109"/>
      <c r="NP113" s="1109"/>
      <c r="NQ113" s="1112">
        <f t="shared" ref="NQ113:NQ118" si="7634">NM113+NN113-NO113+NP113</f>
        <v>0</v>
      </c>
      <c r="NR113" s="1109"/>
      <c r="NS113" s="1109"/>
      <c r="NT113" s="1109"/>
      <c r="NU113" s="1109"/>
      <c r="NV113" s="1109"/>
      <c r="NW113" s="1111"/>
      <c r="NX113" s="1112">
        <f t="shared" ref="NX113:NX118" si="7635">NR113+NS113-NT113+NU113-NV113+NW113</f>
        <v>0</v>
      </c>
      <c r="NY113" s="1126"/>
      <c r="NZ113" s="1110"/>
      <c r="OB113" s="1121"/>
      <c r="OC113" s="1109"/>
      <c r="OD113" s="1109"/>
      <c r="OE113" s="1109"/>
      <c r="OF113" s="1112">
        <f t="shared" ref="OF113:OF118" si="7636">OB113+OC113-OD113+OE113</f>
        <v>0</v>
      </c>
      <c r="OG113" s="1109"/>
      <c r="OH113" s="1109"/>
      <c r="OI113" s="1109"/>
      <c r="OJ113" s="1109"/>
      <c r="OK113" s="1109"/>
      <c r="OL113" s="1111"/>
      <c r="OM113" s="1112">
        <f t="shared" ref="OM113:OM118" si="7637">OG113+OH113-OI113+OJ113-OK113+OL113</f>
        <v>0</v>
      </c>
      <c r="ON113" s="1126"/>
      <c r="OO113" s="1110"/>
      <c r="OQ113" s="1121"/>
      <c r="OR113" s="1109"/>
      <c r="OS113" s="1109"/>
      <c r="OT113" s="1109"/>
      <c r="OU113" s="1112">
        <f t="shared" ref="OU113:OU118" si="7638">OQ113+OR113-OS113+OT113</f>
        <v>0</v>
      </c>
      <c r="OV113" s="1109"/>
      <c r="OW113" s="1109"/>
      <c r="OX113" s="1109"/>
      <c r="OY113" s="1109"/>
      <c r="OZ113" s="1109"/>
      <c r="PA113" s="1111"/>
      <c r="PB113" s="1112">
        <f t="shared" ref="PB113:PB118" si="7639">OV113+OW113-OX113+OY113-OZ113+PA113</f>
        <v>0</v>
      </c>
      <c r="PC113" s="1126"/>
      <c r="PD113" s="1110"/>
      <c r="PF113" s="1121"/>
      <c r="PG113" s="1109"/>
      <c r="PH113" s="1109"/>
      <c r="PI113" s="1109"/>
      <c r="PJ113" s="1112">
        <f t="shared" ref="PJ113:PJ118" si="7640">PF113+PG113-PH113+PI113</f>
        <v>0</v>
      </c>
      <c r="PK113" s="1109"/>
      <c r="PL113" s="1109"/>
      <c r="PM113" s="1109"/>
      <c r="PN113" s="1109"/>
      <c r="PO113" s="1109"/>
      <c r="PP113" s="1111"/>
      <c r="PQ113" s="1112">
        <f t="shared" ref="PQ113:PQ118" si="7641">PK113+PL113-PM113+PN113-PO113+PP113</f>
        <v>0</v>
      </c>
      <c r="PR113" s="1126"/>
      <c r="PS113" s="1110"/>
      <c r="PU113" s="1121"/>
      <c r="PV113" s="1109"/>
      <c r="PW113" s="1109"/>
      <c r="PX113" s="1109"/>
      <c r="PY113" s="1112">
        <f t="shared" ref="PY113:PY118" si="7642">PU113+PV113-PW113+PX113</f>
        <v>0</v>
      </c>
      <c r="PZ113" s="1109"/>
      <c r="QA113" s="1109"/>
      <c r="QB113" s="1109"/>
      <c r="QC113" s="1109"/>
      <c r="QD113" s="1109"/>
      <c r="QE113" s="1111"/>
      <c r="QF113" s="1112">
        <f t="shared" ref="QF113:QF118" si="7643">PZ113+QA113-QB113+QC113-QD113+QE113</f>
        <v>0</v>
      </c>
      <c r="QG113" s="1126"/>
      <c r="QH113" s="1110"/>
      <c r="QJ113" s="1121"/>
      <c r="QK113" s="1109"/>
      <c r="QL113" s="1109"/>
      <c r="QM113" s="1109"/>
      <c r="QN113" s="1112">
        <f t="shared" ref="QN113:QN118" si="7644">QJ113+QK113-QL113+QM113</f>
        <v>0</v>
      </c>
      <c r="QO113" s="1109"/>
      <c r="QP113" s="1109"/>
      <c r="QQ113" s="1109"/>
      <c r="QR113" s="1109"/>
      <c r="QS113" s="1109"/>
      <c r="QT113" s="1111"/>
      <c r="QU113" s="1112">
        <f t="shared" ref="QU113:QU118" si="7645">QO113+QP113-QQ113+QR113-QS113+QT113</f>
        <v>0</v>
      </c>
      <c r="QV113" s="1126"/>
      <c r="QW113" s="1110"/>
      <c r="QY113" s="1121"/>
      <c r="QZ113" s="1109"/>
      <c r="RA113" s="1109"/>
      <c r="RB113" s="1109"/>
      <c r="RC113" s="1112">
        <f t="shared" ref="RC113:RC118" si="7646">QY113+QZ113-RA113+RB113</f>
        <v>0</v>
      </c>
      <c r="RD113" s="1109"/>
      <c r="RE113" s="1109"/>
      <c r="RF113" s="1109"/>
      <c r="RG113" s="1109"/>
      <c r="RH113" s="1109"/>
      <c r="RI113" s="1111"/>
      <c r="RJ113" s="1112">
        <f t="shared" ref="RJ113:RJ118" si="7647">RD113+RE113-RF113+RG113-RH113+RI113</f>
        <v>0</v>
      </c>
      <c r="RK113" s="1126"/>
      <c r="RL113" s="1110"/>
      <c r="RN113" s="1121"/>
      <c r="RO113" s="1109"/>
      <c r="RP113" s="1109"/>
      <c r="RQ113" s="1109"/>
      <c r="RR113" s="1112">
        <f t="shared" ref="RR113:RR118" si="7648">RN113+RO113-RP113+RQ113</f>
        <v>0</v>
      </c>
      <c r="RS113" s="1109"/>
      <c r="RT113" s="1109"/>
      <c r="RU113" s="1109"/>
      <c r="RV113" s="1109"/>
      <c r="RW113" s="1109"/>
      <c r="RX113" s="1111"/>
      <c r="RY113" s="1112">
        <f t="shared" ref="RY113:RY118" si="7649">RS113+RT113-RU113+RV113-RW113+RX113</f>
        <v>0</v>
      </c>
      <c r="RZ113" s="1126"/>
      <c r="SA113" s="1110"/>
      <c r="SC113" s="1121"/>
      <c r="SD113" s="1109"/>
      <c r="SE113" s="1109"/>
      <c r="SF113" s="1109"/>
      <c r="SG113" s="1112">
        <f t="shared" ref="SG113:SG118" si="7650">SC113+SD113-SE113+SF113</f>
        <v>0</v>
      </c>
      <c r="SH113" s="1109"/>
      <c r="SI113" s="1109"/>
      <c r="SJ113" s="1109"/>
      <c r="SK113" s="1109"/>
      <c r="SL113" s="1109"/>
      <c r="SM113" s="1111"/>
      <c r="SN113" s="1112">
        <f t="shared" ref="SN113:SN118" si="7651">SH113+SI113-SJ113+SK113-SL113+SM113</f>
        <v>0</v>
      </c>
      <c r="SO113" s="1126"/>
      <c r="SP113" s="1110"/>
      <c r="SR113" s="1121"/>
      <c r="SS113" s="1109"/>
      <c r="ST113" s="1109"/>
      <c r="SU113" s="1109"/>
      <c r="SV113" s="1112">
        <f t="shared" ref="SV113:SV118" si="7652">SR113+SS113-ST113+SU113</f>
        <v>0</v>
      </c>
      <c r="SW113" s="1109"/>
      <c r="SX113" s="1109"/>
      <c r="SY113" s="1109"/>
      <c r="SZ113" s="1109"/>
      <c r="TA113" s="1109"/>
      <c r="TB113" s="1111"/>
      <c r="TC113" s="1112">
        <f t="shared" ref="TC113:TC118" si="7653">SW113+SX113-SY113+SZ113-TA113+TB113</f>
        <v>0</v>
      </c>
      <c r="TD113" s="1126"/>
      <c r="TE113" s="1110"/>
      <c r="TG113" s="1121"/>
      <c r="TH113" s="1109"/>
      <c r="TI113" s="1109"/>
      <c r="TJ113" s="1109"/>
      <c r="TK113" s="1112">
        <f t="shared" ref="TK113:TK118" si="7654">TG113+TH113-TI113+TJ113</f>
        <v>0</v>
      </c>
      <c r="TL113" s="1109"/>
      <c r="TM113" s="1109"/>
      <c r="TN113" s="1109"/>
      <c r="TO113" s="1109"/>
      <c r="TP113" s="1109"/>
      <c r="TQ113" s="1111"/>
      <c r="TR113" s="1112">
        <f t="shared" ref="TR113:TR118" si="7655">TL113+TM113-TN113+TO113-TP113+TQ113</f>
        <v>0</v>
      </c>
      <c r="TS113" s="1126"/>
      <c r="TT113" s="1110"/>
      <c r="TV113" s="1121"/>
      <c r="TW113" s="1109"/>
      <c r="TX113" s="1109"/>
      <c r="TY113" s="1109"/>
      <c r="TZ113" s="1112">
        <f t="shared" ref="TZ113:TZ118" si="7656">TV113+TW113-TX113+TY113</f>
        <v>0</v>
      </c>
      <c r="UA113" s="1109"/>
      <c r="UB113" s="1109"/>
      <c r="UC113" s="1109"/>
      <c r="UD113" s="1109"/>
      <c r="UE113" s="1109"/>
      <c r="UF113" s="1111"/>
      <c r="UG113" s="1112">
        <f t="shared" ref="UG113:UG118" si="7657">UA113+UB113-UC113+UD113-UE113+UF113</f>
        <v>0</v>
      </c>
      <c r="UH113" s="1126"/>
      <c r="UI113" s="1110"/>
      <c r="UK113" s="1121"/>
      <c r="UL113" s="1109"/>
      <c r="UM113" s="1109"/>
      <c r="UN113" s="1109"/>
      <c r="UO113" s="1112">
        <f t="shared" ref="UO113:UO118" si="7658">UK113+UL113-UM113+UN113</f>
        <v>0</v>
      </c>
      <c r="UP113" s="1109"/>
      <c r="UQ113" s="1109"/>
      <c r="UR113" s="1109"/>
      <c r="US113" s="1109"/>
      <c r="UT113" s="1109"/>
      <c r="UU113" s="1111"/>
      <c r="UV113" s="1112">
        <f t="shared" ref="UV113:UV118" si="7659">UP113+UQ113-UR113+US113-UT113+UU113</f>
        <v>0</v>
      </c>
      <c r="UW113" s="1126"/>
      <c r="UX113" s="1110"/>
      <c r="UZ113" s="1121"/>
      <c r="VA113" s="1109"/>
      <c r="VB113" s="1109"/>
      <c r="VC113" s="1109"/>
      <c r="VD113" s="1112">
        <f t="shared" ref="VD113:VD118" si="7660">UZ113+VA113-VB113+VC113</f>
        <v>0</v>
      </c>
      <c r="VE113" s="1109"/>
      <c r="VF113" s="1109"/>
      <c r="VG113" s="1109"/>
      <c r="VH113" s="1109"/>
      <c r="VI113" s="1109"/>
      <c r="VJ113" s="1111"/>
      <c r="VK113" s="1112">
        <f t="shared" ref="VK113:VK118" si="7661">VE113+VF113-VG113+VH113-VI113+VJ113</f>
        <v>0</v>
      </c>
      <c r="VL113" s="1126"/>
      <c r="VM113" s="1110"/>
      <c r="VO113" s="1121"/>
      <c r="VP113" s="1109"/>
      <c r="VQ113" s="1109"/>
      <c r="VR113" s="1109"/>
      <c r="VS113" s="1112">
        <f t="shared" ref="VS113:VS118" si="7662">VO113+VP113-VQ113+VR113</f>
        <v>0</v>
      </c>
      <c r="VT113" s="1109"/>
      <c r="VU113" s="1109"/>
      <c r="VV113" s="1109"/>
      <c r="VW113" s="1109"/>
      <c r="VX113" s="1109"/>
      <c r="VY113" s="1111"/>
      <c r="VZ113" s="1112">
        <f t="shared" ref="VZ113:VZ118" si="7663">VT113+VU113-VV113+VW113-VX113+VY113</f>
        <v>0</v>
      </c>
      <c r="WA113" s="1126"/>
      <c r="WB113" s="1110"/>
      <c r="WD113" s="1121"/>
      <c r="WE113" s="1109"/>
      <c r="WF113" s="1109"/>
      <c r="WG113" s="1109"/>
      <c r="WH113" s="1112">
        <f t="shared" ref="WH113:WH118" si="7664">WD113+WE113-WF113+WG113</f>
        <v>0</v>
      </c>
      <c r="WI113" s="1109"/>
      <c r="WJ113" s="1109"/>
      <c r="WK113" s="1109"/>
      <c r="WL113" s="1109"/>
      <c r="WM113" s="1109"/>
      <c r="WN113" s="1111"/>
      <c r="WO113" s="1112">
        <f t="shared" ref="WO113:WO118" si="7665">WI113+WJ113-WK113+WL113-WM113+WN113</f>
        <v>0</v>
      </c>
      <c r="WP113" s="1126"/>
      <c r="WQ113" s="1110"/>
      <c r="WS113" s="1121"/>
      <c r="WT113" s="1109"/>
      <c r="WU113" s="1109"/>
      <c r="WV113" s="1109"/>
      <c r="WW113" s="1112">
        <f t="shared" ref="WW113:WW118" si="7666">WS113+WT113-WU113+WV113</f>
        <v>0</v>
      </c>
      <c r="WX113" s="1109"/>
      <c r="WY113" s="1109"/>
      <c r="WZ113" s="1109"/>
      <c r="XA113" s="1109"/>
      <c r="XB113" s="1109"/>
      <c r="XC113" s="1111"/>
      <c r="XD113" s="1112">
        <f t="shared" ref="XD113:XD118" si="7667">WX113+WY113-WZ113+XA113-XB113+XC113</f>
        <v>0</v>
      </c>
      <c r="XE113" s="1126"/>
      <c r="XF113" s="1110"/>
      <c r="XH113" s="1121"/>
      <c r="XI113" s="1109"/>
      <c r="XJ113" s="1109"/>
      <c r="XK113" s="1109"/>
      <c r="XL113" s="1112">
        <f t="shared" ref="XL113:XL118" si="7668">XH113+XI113-XJ113+XK113</f>
        <v>0</v>
      </c>
      <c r="XM113" s="1109"/>
      <c r="XN113" s="1109"/>
      <c r="XO113" s="1109"/>
      <c r="XP113" s="1109"/>
      <c r="XQ113" s="1109"/>
      <c r="XR113" s="1111"/>
      <c r="XS113" s="1112">
        <f t="shared" ref="XS113:XS118" si="7669">XM113+XN113-XO113+XP113-XQ113+XR113</f>
        <v>0</v>
      </c>
      <c r="XT113" s="1126"/>
      <c r="XU113" s="1110"/>
      <c r="XW113" s="1121"/>
      <c r="XX113" s="1109"/>
      <c r="XY113" s="1109"/>
      <c r="XZ113" s="1109"/>
      <c r="YA113" s="1112">
        <f t="shared" ref="YA113:YA118" si="7670">XW113+XX113-XY113+XZ113</f>
        <v>0</v>
      </c>
      <c r="YB113" s="1109"/>
      <c r="YC113" s="1109"/>
      <c r="YD113" s="1109"/>
      <c r="YE113" s="1109"/>
      <c r="YF113" s="1109"/>
      <c r="YG113" s="1111"/>
      <c r="YH113" s="1112">
        <f t="shared" ref="YH113:YH118" si="7671">YB113+YC113-YD113+YE113-YF113+YG113</f>
        <v>0</v>
      </c>
      <c r="YI113" s="1126"/>
      <c r="YJ113" s="1110"/>
      <c r="YL113" s="1121"/>
      <c r="YM113" s="1109"/>
      <c r="YN113" s="1109"/>
      <c r="YO113" s="1109"/>
      <c r="YP113" s="1112">
        <f t="shared" ref="YP113:YP118" si="7672">YL113+YM113-YN113+YO113</f>
        <v>0</v>
      </c>
      <c r="YQ113" s="1109"/>
      <c r="YR113" s="1109"/>
      <c r="YS113" s="1109"/>
      <c r="YT113" s="1109"/>
      <c r="YU113" s="1109"/>
      <c r="YV113" s="1111"/>
      <c r="YW113" s="1112">
        <f t="shared" ref="YW113:YW118" si="7673">YQ113+YR113-YS113+YT113-YU113+YV113</f>
        <v>0</v>
      </c>
      <c r="YX113" s="1126"/>
      <c r="YY113" s="1110"/>
      <c r="ZA113" s="1121"/>
      <c r="ZB113" s="1109"/>
      <c r="ZC113" s="1109"/>
      <c r="ZD113" s="1109"/>
      <c r="ZE113" s="1112">
        <f t="shared" ref="ZE113:ZE118" si="7674">ZA113+ZB113-ZC113+ZD113</f>
        <v>0</v>
      </c>
      <c r="ZF113" s="1109"/>
      <c r="ZG113" s="1109"/>
      <c r="ZH113" s="1109"/>
      <c r="ZI113" s="1109"/>
      <c r="ZJ113" s="1109"/>
      <c r="ZK113" s="1111"/>
      <c r="ZL113" s="1112">
        <f t="shared" ref="ZL113:ZL118" si="7675">ZF113+ZG113-ZH113+ZI113-ZJ113+ZK113</f>
        <v>0</v>
      </c>
      <c r="ZM113" s="1126"/>
      <c r="ZN113" s="1110"/>
      <c r="ZP113" s="1121"/>
      <c r="ZQ113" s="1109"/>
      <c r="ZR113" s="1109"/>
      <c r="ZS113" s="1109"/>
      <c r="ZT113" s="1112">
        <f t="shared" ref="ZT113:ZT118" si="7676">ZP113+ZQ113-ZR113+ZS113</f>
        <v>0</v>
      </c>
      <c r="ZU113" s="1109"/>
      <c r="ZV113" s="1109"/>
      <c r="ZW113" s="1109"/>
      <c r="ZX113" s="1109"/>
      <c r="ZY113" s="1109"/>
      <c r="ZZ113" s="1111"/>
      <c r="AAA113" s="1112">
        <f t="shared" ref="AAA113:AAA118" si="7677">ZU113+ZV113-ZW113+ZX113-ZY113+ZZ113</f>
        <v>0</v>
      </c>
      <c r="AAB113" s="1126"/>
      <c r="AAC113" s="1110"/>
      <c r="AAE113" s="1121"/>
      <c r="AAF113" s="1109"/>
      <c r="AAG113" s="1109"/>
      <c r="AAH113" s="1109"/>
      <c r="AAI113" s="1112">
        <f t="shared" ref="AAI113:AAI118" si="7678">AAE113+AAF113-AAG113+AAH113</f>
        <v>0</v>
      </c>
      <c r="AAJ113" s="1109"/>
      <c r="AAK113" s="1109"/>
      <c r="AAL113" s="1109"/>
      <c r="AAM113" s="1109"/>
      <c r="AAN113" s="1109"/>
      <c r="AAO113" s="1111"/>
      <c r="AAP113" s="1112">
        <f t="shared" ref="AAP113:AAP118" si="7679">AAJ113+AAK113-AAL113+AAM113-AAN113+AAO113</f>
        <v>0</v>
      </c>
      <c r="AAQ113" s="1126"/>
      <c r="AAR113" s="1110"/>
      <c r="AAT113" s="1121"/>
      <c r="AAU113" s="1109"/>
      <c r="AAV113" s="1109"/>
      <c r="AAW113" s="1109"/>
      <c r="AAX113" s="1112">
        <f t="shared" ref="AAX113:AAX118" si="7680">AAT113+AAU113-AAV113+AAW113</f>
        <v>0</v>
      </c>
      <c r="AAY113" s="1109"/>
      <c r="AAZ113" s="1109"/>
      <c r="ABA113" s="1109"/>
      <c r="ABB113" s="1109"/>
      <c r="ABC113" s="1109"/>
      <c r="ABD113" s="1111"/>
      <c r="ABE113" s="1112">
        <f t="shared" ref="ABE113:ABE118" si="7681">AAY113+AAZ113-ABA113+ABB113-ABC113+ABD113</f>
        <v>0</v>
      </c>
      <c r="ABF113" s="1126"/>
      <c r="ABG113" s="1110"/>
      <c r="ABI113" s="1121"/>
      <c r="ABJ113" s="1109"/>
      <c r="ABK113" s="1109"/>
      <c r="ABL113" s="1109"/>
      <c r="ABM113" s="1112">
        <f t="shared" ref="ABM113:ABM118" si="7682">ABI113+ABJ113-ABK113+ABL113</f>
        <v>0</v>
      </c>
      <c r="ABN113" s="1109"/>
      <c r="ABO113" s="1109"/>
      <c r="ABP113" s="1109"/>
      <c r="ABQ113" s="1109"/>
      <c r="ABR113" s="1109"/>
      <c r="ABS113" s="1111"/>
      <c r="ABT113" s="1112">
        <f t="shared" ref="ABT113:ABT118" si="7683">ABN113+ABO113-ABP113+ABQ113-ABR113+ABS113</f>
        <v>0</v>
      </c>
      <c r="ABU113" s="1126"/>
      <c r="ABV113" s="1110"/>
      <c r="ABX113" s="1121"/>
      <c r="ABY113" s="1109"/>
      <c r="ABZ113" s="1109"/>
      <c r="ACA113" s="1109"/>
      <c r="ACB113" s="1112">
        <f t="shared" ref="ACB113:ACB118" si="7684">ABX113+ABY113-ABZ113+ACA113</f>
        <v>0</v>
      </c>
      <c r="ACC113" s="1109"/>
      <c r="ACD113" s="1109"/>
      <c r="ACE113" s="1109"/>
      <c r="ACF113" s="1109"/>
      <c r="ACG113" s="1109"/>
      <c r="ACH113" s="1111"/>
      <c r="ACI113" s="1112">
        <f t="shared" ref="ACI113:ACI118" si="7685">ACC113+ACD113-ACE113+ACF113-ACG113+ACH113</f>
        <v>0</v>
      </c>
      <c r="ACJ113" s="1126"/>
      <c r="ACK113" s="1110"/>
      <c r="ACM113" s="1121"/>
      <c r="ACN113" s="1109"/>
      <c r="ACO113" s="1109"/>
      <c r="ACP113" s="1109"/>
      <c r="ACQ113" s="1112">
        <f t="shared" ref="ACQ113:ACQ118" si="7686">ACM113+ACN113-ACO113+ACP113</f>
        <v>0</v>
      </c>
      <c r="ACR113" s="1109"/>
      <c r="ACS113" s="1109"/>
      <c r="ACT113" s="1109"/>
      <c r="ACU113" s="1109"/>
      <c r="ACV113" s="1109"/>
      <c r="ACW113" s="1111"/>
      <c r="ACX113" s="1112">
        <f t="shared" ref="ACX113:ACX118" si="7687">ACR113+ACS113-ACT113+ACU113-ACV113+ACW113</f>
        <v>0</v>
      </c>
      <c r="ACY113" s="1126"/>
      <c r="ACZ113" s="1110"/>
      <c r="ADB113" s="1121"/>
      <c r="ADC113" s="1109"/>
      <c r="ADD113" s="1109"/>
      <c r="ADE113" s="1109"/>
      <c r="ADF113" s="1112">
        <f t="shared" ref="ADF113:ADF118" si="7688">ADB113+ADC113-ADD113+ADE113</f>
        <v>0</v>
      </c>
      <c r="ADG113" s="1109"/>
      <c r="ADH113" s="1109"/>
      <c r="ADI113" s="1109"/>
      <c r="ADJ113" s="1109"/>
      <c r="ADK113" s="1109"/>
      <c r="ADL113" s="1111"/>
      <c r="ADM113" s="1112">
        <f t="shared" ref="ADM113:ADM118" si="7689">ADG113+ADH113-ADI113+ADJ113-ADK113+ADL113</f>
        <v>0</v>
      </c>
      <c r="ADN113" s="1126"/>
      <c r="ADO113" s="1110"/>
      <c r="ADQ113" s="1121"/>
      <c r="ADR113" s="1109"/>
      <c r="ADS113" s="1109"/>
      <c r="ADT113" s="1109"/>
      <c r="ADU113" s="1112">
        <f t="shared" ref="ADU113:ADU118" si="7690">ADQ113+ADR113-ADS113+ADT113</f>
        <v>0</v>
      </c>
      <c r="ADV113" s="1109"/>
      <c r="ADW113" s="1109"/>
      <c r="ADX113" s="1109"/>
      <c r="ADY113" s="1109"/>
      <c r="ADZ113" s="1109"/>
      <c r="AEA113" s="1111"/>
      <c r="AEB113" s="1112">
        <f t="shared" ref="AEB113:AEB118" si="7691">ADV113+ADW113-ADX113+ADY113-ADZ113+AEA113</f>
        <v>0</v>
      </c>
      <c r="AEC113" s="1126"/>
      <c r="AED113" s="1110"/>
      <c r="AEF113" s="1121"/>
      <c r="AEG113" s="1109"/>
      <c r="AEH113" s="1109"/>
      <c r="AEI113" s="1109"/>
      <c r="AEJ113" s="1112">
        <f t="shared" ref="AEJ113:AEJ118" si="7692">AEF113+AEG113-AEH113+AEI113</f>
        <v>0</v>
      </c>
      <c r="AEK113" s="1109"/>
      <c r="AEL113" s="1109"/>
      <c r="AEM113" s="1109"/>
      <c r="AEN113" s="1109"/>
      <c r="AEO113" s="1109"/>
      <c r="AEP113" s="1111"/>
      <c r="AEQ113" s="1112">
        <f t="shared" ref="AEQ113:AEQ118" si="7693">AEK113+AEL113-AEM113+AEN113-AEO113+AEP113</f>
        <v>0</v>
      </c>
      <c r="AER113" s="1126"/>
      <c r="AES113" s="1110"/>
      <c r="AEU113" s="1121"/>
      <c r="AEV113" s="1109"/>
      <c r="AEW113" s="1109"/>
      <c r="AEX113" s="1109"/>
      <c r="AEY113" s="1112">
        <f t="shared" ref="AEY113:AEY118" si="7694">AEU113+AEV113-AEW113+AEX113</f>
        <v>0</v>
      </c>
      <c r="AEZ113" s="1109"/>
      <c r="AFA113" s="1109"/>
      <c r="AFB113" s="1109"/>
      <c r="AFC113" s="1109"/>
      <c r="AFD113" s="1109"/>
      <c r="AFE113" s="1111"/>
      <c r="AFF113" s="1112">
        <f t="shared" ref="AFF113:AFF118" si="7695">AEZ113+AFA113-AFB113+AFC113-AFD113+AFE113</f>
        <v>0</v>
      </c>
      <c r="AFG113" s="1126"/>
      <c r="AFH113" s="1110"/>
      <c r="AFJ113" s="1121"/>
      <c r="AFK113" s="1109"/>
      <c r="AFL113" s="1109"/>
      <c r="AFM113" s="1109"/>
      <c r="AFN113" s="1112">
        <f t="shared" ref="AFN113:AFN118" si="7696">AFJ113+AFK113-AFL113+AFM113</f>
        <v>0</v>
      </c>
      <c r="AFO113" s="1109"/>
      <c r="AFP113" s="1109"/>
      <c r="AFQ113" s="1109"/>
      <c r="AFR113" s="1109"/>
      <c r="AFS113" s="1109"/>
      <c r="AFT113" s="1111"/>
      <c r="AFU113" s="1112">
        <f t="shared" ref="AFU113:AFU118" si="7697">AFO113+AFP113-AFQ113+AFR113-AFS113+AFT113</f>
        <v>0</v>
      </c>
      <c r="AFV113" s="1126"/>
      <c r="AFW113" s="1110"/>
      <c r="AFY113" s="1121"/>
      <c r="AFZ113" s="1109"/>
      <c r="AGA113" s="1109"/>
      <c r="AGB113" s="1109"/>
      <c r="AGC113" s="1112">
        <f t="shared" ref="AGC113:AGC118" si="7698">AFY113+AFZ113-AGA113+AGB113</f>
        <v>0</v>
      </c>
      <c r="AGD113" s="1109"/>
      <c r="AGE113" s="1109"/>
      <c r="AGF113" s="1109"/>
      <c r="AGG113" s="1109"/>
      <c r="AGH113" s="1109"/>
      <c r="AGI113" s="1111"/>
      <c r="AGJ113" s="1112">
        <f t="shared" ref="AGJ113:AGJ118" si="7699">AGD113+AGE113-AGF113+AGG113-AGH113+AGI113</f>
        <v>0</v>
      </c>
      <c r="AGK113" s="1126"/>
      <c r="AGL113" s="1110"/>
      <c r="AGN113" s="1121"/>
      <c r="AGO113" s="1109"/>
      <c r="AGP113" s="1109"/>
      <c r="AGQ113" s="1109"/>
      <c r="AGR113" s="1112">
        <f t="shared" ref="AGR113:AGR118" si="7700">AGN113+AGO113-AGP113+AGQ113</f>
        <v>0</v>
      </c>
      <c r="AGS113" s="1109"/>
      <c r="AGT113" s="1109"/>
      <c r="AGU113" s="1109"/>
      <c r="AGV113" s="1109"/>
      <c r="AGW113" s="1109"/>
      <c r="AGX113" s="1111"/>
      <c r="AGY113" s="1112">
        <f t="shared" ref="AGY113:AGY118" si="7701">AGS113+AGT113-AGU113+AGV113-AGW113+AGX113</f>
        <v>0</v>
      </c>
      <c r="AGZ113" s="1126"/>
      <c r="AHA113" s="1110"/>
      <c r="AHC113" s="1121"/>
      <c r="AHD113" s="1109"/>
      <c r="AHE113" s="1109"/>
      <c r="AHF113" s="1109"/>
      <c r="AHG113" s="1112">
        <f t="shared" ref="AHG113:AHG118" si="7702">AHC113+AHD113-AHE113+AHF113</f>
        <v>0</v>
      </c>
      <c r="AHH113" s="1109"/>
      <c r="AHI113" s="1109"/>
      <c r="AHJ113" s="1109"/>
      <c r="AHK113" s="1109"/>
      <c r="AHL113" s="1109"/>
      <c r="AHM113" s="1111"/>
      <c r="AHN113" s="1112">
        <f t="shared" ref="AHN113:AHN118" si="7703">AHH113+AHI113-AHJ113+AHK113-AHL113+AHM113</f>
        <v>0</v>
      </c>
      <c r="AHO113" s="1126"/>
      <c r="AHP113" s="1110"/>
      <c r="AHR113" s="1121"/>
      <c r="AHS113" s="1109"/>
      <c r="AHT113" s="1109"/>
      <c r="AHU113" s="1109"/>
      <c r="AHV113" s="1112">
        <f t="shared" ref="AHV113:AHV118" si="7704">AHR113+AHS113-AHT113+AHU113</f>
        <v>0</v>
      </c>
      <c r="AHW113" s="1109"/>
      <c r="AHX113" s="1109"/>
      <c r="AHY113" s="1109"/>
      <c r="AHZ113" s="1109"/>
      <c r="AIA113" s="1109"/>
      <c r="AIB113" s="1111"/>
      <c r="AIC113" s="1112">
        <f t="shared" ref="AIC113:AIC118" si="7705">AHW113+AHX113-AHY113+AHZ113-AIA113+AIB113</f>
        <v>0</v>
      </c>
      <c r="AID113" s="1126"/>
      <c r="AIE113" s="1110"/>
      <c r="AIG113" s="1121"/>
      <c r="AIH113" s="1109"/>
      <c r="AII113" s="1109"/>
      <c r="AIJ113" s="1109"/>
      <c r="AIK113" s="1112">
        <f t="shared" ref="AIK113:AIK118" si="7706">AIG113+AIH113-AII113+AIJ113</f>
        <v>0</v>
      </c>
      <c r="AIL113" s="1109"/>
      <c r="AIM113" s="1109"/>
      <c r="AIN113" s="1109"/>
      <c r="AIO113" s="1109"/>
      <c r="AIP113" s="1109"/>
      <c r="AIQ113" s="1111"/>
      <c r="AIR113" s="1112">
        <f t="shared" ref="AIR113:AIR118" si="7707">AIL113+AIM113-AIN113+AIO113-AIP113+AIQ113</f>
        <v>0</v>
      </c>
      <c r="AIS113" s="1126"/>
      <c r="AIT113" s="1110"/>
      <c r="AIV113" s="1121"/>
      <c r="AIW113" s="1109"/>
      <c r="AIX113" s="1109"/>
      <c r="AIY113" s="1109"/>
      <c r="AIZ113" s="1112">
        <f t="shared" ref="AIZ113:AIZ118" si="7708">AIV113+AIW113-AIX113+AIY113</f>
        <v>0</v>
      </c>
      <c r="AJA113" s="1109"/>
      <c r="AJB113" s="1109"/>
      <c r="AJC113" s="1109"/>
      <c r="AJD113" s="1109"/>
      <c r="AJE113" s="1109"/>
      <c r="AJF113" s="1111"/>
      <c r="AJG113" s="1112">
        <f t="shared" ref="AJG113:AJG118" si="7709">AJA113+AJB113-AJC113+AJD113-AJE113+AJF113</f>
        <v>0</v>
      </c>
      <c r="AJH113" s="1126"/>
      <c r="AJI113" s="1110"/>
      <c r="AJK113" s="1121"/>
      <c r="AJL113" s="1109"/>
      <c r="AJM113" s="1109"/>
      <c r="AJN113" s="1109"/>
      <c r="AJO113" s="1112">
        <f t="shared" ref="AJO113:AJO118" si="7710">AJK113+AJL113-AJM113+AJN113</f>
        <v>0</v>
      </c>
      <c r="AJP113" s="1109"/>
      <c r="AJQ113" s="1109"/>
      <c r="AJR113" s="1109"/>
      <c r="AJS113" s="1109"/>
      <c r="AJT113" s="1109"/>
      <c r="AJU113" s="1111"/>
      <c r="AJV113" s="1112">
        <f t="shared" ref="AJV113:AJV118" si="7711">AJP113+AJQ113-AJR113+AJS113-AJT113+AJU113</f>
        <v>0</v>
      </c>
      <c r="AJW113" s="1126"/>
      <c r="AJX113" s="1110"/>
      <c r="AJZ113" s="1121"/>
      <c r="AKA113" s="1109"/>
      <c r="AKB113" s="1109"/>
      <c r="AKC113" s="1109"/>
      <c r="AKD113" s="1112">
        <f t="shared" ref="AKD113:AKD118" si="7712">AJZ113+AKA113-AKB113+AKC113</f>
        <v>0</v>
      </c>
      <c r="AKE113" s="1109"/>
      <c r="AKF113" s="1109"/>
      <c r="AKG113" s="1109"/>
      <c r="AKH113" s="1109"/>
      <c r="AKI113" s="1109"/>
      <c r="AKJ113" s="1111"/>
      <c r="AKK113" s="1112">
        <f t="shared" ref="AKK113:AKK118" si="7713">AKE113+AKF113-AKG113+AKH113-AKI113+AKJ113</f>
        <v>0</v>
      </c>
      <c r="AKL113" s="1126"/>
      <c r="AKM113" s="1110"/>
      <c r="AKO113" s="1121"/>
      <c r="AKP113" s="1109"/>
      <c r="AKQ113" s="1109"/>
      <c r="AKR113" s="1109"/>
      <c r="AKS113" s="1112">
        <f t="shared" ref="AKS113:AKS118" si="7714">AKO113+AKP113-AKQ113+AKR113</f>
        <v>0</v>
      </c>
      <c r="AKT113" s="1109"/>
      <c r="AKU113" s="1109"/>
      <c r="AKV113" s="1109"/>
      <c r="AKW113" s="1109"/>
      <c r="AKX113" s="1109"/>
      <c r="AKY113" s="1111"/>
      <c r="AKZ113" s="1112">
        <f t="shared" ref="AKZ113:AKZ118" si="7715">AKT113+AKU113-AKV113+AKW113-AKX113+AKY113</f>
        <v>0</v>
      </c>
      <c r="ALA113" s="1126"/>
      <c r="ALB113" s="1110"/>
      <c r="ALD113" s="1121"/>
      <c r="ALE113" s="1109"/>
      <c r="ALF113" s="1109"/>
      <c r="ALG113" s="1109"/>
      <c r="ALH113" s="1112">
        <f t="shared" ref="ALH113:ALH118" si="7716">ALD113+ALE113-ALF113+ALG113</f>
        <v>0</v>
      </c>
      <c r="ALI113" s="1109"/>
      <c r="ALJ113" s="1109"/>
      <c r="ALK113" s="1109"/>
      <c r="ALL113" s="1109"/>
      <c r="ALM113" s="1109"/>
      <c r="ALN113" s="1111"/>
      <c r="ALO113" s="1112">
        <f t="shared" ref="ALO113:ALO118" si="7717">ALI113+ALJ113-ALK113+ALL113-ALM113+ALN113</f>
        <v>0</v>
      </c>
      <c r="ALP113" s="1126"/>
      <c r="ALQ113" s="1110"/>
      <c r="ALS113" s="1121"/>
      <c r="ALT113" s="1109"/>
      <c r="ALU113" s="1109"/>
      <c r="ALV113" s="1109"/>
      <c r="ALW113" s="1112">
        <f t="shared" ref="ALW113:ALW118" si="7718">ALS113+ALT113-ALU113+ALV113</f>
        <v>0</v>
      </c>
      <c r="ALX113" s="1109"/>
      <c r="ALY113" s="1109"/>
      <c r="ALZ113" s="1109"/>
      <c r="AMA113" s="1109"/>
      <c r="AMB113" s="1109"/>
      <c r="AMC113" s="1111"/>
      <c r="AMD113" s="1112">
        <f t="shared" ref="AMD113:AMD118" si="7719">ALX113+ALY113-ALZ113+AMA113-AMB113+AMC113</f>
        <v>0</v>
      </c>
      <c r="AME113" s="1126"/>
      <c r="AMF113" s="1110"/>
      <c r="AMH113" s="1121"/>
      <c r="AMI113" s="1109"/>
      <c r="AMJ113" s="1109"/>
      <c r="AMK113" s="1109"/>
      <c r="AML113" s="1112">
        <f t="shared" ref="AML113:AML118" si="7720">AMH113+AMI113-AMJ113+AMK113</f>
        <v>0</v>
      </c>
      <c r="AMM113" s="1109"/>
      <c r="AMN113" s="1109"/>
      <c r="AMO113" s="1109"/>
      <c r="AMP113" s="1109"/>
      <c r="AMQ113" s="1109"/>
      <c r="AMR113" s="1111"/>
      <c r="AMS113" s="1112">
        <f t="shared" ref="AMS113:AMS118" si="7721">AMM113+AMN113-AMO113+AMP113-AMQ113+AMR113</f>
        <v>0</v>
      </c>
      <c r="AMT113" s="1126"/>
      <c r="AMU113" s="1110"/>
      <c r="AMW113" s="1121"/>
      <c r="AMX113" s="1109"/>
      <c r="AMY113" s="1109"/>
      <c r="AMZ113" s="1109"/>
      <c r="ANA113" s="1112">
        <f t="shared" ref="ANA113:ANA118" si="7722">AMW113+AMX113-AMY113+AMZ113</f>
        <v>0</v>
      </c>
      <c r="ANB113" s="1109"/>
      <c r="ANC113" s="1109"/>
      <c r="AND113" s="1109"/>
      <c r="ANE113" s="1109"/>
      <c r="ANF113" s="1109"/>
      <c r="ANG113" s="1111"/>
      <c r="ANH113" s="1112">
        <f t="shared" ref="ANH113:ANH118" si="7723">ANB113+ANC113-AND113+ANE113-ANF113+ANG113</f>
        <v>0</v>
      </c>
      <c r="ANI113" s="1126"/>
      <c r="ANJ113" s="1110"/>
      <c r="ANL113" s="1121"/>
      <c r="ANM113" s="1109"/>
      <c r="ANN113" s="1109"/>
      <c r="ANO113" s="1109"/>
      <c r="ANP113" s="1112">
        <f t="shared" ref="ANP113:ANP118" si="7724">ANL113+ANM113-ANN113+ANO113</f>
        <v>0</v>
      </c>
      <c r="ANQ113" s="1109"/>
      <c r="ANR113" s="1109"/>
      <c r="ANS113" s="1109"/>
      <c r="ANT113" s="1109"/>
      <c r="ANU113" s="1109"/>
      <c r="ANV113" s="1111"/>
      <c r="ANW113" s="1112">
        <f t="shared" ref="ANW113:ANW118" si="7725">ANQ113+ANR113-ANS113+ANT113-ANU113+ANV113</f>
        <v>0</v>
      </c>
      <c r="ANX113" s="1126"/>
      <c r="ANY113" s="1110"/>
      <c r="AOA113" s="1121"/>
      <c r="AOB113" s="1109"/>
      <c r="AOC113" s="1109"/>
      <c r="AOD113" s="1109"/>
      <c r="AOE113" s="1112">
        <f t="shared" ref="AOE113:AOE118" si="7726">AOA113+AOB113-AOC113+AOD113</f>
        <v>0</v>
      </c>
      <c r="AOF113" s="1109"/>
      <c r="AOG113" s="1109"/>
      <c r="AOH113" s="1109"/>
      <c r="AOI113" s="1109"/>
      <c r="AOJ113" s="1109"/>
      <c r="AOK113" s="1111"/>
      <c r="AOL113" s="1112">
        <f t="shared" ref="AOL113:AOL118" si="7727">AOF113+AOG113-AOH113+AOI113-AOJ113+AOK113</f>
        <v>0</v>
      </c>
      <c r="AOM113" s="1126"/>
      <c r="AON113" s="1110"/>
      <c r="AOP113" s="1121"/>
      <c r="AOQ113" s="1109"/>
      <c r="AOR113" s="1109"/>
      <c r="AOS113" s="1109"/>
      <c r="AOT113" s="1112">
        <f t="shared" ref="AOT113:AOT118" si="7728">AOP113+AOQ113-AOR113+AOS113</f>
        <v>0</v>
      </c>
      <c r="AOU113" s="1109"/>
      <c r="AOV113" s="1109"/>
      <c r="AOW113" s="1109"/>
      <c r="AOX113" s="1109"/>
      <c r="AOY113" s="1109"/>
      <c r="AOZ113" s="1111"/>
      <c r="APA113" s="1112">
        <f t="shared" ref="APA113:APA118" si="7729">AOU113+AOV113-AOW113+AOX113-AOY113+AOZ113</f>
        <v>0</v>
      </c>
      <c r="APB113" s="1126"/>
      <c r="APC113" s="1110"/>
      <c r="APE113" s="1121"/>
      <c r="APF113" s="1109"/>
      <c r="APG113" s="1109"/>
      <c r="APH113" s="1109"/>
      <c r="API113" s="1112">
        <f t="shared" ref="API113:API118" si="7730">APE113+APF113-APG113+APH113</f>
        <v>0</v>
      </c>
      <c r="APJ113" s="1109"/>
      <c r="APK113" s="1109"/>
      <c r="APL113" s="1109"/>
      <c r="APM113" s="1109"/>
      <c r="APN113" s="1109"/>
      <c r="APO113" s="1111"/>
      <c r="APP113" s="1112">
        <f t="shared" ref="APP113:APP118" si="7731">APJ113+APK113-APL113+APM113-APN113+APO113</f>
        <v>0</v>
      </c>
      <c r="APQ113" s="1126"/>
      <c r="APR113" s="1110"/>
      <c r="APT113" s="1121"/>
      <c r="APU113" s="1109"/>
      <c r="APV113" s="1109"/>
      <c r="APW113" s="1109"/>
      <c r="APX113" s="1112">
        <f t="shared" ref="APX113:APX118" si="7732">APT113+APU113-APV113+APW113</f>
        <v>0</v>
      </c>
      <c r="APY113" s="1109"/>
      <c r="APZ113" s="1109"/>
      <c r="AQA113" s="1109"/>
      <c r="AQB113" s="1109"/>
      <c r="AQC113" s="1109"/>
      <c r="AQD113" s="1111"/>
      <c r="AQE113" s="1112">
        <f t="shared" ref="AQE113:AQE118" si="7733">APY113+APZ113-AQA113+AQB113-AQC113+AQD113</f>
        <v>0</v>
      </c>
      <c r="AQF113" s="1126"/>
      <c r="AQG113" s="1110"/>
      <c r="AQI113" s="1121"/>
      <c r="AQJ113" s="1109"/>
      <c r="AQK113" s="1109"/>
      <c r="AQL113" s="1109"/>
      <c r="AQM113" s="1112">
        <f t="shared" ref="AQM113:AQM118" si="7734">AQI113+AQJ113-AQK113+AQL113</f>
        <v>0</v>
      </c>
      <c r="AQN113" s="1109"/>
      <c r="AQO113" s="1109"/>
      <c r="AQP113" s="1109"/>
      <c r="AQQ113" s="1109"/>
      <c r="AQR113" s="1109"/>
      <c r="AQS113" s="1111"/>
      <c r="AQT113" s="1112">
        <f t="shared" ref="AQT113:AQT118" si="7735">AQN113+AQO113-AQP113+AQQ113-AQR113+AQS113</f>
        <v>0</v>
      </c>
      <c r="AQU113" s="1126"/>
      <c r="AQV113" s="1110"/>
      <c r="AQX113" s="1121"/>
      <c r="AQY113" s="1109"/>
      <c r="AQZ113" s="1109"/>
      <c r="ARA113" s="1109"/>
      <c r="ARB113" s="1112">
        <f t="shared" ref="ARB113:ARB118" si="7736">AQX113+AQY113-AQZ113+ARA113</f>
        <v>0</v>
      </c>
      <c r="ARC113" s="1109"/>
      <c r="ARD113" s="1109"/>
      <c r="ARE113" s="1109"/>
      <c r="ARF113" s="1109"/>
      <c r="ARG113" s="1109"/>
      <c r="ARH113" s="1111"/>
      <c r="ARI113" s="1112">
        <f t="shared" ref="ARI113:ARI118" si="7737">ARC113+ARD113-ARE113+ARF113-ARG113+ARH113</f>
        <v>0</v>
      </c>
      <c r="ARJ113" s="1126"/>
      <c r="ARK113" s="1110"/>
      <c r="ARM113" s="1121"/>
      <c r="ARN113" s="1109"/>
      <c r="ARO113" s="1109"/>
      <c r="ARP113" s="1109"/>
      <c r="ARQ113" s="1112">
        <f t="shared" ref="ARQ113:ARQ118" si="7738">ARM113+ARN113-ARO113+ARP113</f>
        <v>0</v>
      </c>
      <c r="ARR113" s="1109"/>
      <c r="ARS113" s="1109"/>
      <c r="ART113" s="1109"/>
      <c r="ARU113" s="1109"/>
      <c r="ARV113" s="1109"/>
      <c r="ARW113" s="1111"/>
      <c r="ARX113" s="1112">
        <f t="shared" ref="ARX113:ARX118" si="7739">ARR113+ARS113-ART113+ARU113-ARV113+ARW113</f>
        <v>0</v>
      </c>
      <c r="ARY113" s="1126"/>
      <c r="ARZ113" s="1110"/>
      <c r="ASB113" s="1121"/>
      <c r="ASC113" s="1109"/>
      <c r="ASD113" s="1109"/>
      <c r="ASE113" s="1109"/>
      <c r="ASF113" s="1112">
        <f t="shared" ref="ASF113:ASF118" si="7740">ASB113+ASC113-ASD113+ASE113</f>
        <v>0</v>
      </c>
      <c r="ASG113" s="1109"/>
      <c r="ASH113" s="1109"/>
      <c r="ASI113" s="1109"/>
      <c r="ASJ113" s="1109"/>
      <c r="ASK113" s="1109"/>
      <c r="ASL113" s="1111"/>
      <c r="ASM113" s="1112">
        <f t="shared" ref="ASM113:ASM118" si="7741">ASG113+ASH113-ASI113+ASJ113-ASK113+ASL113</f>
        <v>0</v>
      </c>
      <c r="ASN113" s="1126"/>
      <c r="ASO113" s="1110"/>
      <c r="ASQ113" s="1121"/>
      <c r="ASR113" s="1109"/>
      <c r="ASS113" s="1109"/>
      <c r="AST113" s="1109"/>
      <c r="ASU113" s="1112">
        <f t="shared" ref="ASU113:ASU118" si="7742">ASQ113+ASR113-ASS113+AST113</f>
        <v>0</v>
      </c>
      <c r="ASV113" s="1109"/>
      <c r="ASW113" s="1109"/>
      <c r="ASX113" s="1109"/>
      <c r="ASY113" s="1109"/>
      <c r="ASZ113" s="1109"/>
      <c r="ATA113" s="1111"/>
      <c r="ATB113" s="1112">
        <f t="shared" ref="ATB113:ATB118" si="7743">ASV113+ASW113-ASX113+ASY113-ASZ113+ATA113</f>
        <v>0</v>
      </c>
      <c r="ATC113" s="1126"/>
      <c r="ATD113" s="1110"/>
      <c r="ATF113" s="1121"/>
      <c r="ATG113" s="1109"/>
      <c r="ATH113" s="1109"/>
      <c r="ATI113" s="1109"/>
      <c r="ATJ113" s="1112">
        <f t="shared" ref="ATJ113:ATJ118" si="7744">ATF113+ATG113-ATH113+ATI113</f>
        <v>0</v>
      </c>
      <c r="ATK113" s="1109"/>
      <c r="ATL113" s="1109"/>
      <c r="ATM113" s="1109"/>
      <c r="ATN113" s="1109"/>
      <c r="ATO113" s="1109"/>
      <c r="ATP113" s="1111"/>
      <c r="ATQ113" s="1112">
        <f t="shared" ref="ATQ113:ATQ118" si="7745">ATK113+ATL113-ATM113+ATN113-ATO113+ATP113</f>
        <v>0</v>
      </c>
      <c r="ATR113" s="1126"/>
      <c r="ATS113" s="1110"/>
      <c r="ATU113" s="1121"/>
      <c r="ATV113" s="1109"/>
      <c r="ATW113" s="1109"/>
      <c r="ATX113" s="1109"/>
      <c r="ATY113" s="1112">
        <f t="shared" ref="ATY113:ATY118" si="7746">ATU113+ATV113-ATW113+ATX113</f>
        <v>0</v>
      </c>
      <c r="ATZ113" s="1109"/>
      <c r="AUA113" s="1109"/>
      <c r="AUB113" s="1109"/>
      <c r="AUC113" s="1109"/>
      <c r="AUD113" s="1109"/>
      <c r="AUE113" s="1111"/>
      <c r="AUF113" s="1112">
        <f t="shared" ref="AUF113:AUF118" si="7747">ATZ113+AUA113-AUB113+AUC113-AUD113+AUE113</f>
        <v>0</v>
      </c>
      <c r="AUG113" s="1126"/>
      <c r="AUH113" s="1110"/>
      <c r="AUJ113" s="1121"/>
      <c r="AUK113" s="1109"/>
      <c r="AUL113" s="1109"/>
      <c r="AUM113" s="1109"/>
      <c r="AUN113" s="1112">
        <f t="shared" ref="AUN113:AUN118" si="7748">AUJ113+AUK113-AUL113+AUM113</f>
        <v>0</v>
      </c>
      <c r="AUO113" s="1109"/>
      <c r="AUP113" s="1109"/>
      <c r="AUQ113" s="1109"/>
      <c r="AUR113" s="1109"/>
      <c r="AUS113" s="1109"/>
      <c r="AUT113" s="1111"/>
      <c r="AUU113" s="1112">
        <f t="shared" ref="AUU113:AUU118" si="7749">AUO113+AUP113-AUQ113+AUR113-AUS113+AUT113</f>
        <v>0</v>
      </c>
      <c r="AUV113" s="1126"/>
      <c r="AUW113" s="1110"/>
      <c r="AUY113" s="1121"/>
      <c r="AUZ113" s="1109"/>
      <c r="AVA113" s="1109"/>
      <c r="AVB113" s="1109"/>
      <c r="AVC113" s="1112">
        <f t="shared" ref="AVC113:AVC118" si="7750">AUY113+AUZ113-AVA113+AVB113</f>
        <v>0</v>
      </c>
      <c r="AVD113" s="1109"/>
      <c r="AVE113" s="1109"/>
      <c r="AVF113" s="1109"/>
      <c r="AVG113" s="1109"/>
      <c r="AVH113" s="1109"/>
      <c r="AVI113" s="1111"/>
      <c r="AVJ113" s="1112">
        <f t="shared" ref="AVJ113:AVJ118" si="7751">AVD113+AVE113-AVF113+AVG113-AVH113+AVI113</f>
        <v>0</v>
      </c>
      <c r="AVK113" s="1126"/>
      <c r="AVL113" s="1110"/>
      <c r="AVN113" s="1121"/>
      <c r="AVO113" s="1109"/>
      <c r="AVP113" s="1109"/>
      <c r="AVQ113" s="1109"/>
      <c r="AVR113" s="1112">
        <f t="shared" ref="AVR113:AVR118" si="7752">AVN113+AVO113-AVP113+AVQ113</f>
        <v>0</v>
      </c>
      <c r="AVS113" s="1109"/>
      <c r="AVT113" s="1109"/>
      <c r="AVU113" s="1109"/>
      <c r="AVV113" s="1109"/>
      <c r="AVW113" s="1109"/>
      <c r="AVX113" s="1111"/>
      <c r="AVY113" s="1112">
        <f t="shared" ref="AVY113:AVY118" si="7753">AVS113+AVT113-AVU113+AVV113-AVW113+AVX113</f>
        <v>0</v>
      </c>
      <c r="AVZ113" s="1126"/>
      <c r="AWA113" s="1110"/>
      <c r="AWC113" s="1121"/>
      <c r="AWD113" s="1109"/>
      <c r="AWE113" s="1109"/>
      <c r="AWF113" s="1109"/>
      <c r="AWG113" s="1112">
        <f t="shared" ref="AWG113:AWG118" si="7754">AWC113+AWD113-AWE113+AWF113</f>
        <v>0</v>
      </c>
      <c r="AWH113" s="1109"/>
      <c r="AWI113" s="1109"/>
      <c r="AWJ113" s="1109"/>
      <c r="AWK113" s="1109"/>
      <c r="AWL113" s="1109"/>
      <c r="AWM113" s="1111"/>
      <c r="AWN113" s="1112">
        <f t="shared" ref="AWN113:AWN118" si="7755">AWH113+AWI113-AWJ113+AWK113-AWL113+AWM113</f>
        <v>0</v>
      </c>
      <c r="AWO113" s="1126"/>
      <c r="AWP113" s="1110"/>
      <c r="AWR113" s="1121"/>
      <c r="AWS113" s="1109"/>
      <c r="AWT113" s="1109"/>
      <c r="AWU113" s="1109"/>
      <c r="AWV113" s="1112">
        <f t="shared" ref="AWV113:AWV118" si="7756">AWR113+AWS113-AWT113+AWU113</f>
        <v>0</v>
      </c>
      <c r="AWW113" s="1109"/>
      <c r="AWX113" s="1109"/>
      <c r="AWY113" s="1109"/>
      <c r="AWZ113" s="1109"/>
      <c r="AXA113" s="1109"/>
      <c r="AXB113" s="1111"/>
      <c r="AXC113" s="1112">
        <f t="shared" ref="AXC113:AXC118" si="7757">AWW113+AWX113-AWY113+AWZ113-AXA113+AXB113</f>
        <v>0</v>
      </c>
      <c r="AXD113" s="1126"/>
      <c r="AXE113" s="1110"/>
      <c r="AXG113" s="1121"/>
      <c r="AXH113" s="1109"/>
      <c r="AXI113" s="1109"/>
      <c r="AXJ113" s="1109"/>
      <c r="AXK113" s="1112">
        <f t="shared" ref="AXK113:AXK118" si="7758">AXG113+AXH113-AXI113+AXJ113</f>
        <v>0</v>
      </c>
      <c r="AXL113" s="1109"/>
      <c r="AXM113" s="1109"/>
      <c r="AXN113" s="1109"/>
      <c r="AXO113" s="1109"/>
      <c r="AXP113" s="1109"/>
      <c r="AXQ113" s="1111"/>
      <c r="AXR113" s="1112">
        <f t="shared" ref="AXR113:AXR118" si="7759">AXL113+AXM113-AXN113+AXO113-AXP113+AXQ113</f>
        <v>0</v>
      </c>
      <c r="AXS113" s="1126"/>
      <c r="AXT113" s="1110"/>
      <c r="AXV113" s="1121"/>
      <c r="AXW113" s="1109"/>
      <c r="AXX113" s="1109"/>
      <c r="AXY113" s="1109"/>
      <c r="AXZ113" s="1112">
        <f t="shared" ref="AXZ113:AXZ118" si="7760">AXV113+AXW113-AXX113+AXY113</f>
        <v>0</v>
      </c>
      <c r="AYA113" s="1109"/>
      <c r="AYB113" s="1109"/>
      <c r="AYC113" s="1109"/>
      <c r="AYD113" s="1109"/>
      <c r="AYE113" s="1109"/>
      <c r="AYF113" s="1111"/>
      <c r="AYG113" s="1112">
        <f t="shared" ref="AYG113:AYG118" si="7761">AYA113+AYB113-AYC113+AYD113-AYE113+AYF113</f>
        <v>0</v>
      </c>
      <c r="AYH113" s="1126"/>
      <c r="AYI113" s="1110"/>
      <c r="AYK113" s="1121"/>
      <c r="AYL113" s="1109"/>
      <c r="AYM113" s="1109"/>
      <c r="AYN113" s="1109"/>
      <c r="AYO113" s="1112">
        <f t="shared" ref="AYO113:AYO118" si="7762">AYK113+AYL113-AYM113+AYN113</f>
        <v>0</v>
      </c>
      <c r="AYP113" s="1109"/>
      <c r="AYQ113" s="1109"/>
      <c r="AYR113" s="1109"/>
      <c r="AYS113" s="1109"/>
      <c r="AYT113" s="1109"/>
      <c r="AYU113" s="1111"/>
      <c r="AYV113" s="1112">
        <f t="shared" ref="AYV113:AYV118" si="7763">AYP113+AYQ113-AYR113+AYS113-AYT113+AYU113</f>
        <v>0</v>
      </c>
      <c r="AYW113" s="1126"/>
      <c r="AYX113" s="1110"/>
      <c r="AYZ113" s="1121"/>
      <c r="AZA113" s="1109"/>
      <c r="AZB113" s="1109"/>
      <c r="AZC113" s="1109"/>
      <c r="AZD113" s="1112">
        <f t="shared" ref="AZD113:AZD118" si="7764">AYZ113+AZA113-AZB113+AZC113</f>
        <v>0</v>
      </c>
      <c r="AZE113" s="1109"/>
      <c r="AZF113" s="1109"/>
      <c r="AZG113" s="1109"/>
      <c r="AZH113" s="1109"/>
      <c r="AZI113" s="1109"/>
      <c r="AZJ113" s="1111"/>
      <c r="AZK113" s="1112">
        <f t="shared" ref="AZK113:AZK118" si="7765">AZE113+AZF113-AZG113+AZH113-AZI113+AZJ113</f>
        <v>0</v>
      </c>
      <c r="AZL113" s="1126"/>
      <c r="AZM113" s="1110"/>
      <c r="AZO113" s="1121"/>
      <c r="AZP113" s="1109"/>
      <c r="AZQ113" s="1109"/>
      <c r="AZR113" s="1109"/>
      <c r="AZS113" s="1112">
        <f t="shared" ref="AZS113:AZS118" si="7766">AZO113+AZP113-AZQ113+AZR113</f>
        <v>0</v>
      </c>
      <c r="AZT113" s="1109"/>
      <c r="AZU113" s="1109"/>
      <c r="AZV113" s="1109"/>
      <c r="AZW113" s="1109"/>
      <c r="AZX113" s="1109"/>
      <c r="AZY113" s="1111"/>
      <c r="AZZ113" s="1112">
        <f t="shared" ref="AZZ113:AZZ118" si="7767">AZT113+AZU113-AZV113+AZW113-AZX113+AZY113</f>
        <v>0</v>
      </c>
      <c r="BAA113" s="1126"/>
      <c r="BAB113" s="1110"/>
      <c r="BAD113" s="1121"/>
      <c r="BAE113" s="1109"/>
      <c r="BAF113" s="1109"/>
      <c r="BAG113" s="1109"/>
      <c r="BAH113" s="1112">
        <f t="shared" ref="BAH113:BAH118" si="7768">BAD113+BAE113-BAF113+BAG113</f>
        <v>0</v>
      </c>
      <c r="BAI113" s="1109"/>
      <c r="BAJ113" s="1109"/>
      <c r="BAK113" s="1109"/>
      <c r="BAL113" s="1109"/>
      <c r="BAM113" s="1109"/>
      <c r="BAN113" s="1111"/>
      <c r="BAO113" s="1112">
        <f t="shared" ref="BAO113:BAO118" si="7769">BAI113+BAJ113-BAK113+BAL113-BAM113+BAN113</f>
        <v>0</v>
      </c>
      <c r="BAP113" s="1126"/>
      <c r="BAQ113" s="1110"/>
      <c r="BAS113" s="1121"/>
      <c r="BAT113" s="1109"/>
      <c r="BAU113" s="1109"/>
      <c r="BAV113" s="1109"/>
      <c r="BAW113" s="1112">
        <f t="shared" ref="BAW113:BAW118" si="7770">BAS113+BAT113-BAU113+BAV113</f>
        <v>0</v>
      </c>
      <c r="BAX113" s="1109"/>
      <c r="BAY113" s="1109"/>
      <c r="BAZ113" s="1109"/>
      <c r="BBA113" s="1109"/>
      <c r="BBB113" s="1109"/>
      <c r="BBC113" s="1111"/>
      <c r="BBD113" s="1112">
        <f t="shared" ref="BBD113:BBD118" si="7771">BAX113+BAY113-BAZ113+BBA113-BBB113+BBC113</f>
        <v>0</v>
      </c>
      <c r="BBE113" s="1126"/>
      <c r="BBF113" s="1110"/>
      <c r="BBH113" s="1121"/>
      <c r="BBI113" s="1109"/>
      <c r="BBJ113" s="1109"/>
      <c r="BBK113" s="1109"/>
      <c r="BBL113" s="1112">
        <f t="shared" ref="BBL113:BBL118" si="7772">BBH113+BBI113-BBJ113+BBK113</f>
        <v>0</v>
      </c>
      <c r="BBM113" s="1109"/>
      <c r="BBN113" s="1109"/>
      <c r="BBO113" s="1109"/>
      <c r="BBP113" s="1109"/>
      <c r="BBQ113" s="1109"/>
      <c r="BBR113" s="1111"/>
      <c r="BBS113" s="1112">
        <f t="shared" ref="BBS113:BBS118" si="7773">BBM113+BBN113-BBO113+BBP113-BBQ113+BBR113</f>
        <v>0</v>
      </c>
      <c r="BBT113" s="1126"/>
      <c r="BBU113" s="1110"/>
      <c r="BBW113" s="1121"/>
      <c r="BBX113" s="1109"/>
      <c r="BBY113" s="1109"/>
      <c r="BBZ113" s="1109"/>
      <c r="BCA113" s="1112">
        <f t="shared" ref="BCA113:BCA118" si="7774">BBW113+BBX113-BBY113+BBZ113</f>
        <v>0</v>
      </c>
      <c r="BCB113" s="1109"/>
      <c r="BCC113" s="1109"/>
      <c r="BCD113" s="1109"/>
      <c r="BCE113" s="1109"/>
      <c r="BCF113" s="1109"/>
      <c r="BCG113" s="1111"/>
      <c r="BCH113" s="1112">
        <f t="shared" ref="BCH113:BCH118" si="7775">BCB113+BCC113-BCD113+BCE113-BCF113+BCG113</f>
        <v>0</v>
      </c>
      <c r="BCI113" s="1126"/>
      <c r="BCJ113" s="1110"/>
      <c r="BCL113" s="1121"/>
      <c r="BCM113" s="1109"/>
      <c r="BCN113" s="1109"/>
      <c r="BCO113" s="1109"/>
      <c r="BCP113" s="1112">
        <f t="shared" ref="BCP113:BCP118" si="7776">BCL113+BCM113-BCN113+BCO113</f>
        <v>0</v>
      </c>
      <c r="BCQ113" s="1109"/>
      <c r="BCR113" s="1109"/>
      <c r="BCS113" s="1109"/>
      <c r="BCT113" s="1109"/>
      <c r="BCU113" s="1109"/>
      <c r="BCV113" s="1111"/>
      <c r="BCW113" s="1112">
        <f t="shared" ref="BCW113:BCW118" si="7777">BCQ113+BCR113-BCS113+BCT113-BCU113+BCV113</f>
        <v>0</v>
      </c>
      <c r="BCX113" s="1126"/>
      <c r="BCY113" s="1110"/>
      <c r="BDA113" s="1121"/>
      <c r="BDB113" s="1109"/>
      <c r="BDC113" s="1109"/>
      <c r="BDD113" s="1109"/>
      <c r="BDE113" s="1112">
        <f t="shared" ref="BDE113:BDE118" si="7778">BDA113+BDB113-BDC113+BDD113</f>
        <v>0</v>
      </c>
      <c r="BDF113" s="1109"/>
      <c r="BDG113" s="1109"/>
      <c r="BDH113" s="1109"/>
      <c r="BDI113" s="1109"/>
      <c r="BDJ113" s="1109"/>
      <c r="BDK113" s="1111"/>
      <c r="BDL113" s="1112">
        <f t="shared" ref="BDL113:BDL118" si="7779">BDF113+BDG113-BDH113+BDI113-BDJ113+BDK113</f>
        <v>0</v>
      </c>
      <c r="BDM113" s="1126"/>
      <c r="BDN113" s="1110"/>
      <c r="BDP113" s="1121"/>
      <c r="BDQ113" s="1109"/>
      <c r="BDR113" s="1109"/>
      <c r="BDS113" s="1109"/>
      <c r="BDT113" s="1112">
        <f t="shared" ref="BDT113:BDT118" si="7780">BDP113+BDQ113-BDR113+BDS113</f>
        <v>0</v>
      </c>
      <c r="BDU113" s="1109"/>
      <c r="BDV113" s="1109"/>
      <c r="BDW113" s="1109"/>
      <c r="BDX113" s="1109"/>
      <c r="BDY113" s="1109"/>
      <c r="BDZ113" s="1111"/>
      <c r="BEA113" s="1112">
        <f t="shared" ref="BEA113:BEA118" si="7781">BDU113+BDV113-BDW113+BDX113-BDY113+BDZ113</f>
        <v>0</v>
      </c>
      <c r="BEB113" s="1126"/>
      <c r="BEC113" s="1110"/>
      <c r="BEE113" s="1121"/>
      <c r="BEF113" s="1109"/>
      <c r="BEG113" s="1109"/>
      <c r="BEH113" s="1109"/>
      <c r="BEI113" s="1112">
        <f t="shared" ref="BEI113:BEI118" si="7782">BEE113+BEF113-BEG113+BEH113</f>
        <v>0</v>
      </c>
      <c r="BEJ113" s="1109"/>
      <c r="BEK113" s="1109"/>
      <c r="BEL113" s="1109"/>
      <c r="BEM113" s="1109"/>
      <c r="BEN113" s="1109"/>
      <c r="BEO113" s="1111"/>
      <c r="BEP113" s="1112">
        <f t="shared" ref="BEP113:BEP118" si="7783">BEJ113+BEK113-BEL113+BEM113-BEN113+BEO113</f>
        <v>0</v>
      </c>
      <c r="BEQ113" s="1126"/>
      <c r="BER113" s="1110"/>
      <c r="BET113" s="1121"/>
      <c r="BEU113" s="1109"/>
      <c r="BEV113" s="1109"/>
      <c r="BEW113" s="1109"/>
      <c r="BEX113" s="1112">
        <f t="shared" ref="BEX113:BEX118" si="7784">BET113+BEU113-BEV113+BEW113</f>
        <v>0</v>
      </c>
      <c r="BEY113" s="1109"/>
      <c r="BEZ113" s="1109"/>
      <c r="BFA113" s="1109"/>
      <c r="BFB113" s="1109"/>
      <c r="BFC113" s="1109"/>
      <c r="BFD113" s="1111"/>
      <c r="BFE113" s="1112">
        <f t="shared" ref="BFE113:BFE118" si="7785">BEY113+BEZ113-BFA113+BFB113-BFC113+BFD113</f>
        <v>0</v>
      </c>
      <c r="BFF113" s="1126"/>
      <c r="BFG113" s="1110"/>
      <c r="BFI113" s="1121"/>
      <c r="BFJ113" s="1109"/>
      <c r="BFK113" s="1109"/>
      <c r="BFL113" s="1109"/>
      <c r="BFM113" s="1112">
        <f t="shared" ref="BFM113:BFM118" si="7786">BFI113+BFJ113-BFK113+BFL113</f>
        <v>0</v>
      </c>
      <c r="BFN113" s="1109"/>
      <c r="BFO113" s="1109"/>
      <c r="BFP113" s="1109"/>
      <c r="BFQ113" s="1109"/>
      <c r="BFR113" s="1109"/>
      <c r="BFS113" s="1111"/>
      <c r="BFT113" s="1112">
        <f t="shared" ref="BFT113:BFT118" si="7787">BFN113+BFO113-BFP113+BFQ113-BFR113+BFS113</f>
        <v>0</v>
      </c>
      <c r="BFU113" s="1126"/>
      <c r="BFV113" s="1110"/>
      <c r="BFX113" s="1121"/>
      <c r="BFY113" s="1109"/>
      <c r="BFZ113" s="1109"/>
      <c r="BGA113" s="1109"/>
      <c r="BGB113" s="1112">
        <f t="shared" ref="BGB113:BGB118" si="7788">BFX113+BFY113-BFZ113+BGA113</f>
        <v>0</v>
      </c>
      <c r="BGC113" s="1109"/>
      <c r="BGD113" s="1109"/>
      <c r="BGE113" s="1109"/>
      <c r="BGF113" s="1109"/>
      <c r="BGG113" s="1109"/>
      <c r="BGH113" s="1111"/>
      <c r="BGI113" s="1112">
        <f t="shared" ref="BGI113:BGI118" si="7789">BGC113+BGD113-BGE113+BGF113-BGG113+BGH113</f>
        <v>0</v>
      </c>
      <c r="BGJ113" s="1126"/>
      <c r="BGK113" s="1110"/>
      <c r="BGM113" s="1121"/>
      <c r="BGN113" s="1109"/>
      <c r="BGO113" s="1109"/>
      <c r="BGP113" s="1109"/>
      <c r="BGQ113" s="1112">
        <f t="shared" ref="BGQ113:BGQ118" si="7790">BGM113+BGN113-BGO113+BGP113</f>
        <v>0</v>
      </c>
      <c r="BGR113" s="1109"/>
      <c r="BGS113" s="1109"/>
      <c r="BGT113" s="1109"/>
      <c r="BGU113" s="1109"/>
      <c r="BGV113" s="1109"/>
      <c r="BGW113" s="1111"/>
      <c r="BGX113" s="1112">
        <f t="shared" ref="BGX113:BGX118" si="7791">BGR113+BGS113-BGT113+BGU113-BGV113+BGW113</f>
        <v>0</v>
      </c>
      <c r="BGY113" s="1126"/>
      <c r="BGZ113" s="1110"/>
      <c r="BHB113" s="1121"/>
      <c r="BHC113" s="1109"/>
      <c r="BHD113" s="1109"/>
      <c r="BHE113" s="1109"/>
      <c r="BHF113" s="1112">
        <f t="shared" ref="BHF113:BHF118" si="7792">BHB113+BHC113-BHD113+BHE113</f>
        <v>0</v>
      </c>
      <c r="BHG113" s="1109"/>
      <c r="BHH113" s="1109"/>
      <c r="BHI113" s="1109"/>
      <c r="BHJ113" s="1109"/>
      <c r="BHK113" s="1109"/>
      <c r="BHL113" s="1111"/>
      <c r="BHM113" s="1112">
        <f t="shared" ref="BHM113:BHM118" si="7793">BHG113+BHH113-BHI113+BHJ113-BHK113+BHL113</f>
        <v>0</v>
      </c>
      <c r="BHN113" s="1126"/>
      <c r="BHO113" s="1110"/>
      <c r="BHQ113" s="1121"/>
      <c r="BHR113" s="1109"/>
      <c r="BHS113" s="1109"/>
      <c r="BHT113" s="1109"/>
      <c r="BHU113" s="1112">
        <f t="shared" ref="BHU113:BHU118" si="7794">BHQ113+BHR113-BHS113+BHT113</f>
        <v>0</v>
      </c>
      <c r="BHV113" s="1109"/>
      <c r="BHW113" s="1109"/>
      <c r="BHX113" s="1109"/>
      <c r="BHY113" s="1109"/>
      <c r="BHZ113" s="1109"/>
      <c r="BIA113" s="1111"/>
      <c r="BIB113" s="1112">
        <f t="shared" ref="BIB113:BIB118" si="7795">BHV113+BHW113-BHX113+BHY113-BHZ113+BIA113</f>
        <v>0</v>
      </c>
      <c r="BIC113" s="1126"/>
      <c r="BID113" s="1110"/>
      <c r="BIF113" s="1121"/>
      <c r="BIG113" s="1109"/>
      <c r="BIH113" s="1109"/>
      <c r="BII113" s="1109"/>
      <c r="BIJ113" s="1112">
        <f t="shared" ref="BIJ113:BIJ118" si="7796">BIF113+BIG113-BIH113+BII113</f>
        <v>0</v>
      </c>
      <c r="BIK113" s="1109"/>
      <c r="BIL113" s="1109"/>
      <c r="BIM113" s="1109"/>
      <c r="BIN113" s="1109"/>
      <c r="BIO113" s="1109"/>
      <c r="BIP113" s="1111"/>
      <c r="BIQ113" s="1112">
        <f t="shared" ref="BIQ113:BIQ118" si="7797">BIK113+BIL113-BIM113+BIN113-BIO113+BIP113</f>
        <v>0</v>
      </c>
      <c r="BIR113" s="1126"/>
      <c r="BIS113" s="1110"/>
      <c r="BIU113" s="1121"/>
      <c r="BIV113" s="1109"/>
      <c r="BIW113" s="1109"/>
      <c r="BIX113" s="1109"/>
      <c r="BIY113" s="1112">
        <f t="shared" ref="BIY113:BIY118" si="7798">BIU113+BIV113-BIW113+BIX113</f>
        <v>0</v>
      </c>
      <c r="BIZ113" s="1109"/>
      <c r="BJA113" s="1109"/>
      <c r="BJB113" s="1109"/>
      <c r="BJC113" s="1109"/>
      <c r="BJD113" s="1109"/>
      <c r="BJE113" s="1111"/>
      <c r="BJF113" s="1112">
        <f t="shared" ref="BJF113:BJF118" si="7799">BIZ113+BJA113-BJB113+BJC113-BJD113+BJE113</f>
        <v>0</v>
      </c>
      <c r="BJG113" s="1126"/>
      <c r="BJH113" s="1110"/>
      <c r="BJJ113" s="1121"/>
      <c r="BJK113" s="1109"/>
      <c r="BJL113" s="1109"/>
      <c r="BJM113" s="1109"/>
      <c r="BJN113" s="1112">
        <f t="shared" ref="BJN113:BJN118" si="7800">BJJ113+BJK113-BJL113+BJM113</f>
        <v>0</v>
      </c>
      <c r="BJO113" s="1109"/>
      <c r="BJP113" s="1109"/>
      <c r="BJQ113" s="1109"/>
      <c r="BJR113" s="1109"/>
      <c r="BJS113" s="1109"/>
      <c r="BJT113" s="1111"/>
      <c r="BJU113" s="1112">
        <f t="shared" ref="BJU113:BJU118" si="7801">BJO113+BJP113-BJQ113+BJR113-BJS113+BJT113</f>
        <v>0</v>
      </c>
      <c r="BJV113" s="1126"/>
      <c r="BJW113" s="1110"/>
      <c r="BJY113" s="1121"/>
      <c r="BJZ113" s="1109"/>
      <c r="BKA113" s="1109"/>
      <c r="BKB113" s="1109"/>
      <c r="BKC113" s="1112">
        <f t="shared" ref="BKC113:BKC118" si="7802">BJY113+BJZ113-BKA113+BKB113</f>
        <v>0</v>
      </c>
      <c r="BKD113" s="1109"/>
      <c r="BKE113" s="1109"/>
      <c r="BKF113" s="1109"/>
      <c r="BKG113" s="1109"/>
      <c r="BKH113" s="1109"/>
      <c r="BKI113" s="1111"/>
      <c r="BKJ113" s="1112">
        <f t="shared" ref="BKJ113:BKJ118" si="7803">BKD113+BKE113-BKF113+BKG113-BKH113+BKI113</f>
        <v>0</v>
      </c>
      <c r="BKK113" s="1126"/>
      <c r="BKL113" s="1110"/>
      <c r="BKN113" s="1121"/>
      <c r="BKO113" s="1109"/>
      <c r="BKP113" s="1109"/>
      <c r="BKQ113" s="1109"/>
      <c r="BKR113" s="1112">
        <f t="shared" ref="BKR113:BKR118" si="7804">BKN113+BKO113-BKP113+BKQ113</f>
        <v>0</v>
      </c>
      <c r="BKS113" s="1109"/>
      <c r="BKT113" s="1109"/>
      <c r="BKU113" s="1109"/>
      <c r="BKV113" s="1109"/>
      <c r="BKW113" s="1109"/>
      <c r="BKX113" s="1111"/>
      <c r="BKY113" s="1112">
        <f t="shared" ref="BKY113:BKY118" si="7805">BKS113+BKT113-BKU113+BKV113-BKW113+BKX113</f>
        <v>0</v>
      </c>
      <c r="BKZ113" s="1126"/>
      <c r="BLA113" s="1110"/>
      <c r="BLC113" s="1121"/>
      <c r="BLD113" s="1109"/>
      <c r="BLE113" s="1109"/>
      <c r="BLF113" s="1109"/>
      <c r="BLG113" s="1112">
        <f t="shared" ref="BLG113:BLG118" si="7806">BLC113+BLD113-BLE113+BLF113</f>
        <v>0</v>
      </c>
      <c r="BLH113" s="1109"/>
      <c r="BLI113" s="1109"/>
      <c r="BLJ113" s="1109"/>
      <c r="BLK113" s="1109"/>
      <c r="BLL113" s="1109"/>
      <c r="BLM113" s="1111"/>
      <c r="BLN113" s="1112">
        <f t="shared" ref="BLN113:BLN118" si="7807">BLH113+BLI113-BLJ113+BLK113-BLL113+BLM113</f>
        <v>0</v>
      </c>
      <c r="BLO113" s="1126"/>
      <c r="BLP113" s="1110"/>
      <c r="BLR113" s="1121"/>
      <c r="BLS113" s="1109"/>
      <c r="BLT113" s="1109"/>
      <c r="BLU113" s="1109"/>
      <c r="BLV113" s="1112">
        <f t="shared" ref="BLV113:BLV118" si="7808">BLR113+BLS113-BLT113+BLU113</f>
        <v>0</v>
      </c>
      <c r="BLW113" s="1109"/>
      <c r="BLX113" s="1109"/>
      <c r="BLY113" s="1109"/>
      <c r="BLZ113" s="1109"/>
      <c r="BMA113" s="1109"/>
      <c r="BMB113" s="1111"/>
      <c r="BMC113" s="1112">
        <f t="shared" ref="BMC113:BMC118" si="7809">BLW113+BLX113-BLY113+BLZ113-BMA113+BMB113</f>
        <v>0</v>
      </c>
      <c r="BMD113" s="1126"/>
      <c r="BME113" s="1110"/>
      <c r="BMG113" s="1121"/>
      <c r="BMH113" s="1109"/>
      <c r="BMI113" s="1109"/>
      <c r="BMJ113" s="1109"/>
      <c r="BMK113" s="1112">
        <f t="shared" ref="BMK113:BMK118" si="7810">BMG113+BMH113-BMI113+BMJ113</f>
        <v>0</v>
      </c>
      <c r="BML113" s="1109"/>
      <c r="BMM113" s="1109"/>
      <c r="BMN113" s="1109"/>
      <c r="BMO113" s="1109"/>
      <c r="BMP113" s="1109"/>
      <c r="BMQ113" s="1111"/>
      <c r="BMR113" s="1112">
        <f t="shared" ref="BMR113:BMR118" si="7811">BML113+BMM113-BMN113+BMO113-BMP113+BMQ113</f>
        <v>0</v>
      </c>
      <c r="BMS113" s="1126"/>
      <c r="BMT113" s="1110"/>
      <c r="BMV113" s="1121"/>
      <c r="BMW113" s="1109"/>
      <c r="BMX113" s="1109"/>
      <c r="BMY113" s="1109"/>
      <c r="BMZ113" s="1112">
        <f t="shared" ref="BMZ113:BMZ118" si="7812">BMV113+BMW113-BMX113+BMY113</f>
        <v>0</v>
      </c>
      <c r="BNA113" s="1109"/>
      <c r="BNB113" s="1109"/>
      <c r="BNC113" s="1109"/>
      <c r="BND113" s="1109"/>
      <c r="BNE113" s="1109"/>
      <c r="BNF113" s="1111"/>
      <c r="BNG113" s="1112">
        <f t="shared" ref="BNG113:BNG118" si="7813">BNA113+BNB113-BNC113+BND113-BNE113+BNF113</f>
        <v>0</v>
      </c>
      <c r="BNH113" s="1126"/>
      <c r="BNI113" s="1110"/>
      <c r="BNK113" s="1121"/>
      <c r="BNL113" s="1109"/>
      <c r="BNM113" s="1109"/>
      <c r="BNN113" s="1109"/>
      <c r="BNO113" s="1112">
        <f t="shared" ref="BNO113:BNO118" si="7814">BNK113+BNL113-BNM113+BNN113</f>
        <v>0</v>
      </c>
      <c r="BNP113" s="1109"/>
      <c r="BNQ113" s="1109"/>
      <c r="BNR113" s="1109"/>
      <c r="BNS113" s="1109"/>
      <c r="BNT113" s="1109"/>
      <c r="BNU113" s="1111"/>
      <c r="BNV113" s="1112">
        <f t="shared" ref="BNV113:BNV118" si="7815">BNP113+BNQ113-BNR113+BNS113-BNT113+BNU113</f>
        <v>0</v>
      </c>
      <c r="BNW113" s="1126"/>
      <c r="BNX113" s="1110"/>
      <c r="BNZ113" s="1121"/>
      <c r="BOA113" s="1109"/>
      <c r="BOB113" s="1109"/>
      <c r="BOC113" s="1109"/>
      <c r="BOD113" s="1112">
        <f t="shared" ref="BOD113:BOD118" si="7816">BNZ113+BOA113-BOB113+BOC113</f>
        <v>0</v>
      </c>
      <c r="BOE113" s="1109"/>
      <c r="BOF113" s="1109"/>
      <c r="BOG113" s="1109"/>
      <c r="BOH113" s="1109"/>
      <c r="BOI113" s="1109"/>
      <c r="BOJ113" s="1111"/>
      <c r="BOK113" s="1112">
        <f t="shared" ref="BOK113:BOK118" si="7817">BOE113+BOF113-BOG113+BOH113-BOI113+BOJ113</f>
        <v>0</v>
      </c>
      <c r="BOL113" s="1126"/>
      <c r="BOM113" s="1110"/>
      <c r="BOO113" s="1121"/>
      <c r="BOP113" s="1109"/>
      <c r="BOQ113" s="1109"/>
      <c r="BOR113" s="1109"/>
      <c r="BOS113" s="1112">
        <f t="shared" ref="BOS113:BOS118" si="7818">BOO113+BOP113-BOQ113+BOR113</f>
        <v>0</v>
      </c>
      <c r="BOT113" s="1109"/>
      <c r="BOU113" s="1109"/>
      <c r="BOV113" s="1109"/>
      <c r="BOW113" s="1109"/>
      <c r="BOX113" s="1109"/>
      <c r="BOY113" s="1111"/>
      <c r="BOZ113" s="1112">
        <f t="shared" ref="BOZ113:BOZ118" si="7819">BOT113+BOU113-BOV113+BOW113-BOX113+BOY113</f>
        <v>0</v>
      </c>
      <c r="BPA113" s="1126"/>
      <c r="BPB113" s="1110"/>
      <c r="BPD113" s="1121"/>
      <c r="BPE113" s="1109"/>
      <c r="BPF113" s="1109"/>
      <c r="BPG113" s="1109"/>
      <c r="BPH113" s="1112">
        <f t="shared" ref="BPH113:BPH118" si="7820">BPD113+BPE113-BPF113+BPG113</f>
        <v>0</v>
      </c>
      <c r="BPI113" s="1109"/>
      <c r="BPJ113" s="1109"/>
      <c r="BPK113" s="1109"/>
      <c r="BPL113" s="1109"/>
      <c r="BPM113" s="1109"/>
      <c r="BPN113" s="1111"/>
      <c r="BPO113" s="1112">
        <f t="shared" ref="BPO113:BPO118" si="7821">BPI113+BPJ113-BPK113+BPL113-BPM113+BPN113</f>
        <v>0</v>
      </c>
      <c r="BPP113" s="1126"/>
      <c r="BPQ113" s="1110"/>
      <c r="BPS113" s="1121"/>
      <c r="BPT113" s="1109"/>
      <c r="BPU113" s="1109"/>
      <c r="BPV113" s="1109"/>
      <c r="BPW113" s="1112">
        <f t="shared" ref="BPW113:BPW118" si="7822">BPS113+BPT113-BPU113+BPV113</f>
        <v>0</v>
      </c>
      <c r="BPX113" s="1109"/>
      <c r="BPY113" s="1109"/>
      <c r="BPZ113" s="1109"/>
      <c r="BQA113" s="1109"/>
      <c r="BQB113" s="1109"/>
      <c r="BQC113" s="1111"/>
      <c r="BQD113" s="1112">
        <f t="shared" ref="BQD113:BQD118" si="7823">BPX113+BPY113-BPZ113+BQA113-BQB113+BQC113</f>
        <v>0</v>
      </c>
      <c r="BQE113" s="1126"/>
      <c r="BQF113" s="1110"/>
      <c r="BQH113" s="1121"/>
      <c r="BQI113" s="1109"/>
      <c r="BQJ113" s="1109"/>
      <c r="BQK113" s="1109"/>
      <c r="BQL113" s="1112">
        <f t="shared" ref="BQL113:BQL118" si="7824">BQH113+BQI113-BQJ113+BQK113</f>
        <v>0</v>
      </c>
      <c r="BQM113" s="1109"/>
      <c r="BQN113" s="1109"/>
      <c r="BQO113" s="1109"/>
      <c r="BQP113" s="1109"/>
      <c r="BQQ113" s="1109"/>
      <c r="BQR113" s="1111"/>
      <c r="BQS113" s="1112">
        <f t="shared" ref="BQS113:BQS118" si="7825">BQM113+BQN113-BQO113+BQP113-BQQ113+BQR113</f>
        <v>0</v>
      </c>
      <c r="BQT113" s="1126"/>
      <c r="BQU113" s="1110"/>
      <c r="BQW113" s="1121"/>
      <c r="BQX113" s="1109"/>
      <c r="BQY113" s="1109"/>
      <c r="BQZ113" s="1109"/>
      <c r="BRA113" s="1112">
        <f t="shared" ref="BRA113:BRA118" si="7826">BQW113+BQX113-BQY113+BQZ113</f>
        <v>0</v>
      </c>
      <c r="BRB113" s="1109"/>
      <c r="BRC113" s="1109"/>
      <c r="BRD113" s="1109"/>
      <c r="BRE113" s="1109"/>
      <c r="BRF113" s="1109"/>
      <c r="BRG113" s="1111"/>
      <c r="BRH113" s="1112">
        <f t="shared" ref="BRH113:BRH118" si="7827">BRB113+BRC113-BRD113+BRE113-BRF113+BRG113</f>
        <v>0</v>
      </c>
      <c r="BRI113" s="1126"/>
      <c r="BRJ113" s="1110"/>
      <c r="BRL113" s="1121"/>
      <c r="BRM113" s="1109"/>
      <c r="BRN113" s="1109"/>
      <c r="BRO113" s="1109"/>
      <c r="BRP113" s="1112">
        <f t="shared" ref="BRP113:BRP118" si="7828">BRL113+BRM113-BRN113+BRO113</f>
        <v>0</v>
      </c>
      <c r="BRQ113" s="1109"/>
      <c r="BRR113" s="1109"/>
      <c r="BRS113" s="1109"/>
      <c r="BRT113" s="1109"/>
      <c r="BRU113" s="1109"/>
      <c r="BRV113" s="1111"/>
      <c r="BRW113" s="1112">
        <f t="shared" ref="BRW113:BRW118" si="7829">BRQ113+BRR113-BRS113+BRT113-BRU113+BRV113</f>
        <v>0</v>
      </c>
      <c r="BRX113" s="1126"/>
      <c r="BRY113" s="1110"/>
      <c r="BSA113" s="1121"/>
      <c r="BSB113" s="1109"/>
      <c r="BSC113" s="1109"/>
      <c r="BSD113" s="1109"/>
      <c r="BSE113" s="1112">
        <f t="shared" ref="BSE113:BSE118" si="7830">BSA113+BSB113-BSC113+BSD113</f>
        <v>0</v>
      </c>
      <c r="BSF113" s="1109"/>
      <c r="BSG113" s="1109"/>
      <c r="BSH113" s="1109"/>
      <c r="BSI113" s="1109"/>
      <c r="BSJ113" s="1109"/>
      <c r="BSK113" s="1111"/>
      <c r="BSL113" s="1112">
        <f t="shared" ref="BSL113:BSL118" si="7831">BSF113+BSG113-BSH113+BSI113-BSJ113+BSK113</f>
        <v>0</v>
      </c>
      <c r="BSM113" s="1126"/>
      <c r="BSN113" s="1110"/>
      <c r="BSP113" s="1121"/>
      <c r="BSQ113" s="1109"/>
      <c r="BSR113" s="1109"/>
      <c r="BSS113" s="1109"/>
      <c r="BST113" s="1112">
        <f t="shared" ref="BST113:BST118" si="7832">BSP113+BSQ113-BSR113+BSS113</f>
        <v>0</v>
      </c>
      <c r="BSU113" s="1109"/>
      <c r="BSV113" s="1109"/>
      <c r="BSW113" s="1109"/>
      <c r="BSX113" s="1109"/>
      <c r="BSY113" s="1109"/>
      <c r="BSZ113" s="1111"/>
      <c r="BTA113" s="1112">
        <f t="shared" ref="BTA113:BTA118" si="7833">BSU113+BSV113-BSW113+BSX113-BSY113+BSZ113</f>
        <v>0</v>
      </c>
      <c r="BTB113" s="1126"/>
      <c r="BTC113" s="1110"/>
      <c r="BTE113" s="1121"/>
      <c r="BTF113" s="1109"/>
      <c r="BTG113" s="1109"/>
      <c r="BTH113" s="1109"/>
      <c r="BTI113" s="1112">
        <f t="shared" ref="BTI113:BTI118" si="7834">BTE113+BTF113-BTG113+BTH113</f>
        <v>0</v>
      </c>
      <c r="BTJ113" s="1109"/>
      <c r="BTK113" s="1109"/>
      <c r="BTL113" s="1109"/>
      <c r="BTM113" s="1109"/>
      <c r="BTN113" s="1109"/>
      <c r="BTO113" s="1111"/>
      <c r="BTP113" s="1112">
        <f t="shared" ref="BTP113:BTP118" si="7835">BTJ113+BTK113-BTL113+BTM113-BTN113+BTO113</f>
        <v>0</v>
      </c>
      <c r="BTQ113" s="1126"/>
      <c r="BTR113" s="1110"/>
      <c r="BTT113" s="1121"/>
      <c r="BTU113" s="1109"/>
      <c r="BTV113" s="1109"/>
      <c r="BTW113" s="1109"/>
      <c r="BTX113" s="1112">
        <f t="shared" ref="BTX113:BTX118" si="7836">BTT113+BTU113-BTV113+BTW113</f>
        <v>0</v>
      </c>
      <c r="BTY113" s="1109"/>
      <c r="BTZ113" s="1109"/>
      <c r="BUA113" s="1109"/>
      <c r="BUB113" s="1109"/>
      <c r="BUC113" s="1109"/>
      <c r="BUD113" s="1111"/>
      <c r="BUE113" s="1112">
        <f t="shared" ref="BUE113:BUE118" si="7837">BTY113+BTZ113-BUA113+BUB113-BUC113+BUD113</f>
        <v>0</v>
      </c>
      <c r="BUF113" s="1126"/>
      <c r="BUG113" s="1110"/>
      <c r="BUI113" s="1121"/>
      <c r="BUJ113" s="1109"/>
      <c r="BUK113" s="1109"/>
      <c r="BUL113" s="1109"/>
      <c r="BUM113" s="1112">
        <f t="shared" ref="BUM113:BUM118" si="7838">BUI113+BUJ113-BUK113+BUL113</f>
        <v>0</v>
      </c>
      <c r="BUN113" s="1109"/>
      <c r="BUO113" s="1109"/>
      <c r="BUP113" s="1109"/>
      <c r="BUQ113" s="1109"/>
      <c r="BUR113" s="1109"/>
      <c r="BUS113" s="1111"/>
      <c r="BUT113" s="1112">
        <f t="shared" ref="BUT113:BUT118" si="7839">BUN113+BUO113-BUP113+BUQ113-BUR113+BUS113</f>
        <v>0</v>
      </c>
      <c r="BUU113" s="1126"/>
      <c r="BUV113" s="1110"/>
      <c r="BUX113" s="1121"/>
      <c r="BUY113" s="1109"/>
      <c r="BUZ113" s="1109"/>
      <c r="BVA113" s="1109"/>
      <c r="BVB113" s="1112">
        <f t="shared" ref="BVB113:BVB118" si="7840">BUX113+BUY113-BUZ113+BVA113</f>
        <v>0</v>
      </c>
      <c r="BVC113" s="1109"/>
      <c r="BVD113" s="1109"/>
      <c r="BVE113" s="1109"/>
      <c r="BVF113" s="1109"/>
      <c r="BVG113" s="1109"/>
      <c r="BVH113" s="1111"/>
      <c r="BVI113" s="1112">
        <f t="shared" ref="BVI113:BVI118" si="7841">BVC113+BVD113-BVE113+BVF113-BVG113+BVH113</f>
        <v>0</v>
      </c>
      <c r="BVJ113" s="1126"/>
      <c r="BVK113" s="1110"/>
      <c r="BVM113" s="1121"/>
      <c r="BVN113" s="1109"/>
      <c r="BVO113" s="1109"/>
      <c r="BVP113" s="1109"/>
      <c r="BVQ113" s="1112">
        <f t="shared" ref="BVQ113:BVQ118" si="7842">BVM113+BVN113-BVO113+BVP113</f>
        <v>0</v>
      </c>
      <c r="BVR113" s="1109"/>
      <c r="BVS113" s="1109"/>
      <c r="BVT113" s="1109"/>
      <c r="BVU113" s="1109"/>
      <c r="BVV113" s="1109"/>
      <c r="BVW113" s="1111"/>
      <c r="BVX113" s="1112">
        <f t="shared" ref="BVX113:BVX118" si="7843">BVR113+BVS113-BVT113+BVU113-BVV113+BVW113</f>
        <v>0</v>
      </c>
      <c r="BVY113" s="1126"/>
      <c r="BVZ113" s="1110"/>
      <c r="BWB113" s="1121"/>
      <c r="BWC113" s="1109"/>
      <c r="BWD113" s="1109"/>
      <c r="BWE113" s="1109"/>
      <c r="BWF113" s="1112">
        <f t="shared" ref="BWF113:BWF118" si="7844">BWB113+BWC113-BWD113+BWE113</f>
        <v>0</v>
      </c>
      <c r="BWG113" s="1109"/>
      <c r="BWH113" s="1109"/>
      <c r="BWI113" s="1109"/>
      <c r="BWJ113" s="1109"/>
      <c r="BWK113" s="1109"/>
      <c r="BWL113" s="1111"/>
      <c r="BWM113" s="1112">
        <f t="shared" ref="BWM113:BWM118" si="7845">BWG113+BWH113-BWI113+BWJ113-BWK113+BWL113</f>
        <v>0</v>
      </c>
      <c r="BWN113" s="1126"/>
      <c r="BWO113" s="1110"/>
    </row>
    <row r="114" spans="2:1965" ht="15" customHeight="1" x14ac:dyDescent="0.2">
      <c r="B114" s="1114" t="s">
        <v>790</v>
      </c>
      <c r="C114" s="1109"/>
      <c r="D114" s="1109"/>
      <c r="E114" s="1109"/>
      <c r="F114" s="1109"/>
      <c r="G114" s="1112">
        <f t="shared" si="7584"/>
        <v>0</v>
      </c>
      <c r="H114" s="1109"/>
      <c r="I114" s="1109"/>
      <c r="J114" s="1109"/>
      <c r="K114" s="1109"/>
      <c r="L114" s="1109"/>
      <c r="M114" s="1111"/>
      <c r="N114" s="1112">
        <f t="shared" si="7585"/>
        <v>0</v>
      </c>
      <c r="O114" s="1126"/>
      <c r="P114" s="1110"/>
      <c r="Q114" s="1109"/>
      <c r="R114" s="1109"/>
      <c r="S114" s="1109"/>
      <c r="T114" s="1109"/>
      <c r="U114" s="1112">
        <f t="shared" si="7586"/>
        <v>0</v>
      </c>
      <c r="V114" s="1109"/>
      <c r="W114" s="1109"/>
      <c r="X114" s="1109"/>
      <c r="Y114" s="1109"/>
      <c r="Z114" s="1109"/>
      <c r="AA114" s="1111"/>
      <c r="AB114" s="1112">
        <f t="shared" si="7587"/>
        <v>0</v>
      </c>
      <c r="AC114" s="1126"/>
      <c r="AD114" s="1110"/>
      <c r="AF114" s="1121"/>
      <c r="AG114" s="1109"/>
      <c r="AH114" s="1109"/>
      <c r="AI114" s="1109"/>
      <c r="AJ114" s="1112">
        <f t="shared" si="7588"/>
        <v>0</v>
      </c>
      <c r="AK114" s="1109"/>
      <c r="AL114" s="1109"/>
      <c r="AM114" s="1109"/>
      <c r="AN114" s="1109"/>
      <c r="AO114" s="1109"/>
      <c r="AP114" s="1111"/>
      <c r="AQ114" s="1112">
        <f t="shared" si="7589"/>
        <v>0</v>
      </c>
      <c r="AR114" s="1126"/>
      <c r="AS114" s="1110"/>
      <c r="AU114" s="1121"/>
      <c r="AV114" s="1109"/>
      <c r="AW114" s="1109"/>
      <c r="AX114" s="1109"/>
      <c r="AY114" s="1112">
        <f t="shared" si="7590"/>
        <v>0</v>
      </c>
      <c r="AZ114" s="1109"/>
      <c r="BA114" s="1109"/>
      <c r="BB114" s="1109"/>
      <c r="BC114" s="1109"/>
      <c r="BD114" s="1109"/>
      <c r="BE114" s="1111"/>
      <c r="BF114" s="1112">
        <f t="shared" si="7591"/>
        <v>0</v>
      </c>
      <c r="BG114" s="1126"/>
      <c r="BH114" s="1110"/>
      <c r="BJ114" s="1121"/>
      <c r="BK114" s="1109"/>
      <c r="BL114" s="1109"/>
      <c r="BM114" s="1109"/>
      <c r="BN114" s="1112">
        <f t="shared" si="7592"/>
        <v>0</v>
      </c>
      <c r="BO114" s="1109"/>
      <c r="BP114" s="1109"/>
      <c r="BQ114" s="1109"/>
      <c r="BR114" s="1109"/>
      <c r="BS114" s="1109"/>
      <c r="BT114" s="1111"/>
      <c r="BU114" s="1112">
        <f t="shared" si="7593"/>
        <v>0</v>
      </c>
      <c r="BV114" s="1126"/>
      <c r="BW114" s="1110"/>
      <c r="BY114" s="1121"/>
      <c r="BZ114" s="1109"/>
      <c r="CA114" s="1109"/>
      <c r="CB114" s="1109"/>
      <c r="CC114" s="1112">
        <f t="shared" si="7594"/>
        <v>0</v>
      </c>
      <c r="CD114" s="1109"/>
      <c r="CE114" s="1109"/>
      <c r="CF114" s="1109"/>
      <c r="CG114" s="1109"/>
      <c r="CH114" s="1109"/>
      <c r="CI114" s="1111"/>
      <c r="CJ114" s="1112">
        <f t="shared" si="7595"/>
        <v>0</v>
      </c>
      <c r="CK114" s="1126"/>
      <c r="CL114" s="1110"/>
      <c r="CN114" s="1121"/>
      <c r="CO114" s="1109"/>
      <c r="CP114" s="1109"/>
      <c r="CQ114" s="1109"/>
      <c r="CR114" s="1112">
        <f t="shared" si="7596"/>
        <v>0</v>
      </c>
      <c r="CS114" s="1109"/>
      <c r="CT114" s="1109"/>
      <c r="CU114" s="1109"/>
      <c r="CV114" s="1109"/>
      <c r="CW114" s="1109"/>
      <c r="CX114" s="1111"/>
      <c r="CY114" s="1112">
        <f t="shared" si="7597"/>
        <v>0</v>
      </c>
      <c r="CZ114" s="1126"/>
      <c r="DA114" s="1110"/>
      <c r="DC114" s="1121"/>
      <c r="DD114" s="1109"/>
      <c r="DE114" s="1109"/>
      <c r="DF114" s="1109"/>
      <c r="DG114" s="1112">
        <f t="shared" si="7598"/>
        <v>0</v>
      </c>
      <c r="DH114" s="1109"/>
      <c r="DI114" s="1109"/>
      <c r="DJ114" s="1109"/>
      <c r="DK114" s="1109"/>
      <c r="DL114" s="1109"/>
      <c r="DM114" s="1111"/>
      <c r="DN114" s="1112">
        <f t="shared" si="7599"/>
        <v>0</v>
      </c>
      <c r="DO114" s="1126"/>
      <c r="DP114" s="1110"/>
      <c r="DR114" s="1121"/>
      <c r="DS114" s="1109"/>
      <c r="DT114" s="1109"/>
      <c r="DU114" s="1109"/>
      <c r="DV114" s="1112">
        <f t="shared" si="7600"/>
        <v>0</v>
      </c>
      <c r="DW114" s="1109"/>
      <c r="DX114" s="1109"/>
      <c r="DY114" s="1109"/>
      <c r="DZ114" s="1109"/>
      <c r="EA114" s="1109"/>
      <c r="EB114" s="1111"/>
      <c r="EC114" s="1112">
        <f t="shared" si="7601"/>
        <v>0</v>
      </c>
      <c r="ED114" s="1126"/>
      <c r="EE114" s="1110"/>
      <c r="EG114" s="1121"/>
      <c r="EH114" s="1109"/>
      <c r="EI114" s="1109"/>
      <c r="EJ114" s="1109"/>
      <c r="EK114" s="1112">
        <f t="shared" si="7602"/>
        <v>0</v>
      </c>
      <c r="EL114" s="1109"/>
      <c r="EM114" s="1109"/>
      <c r="EN114" s="1109"/>
      <c r="EO114" s="1109"/>
      <c r="EP114" s="1109"/>
      <c r="EQ114" s="1111"/>
      <c r="ER114" s="1112">
        <f t="shared" si="7603"/>
        <v>0</v>
      </c>
      <c r="ES114" s="1126"/>
      <c r="ET114" s="1110"/>
      <c r="EV114" s="1121"/>
      <c r="EW114" s="1109"/>
      <c r="EX114" s="1109"/>
      <c r="EY114" s="1109"/>
      <c r="EZ114" s="1112">
        <f t="shared" si="7604"/>
        <v>0</v>
      </c>
      <c r="FA114" s="1109"/>
      <c r="FB114" s="1109"/>
      <c r="FC114" s="1109"/>
      <c r="FD114" s="1109"/>
      <c r="FE114" s="1109"/>
      <c r="FF114" s="1111"/>
      <c r="FG114" s="1112">
        <f t="shared" si="7605"/>
        <v>0</v>
      </c>
      <c r="FH114" s="1126"/>
      <c r="FI114" s="1110"/>
      <c r="FK114" s="1121"/>
      <c r="FL114" s="1109"/>
      <c r="FM114" s="1109"/>
      <c r="FN114" s="1109"/>
      <c r="FO114" s="1112">
        <f t="shared" si="7606"/>
        <v>0</v>
      </c>
      <c r="FP114" s="1109"/>
      <c r="FQ114" s="1109"/>
      <c r="FR114" s="1109"/>
      <c r="FS114" s="1109"/>
      <c r="FT114" s="1109"/>
      <c r="FU114" s="1111"/>
      <c r="FV114" s="1112">
        <f t="shared" si="7607"/>
        <v>0</v>
      </c>
      <c r="FW114" s="1126"/>
      <c r="FX114" s="1110"/>
      <c r="FZ114" s="1121"/>
      <c r="GA114" s="1109"/>
      <c r="GB114" s="1109"/>
      <c r="GC114" s="1109"/>
      <c r="GD114" s="1112">
        <f t="shared" si="7608"/>
        <v>0</v>
      </c>
      <c r="GE114" s="1109"/>
      <c r="GF114" s="1109"/>
      <c r="GG114" s="1109"/>
      <c r="GH114" s="1109"/>
      <c r="GI114" s="1109"/>
      <c r="GJ114" s="1111"/>
      <c r="GK114" s="1112">
        <f t="shared" si="7609"/>
        <v>0</v>
      </c>
      <c r="GL114" s="1126"/>
      <c r="GM114" s="1110"/>
      <c r="GO114" s="1121"/>
      <c r="GP114" s="1109"/>
      <c r="GQ114" s="1109"/>
      <c r="GR114" s="1109"/>
      <c r="GS114" s="1112">
        <f t="shared" si="7610"/>
        <v>0</v>
      </c>
      <c r="GT114" s="1109"/>
      <c r="GU114" s="1109"/>
      <c r="GV114" s="1109"/>
      <c r="GW114" s="1109"/>
      <c r="GX114" s="1109"/>
      <c r="GY114" s="1111"/>
      <c r="GZ114" s="1112">
        <f t="shared" si="7611"/>
        <v>0</v>
      </c>
      <c r="HA114" s="1126"/>
      <c r="HB114" s="1110"/>
      <c r="HD114" s="1121"/>
      <c r="HE114" s="1109"/>
      <c r="HF114" s="1109"/>
      <c r="HG114" s="1109"/>
      <c r="HH114" s="1112">
        <f t="shared" si="7612"/>
        <v>0</v>
      </c>
      <c r="HI114" s="1109"/>
      <c r="HJ114" s="1109"/>
      <c r="HK114" s="1109"/>
      <c r="HL114" s="1109"/>
      <c r="HM114" s="1109"/>
      <c r="HN114" s="1111"/>
      <c r="HO114" s="1112">
        <f t="shared" si="7613"/>
        <v>0</v>
      </c>
      <c r="HP114" s="1126"/>
      <c r="HQ114" s="1110"/>
      <c r="HS114" s="1121"/>
      <c r="HT114" s="1109"/>
      <c r="HU114" s="1109"/>
      <c r="HV114" s="1109"/>
      <c r="HW114" s="1112">
        <f t="shared" si="7614"/>
        <v>0</v>
      </c>
      <c r="HX114" s="1109"/>
      <c r="HY114" s="1109"/>
      <c r="HZ114" s="1109"/>
      <c r="IA114" s="1109"/>
      <c r="IB114" s="1109"/>
      <c r="IC114" s="1111"/>
      <c r="ID114" s="1112">
        <f t="shared" si="7615"/>
        <v>0</v>
      </c>
      <c r="IE114" s="1126"/>
      <c r="IF114" s="1110"/>
      <c r="IH114" s="1121"/>
      <c r="II114" s="1109"/>
      <c r="IJ114" s="1109"/>
      <c r="IK114" s="1109"/>
      <c r="IL114" s="1112">
        <f t="shared" si="7616"/>
        <v>0</v>
      </c>
      <c r="IM114" s="1109"/>
      <c r="IN114" s="1109"/>
      <c r="IO114" s="1109"/>
      <c r="IP114" s="1109"/>
      <c r="IQ114" s="1109"/>
      <c r="IR114" s="1111"/>
      <c r="IS114" s="1112">
        <f t="shared" si="7617"/>
        <v>0</v>
      </c>
      <c r="IT114" s="1126"/>
      <c r="IU114" s="1110"/>
      <c r="IW114" s="1121"/>
      <c r="IX114" s="1109"/>
      <c r="IY114" s="1109"/>
      <c r="IZ114" s="1109"/>
      <c r="JA114" s="1112">
        <f t="shared" si="7618"/>
        <v>0</v>
      </c>
      <c r="JB114" s="1109"/>
      <c r="JC114" s="1109"/>
      <c r="JD114" s="1109"/>
      <c r="JE114" s="1109"/>
      <c r="JF114" s="1109"/>
      <c r="JG114" s="1111"/>
      <c r="JH114" s="1112">
        <f t="shared" si="7619"/>
        <v>0</v>
      </c>
      <c r="JI114" s="1126"/>
      <c r="JJ114" s="1110"/>
      <c r="JL114" s="1121"/>
      <c r="JM114" s="1109"/>
      <c r="JN114" s="1109"/>
      <c r="JO114" s="1109"/>
      <c r="JP114" s="1112">
        <f t="shared" si="7620"/>
        <v>0</v>
      </c>
      <c r="JQ114" s="1109"/>
      <c r="JR114" s="1109"/>
      <c r="JS114" s="1109"/>
      <c r="JT114" s="1109"/>
      <c r="JU114" s="1109"/>
      <c r="JV114" s="1111"/>
      <c r="JW114" s="1112">
        <f t="shared" si="7621"/>
        <v>0</v>
      </c>
      <c r="JX114" s="1126"/>
      <c r="JY114" s="1110"/>
      <c r="KA114" s="1121"/>
      <c r="KB114" s="1109"/>
      <c r="KC114" s="1109"/>
      <c r="KD114" s="1109"/>
      <c r="KE114" s="1112">
        <f t="shared" si="7622"/>
        <v>0</v>
      </c>
      <c r="KF114" s="1109"/>
      <c r="KG114" s="1109"/>
      <c r="KH114" s="1109"/>
      <c r="KI114" s="1109"/>
      <c r="KJ114" s="1109"/>
      <c r="KK114" s="1111"/>
      <c r="KL114" s="1112">
        <f t="shared" si="7623"/>
        <v>0</v>
      </c>
      <c r="KM114" s="1126"/>
      <c r="KN114" s="1110"/>
      <c r="KP114" s="1121"/>
      <c r="KQ114" s="1109"/>
      <c r="KR114" s="1109"/>
      <c r="KS114" s="1109"/>
      <c r="KT114" s="1112">
        <f t="shared" si="7624"/>
        <v>0</v>
      </c>
      <c r="KU114" s="1109"/>
      <c r="KV114" s="1109"/>
      <c r="KW114" s="1109"/>
      <c r="KX114" s="1109"/>
      <c r="KY114" s="1109"/>
      <c r="KZ114" s="1111"/>
      <c r="LA114" s="1112">
        <f t="shared" si="7625"/>
        <v>0</v>
      </c>
      <c r="LB114" s="1126"/>
      <c r="LC114" s="1110"/>
      <c r="LE114" s="1121"/>
      <c r="LF114" s="1109"/>
      <c r="LG114" s="1109"/>
      <c r="LH114" s="1109"/>
      <c r="LI114" s="1112">
        <f t="shared" si="7626"/>
        <v>0</v>
      </c>
      <c r="LJ114" s="1109"/>
      <c r="LK114" s="1109"/>
      <c r="LL114" s="1109"/>
      <c r="LM114" s="1109"/>
      <c r="LN114" s="1109"/>
      <c r="LO114" s="1111"/>
      <c r="LP114" s="1112">
        <f t="shared" si="7627"/>
        <v>0</v>
      </c>
      <c r="LQ114" s="1126"/>
      <c r="LR114" s="1110"/>
      <c r="LT114" s="1121"/>
      <c r="LU114" s="1109"/>
      <c r="LV114" s="1109"/>
      <c r="LW114" s="1109"/>
      <c r="LX114" s="1112">
        <f t="shared" si="7628"/>
        <v>0</v>
      </c>
      <c r="LY114" s="1109"/>
      <c r="LZ114" s="1109"/>
      <c r="MA114" s="1109"/>
      <c r="MB114" s="1109"/>
      <c r="MC114" s="1109"/>
      <c r="MD114" s="1111"/>
      <c r="ME114" s="1112">
        <f t="shared" si="7629"/>
        <v>0</v>
      </c>
      <c r="MF114" s="1126"/>
      <c r="MG114" s="1110"/>
      <c r="MI114" s="1121"/>
      <c r="MJ114" s="1109"/>
      <c r="MK114" s="1109"/>
      <c r="ML114" s="1109"/>
      <c r="MM114" s="1112">
        <f t="shared" si="7630"/>
        <v>0</v>
      </c>
      <c r="MN114" s="1109"/>
      <c r="MO114" s="1109"/>
      <c r="MP114" s="1109"/>
      <c r="MQ114" s="1109"/>
      <c r="MR114" s="1109"/>
      <c r="MS114" s="1111"/>
      <c r="MT114" s="1112">
        <f t="shared" si="7631"/>
        <v>0</v>
      </c>
      <c r="MU114" s="1126"/>
      <c r="MV114" s="1110"/>
      <c r="MX114" s="1121"/>
      <c r="MY114" s="1109"/>
      <c r="MZ114" s="1109"/>
      <c r="NA114" s="1109"/>
      <c r="NB114" s="1112">
        <f t="shared" si="7632"/>
        <v>0</v>
      </c>
      <c r="NC114" s="1109"/>
      <c r="ND114" s="1109"/>
      <c r="NE114" s="1109"/>
      <c r="NF114" s="1109"/>
      <c r="NG114" s="1109"/>
      <c r="NH114" s="1111"/>
      <c r="NI114" s="1112">
        <f t="shared" si="7633"/>
        <v>0</v>
      </c>
      <c r="NJ114" s="1126"/>
      <c r="NK114" s="1110"/>
      <c r="NM114" s="1121"/>
      <c r="NN114" s="1109"/>
      <c r="NO114" s="1109"/>
      <c r="NP114" s="1109"/>
      <c r="NQ114" s="1112">
        <f t="shared" si="7634"/>
        <v>0</v>
      </c>
      <c r="NR114" s="1109"/>
      <c r="NS114" s="1109"/>
      <c r="NT114" s="1109"/>
      <c r="NU114" s="1109"/>
      <c r="NV114" s="1109"/>
      <c r="NW114" s="1111"/>
      <c r="NX114" s="1112">
        <f t="shared" si="7635"/>
        <v>0</v>
      </c>
      <c r="NY114" s="1126"/>
      <c r="NZ114" s="1110"/>
      <c r="OB114" s="1121"/>
      <c r="OC114" s="1109"/>
      <c r="OD114" s="1109"/>
      <c r="OE114" s="1109"/>
      <c r="OF114" s="1112">
        <f t="shared" si="7636"/>
        <v>0</v>
      </c>
      <c r="OG114" s="1109"/>
      <c r="OH114" s="1109"/>
      <c r="OI114" s="1109"/>
      <c r="OJ114" s="1109"/>
      <c r="OK114" s="1109"/>
      <c r="OL114" s="1111"/>
      <c r="OM114" s="1112">
        <f t="shared" si="7637"/>
        <v>0</v>
      </c>
      <c r="ON114" s="1126"/>
      <c r="OO114" s="1110"/>
      <c r="OQ114" s="1121"/>
      <c r="OR114" s="1109"/>
      <c r="OS114" s="1109"/>
      <c r="OT114" s="1109"/>
      <c r="OU114" s="1112">
        <f t="shared" si="7638"/>
        <v>0</v>
      </c>
      <c r="OV114" s="1109"/>
      <c r="OW114" s="1109"/>
      <c r="OX114" s="1109"/>
      <c r="OY114" s="1109"/>
      <c r="OZ114" s="1109"/>
      <c r="PA114" s="1111"/>
      <c r="PB114" s="1112">
        <f t="shared" si="7639"/>
        <v>0</v>
      </c>
      <c r="PC114" s="1126"/>
      <c r="PD114" s="1110"/>
      <c r="PF114" s="1121"/>
      <c r="PG114" s="1109"/>
      <c r="PH114" s="1109"/>
      <c r="PI114" s="1109"/>
      <c r="PJ114" s="1112">
        <f t="shared" si="7640"/>
        <v>0</v>
      </c>
      <c r="PK114" s="1109"/>
      <c r="PL114" s="1109"/>
      <c r="PM114" s="1109"/>
      <c r="PN114" s="1109"/>
      <c r="PO114" s="1109"/>
      <c r="PP114" s="1111"/>
      <c r="PQ114" s="1112">
        <f t="shared" si="7641"/>
        <v>0</v>
      </c>
      <c r="PR114" s="1126"/>
      <c r="PS114" s="1110"/>
      <c r="PU114" s="1121"/>
      <c r="PV114" s="1109"/>
      <c r="PW114" s="1109"/>
      <c r="PX114" s="1109"/>
      <c r="PY114" s="1112">
        <f t="shared" si="7642"/>
        <v>0</v>
      </c>
      <c r="PZ114" s="1109"/>
      <c r="QA114" s="1109"/>
      <c r="QB114" s="1109"/>
      <c r="QC114" s="1109"/>
      <c r="QD114" s="1109"/>
      <c r="QE114" s="1111"/>
      <c r="QF114" s="1112">
        <f t="shared" si="7643"/>
        <v>0</v>
      </c>
      <c r="QG114" s="1126"/>
      <c r="QH114" s="1110"/>
      <c r="QJ114" s="1121"/>
      <c r="QK114" s="1109"/>
      <c r="QL114" s="1109"/>
      <c r="QM114" s="1109"/>
      <c r="QN114" s="1112">
        <f t="shared" si="7644"/>
        <v>0</v>
      </c>
      <c r="QO114" s="1109"/>
      <c r="QP114" s="1109"/>
      <c r="QQ114" s="1109"/>
      <c r="QR114" s="1109"/>
      <c r="QS114" s="1109"/>
      <c r="QT114" s="1111"/>
      <c r="QU114" s="1112">
        <f t="shared" si="7645"/>
        <v>0</v>
      </c>
      <c r="QV114" s="1126"/>
      <c r="QW114" s="1110"/>
      <c r="QY114" s="1121"/>
      <c r="QZ114" s="1109"/>
      <c r="RA114" s="1109"/>
      <c r="RB114" s="1109"/>
      <c r="RC114" s="1112">
        <f t="shared" si="7646"/>
        <v>0</v>
      </c>
      <c r="RD114" s="1109"/>
      <c r="RE114" s="1109"/>
      <c r="RF114" s="1109"/>
      <c r="RG114" s="1109"/>
      <c r="RH114" s="1109"/>
      <c r="RI114" s="1111"/>
      <c r="RJ114" s="1112">
        <f t="shared" si="7647"/>
        <v>0</v>
      </c>
      <c r="RK114" s="1126"/>
      <c r="RL114" s="1110"/>
      <c r="RN114" s="1121"/>
      <c r="RO114" s="1109"/>
      <c r="RP114" s="1109"/>
      <c r="RQ114" s="1109"/>
      <c r="RR114" s="1112">
        <f t="shared" si="7648"/>
        <v>0</v>
      </c>
      <c r="RS114" s="1109"/>
      <c r="RT114" s="1109"/>
      <c r="RU114" s="1109"/>
      <c r="RV114" s="1109"/>
      <c r="RW114" s="1109"/>
      <c r="RX114" s="1111"/>
      <c r="RY114" s="1112">
        <f t="shared" si="7649"/>
        <v>0</v>
      </c>
      <c r="RZ114" s="1126"/>
      <c r="SA114" s="1110"/>
      <c r="SC114" s="1121"/>
      <c r="SD114" s="1109"/>
      <c r="SE114" s="1109"/>
      <c r="SF114" s="1109"/>
      <c r="SG114" s="1112">
        <f t="shared" si="7650"/>
        <v>0</v>
      </c>
      <c r="SH114" s="1109"/>
      <c r="SI114" s="1109"/>
      <c r="SJ114" s="1109"/>
      <c r="SK114" s="1109"/>
      <c r="SL114" s="1109"/>
      <c r="SM114" s="1111"/>
      <c r="SN114" s="1112">
        <f t="shared" si="7651"/>
        <v>0</v>
      </c>
      <c r="SO114" s="1126"/>
      <c r="SP114" s="1110"/>
      <c r="SR114" s="1121"/>
      <c r="SS114" s="1109"/>
      <c r="ST114" s="1109"/>
      <c r="SU114" s="1109"/>
      <c r="SV114" s="1112">
        <f t="shared" si="7652"/>
        <v>0</v>
      </c>
      <c r="SW114" s="1109"/>
      <c r="SX114" s="1109"/>
      <c r="SY114" s="1109"/>
      <c r="SZ114" s="1109"/>
      <c r="TA114" s="1109"/>
      <c r="TB114" s="1111"/>
      <c r="TC114" s="1112">
        <f t="shared" si="7653"/>
        <v>0</v>
      </c>
      <c r="TD114" s="1126"/>
      <c r="TE114" s="1110"/>
      <c r="TG114" s="1121"/>
      <c r="TH114" s="1109"/>
      <c r="TI114" s="1109"/>
      <c r="TJ114" s="1109"/>
      <c r="TK114" s="1112">
        <f t="shared" si="7654"/>
        <v>0</v>
      </c>
      <c r="TL114" s="1109"/>
      <c r="TM114" s="1109"/>
      <c r="TN114" s="1109"/>
      <c r="TO114" s="1109"/>
      <c r="TP114" s="1109"/>
      <c r="TQ114" s="1111"/>
      <c r="TR114" s="1112">
        <f t="shared" si="7655"/>
        <v>0</v>
      </c>
      <c r="TS114" s="1126"/>
      <c r="TT114" s="1110"/>
      <c r="TV114" s="1121"/>
      <c r="TW114" s="1109"/>
      <c r="TX114" s="1109"/>
      <c r="TY114" s="1109"/>
      <c r="TZ114" s="1112">
        <f t="shared" si="7656"/>
        <v>0</v>
      </c>
      <c r="UA114" s="1109"/>
      <c r="UB114" s="1109"/>
      <c r="UC114" s="1109"/>
      <c r="UD114" s="1109"/>
      <c r="UE114" s="1109"/>
      <c r="UF114" s="1111"/>
      <c r="UG114" s="1112">
        <f t="shared" si="7657"/>
        <v>0</v>
      </c>
      <c r="UH114" s="1126"/>
      <c r="UI114" s="1110"/>
      <c r="UK114" s="1121"/>
      <c r="UL114" s="1109"/>
      <c r="UM114" s="1109"/>
      <c r="UN114" s="1109"/>
      <c r="UO114" s="1112">
        <f t="shared" si="7658"/>
        <v>0</v>
      </c>
      <c r="UP114" s="1109"/>
      <c r="UQ114" s="1109"/>
      <c r="UR114" s="1109"/>
      <c r="US114" s="1109"/>
      <c r="UT114" s="1109"/>
      <c r="UU114" s="1111"/>
      <c r="UV114" s="1112">
        <f t="shared" si="7659"/>
        <v>0</v>
      </c>
      <c r="UW114" s="1126"/>
      <c r="UX114" s="1110"/>
      <c r="UZ114" s="1121"/>
      <c r="VA114" s="1109"/>
      <c r="VB114" s="1109"/>
      <c r="VC114" s="1109"/>
      <c r="VD114" s="1112">
        <f t="shared" si="7660"/>
        <v>0</v>
      </c>
      <c r="VE114" s="1109"/>
      <c r="VF114" s="1109"/>
      <c r="VG114" s="1109"/>
      <c r="VH114" s="1109"/>
      <c r="VI114" s="1109"/>
      <c r="VJ114" s="1111"/>
      <c r="VK114" s="1112">
        <f t="shared" si="7661"/>
        <v>0</v>
      </c>
      <c r="VL114" s="1126"/>
      <c r="VM114" s="1110"/>
      <c r="VO114" s="1121"/>
      <c r="VP114" s="1109"/>
      <c r="VQ114" s="1109"/>
      <c r="VR114" s="1109"/>
      <c r="VS114" s="1112">
        <f t="shared" si="7662"/>
        <v>0</v>
      </c>
      <c r="VT114" s="1109"/>
      <c r="VU114" s="1109"/>
      <c r="VV114" s="1109"/>
      <c r="VW114" s="1109"/>
      <c r="VX114" s="1109"/>
      <c r="VY114" s="1111"/>
      <c r="VZ114" s="1112">
        <f t="shared" si="7663"/>
        <v>0</v>
      </c>
      <c r="WA114" s="1126"/>
      <c r="WB114" s="1110"/>
      <c r="WD114" s="1121"/>
      <c r="WE114" s="1109"/>
      <c r="WF114" s="1109"/>
      <c r="WG114" s="1109"/>
      <c r="WH114" s="1112">
        <f t="shared" si="7664"/>
        <v>0</v>
      </c>
      <c r="WI114" s="1109"/>
      <c r="WJ114" s="1109"/>
      <c r="WK114" s="1109"/>
      <c r="WL114" s="1109"/>
      <c r="WM114" s="1109"/>
      <c r="WN114" s="1111"/>
      <c r="WO114" s="1112">
        <f t="shared" si="7665"/>
        <v>0</v>
      </c>
      <c r="WP114" s="1126"/>
      <c r="WQ114" s="1110"/>
      <c r="WS114" s="1121"/>
      <c r="WT114" s="1109"/>
      <c r="WU114" s="1109"/>
      <c r="WV114" s="1109"/>
      <c r="WW114" s="1112">
        <f t="shared" si="7666"/>
        <v>0</v>
      </c>
      <c r="WX114" s="1109"/>
      <c r="WY114" s="1109"/>
      <c r="WZ114" s="1109"/>
      <c r="XA114" s="1109"/>
      <c r="XB114" s="1109"/>
      <c r="XC114" s="1111"/>
      <c r="XD114" s="1112">
        <f t="shared" si="7667"/>
        <v>0</v>
      </c>
      <c r="XE114" s="1126"/>
      <c r="XF114" s="1110"/>
      <c r="XH114" s="1121"/>
      <c r="XI114" s="1109"/>
      <c r="XJ114" s="1109"/>
      <c r="XK114" s="1109"/>
      <c r="XL114" s="1112">
        <f t="shared" si="7668"/>
        <v>0</v>
      </c>
      <c r="XM114" s="1109"/>
      <c r="XN114" s="1109"/>
      <c r="XO114" s="1109"/>
      <c r="XP114" s="1109"/>
      <c r="XQ114" s="1109"/>
      <c r="XR114" s="1111"/>
      <c r="XS114" s="1112">
        <f t="shared" si="7669"/>
        <v>0</v>
      </c>
      <c r="XT114" s="1126"/>
      <c r="XU114" s="1110"/>
      <c r="XW114" s="1121"/>
      <c r="XX114" s="1109"/>
      <c r="XY114" s="1109"/>
      <c r="XZ114" s="1109"/>
      <c r="YA114" s="1112">
        <f t="shared" si="7670"/>
        <v>0</v>
      </c>
      <c r="YB114" s="1109"/>
      <c r="YC114" s="1109"/>
      <c r="YD114" s="1109"/>
      <c r="YE114" s="1109"/>
      <c r="YF114" s="1109"/>
      <c r="YG114" s="1111"/>
      <c r="YH114" s="1112">
        <f t="shared" si="7671"/>
        <v>0</v>
      </c>
      <c r="YI114" s="1126"/>
      <c r="YJ114" s="1110"/>
      <c r="YL114" s="1121"/>
      <c r="YM114" s="1109"/>
      <c r="YN114" s="1109"/>
      <c r="YO114" s="1109"/>
      <c r="YP114" s="1112">
        <f t="shared" si="7672"/>
        <v>0</v>
      </c>
      <c r="YQ114" s="1109"/>
      <c r="YR114" s="1109"/>
      <c r="YS114" s="1109"/>
      <c r="YT114" s="1109"/>
      <c r="YU114" s="1109"/>
      <c r="YV114" s="1111"/>
      <c r="YW114" s="1112">
        <f t="shared" si="7673"/>
        <v>0</v>
      </c>
      <c r="YX114" s="1126"/>
      <c r="YY114" s="1110"/>
      <c r="ZA114" s="1121"/>
      <c r="ZB114" s="1109"/>
      <c r="ZC114" s="1109"/>
      <c r="ZD114" s="1109"/>
      <c r="ZE114" s="1112">
        <f t="shared" si="7674"/>
        <v>0</v>
      </c>
      <c r="ZF114" s="1109"/>
      <c r="ZG114" s="1109"/>
      <c r="ZH114" s="1109"/>
      <c r="ZI114" s="1109"/>
      <c r="ZJ114" s="1109"/>
      <c r="ZK114" s="1111"/>
      <c r="ZL114" s="1112">
        <f t="shared" si="7675"/>
        <v>0</v>
      </c>
      <c r="ZM114" s="1126"/>
      <c r="ZN114" s="1110"/>
      <c r="ZP114" s="1121"/>
      <c r="ZQ114" s="1109"/>
      <c r="ZR114" s="1109"/>
      <c r="ZS114" s="1109"/>
      <c r="ZT114" s="1112">
        <f t="shared" si="7676"/>
        <v>0</v>
      </c>
      <c r="ZU114" s="1109"/>
      <c r="ZV114" s="1109"/>
      <c r="ZW114" s="1109"/>
      <c r="ZX114" s="1109"/>
      <c r="ZY114" s="1109"/>
      <c r="ZZ114" s="1111"/>
      <c r="AAA114" s="1112">
        <f t="shared" si="7677"/>
        <v>0</v>
      </c>
      <c r="AAB114" s="1126"/>
      <c r="AAC114" s="1110"/>
      <c r="AAE114" s="1121"/>
      <c r="AAF114" s="1109"/>
      <c r="AAG114" s="1109"/>
      <c r="AAH114" s="1109"/>
      <c r="AAI114" s="1112">
        <f t="shared" si="7678"/>
        <v>0</v>
      </c>
      <c r="AAJ114" s="1109"/>
      <c r="AAK114" s="1109"/>
      <c r="AAL114" s="1109"/>
      <c r="AAM114" s="1109"/>
      <c r="AAN114" s="1109"/>
      <c r="AAO114" s="1111"/>
      <c r="AAP114" s="1112">
        <f t="shared" si="7679"/>
        <v>0</v>
      </c>
      <c r="AAQ114" s="1126"/>
      <c r="AAR114" s="1110"/>
      <c r="AAT114" s="1121"/>
      <c r="AAU114" s="1109"/>
      <c r="AAV114" s="1109"/>
      <c r="AAW114" s="1109"/>
      <c r="AAX114" s="1112">
        <f t="shared" si="7680"/>
        <v>0</v>
      </c>
      <c r="AAY114" s="1109"/>
      <c r="AAZ114" s="1109"/>
      <c r="ABA114" s="1109"/>
      <c r="ABB114" s="1109"/>
      <c r="ABC114" s="1109"/>
      <c r="ABD114" s="1111"/>
      <c r="ABE114" s="1112">
        <f t="shared" si="7681"/>
        <v>0</v>
      </c>
      <c r="ABF114" s="1126"/>
      <c r="ABG114" s="1110"/>
      <c r="ABI114" s="1121"/>
      <c r="ABJ114" s="1109"/>
      <c r="ABK114" s="1109"/>
      <c r="ABL114" s="1109"/>
      <c r="ABM114" s="1112">
        <f t="shared" si="7682"/>
        <v>0</v>
      </c>
      <c r="ABN114" s="1109"/>
      <c r="ABO114" s="1109"/>
      <c r="ABP114" s="1109"/>
      <c r="ABQ114" s="1109"/>
      <c r="ABR114" s="1109"/>
      <c r="ABS114" s="1111"/>
      <c r="ABT114" s="1112">
        <f t="shared" si="7683"/>
        <v>0</v>
      </c>
      <c r="ABU114" s="1126"/>
      <c r="ABV114" s="1110"/>
      <c r="ABX114" s="1121"/>
      <c r="ABY114" s="1109"/>
      <c r="ABZ114" s="1109"/>
      <c r="ACA114" s="1109"/>
      <c r="ACB114" s="1112">
        <f t="shared" si="7684"/>
        <v>0</v>
      </c>
      <c r="ACC114" s="1109"/>
      <c r="ACD114" s="1109"/>
      <c r="ACE114" s="1109"/>
      <c r="ACF114" s="1109"/>
      <c r="ACG114" s="1109"/>
      <c r="ACH114" s="1111"/>
      <c r="ACI114" s="1112">
        <f t="shared" si="7685"/>
        <v>0</v>
      </c>
      <c r="ACJ114" s="1126"/>
      <c r="ACK114" s="1110"/>
      <c r="ACM114" s="1121"/>
      <c r="ACN114" s="1109"/>
      <c r="ACO114" s="1109"/>
      <c r="ACP114" s="1109"/>
      <c r="ACQ114" s="1112">
        <f t="shared" si="7686"/>
        <v>0</v>
      </c>
      <c r="ACR114" s="1109"/>
      <c r="ACS114" s="1109"/>
      <c r="ACT114" s="1109"/>
      <c r="ACU114" s="1109"/>
      <c r="ACV114" s="1109"/>
      <c r="ACW114" s="1111"/>
      <c r="ACX114" s="1112">
        <f t="shared" si="7687"/>
        <v>0</v>
      </c>
      <c r="ACY114" s="1126"/>
      <c r="ACZ114" s="1110"/>
      <c r="ADB114" s="1121"/>
      <c r="ADC114" s="1109"/>
      <c r="ADD114" s="1109"/>
      <c r="ADE114" s="1109"/>
      <c r="ADF114" s="1112">
        <f t="shared" si="7688"/>
        <v>0</v>
      </c>
      <c r="ADG114" s="1109"/>
      <c r="ADH114" s="1109"/>
      <c r="ADI114" s="1109"/>
      <c r="ADJ114" s="1109"/>
      <c r="ADK114" s="1109"/>
      <c r="ADL114" s="1111"/>
      <c r="ADM114" s="1112">
        <f t="shared" si="7689"/>
        <v>0</v>
      </c>
      <c r="ADN114" s="1126"/>
      <c r="ADO114" s="1110"/>
      <c r="ADQ114" s="1121"/>
      <c r="ADR114" s="1109"/>
      <c r="ADS114" s="1109"/>
      <c r="ADT114" s="1109"/>
      <c r="ADU114" s="1112">
        <f t="shared" si="7690"/>
        <v>0</v>
      </c>
      <c r="ADV114" s="1109"/>
      <c r="ADW114" s="1109"/>
      <c r="ADX114" s="1109"/>
      <c r="ADY114" s="1109"/>
      <c r="ADZ114" s="1109"/>
      <c r="AEA114" s="1111"/>
      <c r="AEB114" s="1112">
        <f t="shared" si="7691"/>
        <v>0</v>
      </c>
      <c r="AEC114" s="1126"/>
      <c r="AED114" s="1110"/>
      <c r="AEF114" s="1121"/>
      <c r="AEG114" s="1109"/>
      <c r="AEH114" s="1109"/>
      <c r="AEI114" s="1109"/>
      <c r="AEJ114" s="1112">
        <f t="shared" si="7692"/>
        <v>0</v>
      </c>
      <c r="AEK114" s="1109"/>
      <c r="AEL114" s="1109"/>
      <c r="AEM114" s="1109"/>
      <c r="AEN114" s="1109"/>
      <c r="AEO114" s="1109"/>
      <c r="AEP114" s="1111"/>
      <c r="AEQ114" s="1112">
        <f t="shared" si="7693"/>
        <v>0</v>
      </c>
      <c r="AER114" s="1126"/>
      <c r="AES114" s="1110"/>
      <c r="AEU114" s="1121"/>
      <c r="AEV114" s="1109"/>
      <c r="AEW114" s="1109"/>
      <c r="AEX114" s="1109"/>
      <c r="AEY114" s="1112">
        <f t="shared" si="7694"/>
        <v>0</v>
      </c>
      <c r="AEZ114" s="1109"/>
      <c r="AFA114" s="1109"/>
      <c r="AFB114" s="1109"/>
      <c r="AFC114" s="1109"/>
      <c r="AFD114" s="1109"/>
      <c r="AFE114" s="1111"/>
      <c r="AFF114" s="1112">
        <f t="shared" si="7695"/>
        <v>0</v>
      </c>
      <c r="AFG114" s="1126"/>
      <c r="AFH114" s="1110"/>
      <c r="AFJ114" s="1121"/>
      <c r="AFK114" s="1109"/>
      <c r="AFL114" s="1109"/>
      <c r="AFM114" s="1109"/>
      <c r="AFN114" s="1112">
        <f t="shared" si="7696"/>
        <v>0</v>
      </c>
      <c r="AFO114" s="1109"/>
      <c r="AFP114" s="1109"/>
      <c r="AFQ114" s="1109"/>
      <c r="AFR114" s="1109"/>
      <c r="AFS114" s="1109"/>
      <c r="AFT114" s="1111"/>
      <c r="AFU114" s="1112">
        <f t="shared" si="7697"/>
        <v>0</v>
      </c>
      <c r="AFV114" s="1126"/>
      <c r="AFW114" s="1110"/>
      <c r="AFY114" s="1121"/>
      <c r="AFZ114" s="1109"/>
      <c r="AGA114" s="1109"/>
      <c r="AGB114" s="1109"/>
      <c r="AGC114" s="1112">
        <f t="shared" si="7698"/>
        <v>0</v>
      </c>
      <c r="AGD114" s="1109"/>
      <c r="AGE114" s="1109"/>
      <c r="AGF114" s="1109"/>
      <c r="AGG114" s="1109"/>
      <c r="AGH114" s="1109"/>
      <c r="AGI114" s="1111"/>
      <c r="AGJ114" s="1112">
        <f t="shared" si="7699"/>
        <v>0</v>
      </c>
      <c r="AGK114" s="1126"/>
      <c r="AGL114" s="1110"/>
      <c r="AGN114" s="1121"/>
      <c r="AGO114" s="1109"/>
      <c r="AGP114" s="1109"/>
      <c r="AGQ114" s="1109"/>
      <c r="AGR114" s="1112">
        <f t="shared" si="7700"/>
        <v>0</v>
      </c>
      <c r="AGS114" s="1109"/>
      <c r="AGT114" s="1109"/>
      <c r="AGU114" s="1109"/>
      <c r="AGV114" s="1109"/>
      <c r="AGW114" s="1109"/>
      <c r="AGX114" s="1111"/>
      <c r="AGY114" s="1112">
        <f t="shared" si="7701"/>
        <v>0</v>
      </c>
      <c r="AGZ114" s="1126"/>
      <c r="AHA114" s="1110"/>
      <c r="AHC114" s="1121"/>
      <c r="AHD114" s="1109"/>
      <c r="AHE114" s="1109"/>
      <c r="AHF114" s="1109"/>
      <c r="AHG114" s="1112">
        <f t="shared" si="7702"/>
        <v>0</v>
      </c>
      <c r="AHH114" s="1109"/>
      <c r="AHI114" s="1109"/>
      <c r="AHJ114" s="1109"/>
      <c r="AHK114" s="1109"/>
      <c r="AHL114" s="1109"/>
      <c r="AHM114" s="1111"/>
      <c r="AHN114" s="1112">
        <f t="shared" si="7703"/>
        <v>0</v>
      </c>
      <c r="AHO114" s="1126"/>
      <c r="AHP114" s="1110"/>
      <c r="AHR114" s="1121"/>
      <c r="AHS114" s="1109"/>
      <c r="AHT114" s="1109"/>
      <c r="AHU114" s="1109"/>
      <c r="AHV114" s="1112">
        <f t="shared" si="7704"/>
        <v>0</v>
      </c>
      <c r="AHW114" s="1109"/>
      <c r="AHX114" s="1109"/>
      <c r="AHY114" s="1109"/>
      <c r="AHZ114" s="1109"/>
      <c r="AIA114" s="1109"/>
      <c r="AIB114" s="1111"/>
      <c r="AIC114" s="1112">
        <f t="shared" si="7705"/>
        <v>0</v>
      </c>
      <c r="AID114" s="1126"/>
      <c r="AIE114" s="1110"/>
      <c r="AIG114" s="1121"/>
      <c r="AIH114" s="1109"/>
      <c r="AII114" s="1109"/>
      <c r="AIJ114" s="1109"/>
      <c r="AIK114" s="1112">
        <f t="shared" si="7706"/>
        <v>0</v>
      </c>
      <c r="AIL114" s="1109"/>
      <c r="AIM114" s="1109"/>
      <c r="AIN114" s="1109"/>
      <c r="AIO114" s="1109"/>
      <c r="AIP114" s="1109"/>
      <c r="AIQ114" s="1111"/>
      <c r="AIR114" s="1112">
        <f t="shared" si="7707"/>
        <v>0</v>
      </c>
      <c r="AIS114" s="1126"/>
      <c r="AIT114" s="1110"/>
      <c r="AIV114" s="1121"/>
      <c r="AIW114" s="1109"/>
      <c r="AIX114" s="1109"/>
      <c r="AIY114" s="1109"/>
      <c r="AIZ114" s="1112">
        <f t="shared" si="7708"/>
        <v>0</v>
      </c>
      <c r="AJA114" s="1109"/>
      <c r="AJB114" s="1109"/>
      <c r="AJC114" s="1109"/>
      <c r="AJD114" s="1109"/>
      <c r="AJE114" s="1109"/>
      <c r="AJF114" s="1111"/>
      <c r="AJG114" s="1112">
        <f t="shared" si="7709"/>
        <v>0</v>
      </c>
      <c r="AJH114" s="1126"/>
      <c r="AJI114" s="1110"/>
      <c r="AJK114" s="1121"/>
      <c r="AJL114" s="1109"/>
      <c r="AJM114" s="1109"/>
      <c r="AJN114" s="1109"/>
      <c r="AJO114" s="1112">
        <f t="shared" si="7710"/>
        <v>0</v>
      </c>
      <c r="AJP114" s="1109"/>
      <c r="AJQ114" s="1109"/>
      <c r="AJR114" s="1109"/>
      <c r="AJS114" s="1109"/>
      <c r="AJT114" s="1109"/>
      <c r="AJU114" s="1111"/>
      <c r="AJV114" s="1112">
        <f t="shared" si="7711"/>
        <v>0</v>
      </c>
      <c r="AJW114" s="1126"/>
      <c r="AJX114" s="1110"/>
      <c r="AJZ114" s="1121"/>
      <c r="AKA114" s="1109"/>
      <c r="AKB114" s="1109"/>
      <c r="AKC114" s="1109"/>
      <c r="AKD114" s="1112">
        <f t="shared" si="7712"/>
        <v>0</v>
      </c>
      <c r="AKE114" s="1109"/>
      <c r="AKF114" s="1109"/>
      <c r="AKG114" s="1109"/>
      <c r="AKH114" s="1109"/>
      <c r="AKI114" s="1109"/>
      <c r="AKJ114" s="1111"/>
      <c r="AKK114" s="1112">
        <f t="shared" si="7713"/>
        <v>0</v>
      </c>
      <c r="AKL114" s="1126"/>
      <c r="AKM114" s="1110"/>
      <c r="AKO114" s="1121"/>
      <c r="AKP114" s="1109"/>
      <c r="AKQ114" s="1109"/>
      <c r="AKR114" s="1109"/>
      <c r="AKS114" s="1112">
        <f t="shared" si="7714"/>
        <v>0</v>
      </c>
      <c r="AKT114" s="1109"/>
      <c r="AKU114" s="1109"/>
      <c r="AKV114" s="1109"/>
      <c r="AKW114" s="1109"/>
      <c r="AKX114" s="1109"/>
      <c r="AKY114" s="1111"/>
      <c r="AKZ114" s="1112">
        <f t="shared" si="7715"/>
        <v>0</v>
      </c>
      <c r="ALA114" s="1126"/>
      <c r="ALB114" s="1110"/>
      <c r="ALD114" s="1121"/>
      <c r="ALE114" s="1109"/>
      <c r="ALF114" s="1109"/>
      <c r="ALG114" s="1109"/>
      <c r="ALH114" s="1112">
        <f t="shared" si="7716"/>
        <v>0</v>
      </c>
      <c r="ALI114" s="1109"/>
      <c r="ALJ114" s="1109"/>
      <c r="ALK114" s="1109"/>
      <c r="ALL114" s="1109"/>
      <c r="ALM114" s="1109"/>
      <c r="ALN114" s="1111"/>
      <c r="ALO114" s="1112">
        <f t="shared" si="7717"/>
        <v>0</v>
      </c>
      <c r="ALP114" s="1126"/>
      <c r="ALQ114" s="1110"/>
      <c r="ALS114" s="1121"/>
      <c r="ALT114" s="1109"/>
      <c r="ALU114" s="1109"/>
      <c r="ALV114" s="1109"/>
      <c r="ALW114" s="1112">
        <f t="shared" si="7718"/>
        <v>0</v>
      </c>
      <c r="ALX114" s="1109"/>
      <c r="ALY114" s="1109"/>
      <c r="ALZ114" s="1109"/>
      <c r="AMA114" s="1109"/>
      <c r="AMB114" s="1109"/>
      <c r="AMC114" s="1111"/>
      <c r="AMD114" s="1112">
        <f t="shared" si="7719"/>
        <v>0</v>
      </c>
      <c r="AME114" s="1126"/>
      <c r="AMF114" s="1110"/>
      <c r="AMH114" s="1121"/>
      <c r="AMI114" s="1109"/>
      <c r="AMJ114" s="1109"/>
      <c r="AMK114" s="1109"/>
      <c r="AML114" s="1112">
        <f t="shared" si="7720"/>
        <v>0</v>
      </c>
      <c r="AMM114" s="1109"/>
      <c r="AMN114" s="1109"/>
      <c r="AMO114" s="1109"/>
      <c r="AMP114" s="1109"/>
      <c r="AMQ114" s="1109"/>
      <c r="AMR114" s="1111"/>
      <c r="AMS114" s="1112">
        <f t="shared" si="7721"/>
        <v>0</v>
      </c>
      <c r="AMT114" s="1126"/>
      <c r="AMU114" s="1110"/>
      <c r="AMW114" s="1121"/>
      <c r="AMX114" s="1109"/>
      <c r="AMY114" s="1109"/>
      <c r="AMZ114" s="1109"/>
      <c r="ANA114" s="1112">
        <f t="shared" si="7722"/>
        <v>0</v>
      </c>
      <c r="ANB114" s="1109"/>
      <c r="ANC114" s="1109"/>
      <c r="AND114" s="1109"/>
      <c r="ANE114" s="1109"/>
      <c r="ANF114" s="1109"/>
      <c r="ANG114" s="1111"/>
      <c r="ANH114" s="1112">
        <f t="shared" si="7723"/>
        <v>0</v>
      </c>
      <c r="ANI114" s="1126"/>
      <c r="ANJ114" s="1110"/>
      <c r="ANL114" s="1121"/>
      <c r="ANM114" s="1109"/>
      <c r="ANN114" s="1109"/>
      <c r="ANO114" s="1109"/>
      <c r="ANP114" s="1112">
        <f t="shared" si="7724"/>
        <v>0</v>
      </c>
      <c r="ANQ114" s="1109"/>
      <c r="ANR114" s="1109"/>
      <c r="ANS114" s="1109"/>
      <c r="ANT114" s="1109"/>
      <c r="ANU114" s="1109"/>
      <c r="ANV114" s="1111"/>
      <c r="ANW114" s="1112">
        <f t="shared" si="7725"/>
        <v>0</v>
      </c>
      <c r="ANX114" s="1126"/>
      <c r="ANY114" s="1110"/>
      <c r="AOA114" s="1121"/>
      <c r="AOB114" s="1109"/>
      <c r="AOC114" s="1109"/>
      <c r="AOD114" s="1109"/>
      <c r="AOE114" s="1112">
        <f t="shared" si="7726"/>
        <v>0</v>
      </c>
      <c r="AOF114" s="1109"/>
      <c r="AOG114" s="1109"/>
      <c r="AOH114" s="1109"/>
      <c r="AOI114" s="1109"/>
      <c r="AOJ114" s="1109"/>
      <c r="AOK114" s="1111"/>
      <c r="AOL114" s="1112">
        <f t="shared" si="7727"/>
        <v>0</v>
      </c>
      <c r="AOM114" s="1126"/>
      <c r="AON114" s="1110"/>
      <c r="AOP114" s="1121"/>
      <c r="AOQ114" s="1109"/>
      <c r="AOR114" s="1109"/>
      <c r="AOS114" s="1109"/>
      <c r="AOT114" s="1112">
        <f t="shared" si="7728"/>
        <v>0</v>
      </c>
      <c r="AOU114" s="1109"/>
      <c r="AOV114" s="1109"/>
      <c r="AOW114" s="1109"/>
      <c r="AOX114" s="1109"/>
      <c r="AOY114" s="1109"/>
      <c r="AOZ114" s="1111"/>
      <c r="APA114" s="1112">
        <f t="shared" si="7729"/>
        <v>0</v>
      </c>
      <c r="APB114" s="1126"/>
      <c r="APC114" s="1110"/>
      <c r="APE114" s="1121"/>
      <c r="APF114" s="1109"/>
      <c r="APG114" s="1109"/>
      <c r="APH114" s="1109"/>
      <c r="API114" s="1112">
        <f t="shared" si="7730"/>
        <v>0</v>
      </c>
      <c r="APJ114" s="1109"/>
      <c r="APK114" s="1109"/>
      <c r="APL114" s="1109"/>
      <c r="APM114" s="1109"/>
      <c r="APN114" s="1109"/>
      <c r="APO114" s="1111"/>
      <c r="APP114" s="1112">
        <f t="shared" si="7731"/>
        <v>0</v>
      </c>
      <c r="APQ114" s="1126"/>
      <c r="APR114" s="1110"/>
      <c r="APT114" s="1121"/>
      <c r="APU114" s="1109"/>
      <c r="APV114" s="1109"/>
      <c r="APW114" s="1109"/>
      <c r="APX114" s="1112">
        <f t="shared" si="7732"/>
        <v>0</v>
      </c>
      <c r="APY114" s="1109"/>
      <c r="APZ114" s="1109"/>
      <c r="AQA114" s="1109"/>
      <c r="AQB114" s="1109"/>
      <c r="AQC114" s="1109"/>
      <c r="AQD114" s="1111"/>
      <c r="AQE114" s="1112">
        <f t="shared" si="7733"/>
        <v>0</v>
      </c>
      <c r="AQF114" s="1126"/>
      <c r="AQG114" s="1110"/>
      <c r="AQI114" s="1121"/>
      <c r="AQJ114" s="1109"/>
      <c r="AQK114" s="1109"/>
      <c r="AQL114" s="1109"/>
      <c r="AQM114" s="1112">
        <f t="shared" si="7734"/>
        <v>0</v>
      </c>
      <c r="AQN114" s="1109"/>
      <c r="AQO114" s="1109"/>
      <c r="AQP114" s="1109"/>
      <c r="AQQ114" s="1109"/>
      <c r="AQR114" s="1109"/>
      <c r="AQS114" s="1111"/>
      <c r="AQT114" s="1112">
        <f t="shared" si="7735"/>
        <v>0</v>
      </c>
      <c r="AQU114" s="1126"/>
      <c r="AQV114" s="1110"/>
      <c r="AQX114" s="1121"/>
      <c r="AQY114" s="1109"/>
      <c r="AQZ114" s="1109"/>
      <c r="ARA114" s="1109"/>
      <c r="ARB114" s="1112">
        <f t="shared" si="7736"/>
        <v>0</v>
      </c>
      <c r="ARC114" s="1109"/>
      <c r="ARD114" s="1109"/>
      <c r="ARE114" s="1109"/>
      <c r="ARF114" s="1109"/>
      <c r="ARG114" s="1109"/>
      <c r="ARH114" s="1111"/>
      <c r="ARI114" s="1112">
        <f t="shared" si="7737"/>
        <v>0</v>
      </c>
      <c r="ARJ114" s="1126"/>
      <c r="ARK114" s="1110"/>
      <c r="ARM114" s="1121"/>
      <c r="ARN114" s="1109"/>
      <c r="ARO114" s="1109"/>
      <c r="ARP114" s="1109"/>
      <c r="ARQ114" s="1112">
        <f t="shared" si="7738"/>
        <v>0</v>
      </c>
      <c r="ARR114" s="1109"/>
      <c r="ARS114" s="1109"/>
      <c r="ART114" s="1109"/>
      <c r="ARU114" s="1109"/>
      <c r="ARV114" s="1109"/>
      <c r="ARW114" s="1111"/>
      <c r="ARX114" s="1112">
        <f t="shared" si="7739"/>
        <v>0</v>
      </c>
      <c r="ARY114" s="1126"/>
      <c r="ARZ114" s="1110"/>
      <c r="ASB114" s="1121"/>
      <c r="ASC114" s="1109"/>
      <c r="ASD114" s="1109"/>
      <c r="ASE114" s="1109"/>
      <c r="ASF114" s="1112">
        <f t="shared" si="7740"/>
        <v>0</v>
      </c>
      <c r="ASG114" s="1109"/>
      <c r="ASH114" s="1109"/>
      <c r="ASI114" s="1109"/>
      <c r="ASJ114" s="1109"/>
      <c r="ASK114" s="1109"/>
      <c r="ASL114" s="1111"/>
      <c r="ASM114" s="1112">
        <f t="shared" si="7741"/>
        <v>0</v>
      </c>
      <c r="ASN114" s="1126"/>
      <c r="ASO114" s="1110"/>
      <c r="ASQ114" s="1121"/>
      <c r="ASR114" s="1109"/>
      <c r="ASS114" s="1109"/>
      <c r="AST114" s="1109"/>
      <c r="ASU114" s="1112">
        <f t="shared" si="7742"/>
        <v>0</v>
      </c>
      <c r="ASV114" s="1109"/>
      <c r="ASW114" s="1109"/>
      <c r="ASX114" s="1109"/>
      <c r="ASY114" s="1109"/>
      <c r="ASZ114" s="1109"/>
      <c r="ATA114" s="1111"/>
      <c r="ATB114" s="1112">
        <f t="shared" si="7743"/>
        <v>0</v>
      </c>
      <c r="ATC114" s="1126"/>
      <c r="ATD114" s="1110"/>
      <c r="ATF114" s="1121"/>
      <c r="ATG114" s="1109"/>
      <c r="ATH114" s="1109"/>
      <c r="ATI114" s="1109"/>
      <c r="ATJ114" s="1112">
        <f t="shared" si="7744"/>
        <v>0</v>
      </c>
      <c r="ATK114" s="1109"/>
      <c r="ATL114" s="1109"/>
      <c r="ATM114" s="1109"/>
      <c r="ATN114" s="1109"/>
      <c r="ATO114" s="1109"/>
      <c r="ATP114" s="1111"/>
      <c r="ATQ114" s="1112">
        <f t="shared" si="7745"/>
        <v>0</v>
      </c>
      <c r="ATR114" s="1126"/>
      <c r="ATS114" s="1110"/>
      <c r="ATU114" s="1121"/>
      <c r="ATV114" s="1109"/>
      <c r="ATW114" s="1109"/>
      <c r="ATX114" s="1109"/>
      <c r="ATY114" s="1112">
        <f t="shared" si="7746"/>
        <v>0</v>
      </c>
      <c r="ATZ114" s="1109"/>
      <c r="AUA114" s="1109"/>
      <c r="AUB114" s="1109"/>
      <c r="AUC114" s="1109"/>
      <c r="AUD114" s="1109"/>
      <c r="AUE114" s="1111"/>
      <c r="AUF114" s="1112">
        <f t="shared" si="7747"/>
        <v>0</v>
      </c>
      <c r="AUG114" s="1126"/>
      <c r="AUH114" s="1110"/>
      <c r="AUJ114" s="1121"/>
      <c r="AUK114" s="1109"/>
      <c r="AUL114" s="1109"/>
      <c r="AUM114" s="1109"/>
      <c r="AUN114" s="1112">
        <f t="shared" si="7748"/>
        <v>0</v>
      </c>
      <c r="AUO114" s="1109"/>
      <c r="AUP114" s="1109"/>
      <c r="AUQ114" s="1109"/>
      <c r="AUR114" s="1109"/>
      <c r="AUS114" s="1109"/>
      <c r="AUT114" s="1111"/>
      <c r="AUU114" s="1112">
        <f t="shared" si="7749"/>
        <v>0</v>
      </c>
      <c r="AUV114" s="1126"/>
      <c r="AUW114" s="1110"/>
      <c r="AUY114" s="1121"/>
      <c r="AUZ114" s="1109"/>
      <c r="AVA114" s="1109"/>
      <c r="AVB114" s="1109"/>
      <c r="AVC114" s="1112">
        <f t="shared" si="7750"/>
        <v>0</v>
      </c>
      <c r="AVD114" s="1109"/>
      <c r="AVE114" s="1109"/>
      <c r="AVF114" s="1109"/>
      <c r="AVG114" s="1109"/>
      <c r="AVH114" s="1109"/>
      <c r="AVI114" s="1111"/>
      <c r="AVJ114" s="1112">
        <f t="shared" si="7751"/>
        <v>0</v>
      </c>
      <c r="AVK114" s="1126"/>
      <c r="AVL114" s="1110"/>
      <c r="AVN114" s="1121"/>
      <c r="AVO114" s="1109"/>
      <c r="AVP114" s="1109"/>
      <c r="AVQ114" s="1109"/>
      <c r="AVR114" s="1112">
        <f t="shared" si="7752"/>
        <v>0</v>
      </c>
      <c r="AVS114" s="1109"/>
      <c r="AVT114" s="1109"/>
      <c r="AVU114" s="1109"/>
      <c r="AVV114" s="1109"/>
      <c r="AVW114" s="1109"/>
      <c r="AVX114" s="1111"/>
      <c r="AVY114" s="1112">
        <f t="shared" si="7753"/>
        <v>0</v>
      </c>
      <c r="AVZ114" s="1126"/>
      <c r="AWA114" s="1110"/>
      <c r="AWC114" s="1121"/>
      <c r="AWD114" s="1109"/>
      <c r="AWE114" s="1109"/>
      <c r="AWF114" s="1109"/>
      <c r="AWG114" s="1112">
        <f t="shared" si="7754"/>
        <v>0</v>
      </c>
      <c r="AWH114" s="1109"/>
      <c r="AWI114" s="1109"/>
      <c r="AWJ114" s="1109"/>
      <c r="AWK114" s="1109"/>
      <c r="AWL114" s="1109"/>
      <c r="AWM114" s="1111"/>
      <c r="AWN114" s="1112">
        <f t="shared" si="7755"/>
        <v>0</v>
      </c>
      <c r="AWO114" s="1126"/>
      <c r="AWP114" s="1110"/>
      <c r="AWR114" s="1121"/>
      <c r="AWS114" s="1109"/>
      <c r="AWT114" s="1109"/>
      <c r="AWU114" s="1109"/>
      <c r="AWV114" s="1112">
        <f t="shared" si="7756"/>
        <v>0</v>
      </c>
      <c r="AWW114" s="1109"/>
      <c r="AWX114" s="1109"/>
      <c r="AWY114" s="1109"/>
      <c r="AWZ114" s="1109"/>
      <c r="AXA114" s="1109"/>
      <c r="AXB114" s="1111"/>
      <c r="AXC114" s="1112">
        <f t="shared" si="7757"/>
        <v>0</v>
      </c>
      <c r="AXD114" s="1126"/>
      <c r="AXE114" s="1110"/>
      <c r="AXG114" s="1121"/>
      <c r="AXH114" s="1109"/>
      <c r="AXI114" s="1109"/>
      <c r="AXJ114" s="1109"/>
      <c r="AXK114" s="1112">
        <f t="shared" si="7758"/>
        <v>0</v>
      </c>
      <c r="AXL114" s="1109"/>
      <c r="AXM114" s="1109"/>
      <c r="AXN114" s="1109"/>
      <c r="AXO114" s="1109"/>
      <c r="AXP114" s="1109"/>
      <c r="AXQ114" s="1111"/>
      <c r="AXR114" s="1112">
        <f t="shared" si="7759"/>
        <v>0</v>
      </c>
      <c r="AXS114" s="1126"/>
      <c r="AXT114" s="1110"/>
      <c r="AXV114" s="1121"/>
      <c r="AXW114" s="1109"/>
      <c r="AXX114" s="1109"/>
      <c r="AXY114" s="1109"/>
      <c r="AXZ114" s="1112">
        <f t="shared" si="7760"/>
        <v>0</v>
      </c>
      <c r="AYA114" s="1109"/>
      <c r="AYB114" s="1109"/>
      <c r="AYC114" s="1109"/>
      <c r="AYD114" s="1109"/>
      <c r="AYE114" s="1109"/>
      <c r="AYF114" s="1111"/>
      <c r="AYG114" s="1112">
        <f t="shared" si="7761"/>
        <v>0</v>
      </c>
      <c r="AYH114" s="1126"/>
      <c r="AYI114" s="1110"/>
      <c r="AYK114" s="1121"/>
      <c r="AYL114" s="1109"/>
      <c r="AYM114" s="1109"/>
      <c r="AYN114" s="1109"/>
      <c r="AYO114" s="1112">
        <f t="shared" si="7762"/>
        <v>0</v>
      </c>
      <c r="AYP114" s="1109"/>
      <c r="AYQ114" s="1109"/>
      <c r="AYR114" s="1109"/>
      <c r="AYS114" s="1109"/>
      <c r="AYT114" s="1109"/>
      <c r="AYU114" s="1111"/>
      <c r="AYV114" s="1112">
        <f t="shared" si="7763"/>
        <v>0</v>
      </c>
      <c r="AYW114" s="1126"/>
      <c r="AYX114" s="1110"/>
      <c r="AYZ114" s="1121"/>
      <c r="AZA114" s="1109"/>
      <c r="AZB114" s="1109"/>
      <c r="AZC114" s="1109"/>
      <c r="AZD114" s="1112">
        <f t="shared" si="7764"/>
        <v>0</v>
      </c>
      <c r="AZE114" s="1109"/>
      <c r="AZF114" s="1109"/>
      <c r="AZG114" s="1109"/>
      <c r="AZH114" s="1109"/>
      <c r="AZI114" s="1109"/>
      <c r="AZJ114" s="1111"/>
      <c r="AZK114" s="1112">
        <f t="shared" si="7765"/>
        <v>0</v>
      </c>
      <c r="AZL114" s="1126"/>
      <c r="AZM114" s="1110"/>
      <c r="AZO114" s="1121"/>
      <c r="AZP114" s="1109"/>
      <c r="AZQ114" s="1109"/>
      <c r="AZR114" s="1109"/>
      <c r="AZS114" s="1112">
        <f t="shared" si="7766"/>
        <v>0</v>
      </c>
      <c r="AZT114" s="1109"/>
      <c r="AZU114" s="1109"/>
      <c r="AZV114" s="1109"/>
      <c r="AZW114" s="1109"/>
      <c r="AZX114" s="1109"/>
      <c r="AZY114" s="1111"/>
      <c r="AZZ114" s="1112">
        <f t="shared" si="7767"/>
        <v>0</v>
      </c>
      <c r="BAA114" s="1126"/>
      <c r="BAB114" s="1110"/>
      <c r="BAD114" s="1121"/>
      <c r="BAE114" s="1109"/>
      <c r="BAF114" s="1109"/>
      <c r="BAG114" s="1109"/>
      <c r="BAH114" s="1112">
        <f t="shared" si="7768"/>
        <v>0</v>
      </c>
      <c r="BAI114" s="1109"/>
      <c r="BAJ114" s="1109"/>
      <c r="BAK114" s="1109"/>
      <c r="BAL114" s="1109"/>
      <c r="BAM114" s="1109"/>
      <c r="BAN114" s="1111"/>
      <c r="BAO114" s="1112">
        <f t="shared" si="7769"/>
        <v>0</v>
      </c>
      <c r="BAP114" s="1126"/>
      <c r="BAQ114" s="1110"/>
      <c r="BAS114" s="1121"/>
      <c r="BAT114" s="1109"/>
      <c r="BAU114" s="1109"/>
      <c r="BAV114" s="1109"/>
      <c r="BAW114" s="1112">
        <f t="shared" si="7770"/>
        <v>0</v>
      </c>
      <c r="BAX114" s="1109"/>
      <c r="BAY114" s="1109"/>
      <c r="BAZ114" s="1109"/>
      <c r="BBA114" s="1109"/>
      <c r="BBB114" s="1109"/>
      <c r="BBC114" s="1111"/>
      <c r="BBD114" s="1112">
        <f t="shared" si="7771"/>
        <v>0</v>
      </c>
      <c r="BBE114" s="1126"/>
      <c r="BBF114" s="1110"/>
      <c r="BBH114" s="1121"/>
      <c r="BBI114" s="1109"/>
      <c r="BBJ114" s="1109"/>
      <c r="BBK114" s="1109"/>
      <c r="BBL114" s="1112">
        <f t="shared" si="7772"/>
        <v>0</v>
      </c>
      <c r="BBM114" s="1109"/>
      <c r="BBN114" s="1109"/>
      <c r="BBO114" s="1109"/>
      <c r="BBP114" s="1109"/>
      <c r="BBQ114" s="1109"/>
      <c r="BBR114" s="1111"/>
      <c r="BBS114" s="1112">
        <f t="shared" si="7773"/>
        <v>0</v>
      </c>
      <c r="BBT114" s="1126"/>
      <c r="BBU114" s="1110"/>
      <c r="BBW114" s="1121"/>
      <c r="BBX114" s="1109"/>
      <c r="BBY114" s="1109"/>
      <c r="BBZ114" s="1109"/>
      <c r="BCA114" s="1112">
        <f t="shared" si="7774"/>
        <v>0</v>
      </c>
      <c r="BCB114" s="1109"/>
      <c r="BCC114" s="1109"/>
      <c r="BCD114" s="1109"/>
      <c r="BCE114" s="1109"/>
      <c r="BCF114" s="1109"/>
      <c r="BCG114" s="1111"/>
      <c r="BCH114" s="1112">
        <f t="shared" si="7775"/>
        <v>0</v>
      </c>
      <c r="BCI114" s="1126"/>
      <c r="BCJ114" s="1110"/>
      <c r="BCL114" s="1121"/>
      <c r="BCM114" s="1109"/>
      <c r="BCN114" s="1109"/>
      <c r="BCO114" s="1109"/>
      <c r="BCP114" s="1112">
        <f t="shared" si="7776"/>
        <v>0</v>
      </c>
      <c r="BCQ114" s="1109"/>
      <c r="BCR114" s="1109"/>
      <c r="BCS114" s="1109"/>
      <c r="BCT114" s="1109"/>
      <c r="BCU114" s="1109"/>
      <c r="BCV114" s="1111"/>
      <c r="BCW114" s="1112">
        <f t="shared" si="7777"/>
        <v>0</v>
      </c>
      <c r="BCX114" s="1126"/>
      <c r="BCY114" s="1110"/>
      <c r="BDA114" s="1121"/>
      <c r="BDB114" s="1109"/>
      <c r="BDC114" s="1109"/>
      <c r="BDD114" s="1109"/>
      <c r="BDE114" s="1112">
        <f t="shared" si="7778"/>
        <v>0</v>
      </c>
      <c r="BDF114" s="1109"/>
      <c r="BDG114" s="1109"/>
      <c r="BDH114" s="1109"/>
      <c r="BDI114" s="1109"/>
      <c r="BDJ114" s="1109"/>
      <c r="BDK114" s="1111"/>
      <c r="BDL114" s="1112">
        <f t="shared" si="7779"/>
        <v>0</v>
      </c>
      <c r="BDM114" s="1126"/>
      <c r="BDN114" s="1110"/>
      <c r="BDP114" s="1121"/>
      <c r="BDQ114" s="1109"/>
      <c r="BDR114" s="1109"/>
      <c r="BDS114" s="1109"/>
      <c r="BDT114" s="1112">
        <f t="shared" si="7780"/>
        <v>0</v>
      </c>
      <c r="BDU114" s="1109"/>
      <c r="BDV114" s="1109"/>
      <c r="BDW114" s="1109"/>
      <c r="BDX114" s="1109"/>
      <c r="BDY114" s="1109"/>
      <c r="BDZ114" s="1111"/>
      <c r="BEA114" s="1112">
        <f t="shared" si="7781"/>
        <v>0</v>
      </c>
      <c r="BEB114" s="1126"/>
      <c r="BEC114" s="1110"/>
      <c r="BEE114" s="1121"/>
      <c r="BEF114" s="1109"/>
      <c r="BEG114" s="1109"/>
      <c r="BEH114" s="1109"/>
      <c r="BEI114" s="1112">
        <f t="shared" si="7782"/>
        <v>0</v>
      </c>
      <c r="BEJ114" s="1109"/>
      <c r="BEK114" s="1109"/>
      <c r="BEL114" s="1109"/>
      <c r="BEM114" s="1109"/>
      <c r="BEN114" s="1109"/>
      <c r="BEO114" s="1111"/>
      <c r="BEP114" s="1112">
        <f t="shared" si="7783"/>
        <v>0</v>
      </c>
      <c r="BEQ114" s="1126"/>
      <c r="BER114" s="1110"/>
      <c r="BET114" s="1121"/>
      <c r="BEU114" s="1109"/>
      <c r="BEV114" s="1109"/>
      <c r="BEW114" s="1109"/>
      <c r="BEX114" s="1112">
        <f t="shared" si="7784"/>
        <v>0</v>
      </c>
      <c r="BEY114" s="1109"/>
      <c r="BEZ114" s="1109"/>
      <c r="BFA114" s="1109"/>
      <c r="BFB114" s="1109"/>
      <c r="BFC114" s="1109"/>
      <c r="BFD114" s="1111"/>
      <c r="BFE114" s="1112">
        <f t="shared" si="7785"/>
        <v>0</v>
      </c>
      <c r="BFF114" s="1126"/>
      <c r="BFG114" s="1110"/>
      <c r="BFI114" s="1121"/>
      <c r="BFJ114" s="1109"/>
      <c r="BFK114" s="1109"/>
      <c r="BFL114" s="1109"/>
      <c r="BFM114" s="1112">
        <f t="shared" si="7786"/>
        <v>0</v>
      </c>
      <c r="BFN114" s="1109"/>
      <c r="BFO114" s="1109"/>
      <c r="BFP114" s="1109"/>
      <c r="BFQ114" s="1109"/>
      <c r="BFR114" s="1109"/>
      <c r="BFS114" s="1111"/>
      <c r="BFT114" s="1112">
        <f t="shared" si="7787"/>
        <v>0</v>
      </c>
      <c r="BFU114" s="1126"/>
      <c r="BFV114" s="1110"/>
      <c r="BFX114" s="1121"/>
      <c r="BFY114" s="1109"/>
      <c r="BFZ114" s="1109"/>
      <c r="BGA114" s="1109"/>
      <c r="BGB114" s="1112">
        <f t="shared" si="7788"/>
        <v>0</v>
      </c>
      <c r="BGC114" s="1109"/>
      <c r="BGD114" s="1109"/>
      <c r="BGE114" s="1109"/>
      <c r="BGF114" s="1109"/>
      <c r="BGG114" s="1109"/>
      <c r="BGH114" s="1111"/>
      <c r="BGI114" s="1112">
        <f t="shared" si="7789"/>
        <v>0</v>
      </c>
      <c r="BGJ114" s="1126"/>
      <c r="BGK114" s="1110"/>
      <c r="BGM114" s="1121"/>
      <c r="BGN114" s="1109"/>
      <c r="BGO114" s="1109"/>
      <c r="BGP114" s="1109"/>
      <c r="BGQ114" s="1112">
        <f t="shared" si="7790"/>
        <v>0</v>
      </c>
      <c r="BGR114" s="1109"/>
      <c r="BGS114" s="1109"/>
      <c r="BGT114" s="1109"/>
      <c r="BGU114" s="1109"/>
      <c r="BGV114" s="1109"/>
      <c r="BGW114" s="1111"/>
      <c r="BGX114" s="1112">
        <f t="shared" si="7791"/>
        <v>0</v>
      </c>
      <c r="BGY114" s="1126"/>
      <c r="BGZ114" s="1110"/>
      <c r="BHB114" s="1121"/>
      <c r="BHC114" s="1109"/>
      <c r="BHD114" s="1109"/>
      <c r="BHE114" s="1109"/>
      <c r="BHF114" s="1112">
        <f t="shared" si="7792"/>
        <v>0</v>
      </c>
      <c r="BHG114" s="1109"/>
      <c r="BHH114" s="1109"/>
      <c r="BHI114" s="1109"/>
      <c r="BHJ114" s="1109"/>
      <c r="BHK114" s="1109"/>
      <c r="BHL114" s="1111"/>
      <c r="BHM114" s="1112">
        <f t="shared" si="7793"/>
        <v>0</v>
      </c>
      <c r="BHN114" s="1126"/>
      <c r="BHO114" s="1110"/>
      <c r="BHQ114" s="1121"/>
      <c r="BHR114" s="1109"/>
      <c r="BHS114" s="1109"/>
      <c r="BHT114" s="1109"/>
      <c r="BHU114" s="1112">
        <f t="shared" si="7794"/>
        <v>0</v>
      </c>
      <c r="BHV114" s="1109"/>
      <c r="BHW114" s="1109"/>
      <c r="BHX114" s="1109"/>
      <c r="BHY114" s="1109"/>
      <c r="BHZ114" s="1109"/>
      <c r="BIA114" s="1111"/>
      <c r="BIB114" s="1112">
        <f t="shared" si="7795"/>
        <v>0</v>
      </c>
      <c r="BIC114" s="1126"/>
      <c r="BID114" s="1110"/>
      <c r="BIF114" s="1121"/>
      <c r="BIG114" s="1109"/>
      <c r="BIH114" s="1109"/>
      <c r="BII114" s="1109"/>
      <c r="BIJ114" s="1112">
        <f t="shared" si="7796"/>
        <v>0</v>
      </c>
      <c r="BIK114" s="1109"/>
      <c r="BIL114" s="1109"/>
      <c r="BIM114" s="1109"/>
      <c r="BIN114" s="1109"/>
      <c r="BIO114" s="1109"/>
      <c r="BIP114" s="1111"/>
      <c r="BIQ114" s="1112">
        <f t="shared" si="7797"/>
        <v>0</v>
      </c>
      <c r="BIR114" s="1126"/>
      <c r="BIS114" s="1110"/>
      <c r="BIU114" s="1121"/>
      <c r="BIV114" s="1109"/>
      <c r="BIW114" s="1109"/>
      <c r="BIX114" s="1109"/>
      <c r="BIY114" s="1112">
        <f t="shared" si="7798"/>
        <v>0</v>
      </c>
      <c r="BIZ114" s="1109"/>
      <c r="BJA114" s="1109"/>
      <c r="BJB114" s="1109"/>
      <c r="BJC114" s="1109"/>
      <c r="BJD114" s="1109"/>
      <c r="BJE114" s="1111"/>
      <c r="BJF114" s="1112">
        <f t="shared" si="7799"/>
        <v>0</v>
      </c>
      <c r="BJG114" s="1126"/>
      <c r="BJH114" s="1110"/>
      <c r="BJJ114" s="1121"/>
      <c r="BJK114" s="1109"/>
      <c r="BJL114" s="1109"/>
      <c r="BJM114" s="1109"/>
      <c r="BJN114" s="1112">
        <f t="shared" si="7800"/>
        <v>0</v>
      </c>
      <c r="BJO114" s="1109"/>
      <c r="BJP114" s="1109"/>
      <c r="BJQ114" s="1109"/>
      <c r="BJR114" s="1109"/>
      <c r="BJS114" s="1109"/>
      <c r="BJT114" s="1111"/>
      <c r="BJU114" s="1112">
        <f t="shared" si="7801"/>
        <v>0</v>
      </c>
      <c r="BJV114" s="1126"/>
      <c r="BJW114" s="1110"/>
      <c r="BJY114" s="1121"/>
      <c r="BJZ114" s="1109"/>
      <c r="BKA114" s="1109"/>
      <c r="BKB114" s="1109"/>
      <c r="BKC114" s="1112">
        <f t="shared" si="7802"/>
        <v>0</v>
      </c>
      <c r="BKD114" s="1109"/>
      <c r="BKE114" s="1109"/>
      <c r="BKF114" s="1109"/>
      <c r="BKG114" s="1109"/>
      <c r="BKH114" s="1109"/>
      <c r="BKI114" s="1111"/>
      <c r="BKJ114" s="1112">
        <f t="shared" si="7803"/>
        <v>0</v>
      </c>
      <c r="BKK114" s="1126"/>
      <c r="BKL114" s="1110"/>
      <c r="BKN114" s="1121"/>
      <c r="BKO114" s="1109"/>
      <c r="BKP114" s="1109"/>
      <c r="BKQ114" s="1109"/>
      <c r="BKR114" s="1112">
        <f t="shared" si="7804"/>
        <v>0</v>
      </c>
      <c r="BKS114" s="1109"/>
      <c r="BKT114" s="1109"/>
      <c r="BKU114" s="1109"/>
      <c r="BKV114" s="1109"/>
      <c r="BKW114" s="1109"/>
      <c r="BKX114" s="1111"/>
      <c r="BKY114" s="1112">
        <f t="shared" si="7805"/>
        <v>0</v>
      </c>
      <c r="BKZ114" s="1126"/>
      <c r="BLA114" s="1110"/>
      <c r="BLC114" s="1121"/>
      <c r="BLD114" s="1109"/>
      <c r="BLE114" s="1109"/>
      <c r="BLF114" s="1109"/>
      <c r="BLG114" s="1112">
        <f t="shared" si="7806"/>
        <v>0</v>
      </c>
      <c r="BLH114" s="1109"/>
      <c r="BLI114" s="1109"/>
      <c r="BLJ114" s="1109"/>
      <c r="BLK114" s="1109"/>
      <c r="BLL114" s="1109"/>
      <c r="BLM114" s="1111"/>
      <c r="BLN114" s="1112">
        <f t="shared" si="7807"/>
        <v>0</v>
      </c>
      <c r="BLO114" s="1126"/>
      <c r="BLP114" s="1110"/>
      <c r="BLR114" s="1121"/>
      <c r="BLS114" s="1109"/>
      <c r="BLT114" s="1109"/>
      <c r="BLU114" s="1109"/>
      <c r="BLV114" s="1112">
        <f t="shared" si="7808"/>
        <v>0</v>
      </c>
      <c r="BLW114" s="1109"/>
      <c r="BLX114" s="1109"/>
      <c r="BLY114" s="1109"/>
      <c r="BLZ114" s="1109"/>
      <c r="BMA114" s="1109"/>
      <c r="BMB114" s="1111"/>
      <c r="BMC114" s="1112">
        <f t="shared" si="7809"/>
        <v>0</v>
      </c>
      <c r="BMD114" s="1126"/>
      <c r="BME114" s="1110"/>
      <c r="BMG114" s="1121"/>
      <c r="BMH114" s="1109"/>
      <c r="BMI114" s="1109"/>
      <c r="BMJ114" s="1109"/>
      <c r="BMK114" s="1112">
        <f t="shared" si="7810"/>
        <v>0</v>
      </c>
      <c r="BML114" s="1109"/>
      <c r="BMM114" s="1109"/>
      <c r="BMN114" s="1109"/>
      <c r="BMO114" s="1109"/>
      <c r="BMP114" s="1109"/>
      <c r="BMQ114" s="1111"/>
      <c r="BMR114" s="1112">
        <f t="shared" si="7811"/>
        <v>0</v>
      </c>
      <c r="BMS114" s="1126"/>
      <c r="BMT114" s="1110"/>
      <c r="BMV114" s="1121"/>
      <c r="BMW114" s="1109"/>
      <c r="BMX114" s="1109"/>
      <c r="BMY114" s="1109"/>
      <c r="BMZ114" s="1112">
        <f t="shared" si="7812"/>
        <v>0</v>
      </c>
      <c r="BNA114" s="1109"/>
      <c r="BNB114" s="1109"/>
      <c r="BNC114" s="1109"/>
      <c r="BND114" s="1109"/>
      <c r="BNE114" s="1109"/>
      <c r="BNF114" s="1111"/>
      <c r="BNG114" s="1112">
        <f t="shared" si="7813"/>
        <v>0</v>
      </c>
      <c r="BNH114" s="1126"/>
      <c r="BNI114" s="1110"/>
      <c r="BNK114" s="1121"/>
      <c r="BNL114" s="1109"/>
      <c r="BNM114" s="1109"/>
      <c r="BNN114" s="1109"/>
      <c r="BNO114" s="1112">
        <f t="shared" si="7814"/>
        <v>0</v>
      </c>
      <c r="BNP114" s="1109"/>
      <c r="BNQ114" s="1109"/>
      <c r="BNR114" s="1109"/>
      <c r="BNS114" s="1109"/>
      <c r="BNT114" s="1109"/>
      <c r="BNU114" s="1111"/>
      <c r="BNV114" s="1112">
        <f t="shared" si="7815"/>
        <v>0</v>
      </c>
      <c r="BNW114" s="1126"/>
      <c r="BNX114" s="1110"/>
      <c r="BNZ114" s="1121"/>
      <c r="BOA114" s="1109"/>
      <c r="BOB114" s="1109"/>
      <c r="BOC114" s="1109"/>
      <c r="BOD114" s="1112">
        <f t="shared" si="7816"/>
        <v>0</v>
      </c>
      <c r="BOE114" s="1109"/>
      <c r="BOF114" s="1109"/>
      <c r="BOG114" s="1109"/>
      <c r="BOH114" s="1109"/>
      <c r="BOI114" s="1109"/>
      <c r="BOJ114" s="1111"/>
      <c r="BOK114" s="1112">
        <f t="shared" si="7817"/>
        <v>0</v>
      </c>
      <c r="BOL114" s="1126"/>
      <c r="BOM114" s="1110"/>
      <c r="BOO114" s="1121"/>
      <c r="BOP114" s="1109"/>
      <c r="BOQ114" s="1109"/>
      <c r="BOR114" s="1109"/>
      <c r="BOS114" s="1112">
        <f t="shared" si="7818"/>
        <v>0</v>
      </c>
      <c r="BOT114" s="1109"/>
      <c r="BOU114" s="1109"/>
      <c r="BOV114" s="1109"/>
      <c r="BOW114" s="1109"/>
      <c r="BOX114" s="1109"/>
      <c r="BOY114" s="1111"/>
      <c r="BOZ114" s="1112">
        <f t="shared" si="7819"/>
        <v>0</v>
      </c>
      <c r="BPA114" s="1126"/>
      <c r="BPB114" s="1110"/>
      <c r="BPD114" s="1121"/>
      <c r="BPE114" s="1109"/>
      <c r="BPF114" s="1109"/>
      <c r="BPG114" s="1109"/>
      <c r="BPH114" s="1112">
        <f t="shared" si="7820"/>
        <v>0</v>
      </c>
      <c r="BPI114" s="1109"/>
      <c r="BPJ114" s="1109"/>
      <c r="BPK114" s="1109"/>
      <c r="BPL114" s="1109"/>
      <c r="BPM114" s="1109"/>
      <c r="BPN114" s="1111"/>
      <c r="BPO114" s="1112">
        <f t="shared" si="7821"/>
        <v>0</v>
      </c>
      <c r="BPP114" s="1126"/>
      <c r="BPQ114" s="1110"/>
      <c r="BPS114" s="1121"/>
      <c r="BPT114" s="1109"/>
      <c r="BPU114" s="1109"/>
      <c r="BPV114" s="1109"/>
      <c r="BPW114" s="1112">
        <f t="shared" si="7822"/>
        <v>0</v>
      </c>
      <c r="BPX114" s="1109"/>
      <c r="BPY114" s="1109"/>
      <c r="BPZ114" s="1109"/>
      <c r="BQA114" s="1109"/>
      <c r="BQB114" s="1109"/>
      <c r="BQC114" s="1111"/>
      <c r="BQD114" s="1112">
        <f t="shared" si="7823"/>
        <v>0</v>
      </c>
      <c r="BQE114" s="1126"/>
      <c r="BQF114" s="1110"/>
      <c r="BQH114" s="1121"/>
      <c r="BQI114" s="1109"/>
      <c r="BQJ114" s="1109"/>
      <c r="BQK114" s="1109"/>
      <c r="BQL114" s="1112">
        <f t="shared" si="7824"/>
        <v>0</v>
      </c>
      <c r="BQM114" s="1109"/>
      <c r="BQN114" s="1109"/>
      <c r="BQO114" s="1109"/>
      <c r="BQP114" s="1109"/>
      <c r="BQQ114" s="1109"/>
      <c r="BQR114" s="1111"/>
      <c r="BQS114" s="1112">
        <f t="shared" si="7825"/>
        <v>0</v>
      </c>
      <c r="BQT114" s="1126"/>
      <c r="BQU114" s="1110"/>
      <c r="BQW114" s="1121"/>
      <c r="BQX114" s="1109"/>
      <c r="BQY114" s="1109"/>
      <c r="BQZ114" s="1109"/>
      <c r="BRA114" s="1112">
        <f t="shared" si="7826"/>
        <v>0</v>
      </c>
      <c r="BRB114" s="1109"/>
      <c r="BRC114" s="1109"/>
      <c r="BRD114" s="1109"/>
      <c r="BRE114" s="1109"/>
      <c r="BRF114" s="1109"/>
      <c r="BRG114" s="1111"/>
      <c r="BRH114" s="1112">
        <f t="shared" si="7827"/>
        <v>0</v>
      </c>
      <c r="BRI114" s="1126"/>
      <c r="BRJ114" s="1110"/>
      <c r="BRL114" s="1121"/>
      <c r="BRM114" s="1109"/>
      <c r="BRN114" s="1109"/>
      <c r="BRO114" s="1109"/>
      <c r="BRP114" s="1112">
        <f t="shared" si="7828"/>
        <v>0</v>
      </c>
      <c r="BRQ114" s="1109"/>
      <c r="BRR114" s="1109"/>
      <c r="BRS114" s="1109"/>
      <c r="BRT114" s="1109"/>
      <c r="BRU114" s="1109"/>
      <c r="BRV114" s="1111"/>
      <c r="BRW114" s="1112">
        <f t="shared" si="7829"/>
        <v>0</v>
      </c>
      <c r="BRX114" s="1126"/>
      <c r="BRY114" s="1110"/>
      <c r="BSA114" s="1121"/>
      <c r="BSB114" s="1109"/>
      <c r="BSC114" s="1109"/>
      <c r="BSD114" s="1109"/>
      <c r="BSE114" s="1112">
        <f t="shared" si="7830"/>
        <v>0</v>
      </c>
      <c r="BSF114" s="1109"/>
      <c r="BSG114" s="1109"/>
      <c r="BSH114" s="1109"/>
      <c r="BSI114" s="1109"/>
      <c r="BSJ114" s="1109"/>
      <c r="BSK114" s="1111"/>
      <c r="BSL114" s="1112">
        <f t="shared" si="7831"/>
        <v>0</v>
      </c>
      <c r="BSM114" s="1126"/>
      <c r="BSN114" s="1110"/>
      <c r="BSP114" s="1121"/>
      <c r="BSQ114" s="1109"/>
      <c r="BSR114" s="1109"/>
      <c r="BSS114" s="1109"/>
      <c r="BST114" s="1112">
        <f t="shared" si="7832"/>
        <v>0</v>
      </c>
      <c r="BSU114" s="1109"/>
      <c r="BSV114" s="1109"/>
      <c r="BSW114" s="1109"/>
      <c r="BSX114" s="1109"/>
      <c r="BSY114" s="1109"/>
      <c r="BSZ114" s="1111"/>
      <c r="BTA114" s="1112">
        <f t="shared" si="7833"/>
        <v>0</v>
      </c>
      <c r="BTB114" s="1126"/>
      <c r="BTC114" s="1110"/>
      <c r="BTE114" s="1121"/>
      <c r="BTF114" s="1109"/>
      <c r="BTG114" s="1109"/>
      <c r="BTH114" s="1109"/>
      <c r="BTI114" s="1112">
        <f t="shared" si="7834"/>
        <v>0</v>
      </c>
      <c r="BTJ114" s="1109"/>
      <c r="BTK114" s="1109"/>
      <c r="BTL114" s="1109"/>
      <c r="BTM114" s="1109"/>
      <c r="BTN114" s="1109"/>
      <c r="BTO114" s="1111"/>
      <c r="BTP114" s="1112">
        <f t="shared" si="7835"/>
        <v>0</v>
      </c>
      <c r="BTQ114" s="1126"/>
      <c r="BTR114" s="1110"/>
      <c r="BTT114" s="1121"/>
      <c r="BTU114" s="1109"/>
      <c r="BTV114" s="1109"/>
      <c r="BTW114" s="1109"/>
      <c r="BTX114" s="1112">
        <f t="shared" si="7836"/>
        <v>0</v>
      </c>
      <c r="BTY114" s="1109"/>
      <c r="BTZ114" s="1109"/>
      <c r="BUA114" s="1109"/>
      <c r="BUB114" s="1109"/>
      <c r="BUC114" s="1109"/>
      <c r="BUD114" s="1111"/>
      <c r="BUE114" s="1112">
        <f t="shared" si="7837"/>
        <v>0</v>
      </c>
      <c r="BUF114" s="1126"/>
      <c r="BUG114" s="1110"/>
      <c r="BUI114" s="1121"/>
      <c r="BUJ114" s="1109"/>
      <c r="BUK114" s="1109"/>
      <c r="BUL114" s="1109"/>
      <c r="BUM114" s="1112">
        <f t="shared" si="7838"/>
        <v>0</v>
      </c>
      <c r="BUN114" s="1109"/>
      <c r="BUO114" s="1109"/>
      <c r="BUP114" s="1109"/>
      <c r="BUQ114" s="1109"/>
      <c r="BUR114" s="1109"/>
      <c r="BUS114" s="1111"/>
      <c r="BUT114" s="1112">
        <f t="shared" si="7839"/>
        <v>0</v>
      </c>
      <c r="BUU114" s="1126"/>
      <c r="BUV114" s="1110"/>
      <c r="BUX114" s="1121"/>
      <c r="BUY114" s="1109"/>
      <c r="BUZ114" s="1109"/>
      <c r="BVA114" s="1109"/>
      <c r="BVB114" s="1112">
        <f t="shared" si="7840"/>
        <v>0</v>
      </c>
      <c r="BVC114" s="1109"/>
      <c r="BVD114" s="1109"/>
      <c r="BVE114" s="1109"/>
      <c r="BVF114" s="1109"/>
      <c r="BVG114" s="1109"/>
      <c r="BVH114" s="1111"/>
      <c r="BVI114" s="1112">
        <f t="shared" si="7841"/>
        <v>0</v>
      </c>
      <c r="BVJ114" s="1126"/>
      <c r="BVK114" s="1110"/>
      <c r="BVM114" s="1121"/>
      <c r="BVN114" s="1109"/>
      <c r="BVO114" s="1109"/>
      <c r="BVP114" s="1109"/>
      <c r="BVQ114" s="1112">
        <f t="shared" si="7842"/>
        <v>0</v>
      </c>
      <c r="BVR114" s="1109"/>
      <c r="BVS114" s="1109"/>
      <c r="BVT114" s="1109"/>
      <c r="BVU114" s="1109"/>
      <c r="BVV114" s="1109"/>
      <c r="BVW114" s="1111"/>
      <c r="BVX114" s="1112">
        <f t="shared" si="7843"/>
        <v>0</v>
      </c>
      <c r="BVY114" s="1126"/>
      <c r="BVZ114" s="1110"/>
      <c r="BWB114" s="1121"/>
      <c r="BWC114" s="1109"/>
      <c r="BWD114" s="1109"/>
      <c r="BWE114" s="1109"/>
      <c r="BWF114" s="1112">
        <f t="shared" si="7844"/>
        <v>0</v>
      </c>
      <c r="BWG114" s="1109"/>
      <c r="BWH114" s="1109"/>
      <c r="BWI114" s="1109"/>
      <c r="BWJ114" s="1109"/>
      <c r="BWK114" s="1109"/>
      <c r="BWL114" s="1111"/>
      <c r="BWM114" s="1112">
        <f t="shared" si="7845"/>
        <v>0</v>
      </c>
      <c r="BWN114" s="1126"/>
      <c r="BWO114" s="1110"/>
    </row>
    <row r="115" spans="2:1965" ht="15" customHeight="1" x14ac:dyDescent="0.2">
      <c r="B115" s="1114" t="s">
        <v>791</v>
      </c>
      <c r="C115" s="1109"/>
      <c r="D115" s="1109"/>
      <c r="E115" s="1109"/>
      <c r="F115" s="1109"/>
      <c r="G115" s="1112">
        <f t="shared" si="7584"/>
        <v>0</v>
      </c>
      <c r="H115" s="1109"/>
      <c r="I115" s="1109"/>
      <c r="J115" s="1109"/>
      <c r="K115" s="1109"/>
      <c r="L115" s="1109"/>
      <c r="M115" s="1111"/>
      <c r="N115" s="1112">
        <f t="shared" si="7585"/>
        <v>0</v>
      </c>
      <c r="O115" s="1126"/>
      <c r="P115" s="1110"/>
      <c r="Q115" s="1109"/>
      <c r="R115" s="1109"/>
      <c r="S115" s="1109"/>
      <c r="T115" s="1109"/>
      <c r="U115" s="1112">
        <f t="shared" si="7586"/>
        <v>0</v>
      </c>
      <c r="V115" s="1109"/>
      <c r="W115" s="1109"/>
      <c r="X115" s="1109"/>
      <c r="Y115" s="1109"/>
      <c r="Z115" s="1109"/>
      <c r="AA115" s="1111"/>
      <c r="AB115" s="1112">
        <f t="shared" si="7587"/>
        <v>0</v>
      </c>
      <c r="AC115" s="1126"/>
      <c r="AD115" s="1110"/>
      <c r="AF115" s="1121"/>
      <c r="AG115" s="1109"/>
      <c r="AH115" s="1109"/>
      <c r="AI115" s="1109"/>
      <c r="AJ115" s="1112">
        <f t="shared" si="7588"/>
        <v>0</v>
      </c>
      <c r="AK115" s="1109"/>
      <c r="AL115" s="1109"/>
      <c r="AM115" s="1109"/>
      <c r="AN115" s="1109"/>
      <c r="AO115" s="1109"/>
      <c r="AP115" s="1111"/>
      <c r="AQ115" s="1112">
        <f t="shared" si="7589"/>
        <v>0</v>
      </c>
      <c r="AR115" s="1126"/>
      <c r="AS115" s="1110"/>
      <c r="AU115" s="1121"/>
      <c r="AV115" s="1109"/>
      <c r="AW115" s="1109"/>
      <c r="AX115" s="1109"/>
      <c r="AY115" s="1112">
        <f t="shared" si="7590"/>
        <v>0</v>
      </c>
      <c r="AZ115" s="1109"/>
      <c r="BA115" s="1109"/>
      <c r="BB115" s="1109"/>
      <c r="BC115" s="1109"/>
      <c r="BD115" s="1109"/>
      <c r="BE115" s="1111"/>
      <c r="BF115" s="1112">
        <f t="shared" si="7591"/>
        <v>0</v>
      </c>
      <c r="BG115" s="1126"/>
      <c r="BH115" s="1110"/>
      <c r="BJ115" s="1121"/>
      <c r="BK115" s="1109"/>
      <c r="BL115" s="1109"/>
      <c r="BM115" s="1109"/>
      <c r="BN115" s="1112">
        <f t="shared" si="7592"/>
        <v>0</v>
      </c>
      <c r="BO115" s="1109"/>
      <c r="BP115" s="1109"/>
      <c r="BQ115" s="1109"/>
      <c r="BR115" s="1109"/>
      <c r="BS115" s="1109"/>
      <c r="BT115" s="1111"/>
      <c r="BU115" s="1112">
        <f t="shared" si="7593"/>
        <v>0</v>
      </c>
      <c r="BV115" s="1126"/>
      <c r="BW115" s="1110"/>
      <c r="BY115" s="1121"/>
      <c r="BZ115" s="1109"/>
      <c r="CA115" s="1109"/>
      <c r="CB115" s="1109"/>
      <c r="CC115" s="1112">
        <f t="shared" si="7594"/>
        <v>0</v>
      </c>
      <c r="CD115" s="1109"/>
      <c r="CE115" s="1109"/>
      <c r="CF115" s="1109"/>
      <c r="CG115" s="1109"/>
      <c r="CH115" s="1109"/>
      <c r="CI115" s="1111"/>
      <c r="CJ115" s="1112">
        <f t="shared" si="7595"/>
        <v>0</v>
      </c>
      <c r="CK115" s="1126"/>
      <c r="CL115" s="1110"/>
      <c r="CN115" s="1121"/>
      <c r="CO115" s="1109"/>
      <c r="CP115" s="1109"/>
      <c r="CQ115" s="1109"/>
      <c r="CR115" s="1112">
        <f t="shared" si="7596"/>
        <v>0</v>
      </c>
      <c r="CS115" s="1109"/>
      <c r="CT115" s="1109"/>
      <c r="CU115" s="1109"/>
      <c r="CV115" s="1109"/>
      <c r="CW115" s="1109"/>
      <c r="CX115" s="1111"/>
      <c r="CY115" s="1112">
        <f t="shared" si="7597"/>
        <v>0</v>
      </c>
      <c r="CZ115" s="1126"/>
      <c r="DA115" s="1110"/>
      <c r="DC115" s="1121"/>
      <c r="DD115" s="1109"/>
      <c r="DE115" s="1109"/>
      <c r="DF115" s="1109"/>
      <c r="DG115" s="1112">
        <f t="shared" si="7598"/>
        <v>0</v>
      </c>
      <c r="DH115" s="1109"/>
      <c r="DI115" s="1109"/>
      <c r="DJ115" s="1109"/>
      <c r="DK115" s="1109"/>
      <c r="DL115" s="1109"/>
      <c r="DM115" s="1111"/>
      <c r="DN115" s="1112">
        <f t="shared" si="7599"/>
        <v>0</v>
      </c>
      <c r="DO115" s="1126"/>
      <c r="DP115" s="1110"/>
      <c r="DR115" s="1121"/>
      <c r="DS115" s="1109"/>
      <c r="DT115" s="1109"/>
      <c r="DU115" s="1109"/>
      <c r="DV115" s="1112">
        <f t="shared" si="7600"/>
        <v>0</v>
      </c>
      <c r="DW115" s="1109"/>
      <c r="DX115" s="1109"/>
      <c r="DY115" s="1109"/>
      <c r="DZ115" s="1109"/>
      <c r="EA115" s="1109"/>
      <c r="EB115" s="1111"/>
      <c r="EC115" s="1112">
        <f t="shared" si="7601"/>
        <v>0</v>
      </c>
      <c r="ED115" s="1126"/>
      <c r="EE115" s="1110"/>
      <c r="EG115" s="1121"/>
      <c r="EH115" s="1109"/>
      <c r="EI115" s="1109"/>
      <c r="EJ115" s="1109"/>
      <c r="EK115" s="1112">
        <f t="shared" si="7602"/>
        <v>0</v>
      </c>
      <c r="EL115" s="1109"/>
      <c r="EM115" s="1109"/>
      <c r="EN115" s="1109"/>
      <c r="EO115" s="1109"/>
      <c r="EP115" s="1109"/>
      <c r="EQ115" s="1111"/>
      <c r="ER115" s="1112">
        <f t="shared" si="7603"/>
        <v>0</v>
      </c>
      <c r="ES115" s="1126"/>
      <c r="ET115" s="1110"/>
      <c r="EV115" s="1121"/>
      <c r="EW115" s="1109"/>
      <c r="EX115" s="1109"/>
      <c r="EY115" s="1109"/>
      <c r="EZ115" s="1112">
        <f t="shared" si="7604"/>
        <v>0</v>
      </c>
      <c r="FA115" s="1109"/>
      <c r="FB115" s="1109"/>
      <c r="FC115" s="1109"/>
      <c r="FD115" s="1109"/>
      <c r="FE115" s="1109"/>
      <c r="FF115" s="1111"/>
      <c r="FG115" s="1112">
        <f t="shared" si="7605"/>
        <v>0</v>
      </c>
      <c r="FH115" s="1126"/>
      <c r="FI115" s="1110"/>
      <c r="FK115" s="1121"/>
      <c r="FL115" s="1109"/>
      <c r="FM115" s="1109"/>
      <c r="FN115" s="1109"/>
      <c r="FO115" s="1112">
        <f t="shared" si="7606"/>
        <v>0</v>
      </c>
      <c r="FP115" s="1109"/>
      <c r="FQ115" s="1109"/>
      <c r="FR115" s="1109"/>
      <c r="FS115" s="1109"/>
      <c r="FT115" s="1109"/>
      <c r="FU115" s="1111"/>
      <c r="FV115" s="1112">
        <f t="shared" si="7607"/>
        <v>0</v>
      </c>
      <c r="FW115" s="1126"/>
      <c r="FX115" s="1110"/>
      <c r="FZ115" s="1121"/>
      <c r="GA115" s="1109"/>
      <c r="GB115" s="1109"/>
      <c r="GC115" s="1109"/>
      <c r="GD115" s="1112">
        <f t="shared" si="7608"/>
        <v>0</v>
      </c>
      <c r="GE115" s="1109"/>
      <c r="GF115" s="1109"/>
      <c r="GG115" s="1109"/>
      <c r="GH115" s="1109"/>
      <c r="GI115" s="1109"/>
      <c r="GJ115" s="1111"/>
      <c r="GK115" s="1112">
        <f t="shared" si="7609"/>
        <v>0</v>
      </c>
      <c r="GL115" s="1126"/>
      <c r="GM115" s="1110"/>
      <c r="GO115" s="1121"/>
      <c r="GP115" s="1109"/>
      <c r="GQ115" s="1109"/>
      <c r="GR115" s="1109"/>
      <c r="GS115" s="1112">
        <f t="shared" si="7610"/>
        <v>0</v>
      </c>
      <c r="GT115" s="1109"/>
      <c r="GU115" s="1109"/>
      <c r="GV115" s="1109"/>
      <c r="GW115" s="1109"/>
      <c r="GX115" s="1109"/>
      <c r="GY115" s="1111"/>
      <c r="GZ115" s="1112">
        <f t="shared" si="7611"/>
        <v>0</v>
      </c>
      <c r="HA115" s="1126"/>
      <c r="HB115" s="1110"/>
      <c r="HD115" s="1121"/>
      <c r="HE115" s="1109"/>
      <c r="HF115" s="1109"/>
      <c r="HG115" s="1109"/>
      <c r="HH115" s="1112">
        <f t="shared" si="7612"/>
        <v>0</v>
      </c>
      <c r="HI115" s="1109"/>
      <c r="HJ115" s="1109"/>
      <c r="HK115" s="1109"/>
      <c r="HL115" s="1109"/>
      <c r="HM115" s="1109"/>
      <c r="HN115" s="1111"/>
      <c r="HO115" s="1112">
        <f t="shared" si="7613"/>
        <v>0</v>
      </c>
      <c r="HP115" s="1126"/>
      <c r="HQ115" s="1110"/>
      <c r="HS115" s="1121"/>
      <c r="HT115" s="1109"/>
      <c r="HU115" s="1109"/>
      <c r="HV115" s="1109"/>
      <c r="HW115" s="1112">
        <f t="shared" si="7614"/>
        <v>0</v>
      </c>
      <c r="HX115" s="1109"/>
      <c r="HY115" s="1109"/>
      <c r="HZ115" s="1109"/>
      <c r="IA115" s="1109"/>
      <c r="IB115" s="1109"/>
      <c r="IC115" s="1111"/>
      <c r="ID115" s="1112">
        <f t="shared" si="7615"/>
        <v>0</v>
      </c>
      <c r="IE115" s="1126"/>
      <c r="IF115" s="1110"/>
      <c r="IH115" s="1121"/>
      <c r="II115" s="1109"/>
      <c r="IJ115" s="1109"/>
      <c r="IK115" s="1109"/>
      <c r="IL115" s="1112">
        <f t="shared" si="7616"/>
        <v>0</v>
      </c>
      <c r="IM115" s="1109"/>
      <c r="IN115" s="1109"/>
      <c r="IO115" s="1109"/>
      <c r="IP115" s="1109"/>
      <c r="IQ115" s="1109"/>
      <c r="IR115" s="1111"/>
      <c r="IS115" s="1112">
        <f t="shared" si="7617"/>
        <v>0</v>
      </c>
      <c r="IT115" s="1126"/>
      <c r="IU115" s="1110"/>
      <c r="IW115" s="1121"/>
      <c r="IX115" s="1109"/>
      <c r="IY115" s="1109"/>
      <c r="IZ115" s="1109"/>
      <c r="JA115" s="1112">
        <f t="shared" si="7618"/>
        <v>0</v>
      </c>
      <c r="JB115" s="1109"/>
      <c r="JC115" s="1109"/>
      <c r="JD115" s="1109"/>
      <c r="JE115" s="1109"/>
      <c r="JF115" s="1109"/>
      <c r="JG115" s="1111"/>
      <c r="JH115" s="1112">
        <f t="shared" si="7619"/>
        <v>0</v>
      </c>
      <c r="JI115" s="1126"/>
      <c r="JJ115" s="1110"/>
      <c r="JL115" s="1121"/>
      <c r="JM115" s="1109"/>
      <c r="JN115" s="1109"/>
      <c r="JO115" s="1109"/>
      <c r="JP115" s="1112">
        <f t="shared" si="7620"/>
        <v>0</v>
      </c>
      <c r="JQ115" s="1109"/>
      <c r="JR115" s="1109"/>
      <c r="JS115" s="1109"/>
      <c r="JT115" s="1109"/>
      <c r="JU115" s="1109"/>
      <c r="JV115" s="1111"/>
      <c r="JW115" s="1112">
        <f t="shared" si="7621"/>
        <v>0</v>
      </c>
      <c r="JX115" s="1126"/>
      <c r="JY115" s="1110"/>
      <c r="KA115" s="1121"/>
      <c r="KB115" s="1109"/>
      <c r="KC115" s="1109"/>
      <c r="KD115" s="1109"/>
      <c r="KE115" s="1112">
        <f t="shared" si="7622"/>
        <v>0</v>
      </c>
      <c r="KF115" s="1109"/>
      <c r="KG115" s="1109"/>
      <c r="KH115" s="1109"/>
      <c r="KI115" s="1109"/>
      <c r="KJ115" s="1109"/>
      <c r="KK115" s="1111"/>
      <c r="KL115" s="1112">
        <f t="shared" si="7623"/>
        <v>0</v>
      </c>
      <c r="KM115" s="1126"/>
      <c r="KN115" s="1110"/>
      <c r="KP115" s="1121"/>
      <c r="KQ115" s="1109"/>
      <c r="KR115" s="1109"/>
      <c r="KS115" s="1109"/>
      <c r="KT115" s="1112">
        <f t="shared" si="7624"/>
        <v>0</v>
      </c>
      <c r="KU115" s="1109"/>
      <c r="KV115" s="1109"/>
      <c r="KW115" s="1109"/>
      <c r="KX115" s="1109"/>
      <c r="KY115" s="1109"/>
      <c r="KZ115" s="1111"/>
      <c r="LA115" s="1112">
        <f t="shared" si="7625"/>
        <v>0</v>
      </c>
      <c r="LB115" s="1126"/>
      <c r="LC115" s="1110"/>
      <c r="LE115" s="1121"/>
      <c r="LF115" s="1109"/>
      <c r="LG115" s="1109"/>
      <c r="LH115" s="1109"/>
      <c r="LI115" s="1112">
        <f t="shared" si="7626"/>
        <v>0</v>
      </c>
      <c r="LJ115" s="1109"/>
      <c r="LK115" s="1109"/>
      <c r="LL115" s="1109"/>
      <c r="LM115" s="1109"/>
      <c r="LN115" s="1109"/>
      <c r="LO115" s="1111"/>
      <c r="LP115" s="1112">
        <f t="shared" si="7627"/>
        <v>0</v>
      </c>
      <c r="LQ115" s="1126"/>
      <c r="LR115" s="1110"/>
      <c r="LT115" s="1121"/>
      <c r="LU115" s="1109"/>
      <c r="LV115" s="1109"/>
      <c r="LW115" s="1109"/>
      <c r="LX115" s="1112">
        <f t="shared" si="7628"/>
        <v>0</v>
      </c>
      <c r="LY115" s="1109"/>
      <c r="LZ115" s="1109"/>
      <c r="MA115" s="1109"/>
      <c r="MB115" s="1109"/>
      <c r="MC115" s="1109"/>
      <c r="MD115" s="1111"/>
      <c r="ME115" s="1112">
        <f t="shared" si="7629"/>
        <v>0</v>
      </c>
      <c r="MF115" s="1126"/>
      <c r="MG115" s="1110"/>
      <c r="MI115" s="1121"/>
      <c r="MJ115" s="1109"/>
      <c r="MK115" s="1109"/>
      <c r="ML115" s="1109"/>
      <c r="MM115" s="1112">
        <f t="shared" si="7630"/>
        <v>0</v>
      </c>
      <c r="MN115" s="1109"/>
      <c r="MO115" s="1109"/>
      <c r="MP115" s="1109"/>
      <c r="MQ115" s="1109"/>
      <c r="MR115" s="1109"/>
      <c r="MS115" s="1111"/>
      <c r="MT115" s="1112">
        <f t="shared" si="7631"/>
        <v>0</v>
      </c>
      <c r="MU115" s="1126"/>
      <c r="MV115" s="1110"/>
      <c r="MX115" s="1121"/>
      <c r="MY115" s="1109"/>
      <c r="MZ115" s="1109"/>
      <c r="NA115" s="1109"/>
      <c r="NB115" s="1112">
        <f t="shared" si="7632"/>
        <v>0</v>
      </c>
      <c r="NC115" s="1109"/>
      <c r="ND115" s="1109"/>
      <c r="NE115" s="1109"/>
      <c r="NF115" s="1109"/>
      <c r="NG115" s="1109"/>
      <c r="NH115" s="1111"/>
      <c r="NI115" s="1112">
        <f t="shared" si="7633"/>
        <v>0</v>
      </c>
      <c r="NJ115" s="1126"/>
      <c r="NK115" s="1110"/>
      <c r="NM115" s="1121"/>
      <c r="NN115" s="1109"/>
      <c r="NO115" s="1109"/>
      <c r="NP115" s="1109"/>
      <c r="NQ115" s="1112">
        <f t="shared" si="7634"/>
        <v>0</v>
      </c>
      <c r="NR115" s="1109"/>
      <c r="NS115" s="1109"/>
      <c r="NT115" s="1109"/>
      <c r="NU115" s="1109"/>
      <c r="NV115" s="1109"/>
      <c r="NW115" s="1111"/>
      <c r="NX115" s="1112">
        <f t="shared" si="7635"/>
        <v>0</v>
      </c>
      <c r="NY115" s="1126"/>
      <c r="NZ115" s="1110"/>
      <c r="OB115" s="1121"/>
      <c r="OC115" s="1109"/>
      <c r="OD115" s="1109"/>
      <c r="OE115" s="1109"/>
      <c r="OF115" s="1112">
        <f t="shared" si="7636"/>
        <v>0</v>
      </c>
      <c r="OG115" s="1109"/>
      <c r="OH115" s="1109"/>
      <c r="OI115" s="1109"/>
      <c r="OJ115" s="1109"/>
      <c r="OK115" s="1109"/>
      <c r="OL115" s="1111"/>
      <c r="OM115" s="1112">
        <f t="shared" si="7637"/>
        <v>0</v>
      </c>
      <c r="ON115" s="1126"/>
      <c r="OO115" s="1110"/>
      <c r="OQ115" s="1121"/>
      <c r="OR115" s="1109"/>
      <c r="OS115" s="1109"/>
      <c r="OT115" s="1109"/>
      <c r="OU115" s="1112">
        <f t="shared" si="7638"/>
        <v>0</v>
      </c>
      <c r="OV115" s="1109"/>
      <c r="OW115" s="1109"/>
      <c r="OX115" s="1109"/>
      <c r="OY115" s="1109"/>
      <c r="OZ115" s="1109"/>
      <c r="PA115" s="1111"/>
      <c r="PB115" s="1112">
        <f t="shared" si="7639"/>
        <v>0</v>
      </c>
      <c r="PC115" s="1126"/>
      <c r="PD115" s="1110"/>
      <c r="PF115" s="1121"/>
      <c r="PG115" s="1109"/>
      <c r="PH115" s="1109"/>
      <c r="PI115" s="1109"/>
      <c r="PJ115" s="1112">
        <f t="shared" si="7640"/>
        <v>0</v>
      </c>
      <c r="PK115" s="1109"/>
      <c r="PL115" s="1109"/>
      <c r="PM115" s="1109"/>
      <c r="PN115" s="1109"/>
      <c r="PO115" s="1109"/>
      <c r="PP115" s="1111"/>
      <c r="PQ115" s="1112">
        <f t="shared" si="7641"/>
        <v>0</v>
      </c>
      <c r="PR115" s="1126"/>
      <c r="PS115" s="1110"/>
      <c r="PU115" s="1121"/>
      <c r="PV115" s="1109"/>
      <c r="PW115" s="1109"/>
      <c r="PX115" s="1109"/>
      <c r="PY115" s="1112">
        <f t="shared" si="7642"/>
        <v>0</v>
      </c>
      <c r="PZ115" s="1109"/>
      <c r="QA115" s="1109"/>
      <c r="QB115" s="1109"/>
      <c r="QC115" s="1109"/>
      <c r="QD115" s="1109"/>
      <c r="QE115" s="1111"/>
      <c r="QF115" s="1112">
        <f t="shared" si="7643"/>
        <v>0</v>
      </c>
      <c r="QG115" s="1126"/>
      <c r="QH115" s="1110"/>
      <c r="QJ115" s="1121"/>
      <c r="QK115" s="1109"/>
      <c r="QL115" s="1109"/>
      <c r="QM115" s="1109"/>
      <c r="QN115" s="1112">
        <f t="shared" si="7644"/>
        <v>0</v>
      </c>
      <c r="QO115" s="1109"/>
      <c r="QP115" s="1109"/>
      <c r="QQ115" s="1109"/>
      <c r="QR115" s="1109"/>
      <c r="QS115" s="1109"/>
      <c r="QT115" s="1111"/>
      <c r="QU115" s="1112">
        <f t="shared" si="7645"/>
        <v>0</v>
      </c>
      <c r="QV115" s="1126"/>
      <c r="QW115" s="1110"/>
      <c r="QY115" s="1121"/>
      <c r="QZ115" s="1109"/>
      <c r="RA115" s="1109"/>
      <c r="RB115" s="1109"/>
      <c r="RC115" s="1112">
        <f t="shared" si="7646"/>
        <v>0</v>
      </c>
      <c r="RD115" s="1109"/>
      <c r="RE115" s="1109"/>
      <c r="RF115" s="1109"/>
      <c r="RG115" s="1109"/>
      <c r="RH115" s="1109"/>
      <c r="RI115" s="1111"/>
      <c r="RJ115" s="1112">
        <f t="shared" si="7647"/>
        <v>0</v>
      </c>
      <c r="RK115" s="1126"/>
      <c r="RL115" s="1110"/>
      <c r="RN115" s="1121"/>
      <c r="RO115" s="1109"/>
      <c r="RP115" s="1109"/>
      <c r="RQ115" s="1109"/>
      <c r="RR115" s="1112">
        <f t="shared" si="7648"/>
        <v>0</v>
      </c>
      <c r="RS115" s="1109"/>
      <c r="RT115" s="1109"/>
      <c r="RU115" s="1109"/>
      <c r="RV115" s="1109"/>
      <c r="RW115" s="1109"/>
      <c r="RX115" s="1111"/>
      <c r="RY115" s="1112">
        <f t="shared" si="7649"/>
        <v>0</v>
      </c>
      <c r="RZ115" s="1126"/>
      <c r="SA115" s="1110"/>
      <c r="SC115" s="1121"/>
      <c r="SD115" s="1109"/>
      <c r="SE115" s="1109"/>
      <c r="SF115" s="1109"/>
      <c r="SG115" s="1112">
        <f t="shared" si="7650"/>
        <v>0</v>
      </c>
      <c r="SH115" s="1109"/>
      <c r="SI115" s="1109"/>
      <c r="SJ115" s="1109"/>
      <c r="SK115" s="1109"/>
      <c r="SL115" s="1109"/>
      <c r="SM115" s="1111"/>
      <c r="SN115" s="1112">
        <f t="shared" si="7651"/>
        <v>0</v>
      </c>
      <c r="SO115" s="1126"/>
      <c r="SP115" s="1110"/>
      <c r="SR115" s="1121"/>
      <c r="SS115" s="1109"/>
      <c r="ST115" s="1109"/>
      <c r="SU115" s="1109"/>
      <c r="SV115" s="1112">
        <f t="shared" si="7652"/>
        <v>0</v>
      </c>
      <c r="SW115" s="1109"/>
      <c r="SX115" s="1109"/>
      <c r="SY115" s="1109"/>
      <c r="SZ115" s="1109"/>
      <c r="TA115" s="1109"/>
      <c r="TB115" s="1111"/>
      <c r="TC115" s="1112">
        <f t="shared" si="7653"/>
        <v>0</v>
      </c>
      <c r="TD115" s="1126"/>
      <c r="TE115" s="1110"/>
      <c r="TG115" s="1121"/>
      <c r="TH115" s="1109"/>
      <c r="TI115" s="1109"/>
      <c r="TJ115" s="1109"/>
      <c r="TK115" s="1112">
        <f t="shared" si="7654"/>
        <v>0</v>
      </c>
      <c r="TL115" s="1109"/>
      <c r="TM115" s="1109"/>
      <c r="TN115" s="1109"/>
      <c r="TO115" s="1109"/>
      <c r="TP115" s="1109"/>
      <c r="TQ115" s="1111"/>
      <c r="TR115" s="1112">
        <f t="shared" si="7655"/>
        <v>0</v>
      </c>
      <c r="TS115" s="1126"/>
      <c r="TT115" s="1110"/>
      <c r="TV115" s="1121"/>
      <c r="TW115" s="1109"/>
      <c r="TX115" s="1109"/>
      <c r="TY115" s="1109"/>
      <c r="TZ115" s="1112">
        <f t="shared" si="7656"/>
        <v>0</v>
      </c>
      <c r="UA115" s="1109"/>
      <c r="UB115" s="1109"/>
      <c r="UC115" s="1109"/>
      <c r="UD115" s="1109"/>
      <c r="UE115" s="1109"/>
      <c r="UF115" s="1111"/>
      <c r="UG115" s="1112">
        <f t="shared" si="7657"/>
        <v>0</v>
      </c>
      <c r="UH115" s="1126"/>
      <c r="UI115" s="1110"/>
      <c r="UK115" s="1121"/>
      <c r="UL115" s="1109"/>
      <c r="UM115" s="1109"/>
      <c r="UN115" s="1109"/>
      <c r="UO115" s="1112">
        <f t="shared" si="7658"/>
        <v>0</v>
      </c>
      <c r="UP115" s="1109"/>
      <c r="UQ115" s="1109"/>
      <c r="UR115" s="1109"/>
      <c r="US115" s="1109"/>
      <c r="UT115" s="1109"/>
      <c r="UU115" s="1111"/>
      <c r="UV115" s="1112">
        <f t="shared" si="7659"/>
        <v>0</v>
      </c>
      <c r="UW115" s="1126"/>
      <c r="UX115" s="1110"/>
      <c r="UZ115" s="1121"/>
      <c r="VA115" s="1109"/>
      <c r="VB115" s="1109"/>
      <c r="VC115" s="1109"/>
      <c r="VD115" s="1112">
        <f t="shared" si="7660"/>
        <v>0</v>
      </c>
      <c r="VE115" s="1109"/>
      <c r="VF115" s="1109"/>
      <c r="VG115" s="1109"/>
      <c r="VH115" s="1109"/>
      <c r="VI115" s="1109"/>
      <c r="VJ115" s="1111"/>
      <c r="VK115" s="1112">
        <f t="shared" si="7661"/>
        <v>0</v>
      </c>
      <c r="VL115" s="1126"/>
      <c r="VM115" s="1110"/>
      <c r="VO115" s="1121"/>
      <c r="VP115" s="1109"/>
      <c r="VQ115" s="1109"/>
      <c r="VR115" s="1109"/>
      <c r="VS115" s="1112">
        <f t="shared" si="7662"/>
        <v>0</v>
      </c>
      <c r="VT115" s="1109"/>
      <c r="VU115" s="1109"/>
      <c r="VV115" s="1109"/>
      <c r="VW115" s="1109"/>
      <c r="VX115" s="1109"/>
      <c r="VY115" s="1111"/>
      <c r="VZ115" s="1112">
        <f t="shared" si="7663"/>
        <v>0</v>
      </c>
      <c r="WA115" s="1126"/>
      <c r="WB115" s="1110"/>
      <c r="WD115" s="1121"/>
      <c r="WE115" s="1109"/>
      <c r="WF115" s="1109"/>
      <c r="WG115" s="1109"/>
      <c r="WH115" s="1112">
        <f t="shared" si="7664"/>
        <v>0</v>
      </c>
      <c r="WI115" s="1109"/>
      <c r="WJ115" s="1109"/>
      <c r="WK115" s="1109"/>
      <c r="WL115" s="1109"/>
      <c r="WM115" s="1109"/>
      <c r="WN115" s="1111"/>
      <c r="WO115" s="1112">
        <f t="shared" si="7665"/>
        <v>0</v>
      </c>
      <c r="WP115" s="1126"/>
      <c r="WQ115" s="1110"/>
      <c r="WS115" s="1121"/>
      <c r="WT115" s="1109"/>
      <c r="WU115" s="1109"/>
      <c r="WV115" s="1109"/>
      <c r="WW115" s="1112">
        <f t="shared" si="7666"/>
        <v>0</v>
      </c>
      <c r="WX115" s="1109"/>
      <c r="WY115" s="1109"/>
      <c r="WZ115" s="1109"/>
      <c r="XA115" s="1109"/>
      <c r="XB115" s="1109"/>
      <c r="XC115" s="1111"/>
      <c r="XD115" s="1112">
        <f t="shared" si="7667"/>
        <v>0</v>
      </c>
      <c r="XE115" s="1126"/>
      <c r="XF115" s="1110"/>
      <c r="XH115" s="1121"/>
      <c r="XI115" s="1109"/>
      <c r="XJ115" s="1109"/>
      <c r="XK115" s="1109"/>
      <c r="XL115" s="1112">
        <f t="shared" si="7668"/>
        <v>0</v>
      </c>
      <c r="XM115" s="1109"/>
      <c r="XN115" s="1109"/>
      <c r="XO115" s="1109"/>
      <c r="XP115" s="1109"/>
      <c r="XQ115" s="1109"/>
      <c r="XR115" s="1111"/>
      <c r="XS115" s="1112">
        <f t="shared" si="7669"/>
        <v>0</v>
      </c>
      <c r="XT115" s="1126"/>
      <c r="XU115" s="1110"/>
      <c r="XW115" s="1121"/>
      <c r="XX115" s="1109"/>
      <c r="XY115" s="1109"/>
      <c r="XZ115" s="1109"/>
      <c r="YA115" s="1112">
        <f t="shared" si="7670"/>
        <v>0</v>
      </c>
      <c r="YB115" s="1109"/>
      <c r="YC115" s="1109"/>
      <c r="YD115" s="1109"/>
      <c r="YE115" s="1109"/>
      <c r="YF115" s="1109"/>
      <c r="YG115" s="1111"/>
      <c r="YH115" s="1112">
        <f t="shared" si="7671"/>
        <v>0</v>
      </c>
      <c r="YI115" s="1126"/>
      <c r="YJ115" s="1110"/>
      <c r="YL115" s="1121"/>
      <c r="YM115" s="1109"/>
      <c r="YN115" s="1109"/>
      <c r="YO115" s="1109"/>
      <c r="YP115" s="1112">
        <f t="shared" si="7672"/>
        <v>0</v>
      </c>
      <c r="YQ115" s="1109"/>
      <c r="YR115" s="1109"/>
      <c r="YS115" s="1109"/>
      <c r="YT115" s="1109"/>
      <c r="YU115" s="1109"/>
      <c r="YV115" s="1111"/>
      <c r="YW115" s="1112">
        <f t="shared" si="7673"/>
        <v>0</v>
      </c>
      <c r="YX115" s="1126"/>
      <c r="YY115" s="1110"/>
      <c r="ZA115" s="1121"/>
      <c r="ZB115" s="1109"/>
      <c r="ZC115" s="1109"/>
      <c r="ZD115" s="1109"/>
      <c r="ZE115" s="1112">
        <f t="shared" si="7674"/>
        <v>0</v>
      </c>
      <c r="ZF115" s="1109"/>
      <c r="ZG115" s="1109"/>
      <c r="ZH115" s="1109"/>
      <c r="ZI115" s="1109"/>
      <c r="ZJ115" s="1109"/>
      <c r="ZK115" s="1111"/>
      <c r="ZL115" s="1112">
        <f t="shared" si="7675"/>
        <v>0</v>
      </c>
      <c r="ZM115" s="1126"/>
      <c r="ZN115" s="1110"/>
      <c r="ZP115" s="1121"/>
      <c r="ZQ115" s="1109"/>
      <c r="ZR115" s="1109"/>
      <c r="ZS115" s="1109"/>
      <c r="ZT115" s="1112">
        <f t="shared" si="7676"/>
        <v>0</v>
      </c>
      <c r="ZU115" s="1109"/>
      <c r="ZV115" s="1109"/>
      <c r="ZW115" s="1109"/>
      <c r="ZX115" s="1109"/>
      <c r="ZY115" s="1109"/>
      <c r="ZZ115" s="1111"/>
      <c r="AAA115" s="1112">
        <f t="shared" si="7677"/>
        <v>0</v>
      </c>
      <c r="AAB115" s="1126"/>
      <c r="AAC115" s="1110"/>
      <c r="AAE115" s="1121"/>
      <c r="AAF115" s="1109"/>
      <c r="AAG115" s="1109"/>
      <c r="AAH115" s="1109"/>
      <c r="AAI115" s="1112">
        <f t="shared" si="7678"/>
        <v>0</v>
      </c>
      <c r="AAJ115" s="1109"/>
      <c r="AAK115" s="1109"/>
      <c r="AAL115" s="1109"/>
      <c r="AAM115" s="1109"/>
      <c r="AAN115" s="1109"/>
      <c r="AAO115" s="1111"/>
      <c r="AAP115" s="1112">
        <f t="shared" si="7679"/>
        <v>0</v>
      </c>
      <c r="AAQ115" s="1126"/>
      <c r="AAR115" s="1110"/>
      <c r="AAT115" s="1121"/>
      <c r="AAU115" s="1109"/>
      <c r="AAV115" s="1109"/>
      <c r="AAW115" s="1109"/>
      <c r="AAX115" s="1112">
        <f t="shared" si="7680"/>
        <v>0</v>
      </c>
      <c r="AAY115" s="1109"/>
      <c r="AAZ115" s="1109"/>
      <c r="ABA115" s="1109"/>
      <c r="ABB115" s="1109"/>
      <c r="ABC115" s="1109"/>
      <c r="ABD115" s="1111"/>
      <c r="ABE115" s="1112">
        <f t="shared" si="7681"/>
        <v>0</v>
      </c>
      <c r="ABF115" s="1126"/>
      <c r="ABG115" s="1110"/>
      <c r="ABI115" s="1121"/>
      <c r="ABJ115" s="1109"/>
      <c r="ABK115" s="1109"/>
      <c r="ABL115" s="1109"/>
      <c r="ABM115" s="1112">
        <f t="shared" si="7682"/>
        <v>0</v>
      </c>
      <c r="ABN115" s="1109"/>
      <c r="ABO115" s="1109"/>
      <c r="ABP115" s="1109"/>
      <c r="ABQ115" s="1109"/>
      <c r="ABR115" s="1109"/>
      <c r="ABS115" s="1111"/>
      <c r="ABT115" s="1112">
        <f t="shared" si="7683"/>
        <v>0</v>
      </c>
      <c r="ABU115" s="1126"/>
      <c r="ABV115" s="1110"/>
      <c r="ABX115" s="1121"/>
      <c r="ABY115" s="1109"/>
      <c r="ABZ115" s="1109"/>
      <c r="ACA115" s="1109"/>
      <c r="ACB115" s="1112">
        <f t="shared" si="7684"/>
        <v>0</v>
      </c>
      <c r="ACC115" s="1109"/>
      <c r="ACD115" s="1109"/>
      <c r="ACE115" s="1109"/>
      <c r="ACF115" s="1109"/>
      <c r="ACG115" s="1109"/>
      <c r="ACH115" s="1111"/>
      <c r="ACI115" s="1112">
        <f t="shared" si="7685"/>
        <v>0</v>
      </c>
      <c r="ACJ115" s="1126"/>
      <c r="ACK115" s="1110"/>
      <c r="ACM115" s="1121"/>
      <c r="ACN115" s="1109"/>
      <c r="ACO115" s="1109"/>
      <c r="ACP115" s="1109"/>
      <c r="ACQ115" s="1112">
        <f t="shared" si="7686"/>
        <v>0</v>
      </c>
      <c r="ACR115" s="1109"/>
      <c r="ACS115" s="1109"/>
      <c r="ACT115" s="1109"/>
      <c r="ACU115" s="1109"/>
      <c r="ACV115" s="1109"/>
      <c r="ACW115" s="1111"/>
      <c r="ACX115" s="1112">
        <f t="shared" si="7687"/>
        <v>0</v>
      </c>
      <c r="ACY115" s="1126"/>
      <c r="ACZ115" s="1110"/>
      <c r="ADB115" s="1121"/>
      <c r="ADC115" s="1109"/>
      <c r="ADD115" s="1109"/>
      <c r="ADE115" s="1109"/>
      <c r="ADF115" s="1112">
        <f t="shared" si="7688"/>
        <v>0</v>
      </c>
      <c r="ADG115" s="1109"/>
      <c r="ADH115" s="1109"/>
      <c r="ADI115" s="1109"/>
      <c r="ADJ115" s="1109"/>
      <c r="ADK115" s="1109"/>
      <c r="ADL115" s="1111"/>
      <c r="ADM115" s="1112">
        <f t="shared" si="7689"/>
        <v>0</v>
      </c>
      <c r="ADN115" s="1126"/>
      <c r="ADO115" s="1110"/>
      <c r="ADQ115" s="1121"/>
      <c r="ADR115" s="1109"/>
      <c r="ADS115" s="1109"/>
      <c r="ADT115" s="1109"/>
      <c r="ADU115" s="1112">
        <f t="shared" si="7690"/>
        <v>0</v>
      </c>
      <c r="ADV115" s="1109"/>
      <c r="ADW115" s="1109"/>
      <c r="ADX115" s="1109"/>
      <c r="ADY115" s="1109"/>
      <c r="ADZ115" s="1109"/>
      <c r="AEA115" s="1111"/>
      <c r="AEB115" s="1112">
        <f t="shared" si="7691"/>
        <v>0</v>
      </c>
      <c r="AEC115" s="1126"/>
      <c r="AED115" s="1110"/>
      <c r="AEF115" s="1121"/>
      <c r="AEG115" s="1109"/>
      <c r="AEH115" s="1109"/>
      <c r="AEI115" s="1109"/>
      <c r="AEJ115" s="1112">
        <f t="shared" si="7692"/>
        <v>0</v>
      </c>
      <c r="AEK115" s="1109"/>
      <c r="AEL115" s="1109"/>
      <c r="AEM115" s="1109"/>
      <c r="AEN115" s="1109"/>
      <c r="AEO115" s="1109"/>
      <c r="AEP115" s="1111"/>
      <c r="AEQ115" s="1112">
        <f t="shared" si="7693"/>
        <v>0</v>
      </c>
      <c r="AER115" s="1126"/>
      <c r="AES115" s="1110"/>
      <c r="AEU115" s="1121"/>
      <c r="AEV115" s="1109"/>
      <c r="AEW115" s="1109"/>
      <c r="AEX115" s="1109"/>
      <c r="AEY115" s="1112">
        <f t="shared" si="7694"/>
        <v>0</v>
      </c>
      <c r="AEZ115" s="1109"/>
      <c r="AFA115" s="1109"/>
      <c r="AFB115" s="1109"/>
      <c r="AFC115" s="1109"/>
      <c r="AFD115" s="1109"/>
      <c r="AFE115" s="1111"/>
      <c r="AFF115" s="1112">
        <f t="shared" si="7695"/>
        <v>0</v>
      </c>
      <c r="AFG115" s="1126"/>
      <c r="AFH115" s="1110"/>
      <c r="AFJ115" s="1121"/>
      <c r="AFK115" s="1109"/>
      <c r="AFL115" s="1109"/>
      <c r="AFM115" s="1109"/>
      <c r="AFN115" s="1112">
        <f t="shared" si="7696"/>
        <v>0</v>
      </c>
      <c r="AFO115" s="1109"/>
      <c r="AFP115" s="1109"/>
      <c r="AFQ115" s="1109"/>
      <c r="AFR115" s="1109"/>
      <c r="AFS115" s="1109"/>
      <c r="AFT115" s="1111"/>
      <c r="AFU115" s="1112">
        <f t="shared" si="7697"/>
        <v>0</v>
      </c>
      <c r="AFV115" s="1126"/>
      <c r="AFW115" s="1110"/>
      <c r="AFY115" s="1121"/>
      <c r="AFZ115" s="1109"/>
      <c r="AGA115" s="1109"/>
      <c r="AGB115" s="1109"/>
      <c r="AGC115" s="1112">
        <f t="shared" si="7698"/>
        <v>0</v>
      </c>
      <c r="AGD115" s="1109"/>
      <c r="AGE115" s="1109"/>
      <c r="AGF115" s="1109"/>
      <c r="AGG115" s="1109"/>
      <c r="AGH115" s="1109"/>
      <c r="AGI115" s="1111"/>
      <c r="AGJ115" s="1112">
        <f t="shared" si="7699"/>
        <v>0</v>
      </c>
      <c r="AGK115" s="1126"/>
      <c r="AGL115" s="1110"/>
      <c r="AGN115" s="1121"/>
      <c r="AGO115" s="1109"/>
      <c r="AGP115" s="1109"/>
      <c r="AGQ115" s="1109"/>
      <c r="AGR115" s="1112">
        <f t="shared" si="7700"/>
        <v>0</v>
      </c>
      <c r="AGS115" s="1109"/>
      <c r="AGT115" s="1109"/>
      <c r="AGU115" s="1109"/>
      <c r="AGV115" s="1109"/>
      <c r="AGW115" s="1109"/>
      <c r="AGX115" s="1111"/>
      <c r="AGY115" s="1112">
        <f t="shared" si="7701"/>
        <v>0</v>
      </c>
      <c r="AGZ115" s="1126"/>
      <c r="AHA115" s="1110"/>
      <c r="AHC115" s="1121"/>
      <c r="AHD115" s="1109"/>
      <c r="AHE115" s="1109"/>
      <c r="AHF115" s="1109"/>
      <c r="AHG115" s="1112">
        <f t="shared" si="7702"/>
        <v>0</v>
      </c>
      <c r="AHH115" s="1109"/>
      <c r="AHI115" s="1109"/>
      <c r="AHJ115" s="1109"/>
      <c r="AHK115" s="1109"/>
      <c r="AHL115" s="1109"/>
      <c r="AHM115" s="1111"/>
      <c r="AHN115" s="1112">
        <f t="shared" si="7703"/>
        <v>0</v>
      </c>
      <c r="AHO115" s="1126"/>
      <c r="AHP115" s="1110"/>
      <c r="AHR115" s="1121"/>
      <c r="AHS115" s="1109"/>
      <c r="AHT115" s="1109"/>
      <c r="AHU115" s="1109"/>
      <c r="AHV115" s="1112">
        <f t="shared" si="7704"/>
        <v>0</v>
      </c>
      <c r="AHW115" s="1109"/>
      <c r="AHX115" s="1109"/>
      <c r="AHY115" s="1109"/>
      <c r="AHZ115" s="1109"/>
      <c r="AIA115" s="1109"/>
      <c r="AIB115" s="1111"/>
      <c r="AIC115" s="1112">
        <f t="shared" si="7705"/>
        <v>0</v>
      </c>
      <c r="AID115" s="1126"/>
      <c r="AIE115" s="1110"/>
      <c r="AIG115" s="1121"/>
      <c r="AIH115" s="1109"/>
      <c r="AII115" s="1109"/>
      <c r="AIJ115" s="1109"/>
      <c r="AIK115" s="1112">
        <f t="shared" si="7706"/>
        <v>0</v>
      </c>
      <c r="AIL115" s="1109"/>
      <c r="AIM115" s="1109"/>
      <c r="AIN115" s="1109"/>
      <c r="AIO115" s="1109"/>
      <c r="AIP115" s="1109"/>
      <c r="AIQ115" s="1111"/>
      <c r="AIR115" s="1112">
        <f t="shared" si="7707"/>
        <v>0</v>
      </c>
      <c r="AIS115" s="1126"/>
      <c r="AIT115" s="1110"/>
      <c r="AIV115" s="1121"/>
      <c r="AIW115" s="1109"/>
      <c r="AIX115" s="1109"/>
      <c r="AIY115" s="1109"/>
      <c r="AIZ115" s="1112">
        <f t="shared" si="7708"/>
        <v>0</v>
      </c>
      <c r="AJA115" s="1109"/>
      <c r="AJB115" s="1109"/>
      <c r="AJC115" s="1109"/>
      <c r="AJD115" s="1109"/>
      <c r="AJE115" s="1109"/>
      <c r="AJF115" s="1111"/>
      <c r="AJG115" s="1112">
        <f t="shared" si="7709"/>
        <v>0</v>
      </c>
      <c r="AJH115" s="1126"/>
      <c r="AJI115" s="1110"/>
      <c r="AJK115" s="1121"/>
      <c r="AJL115" s="1109"/>
      <c r="AJM115" s="1109"/>
      <c r="AJN115" s="1109"/>
      <c r="AJO115" s="1112">
        <f t="shared" si="7710"/>
        <v>0</v>
      </c>
      <c r="AJP115" s="1109"/>
      <c r="AJQ115" s="1109"/>
      <c r="AJR115" s="1109"/>
      <c r="AJS115" s="1109"/>
      <c r="AJT115" s="1109"/>
      <c r="AJU115" s="1111"/>
      <c r="AJV115" s="1112">
        <f t="shared" si="7711"/>
        <v>0</v>
      </c>
      <c r="AJW115" s="1126"/>
      <c r="AJX115" s="1110"/>
      <c r="AJZ115" s="1121"/>
      <c r="AKA115" s="1109"/>
      <c r="AKB115" s="1109"/>
      <c r="AKC115" s="1109"/>
      <c r="AKD115" s="1112">
        <f t="shared" si="7712"/>
        <v>0</v>
      </c>
      <c r="AKE115" s="1109"/>
      <c r="AKF115" s="1109"/>
      <c r="AKG115" s="1109"/>
      <c r="AKH115" s="1109"/>
      <c r="AKI115" s="1109"/>
      <c r="AKJ115" s="1111"/>
      <c r="AKK115" s="1112">
        <f t="shared" si="7713"/>
        <v>0</v>
      </c>
      <c r="AKL115" s="1126"/>
      <c r="AKM115" s="1110"/>
      <c r="AKO115" s="1121"/>
      <c r="AKP115" s="1109"/>
      <c r="AKQ115" s="1109"/>
      <c r="AKR115" s="1109"/>
      <c r="AKS115" s="1112">
        <f t="shared" si="7714"/>
        <v>0</v>
      </c>
      <c r="AKT115" s="1109"/>
      <c r="AKU115" s="1109"/>
      <c r="AKV115" s="1109"/>
      <c r="AKW115" s="1109"/>
      <c r="AKX115" s="1109"/>
      <c r="AKY115" s="1111"/>
      <c r="AKZ115" s="1112">
        <f t="shared" si="7715"/>
        <v>0</v>
      </c>
      <c r="ALA115" s="1126"/>
      <c r="ALB115" s="1110"/>
      <c r="ALD115" s="1121"/>
      <c r="ALE115" s="1109"/>
      <c r="ALF115" s="1109"/>
      <c r="ALG115" s="1109"/>
      <c r="ALH115" s="1112">
        <f t="shared" si="7716"/>
        <v>0</v>
      </c>
      <c r="ALI115" s="1109"/>
      <c r="ALJ115" s="1109"/>
      <c r="ALK115" s="1109"/>
      <c r="ALL115" s="1109"/>
      <c r="ALM115" s="1109"/>
      <c r="ALN115" s="1111"/>
      <c r="ALO115" s="1112">
        <f t="shared" si="7717"/>
        <v>0</v>
      </c>
      <c r="ALP115" s="1126"/>
      <c r="ALQ115" s="1110"/>
      <c r="ALS115" s="1121"/>
      <c r="ALT115" s="1109"/>
      <c r="ALU115" s="1109"/>
      <c r="ALV115" s="1109"/>
      <c r="ALW115" s="1112">
        <f t="shared" si="7718"/>
        <v>0</v>
      </c>
      <c r="ALX115" s="1109"/>
      <c r="ALY115" s="1109"/>
      <c r="ALZ115" s="1109"/>
      <c r="AMA115" s="1109"/>
      <c r="AMB115" s="1109"/>
      <c r="AMC115" s="1111"/>
      <c r="AMD115" s="1112">
        <f t="shared" si="7719"/>
        <v>0</v>
      </c>
      <c r="AME115" s="1126"/>
      <c r="AMF115" s="1110"/>
      <c r="AMH115" s="1121"/>
      <c r="AMI115" s="1109"/>
      <c r="AMJ115" s="1109"/>
      <c r="AMK115" s="1109"/>
      <c r="AML115" s="1112">
        <f t="shared" si="7720"/>
        <v>0</v>
      </c>
      <c r="AMM115" s="1109"/>
      <c r="AMN115" s="1109"/>
      <c r="AMO115" s="1109"/>
      <c r="AMP115" s="1109"/>
      <c r="AMQ115" s="1109"/>
      <c r="AMR115" s="1111"/>
      <c r="AMS115" s="1112">
        <f t="shared" si="7721"/>
        <v>0</v>
      </c>
      <c r="AMT115" s="1126"/>
      <c r="AMU115" s="1110"/>
      <c r="AMW115" s="1121"/>
      <c r="AMX115" s="1109"/>
      <c r="AMY115" s="1109"/>
      <c r="AMZ115" s="1109"/>
      <c r="ANA115" s="1112">
        <f t="shared" si="7722"/>
        <v>0</v>
      </c>
      <c r="ANB115" s="1109"/>
      <c r="ANC115" s="1109"/>
      <c r="AND115" s="1109"/>
      <c r="ANE115" s="1109"/>
      <c r="ANF115" s="1109"/>
      <c r="ANG115" s="1111"/>
      <c r="ANH115" s="1112">
        <f t="shared" si="7723"/>
        <v>0</v>
      </c>
      <c r="ANI115" s="1126"/>
      <c r="ANJ115" s="1110"/>
      <c r="ANL115" s="1121"/>
      <c r="ANM115" s="1109"/>
      <c r="ANN115" s="1109"/>
      <c r="ANO115" s="1109"/>
      <c r="ANP115" s="1112">
        <f t="shared" si="7724"/>
        <v>0</v>
      </c>
      <c r="ANQ115" s="1109"/>
      <c r="ANR115" s="1109"/>
      <c r="ANS115" s="1109"/>
      <c r="ANT115" s="1109"/>
      <c r="ANU115" s="1109"/>
      <c r="ANV115" s="1111"/>
      <c r="ANW115" s="1112">
        <f t="shared" si="7725"/>
        <v>0</v>
      </c>
      <c r="ANX115" s="1126"/>
      <c r="ANY115" s="1110"/>
      <c r="AOA115" s="1121"/>
      <c r="AOB115" s="1109"/>
      <c r="AOC115" s="1109"/>
      <c r="AOD115" s="1109"/>
      <c r="AOE115" s="1112">
        <f t="shared" si="7726"/>
        <v>0</v>
      </c>
      <c r="AOF115" s="1109"/>
      <c r="AOG115" s="1109"/>
      <c r="AOH115" s="1109"/>
      <c r="AOI115" s="1109"/>
      <c r="AOJ115" s="1109"/>
      <c r="AOK115" s="1111"/>
      <c r="AOL115" s="1112">
        <f t="shared" si="7727"/>
        <v>0</v>
      </c>
      <c r="AOM115" s="1126"/>
      <c r="AON115" s="1110"/>
      <c r="AOP115" s="1121"/>
      <c r="AOQ115" s="1109"/>
      <c r="AOR115" s="1109"/>
      <c r="AOS115" s="1109"/>
      <c r="AOT115" s="1112">
        <f t="shared" si="7728"/>
        <v>0</v>
      </c>
      <c r="AOU115" s="1109"/>
      <c r="AOV115" s="1109"/>
      <c r="AOW115" s="1109"/>
      <c r="AOX115" s="1109"/>
      <c r="AOY115" s="1109"/>
      <c r="AOZ115" s="1111"/>
      <c r="APA115" s="1112">
        <f t="shared" si="7729"/>
        <v>0</v>
      </c>
      <c r="APB115" s="1126"/>
      <c r="APC115" s="1110"/>
      <c r="APE115" s="1121"/>
      <c r="APF115" s="1109"/>
      <c r="APG115" s="1109"/>
      <c r="APH115" s="1109"/>
      <c r="API115" s="1112">
        <f t="shared" si="7730"/>
        <v>0</v>
      </c>
      <c r="APJ115" s="1109"/>
      <c r="APK115" s="1109"/>
      <c r="APL115" s="1109"/>
      <c r="APM115" s="1109"/>
      <c r="APN115" s="1109"/>
      <c r="APO115" s="1111"/>
      <c r="APP115" s="1112">
        <f t="shared" si="7731"/>
        <v>0</v>
      </c>
      <c r="APQ115" s="1126"/>
      <c r="APR115" s="1110"/>
      <c r="APT115" s="1121"/>
      <c r="APU115" s="1109"/>
      <c r="APV115" s="1109"/>
      <c r="APW115" s="1109"/>
      <c r="APX115" s="1112">
        <f t="shared" si="7732"/>
        <v>0</v>
      </c>
      <c r="APY115" s="1109"/>
      <c r="APZ115" s="1109"/>
      <c r="AQA115" s="1109"/>
      <c r="AQB115" s="1109"/>
      <c r="AQC115" s="1109"/>
      <c r="AQD115" s="1111"/>
      <c r="AQE115" s="1112">
        <f t="shared" si="7733"/>
        <v>0</v>
      </c>
      <c r="AQF115" s="1126"/>
      <c r="AQG115" s="1110"/>
      <c r="AQI115" s="1121"/>
      <c r="AQJ115" s="1109"/>
      <c r="AQK115" s="1109"/>
      <c r="AQL115" s="1109"/>
      <c r="AQM115" s="1112">
        <f t="shared" si="7734"/>
        <v>0</v>
      </c>
      <c r="AQN115" s="1109"/>
      <c r="AQO115" s="1109"/>
      <c r="AQP115" s="1109"/>
      <c r="AQQ115" s="1109"/>
      <c r="AQR115" s="1109"/>
      <c r="AQS115" s="1111"/>
      <c r="AQT115" s="1112">
        <f t="shared" si="7735"/>
        <v>0</v>
      </c>
      <c r="AQU115" s="1126"/>
      <c r="AQV115" s="1110"/>
      <c r="AQX115" s="1121"/>
      <c r="AQY115" s="1109"/>
      <c r="AQZ115" s="1109"/>
      <c r="ARA115" s="1109"/>
      <c r="ARB115" s="1112">
        <f t="shared" si="7736"/>
        <v>0</v>
      </c>
      <c r="ARC115" s="1109"/>
      <c r="ARD115" s="1109"/>
      <c r="ARE115" s="1109"/>
      <c r="ARF115" s="1109"/>
      <c r="ARG115" s="1109"/>
      <c r="ARH115" s="1111"/>
      <c r="ARI115" s="1112">
        <f t="shared" si="7737"/>
        <v>0</v>
      </c>
      <c r="ARJ115" s="1126"/>
      <c r="ARK115" s="1110"/>
      <c r="ARM115" s="1121"/>
      <c r="ARN115" s="1109"/>
      <c r="ARO115" s="1109"/>
      <c r="ARP115" s="1109"/>
      <c r="ARQ115" s="1112">
        <f t="shared" si="7738"/>
        <v>0</v>
      </c>
      <c r="ARR115" s="1109"/>
      <c r="ARS115" s="1109"/>
      <c r="ART115" s="1109"/>
      <c r="ARU115" s="1109"/>
      <c r="ARV115" s="1109"/>
      <c r="ARW115" s="1111"/>
      <c r="ARX115" s="1112">
        <f t="shared" si="7739"/>
        <v>0</v>
      </c>
      <c r="ARY115" s="1126"/>
      <c r="ARZ115" s="1110"/>
      <c r="ASB115" s="1121"/>
      <c r="ASC115" s="1109"/>
      <c r="ASD115" s="1109"/>
      <c r="ASE115" s="1109"/>
      <c r="ASF115" s="1112">
        <f t="shared" si="7740"/>
        <v>0</v>
      </c>
      <c r="ASG115" s="1109"/>
      <c r="ASH115" s="1109"/>
      <c r="ASI115" s="1109"/>
      <c r="ASJ115" s="1109"/>
      <c r="ASK115" s="1109"/>
      <c r="ASL115" s="1111"/>
      <c r="ASM115" s="1112">
        <f t="shared" si="7741"/>
        <v>0</v>
      </c>
      <c r="ASN115" s="1126"/>
      <c r="ASO115" s="1110"/>
      <c r="ASQ115" s="1121"/>
      <c r="ASR115" s="1109"/>
      <c r="ASS115" s="1109"/>
      <c r="AST115" s="1109"/>
      <c r="ASU115" s="1112">
        <f t="shared" si="7742"/>
        <v>0</v>
      </c>
      <c r="ASV115" s="1109"/>
      <c r="ASW115" s="1109"/>
      <c r="ASX115" s="1109"/>
      <c r="ASY115" s="1109"/>
      <c r="ASZ115" s="1109"/>
      <c r="ATA115" s="1111"/>
      <c r="ATB115" s="1112">
        <f t="shared" si="7743"/>
        <v>0</v>
      </c>
      <c r="ATC115" s="1126"/>
      <c r="ATD115" s="1110"/>
      <c r="ATF115" s="1121"/>
      <c r="ATG115" s="1109"/>
      <c r="ATH115" s="1109"/>
      <c r="ATI115" s="1109"/>
      <c r="ATJ115" s="1112">
        <f t="shared" si="7744"/>
        <v>0</v>
      </c>
      <c r="ATK115" s="1109"/>
      <c r="ATL115" s="1109"/>
      <c r="ATM115" s="1109"/>
      <c r="ATN115" s="1109"/>
      <c r="ATO115" s="1109"/>
      <c r="ATP115" s="1111"/>
      <c r="ATQ115" s="1112">
        <f t="shared" si="7745"/>
        <v>0</v>
      </c>
      <c r="ATR115" s="1126"/>
      <c r="ATS115" s="1110"/>
      <c r="ATU115" s="1121"/>
      <c r="ATV115" s="1109"/>
      <c r="ATW115" s="1109"/>
      <c r="ATX115" s="1109"/>
      <c r="ATY115" s="1112">
        <f t="shared" si="7746"/>
        <v>0</v>
      </c>
      <c r="ATZ115" s="1109"/>
      <c r="AUA115" s="1109"/>
      <c r="AUB115" s="1109"/>
      <c r="AUC115" s="1109"/>
      <c r="AUD115" s="1109"/>
      <c r="AUE115" s="1111"/>
      <c r="AUF115" s="1112">
        <f t="shared" si="7747"/>
        <v>0</v>
      </c>
      <c r="AUG115" s="1126"/>
      <c r="AUH115" s="1110"/>
      <c r="AUJ115" s="1121"/>
      <c r="AUK115" s="1109"/>
      <c r="AUL115" s="1109"/>
      <c r="AUM115" s="1109"/>
      <c r="AUN115" s="1112">
        <f t="shared" si="7748"/>
        <v>0</v>
      </c>
      <c r="AUO115" s="1109"/>
      <c r="AUP115" s="1109"/>
      <c r="AUQ115" s="1109"/>
      <c r="AUR115" s="1109"/>
      <c r="AUS115" s="1109"/>
      <c r="AUT115" s="1111"/>
      <c r="AUU115" s="1112">
        <f t="shared" si="7749"/>
        <v>0</v>
      </c>
      <c r="AUV115" s="1126"/>
      <c r="AUW115" s="1110"/>
      <c r="AUY115" s="1121"/>
      <c r="AUZ115" s="1109"/>
      <c r="AVA115" s="1109"/>
      <c r="AVB115" s="1109"/>
      <c r="AVC115" s="1112">
        <f t="shared" si="7750"/>
        <v>0</v>
      </c>
      <c r="AVD115" s="1109"/>
      <c r="AVE115" s="1109"/>
      <c r="AVF115" s="1109"/>
      <c r="AVG115" s="1109"/>
      <c r="AVH115" s="1109"/>
      <c r="AVI115" s="1111"/>
      <c r="AVJ115" s="1112">
        <f t="shared" si="7751"/>
        <v>0</v>
      </c>
      <c r="AVK115" s="1126"/>
      <c r="AVL115" s="1110"/>
      <c r="AVN115" s="1121"/>
      <c r="AVO115" s="1109"/>
      <c r="AVP115" s="1109"/>
      <c r="AVQ115" s="1109"/>
      <c r="AVR115" s="1112">
        <f t="shared" si="7752"/>
        <v>0</v>
      </c>
      <c r="AVS115" s="1109"/>
      <c r="AVT115" s="1109"/>
      <c r="AVU115" s="1109"/>
      <c r="AVV115" s="1109"/>
      <c r="AVW115" s="1109"/>
      <c r="AVX115" s="1111"/>
      <c r="AVY115" s="1112">
        <f t="shared" si="7753"/>
        <v>0</v>
      </c>
      <c r="AVZ115" s="1126"/>
      <c r="AWA115" s="1110"/>
      <c r="AWC115" s="1121"/>
      <c r="AWD115" s="1109"/>
      <c r="AWE115" s="1109"/>
      <c r="AWF115" s="1109"/>
      <c r="AWG115" s="1112">
        <f t="shared" si="7754"/>
        <v>0</v>
      </c>
      <c r="AWH115" s="1109"/>
      <c r="AWI115" s="1109"/>
      <c r="AWJ115" s="1109"/>
      <c r="AWK115" s="1109"/>
      <c r="AWL115" s="1109"/>
      <c r="AWM115" s="1111"/>
      <c r="AWN115" s="1112">
        <f t="shared" si="7755"/>
        <v>0</v>
      </c>
      <c r="AWO115" s="1126"/>
      <c r="AWP115" s="1110"/>
      <c r="AWR115" s="1121"/>
      <c r="AWS115" s="1109"/>
      <c r="AWT115" s="1109"/>
      <c r="AWU115" s="1109"/>
      <c r="AWV115" s="1112">
        <f t="shared" si="7756"/>
        <v>0</v>
      </c>
      <c r="AWW115" s="1109"/>
      <c r="AWX115" s="1109"/>
      <c r="AWY115" s="1109"/>
      <c r="AWZ115" s="1109"/>
      <c r="AXA115" s="1109"/>
      <c r="AXB115" s="1111"/>
      <c r="AXC115" s="1112">
        <f t="shared" si="7757"/>
        <v>0</v>
      </c>
      <c r="AXD115" s="1126"/>
      <c r="AXE115" s="1110"/>
      <c r="AXG115" s="1121"/>
      <c r="AXH115" s="1109"/>
      <c r="AXI115" s="1109"/>
      <c r="AXJ115" s="1109"/>
      <c r="AXK115" s="1112">
        <f t="shared" si="7758"/>
        <v>0</v>
      </c>
      <c r="AXL115" s="1109"/>
      <c r="AXM115" s="1109"/>
      <c r="AXN115" s="1109"/>
      <c r="AXO115" s="1109"/>
      <c r="AXP115" s="1109"/>
      <c r="AXQ115" s="1111"/>
      <c r="AXR115" s="1112">
        <f t="shared" si="7759"/>
        <v>0</v>
      </c>
      <c r="AXS115" s="1126"/>
      <c r="AXT115" s="1110"/>
      <c r="AXV115" s="1121"/>
      <c r="AXW115" s="1109"/>
      <c r="AXX115" s="1109"/>
      <c r="AXY115" s="1109"/>
      <c r="AXZ115" s="1112">
        <f t="shared" si="7760"/>
        <v>0</v>
      </c>
      <c r="AYA115" s="1109"/>
      <c r="AYB115" s="1109"/>
      <c r="AYC115" s="1109"/>
      <c r="AYD115" s="1109"/>
      <c r="AYE115" s="1109"/>
      <c r="AYF115" s="1111"/>
      <c r="AYG115" s="1112">
        <f t="shared" si="7761"/>
        <v>0</v>
      </c>
      <c r="AYH115" s="1126"/>
      <c r="AYI115" s="1110"/>
      <c r="AYK115" s="1121"/>
      <c r="AYL115" s="1109"/>
      <c r="AYM115" s="1109"/>
      <c r="AYN115" s="1109"/>
      <c r="AYO115" s="1112">
        <f t="shared" si="7762"/>
        <v>0</v>
      </c>
      <c r="AYP115" s="1109"/>
      <c r="AYQ115" s="1109"/>
      <c r="AYR115" s="1109"/>
      <c r="AYS115" s="1109"/>
      <c r="AYT115" s="1109"/>
      <c r="AYU115" s="1111"/>
      <c r="AYV115" s="1112">
        <f t="shared" si="7763"/>
        <v>0</v>
      </c>
      <c r="AYW115" s="1126"/>
      <c r="AYX115" s="1110"/>
      <c r="AYZ115" s="1121"/>
      <c r="AZA115" s="1109"/>
      <c r="AZB115" s="1109"/>
      <c r="AZC115" s="1109"/>
      <c r="AZD115" s="1112">
        <f t="shared" si="7764"/>
        <v>0</v>
      </c>
      <c r="AZE115" s="1109"/>
      <c r="AZF115" s="1109"/>
      <c r="AZG115" s="1109"/>
      <c r="AZH115" s="1109"/>
      <c r="AZI115" s="1109"/>
      <c r="AZJ115" s="1111"/>
      <c r="AZK115" s="1112">
        <f t="shared" si="7765"/>
        <v>0</v>
      </c>
      <c r="AZL115" s="1126"/>
      <c r="AZM115" s="1110"/>
      <c r="AZO115" s="1121"/>
      <c r="AZP115" s="1109"/>
      <c r="AZQ115" s="1109"/>
      <c r="AZR115" s="1109"/>
      <c r="AZS115" s="1112">
        <f t="shared" si="7766"/>
        <v>0</v>
      </c>
      <c r="AZT115" s="1109"/>
      <c r="AZU115" s="1109"/>
      <c r="AZV115" s="1109"/>
      <c r="AZW115" s="1109"/>
      <c r="AZX115" s="1109"/>
      <c r="AZY115" s="1111"/>
      <c r="AZZ115" s="1112">
        <f t="shared" si="7767"/>
        <v>0</v>
      </c>
      <c r="BAA115" s="1126"/>
      <c r="BAB115" s="1110"/>
      <c r="BAD115" s="1121"/>
      <c r="BAE115" s="1109"/>
      <c r="BAF115" s="1109"/>
      <c r="BAG115" s="1109"/>
      <c r="BAH115" s="1112">
        <f t="shared" si="7768"/>
        <v>0</v>
      </c>
      <c r="BAI115" s="1109"/>
      <c r="BAJ115" s="1109"/>
      <c r="BAK115" s="1109"/>
      <c r="BAL115" s="1109"/>
      <c r="BAM115" s="1109"/>
      <c r="BAN115" s="1111"/>
      <c r="BAO115" s="1112">
        <f t="shared" si="7769"/>
        <v>0</v>
      </c>
      <c r="BAP115" s="1126"/>
      <c r="BAQ115" s="1110"/>
      <c r="BAS115" s="1121"/>
      <c r="BAT115" s="1109"/>
      <c r="BAU115" s="1109"/>
      <c r="BAV115" s="1109"/>
      <c r="BAW115" s="1112">
        <f t="shared" si="7770"/>
        <v>0</v>
      </c>
      <c r="BAX115" s="1109"/>
      <c r="BAY115" s="1109"/>
      <c r="BAZ115" s="1109"/>
      <c r="BBA115" s="1109"/>
      <c r="BBB115" s="1109"/>
      <c r="BBC115" s="1111"/>
      <c r="BBD115" s="1112">
        <f t="shared" si="7771"/>
        <v>0</v>
      </c>
      <c r="BBE115" s="1126"/>
      <c r="BBF115" s="1110"/>
      <c r="BBH115" s="1121"/>
      <c r="BBI115" s="1109"/>
      <c r="BBJ115" s="1109"/>
      <c r="BBK115" s="1109"/>
      <c r="BBL115" s="1112">
        <f t="shared" si="7772"/>
        <v>0</v>
      </c>
      <c r="BBM115" s="1109"/>
      <c r="BBN115" s="1109"/>
      <c r="BBO115" s="1109"/>
      <c r="BBP115" s="1109"/>
      <c r="BBQ115" s="1109"/>
      <c r="BBR115" s="1111"/>
      <c r="BBS115" s="1112">
        <f t="shared" si="7773"/>
        <v>0</v>
      </c>
      <c r="BBT115" s="1126"/>
      <c r="BBU115" s="1110"/>
      <c r="BBW115" s="1121"/>
      <c r="BBX115" s="1109"/>
      <c r="BBY115" s="1109"/>
      <c r="BBZ115" s="1109"/>
      <c r="BCA115" s="1112">
        <f t="shared" si="7774"/>
        <v>0</v>
      </c>
      <c r="BCB115" s="1109"/>
      <c r="BCC115" s="1109"/>
      <c r="BCD115" s="1109"/>
      <c r="BCE115" s="1109"/>
      <c r="BCF115" s="1109"/>
      <c r="BCG115" s="1111"/>
      <c r="BCH115" s="1112">
        <f t="shared" si="7775"/>
        <v>0</v>
      </c>
      <c r="BCI115" s="1126"/>
      <c r="BCJ115" s="1110"/>
      <c r="BCL115" s="1121"/>
      <c r="BCM115" s="1109"/>
      <c r="BCN115" s="1109"/>
      <c r="BCO115" s="1109"/>
      <c r="BCP115" s="1112">
        <f t="shared" si="7776"/>
        <v>0</v>
      </c>
      <c r="BCQ115" s="1109"/>
      <c r="BCR115" s="1109"/>
      <c r="BCS115" s="1109"/>
      <c r="BCT115" s="1109"/>
      <c r="BCU115" s="1109"/>
      <c r="BCV115" s="1111"/>
      <c r="BCW115" s="1112">
        <f t="shared" si="7777"/>
        <v>0</v>
      </c>
      <c r="BCX115" s="1126"/>
      <c r="BCY115" s="1110"/>
      <c r="BDA115" s="1121"/>
      <c r="BDB115" s="1109"/>
      <c r="BDC115" s="1109"/>
      <c r="BDD115" s="1109"/>
      <c r="BDE115" s="1112">
        <f t="shared" si="7778"/>
        <v>0</v>
      </c>
      <c r="BDF115" s="1109"/>
      <c r="BDG115" s="1109"/>
      <c r="BDH115" s="1109"/>
      <c r="BDI115" s="1109"/>
      <c r="BDJ115" s="1109"/>
      <c r="BDK115" s="1111"/>
      <c r="BDL115" s="1112">
        <f t="shared" si="7779"/>
        <v>0</v>
      </c>
      <c r="BDM115" s="1126"/>
      <c r="BDN115" s="1110"/>
      <c r="BDP115" s="1121"/>
      <c r="BDQ115" s="1109"/>
      <c r="BDR115" s="1109"/>
      <c r="BDS115" s="1109"/>
      <c r="BDT115" s="1112">
        <f t="shared" si="7780"/>
        <v>0</v>
      </c>
      <c r="BDU115" s="1109"/>
      <c r="BDV115" s="1109"/>
      <c r="BDW115" s="1109"/>
      <c r="BDX115" s="1109"/>
      <c r="BDY115" s="1109"/>
      <c r="BDZ115" s="1111"/>
      <c r="BEA115" s="1112">
        <f t="shared" si="7781"/>
        <v>0</v>
      </c>
      <c r="BEB115" s="1126"/>
      <c r="BEC115" s="1110"/>
      <c r="BEE115" s="1121"/>
      <c r="BEF115" s="1109"/>
      <c r="BEG115" s="1109"/>
      <c r="BEH115" s="1109"/>
      <c r="BEI115" s="1112">
        <f t="shared" si="7782"/>
        <v>0</v>
      </c>
      <c r="BEJ115" s="1109"/>
      <c r="BEK115" s="1109"/>
      <c r="BEL115" s="1109"/>
      <c r="BEM115" s="1109"/>
      <c r="BEN115" s="1109"/>
      <c r="BEO115" s="1111"/>
      <c r="BEP115" s="1112">
        <f t="shared" si="7783"/>
        <v>0</v>
      </c>
      <c r="BEQ115" s="1126"/>
      <c r="BER115" s="1110"/>
      <c r="BET115" s="1121"/>
      <c r="BEU115" s="1109"/>
      <c r="BEV115" s="1109"/>
      <c r="BEW115" s="1109"/>
      <c r="BEX115" s="1112">
        <f t="shared" si="7784"/>
        <v>0</v>
      </c>
      <c r="BEY115" s="1109"/>
      <c r="BEZ115" s="1109"/>
      <c r="BFA115" s="1109"/>
      <c r="BFB115" s="1109"/>
      <c r="BFC115" s="1109"/>
      <c r="BFD115" s="1111"/>
      <c r="BFE115" s="1112">
        <f t="shared" si="7785"/>
        <v>0</v>
      </c>
      <c r="BFF115" s="1126"/>
      <c r="BFG115" s="1110"/>
      <c r="BFI115" s="1121"/>
      <c r="BFJ115" s="1109"/>
      <c r="BFK115" s="1109"/>
      <c r="BFL115" s="1109"/>
      <c r="BFM115" s="1112">
        <f t="shared" si="7786"/>
        <v>0</v>
      </c>
      <c r="BFN115" s="1109"/>
      <c r="BFO115" s="1109"/>
      <c r="BFP115" s="1109"/>
      <c r="BFQ115" s="1109"/>
      <c r="BFR115" s="1109"/>
      <c r="BFS115" s="1111"/>
      <c r="BFT115" s="1112">
        <f t="shared" si="7787"/>
        <v>0</v>
      </c>
      <c r="BFU115" s="1126"/>
      <c r="BFV115" s="1110"/>
      <c r="BFX115" s="1121"/>
      <c r="BFY115" s="1109"/>
      <c r="BFZ115" s="1109"/>
      <c r="BGA115" s="1109"/>
      <c r="BGB115" s="1112">
        <f t="shared" si="7788"/>
        <v>0</v>
      </c>
      <c r="BGC115" s="1109"/>
      <c r="BGD115" s="1109"/>
      <c r="BGE115" s="1109"/>
      <c r="BGF115" s="1109"/>
      <c r="BGG115" s="1109"/>
      <c r="BGH115" s="1111"/>
      <c r="BGI115" s="1112">
        <f t="shared" si="7789"/>
        <v>0</v>
      </c>
      <c r="BGJ115" s="1126"/>
      <c r="BGK115" s="1110"/>
      <c r="BGM115" s="1121"/>
      <c r="BGN115" s="1109"/>
      <c r="BGO115" s="1109"/>
      <c r="BGP115" s="1109"/>
      <c r="BGQ115" s="1112">
        <f t="shared" si="7790"/>
        <v>0</v>
      </c>
      <c r="BGR115" s="1109"/>
      <c r="BGS115" s="1109"/>
      <c r="BGT115" s="1109"/>
      <c r="BGU115" s="1109"/>
      <c r="BGV115" s="1109"/>
      <c r="BGW115" s="1111"/>
      <c r="BGX115" s="1112">
        <f t="shared" si="7791"/>
        <v>0</v>
      </c>
      <c r="BGY115" s="1126"/>
      <c r="BGZ115" s="1110"/>
      <c r="BHB115" s="1121"/>
      <c r="BHC115" s="1109"/>
      <c r="BHD115" s="1109"/>
      <c r="BHE115" s="1109"/>
      <c r="BHF115" s="1112">
        <f t="shared" si="7792"/>
        <v>0</v>
      </c>
      <c r="BHG115" s="1109"/>
      <c r="BHH115" s="1109"/>
      <c r="BHI115" s="1109"/>
      <c r="BHJ115" s="1109"/>
      <c r="BHK115" s="1109"/>
      <c r="BHL115" s="1111"/>
      <c r="BHM115" s="1112">
        <f t="shared" si="7793"/>
        <v>0</v>
      </c>
      <c r="BHN115" s="1126"/>
      <c r="BHO115" s="1110"/>
      <c r="BHQ115" s="1121"/>
      <c r="BHR115" s="1109"/>
      <c r="BHS115" s="1109"/>
      <c r="BHT115" s="1109"/>
      <c r="BHU115" s="1112">
        <f t="shared" si="7794"/>
        <v>0</v>
      </c>
      <c r="BHV115" s="1109"/>
      <c r="BHW115" s="1109"/>
      <c r="BHX115" s="1109"/>
      <c r="BHY115" s="1109"/>
      <c r="BHZ115" s="1109"/>
      <c r="BIA115" s="1111"/>
      <c r="BIB115" s="1112">
        <f t="shared" si="7795"/>
        <v>0</v>
      </c>
      <c r="BIC115" s="1126"/>
      <c r="BID115" s="1110"/>
      <c r="BIF115" s="1121"/>
      <c r="BIG115" s="1109"/>
      <c r="BIH115" s="1109"/>
      <c r="BII115" s="1109"/>
      <c r="BIJ115" s="1112">
        <f t="shared" si="7796"/>
        <v>0</v>
      </c>
      <c r="BIK115" s="1109"/>
      <c r="BIL115" s="1109"/>
      <c r="BIM115" s="1109"/>
      <c r="BIN115" s="1109"/>
      <c r="BIO115" s="1109"/>
      <c r="BIP115" s="1111"/>
      <c r="BIQ115" s="1112">
        <f t="shared" si="7797"/>
        <v>0</v>
      </c>
      <c r="BIR115" s="1126"/>
      <c r="BIS115" s="1110"/>
      <c r="BIU115" s="1121"/>
      <c r="BIV115" s="1109"/>
      <c r="BIW115" s="1109"/>
      <c r="BIX115" s="1109"/>
      <c r="BIY115" s="1112">
        <f t="shared" si="7798"/>
        <v>0</v>
      </c>
      <c r="BIZ115" s="1109"/>
      <c r="BJA115" s="1109"/>
      <c r="BJB115" s="1109"/>
      <c r="BJC115" s="1109"/>
      <c r="BJD115" s="1109"/>
      <c r="BJE115" s="1111"/>
      <c r="BJF115" s="1112">
        <f t="shared" si="7799"/>
        <v>0</v>
      </c>
      <c r="BJG115" s="1126"/>
      <c r="BJH115" s="1110"/>
      <c r="BJJ115" s="1121"/>
      <c r="BJK115" s="1109"/>
      <c r="BJL115" s="1109"/>
      <c r="BJM115" s="1109"/>
      <c r="BJN115" s="1112">
        <f t="shared" si="7800"/>
        <v>0</v>
      </c>
      <c r="BJO115" s="1109"/>
      <c r="BJP115" s="1109"/>
      <c r="BJQ115" s="1109"/>
      <c r="BJR115" s="1109"/>
      <c r="BJS115" s="1109"/>
      <c r="BJT115" s="1111"/>
      <c r="BJU115" s="1112">
        <f t="shared" si="7801"/>
        <v>0</v>
      </c>
      <c r="BJV115" s="1126"/>
      <c r="BJW115" s="1110"/>
      <c r="BJY115" s="1121"/>
      <c r="BJZ115" s="1109"/>
      <c r="BKA115" s="1109"/>
      <c r="BKB115" s="1109"/>
      <c r="BKC115" s="1112">
        <f t="shared" si="7802"/>
        <v>0</v>
      </c>
      <c r="BKD115" s="1109"/>
      <c r="BKE115" s="1109"/>
      <c r="BKF115" s="1109"/>
      <c r="BKG115" s="1109"/>
      <c r="BKH115" s="1109"/>
      <c r="BKI115" s="1111"/>
      <c r="BKJ115" s="1112">
        <f t="shared" si="7803"/>
        <v>0</v>
      </c>
      <c r="BKK115" s="1126"/>
      <c r="BKL115" s="1110"/>
      <c r="BKN115" s="1121"/>
      <c r="BKO115" s="1109"/>
      <c r="BKP115" s="1109"/>
      <c r="BKQ115" s="1109"/>
      <c r="BKR115" s="1112">
        <f t="shared" si="7804"/>
        <v>0</v>
      </c>
      <c r="BKS115" s="1109"/>
      <c r="BKT115" s="1109"/>
      <c r="BKU115" s="1109"/>
      <c r="BKV115" s="1109"/>
      <c r="BKW115" s="1109"/>
      <c r="BKX115" s="1111"/>
      <c r="BKY115" s="1112">
        <f t="shared" si="7805"/>
        <v>0</v>
      </c>
      <c r="BKZ115" s="1126"/>
      <c r="BLA115" s="1110"/>
      <c r="BLC115" s="1121"/>
      <c r="BLD115" s="1109"/>
      <c r="BLE115" s="1109"/>
      <c r="BLF115" s="1109"/>
      <c r="BLG115" s="1112">
        <f t="shared" si="7806"/>
        <v>0</v>
      </c>
      <c r="BLH115" s="1109"/>
      <c r="BLI115" s="1109"/>
      <c r="BLJ115" s="1109"/>
      <c r="BLK115" s="1109"/>
      <c r="BLL115" s="1109"/>
      <c r="BLM115" s="1111"/>
      <c r="BLN115" s="1112">
        <f t="shared" si="7807"/>
        <v>0</v>
      </c>
      <c r="BLO115" s="1126"/>
      <c r="BLP115" s="1110"/>
      <c r="BLR115" s="1121"/>
      <c r="BLS115" s="1109"/>
      <c r="BLT115" s="1109"/>
      <c r="BLU115" s="1109"/>
      <c r="BLV115" s="1112">
        <f t="shared" si="7808"/>
        <v>0</v>
      </c>
      <c r="BLW115" s="1109"/>
      <c r="BLX115" s="1109"/>
      <c r="BLY115" s="1109"/>
      <c r="BLZ115" s="1109"/>
      <c r="BMA115" s="1109"/>
      <c r="BMB115" s="1111"/>
      <c r="BMC115" s="1112">
        <f t="shared" si="7809"/>
        <v>0</v>
      </c>
      <c r="BMD115" s="1126"/>
      <c r="BME115" s="1110"/>
      <c r="BMG115" s="1121"/>
      <c r="BMH115" s="1109"/>
      <c r="BMI115" s="1109"/>
      <c r="BMJ115" s="1109"/>
      <c r="BMK115" s="1112">
        <f t="shared" si="7810"/>
        <v>0</v>
      </c>
      <c r="BML115" s="1109"/>
      <c r="BMM115" s="1109"/>
      <c r="BMN115" s="1109"/>
      <c r="BMO115" s="1109"/>
      <c r="BMP115" s="1109"/>
      <c r="BMQ115" s="1111"/>
      <c r="BMR115" s="1112">
        <f t="shared" si="7811"/>
        <v>0</v>
      </c>
      <c r="BMS115" s="1126"/>
      <c r="BMT115" s="1110"/>
      <c r="BMV115" s="1121"/>
      <c r="BMW115" s="1109"/>
      <c r="BMX115" s="1109"/>
      <c r="BMY115" s="1109"/>
      <c r="BMZ115" s="1112">
        <f t="shared" si="7812"/>
        <v>0</v>
      </c>
      <c r="BNA115" s="1109"/>
      <c r="BNB115" s="1109"/>
      <c r="BNC115" s="1109"/>
      <c r="BND115" s="1109"/>
      <c r="BNE115" s="1109"/>
      <c r="BNF115" s="1111"/>
      <c r="BNG115" s="1112">
        <f t="shared" si="7813"/>
        <v>0</v>
      </c>
      <c r="BNH115" s="1126"/>
      <c r="BNI115" s="1110"/>
      <c r="BNK115" s="1121"/>
      <c r="BNL115" s="1109"/>
      <c r="BNM115" s="1109"/>
      <c r="BNN115" s="1109"/>
      <c r="BNO115" s="1112">
        <f t="shared" si="7814"/>
        <v>0</v>
      </c>
      <c r="BNP115" s="1109"/>
      <c r="BNQ115" s="1109"/>
      <c r="BNR115" s="1109"/>
      <c r="BNS115" s="1109"/>
      <c r="BNT115" s="1109"/>
      <c r="BNU115" s="1111"/>
      <c r="BNV115" s="1112">
        <f t="shared" si="7815"/>
        <v>0</v>
      </c>
      <c r="BNW115" s="1126"/>
      <c r="BNX115" s="1110"/>
      <c r="BNZ115" s="1121"/>
      <c r="BOA115" s="1109"/>
      <c r="BOB115" s="1109"/>
      <c r="BOC115" s="1109"/>
      <c r="BOD115" s="1112">
        <f t="shared" si="7816"/>
        <v>0</v>
      </c>
      <c r="BOE115" s="1109"/>
      <c r="BOF115" s="1109"/>
      <c r="BOG115" s="1109"/>
      <c r="BOH115" s="1109"/>
      <c r="BOI115" s="1109"/>
      <c r="BOJ115" s="1111"/>
      <c r="BOK115" s="1112">
        <f t="shared" si="7817"/>
        <v>0</v>
      </c>
      <c r="BOL115" s="1126"/>
      <c r="BOM115" s="1110"/>
      <c r="BOO115" s="1121"/>
      <c r="BOP115" s="1109"/>
      <c r="BOQ115" s="1109"/>
      <c r="BOR115" s="1109"/>
      <c r="BOS115" s="1112">
        <f t="shared" si="7818"/>
        <v>0</v>
      </c>
      <c r="BOT115" s="1109"/>
      <c r="BOU115" s="1109"/>
      <c r="BOV115" s="1109"/>
      <c r="BOW115" s="1109"/>
      <c r="BOX115" s="1109"/>
      <c r="BOY115" s="1111"/>
      <c r="BOZ115" s="1112">
        <f t="shared" si="7819"/>
        <v>0</v>
      </c>
      <c r="BPA115" s="1126"/>
      <c r="BPB115" s="1110"/>
      <c r="BPD115" s="1121"/>
      <c r="BPE115" s="1109"/>
      <c r="BPF115" s="1109"/>
      <c r="BPG115" s="1109"/>
      <c r="BPH115" s="1112">
        <f t="shared" si="7820"/>
        <v>0</v>
      </c>
      <c r="BPI115" s="1109"/>
      <c r="BPJ115" s="1109"/>
      <c r="BPK115" s="1109"/>
      <c r="BPL115" s="1109"/>
      <c r="BPM115" s="1109"/>
      <c r="BPN115" s="1111"/>
      <c r="BPO115" s="1112">
        <f t="shared" si="7821"/>
        <v>0</v>
      </c>
      <c r="BPP115" s="1126"/>
      <c r="BPQ115" s="1110"/>
      <c r="BPS115" s="1121"/>
      <c r="BPT115" s="1109"/>
      <c r="BPU115" s="1109"/>
      <c r="BPV115" s="1109"/>
      <c r="BPW115" s="1112">
        <f t="shared" si="7822"/>
        <v>0</v>
      </c>
      <c r="BPX115" s="1109"/>
      <c r="BPY115" s="1109"/>
      <c r="BPZ115" s="1109"/>
      <c r="BQA115" s="1109"/>
      <c r="BQB115" s="1109"/>
      <c r="BQC115" s="1111"/>
      <c r="BQD115" s="1112">
        <f t="shared" si="7823"/>
        <v>0</v>
      </c>
      <c r="BQE115" s="1126"/>
      <c r="BQF115" s="1110"/>
      <c r="BQH115" s="1121"/>
      <c r="BQI115" s="1109"/>
      <c r="BQJ115" s="1109"/>
      <c r="BQK115" s="1109"/>
      <c r="BQL115" s="1112">
        <f t="shared" si="7824"/>
        <v>0</v>
      </c>
      <c r="BQM115" s="1109"/>
      <c r="BQN115" s="1109"/>
      <c r="BQO115" s="1109"/>
      <c r="BQP115" s="1109"/>
      <c r="BQQ115" s="1109"/>
      <c r="BQR115" s="1111"/>
      <c r="BQS115" s="1112">
        <f t="shared" si="7825"/>
        <v>0</v>
      </c>
      <c r="BQT115" s="1126"/>
      <c r="BQU115" s="1110"/>
      <c r="BQW115" s="1121"/>
      <c r="BQX115" s="1109"/>
      <c r="BQY115" s="1109"/>
      <c r="BQZ115" s="1109"/>
      <c r="BRA115" s="1112">
        <f t="shared" si="7826"/>
        <v>0</v>
      </c>
      <c r="BRB115" s="1109"/>
      <c r="BRC115" s="1109"/>
      <c r="BRD115" s="1109"/>
      <c r="BRE115" s="1109"/>
      <c r="BRF115" s="1109"/>
      <c r="BRG115" s="1111"/>
      <c r="BRH115" s="1112">
        <f t="shared" si="7827"/>
        <v>0</v>
      </c>
      <c r="BRI115" s="1126"/>
      <c r="BRJ115" s="1110"/>
      <c r="BRL115" s="1121"/>
      <c r="BRM115" s="1109"/>
      <c r="BRN115" s="1109"/>
      <c r="BRO115" s="1109"/>
      <c r="BRP115" s="1112">
        <f t="shared" si="7828"/>
        <v>0</v>
      </c>
      <c r="BRQ115" s="1109"/>
      <c r="BRR115" s="1109"/>
      <c r="BRS115" s="1109"/>
      <c r="BRT115" s="1109"/>
      <c r="BRU115" s="1109"/>
      <c r="BRV115" s="1111"/>
      <c r="BRW115" s="1112">
        <f t="shared" si="7829"/>
        <v>0</v>
      </c>
      <c r="BRX115" s="1126"/>
      <c r="BRY115" s="1110"/>
      <c r="BSA115" s="1121"/>
      <c r="BSB115" s="1109"/>
      <c r="BSC115" s="1109"/>
      <c r="BSD115" s="1109"/>
      <c r="BSE115" s="1112">
        <f t="shared" si="7830"/>
        <v>0</v>
      </c>
      <c r="BSF115" s="1109"/>
      <c r="BSG115" s="1109"/>
      <c r="BSH115" s="1109"/>
      <c r="BSI115" s="1109"/>
      <c r="BSJ115" s="1109"/>
      <c r="BSK115" s="1111"/>
      <c r="BSL115" s="1112">
        <f t="shared" si="7831"/>
        <v>0</v>
      </c>
      <c r="BSM115" s="1126"/>
      <c r="BSN115" s="1110"/>
      <c r="BSP115" s="1121"/>
      <c r="BSQ115" s="1109"/>
      <c r="BSR115" s="1109"/>
      <c r="BSS115" s="1109"/>
      <c r="BST115" s="1112">
        <f t="shared" si="7832"/>
        <v>0</v>
      </c>
      <c r="BSU115" s="1109"/>
      <c r="BSV115" s="1109"/>
      <c r="BSW115" s="1109"/>
      <c r="BSX115" s="1109"/>
      <c r="BSY115" s="1109"/>
      <c r="BSZ115" s="1111"/>
      <c r="BTA115" s="1112">
        <f t="shared" si="7833"/>
        <v>0</v>
      </c>
      <c r="BTB115" s="1126"/>
      <c r="BTC115" s="1110"/>
      <c r="BTE115" s="1121"/>
      <c r="BTF115" s="1109"/>
      <c r="BTG115" s="1109"/>
      <c r="BTH115" s="1109"/>
      <c r="BTI115" s="1112">
        <f t="shared" si="7834"/>
        <v>0</v>
      </c>
      <c r="BTJ115" s="1109"/>
      <c r="BTK115" s="1109"/>
      <c r="BTL115" s="1109"/>
      <c r="BTM115" s="1109"/>
      <c r="BTN115" s="1109"/>
      <c r="BTO115" s="1111"/>
      <c r="BTP115" s="1112">
        <f t="shared" si="7835"/>
        <v>0</v>
      </c>
      <c r="BTQ115" s="1126"/>
      <c r="BTR115" s="1110"/>
      <c r="BTT115" s="1121"/>
      <c r="BTU115" s="1109"/>
      <c r="BTV115" s="1109"/>
      <c r="BTW115" s="1109"/>
      <c r="BTX115" s="1112">
        <f t="shared" si="7836"/>
        <v>0</v>
      </c>
      <c r="BTY115" s="1109"/>
      <c r="BTZ115" s="1109"/>
      <c r="BUA115" s="1109"/>
      <c r="BUB115" s="1109"/>
      <c r="BUC115" s="1109"/>
      <c r="BUD115" s="1111"/>
      <c r="BUE115" s="1112">
        <f t="shared" si="7837"/>
        <v>0</v>
      </c>
      <c r="BUF115" s="1126"/>
      <c r="BUG115" s="1110"/>
      <c r="BUI115" s="1121"/>
      <c r="BUJ115" s="1109"/>
      <c r="BUK115" s="1109"/>
      <c r="BUL115" s="1109"/>
      <c r="BUM115" s="1112">
        <f t="shared" si="7838"/>
        <v>0</v>
      </c>
      <c r="BUN115" s="1109"/>
      <c r="BUO115" s="1109"/>
      <c r="BUP115" s="1109"/>
      <c r="BUQ115" s="1109"/>
      <c r="BUR115" s="1109"/>
      <c r="BUS115" s="1111"/>
      <c r="BUT115" s="1112">
        <f t="shared" si="7839"/>
        <v>0</v>
      </c>
      <c r="BUU115" s="1126"/>
      <c r="BUV115" s="1110"/>
      <c r="BUX115" s="1121"/>
      <c r="BUY115" s="1109"/>
      <c r="BUZ115" s="1109"/>
      <c r="BVA115" s="1109"/>
      <c r="BVB115" s="1112">
        <f t="shared" si="7840"/>
        <v>0</v>
      </c>
      <c r="BVC115" s="1109"/>
      <c r="BVD115" s="1109"/>
      <c r="BVE115" s="1109"/>
      <c r="BVF115" s="1109"/>
      <c r="BVG115" s="1109"/>
      <c r="BVH115" s="1111"/>
      <c r="BVI115" s="1112">
        <f t="shared" si="7841"/>
        <v>0</v>
      </c>
      <c r="BVJ115" s="1126"/>
      <c r="BVK115" s="1110"/>
      <c r="BVM115" s="1121"/>
      <c r="BVN115" s="1109"/>
      <c r="BVO115" s="1109"/>
      <c r="BVP115" s="1109"/>
      <c r="BVQ115" s="1112">
        <f t="shared" si="7842"/>
        <v>0</v>
      </c>
      <c r="BVR115" s="1109"/>
      <c r="BVS115" s="1109"/>
      <c r="BVT115" s="1109"/>
      <c r="BVU115" s="1109"/>
      <c r="BVV115" s="1109"/>
      <c r="BVW115" s="1111"/>
      <c r="BVX115" s="1112">
        <f t="shared" si="7843"/>
        <v>0</v>
      </c>
      <c r="BVY115" s="1126"/>
      <c r="BVZ115" s="1110"/>
      <c r="BWB115" s="1121"/>
      <c r="BWC115" s="1109"/>
      <c r="BWD115" s="1109"/>
      <c r="BWE115" s="1109"/>
      <c r="BWF115" s="1112">
        <f t="shared" si="7844"/>
        <v>0</v>
      </c>
      <c r="BWG115" s="1109"/>
      <c r="BWH115" s="1109"/>
      <c r="BWI115" s="1109"/>
      <c r="BWJ115" s="1109"/>
      <c r="BWK115" s="1109"/>
      <c r="BWL115" s="1111"/>
      <c r="BWM115" s="1112">
        <f t="shared" si="7845"/>
        <v>0</v>
      </c>
      <c r="BWN115" s="1126"/>
      <c r="BWO115" s="1110"/>
    </row>
    <row r="116" spans="2:1965" ht="15" customHeight="1" x14ac:dyDescent="0.2">
      <c r="B116" s="1114" t="s">
        <v>792</v>
      </c>
      <c r="C116" s="1109"/>
      <c r="D116" s="1109"/>
      <c r="E116" s="1109"/>
      <c r="F116" s="1109"/>
      <c r="G116" s="1112">
        <f t="shared" si="7584"/>
        <v>0</v>
      </c>
      <c r="H116" s="1109"/>
      <c r="I116" s="1109"/>
      <c r="J116" s="1109"/>
      <c r="K116" s="1109"/>
      <c r="L116" s="1109"/>
      <c r="M116" s="1111"/>
      <c r="N116" s="1112">
        <f t="shared" si="7585"/>
        <v>0</v>
      </c>
      <c r="O116" s="1126"/>
      <c r="P116" s="1110"/>
      <c r="Q116" s="1109"/>
      <c r="R116" s="1109"/>
      <c r="S116" s="1109"/>
      <c r="T116" s="1109"/>
      <c r="U116" s="1112">
        <f t="shared" si="7586"/>
        <v>0</v>
      </c>
      <c r="V116" s="1109"/>
      <c r="W116" s="1109"/>
      <c r="X116" s="1109"/>
      <c r="Y116" s="1109"/>
      <c r="Z116" s="1109"/>
      <c r="AA116" s="1111"/>
      <c r="AB116" s="1112">
        <f t="shared" si="7587"/>
        <v>0</v>
      </c>
      <c r="AC116" s="1126"/>
      <c r="AD116" s="1110"/>
      <c r="AF116" s="1121"/>
      <c r="AG116" s="1109"/>
      <c r="AH116" s="1109"/>
      <c r="AI116" s="1109"/>
      <c r="AJ116" s="1112">
        <f t="shared" si="7588"/>
        <v>0</v>
      </c>
      <c r="AK116" s="1109"/>
      <c r="AL116" s="1109"/>
      <c r="AM116" s="1109"/>
      <c r="AN116" s="1109"/>
      <c r="AO116" s="1109"/>
      <c r="AP116" s="1111"/>
      <c r="AQ116" s="1112">
        <f t="shared" si="7589"/>
        <v>0</v>
      </c>
      <c r="AR116" s="1126"/>
      <c r="AS116" s="1110"/>
      <c r="AU116" s="1121"/>
      <c r="AV116" s="1109"/>
      <c r="AW116" s="1109"/>
      <c r="AX116" s="1109"/>
      <c r="AY116" s="1112">
        <f t="shared" si="7590"/>
        <v>0</v>
      </c>
      <c r="AZ116" s="1109"/>
      <c r="BA116" s="1109"/>
      <c r="BB116" s="1109"/>
      <c r="BC116" s="1109"/>
      <c r="BD116" s="1109"/>
      <c r="BE116" s="1111"/>
      <c r="BF116" s="1112">
        <f t="shared" si="7591"/>
        <v>0</v>
      </c>
      <c r="BG116" s="1126"/>
      <c r="BH116" s="1110"/>
      <c r="BJ116" s="1121"/>
      <c r="BK116" s="1109"/>
      <c r="BL116" s="1109"/>
      <c r="BM116" s="1109"/>
      <c r="BN116" s="1112">
        <f t="shared" si="7592"/>
        <v>0</v>
      </c>
      <c r="BO116" s="1109"/>
      <c r="BP116" s="1109"/>
      <c r="BQ116" s="1109"/>
      <c r="BR116" s="1109"/>
      <c r="BS116" s="1109"/>
      <c r="BT116" s="1111"/>
      <c r="BU116" s="1112">
        <f t="shared" si="7593"/>
        <v>0</v>
      </c>
      <c r="BV116" s="1126"/>
      <c r="BW116" s="1110"/>
      <c r="BY116" s="1121"/>
      <c r="BZ116" s="1109"/>
      <c r="CA116" s="1109"/>
      <c r="CB116" s="1109"/>
      <c r="CC116" s="1112">
        <f t="shared" si="7594"/>
        <v>0</v>
      </c>
      <c r="CD116" s="1109"/>
      <c r="CE116" s="1109"/>
      <c r="CF116" s="1109"/>
      <c r="CG116" s="1109"/>
      <c r="CH116" s="1109"/>
      <c r="CI116" s="1111"/>
      <c r="CJ116" s="1112">
        <f t="shared" si="7595"/>
        <v>0</v>
      </c>
      <c r="CK116" s="1126"/>
      <c r="CL116" s="1110"/>
      <c r="CN116" s="1121"/>
      <c r="CO116" s="1109"/>
      <c r="CP116" s="1109"/>
      <c r="CQ116" s="1109"/>
      <c r="CR116" s="1112">
        <f t="shared" si="7596"/>
        <v>0</v>
      </c>
      <c r="CS116" s="1109"/>
      <c r="CT116" s="1109"/>
      <c r="CU116" s="1109"/>
      <c r="CV116" s="1109"/>
      <c r="CW116" s="1109"/>
      <c r="CX116" s="1111"/>
      <c r="CY116" s="1112">
        <f t="shared" si="7597"/>
        <v>0</v>
      </c>
      <c r="CZ116" s="1126"/>
      <c r="DA116" s="1110"/>
      <c r="DC116" s="1121"/>
      <c r="DD116" s="1109"/>
      <c r="DE116" s="1109"/>
      <c r="DF116" s="1109"/>
      <c r="DG116" s="1112">
        <f t="shared" si="7598"/>
        <v>0</v>
      </c>
      <c r="DH116" s="1109"/>
      <c r="DI116" s="1109"/>
      <c r="DJ116" s="1109"/>
      <c r="DK116" s="1109"/>
      <c r="DL116" s="1109"/>
      <c r="DM116" s="1111"/>
      <c r="DN116" s="1112">
        <f t="shared" si="7599"/>
        <v>0</v>
      </c>
      <c r="DO116" s="1126"/>
      <c r="DP116" s="1110"/>
      <c r="DR116" s="1121"/>
      <c r="DS116" s="1109"/>
      <c r="DT116" s="1109"/>
      <c r="DU116" s="1109"/>
      <c r="DV116" s="1112">
        <f t="shared" si="7600"/>
        <v>0</v>
      </c>
      <c r="DW116" s="1109"/>
      <c r="DX116" s="1109"/>
      <c r="DY116" s="1109"/>
      <c r="DZ116" s="1109"/>
      <c r="EA116" s="1109"/>
      <c r="EB116" s="1111"/>
      <c r="EC116" s="1112">
        <f t="shared" si="7601"/>
        <v>0</v>
      </c>
      <c r="ED116" s="1126"/>
      <c r="EE116" s="1110"/>
      <c r="EG116" s="1121"/>
      <c r="EH116" s="1109"/>
      <c r="EI116" s="1109"/>
      <c r="EJ116" s="1109"/>
      <c r="EK116" s="1112">
        <f t="shared" si="7602"/>
        <v>0</v>
      </c>
      <c r="EL116" s="1109"/>
      <c r="EM116" s="1109"/>
      <c r="EN116" s="1109"/>
      <c r="EO116" s="1109"/>
      <c r="EP116" s="1109"/>
      <c r="EQ116" s="1111"/>
      <c r="ER116" s="1112">
        <f t="shared" si="7603"/>
        <v>0</v>
      </c>
      <c r="ES116" s="1126"/>
      <c r="ET116" s="1110"/>
      <c r="EV116" s="1121"/>
      <c r="EW116" s="1109"/>
      <c r="EX116" s="1109"/>
      <c r="EY116" s="1109"/>
      <c r="EZ116" s="1112">
        <f t="shared" si="7604"/>
        <v>0</v>
      </c>
      <c r="FA116" s="1109"/>
      <c r="FB116" s="1109"/>
      <c r="FC116" s="1109"/>
      <c r="FD116" s="1109"/>
      <c r="FE116" s="1109"/>
      <c r="FF116" s="1111"/>
      <c r="FG116" s="1112">
        <f t="shared" si="7605"/>
        <v>0</v>
      </c>
      <c r="FH116" s="1126"/>
      <c r="FI116" s="1110"/>
      <c r="FK116" s="1121"/>
      <c r="FL116" s="1109"/>
      <c r="FM116" s="1109"/>
      <c r="FN116" s="1109"/>
      <c r="FO116" s="1112">
        <f t="shared" si="7606"/>
        <v>0</v>
      </c>
      <c r="FP116" s="1109"/>
      <c r="FQ116" s="1109"/>
      <c r="FR116" s="1109"/>
      <c r="FS116" s="1109"/>
      <c r="FT116" s="1109"/>
      <c r="FU116" s="1111"/>
      <c r="FV116" s="1112">
        <f t="shared" si="7607"/>
        <v>0</v>
      </c>
      <c r="FW116" s="1126"/>
      <c r="FX116" s="1110"/>
      <c r="FZ116" s="1121"/>
      <c r="GA116" s="1109"/>
      <c r="GB116" s="1109"/>
      <c r="GC116" s="1109"/>
      <c r="GD116" s="1112">
        <f t="shared" si="7608"/>
        <v>0</v>
      </c>
      <c r="GE116" s="1109"/>
      <c r="GF116" s="1109"/>
      <c r="GG116" s="1109"/>
      <c r="GH116" s="1109"/>
      <c r="GI116" s="1109"/>
      <c r="GJ116" s="1111"/>
      <c r="GK116" s="1112">
        <f t="shared" si="7609"/>
        <v>0</v>
      </c>
      <c r="GL116" s="1126"/>
      <c r="GM116" s="1110"/>
      <c r="GO116" s="1121"/>
      <c r="GP116" s="1109"/>
      <c r="GQ116" s="1109"/>
      <c r="GR116" s="1109"/>
      <c r="GS116" s="1112">
        <f t="shared" si="7610"/>
        <v>0</v>
      </c>
      <c r="GT116" s="1109"/>
      <c r="GU116" s="1109"/>
      <c r="GV116" s="1109"/>
      <c r="GW116" s="1109"/>
      <c r="GX116" s="1109"/>
      <c r="GY116" s="1111"/>
      <c r="GZ116" s="1112">
        <f t="shared" si="7611"/>
        <v>0</v>
      </c>
      <c r="HA116" s="1126"/>
      <c r="HB116" s="1110"/>
      <c r="HD116" s="1121"/>
      <c r="HE116" s="1109"/>
      <c r="HF116" s="1109"/>
      <c r="HG116" s="1109"/>
      <c r="HH116" s="1112">
        <f t="shared" si="7612"/>
        <v>0</v>
      </c>
      <c r="HI116" s="1109"/>
      <c r="HJ116" s="1109"/>
      <c r="HK116" s="1109"/>
      <c r="HL116" s="1109"/>
      <c r="HM116" s="1109"/>
      <c r="HN116" s="1111"/>
      <c r="HO116" s="1112">
        <f t="shared" si="7613"/>
        <v>0</v>
      </c>
      <c r="HP116" s="1126"/>
      <c r="HQ116" s="1110"/>
      <c r="HS116" s="1121"/>
      <c r="HT116" s="1109"/>
      <c r="HU116" s="1109"/>
      <c r="HV116" s="1109"/>
      <c r="HW116" s="1112">
        <f t="shared" si="7614"/>
        <v>0</v>
      </c>
      <c r="HX116" s="1109"/>
      <c r="HY116" s="1109"/>
      <c r="HZ116" s="1109"/>
      <c r="IA116" s="1109"/>
      <c r="IB116" s="1109"/>
      <c r="IC116" s="1111"/>
      <c r="ID116" s="1112">
        <f t="shared" si="7615"/>
        <v>0</v>
      </c>
      <c r="IE116" s="1126"/>
      <c r="IF116" s="1110"/>
      <c r="IH116" s="1121"/>
      <c r="II116" s="1109"/>
      <c r="IJ116" s="1109"/>
      <c r="IK116" s="1109"/>
      <c r="IL116" s="1112">
        <f t="shared" si="7616"/>
        <v>0</v>
      </c>
      <c r="IM116" s="1109"/>
      <c r="IN116" s="1109"/>
      <c r="IO116" s="1109"/>
      <c r="IP116" s="1109"/>
      <c r="IQ116" s="1109"/>
      <c r="IR116" s="1111"/>
      <c r="IS116" s="1112">
        <f t="shared" si="7617"/>
        <v>0</v>
      </c>
      <c r="IT116" s="1126"/>
      <c r="IU116" s="1110"/>
      <c r="IW116" s="1121"/>
      <c r="IX116" s="1109"/>
      <c r="IY116" s="1109"/>
      <c r="IZ116" s="1109"/>
      <c r="JA116" s="1112">
        <f t="shared" si="7618"/>
        <v>0</v>
      </c>
      <c r="JB116" s="1109"/>
      <c r="JC116" s="1109"/>
      <c r="JD116" s="1109"/>
      <c r="JE116" s="1109"/>
      <c r="JF116" s="1109"/>
      <c r="JG116" s="1111"/>
      <c r="JH116" s="1112">
        <f t="shared" si="7619"/>
        <v>0</v>
      </c>
      <c r="JI116" s="1126"/>
      <c r="JJ116" s="1110"/>
      <c r="JL116" s="1121"/>
      <c r="JM116" s="1109"/>
      <c r="JN116" s="1109"/>
      <c r="JO116" s="1109"/>
      <c r="JP116" s="1112">
        <f t="shared" si="7620"/>
        <v>0</v>
      </c>
      <c r="JQ116" s="1109"/>
      <c r="JR116" s="1109"/>
      <c r="JS116" s="1109"/>
      <c r="JT116" s="1109"/>
      <c r="JU116" s="1109"/>
      <c r="JV116" s="1111"/>
      <c r="JW116" s="1112">
        <f t="shared" si="7621"/>
        <v>0</v>
      </c>
      <c r="JX116" s="1126"/>
      <c r="JY116" s="1110"/>
      <c r="KA116" s="1121"/>
      <c r="KB116" s="1109"/>
      <c r="KC116" s="1109"/>
      <c r="KD116" s="1109"/>
      <c r="KE116" s="1112">
        <f t="shared" si="7622"/>
        <v>0</v>
      </c>
      <c r="KF116" s="1109"/>
      <c r="KG116" s="1109"/>
      <c r="KH116" s="1109"/>
      <c r="KI116" s="1109"/>
      <c r="KJ116" s="1109"/>
      <c r="KK116" s="1111"/>
      <c r="KL116" s="1112">
        <f t="shared" si="7623"/>
        <v>0</v>
      </c>
      <c r="KM116" s="1126"/>
      <c r="KN116" s="1110"/>
      <c r="KP116" s="1121"/>
      <c r="KQ116" s="1109"/>
      <c r="KR116" s="1109"/>
      <c r="KS116" s="1109"/>
      <c r="KT116" s="1112">
        <f t="shared" si="7624"/>
        <v>0</v>
      </c>
      <c r="KU116" s="1109"/>
      <c r="KV116" s="1109"/>
      <c r="KW116" s="1109"/>
      <c r="KX116" s="1109"/>
      <c r="KY116" s="1109"/>
      <c r="KZ116" s="1111"/>
      <c r="LA116" s="1112">
        <f t="shared" si="7625"/>
        <v>0</v>
      </c>
      <c r="LB116" s="1126"/>
      <c r="LC116" s="1110"/>
      <c r="LE116" s="1121"/>
      <c r="LF116" s="1109"/>
      <c r="LG116" s="1109"/>
      <c r="LH116" s="1109"/>
      <c r="LI116" s="1112">
        <f t="shared" si="7626"/>
        <v>0</v>
      </c>
      <c r="LJ116" s="1109"/>
      <c r="LK116" s="1109"/>
      <c r="LL116" s="1109"/>
      <c r="LM116" s="1109"/>
      <c r="LN116" s="1109"/>
      <c r="LO116" s="1111"/>
      <c r="LP116" s="1112">
        <f t="shared" si="7627"/>
        <v>0</v>
      </c>
      <c r="LQ116" s="1126"/>
      <c r="LR116" s="1110"/>
      <c r="LT116" s="1121"/>
      <c r="LU116" s="1109"/>
      <c r="LV116" s="1109"/>
      <c r="LW116" s="1109"/>
      <c r="LX116" s="1112">
        <f t="shared" si="7628"/>
        <v>0</v>
      </c>
      <c r="LY116" s="1109"/>
      <c r="LZ116" s="1109"/>
      <c r="MA116" s="1109"/>
      <c r="MB116" s="1109"/>
      <c r="MC116" s="1109"/>
      <c r="MD116" s="1111"/>
      <c r="ME116" s="1112">
        <f t="shared" si="7629"/>
        <v>0</v>
      </c>
      <c r="MF116" s="1126"/>
      <c r="MG116" s="1110"/>
      <c r="MI116" s="1121"/>
      <c r="MJ116" s="1109"/>
      <c r="MK116" s="1109"/>
      <c r="ML116" s="1109"/>
      <c r="MM116" s="1112">
        <f t="shared" si="7630"/>
        <v>0</v>
      </c>
      <c r="MN116" s="1109"/>
      <c r="MO116" s="1109"/>
      <c r="MP116" s="1109"/>
      <c r="MQ116" s="1109"/>
      <c r="MR116" s="1109"/>
      <c r="MS116" s="1111"/>
      <c r="MT116" s="1112">
        <f t="shared" si="7631"/>
        <v>0</v>
      </c>
      <c r="MU116" s="1126"/>
      <c r="MV116" s="1110"/>
      <c r="MX116" s="1121"/>
      <c r="MY116" s="1109"/>
      <c r="MZ116" s="1109"/>
      <c r="NA116" s="1109"/>
      <c r="NB116" s="1112">
        <f t="shared" si="7632"/>
        <v>0</v>
      </c>
      <c r="NC116" s="1109"/>
      <c r="ND116" s="1109"/>
      <c r="NE116" s="1109"/>
      <c r="NF116" s="1109"/>
      <c r="NG116" s="1109"/>
      <c r="NH116" s="1111"/>
      <c r="NI116" s="1112">
        <f t="shared" si="7633"/>
        <v>0</v>
      </c>
      <c r="NJ116" s="1126"/>
      <c r="NK116" s="1110"/>
      <c r="NM116" s="1121"/>
      <c r="NN116" s="1109"/>
      <c r="NO116" s="1109"/>
      <c r="NP116" s="1109"/>
      <c r="NQ116" s="1112">
        <f t="shared" si="7634"/>
        <v>0</v>
      </c>
      <c r="NR116" s="1109"/>
      <c r="NS116" s="1109"/>
      <c r="NT116" s="1109"/>
      <c r="NU116" s="1109"/>
      <c r="NV116" s="1109"/>
      <c r="NW116" s="1111"/>
      <c r="NX116" s="1112">
        <f t="shared" si="7635"/>
        <v>0</v>
      </c>
      <c r="NY116" s="1126"/>
      <c r="NZ116" s="1110"/>
      <c r="OB116" s="1121"/>
      <c r="OC116" s="1109"/>
      <c r="OD116" s="1109"/>
      <c r="OE116" s="1109"/>
      <c r="OF116" s="1112">
        <f t="shared" si="7636"/>
        <v>0</v>
      </c>
      <c r="OG116" s="1109"/>
      <c r="OH116" s="1109"/>
      <c r="OI116" s="1109"/>
      <c r="OJ116" s="1109"/>
      <c r="OK116" s="1109"/>
      <c r="OL116" s="1111"/>
      <c r="OM116" s="1112">
        <f t="shared" si="7637"/>
        <v>0</v>
      </c>
      <c r="ON116" s="1126"/>
      <c r="OO116" s="1110"/>
      <c r="OQ116" s="1121"/>
      <c r="OR116" s="1109"/>
      <c r="OS116" s="1109"/>
      <c r="OT116" s="1109"/>
      <c r="OU116" s="1112">
        <f t="shared" si="7638"/>
        <v>0</v>
      </c>
      <c r="OV116" s="1109"/>
      <c r="OW116" s="1109"/>
      <c r="OX116" s="1109"/>
      <c r="OY116" s="1109"/>
      <c r="OZ116" s="1109"/>
      <c r="PA116" s="1111"/>
      <c r="PB116" s="1112">
        <f t="shared" si="7639"/>
        <v>0</v>
      </c>
      <c r="PC116" s="1126"/>
      <c r="PD116" s="1110"/>
      <c r="PF116" s="1121"/>
      <c r="PG116" s="1109"/>
      <c r="PH116" s="1109"/>
      <c r="PI116" s="1109"/>
      <c r="PJ116" s="1112">
        <f t="shared" si="7640"/>
        <v>0</v>
      </c>
      <c r="PK116" s="1109"/>
      <c r="PL116" s="1109"/>
      <c r="PM116" s="1109"/>
      <c r="PN116" s="1109"/>
      <c r="PO116" s="1109"/>
      <c r="PP116" s="1111"/>
      <c r="PQ116" s="1112">
        <f t="shared" si="7641"/>
        <v>0</v>
      </c>
      <c r="PR116" s="1126"/>
      <c r="PS116" s="1110"/>
      <c r="PU116" s="1121"/>
      <c r="PV116" s="1109"/>
      <c r="PW116" s="1109"/>
      <c r="PX116" s="1109"/>
      <c r="PY116" s="1112">
        <f t="shared" si="7642"/>
        <v>0</v>
      </c>
      <c r="PZ116" s="1109"/>
      <c r="QA116" s="1109"/>
      <c r="QB116" s="1109"/>
      <c r="QC116" s="1109"/>
      <c r="QD116" s="1109"/>
      <c r="QE116" s="1111"/>
      <c r="QF116" s="1112">
        <f t="shared" si="7643"/>
        <v>0</v>
      </c>
      <c r="QG116" s="1126"/>
      <c r="QH116" s="1110"/>
      <c r="QJ116" s="1121"/>
      <c r="QK116" s="1109"/>
      <c r="QL116" s="1109"/>
      <c r="QM116" s="1109"/>
      <c r="QN116" s="1112">
        <f t="shared" si="7644"/>
        <v>0</v>
      </c>
      <c r="QO116" s="1109"/>
      <c r="QP116" s="1109"/>
      <c r="QQ116" s="1109"/>
      <c r="QR116" s="1109"/>
      <c r="QS116" s="1109"/>
      <c r="QT116" s="1111"/>
      <c r="QU116" s="1112">
        <f t="shared" si="7645"/>
        <v>0</v>
      </c>
      <c r="QV116" s="1126"/>
      <c r="QW116" s="1110"/>
      <c r="QY116" s="1121"/>
      <c r="QZ116" s="1109"/>
      <c r="RA116" s="1109"/>
      <c r="RB116" s="1109"/>
      <c r="RC116" s="1112">
        <f t="shared" si="7646"/>
        <v>0</v>
      </c>
      <c r="RD116" s="1109"/>
      <c r="RE116" s="1109"/>
      <c r="RF116" s="1109"/>
      <c r="RG116" s="1109"/>
      <c r="RH116" s="1109"/>
      <c r="RI116" s="1111"/>
      <c r="RJ116" s="1112">
        <f t="shared" si="7647"/>
        <v>0</v>
      </c>
      <c r="RK116" s="1126"/>
      <c r="RL116" s="1110"/>
      <c r="RN116" s="1121"/>
      <c r="RO116" s="1109"/>
      <c r="RP116" s="1109"/>
      <c r="RQ116" s="1109"/>
      <c r="RR116" s="1112">
        <f t="shared" si="7648"/>
        <v>0</v>
      </c>
      <c r="RS116" s="1109"/>
      <c r="RT116" s="1109"/>
      <c r="RU116" s="1109"/>
      <c r="RV116" s="1109"/>
      <c r="RW116" s="1109"/>
      <c r="RX116" s="1111"/>
      <c r="RY116" s="1112">
        <f t="shared" si="7649"/>
        <v>0</v>
      </c>
      <c r="RZ116" s="1126"/>
      <c r="SA116" s="1110"/>
      <c r="SC116" s="1121"/>
      <c r="SD116" s="1109"/>
      <c r="SE116" s="1109"/>
      <c r="SF116" s="1109"/>
      <c r="SG116" s="1112">
        <f t="shared" si="7650"/>
        <v>0</v>
      </c>
      <c r="SH116" s="1109"/>
      <c r="SI116" s="1109"/>
      <c r="SJ116" s="1109"/>
      <c r="SK116" s="1109"/>
      <c r="SL116" s="1109"/>
      <c r="SM116" s="1111"/>
      <c r="SN116" s="1112">
        <f t="shared" si="7651"/>
        <v>0</v>
      </c>
      <c r="SO116" s="1126"/>
      <c r="SP116" s="1110"/>
      <c r="SR116" s="1121"/>
      <c r="SS116" s="1109"/>
      <c r="ST116" s="1109"/>
      <c r="SU116" s="1109"/>
      <c r="SV116" s="1112">
        <f t="shared" si="7652"/>
        <v>0</v>
      </c>
      <c r="SW116" s="1109"/>
      <c r="SX116" s="1109"/>
      <c r="SY116" s="1109"/>
      <c r="SZ116" s="1109"/>
      <c r="TA116" s="1109"/>
      <c r="TB116" s="1111"/>
      <c r="TC116" s="1112">
        <f t="shared" si="7653"/>
        <v>0</v>
      </c>
      <c r="TD116" s="1126"/>
      <c r="TE116" s="1110"/>
      <c r="TG116" s="1121"/>
      <c r="TH116" s="1109"/>
      <c r="TI116" s="1109"/>
      <c r="TJ116" s="1109"/>
      <c r="TK116" s="1112">
        <f t="shared" si="7654"/>
        <v>0</v>
      </c>
      <c r="TL116" s="1109"/>
      <c r="TM116" s="1109"/>
      <c r="TN116" s="1109"/>
      <c r="TO116" s="1109"/>
      <c r="TP116" s="1109"/>
      <c r="TQ116" s="1111"/>
      <c r="TR116" s="1112">
        <f t="shared" si="7655"/>
        <v>0</v>
      </c>
      <c r="TS116" s="1126"/>
      <c r="TT116" s="1110"/>
      <c r="TV116" s="1121"/>
      <c r="TW116" s="1109"/>
      <c r="TX116" s="1109"/>
      <c r="TY116" s="1109"/>
      <c r="TZ116" s="1112">
        <f t="shared" si="7656"/>
        <v>0</v>
      </c>
      <c r="UA116" s="1109"/>
      <c r="UB116" s="1109"/>
      <c r="UC116" s="1109"/>
      <c r="UD116" s="1109"/>
      <c r="UE116" s="1109"/>
      <c r="UF116" s="1111"/>
      <c r="UG116" s="1112">
        <f t="shared" si="7657"/>
        <v>0</v>
      </c>
      <c r="UH116" s="1126"/>
      <c r="UI116" s="1110"/>
      <c r="UK116" s="1121"/>
      <c r="UL116" s="1109"/>
      <c r="UM116" s="1109"/>
      <c r="UN116" s="1109"/>
      <c r="UO116" s="1112">
        <f t="shared" si="7658"/>
        <v>0</v>
      </c>
      <c r="UP116" s="1109"/>
      <c r="UQ116" s="1109"/>
      <c r="UR116" s="1109"/>
      <c r="US116" s="1109"/>
      <c r="UT116" s="1109"/>
      <c r="UU116" s="1111"/>
      <c r="UV116" s="1112">
        <f t="shared" si="7659"/>
        <v>0</v>
      </c>
      <c r="UW116" s="1126"/>
      <c r="UX116" s="1110"/>
      <c r="UZ116" s="1121"/>
      <c r="VA116" s="1109"/>
      <c r="VB116" s="1109"/>
      <c r="VC116" s="1109"/>
      <c r="VD116" s="1112">
        <f t="shared" si="7660"/>
        <v>0</v>
      </c>
      <c r="VE116" s="1109"/>
      <c r="VF116" s="1109"/>
      <c r="VG116" s="1109"/>
      <c r="VH116" s="1109"/>
      <c r="VI116" s="1109"/>
      <c r="VJ116" s="1111"/>
      <c r="VK116" s="1112">
        <f t="shared" si="7661"/>
        <v>0</v>
      </c>
      <c r="VL116" s="1126"/>
      <c r="VM116" s="1110"/>
      <c r="VO116" s="1121"/>
      <c r="VP116" s="1109"/>
      <c r="VQ116" s="1109"/>
      <c r="VR116" s="1109"/>
      <c r="VS116" s="1112">
        <f t="shared" si="7662"/>
        <v>0</v>
      </c>
      <c r="VT116" s="1109"/>
      <c r="VU116" s="1109"/>
      <c r="VV116" s="1109"/>
      <c r="VW116" s="1109"/>
      <c r="VX116" s="1109"/>
      <c r="VY116" s="1111"/>
      <c r="VZ116" s="1112">
        <f t="shared" si="7663"/>
        <v>0</v>
      </c>
      <c r="WA116" s="1126"/>
      <c r="WB116" s="1110"/>
      <c r="WD116" s="1121"/>
      <c r="WE116" s="1109"/>
      <c r="WF116" s="1109"/>
      <c r="WG116" s="1109"/>
      <c r="WH116" s="1112">
        <f t="shared" si="7664"/>
        <v>0</v>
      </c>
      <c r="WI116" s="1109"/>
      <c r="WJ116" s="1109"/>
      <c r="WK116" s="1109"/>
      <c r="WL116" s="1109"/>
      <c r="WM116" s="1109"/>
      <c r="WN116" s="1111"/>
      <c r="WO116" s="1112">
        <f t="shared" si="7665"/>
        <v>0</v>
      </c>
      <c r="WP116" s="1126"/>
      <c r="WQ116" s="1110"/>
      <c r="WS116" s="1121"/>
      <c r="WT116" s="1109"/>
      <c r="WU116" s="1109"/>
      <c r="WV116" s="1109"/>
      <c r="WW116" s="1112">
        <f t="shared" si="7666"/>
        <v>0</v>
      </c>
      <c r="WX116" s="1109"/>
      <c r="WY116" s="1109"/>
      <c r="WZ116" s="1109"/>
      <c r="XA116" s="1109"/>
      <c r="XB116" s="1109"/>
      <c r="XC116" s="1111"/>
      <c r="XD116" s="1112">
        <f t="shared" si="7667"/>
        <v>0</v>
      </c>
      <c r="XE116" s="1126"/>
      <c r="XF116" s="1110"/>
      <c r="XH116" s="1121"/>
      <c r="XI116" s="1109"/>
      <c r="XJ116" s="1109"/>
      <c r="XK116" s="1109"/>
      <c r="XL116" s="1112">
        <f t="shared" si="7668"/>
        <v>0</v>
      </c>
      <c r="XM116" s="1109"/>
      <c r="XN116" s="1109"/>
      <c r="XO116" s="1109"/>
      <c r="XP116" s="1109"/>
      <c r="XQ116" s="1109"/>
      <c r="XR116" s="1111"/>
      <c r="XS116" s="1112">
        <f t="shared" si="7669"/>
        <v>0</v>
      </c>
      <c r="XT116" s="1126"/>
      <c r="XU116" s="1110"/>
      <c r="XW116" s="1121"/>
      <c r="XX116" s="1109"/>
      <c r="XY116" s="1109"/>
      <c r="XZ116" s="1109"/>
      <c r="YA116" s="1112">
        <f t="shared" si="7670"/>
        <v>0</v>
      </c>
      <c r="YB116" s="1109"/>
      <c r="YC116" s="1109"/>
      <c r="YD116" s="1109"/>
      <c r="YE116" s="1109"/>
      <c r="YF116" s="1109"/>
      <c r="YG116" s="1111"/>
      <c r="YH116" s="1112">
        <f t="shared" si="7671"/>
        <v>0</v>
      </c>
      <c r="YI116" s="1126"/>
      <c r="YJ116" s="1110"/>
      <c r="YL116" s="1121"/>
      <c r="YM116" s="1109"/>
      <c r="YN116" s="1109"/>
      <c r="YO116" s="1109"/>
      <c r="YP116" s="1112">
        <f t="shared" si="7672"/>
        <v>0</v>
      </c>
      <c r="YQ116" s="1109"/>
      <c r="YR116" s="1109"/>
      <c r="YS116" s="1109"/>
      <c r="YT116" s="1109"/>
      <c r="YU116" s="1109"/>
      <c r="YV116" s="1111"/>
      <c r="YW116" s="1112">
        <f t="shared" si="7673"/>
        <v>0</v>
      </c>
      <c r="YX116" s="1126"/>
      <c r="YY116" s="1110"/>
      <c r="ZA116" s="1121"/>
      <c r="ZB116" s="1109"/>
      <c r="ZC116" s="1109"/>
      <c r="ZD116" s="1109"/>
      <c r="ZE116" s="1112">
        <f t="shared" si="7674"/>
        <v>0</v>
      </c>
      <c r="ZF116" s="1109"/>
      <c r="ZG116" s="1109"/>
      <c r="ZH116" s="1109"/>
      <c r="ZI116" s="1109"/>
      <c r="ZJ116" s="1109"/>
      <c r="ZK116" s="1111"/>
      <c r="ZL116" s="1112">
        <f t="shared" si="7675"/>
        <v>0</v>
      </c>
      <c r="ZM116" s="1126"/>
      <c r="ZN116" s="1110"/>
      <c r="ZP116" s="1121"/>
      <c r="ZQ116" s="1109"/>
      <c r="ZR116" s="1109"/>
      <c r="ZS116" s="1109"/>
      <c r="ZT116" s="1112">
        <f t="shared" si="7676"/>
        <v>0</v>
      </c>
      <c r="ZU116" s="1109"/>
      <c r="ZV116" s="1109"/>
      <c r="ZW116" s="1109"/>
      <c r="ZX116" s="1109"/>
      <c r="ZY116" s="1109"/>
      <c r="ZZ116" s="1111"/>
      <c r="AAA116" s="1112">
        <f t="shared" si="7677"/>
        <v>0</v>
      </c>
      <c r="AAB116" s="1126"/>
      <c r="AAC116" s="1110"/>
      <c r="AAE116" s="1121"/>
      <c r="AAF116" s="1109"/>
      <c r="AAG116" s="1109"/>
      <c r="AAH116" s="1109"/>
      <c r="AAI116" s="1112">
        <f t="shared" si="7678"/>
        <v>0</v>
      </c>
      <c r="AAJ116" s="1109"/>
      <c r="AAK116" s="1109"/>
      <c r="AAL116" s="1109"/>
      <c r="AAM116" s="1109"/>
      <c r="AAN116" s="1109"/>
      <c r="AAO116" s="1111"/>
      <c r="AAP116" s="1112">
        <f t="shared" si="7679"/>
        <v>0</v>
      </c>
      <c r="AAQ116" s="1126"/>
      <c r="AAR116" s="1110"/>
      <c r="AAT116" s="1121"/>
      <c r="AAU116" s="1109"/>
      <c r="AAV116" s="1109"/>
      <c r="AAW116" s="1109"/>
      <c r="AAX116" s="1112">
        <f t="shared" si="7680"/>
        <v>0</v>
      </c>
      <c r="AAY116" s="1109"/>
      <c r="AAZ116" s="1109"/>
      <c r="ABA116" s="1109"/>
      <c r="ABB116" s="1109"/>
      <c r="ABC116" s="1109"/>
      <c r="ABD116" s="1111"/>
      <c r="ABE116" s="1112">
        <f t="shared" si="7681"/>
        <v>0</v>
      </c>
      <c r="ABF116" s="1126"/>
      <c r="ABG116" s="1110"/>
      <c r="ABI116" s="1121"/>
      <c r="ABJ116" s="1109"/>
      <c r="ABK116" s="1109"/>
      <c r="ABL116" s="1109"/>
      <c r="ABM116" s="1112">
        <f t="shared" si="7682"/>
        <v>0</v>
      </c>
      <c r="ABN116" s="1109"/>
      <c r="ABO116" s="1109"/>
      <c r="ABP116" s="1109"/>
      <c r="ABQ116" s="1109"/>
      <c r="ABR116" s="1109"/>
      <c r="ABS116" s="1111"/>
      <c r="ABT116" s="1112">
        <f t="shared" si="7683"/>
        <v>0</v>
      </c>
      <c r="ABU116" s="1126"/>
      <c r="ABV116" s="1110"/>
      <c r="ABX116" s="1121"/>
      <c r="ABY116" s="1109"/>
      <c r="ABZ116" s="1109"/>
      <c r="ACA116" s="1109"/>
      <c r="ACB116" s="1112">
        <f t="shared" si="7684"/>
        <v>0</v>
      </c>
      <c r="ACC116" s="1109"/>
      <c r="ACD116" s="1109"/>
      <c r="ACE116" s="1109"/>
      <c r="ACF116" s="1109"/>
      <c r="ACG116" s="1109"/>
      <c r="ACH116" s="1111"/>
      <c r="ACI116" s="1112">
        <f t="shared" si="7685"/>
        <v>0</v>
      </c>
      <c r="ACJ116" s="1126"/>
      <c r="ACK116" s="1110"/>
      <c r="ACM116" s="1121"/>
      <c r="ACN116" s="1109"/>
      <c r="ACO116" s="1109"/>
      <c r="ACP116" s="1109"/>
      <c r="ACQ116" s="1112">
        <f t="shared" si="7686"/>
        <v>0</v>
      </c>
      <c r="ACR116" s="1109"/>
      <c r="ACS116" s="1109"/>
      <c r="ACT116" s="1109"/>
      <c r="ACU116" s="1109"/>
      <c r="ACV116" s="1109"/>
      <c r="ACW116" s="1111"/>
      <c r="ACX116" s="1112">
        <f t="shared" si="7687"/>
        <v>0</v>
      </c>
      <c r="ACY116" s="1126"/>
      <c r="ACZ116" s="1110"/>
      <c r="ADB116" s="1121"/>
      <c r="ADC116" s="1109"/>
      <c r="ADD116" s="1109"/>
      <c r="ADE116" s="1109"/>
      <c r="ADF116" s="1112">
        <f t="shared" si="7688"/>
        <v>0</v>
      </c>
      <c r="ADG116" s="1109"/>
      <c r="ADH116" s="1109"/>
      <c r="ADI116" s="1109"/>
      <c r="ADJ116" s="1109"/>
      <c r="ADK116" s="1109"/>
      <c r="ADL116" s="1111"/>
      <c r="ADM116" s="1112">
        <f t="shared" si="7689"/>
        <v>0</v>
      </c>
      <c r="ADN116" s="1126"/>
      <c r="ADO116" s="1110"/>
      <c r="ADQ116" s="1121"/>
      <c r="ADR116" s="1109"/>
      <c r="ADS116" s="1109"/>
      <c r="ADT116" s="1109"/>
      <c r="ADU116" s="1112">
        <f t="shared" si="7690"/>
        <v>0</v>
      </c>
      <c r="ADV116" s="1109"/>
      <c r="ADW116" s="1109"/>
      <c r="ADX116" s="1109"/>
      <c r="ADY116" s="1109"/>
      <c r="ADZ116" s="1109"/>
      <c r="AEA116" s="1111"/>
      <c r="AEB116" s="1112">
        <f t="shared" si="7691"/>
        <v>0</v>
      </c>
      <c r="AEC116" s="1126"/>
      <c r="AED116" s="1110"/>
      <c r="AEF116" s="1121"/>
      <c r="AEG116" s="1109"/>
      <c r="AEH116" s="1109"/>
      <c r="AEI116" s="1109"/>
      <c r="AEJ116" s="1112">
        <f t="shared" si="7692"/>
        <v>0</v>
      </c>
      <c r="AEK116" s="1109"/>
      <c r="AEL116" s="1109"/>
      <c r="AEM116" s="1109"/>
      <c r="AEN116" s="1109"/>
      <c r="AEO116" s="1109"/>
      <c r="AEP116" s="1111"/>
      <c r="AEQ116" s="1112">
        <f t="shared" si="7693"/>
        <v>0</v>
      </c>
      <c r="AER116" s="1126"/>
      <c r="AES116" s="1110"/>
      <c r="AEU116" s="1121"/>
      <c r="AEV116" s="1109"/>
      <c r="AEW116" s="1109"/>
      <c r="AEX116" s="1109"/>
      <c r="AEY116" s="1112">
        <f t="shared" si="7694"/>
        <v>0</v>
      </c>
      <c r="AEZ116" s="1109"/>
      <c r="AFA116" s="1109"/>
      <c r="AFB116" s="1109"/>
      <c r="AFC116" s="1109"/>
      <c r="AFD116" s="1109"/>
      <c r="AFE116" s="1111"/>
      <c r="AFF116" s="1112">
        <f t="shared" si="7695"/>
        <v>0</v>
      </c>
      <c r="AFG116" s="1126"/>
      <c r="AFH116" s="1110"/>
      <c r="AFJ116" s="1121"/>
      <c r="AFK116" s="1109"/>
      <c r="AFL116" s="1109"/>
      <c r="AFM116" s="1109"/>
      <c r="AFN116" s="1112">
        <f t="shared" si="7696"/>
        <v>0</v>
      </c>
      <c r="AFO116" s="1109"/>
      <c r="AFP116" s="1109"/>
      <c r="AFQ116" s="1109"/>
      <c r="AFR116" s="1109"/>
      <c r="AFS116" s="1109"/>
      <c r="AFT116" s="1111"/>
      <c r="AFU116" s="1112">
        <f t="shared" si="7697"/>
        <v>0</v>
      </c>
      <c r="AFV116" s="1126"/>
      <c r="AFW116" s="1110"/>
      <c r="AFY116" s="1121"/>
      <c r="AFZ116" s="1109"/>
      <c r="AGA116" s="1109"/>
      <c r="AGB116" s="1109"/>
      <c r="AGC116" s="1112">
        <f t="shared" si="7698"/>
        <v>0</v>
      </c>
      <c r="AGD116" s="1109"/>
      <c r="AGE116" s="1109"/>
      <c r="AGF116" s="1109"/>
      <c r="AGG116" s="1109"/>
      <c r="AGH116" s="1109"/>
      <c r="AGI116" s="1111"/>
      <c r="AGJ116" s="1112">
        <f t="shared" si="7699"/>
        <v>0</v>
      </c>
      <c r="AGK116" s="1126"/>
      <c r="AGL116" s="1110"/>
      <c r="AGN116" s="1121"/>
      <c r="AGO116" s="1109"/>
      <c r="AGP116" s="1109"/>
      <c r="AGQ116" s="1109"/>
      <c r="AGR116" s="1112">
        <f t="shared" si="7700"/>
        <v>0</v>
      </c>
      <c r="AGS116" s="1109"/>
      <c r="AGT116" s="1109"/>
      <c r="AGU116" s="1109"/>
      <c r="AGV116" s="1109"/>
      <c r="AGW116" s="1109"/>
      <c r="AGX116" s="1111"/>
      <c r="AGY116" s="1112">
        <f t="shared" si="7701"/>
        <v>0</v>
      </c>
      <c r="AGZ116" s="1126"/>
      <c r="AHA116" s="1110"/>
      <c r="AHC116" s="1121"/>
      <c r="AHD116" s="1109"/>
      <c r="AHE116" s="1109"/>
      <c r="AHF116" s="1109"/>
      <c r="AHG116" s="1112">
        <f t="shared" si="7702"/>
        <v>0</v>
      </c>
      <c r="AHH116" s="1109"/>
      <c r="AHI116" s="1109"/>
      <c r="AHJ116" s="1109"/>
      <c r="AHK116" s="1109"/>
      <c r="AHL116" s="1109"/>
      <c r="AHM116" s="1111"/>
      <c r="AHN116" s="1112">
        <f t="shared" si="7703"/>
        <v>0</v>
      </c>
      <c r="AHO116" s="1126"/>
      <c r="AHP116" s="1110"/>
      <c r="AHR116" s="1121"/>
      <c r="AHS116" s="1109"/>
      <c r="AHT116" s="1109"/>
      <c r="AHU116" s="1109"/>
      <c r="AHV116" s="1112">
        <f t="shared" si="7704"/>
        <v>0</v>
      </c>
      <c r="AHW116" s="1109"/>
      <c r="AHX116" s="1109"/>
      <c r="AHY116" s="1109"/>
      <c r="AHZ116" s="1109"/>
      <c r="AIA116" s="1109"/>
      <c r="AIB116" s="1111"/>
      <c r="AIC116" s="1112">
        <f t="shared" si="7705"/>
        <v>0</v>
      </c>
      <c r="AID116" s="1126"/>
      <c r="AIE116" s="1110"/>
      <c r="AIG116" s="1121"/>
      <c r="AIH116" s="1109"/>
      <c r="AII116" s="1109"/>
      <c r="AIJ116" s="1109"/>
      <c r="AIK116" s="1112">
        <f t="shared" si="7706"/>
        <v>0</v>
      </c>
      <c r="AIL116" s="1109"/>
      <c r="AIM116" s="1109"/>
      <c r="AIN116" s="1109"/>
      <c r="AIO116" s="1109"/>
      <c r="AIP116" s="1109"/>
      <c r="AIQ116" s="1111"/>
      <c r="AIR116" s="1112">
        <f t="shared" si="7707"/>
        <v>0</v>
      </c>
      <c r="AIS116" s="1126"/>
      <c r="AIT116" s="1110"/>
      <c r="AIV116" s="1121"/>
      <c r="AIW116" s="1109"/>
      <c r="AIX116" s="1109"/>
      <c r="AIY116" s="1109"/>
      <c r="AIZ116" s="1112">
        <f t="shared" si="7708"/>
        <v>0</v>
      </c>
      <c r="AJA116" s="1109"/>
      <c r="AJB116" s="1109"/>
      <c r="AJC116" s="1109"/>
      <c r="AJD116" s="1109"/>
      <c r="AJE116" s="1109"/>
      <c r="AJF116" s="1111"/>
      <c r="AJG116" s="1112">
        <f t="shared" si="7709"/>
        <v>0</v>
      </c>
      <c r="AJH116" s="1126"/>
      <c r="AJI116" s="1110"/>
      <c r="AJK116" s="1121"/>
      <c r="AJL116" s="1109"/>
      <c r="AJM116" s="1109"/>
      <c r="AJN116" s="1109"/>
      <c r="AJO116" s="1112">
        <f t="shared" si="7710"/>
        <v>0</v>
      </c>
      <c r="AJP116" s="1109"/>
      <c r="AJQ116" s="1109"/>
      <c r="AJR116" s="1109"/>
      <c r="AJS116" s="1109"/>
      <c r="AJT116" s="1109"/>
      <c r="AJU116" s="1111"/>
      <c r="AJV116" s="1112">
        <f t="shared" si="7711"/>
        <v>0</v>
      </c>
      <c r="AJW116" s="1126"/>
      <c r="AJX116" s="1110"/>
      <c r="AJZ116" s="1121"/>
      <c r="AKA116" s="1109"/>
      <c r="AKB116" s="1109"/>
      <c r="AKC116" s="1109"/>
      <c r="AKD116" s="1112">
        <f t="shared" si="7712"/>
        <v>0</v>
      </c>
      <c r="AKE116" s="1109"/>
      <c r="AKF116" s="1109"/>
      <c r="AKG116" s="1109"/>
      <c r="AKH116" s="1109"/>
      <c r="AKI116" s="1109"/>
      <c r="AKJ116" s="1111"/>
      <c r="AKK116" s="1112">
        <f t="shared" si="7713"/>
        <v>0</v>
      </c>
      <c r="AKL116" s="1126"/>
      <c r="AKM116" s="1110"/>
      <c r="AKO116" s="1121"/>
      <c r="AKP116" s="1109"/>
      <c r="AKQ116" s="1109"/>
      <c r="AKR116" s="1109"/>
      <c r="AKS116" s="1112">
        <f t="shared" si="7714"/>
        <v>0</v>
      </c>
      <c r="AKT116" s="1109"/>
      <c r="AKU116" s="1109"/>
      <c r="AKV116" s="1109"/>
      <c r="AKW116" s="1109"/>
      <c r="AKX116" s="1109"/>
      <c r="AKY116" s="1111"/>
      <c r="AKZ116" s="1112">
        <f t="shared" si="7715"/>
        <v>0</v>
      </c>
      <c r="ALA116" s="1126"/>
      <c r="ALB116" s="1110"/>
      <c r="ALD116" s="1121"/>
      <c r="ALE116" s="1109"/>
      <c r="ALF116" s="1109"/>
      <c r="ALG116" s="1109"/>
      <c r="ALH116" s="1112">
        <f t="shared" si="7716"/>
        <v>0</v>
      </c>
      <c r="ALI116" s="1109"/>
      <c r="ALJ116" s="1109"/>
      <c r="ALK116" s="1109"/>
      <c r="ALL116" s="1109"/>
      <c r="ALM116" s="1109"/>
      <c r="ALN116" s="1111"/>
      <c r="ALO116" s="1112">
        <f t="shared" si="7717"/>
        <v>0</v>
      </c>
      <c r="ALP116" s="1126"/>
      <c r="ALQ116" s="1110"/>
      <c r="ALS116" s="1121"/>
      <c r="ALT116" s="1109"/>
      <c r="ALU116" s="1109"/>
      <c r="ALV116" s="1109"/>
      <c r="ALW116" s="1112">
        <f t="shared" si="7718"/>
        <v>0</v>
      </c>
      <c r="ALX116" s="1109"/>
      <c r="ALY116" s="1109"/>
      <c r="ALZ116" s="1109"/>
      <c r="AMA116" s="1109"/>
      <c r="AMB116" s="1109"/>
      <c r="AMC116" s="1111"/>
      <c r="AMD116" s="1112">
        <f t="shared" si="7719"/>
        <v>0</v>
      </c>
      <c r="AME116" s="1126"/>
      <c r="AMF116" s="1110"/>
      <c r="AMH116" s="1121"/>
      <c r="AMI116" s="1109"/>
      <c r="AMJ116" s="1109"/>
      <c r="AMK116" s="1109"/>
      <c r="AML116" s="1112">
        <f t="shared" si="7720"/>
        <v>0</v>
      </c>
      <c r="AMM116" s="1109"/>
      <c r="AMN116" s="1109"/>
      <c r="AMO116" s="1109"/>
      <c r="AMP116" s="1109"/>
      <c r="AMQ116" s="1109"/>
      <c r="AMR116" s="1111"/>
      <c r="AMS116" s="1112">
        <f t="shared" si="7721"/>
        <v>0</v>
      </c>
      <c r="AMT116" s="1126"/>
      <c r="AMU116" s="1110"/>
      <c r="AMW116" s="1121"/>
      <c r="AMX116" s="1109"/>
      <c r="AMY116" s="1109"/>
      <c r="AMZ116" s="1109"/>
      <c r="ANA116" s="1112">
        <f t="shared" si="7722"/>
        <v>0</v>
      </c>
      <c r="ANB116" s="1109"/>
      <c r="ANC116" s="1109"/>
      <c r="AND116" s="1109"/>
      <c r="ANE116" s="1109"/>
      <c r="ANF116" s="1109"/>
      <c r="ANG116" s="1111"/>
      <c r="ANH116" s="1112">
        <f t="shared" si="7723"/>
        <v>0</v>
      </c>
      <c r="ANI116" s="1126"/>
      <c r="ANJ116" s="1110"/>
      <c r="ANL116" s="1121"/>
      <c r="ANM116" s="1109"/>
      <c r="ANN116" s="1109"/>
      <c r="ANO116" s="1109"/>
      <c r="ANP116" s="1112">
        <f t="shared" si="7724"/>
        <v>0</v>
      </c>
      <c r="ANQ116" s="1109"/>
      <c r="ANR116" s="1109"/>
      <c r="ANS116" s="1109"/>
      <c r="ANT116" s="1109"/>
      <c r="ANU116" s="1109"/>
      <c r="ANV116" s="1111"/>
      <c r="ANW116" s="1112">
        <f t="shared" si="7725"/>
        <v>0</v>
      </c>
      <c r="ANX116" s="1126"/>
      <c r="ANY116" s="1110"/>
      <c r="AOA116" s="1121"/>
      <c r="AOB116" s="1109"/>
      <c r="AOC116" s="1109"/>
      <c r="AOD116" s="1109"/>
      <c r="AOE116" s="1112">
        <f t="shared" si="7726"/>
        <v>0</v>
      </c>
      <c r="AOF116" s="1109"/>
      <c r="AOG116" s="1109"/>
      <c r="AOH116" s="1109"/>
      <c r="AOI116" s="1109"/>
      <c r="AOJ116" s="1109"/>
      <c r="AOK116" s="1111"/>
      <c r="AOL116" s="1112">
        <f t="shared" si="7727"/>
        <v>0</v>
      </c>
      <c r="AOM116" s="1126"/>
      <c r="AON116" s="1110"/>
      <c r="AOP116" s="1121"/>
      <c r="AOQ116" s="1109"/>
      <c r="AOR116" s="1109"/>
      <c r="AOS116" s="1109"/>
      <c r="AOT116" s="1112">
        <f t="shared" si="7728"/>
        <v>0</v>
      </c>
      <c r="AOU116" s="1109"/>
      <c r="AOV116" s="1109"/>
      <c r="AOW116" s="1109"/>
      <c r="AOX116" s="1109"/>
      <c r="AOY116" s="1109"/>
      <c r="AOZ116" s="1111"/>
      <c r="APA116" s="1112">
        <f t="shared" si="7729"/>
        <v>0</v>
      </c>
      <c r="APB116" s="1126"/>
      <c r="APC116" s="1110"/>
      <c r="APE116" s="1121"/>
      <c r="APF116" s="1109"/>
      <c r="APG116" s="1109"/>
      <c r="APH116" s="1109"/>
      <c r="API116" s="1112">
        <f t="shared" si="7730"/>
        <v>0</v>
      </c>
      <c r="APJ116" s="1109"/>
      <c r="APK116" s="1109"/>
      <c r="APL116" s="1109"/>
      <c r="APM116" s="1109"/>
      <c r="APN116" s="1109"/>
      <c r="APO116" s="1111"/>
      <c r="APP116" s="1112">
        <f t="shared" si="7731"/>
        <v>0</v>
      </c>
      <c r="APQ116" s="1126"/>
      <c r="APR116" s="1110"/>
      <c r="APT116" s="1121"/>
      <c r="APU116" s="1109"/>
      <c r="APV116" s="1109"/>
      <c r="APW116" s="1109"/>
      <c r="APX116" s="1112">
        <f t="shared" si="7732"/>
        <v>0</v>
      </c>
      <c r="APY116" s="1109"/>
      <c r="APZ116" s="1109"/>
      <c r="AQA116" s="1109"/>
      <c r="AQB116" s="1109"/>
      <c r="AQC116" s="1109"/>
      <c r="AQD116" s="1111"/>
      <c r="AQE116" s="1112">
        <f t="shared" si="7733"/>
        <v>0</v>
      </c>
      <c r="AQF116" s="1126"/>
      <c r="AQG116" s="1110"/>
      <c r="AQI116" s="1121"/>
      <c r="AQJ116" s="1109"/>
      <c r="AQK116" s="1109"/>
      <c r="AQL116" s="1109"/>
      <c r="AQM116" s="1112">
        <f t="shared" si="7734"/>
        <v>0</v>
      </c>
      <c r="AQN116" s="1109"/>
      <c r="AQO116" s="1109"/>
      <c r="AQP116" s="1109"/>
      <c r="AQQ116" s="1109"/>
      <c r="AQR116" s="1109"/>
      <c r="AQS116" s="1111"/>
      <c r="AQT116" s="1112">
        <f t="shared" si="7735"/>
        <v>0</v>
      </c>
      <c r="AQU116" s="1126"/>
      <c r="AQV116" s="1110"/>
      <c r="AQX116" s="1121"/>
      <c r="AQY116" s="1109"/>
      <c r="AQZ116" s="1109"/>
      <c r="ARA116" s="1109"/>
      <c r="ARB116" s="1112">
        <f t="shared" si="7736"/>
        <v>0</v>
      </c>
      <c r="ARC116" s="1109"/>
      <c r="ARD116" s="1109"/>
      <c r="ARE116" s="1109"/>
      <c r="ARF116" s="1109"/>
      <c r="ARG116" s="1109"/>
      <c r="ARH116" s="1111"/>
      <c r="ARI116" s="1112">
        <f t="shared" si="7737"/>
        <v>0</v>
      </c>
      <c r="ARJ116" s="1126"/>
      <c r="ARK116" s="1110"/>
      <c r="ARM116" s="1121"/>
      <c r="ARN116" s="1109"/>
      <c r="ARO116" s="1109"/>
      <c r="ARP116" s="1109"/>
      <c r="ARQ116" s="1112">
        <f t="shared" si="7738"/>
        <v>0</v>
      </c>
      <c r="ARR116" s="1109"/>
      <c r="ARS116" s="1109"/>
      <c r="ART116" s="1109"/>
      <c r="ARU116" s="1109"/>
      <c r="ARV116" s="1109"/>
      <c r="ARW116" s="1111"/>
      <c r="ARX116" s="1112">
        <f t="shared" si="7739"/>
        <v>0</v>
      </c>
      <c r="ARY116" s="1126"/>
      <c r="ARZ116" s="1110"/>
      <c r="ASB116" s="1121"/>
      <c r="ASC116" s="1109"/>
      <c r="ASD116" s="1109"/>
      <c r="ASE116" s="1109"/>
      <c r="ASF116" s="1112">
        <f t="shared" si="7740"/>
        <v>0</v>
      </c>
      <c r="ASG116" s="1109"/>
      <c r="ASH116" s="1109"/>
      <c r="ASI116" s="1109"/>
      <c r="ASJ116" s="1109"/>
      <c r="ASK116" s="1109"/>
      <c r="ASL116" s="1111"/>
      <c r="ASM116" s="1112">
        <f t="shared" si="7741"/>
        <v>0</v>
      </c>
      <c r="ASN116" s="1126"/>
      <c r="ASO116" s="1110"/>
      <c r="ASQ116" s="1121"/>
      <c r="ASR116" s="1109"/>
      <c r="ASS116" s="1109"/>
      <c r="AST116" s="1109"/>
      <c r="ASU116" s="1112">
        <f t="shared" si="7742"/>
        <v>0</v>
      </c>
      <c r="ASV116" s="1109"/>
      <c r="ASW116" s="1109"/>
      <c r="ASX116" s="1109"/>
      <c r="ASY116" s="1109"/>
      <c r="ASZ116" s="1109"/>
      <c r="ATA116" s="1111"/>
      <c r="ATB116" s="1112">
        <f t="shared" si="7743"/>
        <v>0</v>
      </c>
      <c r="ATC116" s="1126"/>
      <c r="ATD116" s="1110"/>
      <c r="ATF116" s="1121"/>
      <c r="ATG116" s="1109"/>
      <c r="ATH116" s="1109"/>
      <c r="ATI116" s="1109"/>
      <c r="ATJ116" s="1112">
        <f t="shared" si="7744"/>
        <v>0</v>
      </c>
      <c r="ATK116" s="1109"/>
      <c r="ATL116" s="1109"/>
      <c r="ATM116" s="1109"/>
      <c r="ATN116" s="1109"/>
      <c r="ATO116" s="1109"/>
      <c r="ATP116" s="1111"/>
      <c r="ATQ116" s="1112">
        <f t="shared" si="7745"/>
        <v>0</v>
      </c>
      <c r="ATR116" s="1126"/>
      <c r="ATS116" s="1110"/>
      <c r="ATU116" s="1121"/>
      <c r="ATV116" s="1109"/>
      <c r="ATW116" s="1109"/>
      <c r="ATX116" s="1109"/>
      <c r="ATY116" s="1112">
        <f t="shared" si="7746"/>
        <v>0</v>
      </c>
      <c r="ATZ116" s="1109"/>
      <c r="AUA116" s="1109"/>
      <c r="AUB116" s="1109"/>
      <c r="AUC116" s="1109"/>
      <c r="AUD116" s="1109"/>
      <c r="AUE116" s="1111"/>
      <c r="AUF116" s="1112">
        <f t="shared" si="7747"/>
        <v>0</v>
      </c>
      <c r="AUG116" s="1126"/>
      <c r="AUH116" s="1110"/>
      <c r="AUJ116" s="1121"/>
      <c r="AUK116" s="1109"/>
      <c r="AUL116" s="1109"/>
      <c r="AUM116" s="1109"/>
      <c r="AUN116" s="1112">
        <f t="shared" si="7748"/>
        <v>0</v>
      </c>
      <c r="AUO116" s="1109"/>
      <c r="AUP116" s="1109"/>
      <c r="AUQ116" s="1109"/>
      <c r="AUR116" s="1109"/>
      <c r="AUS116" s="1109"/>
      <c r="AUT116" s="1111"/>
      <c r="AUU116" s="1112">
        <f t="shared" si="7749"/>
        <v>0</v>
      </c>
      <c r="AUV116" s="1126"/>
      <c r="AUW116" s="1110"/>
      <c r="AUY116" s="1121"/>
      <c r="AUZ116" s="1109"/>
      <c r="AVA116" s="1109"/>
      <c r="AVB116" s="1109"/>
      <c r="AVC116" s="1112">
        <f t="shared" si="7750"/>
        <v>0</v>
      </c>
      <c r="AVD116" s="1109"/>
      <c r="AVE116" s="1109"/>
      <c r="AVF116" s="1109"/>
      <c r="AVG116" s="1109"/>
      <c r="AVH116" s="1109"/>
      <c r="AVI116" s="1111"/>
      <c r="AVJ116" s="1112">
        <f t="shared" si="7751"/>
        <v>0</v>
      </c>
      <c r="AVK116" s="1126"/>
      <c r="AVL116" s="1110"/>
      <c r="AVN116" s="1121"/>
      <c r="AVO116" s="1109"/>
      <c r="AVP116" s="1109"/>
      <c r="AVQ116" s="1109"/>
      <c r="AVR116" s="1112">
        <f t="shared" si="7752"/>
        <v>0</v>
      </c>
      <c r="AVS116" s="1109"/>
      <c r="AVT116" s="1109"/>
      <c r="AVU116" s="1109"/>
      <c r="AVV116" s="1109"/>
      <c r="AVW116" s="1109"/>
      <c r="AVX116" s="1111"/>
      <c r="AVY116" s="1112">
        <f t="shared" si="7753"/>
        <v>0</v>
      </c>
      <c r="AVZ116" s="1126"/>
      <c r="AWA116" s="1110"/>
      <c r="AWC116" s="1121"/>
      <c r="AWD116" s="1109"/>
      <c r="AWE116" s="1109"/>
      <c r="AWF116" s="1109"/>
      <c r="AWG116" s="1112">
        <f t="shared" si="7754"/>
        <v>0</v>
      </c>
      <c r="AWH116" s="1109"/>
      <c r="AWI116" s="1109"/>
      <c r="AWJ116" s="1109"/>
      <c r="AWK116" s="1109"/>
      <c r="AWL116" s="1109"/>
      <c r="AWM116" s="1111"/>
      <c r="AWN116" s="1112">
        <f t="shared" si="7755"/>
        <v>0</v>
      </c>
      <c r="AWO116" s="1126"/>
      <c r="AWP116" s="1110"/>
      <c r="AWR116" s="1121"/>
      <c r="AWS116" s="1109"/>
      <c r="AWT116" s="1109"/>
      <c r="AWU116" s="1109"/>
      <c r="AWV116" s="1112">
        <f t="shared" si="7756"/>
        <v>0</v>
      </c>
      <c r="AWW116" s="1109"/>
      <c r="AWX116" s="1109"/>
      <c r="AWY116" s="1109"/>
      <c r="AWZ116" s="1109"/>
      <c r="AXA116" s="1109"/>
      <c r="AXB116" s="1111"/>
      <c r="AXC116" s="1112">
        <f t="shared" si="7757"/>
        <v>0</v>
      </c>
      <c r="AXD116" s="1126"/>
      <c r="AXE116" s="1110"/>
      <c r="AXG116" s="1121"/>
      <c r="AXH116" s="1109"/>
      <c r="AXI116" s="1109"/>
      <c r="AXJ116" s="1109"/>
      <c r="AXK116" s="1112">
        <f t="shared" si="7758"/>
        <v>0</v>
      </c>
      <c r="AXL116" s="1109"/>
      <c r="AXM116" s="1109"/>
      <c r="AXN116" s="1109"/>
      <c r="AXO116" s="1109"/>
      <c r="AXP116" s="1109"/>
      <c r="AXQ116" s="1111"/>
      <c r="AXR116" s="1112">
        <f t="shared" si="7759"/>
        <v>0</v>
      </c>
      <c r="AXS116" s="1126"/>
      <c r="AXT116" s="1110"/>
      <c r="AXV116" s="1121"/>
      <c r="AXW116" s="1109"/>
      <c r="AXX116" s="1109"/>
      <c r="AXY116" s="1109"/>
      <c r="AXZ116" s="1112">
        <f t="shared" si="7760"/>
        <v>0</v>
      </c>
      <c r="AYA116" s="1109"/>
      <c r="AYB116" s="1109"/>
      <c r="AYC116" s="1109"/>
      <c r="AYD116" s="1109"/>
      <c r="AYE116" s="1109"/>
      <c r="AYF116" s="1111"/>
      <c r="AYG116" s="1112">
        <f t="shared" si="7761"/>
        <v>0</v>
      </c>
      <c r="AYH116" s="1126"/>
      <c r="AYI116" s="1110"/>
      <c r="AYK116" s="1121"/>
      <c r="AYL116" s="1109"/>
      <c r="AYM116" s="1109"/>
      <c r="AYN116" s="1109"/>
      <c r="AYO116" s="1112">
        <f t="shared" si="7762"/>
        <v>0</v>
      </c>
      <c r="AYP116" s="1109"/>
      <c r="AYQ116" s="1109"/>
      <c r="AYR116" s="1109"/>
      <c r="AYS116" s="1109"/>
      <c r="AYT116" s="1109"/>
      <c r="AYU116" s="1111"/>
      <c r="AYV116" s="1112">
        <f t="shared" si="7763"/>
        <v>0</v>
      </c>
      <c r="AYW116" s="1126"/>
      <c r="AYX116" s="1110"/>
      <c r="AYZ116" s="1121"/>
      <c r="AZA116" s="1109"/>
      <c r="AZB116" s="1109"/>
      <c r="AZC116" s="1109"/>
      <c r="AZD116" s="1112">
        <f t="shared" si="7764"/>
        <v>0</v>
      </c>
      <c r="AZE116" s="1109"/>
      <c r="AZF116" s="1109"/>
      <c r="AZG116" s="1109"/>
      <c r="AZH116" s="1109"/>
      <c r="AZI116" s="1109"/>
      <c r="AZJ116" s="1111"/>
      <c r="AZK116" s="1112">
        <f t="shared" si="7765"/>
        <v>0</v>
      </c>
      <c r="AZL116" s="1126"/>
      <c r="AZM116" s="1110"/>
      <c r="AZO116" s="1121"/>
      <c r="AZP116" s="1109"/>
      <c r="AZQ116" s="1109"/>
      <c r="AZR116" s="1109"/>
      <c r="AZS116" s="1112">
        <f t="shared" si="7766"/>
        <v>0</v>
      </c>
      <c r="AZT116" s="1109"/>
      <c r="AZU116" s="1109"/>
      <c r="AZV116" s="1109"/>
      <c r="AZW116" s="1109"/>
      <c r="AZX116" s="1109"/>
      <c r="AZY116" s="1111"/>
      <c r="AZZ116" s="1112">
        <f t="shared" si="7767"/>
        <v>0</v>
      </c>
      <c r="BAA116" s="1126"/>
      <c r="BAB116" s="1110"/>
      <c r="BAD116" s="1121"/>
      <c r="BAE116" s="1109"/>
      <c r="BAF116" s="1109"/>
      <c r="BAG116" s="1109"/>
      <c r="BAH116" s="1112">
        <f t="shared" si="7768"/>
        <v>0</v>
      </c>
      <c r="BAI116" s="1109"/>
      <c r="BAJ116" s="1109"/>
      <c r="BAK116" s="1109"/>
      <c r="BAL116" s="1109"/>
      <c r="BAM116" s="1109"/>
      <c r="BAN116" s="1111"/>
      <c r="BAO116" s="1112">
        <f t="shared" si="7769"/>
        <v>0</v>
      </c>
      <c r="BAP116" s="1126"/>
      <c r="BAQ116" s="1110"/>
      <c r="BAS116" s="1121"/>
      <c r="BAT116" s="1109"/>
      <c r="BAU116" s="1109"/>
      <c r="BAV116" s="1109"/>
      <c r="BAW116" s="1112">
        <f t="shared" si="7770"/>
        <v>0</v>
      </c>
      <c r="BAX116" s="1109"/>
      <c r="BAY116" s="1109"/>
      <c r="BAZ116" s="1109"/>
      <c r="BBA116" s="1109"/>
      <c r="BBB116" s="1109"/>
      <c r="BBC116" s="1111"/>
      <c r="BBD116" s="1112">
        <f t="shared" si="7771"/>
        <v>0</v>
      </c>
      <c r="BBE116" s="1126"/>
      <c r="BBF116" s="1110"/>
      <c r="BBH116" s="1121"/>
      <c r="BBI116" s="1109"/>
      <c r="BBJ116" s="1109"/>
      <c r="BBK116" s="1109"/>
      <c r="BBL116" s="1112">
        <f t="shared" si="7772"/>
        <v>0</v>
      </c>
      <c r="BBM116" s="1109"/>
      <c r="BBN116" s="1109"/>
      <c r="BBO116" s="1109"/>
      <c r="BBP116" s="1109"/>
      <c r="BBQ116" s="1109"/>
      <c r="BBR116" s="1111"/>
      <c r="BBS116" s="1112">
        <f t="shared" si="7773"/>
        <v>0</v>
      </c>
      <c r="BBT116" s="1126"/>
      <c r="BBU116" s="1110"/>
      <c r="BBW116" s="1121"/>
      <c r="BBX116" s="1109"/>
      <c r="BBY116" s="1109"/>
      <c r="BBZ116" s="1109"/>
      <c r="BCA116" s="1112">
        <f t="shared" si="7774"/>
        <v>0</v>
      </c>
      <c r="BCB116" s="1109"/>
      <c r="BCC116" s="1109"/>
      <c r="BCD116" s="1109"/>
      <c r="BCE116" s="1109"/>
      <c r="BCF116" s="1109"/>
      <c r="BCG116" s="1111"/>
      <c r="BCH116" s="1112">
        <f t="shared" si="7775"/>
        <v>0</v>
      </c>
      <c r="BCI116" s="1126"/>
      <c r="BCJ116" s="1110"/>
      <c r="BCL116" s="1121"/>
      <c r="BCM116" s="1109"/>
      <c r="BCN116" s="1109"/>
      <c r="BCO116" s="1109"/>
      <c r="BCP116" s="1112">
        <f t="shared" si="7776"/>
        <v>0</v>
      </c>
      <c r="BCQ116" s="1109"/>
      <c r="BCR116" s="1109"/>
      <c r="BCS116" s="1109"/>
      <c r="BCT116" s="1109"/>
      <c r="BCU116" s="1109"/>
      <c r="BCV116" s="1111"/>
      <c r="BCW116" s="1112">
        <f t="shared" si="7777"/>
        <v>0</v>
      </c>
      <c r="BCX116" s="1126"/>
      <c r="BCY116" s="1110"/>
      <c r="BDA116" s="1121"/>
      <c r="BDB116" s="1109"/>
      <c r="BDC116" s="1109"/>
      <c r="BDD116" s="1109"/>
      <c r="BDE116" s="1112">
        <f t="shared" si="7778"/>
        <v>0</v>
      </c>
      <c r="BDF116" s="1109"/>
      <c r="BDG116" s="1109"/>
      <c r="BDH116" s="1109"/>
      <c r="BDI116" s="1109"/>
      <c r="BDJ116" s="1109"/>
      <c r="BDK116" s="1111"/>
      <c r="BDL116" s="1112">
        <f t="shared" si="7779"/>
        <v>0</v>
      </c>
      <c r="BDM116" s="1126"/>
      <c r="BDN116" s="1110"/>
      <c r="BDP116" s="1121"/>
      <c r="BDQ116" s="1109"/>
      <c r="BDR116" s="1109"/>
      <c r="BDS116" s="1109"/>
      <c r="BDT116" s="1112">
        <f t="shared" si="7780"/>
        <v>0</v>
      </c>
      <c r="BDU116" s="1109"/>
      <c r="BDV116" s="1109"/>
      <c r="BDW116" s="1109"/>
      <c r="BDX116" s="1109"/>
      <c r="BDY116" s="1109"/>
      <c r="BDZ116" s="1111"/>
      <c r="BEA116" s="1112">
        <f t="shared" si="7781"/>
        <v>0</v>
      </c>
      <c r="BEB116" s="1126"/>
      <c r="BEC116" s="1110"/>
      <c r="BEE116" s="1121"/>
      <c r="BEF116" s="1109"/>
      <c r="BEG116" s="1109"/>
      <c r="BEH116" s="1109"/>
      <c r="BEI116" s="1112">
        <f t="shared" si="7782"/>
        <v>0</v>
      </c>
      <c r="BEJ116" s="1109"/>
      <c r="BEK116" s="1109"/>
      <c r="BEL116" s="1109"/>
      <c r="BEM116" s="1109"/>
      <c r="BEN116" s="1109"/>
      <c r="BEO116" s="1111"/>
      <c r="BEP116" s="1112">
        <f t="shared" si="7783"/>
        <v>0</v>
      </c>
      <c r="BEQ116" s="1126"/>
      <c r="BER116" s="1110"/>
      <c r="BET116" s="1121"/>
      <c r="BEU116" s="1109"/>
      <c r="BEV116" s="1109"/>
      <c r="BEW116" s="1109"/>
      <c r="BEX116" s="1112">
        <f t="shared" si="7784"/>
        <v>0</v>
      </c>
      <c r="BEY116" s="1109"/>
      <c r="BEZ116" s="1109"/>
      <c r="BFA116" s="1109"/>
      <c r="BFB116" s="1109"/>
      <c r="BFC116" s="1109"/>
      <c r="BFD116" s="1111"/>
      <c r="BFE116" s="1112">
        <f t="shared" si="7785"/>
        <v>0</v>
      </c>
      <c r="BFF116" s="1126"/>
      <c r="BFG116" s="1110"/>
      <c r="BFI116" s="1121"/>
      <c r="BFJ116" s="1109"/>
      <c r="BFK116" s="1109"/>
      <c r="BFL116" s="1109"/>
      <c r="BFM116" s="1112">
        <f t="shared" si="7786"/>
        <v>0</v>
      </c>
      <c r="BFN116" s="1109"/>
      <c r="BFO116" s="1109"/>
      <c r="BFP116" s="1109"/>
      <c r="BFQ116" s="1109"/>
      <c r="BFR116" s="1109"/>
      <c r="BFS116" s="1111"/>
      <c r="BFT116" s="1112">
        <f t="shared" si="7787"/>
        <v>0</v>
      </c>
      <c r="BFU116" s="1126"/>
      <c r="BFV116" s="1110"/>
      <c r="BFX116" s="1121"/>
      <c r="BFY116" s="1109"/>
      <c r="BFZ116" s="1109"/>
      <c r="BGA116" s="1109"/>
      <c r="BGB116" s="1112">
        <f t="shared" si="7788"/>
        <v>0</v>
      </c>
      <c r="BGC116" s="1109"/>
      <c r="BGD116" s="1109"/>
      <c r="BGE116" s="1109"/>
      <c r="BGF116" s="1109"/>
      <c r="BGG116" s="1109"/>
      <c r="BGH116" s="1111"/>
      <c r="BGI116" s="1112">
        <f t="shared" si="7789"/>
        <v>0</v>
      </c>
      <c r="BGJ116" s="1126"/>
      <c r="BGK116" s="1110"/>
      <c r="BGM116" s="1121"/>
      <c r="BGN116" s="1109"/>
      <c r="BGO116" s="1109"/>
      <c r="BGP116" s="1109"/>
      <c r="BGQ116" s="1112">
        <f t="shared" si="7790"/>
        <v>0</v>
      </c>
      <c r="BGR116" s="1109"/>
      <c r="BGS116" s="1109"/>
      <c r="BGT116" s="1109"/>
      <c r="BGU116" s="1109"/>
      <c r="BGV116" s="1109"/>
      <c r="BGW116" s="1111"/>
      <c r="BGX116" s="1112">
        <f t="shared" si="7791"/>
        <v>0</v>
      </c>
      <c r="BGY116" s="1126"/>
      <c r="BGZ116" s="1110"/>
      <c r="BHB116" s="1121"/>
      <c r="BHC116" s="1109"/>
      <c r="BHD116" s="1109"/>
      <c r="BHE116" s="1109"/>
      <c r="BHF116" s="1112">
        <f t="shared" si="7792"/>
        <v>0</v>
      </c>
      <c r="BHG116" s="1109"/>
      <c r="BHH116" s="1109"/>
      <c r="BHI116" s="1109"/>
      <c r="BHJ116" s="1109"/>
      <c r="BHK116" s="1109"/>
      <c r="BHL116" s="1111"/>
      <c r="BHM116" s="1112">
        <f t="shared" si="7793"/>
        <v>0</v>
      </c>
      <c r="BHN116" s="1126"/>
      <c r="BHO116" s="1110"/>
      <c r="BHQ116" s="1121"/>
      <c r="BHR116" s="1109"/>
      <c r="BHS116" s="1109"/>
      <c r="BHT116" s="1109"/>
      <c r="BHU116" s="1112">
        <f t="shared" si="7794"/>
        <v>0</v>
      </c>
      <c r="BHV116" s="1109"/>
      <c r="BHW116" s="1109"/>
      <c r="BHX116" s="1109"/>
      <c r="BHY116" s="1109"/>
      <c r="BHZ116" s="1109"/>
      <c r="BIA116" s="1111"/>
      <c r="BIB116" s="1112">
        <f t="shared" si="7795"/>
        <v>0</v>
      </c>
      <c r="BIC116" s="1126"/>
      <c r="BID116" s="1110"/>
      <c r="BIF116" s="1121"/>
      <c r="BIG116" s="1109"/>
      <c r="BIH116" s="1109"/>
      <c r="BII116" s="1109"/>
      <c r="BIJ116" s="1112">
        <f t="shared" si="7796"/>
        <v>0</v>
      </c>
      <c r="BIK116" s="1109"/>
      <c r="BIL116" s="1109"/>
      <c r="BIM116" s="1109"/>
      <c r="BIN116" s="1109"/>
      <c r="BIO116" s="1109"/>
      <c r="BIP116" s="1111"/>
      <c r="BIQ116" s="1112">
        <f t="shared" si="7797"/>
        <v>0</v>
      </c>
      <c r="BIR116" s="1126"/>
      <c r="BIS116" s="1110"/>
      <c r="BIU116" s="1121"/>
      <c r="BIV116" s="1109"/>
      <c r="BIW116" s="1109"/>
      <c r="BIX116" s="1109"/>
      <c r="BIY116" s="1112">
        <f t="shared" si="7798"/>
        <v>0</v>
      </c>
      <c r="BIZ116" s="1109"/>
      <c r="BJA116" s="1109"/>
      <c r="BJB116" s="1109"/>
      <c r="BJC116" s="1109"/>
      <c r="BJD116" s="1109"/>
      <c r="BJE116" s="1111"/>
      <c r="BJF116" s="1112">
        <f t="shared" si="7799"/>
        <v>0</v>
      </c>
      <c r="BJG116" s="1126"/>
      <c r="BJH116" s="1110"/>
      <c r="BJJ116" s="1121"/>
      <c r="BJK116" s="1109"/>
      <c r="BJL116" s="1109"/>
      <c r="BJM116" s="1109"/>
      <c r="BJN116" s="1112">
        <f t="shared" si="7800"/>
        <v>0</v>
      </c>
      <c r="BJO116" s="1109"/>
      <c r="BJP116" s="1109"/>
      <c r="BJQ116" s="1109"/>
      <c r="BJR116" s="1109"/>
      <c r="BJS116" s="1109"/>
      <c r="BJT116" s="1111"/>
      <c r="BJU116" s="1112">
        <f t="shared" si="7801"/>
        <v>0</v>
      </c>
      <c r="BJV116" s="1126"/>
      <c r="BJW116" s="1110"/>
      <c r="BJY116" s="1121"/>
      <c r="BJZ116" s="1109"/>
      <c r="BKA116" s="1109"/>
      <c r="BKB116" s="1109"/>
      <c r="BKC116" s="1112">
        <f t="shared" si="7802"/>
        <v>0</v>
      </c>
      <c r="BKD116" s="1109"/>
      <c r="BKE116" s="1109"/>
      <c r="BKF116" s="1109"/>
      <c r="BKG116" s="1109"/>
      <c r="BKH116" s="1109"/>
      <c r="BKI116" s="1111"/>
      <c r="BKJ116" s="1112">
        <f t="shared" si="7803"/>
        <v>0</v>
      </c>
      <c r="BKK116" s="1126"/>
      <c r="BKL116" s="1110"/>
      <c r="BKN116" s="1121"/>
      <c r="BKO116" s="1109"/>
      <c r="BKP116" s="1109"/>
      <c r="BKQ116" s="1109"/>
      <c r="BKR116" s="1112">
        <f t="shared" si="7804"/>
        <v>0</v>
      </c>
      <c r="BKS116" s="1109"/>
      <c r="BKT116" s="1109"/>
      <c r="BKU116" s="1109"/>
      <c r="BKV116" s="1109"/>
      <c r="BKW116" s="1109"/>
      <c r="BKX116" s="1111"/>
      <c r="BKY116" s="1112">
        <f t="shared" si="7805"/>
        <v>0</v>
      </c>
      <c r="BKZ116" s="1126"/>
      <c r="BLA116" s="1110"/>
      <c r="BLC116" s="1121"/>
      <c r="BLD116" s="1109"/>
      <c r="BLE116" s="1109"/>
      <c r="BLF116" s="1109"/>
      <c r="BLG116" s="1112">
        <f t="shared" si="7806"/>
        <v>0</v>
      </c>
      <c r="BLH116" s="1109"/>
      <c r="BLI116" s="1109"/>
      <c r="BLJ116" s="1109"/>
      <c r="BLK116" s="1109"/>
      <c r="BLL116" s="1109"/>
      <c r="BLM116" s="1111"/>
      <c r="BLN116" s="1112">
        <f t="shared" si="7807"/>
        <v>0</v>
      </c>
      <c r="BLO116" s="1126"/>
      <c r="BLP116" s="1110"/>
      <c r="BLR116" s="1121"/>
      <c r="BLS116" s="1109"/>
      <c r="BLT116" s="1109"/>
      <c r="BLU116" s="1109"/>
      <c r="BLV116" s="1112">
        <f t="shared" si="7808"/>
        <v>0</v>
      </c>
      <c r="BLW116" s="1109"/>
      <c r="BLX116" s="1109"/>
      <c r="BLY116" s="1109"/>
      <c r="BLZ116" s="1109"/>
      <c r="BMA116" s="1109"/>
      <c r="BMB116" s="1111"/>
      <c r="BMC116" s="1112">
        <f t="shared" si="7809"/>
        <v>0</v>
      </c>
      <c r="BMD116" s="1126"/>
      <c r="BME116" s="1110"/>
      <c r="BMG116" s="1121"/>
      <c r="BMH116" s="1109"/>
      <c r="BMI116" s="1109"/>
      <c r="BMJ116" s="1109"/>
      <c r="BMK116" s="1112">
        <f t="shared" si="7810"/>
        <v>0</v>
      </c>
      <c r="BML116" s="1109"/>
      <c r="BMM116" s="1109"/>
      <c r="BMN116" s="1109"/>
      <c r="BMO116" s="1109"/>
      <c r="BMP116" s="1109"/>
      <c r="BMQ116" s="1111"/>
      <c r="BMR116" s="1112">
        <f t="shared" si="7811"/>
        <v>0</v>
      </c>
      <c r="BMS116" s="1126"/>
      <c r="BMT116" s="1110"/>
      <c r="BMV116" s="1121"/>
      <c r="BMW116" s="1109"/>
      <c r="BMX116" s="1109"/>
      <c r="BMY116" s="1109"/>
      <c r="BMZ116" s="1112">
        <f t="shared" si="7812"/>
        <v>0</v>
      </c>
      <c r="BNA116" s="1109"/>
      <c r="BNB116" s="1109"/>
      <c r="BNC116" s="1109"/>
      <c r="BND116" s="1109"/>
      <c r="BNE116" s="1109"/>
      <c r="BNF116" s="1111"/>
      <c r="BNG116" s="1112">
        <f t="shared" si="7813"/>
        <v>0</v>
      </c>
      <c r="BNH116" s="1126"/>
      <c r="BNI116" s="1110"/>
      <c r="BNK116" s="1121"/>
      <c r="BNL116" s="1109"/>
      <c r="BNM116" s="1109"/>
      <c r="BNN116" s="1109"/>
      <c r="BNO116" s="1112">
        <f t="shared" si="7814"/>
        <v>0</v>
      </c>
      <c r="BNP116" s="1109"/>
      <c r="BNQ116" s="1109"/>
      <c r="BNR116" s="1109"/>
      <c r="BNS116" s="1109"/>
      <c r="BNT116" s="1109"/>
      <c r="BNU116" s="1111"/>
      <c r="BNV116" s="1112">
        <f t="shared" si="7815"/>
        <v>0</v>
      </c>
      <c r="BNW116" s="1126"/>
      <c r="BNX116" s="1110"/>
      <c r="BNZ116" s="1121"/>
      <c r="BOA116" s="1109"/>
      <c r="BOB116" s="1109"/>
      <c r="BOC116" s="1109"/>
      <c r="BOD116" s="1112">
        <f t="shared" si="7816"/>
        <v>0</v>
      </c>
      <c r="BOE116" s="1109"/>
      <c r="BOF116" s="1109"/>
      <c r="BOG116" s="1109"/>
      <c r="BOH116" s="1109"/>
      <c r="BOI116" s="1109"/>
      <c r="BOJ116" s="1111"/>
      <c r="BOK116" s="1112">
        <f t="shared" si="7817"/>
        <v>0</v>
      </c>
      <c r="BOL116" s="1126"/>
      <c r="BOM116" s="1110"/>
      <c r="BOO116" s="1121"/>
      <c r="BOP116" s="1109"/>
      <c r="BOQ116" s="1109"/>
      <c r="BOR116" s="1109"/>
      <c r="BOS116" s="1112">
        <f t="shared" si="7818"/>
        <v>0</v>
      </c>
      <c r="BOT116" s="1109"/>
      <c r="BOU116" s="1109"/>
      <c r="BOV116" s="1109"/>
      <c r="BOW116" s="1109"/>
      <c r="BOX116" s="1109"/>
      <c r="BOY116" s="1111"/>
      <c r="BOZ116" s="1112">
        <f t="shared" si="7819"/>
        <v>0</v>
      </c>
      <c r="BPA116" s="1126"/>
      <c r="BPB116" s="1110"/>
      <c r="BPD116" s="1121"/>
      <c r="BPE116" s="1109"/>
      <c r="BPF116" s="1109"/>
      <c r="BPG116" s="1109"/>
      <c r="BPH116" s="1112">
        <f t="shared" si="7820"/>
        <v>0</v>
      </c>
      <c r="BPI116" s="1109"/>
      <c r="BPJ116" s="1109"/>
      <c r="BPK116" s="1109"/>
      <c r="BPL116" s="1109"/>
      <c r="BPM116" s="1109"/>
      <c r="BPN116" s="1111"/>
      <c r="BPO116" s="1112">
        <f t="shared" si="7821"/>
        <v>0</v>
      </c>
      <c r="BPP116" s="1126"/>
      <c r="BPQ116" s="1110"/>
      <c r="BPS116" s="1121"/>
      <c r="BPT116" s="1109"/>
      <c r="BPU116" s="1109"/>
      <c r="BPV116" s="1109"/>
      <c r="BPW116" s="1112">
        <f t="shared" si="7822"/>
        <v>0</v>
      </c>
      <c r="BPX116" s="1109"/>
      <c r="BPY116" s="1109"/>
      <c r="BPZ116" s="1109"/>
      <c r="BQA116" s="1109"/>
      <c r="BQB116" s="1109"/>
      <c r="BQC116" s="1111"/>
      <c r="BQD116" s="1112">
        <f t="shared" si="7823"/>
        <v>0</v>
      </c>
      <c r="BQE116" s="1126"/>
      <c r="BQF116" s="1110"/>
      <c r="BQH116" s="1121"/>
      <c r="BQI116" s="1109"/>
      <c r="BQJ116" s="1109"/>
      <c r="BQK116" s="1109"/>
      <c r="BQL116" s="1112">
        <f t="shared" si="7824"/>
        <v>0</v>
      </c>
      <c r="BQM116" s="1109"/>
      <c r="BQN116" s="1109"/>
      <c r="BQO116" s="1109"/>
      <c r="BQP116" s="1109"/>
      <c r="BQQ116" s="1109"/>
      <c r="BQR116" s="1111"/>
      <c r="BQS116" s="1112">
        <f t="shared" si="7825"/>
        <v>0</v>
      </c>
      <c r="BQT116" s="1126"/>
      <c r="BQU116" s="1110"/>
      <c r="BQW116" s="1121"/>
      <c r="BQX116" s="1109"/>
      <c r="BQY116" s="1109"/>
      <c r="BQZ116" s="1109"/>
      <c r="BRA116" s="1112">
        <f t="shared" si="7826"/>
        <v>0</v>
      </c>
      <c r="BRB116" s="1109"/>
      <c r="BRC116" s="1109"/>
      <c r="BRD116" s="1109"/>
      <c r="BRE116" s="1109"/>
      <c r="BRF116" s="1109"/>
      <c r="BRG116" s="1111"/>
      <c r="BRH116" s="1112">
        <f t="shared" si="7827"/>
        <v>0</v>
      </c>
      <c r="BRI116" s="1126"/>
      <c r="BRJ116" s="1110"/>
      <c r="BRL116" s="1121"/>
      <c r="BRM116" s="1109"/>
      <c r="BRN116" s="1109"/>
      <c r="BRO116" s="1109"/>
      <c r="BRP116" s="1112">
        <f t="shared" si="7828"/>
        <v>0</v>
      </c>
      <c r="BRQ116" s="1109"/>
      <c r="BRR116" s="1109"/>
      <c r="BRS116" s="1109"/>
      <c r="BRT116" s="1109"/>
      <c r="BRU116" s="1109"/>
      <c r="BRV116" s="1111"/>
      <c r="BRW116" s="1112">
        <f t="shared" si="7829"/>
        <v>0</v>
      </c>
      <c r="BRX116" s="1126"/>
      <c r="BRY116" s="1110"/>
      <c r="BSA116" s="1121"/>
      <c r="BSB116" s="1109"/>
      <c r="BSC116" s="1109"/>
      <c r="BSD116" s="1109"/>
      <c r="BSE116" s="1112">
        <f t="shared" si="7830"/>
        <v>0</v>
      </c>
      <c r="BSF116" s="1109"/>
      <c r="BSG116" s="1109"/>
      <c r="BSH116" s="1109"/>
      <c r="BSI116" s="1109"/>
      <c r="BSJ116" s="1109"/>
      <c r="BSK116" s="1111"/>
      <c r="BSL116" s="1112">
        <f t="shared" si="7831"/>
        <v>0</v>
      </c>
      <c r="BSM116" s="1126"/>
      <c r="BSN116" s="1110"/>
      <c r="BSP116" s="1121"/>
      <c r="BSQ116" s="1109"/>
      <c r="BSR116" s="1109"/>
      <c r="BSS116" s="1109"/>
      <c r="BST116" s="1112">
        <f t="shared" si="7832"/>
        <v>0</v>
      </c>
      <c r="BSU116" s="1109"/>
      <c r="BSV116" s="1109"/>
      <c r="BSW116" s="1109"/>
      <c r="BSX116" s="1109"/>
      <c r="BSY116" s="1109"/>
      <c r="BSZ116" s="1111"/>
      <c r="BTA116" s="1112">
        <f t="shared" si="7833"/>
        <v>0</v>
      </c>
      <c r="BTB116" s="1126"/>
      <c r="BTC116" s="1110"/>
      <c r="BTE116" s="1121"/>
      <c r="BTF116" s="1109"/>
      <c r="BTG116" s="1109"/>
      <c r="BTH116" s="1109"/>
      <c r="BTI116" s="1112">
        <f t="shared" si="7834"/>
        <v>0</v>
      </c>
      <c r="BTJ116" s="1109"/>
      <c r="BTK116" s="1109"/>
      <c r="BTL116" s="1109"/>
      <c r="BTM116" s="1109"/>
      <c r="BTN116" s="1109"/>
      <c r="BTO116" s="1111"/>
      <c r="BTP116" s="1112">
        <f t="shared" si="7835"/>
        <v>0</v>
      </c>
      <c r="BTQ116" s="1126"/>
      <c r="BTR116" s="1110"/>
      <c r="BTT116" s="1121"/>
      <c r="BTU116" s="1109"/>
      <c r="BTV116" s="1109"/>
      <c r="BTW116" s="1109"/>
      <c r="BTX116" s="1112">
        <f t="shared" si="7836"/>
        <v>0</v>
      </c>
      <c r="BTY116" s="1109"/>
      <c r="BTZ116" s="1109"/>
      <c r="BUA116" s="1109"/>
      <c r="BUB116" s="1109"/>
      <c r="BUC116" s="1109"/>
      <c r="BUD116" s="1111"/>
      <c r="BUE116" s="1112">
        <f t="shared" si="7837"/>
        <v>0</v>
      </c>
      <c r="BUF116" s="1126"/>
      <c r="BUG116" s="1110"/>
      <c r="BUI116" s="1121"/>
      <c r="BUJ116" s="1109"/>
      <c r="BUK116" s="1109"/>
      <c r="BUL116" s="1109"/>
      <c r="BUM116" s="1112">
        <f t="shared" si="7838"/>
        <v>0</v>
      </c>
      <c r="BUN116" s="1109"/>
      <c r="BUO116" s="1109"/>
      <c r="BUP116" s="1109"/>
      <c r="BUQ116" s="1109"/>
      <c r="BUR116" s="1109"/>
      <c r="BUS116" s="1111"/>
      <c r="BUT116" s="1112">
        <f t="shared" si="7839"/>
        <v>0</v>
      </c>
      <c r="BUU116" s="1126"/>
      <c r="BUV116" s="1110"/>
      <c r="BUX116" s="1121"/>
      <c r="BUY116" s="1109"/>
      <c r="BUZ116" s="1109"/>
      <c r="BVA116" s="1109"/>
      <c r="BVB116" s="1112">
        <f t="shared" si="7840"/>
        <v>0</v>
      </c>
      <c r="BVC116" s="1109"/>
      <c r="BVD116" s="1109"/>
      <c r="BVE116" s="1109"/>
      <c r="BVF116" s="1109"/>
      <c r="BVG116" s="1109"/>
      <c r="BVH116" s="1111"/>
      <c r="BVI116" s="1112">
        <f t="shared" si="7841"/>
        <v>0</v>
      </c>
      <c r="BVJ116" s="1126"/>
      <c r="BVK116" s="1110"/>
      <c r="BVM116" s="1121"/>
      <c r="BVN116" s="1109"/>
      <c r="BVO116" s="1109"/>
      <c r="BVP116" s="1109"/>
      <c r="BVQ116" s="1112">
        <f t="shared" si="7842"/>
        <v>0</v>
      </c>
      <c r="BVR116" s="1109"/>
      <c r="BVS116" s="1109"/>
      <c r="BVT116" s="1109"/>
      <c r="BVU116" s="1109"/>
      <c r="BVV116" s="1109"/>
      <c r="BVW116" s="1111"/>
      <c r="BVX116" s="1112">
        <f t="shared" si="7843"/>
        <v>0</v>
      </c>
      <c r="BVY116" s="1126"/>
      <c r="BVZ116" s="1110"/>
      <c r="BWB116" s="1121"/>
      <c r="BWC116" s="1109"/>
      <c r="BWD116" s="1109"/>
      <c r="BWE116" s="1109"/>
      <c r="BWF116" s="1112">
        <f t="shared" si="7844"/>
        <v>0</v>
      </c>
      <c r="BWG116" s="1109"/>
      <c r="BWH116" s="1109"/>
      <c r="BWI116" s="1109"/>
      <c r="BWJ116" s="1109"/>
      <c r="BWK116" s="1109"/>
      <c r="BWL116" s="1111"/>
      <c r="BWM116" s="1112">
        <f t="shared" si="7845"/>
        <v>0</v>
      </c>
      <c r="BWN116" s="1126"/>
      <c r="BWO116" s="1110"/>
    </row>
    <row r="117" spans="2:1965" ht="15" customHeight="1" x14ac:dyDescent="0.2">
      <c r="B117" s="1114" t="s">
        <v>793</v>
      </c>
      <c r="C117" s="1109"/>
      <c r="D117" s="1109"/>
      <c r="E117" s="1109"/>
      <c r="F117" s="1109"/>
      <c r="G117" s="1112">
        <f t="shared" si="7584"/>
        <v>0</v>
      </c>
      <c r="H117" s="1109"/>
      <c r="I117" s="1109"/>
      <c r="J117" s="1109"/>
      <c r="K117" s="1109"/>
      <c r="L117" s="1109"/>
      <c r="M117" s="1111"/>
      <c r="N117" s="1112">
        <f t="shared" si="7585"/>
        <v>0</v>
      </c>
      <c r="O117" s="1126"/>
      <c r="P117" s="1110"/>
      <c r="Q117" s="1109"/>
      <c r="R117" s="1109"/>
      <c r="S117" s="1109"/>
      <c r="T117" s="1109"/>
      <c r="U117" s="1112">
        <f t="shared" si="7586"/>
        <v>0</v>
      </c>
      <c r="V117" s="1109"/>
      <c r="W117" s="1109"/>
      <c r="X117" s="1109"/>
      <c r="Y117" s="1109"/>
      <c r="Z117" s="1109"/>
      <c r="AA117" s="1111"/>
      <c r="AB117" s="1112">
        <f t="shared" si="7587"/>
        <v>0</v>
      </c>
      <c r="AC117" s="1126"/>
      <c r="AD117" s="1110"/>
      <c r="AF117" s="1121"/>
      <c r="AG117" s="1109"/>
      <c r="AH117" s="1109"/>
      <c r="AI117" s="1109"/>
      <c r="AJ117" s="1112">
        <f t="shared" si="7588"/>
        <v>0</v>
      </c>
      <c r="AK117" s="1109"/>
      <c r="AL117" s="1109"/>
      <c r="AM117" s="1109"/>
      <c r="AN117" s="1109"/>
      <c r="AO117" s="1109"/>
      <c r="AP117" s="1111"/>
      <c r="AQ117" s="1112">
        <f t="shared" si="7589"/>
        <v>0</v>
      </c>
      <c r="AR117" s="1126"/>
      <c r="AS117" s="1110"/>
      <c r="AU117" s="1121"/>
      <c r="AV117" s="1109"/>
      <c r="AW117" s="1109"/>
      <c r="AX117" s="1109"/>
      <c r="AY117" s="1112">
        <f t="shared" si="7590"/>
        <v>0</v>
      </c>
      <c r="AZ117" s="1109"/>
      <c r="BA117" s="1109"/>
      <c r="BB117" s="1109"/>
      <c r="BC117" s="1109"/>
      <c r="BD117" s="1109"/>
      <c r="BE117" s="1111"/>
      <c r="BF117" s="1112">
        <f t="shared" si="7591"/>
        <v>0</v>
      </c>
      <c r="BG117" s="1126"/>
      <c r="BH117" s="1110"/>
      <c r="BJ117" s="1121"/>
      <c r="BK117" s="1109"/>
      <c r="BL117" s="1109"/>
      <c r="BM117" s="1109"/>
      <c r="BN117" s="1112">
        <f t="shared" si="7592"/>
        <v>0</v>
      </c>
      <c r="BO117" s="1109"/>
      <c r="BP117" s="1109"/>
      <c r="BQ117" s="1109"/>
      <c r="BR117" s="1109"/>
      <c r="BS117" s="1109"/>
      <c r="BT117" s="1111"/>
      <c r="BU117" s="1112">
        <f t="shared" si="7593"/>
        <v>0</v>
      </c>
      <c r="BV117" s="1126"/>
      <c r="BW117" s="1110"/>
      <c r="BY117" s="1121"/>
      <c r="BZ117" s="1109"/>
      <c r="CA117" s="1109"/>
      <c r="CB117" s="1109"/>
      <c r="CC117" s="1112">
        <f t="shared" si="7594"/>
        <v>0</v>
      </c>
      <c r="CD117" s="1109"/>
      <c r="CE117" s="1109"/>
      <c r="CF117" s="1109"/>
      <c r="CG117" s="1109"/>
      <c r="CH117" s="1109"/>
      <c r="CI117" s="1111"/>
      <c r="CJ117" s="1112">
        <f t="shared" si="7595"/>
        <v>0</v>
      </c>
      <c r="CK117" s="1126"/>
      <c r="CL117" s="1110"/>
      <c r="CN117" s="1121"/>
      <c r="CO117" s="1109"/>
      <c r="CP117" s="1109"/>
      <c r="CQ117" s="1109"/>
      <c r="CR117" s="1112">
        <f t="shared" si="7596"/>
        <v>0</v>
      </c>
      <c r="CS117" s="1109"/>
      <c r="CT117" s="1109"/>
      <c r="CU117" s="1109"/>
      <c r="CV117" s="1109"/>
      <c r="CW117" s="1109"/>
      <c r="CX117" s="1111"/>
      <c r="CY117" s="1112">
        <f t="shared" si="7597"/>
        <v>0</v>
      </c>
      <c r="CZ117" s="1126"/>
      <c r="DA117" s="1110"/>
      <c r="DC117" s="1121"/>
      <c r="DD117" s="1109"/>
      <c r="DE117" s="1109"/>
      <c r="DF117" s="1109"/>
      <c r="DG117" s="1112">
        <f t="shared" si="7598"/>
        <v>0</v>
      </c>
      <c r="DH117" s="1109"/>
      <c r="DI117" s="1109"/>
      <c r="DJ117" s="1109"/>
      <c r="DK117" s="1109"/>
      <c r="DL117" s="1109"/>
      <c r="DM117" s="1111"/>
      <c r="DN117" s="1112">
        <f t="shared" si="7599"/>
        <v>0</v>
      </c>
      <c r="DO117" s="1126"/>
      <c r="DP117" s="1110"/>
      <c r="DR117" s="1121"/>
      <c r="DS117" s="1109"/>
      <c r="DT117" s="1109"/>
      <c r="DU117" s="1109"/>
      <c r="DV117" s="1112">
        <f t="shared" si="7600"/>
        <v>0</v>
      </c>
      <c r="DW117" s="1109"/>
      <c r="DX117" s="1109"/>
      <c r="DY117" s="1109"/>
      <c r="DZ117" s="1109"/>
      <c r="EA117" s="1109"/>
      <c r="EB117" s="1111"/>
      <c r="EC117" s="1112">
        <f t="shared" si="7601"/>
        <v>0</v>
      </c>
      <c r="ED117" s="1126"/>
      <c r="EE117" s="1110"/>
      <c r="EG117" s="1121"/>
      <c r="EH117" s="1109"/>
      <c r="EI117" s="1109"/>
      <c r="EJ117" s="1109"/>
      <c r="EK117" s="1112">
        <f t="shared" si="7602"/>
        <v>0</v>
      </c>
      <c r="EL117" s="1109"/>
      <c r="EM117" s="1109"/>
      <c r="EN117" s="1109"/>
      <c r="EO117" s="1109"/>
      <c r="EP117" s="1109"/>
      <c r="EQ117" s="1111"/>
      <c r="ER117" s="1112">
        <f t="shared" si="7603"/>
        <v>0</v>
      </c>
      <c r="ES117" s="1126"/>
      <c r="ET117" s="1110"/>
      <c r="EV117" s="1121"/>
      <c r="EW117" s="1109"/>
      <c r="EX117" s="1109"/>
      <c r="EY117" s="1109"/>
      <c r="EZ117" s="1112">
        <f t="shared" si="7604"/>
        <v>0</v>
      </c>
      <c r="FA117" s="1109"/>
      <c r="FB117" s="1109"/>
      <c r="FC117" s="1109"/>
      <c r="FD117" s="1109"/>
      <c r="FE117" s="1109"/>
      <c r="FF117" s="1111"/>
      <c r="FG117" s="1112">
        <f t="shared" si="7605"/>
        <v>0</v>
      </c>
      <c r="FH117" s="1126"/>
      <c r="FI117" s="1110"/>
      <c r="FK117" s="1121"/>
      <c r="FL117" s="1109"/>
      <c r="FM117" s="1109"/>
      <c r="FN117" s="1109"/>
      <c r="FO117" s="1112">
        <f t="shared" si="7606"/>
        <v>0</v>
      </c>
      <c r="FP117" s="1109"/>
      <c r="FQ117" s="1109"/>
      <c r="FR117" s="1109"/>
      <c r="FS117" s="1109"/>
      <c r="FT117" s="1109"/>
      <c r="FU117" s="1111"/>
      <c r="FV117" s="1112">
        <f t="shared" si="7607"/>
        <v>0</v>
      </c>
      <c r="FW117" s="1126"/>
      <c r="FX117" s="1110"/>
      <c r="FZ117" s="1121"/>
      <c r="GA117" s="1109"/>
      <c r="GB117" s="1109"/>
      <c r="GC117" s="1109"/>
      <c r="GD117" s="1112">
        <f t="shared" si="7608"/>
        <v>0</v>
      </c>
      <c r="GE117" s="1109"/>
      <c r="GF117" s="1109"/>
      <c r="GG117" s="1109"/>
      <c r="GH117" s="1109"/>
      <c r="GI117" s="1109"/>
      <c r="GJ117" s="1111"/>
      <c r="GK117" s="1112">
        <f t="shared" si="7609"/>
        <v>0</v>
      </c>
      <c r="GL117" s="1126"/>
      <c r="GM117" s="1110"/>
      <c r="GO117" s="1121"/>
      <c r="GP117" s="1109"/>
      <c r="GQ117" s="1109"/>
      <c r="GR117" s="1109"/>
      <c r="GS117" s="1112">
        <f t="shared" si="7610"/>
        <v>0</v>
      </c>
      <c r="GT117" s="1109"/>
      <c r="GU117" s="1109"/>
      <c r="GV117" s="1109"/>
      <c r="GW117" s="1109"/>
      <c r="GX117" s="1109"/>
      <c r="GY117" s="1111"/>
      <c r="GZ117" s="1112">
        <f t="shared" si="7611"/>
        <v>0</v>
      </c>
      <c r="HA117" s="1126"/>
      <c r="HB117" s="1110"/>
      <c r="HD117" s="1121"/>
      <c r="HE117" s="1109"/>
      <c r="HF117" s="1109"/>
      <c r="HG117" s="1109"/>
      <c r="HH117" s="1112">
        <f t="shared" si="7612"/>
        <v>0</v>
      </c>
      <c r="HI117" s="1109"/>
      <c r="HJ117" s="1109"/>
      <c r="HK117" s="1109"/>
      <c r="HL117" s="1109"/>
      <c r="HM117" s="1109"/>
      <c r="HN117" s="1111"/>
      <c r="HO117" s="1112">
        <f t="shared" si="7613"/>
        <v>0</v>
      </c>
      <c r="HP117" s="1126"/>
      <c r="HQ117" s="1110"/>
      <c r="HS117" s="1121"/>
      <c r="HT117" s="1109"/>
      <c r="HU117" s="1109"/>
      <c r="HV117" s="1109"/>
      <c r="HW117" s="1112">
        <f t="shared" si="7614"/>
        <v>0</v>
      </c>
      <c r="HX117" s="1109"/>
      <c r="HY117" s="1109"/>
      <c r="HZ117" s="1109"/>
      <c r="IA117" s="1109"/>
      <c r="IB117" s="1109"/>
      <c r="IC117" s="1111"/>
      <c r="ID117" s="1112">
        <f t="shared" si="7615"/>
        <v>0</v>
      </c>
      <c r="IE117" s="1126"/>
      <c r="IF117" s="1110"/>
      <c r="IH117" s="1121"/>
      <c r="II117" s="1109"/>
      <c r="IJ117" s="1109"/>
      <c r="IK117" s="1109"/>
      <c r="IL117" s="1112">
        <f t="shared" si="7616"/>
        <v>0</v>
      </c>
      <c r="IM117" s="1109"/>
      <c r="IN117" s="1109"/>
      <c r="IO117" s="1109"/>
      <c r="IP117" s="1109"/>
      <c r="IQ117" s="1109"/>
      <c r="IR117" s="1111"/>
      <c r="IS117" s="1112">
        <f t="shared" si="7617"/>
        <v>0</v>
      </c>
      <c r="IT117" s="1126"/>
      <c r="IU117" s="1110"/>
      <c r="IW117" s="1121"/>
      <c r="IX117" s="1109"/>
      <c r="IY117" s="1109"/>
      <c r="IZ117" s="1109"/>
      <c r="JA117" s="1112">
        <f t="shared" si="7618"/>
        <v>0</v>
      </c>
      <c r="JB117" s="1109"/>
      <c r="JC117" s="1109"/>
      <c r="JD117" s="1109"/>
      <c r="JE117" s="1109"/>
      <c r="JF117" s="1109"/>
      <c r="JG117" s="1111"/>
      <c r="JH117" s="1112">
        <f t="shared" si="7619"/>
        <v>0</v>
      </c>
      <c r="JI117" s="1126"/>
      <c r="JJ117" s="1110"/>
      <c r="JL117" s="1121"/>
      <c r="JM117" s="1109"/>
      <c r="JN117" s="1109"/>
      <c r="JO117" s="1109"/>
      <c r="JP117" s="1112">
        <f t="shared" si="7620"/>
        <v>0</v>
      </c>
      <c r="JQ117" s="1109"/>
      <c r="JR117" s="1109"/>
      <c r="JS117" s="1109"/>
      <c r="JT117" s="1109"/>
      <c r="JU117" s="1109"/>
      <c r="JV117" s="1111"/>
      <c r="JW117" s="1112">
        <f t="shared" si="7621"/>
        <v>0</v>
      </c>
      <c r="JX117" s="1126"/>
      <c r="JY117" s="1110"/>
      <c r="KA117" s="1121"/>
      <c r="KB117" s="1109"/>
      <c r="KC117" s="1109"/>
      <c r="KD117" s="1109"/>
      <c r="KE117" s="1112">
        <f t="shared" si="7622"/>
        <v>0</v>
      </c>
      <c r="KF117" s="1109"/>
      <c r="KG117" s="1109"/>
      <c r="KH117" s="1109"/>
      <c r="KI117" s="1109"/>
      <c r="KJ117" s="1109"/>
      <c r="KK117" s="1111"/>
      <c r="KL117" s="1112">
        <f t="shared" si="7623"/>
        <v>0</v>
      </c>
      <c r="KM117" s="1126"/>
      <c r="KN117" s="1110"/>
      <c r="KP117" s="1121"/>
      <c r="KQ117" s="1109"/>
      <c r="KR117" s="1109"/>
      <c r="KS117" s="1109"/>
      <c r="KT117" s="1112">
        <f t="shared" si="7624"/>
        <v>0</v>
      </c>
      <c r="KU117" s="1109"/>
      <c r="KV117" s="1109"/>
      <c r="KW117" s="1109"/>
      <c r="KX117" s="1109"/>
      <c r="KY117" s="1109"/>
      <c r="KZ117" s="1111"/>
      <c r="LA117" s="1112">
        <f t="shared" si="7625"/>
        <v>0</v>
      </c>
      <c r="LB117" s="1126"/>
      <c r="LC117" s="1110"/>
      <c r="LE117" s="1121"/>
      <c r="LF117" s="1109"/>
      <c r="LG117" s="1109"/>
      <c r="LH117" s="1109"/>
      <c r="LI117" s="1112">
        <f t="shared" si="7626"/>
        <v>0</v>
      </c>
      <c r="LJ117" s="1109"/>
      <c r="LK117" s="1109"/>
      <c r="LL117" s="1109"/>
      <c r="LM117" s="1109"/>
      <c r="LN117" s="1109"/>
      <c r="LO117" s="1111"/>
      <c r="LP117" s="1112">
        <f t="shared" si="7627"/>
        <v>0</v>
      </c>
      <c r="LQ117" s="1126"/>
      <c r="LR117" s="1110"/>
      <c r="LT117" s="1121"/>
      <c r="LU117" s="1109"/>
      <c r="LV117" s="1109"/>
      <c r="LW117" s="1109"/>
      <c r="LX117" s="1112">
        <f t="shared" si="7628"/>
        <v>0</v>
      </c>
      <c r="LY117" s="1109"/>
      <c r="LZ117" s="1109"/>
      <c r="MA117" s="1109"/>
      <c r="MB117" s="1109"/>
      <c r="MC117" s="1109"/>
      <c r="MD117" s="1111"/>
      <c r="ME117" s="1112">
        <f t="shared" si="7629"/>
        <v>0</v>
      </c>
      <c r="MF117" s="1126"/>
      <c r="MG117" s="1110"/>
      <c r="MI117" s="1121"/>
      <c r="MJ117" s="1109"/>
      <c r="MK117" s="1109"/>
      <c r="ML117" s="1109"/>
      <c r="MM117" s="1112">
        <f t="shared" si="7630"/>
        <v>0</v>
      </c>
      <c r="MN117" s="1109"/>
      <c r="MO117" s="1109"/>
      <c r="MP117" s="1109"/>
      <c r="MQ117" s="1109"/>
      <c r="MR117" s="1109"/>
      <c r="MS117" s="1111"/>
      <c r="MT117" s="1112">
        <f t="shared" si="7631"/>
        <v>0</v>
      </c>
      <c r="MU117" s="1126"/>
      <c r="MV117" s="1110"/>
      <c r="MX117" s="1121"/>
      <c r="MY117" s="1109"/>
      <c r="MZ117" s="1109"/>
      <c r="NA117" s="1109"/>
      <c r="NB117" s="1112">
        <f t="shared" si="7632"/>
        <v>0</v>
      </c>
      <c r="NC117" s="1109"/>
      <c r="ND117" s="1109"/>
      <c r="NE117" s="1109"/>
      <c r="NF117" s="1109"/>
      <c r="NG117" s="1109"/>
      <c r="NH117" s="1111"/>
      <c r="NI117" s="1112">
        <f t="shared" si="7633"/>
        <v>0</v>
      </c>
      <c r="NJ117" s="1126"/>
      <c r="NK117" s="1110"/>
      <c r="NM117" s="1121"/>
      <c r="NN117" s="1109"/>
      <c r="NO117" s="1109"/>
      <c r="NP117" s="1109"/>
      <c r="NQ117" s="1112">
        <f t="shared" si="7634"/>
        <v>0</v>
      </c>
      <c r="NR117" s="1109"/>
      <c r="NS117" s="1109"/>
      <c r="NT117" s="1109"/>
      <c r="NU117" s="1109"/>
      <c r="NV117" s="1109"/>
      <c r="NW117" s="1111"/>
      <c r="NX117" s="1112">
        <f t="shared" si="7635"/>
        <v>0</v>
      </c>
      <c r="NY117" s="1126"/>
      <c r="NZ117" s="1110"/>
      <c r="OB117" s="1121"/>
      <c r="OC117" s="1109"/>
      <c r="OD117" s="1109"/>
      <c r="OE117" s="1109"/>
      <c r="OF117" s="1112">
        <f t="shared" si="7636"/>
        <v>0</v>
      </c>
      <c r="OG117" s="1109"/>
      <c r="OH117" s="1109"/>
      <c r="OI117" s="1109"/>
      <c r="OJ117" s="1109"/>
      <c r="OK117" s="1109"/>
      <c r="OL117" s="1111"/>
      <c r="OM117" s="1112">
        <f t="shared" si="7637"/>
        <v>0</v>
      </c>
      <c r="ON117" s="1126"/>
      <c r="OO117" s="1110"/>
      <c r="OQ117" s="1121"/>
      <c r="OR117" s="1109"/>
      <c r="OS117" s="1109"/>
      <c r="OT117" s="1109"/>
      <c r="OU117" s="1112">
        <f t="shared" si="7638"/>
        <v>0</v>
      </c>
      <c r="OV117" s="1109"/>
      <c r="OW117" s="1109"/>
      <c r="OX117" s="1109"/>
      <c r="OY117" s="1109"/>
      <c r="OZ117" s="1109"/>
      <c r="PA117" s="1111"/>
      <c r="PB117" s="1112">
        <f t="shared" si="7639"/>
        <v>0</v>
      </c>
      <c r="PC117" s="1126"/>
      <c r="PD117" s="1110"/>
      <c r="PF117" s="1121"/>
      <c r="PG117" s="1109"/>
      <c r="PH117" s="1109"/>
      <c r="PI117" s="1109"/>
      <c r="PJ117" s="1112">
        <f t="shared" si="7640"/>
        <v>0</v>
      </c>
      <c r="PK117" s="1109"/>
      <c r="PL117" s="1109"/>
      <c r="PM117" s="1109"/>
      <c r="PN117" s="1109"/>
      <c r="PO117" s="1109"/>
      <c r="PP117" s="1111"/>
      <c r="PQ117" s="1112">
        <f t="shared" si="7641"/>
        <v>0</v>
      </c>
      <c r="PR117" s="1126"/>
      <c r="PS117" s="1110"/>
      <c r="PU117" s="1121"/>
      <c r="PV117" s="1109"/>
      <c r="PW117" s="1109"/>
      <c r="PX117" s="1109"/>
      <c r="PY117" s="1112">
        <f t="shared" si="7642"/>
        <v>0</v>
      </c>
      <c r="PZ117" s="1109"/>
      <c r="QA117" s="1109"/>
      <c r="QB117" s="1109"/>
      <c r="QC117" s="1109"/>
      <c r="QD117" s="1109"/>
      <c r="QE117" s="1111"/>
      <c r="QF117" s="1112">
        <f t="shared" si="7643"/>
        <v>0</v>
      </c>
      <c r="QG117" s="1126"/>
      <c r="QH117" s="1110"/>
      <c r="QJ117" s="1121"/>
      <c r="QK117" s="1109"/>
      <c r="QL117" s="1109"/>
      <c r="QM117" s="1109"/>
      <c r="QN117" s="1112">
        <f t="shared" si="7644"/>
        <v>0</v>
      </c>
      <c r="QO117" s="1109"/>
      <c r="QP117" s="1109"/>
      <c r="QQ117" s="1109"/>
      <c r="QR117" s="1109"/>
      <c r="QS117" s="1109"/>
      <c r="QT117" s="1111"/>
      <c r="QU117" s="1112">
        <f t="shared" si="7645"/>
        <v>0</v>
      </c>
      <c r="QV117" s="1126"/>
      <c r="QW117" s="1110"/>
      <c r="QY117" s="1121"/>
      <c r="QZ117" s="1109"/>
      <c r="RA117" s="1109"/>
      <c r="RB117" s="1109"/>
      <c r="RC117" s="1112">
        <f t="shared" si="7646"/>
        <v>0</v>
      </c>
      <c r="RD117" s="1109"/>
      <c r="RE117" s="1109"/>
      <c r="RF117" s="1109"/>
      <c r="RG117" s="1109"/>
      <c r="RH117" s="1109"/>
      <c r="RI117" s="1111"/>
      <c r="RJ117" s="1112">
        <f t="shared" si="7647"/>
        <v>0</v>
      </c>
      <c r="RK117" s="1126"/>
      <c r="RL117" s="1110"/>
      <c r="RN117" s="1121"/>
      <c r="RO117" s="1109"/>
      <c r="RP117" s="1109"/>
      <c r="RQ117" s="1109"/>
      <c r="RR117" s="1112">
        <f t="shared" si="7648"/>
        <v>0</v>
      </c>
      <c r="RS117" s="1109"/>
      <c r="RT117" s="1109"/>
      <c r="RU117" s="1109"/>
      <c r="RV117" s="1109"/>
      <c r="RW117" s="1109"/>
      <c r="RX117" s="1111"/>
      <c r="RY117" s="1112">
        <f t="shared" si="7649"/>
        <v>0</v>
      </c>
      <c r="RZ117" s="1126"/>
      <c r="SA117" s="1110"/>
      <c r="SC117" s="1121"/>
      <c r="SD117" s="1109"/>
      <c r="SE117" s="1109"/>
      <c r="SF117" s="1109"/>
      <c r="SG117" s="1112">
        <f t="shared" si="7650"/>
        <v>0</v>
      </c>
      <c r="SH117" s="1109"/>
      <c r="SI117" s="1109"/>
      <c r="SJ117" s="1109"/>
      <c r="SK117" s="1109"/>
      <c r="SL117" s="1109"/>
      <c r="SM117" s="1111"/>
      <c r="SN117" s="1112">
        <f t="shared" si="7651"/>
        <v>0</v>
      </c>
      <c r="SO117" s="1126"/>
      <c r="SP117" s="1110"/>
      <c r="SR117" s="1121"/>
      <c r="SS117" s="1109"/>
      <c r="ST117" s="1109"/>
      <c r="SU117" s="1109"/>
      <c r="SV117" s="1112">
        <f t="shared" si="7652"/>
        <v>0</v>
      </c>
      <c r="SW117" s="1109"/>
      <c r="SX117" s="1109"/>
      <c r="SY117" s="1109"/>
      <c r="SZ117" s="1109"/>
      <c r="TA117" s="1109"/>
      <c r="TB117" s="1111"/>
      <c r="TC117" s="1112">
        <f t="shared" si="7653"/>
        <v>0</v>
      </c>
      <c r="TD117" s="1126"/>
      <c r="TE117" s="1110"/>
      <c r="TG117" s="1121"/>
      <c r="TH117" s="1109"/>
      <c r="TI117" s="1109"/>
      <c r="TJ117" s="1109"/>
      <c r="TK117" s="1112">
        <f t="shared" si="7654"/>
        <v>0</v>
      </c>
      <c r="TL117" s="1109"/>
      <c r="TM117" s="1109"/>
      <c r="TN117" s="1109"/>
      <c r="TO117" s="1109"/>
      <c r="TP117" s="1109"/>
      <c r="TQ117" s="1111"/>
      <c r="TR117" s="1112">
        <f t="shared" si="7655"/>
        <v>0</v>
      </c>
      <c r="TS117" s="1126"/>
      <c r="TT117" s="1110"/>
      <c r="TV117" s="1121"/>
      <c r="TW117" s="1109"/>
      <c r="TX117" s="1109"/>
      <c r="TY117" s="1109"/>
      <c r="TZ117" s="1112">
        <f t="shared" si="7656"/>
        <v>0</v>
      </c>
      <c r="UA117" s="1109"/>
      <c r="UB117" s="1109"/>
      <c r="UC117" s="1109"/>
      <c r="UD117" s="1109"/>
      <c r="UE117" s="1109"/>
      <c r="UF117" s="1111"/>
      <c r="UG117" s="1112">
        <f t="shared" si="7657"/>
        <v>0</v>
      </c>
      <c r="UH117" s="1126"/>
      <c r="UI117" s="1110"/>
      <c r="UK117" s="1121"/>
      <c r="UL117" s="1109"/>
      <c r="UM117" s="1109"/>
      <c r="UN117" s="1109"/>
      <c r="UO117" s="1112">
        <f t="shared" si="7658"/>
        <v>0</v>
      </c>
      <c r="UP117" s="1109"/>
      <c r="UQ117" s="1109"/>
      <c r="UR117" s="1109"/>
      <c r="US117" s="1109"/>
      <c r="UT117" s="1109"/>
      <c r="UU117" s="1111"/>
      <c r="UV117" s="1112">
        <f t="shared" si="7659"/>
        <v>0</v>
      </c>
      <c r="UW117" s="1126"/>
      <c r="UX117" s="1110"/>
      <c r="UZ117" s="1121"/>
      <c r="VA117" s="1109"/>
      <c r="VB117" s="1109"/>
      <c r="VC117" s="1109"/>
      <c r="VD117" s="1112">
        <f t="shared" si="7660"/>
        <v>0</v>
      </c>
      <c r="VE117" s="1109"/>
      <c r="VF117" s="1109"/>
      <c r="VG117" s="1109"/>
      <c r="VH117" s="1109"/>
      <c r="VI117" s="1109"/>
      <c r="VJ117" s="1111"/>
      <c r="VK117" s="1112">
        <f t="shared" si="7661"/>
        <v>0</v>
      </c>
      <c r="VL117" s="1126"/>
      <c r="VM117" s="1110"/>
      <c r="VO117" s="1121"/>
      <c r="VP117" s="1109"/>
      <c r="VQ117" s="1109"/>
      <c r="VR117" s="1109"/>
      <c r="VS117" s="1112">
        <f t="shared" si="7662"/>
        <v>0</v>
      </c>
      <c r="VT117" s="1109"/>
      <c r="VU117" s="1109"/>
      <c r="VV117" s="1109"/>
      <c r="VW117" s="1109"/>
      <c r="VX117" s="1109"/>
      <c r="VY117" s="1111"/>
      <c r="VZ117" s="1112">
        <f t="shared" si="7663"/>
        <v>0</v>
      </c>
      <c r="WA117" s="1126"/>
      <c r="WB117" s="1110"/>
      <c r="WD117" s="1121"/>
      <c r="WE117" s="1109"/>
      <c r="WF117" s="1109"/>
      <c r="WG117" s="1109"/>
      <c r="WH117" s="1112">
        <f t="shared" si="7664"/>
        <v>0</v>
      </c>
      <c r="WI117" s="1109"/>
      <c r="WJ117" s="1109"/>
      <c r="WK117" s="1109"/>
      <c r="WL117" s="1109"/>
      <c r="WM117" s="1109"/>
      <c r="WN117" s="1111"/>
      <c r="WO117" s="1112">
        <f t="shared" si="7665"/>
        <v>0</v>
      </c>
      <c r="WP117" s="1126"/>
      <c r="WQ117" s="1110"/>
      <c r="WS117" s="1121"/>
      <c r="WT117" s="1109"/>
      <c r="WU117" s="1109"/>
      <c r="WV117" s="1109"/>
      <c r="WW117" s="1112">
        <f t="shared" si="7666"/>
        <v>0</v>
      </c>
      <c r="WX117" s="1109"/>
      <c r="WY117" s="1109"/>
      <c r="WZ117" s="1109"/>
      <c r="XA117" s="1109"/>
      <c r="XB117" s="1109"/>
      <c r="XC117" s="1111"/>
      <c r="XD117" s="1112">
        <f t="shared" si="7667"/>
        <v>0</v>
      </c>
      <c r="XE117" s="1126"/>
      <c r="XF117" s="1110"/>
      <c r="XH117" s="1121"/>
      <c r="XI117" s="1109"/>
      <c r="XJ117" s="1109"/>
      <c r="XK117" s="1109"/>
      <c r="XL117" s="1112">
        <f t="shared" si="7668"/>
        <v>0</v>
      </c>
      <c r="XM117" s="1109"/>
      <c r="XN117" s="1109"/>
      <c r="XO117" s="1109"/>
      <c r="XP117" s="1109"/>
      <c r="XQ117" s="1109"/>
      <c r="XR117" s="1111"/>
      <c r="XS117" s="1112">
        <f t="shared" si="7669"/>
        <v>0</v>
      </c>
      <c r="XT117" s="1126"/>
      <c r="XU117" s="1110"/>
      <c r="XW117" s="1121"/>
      <c r="XX117" s="1109"/>
      <c r="XY117" s="1109"/>
      <c r="XZ117" s="1109"/>
      <c r="YA117" s="1112">
        <f t="shared" si="7670"/>
        <v>0</v>
      </c>
      <c r="YB117" s="1109"/>
      <c r="YC117" s="1109"/>
      <c r="YD117" s="1109"/>
      <c r="YE117" s="1109"/>
      <c r="YF117" s="1109"/>
      <c r="YG117" s="1111"/>
      <c r="YH117" s="1112">
        <f t="shared" si="7671"/>
        <v>0</v>
      </c>
      <c r="YI117" s="1126"/>
      <c r="YJ117" s="1110"/>
      <c r="YL117" s="1121"/>
      <c r="YM117" s="1109"/>
      <c r="YN117" s="1109"/>
      <c r="YO117" s="1109"/>
      <c r="YP117" s="1112">
        <f t="shared" si="7672"/>
        <v>0</v>
      </c>
      <c r="YQ117" s="1109"/>
      <c r="YR117" s="1109"/>
      <c r="YS117" s="1109"/>
      <c r="YT117" s="1109"/>
      <c r="YU117" s="1109"/>
      <c r="YV117" s="1111"/>
      <c r="YW117" s="1112">
        <f t="shared" si="7673"/>
        <v>0</v>
      </c>
      <c r="YX117" s="1126"/>
      <c r="YY117" s="1110"/>
      <c r="ZA117" s="1121"/>
      <c r="ZB117" s="1109"/>
      <c r="ZC117" s="1109"/>
      <c r="ZD117" s="1109"/>
      <c r="ZE117" s="1112">
        <f t="shared" si="7674"/>
        <v>0</v>
      </c>
      <c r="ZF117" s="1109"/>
      <c r="ZG117" s="1109"/>
      <c r="ZH117" s="1109"/>
      <c r="ZI117" s="1109"/>
      <c r="ZJ117" s="1109"/>
      <c r="ZK117" s="1111"/>
      <c r="ZL117" s="1112">
        <f t="shared" si="7675"/>
        <v>0</v>
      </c>
      <c r="ZM117" s="1126"/>
      <c r="ZN117" s="1110"/>
      <c r="ZP117" s="1121"/>
      <c r="ZQ117" s="1109"/>
      <c r="ZR117" s="1109"/>
      <c r="ZS117" s="1109"/>
      <c r="ZT117" s="1112">
        <f t="shared" si="7676"/>
        <v>0</v>
      </c>
      <c r="ZU117" s="1109"/>
      <c r="ZV117" s="1109"/>
      <c r="ZW117" s="1109"/>
      <c r="ZX117" s="1109"/>
      <c r="ZY117" s="1109"/>
      <c r="ZZ117" s="1111"/>
      <c r="AAA117" s="1112">
        <f t="shared" si="7677"/>
        <v>0</v>
      </c>
      <c r="AAB117" s="1126"/>
      <c r="AAC117" s="1110"/>
      <c r="AAE117" s="1121"/>
      <c r="AAF117" s="1109"/>
      <c r="AAG117" s="1109"/>
      <c r="AAH117" s="1109"/>
      <c r="AAI117" s="1112">
        <f t="shared" si="7678"/>
        <v>0</v>
      </c>
      <c r="AAJ117" s="1109"/>
      <c r="AAK117" s="1109"/>
      <c r="AAL117" s="1109"/>
      <c r="AAM117" s="1109"/>
      <c r="AAN117" s="1109"/>
      <c r="AAO117" s="1111"/>
      <c r="AAP117" s="1112">
        <f t="shared" si="7679"/>
        <v>0</v>
      </c>
      <c r="AAQ117" s="1126"/>
      <c r="AAR117" s="1110"/>
      <c r="AAT117" s="1121"/>
      <c r="AAU117" s="1109"/>
      <c r="AAV117" s="1109"/>
      <c r="AAW117" s="1109"/>
      <c r="AAX117" s="1112">
        <f t="shared" si="7680"/>
        <v>0</v>
      </c>
      <c r="AAY117" s="1109"/>
      <c r="AAZ117" s="1109"/>
      <c r="ABA117" s="1109"/>
      <c r="ABB117" s="1109"/>
      <c r="ABC117" s="1109"/>
      <c r="ABD117" s="1111"/>
      <c r="ABE117" s="1112">
        <f t="shared" si="7681"/>
        <v>0</v>
      </c>
      <c r="ABF117" s="1126"/>
      <c r="ABG117" s="1110"/>
      <c r="ABI117" s="1121"/>
      <c r="ABJ117" s="1109"/>
      <c r="ABK117" s="1109"/>
      <c r="ABL117" s="1109"/>
      <c r="ABM117" s="1112">
        <f t="shared" si="7682"/>
        <v>0</v>
      </c>
      <c r="ABN117" s="1109"/>
      <c r="ABO117" s="1109"/>
      <c r="ABP117" s="1109"/>
      <c r="ABQ117" s="1109"/>
      <c r="ABR117" s="1109"/>
      <c r="ABS117" s="1111"/>
      <c r="ABT117" s="1112">
        <f t="shared" si="7683"/>
        <v>0</v>
      </c>
      <c r="ABU117" s="1126"/>
      <c r="ABV117" s="1110"/>
      <c r="ABX117" s="1121"/>
      <c r="ABY117" s="1109"/>
      <c r="ABZ117" s="1109"/>
      <c r="ACA117" s="1109"/>
      <c r="ACB117" s="1112">
        <f t="shared" si="7684"/>
        <v>0</v>
      </c>
      <c r="ACC117" s="1109"/>
      <c r="ACD117" s="1109"/>
      <c r="ACE117" s="1109"/>
      <c r="ACF117" s="1109"/>
      <c r="ACG117" s="1109"/>
      <c r="ACH117" s="1111"/>
      <c r="ACI117" s="1112">
        <f t="shared" si="7685"/>
        <v>0</v>
      </c>
      <c r="ACJ117" s="1126"/>
      <c r="ACK117" s="1110"/>
      <c r="ACM117" s="1121"/>
      <c r="ACN117" s="1109"/>
      <c r="ACO117" s="1109"/>
      <c r="ACP117" s="1109"/>
      <c r="ACQ117" s="1112">
        <f t="shared" si="7686"/>
        <v>0</v>
      </c>
      <c r="ACR117" s="1109"/>
      <c r="ACS117" s="1109"/>
      <c r="ACT117" s="1109"/>
      <c r="ACU117" s="1109"/>
      <c r="ACV117" s="1109"/>
      <c r="ACW117" s="1111"/>
      <c r="ACX117" s="1112">
        <f t="shared" si="7687"/>
        <v>0</v>
      </c>
      <c r="ACY117" s="1126"/>
      <c r="ACZ117" s="1110"/>
      <c r="ADB117" s="1121"/>
      <c r="ADC117" s="1109"/>
      <c r="ADD117" s="1109"/>
      <c r="ADE117" s="1109"/>
      <c r="ADF117" s="1112">
        <f t="shared" si="7688"/>
        <v>0</v>
      </c>
      <c r="ADG117" s="1109"/>
      <c r="ADH117" s="1109"/>
      <c r="ADI117" s="1109"/>
      <c r="ADJ117" s="1109"/>
      <c r="ADK117" s="1109"/>
      <c r="ADL117" s="1111"/>
      <c r="ADM117" s="1112">
        <f t="shared" si="7689"/>
        <v>0</v>
      </c>
      <c r="ADN117" s="1126"/>
      <c r="ADO117" s="1110"/>
      <c r="ADQ117" s="1121"/>
      <c r="ADR117" s="1109"/>
      <c r="ADS117" s="1109"/>
      <c r="ADT117" s="1109"/>
      <c r="ADU117" s="1112">
        <f t="shared" si="7690"/>
        <v>0</v>
      </c>
      <c r="ADV117" s="1109"/>
      <c r="ADW117" s="1109"/>
      <c r="ADX117" s="1109"/>
      <c r="ADY117" s="1109"/>
      <c r="ADZ117" s="1109"/>
      <c r="AEA117" s="1111"/>
      <c r="AEB117" s="1112">
        <f t="shared" si="7691"/>
        <v>0</v>
      </c>
      <c r="AEC117" s="1126"/>
      <c r="AED117" s="1110"/>
      <c r="AEF117" s="1121"/>
      <c r="AEG117" s="1109"/>
      <c r="AEH117" s="1109"/>
      <c r="AEI117" s="1109"/>
      <c r="AEJ117" s="1112">
        <f t="shared" si="7692"/>
        <v>0</v>
      </c>
      <c r="AEK117" s="1109"/>
      <c r="AEL117" s="1109"/>
      <c r="AEM117" s="1109"/>
      <c r="AEN117" s="1109"/>
      <c r="AEO117" s="1109"/>
      <c r="AEP117" s="1111"/>
      <c r="AEQ117" s="1112">
        <f t="shared" si="7693"/>
        <v>0</v>
      </c>
      <c r="AER117" s="1126"/>
      <c r="AES117" s="1110"/>
      <c r="AEU117" s="1121"/>
      <c r="AEV117" s="1109"/>
      <c r="AEW117" s="1109"/>
      <c r="AEX117" s="1109"/>
      <c r="AEY117" s="1112">
        <f t="shared" si="7694"/>
        <v>0</v>
      </c>
      <c r="AEZ117" s="1109"/>
      <c r="AFA117" s="1109"/>
      <c r="AFB117" s="1109"/>
      <c r="AFC117" s="1109"/>
      <c r="AFD117" s="1109"/>
      <c r="AFE117" s="1111"/>
      <c r="AFF117" s="1112">
        <f t="shared" si="7695"/>
        <v>0</v>
      </c>
      <c r="AFG117" s="1126"/>
      <c r="AFH117" s="1110"/>
      <c r="AFJ117" s="1121"/>
      <c r="AFK117" s="1109"/>
      <c r="AFL117" s="1109"/>
      <c r="AFM117" s="1109"/>
      <c r="AFN117" s="1112">
        <f t="shared" si="7696"/>
        <v>0</v>
      </c>
      <c r="AFO117" s="1109"/>
      <c r="AFP117" s="1109"/>
      <c r="AFQ117" s="1109"/>
      <c r="AFR117" s="1109"/>
      <c r="AFS117" s="1109"/>
      <c r="AFT117" s="1111"/>
      <c r="AFU117" s="1112">
        <f t="shared" si="7697"/>
        <v>0</v>
      </c>
      <c r="AFV117" s="1126"/>
      <c r="AFW117" s="1110"/>
      <c r="AFY117" s="1121"/>
      <c r="AFZ117" s="1109"/>
      <c r="AGA117" s="1109"/>
      <c r="AGB117" s="1109"/>
      <c r="AGC117" s="1112">
        <f t="shared" si="7698"/>
        <v>0</v>
      </c>
      <c r="AGD117" s="1109"/>
      <c r="AGE117" s="1109"/>
      <c r="AGF117" s="1109"/>
      <c r="AGG117" s="1109"/>
      <c r="AGH117" s="1109"/>
      <c r="AGI117" s="1111"/>
      <c r="AGJ117" s="1112">
        <f t="shared" si="7699"/>
        <v>0</v>
      </c>
      <c r="AGK117" s="1126"/>
      <c r="AGL117" s="1110"/>
      <c r="AGN117" s="1121"/>
      <c r="AGO117" s="1109"/>
      <c r="AGP117" s="1109"/>
      <c r="AGQ117" s="1109"/>
      <c r="AGR117" s="1112">
        <f t="shared" si="7700"/>
        <v>0</v>
      </c>
      <c r="AGS117" s="1109"/>
      <c r="AGT117" s="1109"/>
      <c r="AGU117" s="1109"/>
      <c r="AGV117" s="1109"/>
      <c r="AGW117" s="1109"/>
      <c r="AGX117" s="1111"/>
      <c r="AGY117" s="1112">
        <f t="shared" si="7701"/>
        <v>0</v>
      </c>
      <c r="AGZ117" s="1126"/>
      <c r="AHA117" s="1110"/>
      <c r="AHC117" s="1121"/>
      <c r="AHD117" s="1109"/>
      <c r="AHE117" s="1109"/>
      <c r="AHF117" s="1109"/>
      <c r="AHG117" s="1112">
        <f t="shared" si="7702"/>
        <v>0</v>
      </c>
      <c r="AHH117" s="1109"/>
      <c r="AHI117" s="1109"/>
      <c r="AHJ117" s="1109"/>
      <c r="AHK117" s="1109"/>
      <c r="AHL117" s="1109"/>
      <c r="AHM117" s="1111"/>
      <c r="AHN117" s="1112">
        <f t="shared" si="7703"/>
        <v>0</v>
      </c>
      <c r="AHO117" s="1126"/>
      <c r="AHP117" s="1110"/>
      <c r="AHR117" s="1121"/>
      <c r="AHS117" s="1109"/>
      <c r="AHT117" s="1109"/>
      <c r="AHU117" s="1109"/>
      <c r="AHV117" s="1112">
        <f t="shared" si="7704"/>
        <v>0</v>
      </c>
      <c r="AHW117" s="1109"/>
      <c r="AHX117" s="1109"/>
      <c r="AHY117" s="1109"/>
      <c r="AHZ117" s="1109"/>
      <c r="AIA117" s="1109"/>
      <c r="AIB117" s="1111"/>
      <c r="AIC117" s="1112">
        <f t="shared" si="7705"/>
        <v>0</v>
      </c>
      <c r="AID117" s="1126"/>
      <c r="AIE117" s="1110"/>
      <c r="AIG117" s="1121"/>
      <c r="AIH117" s="1109"/>
      <c r="AII117" s="1109"/>
      <c r="AIJ117" s="1109"/>
      <c r="AIK117" s="1112">
        <f t="shared" si="7706"/>
        <v>0</v>
      </c>
      <c r="AIL117" s="1109"/>
      <c r="AIM117" s="1109"/>
      <c r="AIN117" s="1109"/>
      <c r="AIO117" s="1109"/>
      <c r="AIP117" s="1109"/>
      <c r="AIQ117" s="1111"/>
      <c r="AIR117" s="1112">
        <f t="shared" si="7707"/>
        <v>0</v>
      </c>
      <c r="AIS117" s="1126"/>
      <c r="AIT117" s="1110"/>
      <c r="AIV117" s="1121"/>
      <c r="AIW117" s="1109"/>
      <c r="AIX117" s="1109"/>
      <c r="AIY117" s="1109"/>
      <c r="AIZ117" s="1112">
        <f t="shared" si="7708"/>
        <v>0</v>
      </c>
      <c r="AJA117" s="1109"/>
      <c r="AJB117" s="1109"/>
      <c r="AJC117" s="1109"/>
      <c r="AJD117" s="1109"/>
      <c r="AJE117" s="1109"/>
      <c r="AJF117" s="1111"/>
      <c r="AJG117" s="1112">
        <f t="shared" si="7709"/>
        <v>0</v>
      </c>
      <c r="AJH117" s="1126"/>
      <c r="AJI117" s="1110"/>
      <c r="AJK117" s="1121"/>
      <c r="AJL117" s="1109"/>
      <c r="AJM117" s="1109"/>
      <c r="AJN117" s="1109"/>
      <c r="AJO117" s="1112">
        <f t="shared" si="7710"/>
        <v>0</v>
      </c>
      <c r="AJP117" s="1109"/>
      <c r="AJQ117" s="1109"/>
      <c r="AJR117" s="1109"/>
      <c r="AJS117" s="1109"/>
      <c r="AJT117" s="1109"/>
      <c r="AJU117" s="1111"/>
      <c r="AJV117" s="1112">
        <f t="shared" si="7711"/>
        <v>0</v>
      </c>
      <c r="AJW117" s="1126"/>
      <c r="AJX117" s="1110"/>
      <c r="AJZ117" s="1121"/>
      <c r="AKA117" s="1109"/>
      <c r="AKB117" s="1109"/>
      <c r="AKC117" s="1109"/>
      <c r="AKD117" s="1112">
        <f t="shared" si="7712"/>
        <v>0</v>
      </c>
      <c r="AKE117" s="1109"/>
      <c r="AKF117" s="1109"/>
      <c r="AKG117" s="1109"/>
      <c r="AKH117" s="1109"/>
      <c r="AKI117" s="1109"/>
      <c r="AKJ117" s="1111"/>
      <c r="AKK117" s="1112">
        <f t="shared" si="7713"/>
        <v>0</v>
      </c>
      <c r="AKL117" s="1126"/>
      <c r="AKM117" s="1110"/>
      <c r="AKO117" s="1121"/>
      <c r="AKP117" s="1109"/>
      <c r="AKQ117" s="1109"/>
      <c r="AKR117" s="1109"/>
      <c r="AKS117" s="1112">
        <f t="shared" si="7714"/>
        <v>0</v>
      </c>
      <c r="AKT117" s="1109"/>
      <c r="AKU117" s="1109"/>
      <c r="AKV117" s="1109"/>
      <c r="AKW117" s="1109"/>
      <c r="AKX117" s="1109"/>
      <c r="AKY117" s="1111"/>
      <c r="AKZ117" s="1112">
        <f t="shared" si="7715"/>
        <v>0</v>
      </c>
      <c r="ALA117" s="1126"/>
      <c r="ALB117" s="1110"/>
      <c r="ALD117" s="1121"/>
      <c r="ALE117" s="1109"/>
      <c r="ALF117" s="1109"/>
      <c r="ALG117" s="1109"/>
      <c r="ALH117" s="1112">
        <f t="shared" si="7716"/>
        <v>0</v>
      </c>
      <c r="ALI117" s="1109"/>
      <c r="ALJ117" s="1109"/>
      <c r="ALK117" s="1109"/>
      <c r="ALL117" s="1109"/>
      <c r="ALM117" s="1109"/>
      <c r="ALN117" s="1111"/>
      <c r="ALO117" s="1112">
        <f t="shared" si="7717"/>
        <v>0</v>
      </c>
      <c r="ALP117" s="1126"/>
      <c r="ALQ117" s="1110"/>
      <c r="ALS117" s="1121"/>
      <c r="ALT117" s="1109"/>
      <c r="ALU117" s="1109"/>
      <c r="ALV117" s="1109"/>
      <c r="ALW117" s="1112">
        <f t="shared" si="7718"/>
        <v>0</v>
      </c>
      <c r="ALX117" s="1109"/>
      <c r="ALY117" s="1109"/>
      <c r="ALZ117" s="1109"/>
      <c r="AMA117" s="1109"/>
      <c r="AMB117" s="1109"/>
      <c r="AMC117" s="1111"/>
      <c r="AMD117" s="1112">
        <f t="shared" si="7719"/>
        <v>0</v>
      </c>
      <c r="AME117" s="1126"/>
      <c r="AMF117" s="1110"/>
      <c r="AMH117" s="1121"/>
      <c r="AMI117" s="1109"/>
      <c r="AMJ117" s="1109"/>
      <c r="AMK117" s="1109"/>
      <c r="AML117" s="1112">
        <f t="shared" si="7720"/>
        <v>0</v>
      </c>
      <c r="AMM117" s="1109"/>
      <c r="AMN117" s="1109"/>
      <c r="AMO117" s="1109"/>
      <c r="AMP117" s="1109"/>
      <c r="AMQ117" s="1109"/>
      <c r="AMR117" s="1111"/>
      <c r="AMS117" s="1112">
        <f t="shared" si="7721"/>
        <v>0</v>
      </c>
      <c r="AMT117" s="1126"/>
      <c r="AMU117" s="1110"/>
      <c r="AMW117" s="1121"/>
      <c r="AMX117" s="1109"/>
      <c r="AMY117" s="1109"/>
      <c r="AMZ117" s="1109"/>
      <c r="ANA117" s="1112">
        <f t="shared" si="7722"/>
        <v>0</v>
      </c>
      <c r="ANB117" s="1109"/>
      <c r="ANC117" s="1109"/>
      <c r="AND117" s="1109"/>
      <c r="ANE117" s="1109"/>
      <c r="ANF117" s="1109"/>
      <c r="ANG117" s="1111"/>
      <c r="ANH117" s="1112">
        <f t="shared" si="7723"/>
        <v>0</v>
      </c>
      <c r="ANI117" s="1126"/>
      <c r="ANJ117" s="1110"/>
      <c r="ANL117" s="1121"/>
      <c r="ANM117" s="1109"/>
      <c r="ANN117" s="1109"/>
      <c r="ANO117" s="1109"/>
      <c r="ANP117" s="1112">
        <f t="shared" si="7724"/>
        <v>0</v>
      </c>
      <c r="ANQ117" s="1109"/>
      <c r="ANR117" s="1109"/>
      <c r="ANS117" s="1109"/>
      <c r="ANT117" s="1109"/>
      <c r="ANU117" s="1109"/>
      <c r="ANV117" s="1111"/>
      <c r="ANW117" s="1112">
        <f t="shared" si="7725"/>
        <v>0</v>
      </c>
      <c r="ANX117" s="1126"/>
      <c r="ANY117" s="1110"/>
      <c r="AOA117" s="1121"/>
      <c r="AOB117" s="1109"/>
      <c r="AOC117" s="1109"/>
      <c r="AOD117" s="1109"/>
      <c r="AOE117" s="1112">
        <f t="shared" si="7726"/>
        <v>0</v>
      </c>
      <c r="AOF117" s="1109"/>
      <c r="AOG117" s="1109"/>
      <c r="AOH117" s="1109"/>
      <c r="AOI117" s="1109"/>
      <c r="AOJ117" s="1109"/>
      <c r="AOK117" s="1111"/>
      <c r="AOL117" s="1112">
        <f t="shared" si="7727"/>
        <v>0</v>
      </c>
      <c r="AOM117" s="1126"/>
      <c r="AON117" s="1110"/>
      <c r="AOP117" s="1121"/>
      <c r="AOQ117" s="1109"/>
      <c r="AOR117" s="1109"/>
      <c r="AOS117" s="1109"/>
      <c r="AOT117" s="1112">
        <f t="shared" si="7728"/>
        <v>0</v>
      </c>
      <c r="AOU117" s="1109"/>
      <c r="AOV117" s="1109"/>
      <c r="AOW117" s="1109"/>
      <c r="AOX117" s="1109"/>
      <c r="AOY117" s="1109"/>
      <c r="AOZ117" s="1111"/>
      <c r="APA117" s="1112">
        <f t="shared" si="7729"/>
        <v>0</v>
      </c>
      <c r="APB117" s="1126"/>
      <c r="APC117" s="1110"/>
      <c r="APE117" s="1121"/>
      <c r="APF117" s="1109"/>
      <c r="APG117" s="1109"/>
      <c r="APH117" s="1109"/>
      <c r="API117" s="1112">
        <f t="shared" si="7730"/>
        <v>0</v>
      </c>
      <c r="APJ117" s="1109"/>
      <c r="APK117" s="1109"/>
      <c r="APL117" s="1109"/>
      <c r="APM117" s="1109"/>
      <c r="APN117" s="1109"/>
      <c r="APO117" s="1111"/>
      <c r="APP117" s="1112">
        <f t="shared" si="7731"/>
        <v>0</v>
      </c>
      <c r="APQ117" s="1126"/>
      <c r="APR117" s="1110"/>
      <c r="APT117" s="1121"/>
      <c r="APU117" s="1109"/>
      <c r="APV117" s="1109"/>
      <c r="APW117" s="1109"/>
      <c r="APX117" s="1112">
        <f t="shared" si="7732"/>
        <v>0</v>
      </c>
      <c r="APY117" s="1109"/>
      <c r="APZ117" s="1109"/>
      <c r="AQA117" s="1109"/>
      <c r="AQB117" s="1109"/>
      <c r="AQC117" s="1109"/>
      <c r="AQD117" s="1111"/>
      <c r="AQE117" s="1112">
        <f t="shared" si="7733"/>
        <v>0</v>
      </c>
      <c r="AQF117" s="1126"/>
      <c r="AQG117" s="1110"/>
      <c r="AQI117" s="1121"/>
      <c r="AQJ117" s="1109"/>
      <c r="AQK117" s="1109"/>
      <c r="AQL117" s="1109"/>
      <c r="AQM117" s="1112">
        <f t="shared" si="7734"/>
        <v>0</v>
      </c>
      <c r="AQN117" s="1109"/>
      <c r="AQO117" s="1109"/>
      <c r="AQP117" s="1109"/>
      <c r="AQQ117" s="1109"/>
      <c r="AQR117" s="1109"/>
      <c r="AQS117" s="1111"/>
      <c r="AQT117" s="1112">
        <f t="shared" si="7735"/>
        <v>0</v>
      </c>
      <c r="AQU117" s="1126"/>
      <c r="AQV117" s="1110"/>
      <c r="AQX117" s="1121"/>
      <c r="AQY117" s="1109"/>
      <c r="AQZ117" s="1109"/>
      <c r="ARA117" s="1109"/>
      <c r="ARB117" s="1112">
        <f t="shared" si="7736"/>
        <v>0</v>
      </c>
      <c r="ARC117" s="1109"/>
      <c r="ARD117" s="1109"/>
      <c r="ARE117" s="1109"/>
      <c r="ARF117" s="1109"/>
      <c r="ARG117" s="1109"/>
      <c r="ARH117" s="1111"/>
      <c r="ARI117" s="1112">
        <f t="shared" si="7737"/>
        <v>0</v>
      </c>
      <c r="ARJ117" s="1126"/>
      <c r="ARK117" s="1110"/>
      <c r="ARM117" s="1121"/>
      <c r="ARN117" s="1109"/>
      <c r="ARO117" s="1109"/>
      <c r="ARP117" s="1109"/>
      <c r="ARQ117" s="1112">
        <f t="shared" si="7738"/>
        <v>0</v>
      </c>
      <c r="ARR117" s="1109"/>
      <c r="ARS117" s="1109"/>
      <c r="ART117" s="1109"/>
      <c r="ARU117" s="1109"/>
      <c r="ARV117" s="1109"/>
      <c r="ARW117" s="1111"/>
      <c r="ARX117" s="1112">
        <f t="shared" si="7739"/>
        <v>0</v>
      </c>
      <c r="ARY117" s="1126"/>
      <c r="ARZ117" s="1110"/>
      <c r="ASB117" s="1121"/>
      <c r="ASC117" s="1109"/>
      <c r="ASD117" s="1109"/>
      <c r="ASE117" s="1109"/>
      <c r="ASF117" s="1112">
        <f t="shared" si="7740"/>
        <v>0</v>
      </c>
      <c r="ASG117" s="1109"/>
      <c r="ASH117" s="1109"/>
      <c r="ASI117" s="1109"/>
      <c r="ASJ117" s="1109"/>
      <c r="ASK117" s="1109"/>
      <c r="ASL117" s="1111"/>
      <c r="ASM117" s="1112">
        <f t="shared" si="7741"/>
        <v>0</v>
      </c>
      <c r="ASN117" s="1126"/>
      <c r="ASO117" s="1110"/>
      <c r="ASQ117" s="1121"/>
      <c r="ASR117" s="1109"/>
      <c r="ASS117" s="1109"/>
      <c r="AST117" s="1109"/>
      <c r="ASU117" s="1112">
        <f t="shared" si="7742"/>
        <v>0</v>
      </c>
      <c r="ASV117" s="1109"/>
      <c r="ASW117" s="1109"/>
      <c r="ASX117" s="1109"/>
      <c r="ASY117" s="1109"/>
      <c r="ASZ117" s="1109"/>
      <c r="ATA117" s="1111"/>
      <c r="ATB117" s="1112">
        <f t="shared" si="7743"/>
        <v>0</v>
      </c>
      <c r="ATC117" s="1126"/>
      <c r="ATD117" s="1110"/>
      <c r="ATF117" s="1121"/>
      <c r="ATG117" s="1109"/>
      <c r="ATH117" s="1109"/>
      <c r="ATI117" s="1109"/>
      <c r="ATJ117" s="1112">
        <f t="shared" si="7744"/>
        <v>0</v>
      </c>
      <c r="ATK117" s="1109"/>
      <c r="ATL117" s="1109"/>
      <c r="ATM117" s="1109"/>
      <c r="ATN117" s="1109"/>
      <c r="ATO117" s="1109"/>
      <c r="ATP117" s="1111"/>
      <c r="ATQ117" s="1112">
        <f t="shared" si="7745"/>
        <v>0</v>
      </c>
      <c r="ATR117" s="1126"/>
      <c r="ATS117" s="1110"/>
      <c r="ATU117" s="1121"/>
      <c r="ATV117" s="1109"/>
      <c r="ATW117" s="1109"/>
      <c r="ATX117" s="1109"/>
      <c r="ATY117" s="1112">
        <f t="shared" si="7746"/>
        <v>0</v>
      </c>
      <c r="ATZ117" s="1109"/>
      <c r="AUA117" s="1109"/>
      <c r="AUB117" s="1109"/>
      <c r="AUC117" s="1109"/>
      <c r="AUD117" s="1109"/>
      <c r="AUE117" s="1111"/>
      <c r="AUF117" s="1112">
        <f t="shared" si="7747"/>
        <v>0</v>
      </c>
      <c r="AUG117" s="1126"/>
      <c r="AUH117" s="1110"/>
      <c r="AUJ117" s="1121"/>
      <c r="AUK117" s="1109"/>
      <c r="AUL117" s="1109"/>
      <c r="AUM117" s="1109"/>
      <c r="AUN117" s="1112">
        <f t="shared" si="7748"/>
        <v>0</v>
      </c>
      <c r="AUO117" s="1109"/>
      <c r="AUP117" s="1109"/>
      <c r="AUQ117" s="1109"/>
      <c r="AUR117" s="1109"/>
      <c r="AUS117" s="1109"/>
      <c r="AUT117" s="1111"/>
      <c r="AUU117" s="1112">
        <f t="shared" si="7749"/>
        <v>0</v>
      </c>
      <c r="AUV117" s="1126"/>
      <c r="AUW117" s="1110"/>
      <c r="AUY117" s="1121"/>
      <c r="AUZ117" s="1109"/>
      <c r="AVA117" s="1109"/>
      <c r="AVB117" s="1109"/>
      <c r="AVC117" s="1112">
        <f t="shared" si="7750"/>
        <v>0</v>
      </c>
      <c r="AVD117" s="1109"/>
      <c r="AVE117" s="1109"/>
      <c r="AVF117" s="1109"/>
      <c r="AVG117" s="1109"/>
      <c r="AVH117" s="1109"/>
      <c r="AVI117" s="1111"/>
      <c r="AVJ117" s="1112">
        <f t="shared" si="7751"/>
        <v>0</v>
      </c>
      <c r="AVK117" s="1126"/>
      <c r="AVL117" s="1110"/>
      <c r="AVN117" s="1121"/>
      <c r="AVO117" s="1109"/>
      <c r="AVP117" s="1109"/>
      <c r="AVQ117" s="1109"/>
      <c r="AVR117" s="1112">
        <f t="shared" si="7752"/>
        <v>0</v>
      </c>
      <c r="AVS117" s="1109"/>
      <c r="AVT117" s="1109"/>
      <c r="AVU117" s="1109"/>
      <c r="AVV117" s="1109"/>
      <c r="AVW117" s="1109"/>
      <c r="AVX117" s="1111"/>
      <c r="AVY117" s="1112">
        <f t="shared" si="7753"/>
        <v>0</v>
      </c>
      <c r="AVZ117" s="1126"/>
      <c r="AWA117" s="1110"/>
      <c r="AWC117" s="1121"/>
      <c r="AWD117" s="1109"/>
      <c r="AWE117" s="1109"/>
      <c r="AWF117" s="1109"/>
      <c r="AWG117" s="1112">
        <f t="shared" si="7754"/>
        <v>0</v>
      </c>
      <c r="AWH117" s="1109"/>
      <c r="AWI117" s="1109"/>
      <c r="AWJ117" s="1109"/>
      <c r="AWK117" s="1109"/>
      <c r="AWL117" s="1109"/>
      <c r="AWM117" s="1111"/>
      <c r="AWN117" s="1112">
        <f t="shared" si="7755"/>
        <v>0</v>
      </c>
      <c r="AWO117" s="1126"/>
      <c r="AWP117" s="1110"/>
      <c r="AWR117" s="1121"/>
      <c r="AWS117" s="1109"/>
      <c r="AWT117" s="1109"/>
      <c r="AWU117" s="1109"/>
      <c r="AWV117" s="1112">
        <f t="shared" si="7756"/>
        <v>0</v>
      </c>
      <c r="AWW117" s="1109"/>
      <c r="AWX117" s="1109"/>
      <c r="AWY117" s="1109"/>
      <c r="AWZ117" s="1109"/>
      <c r="AXA117" s="1109"/>
      <c r="AXB117" s="1111"/>
      <c r="AXC117" s="1112">
        <f t="shared" si="7757"/>
        <v>0</v>
      </c>
      <c r="AXD117" s="1126"/>
      <c r="AXE117" s="1110"/>
      <c r="AXG117" s="1121"/>
      <c r="AXH117" s="1109"/>
      <c r="AXI117" s="1109"/>
      <c r="AXJ117" s="1109"/>
      <c r="AXK117" s="1112">
        <f t="shared" si="7758"/>
        <v>0</v>
      </c>
      <c r="AXL117" s="1109"/>
      <c r="AXM117" s="1109"/>
      <c r="AXN117" s="1109"/>
      <c r="AXO117" s="1109"/>
      <c r="AXP117" s="1109"/>
      <c r="AXQ117" s="1111"/>
      <c r="AXR117" s="1112">
        <f t="shared" si="7759"/>
        <v>0</v>
      </c>
      <c r="AXS117" s="1126"/>
      <c r="AXT117" s="1110"/>
      <c r="AXV117" s="1121"/>
      <c r="AXW117" s="1109"/>
      <c r="AXX117" s="1109"/>
      <c r="AXY117" s="1109"/>
      <c r="AXZ117" s="1112">
        <f t="shared" si="7760"/>
        <v>0</v>
      </c>
      <c r="AYA117" s="1109"/>
      <c r="AYB117" s="1109"/>
      <c r="AYC117" s="1109"/>
      <c r="AYD117" s="1109"/>
      <c r="AYE117" s="1109"/>
      <c r="AYF117" s="1111"/>
      <c r="AYG117" s="1112">
        <f t="shared" si="7761"/>
        <v>0</v>
      </c>
      <c r="AYH117" s="1126"/>
      <c r="AYI117" s="1110"/>
      <c r="AYK117" s="1121"/>
      <c r="AYL117" s="1109"/>
      <c r="AYM117" s="1109"/>
      <c r="AYN117" s="1109"/>
      <c r="AYO117" s="1112">
        <f t="shared" si="7762"/>
        <v>0</v>
      </c>
      <c r="AYP117" s="1109"/>
      <c r="AYQ117" s="1109"/>
      <c r="AYR117" s="1109"/>
      <c r="AYS117" s="1109"/>
      <c r="AYT117" s="1109"/>
      <c r="AYU117" s="1111"/>
      <c r="AYV117" s="1112">
        <f t="shared" si="7763"/>
        <v>0</v>
      </c>
      <c r="AYW117" s="1126"/>
      <c r="AYX117" s="1110"/>
      <c r="AYZ117" s="1121"/>
      <c r="AZA117" s="1109"/>
      <c r="AZB117" s="1109"/>
      <c r="AZC117" s="1109"/>
      <c r="AZD117" s="1112">
        <f t="shared" si="7764"/>
        <v>0</v>
      </c>
      <c r="AZE117" s="1109"/>
      <c r="AZF117" s="1109"/>
      <c r="AZG117" s="1109"/>
      <c r="AZH117" s="1109"/>
      <c r="AZI117" s="1109"/>
      <c r="AZJ117" s="1111"/>
      <c r="AZK117" s="1112">
        <f t="shared" si="7765"/>
        <v>0</v>
      </c>
      <c r="AZL117" s="1126"/>
      <c r="AZM117" s="1110"/>
      <c r="AZO117" s="1121"/>
      <c r="AZP117" s="1109"/>
      <c r="AZQ117" s="1109"/>
      <c r="AZR117" s="1109"/>
      <c r="AZS117" s="1112">
        <f t="shared" si="7766"/>
        <v>0</v>
      </c>
      <c r="AZT117" s="1109"/>
      <c r="AZU117" s="1109"/>
      <c r="AZV117" s="1109"/>
      <c r="AZW117" s="1109"/>
      <c r="AZX117" s="1109"/>
      <c r="AZY117" s="1111"/>
      <c r="AZZ117" s="1112">
        <f t="shared" si="7767"/>
        <v>0</v>
      </c>
      <c r="BAA117" s="1126"/>
      <c r="BAB117" s="1110"/>
      <c r="BAD117" s="1121"/>
      <c r="BAE117" s="1109"/>
      <c r="BAF117" s="1109"/>
      <c r="BAG117" s="1109"/>
      <c r="BAH117" s="1112">
        <f t="shared" si="7768"/>
        <v>0</v>
      </c>
      <c r="BAI117" s="1109"/>
      <c r="BAJ117" s="1109"/>
      <c r="BAK117" s="1109"/>
      <c r="BAL117" s="1109"/>
      <c r="BAM117" s="1109"/>
      <c r="BAN117" s="1111"/>
      <c r="BAO117" s="1112">
        <f t="shared" si="7769"/>
        <v>0</v>
      </c>
      <c r="BAP117" s="1126"/>
      <c r="BAQ117" s="1110"/>
      <c r="BAS117" s="1121"/>
      <c r="BAT117" s="1109"/>
      <c r="BAU117" s="1109"/>
      <c r="BAV117" s="1109"/>
      <c r="BAW117" s="1112">
        <f t="shared" si="7770"/>
        <v>0</v>
      </c>
      <c r="BAX117" s="1109"/>
      <c r="BAY117" s="1109"/>
      <c r="BAZ117" s="1109"/>
      <c r="BBA117" s="1109"/>
      <c r="BBB117" s="1109"/>
      <c r="BBC117" s="1111"/>
      <c r="BBD117" s="1112">
        <f t="shared" si="7771"/>
        <v>0</v>
      </c>
      <c r="BBE117" s="1126"/>
      <c r="BBF117" s="1110"/>
      <c r="BBH117" s="1121"/>
      <c r="BBI117" s="1109"/>
      <c r="BBJ117" s="1109"/>
      <c r="BBK117" s="1109"/>
      <c r="BBL117" s="1112">
        <f t="shared" si="7772"/>
        <v>0</v>
      </c>
      <c r="BBM117" s="1109"/>
      <c r="BBN117" s="1109"/>
      <c r="BBO117" s="1109"/>
      <c r="BBP117" s="1109"/>
      <c r="BBQ117" s="1109"/>
      <c r="BBR117" s="1111"/>
      <c r="BBS117" s="1112">
        <f t="shared" si="7773"/>
        <v>0</v>
      </c>
      <c r="BBT117" s="1126"/>
      <c r="BBU117" s="1110"/>
      <c r="BBW117" s="1121"/>
      <c r="BBX117" s="1109"/>
      <c r="BBY117" s="1109"/>
      <c r="BBZ117" s="1109"/>
      <c r="BCA117" s="1112">
        <f t="shared" si="7774"/>
        <v>0</v>
      </c>
      <c r="BCB117" s="1109"/>
      <c r="BCC117" s="1109"/>
      <c r="BCD117" s="1109"/>
      <c r="BCE117" s="1109"/>
      <c r="BCF117" s="1109"/>
      <c r="BCG117" s="1111"/>
      <c r="BCH117" s="1112">
        <f t="shared" si="7775"/>
        <v>0</v>
      </c>
      <c r="BCI117" s="1126"/>
      <c r="BCJ117" s="1110"/>
      <c r="BCL117" s="1121"/>
      <c r="BCM117" s="1109"/>
      <c r="BCN117" s="1109"/>
      <c r="BCO117" s="1109"/>
      <c r="BCP117" s="1112">
        <f t="shared" si="7776"/>
        <v>0</v>
      </c>
      <c r="BCQ117" s="1109"/>
      <c r="BCR117" s="1109"/>
      <c r="BCS117" s="1109"/>
      <c r="BCT117" s="1109"/>
      <c r="BCU117" s="1109"/>
      <c r="BCV117" s="1111"/>
      <c r="BCW117" s="1112">
        <f t="shared" si="7777"/>
        <v>0</v>
      </c>
      <c r="BCX117" s="1126"/>
      <c r="BCY117" s="1110"/>
      <c r="BDA117" s="1121"/>
      <c r="BDB117" s="1109"/>
      <c r="BDC117" s="1109"/>
      <c r="BDD117" s="1109"/>
      <c r="BDE117" s="1112">
        <f t="shared" si="7778"/>
        <v>0</v>
      </c>
      <c r="BDF117" s="1109"/>
      <c r="BDG117" s="1109"/>
      <c r="BDH117" s="1109"/>
      <c r="BDI117" s="1109"/>
      <c r="BDJ117" s="1109"/>
      <c r="BDK117" s="1111"/>
      <c r="BDL117" s="1112">
        <f t="shared" si="7779"/>
        <v>0</v>
      </c>
      <c r="BDM117" s="1126"/>
      <c r="BDN117" s="1110"/>
      <c r="BDP117" s="1121"/>
      <c r="BDQ117" s="1109"/>
      <c r="BDR117" s="1109"/>
      <c r="BDS117" s="1109"/>
      <c r="BDT117" s="1112">
        <f t="shared" si="7780"/>
        <v>0</v>
      </c>
      <c r="BDU117" s="1109"/>
      <c r="BDV117" s="1109"/>
      <c r="BDW117" s="1109"/>
      <c r="BDX117" s="1109"/>
      <c r="BDY117" s="1109"/>
      <c r="BDZ117" s="1111"/>
      <c r="BEA117" s="1112">
        <f t="shared" si="7781"/>
        <v>0</v>
      </c>
      <c r="BEB117" s="1126"/>
      <c r="BEC117" s="1110"/>
      <c r="BEE117" s="1121"/>
      <c r="BEF117" s="1109"/>
      <c r="BEG117" s="1109"/>
      <c r="BEH117" s="1109"/>
      <c r="BEI117" s="1112">
        <f t="shared" si="7782"/>
        <v>0</v>
      </c>
      <c r="BEJ117" s="1109"/>
      <c r="BEK117" s="1109"/>
      <c r="BEL117" s="1109"/>
      <c r="BEM117" s="1109"/>
      <c r="BEN117" s="1109"/>
      <c r="BEO117" s="1111"/>
      <c r="BEP117" s="1112">
        <f t="shared" si="7783"/>
        <v>0</v>
      </c>
      <c r="BEQ117" s="1126"/>
      <c r="BER117" s="1110"/>
      <c r="BET117" s="1121"/>
      <c r="BEU117" s="1109"/>
      <c r="BEV117" s="1109"/>
      <c r="BEW117" s="1109"/>
      <c r="BEX117" s="1112">
        <f t="shared" si="7784"/>
        <v>0</v>
      </c>
      <c r="BEY117" s="1109"/>
      <c r="BEZ117" s="1109"/>
      <c r="BFA117" s="1109"/>
      <c r="BFB117" s="1109"/>
      <c r="BFC117" s="1109"/>
      <c r="BFD117" s="1111"/>
      <c r="BFE117" s="1112">
        <f t="shared" si="7785"/>
        <v>0</v>
      </c>
      <c r="BFF117" s="1126"/>
      <c r="BFG117" s="1110"/>
      <c r="BFI117" s="1121"/>
      <c r="BFJ117" s="1109"/>
      <c r="BFK117" s="1109"/>
      <c r="BFL117" s="1109"/>
      <c r="BFM117" s="1112">
        <f t="shared" si="7786"/>
        <v>0</v>
      </c>
      <c r="BFN117" s="1109"/>
      <c r="BFO117" s="1109"/>
      <c r="BFP117" s="1109"/>
      <c r="BFQ117" s="1109"/>
      <c r="BFR117" s="1109"/>
      <c r="BFS117" s="1111"/>
      <c r="BFT117" s="1112">
        <f t="shared" si="7787"/>
        <v>0</v>
      </c>
      <c r="BFU117" s="1126"/>
      <c r="BFV117" s="1110"/>
      <c r="BFX117" s="1121"/>
      <c r="BFY117" s="1109"/>
      <c r="BFZ117" s="1109"/>
      <c r="BGA117" s="1109"/>
      <c r="BGB117" s="1112">
        <f t="shared" si="7788"/>
        <v>0</v>
      </c>
      <c r="BGC117" s="1109"/>
      <c r="BGD117" s="1109"/>
      <c r="BGE117" s="1109"/>
      <c r="BGF117" s="1109"/>
      <c r="BGG117" s="1109"/>
      <c r="BGH117" s="1111"/>
      <c r="BGI117" s="1112">
        <f t="shared" si="7789"/>
        <v>0</v>
      </c>
      <c r="BGJ117" s="1126"/>
      <c r="BGK117" s="1110"/>
      <c r="BGM117" s="1121"/>
      <c r="BGN117" s="1109"/>
      <c r="BGO117" s="1109"/>
      <c r="BGP117" s="1109"/>
      <c r="BGQ117" s="1112">
        <f t="shared" si="7790"/>
        <v>0</v>
      </c>
      <c r="BGR117" s="1109"/>
      <c r="BGS117" s="1109"/>
      <c r="BGT117" s="1109"/>
      <c r="BGU117" s="1109"/>
      <c r="BGV117" s="1109"/>
      <c r="BGW117" s="1111"/>
      <c r="BGX117" s="1112">
        <f t="shared" si="7791"/>
        <v>0</v>
      </c>
      <c r="BGY117" s="1126"/>
      <c r="BGZ117" s="1110"/>
      <c r="BHB117" s="1121"/>
      <c r="BHC117" s="1109"/>
      <c r="BHD117" s="1109"/>
      <c r="BHE117" s="1109"/>
      <c r="BHF117" s="1112">
        <f t="shared" si="7792"/>
        <v>0</v>
      </c>
      <c r="BHG117" s="1109"/>
      <c r="BHH117" s="1109"/>
      <c r="BHI117" s="1109"/>
      <c r="BHJ117" s="1109"/>
      <c r="BHK117" s="1109"/>
      <c r="BHL117" s="1111"/>
      <c r="BHM117" s="1112">
        <f t="shared" si="7793"/>
        <v>0</v>
      </c>
      <c r="BHN117" s="1126"/>
      <c r="BHO117" s="1110"/>
      <c r="BHQ117" s="1121"/>
      <c r="BHR117" s="1109"/>
      <c r="BHS117" s="1109"/>
      <c r="BHT117" s="1109"/>
      <c r="BHU117" s="1112">
        <f t="shared" si="7794"/>
        <v>0</v>
      </c>
      <c r="BHV117" s="1109"/>
      <c r="BHW117" s="1109"/>
      <c r="BHX117" s="1109"/>
      <c r="BHY117" s="1109"/>
      <c r="BHZ117" s="1109"/>
      <c r="BIA117" s="1111"/>
      <c r="BIB117" s="1112">
        <f t="shared" si="7795"/>
        <v>0</v>
      </c>
      <c r="BIC117" s="1126"/>
      <c r="BID117" s="1110"/>
      <c r="BIF117" s="1121"/>
      <c r="BIG117" s="1109"/>
      <c r="BIH117" s="1109"/>
      <c r="BII117" s="1109"/>
      <c r="BIJ117" s="1112">
        <f t="shared" si="7796"/>
        <v>0</v>
      </c>
      <c r="BIK117" s="1109"/>
      <c r="BIL117" s="1109"/>
      <c r="BIM117" s="1109"/>
      <c r="BIN117" s="1109"/>
      <c r="BIO117" s="1109"/>
      <c r="BIP117" s="1111"/>
      <c r="BIQ117" s="1112">
        <f t="shared" si="7797"/>
        <v>0</v>
      </c>
      <c r="BIR117" s="1126"/>
      <c r="BIS117" s="1110"/>
      <c r="BIU117" s="1121"/>
      <c r="BIV117" s="1109"/>
      <c r="BIW117" s="1109"/>
      <c r="BIX117" s="1109"/>
      <c r="BIY117" s="1112">
        <f t="shared" si="7798"/>
        <v>0</v>
      </c>
      <c r="BIZ117" s="1109"/>
      <c r="BJA117" s="1109"/>
      <c r="BJB117" s="1109"/>
      <c r="BJC117" s="1109"/>
      <c r="BJD117" s="1109"/>
      <c r="BJE117" s="1111"/>
      <c r="BJF117" s="1112">
        <f t="shared" si="7799"/>
        <v>0</v>
      </c>
      <c r="BJG117" s="1126"/>
      <c r="BJH117" s="1110"/>
      <c r="BJJ117" s="1121"/>
      <c r="BJK117" s="1109"/>
      <c r="BJL117" s="1109"/>
      <c r="BJM117" s="1109"/>
      <c r="BJN117" s="1112">
        <f t="shared" si="7800"/>
        <v>0</v>
      </c>
      <c r="BJO117" s="1109"/>
      <c r="BJP117" s="1109"/>
      <c r="BJQ117" s="1109"/>
      <c r="BJR117" s="1109"/>
      <c r="BJS117" s="1109"/>
      <c r="BJT117" s="1111"/>
      <c r="BJU117" s="1112">
        <f t="shared" si="7801"/>
        <v>0</v>
      </c>
      <c r="BJV117" s="1126"/>
      <c r="BJW117" s="1110"/>
      <c r="BJY117" s="1121"/>
      <c r="BJZ117" s="1109"/>
      <c r="BKA117" s="1109"/>
      <c r="BKB117" s="1109"/>
      <c r="BKC117" s="1112">
        <f t="shared" si="7802"/>
        <v>0</v>
      </c>
      <c r="BKD117" s="1109"/>
      <c r="BKE117" s="1109"/>
      <c r="BKF117" s="1109"/>
      <c r="BKG117" s="1109"/>
      <c r="BKH117" s="1109"/>
      <c r="BKI117" s="1111"/>
      <c r="BKJ117" s="1112">
        <f t="shared" si="7803"/>
        <v>0</v>
      </c>
      <c r="BKK117" s="1126"/>
      <c r="BKL117" s="1110"/>
      <c r="BKN117" s="1121"/>
      <c r="BKO117" s="1109"/>
      <c r="BKP117" s="1109"/>
      <c r="BKQ117" s="1109"/>
      <c r="BKR117" s="1112">
        <f t="shared" si="7804"/>
        <v>0</v>
      </c>
      <c r="BKS117" s="1109"/>
      <c r="BKT117" s="1109"/>
      <c r="BKU117" s="1109"/>
      <c r="BKV117" s="1109"/>
      <c r="BKW117" s="1109"/>
      <c r="BKX117" s="1111"/>
      <c r="BKY117" s="1112">
        <f t="shared" si="7805"/>
        <v>0</v>
      </c>
      <c r="BKZ117" s="1126"/>
      <c r="BLA117" s="1110"/>
      <c r="BLC117" s="1121"/>
      <c r="BLD117" s="1109"/>
      <c r="BLE117" s="1109"/>
      <c r="BLF117" s="1109"/>
      <c r="BLG117" s="1112">
        <f t="shared" si="7806"/>
        <v>0</v>
      </c>
      <c r="BLH117" s="1109"/>
      <c r="BLI117" s="1109"/>
      <c r="BLJ117" s="1109"/>
      <c r="BLK117" s="1109"/>
      <c r="BLL117" s="1109"/>
      <c r="BLM117" s="1111"/>
      <c r="BLN117" s="1112">
        <f t="shared" si="7807"/>
        <v>0</v>
      </c>
      <c r="BLO117" s="1126"/>
      <c r="BLP117" s="1110"/>
      <c r="BLR117" s="1121"/>
      <c r="BLS117" s="1109"/>
      <c r="BLT117" s="1109"/>
      <c r="BLU117" s="1109"/>
      <c r="BLV117" s="1112">
        <f t="shared" si="7808"/>
        <v>0</v>
      </c>
      <c r="BLW117" s="1109"/>
      <c r="BLX117" s="1109"/>
      <c r="BLY117" s="1109"/>
      <c r="BLZ117" s="1109"/>
      <c r="BMA117" s="1109"/>
      <c r="BMB117" s="1111"/>
      <c r="BMC117" s="1112">
        <f t="shared" si="7809"/>
        <v>0</v>
      </c>
      <c r="BMD117" s="1126"/>
      <c r="BME117" s="1110"/>
      <c r="BMG117" s="1121"/>
      <c r="BMH117" s="1109"/>
      <c r="BMI117" s="1109"/>
      <c r="BMJ117" s="1109"/>
      <c r="BMK117" s="1112">
        <f t="shared" si="7810"/>
        <v>0</v>
      </c>
      <c r="BML117" s="1109"/>
      <c r="BMM117" s="1109"/>
      <c r="BMN117" s="1109"/>
      <c r="BMO117" s="1109"/>
      <c r="BMP117" s="1109"/>
      <c r="BMQ117" s="1111"/>
      <c r="BMR117" s="1112">
        <f t="shared" si="7811"/>
        <v>0</v>
      </c>
      <c r="BMS117" s="1126"/>
      <c r="BMT117" s="1110"/>
      <c r="BMV117" s="1121"/>
      <c r="BMW117" s="1109"/>
      <c r="BMX117" s="1109"/>
      <c r="BMY117" s="1109"/>
      <c r="BMZ117" s="1112">
        <f t="shared" si="7812"/>
        <v>0</v>
      </c>
      <c r="BNA117" s="1109"/>
      <c r="BNB117" s="1109"/>
      <c r="BNC117" s="1109"/>
      <c r="BND117" s="1109"/>
      <c r="BNE117" s="1109"/>
      <c r="BNF117" s="1111"/>
      <c r="BNG117" s="1112">
        <f t="shared" si="7813"/>
        <v>0</v>
      </c>
      <c r="BNH117" s="1126"/>
      <c r="BNI117" s="1110"/>
      <c r="BNK117" s="1121"/>
      <c r="BNL117" s="1109"/>
      <c r="BNM117" s="1109"/>
      <c r="BNN117" s="1109"/>
      <c r="BNO117" s="1112">
        <f t="shared" si="7814"/>
        <v>0</v>
      </c>
      <c r="BNP117" s="1109"/>
      <c r="BNQ117" s="1109"/>
      <c r="BNR117" s="1109"/>
      <c r="BNS117" s="1109"/>
      <c r="BNT117" s="1109"/>
      <c r="BNU117" s="1111"/>
      <c r="BNV117" s="1112">
        <f t="shared" si="7815"/>
        <v>0</v>
      </c>
      <c r="BNW117" s="1126"/>
      <c r="BNX117" s="1110"/>
      <c r="BNZ117" s="1121"/>
      <c r="BOA117" s="1109"/>
      <c r="BOB117" s="1109"/>
      <c r="BOC117" s="1109"/>
      <c r="BOD117" s="1112">
        <f t="shared" si="7816"/>
        <v>0</v>
      </c>
      <c r="BOE117" s="1109"/>
      <c r="BOF117" s="1109"/>
      <c r="BOG117" s="1109"/>
      <c r="BOH117" s="1109"/>
      <c r="BOI117" s="1109"/>
      <c r="BOJ117" s="1111"/>
      <c r="BOK117" s="1112">
        <f t="shared" si="7817"/>
        <v>0</v>
      </c>
      <c r="BOL117" s="1126"/>
      <c r="BOM117" s="1110"/>
      <c r="BOO117" s="1121"/>
      <c r="BOP117" s="1109"/>
      <c r="BOQ117" s="1109"/>
      <c r="BOR117" s="1109"/>
      <c r="BOS117" s="1112">
        <f t="shared" si="7818"/>
        <v>0</v>
      </c>
      <c r="BOT117" s="1109"/>
      <c r="BOU117" s="1109"/>
      <c r="BOV117" s="1109"/>
      <c r="BOW117" s="1109"/>
      <c r="BOX117" s="1109"/>
      <c r="BOY117" s="1111"/>
      <c r="BOZ117" s="1112">
        <f t="shared" si="7819"/>
        <v>0</v>
      </c>
      <c r="BPA117" s="1126"/>
      <c r="BPB117" s="1110"/>
      <c r="BPD117" s="1121"/>
      <c r="BPE117" s="1109"/>
      <c r="BPF117" s="1109"/>
      <c r="BPG117" s="1109"/>
      <c r="BPH117" s="1112">
        <f t="shared" si="7820"/>
        <v>0</v>
      </c>
      <c r="BPI117" s="1109"/>
      <c r="BPJ117" s="1109"/>
      <c r="BPK117" s="1109"/>
      <c r="BPL117" s="1109"/>
      <c r="BPM117" s="1109"/>
      <c r="BPN117" s="1111"/>
      <c r="BPO117" s="1112">
        <f t="shared" si="7821"/>
        <v>0</v>
      </c>
      <c r="BPP117" s="1126"/>
      <c r="BPQ117" s="1110"/>
      <c r="BPS117" s="1121"/>
      <c r="BPT117" s="1109"/>
      <c r="BPU117" s="1109"/>
      <c r="BPV117" s="1109"/>
      <c r="BPW117" s="1112">
        <f t="shared" si="7822"/>
        <v>0</v>
      </c>
      <c r="BPX117" s="1109"/>
      <c r="BPY117" s="1109"/>
      <c r="BPZ117" s="1109"/>
      <c r="BQA117" s="1109"/>
      <c r="BQB117" s="1109"/>
      <c r="BQC117" s="1111"/>
      <c r="BQD117" s="1112">
        <f t="shared" si="7823"/>
        <v>0</v>
      </c>
      <c r="BQE117" s="1126"/>
      <c r="BQF117" s="1110"/>
      <c r="BQH117" s="1121"/>
      <c r="BQI117" s="1109"/>
      <c r="BQJ117" s="1109"/>
      <c r="BQK117" s="1109"/>
      <c r="BQL117" s="1112">
        <f t="shared" si="7824"/>
        <v>0</v>
      </c>
      <c r="BQM117" s="1109"/>
      <c r="BQN117" s="1109"/>
      <c r="BQO117" s="1109"/>
      <c r="BQP117" s="1109"/>
      <c r="BQQ117" s="1109"/>
      <c r="BQR117" s="1111"/>
      <c r="BQS117" s="1112">
        <f t="shared" si="7825"/>
        <v>0</v>
      </c>
      <c r="BQT117" s="1126"/>
      <c r="BQU117" s="1110"/>
      <c r="BQW117" s="1121"/>
      <c r="BQX117" s="1109"/>
      <c r="BQY117" s="1109"/>
      <c r="BQZ117" s="1109"/>
      <c r="BRA117" s="1112">
        <f t="shared" si="7826"/>
        <v>0</v>
      </c>
      <c r="BRB117" s="1109"/>
      <c r="BRC117" s="1109"/>
      <c r="BRD117" s="1109"/>
      <c r="BRE117" s="1109"/>
      <c r="BRF117" s="1109"/>
      <c r="BRG117" s="1111"/>
      <c r="BRH117" s="1112">
        <f t="shared" si="7827"/>
        <v>0</v>
      </c>
      <c r="BRI117" s="1126"/>
      <c r="BRJ117" s="1110"/>
      <c r="BRL117" s="1121"/>
      <c r="BRM117" s="1109"/>
      <c r="BRN117" s="1109"/>
      <c r="BRO117" s="1109"/>
      <c r="BRP117" s="1112">
        <f t="shared" si="7828"/>
        <v>0</v>
      </c>
      <c r="BRQ117" s="1109"/>
      <c r="BRR117" s="1109"/>
      <c r="BRS117" s="1109"/>
      <c r="BRT117" s="1109"/>
      <c r="BRU117" s="1109"/>
      <c r="BRV117" s="1111"/>
      <c r="BRW117" s="1112">
        <f t="shared" si="7829"/>
        <v>0</v>
      </c>
      <c r="BRX117" s="1126"/>
      <c r="BRY117" s="1110"/>
      <c r="BSA117" s="1121"/>
      <c r="BSB117" s="1109"/>
      <c r="BSC117" s="1109"/>
      <c r="BSD117" s="1109"/>
      <c r="BSE117" s="1112">
        <f t="shared" si="7830"/>
        <v>0</v>
      </c>
      <c r="BSF117" s="1109"/>
      <c r="BSG117" s="1109"/>
      <c r="BSH117" s="1109"/>
      <c r="BSI117" s="1109"/>
      <c r="BSJ117" s="1109"/>
      <c r="BSK117" s="1111"/>
      <c r="BSL117" s="1112">
        <f t="shared" si="7831"/>
        <v>0</v>
      </c>
      <c r="BSM117" s="1126"/>
      <c r="BSN117" s="1110"/>
      <c r="BSP117" s="1121"/>
      <c r="BSQ117" s="1109"/>
      <c r="BSR117" s="1109"/>
      <c r="BSS117" s="1109"/>
      <c r="BST117" s="1112">
        <f t="shared" si="7832"/>
        <v>0</v>
      </c>
      <c r="BSU117" s="1109"/>
      <c r="BSV117" s="1109"/>
      <c r="BSW117" s="1109"/>
      <c r="BSX117" s="1109"/>
      <c r="BSY117" s="1109"/>
      <c r="BSZ117" s="1111"/>
      <c r="BTA117" s="1112">
        <f t="shared" si="7833"/>
        <v>0</v>
      </c>
      <c r="BTB117" s="1126"/>
      <c r="BTC117" s="1110"/>
      <c r="BTE117" s="1121"/>
      <c r="BTF117" s="1109"/>
      <c r="BTG117" s="1109"/>
      <c r="BTH117" s="1109"/>
      <c r="BTI117" s="1112">
        <f t="shared" si="7834"/>
        <v>0</v>
      </c>
      <c r="BTJ117" s="1109"/>
      <c r="BTK117" s="1109"/>
      <c r="BTL117" s="1109"/>
      <c r="BTM117" s="1109"/>
      <c r="BTN117" s="1109"/>
      <c r="BTO117" s="1111"/>
      <c r="BTP117" s="1112">
        <f t="shared" si="7835"/>
        <v>0</v>
      </c>
      <c r="BTQ117" s="1126"/>
      <c r="BTR117" s="1110"/>
      <c r="BTT117" s="1121"/>
      <c r="BTU117" s="1109"/>
      <c r="BTV117" s="1109"/>
      <c r="BTW117" s="1109"/>
      <c r="BTX117" s="1112">
        <f t="shared" si="7836"/>
        <v>0</v>
      </c>
      <c r="BTY117" s="1109"/>
      <c r="BTZ117" s="1109"/>
      <c r="BUA117" s="1109"/>
      <c r="BUB117" s="1109"/>
      <c r="BUC117" s="1109"/>
      <c r="BUD117" s="1111"/>
      <c r="BUE117" s="1112">
        <f t="shared" si="7837"/>
        <v>0</v>
      </c>
      <c r="BUF117" s="1126"/>
      <c r="BUG117" s="1110"/>
      <c r="BUI117" s="1121"/>
      <c r="BUJ117" s="1109"/>
      <c r="BUK117" s="1109"/>
      <c r="BUL117" s="1109"/>
      <c r="BUM117" s="1112">
        <f t="shared" si="7838"/>
        <v>0</v>
      </c>
      <c r="BUN117" s="1109"/>
      <c r="BUO117" s="1109"/>
      <c r="BUP117" s="1109"/>
      <c r="BUQ117" s="1109"/>
      <c r="BUR117" s="1109"/>
      <c r="BUS117" s="1111"/>
      <c r="BUT117" s="1112">
        <f t="shared" si="7839"/>
        <v>0</v>
      </c>
      <c r="BUU117" s="1126"/>
      <c r="BUV117" s="1110"/>
      <c r="BUX117" s="1121"/>
      <c r="BUY117" s="1109"/>
      <c r="BUZ117" s="1109"/>
      <c r="BVA117" s="1109"/>
      <c r="BVB117" s="1112">
        <f t="shared" si="7840"/>
        <v>0</v>
      </c>
      <c r="BVC117" s="1109"/>
      <c r="BVD117" s="1109"/>
      <c r="BVE117" s="1109"/>
      <c r="BVF117" s="1109"/>
      <c r="BVG117" s="1109"/>
      <c r="BVH117" s="1111"/>
      <c r="BVI117" s="1112">
        <f t="shared" si="7841"/>
        <v>0</v>
      </c>
      <c r="BVJ117" s="1126"/>
      <c r="BVK117" s="1110"/>
      <c r="BVM117" s="1121"/>
      <c r="BVN117" s="1109"/>
      <c r="BVO117" s="1109"/>
      <c r="BVP117" s="1109"/>
      <c r="BVQ117" s="1112">
        <f t="shared" si="7842"/>
        <v>0</v>
      </c>
      <c r="BVR117" s="1109"/>
      <c r="BVS117" s="1109"/>
      <c r="BVT117" s="1109"/>
      <c r="BVU117" s="1109"/>
      <c r="BVV117" s="1109"/>
      <c r="BVW117" s="1111"/>
      <c r="BVX117" s="1112">
        <f t="shared" si="7843"/>
        <v>0</v>
      </c>
      <c r="BVY117" s="1126"/>
      <c r="BVZ117" s="1110"/>
      <c r="BWB117" s="1121"/>
      <c r="BWC117" s="1109"/>
      <c r="BWD117" s="1109"/>
      <c r="BWE117" s="1109"/>
      <c r="BWF117" s="1112">
        <f t="shared" si="7844"/>
        <v>0</v>
      </c>
      <c r="BWG117" s="1109"/>
      <c r="BWH117" s="1109"/>
      <c r="BWI117" s="1109"/>
      <c r="BWJ117" s="1109"/>
      <c r="BWK117" s="1109"/>
      <c r="BWL117" s="1111"/>
      <c r="BWM117" s="1112">
        <f t="shared" si="7845"/>
        <v>0</v>
      </c>
      <c r="BWN117" s="1126"/>
      <c r="BWO117" s="1110"/>
    </row>
    <row r="118" spans="2:1965" ht="15" customHeight="1" x14ac:dyDescent="0.2">
      <c r="B118" s="1114" t="s">
        <v>794</v>
      </c>
      <c r="C118" s="1109"/>
      <c r="D118" s="1109"/>
      <c r="E118" s="1109"/>
      <c r="F118" s="1109"/>
      <c r="G118" s="1112">
        <f t="shared" si="7584"/>
        <v>0</v>
      </c>
      <c r="H118" s="1109"/>
      <c r="I118" s="1109"/>
      <c r="J118" s="1109"/>
      <c r="K118" s="1109"/>
      <c r="L118" s="1109"/>
      <c r="M118" s="1111"/>
      <c r="N118" s="1112">
        <f t="shared" si="7585"/>
        <v>0</v>
      </c>
      <c r="O118" s="1126"/>
      <c r="P118" s="1110"/>
      <c r="Q118" s="1109"/>
      <c r="R118" s="1109"/>
      <c r="S118" s="1109"/>
      <c r="T118" s="1109"/>
      <c r="U118" s="1112">
        <f t="shared" si="7586"/>
        <v>0</v>
      </c>
      <c r="V118" s="1109"/>
      <c r="W118" s="1109"/>
      <c r="X118" s="1109"/>
      <c r="Y118" s="1109"/>
      <c r="Z118" s="1109"/>
      <c r="AA118" s="1111"/>
      <c r="AB118" s="1112">
        <f t="shared" si="7587"/>
        <v>0</v>
      </c>
      <c r="AC118" s="1126"/>
      <c r="AD118" s="1110"/>
      <c r="AF118" s="1121"/>
      <c r="AG118" s="1109"/>
      <c r="AH118" s="1109"/>
      <c r="AI118" s="1109"/>
      <c r="AJ118" s="1112">
        <f t="shared" si="7588"/>
        <v>0</v>
      </c>
      <c r="AK118" s="1109"/>
      <c r="AL118" s="1109"/>
      <c r="AM118" s="1109"/>
      <c r="AN118" s="1109"/>
      <c r="AO118" s="1109"/>
      <c r="AP118" s="1111"/>
      <c r="AQ118" s="1112">
        <f t="shared" si="7589"/>
        <v>0</v>
      </c>
      <c r="AR118" s="1126"/>
      <c r="AS118" s="1110"/>
      <c r="AU118" s="1121"/>
      <c r="AV118" s="1109"/>
      <c r="AW118" s="1109"/>
      <c r="AX118" s="1109"/>
      <c r="AY118" s="1112">
        <f t="shared" si="7590"/>
        <v>0</v>
      </c>
      <c r="AZ118" s="1109"/>
      <c r="BA118" s="1109"/>
      <c r="BB118" s="1109"/>
      <c r="BC118" s="1109"/>
      <c r="BD118" s="1109"/>
      <c r="BE118" s="1111"/>
      <c r="BF118" s="1112">
        <f t="shared" si="7591"/>
        <v>0</v>
      </c>
      <c r="BG118" s="1126"/>
      <c r="BH118" s="1110"/>
      <c r="BJ118" s="1121"/>
      <c r="BK118" s="1109"/>
      <c r="BL118" s="1109"/>
      <c r="BM118" s="1109"/>
      <c r="BN118" s="1112">
        <f t="shared" si="7592"/>
        <v>0</v>
      </c>
      <c r="BO118" s="1109"/>
      <c r="BP118" s="1109"/>
      <c r="BQ118" s="1109"/>
      <c r="BR118" s="1109"/>
      <c r="BS118" s="1109"/>
      <c r="BT118" s="1111"/>
      <c r="BU118" s="1112">
        <f t="shared" si="7593"/>
        <v>0</v>
      </c>
      <c r="BV118" s="1126"/>
      <c r="BW118" s="1110"/>
      <c r="BY118" s="1121"/>
      <c r="BZ118" s="1109"/>
      <c r="CA118" s="1109"/>
      <c r="CB118" s="1109"/>
      <c r="CC118" s="1112">
        <f t="shared" si="7594"/>
        <v>0</v>
      </c>
      <c r="CD118" s="1109"/>
      <c r="CE118" s="1109"/>
      <c r="CF118" s="1109"/>
      <c r="CG118" s="1109"/>
      <c r="CH118" s="1109"/>
      <c r="CI118" s="1111"/>
      <c r="CJ118" s="1112">
        <f t="shared" si="7595"/>
        <v>0</v>
      </c>
      <c r="CK118" s="1126"/>
      <c r="CL118" s="1110"/>
      <c r="CN118" s="1121"/>
      <c r="CO118" s="1109"/>
      <c r="CP118" s="1109"/>
      <c r="CQ118" s="1109"/>
      <c r="CR118" s="1112">
        <f t="shared" si="7596"/>
        <v>0</v>
      </c>
      <c r="CS118" s="1109"/>
      <c r="CT118" s="1109"/>
      <c r="CU118" s="1109"/>
      <c r="CV118" s="1109"/>
      <c r="CW118" s="1109"/>
      <c r="CX118" s="1111"/>
      <c r="CY118" s="1112">
        <f t="shared" si="7597"/>
        <v>0</v>
      </c>
      <c r="CZ118" s="1126"/>
      <c r="DA118" s="1110"/>
      <c r="DC118" s="1121"/>
      <c r="DD118" s="1109"/>
      <c r="DE118" s="1109"/>
      <c r="DF118" s="1109"/>
      <c r="DG118" s="1112">
        <f t="shared" si="7598"/>
        <v>0</v>
      </c>
      <c r="DH118" s="1109"/>
      <c r="DI118" s="1109"/>
      <c r="DJ118" s="1109"/>
      <c r="DK118" s="1109"/>
      <c r="DL118" s="1109"/>
      <c r="DM118" s="1111"/>
      <c r="DN118" s="1112">
        <f t="shared" si="7599"/>
        <v>0</v>
      </c>
      <c r="DO118" s="1126"/>
      <c r="DP118" s="1110"/>
      <c r="DR118" s="1121"/>
      <c r="DS118" s="1109"/>
      <c r="DT118" s="1109"/>
      <c r="DU118" s="1109"/>
      <c r="DV118" s="1112">
        <f t="shared" si="7600"/>
        <v>0</v>
      </c>
      <c r="DW118" s="1109"/>
      <c r="DX118" s="1109"/>
      <c r="DY118" s="1109"/>
      <c r="DZ118" s="1109"/>
      <c r="EA118" s="1109"/>
      <c r="EB118" s="1111"/>
      <c r="EC118" s="1112">
        <f t="shared" si="7601"/>
        <v>0</v>
      </c>
      <c r="ED118" s="1126"/>
      <c r="EE118" s="1110"/>
      <c r="EG118" s="1121"/>
      <c r="EH118" s="1109"/>
      <c r="EI118" s="1109"/>
      <c r="EJ118" s="1109"/>
      <c r="EK118" s="1112">
        <f t="shared" si="7602"/>
        <v>0</v>
      </c>
      <c r="EL118" s="1109"/>
      <c r="EM118" s="1109"/>
      <c r="EN118" s="1109"/>
      <c r="EO118" s="1109"/>
      <c r="EP118" s="1109"/>
      <c r="EQ118" s="1111"/>
      <c r="ER118" s="1112">
        <f t="shared" si="7603"/>
        <v>0</v>
      </c>
      <c r="ES118" s="1126"/>
      <c r="ET118" s="1110"/>
      <c r="EV118" s="1121"/>
      <c r="EW118" s="1109"/>
      <c r="EX118" s="1109"/>
      <c r="EY118" s="1109"/>
      <c r="EZ118" s="1112">
        <f t="shared" si="7604"/>
        <v>0</v>
      </c>
      <c r="FA118" s="1109"/>
      <c r="FB118" s="1109"/>
      <c r="FC118" s="1109"/>
      <c r="FD118" s="1109"/>
      <c r="FE118" s="1109"/>
      <c r="FF118" s="1111"/>
      <c r="FG118" s="1112">
        <f t="shared" si="7605"/>
        <v>0</v>
      </c>
      <c r="FH118" s="1126"/>
      <c r="FI118" s="1110"/>
      <c r="FK118" s="1121"/>
      <c r="FL118" s="1109"/>
      <c r="FM118" s="1109"/>
      <c r="FN118" s="1109"/>
      <c r="FO118" s="1112">
        <f t="shared" si="7606"/>
        <v>0</v>
      </c>
      <c r="FP118" s="1109"/>
      <c r="FQ118" s="1109"/>
      <c r="FR118" s="1109"/>
      <c r="FS118" s="1109"/>
      <c r="FT118" s="1109"/>
      <c r="FU118" s="1111"/>
      <c r="FV118" s="1112">
        <f t="shared" si="7607"/>
        <v>0</v>
      </c>
      <c r="FW118" s="1126"/>
      <c r="FX118" s="1110"/>
      <c r="FZ118" s="1121"/>
      <c r="GA118" s="1109"/>
      <c r="GB118" s="1109"/>
      <c r="GC118" s="1109"/>
      <c r="GD118" s="1112">
        <f t="shared" si="7608"/>
        <v>0</v>
      </c>
      <c r="GE118" s="1109"/>
      <c r="GF118" s="1109"/>
      <c r="GG118" s="1109"/>
      <c r="GH118" s="1109"/>
      <c r="GI118" s="1109"/>
      <c r="GJ118" s="1111"/>
      <c r="GK118" s="1112">
        <f t="shared" si="7609"/>
        <v>0</v>
      </c>
      <c r="GL118" s="1126"/>
      <c r="GM118" s="1110"/>
      <c r="GO118" s="1121"/>
      <c r="GP118" s="1109"/>
      <c r="GQ118" s="1109"/>
      <c r="GR118" s="1109"/>
      <c r="GS118" s="1112">
        <f t="shared" si="7610"/>
        <v>0</v>
      </c>
      <c r="GT118" s="1109"/>
      <c r="GU118" s="1109"/>
      <c r="GV118" s="1109"/>
      <c r="GW118" s="1109"/>
      <c r="GX118" s="1109"/>
      <c r="GY118" s="1111"/>
      <c r="GZ118" s="1112">
        <f t="shared" si="7611"/>
        <v>0</v>
      </c>
      <c r="HA118" s="1126"/>
      <c r="HB118" s="1110"/>
      <c r="HD118" s="1121"/>
      <c r="HE118" s="1109"/>
      <c r="HF118" s="1109"/>
      <c r="HG118" s="1109"/>
      <c r="HH118" s="1112">
        <f t="shared" si="7612"/>
        <v>0</v>
      </c>
      <c r="HI118" s="1109"/>
      <c r="HJ118" s="1109"/>
      <c r="HK118" s="1109"/>
      <c r="HL118" s="1109"/>
      <c r="HM118" s="1109"/>
      <c r="HN118" s="1111"/>
      <c r="HO118" s="1112">
        <f t="shared" si="7613"/>
        <v>0</v>
      </c>
      <c r="HP118" s="1126"/>
      <c r="HQ118" s="1110"/>
      <c r="HS118" s="1121"/>
      <c r="HT118" s="1109"/>
      <c r="HU118" s="1109"/>
      <c r="HV118" s="1109"/>
      <c r="HW118" s="1112">
        <f t="shared" si="7614"/>
        <v>0</v>
      </c>
      <c r="HX118" s="1109"/>
      <c r="HY118" s="1109"/>
      <c r="HZ118" s="1109"/>
      <c r="IA118" s="1109"/>
      <c r="IB118" s="1109"/>
      <c r="IC118" s="1111"/>
      <c r="ID118" s="1112">
        <f t="shared" si="7615"/>
        <v>0</v>
      </c>
      <c r="IE118" s="1126"/>
      <c r="IF118" s="1110"/>
      <c r="IH118" s="1121"/>
      <c r="II118" s="1109"/>
      <c r="IJ118" s="1109"/>
      <c r="IK118" s="1109"/>
      <c r="IL118" s="1112">
        <f t="shared" si="7616"/>
        <v>0</v>
      </c>
      <c r="IM118" s="1109"/>
      <c r="IN118" s="1109"/>
      <c r="IO118" s="1109"/>
      <c r="IP118" s="1109"/>
      <c r="IQ118" s="1109"/>
      <c r="IR118" s="1111"/>
      <c r="IS118" s="1112">
        <f t="shared" si="7617"/>
        <v>0</v>
      </c>
      <c r="IT118" s="1126"/>
      <c r="IU118" s="1110"/>
      <c r="IW118" s="1121"/>
      <c r="IX118" s="1109"/>
      <c r="IY118" s="1109"/>
      <c r="IZ118" s="1109"/>
      <c r="JA118" s="1112">
        <f t="shared" si="7618"/>
        <v>0</v>
      </c>
      <c r="JB118" s="1109"/>
      <c r="JC118" s="1109"/>
      <c r="JD118" s="1109"/>
      <c r="JE118" s="1109"/>
      <c r="JF118" s="1109"/>
      <c r="JG118" s="1111"/>
      <c r="JH118" s="1112">
        <f t="shared" si="7619"/>
        <v>0</v>
      </c>
      <c r="JI118" s="1126"/>
      <c r="JJ118" s="1110"/>
      <c r="JL118" s="1121"/>
      <c r="JM118" s="1109"/>
      <c r="JN118" s="1109"/>
      <c r="JO118" s="1109"/>
      <c r="JP118" s="1112">
        <f t="shared" si="7620"/>
        <v>0</v>
      </c>
      <c r="JQ118" s="1109"/>
      <c r="JR118" s="1109"/>
      <c r="JS118" s="1109"/>
      <c r="JT118" s="1109"/>
      <c r="JU118" s="1109"/>
      <c r="JV118" s="1111"/>
      <c r="JW118" s="1112">
        <f t="shared" si="7621"/>
        <v>0</v>
      </c>
      <c r="JX118" s="1126"/>
      <c r="JY118" s="1110"/>
      <c r="KA118" s="1121"/>
      <c r="KB118" s="1109"/>
      <c r="KC118" s="1109"/>
      <c r="KD118" s="1109"/>
      <c r="KE118" s="1112">
        <f t="shared" si="7622"/>
        <v>0</v>
      </c>
      <c r="KF118" s="1109"/>
      <c r="KG118" s="1109"/>
      <c r="KH118" s="1109"/>
      <c r="KI118" s="1109"/>
      <c r="KJ118" s="1109"/>
      <c r="KK118" s="1111"/>
      <c r="KL118" s="1112">
        <f t="shared" si="7623"/>
        <v>0</v>
      </c>
      <c r="KM118" s="1126"/>
      <c r="KN118" s="1110"/>
      <c r="KP118" s="1121"/>
      <c r="KQ118" s="1109"/>
      <c r="KR118" s="1109"/>
      <c r="KS118" s="1109"/>
      <c r="KT118" s="1112">
        <f t="shared" si="7624"/>
        <v>0</v>
      </c>
      <c r="KU118" s="1109"/>
      <c r="KV118" s="1109"/>
      <c r="KW118" s="1109"/>
      <c r="KX118" s="1109"/>
      <c r="KY118" s="1109"/>
      <c r="KZ118" s="1111"/>
      <c r="LA118" s="1112">
        <f t="shared" si="7625"/>
        <v>0</v>
      </c>
      <c r="LB118" s="1126"/>
      <c r="LC118" s="1110"/>
      <c r="LE118" s="1121"/>
      <c r="LF118" s="1109"/>
      <c r="LG118" s="1109"/>
      <c r="LH118" s="1109"/>
      <c r="LI118" s="1112">
        <f t="shared" si="7626"/>
        <v>0</v>
      </c>
      <c r="LJ118" s="1109"/>
      <c r="LK118" s="1109"/>
      <c r="LL118" s="1109"/>
      <c r="LM118" s="1109"/>
      <c r="LN118" s="1109"/>
      <c r="LO118" s="1111"/>
      <c r="LP118" s="1112">
        <f t="shared" si="7627"/>
        <v>0</v>
      </c>
      <c r="LQ118" s="1126"/>
      <c r="LR118" s="1110"/>
      <c r="LT118" s="1121"/>
      <c r="LU118" s="1109"/>
      <c r="LV118" s="1109"/>
      <c r="LW118" s="1109"/>
      <c r="LX118" s="1112">
        <f t="shared" si="7628"/>
        <v>0</v>
      </c>
      <c r="LY118" s="1109"/>
      <c r="LZ118" s="1109"/>
      <c r="MA118" s="1109"/>
      <c r="MB118" s="1109"/>
      <c r="MC118" s="1109"/>
      <c r="MD118" s="1111"/>
      <c r="ME118" s="1112">
        <f t="shared" si="7629"/>
        <v>0</v>
      </c>
      <c r="MF118" s="1126"/>
      <c r="MG118" s="1110"/>
      <c r="MI118" s="1121"/>
      <c r="MJ118" s="1109"/>
      <c r="MK118" s="1109"/>
      <c r="ML118" s="1109"/>
      <c r="MM118" s="1112">
        <f t="shared" si="7630"/>
        <v>0</v>
      </c>
      <c r="MN118" s="1109"/>
      <c r="MO118" s="1109"/>
      <c r="MP118" s="1109"/>
      <c r="MQ118" s="1109"/>
      <c r="MR118" s="1109"/>
      <c r="MS118" s="1111"/>
      <c r="MT118" s="1112">
        <f t="shared" si="7631"/>
        <v>0</v>
      </c>
      <c r="MU118" s="1126"/>
      <c r="MV118" s="1110"/>
      <c r="MX118" s="1121"/>
      <c r="MY118" s="1109"/>
      <c r="MZ118" s="1109"/>
      <c r="NA118" s="1109"/>
      <c r="NB118" s="1112">
        <f t="shared" si="7632"/>
        <v>0</v>
      </c>
      <c r="NC118" s="1109"/>
      <c r="ND118" s="1109"/>
      <c r="NE118" s="1109"/>
      <c r="NF118" s="1109"/>
      <c r="NG118" s="1109"/>
      <c r="NH118" s="1111"/>
      <c r="NI118" s="1112">
        <f t="shared" si="7633"/>
        <v>0</v>
      </c>
      <c r="NJ118" s="1126"/>
      <c r="NK118" s="1110"/>
      <c r="NM118" s="1121"/>
      <c r="NN118" s="1109"/>
      <c r="NO118" s="1109"/>
      <c r="NP118" s="1109"/>
      <c r="NQ118" s="1112">
        <f t="shared" si="7634"/>
        <v>0</v>
      </c>
      <c r="NR118" s="1109"/>
      <c r="NS118" s="1109"/>
      <c r="NT118" s="1109"/>
      <c r="NU118" s="1109"/>
      <c r="NV118" s="1109"/>
      <c r="NW118" s="1111"/>
      <c r="NX118" s="1112">
        <f t="shared" si="7635"/>
        <v>0</v>
      </c>
      <c r="NY118" s="1126"/>
      <c r="NZ118" s="1110"/>
      <c r="OB118" s="1121"/>
      <c r="OC118" s="1109"/>
      <c r="OD118" s="1109"/>
      <c r="OE118" s="1109"/>
      <c r="OF118" s="1112">
        <f t="shared" si="7636"/>
        <v>0</v>
      </c>
      <c r="OG118" s="1109"/>
      <c r="OH118" s="1109"/>
      <c r="OI118" s="1109"/>
      <c r="OJ118" s="1109"/>
      <c r="OK118" s="1109"/>
      <c r="OL118" s="1111"/>
      <c r="OM118" s="1112">
        <f t="shared" si="7637"/>
        <v>0</v>
      </c>
      <c r="ON118" s="1126"/>
      <c r="OO118" s="1110"/>
      <c r="OQ118" s="1121"/>
      <c r="OR118" s="1109"/>
      <c r="OS118" s="1109"/>
      <c r="OT118" s="1109"/>
      <c r="OU118" s="1112">
        <f t="shared" si="7638"/>
        <v>0</v>
      </c>
      <c r="OV118" s="1109"/>
      <c r="OW118" s="1109"/>
      <c r="OX118" s="1109"/>
      <c r="OY118" s="1109"/>
      <c r="OZ118" s="1109"/>
      <c r="PA118" s="1111"/>
      <c r="PB118" s="1112">
        <f t="shared" si="7639"/>
        <v>0</v>
      </c>
      <c r="PC118" s="1126"/>
      <c r="PD118" s="1110"/>
      <c r="PF118" s="1121"/>
      <c r="PG118" s="1109"/>
      <c r="PH118" s="1109"/>
      <c r="PI118" s="1109"/>
      <c r="PJ118" s="1112">
        <f t="shared" si="7640"/>
        <v>0</v>
      </c>
      <c r="PK118" s="1109"/>
      <c r="PL118" s="1109"/>
      <c r="PM118" s="1109"/>
      <c r="PN118" s="1109"/>
      <c r="PO118" s="1109"/>
      <c r="PP118" s="1111"/>
      <c r="PQ118" s="1112">
        <f t="shared" si="7641"/>
        <v>0</v>
      </c>
      <c r="PR118" s="1126"/>
      <c r="PS118" s="1110"/>
      <c r="PU118" s="1121"/>
      <c r="PV118" s="1109"/>
      <c r="PW118" s="1109"/>
      <c r="PX118" s="1109"/>
      <c r="PY118" s="1112">
        <f t="shared" si="7642"/>
        <v>0</v>
      </c>
      <c r="PZ118" s="1109"/>
      <c r="QA118" s="1109"/>
      <c r="QB118" s="1109"/>
      <c r="QC118" s="1109"/>
      <c r="QD118" s="1109"/>
      <c r="QE118" s="1111"/>
      <c r="QF118" s="1112">
        <f t="shared" si="7643"/>
        <v>0</v>
      </c>
      <c r="QG118" s="1126"/>
      <c r="QH118" s="1110"/>
      <c r="QJ118" s="1121"/>
      <c r="QK118" s="1109"/>
      <c r="QL118" s="1109"/>
      <c r="QM118" s="1109"/>
      <c r="QN118" s="1112">
        <f t="shared" si="7644"/>
        <v>0</v>
      </c>
      <c r="QO118" s="1109"/>
      <c r="QP118" s="1109"/>
      <c r="QQ118" s="1109"/>
      <c r="QR118" s="1109"/>
      <c r="QS118" s="1109"/>
      <c r="QT118" s="1111"/>
      <c r="QU118" s="1112">
        <f t="shared" si="7645"/>
        <v>0</v>
      </c>
      <c r="QV118" s="1126"/>
      <c r="QW118" s="1110"/>
      <c r="QY118" s="1121"/>
      <c r="QZ118" s="1109"/>
      <c r="RA118" s="1109"/>
      <c r="RB118" s="1109"/>
      <c r="RC118" s="1112">
        <f t="shared" si="7646"/>
        <v>0</v>
      </c>
      <c r="RD118" s="1109"/>
      <c r="RE118" s="1109"/>
      <c r="RF118" s="1109"/>
      <c r="RG118" s="1109"/>
      <c r="RH118" s="1109"/>
      <c r="RI118" s="1111"/>
      <c r="RJ118" s="1112">
        <f t="shared" si="7647"/>
        <v>0</v>
      </c>
      <c r="RK118" s="1126"/>
      <c r="RL118" s="1110"/>
      <c r="RN118" s="1121"/>
      <c r="RO118" s="1109"/>
      <c r="RP118" s="1109"/>
      <c r="RQ118" s="1109"/>
      <c r="RR118" s="1112">
        <f t="shared" si="7648"/>
        <v>0</v>
      </c>
      <c r="RS118" s="1109"/>
      <c r="RT118" s="1109"/>
      <c r="RU118" s="1109"/>
      <c r="RV118" s="1109"/>
      <c r="RW118" s="1109"/>
      <c r="RX118" s="1111"/>
      <c r="RY118" s="1112">
        <f t="shared" si="7649"/>
        <v>0</v>
      </c>
      <c r="RZ118" s="1126"/>
      <c r="SA118" s="1110"/>
      <c r="SC118" s="1121"/>
      <c r="SD118" s="1109"/>
      <c r="SE118" s="1109"/>
      <c r="SF118" s="1109"/>
      <c r="SG118" s="1112">
        <f t="shared" si="7650"/>
        <v>0</v>
      </c>
      <c r="SH118" s="1109"/>
      <c r="SI118" s="1109"/>
      <c r="SJ118" s="1109"/>
      <c r="SK118" s="1109"/>
      <c r="SL118" s="1109"/>
      <c r="SM118" s="1111"/>
      <c r="SN118" s="1112">
        <f t="shared" si="7651"/>
        <v>0</v>
      </c>
      <c r="SO118" s="1126"/>
      <c r="SP118" s="1110"/>
      <c r="SR118" s="1121"/>
      <c r="SS118" s="1109"/>
      <c r="ST118" s="1109"/>
      <c r="SU118" s="1109"/>
      <c r="SV118" s="1112">
        <f t="shared" si="7652"/>
        <v>0</v>
      </c>
      <c r="SW118" s="1109"/>
      <c r="SX118" s="1109"/>
      <c r="SY118" s="1109"/>
      <c r="SZ118" s="1109"/>
      <c r="TA118" s="1109"/>
      <c r="TB118" s="1111"/>
      <c r="TC118" s="1112">
        <f t="shared" si="7653"/>
        <v>0</v>
      </c>
      <c r="TD118" s="1126"/>
      <c r="TE118" s="1110"/>
      <c r="TG118" s="1121"/>
      <c r="TH118" s="1109"/>
      <c r="TI118" s="1109"/>
      <c r="TJ118" s="1109"/>
      <c r="TK118" s="1112">
        <f t="shared" si="7654"/>
        <v>0</v>
      </c>
      <c r="TL118" s="1109"/>
      <c r="TM118" s="1109"/>
      <c r="TN118" s="1109"/>
      <c r="TO118" s="1109"/>
      <c r="TP118" s="1109"/>
      <c r="TQ118" s="1111"/>
      <c r="TR118" s="1112">
        <f t="shared" si="7655"/>
        <v>0</v>
      </c>
      <c r="TS118" s="1126"/>
      <c r="TT118" s="1110"/>
      <c r="TV118" s="1121"/>
      <c r="TW118" s="1109"/>
      <c r="TX118" s="1109"/>
      <c r="TY118" s="1109"/>
      <c r="TZ118" s="1112">
        <f t="shared" si="7656"/>
        <v>0</v>
      </c>
      <c r="UA118" s="1109"/>
      <c r="UB118" s="1109"/>
      <c r="UC118" s="1109"/>
      <c r="UD118" s="1109"/>
      <c r="UE118" s="1109"/>
      <c r="UF118" s="1111"/>
      <c r="UG118" s="1112">
        <f t="shared" si="7657"/>
        <v>0</v>
      </c>
      <c r="UH118" s="1126"/>
      <c r="UI118" s="1110"/>
      <c r="UK118" s="1121"/>
      <c r="UL118" s="1109"/>
      <c r="UM118" s="1109"/>
      <c r="UN118" s="1109"/>
      <c r="UO118" s="1112">
        <f t="shared" si="7658"/>
        <v>0</v>
      </c>
      <c r="UP118" s="1109"/>
      <c r="UQ118" s="1109"/>
      <c r="UR118" s="1109"/>
      <c r="US118" s="1109"/>
      <c r="UT118" s="1109"/>
      <c r="UU118" s="1111"/>
      <c r="UV118" s="1112">
        <f t="shared" si="7659"/>
        <v>0</v>
      </c>
      <c r="UW118" s="1126"/>
      <c r="UX118" s="1110"/>
      <c r="UZ118" s="1121"/>
      <c r="VA118" s="1109"/>
      <c r="VB118" s="1109"/>
      <c r="VC118" s="1109"/>
      <c r="VD118" s="1112">
        <f t="shared" si="7660"/>
        <v>0</v>
      </c>
      <c r="VE118" s="1109"/>
      <c r="VF118" s="1109"/>
      <c r="VG118" s="1109"/>
      <c r="VH118" s="1109"/>
      <c r="VI118" s="1109"/>
      <c r="VJ118" s="1111"/>
      <c r="VK118" s="1112">
        <f t="shared" si="7661"/>
        <v>0</v>
      </c>
      <c r="VL118" s="1126"/>
      <c r="VM118" s="1110"/>
      <c r="VO118" s="1121"/>
      <c r="VP118" s="1109"/>
      <c r="VQ118" s="1109"/>
      <c r="VR118" s="1109"/>
      <c r="VS118" s="1112">
        <f t="shared" si="7662"/>
        <v>0</v>
      </c>
      <c r="VT118" s="1109"/>
      <c r="VU118" s="1109"/>
      <c r="VV118" s="1109"/>
      <c r="VW118" s="1109"/>
      <c r="VX118" s="1109"/>
      <c r="VY118" s="1111"/>
      <c r="VZ118" s="1112">
        <f t="shared" si="7663"/>
        <v>0</v>
      </c>
      <c r="WA118" s="1126"/>
      <c r="WB118" s="1110"/>
      <c r="WD118" s="1121"/>
      <c r="WE118" s="1109"/>
      <c r="WF118" s="1109"/>
      <c r="WG118" s="1109"/>
      <c r="WH118" s="1112">
        <f t="shared" si="7664"/>
        <v>0</v>
      </c>
      <c r="WI118" s="1109"/>
      <c r="WJ118" s="1109"/>
      <c r="WK118" s="1109"/>
      <c r="WL118" s="1109"/>
      <c r="WM118" s="1109"/>
      <c r="WN118" s="1111"/>
      <c r="WO118" s="1112">
        <f t="shared" si="7665"/>
        <v>0</v>
      </c>
      <c r="WP118" s="1126"/>
      <c r="WQ118" s="1110"/>
      <c r="WS118" s="1121"/>
      <c r="WT118" s="1109"/>
      <c r="WU118" s="1109"/>
      <c r="WV118" s="1109"/>
      <c r="WW118" s="1112">
        <f t="shared" si="7666"/>
        <v>0</v>
      </c>
      <c r="WX118" s="1109"/>
      <c r="WY118" s="1109"/>
      <c r="WZ118" s="1109"/>
      <c r="XA118" s="1109"/>
      <c r="XB118" s="1109"/>
      <c r="XC118" s="1111"/>
      <c r="XD118" s="1112">
        <f t="shared" si="7667"/>
        <v>0</v>
      </c>
      <c r="XE118" s="1126"/>
      <c r="XF118" s="1110"/>
      <c r="XH118" s="1121"/>
      <c r="XI118" s="1109"/>
      <c r="XJ118" s="1109"/>
      <c r="XK118" s="1109"/>
      <c r="XL118" s="1112">
        <f t="shared" si="7668"/>
        <v>0</v>
      </c>
      <c r="XM118" s="1109"/>
      <c r="XN118" s="1109"/>
      <c r="XO118" s="1109"/>
      <c r="XP118" s="1109"/>
      <c r="XQ118" s="1109"/>
      <c r="XR118" s="1111"/>
      <c r="XS118" s="1112">
        <f t="shared" si="7669"/>
        <v>0</v>
      </c>
      <c r="XT118" s="1126"/>
      <c r="XU118" s="1110"/>
      <c r="XW118" s="1121"/>
      <c r="XX118" s="1109"/>
      <c r="XY118" s="1109"/>
      <c r="XZ118" s="1109"/>
      <c r="YA118" s="1112">
        <f t="shared" si="7670"/>
        <v>0</v>
      </c>
      <c r="YB118" s="1109"/>
      <c r="YC118" s="1109"/>
      <c r="YD118" s="1109"/>
      <c r="YE118" s="1109"/>
      <c r="YF118" s="1109"/>
      <c r="YG118" s="1111"/>
      <c r="YH118" s="1112">
        <f t="shared" si="7671"/>
        <v>0</v>
      </c>
      <c r="YI118" s="1126"/>
      <c r="YJ118" s="1110"/>
      <c r="YL118" s="1121"/>
      <c r="YM118" s="1109"/>
      <c r="YN118" s="1109"/>
      <c r="YO118" s="1109"/>
      <c r="YP118" s="1112">
        <f t="shared" si="7672"/>
        <v>0</v>
      </c>
      <c r="YQ118" s="1109"/>
      <c r="YR118" s="1109"/>
      <c r="YS118" s="1109"/>
      <c r="YT118" s="1109"/>
      <c r="YU118" s="1109"/>
      <c r="YV118" s="1111"/>
      <c r="YW118" s="1112">
        <f t="shared" si="7673"/>
        <v>0</v>
      </c>
      <c r="YX118" s="1126"/>
      <c r="YY118" s="1110"/>
      <c r="ZA118" s="1121"/>
      <c r="ZB118" s="1109"/>
      <c r="ZC118" s="1109"/>
      <c r="ZD118" s="1109"/>
      <c r="ZE118" s="1112">
        <f t="shared" si="7674"/>
        <v>0</v>
      </c>
      <c r="ZF118" s="1109"/>
      <c r="ZG118" s="1109"/>
      <c r="ZH118" s="1109"/>
      <c r="ZI118" s="1109"/>
      <c r="ZJ118" s="1109"/>
      <c r="ZK118" s="1111"/>
      <c r="ZL118" s="1112">
        <f t="shared" si="7675"/>
        <v>0</v>
      </c>
      <c r="ZM118" s="1126"/>
      <c r="ZN118" s="1110"/>
      <c r="ZP118" s="1121"/>
      <c r="ZQ118" s="1109"/>
      <c r="ZR118" s="1109"/>
      <c r="ZS118" s="1109"/>
      <c r="ZT118" s="1112">
        <f t="shared" si="7676"/>
        <v>0</v>
      </c>
      <c r="ZU118" s="1109"/>
      <c r="ZV118" s="1109"/>
      <c r="ZW118" s="1109"/>
      <c r="ZX118" s="1109"/>
      <c r="ZY118" s="1109"/>
      <c r="ZZ118" s="1111"/>
      <c r="AAA118" s="1112">
        <f t="shared" si="7677"/>
        <v>0</v>
      </c>
      <c r="AAB118" s="1126"/>
      <c r="AAC118" s="1110"/>
      <c r="AAE118" s="1121"/>
      <c r="AAF118" s="1109"/>
      <c r="AAG118" s="1109"/>
      <c r="AAH118" s="1109"/>
      <c r="AAI118" s="1112">
        <f t="shared" si="7678"/>
        <v>0</v>
      </c>
      <c r="AAJ118" s="1109"/>
      <c r="AAK118" s="1109"/>
      <c r="AAL118" s="1109"/>
      <c r="AAM118" s="1109"/>
      <c r="AAN118" s="1109"/>
      <c r="AAO118" s="1111"/>
      <c r="AAP118" s="1112">
        <f t="shared" si="7679"/>
        <v>0</v>
      </c>
      <c r="AAQ118" s="1126"/>
      <c r="AAR118" s="1110"/>
      <c r="AAT118" s="1121"/>
      <c r="AAU118" s="1109"/>
      <c r="AAV118" s="1109"/>
      <c r="AAW118" s="1109"/>
      <c r="AAX118" s="1112">
        <f t="shared" si="7680"/>
        <v>0</v>
      </c>
      <c r="AAY118" s="1109"/>
      <c r="AAZ118" s="1109"/>
      <c r="ABA118" s="1109"/>
      <c r="ABB118" s="1109"/>
      <c r="ABC118" s="1109"/>
      <c r="ABD118" s="1111"/>
      <c r="ABE118" s="1112">
        <f t="shared" si="7681"/>
        <v>0</v>
      </c>
      <c r="ABF118" s="1126"/>
      <c r="ABG118" s="1110"/>
      <c r="ABI118" s="1121"/>
      <c r="ABJ118" s="1109"/>
      <c r="ABK118" s="1109"/>
      <c r="ABL118" s="1109"/>
      <c r="ABM118" s="1112">
        <f t="shared" si="7682"/>
        <v>0</v>
      </c>
      <c r="ABN118" s="1109"/>
      <c r="ABO118" s="1109"/>
      <c r="ABP118" s="1109"/>
      <c r="ABQ118" s="1109"/>
      <c r="ABR118" s="1109"/>
      <c r="ABS118" s="1111"/>
      <c r="ABT118" s="1112">
        <f t="shared" si="7683"/>
        <v>0</v>
      </c>
      <c r="ABU118" s="1126"/>
      <c r="ABV118" s="1110"/>
      <c r="ABX118" s="1121"/>
      <c r="ABY118" s="1109"/>
      <c r="ABZ118" s="1109"/>
      <c r="ACA118" s="1109"/>
      <c r="ACB118" s="1112">
        <f t="shared" si="7684"/>
        <v>0</v>
      </c>
      <c r="ACC118" s="1109"/>
      <c r="ACD118" s="1109"/>
      <c r="ACE118" s="1109"/>
      <c r="ACF118" s="1109"/>
      <c r="ACG118" s="1109"/>
      <c r="ACH118" s="1111"/>
      <c r="ACI118" s="1112">
        <f t="shared" si="7685"/>
        <v>0</v>
      </c>
      <c r="ACJ118" s="1126"/>
      <c r="ACK118" s="1110"/>
      <c r="ACM118" s="1121"/>
      <c r="ACN118" s="1109"/>
      <c r="ACO118" s="1109"/>
      <c r="ACP118" s="1109"/>
      <c r="ACQ118" s="1112">
        <f t="shared" si="7686"/>
        <v>0</v>
      </c>
      <c r="ACR118" s="1109"/>
      <c r="ACS118" s="1109"/>
      <c r="ACT118" s="1109"/>
      <c r="ACU118" s="1109"/>
      <c r="ACV118" s="1109"/>
      <c r="ACW118" s="1111"/>
      <c r="ACX118" s="1112">
        <f t="shared" si="7687"/>
        <v>0</v>
      </c>
      <c r="ACY118" s="1126"/>
      <c r="ACZ118" s="1110"/>
      <c r="ADB118" s="1121"/>
      <c r="ADC118" s="1109"/>
      <c r="ADD118" s="1109"/>
      <c r="ADE118" s="1109"/>
      <c r="ADF118" s="1112">
        <f t="shared" si="7688"/>
        <v>0</v>
      </c>
      <c r="ADG118" s="1109"/>
      <c r="ADH118" s="1109"/>
      <c r="ADI118" s="1109"/>
      <c r="ADJ118" s="1109"/>
      <c r="ADK118" s="1109"/>
      <c r="ADL118" s="1111"/>
      <c r="ADM118" s="1112">
        <f t="shared" si="7689"/>
        <v>0</v>
      </c>
      <c r="ADN118" s="1126"/>
      <c r="ADO118" s="1110"/>
      <c r="ADQ118" s="1121"/>
      <c r="ADR118" s="1109"/>
      <c r="ADS118" s="1109"/>
      <c r="ADT118" s="1109"/>
      <c r="ADU118" s="1112">
        <f t="shared" si="7690"/>
        <v>0</v>
      </c>
      <c r="ADV118" s="1109"/>
      <c r="ADW118" s="1109"/>
      <c r="ADX118" s="1109"/>
      <c r="ADY118" s="1109"/>
      <c r="ADZ118" s="1109"/>
      <c r="AEA118" s="1111"/>
      <c r="AEB118" s="1112">
        <f t="shared" si="7691"/>
        <v>0</v>
      </c>
      <c r="AEC118" s="1126"/>
      <c r="AED118" s="1110"/>
      <c r="AEF118" s="1121"/>
      <c r="AEG118" s="1109"/>
      <c r="AEH118" s="1109"/>
      <c r="AEI118" s="1109"/>
      <c r="AEJ118" s="1112">
        <f t="shared" si="7692"/>
        <v>0</v>
      </c>
      <c r="AEK118" s="1109"/>
      <c r="AEL118" s="1109"/>
      <c r="AEM118" s="1109"/>
      <c r="AEN118" s="1109"/>
      <c r="AEO118" s="1109"/>
      <c r="AEP118" s="1111"/>
      <c r="AEQ118" s="1112">
        <f t="shared" si="7693"/>
        <v>0</v>
      </c>
      <c r="AER118" s="1126"/>
      <c r="AES118" s="1110"/>
      <c r="AEU118" s="1121"/>
      <c r="AEV118" s="1109"/>
      <c r="AEW118" s="1109"/>
      <c r="AEX118" s="1109"/>
      <c r="AEY118" s="1112">
        <f t="shared" si="7694"/>
        <v>0</v>
      </c>
      <c r="AEZ118" s="1109"/>
      <c r="AFA118" s="1109"/>
      <c r="AFB118" s="1109"/>
      <c r="AFC118" s="1109"/>
      <c r="AFD118" s="1109"/>
      <c r="AFE118" s="1111"/>
      <c r="AFF118" s="1112">
        <f t="shared" si="7695"/>
        <v>0</v>
      </c>
      <c r="AFG118" s="1126"/>
      <c r="AFH118" s="1110"/>
      <c r="AFJ118" s="1121"/>
      <c r="AFK118" s="1109"/>
      <c r="AFL118" s="1109"/>
      <c r="AFM118" s="1109"/>
      <c r="AFN118" s="1112">
        <f t="shared" si="7696"/>
        <v>0</v>
      </c>
      <c r="AFO118" s="1109"/>
      <c r="AFP118" s="1109"/>
      <c r="AFQ118" s="1109"/>
      <c r="AFR118" s="1109"/>
      <c r="AFS118" s="1109"/>
      <c r="AFT118" s="1111"/>
      <c r="AFU118" s="1112">
        <f t="shared" si="7697"/>
        <v>0</v>
      </c>
      <c r="AFV118" s="1126"/>
      <c r="AFW118" s="1110"/>
      <c r="AFY118" s="1121"/>
      <c r="AFZ118" s="1109"/>
      <c r="AGA118" s="1109"/>
      <c r="AGB118" s="1109"/>
      <c r="AGC118" s="1112">
        <f t="shared" si="7698"/>
        <v>0</v>
      </c>
      <c r="AGD118" s="1109"/>
      <c r="AGE118" s="1109"/>
      <c r="AGF118" s="1109"/>
      <c r="AGG118" s="1109"/>
      <c r="AGH118" s="1109"/>
      <c r="AGI118" s="1111"/>
      <c r="AGJ118" s="1112">
        <f t="shared" si="7699"/>
        <v>0</v>
      </c>
      <c r="AGK118" s="1126"/>
      <c r="AGL118" s="1110"/>
      <c r="AGN118" s="1121"/>
      <c r="AGO118" s="1109"/>
      <c r="AGP118" s="1109"/>
      <c r="AGQ118" s="1109"/>
      <c r="AGR118" s="1112">
        <f t="shared" si="7700"/>
        <v>0</v>
      </c>
      <c r="AGS118" s="1109"/>
      <c r="AGT118" s="1109"/>
      <c r="AGU118" s="1109"/>
      <c r="AGV118" s="1109"/>
      <c r="AGW118" s="1109"/>
      <c r="AGX118" s="1111"/>
      <c r="AGY118" s="1112">
        <f t="shared" si="7701"/>
        <v>0</v>
      </c>
      <c r="AGZ118" s="1126"/>
      <c r="AHA118" s="1110"/>
      <c r="AHC118" s="1121"/>
      <c r="AHD118" s="1109"/>
      <c r="AHE118" s="1109"/>
      <c r="AHF118" s="1109"/>
      <c r="AHG118" s="1112">
        <f t="shared" si="7702"/>
        <v>0</v>
      </c>
      <c r="AHH118" s="1109"/>
      <c r="AHI118" s="1109"/>
      <c r="AHJ118" s="1109"/>
      <c r="AHK118" s="1109"/>
      <c r="AHL118" s="1109"/>
      <c r="AHM118" s="1111"/>
      <c r="AHN118" s="1112">
        <f t="shared" si="7703"/>
        <v>0</v>
      </c>
      <c r="AHO118" s="1126"/>
      <c r="AHP118" s="1110"/>
      <c r="AHR118" s="1121"/>
      <c r="AHS118" s="1109"/>
      <c r="AHT118" s="1109"/>
      <c r="AHU118" s="1109"/>
      <c r="AHV118" s="1112">
        <f t="shared" si="7704"/>
        <v>0</v>
      </c>
      <c r="AHW118" s="1109"/>
      <c r="AHX118" s="1109"/>
      <c r="AHY118" s="1109"/>
      <c r="AHZ118" s="1109"/>
      <c r="AIA118" s="1109"/>
      <c r="AIB118" s="1111"/>
      <c r="AIC118" s="1112">
        <f t="shared" si="7705"/>
        <v>0</v>
      </c>
      <c r="AID118" s="1126"/>
      <c r="AIE118" s="1110"/>
      <c r="AIG118" s="1121"/>
      <c r="AIH118" s="1109"/>
      <c r="AII118" s="1109"/>
      <c r="AIJ118" s="1109"/>
      <c r="AIK118" s="1112">
        <f t="shared" si="7706"/>
        <v>0</v>
      </c>
      <c r="AIL118" s="1109"/>
      <c r="AIM118" s="1109"/>
      <c r="AIN118" s="1109"/>
      <c r="AIO118" s="1109"/>
      <c r="AIP118" s="1109"/>
      <c r="AIQ118" s="1111"/>
      <c r="AIR118" s="1112">
        <f t="shared" si="7707"/>
        <v>0</v>
      </c>
      <c r="AIS118" s="1126"/>
      <c r="AIT118" s="1110"/>
      <c r="AIV118" s="1121"/>
      <c r="AIW118" s="1109"/>
      <c r="AIX118" s="1109"/>
      <c r="AIY118" s="1109"/>
      <c r="AIZ118" s="1112">
        <f t="shared" si="7708"/>
        <v>0</v>
      </c>
      <c r="AJA118" s="1109"/>
      <c r="AJB118" s="1109"/>
      <c r="AJC118" s="1109"/>
      <c r="AJD118" s="1109"/>
      <c r="AJE118" s="1109"/>
      <c r="AJF118" s="1111"/>
      <c r="AJG118" s="1112">
        <f t="shared" si="7709"/>
        <v>0</v>
      </c>
      <c r="AJH118" s="1126"/>
      <c r="AJI118" s="1110"/>
      <c r="AJK118" s="1121"/>
      <c r="AJL118" s="1109"/>
      <c r="AJM118" s="1109"/>
      <c r="AJN118" s="1109"/>
      <c r="AJO118" s="1112">
        <f t="shared" si="7710"/>
        <v>0</v>
      </c>
      <c r="AJP118" s="1109"/>
      <c r="AJQ118" s="1109"/>
      <c r="AJR118" s="1109"/>
      <c r="AJS118" s="1109"/>
      <c r="AJT118" s="1109"/>
      <c r="AJU118" s="1111"/>
      <c r="AJV118" s="1112">
        <f t="shared" si="7711"/>
        <v>0</v>
      </c>
      <c r="AJW118" s="1126"/>
      <c r="AJX118" s="1110"/>
      <c r="AJZ118" s="1121"/>
      <c r="AKA118" s="1109"/>
      <c r="AKB118" s="1109"/>
      <c r="AKC118" s="1109"/>
      <c r="AKD118" s="1112">
        <f t="shared" si="7712"/>
        <v>0</v>
      </c>
      <c r="AKE118" s="1109"/>
      <c r="AKF118" s="1109"/>
      <c r="AKG118" s="1109"/>
      <c r="AKH118" s="1109"/>
      <c r="AKI118" s="1109"/>
      <c r="AKJ118" s="1111"/>
      <c r="AKK118" s="1112">
        <f t="shared" si="7713"/>
        <v>0</v>
      </c>
      <c r="AKL118" s="1126"/>
      <c r="AKM118" s="1110"/>
      <c r="AKO118" s="1121"/>
      <c r="AKP118" s="1109"/>
      <c r="AKQ118" s="1109"/>
      <c r="AKR118" s="1109"/>
      <c r="AKS118" s="1112">
        <f t="shared" si="7714"/>
        <v>0</v>
      </c>
      <c r="AKT118" s="1109"/>
      <c r="AKU118" s="1109"/>
      <c r="AKV118" s="1109"/>
      <c r="AKW118" s="1109"/>
      <c r="AKX118" s="1109"/>
      <c r="AKY118" s="1111"/>
      <c r="AKZ118" s="1112">
        <f t="shared" si="7715"/>
        <v>0</v>
      </c>
      <c r="ALA118" s="1126"/>
      <c r="ALB118" s="1110"/>
      <c r="ALD118" s="1121"/>
      <c r="ALE118" s="1109"/>
      <c r="ALF118" s="1109"/>
      <c r="ALG118" s="1109"/>
      <c r="ALH118" s="1112">
        <f t="shared" si="7716"/>
        <v>0</v>
      </c>
      <c r="ALI118" s="1109"/>
      <c r="ALJ118" s="1109"/>
      <c r="ALK118" s="1109"/>
      <c r="ALL118" s="1109"/>
      <c r="ALM118" s="1109"/>
      <c r="ALN118" s="1111"/>
      <c r="ALO118" s="1112">
        <f t="shared" si="7717"/>
        <v>0</v>
      </c>
      <c r="ALP118" s="1126"/>
      <c r="ALQ118" s="1110"/>
      <c r="ALS118" s="1121"/>
      <c r="ALT118" s="1109"/>
      <c r="ALU118" s="1109"/>
      <c r="ALV118" s="1109"/>
      <c r="ALW118" s="1112">
        <f t="shared" si="7718"/>
        <v>0</v>
      </c>
      <c r="ALX118" s="1109"/>
      <c r="ALY118" s="1109"/>
      <c r="ALZ118" s="1109"/>
      <c r="AMA118" s="1109"/>
      <c r="AMB118" s="1109"/>
      <c r="AMC118" s="1111"/>
      <c r="AMD118" s="1112">
        <f t="shared" si="7719"/>
        <v>0</v>
      </c>
      <c r="AME118" s="1126"/>
      <c r="AMF118" s="1110"/>
      <c r="AMH118" s="1121"/>
      <c r="AMI118" s="1109"/>
      <c r="AMJ118" s="1109"/>
      <c r="AMK118" s="1109"/>
      <c r="AML118" s="1112">
        <f t="shared" si="7720"/>
        <v>0</v>
      </c>
      <c r="AMM118" s="1109"/>
      <c r="AMN118" s="1109"/>
      <c r="AMO118" s="1109"/>
      <c r="AMP118" s="1109"/>
      <c r="AMQ118" s="1109"/>
      <c r="AMR118" s="1111"/>
      <c r="AMS118" s="1112">
        <f t="shared" si="7721"/>
        <v>0</v>
      </c>
      <c r="AMT118" s="1126"/>
      <c r="AMU118" s="1110"/>
      <c r="AMW118" s="1121"/>
      <c r="AMX118" s="1109"/>
      <c r="AMY118" s="1109"/>
      <c r="AMZ118" s="1109"/>
      <c r="ANA118" s="1112">
        <f t="shared" si="7722"/>
        <v>0</v>
      </c>
      <c r="ANB118" s="1109"/>
      <c r="ANC118" s="1109"/>
      <c r="AND118" s="1109"/>
      <c r="ANE118" s="1109"/>
      <c r="ANF118" s="1109"/>
      <c r="ANG118" s="1111"/>
      <c r="ANH118" s="1112">
        <f t="shared" si="7723"/>
        <v>0</v>
      </c>
      <c r="ANI118" s="1126"/>
      <c r="ANJ118" s="1110"/>
      <c r="ANL118" s="1121"/>
      <c r="ANM118" s="1109"/>
      <c r="ANN118" s="1109"/>
      <c r="ANO118" s="1109"/>
      <c r="ANP118" s="1112">
        <f t="shared" si="7724"/>
        <v>0</v>
      </c>
      <c r="ANQ118" s="1109"/>
      <c r="ANR118" s="1109"/>
      <c r="ANS118" s="1109"/>
      <c r="ANT118" s="1109"/>
      <c r="ANU118" s="1109"/>
      <c r="ANV118" s="1111"/>
      <c r="ANW118" s="1112">
        <f t="shared" si="7725"/>
        <v>0</v>
      </c>
      <c r="ANX118" s="1126"/>
      <c r="ANY118" s="1110"/>
      <c r="AOA118" s="1121"/>
      <c r="AOB118" s="1109"/>
      <c r="AOC118" s="1109"/>
      <c r="AOD118" s="1109"/>
      <c r="AOE118" s="1112">
        <f t="shared" si="7726"/>
        <v>0</v>
      </c>
      <c r="AOF118" s="1109"/>
      <c r="AOG118" s="1109"/>
      <c r="AOH118" s="1109"/>
      <c r="AOI118" s="1109"/>
      <c r="AOJ118" s="1109"/>
      <c r="AOK118" s="1111"/>
      <c r="AOL118" s="1112">
        <f t="shared" si="7727"/>
        <v>0</v>
      </c>
      <c r="AOM118" s="1126"/>
      <c r="AON118" s="1110"/>
      <c r="AOP118" s="1121"/>
      <c r="AOQ118" s="1109"/>
      <c r="AOR118" s="1109"/>
      <c r="AOS118" s="1109"/>
      <c r="AOT118" s="1112">
        <f t="shared" si="7728"/>
        <v>0</v>
      </c>
      <c r="AOU118" s="1109"/>
      <c r="AOV118" s="1109"/>
      <c r="AOW118" s="1109"/>
      <c r="AOX118" s="1109"/>
      <c r="AOY118" s="1109"/>
      <c r="AOZ118" s="1111"/>
      <c r="APA118" s="1112">
        <f t="shared" si="7729"/>
        <v>0</v>
      </c>
      <c r="APB118" s="1126"/>
      <c r="APC118" s="1110"/>
      <c r="APE118" s="1121"/>
      <c r="APF118" s="1109"/>
      <c r="APG118" s="1109"/>
      <c r="APH118" s="1109"/>
      <c r="API118" s="1112">
        <f t="shared" si="7730"/>
        <v>0</v>
      </c>
      <c r="APJ118" s="1109"/>
      <c r="APK118" s="1109"/>
      <c r="APL118" s="1109"/>
      <c r="APM118" s="1109"/>
      <c r="APN118" s="1109"/>
      <c r="APO118" s="1111"/>
      <c r="APP118" s="1112">
        <f t="shared" si="7731"/>
        <v>0</v>
      </c>
      <c r="APQ118" s="1126"/>
      <c r="APR118" s="1110"/>
      <c r="APT118" s="1121"/>
      <c r="APU118" s="1109"/>
      <c r="APV118" s="1109"/>
      <c r="APW118" s="1109"/>
      <c r="APX118" s="1112">
        <f t="shared" si="7732"/>
        <v>0</v>
      </c>
      <c r="APY118" s="1109"/>
      <c r="APZ118" s="1109"/>
      <c r="AQA118" s="1109"/>
      <c r="AQB118" s="1109"/>
      <c r="AQC118" s="1109"/>
      <c r="AQD118" s="1111"/>
      <c r="AQE118" s="1112">
        <f t="shared" si="7733"/>
        <v>0</v>
      </c>
      <c r="AQF118" s="1126"/>
      <c r="AQG118" s="1110"/>
      <c r="AQI118" s="1121"/>
      <c r="AQJ118" s="1109"/>
      <c r="AQK118" s="1109"/>
      <c r="AQL118" s="1109"/>
      <c r="AQM118" s="1112">
        <f t="shared" si="7734"/>
        <v>0</v>
      </c>
      <c r="AQN118" s="1109"/>
      <c r="AQO118" s="1109"/>
      <c r="AQP118" s="1109"/>
      <c r="AQQ118" s="1109"/>
      <c r="AQR118" s="1109"/>
      <c r="AQS118" s="1111"/>
      <c r="AQT118" s="1112">
        <f t="shared" si="7735"/>
        <v>0</v>
      </c>
      <c r="AQU118" s="1126"/>
      <c r="AQV118" s="1110"/>
      <c r="AQX118" s="1121"/>
      <c r="AQY118" s="1109"/>
      <c r="AQZ118" s="1109"/>
      <c r="ARA118" s="1109"/>
      <c r="ARB118" s="1112">
        <f t="shared" si="7736"/>
        <v>0</v>
      </c>
      <c r="ARC118" s="1109"/>
      <c r="ARD118" s="1109"/>
      <c r="ARE118" s="1109"/>
      <c r="ARF118" s="1109"/>
      <c r="ARG118" s="1109"/>
      <c r="ARH118" s="1111"/>
      <c r="ARI118" s="1112">
        <f t="shared" si="7737"/>
        <v>0</v>
      </c>
      <c r="ARJ118" s="1126"/>
      <c r="ARK118" s="1110"/>
      <c r="ARM118" s="1121"/>
      <c r="ARN118" s="1109"/>
      <c r="ARO118" s="1109"/>
      <c r="ARP118" s="1109"/>
      <c r="ARQ118" s="1112">
        <f t="shared" si="7738"/>
        <v>0</v>
      </c>
      <c r="ARR118" s="1109"/>
      <c r="ARS118" s="1109"/>
      <c r="ART118" s="1109"/>
      <c r="ARU118" s="1109"/>
      <c r="ARV118" s="1109"/>
      <c r="ARW118" s="1111"/>
      <c r="ARX118" s="1112">
        <f t="shared" si="7739"/>
        <v>0</v>
      </c>
      <c r="ARY118" s="1126"/>
      <c r="ARZ118" s="1110"/>
      <c r="ASB118" s="1121"/>
      <c r="ASC118" s="1109"/>
      <c r="ASD118" s="1109"/>
      <c r="ASE118" s="1109"/>
      <c r="ASF118" s="1112">
        <f t="shared" si="7740"/>
        <v>0</v>
      </c>
      <c r="ASG118" s="1109"/>
      <c r="ASH118" s="1109"/>
      <c r="ASI118" s="1109"/>
      <c r="ASJ118" s="1109"/>
      <c r="ASK118" s="1109"/>
      <c r="ASL118" s="1111"/>
      <c r="ASM118" s="1112">
        <f t="shared" si="7741"/>
        <v>0</v>
      </c>
      <c r="ASN118" s="1126"/>
      <c r="ASO118" s="1110"/>
      <c r="ASQ118" s="1121"/>
      <c r="ASR118" s="1109"/>
      <c r="ASS118" s="1109"/>
      <c r="AST118" s="1109"/>
      <c r="ASU118" s="1112">
        <f t="shared" si="7742"/>
        <v>0</v>
      </c>
      <c r="ASV118" s="1109"/>
      <c r="ASW118" s="1109"/>
      <c r="ASX118" s="1109"/>
      <c r="ASY118" s="1109"/>
      <c r="ASZ118" s="1109"/>
      <c r="ATA118" s="1111"/>
      <c r="ATB118" s="1112">
        <f t="shared" si="7743"/>
        <v>0</v>
      </c>
      <c r="ATC118" s="1126"/>
      <c r="ATD118" s="1110"/>
      <c r="ATF118" s="1121"/>
      <c r="ATG118" s="1109"/>
      <c r="ATH118" s="1109"/>
      <c r="ATI118" s="1109"/>
      <c r="ATJ118" s="1112">
        <f t="shared" si="7744"/>
        <v>0</v>
      </c>
      <c r="ATK118" s="1109"/>
      <c r="ATL118" s="1109"/>
      <c r="ATM118" s="1109"/>
      <c r="ATN118" s="1109"/>
      <c r="ATO118" s="1109"/>
      <c r="ATP118" s="1111"/>
      <c r="ATQ118" s="1112">
        <f t="shared" si="7745"/>
        <v>0</v>
      </c>
      <c r="ATR118" s="1126"/>
      <c r="ATS118" s="1110"/>
      <c r="ATU118" s="1121"/>
      <c r="ATV118" s="1109"/>
      <c r="ATW118" s="1109"/>
      <c r="ATX118" s="1109"/>
      <c r="ATY118" s="1112">
        <f t="shared" si="7746"/>
        <v>0</v>
      </c>
      <c r="ATZ118" s="1109"/>
      <c r="AUA118" s="1109"/>
      <c r="AUB118" s="1109"/>
      <c r="AUC118" s="1109"/>
      <c r="AUD118" s="1109"/>
      <c r="AUE118" s="1111"/>
      <c r="AUF118" s="1112">
        <f t="shared" si="7747"/>
        <v>0</v>
      </c>
      <c r="AUG118" s="1126"/>
      <c r="AUH118" s="1110"/>
      <c r="AUJ118" s="1121"/>
      <c r="AUK118" s="1109"/>
      <c r="AUL118" s="1109"/>
      <c r="AUM118" s="1109"/>
      <c r="AUN118" s="1112">
        <f t="shared" si="7748"/>
        <v>0</v>
      </c>
      <c r="AUO118" s="1109"/>
      <c r="AUP118" s="1109"/>
      <c r="AUQ118" s="1109"/>
      <c r="AUR118" s="1109"/>
      <c r="AUS118" s="1109"/>
      <c r="AUT118" s="1111"/>
      <c r="AUU118" s="1112">
        <f t="shared" si="7749"/>
        <v>0</v>
      </c>
      <c r="AUV118" s="1126"/>
      <c r="AUW118" s="1110"/>
      <c r="AUY118" s="1121"/>
      <c r="AUZ118" s="1109"/>
      <c r="AVA118" s="1109"/>
      <c r="AVB118" s="1109"/>
      <c r="AVC118" s="1112">
        <f t="shared" si="7750"/>
        <v>0</v>
      </c>
      <c r="AVD118" s="1109"/>
      <c r="AVE118" s="1109"/>
      <c r="AVF118" s="1109"/>
      <c r="AVG118" s="1109"/>
      <c r="AVH118" s="1109"/>
      <c r="AVI118" s="1111"/>
      <c r="AVJ118" s="1112">
        <f t="shared" si="7751"/>
        <v>0</v>
      </c>
      <c r="AVK118" s="1126"/>
      <c r="AVL118" s="1110"/>
      <c r="AVN118" s="1121"/>
      <c r="AVO118" s="1109"/>
      <c r="AVP118" s="1109"/>
      <c r="AVQ118" s="1109"/>
      <c r="AVR118" s="1112">
        <f t="shared" si="7752"/>
        <v>0</v>
      </c>
      <c r="AVS118" s="1109"/>
      <c r="AVT118" s="1109"/>
      <c r="AVU118" s="1109"/>
      <c r="AVV118" s="1109"/>
      <c r="AVW118" s="1109"/>
      <c r="AVX118" s="1111"/>
      <c r="AVY118" s="1112">
        <f t="shared" si="7753"/>
        <v>0</v>
      </c>
      <c r="AVZ118" s="1126"/>
      <c r="AWA118" s="1110"/>
      <c r="AWC118" s="1121"/>
      <c r="AWD118" s="1109"/>
      <c r="AWE118" s="1109"/>
      <c r="AWF118" s="1109"/>
      <c r="AWG118" s="1112">
        <f t="shared" si="7754"/>
        <v>0</v>
      </c>
      <c r="AWH118" s="1109"/>
      <c r="AWI118" s="1109"/>
      <c r="AWJ118" s="1109"/>
      <c r="AWK118" s="1109"/>
      <c r="AWL118" s="1109"/>
      <c r="AWM118" s="1111"/>
      <c r="AWN118" s="1112">
        <f t="shared" si="7755"/>
        <v>0</v>
      </c>
      <c r="AWO118" s="1126"/>
      <c r="AWP118" s="1110"/>
      <c r="AWR118" s="1121"/>
      <c r="AWS118" s="1109"/>
      <c r="AWT118" s="1109"/>
      <c r="AWU118" s="1109"/>
      <c r="AWV118" s="1112">
        <f t="shared" si="7756"/>
        <v>0</v>
      </c>
      <c r="AWW118" s="1109"/>
      <c r="AWX118" s="1109"/>
      <c r="AWY118" s="1109"/>
      <c r="AWZ118" s="1109"/>
      <c r="AXA118" s="1109"/>
      <c r="AXB118" s="1111"/>
      <c r="AXC118" s="1112">
        <f t="shared" si="7757"/>
        <v>0</v>
      </c>
      <c r="AXD118" s="1126"/>
      <c r="AXE118" s="1110"/>
      <c r="AXG118" s="1121"/>
      <c r="AXH118" s="1109"/>
      <c r="AXI118" s="1109"/>
      <c r="AXJ118" s="1109"/>
      <c r="AXK118" s="1112">
        <f t="shared" si="7758"/>
        <v>0</v>
      </c>
      <c r="AXL118" s="1109"/>
      <c r="AXM118" s="1109"/>
      <c r="AXN118" s="1109"/>
      <c r="AXO118" s="1109"/>
      <c r="AXP118" s="1109"/>
      <c r="AXQ118" s="1111"/>
      <c r="AXR118" s="1112">
        <f t="shared" si="7759"/>
        <v>0</v>
      </c>
      <c r="AXS118" s="1126"/>
      <c r="AXT118" s="1110"/>
      <c r="AXV118" s="1121"/>
      <c r="AXW118" s="1109"/>
      <c r="AXX118" s="1109"/>
      <c r="AXY118" s="1109"/>
      <c r="AXZ118" s="1112">
        <f t="shared" si="7760"/>
        <v>0</v>
      </c>
      <c r="AYA118" s="1109"/>
      <c r="AYB118" s="1109"/>
      <c r="AYC118" s="1109"/>
      <c r="AYD118" s="1109"/>
      <c r="AYE118" s="1109"/>
      <c r="AYF118" s="1111"/>
      <c r="AYG118" s="1112">
        <f t="shared" si="7761"/>
        <v>0</v>
      </c>
      <c r="AYH118" s="1126"/>
      <c r="AYI118" s="1110"/>
      <c r="AYK118" s="1121"/>
      <c r="AYL118" s="1109"/>
      <c r="AYM118" s="1109"/>
      <c r="AYN118" s="1109"/>
      <c r="AYO118" s="1112">
        <f t="shared" si="7762"/>
        <v>0</v>
      </c>
      <c r="AYP118" s="1109"/>
      <c r="AYQ118" s="1109"/>
      <c r="AYR118" s="1109"/>
      <c r="AYS118" s="1109"/>
      <c r="AYT118" s="1109"/>
      <c r="AYU118" s="1111"/>
      <c r="AYV118" s="1112">
        <f t="shared" si="7763"/>
        <v>0</v>
      </c>
      <c r="AYW118" s="1126"/>
      <c r="AYX118" s="1110"/>
      <c r="AYZ118" s="1121"/>
      <c r="AZA118" s="1109"/>
      <c r="AZB118" s="1109"/>
      <c r="AZC118" s="1109"/>
      <c r="AZD118" s="1112">
        <f t="shared" si="7764"/>
        <v>0</v>
      </c>
      <c r="AZE118" s="1109"/>
      <c r="AZF118" s="1109"/>
      <c r="AZG118" s="1109"/>
      <c r="AZH118" s="1109"/>
      <c r="AZI118" s="1109"/>
      <c r="AZJ118" s="1111"/>
      <c r="AZK118" s="1112">
        <f t="shared" si="7765"/>
        <v>0</v>
      </c>
      <c r="AZL118" s="1126"/>
      <c r="AZM118" s="1110"/>
      <c r="AZO118" s="1121"/>
      <c r="AZP118" s="1109"/>
      <c r="AZQ118" s="1109"/>
      <c r="AZR118" s="1109"/>
      <c r="AZS118" s="1112">
        <f t="shared" si="7766"/>
        <v>0</v>
      </c>
      <c r="AZT118" s="1109"/>
      <c r="AZU118" s="1109"/>
      <c r="AZV118" s="1109"/>
      <c r="AZW118" s="1109"/>
      <c r="AZX118" s="1109"/>
      <c r="AZY118" s="1111"/>
      <c r="AZZ118" s="1112">
        <f t="shared" si="7767"/>
        <v>0</v>
      </c>
      <c r="BAA118" s="1126"/>
      <c r="BAB118" s="1110"/>
      <c r="BAD118" s="1121"/>
      <c r="BAE118" s="1109"/>
      <c r="BAF118" s="1109"/>
      <c r="BAG118" s="1109"/>
      <c r="BAH118" s="1112">
        <f t="shared" si="7768"/>
        <v>0</v>
      </c>
      <c r="BAI118" s="1109"/>
      <c r="BAJ118" s="1109"/>
      <c r="BAK118" s="1109"/>
      <c r="BAL118" s="1109"/>
      <c r="BAM118" s="1109"/>
      <c r="BAN118" s="1111"/>
      <c r="BAO118" s="1112">
        <f t="shared" si="7769"/>
        <v>0</v>
      </c>
      <c r="BAP118" s="1126"/>
      <c r="BAQ118" s="1110"/>
      <c r="BAS118" s="1121"/>
      <c r="BAT118" s="1109"/>
      <c r="BAU118" s="1109"/>
      <c r="BAV118" s="1109"/>
      <c r="BAW118" s="1112">
        <f t="shared" si="7770"/>
        <v>0</v>
      </c>
      <c r="BAX118" s="1109"/>
      <c r="BAY118" s="1109"/>
      <c r="BAZ118" s="1109"/>
      <c r="BBA118" s="1109"/>
      <c r="BBB118" s="1109"/>
      <c r="BBC118" s="1111"/>
      <c r="BBD118" s="1112">
        <f t="shared" si="7771"/>
        <v>0</v>
      </c>
      <c r="BBE118" s="1126"/>
      <c r="BBF118" s="1110"/>
      <c r="BBH118" s="1121"/>
      <c r="BBI118" s="1109"/>
      <c r="BBJ118" s="1109"/>
      <c r="BBK118" s="1109"/>
      <c r="BBL118" s="1112">
        <f t="shared" si="7772"/>
        <v>0</v>
      </c>
      <c r="BBM118" s="1109"/>
      <c r="BBN118" s="1109"/>
      <c r="BBO118" s="1109"/>
      <c r="BBP118" s="1109"/>
      <c r="BBQ118" s="1109"/>
      <c r="BBR118" s="1111"/>
      <c r="BBS118" s="1112">
        <f t="shared" si="7773"/>
        <v>0</v>
      </c>
      <c r="BBT118" s="1126"/>
      <c r="BBU118" s="1110"/>
      <c r="BBW118" s="1121"/>
      <c r="BBX118" s="1109"/>
      <c r="BBY118" s="1109"/>
      <c r="BBZ118" s="1109"/>
      <c r="BCA118" s="1112">
        <f t="shared" si="7774"/>
        <v>0</v>
      </c>
      <c r="BCB118" s="1109"/>
      <c r="BCC118" s="1109"/>
      <c r="BCD118" s="1109"/>
      <c r="BCE118" s="1109"/>
      <c r="BCF118" s="1109"/>
      <c r="BCG118" s="1111"/>
      <c r="BCH118" s="1112">
        <f t="shared" si="7775"/>
        <v>0</v>
      </c>
      <c r="BCI118" s="1126"/>
      <c r="BCJ118" s="1110"/>
      <c r="BCL118" s="1121"/>
      <c r="BCM118" s="1109"/>
      <c r="BCN118" s="1109"/>
      <c r="BCO118" s="1109"/>
      <c r="BCP118" s="1112">
        <f t="shared" si="7776"/>
        <v>0</v>
      </c>
      <c r="BCQ118" s="1109"/>
      <c r="BCR118" s="1109"/>
      <c r="BCS118" s="1109"/>
      <c r="BCT118" s="1109"/>
      <c r="BCU118" s="1109"/>
      <c r="BCV118" s="1111"/>
      <c r="BCW118" s="1112">
        <f t="shared" si="7777"/>
        <v>0</v>
      </c>
      <c r="BCX118" s="1126"/>
      <c r="BCY118" s="1110"/>
      <c r="BDA118" s="1121"/>
      <c r="BDB118" s="1109"/>
      <c r="BDC118" s="1109"/>
      <c r="BDD118" s="1109"/>
      <c r="BDE118" s="1112">
        <f t="shared" si="7778"/>
        <v>0</v>
      </c>
      <c r="BDF118" s="1109"/>
      <c r="BDG118" s="1109"/>
      <c r="BDH118" s="1109"/>
      <c r="BDI118" s="1109"/>
      <c r="BDJ118" s="1109"/>
      <c r="BDK118" s="1111"/>
      <c r="BDL118" s="1112">
        <f t="shared" si="7779"/>
        <v>0</v>
      </c>
      <c r="BDM118" s="1126"/>
      <c r="BDN118" s="1110"/>
      <c r="BDP118" s="1121"/>
      <c r="BDQ118" s="1109"/>
      <c r="BDR118" s="1109"/>
      <c r="BDS118" s="1109"/>
      <c r="BDT118" s="1112">
        <f t="shared" si="7780"/>
        <v>0</v>
      </c>
      <c r="BDU118" s="1109"/>
      <c r="BDV118" s="1109"/>
      <c r="BDW118" s="1109"/>
      <c r="BDX118" s="1109"/>
      <c r="BDY118" s="1109"/>
      <c r="BDZ118" s="1111"/>
      <c r="BEA118" s="1112">
        <f t="shared" si="7781"/>
        <v>0</v>
      </c>
      <c r="BEB118" s="1126"/>
      <c r="BEC118" s="1110"/>
      <c r="BEE118" s="1121"/>
      <c r="BEF118" s="1109"/>
      <c r="BEG118" s="1109"/>
      <c r="BEH118" s="1109"/>
      <c r="BEI118" s="1112">
        <f t="shared" si="7782"/>
        <v>0</v>
      </c>
      <c r="BEJ118" s="1109"/>
      <c r="BEK118" s="1109"/>
      <c r="BEL118" s="1109"/>
      <c r="BEM118" s="1109"/>
      <c r="BEN118" s="1109"/>
      <c r="BEO118" s="1111"/>
      <c r="BEP118" s="1112">
        <f t="shared" si="7783"/>
        <v>0</v>
      </c>
      <c r="BEQ118" s="1126"/>
      <c r="BER118" s="1110"/>
      <c r="BET118" s="1121"/>
      <c r="BEU118" s="1109"/>
      <c r="BEV118" s="1109"/>
      <c r="BEW118" s="1109"/>
      <c r="BEX118" s="1112">
        <f t="shared" si="7784"/>
        <v>0</v>
      </c>
      <c r="BEY118" s="1109"/>
      <c r="BEZ118" s="1109"/>
      <c r="BFA118" s="1109"/>
      <c r="BFB118" s="1109"/>
      <c r="BFC118" s="1109"/>
      <c r="BFD118" s="1111"/>
      <c r="BFE118" s="1112">
        <f t="shared" si="7785"/>
        <v>0</v>
      </c>
      <c r="BFF118" s="1126"/>
      <c r="BFG118" s="1110"/>
      <c r="BFI118" s="1121"/>
      <c r="BFJ118" s="1109"/>
      <c r="BFK118" s="1109"/>
      <c r="BFL118" s="1109"/>
      <c r="BFM118" s="1112">
        <f t="shared" si="7786"/>
        <v>0</v>
      </c>
      <c r="BFN118" s="1109"/>
      <c r="BFO118" s="1109"/>
      <c r="BFP118" s="1109"/>
      <c r="BFQ118" s="1109"/>
      <c r="BFR118" s="1109"/>
      <c r="BFS118" s="1111"/>
      <c r="BFT118" s="1112">
        <f t="shared" si="7787"/>
        <v>0</v>
      </c>
      <c r="BFU118" s="1126"/>
      <c r="BFV118" s="1110"/>
      <c r="BFX118" s="1121"/>
      <c r="BFY118" s="1109"/>
      <c r="BFZ118" s="1109"/>
      <c r="BGA118" s="1109"/>
      <c r="BGB118" s="1112">
        <f t="shared" si="7788"/>
        <v>0</v>
      </c>
      <c r="BGC118" s="1109"/>
      <c r="BGD118" s="1109"/>
      <c r="BGE118" s="1109"/>
      <c r="BGF118" s="1109"/>
      <c r="BGG118" s="1109"/>
      <c r="BGH118" s="1111"/>
      <c r="BGI118" s="1112">
        <f t="shared" si="7789"/>
        <v>0</v>
      </c>
      <c r="BGJ118" s="1126"/>
      <c r="BGK118" s="1110"/>
      <c r="BGM118" s="1121"/>
      <c r="BGN118" s="1109"/>
      <c r="BGO118" s="1109"/>
      <c r="BGP118" s="1109"/>
      <c r="BGQ118" s="1112">
        <f t="shared" si="7790"/>
        <v>0</v>
      </c>
      <c r="BGR118" s="1109"/>
      <c r="BGS118" s="1109"/>
      <c r="BGT118" s="1109"/>
      <c r="BGU118" s="1109"/>
      <c r="BGV118" s="1109"/>
      <c r="BGW118" s="1111"/>
      <c r="BGX118" s="1112">
        <f t="shared" si="7791"/>
        <v>0</v>
      </c>
      <c r="BGY118" s="1126"/>
      <c r="BGZ118" s="1110"/>
      <c r="BHB118" s="1121"/>
      <c r="BHC118" s="1109"/>
      <c r="BHD118" s="1109"/>
      <c r="BHE118" s="1109"/>
      <c r="BHF118" s="1112">
        <f t="shared" si="7792"/>
        <v>0</v>
      </c>
      <c r="BHG118" s="1109"/>
      <c r="BHH118" s="1109"/>
      <c r="BHI118" s="1109"/>
      <c r="BHJ118" s="1109"/>
      <c r="BHK118" s="1109"/>
      <c r="BHL118" s="1111"/>
      <c r="BHM118" s="1112">
        <f t="shared" si="7793"/>
        <v>0</v>
      </c>
      <c r="BHN118" s="1126"/>
      <c r="BHO118" s="1110"/>
      <c r="BHQ118" s="1121"/>
      <c r="BHR118" s="1109"/>
      <c r="BHS118" s="1109"/>
      <c r="BHT118" s="1109"/>
      <c r="BHU118" s="1112">
        <f t="shared" si="7794"/>
        <v>0</v>
      </c>
      <c r="BHV118" s="1109"/>
      <c r="BHW118" s="1109"/>
      <c r="BHX118" s="1109"/>
      <c r="BHY118" s="1109"/>
      <c r="BHZ118" s="1109"/>
      <c r="BIA118" s="1111"/>
      <c r="BIB118" s="1112">
        <f t="shared" si="7795"/>
        <v>0</v>
      </c>
      <c r="BIC118" s="1126"/>
      <c r="BID118" s="1110"/>
      <c r="BIF118" s="1121"/>
      <c r="BIG118" s="1109"/>
      <c r="BIH118" s="1109"/>
      <c r="BII118" s="1109"/>
      <c r="BIJ118" s="1112">
        <f t="shared" si="7796"/>
        <v>0</v>
      </c>
      <c r="BIK118" s="1109"/>
      <c r="BIL118" s="1109"/>
      <c r="BIM118" s="1109"/>
      <c r="BIN118" s="1109"/>
      <c r="BIO118" s="1109"/>
      <c r="BIP118" s="1111"/>
      <c r="BIQ118" s="1112">
        <f t="shared" si="7797"/>
        <v>0</v>
      </c>
      <c r="BIR118" s="1126"/>
      <c r="BIS118" s="1110"/>
      <c r="BIU118" s="1121"/>
      <c r="BIV118" s="1109"/>
      <c r="BIW118" s="1109"/>
      <c r="BIX118" s="1109"/>
      <c r="BIY118" s="1112">
        <f t="shared" si="7798"/>
        <v>0</v>
      </c>
      <c r="BIZ118" s="1109"/>
      <c r="BJA118" s="1109"/>
      <c r="BJB118" s="1109"/>
      <c r="BJC118" s="1109"/>
      <c r="BJD118" s="1109"/>
      <c r="BJE118" s="1111"/>
      <c r="BJF118" s="1112">
        <f t="shared" si="7799"/>
        <v>0</v>
      </c>
      <c r="BJG118" s="1126"/>
      <c r="BJH118" s="1110"/>
      <c r="BJJ118" s="1121"/>
      <c r="BJK118" s="1109"/>
      <c r="BJL118" s="1109"/>
      <c r="BJM118" s="1109"/>
      <c r="BJN118" s="1112">
        <f t="shared" si="7800"/>
        <v>0</v>
      </c>
      <c r="BJO118" s="1109"/>
      <c r="BJP118" s="1109"/>
      <c r="BJQ118" s="1109"/>
      <c r="BJR118" s="1109"/>
      <c r="BJS118" s="1109"/>
      <c r="BJT118" s="1111"/>
      <c r="BJU118" s="1112">
        <f t="shared" si="7801"/>
        <v>0</v>
      </c>
      <c r="BJV118" s="1126"/>
      <c r="BJW118" s="1110"/>
      <c r="BJY118" s="1121"/>
      <c r="BJZ118" s="1109"/>
      <c r="BKA118" s="1109"/>
      <c r="BKB118" s="1109"/>
      <c r="BKC118" s="1112">
        <f t="shared" si="7802"/>
        <v>0</v>
      </c>
      <c r="BKD118" s="1109"/>
      <c r="BKE118" s="1109"/>
      <c r="BKF118" s="1109"/>
      <c r="BKG118" s="1109"/>
      <c r="BKH118" s="1109"/>
      <c r="BKI118" s="1111"/>
      <c r="BKJ118" s="1112">
        <f t="shared" si="7803"/>
        <v>0</v>
      </c>
      <c r="BKK118" s="1126"/>
      <c r="BKL118" s="1110"/>
      <c r="BKN118" s="1121"/>
      <c r="BKO118" s="1109"/>
      <c r="BKP118" s="1109"/>
      <c r="BKQ118" s="1109"/>
      <c r="BKR118" s="1112">
        <f t="shared" si="7804"/>
        <v>0</v>
      </c>
      <c r="BKS118" s="1109"/>
      <c r="BKT118" s="1109"/>
      <c r="BKU118" s="1109"/>
      <c r="BKV118" s="1109"/>
      <c r="BKW118" s="1109"/>
      <c r="BKX118" s="1111"/>
      <c r="BKY118" s="1112">
        <f t="shared" si="7805"/>
        <v>0</v>
      </c>
      <c r="BKZ118" s="1126"/>
      <c r="BLA118" s="1110"/>
      <c r="BLC118" s="1121"/>
      <c r="BLD118" s="1109"/>
      <c r="BLE118" s="1109"/>
      <c r="BLF118" s="1109"/>
      <c r="BLG118" s="1112">
        <f t="shared" si="7806"/>
        <v>0</v>
      </c>
      <c r="BLH118" s="1109"/>
      <c r="BLI118" s="1109"/>
      <c r="BLJ118" s="1109"/>
      <c r="BLK118" s="1109"/>
      <c r="BLL118" s="1109"/>
      <c r="BLM118" s="1111"/>
      <c r="BLN118" s="1112">
        <f t="shared" si="7807"/>
        <v>0</v>
      </c>
      <c r="BLO118" s="1126"/>
      <c r="BLP118" s="1110"/>
      <c r="BLR118" s="1121"/>
      <c r="BLS118" s="1109"/>
      <c r="BLT118" s="1109"/>
      <c r="BLU118" s="1109"/>
      <c r="BLV118" s="1112">
        <f t="shared" si="7808"/>
        <v>0</v>
      </c>
      <c r="BLW118" s="1109"/>
      <c r="BLX118" s="1109"/>
      <c r="BLY118" s="1109"/>
      <c r="BLZ118" s="1109"/>
      <c r="BMA118" s="1109"/>
      <c r="BMB118" s="1111"/>
      <c r="BMC118" s="1112">
        <f t="shared" si="7809"/>
        <v>0</v>
      </c>
      <c r="BMD118" s="1126"/>
      <c r="BME118" s="1110"/>
      <c r="BMG118" s="1121"/>
      <c r="BMH118" s="1109"/>
      <c r="BMI118" s="1109"/>
      <c r="BMJ118" s="1109"/>
      <c r="BMK118" s="1112">
        <f t="shared" si="7810"/>
        <v>0</v>
      </c>
      <c r="BML118" s="1109"/>
      <c r="BMM118" s="1109"/>
      <c r="BMN118" s="1109"/>
      <c r="BMO118" s="1109"/>
      <c r="BMP118" s="1109"/>
      <c r="BMQ118" s="1111"/>
      <c r="BMR118" s="1112">
        <f t="shared" si="7811"/>
        <v>0</v>
      </c>
      <c r="BMS118" s="1126"/>
      <c r="BMT118" s="1110"/>
      <c r="BMV118" s="1121"/>
      <c r="BMW118" s="1109"/>
      <c r="BMX118" s="1109"/>
      <c r="BMY118" s="1109"/>
      <c r="BMZ118" s="1112">
        <f t="shared" si="7812"/>
        <v>0</v>
      </c>
      <c r="BNA118" s="1109"/>
      <c r="BNB118" s="1109"/>
      <c r="BNC118" s="1109"/>
      <c r="BND118" s="1109"/>
      <c r="BNE118" s="1109"/>
      <c r="BNF118" s="1111"/>
      <c r="BNG118" s="1112">
        <f t="shared" si="7813"/>
        <v>0</v>
      </c>
      <c r="BNH118" s="1126"/>
      <c r="BNI118" s="1110"/>
      <c r="BNK118" s="1121"/>
      <c r="BNL118" s="1109"/>
      <c r="BNM118" s="1109"/>
      <c r="BNN118" s="1109"/>
      <c r="BNO118" s="1112">
        <f t="shared" si="7814"/>
        <v>0</v>
      </c>
      <c r="BNP118" s="1109"/>
      <c r="BNQ118" s="1109"/>
      <c r="BNR118" s="1109"/>
      <c r="BNS118" s="1109"/>
      <c r="BNT118" s="1109"/>
      <c r="BNU118" s="1111"/>
      <c r="BNV118" s="1112">
        <f t="shared" si="7815"/>
        <v>0</v>
      </c>
      <c r="BNW118" s="1126"/>
      <c r="BNX118" s="1110"/>
      <c r="BNZ118" s="1121"/>
      <c r="BOA118" s="1109"/>
      <c r="BOB118" s="1109"/>
      <c r="BOC118" s="1109"/>
      <c r="BOD118" s="1112">
        <f t="shared" si="7816"/>
        <v>0</v>
      </c>
      <c r="BOE118" s="1109"/>
      <c r="BOF118" s="1109"/>
      <c r="BOG118" s="1109"/>
      <c r="BOH118" s="1109"/>
      <c r="BOI118" s="1109"/>
      <c r="BOJ118" s="1111"/>
      <c r="BOK118" s="1112">
        <f t="shared" si="7817"/>
        <v>0</v>
      </c>
      <c r="BOL118" s="1126"/>
      <c r="BOM118" s="1110"/>
      <c r="BOO118" s="1121"/>
      <c r="BOP118" s="1109"/>
      <c r="BOQ118" s="1109"/>
      <c r="BOR118" s="1109"/>
      <c r="BOS118" s="1112">
        <f t="shared" si="7818"/>
        <v>0</v>
      </c>
      <c r="BOT118" s="1109"/>
      <c r="BOU118" s="1109"/>
      <c r="BOV118" s="1109"/>
      <c r="BOW118" s="1109"/>
      <c r="BOX118" s="1109"/>
      <c r="BOY118" s="1111"/>
      <c r="BOZ118" s="1112">
        <f t="shared" si="7819"/>
        <v>0</v>
      </c>
      <c r="BPA118" s="1126"/>
      <c r="BPB118" s="1110"/>
      <c r="BPD118" s="1121"/>
      <c r="BPE118" s="1109"/>
      <c r="BPF118" s="1109"/>
      <c r="BPG118" s="1109"/>
      <c r="BPH118" s="1112">
        <f t="shared" si="7820"/>
        <v>0</v>
      </c>
      <c r="BPI118" s="1109"/>
      <c r="BPJ118" s="1109"/>
      <c r="BPK118" s="1109"/>
      <c r="BPL118" s="1109"/>
      <c r="BPM118" s="1109"/>
      <c r="BPN118" s="1111"/>
      <c r="BPO118" s="1112">
        <f t="shared" si="7821"/>
        <v>0</v>
      </c>
      <c r="BPP118" s="1126"/>
      <c r="BPQ118" s="1110"/>
      <c r="BPS118" s="1121"/>
      <c r="BPT118" s="1109"/>
      <c r="BPU118" s="1109"/>
      <c r="BPV118" s="1109"/>
      <c r="BPW118" s="1112">
        <f t="shared" si="7822"/>
        <v>0</v>
      </c>
      <c r="BPX118" s="1109"/>
      <c r="BPY118" s="1109"/>
      <c r="BPZ118" s="1109"/>
      <c r="BQA118" s="1109"/>
      <c r="BQB118" s="1109"/>
      <c r="BQC118" s="1111"/>
      <c r="BQD118" s="1112">
        <f t="shared" si="7823"/>
        <v>0</v>
      </c>
      <c r="BQE118" s="1126"/>
      <c r="BQF118" s="1110"/>
      <c r="BQH118" s="1121"/>
      <c r="BQI118" s="1109"/>
      <c r="BQJ118" s="1109"/>
      <c r="BQK118" s="1109"/>
      <c r="BQL118" s="1112">
        <f t="shared" si="7824"/>
        <v>0</v>
      </c>
      <c r="BQM118" s="1109"/>
      <c r="BQN118" s="1109"/>
      <c r="BQO118" s="1109"/>
      <c r="BQP118" s="1109"/>
      <c r="BQQ118" s="1109"/>
      <c r="BQR118" s="1111"/>
      <c r="BQS118" s="1112">
        <f t="shared" si="7825"/>
        <v>0</v>
      </c>
      <c r="BQT118" s="1126"/>
      <c r="BQU118" s="1110"/>
      <c r="BQW118" s="1121"/>
      <c r="BQX118" s="1109"/>
      <c r="BQY118" s="1109"/>
      <c r="BQZ118" s="1109"/>
      <c r="BRA118" s="1112">
        <f t="shared" si="7826"/>
        <v>0</v>
      </c>
      <c r="BRB118" s="1109"/>
      <c r="BRC118" s="1109"/>
      <c r="BRD118" s="1109"/>
      <c r="BRE118" s="1109"/>
      <c r="BRF118" s="1109"/>
      <c r="BRG118" s="1111"/>
      <c r="BRH118" s="1112">
        <f t="shared" si="7827"/>
        <v>0</v>
      </c>
      <c r="BRI118" s="1126"/>
      <c r="BRJ118" s="1110"/>
      <c r="BRL118" s="1121"/>
      <c r="BRM118" s="1109"/>
      <c r="BRN118" s="1109"/>
      <c r="BRO118" s="1109"/>
      <c r="BRP118" s="1112">
        <f t="shared" si="7828"/>
        <v>0</v>
      </c>
      <c r="BRQ118" s="1109"/>
      <c r="BRR118" s="1109"/>
      <c r="BRS118" s="1109"/>
      <c r="BRT118" s="1109"/>
      <c r="BRU118" s="1109"/>
      <c r="BRV118" s="1111"/>
      <c r="BRW118" s="1112">
        <f t="shared" si="7829"/>
        <v>0</v>
      </c>
      <c r="BRX118" s="1126"/>
      <c r="BRY118" s="1110"/>
      <c r="BSA118" s="1121"/>
      <c r="BSB118" s="1109"/>
      <c r="BSC118" s="1109"/>
      <c r="BSD118" s="1109"/>
      <c r="BSE118" s="1112">
        <f t="shared" si="7830"/>
        <v>0</v>
      </c>
      <c r="BSF118" s="1109"/>
      <c r="BSG118" s="1109"/>
      <c r="BSH118" s="1109"/>
      <c r="BSI118" s="1109"/>
      <c r="BSJ118" s="1109"/>
      <c r="BSK118" s="1111"/>
      <c r="BSL118" s="1112">
        <f t="shared" si="7831"/>
        <v>0</v>
      </c>
      <c r="BSM118" s="1126"/>
      <c r="BSN118" s="1110"/>
      <c r="BSP118" s="1121"/>
      <c r="BSQ118" s="1109"/>
      <c r="BSR118" s="1109"/>
      <c r="BSS118" s="1109"/>
      <c r="BST118" s="1112">
        <f t="shared" si="7832"/>
        <v>0</v>
      </c>
      <c r="BSU118" s="1109"/>
      <c r="BSV118" s="1109"/>
      <c r="BSW118" s="1109"/>
      <c r="BSX118" s="1109"/>
      <c r="BSY118" s="1109"/>
      <c r="BSZ118" s="1111"/>
      <c r="BTA118" s="1112">
        <f t="shared" si="7833"/>
        <v>0</v>
      </c>
      <c r="BTB118" s="1126"/>
      <c r="BTC118" s="1110"/>
      <c r="BTE118" s="1121"/>
      <c r="BTF118" s="1109"/>
      <c r="BTG118" s="1109"/>
      <c r="BTH118" s="1109"/>
      <c r="BTI118" s="1112">
        <f t="shared" si="7834"/>
        <v>0</v>
      </c>
      <c r="BTJ118" s="1109"/>
      <c r="BTK118" s="1109"/>
      <c r="BTL118" s="1109"/>
      <c r="BTM118" s="1109"/>
      <c r="BTN118" s="1109"/>
      <c r="BTO118" s="1111"/>
      <c r="BTP118" s="1112">
        <f t="shared" si="7835"/>
        <v>0</v>
      </c>
      <c r="BTQ118" s="1126"/>
      <c r="BTR118" s="1110"/>
      <c r="BTT118" s="1121"/>
      <c r="BTU118" s="1109"/>
      <c r="BTV118" s="1109"/>
      <c r="BTW118" s="1109"/>
      <c r="BTX118" s="1112">
        <f t="shared" si="7836"/>
        <v>0</v>
      </c>
      <c r="BTY118" s="1109"/>
      <c r="BTZ118" s="1109"/>
      <c r="BUA118" s="1109"/>
      <c r="BUB118" s="1109"/>
      <c r="BUC118" s="1109"/>
      <c r="BUD118" s="1111"/>
      <c r="BUE118" s="1112">
        <f t="shared" si="7837"/>
        <v>0</v>
      </c>
      <c r="BUF118" s="1126"/>
      <c r="BUG118" s="1110"/>
      <c r="BUI118" s="1121"/>
      <c r="BUJ118" s="1109"/>
      <c r="BUK118" s="1109"/>
      <c r="BUL118" s="1109"/>
      <c r="BUM118" s="1112">
        <f t="shared" si="7838"/>
        <v>0</v>
      </c>
      <c r="BUN118" s="1109"/>
      <c r="BUO118" s="1109"/>
      <c r="BUP118" s="1109"/>
      <c r="BUQ118" s="1109"/>
      <c r="BUR118" s="1109"/>
      <c r="BUS118" s="1111"/>
      <c r="BUT118" s="1112">
        <f t="shared" si="7839"/>
        <v>0</v>
      </c>
      <c r="BUU118" s="1126"/>
      <c r="BUV118" s="1110"/>
      <c r="BUX118" s="1121"/>
      <c r="BUY118" s="1109"/>
      <c r="BUZ118" s="1109"/>
      <c r="BVA118" s="1109"/>
      <c r="BVB118" s="1112">
        <f t="shared" si="7840"/>
        <v>0</v>
      </c>
      <c r="BVC118" s="1109"/>
      <c r="BVD118" s="1109"/>
      <c r="BVE118" s="1109"/>
      <c r="BVF118" s="1109"/>
      <c r="BVG118" s="1109"/>
      <c r="BVH118" s="1111"/>
      <c r="BVI118" s="1112">
        <f t="shared" si="7841"/>
        <v>0</v>
      </c>
      <c r="BVJ118" s="1126"/>
      <c r="BVK118" s="1110"/>
      <c r="BVM118" s="1121"/>
      <c r="BVN118" s="1109"/>
      <c r="BVO118" s="1109"/>
      <c r="BVP118" s="1109"/>
      <c r="BVQ118" s="1112">
        <f t="shared" si="7842"/>
        <v>0</v>
      </c>
      <c r="BVR118" s="1109"/>
      <c r="BVS118" s="1109"/>
      <c r="BVT118" s="1109"/>
      <c r="BVU118" s="1109"/>
      <c r="BVV118" s="1109"/>
      <c r="BVW118" s="1111"/>
      <c r="BVX118" s="1112">
        <f t="shared" si="7843"/>
        <v>0</v>
      </c>
      <c r="BVY118" s="1126"/>
      <c r="BVZ118" s="1110"/>
      <c r="BWB118" s="1121"/>
      <c r="BWC118" s="1109"/>
      <c r="BWD118" s="1109"/>
      <c r="BWE118" s="1109"/>
      <c r="BWF118" s="1112">
        <f t="shared" si="7844"/>
        <v>0</v>
      </c>
      <c r="BWG118" s="1109"/>
      <c r="BWH118" s="1109"/>
      <c r="BWI118" s="1109"/>
      <c r="BWJ118" s="1109"/>
      <c r="BWK118" s="1109"/>
      <c r="BWL118" s="1111"/>
      <c r="BWM118" s="1112">
        <f t="shared" si="7845"/>
        <v>0</v>
      </c>
      <c r="BWN118" s="1126"/>
      <c r="BWO118" s="1110"/>
    </row>
    <row r="119" spans="2:1965" ht="15" customHeight="1" x14ac:dyDescent="0.2">
      <c r="B119" s="1106" t="s">
        <v>777</v>
      </c>
      <c r="C119" s="1107"/>
      <c r="D119" s="1108"/>
      <c r="E119" s="1108"/>
      <c r="F119" s="1108"/>
      <c r="G119" s="1108"/>
      <c r="H119" s="1109"/>
      <c r="I119" s="1109"/>
      <c r="J119" s="1139"/>
      <c r="K119" s="1127"/>
      <c r="L119" s="1127"/>
      <c r="M119" s="1127"/>
      <c r="N119" s="1127"/>
      <c r="O119" s="1127"/>
      <c r="P119" s="1140"/>
      <c r="Q119" s="1107"/>
      <c r="R119" s="1108"/>
      <c r="S119" s="1108"/>
      <c r="T119" s="1108"/>
      <c r="U119" s="1108"/>
      <c r="V119" s="1109"/>
      <c r="W119" s="1109"/>
      <c r="X119" s="1139"/>
      <c r="Y119" s="1127"/>
      <c r="Z119" s="1127"/>
      <c r="AA119" s="1127"/>
      <c r="AB119" s="1127"/>
      <c r="AC119" s="1127"/>
      <c r="AD119" s="1140"/>
      <c r="AF119" s="1122"/>
      <c r="AG119" s="1108"/>
      <c r="AH119" s="1108"/>
      <c r="AI119" s="1108"/>
      <c r="AJ119" s="1108"/>
      <c r="AK119" s="1109"/>
      <c r="AL119" s="1109"/>
      <c r="AM119" s="1139"/>
      <c r="AN119" s="1127"/>
      <c r="AO119" s="1127"/>
      <c r="AP119" s="1127"/>
      <c r="AQ119" s="1127"/>
      <c r="AR119" s="1127"/>
      <c r="AS119" s="1140"/>
      <c r="AU119" s="1122"/>
      <c r="AV119" s="1108"/>
      <c r="AW119" s="1108"/>
      <c r="AX119" s="1108"/>
      <c r="AY119" s="1108"/>
      <c r="AZ119" s="1109"/>
      <c r="BA119" s="1109"/>
      <c r="BB119" s="1139"/>
      <c r="BC119" s="1127"/>
      <c r="BD119" s="1127"/>
      <c r="BE119" s="1127"/>
      <c r="BF119" s="1127"/>
      <c r="BG119" s="1127"/>
      <c r="BH119" s="1140"/>
      <c r="BJ119" s="1122"/>
      <c r="BK119" s="1108"/>
      <c r="BL119" s="1108"/>
      <c r="BM119" s="1108"/>
      <c r="BN119" s="1108"/>
      <c r="BO119" s="1109"/>
      <c r="BP119" s="1109"/>
      <c r="BQ119" s="1139"/>
      <c r="BR119" s="1127"/>
      <c r="BS119" s="1127"/>
      <c r="BT119" s="1127"/>
      <c r="BU119" s="1127"/>
      <c r="BV119" s="1127"/>
      <c r="BW119" s="1140"/>
      <c r="BY119" s="1122"/>
      <c r="BZ119" s="1108"/>
      <c r="CA119" s="1108"/>
      <c r="CB119" s="1108"/>
      <c r="CC119" s="1108"/>
      <c r="CD119" s="1109"/>
      <c r="CE119" s="1109"/>
      <c r="CF119" s="1139"/>
      <c r="CG119" s="1127"/>
      <c r="CH119" s="1127"/>
      <c r="CI119" s="1127"/>
      <c r="CJ119" s="1127"/>
      <c r="CK119" s="1127"/>
      <c r="CL119" s="1140"/>
      <c r="CN119" s="1122"/>
      <c r="CO119" s="1108"/>
      <c r="CP119" s="1108"/>
      <c r="CQ119" s="1108"/>
      <c r="CR119" s="1108"/>
      <c r="CS119" s="1109"/>
      <c r="CT119" s="1109"/>
      <c r="CU119" s="1139"/>
      <c r="CV119" s="1127"/>
      <c r="CW119" s="1127"/>
      <c r="CX119" s="1127"/>
      <c r="CY119" s="1127"/>
      <c r="CZ119" s="1127"/>
      <c r="DA119" s="1140"/>
      <c r="DC119" s="1122"/>
      <c r="DD119" s="1108"/>
      <c r="DE119" s="1108"/>
      <c r="DF119" s="1108"/>
      <c r="DG119" s="1108"/>
      <c r="DH119" s="1109"/>
      <c r="DI119" s="1109"/>
      <c r="DJ119" s="1139"/>
      <c r="DK119" s="1127"/>
      <c r="DL119" s="1127"/>
      <c r="DM119" s="1127"/>
      <c r="DN119" s="1127"/>
      <c r="DO119" s="1127"/>
      <c r="DP119" s="1140"/>
      <c r="DR119" s="1122"/>
      <c r="DS119" s="1108"/>
      <c r="DT119" s="1108"/>
      <c r="DU119" s="1108"/>
      <c r="DV119" s="1108"/>
      <c r="DW119" s="1109"/>
      <c r="DX119" s="1109"/>
      <c r="DY119" s="1139"/>
      <c r="DZ119" s="1127"/>
      <c r="EA119" s="1127"/>
      <c r="EB119" s="1127"/>
      <c r="EC119" s="1127"/>
      <c r="ED119" s="1127"/>
      <c r="EE119" s="1140"/>
      <c r="EG119" s="1122"/>
      <c r="EH119" s="1108"/>
      <c r="EI119" s="1108"/>
      <c r="EJ119" s="1108"/>
      <c r="EK119" s="1108"/>
      <c r="EL119" s="1109"/>
      <c r="EM119" s="1109"/>
      <c r="EN119" s="1139"/>
      <c r="EO119" s="1127"/>
      <c r="EP119" s="1127"/>
      <c r="EQ119" s="1127"/>
      <c r="ER119" s="1127"/>
      <c r="ES119" s="1127"/>
      <c r="ET119" s="1140"/>
      <c r="EV119" s="1122"/>
      <c r="EW119" s="1108"/>
      <c r="EX119" s="1108"/>
      <c r="EY119" s="1108"/>
      <c r="EZ119" s="1108"/>
      <c r="FA119" s="1109"/>
      <c r="FB119" s="1109"/>
      <c r="FC119" s="1139"/>
      <c r="FD119" s="1127"/>
      <c r="FE119" s="1127"/>
      <c r="FF119" s="1127"/>
      <c r="FG119" s="1127"/>
      <c r="FH119" s="1127"/>
      <c r="FI119" s="1140"/>
      <c r="FK119" s="1122"/>
      <c r="FL119" s="1108"/>
      <c r="FM119" s="1108"/>
      <c r="FN119" s="1108"/>
      <c r="FO119" s="1108"/>
      <c r="FP119" s="1109"/>
      <c r="FQ119" s="1109"/>
      <c r="FR119" s="1139"/>
      <c r="FS119" s="1127"/>
      <c r="FT119" s="1127"/>
      <c r="FU119" s="1127"/>
      <c r="FV119" s="1127"/>
      <c r="FW119" s="1127"/>
      <c r="FX119" s="1140"/>
      <c r="FZ119" s="1122"/>
      <c r="GA119" s="1108"/>
      <c r="GB119" s="1108"/>
      <c r="GC119" s="1108"/>
      <c r="GD119" s="1108"/>
      <c r="GE119" s="1109"/>
      <c r="GF119" s="1109"/>
      <c r="GG119" s="1139"/>
      <c r="GH119" s="1127"/>
      <c r="GI119" s="1127"/>
      <c r="GJ119" s="1127"/>
      <c r="GK119" s="1127"/>
      <c r="GL119" s="1127"/>
      <c r="GM119" s="1140"/>
      <c r="GO119" s="1122"/>
      <c r="GP119" s="1108"/>
      <c r="GQ119" s="1108"/>
      <c r="GR119" s="1108"/>
      <c r="GS119" s="1108"/>
      <c r="GT119" s="1109"/>
      <c r="GU119" s="1109"/>
      <c r="GV119" s="1139"/>
      <c r="GW119" s="1127"/>
      <c r="GX119" s="1127"/>
      <c r="GY119" s="1127"/>
      <c r="GZ119" s="1127"/>
      <c r="HA119" s="1127"/>
      <c r="HB119" s="1140"/>
      <c r="HD119" s="1122"/>
      <c r="HE119" s="1108"/>
      <c r="HF119" s="1108"/>
      <c r="HG119" s="1108"/>
      <c r="HH119" s="1108"/>
      <c r="HI119" s="1109"/>
      <c r="HJ119" s="1109"/>
      <c r="HK119" s="1139"/>
      <c r="HL119" s="1127"/>
      <c r="HM119" s="1127"/>
      <c r="HN119" s="1127"/>
      <c r="HO119" s="1127"/>
      <c r="HP119" s="1127"/>
      <c r="HQ119" s="1140"/>
      <c r="HS119" s="1122"/>
      <c r="HT119" s="1108"/>
      <c r="HU119" s="1108"/>
      <c r="HV119" s="1108"/>
      <c r="HW119" s="1108"/>
      <c r="HX119" s="1109"/>
      <c r="HY119" s="1109"/>
      <c r="HZ119" s="1139"/>
      <c r="IA119" s="1127"/>
      <c r="IB119" s="1127"/>
      <c r="IC119" s="1127"/>
      <c r="ID119" s="1127"/>
      <c r="IE119" s="1127"/>
      <c r="IF119" s="1140"/>
      <c r="IH119" s="1122"/>
      <c r="II119" s="1108"/>
      <c r="IJ119" s="1108"/>
      <c r="IK119" s="1108"/>
      <c r="IL119" s="1108"/>
      <c r="IM119" s="1109"/>
      <c r="IN119" s="1109"/>
      <c r="IO119" s="1139"/>
      <c r="IP119" s="1127"/>
      <c r="IQ119" s="1127"/>
      <c r="IR119" s="1127"/>
      <c r="IS119" s="1127"/>
      <c r="IT119" s="1127"/>
      <c r="IU119" s="1140"/>
      <c r="IW119" s="1122"/>
      <c r="IX119" s="1108"/>
      <c r="IY119" s="1108"/>
      <c r="IZ119" s="1108"/>
      <c r="JA119" s="1108"/>
      <c r="JB119" s="1109"/>
      <c r="JC119" s="1109"/>
      <c r="JD119" s="1139"/>
      <c r="JE119" s="1127"/>
      <c r="JF119" s="1127"/>
      <c r="JG119" s="1127"/>
      <c r="JH119" s="1127"/>
      <c r="JI119" s="1127"/>
      <c r="JJ119" s="1140"/>
      <c r="JL119" s="1122"/>
      <c r="JM119" s="1108"/>
      <c r="JN119" s="1108"/>
      <c r="JO119" s="1108"/>
      <c r="JP119" s="1108"/>
      <c r="JQ119" s="1109"/>
      <c r="JR119" s="1109"/>
      <c r="JS119" s="1139"/>
      <c r="JT119" s="1127"/>
      <c r="JU119" s="1127"/>
      <c r="JV119" s="1127"/>
      <c r="JW119" s="1127"/>
      <c r="JX119" s="1127"/>
      <c r="JY119" s="1140"/>
      <c r="KA119" s="1122"/>
      <c r="KB119" s="1108"/>
      <c r="KC119" s="1108"/>
      <c r="KD119" s="1108"/>
      <c r="KE119" s="1108"/>
      <c r="KF119" s="1109"/>
      <c r="KG119" s="1109"/>
      <c r="KH119" s="1139"/>
      <c r="KI119" s="1127"/>
      <c r="KJ119" s="1127"/>
      <c r="KK119" s="1127"/>
      <c r="KL119" s="1127"/>
      <c r="KM119" s="1127"/>
      <c r="KN119" s="1140"/>
      <c r="KP119" s="1122"/>
      <c r="KQ119" s="1108"/>
      <c r="KR119" s="1108"/>
      <c r="KS119" s="1108"/>
      <c r="KT119" s="1108"/>
      <c r="KU119" s="1109"/>
      <c r="KV119" s="1109"/>
      <c r="KW119" s="1139"/>
      <c r="KX119" s="1127"/>
      <c r="KY119" s="1127"/>
      <c r="KZ119" s="1127"/>
      <c r="LA119" s="1127"/>
      <c r="LB119" s="1127"/>
      <c r="LC119" s="1140"/>
      <c r="LE119" s="1122"/>
      <c r="LF119" s="1108"/>
      <c r="LG119" s="1108"/>
      <c r="LH119" s="1108"/>
      <c r="LI119" s="1108"/>
      <c r="LJ119" s="1109"/>
      <c r="LK119" s="1109"/>
      <c r="LL119" s="1139"/>
      <c r="LM119" s="1127"/>
      <c r="LN119" s="1127"/>
      <c r="LO119" s="1127"/>
      <c r="LP119" s="1127"/>
      <c r="LQ119" s="1127"/>
      <c r="LR119" s="1140"/>
      <c r="LT119" s="1122"/>
      <c r="LU119" s="1108"/>
      <c r="LV119" s="1108"/>
      <c r="LW119" s="1108"/>
      <c r="LX119" s="1108"/>
      <c r="LY119" s="1109"/>
      <c r="LZ119" s="1109"/>
      <c r="MA119" s="1139"/>
      <c r="MB119" s="1127"/>
      <c r="MC119" s="1127"/>
      <c r="MD119" s="1127"/>
      <c r="ME119" s="1127"/>
      <c r="MF119" s="1127"/>
      <c r="MG119" s="1140"/>
      <c r="MI119" s="1122"/>
      <c r="MJ119" s="1108"/>
      <c r="MK119" s="1108"/>
      <c r="ML119" s="1108"/>
      <c r="MM119" s="1108"/>
      <c r="MN119" s="1109"/>
      <c r="MO119" s="1109"/>
      <c r="MP119" s="1139"/>
      <c r="MQ119" s="1127"/>
      <c r="MR119" s="1127"/>
      <c r="MS119" s="1127"/>
      <c r="MT119" s="1127"/>
      <c r="MU119" s="1127"/>
      <c r="MV119" s="1140"/>
      <c r="MX119" s="1122"/>
      <c r="MY119" s="1108"/>
      <c r="MZ119" s="1108"/>
      <c r="NA119" s="1108"/>
      <c r="NB119" s="1108"/>
      <c r="NC119" s="1109"/>
      <c r="ND119" s="1109"/>
      <c r="NE119" s="1139"/>
      <c r="NF119" s="1127"/>
      <c r="NG119" s="1127"/>
      <c r="NH119" s="1127"/>
      <c r="NI119" s="1127"/>
      <c r="NJ119" s="1127"/>
      <c r="NK119" s="1140"/>
      <c r="NM119" s="1122"/>
      <c r="NN119" s="1108"/>
      <c r="NO119" s="1108"/>
      <c r="NP119" s="1108"/>
      <c r="NQ119" s="1108"/>
      <c r="NR119" s="1109"/>
      <c r="NS119" s="1109"/>
      <c r="NT119" s="1139"/>
      <c r="NU119" s="1127"/>
      <c r="NV119" s="1127"/>
      <c r="NW119" s="1127"/>
      <c r="NX119" s="1127"/>
      <c r="NY119" s="1127"/>
      <c r="NZ119" s="1140"/>
      <c r="OB119" s="1122"/>
      <c r="OC119" s="1108"/>
      <c r="OD119" s="1108"/>
      <c r="OE119" s="1108"/>
      <c r="OF119" s="1108"/>
      <c r="OG119" s="1109"/>
      <c r="OH119" s="1109"/>
      <c r="OI119" s="1139"/>
      <c r="OJ119" s="1127"/>
      <c r="OK119" s="1127"/>
      <c r="OL119" s="1127"/>
      <c r="OM119" s="1127"/>
      <c r="ON119" s="1127"/>
      <c r="OO119" s="1140"/>
      <c r="OQ119" s="1122"/>
      <c r="OR119" s="1108"/>
      <c r="OS119" s="1108"/>
      <c r="OT119" s="1108"/>
      <c r="OU119" s="1108"/>
      <c r="OV119" s="1109"/>
      <c r="OW119" s="1109"/>
      <c r="OX119" s="1139"/>
      <c r="OY119" s="1127"/>
      <c r="OZ119" s="1127"/>
      <c r="PA119" s="1127"/>
      <c r="PB119" s="1127"/>
      <c r="PC119" s="1127"/>
      <c r="PD119" s="1140"/>
      <c r="PF119" s="1122"/>
      <c r="PG119" s="1108"/>
      <c r="PH119" s="1108"/>
      <c r="PI119" s="1108"/>
      <c r="PJ119" s="1108"/>
      <c r="PK119" s="1109"/>
      <c r="PL119" s="1109"/>
      <c r="PM119" s="1139"/>
      <c r="PN119" s="1127"/>
      <c r="PO119" s="1127"/>
      <c r="PP119" s="1127"/>
      <c r="PQ119" s="1127"/>
      <c r="PR119" s="1127"/>
      <c r="PS119" s="1140"/>
      <c r="PU119" s="1122"/>
      <c r="PV119" s="1108"/>
      <c r="PW119" s="1108"/>
      <c r="PX119" s="1108"/>
      <c r="PY119" s="1108"/>
      <c r="PZ119" s="1109"/>
      <c r="QA119" s="1109"/>
      <c r="QB119" s="1139"/>
      <c r="QC119" s="1127"/>
      <c r="QD119" s="1127"/>
      <c r="QE119" s="1127"/>
      <c r="QF119" s="1127"/>
      <c r="QG119" s="1127"/>
      <c r="QH119" s="1140"/>
      <c r="QJ119" s="1122"/>
      <c r="QK119" s="1108"/>
      <c r="QL119" s="1108"/>
      <c r="QM119" s="1108"/>
      <c r="QN119" s="1108"/>
      <c r="QO119" s="1109"/>
      <c r="QP119" s="1109"/>
      <c r="QQ119" s="1139"/>
      <c r="QR119" s="1127"/>
      <c r="QS119" s="1127"/>
      <c r="QT119" s="1127"/>
      <c r="QU119" s="1127"/>
      <c r="QV119" s="1127"/>
      <c r="QW119" s="1140"/>
      <c r="QY119" s="1122"/>
      <c r="QZ119" s="1108"/>
      <c r="RA119" s="1108"/>
      <c r="RB119" s="1108"/>
      <c r="RC119" s="1108"/>
      <c r="RD119" s="1109"/>
      <c r="RE119" s="1109"/>
      <c r="RF119" s="1139"/>
      <c r="RG119" s="1127"/>
      <c r="RH119" s="1127"/>
      <c r="RI119" s="1127"/>
      <c r="RJ119" s="1127"/>
      <c r="RK119" s="1127"/>
      <c r="RL119" s="1140"/>
      <c r="RN119" s="1122"/>
      <c r="RO119" s="1108"/>
      <c r="RP119" s="1108"/>
      <c r="RQ119" s="1108"/>
      <c r="RR119" s="1108"/>
      <c r="RS119" s="1109"/>
      <c r="RT119" s="1109"/>
      <c r="RU119" s="1139"/>
      <c r="RV119" s="1127"/>
      <c r="RW119" s="1127"/>
      <c r="RX119" s="1127"/>
      <c r="RY119" s="1127"/>
      <c r="RZ119" s="1127"/>
      <c r="SA119" s="1140"/>
      <c r="SC119" s="1122"/>
      <c r="SD119" s="1108"/>
      <c r="SE119" s="1108"/>
      <c r="SF119" s="1108"/>
      <c r="SG119" s="1108"/>
      <c r="SH119" s="1109"/>
      <c r="SI119" s="1109"/>
      <c r="SJ119" s="1139"/>
      <c r="SK119" s="1127"/>
      <c r="SL119" s="1127"/>
      <c r="SM119" s="1127"/>
      <c r="SN119" s="1127"/>
      <c r="SO119" s="1127"/>
      <c r="SP119" s="1140"/>
      <c r="SR119" s="1122"/>
      <c r="SS119" s="1108"/>
      <c r="ST119" s="1108"/>
      <c r="SU119" s="1108"/>
      <c r="SV119" s="1108"/>
      <c r="SW119" s="1109"/>
      <c r="SX119" s="1109"/>
      <c r="SY119" s="1139"/>
      <c r="SZ119" s="1127"/>
      <c r="TA119" s="1127"/>
      <c r="TB119" s="1127"/>
      <c r="TC119" s="1127"/>
      <c r="TD119" s="1127"/>
      <c r="TE119" s="1140"/>
      <c r="TG119" s="1122"/>
      <c r="TH119" s="1108"/>
      <c r="TI119" s="1108"/>
      <c r="TJ119" s="1108"/>
      <c r="TK119" s="1108"/>
      <c r="TL119" s="1109"/>
      <c r="TM119" s="1109"/>
      <c r="TN119" s="1139"/>
      <c r="TO119" s="1127"/>
      <c r="TP119" s="1127"/>
      <c r="TQ119" s="1127"/>
      <c r="TR119" s="1127"/>
      <c r="TS119" s="1127"/>
      <c r="TT119" s="1140"/>
      <c r="TV119" s="1122"/>
      <c r="TW119" s="1108"/>
      <c r="TX119" s="1108"/>
      <c r="TY119" s="1108"/>
      <c r="TZ119" s="1108"/>
      <c r="UA119" s="1109"/>
      <c r="UB119" s="1109"/>
      <c r="UC119" s="1139"/>
      <c r="UD119" s="1127"/>
      <c r="UE119" s="1127"/>
      <c r="UF119" s="1127"/>
      <c r="UG119" s="1127"/>
      <c r="UH119" s="1127"/>
      <c r="UI119" s="1140"/>
      <c r="UK119" s="1122"/>
      <c r="UL119" s="1108"/>
      <c r="UM119" s="1108"/>
      <c r="UN119" s="1108"/>
      <c r="UO119" s="1108"/>
      <c r="UP119" s="1109"/>
      <c r="UQ119" s="1109"/>
      <c r="UR119" s="1139"/>
      <c r="US119" s="1127"/>
      <c r="UT119" s="1127"/>
      <c r="UU119" s="1127"/>
      <c r="UV119" s="1127"/>
      <c r="UW119" s="1127"/>
      <c r="UX119" s="1140"/>
      <c r="UZ119" s="1122"/>
      <c r="VA119" s="1108"/>
      <c r="VB119" s="1108"/>
      <c r="VC119" s="1108"/>
      <c r="VD119" s="1108"/>
      <c r="VE119" s="1109"/>
      <c r="VF119" s="1109"/>
      <c r="VG119" s="1139"/>
      <c r="VH119" s="1127"/>
      <c r="VI119" s="1127"/>
      <c r="VJ119" s="1127"/>
      <c r="VK119" s="1127"/>
      <c r="VL119" s="1127"/>
      <c r="VM119" s="1140"/>
      <c r="VO119" s="1122"/>
      <c r="VP119" s="1108"/>
      <c r="VQ119" s="1108"/>
      <c r="VR119" s="1108"/>
      <c r="VS119" s="1108"/>
      <c r="VT119" s="1109"/>
      <c r="VU119" s="1109"/>
      <c r="VV119" s="1139"/>
      <c r="VW119" s="1127"/>
      <c r="VX119" s="1127"/>
      <c r="VY119" s="1127"/>
      <c r="VZ119" s="1127"/>
      <c r="WA119" s="1127"/>
      <c r="WB119" s="1140"/>
      <c r="WD119" s="1122"/>
      <c r="WE119" s="1108"/>
      <c r="WF119" s="1108"/>
      <c r="WG119" s="1108"/>
      <c r="WH119" s="1108"/>
      <c r="WI119" s="1109"/>
      <c r="WJ119" s="1109"/>
      <c r="WK119" s="1139"/>
      <c r="WL119" s="1127"/>
      <c r="WM119" s="1127"/>
      <c r="WN119" s="1127"/>
      <c r="WO119" s="1127"/>
      <c r="WP119" s="1127"/>
      <c r="WQ119" s="1140"/>
      <c r="WS119" s="1122"/>
      <c r="WT119" s="1108"/>
      <c r="WU119" s="1108"/>
      <c r="WV119" s="1108"/>
      <c r="WW119" s="1108"/>
      <c r="WX119" s="1109"/>
      <c r="WY119" s="1109"/>
      <c r="WZ119" s="1139"/>
      <c r="XA119" s="1127"/>
      <c r="XB119" s="1127"/>
      <c r="XC119" s="1127"/>
      <c r="XD119" s="1127"/>
      <c r="XE119" s="1127"/>
      <c r="XF119" s="1140"/>
      <c r="XH119" s="1122"/>
      <c r="XI119" s="1108"/>
      <c r="XJ119" s="1108"/>
      <c r="XK119" s="1108"/>
      <c r="XL119" s="1108"/>
      <c r="XM119" s="1109"/>
      <c r="XN119" s="1109"/>
      <c r="XO119" s="1139"/>
      <c r="XP119" s="1127"/>
      <c r="XQ119" s="1127"/>
      <c r="XR119" s="1127"/>
      <c r="XS119" s="1127"/>
      <c r="XT119" s="1127"/>
      <c r="XU119" s="1140"/>
      <c r="XW119" s="1122"/>
      <c r="XX119" s="1108"/>
      <c r="XY119" s="1108"/>
      <c r="XZ119" s="1108"/>
      <c r="YA119" s="1108"/>
      <c r="YB119" s="1109"/>
      <c r="YC119" s="1109"/>
      <c r="YD119" s="1139"/>
      <c r="YE119" s="1127"/>
      <c r="YF119" s="1127"/>
      <c r="YG119" s="1127"/>
      <c r="YH119" s="1127"/>
      <c r="YI119" s="1127"/>
      <c r="YJ119" s="1140"/>
      <c r="YL119" s="1122"/>
      <c r="YM119" s="1108"/>
      <c r="YN119" s="1108"/>
      <c r="YO119" s="1108"/>
      <c r="YP119" s="1108"/>
      <c r="YQ119" s="1109"/>
      <c r="YR119" s="1109"/>
      <c r="YS119" s="1139"/>
      <c r="YT119" s="1127"/>
      <c r="YU119" s="1127"/>
      <c r="YV119" s="1127"/>
      <c r="YW119" s="1127"/>
      <c r="YX119" s="1127"/>
      <c r="YY119" s="1140"/>
      <c r="ZA119" s="1122"/>
      <c r="ZB119" s="1108"/>
      <c r="ZC119" s="1108"/>
      <c r="ZD119" s="1108"/>
      <c r="ZE119" s="1108"/>
      <c r="ZF119" s="1109"/>
      <c r="ZG119" s="1109"/>
      <c r="ZH119" s="1139"/>
      <c r="ZI119" s="1127"/>
      <c r="ZJ119" s="1127"/>
      <c r="ZK119" s="1127"/>
      <c r="ZL119" s="1127"/>
      <c r="ZM119" s="1127"/>
      <c r="ZN119" s="1140"/>
      <c r="ZP119" s="1122"/>
      <c r="ZQ119" s="1108"/>
      <c r="ZR119" s="1108"/>
      <c r="ZS119" s="1108"/>
      <c r="ZT119" s="1108"/>
      <c r="ZU119" s="1109"/>
      <c r="ZV119" s="1109"/>
      <c r="ZW119" s="1139"/>
      <c r="ZX119" s="1127"/>
      <c r="ZY119" s="1127"/>
      <c r="ZZ119" s="1127"/>
      <c r="AAA119" s="1127"/>
      <c r="AAB119" s="1127"/>
      <c r="AAC119" s="1140"/>
      <c r="AAE119" s="1122"/>
      <c r="AAF119" s="1108"/>
      <c r="AAG119" s="1108"/>
      <c r="AAH119" s="1108"/>
      <c r="AAI119" s="1108"/>
      <c r="AAJ119" s="1109"/>
      <c r="AAK119" s="1109"/>
      <c r="AAL119" s="1139"/>
      <c r="AAM119" s="1127"/>
      <c r="AAN119" s="1127"/>
      <c r="AAO119" s="1127"/>
      <c r="AAP119" s="1127"/>
      <c r="AAQ119" s="1127"/>
      <c r="AAR119" s="1140"/>
      <c r="AAT119" s="1122"/>
      <c r="AAU119" s="1108"/>
      <c r="AAV119" s="1108"/>
      <c r="AAW119" s="1108"/>
      <c r="AAX119" s="1108"/>
      <c r="AAY119" s="1109"/>
      <c r="AAZ119" s="1109"/>
      <c r="ABA119" s="1139"/>
      <c r="ABB119" s="1127"/>
      <c r="ABC119" s="1127"/>
      <c r="ABD119" s="1127"/>
      <c r="ABE119" s="1127"/>
      <c r="ABF119" s="1127"/>
      <c r="ABG119" s="1140"/>
      <c r="ABI119" s="1122"/>
      <c r="ABJ119" s="1108"/>
      <c r="ABK119" s="1108"/>
      <c r="ABL119" s="1108"/>
      <c r="ABM119" s="1108"/>
      <c r="ABN119" s="1109"/>
      <c r="ABO119" s="1109"/>
      <c r="ABP119" s="1139"/>
      <c r="ABQ119" s="1127"/>
      <c r="ABR119" s="1127"/>
      <c r="ABS119" s="1127"/>
      <c r="ABT119" s="1127"/>
      <c r="ABU119" s="1127"/>
      <c r="ABV119" s="1140"/>
      <c r="ABX119" s="1122"/>
      <c r="ABY119" s="1108"/>
      <c r="ABZ119" s="1108"/>
      <c r="ACA119" s="1108"/>
      <c r="ACB119" s="1108"/>
      <c r="ACC119" s="1109"/>
      <c r="ACD119" s="1109"/>
      <c r="ACE119" s="1139"/>
      <c r="ACF119" s="1127"/>
      <c r="ACG119" s="1127"/>
      <c r="ACH119" s="1127"/>
      <c r="ACI119" s="1127"/>
      <c r="ACJ119" s="1127"/>
      <c r="ACK119" s="1140"/>
      <c r="ACM119" s="1122"/>
      <c r="ACN119" s="1108"/>
      <c r="ACO119" s="1108"/>
      <c r="ACP119" s="1108"/>
      <c r="ACQ119" s="1108"/>
      <c r="ACR119" s="1109"/>
      <c r="ACS119" s="1109"/>
      <c r="ACT119" s="1139"/>
      <c r="ACU119" s="1127"/>
      <c r="ACV119" s="1127"/>
      <c r="ACW119" s="1127"/>
      <c r="ACX119" s="1127"/>
      <c r="ACY119" s="1127"/>
      <c r="ACZ119" s="1140"/>
      <c r="ADB119" s="1122"/>
      <c r="ADC119" s="1108"/>
      <c r="ADD119" s="1108"/>
      <c r="ADE119" s="1108"/>
      <c r="ADF119" s="1108"/>
      <c r="ADG119" s="1109"/>
      <c r="ADH119" s="1109"/>
      <c r="ADI119" s="1139"/>
      <c r="ADJ119" s="1127"/>
      <c r="ADK119" s="1127"/>
      <c r="ADL119" s="1127"/>
      <c r="ADM119" s="1127"/>
      <c r="ADN119" s="1127"/>
      <c r="ADO119" s="1140"/>
      <c r="ADQ119" s="1122"/>
      <c r="ADR119" s="1108"/>
      <c r="ADS119" s="1108"/>
      <c r="ADT119" s="1108"/>
      <c r="ADU119" s="1108"/>
      <c r="ADV119" s="1109"/>
      <c r="ADW119" s="1109"/>
      <c r="ADX119" s="1139"/>
      <c r="ADY119" s="1127"/>
      <c r="ADZ119" s="1127"/>
      <c r="AEA119" s="1127"/>
      <c r="AEB119" s="1127"/>
      <c r="AEC119" s="1127"/>
      <c r="AED119" s="1140"/>
      <c r="AEF119" s="1122"/>
      <c r="AEG119" s="1108"/>
      <c r="AEH119" s="1108"/>
      <c r="AEI119" s="1108"/>
      <c r="AEJ119" s="1108"/>
      <c r="AEK119" s="1109"/>
      <c r="AEL119" s="1109"/>
      <c r="AEM119" s="1139"/>
      <c r="AEN119" s="1127"/>
      <c r="AEO119" s="1127"/>
      <c r="AEP119" s="1127"/>
      <c r="AEQ119" s="1127"/>
      <c r="AER119" s="1127"/>
      <c r="AES119" s="1140"/>
      <c r="AEU119" s="1122"/>
      <c r="AEV119" s="1108"/>
      <c r="AEW119" s="1108"/>
      <c r="AEX119" s="1108"/>
      <c r="AEY119" s="1108"/>
      <c r="AEZ119" s="1109"/>
      <c r="AFA119" s="1109"/>
      <c r="AFB119" s="1139"/>
      <c r="AFC119" s="1127"/>
      <c r="AFD119" s="1127"/>
      <c r="AFE119" s="1127"/>
      <c r="AFF119" s="1127"/>
      <c r="AFG119" s="1127"/>
      <c r="AFH119" s="1140"/>
      <c r="AFJ119" s="1122"/>
      <c r="AFK119" s="1108"/>
      <c r="AFL119" s="1108"/>
      <c r="AFM119" s="1108"/>
      <c r="AFN119" s="1108"/>
      <c r="AFO119" s="1109"/>
      <c r="AFP119" s="1109"/>
      <c r="AFQ119" s="1139"/>
      <c r="AFR119" s="1127"/>
      <c r="AFS119" s="1127"/>
      <c r="AFT119" s="1127"/>
      <c r="AFU119" s="1127"/>
      <c r="AFV119" s="1127"/>
      <c r="AFW119" s="1140"/>
      <c r="AFY119" s="1122"/>
      <c r="AFZ119" s="1108"/>
      <c r="AGA119" s="1108"/>
      <c r="AGB119" s="1108"/>
      <c r="AGC119" s="1108"/>
      <c r="AGD119" s="1109"/>
      <c r="AGE119" s="1109"/>
      <c r="AGF119" s="1139"/>
      <c r="AGG119" s="1127"/>
      <c r="AGH119" s="1127"/>
      <c r="AGI119" s="1127"/>
      <c r="AGJ119" s="1127"/>
      <c r="AGK119" s="1127"/>
      <c r="AGL119" s="1140"/>
      <c r="AGN119" s="1122"/>
      <c r="AGO119" s="1108"/>
      <c r="AGP119" s="1108"/>
      <c r="AGQ119" s="1108"/>
      <c r="AGR119" s="1108"/>
      <c r="AGS119" s="1109"/>
      <c r="AGT119" s="1109"/>
      <c r="AGU119" s="1139"/>
      <c r="AGV119" s="1127"/>
      <c r="AGW119" s="1127"/>
      <c r="AGX119" s="1127"/>
      <c r="AGY119" s="1127"/>
      <c r="AGZ119" s="1127"/>
      <c r="AHA119" s="1140"/>
      <c r="AHC119" s="1122"/>
      <c r="AHD119" s="1108"/>
      <c r="AHE119" s="1108"/>
      <c r="AHF119" s="1108"/>
      <c r="AHG119" s="1108"/>
      <c r="AHH119" s="1109"/>
      <c r="AHI119" s="1109"/>
      <c r="AHJ119" s="1139"/>
      <c r="AHK119" s="1127"/>
      <c r="AHL119" s="1127"/>
      <c r="AHM119" s="1127"/>
      <c r="AHN119" s="1127"/>
      <c r="AHO119" s="1127"/>
      <c r="AHP119" s="1140"/>
      <c r="AHR119" s="1122"/>
      <c r="AHS119" s="1108"/>
      <c r="AHT119" s="1108"/>
      <c r="AHU119" s="1108"/>
      <c r="AHV119" s="1108"/>
      <c r="AHW119" s="1109"/>
      <c r="AHX119" s="1109"/>
      <c r="AHY119" s="1139"/>
      <c r="AHZ119" s="1127"/>
      <c r="AIA119" s="1127"/>
      <c r="AIB119" s="1127"/>
      <c r="AIC119" s="1127"/>
      <c r="AID119" s="1127"/>
      <c r="AIE119" s="1140"/>
      <c r="AIG119" s="1122"/>
      <c r="AIH119" s="1108"/>
      <c r="AII119" s="1108"/>
      <c r="AIJ119" s="1108"/>
      <c r="AIK119" s="1108"/>
      <c r="AIL119" s="1109"/>
      <c r="AIM119" s="1109"/>
      <c r="AIN119" s="1139"/>
      <c r="AIO119" s="1127"/>
      <c r="AIP119" s="1127"/>
      <c r="AIQ119" s="1127"/>
      <c r="AIR119" s="1127"/>
      <c r="AIS119" s="1127"/>
      <c r="AIT119" s="1140"/>
      <c r="AIV119" s="1122"/>
      <c r="AIW119" s="1108"/>
      <c r="AIX119" s="1108"/>
      <c r="AIY119" s="1108"/>
      <c r="AIZ119" s="1108"/>
      <c r="AJA119" s="1109"/>
      <c r="AJB119" s="1109"/>
      <c r="AJC119" s="1139"/>
      <c r="AJD119" s="1127"/>
      <c r="AJE119" s="1127"/>
      <c r="AJF119" s="1127"/>
      <c r="AJG119" s="1127"/>
      <c r="AJH119" s="1127"/>
      <c r="AJI119" s="1140"/>
      <c r="AJK119" s="1122"/>
      <c r="AJL119" s="1108"/>
      <c r="AJM119" s="1108"/>
      <c r="AJN119" s="1108"/>
      <c r="AJO119" s="1108"/>
      <c r="AJP119" s="1109"/>
      <c r="AJQ119" s="1109"/>
      <c r="AJR119" s="1139"/>
      <c r="AJS119" s="1127"/>
      <c r="AJT119" s="1127"/>
      <c r="AJU119" s="1127"/>
      <c r="AJV119" s="1127"/>
      <c r="AJW119" s="1127"/>
      <c r="AJX119" s="1140"/>
      <c r="AJZ119" s="1122"/>
      <c r="AKA119" s="1108"/>
      <c r="AKB119" s="1108"/>
      <c r="AKC119" s="1108"/>
      <c r="AKD119" s="1108"/>
      <c r="AKE119" s="1109"/>
      <c r="AKF119" s="1109"/>
      <c r="AKG119" s="1139"/>
      <c r="AKH119" s="1127"/>
      <c r="AKI119" s="1127"/>
      <c r="AKJ119" s="1127"/>
      <c r="AKK119" s="1127"/>
      <c r="AKL119" s="1127"/>
      <c r="AKM119" s="1140"/>
      <c r="AKO119" s="1122"/>
      <c r="AKP119" s="1108"/>
      <c r="AKQ119" s="1108"/>
      <c r="AKR119" s="1108"/>
      <c r="AKS119" s="1108"/>
      <c r="AKT119" s="1109"/>
      <c r="AKU119" s="1109"/>
      <c r="AKV119" s="1139"/>
      <c r="AKW119" s="1127"/>
      <c r="AKX119" s="1127"/>
      <c r="AKY119" s="1127"/>
      <c r="AKZ119" s="1127"/>
      <c r="ALA119" s="1127"/>
      <c r="ALB119" s="1140"/>
      <c r="ALD119" s="1122"/>
      <c r="ALE119" s="1108"/>
      <c r="ALF119" s="1108"/>
      <c r="ALG119" s="1108"/>
      <c r="ALH119" s="1108"/>
      <c r="ALI119" s="1109"/>
      <c r="ALJ119" s="1109"/>
      <c r="ALK119" s="1139"/>
      <c r="ALL119" s="1127"/>
      <c r="ALM119" s="1127"/>
      <c r="ALN119" s="1127"/>
      <c r="ALO119" s="1127"/>
      <c r="ALP119" s="1127"/>
      <c r="ALQ119" s="1140"/>
      <c r="ALS119" s="1122"/>
      <c r="ALT119" s="1108"/>
      <c r="ALU119" s="1108"/>
      <c r="ALV119" s="1108"/>
      <c r="ALW119" s="1108"/>
      <c r="ALX119" s="1109"/>
      <c r="ALY119" s="1109"/>
      <c r="ALZ119" s="1139"/>
      <c r="AMA119" s="1127"/>
      <c r="AMB119" s="1127"/>
      <c r="AMC119" s="1127"/>
      <c r="AMD119" s="1127"/>
      <c r="AME119" s="1127"/>
      <c r="AMF119" s="1140"/>
      <c r="AMH119" s="1122"/>
      <c r="AMI119" s="1108"/>
      <c r="AMJ119" s="1108"/>
      <c r="AMK119" s="1108"/>
      <c r="AML119" s="1108"/>
      <c r="AMM119" s="1109"/>
      <c r="AMN119" s="1109"/>
      <c r="AMO119" s="1139"/>
      <c r="AMP119" s="1127"/>
      <c r="AMQ119" s="1127"/>
      <c r="AMR119" s="1127"/>
      <c r="AMS119" s="1127"/>
      <c r="AMT119" s="1127"/>
      <c r="AMU119" s="1140"/>
      <c r="AMW119" s="1122"/>
      <c r="AMX119" s="1108"/>
      <c r="AMY119" s="1108"/>
      <c r="AMZ119" s="1108"/>
      <c r="ANA119" s="1108"/>
      <c r="ANB119" s="1109"/>
      <c r="ANC119" s="1109"/>
      <c r="AND119" s="1139"/>
      <c r="ANE119" s="1127"/>
      <c r="ANF119" s="1127"/>
      <c r="ANG119" s="1127"/>
      <c r="ANH119" s="1127"/>
      <c r="ANI119" s="1127"/>
      <c r="ANJ119" s="1140"/>
      <c r="ANL119" s="1122"/>
      <c r="ANM119" s="1108"/>
      <c r="ANN119" s="1108"/>
      <c r="ANO119" s="1108"/>
      <c r="ANP119" s="1108"/>
      <c r="ANQ119" s="1109"/>
      <c r="ANR119" s="1109"/>
      <c r="ANS119" s="1139"/>
      <c r="ANT119" s="1127"/>
      <c r="ANU119" s="1127"/>
      <c r="ANV119" s="1127"/>
      <c r="ANW119" s="1127"/>
      <c r="ANX119" s="1127"/>
      <c r="ANY119" s="1140"/>
      <c r="AOA119" s="1122"/>
      <c r="AOB119" s="1108"/>
      <c r="AOC119" s="1108"/>
      <c r="AOD119" s="1108"/>
      <c r="AOE119" s="1108"/>
      <c r="AOF119" s="1109"/>
      <c r="AOG119" s="1109"/>
      <c r="AOH119" s="1139"/>
      <c r="AOI119" s="1127"/>
      <c r="AOJ119" s="1127"/>
      <c r="AOK119" s="1127"/>
      <c r="AOL119" s="1127"/>
      <c r="AOM119" s="1127"/>
      <c r="AON119" s="1140"/>
      <c r="AOP119" s="1122"/>
      <c r="AOQ119" s="1108"/>
      <c r="AOR119" s="1108"/>
      <c r="AOS119" s="1108"/>
      <c r="AOT119" s="1108"/>
      <c r="AOU119" s="1109"/>
      <c r="AOV119" s="1109"/>
      <c r="AOW119" s="1139"/>
      <c r="AOX119" s="1127"/>
      <c r="AOY119" s="1127"/>
      <c r="AOZ119" s="1127"/>
      <c r="APA119" s="1127"/>
      <c r="APB119" s="1127"/>
      <c r="APC119" s="1140"/>
      <c r="APE119" s="1122"/>
      <c r="APF119" s="1108"/>
      <c r="APG119" s="1108"/>
      <c r="APH119" s="1108"/>
      <c r="API119" s="1108"/>
      <c r="APJ119" s="1109"/>
      <c r="APK119" s="1109"/>
      <c r="APL119" s="1139"/>
      <c r="APM119" s="1127"/>
      <c r="APN119" s="1127"/>
      <c r="APO119" s="1127"/>
      <c r="APP119" s="1127"/>
      <c r="APQ119" s="1127"/>
      <c r="APR119" s="1140"/>
      <c r="APT119" s="1122"/>
      <c r="APU119" s="1108"/>
      <c r="APV119" s="1108"/>
      <c r="APW119" s="1108"/>
      <c r="APX119" s="1108"/>
      <c r="APY119" s="1109"/>
      <c r="APZ119" s="1109"/>
      <c r="AQA119" s="1139"/>
      <c r="AQB119" s="1127"/>
      <c r="AQC119" s="1127"/>
      <c r="AQD119" s="1127"/>
      <c r="AQE119" s="1127"/>
      <c r="AQF119" s="1127"/>
      <c r="AQG119" s="1140"/>
      <c r="AQI119" s="1122"/>
      <c r="AQJ119" s="1108"/>
      <c r="AQK119" s="1108"/>
      <c r="AQL119" s="1108"/>
      <c r="AQM119" s="1108"/>
      <c r="AQN119" s="1109"/>
      <c r="AQO119" s="1109"/>
      <c r="AQP119" s="1139"/>
      <c r="AQQ119" s="1127"/>
      <c r="AQR119" s="1127"/>
      <c r="AQS119" s="1127"/>
      <c r="AQT119" s="1127"/>
      <c r="AQU119" s="1127"/>
      <c r="AQV119" s="1140"/>
      <c r="AQX119" s="1122"/>
      <c r="AQY119" s="1108"/>
      <c r="AQZ119" s="1108"/>
      <c r="ARA119" s="1108"/>
      <c r="ARB119" s="1108"/>
      <c r="ARC119" s="1109"/>
      <c r="ARD119" s="1109"/>
      <c r="ARE119" s="1139"/>
      <c r="ARF119" s="1127"/>
      <c r="ARG119" s="1127"/>
      <c r="ARH119" s="1127"/>
      <c r="ARI119" s="1127"/>
      <c r="ARJ119" s="1127"/>
      <c r="ARK119" s="1140"/>
      <c r="ARM119" s="1122"/>
      <c r="ARN119" s="1108"/>
      <c r="ARO119" s="1108"/>
      <c r="ARP119" s="1108"/>
      <c r="ARQ119" s="1108"/>
      <c r="ARR119" s="1109"/>
      <c r="ARS119" s="1109"/>
      <c r="ART119" s="1139"/>
      <c r="ARU119" s="1127"/>
      <c r="ARV119" s="1127"/>
      <c r="ARW119" s="1127"/>
      <c r="ARX119" s="1127"/>
      <c r="ARY119" s="1127"/>
      <c r="ARZ119" s="1140"/>
      <c r="ASB119" s="1122"/>
      <c r="ASC119" s="1108"/>
      <c r="ASD119" s="1108"/>
      <c r="ASE119" s="1108"/>
      <c r="ASF119" s="1108"/>
      <c r="ASG119" s="1109"/>
      <c r="ASH119" s="1109"/>
      <c r="ASI119" s="1139"/>
      <c r="ASJ119" s="1127"/>
      <c r="ASK119" s="1127"/>
      <c r="ASL119" s="1127"/>
      <c r="ASM119" s="1127"/>
      <c r="ASN119" s="1127"/>
      <c r="ASO119" s="1140"/>
      <c r="ASQ119" s="1122"/>
      <c r="ASR119" s="1108"/>
      <c r="ASS119" s="1108"/>
      <c r="AST119" s="1108"/>
      <c r="ASU119" s="1108"/>
      <c r="ASV119" s="1109"/>
      <c r="ASW119" s="1109"/>
      <c r="ASX119" s="1139"/>
      <c r="ASY119" s="1127"/>
      <c r="ASZ119" s="1127"/>
      <c r="ATA119" s="1127"/>
      <c r="ATB119" s="1127"/>
      <c r="ATC119" s="1127"/>
      <c r="ATD119" s="1140"/>
      <c r="ATF119" s="1122"/>
      <c r="ATG119" s="1108"/>
      <c r="ATH119" s="1108"/>
      <c r="ATI119" s="1108"/>
      <c r="ATJ119" s="1108"/>
      <c r="ATK119" s="1109"/>
      <c r="ATL119" s="1109"/>
      <c r="ATM119" s="1139"/>
      <c r="ATN119" s="1127"/>
      <c r="ATO119" s="1127"/>
      <c r="ATP119" s="1127"/>
      <c r="ATQ119" s="1127"/>
      <c r="ATR119" s="1127"/>
      <c r="ATS119" s="1140"/>
      <c r="ATU119" s="1122"/>
      <c r="ATV119" s="1108"/>
      <c r="ATW119" s="1108"/>
      <c r="ATX119" s="1108"/>
      <c r="ATY119" s="1108"/>
      <c r="ATZ119" s="1109"/>
      <c r="AUA119" s="1109"/>
      <c r="AUB119" s="1139"/>
      <c r="AUC119" s="1127"/>
      <c r="AUD119" s="1127"/>
      <c r="AUE119" s="1127"/>
      <c r="AUF119" s="1127"/>
      <c r="AUG119" s="1127"/>
      <c r="AUH119" s="1140"/>
      <c r="AUJ119" s="1122"/>
      <c r="AUK119" s="1108"/>
      <c r="AUL119" s="1108"/>
      <c r="AUM119" s="1108"/>
      <c r="AUN119" s="1108"/>
      <c r="AUO119" s="1109"/>
      <c r="AUP119" s="1109"/>
      <c r="AUQ119" s="1139"/>
      <c r="AUR119" s="1127"/>
      <c r="AUS119" s="1127"/>
      <c r="AUT119" s="1127"/>
      <c r="AUU119" s="1127"/>
      <c r="AUV119" s="1127"/>
      <c r="AUW119" s="1140"/>
      <c r="AUY119" s="1122"/>
      <c r="AUZ119" s="1108"/>
      <c r="AVA119" s="1108"/>
      <c r="AVB119" s="1108"/>
      <c r="AVC119" s="1108"/>
      <c r="AVD119" s="1109"/>
      <c r="AVE119" s="1109"/>
      <c r="AVF119" s="1139"/>
      <c r="AVG119" s="1127"/>
      <c r="AVH119" s="1127"/>
      <c r="AVI119" s="1127"/>
      <c r="AVJ119" s="1127"/>
      <c r="AVK119" s="1127"/>
      <c r="AVL119" s="1140"/>
      <c r="AVN119" s="1122"/>
      <c r="AVO119" s="1108"/>
      <c r="AVP119" s="1108"/>
      <c r="AVQ119" s="1108"/>
      <c r="AVR119" s="1108"/>
      <c r="AVS119" s="1109"/>
      <c r="AVT119" s="1109"/>
      <c r="AVU119" s="1139"/>
      <c r="AVV119" s="1127"/>
      <c r="AVW119" s="1127"/>
      <c r="AVX119" s="1127"/>
      <c r="AVY119" s="1127"/>
      <c r="AVZ119" s="1127"/>
      <c r="AWA119" s="1140"/>
      <c r="AWC119" s="1122"/>
      <c r="AWD119" s="1108"/>
      <c r="AWE119" s="1108"/>
      <c r="AWF119" s="1108"/>
      <c r="AWG119" s="1108"/>
      <c r="AWH119" s="1109"/>
      <c r="AWI119" s="1109"/>
      <c r="AWJ119" s="1139"/>
      <c r="AWK119" s="1127"/>
      <c r="AWL119" s="1127"/>
      <c r="AWM119" s="1127"/>
      <c r="AWN119" s="1127"/>
      <c r="AWO119" s="1127"/>
      <c r="AWP119" s="1140"/>
      <c r="AWR119" s="1122"/>
      <c r="AWS119" s="1108"/>
      <c r="AWT119" s="1108"/>
      <c r="AWU119" s="1108"/>
      <c r="AWV119" s="1108"/>
      <c r="AWW119" s="1109"/>
      <c r="AWX119" s="1109"/>
      <c r="AWY119" s="1139"/>
      <c r="AWZ119" s="1127"/>
      <c r="AXA119" s="1127"/>
      <c r="AXB119" s="1127"/>
      <c r="AXC119" s="1127"/>
      <c r="AXD119" s="1127"/>
      <c r="AXE119" s="1140"/>
      <c r="AXG119" s="1122"/>
      <c r="AXH119" s="1108"/>
      <c r="AXI119" s="1108"/>
      <c r="AXJ119" s="1108"/>
      <c r="AXK119" s="1108"/>
      <c r="AXL119" s="1109"/>
      <c r="AXM119" s="1109"/>
      <c r="AXN119" s="1139"/>
      <c r="AXO119" s="1127"/>
      <c r="AXP119" s="1127"/>
      <c r="AXQ119" s="1127"/>
      <c r="AXR119" s="1127"/>
      <c r="AXS119" s="1127"/>
      <c r="AXT119" s="1140"/>
      <c r="AXV119" s="1122"/>
      <c r="AXW119" s="1108"/>
      <c r="AXX119" s="1108"/>
      <c r="AXY119" s="1108"/>
      <c r="AXZ119" s="1108"/>
      <c r="AYA119" s="1109"/>
      <c r="AYB119" s="1109"/>
      <c r="AYC119" s="1139"/>
      <c r="AYD119" s="1127"/>
      <c r="AYE119" s="1127"/>
      <c r="AYF119" s="1127"/>
      <c r="AYG119" s="1127"/>
      <c r="AYH119" s="1127"/>
      <c r="AYI119" s="1140"/>
      <c r="AYK119" s="1122"/>
      <c r="AYL119" s="1108"/>
      <c r="AYM119" s="1108"/>
      <c r="AYN119" s="1108"/>
      <c r="AYO119" s="1108"/>
      <c r="AYP119" s="1109"/>
      <c r="AYQ119" s="1109"/>
      <c r="AYR119" s="1139"/>
      <c r="AYS119" s="1127"/>
      <c r="AYT119" s="1127"/>
      <c r="AYU119" s="1127"/>
      <c r="AYV119" s="1127"/>
      <c r="AYW119" s="1127"/>
      <c r="AYX119" s="1140"/>
      <c r="AYZ119" s="1122"/>
      <c r="AZA119" s="1108"/>
      <c r="AZB119" s="1108"/>
      <c r="AZC119" s="1108"/>
      <c r="AZD119" s="1108"/>
      <c r="AZE119" s="1109"/>
      <c r="AZF119" s="1109"/>
      <c r="AZG119" s="1139"/>
      <c r="AZH119" s="1127"/>
      <c r="AZI119" s="1127"/>
      <c r="AZJ119" s="1127"/>
      <c r="AZK119" s="1127"/>
      <c r="AZL119" s="1127"/>
      <c r="AZM119" s="1140"/>
      <c r="AZO119" s="1122"/>
      <c r="AZP119" s="1108"/>
      <c r="AZQ119" s="1108"/>
      <c r="AZR119" s="1108"/>
      <c r="AZS119" s="1108"/>
      <c r="AZT119" s="1109"/>
      <c r="AZU119" s="1109"/>
      <c r="AZV119" s="1139"/>
      <c r="AZW119" s="1127"/>
      <c r="AZX119" s="1127"/>
      <c r="AZY119" s="1127"/>
      <c r="AZZ119" s="1127"/>
      <c r="BAA119" s="1127"/>
      <c r="BAB119" s="1140"/>
      <c r="BAD119" s="1122"/>
      <c r="BAE119" s="1108"/>
      <c r="BAF119" s="1108"/>
      <c r="BAG119" s="1108"/>
      <c r="BAH119" s="1108"/>
      <c r="BAI119" s="1109"/>
      <c r="BAJ119" s="1109"/>
      <c r="BAK119" s="1139"/>
      <c r="BAL119" s="1127"/>
      <c r="BAM119" s="1127"/>
      <c r="BAN119" s="1127"/>
      <c r="BAO119" s="1127"/>
      <c r="BAP119" s="1127"/>
      <c r="BAQ119" s="1140"/>
      <c r="BAS119" s="1122"/>
      <c r="BAT119" s="1108"/>
      <c r="BAU119" s="1108"/>
      <c r="BAV119" s="1108"/>
      <c r="BAW119" s="1108"/>
      <c r="BAX119" s="1109"/>
      <c r="BAY119" s="1109"/>
      <c r="BAZ119" s="1139"/>
      <c r="BBA119" s="1127"/>
      <c r="BBB119" s="1127"/>
      <c r="BBC119" s="1127"/>
      <c r="BBD119" s="1127"/>
      <c r="BBE119" s="1127"/>
      <c r="BBF119" s="1140"/>
      <c r="BBH119" s="1122"/>
      <c r="BBI119" s="1108"/>
      <c r="BBJ119" s="1108"/>
      <c r="BBK119" s="1108"/>
      <c r="BBL119" s="1108"/>
      <c r="BBM119" s="1109"/>
      <c r="BBN119" s="1109"/>
      <c r="BBO119" s="1139"/>
      <c r="BBP119" s="1127"/>
      <c r="BBQ119" s="1127"/>
      <c r="BBR119" s="1127"/>
      <c r="BBS119" s="1127"/>
      <c r="BBT119" s="1127"/>
      <c r="BBU119" s="1140"/>
      <c r="BBW119" s="1122"/>
      <c r="BBX119" s="1108"/>
      <c r="BBY119" s="1108"/>
      <c r="BBZ119" s="1108"/>
      <c r="BCA119" s="1108"/>
      <c r="BCB119" s="1109"/>
      <c r="BCC119" s="1109"/>
      <c r="BCD119" s="1139"/>
      <c r="BCE119" s="1127"/>
      <c r="BCF119" s="1127"/>
      <c r="BCG119" s="1127"/>
      <c r="BCH119" s="1127"/>
      <c r="BCI119" s="1127"/>
      <c r="BCJ119" s="1140"/>
      <c r="BCL119" s="1122"/>
      <c r="BCM119" s="1108"/>
      <c r="BCN119" s="1108"/>
      <c r="BCO119" s="1108"/>
      <c r="BCP119" s="1108"/>
      <c r="BCQ119" s="1109"/>
      <c r="BCR119" s="1109"/>
      <c r="BCS119" s="1139"/>
      <c r="BCT119" s="1127"/>
      <c r="BCU119" s="1127"/>
      <c r="BCV119" s="1127"/>
      <c r="BCW119" s="1127"/>
      <c r="BCX119" s="1127"/>
      <c r="BCY119" s="1140"/>
      <c r="BDA119" s="1122"/>
      <c r="BDB119" s="1108"/>
      <c r="BDC119" s="1108"/>
      <c r="BDD119" s="1108"/>
      <c r="BDE119" s="1108"/>
      <c r="BDF119" s="1109"/>
      <c r="BDG119" s="1109"/>
      <c r="BDH119" s="1139"/>
      <c r="BDI119" s="1127"/>
      <c r="BDJ119" s="1127"/>
      <c r="BDK119" s="1127"/>
      <c r="BDL119" s="1127"/>
      <c r="BDM119" s="1127"/>
      <c r="BDN119" s="1140"/>
      <c r="BDP119" s="1122"/>
      <c r="BDQ119" s="1108"/>
      <c r="BDR119" s="1108"/>
      <c r="BDS119" s="1108"/>
      <c r="BDT119" s="1108"/>
      <c r="BDU119" s="1109"/>
      <c r="BDV119" s="1109"/>
      <c r="BDW119" s="1139"/>
      <c r="BDX119" s="1127"/>
      <c r="BDY119" s="1127"/>
      <c r="BDZ119" s="1127"/>
      <c r="BEA119" s="1127"/>
      <c r="BEB119" s="1127"/>
      <c r="BEC119" s="1140"/>
      <c r="BEE119" s="1122"/>
      <c r="BEF119" s="1108"/>
      <c r="BEG119" s="1108"/>
      <c r="BEH119" s="1108"/>
      <c r="BEI119" s="1108"/>
      <c r="BEJ119" s="1109"/>
      <c r="BEK119" s="1109"/>
      <c r="BEL119" s="1139"/>
      <c r="BEM119" s="1127"/>
      <c r="BEN119" s="1127"/>
      <c r="BEO119" s="1127"/>
      <c r="BEP119" s="1127"/>
      <c r="BEQ119" s="1127"/>
      <c r="BER119" s="1140"/>
      <c r="BET119" s="1122"/>
      <c r="BEU119" s="1108"/>
      <c r="BEV119" s="1108"/>
      <c r="BEW119" s="1108"/>
      <c r="BEX119" s="1108"/>
      <c r="BEY119" s="1109"/>
      <c r="BEZ119" s="1109"/>
      <c r="BFA119" s="1139"/>
      <c r="BFB119" s="1127"/>
      <c r="BFC119" s="1127"/>
      <c r="BFD119" s="1127"/>
      <c r="BFE119" s="1127"/>
      <c r="BFF119" s="1127"/>
      <c r="BFG119" s="1140"/>
      <c r="BFI119" s="1122"/>
      <c r="BFJ119" s="1108"/>
      <c r="BFK119" s="1108"/>
      <c r="BFL119" s="1108"/>
      <c r="BFM119" s="1108"/>
      <c r="BFN119" s="1109"/>
      <c r="BFO119" s="1109"/>
      <c r="BFP119" s="1139"/>
      <c r="BFQ119" s="1127"/>
      <c r="BFR119" s="1127"/>
      <c r="BFS119" s="1127"/>
      <c r="BFT119" s="1127"/>
      <c r="BFU119" s="1127"/>
      <c r="BFV119" s="1140"/>
      <c r="BFX119" s="1122"/>
      <c r="BFY119" s="1108"/>
      <c r="BFZ119" s="1108"/>
      <c r="BGA119" s="1108"/>
      <c r="BGB119" s="1108"/>
      <c r="BGC119" s="1109"/>
      <c r="BGD119" s="1109"/>
      <c r="BGE119" s="1139"/>
      <c r="BGF119" s="1127"/>
      <c r="BGG119" s="1127"/>
      <c r="BGH119" s="1127"/>
      <c r="BGI119" s="1127"/>
      <c r="BGJ119" s="1127"/>
      <c r="BGK119" s="1140"/>
      <c r="BGM119" s="1122"/>
      <c r="BGN119" s="1108"/>
      <c r="BGO119" s="1108"/>
      <c r="BGP119" s="1108"/>
      <c r="BGQ119" s="1108"/>
      <c r="BGR119" s="1109"/>
      <c r="BGS119" s="1109"/>
      <c r="BGT119" s="1139"/>
      <c r="BGU119" s="1127"/>
      <c r="BGV119" s="1127"/>
      <c r="BGW119" s="1127"/>
      <c r="BGX119" s="1127"/>
      <c r="BGY119" s="1127"/>
      <c r="BGZ119" s="1140"/>
      <c r="BHB119" s="1122"/>
      <c r="BHC119" s="1108"/>
      <c r="BHD119" s="1108"/>
      <c r="BHE119" s="1108"/>
      <c r="BHF119" s="1108"/>
      <c r="BHG119" s="1109"/>
      <c r="BHH119" s="1109"/>
      <c r="BHI119" s="1139"/>
      <c r="BHJ119" s="1127"/>
      <c r="BHK119" s="1127"/>
      <c r="BHL119" s="1127"/>
      <c r="BHM119" s="1127"/>
      <c r="BHN119" s="1127"/>
      <c r="BHO119" s="1140"/>
      <c r="BHQ119" s="1122"/>
      <c r="BHR119" s="1108"/>
      <c r="BHS119" s="1108"/>
      <c r="BHT119" s="1108"/>
      <c r="BHU119" s="1108"/>
      <c r="BHV119" s="1109"/>
      <c r="BHW119" s="1109"/>
      <c r="BHX119" s="1139"/>
      <c r="BHY119" s="1127"/>
      <c r="BHZ119" s="1127"/>
      <c r="BIA119" s="1127"/>
      <c r="BIB119" s="1127"/>
      <c r="BIC119" s="1127"/>
      <c r="BID119" s="1140"/>
      <c r="BIF119" s="1122"/>
      <c r="BIG119" s="1108"/>
      <c r="BIH119" s="1108"/>
      <c r="BII119" s="1108"/>
      <c r="BIJ119" s="1108"/>
      <c r="BIK119" s="1109"/>
      <c r="BIL119" s="1109"/>
      <c r="BIM119" s="1139"/>
      <c r="BIN119" s="1127"/>
      <c r="BIO119" s="1127"/>
      <c r="BIP119" s="1127"/>
      <c r="BIQ119" s="1127"/>
      <c r="BIR119" s="1127"/>
      <c r="BIS119" s="1140"/>
      <c r="BIU119" s="1122"/>
      <c r="BIV119" s="1108"/>
      <c r="BIW119" s="1108"/>
      <c r="BIX119" s="1108"/>
      <c r="BIY119" s="1108"/>
      <c r="BIZ119" s="1109"/>
      <c r="BJA119" s="1109"/>
      <c r="BJB119" s="1139"/>
      <c r="BJC119" s="1127"/>
      <c r="BJD119" s="1127"/>
      <c r="BJE119" s="1127"/>
      <c r="BJF119" s="1127"/>
      <c r="BJG119" s="1127"/>
      <c r="BJH119" s="1140"/>
      <c r="BJJ119" s="1122"/>
      <c r="BJK119" s="1108"/>
      <c r="BJL119" s="1108"/>
      <c r="BJM119" s="1108"/>
      <c r="BJN119" s="1108"/>
      <c r="BJO119" s="1109"/>
      <c r="BJP119" s="1109"/>
      <c r="BJQ119" s="1139"/>
      <c r="BJR119" s="1127"/>
      <c r="BJS119" s="1127"/>
      <c r="BJT119" s="1127"/>
      <c r="BJU119" s="1127"/>
      <c r="BJV119" s="1127"/>
      <c r="BJW119" s="1140"/>
      <c r="BJY119" s="1122"/>
      <c r="BJZ119" s="1108"/>
      <c r="BKA119" s="1108"/>
      <c r="BKB119" s="1108"/>
      <c r="BKC119" s="1108"/>
      <c r="BKD119" s="1109"/>
      <c r="BKE119" s="1109"/>
      <c r="BKF119" s="1139"/>
      <c r="BKG119" s="1127"/>
      <c r="BKH119" s="1127"/>
      <c r="BKI119" s="1127"/>
      <c r="BKJ119" s="1127"/>
      <c r="BKK119" s="1127"/>
      <c r="BKL119" s="1140"/>
      <c r="BKN119" s="1122"/>
      <c r="BKO119" s="1108"/>
      <c r="BKP119" s="1108"/>
      <c r="BKQ119" s="1108"/>
      <c r="BKR119" s="1108"/>
      <c r="BKS119" s="1109"/>
      <c r="BKT119" s="1109"/>
      <c r="BKU119" s="1139"/>
      <c r="BKV119" s="1127"/>
      <c r="BKW119" s="1127"/>
      <c r="BKX119" s="1127"/>
      <c r="BKY119" s="1127"/>
      <c r="BKZ119" s="1127"/>
      <c r="BLA119" s="1140"/>
      <c r="BLC119" s="1122"/>
      <c r="BLD119" s="1108"/>
      <c r="BLE119" s="1108"/>
      <c r="BLF119" s="1108"/>
      <c r="BLG119" s="1108"/>
      <c r="BLH119" s="1109"/>
      <c r="BLI119" s="1109"/>
      <c r="BLJ119" s="1139"/>
      <c r="BLK119" s="1127"/>
      <c r="BLL119" s="1127"/>
      <c r="BLM119" s="1127"/>
      <c r="BLN119" s="1127"/>
      <c r="BLO119" s="1127"/>
      <c r="BLP119" s="1140"/>
      <c r="BLR119" s="1122"/>
      <c r="BLS119" s="1108"/>
      <c r="BLT119" s="1108"/>
      <c r="BLU119" s="1108"/>
      <c r="BLV119" s="1108"/>
      <c r="BLW119" s="1109"/>
      <c r="BLX119" s="1109"/>
      <c r="BLY119" s="1139"/>
      <c r="BLZ119" s="1127"/>
      <c r="BMA119" s="1127"/>
      <c r="BMB119" s="1127"/>
      <c r="BMC119" s="1127"/>
      <c r="BMD119" s="1127"/>
      <c r="BME119" s="1140"/>
      <c r="BMG119" s="1122"/>
      <c r="BMH119" s="1108"/>
      <c r="BMI119" s="1108"/>
      <c r="BMJ119" s="1108"/>
      <c r="BMK119" s="1108"/>
      <c r="BML119" s="1109"/>
      <c r="BMM119" s="1109"/>
      <c r="BMN119" s="1139"/>
      <c r="BMO119" s="1127"/>
      <c r="BMP119" s="1127"/>
      <c r="BMQ119" s="1127"/>
      <c r="BMR119" s="1127"/>
      <c r="BMS119" s="1127"/>
      <c r="BMT119" s="1140"/>
      <c r="BMV119" s="1122"/>
      <c r="BMW119" s="1108"/>
      <c r="BMX119" s="1108"/>
      <c r="BMY119" s="1108"/>
      <c r="BMZ119" s="1108"/>
      <c r="BNA119" s="1109"/>
      <c r="BNB119" s="1109"/>
      <c r="BNC119" s="1139"/>
      <c r="BND119" s="1127"/>
      <c r="BNE119" s="1127"/>
      <c r="BNF119" s="1127"/>
      <c r="BNG119" s="1127"/>
      <c r="BNH119" s="1127"/>
      <c r="BNI119" s="1140"/>
      <c r="BNK119" s="1122"/>
      <c r="BNL119" s="1108"/>
      <c r="BNM119" s="1108"/>
      <c r="BNN119" s="1108"/>
      <c r="BNO119" s="1108"/>
      <c r="BNP119" s="1109"/>
      <c r="BNQ119" s="1109"/>
      <c r="BNR119" s="1139"/>
      <c r="BNS119" s="1127"/>
      <c r="BNT119" s="1127"/>
      <c r="BNU119" s="1127"/>
      <c r="BNV119" s="1127"/>
      <c r="BNW119" s="1127"/>
      <c r="BNX119" s="1140"/>
      <c r="BNZ119" s="1122"/>
      <c r="BOA119" s="1108"/>
      <c r="BOB119" s="1108"/>
      <c r="BOC119" s="1108"/>
      <c r="BOD119" s="1108"/>
      <c r="BOE119" s="1109"/>
      <c r="BOF119" s="1109"/>
      <c r="BOG119" s="1139"/>
      <c r="BOH119" s="1127"/>
      <c r="BOI119" s="1127"/>
      <c r="BOJ119" s="1127"/>
      <c r="BOK119" s="1127"/>
      <c r="BOL119" s="1127"/>
      <c r="BOM119" s="1140"/>
      <c r="BOO119" s="1122"/>
      <c r="BOP119" s="1108"/>
      <c r="BOQ119" s="1108"/>
      <c r="BOR119" s="1108"/>
      <c r="BOS119" s="1108"/>
      <c r="BOT119" s="1109"/>
      <c r="BOU119" s="1109"/>
      <c r="BOV119" s="1139"/>
      <c r="BOW119" s="1127"/>
      <c r="BOX119" s="1127"/>
      <c r="BOY119" s="1127"/>
      <c r="BOZ119" s="1127"/>
      <c r="BPA119" s="1127"/>
      <c r="BPB119" s="1140"/>
      <c r="BPD119" s="1122"/>
      <c r="BPE119" s="1108"/>
      <c r="BPF119" s="1108"/>
      <c r="BPG119" s="1108"/>
      <c r="BPH119" s="1108"/>
      <c r="BPI119" s="1109"/>
      <c r="BPJ119" s="1109"/>
      <c r="BPK119" s="1139"/>
      <c r="BPL119" s="1127"/>
      <c r="BPM119" s="1127"/>
      <c r="BPN119" s="1127"/>
      <c r="BPO119" s="1127"/>
      <c r="BPP119" s="1127"/>
      <c r="BPQ119" s="1140"/>
      <c r="BPS119" s="1122"/>
      <c r="BPT119" s="1108"/>
      <c r="BPU119" s="1108"/>
      <c r="BPV119" s="1108"/>
      <c r="BPW119" s="1108"/>
      <c r="BPX119" s="1109"/>
      <c r="BPY119" s="1109"/>
      <c r="BPZ119" s="1139"/>
      <c r="BQA119" s="1127"/>
      <c r="BQB119" s="1127"/>
      <c r="BQC119" s="1127"/>
      <c r="BQD119" s="1127"/>
      <c r="BQE119" s="1127"/>
      <c r="BQF119" s="1140"/>
      <c r="BQH119" s="1122"/>
      <c r="BQI119" s="1108"/>
      <c r="BQJ119" s="1108"/>
      <c r="BQK119" s="1108"/>
      <c r="BQL119" s="1108"/>
      <c r="BQM119" s="1109"/>
      <c r="BQN119" s="1109"/>
      <c r="BQO119" s="1139"/>
      <c r="BQP119" s="1127"/>
      <c r="BQQ119" s="1127"/>
      <c r="BQR119" s="1127"/>
      <c r="BQS119" s="1127"/>
      <c r="BQT119" s="1127"/>
      <c r="BQU119" s="1140"/>
      <c r="BQW119" s="1122"/>
      <c r="BQX119" s="1108"/>
      <c r="BQY119" s="1108"/>
      <c r="BQZ119" s="1108"/>
      <c r="BRA119" s="1108"/>
      <c r="BRB119" s="1109"/>
      <c r="BRC119" s="1109"/>
      <c r="BRD119" s="1139"/>
      <c r="BRE119" s="1127"/>
      <c r="BRF119" s="1127"/>
      <c r="BRG119" s="1127"/>
      <c r="BRH119" s="1127"/>
      <c r="BRI119" s="1127"/>
      <c r="BRJ119" s="1140"/>
      <c r="BRL119" s="1122"/>
      <c r="BRM119" s="1108"/>
      <c r="BRN119" s="1108"/>
      <c r="BRO119" s="1108"/>
      <c r="BRP119" s="1108"/>
      <c r="BRQ119" s="1109"/>
      <c r="BRR119" s="1109"/>
      <c r="BRS119" s="1139"/>
      <c r="BRT119" s="1127"/>
      <c r="BRU119" s="1127"/>
      <c r="BRV119" s="1127"/>
      <c r="BRW119" s="1127"/>
      <c r="BRX119" s="1127"/>
      <c r="BRY119" s="1140"/>
      <c r="BSA119" s="1122"/>
      <c r="BSB119" s="1108"/>
      <c r="BSC119" s="1108"/>
      <c r="BSD119" s="1108"/>
      <c r="BSE119" s="1108"/>
      <c r="BSF119" s="1109"/>
      <c r="BSG119" s="1109"/>
      <c r="BSH119" s="1139"/>
      <c r="BSI119" s="1127"/>
      <c r="BSJ119" s="1127"/>
      <c r="BSK119" s="1127"/>
      <c r="BSL119" s="1127"/>
      <c r="BSM119" s="1127"/>
      <c r="BSN119" s="1140"/>
      <c r="BSP119" s="1122"/>
      <c r="BSQ119" s="1108"/>
      <c r="BSR119" s="1108"/>
      <c r="BSS119" s="1108"/>
      <c r="BST119" s="1108"/>
      <c r="BSU119" s="1109"/>
      <c r="BSV119" s="1109"/>
      <c r="BSW119" s="1139"/>
      <c r="BSX119" s="1127"/>
      <c r="BSY119" s="1127"/>
      <c r="BSZ119" s="1127"/>
      <c r="BTA119" s="1127"/>
      <c r="BTB119" s="1127"/>
      <c r="BTC119" s="1140"/>
      <c r="BTE119" s="1122"/>
      <c r="BTF119" s="1108"/>
      <c r="BTG119" s="1108"/>
      <c r="BTH119" s="1108"/>
      <c r="BTI119" s="1108"/>
      <c r="BTJ119" s="1109"/>
      <c r="BTK119" s="1109"/>
      <c r="BTL119" s="1139"/>
      <c r="BTM119" s="1127"/>
      <c r="BTN119" s="1127"/>
      <c r="BTO119" s="1127"/>
      <c r="BTP119" s="1127"/>
      <c r="BTQ119" s="1127"/>
      <c r="BTR119" s="1140"/>
      <c r="BTT119" s="1122"/>
      <c r="BTU119" s="1108"/>
      <c r="BTV119" s="1108"/>
      <c r="BTW119" s="1108"/>
      <c r="BTX119" s="1108"/>
      <c r="BTY119" s="1109"/>
      <c r="BTZ119" s="1109"/>
      <c r="BUA119" s="1139"/>
      <c r="BUB119" s="1127"/>
      <c r="BUC119" s="1127"/>
      <c r="BUD119" s="1127"/>
      <c r="BUE119" s="1127"/>
      <c r="BUF119" s="1127"/>
      <c r="BUG119" s="1140"/>
      <c r="BUI119" s="1122"/>
      <c r="BUJ119" s="1108"/>
      <c r="BUK119" s="1108"/>
      <c r="BUL119" s="1108"/>
      <c r="BUM119" s="1108"/>
      <c r="BUN119" s="1109"/>
      <c r="BUO119" s="1109"/>
      <c r="BUP119" s="1139"/>
      <c r="BUQ119" s="1127"/>
      <c r="BUR119" s="1127"/>
      <c r="BUS119" s="1127"/>
      <c r="BUT119" s="1127"/>
      <c r="BUU119" s="1127"/>
      <c r="BUV119" s="1140"/>
      <c r="BUX119" s="1122"/>
      <c r="BUY119" s="1108"/>
      <c r="BUZ119" s="1108"/>
      <c r="BVA119" s="1108"/>
      <c r="BVB119" s="1108"/>
      <c r="BVC119" s="1109"/>
      <c r="BVD119" s="1109"/>
      <c r="BVE119" s="1139"/>
      <c r="BVF119" s="1127"/>
      <c r="BVG119" s="1127"/>
      <c r="BVH119" s="1127"/>
      <c r="BVI119" s="1127"/>
      <c r="BVJ119" s="1127"/>
      <c r="BVK119" s="1140"/>
      <c r="BVM119" s="1122"/>
      <c r="BVN119" s="1108"/>
      <c r="BVO119" s="1108"/>
      <c r="BVP119" s="1108"/>
      <c r="BVQ119" s="1108"/>
      <c r="BVR119" s="1109"/>
      <c r="BVS119" s="1109"/>
      <c r="BVT119" s="1139"/>
      <c r="BVU119" s="1127"/>
      <c r="BVV119" s="1127"/>
      <c r="BVW119" s="1127"/>
      <c r="BVX119" s="1127"/>
      <c r="BVY119" s="1127"/>
      <c r="BVZ119" s="1140"/>
      <c r="BWB119" s="1122"/>
      <c r="BWC119" s="1108"/>
      <c r="BWD119" s="1108"/>
      <c r="BWE119" s="1108"/>
      <c r="BWF119" s="1108"/>
      <c r="BWG119" s="1109"/>
      <c r="BWH119" s="1109"/>
      <c r="BWI119" s="1139"/>
      <c r="BWJ119" s="1127"/>
      <c r="BWK119" s="1127"/>
      <c r="BWL119" s="1127"/>
      <c r="BWM119" s="1127"/>
      <c r="BWN119" s="1127"/>
      <c r="BWO119" s="1140"/>
    </row>
    <row r="120" spans="2:1965" ht="18" customHeight="1" x14ac:dyDescent="0.2">
      <c r="B120" s="596">
        <v>2023</v>
      </c>
      <c r="C120" s="1102"/>
      <c r="D120" s="1103"/>
      <c r="E120" s="1103"/>
      <c r="F120" s="1103"/>
      <c r="G120" s="1103"/>
      <c r="H120" s="1103"/>
      <c r="I120" s="1103"/>
      <c r="J120" s="1103"/>
      <c r="K120" s="1103"/>
      <c r="L120" s="1103"/>
      <c r="M120" s="1103"/>
      <c r="N120" s="1103"/>
      <c r="O120" s="1103"/>
      <c r="P120" s="1104"/>
      <c r="Q120" s="1102"/>
      <c r="R120" s="1103"/>
      <c r="S120" s="1103"/>
      <c r="T120" s="1103"/>
      <c r="U120" s="1103"/>
      <c r="V120" s="1103"/>
      <c r="W120" s="1103"/>
      <c r="X120" s="1103"/>
      <c r="Y120" s="1103"/>
      <c r="Z120" s="1103"/>
      <c r="AA120" s="1103"/>
      <c r="AB120" s="1103"/>
      <c r="AC120" s="1103"/>
      <c r="AD120" s="1104"/>
      <c r="AF120" s="1119"/>
      <c r="AG120" s="1103"/>
      <c r="AH120" s="1103"/>
      <c r="AI120" s="1103"/>
      <c r="AJ120" s="1103"/>
      <c r="AK120" s="1103"/>
      <c r="AL120" s="1103"/>
      <c r="AM120" s="1103"/>
      <c r="AN120" s="1103"/>
      <c r="AO120" s="1103"/>
      <c r="AP120" s="1103"/>
      <c r="AQ120" s="1103"/>
      <c r="AR120" s="1103"/>
      <c r="AS120" s="1104"/>
      <c r="AU120" s="1119"/>
      <c r="AV120" s="1103"/>
      <c r="AW120" s="1103"/>
      <c r="AX120" s="1103"/>
      <c r="AY120" s="1103"/>
      <c r="AZ120" s="1103"/>
      <c r="BA120" s="1103"/>
      <c r="BB120" s="1103"/>
      <c r="BC120" s="1103"/>
      <c r="BD120" s="1103"/>
      <c r="BE120" s="1103"/>
      <c r="BF120" s="1103"/>
      <c r="BG120" s="1103"/>
      <c r="BH120" s="1104"/>
      <c r="BJ120" s="1119"/>
      <c r="BK120" s="1103"/>
      <c r="BL120" s="1103"/>
      <c r="BM120" s="1103"/>
      <c r="BN120" s="1103"/>
      <c r="BO120" s="1103"/>
      <c r="BP120" s="1103"/>
      <c r="BQ120" s="1103"/>
      <c r="BR120" s="1103"/>
      <c r="BS120" s="1103"/>
      <c r="BT120" s="1103"/>
      <c r="BU120" s="1103"/>
      <c r="BV120" s="1103"/>
      <c r="BW120" s="1104"/>
      <c r="BY120" s="1119"/>
      <c r="BZ120" s="1103"/>
      <c r="CA120" s="1103"/>
      <c r="CB120" s="1103"/>
      <c r="CC120" s="1103"/>
      <c r="CD120" s="1103"/>
      <c r="CE120" s="1103"/>
      <c r="CF120" s="1103"/>
      <c r="CG120" s="1103"/>
      <c r="CH120" s="1103"/>
      <c r="CI120" s="1103"/>
      <c r="CJ120" s="1103"/>
      <c r="CK120" s="1103"/>
      <c r="CL120" s="1104"/>
      <c r="CN120" s="1119"/>
      <c r="CO120" s="1103"/>
      <c r="CP120" s="1103"/>
      <c r="CQ120" s="1103"/>
      <c r="CR120" s="1103"/>
      <c r="CS120" s="1103"/>
      <c r="CT120" s="1103"/>
      <c r="CU120" s="1103"/>
      <c r="CV120" s="1103"/>
      <c r="CW120" s="1103"/>
      <c r="CX120" s="1103"/>
      <c r="CY120" s="1103"/>
      <c r="CZ120" s="1103"/>
      <c r="DA120" s="1104"/>
      <c r="DC120" s="1119"/>
      <c r="DD120" s="1103"/>
      <c r="DE120" s="1103"/>
      <c r="DF120" s="1103"/>
      <c r="DG120" s="1103"/>
      <c r="DH120" s="1103"/>
      <c r="DI120" s="1103"/>
      <c r="DJ120" s="1103"/>
      <c r="DK120" s="1103"/>
      <c r="DL120" s="1103"/>
      <c r="DM120" s="1103"/>
      <c r="DN120" s="1103"/>
      <c r="DO120" s="1103"/>
      <c r="DP120" s="1104"/>
      <c r="DR120" s="1119"/>
      <c r="DS120" s="1103"/>
      <c r="DT120" s="1103"/>
      <c r="DU120" s="1103"/>
      <c r="DV120" s="1103"/>
      <c r="DW120" s="1103"/>
      <c r="DX120" s="1103"/>
      <c r="DY120" s="1103"/>
      <c r="DZ120" s="1103"/>
      <c r="EA120" s="1103"/>
      <c r="EB120" s="1103"/>
      <c r="EC120" s="1103"/>
      <c r="ED120" s="1103"/>
      <c r="EE120" s="1104"/>
      <c r="EG120" s="1119"/>
      <c r="EH120" s="1103"/>
      <c r="EI120" s="1103"/>
      <c r="EJ120" s="1103"/>
      <c r="EK120" s="1103"/>
      <c r="EL120" s="1103"/>
      <c r="EM120" s="1103"/>
      <c r="EN120" s="1103"/>
      <c r="EO120" s="1103"/>
      <c r="EP120" s="1103"/>
      <c r="EQ120" s="1103"/>
      <c r="ER120" s="1103"/>
      <c r="ES120" s="1103"/>
      <c r="ET120" s="1104"/>
      <c r="EV120" s="1119"/>
      <c r="EW120" s="1103"/>
      <c r="EX120" s="1103"/>
      <c r="EY120" s="1103"/>
      <c r="EZ120" s="1103"/>
      <c r="FA120" s="1103"/>
      <c r="FB120" s="1103"/>
      <c r="FC120" s="1103"/>
      <c r="FD120" s="1103"/>
      <c r="FE120" s="1103"/>
      <c r="FF120" s="1103"/>
      <c r="FG120" s="1103"/>
      <c r="FH120" s="1103"/>
      <c r="FI120" s="1104"/>
      <c r="FK120" s="1119"/>
      <c r="FL120" s="1103"/>
      <c r="FM120" s="1103"/>
      <c r="FN120" s="1103"/>
      <c r="FO120" s="1103"/>
      <c r="FP120" s="1103"/>
      <c r="FQ120" s="1103"/>
      <c r="FR120" s="1103"/>
      <c r="FS120" s="1103"/>
      <c r="FT120" s="1103"/>
      <c r="FU120" s="1103"/>
      <c r="FV120" s="1103"/>
      <c r="FW120" s="1103"/>
      <c r="FX120" s="1104"/>
      <c r="FZ120" s="1119"/>
      <c r="GA120" s="1103"/>
      <c r="GB120" s="1103"/>
      <c r="GC120" s="1103"/>
      <c r="GD120" s="1103"/>
      <c r="GE120" s="1103"/>
      <c r="GF120" s="1103"/>
      <c r="GG120" s="1103"/>
      <c r="GH120" s="1103"/>
      <c r="GI120" s="1103"/>
      <c r="GJ120" s="1103"/>
      <c r="GK120" s="1103"/>
      <c r="GL120" s="1103"/>
      <c r="GM120" s="1104"/>
      <c r="GO120" s="1119"/>
      <c r="GP120" s="1103"/>
      <c r="GQ120" s="1103"/>
      <c r="GR120" s="1103"/>
      <c r="GS120" s="1103"/>
      <c r="GT120" s="1103"/>
      <c r="GU120" s="1103"/>
      <c r="GV120" s="1103"/>
      <c r="GW120" s="1103"/>
      <c r="GX120" s="1103"/>
      <c r="GY120" s="1103"/>
      <c r="GZ120" s="1103"/>
      <c r="HA120" s="1103"/>
      <c r="HB120" s="1104"/>
      <c r="HD120" s="1119"/>
      <c r="HE120" s="1103"/>
      <c r="HF120" s="1103"/>
      <c r="HG120" s="1103"/>
      <c r="HH120" s="1103"/>
      <c r="HI120" s="1103"/>
      <c r="HJ120" s="1103"/>
      <c r="HK120" s="1103"/>
      <c r="HL120" s="1103"/>
      <c r="HM120" s="1103"/>
      <c r="HN120" s="1103"/>
      <c r="HO120" s="1103"/>
      <c r="HP120" s="1103"/>
      <c r="HQ120" s="1104"/>
      <c r="HS120" s="1119"/>
      <c r="HT120" s="1103"/>
      <c r="HU120" s="1103"/>
      <c r="HV120" s="1103"/>
      <c r="HW120" s="1103"/>
      <c r="HX120" s="1103"/>
      <c r="HY120" s="1103"/>
      <c r="HZ120" s="1103"/>
      <c r="IA120" s="1103"/>
      <c r="IB120" s="1103"/>
      <c r="IC120" s="1103"/>
      <c r="ID120" s="1103"/>
      <c r="IE120" s="1103"/>
      <c r="IF120" s="1104"/>
      <c r="IH120" s="1119"/>
      <c r="II120" s="1103"/>
      <c r="IJ120" s="1103"/>
      <c r="IK120" s="1103"/>
      <c r="IL120" s="1103"/>
      <c r="IM120" s="1103"/>
      <c r="IN120" s="1103"/>
      <c r="IO120" s="1103"/>
      <c r="IP120" s="1103"/>
      <c r="IQ120" s="1103"/>
      <c r="IR120" s="1103"/>
      <c r="IS120" s="1103"/>
      <c r="IT120" s="1103"/>
      <c r="IU120" s="1104"/>
      <c r="IW120" s="1119"/>
      <c r="IX120" s="1103"/>
      <c r="IY120" s="1103"/>
      <c r="IZ120" s="1103"/>
      <c r="JA120" s="1103"/>
      <c r="JB120" s="1103"/>
      <c r="JC120" s="1103"/>
      <c r="JD120" s="1103"/>
      <c r="JE120" s="1103"/>
      <c r="JF120" s="1103"/>
      <c r="JG120" s="1103"/>
      <c r="JH120" s="1103"/>
      <c r="JI120" s="1103"/>
      <c r="JJ120" s="1104"/>
      <c r="JL120" s="1119"/>
      <c r="JM120" s="1103"/>
      <c r="JN120" s="1103"/>
      <c r="JO120" s="1103"/>
      <c r="JP120" s="1103"/>
      <c r="JQ120" s="1103"/>
      <c r="JR120" s="1103"/>
      <c r="JS120" s="1103"/>
      <c r="JT120" s="1103"/>
      <c r="JU120" s="1103"/>
      <c r="JV120" s="1103"/>
      <c r="JW120" s="1103"/>
      <c r="JX120" s="1103"/>
      <c r="JY120" s="1104"/>
      <c r="KA120" s="1119"/>
      <c r="KB120" s="1103"/>
      <c r="KC120" s="1103"/>
      <c r="KD120" s="1103"/>
      <c r="KE120" s="1103"/>
      <c r="KF120" s="1103"/>
      <c r="KG120" s="1103"/>
      <c r="KH120" s="1103"/>
      <c r="KI120" s="1103"/>
      <c r="KJ120" s="1103"/>
      <c r="KK120" s="1103"/>
      <c r="KL120" s="1103"/>
      <c r="KM120" s="1103"/>
      <c r="KN120" s="1104"/>
      <c r="KP120" s="1119"/>
      <c r="KQ120" s="1103"/>
      <c r="KR120" s="1103"/>
      <c r="KS120" s="1103"/>
      <c r="KT120" s="1103"/>
      <c r="KU120" s="1103"/>
      <c r="KV120" s="1103"/>
      <c r="KW120" s="1103"/>
      <c r="KX120" s="1103"/>
      <c r="KY120" s="1103"/>
      <c r="KZ120" s="1103"/>
      <c r="LA120" s="1103"/>
      <c r="LB120" s="1103"/>
      <c r="LC120" s="1104"/>
      <c r="LE120" s="1119"/>
      <c r="LF120" s="1103"/>
      <c r="LG120" s="1103"/>
      <c r="LH120" s="1103"/>
      <c r="LI120" s="1103"/>
      <c r="LJ120" s="1103"/>
      <c r="LK120" s="1103"/>
      <c r="LL120" s="1103"/>
      <c r="LM120" s="1103"/>
      <c r="LN120" s="1103"/>
      <c r="LO120" s="1103"/>
      <c r="LP120" s="1103"/>
      <c r="LQ120" s="1103"/>
      <c r="LR120" s="1104"/>
      <c r="LT120" s="1119"/>
      <c r="LU120" s="1103"/>
      <c r="LV120" s="1103"/>
      <c r="LW120" s="1103"/>
      <c r="LX120" s="1103"/>
      <c r="LY120" s="1103"/>
      <c r="LZ120" s="1103"/>
      <c r="MA120" s="1103"/>
      <c r="MB120" s="1103"/>
      <c r="MC120" s="1103"/>
      <c r="MD120" s="1103"/>
      <c r="ME120" s="1103"/>
      <c r="MF120" s="1103"/>
      <c r="MG120" s="1104"/>
      <c r="MI120" s="1119"/>
      <c r="MJ120" s="1103"/>
      <c r="MK120" s="1103"/>
      <c r="ML120" s="1103"/>
      <c r="MM120" s="1103"/>
      <c r="MN120" s="1103"/>
      <c r="MO120" s="1103"/>
      <c r="MP120" s="1103"/>
      <c r="MQ120" s="1103"/>
      <c r="MR120" s="1103"/>
      <c r="MS120" s="1103"/>
      <c r="MT120" s="1103"/>
      <c r="MU120" s="1103"/>
      <c r="MV120" s="1104"/>
      <c r="MX120" s="1119"/>
      <c r="MY120" s="1103"/>
      <c r="MZ120" s="1103"/>
      <c r="NA120" s="1103"/>
      <c r="NB120" s="1103"/>
      <c r="NC120" s="1103"/>
      <c r="ND120" s="1103"/>
      <c r="NE120" s="1103"/>
      <c r="NF120" s="1103"/>
      <c r="NG120" s="1103"/>
      <c r="NH120" s="1103"/>
      <c r="NI120" s="1103"/>
      <c r="NJ120" s="1103"/>
      <c r="NK120" s="1104"/>
      <c r="NM120" s="1119"/>
      <c r="NN120" s="1103"/>
      <c r="NO120" s="1103"/>
      <c r="NP120" s="1103"/>
      <c r="NQ120" s="1103"/>
      <c r="NR120" s="1103"/>
      <c r="NS120" s="1103"/>
      <c r="NT120" s="1103"/>
      <c r="NU120" s="1103"/>
      <c r="NV120" s="1103"/>
      <c r="NW120" s="1103"/>
      <c r="NX120" s="1103"/>
      <c r="NY120" s="1103"/>
      <c r="NZ120" s="1104"/>
      <c r="OB120" s="1119"/>
      <c r="OC120" s="1103"/>
      <c r="OD120" s="1103"/>
      <c r="OE120" s="1103"/>
      <c r="OF120" s="1103"/>
      <c r="OG120" s="1103"/>
      <c r="OH120" s="1103"/>
      <c r="OI120" s="1103"/>
      <c r="OJ120" s="1103"/>
      <c r="OK120" s="1103"/>
      <c r="OL120" s="1103"/>
      <c r="OM120" s="1103"/>
      <c r="ON120" s="1103"/>
      <c r="OO120" s="1104"/>
      <c r="OQ120" s="1119"/>
      <c r="OR120" s="1103"/>
      <c r="OS120" s="1103"/>
      <c r="OT120" s="1103"/>
      <c r="OU120" s="1103"/>
      <c r="OV120" s="1103"/>
      <c r="OW120" s="1103"/>
      <c r="OX120" s="1103"/>
      <c r="OY120" s="1103"/>
      <c r="OZ120" s="1103"/>
      <c r="PA120" s="1103"/>
      <c r="PB120" s="1103"/>
      <c r="PC120" s="1103"/>
      <c r="PD120" s="1104"/>
      <c r="PF120" s="1119"/>
      <c r="PG120" s="1103"/>
      <c r="PH120" s="1103"/>
      <c r="PI120" s="1103"/>
      <c r="PJ120" s="1103"/>
      <c r="PK120" s="1103"/>
      <c r="PL120" s="1103"/>
      <c r="PM120" s="1103"/>
      <c r="PN120" s="1103"/>
      <c r="PO120" s="1103"/>
      <c r="PP120" s="1103"/>
      <c r="PQ120" s="1103"/>
      <c r="PR120" s="1103"/>
      <c r="PS120" s="1104"/>
      <c r="PU120" s="1119"/>
      <c r="PV120" s="1103"/>
      <c r="PW120" s="1103"/>
      <c r="PX120" s="1103"/>
      <c r="PY120" s="1103"/>
      <c r="PZ120" s="1103"/>
      <c r="QA120" s="1103"/>
      <c r="QB120" s="1103"/>
      <c r="QC120" s="1103"/>
      <c r="QD120" s="1103"/>
      <c r="QE120" s="1103"/>
      <c r="QF120" s="1103"/>
      <c r="QG120" s="1103"/>
      <c r="QH120" s="1104"/>
      <c r="QJ120" s="1119"/>
      <c r="QK120" s="1103"/>
      <c r="QL120" s="1103"/>
      <c r="QM120" s="1103"/>
      <c r="QN120" s="1103"/>
      <c r="QO120" s="1103"/>
      <c r="QP120" s="1103"/>
      <c r="QQ120" s="1103"/>
      <c r="QR120" s="1103"/>
      <c r="QS120" s="1103"/>
      <c r="QT120" s="1103"/>
      <c r="QU120" s="1103"/>
      <c r="QV120" s="1103"/>
      <c r="QW120" s="1104"/>
      <c r="QY120" s="1119"/>
      <c r="QZ120" s="1103"/>
      <c r="RA120" s="1103"/>
      <c r="RB120" s="1103"/>
      <c r="RC120" s="1103"/>
      <c r="RD120" s="1103"/>
      <c r="RE120" s="1103"/>
      <c r="RF120" s="1103"/>
      <c r="RG120" s="1103"/>
      <c r="RH120" s="1103"/>
      <c r="RI120" s="1103"/>
      <c r="RJ120" s="1103"/>
      <c r="RK120" s="1103"/>
      <c r="RL120" s="1104"/>
      <c r="RN120" s="1119"/>
      <c r="RO120" s="1103"/>
      <c r="RP120" s="1103"/>
      <c r="RQ120" s="1103"/>
      <c r="RR120" s="1103"/>
      <c r="RS120" s="1103"/>
      <c r="RT120" s="1103"/>
      <c r="RU120" s="1103"/>
      <c r="RV120" s="1103"/>
      <c r="RW120" s="1103"/>
      <c r="RX120" s="1103"/>
      <c r="RY120" s="1103"/>
      <c r="RZ120" s="1103"/>
      <c r="SA120" s="1104"/>
      <c r="SC120" s="1119"/>
      <c r="SD120" s="1103"/>
      <c r="SE120" s="1103"/>
      <c r="SF120" s="1103"/>
      <c r="SG120" s="1103"/>
      <c r="SH120" s="1103"/>
      <c r="SI120" s="1103"/>
      <c r="SJ120" s="1103"/>
      <c r="SK120" s="1103"/>
      <c r="SL120" s="1103"/>
      <c r="SM120" s="1103"/>
      <c r="SN120" s="1103"/>
      <c r="SO120" s="1103"/>
      <c r="SP120" s="1104"/>
      <c r="SR120" s="1119"/>
      <c r="SS120" s="1103"/>
      <c r="ST120" s="1103"/>
      <c r="SU120" s="1103"/>
      <c r="SV120" s="1103"/>
      <c r="SW120" s="1103"/>
      <c r="SX120" s="1103"/>
      <c r="SY120" s="1103"/>
      <c r="SZ120" s="1103"/>
      <c r="TA120" s="1103"/>
      <c r="TB120" s="1103"/>
      <c r="TC120" s="1103"/>
      <c r="TD120" s="1103"/>
      <c r="TE120" s="1104"/>
      <c r="TG120" s="1119"/>
      <c r="TH120" s="1103"/>
      <c r="TI120" s="1103"/>
      <c r="TJ120" s="1103"/>
      <c r="TK120" s="1103"/>
      <c r="TL120" s="1103"/>
      <c r="TM120" s="1103"/>
      <c r="TN120" s="1103"/>
      <c r="TO120" s="1103"/>
      <c r="TP120" s="1103"/>
      <c r="TQ120" s="1103"/>
      <c r="TR120" s="1103"/>
      <c r="TS120" s="1103"/>
      <c r="TT120" s="1104"/>
      <c r="TV120" s="1119"/>
      <c r="TW120" s="1103"/>
      <c r="TX120" s="1103"/>
      <c r="TY120" s="1103"/>
      <c r="TZ120" s="1103"/>
      <c r="UA120" s="1103"/>
      <c r="UB120" s="1103"/>
      <c r="UC120" s="1103"/>
      <c r="UD120" s="1103"/>
      <c r="UE120" s="1103"/>
      <c r="UF120" s="1103"/>
      <c r="UG120" s="1103"/>
      <c r="UH120" s="1103"/>
      <c r="UI120" s="1104"/>
      <c r="UK120" s="1119"/>
      <c r="UL120" s="1103"/>
      <c r="UM120" s="1103"/>
      <c r="UN120" s="1103"/>
      <c r="UO120" s="1103"/>
      <c r="UP120" s="1103"/>
      <c r="UQ120" s="1103"/>
      <c r="UR120" s="1103"/>
      <c r="US120" s="1103"/>
      <c r="UT120" s="1103"/>
      <c r="UU120" s="1103"/>
      <c r="UV120" s="1103"/>
      <c r="UW120" s="1103"/>
      <c r="UX120" s="1104"/>
      <c r="UZ120" s="1119"/>
      <c r="VA120" s="1103"/>
      <c r="VB120" s="1103"/>
      <c r="VC120" s="1103"/>
      <c r="VD120" s="1103"/>
      <c r="VE120" s="1103"/>
      <c r="VF120" s="1103"/>
      <c r="VG120" s="1103"/>
      <c r="VH120" s="1103"/>
      <c r="VI120" s="1103"/>
      <c r="VJ120" s="1103"/>
      <c r="VK120" s="1103"/>
      <c r="VL120" s="1103"/>
      <c r="VM120" s="1104"/>
      <c r="VO120" s="1119"/>
      <c r="VP120" s="1103"/>
      <c r="VQ120" s="1103"/>
      <c r="VR120" s="1103"/>
      <c r="VS120" s="1103"/>
      <c r="VT120" s="1103"/>
      <c r="VU120" s="1103"/>
      <c r="VV120" s="1103"/>
      <c r="VW120" s="1103"/>
      <c r="VX120" s="1103"/>
      <c r="VY120" s="1103"/>
      <c r="VZ120" s="1103"/>
      <c r="WA120" s="1103"/>
      <c r="WB120" s="1104"/>
      <c r="WD120" s="1119"/>
      <c r="WE120" s="1103"/>
      <c r="WF120" s="1103"/>
      <c r="WG120" s="1103"/>
      <c r="WH120" s="1103"/>
      <c r="WI120" s="1103"/>
      <c r="WJ120" s="1103"/>
      <c r="WK120" s="1103"/>
      <c r="WL120" s="1103"/>
      <c r="WM120" s="1103"/>
      <c r="WN120" s="1103"/>
      <c r="WO120" s="1103"/>
      <c r="WP120" s="1103"/>
      <c r="WQ120" s="1104"/>
      <c r="WS120" s="1119"/>
      <c r="WT120" s="1103"/>
      <c r="WU120" s="1103"/>
      <c r="WV120" s="1103"/>
      <c r="WW120" s="1103"/>
      <c r="WX120" s="1103"/>
      <c r="WY120" s="1103"/>
      <c r="WZ120" s="1103"/>
      <c r="XA120" s="1103"/>
      <c r="XB120" s="1103"/>
      <c r="XC120" s="1103"/>
      <c r="XD120" s="1103"/>
      <c r="XE120" s="1103"/>
      <c r="XF120" s="1104"/>
      <c r="XH120" s="1119"/>
      <c r="XI120" s="1103"/>
      <c r="XJ120" s="1103"/>
      <c r="XK120" s="1103"/>
      <c r="XL120" s="1103"/>
      <c r="XM120" s="1103"/>
      <c r="XN120" s="1103"/>
      <c r="XO120" s="1103"/>
      <c r="XP120" s="1103"/>
      <c r="XQ120" s="1103"/>
      <c r="XR120" s="1103"/>
      <c r="XS120" s="1103"/>
      <c r="XT120" s="1103"/>
      <c r="XU120" s="1104"/>
      <c r="XW120" s="1119"/>
      <c r="XX120" s="1103"/>
      <c r="XY120" s="1103"/>
      <c r="XZ120" s="1103"/>
      <c r="YA120" s="1103"/>
      <c r="YB120" s="1103"/>
      <c r="YC120" s="1103"/>
      <c r="YD120" s="1103"/>
      <c r="YE120" s="1103"/>
      <c r="YF120" s="1103"/>
      <c r="YG120" s="1103"/>
      <c r="YH120" s="1103"/>
      <c r="YI120" s="1103"/>
      <c r="YJ120" s="1104"/>
      <c r="YL120" s="1119"/>
      <c r="YM120" s="1103"/>
      <c r="YN120" s="1103"/>
      <c r="YO120" s="1103"/>
      <c r="YP120" s="1103"/>
      <c r="YQ120" s="1103"/>
      <c r="YR120" s="1103"/>
      <c r="YS120" s="1103"/>
      <c r="YT120" s="1103"/>
      <c r="YU120" s="1103"/>
      <c r="YV120" s="1103"/>
      <c r="YW120" s="1103"/>
      <c r="YX120" s="1103"/>
      <c r="YY120" s="1104"/>
      <c r="ZA120" s="1119"/>
      <c r="ZB120" s="1103"/>
      <c r="ZC120" s="1103"/>
      <c r="ZD120" s="1103"/>
      <c r="ZE120" s="1103"/>
      <c r="ZF120" s="1103"/>
      <c r="ZG120" s="1103"/>
      <c r="ZH120" s="1103"/>
      <c r="ZI120" s="1103"/>
      <c r="ZJ120" s="1103"/>
      <c r="ZK120" s="1103"/>
      <c r="ZL120" s="1103"/>
      <c r="ZM120" s="1103"/>
      <c r="ZN120" s="1104"/>
      <c r="ZP120" s="1119"/>
      <c r="ZQ120" s="1103"/>
      <c r="ZR120" s="1103"/>
      <c r="ZS120" s="1103"/>
      <c r="ZT120" s="1103"/>
      <c r="ZU120" s="1103"/>
      <c r="ZV120" s="1103"/>
      <c r="ZW120" s="1103"/>
      <c r="ZX120" s="1103"/>
      <c r="ZY120" s="1103"/>
      <c r="ZZ120" s="1103"/>
      <c r="AAA120" s="1103"/>
      <c r="AAB120" s="1103"/>
      <c r="AAC120" s="1104"/>
      <c r="AAE120" s="1119"/>
      <c r="AAF120" s="1103"/>
      <c r="AAG120" s="1103"/>
      <c r="AAH120" s="1103"/>
      <c r="AAI120" s="1103"/>
      <c r="AAJ120" s="1103"/>
      <c r="AAK120" s="1103"/>
      <c r="AAL120" s="1103"/>
      <c r="AAM120" s="1103"/>
      <c r="AAN120" s="1103"/>
      <c r="AAO120" s="1103"/>
      <c r="AAP120" s="1103"/>
      <c r="AAQ120" s="1103"/>
      <c r="AAR120" s="1104"/>
      <c r="AAT120" s="1119"/>
      <c r="AAU120" s="1103"/>
      <c r="AAV120" s="1103"/>
      <c r="AAW120" s="1103"/>
      <c r="AAX120" s="1103"/>
      <c r="AAY120" s="1103"/>
      <c r="AAZ120" s="1103"/>
      <c r="ABA120" s="1103"/>
      <c r="ABB120" s="1103"/>
      <c r="ABC120" s="1103"/>
      <c r="ABD120" s="1103"/>
      <c r="ABE120" s="1103"/>
      <c r="ABF120" s="1103"/>
      <c r="ABG120" s="1104"/>
      <c r="ABI120" s="1119"/>
      <c r="ABJ120" s="1103"/>
      <c r="ABK120" s="1103"/>
      <c r="ABL120" s="1103"/>
      <c r="ABM120" s="1103"/>
      <c r="ABN120" s="1103"/>
      <c r="ABO120" s="1103"/>
      <c r="ABP120" s="1103"/>
      <c r="ABQ120" s="1103"/>
      <c r="ABR120" s="1103"/>
      <c r="ABS120" s="1103"/>
      <c r="ABT120" s="1103"/>
      <c r="ABU120" s="1103"/>
      <c r="ABV120" s="1104"/>
      <c r="ABX120" s="1119"/>
      <c r="ABY120" s="1103"/>
      <c r="ABZ120" s="1103"/>
      <c r="ACA120" s="1103"/>
      <c r="ACB120" s="1103"/>
      <c r="ACC120" s="1103"/>
      <c r="ACD120" s="1103"/>
      <c r="ACE120" s="1103"/>
      <c r="ACF120" s="1103"/>
      <c r="ACG120" s="1103"/>
      <c r="ACH120" s="1103"/>
      <c r="ACI120" s="1103"/>
      <c r="ACJ120" s="1103"/>
      <c r="ACK120" s="1104"/>
      <c r="ACM120" s="1119"/>
      <c r="ACN120" s="1103"/>
      <c r="ACO120" s="1103"/>
      <c r="ACP120" s="1103"/>
      <c r="ACQ120" s="1103"/>
      <c r="ACR120" s="1103"/>
      <c r="ACS120" s="1103"/>
      <c r="ACT120" s="1103"/>
      <c r="ACU120" s="1103"/>
      <c r="ACV120" s="1103"/>
      <c r="ACW120" s="1103"/>
      <c r="ACX120" s="1103"/>
      <c r="ACY120" s="1103"/>
      <c r="ACZ120" s="1104"/>
      <c r="ADB120" s="1119"/>
      <c r="ADC120" s="1103"/>
      <c r="ADD120" s="1103"/>
      <c r="ADE120" s="1103"/>
      <c r="ADF120" s="1103"/>
      <c r="ADG120" s="1103"/>
      <c r="ADH120" s="1103"/>
      <c r="ADI120" s="1103"/>
      <c r="ADJ120" s="1103"/>
      <c r="ADK120" s="1103"/>
      <c r="ADL120" s="1103"/>
      <c r="ADM120" s="1103"/>
      <c r="ADN120" s="1103"/>
      <c r="ADO120" s="1104"/>
      <c r="ADQ120" s="1119"/>
      <c r="ADR120" s="1103"/>
      <c r="ADS120" s="1103"/>
      <c r="ADT120" s="1103"/>
      <c r="ADU120" s="1103"/>
      <c r="ADV120" s="1103"/>
      <c r="ADW120" s="1103"/>
      <c r="ADX120" s="1103"/>
      <c r="ADY120" s="1103"/>
      <c r="ADZ120" s="1103"/>
      <c r="AEA120" s="1103"/>
      <c r="AEB120" s="1103"/>
      <c r="AEC120" s="1103"/>
      <c r="AED120" s="1104"/>
      <c r="AEF120" s="1119"/>
      <c r="AEG120" s="1103"/>
      <c r="AEH120" s="1103"/>
      <c r="AEI120" s="1103"/>
      <c r="AEJ120" s="1103"/>
      <c r="AEK120" s="1103"/>
      <c r="AEL120" s="1103"/>
      <c r="AEM120" s="1103"/>
      <c r="AEN120" s="1103"/>
      <c r="AEO120" s="1103"/>
      <c r="AEP120" s="1103"/>
      <c r="AEQ120" s="1103"/>
      <c r="AER120" s="1103"/>
      <c r="AES120" s="1104"/>
      <c r="AEU120" s="1119"/>
      <c r="AEV120" s="1103"/>
      <c r="AEW120" s="1103"/>
      <c r="AEX120" s="1103"/>
      <c r="AEY120" s="1103"/>
      <c r="AEZ120" s="1103"/>
      <c r="AFA120" s="1103"/>
      <c r="AFB120" s="1103"/>
      <c r="AFC120" s="1103"/>
      <c r="AFD120" s="1103"/>
      <c r="AFE120" s="1103"/>
      <c r="AFF120" s="1103"/>
      <c r="AFG120" s="1103"/>
      <c r="AFH120" s="1104"/>
      <c r="AFJ120" s="1119"/>
      <c r="AFK120" s="1103"/>
      <c r="AFL120" s="1103"/>
      <c r="AFM120" s="1103"/>
      <c r="AFN120" s="1103"/>
      <c r="AFO120" s="1103"/>
      <c r="AFP120" s="1103"/>
      <c r="AFQ120" s="1103"/>
      <c r="AFR120" s="1103"/>
      <c r="AFS120" s="1103"/>
      <c r="AFT120" s="1103"/>
      <c r="AFU120" s="1103"/>
      <c r="AFV120" s="1103"/>
      <c r="AFW120" s="1104"/>
      <c r="AFY120" s="1119"/>
      <c r="AFZ120" s="1103"/>
      <c r="AGA120" s="1103"/>
      <c r="AGB120" s="1103"/>
      <c r="AGC120" s="1103"/>
      <c r="AGD120" s="1103"/>
      <c r="AGE120" s="1103"/>
      <c r="AGF120" s="1103"/>
      <c r="AGG120" s="1103"/>
      <c r="AGH120" s="1103"/>
      <c r="AGI120" s="1103"/>
      <c r="AGJ120" s="1103"/>
      <c r="AGK120" s="1103"/>
      <c r="AGL120" s="1104"/>
      <c r="AGN120" s="1119"/>
      <c r="AGO120" s="1103"/>
      <c r="AGP120" s="1103"/>
      <c r="AGQ120" s="1103"/>
      <c r="AGR120" s="1103"/>
      <c r="AGS120" s="1103"/>
      <c r="AGT120" s="1103"/>
      <c r="AGU120" s="1103"/>
      <c r="AGV120" s="1103"/>
      <c r="AGW120" s="1103"/>
      <c r="AGX120" s="1103"/>
      <c r="AGY120" s="1103"/>
      <c r="AGZ120" s="1103"/>
      <c r="AHA120" s="1104"/>
      <c r="AHC120" s="1119"/>
      <c r="AHD120" s="1103"/>
      <c r="AHE120" s="1103"/>
      <c r="AHF120" s="1103"/>
      <c r="AHG120" s="1103"/>
      <c r="AHH120" s="1103"/>
      <c r="AHI120" s="1103"/>
      <c r="AHJ120" s="1103"/>
      <c r="AHK120" s="1103"/>
      <c r="AHL120" s="1103"/>
      <c r="AHM120" s="1103"/>
      <c r="AHN120" s="1103"/>
      <c r="AHO120" s="1103"/>
      <c r="AHP120" s="1104"/>
      <c r="AHR120" s="1119"/>
      <c r="AHS120" s="1103"/>
      <c r="AHT120" s="1103"/>
      <c r="AHU120" s="1103"/>
      <c r="AHV120" s="1103"/>
      <c r="AHW120" s="1103"/>
      <c r="AHX120" s="1103"/>
      <c r="AHY120" s="1103"/>
      <c r="AHZ120" s="1103"/>
      <c r="AIA120" s="1103"/>
      <c r="AIB120" s="1103"/>
      <c r="AIC120" s="1103"/>
      <c r="AID120" s="1103"/>
      <c r="AIE120" s="1104"/>
      <c r="AIG120" s="1119"/>
      <c r="AIH120" s="1103"/>
      <c r="AII120" s="1103"/>
      <c r="AIJ120" s="1103"/>
      <c r="AIK120" s="1103"/>
      <c r="AIL120" s="1103"/>
      <c r="AIM120" s="1103"/>
      <c r="AIN120" s="1103"/>
      <c r="AIO120" s="1103"/>
      <c r="AIP120" s="1103"/>
      <c r="AIQ120" s="1103"/>
      <c r="AIR120" s="1103"/>
      <c r="AIS120" s="1103"/>
      <c r="AIT120" s="1104"/>
      <c r="AIV120" s="1119"/>
      <c r="AIW120" s="1103"/>
      <c r="AIX120" s="1103"/>
      <c r="AIY120" s="1103"/>
      <c r="AIZ120" s="1103"/>
      <c r="AJA120" s="1103"/>
      <c r="AJB120" s="1103"/>
      <c r="AJC120" s="1103"/>
      <c r="AJD120" s="1103"/>
      <c r="AJE120" s="1103"/>
      <c r="AJF120" s="1103"/>
      <c r="AJG120" s="1103"/>
      <c r="AJH120" s="1103"/>
      <c r="AJI120" s="1104"/>
      <c r="AJK120" s="1119"/>
      <c r="AJL120" s="1103"/>
      <c r="AJM120" s="1103"/>
      <c r="AJN120" s="1103"/>
      <c r="AJO120" s="1103"/>
      <c r="AJP120" s="1103"/>
      <c r="AJQ120" s="1103"/>
      <c r="AJR120" s="1103"/>
      <c r="AJS120" s="1103"/>
      <c r="AJT120" s="1103"/>
      <c r="AJU120" s="1103"/>
      <c r="AJV120" s="1103"/>
      <c r="AJW120" s="1103"/>
      <c r="AJX120" s="1104"/>
      <c r="AJZ120" s="1119"/>
      <c r="AKA120" s="1103"/>
      <c r="AKB120" s="1103"/>
      <c r="AKC120" s="1103"/>
      <c r="AKD120" s="1103"/>
      <c r="AKE120" s="1103"/>
      <c r="AKF120" s="1103"/>
      <c r="AKG120" s="1103"/>
      <c r="AKH120" s="1103"/>
      <c r="AKI120" s="1103"/>
      <c r="AKJ120" s="1103"/>
      <c r="AKK120" s="1103"/>
      <c r="AKL120" s="1103"/>
      <c r="AKM120" s="1104"/>
      <c r="AKO120" s="1119"/>
      <c r="AKP120" s="1103"/>
      <c r="AKQ120" s="1103"/>
      <c r="AKR120" s="1103"/>
      <c r="AKS120" s="1103"/>
      <c r="AKT120" s="1103"/>
      <c r="AKU120" s="1103"/>
      <c r="AKV120" s="1103"/>
      <c r="AKW120" s="1103"/>
      <c r="AKX120" s="1103"/>
      <c r="AKY120" s="1103"/>
      <c r="AKZ120" s="1103"/>
      <c r="ALA120" s="1103"/>
      <c r="ALB120" s="1104"/>
      <c r="ALD120" s="1119"/>
      <c r="ALE120" s="1103"/>
      <c r="ALF120" s="1103"/>
      <c r="ALG120" s="1103"/>
      <c r="ALH120" s="1103"/>
      <c r="ALI120" s="1103"/>
      <c r="ALJ120" s="1103"/>
      <c r="ALK120" s="1103"/>
      <c r="ALL120" s="1103"/>
      <c r="ALM120" s="1103"/>
      <c r="ALN120" s="1103"/>
      <c r="ALO120" s="1103"/>
      <c r="ALP120" s="1103"/>
      <c r="ALQ120" s="1104"/>
      <c r="ALS120" s="1119"/>
      <c r="ALT120" s="1103"/>
      <c r="ALU120" s="1103"/>
      <c r="ALV120" s="1103"/>
      <c r="ALW120" s="1103"/>
      <c r="ALX120" s="1103"/>
      <c r="ALY120" s="1103"/>
      <c r="ALZ120" s="1103"/>
      <c r="AMA120" s="1103"/>
      <c r="AMB120" s="1103"/>
      <c r="AMC120" s="1103"/>
      <c r="AMD120" s="1103"/>
      <c r="AME120" s="1103"/>
      <c r="AMF120" s="1104"/>
      <c r="AMH120" s="1119"/>
      <c r="AMI120" s="1103"/>
      <c r="AMJ120" s="1103"/>
      <c r="AMK120" s="1103"/>
      <c r="AML120" s="1103"/>
      <c r="AMM120" s="1103"/>
      <c r="AMN120" s="1103"/>
      <c r="AMO120" s="1103"/>
      <c r="AMP120" s="1103"/>
      <c r="AMQ120" s="1103"/>
      <c r="AMR120" s="1103"/>
      <c r="AMS120" s="1103"/>
      <c r="AMT120" s="1103"/>
      <c r="AMU120" s="1104"/>
      <c r="AMW120" s="1119"/>
      <c r="AMX120" s="1103"/>
      <c r="AMY120" s="1103"/>
      <c r="AMZ120" s="1103"/>
      <c r="ANA120" s="1103"/>
      <c r="ANB120" s="1103"/>
      <c r="ANC120" s="1103"/>
      <c r="AND120" s="1103"/>
      <c r="ANE120" s="1103"/>
      <c r="ANF120" s="1103"/>
      <c r="ANG120" s="1103"/>
      <c r="ANH120" s="1103"/>
      <c r="ANI120" s="1103"/>
      <c r="ANJ120" s="1104"/>
      <c r="ANL120" s="1119"/>
      <c r="ANM120" s="1103"/>
      <c r="ANN120" s="1103"/>
      <c r="ANO120" s="1103"/>
      <c r="ANP120" s="1103"/>
      <c r="ANQ120" s="1103"/>
      <c r="ANR120" s="1103"/>
      <c r="ANS120" s="1103"/>
      <c r="ANT120" s="1103"/>
      <c r="ANU120" s="1103"/>
      <c r="ANV120" s="1103"/>
      <c r="ANW120" s="1103"/>
      <c r="ANX120" s="1103"/>
      <c r="ANY120" s="1104"/>
      <c r="AOA120" s="1119"/>
      <c r="AOB120" s="1103"/>
      <c r="AOC120" s="1103"/>
      <c r="AOD120" s="1103"/>
      <c r="AOE120" s="1103"/>
      <c r="AOF120" s="1103"/>
      <c r="AOG120" s="1103"/>
      <c r="AOH120" s="1103"/>
      <c r="AOI120" s="1103"/>
      <c r="AOJ120" s="1103"/>
      <c r="AOK120" s="1103"/>
      <c r="AOL120" s="1103"/>
      <c r="AOM120" s="1103"/>
      <c r="AON120" s="1104"/>
      <c r="AOP120" s="1119"/>
      <c r="AOQ120" s="1103"/>
      <c r="AOR120" s="1103"/>
      <c r="AOS120" s="1103"/>
      <c r="AOT120" s="1103"/>
      <c r="AOU120" s="1103"/>
      <c r="AOV120" s="1103"/>
      <c r="AOW120" s="1103"/>
      <c r="AOX120" s="1103"/>
      <c r="AOY120" s="1103"/>
      <c r="AOZ120" s="1103"/>
      <c r="APA120" s="1103"/>
      <c r="APB120" s="1103"/>
      <c r="APC120" s="1104"/>
      <c r="APE120" s="1119"/>
      <c r="APF120" s="1103"/>
      <c r="APG120" s="1103"/>
      <c r="APH120" s="1103"/>
      <c r="API120" s="1103"/>
      <c r="APJ120" s="1103"/>
      <c r="APK120" s="1103"/>
      <c r="APL120" s="1103"/>
      <c r="APM120" s="1103"/>
      <c r="APN120" s="1103"/>
      <c r="APO120" s="1103"/>
      <c r="APP120" s="1103"/>
      <c r="APQ120" s="1103"/>
      <c r="APR120" s="1104"/>
      <c r="APT120" s="1119"/>
      <c r="APU120" s="1103"/>
      <c r="APV120" s="1103"/>
      <c r="APW120" s="1103"/>
      <c r="APX120" s="1103"/>
      <c r="APY120" s="1103"/>
      <c r="APZ120" s="1103"/>
      <c r="AQA120" s="1103"/>
      <c r="AQB120" s="1103"/>
      <c r="AQC120" s="1103"/>
      <c r="AQD120" s="1103"/>
      <c r="AQE120" s="1103"/>
      <c r="AQF120" s="1103"/>
      <c r="AQG120" s="1104"/>
      <c r="AQI120" s="1119"/>
      <c r="AQJ120" s="1103"/>
      <c r="AQK120" s="1103"/>
      <c r="AQL120" s="1103"/>
      <c r="AQM120" s="1103"/>
      <c r="AQN120" s="1103"/>
      <c r="AQO120" s="1103"/>
      <c r="AQP120" s="1103"/>
      <c r="AQQ120" s="1103"/>
      <c r="AQR120" s="1103"/>
      <c r="AQS120" s="1103"/>
      <c r="AQT120" s="1103"/>
      <c r="AQU120" s="1103"/>
      <c r="AQV120" s="1104"/>
      <c r="AQX120" s="1119"/>
      <c r="AQY120" s="1103"/>
      <c r="AQZ120" s="1103"/>
      <c r="ARA120" s="1103"/>
      <c r="ARB120" s="1103"/>
      <c r="ARC120" s="1103"/>
      <c r="ARD120" s="1103"/>
      <c r="ARE120" s="1103"/>
      <c r="ARF120" s="1103"/>
      <c r="ARG120" s="1103"/>
      <c r="ARH120" s="1103"/>
      <c r="ARI120" s="1103"/>
      <c r="ARJ120" s="1103"/>
      <c r="ARK120" s="1104"/>
      <c r="ARM120" s="1119"/>
      <c r="ARN120" s="1103"/>
      <c r="ARO120" s="1103"/>
      <c r="ARP120" s="1103"/>
      <c r="ARQ120" s="1103"/>
      <c r="ARR120" s="1103"/>
      <c r="ARS120" s="1103"/>
      <c r="ART120" s="1103"/>
      <c r="ARU120" s="1103"/>
      <c r="ARV120" s="1103"/>
      <c r="ARW120" s="1103"/>
      <c r="ARX120" s="1103"/>
      <c r="ARY120" s="1103"/>
      <c r="ARZ120" s="1104"/>
      <c r="ASB120" s="1119"/>
      <c r="ASC120" s="1103"/>
      <c r="ASD120" s="1103"/>
      <c r="ASE120" s="1103"/>
      <c r="ASF120" s="1103"/>
      <c r="ASG120" s="1103"/>
      <c r="ASH120" s="1103"/>
      <c r="ASI120" s="1103"/>
      <c r="ASJ120" s="1103"/>
      <c r="ASK120" s="1103"/>
      <c r="ASL120" s="1103"/>
      <c r="ASM120" s="1103"/>
      <c r="ASN120" s="1103"/>
      <c r="ASO120" s="1104"/>
      <c r="ASQ120" s="1119"/>
      <c r="ASR120" s="1103"/>
      <c r="ASS120" s="1103"/>
      <c r="AST120" s="1103"/>
      <c r="ASU120" s="1103"/>
      <c r="ASV120" s="1103"/>
      <c r="ASW120" s="1103"/>
      <c r="ASX120" s="1103"/>
      <c r="ASY120" s="1103"/>
      <c r="ASZ120" s="1103"/>
      <c r="ATA120" s="1103"/>
      <c r="ATB120" s="1103"/>
      <c r="ATC120" s="1103"/>
      <c r="ATD120" s="1104"/>
      <c r="ATF120" s="1119"/>
      <c r="ATG120" s="1103"/>
      <c r="ATH120" s="1103"/>
      <c r="ATI120" s="1103"/>
      <c r="ATJ120" s="1103"/>
      <c r="ATK120" s="1103"/>
      <c r="ATL120" s="1103"/>
      <c r="ATM120" s="1103"/>
      <c r="ATN120" s="1103"/>
      <c r="ATO120" s="1103"/>
      <c r="ATP120" s="1103"/>
      <c r="ATQ120" s="1103"/>
      <c r="ATR120" s="1103"/>
      <c r="ATS120" s="1104"/>
      <c r="ATU120" s="1119"/>
      <c r="ATV120" s="1103"/>
      <c r="ATW120" s="1103"/>
      <c r="ATX120" s="1103"/>
      <c r="ATY120" s="1103"/>
      <c r="ATZ120" s="1103"/>
      <c r="AUA120" s="1103"/>
      <c r="AUB120" s="1103"/>
      <c r="AUC120" s="1103"/>
      <c r="AUD120" s="1103"/>
      <c r="AUE120" s="1103"/>
      <c r="AUF120" s="1103"/>
      <c r="AUG120" s="1103"/>
      <c r="AUH120" s="1104"/>
      <c r="AUJ120" s="1119"/>
      <c r="AUK120" s="1103"/>
      <c r="AUL120" s="1103"/>
      <c r="AUM120" s="1103"/>
      <c r="AUN120" s="1103"/>
      <c r="AUO120" s="1103"/>
      <c r="AUP120" s="1103"/>
      <c r="AUQ120" s="1103"/>
      <c r="AUR120" s="1103"/>
      <c r="AUS120" s="1103"/>
      <c r="AUT120" s="1103"/>
      <c r="AUU120" s="1103"/>
      <c r="AUV120" s="1103"/>
      <c r="AUW120" s="1104"/>
      <c r="AUY120" s="1119"/>
      <c r="AUZ120" s="1103"/>
      <c r="AVA120" s="1103"/>
      <c r="AVB120" s="1103"/>
      <c r="AVC120" s="1103"/>
      <c r="AVD120" s="1103"/>
      <c r="AVE120" s="1103"/>
      <c r="AVF120" s="1103"/>
      <c r="AVG120" s="1103"/>
      <c r="AVH120" s="1103"/>
      <c r="AVI120" s="1103"/>
      <c r="AVJ120" s="1103"/>
      <c r="AVK120" s="1103"/>
      <c r="AVL120" s="1104"/>
      <c r="AVN120" s="1119"/>
      <c r="AVO120" s="1103"/>
      <c r="AVP120" s="1103"/>
      <c r="AVQ120" s="1103"/>
      <c r="AVR120" s="1103"/>
      <c r="AVS120" s="1103"/>
      <c r="AVT120" s="1103"/>
      <c r="AVU120" s="1103"/>
      <c r="AVV120" s="1103"/>
      <c r="AVW120" s="1103"/>
      <c r="AVX120" s="1103"/>
      <c r="AVY120" s="1103"/>
      <c r="AVZ120" s="1103"/>
      <c r="AWA120" s="1104"/>
      <c r="AWC120" s="1119"/>
      <c r="AWD120" s="1103"/>
      <c r="AWE120" s="1103"/>
      <c r="AWF120" s="1103"/>
      <c r="AWG120" s="1103"/>
      <c r="AWH120" s="1103"/>
      <c r="AWI120" s="1103"/>
      <c r="AWJ120" s="1103"/>
      <c r="AWK120" s="1103"/>
      <c r="AWL120" s="1103"/>
      <c r="AWM120" s="1103"/>
      <c r="AWN120" s="1103"/>
      <c r="AWO120" s="1103"/>
      <c r="AWP120" s="1104"/>
      <c r="AWR120" s="1119"/>
      <c r="AWS120" s="1103"/>
      <c r="AWT120" s="1103"/>
      <c r="AWU120" s="1103"/>
      <c r="AWV120" s="1103"/>
      <c r="AWW120" s="1103"/>
      <c r="AWX120" s="1103"/>
      <c r="AWY120" s="1103"/>
      <c r="AWZ120" s="1103"/>
      <c r="AXA120" s="1103"/>
      <c r="AXB120" s="1103"/>
      <c r="AXC120" s="1103"/>
      <c r="AXD120" s="1103"/>
      <c r="AXE120" s="1104"/>
      <c r="AXG120" s="1119"/>
      <c r="AXH120" s="1103"/>
      <c r="AXI120" s="1103"/>
      <c r="AXJ120" s="1103"/>
      <c r="AXK120" s="1103"/>
      <c r="AXL120" s="1103"/>
      <c r="AXM120" s="1103"/>
      <c r="AXN120" s="1103"/>
      <c r="AXO120" s="1103"/>
      <c r="AXP120" s="1103"/>
      <c r="AXQ120" s="1103"/>
      <c r="AXR120" s="1103"/>
      <c r="AXS120" s="1103"/>
      <c r="AXT120" s="1104"/>
      <c r="AXV120" s="1119"/>
      <c r="AXW120" s="1103"/>
      <c r="AXX120" s="1103"/>
      <c r="AXY120" s="1103"/>
      <c r="AXZ120" s="1103"/>
      <c r="AYA120" s="1103"/>
      <c r="AYB120" s="1103"/>
      <c r="AYC120" s="1103"/>
      <c r="AYD120" s="1103"/>
      <c r="AYE120" s="1103"/>
      <c r="AYF120" s="1103"/>
      <c r="AYG120" s="1103"/>
      <c r="AYH120" s="1103"/>
      <c r="AYI120" s="1104"/>
      <c r="AYK120" s="1119"/>
      <c r="AYL120" s="1103"/>
      <c r="AYM120" s="1103"/>
      <c r="AYN120" s="1103"/>
      <c r="AYO120" s="1103"/>
      <c r="AYP120" s="1103"/>
      <c r="AYQ120" s="1103"/>
      <c r="AYR120" s="1103"/>
      <c r="AYS120" s="1103"/>
      <c r="AYT120" s="1103"/>
      <c r="AYU120" s="1103"/>
      <c r="AYV120" s="1103"/>
      <c r="AYW120" s="1103"/>
      <c r="AYX120" s="1104"/>
      <c r="AYZ120" s="1119"/>
      <c r="AZA120" s="1103"/>
      <c r="AZB120" s="1103"/>
      <c r="AZC120" s="1103"/>
      <c r="AZD120" s="1103"/>
      <c r="AZE120" s="1103"/>
      <c r="AZF120" s="1103"/>
      <c r="AZG120" s="1103"/>
      <c r="AZH120" s="1103"/>
      <c r="AZI120" s="1103"/>
      <c r="AZJ120" s="1103"/>
      <c r="AZK120" s="1103"/>
      <c r="AZL120" s="1103"/>
      <c r="AZM120" s="1104"/>
      <c r="AZO120" s="1119"/>
      <c r="AZP120" s="1103"/>
      <c r="AZQ120" s="1103"/>
      <c r="AZR120" s="1103"/>
      <c r="AZS120" s="1103"/>
      <c r="AZT120" s="1103"/>
      <c r="AZU120" s="1103"/>
      <c r="AZV120" s="1103"/>
      <c r="AZW120" s="1103"/>
      <c r="AZX120" s="1103"/>
      <c r="AZY120" s="1103"/>
      <c r="AZZ120" s="1103"/>
      <c r="BAA120" s="1103"/>
      <c r="BAB120" s="1104"/>
      <c r="BAD120" s="1119"/>
      <c r="BAE120" s="1103"/>
      <c r="BAF120" s="1103"/>
      <c r="BAG120" s="1103"/>
      <c r="BAH120" s="1103"/>
      <c r="BAI120" s="1103"/>
      <c r="BAJ120" s="1103"/>
      <c r="BAK120" s="1103"/>
      <c r="BAL120" s="1103"/>
      <c r="BAM120" s="1103"/>
      <c r="BAN120" s="1103"/>
      <c r="BAO120" s="1103"/>
      <c r="BAP120" s="1103"/>
      <c r="BAQ120" s="1104"/>
      <c r="BAS120" s="1119"/>
      <c r="BAT120" s="1103"/>
      <c r="BAU120" s="1103"/>
      <c r="BAV120" s="1103"/>
      <c r="BAW120" s="1103"/>
      <c r="BAX120" s="1103"/>
      <c r="BAY120" s="1103"/>
      <c r="BAZ120" s="1103"/>
      <c r="BBA120" s="1103"/>
      <c r="BBB120" s="1103"/>
      <c r="BBC120" s="1103"/>
      <c r="BBD120" s="1103"/>
      <c r="BBE120" s="1103"/>
      <c r="BBF120" s="1104"/>
      <c r="BBH120" s="1119"/>
      <c r="BBI120" s="1103"/>
      <c r="BBJ120" s="1103"/>
      <c r="BBK120" s="1103"/>
      <c r="BBL120" s="1103"/>
      <c r="BBM120" s="1103"/>
      <c r="BBN120" s="1103"/>
      <c r="BBO120" s="1103"/>
      <c r="BBP120" s="1103"/>
      <c r="BBQ120" s="1103"/>
      <c r="BBR120" s="1103"/>
      <c r="BBS120" s="1103"/>
      <c r="BBT120" s="1103"/>
      <c r="BBU120" s="1104"/>
      <c r="BBW120" s="1119"/>
      <c r="BBX120" s="1103"/>
      <c r="BBY120" s="1103"/>
      <c r="BBZ120" s="1103"/>
      <c r="BCA120" s="1103"/>
      <c r="BCB120" s="1103"/>
      <c r="BCC120" s="1103"/>
      <c r="BCD120" s="1103"/>
      <c r="BCE120" s="1103"/>
      <c r="BCF120" s="1103"/>
      <c r="BCG120" s="1103"/>
      <c r="BCH120" s="1103"/>
      <c r="BCI120" s="1103"/>
      <c r="BCJ120" s="1104"/>
      <c r="BCL120" s="1119"/>
      <c r="BCM120" s="1103"/>
      <c r="BCN120" s="1103"/>
      <c r="BCO120" s="1103"/>
      <c r="BCP120" s="1103"/>
      <c r="BCQ120" s="1103"/>
      <c r="BCR120" s="1103"/>
      <c r="BCS120" s="1103"/>
      <c r="BCT120" s="1103"/>
      <c r="BCU120" s="1103"/>
      <c r="BCV120" s="1103"/>
      <c r="BCW120" s="1103"/>
      <c r="BCX120" s="1103"/>
      <c r="BCY120" s="1104"/>
      <c r="BDA120" s="1119"/>
      <c r="BDB120" s="1103"/>
      <c r="BDC120" s="1103"/>
      <c r="BDD120" s="1103"/>
      <c r="BDE120" s="1103"/>
      <c r="BDF120" s="1103"/>
      <c r="BDG120" s="1103"/>
      <c r="BDH120" s="1103"/>
      <c r="BDI120" s="1103"/>
      <c r="BDJ120" s="1103"/>
      <c r="BDK120" s="1103"/>
      <c r="BDL120" s="1103"/>
      <c r="BDM120" s="1103"/>
      <c r="BDN120" s="1104"/>
      <c r="BDP120" s="1119"/>
      <c r="BDQ120" s="1103"/>
      <c r="BDR120" s="1103"/>
      <c r="BDS120" s="1103"/>
      <c r="BDT120" s="1103"/>
      <c r="BDU120" s="1103"/>
      <c r="BDV120" s="1103"/>
      <c r="BDW120" s="1103"/>
      <c r="BDX120" s="1103"/>
      <c r="BDY120" s="1103"/>
      <c r="BDZ120" s="1103"/>
      <c r="BEA120" s="1103"/>
      <c r="BEB120" s="1103"/>
      <c r="BEC120" s="1104"/>
      <c r="BEE120" s="1119"/>
      <c r="BEF120" s="1103"/>
      <c r="BEG120" s="1103"/>
      <c r="BEH120" s="1103"/>
      <c r="BEI120" s="1103"/>
      <c r="BEJ120" s="1103"/>
      <c r="BEK120" s="1103"/>
      <c r="BEL120" s="1103"/>
      <c r="BEM120" s="1103"/>
      <c r="BEN120" s="1103"/>
      <c r="BEO120" s="1103"/>
      <c r="BEP120" s="1103"/>
      <c r="BEQ120" s="1103"/>
      <c r="BER120" s="1104"/>
      <c r="BET120" s="1119"/>
      <c r="BEU120" s="1103"/>
      <c r="BEV120" s="1103"/>
      <c r="BEW120" s="1103"/>
      <c r="BEX120" s="1103"/>
      <c r="BEY120" s="1103"/>
      <c r="BEZ120" s="1103"/>
      <c r="BFA120" s="1103"/>
      <c r="BFB120" s="1103"/>
      <c r="BFC120" s="1103"/>
      <c r="BFD120" s="1103"/>
      <c r="BFE120" s="1103"/>
      <c r="BFF120" s="1103"/>
      <c r="BFG120" s="1104"/>
      <c r="BFI120" s="1119"/>
      <c r="BFJ120" s="1103"/>
      <c r="BFK120" s="1103"/>
      <c r="BFL120" s="1103"/>
      <c r="BFM120" s="1103"/>
      <c r="BFN120" s="1103"/>
      <c r="BFO120" s="1103"/>
      <c r="BFP120" s="1103"/>
      <c r="BFQ120" s="1103"/>
      <c r="BFR120" s="1103"/>
      <c r="BFS120" s="1103"/>
      <c r="BFT120" s="1103"/>
      <c r="BFU120" s="1103"/>
      <c r="BFV120" s="1104"/>
      <c r="BFX120" s="1119"/>
      <c r="BFY120" s="1103"/>
      <c r="BFZ120" s="1103"/>
      <c r="BGA120" s="1103"/>
      <c r="BGB120" s="1103"/>
      <c r="BGC120" s="1103"/>
      <c r="BGD120" s="1103"/>
      <c r="BGE120" s="1103"/>
      <c r="BGF120" s="1103"/>
      <c r="BGG120" s="1103"/>
      <c r="BGH120" s="1103"/>
      <c r="BGI120" s="1103"/>
      <c r="BGJ120" s="1103"/>
      <c r="BGK120" s="1104"/>
      <c r="BGM120" s="1119"/>
      <c r="BGN120" s="1103"/>
      <c r="BGO120" s="1103"/>
      <c r="BGP120" s="1103"/>
      <c r="BGQ120" s="1103"/>
      <c r="BGR120" s="1103"/>
      <c r="BGS120" s="1103"/>
      <c r="BGT120" s="1103"/>
      <c r="BGU120" s="1103"/>
      <c r="BGV120" s="1103"/>
      <c r="BGW120" s="1103"/>
      <c r="BGX120" s="1103"/>
      <c r="BGY120" s="1103"/>
      <c r="BGZ120" s="1104"/>
      <c r="BHB120" s="1119"/>
      <c r="BHC120" s="1103"/>
      <c r="BHD120" s="1103"/>
      <c r="BHE120" s="1103"/>
      <c r="BHF120" s="1103"/>
      <c r="BHG120" s="1103"/>
      <c r="BHH120" s="1103"/>
      <c r="BHI120" s="1103"/>
      <c r="BHJ120" s="1103"/>
      <c r="BHK120" s="1103"/>
      <c r="BHL120" s="1103"/>
      <c r="BHM120" s="1103"/>
      <c r="BHN120" s="1103"/>
      <c r="BHO120" s="1104"/>
      <c r="BHQ120" s="1119"/>
      <c r="BHR120" s="1103"/>
      <c r="BHS120" s="1103"/>
      <c r="BHT120" s="1103"/>
      <c r="BHU120" s="1103"/>
      <c r="BHV120" s="1103"/>
      <c r="BHW120" s="1103"/>
      <c r="BHX120" s="1103"/>
      <c r="BHY120" s="1103"/>
      <c r="BHZ120" s="1103"/>
      <c r="BIA120" s="1103"/>
      <c r="BIB120" s="1103"/>
      <c r="BIC120" s="1103"/>
      <c r="BID120" s="1104"/>
      <c r="BIF120" s="1119"/>
      <c r="BIG120" s="1103"/>
      <c r="BIH120" s="1103"/>
      <c r="BII120" s="1103"/>
      <c r="BIJ120" s="1103"/>
      <c r="BIK120" s="1103"/>
      <c r="BIL120" s="1103"/>
      <c r="BIM120" s="1103"/>
      <c r="BIN120" s="1103"/>
      <c r="BIO120" s="1103"/>
      <c r="BIP120" s="1103"/>
      <c r="BIQ120" s="1103"/>
      <c r="BIR120" s="1103"/>
      <c r="BIS120" s="1104"/>
      <c r="BIU120" s="1119"/>
      <c r="BIV120" s="1103"/>
      <c r="BIW120" s="1103"/>
      <c r="BIX120" s="1103"/>
      <c r="BIY120" s="1103"/>
      <c r="BIZ120" s="1103"/>
      <c r="BJA120" s="1103"/>
      <c r="BJB120" s="1103"/>
      <c r="BJC120" s="1103"/>
      <c r="BJD120" s="1103"/>
      <c r="BJE120" s="1103"/>
      <c r="BJF120" s="1103"/>
      <c r="BJG120" s="1103"/>
      <c r="BJH120" s="1104"/>
      <c r="BJJ120" s="1119"/>
      <c r="BJK120" s="1103"/>
      <c r="BJL120" s="1103"/>
      <c r="BJM120" s="1103"/>
      <c r="BJN120" s="1103"/>
      <c r="BJO120" s="1103"/>
      <c r="BJP120" s="1103"/>
      <c r="BJQ120" s="1103"/>
      <c r="BJR120" s="1103"/>
      <c r="BJS120" s="1103"/>
      <c r="BJT120" s="1103"/>
      <c r="BJU120" s="1103"/>
      <c r="BJV120" s="1103"/>
      <c r="BJW120" s="1104"/>
      <c r="BJY120" s="1119"/>
      <c r="BJZ120" s="1103"/>
      <c r="BKA120" s="1103"/>
      <c r="BKB120" s="1103"/>
      <c r="BKC120" s="1103"/>
      <c r="BKD120" s="1103"/>
      <c r="BKE120" s="1103"/>
      <c r="BKF120" s="1103"/>
      <c r="BKG120" s="1103"/>
      <c r="BKH120" s="1103"/>
      <c r="BKI120" s="1103"/>
      <c r="BKJ120" s="1103"/>
      <c r="BKK120" s="1103"/>
      <c r="BKL120" s="1104"/>
      <c r="BKN120" s="1119"/>
      <c r="BKO120" s="1103"/>
      <c r="BKP120" s="1103"/>
      <c r="BKQ120" s="1103"/>
      <c r="BKR120" s="1103"/>
      <c r="BKS120" s="1103"/>
      <c r="BKT120" s="1103"/>
      <c r="BKU120" s="1103"/>
      <c r="BKV120" s="1103"/>
      <c r="BKW120" s="1103"/>
      <c r="BKX120" s="1103"/>
      <c r="BKY120" s="1103"/>
      <c r="BKZ120" s="1103"/>
      <c r="BLA120" s="1104"/>
      <c r="BLC120" s="1119"/>
      <c r="BLD120" s="1103"/>
      <c r="BLE120" s="1103"/>
      <c r="BLF120" s="1103"/>
      <c r="BLG120" s="1103"/>
      <c r="BLH120" s="1103"/>
      <c r="BLI120" s="1103"/>
      <c r="BLJ120" s="1103"/>
      <c r="BLK120" s="1103"/>
      <c r="BLL120" s="1103"/>
      <c r="BLM120" s="1103"/>
      <c r="BLN120" s="1103"/>
      <c r="BLO120" s="1103"/>
      <c r="BLP120" s="1104"/>
      <c r="BLR120" s="1119"/>
      <c r="BLS120" s="1103"/>
      <c r="BLT120" s="1103"/>
      <c r="BLU120" s="1103"/>
      <c r="BLV120" s="1103"/>
      <c r="BLW120" s="1103"/>
      <c r="BLX120" s="1103"/>
      <c r="BLY120" s="1103"/>
      <c r="BLZ120" s="1103"/>
      <c r="BMA120" s="1103"/>
      <c r="BMB120" s="1103"/>
      <c r="BMC120" s="1103"/>
      <c r="BMD120" s="1103"/>
      <c r="BME120" s="1104"/>
      <c r="BMG120" s="1119"/>
      <c r="BMH120" s="1103"/>
      <c r="BMI120" s="1103"/>
      <c r="BMJ120" s="1103"/>
      <c r="BMK120" s="1103"/>
      <c r="BML120" s="1103"/>
      <c r="BMM120" s="1103"/>
      <c r="BMN120" s="1103"/>
      <c r="BMO120" s="1103"/>
      <c r="BMP120" s="1103"/>
      <c r="BMQ120" s="1103"/>
      <c r="BMR120" s="1103"/>
      <c r="BMS120" s="1103"/>
      <c r="BMT120" s="1104"/>
      <c r="BMV120" s="1119"/>
      <c r="BMW120" s="1103"/>
      <c r="BMX120" s="1103"/>
      <c r="BMY120" s="1103"/>
      <c r="BMZ120" s="1103"/>
      <c r="BNA120" s="1103"/>
      <c r="BNB120" s="1103"/>
      <c r="BNC120" s="1103"/>
      <c r="BND120" s="1103"/>
      <c r="BNE120" s="1103"/>
      <c r="BNF120" s="1103"/>
      <c r="BNG120" s="1103"/>
      <c r="BNH120" s="1103"/>
      <c r="BNI120" s="1104"/>
      <c r="BNK120" s="1119"/>
      <c r="BNL120" s="1103"/>
      <c r="BNM120" s="1103"/>
      <c r="BNN120" s="1103"/>
      <c r="BNO120" s="1103"/>
      <c r="BNP120" s="1103"/>
      <c r="BNQ120" s="1103"/>
      <c r="BNR120" s="1103"/>
      <c r="BNS120" s="1103"/>
      <c r="BNT120" s="1103"/>
      <c r="BNU120" s="1103"/>
      <c r="BNV120" s="1103"/>
      <c r="BNW120" s="1103"/>
      <c r="BNX120" s="1104"/>
      <c r="BNZ120" s="1119"/>
      <c r="BOA120" s="1103"/>
      <c r="BOB120" s="1103"/>
      <c r="BOC120" s="1103"/>
      <c r="BOD120" s="1103"/>
      <c r="BOE120" s="1103"/>
      <c r="BOF120" s="1103"/>
      <c r="BOG120" s="1103"/>
      <c r="BOH120" s="1103"/>
      <c r="BOI120" s="1103"/>
      <c r="BOJ120" s="1103"/>
      <c r="BOK120" s="1103"/>
      <c r="BOL120" s="1103"/>
      <c r="BOM120" s="1104"/>
      <c r="BOO120" s="1119"/>
      <c r="BOP120" s="1103"/>
      <c r="BOQ120" s="1103"/>
      <c r="BOR120" s="1103"/>
      <c r="BOS120" s="1103"/>
      <c r="BOT120" s="1103"/>
      <c r="BOU120" s="1103"/>
      <c r="BOV120" s="1103"/>
      <c r="BOW120" s="1103"/>
      <c r="BOX120" s="1103"/>
      <c r="BOY120" s="1103"/>
      <c r="BOZ120" s="1103"/>
      <c r="BPA120" s="1103"/>
      <c r="BPB120" s="1104"/>
      <c r="BPD120" s="1119"/>
      <c r="BPE120" s="1103"/>
      <c r="BPF120" s="1103"/>
      <c r="BPG120" s="1103"/>
      <c r="BPH120" s="1103"/>
      <c r="BPI120" s="1103"/>
      <c r="BPJ120" s="1103"/>
      <c r="BPK120" s="1103"/>
      <c r="BPL120" s="1103"/>
      <c r="BPM120" s="1103"/>
      <c r="BPN120" s="1103"/>
      <c r="BPO120" s="1103"/>
      <c r="BPP120" s="1103"/>
      <c r="BPQ120" s="1104"/>
      <c r="BPS120" s="1119"/>
      <c r="BPT120" s="1103"/>
      <c r="BPU120" s="1103"/>
      <c r="BPV120" s="1103"/>
      <c r="BPW120" s="1103"/>
      <c r="BPX120" s="1103"/>
      <c r="BPY120" s="1103"/>
      <c r="BPZ120" s="1103"/>
      <c r="BQA120" s="1103"/>
      <c r="BQB120" s="1103"/>
      <c r="BQC120" s="1103"/>
      <c r="BQD120" s="1103"/>
      <c r="BQE120" s="1103"/>
      <c r="BQF120" s="1104"/>
      <c r="BQH120" s="1119"/>
      <c r="BQI120" s="1103"/>
      <c r="BQJ120" s="1103"/>
      <c r="BQK120" s="1103"/>
      <c r="BQL120" s="1103"/>
      <c r="BQM120" s="1103"/>
      <c r="BQN120" s="1103"/>
      <c r="BQO120" s="1103"/>
      <c r="BQP120" s="1103"/>
      <c r="BQQ120" s="1103"/>
      <c r="BQR120" s="1103"/>
      <c r="BQS120" s="1103"/>
      <c r="BQT120" s="1103"/>
      <c r="BQU120" s="1104"/>
      <c r="BQW120" s="1119"/>
      <c r="BQX120" s="1103"/>
      <c r="BQY120" s="1103"/>
      <c r="BQZ120" s="1103"/>
      <c r="BRA120" s="1103"/>
      <c r="BRB120" s="1103"/>
      <c r="BRC120" s="1103"/>
      <c r="BRD120" s="1103"/>
      <c r="BRE120" s="1103"/>
      <c r="BRF120" s="1103"/>
      <c r="BRG120" s="1103"/>
      <c r="BRH120" s="1103"/>
      <c r="BRI120" s="1103"/>
      <c r="BRJ120" s="1104"/>
      <c r="BRL120" s="1119"/>
      <c r="BRM120" s="1103"/>
      <c r="BRN120" s="1103"/>
      <c r="BRO120" s="1103"/>
      <c r="BRP120" s="1103"/>
      <c r="BRQ120" s="1103"/>
      <c r="BRR120" s="1103"/>
      <c r="BRS120" s="1103"/>
      <c r="BRT120" s="1103"/>
      <c r="BRU120" s="1103"/>
      <c r="BRV120" s="1103"/>
      <c r="BRW120" s="1103"/>
      <c r="BRX120" s="1103"/>
      <c r="BRY120" s="1104"/>
      <c r="BSA120" s="1119"/>
      <c r="BSB120" s="1103"/>
      <c r="BSC120" s="1103"/>
      <c r="BSD120" s="1103"/>
      <c r="BSE120" s="1103"/>
      <c r="BSF120" s="1103"/>
      <c r="BSG120" s="1103"/>
      <c r="BSH120" s="1103"/>
      <c r="BSI120" s="1103"/>
      <c r="BSJ120" s="1103"/>
      <c r="BSK120" s="1103"/>
      <c r="BSL120" s="1103"/>
      <c r="BSM120" s="1103"/>
      <c r="BSN120" s="1104"/>
      <c r="BSP120" s="1119"/>
      <c r="BSQ120" s="1103"/>
      <c r="BSR120" s="1103"/>
      <c r="BSS120" s="1103"/>
      <c r="BST120" s="1103"/>
      <c r="BSU120" s="1103"/>
      <c r="BSV120" s="1103"/>
      <c r="BSW120" s="1103"/>
      <c r="BSX120" s="1103"/>
      <c r="BSY120" s="1103"/>
      <c r="BSZ120" s="1103"/>
      <c r="BTA120" s="1103"/>
      <c r="BTB120" s="1103"/>
      <c r="BTC120" s="1104"/>
      <c r="BTE120" s="1119"/>
      <c r="BTF120" s="1103"/>
      <c r="BTG120" s="1103"/>
      <c r="BTH120" s="1103"/>
      <c r="BTI120" s="1103"/>
      <c r="BTJ120" s="1103"/>
      <c r="BTK120" s="1103"/>
      <c r="BTL120" s="1103"/>
      <c r="BTM120" s="1103"/>
      <c r="BTN120" s="1103"/>
      <c r="BTO120" s="1103"/>
      <c r="BTP120" s="1103"/>
      <c r="BTQ120" s="1103"/>
      <c r="BTR120" s="1104"/>
      <c r="BTT120" s="1119"/>
      <c r="BTU120" s="1103"/>
      <c r="BTV120" s="1103"/>
      <c r="BTW120" s="1103"/>
      <c r="BTX120" s="1103"/>
      <c r="BTY120" s="1103"/>
      <c r="BTZ120" s="1103"/>
      <c r="BUA120" s="1103"/>
      <c r="BUB120" s="1103"/>
      <c r="BUC120" s="1103"/>
      <c r="BUD120" s="1103"/>
      <c r="BUE120" s="1103"/>
      <c r="BUF120" s="1103"/>
      <c r="BUG120" s="1104"/>
      <c r="BUI120" s="1119"/>
      <c r="BUJ120" s="1103"/>
      <c r="BUK120" s="1103"/>
      <c r="BUL120" s="1103"/>
      <c r="BUM120" s="1103"/>
      <c r="BUN120" s="1103"/>
      <c r="BUO120" s="1103"/>
      <c r="BUP120" s="1103"/>
      <c r="BUQ120" s="1103"/>
      <c r="BUR120" s="1103"/>
      <c r="BUS120" s="1103"/>
      <c r="BUT120" s="1103"/>
      <c r="BUU120" s="1103"/>
      <c r="BUV120" s="1104"/>
      <c r="BUX120" s="1119"/>
      <c r="BUY120" s="1103"/>
      <c r="BUZ120" s="1103"/>
      <c r="BVA120" s="1103"/>
      <c r="BVB120" s="1103"/>
      <c r="BVC120" s="1103"/>
      <c r="BVD120" s="1103"/>
      <c r="BVE120" s="1103"/>
      <c r="BVF120" s="1103"/>
      <c r="BVG120" s="1103"/>
      <c r="BVH120" s="1103"/>
      <c r="BVI120" s="1103"/>
      <c r="BVJ120" s="1103"/>
      <c r="BVK120" s="1104"/>
      <c r="BVM120" s="1119"/>
      <c r="BVN120" s="1103"/>
      <c r="BVO120" s="1103"/>
      <c r="BVP120" s="1103"/>
      <c r="BVQ120" s="1103"/>
      <c r="BVR120" s="1103"/>
      <c r="BVS120" s="1103"/>
      <c r="BVT120" s="1103"/>
      <c r="BVU120" s="1103"/>
      <c r="BVV120" s="1103"/>
      <c r="BVW120" s="1103"/>
      <c r="BVX120" s="1103"/>
      <c r="BVY120" s="1103"/>
      <c r="BVZ120" s="1104"/>
      <c r="BWB120" s="1119"/>
      <c r="BWC120" s="1103"/>
      <c r="BWD120" s="1103"/>
      <c r="BWE120" s="1103"/>
      <c r="BWF120" s="1103"/>
      <c r="BWG120" s="1103"/>
      <c r="BWH120" s="1103"/>
      <c r="BWI120" s="1103"/>
      <c r="BWJ120" s="1103"/>
      <c r="BWK120" s="1103"/>
      <c r="BWL120" s="1103"/>
      <c r="BWM120" s="1103"/>
      <c r="BWN120" s="1103"/>
      <c r="BWO120" s="1104"/>
    </row>
    <row r="121" spans="2:1965" ht="15" customHeight="1" x14ac:dyDescent="0.2">
      <c r="B121" s="1106" t="s">
        <v>778</v>
      </c>
      <c r="C121" s="1112">
        <f t="shared" ref="C121:AD121" si="7846">SUM(C122+C126+C131)</f>
        <v>0</v>
      </c>
      <c r="D121" s="1112">
        <f t="shared" si="7846"/>
        <v>0</v>
      </c>
      <c r="E121" s="1112">
        <f t="shared" si="7846"/>
        <v>0</v>
      </c>
      <c r="F121" s="1112">
        <f t="shared" si="7846"/>
        <v>0</v>
      </c>
      <c r="G121" s="1112">
        <f t="shared" si="7846"/>
        <v>0</v>
      </c>
      <c r="H121" s="1112">
        <f t="shared" si="7846"/>
        <v>0</v>
      </c>
      <c r="I121" s="1112">
        <f t="shared" si="7846"/>
        <v>0</v>
      </c>
      <c r="J121" s="1112">
        <f t="shared" si="7846"/>
        <v>0</v>
      </c>
      <c r="K121" s="1112">
        <f t="shared" si="7846"/>
        <v>0</v>
      </c>
      <c r="L121" s="1112">
        <f t="shared" si="7846"/>
        <v>0</v>
      </c>
      <c r="M121" s="1112">
        <f t="shared" si="7846"/>
        <v>0</v>
      </c>
      <c r="N121" s="1112">
        <f t="shared" si="7846"/>
        <v>0</v>
      </c>
      <c r="O121" s="1125">
        <f t="shared" si="7846"/>
        <v>0</v>
      </c>
      <c r="P121" s="1113">
        <f t="shared" si="7846"/>
        <v>0</v>
      </c>
      <c r="Q121" s="1112">
        <f t="shared" si="7846"/>
        <v>0</v>
      </c>
      <c r="R121" s="1112">
        <f t="shared" si="7846"/>
        <v>0</v>
      </c>
      <c r="S121" s="1112">
        <f t="shared" si="7846"/>
        <v>0</v>
      </c>
      <c r="T121" s="1112">
        <f t="shared" si="7846"/>
        <v>0</v>
      </c>
      <c r="U121" s="1112">
        <f t="shared" si="7846"/>
        <v>0</v>
      </c>
      <c r="V121" s="1112">
        <f t="shared" si="7846"/>
        <v>0</v>
      </c>
      <c r="W121" s="1112">
        <f t="shared" si="7846"/>
        <v>0</v>
      </c>
      <c r="X121" s="1112">
        <f t="shared" si="7846"/>
        <v>0</v>
      </c>
      <c r="Y121" s="1112">
        <f t="shared" si="7846"/>
        <v>0</v>
      </c>
      <c r="Z121" s="1112">
        <f t="shared" si="7846"/>
        <v>0</v>
      </c>
      <c r="AA121" s="1112">
        <f t="shared" si="7846"/>
        <v>0</v>
      </c>
      <c r="AB121" s="1112">
        <f t="shared" si="7846"/>
        <v>0</v>
      </c>
      <c r="AC121" s="1125">
        <f t="shared" si="7846"/>
        <v>0</v>
      </c>
      <c r="AD121" s="1113">
        <f t="shared" si="7846"/>
        <v>0</v>
      </c>
      <c r="AF121" s="1120">
        <f t="shared" ref="AF121:AS121" si="7847">SUM(AF122+AF126+AF131)</f>
        <v>0</v>
      </c>
      <c r="AG121" s="1112">
        <f t="shared" si="7847"/>
        <v>0</v>
      </c>
      <c r="AH121" s="1112">
        <f t="shared" si="7847"/>
        <v>0</v>
      </c>
      <c r="AI121" s="1112">
        <f t="shared" si="7847"/>
        <v>0</v>
      </c>
      <c r="AJ121" s="1112">
        <f t="shared" si="7847"/>
        <v>0</v>
      </c>
      <c r="AK121" s="1112">
        <f t="shared" si="7847"/>
        <v>0</v>
      </c>
      <c r="AL121" s="1112">
        <f t="shared" si="7847"/>
        <v>0</v>
      </c>
      <c r="AM121" s="1112">
        <f t="shared" si="7847"/>
        <v>0</v>
      </c>
      <c r="AN121" s="1112">
        <f t="shared" si="7847"/>
        <v>0</v>
      </c>
      <c r="AO121" s="1112">
        <f t="shared" si="7847"/>
        <v>0</v>
      </c>
      <c r="AP121" s="1112">
        <f t="shared" si="7847"/>
        <v>0</v>
      </c>
      <c r="AQ121" s="1112">
        <f t="shared" si="7847"/>
        <v>0</v>
      </c>
      <c r="AR121" s="1125">
        <f t="shared" si="7847"/>
        <v>0</v>
      </c>
      <c r="AS121" s="1113">
        <f t="shared" si="7847"/>
        <v>0</v>
      </c>
      <c r="AU121" s="1120">
        <f t="shared" ref="AU121:BH121" si="7848">SUM(AU122+AU126+AU131)</f>
        <v>0</v>
      </c>
      <c r="AV121" s="1112">
        <f t="shared" si="7848"/>
        <v>0</v>
      </c>
      <c r="AW121" s="1112">
        <f t="shared" si="7848"/>
        <v>0</v>
      </c>
      <c r="AX121" s="1112">
        <f t="shared" si="7848"/>
        <v>0</v>
      </c>
      <c r="AY121" s="1112">
        <f t="shared" si="7848"/>
        <v>0</v>
      </c>
      <c r="AZ121" s="1112">
        <f t="shared" si="7848"/>
        <v>0</v>
      </c>
      <c r="BA121" s="1112">
        <f t="shared" si="7848"/>
        <v>0</v>
      </c>
      <c r="BB121" s="1112">
        <f t="shared" si="7848"/>
        <v>0</v>
      </c>
      <c r="BC121" s="1112">
        <f t="shared" si="7848"/>
        <v>0</v>
      </c>
      <c r="BD121" s="1112">
        <f t="shared" si="7848"/>
        <v>0</v>
      </c>
      <c r="BE121" s="1112">
        <f t="shared" si="7848"/>
        <v>0</v>
      </c>
      <c r="BF121" s="1112">
        <f t="shared" si="7848"/>
        <v>0</v>
      </c>
      <c r="BG121" s="1125">
        <f t="shared" si="7848"/>
        <v>0</v>
      </c>
      <c r="BH121" s="1113">
        <f t="shared" si="7848"/>
        <v>0</v>
      </c>
      <c r="BJ121" s="1120">
        <f t="shared" ref="BJ121:BW121" si="7849">SUM(BJ122+BJ126+BJ131)</f>
        <v>0</v>
      </c>
      <c r="BK121" s="1112">
        <f t="shared" si="7849"/>
        <v>0</v>
      </c>
      <c r="BL121" s="1112">
        <f t="shared" si="7849"/>
        <v>0</v>
      </c>
      <c r="BM121" s="1112">
        <f t="shared" si="7849"/>
        <v>0</v>
      </c>
      <c r="BN121" s="1112">
        <f t="shared" si="7849"/>
        <v>0</v>
      </c>
      <c r="BO121" s="1112">
        <f t="shared" si="7849"/>
        <v>0</v>
      </c>
      <c r="BP121" s="1112">
        <f t="shared" si="7849"/>
        <v>0</v>
      </c>
      <c r="BQ121" s="1112">
        <f t="shared" si="7849"/>
        <v>0</v>
      </c>
      <c r="BR121" s="1112">
        <f t="shared" si="7849"/>
        <v>0</v>
      </c>
      <c r="BS121" s="1112">
        <f t="shared" si="7849"/>
        <v>0</v>
      </c>
      <c r="BT121" s="1112">
        <f t="shared" si="7849"/>
        <v>0</v>
      </c>
      <c r="BU121" s="1112">
        <f t="shared" si="7849"/>
        <v>0</v>
      </c>
      <c r="BV121" s="1125">
        <f t="shared" si="7849"/>
        <v>0</v>
      </c>
      <c r="BW121" s="1113">
        <f t="shared" si="7849"/>
        <v>0</v>
      </c>
      <c r="BY121" s="1120">
        <f t="shared" ref="BY121:CL121" si="7850">SUM(BY122+BY126+BY131)</f>
        <v>0</v>
      </c>
      <c r="BZ121" s="1112">
        <f t="shared" si="7850"/>
        <v>0</v>
      </c>
      <c r="CA121" s="1112">
        <f t="shared" si="7850"/>
        <v>0</v>
      </c>
      <c r="CB121" s="1112">
        <f t="shared" si="7850"/>
        <v>0</v>
      </c>
      <c r="CC121" s="1112">
        <f t="shared" si="7850"/>
        <v>0</v>
      </c>
      <c r="CD121" s="1112">
        <f t="shared" si="7850"/>
        <v>0</v>
      </c>
      <c r="CE121" s="1112">
        <f t="shared" si="7850"/>
        <v>0</v>
      </c>
      <c r="CF121" s="1112">
        <f t="shared" si="7850"/>
        <v>0</v>
      </c>
      <c r="CG121" s="1112">
        <f t="shared" si="7850"/>
        <v>0</v>
      </c>
      <c r="CH121" s="1112">
        <f t="shared" si="7850"/>
        <v>0</v>
      </c>
      <c r="CI121" s="1112">
        <f t="shared" si="7850"/>
        <v>0</v>
      </c>
      <c r="CJ121" s="1112">
        <f t="shared" si="7850"/>
        <v>0</v>
      </c>
      <c r="CK121" s="1125">
        <f t="shared" si="7850"/>
        <v>0</v>
      </c>
      <c r="CL121" s="1113">
        <f t="shared" si="7850"/>
        <v>0</v>
      </c>
      <c r="CN121" s="1120">
        <f t="shared" ref="CN121:DA121" si="7851">SUM(CN122+CN126+CN131)</f>
        <v>0</v>
      </c>
      <c r="CO121" s="1112">
        <f t="shared" si="7851"/>
        <v>0</v>
      </c>
      <c r="CP121" s="1112">
        <f t="shared" si="7851"/>
        <v>0</v>
      </c>
      <c r="CQ121" s="1112">
        <f t="shared" si="7851"/>
        <v>0</v>
      </c>
      <c r="CR121" s="1112">
        <f t="shared" si="7851"/>
        <v>0</v>
      </c>
      <c r="CS121" s="1112">
        <f t="shared" si="7851"/>
        <v>0</v>
      </c>
      <c r="CT121" s="1112">
        <f t="shared" si="7851"/>
        <v>0</v>
      </c>
      <c r="CU121" s="1112">
        <f t="shared" si="7851"/>
        <v>0</v>
      </c>
      <c r="CV121" s="1112">
        <f t="shared" si="7851"/>
        <v>0</v>
      </c>
      <c r="CW121" s="1112">
        <f t="shared" si="7851"/>
        <v>0</v>
      </c>
      <c r="CX121" s="1112">
        <f t="shared" si="7851"/>
        <v>0</v>
      </c>
      <c r="CY121" s="1112">
        <f t="shared" si="7851"/>
        <v>0</v>
      </c>
      <c r="CZ121" s="1125">
        <f t="shared" si="7851"/>
        <v>0</v>
      </c>
      <c r="DA121" s="1113">
        <f t="shared" si="7851"/>
        <v>0</v>
      </c>
      <c r="DC121" s="1120">
        <f t="shared" ref="DC121:DP121" si="7852">SUM(DC122+DC126+DC131)</f>
        <v>0</v>
      </c>
      <c r="DD121" s="1112">
        <f t="shared" si="7852"/>
        <v>0</v>
      </c>
      <c r="DE121" s="1112">
        <f t="shared" si="7852"/>
        <v>0</v>
      </c>
      <c r="DF121" s="1112">
        <f t="shared" si="7852"/>
        <v>0</v>
      </c>
      <c r="DG121" s="1112">
        <f t="shared" si="7852"/>
        <v>0</v>
      </c>
      <c r="DH121" s="1112">
        <f t="shared" si="7852"/>
        <v>0</v>
      </c>
      <c r="DI121" s="1112">
        <f t="shared" si="7852"/>
        <v>0</v>
      </c>
      <c r="DJ121" s="1112">
        <f t="shared" si="7852"/>
        <v>0</v>
      </c>
      <c r="DK121" s="1112">
        <f t="shared" si="7852"/>
        <v>0</v>
      </c>
      <c r="DL121" s="1112">
        <f t="shared" si="7852"/>
        <v>0</v>
      </c>
      <c r="DM121" s="1112">
        <f t="shared" si="7852"/>
        <v>0</v>
      </c>
      <c r="DN121" s="1112">
        <f t="shared" si="7852"/>
        <v>0</v>
      </c>
      <c r="DO121" s="1125">
        <f t="shared" si="7852"/>
        <v>0</v>
      </c>
      <c r="DP121" s="1113">
        <f t="shared" si="7852"/>
        <v>0</v>
      </c>
      <c r="DR121" s="1120">
        <f t="shared" ref="DR121:EE121" si="7853">SUM(DR122+DR126+DR131)</f>
        <v>0</v>
      </c>
      <c r="DS121" s="1112">
        <f t="shared" si="7853"/>
        <v>0</v>
      </c>
      <c r="DT121" s="1112">
        <f t="shared" si="7853"/>
        <v>0</v>
      </c>
      <c r="DU121" s="1112">
        <f t="shared" si="7853"/>
        <v>0</v>
      </c>
      <c r="DV121" s="1112">
        <f t="shared" si="7853"/>
        <v>0</v>
      </c>
      <c r="DW121" s="1112">
        <f t="shared" si="7853"/>
        <v>0</v>
      </c>
      <c r="DX121" s="1112">
        <f t="shared" si="7853"/>
        <v>0</v>
      </c>
      <c r="DY121" s="1112">
        <f t="shared" si="7853"/>
        <v>0</v>
      </c>
      <c r="DZ121" s="1112">
        <f t="shared" si="7853"/>
        <v>0</v>
      </c>
      <c r="EA121" s="1112">
        <f t="shared" si="7853"/>
        <v>0</v>
      </c>
      <c r="EB121" s="1112">
        <f t="shared" si="7853"/>
        <v>0</v>
      </c>
      <c r="EC121" s="1112">
        <f t="shared" si="7853"/>
        <v>0</v>
      </c>
      <c r="ED121" s="1125">
        <f t="shared" si="7853"/>
        <v>0</v>
      </c>
      <c r="EE121" s="1113">
        <f t="shared" si="7853"/>
        <v>0</v>
      </c>
      <c r="EG121" s="1120">
        <f t="shared" ref="EG121:ET121" si="7854">SUM(EG122+EG126+EG131)</f>
        <v>0</v>
      </c>
      <c r="EH121" s="1112">
        <f t="shared" si="7854"/>
        <v>0</v>
      </c>
      <c r="EI121" s="1112">
        <f t="shared" si="7854"/>
        <v>0</v>
      </c>
      <c r="EJ121" s="1112">
        <f t="shared" si="7854"/>
        <v>0</v>
      </c>
      <c r="EK121" s="1112">
        <f t="shared" si="7854"/>
        <v>0</v>
      </c>
      <c r="EL121" s="1112">
        <f t="shared" si="7854"/>
        <v>0</v>
      </c>
      <c r="EM121" s="1112">
        <f t="shared" si="7854"/>
        <v>0</v>
      </c>
      <c r="EN121" s="1112">
        <f t="shared" si="7854"/>
        <v>0</v>
      </c>
      <c r="EO121" s="1112">
        <f t="shared" si="7854"/>
        <v>0</v>
      </c>
      <c r="EP121" s="1112">
        <f t="shared" si="7854"/>
        <v>0</v>
      </c>
      <c r="EQ121" s="1112">
        <f t="shared" si="7854"/>
        <v>0</v>
      </c>
      <c r="ER121" s="1112">
        <f t="shared" si="7854"/>
        <v>0</v>
      </c>
      <c r="ES121" s="1125">
        <f t="shared" si="7854"/>
        <v>0</v>
      </c>
      <c r="ET121" s="1113">
        <f t="shared" si="7854"/>
        <v>0</v>
      </c>
      <c r="EV121" s="1120">
        <f t="shared" ref="EV121:FI121" si="7855">SUM(EV122+EV126+EV131)</f>
        <v>0</v>
      </c>
      <c r="EW121" s="1112">
        <f t="shared" si="7855"/>
        <v>0</v>
      </c>
      <c r="EX121" s="1112">
        <f t="shared" si="7855"/>
        <v>0</v>
      </c>
      <c r="EY121" s="1112">
        <f t="shared" si="7855"/>
        <v>0</v>
      </c>
      <c r="EZ121" s="1112">
        <f t="shared" si="7855"/>
        <v>0</v>
      </c>
      <c r="FA121" s="1112">
        <f t="shared" si="7855"/>
        <v>0</v>
      </c>
      <c r="FB121" s="1112">
        <f t="shared" si="7855"/>
        <v>0</v>
      </c>
      <c r="FC121" s="1112">
        <f t="shared" si="7855"/>
        <v>0</v>
      </c>
      <c r="FD121" s="1112">
        <f t="shared" si="7855"/>
        <v>0</v>
      </c>
      <c r="FE121" s="1112">
        <f t="shared" si="7855"/>
        <v>0</v>
      </c>
      <c r="FF121" s="1112">
        <f t="shared" si="7855"/>
        <v>0</v>
      </c>
      <c r="FG121" s="1112">
        <f t="shared" si="7855"/>
        <v>0</v>
      </c>
      <c r="FH121" s="1125">
        <f t="shared" si="7855"/>
        <v>0</v>
      </c>
      <c r="FI121" s="1113">
        <f t="shared" si="7855"/>
        <v>0</v>
      </c>
      <c r="FK121" s="1120">
        <f t="shared" ref="FK121:FX121" si="7856">SUM(FK122+FK126+FK131)</f>
        <v>0</v>
      </c>
      <c r="FL121" s="1112">
        <f t="shared" si="7856"/>
        <v>0</v>
      </c>
      <c r="FM121" s="1112">
        <f t="shared" si="7856"/>
        <v>0</v>
      </c>
      <c r="FN121" s="1112">
        <f t="shared" si="7856"/>
        <v>0</v>
      </c>
      <c r="FO121" s="1112">
        <f t="shared" si="7856"/>
        <v>0</v>
      </c>
      <c r="FP121" s="1112">
        <f t="shared" si="7856"/>
        <v>0</v>
      </c>
      <c r="FQ121" s="1112">
        <f t="shared" si="7856"/>
        <v>0</v>
      </c>
      <c r="FR121" s="1112">
        <f t="shared" si="7856"/>
        <v>0</v>
      </c>
      <c r="FS121" s="1112">
        <f t="shared" si="7856"/>
        <v>0</v>
      </c>
      <c r="FT121" s="1112">
        <f t="shared" si="7856"/>
        <v>0</v>
      </c>
      <c r="FU121" s="1112">
        <f t="shared" si="7856"/>
        <v>0</v>
      </c>
      <c r="FV121" s="1112">
        <f t="shared" si="7856"/>
        <v>0</v>
      </c>
      <c r="FW121" s="1125">
        <f t="shared" si="7856"/>
        <v>0</v>
      </c>
      <c r="FX121" s="1113">
        <f t="shared" si="7856"/>
        <v>0</v>
      </c>
      <c r="FZ121" s="1120">
        <f t="shared" ref="FZ121:GM121" si="7857">SUM(FZ122+FZ126+FZ131)</f>
        <v>0</v>
      </c>
      <c r="GA121" s="1112">
        <f t="shared" si="7857"/>
        <v>0</v>
      </c>
      <c r="GB121" s="1112">
        <f t="shared" si="7857"/>
        <v>0</v>
      </c>
      <c r="GC121" s="1112">
        <f t="shared" si="7857"/>
        <v>0</v>
      </c>
      <c r="GD121" s="1112">
        <f t="shared" si="7857"/>
        <v>0</v>
      </c>
      <c r="GE121" s="1112">
        <f t="shared" si="7857"/>
        <v>0</v>
      </c>
      <c r="GF121" s="1112">
        <f t="shared" si="7857"/>
        <v>0</v>
      </c>
      <c r="GG121" s="1112">
        <f t="shared" si="7857"/>
        <v>0</v>
      </c>
      <c r="GH121" s="1112">
        <f t="shared" si="7857"/>
        <v>0</v>
      </c>
      <c r="GI121" s="1112">
        <f t="shared" si="7857"/>
        <v>0</v>
      </c>
      <c r="GJ121" s="1112">
        <f t="shared" si="7857"/>
        <v>0</v>
      </c>
      <c r="GK121" s="1112">
        <f t="shared" si="7857"/>
        <v>0</v>
      </c>
      <c r="GL121" s="1125">
        <f t="shared" si="7857"/>
        <v>0</v>
      </c>
      <c r="GM121" s="1113">
        <f t="shared" si="7857"/>
        <v>0</v>
      </c>
      <c r="GO121" s="1120">
        <f t="shared" ref="GO121:HB121" si="7858">SUM(GO122+GO126+GO131)</f>
        <v>0</v>
      </c>
      <c r="GP121" s="1112">
        <f t="shared" si="7858"/>
        <v>0</v>
      </c>
      <c r="GQ121" s="1112">
        <f t="shared" si="7858"/>
        <v>0</v>
      </c>
      <c r="GR121" s="1112">
        <f t="shared" si="7858"/>
        <v>0</v>
      </c>
      <c r="GS121" s="1112">
        <f t="shared" si="7858"/>
        <v>0</v>
      </c>
      <c r="GT121" s="1112">
        <f t="shared" si="7858"/>
        <v>0</v>
      </c>
      <c r="GU121" s="1112">
        <f t="shared" si="7858"/>
        <v>0</v>
      </c>
      <c r="GV121" s="1112">
        <f t="shared" si="7858"/>
        <v>0</v>
      </c>
      <c r="GW121" s="1112">
        <f t="shared" si="7858"/>
        <v>0</v>
      </c>
      <c r="GX121" s="1112">
        <f t="shared" si="7858"/>
        <v>0</v>
      </c>
      <c r="GY121" s="1112">
        <f t="shared" si="7858"/>
        <v>0</v>
      </c>
      <c r="GZ121" s="1112">
        <f t="shared" si="7858"/>
        <v>0</v>
      </c>
      <c r="HA121" s="1125">
        <f t="shared" si="7858"/>
        <v>0</v>
      </c>
      <c r="HB121" s="1113">
        <f t="shared" si="7858"/>
        <v>0</v>
      </c>
      <c r="HD121" s="1120">
        <f t="shared" ref="HD121:HQ121" si="7859">SUM(HD122+HD126+HD131)</f>
        <v>0</v>
      </c>
      <c r="HE121" s="1112">
        <f t="shared" si="7859"/>
        <v>0</v>
      </c>
      <c r="HF121" s="1112">
        <f t="shared" si="7859"/>
        <v>0</v>
      </c>
      <c r="HG121" s="1112">
        <f t="shared" si="7859"/>
        <v>0</v>
      </c>
      <c r="HH121" s="1112">
        <f t="shared" si="7859"/>
        <v>0</v>
      </c>
      <c r="HI121" s="1112">
        <f t="shared" si="7859"/>
        <v>0</v>
      </c>
      <c r="HJ121" s="1112">
        <f t="shared" si="7859"/>
        <v>0</v>
      </c>
      <c r="HK121" s="1112">
        <f t="shared" si="7859"/>
        <v>0</v>
      </c>
      <c r="HL121" s="1112">
        <f t="shared" si="7859"/>
        <v>0</v>
      </c>
      <c r="HM121" s="1112">
        <f t="shared" si="7859"/>
        <v>0</v>
      </c>
      <c r="HN121" s="1112">
        <f t="shared" si="7859"/>
        <v>0</v>
      </c>
      <c r="HO121" s="1112">
        <f t="shared" si="7859"/>
        <v>0</v>
      </c>
      <c r="HP121" s="1125">
        <f t="shared" si="7859"/>
        <v>0</v>
      </c>
      <c r="HQ121" s="1113">
        <f t="shared" si="7859"/>
        <v>0</v>
      </c>
      <c r="HS121" s="1120">
        <f t="shared" ref="HS121:IF121" si="7860">SUM(HS122+HS126+HS131)</f>
        <v>0</v>
      </c>
      <c r="HT121" s="1112">
        <f t="shared" si="7860"/>
        <v>0</v>
      </c>
      <c r="HU121" s="1112">
        <f t="shared" si="7860"/>
        <v>0</v>
      </c>
      <c r="HV121" s="1112">
        <f t="shared" si="7860"/>
        <v>0</v>
      </c>
      <c r="HW121" s="1112">
        <f t="shared" si="7860"/>
        <v>0</v>
      </c>
      <c r="HX121" s="1112">
        <f t="shared" si="7860"/>
        <v>0</v>
      </c>
      <c r="HY121" s="1112">
        <f t="shared" si="7860"/>
        <v>0</v>
      </c>
      <c r="HZ121" s="1112">
        <f t="shared" si="7860"/>
        <v>0</v>
      </c>
      <c r="IA121" s="1112">
        <f t="shared" si="7860"/>
        <v>0</v>
      </c>
      <c r="IB121" s="1112">
        <f t="shared" si="7860"/>
        <v>0</v>
      </c>
      <c r="IC121" s="1112">
        <f t="shared" si="7860"/>
        <v>0</v>
      </c>
      <c r="ID121" s="1112">
        <f t="shared" si="7860"/>
        <v>0</v>
      </c>
      <c r="IE121" s="1125">
        <f t="shared" si="7860"/>
        <v>0</v>
      </c>
      <c r="IF121" s="1113">
        <f t="shared" si="7860"/>
        <v>0</v>
      </c>
      <c r="IH121" s="1120">
        <f t="shared" ref="IH121:IU121" si="7861">SUM(IH122+IH126+IH131)</f>
        <v>0</v>
      </c>
      <c r="II121" s="1112">
        <f t="shared" si="7861"/>
        <v>0</v>
      </c>
      <c r="IJ121" s="1112">
        <f t="shared" si="7861"/>
        <v>0</v>
      </c>
      <c r="IK121" s="1112">
        <f t="shared" si="7861"/>
        <v>0</v>
      </c>
      <c r="IL121" s="1112">
        <f t="shared" si="7861"/>
        <v>0</v>
      </c>
      <c r="IM121" s="1112">
        <f t="shared" si="7861"/>
        <v>0</v>
      </c>
      <c r="IN121" s="1112">
        <f t="shared" si="7861"/>
        <v>0</v>
      </c>
      <c r="IO121" s="1112">
        <f t="shared" si="7861"/>
        <v>0</v>
      </c>
      <c r="IP121" s="1112">
        <f t="shared" si="7861"/>
        <v>0</v>
      </c>
      <c r="IQ121" s="1112">
        <f t="shared" si="7861"/>
        <v>0</v>
      </c>
      <c r="IR121" s="1112">
        <f t="shared" si="7861"/>
        <v>0</v>
      </c>
      <c r="IS121" s="1112">
        <f t="shared" si="7861"/>
        <v>0</v>
      </c>
      <c r="IT121" s="1125">
        <f t="shared" si="7861"/>
        <v>0</v>
      </c>
      <c r="IU121" s="1113">
        <f t="shared" si="7861"/>
        <v>0</v>
      </c>
      <c r="IW121" s="1120">
        <f t="shared" ref="IW121:JJ121" si="7862">SUM(IW122+IW126+IW131)</f>
        <v>0</v>
      </c>
      <c r="IX121" s="1112">
        <f t="shared" si="7862"/>
        <v>0</v>
      </c>
      <c r="IY121" s="1112">
        <f t="shared" si="7862"/>
        <v>0</v>
      </c>
      <c r="IZ121" s="1112">
        <f t="shared" si="7862"/>
        <v>0</v>
      </c>
      <c r="JA121" s="1112">
        <f t="shared" si="7862"/>
        <v>0</v>
      </c>
      <c r="JB121" s="1112">
        <f t="shared" si="7862"/>
        <v>0</v>
      </c>
      <c r="JC121" s="1112">
        <f t="shared" si="7862"/>
        <v>0</v>
      </c>
      <c r="JD121" s="1112">
        <f t="shared" si="7862"/>
        <v>0</v>
      </c>
      <c r="JE121" s="1112">
        <f t="shared" si="7862"/>
        <v>0</v>
      </c>
      <c r="JF121" s="1112">
        <f t="shared" si="7862"/>
        <v>0</v>
      </c>
      <c r="JG121" s="1112">
        <f t="shared" si="7862"/>
        <v>0</v>
      </c>
      <c r="JH121" s="1112">
        <f t="shared" si="7862"/>
        <v>0</v>
      </c>
      <c r="JI121" s="1125">
        <f t="shared" si="7862"/>
        <v>0</v>
      </c>
      <c r="JJ121" s="1113">
        <f t="shared" si="7862"/>
        <v>0</v>
      </c>
      <c r="JL121" s="1120">
        <f t="shared" ref="JL121:JY121" si="7863">SUM(JL122+JL126+JL131)</f>
        <v>0</v>
      </c>
      <c r="JM121" s="1112">
        <f t="shared" si="7863"/>
        <v>0</v>
      </c>
      <c r="JN121" s="1112">
        <f t="shared" si="7863"/>
        <v>0</v>
      </c>
      <c r="JO121" s="1112">
        <f t="shared" si="7863"/>
        <v>0</v>
      </c>
      <c r="JP121" s="1112">
        <f t="shared" si="7863"/>
        <v>0</v>
      </c>
      <c r="JQ121" s="1112">
        <f t="shared" si="7863"/>
        <v>0</v>
      </c>
      <c r="JR121" s="1112">
        <f t="shared" si="7863"/>
        <v>0</v>
      </c>
      <c r="JS121" s="1112">
        <f t="shared" si="7863"/>
        <v>0</v>
      </c>
      <c r="JT121" s="1112">
        <f t="shared" si="7863"/>
        <v>0</v>
      </c>
      <c r="JU121" s="1112">
        <f t="shared" si="7863"/>
        <v>0</v>
      </c>
      <c r="JV121" s="1112">
        <f t="shared" si="7863"/>
        <v>0</v>
      </c>
      <c r="JW121" s="1112">
        <f t="shared" si="7863"/>
        <v>0</v>
      </c>
      <c r="JX121" s="1125">
        <f t="shared" si="7863"/>
        <v>0</v>
      </c>
      <c r="JY121" s="1113">
        <f t="shared" si="7863"/>
        <v>0</v>
      </c>
      <c r="KA121" s="1120">
        <f t="shared" ref="KA121:KN121" si="7864">SUM(KA122+KA126+KA131)</f>
        <v>0</v>
      </c>
      <c r="KB121" s="1112">
        <f t="shared" si="7864"/>
        <v>0</v>
      </c>
      <c r="KC121" s="1112">
        <f t="shared" si="7864"/>
        <v>0</v>
      </c>
      <c r="KD121" s="1112">
        <f t="shared" si="7864"/>
        <v>0</v>
      </c>
      <c r="KE121" s="1112">
        <f t="shared" si="7864"/>
        <v>0</v>
      </c>
      <c r="KF121" s="1112">
        <f t="shared" si="7864"/>
        <v>0</v>
      </c>
      <c r="KG121" s="1112">
        <f t="shared" si="7864"/>
        <v>0</v>
      </c>
      <c r="KH121" s="1112">
        <f t="shared" si="7864"/>
        <v>0</v>
      </c>
      <c r="KI121" s="1112">
        <f t="shared" si="7864"/>
        <v>0</v>
      </c>
      <c r="KJ121" s="1112">
        <f t="shared" si="7864"/>
        <v>0</v>
      </c>
      <c r="KK121" s="1112">
        <f t="shared" si="7864"/>
        <v>0</v>
      </c>
      <c r="KL121" s="1112">
        <f t="shared" si="7864"/>
        <v>0</v>
      </c>
      <c r="KM121" s="1125">
        <f t="shared" si="7864"/>
        <v>0</v>
      </c>
      <c r="KN121" s="1113">
        <f t="shared" si="7864"/>
        <v>0</v>
      </c>
      <c r="KP121" s="1120">
        <f t="shared" ref="KP121:LC121" si="7865">SUM(KP122+KP126+KP131)</f>
        <v>0</v>
      </c>
      <c r="KQ121" s="1112">
        <f t="shared" si="7865"/>
        <v>0</v>
      </c>
      <c r="KR121" s="1112">
        <f t="shared" si="7865"/>
        <v>0</v>
      </c>
      <c r="KS121" s="1112">
        <f t="shared" si="7865"/>
        <v>0</v>
      </c>
      <c r="KT121" s="1112">
        <f t="shared" si="7865"/>
        <v>0</v>
      </c>
      <c r="KU121" s="1112">
        <f t="shared" si="7865"/>
        <v>0</v>
      </c>
      <c r="KV121" s="1112">
        <f t="shared" si="7865"/>
        <v>0</v>
      </c>
      <c r="KW121" s="1112">
        <f t="shared" si="7865"/>
        <v>0</v>
      </c>
      <c r="KX121" s="1112">
        <f t="shared" si="7865"/>
        <v>0</v>
      </c>
      <c r="KY121" s="1112">
        <f t="shared" si="7865"/>
        <v>0</v>
      </c>
      <c r="KZ121" s="1112">
        <f t="shared" si="7865"/>
        <v>0</v>
      </c>
      <c r="LA121" s="1112">
        <f t="shared" si="7865"/>
        <v>0</v>
      </c>
      <c r="LB121" s="1125">
        <f t="shared" si="7865"/>
        <v>0</v>
      </c>
      <c r="LC121" s="1113">
        <f t="shared" si="7865"/>
        <v>0</v>
      </c>
      <c r="LE121" s="1120">
        <f t="shared" ref="LE121:LR121" si="7866">SUM(LE122+LE126+LE131)</f>
        <v>0</v>
      </c>
      <c r="LF121" s="1112">
        <f t="shared" si="7866"/>
        <v>0</v>
      </c>
      <c r="LG121" s="1112">
        <f t="shared" si="7866"/>
        <v>0</v>
      </c>
      <c r="LH121" s="1112">
        <f t="shared" si="7866"/>
        <v>0</v>
      </c>
      <c r="LI121" s="1112">
        <f t="shared" si="7866"/>
        <v>0</v>
      </c>
      <c r="LJ121" s="1112">
        <f t="shared" si="7866"/>
        <v>0</v>
      </c>
      <c r="LK121" s="1112">
        <f t="shared" si="7866"/>
        <v>0</v>
      </c>
      <c r="LL121" s="1112">
        <f t="shared" si="7866"/>
        <v>0</v>
      </c>
      <c r="LM121" s="1112">
        <f t="shared" si="7866"/>
        <v>0</v>
      </c>
      <c r="LN121" s="1112">
        <f t="shared" si="7866"/>
        <v>0</v>
      </c>
      <c r="LO121" s="1112">
        <f t="shared" si="7866"/>
        <v>0</v>
      </c>
      <c r="LP121" s="1112">
        <f t="shared" si="7866"/>
        <v>0</v>
      </c>
      <c r="LQ121" s="1125">
        <f t="shared" si="7866"/>
        <v>0</v>
      </c>
      <c r="LR121" s="1113">
        <f t="shared" si="7866"/>
        <v>0</v>
      </c>
      <c r="LT121" s="1120">
        <f t="shared" ref="LT121:MG121" si="7867">SUM(LT122+LT126+LT131)</f>
        <v>0</v>
      </c>
      <c r="LU121" s="1112">
        <f t="shared" si="7867"/>
        <v>0</v>
      </c>
      <c r="LV121" s="1112">
        <f t="shared" si="7867"/>
        <v>0</v>
      </c>
      <c r="LW121" s="1112">
        <f t="shared" si="7867"/>
        <v>0</v>
      </c>
      <c r="LX121" s="1112">
        <f t="shared" si="7867"/>
        <v>0</v>
      </c>
      <c r="LY121" s="1112">
        <f t="shared" si="7867"/>
        <v>0</v>
      </c>
      <c r="LZ121" s="1112">
        <f t="shared" si="7867"/>
        <v>0</v>
      </c>
      <c r="MA121" s="1112">
        <f t="shared" si="7867"/>
        <v>0</v>
      </c>
      <c r="MB121" s="1112">
        <f t="shared" si="7867"/>
        <v>0</v>
      </c>
      <c r="MC121" s="1112">
        <f t="shared" si="7867"/>
        <v>0</v>
      </c>
      <c r="MD121" s="1112">
        <f t="shared" si="7867"/>
        <v>0</v>
      </c>
      <c r="ME121" s="1112">
        <f t="shared" si="7867"/>
        <v>0</v>
      </c>
      <c r="MF121" s="1125">
        <f t="shared" si="7867"/>
        <v>0</v>
      </c>
      <c r="MG121" s="1113">
        <f t="shared" si="7867"/>
        <v>0</v>
      </c>
      <c r="MI121" s="1120">
        <f t="shared" ref="MI121:MV121" si="7868">SUM(MI122+MI126+MI131)</f>
        <v>0</v>
      </c>
      <c r="MJ121" s="1112">
        <f t="shared" si="7868"/>
        <v>0</v>
      </c>
      <c r="MK121" s="1112">
        <f t="shared" si="7868"/>
        <v>0</v>
      </c>
      <c r="ML121" s="1112">
        <f t="shared" si="7868"/>
        <v>0</v>
      </c>
      <c r="MM121" s="1112">
        <f t="shared" si="7868"/>
        <v>0</v>
      </c>
      <c r="MN121" s="1112">
        <f t="shared" si="7868"/>
        <v>0</v>
      </c>
      <c r="MO121" s="1112">
        <f t="shared" si="7868"/>
        <v>0</v>
      </c>
      <c r="MP121" s="1112">
        <f t="shared" si="7868"/>
        <v>0</v>
      </c>
      <c r="MQ121" s="1112">
        <f t="shared" si="7868"/>
        <v>0</v>
      </c>
      <c r="MR121" s="1112">
        <f t="shared" si="7868"/>
        <v>0</v>
      </c>
      <c r="MS121" s="1112">
        <f t="shared" si="7868"/>
        <v>0</v>
      </c>
      <c r="MT121" s="1112">
        <f t="shared" si="7868"/>
        <v>0</v>
      </c>
      <c r="MU121" s="1125">
        <f t="shared" si="7868"/>
        <v>0</v>
      </c>
      <c r="MV121" s="1113">
        <f t="shared" si="7868"/>
        <v>0</v>
      </c>
      <c r="MX121" s="1120">
        <f t="shared" ref="MX121:NK121" si="7869">SUM(MX122+MX126+MX131)</f>
        <v>0</v>
      </c>
      <c r="MY121" s="1112">
        <f t="shared" si="7869"/>
        <v>0</v>
      </c>
      <c r="MZ121" s="1112">
        <f t="shared" si="7869"/>
        <v>0</v>
      </c>
      <c r="NA121" s="1112">
        <f t="shared" si="7869"/>
        <v>0</v>
      </c>
      <c r="NB121" s="1112">
        <f t="shared" si="7869"/>
        <v>0</v>
      </c>
      <c r="NC121" s="1112">
        <f t="shared" si="7869"/>
        <v>0</v>
      </c>
      <c r="ND121" s="1112">
        <f t="shared" si="7869"/>
        <v>0</v>
      </c>
      <c r="NE121" s="1112">
        <f t="shared" si="7869"/>
        <v>0</v>
      </c>
      <c r="NF121" s="1112">
        <f t="shared" si="7869"/>
        <v>0</v>
      </c>
      <c r="NG121" s="1112">
        <f t="shared" si="7869"/>
        <v>0</v>
      </c>
      <c r="NH121" s="1112">
        <f t="shared" si="7869"/>
        <v>0</v>
      </c>
      <c r="NI121" s="1112">
        <f t="shared" si="7869"/>
        <v>0</v>
      </c>
      <c r="NJ121" s="1125">
        <f t="shared" si="7869"/>
        <v>0</v>
      </c>
      <c r="NK121" s="1113">
        <f t="shared" si="7869"/>
        <v>0</v>
      </c>
      <c r="NM121" s="1120">
        <f t="shared" ref="NM121:NZ121" si="7870">SUM(NM122+NM126+NM131)</f>
        <v>0</v>
      </c>
      <c r="NN121" s="1112">
        <f t="shared" si="7870"/>
        <v>0</v>
      </c>
      <c r="NO121" s="1112">
        <f t="shared" si="7870"/>
        <v>0</v>
      </c>
      <c r="NP121" s="1112">
        <f t="shared" si="7870"/>
        <v>0</v>
      </c>
      <c r="NQ121" s="1112">
        <f t="shared" si="7870"/>
        <v>0</v>
      </c>
      <c r="NR121" s="1112">
        <f t="shared" si="7870"/>
        <v>0</v>
      </c>
      <c r="NS121" s="1112">
        <f t="shared" si="7870"/>
        <v>0</v>
      </c>
      <c r="NT121" s="1112">
        <f t="shared" si="7870"/>
        <v>0</v>
      </c>
      <c r="NU121" s="1112">
        <f t="shared" si="7870"/>
        <v>0</v>
      </c>
      <c r="NV121" s="1112">
        <f t="shared" si="7870"/>
        <v>0</v>
      </c>
      <c r="NW121" s="1112">
        <f t="shared" si="7870"/>
        <v>0</v>
      </c>
      <c r="NX121" s="1112">
        <f t="shared" si="7870"/>
        <v>0</v>
      </c>
      <c r="NY121" s="1125">
        <f t="shared" si="7870"/>
        <v>0</v>
      </c>
      <c r="NZ121" s="1113">
        <f t="shared" si="7870"/>
        <v>0</v>
      </c>
      <c r="OB121" s="1120">
        <f t="shared" ref="OB121:OO121" si="7871">SUM(OB122+OB126+OB131)</f>
        <v>0</v>
      </c>
      <c r="OC121" s="1112">
        <f t="shared" si="7871"/>
        <v>0</v>
      </c>
      <c r="OD121" s="1112">
        <f t="shared" si="7871"/>
        <v>0</v>
      </c>
      <c r="OE121" s="1112">
        <f t="shared" si="7871"/>
        <v>0</v>
      </c>
      <c r="OF121" s="1112">
        <f t="shared" si="7871"/>
        <v>0</v>
      </c>
      <c r="OG121" s="1112">
        <f t="shared" si="7871"/>
        <v>0</v>
      </c>
      <c r="OH121" s="1112">
        <f t="shared" si="7871"/>
        <v>0</v>
      </c>
      <c r="OI121" s="1112">
        <f t="shared" si="7871"/>
        <v>0</v>
      </c>
      <c r="OJ121" s="1112">
        <f t="shared" si="7871"/>
        <v>0</v>
      </c>
      <c r="OK121" s="1112">
        <f t="shared" si="7871"/>
        <v>0</v>
      </c>
      <c r="OL121" s="1112">
        <f t="shared" si="7871"/>
        <v>0</v>
      </c>
      <c r="OM121" s="1112">
        <f t="shared" si="7871"/>
        <v>0</v>
      </c>
      <c r="ON121" s="1125">
        <f t="shared" si="7871"/>
        <v>0</v>
      </c>
      <c r="OO121" s="1113">
        <f t="shared" si="7871"/>
        <v>0</v>
      </c>
      <c r="OQ121" s="1120">
        <f t="shared" ref="OQ121:PD121" si="7872">SUM(OQ122+OQ126+OQ131)</f>
        <v>0</v>
      </c>
      <c r="OR121" s="1112">
        <f t="shared" si="7872"/>
        <v>0</v>
      </c>
      <c r="OS121" s="1112">
        <f t="shared" si="7872"/>
        <v>0</v>
      </c>
      <c r="OT121" s="1112">
        <f t="shared" si="7872"/>
        <v>0</v>
      </c>
      <c r="OU121" s="1112">
        <f t="shared" si="7872"/>
        <v>0</v>
      </c>
      <c r="OV121" s="1112">
        <f t="shared" si="7872"/>
        <v>0</v>
      </c>
      <c r="OW121" s="1112">
        <f t="shared" si="7872"/>
        <v>0</v>
      </c>
      <c r="OX121" s="1112">
        <f t="shared" si="7872"/>
        <v>0</v>
      </c>
      <c r="OY121" s="1112">
        <f t="shared" si="7872"/>
        <v>0</v>
      </c>
      <c r="OZ121" s="1112">
        <f t="shared" si="7872"/>
        <v>0</v>
      </c>
      <c r="PA121" s="1112">
        <f t="shared" si="7872"/>
        <v>0</v>
      </c>
      <c r="PB121" s="1112">
        <f t="shared" si="7872"/>
        <v>0</v>
      </c>
      <c r="PC121" s="1125">
        <f t="shared" si="7872"/>
        <v>0</v>
      </c>
      <c r="PD121" s="1113">
        <f t="shared" si="7872"/>
        <v>0</v>
      </c>
      <c r="PF121" s="1120">
        <f t="shared" ref="PF121:PS121" si="7873">SUM(PF122+PF126+PF131)</f>
        <v>0</v>
      </c>
      <c r="PG121" s="1112">
        <f t="shared" si="7873"/>
        <v>0</v>
      </c>
      <c r="PH121" s="1112">
        <f t="shared" si="7873"/>
        <v>0</v>
      </c>
      <c r="PI121" s="1112">
        <f t="shared" si="7873"/>
        <v>0</v>
      </c>
      <c r="PJ121" s="1112">
        <f t="shared" si="7873"/>
        <v>0</v>
      </c>
      <c r="PK121" s="1112">
        <f t="shared" si="7873"/>
        <v>0</v>
      </c>
      <c r="PL121" s="1112">
        <f t="shared" si="7873"/>
        <v>0</v>
      </c>
      <c r="PM121" s="1112">
        <f t="shared" si="7873"/>
        <v>0</v>
      </c>
      <c r="PN121" s="1112">
        <f t="shared" si="7873"/>
        <v>0</v>
      </c>
      <c r="PO121" s="1112">
        <f t="shared" si="7873"/>
        <v>0</v>
      </c>
      <c r="PP121" s="1112">
        <f t="shared" si="7873"/>
        <v>0</v>
      </c>
      <c r="PQ121" s="1112">
        <f t="shared" si="7873"/>
        <v>0</v>
      </c>
      <c r="PR121" s="1125">
        <f t="shared" si="7873"/>
        <v>0</v>
      </c>
      <c r="PS121" s="1113">
        <f t="shared" si="7873"/>
        <v>0</v>
      </c>
      <c r="PU121" s="1120">
        <f t="shared" ref="PU121:QH121" si="7874">SUM(PU122+PU126+PU131)</f>
        <v>0</v>
      </c>
      <c r="PV121" s="1112">
        <f t="shared" si="7874"/>
        <v>0</v>
      </c>
      <c r="PW121" s="1112">
        <f t="shared" si="7874"/>
        <v>0</v>
      </c>
      <c r="PX121" s="1112">
        <f t="shared" si="7874"/>
        <v>0</v>
      </c>
      <c r="PY121" s="1112">
        <f t="shared" si="7874"/>
        <v>0</v>
      </c>
      <c r="PZ121" s="1112">
        <f t="shared" si="7874"/>
        <v>0</v>
      </c>
      <c r="QA121" s="1112">
        <f t="shared" si="7874"/>
        <v>0</v>
      </c>
      <c r="QB121" s="1112">
        <f t="shared" si="7874"/>
        <v>0</v>
      </c>
      <c r="QC121" s="1112">
        <f t="shared" si="7874"/>
        <v>0</v>
      </c>
      <c r="QD121" s="1112">
        <f t="shared" si="7874"/>
        <v>0</v>
      </c>
      <c r="QE121" s="1112">
        <f t="shared" si="7874"/>
        <v>0</v>
      </c>
      <c r="QF121" s="1112">
        <f t="shared" si="7874"/>
        <v>0</v>
      </c>
      <c r="QG121" s="1125">
        <f t="shared" si="7874"/>
        <v>0</v>
      </c>
      <c r="QH121" s="1113">
        <f t="shared" si="7874"/>
        <v>0</v>
      </c>
      <c r="QJ121" s="1120">
        <f t="shared" ref="QJ121:QW121" si="7875">SUM(QJ122+QJ126+QJ131)</f>
        <v>0</v>
      </c>
      <c r="QK121" s="1112">
        <f t="shared" si="7875"/>
        <v>0</v>
      </c>
      <c r="QL121" s="1112">
        <f t="shared" si="7875"/>
        <v>0</v>
      </c>
      <c r="QM121" s="1112">
        <f t="shared" si="7875"/>
        <v>0</v>
      </c>
      <c r="QN121" s="1112">
        <f t="shared" si="7875"/>
        <v>0</v>
      </c>
      <c r="QO121" s="1112">
        <f t="shared" si="7875"/>
        <v>0</v>
      </c>
      <c r="QP121" s="1112">
        <f t="shared" si="7875"/>
        <v>0</v>
      </c>
      <c r="QQ121" s="1112">
        <f t="shared" si="7875"/>
        <v>0</v>
      </c>
      <c r="QR121" s="1112">
        <f t="shared" si="7875"/>
        <v>0</v>
      </c>
      <c r="QS121" s="1112">
        <f t="shared" si="7875"/>
        <v>0</v>
      </c>
      <c r="QT121" s="1112">
        <f t="shared" si="7875"/>
        <v>0</v>
      </c>
      <c r="QU121" s="1112">
        <f t="shared" si="7875"/>
        <v>0</v>
      </c>
      <c r="QV121" s="1125">
        <f t="shared" si="7875"/>
        <v>0</v>
      </c>
      <c r="QW121" s="1113">
        <f t="shared" si="7875"/>
        <v>0</v>
      </c>
      <c r="QY121" s="1120">
        <f t="shared" ref="QY121:RL121" si="7876">SUM(QY122+QY126+QY131)</f>
        <v>0</v>
      </c>
      <c r="QZ121" s="1112">
        <f t="shared" si="7876"/>
        <v>0</v>
      </c>
      <c r="RA121" s="1112">
        <f t="shared" si="7876"/>
        <v>0</v>
      </c>
      <c r="RB121" s="1112">
        <f t="shared" si="7876"/>
        <v>0</v>
      </c>
      <c r="RC121" s="1112">
        <f t="shared" si="7876"/>
        <v>0</v>
      </c>
      <c r="RD121" s="1112">
        <f t="shared" si="7876"/>
        <v>0</v>
      </c>
      <c r="RE121" s="1112">
        <f t="shared" si="7876"/>
        <v>0</v>
      </c>
      <c r="RF121" s="1112">
        <f t="shared" si="7876"/>
        <v>0</v>
      </c>
      <c r="RG121" s="1112">
        <f t="shared" si="7876"/>
        <v>0</v>
      </c>
      <c r="RH121" s="1112">
        <f t="shared" si="7876"/>
        <v>0</v>
      </c>
      <c r="RI121" s="1112">
        <f t="shared" si="7876"/>
        <v>0</v>
      </c>
      <c r="RJ121" s="1112">
        <f t="shared" si="7876"/>
        <v>0</v>
      </c>
      <c r="RK121" s="1125">
        <f t="shared" si="7876"/>
        <v>0</v>
      </c>
      <c r="RL121" s="1113">
        <f t="shared" si="7876"/>
        <v>0</v>
      </c>
      <c r="RN121" s="1120">
        <f t="shared" ref="RN121:SA121" si="7877">SUM(RN122+RN126+RN131)</f>
        <v>0</v>
      </c>
      <c r="RO121" s="1112">
        <f t="shared" si="7877"/>
        <v>0</v>
      </c>
      <c r="RP121" s="1112">
        <f t="shared" si="7877"/>
        <v>0</v>
      </c>
      <c r="RQ121" s="1112">
        <f t="shared" si="7877"/>
        <v>0</v>
      </c>
      <c r="RR121" s="1112">
        <f t="shared" si="7877"/>
        <v>0</v>
      </c>
      <c r="RS121" s="1112">
        <f t="shared" si="7877"/>
        <v>0</v>
      </c>
      <c r="RT121" s="1112">
        <f t="shared" si="7877"/>
        <v>0</v>
      </c>
      <c r="RU121" s="1112">
        <f t="shared" si="7877"/>
        <v>0</v>
      </c>
      <c r="RV121" s="1112">
        <f t="shared" si="7877"/>
        <v>0</v>
      </c>
      <c r="RW121" s="1112">
        <f t="shared" si="7877"/>
        <v>0</v>
      </c>
      <c r="RX121" s="1112">
        <f t="shared" si="7877"/>
        <v>0</v>
      </c>
      <c r="RY121" s="1112">
        <f t="shared" si="7877"/>
        <v>0</v>
      </c>
      <c r="RZ121" s="1125">
        <f t="shared" si="7877"/>
        <v>0</v>
      </c>
      <c r="SA121" s="1113">
        <f t="shared" si="7877"/>
        <v>0</v>
      </c>
      <c r="SC121" s="1120">
        <f t="shared" ref="SC121:SP121" si="7878">SUM(SC122+SC126+SC131)</f>
        <v>0</v>
      </c>
      <c r="SD121" s="1112">
        <f t="shared" si="7878"/>
        <v>0</v>
      </c>
      <c r="SE121" s="1112">
        <f t="shared" si="7878"/>
        <v>0</v>
      </c>
      <c r="SF121" s="1112">
        <f t="shared" si="7878"/>
        <v>0</v>
      </c>
      <c r="SG121" s="1112">
        <f t="shared" si="7878"/>
        <v>0</v>
      </c>
      <c r="SH121" s="1112">
        <f t="shared" si="7878"/>
        <v>0</v>
      </c>
      <c r="SI121" s="1112">
        <f t="shared" si="7878"/>
        <v>0</v>
      </c>
      <c r="SJ121" s="1112">
        <f t="shared" si="7878"/>
        <v>0</v>
      </c>
      <c r="SK121" s="1112">
        <f t="shared" si="7878"/>
        <v>0</v>
      </c>
      <c r="SL121" s="1112">
        <f t="shared" si="7878"/>
        <v>0</v>
      </c>
      <c r="SM121" s="1112">
        <f t="shared" si="7878"/>
        <v>0</v>
      </c>
      <c r="SN121" s="1112">
        <f t="shared" si="7878"/>
        <v>0</v>
      </c>
      <c r="SO121" s="1125">
        <f t="shared" si="7878"/>
        <v>0</v>
      </c>
      <c r="SP121" s="1113">
        <f t="shared" si="7878"/>
        <v>0</v>
      </c>
      <c r="SR121" s="1120">
        <f t="shared" ref="SR121:TE121" si="7879">SUM(SR122+SR126+SR131)</f>
        <v>0</v>
      </c>
      <c r="SS121" s="1112">
        <f t="shared" si="7879"/>
        <v>0</v>
      </c>
      <c r="ST121" s="1112">
        <f t="shared" si="7879"/>
        <v>0</v>
      </c>
      <c r="SU121" s="1112">
        <f t="shared" si="7879"/>
        <v>0</v>
      </c>
      <c r="SV121" s="1112">
        <f t="shared" si="7879"/>
        <v>0</v>
      </c>
      <c r="SW121" s="1112">
        <f t="shared" si="7879"/>
        <v>0</v>
      </c>
      <c r="SX121" s="1112">
        <f t="shared" si="7879"/>
        <v>0</v>
      </c>
      <c r="SY121" s="1112">
        <f t="shared" si="7879"/>
        <v>0</v>
      </c>
      <c r="SZ121" s="1112">
        <f t="shared" si="7879"/>
        <v>0</v>
      </c>
      <c r="TA121" s="1112">
        <f t="shared" si="7879"/>
        <v>0</v>
      </c>
      <c r="TB121" s="1112">
        <f t="shared" si="7879"/>
        <v>0</v>
      </c>
      <c r="TC121" s="1112">
        <f t="shared" si="7879"/>
        <v>0</v>
      </c>
      <c r="TD121" s="1125">
        <f t="shared" si="7879"/>
        <v>0</v>
      </c>
      <c r="TE121" s="1113">
        <f t="shared" si="7879"/>
        <v>0</v>
      </c>
      <c r="TG121" s="1120">
        <f t="shared" ref="TG121:TT121" si="7880">SUM(TG122+TG126+TG131)</f>
        <v>0</v>
      </c>
      <c r="TH121" s="1112">
        <f t="shared" si="7880"/>
        <v>0</v>
      </c>
      <c r="TI121" s="1112">
        <f t="shared" si="7880"/>
        <v>0</v>
      </c>
      <c r="TJ121" s="1112">
        <f t="shared" si="7880"/>
        <v>0</v>
      </c>
      <c r="TK121" s="1112">
        <f t="shared" si="7880"/>
        <v>0</v>
      </c>
      <c r="TL121" s="1112">
        <f t="shared" si="7880"/>
        <v>0</v>
      </c>
      <c r="TM121" s="1112">
        <f t="shared" si="7880"/>
        <v>0</v>
      </c>
      <c r="TN121" s="1112">
        <f t="shared" si="7880"/>
        <v>0</v>
      </c>
      <c r="TO121" s="1112">
        <f t="shared" si="7880"/>
        <v>0</v>
      </c>
      <c r="TP121" s="1112">
        <f t="shared" si="7880"/>
        <v>0</v>
      </c>
      <c r="TQ121" s="1112">
        <f t="shared" si="7880"/>
        <v>0</v>
      </c>
      <c r="TR121" s="1112">
        <f t="shared" si="7880"/>
        <v>0</v>
      </c>
      <c r="TS121" s="1125">
        <f t="shared" si="7880"/>
        <v>0</v>
      </c>
      <c r="TT121" s="1113">
        <f t="shared" si="7880"/>
        <v>0</v>
      </c>
      <c r="TV121" s="1120">
        <f t="shared" ref="TV121:UI121" si="7881">SUM(TV122+TV126+TV131)</f>
        <v>0</v>
      </c>
      <c r="TW121" s="1112">
        <f t="shared" si="7881"/>
        <v>0</v>
      </c>
      <c r="TX121" s="1112">
        <f t="shared" si="7881"/>
        <v>0</v>
      </c>
      <c r="TY121" s="1112">
        <f t="shared" si="7881"/>
        <v>0</v>
      </c>
      <c r="TZ121" s="1112">
        <f t="shared" si="7881"/>
        <v>0</v>
      </c>
      <c r="UA121" s="1112">
        <f t="shared" si="7881"/>
        <v>0</v>
      </c>
      <c r="UB121" s="1112">
        <f t="shared" si="7881"/>
        <v>0</v>
      </c>
      <c r="UC121" s="1112">
        <f t="shared" si="7881"/>
        <v>0</v>
      </c>
      <c r="UD121" s="1112">
        <f t="shared" si="7881"/>
        <v>0</v>
      </c>
      <c r="UE121" s="1112">
        <f t="shared" si="7881"/>
        <v>0</v>
      </c>
      <c r="UF121" s="1112">
        <f t="shared" si="7881"/>
        <v>0</v>
      </c>
      <c r="UG121" s="1112">
        <f t="shared" si="7881"/>
        <v>0</v>
      </c>
      <c r="UH121" s="1125">
        <f t="shared" si="7881"/>
        <v>0</v>
      </c>
      <c r="UI121" s="1113">
        <f t="shared" si="7881"/>
        <v>0</v>
      </c>
      <c r="UK121" s="1120">
        <f t="shared" ref="UK121:UX121" si="7882">SUM(UK122+UK126+UK131)</f>
        <v>0</v>
      </c>
      <c r="UL121" s="1112">
        <f t="shared" si="7882"/>
        <v>0</v>
      </c>
      <c r="UM121" s="1112">
        <f t="shared" si="7882"/>
        <v>0</v>
      </c>
      <c r="UN121" s="1112">
        <f t="shared" si="7882"/>
        <v>0</v>
      </c>
      <c r="UO121" s="1112">
        <f t="shared" si="7882"/>
        <v>0</v>
      </c>
      <c r="UP121" s="1112">
        <f t="shared" si="7882"/>
        <v>0</v>
      </c>
      <c r="UQ121" s="1112">
        <f t="shared" si="7882"/>
        <v>0</v>
      </c>
      <c r="UR121" s="1112">
        <f t="shared" si="7882"/>
        <v>0</v>
      </c>
      <c r="US121" s="1112">
        <f t="shared" si="7882"/>
        <v>0</v>
      </c>
      <c r="UT121" s="1112">
        <f t="shared" si="7882"/>
        <v>0</v>
      </c>
      <c r="UU121" s="1112">
        <f t="shared" si="7882"/>
        <v>0</v>
      </c>
      <c r="UV121" s="1112">
        <f t="shared" si="7882"/>
        <v>0</v>
      </c>
      <c r="UW121" s="1125">
        <f t="shared" si="7882"/>
        <v>0</v>
      </c>
      <c r="UX121" s="1113">
        <f t="shared" si="7882"/>
        <v>0</v>
      </c>
      <c r="UZ121" s="1120">
        <f t="shared" ref="UZ121:VM121" si="7883">SUM(UZ122+UZ126+UZ131)</f>
        <v>0</v>
      </c>
      <c r="VA121" s="1112">
        <f t="shared" si="7883"/>
        <v>0</v>
      </c>
      <c r="VB121" s="1112">
        <f t="shared" si="7883"/>
        <v>0</v>
      </c>
      <c r="VC121" s="1112">
        <f t="shared" si="7883"/>
        <v>0</v>
      </c>
      <c r="VD121" s="1112">
        <f t="shared" si="7883"/>
        <v>0</v>
      </c>
      <c r="VE121" s="1112">
        <f t="shared" si="7883"/>
        <v>0</v>
      </c>
      <c r="VF121" s="1112">
        <f t="shared" si="7883"/>
        <v>0</v>
      </c>
      <c r="VG121" s="1112">
        <f t="shared" si="7883"/>
        <v>0</v>
      </c>
      <c r="VH121" s="1112">
        <f t="shared" si="7883"/>
        <v>0</v>
      </c>
      <c r="VI121" s="1112">
        <f t="shared" si="7883"/>
        <v>0</v>
      </c>
      <c r="VJ121" s="1112">
        <f t="shared" si="7883"/>
        <v>0</v>
      </c>
      <c r="VK121" s="1112">
        <f t="shared" si="7883"/>
        <v>0</v>
      </c>
      <c r="VL121" s="1125">
        <f t="shared" si="7883"/>
        <v>0</v>
      </c>
      <c r="VM121" s="1113">
        <f t="shared" si="7883"/>
        <v>0</v>
      </c>
      <c r="VO121" s="1120">
        <f t="shared" ref="VO121:WB121" si="7884">SUM(VO122+VO126+VO131)</f>
        <v>0</v>
      </c>
      <c r="VP121" s="1112">
        <f t="shared" si="7884"/>
        <v>0</v>
      </c>
      <c r="VQ121" s="1112">
        <f t="shared" si="7884"/>
        <v>0</v>
      </c>
      <c r="VR121" s="1112">
        <f t="shared" si="7884"/>
        <v>0</v>
      </c>
      <c r="VS121" s="1112">
        <f t="shared" si="7884"/>
        <v>0</v>
      </c>
      <c r="VT121" s="1112">
        <f t="shared" si="7884"/>
        <v>0</v>
      </c>
      <c r="VU121" s="1112">
        <f t="shared" si="7884"/>
        <v>0</v>
      </c>
      <c r="VV121" s="1112">
        <f t="shared" si="7884"/>
        <v>0</v>
      </c>
      <c r="VW121" s="1112">
        <f t="shared" si="7884"/>
        <v>0</v>
      </c>
      <c r="VX121" s="1112">
        <f t="shared" si="7884"/>
        <v>0</v>
      </c>
      <c r="VY121" s="1112">
        <f t="shared" si="7884"/>
        <v>0</v>
      </c>
      <c r="VZ121" s="1112">
        <f t="shared" si="7884"/>
        <v>0</v>
      </c>
      <c r="WA121" s="1125">
        <f t="shared" si="7884"/>
        <v>0</v>
      </c>
      <c r="WB121" s="1113">
        <f t="shared" si="7884"/>
        <v>0</v>
      </c>
      <c r="WD121" s="1120">
        <f t="shared" ref="WD121:WQ121" si="7885">SUM(WD122+WD126+WD131)</f>
        <v>0</v>
      </c>
      <c r="WE121" s="1112">
        <f t="shared" si="7885"/>
        <v>0</v>
      </c>
      <c r="WF121" s="1112">
        <f t="shared" si="7885"/>
        <v>0</v>
      </c>
      <c r="WG121" s="1112">
        <f t="shared" si="7885"/>
        <v>0</v>
      </c>
      <c r="WH121" s="1112">
        <f t="shared" si="7885"/>
        <v>0</v>
      </c>
      <c r="WI121" s="1112">
        <f t="shared" si="7885"/>
        <v>0</v>
      </c>
      <c r="WJ121" s="1112">
        <f t="shared" si="7885"/>
        <v>0</v>
      </c>
      <c r="WK121" s="1112">
        <f t="shared" si="7885"/>
        <v>0</v>
      </c>
      <c r="WL121" s="1112">
        <f t="shared" si="7885"/>
        <v>0</v>
      </c>
      <c r="WM121" s="1112">
        <f t="shared" si="7885"/>
        <v>0</v>
      </c>
      <c r="WN121" s="1112">
        <f t="shared" si="7885"/>
        <v>0</v>
      </c>
      <c r="WO121" s="1112">
        <f t="shared" si="7885"/>
        <v>0</v>
      </c>
      <c r="WP121" s="1125">
        <f t="shared" si="7885"/>
        <v>0</v>
      </c>
      <c r="WQ121" s="1113">
        <f t="shared" si="7885"/>
        <v>0</v>
      </c>
      <c r="WS121" s="1120">
        <f t="shared" ref="WS121:XF121" si="7886">SUM(WS122+WS126+WS131)</f>
        <v>0</v>
      </c>
      <c r="WT121" s="1112">
        <f t="shared" si="7886"/>
        <v>0</v>
      </c>
      <c r="WU121" s="1112">
        <f t="shared" si="7886"/>
        <v>0</v>
      </c>
      <c r="WV121" s="1112">
        <f t="shared" si="7886"/>
        <v>0</v>
      </c>
      <c r="WW121" s="1112">
        <f t="shared" si="7886"/>
        <v>0</v>
      </c>
      <c r="WX121" s="1112">
        <f t="shared" si="7886"/>
        <v>0</v>
      </c>
      <c r="WY121" s="1112">
        <f t="shared" si="7886"/>
        <v>0</v>
      </c>
      <c r="WZ121" s="1112">
        <f t="shared" si="7886"/>
        <v>0</v>
      </c>
      <c r="XA121" s="1112">
        <f t="shared" si="7886"/>
        <v>0</v>
      </c>
      <c r="XB121" s="1112">
        <f t="shared" si="7886"/>
        <v>0</v>
      </c>
      <c r="XC121" s="1112">
        <f t="shared" si="7886"/>
        <v>0</v>
      </c>
      <c r="XD121" s="1112">
        <f t="shared" si="7886"/>
        <v>0</v>
      </c>
      <c r="XE121" s="1125">
        <f t="shared" si="7886"/>
        <v>0</v>
      </c>
      <c r="XF121" s="1113">
        <f t="shared" si="7886"/>
        <v>0</v>
      </c>
      <c r="XH121" s="1120">
        <f t="shared" ref="XH121:XU121" si="7887">SUM(XH122+XH126+XH131)</f>
        <v>0</v>
      </c>
      <c r="XI121" s="1112">
        <f t="shared" si="7887"/>
        <v>0</v>
      </c>
      <c r="XJ121" s="1112">
        <f t="shared" si="7887"/>
        <v>0</v>
      </c>
      <c r="XK121" s="1112">
        <f t="shared" si="7887"/>
        <v>0</v>
      </c>
      <c r="XL121" s="1112">
        <f t="shared" si="7887"/>
        <v>0</v>
      </c>
      <c r="XM121" s="1112">
        <f t="shared" si="7887"/>
        <v>0</v>
      </c>
      <c r="XN121" s="1112">
        <f t="shared" si="7887"/>
        <v>0</v>
      </c>
      <c r="XO121" s="1112">
        <f t="shared" si="7887"/>
        <v>0</v>
      </c>
      <c r="XP121" s="1112">
        <f t="shared" si="7887"/>
        <v>0</v>
      </c>
      <c r="XQ121" s="1112">
        <f t="shared" si="7887"/>
        <v>0</v>
      </c>
      <c r="XR121" s="1112">
        <f t="shared" si="7887"/>
        <v>0</v>
      </c>
      <c r="XS121" s="1112">
        <f t="shared" si="7887"/>
        <v>0</v>
      </c>
      <c r="XT121" s="1125">
        <f t="shared" si="7887"/>
        <v>0</v>
      </c>
      <c r="XU121" s="1113">
        <f t="shared" si="7887"/>
        <v>0</v>
      </c>
      <c r="XW121" s="1120">
        <f t="shared" ref="XW121:YJ121" si="7888">SUM(XW122+XW126+XW131)</f>
        <v>0</v>
      </c>
      <c r="XX121" s="1112">
        <f t="shared" si="7888"/>
        <v>0</v>
      </c>
      <c r="XY121" s="1112">
        <f t="shared" si="7888"/>
        <v>0</v>
      </c>
      <c r="XZ121" s="1112">
        <f t="shared" si="7888"/>
        <v>0</v>
      </c>
      <c r="YA121" s="1112">
        <f t="shared" si="7888"/>
        <v>0</v>
      </c>
      <c r="YB121" s="1112">
        <f t="shared" si="7888"/>
        <v>0</v>
      </c>
      <c r="YC121" s="1112">
        <f t="shared" si="7888"/>
        <v>0</v>
      </c>
      <c r="YD121" s="1112">
        <f t="shared" si="7888"/>
        <v>0</v>
      </c>
      <c r="YE121" s="1112">
        <f t="shared" si="7888"/>
        <v>0</v>
      </c>
      <c r="YF121" s="1112">
        <f t="shared" si="7888"/>
        <v>0</v>
      </c>
      <c r="YG121" s="1112">
        <f t="shared" si="7888"/>
        <v>0</v>
      </c>
      <c r="YH121" s="1112">
        <f t="shared" si="7888"/>
        <v>0</v>
      </c>
      <c r="YI121" s="1125">
        <f t="shared" si="7888"/>
        <v>0</v>
      </c>
      <c r="YJ121" s="1113">
        <f t="shared" si="7888"/>
        <v>0</v>
      </c>
      <c r="YL121" s="1120">
        <f t="shared" ref="YL121:YY121" si="7889">SUM(YL122+YL126+YL131)</f>
        <v>0</v>
      </c>
      <c r="YM121" s="1112">
        <f t="shared" si="7889"/>
        <v>0</v>
      </c>
      <c r="YN121" s="1112">
        <f t="shared" si="7889"/>
        <v>0</v>
      </c>
      <c r="YO121" s="1112">
        <f t="shared" si="7889"/>
        <v>0</v>
      </c>
      <c r="YP121" s="1112">
        <f t="shared" si="7889"/>
        <v>0</v>
      </c>
      <c r="YQ121" s="1112">
        <f t="shared" si="7889"/>
        <v>0</v>
      </c>
      <c r="YR121" s="1112">
        <f t="shared" si="7889"/>
        <v>0</v>
      </c>
      <c r="YS121" s="1112">
        <f t="shared" si="7889"/>
        <v>0</v>
      </c>
      <c r="YT121" s="1112">
        <f t="shared" si="7889"/>
        <v>0</v>
      </c>
      <c r="YU121" s="1112">
        <f t="shared" si="7889"/>
        <v>0</v>
      </c>
      <c r="YV121" s="1112">
        <f t="shared" si="7889"/>
        <v>0</v>
      </c>
      <c r="YW121" s="1112">
        <f t="shared" si="7889"/>
        <v>0</v>
      </c>
      <c r="YX121" s="1125">
        <f t="shared" si="7889"/>
        <v>0</v>
      </c>
      <c r="YY121" s="1113">
        <f t="shared" si="7889"/>
        <v>0</v>
      </c>
      <c r="ZA121" s="1120">
        <f t="shared" ref="ZA121:ZN121" si="7890">SUM(ZA122+ZA126+ZA131)</f>
        <v>0</v>
      </c>
      <c r="ZB121" s="1112">
        <f t="shared" si="7890"/>
        <v>0</v>
      </c>
      <c r="ZC121" s="1112">
        <f t="shared" si="7890"/>
        <v>0</v>
      </c>
      <c r="ZD121" s="1112">
        <f t="shared" si="7890"/>
        <v>0</v>
      </c>
      <c r="ZE121" s="1112">
        <f t="shared" si="7890"/>
        <v>0</v>
      </c>
      <c r="ZF121" s="1112">
        <f t="shared" si="7890"/>
        <v>0</v>
      </c>
      <c r="ZG121" s="1112">
        <f t="shared" si="7890"/>
        <v>0</v>
      </c>
      <c r="ZH121" s="1112">
        <f t="shared" si="7890"/>
        <v>0</v>
      </c>
      <c r="ZI121" s="1112">
        <f t="shared" si="7890"/>
        <v>0</v>
      </c>
      <c r="ZJ121" s="1112">
        <f t="shared" si="7890"/>
        <v>0</v>
      </c>
      <c r="ZK121" s="1112">
        <f t="shared" si="7890"/>
        <v>0</v>
      </c>
      <c r="ZL121" s="1112">
        <f t="shared" si="7890"/>
        <v>0</v>
      </c>
      <c r="ZM121" s="1125">
        <f t="shared" si="7890"/>
        <v>0</v>
      </c>
      <c r="ZN121" s="1113">
        <f t="shared" si="7890"/>
        <v>0</v>
      </c>
      <c r="ZP121" s="1120">
        <f t="shared" ref="ZP121:AAC121" si="7891">SUM(ZP122+ZP126+ZP131)</f>
        <v>0</v>
      </c>
      <c r="ZQ121" s="1112">
        <f t="shared" si="7891"/>
        <v>0</v>
      </c>
      <c r="ZR121" s="1112">
        <f t="shared" si="7891"/>
        <v>0</v>
      </c>
      <c r="ZS121" s="1112">
        <f t="shared" si="7891"/>
        <v>0</v>
      </c>
      <c r="ZT121" s="1112">
        <f t="shared" si="7891"/>
        <v>0</v>
      </c>
      <c r="ZU121" s="1112">
        <f t="shared" si="7891"/>
        <v>0</v>
      </c>
      <c r="ZV121" s="1112">
        <f t="shared" si="7891"/>
        <v>0</v>
      </c>
      <c r="ZW121" s="1112">
        <f t="shared" si="7891"/>
        <v>0</v>
      </c>
      <c r="ZX121" s="1112">
        <f t="shared" si="7891"/>
        <v>0</v>
      </c>
      <c r="ZY121" s="1112">
        <f t="shared" si="7891"/>
        <v>0</v>
      </c>
      <c r="ZZ121" s="1112">
        <f t="shared" si="7891"/>
        <v>0</v>
      </c>
      <c r="AAA121" s="1112">
        <f t="shared" si="7891"/>
        <v>0</v>
      </c>
      <c r="AAB121" s="1125">
        <f t="shared" si="7891"/>
        <v>0</v>
      </c>
      <c r="AAC121" s="1113">
        <f t="shared" si="7891"/>
        <v>0</v>
      </c>
      <c r="AAE121" s="1120">
        <f t="shared" ref="AAE121:AAR121" si="7892">SUM(AAE122+AAE126+AAE131)</f>
        <v>0</v>
      </c>
      <c r="AAF121" s="1112">
        <f t="shared" si="7892"/>
        <v>0</v>
      </c>
      <c r="AAG121" s="1112">
        <f t="shared" si="7892"/>
        <v>0</v>
      </c>
      <c r="AAH121" s="1112">
        <f t="shared" si="7892"/>
        <v>0</v>
      </c>
      <c r="AAI121" s="1112">
        <f t="shared" si="7892"/>
        <v>0</v>
      </c>
      <c r="AAJ121" s="1112">
        <f t="shared" si="7892"/>
        <v>0</v>
      </c>
      <c r="AAK121" s="1112">
        <f t="shared" si="7892"/>
        <v>0</v>
      </c>
      <c r="AAL121" s="1112">
        <f t="shared" si="7892"/>
        <v>0</v>
      </c>
      <c r="AAM121" s="1112">
        <f t="shared" si="7892"/>
        <v>0</v>
      </c>
      <c r="AAN121" s="1112">
        <f t="shared" si="7892"/>
        <v>0</v>
      </c>
      <c r="AAO121" s="1112">
        <f t="shared" si="7892"/>
        <v>0</v>
      </c>
      <c r="AAP121" s="1112">
        <f t="shared" si="7892"/>
        <v>0</v>
      </c>
      <c r="AAQ121" s="1125">
        <f t="shared" si="7892"/>
        <v>0</v>
      </c>
      <c r="AAR121" s="1113">
        <f t="shared" si="7892"/>
        <v>0</v>
      </c>
      <c r="AAT121" s="1120">
        <f t="shared" ref="AAT121:ABG121" si="7893">SUM(AAT122+AAT126+AAT131)</f>
        <v>0</v>
      </c>
      <c r="AAU121" s="1112">
        <f t="shared" si="7893"/>
        <v>0</v>
      </c>
      <c r="AAV121" s="1112">
        <f t="shared" si="7893"/>
        <v>0</v>
      </c>
      <c r="AAW121" s="1112">
        <f t="shared" si="7893"/>
        <v>0</v>
      </c>
      <c r="AAX121" s="1112">
        <f t="shared" si="7893"/>
        <v>0</v>
      </c>
      <c r="AAY121" s="1112">
        <f t="shared" si="7893"/>
        <v>0</v>
      </c>
      <c r="AAZ121" s="1112">
        <f t="shared" si="7893"/>
        <v>0</v>
      </c>
      <c r="ABA121" s="1112">
        <f t="shared" si="7893"/>
        <v>0</v>
      </c>
      <c r="ABB121" s="1112">
        <f t="shared" si="7893"/>
        <v>0</v>
      </c>
      <c r="ABC121" s="1112">
        <f t="shared" si="7893"/>
        <v>0</v>
      </c>
      <c r="ABD121" s="1112">
        <f t="shared" si="7893"/>
        <v>0</v>
      </c>
      <c r="ABE121" s="1112">
        <f t="shared" si="7893"/>
        <v>0</v>
      </c>
      <c r="ABF121" s="1125">
        <f t="shared" si="7893"/>
        <v>0</v>
      </c>
      <c r="ABG121" s="1113">
        <f t="shared" si="7893"/>
        <v>0</v>
      </c>
      <c r="ABI121" s="1120">
        <f t="shared" ref="ABI121:ABV121" si="7894">SUM(ABI122+ABI126+ABI131)</f>
        <v>0</v>
      </c>
      <c r="ABJ121" s="1112">
        <f t="shared" si="7894"/>
        <v>0</v>
      </c>
      <c r="ABK121" s="1112">
        <f t="shared" si="7894"/>
        <v>0</v>
      </c>
      <c r="ABL121" s="1112">
        <f t="shared" si="7894"/>
        <v>0</v>
      </c>
      <c r="ABM121" s="1112">
        <f t="shared" si="7894"/>
        <v>0</v>
      </c>
      <c r="ABN121" s="1112">
        <f t="shared" si="7894"/>
        <v>0</v>
      </c>
      <c r="ABO121" s="1112">
        <f t="shared" si="7894"/>
        <v>0</v>
      </c>
      <c r="ABP121" s="1112">
        <f t="shared" si="7894"/>
        <v>0</v>
      </c>
      <c r="ABQ121" s="1112">
        <f t="shared" si="7894"/>
        <v>0</v>
      </c>
      <c r="ABR121" s="1112">
        <f t="shared" si="7894"/>
        <v>0</v>
      </c>
      <c r="ABS121" s="1112">
        <f t="shared" si="7894"/>
        <v>0</v>
      </c>
      <c r="ABT121" s="1112">
        <f t="shared" si="7894"/>
        <v>0</v>
      </c>
      <c r="ABU121" s="1125">
        <f t="shared" si="7894"/>
        <v>0</v>
      </c>
      <c r="ABV121" s="1113">
        <f t="shared" si="7894"/>
        <v>0</v>
      </c>
      <c r="ABX121" s="1120">
        <f t="shared" ref="ABX121:ACK121" si="7895">SUM(ABX122+ABX126+ABX131)</f>
        <v>0</v>
      </c>
      <c r="ABY121" s="1112">
        <f t="shared" si="7895"/>
        <v>0</v>
      </c>
      <c r="ABZ121" s="1112">
        <f t="shared" si="7895"/>
        <v>0</v>
      </c>
      <c r="ACA121" s="1112">
        <f t="shared" si="7895"/>
        <v>0</v>
      </c>
      <c r="ACB121" s="1112">
        <f t="shared" si="7895"/>
        <v>0</v>
      </c>
      <c r="ACC121" s="1112">
        <f t="shared" si="7895"/>
        <v>0</v>
      </c>
      <c r="ACD121" s="1112">
        <f t="shared" si="7895"/>
        <v>0</v>
      </c>
      <c r="ACE121" s="1112">
        <f t="shared" si="7895"/>
        <v>0</v>
      </c>
      <c r="ACF121" s="1112">
        <f t="shared" si="7895"/>
        <v>0</v>
      </c>
      <c r="ACG121" s="1112">
        <f t="shared" si="7895"/>
        <v>0</v>
      </c>
      <c r="ACH121" s="1112">
        <f t="shared" si="7895"/>
        <v>0</v>
      </c>
      <c r="ACI121" s="1112">
        <f t="shared" si="7895"/>
        <v>0</v>
      </c>
      <c r="ACJ121" s="1125">
        <f t="shared" si="7895"/>
        <v>0</v>
      </c>
      <c r="ACK121" s="1113">
        <f t="shared" si="7895"/>
        <v>0</v>
      </c>
      <c r="ACM121" s="1120">
        <f t="shared" ref="ACM121:ACZ121" si="7896">SUM(ACM122+ACM126+ACM131)</f>
        <v>0</v>
      </c>
      <c r="ACN121" s="1112">
        <f t="shared" si="7896"/>
        <v>0</v>
      </c>
      <c r="ACO121" s="1112">
        <f t="shared" si="7896"/>
        <v>0</v>
      </c>
      <c r="ACP121" s="1112">
        <f t="shared" si="7896"/>
        <v>0</v>
      </c>
      <c r="ACQ121" s="1112">
        <f t="shared" si="7896"/>
        <v>0</v>
      </c>
      <c r="ACR121" s="1112">
        <f t="shared" si="7896"/>
        <v>0</v>
      </c>
      <c r="ACS121" s="1112">
        <f t="shared" si="7896"/>
        <v>0</v>
      </c>
      <c r="ACT121" s="1112">
        <f t="shared" si="7896"/>
        <v>0</v>
      </c>
      <c r="ACU121" s="1112">
        <f t="shared" si="7896"/>
        <v>0</v>
      </c>
      <c r="ACV121" s="1112">
        <f t="shared" si="7896"/>
        <v>0</v>
      </c>
      <c r="ACW121" s="1112">
        <f t="shared" si="7896"/>
        <v>0</v>
      </c>
      <c r="ACX121" s="1112">
        <f t="shared" si="7896"/>
        <v>0</v>
      </c>
      <c r="ACY121" s="1125">
        <f t="shared" si="7896"/>
        <v>0</v>
      </c>
      <c r="ACZ121" s="1113">
        <f t="shared" si="7896"/>
        <v>0</v>
      </c>
      <c r="ADB121" s="1120">
        <f t="shared" ref="ADB121:ADO121" si="7897">SUM(ADB122+ADB126+ADB131)</f>
        <v>0</v>
      </c>
      <c r="ADC121" s="1112">
        <f t="shared" si="7897"/>
        <v>0</v>
      </c>
      <c r="ADD121" s="1112">
        <f t="shared" si="7897"/>
        <v>0</v>
      </c>
      <c r="ADE121" s="1112">
        <f t="shared" si="7897"/>
        <v>0</v>
      </c>
      <c r="ADF121" s="1112">
        <f t="shared" si="7897"/>
        <v>0</v>
      </c>
      <c r="ADG121" s="1112">
        <f t="shared" si="7897"/>
        <v>0</v>
      </c>
      <c r="ADH121" s="1112">
        <f t="shared" si="7897"/>
        <v>0</v>
      </c>
      <c r="ADI121" s="1112">
        <f t="shared" si="7897"/>
        <v>0</v>
      </c>
      <c r="ADJ121" s="1112">
        <f t="shared" si="7897"/>
        <v>0</v>
      </c>
      <c r="ADK121" s="1112">
        <f t="shared" si="7897"/>
        <v>0</v>
      </c>
      <c r="ADL121" s="1112">
        <f t="shared" si="7897"/>
        <v>0</v>
      </c>
      <c r="ADM121" s="1112">
        <f t="shared" si="7897"/>
        <v>0</v>
      </c>
      <c r="ADN121" s="1125">
        <f t="shared" si="7897"/>
        <v>0</v>
      </c>
      <c r="ADO121" s="1113">
        <f t="shared" si="7897"/>
        <v>0</v>
      </c>
      <c r="ADQ121" s="1120">
        <f t="shared" ref="ADQ121:AED121" si="7898">SUM(ADQ122+ADQ126+ADQ131)</f>
        <v>0</v>
      </c>
      <c r="ADR121" s="1112">
        <f t="shared" si="7898"/>
        <v>0</v>
      </c>
      <c r="ADS121" s="1112">
        <f t="shared" si="7898"/>
        <v>0</v>
      </c>
      <c r="ADT121" s="1112">
        <f t="shared" si="7898"/>
        <v>0</v>
      </c>
      <c r="ADU121" s="1112">
        <f t="shared" si="7898"/>
        <v>0</v>
      </c>
      <c r="ADV121" s="1112">
        <f t="shared" si="7898"/>
        <v>0</v>
      </c>
      <c r="ADW121" s="1112">
        <f t="shared" si="7898"/>
        <v>0</v>
      </c>
      <c r="ADX121" s="1112">
        <f t="shared" si="7898"/>
        <v>0</v>
      </c>
      <c r="ADY121" s="1112">
        <f t="shared" si="7898"/>
        <v>0</v>
      </c>
      <c r="ADZ121" s="1112">
        <f t="shared" si="7898"/>
        <v>0</v>
      </c>
      <c r="AEA121" s="1112">
        <f t="shared" si="7898"/>
        <v>0</v>
      </c>
      <c r="AEB121" s="1112">
        <f t="shared" si="7898"/>
        <v>0</v>
      </c>
      <c r="AEC121" s="1125">
        <f t="shared" si="7898"/>
        <v>0</v>
      </c>
      <c r="AED121" s="1113">
        <f t="shared" si="7898"/>
        <v>0</v>
      </c>
      <c r="AEF121" s="1120">
        <f t="shared" ref="AEF121:AES121" si="7899">SUM(AEF122+AEF126+AEF131)</f>
        <v>0</v>
      </c>
      <c r="AEG121" s="1112">
        <f t="shared" si="7899"/>
        <v>0</v>
      </c>
      <c r="AEH121" s="1112">
        <f t="shared" si="7899"/>
        <v>0</v>
      </c>
      <c r="AEI121" s="1112">
        <f t="shared" si="7899"/>
        <v>0</v>
      </c>
      <c r="AEJ121" s="1112">
        <f t="shared" si="7899"/>
        <v>0</v>
      </c>
      <c r="AEK121" s="1112">
        <f t="shared" si="7899"/>
        <v>0</v>
      </c>
      <c r="AEL121" s="1112">
        <f t="shared" si="7899"/>
        <v>0</v>
      </c>
      <c r="AEM121" s="1112">
        <f t="shared" si="7899"/>
        <v>0</v>
      </c>
      <c r="AEN121" s="1112">
        <f t="shared" si="7899"/>
        <v>0</v>
      </c>
      <c r="AEO121" s="1112">
        <f t="shared" si="7899"/>
        <v>0</v>
      </c>
      <c r="AEP121" s="1112">
        <f t="shared" si="7899"/>
        <v>0</v>
      </c>
      <c r="AEQ121" s="1112">
        <f t="shared" si="7899"/>
        <v>0</v>
      </c>
      <c r="AER121" s="1125">
        <f t="shared" si="7899"/>
        <v>0</v>
      </c>
      <c r="AES121" s="1113">
        <f t="shared" si="7899"/>
        <v>0</v>
      </c>
      <c r="AEU121" s="1120">
        <f t="shared" ref="AEU121:AFH121" si="7900">SUM(AEU122+AEU126+AEU131)</f>
        <v>0</v>
      </c>
      <c r="AEV121" s="1112">
        <f t="shared" si="7900"/>
        <v>0</v>
      </c>
      <c r="AEW121" s="1112">
        <f t="shared" si="7900"/>
        <v>0</v>
      </c>
      <c r="AEX121" s="1112">
        <f t="shared" si="7900"/>
        <v>0</v>
      </c>
      <c r="AEY121" s="1112">
        <f t="shared" si="7900"/>
        <v>0</v>
      </c>
      <c r="AEZ121" s="1112">
        <f t="shared" si="7900"/>
        <v>0</v>
      </c>
      <c r="AFA121" s="1112">
        <f t="shared" si="7900"/>
        <v>0</v>
      </c>
      <c r="AFB121" s="1112">
        <f t="shared" si="7900"/>
        <v>0</v>
      </c>
      <c r="AFC121" s="1112">
        <f t="shared" si="7900"/>
        <v>0</v>
      </c>
      <c r="AFD121" s="1112">
        <f t="shared" si="7900"/>
        <v>0</v>
      </c>
      <c r="AFE121" s="1112">
        <f t="shared" si="7900"/>
        <v>0</v>
      </c>
      <c r="AFF121" s="1112">
        <f t="shared" si="7900"/>
        <v>0</v>
      </c>
      <c r="AFG121" s="1125">
        <f t="shared" si="7900"/>
        <v>0</v>
      </c>
      <c r="AFH121" s="1113">
        <f t="shared" si="7900"/>
        <v>0</v>
      </c>
      <c r="AFJ121" s="1120">
        <f t="shared" ref="AFJ121:AFW121" si="7901">SUM(AFJ122+AFJ126+AFJ131)</f>
        <v>0</v>
      </c>
      <c r="AFK121" s="1112">
        <f t="shared" si="7901"/>
        <v>0</v>
      </c>
      <c r="AFL121" s="1112">
        <f t="shared" si="7901"/>
        <v>0</v>
      </c>
      <c r="AFM121" s="1112">
        <f t="shared" si="7901"/>
        <v>0</v>
      </c>
      <c r="AFN121" s="1112">
        <f t="shared" si="7901"/>
        <v>0</v>
      </c>
      <c r="AFO121" s="1112">
        <f t="shared" si="7901"/>
        <v>0</v>
      </c>
      <c r="AFP121" s="1112">
        <f t="shared" si="7901"/>
        <v>0</v>
      </c>
      <c r="AFQ121" s="1112">
        <f t="shared" si="7901"/>
        <v>0</v>
      </c>
      <c r="AFR121" s="1112">
        <f t="shared" si="7901"/>
        <v>0</v>
      </c>
      <c r="AFS121" s="1112">
        <f t="shared" si="7901"/>
        <v>0</v>
      </c>
      <c r="AFT121" s="1112">
        <f t="shared" si="7901"/>
        <v>0</v>
      </c>
      <c r="AFU121" s="1112">
        <f t="shared" si="7901"/>
        <v>0</v>
      </c>
      <c r="AFV121" s="1125">
        <f t="shared" si="7901"/>
        <v>0</v>
      </c>
      <c r="AFW121" s="1113">
        <f t="shared" si="7901"/>
        <v>0</v>
      </c>
      <c r="AFY121" s="1120">
        <f t="shared" ref="AFY121:AGL121" si="7902">SUM(AFY122+AFY126+AFY131)</f>
        <v>0</v>
      </c>
      <c r="AFZ121" s="1112">
        <f t="shared" si="7902"/>
        <v>0</v>
      </c>
      <c r="AGA121" s="1112">
        <f t="shared" si="7902"/>
        <v>0</v>
      </c>
      <c r="AGB121" s="1112">
        <f t="shared" si="7902"/>
        <v>0</v>
      </c>
      <c r="AGC121" s="1112">
        <f t="shared" si="7902"/>
        <v>0</v>
      </c>
      <c r="AGD121" s="1112">
        <f t="shared" si="7902"/>
        <v>0</v>
      </c>
      <c r="AGE121" s="1112">
        <f t="shared" si="7902"/>
        <v>0</v>
      </c>
      <c r="AGF121" s="1112">
        <f t="shared" si="7902"/>
        <v>0</v>
      </c>
      <c r="AGG121" s="1112">
        <f t="shared" si="7902"/>
        <v>0</v>
      </c>
      <c r="AGH121" s="1112">
        <f t="shared" si="7902"/>
        <v>0</v>
      </c>
      <c r="AGI121" s="1112">
        <f t="shared" si="7902"/>
        <v>0</v>
      </c>
      <c r="AGJ121" s="1112">
        <f t="shared" si="7902"/>
        <v>0</v>
      </c>
      <c r="AGK121" s="1125">
        <f t="shared" si="7902"/>
        <v>0</v>
      </c>
      <c r="AGL121" s="1113">
        <f t="shared" si="7902"/>
        <v>0</v>
      </c>
      <c r="AGN121" s="1120">
        <f t="shared" ref="AGN121:AHA121" si="7903">SUM(AGN122+AGN126+AGN131)</f>
        <v>0</v>
      </c>
      <c r="AGO121" s="1112">
        <f t="shared" si="7903"/>
        <v>0</v>
      </c>
      <c r="AGP121" s="1112">
        <f t="shared" si="7903"/>
        <v>0</v>
      </c>
      <c r="AGQ121" s="1112">
        <f t="shared" si="7903"/>
        <v>0</v>
      </c>
      <c r="AGR121" s="1112">
        <f t="shared" si="7903"/>
        <v>0</v>
      </c>
      <c r="AGS121" s="1112">
        <f t="shared" si="7903"/>
        <v>0</v>
      </c>
      <c r="AGT121" s="1112">
        <f t="shared" si="7903"/>
        <v>0</v>
      </c>
      <c r="AGU121" s="1112">
        <f t="shared" si="7903"/>
        <v>0</v>
      </c>
      <c r="AGV121" s="1112">
        <f t="shared" si="7903"/>
        <v>0</v>
      </c>
      <c r="AGW121" s="1112">
        <f t="shared" si="7903"/>
        <v>0</v>
      </c>
      <c r="AGX121" s="1112">
        <f t="shared" si="7903"/>
        <v>0</v>
      </c>
      <c r="AGY121" s="1112">
        <f t="shared" si="7903"/>
        <v>0</v>
      </c>
      <c r="AGZ121" s="1125">
        <f t="shared" si="7903"/>
        <v>0</v>
      </c>
      <c r="AHA121" s="1113">
        <f t="shared" si="7903"/>
        <v>0</v>
      </c>
      <c r="AHC121" s="1120">
        <f t="shared" ref="AHC121:AHP121" si="7904">SUM(AHC122+AHC126+AHC131)</f>
        <v>0</v>
      </c>
      <c r="AHD121" s="1112">
        <f t="shared" si="7904"/>
        <v>0</v>
      </c>
      <c r="AHE121" s="1112">
        <f t="shared" si="7904"/>
        <v>0</v>
      </c>
      <c r="AHF121" s="1112">
        <f t="shared" si="7904"/>
        <v>0</v>
      </c>
      <c r="AHG121" s="1112">
        <f t="shared" si="7904"/>
        <v>0</v>
      </c>
      <c r="AHH121" s="1112">
        <f t="shared" si="7904"/>
        <v>0</v>
      </c>
      <c r="AHI121" s="1112">
        <f t="shared" si="7904"/>
        <v>0</v>
      </c>
      <c r="AHJ121" s="1112">
        <f t="shared" si="7904"/>
        <v>0</v>
      </c>
      <c r="AHK121" s="1112">
        <f t="shared" si="7904"/>
        <v>0</v>
      </c>
      <c r="AHL121" s="1112">
        <f t="shared" si="7904"/>
        <v>0</v>
      </c>
      <c r="AHM121" s="1112">
        <f t="shared" si="7904"/>
        <v>0</v>
      </c>
      <c r="AHN121" s="1112">
        <f t="shared" si="7904"/>
        <v>0</v>
      </c>
      <c r="AHO121" s="1125">
        <f t="shared" si="7904"/>
        <v>0</v>
      </c>
      <c r="AHP121" s="1113">
        <f t="shared" si="7904"/>
        <v>0</v>
      </c>
      <c r="AHR121" s="1120">
        <f t="shared" ref="AHR121:AIE121" si="7905">SUM(AHR122+AHR126+AHR131)</f>
        <v>0</v>
      </c>
      <c r="AHS121" s="1112">
        <f t="shared" si="7905"/>
        <v>0</v>
      </c>
      <c r="AHT121" s="1112">
        <f t="shared" si="7905"/>
        <v>0</v>
      </c>
      <c r="AHU121" s="1112">
        <f t="shared" si="7905"/>
        <v>0</v>
      </c>
      <c r="AHV121" s="1112">
        <f t="shared" si="7905"/>
        <v>0</v>
      </c>
      <c r="AHW121" s="1112">
        <f t="shared" si="7905"/>
        <v>0</v>
      </c>
      <c r="AHX121" s="1112">
        <f t="shared" si="7905"/>
        <v>0</v>
      </c>
      <c r="AHY121" s="1112">
        <f t="shared" si="7905"/>
        <v>0</v>
      </c>
      <c r="AHZ121" s="1112">
        <f t="shared" si="7905"/>
        <v>0</v>
      </c>
      <c r="AIA121" s="1112">
        <f t="shared" si="7905"/>
        <v>0</v>
      </c>
      <c r="AIB121" s="1112">
        <f t="shared" si="7905"/>
        <v>0</v>
      </c>
      <c r="AIC121" s="1112">
        <f t="shared" si="7905"/>
        <v>0</v>
      </c>
      <c r="AID121" s="1125">
        <f t="shared" si="7905"/>
        <v>0</v>
      </c>
      <c r="AIE121" s="1113">
        <f t="shared" si="7905"/>
        <v>0</v>
      </c>
      <c r="AIG121" s="1120">
        <f t="shared" ref="AIG121:AIT121" si="7906">SUM(AIG122+AIG126+AIG131)</f>
        <v>0</v>
      </c>
      <c r="AIH121" s="1112">
        <f t="shared" si="7906"/>
        <v>0</v>
      </c>
      <c r="AII121" s="1112">
        <f t="shared" si="7906"/>
        <v>0</v>
      </c>
      <c r="AIJ121" s="1112">
        <f t="shared" si="7906"/>
        <v>0</v>
      </c>
      <c r="AIK121" s="1112">
        <f t="shared" si="7906"/>
        <v>0</v>
      </c>
      <c r="AIL121" s="1112">
        <f t="shared" si="7906"/>
        <v>0</v>
      </c>
      <c r="AIM121" s="1112">
        <f t="shared" si="7906"/>
        <v>0</v>
      </c>
      <c r="AIN121" s="1112">
        <f t="shared" si="7906"/>
        <v>0</v>
      </c>
      <c r="AIO121" s="1112">
        <f t="shared" si="7906"/>
        <v>0</v>
      </c>
      <c r="AIP121" s="1112">
        <f t="shared" si="7906"/>
        <v>0</v>
      </c>
      <c r="AIQ121" s="1112">
        <f t="shared" si="7906"/>
        <v>0</v>
      </c>
      <c r="AIR121" s="1112">
        <f t="shared" si="7906"/>
        <v>0</v>
      </c>
      <c r="AIS121" s="1125">
        <f t="shared" si="7906"/>
        <v>0</v>
      </c>
      <c r="AIT121" s="1113">
        <f t="shared" si="7906"/>
        <v>0</v>
      </c>
      <c r="AIV121" s="1120">
        <f t="shared" ref="AIV121:AJI121" si="7907">SUM(AIV122+AIV126+AIV131)</f>
        <v>0</v>
      </c>
      <c r="AIW121" s="1112">
        <f t="shared" si="7907"/>
        <v>0</v>
      </c>
      <c r="AIX121" s="1112">
        <f t="shared" si="7907"/>
        <v>0</v>
      </c>
      <c r="AIY121" s="1112">
        <f t="shared" si="7907"/>
        <v>0</v>
      </c>
      <c r="AIZ121" s="1112">
        <f t="shared" si="7907"/>
        <v>0</v>
      </c>
      <c r="AJA121" s="1112">
        <f t="shared" si="7907"/>
        <v>0</v>
      </c>
      <c r="AJB121" s="1112">
        <f t="shared" si="7907"/>
        <v>0</v>
      </c>
      <c r="AJC121" s="1112">
        <f t="shared" si="7907"/>
        <v>0</v>
      </c>
      <c r="AJD121" s="1112">
        <f t="shared" si="7907"/>
        <v>0</v>
      </c>
      <c r="AJE121" s="1112">
        <f t="shared" si="7907"/>
        <v>0</v>
      </c>
      <c r="AJF121" s="1112">
        <f t="shared" si="7907"/>
        <v>0</v>
      </c>
      <c r="AJG121" s="1112">
        <f t="shared" si="7907"/>
        <v>0</v>
      </c>
      <c r="AJH121" s="1125">
        <f t="shared" si="7907"/>
        <v>0</v>
      </c>
      <c r="AJI121" s="1113">
        <f t="shared" si="7907"/>
        <v>0</v>
      </c>
      <c r="AJK121" s="1120">
        <f t="shared" ref="AJK121:AJX121" si="7908">SUM(AJK122+AJK126+AJK131)</f>
        <v>0</v>
      </c>
      <c r="AJL121" s="1112">
        <f t="shared" si="7908"/>
        <v>0</v>
      </c>
      <c r="AJM121" s="1112">
        <f t="shared" si="7908"/>
        <v>0</v>
      </c>
      <c r="AJN121" s="1112">
        <f t="shared" si="7908"/>
        <v>0</v>
      </c>
      <c r="AJO121" s="1112">
        <f t="shared" si="7908"/>
        <v>0</v>
      </c>
      <c r="AJP121" s="1112">
        <f t="shared" si="7908"/>
        <v>0</v>
      </c>
      <c r="AJQ121" s="1112">
        <f t="shared" si="7908"/>
        <v>0</v>
      </c>
      <c r="AJR121" s="1112">
        <f t="shared" si="7908"/>
        <v>0</v>
      </c>
      <c r="AJS121" s="1112">
        <f t="shared" si="7908"/>
        <v>0</v>
      </c>
      <c r="AJT121" s="1112">
        <f t="shared" si="7908"/>
        <v>0</v>
      </c>
      <c r="AJU121" s="1112">
        <f t="shared" si="7908"/>
        <v>0</v>
      </c>
      <c r="AJV121" s="1112">
        <f t="shared" si="7908"/>
        <v>0</v>
      </c>
      <c r="AJW121" s="1125">
        <f t="shared" si="7908"/>
        <v>0</v>
      </c>
      <c r="AJX121" s="1113">
        <f t="shared" si="7908"/>
        <v>0</v>
      </c>
      <c r="AJZ121" s="1120">
        <f t="shared" ref="AJZ121:AKM121" si="7909">SUM(AJZ122+AJZ126+AJZ131)</f>
        <v>0</v>
      </c>
      <c r="AKA121" s="1112">
        <f t="shared" si="7909"/>
        <v>0</v>
      </c>
      <c r="AKB121" s="1112">
        <f t="shared" si="7909"/>
        <v>0</v>
      </c>
      <c r="AKC121" s="1112">
        <f t="shared" si="7909"/>
        <v>0</v>
      </c>
      <c r="AKD121" s="1112">
        <f t="shared" si="7909"/>
        <v>0</v>
      </c>
      <c r="AKE121" s="1112">
        <f t="shared" si="7909"/>
        <v>0</v>
      </c>
      <c r="AKF121" s="1112">
        <f t="shared" si="7909"/>
        <v>0</v>
      </c>
      <c r="AKG121" s="1112">
        <f t="shared" si="7909"/>
        <v>0</v>
      </c>
      <c r="AKH121" s="1112">
        <f t="shared" si="7909"/>
        <v>0</v>
      </c>
      <c r="AKI121" s="1112">
        <f t="shared" si="7909"/>
        <v>0</v>
      </c>
      <c r="AKJ121" s="1112">
        <f t="shared" si="7909"/>
        <v>0</v>
      </c>
      <c r="AKK121" s="1112">
        <f t="shared" si="7909"/>
        <v>0</v>
      </c>
      <c r="AKL121" s="1125">
        <f t="shared" si="7909"/>
        <v>0</v>
      </c>
      <c r="AKM121" s="1113">
        <f t="shared" si="7909"/>
        <v>0</v>
      </c>
      <c r="AKO121" s="1120">
        <f t="shared" ref="AKO121:ALB121" si="7910">SUM(AKO122+AKO126+AKO131)</f>
        <v>0</v>
      </c>
      <c r="AKP121" s="1112">
        <f t="shared" si="7910"/>
        <v>0</v>
      </c>
      <c r="AKQ121" s="1112">
        <f t="shared" si="7910"/>
        <v>0</v>
      </c>
      <c r="AKR121" s="1112">
        <f t="shared" si="7910"/>
        <v>0</v>
      </c>
      <c r="AKS121" s="1112">
        <f t="shared" si="7910"/>
        <v>0</v>
      </c>
      <c r="AKT121" s="1112">
        <f t="shared" si="7910"/>
        <v>0</v>
      </c>
      <c r="AKU121" s="1112">
        <f t="shared" si="7910"/>
        <v>0</v>
      </c>
      <c r="AKV121" s="1112">
        <f t="shared" si="7910"/>
        <v>0</v>
      </c>
      <c r="AKW121" s="1112">
        <f t="shared" si="7910"/>
        <v>0</v>
      </c>
      <c r="AKX121" s="1112">
        <f t="shared" si="7910"/>
        <v>0</v>
      </c>
      <c r="AKY121" s="1112">
        <f t="shared" si="7910"/>
        <v>0</v>
      </c>
      <c r="AKZ121" s="1112">
        <f t="shared" si="7910"/>
        <v>0</v>
      </c>
      <c r="ALA121" s="1125">
        <f t="shared" si="7910"/>
        <v>0</v>
      </c>
      <c r="ALB121" s="1113">
        <f t="shared" si="7910"/>
        <v>0</v>
      </c>
      <c r="ALD121" s="1120">
        <f t="shared" ref="ALD121:ALQ121" si="7911">SUM(ALD122+ALD126+ALD131)</f>
        <v>0</v>
      </c>
      <c r="ALE121" s="1112">
        <f t="shared" si="7911"/>
        <v>0</v>
      </c>
      <c r="ALF121" s="1112">
        <f t="shared" si="7911"/>
        <v>0</v>
      </c>
      <c r="ALG121" s="1112">
        <f t="shared" si="7911"/>
        <v>0</v>
      </c>
      <c r="ALH121" s="1112">
        <f t="shared" si="7911"/>
        <v>0</v>
      </c>
      <c r="ALI121" s="1112">
        <f t="shared" si="7911"/>
        <v>0</v>
      </c>
      <c r="ALJ121" s="1112">
        <f t="shared" si="7911"/>
        <v>0</v>
      </c>
      <c r="ALK121" s="1112">
        <f t="shared" si="7911"/>
        <v>0</v>
      </c>
      <c r="ALL121" s="1112">
        <f t="shared" si="7911"/>
        <v>0</v>
      </c>
      <c r="ALM121" s="1112">
        <f t="shared" si="7911"/>
        <v>0</v>
      </c>
      <c r="ALN121" s="1112">
        <f t="shared" si="7911"/>
        <v>0</v>
      </c>
      <c r="ALO121" s="1112">
        <f t="shared" si="7911"/>
        <v>0</v>
      </c>
      <c r="ALP121" s="1125">
        <f t="shared" si="7911"/>
        <v>0</v>
      </c>
      <c r="ALQ121" s="1113">
        <f t="shared" si="7911"/>
        <v>0</v>
      </c>
      <c r="ALS121" s="1120">
        <f t="shared" ref="ALS121:AMF121" si="7912">SUM(ALS122+ALS126+ALS131)</f>
        <v>0</v>
      </c>
      <c r="ALT121" s="1112">
        <f t="shared" si="7912"/>
        <v>0</v>
      </c>
      <c r="ALU121" s="1112">
        <f t="shared" si="7912"/>
        <v>0</v>
      </c>
      <c r="ALV121" s="1112">
        <f t="shared" si="7912"/>
        <v>0</v>
      </c>
      <c r="ALW121" s="1112">
        <f t="shared" si="7912"/>
        <v>0</v>
      </c>
      <c r="ALX121" s="1112">
        <f t="shared" si="7912"/>
        <v>0</v>
      </c>
      <c r="ALY121" s="1112">
        <f t="shared" si="7912"/>
        <v>0</v>
      </c>
      <c r="ALZ121" s="1112">
        <f t="shared" si="7912"/>
        <v>0</v>
      </c>
      <c r="AMA121" s="1112">
        <f t="shared" si="7912"/>
        <v>0</v>
      </c>
      <c r="AMB121" s="1112">
        <f t="shared" si="7912"/>
        <v>0</v>
      </c>
      <c r="AMC121" s="1112">
        <f t="shared" si="7912"/>
        <v>0</v>
      </c>
      <c r="AMD121" s="1112">
        <f t="shared" si="7912"/>
        <v>0</v>
      </c>
      <c r="AME121" s="1125">
        <f t="shared" si="7912"/>
        <v>0</v>
      </c>
      <c r="AMF121" s="1113">
        <f t="shared" si="7912"/>
        <v>0</v>
      </c>
      <c r="AMH121" s="1120">
        <f t="shared" ref="AMH121:AMU121" si="7913">SUM(AMH122+AMH126+AMH131)</f>
        <v>0</v>
      </c>
      <c r="AMI121" s="1112">
        <f t="shared" si="7913"/>
        <v>0</v>
      </c>
      <c r="AMJ121" s="1112">
        <f t="shared" si="7913"/>
        <v>0</v>
      </c>
      <c r="AMK121" s="1112">
        <f t="shared" si="7913"/>
        <v>0</v>
      </c>
      <c r="AML121" s="1112">
        <f t="shared" si="7913"/>
        <v>0</v>
      </c>
      <c r="AMM121" s="1112">
        <f t="shared" si="7913"/>
        <v>0</v>
      </c>
      <c r="AMN121" s="1112">
        <f t="shared" si="7913"/>
        <v>0</v>
      </c>
      <c r="AMO121" s="1112">
        <f t="shared" si="7913"/>
        <v>0</v>
      </c>
      <c r="AMP121" s="1112">
        <f t="shared" si="7913"/>
        <v>0</v>
      </c>
      <c r="AMQ121" s="1112">
        <f t="shared" si="7913"/>
        <v>0</v>
      </c>
      <c r="AMR121" s="1112">
        <f t="shared" si="7913"/>
        <v>0</v>
      </c>
      <c r="AMS121" s="1112">
        <f t="shared" si="7913"/>
        <v>0</v>
      </c>
      <c r="AMT121" s="1125">
        <f t="shared" si="7913"/>
        <v>0</v>
      </c>
      <c r="AMU121" s="1113">
        <f t="shared" si="7913"/>
        <v>0</v>
      </c>
      <c r="AMW121" s="1120">
        <f t="shared" ref="AMW121:ANJ121" si="7914">SUM(AMW122+AMW126+AMW131)</f>
        <v>0</v>
      </c>
      <c r="AMX121" s="1112">
        <f t="shared" si="7914"/>
        <v>0</v>
      </c>
      <c r="AMY121" s="1112">
        <f t="shared" si="7914"/>
        <v>0</v>
      </c>
      <c r="AMZ121" s="1112">
        <f t="shared" si="7914"/>
        <v>0</v>
      </c>
      <c r="ANA121" s="1112">
        <f t="shared" si="7914"/>
        <v>0</v>
      </c>
      <c r="ANB121" s="1112">
        <f t="shared" si="7914"/>
        <v>0</v>
      </c>
      <c r="ANC121" s="1112">
        <f t="shared" si="7914"/>
        <v>0</v>
      </c>
      <c r="AND121" s="1112">
        <f t="shared" si="7914"/>
        <v>0</v>
      </c>
      <c r="ANE121" s="1112">
        <f t="shared" si="7914"/>
        <v>0</v>
      </c>
      <c r="ANF121" s="1112">
        <f t="shared" si="7914"/>
        <v>0</v>
      </c>
      <c r="ANG121" s="1112">
        <f t="shared" si="7914"/>
        <v>0</v>
      </c>
      <c r="ANH121" s="1112">
        <f t="shared" si="7914"/>
        <v>0</v>
      </c>
      <c r="ANI121" s="1125">
        <f t="shared" si="7914"/>
        <v>0</v>
      </c>
      <c r="ANJ121" s="1113">
        <f t="shared" si="7914"/>
        <v>0</v>
      </c>
      <c r="ANL121" s="1120">
        <f t="shared" ref="ANL121:ANY121" si="7915">SUM(ANL122+ANL126+ANL131)</f>
        <v>0</v>
      </c>
      <c r="ANM121" s="1112">
        <f t="shared" si="7915"/>
        <v>0</v>
      </c>
      <c r="ANN121" s="1112">
        <f t="shared" si="7915"/>
        <v>0</v>
      </c>
      <c r="ANO121" s="1112">
        <f t="shared" si="7915"/>
        <v>0</v>
      </c>
      <c r="ANP121" s="1112">
        <f t="shared" si="7915"/>
        <v>0</v>
      </c>
      <c r="ANQ121" s="1112">
        <f t="shared" si="7915"/>
        <v>0</v>
      </c>
      <c r="ANR121" s="1112">
        <f t="shared" si="7915"/>
        <v>0</v>
      </c>
      <c r="ANS121" s="1112">
        <f t="shared" si="7915"/>
        <v>0</v>
      </c>
      <c r="ANT121" s="1112">
        <f t="shared" si="7915"/>
        <v>0</v>
      </c>
      <c r="ANU121" s="1112">
        <f t="shared" si="7915"/>
        <v>0</v>
      </c>
      <c r="ANV121" s="1112">
        <f t="shared" si="7915"/>
        <v>0</v>
      </c>
      <c r="ANW121" s="1112">
        <f t="shared" si="7915"/>
        <v>0</v>
      </c>
      <c r="ANX121" s="1125">
        <f t="shared" si="7915"/>
        <v>0</v>
      </c>
      <c r="ANY121" s="1113">
        <f t="shared" si="7915"/>
        <v>0</v>
      </c>
      <c r="AOA121" s="1120">
        <f t="shared" ref="AOA121:AON121" si="7916">SUM(AOA122+AOA126+AOA131)</f>
        <v>0</v>
      </c>
      <c r="AOB121" s="1112">
        <f t="shared" si="7916"/>
        <v>0</v>
      </c>
      <c r="AOC121" s="1112">
        <f t="shared" si="7916"/>
        <v>0</v>
      </c>
      <c r="AOD121" s="1112">
        <f t="shared" si="7916"/>
        <v>0</v>
      </c>
      <c r="AOE121" s="1112">
        <f t="shared" si="7916"/>
        <v>0</v>
      </c>
      <c r="AOF121" s="1112">
        <f t="shared" si="7916"/>
        <v>0</v>
      </c>
      <c r="AOG121" s="1112">
        <f t="shared" si="7916"/>
        <v>0</v>
      </c>
      <c r="AOH121" s="1112">
        <f t="shared" si="7916"/>
        <v>0</v>
      </c>
      <c r="AOI121" s="1112">
        <f t="shared" si="7916"/>
        <v>0</v>
      </c>
      <c r="AOJ121" s="1112">
        <f t="shared" si="7916"/>
        <v>0</v>
      </c>
      <c r="AOK121" s="1112">
        <f t="shared" si="7916"/>
        <v>0</v>
      </c>
      <c r="AOL121" s="1112">
        <f t="shared" si="7916"/>
        <v>0</v>
      </c>
      <c r="AOM121" s="1125">
        <f t="shared" si="7916"/>
        <v>0</v>
      </c>
      <c r="AON121" s="1113">
        <f t="shared" si="7916"/>
        <v>0</v>
      </c>
      <c r="AOP121" s="1120">
        <f t="shared" ref="AOP121:APC121" si="7917">SUM(AOP122+AOP126+AOP131)</f>
        <v>0</v>
      </c>
      <c r="AOQ121" s="1112">
        <f t="shared" si="7917"/>
        <v>0</v>
      </c>
      <c r="AOR121" s="1112">
        <f t="shared" si="7917"/>
        <v>0</v>
      </c>
      <c r="AOS121" s="1112">
        <f t="shared" si="7917"/>
        <v>0</v>
      </c>
      <c r="AOT121" s="1112">
        <f t="shared" si="7917"/>
        <v>0</v>
      </c>
      <c r="AOU121" s="1112">
        <f t="shared" si="7917"/>
        <v>0</v>
      </c>
      <c r="AOV121" s="1112">
        <f t="shared" si="7917"/>
        <v>0</v>
      </c>
      <c r="AOW121" s="1112">
        <f t="shared" si="7917"/>
        <v>0</v>
      </c>
      <c r="AOX121" s="1112">
        <f t="shared" si="7917"/>
        <v>0</v>
      </c>
      <c r="AOY121" s="1112">
        <f t="shared" si="7917"/>
        <v>0</v>
      </c>
      <c r="AOZ121" s="1112">
        <f t="shared" si="7917"/>
        <v>0</v>
      </c>
      <c r="APA121" s="1112">
        <f t="shared" si="7917"/>
        <v>0</v>
      </c>
      <c r="APB121" s="1125">
        <f t="shared" si="7917"/>
        <v>0</v>
      </c>
      <c r="APC121" s="1113">
        <f t="shared" si="7917"/>
        <v>0</v>
      </c>
      <c r="APE121" s="1120">
        <f t="shared" ref="APE121:APR121" si="7918">SUM(APE122+APE126+APE131)</f>
        <v>0</v>
      </c>
      <c r="APF121" s="1112">
        <f t="shared" si="7918"/>
        <v>0</v>
      </c>
      <c r="APG121" s="1112">
        <f t="shared" si="7918"/>
        <v>0</v>
      </c>
      <c r="APH121" s="1112">
        <f t="shared" si="7918"/>
        <v>0</v>
      </c>
      <c r="API121" s="1112">
        <f t="shared" si="7918"/>
        <v>0</v>
      </c>
      <c r="APJ121" s="1112">
        <f t="shared" si="7918"/>
        <v>0</v>
      </c>
      <c r="APK121" s="1112">
        <f t="shared" si="7918"/>
        <v>0</v>
      </c>
      <c r="APL121" s="1112">
        <f t="shared" si="7918"/>
        <v>0</v>
      </c>
      <c r="APM121" s="1112">
        <f t="shared" si="7918"/>
        <v>0</v>
      </c>
      <c r="APN121" s="1112">
        <f t="shared" si="7918"/>
        <v>0</v>
      </c>
      <c r="APO121" s="1112">
        <f t="shared" si="7918"/>
        <v>0</v>
      </c>
      <c r="APP121" s="1112">
        <f t="shared" si="7918"/>
        <v>0</v>
      </c>
      <c r="APQ121" s="1125">
        <f t="shared" si="7918"/>
        <v>0</v>
      </c>
      <c r="APR121" s="1113">
        <f t="shared" si="7918"/>
        <v>0</v>
      </c>
      <c r="APT121" s="1120">
        <f t="shared" ref="APT121:AQG121" si="7919">SUM(APT122+APT126+APT131)</f>
        <v>0</v>
      </c>
      <c r="APU121" s="1112">
        <f t="shared" si="7919"/>
        <v>0</v>
      </c>
      <c r="APV121" s="1112">
        <f t="shared" si="7919"/>
        <v>0</v>
      </c>
      <c r="APW121" s="1112">
        <f t="shared" si="7919"/>
        <v>0</v>
      </c>
      <c r="APX121" s="1112">
        <f t="shared" si="7919"/>
        <v>0</v>
      </c>
      <c r="APY121" s="1112">
        <f t="shared" si="7919"/>
        <v>0</v>
      </c>
      <c r="APZ121" s="1112">
        <f t="shared" si="7919"/>
        <v>0</v>
      </c>
      <c r="AQA121" s="1112">
        <f t="shared" si="7919"/>
        <v>0</v>
      </c>
      <c r="AQB121" s="1112">
        <f t="shared" si="7919"/>
        <v>0</v>
      </c>
      <c r="AQC121" s="1112">
        <f t="shared" si="7919"/>
        <v>0</v>
      </c>
      <c r="AQD121" s="1112">
        <f t="shared" si="7919"/>
        <v>0</v>
      </c>
      <c r="AQE121" s="1112">
        <f t="shared" si="7919"/>
        <v>0</v>
      </c>
      <c r="AQF121" s="1125">
        <f t="shared" si="7919"/>
        <v>0</v>
      </c>
      <c r="AQG121" s="1113">
        <f t="shared" si="7919"/>
        <v>0</v>
      </c>
      <c r="AQI121" s="1120">
        <f t="shared" ref="AQI121:AQV121" si="7920">SUM(AQI122+AQI126+AQI131)</f>
        <v>0</v>
      </c>
      <c r="AQJ121" s="1112">
        <f t="shared" si="7920"/>
        <v>0</v>
      </c>
      <c r="AQK121" s="1112">
        <f t="shared" si="7920"/>
        <v>0</v>
      </c>
      <c r="AQL121" s="1112">
        <f t="shared" si="7920"/>
        <v>0</v>
      </c>
      <c r="AQM121" s="1112">
        <f t="shared" si="7920"/>
        <v>0</v>
      </c>
      <c r="AQN121" s="1112">
        <f t="shared" si="7920"/>
        <v>0</v>
      </c>
      <c r="AQO121" s="1112">
        <f t="shared" si="7920"/>
        <v>0</v>
      </c>
      <c r="AQP121" s="1112">
        <f t="shared" si="7920"/>
        <v>0</v>
      </c>
      <c r="AQQ121" s="1112">
        <f t="shared" si="7920"/>
        <v>0</v>
      </c>
      <c r="AQR121" s="1112">
        <f t="shared" si="7920"/>
        <v>0</v>
      </c>
      <c r="AQS121" s="1112">
        <f t="shared" si="7920"/>
        <v>0</v>
      </c>
      <c r="AQT121" s="1112">
        <f t="shared" si="7920"/>
        <v>0</v>
      </c>
      <c r="AQU121" s="1125">
        <f t="shared" si="7920"/>
        <v>0</v>
      </c>
      <c r="AQV121" s="1113">
        <f t="shared" si="7920"/>
        <v>0</v>
      </c>
      <c r="AQX121" s="1120">
        <f t="shared" ref="AQX121:ARK121" si="7921">SUM(AQX122+AQX126+AQX131)</f>
        <v>0</v>
      </c>
      <c r="AQY121" s="1112">
        <f t="shared" si="7921"/>
        <v>0</v>
      </c>
      <c r="AQZ121" s="1112">
        <f t="shared" si="7921"/>
        <v>0</v>
      </c>
      <c r="ARA121" s="1112">
        <f t="shared" si="7921"/>
        <v>0</v>
      </c>
      <c r="ARB121" s="1112">
        <f t="shared" si="7921"/>
        <v>0</v>
      </c>
      <c r="ARC121" s="1112">
        <f t="shared" si="7921"/>
        <v>0</v>
      </c>
      <c r="ARD121" s="1112">
        <f t="shared" si="7921"/>
        <v>0</v>
      </c>
      <c r="ARE121" s="1112">
        <f t="shared" si="7921"/>
        <v>0</v>
      </c>
      <c r="ARF121" s="1112">
        <f t="shared" si="7921"/>
        <v>0</v>
      </c>
      <c r="ARG121" s="1112">
        <f t="shared" si="7921"/>
        <v>0</v>
      </c>
      <c r="ARH121" s="1112">
        <f t="shared" si="7921"/>
        <v>0</v>
      </c>
      <c r="ARI121" s="1112">
        <f t="shared" si="7921"/>
        <v>0</v>
      </c>
      <c r="ARJ121" s="1125">
        <f t="shared" si="7921"/>
        <v>0</v>
      </c>
      <c r="ARK121" s="1113">
        <f t="shared" si="7921"/>
        <v>0</v>
      </c>
      <c r="ARM121" s="1120">
        <f t="shared" ref="ARM121:ARZ121" si="7922">SUM(ARM122+ARM126+ARM131)</f>
        <v>0</v>
      </c>
      <c r="ARN121" s="1112">
        <f t="shared" si="7922"/>
        <v>0</v>
      </c>
      <c r="ARO121" s="1112">
        <f t="shared" si="7922"/>
        <v>0</v>
      </c>
      <c r="ARP121" s="1112">
        <f t="shared" si="7922"/>
        <v>0</v>
      </c>
      <c r="ARQ121" s="1112">
        <f t="shared" si="7922"/>
        <v>0</v>
      </c>
      <c r="ARR121" s="1112">
        <f t="shared" si="7922"/>
        <v>0</v>
      </c>
      <c r="ARS121" s="1112">
        <f t="shared" si="7922"/>
        <v>0</v>
      </c>
      <c r="ART121" s="1112">
        <f t="shared" si="7922"/>
        <v>0</v>
      </c>
      <c r="ARU121" s="1112">
        <f t="shared" si="7922"/>
        <v>0</v>
      </c>
      <c r="ARV121" s="1112">
        <f t="shared" si="7922"/>
        <v>0</v>
      </c>
      <c r="ARW121" s="1112">
        <f t="shared" si="7922"/>
        <v>0</v>
      </c>
      <c r="ARX121" s="1112">
        <f t="shared" si="7922"/>
        <v>0</v>
      </c>
      <c r="ARY121" s="1125">
        <f t="shared" si="7922"/>
        <v>0</v>
      </c>
      <c r="ARZ121" s="1113">
        <f t="shared" si="7922"/>
        <v>0</v>
      </c>
      <c r="ASB121" s="1120">
        <f t="shared" ref="ASB121:ASO121" si="7923">SUM(ASB122+ASB126+ASB131)</f>
        <v>0</v>
      </c>
      <c r="ASC121" s="1112">
        <f t="shared" si="7923"/>
        <v>0</v>
      </c>
      <c r="ASD121" s="1112">
        <f t="shared" si="7923"/>
        <v>0</v>
      </c>
      <c r="ASE121" s="1112">
        <f t="shared" si="7923"/>
        <v>0</v>
      </c>
      <c r="ASF121" s="1112">
        <f t="shared" si="7923"/>
        <v>0</v>
      </c>
      <c r="ASG121" s="1112">
        <f t="shared" si="7923"/>
        <v>0</v>
      </c>
      <c r="ASH121" s="1112">
        <f t="shared" si="7923"/>
        <v>0</v>
      </c>
      <c r="ASI121" s="1112">
        <f t="shared" si="7923"/>
        <v>0</v>
      </c>
      <c r="ASJ121" s="1112">
        <f t="shared" si="7923"/>
        <v>0</v>
      </c>
      <c r="ASK121" s="1112">
        <f t="shared" si="7923"/>
        <v>0</v>
      </c>
      <c r="ASL121" s="1112">
        <f t="shared" si="7923"/>
        <v>0</v>
      </c>
      <c r="ASM121" s="1112">
        <f t="shared" si="7923"/>
        <v>0</v>
      </c>
      <c r="ASN121" s="1125">
        <f t="shared" si="7923"/>
        <v>0</v>
      </c>
      <c r="ASO121" s="1113">
        <f t="shared" si="7923"/>
        <v>0</v>
      </c>
      <c r="ASQ121" s="1120">
        <f t="shared" ref="ASQ121:ATD121" si="7924">SUM(ASQ122+ASQ126+ASQ131)</f>
        <v>0</v>
      </c>
      <c r="ASR121" s="1112">
        <f t="shared" si="7924"/>
        <v>0</v>
      </c>
      <c r="ASS121" s="1112">
        <f t="shared" si="7924"/>
        <v>0</v>
      </c>
      <c r="AST121" s="1112">
        <f t="shared" si="7924"/>
        <v>0</v>
      </c>
      <c r="ASU121" s="1112">
        <f t="shared" si="7924"/>
        <v>0</v>
      </c>
      <c r="ASV121" s="1112">
        <f t="shared" si="7924"/>
        <v>0</v>
      </c>
      <c r="ASW121" s="1112">
        <f t="shared" si="7924"/>
        <v>0</v>
      </c>
      <c r="ASX121" s="1112">
        <f t="shared" si="7924"/>
        <v>0</v>
      </c>
      <c r="ASY121" s="1112">
        <f t="shared" si="7924"/>
        <v>0</v>
      </c>
      <c r="ASZ121" s="1112">
        <f t="shared" si="7924"/>
        <v>0</v>
      </c>
      <c r="ATA121" s="1112">
        <f t="shared" si="7924"/>
        <v>0</v>
      </c>
      <c r="ATB121" s="1112">
        <f t="shared" si="7924"/>
        <v>0</v>
      </c>
      <c r="ATC121" s="1125">
        <f t="shared" si="7924"/>
        <v>0</v>
      </c>
      <c r="ATD121" s="1113">
        <f t="shared" si="7924"/>
        <v>0</v>
      </c>
      <c r="ATF121" s="1120">
        <f t="shared" ref="ATF121:ATS121" si="7925">SUM(ATF122+ATF126+ATF131)</f>
        <v>0</v>
      </c>
      <c r="ATG121" s="1112">
        <f t="shared" si="7925"/>
        <v>0</v>
      </c>
      <c r="ATH121" s="1112">
        <f t="shared" si="7925"/>
        <v>0</v>
      </c>
      <c r="ATI121" s="1112">
        <f t="shared" si="7925"/>
        <v>0</v>
      </c>
      <c r="ATJ121" s="1112">
        <f t="shared" si="7925"/>
        <v>0</v>
      </c>
      <c r="ATK121" s="1112">
        <f t="shared" si="7925"/>
        <v>0</v>
      </c>
      <c r="ATL121" s="1112">
        <f t="shared" si="7925"/>
        <v>0</v>
      </c>
      <c r="ATM121" s="1112">
        <f t="shared" si="7925"/>
        <v>0</v>
      </c>
      <c r="ATN121" s="1112">
        <f t="shared" si="7925"/>
        <v>0</v>
      </c>
      <c r="ATO121" s="1112">
        <f t="shared" si="7925"/>
        <v>0</v>
      </c>
      <c r="ATP121" s="1112">
        <f t="shared" si="7925"/>
        <v>0</v>
      </c>
      <c r="ATQ121" s="1112">
        <f t="shared" si="7925"/>
        <v>0</v>
      </c>
      <c r="ATR121" s="1125">
        <f t="shared" si="7925"/>
        <v>0</v>
      </c>
      <c r="ATS121" s="1113">
        <f t="shared" si="7925"/>
        <v>0</v>
      </c>
      <c r="ATU121" s="1120">
        <f t="shared" ref="ATU121:AUH121" si="7926">SUM(ATU122+ATU126+ATU131)</f>
        <v>0</v>
      </c>
      <c r="ATV121" s="1112">
        <f t="shared" si="7926"/>
        <v>0</v>
      </c>
      <c r="ATW121" s="1112">
        <f t="shared" si="7926"/>
        <v>0</v>
      </c>
      <c r="ATX121" s="1112">
        <f t="shared" si="7926"/>
        <v>0</v>
      </c>
      <c r="ATY121" s="1112">
        <f t="shared" si="7926"/>
        <v>0</v>
      </c>
      <c r="ATZ121" s="1112">
        <f t="shared" si="7926"/>
        <v>0</v>
      </c>
      <c r="AUA121" s="1112">
        <f t="shared" si="7926"/>
        <v>0</v>
      </c>
      <c r="AUB121" s="1112">
        <f t="shared" si="7926"/>
        <v>0</v>
      </c>
      <c r="AUC121" s="1112">
        <f t="shared" si="7926"/>
        <v>0</v>
      </c>
      <c r="AUD121" s="1112">
        <f t="shared" si="7926"/>
        <v>0</v>
      </c>
      <c r="AUE121" s="1112">
        <f t="shared" si="7926"/>
        <v>0</v>
      </c>
      <c r="AUF121" s="1112">
        <f t="shared" si="7926"/>
        <v>0</v>
      </c>
      <c r="AUG121" s="1125">
        <f t="shared" si="7926"/>
        <v>0</v>
      </c>
      <c r="AUH121" s="1113">
        <f t="shared" si="7926"/>
        <v>0</v>
      </c>
      <c r="AUJ121" s="1120">
        <f t="shared" ref="AUJ121:AUW121" si="7927">SUM(AUJ122+AUJ126+AUJ131)</f>
        <v>0</v>
      </c>
      <c r="AUK121" s="1112">
        <f t="shared" si="7927"/>
        <v>0</v>
      </c>
      <c r="AUL121" s="1112">
        <f t="shared" si="7927"/>
        <v>0</v>
      </c>
      <c r="AUM121" s="1112">
        <f t="shared" si="7927"/>
        <v>0</v>
      </c>
      <c r="AUN121" s="1112">
        <f t="shared" si="7927"/>
        <v>0</v>
      </c>
      <c r="AUO121" s="1112">
        <f t="shared" si="7927"/>
        <v>0</v>
      </c>
      <c r="AUP121" s="1112">
        <f t="shared" si="7927"/>
        <v>0</v>
      </c>
      <c r="AUQ121" s="1112">
        <f t="shared" si="7927"/>
        <v>0</v>
      </c>
      <c r="AUR121" s="1112">
        <f t="shared" si="7927"/>
        <v>0</v>
      </c>
      <c r="AUS121" s="1112">
        <f t="shared" si="7927"/>
        <v>0</v>
      </c>
      <c r="AUT121" s="1112">
        <f t="shared" si="7927"/>
        <v>0</v>
      </c>
      <c r="AUU121" s="1112">
        <f t="shared" si="7927"/>
        <v>0</v>
      </c>
      <c r="AUV121" s="1125">
        <f t="shared" si="7927"/>
        <v>0</v>
      </c>
      <c r="AUW121" s="1113">
        <f t="shared" si="7927"/>
        <v>0</v>
      </c>
      <c r="AUY121" s="1120">
        <f t="shared" ref="AUY121:AVL121" si="7928">SUM(AUY122+AUY126+AUY131)</f>
        <v>0</v>
      </c>
      <c r="AUZ121" s="1112">
        <f t="shared" si="7928"/>
        <v>0</v>
      </c>
      <c r="AVA121" s="1112">
        <f t="shared" si="7928"/>
        <v>0</v>
      </c>
      <c r="AVB121" s="1112">
        <f t="shared" si="7928"/>
        <v>0</v>
      </c>
      <c r="AVC121" s="1112">
        <f t="shared" si="7928"/>
        <v>0</v>
      </c>
      <c r="AVD121" s="1112">
        <f t="shared" si="7928"/>
        <v>0</v>
      </c>
      <c r="AVE121" s="1112">
        <f t="shared" si="7928"/>
        <v>0</v>
      </c>
      <c r="AVF121" s="1112">
        <f t="shared" si="7928"/>
        <v>0</v>
      </c>
      <c r="AVG121" s="1112">
        <f t="shared" si="7928"/>
        <v>0</v>
      </c>
      <c r="AVH121" s="1112">
        <f t="shared" si="7928"/>
        <v>0</v>
      </c>
      <c r="AVI121" s="1112">
        <f t="shared" si="7928"/>
        <v>0</v>
      </c>
      <c r="AVJ121" s="1112">
        <f t="shared" si="7928"/>
        <v>0</v>
      </c>
      <c r="AVK121" s="1125">
        <f t="shared" si="7928"/>
        <v>0</v>
      </c>
      <c r="AVL121" s="1113">
        <f t="shared" si="7928"/>
        <v>0</v>
      </c>
      <c r="AVN121" s="1120">
        <f t="shared" ref="AVN121:AWA121" si="7929">SUM(AVN122+AVN126+AVN131)</f>
        <v>0</v>
      </c>
      <c r="AVO121" s="1112">
        <f t="shared" si="7929"/>
        <v>0</v>
      </c>
      <c r="AVP121" s="1112">
        <f t="shared" si="7929"/>
        <v>0</v>
      </c>
      <c r="AVQ121" s="1112">
        <f t="shared" si="7929"/>
        <v>0</v>
      </c>
      <c r="AVR121" s="1112">
        <f t="shared" si="7929"/>
        <v>0</v>
      </c>
      <c r="AVS121" s="1112">
        <f t="shared" si="7929"/>
        <v>0</v>
      </c>
      <c r="AVT121" s="1112">
        <f t="shared" si="7929"/>
        <v>0</v>
      </c>
      <c r="AVU121" s="1112">
        <f t="shared" si="7929"/>
        <v>0</v>
      </c>
      <c r="AVV121" s="1112">
        <f t="shared" si="7929"/>
        <v>0</v>
      </c>
      <c r="AVW121" s="1112">
        <f t="shared" si="7929"/>
        <v>0</v>
      </c>
      <c r="AVX121" s="1112">
        <f t="shared" si="7929"/>
        <v>0</v>
      </c>
      <c r="AVY121" s="1112">
        <f t="shared" si="7929"/>
        <v>0</v>
      </c>
      <c r="AVZ121" s="1125">
        <f t="shared" si="7929"/>
        <v>0</v>
      </c>
      <c r="AWA121" s="1113">
        <f t="shared" si="7929"/>
        <v>0</v>
      </c>
      <c r="AWC121" s="1120">
        <f t="shared" ref="AWC121:AWP121" si="7930">SUM(AWC122+AWC126+AWC131)</f>
        <v>0</v>
      </c>
      <c r="AWD121" s="1112">
        <f t="shared" si="7930"/>
        <v>0</v>
      </c>
      <c r="AWE121" s="1112">
        <f t="shared" si="7930"/>
        <v>0</v>
      </c>
      <c r="AWF121" s="1112">
        <f t="shared" si="7930"/>
        <v>0</v>
      </c>
      <c r="AWG121" s="1112">
        <f t="shared" si="7930"/>
        <v>0</v>
      </c>
      <c r="AWH121" s="1112">
        <f t="shared" si="7930"/>
        <v>0</v>
      </c>
      <c r="AWI121" s="1112">
        <f t="shared" si="7930"/>
        <v>0</v>
      </c>
      <c r="AWJ121" s="1112">
        <f t="shared" si="7930"/>
        <v>0</v>
      </c>
      <c r="AWK121" s="1112">
        <f t="shared" si="7930"/>
        <v>0</v>
      </c>
      <c r="AWL121" s="1112">
        <f t="shared" si="7930"/>
        <v>0</v>
      </c>
      <c r="AWM121" s="1112">
        <f t="shared" si="7930"/>
        <v>0</v>
      </c>
      <c r="AWN121" s="1112">
        <f t="shared" si="7930"/>
        <v>0</v>
      </c>
      <c r="AWO121" s="1125">
        <f t="shared" si="7930"/>
        <v>0</v>
      </c>
      <c r="AWP121" s="1113">
        <f t="shared" si="7930"/>
        <v>0</v>
      </c>
      <c r="AWR121" s="1120">
        <f t="shared" ref="AWR121:AXE121" si="7931">SUM(AWR122+AWR126+AWR131)</f>
        <v>0</v>
      </c>
      <c r="AWS121" s="1112">
        <f t="shared" si="7931"/>
        <v>0</v>
      </c>
      <c r="AWT121" s="1112">
        <f t="shared" si="7931"/>
        <v>0</v>
      </c>
      <c r="AWU121" s="1112">
        <f t="shared" si="7931"/>
        <v>0</v>
      </c>
      <c r="AWV121" s="1112">
        <f t="shared" si="7931"/>
        <v>0</v>
      </c>
      <c r="AWW121" s="1112">
        <f t="shared" si="7931"/>
        <v>0</v>
      </c>
      <c r="AWX121" s="1112">
        <f t="shared" si="7931"/>
        <v>0</v>
      </c>
      <c r="AWY121" s="1112">
        <f t="shared" si="7931"/>
        <v>0</v>
      </c>
      <c r="AWZ121" s="1112">
        <f t="shared" si="7931"/>
        <v>0</v>
      </c>
      <c r="AXA121" s="1112">
        <f t="shared" si="7931"/>
        <v>0</v>
      </c>
      <c r="AXB121" s="1112">
        <f t="shared" si="7931"/>
        <v>0</v>
      </c>
      <c r="AXC121" s="1112">
        <f t="shared" si="7931"/>
        <v>0</v>
      </c>
      <c r="AXD121" s="1125">
        <f t="shared" si="7931"/>
        <v>0</v>
      </c>
      <c r="AXE121" s="1113">
        <f t="shared" si="7931"/>
        <v>0</v>
      </c>
      <c r="AXG121" s="1120">
        <f t="shared" ref="AXG121:AXT121" si="7932">SUM(AXG122+AXG126+AXG131)</f>
        <v>0</v>
      </c>
      <c r="AXH121" s="1112">
        <f t="shared" si="7932"/>
        <v>0</v>
      </c>
      <c r="AXI121" s="1112">
        <f t="shared" si="7932"/>
        <v>0</v>
      </c>
      <c r="AXJ121" s="1112">
        <f t="shared" si="7932"/>
        <v>0</v>
      </c>
      <c r="AXK121" s="1112">
        <f t="shared" si="7932"/>
        <v>0</v>
      </c>
      <c r="AXL121" s="1112">
        <f t="shared" si="7932"/>
        <v>0</v>
      </c>
      <c r="AXM121" s="1112">
        <f t="shared" si="7932"/>
        <v>0</v>
      </c>
      <c r="AXN121" s="1112">
        <f t="shared" si="7932"/>
        <v>0</v>
      </c>
      <c r="AXO121" s="1112">
        <f t="shared" si="7932"/>
        <v>0</v>
      </c>
      <c r="AXP121" s="1112">
        <f t="shared" si="7932"/>
        <v>0</v>
      </c>
      <c r="AXQ121" s="1112">
        <f t="shared" si="7932"/>
        <v>0</v>
      </c>
      <c r="AXR121" s="1112">
        <f t="shared" si="7932"/>
        <v>0</v>
      </c>
      <c r="AXS121" s="1125">
        <f t="shared" si="7932"/>
        <v>0</v>
      </c>
      <c r="AXT121" s="1113">
        <f t="shared" si="7932"/>
        <v>0</v>
      </c>
      <c r="AXV121" s="1120">
        <f t="shared" ref="AXV121:AYI121" si="7933">SUM(AXV122+AXV126+AXV131)</f>
        <v>0</v>
      </c>
      <c r="AXW121" s="1112">
        <f t="shared" si="7933"/>
        <v>0</v>
      </c>
      <c r="AXX121" s="1112">
        <f t="shared" si="7933"/>
        <v>0</v>
      </c>
      <c r="AXY121" s="1112">
        <f t="shared" si="7933"/>
        <v>0</v>
      </c>
      <c r="AXZ121" s="1112">
        <f t="shared" si="7933"/>
        <v>0</v>
      </c>
      <c r="AYA121" s="1112">
        <f t="shared" si="7933"/>
        <v>0</v>
      </c>
      <c r="AYB121" s="1112">
        <f t="shared" si="7933"/>
        <v>0</v>
      </c>
      <c r="AYC121" s="1112">
        <f t="shared" si="7933"/>
        <v>0</v>
      </c>
      <c r="AYD121" s="1112">
        <f t="shared" si="7933"/>
        <v>0</v>
      </c>
      <c r="AYE121" s="1112">
        <f t="shared" si="7933"/>
        <v>0</v>
      </c>
      <c r="AYF121" s="1112">
        <f t="shared" si="7933"/>
        <v>0</v>
      </c>
      <c r="AYG121" s="1112">
        <f t="shared" si="7933"/>
        <v>0</v>
      </c>
      <c r="AYH121" s="1125">
        <f t="shared" si="7933"/>
        <v>0</v>
      </c>
      <c r="AYI121" s="1113">
        <f t="shared" si="7933"/>
        <v>0</v>
      </c>
      <c r="AYK121" s="1120">
        <f t="shared" ref="AYK121:AYX121" si="7934">SUM(AYK122+AYK126+AYK131)</f>
        <v>0</v>
      </c>
      <c r="AYL121" s="1112">
        <f t="shared" si="7934"/>
        <v>0</v>
      </c>
      <c r="AYM121" s="1112">
        <f t="shared" si="7934"/>
        <v>0</v>
      </c>
      <c r="AYN121" s="1112">
        <f t="shared" si="7934"/>
        <v>0</v>
      </c>
      <c r="AYO121" s="1112">
        <f t="shared" si="7934"/>
        <v>0</v>
      </c>
      <c r="AYP121" s="1112">
        <f t="shared" si="7934"/>
        <v>0</v>
      </c>
      <c r="AYQ121" s="1112">
        <f t="shared" si="7934"/>
        <v>0</v>
      </c>
      <c r="AYR121" s="1112">
        <f t="shared" si="7934"/>
        <v>0</v>
      </c>
      <c r="AYS121" s="1112">
        <f t="shared" si="7934"/>
        <v>0</v>
      </c>
      <c r="AYT121" s="1112">
        <f t="shared" si="7934"/>
        <v>0</v>
      </c>
      <c r="AYU121" s="1112">
        <f t="shared" si="7934"/>
        <v>0</v>
      </c>
      <c r="AYV121" s="1112">
        <f t="shared" si="7934"/>
        <v>0</v>
      </c>
      <c r="AYW121" s="1125">
        <f t="shared" si="7934"/>
        <v>0</v>
      </c>
      <c r="AYX121" s="1113">
        <f t="shared" si="7934"/>
        <v>0</v>
      </c>
      <c r="AYZ121" s="1120">
        <f t="shared" ref="AYZ121:AZM121" si="7935">SUM(AYZ122+AYZ126+AYZ131)</f>
        <v>0</v>
      </c>
      <c r="AZA121" s="1112">
        <f t="shared" si="7935"/>
        <v>0</v>
      </c>
      <c r="AZB121" s="1112">
        <f t="shared" si="7935"/>
        <v>0</v>
      </c>
      <c r="AZC121" s="1112">
        <f t="shared" si="7935"/>
        <v>0</v>
      </c>
      <c r="AZD121" s="1112">
        <f t="shared" si="7935"/>
        <v>0</v>
      </c>
      <c r="AZE121" s="1112">
        <f t="shared" si="7935"/>
        <v>0</v>
      </c>
      <c r="AZF121" s="1112">
        <f t="shared" si="7935"/>
        <v>0</v>
      </c>
      <c r="AZG121" s="1112">
        <f t="shared" si="7935"/>
        <v>0</v>
      </c>
      <c r="AZH121" s="1112">
        <f t="shared" si="7935"/>
        <v>0</v>
      </c>
      <c r="AZI121" s="1112">
        <f t="shared" si="7935"/>
        <v>0</v>
      </c>
      <c r="AZJ121" s="1112">
        <f t="shared" si="7935"/>
        <v>0</v>
      </c>
      <c r="AZK121" s="1112">
        <f t="shared" si="7935"/>
        <v>0</v>
      </c>
      <c r="AZL121" s="1125">
        <f t="shared" si="7935"/>
        <v>0</v>
      </c>
      <c r="AZM121" s="1113">
        <f t="shared" si="7935"/>
        <v>0</v>
      </c>
      <c r="AZO121" s="1120">
        <f t="shared" ref="AZO121:BAB121" si="7936">SUM(AZO122+AZO126+AZO131)</f>
        <v>0</v>
      </c>
      <c r="AZP121" s="1112">
        <f t="shared" si="7936"/>
        <v>0</v>
      </c>
      <c r="AZQ121" s="1112">
        <f t="shared" si="7936"/>
        <v>0</v>
      </c>
      <c r="AZR121" s="1112">
        <f t="shared" si="7936"/>
        <v>0</v>
      </c>
      <c r="AZS121" s="1112">
        <f t="shared" si="7936"/>
        <v>0</v>
      </c>
      <c r="AZT121" s="1112">
        <f t="shared" si="7936"/>
        <v>0</v>
      </c>
      <c r="AZU121" s="1112">
        <f t="shared" si="7936"/>
        <v>0</v>
      </c>
      <c r="AZV121" s="1112">
        <f t="shared" si="7936"/>
        <v>0</v>
      </c>
      <c r="AZW121" s="1112">
        <f t="shared" si="7936"/>
        <v>0</v>
      </c>
      <c r="AZX121" s="1112">
        <f t="shared" si="7936"/>
        <v>0</v>
      </c>
      <c r="AZY121" s="1112">
        <f t="shared" si="7936"/>
        <v>0</v>
      </c>
      <c r="AZZ121" s="1112">
        <f t="shared" si="7936"/>
        <v>0</v>
      </c>
      <c r="BAA121" s="1125">
        <f t="shared" si="7936"/>
        <v>0</v>
      </c>
      <c r="BAB121" s="1113">
        <f t="shared" si="7936"/>
        <v>0</v>
      </c>
      <c r="BAD121" s="1120">
        <f t="shared" ref="BAD121:BAQ121" si="7937">SUM(BAD122+BAD126+BAD131)</f>
        <v>0</v>
      </c>
      <c r="BAE121" s="1112">
        <f t="shared" si="7937"/>
        <v>0</v>
      </c>
      <c r="BAF121" s="1112">
        <f t="shared" si="7937"/>
        <v>0</v>
      </c>
      <c r="BAG121" s="1112">
        <f t="shared" si="7937"/>
        <v>0</v>
      </c>
      <c r="BAH121" s="1112">
        <f t="shared" si="7937"/>
        <v>0</v>
      </c>
      <c r="BAI121" s="1112">
        <f t="shared" si="7937"/>
        <v>0</v>
      </c>
      <c r="BAJ121" s="1112">
        <f t="shared" si="7937"/>
        <v>0</v>
      </c>
      <c r="BAK121" s="1112">
        <f t="shared" si="7937"/>
        <v>0</v>
      </c>
      <c r="BAL121" s="1112">
        <f t="shared" si="7937"/>
        <v>0</v>
      </c>
      <c r="BAM121" s="1112">
        <f t="shared" si="7937"/>
        <v>0</v>
      </c>
      <c r="BAN121" s="1112">
        <f t="shared" si="7937"/>
        <v>0</v>
      </c>
      <c r="BAO121" s="1112">
        <f t="shared" si="7937"/>
        <v>0</v>
      </c>
      <c r="BAP121" s="1125">
        <f t="shared" si="7937"/>
        <v>0</v>
      </c>
      <c r="BAQ121" s="1113">
        <f t="shared" si="7937"/>
        <v>0</v>
      </c>
      <c r="BAS121" s="1120">
        <f t="shared" ref="BAS121:BBF121" si="7938">SUM(BAS122+BAS126+BAS131)</f>
        <v>0</v>
      </c>
      <c r="BAT121" s="1112">
        <f t="shared" si="7938"/>
        <v>0</v>
      </c>
      <c r="BAU121" s="1112">
        <f t="shared" si="7938"/>
        <v>0</v>
      </c>
      <c r="BAV121" s="1112">
        <f t="shared" si="7938"/>
        <v>0</v>
      </c>
      <c r="BAW121" s="1112">
        <f t="shared" si="7938"/>
        <v>0</v>
      </c>
      <c r="BAX121" s="1112">
        <f t="shared" si="7938"/>
        <v>0</v>
      </c>
      <c r="BAY121" s="1112">
        <f t="shared" si="7938"/>
        <v>0</v>
      </c>
      <c r="BAZ121" s="1112">
        <f t="shared" si="7938"/>
        <v>0</v>
      </c>
      <c r="BBA121" s="1112">
        <f t="shared" si="7938"/>
        <v>0</v>
      </c>
      <c r="BBB121" s="1112">
        <f t="shared" si="7938"/>
        <v>0</v>
      </c>
      <c r="BBC121" s="1112">
        <f t="shared" si="7938"/>
        <v>0</v>
      </c>
      <c r="BBD121" s="1112">
        <f t="shared" si="7938"/>
        <v>0</v>
      </c>
      <c r="BBE121" s="1125">
        <f t="shared" si="7938"/>
        <v>0</v>
      </c>
      <c r="BBF121" s="1113">
        <f t="shared" si="7938"/>
        <v>0</v>
      </c>
      <c r="BBH121" s="1120">
        <f t="shared" ref="BBH121:BBU121" si="7939">SUM(BBH122+BBH126+BBH131)</f>
        <v>0</v>
      </c>
      <c r="BBI121" s="1112">
        <f t="shared" si="7939"/>
        <v>0</v>
      </c>
      <c r="BBJ121" s="1112">
        <f t="shared" si="7939"/>
        <v>0</v>
      </c>
      <c r="BBK121" s="1112">
        <f t="shared" si="7939"/>
        <v>0</v>
      </c>
      <c r="BBL121" s="1112">
        <f t="shared" si="7939"/>
        <v>0</v>
      </c>
      <c r="BBM121" s="1112">
        <f t="shared" si="7939"/>
        <v>0</v>
      </c>
      <c r="BBN121" s="1112">
        <f t="shared" si="7939"/>
        <v>0</v>
      </c>
      <c r="BBO121" s="1112">
        <f t="shared" si="7939"/>
        <v>0</v>
      </c>
      <c r="BBP121" s="1112">
        <f t="shared" si="7939"/>
        <v>0</v>
      </c>
      <c r="BBQ121" s="1112">
        <f t="shared" si="7939"/>
        <v>0</v>
      </c>
      <c r="BBR121" s="1112">
        <f t="shared" si="7939"/>
        <v>0</v>
      </c>
      <c r="BBS121" s="1112">
        <f t="shared" si="7939"/>
        <v>0</v>
      </c>
      <c r="BBT121" s="1125">
        <f t="shared" si="7939"/>
        <v>0</v>
      </c>
      <c r="BBU121" s="1113">
        <f t="shared" si="7939"/>
        <v>0</v>
      </c>
      <c r="BBW121" s="1120">
        <f t="shared" ref="BBW121:BCJ121" si="7940">SUM(BBW122+BBW126+BBW131)</f>
        <v>0</v>
      </c>
      <c r="BBX121" s="1112">
        <f t="shared" si="7940"/>
        <v>0</v>
      </c>
      <c r="BBY121" s="1112">
        <f t="shared" si="7940"/>
        <v>0</v>
      </c>
      <c r="BBZ121" s="1112">
        <f t="shared" si="7940"/>
        <v>0</v>
      </c>
      <c r="BCA121" s="1112">
        <f t="shared" si="7940"/>
        <v>0</v>
      </c>
      <c r="BCB121" s="1112">
        <f t="shared" si="7940"/>
        <v>0</v>
      </c>
      <c r="BCC121" s="1112">
        <f t="shared" si="7940"/>
        <v>0</v>
      </c>
      <c r="BCD121" s="1112">
        <f t="shared" si="7940"/>
        <v>0</v>
      </c>
      <c r="BCE121" s="1112">
        <f t="shared" si="7940"/>
        <v>0</v>
      </c>
      <c r="BCF121" s="1112">
        <f t="shared" si="7940"/>
        <v>0</v>
      </c>
      <c r="BCG121" s="1112">
        <f t="shared" si="7940"/>
        <v>0</v>
      </c>
      <c r="BCH121" s="1112">
        <f t="shared" si="7940"/>
        <v>0</v>
      </c>
      <c r="BCI121" s="1125">
        <f t="shared" si="7940"/>
        <v>0</v>
      </c>
      <c r="BCJ121" s="1113">
        <f t="shared" si="7940"/>
        <v>0</v>
      </c>
      <c r="BCL121" s="1120">
        <f t="shared" ref="BCL121:BCY121" si="7941">SUM(BCL122+BCL126+BCL131)</f>
        <v>0</v>
      </c>
      <c r="BCM121" s="1112">
        <f t="shared" si="7941"/>
        <v>0</v>
      </c>
      <c r="BCN121" s="1112">
        <f t="shared" si="7941"/>
        <v>0</v>
      </c>
      <c r="BCO121" s="1112">
        <f t="shared" si="7941"/>
        <v>0</v>
      </c>
      <c r="BCP121" s="1112">
        <f t="shared" si="7941"/>
        <v>0</v>
      </c>
      <c r="BCQ121" s="1112">
        <f t="shared" si="7941"/>
        <v>0</v>
      </c>
      <c r="BCR121" s="1112">
        <f t="shared" si="7941"/>
        <v>0</v>
      </c>
      <c r="BCS121" s="1112">
        <f t="shared" si="7941"/>
        <v>0</v>
      </c>
      <c r="BCT121" s="1112">
        <f t="shared" si="7941"/>
        <v>0</v>
      </c>
      <c r="BCU121" s="1112">
        <f t="shared" si="7941"/>
        <v>0</v>
      </c>
      <c r="BCV121" s="1112">
        <f t="shared" si="7941"/>
        <v>0</v>
      </c>
      <c r="BCW121" s="1112">
        <f t="shared" si="7941"/>
        <v>0</v>
      </c>
      <c r="BCX121" s="1125">
        <f t="shared" si="7941"/>
        <v>0</v>
      </c>
      <c r="BCY121" s="1113">
        <f t="shared" si="7941"/>
        <v>0</v>
      </c>
      <c r="BDA121" s="1120">
        <f t="shared" ref="BDA121:BDN121" si="7942">SUM(BDA122+BDA126+BDA131)</f>
        <v>0</v>
      </c>
      <c r="BDB121" s="1112">
        <f t="shared" si="7942"/>
        <v>0</v>
      </c>
      <c r="BDC121" s="1112">
        <f t="shared" si="7942"/>
        <v>0</v>
      </c>
      <c r="BDD121" s="1112">
        <f t="shared" si="7942"/>
        <v>0</v>
      </c>
      <c r="BDE121" s="1112">
        <f t="shared" si="7942"/>
        <v>0</v>
      </c>
      <c r="BDF121" s="1112">
        <f t="shared" si="7942"/>
        <v>0</v>
      </c>
      <c r="BDG121" s="1112">
        <f t="shared" si="7942"/>
        <v>0</v>
      </c>
      <c r="BDH121" s="1112">
        <f t="shared" si="7942"/>
        <v>0</v>
      </c>
      <c r="BDI121" s="1112">
        <f t="shared" si="7942"/>
        <v>0</v>
      </c>
      <c r="BDJ121" s="1112">
        <f t="shared" si="7942"/>
        <v>0</v>
      </c>
      <c r="BDK121" s="1112">
        <f t="shared" si="7942"/>
        <v>0</v>
      </c>
      <c r="BDL121" s="1112">
        <f t="shared" si="7942"/>
        <v>0</v>
      </c>
      <c r="BDM121" s="1125">
        <f t="shared" si="7942"/>
        <v>0</v>
      </c>
      <c r="BDN121" s="1113">
        <f t="shared" si="7942"/>
        <v>0</v>
      </c>
      <c r="BDP121" s="1120">
        <f t="shared" ref="BDP121:BEC121" si="7943">SUM(BDP122+BDP126+BDP131)</f>
        <v>0</v>
      </c>
      <c r="BDQ121" s="1112">
        <f t="shared" si="7943"/>
        <v>0</v>
      </c>
      <c r="BDR121" s="1112">
        <f t="shared" si="7943"/>
        <v>0</v>
      </c>
      <c r="BDS121" s="1112">
        <f t="shared" si="7943"/>
        <v>0</v>
      </c>
      <c r="BDT121" s="1112">
        <f t="shared" si="7943"/>
        <v>0</v>
      </c>
      <c r="BDU121" s="1112">
        <f t="shared" si="7943"/>
        <v>0</v>
      </c>
      <c r="BDV121" s="1112">
        <f t="shared" si="7943"/>
        <v>0</v>
      </c>
      <c r="BDW121" s="1112">
        <f t="shared" si="7943"/>
        <v>0</v>
      </c>
      <c r="BDX121" s="1112">
        <f t="shared" si="7943"/>
        <v>0</v>
      </c>
      <c r="BDY121" s="1112">
        <f t="shared" si="7943"/>
        <v>0</v>
      </c>
      <c r="BDZ121" s="1112">
        <f t="shared" si="7943"/>
        <v>0</v>
      </c>
      <c r="BEA121" s="1112">
        <f t="shared" si="7943"/>
        <v>0</v>
      </c>
      <c r="BEB121" s="1125">
        <f t="shared" si="7943"/>
        <v>0</v>
      </c>
      <c r="BEC121" s="1113">
        <f t="shared" si="7943"/>
        <v>0</v>
      </c>
      <c r="BEE121" s="1120">
        <f t="shared" ref="BEE121:BER121" si="7944">SUM(BEE122+BEE126+BEE131)</f>
        <v>0</v>
      </c>
      <c r="BEF121" s="1112">
        <f t="shared" si="7944"/>
        <v>0</v>
      </c>
      <c r="BEG121" s="1112">
        <f t="shared" si="7944"/>
        <v>0</v>
      </c>
      <c r="BEH121" s="1112">
        <f t="shared" si="7944"/>
        <v>0</v>
      </c>
      <c r="BEI121" s="1112">
        <f t="shared" si="7944"/>
        <v>0</v>
      </c>
      <c r="BEJ121" s="1112">
        <f t="shared" si="7944"/>
        <v>0</v>
      </c>
      <c r="BEK121" s="1112">
        <f t="shared" si="7944"/>
        <v>0</v>
      </c>
      <c r="BEL121" s="1112">
        <f t="shared" si="7944"/>
        <v>0</v>
      </c>
      <c r="BEM121" s="1112">
        <f t="shared" si="7944"/>
        <v>0</v>
      </c>
      <c r="BEN121" s="1112">
        <f t="shared" si="7944"/>
        <v>0</v>
      </c>
      <c r="BEO121" s="1112">
        <f t="shared" si="7944"/>
        <v>0</v>
      </c>
      <c r="BEP121" s="1112">
        <f t="shared" si="7944"/>
        <v>0</v>
      </c>
      <c r="BEQ121" s="1125">
        <f t="shared" si="7944"/>
        <v>0</v>
      </c>
      <c r="BER121" s="1113">
        <f t="shared" si="7944"/>
        <v>0</v>
      </c>
      <c r="BET121" s="1120">
        <f t="shared" ref="BET121:BFG121" si="7945">SUM(BET122+BET126+BET131)</f>
        <v>0</v>
      </c>
      <c r="BEU121" s="1112">
        <f t="shared" si="7945"/>
        <v>0</v>
      </c>
      <c r="BEV121" s="1112">
        <f t="shared" si="7945"/>
        <v>0</v>
      </c>
      <c r="BEW121" s="1112">
        <f t="shared" si="7945"/>
        <v>0</v>
      </c>
      <c r="BEX121" s="1112">
        <f t="shared" si="7945"/>
        <v>0</v>
      </c>
      <c r="BEY121" s="1112">
        <f t="shared" si="7945"/>
        <v>0</v>
      </c>
      <c r="BEZ121" s="1112">
        <f t="shared" si="7945"/>
        <v>0</v>
      </c>
      <c r="BFA121" s="1112">
        <f t="shared" si="7945"/>
        <v>0</v>
      </c>
      <c r="BFB121" s="1112">
        <f t="shared" si="7945"/>
        <v>0</v>
      </c>
      <c r="BFC121" s="1112">
        <f t="shared" si="7945"/>
        <v>0</v>
      </c>
      <c r="BFD121" s="1112">
        <f t="shared" si="7945"/>
        <v>0</v>
      </c>
      <c r="BFE121" s="1112">
        <f t="shared" si="7945"/>
        <v>0</v>
      </c>
      <c r="BFF121" s="1125">
        <f t="shared" si="7945"/>
        <v>0</v>
      </c>
      <c r="BFG121" s="1113">
        <f t="shared" si="7945"/>
        <v>0</v>
      </c>
      <c r="BFI121" s="1120">
        <f t="shared" ref="BFI121:BFV121" si="7946">SUM(BFI122+BFI126+BFI131)</f>
        <v>0</v>
      </c>
      <c r="BFJ121" s="1112">
        <f t="shared" si="7946"/>
        <v>0</v>
      </c>
      <c r="BFK121" s="1112">
        <f t="shared" si="7946"/>
        <v>0</v>
      </c>
      <c r="BFL121" s="1112">
        <f t="shared" si="7946"/>
        <v>0</v>
      </c>
      <c r="BFM121" s="1112">
        <f t="shared" si="7946"/>
        <v>0</v>
      </c>
      <c r="BFN121" s="1112">
        <f t="shared" si="7946"/>
        <v>0</v>
      </c>
      <c r="BFO121" s="1112">
        <f t="shared" si="7946"/>
        <v>0</v>
      </c>
      <c r="BFP121" s="1112">
        <f t="shared" si="7946"/>
        <v>0</v>
      </c>
      <c r="BFQ121" s="1112">
        <f t="shared" si="7946"/>
        <v>0</v>
      </c>
      <c r="BFR121" s="1112">
        <f t="shared" si="7946"/>
        <v>0</v>
      </c>
      <c r="BFS121" s="1112">
        <f t="shared" si="7946"/>
        <v>0</v>
      </c>
      <c r="BFT121" s="1112">
        <f t="shared" si="7946"/>
        <v>0</v>
      </c>
      <c r="BFU121" s="1125">
        <f t="shared" si="7946"/>
        <v>0</v>
      </c>
      <c r="BFV121" s="1113">
        <f t="shared" si="7946"/>
        <v>0</v>
      </c>
      <c r="BFX121" s="1120">
        <f t="shared" ref="BFX121:BGK121" si="7947">SUM(BFX122+BFX126+BFX131)</f>
        <v>0</v>
      </c>
      <c r="BFY121" s="1112">
        <f t="shared" si="7947"/>
        <v>0</v>
      </c>
      <c r="BFZ121" s="1112">
        <f t="shared" si="7947"/>
        <v>0</v>
      </c>
      <c r="BGA121" s="1112">
        <f t="shared" si="7947"/>
        <v>0</v>
      </c>
      <c r="BGB121" s="1112">
        <f t="shared" si="7947"/>
        <v>0</v>
      </c>
      <c r="BGC121" s="1112">
        <f t="shared" si="7947"/>
        <v>0</v>
      </c>
      <c r="BGD121" s="1112">
        <f t="shared" si="7947"/>
        <v>0</v>
      </c>
      <c r="BGE121" s="1112">
        <f t="shared" si="7947"/>
        <v>0</v>
      </c>
      <c r="BGF121" s="1112">
        <f t="shared" si="7947"/>
        <v>0</v>
      </c>
      <c r="BGG121" s="1112">
        <f t="shared" si="7947"/>
        <v>0</v>
      </c>
      <c r="BGH121" s="1112">
        <f t="shared" si="7947"/>
        <v>0</v>
      </c>
      <c r="BGI121" s="1112">
        <f t="shared" si="7947"/>
        <v>0</v>
      </c>
      <c r="BGJ121" s="1125">
        <f t="shared" si="7947"/>
        <v>0</v>
      </c>
      <c r="BGK121" s="1113">
        <f t="shared" si="7947"/>
        <v>0</v>
      </c>
      <c r="BGM121" s="1120">
        <f t="shared" ref="BGM121:BGZ121" si="7948">SUM(BGM122+BGM126+BGM131)</f>
        <v>0</v>
      </c>
      <c r="BGN121" s="1112">
        <f t="shared" si="7948"/>
        <v>0</v>
      </c>
      <c r="BGO121" s="1112">
        <f t="shared" si="7948"/>
        <v>0</v>
      </c>
      <c r="BGP121" s="1112">
        <f t="shared" si="7948"/>
        <v>0</v>
      </c>
      <c r="BGQ121" s="1112">
        <f t="shared" si="7948"/>
        <v>0</v>
      </c>
      <c r="BGR121" s="1112">
        <f t="shared" si="7948"/>
        <v>0</v>
      </c>
      <c r="BGS121" s="1112">
        <f t="shared" si="7948"/>
        <v>0</v>
      </c>
      <c r="BGT121" s="1112">
        <f t="shared" si="7948"/>
        <v>0</v>
      </c>
      <c r="BGU121" s="1112">
        <f t="shared" si="7948"/>
        <v>0</v>
      </c>
      <c r="BGV121" s="1112">
        <f t="shared" si="7948"/>
        <v>0</v>
      </c>
      <c r="BGW121" s="1112">
        <f t="shared" si="7948"/>
        <v>0</v>
      </c>
      <c r="BGX121" s="1112">
        <f t="shared" si="7948"/>
        <v>0</v>
      </c>
      <c r="BGY121" s="1125">
        <f t="shared" si="7948"/>
        <v>0</v>
      </c>
      <c r="BGZ121" s="1113">
        <f t="shared" si="7948"/>
        <v>0</v>
      </c>
      <c r="BHB121" s="1120">
        <f t="shared" ref="BHB121:BHO121" si="7949">SUM(BHB122+BHB126+BHB131)</f>
        <v>0</v>
      </c>
      <c r="BHC121" s="1112">
        <f t="shared" si="7949"/>
        <v>0</v>
      </c>
      <c r="BHD121" s="1112">
        <f t="shared" si="7949"/>
        <v>0</v>
      </c>
      <c r="BHE121" s="1112">
        <f t="shared" si="7949"/>
        <v>0</v>
      </c>
      <c r="BHF121" s="1112">
        <f t="shared" si="7949"/>
        <v>0</v>
      </c>
      <c r="BHG121" s="1112">
        <f t="shared" si="7949"/>
        <v>0</v>
      </c>
      <c r="BHH121" s="1112">
        <f t="shared" si="7949"/>
        <v>0</v>
      </c>
      <c r="BHI121" s="1112">
        <f t="shared" si="7949"/>
        <v>0</v>
      </c>
      <c r="BHJ121" s="1112">
        <f t="shared" si="7949"/>
        <v>0</v>
      </c>
      <c r="BHK121" s="1112">
        <f t="shared" si="7949"/>
        <v>0</v>
      </c>
      <c r="BHL121" s="1112">
        <f t="shared" si="7949"/>
        <v>0</v>
      </c>
      <c r="BHM121" s="1112">
        <f t="shared" si="7949"/>
        <v>0</v>
      </c>
      <c r="BHN121" s="1125">
        <f t="shared" si="7949"/>
        <v>0</v>
      </c>
      <c r="BHO121" s="1113">
        <f t="shared" si="7949"/>
        <v>0</v>
      </c>
      <c r="BHQ121" s="1120">
        <f t="shared" ref="BHQ121:BID121" si="7950">SUM(BHQ122+BHQ126+BHQ131)</f>
        <v>0</v>
      </c>
      <c r="BHR121" s="1112">
        <f t="shared" si="7950"/>
        <v>0</v>
      </c>
      <c r="BHS121" s="1112">
        <f t="shared" si="7950"/>
        <v>0</v>
      </c>
      <c r="BHT121" s="1112">
        <f t="shared" si="7950"/>
        <v>0</v>
      </c>
      <c r="BHU121" s="1112">
        <f t="shared" si="7950"/>
        <v>0</v>
      </c>
      <c r="BHV121" s="1112">
        <f t="shared" si="7950"/>
        <v>0</v>
      </c>
      <c r="BHW121" s="1112">
        <f t="shared" si="7950"/>
        <v>0</v>
      </c>
      <c r="BHX121" s="1112">
        <f t="shared" si="7950"/>
        <v>0</v>
      </c>
      <c r="BHY121" s="1112">
        <f t="shared" si="7950"/>
        <v>0</v>
      </c>
      <c r="BHZ121" s="1112">
        <f t="shared" si="7950"/>
        <v>0</v>
      </c>
      <c r="BIA121" s="1112">
        <f t="shared" si="7950"/>
        <v>0</v>
      </c>
      <c r="BIB121" s="1112">
        <f t="shared" si="7950"/>
        <v>0</v>
      </c>
      <c r="BIC121" s="1125">
        <f t="shared" si="7950"/>
        <v>0</v>
      </c>
      <c r="BID121" s="1113">
        <f t="shared" si="7950"/>
        <v>0</v>
      </c>
      <c r="BIF121" s="1120">
        <f t="shared" ref="BIF121:BIS121" si="7951">SUM(BIF122+BIF126+BIF131)</f>
        <v>0</v>
      </c>
      <c r="BIG121" s="1112">
        <f t="shared" si="7951"/>
        <v>0</v>
      </c>
      <c r="BIH121" s="1112">
        <f t="shared" si="7951"/>
        <v>0</v>
      </c>
      <c r="BII121" s="1112">
        <f t="shared" si="7951"/>
        <v>0</v>
      </c>
      <c r="BIJ121" s="1112">
        <f t="shared" si="7951"/>
        <v>0</v>
      </c>
      <c r="BIK121" s="1112">
        <f t="shared" si="7951"/>
        <v>0</v>
      </c>
      <c r="BIL121" s="1112">
        <f t="shared" si="7951"/>
        <v>0</v>
      </c>
      <c r="BIM121" s="1112">
        <f t="shared" si="7951"/>
        <v>0</v>
      </c>
      <c r="BIN121" s="1112">
        <f t="shared" si="7951"/>
        <v>0</v>
      </c>
      <c r="BIO121" s="1112">
        <f t="shared" si="7951"/>
        <v>0</v>
      </c>
      <c r="BIP121" s="1112">
        <f t="shared" si="7951"/>
        <v>0</v>
      </c>
      <c r="BIQ121" s="1112">
        <f t="shared" si="7951"/>
        <v>0</v>
      </c>
      <c r="BIR121" s="1125">
        <f t="shared" si="7951"/>
        <v>0</v>
      </c>
      <c r="BIS121" s="1113">
        <f t="shared" si="7951"/>
        <v>0</v>
      </c>
      <c r="BIU121" s="1120">
        <f t="shared" ref="BIU121:BJH121" si="7952">SUM(BIU122+BIU126+BIU131)</f>
        <v>0</v>
      </c>
      <c r="BIV121" s="1112">
        <f t="shared" si="7952"/>
        <v>0</v>
      </c>
      <c r="BIW121" s="1112">
        <f t="shared" si="7952"/>
        <v>0</v>
      </c>
      <c r="BIX121" s="1112">
        <f t="shared" si="7952"/>
        <v>0</v>
      </c>
      <c r="BIY121" s="1112">
        <f t="shared" si="7952"/>
        <v>0</v>
      </c>
      <c r="BIZ121" s="1112">
        <f t="shared" si="7952"/>
        <v>0</v>
      </c>
      <c r="BJA121" s="1112">
        <f t="shared" si="7952"/>
        <v>0</v>
      </c>
      <c r="BJB121" s="1112">
        <f t="shared" si="7952"/>
        <v>0</v>
      </c>
      <c r="BJC121" s="1112">
        <f t="shared" si="7952"/>
        <v>0</v>
      </c>
      <c r="BJD121" s="1112">
        <f t="shared" si="7952"/>
        <v>0</v>
      </c>
      <c r="BJE121" s="1112">
        <f t="shared" si="7952"/>
        <v>0</v>
      </c>
      <c r="BJF121" s="1112">
        <f t="shared" si="7952"/>
        <v>0</v>
      </c>
      <c r="BJG121" s="1125">
        <f t="shared" si="7952"/>
        <v>0</v>
      </c>
      <c r="BJH121" s="1113">
        <f t="shared" si="7952"/>
        <v>0</v>
      </c>
      <c r="BJJ121" s="1120">
        <f t="shared" ref="BJJ121:BJW121" si="7953">SUM(BJJ122+BJJ126+BJJ131)</f>
        <v>0</v>
      </c>
      <c r="BJK121" s="1112">
        <f t="shared" si="7953"/>
        <v>0</v>
      </c>
      <c r="BJL121" s="1112">
        <f t="shared" si="7953"/>
        <v>0</v>
      </c>
      <c r="BJM121" s="1112">
        <f t="shared" si="7953"/>
        <v>0</v>
      </c>
      <c r="BJN121" s="1112">
        <f t="shared" si="7953"/>
        <v>0</v>
      </c>
      <c r="BJO121" s="1112">
        <f t="shared" si="7953"/>
        <v>0</v>
      </c>
      <c r="BJP121" s="1112">
        <f t="shared" si="7953"/>
        <v>0</v>
      </c>
      <c r="BJQ121" s="1112">
        <f t="shared" si="7953"/>
        <v>0</v>
      </c>
      <c r="BJR121" s="1112">
        <f t="shared" si="7953"/>
        <v>0</v>
      </c>
      <c r="BJS121" s="1112">
        <f t="shared" si="7953"/>
        <v>0</v>
      </c>
      <c r="BJT121" s="1112">
        <f t="shared" si="7953"/>
        <v>0</v>
      </c>
      <c r="BJU121" s="1112">
        <f t="shared" si="7953"/>
        <v>0</v>
      </c>
      <c r="BJV121" s="1125">
        <f t="shared" si="7953"/>
        <v>0</v>
      </c>
      <c r="BJW121" s="1113">
        <f t="shared" si="7953"/>
        <v>0</v>
      </c>
      <c r="BJY121" s="1120">
        <f t="shared" ref="BJY121:BKL121" si="7954">SUM(BJY122+BJY126+BJY131)</f>
        <v>0</v>
      </c>
      <c r="BJZ121" s="1112">
        <f t="shared" si="7954"/>
        <v>0</v>
      </c>
      <c r="BKA121" s="1112">
        <f t="shared" si="7954"/>
        <v>0</v>
      </c>
      <c r="BKB121" s="1112">
        <f t="shared" si="7954"/>
        <v>0</v>
      </c>
      <c r="BKC121" s="1112">
        <f t="shared" si="7954"/>
        <v>0</v>
      </c>
      <c r="BKD121" s="1112">
        <f t="shared" si="7954"/>
        <v>0</v>
      </c>
      <c r="BKE121" s="1112">
        <f t="shared" si="7954"/>
        <v>0</v>
      </c>
      <c r="BKF121" s="1112">
        <f t="shared" si="7954"/>
        <v>0</v>
      </c>
      <c r="BKG121" s="1112">
        <f t="shared" si="7954"/>
        <v>0</v>
      </c>
      <c r="BKH121" s="1112">
        <f t="shared" si="7954"/>
        <v>0</v>
      </c>
      <c r="BKI121" s="1112">
        <f t="shared" si="7954"/>
        <v>0</v>
      </c>
      <c r="BKJ121" s="1112">
        <f t="shared" si="7954"/>
        <v>0</v>
      </c>
      <c r="BKK121" s="1125">
        <f t="shared" si="7954"/>
        <v>0</v>
      </c>
      <c r="BKL121" s="1113">
        <f t="shared" si="7954"/>
        <v>0</v>
      </c>
      <c r="BKN121" s="1120">
        <f t="shared" ref="BKN121:BLA121" si="7955">SUM(BKN122+BKN126+BKN131)</f>
        <v>0</v>
      </c>
      <c r="BKO121" s="1112">
        <f t="shared" si="7955"/>
        <v>0</v>
      </c>
      <c r="BKP121" s="1112">
        <f t="shared" si="7955"/>
        <v>0</v>
      </c>
      <c r="BKQ121" s="1112">
        <f t="shared" si="7955"/>
        <v>0</v>
      </c>
      <c r="BKR121" s="1112">
        <f t="shared" si="7955"/>
        <v>0</v>
      </c>
      <c r="BKS121" s="1112">
        <f t="shared" si="7955"/>
        <v>0</v>
      </c>
      <c r="BKT121" s="1112">
        <f t="shared" si="7955"/>
        <v>0</v>
      </c>
      <c r="BKU121" s="1112">
        <f t="shared" si="7955"/>
        <v>0</v>
      </c>
      <c r="BKV121" s="1112">
        <f t="shared" si="7955"/>
        <v>0</v>
      </c>
      <c r="BKW121" s="1112">
        <f t="shared" si="7955"/>
        <v>0</v>
      </c>
      <c r="BKX121" s="1112">
        <f t="shared" si="7955"/>
        <v>0</v>
      </c>
      <c r="BKY121" s="1112">
        <f t="shared" si="7955"/>
        <v>0</v>
      </c>
      <c r="BKZ121" s="1125">
        <f t="shared" si="7955"/>
        <v>0</v>
      </c>
      <c r="BLA121" s="1113">
        <f t="shared" si="7955"/>
        <v>0</v>
      </c>
      <c r="BLC121" s="1120">
        <f t="shared" ref="BLC121:BLP121" si="7956">SUM(BLC122+BLC126+BLC131)</f>
        <v>0</v>
      </c>
      <c r="BLD121" s="1112">
        <f t="shared" si="7956"/>
        <v>0</v>
      </c>
      <c r="BLE121" s="1112">
        <f t="shared" si="7956"/>
        <v>0</v>
      </c>
      <c r="BLF121" s="1112">
        <f t="shared" si="7956"/>
        <v>0</v>
      </c>
      <c r="BLG121" s="1112">
        <f t="shared" si="7956"/>
        <v>0</v>
      </c>
      <c r="BLH121" s="1112">
        <f t="shared" si="7956"/>
        <v>0</v>
      </c>
      <c r="BLI121" s="1112">
        <f t="shared" si="7956"/>
        <v>0</v>
      </c>
      <c r="BLJ121" s="1112">
        <f t="shared" si="7956"/>
        <v>0</v>
      </c>
      <c r="BLK121" s="1112">
        <f t="shared" si="7956"/>
        <v>0</v>
      </c>
      <c r="BLL121" s="1112">
        <f t="shared" si="7956"/>
        <v>0</v>
      </c>
      <c r="BLM121" s="1112">
        <f t="shared" si="7956"/>
        <v>0</v>
      </c>
      <c r="BLN121" s="1112">
        <f t="shared" si="7956"/>
        <v>0</v>
      </c>
      <c r="BLO121" s="1125">
        <f t="shared" si="7956"/>
        <v>0</v>
      </c>
      <c r="BLP121" s="1113">
        <f t="shared" si="7956"/>
        <v>0</v>
      </c>
      <c r="BLR121" s="1120">
        <f t="shared" ref="BLR121:BME121" si="7957">SUM(BLR122+BLR126+BLR131)</f>
        <v>0</v>
      </c>
      <c r="BLS121" s="1112">
        <f t="shared" si="7957"/>
        <v>0</v>
      </c>
      <c r="BLT121" s="1112">
        <f t="shared" si="7957"/>
        <v>0</v>
      </c>
      <c r="BLU121" s="1112">
        <f t="shared" si="7957"/>
        <v>0</v>
      </c>
      <c r="BLV121" s="1112">
        <f t="shared" si="7957"/>
        <v>0</v>
      </c>
      <c r="BLW121" s="1112">
        <f t="shared" si="7957"/>
        <v>0</v>
      </c>
      <c r="BLX121" s="1112">
        <f t="shared" si="7957"/>
        <v>0</v>
      </c>
      <c r="BLY121" s="1112">
        <f t="shared" si="7957"/>
        <v>0</v>
      </c>
      <c r="BLZ121" s="1112">
        <f t="shared" si="7957"/>
        <v>0</v>
      </c>
      <c r="BMA121" s="1112">
        <f t="shared" si="7957"/>
        <v>0</v>
      </c>
      <c r="BMB121" s="1112">
        <f t="shared" si="7957"/>
        <v>0</v>
      </c>
      <c r="BMC121" s="1112">
        <f t="shared" si="7957"/>
        <v>0</v>
      </c>
      <c r="BMD121" s="1125">
        <f t="shared" si="7957"/>
        <v>0</v>
      </c>
      <c r="BME121" s="1113">
        <f t="shared" si="7957"/>
        <v>0</v>
      </c>
      <c r="BMG121" s="1120">
        <f t="shared" ref="BMG121:BMT121" si="7958">SUM(BMG122+BMG126+BMG131)</f>
        <v>0</v>
      </c>
      <c r="BMH121" s="1112">
        <f t="shared" si="7958"/>
        <v>0</v>
      </c>
      <c r="BMI121" s="1112">
        <f t="shared" si="7958"/>
        <v>0</v>
      </c>
      <c r="BMJ121" s="1112">
        <f t="shared" si="7958"/>
        <v>0</v>
      </c>
      <c r="BMK121" s="1112">
        <f t="shared" si="7958"/>
        <v>0</v>
      </c>
      <c r="BML121" s="1112">
        <f t="shared" si="7958"/>
        <v>0</v>
      </c>
      <c r="BMM121" s="1112">
        <f t="shared" si="7958"/>
        <v>0</v>
      </c>
      <c r="BMN121" s="1112">
        <f t="shared" si="7958"/>
        <v>0</v>
      </c>
      <c r="BMO121" s="1112">
        <f t="shared" si="7958"/>
        <v>0</v>
      </c>
      <c r="BMP121" s="1112">
        <f t="shared" si="7958"/>
        <v>0</v>
      </c>
      <c r="BMQ121" s="1112">
        <f t="shared" si="7958"/>
        <v>0</v>
      </c>
      <c r="BMR121" s="1112">
        <f t="shared" si="7958"/>
        <v>0</v>
      </c>
      <c r="BMS121" s="1125">
        <f t="shared" si="7958"/>
        <v>0</v>
      </c>
      <c r="BMT121" s="1113">
        <f t="shared" si="7958"/>
        <v>0</v>
      </c>
      <c r="BMV121" s="1120">
        <f t="shared" ref="BMV121:BNI121" si="7959">SUM(BMV122+BMV126+BMV131)</f>
        <v>0</v>
      </c>
      <c r="BMW121" s="1112">
        <f t="shared" si="7959"/>
        <v>0</v>
      </c>
      <c r="BMX121" s="1112">
        <f t="shared" si="7959"/>
        <v>0</v>
      </c>
      <c r="BMY121" s="1112">
        <f t="shared" si="7959"/>
        <v>0</v>
      </c>
      <c r="BMZ121" s="1112">
        <f t="shared" si="7959"/>
        <v>0</v>
      </c>
      <c r="BNA121" s="1112">
        <f t="shared" si="7959"/>
        <v>0</v>
      </c>
      <c r="BNB121" s="1112">
        <f t="shared" si="7959"/>
        <v>0</v>
      </c>
      <c r="BNC121" s="1112">
        <f t="shared" si="7959"/>
        <v>0</v>
      </c>
      <c r="BND121" s="1112">
        <f t="shared" si="7959"/>
        <v>0</v>
      </c>
      <c r="BNE121" s="1112">
        <f t="shared" si="7959"/>
        <v>0</v>
      </c>
      <c r="BNF121" s="1112">
        <f t="shared" si="7959"/>
        <v>0</v>
      </c>
      <c r="BNG121" s="1112">
        <f t="shared" si="7959"/>
        <v>0</v>
      </c>
      <c r="BNH121" s="1125">
        <f t="shared" si="7959"/>
        <v>0</v>
      </c>
      <c r="BNI121" s="1113">
        <f t="shared" si="7959"/>
        <v>0</v>
      </c>
      <c r="BNK121" s="1120">
        <f t="shared" ref="BNK121:BNX121" si="7960">SUM(BNK122+BNK126+BNK131)</f>
        <v>0</v>
      </c>
      <c r="BNL121" s="1112">
        <f t="shared" si="7960"/>
        <v>0</v>
      </c>
      <c r="BNM121" s="1112">
        <f t="shared" si="7960"/>
        <v>0</v>
      </c>
      <c r="BNN121" s="1112">
        <f t="shared" si="7960"/>
        <v>0</v>
      </c>
      <c r="BNO121" s="1112">
        <f t="shared" si="7960"/>
        <v>0</v>
      </c>
      <c r="BNP121" s="1112">
        <f t="shared" si="7960"/>
        <v>0</v>
      </c>
      <c r="BNQ121" s="1112">
        <f t="shared" si="7960"/>
        <v>0</v>
      </c>
      <c r="BNR121" s="1112">
        <f t="shared" si="7960"/>
        <v>0</v>
      </c>
      <c r="BNS121" s="1112">
        <f t="shared" si="7960"/>
        <v>0</v>
      </c>
      <c r="BNT121" s="1112">
        <f t="shared" si="7960"/>
        <v>0</v>
      </c>
      <c r="BNU121" s="1112">
        <f t="shared" si="7960"/>
        <v>0</v>
      </c>
      <c r="BNV121" s="1112">
        <f t="shared" si="7960"/>
        <v>0</v>
      </c>
      <c r="BNW121" s="1125">
        <f t="shared" si="7960"/>
        <v>0</v>
      </c>
      <c r="BNX121" s="1113">
        <f t="shared" si="7960"/>
        <v>0</v>
      </c>
      <c r="BNZ121" s="1120">
        <f t="shared" ref="BNZ121:BOM121" si="7961">SUM(BNZ122+BNZ126+BNZ131)</f>
        <v>0</v>
      </c>
      <c r="BOA121" s="1112">
        <f t="shared" si="7961"/>
        <v>0</v>
      </c>
      <c r="BOB121" s="1112">
        <f t="shared" si="7961"/>
        <v>0</v>
      </c>
      <c r="BOC121" s="1112">
        <f t="shared" si="7961"/>
        <v>0</v>
      </c>
      <c r="BOD121" s="1112">
        <f t="shared" si="7961"/>
        <v>0</v>
      </c>
      <c r="BOE121" s="1112">
        <f t="shared" si="7961"/>
        <v>0</v>
      </c>
      <c r="BOF121" s="1112">
        <f t="shared" si="7961"/>
        <v>0</v>
      </c>
      <c r="BOG121" s="1112">
        <f t="shared" si="7961"/>
        <v>0</v>
      </c>
      <c r="BOH121" s="1112">
        <f t="shared" si="7961"/>
        <v>0</v>
      </c>
      <c r="BOI121" s="1112">
        <f t="shared" si="7961"/>
        <v>0</v>
      </c>
      <c r="BOJ121" s="1112">
        <f t="shared" si="7961"/>
        <v>0</v>
      </c>
      <c r="BOK121" s="1112">
        <f t="shared" si="7961"/>
        <v>0</v>
      </c>
      <c r="BOL121" s="1125">
        <f t="shared" si="7961"/>
        <v>0</v>
      </c>
      <c r="BOM121" s="1113">
        <f t="shared" si="7961"/>
        <v>0</v>
      </c>
      <c r="BOO121" s="1120">
        <f t="shared" ref="BOO121:BPB121" si="7962">SUM(BOO122+BOO126+BOO131)</f>
        <v>0</v>
      </c>
      <c r="BOP121" s="1112">
        <f t="shared" si="7962"/>
        <v>0</v>
      </c>
      <c r="BOQ121" s="1112">
        <f t="shared" si="7962"/>
        <v>0</v>
      </c>
      <c r="BOR121" s="1112">
        <f t="shared" si="7962"/>
        <v>0</v>
      </c>
      <c r="BOS121" s="1112">
        <f t="shared" si="7962"/>
        <v>0</v>
      </c>
      <c r="BOT121" s="1112">
        <f t="shared" si="7962"/>
        <v>0</v>
      </c>
      <c r="BOU121" s="1112">
        <f t="shared" si="7962"/>
        <v>0</v>
      </c>
      <c r="BOV121" s="1112">
        <f t="shared" si="7962"/>
        <v>0</v>
      </c>
      <c r="BOW121" s="1112">
        <f t="shared" si="7962"/>
        <v>0</v>
      </c>
      <c r="BOX121" s="1112">
        <f t="shared" si="7962"/>
        <v>0</v>
      </c>
      <c r="BOY121" s="1112">
        <f t="shared" si="7962"/>
        <v>0</v>
      </c>
      <c r="BOZ121" s="1112">
        <f t="shared" si="7962"/>
        <v>0</v>
      </c>
      <c r="BPA121" s="1125">
        <f t="shared" si="7962"/>
        <v>0</v>
      </c>
      <c r="BPB121" s="1113">
        <f t="shared" si="7962"/>
        <v>0</v>
      </c>
      <c r="BPD121" s="1120">
        <f t="shared" ref="BPD121:BPQ121" si="7963">SUM(BPD122+BPD126+BPD131)</f>
        <v>0</v>
      </c>
      <c r="BPE121" s="1112">
        <f t="shared" si="7963"/>
        <v>0</v>
      </c>
      <c r="BPF121" s="1112">
        <f t="shared" si="7963"/>
        <v>0</v>
      </c>
      <c r="BPG121" s="1112">
        <f t="shared" si="7963"/>
        <v>0</v>
      </c>
      <c r="BPH121" s="1112">
        <f t="shared" si="7963"/>
        <v>0</v>
      </c>
      <c r="BPI121" s="1112">
        <f t="shared" si="7963"/>
        <v>0</v>
      </c>
      <c r="BPJ121" s="1112">
        <f t="shared" si="7963"/>
        <v>0</v>
      </c>
      <c r="BPK121" s="1112">
        <f t="shared" si="7963"/>
        <v>0</v>
      </c>
      <c r="BPL121" s="1112">
        <f t="shared" si="7963"/>
        <v>0</v>
      </c>
      <c r="BPM121" s="1112">
        <f t="shared" si="7963"/>
        <v>0</v>
      </c>
      <c r="BPN121" s="1112">
        <f t="shared" si="7963"/>
        <v>0</v>
      </c>
      <c r="BPO121" s="1112">
        <f t="shared" si="7963"/>
        <v>0</v>
      </c>
      <c r="BPP121" s="1125">
        <f t="shared" si="7963"/>
        <v>0</v>
      </c>
      <c r="BPQ121" s="1113">
        <f t="shared" si="7963"/>
        <v>0</v>
      </c>
      <c r="BPS121" s="1120">
        <f t="shared" ref="BPS121:BQF121" si="7964">SUM(BPS122+BPS126+BPS131)</f>
        <v>0</v>
      </c>
      <c r="BPT121" s="1112">
        <f t="shared" si="7964"/>
        <v>0</v>
      </c>
      <c r="BPU121" s="1112">
        <f t="shared" si="7964"/>
        <v>0</v>
      </c>
      <c r="BPV121" s="1112">
        <f t="shared" si="7964"/>
        <v>0</v>
      </c>
      <c r="BPW121" s="1112">
        <f t="shared" si="7964"/>
        <v>0</v>
      </c>
      <c r="BPX121" s="1112">
        <f t="shared" si="7964"/>
        <v>0</v>
      </c>
      <c r="BPY121" s="1112">
        <f t="shared" si="7964"/>
        <v>0</v>
      </c>
      <c r="BPZ121" s="1112">
        <f t="shared" si="7964"/>
        <v>0</v>
      </c>
      <c r="BQA121" s="1112">
        <f t="shared" si="7964"/>
        <v>0</v>
      </c>
      <c r="BQB121" s="1112">
        <f t="shared" si="7964"/>
        <v>0</v>
      </c>
      <c r="BQC121" s="1112">
        <f t="shared" si="7964"/>
        <v>0</v>
      </c>
      <c r="BQD121" s="1112">
        <f t="shared" si="7964"/>
        <v>0</v>
      </c>
      <c r="BQE121" s="1125">
        <f t="shared" si="7964"/>
        <v>0</v>
      </c>
      <c r="BQF121" s="1113">
        <f t="shared" si="7964"/>
        <v>0</v>
      </c>
      <c r="BQH121" s="1120">
        <f t="shared" ref="BQH121:BQU121" si="7965">SUM(BQH122+BQH126+BQH131)</f>
        <v>0</v>
      </c>
      <c r="BQI121" s="1112">
        <f t="shared" si="7965"/>
        <v>0</v>
      </c>
      <c r="BQJ121" s="1112">
        <f t="shared" si="7965"/>
        <v>0</v>
      </c>
      <c r="BQK121" s="1112">
        <f t="shared" si="7965"/>
        <v>0</v>
      </c>
      <c r="BQL121" s="1112">
        <f t="shared" si="7965"/>
        <v>0</v>
      </c>
      <c r="BQM121" s="1112">
        <f t="shared" si="7965"/>
        <v>0</v>
      </c>
      <c r="BQN121" s="1112">
        <f t="shared" si="7965"/>
        <v>0</v>
      </c>
      <c r="BQO121" s="1112">
        <f t="shared" si="7965"/>
        <v>0</v>
      </c>
      <c r="BQP121" s="1112">
        <f t="shared" si="7965"/>
        <v>0</v>
      </c>
      <c r="BQQ121" s="1112">
        <f t="shared" si="7965"/>
        <v>0</v>
      </c>
      <c r="BQR121" s="1112">
        <f t="shared" si="7965"/>
        <v>0</v>
      </c>
      <c r="BQS121" s="1112">
        <f t="shared" si="7965"/>
        <v>0</v>
      </c>
      <c r="BQT121" s="1125">
        <f t="shared" si="7965"/>
        <v>0</v>
      </c>
      <c r="BQU121" s="1113">
        <f t="shared" si="7965"/>
        <v>0</v>
      </c>
      <c r="BQW121" s="1120">
        <f t="shared" ref="BQW121:BRJ121" si="7966">SUM(BQW122+BQW126+BQW131)</f>
        <v>0</v>
      </c>
      <c r="BQX121" s="1112">
        <f t="shared" si="7966"/>
        <v>0</v>
      </c>
      <c r="BQY121" s="1112">
        <f t="shared" si="7966"/>
        <v>0</v>
      </c>
      <c r="BQZ121" s="1112">
        <f t="shared" si="7966"/>
        <v>0</v>
      </c>
      <c r="BRA121" s="1112">
        <f t="shared" si="7966"/>
        <v>0</v>
      </c>
      <c r="BRB121" s="1112">
        <f t="shared" si="7966"/>
        <v>0</v>
      </c>
      <c r="BRC121" s="1112">
        <f t="shared" si="7966"/>
        <v>0</v>
      </c>
      <c r="BRD121" s="1112">
        <f t="shared" si="7966"/>
        <v>0</v>
      </c>
      <c r="BRE121" s="1112">
        <f t="shared" si="7966"/>
        <v>0</v>
      </c>
      <c r="BRF121" s="1112">
        <f t="shared" si="7966"/>
        <v>0</v>
      </c>
      <c r="BRG121" s="1112">
        <f t="shared" si="7966"/>
        <v>0</v>
      </c>
      <c r="BRH121" s="1112">
        <f t="shared" si="7966"/>
        <v>0</v>
      </c>
      <c r="BRI121" s="1125">
        <f t="shared" si="7966"/>
        <v>0</v>
      </c>
      <c r="BRJ121" s="1113">
        <f t="shared" si="7966"/>
        <v>0</v>
      </c>
      <c r="BRL121" s="1120">
        <f t="shared" ref="BRL121:BRY121" si="7967">SUM(BRL122+BRL126+BRL131)</f>
        <v>0</v>
      </c>
      <c r="BRM121" s="1112">
        <f t="shared" si="7967"/>
        <v>0</v>
      </c>
      <c r="BRN121" s="1112">
        <f t="shared" si="7967"/>
        <v>0</v>
      </c>
      <c r="BRO121" s="1112">
        <f t="shared" si="7967"/>
        <v>0</v>
      </c>
      <c r="BRP121" s="1112">
        <f t="shared" si="7967"/>
        <v>0</v>
      </c>
      <c r="BRQ121" s="1112">
        <f t="shared" si="7967"/>
        <v>0</v>
      </c>
      <c r="BRR121" s="1112">
        <f t="shared" si="7967"/>
        <v>0</v>
      </c>
      <c r="BRS121" s="1112">
        <f t="shared" si="7967"/>
        <v>0</v>
      </c>
      <c r="BRT121" s="1112">
        <f t="shared" si="7967"/>
        <v>0</v>
      </c>
      <c r="BRU121" s="1112">
        <f t="shared" si="7967"/>
        <v>0</v>
      </c>
      <c r="BRV121" s="1112">
        <f t="shared" si="7967"/>
        <v>0</v>
      </c>
      <c r="BRW121" s="1112">
        <f t="shared" si="7967"/>
        <v>0</v>
      </c>
      <c r="BRX121" s="1125">
        <f t="shared" si="7967"/>
        <v>0</v>
      </c>
      <c r="BRY121" s="1113">
        <f t="shared" si="7967"/>
        <v>0</v>
      </c>
      <c r="BSA121" s="1120">
        <f t="shared" ref="BSA121:BSN121" si="7968">SUM(BSA122+BSA126+BSA131)</f>
        <v>0</v>
      </c>
      <c r="BSB121" s="1112">
        <f t="shared" si="7968"/>
        <v>0</v>
      </c>
      <c r="BSC121" s="1112">
        <f t="shared" si="7968"/>
        <v>0</v>
      </c>
      <c r="BSD121" s="1112">
        <f t="shared" si="7968"/>
        <v>0</v>
      </c>
      <c r="BSE121" s="1112">
        <f t="shared" si="7968"/>
        <v>0</v>
      </c>
      <c r="BSF121" s="1112">
        <f t="shared" si="7968"/>
        <v>0</v>
      </c>
      <c r="BSG121" s="1112">
        <f t="shared" si="7968"/>
        <v>0</v>
      </c>
      <c r="BSH121" s="1112">
        <f t="shared" si="7968"/>
        <v>0</v>
      </c>
      <c r="BSI121" s="1112">
        <f t="shared" si="7968"/>
        <v>0</v>
      </c>
      <c r="BSJ121" s="1112">
        <f t="shared" si="7968"/>
        <v>0</v>
      </c>
      <c r="BSK121" s="1112">
        <f t="shared" si="7968"/>
        <v>0</v>
      </c>
      <c r="BSL121" s="1112">
        <f t="shared" si="7968"/>
        <v>0</v>
      </c>
      <c r="BSM121" s="1125">
        <f t="shared" si="7968"/>
        <v>0</v>
      </c>
      <c r="BSN121" s="1113">
        <f t="shared" si="7968"/>
        <v>0</v>
      </c>
      <c r="BSP121" s="1120">
        <f t="shared" ref="BSP121:BTC121" si="7969">SUM(BSP122+BSP126+BSP131)</f>
        <v>0</v>
      </c>
      <c r="BSQ121" s="1112">
        <f t="shared" si="7969"/>
        <v>0</v>
      </c>
      <c r="BSR121" s="1112">
        <f t="shared" si="7969"/>
        <v>0</v>
      </c>
      <c r="BSS121" s="1112">
        <f t="shared" si="7969"/>
        <v>0</v>
      </c>
      <c r="BST121" s="1112">
        <f t="shared" si="7969"/>
        <v>0</v>
      </c>
      <c r="BSU121" s="1112">
        <f t="shared" si="7969"/>
        <v>0</v>
      </c>
      <c r="BSV121" s="1112">
        <f t="shared" si="7969"/>
        <v>0</v>
      </c>
      <c r="BSW121" s="1112">
        <f t="shared" si="7969"/>
        <v>0</v>
      </c>
      <c r="BSX121" s="1112">
        <f t="shared" si="7969"/>
        <v>0</v>
      </c>
      <c r="BSY121" s="1112">
        <f t="shared" si="7969"/>
        <v>0</v>
      </c>
      <c r="BSZ121" s="1112">
        <f t="shared" si="7969"/>
        <v>0</v>
      </c>
      <c r="BTA121" s="1112">
        <f t="shared" si="7969"/>
        <v>0</v>
      </c>
      <c r="BTB121" s="1125">
        <f t="shared" si="7969"/>
        <v>0</v>
      </c>
      <c r="BTC121" s="1113">
        <f t="shared" si="7969"/>
        <v>0</v>
      </c>
      <c r="BTE121" s="1120">
        <f t="shared" ref="BTE121:BTR121" si="7970">SUM(BTE122+BTE126+BTE131)</f>
        <v>0</v>
      </c>
      <c r="BTF121" s="1112">
        <f t="shared" si="7970"/>
        <v>0</v>
      </c>
      <c r="BTG121" s="1112">
        <f t="shared" si="7970"/>
        <v>0</v>
      </c>
      <c r="BTH121" s="1112">
        <f t="shared" si="7970"/>
        <v>0</v>
      </c>
      <c r="BTI121" s="1112">
        <f t="shared" si="7970"/>
        <v>0</v>
      </c>
      <c r="BTJ121" s="1112">
        <f t="shared" si="7970"/>
        <v>0</v>
      </c>
      <c r="BTK121" s="1112">
        <f t="shared" si="7970"/>
        <v>0</v>
      </c>
      <c r="BTL121" s="1112">
        <f t="shared" si="7970"/>
        <v>0</v>
      </c>
      <c r="BTM121" s="1112">
        <f t="shared" si="7970"/>
        <v>0</v>
      </c>
      <c r="BTN121" s="1112">
        <f t="shared" si="7970"/>
        <v>0</v>
      </c>
      <c r="BTO121" s="1112">
        <f t="shared" si="7970"/>
        <v>0</v>
      </c>
      <c r="BTP121" s="1112">
        <f t="shared" si="7970"/>
        <v>0</v>
      </c>
      <c r="BTQ121" s="1125">
        <f t="shared" si="7970"/>
        <v>0</v>
      </c>
      <c r="BTR121" s="1113">
        <f t="shared" si="7970"/>
        <v>0</v>
      </c>
      <c r="BTT121" s="1120">
        <f t="shared" ref="BTT121:BUG121" si="7971">SUM(BTT122+BTT126+BTT131)</f>
        <v>0</v>
      </c>
      <c r="BTU121" s="1112">
        <f t="shared" si="7971"/>
        <v>0</v>
      </c>
      <c r="BTV121" s="1112">
        <f t="shared" si="7971"/>
        <v>0</v>
      </c>
      <c r="BTW121" s="1112">
        <f t="shared" si="7971"/>
        <v>0</v>
      </c>
      <c r="BTX121" s="1112">
        <f t="shared" si="7971"/>
        <v>0</v>
      </c>
      <c r="BTY121" s="1112">
        <f t="shared" si="7971"/>
        <v>0</v>
      </c>
      <c r="BTZ121" s="1112">
        <f t="shared" si="7971"/>
        <v>0</v>
      </c>
      <c r="BUA121" s="1112">
        <f t="shared" si="7971"/>
        <v>0</v>
      </c>
      <c r="BUB121" s="1112">
        <f t="shared" si="7971"/>
        <v>0</v>
      </c>
      <c r="BUC121" s="1112">
        <f t="shared" si="7971"/>
        <v>0</v>
      </c>
      <c r="BUD121" s="1112">
        <f t="shared" si="7971"/>
        <v>0</v>
      </c>
      <c r="BUE121" s="1112">
        <f t="shared" si="7971"/>
        <v>0</v>
      </c>
      <c r="BUF121" s="1125">
        <f t="shared" si="7971"/>
        <v>0</v>
      </c>
      <c r="BUG121" s="1113">
        <f t="shared" si="7971"/>
        <v>0</v>
      </c>
      <c r="BUI121" s="1120">
        <f t="shared" ref="BUI121:BUV121" si="7972">SUM(BUI122+BUI126+BUI131)</f>
        <v>0</v>
      </c>
      <c r="BUJ121" s="1112">
        <f t="shared" si="7972"/>
        <v>0</v>
      </c>
      <c r="BUK121" s="1112">
        <f t="shared" si="7972"/>
        <v>0</v>
      </c>
      <c r="BUL121" s="1112">
        <f t="shared" si="7972"/>
        <v>0</v>
      </c>
      <c r="BUM121" s="1112">
        <f t="shared" si="7972"/>
        <v>0</v>
      </c>
      <c r="BUN121" s="1112">
        <f t="shared" si="7972"/>
        <v>0</v>
      </c>
      <c r="BUO121" s="1112">
        <f t="shared" si="7972"/>
        <v>0</v>
      </c>
      <c r="BUP121" s="1112">
        <f t="shared" si="7972"/>
        <v>0</v>
      </c>
      <c r="BUQ121" s="1112">
        <f t="shared" si="7972"/>
        <v>0</v>
      </c>
      <c r="BUR121" s="1112">
        <f t="shared" si="7972"/>
        <v>0</v>
      </c>
      <c r="BUS121" s="1112">
        <f t="shared" si="7972"/>
        <v>0</v>
      </c>
      <c r="BUT121" s="1112">
        <f t="shared" si="7972"/>
        <v>0</v>
      </c>
      <c r="BUU121" s="1125">
        <f t="shared" si="7972"/>
        <v>0</v>
      </c>
      <c r="BUV121" s="1113">
        <f t="shared" si="7972"/>
        <v>0</v>
      </c>
      <c r="BUX121" s="1120">
        <f t="shared" ref="BUX121:BVK121" si="7973">SUM(BUX122+BUX126+BUX131)</f>
        <v>0</v>
      </c>
      <c r="BUY121" s="1112">
        <f t="shared" si="7973"/>
        <v>0</v>
      </c>
      <c r="BUZ121" s="1112">
        <f t="shared" si="7973"/>
        <v>0</v>
      </c>
      <c r="BVA121" s="1112">
        <f t="shared" si="7973"/>
        <v>0</v>
      </c>
      <c r="BVB121" s="1112">
        <f t="shared" si="7973"/>
        <v>0</v>
      </c>
      <c r="BVC121" s="1112">
        <f t="shared" si="7973"/>
        <v>0</v>
      </c>
      <c r="BVD121" s="1112">
        <f t="shared" si="7973"/>
        <v>0</v>
      </c>
      <c r="BVE121" s="1112">
        <f t="shared" si="7973"/>
        <v>0</v>
      </c>
      <c r="BVF121" s="1112">
        <f t="shared" si="7973"/>
        <v>0</v>
      </c>
      <c r="BVG121" s="1112">
        <f t="shared" si="7973"/>
        <v>0</v>
      </c>
      <c r="BVH121" s="1112">
        <f t="shared" si="7973"/>
        <v>0</v>
      </c>
      <c r="BVI121" s="1112">
        <f t="shared" si="7973"/>
        <v>0</v>
      </c>
      <c r="BVJ121" s="1125">
        <f t="shared" si="7973"/>
        <v>0</v>
      </c>
      <c r="BVK121" s="1113">
        <f t="shared" si="7973"/>
        <v>0</v>
      </c>
      <c r="BVM121" s="1120">
        <f t="shared" ref="BVM121:BVZ121" si="7974">SUM(BVM122+BVM126+BVM131)</f>
        <v>0</v>
      </c>
      <c r="BVN121" s="1112">
        <f t="shared" si="7974"/>
        <v>0</v>
      </c>
      <c r="BVO121" s="1112">
        <f t="shared" si="7974"/>
        <v>0</v>
      </c>
      <c r="BVP121" s="1112">
        <f t="shared" si="7974"/>
        <v>0</v>
      </c>
      <c r="BVQ121" s="1112">
        <f t="shared" si="7974"/>
        <v>0</v>
      </c>
      <c r="BVR121" s="1112">
        <f t="shared" si="7974"/>
        <v>0</v>
      </c>
      <c r="BVS121" s="1112">
        <f t="shared" si="7974"/>
        <v>0</v>
      </c>
      <c r="BVT121" s="1112">
        <f t="shared" si="7974"/>
        <v>0</v>
      </c>
      <c r="BVU121" s="1112">
        <f t="shared" si="7974"/>
        <v>0</v>
      </c>
      <c r="BVV121" s="1112">
        <f t="shared" si="7974"/>
        <v>0</v>
      </c>
      <c r="BVW121" s="1112">
        <f t="shared" si="7974"/>
        <v>0</v>
      </c>
      <c r="BVX121" s="1112">
        <f t="shared" si="7974"/>
        <v>0</v>
      </c>
      <c r="BVY121" s="1125">
        <f t="shared" si="7974"/>
        <v>0</v>
      </c>
      <c r="BVZ121" s="1113">
        <f t="shared" si="7974"/>
        <v>0</v>
      </c>
      <c r="BWB121" s="1120">
        <f t="shared" ref="BWB121:BWO121" si="7975">SUM(BWB122+BWB126+BWB131)</f>
        <v>0</v>
      </c>
      <c r="BWC121" s="1112">
        <f t="shared" si="7975"/>
        <v>0</v>
      </c>
      <c r="BWD121" s="1112">
        <f t="shared" si="7975"/>
        <v>0</v>
      </c>
      <c r="BWE121" s="1112">
        <f t="shared" si="7975"/>
        <v>0</v>
      </c>
      <c r="BWF121" s="1112">
        <f t="shared" si="7975"/>
        <v>0</v>
      </c>
      <c r="BWG121" s="1112">
        <f t="shared" si="7975"/>
        <v>0</v>
      </c>
      <c r="BWH121" s="1112">
        <f t="shared" si="7975"/>
        <v>0</v>
      </c>
      <c r="BWI121" s="1112">
        <f t="shared" si="7975"/>
        <v>0</v>
      </c>
      <c r="BWJ121" s="1112">
        <f t="shared" si="7975"/>
        <v>0</v>
      </c>
      <c r="BWK121" s="1112">
        <f t="shared" si="7975"/>
        <v>0</v>
      </c>
      <c r="BWL121" s="1112">
        <f t="shared" si="7975"/>
        <v>0</v>
      </c>
      <c r="BWM121" s="1112">
        <f t="shared" si="7975"/>
        <v>0</v>
      </c>
      <c r="BWN121" s="1125">
        <f t="shared" si="7975"/>
        <v>0</v>
      </c>
      <c r="BWO121" s="1113">
        <f t="shared" si="7975"/>
        <v>0</v>
      </c>
    </row>
    <row r="122" spans="2:1965" ht="15" customHeight="1" x14ac:dyDescent="0.2">
      <c r="B122" s="1114" t="s">
        <v>779</v>
      </c>
      <c r="C122" s="1112">
        <f t="shared" ref="C122:P122" si="7976">SUM(C123:C125)</f>
        <v>0</v>
      </c>
      <c r="D122" s="1112">
        <f t="shared" si="7976"/>
        <v>0</v>
      </c>
      <c r="E122" s="1112">
        <f t="shared" si="7976"/>
        <v>0</v>
      </c>
      <c r="F122" s="1112">
        <f t="shared" si="7976"/>
        <v>0</v>
      </c>
      <c r="G122" s="1112">
        <f t="shared" si="7976"/>
        <v>0</v>
      </c>
      <c r="H122" s="1112">
        <f t="shared" si="7976"/>
        <v>0</v>
      </c>
      <c r="I122" s="1112">
        <f t="shared" si="7976"/>
        <v>0</v>
      </c>
      <c r="J122" s="1112">
        <f t="shared" si="7976"/>
        <v>0</v>
      </c>
      <c r="K122" s="1112">
        <f t="shared" si="7976"/>
        <v>0</v>
      </c>
      <c r="L122" s="1112">
        <f t="shared" si="7976"/>
        <v>0</v>
      </c>
      <c r="M122" s="1112">
        <f t="shared" si="7976"/>
        <v>0</v>
      </c>
      <c r="N122" s="1112">
        <f t="shared" si="7976"/>
        <v>0</v>
      </c>
      <c r="O122" s="1125">
        <f t="shared" si="7976"/>
        <v>0</v>
      </c>
      <c r="P122" s="1113">
        <f t="shared" si="7976"/>
        <v>0</v>
      </c>
      <c r="Q122" s="1112">
        <f t="shared" ref="Q122:AD122" si="7977">SUM(Q123:Q125)</f>
        <v>0</v>
      </c>
      <c r="R122" s="1112">
        <f t="shared" si="7977"/>
        <v>0</v>
      </c>
      <c r="S122" s="1112">
        <f t="shared" si="7977"/>
        <v>0</v>
      </c>
      <c r="T122" s="1112">
        <f t="shared" si="7977"/>
        <v>0</v>
      </c>
      <c r="U122" s="1112">
        <f t="shared" si="7977"/>
        <v>0</v>
      </c>
      <c r="V122" s="1112">
        <f t="shared" si="7977"/>
        <v>0</v>
      </c>
      <c r="W122" s="1112">
        <f t="shared" si="7977"/>
        <v>0</v>
      </c>
      <c r="X122" s="1112">
        <f t="shared" si="7977"/>
        <v>0</v>
      </c>
      <c r="Y122" s="1112">
        <f t="shared" si="7977"/>
        <v>0</v>
      </c>
      <c r="Z122" s="1112">
        <f t="shared" si="7977"/>
        <v>0</v>
      </c>
      <c r="AA122" s="1112">
        <f t="shared" si="7977"/>
        <v>0</v>
      </c>
      <c r="AB122" s="1112">
        <f t="shared" si="7977"/>
        <v>0</v>
      </c>
      <c r="AC122" s="1125">
        <f t="shared" si="7977"/>
        <v>0</v>
      </c>
      <c r="AD122" s="1113">
        <f t="shared" si="7977"/>
        <v>0</v>
      </c>
      <c r="AF122" s="1120">
        <f t="shared" ref="AF122:AS122" si="7978">SUM(AF123:AF125)</f>
        <v>0</v>
      </c>
      <c r="AG122" s="1112">
        <f t="shared" si="7978"/>
        <v>0</v>
      </c>
      <c r="AH122" s="1112">
        <f t="shared" si="7978"/>
        <v>0</v>
      </c>
      <c r="AI122" s="1112">
        <f t="shared" si="7978"/>
        <v>0</v>
      </c>
      <c r="AJ122" s="1112">
        <f t="shared" si="7978"/>
        <v>0</v>
      </c>
      <c r="AK122" s="1112">
        <f t="shared" si="7978"/>
        <v>0</v>
      </c>
      <c r="AL122" s="1112">
        <f t="shared" si="7978"/>
        <v>0</v>
      </c>
      <c r="AM122" s="1112">
        <f t="shared" si="7978"/>
        <v>0</v>
      </c>
      <c r="AN122" s="1112">
        <f t="shared" si="7978"/>
        <v>0</v>
      </c>
      <c r="AO122" s="1112">
        <f t="shared" si="7978"/>
        <v>0</v>
      </c>
      <c r="AP122" s="1112">
        <f t="shared" si="7978"/>
        <v>0</v>
      </c>
      <c r="AQ122" s="1112">
        <f t="shared" si="7978"/>
        <v>0</v>
      </c>
      <c r="AR122" s="1125">
        <f t="shared" si="7978"/>
        <v>0</v>
      </c>
      <c r="AS122" s="1113">
        <f t="shared" si="7978"/>
        <v>0</v>
      </c>
      <c r="AU122" s="1120">
        <f t="shared" ref="AU122:BH122" si="7979">SUM(AU123:AU125)</f>
        <v>0</v>
      </c>
      <c r="AV122" s="1112">
        <f t="shared" si="7979"/>
        <v>0</v>
      </c>
      <c r="AW122" s="1112">
        <f t="shared" si="7979"/>
        <v>0</v>
      </c>
      <c r="AX122" s="1112">
        <f t="shared" si="7979"/>
        <v>0</v>
      </c>
      <c r="AY122" s="1112">
        <f t="shared" si="7979"/>
        <v>0</v>
      </c>
      <c r="AZ122" s="1112">
        <f t="shared" si="7979"/>
        <v>0</v>
      </c>
      <c r="BA122" s="1112">
        <f t="shared" si="7979"/>
        <v>0</v>
      </c>
      <c r="BB122" s="1112">
        <f t="shared" si="7979"/>
        <v>0</v>
      </c>
      <c r="BC122" s="1112">
        <f t="shared" si="7979"/>
        <v>0</v>
      </c>
      <c r="BD122" s="1112">
        <f t="shared" si="7979"/>
        <v>0</v>
      </c>
      <c r="BE122" s="1112">
        <f t="shared" si="7979"/>
        <v>0</v>
      </c>
      <c r="BF122" s="1112">
        <f t="shared" si="7979"/>
        <v>0</v>
      </c>
      <c r="BG122" s="1125">
        <f t="shared" si="7979"/>
        <v>0</v>
      </c>
      <c r="BH122" s="1113">
        <f t="shared" si="7979"/>
        <v>0</v>
      </c>
      <c r="BJ122" s="1120">
        <f t="shared" ref="BJ122:BW122" si="7980">SUM(BJ123:BJ125)</f>
        <v>0</v>
      </c>
      <c r="BK122" s="1112">
        <f t="shared" si="7980"/>
        <v>0</v>
      </c>
      <c r="BL122" s="1112">
        <f t="shared" si="7980"/>
        <v>0</v>
      </c>
      <c r="BM122" s="1112">
        <f t="shared" si="7980"/>
        <v>0</v>
      </c>
      <c r="BN122" s="1112">
        <f t="shared" si="7980"/>
        <v>0</v>
      </c>
      <c r="BO122" s="1112">
        <f t="shared" si="7980"/>
        <v>0</v>
      </c>
      <c r="BP122" s="1112">
        <f t="shared" si="7980"/>
        <v>0</v>
      </c>
      <c r="BQ122" s="1112">
        <f t="shared" si="7980"/>
        <v>0</v>
      </c>
      <c r="BR122" s="1112">
        <f t="shared" si="7980"/>
        <v>0</v>
      </c>
      <c r="BS122" s="1112">
        <f t="shared" si="7980"/>
        <v>0</v>
      </c>
      <c r="BT122" s="1112">
        <f t="shared" si="7980"/>
        <v>0</v>
      </c>
      <c r="BU122" s="1112">
        <f t="shared" si="7980"/>
        <v>0</v>
      </c>
      <c r="BV122" s="1125">
        <f t="shared" si="7980"/>
        <v>0</v>
      </c>
      <c r="BW122" s="1113">
        <f t="shared" si="7980"/>
        <v>0</v>
      </c>
      <c r="BY122" s="1120">
        <f t="shared" ref="BY122:CL122" si="7981">SUM(BY123:BY125)</f>
        <v>0</v>
      </c>
      <c r="BZ122" s="1112">
        <f t="shared" si="7981"/>
        <v>0</v>
      </c>
      <c r="CA122" s="1112">
        <f t="shared" si="7981"/>
        <v>0</v>
      </c>
      <c r="CB122" s="1112">
        <f t="shared" si="7981"/>
        <v>0</v>
      </c>
      <c r="CC122" s="1112">
        <f t="shared" si="7981"/>
        <v>0</v>
      </c>
      <c r="CD122" s="1112">
        <f t="shared" si="7981"/>
        <v>0</v>
      </c>
      <c r="CE122" s="1112">
        <f t="shared" si="7981"/>
        <v>0</v>
      </c>
      <c r="CF122" s="1112">
        <f t="shared" si="7981"/>
        <v>0</v>
      </c>
      <c r="CG122" s="1112">
        <f t="shared" si="7981"/>
        <v>0</v>
      </c>
      <c r="CH122" s="1112">
        <f t="shared" si="7981"/>
        <v>0</v>
      </c>
      <c r="CI122" s="1112">
        <f t="shared" si="7981"/>
        <v>0</v>
      </c>
      <c r="CJ122" s="1112">
        <f t="shared" si="7981"/>
        <v>0</v>
      </c>
      <c r="CK122" s="1125">
        <f t="shared" si="7981"/>
        <v>0</v>
      </c>
      <c r="CL122" s="1113">
        <f t="shared" si="7981"/>
        <v>0</v>
      </c>
      <c r="CN122" s="1120">
        <f t="shared" ref="CN122:DA122" si="7982">SUM(CN123:CN125)</f>
        <v>0</v>
      </c>
      <c r="CO122" s="1112">
        <f t="shared" si="7982"/>
        <v>0</v>
      </c>
      <c r="CP122" s="1112">
        <f t="shared" si="7982"/>
        <v>0</v>
      </c>
      <c r="CQ122" s="1112">
        <f t="shared" si="7982"/>
        <v>0</v>
      </c>
      <c r="CR122" s="1112">
        <f t="shared" si="7982"/>
        <v>0</v>
      </c>
      <c r="CS122" s="1112">
        <f t="shared" si="7982"/>
        <v>0</v>
      </c>
      <c r="CT122" s="1112">
        <f t="shared" si="7982"/>
        <v>0</v>
      </c>
      <c r="CU122" s="1112">
        <f t="shared" si="7982"/>
        <v>0</v>
      </c>
      <c r="CV122" s="1112">
        <f t="shared" si="7982"/>
        <v>0</v>
      </c>
      <c r="CW122" s="1112">
        <f t="shared" si="7982"/>
        <v>0</v>
      </c>
      <c r="CX122" s="1112">
        <f t="shared" si="7982"/>
        <v>0</v>
      </c>
      <c r="CY122" s="1112">
        <f t="shared" si="7982"/>
        <v>0</v>
      </c>
      <c r="CZ122" s="1125">
        <f t="shared" si="7982"/>
        <v>0</v>
      </c>
      <c r="DA122" s="1113">
        <f t="shared" si="7982"/>
        <v>0</v>
      </c>
      <c r="DC122" s="1120">
        <f t="shared" ref="DC122:DP122" si="7983">SUM(DC123:DC125)</f>
        <v>0</v>
      </c>
      <c r="DD122" s="1112">
        <f t="shared" si="7983"/>
        <v>0</v>
      </c>
      <c r="DE122" s="1112">
        <f t="shared" si="7983"/>
        <v>0</v>
      </c>
      <c r="DF122" s="1112">
        <f t="shared" si="7983"/>
        <v>0</v>
      </c>
      <c r="DG122" s="1112">
        <f t="shared" si="7983"/>
        <v>0</v>
      </c>
      <c r="DH122" s="1112">
        <f t="shared" si="7983"/>
        <v>0</v>
      </c>
      <c r="DI122" s="1112">
        <f t="shared" si="7983"/>
        <v>0</v>
      </c>
      <c r="DJ122" s="1112">
        <f t="shared" si="7983"/>
        <v>0</v>
      </c>
      <c r="DK122" s="1112">
        <f t="shared" si="7983"/>
        <v>0</v>
      </c>
      <c r="DL122" s="1112">
        <f t="shared" si="7983"/>
        <v>0</v>
      </c>
      <c r="DM122" s="1112">
        <f t="shared" si="7983"/>
        <v>0</v>
      </c>
      <c r="DN122" s="1112">
        <f t="shared" si="7983"/>
        <v>0</v>
      </c>
      <c r="DO122" s="1125">
        <f t="shared" si="7983"/>
        <v>0</v>
      </c>
      <c r="DP122" s="1113">
        <f t="shared" si="7983"/>
        <v>0</v>
      </c>
      <c r="DR122" s="1120">
        <f t="shared" ref="DR122:EE122" si="7984">SUM(DR123:DR125)</f>
        <v>0</v>
      </c>
      <c r="DS122" s="1112">
        <f t="shared" si="7984"/>
        <v>0</v>
      </c>
      <c r="DT122" s="1112">
        <f t="shared" si="7984"/>
        <v>0</v>
      </c>
      <c r="DU122" s="1112">
        <f t="shared" si="7984"/>
        <v>0</v>
      </c>
      <c r="DV122" s="1112">
        <f t="shared" si="7984"/>
        <v>0</v>
      </c>
      <c r="DW122" s="1112">
        <f t="shared" si="7984"/>
        <v>0</v>
      </c>
      <c r="DX122" s="1112">
        <f t="shared" si="7984"/>
        <v>0</v>
      </c>
      <c r="DY122" s="1112">
        <f t="shared" si="7984"/>
        <v>0</v>
      </c>
      <c r="DZ122" s="1112">
        <f t="shared" si="7984"/>
        <v>0</v>
      </c>
      <c r="EA122" s="1112">
        <f t="shared" si="7984"/>
        <v>0</v>
      </c>
      <c r="EB122" s="1112">
        <f t="shared" si="7984"/>
        <v>0</v>
      </c>
      <c r="EC122" s="1112">
        <f t="shared" si="7984"/>
        <v>0</v>
      </c>
      <c r="ED122" s="1125">
        <f t="shared" si="7984"/>
        <v>0</v>
      </c>
      <c r="EE122" s="1113">
        <f t="shared" si="7984"/>
        <v>0</v>
      </c>
      <c r="EG122" s="1120">
        <f t="shared" ref="EG122:ET122" si="7985">SUM(EG123:EG125)</f>
        <v>0</v>
      </c>
      <c r="EH122" s="1112">
        <f t="shared" si="7985"/>
        <v>0</v>
      </c>
      <c r="EI122" s="1112">
        <f t="shared" si="7985"/>
        <v>0</v>
      </c>
      <c r="EJ122" s="1112">
        <f t="shared" si="7985"/>
        <v>0</v>
      </c>
      <c r="EK122" s="1112">
        <f t="shared" si="7985"/>
        <v>0</v>
      </c>
      <c r="EL122" s="1112">
        <f t="shared" si="7985"/>
        <v>0</v>
      </c>
      <c r="EM122" s="1112">
        <f t="shared" si="7985"/>
        <v>0</v>
      </c>
      <c r="EN122" s="1112">
        <f t="shared" si="7985"/>
        <v>0</v>
      </c>
      <c r="EO122" s="1112">
        <f t="shared" si="7985"/>
        <v>0</v>
      </c>
      <c r="EP122" s="1112">
        <f t="shared" si="7985"/>
        <v>0</v>
      </c>
      <c r="EQ122" s="1112">
        <f t="shared" si="7985"/>
        <v>0</v>
      </c>
      <c r="ER122" s="1112">
        <f t="shared" si="7985"/>
        <v>0</v>
      </c>
      <c r="ES122" s="1125">
        <f t="shared" si="7985"/>
        <v>0</v>
      </c>
      <c r="ET122" s="1113">
        <f t="shared" si="7985"/>
        <v>0</v>
      </c>
      <c r="EV122" s="1120">
        <f t="shared" ref="EV122:FI122" si="7986">SUM(EV123:EV125)</f>
        <v>0</v>
      </c>
      <c r="EW122" s="1112">
        <f t="shared" si="7986"/>
        <v>0</v>
      </c>
      <c r="EX122" s="1112">
        <f t="shared" si="7986"/>
        <v>0</v>
      </c>
      <c r="EY122" s="1112">
        <f t="shared" si="7986"/>
        <v>0</v>
      </c>
      <c r="EZ122" s="1112">
        <f t="shared" si="7986"/>
        <v>0</v>
      </c>
      <c r="FA122" s="1112">
        <f t="shared" si="7986"/>
        <v>0</v>
      </c>
      <c r="FB122" s="1112">
        <f t="shared" si="7986"/>
        <v>0</v>
      </c>
      <c r="FC122" s="1112">
        <f t="shared" si="7986"/>
        <v>0</v>
      </c>
      <c r="FD122" s="1112">
        <f t="shared" si="7986"/>
        <v>0</v>
      </c>
      <c r="FE122" s="1112">
        <f t="shared" si="7986"/>
        <v>0</v>
      </c>
      <c r="FF122" s="1112">
        <f t="shared" si="7986"/>
        <v>0</v>
      </c>
      <c r="FG122" s="1112">
        <f t="shared" si="7986"/>
        <v>0</v>
      </c>
      <c r="FH122" s="1125">
        <f t="shared" si="7986"/>
        <v>0</v>
      </c>
      <c r="FI122" s="1113">
        <f t="shared" si="7986"/>
        <v>0</v>
      </c>
      <c r="FK122" s="1120">
        <f t="shared" ref="FK122:FX122" si="7987">SUM(FK123:FK125)</f>
        <v>0</v>
      </c>
      <c r="FL122" s="1112">
        <f t="shared" si="7987"/>
        <v>0</v>
      </c>
      <c r="FM122" s="1112">
        <f t="shared" si="7987"/>
        <v>0</v>
      </c>
      <c r="FN122" s="1112">
        <f t="shared" si="7987"/>
        <v>0</v>
      </c>
      <c r="FO122" s="1112">
        <f t="shared" si="7987"/>
        <v>0</v>
      </c>
      <c r="FP122" s="1112">
        <f t="shared" si="7987"/>
        <v>0</v>
      </c>
      <c r="FQ122" s="1112">
        <f t="shared" si="7987"/>
        <v>0</v>
      </c>
      <c r="FR122" s="1112">
        <f t="shared" si="7987"/>
        <v>0</v>
      </c>
      <c r="FS122" s="1112">
        <f t="shared" si="7987"/>
        <v>0</v>
      </c>
      <c r="FT122" s="1112">
        <f t="shared" si="7987"/>
        <v>0</v>
      </c>
      <c r="FU122" s="1112">
        <f t="shared" si="7987"/>
        <v>0</v>
      </c>
      <c r="FV122" s="1112">
        <f t="shared" si="7987"/>
        <v>0</v>
      </c>
      <c r="FW122" s="1125">
        <f t="shared" si="7987"/>
        <v>0</v>
      </c>
      <c r="FX122" s="1113">
        <f t="shared" si="7987"/>
        <v>0</v>
      </c>
      <c r="FZ122" s="1120">
        <f t="shared" ref="FZ122:GM122" si="7988">SUM(FZ123:FZ125)</f>
        <v>0</v>
      </c>
      <c r="GA122" s="1112">
        <f t="shared" si="7988"/>
        <v>0</v>
      </c>
      <c r="GB122" s="1112">
        <f t="shared" si="7988"/>
        <v>0</v>
      </c>
      <c r="GC122" s="1112">
        <f t="shared" si="7988"/>
        <v>0</v>
      </c>
      <c r="GD122" s="1112">
        <f t="shared" si="7988"/>
        <v>0</v>
      </c>
      <c r="GE122" s="1112">
        <f t="shared" si="7988"/>
        <v>0</v>
      </c>
      <c r="GF122" s="1112">
        <f t="shared" si="7988"/>
        <v>0</v>
      </c>
      <c r="GG122" s="1112">
        <f t="shared" si="7988"/>
        <v>0</v>
      </c>
      <c r="GH122" s="1112">
        <f t="shared" si="7988"/>
        <v>0</v>
      </c>
      <c r="GI122" s="1112">
        <f t="shared" si="7988"/>
        <v>0</v>
      </c>
      <c r="GJ122" s="1112">
        <f t="shared" si="7988"/>
        <v>0</v>
      </c>
      <c r="GK122" s="1112">
        <f t="shared" si="7988"/>
        <v>0</v>
      </c>
      <c r="GL122" s="1125">
        <f t="shared" si="7988"/>
        <v>0</v>
      </c>
      <c r="GM122" s="1113">
        <f t="shared" si="7988"/>
        <v>0</v>
      </c>
      <c r="GO122" s="1120">
        <f t="shared" ref="GO122:HB122" si="7989">SUM(GO123:GO125)</f>
        <v>0</v>
      </c>
      <c r="GP122" s="1112">
        <f t="shared" si="7989"/>
        <v>0</v>
      </c>
      <c r="GQ122" s="1112">
        <f t="shared" si="7989"/>
        <v>0</v>
      </c>
      <c r="GR122" s="1112">
        <f t="shared" si="7989"/>
        <v>0</v>
      </c>
      <c r="GS122" s="1112">
        <f t="shared" si="7989"/>
        <v>0</v>
      </c>
      <c r="GT122" s="1112">
        <f t="shared" si="7989"/>
        <v>0</v>
      </c>
      <c r="GU122" s="1112">
        <f t="shared" si="7989"/>
        <v>0</v>
      </c>
      <c r="GV122" s="1112">
        <f t="shared" si="7989"/>
        <v>0</v>
      </c>
      <c r="GW122" s="1112">
        <f t="shared" si="7989"/>
        <v>0</v>
      </c>
      <c r="GX122" s="1112">
        <f t="shared" si="7989"/>
        <v>0</v>
      </c>
      <c r="GY122" s="1112">
        <f t="shared" si="7989"/>
        <v>0</v>
      </c>
      <c r="GZ122" s="1112">
        <f t="shared" si="7989"/>
        <v>0</v>
      </c>
      <c r="HA122" s="1125">
        <f t="shared" si="7989"/>
        <v>0</v>
      </c>
      <c r="HB122" s="1113">
        <f t="shared" si="7989"/>
        <v>0</v>
      </c>
      <c r="HD122" s="1120">
        <f t="shared" ref="HD122:HQ122" si="7990">SUM(HD123:HD125)</f>
        <v>0</v>
      </c>
      <c r="HE122" s="1112">
        <f t="shared" si="7990"/>
        <v>0</v>
      </c>
      <c r="HF122" s="1112">
        <f t="shared" si="7990"/>
        <v>0</v>
      </c>
      <c r="HG122" s="1112">
        <f t="shared" si="7990"/>
        <v>0</v>
      </c>
      <c r="HH122" s="1112">
        <f t="shared" si="7990"/>
        <v>0</v>
      </c>
      <c r="HI122" s="1112">
        <f t="shared" si="7990"/>
        <v>0</v>
      </c>
      <c r="HJ122" s="1112">
        <f t="shared" si="7990"/>
        <v>0</v>
      </c>
      <c r="HK122" s="1112">
        <f t="shared" si="7990"/>
        <v>0</v>
      </c>
      <c r="HL122" s="1112">
        <f t="shared" si="7990"/>
        <v>0</v>
      </c>
      <c r="HM122" s="1112">
        <f t="shared" si="7990"/>
        <v>0</v>
      </c>
      <c r="HN122" s="1112">
        <f t="shared" si="7990"/>
        <v>0</v>
      </c>
      <c r="HO122" s="1112">
        <f t="shared" si="7990"/>
        <v>0</v>
      </c>
      <c r="HP122" s="1125">
        <f t="shared" si="7990"/>
        <v>0</v>
      </c>
      <c r="HQ122" s="1113">
        <f t="shared" si="7990"/>
        <v>0</v>
      </c>
      <c r="HS122" s="1120">
        <f t="shared" ref="HS122:IF122" si="7991">SUM(HS123:HS125)</f>
        <v>0</v>
      </c>
      <c r="HT122" s="1112">
        <f t="shared" si="7991"/>
        <v>0</v>
      </c>
      <c r="HU122" s="1112">
        <f t="shared" si="7991"/>
        <v>0</v>
      </c>
      <c r="HV122" s="1112">
        <f t="shared" si="7991"/>
        <v>0</v>
      </c>
      <c r="HW122" s="1112">
        <f t="shared" si="7991"/>
        <v>0</v>
      </c>
      <c r="HX122" s="1112">
        <f t="shared" si="7991"/>
        <v>0</v>
      </c>
      <c r="HY122" s="1112">
        <f t="shared" si="7991"/>
        <v>0</v>
      </c>
      <c r="HZ122" s="1112">
        <f t="shared" si="7991"/>
        <v>0</v>
      </c>
      <c r="IA122" s="1112">
        <f t="shared" si="7991"/>
        <v>0</v>
      </c>
      <c r="IB122" s="1112">
        <f t="shared" si="7991"/>
        <v>0</v>
      </c>
      <c r="IC122" s="1112">
        <f t="shared" si="7991"/>
        <v>0</v>
      </c>
      <c r="ID122" s="1112">
        <f t="shared" si="7991"/>
        <v>0</v>
      </c>
      <c r="IE122" s="1125">
        <f t="shared" si="7991"/>
        <v>0</v>
      </c>
      <c r="IF122" s="1113">
        <f t="shared" si="7991"/>
        <v>0</v>
      </c>
      <c r="IH122" s="1120">
        <f t="shared" ref="IH122:IU122" si="7992">SUM(IH123:IH125)</f>
        <v>0</v>
      </c>
      <c r="II122" s="1112">
        <f t="shared" si="7992"/>
        <v>0</v>
      </c>
      <c r="IJ122" s="1112">
        <f t="shared" si="7992"/>
        <v>0</v>
      </c>
      <c r="IK122" s="1112">
        <f t="shared" si="7992"/>
        <v>0</v>
      </c>
      <c r="IL122" s="1112">
        <f t="shared" si="7992"/>
        <v>0</v>
      </c>
      <c r="IM122" s="1112">
        <f t="shared" si="7992"/>
        <v>0</v>
      </c>
      <c r="IN122" s="1112">
        <f t="shared" si="7992"/>
        <v>0</v>
      </c>
      <c r="IO122" s="1112">
        <f t="shared" si="7992"/>
        <v>0</v>
      </c>
      <c r="IP122" s="1112">
        <f t="shared" si="7992"/>
        <v>0</v>
      </c>
      <c r="IQ122" s="1112">
        <f t="shared" si="7992"/>
        <v>0</v>
      </c>
      <c r="IR122" s="1112">
        <f t="shared" si="7992"/>
        <v>0</v>
      </c>
      <c r="IS122" s="1112">
        <f t="shared" si="7992"/>
        <v>0</v>
      </c>
      <c r="IT122" s="1125">
        <f t="shared" si="7992"/>
        <v>0</v>
      </c>
      <c r="IU122" s="1113">
        <f t="shared" si="7992"/>
        <v>0</v>
      </c>
      <c r="IW122" s="1120">
        <f t="shared" ref="IW122:JJ122" si="7993">SUM(IW123:IW125)</f>
        <v>0</v>
      </c>
      <c r="IX122" s="1112">
        <f t="shared" si="7993"/>
        <v>0</v>
      </c>
      <c r="IY122" s="1112">
        <f t="shared" si="7993"/>
        <v>0</v>
      </c>
      <c r="IZ122" s="1112">
        <f t="shared" si="7993"/>
        <v>0</v>
      </c>
      <c r="JA122" s="1112">
        <f t="shared" si="7993"/>
        <v>0</v>
      </c>
      <c r="JB122" s="1112">
        <f t="shared" si="7993"/>
        <v>0</v>
      </c>
      <c r="JC122" s="1112">
        <f t="shared" si="7993"/>
        <v>0</v>
      </c>
      <c r="JD122" s="1112">
        <f t="shared" si="7993"/>
        <v>0</v>
      </c>
      <c r="JE122" s="1112">
        <f t="shared" si="7993"/>
        <v>0</v>
      </c>
      <c r="JF122" s="1112">
        <f t="shared" si="7993"/>
        <v>0</v>
      </c>
      <c r="JG122" s="1112">
        <f t="shared" si="7993"/>
        <v>0</v>
      </c>
      <c r="JH122" s="1112">
        <f t="shared" si="7993"/>
        <v>0</v>
      </c>
      <c r="JI122" s="1125">
        <f t="shared" si="7993"/>
        <v>0</v>
      </c>
      <c r="JJ122" s="1113">
        <f t="shared" si="7993"/>
        <v>0</v>
      </c>
      <c r="JL122" s="1120">
        <f t="shared" ref="JL122:JY122" si="7994">SUM(JL123:JL125)</f>
        <v>0</v>
      </c>
      <c r="JM122" s="1112">
        <f t="shared" si="7994"/>
        <v>0</v>
      </c>
      <c r="JN122" s="1112">
        <f t="shared" si="7994"/>
        <v>0</v>
      </c>
      <c r="JO122" s="1112">
        <f t="shared" si="7994"/>
        <v>0</v>
      </c>
      <c r="JP122" s="1112">
        <f t="shared" si="7994"/>
        <v>0</v>
      </c>
      <c r="JQ122" s="1112">
        <f t="shared" si="7994"/>
        <v>0</v>
      </c>
      <c r="JR122" s="1112">
        <f t="shared" si="7994"/>
        <v>0</v>
      </c>
      <c r="JS122" s="1112">
        <f t="shared" si="7994"/>
        <v>0</v>
      </c>
      <c r="JT122" s="1112">
        <f t="shared" si="7994"/>
        <v>0</v>
      </c>
      <c r="JU122" s="1112">
        <f t="shared" si="7994"/>
        <v>0</v>
      </c>
      <c r="JV122" s="1112">
        <f t="shared" si="7994"/>
        <v>0</v>
      </c>
      <c r="JW122" s="1112">
        <f t="shared" si="7994"/>
        <v>0</v>
      </c>
      <c r="JX122" s="1125">
        <f t="shared" si="7994"/>
        <v>0</v>
      </c>
      <c r="JY122" s="1113">
        <f t="shared" si="7994"/>
        <v>0</v>
      </c>
      <c r="KA122" s="1120">
        <f t="shared" ref="KA122:KN122" si="7995">SUM(KA123:KA125)</f>
        <v>0</v>
      </c>
      <c r="KB122" s="1112">
        <f t="shared" si="7995"/>
        <v>0</v>
      </c>
      <c r="KC122" s="1112">
        <f t="shared" si="7995"/>
        <v>0</v>
      </c>
      <c r="KD122" s="1112">
        <f t="shared" si="7995"/>
        <v>0</v>
      </c>
      <c r="KE122" s="1112">
        <f t="shared" si="7995"/>
        <v>0</v>
      </c>
      <c r="KF122" s="1112">
        <f t="shared" si="7995"/>
        <v>0</v>
      </c>
      <c r="KG122" s="1112">
        <f t="shared" si="7995"/>
        <v>0</v>
      </c>
      <c r="KH122" s="1112">
        <f t="shared" si="7995"/>
        <v>0</v>
      </c>
      <c r="KI122" s="1112">
        <f t="shared" si="7995"/>
        <v>0</v>
      </c>
      <c r="KJ122" s="1112">
        <f t="shared" si="7995"/>
        <v>0</v>
      </c>
      <c r="KK122" s="1112">
        <f t="shared" si="7995"/>
        <v>0</v>
      </c>
      <c r="KL122" s="1112">
        <f t="shared" si="7995"/>
        <v>0</v>
      </c>
      <c r="KM122" s="1125">
        <f t="shared" si="7995"/>
        <v>0</v>
      </c>
      <c r="KN122" s="1113">
        <f t="shared" si="7995"/>
        <v>0</v>
      </c>
      <c r="KP122" s="1120">
        <f t="shared" ref="KP122:LC122" si="7996">SUM(KP123:KP125)</f>
        <v>0</v>
      </c>
      <c r="KQ122" s="1112">
        <f t="shared" si="7996"/>
        <v>0</v>
      </c>
      <c r="KR122" s="1112">
        <f t="shared" si="7996"/>
        <v>0</v>
      </c>
      <c r="KS122" s="1112">
        <f t="shared" si="7996"/>
        <v>0</v>
      </c>
      <c r="KT122" s="1112">
        <f t="shared" si="7996"/>
        <v>0</v>
      </c>
      <c r="KU122" s="1112">
        <f t="shared" si="7996"/>
        <v>0</v>
      </c>
      <c r="KV122" s="1112">
        <f t="shared" si="7996"/>
        <v>0</v>
      </c>
      <c r="KW122" s="1112">
        <f t="shared" si="7996"/>
        <v>0</v>
      </c>
      <c r="KX122" s="1112">
        <f t="shared" si="7996"/>
        <v>0</v>
      </c>
      <c r="KY122" s="1112">
        <f t="shared" si="7996"/>
        <v>0</v>
      </c>
      <c r="KZ122" s="1112">
        <f t="shared" si="7996"/>
        <v>0</v>
      </c>
      <c r="LA122" s="1112">
        <f t="shared" si="7996"/>
        <v>0</v>
      </c>
      <c r="LB122" s="1125">
        <f t="shared" si="7996"/>
        <v>0</v>
      </c>
      <c r="LC122" s="1113">
        <f t="shared" si="7996"/>
        <v>0</v>
      </c>
      <c r="LE122" s="1120">
        <f t="shared" ref="LE122:LR122" si="7997">SUM(LE123:LE125)</f>
        <v>0</v>
      </c>
      <c r="LF122" s="1112">
        <f t="shared" si="7997"/>
        <v>0</v>
      </c>
      <c r="LG122" s="1112">
        <f t="shared" si="7997"/>
        <v>0</v>
      </c>
      <c r="LH122" s="1112">
        <f t="shared" si="7997"/>
        <v>0</v>
      </c>
      <c r="LI122" s="1112">
        <f t="shared" si="7997"/>
        <v>0</v>
      </c>
      <c r="LJ122" s="1112">
        <f t="shared" si="7997"/>
        <v>0</v>
      </c>
      <c r="LK122" s="1112">
        <f t="shared" si="7997"/>
        <v>0</v>
      </c>
      <c r="LL122" s="1112">
        <f t="shared" si="7997"/>
        <v>0</v>
      </c>
      <c r="LM122" s="1112">
        <f t="shared" si="7997"/>
        <v>0</v>
      </c>
      <c r="LN122" s="1112">
        <f t="shared" si="7997"/>
        <v>0</v>
      </c>
      <c r="LO122" s="1112">
        <f t="shared" si="7997"/>
        <v>0</v>
      </c>
      <c r="LP122" s="1112">
        <f t="shared" si="7997"/>
        <v>0</v>
      </c>
      <c r="LQ122" s="1125">
        <f t="shared" si="7997"/>
        <v>0</v>
      </c>
      <c r="LR122" s="1113">
        <f t="shared" si="7997"/>
        <v>0</v>
      </c>
      <c r="LT122" s="1120">
        <f t="shared" ref="LT122:MG122" si="7998">SUM(LT123:LT125)</f>
        <v>0</v>
      </c>
      <c r="LU122" s="1112">
        <f t="shared" si="7998"/>
        <v>0</v>
      </c>
      <c r="LV122" s="1112">
        <f t="shared" si="7998"/>
        <v>0</v>
      </c>
      <c r="LW122" s="1112">
        <f t="shared" si="7998"/>
        <v>0</v>
      </c>
      <c r="LX122" s="1112">
        <f t="shared" si="7998"/>
        <v>0</v>
      </c>
      <c r="LY122" s="1112">
        <f t="shared" si="7998"/>
        <v>0</v>
      </c>
      <c r="LZ122" s="1112">
        <f t="shared" si="7998"/>
        <v>0</v>
      </c>
      <c r="MA122" s="1112">
        <f t="shared" si="7998"/>
        <v>0</v>
      </c>
      <c r="MB122" s="1112">
        <f t="shared" si="7998"/>
        <v>0</v>
      </c>
      <c r="MC122" s="1112">
        <f t="shared" si="7998"/>
        <v>0</v>
      </c>
      <c r="MD122" s="1112">
        <f t="shared" si="7998"/>
        <v>0</v>
      </c>
      <c r="ME122" s="1112">
        <f t="shared" si="7998"/>
        <v>0</v>
      </c>
      <c r="MF122" s="1125">
        <f t="shared" si="7998"/>
        <v>0</v>
      </c>
      <c r="MG122" s="1113">
        <f t="shared" si="7998"/>
        <v>0</v>
      </c>
      <c r="MI122" s="1120">
        <f t="shared" ref="MI122:MV122" si="7999">SUM(MI123:MI125)</f>
        <v>0</v>
      </c>
      <c r="MJ122" s="1112">
        <f t="shared" si="7999"/>
        <v>0</v>
      </c>
      <c r="MK122" s="1112">
        <f t="shared" si="7999"/>
        <v>0</v>
      </c>
      <c r="ML122" s="1112">
        <f t="shared" si="7999"/>
        <v>0</v>
      </c>
      <c r="MM122" s="1112">
        <f t="shared" si="7999"/>
        <v>0</v>
      </c>
      <c r="MN122" s="1112">
        <f t="shared" si="7999"/>
        <v>0</v>
      </c>
      <c r="MO122" s="1112">
        <f t="shared" si="7999"/>
        <v>0</v>
      </c>
      <c r="MP122" s="1112">
        <f t="shared" si="7999"/>
        <v>0</v>
      </c>
      <c r="MQ122" s="1112">
        <f t="shared" si="7999"/>
        <v>0</v>
      </c>
      <c r="MR122" s="1112">
        <f t="shared" si="7999"/>
        <v>0</v>
      </c>
      <c r="MS122" s="1112">
        <f t="shared" si="7999"/>
        <v>0</v>
      </c>
      <c r="MT122" s="1112">
        <f t="shared" si="7999"/>
        <v>0</v>
      </c>
      <c r="MU122" s="1125">
        <f t="shared" si="7999"/>
        <v>0</v>
      </c>
      <c r="MV122" s="1113">
        <f t="shared" si="7999"/>
        <v>0</v>
      </c>
      <c r="MX122" s="1120">
        <f t="shared" ref="MX122:NK122" si="8000">SUM(MX123:MX125)</f>
        <v>0</v>
      </c>
      <c r="MY122" s="1112">
        <f t="shared" si="8000"/>
        <v>0</v>
      </c>
      <c r="MZ122" s="1112">
        <f t="shared" si="8000"/>
        <v>0</v>
      </c>
      <c r="NA122" s="1112">
        <f t="shared" si="8000"/>
        <v>0</v>
      </c>
      <c r="NB122" s="1112">
        <f t="shared" si="8000"/>
        <v>0</v>
      </c>
      <c r="NC122" s="1112">
        <f t="shared" si="8000"/>
        <v>0</v>
      </c>
      <c r="ND122" s="1112">
        <f t="shared" si="8000"/>
        <v>0</v>
      </c>
      <c r="NE122" s="1112">
        <f t="shared" si="8000"/>
        <v>0</v>
      </c>
      <c r="NF122" s="1112">
        <f t="shared" si="8000"/>
        <v>0</v>
      </c>
      <c r="NG122" s="1112">
        <f t="shared" si="8000"/>
        <v>0</v>
      </c>
      <c r="NH122" s="1112">
        <f t="shared" si="8000"/>
        <v>0</v>
      </c>
      <c r="NI122" s="1112">
        <f t="shared" si="8000"/>
        <v>0</v>
      </c>
      <c r="NJ122" s="1125">
        <f t="shared" si="8000"/>
        <v>0</v>
      </c>
      <c r="NK122" s="1113">
        <f t="shared" si="8000"/>
        <v>0</v>
      </c>
      <c r="NM122" s="1120">
        <f t="shared" ref="NM122:NZ122" si="8001">SUM(NM123:NM125)</f>
        <v>0</v>
      </c>
      <c r="NN122" s="1112">
        <f t="shared" si="8001"/>
        <v>0</v>
      </c>
      <c r="NO122" s="1112">
        <f t="shared" si="8001"/>
        <v>0</v>
      </c>
      <c r="NP122" s="1112">
        <f t="shared" si="8001"/>
        <v>0</v>
      </c>
      <c r="NQ122" s="1112">
        <f t="shared" si="8001"/>
        <v>0</v>
      </c>
      <c r="NR122" s="1112">
        <f t="shared" si="8001"/>
        <v>0</v>
      </c>
      <c r="NS122" s="1112">
        <f t="shared" si="8001"/>
        <v>0</v>
      </c>
      <c r="NT122" s="1112">
        <f t="shared" si="8001"/>
        <v>0</v>
      </c>
      <c r="NU122" s="1112">
        <f t="shared" si="8001"/>
        <v>0</v>
      </c>
      <c r="NV122" s="1112">
        <f t="shared" si="8001"/>
        <v>0</v>
      </c>
      <c r="NW122" s="1112">
        <f t="shared" si="8001"/>
        <v>0</v>
      </c>
      <c r="NX122" s="1112">
        <f t="shared" si="8001"/>
        <v>0</v>
      </c>
      <c r="NY122" s="1125">
        <f t="shared" si="8001"/>
        <v>0</v>
      </c>
      <c r="NZ122" s="1113">
        <f t="shared" si="8001"/>
        <v>0</v>
      </c>
      <c r="OB122" s="1120">
        <f t="shared" ref="OB122:OO122" si="8002">SUM(OB123:OB125)</f>
        <v>0</v>
      </c>
      <c r="OC122" s="1112">
        <f t="shared" si="8002"/>
        <v>0</v>
      </c>
      <c r="OD122" s="1112">
        <f t="shared" si="8002"/>
        <v>0</v>
      </c>
      <c r="OE122" s="1112">
        <f t="shared" si="8002"/>
        <v>0</v>
      </c>
      <c r="OF122" s="1112">
        <f t="shared" si="8002"/>
        <v>0</v>
      </c>
      <c r="OG122" s="1112">
        <f t="shared" si="8002"/>
        <v>0</v>
      </c>
      <c r="OH122" s="1112">
        <f t="shared" si="8002"/>
        <v>0</v>
      </c>
      <c r="OI122" s="1112">
        <f t="shared" si="8002"/>
        <v>0</v>
      </c>
      <c r="OJ122" s="1112">
        <f t="shared" si="8002"/>
        <v>0</v>
      </c>
      <c r="OK122" s="1112">
        <f t="shared" si="8002"/>
        <v>0</v>
      </c>
      <c r="OL122" s="1112">
        <f t="shared" si="8002"/>
        <v>0</v>
      </c>
      <c r="OM122" s="1112">
        <f t="shared" si="8002"/>
        <v>0</v>
      </c>
      <c r="ON122" s="1125">
        <f t="shared" si="8002"/>
        <v>0</v>
      </c>
      <c r="OO122" s="1113">
        <f t="shared" si="8002"/>
        <v>0</v>
      </c>
      <c r="OQ122" s="1120">
        <f t="shared" ref="OQ122:PD122" si="8003">SUM(OQ123:OQ125)</f>
        <v>0</v>
      </c>
      <c r="OR122" s="1112">
        <f t="shared" si="8003"/>
        <v>0</v>
      </c>
      <c r="OS122" s="1112">
        <f t="shared" si="8003"/>
        <v>0</v>
      </c>
      <c r="OT122" s="1112">
        <f t="shared" si="8003"/>
        <v>0</v>
      </c>
      <c r="OU122" s="1112">
        <f t="shared" si="8003"/>
        <v>0</v>
      </c>
      <c r="OV122" s="1112">
        <f t="shared" si="8003"/>
        <v>0</v>
      </c>
      <c r="OW122" s="1112">
        <f t="shared" si="8003"/>
        <v>0</v>
      </c>
      <c r="OX122" s="1112">
        <f t="shared" si="8003"/>
        <v>0</v>
      </c>
      <c r="OY122" s="1112">
        <f t="shared" si="8003"/>
        <v>0</v>
      </c>
      <c r="OZ122" s="1112">
        <f t="shared" si="8003"/>
        <v>0</v>
      </c>
      <c r="PA122" s="1112">
        <f t="shared" si="8003"/>
        <v>0</v>
      </c>
      <c r="PB122" s="1112">
        <f t="shared" si="8003"/>
        <v>0</v>
      </c>
      <c r="PC122" s="1125">
        <f t="shared" si="8003"/>
        <v>0</v>
      </c>
      <c r="PD122" s="1113">
        <f t="shared" si="8003"/>
        <v>0</v>
      </c>
      <c r="PF122" s="1120">
        <f t="shared" ref="PF122:PS122" si="8004">SUM(PF123:PF125)</f>
        <v>0</v>
      </c>
      <c r="PG122" s="1112">
        <f t="shared" si="8004"/>
        <v>0</v>
      </c>
      <c r="PH122" s="1112">
        <f t="shared" si="8004"/>
        <v>0</v>
      </c>
      <c r="PI122" s="1112">
        <f t="shared" si="8004"/>
        <v>0</v>
      </c>
      <c r="PJ122" s="1112">
        <f t="shared" si="8004"/>
        <v>0</v>
      </c>
      <c r="PK122" s="1112">
        <f t="shared" si="8004"/>
        <v>0</v>
      </c>
      <c r="PL122" s="1112">
        <f t="shared" si="8004"/>
        <v>0</v>
      </c>
      <c r="PM122" s="1112">
        <f t="shared" si="8004"/>
        <v>0</v>
      </c>
      <c r="PN122" s="1112">
        <f t="shared" si="8004"/>
        <v>0</v>
      </c>
      <c r="PO122" s="1112">
        <f t="shared" si="8004"/>
        <v>0</v>
      </c>
      <c r="PP122" s="1112">
        <f t="shared" si="8004"/>
        <v>0</v>
      </c>
      <c r="PQ122" s="1112">
        <f t="shared" si="8004"/>
        <v>0</v>
      </c>
      <c r="PR122" s="1125">
        <f t="shared" si="8004"/>
        <v>0</v>
      </c>
      <c r="PS122" s="1113">
        <f t="shared" si="8004"/>
        <v>0</v>
      </c>
      <c r="PU122" s="1120">
        <f t="shared" ref="PU122:QH122" si="8005">SUM(PU123:PU125)</f>
        <v>0</v>
      </c>
      <c r="PV122" s="1112">
        <f t="shared" si="8005"/>
        <v>0</v>
      </c>
      <c r="PW122" s="1112">
        <f t="shared" si="8005"/>
        <v>0</v>
      </c>
      <c r="PX122" s="1112">
        <f t="shared" si="8005"/>
        <v>0</v>
      </c>
      <c r="PY122" s="1112">
        <f t="shared" si="8005"/>
        <v>0</v>
      </c>
      <c r="PZ122" s="1112">
        <f t="shared" si="8005"/>
        <v>0</v>
      </c>
      <c r="QA122" s="1112">
        <f t="shared" si="8005"/>
        <v>0</v>
      </c>
      <c r="QB122" s="1112">
        <f t="shared" si="8005"/>
        <v>0</v>
      </c>
      <c r="QC122" s="1112">
        <f t="shared" si="8005"/>
        <v>0</v>
      </c>
      <c r="QD122" s="1112">
        <f t="shared" si="8005"/>
        <v>0</v>
      </c>
      <c r="QE122" s="1112">
        <f t="shared" si="8005"/>
        <v>0</v>
      </c>
      <c r="QF122" s="1112">
        <f t="shared" si="8005"/>
        <v>0</v>
      </c>
      <c r="QG122" s="1125">
        <f t="shared" si="8005"/>
        <v>0</v>
      </c>
      <c r="QH122" s="1113">
        <f t="shared" si="8005"/>
        <v>0</v>
      </c>
      <c r="QJ122" s="1120">
        <f t="shared" ref="QJ122:QW122" si="8006">SUM(QJ123:QJ125)</f>
        <v>0</v>
      </c>
      <c r="QK122" s="1112">
        <f t="shared" si="8006"/>
        <v>0</v>
      </c>
      <c r="QL122" s="1112">
        <f t="shared" si="8006"/>
        <v>0</v>
      </c>
      <c r="QM122" s="1112">
        <f t="shared" si="8006"/>
        <v>0</v>
      </c>
      <c r="QN122" s="1112">
        <f t="shared" si="8006"/>
        <v>0</v>
      </c>
      <c r="QO122" s="1112">
        <f t="shared" si="8006"/>
        <v>0</v>
      </c>
      <c r="QP122" s="1112">
        <f t="shared" si="8006"/>
        <v>0</v>
      </c>
      <c r="QQ122" s="1112">
        <f t="shared" si="8006"/>
        <v>0</v>
      </c>
      <c r="QR122" s="1112">
        <f t="shared" si="8006"/>
        <v>0</v>
      </c>
      <c r="QS122" s="1112">
        <f t="shared" si="8006"/>
        <v>0</v>
      </c>
      <c r="QT122" s="1112">
        <f t="shared" si="8006"/>
        <v>0</v>
      </c>
      <c r="QU122" s="1112">
        <f t="shared" si="8006"/>
        <v>0</v>
      </c>
      <c r="QV122" s="1125">
        <f t="shared" si="8006"/>
        <v>0</v>
      </c>
      <c r="QW122" s="1113">
        <f t="shared" si="8006"/>
        <v>0</v>
      </c>
      <c r="QY122" s="1120">
        <f t="shared" ref="QY122:RL122" si="8007">SUM(QY123:QY125)</f>
        <v>0</v>
      </c>
      <c r="QZ122" s="1112">
        <f t="shared" si="8007"/>
        <v>0</v>
      </c>
      <c r="RA122" s="1112">
        <f t="shared" si="8007"/>
        <v>0</v>
      </c>
      <c r="RB122" s="1112">
        <f t="shared" si="8007"/>
        <v>0</v>
      </c>
      <c r="RC122" s="1112">
        <f t="shared" si="8007"/>
        <v>0</v>
      </c>
      <c r="RD122" s="1112">
        <f t="shared" si="8007"/>
        <v>0</v>
      </c>
      <c r="RE122" s="1112">
        <f t="shared" si="8007"/>
        <v>0</v>
      </c>
      <c r="RF122" s="1112">
        <f t="shared" si="8007"/>
        <v>0</v>
      </c>
      <c r="RG122" s="1112">
        <f t="shared" si="8007"/>
        <v>0</v>
      </c>
      <c r="RH122" s="1112">
        <f t="shared" si="8007"/>
        <v>0</v>
      </c>
      <c r="RI122" s="1112">
        <f t="shared" si="8007"/>
        <v>0</v>
      </c>
      <c r="RJ122" s="1112">
        <f t="shared" si="8007"/>
        <v>0</v>
      </c>
      <c r="RK122" s="1125">
        <f t="shared" si="8007"/>
        <v>0</v>
      </c>
      <c r="RL122" s="1113">
        <f t="shared" si="8007"/>
        <v>0</v>
      </c>
      <c r="RN122" s="1120">
        <f t="shared" ref="RN122:SA122" si="8008">SUM(RN123:RN125)</f>
        <v>0</v>
      </c>
      <c r="RO122" s="1112">
        <f t="shared" si="8008"/>
        <v>0</v>
      </c>
      <c r="RP122" s="1112">
        <f t="shared" si="8008"/>
        <v>0</v>
      </c>
      <c r="RQ122" s="1112">
        <f t="shared" si="8008"/>
        <v>0</v>
      </c>
      <c r="RR122" s="1112">
        <f t="shared" si="8008"/>
        <v>0</v>
      </c>
      <c r="RS122" s="1112">
        <f t="shared" si="8008"/>
        <v>0</v>
      </c>
      <c r="RT122" s="1112">
        <f t="shared" si="8008"/>
        <v>0</v>
      </c>
      <c r="RU122" s="1112">
        <f t="shared" si="8008"/>
        <v>0</v>
      </c>
      <c r="RV122" s="1112">
        <f t="shared" si="8008"/>
        <v>0</v>
      </c>
      <c r="RW122" s="1112">
        <f t="shared" si="8008"/>
        <v>0</v>
      </c>
      <c r="RX122" s="1112">
        <f t="shared" si="8008"/>
        <v>0</v>
      </c>
      <c r="RY122" s="1112">
        <f t="shared" si="8008"/>
        <v>0</v>
      </c>
      <c r="RZ122" s="1125">
        <f t="shared" si="8008"/>
        <v>0</v>
      </c>
      <c r="SA122" s="1113">
        <f t="shared" si="8008"/>
        <v>0</v>
      </c>
      <c r="SC122" s="1120">
        <f t="shared" ref="SC122:SP122" si="8009">SUM(SC123:SC125)</f>
        <v>0</v>
      </c>
      <c r="SD122" s="1112">
        <f t="shared" si="8009"/>
        <v>0</v>
      </c>
      <c r="SE122" s="1112">
        <f t="shared" si="8009"/>
        <v>0</v>
      </c>
      <c r="SF122" s="1112">
        <f t="shared" si="8009"/>
        <v>0</v>
      </c>
      <c r="SG122" s="1112">
        <f t="shared" si="8009"/>
        <v>0</v>
      </c>
      <c r="SH122" s="1112">
        <f t="shared" si="8009"/>
        <v>0</v>
      </c>
      <c r="SI122" s="1112">
        <f t="shared" si="8009"/>
        <v>0</v>
      </c>
      <c r="SJ122" s="1112">
        <f t="shared" si="8009"/>
        <v>0</v>
      </c>
      <c r="SK122" s="1112">
        <f t="shared" si="8009"/>
        <v>0</v>
      </c>
      <c r="SL122" s="1112">
        <f t="shared" si="8009"/>
        <v>0</v>
      </c>
      <c r="SM122" s="1112">
        <f t="shared" si="8009"/>
        <v>0</v>
      </c>
      <c r="SN122" s="1112">
        <f t="shared" si="8009"/>
        <v>0</v>
      </c>
      <c r="SO122" s="1125">
        <f t="shared" si="8009"/>
        <v>0</v>
      </c>
      <c r="SP122" s="1113">
        <f t="shared" si="8009"/>
        <v>0</v>
      </c>
      <c r="SR122" s="1120">
        <f t="shared" ref="SR122:TE122" si="8010">SUM(SR123:SR125)</f>
        <v>0</v>
      </c>
      <c r="SS122" s="1112">
        <f t="shared" si="8010"/>
        <v>0</v>
      </c>
      <c r="ST122" s="1112">
        <f t="shared" si="8010"/>
        <v>0</v>
      </c>
      <c r="SU122" s="1112">
        <f t="shared" si="8010"/>
        <v>0</v>
      </c>
      <c r="SV122" s="1112">
        <f t="shared" si="8010"/>
        <v>0</v>
      </c>
      <c r="SW122" s="1112">
        <f t="shared" si="8010"/>
        <v>0</v>
      </c>
      <c r="SX122" s="1112">
        <f t="shared" si="8010"/>
        <v>0</v>
      </c>
      <c r="SY122" s="1112">
        <f t="shared" si="8010"/>
        <v>0</v>
      </c>
      <c r="SZ122" s="1112">
        <f t="shared" si="8010"/>
        <v>0</v>
      </c>
      <c r="TA122" s="1112">
        <f t="shared" si="8010"/>
        <v>0</v>
      </c>
      <c r="TB122" s="1112">
        <f t="shared" si="8010"/>
        <v>0</v>
      </c>
      <c r="TC122" s="1112">
        <f t="shared" si="8010"/>
        <v>0</v>
      </c>
      <c r="TD122" s="1125">
        <f t="shared" si="8010"/>
        <v>0</v>
      </c>
      <c r="TE122" s="1113">
        <f t="shared" si="8010"/>
        <v>0</v>
      </c>
      <c r="TG122" s="1120">
        <f t="shared" ref="TG122:TT122" si="8011">SUM(TG123:TG125)</f>
        <v>0</v>
      </c>
      <c r="TH122" s="1112">
        <f t="shared" si="8011"/>
        <v>0</v>
      </c>
      <c r="TI122" s="1112">
        <f t="shared" si="8011"/>
        <v>0</v>
      </c>
      <c r="TJ122" s="1112">
        <f t="shared" si="8011"/>
        <v>0</v>
      </c>
      <c r="TK122" s="1112">
        <f t="shared" si="8011"/>
        <v>0</v>
      </c>
      <c r="TL122" s="1112">
        <f t="shared" si="8011"/>
        <v>0</v>
      </c>
      <c r="TM122" s="1112">
        <f t="shared" si="8011"/>
        <v>0</v>
      </c>
      <c r="TN122" s="1112">
        <f t="shared" si="8011"/>
        <v>0</v>
      </c>
      <c r="TO122" s="1112">
        <f t="shared" si="8011"/>
        <v>0</v>
      </c>
      <c r="TP122" s="1112">
        <f t="shared" si="8011"/>
        <v>0</v>
      </c>
      <c r="TQ122" s="1112">
        <f t="shared" si="8011"/>
        <v>0</v>
      </c>
      <c r="TR122" s="1112">
        <f t="shared" si="8011"/>
        <v>0</v>
      </c>
      <c r="TS122" s="1125">
        <f t="shared" si="8011"/>
        <v>0</v>
      </c>
      <c r="TT122" s="1113">
        <f t="shared" si="8011"/>
        <v>0</v>
      </c>
      <c r="TV122" s="1120">
        <f t="shared" ref="TV122:UI122" si="8012">SUM(TV123:TV125)</f>
        <v>0</v>
      </c>
      <c r="TW122" s="1112">
        <f t="shared" si="8012"/>
        <v>0</v>
      </c>
      <c r="TX122" s="1112">
        <f t="shared" si="8012"/>
        <v>0</v>
      </c>
      <c r="TY122" s="1112">
        <f t="shared" si="8012"/>
        <v>0</v>
      </c>
      <c r="TZ122" s="1112">
        <f t="shared" si="8012"/>
        <v>0</v>
      </c>
      <c r="UA122" s="1112">
        <f t="shared" si="8012"/>
        <v>0</v>
      </c>
      <c r="UB122" s="1112">
        <f t="shared" si="8012"/>
        <v>0</v>
      </c>
      <c r="UC122" s="1112">
        <f t="shared" si="8012"/>
        <v>0</v>
      </c>
      <c r="UD122" s="1112">
        <f t="shared" si="8012"/>
        <v>0</v>
      </c>
      <c r="UE122" s="1112">
        <f t="shared" si="8012"/>
        <v>0</v>
      </c>
      <c r="UF122" s="1112">
        <f t="shared" si="8012"/>
        <v>0</v>
      </c>
      <c r="UG122" s="1112">
        <f t="shared" si="8012"/>
        <v>0</v>
      </c>
      <c r="UH122" s="1125">
        <f t="shared" si="8012"/>
        <v>0</v>
      </c>
      <c r="UI122" s="1113">
        <f t="shared" si="8012"/>
        <v>0</v>
      </c>
      <c r="UK122" s="1120">
        <f t="shared" ref="UK122:UX122" si="8013">SUM(UK123:UK125)</f>
        <v>0</v>
      </c>
      <c r="UL122" s="1112">
        <f t="shared" si="8013"/>
        <v>0</v>
      </c>
      <c r="UM122" s="1112">
        <f t="shared" si="8013"/>
        <v>0</v>
      </c>
      <c r="UN122" s="1112">
        <f t="shared" si="8013"/>
        <v>0</v>
      </c>
      <c r="UO122" s="1112">
        <f t="shared" si="8013"/>
        <v>0</v>
      </c>
      <c r="UP122" s="1112">
        <f t="shared" si="8013"/>
        <v>0</v>
      </c>
      <c r="UQ122" s="1112">
        <f t="shared" si="8013"/>
        <v>0</v>
      </c>
      <c r="UR122" s="1112">
        <f t="shared" si="8013"/>
        <v>0</v>
      </c>
      <c r="US122" s="1112">
        <f t="shared" si="8013"/>
        <v>0</v>
      </c>
      <c r="UT122" s="1112">
        <f t="shared" si="8013"/>
        <v>0</v>
      </c>
      <c r="UU122" s="1112">
        <f t="shared" si="8013"/>
        <v>0</v>
      </c>
      <c r="UV122" s="1112">
        <f t="shared" si="8013"/>
        <v>0</v>
      </c>
      <c r="UW122" s="1125">
        <f t="shared" si="8013"/>
        <v>0</v>
      </c>
      <c r="UX122" s="1113">
        <f t="shared" si="8013"/>
        <v>0</v>
      </c>
      <c r="UZ122" s="1120">
        <f t="shared" ref="UZ122:VM122" si="8014">SUM(UZ123:UZ125)</f>
        <v>0</v>
      </c>
      <c r="VA122" s="1112">
        <f t="shared" si="8014"/>
        <v>0</v>
      </c>
      <c r="VB122" s="1112">
        <f t="shared" si="8014"/>
        <v>0</v>
      </c>
      <c r="VC122" s="1112">
        <f t="shared" si="8014"/>
        <v>0</v>
      </c>
      <c r="VD122" s="1112">
        <f t="shared" si="8014"/>
        <v>0</v>
      </c>
      <c r="VE122" s="1112">
        <f t="shared" si="8014"/>
        <v>0</v>
      </c>
      <c r="VF122" s="1112">
        <f t="shared" si="8014"/>
        <v>0</v>
      </c>
      <c r="VG122" s="1112">
        <f t="shared" si="8014"/>
        <v>0</v>
      </c>
      <c r="VH122" s="1112">
        <f t="shared" si="8014"/>
        <v>0</v>
      </c>
      <c r="VI122" s="1112">
        <f t="shared" si="8014"/>
        <v>0</v>
      </c>
      <c r="VJ122" s="1112">
        <f t="shared" si="8014"/>
        <v>0</v>
      </c>
      <c r="VK122" s="1112">
        <f t="shared" si="8014"/>
        <v>0</v>
      </c>
      <c r="VL122" s="1125">
        <f t="shared" si="8014"/>
        <v>0</v>
      </c>
      <c r="VM122" s="1113">
        <f t="shared" si="8014"/>
        <v>0</v>
      </c>
      <c r="VO122" s="1120">
        <f t="shared" ref="VO122:WB122" si="8015">SUM(VO123:VO125)</f>
        <v>0</v>
      </c>
      <c r="VP122" s="1112">
        <f t="shared" si="8015"/>
        <v>0</v>
      </c>
      <c r="VQ122" s="1112">
        <f t="shared" si="8015"/>
        <v>0</v>
      </c>
      <c r="VR122" s="1112">
        <f t="shared" si="8015"/>
        <v>0</v>
      </c>
      <c r="VS122" s="1112">
        <f t="shared" si="8015"/>
        <v>0</v>
      </c>
      <c r="VT122" s="1112">
        <f t="shared" si="8015"/>
        <v>0</v>
      </c>
      <c r="VU122" s="1112">
        <f t="shared" si="8015"/>
        <v>0</v>
      </c>
      <c r="VV122" s="1112">
        <f t="shared" si="8015"/>
        <v>0</v>
      </c>
      <c r="VW122" s="1112">
        <f t="shared" si="8015"/>
        <v>0</v>
      </c>
      <c r="VX122" s="1112">
        <f t="shared" si="8015"/>
        <v>0</v>
      </c>
      <c r="VY122" s="1112">
        <f t="shared" si="8015"/>
        <v>0</v>
      </c>
      <c r="VZ122" s="1112">
        <f t="shared" si="8015"/>
        <v>0</v>
      </c>
      <c r="WA122" s="1125">
        <f t="shared" si="8015"/>
        <v>0</v>
      </c>
      <c r="WB122" s="1113">
        <f t="shared" si="8015"/>
        <v>0</v>
      </c>
      <c r="WD122" s="1120">
        <f t="shared" ref="WD122:WQ122" si="8016">SUM(WD123:WD125)</f>
        <v>0</v>
      </c>
      <c r="WE122" s="1112">
        <f t="shared" si="8016"/>
        <v>0</v>
      </c>
      <c r="WF122" s="1112">
        <f t="shared" si="8016"/>
        <v>0</v>
      </c>
      <c r="WG122" s="1112">
        <f t="shared" si="8016"/>
        <v>0</v>
      </c>
      <c r="WH122" s="1112">
        <f t="shared" si="8016"/>
        <v>0</v>
      </c>
      <c r="WI122" s="1112">
        <f t="shared" si="8016"/>
        <v>0</v>
      </c>
      <c r="WJ122" s="1112">
        <f t="shared" si="8016"/>
        <v>0</v>
      </c>
      <c r="WK122" s="1112">
        <f t="shared" si="8016"/>
        <v>0</v>
      </c>
      <c r="WL122" s="1112">
        <f t="shared" si="8016"/>
        <v>0</v>
      </c>
      <c r="WM122" s="1112">
        <f t="shared" si="8016"/>
        <v>0</v>
      </c>
      <c r="WN122" s="1112">
        <f t="shared" si="8016"/>
        <v>0</v>
      </c>
      <c r="WO122" s="1112">
        <f t="shared" si="8016"/>
        <v>0</v>
      </c>
      <c r="WP122" s="1125">
        <f t="shared" si="8016"/>
        <v>0</v>
      </c>
      <c r="WQ122" s="1113">
        <f t="shared" si="8016"/>
        <v>0</v>
      </c>
      <c r="WS122" s="1120">
        <f t="shared" ref="WS122:XF122" si="8017">SUM(WS123:WS125)</f>
        <v>0</v>
      </c>
      <c r="WT122" s="1112">
        <f t="shared" si="8017"/>
        <v>0</v>
      </c>
      <c r="WU122" s="1112">
        <f t="shared" si="8017"/>
        <v>0</v>
      </c>
      <c r="WV122" s="1112">
        <f t="shared" si="8017"/>
        <v>0</v>
      </c>
      <c r="WW122" s="1112">
        <f t="shared" si="8017"/>
        <v>0</v>
      </c>
      <c r="WX122" s="1112">
        <f t="shared" si="8017"/>
        <v>0</v>
      </c>
      <c r="WY122" s="1112">
        <f t="shared" si="8017"/>
        <v>0</v>
      </c>
      <c r="WZ122" s="1112">
        <f t="shared" si="8017"/>
        <v>0</v>
      </c>
      <c r="XA122" s="1112">
        <f t="shared" si="8017"/>
        <v>0</v>
      </c>
      <c r="XB122" s="1112">
        <f t="shared" si="8017"/>
        <v>0</v>
      </c>
      <c r="XC122" s="1112">
        <f t="shared" si="8017"/>
        <v>0</v>
      </c>
      <c r="XD122" s="1112">
        <f t="shared" si="8017"/>
        <v>0</v>
      </c>
      <c r="XE122" s="1125">
        <f t="shared" si="8017"/>
        <v>0</v>
      </c>
      <c r="XF122" s="1113">
        <f t="shared" si="8017"/>
        <v>0</v>
      </c>
      <c r="XH122" s="1120">
        <f t="shared" ref="XH122:XU122" si="8018">SUM(XH123:XH125)</f>
        <v>0</v>
      </c>
      <c r="XI122" s="1112">
        <f t="shared" si="8018"/>
        <v>0</v>
      </c>
      <c r="XJ122" s="1112">
        <f t="shared" si="8018"/>
        <v>0</v>
      </c>
      <c r="XK122" s="1112">
        <f t="shared" si="8018"/>
        <v>0</v>
      </c>
      <c r="XL122" s="1112">
        <f t="shared" si="8018"/>
        <v>0</v>
      </c>
      <c r="XM122" s="1112">
        <f t="shared" si="8018"/>
        <v>0</v>
      </c>
      <c r="XN122" s="1112">
        <f t="shared" si="8018"/>
        <v>0</v>
      </c>
      <c r="XO122" s="1112">
        <f t="shared" si="8018"/>
        <v>0</v>
      </c>
      <c r="XP122" s="1112">
        <f t="shared" si="8018"/>
        <v>0</v>
      </c>
      <c r="XQ122" s="1112">
        <f t="shared" si="8018"/>
        <v>0</v>
      </c>
      <c r="XR122" s="1112">
        <f t="shared" si="8018"/>
        <v>0</v>
      </c>
      <c r="XS122" s="1112">
        <f t="shared" si="8018"/>
        <v>0</v>
      </c>
      <c r="XT122" s="1125">
        <f t="shared" si="8018"/>
        <v>0</v>
      </c>
      <c r="XU122" s="1113">
        <f t="shared" si="8018"/>
        <v>0</v>
      </c>
      <c r="XW122" s="1120">
        <f t="shared" ref="XW122:YJ122" si="8019">SUM(XW123:XW125)</f>
        <v>0</v>
      </c>
      <c r="XX122" s="1112">
        <f t="shared" si="8019"/>
        <v>0</v>
      </c>
      <c r="XY122" s="1112">
        <f t="shared" si="8019"/>
        <v>0</v>
      </c>
      <c r="XZ122" s="1112">
        <f t="shared" si="8019"/>
        <v>0</v>
      </c>
      <c r="YA122" s="1112">
        <f t="shared" si="8019"/>
        <v>0</v>
      </c>
      <c r="YB122" s="1112">
        <f t="shared" si="8019"/>
        <v>0</v>
      </c>
      <c r="YC122" s="1112">
        <f t="shared" si="8019"/>
        <v>0</v>
      </c>
      <c r="YD122" s="1112">
        <f t="shared" si="8019"/>
        <v>0</v>
      </c>
      <c r="YE122" s="1112">
        <f t="shared" si="8019"/>
        <v>0</v>
      </c>
      <c r="YF122" s="1112">
        <f t="shared" si="8019"/>
        <v>0</v>
      </c>
      <c r="YG122" s="1112">
        <f t="shared" si="8019"/>
        <v>0</v>
      </c>
      <c r="YH122" s="1112">
        <f t="shared" si="8019"/>
        <v>0</v>
      </c>
      <c r="YI122" s="1125">
        <f t="shared" si="8019"/>
        <v>0</v>
      </c>
      <c r="YJ122" s="1113">
        <f t="shared" si="8019"/>
        <v>0</v>
      </c>
      <c r="YL122" s="1120">
        <f t="shared" ref="YL122:YY122" si="8020">SUM(YL123:YL125)</f>
        <v>0</v>
      </c>
      <c r="YM122" s="1112">
        <f t="shared" si="8020"/>
        <v>0</v>
      </c>
      <c r="YN122" s="1112">
        <f t="shared" si="8020"/>
        <v>0</v>
      </c>
      <c r="YO122" s="1112">
        <f t="shared" si="8020"/>
        <v>0</v>
      </c>
      <c r="YP122" s="1112">
        <f t="shared" si="8020"/>
        <v>0</v>
      </c>
      <c r="YQ122" s="1112">
        <f t="shared" si="8020"/>
        <v>0</v>
      </c>
      <c r="YR122" s="1112">
        <f t="shared" si="8020"/>
        <v>0</v>
      </c>
      <c r="YS122" s="1112">
        <f t="shared" si="8020"/>
        <v>0</v>
      </c>
      <c r="YT122" s="1112">
        <f t="shared" si="8020"/>
        <v>0</v>
      </c>
      <c r="YU122" s="1112">
        <f t="shared" si="8020"/>
        <v>0</v>
      </c>
      <c r="YV122" s="1112">
        <f t="shared" si="8020"/>
        <v>0</v>
      </c>
      <c r="YW122" s="1112">
        <f t="shared" si="8020"/>
        <v>0</v>
      </c>
      <c r="YX122" s="1125">
        <f t="shared" si="8020"/>
        <v>0</v>
      </c>
      <c r="YY122" s="1113">
        <f t="shared" si="8020"/>
        <v>0</v>
      </c>
      <c r="ZA122" s="1120">
        <f t="shared" ref="ZA122:ZN122" si="8021">SUM(ZA123:ZA125)</f>
        <v>0</v>
      </c>
      <c r="ZB122" s="1112">
        <f t="shared" si="8021"/>
        <v>0</v>
      </c>
      <c r="ZC122" s="1112">
        <f t="shared" si="8021"/>
        <v>0</v>
      </c>
      <c r="ZD122" s="1112">
        <f t="shared" si="8021"/>
        <v>0</v>
      </c>
      <c r="ZE122" s="1112">
        <f t="shared" si="8021"/>
        <v>0</v>
      </c>
      <c r="ZF122" s="1112">
        <f t="shared" si="8021"/>
        <v>0</v>
      </c>
      <c r="ZG122" s="1112">
        <f t="shared" si="8021"/>
        <v>0</v>
      </c>
      <c r="ZH122" s="1112">
        <f t="shared" si="8021"/>
        <v>0</v>
      </c>
      <c r="ZI122" s="1112">
        <f t="shared" si="8021"/>
        <v>0</v>
      </c>
      <c r="ZJ122" s="1112">
        <f t="shared" si="8021"/>
        <v>0</v>
      </c>
      <c r="ZK122" s="1112">
        <f t="shared" si="8021"/>
        <v>0</v>
      </c>
      <c r="ZL122" s="1112">
        <f t="shared" si="8021"/>
        <v>0</v>
      </c>
      <c r="ZM122" s="1125">
        <f t="shared" si="8021"/>
        <v>0</v>
      </c>
      <c r="ZN122" s="1113">
        <f t="shared" si="8021"/>
        <v>0</v>
      </c>
      <c r="ZP122" s="1120">
        <f t="shared" ref="ZP122:AAC122" si="8022">SUM(ZP123:ZP125)</f>
        <v>0</v>
      </c>
      <c r="ZQ122" s="1112">
        <f t="shared" si="8022"/>
        <v>0</v>
      </c>
      <c r="ZR122" s="1112">
        <f t="shared" si="8022"/>
        <v>0</v>
      </c>
      <c r="ZS122" s="1112">
        <f t="shared" si="8022"/>
        <v>0</v>
      </c>
      <c r="ZT122" s="1112">
        <f t="shared" si="8022"/>
        <v>0</v>
      </c>
      <c r="ZU122" s="1112">
        <f t="shared" si="8022"/>
        <v>0</v>
      </c>
      <c r="ZV122" s="1112">
        <f t="shared" si="8022"/>
        <v>0</v>
      </c>
      <c r="ZW122" s="1112">
        <f t="shared" si="8022"/>
        <v>0</v>
      </c>
      <c r="ZX122" s="1112">
        <f t="shared" si="8022"/>
        <v>0</v>
      </c>
      <c r="ZY122" s="1112">
        <f t="shared" si="8022"/>
        <v>0</v>
      </c>
      <c r="ZZ122" s="1112">
        <f t="shared" si="8022"/>
        <v>0</v>
      </c>
      <c r="AAA122" s="1112">
        <f t="shared" si="8022"/>
        <v>0</v>
      </c>
      <c r="AAB122" s="1125">
        <f t="shared" si="8022"/>
        <v>0</v>
      </c>
      <c r="AAC122" s="1113">
        <f t="shared" si="8022"/>
        <v>0</v>
      </c>
      <c r="AAE122" s="1120">
        <f t="shared" ref="AAE122:AAR122" si="8023">SUM(AAE123:AAE125)</f>
        <v>0</v>
      </c>
      <c r="AAF122" s="1112">
        <f t="shared" si="8023"/>
        <v>0</v>
      </c>
      <c r="AAG122" s="1112">
        <f t="shared" si="8023"/>
        <v>0</v>
      </c>
      <c r="AAH122" s="1112">
        <f t="shared" si="8023"/>
        <v>0</v>
      </c>
      <c r="AAI122" s="1112">
        <f t="shared" si="8023"/>
        <v>0</v>
      </c>
      <c r="AAJ122" s="1112">
        <f t="shared" si="8023"/>
        <v>0</v>
      </c>
      <c r="AAK122" s="1112">
        <f t="shared" si="8023"/>
        <v>0</v>
      </c>
      <c r="AAL122" s="1112">
        <f t="shared" si="8023"/>
        <v>0</v>
      </c>
      <c r="AAM122" s="1112">
        <f t="shared" si="8023"/>
        <v>0</v>
      </c>
      <c r="AAN122" s="1112">
        <f t="shared" si="8023"/>
        <v>0</v>
      </c>
      <c r="AAO122" s="1112">
        <f t="shared" si="8023"/>
        <v>0</v>
      </c>
      <c r="AAP122" s="1112">
        <f t="shared" si="8023"/>
        <v>0</v>
      </c>
      <c r="AAQ122" s="1125">
        <f t="shared" si="8023"/>
        <v>0</v>
      </c>
      <c r="AAR122" s="1113">
        <f t="shared" si="8023"/>
        <v>0</v>
      </c>
      <c r="AAT122" s="1120">
        <f t="shared" ref="AAT122:ABG122" si="8024">SUM(AAT123:AAT125)</f>
        <v>0</v>
      </c>
      <c r="AAU122" s="1112">
        <f t="shared" si="8024"/>
        <v>0</v>
      </c>
      <c r="AAV122" s="1112">
        <f t="shared" si="8024"/>
        <v>0</v>
      </c>
      <c r="AAW122" s="1112">
        <f t="shared" si="8024"/>
        <v>0</v>
      </c>
      <c r="AAX122" s="1112">
        <f t="shared" si="8024"/>
        <v>0</v>
      </c>
      <c r="AAY122" s="1112">
        <f t="shared" si="8024"/>
        <v>0</v>
      </c>
      <c r="AAZ122" s="1112">
        <f t="shared" si="8024"/>
        <v>0</v>
      </c>
      <c r="ABA122" s="1112">
        <f t="shared" si="8024"/>
        <v>0</v>
      </c>
      <c r="ABB122" s="1112">
        <f t="shared" si="8024"/>
        <v>0</v>
      </c>
      <c r="ABC122" s="1112">
        <f t="shared" si="8024"/>
        <v>0</v>
      </c>
      <c r="ABD122" s="1112">
        <f t="shared" si="8024"/>
        <v>0</v>
      </c>
      <c r="ABE122" s="1112">
        <f t="shared" si="8024"/>
        <v>0</v>
      </c>
      <c r="ABF122" s="1125">
        <f t="shared" si="8024"/>
        <v>0</v>
      </c>
      <c r="ABG122" s="1113">
        <f t="shared" si="8024"/>
        <v>0</v>
      </c>
      <c r="ABI122" s="1120">
        <f t="shared" ref="ABI122:ABV122" si="8025">SUM(ABI123:ABI125)</f>
        <v>0</v>
      </c>
      <c r="ABJ122" s="1112">
        <f t="shared" si="8025"/>
        <v>0</v>
      </c>
      <c r="ABK122" s="1112">
        <f t="shared" si="8025"/>
        <v>0</v>
      </c>
      <c r="ABL122" s="1112">
        <f t="shared" si="8025"/>
        <v>0</v>
      </c>
      <c r="ABM122" s="1112">
        <f t="shared" si="8025"/>
        <v>0</v>
      </c>
      <c r="ABN122" s="1112">
        <f t="shared" si="8025"/>
        <v>0</v>
      </c>
      <c r="ABO122" s="1112">
        <f t="shared" si="8025"/>
        <v>0</v>
      </c>
      <c r="ABP122" s="1112">
        <f t="shared" si="8025"/>
        <v>0</v>
      </c>
      <c r="ABQ122" s="1112">
        <f t="shared" si="8025"/>
        <v>0</v>
      </c>
      <c r="ABR122" s="1112">
        <f t="shared" si="8025"/>
        <v>0</v>
      </c>
      <c r="ABS122" s="1112">
        <f t="shared" si="8025"/>
        <v>0</v>
      </c>
      <c r="ABT122" s="1112">
        <f t="shared" si="8025"/>
        <v>0</v>
      </c>
      <c r="ABU122" s="1125">
        <f t="shared" si="8025"/>
        <v>0</v>
      </c>
      <c r="ABV122" s="1113">
        <f t="shared" si="8025"/>
        <v>0</v>
      </c>
      <c r="ABX122" s="1120">
        <f t="shared" ref="ABX122:ACK122" si="8026">SUM(ABX123:ABX125)</f>
        <v>0</v>
      </c>
      <c r="ABY122" s="1112">
        <f t="shared" si="8026"/>
        <v>0</v>
      </c>
      <c r="ABZ122" s="1112">
        <f t="shared" si="8026"/>
        <v>0</v>
      </c>
      <c r="ACA122" s="1112">
        <f t="shared" si="8026"/>
        <v>0</v>
      </c>
      <c r="ACB122" s="1112">
        <f t="shared" si="8026"/>
        <v>0</v>
      </c>
      <c r="ACC122" s="1112">
        <f t="shared" si="8026"/>
        <v>0</v>
      </c>
      <c r="ACD122" s="1112">
        <f t="shared" si="8026"/>
        <v>0</v>
      </c>
      <c r="ACE122" s="1112">
        <f t="shared" si="8026"/>
        <v>0</v>
      </c>
      <c r="ACF122" s="1112">
        <f t="shared" si="8026"/>
        <v>0</v>
      </c>
      <c r="ACG122" s="1112">
        <f t="shared" si="8026"/>
        <v>0</v>
      </c>
      <c r="ACH122" s="1112">
        <f t="shared" si="8026"/>
        <v>0</v>
      </c>
      <c r="ACI122" s="1112">
        <f t="shared" si="8026"/>
        <v>0</v>
      </c>
      <c r="ACJ122" s="1125">
        <f t="shared" si="8026"/>
        <v>0</v>
      </c>
      <c r="ACK122" s="1113">
        <f t="shared" si="8026"/>
        <v>0</v>
      </c>
      <c r="ACM122" s="1120">
        <f t="shared" ref="ACM122:ACZ122" si="8027">SUM(ACM123:ACM125)</f>
        <v>0</v>
      </c>
      <c r="ACN122" s="1112">
        <f t="shared" si="8027"/>
        <v>0</v>
      </c>
      <c r="ACO122" s="1112">
        <f t="shared" si="8027"/>
        <v>0</v>
      </c>
      <c r="ACP122" s="1112">
        <f t="shared" si="8027"/>
        <v>0</v>
      </c>
      <c r="ACQ122" s="1112">
        <f t="shared" si="8027"/>
        <v>0</v>
      </c>
      <c r="ACR122" s="1112">
        <f t="shared" si="8027"/>
        <v>0</v>
      </c>
      <c r="ACS122" s="1112">
        <f t="shared" si="8027"/>
        <v>0</v>
      </c>
      <c r="ACT122" s="1112">
        <f t="shared" si="8027"/>
        <v>0</v>
      </c>
      <c r="ACU122" s="1112">
        <f t="shared" si="8027"/>
        <v>0</v>
      </c>
      <c r="ACV122" s="1112">
        <f t="shared" si="8027"/>
        <v>0</v>
      </c>
      <c r="ACW122" s="1112">
        <f t="shared" si="8027"/>
        <v>0</v>
      </c>
      <c r="ACX122" s="1112">
        <f t="shared" si="8027"/>
        <v>0</v>
      </c>
      <c r="ACY122" s="1125">
        <f t="shared" si="8027"/>
        <v>0</v>
      </c>
      <c r="ACZ122" s="1113">
        <f t="shared" si="8027"/>
        <v>0</v>
      </c>
      <c r="ADB122" s="1120">
        <f t="shared" ref="ADB122:ADO122" si="8028">SUM(ADB123:ADB125)</f>
        <v>0</v>
      </c>
      <c r="ADC122" s="1112">
        <f t="shared" si="8028"/>
        <v>0</v>
      </c>
      <c r="ADD122" s="1112">
        <f t="shared" si="8028"/>
        <v>0</v>
      </c>
      <c r="ADE122" s="1112">
        <f t="shared" si="8028"/>
        <v>0</v>
      </c>
      <c r="ADF122" s="1112">
        <f t="shared" si="8028"/>
        <v>0</v>
      </c>
      <c r="ADG122" s="1112">
        <f t="shared" si="8028"/>
        <v>0</v>
      </c>
      <c r="ADH122" s="1112">
        <f t="shared" si="8028"/>
        <v>0</v>
      </c>
      <c r="ADI122" s="1112">
        <f t="shared" si="8028"/>
        <v>0</v>
      </c>
      <c r="ADJ122" s="1112">
        <f t="shared" si="8028"/>
        <v>0</v>
      </c>
      <c r="ADK122" s="1112">
        <f t="shared" si="8028"/>
        <v>0</v>
      </c>
      <c r="ADL122" s="1112">
        <f t="shared" si="8028"/>
        <v>0</v>
      </c>
      <c r="ADM122" s="1112">
        <f t="shared" si="8028"/>
        <v>0</v>
      </c>
      <c r="ADN122" s="1125">
        <f t="shared" si="8028"/>
        <v>0</v>
      </c>
      <c r="ADO122" s="1113">
        <f t="shared" si="8028"/>
        <v>0</v>
      </c>
      <c r="ADQ122" s="1120">
        <f t="shared" ref="ADQ122:AED122" si="8029">SUM(ADQ123:ADQ125)</f>
        <v>0</v>
      </c>
      <c r="ADR122" s="1112">
        <f t="shared" si="8029"/>
        <v>0</v>
      </c>
      <c r="ADS122" s="1112">
        <f t="shared" si="8029"/>
        <v>0</v>
      </c>
      <c r="ADT122" s="1112">
        <f t="shared" si="8029"/>
        <v>0</v>
      </c>
      <c r="ADU122" s="1112">
        <f t="shared" si="8029"/>
        <v>0</v>
      </c>
      <c r="ADV122" s="1112">
        <f t="shared" si="8029"/>
        <v>0</v>
      </c>
      <c r="ADW122" s="1112">
        <f t="shared" si="8029"/>
        <v>0</v>
      </c>
      <c r="ADX122" s="1112">
        <f t="shared" si="8029"/>
        <v>0</v>
      </c>
      <c r="ADY122" s="1112">
        <f t="shared" si="8029"/>
        <v>0</v>
      </c>
      <c r="ADZ122" s="1112">
        <f t="shared" si="8029"/>
        <v>0</v>
      </c>
      <c r="AEA122" s="1112">
        <f t="shared" si="8029"/>
        <v>0</v>
      </c>
      <c r="AEB122" s="1112">
        <f t="shared" si="8029"/>
        <v>0</v>
      </c>
      <c r="AEC122" s="1125">
        <f t="shared" si="8029"/>
        <v>0</v>
      </c>
      <c r="AED122" s="1113">
        <f t="shared" si="8029"/>
        <v>0</v>
      </c>
      <c r="AEF122" s="1120">
        <f t="shared" ref="AEF122:AES122" si="8030">SUM(AEF123:AEF125)</f>
        <v>0</v>
      </c>
      <c r="AEG122" s="1112">
        <f t="shared" si="8030"/>
        <v>0</v>
      </c>
      <c r="AEH122" s="1112">
        <f t="shared" si="8030"/>
        <v>0</v>
      </c>
      <c r="AEI122" s="1112">
        <f t="shared" si="8030"/>
        <v>0</v>
      </c>
      <c r="AEJ122" s="1112">
        <f t="shared" si="8030"/>
        <v>0</v>
      </c>
      <c r="AEK122" s="1112">
        <f t="shared" si="8030"/>
        <v>0</v>
      </c>
      <c r="AEL122" s="1112">
        <f t="shared" si="8030"/>
        <v>0</v>
      </c>
      <c r="AEM122" s="1112">
        <f t="shared" si="8030"/>
        <v>0</v>
      </c>
      <c r="AEN122" s="1112">
        <f t="shared" si="8030"/>
        <v>0</v>
      </c>
      <c r="AEO122" s="1112">
        <f t="shared" si="8030"/>
        <v>0</v>
      </c>
      <c r="AEP122" s="1112">
        <f t="shared" si="8030"/>
        <v>0</v>
      </c>
      <c r="AEQ122" s="1112">
        <f t="shared" si="8030"/>
        <v>0</v>
      </c>
      <c r="AER122" s="1125">
        <f t="shared" si="8030"/>
        <v>0</v>
      </c>
      <c r="AES122" s="1113">
        <f t="shared" si="8030"/>
        <v>0</v>
      </c>
      <c r="AEU122" s="1120">
        <f t="shared" ref="AEU122:AFH122" si="8031">SUM(AEU123:AEU125)</f>
        <v>0</v>
      </c>
      <c r="AEV122" s="1112">
        <f t="shared" si="8031"/>
        <v>0</v>
      </c>
      <c r="AEW122" s="1112">
        <f t="shared" si="8031"/>
        <v>0</v>
      </c>
      <c r="AEX122" s="1112">
        <f t="shared" si="8031"/>
        <v>0</v>
      </c>
      <c r="AEY122" s="1112">
        <f t="shared" si="8031"/>
        <v>0</v>
      </c>
      <c r="AEZ122" s="1112">
        <f t="shared" si="8031"/>
        <v>0</v>
      </c>
      <c r="AFA122" s="1112">
        <f t="shared" si="8031"/>
        <v>0</v>
      </c>
      <c r="AFB122" s="1112">
        <f t="shared" si="8031"/>
        <v>0</v>
      </c>
      <c r="AFC122" s="1112">
        <f t="shared" si="8031"/>
        <v>0</v>
      </c>
      <c r="AFD122" s="1112">
        <f t="shared" si="8031"/>
        <v>0</v>
      </c>
      <c r="AFE122" s="1112">
        <f t="shared" si="8031"/>
        <v>0</v>
      </c>
      <c r="AFF122" s="1112">
        <f t="shared" si="8031"/>
        <v>0</v>
      </c>
      <c r="AFG122" s="1125">
        <f t="shared" si="8031"/>
        <v>0</v>
      </c>
      <c r="AFH122" s="1113">
        <f t="shared" si="8031"/>
        <v>0</v>
      </c>
      <c r="AFJ122" s="1120">
        <f t="shared" ref="AFJ122:AFW122" si="8032">SUM(AFJ123:AFJ125)</f>
        <v>0</v>
      </c>
      <c r="AFK122" s="1112">
        <f t="shared" si="8032"/>
        <v>0</v>
      </c>
      <c r="AFL122" s="1112">
        <f t="shared" si="8032"/>
        <v>0</v>
      </c>
      <c r="AFM122" s="1112">
        <f t="shared" si="8032"/>
        <v>0</v>
      </c>
      <c r="AFN122" s="1112">
        <f t="shared" si="8032"/>
        <v>0</v>
      </c>
      <c r="AFO122" s="1112">
        <f t="shared" si="8032"/>
        <v>0</v>
      </c>
      <c r="AFP122" s="1112">
        <f t="shared" si="8032"/>
        <v>0</v>
      </c>
      <c r="AFQ122" s="1112">
        <f t="shared" si="8032"/>
        <v>0</v>
      </c>
      <c r="AFR122" s="1112">
        <f t="shared" si="8032"/>
        <v>0</v>
      </c>
      <c r="AFS122" s="1112">
        <f t="shared" si="8032"/>
        <v>0</v>
      </c>
      <c r="AFT122" s="1112">
        <f t="shared" si="8032"/>
        <v>0</v>
      </c>
      <c r="AFU122" s="1112">
        <f t="shared" si="8032"/>
        <v>0</v>
      </c>
      <c r="AFV122" s="1125">
        <f t="shared" si="8032"/>
        <v>0</v>
      </c>
      <c r="AFW122" s="1113">
        <f t="shared" si="8032"/>
        <v>0</v>
      </c>
      <c r="AFY122" s="1120">
        <f t="shared" ref="AFY122:AGL122" si="8033">SUM(AFY123:AFY125)</f>
        <v>0</v>
      </c>
      <c r="AFZ122" s="1112">
        <f t="shared" si="8033"/>
        <v>0</v>
      </c>
      <c r="AGA122" s="1112">
        <f t="shared" si="8033"/>
        <v>0</v>
      </c>
      <c r="AGB122" s="1112">
        <f t="shared" si="8033"/>
        <v>0</v>
      </c>
      <c r="AGC122" s="1112">
        <f t="shared" si="8033"/>
        <v>0</v>
      </c>
      <c r="AGD122" s="1112">
        <f t="shared" si="8033"/>
        <v>0</v>
      </c>
      <c r="AGE122" s="1112">
        <f t="shared" si="8033"/>
        <v>0</v>
      </c>
      <c r="AGF122" s="1112">
        <f t="shared" si="8033"/>
        <v>0</v>
      </c>
      <c r="AGG122" s="1112">
        <f t="shared" si="8033"/>
        <v>0</v>
      </c>
      <c r="AGH122" s="1112">
        <f t="shared" si="8033"/>
        <v>0</v>
      </c>
      <c r="AGI122" s="1112">
        <f t="shared" si="8033"/>
        <v>0</v>
      </c>
      <c r="AGJ122" s="1112">
        <f t="shared" si="8033"/>
        <v>0</v>
      </c>
      <c r="AGK122" s="1125">
        <f t="shared" si="8033"/>
        <v>0</v>
      </c>
      <c r="AGL122" s="1113">
        <f t="shared" si="8033"/>
        <v>0</v>
      </c>
      <c r="AGN122" s="1120">
        <f t="shared" ref="AGN122:AHA122" si="8034">SUM(AGN123:AGN125)</f>
        <v>0</v>
      </c>
      <c r="AGO122" s="1112">
        <f t="shared" si="8034"/>
        <v>0</v>
      </c>
      <c r="AGP122" s="1112">
        <f t="shared" si="8034"/>
        <v>0</v>
      </c>
      <c r="AGQ122" s="1112">
        <f t="shared" si="8034"/>
        <v>0</v>
      </c>
      <c r="AGR122" s="1112">
        <f t="shared" si="8034"/>
        <v>0</v>
      </c>
      <c r="AGS122" s="1112">
        <f t="shared" si="8034"/>
        <v>0</v>
      </c>
      <c r="AGT122" s="1112">
        <f t="shared" si="8034"/>
        <v>0</v>
      </c>
      <c r="AGU122" s="1112">
        <f t="shared" si="8034"/>
        <v>0</v>
      </c>
      <c r="AGV122" s="1112">
        <f t="shared" si="8034"/>
        <v>0</v>
      </c>
      <c r="AGW122" s="1112">
        <f t="shared" si="8034"/>
        <v>0</v>
      </c>
      <c r="AGX122" s="1112">
        <f t="shared" si="8034"/>
        <v>0</v>
      </c>
      <c r="AGY122" s="1112">
        <f t="shared" si="8034"/>
        <v>0</v>
      </c>
      <c r="AGZ122" s="1125">
        <f t="shared" si="8034"/>
        <v>0</v>
      </c>
      <c r="AHA122" s="1113">
        <f t="shared" si="8034"/>
        <v>0</v>
      </c>
      <c r="AHC122" s="1120">
        <f t="shared" ref="AHC122:AHP122" si="8035">SUM(AHC123:AHC125)</f>
        <v>0</v>
      </c>
      <c r="AHD122" s="1112">
        <f t="shared" si="8035"/>
        <v>0</v>
      </c>
      <c r="AHE122" s="1112">
        <f t="shared" si="8035"/>
        <v>0</v>
      </c>
      <c r="AHF122" s="1112">
        <f t="shared" si="8035"/>
        <v>0</v>
      </c>
      <c r="AHG122" s="1112">
        <f t="shared" si="8035"/>
        <v>0</v>
      </c>
      <c r="AHH122" s="1112">
        <f t="shared" si="8035"/>
        <v>0</v>
      </c>
      <c r="AHI122" s="1112">
        <f t="shared" si="8035"/>
        <v>0</v>
      </c>
      <c r="AHJ122" s="1112">
        <f t="shared" si="8035"/>
        <v>0</v>
      </c>
      <c r="AHK122" s="1112">
        <f t="shared" si="8035"/>
        <v>0</v>
      </c>
      <c r="AHL122" s="1112">
        <f t="shared" si="8035"/>
        <v>0</v>
      </c>
      <c r="AHM122" s="1112">
        <f t="shared" si="8035"/>
        <v>0</v>
      </c>
      <c r="AHN122" s="1112">
        <f t="shared" si="8035"/>
        <v>0</v>
      </c>
      <c r="AHO122" s="1125">
        <f t="shared" si="8035"/>
        <v>0</v>
      </c>
      <c r="AHP122" s="1113">
        <f t="shared" si="8035"/>
        <v>0</v>
      </c>
      <c r="AHR122" s="1120">
        <f t="shared" ref="AHR122:AIE122" si="8036">SUM(AHR123:AHR125)</f>
        <v>0</v>
      </c>
      <c r="AHS122" s="1112">
        <f t="shared" si="8036"/>
        <v>0</v>
      </c>
      <c r="AHT122" s="1112">
        <f t="shared" si="8036"/>
        <v>0</v>
      </c>
      <c r="AHU122" s="1112">
        <f t="shared" si="8036"/>
        <v>0</v>
      </c>
      <c r="AHV122" s="1112">
        <f t="shared" si="8036"/>
        <v>0</v>
      </c>
      <c r="AHW122" s="1112">
        <f t="shared" si="8036"/>
        <v>0</v>
      </c>
      <c r="AHX122" s="1112">
        <f t="shared" si="8036"/>
        <v>0</v>
      </c>
      <c r="AHY122" s="1112">
        <f t="shared" si="8036"/>
        <v>0</v>
      </c>
      <c r="AHZ122" s="1112">
        <f t="shared" si="8036"/>
        <v>0</v>
      </c>
      <c r="AIA122" s="1112">
        <f t="shared" si="8036"/>
        <v>0</v>
      </c>
      <c r="AIB122" s="1112">
        <f t="shared" si="8036"/>
        <v>0</v>
      </c>
      <c r="AIC122" s="1112">
        <f t="shared" si="8036"/>
        <v>0</v>
      </c>
      <c r="AID122" s="1125">
        <f t="shared" si="8036"/>
        <v>0</v>
      </c>
      <c r="AIE122" s="1113">
        <f t="shared" si="8036"/>
        <v>0</v>
      </c>
      <c r="AIG122" s="1120">
        <f t="shared" ref="AIG122:AIT122" si="8037">SUM(AIG123:AIG125)</f>
        <v>0</v>
      </c>
      <c r="AIH122" s="1112">
        <f t="shared" si="8037"/>
        <v>0</v>
      </c>
      <c r="AII122" s="1112">
        <f t="shared" si="8037"/>
        <v>0</v>
      </c>
      <c r="AIJ122" s="1112">
        <f t="shared" si="8037"/>
        <v>0</v>
      </c>
      <c r="AIK122" s="1112">
        <f t="shared" si="8037"/>
        <v>0</v>
      </c>
      <c r="AIL122" s="1112">
        <f t="shared" si="8037"/>
        <v>0</v>
      </c>
      <c r="AIM122" s="1112">
        <f t="shared" si="8037"/>
        <v>0</v>
      </c>
      <c r="AIN122" s="1112">
        <f t="shared" si="8037"/>
        <v>0</v>
      </c>
      <c r="AIO122" s="1112">
        <f t="shared" si="8037"/>
        <v>0</v>
      </c>
      <c r="AIP122" s="1112">
        <f t="shared" si="8037"/>
        <v>0</v>
      </c>
      <c r="AIQ122" s="1112">
        <f t="shared" si="8037"/>
        <v>0</v>
      </c>
      <c r="AIR122" s="1112">
        <f t="shared" si="8037"/>
        <v>0</v>
      </c>
      <c r="AIS122" s="1125">
        <f t="shared" si="8037"/>
        <v>0</v>
      </c>
      <c r="AIT122" s="1113">
        <f t="shared" si="8037"/>
        <v>0</v>
      </c>
      <c r="AIV122" s="1120">
        <f t="shared" ref="AIV122:AJI122" si="8038">SUM(AIV123:AIV125)</f>
        <v>0</v>
      </c>
      <c r="AIW122" s="1112">
        <f t="shared" si="8038"/>
        <v>0</v>
      </c>
      <c r="AIX122" s="1112">
        <f t="shared" si="8038"/>
        <v>0</v>
      </c>
      <c r="AIY122" s="1112">
        <f t="shared" si="8038"/>
        <v>0</v>
      </c>
      <c r="AIZ122" s="1112">
        <f t="shared" si="8038"/>
        <v>0</v>
      </c>
      <c r="AJA122" s="1112">
        <f t="shared" si="8038"/>
        <v>0</v>
      </c>
      <c r="AJB122" s="1112">
        <f t="shared" si="8038"/>
        <v>0</v>
      </c>
      <c r="AJC122" s="1112">
        <f t="shared" si="8038"/>
        <v>0</v>
      </c>
      <c r="AJD122" s="1112">
        <f t="shared" si="8038"/>
        <v>0</v>
      </c>
      <c r="AJE122" s="1112">
        <f t="shared" si="8038"/>
        <v>0</v>
      </c>
      <c r="AJF122" s="1112">
        <f t="shared" si="8038"/>
        <v>0</v>
      </c>
      <c r="AJG122" s="1112">
        <f t="shared" si="8038"/>
        <v>0</v>
      </c>
      <c r="AJH122" s="1125">
        <f t="shared" si="8038"/>
        <v>0</v>
      </c>
      <c r="AJI122" s="1113">
        <f t="shared" si="8038"/>
        <v>0</v>
      </c>
      <c r="AJK122" s="1120">
        <f t="shared" ref="AJK122:AJX122" si="8039">SUM(AJK123:AJK125)</f>
        <v>0</v>
      </c>
      <c r="AJL122" s="1112">
        <f t="shared" si="8039"/>
        <v>0</v>
      </c>
      <c r="AJM122" s="1112">
        <f t="shared" si="8039"/>
        <v>0</v>
      </c>
      <c r="AJN122" s="1112">
        <f t="shared" si="8039"/>
        <v>0</v>
      </c>
      <c r="AJO122" s="1112">
        <f t="shared" si="8039"/>
        <v>0</v>
      </c>
      <c r="AJP122" s="1112">
        <f t="shared" si="8039"/>
        <v>0</v>
      </c>
      <c r="AJQ122" s="1112">
        <f t="shared" si="8039"/>
        <v>0</v>
      </c>
      <c r="AJR122" s="1112">
        <f t="shared" si="8039"/>
        <v>0</v>
      </c>
      <c r="AJS122" s="1112">
        <f t="shared" si="8039"/>
        <v>0</v>
      </c>
      <c r="AJT122" s="1112">
        <f t="shared" si="8039"/>
        <v>0</v>
      </c>
      <c r="AJU122" s="1112">
        <f t="shared" si="8039"/>
        <v>0</v>
      </c>
      <c r="AJV122" s="1112">
        <f t="shared" si="8039"/>
        <v>0</v>
      </c>
      <c r="AJW122" s="1125">
        <f t="shared" si="8039"/>
        <v>0</v>
      </c>
      <c r="AJX122" s="1113">
        <f t="shared" si="8039"/>
        <v>0</v>
      </c>
      <c r="AJZ122" s="1120">
        <f t="shared" ref="AJZ122:AKM122" si="8040">SUM(AJZ123:AJZ125)</f>
        <v>0</v>
      </c>
      <c r="AKA122" s="1112">
        <f t="shared" si="8040"/>
        <v>0</v>
      </c>
      <c r="AKB122" s="1112">
        <f t="shared" si="8040"/>
        <v>0</v>
      </c>
      <c r="AKC122" s="1112">
        <f t="shared" si="8040"/>
        <v>0</v>
      </c>
      <c r="AKD122" s="1112">
        <f t="shared" si="8040"/>
        <v>0</v>
      </c>
      <c r="AKE122" s="1112">
        <f t="shared" si="8040"/>
        <v>0</v>
      </c>
      <c r="AKF122" s="1112">
        <f t="shared" si="8040"/>
        <v>0</v>
      </c>
      <c r="AKG122" s="1112">
        <f t="shared" si="8040"/>
        <v>0</v>
      </c>
      <c r="AKH122" s="1112">
        <f t="shared" si="8040"/>
        <v>0</v>
      </c>
      <c r="AKI122" s="1112">
        <f t="shared" si="8040"/>
        <v>0</v>
      </c>
      <c r="AKJ122" s="1112">
        <f t="shared" si="8040"/>
        <v>0</v>
      </c>
      <c r="AKK122" s="1112">
        <f t="shared" si="8040"/>
        <v>0</v>
      </c>
      <c r="AKL122" s="1125">
        <f t="shared" si="8040"/>
        <v>0</v>
      </c>
      <c r="AKM122" s="1113">
        <f t="shared" si="8040"/>
        <v>0</v>
      </c>
      <c r="AKO122" s="1120">
        <f t="shared" ref="AKO122:ALB122" si="8041">SUM(AKO123:AKO125)</f>
        <v>0</v>
      </c>
      <c r="AKP122" s="1112">
        <f t="shared" si="8041"/>
        <v>0</v>
      </c>
      <c r="AKQ122" s="1112">
        <f t="shared" si="8041"/>
        <v>0</v>
      </c>
      <c r="AKR122" s="1112">
        <f t="shared" si="8041"/>
        <v>0</v>
      </c>
      <c r="AKS122" s="1112">
        <f t="shared" si="8041"/>
        <v>0</v>
      </c>
      <c r="AKT122" s="1112">
        <f t="shared" si="8041"/>
        <v>0</v>
      </c>
      <c r="AKU122" s="1112">
        <f t="shared" si="8041"/>
        <v>0</v>
      </c>
      <c r="AKV122" s="1112">
        <f t="shared" si="8041"/>
        <v>0</v>
      </c>
      <c r="AKW122" s="1112">
        <f t="shared" si="8041"/>
        <v>0</v>
      </c>
      <c r="AKX122" s="1112">
        <f t="shared" si="8041"/>
        <v>0</v>
      </c>
      <c r="AKY122" s="1112">
        <f t="shared" si="8041"/>
        <v>0</v>
      </c>
      <c r="AKZ122" s="1112">
        <f t="shared" si="8041"/>
        <v>0</v>
      </c>
      <c r="ALA122" s="1125">
        <f t="shared" si="8041"/>
        <v>0</v>
      </c>
      <c r="ALB122" s="1113">
        <f t="shared" si="8041"/>
        <v>0</v>
      </c>
      <c r="ALD122" s="1120">
        <f t="shared" ref="ALD122:ALQ122" si="8042">SUM(ALD123:ALD125)</f>
        <v>0</v>
      </c>
      <c r="ALE122" s="1112">
        <f t="shared" si="8042"/>
        <v>0</v>
      </c>
      <c r="ALF122" s="1112">
        <f t="shared" si="8042"/>
        <v>0</v>
      </c>
      <c r="ALG122" s="1112">
        <f t="shared" si="8042"/>
        <v>0</v>
      </c>
      <c r="ALH122" s="1112">
        <f t="shared" si="8042"/>
        <v>0</v>
      </c>
      <c r="ALI122" s="1112">
        <f t="shared" si="8042"/>
        <v>0</v>
      </c>
      <c r="ALJ122" s="1112">
        <f t="shared" si="8042"/>
        <v>0</v>
      </c>
      <c r="ALK122" s="1112">
        <f t="shared" si="8042"/>
        <v>0</v>
      </c>
      <c r="ALL122" s="1112">
        <f t="shared" si="8042"/>
        <v>0</v>
      </c>
      <c r="ALM122" s="1112">
        <f t="shared" si="8042"/>
        <v>0</v>
      </c>
      <c r="ALN122" s="1112">
        <f t="shared" si="8042"/>
        <v>0</v>
      </c>
      <c r="ALO122" s="1112">
        <f t="shared" si="8042"/>
        <v>0</v>
      </c>
      <c r="ALP122" s="1125">
        <f t="shared" si="8042"/>
        <v>0</v>
      </c>
      <c r="ALQ122" s="1113">
        <f t="shared" si="8042"/>
        <v>0</v>
      </c>
      <c r="ALS122" s="1120">
        <f t="shared" ref="ALS122:AMF122" si="8043">SUM(ALS123:ALS125)</f>
        <v>0</v>
      </c>
      <c r="ALT122" s="1112">
        <f t="shared" si="8043"/>
        <v>0</v>
      </c>
      <c r="ALU122" s="1112">
        <f t="shared" si="8043"/>
        <v>0</v>
      </c>
      <c r="ALV122" s="1112">
        <f t="shared" si="8043"/>
        <v>0</v>
      </c>
      <c r="ALW122" s="1112">
        <f t="shared" si="8043"/>
        <v>0</v>
      </c>
      <c r="ALX122" s="1112">
        <f t="shared" si="8043"/>
        <v>0</v>
      </c>
      <c r="ALY122" s="1112">
        <f t="shared" si="8043"/>
        <v>0</v>
      </c>
      <c r="ALZ122" s="1112">
        <f t="shared" si="8043"/>
        <v>0</v>
      </c>
      <c r="AMA122" s="1112">
        <f t="shared" si="8043"/>
        <v>0</v>
      </c>
      <c r="AMB122" s="1112">
        <f t="shared" si="8043"/>
        <v>0</v>
      </c>
      <c r="AMC122" s="1112">
        <f t="shared" si="8043"/>
        <v>0</v>
      </c>
      <c r="AMD122" s="1112">
        <f t="shared" si="8043"/>
        <v>0</v>
      </c>
      <c r="AME122" s="1125">
        <f t="shared" si="8043"/>
        <v>0</v>
      </c>
      <c r="AMF122" s="1113">
        <f t="shared" si="8043"/>
        <v>0</v>
      </c>
      <c r="AMH122" s="1120">
        <f t="shared" ref="AMH122:AMU122" si="8044">SUM(AMH123:AMH125)</f>
        <v>0</v>
      </c>
      <c r="AMI122" s="1112">
        <f t="shared" si="8044"/>
        <v>0</v>
      </c>
      <c r="AMJ122" s="1112">
        <f t="shared" si="8044"/>
        <v>0</v>
      </c>
      <c r="AMK122" s="1112">
        <f t="shared" si="8044"/>
        <v>0</v>
      </c>
      <c r="AML122" s="1112">
        <f t="shared" si="8044"/>
        <v>0</v>
      </c>
      <c r="AMM122" s="1112">
        <f t="shared" si="8044"/>
        <v>0</v>
      </c>
      <c r="AMN122" s="1112">
        <f t="shared" si="8044"/>
        <v>0</v>
      </c>
      <c r="AMO122" s="1112">
        <f t="shared" si="8044"/>
        <v>0</v>
      </c>
      <c r="AMP122" s="1112">
        <f t="shared" si="8044"/>
        <v>0</v>
      </c>
      <c r="AMQ122" s="1112">
        <f t="shared" si="8044"/>
        <v>0</v>
      </c>
      <c r="AMR122" s="1112">
        <f t="shared" si="8044"/>
        <v>0</v>
      </c>
      <c r="AMS122" s="1112">
        <f t="shared" si="8044"/>
        <v>0</v>
      </c>
      <c r="AMT122" s="1125">
        <f t="shared" si="8044"/>
        <v>0</v>
      </c>
      <c r="AMU122" s="1113">
        <f t="shared" si="8044"/>
        <v>0</v>
      </c>
      <c r="AMW122" s="1120">
        <f t="shared" ref="AMW122:ANJ122" si="8045">SUM(AMW123:AMW125)</f>
        <v>0</v>
      </c>
      <c r="AMX122" s="1112">
        <f t="shared" si="8045"/>
        <v>0</v>
      </c>
      <c r="AMY122" s="1112">
        <f t="shared" si="8045"/>
        <v>0</v>
      </c>
      <c r="AMZ122" s="1112">
        <f t="shared" si="8045"/>
        <v>0</v>
      </c>
      <c r="ANA122" s="1112">
        <f t="shared" si="8045"/>
        <v>0</v>
      </c>
      <c r="ANB122" s="1112">
        <f t="shared" si="8045"/>
        <v>0</v>
      </c>
      <c r="ANC122" s="1112">
        <f t="shared" si="8045"/>
        <v>0</v>
      </c>
      <c r="AND122" s="1112">
        <f t="shared" si="8045"/>
        <v>0</v>
      </c>
      <c r="ANE122" s="1112">
        <f t="shared" si="8045"/>
        <v>0</v>
      </c>
      <c r="ANF122" s="1112">
        <f t="shared" si="8045"/>
        <v>0</v>
      </c>
      <c r="ANG122" s="1112">
        <f t="shared" si="8045"/>
        <v>0</v>
      </c>
      <c r="ANH122" s="1112">
        <f t="shared" si="8045"/>
        <v>0</v>
      </c>
      <c r="ANI122" s="1125">
        <f t="shared" si="8045"/>
        <v>0</v>
      </c>
      <c r="ANJ122" s="1113">
        <f t="shared" si="8045"/>
        <v>0</v>
      </c>
      <c r="ANL122" s="1120">
        <f t="shared" ref="ANL122:ANY122" si="8046">SUM(ANL123:ANL125)</f>
        <v>0</v>
      </c>
      <c r="ANM122" s="1112">
        <f t="shared" si="8046"/>
        <v>0</v>
      </c>
      <c r="ANN122" s="1112">
        <f t="shared" si="8046"/>
        <v>0</v>
      </c>
      <c r="ANO122" s="1112">
        <f t="shared" si="8046"/>
        <v>0</v>
      </c>
      <c r="ANP122" s="1112">
        <f t="shared" si="8046"/>
        <v>0</v>
      </c>
      <c r="ANQ122" s="1112">
        <f t="shared" si="8046"/>
        <v>0</v>
      </c>
      <c r="ANR122" s="1112">
        <f t="shared" si="8046"/>
        <v>0</v>
      </c>
      <c r="ANS122" s="1112">
        <f t="shared" si="8046"/>
        <v>0</v>
      </c>
      <c r="ANT122" s="1112">
        <f t="shared" si="8046"/>
        <v>0</v>
      </c>
      <c r="ANU122" s="1112">
        <f t="shared" si="8046"/>
        <v>0</v>
      </c>
      <c r="ANV122" s="1112">
        <f t="shared" si="8046"/>
        <v>0</v>
      </c>
      <c r="ANW122" s="1112">
        <f t="shared" si="8046"/>
        <v>0</v>
      </c>
      <c r="ANX122" s="1125">
        <f t="shared" si="8046"/>
        <v>0</v>
      </c>
      <c r="ANY122" s="1113">
        <f t="shared" si="8046"/>
        <v>0</v>
      </c>
      <c r="AOA122" s="1120">
        <f t="shared" ref="AOA122:AON122" si="8047">SUM(AOA123:AOA125)</f>
        <v>0</v>
      </c>
      <c r="AOB122" s="1112">
        <f t="shared" si="8047"/>
        <v>0</v>
      </c>
      <c r="AOC122" s="1112">
        <f t="shared" si="8047"/>
        <v>0</v>
      </c>
      <c r="AOD122" s="1112">
        <f t="shared" si="8047"/>
        <v>0</v>
      </c>
      <c r="AOE122" s="1112">
        <f t="shared" si="8047"/>
        <v>0</v>
      </c>
      <c r="AOF122" s="1112">
        <f t="shared" si="8047"/>
        <v>0</v>
      </c>
      <c r="AOG122" s="1112">
        <f t="shared" si="8047"/>
        <v>0</v>
      </c>
      <c r="AOH122" s="1112">
        <f t="shared" si="8047"/>
        <v>0</v>
      </c>
      <c r="AOI122" s="1112">
        <f t="shared" si="8047"/>
        <v>0</v>
      </c>
      <c r="AOJ122" s="1112">
        <f t="shared" si="8047"/>
        <v>0</v>
      </c>
      <c r="AOK122" s="1112">
        <f t="shared" si="8047"/>
        <v>0</v>
      </c>
      <c r="AOL122" s="1112">
        <f t="shared" si="8047"/>
        <v>0</v>
      </c>
      <c r="AOM122" s="1125">
        <f t="shared" si="8047"/>
        <v>0</v>
      </c>
      <c r="AON122" s="1113">
        <f t="shared" si="8047"/>
        <v>0</v>
      </c>
      <c r="AOP122" s="1120">
        <f t="shared" ref="AOP122:APC122" si="8048">SUM(AOP123:AOP125)</f>
        <v>0</v>
      </c>
      <c r="AOQ122" s="1112">
        <f t="shared" si="8048"/>
        <v>0</v>
      </c>
      <c r="AOR122" s="1112">
        <f t="shared" si="8048"/>
        <v>0</v>
      </c>
      <c r="AOS122" s="1112">
        <f t="shared" si="8048"/>
        <v>0</v>
      </c>
      <c r="AOT122" s="1112">
        <f t="shared" si="8048"/>
        <v>0</v>
      </c>
      <c r="AOU122" s="1112">
        <f t="shared" si="8048"/>
        <v>0</v>
      </c>
      <c r="AOV122" s="1112">
        <f t="shared" si="8048"/>
        <v>0</v>
      </c>
      <c r="AOW122" s="1112">
        <f t="shared" si="8048"/>
        <v>0</v>
      </c>
      <c r="AOX122" s="1112">
        <f t="shared" si="8048"/>
        <v>0</v>
      </c>
      <c r="AOY122" s="1112">
        <f t="shared" si="8048"/>
        <v>0</v>
      </c>
      <c r="AOZ122" s="1112">
        <f t="shared" si="8048"/>
        <v>0</v>
      </c>
      <c r="APA122" s="1112">
        <f t="shared" si="8048"/>
        <v>0</v>
      </c>
      <c r="APB122" s="1125">
        <f t="shared" si="8048"/>
        <v>0</v>
      </c>
      <c r="APC122" s="1113">
        <f t="shared" si="8048"/>
        <v>0</v>
      </c>
      <c r="APE122" s="1120">
        <f t="shared" ref="APE122:APR122" si="8049">SUM(APE123:APE125)</f>
        <v>0</v>
      </c>
      <c r="APF122" s="1112">
        <f t="shared" si="8049"/>
        <v>0</v>
      </c>
      <c r="APG122" s="1112">
        <f t="shared" si="8049"/>
        <v>0</v>
      </c>
      <c r="APH122" s="1112">
        <f t="shared" si="8049"/>
        <v>0</v>
      </c>
      <c r="API122" s="1112">
        <f t="shared" si="8049"/>
        <v>0</v>
      </c>
      <c r="APJ122" s="1112">
        <f t="shared" si="8049"/>
        <v>0</v>
      </c>
      <c r="APK122" s="1112">
        <f t="shared" si="8049"/>
        <v>0</v>
      </c>
      <c r="APL122" s="1112">
        <f t="shared" si="8049"/>
        <v>0</v>
      </c>
      <c r="APM122" s="1112">
        <f t="shared" si="8049"/>
        <v>0</v>
      </c>
      <c r="APN122" s="1112">
        <f t="shared" si="8049"/>
        <v>0</v>
      </c>
      <c r="APO122" s="1112">
        <f t="shared" si="8049"/>
        <v>0</v>
      </c>
      <c r="APP122" s="1112">
        <f t="shared" si="8049"/>
        <v>0</v>
      </c>
      <c r="APQ122" s="1125">
        <f t="shared" si="8049"/>
        <v>0</v>
      </c>
      <c r="APR122" s="1113">
        <f t="shared" si="8049"/>
        <v>0</v>
      </c>
      <c r="APT122" s="1120">
        <f t="shared" ref="APT122:AQG122" si="8050">SUM(APT123:APT125)</f>
        <v>0</v>
      </c>
      <c r="APU122" s="1112">
        <f t="shared" si="8050"/>
        <v>0</v>
      </c>
      <c r="APV122" s="1112">
        <f t="shared" si="8050"/>
        <v>0</v>
      </c>
      <c r="APW122" s="1112">
        <f t="shared" si="8050"/>
        <v>0</v>
      </c>
      <c r="APX122" s="1112">
        <f t="shared" si="8050"/>
        <v>0</v>
      </c>
      <c r="APY122" s="1112">
        <f t="shared" si="8050"/>
        <v>0</v>
      </c>
      <c r="APZ122" s="1112">
        <f t="shared" si="8050"/>
        <v>0</v>
      </c>
      <c r="AQA122" s="1112">
        <f t="shared" si="8050"/>
        <v>0</v>
      </c>
      <c r="AQB122" s="1112">
        <f t="shared" si="8050"/>
        <v>0</v>
      </c>
      <c r="AQC122" s="1112">
        <f t="shared" si="8050"/>
        <v>0</v>
      </c>
      <c r="AQD122" s="1112">
        <f t="shared" si="8050"/>
        <v>0</v>
      </c>
      <c r="AQE122" s="1112">
        <f t="shared" si="8050"/>
        <v>0</v>
      </c>
      <c r="AQF122" s="1125">
        <f t="shared" si="8050"/>
        <v>0</v>
      </c>
      <c r="AQG122" s="1113">
        <f t="shared" si="8050"/>
        <v>0</v>
      </c>
      <c r="AQI122" s="1120">
        <f t="shared" ref="AQI122:AQV122" si="8051">SUM(AQI123:AQI125)</f>
        <v>0</v>
      </c>
      <c r="AQJ122" s="1112">
        <f t="shared" si="8051"/>
        <v>0</v>
      </c>
      <c r="AQK122" s="1112">
        <f t="shared" si="8051"/>
        <v>0</v>
      </c>
      <c r="AQL122" s="1112">
        <f t="shared" si="8051"/>
        <v>0</v>
      </c>
      <c r="AQM122" s="1112">
        <f t="shared" si="8051"/>
        <v>0</v>
      </c>
      <c r="AQN122" s="1112">
        <f t="shared" si="8051"/>
        <v>0</v>
      </c>
      <c r="AQO122" s="1112">
        <f t="shared" si="8051"/>
        <v>0</v>
      </c>
      <c r="AQP122" s="1112">
        <f t="shared" si="8051"/>
        <v>0</v>
      </c>
      <c r="AQQ122" s="1112">
        <f t="shared" si="8051"/>
        <v>0</v>
      </c>
      <c r="AQR122" s="1112">
        <f t="shared" si="8051"/>
        <v>0</v>
      </c>
      <c r="AQS122" s="1112">
        <f t="shared" si="8051"/>
        <v>0</v>
      </c>
      <c r="AQT122" s="1112">
        <f t="shared" si="8051"/>
        <v>0</v>
      </c>
      <c r="AQU122" s="1125">
        <f t="shared" si="8051"/>
        <v>0</v>
      </c>
      <c r="AQV122" s="1113">
        <f t="shared" si="8051"/>
        <v>0</v>
      </c>
      <c r="AQX122" s="1120">
        <f t="shared" ref="AQX122:ARK122" si="8052">SUM(AQX123:AQX125)</f>
        <v>0</v>
      </c>
      <c r="AQY122" s="1112">
        <f t="shared" si="8052"/>
        <v>0</v>
      </c>
      <c r="AQZ122" s="1112">
        <f t="shared" si="8052"/>
        <v>0</v>
      </c>
      <c r="ARA122" s="1112">
        <f t="shared" si="8052"/>
        <v>0</v>
      </c>
      <c r="ARB122" s="1112">
        <f t="shared" si="8052"/>
        <v>0</v>
      </c>
      <c r="ARC122" s="1112">
        <f t="shared" si="8052"/>
        <v>0</v>
      </c>
      <c r="ARD122" s="1112">
        <f t="shared" si="8052"/>
        <v>0</v>
      </c>
      <c r="ARE122" s="1112">
        <f t="shared" si="8052"/>
        <v>0</v>
      </c>
      <c r="ARF122" s="1112">
        <f t="shared" si="8052"/>
        <v>0</v>
      </c>
      <c r="ARG122" s="1112">
        <f t="shared" si="8052"/>
        <v>0</v>
      </c>
      <c r="ARH122" s="1112">
        <f t="shared" si="8052"/>
        <v>0</v>
      </c>
      <c r="ARI122" s="1112">
        <f t="shared" si="8052"/>
        <v>0</v>
      </c>
      <c r="ARJ122" s="1125">
        <f t="shared" si="8052"/>
        <v>0</v>
      </c>
      <c r="ARK122" s="1113">
        <f t="shared" si="8052"/>
        <v>0</v>
      </c>
      <c r="ARM122" s="1120">
        <f t="shared" ref="ARM122:ARZ122" si="8053">SUM(ARM123:ARM125)</f>
        <v>0</v>
      </c>
      <c r="ARN122" s="1112">
        <f t="shared" si="8053"/>
        <v>0</v>
      </c>
      <c r="ARO122" s="1112">
        <f t="shared" si="8053"/>
        <v>0</v>
      </c>
      <c r="ARP122" s="1112">
        <f t="shared" si="8053"/>
        <v>0</v>
      </c>
      <c r="ARQ122" s="1112">
        <f t="shared" si="8053"/>
        <v>0</v>
      </c>
      <c r="ARR122" s="1112">
        <f t="shared" si="8053"/>
        <v>0</v>
      </c>
      <c r="ARS122" s="1112">
        <f t="shared" si="8053"/>
        <v>0</v>
      </c>
      <c r="ART122" s="1112">
        <f t="shared" si="8053"/>
        <v>0</v>
      </c>
      <c r="ARU122" s="1112">
        <f t="shared" si="8053"/>
        <v>0</v>
      </c>
      <c r="ARV122" s="1112">
        <f t="shared" si="8053"/>
        <v>0</v>
      </c>
      <c r="ARW122" s="1112">
        <f t="shared" si="8053"/>
        <v>0</v>
      </c>
      <c r="ARX122" s="1112">
        <f t="shared" si="8053"/>
        <v>0</v>
      </c>
      <c r="ARY122" s="1125">
        <f t="shared" si="8053"/>
        <v>0</v>
      </c>
      <c r="ARZ122" s="1113">
        <f t="shared" si="8053"/>
        <v>0</v>
      </c>
      <c r="ASB122" s="1120">
        <f t="shared" ref="ASB122:ASO122" si="8054">SUM(ASB123:ASB125)</f>
        <v>0</v>
      </c>
      <c r="ASC122" s="1112">
        <f t="shared" si="8054"/>
        <v>0</v>
      </c>
      <c r="ASD122" s="1112">
        <f t="shared" si="8054"/>
        <v>0</v>
      </c>
      <c r="ASE122" s="1112">
        <f t="shared" si="8054"/>
        <v>0</v>
      </c>
      <c r="ASF122" s="1112">
        <f t="shared" si="8054"/>
        <v>0</v>
      </c>
      <c r="ASG122" s="1112">
        <f t="shared" si="8054"/>
        <v>0</v>
      </c>
      <c r="ASH122" s="1112">
        <f t="shared" si="8054"/>
        <v>0</v>
      </c>
      <c r="ASI122" s="1112">
        <f t="shared" si="8054"/>
        <v>0</v>
      </c>
      <c r="ASJ122" s="1112">
        <f t="shared" si="8054"/>
        <v>0</v>
      </c>
      <c r="ASK122" s="1112">
        <f t="shared" si="8054"/>
        <v>0</v>
      </c>
      <c r="ASL122" s="1112">
        <f t="shared" si="8054"/>
        <v>0</v>
      </c>
      <c r="ASM122" s="1112">
        <f t="shared" si="8054"/>
        <v>0</v>
      </c>
      <c r="ASN122" s="1125">
        <f t="shared" si="8054"/>
        <v>0</v>
      </c>
      <c r="ASO122" s="1113">
        <f t="shared" si="8054"/>
        <v>0</v>
      </c>
      <c r="ASQ122" s="1120">
        <f t="shared" ref="ASQ122:ATD122" si="8055">SUM(ASQ123:ASQ125)</f>
        <v>0</v>
      </c>
      <c r="ASR122" s="1112">
        <f t="shared" si="8055"/>
        <v>0</v>
      </c>
      <c r="ASS122" s="1112">
        <f t="shared" si="8055"/>
        <v>0</v>
      </c>
      <c r="AST122" s="1112">
        <f t="shared" si="8055"/>
        <v>0</v>
      </c>
      <c r="ASU122" s="1112">
        <f t="shared" si="8055"/>
        <v>0</v>
      </c>
      <c r="ASV122" s="1112">
        <f t="shared" si="8055"/>
        <v>0</v>
      </c>
      <c r="ASW122" s="1112">
        <f t="shared" si="8055"/>
        <v>0</v>
      </c>
      <c r="ASX122" s="1112">
        <f t="shared" si="8055"/>
        <v>0</v>
      </c>
      <c r="ASY122" s="1112">
        <f t="shared" si="8055"/>
        <v>0</v>
      </c>
      <c r="ASZ122" s="1112">
        <f t="shared" si="8055"/>
        <v>0</v>
      </c>
      <c r="ATA122" s="1112">
        <f t="shared" si="8055"/>
        <v>0</v>
      </c>
      <c r="ATB122" s="1112">
        <f t="shared" si="8055"/>
        <v>0</v>
      </c>
      <c r="ATC122" s="1125">
        <f t="shared" si="8055"/>
        <v>0</v>
      </c>
      <c r="ATD122" s="1113">
        <f t="shared" si="8055"/>
        <v>0</v>
      </c>
      <c r="ATF122" s="1120">
        <f t="shared" ref="ATF122:ATS122" si="8056">SUM(ATF123:ATF125)</f>
        <v>0</v>
      </c>
      <c r="ATG122" s="1112">
        <f t="shared" si="8056"/>
        <v>0</v>
      </c>
      <c r="ATH122" s="1112">
        <f t="shared" si="8056"/>
        <v>0</v>
      </c>
      <c r="ATI122" s="1112">
        <f t="shared" si="8056"/>
        <v>0</v>
      </c>
      <c r="ATJ122" s="1112">
        <f t="shared" si="8056"/>
        <v>0</v>
      </c>
      <c r="ATK122" s="1112">
        <f t="shared" si="8056"/>
        <v>0</v>
      </c>
      <c r="ATL122" s="1112">
        <f t="shared" si="8056"/>
        <v>0</v>
      </c>
      <c r="ATM122" s="1112">
        <f t="shared" si="8056"/>
        <v>0</v>
      </c>
      <c r="ATN122" s="1112">
        <f t="shared" si="8056"/>
        <v>0</v>
      </c>
      <c r="ATO122" s="1112">
        <f t="shared" si="8056"/>
        <v>0</v>
      </c>
      <c r="ATP122" s="1112">
        <f t="shared" si="8056"/>
        <v>0</v>
      </c>
      <c r="ATQ122" s="1112">
        <f t="shared" si="8056"/>
        <v>0</v>
      </c>
      <c r="ATR122" s="1125">
        <f t="shared" si="8056"/>
        <v>0</v>
      </c>
      <c r="ATS122" s="1113">
        <f t="shared" si="8056"/>
        <v>0</v>
      </c>
      <c r="ATU122" s="1120">
        <f t="shared" ref="ATU122:AUH122" si="8057">SUM(ATU123:ATU125)</f>
        <v>0</v>
      </c>
      <c r="ATV122" s="1112">
        <f t="shared" si="8057"/>
        <v>0</v>
      </c>
      <c r="ATW122" s="1112">
        <f t="shared" si="8057"/>
        <v>0</v>
      </c>
      <c r="ATX122" s="1112">
        <f t="shared" si="8057"/>
        <v>0</v>
      </c>
      <c r="ATY122" s="1112">
        <f t="shared" si="8057"/>
        <v>0</v>
      </c>
      <c r="ATZ122" s="1112">
        <f t="shared" si="8057"/>
        <v>0</v>
      </c>
      <c r="AUA122" s="1112">
        <f t="shared" si="8057"/>
        <v>0</v>
      </c>
      <c r="AUB122" s="1112">
        <f t="shared" si="8057"/>
        <v>0</v>
      </c>
      <c r="AUC122" s="1112">
        <f t="shared" si="8057"/>
        <v>0</v>
      </c>
      <c r="AUD122" s="1112">
        <f t="shared" si="8057"/>
        <v>0</v>
      </c>
      <c r="AUE122" s="1112">
        <f t="shared" si="8057"/>
        <v>0</v>
      </c>
      <c r="AUF122" s="1112">
        <f t="shared" si="8057"/>
        <v>0</v>
      </c>
      <c r="AUG122" s="1125">
        <f t="shared" si="8057"/>
        <v>0</v>
      </c>
      <c r="AUH122" s="1113">
        <f t="shared" si="8057"/>
        <v>0</v>
      </c>
      <c r="AUJ122" s="1120">
        <f t="shared" ref="AUJ122:AUW122" si="8058">SUM(AUJ123:AUJ125)</f>
        <v>0</v>
      </c>
      <c r="AUK122" s="1112">
        <f t="shared" si="8058"/>
        <v>0</v>
      </c>
      <c r="AUL122" s="1112">
        <f t="shared" si="8058"/>
        <v>0</v>
      </c>
      <c r="AUM122" s="1112">
        <f t="shared" si="8058"/>
        <v>0</v>
      </c>
      <c r="AUN122" s="1112">
        <f t="shared" si="8058"/>
        <v>0</v>
      </c>
      <c r="AUO122" s="1112">
        <f t="shared" si="8058"/>
        <v>0</v>
      </c>
      <c r="AUP122" s="1112">
        <f t="shared" si="8058"/>
        <v>0</v>
      </c>
      <c r="AUQ122" s="1112">
        <f t="shared" si="8058"/>
        <v>0</v>
      </c>
      <c r="AUR122" s="1112">
        <f t="shared" si="8058"/>
        <v>0</v>
      </c>
      <c r="AUS122" s="1112">
        <f t="shared" si="8058"/>
        <v>0</v>
      </c>
      <c r="AUT122" s="1112">
        <f t="shared" si="8058"/>
        <v>0</v>
      </c>
      <c r="AUU122" s="1112">
        <f t="shared" si="8058"/>
        <v>0</v>
      </c>
      <c r="AUV122" s="1125">
        <f t="shared" si="8058"/>
        <v>0</v>
      </c>
      <c r="AUW122" s="1113">
        <f t="shared" si="8058"/>
        <v>0</v>
      </c>
      <c r="AUY122" s="1120">
        <f t="shared" ref="AUY122:AVL122" si="8059">SUM(AUY123:AUY125)</f>
        <v>0</v>
      </c>
      <c r="AUZ122" s="1112">
        <f t="shared" si="8059"/>
        <v>0</v>
      </c>
      <c r="AVA122" s="1112">
        <f t="shared" si="8059"/>
        <v>0</v>
      </c>
      <c r="AVB122" s="1112">
        <f t="shared" si="8059"/>
        <v>0</v>
      </c>
      <c r="AVC122" s="1112">
        <f t="shared" si="8059"/>
        <v>0</v>
      </c>
      <c r="AVD122" s="1112">
        <f t="shared" si="8059"/>
        <v>0</v>
      </c>
      <c r="AVE122" s="1112">
        <f t="shared" si="8059"/>
        <v>0</v>
      </c>
      <c r="AVF122" s="1112">
        <f t="shared" si="8059"/>
        <v>0</v>
      </c>
      <c r="AVG122" s="1112">
        <f t="shared" si="8059"/>
        <v>0</v>
      </c>
      <c r="AVH122" s="1112">
        <f t="shared" si="8059"/>
        <v>0</v>
      </c>
      <c r="AVI122" s="1112">
        <f t="shared" si="8059"/>
        <v>0</v>
      </c>
      <c r="AVJ122" s="1112">
        <f t="shared" si="8059"/>
        <v>0</v>
      </c>
      <c r="AVK122" s="1125">
        <f t="shared" si="8059"/>
        <v>0</v>
      </c>
      <c r="AVL122" s="1113">
        <f t="shared" si="8059"/>
        <v>0</v>
      </c>
      <c r="AVN122" s="1120">
        <f t="shared" ref="AVN122:AWA122" si="8060">SUM(AVN123:AVN125)</f>
        <v>0</v>
      </c>
      <c r="AVO122" s="1112">
        <f t="shared" si="8060"/>
        <v>0</v>
      </c>
      <c r="AVP122" s="1112">
        <f t="shared" si="8060"/>
        <v>0</v>
      </c>
      <c r="AVQ122" s="1112">
        <f t="shared" si="8060"/>
        <v>0</v>
      </c>
      <c r="AVR122" s="1112">
        <f t="shared" si="8060"/>
        <v>0</v>
      </c>
      <c r="AVS122" s="1112">
        <f t="shared" si="8060"/>
        <v>0</v>
      </c>
      <c r="AVT122" s="1112">
        <f t="shared" si="8060"/>
        <v>0</v>
      </c>
      <c r="AVU122" s="1112">
        <f t="shared" si="8060"/>
        <v>0</v>
      </c>
      <c r="AVV122" s="1112">
        <f t="shared" si="8060"/>
        <v>0</v>
      </c>
      <c r="AVW122" s="1112">
        <f t="shared" si="8060"/>
        <v>0</v>
      </c>
      <c r="AVX122" s="1112">
        <f t="shared" si="8060"/>
        <v>0</v>
      </c>
      <c r="AVY122" s="1112">
        <f t="shared" si="8060"/>
        <v>0</v>
      </c>
      <c r="AVZ122" s="1125">
        <f t="shared" si="8060"/>
        <v>0</v>
      </c>
      <c r="AWA122" s="1113">
        <f t="shared" si="8060"/>
        <v>0</v>
      </c>
      <c r="AWC122" s="1120">
        <f t="shared" ref="AWC122:AWP122" si="8061">SUM(AWC123:AWC125)</f>
        <v>0</v>
      </c>
      <c r="AWD122" s="1112">
        <f t="shared" si="8061"/>
        <v>0</v>
      </c>
      <c r="AWE122" s="1112">
        <f t="shared" si="8061"/>
        <v>0</v>
      </c>
      <c r="AWF122" s="1112">
        <f t="shared" si="8061"/>
        <v>0</v>
      </c>
      <c r="AWG122" s="1112">
        <f t="shared" si="8061"/>
        <v>0</v>
      </c>
      <c r="AWH122" s="1112">
        <f t="shared" si="8061"/>
        <v>0</v>
      </c>
      <c r="AWI122" s="1112">
        <f t="shared" si="8061"/>
        <v>0</v>
      </c>
      <c r="AWJ122" s="1112">
        <f t="shared" si="8061"/>
        <v>0</v>
      </c>
      <c r="AWK122" s="1112">
        <f t="shared" si="8061"/>
        <v>0</v>
      </c>
      <c r="AWL122" s="1112">
        <f t="shared" si="8061"/>
        <v>0</v>
      </c>
      <c r="AWM122" s="1112">
        <f t="shared" si="8061"/>
        <v>0</v>
      </c>
      <c r="AWN122" s="1112">
        <f t="shared" si="8061"/>
        <v>0</v>
      </c>
      <c r="AWO122" s="1125">
        <f t="shared" si="8061"/>
        <v>0</v>
      </c>
      <c r="AWP122" s="1113">
        <f t="shared" si="8061"/>
        <v>0</v>
      </c>
      <c r="AWR122" s="1120">
        <f t="shared" ref="AWR122:AXE122" si="8062">SUM(AWR123:AWR125)</f>
        <v>0</v>
      </c>
      <c r="AWS122" s="1112">
        <f t="shared" si="8062"/>
        <v>0</v>
      </c>
      <c r="AWT122" s="1112">
        <f t="shared" si="8062"/>
        <v>0</v>
      </c>
      <c r="AWU122" s="1112">
        <f t="shared" si="8062"/>
        <v>0</v>
      </c>
      <c r="AWV122" s="1112">
        <f t="shared" si="8062"/>
        <v>0</v>
      </c>
      <c r="AWW122" s="1112">
        <f t="shared" si="8062"/>
        <v>0</v>
      </c>
      <c r="AWX122" s="1112">
        <f t="shared" si="8062"/>
        <v>0</v>
      </c>
      <c r="AWY122" s="1112">
        <f t="shared" si="8062"/>
        <v>0</v>
      </c>
      <c r="AWZ122" s="1112">
        <f t="shared" si="8062"/>
        <v>0</v>
      </c>
      <c r="AXA122" s="1112">
        <f t="shared" si="8062"/>
        <v>0</v>
      </c>
      <c r="AXB122" s="1112">
        <f t="shared" si="8062"/>
        <v>0</v>
      </c>
      <c r="AXC122" s="1112">
        <f t="shared" si="8062"/>
        <v>0</v>
      </c>
      <c r="AXD122" s="1125">
        <f t="shared" si="8062"/>
        <v>0</v>
      </c>
      <c r="AXE122" s="1113">
        <f t="shared" si="8062"/>
        <v>0</v>
      </c>
      <c r="AXG122" s="1120">
        <f t="shared" ref="AXG122:AXT122" si="8063">SUM(AXG123:AXG125)</f>
        <v>0</v>
      </c>
      <c r="AXH122" s="1112">
        <f t="shared" si="8063"/>
        <v>0</v>
      </c>
      <c r="AXI122" s="1112">
        <f t="shared" si="8063"/>
        <v>0</v>
      </c>
      <c r="AXJ122" s="1112">
        <f t="shared" si="8063"/>
        <v>0</v>
      </c>
      <c r="AXK122" s="1112">
        <f t="shared" si="8063"/>
        <v>0</v>
      </c>
      <c r="AXL122" s="1112">
        <f t="shared" si="8063"/>
        <v>0</v>
      </c>
      <c r="AXM122" s="1112">
        <f t="shared" si="8063"/>
        <v>0</v>
      </c>
      <c r="AXN122" s="1112">
        <f t="shared" si="8063"/>
        <v>0</v>
      </c>
      <c r="AXO122" s="1112">
        <f t="shared" si="8063"/>
        <v>0</v>
      </c>
      <c r="AXP122" s="1112">
        <f t="shared" si="8063"/>
        <v>0</v>
      </c>
      <c r="AXQ122" s="1112">
        <f t="shared" si="8063"/>
        <v>0</v>
      </c>
      <c r="AXR122" s="1112">
        <f t="shared" si="8063"/>
        <v>0</v>
      </c>
      <c r="AXS122" s="1125">
        <f t="shared" si="8063"/>
        <v>0</v>
      </c>
      <c r="AXT122" s="1113">
        <f t="shared" si="8063"/>
        <v>0</v>
      </c>
      <c r="AXV122" s="1120">
        <f t="shared" ref="AXV122:AYI122" si="8064">SUM(AXV123:AXV125)</f>
        <v>0</v>
      </c>
      <c r="AXW122" s="1112">
        <f t="shared" si="8064"/>
        <v>0</v>
      </c>
      <c r="AXX122" s="1112">
        <f t="shared" si="8064"/>
        <v>0</v>
      </c>
      <c r="AXY122" s="1112">
        <f t="shared" si="8064"/>
        <v>0</v>
      </c>
      <c r="AXZ122" s="1112">
        <f t="shared" si="8064"/>
        <v>0</v>
      </c>
      <c r="AYA122" s="1112">
        <f t="shared" si="8064"/>
        <v>0</v>
      </c>
      <c r="AYB122" s="1112">
        <f t="shared" si="8064"/>
        <v>0</v>
      </c>
      <c r="AYC122" s="1112">
        <f t="shared" si="8064"/>
        <v>0</v>
      </c>
      <c r="AYD122" s="1112">
        <f t="shared" si="8064"/>
        <v>0</v>
      </c>
      <c r="AYE122" s="1112">
        <f t="shared" si="8064"/>
        <v>0</v>
      </c>
      <c r="AYF122" s="1112">
        <f t="shared" si="8064"/>
        <v>0</v>
      </c>
      <c r="AYG122" s="1112">
        <f t="shared" si="8064"/>
        <v>0</v>
      </c>
      <c r="AYH122" s="1125">
        <f t="shared" si="8064"/>
        <v>0</v>
      </c>
      <c r="AYI122" s="1113">
        <f t="shared" si="8064"/>
        <v>0</v>
      </c>
      <c r="AYK122" s="1120">
        <f t="shared" ref="AYK122:AYX122" si="8065">SUM(AYK123:AYK125)</f>
        <v>0</v>
      </c>
      <c r="AYL122" s="1112">
        <f t="shared" si="8065"/>
        <v>0</v>
      </c>
      <c r="AYM122" s="1112">
        <f t="shared" si="8065"/>
        <v>0</v>
      </c>
      <c r="AYN122" s="1112">
        <f t="shared" si="8065"/>
        <v>0</v>
      </c>
      <c r="AYO122" s="1112">
        <f t="shared" si="8065"/>
        <v>0</v>
      </c>
      <c r="AYP122" s="1112">
        <f t="shared" si="8065"/>
        <v>0</v>
      </c>
      <c r="AYQ122" s="1112">
        <f t="shared" si="8065"/>
        <v>0</v>
      </c>
      <c r="AYR122" s="1112">
        <f t="shared" si="8065"/>
        <v>0</v>
      </c>
      <c r="AYS122" s="1112">
        <f t="shared" si="8065"/>
        <v>0</v>
      </c>
      <c r="AYT122" s="1112">
        <f t="shared" si="8065"/>
        <v>0</v>
      </c>
      <c r="AYU122" s="1112">
        <f t="shared" si="8065"/>
        <v>0</v>
      </c>
      <c r="AYV122" s="1112">
        <f t="shared" si="8065"/>
        <v>0</v>
      </c>
      <c r="AYW122" s="1125">
        <f t="shared" si="8065"/>
        <v>0</v>
      </c>
      <c r="AYX122" s="1113">
        <f t="shared" si="8065"/>
        <v>0</v>
      </c>
      <c r="AYZ122" s="1120">
        <f t="shared" ref="AYZ122:AZM122" si="8066">SUM(AYZ123:AYZ125)</f>
        <v>0</v>
      </c>
      <c r="AZA122" s="1112">
        <f t="shared" si="8066"/>
        <v>0</v>
      </c>
      <c r="AZB122" s="1112">
        <f t="shared" si="8066"/>
        <v>0</v>
      </c>
      <c r="AZC122" s="1112">
        <f t="shared" si="8066"/>
        <v>0</v>
      </c>
      <c r="AZD122" s="1112">
        <f t="shared" si="8066"/>
        <v>0</v>
      </c>
      <c r="AZE122" s="1112">
        <f t="shared" si="8066"/>
        <v>0</v>
      </c>
      <c r="AZF122" s="1112">
        <f t="shared" si="8066"/>
        <v>0</v>
      </c>
      <c r="AZG122" s="1112">
        <f t="shared" si="8066"/>
        <v>0</v>
      </c>
      <c r="AZH122" s="1112">
        <f t="shared" si="8066"/>
        <v>0</v>
      </c>
      <c r="AZI122" s="1112">
        <f t="shared" si="8066"/>
        <v>0</v>
      </c>
      <c r="AZJ122" s="1112">
        <f t="shared" si="8066"/>
        <v>0</v>
      </c>
      <c r="AZK122" s="1112">
        <f t="shared" si="8066"/>
        <v>0</v>
      </c>
      <c r="AZL122" s="1125">
        <f t="shared" si="8066"/>
        <v>0</v>
      </c>
      <c r="AZM122" s="1113">
        <f t="shared" si="8066"/>
        <v>0</v>
      </c>
      <c r="AZO122" s="1120">
        <f t="shared" ref="AZO122:BAB122" si="8067">SUM(AZO123:AZO125)</f>
        <v>0</v>
      </c>
      <c r="AZP122" s="1112">
        <f t="shared" si="8067"/>
        <v>0</v>
      </c>
      <c r="AZQ122" s="1112">
        <f t="shared" si="8067"/>
        <v>0</v>
      </c>
      <c r="AZR122" s="1112">
        <f t="shared" si="8067"/>
        <v>0</v>
      </c>
      <c r="AZS122" s="1112">
        <f t="shared" si="8067"/>
        <v>0</v>
      </c>
      <c r="AZT122" s="1112">
        <f t="shared" si="8067"/>
        <v>0</v>
      </c>
      <c r="AZU122" s="1112">
        <f t="shared" si="8067"/>
        <v>0</v>
      </c>
      <c r="AZV122" s="1112">
        <f t="shared" si="8067"/>
        <v>0</v>
      </c>
      <c r="AZW122" s="1112">
        <f t="shared" si="8067"/>
        <v>0</v>
      </c>
      <c r="AZX122" s="1112">
        <f t="shared" si="8067"/>
        <v>0</v>
      </c>
      <c r="AZY122" s="1112">
        <f t="shared" si="8067"/>
        <v>0</v>
      </c>
      <c r="AZZ122" s="1112">
        <f t="shared" si="8067"/>
        <v>0</v>
      </c>
      <c r="BAA122" s="1125">
        <f t="shared" si="8067"/>
        <v>0</v>
      </c>
      <c r="BAB122" s="1113">
        <f t="shared" si="8067"/>
        <v>0</v>
      </c>
      <c r="BAD122" s="1120">
        <f t="shared" ref="BAD122:BAQ122" si="8068">SUM(BAD123:BAD125)</f>
        <v>0</v>
      </c>
      <c r="BAE122" s="1112">
        <f t="shared" si="8068"/>
        <v>0</v>
      </c>
      <c r="BAF122" s="1112">
        <f t="shared" si="8068"/>
        <v>0</v>
      </c>
      <c r="BAG122" s="1112">
        <f t="shared" si="8068"/>
        <v>0</v>
      </c>
      <c r="BAH122" s="1112">
        <f t="shared" si="8068"/>
        <v>0</v>
      </c>
      <c r="BAI122" s="1112">
        <f t="shared" si="8068"/>
        <v>0</v>
      </c>
      <c r="BAJ122" s="1112">
        <f t="shared" si="8068"/>
        <v>0</v>
      </c>
      <c r="BAK122" s="1112">
        <f t="shared" si="8068"/>
        <v>0</v>
      </c>
      <c r="BAL122" s="1112">
        <f t="shared" si="8068"/>
        <v>0</v>
      </c>
      <c r="BAM122" s="1112">
        <f t="shared" si="8068"/>
        <v>0</v>
      </c>
      <c r="BAN122" s="1112">
        <f t="shared" si="8068"/>
        <v>0</v>
      </c>
      <c r="BAO122" s="1112">
        <f t="shared" si="8068"/>
        <v>0</v>
      </c>
      <c r="BAP122" s="1125">
        <f t="shared" si="8068"/>
        <v>0</v>
      </c>
      <c r="BAQ122" s="1113">
        <f t="shared" si="8068"/>
        <v>0</v>
      </c>
      <c r="BAS122" s="1120">
        <f t="shared" ref="BAS122:BBF122" si="8069">SUM(BAS123:BAS125)</f>
        <v>0</v>
      </c>
      <c r="BAT122" s="1112">
        <f t="shared" si="8069"/>
        <v>0</v>
      </c>
      <c r="BAU122" s="1112">
        <f t="shared" si="8069"/>
        <v>0</v>
      </c>
      <c r="BAV122" s="1112">
        <f t="shared" si="8069"/>
        <v>0</v>
      </c>
      <c r="BAW122" s="1112">
        <f t="shared" si="8069"/>
        <v>0</v>
      </c>
      <c r="BAX122" s="1112">
        <f t="shared" si="8069"/>
        <v>0</v>
      </c>
      <c r="BAY122" s="1112">
        <f t="shared" si="8069"/>
        <v>0</v>
      </c>
      <c r="BAZ122" s="1112">
        <f t="shared" si="8069"/>
        <v>0</v>
      </c>
      <c r="BBA122" s="1112">
        <f t="shared" si="8069"/>
        <v>0</v>
      </c>
      <c r="BBB122" s="1112">
        <f t="shared" si="8069"/>
        <v>0</v>
      </c>
      <c r="BBC122" s="1112">
        <f t="shared" si="8069"/>
        <v>0</v>
      </c>
      <c r="BBD122" s="1112">
        <f t="shared" si="8069"/>
        <v>0</v>
      </c>
      <c r="BBE122" s="1125">
        <f t="shared" si="8069"/>
        <v>0</v>
      </c>
      <c r="BBF122" s="1113">
        <f t="shared" si="8069"/>
        <v>0</v>
      </c>
      <c r="BBH122" s="1120">
        <f t="shared" ref="BBH122:BBU122" si="8070">SUM(BBH123:BBH125)</f>
        <v>0</v>
      </c>
      <c r="BBI122" s="1112">
        <f t="shared" si="8070"/>
        <v>0</v>
      </c>
      <c r="BBJ122" s="1112">
        <f t="shared" si="8070"/>
        <v>0</v>
      </c>
      <c r="BBK122" s="1112">
        <f t="shared" si="8070"/>
        <v>0</v>
      </c>
      <c r="BBL122" s="1112">
        <f t="shared" si="8070"/>
        <v>0</v>
      </c>
      <c r="BBM122" s="1112">
        <f t="shared" si="8070"/>
        <v>0</v>
      </c>
      <c r="BBN122" s="1112">
        <f t="shared" si="8070"/>
        <v>0</v>
      </c>
      <c r="BBO122" s="1112">
        <f t="shared" si="8070"/>
        <v>0</v>
      </c>
      <c r="BBP122" s="1112">
        <f t="shared" si="8070"/>
        <v>0</v>
      </c>
      <c r="BBQ122" s="1112">
        <f t="shared" si="8070"/>
        <v>0</v>
      </c>
      <c r="BBR122" s="1112">
        <f t="shared" si="8070"/>
        <v>0</v>
      </c>
      <c r="BBS122" s="1112">
        <f t="shared" si="8070"/>
        <v>0</v>
      </c>
      <c r="BBT122" s="1125">
        <f t="shared" si="8070"/>
        <v>0</v>
      </c>
      <c r="BBU122" s="1113">
        <f t="shared" si="8070"/>
        <v>0</v>
      </c>
      <c r="BBW122" s="1120">
        <f t="shared" ref="BBW122:BCJ122" si="8071">SUM(BBW123:BBW125)</f>
        <v>0</v>
      </c>
      <c r="BBX122" s="1112">
        <f t="shared" si="8071"/>
        <v>0</v>
      </c>
      <c r="BBY122" s="1112">
        <f t="shared" si="8071"/>
        <v>0</v>
      </c>
      <c r="BBZ122" s="1112">
        <f t="shared" si="8071"/>
        <v>0</v>
      </c>
      <c r="BCA122" s="1112">
        <f t="shared" si="8071"/>
        <v>0</v>
      </c>
      <c r="BCB122" s="1112">
        <f t="shared" si="8071"/>
        <v>0</v>
      </c>
      <c r="BCC122" s="1112">
        <f t="shared" si="8071"/>
        <v>0</v>
      </c>
      <c r="BCD122" s="1112">
        <f t="shared" si="8071"/>
        <v>0</v>
      </c>
      <c r="BCE122" s="1112">
        <f t="shared" si="8071"/>
        <v>0</v>
      </c>
      <c r="BCF122" s="1112">
        <f t="shared" si="8071"/>
        <v>0</v>
      </c>
      <c r="BCG122" s="1112">
        <f t="shared" si="8071"/>
        <v>0</v>
      </c>
      <c r="BCH122" s="1112">
        <f t="shared" si="8071"/>
        <v>0</v>
      </c>
      <c r="BCI122" s="1125">
        <f t="shared" si="8071"/>
        <v>0</v>
      </c>
      <c r="BCJ122" s="1113">
        <f t="shared" si="8071"/>
        <v>0</v>
      </c>
      <c r="BCL122" s="1120">
        <f t="shared" ref="BCL122:BCY122" si="8072">SUM(BCL123:BCL125)</f>
        <v>0</v>
      </c>
      <c r="BCM122" s="1112">
        <f t="shared" si="8072"/>
        <v>0</v>
      </c>
      <c r="BCN122" s="1112">
        <f t="shared" si="8072"/>
        <v>0</v>
      </c>
      <c r="BCO122" s="1112">
        <f t="shared" si="8072"/>
        <v>0</v>
      </c>
      <c r="BCP122" s="1112">
        <f t="shared" si="8072"/>
        <v>0</v>
      </c>
      <c r="BCQ122" s="1112">
        <f t="shared" si="8072"/>
        <v>0</v>
      </c>
      <c r="BCR122" s="1112">
        <f t="shared" si="8072"/>
        <v>0</v>
      </c>
      <c r="BCS122" s="1112">
        <f t="shared" si="8072"/>
        <v>0</v>
      </c>
      <c r="BCT122" s="1112">
        <f t="shared" si="8072"/>
        <v>0</v>
      </c>
      <c r="BCU122" s="1112">
        <f t="shared" si="8072"/>
        <v>0</v>
      </c>
      <c r="BCV122" s="1112">
        <f t="shared" si="8072"/>
        <v>0</v>
      </c>
      <c r="BCW122" s="1112">
        <f t="shared" si="8072"/>
        <v>0</v>
      </c>
      <c r="BCX122" s="1125">
        <f t="shared" si="8072"/>
        <v>0</v>
      </c>
      <c r="BCY122" s="1113">
        <f t="shared" si="8072"/>
        <v>0</v>
      </c>
      <c r="BDA122" s="1120">
        <f t="shared" ref="BDA122:BDN122" si="8073">SUM(BDA123:BDA125)</f>
        <v>0</v>
      </c>
      <c r="BDB122" s="1112">
        <f t="shared" si="8073"/>
        <v>0</v>
      </c>
      <c r="BDC122" s="1112">
        <f t="shared" si="8073"/>
        <v>0</v>
      </c>
      <c r="BDD122" s="1112">
        <f t="shared" si="8073"/>
        <v>0</v>
      </c>
      <c r="BDE122" s="1112">
        <f t="shared" si="8073"/>
        <v>0</v>
      </c>
      <c r="BDF122" s="1112">
        <f t="shared" si="8073"/>
        <v>0</v>
      </c>
      <c r="BDG122" s="1112">
        <f t="shared" si="8073"/>
        <v>0</v>
      </c>
      <c r="BDH122" s="1112">
        <f t="shared" si="8073"/>
        <v>0</v>
      </c>
      <c r="BDI122" s="1112">
        <f t="shared" si="8073"/>
        <v>0</v>
      </c>
      <c r="BDJ122" s="1112">
        <f t="shared" si="8073"/>
        <v>0</v>
      </c>
      <c r="BDK122" s="1112">
        <f t="shared" si="8073"/>
        <v>0</v>
      </c>
      <c r="BDL122" s="1112">
        <f t="shared" si="8073"/>
        <v>0</v>
      </c>
      <c r="BDM122" s="1125">
        <f t="shared" si="8073"/>
        <v>0</v>
      </c>
      <c r="BDN122" s="1113">
        <f t="shared" si="8073"/>
        <v>0</v>
      </c>
      <c r="BDP122" s="1120">
        <f t="shared" ref="BDP122:BEC122" si="8074">SUM(BDP123:BDP125)</f>
        <v>0</v>
      </c>
      <c r="BDQ122" s="1112">
        <f t="shared" si="8074"/>
        <v>0</v>
      </c>
      <c r="BDR122" s="1112">
        <f t="shared" si="8074"/>
        <v>0</v>
      </c>
      <c r="BDS122" s="1112">
        <f t="shared" si="8074"/>
        <v>0</v>
      </c>
      <c r="BDT122" s="1112">
        <f t="shared" si="8074"/>
        <v>0</v>
      </c>
      <c r="BDU122" s="1112">
        <f t="shared" si="8074"/>
        <v>0</v>
      </c>
      <c r="BDV122" s="1112">
        <f t="shared" si="8074"/>
        <v>0</v>
      </c>
      <c r="BDW122" s="1112">
        <f t="shared" si="8074"/>
        <v>0</v>
      </c>
      <c r="BDX122" s="1112">
        <f t="shared" si="8074"/>
        <v>0</v>
      </c>
      <c r="BDY122" s="1112">
        <f t="shared" si="8074"/>
        <v>0</v>
      </c>
      <c r="BDZ122" s="1112">
        <f t="shared" si="8074"/>
        <v>0</v>
      </c>
      <c r="BEA122" s="1112">
        <f t="shared" si="8074"/>
        <v>0</v>
      </c>
      <c r="BEB122" s="1125">
        <f t="shared" si="8074"/>
        <v>0</v>
      </c>
      <c r="BEC122" s="1113">
        <f t="shared" si="8074"/>
        <v>0</v>
      </c>
      <c r="BEE122" s="1120">
        <f t="shared" ref="BEE122:BER122" si="8075">SUM(BEE123:BEE125)</f>
        <v>0</v>
      </c>
      <c r="BEF122" s="1112">
        <f t="shared" si="8075"/>
        <v>0</v>
      </c>
      <c r="BEG122" s="1112">
        <f t="shared" si="8075"/>
        <v>0</v>
      </c>
      <c r="BEH122" s="1112">
        <f t="shared" si="8075"/>
        <v>0</v>
      </c>
      <c r="BEI122" s="1112">
        <f t="shared" si="8075"/>
        <v>0</v>
      </c>
      <c r="BEJ122" s="1112">
        <f t="shared" si="8075"/>
        <v>0</v>
      </c>
      <c r="BEK122" s="1112">
        <f t="shared" si="8075"/>
        <v>0</v>
      </c>
      <c r="BEL122" s="1112">
        <f t="shared" si="8075"/>
        <v>0</v>
      </c>
      <c r="BEM122" s="1112">
        <f t="shared" si="8075"/>
        <v>0</v>
      </c>
      <c r="BEN122" s="1112">
        <f t="shared" si="8075"/>
        <v>0</v>
      </c>
      <c r="BEO122" s="1112">
        <f t="shared" si="8075"/>
        <v>0</v>
      </c>
      <c r="BEP122" s="1112">
        <f t="shared" si="8075"/>
        <v>0</v>
      </c>
      <c r="BEQ122" s="1125">
        <f t="shared" si="8075"/>
        <v>0</v>
      </c>
      <c r="BER122" s="1113">
        <f t="shared" si="8075"/>
        <v>0</v>
      </c>
      <c r="BET122" s="1120">
        <f t="shared" ref="BET122:BFG122" si="8076">SUM(BET123:BET125)</f>
        <v>0</v>
      </c>
      <c r="BEU122" s="1112">
        <f t="shared" si="8076"/>
        <v>0</v>
      </c>
      <c r="BEV122" s="1112">
        <f t="shared" si="8076"/>
        <v>0</v>
      </c>
      <c r="BEW122" s="1112">
        <f t="shared" si="8076"/>
        <v>0</v>
      </c>
      <c r="BEX122" s="1112">
        <f t="shared" si="8076"/>
        <v>0</v>
      </c>
      <c r="BEY122" s="1112">
        <f t="shared" si="8076"/>
        <v>0</v>
      </c>
      <c r="BEZ122" s="1112">
        <f t="shared" si="8076"/>
        <v>0</v>
      </c>
      <c r="BFA122" s="1112">
        <f t="shared" si="8076"/>
        <v>0</v>
      </c>
      <c r="BFB122" s="1112">
        <f t="shared" si="8076"/>
        <v>0</v>
      </c>
      <c r="BFC122" s="1112">
        <f t="shared" si="8076"/>
        <v>0</v>
      </c>
      <c r="BFD122" s="1112">
        <f t="shared" si="8076"/>
        <v>0</v>
      </c>
      <c r="BFE122" s="1112">
        <f t="shared" si="8076"/>
        <v>0</v>
      </c>
      <c r="BFF122" s="1125">
        <f t="shared" si="8076"/>
        <v>0</v>
      </c>
      <c r="BFG122" s="1113">
        <f t="shared" si="8076"/>
        <v>0</v>
      </c>
      <c r="BFI122" s="1120">
        <f t="shared" ref="BFI122:BFV122" si="8077">SUM(BFI123:BFI125)</f>
        <v>0</v>
      </c>
      <c r="BFJ122" s="1112">
        <f t="shared" si="8077"/>
        <v>0</v>
      </c>
      <c r="BFK122" s="1112">
        <f t="shared" si="8077"/>
        <v>0</v>
      </c>
      <c r="BFL122" s="1112">
        <f t="shared" si="8077"/>
        <v>0</v>
      </c>
      <c r="BFM122" s="1112">
        <f t="shared" si="8077"/>
        <v>0</v>
      </c>
      <c r="BFN122" s="1112">
        <f t="shared" si="8077"/>
        <v>0</v>
      </c>
      <c r="BFO122" s="1112">
        <f t="shared" si="8077"/>
        <v>0</v>
      </c>
      <c r="BFP122" s="1112">
        <f t="shared" si="8077"/>
        <v>0</v>
      </c>
      <c r="BFQ122" s="1112">
        <f t="shared" si="8077"/>
        <v>0</v>
      </c>
      <c r="BFR122" s="1112">
        <f t="shared" si="8077"/>
        <v>0</v>
      </c>
      <c r="BFS122" s="1112">
        <f t="shared" si="8077"/>
        <v>0</v>
      </c>
      <c r="BFT122" s="1112">
        <f t="shared" si="8077"/>
        <v>0</v>
      </c>
      <c r="BFU122" s="1125">
        <f t="shared" si="8077"/>
        <v>0</v>
      </c>
      <c r="BFV122" s="1113">
        <f t="shared" si="8077"/>
        <v>0</v>
      </c>
      <c r="BFX122" s="1120">
        <f t="shared" ref="BFX122:BGK122" si="8078">SUM(BFX123:BFX125)</f>
        <v>0</v>
      </c>
      <c r="BFY122" s="1112">
        <f t="shared" si="8078"/>
        <v>0</v>
      </c>
      <c r="BFZ122" s="1112">
        <f t="shared" si="8078"/>
        <v>0</v>
      </c>
      <c r="BGA122" s="1112">
        <f t="shared" si="8078"/>
        <v>0</v>
      </c>
      <c r="BGB122" s="1112">
        <f t="shared" si="8078"/>
        <v>0</v>
      </c>
      <c r="BGC122" s="1112">
        <f t="shared" si="8078"/>
        <v>0</v>
      </c>
      <c r="BGD122" s="1112">
        <f t="shared" si="8078"/>
        <v>0</v>
      </c>
      <c r="BGE122" s="1112">
        <f t="shared" si="8078"/>
        <v>0</v>
      </c>
      <c r="BGF122" s="1112">
        <f t="shared" si="8078"/>
        <v>0</v>
      </c>
      <c r="BGG122" s="1112">
        <f t="shared" si="8078"/>
        <v>0</v>
      </c>
      <c r="BGH122" s="1112">
        <f t="shared" si="8078"/>
        <v>0</v>
      </c>
      <c r="BGI122" s="1112">
        <f t="shared" si="8078"/>
        <v>0</v>
      </c>
      <c r="BGJ122" s="1125">
        <f t="shared" si="8078"/>
        <v>0</v>
      </c>
      <c r="BGK122" s="1113">
        <f t="shared" si="8078"/>
        <v>0</v>
      </c>
      <c r="BGM122" s="1120">
        <f t="shared" ref="BGM122:BGZ122" si="8079">SUM(BGM123:BGM125)</f>
        <v>0</v>
      </c>
      <c r="BGN122" s="1112">
        <f t="shared" si="8079"/>
        <v>0</v>
      </c>
      <c r="BGO122" s="1112">
        <f t="shared" si="8079"/>
        <v>0</v>
      </c>
      <c r="BGP122" s="1112">
        <f t="shared" si="8079"/>
        <v>0</v>
      </c>
      <c r="BGQ122" s="1112">
        <f t="shared" si="8079"/>
        <v>0</v>
      </c>
      <c r="BGR122" s="1112">
        <f t="shared" si="8079"/>
        <v>0</v>
      </c>
      <c r="BGS122" s="1112">
        <f t="shared" si="8079"/>
        <v>0</v>
      </c>
      <c r="BGT122" s="1112">
        <f t="shared" si="8079"/>
        <v>0</v>
      </c>
      <c r="BGU122" s="1112">
        <f t="shared" si="8079"/>
        <v>0</v>
      </c>
      <c r="BGV122" s="1112">
        <f t="shared" si="8079"/>
        <v>0</v>
      </c>
      <c r="BGW122" s="1112">
        <f t="shared" si="8079"/>
        <v>0</v>
      </c>
      <c r="BGX122" s="1112">
        <f t="shared" si="8079"/>
        <v>0</v>
      </c>
      <c r="BGY122" s="1125">
        <f t="shared" si="8079"/>
        <v>0</v>
      </c>
      <c r="BGZ122" s="1113">
        <f t="shared" si="8079"/>
        <v>0</v>
      </c>
      <c r="BHB122" s="1120">
        <f t="shared" ref="BHB122:BHO122" si="8080">SUM(BHB123:BHB125)</f>
        <v>0</v>
      </c>
      <c r="BHC122" s="1112">
        <f t="shared" si="8080"/>
        <v>0</v>
      </c>
      <c r="BHD122" s="1112">
        <f t="shared" si="8080"/>
        <v>0</v>
      </c>
      <c r="BHE122" s="1112">
        <f t="shared" si="8080"/>
        <v>0</v>
      </c>
      <c r="BHF122" s="1112">
        <f t="shared" si="8080"/>
        <v>0</v>
      </c>
      <c r="BHG122" s="1112">
        <f t="shared" si="8080"/>
        <v>0</v>
      </c>
      <c r="BHH122" s="1112">
        <f t="shared" si="8080"/>
        <v>0</v>
      </c>
      <c r="BHI122" s="1112">
        <f t="shared" si="8080"/>
        <v>0</v>
      </c>
      <c r="BHJ122" s="1112">
        <f t="shared" si="8080"/>
        <v>0</v>
      </c>
      <c r="BHK122" s="1112">
        <f t="shared" si="8080"/>
        <v>0</v>
      </c>
      <c r="BHL122" s="1112">
        <f t="shared" si="8080"/>
        <v>0</v>
      </c>
      <c r="BHM122" s="1112">
        <f t="shared" si="8080"/>
        <v>0</v>
      </c>
      <c r="BHN122" s="1125">
        <f t="shared" si="8080"/>
        <v>0</v>
      </c>
      <c r="BHO122" s="1113">
        <f t="shared" si="8080"/>
        <v>0</v>
      </c>
      <c r="BHQ122" s="1120">
        <f t="shared" ref="BHQ122:BID122" si="8081">SUM(BHQ123:BHQ125)</f>
        <v>0</v>
      </c>
      <c r="BHR122" s="1112">
        <f t="shared" si="8081"/>
        <v>0</v>
      </c>
      <c r="BHS122" s="1112">
        <f t="shared" si="8081"/>
        <v>0</v>
      </c>
      <c r="BHT122" s="1112">
        <f t="shared" si="8081"/>
        <v>0</v>
      </c>
      <c r="BHU122" s="1112">
        <f t="shared" si="8081"/>
        <v>0</v>
      </c>
      <c r="BHV122" s="1112">
        <f t="shared" si="8081"/>
        <v>0</v>
      </c>
      <c r="BHW122" s="1112">
        <f t="shared" si="8081"/>
        <v>0</v>
      </c>
      <c r="BHX122" s="1112">
        <f t="shared" si="8081"/>
        <v>0</v>
      </c>
      <c r="BHY122" s="1112">
        <f t="shared" si="8081"/>
        <v>0</v>
      </c>
      <c r="BHZ122" s="1112">
        <f t="shared" si="8081"/>
        <v>0</v>
      </c>
      <c r="BIA122" s="1112">
        <f t="shared" si="8081"/>
        <v>0</v>
      </c>
      <c r="BIB122" s="1112">
        <f t="shared" si="8081"/>
        <v>0</v>
      </c>
      <c r="BIC122" s="1125">
        <f t="shared" si="8081"/>
        <v>0</v>
      </c>
      <c r="BID122" s="1113">
        <f t="shared" si="8081"/>
        <v>0</v>
      </c>
      <c r="BIF122" s="1120">
        <f t="shared" ref="BIF122:BIS122" si="8082">SUM(BIF123:BIF125)</f>
        <v>0</v>
      </c>
      <c r="BIG122" s="1112">
        <f t="shared" si="8082"/>
        <v>0</v>
      </c>
      <c r="BIH122" s="1112">
        <f t="shared" si="8082"/>
        <v>0</v>
      </c>
      <c r="BII122" s="1112">
        <f t="shared" si="8082"/>
        <v>0</v>
      </c>
      <c r="BIJ122" s="1112">
        <f t="shared" si="8082"/>
        <v>0</v>
      </c>
      <c r="BIK122" s="1112">
        <f t="shared" si="8082"/>
        <v>0</v>
      </c>
      <c r="BIL122" s="1112">
        <f t="shared" si="8082"/>
        <v>0</v>
      </c>
      <c r="BIM122" s="1112">
        <f t="shared" si="8082"/>
        <v>0</v>
      </c>
      <c r="BIN122" s="1112">
        <f t="shared" si="8082"/>
        <v>0</v>
      </c>
      <c r="BIO122" s="1112">
        <f t="shared" si="8082"/>
        <v>0</v>
      </c>
      <c r="BIP122" s="1112">
        <f t="shared" si="8082"/>
        <v>0</v>
      </c>
      <c r="BIQ122" s="1112">
        <f t="shared" si="8082"/>
        <v>0</v>
      </c>
      <c r="BIR122" s="1125">
        <f t="shared" si="8082"/>
        <v>0</v>
      </c>
      <c r="BIS122" s="1113">
        <f t="shared" si="8082"/>
        <v>0</v>
      </c>
      <c r="BIU122" s="1120">
        <f t="shared" ref="BIU122:BJH122" si="8083">SUM(BIU123:BIU125)</f>
        <v>0</v>
      </c>
      <c r="BIV122" s="1112">
        <f t="shared" si="8083"/>
        <v>0</v>
      </c>
      <c r="BIW122" s="1112">
        <f t="shared" si="8083"/>
        <v>0</v>
      </c>
      <c r="BIX122" s="1112">
        <f t="shared" si="8083"/>
        <v>0</v>
      </c>
      <c r="BIY122" s="1112">
        <f t="shared" si="8083"/>
        <v>0</v>
      </c>
      <c r="BIZ122" s="1112">
        <f t="shared" si="8083"/>
        <v>0</v>
      </c>
      <c r="BJA122" s="1112">
        <f t="shared" si="8083"/>
        <v>0</v>
      </c>
      <c r="BJB122" s="1112">
        <f t="shared" si="8083"/>
        <v>0</v>
      </c>
      <c r="BJC122" s="1112">
        <f t="shared" si="8083"/>
        <v>0</v>
      </c>
      <c r="BJD122" s="1112">
        <f t="shared" si="8083"/>
        <v>0</v>
      </c>
      <c r="BJE122" s="1112">
        <f t="shared" si="8083"/>
        <v>0</v>
      </c>
      <c r="BJF122" s="1112">
        <f t="shared" si="8083"/>
        <v>0</v>
      </c>
      <c r="BJG122" s="1125">
        <f t="shared" si="8083"/>
        <v>0</v>
      </c>
      <c r="BJH122" s="1113">
        <f t="shared" si="8083"/>
        <v>0</v>
      </c>
      <c r="BJJ122" s="1120">
        <f t="shared" ref="BJJ122:BJW122" si="8084">SUM(BJJ123:BJJ125)</f>
        <v>0</v>
      </c>
      <c r="BJK122" s="1112">
        <f t="shared" si="8084"/>
        <v>0</v>
      </c>
      <c r="BJL122" s="1112">
        <f t="shared" si="8084"/>
        <v>0</v>
      </c>
      <c r="BJM122" s="1112">
        <f t="shared" si="8084"/>
        <v>0</v>
      </c>
      <c r="BJN122" s="1112">
        <f t="shared" si="8084"/>
        <v>0</v>
      </c>
      <c r="BJO122" s="1112">
        <f t="shared" si="8084"/>
        <v>0</v>
      </c>
      <c r="BJP122" s="1112">
        <f t="shared" si="8084"/>
        <v>0</v>
      </c>
      <c r="BJQ122" s="1112">
        <f t="shared" si="8084"/>
        <v>0</v>
      </c>
      <c r="BJR122" s="1112">
        <f t="shared" si="8084"/>
        <v>0</v>
      </c>
      <c r="BJS122" s="1112">
        <f t="shared" si="8084"/>
        <v>0</v>
      </c>
      <c r="BJT122" s="1112">
        <f t="shared" si="8084"/>
        <v>0</v>
      </c>
      <c r="BJU122" s="1112">
        <f t="shared" si="8084"/>
        <v>0</v>
      </c>
      <c r="BJV122" s="1125">
        <f t="shared" si="8084"/>
        <v>0</v>
      </c>
      <c r="BJW122" s="1113">
        <f t="shared" si="8084"/>
        <v>0</v>
      </c>
      <c r="BJY122" s="1120">
        <f t="shared" ref="BJY122:BKL122" si="8085">SUM(BJY123:BJY125)</f>
        <v>0</v>
      </c>
      <c r="BJZ122" s="1112">
        <f t="shared" si="8085"/>
        <v>0</v>
      </c>
      <c r="BKA122" s="1112">
        <f t="shared" si="8085"/>
        <v>0</v>
      </c>
      <c r="BKB122" s="1112">
        <f t="shared" si="8085"/>
        <v>0</v>
      </c>
      <c r="BKC122" s="1112">
        <f t="shared" si="8085"/>
        <v>0</v>
      </c>
      <c r="BKD122" s="1112">
        <f t="shared" si="8085"/>
        <v>0</v>
      </c>
      <c r="BKE122" s="1112">
        <f t="shared" si="8085"/>
        <v>0</v>
      </c>
      <c r="BKF122" s="1112">
        <f t="shared" si="8085"/>
        <v>0</v>
      </c>
      <c r="BKG122" s="1112">
        <f t="shared" si="8085"/>
        <v>0</v>
      </c>
      <c r="BKH122" s="1112">
        <f t="shared" si="8085"/>
        <v>0</v>
      </c>
      <c r="BKI122" s="1112">
        <f t="shared" si="8085"/>
        <v>0</v>
      </c>
      <c r="BKJ122" s="1112">
        <f t="shared" si="8085"/>
        <v>0</v>
      </c>
      <c r="BKK122" s="1125">
        <f t="shared" si="8085"/>
        <v>0</v>
      </c>
      <c r="BKL122" s="1113">
        <f t="shared" si="8085"/>
        <v>0</v>
      </c>
      <c r="BKN122" s="1120">
        <f t="shared" ref="BKN122:BLA122" si="8086">SUM(BKN123:BKN125)</f>
        <v>0</v>
      </c>
      <c r="BKO122" s="1112">
        <f t="shared" si="8086"/>
        <v>0</v>
      </c>
      <c r="BKP122" s="1112">
        <f t="shared" si="8086"/>
        <v>0</v>
      </c>
      <c r="BKQ122" s="1112">
        <f t="shared" si="8086"/>
        <v>0</v>
      </c>
      <c r="BKR122" s="1112">
        <f t="shared" si="8086"/>
        <v>0</v>
      </c>
      <c r="BKS122" s="1112">
        <f t="shared" si="8086"/>
        <v>0</v>
      </c>
      <c r="BKT122" s="1112">
        <f t="shared" si="8086"/>
        <v>0</v>
      </c>
      <c r="BKU122" s="1112">
        <f t="shared" si="8086"/>
        <v>0</v>
      </c>
      <c r="BKV122" s="1112">
        <f t="shared" si="8086"/>
        <v>0</v>
      </c>
      <c r="BKW122" s="1112">
        <f t="shared" si="8086"/>
        <v>0</v>
      </c>
      <c r="BKX122" s="1112">
        <f t="shared" si="8086"/>
        <v>0</v>
      </c>
      <c r="BKY122" s="1112">
        <f t="shared" si="8086"/>
        <v>0</v>
      </c>
      <c r="BKZ122" s="1125">
        <f t="shared" si="8086"/>
        <v>0</v>
      </c>
      <c r="BLA122" s="1113">
        <f t="shared" si="8086"/>
        <v>0</v>
      </c>
      <c r="BLC122" s="1120">
        <f t="shared" ref="BLC122:BLP122" si="8087">SUM(BLC123:BLC125)</f>
        <v>0</v>
      </c>
      <c r="BLD122" s="1112">
        <f t="shared" si="8087"/>
        <v>0</v>
      </c>
      <c r="BLE122" s="1112">
        <f t="shared" si="8087"/>
        <v>0</v>
      </c>
      <c r="BLF122" s="1112">
        <f t="shared" si="8087"/>
        <v>0</v>
      </c>
      <c r="BLG122" s="1112">
        <f t="shared" si="8087"/>
        <v>0</v>
      </c>
      <c r="BLH122" s="1112">
        <f t="shared" si="8087"/>
        <v>0</v>
      </c>
      <c r="BLI122" s="1112">
        <f t="shared" si="8087"/>
        <v>0</v>
      </c>
      <c r="BLJ122" s="1112">
        <f t="shared" si="8087"/>
        <v>0</v>
      </c>
      <c r="BLK122" s="1112">
        <f t="shared" si="8087"/>
        <v>0</v>
      </c>
      <c r="BLL122" s="1112">
        <f t="shared" si="8087"/>
        <v>0</v>
      </c>
      <c r="BLM122" s="1112">
        <f t="shared" si="8087"/>
        <v>0</v>
      </c>
      <c r="BLN122" s="1112">
        <f t="shared" si="8087"/>
        <v>0</v>
      </c>
      <c r="BLO122" s="1125">
        <f t="shared" si="8087"/>
        <v>0</v>
      </c>
      <c r="BLP122" s="1113">
        <f t="shared" si="8087"/>
        <v>0</v>
      </c>
      <c r="BLR122" s="1120">
        <f t="shared" ref="BLR122:BME122" si="8088">SUM(BLR123:BLR125)</f>
        <v>0</v>
      </c>
      <c r="BLS122" s="1112">
        <f t="shared" si="8088"/>
        <v>0</v>
      </c>
      <c r="BLT122" s="1112">
        <f t="shared" si="8088"/>
        <v>0</v>
      </c>
      <c r="BLU122" s="1112">
        <f t="shared" si="8088"/>
        <v>0</v>
      </c>
      <c r="BLV122" s="1112">
        <f t="shared" si="8088"/>
        <v>0</v>
      </c>
      <c r="BLW122" s="1112">
        <f t="shared" si="8088"/>
        <v>0</v>
      </c>
      <c r="BLX122" s="1112">
        <f t="shared" si="8088"/>
        <v>0</v>
      </c>
      <c r="BLY122" s="1112">
        <f t="shared" si="8088"/>
        <v>0</v>
      </c>
      <c r="BLZ122" s="1112">
        <f t="shared" si="8088"/>
        <v>0</v>
      </c>
      <c r="BMA122" s="1112">
        <f t="shared" si="8088"/>
        <v>0</v>
      </c>
      <c r="BMB122" s="1112">
        <f t="shared" si="8088"/>
        <v>0</v>
      </c>
      <c r="BMC122" s="1112">
        <f t="shared" si="8088"/>
        <v>0</v>
      </c>
      <c r="BMD122" s="1125">
        <f t="shared" si="8088"/>
        <v>0</v>
      </c>
      <c r="BME122" s="1113">
        <f t="shared" si="8088"/>
        <v>0</v>
      </c>
      <c r="BMG122" s="1120">
        <f t="shared" ref="BMG122:BMT122" si="8089">SUM(BMG123:BMG125)</f>
        <v>0</v>
      </c>
      <c r="BMH122" s="1112">
        <f t="shared" si="8089"/>
        <v>0</v>
      </c>
      <c r="BMI122" s="1112">
        <f t="shared" si="8089"/>
        <v>0</v>
      </c>
      <c r="BMJ122" s="1112">
        <f t="shared" si="8089"/>
        <v>0</v>
      </c>
      <c r="BMK122" s="1112">
        <f t="shared" si="8089"/>
        <v>0</v>
      </c>
      <c r="BML122" s="1112">
        <f t="shared" si="8089"/>
        <v>0</v>
      </c>
      <c r="BMM122" s="1112">
        <f t="shared" si="8089"/>
        <v>0</v>
      </c>
      <c r="BMN122" s="1112">
        <f t="shared" si="8089"/>
        <v>0</v>
      </c>
      <c r="BMO122" s="1112">
        <f t="shared" si="8089"/>
        <v>0</v>
      </c>
      <c r="BMP122" s="1112">
        <f t="shared" si="8089"/>
        <v>0</v>
      </c>
      <c r="BMQ122" s="1112">
        <f t="shared" si="8089"/>
        <v>0</v>
      </c>
      <c r="BMR122" s="1112">
        <f t="shared" si="8089"/>
        <v>0</v>
      </c>
      <c r="BMS122" s="1125">
        <f t="shared" si="8089"/>
        <v>0</v>
      </c>
      <c r="BMT122" s="1113">
        <f t="shared" si="8089"/>
        <v>0</v>
      </c>
      <c r="BMV122" s="1120">
        <f t="shared" ref="BMV122:BNI122" si="8090">SUM(BMV123:BMV125)</f>
        <v>0</v>
      </c>
      <c r="BMW122" s="1112">
        <f t="shared" si="8090"/>
        <v>0</v>
      </c>
      <c r="BMX122" s="1112">
        <f t="shared" si="8090"/>
        <v>0</v>
      </c>
      <c r="BMY122" s="1112">
        <f t="shared" si="8090"/>
        <v>0</v>
      </c>
      <c r="BMZ122" s="1112">
        <f t="shared" si="8090"/>
        <v>0</v>
      </c>
      <c r="BNA122" s="1112">
        <f t="shared" si="8090"/>
        <v>0</v>
      </c>
      <c r="BNB122" s="1112">
        <f t="shared" si="8090"/>
        <v>0</v>
      </c>
      <c r="BNC122" s="1112">
        <f t="shared" si="8090"/>
        <v>0</v>
      </c>
      <c r="BND122" s="1112">
        <f t="shared" si="8090"/>
        <v>0</v>
      </c>
      <c r="BNE122" s="1112">
        <f t="shared" si="8090"/>
        <v>0</v>
      </c>
      <c r="BNF122" s="1112">
        <f t="shared" si="8090"/>
        <v>0</v>
      </c>
      <c r="BNG122" s="1112">
        <f t="shared" si="8090"/>
        <v>0</v>
      </c>
      <c r="BNH122" s="1125">
        <f t="shared" si="8090"/>
        <v>0</v>
      </c>
      <c r="BNI122" s="1113">
        <f t="shared" si="8090"/>
        <v>0</v>
      </c>
      <c r="BNK122" s="1120">
        <f t="shared" ref="BNK122:BNX122" si="8091">SUM(BNK123:BNK125)</f>
        <v>0</v>
      </c>
      <c r="BNL122" s="1112">
        <f t="shared" si="8091"/>
        <v>0</v>
      </c>
      <c r="BNM122" s="1112">
        <f t="shared" si="8091"/>
        <v>0</v>
      </c>
      <c r="BNN122" s="1112">
        <f t="shared" si="8091"/>
        <v>0</v>
      </c>
      <c r="BNO122" s="1112">
        <f t="shared" si="8091"/>
        <v>0</v>
      </c>
      <c r="BNP122" s="1112">
        <f t="shared" si="8091"/>
        <v>0</v>
      </c>
      <c r="BNQ122" s="1112">
        <f t="shared" si="8091"/>
        <v>0</v>
      </c>
      <c r="BNR122" s="1112">
        <f t="shared" si="8091"/>
        <v>0</v>
      </c>
      <c r="BNS122" s="1112">
        <f t="shared" si="8091"/>
        <v>0</v>
      </c>
      <c r="BNT122" s="1112">
        <f t="shared" si="8091"/>
        <v>0</v>
      </c>
      <c r="BNU122" s="1112">
        <f t="shared" si="8091"/>
        <v>0</v>
      </c>
      <c r="BNV122" s="1112">
        <f t="shared" si="8091"/>
        <v>0</v>
      </c>
      <c r="BNW122" s="1125">
        <f t="shared" si="8091"/>
        <v>0</v>
      </c>
      <c r="BNX122" s="1113">
        <f t="shared" si="8091"/>
        <v>0</v>
      </c>
      <c r="BNZ122" s="1120">
        <f t="shared" ref="BNZ122:BOM122" si="8092">SUM(BNZ123:BNZ125)</f>
        <v>0</v>
      </c>
      <c r="BOA122" s="1112">
        <f t="shared" si="8092"/>
        <v>0</v>
      </c>
      <c r="BOB122" s="1112">
        <f t="shared" si="8092"/>
        <v>0</v>
      </c>
      <c r="BOC122" s="1112">
        <f t="shared" si="8092"/>
        <v>0</v>
      </c>
      <c r="BOD122" s="1112">
        <f t="shared" si="8092"/>
        <v>0</v>
      </c>
      <c r="BOE122" s="1112">
        <f t="shared" si="8092"/>
        <v>0</v>
      </c>
      <c r="BOF122" s="1112">
        <f t="shared" si="8092"/>
        <v>0</v>
      </c>
      <c r="BOG122" s="1112">
        <f t="shared" si="8092"/>
        <v>0</v>
      </c>
      <c r="BOH122" s="1112">
        <f t="shared" si="8092"/>
        <v>0</v>
      </c>
      <c r="BOI122" s="1112">
        <f t="shared" si="8092"/>
        <v>0</v>
      </c>
      <c r="BOJ122" s="1112">
        <f t="shared" si="8092"/>
        <v>0</v>
      </c>
      <c r="BOK122" s="1112">
        <f t="shared" si="8092"/>
        <v>0</v>
      </c>
      <c r="BOL122" s="1125">
        <f t="shared" si="8092"/>
        <v>0</v>
      </c>
      <c r="BOM122" s="1113">
        <f t="shared" si="8092"/>
        <v>0</v>
      </c>
      <c r="BOO122" s="1120">
        <f t="shared" ref="BOO122:BPB122" si="8093">SUM(BOO123:BOO125)</f>
        <v>0</v>
      </c>
      <c r="BOP122" s="1112">
        <f t="shared" si="8093"/>
        <v>0</v>
      </c>
      <c r="BOQ122" s="1112">
        <f t="shared" si="8093"/>
        <v>0</v>
      </c>
      <c r="BOR122" s="1112">
        <f t="shared" si="8093"/>
        <v>0</v>
      </c>
      <c r="BOS122" s="1112">
        <f t="shared" si="8093"/>
        <v>0</v>
      </c>
      <c r="BOT122" s="1112">
        <f t="shared" si="8093"/>
        <v>0</v>
      </c>
      <c r="BOU122" s="1112">
        <f t="shared" si="8093"/>
        <v>0</v>
      </c>
      <c r="BOV122" s="1112">
        <f t="shared" si="8093"/>
        <v>0</v>
      </c>
      <c r="BOW122" s="1112">
        <f t="shared" si="8093"/>
        <v>0</v>
      </c>
      <c r="BOX122" s="1112">
        <f t="shared" si="8093"/>
        <v>0</v>
      </c>
      <c r="BOY122" s="1112">
        <f t="shared" si="8093"/>
        <v>0</v>
      </c>
      <c r="BOZ122" s="1112">
        <f t="shared" si="8093"/>
        <v>0</v>
      </c>
      <c r="BPA122" s="1125">
        <f t="shared" si="8093"/>
        <v>0</v>
      </c>
      <c r="BPB122" s="1113">
        <f t="shared" si="8093"/>
        <v>0</v>
      </c>
      <c r="BPD122" s="1120">
        <f t="shared" ref="BPD122:BPQ122" si="8094">SUM(BPD123:BPD125)</f>
        <v>0</v>
      </c>
      <c r="BPE122" s="1112">
        <f t="shared" si="8094"/>
        <v>0</v>
      </c>
      <c r="BPF122" s="1112">
        <f t="shared" si="8094"/>
        <v>0</v>
      </c>
      <c r="BPG122" s="1112">
        <f t="shared" si="8094"/>
        <v>0</v>
      </c>
      <c r="BPH122" s="1112">
        <f t="shared" si="8094"/>
        <v>0</v>
      </c>
      <c r="BPI122" s="1112">
        <f t="shared" si="8094"/>
        <v>0</v>
      </c>
      <c r="BPJ122" s="1112">
        <f t="shared" si="8094"/>
        <v>0</v>
      </c>
      <c r="BPK122" s="1112">
        <f t="shared" si="8094"/>
        <v>0</v>
      </c>
      <c r="BPL122" s="1112">
        <f t="shared" si="8094"/>
        <v>0</v>
      </c>
      <c r="BPM122" s="1112">
        <f t="shared" si="8094"/>
        <v>0</v>
      </c>
      <c r="BPN122" s="1112">
        <f t="shared" si="8094"/>
        <v>0</v>
      </c>
      <c r="BPO122" s="1112">
        <f t="shared" si="8094"/>
        <v>0</v>
      </c>
      <c r="BPP122" s="1125">
        <f t="shared" si="8094"/>
        <v>0</v>
      </c>
      <c r="BPQ122" s="1113">
        <f t="shared" si="8094"/>
        <v>0</v>
      </c>
      <c r="BPS122" s="1120">
        <f t="shared" ref="BPS122:BQF122" si="8095">SUM(BPS123:BPS125)</f>
        <v>0</v>
      </c>
      <c r="BPT122" s="1112">
        <f t="shared" si="8095"/>
        <v>0</v>
      </c>
      <c r="BPU122" s="1112">
        <f t="shared" si="8095"/>
        <v>0</v>
      </c>
      <c r="BPV122" s="1112">
        <f t="shared" si="8095"/>
        <v>0</v>
      </c>
      <c r="BPW122" s="1112">
        <f t="shared" si="8095"/>
        <v>0</v>
      </c>
      <c r="BPX122" s="1112">
        <f t="shared" si="8095"/>
        <v>0</v>
      </c>
      <c r="BPY122" s="1112">
        <f t="shared" si="8095"/>
        <v>0</v>
      </c>
      <c r="BPZ122" s="1112">
        <f t="shared" si="8095"/>
        <v>0</v>
      </c>
      <c r="BQA122" s="1112">
        <f t="shared" si="8095"/>
        <v>0</v>
      </c>
      <c r="BQB122" s="1112">
        <f t="shared" si="8095"/>
        <v>0</v>
      </c>
      <c r="BQC122" s="1112">
        <f t="shared" si="8095"/>
        <v>0</v>
      </c>
      <c r="BQD122" s="1112">
        <f t="shared" si="8095"/>
        <v>0</v>
      </c>
      <c r="BQE122" s="1125">
        <f t="shared" si="8095"/>
        <v>0</v>
      </c>
      <c r="BQF122" s="1113">
        <f t="shared" si="8095"/>
        <v>0</v>
      </c>
      <c r="BQH122" s="1120">
        <f t="shared" ref="BQH122:BQU122" si="8096">SUM(BQH123:BQH125)</f>
        <v>0</v>
      </c>
      <c r="BQI122" s="1112">
        <f t="shared" si="8096"/>
        <v>0</v>
      </c>
      <c r="BQJ122" s="1112">
        <f t="shared" si="8096"/>
        <v>0</v>
      </c>
      <c r="BQK122" s="1112">
        <f t="shared" si="8096"/>
        <v>0</v>
      </c>
      <c r="BQL122" s="1112">
        <f t="shared" si="8096"/>
        <v>0</v>
      </c>
      <c r="BQM122" s="1112">
        <f t="shared" si="8096"/>
        <v>0</v>
      </c>
      <c r="BQN122" s="1112">
        <f t="shared" si="8096"/>
        <v>0</v>
      </c>
      <c r="BQO122" s="1112">
        <f t="shared" si="8096"/>
        <v>0</v>
      </c>
      <c r="BQP122" s="1112">
        <f t="shared" si="8096"/>
        <v>0</v>
      </c>
      <c r="BQQ122" s="1112">
        <f t="shared" si="8096"/>
        <v>0</v>
      </c>
      <c r="BQR122" s="1112">
        <f t="shared" si="8096"/>
        <v>0</v>
      </c>
      <c r="BQS122" s="1112">
        <f t="shared" si="8096"/>
        <v>0</v>
      </c>
      <c r="BQT122" s="1125">
        <f t="shared" si="8096"/>
        <v>0</v>
      </c>
      <c r="BQU122" s="1113">
        <f t="shared" si="8096"/>
        <v>0</v>
      </c>
      <c r="BQW122" s="1120">
        <f t="shared" ref="BQW122:BRJ122" si="8097">SUM(BQW123:BQW125)</f>
        <v>0</v>
      </c>
      <c r="BQX122" s="1112">
        <f t="shared" si="8097"/>
        <v>0</v>
      </c>
      <c r="BQY122" s="1112">
        <f t="shared" si="8097"/>
        <v>0</v>
      </c>
      <c r="BQZ122" s="1112">
        <f t="shared" si="8097"/>
        <v>0</v>
      </c>
      <c r="BRA122" s="1112">
        <f t="shared" si="8097"/>
        <v>0</v>
      </c>
      <c r="BRB122" s="1112">
        <f t="shared" si="8097"/>
        <v>0</v>
      </c>
      <c r="BRC122" s="1112">
        <f t="shared" si="8097"/>
        <v>0</v>
      </c>
      <c r="BRD122" s="1112">
        <f t="shared" si="8097"/>
        <v>0</v>
      </c>
      <c r="BRE122" s="1112">
        <f t="shared" si="8097"/>
        <v>0</v>
      </c>
      <c r="BRF122" s="1112">
        <f t="shared" si="8097"/>
        <v>0</v>
      </c>
      <c r="BRG122" s="1112">
        <f t="shared" si="8097"/>
        <v>0</v>
      </c>
      <c r="BRH122" s="1112">
        <f t="shared" si="8097"/>
        <v>0</v>
      </c>
      <c r="BRI122" s="1125">
        <f t="shared" si="8097"/>
        <v>0</v>
      </c>
      <c r="BRJ122" s="1113">
        <f t="shared" si="8097"/>
        <v>0</v>
      </c>
      <c r="BRL122" s="1120">
        <f t="shared" ref="BRL122:BRY122" si="8098">SUM(BRL123:BRL125)</f>
        <v>0</v>
      </c>
      <c r="BRM122" s="1112">
        <f t="shared" si="8098"/>
        <v>0</v>
      </c>
      <c r="BRN122" s="1112">
        <f t="shared" si="8098"/>
        <v>0</v>
      </c>
      <c r="BRO122" s="1112">
        <f t="shared" si="8098"/>
        <v>0</v>
      </c>
      <c r="BRP122" s="1112">
        <f t="shared" si="8098"/>
        <v>0</v>
      </c>
      <c r="BRQ122" s="1112">
        <f t="shared" si="8098"/>
        <v>0</v>
      </c>
      <c r="BRR122" s="1112">
        <f t="shared" si="8098"/>
        <v>0</v>
      </c>
      <c r="BRS122" s="1112">
        <f t="shared" si="8098"/>
        <v>0</v>
      </c>
      <c r="BRT122" s="1112">
        <f t="shared" si="8098"/>
        <v>0</v>
      </c>
      <c r="BRU122" s="1112">
        <f t="shared" si="8098"/>
        <v>0</v>
      </c>
      <c r="BRV122" s="1112">
        <f t="shared" si="8098"/>
        <v>0</v>
      </c>
      <c r="BRW122" s="1112">
        <f t="shared" si="8098"/>
        <v>0</v>
      </c>
      <c r="BRX122" s="1125">
        <f t="shared" si="8098"/>
        <v>0</v>
      </c>
      <c r="BRY122" s="1113">
        <f t="shared" si="8098"/>
        <v>0</v>
      </c>
      <c r="BSA122" s="1120">
        <f t="shared" ref="BSA122:BSN122" si="8099">SUM(BSA123:BSA125)</f>
        <v>0</v>
      </c>
      <c r="BSB122" s="1112">
        <f t="shared" si="8099"/>
        <v>0</v>
      </c>
      <c r="BSC122" s="1112">
        <f t="shared" si="8099"/>
        <v>0</v>
      </c>
      <c r="BSD122" s="1112">
        <f t="shared" si="8099"/>
        <v>0</v>
      </c>
      <c r="BSE122" s="1112">
        <f t="shared" si="8099"/>
        <v>0</v>
      </c>
      <c r="BSF122" s="1112">
        <f t="shared" si="8099"/>
        <v>0</v>
      </c>
      <c r="BSG122" s="1112">
        <f t="shared" si="8099"/>
        <v>0</v>
      </c>
      <c r="BSH122" s="1112">
        <f t="shared" si="8099"/>
        <v>0</v>
      </c>
      <c r="BSI122" s="1112">
        <f t="shared" si="8099"/>
        <v>0</v>
      </c>
      <c r="BSJ122" s="1112">
        <f t="shared" si="8099"/>
        <v>0</v>
      </c>
      <c r="BSK122" s="1112">
        <f t="shared" si="8099"/>
        <v>0</v>
      </c>
      <c r="BSL122" s="1112">
        <f t="shared" si="8099"/>
        <v>0</v>
      </c>
      <c r="BSM122" s="1125">
        <f t="shared" si="8099"/>
        <v>0</v>
      </c>
      <c r="BSN122" s="1113">
        <f t="shared" si="8099"/>
        <v>0</v>
      </c>
      <c r="BSP122" s="1120">
        <f t="shared" ref="BSP122:BTC122" si="8100">SUM(BSP123:BSP125)</f>
        <v>0</v>
      </c>
      <c r="BSQ122" s="1112">
        <f t="shared" si="8100"/>
        <v>0</v>
      </c>
      <c r="BSR122" s="1112">
        <f t="shared" si="8100"/>
        <v>0</v>
      </c>
      <c r="BSS122" s="1112">
        <f t="shared" si="8100"/>
        <v>0</v>
      </c>
      <c r="BST122" s="1112">
        <f t="shared" si="8100"/>
        <v>0</v>
      </c>
      <c r="BSU122" s="1112">
        <f t="shared" si="8100"/>
        <v>0</v>
      </c>
      <c r="BSV122" s="1112">
        <f t="shared" si="8100"/>
        <v>0</v>
      </c>
      <c r="BSW122" s="1112">
        <f t="shared" si="8100"/>
        <v>0</v>
      </c>
      <c r="BSX122" s="1112">
        <f t="shared" si="8100"/>
        <v>0</v>
      </c>
      <c r="BSY122" s="1112">
        <f t="shared" si="8100"/>
        <v>0</v>
      </c>
      <c r="BSZ122" s="1112">
        <f t="shared" si="8100"/>
        <v>0</v>
      </c>
      <c r="BTA122" s="1112">
        <f t="shared" si="8100"/>
        <v>0</v>
      </c>
      <c r="BTB122" s="1125">
        <f t="shared" si="8100"/>
        <v>0</v>
      </c>
      <c r="BTC122" s="1113">
        <f t="shared" si="8100"/>
        <v>0</v>
      </c>
      <c r="BTE122" s="1120">
        <f t="shared" ref="BTE122:BTR122" si="8101">SUM(BTE123:BTE125)</f>
        <v>0</v>
      </c>
      <c r="BTF122" s="1112">
        <f t="shared" si="8101"/>
        <v>0</v>
      </c>
      <c r="BTG122" s="1112">
        <f t="shared" si="8101"/>
        <v>0</v>
      </c>
      <c r="BTH122" s="1112">
        <f t="shared" si="8101"/>
        <v>0</v>
      </c>
      <c r="BTI122" s="1112">
        <f t="shared" si="8101"/>
        <v>0</v>
      </c>
      <c r="BTJ122" s="1112">
        <f t="shared" si="8101"/>
        <v>0</v>
      </c>
      <c r="BTK122" s="1112">
        <f t="shared" si="8101"/>
        <v>0</v>
      </c>
      <c r="BTL122" s="1112">
        <f t="shared" si="8101"/>
        <v>0</v>
      </c>
      <c r="BTM122" s="1112">
        <f t="shared" si="8101"/>
        <v>0</v>
      </c>
      <c r="BTN122" s="1112">
        <f t="shared" si="8101"/>
        <v>0</v>
      </c>
      <c r="BTO122" s="1112">
        <f t="shared" si="8101"/>
        <v>0</v>
      </c>
      <c r="BTP122" s="1112">
        <f t="shared" si="8101"/>
        <v>0</v>
      </c>
      <c r="BTQ122" s="1125">
        <f t="shared" si="8101"/>
        <v>0</v>
      </c>
      <c r="BTR122" s="1113">
        <f t="shared" si="8101"/>
        <v>0</v>
      </c>
      <c r="BTT122" s="1120">
        <f t="shared" ref="BTT122:BUG122" si="8102">SUM(BTT123:BTT125)</f>
        <v>0</v>
      </c>
      <c r="BTU122" s="1112">
        <f t="shared" si="8102"/>
        <v>0</v>
      </c>
      <c r="BTV122" s="1112">
        <f t="shared" si="8102"/>
        <v>0</v>
      </c>
      <c r="BTW122" s="1112">
        <f t="shared" si="8102"/>
        <v>0</v>
      </c>
      <c r="BTX122" s="1112">
        <f t="shared" si="8102"/>
        <v>0</v>
      </c>
      <c r="BTY122" s="1112">
        <f t="shared" si="8102"/>
        <v>0</v>
      </c>
      <c r="BTZ122" s="1112">
        <f t="shared" si="8102"/>
        <v>0</v>
      </c>
      <c r="BUA122" s="1112">
        <f t="shared" si="8102"/>
        <v>0</v>
      </c>
      <c r="BUB122" s="1112">
        <f t="shared" si="8102"/>
        <v>0</v>
      </c>
      <c r="BUC122" s="1112">
        <f t="shared" si="8102"/>
        <v>0</v>
      </c>
      <c r="BUD122" s="1112">
        <f t="shared" si="8102"/>
        <v>0</v>
      </c>
      <c r="BUE122" s="1112">
        <f t="shared" si="8102"/>
        <v>0</v>
      </c>
      <c r="BUF122" s="1125">
        <f t="shared" si="8102"/>
        <v>0</v>
      </c>
      <c r="BUG122" s="1113">
        <f t="shared" si="8102"/>
        <v>0</v>
      </c>
      <c r="BUI122" s="1120">
        <f t="shared" ref="BUI122:BUV122" si="8103">SUM(BUI123:BUI125)</f>
        <v>0</v>
      </c>
      <c r="BUJ122" s="1112">
        <f t="shared" si="8103"/>
        <v>0</v>
      </c>
      <c r="BUK122" s="1112">
        <f t="shared" si="8103"/>
        <v>0</v>
      </c>
      <c r="BUL122" s="1112">
        <f t="shared" si="8103"/>
        <v>0</v>
      </c>
      <c r="BUM122" s="1112">
        <f t="shared" si="8103"/>
        <v>0</v>
      </c>
      <c r="BUN122" s="1112">
        <f t="shared" si="8103"/>
        <v>0</v>
      </c>
      <c r="BUO122" s="1112">
        <f t="shared" si="8103"/>
        <v>0</v>
      </c>
      <c r="BUP122" s="1112">
        <f t="shared" si="8103"/>
        <v>0</v>
      </c>
      <c r="BUQ122" s="1112">
        <f t="shared" si="8103"/>
        <v>0</v>
      </c>
      <c r="BUR122" s="1112">
        <f t="shared" si="8103"/>
        <v>0</v>
      </c>
      <c r="BUS122" s="1112">
        <f t="shared" si="8103"/>
        <v>0</v>
      </c>
      <c r="BUT122" s="1112">
        <f t="shared" si="8103"/>
        <v>0</v>
      </c>
      <c r="BUU122" s="1125">
        <f t="shared" si="8103"/>
        <v>0</v>
      </c>
      <c r="BUV122" s="1113">
        <f t="shared" si="8103"/>
        <v>0</v>
      </c>
      <c r="BUX122" s="1120">
        <f t="shared" ref="BUX122:BVK122" si="8104">SUM(BUX123:BUX125)</f>
        <v>0</v>
      </c>
      <c r="BUY122" s="1112">
        <f t="shared" si="8104"/>
        <v>0</v>
      </c>
      <c r="BUZ122" s="1112">
        <f t="shared" si="8104"/>
        <v>0</v>
      </c>
      <c r="BVA122" s="1112">
        <f t="shared" si="8104"/>
        <v>0</v>
      </c>
      <c r="BVB122" s="1112">
        <f t="shared" si="8104"/>
        <v>0</v>
      </c>
      <c r="BVC122" s="1112">
        <f t="shared" si="8104"/>
        <v>0</v>
      </c>
      <c r="BVD122" s="1112">
        <f t="shared" si="8104"/>
        <v>0</v>
      </c>
      <c r="BVE122" s="1112">
        <f t="shared" si="8104"/>
        <v>0</v>
      </c>
      <c r="BVF122" s="1112">
        <f t="shared" si="8104"/>
        <v>0</v>
      </c>
      <c r="BVG122" s="1112">
        <f t="shared" si="8104"/>
        <v>0</v>
      </c>
      <c r="BVH122" s="1112">
        <f t="shared" si="8104"/>
        <v>0</v>
      </c>
      <c r="BVI122" s="1112">
        <f t="shared" si="8104"/>
        <v>0</v>
      </c>
      <c r="BVJ122" s="1125">
        <f t="shared" si="8104"/>
        <v>0</v>
      </c>
      <c r="BVK122" s="1113">
        <f t="shared" si="8104"/>
        <v>0</v>
      </c>
      <c r="BVM122" s="1120">
        <f t="shared" ref="BVM122:BVZ122" si="8105">SUM(BVM123:BVM125)</f>
        <v>0</v>
      </c>
      <c r="BVN122" s="1112">
        <f t="shared" si="8105"/>
        <v>0</v>
      </c>
      <c r="BVO122" s="1112">
        <f t="shared" si="8105"/>
        <v>0</v>
      </c>
      <c r="BVP122" s="1112">
        <f t="shared" si="8105"/>
        <v>0</v>
      </c>
      <c r="BVQ122" s="1112">
        <f t="shared" si="8105"/>
        <v>0</v>
      </c>
      <c r="BVR122" s="1112">
        <f t="shared" si="8105"/>
        <v>0</v>
      </c>
      <c r="BVS122" s="1112">
        <f t="shared" si="8105"/>
        <v>0</v>
      </c>
      <c r="BVT122" s="1112">
        <f t="shared" si="8105"/>
        <v>0</v>
      </c>
      <c r="BVU122" s="1112">
        <f t="shared" si="8105"/>
        <v>0</v>
      </c>
      <c r="BVV122" s="1112">
        <f t="shared" si="8105"/>
        <v>0</v>
      </c>
      <c r="BVW122" s="1112">
        <f t="shared" si="8105"/>
        <v>0</v>
      </c>
      <c r="BVX122" s="1112">
        <f t="shared" si="8105"/>
        <v>0</v>
      </c>
      <c r="BVY122" s="1125">
        <f t="shared" si="8105"/>
        <v>0</v>
      </c>
      <c r="BVZ122" s="1113">
        <f t="shared" si="8105"/>
        <v>0</v>
      </c>
      <c r="BWB122" s="1120">
        <f t="shared" ref="BWB122:BWO122" si="8106">SUM(BWB123:BWB125)</f>
        <v>0</v>
      </c>
      <c r="BWC122" s="1112">
        <f t="shared" si="8106"/>
        <v>0</v>
      </c>
      <c r="BWD122" s="1112">
        <f t="shared" si="8106"/>
        <v>0</v>
      </c>
      <c r="BWE122" s="1112">
        <f t="shared" si="8106"/>
        <v>0</v>
      </c>
      <c r="BWF122" s="1112">
        <f t="shared" si="8106"/>
        <v>0</v>
      </c>
      <c r="BWG122" s="1112">
        <f t="shared" si="8106"/>
        <v>0</v>
      </c>
      <c r="BWH122" s="1112">
        <f t="shared" si="8106"/>
        <v>0</v>
      </c>
      <c r="BWI122" s="1112">
        <f t="shared" si="8106"/>
        <v>0</v>
      </c>
      <c r="BWJ122" s="1112">
        <f t="shared" si="8106"/>
        <v>0</v>
      </c>
      <c r="BWK122" s="1112">
        <f t="shared" si="8106"/>
        <v>0</v>
      </c>
      <c r="BWL122" s="1112">
        <f t="shared" si="8106"/>
        <v>0</v>
      </c>
      <c r="BWM122" s="1112">
        <f t="shared" si="8106"/>
        <v>0</v>
      </c>
      <c r="BWN122" s="1125">
        <f t="shared" si="8106"/>
        <v>0</v>
      </c>
      <c r="BWO122" s="1113">
        <f t="shared" si="8106"/>
        <v>0</v>
      </c>
    </row>
    <row r="123" spans="2:1965" ht="30" customHeight="1" x14ac:dyDescent="0.2">
      <c r="B123" s="1114" t="s">
        <v>780</v>
      </c>
      <c r="C123" s="1109"/>
      <c r="D123" s="1109"/>
      <c r="E123" s="1109"/>
      <c r="F123" s="1109"/>
      <c r="G123" s="1112">
        <f>C123+D123-E123+F123</f>
        <v>0</v>
      </c>
      <c r="H123" s="1109"/>
      <c r="I123" s="1109"/>
      <c r="J123" s="1109"/>
      <c r="K123" s="1109"/>
      <c r="L123" s="1109"/>
      <c r="M123" s="1111"/>
      <c r="N123" s="1112">
        <f>H123+I123-J123+K123-L123+M123</f>
        <v>0</v>
      </c>
      <c r="O123" s="1126"/>
      <c r="P123" s="1110"/>
      <c r="Q123" s="1109"/>
      <c r="R123" s="1109"/>
      <c r="S123" s="1109"/>
      <c r="T123" s="1109"/>
      <c r="U123" s="1112">
        <f>Q123+R123-S123+T123</f>
        <v>0</v>
      </c>
      <c r="V123" s="1109"/>
      <c r="W123" s="1109"/>
      <c r="X123" s="1109"/>
      <c r="Y123" s="1109"/>
      <c r="Z123" s="1109"/>
      <c r="AA123" s="1111"/>
      <c r="AB123" s="1112">
        <f>V123+W123-X123+Y123-Z123+AA123</f>
        <v>0</v>
      </c>
      <c r="AC123" s="1126"/>
      <c r="AD123" s="1110"/>
      <c r="AF123" s="1121"/>
      <c r="AG123" s="1109"/>
      <c r="AH123" s="1109"/>
      <c r="AI123" s="1109"/>
      <c r="AJ123" s="1112">
        <f>AF123+AG123-AH123+AI123</f>
        <v>0</v>
      </c>
      <c r="AK123" s="1109"/>
      <c r="AL123" s="1109"/>
      <c r="AM123" s="1109"/>
      <c r="AN123" s="1109"/>
      <c r="AO123" s="1109"/>
      <c r="AP123" s="1111"/>
      <c r="AQ123" s="1112">
        <f>AK123+AL123-AM123+AN123-AO123+AP123</f>
        <v>0</v>
      </c>
      <c r="AR123" s="1126"/>
      <c r="AS123" s="1110"/>
      <c r="AU123" s="1121"/>
      <c r="AV123" s="1109"/>
      <c r="AW123" s="1109"/>
      <c r="AX123" s="1109"/>
      <c r="AY123" s="1112">
        <f>AU123+AV123-AW123+AX123</f>
        <v>0</v>
      </c>
      <c r="AZ123" s="1109"/>
      <c r="BA123" s="1109"/>
      <c r="BB123" s="1109"/>
      <c r="BC123" s="1109"/>
      <c r="BD123" s="1109"/>
      <c r="BE123" s="1111"/>
      <c r="BF123" s="1112">
        <f>AZ123+BA123-BB123+BC123-BD123+BE123</f>
        <v>0</v>
      </c>
      <c r="BG123" s="1126"/>
      <c r="BH123" s="1110"/>
      <c r="BJ123" s="1121"/>
      <c r="BK123" s="1109"/>
      <c r="BL123" s="1109"/>
      <c r="BM123" s="1109"/>
      <c r="BN123" s="1112">
        <f>BJ123+BK123-BL123+BM123</f>
        <v>0</v>
      </c>
      <c r="BO123" s="1109"/>
      <c r="BP123" s="1109"/>
      <c r="BQ123" s="1109"/>
      <c r="BR123" s="1109"/>
      <c r="BS123" s="1109"/>
      <c r="BT123" s="1111"/>
      <c r="BU123" s="1112">
        <f>BO123+BP123-BQ123+BR123-BS123+BT123</f>
        <v>0</v>
      </c>
      <c r="BV123" s="1126"/>
      <c r="BW123" s="1110"/>
      <c r="BY123" s="1121"/>
      <c r="BZ123" s="1109"/>
      <c r="CA123" s="1109"/>
      <c r="CB123" s="1109"/>
      <c r="CC123" s="1112">
        <f>BY123+BZ123-CA123+CB123</f>
        <v>0</v>
      </c>
      <c r="CD123" s="1109"/>
      <c r="CE123" s="1109"/>
      <c r="CF123" s="1109"/>
      <c r="CG123" s="1109"/>
      <c r="CH123" s="1109"/>
      <c r="CI123" s="1111"/>
      <c r="CJ123" s="1112">
        <f>CD123+CE123-CF123+CG123-CH123+CI123</f>
        <v>0</v>
      </c>
      <c r="CK123" s="1126"/>
      <c r="CL123" s="1110"/>
      <c r="CN123" s="1121"/>
      <c r="CO123" s="1109"/>
      <c r="CP123" s="1109"/>
      <c r="CQ123" s="1109"/>
      <c r="CR123" s="1112">
        <f>CN123+CO123-CP123+CQ123</f>
        <v>0</v>
      </c>
      <c r="CS123" s="1109"/>
      <c r="CT123" s="1109"/>
      <c r="CU123" s="1109"/>
      <c r="CV123" s="1109"/>
      <c r="CW123" s="1109"/>
      <c r="CX123" s="1111"/>
      <c r="CY123" s="1112">
        <f>CS123+CT123-CU123+CV123-CW123+CX123</f>
        <v>0</v>
      </c>
      <c r="CZ123" s="1126"/>
      <c r="DA123" s="1110"/>
      <c r="DC123" s="1121"/>
      <c r="DD123" s="1109"/>
      <c r="DE123" s="1109"/>
      <c r="DF123" s="1109"/>
      <c r="DG123" s="1112">
        <f>DC123+DD123-DE123+DF123</f>
        <v>0</v>
      </c>
      <c r="DH123" s="1109"/>
      <c r="DI123" s="1109"/>
      <c r="DJ123" s="1109"/>
      <c r="DK123" s="1109"/>
      <c r="DL123" s="1109"/>
      <c r="DM123" s="1111"/>
      <c r="DN123" s="1112">
        <f>DH123+DI123-DJ123+DK123-DL123+DM123</f>
        <v>0</v>
      </c>
      <c r="DO123" s="1126"/>
      <c r="DP123" s="1110"/>
      <c r="DR123" s="1121"/>
      <c r="DS123" s="1109"/>
      <c r="DT123" s="1109"/>
      <c r="DU123" s="1109"/>
      <c r="DV123" s="1112">
        <f>DR123+DS123-DT123+DU123</f>
        <v>0</v>
      </c>
      <c r="DW123" s="1109"/>
      <c r="DX123" s="1109"/>
      <c r="DY123" s="1109"/>
      <c r="DZ123" s="1109"/>
      <c r="EA123" s="1109"/>
      <c r="EB123" s="1111"/>
      <c r="EC123" s="1112">
        <f>DW123+DX123-DY123+DZ123-EA123+EB123</f>
        <v>0</v>
      </c>
      <c r="ED123" s="1126"/>
      <c r="EE123" s="1110"/>
      <c r="EG123" s="1121"/>
      <c r="EH123" s="1109"/>
      <c r="EI123" s="1109"/>
      <c r="EJ123" s="1109"/>
      <c r="EK123" s="1112">
        <f>EG123+EH123-EI123+EJ123</f>
        <v>0</v>
      </c>
      <c r="EL123" s="1109"/>
      <c r="EM123" s="1109"/>
      <c r="EN123" s="1109"/>
      <c r="EO123" s="1109"/>
      <c r="EP123" s="1109"/>
      <c r="EQ123" s="1111"/>
      <c r="ER123" s="1112">
        <f>EL123+EM123-EN123+EO123-EP123+EQ123</f>
        <v>0</v>
      </c>
      <c r="ES123" s="1126"/>
      <c r="ET123" s="1110"/>
      <c r="EV123" s="1121"/>
      <c r="EW123" s="1109"/>
      <c r="EX123" s="1109"/>
      <c r="EY123" s="1109"/>
      <c r="EZ123" s="1112">
        <f>EV123+EW123-EX123+EY123</f>
        <v>0</v>
      </c>
      <c r="FA123" s="1109"/>
      <c r="FB123" s="1109"/>
      <c r="FC123" s="1109"/>
      <c r="FD123" s="1109"/>
      <c r="FE123" s="1109"/>
      <c r="FF123" s="1111"/>
      <c r="FG123" s="1112">
        <f>FA123+FB123-FC123+FD123-FE123+FF123</f>
        <v>0</v>
      </c>
      <c r="FH123" s="1126"/>
      <c r="FI123" s="1110"/>
      <c r="FK123" s="1121"/>
      <c r="FL123" s="1109"/>
      <c r="FM123" s="1109"/>
      <c r="FN123" s="1109"/>
      <c r="FO123" s="1112">
        <f>FK123+FL123-FM123+FN123</f>
        <v>0</v>
      </c>
      <c r="FP123" s="1109"/>
      <c r="FQ123" s="1109"/>
      <c r="FR123" s="1109"/>
      <c r="FS123" s="1109"/>
      <c r="FT123" s="1109"/>
      <c r="FU123" s="1111"/>
      <c r="FV123" s="1112">
        <f>FP123+FQ123-FR123+FS123-FT123+FU123</f>
        <v>0</v>
      </c>
      <c r="FW123" s="1126"/>
      <c r="FX123" s="1110"/>
      <c r="FZ123" s="1121"/>
      <c r="GA123" s="1109"/>
      <c r="GB123" s="1109"/>
      <c r="GC123" s="1109"/>
      <c r="GD123" s="1112">
        <f>FZ123+GA123-GB123+GC123</f>
        <v>0</v>
      </c>
      <c r="GE123" s="1109"/>
      <c r="GF123" s="1109"/>
      <c r="GG123" s="1109"/>
      <c r="GH123" s="1109"/>
      <c r="GI123" s="1109"/>
      <c r="GJ123" s="1111"/>
      <c r="GK123" s="1112">
        <f>GE123+GF123-GG123+GH123-GI123+GJ123</f>
        <v>0</v>
      </c>
      <c r="GL123" s="1126"/>
      <c r="GM123" s="1110"/>
      <c r="GO123" s="1121"/>
      <c r="GP123" s="1109"/>
      <c r="GQ123" s="1109"/>
      <c r="GR123" s="1109"/>
      <c r="GS123" s="1112">
        <f>GO123+GP123-GQ123+GR123</f>
        <v>0</v>
      </c>
      <c r="GT123" s="1109"/>
      <c r="GU123" s="1109"/>
      <c r="GV123" s="1109"/>
      <c r="GW123" s="1109"/>
      <c r="GX123" s="1109"/>
      <c r="GY123" s="1111"/>
      <c r="GZ123" s="1112">
        <f>GT123+GU123-GV123+GW123-GX123+GY123</f>
        <v>0</v>
      </c>
      <c r="HA123" s="1126"/>
      <c r="HB123" s="1110"/>
      <c r="HD123" s="1121"/>
      <c r="HE123" s="1109"/>
      <c r="HF123" s="1109"/>
      <c r="HG123" s="1109"/>
      <c r="HH123" s="1112">
        <f>HD123+HE123-HF123+HG123</f>
        <v>0</v>
      </c>
      <c r="HI123" s="1109"/>
      <c r="HJ123" s="1109"/>
      <c r="HK123" s="1109"/>
      <c r="HL123" s="1109"/>
      <c r="HM123" s="1109"/>
      <c r="HN123" s="1111"/>
      <c r="HO123" s="1112">
        <f>HI123+HJ123-HK123+HL123-HM123+HN123</f>
        <v>0</v>
      </c>
      <c r="HP123" s="1126"/>
      <c r="HQ123" s="1110"/>
      <c r="HS123" s="1121"/>
      <c r="HT123" s="1109"/>
      <c r="HU123" s="1109"/>
      <c r="HV123" s="1109"/>
      <c r="HW123" s="1112">
        <f>HS123+HT123-HU123+HV123</f>
        <v>0</v>
      </c>
      <c r="HX123" s="1109"/>
      <c r="HY123" s="1109"/>
      <c r="HZ123" s="1109"/>
      <c r="IA123" s="1109"/>
      <c r="IB123" s="1109"/>
      <c r="IC123" s="1111"/>
      <c r="ID123" s="1112">
        <f>HX123+HY123-HZ123+IA123-IB123+IC123</f>
        <v>0</v>
      </c>
      <c r="IE123" s="1126"/>
      <c r="IF123" s="1110"/>
      <c r="IH123" s="1121"/>
      <c r="II123" s="1109"/>
      <c r="IJ123" s="1109"/>
      <c r="IK123" s="1109"/>
      <c r="IL123" s="1112">
        <f>IH123+II123-IJ123+IK123</f>
        <v>0</v>
      </c>
      <c r="IM123" s="1109"/>
      <c r="IN123" s="1109"/>
      <c r="IO123" s="1109"/>
      <c r="IP123" s="1109"/>
      <c r="IQ123" s="1109"/>
      <c r="IR123" s="1111"/>
      <c r="IS123" s="1112">
        <f>IM123+IN123-IO123+IP123-IQ123+IR123</f>
        <v>0</v>
      </c>
      <c r="IT123" s="1126"/>
      <c r="IU123" s="1110"/>
      <c r="IW123" s="1121"/>
      <c r="IX123" s="1109"/>
      <c r="IY123" s="1109"/>
      <c r="IZ123" s="1109"/>
      <c r="JA123" s="1112">
        <f>IW123+IX123-IY123+IZ123</f>
        <v>0</v>
      </c>
      <c r="JB123" s="1109"/>
      <c r="JC123" s="1109"/>
      <c r="JD123" s="1109"/>
      <c r="JE123" s="1109"/>
      <c r="JF123" s="1109"/>
      <c r="JG123" s="1111"/>
      <c r="JH123" s="1112">
        <f>JB123+JC123-JD123+JE123-JF123+JG123</f>
        <v>0</v>
      </c>
      <c r="JI123" s="1126"/>
      <c r="JJ123" s="1110"/>
      <c r="JL123" s="1121"/>
      <c r="JM123" s="1109"/>
      <c r="JN123" s="1109"/>
      <c r="JO123" s="1109"/>
      <c r="JP123" s="1112">
        <f>JL123+JM123-JN123+JO123</f>
        <v>0</v>
      </c>
      <c r="JQ123" s="1109"/>
      <c r="JR123" s="1109"/>
      <c r="JS123" s="1109"/>
      <c r="JT123" s="1109"/>
      <c r="JU123" s="1109"/>
      <c r="JV123" s="1111"/>
      <c r="JW123" s="1112">
        <f>JQ123+JR123-JS123+JT123-JU123+JV123</f>
        <v>0</v>
      </c>
      <c r="JX123" s="1126"/>
      <c r="JY123" s="1110"/>
      <c r="KA123" s="1121"/>
      <c r="KB123" s="1109"/>
      <c r="KC123" s="1109"/>
      <c r="KD123" s="1109"/>
      <c r="KE123" s="1112">
        <f>KA123+KB123-KC123+KD123</f>
        <v>0</v>
      </c>
      <c r="KF123" s="1109"/>
      <c r="KG123" s="1109"/>
      <c r="KH123" s="1109"/>
      <c r="KI123" s="1109"/>
      <c r="KJ123" s="1109"/>
      <c r="KK123" s="1111"/>
      <c r="KL123" s="1112">
        <f>KF123+KG123-KH123+KI123-KJ123+KK123</f>
        <v>0</v>
      </c>
      <c r="KM123" s="1126"/>
      <c r="KN123" s="1110"/>
      <c r="KP123" s="1121"/>
      <c r="KQ123" s="1109"/>
      <c r="KR123" s="1109"/>
      <c r="KS123" s="1109"/>
      <c r="KT123" s="1112">
        <f>KP123+KQ123-KR123+KS123</f>
        <v>0</v>
      </c>
      <c r="KU123" s="1109"/>
      <c r="KV123" s="1109"/>
      <c r="KW123" s="1109"/>
      <c r="KX123" s="1109"/>
      <c r="KY123" s="1109"/>
      <c r="KZ123" s="1111"/>
      <c r="LA123" s="1112">
        <f>KU123+KV123-KW123+KX123-KY123+KZ123</f>
        <v>0</v>
      </c>
      <c r="LB123" s="1126"/>
      <c r="LC123" s="1110"/>
      <c r="LE123" s="1121"/>
      <c r="LF123" s="1109"/>
      <c r="LG123" s="1109"/>
      <c r="LH123" s="1109"/>
      <c r="LI123" s="1112">
        <f>LE123+LF123-LG123+LH123</f>
        <v>0</v>
      </c>
      <c r="LJ123" s="1109"/>
      <c r="LK123" s="1109"/>
      <c r="LL123" s="1109"/>
      <c r="LM123" s="1109"/>
      <c r="LN123" s="1109"/>
      <c r="LO123" s="1111"/>
      <c r="LP123" s="1112">
        <f>LJ123+LK123-LL123+LM123-LN123+LO123</f>
        <v>0</v>
      </c>
      <c r="LQ123" s="1126"/>
      <c r="LR123" s="1110"/>
      <c r="LT123" s="1121"/>
      <c r="LU123" s="1109"/>
      <c r="LV123" s="1109"/>
      <c r="LW123" s="1109"/>
      <c r="LX123" s="1112">
        <f>LT123+LU123-LV123+LW123</f>
        <v>0</v>
      </c>
      <c r="LY123" s="1109"/>
      <c r="LZ123" s="1109"/>
      <c r="MA123" s="1109"/>
      <c r="MB123" s="1109"/>
      <c r="MC123" s="1109"/>
      <c r="MD123" s="1111"/>
      <c r="ME123" s="1112">
        <f>LY123+LZ123-MA123+MB123-MC123+MD123</f>
        <v>0</v>
      </c>
      <c r="MF123" s="1126"/>
      <c r="MG123" s="1110"/>
      <c r="MI123" s="1121"/>
      <c r="MJ123" s="1109"/>
      <c r="MK123" s="1109"/>
      <c r="ML123" s="1109"/>
      <c r="MM123" s="1112">
        <f>MI123+MJ123-MK123+ML123</f>
        <v>0</v>
      </c>
      <c r="MN123" s="1109"/>
      <c r="MO123" s="1109"/>
      <c r="MP123" s="1109"/>
      <c r="MQ123" s="1109"/>
      <c r="MR123" s="1109"/>
      <c r="MS123" s="1111"/>
      <c r="MT123" s="1112">
        <f>MN123+MO123-MP123+MQ123-MR123+MS123</f>
        <v>0</v>
      </c>
      <c r="MU123" s="1126"/>
      <c r="MV123" s="1110"/>
      <c r="MX123" s="1121"/>
      <c r="MY123" s="1109"/>
      <c r="MZ123" s="1109"/>
      <c r="NA123" s="1109"/>
      <c r="NB123" s="1112">
        <f>MX123+MY123-MZ123+NA123</f>
        <v>0</v>
      </c>
      <c r="NC123" s="1109"/>
      <c r="ND123" s="1109"/>
      <c r="NE123" s="1109"/>
      <c r="NF123" s="1109"/>
      <c r="NG123" s="1109"/>
      <c r="NH123" s="1111"/>
      <c r="NI123" s="1112">
        <f>NC123+ND123-NE123+NF123-NG123+NH123</f>
        <v>0</v>
      </c>
      <c r="NJ123" s="1126"/>
      <c r="NK123" s="1110"/>
      <c r="NM123" s="1121"/>
      <c r="NN123" s="1109"/>
      <c r="NO123" s="1109"/>
      <c r="NP123" s="1109"/>
      <c r="NQ123" s="1112">
        <f>NM123+NN123-NO123+NP123</f>
        <v>0</v>
      </c>
      <c r="NR123" s="1109"/>
      <c r="NS123" s="1109"/>
      <c r="NT123" s="1109"/>
      <c r="NU123" s="1109"/>
      <c r="NV123" s="1109"/>
      <c r="NW123" s="1111"/>
      <c r="NX123" s="1112">
        <f>NR123+NS123-NT123+NU123-NV123+NW123</f>
        <v>0</v>
      </c>
      <c r="NY123" s="1126"/>
      <c r="NZ123" s="1110"/>
      <c r="OB123" s="1121"/>
      <c r="OC123" s="1109"/>
      <c r="OD123" s="1109"/>
      <c r="OE123" s="1109"/>
      <c r="OF123" s="1112">
        <f>OB123+OC123-OD123+OE123</f>
        <v>0</v>
      </c>
      <c r="OG123" s="1109"/>
      <c r="OH123" s="1109"/>
      <c r="OI123" s="1109"/>
      <c r="OJ123" s="1109"/>
      <c r="OK123" s="1109"/>
      <c r="OL123" s="1111"/>
      <c r="OM123" s="1112">
        <f>OG123+OH123-OI123+OJ123-OK123+OL123</f>
        <v>0</v>
      </c>
      <c r="ON123" s="1126"/>
      <c r="OO123" s="1110"/>
      <c r="OQ123" s="1121"/>
      <c r="OR123" s="1109"/>
      <c r="OS123" s="1109"/>
      <c r="OT123" s="1109"/>
      <c r="OU123" s="1112">
        <f>OQ123+OR123-OS123+OT123</f>
        <v>0</v>
      </c>
      <c r="OV123" s="1109"/>
      <c r="OW123" s="1109"/>
      <c r="OX123" s="1109"/>
      <c r="OY123" s="1109"/>
      <c r="OZ123" s="1109"/>
      <c r="PA123" s="1111"/>
      <c r="PB123" s="1112">
        <f>OV123+OW123-OX123+OY123-OZ123+PA123</f>
        <v>0</v>
      </c>
      <c r="PC123" s="1126"/>
      <c r="PD123" s="1110"/>
      <c r="PF123" s="1121"/>
      <c r="PG123" s="1109"/>
      <c r="PH123" s="1109"/>
      <c r="PI123" s="1109"/>
      <c r="PJ123" s="1112">
        <f>PF123+PG123-PH123+PI123</f>
        <v>0</v>
      </c>
      <c r="PK123" s="1109"/>
      <c r="PL123" s="1109"/>
      <c r="PM123" s="1109"/>
      <c r="PN123" s="1109"/>
      <c r="PO123" s="1109"/>
      <c r="PP123" s="1111"/>
      <c r="PQ123" s="1112">
        <f>PK123+PL123-PM123+PN123-PO123+PP123</f>
        <v>0</v>
      </c>
      <c r="PR123" s="1126"/>
      <c r="PS123" s="1110"/>
      <c r="PU123" s="1121"/>
      <c r="PV123" s="1109"/>
      <c r="PW123" s="1109"/>
      <c r="PX123" s="1109"/>
      <c r="PY123" s="1112">
        <f>PU123+PV123-PW123+PX123</f>
        <v>0</v>
      </c>
      <c r="PZ123" s="1109"/>
      <c r="QA123" s="1109"/>
      <c r="QB123" s="1109"/>
      <c r="QC123" s="1109"/>
      <c r="QD123" s="1109"/>
      <c r="QE123" s="1111"/>
      <c r="QF123" s="1112">
        <f>PZ123+QA123-QB123+QC123-QD123+QE123</f>
        <v>0</v>
      </c>
      <c r="QG123" s="1126"/>
      <c r="QH123" s="1110"/>
      <c r="QJ123" s="1121"/>
      <c r="QK123" s="1109"/>
      <c r="QL123" s="1109"/>
      <c r="QM123" s="1109"/>
      <c r="QN123" s="1112">
        <f>QJ123+QK123-QL123+QM123</f>
        <v>0</v>
      </c>
      <c r="QO123" s="1109"/>
      <c r="QP123" s="1109"/>
      <c r="QQ123" s="1109"/>
      <c r="QR123" s="1109"/>
      <c r="QS123" s="1109"/>
      <c r="QT123" s="1111"/>
      <c r="QU123" s="1112">
        <f>QO123+QP123-QQ123+QR123-QS123+QT123</f>
        <v>0</v>
      </c>
      <c r="QV123" s="1126"/>
      <c r="QW123" s="1110"/>
      <c r="QY123" s="1121"/>
      <c r="QZ123" s="1109"/>
      <c r="RA123" s="1109"/>
      <c r="RB123" s="1109"/>
      <c r="RC123" s="1112">
        <f>QY123+QZ123-RA123+RB123</f>
        <v>0</v>
      </c>
      <c r="RD123" s="1109"/>
      <c r="RE123" s="1109"/>
      <c r="RF123" s="1109"/>
      <c r="RG123" s="1109"/>
      <c r="RH123" s="1109"/>
      <c r="RI123" s="1111"/>
      <c r="RJ123" s="1112">
        <f>RD123+RE123-RF123+RG123-RH123+RI123</f>
        <v>0</v>
      </c>
      <c r="RK123" s="1126"/>
      <c r="RL123" s="1110"/>
      <c r="RN123" s="1121"/>
      <c r="RO123" s="1109"/>
      <c r="RP123" s="1109"/>
      <c r="RQ123" s="1109"/>
      <c r="RR123" s="1112">
        <f>RN123+RO123-RP123+RQ123</f>
        <v>0</v>
      </c>
      <c r="RS123" s="1109"/>
      <c r="RT123" s="1109"/>
      <c r="RU123" s="1109"/>
      <c r="RV123" s="1109"/>
      <c r="RW123" s="1109"/>
      <c r="RX123" s="1111"/>
      <c r="RY123" s="1112">
        <f>RS123+RT123-RU123+RV123-RW123+RX123</f>
        <v>0</v>
      </c>
      <c r="RZ123" s="1126"/>
      <c r="SA123" s="1110"/>
      <c r="SC123" s="1121"/>
      <c r="SD123" s="1109"/>
      <c r="SE123" s="1109"/>
      <c r="SF123" s="1109"/>
      <c r="SG123" s="1112">
        <f>SC123+SD123-SE123+SF123</f>
        <v>0</v>
      </c>
      <c r="SH123" s="1109"/>
      <c r="SI123" s="1109"/>
      <c r="SJ123" s="1109"/>
      <c r="SK123" s="1109"/>
      <c r="SL123" s="1109"/>
      <c r="SM123" s="1111"/>
      <c r="SN123" s="1112">
        <f>SH123+SI123-SJ123+SK123-SL123+SM123</f>
        <v>0</v>
      </c>
      <c r="SO123" s="1126"/>
      <c r="SP123" s="1110"/>
      <c r="SR123" s="1121"/>
      <c r="SS123" s="1109"/>
      <c r="ST123" s="1109"/>
      <c r="SU123" s="1109"/>
      <c r="SV123" s="1112">
        <f>SR123+SS123-ST123+SU123</f>
        <v>0</v>
      </c>
      <c r="SW123" s="1109"/>
      <c r="SX123" s="1109"/>
      <c r="SY123" s="1109"/>
      <c r="SZ123" s="1109"/>
      <c r="TA123" s="1109"/>
      <c r="TB123" s="1111"/>
      <c r="TC123" s="1112">
        <f>SW123+SX123-SY123+SZ123-TA123+TB123</f>
        <v>0</v>
      </c>
      <c r="TD123" s="1126"/>
      <c r="TE123" s="1110"/>
      <c r="TG123" s="1121"/>
      <c r="TH123" s="1109"/>
      <c r="TI123" s="1109"/>
      <c r="TJ123" s="1109"/>
      <c r="TK123" s="1112">
        <f>TG123+TH123-TI123+TJ123</f>
        <v>0</v>
      </c>
      <c r="TL123" s="1109"/>
      <c r="TM123" s="1109"/>
      <c r="TN123" s="1109"/>
      <c r="TO123" s="1109"/>
      <c r="TP123" s="1109"/>
      <c r="TQ123" s="1111"/>
      <c r="TR123" s="1112">
        <f>TL123+TM123-TN123+TO123-TP123+TQ123</f>
        <v>0</v>
      </c>
      <c r="TS123" s="1126"/>
      <c r="TT123" s="1110"/>
      <c r="TV123" s="1121"/>
      <c r="TW123" s="1109"/>
      <c r="TX123" s="1109"/>
      <c r="TY123" s="1109"/>
      <c r="TZ123" s="1112">
        <f>TV123+TW123-TX123+TY123</f>
        <v>0</v>
      </c>
      <c r="UA123" s="1109"/>
      <c r="UB123" s="1109"/>
      <c r="UC123" s="1109"/>
      <c r="UD123" s="1109"/>
      <c r="UE123" s="1109"/>
      <c r="UF123" s="1111"/>
      <c r="UG123" s="1112">
        <f>UA123+UB123-UC123+UD123-UE123+UF123</f>
        <v>0</v>
      </c>
      <c r="UH123" s="1126"/>
      <c r="UI123" s="1110"/>
      <c r="UK123" s="1121"/>
      <c r="UL123" s="1109"/>
      <c r="UM123" s="1109"/>
      <c r="UN123" s="1109"/>
      <c r="UO123" s="1112">
        <f>UK123+UL123-UM123+UN123</f>
        <v>0</v>
      </c>
      <c r="UP123" s="1109"/>
      <c r="UQ123" s="1109"/>
      <c r="UR123" s="1109"/>
      <c r="US123" s="1109"/>
      <c r="UT123" s="1109"/>
      <c r="UU123" s="1111"/>
      <c r="UV123" s="1112">
        <f>UP123+UQ123-UR123+US123-UT123+UU123</f>
        <v>0</v>
      </c>
      <c r="UW123" s="1126"/>
      <c r="UX123" s="1110"/>
      <c r="UZ123" s="1121"/>
      <c r="VA123" s="1109"/>
      <c r="VB123" s="1109"/>
      <c r="VC123" s="1109"/>
      <c r="VD123" s="1112">
        <f>UZ123+VA123-VB123+VC123</f>
        <v>0</v>
      </c>
      <c r="VE123" s="1109"/>
      <c r="VF123" s="1109"/>
      <c r="VG123" s="1109"/>
      <c r="VH123" s="1109"/>
      <c r="VI123" s="1109"/>
      <c r="VJ123" s="1111"/>
      <c r="VK123" s="1112">
        <f>VE123+VF123-VG123+VH123-VI123+VJ123</f>
        <v>0</v>
      </c>
      <c r="VL123" s="1126"/>
      <c r="VM123" s="1110"/>
      <c r="VO123" s="1121"/>
      <c r="VP123" s="1109"/>
      <c r="VQ123" s="1109"/>
      <c r="VR123" s="1109"/>
      <c r="VS123" s="1112">
        <f>VO123+VP123-VQ123+VR123</f>
        <v>0</v>
      </c>
      <c r="VT123" s="1109"/>
      <c r="VU123" s="1109"/>
      <c r="VV123" s="1109"/>
      <c r="VW123" s="1109"/>
      <c r="VX123" s="1109"/>
      <c r="VY123" s="1111"/>
      <c r="VZ123" s="1112">
        <f>VT123+VU123-VV123+VW123-VX123+VY123</f>
        <v>0</v>
      </c>
      <c r="WA123" s="1126"/>
      <c r="WB123" s="1110"/>
      <c r="WD123" s="1121"/>
      <c r="WE123" s="1109"/>
      <c r="WF123" s="1109"/>
      <c r="WG123" s="1109"/>
      <c r="WH123" s="1112">
        <f>WD123+WE123-WF123+WG123</f>
        <v>0</v>
      </c>
      <c r="WI123" s="1109"/>
      <c r="WJ123" s="1109"/>
      <c r="WK123" s="1109"/>
      <c r="WL123" s="1109"/>
      <c r="WM123" s="1109"/>
      <c r="WN123" s="1111"/>
      <c r="WO123" s="1112">
        <f>WI123+WJ123-WK123+WL123-WM123+WN123</f>
        <v>0</v>
      </c>
      <c r="WP123" s="1126"/>
      <c r="WQ123" s="1110"/>
      <c r="WS123" s="1121"/>
      <c r="WT123" s="1109"/>
      <c r="WU123" s="1109"/>
      <c r="WV123" s="1109"/>
      <c r="WW123" s="1112">
        <f>WS123+WT123-WU123+WV123</f>
        <v>0</v>
      </c>
      <c r="WX123" s="1109"/>
      <c r="WY123" s="1109"/>
      <c r="WZ123" s="1109"/>
      <c r="XA123" s="1109"/>
      <c r="XB123" s="1109"/>
      <c r="XC123" s="1111"/>
      <c r="XD123" s="1112">
        <f>WX123+WY123-WZ123+XA123-XB123+XC123</f>
        <v>0</v>
      </c>
      <c r="XE123" s="1126"/>
      <c r="XF123" s="1110"/>
      <c r="XH123" s="1121"/>
      <c r="XI123" s="1109"/>
      <c r="XJ123" s="1109"/>
      <c r="XK123" s="1109"/>
      <c r="XL123" s="1112">
        <f>XH123+XI123-XJ123+XK123</f>
        <v>0</v>
      </c>
      <c r="XM123" s="1109"/>
      <c r="XN123" s="1109"/>
      <c r="XO123" s="1109"/>
      <c r="XP123" s="1109"/>
      <c r="XQ123" s="1109"/>
      <c r="XR123" s="1111"/>
      <c r="XS123" s="1112">
        <f>XM123+XN123-XO123+XP123-XQ123+XR123</f>
        <v>0</v>
      </c>
      <c r="XT123" s="1126"/>
      <c r="XU123" s="1110"/>
      <c r="XW123" s="1121"/>
      <c r="XX123" s="1109"/>
      <c r="XY123" s="1109"/>
      <c r="XZ123" s="1109"/>
      <c r="YA123" s="1112">
        <f>XW123+XX123-XY123+XZ123</f>
        <v>0</v>
      </c>
      <c r="YB123" s="1109"/>
      <c r="YC123" s="1109"/>
      <c r="YD123" s="1109"/>
      <c r="YE123" s="1109"/>
      <c r="YF123" s="1109"/>
      <c r="YG123" s="1111"/>
      <c r="YH123" s="1112">
        <f>YB123+YC123-YD123+YE123-YF123+YG123</f>
        <v>0</v>
      </c>
      <c r="YI123" s="1126"/>
      <c r="YJ123" s="1110"/>
      <c r="YL123" s="1121"/>
      <c r="YM123" s="1109"/>
      <c r="YN123" s="1109"/>
      <c r="YO123" s="1109"/>
      <c r="YP123" s="1112">
        <f>YL123+YM123-YN123+YO123</f>
        <v>0</v>
      </c>
      <c r="YQ123" s="1109"/>
      <c r="YR123" s="1109"/>
      <c r="YS123" s="1109"/>
      <c r="YT123" s="1109"/>
      <c r="YU123" s="1109"/>
      <c r="YV123" s="1111"/>
      <c r="YW123" s="1112">
        <f>YQ123+YR123-YS123+YT123-YU123+YV123</f>
        <v>0</v>
      </c>
      <c r="YX123" s="1126"/>
      <c r="YY123" s="1110"/>
      <c r="ZA123" s="1121"/>
      <c r="ZB123" s="1109"/>
      <c r="ZC123" s="1109"/>
      <c r="ZD123" s="1109"/>
      <c r="ZE123" s="1112">
        <f>ZA123+ZB123-ZC123+ZD123</f>
        <v>0</v>
      </c>
      <c r="ZF123" s="1109"/>
      <c r="ZG123" s="1109"/>
      <c r="ZH123" s="1109"/>
      <c r="ZI123" s="1109"/>
      <c r="ZJ123" s="1109"/>
      <c r="ZK123" s="1111"/>
      <c r="ZL123" s="1112">
        <f>ZF123+ZG123-ZH123+ZI123-ZJ123+ZK123</f>
        <v>0</v>
      </c>
      <c r="ZM123" s="1126"/>
      <c r="ZN123" s="1110"/>
      <c r="ZP123" s="1121"/>
      <c r="ZQ123" s="1109"/>
      <c r="ZR123" s="1109"/>
      <c r="ZS123" s="1109"/>
      <c r="ZT123" s="1112">
        <f>ZP123+ZQ123-ZR123+ZS123</f>
        <v>0</v>
      </c>
      <c r="ZU123" s="1109"/>
      <c r="ZV123" s="1109"/>
      <c r="ZW123" s="1109"/>
      <c r="ZX123" s="1109"/>
      <c r="ZY123" s="1109"/>
      <c r="ZZ123" s="1111"/>
      <c r="AAA123" s="1112">
        <f>ZU123+ZV123-ZW123+ZX123-ZY123+ZZ123</f>
        <v>0</v>
      </c>
      <c r="AAB123" s="1126"/>
      <c r="AAC123" s="1110"/>
      <c r="AAE123" s="1121"/>
      <c r="AAF123" s="1109"/>
      <c r="AAG123" s="1109"/>
      <c r="AAH123" s="1109"/>
      <c r="AAI123" s="1112">
        <f>AAE123+AAF123-AAG123+AAH123</f>
        <v>0</v>
      </c>
      <c r="AAJ123" s="1109"/>
      <c r="AAK123" s="1109"/>
      <c r="AAL123" s="1109"/>
      <c r="AAM123" s="1109"/>
      <c r="AAN123" s="1109"/>
      <c r="AAO123" s="1111"/>
      <c r="AAP123" s="1112">
        <f>AAJ123+AAK123-AAL123+AAM123-AAN123+AAO123</f>
        <v>0</v>
      </c>
      <c r="AAQ123" s="1126"/>
      <c r="AAR123" s="1110"/>
      <c r="AAT123" s="1121"/>
      <c r="AAU123" s="1109"/>
      <c r="AAV123" s="1109"/>
      <c r="AAW123" s="1109"/>
      <c r="AAX123" s="1112">
        <f>AAT123+AAU123-AAV123+AAW123</f>
        <v>0</v>
      </c>
      <c r="AAY123" s="1109"/>
      <c r="AAZ123" s="1109"/>
      <c r="ABA123" s="1109"/>
      <c r="ABB123" s="1109"/>
      <c r="ABC123" s="1109"/>
      <c r="ABD123" s="1111"/>
      <c r="ABE123" s="1112">
        <f>AAY123+AAZ123-ABA123+ABB123-ABC123+ABD123</f>
        <v>0</v>
      </c>
      <c r="ABF123" s="1126"/>
      <c r="ABG123" s="1110"/>
      <c r="ABI123" s="1121"/>
      <c r="ABJ123" s="1109"/>
      <c r="ABK123" s="1109"/>
      <c r="ABL123" s="1109"/>
      <c r="ABM123" s="1112">
        <f>ABI123+ABJ123-ABK123+ABL123</f>
        <v>0</v>
      </c>
      <c r="ABN123" s="1109"/>
      <c r="ABO123" s="1109"/>
      <c r="ABP123" s="1109"/>
      <c r="ABQ123" s="1109"/>
      <c r="ABR123" s="1109"/>
      <c r="ABS123" s="1111"/>
      <c r="ABT123" s="1112">
        <f>ABN123+ABO123-ABP123+ABQ123-ABR123+ABS123</f>
        <v>0</v>
      </c>
      <c r="ABU123" s="1126"/>
      <c r="ABV123" s="1110"/>
      <c r="ABX123" s="1121"/>
      <c r="ABY123" s="1109"/>
      <c r="ABZ123" s="1109"/>
      <c r="ACA123" s="1109"/>
      <c r="ACB123" s="1112">
        <f>ABX123+ABY123-ABZ123+ACA123</f>
        <v>0</v>
      </c>
      <c r="ACC123" s="1109"/>
      <c r="ACD123" s="1109"/>
      <c r="ACE123" s="1109"/>
      <c r="ACF123" s="1109"/>
      <c r="ACG123" s="1109"/>
      <c r="ACH123" s="1111"/>
      <c r="ACI123" s="1112">
        <f>ACC123+ACD123-ACE123+ACF123-ACG123+ACH123</f>
        <v>0</v>
      </c>
      <c r="ACJ123" s="1126"/>
      <c r="ACK123" s="1110"/>
      <c r="ACM123" s="1121"/>
      <c r="ACN123" s="1109"/>
      <c r="ACO123" s="1109"/>
      <c r="ACP123" s="1109"/>
      <c r="ACQ123" s="1112">
        <f>ACM123+ACN123-ACO123+ACP123</f>
        <v>0</v>
      </c>
      <c r="ACR123" s="1109"/>
      <c r="ACS123" s="1109"/>
      <c r="ACT123" s="1109"/>
      <c r="ACU123" s="1109"/>
      <c r="ACV123" s="1109"/>
      <c r="ACW123" s="1111"/>
      <c r="ACX123" s="1112">
        <f>ACR123+ACS123-ACT123+ACU123-ACV123+ACW123</f>
        <v>0</v>
      </c>
      <c r="ACY123" s="1126"/>
      <c r="ACZ123" s="1110"/>
      <c r="ADB123" s="1121"/>
      <c r="ADC123" s="1109"/>
      <c r="ADD123" s="1109"/>
      <c r="ADE123" s="1109"/>
      <c r="ADF123" s="1112">
        <f>ADB123+ADC123-ADD123+ADE123</f>
        <v>0</v>
      </c>
      <c r="ADG123" s="1109"/>
      <c r="ADH123" s="1109"/>
      <c r="ADI123" s="1109"/>
      <c r="ADJ123" s="1109"/>
      <c r="ADK123" s="1109"/>
      <c r="ADL123" s="1111"/>
      <c r="ADM123" s="1112">
        <f>ADG123+ADH123-ADI123+ADJ123-ADK123+ADL123</f>
        <v>0</v>
      </c>
      <c r="ADN123" s="1126"/>
      <c r="ADO123" s="1110"/>
      <c r="ADQ123" s="1121"/>
      <c r="ADR123" s="1109"/>
      <c r="ADS123" s="1109"/>
      <c r="ADT123" s="1109"/>
      <c r="ADU123" s="1112">
        <f>ADQ123+ADR123-ADS123+ADT123</f>
        <v>0</v>
      </c>
      <c r="ADV123" s="1109"/>
      <c r="ADW123" s="1109"/>
      <c r="ADX123" s="1109"/>
      <c r="ADY123" s="1109"/>
      <c r="ADZ123" s="1109"/>
      <c r="AEA123" s="1111"/>
      <c r="AEB123" s="1112">
        <f>ADV123+ADW123-ADX123+ADY123-ADZ123+AEA123</f>
        <v>0</v>
      </c>
      <c r="AEC123" s="1126"/>
      <c r="AED123" s="1110"/>
      <c r="AEF123" s="1121"/>
      <c r="AEG123" s="1109"/>
      <c r="AEH123" s="1109"/>
      <c r="AEI123" s="1109"/>
      <c r="AEJ123" s="1112">
        <f>AEF123+AEG123-AEH123+AEI123</f>
        <v>0</v>
      </c>
      <c r="AEK123" s="1109"/>
      <c r="AEL123" s="1109"/>
      <c r="AEM123" s="1109"/>
      <c r="AEN123" s="1109"/>
      <c r="AEO123" s="1109"/>
      <c r="AEP123" s="1111"/>
      <c r="AEQ123" s="1112">
        <f>AEK123+AEL123-AEM123+AEN123-AEO123+AEP123</f>
        <v>0</v>
      </c>
      <c r="AER123" s="1126"/>
      <c r="AES123" s="1110"/>
      <c r="AEU123" s="1121"/>
      <c r="AEV123" s="1109"/>
      <c r="AEW123" s="1109"/>
      <c r="AEX123" s="1109"/>
      <c r="AEY123" s="1112">
        <f>AEU123+AEV123-AEW123+AEX123</f>
        <v>0</v>
      </c>
      <c r="AEZ123" s="1109"/>
      <c r="AFA123" s="1109"/>
      <c r="AFB123" s="1109"/>
      <c r="AFC123" s="1109"/>
      <c r="AFD123" s="1109"/>
      <c r="AFE123" s="1111"/>
      <c r="AFF123" s="1112">
        <f>AEZ123+AFA123-AFB123+AFC123-AFD123+AFE123</f>
        <v>0</v>
      </c>
      <c r="AFG123" s="1126"/>
      <c r="AFH123" s="1110"/>
      <c r="AFJ123" s="1121"/>
      <c r="AFK123" s="1109"/>
      <c r="AFL123" s="1109"/>
      <c r="AFM123" s="1109"/>
      <c r="AFN123" s="1112">
        <f>AFJ123+AFK123-AFL123+AFM123</f>
        <v>0</v>
      </c>
      <c r="AFO123" s="1109"/>
      <c r="AFP123" s="1109"/>
      <c r="AFQ123" s="1109"/>
      <c r="AFR123" s="1109"/>
      <c r="AFS123" s="1109"/>
      <c r="AFT123" s="1111"/>
      <c r="AFU123" s="1112">
        <f>AFO123+AFP123-AFQ123+AFR123-AFS123+AFT123</f>
        <v>0</v>
      </c>
      <c r="AFV123" s="1126"/>
      <c r="AFW123" s="1110"/>
      <c r="AFY123" s="1121"/>
      <c r="AFZ123" s="1109"/>
      <c r="AGA123" s="1109"/>
      <c r="AGB123" s="1109"/>
      <c r="AGC123" s="1112">
        <f>AFY123+AFZ123-AGA123+AGB123</f>
        <v>0</v>
      </c>
      <c r="AGD123" s="1109"/>
      <c r="AGE123" s="1109"/>
      <c r="AGF123" s="1109"/>
      <c r="AGG123" s="1109"/>
      <c r="AGH123" s="1109"/>
      <c r="AGI123" s="1111"/>
      <c r="AGJ123" s="1112">
        <f>AGD123+AGE123-AGF123+AGG123-AGH123+AGI123</f>
        <v>0</v>
      </c>
      <c r="AGK123" s="1126"/>
      <c r="AGL123" s="1110"/>
      <c r="AGN123" s="1121"/>
      <c r="AGO123" s="1109"/>
      <c r="AGP123" s="1109"/>
      <c r="AGQ123" s="1109"/>
      <c r="AGR123" s="1112">
        <f>AGN123+AGO123-AGP123+AGQ123</f>
        <v>0</v>
      </c>
      <c r="AGS123" s="1109"/>
      <c r="AGT123" s="1109"/>
      <c r="AGU123" s="1109"/>
      <c r="AGV123" s="1109"/>
      <c r="AGW123" s="1109"/>
      <c r="AGX123" s="1111"/>
      <c r="AGY123" s="1112">
        <f>AGS123+AGT123-AGU123+AGV123-AGW123+AGX123</f>
        <v>0</v>
      </c>
      <c r="AGZ123" s="1126"/>
      <c r="AHA123" s="1110"/>
      <c r="AHC123" s="1121"/>
      <c r="AHD123" s="1109"/>
      <c r="AHE123" s="1109"/>
      <c r="AHF123" s="1109"/>
      <c r="AHG123" s="1112">
        <f>AHC123+AHD123-AHE123+AHF123</f>
        <v>0</v>
      </c>
      <c r="AHH123" s="1109"/>
      <c r="AHI123" s="1109"/>
      <c r="AHJ123" s="1109"/>
      <c r="AHK123" s="1109"/>
      <c r="AHL123" s="1109"/>
      <c r="AHM123" s="1111"/>
      <c r="AHN123" s="1112">
        <f>AHH123+AHI123-AHJ123+AHK123-AHL123+AHM123</f>
        <v>0</v>
      </c>
      <c r="AHO123" s="1126"/>
      <c r="AHP123" s="1110"/>
      <c r="AHR123" s="1121"/>
      <c r="AHS123" s="1109"/>
      <c r="AHT123" s="1109"/>
      <c r="AHU123" s="1109"/>
      <c r="AHV123" s="1112">
        <f>AHR123+AHS123-AHT123+AHU123</f>
        <v>0</v>
      </c>
      <c r="AHW123" s="1109"/>
      <c r="AHX123" s="1109"/>
      <c r="AHY123" s="1109"/>
      <c r="AHZ123" s="1109"/>
      <c r="AIA123" s="1109"/>
      <c r="AIB123" s="1111"/>
      <c r="AIC123" s="1112">
        <f>AHW123+AHX123-AHY123+AHZ123-AIA123+AIB123</f>
        <v>0</v>
      </c>
      <c r="AID123" s="1126"/>
      <c r="AIE123" s="1110"/>
      <c r="AIG123" s="1121"/>
      <c r="AIH123" s="1109"/>
      <c r="AII123" s="1109"/>
      <c r="AIJ123" s="1109"/>
      <c r="AIK123" s="1112">
        <f>AIG123+AIH123-AII123+AIJ123</f>
        <v>0</v>
      </c>
      <c r="AIL123" s="1109"/>
      <c r="AIM123" s="1109"/>
      <c r="AIN123" s="1109"/>
      <c r="AIO123" s="1109"/>
      <c r="AIP123" s="1109"/>
      <c r="AIQ123" s="1111"/>
      <c r="AIR123" s="1112">
        <f>AIL123+AIM123-AIN123+AIO123-AIP123+AIQ123</f>
        <v>0</v>
      </c>
      <c r="AIS123" s="1126"/>
      <c r="AIT123" s="1110"/>
      <c r="AIV123" s="1121"/>
      <c r="AIW123" s="1109"/>
      <c r="AIX123" s="1109"/>
      <c r="AIY123" s="1109"/>
      <c r="AIZ123" s="1112">
        <f>AIV123+AIW123-AIX123+AIY123</f>
        <v>0</v>
      </c>
      <c r="AJA123" s="1109"/>
      <c r="AJB123" s="1109"/>
      <c r="AJC123" s="1109"/>
      <c r="AJD123" s="1109"/>
      <c r="AJE123" s="1109"/>
      <c r="AJF123" s="1111"/>
      <c r="AJG123" s="1112">
        <f>AJA123+AJB123-AJC123+AJD123-AJE123+AJF123</f>
        <v>0</v>
      </c>
      <c r="AJH123" s="1126"/>
      <c r="AJI123" s="1110"/>
      <c r="AJK123" s="1121"/>
      <c r="AJL123" s="1109"/>
      <c r="AJM123" s="1109"/>
      <c r="AJN123" s="1109"/>
      <c r="AJO123" s="1112">
        <f>AJK123+AJL123-AJM123+AJN123</f>
        <v>0</v>
      </c>
      <c r="AJP123" s="1109"/>
      <c r="AJQ123" s="1109"/>
      <c r="AJR123" s="1109"/>
      <c r="AJS123" s="1109"/>
      <c r="AJT123" s="1109"/>
      <c r="AJU123" s="1111"/>
      <c r="AJV123" s="1112">
        <f>AJP123+AJQ123-AJR123+AJS123-AJT123+AJU123</f>
        <v>0</v>
      </c>
      <c r="AJW123" s="1126"/>
      <c r="AJX123" s="1110"/>
      <c r="AJZ123" s="1121"/>
      <c r="AKA123" s="1109"/>
      <c r="AKB123" s="1109"/>
      <c r="AKC123" s="1109"/>
      <c r="AKD123" s="1112">
        <f>AJZ123+AKA123-AKB123+AKC123</f>
        <v>0</v>
      </c>
      <c r="AKE123" s="1109"/>
      <c r="AKF123" s="1109"/>
      <c r="AKG123" s="1109"/>
      <c r="AKH123" s="1109"/>
      <c r="AKI123" s="1109"/>
      <c r="AKJ123" s="1111"/>
      <c r="AKK123" s="1112">
        <f>AKE123+AKF123-AKG123+AKH123-AKI123+AKJ123</f>
        <v>0</v>
      </c>
      <c r="AKL123" s="1126"/>
      <c r="AKM123" s="1110"/>
      <c r="AKO123" s="1121"/>
      <c r="AKP123" s="1109"/>
      <c r="AKQ123" s="1109"/>
      <c r="AKR123" s="1109"/>
      <c r="AKS123" s="1112">
        <f>AKO123+AKP123-AKQ123+AKR123</f>
        <v>0</v>
      </c>
      <c r="AKT123" s="1109"/>
      <c r="AKU123" s="1109"/>
      <c r="AKV123" s="1109"/>
      <c r="AKW123" s="1109"/>
      <c r="AKX123" s="1109"/>
      <c r="AKY123" s="1111"/>
      <c r="AKZ123" s="1112">
        <f>AKT123+AKU123-AKV123+AKW123-AKX123+AKY123</f>
        <v>0</v>
      </c>
      <c r="ALA123" s="1126"/>
      <c r="ALB123" s="1110"/>
      <c r="ALD123" s="1121"/>
      <c r="ALE123" s="1109"/>
      <c r="ALF123" s="1109"/>
      <c r="ALG123" s="1109"/>
      <c r="ALH123" s="1112">
        <f>ALD123+ALE123-ALF123+ALG123</f>
        <v>0</v>
      </c>
      <c r="ALI123" s="1109"/>
      <c r="ALJ123" s="1109"/>
      <c r="ALK123" s="1109"/>
      <c r="ALL123" s="1109"/>
      <c r="ALM123" s="1109"/>
      <c r="ALN123" s="1111"/>
      <c r="ALO123" s="1112">
        <f>ALI123+ALJ123-ALK123+ALL123-ALM123+ALN123</f>
        <v>0</v>
      </c>
      <c r="ALP123" s="1126"/>
      <c r="ALQ123" s="1110"/>
      <c r="ALS123" s="1121"/>
      <c r="ALT123" s="1109"/>
      <c r="ALU123" s="1109"/>
      <c r="ALV123" s="1109"/>
      <c r="ALW123" s="1112">
        <f>ALS123+ALT123-ALU123+ALV123</f>
        <v>0</v>
      </c>
      <c r="ALX123" s="1109"/>
      <c r="ALY123" s="1109"/>
      <c r="ALZ123" s="1109"/>
      <c r="AMA123" s="1109"/>
      <c r="AMB123" s="1109"/>
      <c r="AMC123" s="1111"/>
      <c r="AMD123" s="1112">
        <f>ALX123+ALY123-ALZ123+AMA123-AMB123+AMC123</f>
        <v>0</v>
      </c>
      <c r="AME123" s="1126"/>
      <c r="AMF123" s="1110"/>
      <c r="AMH123" s="1121"/>
      <c r="AMI123" s="1109"/>
      <c r="AMJ123" s="1109"/>
      <c r="AMK123" s="1109"/>
      <c r="AML123" s="1112">
        <f>AMH123+AMI123-AMJ123+AMK123</f>
        <v>0</v>
      </c>
      <c r="AMM123" s="1109"/>
      <c r="AMN123" s="1109"/>
      <c r="AMO123" s="1109"/>
      <c r="AMP123" s="1109"/>
      <c r="AMQ123" s="1109"/>
      <c r="AMR123" s="1111"/>
      <c r="AMS123" s="1112">
        <f>AMM123+AMN123-AMO123+AMP123-AMQ123+AMR123</f>
        <v>0</v>
      </c>
      <c r="AMT123" s="1126"/>
      <c r="AMU123" s="1110"/>
      <c r="AMW123" s="1121"/>
      <c r="AMX123" s="1109"/>
      <c r="AMY123" s="1109"/>
      <c r="AMZ123" s="1109"/>
      <c r="ANA123" s="1112">
        <f>AMW123+AMX123-AMY123+AMZ123</f>
        <v>0</v>
      </c>
      <c r="ANB123" s="1109"/>
      <c r="ANC123" s="1109"/>
      <c r="AND123" s="1109"/>
      <c r="ANE123" s="1109"/>
      <c r="ANF123" s="1109"/>
      <c r="ANG123" s="1111"/>
      <c r="ANH123" s="1112">
        <f>ANB123+ANC123-AND123+ANE123-ANF123+ANG123</f>
        <v>0</v>
      </c>
      <c r="ANI123" s="1126"/>
      <c r="ANJ123" s="1110"/>
      <c r="ANL123" s="1121"/>
      <c r="ANM123" s="1109"/>
      <c r="ANN123" s="1109"/>
      <c r="ANO123" s="1109"/>
      <c r="ANP123" s="1112">
        <f>ANL123+ANM123-ANN123+ANO123</f>
        <v>0</v>
      </c>
      <c r="ANQ123" s="1109"/>
      <c r="ANR123" s="1109"/>
      <c r="ANS123" s="1109"/>
      <c r="ANT123" s="1109"/>
      <c r="ANU123" s="1109"/>
      <c r="ANV123" s="1111"/>
      <c r="ANW123" s="1112">
        <f>ANQ123+ANR123-ANS123+ANT123-ANU123+ANV123</f>
        <v>0</v>
      </c>
      <c r="ANX123" s="1126"/>
      <c r="ANY123" s="1110"/>
      <c r="AOA123" s="1121"/>
      <c r="AOB123" s="1109"/>
      <c r="AOC123" s="1109"/>
      <c r="AOD123" s="1109"/>
      <c r="AOE123" s="1112">
        <f>AOA123+AOB123-AOC123+AOD123</f>
        <v>0</v>
      </c>
      <c r="AOF123" s="1109"/>
      <c r="AOG123" s="1109"/>
      <c r="AOH123" s="1109"/>
      <c r="AOI123" s="1109"/>
      <c r="AOJ123" s="1109"/>
      <c r="AOK123" s="1111"/>
      <c r="AOL123" s="1112">
        <f>AOF123+AOG123-AOH123+AOI123-AOJ123+AOK123</f>
        <v>0</v>
      </c>
      <c r="AOM123" s="1126"/>
      <c r="AON123" s="1110"/>
      <c r="AOP123" s="1121"/>
      <c r="AOQ123" s="1109"/>
      <c r="AOR123" s="1109"/>
      <c r="AOS123" s="1109"/>
      <c r="AOT123" s="1112">
        <f>AOP123+AOQ123-AOR123+AOS123</f>
        <v>0</v>
      </c>
      <c r="AOU123" s="1109"/>
      <c r="AOV123" s="1109"/>
      <c r="AOW123" s="1109"/>
      <c r="AOX123" s="1109"/>
      <c r="AOY123" s="1109"/>
      <c r="AOZ123" s="1111"/>
      <c r="APA123" s="1112">
        <f>AOU123+AOV123-AOW123+AOX123-AOY123+AOZ123</f>
        <v>0</v>
      </c>
      <c r="APB123" s="1126"/>
      <c r="APC123" s="1110"/>
      <c r="APE123" s="1121"/>
      <c r="APF123" s="1109"/>
      <c r="APG123" s="1109"/>
      <c r="APH123" s="1109"/>
      <c r="API123" s="1112">
        <f>APE123+APF123-APG123+APH123</f>
        <v>0</v>
      </c>
      <c r="APJ123" s="1109"/>
      <c r="APK123" s="1109"/>
      <c r="APL123" s="1109"/>
      <c r="APM123" s="1109"/>
      <c r="APN123" s="1109"/>
      <c r="APO123" s="1111"/>
      <c r="APP123" s="1112">
        <f>APJ123+APK123-APL123+APM123-APN123+APO123</f>
        <v>0</v>
      </c>
      <c r="APQ123" s="1126"/>
      <c r="APR123" s="1110"/>
      <c r="APT123" s="1121"/>
      <c r="APU123" s="1109"/>
      <c r="APV123" s="1109"/>
      <c r="APW123" s="1109"/>
      <c r="APX123" s="1112">
        <f>APT123+APU123-APV123+APW123</f>
        <v>0</v>
      </c>
      <c r="APY123" s="1109"/>
      <c r="APZ123" s="1109"/>
      <c r="AQA123" s="1109"/>
      <c r="AQB123" s="1109"/>
      <c r="AQC123" s="1109"/>
      <c r="AQD123" s="1111"/>
      <c r="AQE123" s="1112">
        <f>APY123+APZ123-AQA123+AQB123-AQC123+AQD123</f>
        <v>0</v>
      </c>
      <c r="AQF123" s="1126"/>
      <c r="AQG123" s="1110"/>
      <c r="AQI123" s="1121"/>
      <c r="AQJ123" s="1109"/>
      <c r="AQK123" s="1109"/>
      <c r="AQL123" s="1109"/>
      <c r="AQM123" s="1112">
        <f>AQI123+AQJ123-AQK123+AQL123</f>
        <v>0</v>
      </c>
      <c r="AQN123" s="1109"/>
      <c r="AQO123" s="1109"/>
      <c r="AQP123" s="1109"/>
      <c r="AQQ123" s="1109"/>
      <c r="AQR123" s="1109"/>
      <c r="AQS123" s="1111"/>
      <c r="AQT123" s="1112">
        <f>AQN123+AQO123-AQP123+AQQ123-AQR123+AQS123</f>
        <v>0</v>
      </c>
      <c r="AQU123" s="1126"/>
      <c r="AQV123" s="1110"/>
      <c r="AQX123" s="1121"/>
      <c r="AQY123" s="1109"/>
      <c r="AQZ123" s="1109"/>
      <c r="ARA123" s="1109"/>
      <c r="ARB123" s="1112">
        <f>AQX123+AQY123-AQZ123+ARA123</f>
        <v>0</v>
      </c>
      <c r="ARC123" s="1109"/>
      <c r="ARD123" s="1109"/>
      <c r="ARE123" s="1109"/>
      <c r="ARF123" s="1109"/>
      <c r="ARG123" s="1109"/>
      <c r="ARH123" s="1111"/>
      <c r="ARI123" s="1112">
        <f>ARC123+ARD123-ARE123+ARF123-ARG123+ARH123</f>
        <v>0</v>
      </c>
      <c r="ARJ123" s="1126"/>
      <c r="ARK123" s="1110"/>
      <c r="ARM123" s="1121"/>
      <c r="ARN123" s="1109"/>
      <c r="ARO123" s="1109"/>
      <c r="ARP123" s="1109"/>
      <c r="ARQ123" s="1112">
        <f>ARM123+ARN123-ARO123+ARP123</f>
        <v>0</v>
      </c>
      <c r="ARR123" s="1109"/>
      <c r="ARS123" s="1109"/>
      <c r="ART123" s="1109"/>
      <c r="ARU123" s="1109"/>
      <c r="ARV123" s="1109"/>
      <c r="ARW123" s="1111"/>
      <c r="ARX123" s="1112">
        <f>ARR123+ARS123-ART123+ARU123-ARV123+ARW123</f>
        <v>0</v>
      </c>
      <c r="ARY123" s="1126"/>
      <c r="ARZ123" s="1110"/>
      <c r="ASB123" s="1121"/>
      <c r="ASC123" s="1109"/>
      <c r="ASD123" s="1109"/>
      <c r="ASE123" s="1109"/>
      <c r="ASF123" s="1112">
        <f>ASB123+ASC123-ASD123+ASE123</f>
        <v>0</v>
      </c>
      <c r="ASG123" s="1109"/>
      <c r="ASH123" s="1109"/>
      <c r="ASI123" s="1109"/>
      <c r="ASJ123" s="1109"/>
      <c r="ASK123" s="1109"/>
      <c r="ASL123" s="1111"/>
      <c r="ASM123" s="1112">
        <f>ASG123+ASH123-ASI123+ASJ123-ASK123+ASL123</f>
        <v>0</v>
      </c>
      <c r="ASN123" s="1126"/>
      <c r="ASO123" s="1110"/>
      <c r="ASQ123" s="1121"/>
      <c r="ASR123" s="1109"/>
      <c r="ASS123" s="1109"/>
      <c r="AST123" s="1109"/>
      <c r="ASU123" s="1112">
        <f>ASQ123+ASR123-ASS123+AST123</f>
        <v>0</v>
      </c>
      <c r="ASV123" s="1109"/>
      <c r="ASW123" s="1109"/>
      <c r="ASX123" s="1109"/>
      <c r="ASY123" s="1109"/>
      <c r="ASZ123" s="1109"/>
      <c r="ATA123" s="1111"/>
      <c r="ATB123" s="1112">
        <f>ASV123+ASW123-ASX123+ASY123-ASZ123+ATA123</f>
        <v>0</v>
      </c>
      <c r="ATC123" s="1126"/>
      <c r="ATD123" s="1110"/>
      <c r="ATF123" s="1121"/>
      <c r="ATG123" s="1109"/>
      <c r="ATH123" s="1109"/>
      <c r="ATI123" s="1109"/>
      <c r="ATJ123" s="1112">
        <f>ATF123+ATG123-ATH123+ATI123</f>
        <v>0</v>
      </c>
      <c r="ATK123" s="1109"/>
      <c r="ATL123" s="1109"/>
      <c r="ATM123" s="1109"/>
      <c r="ATN123" s="1109"/>
      <c r="ATO123" s="1109"/>
      <c r="ATP123" s="1111"/>
      <c r="ATQ123" s="1112">
        <f>ATK123+ATL123-ATM123+ATN123-ATO123+ATP123</f>
        <v>0</v>
      </c>
      <c r="ATR123" s="1126"/>
      <c r="ATS123" s="1110"/>
      <c r="ATU123" s="1121"/>
      <c r="ATV123" s="1109"/>
      <c r="ATW123" s="1109"/>
      <c r="ATX123" s="1109"/>
      <c r="ATY123" s="1112">
        <f>ATU123+ATV123-ATW123+ATX123</f>
        <v>0</v>
      </c>
      <c r="ATZ123" s="1109"/>
      <c r="AUA123" s="1109"/>
      <c r="AUB123" s="1109"/>
      <c r="AUC123" s="1109"/>
      <c r="AUD123" s="1109"/>
      <c r="AUE123" s="1111"/>
      <c r="AUF123" s="1112">
        <f>ATZ123+AUA123-AUB123+AUC123-AUD123+AUE123</f>
        <v>0</v>
      </c>
      <c r="AUG123" s="1126"/>
      <c r="AUH123" s="1110"/>
      <c r="AUJ123" s="1121"/>
      <c r="AUK123" s="1109"/>
      <c r="AUL123" s="1109"/>
      <c r="AUM123" s="1109"/>
      <c r="AUN123" s="1112">
        <f>AUJ123+AUK123-AUL123+AUM123</f>
        <v>0</v>
      </c>
      <c r="AUO123" s="1109"/>
      <c r="AUP123" s="1109"/>
      <c r="AUQ123" s="1109"/>
      <c r="AUR123" s="1109"/>
      <c r="AUS123" s="1109"/>
      <c r="AUT123" s="1111"/>
      <c r="AUU123" s="1112">
        <f>AUO123+AUP123-AUQ123+AUR123-AUS123+AUT123</f>
        <v>0</v>
      </c>
      <c r="AUV123" s="1126"/>
      <c r="AUW123" s="1110"/>
      <c r="AUY123" s="1121"/>
      <c r="AUZ123" s="1109"/>
      <c r="AVA123" s="1109"/>
      <c r="AVB123" s="1109"/>
      <c r="AVC123" s="1112">
        <f>AUY123+AUZ123-AVA123+AVB123</f>
        <v>0</v>
      </c>
      <c r="AVD123" s="1109"/>
      <c r="AVE123" s="1109"/>
      <c r="AVF123" s="1109"/>
      <c r="AVG123" s="1109"/>
      <c r="AVH123" s="1109"/>
      <c r="AVI123" s="1111"/>
      <c r="AVJ123" s="1112">
        <f>AVD123+AVE123-AVF123+AVG123-AVH123+AVI123</f>
        <v>0</v>
      </c>
      <c r="AVK123" s="1126"/>
      <c r="AVL123" s="1110"/>
      <c r="AVN123" s="1121"/>
      <c r="AVO123" s="1109"/>
      <c r="AVP123" s="1109"/>
      <c r="AVQ123" s="1109"/>
      <c r="AVR123" s="1112">
        <f>AVN123+AVO123-AVP123+AVQ123</f>
        <v>0</v>
      </c>
      <c r="AVS123" s="1109"/>
      <c r="AVT123" s="1109"/>
      <c r="AVU123" s="1109"/>
      <c r="AVV123" s="1109"/>
      <c r="AVW123" s="1109"/>
      <c r="AVX123" s="1111"/>
      <c r="AVY123" s="1112">
        <f>AVS123+AVT123-AVU123+AVV123-AVW123+AVX123</f>
        <v>0</v>
      </c>
      <c r="AVZ123" s="1126"/>
      <c r="AWA123" s="1110"/>
      <c r="AWC123" s="1121"/>
      <c r="AWD123" s="1109"/>
      <c r="AWE123" s="1109"/>
      <c r="AWF123" s="1109"/>
      <c r="AWG123" s="1112">
        <f>AWC123+AWD123-AWE123+AWF123</f>
        <v>0</v>
      </c>
      <c r="AWH123" s="1109"/>
      <c r="AWI123" s="1109"/>
      <c r="AWJ123" s="1109"/>
      <c r="AWK123" s="1109"/>
      <c r="AWL123" s="1109"/>
      <c r="AWM123" s="1111"/>
      <c r="AWN123" s="1112">
        <f>AWH123+AWI123-AWJ123+AWK123-AWL123+AWM123</f>
        <v>0</v>
      </c>
      <c r="AWO123" s="1126"/>
      <c r="AWP123" s="1110"/>
      <c r="AWR123" s="1121"/>
      <c r="AWS123" s="1109"/>
      <c r="AWT123" s="1109"/>
      <c r="AWU123" s="1109"/>
      <c r="AWV123" s="1112">
        <f>AWR123+AWS123-AWT123+AWU123</f>
        <v>0</v>
      </c>
      <c r="AWW123" s="1109"/>
      <c r="AWX123" s="1109"/>
      <c r="AWY123" s="1109"/>
      <c r="AWZ123" s="1109"/>
      <c r="AXA123" s="1109"/>
      <c r="AXB123" s="1111"/>
      <c r="AXC123" s="1112">
        <f>AWW123+AWX123-AWY123+AWZ123-AXA123+AXB123</f>
        <v>0</v>
      </c>
      <c r="AXD123" s="1126"/>
      <c r="AXE123" s="1110"/>
      <c r="AXG123" s="1121"/>
      <c r="AXH123" s="1109"/>
      <c r="AXI123" s="1109"/>
      <c r="AXJ123" s="1109"/>
      <c r="AXK123" s="1112">
        <f>AXG123+AXH123-AXI123+AXJ123</f>
        <v>0</v>
      </c>
      <c r="AXL123" s="1109"/>
      <c r="AXM123" s="1109"/>
      <c r="AXN123" s="1109"/>
      <c r="AXO123" s="1109"/>
      <c r="AXP123" s="1109"/>
      <c r="AXQ123" s="1111"/>
      <c r="AXR123" s="1112">
        <f>AXL123+AXM123-AXN123+AXO123-AXP123+AXQ123</f>
        <v>0</v>
      </c>
      <c r="AXS123" s="1126"/>
      <c r="AXT123" s="1110"/>
      <c r="AXV123" s="1121"/>
      <c r="AXW123" s="1109"/>
      <c r="AXX123" s="1109"/>
      <c r="AXY123" s="1109"/>
      <c r="AXZ123" s="1112">
        <f>AXV123+AXW123-AXX123+AXY123</f>
        <v>0</v>
      </c>
      <c r="AYA123" s="1109"/>
      <c r="AYB123" s="1109"/>
      <c r="AYC123" s="1109"/>
      <c r="AYD123" s="1109"/>
      <c r="AYE123" s="1109"/>
      <c r="AYF123" s="1111"/>
      <c r="AYG123" s="1112">
        <f>AYA123+AYB123-AYC123+AYD123-AYE123+AYF123</f>
        <v>0</v>
      </c>
      <c r="AYH123" s="1126"/>
      <c r="AYI123" s="1110"/>
      <c r="AYK123" s="1121"/>
      <c r="AYL123" s="1109"/>
      <c r="AYM123" s="1109"/>
      <c r="AYN123" s="1109"/>
      <c r="AYO123" s="1112">
        <f>AYK123+AYL123-AYM123+AYN123</f>
        <v>0</v>
      </c>
      <c r="AYP123" s="1109"/>
      <c r="AYQ123" s="1109"/>
      <c r="AYR123" s="1109"/>
      <c r="AYS123" s="1109"/>
      <c r="AYT123" s="1109"/>
      <c r="AYU123" s="1111"/>
      <c r="AYV123" s="1112">
        <f>AYP123+AYQ123-AYR123+AYS123-AYT123+AYU123</f>
        <v>0</v>
      </c>
      <c r="AYW123" s="1126"/>
      <c r="AYX123" s="1110"/>
      <c r="AYZ123" s="1121"/>
      <c r="AZA123" s="1109"/>
      <c r="AZB123" s="1109"/>
      <c r="AZC123" s="1109"/>
      <c r="AZD123" s="1112">
        <f>AYZ123+AZA123-AZB123+AZC123</f>
        <v>0</v>
      </c>
      <c r="AZE123" s="1109"/>
      <c r="AZF123" s="1109"/>
      <c r="AZG123" s="1109"/>
      <c r="AZH123" s="1109"/>
      <c r="AZI123" s="1109"/>
      <c r="AZJ123" s="1111"/>
      <c r="AZK123" s="1112">
        <f>AZE123+AZF123-AZG123+AZH123-AZI123+AZJ123</f>
        <v>0</v>
      </c>
      <c r="AZL123" s="1126"/>
      <c r="AZM123" s="1110"/>
      <c r="AZO123" s="1121"/>
      <c r="AZP123" s="1109"/>
      <c r="AZQ123" s="1109"/>
      <c r="AZR123" s="1109"/>
      <c r="AZS123" s="1112">
        <f>AZO123+AZP123-AZQ123+AZR123</f>
        <v>0</v>
      </c>
      <c r="AZT123" s="1109"/>
      <c r="AZU123" s="1109"/>
      <c r="AZV123" s="1109"/>
      <c r="AZW123" s="1109"/>
      <c r="AZX123" s="1109"/>
      <c r="AZY123" s="1111"/>
      <c r="AZZ123" s="1112">
        <f>AZT123+AZU123-AZV123+AZW123-AZX123+AZY123</f>
        <v>0</v>
      </c>
      <c r="BAA123" s="1126"/>
      <c r="BAB123" s="1110"/>
      <c r="BAD123" s="1121"/>
      <c r="BAE123" s="1109"/>
      <c r="BAF123" s="1109"/>
      <c r="BAG123" s="1109"/>
      <c r="BAH123" s="1112">
        <f>BAD123+BAE123-BAF123+BAG123</f>
        <v>0</v>
      </c>
      <c r="BAI123" s="1109"/>
      <c r="BAJ123" s="1109"/>
      <c r="BAK123" s="1109"/>
      <c r="BAL123" s="1109"/>
      <c r="BAM123" s="1109"/>
      <c r="BAN123" s="1111"/>
      <c r="BAO123" s="1112">
        <f>BAI123+BAJ123-BAK123+BAL123-BAM123+BAN123</f>
        <v>0</v>
      </c>
      <c r="BAP123" s="1126"/>
      <c r="BAQ123" s="1110"/>
      <c r="BAS123" s="1121"/>
      <c r="BAT123" s="1109"/>
      <c r="BAU123" s="1109"/>
      <c r="BAV123" s="1109"/>
      <c r="BAW123" s="1112">
        <f>BAS123+BAT123-BAU123+BAV123</f>
        <v>0</v>
      </c>
      <c r="BAX123" s="1109"/>
      <c r="BAY123" s="1109"/>
      <c r="BAZ123" s="1109"/>
      <c r="BBA123" s="1109"/>
      <c r="BBB123" s="1109"/>
      <c r="BBC123" s="1111"/>
      <c r="BBD123" s="1112">
        <f>BAX123+BAY123-BAZ123+BBA123-BBB123+BBC123</f>
        <v>0</v>
      </c>
      <c r="BBE123" s="1126"/>
      <c r="BBF123" s="1110"/>
      <c r="BBH123" s="1121"/>
      <c r="BBI123" s="1109"/>
      <c r="BBJ123" s="1109"/>
      <c r="BBK123" s="1109"/>
      <c r="BBL123" s="1112">
        <f>BBH123+BBI123-BBJ123+BBK123</f>
        <v>0</v>
      </c>
      <c r="BBM123" s="1109"/>
      <c r="BBN123" s="1109"/>
      <c r="BBO123" s="1109"/>
      <c r="BBP123" s="1109"/>
      <c r="BBQ123" s="1109"/>
      <c r="BBR123" s="1111"/>
      <c r="BBS123" s="1112">
        <f>BBM123+BBN123-BBO123+BBP123-BBQ123+BBR123</f>
        <v>0</v>
      </c>
      <c r="BBT123" s="1126"/>
      <c r="BBU123" s="1110"/>
      <c r="BBW123" s="1121"/>
      <c r="BBX123" s="1109"/>
      <c r="BBY123" s="1109"/>
      <c r="BBZ123" s="1109"/>
      <c r="BCA123" s="1112">
        <f>BBW123+BBX123-BBY123+BBZ123</f>
        <v>0</v>
      </c>
      <c r="BCB123" s="1109"/>
      <c r="BCC123" s="1109"/>
      <c r="BCD123" s="1109"/>
      <c r="BCE123" s="1109"/>
      <c r="BCF123" s="1109"/>
      <c r="BCG123" s="1111"/>
      <c r="BCH123" s="1112">
        <f>BCB123+BCC123-BCD123+BCE123-BCF123+BCG123</f>
        <v>0</v>
      </c>
      <c r="BCI123" s="1126"/>
      <c r="BCJ123" s="1110"/>
      <c r="BCL123" s="1121"/>
      <c r="BCM123" s="1109"/>
      <c r="BCN123" s="1109"/>
      <c r="BCO123" s="1109"/>
      <c r="BCP123" s="1112">
        <f>BCL123+BCM123-BCN123+BCO123</f>
        <v>0</v>
      </c>
      <c r="BCQ123" s="1109"/>
      <c r="BCR123" s="1109"/>
      <c r="BCS123" s="1109"/>
      <c r="BCT123" s="1109"/>
      <c r="BCU123" s="1109"/>
      <c r="BCV123" s="1111"/>
      <c r="BCW123" s="1112">
        <f>BCQ123+BCR123-BCS123+BCT123-BCU123+BCV123</f>
        <v>0</v>
      </c>
      <c r="BCX123" s="1126"/>
      <c r="BCY123" s="1110"/>
      <c r="BDA123" s="1121"/>
      <c r="BDB123" s="1109"/>
      <c r="BDC123" s="1109"/>
      <c r="BDD123" s="1109"/>
      <c r="BDE123" s="1112">
        <f>BDA123+BDB123-BDC123+BDD123</f>
        <v>0</v>
      </c>
      <c r="BDF123" s="1109"/>
      <c r="BDG123" s="1109"/>
      <c r="BDH123" s="1109"/>
      <c r="BDI123" s="1109"/>
      <c r="BDJ123" s="1109"/>
      <c r="BDK123" s="1111"/>
      <c r="BDL123" s="1112">
        <f>BDF123+BDG123-BDH123+BDI123-BDJ123+BDK123</f>
        <v>0</v>
      </c>
      <c r="BDM123" s="1126"/>
      <c r="BDN123" s="1110"/>
      <c r="BDP123" s="1121"/>
      <c r="BDQ123" s="1109"/>
      <c r="BDR123" s="1109"/>
      <c r="BDS123" s="1109"/>
      <c r="BDT123" s="1112">
        <f>BDP123+BDQ123-BDR123+BDS123</f>
        <v>0</v>
      </c>
      <c r="BDU123" s="1109"/>
      <c r="BDV123" s="1109"/>
      <c r="BDW123" s="1109"/>
      <c r="BDX123" s="1109"/>
      <c r="BDY123" s="1109"/>
      <c r="BDZ123" s="1111"/>
      <c r="BEA123" s="1112">
        <f>BDU123+BDV123-BDW123+BDX123-BDY123+BDZ123</f>
        <v>0</v>
      </c>
      <c r="BEB123" s="1126"/>
      <c r="BEC123" s="1110"/>
      <c r="BEE123" s="1121"/>
      <c r="BEF123" s="1109"/>
      <c r="BEG123" s="1109"/>
      <c r="BEH123" s="1109"/>
      <c r="BEI123" s="1112">
        <f>BEE123+BEF123-BEG123+BEH123</f>
        <v>0</v>
      </c>
      <c r="BEJ123" s="1109"/>
      <c r="BEK123" s="1109"/>
      <c r="BEL123" s="1109"/>
      <c r="BEM123" s="1109"/>
      <c r="BEN123" s="1109"/>
      <c r="BEO123" s="1111"/>
      <c r="BEP123" s="1112">
        <f>BEJ123+BEK123-BEL123+BEM123-BEN123+BEO123</f>
        <v>0</v>
      </c>
      <c r="BEQ123" s="1126"/>
      <c r="BER123" s="1110"/>
      <c r="BET123" s="1121"/>
      <c r="BEU123" s="1109"/>
      <c r="BEV123" s="1109"/>
      <c r="BEW123" s="1109"/>
      <c r="BEX123" s="1112">
        <f>BET123+BEU123-BEV123+BEW123</f>
        <v>0</v>
      </c>
      <c r="BEY123" s="1109"/>
      <c r="BEZ123" s="1109"/>
      <c r="BFA123" s="1109"/>
      <c r="BFB123" s="1109"/>
      <c r="BFC123" s="1109"/>
      <c r="BFD123" s="1111"/>
      <c r="BFE123" s="1112">
        <f>BEY123+BEZ123-BFA123+BFB123-BFC123+BFD123</f>
        <v>0</v>
      </c>
      <c r="BFF123" s="1126"/>
      <c r="BFG123" s="1110"/>
      <c r="BFI123" s="1121"/>
      <c r="BFJ123" s="1109"/>
      <c r="BFK123" s="1109"/>
      <c r="BFL123" s="1109"/>
      <c r="BFM123" s="1112">
        <f>BFI123+BFJ123-BFK123+BFL123</f>
        <v>0</v>
      </c>
      <c r="BFN123" s="1109"/>
      <c r="BFO123" s="1109"/>
      <c r="BFP123" s="1109"/>
      <c r="BFQ123" s="1109"/>
      <c r="BFR123" s="1109"/>
      <c r="BFS123" s="1111"/>
      <c r="BFT123" s="1112">
        <f>BFN123+BFO123-BFP123+BFQ123-BFR123+BFS123</f>
        <v>0</v>
      </c>
      <c r="BFU123" s="1126"/>
      <c r="BFV123" s="1110"/>
      <c r="BFX123" s="1121"/>
      <c r="BFY123" s="1109"/>
      <c r="BFZ123" s="1109"/>
      <c r="BGA123" s="1109"/>
      <c r="BGB123" s="1112">
        <f>BFX123+BFY123-BFZ123+BGA123</f>
        <v>0</v>
      </c>
      <c r="BGC123" s="1109"/>
      <c r="BGD123" s="1109"/>
      <c r="BGE123" s="1109"/>
      <c r="BGF123" s="1109"/>
      <c r="BGG123" s="1109"/>
      <c r="BGH123" s="1111"/>
      <c r="BGI123" s="1112">
        <f>BGC123+BGD123-BGE123+BGF123-BGG123+BGH123</f>
        <v>0</v>
      </c>
      <c r="BGJ123" s="1126"/>
      <c r="BGK123" s="1110"/>
      <c r="BGM123" s="1121"/>
      <c r="BGN123" s="1109"/>
      <c r="BGO123" s="1109"/>
      <c r="BGP123" s="1109"/>
      <c r="BGQ123" s="1112">
        <f>BGM123+BGN123-BGO123+BGP123</f>
        <v>0</v>
      </c>
      <c r="BGR123" s="1109"/>
      <c r="BGS123" s="1109"/>
      <c r="BGT123" s="1109"/>
      <c r="BGU123" s="1109"/>
      <c r="BGV123" s="1109"/>
      <c r="BGW123" s="1111"/>
      <c r="BGX123" s="1112">
        <f>BGR123+BGS123-BGT123+BGU123-BGV123+BGW123</f>
        <v>0</v>
      </c>
      <c r="BGY123" s="1126"/>
      <c r="BGZ123" s="1110"/>
      <c r="BHB123" s="1121"/>
      <c r="BHC123" s="1109"/>
      <c r="BHD123" s="1109"/>
      <c r="BHE123" s="1109"/>
      <c r="BHF123" s="1112">
        <f>BHB123+BHC123-BHD123+BHE123</f>
        <v>0</v>
      </c>
      <c r="BHG123" s="1109"/>
      <c r="BHH123" s="1109"/>
      <c r="BHI123" s="1109"/>
      <c r="BHJ123" s="1109"/>
      <c r="BHK123" s="1109"/>
      <c r="BHL123" s="1111"/>
      <c r="BHM123" s="1112">
        <f>BHG123+BHH123-BHI123+BHJ123-BHK123+BHL123</f>
        <v>0</v>
      </c>
      <c r="BHN123" s="1126"/>
      <c r="BHO123" s="1110"/>
      <c r="BHQ123" s="1121"/>
      <c r="BHR123" s="1109"/>
      <c r="BHS123" s="1109"/>
      <c r="BHT123" s="1109"/>
      <c r="BHU123" s="1112">
        <f>BHQ123+BHR123-BHS123+BHT123</f>
        <v>0</v>
      </c>
      <c r="BHV123" s="1109"/>
      <c r="BHW123" s="1109"/>
      <c r="BHX123" s="1109"/>
      <c r="BHY123" s="1109"/>
      <c r="BHZ123" s="1109"/>
      <c r="BIA123" s="1111"/>
      <c r="BIB123" s="1112">
        <f>BHV123+BHW123-BHX123+BHY123-BHZ123+BIA123</f>
        <v>0</v>
      </c>
      <c r="BIC123" s="1126"/>
      <c r="BID123" s="1110"/>
      <c r="BIF123" s="1121"/>
      <c r="BIG123" s="1109"/>
      <c r="BIH123" s="1109"/>
      <c r="BII123" s="1109"/>
      <c r="BIJ123" s="1112">
        <f>BIF123+BIG123-BIH123+BII123</f>
        <v>0</v>
      </c>
      <c r="BIK123" s="1109"/>
      <c r="BIL123" s="1109"/>
      <c r="BIM123" s="1109"/>
      <c r="BIN123" s="1109"/>
      <c r="BIO123" s="1109"/>
      <c r="BIP123" s="1111"/>
      <c r="BIQ123" s="1112">
        <f>BIK123+BIL123-BIM123+BIN123-BIO123+BIP123</f>
        <v>0</v>
      </c>
      <c r="BIR123" s="1126"/>
      <c r="BIS123" s="1110"/>
      <c r="BIU123" s="1121"/>
      <c r="BIV123" s="1109"/>
      <c r="BIW123" s="1109"/>
      <c r="BIX123" s="1109"/>
      <c r="BIY123" s="1112">
        <f>BIU123+BIV123-BIW123+BIX123</f>
        <v>0</v>
      </c>
      <c r="BIZ123" s="1109"/>
      <c r="BJA123" s="1109"/>
      <c r="BJB123" s="1109"/>
      <c r="BJC123" s="1109"/>
      <c r="BJD123" s="1109"/>
      <c r="BJE123" s="1111"/>
      <c r="BJF123" s="1112">
        <f>BIZ123+BJA123-BJB123+BJC123-BJD123+BJE123</f>
        <v>0</v>
      </c>
      <c r="BJG123" s="1126"/>
      <c r="BJH123" s="1110"/>
      <c r="BJJ123" s="1121"/>
      <c r="BJK123" s="1109"/>
      <c r="BJL123" s="1109"/>
      <c r="BJM123" s="1109"/>
      <c r="BJN123" s="1112">
        <f>BJJ123+BJK123-BJL123+BJM123</f>
        <v>0</v>
      </c>
      <c r="BJO123" s="1109"/>
      <c r="BJP123" s="1109"/>
      <c r="BJQ123" s="1109"/>
      <c r="BJR123" s="1109"/>
      <c r="BJS123" s="1109"/>
      <c r="BJT123" s="1111"/>
      <c r="BJU123" s="1112">
        <f>BJO123+BJP123-BJQ123+BJR123-BJS123+BJT123</f>
        <v>0</v>
      </c>
      <c r="BJV123" s="1126"/>
      <c r="BJW123" s="1110"/>
      <c r="BJY123" s="1121"/>
      <c r="BJZ123" s="1109"/>
      <c r="BKA123" s="1109"/>
      <c r="BKB123" s="1109"/>
      <c r="BKC123" s="1112">
        <f>BJY123+BJZ123-BKA123+BKB123</f>
        <v>0</v>
      </c>
      <c r="BKD123" s="1109"/>
      <c r="BKE123" s="1109"/>
      <c r="BKF123" s="1109"/>
      <c r="BKG123" s="1109"/>
      <c r="BKH123" s="1109"/>
      <c r="BKI123" s="1111"/>
      <c r="BKJ123" s="1112">
        <f>BKD123+BKE123-BKF123+BKG123-BKH123+BKI123</f>
        <v>0</v>
      </c>
      <c r="BKK123" s="1126"/>
      <c r="BKL123" s="1110"/>
      <c r="BKN123" s="1121"/>
      <c r="BKO123" s="1109"/>
      <c r="BKP123" s="1109"/>
      <c r="BKQ123" s="1109"/>
      <c r="BKR123" s="1112">
        <f>BKN123+BKO123-BKP123+BKQ123</f>
        <v>0</v>
      </c>
      <c r="BKS123" s="1109"/>
      <c r="BKT123" s="1109"/>
      <c r="BKU123" s="1109"/>
      <c r="BKV123" s="1109"/>
      <c r="BKW123" s="1109"/>
      <c r="BKX123" s="1111"/>
      <c r="BKY123" s="1112">
        <f>BKS123+BKT123-BKU123+BKV123-BKW123+BKX123</f>
        <v>0</v>
      </c>
      <c r="BKZ123" s="1126"/>
      <c r="BLA123" s="1110"/>
      <c r="BLC123" s="1121"/>
      <c r="BLD123" s="1109"/>
      <c r="BLE123" s="1109"/>
      <c r="BLF123" s="1109"/>
      <c r="BLG123" s="1112">
        <f>BLC123+BLD123-BLE123+BLF123</f>
        <v>0</v>
      </c>
      <c r="BLH123" s="1109"/>
      <c r="BLI123" s="1109"/>
      <c r="BLJ123" s="1109"/>
      <c r="BLK123" s="1109"/>
      <c r="BLL123" s="1109"/>
      <c r="BLM123" s="1111"/>
      <c r="BLN123" s="1112">
        <f>BLH123+BLI123-BLJ123+BLK123-BLL123+BLM123</f>
        <v>0</v>
      </c>
      <c r="BLO123" s="1126"/>
      <c r="BLP123" s="1110"/>
      <c r="BLR123" s="1121"/>
      <c r="BLS123" s="1109"/>
      <c r="BLT123" s="1109"/>
      <c r="BLU123" s="1109"/>
      <c r="BLV123" s="1112">
        <f>BLR123+BLS123-BLT123+BLU123</f>
        <v>0</v>
      </c>
      <c r="BLW123" s="1109"/>
      <c r="BLX123" s="1109"/>
      <c r="BLY123" s="1109"/>
      <c r="BLZ123" s="1109"/>
      <c r="BMA123" s="1109"/>
      <c r="BMB123" s="1111"/>
      <c r="BMC123" s="1112">
        <f>BLW123+BLX123-BLY123+BLZ123-BMA123+BMB123</f>
        <v>0</v>
      </c>
      <c r="BMD123" s="1126"/>
      <c r="BME123" s="1110"/>
      <c r="BMG123" s="1121"/>
      <c r="BMH123" s="1109"/>
      <c r="BMI123" s="1109"/>
      <c r="BMJ123" s="1109"/>
      <c r="BMK123" s="1112">
        <f>BMG123+BMH123-BMI123+BMJ123</f>
        <v>0</v>
      </c>
      <c r="BML123" s="1109"/>
      <c r="BMM123" s="1109"/>
      <c r="BMN123" s="1109"/>
      <c r="BMO123" s="1109"/>
      <c r="BMP123" s="1109"/>
      <c r="BMQ123" s="1111"/>
      <c r="BMR123" s="1112">
        <f>BML123+BMM123-BMN123+BMO123-BMP123+BMQ123</f>
        <v>0</v>
      </c>
      <c r="BMS123" s="1126"/>
      <c r="BMT123" s="1110"/>
      <c r="BMV123" s="1121"/>
      <c r="BMW123" s="1109"/>
      <c r="BMX123" s="1109"/>
      <c r="BMY123" s="1109"/>
      <c r="BMZ123" s="1112">
        <f>BMV123+BMW123-BMX123+BMY123</f>
        <v>0</v>
      </c>
      <c r="BNA123" s="1109"/>
      <c r="BNB123" s="1109"/>
      <c r="BNC123" s="1109"/>
      <c r="BND123" s="1109"/>
      <c r="BNE123" s="1109"/>
      <c r="BNF123" s="1111"/>
      <c r="BNG123" s="1112">
        <f>BNA123+BNB123-BNC123+BND123-BNE123+BNF123</f>
        <v>0</v>
      </c>
      <c r="BNH123" s="1126"/>
      <c r="BNI123" s="1110"/>
      <c r="BNK123" s="1121"/>
      <c r="BNL123" s="1109"/>
      <c r="BNM123" s="1109"/>
      <c r="BNN123" s="1109"/>
      <c r="BNO123" s="1112">
        <f>BNK123+BNL123-BNM123+BNN123</f>
        <v>0</v>
      </c>
      <c r="BNP123" s="1109"/>
      <c r="BNQ123" s="1109"/>
      <c r="BNR123" s="1109"/>
      <c r="BNS123" s="1109"/>
      <c r="BNT123" s="1109"/>
      <c r="BNU123" s="1111"/>
      <c r="BNV123" s="1112">
        <f>BNP123+BNQ123-BNR123+BNS123-BNT123+BNU123</f>
        <v>0</v>
      </c>
      <c r="BNW123" s="1126"/>
      <c r="BNX123" s="1110"/>
      <c r="BNZ123" s="1121"/>
      <c r="BOA123" s="1109"/>
      <c r="BOB123" s="1109"/>
      <c r="BOC123" s="1109"/>
      <c r="BOD123" s="1112">
        <f>BNZ123+BOA123-BOB123+BOC123</f>
        <v>0</v>
      </c>
      <c r="BOE123" s="1109"/>
      <c r="BOF123" s="1109"/>
      <c r="BOG123" s="1109"/>
      <c r="BOH123" s="1109"/>
      <c r="BOI123" s="1109"/>
      <c r="BOJ123" s="1111"/>
      <c r="BOK123" s="1112">
        <f>BOE123+BOF123-BOG123+BOH123-BOI123+BOJ123</f>
        <v>0</v>
      </c>
      <c r="BOL123" s="1126"/>
      <c r="BOM123" s="1110"/>
      <c r="BOO123" s="1121"/>
      <c r="BOP123" s="1109"/>
      <c r="BOQ123" s="1109"/>
      <c r="BOR123" s="1109"/>
      <c r="BOS123" s="1112">
        <f>BOO123+BOP123-BOQ123+BOR123</f>
        <v>0</v>
      </c>
      <c r="BOT123" s="1109"/>
      <c r="BOU123" s="1109"/>
      <c r="BOV123" s="1109"/>
      <c r="BOW123" s="1109"/>
      <c r="BOX123" s="1109"/>
      <c r="BOY123" s="1111"/>
      <c r="BOZ123" s="1112">
        <f>BOT123+BOU123-BOV123+BOW123-BOX123+BOY123</f>
        <v>0</v>
      </c>
      <c r="BPA123" s="1126"/>
      <c r="BPB123" s="1110"/>
      <c r="BPD123" s="1121"/>
      <c r="BPE123" s="1109"/>
      <c r="BPF123" s="1109"/>
      <c r="BPG123" s="1109"/>
      <c r="BPH123" s="1112">
        <f>BPD123+BPE123-BPF123+BPG123</f>
        <v>0</v>
      </c>
      <c r="BPI123" s="1109"/>
      <c r="BPJ123" s="1109"/>
      <c r="BPK123" s="1109"/>
      <c r="BPL123" s="1109"/>
      <c r="BPM123" s="1109"/>
      <c r="BPN123" s="1111"/>
      <c r="BPO123" s="1112">
        <f>BPI123+BPJ123-BPK123+BPL123-BPM123+BPN123</f>
        <v>0</v>
      </c>
      <c r="BPP123" s="1126"/>
      <c r="BPQ123" s="1110"/>
      <c r="BPS123" s="1121"/>
      <c r="BPT123" s="1109"/>
      <c r="BPU123" s="1109"/>
      <c r="BPV123" s="1109"/>
      <c r="BPW123" s="1112">
        <f>BPS123+BPT123-BPU123+BPV123</f>
        <v>0</v>
      </c>
      <c r="BPX123" s="1109"/>
      <c r="BPY123" s="1109"/>
      <c r="BPZ123" s="1109"/>
      <c r="BQA123" s="1109"/>
      <c r="BQB123" s="1109"/>
      <c r="BQC123" s="1111"/>
      <c r="BQD123" s="1112">
        <f>BPX123+BPY123-BPZ123+BQA123-BQB123+BQC123</f>
        <v>0</v>
      </c>
      <c r="BQE123" s="1126"/>
      <c r="BQF123" s="1110"/>
      <c r="BQH123" s="1121"/>
      <c r="BQI123" s="1109"/>
      <c r="BQJ123" s="1109"/>
      <c r="BQK123" s="1109"/>
      <c r="BQL123" s="1112">
        <f>BQH123+BQI123-BQJ123+BQK123</f>
        <v>0</v>
      </c>
      <c r="BQM123" s="1109"/>
      <c r="BQN123" s="1109"/>
      <c r="BQO123" s="1109"/>
      <c r="BQP123" s="1109"/>
      <c r="BQQ123" s="1109"/>
      <c r="BQR123" s="1111"/>
      <c r="BQS123" s="1112">
        <f>BQM123+BQN123-BQO123+BQP123-BQQ123+BQR123</f>
        <v>0</v>
      </c>
      <c r="BQT123" s="1126"/>
      <c r="BQU123" s="1110"/>
      <c r="BQW123" s="1121"/>
      <c r="BQX123" s="1109"/>
      <c r="BQY123" s="1109"/>
      <c r="BQZ123" s="1109"/>
      <c r="BRA123" s="1112">
        <f>BQW123+BQX123-BQY123+BQZ123</f>
        <v>0</v>
      </c>
      <c r="BRB123" s="1109"/>
      <c r="BRC123" s="1109"/>
      <c r="BRD123" s="1109"/>
      <c r="BRE123" s="1109"/>
      <c r="BRF123" s="1109"/>
      <c r="BRG123" s="1111"/>
      <c r="BRH123" s="1112">
        <f>BRB123+BRC123-BRD123+BRE123-BRF123+BRG123</f>
        <v>0</v>
      </c>
      <c r="BRI123" s="1126"/>
      <c r="BRJ123" s="1110"/>
      <c r="BRL123" s="1121"/>
      <c r="BRM123" s="1109"/>
      <c r="BRN123" s="1109"/>
      <c r="BRO123" s="1109"/>
      <c r="BRP123" s="1112">
        <f>BRL123+BRM123-BRN123+BRO123</f>
        <v>0</v>
      </c>
      <c r="BRQ123" s="1109"/>
      <c r="BRR123" s="1109"/>
      <c r="BRS123" s="1109"/>
      <c r="BRT123" s="1109"/>
      <c r="BRU123" s="1109"/>
      <c r="BRV123" s="1111"/>
      <c r="BRW123" s="1112">
        <f>BRQ123+BRR123-BRS123+BRT123-BRU123+BRV123</f>
        <v>0</v>
      </c>
      <c r="BRX123" s="1126"/>
      <c r="BRY123" s="1110"/>
      <c r="BSA123" s="1121"/>
      <c r="BSB123" s="1109"/>
      <c r="BSC123" s="1109"/>
      <c r="BSD123" s="1109"/>
      <c r="BSE123" s="1112">
        <f>BSA123+BSB123-BSC123+BSD123</f>
        <v>0</v>
      </c>
      <c r="BSF123" s="1109"/>
      <c r="BSG123" s="1109"/>
      <c r="BSH123" s="1109"/>
      <c r="BSI123" s="1109"/>
      <c r="BSJ123" s="1109"/>
      <c r="BSK123" s="1111"/>
      <c r="BSL123" s="1112">
        <f>BSF123+BSG123-BSH123+BSI123-BSJ123+BSK123</f>
        <v>0</v>
      </c>
      <c r="BSM123" s="1126"/>
      <c r="BSN123" s="1110"/>
      <c r="BSP123" s="1121"/>
      <c r="BSQ123" s="1109"/>
      <c r="BSR123" s="1109"/>
      <c r="BSS123" s="1109"/>
      <c r="BST123" s="1112">
        <f>BSP123+BSQ123-BSR123+BSS123</f>
        <v>0</v>
      </c>
      <c r="BSU123" s="1109"/>
      <c r="BSV123" s="1109"/>
      <c r="BSW123" s="1109"/>
      <c r="BSX123" s="1109"/>
      <c r="BSY123" s="1109"/>
      <c r="BSZ123" s="1111"/>
      <c r="BTA123" s="1112">
        <f>BSU123+BSV123-BSW123+BSX123-BSY123+BSZ123</f>
        <v>0</v>
      </c>
      <c r="BTB123" s="1126"/>
      <c r="BTC123" s="1110"/>
      <c r="BTE123" s="1121"/>
      <c r="BTF123" s="1109"/>
      <c r="BTG123" s="1109"/>
      <c r="BTH123" s="1109"/>
      <c r="BTI123" s="1112">
        <f>BTE123+BTF123-BTG123+BTH123</f>
        <v>0</v>
      </c>
      <c r="BTJ123" s="1109"/>
      <c r="BTK123" s="1109"/>
      <c r="BTL123" s="1109"/>
      <c r="BTM123" s="1109"/>
      <c r="BTN123" s="1109"/>
      <c r="BTO123" s="1111"/>
      <c r="BTP123" s="1112">
        <f>BTJ123+BTK123-BTL123+BTM123-BTN123+BTO123</f>
        <v>0</v>
      </c>
      <c r="BTQ123" s="1126"/>
      <c r="BTR123" s="1110"/>
      <c r="BTT123" s="1121"/>
      <c r="BTU123" s="1109"/>
      <c r="BTV123" s="1109"/>
      <c r="BTW123" s="1109"/>
      <c r="BTX123" s="1112">
        <f>BTT123+BTU123-BTV123+BTW123</f>
        <v>0</v>
      </c>
      <c r="BTY123" s="1109"/>
      <c r="BTZ123" s="1109"/>
      <c r="BUA123" s="1109"/>
      <c r="BUB123" s="1109"/>
      <c r="BUC123" s="1109"/>
      <c r="BUD123" s="1111"/>
      <c r="BUE123" s="1112">
        <f>BTY123+BTZ123-BUA123+BUB123-BUC123+BUD123</f>
        <v>0</v>
      </c>
      <c r="BUF123" s="1126"/>
      <c r="BUG123" s="1110"/>
      <c r="BUI123" s="1121"/>
      <c r="BUJ123" s="1109"/>
      <c r="BUK123" s="1109"/>
      <c r="BUL123" s="1109"/>
      <c r="BUM123" s="1112">
        <f>BUI123+BUJ123-BUK123+BUL123</f>
        <v>0</v>
      </c>
      <c r="BUN123" s="1109"/>
      <c r="BUO123" s="1109"/>
      <c r="BUP123" s="1109"/>
      <c r="BUQ123" s="1109"/>
      <c r="BUR123" s="1109"/>
      <c r="BUS123" s="1111"/>
      <c r="BUT123" s="1112">
        <f>BUN123+BUO123-BUP123+BUQ123-BUR123+BUS123</f>
        <v>0</v>
      </c>
      <c r="BUU123" s="1126"/>
      <c r="BUV123" s="1110"/>
      <c r="BUX123" s="1121"/>
      <c r="BUY123" s="1109"/>
      <c r="BUZ123" s="1109"/>
      <c r="BVA123" s="1109"/>
      <c r="BVB123" s="1112">
        <f>BUX123+BUY123-BUZ123+BVA123</f>
        <v>0</v>
      </c>
      <c r="BVC123" s="1109"/>
      <c r="BVD123" s="1109"/>
      <c r="BVE123" s="1109"/>
      <c r="BVF123" s="1109"/>
      <c r="BVG123" s="1109"/>
      <c r="BVH123" s="1111"/>
      <c r="BVI123" s="1112">
        <f>BVC123+BVD123-BVE123+BVF123-BVG123+BVH123</f>
        <v>0</v>
      </c>
      <c r="BVJ123" s="1126"/>
      <c r="BVK123" s="1110"/>
      <c r="BVM123" s="1121"/>
      <c r="BVN123" s="1109"/>
      <c r="BVO123" s="1109"/>
      <c r="BVP123" s="1109"/>
      <c r="BVQ123" s="1112">
        <f>BVM123+BVN123-BVO123+BVP123</f>
        <v>0</v>
      </c>
      <c r="BVR123" s="1109"/>
      <c r="BVS123" s="1109"/>
      <c r="BVT123" s="1109"/>
      <c r="BVU123" s="1109"/>
      <c r="BVV123" s="1109"/>
      <c r="BVW123" s="1111"/>
      <c r="BVX123" s="1112">
        <f>BVR123+BVS123-BVT123+BVU123-BVV123+BVW123</f>
        <v>0</v>
      </c>
      <c r="BVY123" s="1126"/>
      <c r="BVZ123" s="1110"/>
      <c r="BWB123" s="1121"/>
      <c r="BWC123" s="1109"/>
      <c r="BWD123" s="1109"/>
      <c r="BWE123" s="1109"/>
      <c r="BWF123" s="1112">
        <f>BWB123+BWC123-BWD123+BWE123</f>
        <v>0</v>
      </c>
      <c r="BWG123" s="1109"/>
      <c r="BWH123" s="1109"/>
      <c r="BWI123" s="1109"/>
      <c r="BWJ123" s="1109"/>
      <c r="BWK123" s="1109"/>
      <c r="BWL123" s="1111"/>
      <c r="BWM123" s="1112">
        <f>BWG123+BWH123-BWI123+BWJ123-BWK123+BWL123</f>
        <v>0</v>
      </c>
      <c r="BWN123" s="1126"/>
      <c r="BWO123" s="1110"/>
    </row>
    <row r="124" spans="2:1965" ht="15" customHeight="1" x14ac:dyDescent="0.2">
      <c r="B124" s="1114" t="s">
        <v>781</v>
      </c>
      <c r="C124" s="1109"/>
      <c r="D124" s="1109"/>
      <c r="E124" s="1109"/>
      <c r="F124" s="1109"/>
      <c r="G124" s="1112">
        <f t="shared" ref="G124:G125" si="8107">C124+D124-E124+F124</f>
        <v>0</v>
      </c>
      <c r="H124" s="1109"/>
      <c r="I124" s="1109"/>
      <c r="J124" s="1109"/>
      <c r="K124" s="1109"/>
      <c r="L124" s="1109"/>
      <c r="M124" s="1111"/>
      <c r="N124" s="1112">
        <f t="shared" ref="N124:N125" si="8108">H124+I124-J124+K124-L124+M124</f>
        <v>0</v>
      </c>
      <c r="O124" s="1126"/>
      <c r="P124" s="1110"/>
      <c r="Q124" s="1109"/>
      <c r="R124" s="1109"/>
      <c r="S124" s="1109"/>
      <c r="T124" s="1109"/>
      <c r="U124" s="1112">
        <f t="shared" ref="U124:U125" si="8109">Q124+R124-S124+T124</f>
        <v>0</v>
      </c>
      <c r="V124" s="1109"/>
      <c r="W124" s="1109"/>
      <c r="X124" s="1109"/>
      <c r="Y124" s="1109"/>
      <c r="Z124" s="1109"/>
      <c r="AA124" s="1111"/>
      <c r="AB124" s="1112">
        <f t="shared" ref="AB124:AB125" si="8110">V124+W124-X124+Y124-Z124+AA124</f>
        <v>0</v>
      </c>
      <c r="AC124" s="1126"/>
      <c r="AD124" s="1110"/>
      <c r="AF124" s="1121"/>
      <c r="AG124" s="1109"/>
      <c r="AH124" s="1109"/>
      <c r="AI124" s="1109"/>
      <c r="AJ124" s="1112">
        <f t="shared" ref="AJ124:AJ125" si="8111">AF124+AG124-AH124+AI124</f>
        <v>0</v>
      </c>
      <c r="AK124" s="1109"/>
      <c r="AL124" s="1109"/>
      <c r="AM124" s="1109"/>
      <c r="AN124" s="1109"/>
      <c r="AO124" s="1109"/>
      <c r="AP124" s="1111"/>
      <c r="AQ124" s="1112">
        <f t="shared" ref="AQ124:AQ125" si="8112">AK124+AL124-AM124+AN124-AO124+AP124</f>
        <v>0</v>
      </c>
      <c r="AR124" s="1126"/>
      <c r="AS124" s="1110"/>
      <c r="AU124" s="1121"/>
      <c r="AV124" s="1109"/>
      <c r="AW124" s="1109"/>
      <c r="AX124" s="1109"/>
      <c r="AY124" s="1112">
        <f t="shared" ref="AY124:AY125" si="8113">AU124+AV124-AW124+AX124</f>
        <v>0</v>
      </c>
      <c r="AZ124" s="1109"/>
      <c r="BA124" s="1109"/>
      <c r="BB124" s="1109"/>
      <c r="BC124" s="1109"/>
      <c r="BD124" s="1109"/>
      <c r="BE124" s="1111"/>
      <c r="BF124" s="1112">
        <f t="shared" ref="BF124:BF125" si="8114">AZ124+BA124-BB124+BC124-BD124+BE124</f>
        <v>0</v>
      </c>
      <c r="BG124" s="1126"/>
      <c r="BH124" s="1110"/>
      <c r="BJ124" s="1121"/>
      <c r="BK124" s="1109"/>
      <c r="BL124" s="1109"/>
      <c r="BM124" s="1109"/>
      <c r="BN124" s="1112">
        <f t="shared" ref="BN124:BN125" si="8115">BJ124+BK124-BL124+BM124</f>
        <v>0</v>
      </c>
      <c r="BO124" s="1109"/>
      <c r="BP124" s="1109"/>
      <c r="BQ124" s="1109"/>
      <c r="BR124" s="1109"/>
      <c r="BS124" s="1109"/>
      <c r="BT124" s="1111"/>
      <c r="BU124" s="1112">
        <f t="shared" ref="BU124:BU125" si="8116">BO124+BP124-BQ124+BR124-BS124+BT124</f>
        <v>0</v>
      </c>
      <c r="BV124" s="1126"/>
      <c r="BW124" s="1110"/>
      <c r="BY124" s="1121"/>
      <c r="BZ124" s="1109"/>
      <c r="CA124" s="1109"/>
      <c r="CB124" s="1109"/>
      <c r="CC124" s="1112">
        <f t="shared" ref="CC124:CC125" si="8117">BY124+BZ124-CA124+CB124</f>
        <v>0</v>
      </c>
      <c r="CD124" s="1109"/>
      <c r="CE124" s="1109"/>
      <c r="CF124" s="1109"/>
      <c r="CG124" s="1109"/>
      <c r="CH124" s="1109"/>
      <c r="CI124" s="1111"/>
      <c r="CJ124" s="1112">
        <f t="shared" ref="CJ124:CJ125" si="8118">CD124+CE124-CF124+CG124-CH124+CI124</f>
        <v>0</v>
      </c>
      <c r="CK124" s="1126"/>
      <c r="CL124" s="1110"/>
      <c r="CN124" s="1121"/>
      <c r="CO124" s="1109"/>
      <c r="CP124" s="1109"/>
      <c r="CQ124" s="1109"/>
      <c r="CR124" s="1112">
        <f t="shared" ref="CR124:CR125" si="8119">CN124+CO124-CP124+CQ124</f>
        <v>0</v>
      </c>
      <c r="CS124" s="1109"/>
      <c r="CT124" s="1109"/>
      <c r="CU124" s="1109"/>
      <c r="CV124" s="1109"/>
      <c r="CW124" s="1109"/>
      <c r="CX124" s="1111"/>
      <c r="CY124" s="1112">
        <f t="shared" ref="CY124:CY125" si="8120">CS124+CT124-CU124+CV124-CW124+CX124</f>
        <v>0</v>
      </c>
      <c r="CZ124" s="1126"/>
      <c r="DA124" s="1110"/>
      <c r="DC124" s="1121"/>
      <c r="DD124" s="1109"/>
      <c r="DE124" s="1109"/>
      <c r="DF124" s="1109"/>
      <c r="DG124" s="1112">
        <f t="shared" ref="DG124:DG125" si="8121">DC124+DD124-DE124+DF124</f>
        <v>0</v>
      </c>
      <c r="DH124" s="1109"/>
      <c r="DI124" s="1109"/>
      <c r="DJ124" s="1109"/>
      <c r="DK124" s="1109"/>
      <c r="DL124" s="1109"/>
      <c r="DM124" s="1111"/>
      <c r="DN124" s="1112">
        <f t="shared" ref="DN124:DN125" si="8122">DH124+DI124-DJ124+DK124-DL124+DM124</f>
        <v>0</v>
      </c>
      <c r="DO124" s="1126"/>
      <c r="DP124" s="1110"/>
      <c r="DR124" s="1121"/>
      <c r="DS124" s="1109"/>
      <c r="DT124" s="1109"/>
      <c r="DU124" s="1109"/>
      <c r="DV124" s="1112">
        <f t="shared" ref="DV124:DV125" si="8123">DR124+DS124-DT124+DU124</f>
        <v>0</v>
      </c>
      <c r="DW124" s="1109"/>
      <c r="DX124" s="1109"/>
      <c r="DY124" s="1109"/>
      <c r="DZ124" s="1109"/>
      <c r="EA124" s="1109"/>
      <c r="EB124" s="1111"/>
      <c r="EC124" s="1112">
        <f t="shared" ref="EC124:EC125" si="8124">DW124+DX124-DY124+DZ124-EA124+EB124</f>
        <v>0</v>
      </c>
      <c r="ED124" s="1126"/>
      <c r="EE124" s="1110"/>
      <c r="EG124" s="1121"/>
      <c r="EH124" s="1109"/>
      <c r="EI124" s="1109"/>
      <c r="EJ124" s="1109"/>
      <c r="EK124" s="1112">
        <f t="shared" ref="EK124:EK125" si="8125">EG124+EH124-EI124+EJ124</f>
        <v>0</v>
      </c>
      <c r="EL124" s="1109"/>
      <c r="EM124" s="1109"/>
      <c r="EN124" s="1109"/>
      <c r="EO124" s="1109"/>
      <c r="EP124" s="1109"/>
      <c r="EQ124" s="1111"/>
      <c r="ER124" s="1112">
        <f t="shared" ref="ER124:ER125" si="8126">EL124+EM124-EN124+EO124-EP124+EQ124</f>
        <v>0</v>
      </c>
      <c r="ES124" s="1126"/>
      <c r="ET124" s="1110"/>
      <c r="EV124" s="1121"/>
      <c r="EW124" s="1109"/>
      <c r="EX124" s="1109"/>
      <c r="EY124" s="1109"/>
      <c r="EZ124" s="1112">
        <f t="shared" ref="EZ124:EZ125" si="8127">EV124+EW124-EX124+EY124</f>
        <v>0</v>
      </c>
      <c r="FA124" s="1109"/>
      <c r="FB124" s="1109"/>
      <c r="FC124" s="1109"/>
      <c r="FD124" s="1109"/>
      <c r="FE124" s="1109"/>
      <c r="FF124" s="1111"/>
      <c r="FG124" s="1112">
        <f t="shared" ref="FG124:FG125" si="8128">FA124+FB124-FC124+FD124-FE124+FF124</f>
        <v>0</v>
      </c>
      <c r="FH124" s="1126"/>
      <c r="FI124" s="1110"/>
      <c r="FK124" s="1121"/>
      <c r="FL124" s="1109"/>
      <c r="FM124" s="1109"/>
      <c r="FN124" s="1109"/>
      <c r="FO124" s="1112">
        <f t="shared" ref="FO124:FO125" si="8129">FK124+FL124-FM124+FN124</f>
        <v>0</v>
      </c>
      <c r="FP124" s="1109"/>
      <c r="FQ124" s="1109"/>
      <c r="FR124" s="1109"/>
      <c r="FS124" s="1109"/>
      <c r="FT124" s="1109"/>
      <c r="FU124" s="1111"/>
      <c r="FV124" s="1112">
        <f t="shared" ref="FV124:FV125" si="8130">FP124+FQ124-FR124+FS124-FT124+FU124</f>
        <v>0</v>
      </c>
      <c r="FW124" s="1126"/>
      <c r="FX124" s="1110"/>
      <c r="FZ124" s="1121"/>
      <c r="GA124" s="1109"/>
      <c r="GB124" s="1109"/>
      <c r="GC124" s="1109"/>
      <c r="GD124" s="1112">
        <f t="shared" ref="GD124:GD125" si="8131">FZ124+GA124-GB124+GC124</f>
        <v>0</v>
      </c>
      <c r="GE124" s="1109"/>
      <c r="GF124" s="1109"/>
      <c r="GG124" s="1109"/>
      <c r="GH124" s="1109"/>
      <c r="GI124" s="1109"/>
      <c r="GJ124" s="1111"/>
      <c r="GK124" s="1112">
        <f t="shared" ref="GK124:GK125" si="8132">GE124+GF124-GG124+GH124-GI124+GJ124</f>
        <v>0</v>
      </c>
      <c r="GL124" s="1126"/>
      <c r="GM124" s="1110"/>
      <c r="GO124" s="1121"/>
      <c r="GP124" s="1109"/>
      <c r="GQ124" s="1109"/>
      <c r="GR124" s="1109"/>
      <c r="GS124" s="1112">
        <f t="shared" ref="GS124:GS125" si="8133">GO124+GP124-GQ124+GR124</f>
        <v>0</v>
      </c>
      <c r="GT124" s="1109"/>
      <c r="GU124" s="1109"/>
      <c r="GV124" s="1109"/>
      <c r="GW124" s="1109"/>
      <c r="GX124" s="1109"/>
      <c r="GY124" s="1111"/>
      <c r="GZ124" s="1112">
        <f t="shared" ref="GZ124:GZ125" si="8134">GT124+GU124-GV124+GW124-GX124+GY124</f>
        <v>0</v>
      </c>
      <c r="HA124" s="1126"/>
      <c r="HB124" s="1110"/>
      <c r="HD124" s="1121"/>
      <c r="HE124" s="1109"/>
      <c r="HF124" s="1109"/>
      <c r="HG124" s="1109"/>
      <c r="HH124" s="1112">
        <f t="shared" ref="HH124:HH125" si="8135">HD124+HE124-HF124+HG124</f>
        <v>0</v>
      </c>
      <c r="HI124" s="1109"/>
      <c r="HJ124" s="1109"/>
      <c r="HK124" s="1109"/>
      <c r="HL124" s="1109"/>
      <c r="HM124" s="1109"/>
      <c r="HN124" s="1111"/>
      <c r="HO124" s="1112">
        <f t="shared" ref="HO124:HO125" si="8136">HI124+HJ124-HK124+HL124-HM124+HN124</f>
        <v>0</v>
      </c>
      <c r="HP124" s="1126"/>
      <c r="HQ124" s="1110"/>
      <c r="HS124" s="1121"/>
      <c r="HT124" s="1109"/>
      <c r="HU124" s="1109"/>
      <c r="HV124" s="1109"/>
      <c r="HW124" s="1112">
        <f t="shared" ref="HW124:HW125" si="8137">HS124+HT124-HU124+HV124</f>
        <v>0</v>
      </c>
      <c r="HX124" s="1109"/>
      <c r="HY124" s="1109"/>
      <c r="HZ124" s="1109"/>
      <c r="IA124" s="1109"/>
      <c r="IB124" s="1109"/>
      <c r="IC124" s="1111"/>
      <c r="ID124" s="1112">
        <f t="shared" ref="ID124:ID125" si="8138">HX124+HY124-HZ124+IA124-IB124+IC124</f>
        <v>0</v>
      </c>
      <c r="IE124" s="1126"/>
      <c r="IF124" s="1110"/>
      <c r="IH124" s="1121"/>
      <c r="II124" s="1109"/>
      <c r="IJ124" s="1109"/>
      <c r="IK124" s="1109"/>
      <c r="IL124" s="1112">
        <f t="shared" ref="IL124:IL125" si="8139">IH124+II124-IJ124+IK124</f>
        <v>0</v>
      </c>
      <c r="IM124" s="1109"/>
      <c r="IN124" s="1109"/>
      <c r="IO124" s="1109"/>
      <c r="IP124" s="1109"/>
      <c r="IQ124" s="1109"/>
      <c r="IR124" s="1111"/>
      <c r="IS124" s="1112">
        <f t="shared" ref="IS124:IS125" si="8140">IM124+IN124-IO124+IP124-IQ124+IR124</f>
        <v>0</v>
      </c>
      <c r="IT124" s="1126"/>
      <c r="IU124" s="1110"/>
      <c r="IW124" s="1121"/>
      <c r="IX124" s="1109"/>
      <c r="IY124" s="1109"/>
      <c r="IZ124" s="1109"/>
      <c r="JA124" s="1112">
        <f t="shared" ref="JA124:JA125" si="8141">IW124+IX124-IY124+IZ124</f>
        <v>0</v>
      </c>
      <c r="JB124" s="1109"/>
      <c r="JC124" s="1109"/>
      <c r="JD124" s="1109"/>
      <c r="JE124" s="1109"/>
      <c r="JF124" s="1109"/>
      <c r="JG124" s="1111"/>
      <c r="JH124" s="1112">
        <f t="shared" ref="JH124:JH125" si="8142">JB124+JC124-JD124+JE124-JF124+JG124</f>
        <v>0</v>
      </c>
      <c r="JI124" s="1126"/>
      <c r="JJ124" s="1110"/>
      <c r="JL124" s="1121"/>
      <c r="JM124" s="1109"/>
      <c r="JN124" s="1109"/>
      <c r="JO124" s="1109"/>
      <c r="JP124" s="1112">
        <f t="shared" ref="JP124:JP125" si="8143">JL124+JM124-JN124+JO124</f>
        <v>0</v>
      </c>
      <c r="JQ124" s="1109"/>
      <c r="JR124" s="1109"/>
      <c r="JS124" s="1109"/>
      <c r="JT124" s="1109"/>
      <c r="JU124" s="1109"/>
      <c r="JV124" s="1111"/>
      <c r="JW124" s="1112">
        <f t="shared" ref="JW124:JW125" si="8144">JQ124+JR124-JS124+JT124-JU124+JV124</f>
        <v>0</v>
      </c>
      <c r="JX124" s="1126"/>
      <c r="JY124" s="1110"/>
      <c r="KA124" s="1121"/>
      <c r="KB124" s="1109"/>
      <c r="KC124" s="1109"/>
      <c r="KD124" s="1109"/>
      <c r="KE124" s="1112">
        <f t="shared" ref="KE124:KE125" si="8145">KA124+KB124-KC124+KD124</f>
        <v>0</v>
      </c>
      <c r="KF124" s="1109"/>
      <c r="KG124" s="1109"/>
      <c r="KH124" s="1109"/>
      <c r="KI124" s="1109"/>
      <c r="KJ124" s="1109"/>
      <c r="KK124" s="1111"/>
      <c r="KL124" s="1112">
        <f t="shared" ref="KL124:KL125" si="8146">KF124+KG124-KH124+KI124-KJ124+KK124</f>
        <v>0</v>
      </c>
      <c r="KM124" s="1126"/>
      <c r="KN124" s="1110"/>
      <c r="KP124" s="1121"/>
      <c r="KQ124" s="1109"/>
      <c r="KR124" s="1109"/>
      <c r="KS124" s="1109"/>
      <c r="KT124" s="1112">
        <f t="shared" ref="KT124:KT125" si="8147">KP124+KQ124-KR124+KS124</f>
        <v>0</v>
      </c>
      <c r="KU124" s="1109"/>
      <c r="KV124" s="1109"/>
      <c r="KW124" s="1109"/>
      <c r="KX124" s="1109"/>
      <c r="KY124" s="1109"/>
      <c r="KZ124" s="1111"/>
      <c r="LA124" s="1112">
        <f t="shared" ref="LA124:LA125" si="8148">KU124+KV124-KW124+KX124-KY124+KZ124</f>
        <v>0</v>
      </c>
      <c r="LB124" s="1126"/>
      <c r="LC124" s="1110"/>
      <c r="LE124" s="1121"/>
      <c r="LF124" s="1109"/>
      <c r="LG124" s="1109"/>
      <c r="LH124" s="1109"/>
      <c r="LI124" s="1112">
        <f t="shared" ref="LI124:LI125" si="8149">LE124+LF124-LG124+LH124</f>
        <v>0</v>
      </c>
      <c r="LJ124" s="1109"/>
      <c r="LK124" s="1109"/>
      <c r="LL124" s="1109"/>
      <c r="LM124" s="1109"/>
      <c r="LN124" s="1109"/>
      <c r="LO124" s="1111"/>
      <c r="LP124" s="1112">
        <f t="shared" ref="LP124:LP125" si="8150">LJ124+LK124-LL124+LM124-LN124+LO124</f>
        <v>0</v>
      </c>
      <c r="LQ124" s="1126"/>
      <c r="LR124" s="1110"/>
      <c r="LT124" s="1121"/>
      <c r="LU124" s="1109"/>
      <c r="LV124" s="1109"/>
      <c r="LW124" s="1109"/>
      <c r="LX124" s="1112">
        <f t="shared" ref="LX124:LX125" si="8151">LT124+LU124-LV124+LW124</f>
        <v>0</v>
      </c>
      <c r="LY124" s="1109"/>
      <c r="LZ124" s="1109"/>
      <c r="MA124" s="1109"/>
      <c r="MB124" s="1109"/>
      <c r="MC124" s="1109"/>
      <c r="MD124" s="1111"/>
      <c r="ME124" s="1112">
        <f t="shared" ref="ME124:ME125" si="8152">LY124+LZ124-MA124+MB124-MC124+MD124</f>
        <v>0</v>
      </c>
      <c r="MF124" s="1126"/>
      <c r="MG124" s="1110"/>
      <c r="MI124" s="1121"/>
      <c r="MJ124" s="1109"/>
      <c r="MK124" s="1109"/>
      <c r="ML124" s="1109"/>
      <c r="MM124" s="1112">
        <f t="shared" ref="MM124:MM125" si="8153">MI124+MJ124-MK124+ML124</f>
        <v>0</v>
      </c>
      <c r="MN124" s="1109"/>
      <c r="MO124" s="1109"/>
      <c r="MP124" s="1109"/>
      <c r="MQ124" s="1109"/>
      <c r="MR124" s="1109"/>
      <c r="MS124" s="1111"/>
      <c r="MT124" s="1112">
        <f t="shared" ref="MT124:MT125" si="8154">MN124+MO124-MP124+MQ124-MR124+MS124</f>
        <v>0</v>
      </c>
      <c r="MU124" s="1126"/>
      <c r="MV124" s="1110"/>
      <c r="MX124" s="1121"/>
      <c r="MY124" s="1109"/>
      <c r="MZ124" s="1109"/>
      <c r="NA124" s="1109"/>
      <c r="NB124" s="1112">
        <f t="shared" ref="NB124:NB125" si="8155">MX124+MY124-MZ124+NA124</f>
        <v>0</v>
      </c>
      <c r="NC124" s="1109"/>
      <c r="ND124" s="1109"/>
      <c r="NE124" s="1109"/>
      <c r="NF124" s="1109"/>
      <c r="NG124" s="1109"/>
      <c r="NH124" s="1111"/>
      <c r="NI124" s="1112">
        <f t="shared" ref="NI124:NI125" si="8156">NC124+ND124-NE124+NF124-NG124+NH124</f>
        <v>0</v>
      </c>
      <c r="NJ124" s="1126"/>
      <c r="NK124" s="1110"/>
      <c r="NM124" s="1121"/>
      <c r="NN124" s="1109"/>
      <c r="NO124" s="1109"/>
      <c r="NP124" s="1109"/>
      <c r="NQ124" s="1112">
        <f t="shared" ref="NQ124:NQ125" si="8157">NM124+NN124-NO124+NP124</f>
        <v>0</v>
      </c>
      <c r="NR124" s="1109"/>
      <c r="NS124" s="1109"/>
      <c r="NT124" s="1109"/>
      <c r="NU124" s="1109"/>
      <c r="NV124" s="1109"/>
      <c r="NW124" s="1111"/>
      <c r="NX124" s="1112">
        <f t="shared" ref="NX124:NX125" si="8158">NR124+NS124-NT124+NU124-NV124+NW124</f>
        <v>0</v>
      </c>
      <c r="NY124" s="1126"/>
      <c r="NZ124" s="1110"/>
      <c r="OB124" s="1121"/>
      <c r="OC124" s="1109"/>
      <c r="OD124" s="1109"/>
      <c r="OE124" s="1109"/>
      <c r="OF124" s="1112">
        <f t="shared" ref="OF124:OF125" si="8159">OB124+OC124-OD124+OE124</f>
        <v>0</v>
      </c>
      <c r="OG124" s="1109"/>
      <c r="OH124" s="1109"/>
      <c r="OI124" s="1109"/>
      <c r="OJ124" s="1109"/>
      <c r="OK124" s="1109"/>
      <c r="OL124" s="1111"/>
      <c r="OM124" s="1112">
        <f t="shared" ref="OM124:OM125" si="8160">OG124+OH124-OI124+OJ124-OK124+OL124</f>
        <v>0</v>
      </c>
      <c r="ON124" s="1126"/>
      <c r="OO124" s="1110"/>
      <c r="OQ124" s="1121"/>
      <c r="OR124" s="1109"/>
      <c r="OS124" s="1109"/>
      <c r="OT124" s="1109"/>
      <c r="OU124" s="1112">
        <f t="shared" ref="OU124:OU125" si="8161">OQ124+OR124-OS124+OT124</f>
        <v>0</v>
      </c>
      <c r="OV124" s="1109"/>
      <c r="OW124" s="1109"/>
      <c r="OX124" s="1109"/>
      <c r="OY124" s="1109"/>
      <c r="OZ124" s="1109"/>
      <c r="PA124" s="1111"/>
      <c r="PB124" s="1112">
        <f t="shared" ref="PB124:PB125" si="8162">OV124+OW124-OX124+OY124-OZ124+PA124</f>
        <v>0</v>
      </c>
      <c r="PC124" s="1126"/>
      <c r="PD124" s="1110"/>
      <c r="PF124" s="1121"/>
      <c r="PG124" s="1109"/>
      <c r="PH124" s="1109"/>
      <c r="PI124" s="1109"/>
      <c r="PJ124" s="1112">
        <f t="shared" ref="PJ124:PJ125" si="8163">PF124+PG124-PH124+PI124</f>
        <v>0</v>
      </c>
      <c r="PK124" s="1109"/>
      <c r="PL124" s="1109"/>
      <c r="PM124" s="1109"/>
      <c r="PN124" s="1109"/>
      <c r="PO124" s="1109"/>
      <c r="PP124" s="1111"/>
      <c r="PQ124" s="1112">
        <f t="shared" ref="PQ124:PQ125" si="8164">PK124+PL124-PM124+PN124-PO124+PP124</f>
        <v>0</v>
      </c>
      <c r="PR124" s="1126"/>
      <c r="PS124" s="1110"/>
      <c r="PU124" s="1121"/>
      <c r="PV124" s="1109"/>
      <c r="PW124" s="1109"/>
      <c r="PX124" s="1109"/>
      <c r="PY124" s="1112">
        <f t="shared" ref="PY124:PY125" si="8165">PU124+PV124-PW124+PX124</f>
        <v>0</v>
      </c>
      <c r="PZ124" s="1109"/>
      <c r="QA124" s="1109"/>
      <c r="QB124" s="1109"/>
      <c r="QC124" s="1109"/>
      <c r="QD124" s="1109"/>
      <c r="QE124" s="1111"/>
      <c r="QF124" s="1112">
        <f t="shared" ref="QF124:QF125" si="8166">PZ124+QA124-QB124+QC124-QD124+QE124</f>
        <v>0</v>
      </c>
      <c r="QG124" s="1126"/>
      <c r="QH124" s="1110"/>
      <c r="QJ124" s="1121"/>
      <c r="QK124" s="1109"/>
      <c r="QL124" s="1109"/>
      <c r="QM124" s="1109"/>
      <c r="QN124" s="1112">
        <f t="shared" ref="QN124:QN125" si="8167">QJ124+QK124-QL124+QM124</f>
        <v>0</v>
      </c>
      <c r="QO124" s="1109"/>
      <c r="QP124" s="1109"/>
      <c r="QQ124" s="1109"/>
      <c r="QR124" s="1109"/>
      <c r="QS124" s="1109"/>
      <c r="QT124" s="1111"/>
      <c r="QU124" s="1112">
        <f t="shared" ref="QU124:QU125" si="8168">QO124+QP124-QQ124+QR124-QS124+QT124</f>
        <v>0</v>
      </c>
      <c r="QV124" s="1126"/>
      <c r="QW124" s="1110"/>
      <c r="QY124" s="1121"/>
      <c r="QZ124" s="1109"/>
      <c r="RA124" s="1109"/>
      <c r="RB124" s="1109"/>
      <c r="RC124" s="1112">
        <f t="shared" ref="RC124:RC125" si="8169">QY124+QZ124-RA124+RB124</f>
        <v>0</v>
      </c>
      <c r="RD124" s="1109"/>
      <c r="RE124" s="1109"/>
      <c r="RF124" s="1109"/>
      <c r="RG124" s="1109"/>
      <c r="RH124" s="1109"/>
      <c r="RI124" s="1111"/>
      <c r="RJ124" s="1112">
        <f t="shared" ref="RJ124:RJ125" si="8170">RD124+RE124-RF124+RG124-RH124+RI124</f>
        <v>0</v>
      </c>
      <c r="RK124" s="1126"/>
      <c r="RL124" s="1110"/>
      <c r="RN124" s="1121"/>
      <c r="RO124" s="1109"/>
      <c r="RP124" s="1109"/>
      <c r="RQ124" s="1109"/>
      <c r="RR124" s="1112">
        <f t="shared" ref="RR124:RR125" si="8171">RN124+RO124-RP124+RQ124</f>
        <v>0</v>
      </c>
      <c r="RS124" s="1109"/>
      <c r="RT124" s="1109"/>
      <c r="RU124" s="1109"/>
      <c r="RV124" s="1109"/>
      <c r="RW124" s="1109"/>
      <c r="RX124" s="1111"/>
      <c r="RY124" s="1112">
        <f t="shared" ref="RY124:RY125" si="8172">RS124+RT124-RU124+RV124-RW124+RX124</f>
        <v>0</v>
      </c>
      <c r="RZ124" s="1126"/>
      <c r="SA124" s="1110"/>
      <c r="SC124" s="1121"/>
      <c r="SD124" s="1109"/>
      <c r="SE124" s="1109"/>
      <c r="SF124" s="1109"/>
      <c r="SG124" s="1112">
        <f t="shared" ref="SG124:SG125" si="8173">SC124+SD124-SE124+SF124</f>
        <v>0</v>
      </c>
      <c r="SH124" s="1109"/>
      <c r="SI124" s="1109"/>
      <c r="SJ124" s="1109"/>
      <c r="SK124" s="1109"/>
      <c r="SL124" s="1109"/>
      <c r="SM124" s="1111"/>
      <c r="SN124" s="1112">
        <f t="shared" ref="SN124:SN125" si="8174">SH124+SI124-SJ124+SK124-SL124+SM124</f>
        <v>0</v>
      </c>
      <c r="SO124" s="1126"/>
      <c r="SP124" s="1110"/>
      <c r="SR124" s="1121"/>
      <c r="SS124" s="1109"/>
      <c r="ST124" s="1109"/>
      <c r="SU124" s="1109"/>
      <c r="SV124" s="1112">
        <f t="shared" ref="SV124:SV125" si="8175">SR124+SS124-ST124+SU124</f>
        <v>0</v>
      </c>
      <c r="SW124" s="1109"/>
      <c r="SX124" s="1109"/>
      <c r="SY124" s="1109"/>
      <c r="SZ124" s="1109"/>
      <c r="TA124" s="1109"/>
      <c r="TB124" s="1111"/>
      <c r="TC124" s="1112">
        <f t="shared" ref="TC124:TC125" si="8176">SW124+SX124-SY124+SZ124-TA124+TB124</f>
        <v>0</v>
      </c>
      <c r="TD124" s="1126"/>
      <c r="TE124" s="1110"/>
      <c r="TG124" s="1121"/>
      <c r="TH124" s="1109"/>
      <c r="TI124" s="1109"/>
      <c r="TJ124" s="1109"/>
      <c r="TK124" s="1112">
        <f t="shared" ref="TK124:TK125" si="8177">TG124+TH124-TI124+TJ124</f>
        <v>0</v>
      </c>
      <c r="TL124" s="1109"/>
      <c r="TM124" s="1109"/>
      <c r="TN124" s="1109"/>
      <c r="TO124" s="1109"/>
      <c r="TP124" s="1109"/>
      <c r="TQ124" s="1111"/>
      <c r="TR124" s="1112">
        <f t="shared" ref="TR124:TR125" si="8178">TL124+TM124-TN124+TO124-TP124+TQ124</f>
        <v>0</v>
      </c>
      <c r="TS124" s="1126"/>
      <c r="TT124" s="1110"/>
      <c r="TV124" s="1121"/>
      <c r="TW124" s="1109"/>
      <c r="TX124" s="1109"/>
      <c r="TY124" s="1109"/>
      <c r="TZ124" s="1112">
        <f t="shared" ref="TZ124:TZ125" si="8179">TV124+TW124-TX124+TY124</f>
        <v>0</v>
      </c>
      <c r="UA124" s="1109"/>
      <c r="UB124" s="1109"/>
      <c r="UC124" s="1109"/>
      <c r="UD124" s="1109"/>
      <c r="UE124" s="1109"/>
      <c r="UF124" s="1111"/>
      <c r="UG124" s="1112">
        <f t="shared" ref="UG124:UG125" si="8180">UA124+UB124-UC124+UD124-UE124+UF124</f>
        <v>0</v>
      </c>
      <c r="UH124" s="1126"/>
      <c r="UI124" s="1110"/>
      <c r="UK124" s="1121"/>
      <c r="UL124" s="1109"/>
      <c r="UM124" s="1109"/>
      <c r="UN124" s="1109"/>
      <c r="UO124" s="1112">
        <f t="shared" ref="UO124:UO125" si="8181">UK124+UL124-UM124+UN124</f>
        <v>0</v>
      </c>
      <c r="UP124" s="1109"/>
      <c r="UQ124" s="1109"/>
      <c r="UR124" s="1109"/>
      <c r="US124" s="1109"/>
      <c r="UT124" s="1109"/>
      <c r="UU124" s="1111"/>
      <c r="UV124" s="1112">
        <f t="shared" ref="UV124:UV125" si="8182">UP124+UQ124-UR124+US124-UT124+UU124</f>
        <v>0</v>
      </c>
      <c r="UW124" s="1126"/>
      <c r="UX124" s="1110"/>
      <c r="UZ124" s="1121"/>
      <c r="VA124" s="1109"/>
      <c r="VB124" s="1109"/>
      <c r="VC124" s="1109"/>
      <c r="VD124" s="1112">
        <f t="shared" ref="VD124:VD125" si="8183">UZ124+VA124-VB124+VC124</f>
        <v>0</v>
      </c>
      <c r="VE124" s="1109"/>
      <c r="VF124" s="1109"/>
      <c r="VG124" s="1109"/>
      <c r="VH124" s="1109"/>
      <c r="VI124" s="1109"/>
      <c r="VJ124" s="1111"/>
      <c r="VK124" s="1112">
        <f t="shared" ref="VK124:VK125" si="8184">VE124+VF124-VG124+VH124-VI124+VJ124</f>
        <v>0</v>
      </c>
      <c r="VL124" s="1126"/>
      <c r="VM124" s="1110"/>
      <c r="VO124" s="1121"/>
      <c r="VP124" s="1109"/>
      <c r="VQ124" s="1109"/>
      <c r="VR124" s="1109"/>
      <c r="VS124" s="1112">
        <f t="shared" ref="VS124:VS125" si="8185">VO124+VP124-VQ124+VR124</f>
        <v>0</v>
      </c>
      <c r="VT124" s="1109"/>
      <c r="VU124" s="1109"/>
      <c r="VV124" s="1109"/>
      <c r="VW124" s="1109"/>
      <c r="VX124" s="1109"/>
      <c r="VY124" s="1111"/>
      <c r="VZ124" s="1112">
        <f t="shared" ref="VZ124:VZ125" si="8186">VT124+VU124-VV124+VW124-VX124+VY124</f>
        <v>0</v>
      </c>
      <c r="WA124" s="1126"/>
      <c r="WB124" s="1110"/>
      <c r="WD124" s="1121"/>
      <c r="WE124" s="1109"/>
      <c r="WF124" s="1109"/>
      <c r="WG124" s="1109"/>
      <c r="WH124" s="1112">
        <f t="shared" ref="WH124:WH125" si="8187">WD124+WE124-WF124+WG124</f>
        <v>0</v>
      </c>
      <c r="WI124" s="1109"/>
      <c r="WJ124" s="1109"/>
      <c r="WK124" s="1109"/>
      <c r="WL124" s="1109"/>
      <c r="WM124" s="1109"/>
      <c r="WN124" s="1111"/>
      <c r="WO124" s="1112">
        <f t="shared" ref="WO124:WO125" si="8188">WI124+WJ124-WK124+WL124-WM124+WN124</f>
        <v>0</v>
      </c>
      <c r="WP124" s="1126"/>
      <c r="WQ124" s="1110"/>
      <c r="WS124" s="1121"/>
      <c r="WT124" s="1109"/>
      <c r="WU124" s="1109"/>
      <c r="WV124" s="1109"/>
      <c r="WW124" s="1112">
        <f t="shared" ref="WW124:WW125" si="8189">WS124+WT124-WU124+WV124</f>
        <v>0</v>
      </c>
      <c r="WX124" s="1109"/>
      <c r="WY124" s="1109"/>
      <c r="WZ124" s="1109"/>
      <c r="XA124" s="1109"/>
      <c r="XB124" s="1109"/>
      <c r="XC124" s="1111"/>
      <c r="XD124" s="1112">
        <f t="shared" ref="XD124:XD125" si="8190">WX124+WY124-WZ124+XA124-XB124+XC124</f>
        <v>0</v>
      </c>
      <c r="XE124" s="1126"/>
      <c r="XF124" s="1110"/>
      <c r="XH124" s="1121"/>
      <c r="XI124" s="1109"/>
      <c r="XJ124" s="1109"/>
      <c r="XK124" s="1109"/>
      <c r="XL124" s="1112">
        <f t="shared" ref="XL124:XL125" si="8191">XH124+XI124-XJ124+XK124</f>
        <v>0</v>
      </c>
      <c r="XM124" s="1109"/>
      <c r="XN124" s="1109"/>
      <c r="XO124" s="1109"/>
      <c r="XP124" s="1109"/>
      <c r="XQ124" s="1109"/>
      <c r="XR124" s="1111"/>
      <c r="XS124" s="1112">
        <f t="shared" ref="XS124:XS125" si="8192">XM124+XN124-XO124+XP124-XQ124+XR124</f>
        <v>0</v>
      </c>
      <c r="XT124" s="1126"/>
      <c r="XU124" s="1110"/>
      <c r="XW124" s="1121"/>
      <c r="XX124" s="1109"/>
      <c r="XY124" s="1109"/>
      <c r="XZ124" s="1109"/>
      <c r="YA124" s="1112">
        <f t="shared" ref="YA124:YA125" si="8193">XW124+XX124-XY124+XZ124</f>
        <v>0</v>
      </c>
      <c r="YB124" s="1109"/>
      <c r="YC124" s="1109"/>
      <c r="YD124" s="1109"/>
      <c r="YE124" s="1109"/>
      <c r="YF124" s="1109"/>
      <c r="YG124" s="1111"/>
      <c r="YH124" s="1112">
        <f t="shared" ref="YH124:YH125" si="8194">YB124+YC124-YD124+YE124-YF124+YG124</f>
        <v>0</v>
      </c>
      <c r="YI124" s="1126"/>
      <c r="YJ124" s="1110"/>
      <c r="YL124" s="1121"/>
      <c r="YM124" s="1109"/>
      <c r="YN124" s="1109"/>
      <c r="YO124" s="1109"/>
      <c r="YP124" s="1112">
        <f t="shared" ref="YP124:YP125" si="8195">YL124+YM124-YN124+YO124</f>
        <v>0</v>
      </c>
      <c r="YQ124" s="1109"/>
      <c r="YR124" s="1109"/>
      <c r="YS124" s="1109"/>
      <c r="YT124" s="1109"/>
      <c r="YU124" s="1109"/>
      <c r="YV124" s="1111"/>
      <c r="YW124" s="1112">
        <f t="shared" ref="YW124:YW125" si="8196">YQ124+YR124-YS124+YT124-YU124+YV124</f>
        <v>0</v>
      </c>
      <c r="YX124" s="1126"/>
      <c r="YY124" s="1110"/>
      <c r="ZA124" s="1121"/>
      <c r="ZB124" s="1109"/>
      <c r="ZC124" s="1109"/>
      <c r="ZD124" s="1109"/>
      <c r="ZE124" s="1112">
        <f t="shared" ref="ZE124:ZE125" si="8197">ZA124+ZB124-ZC124+ZD124</f>
        <v>0</v>
      </c>
      <c r="ZF124" s="1109"/>
      <c r="ZG124" s="1109"/>
      <c r="ZH124" s="1109"/>
      <c r="ZI124" s="1109"/>
      <c r="ZJ124" s="1109"/>
      <c r="ZK124" s="1111"/>
      <c r="ZL124" s="1112">
        <f t="shared" ref="ZL124:ZL125" si="8198">ZF124+ZG124-ZH124+ZI124-ZJ124+ZK124</f>
        <v>0</v>
      </c>
      <c r="ZM124" s="1126"/>
      <c r="ZN124" s="1110"/>
      <c r="ZP124" s="1121"/>
      <c r="ZQ124" s="1109"/>
      <c r="ZR124" s="1109"/>
      <c r="ZS124" s="1109"/>
      <c r="ZT124" s="1112">
        <f t="shared" ref="ZT124:ZT125" si="8199">ZP124+ZQ124-ZR124+ZS124</f>
        <v>0</v>
      </c>
      <c r="ZU124" s="1109"/>
      <c r="ZV124" s="1109"/>
      <c r="ZW124" s="1109"/>
      <c r="ZX124" s="1109"/>
      <c r="ZY124" s="1109"/>
      <c r="ZZ124" s="1111"/>
      <c r="AAA124" s="1112">
        <f t="shared" ref="AAA124:AAA125" si="8200">ZU124+ZV124-ZW124+ZX124-ZY124+ZZ124</f>
        <v>0</v>
      </c>
      <c r="AAB124" s="1126"/>
      <c r="AAC124" s="1110"/>
      <c r="AAE124" s="1121"/>
      <c r="AAF124" s="1109"/>
      <c r="AAG124" s="1109"/>
      <c r="AAH124" s="1109"/>
      <c r="AAI124" s="1112">
        <f t="shared" ref="AAI124:AAI125" si="8201">AAE124+AAF124-AAG124+AAH124</f>
        <v>0</v>
      </c>
      <c r="AAJ124" s="1109"/>
      <c r="AAK124" s="1109"/>
      <c r="AAL124" s="1109"/>
      <c r="AAM124" s="1109"/>
      <c r="AAN124" s="1109"/>
      <c r="AAO124" s="1111"/>
      <c r="AAP124" s="1112">
        <f t="shared" ref="AAP124:AAP125" si="8202">AAJ124+AAK124-AAL124+AAM124-AAN124+AAO124</f>
        <v>0</v>
      </c>
      <c r="AAQ124" s="1126"/>
      <c r="AAR124" s="1110"/>
      <c r="AAT124" s="1121"/>
      <c r="AAU124" s="1109"/>
      <c r="AAV124" s="1109"/>
      <c r="AAW124" s="1109"/>
      <c r="AAX124" s="1112">
        <f t="shared" ref="AAX124:AAX125" si="8203">AAT124+AAU124-AAV124+AAW124</f>
        <v>0</v>
      </c>
      <c r="AAY124" s="1109"/>
      <c r="AAZ124" s="1109"/>
      <c r="ABA124" s="1109"/>
      <c r="ABB124" s="1109"/>
      <c r="ABC124" s="1109"/>
      <c r="ABD124" s="1111"/>
      <c r="ABE124" s="1112">
        <f t="shared" ref="ABE124:ABE125" si="8204">AAY124+AAZ124-ABA124+ABB124-ABC124+ABD124</f>
        <v>0</v>
      </c>
      <c r="ABF124" s="1126"/>
      <c r="ABG124" s="1110"/>
      <c r="ABI124" s="1121"/>
      <c r="ABJ124" s="1109"/>
      <c r="ABK124" s="1109"/>
      <c r="ABL124" s="1109"/>
      <c r="ABM124" s="1112">
        <f t="shared" ref="ABM124:ABM125" si="8205">ABI124+ABJ124-ABK124+ABL124</f>
        <v>0</v>
      </c>
      <c r="ABN124" s="1109"/>
      <c r="ABO124" s="1109"/>
      <c r="ABP124" s="1109"/>
      <c r="ABQ124" s="1109"/>
      <c r="ABR124" s="1109"/>
      <c r="ABS124" s="1111"/>
      <c r="ABT124" s="1112">
        <f t="shared" ref="ABT124:ABT125" si="8206">ABN124+ABO124-ABP124+ABQ124-ABR124+ABS124</f>
        <v>0</v>
      </c>
      <c r="ABU124" s="1126"/>
      <c r="ABV124" s="1110"/>
      <c r="ABX124" s="1121"/>
      <c r="ABY124" s="1109"/>
      <c r="ABZ124" s="1109"/>
      <c r="ACA124" s="1109"/>
      <c r="ACB124" s="1112">
        <f t="shared" ref="ACB124:ACB125" si="8207">ABX124+ABY124-ABZ124+ACA124</f>
        <v>0</v>
      </c>
      <c r="ACC124" s="1109"/>
      <c r="ACD124" s="1109"/>
      <c r="ACE124" s="1109"/>
      <c r="ACF124" s="1109"/>
      <c r="ACG124" s="1109"/>
      <c r="ACH124" s="1111"/>
      <c r="ACI124" s="1112">
        <f t="shared" ref="ACI124:ACI125" si="8208">ACC124+ACD124-ACE124+ACF124-ACG124+ACH124</f>
        <v>0</v>
      </c>
      <c r="ACJ124" s="1126"/>
      <c r="ACK124" s="1110"/>
      <c r="ACM124" s="1121"/>
      <c r="ACN124" s="1109"/>
      <c r="ACO124" s="1109"/>
      <c r="ACP124" s="1109"/>
      <c r="ACQ124" s="1112">
        <f t="shared" ref="ACQ124:ACQ125" si="8209">ACM124+ACN124-ACO124+ACP124</f>
        <v>0</v>
      </c>
      <c r="ACR124" s="1109"/>
      <c r="ACS124" s="1109"/>
      <c r="ACT124" s="1109"/>
      <c r="ACU124" s="1109"/>
      <c r="ACV124" s="1109"/>
      <c r="ACW124" s="1111"/>
      <c r="ACX124" s="1112">
        <f t="shared" ref="ACX124:ACX125" si="8210">ACR124+ACS124-ACT124+ACU124-ACV124+ACW124</f>
        <v>0</v>
      </c>
      <c r="ACY124" s="1126"/>
      <c r="ACZ124" s="1110"/>
      <c r="ADB124" s="1121"/>
      <c r="ADC124" s="1109"/>
      <c r="ADD124" s="1109"/>
      <c r="ADE124" s="1109"/>
      <c r="ADF124" s="1112">
        <f t="shared" ref="ADF124:ADF125" si="8211">ADB124+ADC124-ADD124+ADE124</f>
        <v>0</v>
      </c>
      <c r="ADG124" s="1109"/>
      <c r="ADH124" s="1109"/>
      <c r="ADI124" s="1109"/>
      <c r="ADJ124" s="1109"/>
      <c r="ADK124" s="1109"/>
      <c r="ADL124" s="1111"/>
      <c r="ADM124" s="1112">
        <f t="shared" ref="ADM124:ADM125" si="8212">ADG124+ADH124-ADI124+ADJ124-ADK124+ADL124</f>
        <v>0</v>
      </c>
      <c r="ADN124" s="1126"/>
      <c r="ADO124" s="1110"/>
      <c r="ADQ124" s="1121"/>
      <c r="ADR124" s="1109"/>
      <c r="ADS124" s="1109"/>
      <c r="ADT124" s="1109"/>
      <c r="ADU124" s="1112">
        <f t="shared" ref="ADU124:ADU125" si="8213">ADQ124+ADR124-ADS124+ADT124</f>
        <v>0</v>
      </c>
      <c r="ADV124" s="1109"/>
      <c r="ADW124" s="1109"/>
      <c r="ADX124" s="1109"/>
      <c r="ADY124" s="1109"/>
      <c r="ADZ124" s="1109"/>
      <c r="AEA124" s="1111"/>
      <c r="AEB124" s="1112">
        <f t="shared" ref="AEB124:AEB125" si="8214">ADV124+ADW124-ADX124+ADY124-ADZ124+AEA124</f>
        <v>0</v>
      </c>
      <c r="AEC124" s="1126"/>
      <c r="AED124" s="1110"/>
      <c r="AEF124" s="1121"/>
      <c r="AEG124" s="1109"/>
      <c r="AEH124" s="1109"/>
      <c r="AEI124" s="1109"/>
      <c r="AEJ124" s="1112">
        <f t="shared" ref="AEJ124:AEJ125" si="8215">AEF124+AEG124-AEH124+AEI124</f>
        <v>0</v>
      </c>
      <c r="AEK124" s="1109"/>
      <c r="AEL124" s="1109"/>
      <c r="AEM124" s="1109"/>
      <c r="AEN124" s="1109"/>
      <c r="AEO124" s="1109"/>
      <c r="AEP124" s="1111"/>
      <c r="AEQ124" s="1112">
        <f t="shared" ref="AEQ124:AEQ125" si="8216">AEK124+AEL124-AEM124+AEN124-AEO124+AEP124</f>
        <v>0</v>
      </c>
      <c r="AER124" s="1126"/>
      <c r="AES124" s="1110"/>
      <c r="AEU124" s="1121"/>
      <c r="AEV124" s="1109"/>
      <c r="AEW124" s="1109"/>
      <c r="AEX124" s="1109"/>
      <c r="AEY124" s="1112">
        <f t="shared" ref="AEY124:AEY125" si="8217">AEU124+AEV124-AEW124+AEX124</f>
        <v>0</v>
      </c>
      <c r="AEZ124" s="1109"/>
      <c r="AFA124" s="1109"/>
      <c r="AFB124" s="1109"/>
      <c r="AFC124" s="1109"/>
      <c r="AFD124" s="1109"/>
      <c r="AFE124" s="1111"/>
      <c r="AFF124" s="1112">
        <f t="shared" ref="AFF124:AFF125" si="8218">AEZ124+AFA124-AFB124+AFC124-AFD124+AFE124</f>
        <v>0</v>
      </c>
      <c r="AFG124" s="1126"/>
      <c r="AFH124" s="1110"/>
      <c r="AFJ124" s="1121"/>
      <c r="AFK124" s="1109"/>
      <c r="AFL124" s="1109"/>
      <c r="AFM124" s="1109"/>
      <c r="AFN124" s="1112">
        <f t="shared" ref="AFN124:AFN125" si="8219">AFJ124+AFK124-AFL124+AFM124</f>
        <v>0</v>
      </c>
      <c r="AFO124" s="1109"/>
      <c r="AFP124" s="1109"/>
      <c r="AFQ124" s="1109"/>
      <c r="AFR124" s="1109"/>
      <c r="AFS124" s="1109"/>
      <c r="AFT124" s="1111"/>
      <c r="AFU124" s="1112">
        <f t="shared" ref="AFU124:AFU125" si="8220">AFO124+AFP124-AFQ124+AFR124-AFS124+AFT124</f>
        <v>0</v>
      </c>
      <c r="AFV124" s="1126"/>
      <c r="AFW124" s="1110"/>
      <c r="AFY124" s="1121"/>
      <c r="AFZ124" s="1109"/>
      <c r="AGA124" s="1109"/>
      <c r="AGB124" s="1109"/>
      <c r="AGC124" s="1112">
        <f t="shared" ref="AGC124:AGC125" si="8221">AFY124+AFZ124-AGA124+AGB124</f>
        <v>0</v>
      </c>
      <c r="AGD124" s="1109"/>
      <c r="AGE124" s="1109"/>
      <c r="AGF124" s="1109"/>
      <c r="AGG124" s="1109"/>
      <c r="AGH124" s="1109"/>
      <c r="AGI124" s="1111"/>
      <c r="AGJ124" s="1112">
        <f t="shared" ref="AGJ124:AGJ125" si="8222">AGD124+AGE124-AGF124+AGG124-AGH124+AGI124</f>
        <v>0</v>
      </c>
      <c r="AGK124" s="1126"/>
      <c r="AGL124" s="1110"/>
      <c r="AGN124" s="1121"/>
      <c r="AGO124" s="1109"/>
      <c r="AGP124" s="1109"/>
      <c r="AGQ124" s="1109"/>
      <c r="AGR124" s="1112">
        <f t="shared" ref="AGR124:AGR125" si="8223">AGN124+AGO124-AGP124+AGQ124</f>
        <v>0</v>
      </c>
      <c r="AGS124" s="1109"/>
      <c r="AGT124" s="1109"/>
      <c r="AGU124" s="1109"/>
      <c r="AGV124" s="1109"/>
      <c r="AGW124" s="1109"/>
      <c r="AGX124" s="1111"/>
      <c r="AGY124" s="1112">
        <f t="shared" ref="AGY124:AGY125" si="8224">AGS124+AGT124-AGU124+AGV124-AGW124+AGX124</f>
        <v>0</v>
      </c>
      <c r="AGZ124" s="1126"/>
      <c r="AHA124" s="1110"/>
      <c r="AHC124" s="1121"/>
      <c r="AHD124" s="1109"/>
      <c r="AHE124" s="1109"/>
      <c r="AHF124" s="1109"/>
      <c r="AHG124" s="1112">
        <f t="shared" ref="AHG124:AHG125" si="8225">AHC124+AHD124-AHE124+AHF124</f>
        <v>0</v>
      </c>
      <c r="AHH124" s="1109"/>
      <c r="AHI124" s="1109"/>
      <c r="AHJ124" s="1109"/>
      <c r="AHK124" s="1109"/>
      <c r="AHL124" s="1109"/>
      <c r="AHM124" s="1111"/>
      <c r="AHN124" s="1112">
        <f t="shared" ref="AHN124:AHN125" si="8226">AHH124+AHI124-AHJ124+AHK124-AHL124+AHM124</f>
        <v>0</v>
      </c>
      <c r="AHO124" s="1126"/>
      <c r="AHP124" s="1110"/>
      <c r="AHR124" s="1121"/>
      <c r="AHS124" s="1109"/>
      <c r="AHT124" s="1109"/>
      <c r="AHU124" s="1109"/>
      <c r="AHV124" s="1112">
        <f t="shared" ref="AHV124:AHV125" si="8227">AHR124+AHS124-AHT124+AHU124</f>
        <v>0</v>
      </c>
      <c r="AHW124" s="1109"/>
      <c r="AHX124" s="1109"/>
      <c r="AHY124" s="1109"/>
      <c r="AHZ124" s="1109"/>
      <c r="AIA124" s="1109"/>
      <c r="AIB124" s="1111"/>
      <c r="AIC124" s="1112">
        <f t="shared" ref="AIC124:AIC125" si="8228">AHW124+AHX124-AHY124+AHZ124-AIA124+AIB124</f>
        <v>0</v>
      </c>
      <c r="AID124" s="1126"/>
      <c r="AIE124" s="1110"/>
      <c r="AIG124" s="1121"/>
      <c r="AIH124" s="1109"/>
      <c r="AII124" s="1109"/>
      <c r="AIJ124" s="1109"/>
      <c r="AIK124" s="1112">
        <f t="shared" ref="AIK124:AIK125" si="8229">AIG124+AIH124-AII124+AIJ124</f>
        <v>0</v>
      </c>
      <c r="AIL124" s="1109"/>
      <c r="AIM124" s="1109"/>
      <c r="AIN124" s="1109"/>
      <c r="AIO124" s="1109"/>
      <c r="AIP124" s="1109"/>
      <c r="AIQ124" s="1111"/>
      <c r="AIR124" s="1112">
        <f t="shared" ref="AIR124:AIR125" si="8230">AIL124+AIM124-AIN124+AIO124-AIP124+AIQ124</f>
        <v>0</v>
      </c>
      <c r="AIS124" s="1126"/>
      <c r="AIT124" s="1110"/>
      <c r="AIV124" s="1121"/>
      <c r="AIW124" s="1109"/>
      <c r="AIX124" s="1109"/>
      <c r="AIY124" s="1109"/>
      <c r="AIZ124" s="1112">
        <f t="shared" ref="AIZ124:AIZ125" si="8231">AIV124+AIW124-AIX124+AIY124</f>
        <v>0</v>
      </c>
      <c r="AJA124" s="1109"/>
      <c r="AJB124" s="1109"/>
      <c r="AJC124" s="1109"/>
      <c r="AJD124" s="1109"/>
      <c r="AJE124" s="1109"/>
      <c r="AJF124" s="1111"/>
      <c r="AJG124" s="1112">
        <f t="shared" ref="AJG124:AJG125" si="8232">AJA124+AJB124-AJC124+AJD124-AJE124+AJF124</f>
        <v>0</v>
      </c>
      <c r="AJH124" s="1126"/>
      <c r="AJI124" s="1110"/>
      <c r="AJK124" s="1121"/>
      <c r="AJL124" s="1109"/>
      <c r="AJM124" s="1109"/>
      <c r="AJN124" s="1109"/>
      <c r="AJO124" s="1112">
        <f t="shared" ref="AJO124:AJO125" si="8233">AJK124+AJL124-AJM124+AJN124</f>
        <v>0</v>
      </c>
      <c r="AJP124" s="1109"/>
      <c r="AJQ124" s="1109"/>
      <c r="AJR124" s="1109"/>
      <c r="AJS124" s="1109"/>
      <c r="AJT124" s="1109"/>
      <c r="AJU124" s="1111"/>
      <c r="AJV124" s="1112">
        <f t="shared" ref="AJV124:AJV125" si="8234">AJP124+AJQ124-AJR124+AJS124-AJT124+AJU124</f>
        <v>0</v>
      </c>
      <c r="AJW124" s="1126"/>
      <c r="AJX124" s="1110"/>
      <c r="AJZ124" s="1121"/>
      <c r="AKA124" s="1109"/>
      <c r="AKB124" s="1109"/>
      <c r="AKC124" s="1109"/>
      <c r="AKD124" s="1112">
        <f t="shared" ref="AKD124:AKD125" si="8235">AJZ124+AKA124-AKB124+AKC124</f>
        <v>0</v>
      </c>
      <c r="AKE124" s="1109"/>
      <c r="AKF124" s="1109"/>
      <c r="AKG124" s="1109"/>
      <c r="AKH124" s="1109"/>
      <c r="AKI124" s="1109"/>
      <c r="AKJ124" s="1111"/>
      <c r="AKK124" s="1112">
        <f t="shared" ref="AKK124:AKK125" si="8236">AKE124+AKF124-AKG124+AKH124-AKI124+AKJ124</f>
        <v>0</v>
      </c>
      <c r="AKL124" s="1126"/>
      <c r="AKM124" s="1110"/>
      <c r="AKO124" s="1121"/>
      <c r="AKP124" s="1109"/>
      <c r="AKQ124" s="1109"/>
      <c r="AKR124" s="1109"/>
      <c r="AKS124" s="1112">
        <f t="shared" ref="AKS124:AKS125" si="8237">AKO124+AKP124-AKQ124+AKR124</f>
        <v>0</v>
      </c>
      <c r="AKT124" s="1109"/>
      <c r="AKU124" s="1109"/>
      <c r="AKV124" s="1109"/>
      <c r="AKW124" s="1109"/>
      <c r="AKX124" s="1109"/>
      <c r="AKY124" s="1111"/>
      <c r="AKZ124" s="1112">
        <f t="shared" ref="AKZ124:AKZ125" si="8238">AKT124+AKU124-AKV124+AKW124-AKX124+AKY124</f>
        <v>0</v>
      </c>
      <c r="ALA124" s="1126"/>
      <c r="ALB124" s="1110"/>
      <c r="ALD124" s="1121"/>
      <c r="ALE124" s="1109"/>
      <c r="ALF124" s="1109"/>
      <c r="ALG124" s="1109"/>
      <c r="ALH124" s="1112">
        <f t="shared" ref="ALH124:ALH125" si="8239">ALD124+ALE124-ALF124+ALG124</f>
        <v>0</v>
      </c>
      <c r="ALI124" s="1109"/>
      <c r="ALJ124" s="1109"/>
      <c r="ALK124" s="1109"/>
      <c r="ALL124" s="1109"/>
      <c r="ALM124" s="1109"/>
      <c r="ALN124" s="1111"/>
      <c r="ALO124" s="1112">
        <f t="shared" ref="ALO124:ALO125" si="8240">ALI124+ALJ124-ALK124+ALL124-ALM124+ALN124</f>
        <v>0</v>
      </c>
      <c r="ALP124" s="1126"/>
      <c r="ALQ124" s="1110"/>
      <c r="ALS124" s="1121"/>
      <c r="ALT124" s="1109"/>
      <c r="ALU124" s="1109"/>
      <c r="ALV124" s="1109"/>
      <c r="ALW124" s="1112">
        <f t="shared" ref="ALW124:ALW125" si="8241">ALS124+ALT124-ALU124+ALV124</f>
        <v>0</v>
      </c>
      <c r="ALX124" s="1109"/>
      <c r="ALY124" s="1109"/>
      <c r="ALZ124" s="1109"/>
      <c r="AMA124" s="1109"/>
      <c r="AMB124" s="1109"/>
      <c r="AMC124" s="1111"/>
      <c r="AMD124" s="1112">
        <f t="shared" ref="AMD124:AMD125" si="8242">ALX124+ALY124-ALZ124+AMA124-AMB124+AMC124</f>
        <v>0</v>
      </c>
      <c r="AME124" s="1126"/>
      <c r="AMF124" s="1110"/>
      <c r="AMH124" s="1121"/>
      <c r="AMI124" s="1109"/>
      <c r="AMJ124" s="1109"/>
      <c r="AMK124" s="1109"/>
      <c r="AML124" s="1112">
        <f t="shared" ref="AML124:AML125" si="8243">AMH124+AMI124-AMJ124+AMK124</f>
        <v>0</v>
      </c>
      <c r="AMM124" s="1109"/>
      <c r="AMN124" s="1109"/>
      <c r="AMO124" s="1109"/>
      <c r="AMP124" s="1109"/>
      <c r="AMQ124" s="1109"/>
      <c r="AMR124" s="1111"/>
      <c r="AMS124" s="1112">
        <f t="shared" ref="AMS124:AMS125" si="8244">AMM124+AMN124-AMO124+AMP124-AMQ124+AMR124</f>
        <v>0</v>
      </c>
      <c r="AMT124" s="1126"/>
      <c r="AMU124" s="1110"/>
      <c r="AMW124" s="1121"/>
      <c r="AMX124" s="1109"/>
      <c r="AMY124" s="1109"/>
      <c r="AMZ124" s="1109"/>
      <c r="ANA124" s="1112">
        <f t="shared" ref="ANA124:ANA125" si="8245">AMW124+AMX124-AMY124+AMZ124</f>
        <v>0</v>
      </c>
      <c r="ANB124" s="1109"/>
      <c r="ANC124" s="1109"/>
      <c r="AND124" s="1109"/>
      <c r="ANE124" s="1109"/>
      <c r="ANF124" s="1109"/>
      <c r="ANG124" s="1111"/>
      <c r="ANH124" s="1112">
        <f t="shared" ref="ANH124:ANH125" si="8246">ANB124+ANC124-AND124+ANE124-ANF124+ANG124</f>
        <v>0</v>
      </c>
      <c r="ANI124" s="1126"/>
      <c r="ANJ124" s="1110"/>
      <c r="ANL124" s="1121"/>
      <c r="ANM124" s="1109"/>
      <c r="ANN124" s="1109"/>
      <c r="ANO124" s="1109"/>
      <c r="ANP124" s="1112">
        <f t="shared" ref="ANP124:ANP125" si="8247">ANL124+ANM124-ANN124+ANO124</f>
        <v>0</v>
      </c>
      <c r="ANQ124" s="1109"/>
      <c r="ANR124" s="1109"/>
      <c r="ANS124" s="1109"/>
      <c r="ANT124" s="1109"/>
      <c r="ANU124" s="1109"/>
      <c r="ANV124" s="1111"/>
      <c r="ANW124" s="1112">
        <f t="shared" ref="ANW124:ANW125" si="8248">ANQ124+ANR124-ANS124+ANT124-ANU124+ANV124</f>
        <v>0</v>
      </c>
      <c r="ANX124" s="1126"/>
      <c r="ANY124" s="1110"/>
      <c r="AOA124" s="1121"/>
      <c r="AOB124" s="1109"/>
      <c r="AOC124" s="1109"/>
      <c r="AOD124" s="1109"/>
      <c r="AOE124" s="1112">
        <f t="shared" ref="AOE124:AOE125" si="8249">AOA124+AOB124-AOC124+AOD124</f>
        <v>0</v>
      </c>
      <c r="AOF124" s="1109"/>
      <c r="AOG124" s="1109"/>
      <c r="AOH124" s="1109"/>
      <c r="AOI124" s="1109"/>
      <c r="AOJ124" s="1109"/>
      <c r="AOK124" s="1111"/>
      <c r="AOL124" s="1112">
        <f t="shared" ref="AOL124:AOL125" si="8250">AOF124+AOG124-AOH124+AOI124-AOJ124+AOK124</f>
        <v>0</v>
      </c>
      <c r="AOM124" s="1126"/>
      <c r="AON124" s="1110"/>
      <c r="AOP124" s="1121"/>
      <c r="AOQ124" s="1109"/>
      <c r="AOR124" s="1109"/>
      <c r="AOS124" s="1109"/>
      <c r="AOT124" s="1112">
        <f t="shared" ref="AOT124:AOT125" si="8251">AOP124+AOQ124-AOR124+AOS124</f>
        <v>0</v>
      </c>
      <c r="AOU124" s="1109"/>
      <c r="AOV124" s="1109"/>
      <c r="AOW124" s="1109"/>
      <c r="AOX124" s="1109"/>
      <c r="AOY124" s="1109"/>
      <c r="AOZ124" s="1111"/>
      <c r="APA124" s="1112">
        <f t="shared" ref="APA124:APA125" si="8252">AOU124+AOV124-AOW124+AOX124-AOY124+AOZ124</f>
        <v>0</v>
      </c>
      <c r="APB124" s="1126"/>
      <c r="APC124" s="1110"/>
      <c r="APE124" s="1121"/>
      <c r="APF124" s="1109"/>
      <c r="APG124" s="1109"/>
      <c r="APH124" s="1109"/>
      <c r="API124" s="1112">
        <f t="shared" ref="API124:API125" si="8253">APE124+APF124-APG124+APH124</f>
        <v>0</v>
      </c>
      <c r="APJ124" s="1109"/>
      <c r="APK124" s="1109"/>
      <c r="APL124" s="1109"/>
      <c r="APM124" s="1109"/>
      <c r="APN124" s="1109"/>
      <c r="APO124" s="1111"/>
      <c r="APP124" s="1112">
        <f t="shared" ref="APP124:APP125" si="8254">APJ124+APK124-APL124+APM124-APN124+APO124</f>
        <v>0</v>
      </c>
      <c r="APQ124" s="1126"/>
      <c r="APR124" s="1110"/>
      <c r="APT124" s="1121"/>
      <c r="APU124" s="1109"/>
      <c r="APV124" s="1109"/>
      <c r="APW124" s="1109"/>
      <c r="APX124" s="1112">
        <f t="shared" ref="APX124:APX125" si="8255">APT124+APU124-APV124+APW124</f>
        <v>0</v>
      </c>
      <c r="APY124" s="1109"/>
      <c r="APZ124" s="1109"/>
      <c r="AQA124" s="1109"/>
      <c r="AQB124" s="1109"/>
      <c r="AQC124" s="1109"/>
      <c r="AQD124" s="1111"/>
      <c r="AQE124" s="1112">
        <f t="shared" ref="AQE124:AQE125" si="8256">APY124+APZ124-AQA124+AQB124-AQC124+AQD124</f>
        <v>0</v>
      </c>
      <c r="AQF124" s="1126"/>
      <c r="AQG124" s="1110"/>
      <c r="AQI124" s="1121"/>
      <c r="AQJ124" s="1109"/>
      <c r="AQK124" s="1109"/>
      <c r="AQL124" s="1109"/>
      <c r="AQM124" s="1112">
        <f t="shared" ref="AQM124:AQM125" si="8257">AQI124+AQJ124-AQK124+AQL124</f>
        <v>0</v>
      </c>
      <c r="AQN124" s="1109"/>
      <c r="AQO124" s="1109"/>
      <c r="AQP124" s="1109"/>
      <c r="AQQ124" s="1109"/>
      <c r="AQR124" s="1109"/>
      <c r="AQS124" s="1111"/>
      <c r="AQT124" s="1112">
        <f t="shared" ref="AQT124:AQT125" si="8258">AQN124+AQO124-AQP124+AQQ124-AQR124+AQS124</f>
        <v>0</v>
      </c>
      <c r="AQU124" s="1126"/>
      <c r="AQV124" s="1110"/>
      <c r="AQX124" s="1121"/>
      <c r="AQY124" s="1109"/>
      <c r="AQZ124" s="1109"/>
      <c r="ARA124" s="1109"/>
      <c r="ARB124" s="1112">
        <f t="shared" ref="ARB124:ARB125" si="8259">AQX124+AQY124-AQZ124+ARA124</f>
        <v>0</v>
      </c>
      <c r="ARC124" s="1109"/>
      <c r="ARD124" s="1109"/>
      <c r="ARE124" s="1109"/>
      <c r="ARF124" s="1109"/>
      <c r="ARG124" s="1109"/>
      <c r="ARH124" s="1111"/>
      <c r="ARI124" s="1112">
        <f t="shared" ref="ARI124:ARI125" si="8260">ARC124+ARD124-ARE124+ARF124-ARG124+ARH124</f>
        <v>0</v>
      </c>
      <c r="ARJ124" s="1126"/>
      <c r="ARK124" s="1110"/>
      <c r="ARM124" s="1121"/>
      <c r="ARN124" s="1109"/>
      <c r="ARO124" s="1109"/>
      <c r="ARP124" s="1109"/>
      <c r="ARQ124" s="1112">
        <f t="shared" ref="ARQ124:ARQ125" si="8261">ARM124+ARN124-ARO124+ARP124</f>
        <v>0</v>
      </c>
      <c r="ARR124" s="1109"/>
      <c r="ARS124" s="1109"/>
      <c r="ART124" s="1109"/>
      <c r="ARU124" s="1109"/>
      <c r="ARV124" s="1109"/>
      <c r="ARW124" s="1111"/>
      <c r="ARX124" s="1112">
        <f t="shared" ref="ARX124:ARX125" si="8262">ARR124+ARS124-ART124+ARU124-ARV124+ARW124</f>
        <v>0</v>
      </c>
      <c r="ARY124" s="1126"/>
      <c r="ARZ124" s="1110"/>
      <c r="ASB124" s="1121"/>
      <c r="ASC124" s="1109"/>
      <c r="ASD124" s="1109"/>
      <c r="ASE124" s="1109"/>
      <c r="ASF124" s="1112">
        <f t="shared" ref="ASF124:ASF125" si="8263">ASB124+ASC124-ASD124+ASE124</f>
        <v>0</v>
      </c>
      <c r="ASG124" s="1109"/>
      <c r="ASH124" s="1109"/>
      <c r="ASI124" s="1109"/>
      <c r="ASJ124" s="1109"/>
      <c r="ASK124" s="1109"/>
      <c r="ASL124" s="1111"/>
      <c r="ASM124" s="1112">
        <f t="shared" ref="ASM124:ASM125" si="8264">ASG124+ASH124-ASI124+ASJ124-ASK124+ASL124</f>
        <v>0</v>
      </c>
      <c r="ASN124" s="1126"/>
      <c r="ASO124" s="1110"/>
      <c r="ASQ124" s="1121"/>
      <c r="ASR124" s="1109"/>
      <c r="ASS124" s="1109"/>
      <c r="AST124" s="1109"/>
      <c r="ASU124" s="1112">
        <f t="shared" ref="ASU124:ASU125" si="8265">ASQ124+ASR124-ASS124+AST124</f>
        <v>0</v>
      </c>
      <c r="ASV124" s="1109"/>
      <c r="ASW124" s="1109"/>
      <c r="ASX124" s="1109"/>
      <c r="ASY124" s="1109"/>
      <c r="ASZ124" s="1109"/>
      <c r="ATA124" s="1111"/>
      <c r="ATB124" s="1112">
        <f t="shared" ref="ATB124:ATB125" si="8266">ASV124+ASW124-ASX124+ASY124-ASZ124+ATA124</f>
        <v>0</v>
      </c>
      <c r="ATC124" s="1126"/>
      <c r="ATD124" s="1110"/>
      <c r="ATF124" s="1121"/>
      <c r="ATG124" s="1109"/>
      <c r="ATH124" s="1109"/>
      <c r="ATI124" s="1109"/>
      <c r="ATJ124" s="1112">
        <f t="shared" ref="ATJ124:ATJ125" si="8267">ATF124+ATG124-ATH124+ATI124</f>
        <v>0</v>
      </c>
      <c r="ATK124" s="1109"/>
      <c r="ATL124" s="1109"/>
      <c r="ATM124" s="1109"/>
      <c r="ATN124" s="1109"/>
      <c r="ATO124" s="1109"/>
      <c r="ATP124" s="1111"/>
      <c r="ATQ124" s="1112">
        <f t="shared" ref="ATQ124:ATQ125" si="8268">ATK124+ATL124-ATM124+ATN124-ATO124+ATP124</f>
        <v>0</v>
      </c>
      <c r="ATR124" s="1126"/>
      <c r="ATS124" s="1110"/>
      <c r="ATU124" s="1121"/>
      <c r="ATV124" s="1109"/>
      <c r="ATW124" s="1109"/>
      <c r="ATX124" s="1109"/>
      <c r="ATY124" s="1112">
        <f t="shared" ref="ATY124:ATY125" si="8269">ATU124+ATV124-ATW124+ATX124</f>
        <v>0</v>
      </c>
      <c r="ATZ124" s="1109"/>
      <c r="AUA124" s="1109"/>
      <c r="AUB124" s="1109"/>
      <c r="AUC124" s="1109"/>
      <c r="AUD124" s="1109"/>
      <c r="AUE124" s="1111"/>
      <c r="AUF124" s="1112">
        <f t="shared" ref="AUF124:AUF125" si="8270">ATZ124+AUA124-AUB124+AUC124-AUD124+AUE124</f>
        <v>0</v>
      </c>
      <c r="AUG124" s="1126"/>
      <c r="AUH124" s="1110"/>
      <c r="AUJ124" s="1121"/>
      <c r="AUK124" s="1109"/>
      <c r="AUL124" s="1109"/>
      <c r="AUM124" s="1109"/>
      <c r="AUN124" s="1112">
        <f t="shared" ref="AUN124:AUN125" si="8271">AUJ124+AUK124-AUL124+AUM124</f>
        <v>0</v>
      </c>
      <c r="AUO124" s="1109"/>
      <c r="AUP124" s="1109"/>
      <c r="AUQ124" s="1109"/>
      <c r="AUR124" s="1109"/>
      <c r="AUS124" s="1109"/>
      <c r="AUT124" s="1111"/>
      <c r="AUU124" s="1112">
        <f t="shared" ref="AUU124:AUU125" si="8272">AUO124+AUP124-AUQ124+AUR124-AUS124+AUT124</f>
        <v>0</v>
      </c>
      <c r="AUV124" s="1126"/>
      <c r="AUW124" s="1110"/>
      <c r="AUY124" s="1121"/>
      <c r="AUZ124" s="1109"/>
      <c r="AVA124" s="1109"/>
      <c r="AVB124" s="1109"/>
      <c r="AVC124" s="1112">
        <f t="shared" ref="AVC124:AVC125" si="8273">AUY124+AUZ124-AVA124+AVB124</f>
        <v>0</v>
      </c>
      <c r="AVD124" s="1109"/>
      <c r="AVE124" s="1109"/>
      <c r="AVF124" s="1109"/>
      <c r="AVG124" s="1109"/>
      <c r="AVH124" s="1109"/>
      <c r="AVI124" s="1111"/>
      <c r="AVJ124" s="1112">
        <f t="shared" ref="AVJ124:AVJ125" si="8274">AVD124+AVE124-AVF124+AVG124-AVH124+AVI124</f>
        <v>0</v>
      </c>
      <c r="AVK124" s="1126"/>
      <c r="AVL124" s="1110"/>
      <c r="AVN124" s="1121"/>
      <c r="AVO124" s="1109"/>
      <c r="AVP124" s="1109"/>
      <c r="AVQ124" s="1109"/>
      <c r="AVR124" s="1112">
        <f t="shared" ref="AVR124:AVR125" si="8275">AVN124+AVO124-AVP124+AVQ124</f>
        <v>0</v>
      </c>
      <c r="AVS124" s="1109"/>
      <c r="AVT124" s="1109"/>
      <c r="AVU124" s="1109"/>
      <c r="AVV124" s="1109"/>
      <c r="AVW124" s="1109"/>
      <c r="AVX124" s="1111"/>
      <c r="AVY124" s="1112">
        <f t="shared" ref="AVY124:AVY125" si="8276">AVS124+AVT124-AVU124+AVV124-AVW124+AVX124</f>
        <v>0</v>
      </c>
      <c r="AVZ124" s="1126"/>
      <c r="AWA124" s="1110"/>
      <c r="AWC124" s="1121"/>
      <c r="AWD124" s="1109"/>
      <c r="AWE124" s="1109"/>
      <c r="AWF124" s="1109"/>
      <c r="AWG124" s="1112">
        <f t="shared" ref="AWG124:AWG125" si="8277">AWC124+AWD124-AWE124+AWF124</f>
        <v>0</v>
      </c>
      <c r="AWH124" s="1109"/>
      <c r="AWI124" s="1109"/>
      <c r="AWJ124" s="1109"/>
      <c r="AWK124" s="1109"/>
      <c r="AWL124" s="1109"/>
      <c r="AWM124" s="1111"/>
      <c r="AWN124" s="1112">
        <f t="shared" ref="AWN124:AWN125" si="8278">AWH124+AWI124-AWJ124+AWK124-AWL124+AWM124</f>
        <v>0</v>
      </c>
      <c r="AWO124" s="1126"/>
      <c r="AWP124" s="1110"/>
      <c r="AWR124" s="1121"/>
      <c r="AWS124" s="1109"/>
      <c r="AWT124" s="1109"/>
      <c r="AWU124" s="1109"/>
      <c r="AWV124" s="1112">
        <f t="shared" ref="AWV124:AWV125" si="8279">AWR124+AWS124-AWT124+AWU124</f>
        <v>0</v>
      </c>
      <c r="AWW124" s="1109"/>
      <c r="AWX124" s="1109"/>
      <c r="AWY124" s="1109"/>
      <c r="AWZ124" s="1109"/>
      <c r="AXA124" s="1109"/>
      <c r="AXB124" s="1111"/>
      <c r="AXC124" s="1112">
        <f t="shared" ref="AXC124:AXC125" si="8280">AWW124+AWX124-AWY124+AWZ124-AXA124+AXB124</f>
        <v>0</v>
      </c>
      <c r="AXD124" s="1126"/>
      <c r="AXE124" s="1110"/>
      <c r="AXG124" s="1121"/>
      <c r="AXH124" s="1109"/>
      <c r="AXI124" s="1109"/>
      <c r="AXJ124" s="1109"/>
      <c r="AXK124" s="1112">
        <f t="shared" ref="AXK124:AXK125" si="8281">AXG124+AXH124-AXI124+AXJ124</f>
        <v>0</v>
      </c>
      <c r="AXL124" s="1109"/>
      <c r="AXM124" s="1109"/>
      <c r="AXN124" s="1109"/>
      <c r="AXO124" s="1109"/>
      <c r="AXP124" s="1109"/>
      <c r="AXQ124" s="1111"/>
      <c r="AXR124" s="1112">
        <f t="shared" ref="AXR124:AXR125" si="8282">AXL124+AXM124-AXN124+AXO124-AXP124+AXQ124</f>
        <v>0</v>
      </c>
      <c r="AXS124" s="1126"/>
      <c r="AXT124" s="1110"/>
      <c r="AXV124" s="1121"/>
      <c r="AXW124" s="1109"/>
      <c r="AXX124" s="1109"/>
      <c r="AXY124" s="1109"/>
      <c r="AXZ124" s="1112">
        <f t="shared" ref="AXZ124:AXZ125" si="8283">AXV124+AXW124-AXX124+AXY124</f>
        <v>0</v>
      </c>
      <c r="AYA124" s="1109"/>
      <c r="AYB124" s="1109"/>
      <c r="AYC124" s="1109"/>
      <c r="AYD124" s="1109"/>
      <c r="AYE124" s="1109"/>
      <c r="AYF124" s="1111"/>
      <c r="AYG124" s="1112">
        <f t="shared" ref="AYG124:AYG125" si="8284">AYA124+AYB124-AYC124+AYD124-AYE124+AYF124</f>
        <v>0</v>
      </c>
      <c r="AYH124" s="1126"/>
      <c r="AYI124" s="1110"/>
      <c r="AYK124" s="1121"/>
      <c r="AYL124" s="1109"/>
      <c r="AYM124" s="1109"/>
      <c r="AYN124" s="1109"/>
      <c r="AYO124" s="1112">
        <f t="shared" ref="AYO124:AYO125" si="8285">AYK124+AYL124-AYM124+AYN124</f>
        <v>0</v>
      </c>
      <c r="AYP124" s="1109"/>
      <c r="AYQ124" s="1109"/>
      <c r="AYR124" s="1109"/>
      <c r="AYS124" s="1109"/>
      <c r="AYT124" s="1109"/>
      <c r="AYU124" s="1111"/>
      <c r="AYV124" s="1112">
        <f t="shared" ref="AYV124:AYV125" si="8286">AYP124+AYQ124-AYR124+AYS124-AYT124+AYU124</f>
        <v>0</v>
      </c>
      <c r="AYW124" s="1126"/>
      <c r="AYX124" s="1110"/>
      <c r="AYZ124" s="1121"/>
      <c r="AZA124" s="1109"/>
      <c r="AZB124" s="1109"/>
      <c r="AZC124" s="1109"/>
      <c r="AZD124" s="1112">
        <f t="shared" ref="AZD124:AZD125" si="8287">AYZ124+AZA124-AZB124+AZC124</f>
        <v>0</v>
      </c>
      <c r="AZE124" s="1109"/>
      <c r="AZF124" s="1109"/>
      <c r="AZG124" s="1109"/>
      <c r="AZH124" s="1109"/>
      <c r="AZI124" s="1109"/>
      <c r="AZJ124" s="1111"/>
      <c r="AZK124" s="1112">
        <f t="shared" ref="AZK124:AZK125" si="8288">AZE124+AZF124-AZG124+AZH124-AZI124+AZJ124</f>
        <v>0</v>
      </c>
      <c r="AZL124" s="1126"/>
      <c r="AZM124" s="1110"/>
      <c r="AZO124" s="1121"/>
      <c r="AZP124" s="1109"/>
      <c r="AZQ124" s="1109"/>
      <c r="AZR124" s="1109"/>
      <c r="AZS124" s="1112">
        <f t="shared" ref="AZS124:AZS125" si="8289">AZO124+AZP124-AZQ124+AZR124</f>
        <v>0</v>
      </c>
      <c r="AZT124" s="1109"/>
      <c r="AZU124" s="1109"/>
      <c r="AZV124" s="1109"/>
      <c r="AZW124" s="1109"/>
      <c r="AZX124" s="1109"/>
      <c r="AZY124" s="1111"/>
      <c r="AZZ124" s="1112">
        <f t="shared" ref="AZZ124:AZZ125" si="8290">AZT124+AZU124-AZV124+AZW124-AZX124+AZY124</f>
        <v>0</v>
      </c>
      <c r="BAA124" s="1126"/>
      <c r="BAB124" s="1110"/>
      <c r="BAD124" s="1121"/>
      <c r="BAE124" s="1109"/>
      <c r="BAF124" s="1109"/>
      <c r="BAG124" s="1109"/>
      <c r="BAH124" s="1112">
        <f t="shared" ref="BAH124:BAH125" si="8291">BAD124+BAE124-BAF124+BAG124</f>
        <v>0</v>
      </c>
      <c r="BAI124" s="1109"/>
      <c r="BAJ124" s="1109"/>
      <c r="BAK124" s="1109"/>
      <c r="BAL124" s="1109"/>
      <c r="BAM124" s="1109"/>
      <c r="BAN124" s="1111"/>
      <c r="BAO124" s="1112">
        <f t="shared" ref="BAO124:BAO125" si="8292">BAI124+BAJ124-BAK124+BAL124-BAM124+BAN124</f>
        <v>0</v>
      </c>
      <c r="BAP124" s="1126"/>
      <c r="BAQ124" s="1110"/>
      <c r="BAS124" s="1121"/>
      <c r="BAT124" s="1109"/>
      <c r="BAU124" s="1109"/>
      <c r="BAV124" s="1109"/>
      <c r="BAW124" s="1112">
        <f t="shared" ref="BAW124:BAW125" si="8293">BAS124+BAT124-BAU124+BAV124</f>
        <v>0</v>
      </c>
      <c r="BAX124" s="1109"/>
      <c r="BAY124" s="1109"/>
      <c r="BAZ124" s="1109"/>
      <c r="BBA124" s="1109"/>
      <c r="BBB124" s="1109"/>
      <c r="BBC124" s="1111"/>
      <c r="BBD124" s="1112">
        <f t="shared" ref="BBD124:BBD125" si="8294">BAX124+BAY124-BAZ124+BBA124-BBB124+BBC124</f>
        <v>0</v>
      </c>
      <c r="BBE124" s="1126"/>
      <c r="BBF124" s="1110"/>
      <c r="BBH124" s="1121"/>
      <c r="BBI124" s="1109"/>
      <c r="BBJ124" s="1109"/>
      <c r="BBK124" s="1109"/>
      <c r="BBL124" s="1112">
        <f t="shared" ref="BBL124:BBL125" si="8295">BBH124+BBI124-BBJ124+BBK124</f>
        <v>0</v>
      </c>
      <c r="BBM124" s="1109"/>
      <c r="BBN124" s="1109"/>
      <c r="BBO124" s="1109"/>
      <c r="BBP124" s="1109"/>
      <c r="BBQ124" s="1109"/>
      <c r="BBR124" s="1111"/>
      <c r="BBS124" s="1112">
        <f t="shared" ref="BBS124:BBS125" si="8296">BBM124+BBN124-BBO124+BBP124-BBQ124+BBR124</f>
        <v>0</v>
      </c>
      <c r="BBT124" s="1126"/>
      <c r="BBU124" s="1110"/>
      <c r="BBW124" s="1121"/>
      <c r="BBX124" s="1109"/>
      <c r="BBY124" s="1109"/>
      <c r="BBZ124" s="1109"/>
      <c r="BCA124" s="1112">
        <f t="shared" ref="BCA124:BCA125" si="8297">BBW124+BBX124-BBY124+BBZ124</f>
        <v>0</v>
      </c>
      <c r="BCB124" s="1109"/>
      <c r="BCC124" s="1109"/>
      <c r="BCD124" s="1109"/>
      <c r="BCE124" s="1109"/>
      <c r="BCF124" s="1109"/>
      <c r="BCG124" s="1111"/>
      <c r="BCH124" s="1112">
        <f t="shared" ref="BCH124:BCH125" si="8298">BCB124+BCC124-BCD124+BCE124-BCF124+BCG124</f>
        <v>0</v>
      </c>
      <c r="BCI124" s="1126"/>
      <c r="BCJ124" s="1110"/>
      <c r="BCL124" s="1121"/>
      <c r="BCM124" s="1109"/>
      <c r="BCN124" s="1109"/>
      <c r="BCO124" s="1109"/>
      <c r="BCP124" s="1112">
        <f t="shared" ref="BCP124:BCP125" si="8299">BCL124+BCM124-BCN124+BCO124</f>
        <v>0</v>
      </c>
      <c r="BCQ124" s="1109"/>
      <c r="BCR124" s="1109"/>
      <c r="BCS124" s="1109"/>
      <c r="BCT124" s="1109"/>
      <c r="BCU124" s="1109"/>
      <c r="BCV124" s="1111"/>
      <c r="BCW124" s="1112">
        <f t="shared" ref="BCW124:BCW125" si="8300">BCQ124+BCR124-BCS124+BCT124-BCU124+BCV124</f>
        <v>0</v>
      </c>
      <c r="BCX124" s="1126"/>
      <c r="BCY124" s="1110"/>
      <c r="BDA124" s="1121"/>
      <c r="BDB124" s="1109"/>
      <c r="BDC124" s="1109"/>
      <c r="BDD124" s="1109"/>
      <c r="BDE124" s="1112">
        <f t="shared" ref="BDE124:BDE125" si="8301">BDA124+BDB124-BDC124+BDD124</f>
        <v>0</v>
      </c>
      <c r="BDF124" s="1109"/>
      <c r="BDG124" s="1109"/>
      <c r="BDH124" s="1109"/>
      <c r="BDI124" s="1109"/>
      <c r="BDJ124" s="1109"/>
      <c r="BDK124" s="1111"/>
      <c r="BDL124" s="1112">
        <f t="shared" ref="BDL124:BDL125" si="8302">BDF124+BDG124-BDH124+BDI124-BDJ124+BDK124</f>
        <v>0</v>
      </c>
      <c r="BDM124" s="1126"/>
      <c r="BDN124" s="1110"/>
      <c r="BDP124" s="1121"/>
      <c r="BDQ124" s="1109"/>
      <c r="BDR124" s="1109"/>
      <c r="BDS124" s="1109"/>
      <c r="BDT124" s="1112">
        <f t="shared" ref="BDT124:BDT125" si="8303">BDP124+BDQ124-BDR124+BDS124</f>
        <v>0</v>
      </c>
      <c r="BDU124" s="1109"/>
      <c r="BDV124" s="1109"/>
      <c r="BDW124" s="1109"/>
      <c r="BDX124" s="1109"/>
      <c r="BDY124" s="1109"/>
      <c r="BDZ124" s="1111"/>
      <c r="BEA124" s="1112">
        <f t="shared" ref="BEA124:BEA125" si="8304">BDU124+BDV124-BDW124+BDX124-BDY124+BDZ124</f>
        <v>0</v>
      </c>
      <c r="BEB124" s="1126"/>
      <c r="BEC124" s="1110"/>
      <c r="BEE124" s="1121"/>
      <c r="BEF124" s="1109"/>
      <c r="BEG124" s="1109"/>
      <c r="BEH124" s="1109"/>
      <c r="BEI124" s="1112">
        <f t="shared" ref="BEI124:BEI125" si="8305">BEE124+BEF124-BEG124+BEH124</f>
        <v>0</v>
      </c>
      <c r="BEJ124" s="1109"/>
      <c r="BEK124" s="1109"/>
      <c r="BEL124" s="1109"/>
      <c r="BEM124" s="1109"/>
      <c r="BEN124" s="1109"/>
      <c r="BEO124" s="1111"/>
      <c r="BEP124" s="1112">
        <f t="shared" ref="BEP124:BEP125" si="8306">BEJ124+BEK124-BEL124+BEM124-BEN124+BEO124</f>
        <v>0</v>
      </c>
      <c r="BEQ124" s="1126"/>
      <c r="BER124" s="1110"/>
      <c r="BET124" s="1121"/>
      <c r="BEU124" s="1109"/>
      <c r="BEV124" s="1109"/>
      <c r="BEW124" s="1109"/>
      <c r="BEX124" s="1112">
        <f t="shared" ref="BEX124:BEX125" si="8307">BET124+BEU124-BEV124+BEW124</f>
        <v>0</v>
      </c>
      <c r="BEY124" s="1109"/>
      <c r="BEZ124" s="1109"/>
      <c r="BFA124" s="1109"/>
      <c r="BFB124" s="1109"/>
      <c r="BFC124" s="1109"/>
      <c r="BFD124" s="1111"/>
      <c r="BFE124" s="1112">
        <f t="shared" ref="BFE124:BFE125" si="8308">BEY124+BEZ124-BFA124+BFB124-BFC124+BFD124</f>
        <v>0</v>
      </c>
      <c r="BFF124" s="1126"/>
      <c r="BFG124" s="1110"/>
      <c r="BFI124" s="1121"/>
      <c r="BFJ124" s="1109"/>
      <c r="BFK124" s="1109"/>
      <c r="BFL124" s="1109"/>
      <c r="BFM124" s="1112">
        <f t="shared" ref="BFM124:BFM125" si="8309">BFI124+BFJ124-BFK124+BFL124</f>
        <v>0</v>
      </c>
      <c r="BFN124" s="1109"/>
      <c r="BFO124" s="1109"/>
      <c r="BFP124" s="1109"/>
      <c r="BFQ124" s="1109"/>
      <c r="BFR124" s="1109"/>
      <c r="BFS124" s="1111"/>
      <c r="BFT124" s="1112">
        <f t="shared" ref="BFT124:BFT125" si="8310">BFN124+BFO124-BFP124+BFQ124-BFR124+BFS124</f>
        <v>0</v>
      </c>
      <c r="BFU124" s="1126"/>
      <c r="BFV124" s="1110"/>
      <c r="BFX124" s="1121"/>
      <c r="BFY124" s="1109"/>
      <c r="BFZ124" s="1109"/>
      <c r="BGA124" s="1109"/>
      <c r="BGB124" s="1112">
        <f t="shared" ref="BGB124:BGB125" si="8311">BFX124+BFY124-BFZ124+BGA124</f>
        <v>0</v>
      </c>
      <c r="BGC124" s="1109"/>
      <c r="BGD124" s="1109"/>
      <c r="BGE124" s="1109"/>
      <c r="BGF124" s="1109"/>
      <c r="BGG124" s="1109"/>
      <c r="BGH124" s="1111"/>
      <c r="BGI124" s="1112">
        <f t="shared" ref="BGI124:BGI125" si="8312">BGC124+BGD124-BGE124+BGF124-BGG124+BGH124</f>
        <v>0</v>
      </c>
      <c r="BGJ124" s="1126"/>
      <c r="BGK124" s="1110"/>
      <c r="BGM124" s="1121"/>
      <c r="BGN124" s="1109"/>
      <c r="BGO124" s="1109"/>
      <c r="BGP124" s="1109"/>
      <c r="BGQ124" s="1112">
        <f t="shared" ref="BGQ124:BGQ125" si="8313">BGM124+BGN124-BGO124+BGP124</f>
        <v>0</v>
      </c>
      <c r="BGR124" s="1109"/>
      <c r="BGS124" s="1109"/>
      <c r="BGT124" s="1109"/>
      <c r="BGU124" s="1109"/>
      <c r="BGV124" s="1109"/>
      <c r="BGW124" s="1111"/>
      <c r="BGX124" s="1112">
        <f t="shared" ref="BGX124:BGX125" si="8314">BGR124+BGS124-BGT124+BGU124-BGV124+BGW124</f>
        <v>0</v>
      </c>
      <c r="BGY124" s="1126"/>
      <c r="BGZ124" s="1110"/>
      <c r="BHB124" s="1121"/>
      <c r="BHC124" s="1109"/>
      <c r="BHD124" s="1109"/>
      <c r="BHE124" s="1109"/>
      <c r="BHF124" s="1112">
        <f t="shared" ref="BHF124:BHF125" si="8315">BHB124+BHC124-BHD124+BHE124</f>
        <v>0</v>
      </c>
      <c r="BHG124" s="1109"/>
      <c r="BHH124" s="1109"/>
      <c r="BHI124" s="1109"/>
      <c r="BHJ124" s="1109"/>
      <c r="BHK124" s="1109"/>
      <c r="BHL124" s="1111"/>
      <c r="BHM124" s="1112">
        <f t="shared" ref="BHM124:BHM125" si="8316">BHG124+BHH124-BHI124+BHJ124-BHK124+BHL124</f>
        <v>0</v>
      </c>
      <c r="BHN124" s="1126"/>
      <c r="BHO124" s="1110"/>
      <c r="BHQ124" s="1121"/>
      <c r="BHR124" s="1109"/>
      <c r="BHS124" s="1109"/>
      <c r="BHT124" s="1109"/>
      <c r="BHU124" s="1112">
        <f t="shared" ref="BHU124:BHU125" si="8317">BHQ124+BHR124-BHS124+BHT124</f>
        <v>0</v>
      </c>
      <c r="BHV124" s="1109"/>
      <c r="BHW124" s="1109"/>
      <c r="BHX124" s="1109"/>
      <c r="BHY124" s="1109"/>
      <c r="BHZ124" s="1109"/>
      <c r="BIA124" s="1111"/>
      <c r="BIB124" s="1112">
        <f t="shared" ref="BIB124:BIB125" si="8318">BHV124+BHW124-BHX124+BHY124-BHZ124+BIA124</f>
        <v>0</v>
      </c>
      <c r="BIC124" s="1126"/>
      <c r="BID124" s="1110"/>
      <c r="BIF124" s="1121"/>
      <c r="BIG124" s="1109"/>
      <c r="BIH124" s="1109"/>
      <c r="BII124" s="1109"/>
      <c r="BIJ124" s="1112">
        <f t="shared" ref="BIJ124:BIJ125" si="8319">BIF124+BIG124-BIH124+BII124</f>
        <v>0</v>
      </c>
      <c r="BIK124" s="1109"/>
      <c r="BIL124" s="1109"/>
      <c r="BIM124" s="1109"/>
      <c r="BIN124" s="1109"/>
      <c r="BIO124" s="1109"/>
      <c r="BIP124" s="1111"/>
      <c r="BIQ124" s="1112">
        <f t="shared" ref="BIQ124:BIQ125" si="8320">BIK124+BIL124-BIM124+BIN124-BIO124+BIP124</f>
        <v>0</v>
      </c>
      <c r="BIR124" s="1126"/>
      <c r="BIS124" s="1110"/>
      <c r="BIU124" s="1121"/>
      <c r="BIV124" s="1109"/>
      <c r="BIW124" s="1109"/>
      <c r="BIX124" s="1109"/>
      <c r="BIY124" s="1112">
        <f t="shared" ref="BIY124:BIY125" si="8321">BIU124+BIV124-BIW124+BIX124</f>
        <v>0</v>
      </c>
      <c r="BIZ124" s="1109"/>
      <c r="BJA124" s="1109"/>
      <c r="BJB124" s="1109"/>
      <c r="BJC124" s="1109"/>
      <c r="BJD124" s="1109"/>
      <c r="BJE124" s="1111"/>
      <c r="BJF124" s="1112">
        <f t="shared" ref="BJF124:BJF125" si="8322">BIZ124+BJA124-BJB124+BJC124-BJD124+BJE124</f>
        <v>0</v>
      </c>
      <c r="BJG124" s="1126"/>
      <c r="BJH124" s="1110"/>
      <c r="BJJ124" s="1121"/>
      <c r="BJK124" s="1109"/>
      <c r="BJL124" s="1109"/>
      <c r="BJM124" s="1109"/>
      <c r="BJN124" s="1112">
        <f t="shared" ref="BJN124:BJN125" si="8323">BJJ124+BJK124-BJL124+BJM124</f>
        <v>0</v>
      </c>
      <c r="BJO124" s="1109"/>
      <c r="BJP124" s="1109"/>
      <c r="BJQ124" s="1109"/>
      <c r="BJR124" s="1109"/>
      <c r="BJS124" s="1109"/>
      <c r="BJT124" s="1111"/>
      <c r="BJU124" s="1112">
        <f t="shared" ref="BJU124:BJU125" si="8324">BJO124+BJP124-BJQ124+BJR124-BJS124+BJT124</f>
        <v>0</v>
      </c>
      <c r="BJV124" s="1126"/>
      <c r="BJW124" s="1110"/>
      <c r="BJY124" s="1121"/>
      <c r="BJZ124" s="1109"/>
      <c r="BKA124" s="1109"/>
      <c r="BKB124" s="1109"/>
      <c r="BKC124" s="1112">
        <f t="shared" ref="BKC124:BKC125" si="8325">BJY124+BJZ124-BKA124+BKB124</f>
        <v>0</v>
      </c>
      <c r="BKD124" s="1109"/>
      <c r="BKE124" s="1109"/>
      <c r="BKF124" s="1109"/>
      <c r="BKG124" s="1109"/>
      <c r="BKH124" s="1109"/>
      <c r="BKI124" s="1111"/>
      <c r="BKJ124" s="1112">
        <f t="shared" ref="BKJ124:BKJ125" si="8326">BKD124+BKE124-BKF124+BKG124-BKH124+BKI124</f>
        <v>0</v>
      </c>
      <c r="BKK124" s="1126"/>
      <c r="BKL124" s="1110"/>
      <c r="BKN124" s="1121"/>
      <c r="BKO124" s="1109"/>
      <c r="BKP124" s="1109"/>
      <c r="BKQ124" s="1109"/>
      <c r="BKR124" s="1112">
        <f t="shared" ref="BKR124:BKR125" si="8327">BKN124+BKO124-BKP124+BKQ124</f>
        <v>0</v>
      </c>
      <c r="BKS124" s="1109"/>
      <c r="BKT124" s="1109"/>
      <c r="BKU124" s="1109"/>
      <c r="BKV124" s="1109"/>
      <c r="BKW124" s="1109"/>
      <c r="BKX124" s="1111"/>
      <c r="BKY124" s="1112">
        <f t="shared" ref="BKY124:BKY125" si="8328">BKS124+BKT124-BKU124+BKV124-BKW124+BKX124</f>
        <v>0</v>
      </c>
      <c r="BKZ124" s="1126"/>
      <c r="BLA124" s="1110"/>
      <c r="BLC124" s="1121"/>
      <c r="BLD124" s="1109"/>
      <c r="BLE124" s="1109"/>
      <c r="BLF124" s="1109"/>
      <c r="BLG124" s="1112">
        <f t="shared" ref="BLG124:BLG125" si="8329">BLC124+BLD124-BLE124+BLF124</f>
        <v>0</v>
      </c>
      <c r="BLH124" s="1109"/>
      <c r="BLI124" s="1109"/>
      <c r="BLJ124" s="1109"/>
      <c r="BLK124" s="1109"/>
      <c r="BLL124" s="1109"/>
      <c r="BLM124" s="1111"/>
      <c r="BLN124" s="1112">
        <f t="shared" ref="BLN124:BLN125" si="8330">BLH124+BLI124-BLJ124+BLK124-BLL124+BLM124</f>
        <v>0</v>
      </c>
      <c r="BLO124" s="1126"/>
      <c r="BLP124" s="1110"/>
      <c r="BLR124" s="1121"/>
      <c r="BLS124" s="1109"/>
      <c r="BLT124" s="1109"/>
      <c r="BLU124" s="1109"/>
      <c r="BLV124" s="1112">
        <f t="shared" ref="BLV124:BLV125" si="8331">BLR124+BLS124-BLT124+BLU124</f>
        <v>0</v>
      </c>
      <c r="BLW124" s="1109"/>
      <c r="BLX124" s="1109"/>
      <c r="BLY124" s="1109"/>
      <c r="BLZ124" s="1109"/>
      <c r="BMA124" s="1109"/>
      <c r="BMB124" s="1111"/>
      <c r="BMC124" s="1112">
        <f t="shared" ref="BMC124:BMC125" si="8332">BLW124+BLX124-BLY124+BLZ124-BMA124+BMB124</f>
        <v>0</v>
      </c>
      <c r="BMD124" s="1126"/>
      <c r="BME124" s="1110"/>
      <c r="BMG124" s="1121"/>
      <c r="BMH124" s="1109"/>
      <c r="BMI124" s="1109"/>
      <c r="BMJ124" s="1109"/>
      <c r="BMK124" s="1112">
        <f t="shared" ref="BMK124:BMK125" si="8333">BMG124+BMH124-BMI124+BMJ124</f>
        <v>0</v>
      </c>
      <c r="BML124" s="1109"/>
      <c r="BMM124" s="1109"/>
      <c r="BMN124" s="1109"/>
      <c r="BMO124" s="1109"/>
      <c r="BMP124" s="1109"/>
      <c r="BMQ124" s="1111"/>
      <c r="BMR124" s="1112">
        <f t="shared" ref="BMR124:BMR125" si="8334">BML124+BMM124-BMN124+BMO124-BMP124+BMQ124</f>
        <v>0</v>
      </c>
      <c r="BMS124" s="1126"/>
      <c r="BMT124" s="1110"/>
      <c r="BMV124" s="1121"/>
      <c r="BMW124" s="1109"/>
      <c r="BMX124" s="1109"/>
      <c r="BMY124" s="1109"/>
      <c r="BMZ124" s="1112">
        <f t="shared" ref="BMZ124:BMZ125" si="8335">BMV124+BMW124-BMX124+BMY124</f>
        <v>0</v>
      </c>
      <c r="BNA124" s="1109"/>
      <c r="BNB124" s="1109"/>
      <c r="BNC124" s="1109"/>
      <c r="BND124" s="1109"/>
      <c r="BNE124" s="1109"/>
      <c r="BNF124" s="1111"/>
      <c r="BNG124" s="1112">
        <f t="shared" ref="BNG124:BNG125" si="8336">BNA124+BNB124-BNC124+BND124-BNE124+BNF124</f>
        <v>0</v>
      </c>
      <c r="BNH124" s="1126"/>
      <c r="BNI124" s="1110"/>
      <c r="BNK124" s="1121"/>
      <c r="BNL124" s="1109"/>
      <c r="BNM124" s="1109"/>
      <c r="BNN124" s="1109"/>
      <c r="BNO124" s="1112">
        <f t="shared" ref="BNO124:BNO125" si="8337">BNK124+BNL124-BNM124+BNN124</f>
        <v>0</v>
      </c>
      <c r="BNP124" s="1109"/>
      <c r="BNQ124" s="1109"/>
      <c r="BNR124" s="1109"/>
      <c r="BNS124" s="1109"/>
      <c r="BNT124" s="1109"/>
      <c r="BNU124" s="1111"/>
      <c r="BNV124" s="1112">
        <f t="shared" ref="BNV124:BNV125" si="8338">BNP124+BNQ124-BNR124+BNS124-BNT124+BNU124</f>
        <v>0</v>
      </c>
      <c r="BNW124" s="1126"/>
      <c r="BNX124" s="1110"/>
      <c r="BNZ124" s="1121"/>
      <c r="BOA124" s="1109"/>
      <c r="BOB124" s="1109"/>
      <c r="BOC124" s="1109"/>
      <c r="BOD124" s="1112">
        <f t="shared" ref="BOD124:BOD125" si="8339">BNZ124+BOA124-BOB124+BOC124</f>
        <v>0</v>
      </c>
      <c r="BOE124" s="1109"/>
      <c r="BOF124" s="1109"/>
      <c r="BOG124" s="1109"/>
      <c r="BOH124" s="1109"/>
      <c r="BOI124" s="1109"/>
      <c r="BOJ124" s="1111"/>
      <c r="BOK124" s="1112">
        <f t="shared" ref="BOK124:BOK125" si="8340">BOE124+BOF124-BOG124+BOH124-BOI124+BOJ124</f>
        <v>0</v>
      </c>
      <c r="BOL124" s="1126"/>
      <c r="BOM124" s="1110"/>
      <c r="BOO124" s="1121"/>
      <c r="BOP124" s="1109"/>
      <c r="BOQ124" s="1109"/>
      <c r="BOR124" s="1109"/>
      <c r="BOS124" s="1112">
        <f t="shared" ref="BOS124:BOS125" si="8341">BOO124+BOP124-BOQ124+BOR124</f>
        <v>0</v>
      </c>
      <c r="BOT124" s="1109"/>
      <c r="BOU124" s="1109"/>
      <c r="BOV124" s="1109"/>
      <c r="BOW124" s="1109"/>
      <c r="BOX124" s="1109"/>
      <c r="BOY124" s="1111"/>
      <c r="BOZ124" s="1112">
        <f t="shared" ref="BOZ124:BOZ125" si="8342">BOT124+BOU124-BOV124+BOW124-BOX124+BOY124</f>
        <v>0</v>
      </c>
      <c r="BPA124" s="1126"/>
      <c r="BPB124" s="1110"/>
      <c r="BPD124" s="1121"/>
      <c r="BPE124" s="1109"/>
      <c r="BPF124" s="1109"/>
      <c r="BPG124" s="1109"/>
      <c r="BPH124" s="1112">
        <f t="shared" ref="BPH124:BPH125" si="8343">BPD124+BPE124-BPF124+BPG124</f>
        <v>0</v>
      </c>
      <c r="BPI124" s="1109"/>
      <c r="BPJ124" s="1109"/>
      <c r="BPK124" s="1109"/>
      <c r="BPL124" s="1109"/>
      <c r="BPM124" s="1109"/>
      <c r="BPN124" s="1111"/>
      <c r="BPO124" s="1112">
        <f t="shared" ref="BPO124:BPO125" si="8344">BPI124+BPJ124-BPK124+BPL124-BPM124+BPN124</f>
        <v>0</v>
      </c>
      <c r="BPP124" s="1126"/>
      <c r="BPQ124" s="1110"/>
      <c r="BPS124" s="1121"/>
      <c r="BPT124" s="1109"/>
      <c r="BPU124" s="1109"/>
      <c r="BPV124" s="1109"/>
      <c r="BPW124" s="1112">
        <f t="shared" ref="BPW124:BPW125" si="8345">BPS124+BPT124-BPU124+BPV124</f>
        <v>0</v>
      </c>
      <c r="BPX124" s="1109"/>
      <c r="BPY124" s="1109"/>
      <c r="BPZ124" s="1109"/>
      <c r="BQA124" s="1109"/>
      <c r="BQB124" s="1109"/>
      <c r="BQC124" s="1111"/>
      <c r="BQD124" s="1112">
        <f t="shared" ref="BQD124:BQD125" si="8346">BPX124+BPY124-BPZ124+BQA124-BQB124+BQC124</f>
        <v>0</v>
      </c>
      <c r="BQE124" s="1126"/>
      <c r="BQF124" s="1110"/>
      <c r="BQH124" s="1121"/>
      <c r="BQI124" s="1109"/>
      <c r="BQJ124" s="1109"/>
      <c r="BQK124" s="1109"/>
      <c r="BQL124" s="1112">
        <f t="shared" ref="BQL124:BQL125" si="8347">BQH124+BQI124-BQJ124+BQK124</f>
        <v>0</v>
      </c>
      <c r="BQM124" s="1109"/>
      <c r="BQN124" s="1109"/>
      <c r="BQO124" s="1109"/>
      <c r="BQP124" s="1109"/>
      <c r="BQQ124" s="1109"/>
      <c r="BQR124" s="1111"/>
      <c r="BQS124" s="1112">
        <f t="shared" ref="BQS124:BQS125" si="8348">BQM124+BQN124-BQO124+BQP124-BQQ124+BQR124</f>
        <v>0</v>
      </c>
      <c r="BQT124" s="1126"/>
      <c r="BQU124" s="1110"/>
      <c r="BQW124" s="1121"/>
      <c r="BQX124" s="1109"/>
      <c r="BQY124" s="1109"/>
      <c r="BQZ124" s="1109"/>
      <c r="BRA124" s="1112">
        <f t="shared" ref="BRA124:BRA125" si="8349">BQW124+BQX124-BQY124+BQZ124</f>
        <v>0</v>
      </c>
      <c r="BRB124" s="1109"/>
      <c r="BRC124" s="1109"/>
      <c r="BRD124" s="1109"/>
      <c r="BRE124" s="1109"/>
      <c r="BRF124" s="1109"/>
      <c r="BRG124" s="1111"/>
      <c r="BRH124" s="1112">
        <f t="shared" ref="BRH124:BRH125" si="8350">BRB124+BRC124-BRD124+BRE124-BRF124+BRG124</f>
        <v>0</v>
      </c>
      <c r="BRI124" s="1126"/>
      <c r="BRJ124" s="1110"/>
      <c r="BRL124" s="1121"/>
      <c r="BRM124" s="1109"/>
      <c r="BRN124" s="1109"/>
      <c r="BRO124" s="1109"/>
      <c r="BRP124" s="1112">
        <f t="shared" ref="BRP124:BRP125" si="8351">BRL124+BRM124-BRN124+BRO124</f>
        <v>0</v>
      </c>
      <c r="BRQ124" s="1109"/>
      <c r="BRR124" s="1109"/>
      <c r="BRS124" s="1109"/>
      <c r="BRT124" s="1109"/>
      <c r="BRU124" s="1109"/>
      <c r="BRV124" s="1111"/>
      <c r="BRW124" s="1112">
        <f t="shared" ref="BRW124:BRW125" si="8352">BRQ124+BRR124-BRS124+BRT124-BRU124+BRV124</f>
        <v>0</v>
      </c>
      <c r="BRX124" s="1126"/>
      <c r="BRY124" s="1110"/>
      <c r="BSA124" s="1121"/>
      <c r="BSB124" s="1109"/>
      <c r="BSC124" s="1109"/>
      <c r="BSD124" s="1109"/>
      <c r="BSE124" s="1112">
        <f t="shared" ref="BSE124:BSE125" si="8353">BSA124+BSB124-BSC124+BSD124</f>
        <v>0</v>
      </c>
      <c r="BSF124" s="1109"/>
      <c r="BSG124" s="1109"/>
      <c r="BSH124" s="1109"/>
      <c r="BSI124" s="1109"/>
      <c r="BSJ124" s="1109"/>
      <c r="BSK124" s="1111"/>
      <c r="BSL124" s="1112">
        <f t="shared" ref="BSL124:BSL125" si="8354">BSF124+BSG124-BSH124+BSI124-BSJ124+BSK124</f>
        <v>0</v>
      </c>
      <c r="BSM124" s="1126"/>
      <c r="BSN124" s="1110"/>
      <c r="BSP124" s="1121"/>
      <c r="BSQ124" s="1109"/>
      <c r="BSR124" s="1109"/>
      <c r="BSS124" s="1109"/>
      <c r="BST124" s="1112">
        <f t="shared" ref="BST124:BST125" si="8355">BSP124+BSQ124-BSR124+BSS124</f>
        <v>0</v>
      </c>
      <c r="BSU124" s="1109"/>
      <c r="BSV124" s="1109"/>
      <c r="BSW124" s="1109"/>
      <c r="BSX124" s="1109"/>
      <c r="BSY124" s="1109"/>
      <c r="BSZ124" s="1111"/>
      <c r="BTA124" s="1112">
        <f t="shared" ref="BTA124:BTA125" si="8356">BSU124+BSV124-BSW124+BSX124-BSY124+BSZ124</f>
        <v>0</v>
      </c>
      <c r="BTB124" s="1126"/>
      <c r="BTC124" s="1110"/>
      <c r="BTE124" s="1121"/>
      <c r="BTF124" s="1109"/>
      <c r="BTG124" s="1109"/>
      <c r="BTH124" s="1109"/>
      <c r="BTI124" s="1112">
        <f t="shared" ref="BTI124:BTI125" si="8357">BTE124+BTF124-BTG124+BTH124</f>
        <v>0</v>
      </c>
      <c r="BTJ124" s="1109"/>
      <c r="BTK124" s="1109"/>
      <c r="BTL124" s="1109"/>
      <c r="BTM124" s="1109"/>
      <c r="BTN124" s="1109"/>
      <c r="BTO124" s="1111"/>
      <c r="BTP124" s="1112">
        <f t="shared" ref="BTP124:BTP125" si="8358">BTJ124+BTK124-BTL124+BTM124-BTN124+BTO124</f>
        <v>0</v>
      </c>
      <c r="BTQ124" s="1126"/>
      <c r="BTR124" s="1110"/>
      <c r="BTT124" s="1121"/>
      <c r="BTU124" s="1109"/>
      <c r="BTV124" s="1109"/>
      <c r="BTW124" s="1109"/>
      <c r="BTX124" s="1112">
        <f t="shared" ref="BTX124:BTX125" si="8359">BTT124+BTU124-BTV124+BTW124</f>
        <v>0</v>
      </c>
      <c r="BTY124" s="1109"/>
      <c r="BTZ124" s="1109"/>
      <c r="BUA124" s="1109"/>
      <c r="BUB124" s="1109"/>
      <c r="BUC124" s="1109"/>
      <c r="BUD124" s="1111"/>
      <c r="BUE124" s="1112">
        <f t="shared" ref="BUE124:BUE125" si="8360">BTY124+BTZ124-BUA124+BUB124-BUC124+BUD124</f>
        <v>0</v>
      </c>
      <c r="BUF124" s="1126"/>
      <c r="BUG124" s="1110"/>
      <c r="BUI124" s="1121"/>
      <c r="BUJ124" s="1109"/>
      <c r="BUK124" s="1109"/>
      <c r="BUL124" s="1109"/>
      <c r="BUM124" s="1112">
        <f t="shared" ref="BUM124:BUM125" si="8361">BUI124+BUJ124-BUK124+BUL124</f>
        <v>0</v>
      </c>
      <c r="BUN124" s="1109"/>
      <c r="BUO124" s="1109"/>
      <c r="BUP124" s="1109"/>
      <c r="BUQ124" s="1109"/>
      <c r="BUR124" s="1109"/>
      <c r="BUS124" s="1111"/>
      <c r="BUT124" s="1112">
        <f t="shared" ref="BUT124:BUT125" si="8362">BUN124+BUO124-BUP124+BUQ124-BUR124+BUS124</f>
        <v>0</v>
      </c>
      <c r="BUU124" s="1126"/>
      <c r="BUV124" s="1110"/>
      <c r="BUX124" s="1121"/>
      <c r="BUY124" s="1109"/>
      <c r="BUZ124" s="1109"/>
      <c r="BVA124" s="1109"/>
      <c r="BVB124" s="1112">
        <f t="shared" ref="BVB124:BVB125" si="8363">BUX124+BUY124-BUZ124+BVA124</f>
        <v>0</v>
      </c>
      <c r="BVC124" s="1109"/>
      <c r="BVD124" s="1109"/>
      <c r="BVE124" s="1109"/>
      <c r="BVF124" s="1109"/>
      <c r="BVG124" s="1109"/>
      <c r="BVH124" s="1111"/>
      <c r="BVI124" s="1112">
        <f t="shared" ref="BVI124:BVI125" si="8364">BVC124+BVD124-BVE124+BVF124-BVG124+BVH124</f>
        <v>0</v>
      </c>
      <c r="BVJ124" s="1126"/>
      <c r="BVK124" s="1110"/>
      <c r="BVM124" s="1121"/>
      <c r="BVN124" s="1109"/>
      <c r="BVO124" s="1109"/>
      <c r="BVP124" s="1109"/>
      <c r="BVQ124" s="1112">
        <f t="shared" ref="BVQ124:BVQ125" si="8365">BVM124+BVN124-BVO124+BVP124</f>
        <v>0</v>
      </c>
      <c r="BVR124" s="1109"/>
      <c r="BVS124" s="1109"/>
      <c r="BVT124" s="1109"/>
      <c r="BVU124" s="1109"/>
      <c r="BVV124" s="1109"/>
      <c r="BVW124" s="1111"/>
      <c r="BVX124" s="1112">
        <f t="shared" ref="BVX124:BVX125" si="8366">BVR124+BVS124-BVT124+BVU124-BVV124+BVW124</f>
        <v>0</v>
      </c>
      <c r="BVY124" s="1126"/>
      <c r="BVZ124" s="1110"/>
      <c r="BWB124" s="1121"/>
      <c r="BWC124" s="1109"/>
      <c r="BWD124" s="1109"/>
      <c r="BWE124" s="1109"/>
      <c r="BWF124" s="1112">
        <f t="shared" ref="BWF124:BWF125" si="8367">BWB124+BWC124-BWD124+BWE124</f>
        <v>0</v>
      </c>
      <c r="BWG124" s="1109"/>
      <c r="BWH124" s="1109"/>
      <c r="BWI124" s="1109"/>
      <c r="BWJ124" s="1109"/>
      <c r="BWK124" s="1109"/>
      <c r="BWL124" s="1111"/>
      <c r="BWM124" s="1112">
        <f t="shared" ref="BWM124:BWM125" si="8368">BWG124+BWH124-BWI124+BWJ124-BWK124+BWL124</f>
        <v>0</v>
      </c>
      <c r="BWN124" s="1126"/>
      <c r="BWO124" s="1110"/>
    </row>
    <row r="125" spans="2:1965" ht="15" customHeight="1" x14ac:dyDescent="0.2">
      <c r="B125" s="1114" t="s">
        <v>782</v>
      </c>
      <c r="C125" s="1109"/>
      <c r="D125" s="1109"/>
      <c r="E125" s="1109"/>
      <c r="F125" s="1109"/>
      <c r="G125" s="1112">
        <f t="shared" si="8107"/>
        <v>0</v>
      </c>
      <c r="H125" s="1109"/>
      <c r="I125" s="1109"/>
      <c r="J125" s="1109"/>
      <c r="K125" s="1109"/>
      <c r="L125" s="1109"/>
      <c r="M125" s="1111"/>
      <c r="N125" s="1112">
        <f t="shared" si="8108"/>
        <v>0</v>
      </c>
      <c r="O125" s="1126"/>
      <c r="P125" s="1110"/>
      <c r="Q125" s="1109"/>
      <c r="R125" s="1109"/>
      <c r="S125" s="1109"/>
      <c r="T125" s="1109"/>
      <c r="U125" s="1112">
        <f t="shared" si="8109"/>
        <v>0</v>
      </c>
      <c r="V125" s="1109"/>
      <c r="W125" s="1109"/>
      <c r="X125" s="1109"/>
      <c r="Y125" s="1109"/>
      <c r="Z125" s="1109"/>
      <c r="AA125" s="1111"/>
      <c r="AB125" s="1112">
        <f t="shared" si="8110"/>
        <v>0</v>
      </c>
      <c r="AC125" s="1126"/>
      <c r="AD125" s="1110"/>
      <c r="AF125" s="1121"/>
      <c r="AG125" s="1109"/>
      <c r="AH125" s="1109"/>
      <c r="AI125" s="1109"/>
      <c r="AJ125" s="1112">
        <f t="shared" si="8111"/>
        <v>0</v>
      </c>
      <c r="AK125" s="1109"/>
      <c r="AL125" s="1109"/>
      <c r="AM125" s="1109"/>
      <c r="AN125" s="1109"/>
      <c r="AO125" s="1109"/>
      <c r="AP125" s="1111"/>
      <c r="AQ125" s="1112">
        <f t="shared" si="8112"/>
        <v>0</v>
      </c>
      <c r="AR125" s="1126"/>
      <c r="AS125" s="1110"/>
      <c r="AU125" s="1121"/>
      <c r="AV125" s="1109"/>
      <c r="AW125" s="1109"/>
      <c r="AX125" s="1109"/>
      <c r="AY125" s="1112">
        <f t="shared" si="8113"/>
        <v>0</v>
      </c>
      <c r="AZ125" s="1109"/>
      <c r="BA125" s="1109"/>
      <c r="BB125" s="1109"/>
      <c r="BC125" s="1109"/>
      <c r="BD125" s="1109"/>
      <c r="BE125" s="1111"/>
      <c r="BF125" s="1112">
        <f t="shared" si="8114"/>
        <v>0</v>
      </c>
      <c r="BG125" s="1126"/>
      <c r="BH125" s="1110"/>
      <c r="BJ125" s="1121"/>
      <c r="BK125" s="1109"/>
      <c r="BL125" s="1109"/>
      <c r="BM125" s="1109"/>
      <c r="BN125" s="1112">
        <f t="shared" si="8115"/>
        <v>0</v>
      </c>
      <c r="BO125" s="1109"/>
      <c r="BP125" s="1109"/>
      <c r="BQ125" s="1109"/>
      <c r="BR125" s="1109"/>
      <c r="BS125" s="1109"/>
      <c r="BT125" s="1111"/>
      <c r="BU125" s="1112">
        <f t="shared" si="8116"/>
        <v>0</v>
      </c>
      <c r="BV125" s="1126"/>
      <c r="BW125" s="1110"/>
      <c r="BY125" s="1121"/>
      <c r="BZ125" s="1109"/>
      <c r="CA125" s="1109"/>
      <c r="CB125" s="1109"/>
      <c r="CC125" s="1112">
        <f t="shared" si="8117"/>
        <v>0</v>
      </c>
      <c r="CD125" s="1109"/>
      <c r="CE125" s="1109"/>
      <c r="CF125" s="1109"/>
      <c r="CG125" s="1109"/>
      <c r="CH125" s="1109"/>
      <c r="CI125" s="1111"/>
      <c r="CJ125" s="1112">
        <f t="shared" si="8118"/>
        <v>0</v>
      </c>
      <c r="CK125" s="1126"/>
      <c r="CL125" s="1110"/>
      <c r="CN125" s="1121"/>
      <c r="CO125" s="1109"/>
      <c r="CP125" s="1109"/>
      <c r="CQ125" s="1109"/>
      <c r="CR125" s="1112">
        <f t="shared" si="8119"/>
        <v>0</v>
      </c>
      <c r="CS125" s="1109"/>
      <c r="CT125" s="1109"/>
      <c r="CU125" s="1109"/>
      <c r="CV125" s="1109"/>
      <c r="CW125" s="1109"/>
      <c r="CX125" s="1111"/>
      <c r="CY125" s="1112">
        <f t="shared" si="8120"/>
        <v>0</v>
      </c>
      <c r="CZ125" s="1126"/>
      <c r="DA125" s="1110"/>
      <c r="DC125" s="1121"/>
      <c r="DD125" s="1109"/>
      <c r="DE125" s="1109"/>
      <c r="DF125" s="1109"/>
      <c r="DG125" s="1112">
        <f t="shared" si="8121"/>
        <v>0</v>
      </c>
      <c r="DH125" s="1109"/>
      <c r="DI125" s="1109"/>
      <c r="DJ125" s="1109"/>
      <c r="DK125" s="1109"/>
      <c r="DL125" s="1109"/>
      <c r="DM125" s="1111"/>
      <c r="DN125" s="1112">
        <f t="shared" si="8122"/>
        <v>0</v>
      </c>
      <c r="DO125" s="1126"/>
      <c r="DP125" s="1110"/>
      <c r="DR125" s="1121"/>
      <c r="DS125" s="1109"/>
      <c r="DT125" s="1109"/>
      <c r="DU125" s="1109"/>
      <c r="DV125" s="1112">
        <f t="shared" si="8123"/>
        <v>0</v>
      </c>
      <c r="DW125" s="1109"/>
      <c r="DX125" s="1109"/>
      <c r="DY125" s="1109"/>
      <c r="DZ125" s="1109"/>
      <c r="EA125" s="1109"/>
      <c r="EB125" s="1111"/>
      <c r="EC125" s="1112">
        <f t="shared" si="8124"/>
        <v>0</v>
      </c>
      <c r="ED125" s="1126"/>
      <c r="EE125" s="1110"/>
      <c r="EG125" s="1121"/>
      <c r="EH125" s="1109"/>
      <c r="EI125" s="1109"/>
      <c r="EJ125" s="1109"/>
      <c r="EK125" s="1112">
        <f t="shared" si="8125"/>
        <v>0</v>
      </c>
      <c r="EL125" s="1109"/>
      <c r="EM125" s="1109"/>
      <c r="EN125" s="1109"/>
      <c r="EO125" s="1109"/>
      <c r="EP125" s="1109"/>
      <c r="EQ125" s="1111"/>
      <c r="ER125" s="1112">
        <f t="shared" si="8126"/>
        <v>0</v>
      </c>
      <c r="ES125" s="1126"/>
      <c r="ET125" s="1110"/>
      <c r="EV125" s="1121"/>
      <c r="EW125" s="1109"/>
      <c r="EX125" s="1109"/>
      <c r="EY125" s="1109"/>
      <c r="EZ125" s="1112">
        <f t="shared" si="8127"/>
        <v>0</v>
      </c>
      <c r="FA125" s="1109"/>
      <c r="FB125" s="1109"/>
      <c r="FC125" s="1109"/>
      <c r="FD125" s="1109"/>
      <c r="FE125" s="1109"/>
      <c r="FF125" s="1111"/>
      <c r="FG125" s="1112">
        <f t="shared" si="8128"/>
        <v>0</v>
      </c>
      <c r="FH125" s="1126"/>
      <c r="FI125" s="1110"/>
      <c r="FK125" s="1121"/>
      <c r="FL125" s="1109"/>
      <c r="FM125" s="1109"/>
      <c r="FN125" s="1109"/>
      <c r="FO125" s="1112">
        <f t="shared" si="8129"/>
        <v>0</v>
      </c>
      <c r="FP125" s="1109"/>
      <c r="FQ125" s="1109"/>
      <c r="FR125" s="1109"/>
      <c r="FS125" s="1109"/>
      <c r="FT125" s="1109"/>
      <c r="FU125" s="1111"/>
      <c r="FV125" s="1112">
        <f t="shared" si="8130"/>
        <v>0</v>
      </c>
      <c r="FW125" s="1126"/>
      <c r="FX125" s="1110"/>
      <c r="FZ125" s="1121"/>
      <c r="GA125" s="1109"/>
      <c r="GB125" s="1109"/>
      <c r="GC125" s="1109"/>
      <c r="GD125" s="1112">
        <f t="shared" si="8131"/>
        <v>0</v>
      </c>
      <c r="GE125" s="1109"/>
      <c r="GF125" s="1109"/>
      <c r="GG125" s="1109"/>
      <c r="GH125" s="1109"/>
      <c r="GI125" s="1109"/>
      <c r="GJ125" s="1111"/>
      <c r="GK125" s="1112">
        <f t="shared" si="8132"/>
        <v>0</v>
      </c>
      <c r="GL125" s="1126"/>
      <c r="GM125" s="1110"/>
      <c r="GO125" s="1121"/>
      <c r="GP125" s="1109"/>
      <c r="GQ125" s="1109"/>
      <c r="GR125" s="1109"/>
      <c r="GS125" s="1112">
        <f t="shared" si="8133"/>
        <v>0</v>
      </c>
      <c r="GT125" s="1109"/>
      <c r="GU125" s="1109"/>
      <c r="GV125" s="1109"/>
      <c r="GW125" s="1109"/>
      <c r="GX125" s="1109"/>
      <c r="GY125" s="1111"/>
      <c r="GZ125" s="1112">
        <f t="shared" si="8134"/>
        <v>0</v>
      </c>
      <c r="HA125" s="1126"/>
      <c r="HB125" s="1110"/>
      <c r="HD125" s="1121"/>
      <c r="HE125" s="1109"/>
      <c r="HF125" s="1109"/>
      <c r="HG125" s="1109"/>
      <c r="HH125" s="1112">
        <f t="shared" si="8135"/>
        <v>0</v>
      </c>
      <c r="HI125" s="1109"/>
      <c r="HJ125" s="1109"/>
      <c r="HK125" s="1109"/>
      <c r="HL125" s="1109"/>
      <c r="HM125" s="1109"/>
      <c r="HN125" s="1111"/>
      <c r="HO125" s="1112">
        <f t="shared" si="8136"/>
        <v>0</v>
      </c>
      <c r="HP125" s="1126"/>
      <c r="HQ125" s="1110"/>
      <c r="HS125" s="1121"/>
      <c r="HT125" s="1109"/>
      <c r="HU125" s="1109"/>
      <c r="HV125" s="1109"/>
      <c r="HW125" s="1112">
        <f t="shared" si="8137"/>
        <v>0</v>
      </c>
      <c r="HX125" s="1109"/>
      <c r="HY125" s="1109"/>
      <c r="HZ125" s="1109"/>
      <c r="IA125" s="1109"/>
      <c r="IB125" s="1109"/>
      <c r="IC125" s="1111"/>
      <c r="ID125" s="1112">
        <f t="shared" si="8138"/>
        <v>0</v>
      </c>
      <c r="IE125" s="1126"/>
      <c r="IF125" s="1110"/>
      <c r="IH125" s="1121"/>
      <c r="II125" s="1109"/>
      <c r="IJ125" s="1109"/>
      <c r="IK125" s="1109"/>
      <c r="IL125" s="1112">
        <f t="shared" si="8139"/>
        <v>0</v>
      </c>
      <c r="IM125" s="1109"/>
      <c r="IN125" s="1109"/>
      <c r="IO125" s="1109"/>
      <c r="IP125" s="1109"/>
      <c r="IQ125" s="1109"/>
      <c r="IR125" s="1111"/>
      <c r="IS125" s="1112">
        <f t="shared" si="8140"/>
        <v>0</v>
      </c>
      <c r="IT125" s="1126"/>
      <c r="IU125" s="1110"/>
      <c r="IW125" s="1121"/>
      <c r="IX125" s="1109"/>
      <c r="IY125" s="1109"/>
      <c r="IZ125" s="1109"/>
      <c r="JA125" s="1112">
        <f t="shared" si="8141"/>
        <v>0</v>
      </c>
      <c r="JB125" s="1109"/>
      <c r="JC125" s="1109"/>
      <c r="JD125" s="1109"/>
      <c r="JE125" s="1109"/>
      <c r="JF125" s="1109"/>
      <c r="JG125" s="1111"/>
      <c r="JH125" s="1112">
        <f t="shared" si="8142"/>
        <v>0</v>
      </c>
      <c r="JI125" s="1126"/>
      <c r="JJ125" s="1110"/>
      <c r="JL125" s="1121"/>
      <c r="JM125" s="1109"/>
      <c r="JN125" s="1109"/>
      <c r="JO125" s="1109"/>
      <c r="JP125" s="1112">
        <f t="shared" si="8143"/>
        <v>0</v>
      </c>
      <c r="JQ125" s="1109"/>
      <c r="JR125" s="1109"/>
      <c r="JS125" s="1109"/>
      <c r="JT125" s="1109"/>
      <c r="JU125" s="1109"/>
      <c r="JV125" s="1111"/>
      <c r="JW125" s="1112">
        <f t="shared" si="8144"/>
        <v>0</v>
      </c>
      <c r="JX125" s="1126"/>
      <c r="JY125" s="1110"/>
      <c r="KA125" s="1121"/>
      <c r="KB125" s="1109"/>
      <c r="KC125" s="1109"/>
      <c r="KD125" s="1109"/>
      <c r="KE125" s="1112">
        <f t="shared" si="8145"/>
        <v>0</v>
      </c>
      <c r="KF125" s="1109"/>
      <c r="KG125" s="1109"/>
      <c r="KH125" s="1109"/>
      <c r="KI125" s="1109"/>
      <c r="KJ125" s="1109"/>
      <c r="KK125" s="1111"/>
      <c r="KL125" s="1112">
        <f t="shared" si="8146"/>
        <v>0</v>
      </c>
      <c r="KM125" s="1126"/>
      <c r="KN125" s="1110"/>
      <c r="KP125" s="1121"/>
      <c r="KQ125" s="1109"/>
      <c r="KR125" s="1109"/>
      <c r="KS125" s="1109"/>
      <c r="KT125" s="1112">
        <f t="shared" si="8147"/>
        <v>0</v>
      </c>
      <c r="KU125" s="1109"/>
      <c r="KV125" s="1109"/>
      <c r="KW125" s="1109"/>
      <c r="KX125" s="1109"/>
      <c r="KY125" s="1109"/>
      <c r="KZ125" s="1111"/>
      <c r="LA125" s="1112">
        <f t="shared" si="8148"/>
        <v>0</v>
      </c>
      <c r="LB125" s="1126"/>
      <c r="LC125" s="1110"/>
      <c r="LE125" s="1121"/>
      <c r="LF125" s="1109"/>
      <c r="LG125" s="1109"/>
      <c r="LH125" s="1109"/>
      <c r="LI125" s="1112">
        <f t="shared" si="8149"/>
        <v>0</v>
      </c>
      <c r="LJ125" s="1109"/>
      <c r="LK125" s="1109"/>
      <c r="LL125" s="1109"/>
      <c r="LM125" s="1109"/>
      <c r="LN125" s="1109"/>
      <c r="LO125" s="1111"/>
      <c r="LP125" s="1112">
        <f t="shared" si="8150"/>
        <v>0</v>
      </c>
      <c r="LQ125" s="1126"/>
      <c r="LR125" s="1110"/>
      <c r="LT125" s="1121"/>
      <c r="LU125" s="1109"/>
      <c r="LV125" s="1109"/>
      <c r="LW125" s="1109"/>
      <c r="LX125" s="1112">
        <f t="shared" si="8151"/>
        <v>0</v>
      </c>
      <c r="LY125" s="1109"/>
      <c r="LZ125" s="1109"/>
      <c r="MA125" s="1109"/>
      <c r="MB125" s="1109"/>
      <c r="MC125" s="1109"/>
      <c r="MD125" s="1111"/>
      <c r="ME125" s="1112">
        <f t="shared" si="8152"/>
        <v>0</v>
      </c>
      <c r="MF125" s="1126"/>
      <c r="MG125" s="1110"/>
      <c r="MI125" s="1121"/>
      <c r="MJ125" s="1109"/>
      <c r="MK125" s="1109"/>
      <c r="ML125" s="1109"/>
      <c r="MM125" s="1112">
        <f t="shared" si="8153"/>
        <v>0</v>
      </c>
      <c r="MN125" s="1109"/>
      <c r="MO125" s="1109"/>
      <c r="MP125" s="1109"/>
      <c r="MQ125" s="1109"/>
      <c r="MR125" s="1109"/>
      <c r="MS125" s="1111"/>
      <c r="MT125" s="1112">
        <f t="shared" si="8154"/>
        <v>0</v>
      </c>
      <c r="MU125" s="1126"/>
      <c r="MV125" s="1110"/>
      <c r="MX125" s="1121"/>
      <c r="MY125" s="1109"/>
      <c r="MZ125" s="1109"/>
      <c r="NA125" s="1109"/>
      <c r="NB125" s="1112">
        <f t="shared" si="8155"/>
        <v>0</v>
      </c>
      <c r="NC125" s="1109"/>
      <c r="ND125" s="1109"/>
      <c r="NE125" s="1109"/>
      <c r="NF125" s="1109"/>
      <c r="NG125" s="1109"/>
      <c r="NH125" s="1111"/>
      <c r="NI125" s="1112">
        <f t="shared" si="8156"/>
        <v>0</v>
      </c>
      <c r="NJ125" s="1126"/>
      <c r="NK125" s="1110"/>
      <c r="NM125" s="1121"/>
      <c r="NN125" s="1109"/>
      <c r="NO125" s="1109"/>
      <c r="NP125" s="1109"/>
      <c r="NQ125" s="1112">
        <f t="shared" si="8157"/>
        <v>0</v>
      </c>
      <c r="NR125" s="1109"/>
      <c r="NS125" s="1109"/>
      <c r="NT125" s="1109"/>
      <c r="NU125" s="1109"/>
      <c r="NV125" s="1109"/>
      <c r="NW125" s="1111"/>
      <c r="NX125" s="1112">
        <f t="shared" si="8158"/>
        <v>0</v>
      </c>
      <c r="NY125" s="1126"/>
      <c r="NZ125" s="1110"/>
      <c r="OB125" s="1121"/>
      <c r="OC125" s="1109"/>
      <c r="OD125" s="1109"/>
      <c r="OE125" s="1109"/>
      <c r="OF125" s="1112">
        <f t="shared" si="8159"/>
        <v>0</v>
      </c>
      <c r="OG125" s="1109"/>
      <c r="OH125" s="1109"/>
      <c r="OI125" s="1109"/>
      <c r="OJ125" s="1109"/>
      <c r="OK125" s="1109"/>
      <c r="OL125" s="1111"/>
      <c r="OM125" s="1112">
        <f t="shared" si="8160"/>
        <v>0</v>
      </c>
      <c r="ON125" s="1126"/>
      <c r="OO125" s="1110"/>
      <c r="OQ125" s="1121"/>
      <c r="OR125" s="1109"/>
      <c r="OS125" s="1109"/>
      <c r="OT125" s="1109"/>
      <c r="OU125" s="1112">
        <f t="shared" si="8161"/>
        <v>0</v>
      </c>
      <c r="OV125" s="1109"/>
      <c r="OW125" s="1109"/>
      <c r="OX125" s="1109"/>
      <c r="OY125" s="1109"/>
      <c r="OZ125" s="1109"/>
      <c r="PA125" s="1111"/>
      <c r="PB125" s="1112">
        <f t="shared" si="8162"/>
        <v>0</v>
      </c>
      <c r="PC125" s="1126"/>
      <c r="PD125" s="1110"/>
      <c r="PF125" s="1121"/>
      <c r="PG125" s="1109"/>
      <c r="PH125" s="1109"/>
      <c r="PI125" s="1109"/>
      <c r="PJ125" s="1112">
        <f t="shared" si="8163"/>
        <v>0</v>
      </c>
      <c r="PK125" s="1109"/>
      <c r="PL125" s="1109"/>
      <c r="PM125" s="1109"/>
      <c r="PN125" s="1109"/>
      <c r="PO125" s="1109"/>
      <c r="PP125" s="1111"/>
      <c r="PQ125" s="1112">
        <f t="shared" si="8164"/>
        <v>0</v>
      </c>
      <c r="PR125" s="1126"/>
      <c r="PS125" s="1110"/>
      <c r="PU125" s="1121"/>
      <c r="PV125" s="1109"/>
      <c r="PW125" s="1109"/>
      <c r="PX125" s="1109"/>
      <c r="PY125" s="1112">
        <f t="shared" si="8165"/>
        <v>0</v>
      </c>
      <c r="PZ125" s="1109"/>
      <c r="QA125" s="1109"/>
      <c r="QB125" s="1109"/>
      <c r="QC125" s="1109"/>
      <c r="QD125" s="1109"/>
      <c r="QE125" s="1111"/>
      <c r="QF125" s="1112">
        <f t="shared" si="8166"/>
        <v>0</v>
      </c>
      <c r="QG125" s="1126"/>
      <c r="QH125" s="1110"/>
      <c r="QJ125" s="1121"/>
      <c r="QK125" s="1109"/>
      <c r="QL125" s="1109"/>
      <c r="QM125" s="1109"/>
      <c r="QN125" s="1112">
        <f t="shared" si="8167"/>
        <v>0</v>
      </c>
      <c r="QO125" s="1109"/>
      <c r="QP125" s="1109"/>
      <c r="QQ125" s="1109"/>
      <c r="QR125" s="1109"/>
      <c r="QS125" s="1109"/>
      <c r="QT125" s="1111"/>
      <c r="QU125" s="1112">
        <f t="shared" si="8168"/>
        <v>0</v>
      </c>
      <c r="QV125" s="1126"/>
      <c r="QW125" s="1110"/>
      <c r="QY125" s="1121"/>
      <c r="QZ125" s="1109"/>
      <c r="RA125" s="1109"/>
      <c r="RB125" s="1109"/>
      <c r="RC125" s="1112">
        <f t="shared" si="8169"/>
        <v>0</v>
      </c>
      <c r="RD125" s="1109"/>
      <c r="RE125" s="1109"/>
      <c r="RF125" s="1109"/>
      <c r="RG125" s="1109"/>
      <c r="RH125" s="1109"/>
      <c r="RI125" s="1111"/>
      <c r="RJ125" s="1112">
        <f t="shared" si="8170"/>
        <v>0</v>
      </c>
      <c r="RK125" s="1126"/>
      <c r="RL125" s="1110"/>
      <c r="RN125" s="1121"/>
      <c r="RO125" s="1109"/>
      <c r="RP125" s="1109"/>
      <c r="RQ125" s="1109"/>
      <c r="RR125" s="1112">
        <f t="shared" si="8171"/>
        <v>0</v>
      </c>
      <c r="RS125" s="1109"/>
      <c r="RT125" s="1109"/>
      <c r="RU125" s="1109"/>
      <c r="RV125" s="1109"/>
      <c r="RW125" s="1109"/>
      <c r="RX125" s="1111"/>
      <c r="RY125" s="1112">
        <f t="shared" si="8172"/>
        <v>0</v>
      </c>
      <c r="RZ125" s="1126"/>
      <c r="SA125" s="1110"/>
      <c r="SC125" s="1121"/>
      <c r="SD125" s="1109"/>
      <c r="SE125" s="1109"/>
      <c r="SF125" s="1109"/>
      <c r="SG125" s="1112">
        <f t="shared" si="8173"/>
        <v>0</v>
      </c>
      <c r="SH125" s="1109"/>
      <c r="SI125" s="1109"/>
      <c r="SJ125" s="1109"/>
      <c r="SK125" s="1109"/>
      <c r="SL125" s="1109"/>
      <c r="SM125" s="1111"/>
      <c r="SN125" s="1112">
        <f t="shared" si="8174"/>
        <v>0</v>
      </c>
      <c r="SO125" s="1126"/>
      <c r="SP125" s="1110"/>
      <c r="SR125" s="1121"/>
      <c r="SS125" s="1109"/>
      <c r="ST125" s="1109"/>
      <c r="SU125" s="1109"/>
      <c r="SV125" s="1112">
        <f t="shared" si="8175"/>
        <v>0</v>
      </c>
      <c r="SW125" s="1109"/>
      <c r="SX125" s="1109"/>
      <c r="SY125" s="1109"/>
      <c r="SZ125" s="1109"/>
      <c r="TA125" s="1109"/>
      <c r="TB125" s="1111"/>
      <c r="TC125" s="1112">
        <f t="shared" si="8176"/>
        <v>0</v>
      </c>
      <c r="TD125" s="1126"/>
      <c r="TE125" s="1110"/>
      <c r="TG125" s="1121"/>
      <c r="TH125" s="1109"/>
      <c r="TI125" s="1109"/>
      <c r="TJ125" s="1109"/>
      <c r="TK125" s="1112">
        <f t="shared" si="8177"/>
        <v>0</v>
      </c>
      <c r="TL125" s="1109"/>
      <c r="TM125" s="1109"/>
      <c r="TN125" s="1109"/>
      <c r="TO125" s="1109"/>
      <c r="TP125" s="1109"/>
      <c r="TQ125" s="1111"/>
      <c r="TR125" s="1112">
        <f t="shared" si="8178"/>
        <v>0</v>
      </c>
      <c r="TS125" s="1126"/>
      <c r="TT125" s="1110"/>
      <c r="TV125" s="1121"/>
      <c r="TW125" s="1109"/>
      <c r="TX125" s="1109"/>
      <c r="TY125" s="1109"/>
      <c r="TZ125" s="1112">
        <f t="shared" si="8179"/>
        <v>0</v>
      </c>
      <c r="UA125" s="1109"/>
      <c r="UB125" s="1109"/>
      <c r="UC125" s="1109"/>
      <c r="UD125" s="1109"/>
      <c r="UE125" s="1109"/>
      <c r="UF125" s="1111"/>
      <c r="UG125" s="1112">
        <f t="shared" si="8180"/>
        <v>0</v>
      </c>
      <c r="UH125" s="1126"/>
      <c r="UI125" s="1110"/>
      <c r="UK125" s="1121"/>
      <c r="UL125" s="1109"/>
      <c r="UM125" s="1109"/>
      <c r="UN125" s="1109"/>
      <c r="UO125" s="1112">
        <f t="shared" si="8181"/>
        <v>0</v>
      </c>
      <c r="UP125" s="1109"/>
      <c r="UQ125" s="1109"/>
      <c r="UR125" s="1109"/>
      <c r="US125" s="1109"/>
      <c r="UT125" s="1109"/>
      <c r="UU125" s="1111"/>
      <c r="UV125" s="1112">
        <f t="shared" si="8182"/>
        <v>0</v>
      </c>
      <c r="UW125" s="1126"/>
      <c r="UX125" s="1110"/>
      <c r="UZ125" s="1121"/>
      <c r="VA125" s="1109"/>
      <c r="VB125" s="1109"/>
      <c r="VC125" s="1109"/>
      <c r="VD125" s="1112">
        <f t="shared" si="8183"/>
        <v>0</v>
      </c>
      <c r="VE125" s="1109"/>
      <c r="VF125" s="1109"/>
      <c r="VG125" s="1109"/>
      <c r="VH125" s="1109"/>
      <c r="VI125" s="1109"/>
      <c r="VJ125" s="1111"/>
      <c r="VK125" s="1112">
        <f t="shared" si="8184"/>
        <v>0</v>
      </c>
      <c r="VL125" s="1126"/>
      <c r="VM125" s="1110"/>
      <c r="VO125" s="1121"/>
      <c r="VP125" s="1109"/>
      <c r="VQ125" s="1109"/>
      <c r="VR125" s="1109"/>
      <c r="VS125" s="1112">
        <f t="shared" si="8185"/>
        <v>0</v>
      </c>
      <c r="VT125" s="1109"/>
      <c r="VU125" s="1109"/>
      <c r="VV125" s="1109"/>
      <c r="VW125" s="1109"/>
      <c r="VX125" s="1109"/>
      <c r="VY125" s="1111"/>
      <c r="VZ125" s="1112">
        <f t="shared" si="8186"/>
        <v>0</v>
      </c>
      <c r="WA125" s="1126"/>
      <c r="WB125" s="1110"/>
      <c r="WD125" s="1121"/>
      <c r="WE125" s="1109"/>
      <c r="WF125" s="1109"/>
      <c r="WG125" s="1109"/>
      <c r="WH125" s="1112">
        <f t="shared" si="8187"/>
        <v>0</v>
      </c>
      <c r="WI125" s="1109"/>
      <c r="WJ125" s="1109"/>
      <c r="WK125" s="1109"/>
      <c r="WL125" s="1109"/>
      <c r="WM125" s="1109"/>
      <c r="WN125" s="1111"/>
      <c r="WO125" s="1112">
        <f t="shared" si="8188"/>
        <v>0</v>
      </c>
      <c r="WP125" s="1126"/>
      <c r="WQ125" s="1110"/>
      <c r="WS125" s="1121"/>
      <c r="WT125" s="1109"/>
      <c r="WU125" s="1109"/>
      <c r="WV125" s="1109"/>
      <c r="WW125" s="1112">
        <f t="shared" si="8189"/>
        <v>0</v>
      </c>
      <c r="WX125" s="1109"/>
      <c r="WY125" s="1109"/>
      <c r="WZ125" s="1109"/>
      <c r="XA125" s="1109"/>
      <c r="XB125" s="1109"/>
      <c r="XC125" s="1111"/>
      <c r="XD125" s="1112">
        <f t="shared" si="8190"/>
        <v>0</v>
      </c>
      <c r="XE125" s="1126"/>
      <c r="XF125" s="1110"/>
      <c r="XH125" s="1121"/>
      <c r="XI125" s="1109"/>
      <c r="XJ125" s="1109"/>
      <c r="XK125" s="1109"/>
      <c r="XL125" s="1112">
        <f t="shared" si="8191"/>
        <v>0</v>
      </c>
      <c r="XM125" s="1109"/>
      <c r="XN125" s="1109"/>
      <c r="XO125" s="1109"/>
      <c r="XP125" s="1109"/>
      <c r="XQ125" s="1109"/>
      <c r="XR125" s="1111"/>
      <c r="XS125" s="1112">
        <f t="shared" si="8192"/>
        <v>0</v>
      </c>
      <c r="XT125" s="1126"/>
      <c r="XU125" s="1110"/>
      <c r="XW125" s="1121"/>
      <c r="XX125" s="1109"/>
      <c r="XY125" s="1109"/>
      <c r="XZ125" s="1109"/>
      <c r="YA125" s="1112">
        <f t="shared" si="8193"/>
        <v>0</v>
      </c>
      <c r="YB125" s="1109"/>
      <c r="YC125" s="1109"/>
      <c r="YD125" s="1109"/>
      <c r="YE125" s="1109"/>
      <c r="YF125" s="1109"/>
      <c r="YG125" s="1111"/>
      <c r="YH125" s="1112">
        <f t="shared" si="8194"/>
        <v>0</v>
      </c>
      <c r="YI125" s="1126"/>
      <c r="YJ125" s="1110"/>
      <c r="YL125" s="1121"/>
      <c r="YM125" s="1109"/>
      <c r="YN125" s="1109"/>
      <c r="YO125" s="1109"/>
      <c r="YP125" s="1112">
        <f t="shared" si="8195"/>
        <v>0</v>
      </c>
      <c r="YQ125" s="1109"/>
      <c r="YR125" s="1109"/>
      <c r="YS125" s="1109"/>
      <c r="YT125" s="1109"/>
      <c r="YU125" s="1109"/>
      <c r="YV125" s="1111"/>
      <c r="YW125" s="1112">
        <f t="shared" si="8196"/>
        <v>0</v>
      </c>
      <c r="YX125" s="1126"/>
      <c r="YY125" s="1110"/>
      <c r="ZA125" s="1121"/>
      <c r="ZB125" s="1109"/>
      <c r="ZC125" s="1109"/>
      <c r="ZD125" s="1109"/>
      <c r="ZE125" s="1112">
        <f t="shared" si="8197"/>
        <v>0</v>
      </c>
      <c r="ZF125" s="1109"/>
      <c r="ZG125" s="1109"/>
      <c r="ZH125" s="1109"/>
      <c r="ZI125" s="1109"/>
      <c r="ZJ125" s="1109"/>
      <c r="ZK125" s="1111"/>
      <c r="ZL125" s="1112">
        <f t="shared" si="8198"/>
        <v>0</v>
      </c>
      <c r="ZM125" s="1126"/>
      <c r="ZN125" s="1110"/>
      <c r="ZP125" s="1121"/>
      <c r="ZQ125" s="1109"/>
      <c r="ZR125" s="1109"/>
      <c r="ZS125" s="1109"/>
      <c r="ZT125" s="1112">
        <f t="shared" si="8199"/>
        <v>0</v>
      </c>
      <c r="ZU125" s="1109"/>
      <c r="ZV125" s="1109"/>
      <c r="ZW125" s="1109"/>
      <c r="ZX125" s="1109"/>
      <c r="ZY125" s="1109"/>
      <c r="ZZ125" s="1111"/>
      <c r="AAA125" s="1112">
        <f t="shared" si="8200"/>
        <v>0</v>
      </c>
      <c r="AAB125" s="1126"/>
      <c r="AAC125" s="1110"/>
      <c r="AAE125" s="1121"/>
      <c r="AAF125" s="1109"/>
      <c r="AAG125" s="1109"/>
      <c r="AAH125" s="1109"/>
      <c r="AAI125" s="1112">
        <f t="shared" si="8201"/>
        <v>0</v>
      </c>
      <c r="AAJ125" s="1109"/>
      <c r="AAK125" s="1109"/>
      <c r="AAL125" s="1109"/>
      <c r="AAM125" s="1109"/>
      <c r="AAN125" s="1109"/>
      <c r="AAO125" s="1111"/>
      <c r="AAP125" s="1112">
        <f t="shared" si="8202"/>
        <v>0</v>
      </c>
      <c r="AAQ125" s="1126"/>
      <c r="AAR125" s="1110"/>
      <c r="AAT125" s="1121"/>
      <c r="AAU125" s="1109"/>
      <c r="AAV125" s="1109"/>
      <c r="AAW125" s="1109"/>
      <c r="AAX125" s="1112">
        <f t="shared" si="8203"/>
        <v>0</v>
      </c>
      <c r="AAY125" s="1109"/>
      <c r="AAZ125" s="1109"/>
      <c r="ABA125" s="1109"/>
      <c r="ABB125" s="1109"/>
      <c r="ABC125" s="1109"/>
      <c r="ABD125" s="1111"/>
      <c r="ABE125" s="1112">
        <f t="shared" si="8204"/>
        <v>0</v>
      </c>
      <c r="ABF125" s="1126"/>
      <c r="ABG125" s="1110"/>
      <c r="ABI125" s="1121"/>
      <c r="ABJ125" s="1109"/>
      <c r="ABK125" s="1109"/>
      <c r="ABL125" s="1109"/>
      <c r="ABM125" s="1112">
        <f t="shared" si="8205"/>
        <v>0</v>
      </c>
      <c r="ABN125" s="1109"/>
      <c r="ABO125" s="1109"/>
      <c r="ABP125" s="1109"/>
      <c r="ABQ125" s="1109"/>
      <c r="ABR125" s="1109"/>
      <c r="ABS125" s="1111"/>
      <c r="ABT125" s="1112">
        <f t="shared" si="8206"/>
        <v>0</v>
      </c>
      <c r="ABU125" s="1126"/>
      <c r="ABV125" s="1110"/>
      <c r="ABX125" s="1121"/>
      <c r="ABY125" s="1109"/>
      <c r="ABZ125" s="1109"/>
      <c r="ACA125" s="1109"/>
      <c r="ACB125" s="1112">
        <f t="shared" si="8207"/>
        <v>0</v>
      </c>
      <c r="ACC125" s="1109"/>
      <c r="ACD125" s="1109"/>
      <c r="ACE125" s="1109"/>
      <c r="ACF125" s="1109"/>
      <c r="ACG125" s="1109"/>
      <c r="ACH125" s="1111"/>
      <c r="ACI125" s="1112">
        <f t="shared" si="8208"/>
        <v>0</v>
      </c>
      <c r="ACJ125" s="1126"/>
      <c r="ACK125" s="1110"/>
      <c r="ACM125" s="1121"/>
      <c r="ACN125" s="1109"/>
      <c r="ACO125" s="1109"/>
      <c r="ACP125" s="1109"/>
      <c r="ACQ125" s="1112">
        <f t="shared" si="8209"/>
        <v>0</v>
      </c>
      <c r="ACR125" s="1109"/>
      <c r="ACS125" s="1109"/>
      <c r="ACT125" s="1109"/>
      <c r="ACU125" s="1109"/>
      <c r="ACV125" s="1109"/>
      <c r="ACW125" s="1111"/>
      <c r="ACX125" s="1112">
        <f t="shared" si="8210"/>
        <v>0</v>
      </c>
      <c r="ACY125" s="1126"/>
      <c r="ACZ125" s="1110"/>
      <c r="ADB125" s="1121"/>
      <c r="ADC125" s="1109"/>
      <c r="ADD125" s="1109"/>
      <c r="ADE125" s="1109"/>
      <c r="ADF125" s="1112">
        <f t="shared" si="8211"/>
        <v>0</v>
      </c>
      <c r="ADG125" s="1109"/>
      <c r="ADH125" s="1109"/>
      <c r="ADI125" s="1109"/>
      <c r="ADJ125" s="1109"/>
      <c r="ADK125" s="1109"/>
      <c r="ADL125" s="1111"/>
      <c r="ADM125" s="1112">
        <f t="shared" si="8212"/>
        <v>0</v>
      </c>
      <c r="ADN125" s="1126"/>
      <c r="ADO125" s="1110"/>
      <c r="ADQ125" s="1121"/>
      <c r="ADR125" s="1109"/>
      <c r="ADS125" s="1109"/>
      <c r="ADT125" s="1109"/>
      <c r="ADU125" s="1112">
        <f t="shared" si="8213"/>
        <v>0</v>
      </c>
      <c r="ADV125" s="1109"/>
      <c r="ADW125" s="1109"/>
      <c r="ADX125" s="1109"/>
      <c r="ADY125" s="1109"/>
      <c r="ADZ125" s="1109"/>
      <c r="AEA125" s="1111"/>
      <c r="AEB125" s="1112">
        <f t="shared" si="8214"/>
        <v>0</v>
      </c>
      <c r="AEC125" s="1126"/>
      <c r="AED125" s="1110"/>
      <c r="AEF125" s="1121"/>
      <c r="AEG125" s="1109"/>
      <c r="AEH125" s="1109"/>
      <c r="AEI125" s="1109"/>
      <c r="AEJ125" s="1112">
        <f t="shared" si="8215"/>
        <v>0</v>
      </c>
      <c r="AEK125" s="1109"/>
      <c r="AEL125" s="1109"/>
      <c r="AEM125" s="1109"/>
      <c r="AEN125" s="1109"/>
      <c r="AEO125" s="1109"/>
      <c r="AEP125" s="1111"/>
      <c r="AEQ125" s="1112">
        <f t="shared" si="8216"/>
        <v>0</v>
      </c>
      <c r="AER125" s="1126"/>
      <c r="AES125" s="1110"/>
      <c r="AEU125" s="1121"/>
      <c r="AEV125" s="1109"/>
      <c r="AEW125" s="1109"/>
      <c r="AEX125" s="1109"/>
      <c r="AEY125" s="1112">
        <f t="shared" si="8217"/>
        <v>0</v>
      </c>
      <c r="AEZ125" s="1109"/>
      <c r="AFA125" s="1109"/>
      <c r="AFB125" s="1109"/>
      <c r="AFC125" s="1109"/>
      <c r="AFD125" s="1109"/>
      <c r="AFE125" s="1111"/>
      <c r="AFF125" s="1112">
        <f t="shared" si="8218"/>
        <v>0</v>
      </c>
      <c r="AFG125" s="1126"/>
      <c r="AFH125" s="1110"/>
      <c r="AFJ125" s="1121"/>
      <c r="AFK125" s="1109"/>
      <c r="AFL125" s="1109"/>
      <c r="AFM125" s="1109"/>
      <c r="AFN125" s="1112">
        <f t="shared" si="8219"/>
        <v>0</v>
      </c>
      <c r="AFO125" s="1109"/>
      <c r="AFP125" s="1109"/>
      <c r="AFQ125" s="1109"/>
      <c r="AFR125" s="1109"/>
      <c r="AFS125" s="1109"/>
      <c r="AFT125" s="1111"/>
      <c r="AFU125" s="1112">
        <f t="shared" si="8220"/>
        <v>0</v>
      </c>
      <c r="AFV125" s="1126"/>
      <c r="AFW125" s="1110"/>
      <c r="AFY125" s="1121"/>
      <c r="AFZ125" s="1109"/>
      <c r="AGA125" s="1109"/>
      <c r="AGB125" s="1109"/>
      <c r="AGC125" s="1112">
        <f t="shared" si="8221"/>
        <v>0</v>
      </c>
      <c r="AGD125" s="1109"/>
      <c r="AGE125" s="1109"/>
      <c r="AGF125" s="1109"/>
      <c r="AGG125" s="1109"/>
      <c r="AGH125" s="1109"/>
      <c r="AGI125" s="1111"/>
      <c r="AGJ125" s="1112">
        <f t="shared" si="8222"/>
        <v>0</v>
      </c>
      <c r="AGK125" s="1126"/>
      <c r="AGL125" s="1110"/>
      <c r="AGN125" s="1121"/>
      <c r="AGO125" s="1109"/>
      <c r="AGP125" s="1109"/>
      <c r="AGQ125" s="1109"/>
      <c r="AGR125" s="1112">
        <f t="shared" si="8223"/>
        <v>0</v>
      </c>
      <c r="AGS125" s="1109"/>
      <c r="AGT125" s="1109"/>
      <c r="AGU125" s="1109"/>
      <c r="AGV125" s="1109"/>
      <c r="AGW125" s="1109"/>
      <c r="AGX125" s="1111"/>
      <c r="AGY125" s="1112">
        <f t="shared" si="8224"/>
        <v>0</v>
      </c>
      <c r="AGZ125" s="1126"/>
      <c r="AHA125" s="1110"/>
      <c r="AHC125" s="1121"/>
      <c r="AHD125" s="1109"/>
      <c r="AHE125" s="1109"/>
      <c r="AHF125" s="1109"/>
      <c r="AHG125" s="1112">
        <f t="shared" si="8225"/>
        <v>0</v>
      </c>
      <c r="AHH125" s="1109"/>
      <c r="AHI125" s="1109"/>
      <c r="AHJ125" s="1109"/>
      <c r="AHK125" s="1109"/>
      <c r="AHL125" s="1109"/>
      <c r="AHM125" s="1111"/>
      <c r="AHN125" s="1112">
        <f t="shared" si="8226"/>
        <v>0</v>
      </c>
      <c r="AHO125" s="1126"/>
      <c r="AHP125" s="1110"/>
      <c r="AHR125" s="1121"/>
      <c r="AHS125" s="1109"/>
      <c r="AHT125" s="1109"/>
      <c r="AHU125" s="1109"/>
      <c r="AHV125" s="1112">
        <f t="shared" si="8227"/>
        <v>0</v>
      </c>
      <c r="AHW125" s="1109"/>
      <c r="AHX125" s="1109"/>
      <c r="AHY125" s="1109"/>
      <c r="AHZ125" s="1109"/>
      <c r="AIA125" s="1109"/>
      <c r="AIB125" s="1111"/>
      <c r="AIC125" s="1112">
        <f t="shared" si="8228"/>
        <v>0</v>
      </c>
      <c r="AID125" s="1126"/>
      <c r="AIE125" s="1110"/>
      <c r="AIG125" s="1121"/>
      <c r="AIH125" s="1109"/>
      <c r="AII125" s="1109"/>
      <c r="AIJ125" s="1109"/>
      <c r="AIK125" s="1112">
        <f t="shared" si="8229"/>
        <v>0</v>
      </c>
      <c r="AIL125" s="1109"/>
      <c r="AIM125" s="1109"/>
      <c r="AIN125" s="1109"/>
      <c r="AIO125" s="1109"/>
      <c r="AIP125" s="1109"/>
      <c r="AIQ125" s="1111"/>
      <c r="AIR125" s="1112">
        <f t="shared" si="8230"/>
        <v>0</v>
      </c>
      <c r="AIS125" s="1126"/>
      <c r="AIT125" s="1110"/>
      <c r="AIV125" s="1121"/>
      <c r="AIW125" s="1109"/>
      <c r="AIX125" s="1109"/>
      <c r="AIY125" s="1109"/>
      <c r="AIZ125" s="1112">
        <f t="shared" si="8231"/>
        <v>0</v>
      </c>
      <c r="AJA125" s="1109"/>
      <c r="AJB125" s="1109"/>
      <c r="AJC125" s="1109"/>
      <c r="AJD125" s="1109"/>
      <c r="AJE125" s="1109"/>
      <c r="AJF125" s="1111"/>
      <c r="AJG125" s="1112">
        <f t="shared" si="8232"/>
        <v>0</v>
      </c>
      <c r="AJH125" s="1126"/>
      <c r="AJI125" s="1110"/>
      <c r="AJK125" s="1121"/>
      <c r="AJL125" s="1109"/>
      <c r="AJM125" s="1109"/>
      <c r="AJN125" s="1109"/>
      <c r="AJO125" s="1112">
        <f t="shared" si="8233"/>
        <v>0</v>
      </c>
      <c r="AJP125" s="1109"/>
      <c r="AJQ125" s="1109"/>
      <c r="AJR125" s="1109"/>
      <c r="AJS125" s="1109"/>
      <c r="AJT125" s="1109"/>
      <c r="AJU125" s="1111"/>
      <c r="AJV125" s="1112">
        <f t="shared" si="8234"/>
        <v>0</v>
      </c>
      <c r="AJW125" s="1126"/>
      <c r="AJX125" s="1110"/>
      <c r="AJZ125" s="1121"/>
      <c r="AKA125" s="1109"/>
      <c r="AKB125" s="1109"/>
      <c r="AKC125" s="1109"/>
      <c r="AKD125" s="1112">
        <f t="shared" si="8235"/>
        <v>0</v>
      </c>
      <c r="AKE125" s="1109"/>
      <c r="AKF125" s="1109"/>
      <c r="AKG125" s="1109"/>
      <c r="AKH125" s="1109"/>
      <c r="AKI125" s="1109"/>
      <c r="AKJ125" s="1111"/>
      <c r="AKK125" s="1112">
        <f t="shared" si="8236"/>
        <v>0</v>
      </c>
      <c r="AKL125" s="1126"/>
      <c r="AKM125" s="1110"/>
      <c r="AKO125" s="1121"/>
      <c r="AKP125" s="1109"/>
      <c r="AKQ125" s="1109"/>
      <c r="AKR125" s="1109"/>
      <c r="AKS125" s="1112">
        <f t="shared" si="8237"/>
        <v>0</v>
      </c>
      <c r="AKT125" s="1109"/>
      <c r="AKU125" s="1109"/>
      <c r="AKV125" s="1109"/>
      <c r="AKW125" s="1109"/>
      <c r="AKX125" s="1109"/>
      <c r="AKY125" s="1111"/>
      <c r="AKZ125" s="1112">
        <f t="shared" si="8238"/>
        <v>0</v>
      </c>
      <c r="ALA125" s="1126"/>
      <c r="ALB125" s="1110"/>
      <c r="ALD125" s="1121"/>
      <c r="ALE125" s="1109"/>
      <c r="ALF125" s="1109"/>
      <c r="ALG125" s="1109"/>
      <c r="ALH125" s="1112">
        <f t="shared" si="8239"/>
        <v>0</v>
      </c>
      <c r="ALI125" s="1109"/>
      <c r="ALJ125" s="1109"/>
      <c r="ALK125" s="1109"/>
      <c r="ALL125" s="1109"/>
      <c r="ALM125" s="1109"/>
      <c r="ALN125" s="1111"/>
      <c r="ALO125" s="1112">
        <f t="shared" si="8240"/>
        <v>0</v>
      </c>
      <c r="ALP125" s="1126"/>
      <c r="ALQ125" s="1110"/>
      <c r="ALS125" s="1121"/>
      <c r="ALT125" s="1109"/>
      <c r="ALU125" s="1109"/>
      <c r="ALV125" s="1109"/>
      <c r="ALW125" s="1112">
        <f t="shared" si="8241"/>
        <v>0</v>
      </c>
      <c r="ALX125" s="1109"/>
      <c r="ALY125" s="1109"/>
      <c r="ALZ125" s="1109"/>
      <c r="AMA125" s="1109"/>
      <c r="AMB125" s="1109"/>
      <c r="AMC125" s="1111"/>
      <c r="AMD125" s="1112">
        <f t="shared" si="8242"/>
        <v>0</v>
      </c>
      <c r="AME125" s="1126"/>
      <c r="AMF125" s="1110"/>
      <c r="AMH125" s="1121"/>
      <c r="AMI125" s="1109"/>
      <c r="AMJ125" s="1109"/>
      <c r="AMK125" s="1109"/>
      <c r="AML125" s="1112">
        <f t="shared" si="8243"/>
        <v>0</v>
      </c>
      <c r="AMM125" s="1109"/>
      <c r="AMN125" s="1109"/>
      <c r="AMO125" s="1109"/>
      <c r="AMP125" s="1109"/>
      <c r="AMQ125" s="1109"/>
      <c r="AMR125" s="1111"/>
      <c r="AMS125" s="1112">
        <f t="shared" si="8244"/>
        <v>0</v>
      </c>
      <c r="AMT125" s="1126"/>
      <c r="AMU125" s="1110"/>
      <c r="AMW125" s="1121"/>
      <c r="AMX125" s="1109"/>
      <c r="AMY125" s="1109"/>
      <c r="AMZ125" s="1109"/>
      <c r="ANA125" s="1112">
        <f t="shared" si="8245"/>
        <v>0</v>
      </c>
      <c r="ANB125" s="1109"/>
      <c r="ANC125" s="1109"/>
      <c r="AND125" s="1109"/>
      <c r="ANE125" s="1109"/>
      <c r="ANF125" s="1109"/>
      <c r="ANG125" s="1111"/>
      <c r="ANH125" s="1112">
        <f t="shared" si="8246"/>
        <v>0</v>
      </c>
      <c r="ANI125" s="1126"/>
      <c r="ANJ125" s="1110"/>
      <c r="ANL125" s="1121"/>
      <c r="ANM125" s="1109"/>
      <c r="ANN125" s="1109"/>
      <c r="ANO125" s="1109"/>
      <c r="ANP125" s="1112">
        <f t="shared" si="8247"/>
        <v>0</v>
      </c>
      <c r="ANQ125" s="1109"/>
      <c r="ANR125" s="1109"/>
      <c r="ANS125" s="1109"/>
      <c r="ANT125" s="1109"/>
      <c r="ANU125" s="1109"/>
      <c r="ANV125" s="1111"/>
      <c r="ANW125" s="1112">
        <f t="shared" si="8248"/>
        <v>0</v>
      </c>
      <c r="ANX125" s="1126"/>
      <c r="ANY125" s="1110"/>
      <c r="AOA125" s="1121"/>
      <c r="AOB125" s="1109"/>
      <c r="AOC125" s="1109"/>
      <c r="AOD125" s="1109"/>
      <c r="AOE125" s="1112">
        <f t="shared" si="8249"/>
        <v>0</v>
      </c>
      <c r="AOF125" s="1109"/>
      <c r="AOG125" s="1109"/>
      <c r="AOH125" s="1109"/>
      <c r="AOI125" s="1109"/>
      <c r="AOJ125" s="1109"/>
      <c r="AOK125" s="1111"/>
      <c r="AOL125" s="1112">
        <f t="shared" si="8250"/>
        <v>0</v>
      </c>
      <c r="AOM125" s="1126"/>
      <c r="AON125" s="1110"/>
      <c r="AOP125" s="1121"/>
      <c r="AOQ125" s="1109"/>
      <c r="AOR125" s="1109"/>
      <c r="AOS125" s="1109"/>
      <c r="AOT125" s="1112">
        <f t="shared" si="8251"/>
        <v>0</v>
      </c>
      <c r="AOU125" s="1109"/>
      <c r="AOV125" s="1109"/>
      <c r="AOW125" s="1109"/>
      <c r="AOX125" s="1109"/>
      <c r="AOY125" s="1109"/>
      <c r="AOZ125" s="1111"/>
      <c r="APA125" s="1112">
        <f t="shared" si="8252"/>
        <v>0</v>
      </c>
      <c r="APB125" s="1126"/>
      <c r="APC125" s="1110"/>
      <c r="APE125" s="1121"/>
      <c r="APF125" s="1109"/>
      <c r="APG125" s="1109"/>
      <c r="APH125" s="1109"/>
      <c r="API125" s="1112">
        <f t="shared" si="8253"/>
        <v>0</v>
      </c>
      <c r="APJ125" s="1109"/>
      <c r="APK125" s="1109"/>
      <c r="APL125" s="1109"/>
      <c r="APM125" s="1109"/>
      <c r="APN125" s="1109"/>
      <c r="APO125" s="1111"/>
      <c r="APP125" s="1112">
        <f t="shared" si="8254"/>
        <v>0</v>
      </c>
      <c r="APQ125" s="1126"/>
      <c r="APR125" s="1110"/>
      <c r="APT125" s="1121"/>
      <c r="APU125" s="1109"/>
      <c r="APV125" s="1109"/>
      <c r="APW125" s="1109"/>
      <c r="APX125" s="1112">
        <f t="shared" si="8255"/>
        <v>0</v>
      </c>
      <c r="APY125" s="1109"/>
      <c r="APZ125" s="1109"/>
      <c r="AQA125" s="1109"/>
      <c r="AQB125" s="1109"/>
      <c r="AQC125" s="1109"/>
      <c r="AQD125" s="1111"/>
      <c r="AQE125" s="1112">
        <f t="shared" si="8256"/>
        <v>0</v>
      </c>
      <c r="AQF125" s="1126"/>
      <c r="AQG125" s="1110"/>
      <c r="AQI125" s="1121"/>
      <c r="AQJ125" s="1109"/>
      <c r="AQK125" s="1109"/>
      <c r="AQL125" s="1109"/>
      <c r="AQM125" s="1112">
        <f t="shared" si="8257"/>
        <v>0</v>
      </c>
      <c r="AQN125" s="1109"/>
      <c r="AQO125" s="1109"/>
      <c r="AQP125" s="1109"/>
      <c r="AQQ125" s="1109"/>
      <c r="AQR125" s="1109"/>
      <c r="AQS125" s="1111"/>
      <c r="AQT125" s="1112">
        <f t="shared" si="8258"/>
        <v>0</v>
      </c>
      <c r="AQU125" s="1126"/>
      <c r="AQV125" s="1110"/>
      <c r="AQX125" s="1121"/>
      <c r="AQY125" s="1109"/>
      <c r="AQZ125" s="1109"/>
      <c r="ARA125" s="1109"/>
      <c r="ARB125" s="1112">
        <f t="shared" si="8259"/>
        <v>0</v>
      </c>
      <c r="ARC125" s="1109"/>
      <c r="ARD125" s="1109"/>
      <c r="ARE125" s="1109"/>
      <c r="ARF125" s="1109"/>
      <c r="ARG125" s="1109"/>
      <c r="ARH125" s="1111"/>
      <c r="ARI125" s="1112">
        <f t="shared" si="8260"/>
        <v>0</v>
      </c>
      <c r="ARJ125" s="1126"/>
      <c r="ARK125" s="1110"/>
      <c r="ARM125" s="1121"/>
      <c r="ARN125" s="1109"/>
      <c r="ARO125" s="1109"/>
      <c r="ARP125" s="1109"/>
      <c r="ARQ125" s="1112">
        <f t="shared" si="8261"/>
        <v>0</v>
      </c>
      <c r="ARR125" s="1109"/>
      <c r="ARS125" s="1109"/>
      <c r="ART125" s="1109"/>
      <c r="ARU125" s="1109"/>
      <c r="ARV125" s="1109"/>
      <c r="ARW125" s="1111"/>
      <c r="ARX125" s="1112">
        <f t="shared" si="8262"/>
        <v>0</v>
      </c>
      <c r="ARY125" s="1126"/>
      <c r="ARZ125" s="1110"/>
      <c r="ASB125" s="1121"/>
      <c r="ASC125" s="1109"/>
      <c r="ASD125" s="1109"/>
      <c r="ASE125" s="1109"/>
      <c r="ASF125" s="1112">
        <f t="shared" si="8263"/>
        <v>0</v>
      </c>
      <c r="ASG125" s="1109"/>
      <c r="ASH125" s="1109"/>
      <c r="ASI125" s="1109"/>
      <c r="ASJ125" s="1109"/>
      <c r="ASK125" s="1109"/>
      <c r="ASL125" s="1111"/>
      <c r="ASM125" s="1112">
        <f t="shared" si="8264"/>
        <v>0</v>
      </c>
      <c r="ASN125" s="1126"/>
      <c r="ASO125" s="1110"/>
      <c r="ASQ125" s="1121"/>
      <c r="ASR125" s="1109"/>
      <c r="ASS125" s="1109"/>
      <c r="AST125" s="1109"/>
      <c r="ASU125" s="1112">
        <f t="shared" si="8265"/>
        <v>0</v>
      </c>
      <c r="ASV125" s="1109"/>
      <c r="ASW125" s="1109"/>
      <c r="ASX125" s="1109"/>
      <c r="ASY125" s="1109"/>
      <c r="ASZ125" s="1109"/>
      <c r="ATA125" s="1111"/>
      <c r="ATB125" s="1112">
        <f t="shared" si="8266"/>
        <v>0</v>
      </c>
      <c r="ATC125" s="1126"/>
      <c r="ATD125" s="1110"/>
      <c r="ATF125" s="1121"/>
      <c r="ATG125" s="1109"/>
      <c r="ATH125" s="1109"/>
      <c r="ATI125" s="1109"/>
      <c r="ATJ125" s="1112">
        <f t="shared" si="8267"/>
        <v>0</v>
      </c>
      <c r="ATK125" s="1109"/>
      <c r="ATL125" s="1109"/>
      <c r="ATM125" s="1109"/>
      <c r="ATN125" s="1109"/>
      <c r="ATO125" s="1109"/>
      <c r="ATP125" s="1111"/>
      <c r="ATQ125" s="1112">
        <f t="shared" si="8268"/>
        <v>0</v>
      </c>
      <c r="ATR125" s="1126"/>
      <c r="ATS125" s="1110"/>
      <c r="ATU125" s="1121"/>
      <c r="ATV125" s="1109"/>
      <c r="ATW125" s="1109"/>
      <c r="ATX125" s="1109"/>
      <c r="ATY125" s="1112">
        <f t="shared" si="8269"/>
        <v>0</v>
      </c>
      <c r="ATZ125" s="1109"/>
      <c r="AUA125" s="1109"/>
      <c r="AUB125" s="1109"/>
      <c r="AUC125" s="1109"/>
      <c r="AUD125" s="1109"/>
      <c r="AUE125" s="1111"/>
      <c r="AUF125" s="1112">
        <f t="shared" si="8270"/>
        <v>0</v>
      </c>
      <c r="AUG125" s="1126"/>
      <c r="AUH125" s="1110"/>
      <c r="AUJ125" s="1121"/>
      <c r="AUK125" s="1109"/>
      <c r="AUL125" s="1109"/>
      <c r="AUM125" s="1109"/>
      <c r="AUN125" s="1112">
        <f t="shared" si="8271"/>
        <v>0</v>
      </c>
      <c r="AUO125" s="1109"/>
      <c r="AUP125" s="1109"/>
      <c r="AUQ125" s="1109"/>
      <c r="AUR125" s="1109"/>
      <c r="AUS125" s="1109"/>
      <c r="AUT125" s="1111"/>
      <c r="AUU125" s="1112">
        <f t="shared" si="8272"/>
        <v>0</v>
      </c>
      <c r="AUV125" s="1126"/>
      <c r="AUW125" s="1110"/>
      <c r="AUY125" s="1121"/>
      <c r="AUZ125" s="1109"/>
      <c r="AVA125" s="1109"/>
      <c r="AVB125" s="1109"/>
      <c r="AVC125" s="1112">
        <f t="shared" si="8273"/>
        <v>0</v>
      </c>
      <c r="AVD125" s="1109"/>
      <c r="AVE125" s="1109"/>
      <c r="AVF125" s="1109"/>
      <c r="AVG125" s="1109"/>
      <c r="AVH125" s="1109"/>
      <c r="AVI125" s="1111"/>
      <c r="AVJ125" s="1112">
        <f t="shared" si="8274"/>
        <v>0</v>
      </c>
      <c r="AVK125" s="1126"/>
      <c r="AVL125" s="1110"/>
      <c r="AVN125" s="1121"/>
      <c r="AVO125" s="1109"/>
      <c r="AVP125" s="1109"/>
      <c r="AVQ125" s="1109"/>
      <c r="AVR125" s="1112">
        <f t="shared" si="8275"/>
        <v>0</v>
      </c>
      <c r="AVS125" s="1109"/>
      <c r="AVT125" s="1109"/>
      <c r="AVU125" s="1109"/>
      <c r="AVV125" s="1109"/>
      <c r="AVW125" s="1109"/>
      <c r="AVX125" s="1111"/>
      <c r="AVY125" s="1112">
        <f t="shared" si="8276"/>
        <v>0</v>
      </c>
      <c r="AVZ125" s="1126"/>
      <c r="AWA125" s="1110"/>
      <c r="AWC125" s="1121"/>
      <c r="AWD125" s="1109"/>
      <c r="AWE125" s="1109"/>
      <c r="AWF125" s="1109"/>
      <c r="AWG125" s="1112">
        <f t="shared" si="8277"/>
        <v>0</v>
      </c>
      <c r="AWH125" s="1109"/>
      <c r="AWI125" s="1109"/>
      <c r="AWJ125" s="1109"/>
      <c r="AWK125" s="1109"/>
      <c r="AWL125" s="1109"/>
      <c r="AWM125" s="1111"/>
      <c r="AWN125" s="1112">
        <f t="shared" si="8278"/>
        <v>0</v>
      </c>
      <c r="AWO125" s="1126"/>
      <c r="AWP125" s="1110"/>
      <c r="AWR125" s="1121"/>
      <c r="AWS125" s="1109"/>
      <c r="AWT125" s="1109"/>
      <c r="AWU125" s="1109"/>
      <c r="AWV125" s="1112">
        <f t="shared" si="8279"/>
        <v>0</v>
      </c>
      <c r="AWW125" s="1109"/>
      <c r="AWX125" s="1109"/>
      <c r="AWY125" s="1109"/>
      <c r="AWZ125" s="1109"/>
      <c r="AXA125" s="1109"/>
      <c r="AXB125" s="1111"/>
      <c r="AXC125" s="1112">
        <f t="shared" si="8280"/>
        <v>0</v>
      </c>
      <c r="AXD125" s="1126"/>
      <c r="AXE125" s="1110"/>
      <c r="AXG125" s="1121"/>
      <c r="AXH125" s="1109"/>
      <c r="AXI125" s="1109"/>
      <c r="AXJ125" s="1109"/>
      <c r="AXK125" s="1112">
        <f t="shared" si="8281"/>
        <v>0</v>
      </c>
      <c r="AXL125" s="1109"/>
      <c r="AXM125" s="1109"/>
      <c r="AXN125" s="1109"/>
      <c r="AXO125" s="1109"/>
      <c r="AXP125" s="1109"/>
      <c r="AXQ125" s="1111"/>
      <c r="AXR125" s="1112">
        <f t="shared" si="8282"/>
        <v>0</v>
      </c>
      <c r="AXS125" s="1126"/>
      <c r="AXT125" s="1110"/>
      <c r="AXV125" s="1121"/>
      <c r="AXW125" s="1109"/>
      <c r="AXX125" s="1109"/>
      <c r="AXY125" s="1109"/>
      <c r="AXZ125" s="1112">
        <f t="shared" si="8283"/>
        <v>0</v>
      </c>
      <c r="AYA125" s="1109"/>
      <c r="AYB125" s="1109"/>
      <c r="AYC125" s="1109"/>
      <c r="AYD125" s="1109"/>
      <c r="AYE125" s="1109"/>
      <c r="AYF125" s="1111"/>
      <c r="AYG125" s="1112">
        <f t="shared" si="8284"/>
        <v>0</v>
      </c>
      <c r="AYH125" s="1126"/>
      <c r="AYI125" s="1110"/>
      <c r="AYK125" s="1121"/>
      <c r="AYL125" s="1109"/>
      <c r="AYM125" s="1109"/>
      <c r="AYN125" s="1109"/>
      <c r="AYO125" s="1112">
        <f t="shared" si="8285"/>
        <v>0</v>
      </c>
      <c r="AYP125" s="1109"/>
      <c r="AYQ125" s="1109"/>
      <c r="AYR125" s="1109"/>
      <c r="AYS125" s="1109"/>
      <c r="AYT125" s="1109"/>
      <c r="AYU125" s="1111"/>
      <c r="AYV125" s="1112">
        <f t="shared" si="8286"/>
        <v>0</v>
      </c>
      <c r="AYW125" s="1126"/>
      <c r="AYX125" s="1110"/>
      <c r="AYZ125" s="1121"/>
      <c r="AZA125" s="1109"/>
      <c r="AZB125" s="1109"/>
      <c r="AZC125" s="1109"/>
      <c r="AZD125" s="1112">
        <f t="shared" si="8287"/>
        <v>0</v>
      </c>
      <c r="AZE125" s="1109"/>
      <c r="AZF125" s="1109"/>
      <c r="AZG125" s="1109"/>
      <c r="AZH125" s="1109"/>
      <c r="AZI125" s="1109"/>
      <c r="AZJ125" s="1111"/>
      <c r="AZK125" s="1112">
        <f t="shared" si="8288"/>
        <v>0</v>
      </c>
      <c r="AZL125" s="1126"/>
      <c r="AZM125" s="1110"/>
      <c r="AZO125" s="1121"/>
      <c r="AZP125" s="1109"/>
      <c r="AZQ125" s="1109"/>
      <c r="AZR125" s="1109"/>
      <c r="AZS125" s="1112">
        <f t="shared" si="8289"/>
        <v>0</v>
      </c>
      <c r="AZT125" s="1109"/>
      <c r="AZU125" s="1109"/>
      <c r="AZV125" s="1109"/>
      <c r="AZW125" s="1109"/>
      <c r="AZX125" s="1109"/>
      <c r="AZY125" s="1111"/>
      <c r="AZZ125" s="1112">
        <f t="shared" si="8290"/>
        <v>0</v>
      </c>
      <c r="BAA125" s="1126"/>
      <c r="BAB125" s="1110"/>
      <c r="BAD125" s="1121"/>
      <c r="BAE125" s="1109"/>
      <c r="BAF125" s="1109"/>
      <c r="BAG125" s="1109"/>
      <c r="BAH125" s="1112">
        <f t="shared" si="8291"/>
        <v>0</v>
      </c>
      <c r="BAI125" s="1109"/>
      <c r="BAJ125" s="1109"/>
      <c r="BAK125" s="1109"/>
      <c r="BAL125" s="1109"/>
      <c r="BAM125" s="1109"/>
      <c r="BAN125" s="1111"/>
      <c r="BAO125" s="1112">
        <f t="shared" si="8292"/>
        <v>0</v>
      </c>
      <c r="BAP125" s="1126"/>
      <c r="BAQ125" s="1110"/>
      <c r="BAS125" s="1121"/>
      <c r="BAT125" s="1109"/>
      <c r="BAU125" s="1109"/>
      <c r="BAV125" s="1109"/>
      <c r="BAW125" s="1112">
        <f t="shared" si="8293"/>
        <v>0</v>
      </c>
      <c r="BAX125" s="1109"/>
      <c r="BAY125" s="1109"/>
      <c r="BAZ125" s="1109"/>
      <c r="BBA125" s="1109"/>
      <c r="BBB125" s="1109"/>
      <c r="BBC125" s="1111"/>
      <c r="BBD125" s="1112">
        <f t="shared" si="8294"/>
        <v>0</v>
      </c>
      <c r="BBE125" s="1126"/>
      <c r="BBF125" s="1110"/>
      <c r="BBH125" s="1121"/>
      <c r="BBI125" s="1109"/>
      <c r="BBJ125" s="1109"/>
      <c r="BBK125" s="1109"/>
      <c r="BBL125" s="1112">
        <f t="shared" si="8295"/>
        <v>0</v>
      </c>
      <c r="BBM125" s="1109"/>
      <c r="BBN125" s="1109"/>
      <c r="BBO125" s="1109"/>
      <c r="BBP125" s="1109"/>
      <c r="BBQ125" s="1109"/>
      <c r="BBR125" s="1111"/>
      <c r="BBS125" s="1112">
        <f t="shared" si="8296"/>
        <v>0</v>
      </c>
      <c r="BBT125" s="1126"/>
      <c r="BBU125" s="1110"/>
      <c r="BBW125" s="1121"/>
      <c r="BBX125" s="1109"/>
      <c r="BBY125" s="1109"/>
      <c r="BBZ125" s="1109"/>
      <c r="BCA125" s="1112">
        <f t="shared" si="8297"/>
        <v>0</v>
      </c>
      <c r="BCB125" s="1109"/>
      <c r="BCC125" s="1109"/>
      <c r="BCD125" s="1109"/>
      <c r="BCE125" s="1109"/>
      <c r="BCF125" s="1109"/>
      <c r="BCG125" s="1111"/>
      <c r="BCH125" s="1112">
        <f t="shared" si="8298"/>
        <v>0</v>
      </c>
      <c r="BCI125" s="1126"/>
      <c r="BCJ125" s="1110"/>
      <c r="BCL125" s="1121"/>
      <c r="BCM125" s="1109"/>
      <c r="BCN125" s="1109"/>
      <c r="BCO125" s="1109"/>
      <c r="BCP125" s="1112">
        <f t="shared" si="8299"/>
        <v>0</v>
      </c>
      <c r="BCQ125" s="1109"/>
      <c r="BCR125" s="1109"/>
      <c r="BCS125" s="1109"/>
      <c r="BCT125" s="1109"/>
      <c r="BCU125" s="1109"/>
      <c r="BCV125" s="1111"/>
      <c r="BCW125" s="1112">
        <f t="shared" si="8300"/>
        <v>0</v>
      </c>
      <c r="BCX125" s="1126"/>
      <c r="BCY125" s="1110"/>
      <c r="BDA125" s="1121"/>
      <c r="BDB125" s="1109"/>
      <c r="BDC125" s="1109"/>
      <c r="BDD125" s="1109"/>
      <c r="BDE125" s="1112">
        <f t="shared" si="8301"/>
        <v>0</v>
      </c>
      <c r="BDF125" s="1109"/>
      <c r="BDG125" s="1109"/>
      <c r="BDH125" s="1109"/>
      <c r="BDI125" s="1109"/>
      <c r="BDJ125" s="1109"/>
      <c r="BDK125" s="1111"/>
      <c r="BDL125" s="1112">
        <f t="shared" si="8302"/>
        <v>0</v>
      </c>
      <c r="BDM125" s="1126"/>
      <c r="BDN125" s="1110"/>
      <c r="BDP125" s="1121"/>
      <c r="BDQ125" s="1109"/>
      <c r="BDR125" s="1109"/>
      <c r="BDS125" s="1109"/>
      <c r="BDT125" s="1112">
        <f t="shared" si="8303"/>
        <v>0</v>
      </c>
      <c r="BDU125" s="1109"/>
      <c r="BDV125" s="1109"/>
      <c r="BDW125" s="1109"/>
      <c r="BDX125" s="1109"/>
      <c r="BDY125" s="1109"/>
      <c r="BDZ125" s="1111"/>
      <c r="BEA125" s="1112">
        <f t="shared" si="8304"/>
        <v>0</v>
      </c>
      <c r="BEB125" s="1126"/>
      <c r="BEC125" s="1110"/>
      <c r="BEE125" s="1121"/>
      <c r="BEF125" s="1109"/>
      <c r="BEG125" s="1109"/>
      <c r="BEH125" s="1109"/>
      <c r="BEI125" s="1112">
        <f t="shared" si="8305"/>
        <v>0</v>
      </c>
      <c r="BEJ125" s="1109"/>
      <c r="BEK125" s="1109"/>
      <c r="BEL125" s="1109"/>
      <c r="BEM125" s="1109"/>
      <c r="BEN125" s="1109"/>
      <c r="BEO125" s="1111"/>
      <c r="BEP125" s="1112">
        <f t="shared" si="8306"/>
        <v>0</v>
      </c>
      <c r="BEQ125" s="1126"/>
      <c r="BER125" s="1110"/>
      <c r="BET125" s="1121"/>
      <c r="BEU125" s="1109"/>
      <c r="BEV125" s="1109"/>
      <c r="BEW125" s="1109"/>
      <c r="BEX125" s="1112">
        <f t="shared" si="8307"/>
        <v>0</v>
      </c>
      <c r="BEY125" s="1109"/>
      <c r="BEZ125" s="1109"/>
      <c r="BFA125" s="1109"/>
      <c r="BFB125" s="1109"/>
      <c r="BFC125" s="1109"/>
      <c r="BFD125" s="1111"/>
      <c r="BFE125" s="1112">
        <f t="shared" si="8308"/>
        <v>0</v>
      </c>
      <c r="BFF125" s="1126"/>
      <c r="BFG125" s="1110"/>
      <c r="BFI125" s="1121"/>
      <c r="BFJ125" s="1109"/>
      <c r="BFK125" s="1109"/>
      <c r="BFL125" s="1109"/>
      <c r="BFM125" s="1112">
        <f t="shared" si="8309"/>
        <v>0</v>
      </c>
      <c r="BFN125" s="1109"/>
      <c r="BFO125" s="1109"/>
      <c r="BFP125" s="1109"/>
      <c r="BFQ125" s="1109"/>
      <c r="BFR125" s="1109"/>
      <c r="BFS125" s="1111"/>
      <c r="BFT125" s="1112">
        <f t="shared" si="8310"/>
        <v>0</v>
      </c>
      <c r="BFU125" s="1126"/>
      <c r="BFV125" s="1110"/>
      <c r="BFX125" s="1121"/>
      <c r="BFY125" s="1109"/>
      <c r="BFZ125" s="1109"/>
      <c r="BGA125" s="1109"/>
      <c r="BGB125" s="1112">
        <f t="shared" si="8311"/>
        <v>0</v>
      </c>
      <c r="BGC125" s="1109"/>
      <c r="BGD125" s="1109"/>
      <c r="BGE125" s="1109"/>
      <c r="BGF125" s="1109"/>
      <c r="BGG125" s="1109"/>
      <c r="BGH125" s="1111"/>
      <c r="BGI125" s="1112">
        <f t="shared" si="8312"/>
        <v>0</v>
      </c>
      <c r="BGJ125" s="1126"/>
      <c r="BGK125" s="1110"/>
      <c r="BGM125" s="1121"/>
      <c r="BGN125" s="1109"/>
      <c r="BGO125" s="1109"/>
      <c r="BGP125" s="1109"/>
      <c r="BGQ125" s="1112">
        <f t="shared" si="8313"/>
        <v>0</v>
      </c>
      <c r="BGR125" s="1109"/>
      <c r="BGS125" s="1109"/>
      <c r="BGT125" s="1109"/>
      <c r="BGU125" s="1109"/>
      <c r="BGV125" s="1109"/>
      <c r="BGW125" s="1111"/>
      <c r="BGX125" s="1112">
        <f t="shared" si="8314"/>
        <v>0</v>
      </c>
      <c r="BGY125" s="1126"/>
      <c r="BGZ125" s="1110"/>
      <c r="BHB125" s="1121"/>
      <c r="BHC125" s="1109"/>
      <c r="BHD125" s="1109"/>
      <c r="BHE125" s="1109"/>
      <c r="BHF125" s="1112">
        <f t="shared" si="8315"/>
        <v>0</v>
      </c>
      <c r="BHG125" s="1109"/>
      <c r="BHH125" s="1109"/>
      <c r="BHI125" s="1109"/>
      <c r="BHJ125" s="1109"/>
      <c r="BHK125" s="1109"/>
      <c r="BHL125" s="1111"/>
      <c r="BHM125" s="1112">
        <f t="shared" si="8316"/>
        <v>0</v>
      </c>
      <c r="BHN125" s="1126"/>
      <c r="BHO125" s="1110"/>
      <c r="BHQ125" s="1121"/>
      <c r="BHR125" s="1109"/>
      <c r="BHS125" s="1109"/>
      <c r="BHT125" s="1109"/>
      <c r="BHU125" s="1112">
        <f t="shared" si="8317"/>
        <v>0</v>
      </c>
      <c r="BHV125" s="1109"/>
      <c r="BHW125" s="1109"/>
      <c r="BHX125" s="1109"/>
      <c r="BHY125" s="1109"/>
      <c r="BHZ125" s="1109"/>
      <c r="BIA125" s="1111"/>
      <c r="BIB125" s="1112">
        <f t="shared" si="8318"/>
        <v>0</v>
      </c>
      <c r="BIC125" s="1126"/>
      <c r="BID125" s="1110"/>
      <c r="BIF125" s="1121"/>
      <c r="BIG125" s="1109"/>
      <c r="BIH125" s="1109"/>
      <c r="BII125" s="1109"/>
      <c r="BIJ125" s="1112">
        <f t="shared" si="8319"/>
        <v>0</v>
      </c>
      <c r="BIK125" s="1109"/>
      <c r="BIL125" s="1109"/>
      <c r="BIM125" s="1109"/>
      <c r="BIN125" s="1109"/>
      <c r="BIO125" s="1109"/>
      <c r="BIP125" s="1111"/>
      <c r="BIQ125" s="1112">
        <f t="shared" si="8320"/>
        <v>0</v>
      </c>
      <c r="BIR125" s="1126"/>
      <c r="BIS125" s="1110"/>
      <c r="BIU125" s="1121"/>
      <c r="BIV125" s="1109"/>
      <c r="BIW125" s="1109"/>
      <c r="BIX125" s="1109"/>
      <c r="BIY125" s="1112">
        <f t="shared" si="8321"/>
        <v>0</v>
      </c>
      <c r="BIZ125" s="1109"/>
      <c r="BJA125" s="1109"/>
      <c r="BJB125" s="1109"/>
      <c r="BJC125" s="1109"/>
      <c r="BJD125" s="1109"/>
      <c r="BJE125" s="1111"/>
      <c r="BJF125" s="1112">
        <f t="shared" si="8322"/>
        <v>0</v>
      </c>
      <c r="BJG125" s="1126"/>
      <c r="BJH125" s="1110"/>
      <c r="BJJ125" s="1121"/>
      <c r="BJK125" s="1109"/>
      <c r="BJL125" s="1109"/>
      <c r="BJM125" s="1109"/>
      <c r="BJN125" s="1112">
        <f t="shared" si="8323"/>
        <v>0</v>
      </c>
      <c r="BJO125" s="1109"/>
      <c r="BJP125" s="1109"/>
      <c r="BJQ125" s="1109"/>
      <c r="BJR125" s="1109"/>
      <c r="BJS125" s="1109"/>
      <c r="BJT125" s="1111"/>
      <c r="BJU125" s="1112">
        <f t="shared" si="8324"/>
        <v>0</v>
      </c>
      <c r="BJV125" s="1126"/>
      <c r="BJW125" s="1110"/>
      <c r="BJY125" s="1121"/>
      <c r="BJZ125" s="1109"/>
      <c r="BKA125" s="1109"/>
      <c r="BKB125" s="1109"/>
      <c r="BKC125" s="1112">
        <f t="shared" si="8325"/>
        <v>0</v>
      </c>
      <c r="BKD125" s="1109"/>
      <c r="BKE125" s="1109"/>
      <c r="BKF125" s="1109"/>
      <c r="BKG125" s="1109"/>
      <c r="BKH125" s="1109"/>
      <c r="BKI125" s="1111"/>
      <c r="BKJ125" s="1112">
        <f t="shared" si="8326"/>
        <v>0</v>
      </c>
      <c r="BKK125" s="1126"/>
      <c r="BKL125" s="1110"/>
      <c r="BKN125" s="1121"/>
      <c r="BKO125" s="1109"/>
      <c r="BKP125" s="1109"/>
      <c r="BKQ125" s="1109"/>
      <c r="BKR125" s="1112">
        <f t="shared" si="8327"/>
        <v>0</v>
      </c>
      <c r="BKS125" s="1109"/>
      <c r="BKT125" s="1109"/>
      <c r="BKU125" s="1109"/>
      <c r="BKV125" s="1109"/>
      <c r="BKW125" s="1109"/>
      <c r="BKX125" s="1111"/>
      <c r="BKY125" s="1112">
        <f t="shared" si="8328"/>
        <v>0</v>
      </c>
      <c r="BKZ125" s="1126"/>
      <c r="BLA125" s="1110"/>
      <c r="BLC125" s="1121"/>
      <c r="BLD125" s="1109"/>
      <c r="BLE125" s="1109"/>
      <c r="BLF125" s="1109"/>
      <c r="BLG125" s="1112">
        <f t="shared" si="8329"/>
        <v>0</v>
      </c>
      <c r="BLH125" s="1109"/>
      <c r="BLI125" s="1109"/>
      <c r="BLJ125" s="1109"/>
      <c r="BLK125" s="1109"/>
      <c r="BLL125" s="1109"/>
      <c r="BLM125" s="1111"/>
      <c r="BLN125" s="1112">
        <f t="shared" si="8330"/>
        <v>0</v>
      </c>
      <c r="BLO125" s="1126"/>
      <c r="BLP125" s="1110"/>
      <c r="BLR125" s="1121"/>
      <c r="BLS125" s="1109"/>
      <c r="BLT125" s="1109"/>
      <c r="BLU125" s="1109"/>
      <c r="BLV125" s="1112">
        <f t="shared" si="8331"/>
        <v>0</v>
      </c>
      <c r="BLW125" s="1109"/>
      <c r="BLX125" s="1109"/>
      <c r="BLY125" s="1109"/>
      <c r="BLZ125" s="1109"/>
      <c r="BMA125" s="1109"/>
      <c r="BMB125" s="1111"/>
      <c r="BMC125" s="1112">
        <f t="shared" si="8332"/>
        <v>0</v>
      </c>
      <c r="BMD125" s="1126"/>
      <c r="BME125" s="1110"/>
      <c r="BMG125" s="1121"/>
      <c r="BMH125" s="1109"/>
      <c r="BMI125" s="1109"/>
      <c r="BMJ125" s="1109"/>
      <c r="BMK125" s="1112">
        <f t="shared" si="8333"/>
        <v>0</v>
      </c>
      <c r="BML125" s="1109"/>
      <c r="BMM125" s="1109"/>
      <c r="BMN125" s="1109"/>
      <c r="BMO125" s="1109"/>
      <c r="BMP125" s="1109"/>
      <c r="BMQ125" s="1111"/>
      <c r="BMR125" s="1112">
        <f t="shared" si="8334"/>
        <v>0</v>
      </c>
      <c r="BMS125" s="1126"/>
      <c r="BMT125" s="1110"/>
      <c r="BMV125" s="1121"/>
      <c r="BMW125" s="1109"/>
      <c r="BMX125" s="1109"/>
      <c r="BMY125" s="1109"/>
      <c r="BMZ125" s="1112">
        <f t="shared" si="8335"/>
        <v>0</v>
      </c>
      <c r="BNA125" s="1109"/>
      <c r="BNB125" s="1109"/>
      <c r="BNC125" s="1109"/>
      <c r="BND125" s="1109"/>
      <c r="BNE125" s="1109"/>
      <c r="BNF125" s="1111"/>
      <c r="BNG125" s="1112">
        <f t="shared" si="8336"/>
        <v>0</v>
      </c>
      <c r="BNH125" s="1126"/>
      <c r="BNI125" s="1110"/>
      <c r="BNK125" s="1121"/>
      <c r="BNL125" s="1109"/>
      <c r="BNM125" s="1109"/>
      <c r="BNN125" s="1109"/>
      <c r="BNO125" s="1112">
        <f t="shared" si="8337"/>
        <v>0</v>
      </c>
      <c r="BNP125" s="1109"/>
      <c r="BNQ125" s="1109"/>
      <c r="BNR125" s="1109"/>
      <c r="BNS125" s="1109"/>
      <c r="BNT125" s="1109"/>
      <c r="BNU125" s="1111"/>
      <c r="BNV125" s="1112">
        <f t="shared" si="8338"/>
        <v>0</v>
      </c>
      <c r="BNW125" s="1126"/>
      <c r="BNX125" s="1110"/>
      <c r="BNZ125" s="1121"/>
      <c r="BOA125" s="1109"/>
      <c r="BOB125" s="1109"/>
      <c r="BOC125" s="1109"/>
      <c r="BOD125" s="1112">
        <f t="shared" si="8339"/>
        <v>0</v>
      </c>
      <c r="BOE125" s="1109"/>
      <c r="BOF125" s="1109"/>
      <c r="BOG125" s="1109"/>
      <c r="BOH125" s="1109"/>
      <c r="BOI125" s="1109"/>
      <c r="BOJ125" s="1111"/>
      <c r="BOK125" s="1112">
        <f t="shared" si="8340"/>
        <v>0</v>
      </c>
      <c r="BOL125" s="1126"/>
      <c r="BOM125" s="1110"/>
      <c r="BOO125" s="1121"/>
      <c r="BOP125" s="1109"/>
      <c r="BOQ125" s="1109"/>
      <c r="BOR125" s="1109"/>
      <c r="BOS125" s="1112">
        <f t="shared" si="8341"/>
        <v>0</v>
      </c>
      <c r="BOT125" s="1109"/>
      <c r="BOU125" s="1109"/>
      <c r="BOV125" s="1109"/>
      <c r="BOW125" s="1109"/>
      <c r="BOX125" s="1109"/>
      <c r="BOY125" s="1111"/>
      <c r="BOZ125" s="1112">
        <f t="shared" si="8342"/>
        <v>0</v>
      </c>
      <c r="BPA125" s="1126"/>
      <c r="BPB125" s="1110"/>
      <c r="BPD125" s="1121"/>
      <c r="BPE125" s="1109"/>
      <c r="BPF125" s="1109"/>
      <c r="BPG125" s="1109"/>
      <c r="BPH125" s="1112">
        <f t="shared" si="8343"/>
        <v>0</v>
      </c>
      <c r="BPI125" s="1109"/>
      <c r="BPJ125" s="1109"/>
      <c r="BPK125" s="1109"/>
      <c r="BPL125" s="1109"/>
      <c r="BPM125" s="1109"/>
      <c r="BPN125" s="1111"/>
      <c r="BPO125" s="1112">
        <f t="shared" si="8344"/>
        <v>0</v>
      </c>
      <c r="BPP125" s="1126"/>
      <c r="BPQ125" s="1110"/>
      <c r="BPS125" s="1121"/>
      <c r="BPT125" s="1109"/>
      <c r="BPU125" s="1109"/>
      <c r="BPV125" s="1109"/>
      <c r="BPW125" s="1112">
        <f t="shared" si="8345"/>
        <v>0</v>
      </c>
      <c r="BPX125" s="1109"/>
      <c r="BPY125" s="1109"/>
      <c r="BPZ125" s="1109"/>
      <c r="BQA125" s="1109"/>
      <c r="BQB125" s="1109"/>
      <c r="BQC125" s="1111"/>
      <c r="BQD125" s="1112">
        <f t="shared" si="8346"/>
        <v>0</v>
      </c>
      <c r="BQE125" s="1126"/>
      <c r="BQF125" s="1110"/>
      <c r="BQH125" s="1121"/>
      <c r="BQI125" s="1109"/>
      <c r="BQJ125" s="1109"/>
      <c r="BQK125" s="1109"/>
      <c r="BQL125" s="1112">
        <f t="shared" si="8347"/>
        <v>0</v>
      </c>
      <c r="BQM125" s="1109"/>
      <c r="BQN125" s="1109"/>
      <c r="BQO125" s="1109"/>
      <c r="BQP125" s="1109"/>
      <c r="BQQ125" s="1109"/>
      <c r="BQR125" s="1111"/>
      <c r="BQS125" s="1112">
        <f t="shared" si="8348"/>
        <v>0</v>
      </c>
      <c r="BQT125" s="1126"/>
      <c r="BQU125" s="1110"/>
      <c r="BQW125" s="1121"/>
      <c r="BQX125" s="1109"/>
      <c r="BQY125" s="1109"/>
      <c r="BQZ125" s="1109"/>
      <c r="BRA125" s="1112">
        <f t="shared" si="8349"/>
        <v>0</v>
      </c>
      <c r="BRB125" s="1109"/>
      <c r="BRC125" s="1109"/>
      <c r="BRD125" s="1109"/>
      <c r="BRE125" s="1109"/>
      <c r="BRF125" s="1109"/>
      <c r="BRG125" s="1111"/>
      <c r="BRH125" s="1112">
        <f t="shared" si="8350"/>
        <v>0</v>
      </c>
      <c r="BRI125" s="1126"/>
      <c r="BRJ125" s="1110"/>
      <c r="BRL125" s="1121"/>
      <c r="BRM125" s="1109"/>
      <c r="BRN125" s="1109"/>
      <c r="BRO125" s="1109"/>
      <c r="BRP125" s="1112">
        <f t="shared" si="8351"/>
        <v>0</v>
      </c>
      <c r="BRQ125" s="1109"/>
      <c r="BRR125" s="1109"/>
      <c r="BRS125" s="1109"/>
      <c r="BRT125" s="1109"/>
      <c r="BRU125" s="1109"/>
      <c r="BRV125" s="1111"/>
      <c r="BRW125" s="1112">
        <f t="shared" si="8352"/>
        <v>0</v>
      </c>
      <c r="BRX125" s="1126"/>
      <c r="BRY125" s="1110"/>
      <c r="BSA125" s="1121"/>
      <c r="BSB125" s="1109"/>
      <c r="BSC125" s="1109"/>
      <c r="BSD125" s="1109"/>
      <c r="BSE125" s="1112">
        <f t="shared" si="8353"/>
        <v>0</v>
      </c>
      <c r="BSF125" s="1109"/>
      <c r="BSG125" s="1109"/>
      <c r="BSH125" s="1109"/>
      <c r="BSI125" s="1109"/>
      <c r="BSJ125" s="1109"/>
      <c r="BSK125" s="1111"/>
      <c r="BSL125" s="1112">
        <f t="shared" si="8354"/>
        <v>0</v>
      </c>
      <c r="BSM125" s="1126"/>
      <c r="BSN125" s="1110"/>
      <c r="BSP125" s="1121"/>
      <c r="BSQ125" s="1109"/>
      <c r="BSR125" s="1109"/>
      <c r="BSS125" s="1109"/>
      <c r="BST125" s="1112">
        <f t="shared" si="8355"/>
        <v>0</v>
      </c>
      <c r="BSU125" s="1109"/>
      <c r="BSV125" s="1109"/>
      <c r="BSW125" s="1109"/>
      <c r="BSX125" s="1109"/>
      <c r="BSY125" s="1109"/>
      <c r="BSZ125" s="1111"/>
      <c r="BTA125" s="1112">
        <f t="shared" si="8356"/>
        <v>0</v>
      </c>
      <c r="BTB125" s="1126"/>
      <c r="BTC125" s="1110"/>
      <c r="BTE125" s="1121"/>
      <c r="BTF125" s="1109"/>
      <c r="BTG125" s="1109"/>
      <c r="BTH125" s="1109"/>
      <c r="BTI125" s="1112">
        <f t="shared" si="8357"/>
        <v>0</v>
      </c>
      <c r="BTJ125" s="1109"/>
      <c r="BTK125" s="1109"/>
      <c r="BTL125" s="1109"/>
      <c r="BTM125" s="1109"/>
      <c r="BTN125" s="1109"/>
      <c r="BTO125" s="1111"/>
      <c r="BTP125" s="1112">
        <f t="shared" si="8358"/>
        <v>0</v>
      </c>
      <c r="BTQ125" s="1126"/>
      <c r="BTR125" s="1110"/>
      <c r="BTT125" s="1121"/>
      <c r="BTU125" s="1109"/>
      <c r="BTV125" s="1109"/>
      <c r="BTW125" s="1109"/>
      <c r="BTX125" s="1112">
        <f t="shared" si="8359"/>
        <v>0</v>
      </c>
      <c r="BTY125" s="1109"/>
      <c r="BTZ125" s="1109"/>
      <c r="BUA125" s="1109"/>
      <c r="BUB125" s="1109"/>
      <c r="BUC125" s="1109"/>
      <c r="BUD125" s="1111"/>
      <c r="BUE125" s="1112">
        <f t="shared" si="8360"/>
        <v>0</v>
      </c>
      <c r="BUF125" s="1126"/>
      <c r="BUG125" s="1110"/>
      <c r="BUI125" s="1121"/>
      <c r="BUJ125" s="1109"/>
      <c r="BUK125" s="1109"/>
      <c r="BUL125" s="1109"/>
      <c r="BUM125" s="1112">
        <f t="shared" si="8361"/>
        <v>0</v>
      </c>
      <c r="BUN125" s="1109"/>
      <c r="BUO125" s="1109"/>
      <c r="BUP125" s="1109"/>
      <c r="BUQ125" s="1109"/>
      <c r="BUR125" s="1109"/>
      <c r="BUS125" s="1111"/>
      <c r="BUT125" s="1112">
        <f t="shared" si="8362"/>
        <v>0</v>
      </c>
      <c r="BUU125" s="1126"/>
      <c r="BUV125" s="1110"/>
      <c r="BUX125" s="1121"/>
      <c r="BUY125" s="1109"/>
      <c r="BUZ125" s="1109"/>
      <c r="BVA125" s="1109"/>
      <c r="BVB125" s="1112">
        <f t="shared" si="8363"/>
        <v>0</v>
      </c>
      <c r="BVC125" s="1109"/>
      <c r="BVD125" s="1109"/>
      <c r="BVE125" s="1109"/>
      <c r="BVF125" s="1109"/>
      <c r="BVG125" s="1109"/>
      <c r="BVH125" s="1111"/>
      <c r="BVI125" s="1112">
        <f t="shared" si="8364"/>
        <v>0</v>
      </c>
      <c r="BVJ125" s="1126"/>
      <c r="BVK125" s="1110"/>
      <c r="BVM125" s="1121"/>
      <c r="BVN125" s="1109"/>
      <c r="BVO125" s="1109"/>
      <c r="BVP125" s="1109"/>
      <c r="BVQ125" s="1112">
        <f t="shared" si="8365"/>
        <v>0</v>
      </c>
      <c r="BVR125" s="1109"/>
      <c r="BVS125" s="1109"/>
      <c r="BVT125" s="1109"/>
      <c r="BVU125" s="1109"/>
      <c r="BVV125" s="1109"/>
      <c r="BVW125" s="1111"/>
      <c r="BVX125" s="1112">
        <f t="shared" si="8366"/>
        <v>0</v>
      </c>
      <c r="BVY125" s="1126"/>
      <c r="BVZ125" s="1110"/>
      <c r="BWB125" s="1121"/>
      <c r="BWC125" s="1109"/>
      <c r="BWD125" s="1109"/>
      <c r="BWE125" s="1109"/>
      <c r="BWF125" s="1112">
        <f t="shared" si="8367"/>
        <v>0</v>
      </c>
      <c r="BWG125" s="1109"/>
      <c r="BWH125" s="1109"/>
      <c r="BWI125" s="1109"/>
      <c r="BWJ125" s="1109"/>
      <c r="BWK125" s="1109"/>
      <c r="BWL125" s="1111"/>
      <c r="BWM125" s="1112">
        <f t="shared" si="8368"/>
        <v>0</v>
      </c>
      <c r="BWN125" s="1126"/>
      <c r="BWO125" s="1110"/>
    </row>
    <row r="126" spans="2:1965" ht="15" customHeight="1" x14ac:dyDescent="0.2">
      <c r="B126" s="1114" t="s">
        <v>783</v>
      </c>
      <c r="C126" s="1112">
        <f t="shared" ref="C126:AD126" si="8369">SUM(C127:C130)</f>
        <v>0</v>
      </c>
      <c r="D126" s="1112">
        <f t="shared" si="8369"/>
        <v>0</v>
      </c>
      <c r="E126" s="1112">
        <f t="shared" si="8369"/>
        <v>0</v>
      </c>
      <c r="F126" s="1112">
        <f t="shared" si="8369"/>
        <v>0</v>
      </c>
      <c r="G126" s="1112">
        <f t="shared" si="8369"/>
        <v>0</v>
      </c>
      <c r="H126" s="1112">
        <f t="shared" si="8369"/>
        <v>0</v>
      </c>
      <c r="I126" s="1112">
        <f t="shared" si="8369"/>
        <v>0</v>
      </c>
      <c r="J126" s="1112">
        <f t="shared" si="8369"/>
        <v>0</v>
      </c>
      <c r="K126" s="1112">
        <f t="shared" si="8369"/>
        <v>0</v>
      </c>
      <c r="L126" s="1112">
        <f t="shared" si="8369"/>
        <v>0</v>
      </c>
      <c r="M126" s="1112">
        <f t="shared" si="8369"/>
        <v>0</v>
      </c>
      <c r="N126" s="1112">
        <f t="shared" si="8369"/>
        <v>0</v>
      </c>
      <c r="O126" s="1112">
        <f t="shared" si="8369"/>
        <v>0</v>
      </c>
      <c r="P126" s="1113">
        <f t="shared" si="8369"/>
        <v>0</v>
      </c>
      <c r="Q126" s="1125">
        <f t="shared" si="8369"/>
        <v>0</v>
      </c>
      <c r="R126" s="1112">
        <f t="shared" si="8369"/>
        <v>0</v>
      </c>
      <c r="S126" s="1112">
        <f t="shared" si="8369"/>
        <v>0</v>
      </c>
      <c r="T126" s="1112">
        <f t="shared" si="8369"/>
        <v>0</v>
      </c>
      <c r="U126" s="1112">
        <f t="shared" si="8369"/>
        <v>0</v>
      </c>
      <c r="V126" s="1112">
        <f t="shared" si="8369"/>
        <v>0</v>
      </c>
      <c r="W126" s="1112">
        <f t="shared" si="8369"/>
        <v>0</v>
      </c>
      <c r="X126" s="1112">
        <f t="shared" si="8369"/>
        <v>0</v>
      </c>
      <c r="Y126" s="1112">
        <f t="shared" si="8369"/>
        <v>0</v>
      </c>
      <c r="Z126" s="1112">
        <f t="shared" si="8369"/>
        <v>0</v>
      </c>
      <c r="AA126" s="1112">
        <f t="shared" si="8369"/>
        <v>0</v>
      </c>
      <c r="AB126" s="1112">
        <f t="shared" si="8369"/>
        <v>0</v>
      </c>
      <c r="AC126" s="1112">
        <f t="shared" si="8369"/>
        <v>0</v>
      </c>
      <c r="AD126" s="1113">
        <f t="shared" si="8369"/>
        <v>0</v>
      </c>
      <c r="AF126" s="1120">
        <f t="shared" ref="AF126:AS126" si="8370">SUM(AF127:AF130)</f>
        <v>0</v>
      </c>
      <c r="AG126" s="1112">
        <f t="shared" si="8370"/>
        <v>0</v>
      </c>
      <c r="AH126" s="1112">
        <f t="shared" si="8370"/>
        <v>0</v>
      </c>
      <c r="AI126" s="1112">
        <f t="shared" si="8370"/>
        <v>0</v>
      </c>
      <c r="AJ126" s="1112">
        <f t="shared" si="8370"/>
        <v>0</v>
      </c>
      <c r="AK126" s="1112">
        <f t="shared" si="8370"/>
        <v>0</v>
      </c>
      <c r="AL126" s="1112">
        <f t="shared" si="8370"/>
        <v>0</v>
      </c>
      <c r="AM126" s="1112">
        <f t="shared" si="8370"/>
        <v>0</v>
      </c>
      <c r="AN126" s="1112">
        <f t="shared" si="8370"/>
        <v>0</v>
      </c>
      <c r="AO126" s="1112">
        <f t="shared" si="8370"/>
        <v>0</v>
      </c>
      <c r="AP126" s="1112">
        <f t="shared" si="8370"/>
        <v>0</v>
      </c>
      <c r="AQ126" s="1112">
        <f t="shared" si="8370"/>
        <v>0</v>
      </c>
      <c r="AR126" s="1112">
        <f t="shared" si="8370"/>
        <v>0</v>
      </c>
      <c r="AS126" s="1113">
        <f t="shared" si="8370"/>
        <v>0</v>
      </c>
      <c r="AU126" s="1120">
        <f t="shared" ref="AU126:BH126" si="8371">SUM(AU127:AU130)</f>
        <v>0</v>
      </c>
      <c r="AV126" s="1112">
        <f t="shared" si="8371"/>
        <v>0</v>
      </c>
      <c r="AW126" s="1112">
        <f t="shared" si="8371"/>
        <v>0</v>
      </c>
      <c r="AX126" s="1112">
        <f t="shared" si="8371"/>
        <v>0</v>
      </c>
      <c r="AY126" s="1112">
        <f t="shared" si="8371"/>
        <v>0</v>
      </c>
      <c r="AZ126" s="1112">
        <f t="shared" si="8371"/>
        <v>0</v>
      </c>
      <c r="BA126" s="1112">
        <f t="shared" si="8371"/>
        <v>0</v>
      </c>
      <c r="BB126" s="1112">
        <f t="shared" si="8371"/>
        <v>0</v>
      </c>
      <c r="BC126" s="1112">
        <f t="shared" si="8371"/>
        <v>0</v>
      </c>
      <c r="BD126" s="1112">
        <f t="shared" si="8371"/>
        <v>0</v>
      </c>
      <c r="BE126" s="1112">
        <f t="shared" si="8371"/>
        <v>0</v>
      </c>
      <c r="BF126" s="1112">
        <f t="shared" si="8371"/>
        <v>0</v>
      </c>
      <c r="BG126" s="1112">
        <f t="shared" si="8371"/>
        <v>0</v>
      </c>
      <c r="BH126" s="1113">
        <f t="shared" si="8371"/>
        <v>0</v>
      </c>
      <c r="BJ126" s="1120">
        <f t="shared" ref="BJ126:BW126" si="8372">SUM(BJ127:BJ130)</f>
        <v>0</v>
      </c>
      <c r="BK126" s="1112">
        <f t="shared" si="8372"/>
        <v>0</v>
      </c>
      <c r="BL126" s="1112">
        <f t="shared" si="8372"/>
        <v>0</v>
      </c>
      <c r="BM126" s="1112">
        <f t="shared" si="8372"/>
        <v>0</v>
      </c>
      <c r="BN126" s="1112">
        <f t="shared" si="8372"/>
        <v>0</v>
      </c>
      <c r="BO126" s="1112">
        <f t="shared" si="8372"/>
        <v>0</v>
      </c>
      <c r="BP126" s="1112">
        <f t="shared" si="8372"/>
        <v>0</v>
      </c>
      <c r="BQ126" s="1112">
        <f t="shared" si="8372"/>
        <v>0</v>
      </c>
      <c r="BR126" s="1112">
        <f t="shared" si="8372"/>
        <v>0</v>
      </c>
      <c r="BS126" s="1112">
        <f t="shared" si="8372"/>
        <v>0</v>
      </c>
      <c r="BT126" s="1112">
        <f t="shared" si="8372"/>
        <v>0</v>
      </c>
      <c r="BU126" s="1112">
        <f t="shared" si="8372"/>
        <v>0</v>
      </c>
      <c r="BV126" s="1112">
        <f t="shared" si="8372"/>
        <v>0</v>
      </c>
      <c r="BW126" s="1113">
        <f t="shared" si="8372"/>
        <v>0</v>
      </c>
      <c r="BY126" s="1120">
        <f t="shared" ref="BY126:CL126" si="8373">SUM(BY127:BY130)</f>
        <v>0</v>
      </c>
      <c r="BZ126" s="1112">
        <f t="shared" si="8373"/>
        <v>0</v>
      </c>
      <c r="CA126" s="1112">
        <f t="shared" si="8373"/>
        <v>0</v>
      </c>
      <c r="CB126" s="1112">
        <f t="shared" si="8373"/>
        <v>0</v>
      </c>
      <c r="CC126" s="1112">
        <f t="shared" si="8373"/>
        <v>0</v>
      </c>
      <c r="CD126" s="1112">
        <f t="shared" si="8373"/>
        <v>0</v>
      </c>
      <c r="CE126" s="1112">
        <f t="shared" si="8373"/>
        <v>0</v>
      </c>
      <c r="CF126" s="1112">
        <f t="shared" si="8373"/>
        <v>0</v>
      </c>
      <c r="CG126" s="1112">
        <f t="shared" si="8373"/>
        <v>0</v>
      </c>
      <c r="CH126" s="1112">
        <f t="shared" si="8373"/>
        <v>0</v>
      </c>
      <c r="CI126" s="1112">
        <f t="shared" si="8373"/>
        <v>0</v>
      </c>
      <c r="CJ126" s="1112">
        <f t="shared" si="8373"/>
        <v>0</v>
      </c>
      <c r="CK126" s="1112">
        <f t="shared" si="8373"/>
        <v>0</v>
      </c>
      <c r="CL126" s="1113">
        <f t="shared" si="8373"/>
        <v>0</v>
      </c>
      <c r="CN126" s="1120">
        <f t="shared" ref="CN126:DA126" si="8374">SUM(CN127:CN130)</f>
        <v>0</v>
      </c>
      <c r="CO126" s="1112">
        <f t="shared" si="8374"/>
        <v>0</v>
      </c>
      <c r="CP126" s="1112">
        <f t="shared" si="8374"/>
        <v>0</v>
      </c>
      <c r="CQ126" s="1112">
        <f t="shared" si="8374"/>
        <v>0</v>
      </c>
      <c r="CR126" s="1112">
        <f t="shared" si="8374"/>
        <v>0</v>
      </c>
      <c r="CS126" s="1112">
        <f t="shared" si="8374"/>
        <v>0</v>
      </c>
      <c r="CT126" s="1112">
        <f t="shared" si="8374"/>
        <v>0</v>
      </c>
      <c r="CU126" s="1112">
        <f t="shared" si="8374"/>
        <v>0</v>
      </c>
      <c r="CV126" s="1112">
        <f t="shared" si="8374"/>
        <v>0</v>
      </c>
      <c r="CW126" s="1112">
        <f t="shared" si="8374"/>
        <v>0</v>
      </c>
      <c r="CX126" s="1112">
        <f t="shared" si="8374"/>
        <v>0</v>
      </c>
      <c r="CY126" s="1112">
        <f t="shared" si="8374"/>
        <v>0</v>
      </c>
      <c r="CZ126" s="1112">
        <f t="shared" si="8374"/>
        <v>0</v>
      </c>
      <c r="DA126" s="1113">
        <f t="shared" si="8374"/>
        <v>0</v>
      </c>
      <c r="DC126" s="1120">
        <f t="shared" ref="DC126:DP126" si="8375">SUM(DC127:DC130)</f>
        <v>0</v>
      </c>
      <c r="DD126" s="1112">
        <f t="shared" si="8375"/>
        <v>0</v>
      </c>
      <c r="DE126" s="1112">
        <f t="shared" si="8375"/>
        <v>0</v>
      </c>
      <c r="DF126" s="1112">
        <f t="shared" si="8375"/>
        <v>0</v>
      </c>
      <c r="DG126" s="1112">
        <f t="shared" si="8375"/>
        <v>0</v>
      </c>
      <c r="DH126" s="1112">
        <f t="shared" si="8375"/>
        <v>0</v>
      </c>
      <c r="DI126" s="1112">
        <f t="shared" si="8375"/>
        <v>0</v>
      </c>
      <c r="DJ126" s="1112">
        <f t="shared" si="8375"/>
        <v>0</v>
      </c>
      <c r="DK126" s="1112">
        <f t="shared" si="8375"/>
        <v>0</v>
      </c>
      <c r="DL126" s="1112">
        <f t="shared" si="8375"/>
        <v>0</v>
      </c>
      <c r="DM126" s="1112">
        <f t="shared" si="8375"/>
        <v>0</v>
      </c>
      <c r="DN126" s="1112">
        <f t="shared" si="8375"/>
        <v>0</v>
      </c>
      <c r="DO126" s="1112">
        <f t="shared" si="8375"/>
        <v>0</v>
      </c>
      <c r="DP126" s="1113">
        <f t="shared" si="8375"/>
        <v>0</v>
      </c>
      <c r="DR126" s="1120">
        <f t="shared" ref="DR126:EE126" si="8376">SUM(DR127:DR130)</f>
        <v>0</v>
      </c>
      <c r="DS126" s="1112">
        <f t="shared" si="8376"/>
        <v>0</v>
      </c>
      <c r="DT126" s="1112">
        <f t="shared" si="8376"/>
        <v>0</v>
      </c>
      <c r="DU126" s="1112">
        <f t="shared" si="8376"/>
        <v>0</v>
      </c>
      <c r="DV126" s="1112">
        <f t="shared" si="8376"/>
        <v>0</v>
      </c>
      <c r="DW126" s="1112">
        <f t="shared" si="8376"/>
        <v>0</v>
      </c>
      <c r="DX126" s="1112">
        <f t="shared" si="8376"/>
        <v>0</v>
      </c>
      <c r="DY126" s="1112">
        <f t="shared" si="8376"/>
        <v>0</v>
      </c>
      <c r="DZ126" s="1112">
        <f t="shared" si="8376"/>
        <v>0</v>
      </c>
      <c r="EA126" s="1112">
        <f t="shared" si="8376"/>
        <v>0</v>
      </c>
      <c r="EB126" s="1112">
        <f t="shared" si="8376"/>
        <v>0</v>
      </c>
      <c r="EC126" s="1112">
        <f t="shared" si="8376"/>
        <v>0</v>
      </c>
      <c r="ED126" s="1112">
        <f t="shared" si="8376"/>
        <v>0</v>
      </c>
      <c r="EE126" s="1113">
        <f t="shared" si="8376"/>
        <v>0</v>
      </c>
      <c r="EG126" s="1120">
        <f t="shared" ref="EG126:ET126" si="8377">SUM(EG127:EG130)</f>
        <v>0</v>
      </c>
      <c r="EH126" s="1112">
        <f t="shared" si="8377"/>
        <v>0</v>
      </c>
      <c r="EI126" s="1112">
        <f t="shared" si="8377"/>
        <v>0</v>
      </c>
      <c r="EJ126" s="1112">
        <f t="shared" si="8377"/>
        <v>0</v>
      </c>
      <c r="EK126" s="1112">
        <f t="shared" si="8377"/>
        <v>0</v>
      </c>
      <c r="EL126" s="1112">
        <f t="shared" si="8377"/>
        <v>0</v>
      </c>
      <c r="EM126" s="1112">
        <f t="shared" si="8377"/>
        <v>0</v>
      </c>
      <c r="EN126" s="1112">
        <f t="shared" si="8377"/>
        <v>0</v>
      </c>
      <c r="EO126" s="1112">
        <f t="shared" si="8377"/>
        <v>0</v>
      </c>
      <c r="EP126" s="1112">
        <f t="shared" si="8377"/>
        <v>0</v>
      </c>
      <c r="EQ126" s="1112">
        <f t="shared" si="8377"/>
        <v>0</v>
      </c>
      <c r="ER126" s="1112">
        <f t="shared" si="8377"/>
        <v>0</v>
      </c>
      <c r="ES126" s="1112">
        <f t="shared" si="8377"/>
        <v>0</v>
      </c>
      <c r="ET126" s="1113">
        <f t="shared" si="8377"/>
        <v>0</v>
      </c>
      <c r="EV126" s="1120">
        <f t="shared" ref="EV126:FI126" si="8378">SUM(EV127:EV130)</f>
        <v>0</v>
      </c>
      <c r="EW126" s="1112">
        <f t="shared" si="8378"/>
        <v>0</v>
      </c>
      <c r="EX126" s="1112">
        <f t="shared" si="8378"/>
        <v>0</v>
      </c>
      <c r="EY126" s="1112">
        <f t="shared" si="8378"/>
        <v>0</v>
      </c>
      <c r="EZ126" s="1112">
        <f t="shared" si="8378"/>
        <v>0</v>
      </c>
      <c r="FA126" s="1112">
        <f t="shared" si="8378"/>
        <v>0</v>
      </c>
      <c r="FB126" s="1112">
        <f t="shared" si="8378"/>
        <v>0</v>
      </c>
      <c r="FC126" s="1112">
        <f t="shared" si="8378"/>
        <v>0</v>
      </c>
      <c r="FD126" s="1112">
        <f t="shared" si="8378"/>
        <v>0</v>
      </c>
      <c r="FE126" s="1112">
        <f t="shared" si="8378"/>
        <v>0</v>
      </c>
      <c r="FF126" s="1112">
        <f t="shared" si="8378"/>
        <v>0</v>
      </c>
      <c r="FG126" s="1112">
        <f t="shared" si="8378"/>
        <v>0</v>
      </c>
      <c r="FH126" s="1112">
        <f t="shared" si="8378"/>
        <v>0</v>
      </c>
      <c r="FI126" s="1113">
        <f t="shared" si="8378"/>
        <v>0</v>
      </c>
      <c r="FK126" s="1120">
        <f t="shared" ref="FK126:FX126" si="8379">SUM(FK127:FK130)</f>
        <v>0</v>
      </c>
      <c r="FL126" s="1112">
        <f t="shared" si="8379"/>
        <v>0</v>
      </c>
      <c r="FM126" s="1112">
        <f t="shared" si="8379"/>
        <v>0</v>
      </c>
      <c r="FN126" s="1112">
        <f t="shared" si="8379"/>
        <v>0</v>
      </c>
      <c r="FO126" s="1112">
        <f t="shared" si="8379"/>
        <v>0</v>
      </c>
      <c r="FP126" s="1112">
        <f t="shared" si="8379"/>
        <v>0</v>
      </c>
      <c r="FQ126" s="1112">
        <f t="shared" si="8379"/>
        <v>0</v>
      </c>
      <c r="FR126" s="1112">
        <f t="shared" si="8379"/>
        <v>0</v>
      </c>
      <c r="FS126" s="1112">
        <f t="shared" si="8379"/>
        <v>0</v>
      </c>
      <c r="FT126" s="1112">
        <f t="shared" si="8379"/>
        <v>0</v>
      </c>
      <c r="FU126" s="1112">
        <f t="shared" si="8379"/>
        <v>0</v>
      </c>
      <c r="FV126" s="1112">
        <f t="shared" si="8379"/>
        <v>0</v>
      </c>
      <c r="FW126" s="1112">
        <f t="shared" si="8379"/>
        <v>0</v>
      </c>
      <c r="FX126" s="1113">
        <f t="shared" si="8379"/>
        <v>0</v>
      </c>
      <c r="FZ126" s="1120">
        <f t="shared" ref="FZ126:GM126" si="8380">SUM(FZ127:FZ130)</f>
        <v>0</v>
      </c>
      <c r="GA126" s="1112">
        <f t="shared" si="8380"/>
        <v>0</v>
      </c>
      <c r="GB126" s="1112">
        <f t="shared" si="8380"/>
        <v>0</v>
      </c>
      <c r="GC126" s="1112">
        <f t="shared" si="8380"/>
        <v>0</v>
      </c>
      <c r="GD126" s="1112">
        <f t="shared" si="8380"/>
        <v>0</v>
      </c>
      <c r="GE126" s="1112">
        <f t="shared" si="8380"/>
        <v>0</v>
      </c>
      <c r="GF126" s="1112">
        <f t="shared" si="8380"/>
        <v>0</v>
      </c>
      <c r="GG126" s="1112">
        <f t="shared" si="8380"/>
        <v>0</v>
      </c>
      <c r="GH126" s="1112">
        <f t="shared" si="8380"/>
        <v>0</v>
      </c>
      <c r="GI126" s="1112">
        <f t="shared" si="8380"/>
        <v>0</v>
      </c>
      <c r="GJ126" s="1112">
        <f t="shared" si="8380"/>
        <v>0</v>
      </c>
      <c r="GK126" s="1112">
        <f t="shared" si="8380"/>
        <v>0</v>
      </c>
      <c r="GL126" s="1112">
        <f t="shared" si="8380"/>
        <v>0</v>
      </c>
      <c r="GM126" s="1113">
        <f t="shared" si="8380"/>
        <v>0</v>
      </c>
      <c r="GO126" s="1120">
        <f t="shared" ref="GO126:HB126" si="8381">SUM(GO127:GO130)</f>
        <v>0</v>
      </c>
      <c r="GP126" s="1112">
        <f t="shared" si="8381"/>
        <v>0</v>
      </c>
      <c r="GQ126" s="1112">
        <f t="shared" si="8381"/>
        <v>0</v>
      </c>
      <c r="GR126" s="1112">
        <f t="shared" si="8381"/>
        <v>0</v>
      </c>
      <c r="GS126" s="1112">
        <f t="shared" si="8381"/>
        <v>0</v>
      </c>
      <c r="GT126" s="1112">
        <f t="shared" si="8381"/>
        <v>0</v>
      </c>
      <c r="GU126" s="1112">
        <f t="shared" si="8381"/>
        <v>0</v>
      </c>
      <c r="GV126" s="1112">
        <f t="shared" si="8381"/>
        <v>0</v>
      </c>
      <c r="GW126" s="1112">
        <f t="shared" si="8381"/>
        <v>0</v>
      </c>
      <c r="GX126" s="1112">
        <f t="shared" si="8381"/>
        <v>0</v>
      </c>
      <c r="GY126" s="1112">
        <f t="shared" si="8381"/>
        <v>0</v>
      </c>
      <c r="GZ126" s="1112">
        <f t="shared" si="8381"/>
        <v>0</v>
      </c>
      <c r="HA126" s="1112">
        <f t="shared" si="8381"/>
        <v>0</v>
      </c>
      <c r="HB126" s="1113">
        <f t="shared" si="8381"/>
        <v>0</v>
      </c>
      <c r="HD126" s="1120">
        <f t="shared" ref="HD126:HQ126" si="8382">SUM(HD127:HD130)</f>
        <v>0</v>
      </c>
      <c r="HE126" s="1112">
        <f t="shared" si="8382"/>
        <v>0</v>
      </c>
      <c r="HF126" s="1112">
        <f t="shared" si="8382"/>
        <v>0</v>
      </c>
      <c r="HG126" s="1112">
        <f t="shared" si="8382"/>
        <v>0</v>
      </c>
      <c r="HH126" s="1112">
        <f t="shared" si="8382"/>
        <v>0</v>
      </c>
      <c r="HI126" s="1112">
        <f t="shared" si="8382"/>
        <v>0</v>
      </c>
      <c r="HJ126" s="1112">
        <f t="shared" si="8382"/>
        <v>0</v>
      </c>
      <c r="HK126" s="1112">
        <f t="shared" si="8382"/>
        <v>0</v>
      </c>
      <c r="HL126" s="1112">
        <f t="shared" si="8382"/>
        <v>0</v>
      </c>
      <c r="HM126" s="1112">
        <f t="shared" si="8382"/>
        <v>0</v>
      </c>
      <c r="HN126" s="1112">
        <f t="shared" si="8382"/>
        <v>0</v>
      </c>
      <c r="HO126" s="1112">
        <f t="shared" si="8382"/>
        <v>0</v>
      </c>
      <c r="HP126" s="1112">
        <f t="shared" si="8382"/>
        <v>0</v>
      </c>
      <c r="HQ126" s="1113">
        <f t="shared" si="8382"/>
        <v>0</v>
      </c>
      <c r="HS126" s="1120">
        <f t="shared" ref="HS126:IF126" si="8383">SUM(HS127:HS130)</f>
        <v>0</v>
      </c>
      <c r="HT126" s="1112">
        <f t="shared" si="8383"/>
        <v>0</v>
      </c>
      <c r="HU126" s="1112">
        <f t="shared" si="8383"/>
        <v>0</v>
      </c>
      <c r="HV126" s="1112">
        <f t="shared" si="8383"/>
        <v>0</v>
      </c>
      <c r="HW126" s="1112">
        <f t="shared" si="8383"/>
        <v>0</v>
      </c>
      <c r="HX126" s="1112">
        <f t="shared" si="8383"/>
        <v>0</v>
      </c>
      <c r="HY126" s="1112">
        <f t="shared" si="8383"/>
        <v>0</v>
      </c>
      <c r="HZ126" s="1112">
        <f t="shared" si="8383"/>
        <v>0</v>
      </c>
      <c r="IA126" s="1112">
        <f t="shared" si="8383"/>
        <v>0</v>
      </c>
      <c r="IB126" s="1112">
        <f t="shared" si="8383"/>
        <v>0</v>
      </c>
      <c r="IC126" s="1112">
        <f t="shared" si="8383"/>
        <v>0</v>
      </c>
      <c r="ID126" s="1112">
        <f t="shared" si="8383"/>
        <v>0</v>
      </c>
      <c r="IE126" s="1112">
        <f t="shared" si="8383"/>
        <v>0</v>
      </c>
      <c r="IF126" s="1113">
        <f t="shared" si="8383"/>
        <v>0</v>
      </c>
      <c r="IH126" s="1120">
        <f t="shared" ref="IH126:IU126" si="8384">SUM(IH127:IH130)</f>
        <v>0</v>
      </c>
      <c r="II126" s="1112">
        <f t="shared" si="8384"/>
        <v>0</v>
      </c>
      <c r="IJ126" s="1112">
        <f t="shared" si="8384"/>
        <v>0</v>
      </c>
      <c r="IK126" s="1112">
        <f t="shared" si="8384"/>
        <v>0</v>
      </c>
      <c r="IL126" s="1112">
        <f t="shared" si="8384"/>
        <v>0</v>
      </c>
      <c r="IM126" s="1112">
        <f t="shared" si="8384"/>
        <v>0</v>
      </c>
      <c r="IN126" s="1112">
        <f t="shared" si="8384"/>
        <v>0</v>
      </c>
      <c r="IO126" s="1112">
        <f t="shared" si="8384"/>
        <v>0</v>
      </c>
      <c r="IP126" s="1112">
        <f t="shared" si="8384"/>
        <v>0</v>
      </c>
      <c r="IQ126" s="1112">
        <f t="shared" si="8384"/>
        <v>0</v>
      </c>
      <c r="IR126" s="1112">
        <f t="shared" si="8384"/>
        <v>0</v>
      </c>
      <c r="IS126" s="1112">
        <f t="shared" si="8384"/>
        <v>0</v>
      </c>
      <c r="IT126" s="1112">
        <f t="shared" si="8384"/>
        <v>0</v>
      </c>
      <c r="IU126" s="1113">
        <f t="shared" si="8384"/>
        <v>0</v>
      </c>
      <c r="IW126" s="1120">
        <f t="shared" ref="IW126:JJ126" si="8385">SUM(IW127:IW130)</f>
        <v>0</v>
      </c>
      <c r="IX126" s="1112">
        <f t="shared" si="8385"/>
        <v>0</v>
      </c>
      <c r="IY126" s="1112">
        <f t="shared" si="8385"/>
        <v>0</v>
      </c>
      <c r="IZ126" s="1112">
        <f t="shared" si="8385"/>
        <v>0</v>
      </c>
      <c r="JA126" s="1112">
        <f t="shared" si="8385"/>
        <v>0</v>
      </c>
      <c r="JB126" s="1112">
        <f t="shared" si="8385"/>
        <v>0</v>
      </c>
      <c r="JC126" s="1112">
        <f t="shared" si="8385"/>
        <v>0</v>
      </c>
      <c r="JD126" s="1112">
        <f t="shared" si="8385"/>
        <v>0</v>
      </c>
      <c r="JE126" s="1112">
        <f t="shared" si="8385"/>
        <v>0</v>
      </c>
      <c r="JF126" s="1112">
        <f t="shared" si="8385"/>
        <v>0</v>
      </c>
      <c r="JG126" s="1112">
        <f t="shared" si="8385"/>
        <v>0</v>
      </c>
      <c r="JH126" s="1112">
        <f t="shared" si="8385"/>
        <v>0</v>
      </c>
      <c r="JI126" s="1112">
        <f t="shared" si="8385"/>
        <v>0</v>
      </c>
      <c r="JJ126" s="1113">
        <f t="shared" si="8385"/>
        <v>0</v>
      </c>
      <c r="JL126" s="1120">
        <f t="shared" ref="JL126:JY126" si="8386">SUM(JL127:JL130)</f>
        <v>0</v>
      </c>
      <c r="JM126" s="1112">
        <f t="shared" si="8386"/>
        <v>0</v>
      </c>
      <c r="JN126" s="1112">
        <f t="shared" si="8386"/>
        <v>0</v>
      </c>
      <c r="JO126" s="1112">
        <f t="shared" si="8386"/>
        <v>0</v>
      </c>
      <c r="JP126" s="1112">
        <f t="shared" si="8386"/>
        <v>0</v>
      </c>
      <c r="JQ126" s="1112">
        <f t="shared" si="8386"/>
        <v>0</v>
      </c>
      <c r="JR126" s="1112">
        <f t="shared" si="8386"/>
        <v>0</v>
      </c>
      <c r="JS126" s="1112">
        <f t="shared" si="8386"/>
        <v>0</v>
      </c>
      <c r="JT126" s="1112">
        <f t="shared" si="8386"/>
        <v>0</v>
      </c>
      <c r="JU126" s="1112">
        <f t="shared" si="8386"/>
        <v>0</v>
      </c>
      <c r="JV126" s="1112">
        <f t="shared" si="8386"/>
        <v>0</v>
      </c>
      <c r="JW126" s="1112">
        <f t="shared" si="8386"/>
        <v>0</v>
      </c>
      <c r="JX126" s="1112">
        <f t="shared" si="8386"/>
        <v>0</v>
      </c>
      <c r="JY126" s="1113">
        <f t="shared" si="8386"/>
        <v>0</v>
      </c>
      <c r="KA126" s="1120">
        <f t="shared" ref="KA126:KN126" si="8387">SUM(KA127:KA130)</f>
        <v>0</v>
      </c>
      <c r="KB126" s="1112">
        <f t="shared" si="8387"/>
        <v>0</v>
      </c>
      <c r="KC126" s="1112">
        <f t="shared" si="8387"/>
        <v>0</v>
      </c>
      <c r="KD126" s="1112">
        <f t="shared" si="8387"/>
        <v>0</v>
      </c>
      <c r="KE126" s="1112">
        <f t="shared" si="8387"/>
        <v>0</v>
      </c>
      <c r="KF126" s="1112">
        <f t="shared" si="8387"/>
        <v>0</v>
      </c>
      <c r="KG126" s="1112">
        <f t="shared" si="8387"/>
        <v>0</v>
      </c>
      <c r="KH126" s="1112">
        <f t="shared" si="8387"/>
        <v>0</v>
      </c>
      <c r="KI126" s="1112">
        <f t="shared" si="8387"/>
        <v>0</v>
      </c>
      <c r="KJ126" s="1112">
        <f t="shared" si="8387"/>
        <v>0</v>
      </c>
      <c r="KK126" s="1112">
        <f t="shared" si="8387"/>
        <v>0</v>
      </c>
      <c r="KL126" s="1112">
        <f t="shared" si="8387"/>
        <v>0</v>
      </c>
      <c r="KM126" s="1112">
        <f t="shared" si="8387"/>
        <v>0</v>
      </c>
      <c r="KN126" s="1113">
        <f t="shared" si="8387"/>
        <v>0</v>
      </c>
      <c r="KP126" s="1120">
        <f t="shared" ref="KP126:LC126" si="8388">SUM(KP127:KP130)</f>
        <v>0</v>
      </c>
      <c r="KQ126" s="1112">
        <f t="shared" si="8388"/>
        <v>0</v>
      </c>
      <c r="KR126" s="1112">
        <f t="shared" si="8388"/>
        <v>0</v>
      </c>
      <c r="KS126" s="1112">
        <f t="shared" si="8388"/>
        <v>0</v>
      </c>
      <c r="KT126" s="1112">
        <f t="shared" si="8388"/>
        <v>0</v>
      </c>
      <c r="KU126" s="1112">
        <f t="shared" si="8388"/>
        <v>0</v>
      </c>
      <c r="KV126" s="1112">
        <f t="shared" si="8388"/>
        <v>0</v>
      </c>
      <c r="KW126" s="1112">
        <f t="shared" si="8388"/>
        <v>0</v>
      </c>
      <c r="KX126" s="1112">
        <f t="shared" si="8388"/>
        <v>0</v>
      </c>
      <c r="KY126" s="1112">
        <f t="shared" si="8388"/>
        <v>0</v>
      </c>
      <c r="KZ126" s="1112">
        <f t="shared" si="8388"/>
        <v>0</v>
      </c>
      <c r="LA126" s="1112">
        <f t="shared" si="8388"/>
        <v>0</v>
      </c>
      <c r="LB126" s="1112">
        <f t="shared" si="8388"/>
        <v>0</v>
      </c>
      <c r="LC126" s="1113">
        <f t="shared" si="8388"/>
        <v>0</v>
      </c>
      <c r="LE126" s="1120">
        <f t="shared" ref="LE126:LR126" si="8389">SUM(LE127:LE130)</f>
        <v>0</v>
      </c>
      <c r="LF126" s="1112">
        <f t="shared" si="8389"/>
        <v>0</v>
      </c>
      <c r="LG126" s="1112">
        <f t="shared" si="8389"/>
        <v>0</v>
      </c>
      <c r="LH126" s="1112">
        <f t="shared" si="8389"/>
        <v>0</v>
      </c>
      <c r="LI126" s="1112">
        <f t="shared" si="8389"/>
        <v>0</v>
      </c>
      <c r="LJ126" s="1112">
        <f t="shared" si="8389"/>
        <v>0</v>
      </c>
      <c r="LK126" s="1112">
        <f t="shared" si="8389"/>
        <v>0</v>
      </c>
      <c r="LL126" s="1112">
        <f t="shared" si="8389"/>
        <v>0</v>
      </c>
      <c r="LM126" s="1112">
        <f t="shared" si="8389"/>
        <v>0</v>
      </c>
      <c r="LN126" s="1112">
        <f t="shared" si="8389"/>
        <v>0</v>
      </c>
      <c r="LO126" s="1112">
        <f t="shared" si="8389"/>
        <v>0</v>
      </c>
      <c r="LP126" s="1112">
        <f t="shared" si="8389"/>
        <v>0</v>
      </c>
      <c r="LQ126" s="1112">
        <f t="shared" si="8389"/>
        <v>0</v>
      </c>
      <c r="LR126" s="1113">
        <f t="shared" si="8389"/>
        <v>0</v>
      </c>
      <c r="LT126" s="1120">
        <f t="shared" ref="LT126:MG126" si="8390">SUM(LT127:LT130)</f>
        <v>0</v>
      </c>
      <c r="LU126" s="1112">
        <f t="shared" si="8390"/>
        <v>0</v>
      </c>
      <c r="LV126" s="1112">
        <f t="shared" si="8390"/>
        <v>0</v>
      </c>
      <c r="LW126" s="1112">
        <f t="shared" si="8390"/>
        <v>0</v>
      </c>
      <c r="LX126" s="1112">
        <f t="shared" si="8390"/>
        <v>0</v>
      </c>
      <c r="LY126" s="1112">
        <f t="shared" si="8390"/>
        <v>0</v>
      </c>
      <c r="LZ126" s="1112">
        <f t="shared" si="8390"/>
        <v>0</v>
      </c>
      <c r="MA126" s="1112">
        <f t="shared" si="8390"/>
        <v>0</v>
      </c>
      <c r="MB126" s="1112">
        <f t="shared" si="8390"/>
        <v>0</v>
      </c>
      <c r="MC126" s="1112">
        <f t="shared" si="8390"/>
        <v>0</v>
      </c>
      <c r="MD126" s="1112">
        <f t="shared" si="8390"/>
        <v>0</v>
      </c>
      <c r="ME126" s="1112">
        <f t="shared" si="8390"/>
        <v>0</v>
      </c>
      <c r="MF126" s="1112">
        <f t="shared" si="8390"/>
        <v>0</v>
      </c>
      <c r="MG126" s="1113">
        <f t="shared" si="8390"/>
        <v>0</v>
      </c>
      <c r="MI126" s="1120">
        <f t="shared" ref="MI126:MV126" si="8391">SUM(MI127:MI130)</f>
        <v>0</v>
      </c>
      <c r="MJ126" s="1112">
        <f t="shared" si="8391"/>
        <v>0</v>
      </c>
      <c r="MK126" s="1112">
        <f t="shared" si="8391"/>
        <v>0</v>
      </c>
      <c r="ML126" s="1112">
        <f t="shared" si="8391"/>
        <v>0</v>
      </c>
      <c r="MM126" s="1112">
        <f t="shared" si="8391"/>
        <v>0</v>
      </c>
      <c r="MN126" s="1112">
        <f t="shared" si="8391"/>
        <v>0</v>
      </c>
      <c r="MO126" s="1112">
        <f t="shared" si="8391"/>
        <v>0</v>
      </c>
      <c r="MP126" s="1112">
        <f t="shared" si="8391"/>
        <v>0</v>
      </c>
      <c r="MQ126" s="1112">
        <f t="shared" si="8391"/>
        <v>0</v>
      </c>
      <c r="MR126" s="1112">
        <f t="shared" si="8391"/>
        <v>0</v>
      </c>
      <c r="MS126" s="1112">
        <f t="shared" si="8391"/>
        <v>0</v>
      </c>
      <c r="MT126" s="1112">
        <f t="shared" si="8391"/>
        <v>0</v>
      </c>
      <c r="MU126" s="1112">
        <f t="shared" si="8391"/>
        <v>0</v>
      </c>
      <c r="MV126" s="1113">
        <f t="shared" si="8391"/>
        <v>0</v>
      </c>
      <c r="MX126" s="1120">
        <f t="shared" ref="MX126:NK126" si="8392">SUM(MX127:MX130)</f>
        <v>0</v>
      </c>
      <c r="MY126" s="1112">
        <f t="shared" si="8392"/>
        <v>0</v>
      </c>
      <c r="MZ126" s="1112">
        <f t="shared" si="8392"/>
        <v>0</v>
      </c>
      <c r="NA126" s="1112">
        <f t="shared" si="8392"/>
        <v>0</v>
      </c>
      <c r="NB126" s="1112">
        <f t="shared" si="8392"/>
        <v>0</v>
      </c>
      <c r="NC126" s="1112">
        <f t="shared" si="8392"/>
        <v>0</v>
      </c>
      <c r="ND126" s="1112">
        <f t="shared" si="8392"/>
        <v>0</v>
      </c>
      <c r="NE126" s="1112">
        <f t="shared" si="8392"/>
        <v>0</v>
      </c>
      <c r="NF126" s="1112">
        <f t="shared" si="8392"/>
        <v>0</v>
      </c>
      <c r="NG126" s="1112">
        <f t="shared" si="8392"/>
        <v>0</v>
      </c>
      <c r="NH126" s="1112">
        <f t="shared" si="8392"/>
        <v>0</v>
      </c>
      <c r="NI126" s="1112">
        <f t="shared" si="8392"/>
        <v>0</v>
      </c>
      <c r="NJ126" s="1112">
        <f t="shared" si="8392"/>
        <v>0</v>
      </c>
      <c r="NK126" s="1113">
        <f t="shared" si="8392"/>
        <v>0</v>
      </c>
      <c r="NM126" s="1120">
        <f t="shared" ref="NM126:NZ126" si="8393">SUM(NM127:NM130)</f>
        <v>0</v>
      </c>
      <c r="NN126" s="1112">
        <f t="shared" si="8393"/>
        <v>0</v>
      </c>
      <c r="NO126" s="1112">
        <f t="shared" si="8393"/>
        <v>0</v>
      </c>
      <c r="NP126" s="1112">
        <f t="shared" si="8393"/>
        <v>0</v>
      </c>
      <c r="NQ126" s="1112">
        <f t="shared" si="8393"/>
        <v>0</v>
      </c>
      <c r="NR126" s="1112">
        <f t="shared" si="8393"/>
        <v>0</v>
      </c>
      <c r="NS126" s="1112">
        <f t="shared" si="8393"/>
        <v>0</v>
      </c>
      <c r="NT126" s="1112">
        <f t="shared" si="8393"/>
        <v>0</v>
      </c>
      <c r="NU126" s="1112">
        <f t="shared" si="8393"/>
        <v>0</v>
      </c>
      <c r="NV126" s="1112">
        <f t="shared" si="8393"/>
        <v>0</v>
      </c>
      <c r="NW126" s="1112">
        <f t="shared" si="8393"/>
        <v>0</v>
      </c>
      <c r="NX126" s="1112">
        <f t="shared" si="8393"/>
        <v>0</v>
      </c>
      <c r="NY126" s="1112">
        <f t="shared" si="8393"/>
        <v>0</v>
      </c>
      <c r="NZ126" s="1113">
        <f t="shared" si="8393"/>
        <v>0</v>
      </c>
      <c r="OB126" s="1120">
        <f t="shared" ref="OB126:OO126" si="8394">SUM(OB127:OB130)</f>
        <v>0</v>
      </c>
      <c r="OC126" s="1112">
        <f t="shared" si="8394"/>
        <v>0</v>
      </c>
      <c r="OD126" s="1112">
        <f t="shared" si="8394"/>
        <v>0</v>
      </c>
      <c r="OE126" s="1112">
        <f t="shared" si="8394"/>
        <v>0</v>
      </c>
      <c r="OF126" s="1112">
        <f t="shared" si="8394"/>
        <v>0</v>
      </c>
      <c r="OG126" s="1112">
        <f t="shared" si="8394"/>
        <v>0</v>
      </c>
      <c r="OH126" s="1112">
        <f t="shared" si="8394"/>
        <v>0</v>
      </c>
      <c r="OI126" s="1112">
        <f t="shared" si="8394"/>
        <v>0</v>
      </c>
      <c r="OJ126" s="1112">
        <f t="shared" si="8394"/>
        <v>0</v>
      </c>
      <c r="OK126" s="1112">
        <f t="shared" si="8394"/>
        <v>0</v>
      </c>
      <c r="OL126" s="1112">
        <f t="shared" si="8394"/>
        <v>0</v>
      </c>
      <c r="OM126" s="1112">
        <f t="shared" si="8394"/>
        <v>0</v>
      </c>
      <c r="ON126" s="1112">
        <f t="shared" si="8394"/>
        <v>0</v>
      </c>
      <c r="OO126" s="1113">
        <f t="shared" si="8394"/>
        <v>0</v>
      </c>
      <c r="OQ126" s="1120">
        <f t="shared" ref="OQ126:PD126" si="8395">SUM(OQ127:OQ130)</f>
        <v>0</v>
      </c>
      <c r="OR126" s="1112">
        <f t="shared" si="8395"/>
        <v>0</v>
      </c>
      <c r="OS126" s="1112">
        <f t="shared" si="8395"/>
        <v>0</v>
      </c>
      <c r="OT126" s="1112">
        <f t="shared" si="8395"/>
        <v>0</v>
      </c>
      <c r="OU126" s="1112">
        <f t="shared" si="8395"/>
        <v>0</v>
      </c>
      <c r="OV126" s="1112">
        <f t="shared" si="8395"/>
        <v>0</v>
      </c>
      <c r="OW126" s="1112">
        <f t="shared" si="8395"/>
        <v>0</v>
      </c>
      <c r="OX126" s="1112">
        <f t="shared" si="8395"/>
        <v>0</v>
      </c>
      <c r="OY126" s="1112">
        <f t="shared" si="8395"/>
        <v>0</v>
      </c>
      <c r="OZ126" s="1112">
        <f t="shared" si="8395"/>
        <v>0</v>
      </c>
      <c r="PA126" s="1112">
        <f t="shared" si="8395"/>
        <v>0</v>
      </c>
      <c r="PB126" s="1112">
        <f t="shared" si="8395"/>
        <v>0</v>
      </c>
      <c r="PC126" s="1112">
        <f t="shared" si="8395"/>
        <v>0</v>
      </c>
      <c r="PD126" s="1113">
        <f t="shared" si="8395"/>
        <v>0</v>
      </c>
      <c r="PF126" s="1120">
        <f t="shared" ref="PF126:PS126" si="8396">SUM(PF127:PF130)</f>
        <v>0</v>
      </c>
      <c r="PG126" s="1112">
        <f t="shared" si="8396"/>
        <v>0</v>
      </c>
      <c r="PH126" s="1112">
        <f t="shared" si="8396"/>
        <v>0</v>
      </c>
      <c r="PI126" s="1112">
        <f t="shared" si="8396"/>
        <v>0</v>
      </c>
      <c r="PJ126" s="1112">
        <f t="shared" si="8396"/>
        <v>0</v>
      </c>
      <c r="PK126" s="1112">
        <f t="shared" si="8396"/>
        <v>0</v>
      </c>
      <c r="PL126" s="1112">
        <f t="shared" si="8396"/>
        <v>0</v>
      </c>
      <c r="PM126" s="1112">
        <f t="shared" si="8396"/>
        <v>0</v>
      </c>
      <c r="PN126" s="1112">
        <f t="shared" si="8396"/>
        <v>0</v>
      </c>
      <c r="PO126" s="1112">
        <f t="shared" si="8396"/>
        <v>0</v>
      </c>
      <c r="PP126" s="1112">
        <f t="shared" si="8396"/>
        <v>0</v>
      </c>
      <c r="PQ126" s="1112">
        <f t="shared" si="8396"/>
        <v>0</v>
      </c>
      <c r="PR126" s="1112">
        <f t="shared" si="8396"/>
        <v>0</v>
      </c>
      <c r="PS126" s="1113">
        <f t="shared" si="8396"/>
        <v>0</v>
      </c>
      <c r="PU126" s="1120">
        <f t="shared" ref="PU126:QH126" si="8397">SUM(PU127:PU130)</f>
        <v>0</v>
      </c>
      <c r="PV126" s="1112">
        <f t="shared" si="8397"/>
        <v>0</v>
      </c>
      <c r="PW126" s="1112">
        <f t="shared" si="8397"/>
        <v>0</v>
      </c>
      <c r="PX126" s="1112">
        <f t="shared" si="8397"/>
        <v>0</v>
      </c>
      <c r="PY126" s="1112">
        <f t="shared" si="8397"/>
        <v>0</v>
      </c>
      <c r="PZ126" s="1112">
        <f t="shared" si="8397"/>
        <v>0</v>
      </c>
      <c r="QA126" s="1112">
        <f t="shared" si="8397"/>
        <v>0</v>
      </c>
      <c r="QB126" s="1112">
        <f t="shared" si="8397"/>
        <v>0</v>
      </c>
      <c r="QC126" s="1112">
        <f t="shared" si="8397"/>
        <v>0</v>
      </c>
      <c r="QD126" s="1112">
        <f t="shared" si="8397"/>
        <v>0</v>
      </c>
      <c r="QE126" s="1112">
        <f t="shared" si="8397"/>
        <v>0</v>
      </c>
      <c r="QF126" s="1112">
        <f t="shared" si="8397"/>
        <v>0</v>
      </c>
      <c r="QG126" s="1112">
        <f t="shared" si="8397"/>
        <v>0</v>
      </c>
      <c r="QH126" s="1113">
        <f t="shared" si="8397"/>
        <v>0</v>
      </c>
      <c r="QJ126" s="1120">
        <f t="shared" ref="QJ126:QW126" si="8398">SUM(QJ127:QJ130)</f>
        <v>0</v>
      </c>
      <c r="QK126" s="1112">
        <f t="shared" si="8398"/>
        <v>0</v>
      </c>
      <c r="QL126" s="1112">
        <f t="shared" si="8398"/>
        <v>0</v>
      </c>
      <c r="QM126" s="1112">
        <f t="shared" si="8398"/>
        <v>0</v>
      </c>
      <c r="QN126" s="1112">
        <f t="shared" si="8398"/>
        <v>0</v>
      </c>
      <c r="QO126" s="1112">
        <f t="shared" si="8398"/>
        <v>0</v>
      </c>
      <c r="QP126" s="1112">
        <f t="shared" si="8398"/>
        <v>0</v>
      </c>
      <c r="QQ126" s="1112">
        <f t="shared" si="8398"/>
        <v>0</v>
      </c>
      <c r="QR126" s="1112">
        <f t="shared" si="8398"/>
        <v>0</v>
      </c>
      <c r="QS126" s="1112">
        <f t="shared" si="8398"/>
        <v>0</v>
      </c>
      <c r="QT126" s="1112">
        <f t="shared" si="8398"/>
        <v>0</v>
      </c>
      <c r="QU126" s="1112">
        <f t="shared" si="8398"/>
        <v>0</v>
      </c>
      <c r="QV126" s="1112">
        <f t="shared" si="8398"/>
        <v>0</v>
      </c>
      <c r="QW126" s="1113">
        <f t="shared" si="8398"/>
        <v>0</v>
      </c>
      <c r="QY126" s="1120">
        <f t="shared" ref="QY126:RL126" si="8399">SUM(QY127:QY130)</f>
        <v>0</v>
      </c>
      <c r="QZ126" s="1112">
        <f t="shared" si="8399"/>
        <v>0</v>
      </c>
      <c r="RA126" s="1112">
        <f t="shared" si="8399"/>
        <v>0</v>
      </c>
      <c r="RB126" s="1112">
        <f t="shared" si="8399"/>
        <v>0</v>
      </c>
      <c r="RC126" s="1112">
        <f t="shared" si="8399"/>
        <v>0</v>
      </c>
      <c r="RD126" s="1112">
        <f t="shared" si="8399"/>
        <v>0</v>
      </c>
      <c r="RE126" s="1112">
        <f t="shared" si="8399"/>
        <v>0</v>
      </c>
      <c r="RF126" s="1112">
        <f t="shared" si="8399"/>
        <v>0</v>
      </c>
      <c r="RG126" s="1112">
        <f t="shared" si="8399"/>
        <v>0</v>
      </c>
      <c r="RH126" s="1112">
        <f t="shared" si="8399"/>
        <v>0</v>
      </c>
      <c r="RI126" s="1112">
        <f t="shared" si="8399"/>
        <v>0</v>
      </c>
      <c r="RJ126" s="1112">
        <f t="shared" si="8399"/>
        <v>0</v>
      </c>
      <c r="RK126" s="1112">
        <f t="shared" si="8399"/>
        <v>0</v>
      </c>
      <c r="RL126" s="1113">
        <f t="shared" si="8399"/>
        <v>0</v>
      </c>
      <c r="RN126" s="1120">
        <f t="shared" ref="RN126:SA126" si="8400">SUM(RN127:RN130)</f>
        <v>0</v>
      </c>
      <c r="RO126" s="1112">
        <f t="shared" si="8400"/>
        <v>0</v>
      </c>
      <c r="RP126" s="1112">
        <f t="shared" si="8400"/>
        <v>0</v>
      </c>
      <c r="RQ126" s="1112">
        <f t="shared" si="8400"/>
        <v>0</v>
      </c>
      <c r="RR126" s="1112">
        <f t="shared" si="8400"/>
        <v>0</v>
      </c>
      <c r="RS126" s="1112">
        <f t="shared" si="8400"/>
        <v>0</v>
      </c>
      <c r="RT126" s="1112">
        <f t="shared" si="8400"/>
        <v>0</v>
      </c>
      <c r="RU126" s="1112">
        <f t="shared" si="8400"/>
        <v>0</v>
      </c>
      <c r="RV126" s="1112">
        <f t="shared" si="8400"/>
        <v>0</v>
      </c>
      <c r="RW126" s="1112">
        <f t="shared" si="8400"/>
        <v>0</v>
      </c>
      <c r="RX126" s="1112">
        <f t="shared" si="8400"/>
        <v>0</v>
      </c>
      <c r="RY126" s="1112">
        <f t="shared" si="8400"/>
        <v>0</v>
      </c>
      <c r="RZ126" s="1112">
        <f t="shared" si="8400"/>
        <v>0</v>
      </c>
      <c r="SA126" s="1113">
        <f t="shared" si="8400"/>
        <v>0</v>
      </c>
      <c r="SC126" s="1120">
        <f t="shared" ref="SC126:SP126" si="8401">SUM(SC127:SC130)</f>
        <v>0</v>
      </c>
      <c r="SD126" s="1112">
        <f t="shared" si="8401"/>
        <v>0</v>
      </c>
      <c r="SE126" s="1112">
        <f t="shared" si="8401"/>
        <v>0</v>
      </c>
      <c r="SF126" s="1112">
        <f t="shared" si="8401"/>
        <v>0</v>
      </c>
      <c r="SG126" s="1112">
        <f t="shared" si="8401"/>
        <v>0</v>
      </c>
      <c r="SH126" s="1112">
        <f t="shared" si="8401"/>
        <v>0</v>
      </c>
      <c r="SI126" s="1112">
        <f t="shared" si="8401"/>
        <v>0</v>
      </c>
      <c r="SJ126" s="1112">
        <f t="shared" si="8401"/>
        <v>0</v>
      </c>
      <c r="SK126" s="1112">
        <f t="shared" si="8401"/>
        <v>0</v>
      </c>
      <c r="SL126" s="1112">
        <f t="shared" si="8401"/>
        <v>0</v>
      </c>
      <c r="SM126" s="1112">
        <f t="shared" si="8401"/>
        <v>0</v>
      </c>
      <c r="SN126" s="1112">
        <f t="shared" si="8401"/>
        <v>0</v>
      </c>
      <c r="SO126" s="1112">
        <f t="shared" si="8401"/>
        <v>0</v>
      </c>
      <c r="SP126" s="1113">
        <f t="shared" si="8401"/>
        <v>0</v>
      </c>
      <c r="SR126" s="1120">
        <f t="shared" ref="SR126:TE126" si="8402">SUM(SR127:SR130)</f>
        <v>0</v>
      </c>
      <c r="SS126" s="1112">
        <f t="shared" si="8402"/>
        <v>0</v>
      </c>
      <c r="ST126" s="1112">
        <f t="shared" si="8402"/>
        <v>0</v>
      </c>
      <c r="SU126" s="1112">
        <f t="shared" si="8402"/>
        <v>0</v>
      </c>
      <c r="SV126" s="1112">
        <f t="shared" si="8402"/>
        <v>0</v>
      </c>
      <c r="SW126" s="1112">
        <f t="shared" si="8402"/>
        <v>0</v>
      </c>
      <c r="SX126" s="1112">
        <f t="shared" si="8402"/>
        <v>0</v>
      </c>
      <c r="SY126" s="1112">
        <f t="shared" si="8402"/>
        <v>0</v>
      </c>
      <c r="SZ126" s="1112">
        <f t="shared" si="8402"/>
        <v>0</v>
      </c>
      <c r="TA126" s="1112">
        <f t="shared" si="8402"/>
        <v>0</v>
      </c>
      <c r="TB126" s="1112">
        <f t="shared" si="8402"/>
        <v>0</v>
      </c>
      <c r="TC126" s="1112">
        <f t="shared" si="8402"/>
        <v>0</v>
      </c>
      <c r="TD126" s="1112">
        <f t="shared" si="8402"/>
        <v>0</v>
      </c>
      <c r="TE126" s="1113">
        <f t="shared" si="8402"/>
        <v>0</v>
      </c>
      <c r="TG126" s="1120">
        <f t="shared" ref="TG126:TT126" si="8403">SUM(TG127:TG130)</f>
        <v>0</v>
      </c>
      <c r="TH126" s="1112">
        <f t="shared" si="8403"/>
        <v>0</v>
      </c>
      <c r="TI126" s="1112">
        <f t="shared" si="8403"/>
        <v>0</v>
      </c>
      <c r="TJ126" s="1112">
        <f t="shared" si="8403"/>
        <v>0</v>
      </c>
      <c r="TK126" s="1112">
        <f t="shared" si="8403"/>
        <v>0</v>
      </c>
      <c r="TL126" s="1112">
        <f t="shared" si="8403"/>
        <v>0</v>
      </c>
      <c r="TM126" s="1112">
        <f t="shared" si="8403"/>
        <v>0</v>
      </c>
      <c r="TN126" s="1112">
        <f t="shared" si="8403"/>
        <v>0</v>
      </c>
      <c r="TO126" s="1112">
        <f t="shared" si="8403"/>
        <v>0</v>
      </c>
      <c r="TP126" s="1112">
        <f t="shared" si="8403"/>
        <v>0</v>
      </c>
      <c r="TQ126" s="1112">
        <f t="shared" si="8403"/>
        <v>0</v>
      </c>
      <c r="TR126" s="1112">
        <f t="shared" si="8403"/>
        <v>0</v>
      </c>
      <c r="TS126" s="1112">
        <f t="shared" si="8403"/>
        <v>0</v>
      </c>
      <c r="TT126" s="1113">
        <f t="shared" si="8403"/>
        <v>0</v>
      </c>
      <c r="TV126" s="1120">
        <f t="shared" ref="TV126:UI126" si="8404">SUM(TV127:TV130)</f>
        <v>0</v>
      </c>
      <c r="TW126" s="1112">
        <f t="shared" si="8404"/>
        <v>0</v>
      </c>
      <c r="TX126" s="1112">
        <f t="shared" si="8404"/>
        <v>0</v>
      </c>
      <c r="TY126" s="1112">
        <f t="shared" si="8404"/>
        <v>0</v>
      </c>
      <c r="TZ126" s="1112">
        <f t="shared" si="8404"/>
        <v>0</v>
      </c>
      <c r="UA126" s="1112">
        <f t="shared" si="8404"/>
        <v>0</v>
      </c>
      <c r="UB126" s="1112">
        <f t="shared" si="8404"/>
        <v>0</v>
      </c>
      <c r="UC126" s="1112">
        <f t="shared" si="8404"/>
        <v>0</v>
      </c>
      <c r="UD126" s="1112">
        <f t="shared" si="8404"/>
        <v>0</v>
      </c>
      <c r="UE126" s="1112">
        <f t="shared" si="8404"/>
        <v>0</v>
      </c>
      <c r="UF126" s="1112">
        <f t="shared" si="8404"/>
        <v>0</v>
      </c>
      <c r="UG126" s="1112">
        <f t="shared" si="8404"/>
        <v>0</v>
      </c>
      <c r="UH126" s="1112">
        <f t="shared" si="8404"/>
        <v>0</v>
      </c>
      <c r="UI126" s="1113">
        <f t="shared" si="8404"/>
        <v>0</v>
      </c>
      <c r="UK126" s="1120">
        <f t="shared" ref="UK126:UX126" si="8405">SUM(UK127:UK130)</f>
        <v>0</v>
      </c>
      <c r="UL126" s="1112">
        <f t="shared" si="8405"/>
        <v>0</v>
      </c>
      <c r="UM126" s="1112">
        <f t="shared" si="8405"/>
        <v>0</v>
      </c>
      <c r="UN126" s="1112">
        <f t="shared" si="8405"/>
        <v>0</v>
      </c>
      <c r="UO126" s="1112">
        <f t="shared" si="8405"/>
        <v>0</v>
      </c>
      <c r="UP126" s="1112">
        <f t="shared" si="8405"/>
        <v>0</v>
      </c>
      <c r="UQ126" s="1112">
        <f t="shared" si="8405"/>
        <v>0</v>
      </c>
      <c r="UR126" s="1112">
        <f t="shared" si="8405"/>
        <v>0</v>
      </c>
      <c r="US126" s="1112">
        <f t="shared" si="8405"/>
        <v>0</v>
      </c>
      <c r="UT126" s="1112">
        <f t="shared" si="8405"/>
        <v>0</v>
      </c>
      <c r="UU126" s="1112">
        <f t="shared" si="8405"/>
        <v>0</v>
      </c>
      <c r="UV126" s="1112">
        <f t="shared" si="8405"/>
        <v>0</v>
      </c>
      <c r="UW126" s="1112">
        <f t="shared" si="8405"/>
        <v>0</v>
      </c>
      <c r="UX126" s="1113">
        <f t="shared" si="8405"/>
        <v>0</v>
      </c>
      <c r="UZ126" s="1120">
        <f t="shared" ref="UZ126:VM126" si="8406">SUM(UZ127:UZ130)</f>
        <v>0</v>
      </c>
      <c r="VA126" s="1112">
        <f t="shared" si="8406"/>
        <v>0</v>
      </c>
      <c r="VB126" s="1112">
        <f t="shared" si="8406"/>
        <v>0</v>
      </c>
      <c r="VC126" s="1112">
        <f t="shared" si="8406"/>
        <v>0</v>
      </c>
      <c r="VD126" s="1112">
        <f t="shared" si="8406"/>
        <v>0</v>
      </c>
      <c r="VE126" s="1112">
        <f t="shared" si="8406"/>
        <v>0</v>
      </c>
      <c r="VF126" s="1112">
        <f t="shared" si="8406"/>
        <v>0</v>
      </c>
      <c r="VG126" s="1112">
        <f t="shared" si="8406"/>
        <v>0</v>
      </c>
      <c r="VH126" s="1112">
        <f t="shared" si="8406"/>
        <v>0</v>
      </c>
      <c r="VI126" s="1112">
        <f t="shared" si="8406"/>
        <v>0</v>
      </c>
      <c r="VJ126" s="1112">
        <f t="shared" si="8406"/>
        <v>0</v>
      </c>
      <c r="VK126" s="1112">
        <f t="shared" si="8406"/>
        <v>0</v>
      </c>
      <c r="VL126" s="1112">
        <f t="shared" si="8406"/>
        <v>0</v>
      </c>
      <c r="VM126" s="1113">
        <f t="shared" si="8406"/>
        <v>0</v>
      </c>
      <c r="VO126" s="1120">
        <f t="shared" ref="VO126:WB126" si="8407">SUM(VO127:VO130)</f>
        <v>0</v>
      </c>
      <c r="VP126" s="1112">
        <f t="shared" si="8407"/>
        <v>0</v>
      </c>
      <c r="VQ126" s="1112">
        <f t="shared" si="8407"/>
        <v>0</v>
      </c>
      <c r="VR126" s="1112">
        <f t="shared" si="8407"/>
        <v>0</v>
      </c>
      <c r="VS126" s="1112">
        <f t="shared" si="8407"/>
        <v>0</v>
      </c>
      <c r="VT126" s="1112">
        <f t="shared" si="8407"/>
        <v>0</v>
      </c>
      <c r="VU126" s="1112">
        <f t="shared" si="8407"/>
        <v>0</v>
      </c>
      <c r="VV126" s="1112">
        <f t="shared" si="8407"/>
        <v>0</v>
      </c>
      <c r="VW126" s="1112">
        <f t="shared" si="8407"/>
        <v>0</v>
      </c>
      <c r="VX126" s="1112">
        <f t="shared" si="8407"/>
        <v>0</v>
      </c>
      <c r="VY126" s="1112">
        <f t="shared" si="8407"/>
        <v>0</v>
      </c>
      <c r="VZ126" s="1112">
        <f t="shared" si="8407"/>
        <v>0</v>
      </c>
      <c r="WA126" s="1112">
        <f t="shared" si="8407"/>
        <v>0</v>
      </c>
      <c r="WB126" s="1113">
        <f t="shared" si="8407"/>
        <v>0</v>
      </c>
      <c r="WD126" s="1120">
        <f t="shared" ref="WD126:WQ126" si="8408">SUM(WD127:WD130)</f>
        <v>0</v>
      </c>
      <c r="WE126" s="1112">
        <f t="shared" si="8408"/>
        <v>0</v>
      </c>
      <c r="WF126" s="1112">
        <f t="shared" si="8408"/>
        <v>0</v>
      </c>
      <c r="WG126" s="1112">
        <f t="shared" si="8408"/>
        <v>0</v>
      </c>
      <c r="WH126" s="1112">
        <f t="shared" si="8408"/>
        <v>0</v>
      </c>
      <c r="WI126" s="1112">
        <f t="shared" si="8408"/>
        <v>0</v>
      </c>
      <c r="WJ126" s="1112">
        <f t="shared" si="8408"/>
        <v>0</v>
      </c>
      <c r="WK126" s="1112">
        <f t="shared" si="8408"/>
        <v>0</v>
      </c>
      <c r="WL126" s="1112">
        <f t="shared" si="8408"/>
        <v>0</v>
      </c>
      <c r="WM126" s="1112">
        <f t="shared" si="8408"/>
        <v>0</v>
      </c>
      <c r="WN126" s="1112">
        <f t="shared" si="8408"/>
        <v>0</v>
      </c>
      <c r="WO126" s="1112">
        <f t="shared" si="8408"/>
        <v>0</v>
      </c>
      <c r="WP126" s="1112">
        <f t="shared" si="8408"/>
        <v>0</v>
      </c>
      <c r="WQ126" s="1113">
        <f t="shared" si="8408"/>
        <v>0</v>
      </c>
      <c r="WS126" s="1120">
        <f t="shared" ref="WS126:XF126" si="8409">SUM(WS127:WS130)</f>
        <v>0</v>
      </c>
      <c r="WT126" s="1112">
        <f t="shared" si="8409"/>
        <v>0</v>
      </c>
      <c r="WU126" s="1112">
        <f t="shared" si="8409"/>
        <v>0</v>
      </c>
      <c r="WV126" s="1112">
        <f t="shared" si="8409"/>
        <v>0</v>
      </c>
      <c r="WW126" s="1112">
        <f t="shared" si="8409"/>
        <v>0</v>
      </c>
      <c r="WX126" s="1112">
        <f t="shared" si="8409"/>
        <v>0</v>
      </c>
      <c r="WY126" s="1112">
        <f t="shared" si="8409"/>
        <v>0</v>
      </c>
      <c r="WZ126" s="1112">
        <f t="shared" si="8409"/>
        <v>0</v>
      </c>
      <c r="XA126" s="1112">
        <f t="shared" si="8409"/>
        <v>0</v>
      </c>
      <c r="XB126" s="1112">
        <f t="shared" si="8409"/>
        <v>0</v>
      </c>
      <c r="XC126" s="1112">
        <f t="shared" si="8409"/>
        <v>0</v>
      </c>
      <c r="XD126" s="1112">
        <f t="shared" si="8409"/>
        <v>0</v>
      </c>
      <c r="XE126" s="1112">
        <f t="shared" si="8409"/>
        <v>0</v>
      </c>
      <c r="XF126" s="1113">
        <f t="shared" si="8409"/>
        <v>0</v>
      </c>
      <c r="XH126" s="1120">
        <f t="shared" ref="XH126:XU126" si="8410">SUM(XH127:XH130)</f>
        <v>0</v>
      </c>
      <c r="XI126" s="1112">
        <f t="shared" si="8410"/>
        <v>0</v>
      </c>
      <c r="XJ126" s="1112">
        <f t="shared" si="8410"/>
        <v>0</v>
      </c>
      <c r="XK126" s="1112">
        <f t="shared" si="8410"/>
        <v>0</v>
      </c>
      <c r="XL126" s="1112">
        <f t="shared" si="8410"/>
        <v>0</v>
      </c>
      <c r="XM126" s="1112">
        <f t="shared" si="8410"/>
        <v>0</v>
      </c>
      <c r="XN126" s="1112">
        <f t="shared" si="8410"/>
        <v>0</v>
      </c>
      <c r="XO126" s="1112">
        <f t="shared" si="8410"/>
        <v>0</v>
      </c>
      <c r="XP126" s="1112">
        <f t="shared" si="8410"/>
        <v>0</v>
      </c>
      <c r="XQ126" s="1112">
        <f t="shared" si="8410"/>
        <v>0</v>
      </c>
      <c r="XR126" s="1112">
        <f t="shared" si="8410"/>
        <v>0</v>
      </c>
      <c r="XS126" s="1112">
        <f t="shared" si="8410"/>
        <v>0</v>
      </c>
      <c r="XT126" s="1112">
        <f t="shared" si="8410"/>
        <v>0</v>
      </c>
      <c r="XU126" s="1113">
        <f t="shared" si="8410"/>
        <v>0</v>
      </c>
      <c r="XW126" s="1120">
        <f t="shared" ref="XW126:YJ126" si="8411">SUM(XW127:XW130)</f>
        <v>0</v>
      </c>
      <c r="XX126" s="1112">
        <f t="shared" si="8411"/>
        <v>0</v>
      </c>
      <c r="XY126" s="1112">
        <f t="shared" si="8411"/>
        <v>0</v>
      </c>
      <c r="XZ126" s="1112">
        <f t="shared" si="8411"/>
        <v>0</v>
      </c>
      <c r="YA126" s="1112">
        <f t="shared" si="8411"/>
        <v>0</v>
      </c>
      <c r="YB126" s="1112">
        <f t="shared" si="8411"/>
        <v>0</v>
      </c>
      <c r="YC126" s="1112">
        <f t="shared" si="8411"/>
        <v>0</v>
      </c>
      <c r="YD126" s="1112">
        <f t="shared" si="8411"/>
        <v>0</v>
      </c>
      <c r="YE126" s="1112">
        <f t="shared" si="8411"/>
        <v>0</v>
      </c>
      <c r="YF126" s="1112">
        <f t="shared" si="8411"/>
        <v>0</v>
      </c>
      <c r="YG126" s="1112">
        <f t="shared" si="8411"/>
        <v>0</v>
      </c>
      <c r="YH126" s="1112">
        <f t="shared" si="8411"/>
        <v>0</v>
      </c>
      <c r="YI126" s="1112">
        <f t="shared" si="8411"/>
        <v>0</v>
      </c>
      <c r="YJ126" s="1113">
        <f t="shared" si="8411"/>
        <v>0</v>
      </c>
      <c r="YL126" s="1120">
        <f t="shared" ref="YL126:YY126" si="8412">SUM(YL127:YL130)</f>
        <v>0</v>
      </c>
      <c r="YM126" s="1112">
        <f t="shared" si="8412"/>
        <v>0</v>
      </c>
      <c r="YN126" s="1112">
        <f t="shared" si="8412"/>
        <v>0</v>
      </c>
      <c r="YO126" s="1112">
        <f t="shared" si="8412"/>
        <v>0</v>
      </c>
      <c r="YP126" s="1112">
        <f t="shared" si="8412"/>
        <v>0</v>
      </c>
      <c r="YQ126" s="1112">
        <f t="shared" si="8412"/>
        <v>0</v>
      </c>
      <c r="YR126" s="1112">
        <f t="shared" si="8412"/>
        <v>0</v>
      </c>
      <c r="YS126" s="1112">
        <f t="shared" si="8412"/>
        <v>0</v>
      </c>
      <c r="YT126" s="1112">
        <f t="shared" si="8412"/>
        <v>0</v>
      </c>
      <c r="YU126" s="1112">
        <f t="shared" si="8412"/>
        <v>0</v>
      </c>
      <c r="YV126" s="1112">
        <f t="shared" si="8412"/>
        <v>0</v>
      </c>
      <c r="YW126" s="1112">
        <f t="shared" si="8412"/>
        <v>0</v>
      </c>
      <c r="YX126" s="1112">
        <f t="shared" si="8412"/>
        <v>0</v>
      </c>
      <c r="YY126" s="1113">
        <f t="shared" si="8412"/>
        <v>0</v>
      </c>
      <c r="ZA126" s="1120">
        <f t="shared" ref="ZA126:ZN126" si="8413">SUM(ZA127:ZA130)</f>
        <v>0</v>
      </c>
      <c r="ZB126" s="1112">
        <f t="shared" si="8413"/>
        <v>0</v>
      </c>
      <c r="ZC126" s="1112">
        <f t="shared" si="8413"/>
        <v>0</v>
      </c>
      <c r="ZD126" s="1112">
        <f t="shared" si="8413"/>
        <v>0</v>
      </c>
      <c r="ZE126" s="1112">
        <f t="shared" si="8413"/>
        <v>0</v>
      </c>
      <c r="ZF126" s="1112">
        <f t="shared" si="8413"/>
        <v>0</v>
      </c>
      <c r="ZG126" s="1112">
        <f t="shared" si="8413"/>
        <v>0</v>
      </c>
      <c r="ZH126" s="1112">
        <f t="shared" si="8413"/>
        <v>0</v>
      </c>
      <c r="ZI126" s="1112">
        <f t="shared" si="8413"/>
        <v>0</v>
      </c>
      <c r="ZJ126" s="1112">
        <f t="shared" si="8413"/>
        <v>0</v>
      </c>
      <c r="ZK126" s="1112">
        <f t="shared" si="8413"/>
        <v>0</v>
      </c>
      <c r="ZL126" s="1112">
        <f t="shared" si="8413"/>
        <v>0</v>
      </c>
      <c r="ZM126" s="1112">
        <f t="shared" si="8413"/>
        <v>0</v>
      </c>
      <c r="ZN126" s="1113">
        <f t="shared" si="8413"/>
        <v>0</v>
      </c>
      <c r="ZP126" s="1120">
        <f t="shared" ref="ZP126:AAC126" si="8414">SUM(ZP127:ZP130)</f>
        <v>0</v>
      </c>
      <c r="ZQ126" s="1112">
        <f t="shared" si="8414"/>
        <v>0</v>
      </c>
      <c r="ZR126" s="1112">
        <f t="shared" si="8414"/>
        <v>0</v>
      </c>
      <c r="ZS126" s="1112">
        <f t="shared" si="8414"/>
        <v>0</v>
      </c>
      <c r="ZT126" s="1112">
        <f t="shared" si="8414"/>
        <v>0</v>
      </c>
      <c r="ZU126" s="1112">
        <f t="shared" si="8414"/>
        <v>0</v>
      </c>
      <c r="ZV126" s="1112">
        <f t="shared" si="8414"/>
        <v>0</v>
      </c>
      <c r="ZW126" s="1112">
        <f t="shared" si="8414"/>
        <v>0</v>
      </c>
      <c r="ZX126" s="1112">
        <f t="shared" si="8414"/>
        <v>0</v>
      </c>
      <c r="ZY126" s="1112">
        <f t="shared" si="8414"/>
        <v>0</v>
      </c>
      <c r="ZZ126" s="1112">
        <f t="shared" si="8414"/>
        <v>0</v>
      </c>
      <c r="AAA126" s="1112">
        <f t="shared" si="8414"/>
        <v>0</v>
      </c>
      <c r="AAB126" s="1112">
        <f t="shared" si="8414"/>
        <v>0</v>
      </c>
      <c r="AAC126" s="1113">
        <f t="shared" si="8414"/>
        <v>0</v>
      </c>
      <c r="AAE126" s="1120">
        <f t="shared" ref="AAE126:AAR126" si="8415">SUM(AAE127:AAE130)</f>
        <v>0</v>
      </c>
      <c r="AAF126" s="1112">
        <f t="shared" si="8415"/>
        <v>0</v>
      </c>
      <c r="AAG126" s="1112">
        <f t="shared" si="8415"/>
        <v>0</v>
      </c>
      <c r="AAH126" s="1112">
        <f t="shared" si="8415"/>
        <v>0</v>
      </c>
      <c r="AAI126" s="1112">
        <f t="shared" si="8415"/>
        <v>0</v>
      </c>
      <c r="AAJ126" s="1112">
        <f t="shared" si="8415"/>
        <v>0</v>
      </c>
      <c r="AAK126" s="1112">
        <f t="shared" si="8415"/>
        <v>0</v>
      </c>
      <c r="AAL126" s="1112">
        <f t="shared" si="8415"/>
        <v>0</v>
      </c>
      <c r="AAM126" s="1112">
        <f t="shared" si="8415"/>
        <v>0</v>
      </c>
      <c r="AAN126" s="1112">
        <f t="shared" si="8415"/>
        <v>0</v>
      </c>
      <c r="AAO126" s="1112">
        <f t="shared" si="8415"/>
        <v>0</v>
      </c>
      <c r="AAP126" s="1112">
        <f t="shared" si="8415"/>
        <v>0</v>
      </c>
      <c r="AAQ126" s="1112">
        <f t="shared" si="8415"/>
        <v>0</v>
      </c>
      <c r="AAR126" s="1113">
        <f t="shared" si="8415"/>
        <v>0</v>
      </c>
      <c r="AAT126" s="1120">
        <f t="shared" ref="AAT126:ABG126" si="8416">SUM(AAT127:AAT130)</f>
        <v>0</v>
      </c>
      <c r="AAU126" s="1112">
        <f t="shared" si="8416"/>
        <v>0</v>
      </c>
      <c r="AAV126" s="1112">
        <f t="shared" si="8416"/>
        <v>0</v>
      </c>
      <c r="AAW126" s="1112">
        <f t="shared" si="8416"/>
        <v>0</v>
      </c>
      <c r="AAX126" s="1112">
        <f t="shared" si="8416"/>
        <v>0</v>
      </c>
      <c r="AAY126" s="1112">
        <f t="shared" si="8416"/>
        <v>0</v>
      </c>
      <c r="AAZ126" s="1112">
        <f t="shared" si="8416"/>
        <v>0</v>
      </c>
      <c r="ABA126" s="1112">
        <f t="shared" si="8416"/>
        <v>0</v>
      </c>
      <c r="ABB126" s="1112">
        <f t="shared" si="8416"/>
        <v>0</v>
      </c>
      <c r="ABC126" s="1112">
        <f t="shared" si="8416"/>
        <v>0</v>
      </c>
      <c r="ABD126" s="1112">
        <f t="shared" si="8416"/>
        <v>0</v>
      </c>
      <c r="ABE126" s="1112">
        <f t="shared" si="8416"/>
        <v>0</v>
      </c>
      <c r="ABF126" s="1112">
        <f t="shared" si="8416"/>
        <v>0</v>
      </c>
      <c r="ABG126" s="1113">
        <f t="shared" si="8416"/>
        <v>0</v>
      </c>
      <c r="ABI126" s="1120">
        <f t="shared" ref="ABI126:ABV126" si="8417">SUM(ABI127:ABI130)</f>
        <v>0</v>
      </c>
      <c r="ABJ126" s="1112">
        <f t="shared" si="8417"/>
        <v>0</v>
      </c>
      <c r="ABK126" s="1112">
        <f t="shared" si="8417"/>
        <v>0</v>
      </c>
      <c r="ABL126" s="1112">
        <f t="shared" si="8417"/>
        <v>0</v>
      </c>
      <c r="ABM126" s="1112">
        <f t="shared" si="8417"/>
        <v>0</v>
      </c>
      <c r="ABN126" s="1112">
        <f t="shared" si="8417"/>
        <v>0</v>
      </c>
      <c r="ABO126" s="1112">
        <f t="shared" si="8417"/>
        <v>0</v>
      </c>
      <c r="ABP126" s="1112">
        <f t="shared" si="8417"/>
        <v>0</v>
      </c>
      <c r="ABQ126" s="1112">
        <f t="shared" si="8417"/>
        <v>0</v>
      </c>
      <c r="ABR126" s="1112">
        <f t="shared" si="8417"/>
        <v>0</v>
      </c>
      <c r="ABS126" s="1112">
        <f t="shared" si="8417"/>
        <v>0</v>
      </c>
      <c r="ABT126" s="1112">
        <f t="shared" si="8417"/>
        <v>0</v>
      </c>
      <c r="ABU126" s="1112">
        <f t="shared" si="8417"/>
        <v>0</v>
      </c>
      <c r="ABV126" s="1113">
        <f t="shared" si="8417"/>
        <v>0</v>
      </c>
      <c r="ABX126" s="1120">
        <f t="shared" ref="ABX126:ACK126" si="8418">SUM(ABX127:ABX130)</f>
        <v>0</v>
      </c>
      <c r="ABY126" s="1112">
        <f t="shared" si="8418"/>
        <v>0</v>
      </c>
      <c r="ABZ126" s="1112">
        <f t="shared" si="8418"/>
        <v>0</v>
      </c>
      <c r="ACA126" s="1112">
        <f t="shared" si="8418"/>
        <v>0</v>
      </c>
      <c r="ACB126" s="1112">
        <f t="shared" si="8418"/>
        <v>0</v>
      </c>
      <c r="ACC126" s="1112">
        <f t="shared" si="8418"/>
        <v>0</v>
      </c>
      <c r="ACD126" s="1112">
        <f t="shared" si="8418"/>
        <v>0</v>
      </c>
      <c r="ACE126" s="1112">
        <f t="shared" si="8418"/>
        <v>0</v>
      </c>
      <c r="ACF126" s="1112">
        <f t="shared" si="8418"/>
        <v>0</v>
      </c>
      <c r="ACG126" s="1112">
        <f t="shared" si="8418"/>
        <v>0</v>
      </c>
      <c r="ACH126" s="1112">
        <f t="shared" si="8418"/>
        <v>0</v>
      </c>
      <c r="ACI126" s="1112">
        <f t="shared" si="8418"/>
        <v>0</v>
      </c>
      <c r="ACJ126" s="1112">
        <f t="shared" si="8418"/>
        <v>0</v>
      </c>
      <c r="ACK126" s="1113">
        <f t="shared" si="8418"/>
        <v>0</v>
      </c>
      <c r="ACM126" s="1120">
        <f t="shared" ref="ACM126:ACZ126" si="8419">SUM(ACM127:ACM130)</f>
        <v>0</v>
      </c>
      <c r="ACN126" s="1112">
        <f t="shared" si="8419"/>
        <v>0</v>
      </c>
      <c r="ACO126" s="1112">
        <f t="shared" si="8419"/>
        <v>0</v>
      </c>
      <c r="ACP126" s="1112">
        <f t="shared" si="8419"/>
        <v>0</v>
      </c>
      <c r="ACQ126" s="1112">
        <f t="shared" si="8419"/>
        <v>0</v>
      </c>
      <c r="ACR126" s="1112">
        <f t="shared" si="8419"/>
        <v>0</v>
      </c>
      <c r="ACS126" s="1112">
        <f t="shared" si="8419"/>
        <v>0</v>
      </c>
      <c r="ACT126" s="1112">
        <f t="shared" si="8419"/>
        <v>0</v>
      </c>
      <c r="ACU126" s="1112">
        <f t="shared" si="8419"/>
        <v>0</v>
      </c>
      <c r="ACV126" s="1112">
        <f t="shared" si="8419"/>
        <v>0</v>
      </c>
      <c r="ACW126" s="1112">
        <f t="shared" si="8419"/>
        <v>0</v>
      </c>
      <c r="ACX126" s="1112">
        <f t="shared" si="8419"/>
        <v>0</v>
      </c>
      <c r="ACY126" s="1112">
        <f t="shared" si="8419"/>
        <v>0</v>
      </c>
      <c r="ACZ126" s="1113">
        <f t="shared" si="8419"/>
        <v>0</v>
      </c>
      <c r="ADB126" s="1120">
        <f t="shared" ref="ADB126:ADO126" si="8420">SUM(ADB127:ADB130)</f>
        <v>0</v>
      </c>
      <c r="ADC126" s="1112">
        <f t="shared" si="8420"/>
        <v>0</v>
      </c>
      <c r="ADD126" s="1112">
        <f t="shared" si="8420"/>
        <v>0</v>
      </c>
      <c r="ADE126" s="1112">
        <f t="shared" si="8420"/>
        <v>0</v>
      </c>
      <c r="ADF126" s="1112">
        <f t="shared" si="8420"/>
        <v>0</v>
      </c>
      <c r="ADG126" s="1112">
        <f t="shared" si="8420"/>
        <v>0</v>
      </c>
      <c r="ADH126" s="1112">
        <f t="shared" si="8420"/>
        <v>0</v>
      </c>
      <c r="ADI126" s="1112">
        <f t="shared" si="8420"/>
        <v>0</v>
      </c>
      <c r="ADJ126" s="1112">
        <f t="shared" si="8420"/>
        <v>0</v>
      </c>
      <c r="ADK126" s="1112">
        <f t="shared" si="8420"/>
        <v>0</v>
      </c>
      <c r="ADL126" s="1112">
        <f t="shared" si="8420"/>
        <v>0</v>
      </c>
      <c r="ADM126" s="1112">
        <f t="shared" si="8420"/>
        <v>0</v>
      </c>
      <c r="ADN126" s="1112">
        <f t="shared" si="8420"/>
        <v>0</v>
      </c>
      <c r="ADO126" s="1113">
        <f t="shared" si="8420"/>
        <v>0</v>
      </c>
      <c r="ADQ126" s="1120">
        <f t="shared" ref="ADQ126:AED126" si="8421">SUM(ADQ127:ADQ130)</f>
        <v>0</v>
      </c>
      <c r="ADR126" s="1112">
        <f t="shared" si="8421"/>
        <v>0</v>
      </c>
      <c r="ADS126" s="1112">
        <f t="shared" si="8421"/>
        <v>0</v>
      </c>
      <c r="ADT126" s="1112">
        <f t="shared" si="8421"/>
        <v>0</v>
      </c>
      <c r="ADU126" s="1112">
        <f t="shared" si="8421"/>
        <v>0</v>
      </c>
      <c r="ADV126" s="1112">
        <f t="shared" si="8421"/>
        <v>0</v>
      </c>
      <c r="ADW126" s="1112">
        <f t="shared" si="8421"/>
        <v>0</v>
      </c>
      <c r="ADX126" s="1112">
        <f t="shared" si="8421"/>
        <v>0</v>
      </c>
      <c r="ADY126" s="1112">
        <f t="shared" si="8421"/>
        <v>0</v>
      </c>
      <c r="ADZ126" s="1112">
        <f t="shared" si="8421"/>
        <v>0</v>
      </c>
      <c r="AEA126" s="1112">
        <f t="shared" si="8421"/>
        <v>0</v>
      </c>
      <c r="AEB126" s="1112">
        <f t="shared" si="8421"/>
        <v>0</v>
      </c>
      <c r="AEC126" s="1112">
        <f t="shared" si="8421"/>
        <v>0</v>
      </c>
      <c r="AED126" s="1113">
        <f t="shared" si="8421"/>
        <v>0</v>
      </c>
      <c r="AEF126" s="1120">
        <f t="shared" ref="AEF126:AES126" si="8422">SUM(AEF127:AEF130)</f>
        <v>0</v>
      </c>
      <c r="AEG126" s="1112">
        <f t="shared" si="8422"/>
        <v>0</v>
      </c>
      <c r="AEH126" s="1112">
        <f t="shared" si="8422"/>
        <v>0</v>
      </c>
      <c r="AEI126" s="1112">
        <f t="shared" si="8422"/>
        <v>0</v>
      </c>
      <c r="AEJ126" s="1112">
        <f t="shared" si="8422"/>
        <v>0</v>
      </c>
      <c r="AEK126" s="1112">
        <f t="shared" si="8422"/>
        <v>0</v>
      </c>
      <c r="AEL126" s="1112">
        <f t="shared" si="8422"/>
        <v>0</v>
      </c>
      <c r="AEM126" s="1112">
        <f t="shared" si="8422"/>
        <v>0</v>
      </c>
      <c r="AEN126" s="1112">
        <f t="shared" si="8422"/>
        <v>0</v>
      </c>
      <c r="AEO126" s="1112">
        <f t="shared" si="8422"/>
        <v>0</v>
      </c>
      <c r="AEP126" s="1112">
        <f t="shared" si="8422"/>
        <v>0</v>
      </c>
      <c r="AEQ126" s="1112">
        <f t="shared" si="8422"/>
        <v>0</v>
      </c>
      <c r="AER126" s="1112">
        <f t="shared" si="8422"/>
        <v>0</v>
      </c>
      <c r="AES126" s="1113">
        <f t="shared" si="8422"/>
        <v>0</v>
      </c>
      <c r="AEU126" s="1120">
        <f t="shared" ref="AEU126:AFH126" si="8423">SUM(AEU127:AEU130)</f>
        <v>0</v>
      </c>
      <c r="AEV126" s="1112">
        <f t="shared" si="8423"/>
        <v>0</v>
      </c>
      <c r="AEW126" s="1112">
        <f t="shared" si="8423"/>
        <v>0</v>
      </c>
      <c r="AEX126" s="1112">
        <f t="shared" si="8423"/>
        <v>0</v>
      </c>
      <c r="AEY126" s="1112">
        <f t="shared" si="8423"/>
        <v>0</v>
      </c>
      <c r="AEZ126" s="1112">
        <f t="shared" si="8423"/>
        <v>0</v>
      </c>
      <c r="AFA126" s="1112">
        <f t="shared" si="8423"/>
        <v>0</v>
      </c>
      <c r="AFB126" s="1112">
        <f t="shared" si="8423"/>
        <v>0</v>
      </c>
      <c r="AFC126" s="1112">
        <f t="shared" si="8423"/>
        <v>0</v>
      </c>
      <c r="AFD126" s="1112">
        <f t="shared" si="8423"/>
        <v>0</v>
      </c>
      <c r="AFE126" s="1112">
        <f t="shared" si="8423"/>
        <v>0</v>
      </c>
      <c r="AFF126" s="1112">
        <f t="shared" si="8423"/>
        <v>0</v>
      </c>
      <c r="AFG126" s="1112">
        <f t="shared" si="8423"/>
        <v>0</v>
      </c>
      <c r="AFH126" s="1113">
        <f t="shared" si="8423"/>
        <v>0</v>
      </c>
      <c r="AFJ126" s="1120">
        <f t="shared" ref="AFJ126:AFW126" si="8424">SUM(AFJ127:AFJ130)</f>
        <v>0</v>
      </c>
      <c r="AFK126" s="1112">
        <f t="shared" si="8424"/>
        <v>0</v>
      </c>
      <c r="AFL126" s="1112">
        <f t="shared" si="8424"/>
        <v>0</v>
      </c>
      <c r="AFM126" s="1112">
        <f t="shared" si="8424"/>
        <v>0</v>
      </c>
      <c r="AFN126" s="1112">
        <f t="shared" si="8424"/>
        <v>0</v>
      </c>
      <c r="AFO126" s="1112">
        <f t="shared" si="8424"/>
        <v>0</v>
      </c>
      <c r="AFP126" s="1112">
        <f t="shared" si="8424"/>
        <v>0</v>
      </c>
      <c r="AFQ126" s="1112">
        <f t="shared" si="8424"/>
        <v>0</v>
      </c>
      <c r="AFR126" s="1112">
        <f t="shared" si="8424"/>
        <v>0</v>
      </c>
      <c r="AFS126" s="1112">
        <f t="shared" si="8424"/>
        <v>0</v>
      </c>
      <c r="AFT126" s="1112">
        <f t="shared" si="8424"/>
        <v>0</v>
      </c>
      <c r="AFU126" s="1112">
        <f t="shared" si="8424"/>
        <v>0</v>
      </c>
      <c r="AFV126" s="1112">
        <f t="shared" si="8424"/>
        <v>0</v>
      </c>
      <c r="AFW126" s="1113">
        <f t="shared" si="8424"/>
        <v>0</v>
      </c>
      <c r="AFY126" s="1120">
        <f t="shared" ref="AFY126:AGL126" si="8425">SUM(AFY127:AFY130)</f>
        <v>0</v>
      </c>
      <c r="AFZ126" s="1112">
        <f t="shared" si="8425"/>
        <v>0</v>
      </c>
      <c r="AGA126" s="1112">
        <f t="shared" si="8425"/>
        <v>0</v>
      </c>
      <c r="AGB126" s="1112">
        <f t="shared" si="8425"/>
        <v>0</v>
      </c>
      <c r="AGC126" s="1112">
        <f t="shared" si="8425"/>
        <v>0</v>
      </c>
      <c r="AGD126" s="1112">
        <f t="shared" si="8425"/>
        <v>0</v>
      </c>
      <c r="AGE126" s="1112">
        <f t="shared" si="8425"/>
        <v>0</v>
      </c>
      <c r="AGF126" s="1112">
        <f t="shared" si="8425"/>
        <v>0</v>
      </c>
      <c r="AGG126" s="1112">
        <f t="shared" si="8425"/>
        <v>0</v>
      </c>
      <c r="AGH126" s="1112">
        <f t="shared" si="8425"/>
        <v>0</v>
      </c>
      <c r="AGI126" s="1112">
        <f t="shared" si="8425"/>
        <v>0</v>
      </c>
      <c r="AGJ126" s="1112">
        <f t="shared" si="8425"/>
        <v>0</v>
      </c>
      <c r="AGK126" s="1112">
        <f t="shared" si="8425"/>
        <v>0</v>
      </c>
      <c r="AGL126" s="1113">
        <f t="shared" si="8425"/>
        <v>0</v>
      </c>
      <c r="AGN126" s="1120">
        <f t="shared" ref="AGN126:AHA126" si="8426">SUM(AGN127:AGN130)</f>
        <v>0</v>
      </c>
      <c r="AGO126" s="1112">
        <f t="shared" si="8426"/>
        <v>0</v>
      </c>
      <c r="AGP126" s="1112">
        <f t="shared" si="8426"/>
        <v>0</v>
      </c>
      <c r="AGQ126" s="1112">
        <f t="shared" si="8426"/>
        <v>0</v>
      </c>
      <c r="AGR126" s="1112">
        <f t="shared" si="8426"/>
        <v>0</v>
      </c>
      <c r="AGS126" s="1112">
        <f t="shared" si="8426"/>
        <v>0</v>
      </c>
      <c r="AGT126" s="1112">
        <f t="shared" si="8426"/>
        <v>0</v>
      </c>
      <c r="AGU126" s="1112">
        <f t="shared" si="8426"/>
        <v>0</v>
      </c>
      <c r="AGV126" s="1112">
        <f t="shared" si="8426"/>
        <v>0</v>
      </c>
      <c r="AGW126" s="1112">
        <f t="shared" si="8426"/>
        <v>0</v>
      </c>
      <c r="AGX126" s="1112">
        <f t="shared" si="8426"/>
        <v>0</v>
      </c>
      <c r="AGY126" s="1112">
        <f t="shared" si="8426"/>
        <v>0</v>
      </c>
      <c r="AGZ126" s="1112">
        <f t="shared" si="8426"/>
        <v>0</v>
      </c>
      <c r="AHA126" s="1113">
        <f t="shared" si="8426"/>
        <v>0</v>
      </c>
      <c r="AHC126" s="1120">
        <f t="shared" ref="AHC126:AHP126" si="8427">SUM(AHC127:AHC130)</f>
        <v>0</v>
      </c>
      <c r="AHD126" s="1112">
        <f t="shared" si="8427"/>
        <v>0</v>
      </c>
      <c r="AHE126" s="1112">
        <f t="shared" si="8427"/>
        <v>0</v>
      </c>
      <c r="AHF126" s="1112">
        <f t="shared" si="8427"/>
        <v>0</v>
      </c>
      <c r="AHG126" s="1112">
        <f t="shared" si="8427"/>
        <v>0</v>
      </c>
      <c r="AHH126" s="1112">
        <f t="shared" si="8427"/>
        <v>0</v>
      </c>
      <c r="AHI126" s="1112">
        <f t="shared" si="8427"/>
        <v>0</v>
      </c>
      <c r="AHJ126" s="1112">
        <f t="shared" si="8427"/>
        <v>0</v>
      </c>
      <c r="AHK126" s="1112">
        <f t="shared" si="8427"/>
        <v>0</v>
      </c>
      <c r="AHL126" s="1112">
        <f t="shared" si="8427"/>
        <v>0</v>
      </c>
      <c r="AHM126" s="1112">
        <f t="shared" si="8427"/>
        <v>0</v>
      </c>
      <c r="AHN126" s="1112">
        <f t="shared" si="8427"/>
        <v>0</v>
      </c>
      <c r="AHO126" s="1112">
        <f t="shared" si="8427"/>
        <v>0</v>
      </c>
      <c r="AHP126" s="1113">
        <f t="shared" si="8427"/>
        <v>0</v>
      </c>
      <c r="AHR126" s="1120">
        <f t="shared" ref="AHR126:AIE126" si="8428">SUM(AHR127:AHR130)</f>
        <v>0</v>
      </c>
      <c r="AHS126" s="1112">
        <f t="shared" si="8428"/>
        <v>0</v>
      </c>
      <c r="AHT126" s="1112">
        <f t="shared" si="8428"/>
        <v>0</v>
      </c>
      <c r="AHU126" s="1112">
        <f t="shared" si="8428"/>
        <v>0</v>
      </c>
      <c r="AHV126" s="1112">
        <f t="shared" si="8428"/>
        <v>0</v>
      </c>
      <c r="AHW126" s="1112">
        <f t="shared" si="8428"/>
        <v>0</v>
      </c>
      <c r="AHX126" s="1112">
        <f t="shared" si="8428"/>
        <v>0</v>
      </c>
      <c r="AHY126" s="1112">
        <f t="shared" si="8428"/>
        <v>0</v>
      </c>
      <c r="AHZ126" s="1112">
        <f t="shared" si="8428"/>
        <v>0</v>
      </c>
      <c r="AIA126" s="1112">
        <f t="shared" si="8428"/>
        <v>0</v>
      </c>
      <c r="AIB126" s="1112">
        <f t="shared" si="8428"/>
        <v>0</v>
      </c>
      <c r="AIC126" s="1112">
        <f t="shared" si="8428"/>
        <v>0</v>
      </c>
      <c r="AID126" s="1112">
        <f t="shared" si="8428"/>
        <v>0</v>
      </c>
      <c r="AIE126" s="1113">
        <f t="shared" si="8428"/>
        <v>0</v>
      </c>
      <c r="AIG126" s="1120">
        <f t="shared" ref="AIG126:AIT126" si="8429">SUM(AIG127:AIG130)</f>
        <v>0</v>
      </c>
      <c r="AIH126" s="1112">
        <f t="shared" si="8429"/>
        <v>0</v>
      </c>
      <c r="AII126" s="1112">
        <f t="shared" si="8429"/>
        <v>0</v>
      </c>
      <c r="AIJ126" s="1112">
        <f t="shared" si="8429"/>
        <v>0</v>
      </c>
      <c r="AIK126" s="1112">
        <f t="shared" si="8429"/>
        <v>0</v>
      </c>
      <c r="AIL126" s="1112">
        <f t="shared" si="8429"/>
        <v>0</v>
      </c>
      <c r="AIM126" s="1112">
        <f t="shared" si="8429"/>
        <v>0</v>
      </c>
      <c r="AIN126" s="1112">
        <f t="shared" si="8429"/>
        <v>0</v>
      </c>
      <c r="AIO126" s="1112">
        <f t="shared" si="8429"/>
        <v>0</v>
      </c>
      <c r="AIP126" s="1112">
        <f t="shared" si="8429"/>
        <v>0</v>
      </c>
      <c r="AIQ126" s="1112">
        <f t="shared" si="8429"/>
        <v>0</v>
      </c>
      <c r="AIR126" s="1112">
        <f t="shared" si="8429"/>
        <v>0</v>
      </c>
      <c r="AIS126" s="1112">
        <f t="shared" si="8429"/>
        <v>0</v>
      </c>
      <c r="AIT126" s="1113">
        <f t="shared" si="8429"/>
        <v>0</v>
      </c>
      <c r="AIV126" s="1120">
        <f t="shared" ref="AIV126:AJI126" si="8430">SUM(AIV127:AIV130)</f>
        <v>0</v>
      </c>
      <c r="AIW126" s="1112">
        <f t="shared" si="8430"/>
        <v>0</v>
      </c>
      <c r="AIX126" s="1112">
        <f t="shared" si="8430"/>
        <v>0</v>
      </c>
      <c r="AIY126" s="1112">
        <f t="shared" si="8430"/>
        <v>0</v>
      </c>
      <c r="AIZ126" s="1112">
        <f t="shared" si="8430"/>
        <v>0</v>
      </c>
      <c r="AJA126" s="1112">
        <f t="shared" si="8430"/>
        <v>0</v>
      </c>
      <c r="AJB126" s="1112">
        <f t="shared" si="8430"/>
        <v>0</v>
      </c>
      <c r="AJC126" s="1112">
        <f t="shared" si="8430"/>
        <v>0</v>
      </c>
      <c r="AJD126" s="1112">
        <f t="shared" si="8430"/>
        <v>0</v>
      </c>
      <c r="AJE126" s="1112">
        <f t="shared" si="8430"/>
        <v>0</v>
      </c>
      <c r="AJF126" s="1112">
        <f t="shared" si="8430"/>
        <v>0</v>
      </c>
      <c r="AJG126" s="1112">
        <f t="shared" si="8430"/>
        <v>0</v>
      </c>
      <c r="AJH126" s="1112">
        <f t="shared" si="8430"/>
        <v>0</v>
      </c>
      <c r="AJI126" s="1113">
        <f t="shared" si="8430"/>
        <v>0</v>
      </c>
      <c r="AJK126" s="1120">
        <f t="shared" ref="AJK126:AJX126" si="8431">SUM(AJK127:AJK130)</f>
        <v>0</v>
      </c>
      <c r="AJL126" s="1112">
        <f t="shared" si="8431"/>
        <v>0</v>
      </c>
      <c r="AJM126" s="1112">
        <f t="shared" si="8431"/>
        <v>0</v>
      </c>
      <c r="AJN126" s="1112">
        <f t="shared" si="8431"/>
        <v>0</v>
      </c>
      <c r="AJO126" s="1112">
        <f t="shared" si="8431"/>
        <v>0</v>
      </c>
      <c r="AJP126" s="1112">
        <f t="shared" si="8431"/>
        <v>0</v>
      </c>
      <c r="AJQ126" s="1112">
        <f t="shared" si="8431"/>
        <v>0</v>
      </c>
      <c r="AJR126" s="1112">
        <f t="shared" si="8431"/>
        <v>0</v>
      </c>
      <c r="AJS126" s="1112">
        <f t="shared" si="8431"/>
        <v>0</v>
      </c>
      <c r="AJT126" s="1112">
        <f t="shared" si="8431"/>
        <v>0</v>
      </c>
      <c r="AJU126" s="1112">
        <f t="shared" si="8431"/>
        <v>0</v>
      </c>
      <c r="AJV126" s="1112">
        <f t="shared" si="8431"/>
        <v>0</v>
      </c>
      <c r="AJW126" s="1112">
        <f t="shared" si="8431"/>
        <v>0</v>
      </c>
      <c r="AJX126" s="1113">
        <f t="shared" si="8431"/>
        <v>0</v>
      </c>
      <c r="AJZ126" s="1120">
        <f t="shared" ref="AJZ126:AKM126" si="8432">SUM(AJZ127:AJZ130)</f>
        <v>0</v>
      </c>
      <c r="AKA126" s="1112">
        <f t="shared" si="8432"/>
        <v>0</v>
      </c>
      <c r="AKB126" s="1112">
        <f t="shared" si="8432"/>
        <v>0</v>
      </c>
      <c r="AKC126" s="1112">
        <f t="shared" si="8432"/>
        <v>0</v>
      </c>
      <c r="AKD126" s="1112">
        <f t="shared" si="8432"/>
        <v>0</v>
      </c>
      <c r="AKE126" s="1112">
        <f t="shared" si="8432"/>
        <v>0</v>
      </c>
      <c r="AKF126" s="1112">
        <f t="shared" si="8432"/>
        <v>0</v>
      </c>
      <c r="AKG126" s="1112">
        <f t="shared" si="8432"/>
        <v>0</v>
      </c>
      <c r="AKH126" s="1112">
        <f t="shared" si="8432"/>
        <v>0</v>
      </c>
      <c r="AKI126" s="1112">
        <f t="shared" si="8432"/>
        <v>0</v>
      </c>
      <c r="AKJ126" s="1112">
        <f t="shared" si="8432"/>
        <v>0</v>
      </c>
      <c r="AKK126" s="1112">
        <f t="shared" si="8432"/>
        <v>0</v>
      </c>
      <c r="AKL126" s="1112">
        <f t="shared" si="8432"/>
        <v>0</v>
      </c>
      <c r="AKM126" s="1113">
        <f t="shared" si="8432"/>
        <v>0</v>
      </c>
      <c r="AKO126" s="1120">
        <f t="shared" ref="AKO126:ALB126" si="8433">SUM(AKO127:AKO130)</f>
        <v>0</v>
      </c>
      <c r="AKP126" s="1112">
        <f t="shared" si="8433"/>
        <v>0</v>
      </c>
      <c r="AKQ126" s="1112">
        <f t="shared" si="8433"/>
        <v>0</v>
      </c>
      <c r="AKR126" s="1112">
        <f t="shared" si="8433"/>
        <v>0</v>
      </c>
      <c r="AKS126" s="1112">
        <f t="shared" si="8433"/>
        <v>0</v>
      </c>
      <c r="AKT126" s="1112">
        <f t="shared" si="8433"/>
        <v>0</v>
      </c>
      <c r="AKU126" s="1112">
        <f t="shared" si="8433"/>
        <v>0</v>
      </c>
      <c r="AKV126" s="1112">
        <f t="shared" si="8433"/>
        <v>0</v>
      </c>
      <c r="AKW126" s="1112">
        <f t="shared" si="8433"/>
        <v>0</v>
      </c>
      <c r="AKX126" s="1112">
        <f t="shared" si="8433"/>
        <v>0</v>
      </c>
      <c r="AKY126" s="1112">
        <f t="shared" si="8433"/>
        <v>0</v>
      </c>
      <c r="AKZ126" s="1112">
        <f t="shared" si="8433"/>
        <v>0</v>
      </c>
      <c r="ALA126" s="1112">
        <f t="shared" si="8433"/>
        <v>0</v>
      </c>
      <c r="ALB126" s="1113">
        <f t="shared" si="8433"/>
        <v>0</v>
      </c>
      <c r="ALD126" s="1120">
        <f t="shared" ref="ALD126:ALQ126" si="8434">SUM(ALD127:ALD130)</f>
        <v>0</v>
      </c>
      <c r="ALE126" s="1112">
        <f t="shared" si="8434"/>
        <v>0</v>
      </c>
      <c r="ALF126" s="1112">
        <f t="shared" si="8434"/>
        <v>0</v>
      </c>
      <c r="ALG126" s="1112">
        <f t="shared" si="8434"/>
        <v>0</v>
      </c>
      <c r="ALH126" s="1112">
        <f t="shared" si="8434"/>
        <v>0</v>
      </c>
      <c r="ALI126" s="1112">
        <f t="shared" si="8434"/>
        <v>0</v>
      </c>
      <c r="ALJ126" s="1112">
        <f t="shared" si="8434"/>
        <v>0</v>
      </c>
      <c r="ALK126" s="1112">
        <f t="shared" si="8434"/>
        <v>0</v>
      </c>
      <c r="ALL126" s="1112">
        <f t="shared" si="8434"/>
        <v>0</v>
      </c>
      <c r="ALM126" s="1112">
        <f t="shared" si="8434"/>
        <v>0</v>
      </c>
      <c r="ALN126" s="1112">
        <f t="shared" si="8434"/>
        <v>0</v>
      </c>
      <c r="ALO126" s="1112">
        <f t="shared" si="8434"/>
        <v>0</v>
      </c>
      <c r="ALP126" s="1112">
        <f t="shared" si="8434"/>
        <v>0</v>
      </c>
      <c r="ALQ126" s="1113">
        <f t="shared" si="8434"/>
        <v>0</v>
      </c>
      <c r="ALS126" s="1120">
        <f t="shared" ref="ALS126:AMF126" si="8435">SUM(ALS127:ALS130)</f>
        <v>0</v>
      </c>
      <c r="ALT126" s="1112">
        <f t="shared" si="8435"/>
        <v>0</v>
      </c>
      <c r="ALU126" s="1112">
        <f t="shared" si="8435"/>
        <v>0</v>
      </c>
      <c r="ALV126" s="1112">
        <f t="shared" si="8435"/>
        <v>0</v>
      </c>
      <c r="ALW126" s="1112">
        <f t="shared" si="8435"/>
        <v>0</v>
      </c>
      <c r="ALX126" s="1112">
        <f t="shared" si="8435"/>
        <v>0</v>
      </c>
      <c r="ALY126" s="1112">
        <f t="shared" si="8435"/>
        <v>0</v>
      </c>
      <c r="ALZ126" s="1112">
        <f t="shared" si="8435"/>
        <v>0</v>
      </c>
      <c r="AMA126" s="1112">
        <f t="shared" si="8435"/>
        <v>0</v>
      </c>
      <c r="AMB126" s="1112">
        <f t="shared" si="8435"/>
        <v>0</v>
      </c>
      <c r="AMC126" s="1112">
        <f t="shared" si="8435"/>
        <v>0</v>
      </c>
      <c r="AMD126" s="1112">
        <f t="shared" si="8435"/>
        <v>0</v>
      </c>
      <c r="AME126" s="1112">
        <f t="shared" si="8435"/>
        <v>0</v>
      </c>
      <c r="AMF126" s="1113">
        <f t="shared" si="8435"/>
        <v>0</v>
      </c>
      <c r="AMH126" s="1120">
        <f t="shared" ref="AMH126:AMU126" si="8436">SUM(AMH127:AMH130)</f>
        <v>0</v>
      </c>
      <c r="AMI126" s="1112">
        <f t="shared" si="8436"/>
        <v>0</v>
      </c>
      <c r="AMJ126" s="1112">
        <f t="shared" si="8436"/>
        <v>0</v>
      </c>
      <c r="AMK126" s="1112">
        <f t="shared" si="8436"/>
        <v>0</v>
      </c>
      <c r="AML126" s="1112">
        <f t="shared" si="8436"/>
        <v>0</v>
      </c>
      <c r="AMM126" s="1112">
        <f t="shared" si="8436"/>
        <v>0</v>
      </c>
      <c r="AMN126" s="1112">
        <f t="shared" si="8436"/>
        <v>0</v>
      </c>
      <c r="AMO126" s="1112">
        <f t="shared" si="8436"/>
        <v>0</v>
      </c>
      <c r="AMP126" s="1112">
        <f t="shared" si="8436"/>
        <v>0</v>
      </c>
      <c r="AMQ126" s="1112">
        <f t="shared" si="8436"/>
        <v>0</v>
      </c>
      <c r="AMR126" s="1112">
        <f t="shared" si="8436"/>
        <v>0</v>
      </c>
      <c r="AMS126" s="1112">
        <f t="shared" si="8436"/>
        <v>0</v>
      </c>
      <c r="AMT126" s="1112">
        <f t="shared" si="8436"/>
        <v>0</v>
      </c>
      <c r="AMU126" s="1113">
        <f t="shared" si="8436"/>
        <v>0</v>
      </c>
      <c r="AMW126" s="1120">
        <f t="shared" ref="AMW126:ANJ126" si="8437">SUM(AMW127:AMW130)</f>
        <v>0</v>
      </c>
      <c r="AMX126" s="1112">
        <f t="shared" si="8437"/>
        <v>0</v>
      </c>
      <c r="AMY126" s="1112">
        <f t="shared" si="8437"/>
        <v>0</v>
      </c>
      <c r="AMZ126" s="1112">
        <f t="shared" si="8437"/>
        <v>0</v>
      </c>
      <c r="ANA126" s="1112">
        <f t="shared" si="8437"/>
        <v>0</v>
      </c>
      <c r="ANB126" s="1112">
        <f t="shared" si="8437"/>
        <v>0</v>
      </c>
      <c r="ANC126" s="1112">
        <f t="shared" si="8437"/>
        <v>0</v>
      </c>
      <c r="AND126" s="1112">
        <f t="shared" si="8437"/>
        <v>0</v>
      </c>
      <c r="ANE126" s="1112">
        <f t="shared" si="8437"/>
        <v>0</v>
      </c>
      <c r="ANF126" s="1112">
        <f t="shared" si="8437"/>
        <v>0</v>
      </c>
      <c r="ANG126" s="1112">
        <f t="shared" si="8437"/>
        <v>0</v>
      </c>
      <c r="ANH126" s="1112">
        <f t="shared" si="8437"/>
        <v>0</v>
      </c>
      <c r="ANI126" s="1112">
        <f t="shared" si="8437"/>
        <v>0</v>
      </c>
      <c r="ANJ126" s="1113">
        <f t="shared" si="8437"/>
        <v>0</v>
      </c>
      <c r="ANL126" s="1120">
        <f t="shared" ref="ANL126:ANY126" si="8438">SUM(ANL127:ANL130)</f>
        <v>0</v>
      </c>
      <c r="ANM126" s="1112">
        <f t="shared" si="8438"/>
        <v>0</v>
      </c>
      <c r="ANN126" s="1112">
        <f t="shared" si="8438"/>
        <v>0</v>
      </c>
      <c r="ANO126" s="1112">
        <f t="shared" si="8438"/>
        <v>0</v>
      </c>
      <c r="ANP126" s="1112">
        <f t="shared" si="8438"/>
        <v>0</v>
      </c>
      <c r="ANQ126" s="1112">
        <f t="shared" si="8438"/>
        <v>0</v>
      </c>
      <c r="ANR126" s="1112">
        <f t="shared" si="8438"/>
        <v>0</v>
      </c>
      <c r="ANS126" s="1112">
        <f t="shared" si="8438"/>
        <v>0</v>
      </c>
      <c r="ANT126" s="1112">
        <f t="shared" si="8438"/>
        <v>0</v>
      </c>
      <c r="ANU126" s="1112">
        <f t="shared" si="8438"/>
        <v>0</v>
      </c>
      <c r="ANV126" s="1112">
        <f t="shared" si="8438"/>
        <v>0</v>
      </c>
      <c r="ANW126" s="1112">
        <f t="shared" si="8438"/>
        <v>0</v>
      </c>
      <c r="ANX126" s="1112">
        <f t="shared" si="8438"/>
        <v>0</v>
      </c>
      <c r="ANY126" s="1113">
        <f t="shared" si="8438"/>
        <v>0</v>
      </c>
      <c r="AOA126" s="1120">
        <f t="shared" ref="AOA126:AON126" si="8439">SUM(AOA127:AOA130)</f>
        <v>0</v>
      </c>
      <c r="AOB126" s="1112">
        <f t="shared" si="8439"/>
        <v>0</v>
      </c>
      <c r="AOC126" s="1112">
        <f t="shared" si="8439"/>
        <v>0</v>
      </c>
      <c r="AOD126" s="1112">
        <f t="shared" si="8439"/>
        <v>0</v>
      </c>
      <c r="AOE126" s="1112">
        <f t="shared" si="8439"/>
        <v>0</v>
      </c>
      <c r="AOF126" s="1112">
        <f t="shared" si="8439"/>
        <v>0</v>
      </c>
      <c r="AOG126" s="1112">
        <f t="shared" si="8439"/>
        <v>0</v>
      </c>
      <c r="AOH126" s="1112">
        <f t="shared" si="8439"/>
        <v>0</v>
      </c>
      <c r="AOI126" s="1112">
        <f t="shared" si="8439"/>
        <v>0</v>
      </c>
      <c r="AOJ126" s="1112">
        <f t="shared" si="8439"/>
        <v>0</v>
      </c>
      <c r="AOK126" s="1112">
        <f t="shared" si="8439"/>
        <v>0</v>
      </c>
      <c r="AOL126" s="1112">
        <f t="shared" si="8439"/>
        <v>0</v>
      </c>
      <c r="AOM126" s="1112">
        <f t="shared" si="8439"/>
        <v>0</v>
      </c>
      <c r="AON126" s="1113">
        <f t="shared" si="8439"/>
        <v>0</v>
      </c>
      <c r="AOP126" s="1120">
        <f t="shared" ref="AOP126:APC126" si="8440">SUM(AOP127:AOP130)</f>
        <v>0</v>
      </c>
      <c r="AOQ126" s="1112">
        <f t="shared" si="8440"/>
        <v>0</v>
      </c>
      <c r="AOR126" s="1112">
        <f t="shared" si="8440"/>
        <v>0</v>
      </c>
      <c r="AOS126" s="1112">
        <f t="shared" si="8440"/>
        <v>0</v>
      </c>
      <c r="AOT126" s="1112">
        <f t="shared" si="8440"/>
        <v>0</v>
      </c>
      <c r="AOU126" s="1112">
        <f t="shared" si="8440"/>
        <v>0</v>
      </c>
      <c r="AOV126" s="1112">
        <f t="shared" si="8440"/>
        <v>0</v>
      </c>
      <c r="AOW126" s="1112">
        <f t="shared" si="8440"/>
        <v>0</v>
      </c>
      <c r="AOX126" s="1112">
        <f t="shared" si="8440"/>
        <v>0</v>
      </c>
      <c r="AOY126" s="1112">
        <f t="shared" si="8440"/>
        <v>0</v>
      </c>
      <c r="AOZ126" s="1112">
        <f t="shared" si="8440"/>
        <v>0</v>
      </c>
      <c r="APA126" s="1112">
        <f t="shared" si="8440"/>
        <v>0</v>
      </c>
      <c r="APB126" s="1112">
        <f t="shared" si="8440"/>
        <v>0</v>
      </c>
      <c r="APC126" s="1113">
        <f t="shared" si="8440"/>
        <v>0</v>
      </c>
      <c r="APE126" s="1120">
        <f t="shared" ref="APE126:APR126" si="8441">SUM(APE127:APE130)</f>
        <v>0</v>
      </c>
      <c r="APF126" s="1112">
        <f t="shared" si="8441"/>
        <v>0</v>
      </c>
      <c r="APG126" s="1112">
        <f t="shared" si="8441"/>
        <v>0</v>
      </c>
      <c r="APH126" s="1112">
        <f t="shared" si="8441"/>
        <v>0</v>
      </c>
      <c r="API126" s="1112">
        <f t="shared" si="8441"/>
        <v>0</v>
      </c>
      <c r="APJ126" s="1112">
        <f t="shared" si="8441"/>
        <v>0</v>
      </c>
      <c r="APK126" s="1112">
        <f t="shared" si="8441"/>
        <v>0</v>
      </c>
      <c r="APL126" s="1112">
        <f t="shared" si="8441"/>
        <v>0</v>
      </c>
      <c r="APM126" s="1112">
        <f t="shared" si="8441"/>
        <v>0</v>
      </c>
      <c r="APN126" s="1112">
        <f t="shared" si="8441"/>
        <v>0</v>
      </c>
      <c r="APO126" s="1112">
        <f t="shared" si="8441"/>
        <v>0</v>
      </c>
      <c r="APP126" s="1112">
        <f t="shared" si="8441"/>
        <v>0</v>
      </c>
      <c r="APQ126" s="1112">
        <f t="shared" si="8441"/>
        <v>0</v>
      </c>
      <c r="APR126" s="1113">
        <f t="shared" si="8441"/>
        <v>0</v>
      </c>
      <c r="APT126" s="1120">
        <f t="shared" ref="APT126:AQG126" si="8442">SUM(APT127:APT130)</f>
        <v>0</v>
      </c>
      <c r="APU126" s="1112">
        <f t="shared" si="8442"/>
        <v>0</v>
      </c>
      <c r="APV126" s="1112">
        <f t="shared" si="8442"/>
        <v>0</v>
      </c>
      <c r="APW126" s="1112">
        <f t="shared" si="8442"/>
        <v>0</v>
      </c>
      <c r="APX126" s="1112">
        <f t="shared" si="8442"/>
        <v>0</v>
      </c>
      <c r="APY126" s="1112">
        <f t="shared" si="8442"/>
        <v>0</v>
      </c>
      <c r="APZ126" s="1112">
        <f t="shared" si="8442"/>
        <v>0</v>
      </c>
      <c r="AQA126" s="1112">
        <f t="shared" si="8442"/>
        <v>0</v>
      </c>
      <c r="AQB126" s="1112">
        <f t="shared" si="8442"/>
        <v>0</v>
      </c>
      <c r="AQC126" s="1112">
        <f t="shared" si="8442"/>
        <v>0</v>
      </c>
      <c r="AQD126" s="1112">
        <f t="shared" si="8442"/>
        <v>0</v>
      </c>
      <c r="AQE126" s="1112">
        <f t="shared" si="8442"/>
        <v>0</v>
      </c>
      <c r="AQF126" s="1112">
        <f t="shared" si="8442"/>
        <v>0</v>
      </c>
      <c r="AQG126" s="1113">
        <f t="shared" si="8442"/>
        <v>0</v>
      </c>
      <c r="AQI126" s="1120">
        <f t="shared" ref="AQI126:AQV126" si="8443">SUM(AQI127:AQI130)</f>
        <v>0</v>
      </c>
      <c r="AQJ126" s="1112">
        <f t="shared" si="8443"/>
        <v>0</v>
      </c>
      <c r="AQK126" s="1112">
        <f t="shared" si="8443"/>
        <v>0</v>
      </c>
      <c r="AQL126" s="1112">
        <f t="shared" si="8443"/>
        <v>0</v>
      </c>
      <c r="AQM126" s="1112">
        <f t="shared" si="8443"/>
        <v>0</v>
      </c>
      <c r="AQN126" s="1112">
        <f t="shared" si="8443"/>
        <v>0</v>
      </c>
      <c r="AQO126" s="1112">
        <f t="shared" si="8443"/>
        <v>0</v>
      </c>
      <c r="AQP126" s="1112">
        <f t="shared" si="8443"/>
        <v>0</v>
      </c>
      <c r="AQQ126" s="1112">
        <f t="shared" si="8443"/>
        <v>0</v>
      </c>
      <c r="AQR126" s="1112">
        <f t="shared" si="8443"/>
        <v>0</v>
      </c>
      <c r="AQS126" s="1112">
        <f t="shared" si="8443"/>
        <v>0</v>
      </c>
      <c r="AQT126" s="1112">
        <f t="shared" si="8443"/>
        <v>0</v>
      </c>
      <c r="AQU126" s="1112">
        <f t="shared" si="8443"/>
        <v>0</v>
      </c>
      <c r="AQV126" s="1113">
        <f t="shared" si="8443"/>
        <v>0</v>
      </c>
      <c r="AQX126" s="1120">
        <f t="shared" ref="AQX126:ARK126" si="8444">SUM(AQX127:AQX130)</f>
        <v>0</v>
      </c>
      <c r="AQY126" s="1112">
        <f t="shared" si="8444"/>
        <v>0</v>
      </c>
      <c r="AQZ126" s="1112">
        <f t="shared" si="8444"/>
        <v>0</v>
      </c>
      <c r="ARA126" s="1112">
        <f t="shared" si="8444"/>
        <v>0</v>
      </c>
      <c r="ARB126" s="1112">
        <f t="shared" si="8444"/>
        <v>0</v>
      </c>
      <c r="ARC126" s="1112">
        <f t="shared" si="8444"/>
        <v>0</v>
      </c>
      <c r="ARD126" s="1112">
        <f t="shared" si="8444"/>
        <v>0</v>
      </c>
      <c r="ARE126" s="1112">
        <f t="shared" si="8444"/>
        <v>0</v>
      </c>
      <c r="ARF126" s="1112">
        <f t="shared" si="8444"/>
        <v>0</v>
      </c>
      <c r="ARG126" s="1112">
        <f t="shared" si="8444"/>
        <v>0</v>
      </c>
      <c r="ARH126" s="1112">
        <f t="shared" si="8444"/>
        <v>0</v>
      </c>
      <c r="ARI126" s="1112">
        <f t="shared" si="8444"/>
        <v>0</v>
      </c>
      <c r="ARJ126" s="1112">
        <f t="shared" si="8444"/>
        <v>0</v>
      </c>
      <c r="ARK126" s="1113">
        <f t="shared" si="8444"/>
        <v>0</v>
      </c>
      <c r="ARM126" s="1120">
        <f t="shared" ref="ARM126:ARZ126" si="8445">SUM(ARM127:ARM130)</f>
        <v>0</v>
      </c>
      <c r="ARN126" s="1112">
        <f t="shared" si="8445"/>
        <v>0</v>
      </c>
      <c r="ARO126" s="1112">
        <f t="shared" si="8445"/>
        <v>0</v>
      </c>
      <c r="ARP126" s="1112">
        <f t="shared" si="8445"/>
        <v>0</v>
      </c>
      <c r="ARQ126" s="1112">
        <f t="shared" si="8445"/>
        <v>0</v>
      </c>
      <c r="ARR126" s="1112">
        <f t="shared" si="8445"/>
        <v>0</v>
      </c>
      <c r="ARS126" s="1112">
        <f t="shared" si="8445"/>
        <v>0</v>
      </c>
      <c r="ART126" s="1112">
        <f t="shared" si="8445"/>
        <v>0</v>
      </c>
      <c r="ARU126" s="1112">
        <f t="shared" si="8445"/>
        <v>0</v>
      </c>
      <c r="ARV126" s="1112">
        <f t="shared" si="8445"/>
        <v>0</v>
      </c>
      <c r="ARW126" s="1112">
        <f t="shared" si="8445"/>
        <v>0</v>
      </c>
      <c r="ARX126" s="1112">
        <f t="shared" si="8445"/>
        <v>0</v>
      </c>
      <c r="ARY126" s="1112">
        <f t="shared" si="8445"/>
        <v>0</v>
      </c>
      <c r="ARZ126" s="1113">
        <f t="shared" si="8445"/>
        <v>0</v>
      </c>
      <c r="ASB126" s="1120">
        <f t="shared" ref="ASB126:ASO126" si="8446">SUM(ASB127:ASB130)</f>
        <v>0</v>
      </c>
      <c r="ASC126" s="1112">
        <f t="shared" si="8446"/>
        <v>0</v>
      </c>
      <c r="ASD126" s="1112">
        <f t="shared" si="8446"/>
        <v>0</v>
      </c>
      <c r="ASE126" s="1112">
        <f t="shared" si="8446"/>
        <v>0</v>
      </c>
      <c r="ASF126" s="1112">
        <f t="shared" si="8446"/>
        <v>0</v>
      </c>
      <c r="ASG126" s="1112">
        <f t="shared" si="8446"/>
        <v>0</v>
      </c>
      <c r="ASH126" s="1112">
        <f t="shared" si="8446"/>
        <v>0</v>
      </c>
      <c r="ASI126" s="1112">
        <f t="shared" si="8446"/>
        <v>0</v>
      </c>
      <c r="ASJ126" s="1112">
        <f t="shared" si="8446"/>
        <v>0</v>
      </c>
      <c r="ASK126" s="1112">
        <f t="shared" si="8446"/>
        <v>0</v>
      </c>
      <c r="ASL126" s="1112">
        <f t="shared" si="8446"/>
        <v>0</v>
      </c>
      <c r="ASM126" s="1112">
        <f t="shared" si="8446"/>
        <v>0</v>
      </c>
      <c r="ASN126" s="1112">
        <f t="shared" si="8446"/>
        <v>0</v>
      </c>
      <c r="ASO126" s="1113">
        <f t="shared" si="8446"/>
        <v>0</v>
      </c>
      <c r="ASQ126" s="1120">
        <f t="shared" ref="ASQ126:ATD126" si="8447">SUM(ASQ127:ASQ130)</f>
        <v>0</v>
      </c>
      <c r="ASR126" s="1112">
        <f t="shared" si="8447"/>
        <v>0</v>
      </c>
      <c r="ASS126" s="1112">
        <f t="shared" si="8447"/>
        <v>0</v>
      </c>
      <c r="AST126" s="1112">
        <f t="shared" si="8447"/>
        <v>0</v>
      </c>
      <c r="ASU126" s="1112">
        <f t="shared" si="8447"/>
        <v>0</v>
      </c>
      <c r="ASV126" s="1112">
        <f t="shared" si="8447"/>
        <v>0</v>
      </c>
      <c r="ASW126" s="1112">
        <f t="shared" si="8447"/>
        <v>0</v>
      </c>
      <c r="ASX126" s="1112">
        <f t="shared" si="8447"/>
        <v>0</v>
      </c>
      <c r="ASY126" s="1112">
        <f t="shared" si="8447"/>
        <v>0</v>
      </c>
      <c r="ASZ126" s="1112">
        <f t="shared" si="8447"/>
        <v>0</v>
      </c>
      <c r="ATA126" s="1112">
        <f t="shared" si="8447"/>
        <v>0</v>
      </c>
      <c r="ATB126" s="1112">
        <f t="shared" si="8447"/>
        <v>0</v>
      </c>
      <c r="ATC126" s="1112">
        <f t="shared" si="8447"/>
        <v>0</v>
      </c>
      <c r="ATD126" s="1113">
        <f t="shared" si="8447"/>
        <v>0</v>
      </c>
      <c r="ATF126" s="1120">
        <f t="shared" ref="ATF126:ATS126" si="8448">SUM(ATF127:ATF130)</f>
        <v>0</v>
      </c>
      <c r="ATG126" s="1112">
        <f t="shared" si="8448"/>
        <v>0</v>
      </c>
      <c r="ATH126" s="1112">
        <f t="shared" si="8448"/>
        <v>0</v>
      </c>
      <c r="ATI126" s="1112">
        <f t="shared" si="8448"/>
        <v>0</v>
      </c>
      <c r="ATJ126" s="1112">
        <f t="shared" si="8448"/>
        <v>0</v>
      </c>
      <c r="ATK126" s="1112">
        <f t="shared" si="8448"/>
        <v>0</v>
      </c>
      <c r="ATL126" s="1112">
        <f t="shared" si="8448"/>
        <v>0</v>
      </c>
      <c r="ATM126" s="1112">
        <f t="shared" si="8448"/>
        <v>0</v>
      </c>
      <c r="ATN126" s="1112">
        <f t="shared" si="8448"/>
        <v>0</v>
      </c>
      <c r="ATO126" s="1112">
        <f t="shared" si="8448"/>
        <v>0</v>
      </c>
      <c r="ATP126" s="1112">
        <f t="shared" si="8448"/>
        <v>0</v>
      </c>
      <c r="ATQ126" s="1112">
        <f t="shared" si="8448"/>
        <v>0</v>
      </c>
      <c r="ATR126" s="1112">
        <f t="shared" si="8448"/>
        <v>0</v>
      </c>
      <c r="ATS126" s="1113">
        <f t="shared" si="8448"/>
        <v>0</v>
      </c>
      <c r="ATU126" s="1120">
        <f t="shared" ref="ATU126:AUH126" si="8449">SUM(ATU127:ATU130)</f>
        <v>0</v>
      </c>
      <c r="ATV126" s="1112">
        <f t="shared" si="8449"/>
        <v>0</v>
      </c>
      <c r="ATW126" s="1112">
        <f t="shared" si="8449"/>
        <v>0</v>
      </c>
      <c r="ATX126" s="1112">
        <f t="shared" si="8449"/>
        <v>0</v>
      </c>
      <c r="ATY126" s="1112">
        <f t="shared" si="8449"/>
        <v>0</v>
      </c>
      <c r="ATZ126" s="1112">
        <f t="shared" si="8449"/>
        <v>0</v>
      </c>
      <c r="AUA126" s="1112">
        <f t="shared" si="8449"/>
        <v>0</v>
      </c>
      <c r="AUB126" s="1112">
        <f t="shared" si="8449"/>
        <v>0</v>
      </c>
      <c r="AUC126" s="1112">
        <f t="shared" si="8449"/>
        <v>0</v>
      </c>
      <c r="AUD126" s="1112">
        <f t="shared" si="8449"/>
        <v>0</v>
      </c>
      <c r="AUE126" s="1112">
        <f t="shared" si="8449"/>
        <v>0</v>
      </c>
      <c r="AUF126" s="1112">
        <f t="shared" si="8449"/>
        <v>0</v>
      </c>
      <c r="AUG126" s="1112">
        <f t="shared" si="8449"/>
        <v>0</v>
      </c>
      <c r="AUH126" s="1113">
        <f t="shared" si="8449"/>
        <v>0</v>
      </c>
      <c r="AUJ126" s="1120">
        <f t="shared" ref="AUJ126:AUW126" si="8450">SUM(AUJ127:AUJ130)</f>
        <v>0</v>
      </c>
      <c r="AUK126" s="1112">
        <f t="shared" si="8450"/>
        <v>0</v>
      </c>
      <c r="AUL126" s="1112">
        <f t="shared" si="8450"/>
        <v>0</v>
      </c>
      <c r="AUM126" s="1112">
        <f t="shared" si="8450"/>
        <v>0</v>
      </c>
      <c r="AUN126" s="1112">
        <f t="shared" si="8450"/>
        <v>0</v>
      </c>
      <c r="AUO126" s="1112">
        <f t="shared" si="8450"/>
        <v>0</v>
      </c>
      <c r="AUP126" s="1112">
        <f t="shared" si="8450"/>
        <v>0</v>
      </c>
      <c r="AUQ126" s="1112">
        <f t="shared" si="8450"/>
        <v>0</v>
      </c>
      <c r="AUR126" s="1112">
        <f t="shared" si="8450"/>
        <v>0</v>
      </c>
      <c r="AUS126" s="1112">
        <f t="shared" si="8450"/>
        <v>0</v>
      </c>
      <c r="AUT126" s="1112">
        <f t="shared" si="8450"/>
        <v>0</v>
      </c>
      <c r="AUU126" s="1112">
        <f t="shared" si="8450"/>
        <v>0</v>
      </c>
      <c r="AUV126" s="1112">
        <f t="shared" si="8450"/>
        <v>0</v>
      </c>
      <c r="AUW126" s="1113">
        <f t="shared" si="8450"/>
        <v>0</v>
      </c>
      <c r="AUY126" s="1120">
        <f t="shared" ref="AUY126:AVL126" si="8451">SUM(AUY127:AUY130)</f>
        <v>0</v>
      </c>
      <c r="AUZ126" s="1112">
        <f t="shared" si="8451"/>
        <v>0</v>
      </c>
      <c r="AVA126" s="1112">
        <f t="shared" si="8451"/>
        <v>0</v>
      </c>
      <c r="AVB126" s="1112">
        <f t="shared" si="8451"/>
        <v>0</v>
      </c>
      <c r="AVC126" s="1112">
        <f t="shared" si="8451"/>
        <v>0</v>
      </c>
      <c r="AVD126" s="1112">
        <f t="shared" si="8451"/>
        <v>0</v>
      </c>
      <c r="AVE126" s="1112">
        <f t="shared" si="8451"/>
        <v>0</v>
      </c>
      <c r="AVF126" s="1112">
        <f t="shared" si="8451"/>
        <v>0</v>
      </c>
      <c r="AVG126" s="1112">
        <f t="shared" si="8451"/>
        <v>0</v>
      </c>
      <c r="AVH126" s="1112">
        <f t="shared" si="8451"/>
        <v>0</v>
      </c>
      <c r="AVI126" s="1112">
        <f t="shared" si="8451"/>
        <v>0</v>
      </c>
      <c r="AVJ126" s="1112">
        <f t="shared" si="8451"/>
        <v>0</v>
      </c>
      <c r="AVK126" s="1112">
        <f t="shared" si="8451"/>
        <v>0</v>
      </c>
      <c r="AVL126" s="1113">
        <f t="shared" si="8451"/>
        <v>0</v>
      </c>
      <c r="AVN126" s="1120">
        <f t="shared" ref="AVN126:AWA126" si="8452">SUM(AVN127:AVN130)</f>
        <v>0</v>
      </c>
      <c r="AVO126" s="1112">
        <f t="shared" si="8452"/>
        <v>0</v>
      </c>
      <c r="AVP126" s="1112">
        <f t="shared" si="8452"/>
        <v>0</v>
      </c>
      <c r="AVQ126" s="1112">
        <f t="shared" si="8452"/>
        <v>0</v>
      </c>
      <c r="AVR126" s="1112">
        <f t="shared" si="8452"/>
        <v>0</v>
      </c>
      <c r="AVS126" s="1112">
        <f t="shared" si="8452"/>
        <v>0</v>
      </c>
      <c r="AVT126" s="1112">
        <f t="shared" si="8452"/>
        <v>0</v>
      </c>
      <c r="AVU126" s="1112">
        <f t="shared" si="8452"/>
        <v>0</v>
      </c>
      <c r="AVV126" s="1112">
        <f t="shared" si="8452"/>
        <v>0</v>
      </c>
      <c r="AVW126" s="1112">
        <f t="shared" si="8452"/>
        <v>0</v>
      </c>
      <c r="AVX126" s="1112">
        <f t="shared" si="8452"/>
        <v>0</v>
      </c>
      <c r="AVY126" s="1112">
        <f t="shared" si="8452"/>
        <v>0</v>
      </c>
      <c r="AVZ126" s="1112">
        <f t="shared" si="8452"/>
        <v>0</v>
      </c>
      <c r="AWA126" s="1113">
        <f t="shared" si="8452"/>
        <v>0</v>
      </c>
      <c r="AWC126" s="1120">
        <f t="shared" ref="AWC126:AWP126" si="8453">SUM(AWC127:AWC130)</f>
        <v>0</v>
      </c>
      <c r="AWD126" s="1112">
        <f t="shared" si="8453"/>
        <v>0</v>
      </c>
      <c r="AWE126" s="1112">
        <f t="shared" si="8453"/>
        <v>0</v>
      </c>
      <c r="AWF126" s="1112">
        <f t="shared" si="8453"/>
        <v>0</v>
      </c>
      <c r="AWG126" s="1112">
        <f t="shared" si="8453"/>
        <v>0</v>
      </c>
      <c r="AWH126" s="1112">
        <f t="shared" si="8453"/>
        <v>0</v>
      </c>
      <c r="AWI126" s="1112">
        <f t="shared" si="8453"/>
        <v>0</v>
      </c>
      <c r="AWJ126" s="1112">
        <f t="shared" si="8453"/>
        <v>0</v>
      </c>
      <c r="AWK126" s="1112">
        <f t="shared" si="8453"/>
        <v>0</v>
      </c>
      <c r="AWL126" s="1112">
        <f t="shared" si="8453"/>
        <v>0</v>
      </c>
      <c r="AWM126" s="1112">
        <f t="shared" si="8453"/>
        <v>0</v>
      </c>
      <c r="AWN126" s="1112">
        <f t="shared" si="8453"/>
        <v>0</v>
      </c>
      <c r="AWO126" s="1112">
        <f t="shared" si="8453"/>
        <v>0</v>
      </c>
      <c r="AWP126" s="1113">
        <f t="shared" si="8453"/>
        <v>0</v>
      </c>
      <c r="AWR126" s="1120">
        <f t="shared" ref="AWR126:AXE126" si="8454">SUM(AWR127:AWR130)</f>
        <v>0</v>
      </c>
      <c r="AWS126" s="1112">
        <f t="shared" si="8454"/>
        <v>0</v>
      </c>
      <c r="AWT126" s="1112">
        <f t="shared" si="8454"/>
        <v>0</v>
      </c>
      <c r="AWU126" s="1112">
        <f t="shared" si="8454"/>
        <v>0</v>
      </c>
      <c r="AWV126" s="1112">
        <f t="shared" si="8454"/>
        <v>0</v>
      </c>
      <c r="AWW126" s="1112">
        <f t="shared" si="8454"/>
        <v>0</v>
      </c>
      <c r="AWX126" s="1112">
        <f t="shared" si="8454"/>
        <v>0</v>
      </c>
      <c r="AWY126" s="1112">
        <f t="shared" si="8454"/>
        <v>0</v>
      </c>
      <c r="AWZ126" s="1112">
        <f t="shared" si="8454"/>
        <v>0</v>
      </c>
      <c r="AXA126" s="1112">
        <f t="shared" si="8454"/>
        <v>0</v>
      </c>
      <c r="AXB126" s="1112">
        <f t="shared" si="8454"/>
        <v>0</v>
      </c>
      <c r="AXC126" s="1112">
        <f t="shared" si="8454"/>
        <v>0</v>
      </c>
      <c r="AXD126" s="1112">
        <f t="shared" si="8454"/>
        <v>0</v>
      </c>
      <c r="AXE126" s="1113">
        <f t="shared" si="8454"/>
        <v>0</v>
      </c>
      <c r="AXG126" s="1120">
        <f t="shared" ref="AXG126:AXT126" si="8455">SUM(AXG127:AXG130)</f>
        <v>0</v>
      </c>
      <c r="AXH126" s="1112">
        <f t="shared" si="8455"/>
        <v>0</v>
      </c>
      <c r="AXI126" s="1112">
        <f t="shared" si="8455"/>
        <v>0</v>
      </c>
      <c r="AXJ126" s="1112">
        <f t="shared" si="8455"/>
        <v>0</v>
      </c>
      <c r="AXK126" s="1112">
        <f t="shared" si="8455"/>
        <v>0</v>
      </c>
      <c r="AXL126" s="1112">
        <f t="shared" si="8455"/>
        <v>0</v>
      </c>
      <c r="AXM126" s="1112">
        <f t="shared" si="8455"/>
        <v>0</v>
      </c>
      <c r="AXN126" s="1112">
        <f t="shared" si="8455"/>
        <v>0</v>
      </c>
      <c r="AXO126" s="1112">
        <f t="shared" si="8455"/>
        <v>0</v>
      </c>
      <c r="AXP126" s="1112">
        <f t="shared" si="8455"/>
        <v>0</v>
      </c>
      <c r="AXQ126" s="1112">
        <f t="shared" si="8455"/>
        <v>0</v>
      </c>
      <c r="AXR126" s="1112">
        <f t="shared" si="8455"/>
        <v>0</v>
      </c>
      <c r="AXS126" s="1112">
        <f t="shared" si="8455"/>
        <v>0</v>
      </c>
      <c r="AXT126" s="1113">
        <f t="shared" si="8455"/>
        <v>0</v>
      </c>
      <c r="AXV126" s="1120">
        <f t="shared" ref="AXV126:AYI126" si="8456">SUM(AXV127:AXV130)</f>
        <v>0</v>
      </c>
      <c r="AXW126" s="1112">
        <f t="shared" si="8456"/>
        <v>0</v>
      </c>
      <c r="AXX126" s="1112">
        <f t="shared" si="8456"/>
        <v>0</v>
      </c>
      <c r="AXY126" s="1112">
        <f t="shared" si="8456"/>
        <v>0</v>
      </c>
      <c r="AXZ126" s="1112">
        <f t="shared" si="8456"/>
        <v>0</v>
      </c>
      <c r="AYA126" s="1112">
        <f t="shared" si="8456"/>
        <v>0</v>
      </c>
      <c r="AYB126" s="1112">
        <f t="shared" si="8456"/>
        <v>0</v>
      </c>
      <c r="AYC126" s="1112">
        <f t="shared" si="8456"/>
        <v>0</v>
      </c>
      <c r="AYD126" s="1112">
        <f t="shared" si="8456"/>
        <v>0</v>
      </c>
      <c r="AYE126" s="1112">
        <f t="shared" si="8456"/>
        <v>0</v>
      </c>
      <c r="AYF126" s="1112">
        <f t="shared" si="8456"/>
        <v>0</v>
      </c>
      <c r="AYG126" s="1112">
        <f t="shared" si="8456"/>
        <v>0</v>
      </c>
      <c r="AYH126" s="1112">
        <f t="shared" si="8456"/>
        <v>0</v>
      </c>
      <c r="AYI126" s="1113">
        <f t="shared" si="8456"/>
        <v>0</v>
      </c>
      <c r="AYK126" s="1120">
        <f t="shared" ref="AYK126:AYX126" si="8457">SUM(AYK127:AYK130)</f>
        <v>0</v>
      </c>
      <c r="AYL126" s="1112">
        <f t="shared" si="8457"/>
        <v>0</v>
      </c>
      <c r="AYM126" s="1112">
        <f t="shared" si="8457"/>
        <v>0</v>
      </c>
      <c r="AYN126" s="1112">
        <f t="shared" si="8457"/>
        <v>0</v>
      </c>
      <c r="AYO126" s="1112">
        <f t="shared" si="8457"/>
        <v>0</v>
      </c>
      <c r="AYP126" s="1112">
        <f t="shared" si="8457"/>
        <v>0</v>
      </c>
      <c r="AYQ126" s="1112">
        <f t="shared" si="8457"/>
        <v>0</v>
      </c>
      <c r="AYR126" s="1112">
        <f t="shared" si="8457"/>
        <v>0</v>
      </c>
      <c r="AYS126" s="1112">
        <f t="shared" si="8457"/>
        <v>0</v>
      </c>
      <c r="AYT126" s="1112">
        <f t="shared" si="8457"/>
        <v>0</v>
      </c>
      <c r="AYU126" s="1112">
        <f t="shared" si="8457"/>
        <v>0</v>
      </c>
      <c r="AYV126" s="1112">
        <f t="shared" si="8457"/>
        <v>0</v>
      </c>
      <c r="AYW126" s="1112">
        <f t="shared" si="8457"/>
        <v>0</v>
      </c>
      <c r="AYX126" s="1113">
        <f t="shared" si="8457"/>
        <v>0</v>
      </c>
      <c r="AYZ126" s="1120">
        <f t="shared" ref="AYZ126:AZM126" si="8458">SUM(AYZ127:AYZ130)</f>
        <v>0</v>
      </c>
      <c r="AZA126" s="1112">
        <f t="shared" si="8458"/>
        <v>0</v>
      </c>
      <c r="AZB126" s="1112">
        <f t="shared" si="8458"/>
        <v>0</v>
      </c>
      <c r="AZC126" s="1112">
        <f t="shared" si="8458"/>
        <v>0</v>
      </c>
      <c r="AZD126" s="1112">
        <f t="shared" si="8458"/>
        <v>0</v>
      </c>
      <c r="AZE126" s="1112">
        <f t="shared" si="8458"/>
        <v>0</v>
      </c>
      <c r="AZF126" s="1112">
        <f t="shared" si="8458"/>
        <v>0</v>
      </c>
      <c r="AZG126" s="1112">
        <f t="shared" si="8458"/>
        <v>0</v>
      </c>
      <c r="AZH126" s="1112">
        <f t="shared" si="8458"/>
        <v>0</v>
      </c>
      <c r="AZI126" s="1112">
        <f t="shared" si="8458"/>
        <v>0</v>
      </c>
      <c r="AZJ126" s="1112">
        <f t="shared" si="8458"/>
        <v>0</v>
      </c>
      <c r="AZK126" s="1112">
        <f t="shared" si="8458"/>
        <v>0</v>
      </c>
      <c r="AZL126" s="1112">
        <f t="shared" si="8458"/>
        <v>0</v>
      </c>
      <c r="AZM126" s="1113">
        <f t="shared" si="8458"/>
        <v>0</v>
      </c>
      <c r="AZO126" s="1120">
        <f t="shared" ref="AZO126:BAB126" si="8459">SUM(AZO127:AZO130)</f>
        <v>0</v>
      </c>
      <c r="AZP126" s="1112">
        <f t="shared" si="8459"/>
        <v>0</v>
      </c>
      <c r="AZQ126" s="1112">
        <f t="shared" si="8459"/>
        <v>0</v>
      </c>
      <c r="AZR126" s="1112">
        <f t="shared" si="8459"/>
        <v>0</v>
      </c>
      <c r="AZS126" s="1112">
        <f t="shared" si="8459"/>
        <v>0</v>
      </c>
      <c r="AZT126" s="1112">
        <f t="shared" si="8459"/>
        <v>0</v>
      </c>
      <c r="AZU126" s="1112">
        <f t="shared" si="8459"/>
        <v>0</v>
      </c>
      <c r="AZV126" s="1112">
        <f t="shared" si="8459"/>
        <v>0</v>
      </c>
      <c r="AZW126" s="1112">
        <f t="shared" si="8459"/>
        <v>0</v>
      </c>
      <c r="AZX126" s="1112">
        <f t="shared" si="8459"/>
        <v>0</v>
      </c>
      <c r="AZY126" s="1112">
        <f t="shared" si="8459"/>
        <v>0</v>
      </c>
      <c r="AZZ126" s="1112">
        <f t="shared" si="8459"/>
        <v>0</v>
      </c>
      <c r="BAA126" s="1112">
        <f t="shared" si="8459"/>
        <v>0</v>
      </c>
      <c r="BAB126" s="1113">
        <f t="shared" si="8459"/>
        <v>0</v>
      </c>
      <c r="BAD126" s="1120">
        <f t="shared" ref="BAD126:BAQ126" si="8460">SUM(BAD127:BAD130)</f>
        <v>0</v>
      </c>
      <c r="BAE126" s="1112">
        <f t="shared" si="8460"/>
        <v>0</v>
      </c>
      <c r="BAF126" s="1112">
        <f t="shared" si="8460"/>
        <v>0</v>
      </c>
      <c r="BAG126" s="1112">
        <f t="shared" si="8460"/>
        <v>0</v>
      </c>
      <c r="BAH126" s="1112">
        <f t="shared" si="8460"/>
        <v>0</v>
      </c>
      <c r="BAI126" s="1112">
        <f t="shared" si="8460"/>
        <v>0</v>
      </c>
      <c r="BAJ126" s="1112">
        <f t="shared" si="8460"/>
        <v>0</v>
      </c>
      <c r="BAK126" s="1112">
        <f t="shared" si="8460"/>
        <v>0</v>
      </c>
      <c r="BAL126" s="1112">
        <f t="shared" si="8460"/>
        <v>0</v>
      </c>
      <c r="BAM126" s="1112">
        <f t="shared" si="8460"/>
        <v>0</v>
      </c>
      <c r="BAN126" s="1112">
        <f t="shared" si="8460"/>
        <v>0</v>
      </c>
      <c r="BAO126" s="1112">
        <f t="shared" si="8460"/>
        <v>0</v>
      </c>
      <c r="BAP126" s="1112">
        <f t="shared" si="8460"/>
        <v>0</v>
      </c>
      <c r="BAQ126" s="1113">
        <f t="shared" si="8460"/>
        <v>0</v>
      </c>
      <c r="BAS126" s="1120">
        <f t="shared" ref="BAS126:BBF126" si="8461">SUM(BAS127:BAS130)</f>
        <v>0</v>
      </c>
      <c r="BAT126" s="1112">
        <f t="shared" si="8461"/>
        <v>0</v>
      </c>
      <c r="BAU126" s="1112">
        <f t="shared" si="8461"/>
        <v>0</v>
      </c>
      <c r="BAV126" s="1112">
        <f t="shared" si="8461"/>
        <v>0</v>
      </c>
      <c r="BAW126" s="1112">
        <f t="shared" si="8461"/>
        <v>0</v>
      </c>
      <c r="BAX126" s="1112">
        <f t="shared" si="8461"/>
        <v>0</v>
      </c>
      <c r="BAY126" s="1112">
        <f t="shared" si="8461"/>
        <v>0</v>
      </c>
      <c r="BAZ126" s="1112">
        <f t="shared" si="8461"/>
        <v>0</v>
      </c>
      <c r="BBA126" s="1112">
        <f t="shared" si="8461"/>
        <v>0</v>
      </c>
      <c r="BBB126" s="1112">
        <f t="shared" si="8461"/>
        <v>0</v>
      </c>
      <c r="BBC126" s="1112">
        <f t="shared" si="8461"/>
        <v>0</v>
      </c>
      <c r="BBD126" s="1112">
        <f t="shared" si="8461"/>
        <v>0</v>
      </c>
      <c r="BBE126" s="1112">
        <f t="shared" si="8461"/>
        <v>0</v>
      </c>
      <c r="BBF126" s="1113">
        <f t="shared" si="8461"/>
        <v>0</v>
      </c>
      <c r="BBH126" s="1120">
        <f t="shared" ref="BBH126:BBU126" si="8462">SUM(BBH127:BBH130)</f>
        <v>0</v>
      </c>
      <c r="BBI126" s="1112">
        <f t="shared" si="8462"/>
        <v>0</v>
      </c>
      <c r="BBJ126" s="1112">
        <f t="shared" si="8462"/>
        <v>0</v>
      </c>
      <c r="BBK126" s="1112">
        <f t="shared" si="8462"/>
        <v>0</v>
      </c>
      <c r="BBL126" s="1112">
        <f t="shared" si="8462"/>
        <v>0</v>
      </c>
      <c r="BBM126" s="1112">
        <f t="shared" si="8462"/>
        <v>0</v>
      </c>
      <c r="BBN126" s="1112">
        <f t="shared" si="8462"/>
        <v>0</v>
      </c>
      <c r="BBO126" s="1112">
        <f t="shared" si="8462"/>
        <v>0</v>
      </c>
      <c r="BBP126" s="1112">
        <f t="shared" si="8462"/>
        <v>0</v>
      </c>
      <c r="BBQ126" s="1112">
        <f t="shared" si="8462"/>
        <v>0</v>
      </c>
      <c r="BBR126" s="1112">
        <f t="shared" si="8462"/>
        <v>0</v>
      </c>
      <c r="BBS126" s="1112">
        <f t="shared" si="8462"/>
        <v>0</v>
      </c>
      <c r="BBT126" s="1112">
        <f t="shared" si="8462"/>
        <v>0</v>
      </c>
      <c r="BBU126" s="1113">
        <f t="shared" si="8462"/>
        <v>0</v>
      </c>
      <c r="BBW126" s="1120">
        <f t="shared" ref="BBW126:BCJ126" si="8463">SUM(BBW127:BBW130)</f>
        <v>0</v>
      </c>
      <c r="BBX126" s="1112">
        <f t="shared" si="8463"/>
        <v>0</v>
      </c>
      <c r="BBY126" s="1112">
        <f t="shared" si="8463"/>
        <v>0</v>
      </c>
      <c r="BBZ126" s="1112">
        <f t="shared" si="8463"/>
        <v>0</v>
      </c>
      <c r="BCA126" s="1112">
        <f t="shared" si="8463"/>
        <v>0</v>
      </c>
      <c r="BCB126" s="1112">
        <f t="shared" si="8463"/>
        <v>0</v>
      </c>
      <c r="BCC126" s="1112">
        <f t="shared" si="8463"/>
        <v>0</v>
      </c>
      <c r="BCD126" s="1112">
        <f t="shared" si="8463"/>
        <v>0</v>
      </c>
      <c r="BCE126" s="1112">
        <f t="shared" si="8463"/>
        <v>0</v>
      </c>
      <c r="BCF126" s="1112">
        <f t="shared" si="8463"/>
        <v>0</v>
      </c>
      <c r="BCG126" s="1112">
        <f t="shared" si="8463"/>
        <v>0</v>
      </c>
      <c r="BCH126" s="1112">
        <f t="shared" si="8463"/>
        <v>0</v>
      </c>
      <c r="BCI126" s="1112">
        <f t="shared" si="8463"/>
        <v>0</v>
      </c>
      <c r="BCJ126" s="1113">
        <f t="shared" si="8463"/>
        <v>0</v>
      </c>
      <c r="BCL126" s="1120">
        <f t="shared" ref="BCL126:BCY126" si="8464">SUM(BCL127:BCL130)</f>
        <v>0</v>
      </c>
      <c r="BCM126" s="1112">
        <f t="shared" si="8464"/>
        <v>0</v>
      </c>
      <c r="BCN126" s="1112">
        <f t="shared" si="8464"/>
        <v>0</v>
      </c>
      <c r="BCO126" s="1112">
        <f t="shared" si="8464"/>
        <v>0</v>
      </c>
      <c r="BCP126" s="1112">
        <f t="shared" si="8464"/>
        <v>0</v>
      </c>
      <c r="BCQ126" s="1112">
        <f t="shared" si="8464"/>
        <v>0</v>
      </c>
      <c r="BCR126" s="1112">
        <f t="shared" si="8464"/>
        <v>0</v>
      </c>
      <c r="BCS126" s="1112">
        <f t="shared" si="8464"/>
        <v>0</v>
      </c>
      <c r="BCT126" s="1112">
        <f t="shared" si="8464"/>
        <v>0</v>
      </c>
      <c r="BCU126" s="1112">
        <f t="shared" si="8464"/>
        <v>0</v>
      </c>
      <c r="BCV126" s="1112">
        <f t="shared" si="8464"/>
        <v>0</v>
      </c>
      <c r="BCW126" s="1112">
        <f t="shared" si="8464"/>
        <v>0</v>
      </c>
      <c r="BCX126" s="1112">
        <f t="shared" si="8464"/>
        <v>0</v>
      </c>
      <c r="BCY126" s="1113">
        <f t="shared" si="8464"/>
        <v>0</v>
      </c>
      <c r="BDA126" s="1120">
        <f t="shared" ref="BDA126:BDN126" si="8465">SUM(BDA127:BDA130)</f>
        <v>0</v>
      </c>
      <c r="BDB126" s="1112">
        <f t="shared" si="8465"/>
        <v>0</v>
      </c>
      <c r="BDC126" s="1112">
        <f t="shared" si="8465"/>
        <v>0</v>
      </c>
      <c r="BDD126" s="1112">
        <f t="shared" si="8465"/>
        <v>0</v>
      </c>
      <c r="BDE126" s="1112">
        <f t="shared" si="8465"/>
        <v>0</v>
      </c>
      <c r="BDF126" s="1112">
        <f t="shared" si="8465"/>
        <v>0</v>
      </c>
      <c r="BDG126" s="1112">
        <f t="shared" si="8465"/>
        <v>0</v>
      </c>
      <c r="BDH126" s="1112">
        <f t="shared" si="8465"/>
        <v>0</v>
      </c>
      <c r="BDI126" s="1112">
        <f t="shared" si="8465"/>
        <v>0</v>
      </c>
      <c r="BDJ126" s="1112">
        <f t="shared" si="8465"/>
        <v>0</v>
      </c>
      <c r="BDK126" s="1112">
        <f t="shared" si="8465"/>
        <v>0</v>
      </c>
      <c r="BDL126" s="1112">
        <f t="shared" si="8465"/>
        <v>0</v>
      </c>
      <c r="BDM126" s="1112">
        <f t="shared" si="8465"/>
        <v>0</v>
      </c>
      <c r="BDN126" s="1113">
        <f t="shared" si="8465"/>
        <v>0</v>
      </c>
      <c r="BDP126" s="1120">
        <f t="shared" ref="BDP126:BEC126" si="8466">SUM(BDP127:BDP130)</f>
        <v>0</v>
      </c>
      <c r="BDQ126" s="1112">
        <f t="shared" si="8466"/>
        <v>0</v>
      </c>
      <c r="BDR126" s="1112">
        <f t="shared" si="8466"/>
        <v>0</v>
      </c>
      <c r="BDS126" s="1112">
        <f t="shared" si="8466"/>
        <v>0</v>
      </c>
      <c r="BDT126" s="1112">
        <f t="shared" si="8466"/>
        <v>0</v>
      </c>
      <c r="BDU126" s="1112">
        <f t="shared" si="8466"/>
        <v>0</v>
      </c>
      <c r="BDV126" s="1112">
        <f t="shared" si="8466"/>
        <v>0</v>
      </c>
      <c r="BDW126" s="1112">
        <f t="shared" si="8466"/>
        <v>0</v>
      </c>
      <c r="BDX126" s="1112">
        <f t="shared" si="8466"/>
        <v>0</v>
      </c>
      <c r="BDY126" s="1112">
        <f t="shared" si="8466"/>
        <v>0</v>
      </c>
      <c r="BDZ126" s="1112">
        <f t="shared" si="8466"/>
        <v>0</v>
      </c>
      <c r="BEA126" s="1112">
        <f t="shared" si="8466"/>
        <v>0</v>
      </c>
      <c r="BEB126" s="1112">
        <f t="shared" si="8466"/>
        <v>0</v>
      </c>
      <c r="BEC126" s="1113">
        <f t="shared" si="8466"/>
        <v>0</v>
      </c>
      <c r="BEE126" s="1120">
        <f t="shared" ref="BEE126:BER126" si="8467">SUM(BEE127:BEE130)</f>
        <v>0</v>
      </c>
      <c r="BEF126" s="1112">
        <f t="shared" si="8467"/>
        <v>0</v>
      </c>
      <c r="BEG126" s="1112">
        <f t="shared" si="8467"/>
        <v>0</v>
      </c>
      <c r="BEH126" s="1112">
        <f t="shared" si="8467"/>
        <v>0</v>
      </c>
      <c r="BEI126" s="1112">
        <f t="shared" si="8467"/>
        <v>0</v>
      </c>
      <c r="BEJ126" s="1112">
        <f t="shared" si="8467"/>
        <v>0</v>
      </c>
      <c r="BEK126" s="1112">
        <f t="shared" si="8467"/>
        <v>0</v>
      </c>
      <c r="BEL126" s="1112">
        <f t="shared" si="8467"/>
        <v>0</v>
      </c>
      <c r="BEM126" s="1112">
        <f t="shared" si="8467"/>
        <v>0</v>
      </c>
      <c r="BEN126" s="1112">
        <f t="shared" si="8467"/>
        <v>0</v>
      </c>
      <c r="BEO126" s="1112">
        <f t="shared" si="8467"/>
        <v>0</v>
      </c>
      <c r="BEP126" s="1112">
        <f t="shared" si="8467"/>
        <v>0</v>
      </c>
      <c r="BEQ126" s="1112">
        <f t="shared" si="8467"/>
        <v>0</v>
      </c>
      <c r="BER126" s="1113">
        <f t="shared" si="8467"/>
        <v>0</v>
      </c>
      <c r="BET126" s="1120">
        <f t="shared" ref="BET126:BFG126" si="8468">SUM(BET127:BET130)</f>
        <v>0</v>
      </c>
      <c r="BEU126" s="1112">
        <f t="shared" si="8468"/>
        <v>0</v>
      </c>
      <c r="BEV126" s="1112">
        <f t="shared" si="8468"/>
        <v>0</v>
      </c>
      <c r="BEW126" s="1112">
        <f t="shared" si="8468"/>
        <v>0</v>
      </c>
      <c r="BEX126" s="1112">
        <f t="shared" si="8468"/>
        <v>0</v>
      </c>
      <c r="BEY126" s="1112">
        <f t="shared" si="8468"/>
        <v>0</v>
      </c>
      <c r="BEZ126" s="1112">
        <f t="shared" si="8468"/>
        <v>0</v>
      </c>
      <c r="BFA126" s="1112">
        <f t="shared" si="8468"/>
        <v>0</v>
      </c>
      <c r="BFB126" s="1112">
        <f t="shared" si="8468"/>
        <v>0</v>
      </c>
      <c r="BFC126" s="1112">
        <f t="shared" si="8468"/>
        <v>0</v>
      </c>
      <c r="BFD126" s="1112">
        <f t="shared" si="8468"/>
        <v>0</v>
      </c>
      <c r="BFE126" s="1112">
        <f t="shared" si="8468"/>
        <v>0</v>
      </c>
      <c r="BFF126" s="1112">
        <f t="shared" si="8468"/>
        <v>0</v>
      </c>
      <c r="BFG126" s="1113">
        <f t="shared" si="8468"/>
        <v>0</v>
      </c>
      <c r="BFI126" s="1120">
        <f t="shared" ref="BFI126:BFV126" si="8469">SUM(BFI127:BFI130)</f>
        <v>0</v>
      </c>
      <c r="BFJ126" s="1112">
        <f t="shared" si="8469"/>
        <v>0</v>
      </c>
      <c r="BFK126" s="1112">
        <f t="shared" si="8469"/>
        <v>0</v>
      </c>
      <c r="BFL126" s="1112">
        <f t="shared" si="8469"/>
        <v>0</v>
      </c>
      <c r="BFM126" s="1112">
        <f t="shared" si="8469"/>
        <v>0</v>
      </c>
      <c r="BFN126" s="1112">
        <f t="shared" si="8469"/>
        <v>0</v>
      </c>
      <c r="BFO126" s="1112">
        <f t="shared" si="8469"/>
        <v>0</v>
      </c>
      <c r="BFP126" s="1112">
        <f t="shared" si="8469"/>
        <v>0</v>
      </c>
      <c r="BFQ126" s="1112">
        <f t="shared" si="8469"/>
        <v>0</v>
      </c>
      <c r="BFR126" s="1112">
        <f t="shared" si="8469"/>
        <v>0</v>
      </c>
      <c r="BFS126" s="1112">
        <f t="shared" si="8469"/>
        <v>0</v>
      </c>
      <c r="BFT126" s="1112">
        <f t="shared" si="8469"/>
        <v>0</v>
      </c>
      <c r="BFU126" s="1112">
        <f t="shared" si="8469"/>
        <v>0</v>
      </c>
      <c r="BFV126" s="1113">
        <f t="shared" si="8469"/>
        <v>0</v>
      </c>
      <c r="BFX126" s="1120">
        <f t="shared" ref="BFX126:BGK126" si="8470">SUM(BFX127:BFX130)</f>
        <v>0</v>
      </c>
      <c r="BFY126" s="1112">
        <f t="shared" si="8470"/>
        <v>0</v>
      </c>
      <c r="BFZ126" s="1112">
        <f t="shared" si="8470"/>
        <v>0</v>
      </c>
      <c r="BGA126" s="1112">
        <f t="shared" si="8470"/>
        <v>0</v>
      </c>
      <c r="BGB126" s="1112">
        <f t="shared" si="8470"/>
        <v>0</v>
      </c>
      <c r="BGC126" s="1112">
        <f t="shared" si="8470"/>
        <v>0</v>
      </c>
      <c r="BGD126" s="1112">
        <f t="shared" si="8470"/>
        <v>0</v>
      </c>
      <c r="BGE126" s="1112">
        <f t="shared" si="8470"/>
        <v>0</v>
      </c>
      <c r="BGF126" s="1112">
        <f t="shared" si="8470"/>
        <v>0</v>
      </c>
      <c r="BGG126" s="1112">
        <f t="shared" si="8470"/>
        <v>0</v>
      </c>
      <c r="BGH126" s="1112">
        <f t="shared" si="8470"/>
        <v>0</v>
      </c>
      <c r="BGI126" s="1112">
        <f t="shared" si="8470"/>
        <v>0</v>
      </c>
      <c r="BGJ126" s="1112">
        <f t="shared" si="8470"/>
        <v>0</v>
      </c>
      <c r="BGK126" s="1113">
        <f t="shared" si="8470"/>
        <v>0</v>
      </c>
      <c r="BGM126" s="1120">
        <f t="shared" ref="BGM126:BGZ126" si="8471">SUM(BGM127:BGM130)</f>
        <v>0</v>
      </c>
      <c r="BGN126" s="1112">
        <f t="shared" si="8471"/>
        <v>0</v>
      </c>
      <c r="BGO126" s="1112">
        <f t="shared" si="8471"/>
        <v>0</v>
      </c>
      <c r="BGP126" s="1112">
        <f t="shared" si="8471"/>
        <v>0</v>
      </c>
      <c r="BGQ126" s="1112">
        <f t="shared" si="8471"/>
        <v>0</v>
      </c>
      <c r="BGR126" s="1112">
        <f t="shared" si="8471"/>
        <v>0</v>
      </c>
      <c r="BGS126" s="1112">
        <f t="shared" si="8471"/>
        <v>0</v>
      </c>
      <c r="BGT126" s="1112">
        <f t="shared" si="8471"/>
        <v>0</v>
      </c>
      <c r="BGU126" s="1112">
        <f t="shared" si="8471"/>
        <v>0</v>
      </c>
      <c r="BGV126" s="1112">
        <f t="shared" si="8471"/>
        <v>0</v>
      </c>
      <c r="BGW126" s="1112">
        <f t="shared" si="8471"/>
        <v>0</v>
      </c>
      <c r="BGX126" s="1112">
        <f t="shared" si="8471"/>
        <v>0</v>
      </c>
      <c r="BGY126" s="1112">
        <f t="shared" si="8471"/>
        <v>0</v>
      </c>
      <c r="BGZ126" s="1113">
        <f t="shared" si="8471"/>
        <v>0</v>
      </c>
      <c r="BHB126" s="1120">
        <f t="shared" ref="BHB126:BHO126" si="8472">SUM(BHB127:BHB130)</f>
        <v>0</v>
      </c>
      <c r="BHC126" s="1112">
        <f t="shared" si="8472"/>
        <v>0</v>
      </c>
      <c r="BHD126" s="1112">
        <f t="shared" si="8472"/>
        <v>0</v>
      </c>
      <c r="BHE126" s="1112">
        <f t="shared" si="8472"/>
        <v>0</v>
      </c>
      <c r="BHF126" s="1112">
        <f t="shared" si="8472"/>
        <v>0</v>
      </c>
      <c r="BHG126" s="1112">
        <f t="shared" si="8472"/>
        <v>0</v>
      </c>
      <c r="BHH126" s="1112">
        <f t="shared" si="8472"/>
        <v>0</v>
      </c>
      <c r="BHI126" s="1112">
        <f t="shared" si="8472"/>
        <v>0</v>
      </c>
      <c r="BHJ126" s="1112">
        <f t="shared" si="8472"/>
        <v>0</v>
      </c>
      <c r="BHK126" s="1112">
        <f t="shared" si="8472"/>
        <v>0</v>
      </c>
      <c r="BHL126" s="1112">
        <f t="shared" si="8472"/>
        <v>0</v>
      </c>
      <c r="BHM126" s="1112">
        <f t="shared" si="8472"/>
        <v>0</v>
      </c>
      <c r="BHN126" s="1112">
        <f t="shared" si="8472"/>
        <v>0</v>
      </c>
      <c r="BHO126" s="1113">
        <f t="shared" si="8472"/>
        <v>0</v>
      </c>
      <c r="BHQ126" s="1120">
        <f t="shared" ref="BHQ126:BID126" si="8473">SUM(BHQ127:BHQ130)</f>
        <v>0</v>
      </c>
      <c r="BHR126" s="1112">
        <f t="shared" si="8473"/>
        <v>0</v>
      </c>
      <c r="BHS126" s="1112">
        <f t="shared" si="8473"/>
        <v>0</v>
      </c>
      <c r="BHT126" s="1112">
        <f t="shared" si="8473"/>
        <v>0</v>
      </c>
      <c r="BHU126" s="1112">
        <f t="shared" si="8473"/>
        <v>0</v>
      </c>
      <c r="BHV126" s="1112">
        <f t="shared" si="8473"/>
        <v>0</v>
      </c>
      <c r="BHW126" s="1112">
        <f t="shared" si="8473"/>
        <v>0</v>
      </c>
      <c r="BHX126" s="1112">
        <f t="shared" si="8473"/>
        <v>0</v>
      </c>
      <c r="BHY126" s="1112">
        <f t="shared" si="8473"/>
        <v>0</v>
      </c>
      <c r="BHZ126" s="1112">
        <f t="shared" si="8473"/>
        <v>0</v>
      </c>
      <c r="BIA126" s="1112">
        <f t="shared" si="8473"/>
        <v>0</v>
      </c>
      <c r="BIB126" s="1112">
        <f t="shared" si="8473"/>
        <v>0</v>
      </c>
      <c r="BIC126" s="1112">
        <f t="shared" si="8473"/>
        <v>0</v>
      </c>
      <c r="BID126" s="1113">
        <f t="shared" si="8473"/>
        <v>0</v>
      </c>
      <c r="BIF126" s="1120">
        <f t="shared" ref="BIF126:BIS126" si="8474">SUM(BIF127:BIF130)</f>
        <v>0</v>
      </c>
      <c r="BIG126" s="1112">
        <f t="shared" si="8474"/>
        <v>0</v>
      </c>
      <c r="BIH126" s="1112">
        <f t="shared" si="8474"/>
        <v>0</v>
      </c>
      <c r="BII126" s="1112">
        <f t="shared" si="8474"/>
        <v>0</v>
      </c>
      <c r="BIJ126" s="1112">
        <f t="shared" si="8474"/>
        <v>0</v>
      </c>
      <c r="BIK126" s="1112">
        <f t="shared" si="8474"/>
        <v>0</v>
      </c>
      <c r="BIL126" s="1112">
        <f t="shared" si="8474"/>
        <v>0</v>
      </c>
      <c r="BIM126" s="1112">
        <f t="shared" si="8474"/>
        <v>0</v>
      </c>
      <c r="BIN126" s="1112">
        <f t="shared" si="8474"/>
        <v>0</v>
      </c>
      <c r="BIO126" s="1112">
        <f t="shared" si="8474"/>
        <v>0</v>
      </c>
      <c r="BIP126" s="1112">
        <f t="shared" si="8474"/>
        <v>0</v>
      </c>
      <c r="BIQ126" s="1112">
        <f t="shared" si="8474"/>
        <v>0</v>
      </c>
      <c r="BIR126" s="1112">
        <f t="shared" si="8474"/>
        <v>0</v>
      </c>
      <c r="BIS126" s="1113">
        <f t="shared" si="8474"/>
        <v>0</v>
      </c>
      <c r="BIU126" s="1120">
        <f t="shared" ref="BIU126:BJH126" si="8475">SUM(BIU127:BIU130)</f>
        <v>0</v>
      </c>
      <c r="BIV126" s="1112">
        <f t="shared" si="8475"/>
        <v>0</v>
      </c>
      <c r="BIW126" s="1112">
        <f t="shared" si="8475"/>
        <v>0</v>
      </c>
      <c r="BIX126" s="1112">
        <f t="shared" si="8475"/>
        <v>0</v>
      </c>
      <c r="BIY126" s="1112">
        <f t="shared" si="8475"/>
        <v>0</v>
      </c>
      <c r="BIZ126" s="1112">
        <f t="shared" si="8475"/>
        <v>0</v>
      </c>
      <c r="BJA126" s="1112">
        <f t="shared" si="8475"/>
        <v>0</v>
      </c>
      <c r="BJB126" s="1112">
        <f t="shared" si="8475"/>
        <v>0</v>
      </c>
      <c r="BJC126" s="1112">
        <f t="shared" si="8475"/>
        <v>0</v>
      </c>
      <c r="BJD126" s="1112">
        <f t="shared" si="8475"/>
        <v>0</v>
      </c>
      <c r="BJE126" s="1112">
        <f t="shared" si="8475"/>
        <v>0</v>
      </c>
      <c r="BJF126" s="1112">
        <f t="shared" si="8475"/>
        <v>0</v>
      </c>
      <c r="BJG126" s="1112">
        <f t="shared" si="8475"/>
        <v>0</v>
      </c>
      <c r="BJH126" s="1113">
        <f t="shared" si="8475"/>
        <v>0</v>
      </c>
      <c r="BJJ126" s="1120">
        <f t="shared" ref="BJJ126:BJW126" si="8476">SUM(BJJ127:BJJ130)</f>
        <v>0</v>
      </c>
      <c r="BJK126" s="1112">
        <f t="shared" si="8476"/>
        <v>0</v>
      </c>
      <c r="BJL126" s="1112">
        <f t="shared" si="8476"/>
        <v>0</v>
      </c>
      <c r="BJM126" s="1112">
        <f t="shared" si="8476"/>
        <v>0</v>
      </c>
      <c r="BJN126" s="1112">
        <f t="shared" si="8476"/>
        <v>0</v>
      </c>
      <c r="BJO126" s="1112">
        <f t="shared" si="8476"/>
        <v>0</v>
      </c>
      <c r="BJP126" s="1112">
        <f t="shared" si="8476"/>
        <v>0</v>
      </c>
      <c r="BJQ126" s="1112">
        <f t="shared" si="8476"/>
        <v>0</v>
      </c>
      <c r="BJR126" s="1112">
        <f t="shared" si="8476"/>
        <v>0</v>
      </c>
      <c r="BJS126" s="1112">
        <f t="shared" si="8476"/>
        <v>0</v>
      </c>
      <c r="BJT126" s="1112">
        <f t="shared" si="8476"/>
        <v>0</v>
      </c>
      <c r="BJU126" s="1112">
        <f t="shared" si="8476"/>
        <v>0</v>
      </c>
      <c r="BJV126" s="1112">
        <f t="shared" si="8476"/>
        <v>0</v>
      </c>
      <c r="BJW126" s="1113">
        <f t="shared" si="8476"/>
        <v>0</v>
      </c>
      <c r="BJY126" s="1120">
        <f t="shared" ref="BJY126:BKL126" si="8477">SUM(BJY127:BJY130)</f>
        <v>0</v>
      </c>
      <c r="BJZ126" s="1112">
        <f t="shared" si="8477"/>
        <v>0</v>
      </c>
      <c r="BKA126" s="1112">
        <f t="shared" si="8477"/>
        <v>0</v>
      </c>
      <c r="BKB126" s="1112">
        <f t="shared" si="8477"/>
        <v>0</v>
      </c>
      <c r="BKC126" s="1112">
        <f t="shared" si="8477"/>
        <v>0</v>
      </c>
      <c r="BKD126" s="1112">
        <f t="shared" si="8477"/>
        <v>0</v>
      </c>
      <c r="BKE126" s="1112">
        <f t="shared" si="8477"/>
        <v>0</v>
      </c>
      <c r="BKF126" s="1112">
        <f t="shared" si="8477"/>
        <v>0</v>
      </c>
      <c r="BKG126" s="1112">
        <f t="shared" si="8477"/>
        <v>0</v>
      </c>
      <c r="BKH126" s="1112">
        <f t="shared" si="8477"/>
        <v>0</v>
      </c>
      <c r="BKI126" s="1112">
        <f t="shared" si="8477"/>
        <v>0</v>
      </c>
      <c r="BKJ126" s="1112">
        <f t="shared" si="8477"/>
        <v>0</v>
      </c>
      <c r="BKK126" s="1112">
        <f t="shared" si="8477"/>
        <v>0</v>
      </c>
      <c r="BKL126" s="1113">
        <f t="shared" si="8477"/>
        <v>0</v>
      </c>
      <c r="BKN126" s="1120">
        <f t="shared" ref="BKN126:BLA126" si="8478">SUM(BKN127:BKN130)</f>
        <v>0</v>
      </c>
      <c r="BKO126" s="1112">
        <f t="shared" si="8478"/>
        <v>0</v>
      </c>
      <c r="BKP126" s="1112">
        <f t="shared" si="8478"/>
        <v>0</v>
      </c>
      <c r="BKQ126" s="1112">
        <f t="shared" si="8478"/>
        <v>0</v>
      </c>
      <c r="BKR126" s="1112">
        <f t="shared" si="8478"/>
        <v>0</v>
      </c>
      <c r="BKS126" s="1112">
        <f t="shared" si="8478"/>
        <v>0</v>
      </c>
      <c r="BKT126" s="1112">
        <f t="shared" si="8478"/>
        <v>0</v>
      </c>
      <c r="BKU126" s="1112">
        <f t="shared" si="8478"/>
        <v>0</v>
      </c>
      <c r="BKV126" s="1112">
        <f t="shared" si="8478"/>
        <v>0</v>
      </c>
      <c r="BKW126" s="1112">
        <f t="shared" si="8478"/>
        <v>0</v>
      </c>
      <c r="BKX126" s="1112">
        <f t="shared" si="8478"/>
        <v>0</v>
      </c>
      <c r="BKY126" s="1112">
        <f t="shared" si="8478"/>
        <v>0</v>
      </c>
      <c r="BKZ126" s="1112">
        <f t="shared" si="8478"/>
        <v>0</v>
      </c>
      <c r="BLA126" s="1113">
        <f t="shared" si="8478"/>
        <v>0</v>
      </c>
      <c r="BLC126" s="1120">
        <f t="shared" ref="BLC126:BLP126" si="8479">SUM(BLC127:BLC130)</f>
        <v>0</v>
      </c>
      <c r="BLD126" s="1112">
        <f t="shared" si="8479"/>
        <v>0</v>
      </c>
      <c r="BLE126" s="1112">
        <f t="shared" si="8479"/>
        <v>0</v>
      </c>
      <c r="BLF126" s="1112">
        <f t="shared" si="8479"/>
        <v>0</v>
      </c>
      <c r="BLG126" s="1112">
        <f t="shared" si="8479"/>
        <v>0</v>
      </c>
      <c r="BLH126" s="1112">
        <f t="shared" si="8479"/>
        <v>0</v>
      </c>
      <c r="BLI126" s="1112">
        <f t="shared" si="8479"/>
        <v>0</v>
      </c>
      <c r="BLJ126" s="1112">
        <f t="shared" si="8479"/>
        <v>0</v>
      </c>
      <c r="BLK126" s="1112">
        <f t="shared" si="8479"/>
        <v>0</v>
      </c>
      <c r="BLL126" s="1112">
        <f t="shared" si="8479"/>
        <v>0</v>
      </c>
      <c r="BLM126" s="1112">
        <f t="shared" si="8479"/>
        <v>0</v>
      </c>
      <c r="BLN126" s="1112">
        <f t="shared" si="8479"/>
        <v>0</v>
      </c>
      <c r="BLO126" s="1112">
        <f t="shared" si="8479"/>
        <v>0</v>
      </c>
      <c r="BLP126" s="1113">
        <f t="shared" si="8479"/>
        <v>0</v>
      </c>
      <c r="BLR126" s="1120">
        <f t="shared" ref="BLR126:BME126" si="8480">SUM(BLR127:BLR130)</f>
        <v>0</v>
      </c>
      <c r="BLS126" s="1112">
        <f t="shared" si="8480"/>
        <v>0</v>
      </c>
      <c r="BLT126" s="1112">
        <f t="shared" si="8480"/>
        <v>0</v>
      </c>
      <c r="BLU126" s="1112">
        <f t="shared" si="8480"/>
        <v>0</v>
      </c>
      <c r="BLV126" s="1112">
        <f t="shared" si="8480"/>
        <v>0</v>
      </c>
      <c r="BLW126" s="1112">
        <f t="shared" si="8480"/>
        <v>0</v>
      </c>
      <c r="BLX126" s="1112">
        <f t="shared" si="8480"/>
        <v>0</v>
      </c>
      <c r="BLY126" s="1112">
        <f t="shared" si="8480"/>
        <v>0</v>
      </c>
      <c r="BLZ126" s="1112">
        <f t="shared" si="8480"/>
        <v>0</v>
      </c>
      <c r="BMA126" s="1112">
        <f t="shared" si="8480"/>
        <v>0</v>
      </c>
      <c r="BMB126" s="1112">
        <f t="shared" si="8480"/>
        <v>0</v>
      </c>
      <c r="BMC126" s="1112">
        <f t="shared" si="8480"/>
        <v>0</v>
      </c>
      <c r="BMD126" s="1112">
        <f t="shared" si="8480"/>
        <v>0</v>
      </c>
      <c r="BME126" s="1113">
        <f t="shared" si="8480"/>
        <v>0</v>
      </c>
      <c r="BMG126" s="1120">
        <f t="shared" ref="BMG126:BMT126" si="8481">SUM(BMG127:BMG130)</f>
        <v>0</v>
      </c>
      <c r="BMH126" s="1112">
        <f t="shared" si="8481"/>
        <v>0</v>
      </c>
      <c r="BMI126" s="1112">
        <f t="shared" si="8481"/>
        <v>0</v>
      </c>
      <c r="BMJ126" s="1112">
        <f t="shared" si="8481"/>
        <v>0</v>
      </c>
      <c r="BMK126" s="1112">
        <f t="shared" si="8481"/>
        <v>0</v>
      </c>
      <c r="BML126" s="1112">
        <f t="shared" si="8481"/>
        <v>0</v>
      </c>
      <c r="BMM126" s="1112">
        <f t="shared" si="8481"/>
        <v>0</v>
      </c>
      <c r="BMN126" s="1112">
        <f t="shared" si="8481"/>
        <v>0</v>
      </c>
      <c r="BMO126" s="1112">
        <f t="shared" si="8481"/>
        <v>0</v>
      </c>
      <c r="BMP126" s="1112">
        <f t="shared" si="8481"/>
        <v>0</v>
      </c>
      <c r="BMQ126" s="1112">
        <f t="shared" si="8481"/>
        <v>0</v>
      </c>
      <c r="BMR126" s="1112">
        <f t="shared" si="8481"/>
        <v>0</v>
      </c>
      <c r="BMS126" s="1112">
        <f t="shared" si="8481"/>
        <v>0</v>
      </c>
      <c r="BMT126" s="1113">
        <f t="shared" si="8481"/>
        <v>0</v>
      </c>
      <c r="BMV126" s="1120">
        <f t="shared" ref="BMV126:BNI126" si="8482">SUM(BMV127:BMV130)</f>
        <v>0</v>
      </c>
      <c r="BMW126" s="1112">
        <f t="shared" si="8482"/>
        <v>0</v>
      </c>
      <c r="BMX126" s="1112">
        <f t="shared" si="8482"/>
        <v>0</v>
      </c>
      <c r="BMY126" s="1112">
        <f t="shared" si="8482"/>
        <v>0</v>
      </c>
      <c r="BMZ126" s="1112">
        <f t="shared" si="8482"/>
        <v>0</v>
      </c>
      <c r="BNA126" s="1112">
        <f t="shared" si="8482"/>
        <v>0</v>
      </c>
      <c r="BNB126" s="1112">
        <f t="shared" si="8482"/>
        <v>0</v>
      </c>
      <c r="BNC126" s="1112">
        <f t="shared" si="8482"/>
        <v>0</v>
      </c>
      <c r="BND126" s="1112">
        <f t="shared" si="8482"/>
        <v>0</v>
      </c>
      <c r="BNE126" s="1112">
        <f t="shared" si="8482"/>
        <v>0</v>
      </c>
      <c r="BNF126" s="1112">
        <f t="shared" si="8482"/>
        <v>0</v>
      </c>
      <c r="BNG126" s="1112">
        <f t="shared" si="8482"/>
        <v>0</v>
      </c>
      <c r="BNH126" s="1112">
        <f t="shared" si="8482"/>
        <v>0</v>
      </c>
      <c r="BNI126" s="1113">
        <f t="shared" si="8482"/>
        <v>0</v>
      </c>
      <c r="BNK126" s="1120">
        <f t="shared" ref="BNK126:BNX126" si="8483">SUM(BNK127:BNK130)</f>
        <v>0</v>
      </c>
      <c r="BNL126" s="1112">
        <f t="shared" si="8483"/>
        <v>0</v>
      </c>
      <c r="BNM126" s="1112">
        <f t="shared" si="8483"/>
        <v>0</v>
      </c>
      <c r="BNN126" s="1112">
        <f t="shared" si="8483"/>
        <v>0</v>
      </c>
      <c r="BNO126" s="1112">
        <f t="shared" si="8483"/>
        <v>0</v>
      </c>
      <c r="BNP126" s="1112">
        <f t="shared" si="8483"/>
        <v>0</v>
      </c>
      <c r="BNQ126" s="1112">
        <f t="shared" si="8483"/>
        <v>0</v>
      </c>
      <c r="BNR126" s="1112">
        <f t="shared" si="8483"/>
        <v>0</v>
      </c>
      <c r="BNS126" s="1112">
        <f t="shared" si="8483"/>
        <v>0</v>
      </c>
      <c r="BNT126" s="1112">
        <f t="shared" si="8483"/>
        <v>0</v>
      </c>
      <c r="BNU126" s="1112">
        <f t="shared" si="8483"/>
        <v>0</v>
      </c>
      <c r="BNV126" s="1112">
        <f t="shared" si="8483"/>
        <v>0</v>
      </c>
      <c r="BNW126" s="1112">
        <f t="shared" si="8483"/>
        <v>0</v>
      </c>
      <c r="BNX126" s="1113">
        <f t="shared" si="8483"/>
        <v>0</v>
      </c>
      <c r="BNZ126" s="1120">
        <f t="shared" ref="BNZ126:BOM126" si="8484">SUM(BNZ127:BNZ130)</f>
        <v>0</v>
      </c>
      <c r="BOA126" s="1112">
        <f t="shared" si="8484"/>
        <v>0</v>
      </c>
      <c r="BOB126" s="1112">
        <f t="shared" si="8484"/>
        <v>0</v>
      </c>
      <c r="BOC126" s="1112">
        <f t="shared" si="8484"/>
        <v>0</v>
      </c>
      <c r="BOD126" s="1112">
        <f t="shared" si="8484"/>
        <v>0</v>
      </c>
      <c r="BOE126" s="1112">
        <f t="shared" si="8484"/>
        <v>0</v>
      </c>
      <c r="BOF126" s="1112">
        <f t="shared" si="8484"/>
        <v>0</v>
      </c>
      <c r="BOG126" s="1112">
        <f t="shared" si="8484"/>
        <v>0</v>
      </c>
      <c r="BOH126" s="1112">
        <f t="shared" si="8484"/>
        <v>0</v>
      </c>
      <c r="BOI126" s="1112">
        <f t="shared" si="8484"/>
        <v>0</v>
      </c>
      <c r="BOJ126" s="1112">
        <f t="shared" si="8484"/>
        <v>0</v>
      </c>
      <c r="BOK126" s="1112">
        <f t="shared" si="8484"/>
        <v>0</v>
      </c>
      <c r="BOL126" s="1112">
        <f t="shared" si="8484"/>
        <v>0</v>
      </c>
      <c r="BOM126" s="1113">
        <f t="shared" si="8484"/>
        <v>0</v>
      </c>
      <c r="BOO126" s="1120">
        <f t="shared" ref="BOO126:BPB126" si="8485">SUM(BOO127:BOO130)</f>
        <v>0</v>
      </c>
      <c r="BOP126" s="1112">
        <f t="shared" si="8485"/>
        <v>0</v>
      </c>
      <c r="BOQ126" s="1112">
        <f t="shared" si="8485"/>
        <v>0</v>
      </c>
      <c r="BOR126" s="1112">
        <f t="shared" si="8485"/>
        <v>0</v>
      </c>
      <c r="BOS126" s="1112">
        <f t="shared" si="8485"/>
        <v>0</v>
      </c>
      <c r="BOT126" s="1112">
        <f t="shared" si="8485"/>
        <v>0</v>
      </c>
      <c r="BOU126" s="1112">
        <f t="shared" si="8485"/>
        <v>0</v>
      </c>
      <c r="BOV126" s="1112">
        <f t="shared" si="8485"/>
        <v>0</v>
      </c>
      <c r="BOW126" s="1112">
        <f t="shared" si="8485"/>
        <v>0</v>
      </c>
      <c r="BOX126" s="1112">
        <f t="shared" si="8485"/>
        <v>0</v>
      </c>
      <c r="BOY126" s="1112">
        <f t="shared" si="8485"/>
        <v>0</v>
      </c>
      <c r="BOZ126" s="1112">
        <f t="shared" si="8485"/>
        <v>0</v>
      </c>
      <c r="BPA126" s="1112">
        <f t="shared" si="8485"/>
        <v>0</v>
      </c>
      <c r="BPB126" s="1113">
        <f t="shared" si="8485"/>
        <v>0</v>
      </c>
      <c r="BPD126" s="1120">
        <f t="shared" ref="BPD126:BPQ126" si="8486">SUM(BPD127:BPD130)</f>
        <v>0</v>
      </c>
      <c r="BPE126" s="1112">
        <f t="shared" si="8486"/>
        <v>0</v>
      </c>
      <c r="BPF126" s="1112">
        <f t="shared" si="8486"/>
        <v>0</v>
      </c>
      <c r="BPG126" s="1112">
        <f t="shared" si="8486"/>
        <v>0</v>
      </c>
      <c r="BPH126" s="1112">
        <f t="shared" si="8486"/>
        <v>0</v>
      </c>
      <c r="BPI126" s="1112">
        <f t="shared" si="8486"/>
        <v>0</v>
      </c>
      <c r="BPJ126" s="1112">
        <f t="shared" si="8486"/>
        <v>0</v>
      </c>
      <c r="BPK126" s="1112">
        <f t="shared" si="8486"/>
        <v>0</v>
      </c>
      <c r="BPL126" s="1112">
        <f t="shared" si="8486"/>
        <v>0</v>
      </c>
      <c r="BPM126" s="1112">
        <f t="shared" si="8486"/>
        <v>0</v>
      </c>
      <c r="BPN126" s="1112">
        <f t="shared" si="8486"/>
        <v>0</v>
      </c>
      <c r="BPO126" s="1112">
        <f t="shared" si="8486"/>
        <v>0</v>
      </c>
      <c r="BPP126" s="1112">
        <f t="shared" si="8486"/>
        <v>0</v>
      </c>
      <c r="BPQ126" s="1113">
        <f t="shared" si="8486"/>
        <v>0</v>
      </c>
      <c r="BPS126" s="1120">
        <f t="shared" ref="BPS126:BQF126" si="8487">SUM(BPS127:BPS130)</f>
        <v>0</v>
      </c>
      <c r="BPT126" s="1112">
        <f t="shared" si="8487"/>
        <v>0</v>
      </c>
      <c r="BPU126" s="1112">
        <f t="shared" si="8487"/>
        <v>0</v>
      </c>
      <c r="BPV126" s="1112">
        <f t="shared" si="8487"/>
        <v>0</v>
      </c>
      <c r="BPW126" s="1112">
        <f t="shared" si="8487"/>
        <v>0</v>
      </c>
      <c r="BPX126" s="1112">
        <f t="shared" si="8487"/>
        <v>0</v>
      </c>
      <c r="BPY126" s="1112">
        <f t="shared" si="8487"/>
        <v>0</v>
      </c>
      <c r="BPZ126" s="1112">
        <f t="shared" si="8487"/>
        <v>0</v>
      </c>
      <c r="BQA126" s="1112">
        <f t="shared" si="8487"/>
        <v>0</v>
      </c>
      <c r="BQB126" s="1112">
        <f t="shared" si="8487"/>
        <v>0</v>
      </c>
      <c r="BQC126" s="1112">
        <f t="shared" si="8487"/>
        <v>0</v>
      </c>
      <c r="BQD126" s="1112">
        <f t="shared" si="8487"/>
        <v>0</v>
      </c>
      <c r="BQE126" s="1112">
        <f t="shared" si="8487"/>
        <v>0</v>
      </c>
      <c r="BQF126" s="1113">
        <f t="shared" si="8487"/>
        <v>0</v>
      </c>
      <c r="BQH126" s="1120">
        <f t="shared" ref="BQH126:BQU126" si="8488">SUM(BQH127:BQH130)</f>
        <v>0</v>
      </c>
      <c r="BQI126" s="1112">
        <f t="shared" si="8488"/>
        <v>0</v>
      </c>
      <c r="BQJ126" s="1112">
        <f t="shared" si="8488"/>
        <v>0</v>
      </c>
      <c r="BQK126" s="1112">
        <f t="shared" si="8488"/>
        <v>0</v>
      </c>
      <c r="BQL126" s="1112">
        <f t="shared" si="8488"/>
        <v>0</v>
      </c>
      <c r="BQM126" s="1112">
        <f t="shared" si="8488"/>
        <v>0</v>
      </c>
      <c r="BQN126" s="1112">
        <f t="shared" si="8488"/>
        <v>0</v>
      </c>
      <c r="BQO126" s="1112">
        <f t="shared" si="8488"/>
        <v>0</v>
      </c>
      <c r="BQP126" s="1112">
        <f t="shared" si="8488"/>
        <v>0</v>
      </c>
      <c r="BQQ126" s="1112">
        <f t="shared" si="8488"/>
        <v>0</v>
      </c>
      <c r="BQR126" s="1112">
        <f t="shared" si="8488"/>
        <v>0</v>
      </c>
      <c r="BQS126" s="1112">
        <f t="shared" si="8488"/>
        <v>0</v>
      </c>
      <c r="BQT126" s="1112">
        <f t="shared" si="8488"/>
        <v>0</v>
      </c>
      <c r="BQU126" s="1113">
        <f t="shared" si="8488"/>
        <v>0</v>
      </c>
      <c r="BQW126" s="1120">
        <f t="shared" ref="BQW126:BRJ126" si="8489">SUM(BQW127:BQW130)</f>
        <v>0</v>
      </c>
      <c r="BQX126" s="1112">
        <f t="shared" si="8489"/>
        <v>0</v>
      </c>
      <c r="BQY126" s="1112">
        <f t="shared" si="8489"/>
        <v>0</v>
      </c>
      <c r="BQZ126" s="1112">
        <f t="shared" si="8489"/>
        <v>0</v>
      </c>
      <c r="BRA126" s="1112">
        <f t="shared" si="8489"/>
        <v>0</v>
      </c>
      <c r="BRB126" s="1112">
        <f t="shared" si="8489"/>
        <v>0</v>
      </c>
      <c r="BRC126" s="1112">
        <f t="shared" si="8489"/>
        <v>0</v>
      </c>
      <c r="BRD126" s="1112">
        <f t="shared" si="8489"/>
        <v>0</v>
      </c>
      <c r="BRE126" s="1112">
        <f t="shared" si="8489"/>
        <v>0</v>
      </c>
      <c r="BRF126" s="1112">
        <f t="shared" si="8489"/>
        <v>0</v>
      </c>
      <c r="BRG126" s="1112">
        <f t="shared" si="8489"/>
        <v>0</v>
      </c>
      <c r="BRH126" s="1112">
        <f t="shared" si="8489"/>
        <v>0</v>
      </c>
      <c r="BRI126" s="1112">
        <f t="shared" si="8489"/>
        <v>0</v>
      </c>
      <c r="BRJ126" s="1113">
        <f t="shared" si="8489"/>
        <v>0</v>
      </c>
      <c r="BRL126" s="1120">
        <f t="shared" ref="BRL126:BRY126" si="8490">SUM(BRL127:BRL130)</f>
        <v>0</v>
      </c>
      <c r="BRM126" s="1112">
        <f t="shared" si="8490"/>
        <v>0</v>
      </c>
      <c r="BRN126" s="1112">
        <f t="shared" si="8490"/>
        <v>0</v>
      </c>
      <c r="BRO126" s="1112">
        <f t="shared" si="8490"/>
        <v>0</v>
      </c>
      <c r="BRP126" s="1112">
        <f t="shared" si="8490"/>
        <v>0</v>
      </c>
      <c r="BRQ126" s="1112">
        <f t="shared" si="8490"/>
        <v>0</v>
      </c>
      <c r="BRR126" s="1112">
        <f t="shared" si="8490"/>
        <v>0</v>
      </c>
      <c r="BRS126" s="1112">
        <f t="shared" si="8490"/>
        <v>0</v>
      </c>
      <c r="BRT126" s="1112">
        <f t="shared" si="8490"/>
        <v>0</v>
      </c>
      <c r="BRU126" s="1112">
        <f t="shared" si="8490"/>
        <v>0</v>
      </c>
      <c r="BRV126" s="1112">
        <f t="shared" si="8490"/>
        <v>0</v>
      </c>
      <c r="BRW126" s="1112">
        <f t="shared" si="8490"/>
        <v>0</v>
      </c>
      <c r="BRX126" s="1112">
        <f t="shared" si="8490"/>
        <v>0</v>
      </c>
      <c r="BRY126" s="1113">
        <f t="shared" si="8490"/>
        <v>0</v>
      </c>
      <c r="BSA126" s="1120">
        <f t="shared" ref="BSA126:BSN126" si="8491">SUM(BSA127:BSA130)</f>
        <v>0</v>
      </c>
      <c r="BSB126" s="1112">
        <f t="shared" si="8491"/>
        <v>0</v>
      </c>
      <c r="BSC126" s="1112">
        <f t="shared" si="8491"/>
        <v>0</v>
      </c>
      <c r="BSD126" s="1112">
        <f t="shared" si="8491"/>
        <v>0</v>
      </c>
      <c r="BSE126" s="1112">
        <f t="shared" si="8491"/>
        <v>0</v>
      </c>
      <c r="BSF126" s="1112">
        <f t="shared" si="8491"/>
        <v>0</v>
      </c>
      <c r="BSG126" s="1112">
        <f t="shared" si="8491"/>
        <v>0</v>
      </c>
      <c r="BSH126" s="1112">
        <f t="shared" si="8491"/>
        <v>0</v>
      </c>
      <c r="BSI126" s="1112">
        <f t="shared" si="8491"/>
        <v>0</v>
      </c>
      <c r="BSJ126" s="1112">
        <f t="shared" si="8491"/>
        <v>0</v>
      </c>
      <c r="BSK126" s="1112">
        <f t="shared" si="8491"/>
        <v>0</v>
      </c>
      <c r="BSL126" s="1112">
        <f t="shared" si="8491"/>
        <v>0</v>
      </c>
      <c r="BSM126" s="1112">
        <f t="shared" si="8491"/>
        <v>0</v>
      </c>
      <c r="BSN126" s="1113">
        <f t="shared" si="8491"/>
        <v>0</v>
      </c>
      <c r="BSP126" s="1120">
        <f t="shared" ref="BSP126:BTC126" si="8492">SUM(BSP127:BSP130)</f>
        <v>0</v>
      </c>
      <c r="BSQ126" s="1112">
        <f t="shared" si="8492"/>
        <v>0</v>
      </c>
      <c r="BSR126" s="1112">
        <f t="shared" si="8492"/>
        <v>0</v>
      </c>
      <c r="BSS126" s="1112">
        <f t="shared" si="8492"/>
        <v>0</v>
      </c>
      <c r="BST126" s="1112">
        <f t="shared" si="8492"/>
        <v>0</v>
      </c>
      <c r="BSU126" s="1112">
        <f t="shared" si="8492"/>
        <v>0</v>
      </c>
      <c r="BSV126" s="1112">
        <f t="shared" si="8492"/>
        <v>0</v>
      </c>
      <c r="BSW126" s="1112">
        <f t="shared" si="8492"/>
        <v>0</v>
      </c>
      <c r="BSX126" s="1112">
        <f t="shared" si="8492"/>
        <v>0</v>
      </c>
      <c r="BSY126" s="1112">
        <f t="shared" si="8492"/>
        <v>0</v>
      </c>
      <c r="BSZ126" s="1112">
        <f t="shared" si="8492"/>
        <v>0</v>
      </c>
      <c r="BTA126" s="1112">
        <f t="shared" si="8492"/>
        <v>0</v>
      </c>
      <c r="BTB126" s="1112">
        <f t="shared" si="8492"/>
        <v>0</v>
      </c>
      <c r="BTC126" s="1113">
        <f t="shared" si="8492"/>
        <v>0</v>
      </c>
      <c r="BTE126" s="1120">
        <f t="shared" ref="BTE126:BTR126" si="8493">SUM(BTE127:BTE130)</f>
        <v>0</v>
      </c>
      <c r="BTF126" s="1112">
        <f t="shared" si="8493"/>
        <v>0</v>
      </c>
      <c r="BTG126" s="1112">
        <f t="shared" si="8493"/>
        <v>0</v>
      </c>
      <c r="BTH126" s="1112">
        <f t="shared" si="8493"/>
        <v>0</v>
      </c>
      <c r="BTI126" s="1112">
        <f t="shared" si="8493"/>
        <v>0</v>
      </c>
      <c r="BTJ126" s="1112">
        <f t="shared" si="8493"/>
        <v>0</v>
      </c>
      <c r="BTK126" s="1112">
        <f t="shared" si="8493"/>
        <v>0</v>
      </c>
      <c r="BTL126" s="1112">
        <f t="shared" si="8493"/>
        <v>0</v>
      </c>
      <c r="BTM126" s="1112">
        <f t="shared" si="8493"/>
        <v>0</v>
      </c>
      <c r="BTN126" s="1112">
        <f t="shared" si="8493"/>
        <v>0</v>
      </c>
      <c r="BTO126" s="1112">
        <f t="shared" si="8493"/>
        <v>0</v>
      </c>
      <c r="BTP126" s="1112">
        <f t="shared" si="8493"/>
        <v>0</v>
      </c>
      <c r="BTQ126" s="1112">
        <f t="shared" si="8493"/>
        <v>0</v>
      </c>
      <c r="BTR126" s="1113">
        <f t="shared" si="8493"/>
        <v>0</v>
      </c>
      <c r="BTT126" s="1120">
        <f t="shared" ref="BTT126:BUG126" si="8494">SUM(BTT127:BTT130)</f>
        <v>0</v>
      </c>
      <c r="BTU126" s="1112">
        <f t="shared" si="8494"/>
        <v>0</v>
      </c>
      <c r="BTV126" s="1112">
        <f t="shared" si="8494"/>
        <v>0</v>
      </c>
      <c r="BTW126" s="1112">
        <f t="shared" si="8494"/>
        <v>0</v>
      </c>
      <c r="BTX126" s="1112">
        <f t="shared" si="8494"/>
        <v>0</v>
      </c>
      <c r="BTY126" s="1112">
        <f t="shared" si="8494"/>
        <v>0</v>
      </c>
      <c r="BTZ126" s="1112">
        <f t="shared" si="8494"/>
        <v>0</v>
      </c>
      <c r="BUA126" s="1112">
        <f t="shared" si="8494"/>
        <v>0</v>
      </c>
      <c r="BUB126" s="1112">
        <f t="shared" si="8494"/>
        <v>0</v>
      </c>
      <c r="BUC126" s="1112">
        <f t="shared" si="8494"/>
        <v>0</v>
      </c>
      <c r="BUD126" s="1112">
        <f t="shared" si="8494"/>
        <v>0</v>
      </c>
      <c r="BUE126" s="1112">
        <f t="shared" si="8494"/>
        <v>0</v>
      </c>
      <c r="BUF126" s="1112">
        <f t="shared" si="8494"/>
        <v>0</v>
      </c>
      <c r="BUG126" s="1113">
        <f t="shared" si="8494"/>
        <v>0</v>
      </c>
      <c r="BUI126" s="1120">
        <f t="shared" ref="BUI126:BUV126" si="8495">SUM(BUI127:BUI130)</f>
        <v>0</v>
      </c>
      <c r="BUJ126" s="1112">
        <f t="shared" si="8495"/>
        <v>0</v>
      </c>
      <c r="BUK126" s="1112">
        <f t="shared" si="8495"/>
        <v>0</v>
      </c>
      <c r="BUL126" s="1112">
        <f t="shared" si="8495"/>
        <v>0</v>
      </c>
      <c r="BUM126" s="1112">
        <f t="shared" si="8495"/>
        <v>0</v>
      </c>
      <c r="BUN126" s="1112">
        <f t="shared" si="8495"/>
        <v>0</v>
      </c>
      <c r="BUO126" s="1112">
        <f t="shared" si="8495"/>
        <v>0</v>
      </c>
      <c r="BUP126" s="1112">
        <f t="shared" si="8495"/>
        <v>0</v>
      </c>
      <c r="BUQ126" s="1112">
        <f t="shared" si="8495"/>
        <v>0</v>
      </c>
      <c r="BUR126" s="1112">
        <f t="shared" si="8495"/>
        <v>0</v>
      </c>
      <c r="BUS126" s="1112">
        <f t="shared" si="8495"/>
        <v>0</v>
      </c>
      <c r="BUT126" s="1112">
        <f t="shared" si="8495"/>
        <v>0</v>
      </c>
      <c r="BUU126" s="1112">
        <f t="shared" si="8495"/>
        <v>0</v>
      </c>
      <c r="BUV126" s="1113">
        <f t="shared" si="8495"/>
        <v>0</v>
      </c>
      <c r="BUX126" s="1120">
        <f t="shared" ref="BUX126:BVK126" si="8496">SUM(BUX127:BUX130)</f>
        <v>0</v>
      </c>
      <c r="BUY126" s="1112">
        <f t="shared" si="8496"/>
        <v>0</v>
      </c>
      <c r="BUZ126" s="1112">
        <f t="shared" si="8496"/>
        <v>0</v>
      </c>
      <c r="BVA126" s="1112">
        <f t="shared" si="8496"/>
        <v>0</v>
      </c>
      <c r="BVB126" s="1112">
        <f t="shared" si="8496"/>
        <v>0</v>
      </c>
      <c r="BVC126" s="1112">
        <f t="shared" si="8496"/>
        <v>0</v>
      </c>
      <c r="BVD126" s="1112">
        <f t="shared" si="8496"/>
        <v>0</v>
      </c>
      <c r="BVE126" s="1112">
        <f t="shared" si="8496"/>
        <v>0</v>
      </c>
      <c r="BVF126" s="1112">
        <f t="shared" si="8496"/>
        <v>0</v>
      </c>
      <c r="BVG126" s="1112">
        <f t="shared" si="8496"/>
        <v>0</v>
      </c>
      <c r="BVH126" s="1112">
        <f t="shared" si="8496"/>
        <v>0</v>
      </c>
      <c r="BVI126" s="1112">
        <f t="shared" si="8496"/>
        <v>0</v>
      </c>
      <c r="BVJ126" s="1112">
        <f t="shared" si="8496"/>
        <v>0</v>
      </c>
      <c r="BVK126" s="1113">
        <f t="shared" si="8496"/>
        <v>0</v>
      </c>
      <c r="BVM126" s="1120">
        <f t="shared" ref="BVM126:BVZ126" si="8497">SUM(BVM127:BVM130)</f>
        <v>0</v>
      </c>
      <c r="BVN126" s="1112">
        <f t="shared" si="8497"/>
        <v>0</v>
      </c>
      <c r="BVO126" s="1112">
        <f t="shared" si="8497"/>
        <v>0</v>
      </c>
      <c r="BVP126" s="1112">
        <f t="shared" si="8497"/>
        <v>0</v>
      </c>
      <c r="BVQ126" s="1112">
        <f t="shared" si="8497"/>
        <v>0</v>
      </c>
      <c r="BVR126" s="1112">
        <f t="shared" si="8497"/>
        <v>0</v>
      </c>
      <c r="BVS126" s="1112">
        <f t="shared" si="8497"/>
        <v>0</v>
      </c>
      <c r="BVT126" s="1112">
        <f t="shared" si="8497"/>
        <v>0</v>
      </c>
      <c r="BVU126" s="1112">
        <f t="shared" si="8497"/>
        <v>0</v>
      </c>
      <c r="BVV126" s="1112">
        <f t="shared" si="8497"/>
        <v>0</v>
      </c>
      <c r="BVW126" s="1112">
        <f t="shared" si="8497"/>
        <v>0</v>
      </c>
      <c r="BVX126" s="1112">
        <f t="shared" si="8497"/>
        <v>0</v>
      </c>
      <c r="BVY126" s="1112">
        <f t="shared" si="8497"/>
        <v>0</v>
      </c>
      <c r="BVZ126" s="1113">
        <f t="shared" si="8497"/>
        <v>0</v>
      </c>
      <c r="BWB126" s="1120">
        <f t="shared" ref="BWB126:BWO126" si="8498">SUM(BWB127:BWB130)</f>
        <v>0</v>
      </c>
      <c r="BWC126" s="1112">
        <f t="shared" si="8498"/>
        <v>0</v>
      </c>
      <c r="BWD126" s="1112">
        <f t="shared" si="8498"/>
        <v>0</v>
      </c>
      <c r="BWE126" s="1112">
        <f t="shared" si="8498"/>
        <v>0</v>
      </c>
      <c r="BWF126" s="1112">
        <f t="shared" si="8498"/>
        <v>0</v>
      </c>
      <c r="BWG126" s="1112">
        <f t="shared" si="8498"/>
        <v>0</v>
      </c>
      <c r="BWH126" s="1112">
        <f t="shared" si="8498"/>
        <v>0</v>
      </c>
      <c r="BWI126" s="1112">
        <f t="shared" si="8498"/>
        <v>0</v>
      </c>
      <c r="BWJ126" s="1112">
        <f t="shared" si="8498"/>
        <v>0</v>
      </c>
      <c r="BWK126" s="1112">
        <f t="shared" si="8498"/>
        <v>0</v>
      </c>
      <c r="BWL126" s="1112">
        <f t="shared" si="8498"/>
        <v>0</v>
      </c>
      <c r="BWM126" s="1112">
        <f t="shared" si="8498"/>
        <v>0</v>
      </c>
      <c r="BWN126" s="1112">
        <f t="shared" si="8498"/>
        <v>0</v>
      </c>
      <c r="BWO126" s="1113">
        <f t="shared" si="8498"/>
        <v>0</v>
      </c>
    </row>
    <row r="127" spans="2:1965" ht="30" customHeight="1" x14ac:dyDescent="0.2">
      <c r="B127" s="1114" t="s">
        <v>784</v>
      </c>
      <c r="C127" s="1109"/>
      <c r="D127" s="1109"/>
      <c r="E127" s="1109"/>
      <c r="F127" s="1109"/>
      <c r="G127" s="1112">
        <f t="shared" ref="G127:G130" si="8499">C127+D127-E127+F127</f>
        <v>0</v>
      </c>
      <c r="H127" s="1109"/>
      <c r="I127" s="1109"/>
      <c r="J127" s="1109"/>
      <c r="K127" s="1109"/>
      <c r="L127" s="1109"/>
      <c r="M127" s="1111"/>
      <c r="N127" s="1112">
        <f t="shared" ref="N127:N130" si="8500">H127+I127-J127+K127-L127+M127</f>
        <v>0</v>
      </c>
      <c r="O127" s="1126"/>
      <c r="P127" s="1110"/>
      <c r="Q127" s="1109"/>
      <c r="R127" s="1109"/>
      <c r="S127" s="1109"/>
      <c r="T127" s="1109"/>
      <c r="U127" s="1112">
        <f t="shared" ref="U127:U130" si="8501">Q127+R127-S127+T127</f>
        <v>0</v>
      </c>
      <c r="V127" s="1109"/>
      <c r="W127" s="1109"/>
      <c r="X127" s="1109"/>
      <c r="Y127" s="1109"/>
      <c r="Z127" s="1109"/>
      <c r="AA127" s="1111"/>
      <c r="AB127" s="1112">
        <f t="shared" ref="AB127:AB130" si="8502">V127+W127-X127+Y127-Z127+AA127</f>
        <v>0</v>
      </c>
      <c r="AC127" s="1126"/>
      <c r="AD127" s="1110"/>
      <c r="AF127" s="1121"/>
      <c r="AG127" s="1109"/>
      <c r="AH127" s="1109"/>
      <c r="AI127" s="1109"/>
      <c r="AJ127" s="1112">
        <f t="shared" ref="AJ127:AJ130" si="8503">AF127+AG127-AH127+AI127</f>
        <v>0</v>
      </c>
      <c r="AK127" s="1109"/>
      <c r="AL127" s="1109"/>
      <c r="AM127" s="1109"/>
      <c r="AN127" s="1109"/>
      <c r="AO127" s="1109"/>
      <c r="AP127" s="1111"/>
      <c r="AQ127" s="1112">
        <f t="shared" ref="AQ127:AQ130" si="8504">AK127+AL127-AM127+AN127-AO127+AP127</f>
        <v>0</v>
      </c>
      <c r="AR127" s="1126"/>
      <c r="AS127" s="1110"/>
      <c r="AU127" s="1121"/>
      <c r="AV127" s="1109"/>
      <c r="AW127" s="1109"/>
      <c r="AX127" s="1109"/>
      <c r="AY127" s="1112">
        <f t="shared" ref="AY127:AY130" si="8505">AU127+AV127-AW127+AX127</f>
        <v>0</v>
      </c>
      <c r="AZ127" s="1109"/>
      <c r="BA127" s="1109"/>
      <c r="BB127" s="1109"/>
      <c r="BC127" s="1109"/>
      <c r="BD127" s="1109"/>
      <c r="BE127" s="1111"/>
      <c r="BF127" s="1112">
        <f t="shared" ref="BF127:BF130" si="8506">AZ127+BA127-BB127+BC127-BD127+BE127</f>
        <v>0</v>
      </c>
      <c r="BG127" s="1126"/>
      <c r="BH127" s="1110"/>
      <c r="BJ127" s="1121"/>
      <c r="BK127" s="1109"/>
      <c r="BL127" s="1109"/>
      <c r="BM127" s="1109"/>
      <c r="BN127" s="1112">
        <f t="shared" ref="BN127:BN130" si="8507">BJ127+BK127-BL127+BM127</f>
        <v>0</v>
      </c>
      <c r="BO127" s="1109"/>
      <c r="BP127" s="1109"/>
      <c r="BQ127" s="1109"/>
      <c r="BR127" s="1109"/>
      <c r="BS127" s="1109"/>
      <c r="BT127" s="1111"/>
      <c r="BU127" s="1112">
        <f t="shared" ref="BU127:BU130" si="8508">BO127+BP127-BQ127+BR127-BS127+BT127</f>
        <v>0</v>
      </c>
      <c r="BV127" s="1126"/>
      <c r="BW127" s="1110"/>
      <c r="BY127" s="1121"/>
      <c r="BZ127" s="1109"/>
      <c r="CA127" s="1109"/>
      <c r="CB127" s="1109"/>
      <c r="CC127" s="1112">
        <f t="shared" ref="CC127:CC130" si="8509">BY127+BZ127-CA127+CB127</f>
        <v>0</v>
      </c>
      <c r="CD127" s="1109"/>
      <c r="CE127" s="1109"/>
      <c r="CF127" s="1109"/>
      <c r="CG127" s="1109"/>
      <c r="CH127" s="1109"/>
      <c r="CI127" s="1111"/>
      <c r="CJ127" s="1112">
        <f t="shared" ref="CJ127:CJ130" si="8510">CD127+CE127-CF127+CG127-CH127+CI127</f>
        <v>0</v>
      </c>
      <c r="CK127" s="1126"/>
      <c r="CL127" s="1110"/>
      <c r="CN127" s="1121"/>
      <c r="CO127" s="1109"/>
      <c r="CP127" s="1109"/>
      <c r="CQ127" s="1109"/>
      <c r="CR127" s="1112">
        <f t="shared" ref="CR127:CR130" si="8511">CN127+CO127-CP127+CQ127</f>
        <v>0</v>
      </c>
      <c r="CS127" s="1109"/>
      <c r="CT127" s="1109"/>
      <c r="CU127" s="1109"/>
      <c r="CV127" s="1109"/>
      <c r="CW127" s="1109"/>
      <c r="CX127" s="1111"/>
      <c r="CY127" s="1112">
        <f t="shared" ref="CY127:CY130" si="8512">CS127+CT127-CU127+CV127-CW127+CX127</f>
        <v>0</v>
      </c>
      <c r="CZ127" s="1126"/>
      <c r="DA127" s="1110"/>
      <c r="DC127" s="1121"/>
      <c r="DD127" s="1109"/>
      <c r="DE127" s="1109"/>
      <c r="DF127" s="1109"/>
      <c r="DG127" s="1112">
        <f t="shared" ref="DG127:DG130" si="8513">DC127+DD127-DE127+DF127</f>
        <v>0</v>
      </c>
      <c r="DH127" s="1109"/>
      <c r="DI127" s="1109"/>
      <c r="DJ127" s="1109"/>
      <c r="DK127" s="1109"/>
      <c r="DL127" s="1109"/>
      <c r="DM127" s="1111"/>
      <c r="DN127" s="1112">
        <f t="shared" ref="DN127:DN130" si="8514">DH127+DI127-DJ127+DK127-DL127+DM127</f>
        <v>0</v>
      </c>
      <c r="DO127" s="1126"/>
      <c r="DP127" s="1110"/>
      <c r="DR127" s="1121"/>
      <c r="DS127" s="1109"/>
      <c r="DT127" s="1109"/>
      <c r="DU127" s="1109"/>
      <c r="DV127" s="1112">
        <f t="shared" ref="DV127:DV130" si="8515">DR127+DS127-DT127+DU127</f>
        <v>0</v>
      </c>
      <c r="DW127" s="1109"/>
      <c r="DX127" s="1109"/>
      <c r="DY127" s="1109"/>
      <c r="DZ127" s="1109"/>
      <c r="EA127" s="1109"/>
      <c r="EB127" s="1111"/>
      <c r="EC127" s="1112">
        <f t="shared" ref="EC127:EC130" si="8516">DW127+DX127-DY127+DZ127-EA127+EB127</f>
        <v>0</v>
      </c>
      <c r="ED127" s="1126"/>
      <c r="EE127" s="1110"/>
      <c r="EG127" s="1121"/>
      <c r="EH127" s="1109"/>
      <c r="EI127" s="1109"/>
      <c r="EJ127" s="1109"/>
      <c r="EK127" s="1112">
        <f t="shared" ref="EK127:EK130" si="8517">EG127+EH127-EI127+EJ127</f>
        <v>0</v>
      </c>
      <c r="EL127" s="1109"/>
      <c r="EM127" s="1109"/>
      <c r="EN127" s="1109"/>
      <c r="EO127" s="1109"/>
      <c r="EP127" s="1109"/>
      <c r="EQ127" s="1111"/>
      <c r="ER127" s="1112">
        <f t="shared" ref="ER127:ER130" si="8518">EL127+EM127-EN127+EO127-EP127+EQ127</f>
        <v>0</v>
      </c>
      <c r="ES127" s="1126"/>
      <c r="ET127" s="1110"/>
      <c r="EV127" s="1121"/>
      <c r="EW127" s="1109"/>
      <c r="EX127" s="1109"/>
      <c r="EY127" s="1109"/>
      <c r="EZ127" s="1112">
        <f t="shared" ref="EZ127:EZ130" si="8519">EV127+EW127-EX127+EY127</f>
        <v>0</v>
      </c>
      <c r="FA127" s="1109"/>
      <c r="FB127" s="1109"/>
      <c r="FC127" s="1109"/>
      <c r="FD127" s="1109"/>
      <c r="FE127" s="1109"/>
      <c r="FF127" s="1111"/>
      <c r="FG127" s="1112">
        <f t="shared" ref="FG127:FG130" si="8520">FA127+FB127-FC127+FD127-FE127+FF127</f>
        <v>0</v>
      </c>
      <c r="FH127" s="1126"/>
      <c r="FI127" s="1110"/>
      <c r="FK127" s="1121"/>
      <c r="FL127" s="1109"/>
      <c r="FM127" s="1109"/>
      <c r="FN127" s="1109"/>
      <c r="FO127" s="1112">
        <f t="shared" ref="FO127:FO130" si="8521">FK127+FL127-FM127+FN127</f>
        <v>0</v>
      </c>
      <c r="FP127" s="1109"/>
      <c r="FQ127" s="1109"/>
      <c r="FR127" s="1109"/>
      <c r="FS127" s="1109"/>
      <c r="FT127" s="1109"/>
      <c r="FU127" s="1111"/>
      <c r="FV127" s="1112">
        <f t="shared" ref="FV127:FV130" si="8522">FP127+FQ127-FR127+FS127-FT127+FU127</f>
        <v>0</v>
      </c>
      <c r="FW127" s="1126"/>
      <c r="FX127" s="1110"/>
      <c r="FZ127" s="1121"/>
      <c r="GA127" s="1109"/>
      <c r="GB127" s="1109"/>
      <c r="GC127" s="1109"/>
      <c r="GD127" s="1112">
        <f t="shared" ref="GD127:GD130" si="8523">FZ127+GA127-GB127+GC127</f>
        <v>0</v>
      </c>
      <c r="GE127" s="1109"/>
      <c r="GF127" s="1109"/>
      <c r="GG127" s="1109"/>
      <c r="GH127" s="1109"/>
      <c r="GI127" s="1109"/>
      <c r="GJ127" s="1111"/>
      <c r="GK127" s="1112">
        <f t="shared" ref="GK127:GK130" si="8524">GE127+GF127-GG127+GH127-GI127+GJ127</f>
        <v>0</v>
      </c>
      <c r="GL127" s="1126"/>
      <c r="GM127" s="1110"/>
      <c r="GO127" s="1121"/>
      <c r="GP127" s="1109"/>
      <c r="GQ127" s="1109"/>
      <c r="GR127" s="1109"/>
      <c r="GS127" s="1112">
        <f t="shared" ref="GS127:GS130" si="8525">GO127+GP127-GQ127+GR127</f>
        <v>0</v>
      </c>
      <c r="GT127" s="1109"/>
      <c r="GU127" s="1109"/>
      <c r="GV127" s="1109"/>
      <c r="GW127" s="1109"/>
      <c r="GX127" s="1109"/>
      <c r="GY127" s="1111"/>
      <c r="GZ127" s="1112">
        <f t="shared" ref="GZ127:GZ130" si="8526">GT127+GU127-GV127+GW127-GX127+GY127</f>
        <v>0</v>
      </c>
      <c r="HA127" s="1126"/>
      <c r="HB127" s="1110"/>
      <c r="HD127" s="1121"/>
      <c r="HE127" s="1109"/>
      <c r="HF127" s="1109"/>
      <c r="HG127" s="1109"/>
      <c r="HH127" s="1112">
        <f t="shared" ref="HH127:HH130" si="8527">HD127+HE127-HF127+HG127</f>
        <v>0</v>
      </c>
      <c r="HI127" s="1109"/>
      <c r="HJ127" s="1109"/>
      <c r="HK127" s="1109"/>
      <c r="HL127" s="1109"/>
      <c r="HM127" s="1109"/>
      <c r="HN127" s="1111"/>
      <c r="HO127" s="1112">
        <f t="shared" ref="HO127:HO130" si="8528">HI127+HJ127-HK127+HL127-HM127+HN127</f>
        <v>0</v>
      </c>
      <c r="HP127" s="1126"/>
      <c r="HQ127" s="1110"/>
      <c r="HS127" s="1121"/>
      <c r="HT127" s="1109"/>
      <c r="HU127" s="1109"/>
      <c r="HV127" s="1109"/>
      <c r="HW127" s="1112">
        <f t="shared" ref="HW127:HW130" si="8529">HS127+HT127-HU127+HV127</f>
        <v>0</v>
      </c>
      <c r="HX127" s="1109"/>
      <c r="HY127" s="1109"/>
      <c r="HZ127" s="1109"/>
      <c r="IA127" s="1109"/>
      <c r="IB127" s="1109"/>
      <c r="IC127" s="1111"/>
      <c r="ID127" s="1112">
        <f t="shared" ref="ID127:ID130" si="8530">HX127+HY127-HZ127+IA127-IB127+IC127</f>
        <v>0</v>
      </c>
      <c r="IE127" s="1126"/>
      <c r="IF127" s="1110"/>
      <c r="IH127" s="1121"/>
      <c r="II127" s="1109"/>
      <c r="IJ127" s="1109"/>
      <c r="IK127" s="1109"/>
      <c r="IL127" s="1112">
        <f t="shared" ref="IL127:IL130" si="8531">IH127+II127-IJ127+IK127</f>
        <v>0</v>
      </c>
      <c r="IM127" s="1109"/>
      <c r="IN127" s="1109"/>
      <c r="IO127" s="1109"/>
      <c r="IP127" s="1109"/>
      <c r="IQ127" s="1109"/>
      <c r="IR127" s="1111"/>
      <c r="IS127" s="1112">
        <f t="shared" ref="IS127:IS130" si="8532">IM127+IN127-IO127+IP127-IQ127+IR127</f>
        <v>0</v>
      </c>
      <c r="IT127" s="1126"/>
      <c r="IU127" s="1110"/>
      <c r="IW127" s="1121"/>
      <c r="IX127" s="1109"/>
      <c r="IY127" s="1109"/>
      <c r="IZ127" s="1109"/>
      <c r="JA127" s="1112">
        <f t="shared" ref="JA127:JA130" si="8533">IW127+IX127-IY127+IZ127</f>
        <v>0</v>
      </c>
      <c r="JB127" s="1109"/>
      <c r="JC127" s="1109"/>
      <c r="JD127" s="1109"/>
      <c r="JE127" s="1109"/>
      <c r="JF127" s="1109"/>
      <c r="JG127" s="1111"/>
      <c r="JH127" s="1112">
        <f t="shared" ref="JH127:JH130" si="8534">JB127+JC127-JD127+JE127-JF127+JG127</f>
        <v>0</v>
      </c>
      <c r="JI127" s="1126"/>
      <c r="JJ127" s="1110"/>
      <c r="JL127" s="1121"/>
      <c r="JM127" s="1109"/>
      <c r="JN127" s="1109"/>
      <c r="JO127" s="1109"/>
      <c r="JP127" s="1112">
        <f t="shared" ref="JP127:JP130" si="8535">JL127+JM127-JN127+JO127</f>
        <v>0</v>
      </c>
      <c r="JQ127" s="1109"/>
      <c r="JR127" s="1109"/>
      <c r="JS127" s="1109"/>
      <c r="JT127" s="1109"/>
      <c r="JU127" s="1109"/>
      <c r="JV127" s="1111"/>
      <c r="JW127" s="1112">
        <f t="shared" ref="JW127:JW130" si="8536">JQ127+JR127-JS127+JT127-JU127+JV127</f>
        <v>0</v>
      </c>
      <c r="JX127" s="1126"/>
      <c r="JY127" s="1110"/>
      <c r="KA127" s="1121"/>
      <c r="KB127" s="1109"/>
      <c r="KC127" s="1109"/>
      <c r="KD127" s="1109"/>
      <c r="KE127" s="1112">
        <f t="shared" ref="KE127:KE130" si="8537">KA127+KB127-KC127+KD127</f>
        <v>0</v>
      </c>
      <c r="KF127" s="1109"/>
      <c r="KG127" s="1109"/>
      <c r="KH127" s="1109"/>
      <c r="KI127" s="1109"/>
      <c r="KJ127" s="1109"/>
      <c r="KK127" s="1111"/>
      <c r="KL127" s="1112">
        <f t="shared" ref="KL127:KL130" si="8538">KF127+KG127-KH127+KI127-KJ127+KK127</f>
        <v>0</v>
      </c>
      <c r="KM127" s="1126"/>
      <c r="KN127" s="1110"/>
      <c r="KP127" s="1121"/>
      <c r="KQ127" s="1109"/>
      <c r="KR127" s="1109"/>
      <c r="KS127" s="1109"/>
      <c r="KT127" s="1112">
        <f t="shared" ref="KT127:KT130" si="8539">KP127+KQ127-KR127+KS127</f>
        <v>0</v>
      </c>
      <c r="KU127" s="1109"/>
      <c r="KV127" s="1109"/>
      <c r="KW127" s="1109"/>
      <c r="KX127" s="1109"/>
      <c r="KY127" s="1109"/>
      <c r="KZ127" s="1111"/>
      <c r="LA127" s="1112">
        <f t="shared" ref="LA127:LA130" si="8540">KU127+KV127-KW127+KX127-KY127+KZ127</f>
        <v>0</v>
      </c>
      <c r="LB127" s="1126"/>
      <c r="LC127" s="1110"/>
      <c r="LE127" s="1121"/>
      <c r="LF127" s="1109"/>
      <c r="LG127" s="1109"/>
      <c r="LH127" s="1109"/>
      <c r="LI127" s="1112">
        <f t="shared" ref="LI127:LI130" si="8541">LE127+LF127-LG127+LH127</f>
        <v>0</v>
      </c>
      <c r="LJ127" s="1109"/>
      <c r="LK127" s="1109"/>
      <c r="LL127" s="1109"/>
      <c r="LM127" s="1109"/>
      <c r="LN127" s="1109"/>
      <c r="LO127" s="1111"/>
      <c r="LP127" s="1112">
        <f t="shared" ref="LP127:LP130" si="8542">LJ127+LK127-LL127+LM127-LN127+LO127</f>
        <v>0</v>
      </c>
      <c r="LQ127" s="1126"/>
      <c r="LR127" s="1110"/>
      <c r="LT127" s="1121"/>
      <c r="LU127" s="1109"/>
      <c r="LV127" s="1109"/>
      <c r="LW127" s="1109"/>
      <c r="LX127" s="1112">
        <f t="shared" ref="LX127:LX130" si="8543">LT127+LU127-LV127+LW127</f>
        <v>0</v>
      </c>
      <c r="LY127" s="1109"/>
      <c r="LZ127" s="1109"/>
      <c r="MA127" s="1109"/>
      <c r="MB127" s="1109"/>
      <c r="MC127" s="1109"/>
      <c r="MD127" s="1111"/>
      <c r="ME127" s="1112">
        <f t="shared" ref="ME127:ME130" si="8544">LY127+LZ127-MA127+MB127-MC127+MD127</f>
        <v>0</v>
      </c>
      <c r="MF127" s="1126"/>
      <c r="MG127" s="1110"/>
      <c r="MI127" s="1121"/>
      <c r="MJ127" s="1109"/>
      <c r="MK127" s="1109"/>
      <c r="ML127" s="1109"/>
      <c r="MM127" s="1112">
        <f t="shared" ref="MM127:MM130" si="8545">MI127+MJ127-MK127+ML127</f>
        <v>0</v>
      </c>
      <c r="MN127" s="1109"/>
      <c r="MO127" s="1109"/>
      <c r="MP127" s="1109"/>
      <c r="MQ127" s="1109"/>
      <c r="MR127" s="1109"/>
      <c r="MS127" s="1111"/>
      <c r="MT127" s="1112">
        <f t="shared" ref="MT127:MT130" si="8546">MN127+MO127-MP127+MQ127-MR127+MS127</f>
        <v>0</v>
      </c>
      <c r="MU127" s="1126"/>
      <c r="MV127" s="1110"/>
      <c r="MX127" s="1121"/>
      <c r="MY127" s="1109"/>
      <c r="MZ127" s="1109"/>
      <c r="NA127" s="1109"/>
      <c r="NB127" s="1112">
        <f t="shared" ref="NB127:NB130" si="8547">MX127+MY127-MZ127+NA127</f>
        <v>0</v>
      </c>
      <c r="NC127" s="1109"/>
      <c r="ND127" s="1109"/>
      <c r="NE127" s="1109"/>
      <c r="NF127" s="1109"/>
      <c r="NG127" s="1109"/>
      <c r="NH127" s="1111"/>
      <c r="NI127" s="1112">
        <f t="shared" ref="NI127:NI130" si="8548">NC127+ND127-NE127+NF127-NG127+NH127</f>
        <v>0</v>
      </c>
      <c r="NJ127" s="1126"/>
      <c r="NK127" s="1110"/>
      <c r="NM127" s="1121"/>
      <c r="NN127" s="1109"/>
      <c r="NO127" s="1109"/>
      <c r="NP127" s="1109"/>
      <c r="NQ127" s="1112">
        <f t="shared" ref="NQ127:NQ130" si="8549">NM127+NN127-NO127+NP127</f>
        <v>0</v>
      </c>
      <c r="NR127" s="1109"/>
      <c r="NS127" s="1109"/>
      <c r="NT127" s="1109"/>
      <c r="NU127" s="1109"/>
      <c r="NV127" s="1109"/>
      <c r="NW127" s="1111"/>
      <c r="NX127" s="1112">
        <f t="shared" ref="NX127:NX130" si="8550">NR127+NS127-NT127+NU127-NV127+NW127</f>
        <v>0</v>
      </c>
      <c r="NY127" s="1126"/>
      <c r="NZ127" s="1110"/>
      <c r="OB127" s="1121"/>
      <c r="OC127" s="1109"/>
      <c r="OD127" s="1109"/>
      <c r="OE127" s="1109"/>
      <c r="OF127" s="1112">
        <f t="shared" ref="OF127:OF130" si="8551">OB127+OC127-OD127+OE127</f>
        <v>0</v>
      </c>
      <c r="OG127" s="1109"/>
      <c r="OH127" s="1109"/>
      <c r="OI127" s="1109"/>
      <c r="OJ127" s="1109"/>
      <c r="OK127" s="1109"/>
      <c r="OL127" s="1111"/>
      <c r="OM127" s="1112">
        <f t="shared" ref="OM127:OM130" si="8552">OG127+OH127-OI127+OJ127-OK127+OL127</f>
        <v>0</v>
      </c>
      <c r="ON127" s="1126"/>
      <c r="OO127" s="1110"/>
      <c r="OQ127" s="1121"/>
      <c r="OR127" s="1109"/>
      <c r="OS127" s="1109"/>
      <c r="OT127" s="1109"/>
      <c r="OU127" s="1112">
        <f t="shared" ref="OU127:OU130" si="8553">OQ127+OR127-OS127+OT127</f>
        <v>0</v>
      </c>
      <c r="OV127" s="1109"/>
      <c r="OW127" s="1109"/>
      <c r="OX127" s="1109"/>
      <c r="OY127" s="1109"/>
      <c r="OZ127" s="1109"/>
      <c r="PA127" s="1111"/>
      <c r="PB127" s="1112">
        <f t="shared" ref="PB127:PB130" si="8554">OV127+OW127-OX127+OY127-OZ127+PA127</f>
        <v>0</v>
      </c>
      <c r="PC127" s="1126"/>
      <c r="PD127" s="1110"/>
      <c r="PF127" s="1121"/>
      <c r="PG127" s="1109"/>
      <c r="PH127" s="1109"/>
      <c r="PI127" s="1109"/>
      <c r="PJ127" s="1112">
        <f t="shared" ref="PJ127:PJ130" si="8555">PF127+PG127-PH127+PI127</f>
        <v>0</v>
      </c>
      <c r="PK127" s="1109"/>
      <c r="PL127" s="1109"/>
      <c r="PM127" s="1109"/>
      <c r="PN127" s="1109"/>
      <c r="PO127" s="1109"/>
      <c r="PP127" s="1111"/>
      <c r="PQ127" s="1112">
        <f t="shared" ref="PQ127:PQ130" si="8556">PK127+PL127-PM127+PN127-PO127+PP127</f>
        <v>0</v>
      </c>
      <c r="PR127" s="1126"/>
      <c r="PS127" s="1110"/>
      <c r="PU127" s="1121"/>
      <c r="PV127" s="1109"/>
      <c r="PW127" s="1109"/>
      <c r="PX127" s="1109"/>
      <c r="PY127" s="1112">
        <f t="shared" ref="PY127:PY130" si="8557">PU127+PV127-PW127+PX127</f>
        <v>0</v>
      </c>
      <c r="PZ127" s="1109"/>
      <c r="QA127" s="1109"/>
      <c r="QB127" s="1109"/>
      <c r="QC127" s="1109"/>
      <c r="QD127" s="1109"/>
      <c r="QE127" s="1111"/>
      <c r="QF127" s="1112">
        <f t="shared" ref="QF127:QF130" si="8558">PZ127+QA127-QB127+QC127-QD127+QE127</f>
        <v>0</v>
      </c>
      <c r="QG127" s="1126"/>
      <c r="QH127" s="1110"/>
      <c r="QJ127" s="1121"/>
      <c r="QK127" s="1109"/>
      <c r="QL127" s="1109"/>
      <c r="QM127" s="1109"/>
      <c r="QN127" s="1112">
        <f t="shared" ref="QN127:QN130" si="8559">QJ127+QK127-QL127+QM127</f>
        <v>0</v>
      </c>
      <c r="QO127" s="1109"/>
      <c r="QP127" s="1109"/>
      <c r="QQ127" s="1109"/>
      <c r="QR127" s="1109"/>
      <c r="QS127" s="1109"/>
      <c r="QT127" s="1111"/>
      <c r="QU127" s="1112">
        <f t="shared" ref="QU127:QU130" si="8560">QO127+QP127-QQ127+QR127-QS127+QT127</f>
        <v>0</v>
      </c>
      <c r="QV127" s="1126"/>
      <c r="QW127" s="1110"/>
      <c r="QY127" s="1121"/>
      <c r="QZ127" s="1109"/>
      <c r="RA127" s="1109"/>
      <c r="RB127" s="1109"/>
      <c r="RC127" s="1112">
        <f t="shared" ref="RC127:RC130" si="8561">QY127+QZ127-RA127+RB127</f>
        <v>0</v>
      </c>
      <c r="RD127" s="1109"/>
      <c r="RE127" s="1109"/>
      <c r="RF127" s="1109"/>
      <c r="RG127" s="1109"/>
      <c r="RH127" s="1109"/>
      <c r="RI127" s="1111"/>
      <c r="RJ127" s="1112">
        <f t="shared" ref="RJ127:RJ130" si="8562">RD127+RE127-RF127+RG127-RH127+RI127</f>
        <v>0</v>
      </c>
      <c r="RK127" s="1126"/>
      <c r="RL127" s="1110"/>
      <c r="RN127" s="1121"/>
      <c r="RO127" s="1109"/>
      <c r="RP127" s="1109"/>
      <c r="RQ127" s="1109"/>
      <c r="RR127" s="1112">
        <f t="shared" ref="RR127:RR130" si="8563">RN127+RO127-RP127+RQ127</f>
        <v>0</v>
      </c>
      <c r="RS127" s="1109"/>
      <c r="RT127" s="1109"/>
      <c r="RU127" s="1109"/>
      <c r="RV127" s="1109"/>
      <c r="RW127" s="1109"/>
      <c r="RX127" s="1111"/>
      <c r="RY127" s="1112">
        <f t="shared" ref="RY127:RY130" si="8564">RS127+RT127-RU127+RV127-RW127+RX127</f>
        <v>0</v>
      </c>
      <c r="RZ127" s="1126"/>
      <c r="SA127" s="1110"/>
      <c r="SC127" s="1121"/>
      <c r="SD127" s="1109"/>
      <c r="SE127" s="1109"/>
      <c r="SF127" s="1109"/>
      <c r="SG127" s="1112">
        <f t="shared" ref="SG127:SG130" si="8565">SC127+SD127-SE127+SF127</f>
        <v>0</v>
      </c>
      <c r="SH127" s="1109"/>
      <c r="SI127" s="1109"/>
      <c r="SJ127" s="1109"/>
      <c r="SK127" s="1109"/>
      <c r="SL127" s="1109"/>
      <c r="SM127" s="1111"/>
      <c r="SN127" s="1112">
        <f t="shared" ref="SN127:SN130" si="8566">SH127+SI127-SJ127+SK127-SL127+SM127</f>
        <v>0</v>
      </c>
      <c r="SO127" s="1126"/>
      <c r="SP127" s="1110"/>
      <c r="SR127" s="1121"/>
      <c r="SS127" s="1109"/>
      <c r="ST127" s="1109"/>
      <c r="SU127" s="1109"/>
      <c r="SV127" s="1112">
        <f t="shared" ref="SV127:SV130" si="8567">SR127+SS127-ST127+SU127</f>
        <v>0</v>
      </c>
      <c r="SW127" s="1109"/>
      <c r="SX127" s="1109"/>
      <c r="SY127" s="1109"/>
      <c r="SZ127" s="1109"/>
      <c r="TA127" s="1109"/>
      <c r="TB127" s="1111"/>
      <c r="TC127" s="1112">
        <f t="shared" ref="TC127:TC130" si="8568">SW127+SX127-SY127+SZ127-TA127+TB127</f>
        <v>0</v>
      </c>
      <c r="TD127" s="1126"/>
      <c r="TE127" s="1110"/>
      <c r="TG127" s="1121"/>
      <c r="TH127" s="1109"/>
      <c r="TI127" s="1109"/>
      <c r="TJ127" s="1109"/>
      <c r="TK127" s="1112">
        <f t="shared" ref="TK127:TK130" si="8569">TG127+TH127-TI127+TJ127</f>
        <v>0</v>
      </c>
      <c r="TL127" s="1109"/>
      <c r="TM127" s="1109"/>
      <c r="TN127" s="1109"/>
      <c r="TO127" s="1109"/>
      <c r="TP127" s="1109"/>
      <c r="TQ127" s="1111"/>
      <c r="TR127" s="1112">
        <f t="shared" ref="TR127:TR130" si="8570">TL127+TM127-TN127+TO127-TP127+TQ127</f>
        <v>0</v>
      </c>
      <c r="TS127" s="1126"/>
      <c r="TT127" s="1110"/>
      <c r="TV127" s="1121"/>
      <c r="TW127" s="1109"/>
      <c r="TX127" s="1109"/>
      <c r="TY127" s="1109"/>
      <c r="TZ127" s="1112">
        <f t="shared" ref="TZ127:TZ130" si="8571">TV127+TW127-TX127+TY127</f>
        <v>0</v>
      </c>
      <c r="UA127" s="1109"/>
      <c r="UB127" s="1109"/>
      <c r="UC127" s="1109"/>
      <c r="UD127" s="1109"/>
      <c r="UE127" s="1109"/>
      <c r="UF127" s="1111"/>
      <c r="UG127" s="1112">
        <f t="shared" ref="UG127:UG130" si="8572">UA127+UB127-UC127+UD127-UE127+UF127</f>
        <v>0</v>
      </c>
      <c r="UH127" s="1126"/>
      <c r="UI127" s="1110"/>
      <c r="UK127" s="1121"/>
      <c r="UL127" s="1109"/>
      <c r="UM127" s="1109"/>
      <c r="UN127" s="1109"/>
      <c r="UO127" s="1112">
        <f t="shared" ref="UO127:UO130" si="8573">UK127+UL127-UM127+UN127</f>
        <v>0</v>
      </c>
      <c r="UP127" s="1109"/>
      <c r="UQ127" s="1109"/>
      <c r="UR127" s="1109"/>
      <c r="US127" s="1109"/>
      <c r="UT127" s="1109"/>
      <c r="UU127" s="1111"/>
      <c r="UV127" s="1112">
        <f t="shared" ref="UV127:UV130" si="8574">UP127+UQ127-UR127+US127-UT127+UU127</f>
        <v>0</v>
      </c>
      <c r="UW127" s="1126"/>
      <c r="UX127" s="1110"/>
      <c r="UZ127" s="1121"/>
      <c r="VA127" s="1109"/>
      <c r="VB127" s="1109"/>
      <c r="VC127" s="1109"/>
      <c r="VD127" s="1112">
        <f t="shared" ref="VD127:VD130" si="8575">UZ127+VA127-VB127+VC127</f>
        <v>0</v>
      </c>
      <c r="VE127" s="1109"/>
      <c r="VF127" s="1109"/>
      <c r="VG127" s="1109"/>
      <c r="VH127" s="1109"/>
      <c r="VI127" s="1109"/>
      <c r="VJ127" s="1111"/>
      <c r="VK127" s="1112">
        <f t="shared" ref="VK127:VK130" si="8576">VE127+VF127-VG127+VH127-VI127+VJ127</f>
        <v>0</v>
      </c>
      <c r="VL127" s="1126"/>
      <c r="VM127" s="1110"/>
      <c r="VO127" s="1121"/>
      <c r="VP127" s="1109"/>
      <c r="VQ127" s="1109"/>
      <c r="VR127" s="1109"/>
      <c r="VS127" s="1112">
        <f t="shared" ref="VS127:VS130" si="8577">VO127+VP127-VQ127+VR127</f>
        <v>0</v>
      </c>
      <c r="VT127" s="1109"/>
      <c r="VU127" s="1109"/>
      <c r="VV127" s="1109"/>
      <c r="VW127" s="1109"/>
      <c r="VX127" s="1109"/>
      <c r="VY127" s="1111"/>
      <c r="VZ127" s="1112">
        <f t="shared" ref="VZ127:VZ130" si="8578">VT127+VU127-VV127+VW127-VX127+VY127</f>
        <v>0</v>
      </c>
      <c r="WA127" s="1126"/>
      <c r="WB127" s="1110"/>
      <c r="WD127" s="1121"/>
      <c r="WE127" s="1109"/>
      <c r="WF127" s="1109"/>
      <c r="WG127" s="1109"/>
      <c r="WH127" s="1112">
        <f t="shared" ref="WH127:WH130" si="8579">WD127+WE127-WF127+WG127</f>
        <v>0</v>
      </c>
      <c r="WI127" s="1109"/>
      <c r="WJ127" s="1109"/>
      <c r="WK127" s="1109"/>
      <c r="WL127" s="1109"/>
      <c r="WM127" s="1109"/>
      <c r="WN127" s="1111"/>
      <c r="WO127" s="1112">
        <f t="shared" ref="WO127:WO130" si="8580">WI127+WJ127-WK127+WL127-WM127+WN127</f>
        <v>0</v>
      </c>
      <c r="WP127" s="1126"/>
      <c r="WQ127" s="1110"/>
      <c r="WS127" s="1121"/>
      <c r="WT127" s="1109"/>
      <c r="WU127" s="1109"/>
      <c r="WV127" s="1109"/>
      <c r="WW127" s="1112">
        <f t="shared" ref="WW127:WW130" si="8581">WS127+WT127-WU127+WV127</f>
        <v>0</v>
      </c>
      <c r="WX127" s="1109"/>
      <c r="WY127" s="1109"/>
      <c r="WZ127" s="1109"/>
      <c r="XA127" s="1109"/>
      <c r="XB127" s="1109"/>
      <c r="XC127" s="1111"/>
      <c r="XD127" s="1112">
        <f t="shared" ref="XD127:XD130" si="8582">WX127+WY127-WZ127+XA127-XB127+XC127</f>
        <v>0</v>
      </c>
      <c r="XE127" s="1126"/>
      <c r="XF127" s="1110"/>
      <c r="XH127" s="1121"/>
      <c r="XI127" s="1109"/>
      <c r="XJ127" s="1109"/>
      <c r="XK127" s="1109"/>
      <c r="XL127" s="1112">
        <f t="shared" ref="XL127:XL130" si="8583">XH127+XI127-XJ127+XK127</f>
        <v>0</v>
      </c>
      <c r="XM127" s="1109"/>
      <c r="XN127" s="1109"/>
      <c r="XO127" s="1109"/>
      <c r="XP127" s="1109"/>
      <c r="XQ127" s="1109"/>
      <c r="XR127" s="1111"/>
      <c r="XS127" s="1112">
        <f t="shared" ref="XS127:XS130" si="8584">XM127+XN127-XO127+XP127-XQ127+XR127</f>
        <v>0</v>
      </c>
      <c r="XT127" s="1126"/>
      <c r="XU127" s="1110"/>
      <c r="XW127" s="1121"/>
      <c r="XX127" s="1109"/>
      <c r="XY127" s="1109"/>
      <c r="XZ127" s="1109"/>
      <c r="YA127" s="1112">
        <f t="shared" ref="YA127:YA130" si="8585">XW127+XX127-XY127+XZ127</f>
        <v>0</v>
      </c>
      <c r="YB127" s="1109"/>
      <c r="YC127" s="1109"/>
      <c r="YD127" s="1109"/>
      <c r="YE127" s="1109"/>
      <c r="YF127" s="1109"/>
      <c r="YG127" s="1111"/>
      <c r="YH127" s="1112">
        <f t="shared" ref="YH127:YH130" si="8586">YB127+YC127-YD127+YE127-YF127+YG127</f>
        <v>0</v>
      </c>
      <c r="YI127" s="1126"/>
      <c r="YJ127" s="1110"/>
      <c r="YL127" s="1121"/>
      <c r="YM127" s="1109"/>
      <c r="YN127" s="1109"/>
      <c r="YO127" s="1109"/>
      <c r="YP127" s="1112">
        <f t="shared" ref="YP127:YP130" si="8587">YL127+YM127-YN127+YO127</f>
        <v>0</v>
      </c>
      <c r="YQ127" s="1109"/>
      <c r="YR127" s="1109"/>
      <c r="YS127" s="1109"/>
      <c r="YT127" s="1109"/>
      <c r="YU127" s="1109"/>
      <c r="YV127" s="1111"/>
      <c r="YW127" s="1112">
        <f t="shared" ref="YW127:YW130" si="8588">YQ127+YR127-YS127+YT127-YU127+YV127</f>
        <v>0</v>
      </c>
      <c r="YX127" s="1126"/>
      <c r="YY127" s="1110"/>
      <c r="ZA127" s="1121"/>
      <c r="ZB127" s="1109"/>
      <c r="ZC127" s="1109"/>
      <c r="ZD127" s="1109"/>
      <c r="ZE127" s="1112">
        <f t="shared" ref="ZE127:ZE130" si="8589">ZA127+ZB127-ZC127+ZD127</f>
        <v>0</v>
      </c>
      <c r="ZF127" s="1109"/>
      <c r="ZG127" s="1109"/>
      <c r="ZH127" s="1109"/>
      <c r="ZI127" s="1109"/>
      <c r="ZJ127" s="1109"/>
      <c r="ZK127" s="1111"/>
      <c r="ZL127" s="1112">
        <f t="shared" ref="ZL127:ZL130" si="8590">ZF127+ZG127-ZH127+ZI127-ZJ127+ZK127</f>
        <v>0</v>
      </c>
      <c r="ZM127" s="1126"/>
      <c r="ZN127" s="1110"/>
      <c r="ZP127" s="1121"/>
      <c r="ZQ127" s="1109"/>
      <c r="ZR127" s="1109"/>
      <c r="ZS127" s="1109"/>
      <c r="ZT127" s="1112">
        <f t="shared" ref="ZT127:ZT130" si="8591">ZP127+ZQ127-ZR127+ZS127</f>
        <v>0</v>
      </c>
      <c r="ZU127" s="1109"/>
      <c r="ZV127" s="1109"/>
      <c r="ZW127" s="1109"/>
      <c r="ZX127" s="1109"/>
      <c r="ZY127" s="1109"/>
      <c r="ZZ127" s="1111"/>
      <c r="AAA127" s="1112">
        <f t="shared" ref="AAA127:AAA130" si="8592">ZU127+ZV127-ZW127+ZX127-ZY127+ZZ127</f>
        <v>0</v>
      </c>
      <c r="AAB127" s="1126"/>
      <c r="AAC127" s="1110"/>
      <c r="AAE127" s="1121"/>
      <c r="AAF127" s="1109"/>
      <c r="AAG127" s="1109"/>
      <c r="AAH127" s="1109"/>
      <c r="AAI127" s="1112">
        <f t="shared" ref="AAI127:AAI130" si="8593">AAE127+AAF127-AAG127+AAH127</f>
        <v>0</v>
      </c>
      <c r="AAJ127" s="1109"/>
      <c r="AAK127" s="1109"/>
      <c r="AAL127" s="1109"/>
      <c r="AAM127" s="1109"/>
      <c r="AAN127" s="1109"/>
      <c r="AAO127" s="1111"/>
      <c r="AAP127" s="1112">
        <f t="shared" ref="AAP127:AAP130" si="8594">AAJ127+AAK127-AAL127+AAM127-AAN127+AAO127</f>
        <v>0</v>
      </c>
      <c r="AAQ127" s="1126"/>
      <c r="AAR127" s="1110"/>
      <c r="AAT127" s="1121"/>
      <c r="AAU127" s="1109"/>
      <c r="AAV127" s="1109"/>
      <c r="AAW127" s="1109"/>
      <c r="AAX127" s="1112">
        <f t="shared" ref="AAX127:AAX130" si="8595">AAT127+AAU127-AAV127+AAW127</f>
        <v>0</v>
      </c>
      <c r="AAY127" s="1109"/>
      <c r="AAZ127" s="1109"/>
      <c r="ABA127" s="1109"/>
      <c r="ABB127" s="1109"/>
      <c r="ABC127" s="1109"/>
      <c r="ABD127" s="1111"/>
      <c r="ABE127" s="1112">
        <f t="shared" ref="ABE127:ABE130" si="8596">AAY127+AAZ127-ABA127+ABB127-ABC127+ABD127</f>
        <v>0</v>
      </c>
      <c r="ABF127" s="1126"/>
      <c r="ABG127" s="1110"/>
      <c r="ABI127" s="1121"/>
      <c r="ABJ127" s="1109"/>
      <c r="ABK127" s="1109"/>
      <c r="ABL127" s="1109"/>
      <c r="ABM127" s="1112">
        <f t="shared" ref="ABM127:ABM130" si="8597">ABI127+ABJ127-ABK127+ABL127</f>
        <v>0</v>
      </c>
      <c r="ABN127" s="1109"/>
      <c r="ABO127" s="1109"/>
      <c r="ABP127" s="1109"/>
      <c r="ABQ127" s="1109"/>
      <c r="ABR127" s="1109"/>
      <c r="ABS127" s="1111"/>
      <c r="ABT127" s="1112">
        <f t="shared" ref="ABT127:ABT130" si="8598">ABN127+ABO127-ABP127+ABQ127-ABR127+ABS127</f>
        <v>0</v>
      </c>
      <c r="ABU127" s="1126"/>
      <c r="ABV127" s="1110"/>
      <c r="ABX127" s="1121"/>
      <c r="ABY127" s="1109"/>
      <c r="ABZ127" s="1109"/>
      <c r="ACA127" s="1109"/>
      <c r="ACB127" s="1112">
        <f t="shared" ref="ACB127:ACB130" si="8599">ABX127+ABY127-ABZ127+ACA127</f>
        <v>0</v>
      </c>
      <c r="ACC127" s="1109"/>
      <c r="ACD127" s="1109"/>
      <c r="ACE127" s="1109"/>
      <c r="ACF127" s="1109"/>
      <c r="ACG127" s="1109"/>
      <c r="ACH127" s="1111"/>
      <c r="ACI127" s="1112">
        <f t="shared" ref="ACI127:ACI130" si="8600">ACC127+ACD127-ACE127+ACF127-ACG127+ACH127</f>
        <v>0</v>
      </c>
      <c r="ACJ127" s="1126"/>
      <c r="ACK127" s="1110"/>
      <c r="ACM127" s="1121"/>
      <c r="ACN127" s="1109"/>
      <c r="ACO127" s="1109"/>
      <c r="ACP127" s="1109"/>
      <c r="ACQ127" s="1112">
        <f t="shared" ref="ACQ127:ACQ130" si="8601">ACM127+ACN127-ACO127+ACP127</f>
        <v>0</v>
      </c>
      <c r="ACR127" s="1109"/>
      <c r="ACS127" s="1109"/>
      <c r="ACT127" s="1109"/>
      <c r="ACU127" s="1109"/>
      <c r="ACV127" s="1109"/>
      <c r="ACW127" s="1111"/>
      <c r="ACX127" s="1112">
        <f t="shared" ref="ACX127:ACX130" si="8602">ACR127+ACS127-ACT127+ACU127-ACV127+ACW127</f>
        <v>0</v>
      </c>
      <c r="ACY127" s="1126"/>
      <c r="ACZ127" s="1110"/>
      <c r="ADB127" s="1121"/>
      <c r="ADC127" s="1109"/>
      <c r="ADD127" s="1109"/>
      <c r="ADE127" s="1109"/>
      <c r="ADF127" s="1112">
        <f t="shared" ref="ADF127:ADF130" si="8603">ADB127+ADC127-ADD127+ADE127</f>
        <v>0</v>
      </c>
      <c r="ADG127" s="1109"/>
      <c r="ADH127" s="1109"/>
      <c r="ADI127" s="1109"/>
      <c r="ADJ127" s="1109"/>
      <c r="ADK127" s="1109"/>
      <c r="ADL127" s="1111"/>
      <c r="ADM127" s="1112">
        <f t="shared" ref="ADM127:ADM130" si="8604">ADG127+ADH127-ADI127+ADJ127-ADK127+ADL127</f>
        <v>0</v>
      </c>
      <c r="ADN127" s="1126"/>
      <c r="ADO127" s="1110"/>
      <c r="ADQ127" s="1121"/>
      <c r="ADR127" s="1109"/>
      <c r="ADS127" s="1109"/>
      <c r="ADT127" s="1109"/>
      <c r="ADU127" s="1112">
        <f t="shared" ref="ADU127:ADU130" si="8605">ADQ127+ADR127-ADS127+ADT127</f>
        <v>0</v>
      </c>
      <c r="ADV127" s="1109"/>
      <c r="ADW127" s="1109"/>
      <c r="ADX127" s="1109"/>
      <c r="ADY127" s="1109"/>
      <c r="ADZ127" s="1109"/>
      <c r="AEA127" s="1111"/>
      <c r="AEB127" s="1112">
        <f t="shared" ref="AEB127:AEB130" si="8606">ADV127+ADW127-ADX127+ADY127-ADZ127+AEA127</f>
        <v>0</v>
      </c>
      <c r="AEC127" s="1126"/>
      <c r="AED127" s="1110"/>
      <c r="AEF127" s="1121"/>
      <c r="AEG127" s="1109"/>
      <c r="AEH127" s="1109"/>
      <c r="AEI127" s="1109"/>
      <c r="AEJ127" s="1112">
        <f t="shared" ref="AEJ127:AEJ130" si="8607">AEF127+AEG127-AEH127+AEI127</f>
        <v>0</v>
      </c>
      <c r="AEK127" s="1109"/>
      <c r="AEL127" s="1109"/>
      <c r="AEM127" s="1109"/>
      <c r="AEN127" s="1109"/>
      <c r="AEO127" s="1109"/>
      <c r="AEP127" s="1111"/>
      <c r="AEQ127" s="1112">
        <f t="shared" ref="AEQ127:AEQ130" si="8608">AEK127+AEL127-AEM127+AEN127-AEO127+AEP127</f>
        <v>0</v>
      </c>
      <c r="AER127" s="1126"/>
      <c r="AES127" s="1110"/>
      <c r="AEU127" s="1121"/>
      <c r="AEV127" s="1109"/>
      <c r="AEW127" s="1109"/>
      <c r="AEX127" s="1109"/>
      <c r="AEY127" s="1112">
        <f t="shared" ref="AEY127:AEY130" si="8609">AEU127+AEV127-AEW127+AEX127</f>
        <v>0</v>
      </c>
      <c r="AEZ127" s="1109"/>
      <c r="AFA127" s="1109"/>
      <c r="AFB127" s="1109"/>
      <c r="AFC127" s="1109"/>
      <c r="AFD127" s="1109"/>
      <c r="AFE127" s="1111"/>
      <c r="AFF127" s="1112">
        <f t="shared" ref="AFF127:AFF130" si="8610">AEZ127+AFA127-AFB127+AFC127-AFD127+AFE127</f>
        <v>0</v>
      </c>
      <c r="AFG127" s="1126"/>
      <c r="AFH127" s="1110"/>
      <c r="AFJ127" s="1121"/>
      <c r="AFK127" s="1109"/>
      <c r="AFL127" s="1109"/>
      <c r="AFM127" s="1109"/>
      <c r="AFN127" s="1112">
        <f t="shared" ref="AFN127:AFN130" si="8611">AFJ127+AFK127-AFL127+AFM127</f>
        <v>0</v>
      </c>
      <c r="AFO127" s="1109"/>
      <c r="AFP127" s="1109"/>
      <c r="AFQ127" s="1109"/>
      <c r="AFR127" s="1109"/>
      <c r="AFS127" s="1109"/>
      <c r="AFT127" s="1111"/>
      <c r="AFU127" s="1112">
        <f t="shared" ref="AFU127:AFU130" si="8612">AFO127+AFP127-AFQ127+AFR127-AFS127+AFT127</f>
        <v>0</v>
      </c>
      <c r="AFV127" s="1126"/>
      <c r="AFW127" s="1110"/>
      <c r="AFY127" s="1121"/>
      <c r="AFZ127" s="1109"/>
      <c r="AGA127" s="1109"/>
      <c r="AGB127" s="1109"/>
      <c r="AGC127" s="1112">
        <f t="shared" ref="AGC127:AGC130" si="8613">AFY127+AFZ127-AGA127+AGB127</f>
        <v>0</v>
      </c>
      <c r="AGD127" s="1109"/>
      <c r="AGE127" s="1109"/>
      <c r="AGF127" s="1109"/>
      <c r="AGG127" s="1109"/>
      <c r="AGH127" s="1109"/>
      <c r="AGI127" s="1111"/>
      <c r="AGJ127" s="1112">
        <f t="shared" ref="AGJ127:AGJ130" si="8614">AGD127+AGE127-AGF127+AGG127-AGH127+AGI127</f>
        <v>0</v>
      </c>
      <c r="AGK127" s="1126"/>
      <c r="AGL127" s="1110"/>
      <c r="AGN127" s="1121"/>
      <c r="AGO127" s="1109"/>
      <c r="AGP127" s="1109"/>
      <c r="AGQ127" s="1109"/>
      <c r="AGR127" s="1112">
        <f t="shared" ref="AGR127:AGR130" si="8615">AGN127+AGO127-AGP127+AGQ127</f>
        <v>0</v>
      </c>
      <c r="AGS127" s="1109"/>
      <c r="AGT127" s="1109"/>
      <c r="AGU127" s="1109"/>
      <c r="AGV127" s="1109"/>
      <c r="AGW127" s="1109"/>
      <c r="AGX127" s="1111"/>
      <c r="AGY127" s="1112">
        <f t="shared" ref="AGY127:AGY130" si="8616">AGS127+AGT127-AGU127+AGV127-AGW127+AGX127</f>
        <v>0</v>
      </c>
      <c r="AGZ127" s="1126"/>
      <c r="AHA127" s="1110"/>
      <c r="AHC127" s="1121"/>
      <c r="AHD127" s="1109"/>
      <c r="AHE127" s="1109"/>
      <c r="AHF127" s="1109"/>
      <c r="AHG127" s="1112">
        <f t="shared" ref="AHG127:AHG130" si="8617">AHC127+AHD127-AHE127+AHF127</f>
        <v>0</v>
      </c>
      <c r="AHH127" s="1109"/>
      <c r="AHI127" s="1109"/>
      <c r="AHJ127" s="1109"/>
      <c r="AHK127" s="1109"/>
      <c r="AHL127" s="1109"/>
      <c r="AHM127" s="1111"/>
      <c r="AHN127" s="1112">
        <f t="shared" ref="AHN127:AHN130" si="8618">AHH127+AHI127-AHJ127+AHK127-AHL127+AHM127</f>
        <v>0</v>
      </c>
      <c r="AHO127" s="1126"/>
      <c r="AHP127" s="1110"/>
      <c r="AHR127" s="1121"/>
      <c r="AHS127" s="1109"/>
      <c r="AHT127" s="1109"/>
      <c r="AHU127" s="1109"/>
      <c r="AHV127" s="1112">
        <f t="shared" ref="AHV127:AHV130" si="8619">AHR127+AHS127-AHT127+AHU127</f>
        <v>0</v>
      </c>
      <c r="AHW127" s="1109"/>
      <c r="AHX127" s="1109"/>
      <c r="AHY127" s="1109"/>
      <c r="AHZ127" s="1109"/>
      <c r="AIA127" s="1109"/>
      <c r="AIB127" s="1111"/>
      <c r="AIC127" s="1112">
        <f t="shared" ref="AIC127:AIC130" si="8620">AHW127+AHX127-AHY127+AHZ127-AIA127+AIB127</f>
        <v>0</v>
      </c>
      <c r="AID127" s="1126"/>
      <c r="AIE127" s="1110"/>
      <c r="AIG127" s="1121"/>
      <c r="AIH127" s="1109"/>
      <c r="AII127" s="1109"/>
      <c r="AIJ127" s="1109"/>
      <c r="AIK127" s="1112">
        <f t="shared" ref="AIK127:AIK130" si="8621">AIG127+AIH127-AII127+AIJ127</f>
        <v>0</v>
      </c>
      <c r="AIL127" s="1109"/>
      <c r="AIM127" s="1109"/>
      <c r="AIN127" s="1109"/>
      <c r="AIO127" s="1109"/>
      <c r="AIP127" s="1109"/>
      <c r="AIQ127" s="1111"/>
      <c r="AIR127" s="1112">
        <f t="shared" ref="AIR127:AIR130" si="8622">AIL127+AIM127-AIN127+AIO127-AIP127+AIQ127</f>
        <v>0</v>
      </c>
      <c r="AIS127" s="1126"/>
      <c r="AIT127" s="1110"/>
      <c r="AIV127" s="1121"/>
      <c r="AIW127" s="1109"/>
      <c r="AIX127" s="1109"/>
      <c r="AIY127" s="1109"/>
      <c r="AIZ127" s="1112">
        <f t="shared" ref="AIZ127:AIZ130" si="8623">AIV127+AIW127-AIX127+AIY127</f>
        <v>0</v>
      </c>
      <c r="AJA127" s="1109"/>
      <c r="AJB127" s="1109"/>
      <c r="AJC127" s="1109"/>
      <c r="AJD127" s="1109"/>
      <c r="AJE127" s="1109"/>
      <c r="AJF127" s="1111"/>
      <c r="AJG127" s="1112">
        <f t="shared" ref="AJG127:AJG130" si="8624">AJA127+AJB127-AJC127+AJD127-AJE127+AJF127</f>
        <v>0</v>
      </c>
      <c r="AJH127" s="1126"/>
      <c r="AJI127" s="1110"/>
      <c r="AJK127" s="1121"/>
      <c r="AJL127" s="1109"/>
      <c r="AJM127" s="1109"/>
      <c r="AJN127" s="1109"/>
      <c r="AJO127" s="1112">
        <f t="shared" ref="AJO127:AJO130" si="8625">AJK127+AJL127-AJM127+AJN127</f>
        <v>0</v>
      </c>
      <c r="AJP127" s="1109"/>
      <c r="AJQ127" s="1109"/>
      <c r="AJR127" s="1109"/>
      <c r="AJS127" s="1109"/>
      <c r="AJT127" s="1109"/>
      <c r="AJU127" s="1111"/>
      <c r="AJV127" s="1112">
        <f t="shared" ref="AJV127:AJV130" si="8626">AJP127+AJQ127-AJR127+AJS127-AJT127+AJU127</f>
        <v>0</v>
      </c>
      <c r="AJW127" s="1126"/>
      <c r="AJX127" s="1110"/>
      <c r="AJZ127" s="1121"/>
      <c r="AKA127" s="1109"/>
      <c r="AKB127" s="1109"/>
      <c r="AKC127" s="1109"/>
      <c r="AKD127" s="1112">
        <f t="shared" ref="AKD127:AKD130" si="8627">AJZ127+AKA127-AKB127+AKC127</f>
        <v>0</v>
      </c>
      <c r="AKE127" s="1109"/>
      <c r="AKF127" s="1109"/>
      <c r="AKG127" s="1109"/>
      <c r="AKH127" s="1109"/>
      <c r="AKI127" s="1109"/>
      <c r="AKJ127" s="1111"/>
      <c r="AKK127" s="1112">
        <f t="shared" ref="AKK127:AKK130" si="8628">AKE127+AKF127-AKG127+AKH127-AKI127+AKJ127</f>
        <v>0</v>
      </c>
      <c r="AKL127" s="1126"/>
      <c r="AKM127" s="1110"/>
      <c r="AKO127" s="1121"/>
      <c r="AKP127" s="1109"/>
      <c r="AKQ127" s="1109"/>
      <c r="AKR127" s="1109"/>
      <c r="AKS127" s="1112">
        <f t="shared" ref="AKS127:AKS130" si="8629">AKO127+AKP127-AKQ127+AKR127</f>
        <v>0</v>
      </c>
      <c r="AKT127" s="1109"/>
      <c r="AKU127" s="1109"/>
      <c r="AKV127" s="1109"/>
      <c r="AKW127" s="1109"/>
      <c r="AKX127" s="1109"/>
      <c r="AKY127" s="1111"/>
      <c r="AKZ127" s="1112">
        <f t="shared" ref="AKZ127:AKZ130" si="8630">AKT127+AKU127-AKV127+AKW127-AKX127+AKY127</f>
        <v>0</v>
      </c>
      <c r="ALA127" s="1126"/>
      <c r="ALB127" s="1110"/>
      <c r="ALD127" s="1121"/>
      <c r="ALE127" s="1109"/>
      <c r="ALF127" s="1109"/>
      <c r="ALG127" s="1109"/>
      <c r="ALH127" s="1112">
        <f t="shared" ref="ALH127:ALH130" si="8631">ALD127+ALE127-ALF127+ALG127</f>
        <v>0</v>
      </c>
      <c r="ALI127" s="1109"/>
      <c r="ALJ127" s="1109"/>
      <c r="ALK127" s="1109"/>
      <c r="ALL127" s="1109"/>
      <c r="ALM127" s="1109"/>
      <c r="ALN127" s="1111"/>
      <c r="ALO127" s="1112">
        <f t="shared" ref="ALO127:ALO130" si="8632">ALI127+ALJ127-ALK127+ALL127-ALM127+ALN127</f>
        <v>0</v>
      </c>
      <c r="ALP127" s="1126"/>
      <c r="ALQ127" s="1110"/>
      <c r="ALS127" s="1121"/>
      <c r="ALT127" s="1109"/>
      <c r="ALU127" s="1109"/>
      <c r="ALV127" s="1109"/>
      <c r="ALW127" s="1112">
        <f t="shared" ref="ALW127:ALW130" si="8633">ALS127+ALT127-ALU127+ALV127</f>
        <v>0</v>
      </c>
      <c r="ALX127" s="1109"/>
      <c r="ALY127" s="1109"/>
      <c r="ALZ127" s="1109"/>
      <c r="AMA127" s="1109"/>
      <c r="AMB127" s="1109"/>
      <c r="AMC127" s="1111"/>
      <c r="AMD127" s="1112">
        <f t="shared" ref="AMD127:AMD130" si="8634">ALX127+ALY127-ALZ127+AMA127-AMB127+AMC127</f>
        <v>0</v>
      </c>
      <c r="AME127" s="1126"/>
      <c r="AMF127" s="1110"/>
      <c r="AMH127" s="1121"/>
      <c r="AMI127" s="1109"/>
      <c r="AMJ127" s="1109"/>
      <c r="AMK127" s="1109"/>
      <c r="AML127" s="1112">
        <f t="shared" ref="AML127:AML130" si="8635">AMH127+AMI127-AMJ127+AMK127</f>
        <v>0</v>
      </c>
      <c r="AMM127" s="1109"/>
      <c r="AMN127" s="1109"/>
      <c r="AMO127" s="1109"/>
      <c r="AMP127" s="1109"/>
      <c r="AMQ127" s="1109"/>
      <c r="AMR127" s="1111"/>
      <c r="AMS127" s="1112">
        <f t="shared" ref="AMS127:AMS130" si="8636">AMM127+AMN127-AMO127+AMP127-AMQ127+AMR127</f>
        <v>0</v>
      </c>
      <c r="AMT127" s="1126"/>
      <c r="AMU127" s="1110"/>
      <c r="AMW127" s="1121"/>
      <c r="AMX127" s="1109"/>
      <c r="AMY127" s="1109"/>
      <c r="AMZ127" s="1109"/>
      <c r="ANA127" s="1112">
        <f t="shared" ref="ANA127:ANA130" si="8637">AMW127+AMX127-AMY127+AMZ127</f>
        <v>0</v>
      </c>
      <c r="ANB127" s="1109"/>
      <c r="ANC127" s="1109"/>
      <c r="AND127" s="1109"/>
      <c r="ANE127" s="1109"/>
      <c r="ANF127" s="1109"/>
      <c r="ANG127" s="1111"/>
      <c r="ANH127" s="1112">
        <f t="shared" ref="ANH127:ANH130" si="8638">ANB127+ANC127-AND127+ANE127-ANF127+ANG127</f>
        <v>0</v>
      </c>
      <c r="ANI127" s="1126"/>
      <c r="ANJ127" s="1110"/>
      <c r="ANL127" s="1121"/>
      <c r="ANM127" s="1109"/>
      <c r="ANN127" s="1109"/>
      <c r="ANO127" s="1109"/>
      <c r="ANP127" s="1112">
        <f t="shared" ref="ANP127:ANP130" si="8639">ANL127+ANM127-ANN127+ANO127</f>
        <v>0</v>
      </c>
      <c r="ANQ127" s="1109"/>
      <c r="ANR127" s="1109"/>
      <c r="ANS127" s="1109"/>
      <c r="ANT127" s="1109"/>
      <c r="ANU127" s="1109"/>
      <c r="ANV127" s="1111"/>
      <c r="ANW127" s="1112">
        <f t="shared" ref="ANW127:ANW130" si="8640">ANQ127+ANR127-ANS127+ANT127-ANU127+ANV127</f>
        <v>0</v>
      </c>
      <c r="ANX127" s="1126"/>
      <c r="ANY127" s="1110"/>
      <c r="AOA127" s="1121"/>
      <c r="AOB127" s="1109"/>
      <c r="AOC127" s="1109"/>
      <c r="AOD127" s="1109"/>
      <c r="AOE127" s="1112">
        <f t="shared" ref="AOE127:AOE130" si="8641">AOA127+AOB127-AOC127+AOD127</f>
        <v>0</v>
      </c>
      <c r="AOF127" s="1109"/>
      <c r="AOG127" s="1109"/>
      <c r="AOH127" s="1109"/>
      <c r="AOI127" s="1109"/>
      <c r="AOJ127" s="1109"/>
      <c r="AOK127" s="1111"/>
      <c r="AOL127" s="1112">
        <f t="shared" ref="AOL127:AOL130" si="8642">AOF127+AOG127-AOH127+AOI127-AOJ127+AOK127</f>
        <v>0</v>
      </c>
      <c r="AOM127" s="1126"/>
      <c r="AON127" s="1110"/>
      <c r="AOP127" s="1121"/>
      <c r="AOQ127" s="1109"/>
      <c r="AOR127" s="1109"/>
      <c r="AOS127" s="1109"/>
      <c r="AOT127" s="1112">
        <f t="shared" ref="AOT127:AOT130" si="8643">AOP127+AOQ127-AOR127+AOS127</f>
        <v>0</v>
      </c>
      <c r="AOU127" s="1109"/>
      <c r="AOV127" s="1109"/>
      <c r="AOW127" s="1109"/>
      <c r="AOX127" s="1109"/>
      <c r="AOY127" s="1109"/>
      <c r="AOZ127" s="1111"/>
      <c r="APA127" s="1112">
        <f t="shared" ref="APA127:APA130" si="8644">AOU127+AOV127-AOW127+AOX127-AOY127+AOZ127</f>
        <v>0</v>
      </c>
      <c r="APB127" s="1126"/>
      <c r="APC127" s="1110"/>
      <c r="APE127" s="1121"/>
      <c r="APF127" s="1109"/>
      <c r="APG127" s="1109"/>
      <c r="APH127" s="1109"/>
      <c r="API127" s="1112">
        <f t="shared" ref="API127:API130" si="8645">APE127+APF127-APG127+APH127</f>
        <v>0</v>
      </c>
      <c r="APJ127" s="1109"/>
      <c r="APK127" s="1109"/>
      <c r="APL127" s="1109"/>
      <c r="APM127" s="1109"/>
      <c r="APN127" s="1109"/>
      <c r="APO127" s="1111"/>
      <c r="APP127" s="1112">
        <f t="shared" ref="APP127:APP130" si="8646">APJ127+APK127-APL127+APM127-APN127+APO127</f>
        <v>0</v>
      </c>
      <c r="APQ127" s="1126"/>
      <c r="APR127" s="1110"/>
      <c r="APT127" s="1121"/>
      <c r="APU127" s="1109"/>
      <c r="APV127" s="1109"/>
      <c r="APW127" s="1109"/>
      <c r="APX127" s="1112">
        <f t="shared" ref="APX127:APX130" si="8647">APT127+APU127-APV127+APW127</f>
        <v>0</v>
      </c>
      <c r="APY127" s="1109"/>
      <c r="APZ127" s="1109"/>
      <c r="AQA127" s="1109"/>
      <c r="AQB127" s="1109"/>
      <c r="AQC127" s="1109"/>
      <c r="AQD127" s="1111"/>
      <c r="AQE127" s="1112">
        <f t="shared" ref="AQE127:AQE130" si="8648">APY127+APZ127-AQA127+AQB127-AQC127+AQD127</f>
        <v>0</v>
      </c>
      <c r="AQF127" s="1126"/>
      <c r="AQG127" s="1110"/>
      <c r="AQI127" s="1121"/>
      <c r="AQJ127" s="1109"/>
      <c r="AQK127" s="1109"/>
      <c r="AQL127" s="1109"/>
      <c r="AQM127" s="1112">
        <f t="shared" ref="AQM127:AQM130" si="8649">AQI127+AQJ127-AQK127+AQL127</f>
        <v>0</v>
      </c>
      <c r="AQN127" s="1109"/>
      <c r="AQO127" s="1109"/>
      <c r="AQP127" s="1109"/>
      <c r="AQQ127" s="1109"/>
      <c r="AQR127" s="1109"/>
      <c r="AQS127" s="1111"/>
      <c r="AQT127" s="1112">
        <f t="shared" ref="AQT127:AQT130" si="8650">AQN127+AQO127-AQP127+AQQ127-AQR127+AQS127</f>
        <v>0</v>
      </c>
      <c r="AQU127" s="1126"/>
      <c r="AQV127" s="1110"/>
      <c r="AQX127" s="1121"/>
      <c r="AQY127" s="1109"/>
      <c r="AQZ127" s="1109"/>
      <c r="ARA127" s="1109"/>
      <c r="ARB127" s="1112">
        <f t="shared" ref="ARB127:ARB130" si="8651">AQX127+AQY127-AQZ127+ARA127</f>
        <v>0</v>
      </c>
      <c r="ARC127" s="1109"/>
      <c r="ARD127" s="1109"/>
      <c r="ARE127" s="1109"/>
      <c r="ARF127" s="1109"/>
      <c r="ARG127" s="1109"/>
      <c r="ARH127" s="1111"/>
      <c r="ARI127" s="1112">
        <f t="shared" ref="ARI127:ARI130" si="8652">ARC127+ARD127-ARE127+ARF127-ARG127+ARH127</f>
        <v>0</v>
      </c>
      <c r="ARJ127" s="1126"/>
      <c r="ARK127" s="1110"/>
      <c r="ARM127" s="1121"/>
      <c r="ARN127" s="1109"/>
      <c r="ARO127" s="1109"/>
      <c r="ARP127" s="1109"/>
      <c r="ARQ127" s="1112">
        <f t="shared" ref="ARQ127:ARQ130" si="8653">ARM127+ARN127-ARO127+ARP127</f>
        <v>0</v>
      </c>
      <c r="ARR127" s="1109"/>
      <c r="ARS127" s="1109"/>
      <c r="ART127" s="1109"/>
      <c r="ARU127" s="1109"/>
      <c r="ARV127" s="1109"/>
      <c r="ARW127" s="1111"/>
      <c r="ARX127" s="1112">
        <f t="shared" ref="ARX127:ARX130" si="8654">ARR127+ARS127-ART127+ARU127-ARV127+ARW127</f>
        <v>0</v>
      </c>
      <c r="ARY127" s="1126"/>
      <c r="ARZ127" s="1110"/>
      <c r="ASB127" s="1121"/>
      <c r="ASC127" s="1109"/>
      <c r="ASD127" s="1109"/>
      <c r="ASE127" s="1109"/>
      <c r="ASF127" s="1112">
        <f t="shared" ref="ASF127:ASF130" si="8655">ASB127+ASC127-ASD127+ASE127</f>
        <v>0</v>
      </c>
      <c r="ASG127" s="1109"/>
      <c r="ASH127" s="1109"/>
      <c r="ASI127" s="1109"/>
      <c r="ASJ127" s="1109"/>
      <c r="ASK127" s="1109"/>
      <c r="ASL127" s="1111"/>
      <c r="ASM127" s="1112">
        <f t="shared" ref="ASM127:ASM130" si="8656">ASG127+ASH127-ASI127+ASJ127-ASK127+ASL127</f>
        <v>0</v>
      </c>
      <c r="ASN127" s="1126"/>
      <c r="ASO127" s="1110"/>
      <c r="ASQ127" s="1121"/>
      <c r="ASR127" s="1109"/>
      <c r="ASS127" s="1109"/>
      <c r="AST127" s="1109"/>
      <c r="ASU127" s="1112">
        <f t="shared" ref="ASU127:ASU130" si="8657">ASQ127+ASR127-ASS127+AST127</f>
        <v>0</v>
      </c>
      <c r="ASV127" s="1109"/>
      <c r="ASW127" s="1109"/>
      <c r="ASX127" s="1109"/>
      <c r="ASY127" s="1109"/>
      <c r="ASZ127" s="1109"/>
      <c r="ATA127" s="1111"/>
      <c r="ATB127" s="1112">
        <f t="shared" ref="ATB127:ATB130" si="8658">ASV127+ASW127-ASX127+ASY127-ASZ127+ATA127</f>
        <v>0</v>
      </c>
      <c r="ATC127" s="1126"/>
      <c r="ATD127" s="1110"/>
      <c r="ATF127" s="1121"/>
      <c r="ATG127" s="1109"/>
      <c r="ATH127" s="1109"/>
      <c r="ATI127" s="1109"/>
      <c r="ATJ127" s="1112">
        <f t="shared" ref="ATJ127:ATJ130" si="8659">ATF127+ATG127-ATH127+ATI127</f>
        <v>0</v>
      </c>
      <c r="ATK127" s="1109"/>
      <c r="ATL127" s="1109"/>
      <c r="ATM127" s="1109"/>
      <c r="ATN127" s="1109"/>
      <c r="ATO127" s="1109"/>
      <c r="ATP127" s="1111"/>
      <c r="ATQ127" s="1112">
        <f t="shared" ref="ATQ127:ATQ130" si="8660">ATK127+ATL127-ATM127+ATN127-ATO127+ATP127</f>
        <v>0</v>
      </c>
      <c r="ATR127" s="1126"/>
      <c r="ATS127" s="1110"/>
      <c r="ATU127" s="1121"/>
      <c r="ATV127" s="1109"/>
      <c r="ATW127" s="1109"/>
      <c r="ATX127" s="1109"/>
      <c r="ATY127" s="1112">
        <f t="shared" ref="ATY127:ATY130" si="8661">ATU127+ATV127-ATW127+ATX127</f>
        <v>0</v>
      </c>
      <c r="ATZ127" s="1109"/>
      <c r="AUA127" s="1109"/>
      <c r="AUB127" s="1109"/>
      <c r="AUC127" s="1109"/>
      <c r="AUD127" s="1109"/>
      <c r="AUE127" s="1111"/>
      <c r="AUF127" s="1112">
        <f t="shared" ref="AUF127:AUF130" si="8662">ATZ127+AUA127-AUB127+AUC127-AUD127+AUE127</f>
        <v>0</v>
      </c>
      <c r="AUG127" s="1126"/>
      <c r="AUH127" s="1110"/>
      <c r="AUJ127" s="1121"/>
      <c r="AUK127" s="1109"/>
      <c r="AUL127" s="1109"/>
      <c r="AUM127" s="1109"/>
      <c r="AUN127" s="1112">
        <f t="shared" ref="AUN127:AUN130" si="8663">AUJ127+AUK127-AUL127+AUM127</f>
        <v>0</v>
      </c>
      <c r="AUO127" s="1109"/>
      <c r="AUP127" s="1109"/>
      <c r="AUQ127" s="1109"/>
      <c r="AUR127" s="1109"/>
      <c r="AUS127" s="1109"/>
      <c r="AUT127" s="1111"/>
      <c r="AUU127" s="1112">
        <f t="shared" ref="AUU127:AUU130" si="8664">AUO127+AUP127-AUQ127+AUR127-AUS127+AUT127</f>
        <v>0</v>
      </c>
      <c r="AUV127" s="1126"/>
      <c r="AUW127" s="1110"/>
      <c r="AUY127" s="1121"/>
      <c r="AUZ127" s="1109"/>
      <c r="AVA127" s="1109"/>
      <c r="AVB127" s="1109"/>
      <c r="AVC127" s="1112">
        <f t="shared" ref="AVC127:AVC130" si="8665">AUY127+AUZ127-AVA127+AVB127</f>
        <v>0</v>
      </c>
      <c r="AVD127" s="1109"/>
      <c r="AVE127" s="1109"/>
      <c r="AVF127" s="1109"/>
      <c r="AVG127" s="1109"/>
      <c r="AVH127" s="1109"/>
      <c r="AVI127" s="1111"/>
      <c r="AVJ127" s="1112">
        <f t="shared" ref="AVJ127:AVJ130" si="8666">AVD127+AVE127-AVF127+AVG127-AVH127+AVI127</f>
        <v>0</v>
      </c>
      <c r="AVK127" s="1126"/>
      <c r="AVL127" s="1110"/>
      <c r="AVN127" s="1121"/>
      <c r="AVO127" s="1109"/>
      <c r="AVP127" s="1109"/>
      <c r="AVQ127" s="1109"/>
      <c r="AVR127" s="1112">
        <f t="shared" ref="AVR127:AVR130" si="8667">AVN127+AVO127-AVP127+AVQ127</f>
        <v>0</v>
      </c>
      <c r="AVS127" s="1109"/>
      <c r="AVT127" s="1109"/>
      <c r="AVU127" s="1109"/>
      <c r="AVV127" s="1109"/>
      <c r="AVW127" s="1109"/>
      <c r="AVX127" s="1111"/>
      <c r="AVY127" s="1112">
        <f t="shared" ref="AVY127:AVY130" si="8668">AVS127+AVT127-AVU127+AVV127-AVW127+AVX127</f>
        <v>0</v>
      </c>
      <c r="AVZ127" s="1126"/>
      <c r="AWA127" s="1110"/>
      <c r="AWC127" s="1121"/>
      <c r="AWD127" s="1109"/>
      <c r="AWE127" s="1109"/>
      <c r="AWF127" s="1109"/>
      <c r="AWG127" s="1112">
        <f t="shared" ref="AWG127:AWG130" si="8669">AWC127+AWD127-AWE127+AWF127</f>
        <v>0</v>
      </c>
      <c r="AWH127" s="1109"/>
      <c r="AWI127" s="1109"/>
      <c r="AWJ127" s="1109"/>
      <c r="AWK127" s="1109"/>
      <c r="AWL127" s="1109"/>
      <c r="AWM127" s="1111"/>
      <c r="AWN127" s="1112">
        <f t="shared" ref="AWN127:AWN130" si="8670">AWH127+AWI127-AWJ127+AWK127-AWL127+AWM127</f>
        <v>0</v>
      </c>
      <c r="AWO127" s="1126"/>
      <c r="AWP127" s="1110"/>
      <c r="AWR127" s="1121"/>
      <c r="AWS127" s="1109"/>
      <c r="AWT127" s="1109"/>
      <c r="AWU127" s="1109"/>
      <c r="AWV127" s="1112">
        <f t="shared" ref="AWV127:AWV130" si="8671">AWR127+AWS127-AWT127+AWU127</f>
        <v>0</v>
      </c>
      <c r="AWW127" s="1109"/>
      <c r="AWX127" s="1109"/>
      <c r="AWY127" s="1109"/>
      <c r="AWZ127" s="1109"/>
      <c r="AXA127" s="1109"/>
      <c r="AXB127" s="1111"/>
      <c r="AXC127" s="1112">
        <f t="shared" ref="AXC127:AXC130" si="8672">AWW127+AWX127-AWY127+AWZ127-AXA127+AXB127</f>
        <v>0</v>
      </c>
      <c r="AXD127" s="1126"/>
      <c r="AXE127" s="1110"/>
      <c r="AXG127" s="1121"/>
      <c r="AXH127" s="1109"/>
      <c r="AXI127" s="1109"/>
      <c r="AXJ127" s="1109"/>
      <c r="AXK127" s="1112">
        <f t="shared" ref="AXK127:AXK130" si="8673">AXG127+AXH127-AXI127+AXJ127</f>
        <v>0</v>
      </c>
      <c r="AXL127" s="1109"/>
      <c r="AXM127" s="1109"/>
      <c r="AXN127" s="1109"/>
      <c r="AXO127" s="1109"/>
      <c r="AXP127" s="1109"/>
      <c r="AXQ127" s="1111"/>
      <c r="AXR127" s="1112">
        <f t="shared" ref="AXR127:AXR130" si="8674">AXL127+AXM127-AXN127+AXO127-AXP127+AXQ127</f>
        <v>0</v>
      </c>
      <c r="AXS127" s="1126"/>
      <c r="AXT127" s="1110"/>
      <c r="AXV127" s="1121"/>
      <c r="AXW127" s="1109"/>
      <c r="AXX127" s="1109"/>
      <c r="AXY127" s="1109"/>
      <c r="AXZ127" s="1112">
        <f t="shared" ref="AXZ127:AXZ130" si="8675">AXV127+AXW127-AXX127+AXY127</f>
        <v>0</v>
      </c>
      <c r="AYA127" s="1109"/>
      <c r="AYB127" s="1109"/>
      <c r="AYC127" s="1109"/>
      <c r="AYD127" s="1109"/>
      <c r="AYE127" s="1109"/>
      <c r="AYF127" s="1111"/>
      <c r="AYG127" s="1112">
        <f t="shared" ref="AYG127:AYG130" si="8676">AYA127+AYB127-AYC127+AYD127-AYE127+AYF127</f>
        <v>0</v>
      </c>
      <c r="AYH127" s="1126"/>
      <c r="AYI127" s="1110"/>
      <c r="AYK127" s="1121"/>
      <c r="AYL127" s="1109"/>
      <c r="AYM127" s="1109"/>
      <c r="AYN127" s="1109"/>
      <c r="AYO127" s="1112">
        <f t="shared" ref="AYO127:AYO130" si="8677">AYK127+AYL127-AYM127+AYN127</f>
        <v>0</v>
      </c>
      <c r="AYP127" s="1109"/>
      <c r="AYQ127" s="1109"/>
      <c r="AYR127" s="1109"/>
      <c r="AYS127" s="1109"/>
      <c r="AYT127" s="1109"/>
      <c r="AYU127" s="1111"/>
      <c r="AYV127" s="1112">
        <f t="shared" ref="AYV127:AYV130" si="8678">AYP127+AYQ127-AYR127+AYS127-AYT127+AYU127</f>
        <v>0</v>
      </c>
      <c r="AYW127" s="1126"/>
      <c r="AYX127" s="1110"/>
      <c r="AYZ127" s="1121"/>
      <c r="AZA127" s="1109"/>
      <c r="AZB127" s="1109"/>
      <c r="AZC127" s="1109"/>
      <c r="AZD127" s="1112">
        <f t="shared" ref="AZD127:AZD130" si="8679">AYZ127+AZA127-AZB127+AZC127</f>
        <v>0</v>
      </c>
      <c r="AZE127" s="1109"/>
      <c r="AZF127" s="1109"/>
      <c r="AZG127" s="1109"/>
      <c r="AZH127" s="1109"/>
      <c r="AZI127" s="1109"/>
      <c r="AZJ127" s="1111"/>
      <c r="AZK127" s="1112">
        <f t="shared" ref="AZK127:AZK130" si="8680">AZE127+AZF127-AZG127+AZH127-AZI127+AZJ127</f>
        <v>0</v>
      </c>
      <c r="AZL127" s="1126"/>
      <c r="AZM127" s="1110"/>
      <c r="AZO127" s="1121"/>
      <c r="AZP127" s="1109"/>
      <c r="AZQ127" s="1109"/>
      <c r="AZR127" s="1109"/>
      <c r="AZS127" s="1112">
        <f t="shared" ref="AZS127:AZS130" si="8681">AZO127+AZP127-AZQ127+AZR127</f>
        <v>0</v>
      </c>
      <c r="AZT127" s="1109"/>
      <c r="AZU127" s="1109"/>
      <c r="AZV127" s="1109"/>
      <c r="AZW127" s="1109"/>
      <c r="AZX127" s="1109"/>
      <c r="AZY127" s="1111"/>
      <c r="AZZ127" s="1112">
        <f t="shared" ref="AZZ127:AZZ130" si="8682">AZT127+AZU127-AZV127+AZW127-AZX127+AZY127</f>
        <v>0</v>
      </c>
      <c r="BAA127" s="1126"/>
      <c r="BAB127" s="1110"/>
      <c r="BAD127" s="1121"/>
      <c r="BAE127" s="1109"/>
      <c r="BAF127" s="1109"/>
      <c r="BAG127" s="1109"/>
      <c r="BAH127" s="1112">
        <f t="shared" ref="BAH127:BAH130" si="8683">BAD127+BAE127-BAF127+BAG127</f>
        <v>0</v>
      </c>
      <c r="BAI127" s="1109"/>
      <c r="BAJ127" s="1109"/>
      <c r="BAK127" s="1109"/>
      <c r="BAL127" s="1109"/>
      <c r="BAM127" s="1109"/>
      <c r="BAN127" s="1111"/>
      <c r="BAO127" s="1112">
        <f t="shared" ref="BAO127:BAO130" si="8684">BAI127+BAJ127-BAK127+BAL127-BAM127+BAN127</f>
        <v>0</v>
      </c>
      <c r="BAP127" s="1126"/>
      <c r="BAQ127" s="1110"/>
      <c r="BAS127" s="1121"/>
      <c r="BAT127" s="1109"/>
      <c r="BAU127" s="1109"/>
      <c r="BAV127" s="1109"/>
      <c r="BAW127" s="1112">
        <f t="shared" ref="BAW127:BAW130" si="8685">BAS127+BAT127-BAU127+BAV127</f>
        <v>0</v>
      </c>
      <c r="BAX127" s="1109"/>
      <c r="BAY127" s="1109"/>
      <c r="BAZ127" s="1109"/>
      <c r="BBA127" s="1109"/>
      <c r="BBB127" s="1109"/>
      <c r="BBC127" s="1111"/>
      <c r="BBD127" s="1112">
        <f t="shared" ref="BBD127:BBD130" si="8686">BAX127+BAY127-BAZ127+BBA127-BBB127+BBC127</f>
        <v>0</v>
      </c>
      <c r="BBE127" s="1126"/>
      <c r="BBF127" s="1110"/>
      <c r="BBH127" s="1121"/>
      <c r="BBI127" s="1109"/>
      <c r="BBJ127" s="1109"/>
      <c r="BBK127" s="1109"/>
      <c r="BBL127" s="1112">
        <f t="shared" ref="BBL127:BBL130" si="8687">BBH127+BBI127-BBJ127+BBK127</f>
        <v>0</v>
      </c>
      <c r="BBM127" s="1109"/>
      <c r="BBN127" s="1109"/>
      <c r="BBO127" s="1109"/>
      <c r="BBP127" s="1109"/>
      <c r="BBQ127" s="1109"/>
      <c r="BBR127" s="1111"/>
      <c r="BBS127" s="1112">
        <f t="shared" ref="BBS127:BBS130" si="8688">BBM127+BBN127-BBO127+BBP127-BBQ127+BBR127</f>
        <v>0</v>
      </c>
      <c r="BBT127" s="1126"/>
      <c r="BBU127" s="1110"/>
      <c r="BBW127" s="1121"/>
      <c r="BBX127" s="1109"/>
      <c r="BBY127" s="1109"/>
      <c r="BBZ127" s="1109"/>
      <c r="BCA127" s="1112">
        <f t="shared" ref="BCA127:BCA130" si="8689">BBW127+BBX127-BBY127+BBZ127</f>
        <v>0</v>
      </c>
      <c r="BCB127" s="1109"/>
      <c r="BCC127" s="1109"/>
      <c r="BCD127" s="1109"/>
      <c r="BCE127" s="1109"/>
      <c r="BCF127" s="1109"/>
      <c r="BCG127" s="1111"/>
      <c r="BCH127" s="1112">
        <f t="shared" ref="BCH127:BCH130" si="8690">BCB127+BCC127-BCD127+BCE127-BCF127+BCG127</f>
        <v>0</v>
      </c>
      <c r="BCI127" s="1126"/>
      <c r="BCJ127" s="1110"/>
      <c r="BCL127" s="1121"/>
      <c r="BCM127" s="1109"/>
      <c r="BCN127" s="1109"/>
      <c r="BCO127" s="1109"/>
      <c r="BCP127" s="1112">
        <f t="shared" ref="BCP127:BCP130" si="8691">BCL127+BCM127-BCN127+BCO127</f>
        <v>0</v>
      </c>
      <c r="BCQ127" s="1109"/>
      <c r="BCR127" s="1109"/>
      <c r="BCS127" s="1109"/>
      <c r="BCT127" s="1109"/>
      <c r="BCU127" s="1109"/>
      <c r="BCV127" s="1111"/>
      <c r="BCW127" s="1112">
        <f t="shared" ref="BCW127:BCW130" si="8692">BCQ127+BCR127-BCS127+BCT127-BCU127+BCV127</f>
        <v>0</v>
      </c>
      <c r="BCX127" s="1126"/>
      <c r="BCY127" s="1110"/>
      <c r="BDA127" s="1121"/>
      <c r="BDB127" s="1109"/>
      <c r="BDC127" s="1109"/>
      <c r="BDD127" s="1109"/>
      <c r="BDE127" s="1112">
        <f t="shared" ref="BDE127:BDE130" si="8693">BDA127+BDB127-BDC127+BDD127</f>
        <v>0</v>
      </c>
      <c r="BDF127" s="1109"/>
      <c r="BDG127" s="1109"/>
      <c r="BDH127" s="1109"/>
      <c r="BDI127" s="1109"/>
      <c r="BDJ127" s="1109"/>
      <c r="BDK127" s="1111"/>
      <c r="BDL127" s="1112">
        <f t="shared" ref="BDL127:BDL130" si="8694">BDF127+BDG127-BDH127+BDI127-BDJ127+BDK127</f>
        <v>0</v>
      </c>
      <c r="BDM127" s="1126"/>
      <c r="BDN127" s="1110"/>
      <c r="BDP127" s="1121"/>
      <c r="BDQ127" s="1109"/>
      <c r="BDR127" s="1109"/>
      <c r="BDS127" s="1109"/>
      <c r="BDT127" s="1112">
        <f t="shared" ref="BDT127:BDT130" si="8695">BDP127+BDQ127-BDR127+BDS127</f>
        <v>0</v>
      </c>
      <c r="BDU127" s="1109"/>
      <c r="BDV127" s="1109"/>
      <c r="BDW127" s="1109"/>
      <c r="BDX127" s="1109"/>
      <c r="BDY127" s="1109"/>
      <c r="BDZ127" s="1111"/>
      <c r="BEA127" s="1112">
        <f t="shared" ref="BEA127:BEA130" si="8696">BDU127+BDV127-BDW127+BDX127-BDY127+BDZ127</f>
        <v>0</v>
      </c>
      <c r="BEB127" s="1126"/>
      <c r="BEC127" s="1110"/>
      <c r="BEE127" s="1121"/>
      <c r="BEF127" s="1109"/>
      <c r="BEG127" s="1109"/>
      <c r="BEH127" s="1109"/>
      <c r="BEI127" s="1112">
        <f t="shared" ref="BEI127:BEI130" si="8697">BEE127+BEF127-BEG127+BEH127</f>
        <v>0</v>
      </c>
      <c r="BEJ127" s="1109"/>
      <c r="BEK127" s="1109"/>
      <c r="BEL127" s="1109"/>
      <c r="BEM127" s="1109"/>
      <c r="BEN127" s="1109"/>
      <c r="BEO127" s="1111"/>
      <c r="BEP127" s="1112">
        <f t="shared" ref="BEP127:BEP130" si="8698">BEJ127+BEK127-BEL127+BEM127-BEN127+BEO127</f>
        <v>0</v>
      </c>
      <c r="BEQ127" s="1126"/>
      <c r="BER127" s="1110"/>
      <c r="BET127" s="1121"/>
      <c r="BEU127" s="1109"/>
      <c r="BEV127" s="1109"/>
      <c r="BEW127" s="1109"/>
      <c r="BEX127" s="1112">
        <f t="shared" ref="BEX127:BEX130" si="8699">BET127+BEU127-BEV127+BEW127</f>
        <v>0</v>
      </c>
      <c r="BEY127" s="1109"/>
      <c r="BEZ127" s="1109"/>
      <c r="BFA127" s="1109"/>
      <c r="BFB127" s="1109"/>
      <c r="BFC127" s="1109"/>
      <c r="BFD127" s="1111"/>
      <c r="BFE127" s="1112">
        <f t="shared" ref="BFE127:BFE130" si="8700">BEY127+BEZ127-BFA127+BFB127-BFC127+BFD127</f>
        <v>0</v>
      </c>
      <c r="BFF127" s="1126"/>
      <c r="BFG127" s="1110"/>
      <c r="BFI127" s="1121"/>
      <c r="BFJ127" s="1109"/>
      <c r="BFK127" s="1109"/>
      <c r="BFL127" s="1109"/>
      <c r="BFM127" s="1112">
        <f t="shared" ref="BFM127:BFM130" si="8701">BFI127+BFJ127-BFK127+BFL127</f>
        <v>0</v>
      </c>
      <c r="BFN127" s="1109"/>
      <c r="BFO127" s="1109"/>
      <c r="BFP127" s="1109"/>
      <c r="BFQ127" s="1109"/>
      <c r="BFR127" s="1109"/>
      <c r="BFS127" s="1111"/>
      <c r="BFT127" s="1112">
        <f t="shared" ref="BFT127:BFT130" si="8702">BFN127+BFO127-BFP127+BFQ127-BFR127+BFS127</f>
        <v>0</v>
      </c>
      <c r="BFU127" s="1126"/>
      <c r="BFV127" s="1110"/>
      <c r="BFX127" s="1121"/>
      <c r="BFY127" s="1109"/>
      <c r="BFZ127" s="1109"/>
      <c r="BGA127" s="1109"/>
      <c r="BGB127" s="1112">
        <f t="shared" ref="BGB127:BGB130" si="8703">BFX127+BFY127-BFZ127+BGA127</f>
        <v>0</v>
      </c>
      <c r="BGC127" s="1109"/>
      <c r="BGD127" s="1109"/>
      <c r="BGE127" s="1109"/>
      <c r="BGF127" s="1109"/>
      <c r="BGG127" s="1109"/>
      <c r="BGH127" s="1111"/>
      <c r="BGI127" s="1112">
        <f t="shared" ref="BGI127:BGI130" si="8704">BGC127+BGD127-BGE127+BGF127-BGG127+BGH127</f>
        <v>0</v>
      </c>
      <c r="BGJ127" s="1126"/>
      <c r="BGK127" s="1110"/>
      <c r="BGM127" s="1121"/>
      <c r="BGN127" s="1109"/>
      <c r="BGO127" s="1109"/>
      <c r="BGP127" s="1109"/>
      <c r="BGQ127" s="1112">
        <f t="shared" ref="BGQ127:BGQ130" si="8705">BGM127+BGN127-BGO127+BGP127</f>
        <v>0</v>
      </c>
      <c r="BGR127" s="1109"/>
      <c r="BGS127" s="1109"/>
      <c r="BGT127" s="1109"/>
      <c r="BGU127" s="1109"/>
      <c r="BGV127" s="1109"/>
      <c r="BGW127" s="1111"/>
      <c r="BGX127" s="1112">
        <f t="shared" ref="BGX127:BGX130" si="8706">BGR127+BGS127-BGT127+BGU127-BGV127+BGW127</f>
        <v>0</v>
      </c>
      <c r="BGY127" s="1126"/>
      <c r="BGZ127" s="1110"/>
      <c r="BHB127" s="1121"/>
      <c r="BHC127" s="1109"/>
      <c r="BHD127" s="1109"/>
      <c r="BHE127" s="1109"/>
      <c r="BHF127" s="1112">
        <f t="shared" ref="BHF127:BHF130" si="8707">BHB127+BHC127-BHD127+BHE127</f>
        <v>0</v>
      </c>
      <c r="BHG127" s="1109"/>
      <c r="BHH127" s="1109"/>
      <c r="BHI127" s="1109"/>
      <c r="BHJ127" s="1109"/>
      <c r="BHK127" s="1109"/>
      <c r="BHL127" s="1111"/>
      <c r="BHM127" s="1112">
        <f t="shared" ref="BHM127:BHM130" si="8708">BHG127+BHH127-BHI127+BHJ127-BHK127+BHL127</f>
        <v>0</v>
      </c>
      <c r="BHN127" s="1126"/>
      <c r="BHO127" s="1110"/>
      <c r="BHQ127" s="1121"/>
      <c r="BHR127" s="1109"/>
      <c r="BHS127" s="1109"/>
      <c r="BHT127" s="1109"/>
      <c r="BHU127" s="1112">
        <f t="shared" ref="BHU127:BHU130" si="8709">BHQ127+BHR127-BHS127+BHT127</f>
        <v>0</v>
      </c>
      <c r="BHV127" s="1109"/>
      <c r="BHW127" s="1109"/>
      <c r="BHX127" s="1109"/>
      <c r="BHY127" s="1109"/>
      <c r="BHZ127" s="1109"/>
      <c r="BIA127" s="1111"/>
      <c r="BIB127" s="1112">
        <f t="shared" ref="BIB127:BIB130" si="8710">BHV127+BHW127-BHX127+BHY127-BHZ127+BIA127</f>
        <v>0</v>
      </c>
      <c r="BIC127" s="1126"/>
      <c r="BID127" s="1110"/>
      <c r="BIF127" s="1121"/>
      <c r="BIG127" s="1109"/>
      <c r="BIH127" s="1109"/>
      <c r="BII127" s="1109"/>
      <c r="BIJ127" s="1112">
        <f t="shared" ref="BIJ127:BIJ130" si="8711">BIF127+BIG127-BIH127+BII127</f>
        <v>0</v>
      </c>
      <c r="BIK127" s="1109"/>
      <c r="BIL127" s="1109"/>
      <c r="BIM127" s="1109"/>
      <c r="BIN127" s="1109"/>
      <c r="BIO127" s="1109"/>
      <c r="BIP127" s="1111"/>
      <c r="BIQ127" s="1112">
        <f t="shared" ref="BIQ127:BIQ130" si="8712">BIK127+BIL127-BIM127+BIN127-BIO127+BIP127</f>
        <v>0</v>
      </c>
      <c r="BIR127" s="1126"/>
      <c r="BIS127" s="1110"/>
      <c r="BIU127" s="1121"/>
      <c r="BIV127" s="1109"/>
      <c r="BIW127" s="1109"/>
      <c r="BIX127" s="1109"/>
      <c r="BIY127" s="1112">
        <f t="shared" ref="BIY127:BIY130" si="8713">BIU127+BIV127-BIW127+BIX127</f>
        <v>0</v>
      </c>
      <c r="BIZ127" s="1109"/>
      <c r="BJA127" s="1109"/>
      <c r="BJB127" s="1109"/>
      <c r="BJC127" s="1109"/>
      <c r="BJD127" s="1109"/>
      <c r="BJE127" s="1111"/>
      <c r="BJF127" s="1112">
        <f t="shared" ref="BJF127:BJF130" si="8714">BIZ127+BJA127-BJB127+BJC127-BJD127+BJE127</f>
        <v>0</v>
      </c>
      <c r="BJG127" s="1126"/>
      <c r="BJH127" s="1110"/>
      <c r="BJJ127" s="1121"/>
      <c r="BJK127" s="1109"/>
      <c r="BJL127" s="1109"/>
      <c r="BJM127" s="1109"/>
      <c r="BJN127" s="1112">
        <f t="shared" ref="BJN127:BJN130" si="8715">BJJ127+BJK127-BJL127+BJM127</f>
        <v>0</v>
      </c>
      <c r="BJO127" s="1109"/>
      <c r="BJP127" s="1109"/>
      <c r="BJQ127" s="1109"/>
      <c r="BJR127" s="1109"/>
      <c r="BJS127" s="1109"/>
      <c r="BJT127" s="1111"/>
      <c r="BJU127" s="1112">
        <f t="shared" ref="BJU127:BJU130" si="8716">BJO127+BJP127-BJQ127+BJR127-BJS127+BJT127</f>
        <v>0</v>
      </c>
      <c r="BJV127" s="1126"/>
      <c r="BJW127" s="1110"/>
      <c r="BJY127" s="1121"/>
      <c r="BJZ127" s="1109"/>
      <c r="BKA127" s="1109"/>
      <c r="BKB127" s="1109"/>
      <c r="BKC127" s="1112">
        <f t="shared" ref="BKC127:BKC130" si="8717">BJY127+BJZ127-BKA127+BKB127</f>
        <v>0</v>
      </c>
      <c r="BKD127" s="1109"/>
      <c r="BKE127" s="1109"/>
      <c r="BKF127" s="1109"/>
      <c r="BKG127" s="1109"/>
      <c r="BKH127" s="1109"/>
      <c r="BKI127" s="1111"/>
      <c r="BKJ127" s="1112">
        <f t="shared" ref="BKJ127:BKJ130" si="8718">BKD127+BKE127-BKF127+BKG127-BKH127+BKI127</f>
        <v>0</v>
      </c>
      <c r="BKK127" s="1126"/>
      <c r="BKL127" s="1110"/>
      <c r="BKN127" s="1121"/>
      <c r="BKO127" s="1109"/>
      <c r="BKP127" s="1109"/>
      <c r="BKQ127" s="1109"/>
      <c r="BKR127" s="1112">
        <f t="shared" ref="BKR127:BKR130" si="8719">BKN127+BKO127-BKP127+BKQ127</f>
        <v>0</v>
      </c>
      <c r="BKS127" s="1109"/>
      <c r="BKT127" s="1109"/>
      <c r="BKU127" s="1109"/>
      <c r="BKV127" s="1109"/>
      <c r="BKW127" s="1109"/>
      <c r="BKX127" s="1111"/>
      <c r="BKY127" s="1112">
        <f t="shared" ref="BKY127:BKY130" si="8720">BKS127+BKT127-BKU127+BKV127-BKW127+BKX127</f>
        <v>0</v>
      </c>
      <c r="BKZ127" s="1126"/>
      <c r="BLA127" s="1110"/>
      <c r="BLC127" s="1121"/>
      <c r="BLD127" s="1109"/>
      <c r="BLE127" s="1109"/>
      <c r="BLF127" s="1109"/>
      <c r="BLG127" s="1112">
        <f t="shared" ref="BLG127:BLG130" si="8721">BLC127+BLD127-BLE127+BLF127</f>
        <v>0</v>
      </c>
      <c r="BLH127" s="1109"/>
      <c r="BLI127" s="1109"/>
      <c r="BLJ127" s="1109"/>
      <c r="BLK127" s="1109"/>
      <c r="BLL127" s="1109"/>
      <c r="BLM127" s="1111"/>
      <c r="BLN127" s="1112">
        <f t="shared" ref="BLN127:BLN130" si="8722">BLH127+BLI127-BLJ127+BLK127-BLL127+BLM127</f>
        <v>0</v>
      </c>
      <c r="BLO127" s="1126"/>
      <c r="BLP127" s="1110"/>
      <c r="BLR127" s="1121"/>
      <c r="BLS127" s="1109"/>
      <c r="BLT127" s="1109"/>
      <c r="BLU127" s="1109"/>
      <c r="BLV127" s="1112">
        <f t="shared" ref="BLV127:BLV130" si="8723">BLR127+BLS127-BLT127+BLU127</f>
        <v>0</v>
      </c>
      <c r="BLW127" s="1109"/>
      <c r="BLX127" s="1109"/>
      <c r="BLY127" s="1109"/>
      <c r="BLZ127" s="1109"/>
      <c r="BMA127" s="1109"/>
      <c r="BMB127" s="1111"/>
      <c r="BMC127" s="1112">
        <f t="shared" ref="BMC127:BMC130" si="8724">BLW127+BLX127-BLY127+BLZ127-BMA127+BMB127</f>
        <v>0</v>
      </c>
      <c r="BMD127" s="1126"/>
      <c r="BME127" s="1110"/>
      <c r="BMG127" s="1121"/>
      <c r="BMH127" s="1109"/>
      <c r="BMI127" s="1109"/>
      <c r="BMJ127" s="1109"/>
      <c r="BMK127" s="1112">
        <f t="shared" ref="BMK127:BMK130" si="8725">BMG127+BMH127-BMI127+BMJ127</f>
        <v>0</v>
      </c>
      <c r="BML127" s="1109"/>
      <c r="BMM127" s="1109"/>
      <c r="BMN127" s="1109"/>
      <c r="BMO127" s="1109"/>
      <c r="BMP127" s="1109"/>
      <c r="BMQ127" s="1111"/>
      <c r="BMR127" s="1112">
        <f t="shared" ref="BMR127:BMR130" si="8726">BML127+BMM127-BMN127+BMO127-BMP127+BMQ127</f>
        <v>0</v>
      </c>
      <c r="BMS127" s="1126"/>
      <c r="BMT127" s="1110"/>
      <c r="BMV127" s="1121"/>
      <c r="BMW127" s="1109"/>
      <c r="BMX127" s="1109"/>
      <c r="BMY127" s="1109"/>
      <c r="BMZ127" s="1112">
        <f t="shared" ref="BMZ127:BMZ130" si="8727">BMV127+BMW127-BMX127+BMY127</f>
        <v>0</v>
      </c>
      <c r="BNA127" s="1109"/>
      <c r="BNB127" s="1109"/>
      <c r="BNC127" s="1109"/>
      <c r="BND127" s="1109"/>
      <c r="BNE127" s="1109"/>
      <c r="BNF127" s="1111"/>
      <c r="BNG127" s="1112">
        <f t="shared" ref="BNG127:BNG130" si="8728">BNA127+BNB127-BNC127+BND127-BNE127+BNF127</f>
        <v>0</v>
      </c>
      <c r="BNH127" s="1126"/>
      <c r="BNI127" s="1110"/>
      <c r="BNK127" s="1121"/>
      <c r="BNL127" s="1109"/>
      <c r="BNM127" s="1109"/>
      <c r="BNN127" s="1109"/>
      <c r="BNO127" s="1112">
        <f t="shared" ref="BNO127:BNO130" si="8729">BNK127+BNL127-BNM127+BNN127</f>
        <v>0</v>
      </c>
      <c r="BNP127" s="1109"/>
      <c r="BNQ127" s="1109"/>
      <c r="BNR127" s="1109"/>
      <c r="BNS127" s="1109"/>
      <c r="BNT127" s="1109"/>
      <c r="BNU127" s="1111"/>
      <c r="BNV127" s="1112">
        <f t="shared" ref="BNV127:BNV130" si="8730">BNP127+BNQ127-BNR127+BNS127-BNT127+BNU127</f>
        <v>0</v>
      </c>
      <c r="BNW127" s="1126"/>
      <c r="BNX127" s="1110"/>
      <c r="BNZ127" s="1121"/>
      <c r="BOA127" s="1109"/>
      <c r="BOB127" s="1109"/>
      <c r="BOC127" s="1109"/>
      <c r="BOD127" s="1112">
        <f t="shared" ref="BOD127:BOD130" si="8731">BNZ127+BOA127-BOB127+BOC127</f>
        <v>0</v>
      </c>
      <c r="BOE127" s="1109"/>
      <c r="BOF127" s="1109"/>
      <c r="BOG127" s="1109"/>
      <c r="BOH127" s="1109"/>
      <c r="BOI127" s="1109"/>
      <c r="BOJ127" s="1111"/>
      <c r="BOK127" s="1112">
        <f t="shared" ref="BOK127:BOK130" si="8732">BOE127+BOF127-BOG127+BOH127-BOI127+BOJ127</f>
        <v>0</v>
      </c>
      <c r="BOL127" s="1126"/>
      <c r="BOM127" s="1110"/>
      <c r="BOO127" s="1121"/>
      <c r="BOP127" s="1109"/>
      <c r="BOQ127" s="1109"/>
      <c r="BOR127" s="1109"/>
      <c r="BOS127" s="1112">
        <f t="shared" ref="BOS127:BOS130" si="8733">BOO127+BOP127-BOQ127+BOR127</f>
        <v>0</v>
      </c>
      <c r="BOT127" s="1109"/>
      <c r="BOU127" s="1109"/>
      <c r="BOV127" s="1109"/>
      <c r="BOW127" s="1109"/>
      <c r="BOX127" s="1109"/>
      <c r="BOY127" s="1111"/>
      <c r="BOZ127" s="1112">
        <f t="shared" ref="BOZ127:BOZ130" si="8734">BOT127+BOU127-BOV127+BOW127-BOX127+BOY127</f>
        <v>0</v>
      </c>
      <c r="BPA127" s="1126"/>
      <c r="BPB127" s="1110"/>
      <c r="BPD127" s="1121"/>
      <c r="BPE127" s="1109"/>
      <c r="BPF127" s="1109"/>
      <c r="BPG127" s="1109"/>
      <c r="BPH127" s="1112">
        <f t="shared" ref="BPH127:BPH130" si="8735">BPD127+BPE127-BPF127+BPG127</f>
        <v>0</v>
      </c>
      <c r="BPI127" s="1109"/>
      <c r="BPJ127" s="1109"/>
      <c r="BPK127" s="1109"/>
      <c r="BPL127" s="1109"/>
      <c r="BPM127" s="1109"/>
      <c r="BPN127" s="1111"/>
      <c r="BPO127" s="1112">
        <f t="shared" ref="BPO127:BPO130" si="8736">BPI127+BPJ127-BPK127+BPL127-BPM127+BPN127</f>
        <v>0</v>
      </c>
      <c r="BPP127" s="1126"/>
      <c r="BPQ127" s="1110"/>
      <c r="BPS127" s="1121"/>
      <c r="BPT127" s="1109"/>
      <c r="BPU127" s="1109"/>
      <c r="BPV127" s="1109"/>
      <c r="BPW127" s="1112">
        <f t="shared" ref="BPW127:BPW130" si="8737">BPS127+BPT127-BPU127+BPV127</f>
        <v>0</v>
      </c>
      <c r="BPX127" s="1109"/>
      <c r="BPY127" s="1109"/>
      <c r="BPZ127" s="1109"/>
      <c r="BQA127" s="1109"/>
      <c r="BQB127" s="1109"/>
      <c r="BQC127" s="1111"/>
      <c r="BQD127" s="1112">
        <f t="shared" ref="BQD127:BQD130" si="8738">BPX127+BPY127-BPZ127+BQA127-BQB127+BQC127</f>
        <v>0</v>
      </c>
      <c r="BQE127" s="1126"/>
      <c r="BQF127" s="1110"/>
      <c r="BQH127" s="1121"/>
      <c r="BQI127" s="1109"/>
      <c r="BQJ127" s="1109"/>
      <c r="BQK127" s="1109"/>
      <c r="BQL127" s="1112">
        <f t="shared" ref="BQL127:BQL130" si="8739">BQH127+BQI127-BQJ127+BQK127</f>
        <v>0</v>
      </c>
      <c r="BQM127" s="1109"/>
      <c r="BQN127" s="1109"/>
      <c r="BQO127" s="1109"/>
      <c r="BQP127" s="1109"/>
      <c r="BQQ127" s="1109"/>
      <c r="BQR127" s="1111"/>
      <c r="BQS127" s="1112">
        <f t="shared" ref="BQS127:BQS130" si="8740">BQM127+BQN127-BQO127+BQP127-BQQ127+BQR127</f>
        <v>0</v>
      </c>
      <c r="BQT127" s="1126"/>
      <c r="BQU127" s="1110"/>
      <c r="BQW127" s="1121"/>
      <c r="BQX127" s="1109"/>
      <c r="BQY127" s="1109"/>
      <c r="BQZ127" s="1109"/>
      <c r="BRA127" s="1112">
        <f t="shared" ref="BRA127:BRA130" si="8741">BQW127+BQX127-BQY127+BQZ127</f>
        <v>0</v>
      </c>
      <c r="BRB127" s="1109"/>
      <c r="BRC127" s="1109"/>
      <c r="BRD127" s="1109"/>
      <c r="BRE127" s="1109"/>
      <c r="BRF127" s="1109"/>
      <c r="BRG127" s="1111"/>
      <c r="BRH127" s="1112">
        <f t="shared" ref="BRH127:BRH130" si="8742">BRB127+BRC127-BRD127+BRE127-BRF127+BRG127</f>
        <v>0</v>
      </c>
      <c r="BRI127" s="1126"/>
      <c r="BRJ127" s="1110"/>
      <c r="BRL127" s="1121"/>
      <c r="BRM127" s="1109"/>
      <c r="BRN127" s="1109"/>
      <c r="BRO127" s="1109"/>
      <c r="BRP127" s="1112">
        <f t="shared" ref="BRP127:BRP130" si="8743">BRL127+BRM127-BRN127+BRO127</f>
        <v>0</v>
      </c>
      <c r="BRQ127" s="1109"/>
      <c r="BRR127" s="1109"/>
      <c r="BRS127" s="1109"/>
      <c r="BRT127" s="1109"/>
      <c r="BRU127" s="1109"/>
      <c r="BRV127" s="1111"/>
      <c r="BRW127" s="1112">
        <f t="shared" ref="BRW127:BRW130" si="8744">BRQ127+BRR127-BRS127+BRT127-BRU127+BRV127</f>
        <v>0</v>
      </c>
      <c r="BRX127" s="1126"/>
      <c r="BRY127" s="1110"/>
      <c r="BSA127" s="1121"/>
      <c r="BSB127" s="1109"/>
      <c r="BSC127" s="1109"/>
      <c r="BSD127" s="1109"/>
      <c r="BSE127" s="1112">
        <f t="shared" ref="BSE127:BSE130" si="8745">BSA127+BSB127-BSC127+BSD127</f>
        <v>0</v>
      </c>
      <c r="BSF127" s="1109"/>
      <c r="BSG127" s="1109"/>
      <c r="BSH127" s="1109"/>
      <c r="BSI127" s="1109"/>
      <c r="BSJ127" s="1109"/>
      <c r="BSK127" s="1111"/>
      <c r="BSL127" s="1112">
        <f t="shared" ref="BSL127:BSL130" si="8746">BSF127+BSG127-BSH127+BSI127-BSJ127+BSK127</f>
        <v>0</v>
      </c>
      <c r="BSM127" s="1126"/>
      <c r="BSN127" s="1110"/>
      <c r="BSP127" s="1121"/>
      <c r="BSQ127" s="1109"/>
      <c r="BSR127" s="1109"/>
      <c r="BSS127" s="1109"/>
      <c r="BST127" s="1112">
        <f t="shared" ref="BST127:BST130" si="8747">BSP127+BSQ127-BSR127+BSS127</f>
        <v>0</v>
      </c>
      <c r="BSU127" s="1109"/>
      <c r="BSV127" s="1109"/>
      <c r="BSW127" s="1109"/>
      <c r="BSX127" s="1109"/>
      <c r="BSY127" s="1109"/>
      <c r="BSZ127" s="1111"/>
      <c r="BTA127" s="1112">
        <f t="shared" ref="BTA127:BTA130" si="8748">BSU127+BSV127-BSW127+BSX127-BSY127+BSZ127</f>
        <v>0</v>
      </c>
      <c r="BTB127" s="1126"/>
      <c r="BTC127" s="1110"/>
      <c r="BTE127" s="1121"/>
      <c r="BTF127" s="1109"/>
      <c r="BTG127" s="1109"/>
      <c r="BTH127" s="1109"/>
      <c r="BTI127" s="1112">
        <f t="shared" ref="BTI127:BTI130" si="8749">BTE127+BTF127-BTG127+BTH127</f>
        <v>0</v>
      </c>
      <c r="BTJ127" s="1109"/>
      <c r="BTK127" s="1109"/>
      <c r="BTL127" s="1109"/>
      <c r="BTM127" s="1109"/>
      <c r="BTN127" s="1109"/>
      <c r="BTO127" s="1111"/>
      <c r="BTP127" s="1112">
        <f t="shared" ref="BTP127:BTP130" si="8750">BTJ127+BTK127-BTL127+BTM127-BTN127+BTO127</f>
        <v>0</v>
      </c>
      <c r="BTQ127" s="1126"/>
      <c r="BTR127" s="1110"/>
      <c r="BTT127" s="1121"/>
      <c r="BTU127" s="1109"/>
      <c r="BTV127" s="1109"/>
      <c r="BTW127" s="1109"/>
      <c r="BTX127" s="1112">
        <f t="shared" ref="BTX127:BTX130" si="8751">BTT127+BTU127-BTV127+BTW127</f>
        <v>0</v>
      </c>
      <c r="BTY127" s="1109"/>
      <c r="BTZ127" s="1109"/>
      <c r="BUA127" s="1109"/>
      <c r="BUB127" s="1109"/>
      <c r="BUC127" s="1109"/>
      <c r="BUD127" s="1111"/>
      <c r="BUE127" s="1112">
        <f t="shared" ref="BUE127:BUE130" si="8752">BTY127+BTZ127-BUA127+BUB127-BUC127+BUD127</f>
        <v>0</v>
      </c>
      <c r="BUF127" s="1126"/>
      <c r="BUG127" s="1110"/>
      <c r="BUI127" s="1121"/>
      <c r="BUJ127" s="1109"/>
      <c r="BUK127" s="1109"/>
      <c r="BUL127" s="1109"/>
      <c r="BUM127" s="1112">
        <f t="shared" ref="BUM127:BUM130" si="8753">BUI127+BUJ127-BUK127+BUL127</f>
        <v>0</v>
      </c>
      <c r="BUN127" s="1109"/>
      <c r="BUO127" s="1109"/>
      <c r="BUP127" s="1109"/>
      <c r="BUQ127" s="1109"/>
      <c r="BUR127" s="1109"/>
      <c r="BUS127" s="1111"/>
      <c r="BUT127" s="1112">
        <f t="shared" ref="BUT127:BUT130" si="8754">BUN127+BUO127-BUP127+BUQ127-BUR127+BUS127</f>
        <v>0</v>
      </c>
      <c r="BUU127" s="1126"/>
      <c r="BUV127" s="1110"/>
      <c r="BUX127" s="1121"/>
      <c r="BUY127" s="1109"/>
      <c r="BUZ127" s="1109"/>
      <c r="BVA127" s="1109"/>
      <c r="BVB127" s="1112">
        <f t="shared" ref="BVB127:BVB130" si="8755">BUX127+BUY127-BUZ127+BVA127</f>
        <v>0</v>
      </c>
      <c r="BVC127" s="1109"/>
      <c r="BVD127" s="1109"/>
      <c r="BVE127" s="1109"/>
      <c r="BVF127" s="1109"/>
      <c r="BVG127" s="1109"/>
      <c r="BVH127" s="1111"/>
      <c r="BVI127" s="1112">
        <f t="shared" ref="BVI127:BVI130" si="8756">BVC127+BVD127-BVE127+BVF127-BVG127+BVH127</f>
        <v>0</v>
      </c>
      <c r="BVJ127" s="1126"/>
      <c r="BVK127" s="1110"/>
      <c r="BVM127" s="1121"/>
      <c r="BVN127" s="1109"/>
      <c r="BVO127" s="1109"/>
      <c r="BVP127" s="1109"/>
      <c r="BVQ127" s="1112">
        <f t="shared" ref="BVQ127:BVQ130" si="8757">BVM127+BVN127-BVO127+BVP127</f>
        <v>0</v>
      </c>
      <c r="BVR127" s="1109"/>
      <c r="BVS127" s="1109"/>
      <c r="BVT127" s="1109"/>
      <c r="BVU127" s="1109"/>
      <c r="BVV127" s="1109"/>
      <c r="BVW127" s="1111"/>
      <c r="BVX127" s="1112">
        <f t="shared" ref="BVX127:BVX130" si="8758">BVR127+BVS127-BVT127+BVU127-BVV127+BVW127</f>
        <v>0</v>
      </c>
      <c r="BVY127" s="1126"/>
      <c r="BVZ127" s="1110"/>
      <c r="BWB127" s="1121"/>
      <c r="BWC127" s="1109"/>
      <c r="BWD127" s="1109"/>
      <c r="BWE127" s="1109"/>
      <c r="BWF127" s="1112">
        <f t="shared" ref="BWF127:BWF130" si="8759">BWB127+BWC127-BWD127+BWE127</f>
        <v>0</v>
      </c>
      <c r="BWG127" s="1109"/>
      <c r="BWH127" s="1109"/>
      <c r="BWI127" s="1109"/>
      <c r="BWJ127" s="1109"/>
      <c r="BWK127" s="1109"/>
      <c r="BWL127" s="1111"/>
      <c r="BWM127" s="1112">
        <f t="shared" ref="BWM127:BWM130" si="8760">BWG127+BWH127-BWI127+BWJ127-BWK127+BWL127</f>
        <v>0</v>
      </c>
      <c r="BWN127" s="1126"/>
      <c r="BWO127" s="1110"/>
    </row>
    <row r="128" spans="2:1965" ht="15" customHeight="1" x14ac:dyDescent="0.2">
      <c r="B128" s="1114" t="s">
        <v>785</v>
      </c>
      <c r="C128" s="1109"/>
      <c r="D128" s="1109"/>
      <c r="E128" s="1109"/>
      <c r="F128" s="1109"/>
      <c r="G128" s="1112">
        <f t="shared" si="8499"/>
        <v>0</v>
      </c>
      <c r="H128" s="1109"/>
      <c r="I128" s="1109"/>
      <c r="J128" s="1109"/>
      <c r="K128" s="1109"/>
      <c r="L128" s="1109"/>
      <c r="M128" s="1111"/>
      <c r="N128" s="1112">
        <f t="shared" si="8500"/>
        <v>0</v>
      </c>
      <c r="O128" s="1126"/>
      <c r="P128" s="1110"/>
      <c r="Q128" s="1109"/>
      <c r="R128" s="1109"/>
      <c r="S128" s="1109"/>
      <c r="T128" s="1109"/>
      <c r="U128" s="1112">
        <f t="shared" si="8501"/>
        <v>0</v>
      </c>
      <c r="V128" s="1109"/>
      <c r="W128" s="1109"/>
      <c r="X128" s="1109"/>
      <c r="Y128" s="1109"/>
      <c r="Z128" s="1109"/>
      <c r="AA128" s="1111"/>
      <c r="AB128" s="1112">
        <f t="shared" si="8502"/>
        <v>0</v>
      </c>
      <c r="AC128" s="1126"/>
      <c r="AD128" s="1110"/>
      <c r="AF128" s="1121"/>
      <c r="AG128" s="1109"/>
      <c r="AH128" s="1109"/>
      <c r="AI128" s="1109"/>
      <c r="AJ128" s="1112">
        <f t="shared" si="8503"/>
        <v>0</v>
      </c>
      <c r="AK128" s="1109"/>
      <c r="AL128" s="1109"/>
      <c r="AM128" s="1109"/>
      <c r="AN128" s="1109"/>
      <c r="AO128" s="1109"/>
      <c r="AP128" s="1111"/>
      <c r="AQ128" s="1112">
        <f t="shared" si="8504"/>
        <v>0</v>
      </c>
      <c r="AR128" s="1126"/>
      <c r="AS128" s="1110"/>
      <c r="AU128" s="1121"/>
      <c r="AV128" s="1109"/>
      <c r="AW128" s="1109"/>
      <c r="AX128" s="1109"/>
      <c r="AY128" s="1112">
        <f t="shared" si="8505"/>
        <v>0</v>
      </c>
      <c r="AZ128" s="1109"/>
      <c r="BA128" s="1109"/>
      <c r="BB128" s="1109"/>
      <c r="BC128" s="1109"/>
      <c r="BD128" s="1109"/>
      <c r="BE128" s="1111"/>
      <c r="BF128" s="1112">
        <f t="shared" si="8506"/>
        <v>0</v>
      </c>
      <c r="BG128" s="1126"/>
      <c r="BH128" s="1110"/>
      <c r="BJ128" s="1121"/>
      <c r="BK128" s="1109"/>
      <c r="BL128" s="1109"/>
      <c r="BM128" s="1109"/>
      <c r="BN128" s="1112">
        <f t="shared" si="8507"/>
        <v>0</v>
      </c>
      <c r="BO128" s="1109"/>
      <c r="BP128" s="1109"/>
      <c r="BQ128" s="1109"/>
      <c r="BR128" s="1109"/>
      <c r="BS128" s="1109"/>
      <c r="BT128" s="1111"/>
      <c r="BU128" s="1112">
        <f t="shared" si="8508"/>
        <v>0</v>
      </c>
      <c r="BV128" s="1126"/>
      <c r="BW128" s="1110"/>
      <c r="BY128" s="1121"/>
      <c r="BZ128" s="1109"/>
      <c r="CA128" s="1109"/>
      <c r="CB128" s="1109"/>
      <c r="CC128" s="1112">
        <f t="shared" si="8509"/>
        <v>0</v>
      </c>
      <c r="CD128" s="1109"/>
      <c r="CE128" s="1109"/>
      <c r="CF128" s="1109"/>
      <c r="CG128" s="1109"/>
      <c r="CH128" s="1109"/>
      <c r="CI128" s="1111"/>
      <c r="CJ128" s="1112">
        <f t="shared" si="8510"/>
        <v>0</v>
      </c>
      <c r="CK128" s="1126"/>
      <c r="CL128" s="1110"/>
      <c r="CN128" s="1121"/>
      <c r="CO128" s="1109"/>
      <c r="CP128" s="1109"/>
      <c r="CQ128" s="1109"/>
      <c r="CR128" s="1112">
        <f t="shared" si="8511"/>
        <v>0</v>
      </c>
      <c r="CS128" s="1109"/>
      <c r="CT128" s="1109"/>
      <c r="CU128" s="1109"/>
      <c r="CV128" s="1109"/>
      <c r="CW128" s="1109"/>
      <c r="CX128" s="1111"/>
      <c r="CY128" s="1112">
        <f t="shared" si="8512"/>
        <v>0</v>
      </c>
      <c r="CZ128" s="1126"/>
      <c r="DA128" s="1110"/>
      <c r="DC128" s="1121"/>
      <c r="DD128" s="1109"/>
      <c r="DE128" s="1109"/>
      <c r="DF128" s="1109"/>
      <c r="DG128" s="1112">
        <f t="shared" si="8513"/>
        <v>0</v>
      </c>
      <c r="DH128" s="1109"/>
      <c r="DI128" s="1109"/>
      <c r="DJ128" s="1109"/>
      <c r="DK128" s="1109"/>
      <c r="DL128" s="1109"/>
      <c r="DM128" s="1111"/>
      <c r="DN128" s="1112">
        <f t="shared" si="8514"/>
        <v>0</v>
      </c>
      <c r="DO128" s="1126"/>
      <c r="DP128" s="1110"/>
      <c r="DR128" s="1121"/>
      <c r="DS128" s="1109"/>
      <c r="DT128" s="1109"/>
      <c r="DU128" s="1109"/>
      <c r="DV128" s="1112">
        <f t="shared" si="8515"/>
        <v>0</v>
      </c>
      <c r="DW128" s="1109"/>
      <c r="DX128" s="1109"/>
      <c r="DY128" s="1109"/>
      <c r="DZ128" s="1109"/>
      <c r="EA128" s="1109"/>
      <c r="EB128" s="1111"/>
      <c r="EC128" s="1112">
        <f t="shared" si="8516"/>
        <v>0</v>
      </c>
      <c r="ED128" s="1126"/>
      <c r="EE128" s="1110"/>
      <c r="EG128" s="1121"/>
      <c r="EH128" s="1109"/>
      <c r="EI128" s="1109"/>
      <c r="EJ128" s="1109"/>
      <c r="EK128" s="1112">
        <f t="shared" si="8517"/>
        <v>0</v>
      </c>
      <c r="EL128" s="1109"/>
      <c r="EM128" s="1109"/>
      <c r="EN128" s="1109"/>
      <c r="EO128" s="1109"/>
      <c r="EP128" s="1109"/>
      <c r="EQ128" s="1111"/>
      <c r="ER128" s="1112">
        <f t="shared" si="8518"/>
        <v>0</v>
      </c>
      <c r="ES128" s="1126"/>
      <c r="ET128" s="1110"/>
      <c r="EV128" s="1121"/>
      <c r="EW128" s="1109"/>
      <c r="EX128" s="1109"/>
      <c r="EY128" s="1109"/>
      <c r="EZ128" s="1112">
        <f t="shared" si="8519"/>
        <v>0</v>
      </c>
      <c r="FA128" s="1109"/>
      <c r="FB128" s="1109"/>
      <c r="FC128" s="1109"/>
      <c r="FD128" s="1109"/>
      <c r="FE128" s="1109"/>
      <c r="FF128" s="1111"/>
      <c r="FG128" s="1112">
        <f t="shared" si="8520"/>
        <v>0</v>
      </c>
      <c r="FH128" s="1126"/>
      <c r="FI128" s="1110"/>
      <c r="FK128" s="1121"/>
      <c r="FL128" s="1109"/>
      <c r="FM128" s="1109"/>
      <c r="FN128" s="1109"/>
      <c r="FO128" s="1112">
        <f t="shared" si="8521"/>
        <v>0</v>
      </c>
      <c r="FP128" s="1109"/>
      <c r="FQ128" s="1109"/>
      <c r="FR128" s="1109"/>
      <c r="FS128" s="1109"/>
      <c r="FT128" s="1109"/>
      <c r="FU128" s="1111"/>
      <c r="FV128" s="1112">
        <f t="shared" si="8522"/>
        <v>0</v>
      </c>
      <c r="FW128" s="1126"/>
      <c r="FX128" s="1110"/>
      <c r="FZ128" s="1121"/>
      <c r="GA128" s="1109"/>
      <c r="GB128" s="1109"/>
      <c r="GC128" s="1109"/>
      <c r="GD128" s="1112">
        <f t="shared" si="8523"/>
        <v>0</v>
      </c>
      <c r="GE128" s="1109"/>
      <c r="GF128" s="1109"/>
      <c r="GG128" s="1109"/>
      <c r="GH128" s="1109"/>
      <c r="GI128" s="1109"/>
      <c r="GJ128" s="1111"/>
      <c r="GK128" s="1112">
        <f t="shared" si="8524"/>
        <v>0</v>
      </c>
      <c r="GL128" s="1126"/>
      <c r="GM128" s="1110"/>
      <c r="GO128" s="1121"/>
      <c r="GP128" s="1109"/>
      <c r="GQ128" s="1109"/>
      <c r="GR128" s="1109"/>
      <c r="GS128" s="1112">
        <f t="shared" si="8525"/>
        <v>0</v>
      </c>
      <c r="GT128" s="1109"/>
      <c r="GU128" s="1109"/>
      <c r="GV128" s="1109"/>
      <c r="GW128" s="1109"/>
      <c r="GX128" s="1109"/>
      <c r="GY128" s="1111"/>
      <c r="GZ128" s="1112">
        <f t="shared" si="8526"/>
        <v>0</v>
      </c>
      <c r="HA128" s="1126"/>
      <c r="HB128" s="1110"/>
      <c r="HD128" s="1121"/>
      <c r="HE128" s="1109"/>
      <c r="HF128" s="1109"/>
      <c r="HG128" s="1109"/>
      <c r="HH128" s="1112">
        <f t="shared" si="8527"/>
        <v>0</v>
      </c>
      <c r="HI128" s="1109"/>
      <c r="HJ128" s="1109"/>
      <c r="HK128" s="1109"/>
      <c r="HL128" s="1109"/>
      <c r="HM128" s="1109"/>
      <c r="HN128" s="1111"/>
      <c r="HO128" s="1112">
        <f t="shared" si="8528"/>
        <v>0</v>
      </c>
      <c r="HP128" s="1126"/>
      <c r="HQ128" s="1110"/>
      <c r="HS128" s="1121"/>
      <c r="HT128" s="1109"/>
      <c r="HU128" s="1109"/>
      <c r="HV128" s="1109"/>
      <c r="HW128" s="1112">
        <f t="shared" si="8529"/>
        <v>0</v>
      </c>
      <c r="HX128" s="1109"/>
      <c r="HY128" s="1109"/>
      <c r="HZ128" s="1109"/>
      <c r="IA128" s="1109"/>
      <c r="IB128" s="1109"/>
      <c r="IC128" s="1111"/>
      <c r="ID128" s="1112">
        <f t="shared" si="8530"/>
        <v>0</v>
      </c>
      <c r="IE128" s="1126"/>
      <c r="IF128" s="1110"/>
      <c r="IH128" s="1121"/>
      <c r="II128" s="1109"/>
      <c r="IJ128" s="1109"/>
      <c r="IK128" s="1109"/>
      <c r="IL128" s="1112">
        <f t="shared" si="8531"/>
        <v>0</v>
      </c>
      <c r="IM128" s="1109"/>
      <c r="IN128" s="1109"/>
      <c r="IO128" s="1109"/>
      <c r="IP128" s="1109"/>
      <c r="IQ128" s="1109"/>
      <c r="IR128" s="1111"/>
      <c r="IS128" s="1112">
        <f t="shared" si="8532"/>
        <v>0</v>
      </c>
      <c r="IT128" s="1126"/>
      <c r="IU128" s="1110"/>
      <c r="IW128" s="1121"/>
      <c r="IX128" s="1109"/>
      <c r="IY128" s="1109"/>
      <c r="IZ128" s="1109"/>
      <c r="JA128" s="1112">
        <f t="shared" si="8533"/>
        <v>0</v>
      </c>
      <c r="JB128" s="1109"/>
      <c r="JC128" s="1109"/>
      <c r="JD128" s="1109"/>
      <c r="JE128" s="1109"/>
      <c r="JF128" s="1109"/>
      <c r="JG128" s="1111"/>
      <c r="JH128" s="1112">
        <f t="shared" si="8534"/>
        <v>0</v>
      </c>
      <c r="JI128" s="1126"/>
      <c r="JJ128" s="1110"/>
      <c r="JL128" s="1121"/>
      <c r="JM128" s="1109"/>
      <c r="JN128" s="1109"/>
      <c r="JO128" s="1109"/>
      <c r="JP128" s="1112">
        <f t="shared" si="8535"/>
        <v>0</v>
      </c>
      <c r="JQ128" s="1109"/>
      <c r="JR128" s="1109"/>
      <c r="JS128" s="1109"/>
      <c r="JT128" s="1109"/>
      <c r="JU128" s="1109"/>
      <c r="JV128" s="1111"/>
      <c r="JW128" s="1112">
        <f t="shared" si="8536"/>
        <v>0</v>
      </c>
      <c r="JX128" s="1126"/>
      <c r="JY128" s="1110"/>
      <c r="KA128" s="1121"/>
      <c r="KB128" s="1109"/>
      <c r="KC128" s="1109"/>
      <c r="KD128" s="1109"/>
      <c r="KE128" s="1112">
        <f t="shared" si="8537"/>
        <v>0</v>
      </c>
      <c r="KF128" s="1109"/>
      <c r="KG128" s="1109"/>
      <c r="KH128" s="1109"/>
      <c r="KI128" s="1109"/>
      <c r="KJ128" s="1109"/>
      <c r="KK128" s="1111"/>
      <c r="KL128" s="1112">
        <f t="shared" si="8538"/>
        <v>0</v>
      </c>
      <c r="KM128" s="1126"/>
      <c r="KN128" s="1110"/>
      <c r="KP128" s="1121"/>
      <c r="KQ128" s="1109"/>
      <c r="KR128" s="1109"/>
      <c r="KS128" s="1109"/>
      <c r="KT128" s="1112">
        <f t="shared" si="8539"/>
        <v>0</v>
      </c>
      <c r="KU128" s="1109"/>
      <c r="KV128" s="1109"/>
      <c r="KW128" s="1109"/>
      <c r="KX128" s="1109"/>
      <c r="KY128" s="1109"/>
      <c r="KZ128" s="1111"/>
      <c r="LA128" s="1112">
        <f t="shared" si="8540"/>
        <v>0</v>
      </c>
      <c r="LB128" s="1126"/>
      <c r="LC128" s="1110"/>
      <c r="LE128" s="1121"/>
      <c r="LF128" s="1109"/>
      <c r="LG128" s="1109"/>
      <c r="LH128" s="1109"/>
      <c r="LI128" s="1112">
        <f t="shared" si="8541"/>
        <v>0</v>
      </c>
      <c r="LJ128" s="1109"/>
      <c r="LK128" s="1109"/>
      <c r="LL128" s="1109"/>
      <c r="LM128" s="1109"/>
      <c r="LN128" s="1109"/>
      <c r="LO128" s="1111"/>
      <c r="LP128" s="1112">
        <f t="shared" si="8542"/>
        <v>0</v>
      </c>
      <c r="LQ128" s="1126"/>
      <c r="LR128" s="1110"/>
      <c r="LT128" s="1121"/>
      <c r="LU128" s="1109"/>
      <c r="LV128" s="1109"/>
      <c r="LW128" s="1109"/>
      <c r="LX128" s="1112">
        <f t="shared" si="8543"/>
        <v>0</v>
      </c>
      <c r="LY128" s="1109"/>
      <c r="LZ128" s="1109"/>
      <c r="MA128" s="1109"/>
      <c r="MB128" s="1109"/>
      <c r="MC128" s="1109"/>
      <c r="MD128" s="1111"/>
      <c r="ME128" s="1112">
        <f t="shared" si="8544"/>
        <v>0</v>
      </c>
      <c r="MF128" s="1126"/>
      <c r="MG128" s="1110"/>
      <c r="MI128" s="1121"/>
      <c r="MJ128" s="1109"/>
      <c r="MK128" s="1109"/>
      <c r="ML128" s="1109"/>
      <c r="MM128" s="1112">
        <f t="shared" si="8545"/>
        <v>0</v>
      </c>
      <c r="MN128" s="1109"/>
      <c r="MO128" s="1109"/>
      <c r="MP128" s="1109"/>
      <c r="MQ128" s="1109"/>
      <c r="MR128" s="1109"/>
      <c r="MS128" s="1111"/>
      <c r="MT128" s="1112">
        <f t="shared" si="8546"/>
        <v>0</v>
      </c>
      <c r="MU128" s="1126"/>
      <c r="MV128" s="1110"/>
      <c r="MX128" s="1121"/>
      <c r="MY128" s="1109"/>
      <c r="MZ128" s="1109"/>
      <c r="NA128" s="1109"/>
      <c r="NB128" s="1112">
        <f t="shared" si="8547"/>
        <v>0</v>
      </c>
      <c r="NC128" s="1109"/>
      <c r="ND128" s="1109"/>
      <c r="NE128" s="1109"/>
      <c r="NF128" s="1109"/>
      <c r="NG128" s="1109"/>
      <c r="NH128" s="1111"/>
      <c r="NI128" s="1112">
        <f t="shared" si="8548"/>
        <v>0</v>
      </c>
      <c r="NJ128" s="1126"/>
      <c r="NK128" s="1110"/>
      <c r="NM128" s="1121"/>
      <c r="NN128" s="1109"/>
      <c r="NO128" s="1109"/>
      <c r="NP128" s="1109"/>
      <c r="NQ128" s="1112">
        <f t="shared" si="8549"/>
        <v>0</v>
      </c>
      <c r="NR128" s="1109"/>
      <c r="NS128" s="1109"/>
      <c r="NT128" s="1109"/>
      <c r="NU128" s="1109"/>
      <c r="NV128" s="1109"/>
      <c r="NW128" s="1111"/>
      <c r="NX128" s="1112">
        <f t="shared" si="8550"/>
        <v>0</v>
      </c>
      <c r="NY128" s="1126"/>
      <c r="NZ128" s="1110"/>
      <c r="OB128" s="1121"/>
      <c r="OC128" s="1109"/>
      <c r="OD128" s="1109"/>
      <c r="OE128" s="1109"/>
      <c r="OF128" s="1112">
        <f t="shared" si="8551"/>
        <v>0</v>
      </c>
      <c r="OG128" s="1109"/>
      <c r="OH128" s="1109"/>
      <c r="OI128" s="1109"/>
      <c r="OJ128" s="1109"/>
      <c r="OK128" s="1109"/>
      <c r="OL128" s="1111"/>
      <c r="OM128" s="1112">
        <f t="shared" si="8552"/>
        <v>0</v>
      </c>
      <c r="ON128" s="1126"/>
      <c r="OO128" s="1110"/>
      <c r="OQ128" s="1121"/>
      <c r="OR128" s="1109"/>
      <c r="OS128" s="1109"/>
      <c r="OT128" s="1109"/>
      <c r="OU128" s="1112">
        <f t="shared" si="8553"/>
        <v>0</v>
      </c>
      <c r="OV128" s="1109"/>
      <c r="OW128" s="1109"/>
      <c r="OX128" s="1109"/>
      <c r="OY128" s="1109"/>
      <c r="OZ128" s="1109"/>
      <c r="PA128" s="1111"/>
      <c r="PB128" s="1112">
        <f t="shared" si="8554"/>
        <v>0</v>
      </c>
      <c r="PC128" s="1126"/>
      <c r="PD128" s="1110"/>
      <c r="PF128" s="1121"/>
      <c r="PG128" s="1109"/>
      <c r="PH128" s="1109"/>
      <c r="PI128" s="1109"/>
      <c r="PJ128" s="1112">
        <f t="shared" si="8555"/>
        <v>0</v>
      </c>
      <c r="PK128" s="1109"/>
      <c r="PL128" s="1109"/>
      <c r="PM128" s="1109"/>
      <c r="PN128" s="1109"/>
      <c r="PO128" s="1109"/>
      <c r="PP128" s="1111"/>
      <c r="PQ128" s="1112">
        <f t="shared" si="8556"/>
        <v>0</v>
      </c>
      <c r="PR128" s="1126"/>
      <c r="PS128" s="1110"/>
      <c r="PU128" s="1121"/>
      <c r="PV128" s="1109"/>
      <c r="PW128" s="1109"/>
      <c r="PX128" s="1109"/>
      <c r="PY128" s="1112">
        <f t="shared" si="8557"/>
        <v>0</v>
      </c>
      <c r="PZ128" s="1109"/>
      <c r="QA128" s="1109"/>
      <c r="QB128" s="1109"/>
      <c r="QC128" s="1109"/>
      <c r="QD128" s="1109"/>
      <c r="QE128" s="1111"/>
      <c r="QF128" s="1112">
        <f t="shared" si="8558"/>
        <v>0</v>
      </c>
      <c r="QG128" s="1126"/>
      <c r="QH128" s="1110"/>
      <c r="QJ128" s="1121"/>
      <c r="QK128" s="1109"/>
      <c r="QL128" s="1109"/>
      <c r="QM128" s="1109"/>
      <c r="QN128" s="1112">
        <f t="shared" si="8559"/>
        <v>0</v>
      </c>
      <c r="QO128" s="1109"/>
      <c r="QP128" s="1109"/>
      <c r="QQ128" s="1109"/>
      <c r="QR128" s="1109"/>
      <c r="QS128" s="1109"/>
      <c r="QT128" s="1111"/>
      <c r="QU128" s="1112">
        <f t="shared" si="8560"/>
        <v>0</v>
      </c>
      <c r="QV128" s="1126"/>
      <c r="QW128" s="1110"/>
      <c r="QY128" s="1121"/>
      <c r="QZ128" s="1109"/>
      <c r="RA128" s="1109"/>
      <c r="RB128" s="1109"/>
      <c r="RC128" s="1112">
        <f t="shared" si="8561"/>
        <v>0</v>
      </c>
      <c r="RD128" s="1109"/>
      <c r="RE128" s="1109"/>
      <c r="RF128" s="1109"/>
      <c r="RG128" s="1109"/>
      <c r="RH128" s="1109"/>
      <c r="RI128" s="1111"/>
      <c r="RJ128" s="1112">
        <f t="shared" si="8562"/>
        <v>0</v>
      </c>
      <c r="RK128" s="1126"/>
      <c r="RL128" s="1110"/>
      <c r="RN128" s="1121"/>
      <c r="RO128" s="1109"/>
      <c r="RP128" s="1109"/>
      <c r="RQ128" s="1109"/>
      <c r="RR128" s="1112">
        <f t="shared" si="8563"/>
        <v>0</v>
      </c>
      <c r="RS128" s="1109"/>
      <c r="RT128" s="1109"/>
      <c r="RU128" s="1109"/>
      <c r="RV128" s="1109"/>
      <c r="RW128" s="1109"/>
      <c r="RX128" s="1111"/>
      <c r="RY128" s="1112">
        <f t="shared" si="8564"/>
        <v>0</v>
      </c>
      <c r="RZ128" s="1126"/>
      <c r="SA128" s="1110"/>
      <c r="SC128" s="1121"/>
      <c r="SD128" s="1109"/>
      <c r="SE128" s="1109"/>
      <c r="SF128" s="1109"/>
      <c r="SG128" s="1112">
        <f t="shared" si="8565"/>
        <v>0</v>
      </c>
      <c r="SH128" s="1109"/>
      <c r="SI128" s="1109"/>
      <c r="SJ128" s="1109"/>
      <c r="SK128" s="1109"/>
      <c r="SL128" s="1109"/>
      <c r="SM128" s="1111"/>
      <c r="SN128" s="1112">
        <f t="shared" si="8566"/>
        <v>0</v>
      </c>
      <c r="SO128" s="1126"/>
      <c r="SP128" s="1110"/>
      <c r="SR128" s="1121"/>
      <c r="SS128" s="1109"/>
      <c r="ST128" s="1109"/>
      <c r="SU128" s="1109"/>
      <c r="SV128" s="1112">
        <f t="shared" si="8567"/>
        <v>0</v>
      </c>
      <c r="SW128" s="1109"/>
      <c r="SX128" s="1109"/>
      <c r="SY128" s="1109"/>
      <c r="SZ128" s="1109"/>
      <c r="TA128" s="1109"/>
      <c r="TB128" s="1111"/>
      <c r="TC128" s="1112">
        <f t="shared" si="8568"/>
        <v>0</v>
      </c>
      <c r="TD128" s="1126"/>
      <c r="TE128" s="1110"/>
      <c r="TG128" s="1121"/>
      <c r="TH128" s="1109"/>
      <c r="TI128" s="1109"/>
      <c r="TJ128" s="1109"/>
      <c r="TK128" s="1112">
        <f t="shared" si="8569"/>
        <v>0</v>
      </c>
      <c r="TL128" s="1109"/>
      <c r="TM128" s="1109"/>
      <c r="TN128" s="1109"/>
      <c r="TO128" s="1109"/>
      <c r="TP128" s="1109"/>
      <c r="TQ128" s="1111"/>
      <c r="TR128" s="1112">
        <f t="shared" si="8570"/>
        <v>0</v>
      </c>
      <c r="TS128" s="1126"/>
      <c r="TT128" s="1110"/>
      <c r="TV128" s="1121"/>
      <c r="TW128" s="1109"/>
      <c r="TX128" s="1109"/>
      <c r="TY128" s="1109"/>
      <c r="TZ128" s="1112">
        <f t="shared" si="8571"/>
        <v>0</v>
      </c>
      <c r="UA128" s="1109"/>
      <c r="UB128" s="1109"/>
      <c r="UC128" s="1109"/>
      <c r="UD128" s="1109"/>
      <c r="UE128" s="1109"/>
      <c r="UF128" s="1111"/>
      <c r="UG128" s="1112">
        <f t="shared" si="8572"/>
        <v>0</v>
      </c>
      <c r="UH128" s="1126"/>
      <c r="UI128" s="1110"/>
      <c r="UK128" s="1121"/>
      <c r="UL128" s="1109"/>
      <c r="UM128" s="1109"/>
      <c r="UN128" s="1109"/>
      <c r="UO128" s="1112">
        <f t="shared" si="8573"/>
        <v>0</v>
      </c>
      <c r="UP128" s="1109"/>
      <c r="UQ128" s="1109"/>
      <c r="UR128" s="1109"/>
      <c r="US128" s="1109"/>
      <c r="UT128" s="1109"/>
      <c r="UU128" s="1111"/>
      <c r="UV128" s="1112">
        <f t="shared" si="8574"/>
        <v>0</v>
      </c>
      <c r="UW128" s="1126"/>
      <c r="UX128" s="1110"/>
      <c r="UZ128" s="1121"/>
      <c r="VA128" s="1109"/>
      <c r="VB128" s="1109"/>
      <c r="VC128" s="1109"/>
      <c r="VD128" s="1112">
        <f t="shared" si="8575"/>
        <v>0</v>
      </c>
      <c r="VE128" s="1109"/>
      <c r="VF128" s="1109"/>
      <c r="VG128" s="1109"/>
      <c r="VH128" s="1109"/>
      <c r="VI128" s="1109"/>
      <c r="VJ128" s="1111"/>
      <c r="VK128" s="1112">
        <f t="shared" si="8576"/>
        <v>0</v>
      </c>
      <c r="VL128" s="1126"/>
      <c r="VM128" s="1110"/>
      <c r="VO128" s="1121"/>
      <c r="VP128" s="1109"/>
      <c r="VQ128" s="1109"/>
      <c r="VR128" s="1109"/>
      <c r="VS128" s="1112">
        <f t="shared" si="8577"/>
        <v>0</v>
      </c>
      <c r="VT128" s="1109"/>
      <c r="VU128" s="1109"/>
      <c r="VV128" s="1109"/>
      <c r="VW128" s="1109"/>
      <c r="VX128" s="1109"/>
      <c r="VY128" s="1111"/>
      <c r="VZ128" s="1112">
        <f t="shared" si="8578"/>
        <v>0</v>
      </c>
      <c r="WA128" s="1126"/>
      <c r="WB128" s="1110"/>
      <c r="WD128" s="1121"/>
      <c r="WE128" s="1109"/>
      <c r="WF128" s="1109"/>
      <c r="WG128" s="1109"/>
      <c r="WH128" s="1112">
        <f t="shared" si="8579"/>
        <v>0</v>
      </c>
      <c r="WI128" s="1109"/>
      <c r="WJ128" s="1109"/>
      <c r="WK128" s="1109"/>
      <c r="WL128" s="1109"/>
      <c r="WM128" s="1109"/>
      <c r="WN128" s="1111"/>
      <c r="WO128" s="1112">
        <f t="shared" si="8580"/>
        <v>0</v>
      </c>
      <c r="WP128" s="1126"/>
      <c r="WQ128" s="1110"/>
      <c r="WS128" s="1121"/>
      <c r="WT128" s="1109"/>
      <c r="WU128" s="1109"/>
      <c r="WV128" s="1109"/>
      <c r="WW128" s="1112">
        <f t="shared" si="8581"/>
        <v>0</v>
      </c>
      <c r="WX128" s="1109"/>
      <c r="WY128" s="1109"/>
      <c r="WZ128" s="1109"/>
      <c r="XA128" s="1109"/>
      <c r="XB128" s="1109"/>
      <c r="XC128" s="1111"/>
      <c r="XD128" s="1112">
        <f t="shared" si="8582"/>
        <v>0</v>
      </c>
      <c r="XE128" s="1126"/>
      <c r="XF128" s="1110"/>
      <c r="XH128" s="1121"/>
      <c r="XI128" s="1109"/>
      <c r="XJ128" s="1109"/>
      <c r="XK128" s="1109"/>
      <c r="XL128" s="1112">
        <f t="shared" si="8583"/>
        <v>0</v>
      </c>
      <c r="XM128" s="1109"/>
      <c r="XN128" s="1109"/>
      <c r="XO128" s="1109"/>
      <c r="XP128" s="1109"/>
      <c r="XQ128" s="1109"/>
      <c r="XR128" s="1111"/>
      <c r="XS128" s="1112">
        <f t="shared" si="8584"/>
        <v>0</v>
      </c>
      <c r="XT128" s="1126"/>
      <c r="XU128" s="1110"/>
      <c r="XW128" s="1121"/>
      <c r="XX128" s="1109"/>
      <c r="XY128" s="1109"/>
      <c r="XZ128" s="1109"/>
      <c r="YA128" s="1112">
        <f t="shared" si="8585"/>
        <v>0</v>
      </c>
      <c r="YB128" s="1109"/>
      <c r="YC128" s="1109"/>
      <c r="YD128" s="1109"/>
      <c r="YE128" s="1109"/>
      <c r="YF128" s="1109"/>
      <c r="YG128" s="1111"/>
      <c r="YH128" s="1112">
        <f t="shared" si="8586"/>
        <v>0</v>
      </c>
      <c r="YI128" s="1126"/>
      <c r="YJ128" s="1110"/>
      <c r="YL128" s="1121"/>
      <c r="YM128" s="1109"/>
      <c r="YN128" s="1109"/>
      <c r="YO128" s="1109"/>
      <c r="YP128" s="1112">
        <f t="shared" si="8587"/>
        <v>0</v>
      </c>
      <c r="YQ128" s="1109"/>
      <c r="YR128" s="1109"/>
      <c r="YS128" s="1109"/>
      <c r="YT128" s="1109"/>
      <c r="YU128" s="1109"/>
      <c r="YV128" s="1111"/>
      <c r="YW128" s="1112">
        <f t="shared" si="8588"/>
        <v>0</v>
      </c>
      <c r="YX128" s="1126"/>
      <c r="YY128" s="1110"/>
      <c r="ZA128" s="1121"/>
      <c r="ZB128" s="1109"/>
      <c r="ZC128" s="1109"/>
      <c r="ZD128" s="1109"/>
      <c r="ZE128" s="1112">
        <f t="shared" si="8589"/>
        <v>0</v>
      </c>
      <c r="ZF128" s="1109"/>
      <c r="ZG128" s="1109"/>
      <c r="ZH128" s="1109"/>
      <c r="ZI128" s="1109"/>
      <c r="ZJ128" s="1109"/>
      <c r="ZK128" s="1111"/>
      <c r="ZL128" s="1112">
        <f t="shared" si="8590"/>
        <v>0</v>
      </c>
      <c r="ZM128" s="1126"/>
      <c r="ZN128" s="1110"/>
      <c r="ZP128" s="1121"/>
      <c r="ZQ128" s="1109"/>
      <c r="ZR128" s="1109"/>
      <c r="ZS128" s="1109"/>
      <c r="ZT128" s="1112">
        <f t="shared" si="8591"/>
        <v>0</v>
      </c>
      <c r="ZU128" s="1109"/>
      <c r="ZV128" s="1109"/>
      <c r="ZW128" s="1109"/>
      <c r="ZX128" s="1109"/>
      <c r="ZY128" s="1109"/>
      <c r="ZZ128" s="1111"/>
      <c r="AAA128" s="1112">
        <f t="shared" si="8592"/>
        <v>0</v>
      </c>
      <c r="AAB128" s="1126"/>
      <c r="AAC128" s="1110"/>
      <c r="AAE128" s="1121"/>
      <c r="AAF128" s="1109"/>
      <c r="AAG128" s="1109"/>
      <c r="AAH128" s="1109"/>
      <c r="AAI128" s="1112">
        <f t="shared" si="8593"/>
        <v>0</v>
      </c>
      <c r="AAJ128" s="1109"/>
      <c r="AAK128" s="1109"/>
      <c r="AAL128" s="1109"/>
      <c r="AAM128" s="1109"/>
      <c r="AAN128" s="1109"/>
      <c r="AAO128" s="1111"/>
      <c r="AAP128" s="1112">
        <f t="shared" si="8594"/>
        <v>0</v>
      </c>
      <c r="AAQ128" s="1126"/>
      <c r="AAR128" s="1110"/>
      <c r="AAT128" s="1121"/>
      <c r="AAU128" s="1109"/>
      <c r="AAV128" s="1109"/>
      <c r="AAW128" s="1109"/>
      <c r="AAX128" s="1112">
        <f t="shared" si="8595"/>
        <v>0</v>
      </c>
      <c r="AAY128" s="1109"/>
      <c r="AAZ128" s="1109"/>
      <c r="ABA128" s="1109"/>
      <c r="ABB128" s="1109"/>
      <c r="ABC128" s="1109"/>
      <c r="ABD128" s="1111"/>
      <c r="ABE128" s="1112">
        <f t="shared" si="8596"/>
        <v>0</v>
      </c>
      <c r="ABF128" s="1126"/>
      <c r="ABG128" s="1110"/>
      <c r="ABI128" s="1121"/>
      <c r="ABJ128" s="1109"/>
      <c r="ABK128" s="1109"/>
      <c r="ABL128" s="1109"/>
      <c r="ABM128" s="1112">
        <f t="shared" si="8597"/>
        <v>0</v>
      </c>
      <c r="ABN128" s="1109"/>
      <c r="ABO128" s="1109"/>
      <c r="ABP128" s="1109"/>
      <c r="ABQ128" s="1109"/>
      <c r="ABR128" s="1109"/>
      <c r="ABS128" s="1111"/>
      <c r="ABT128" s="1112">
        <f t="shared" si="8598"/>
        <v>0</v>
      </c>
      <c r="ABU128" s="1126"/>
      <c r="ABV128" s="1110"/>
      <c r="ABX128" s="1121"/>
      <c r="ABY128" s="1109"/>
      <c r="ABZ128" s="1109"/>
      <c r="ACA128" s="1109"/>
      <c r="ACB128" s="1112">
        <f t="shared" si="8599"/>
        <v>0</v>
      </c>
      <c r="ACC128" s="1109"/>
      <c r="ACD128" s="1109"/>
      <c r="ACE128" s="1109"/>
      <c r="ACF128" s="1109"/>
      <c r="ACG128" s="1109"/>
      <c r="ACH128" s="1111"/>
      <c r="ACI128" s="1112">
        <f t="shared" si="8600"/>
        <v>0</v>
      </c>
      <c r="ACJ128" s="1126"/>
      <c r="ACK128" s="1110"/>
      <c r="ACM128" s="1121"/>
      <c r="ACN128" s="1109"/>
      <c r="ACO128" s="1109"/>
      <c r="ACP128" s="1109"/>
      <c r="ACQ128" s="1112">
        <f t="shared" si="8601"/>
        <v>0</v>
      </c>
      <c r="ACR128" s="1109"/>
      <c r="ACS128" s="1109"/>
      <c r="ACT128" s="1109"/>
      <c r="ACU128" s="1109"/>
      <c r="ACV128" s="1109"/>
      <c r="ACW128" s="1111"/>
      <c r="ACX128" s="1112">
        <f t="shared" si="8602"/>
        <v>0</v>
      </c>
      <c r="ACY128" s="1126"/>
      <c r="ACZ128" s="1110"/>
      <c r="ADB128" s="1121"/>
      <c r="ADC128" s="1109"/>
      <c r="ADD128" s="1109"/>
      <c r="ADE128" s="1109"/>
      <c r="ADF128" s="1112">
        <f t="shared" si="8603"/>
        <v>0</v>
      </c>
      <c r="ADG128" s="1109"/>
      <c r="ADH128" s="1109"/>
      <c r="ADI128" s="1109"/>
      <c r="ADJ128" s="1109"/>
      <c r="ADK128" s="1109"/>
      <c r="ADL128" s="1111"/>
      <c r="ADM128" s="1112">
        <f t="shared" si="8604"/>
        <v>0</v>
      </c>
      <c r="ADN128" s="1126"/>
      <c r="ADO128" s="1110"/>
      <c r="ADQ128" s="1121"/>
      <c r="ADR128" s="1109"/>
      <c r="ADS128" s="1109"/>
      <c r="ADT128" s="1109"/>
      <c r="ADU128" s="1112">
        <f t="shared" si="8605"/>
        <v>0</v>
      </c>
      <c r="ADV128" s="1109"/>
      <c r="ADW128" s="1109"/>
      <c r="ADX128" s="1109"/>
      <c r="ADY128" s="1109"/>
      <c r="ADZ128" s="1109"/>
      <c r="AEA128" s="1111"/>
      <c r="AEB128" s="1112">
        <f t="shared" si="8606"/>
        <v>0</v>
      </c>
      <c r="AEC128" s="1126"/>
      <c r="AED128" s="1110"/>
      <c r="AEF128" s="1121"/>
      <c r="AEG128" s="1109"/>
      <c r="AEH128" s="1109"/>
      <c r="AEI128" s="1109"/>
      <c r="AEJ128" s="1112">
        <f t="shared" si="8607"/>
        <v>0</v>
      </c>
      <c r="AEK128" s="1109"/>
      <c r="AEL128" s="1109"/>
      <c r="AEM128" s="1109"/>
      <c r="AEN128" s="1109"/>
      <c r="AEO128" s="1109"/>
      <c r="AEP128" s="1111"/>
      <c r="AEQ128" s="1112">
        <f t="shared" si="8608"/>
        <v>0</v>
      </c>
      <c r="AER128" s="1126"/>
      <c r="AES128" s="1110"/>
      <c r="AEU128" s="1121"/>
      <c r="AEV128" s="1109"/>
      <c r="AEW128" s="1109"/>
      <c r="AEX128" s="1109"/>
      <c r="AEY128" s="1112">
        <f t="shared" si="8609"/>
        <v>0</v>
      </c>
      <c r="AEZ128" s="1109"/>
      <c r="AFA128" s="1109"/>
      <c r="AFB128" s="1109"/>
      <c r="AFC128" s="1109"/>
      <c r="AFD128" s="1109"/>
      <c r="AFE128" s="1111"/>
      <c r="AFF128" s="1112">
        <f t="shared" si="8610"/>
        <v>0</v>
      </c>
      <c r="AFG128" s="1126"/>
      <c r="AFH128" s="1110"/>
      <c r="AFJ128" s="1121"/>
      <c r="AFK128" s="1109"/>
      <c r="AFL128" s="1109"/>
      <c r="AFM128" s="1109"/>
      <c r="AFN128" s="1112">
        <f t="shared" si="8611"/>
        <v>0</v>
      </c>
      <c r="AFO128" s="1109"/>
      <c r="AFP128" s="1109"/>
      <c r="AFQ128" s="1109"/>
      <c r="AFR128" s="1109"/>
      <c r="AFS128" s="1109"/>
      <c r="AFT128" s="1111"/>
      <c r="AFU128" s="1112">
        <f t="shared" si="8612"/>
        <v>0</v>
      </c>
      <c r="AFV128" s="1126"/>
      <c r="AFW128" s="1110"/>
      <c r="AFY128" s="1121"/>
      <c r="AFZ128" s="1109"/>
      <c r="AGA128" s="1109"/>
      <c r="AGB128" s="1109"/>
      <c r="AGC128" s="1112">
        <f t="shared" si="8613"/>
        <v>0</v>
      </c>
      <c r="AGD128" s="1109"/>
      <c r="AGE128" s="1109"/>
      <c r="AGF128" s="1109"/>
      <c r="AGG128" s="1109"/>
      <c r="AGH128" s="1109"/>
      <c r="AGI128" s="1111"/>
      <c r="AGJ128" s="1112">
        <f t="shared" si="8614"/>
        <v>0</v>
      </c>
      <c r="AGK128" s="1126"/>
      <c r="AGL128" s="1110"/>
      <c r="AGN128" s="1121"/>
      <c r="AGO128" s="1109"/>
      <c r="AGP128" s="1109"/>
      <c r="AGQ128" s="1109"/>
      <c r="AGR128" s="1112">
        <f t="shared" si="8615"/>
        <v>0</v>
      </c>
      <c r="AGS128" s="1109"/>
      <c r="AGT128" s="1109"/>
      <c r="AGU128" s="1109"/>
      <c r="AGV128" s="1109"/>
      <c r="AGW128" s="1109"/>
      <c r="AGX128" s="1111"/>
      <c r="AGY128" s="1112">
        <f t="shared" si="8616"/>
        <v>0</v>
      </c>
      <c r="AGZ128" s="1126"/>
      <c r="AHA128" s="1110"/>
      <c r="AHC128" s="1121"/>
      <c r="AHD128" s="1109"/>
      <c r="AHE128" s="1109"/>
      <c r="AHF128" s="1109"/>
      <c r="AHG128" s="1112">
        <f t="shared" si="8617"/>
        <v>0</v>
      </c>
      <c r="AHH128" s="1109"/>
      <c r="AHI128" s="1109"/>
      <c r="AHJ128" s="1109"/>
      <c r="AHK128" s="1109"/>
      <c r="AHL128" s="1109"/>
      <c r="AHM128" s="1111"/>
      <c r="AHN128" s="1112">
        <f t="shared" si="8618"/>
        <v>0</v>
      </c>
      <c r="AHO128" s="1126"/>
      <c r="AHP128" s="1110"/>
      <c r="AHR128" s="1121"/>
      <c r="AHS128" s="1109"/>
      <c r="AHT128" s="1109"/>
      <c r="AHU128" s="1109"/>
      <c r="AHV128" s="1112">
        <f t="shared" si="8619"/>
        <v>0</v>
      </c>
      <c r="AHW128" s="1109"/>
      <c r="AHX128" s="1109"/>
      <c r="AHY128" s="1109"/>
      <c r="AHZ128" s="1109"/>
      <c r="AIA128" s="1109"/>
      <c r="AIB128" s="1111"/>
      <c r="AIC128" s="1112">
        <f t="shared" si="8620"/>
        <v>0</v>
      </c>
      <c r="AID128" s="1126"/>
      <c r="AIE128" s="1110"/>
      <c r="AIG128" s="1121"/>
      <c r="AIH128" s="1109"/>
      <c r="AII128" s="1109"/>
      <c r="AIJ128" s="1109"/>
      <c r="AIK128" s="1112">
        <f t="shared" si="8621"/>
        <v>0</v>
      </c>
      <c r="AIL128" s="1109"/>
      <c r="AIM128" s="1109"/>
      <c r="AIN128" s="1109"/>
      <c r="AIO128" s="1109"/>
      <c r="AIP128" s="1109"/>
      <c r="AIQ128" s="1111"/>
      <c r="AIR128" s="1112">
        <f t="shared" si="8622"/>
        <v>0</v>
      </c>
      <c r="AIS128" s="1126"/>
      <c r="AIT128" s="1110"/>
      <c r="AIV128" s="1121"/>
      <c r="AIW128" s="1109"/>
      <c r="AIX128" s="1109"/>
      <c r="AIY128" s="1109"/>
      <c r="AIZ128" s="1112">
        <f t="shared" si="8623"/>
        <v>0</v>
      </c>
      <c r="AJA128" s="1109"/>
      <c r="AJB128" s="1109"/>
      <c r="AJC128" s="1109"/>
      <c r="AJD128" s="1109"/>
      <c r="AJE128" s="1109"/>
      <c r="AJF128" s="1111"/>
      <c r="AJG128" s="1112">
        <f t="shared" si="8624"/>
        <v>0</v>
      </c>
      <c r="AJH128" s="1126"/>
      <c r="AJI128" s="1110"/>
      <c r="AJK128" s="1121"/>
      <c r="AJL128" s="1109"/>
      <c r="AJM128" s="1109"/>
      <c r="AJN128" s="1109"/>
      <c r="AJO128" s="1112">
        <f t="shared" si="8625"/>
        <v>0</v>
      </c>
      <c r="AJP128" s="1109"/>
      <c r="AJQ128" s="1109"/>
      <c r="AJR128" s="1109"/>
      <c r="AJS128" s="1109"/>
      <c r="AJT128" s="1109"/>
      <c r="AJU128" s="1111"/>
      <c r="AJV128" s="1112">
        <f t="shared" si="8626"/>
        <v>0</v>
      </c>
      <c r="AJW128" s="1126"/>
      <c r="AJX128" s="1110"/>
      <c r="AJZ128" s="1121"/>
      <c r="AKA128" s="1109"/>
      <c r="AKB128" s="1109"/>
      <c r="AKC128" s="1109"/>
      <c r="AKD128" s="1112">
        <f t="shared" si="8627"/>
        <v>0</v>
      </c>
      <c r="AKE128" s="1109"/>
      <c r="AKF128" s="1109"/>
      <c r="AKG128" s="1109"/>
      <c r="AKH128" s="1109"/>
      <c r="AKI128" s="1109"/>
      <c r="AKJ128" s="1111"/>
      <c r="AKK128" s="1112">
        <f t="shared" si="8628"/>
        <v>0</v>
      </c>
      <c r="AKL128" s="1126"/>
      <c r="AKM128" s="1110"/>
      <c r="AKO128" s="1121"/>
      <c r="AKP128" s="1109"/>
      <c r="AKQ128" s="1109"/>
      <c r="AKR128" s="1109"/>
      <c r="AKS128" s="1112">
        <f t="shared" si="8629"/>
        <v>0</v>
      </c>
      <c r="AKT128" s="1109"/>
      <c r="AKU128" s="1109"/>
      <c r="AKV128" s="1109"/>
      <c r="AKW128" s="1109"/>
      <c r="AKX128" s="1109"/>
      <c r="AKY128" s="1111"/>
      <c r="AKZ128" s="1112">
        <f t="shared" si="8630"/>
        <v>0</v>
      </c>
      <c r="ALA128" s="1126"/>
      <c r="ALB128" s="1110"/>
      <c r="ALD128" s="1121"/>
      <c r="ALE128" s="1109"/>
      <c r="ALF128" s="1109"/>
      <c r="ALG128" s="1109"/>
      <c r="ALH128" s="1112">
        <f t="shared" si="8631"/>
        <v>0</v>
      </c>
      <c r="ALI128" s="1109"/>
      <c r="ALJ128" s="1109"/>
      <c r="ALK128" s="1109"/>
      <c r="ALL128" s="1109"/>
      <c r="ALM128" s="1109"/>
      <c r="ALN128" s="1111"/>
      <c r="ALO128" s="1112">
        <f t="shared" si="8632"/>
        <v>0</v>
      </c>
      <c r="ALP128" s="1126"/>
      <c r="ALQ128" s="1110"/>
      <c r="ALS128" s="1121"/>
      <c r="ALT128" s="1109"/>
      <c r="ALU128" s="1109"/>
      <c r="ALV128" s="1109"/>
      <c r="ALW128" s="1112">
        <f t="shared" si="8633"/>
        <v>0</v>
      </c>
      <c r="ALX128" s="1109"/>
      <c r="ALY128" s="1109"/>
      <c r="ALZ128" s="1109"/>
      <c r="AMA128" s="1109"/>
      <c r="AMB128" s="1109"/>
      <c r="AMC128" s="1111"/>
      <c r="AMD128" s="1112">
        <f t="shared" si="8634"/>
        <v>0</v>
      </c>
      <c r="AME128" s="1126"/>
      <c r="AMF128" s="1110"/>
      <c r="AMH128" s="1121"/>
      <c r="AMI128" s="1109"/>
      <c r="AMJ128" s="1109"/>
      <c r="AMK128" s="1109"/>
      <c r="AML128" s="1112">
        <f t="shared" si="8635"/>
        <v>0</v>
      </c>
      <c r="AMM128" s="1109"/>
      <c r="AMN128" s="1109"/>
      <c r="AMO128" s="1109"/>
      <c r="AMP128" s="1109"/>
      <c r="AMQ128" s="1109"/>
      <c r="AMR128" s="1111"/>
      <c r="AMS128" s="1112">
        <f t="shared" si="8636"/>
        <v>0</v>
      </c>
      <c r="AMT128" s="1126"/>
      <c r="AMU128" s="1110"/>
      <c r="AMW128" s="1121"/>
      <c r="AMX128" s="1109"/>
      <c r="AMY128" s="1109"/>
      <c r="AMZ128" s="1109"/>
      <c r="ANA128" s="1112">
        <f t="shared" si="8637"/>
        <v>0</v>
      </c>
      <c r="ANB128" s="1109"/>
      <c r="ANC128" s="1109"/>
      <c r="AND128" s="1109"/>
      <c r="ANE128" s="1109"/>
      <c r="ANF128" s="1109"/>
      <c r="ANG128" s="1111"/>
      <c r="ANH128" s="1112">
        <f t="shared" si="8638"/>
        <v>0</v>
      </c>
      <c r="ANI128" s="1126"/>
      <c r="ANJ128" s="1110"/>
      <c r="ANL128" s="1121"/>
      <c r="ANM128" s="1109"/>
      <c r="ANN128" s="1109"/>
      <c r="ANO128" s="1109"/>
      <c r="ANP128" s="1112">
        <f t="shared" si="8639"/>
        <v>0</v>
      </c>
      <c r="ANQ128" s="1109"/>
      <c r="ANR128" s="1109"/>
      <c r="ANS128" s="1109"/>
      <c r="ANT128" s="1109"/>
      <c r="ANU128" s="1109"/>
      <c r="ANV128" s="1111"/>
      <c r="ANW128" s="1112">
        <f t="shared" si="8640"/>
        <v>0</v>
      </c>
      <c r="ANX128" s="1126"/>
      <c r="ANY128" s="1110"/>
      <c r="AOA128" s="1121"/>
      <c r="AOB128" s="1109"/>
      <c r="AOC128" s="1109"/>
      <c r="AOD128" s="1109"/>
      <c r="AOE128" s="1112">
        <f t="shared" si="8641"/>
        <v>0</v>
      </c>
      <c r="AOF128" s="1109"/>
      <c r="AOG128" s="1109"/>
      <c r="AOH128" s="1109"/>
      <c r="AOI128" s="1109"/>
      <c r="AOJ128" s="1109"/>
      <c r="AOK128" s="1111"/>
      <c r="AOL128" s="1112">
        <f t="shared" si="8642"/>
        <v>0</v>
      </c>
      <c r="AOM128" s="1126"/>
      <c r="AON128" s="1110"/>
      <c r="AOP128" s="1121"/>
      <c r="AOQ128" s="1109"/>
      <c r="AOR128" s="1109"/>
      <c r="AOS128" s="1109"/>
      <c r="AOT128" s="1112">
        <f t="shared" si="8643"/>
        <v>0</v>
      </c>
      <c r="AOU128" s="1109"/>
      <c r="AOV128" s="1109"/>
      <c r="AOW128" s="1109"/>
      <c r="AOX128" s="1109"/>
      <c r="AOY128" s="1109"/>
      <c r="AOZ128" s="1111"/>
      <c r="APA128" s="1112">
        <f t="shared" si="8644"/>
        <v>0</v>
      </c>
      <c r="APB128" s="1126"/>
      <c r="APC128" s="1110"/>
      <c r="APE128" s="1121"/>
      <c r="APF128" s="1109"/>
      <c r="APG128" s="1109"/>
      <c r="APH128" s="1109"/>
      <c r="API128" s="1112">
        <f t="shared" si="8645"/>
        <v>0</v>
      </c>
      <c r="APJ128" s="1109"/>
      <c r="APK128" s="1109"/>
      <c r="APL128" s="1109"/>
      <c r="APM128" s="1109"/>
      <c r="APN128" s="1109"/>
      <c r="APO128" s="1111"/>
      <c r="APP128" s="1112">
        <f t="shared" si="8646"/>
        <v>0</v>
      </c>
      <c r="APQ128" s="1126"/>
      <c r="APR128" s="1110"/>
      <c r="APT128" s="1121"/>
      <c r="APU128" s="1109"/>
      <c r="APV128" s="1109"/>
      <c r="APW128" s="1109"/>
      <c r="APX128" s="1112">
        <f t="shared" si="8647"/>
        <v>0</v>
      </c>
      <c r="APY128" s="1109"/>
      <c r="APZ128" s="1109"/>
      <c r="AQA128" s="1109"/>
      <c r="AQB128" s="1109"/>
      <c r="AQC128" s="1109"/>
      <c r="AQD128" s="1111"/>
      <c r="AQE128" s="1112">
        <f t="shared" si="8648"/>
        <v>0</v>
      </c>
      <c r="AQF128" s="1126"/>
      <c r="AQG128" s="1110"/>
      <c r="AQI128" s="1121"/>
      <c r="AQJ128" s="1109"/>
      <c r="AQK128" s="1109"/>
      <c r="AQL128" s="1109"/>
      <c r="AQM128" s="1112">
        <f t="shared" si="8649"/>
        <v>0</v>
      </c>
      <c r="AQN128" s="1109"/>
      <c r="AQO128" s="1109"/>
      <c r="AQP128" s="1109"/>
      <c r="AQQ128" s="1109"/>
      <c r="AQR128" s="1109"/>
      <c r="AQS128" s="1111"/>
      <c r="AQT128" s="1112">
        <f t="shared" si="8650"/>
        <v>0</v>
      </c>
      <c r="AQU128" s="1126"/>
      <c r="AQV128" s="1110"/>
      <c r="AQX128" s="1121"/>
      <c r="AQY128" s="1109"/>
      <c r="AQZ128" s="1109"/>
      <c r="ARA128" s="1109"/>
      <c r="ARB128" s="1112">
        <f t="shared" si="8651"/>
        <v>0</v>
      </c>
      <c r="ARC128" s="1109"/>
      <c r="ARD128" s="1109"/>
      <c r="ARE128" s="1109"/>
      <c r="ARF128" s="1109"/>
      <c r="ARG128" s="1109"/>
      <c r="ARH128" s="1111"/>
      <c r="ARI128" s="1112">
        <f t="shared" si="8652"/>
        <v>0</v>
      </c>
      <c r="ARJ128" s="1126"/>
      <c r="ARK128" s="1110"/>
      <c r="ARM128" s="1121"/>
      <c r="ARN128" s="1109"/>
      <c r="ARO128" s="1109"/>
      <c r="ARP128" s="1109"/>
      <c r="ARQ128" s="1112">
        <f t="shared" si="8653"/>
        <v>0</v>
      </c>
      <c r="ARR128" s="1109"/>
      <c r="ARS128" s="1109"/>
      <c r="ART128" s="1109"/>
      <c r="ARU128" s="1109"/>
      <c r="ARV128" s="1109"/>
      <c r="ARW128" s="1111"/>
      <c r="ARX128" s="1112">
        <f t="shared" si="8654"/>
        <v>0</v>
      </c>
      <c r="ARY128" s="1126"/>
      <c r="ARZ128" s="1110"/>
      <c r="ASB128" s="1121"/>
      <c r="ASC128" s="1109"/>
      <c r="ASD128" s="1109"/>
      <c r="ASE128" s="1109"/>
      <c r="ASF128" s="1112">
        <f t="shared" si="8655"/>
        <v>0</v>
      </c>
      <c r="ASG128" s="1109"/>
      <c r="ASH128" s="1109"/>
      <c r="ASI128" s="1109"/>
      <c r="ASJ128" s="1109"/>
      <c r="ASK128" s="1109"/>
      <c r="ASL128" s="1111"/>
      <c r="ASM128" s="1112">
        <f t="shared" si="8656"/>
        <v>0</v>
      </c>
      <c r="ASN128" s="1126"/>
      <c r="ASO128" s="1110"/>
      <c r="ASQ128" s="1121"/>
      <c r="ASR128" s="1109"/>
      <c r="ASS128" s="1109"/>
      <c r="AST128" s="1109"/>
      <c r="ASU128" s="1112">
        <f t="shared" si="8657"/>
        <v>0</v>
      </c>
      <c r="ASV128" s="1109"/>
      <c r="ASW128" s="1109"/>
      <c r="ASX128" s="1109"/>
      <c r="ASY128" s="1109"/>
      <c r="ASZ128" s="1109"/>
      <c r="ATA128" s="1111"/>
      <c r="ATB128" s="1112">
        <f t="shared" si="8658"/>
        <v>0</v>
      </c>
      <c r="ATC128" s="1126"/>
      <c r="ATD128" s="1110"/>
      <c r="ATF128" s="1121"/>
      <c r="ATG128" s="1109"/>
      <c r="ATH128" s="1109"/>
      <c r="ATI128" s="1109"/>
      <c r="ATJ128" s="1112">
        <f t="shared" si="8659"/>
        <v>0</v>
      </c>
      <c r="ATK128" s="1109"/>
      <c r="ATL128" s="1109"/>
      <c r="ATM128" s="1109"/>
      <c r="ATN128" s="1109"/>
      <c r="ATO128" s="1109"/>
      <c r="ATP128" s="1111"/>
      <c r="ATQ128" s="1112">
        <f t="shared" si="8660"/>
        <v>0</v>
      </c>
      <c r="ATR128" s="1126"/>
      <c r="ATS128" s="1110"/>
      <c r="ATU128" s="1121"/>
      <c r="ATV128" s="1109"/>
      <c r="ATW128" s="1109"/>
      <c r="ATX128" s="1109"/>
      <c r="ATY128" s="1112">
        <f t="shared" si="8661"/>
        <v>0</v>
      </c>
      <c r="ATZ128" s="1109"/>
      <c r="AUA128" s="1109"/>
      <c r="AUB128" s="1109"/>
      <c r="AUC128" s="1109"/>
      <c r="AUD128" s="1109"/>
      <c r="AUE128" s="1111"/>
      <c r="AUF128" s="1112">
        <f t="shared" si="8662"/>
        <v>0</v>
      </c>
      <c r="AUG128" s="1126"/>
      <c r="AUH128" s="1110"/>
      <c r="AUJ128" s="1121"/>
      <c r="AUK128" s="1109"/>
      <c r="AUL128" s="1109"/>
      <c r="AUM128" s="1109"/>
      <c r="AUN128" s="1112">
        <f t="shared" si="8663"/>
        <v>0</v>
      </c>
      <c r="AUO128" s="1109"/>
      <c r="AUP128" s="1109"/>
      <c r="AUQ128" s="1109"/>
      <c r="AUR128" s="1109"/>
      <c r="AUS128" s="1109"/>
      <c r="AUT128" s="1111"/>
      <c r="AUU128" s="1112">
        <f t="shared" si="8664"/>
        <v>0</v>
      </c>
      <c r="AUV128" s="1126"/>
      <c r="AUW128" s="1110"/>
      <c r="AUY128" s="1121"/>
      <c r="AUZ128" s="1109"/>
      <c r="AVA128" s="1109"/>
      <c r="AVB128" s="1109"/>
      <c r="AVC128" s="1112">
        <f t="shared" si="8665"/>
        <v>0</v>
      </c>
      <c r="AVD128" s="1109"/>
      <c r="AVE128" s="1109"/>
      <c r="AVF128" s="1109"/>
      <c r="AVG128" s="1109"/>
      <c r="AVH128" s="1109"/>
      <c r="AVI128" s="1111"/>
      <c r="AVJ128" s="1112">
        <f t="shared" si="8666"/>
        <v>0</v>
      </c>
      <c r="AVK128" s="1126"/>
      <c r="AVL128" s="1110"/>
      <c r="AVN128" s="1121"/>
      <c r="AVO128" s="1109"/>
      <c r="AVP128" s="1109"/>
      <c r="AVQ128" s="1109"/>
      <c r="AVR128" s="1112">
        <f t="shared" si="8667"/>
        <v>0</v>
      </c>
      <c r="AVS128" s="1109"/>
      <c r="AVT128" s="1109"/>
      <c r="AVU128" s="1109"/>
      <c r="AVV128" s="1109"/>
      <c r="AVW128" s="1109"/>
      <c r="AVX128" s="1111"/>
      <c r="AVY128" s="1112">
        <f t="shared" si="8668"/>
        <v>0</v>
      </c>
      <c r="AVZ128" s="1126"/>
      <c r="AWA128" s="1110"/>
      <c r="AWC128" s="1121"/>
      <c r="AWD128" s="1109"/>
      <c r="AWE128" s="1109"/>
      <c r="AWF128" s="1109"/>
      <c r="AWG128" s="1112">
        <f t="shared" si="8669"/>
        <v>0</v>
      </c>
      <c r="AWH128" s="1109"/>
      <c r="AWI128" s="1109"/>
      <c r="AWJ128" s="1109"/>
      <c r="AWK128" s="1109"/>
      <c r="AWL128" s="1109"/>
      <c r="AWM128" s="1111"/>
      <c r="AWN128" s="1112">
        <f t="shared" si="8670"/>
        <v>0</v>
      </c>
      <c r="AWO128" s="1126"/>
      <c r="AWP128" s="1110"/>
      <c r="AWR128" s="1121"/>
      <c r="AWS128" s="1109"/>
      <c r="AWT128" s="1109"/>
      <c r="AWU128" s="1109"/>
      <c r="AWV128" s="1112">
        <f t="shared" si="8671"/>
        <v>0</v>
      </c>
      <c r="AWW128" s="1109"/>
      <c r="AWX128" s="1109"/>
      <c r="AWY128" s="1109"/>
      <c r="AWZ128" s="1109"/>
      <c r="AXA128" s="1109"/>
      <c r="AXB128" s="1111"/>
      <c r="AXC128" s="1112">
        <f t="shared" si="8672"/>
        <v>0</v>
      </c>
      <c r="AXD128" s="1126"/>
      <c r="AXE128" s="1110"/>
      <c r="AXG128" s="1121"/>
      <c r="AXH128" s="1109"/>
      <c r="AXI128" s="1109"/>
      <c r="AXJ128" s="1109"/>
      <c r="AXK128" s="1112">
        <f t="shared" si="8673"/>
        <v>0</v>
      </c>
      <c r="AXL128" s="1109"/>
      <c r="AXM128" s="1109"/>
      <c r="AXN128" s="1109"/>
      <c r="AXO128" s="1109"/>
      <c r="AXP128" s="1109"/>
      <c r="AXQ128" s="1111"/>
      <c r="AXR128" s="1112">
        <f t="shared" si="8674"/>
        <v>0</v>
      </c>
      <c r="AXS128" s="1126"/>
      <c r="AXT128" s="1110"/>
      <c r="AXV128" s="1121"/>
      <c r="AXW128" s="1109"/>
      <c r="AXX128" s="1109"/>
      <c r="AXY128" s="1109"/>
      <c r="AXZ128" s="1112">
        <f t="shared" si="8675"/>
        <v>0</v>
      </c>
      <c r="AYA128" s="1109"/>
      <c r="AYB128" s="1109"/>
      <c r="AYC128" s="1109"/>
      <c r="AYD128" s="1109"/>
      <c r="AYE128" s="1109"/>
      <c r="AYF128" s="1111"/>
      <c r="AYG128" s="1112">
        <f t="shared" si="8676"/>
        <v>0</v>
      </c>
      <c r="AYH128" s="1126"/>
      <c r="AYI128" s="1110"/>
      <c r="AYK128" s="1121"/>
      <c r="AYL128" s="1109"/>
      <c r="AYM128" s="1109"/>
      <c r="AYN128" s="1109"/>
      <c r="AYO128" s="1112">
        <f t="shared" si="8677"/>
        <v>0</v>
      </c>
      <c r="AYP128" s="1109"/>
      <c r="AYQ128" s="1109"/>
      <c r="AYR128" s="1109"/>
      <c r="AYS128" s="1109"/>
      <c r="AYT128" s="1109"/>
      <c r="AYU128" s="1111"/>
      <c r="AYV128" s="1112">
        <f t="shared" si="8678"/>
        <v>0</v>
      </c>
      <c r="AYW128" s="1126"/>
      <c r="AYX128" s="1110"/>
      <c r="AYZ128" s="1121"/>
      <c r="AZA128" s="1109"/>
      <c r="AZB128" s="1109"/>
      <c r="AZC128" s="1109"/>
      <c r="AZD128" s="1112">
        <f t="shared" si="8679"/>
        <v>0</v>
      </c>
      <c r="AZE128" s="1109"/>
      <c r="AZF128" s="1109"/>
      <c r="AZG128" s="1109"/>
      <c r="AZH128" s="1109"/>
      <c r="AZI128" s="1109"/>
      <c r="AZJ128" s="1111"/>
      <c r="AZK128" s="1112">
        <f t="shared" si="8680"/>
        <v>0</v>
      </c>
      <c r="AZL128" s="1126"/>
      <c r="AZM128" s="1110"/>
      <c r="AZO128" s="1121"/>
      <c r="AZP128" s="1109"/>
      <c r="AZQ128" s="1109"/>
      <c r="AZR128" s="1109"/>
      <c r="AZS128" s="1112">
        <f t="shared" si="8681"/>
        <v>0</v>
      </c>
      <c r="AZT128" s="1109"/>
      <c r="AZU128" s="1109"/>
      <c r="AZV128" s="1109"/>
      <c r="AZW128" s="1109"/>
      <c r="AZX128" s="1109"/>
      <c r="AZY128" s="1111"/>
      <c r="AZZ128" s="1112">
        <f t="shared" si="8682"/>
        <v>0</v>
      </c>
      <c r="BAA128" s="1126"/>
      <c r="BAB128" s="1110"/>
      <c r="BAD128" s="1121"/>
      <c r="BAE128" s="1109"/>
      <c r="BAF128" s="1109"/>
      <c r="BAG128" s="1109"/>
      <c r="BAH128" s="1112">
        <f t="shared" si="8683"/>
        <v>0</v>
      </c>
      <c r="BAI128" s="1109"/>
      <c r="BAJ128" s="1109"/>
      <c r="BAK128" s="1109"/>
      <c r="BAL128" s="1109"/>
      <c r="BAM128" s="1109"/>
      <c r="BAN128" s="1111"/>
      <c r="BAO128" s="1112">
        <f t="shared" si="8684"/>
        <v>0</v>
      </c>
      <c r="BAP128" s="1126"/>
      <c r="BAQ128" s="1110"/>
      <c r="BAS128" s="1121"/>
      <c r="BAT128" s="1109"/>
      <c r="BAU128" s="1109"/>
      <c r="BAV128" s="1109"/>
      <c r="BAW128" s="1112">
        <f t="shared" si="8685"/>
        <v>0</v>
      </c>
      <c r="BAX128" s="1109"/>
      <c r="BAY128" s="1109"/>
      <c r="BAZ128" s="1109"/>
      <c r="BBA128" s="1109"/>
      <c r="BBB128" s="1109"/>
      <c r="BBC128" s="1111"/>
      <c r="BBD128" s="1112">
        <f t="shared" si="8686"/>
        <v>0</v>
      </c>
      <c r="BBE128" s="1126"/>
      <c r="BBF128" s="1110"/>
      <c r="BBH128" s="1121"/>
      <c r="BBI128" s="1109"/>
      <c r="BBJ128" s="1109"/>
      <c r="BBK128" s="1109"/>
      <c r="BBL128" s="1112">
        <f t="shared" si="8687"/>
        <v>0</v>
      </c>
      <c r="BBM128" s="1109"/>
      <c r="BBN128" s="1109"/>
      <c r="BBO128" s="1109"/>
      <c r="BBP128" s="1109"/>
      <c r="BBQ128" s="1109"/>
      <c r="BBR128" s="1111"/>
      <c r="BBS128" s="1112">
        <f t="shared" si="8688"/>
        <v>0</v>
      </c>
      <c r="BBT128" s="1126"/>
      <c r="BBU128" s="1110"/>
      <c r="BBW128" s="1121"/>
      <c r="BBX128" s="1109"/>
      <c r="BBY128" s="1109"/>
      <c r="BBZ128" s="1109"/>
      <c r="BCA128" s="1112">
        <f t="shared" si="8689"/>
        <v>0</v>
      </c>
      <c r="BCB128" s="1109"/>
      <c r="BCC128" s="1109"/>
      <c r="BCD128" s="1109"/>
      <c r="BCE128" s="1109"/>
      <c r="BCF128" s="1109"/>
      <c r="BCG128" s="1111"/>
      <c r="BCH128" s="1112">
        <f t="shared" si="8690"/>
        <v>0</v>
      </c>
      <c r="BCI128" s="1126"/>
      <c r="BCJ128" s="1110"/>
      <c r="BCL128" s="1121"/>
      <c r="BCM128" s="1109"/>
      <c r="BCN128" s="1109"/>
      <c r="BCO128" s="1109"/>
      <c r="BCP128" s="1112">
        <f t="shared" si="8691"/>
        <v>0</v>
      </c>
      <c r="BCQ128" s="1109"/>
      <c r="BCR128" s="1109"/>
      <c r="BCS128" s="1109"/>
      <c r="BCT128" s="1109"/>
      <c r="BCU128" s="1109"/>
      <c r="BCV128" s="1111"/>
      <c r="BCW128" s="1112">
        <f t="shared" si="8692"/>
        <v>0</v>
      </c>
      <c r="BCX128" s="1126"/>
      <c r="BCY128" s="1110"/>
      <c r="BDA128" s="1121"/>
      <c r="BDB128" s="1109"/>
      <c r="BDC128" s="1109"/>
      <c r="BDD128" s="1109"/>
      <c r="BDE128" s="1112">
        <f t="shared" si="8693"/>
        <v>0</v>
      </c>
      <c r="BDF128" s="1109"/>
      <c r="BDG128" s="1109"/>
      <c r="BDH128" s="1109"/>
      <c r="BDI128" s="1109"/>
      <c r="BDJ128" s="1109"/>
      <c r="BDK128" s="1111"/>
      <c r="BDL128" s="1112">
        <f t="shared" si="8694"/>
        <v>0</v>
      </c>
      <c r="BDM128" s="1126"/>
      <c r="BDN128" s="1110"/>
      <c r="BDP128" s="1121"/>
      <c r="BDQ128" s="1109"/>
      <c r="BDR128" s="1109"/>
      <c r="BDS128" s="1109"/>
      <c r="BDT128" s="1112">
        <f t="shared" si="8695"/>
        <v>0</v>
      </c>
      <c r="BDU128" s="1109"/>
      <c r="BDV128" s="1109"/>
      <c r="BDW128" s="1109"/>
      <c r="BDX128" s="1109"/>
      <c r="BDY128" s="1109"/>
      <c r="BDZ128" s="1111"/>
      <c r="BEA128" s="1112">
        <f t="shared" si="8696"/>
        <v>0</v>
      </c>
      <c r="BEB128" s="1126"/>
      <c r="BEC128" s="1110"/>
      <c r="BEE128" s="1121"/>
      <c r="BEF128" s="1109"/>
      <c r="BEG128" s="1109"/>
      <c r="BEH128" s="1109"/>
      <c r="BEI128" s="1112">
        <f t="shared" si="8697"/>
        <v>0</v>
      </c>
      <c r="BEJ128" s="1109"/>
      <c r="BEK128" s="1109"/>
      <c r="BEL128" s="1109"/>
      <c r="BEM128" s="1109"/>
      <c r="BEN128" s="1109"/>
      <c r="BEO128" s="1111"/>
      <c r="BEP128" s="1112">
        <f t="shared" si="8698"/>
        <v>0</v>
      </c>
      <c r="BEQ128" s="1126"/>
      <c r="BER128" s="1110"/>
      <c r="BET128" s="1121"/>
      <c r="BEU128" s="1109"/>
      <c r="BEV128" s="1109"/>
      <c r="BEW128" s="1109"/>
      <c r="BEX128" s="1112">
        <f t="shared" si="8699"/>
        <v>0</v>
      </c>
      <c r="BEY128" s="1109"/>
      <c r="BEZ128" s="1109"/>
      <c r="BFA128" s="1109"/>
      <c r="BFB128" s="1109"/>
      <c r="BFC128" s="1109"/>
      <c r="BFD128" s="1111"/>
      <c r="BFE128" s="1112">
        <f t="shared" si="8700"/>
        <v>0</v>
      </c>
      <c r="BFF128" s="1126"/>
      <c r="BFG128" s="1110"/>
      <c r="BFI128" s="1121"/>
      <c r="BFJ128" s="1109"/>
      <c r="BFK128" s="1109"/>
      <c r="BFL128" s="1109"/>
      <c r="BFM128" s="1112">
        <f t="shared" si="8701"/>
        <v>0</v>
      </c>
      <c r="BFN128" s="1109"/>
      <c r="BFO128" s="1109"/>
      <c r="BFP128" s="1109"/>
      <c r="BFQ128" s="1109"/>
      <c r="BFR128" s="1109"/>
      <c r="BFS128" s="1111"/>
      <c r="BFT128" s="1112">
        <f t="shared" si="8702"/>
        <v>0</v>
      </c>
      <c r="BFU128" s="1126"/>
      <c r="BFV128" s="1110"/>
      <c r="BFX128" s="1121"/>
      <c r="BFY128" s="1109"/>
      <c r="BFZ128" s="1109"/>
      <c r="BGA128" s="1109"/>
      <c r="BGB128" s="1112">
        <f t="shared" si="8703"/>
        <v>0</v>
      </c>
      <c r="BGC128" s="1109"/>
      <c r="BGD128" s="1109"/>
      <c r="BGE128" s="1109"/>
      <c r="BGF128" s="1109"/>
      <c r="BGG128" s="1109"/>
      <c r="BGH128" s="1111"/>
      <c r="BGI128" s="1112">
        <f t="shared" si="8704"/>
        <v>0</v>
      </c>
      <c r="BGJ128" s="1126"/>
      <c r="BGK128" s="1110"/>
      <c r="BGM128" s="1121"/>
      <c r="BGN128" s="1109"/>
      <c r="BGO128" s="1109"/>
      <c r="BGP128" s="1109"/>
      <c r="BGQ128" s="1112">
        <f t="shared" si="8705"/>
        <v>0</v>
      </c>
      <c r="BGR128" s="1109"/>
      <c r="BGS128" s="1109"/>
      <c r="BGT128" s="1109"/>
      <c r="BGU128" s="1109"/>
      <c r="BGV128" s="1109"/>
      <c r="BGW128" s="1111"/>
      <c r="BGX128" s="1112">
        <f t="shared" si="8706"/>
        <v>0</v>
      </c>
      <c r="BGY128" s="1126"/>
      <c r="BGZ128" s="1110"/>
      <c r="BHB128" s="1121"/>
      <c r="BHC128" s="1109"/>
      <c r="BHD128" s="1109"/>
      <c r="BHE128" s="1109"/>
      <c r="BHF128" s="1112">
        <f t="shared" si="8707"/>
        <v>0</v>
      </c>
      <c r="BHG128" s="1109"/>
      <c r="BHH128" s="1109"/>
      <c r="BHI128" s="1109"/>
      <c r="BHJ128" s="1109"/>
      <c r="BHK128" s="1109"/>
      <c r="BHL128" s="1111"/>
      <c r="BHM128" s="1112">
        <f t="shared" si="8708"/>
        <v>0</v>
      </c>
      <c r="BHN128" s="1126"/>
      <c r="BHO128" s="1110"/>
      <c r="BHQ128" s="1121"/>
      <c r="BHR128" s="1109"/>
      <c r="BHS128" s="1109"/>
      <c r="BHT128" s="1109"/>
      <c r="BHU128" s="1112">
        <f t="shared" si="8709"/>
        <v>0</v>
      </c>
      <c r="BHV128" s="1109"/>
      <c r="BHW128" s="1109"/>
      <c r="BHX128" s="1109"/>
      <c r="BHY128" s="1109"/>
      <c r="BHZ128" s="1109"/>
      <c r="BIA128" s="1111"/>
      <c r="BIB128" s="1112">
        <f t="shared" si="8710"/>
        <v>0</v>
      </c>
      <c r="BIC128" s="1126"/>
      <c r="BID128" s="1110"/>
      <c r="BIF128" s="1121"/>
      <c r="BIG128" s="1109"/>
      <c r="BIH128" s="1109"/>
      <c r="BII128" s="1109"/>
      <c r="BIJ128" s="1112">
        <f t="shared" si="8711"/>
        <v>0</v>
      </c>
      <c r="BIK128" s="1109"/>
      <c r="BIL128" s="1109"/>
      <c r="BIM128" s="1109"/>
      <c r="BIN128" s="1109"/>
      <c r="BIO128" s="1109"/>
      <c r="BIP128" s="1111"/>
      <c r="BIQ128" s="1112">
        <f t="shared" si="8712"/>
        <v>0</v>
      </c>
      <c r="BIR128" s="1126"/>
      <c r="BIS128" s="1110"/>
      <c r="BIU128" s="1121"/>
      <c r="BIV128" s="1109"/>
      <c r="BIW128" s="1109"/>
      <c r="BIX128" s="1109"/>
      <c r="BIY128" s="1112">
        <f t="shared" si="8713"/>
        <v>0</v>
      </c>
      <c r="BIZ128" s="1109"/>
      <c r="BJA128" s="1109"/>
      <c r="BJB128" s="1109"/>
      <c r="BJC128" s="1109"/>
      <c r="BJD128" s="1109"/>
      <c r="BJE128" s="1111"/>
      <c r="BJF128" s="1112">
        <f t="shared" si="8714"/>
        <v>0</v>
      </c>
      <c r="BJG128" s="1126"/>
      <c r="BJH128" s="1110"/>
      <c r="BJJ128" s="1121"/>
      <c r="BJK128" s="1109"/>
      <c r="BJL128" s="1109"/>
      <c r="BJM128" s="1109"/>
      <c r="BJN128" s="1112">
        <f t="shared" si="8715"/>
        <v>0</v>
      </c>
      <c r="BJO128" s="1109"/>
      <c r="BJP128" s="1109"/>
      <c r="BJQ128" s="1109"/>
      <c r="BJR128" s="1109"/>
      <c r="BJS128" s="1109"/>
      <c r="BJT128" s="1111"/>
      <c r="BJU128" s="1112">
        <f t="shared" si="8716"/>
        <v>0</v>
      </c>
      <c r="BJV128" s="1126"/>
      <c r="BJW128" s="1110"/>
      <c r="BJY128" s="1121"/>
      <c r="BJZ128" s="1109"/>
      <c r="BKA128" s="1109"/>
      <c r="BKB128" s="1109"/>
      <c r="BKC128" s="1112">
        <f t="shared" si="8717"/>
        <v>0</v>
      </c>
      <c r="BKD128" s="1109"/>
      <c r="BKE128" s="1109"/>
      <c r="BKF128" s="1109"/>
      <c r="BKG128" s="1109"/>
      <c r="BKH128" s="1109"/>
      <c r="BKI128" s="1111"/>
      <c r="BKJ128" s="1112">
        <f t="shared" si="8718"/>
        <v>0</v>
      </c>
      <c r="BKK128" s="1126"/>
      <c r="BKL128" s="1110"/>
      <c r="BKN128" s="1121"/>
      <c r="BKO128" s="1109"/>
      <c r="BKP128" s="1109"/>
      <c r="BKQ128" s="1109"/>
      <c r="BKR128" s="1112">
        <f t="shared" si="8719"/>
        <v>0</v>
      </c>
      <c r="BKS128" s="1109"/>
      <c r="BKT128" s="1109"/>
      <c r="BKU128" s="1109"/>
      <c r="BKV128" s="1109"/>
      <c r="BKW128" s="1109"/>
      <c r="BKX128" s="1111"/>
      <c r="BKY128" s="1112">
        <f t="shared" si="8720"/>
        <v>0</v>
      </c>
      <c r="BKZ128" s="1126"/>
      <c r="BLA128" s="1110"/>
      <c r="BLC128" s="1121"/>
      <c r="BLD128" s="1109"/>
      <c r="BLE128" s="1109"/>
      <c r="BLF128" s="1109"/>
      <c r="BLG128" s="1112">
        <f t="shared" si="8721"/>
        <v>0</v>
      </c>
      <c r="BLH128" s="1109"/>
      <c r="BLI128" s="1109"/>
      <c r="BLJ128" s="1109"/>
      <c r="BLK128" s="1109"/>
      <c r="BLL128" s="1109"/>
      <c r="BLM128" s="1111"/>
      <c r="BLN128" s="1112">
        <f t="shared" si="8722"/>
        <v>0</v>
      </c>
      <c r="BLO128" s="1126"/>
      <c r="BLP128" s="1110"/>
      <c r="BLR128" s="1121"/>
      <c r="BLS128" s="1109"/>
      <c r="BLT128" s="1109"/>
      <c r="BLU128" s="1109"/>
      <c r="BLV128" s="1112">
        <f t="shared" si="8723"/>
        <v>0</v>
      </c>
      <c r="BLW128" s="1109"/>
      <c r="BLX128" s="1109"/>
      <c r="BLY128" s="1109"/>
      <c r="BLZ128" s="1109"/>
      <c r="BMA128" s="1109"/>
      <c r="BMB128" s="1111"/>
      <c r="BMC128" s="1112">
        <f t="shared" si="8724"/>
        <v>0</v>
      </c>
      <c r="BMD128" s="1126"/>
      <c r="BME128" s="1110"/>
      <c r="BMG128" s="1121"/>
      <c r="BMH128" s="1109"/>
      <c r="BMI128" s="1109"/>
      <c r="BMJ128" s="1109"/>
      <c r="BMK128" s="1112">
        <f t="shared" si="8725"/>
        <v>0</v>
      </c>
      <c r="BML128" s="1109"/>
      <c r="BMM128" s="1109"/>
      <c r="BMN128" s="1109"/>
      <c r="BMO128" s="1109"/>
      <c r="BMP128" s="1109"/>
      <c r="BMQ128" s="1111"/>
      <c r="BMR128" s="1112">
        <f t="shared" si="8726"/>
        <v>0</v>
      </c>
      <c r="BMS128" s="1126"/>
      <c r="BMT128" s="1110"/>
      <c r="BMV128" s="1121"/>
      <c r="BMW128" s="1109"/>
      <c r="BMX128" s="1109"/>
      <c r="BMY128" s="1109"/>
      <c r="BMZ128" s="1112">
        <f t="shared" si="8727"/>
        <v>0</v>
      </c>
      <c r="BNA128" s="1109"/>
      <c r="BNB128" s="1109"/>
      <c r="BNC128" s="1109"/>
      <c r="BND128" s="1109"/>
      <c r="BNE128" s="1109"/>
      <c r="BNF128" s="1111"/>
      <c r="BNG128" s="1112">
        <f t="shared" si="8728"/>
        <v>0</v>
      </c>
      <c r="BNH128" s="1126"/>
      <c r="BNI128" s="1110"/>
      <c r="BNK128" s="1121"/>
      <c r="BNL128" s="1109"/>
      <c r="BNM128" s="1109"/>
      <c r="BNN128" s="1109"/>
      <c r="BNO128" s="1112">
        <f t="shared" si="8729"/>
        <v>0</v>
      </c>
      <c r="BNP128" s="1109"/>
      <c r="BNQ128" s="1109"/>
      <c r="BNR128" s="1109"/>
      <c r="BNS128" s="1109"/>
      <c r="BNT128" s="1109"/>
      <c r="BNU128" s="1111"/>
      <c r="BNV128" s="1112">
        <f t="shared" si="8730"/>
        <v>0</v>
      </c>
      <c r="BNW128" s="1126"/>
      <c r="BNX128" s="1110"/>
      <c r="BNZ128" s="1121"/>
      <c r="BOA128" s="1109"/>
      <c r="BOB128" s="1109"/>
      <c r="BOC128" s="1109"/>
      <c r="BOD128" s="1112">
        <f t="shared" si="8731"/>
        <v>0</v>
      </c>
      <c r="BOE128" s="1109"/>
      <c r="BOF128" s="1109"/>
      <c r="BOG128" s="1109"/>
      <c r="BOH128" s="1109"/>
      <c r="BOI128" s="1109"/>
      <c r="BOJ128" s="1111"/>
      <c r="BOK128" s="1112">
        <f t="shared" si="8732"/>
        <v>0</v>
      </c>
      <c r="BOL128" s="1126"/>
      <c r="BOM128" s="1110"/>
      <c r="BOO128" s="1121"/>
      <c r="BOP128" s="1109"/>
      <c r="BOQ128" s="1109"/>
      <c r="BOR128" s="1109"/>
      <c r="BOS128" s="1112">
        <f t="shared" si="8733"/>
        <v>0</v>
      </c>
      <c r="BOT128" s="1109"/>
      <c r="BOU128" s="1109"/>
      <c r="BOV128" s="1109"/>
      <c r="BOW128" s="1109"/>
      <c r="BOX128" s="1109"/>
      <c r="BOY128" s="1111"/>
      <c r="BOZ128" s="1112">
        <f t="shared" si="8734"/>
        <v>0</v>
      </c>
      <c r="BPA128" s="1126"/>
      <c r="BPB128" s="1110"/>
      <c r="BPD128" s="1121"/>
      <c r="BPE128" s="1109"/>
      <c r="BPF128" s="1109"/>
      <c r="BPG128" s="1109"/>
      <c r="BPH128" s="1112">
        <f t="shared" si="8735"/>
        <v>0</v>
      </c>
      <c r="BPI128" s="1109"/>
      <c r="BPJ128" s="1109"/>
      <c r="BPK128" s="1109"/>
      <c r="BPL128" s="1109"/>
      <c r="BPM128" s="1109"/>
      <c r="BPN128" s="1111"/>
      <c r="BPO128" s="1112">
        <f t="shared" si="8736"/>
        <v>0</v>
      </c>
      <c r="BPP128" s="1126"/>
      <c r="BPQ128" s="1110"/>
      <c r="BPS128" s="1121"/>
      <c r="BPT128" s="1109"/>
      <c r="BPU128" s="1109"/>
      <c r="BPV128" s="1109"/>
      <c r="BPW128" s="1112">
        <f t="shared" si="8737"/>
        <v>0</v>
      </c>
      <c r="BPX128" s="1109"/>
      <c r="BPY128" s="1109"/>
      <c r="BPZ128" s="1109"/>
      <c r="BQA128" s="1109"/>
      <c r="BQB128" s="1109"/>
      <c r="BQC128" s="1111"/>
      <c r="BQD128" s="1112">
        <f t="shared" si="8738"/>
        <v>0</v>
      </c>
      <c r="BQE128" s="1126"/>
      <c r="BQF128" s="1110"/>
      <c r="BQH128" s="1121"/>
      <c r="BQI128" s="1109"/>
      <c r="BQJ128" s="1109"/>
      <c r="BQK128" s="1109"/>
      <c r="BQL128" s="1112">
        <f t="shared" si="8739"/>
        <v>0</v>
      </c>
      <c r="BQM128" s="1109"/>
      <c r="BQN128" s="1109"/>
      <c r="BQO128" s="1109"/>
      <c r="BQP128" s="1109"/>
      <c r="BQQ128" s="1109"/>
      <c r="BQR128" s="1111"/>
      <c r="BQS128" s="1112">
        <f t="shared" si="8740"/>
        <v>0</v>
      </c>
      <c r="BQT128" s="1126"/>
      <c r="BQU128" s="1110"/>
      <c r="BQW128" s="1121"/>
      <c r="BQX128" s="1109"/>
      <c r="BQY128" s="1109"/>
      <c r="BQZ128" s="1109"/>
      <c r="BRA128" s="1112">
        <f t="shared" si="8741"/>
        <v>0</v>
      </c>
      <c r="BRB128" s="1109"/>
      <c r="BRC128" s="1109"/>
      <c r="BRD128" s="1109"/>
      <c r="BRE128" s="1109"/>
      <c r="BRF128" s="1109"/>
      <c r="BRG128" s="1111"/>
      <c r="BRH128" s="1112">
        <f t="shared" si="8742"/>
        <v>0</v>
      </c>
      <c r="BRI128" s="1126"/>
      <c r="BRJ128" s="1110"/>
      <c r="BRL128" s="1121"/>
      <c r="BRM128" s="1109"/>
      <c r="BRN128" s="1109"/>
      <c r="BRO128" s="1109"/>
      <c r="BRP128" s="1112">
        <f t="shared" si="8743"/>
        <v>0</v>
      </c>
      <c r="BRQ128" s="1109"/>
      <c r="BRR128" s="1109"/>
      <c r="BRS128" s="1109"/>
      <c r="BRT128" s="1109"/>
      <c r="BRU128" s="1109"/>
      <c r="BRV128" s="1111"/>
      <c r="BRW128" s="1112">
        <f t="shared" si="8744"/>
        <v>0</v>
      </c>
      <c r="BRX128" s="1126"/>
      <c r="BRY128" s="1110"/>
      <c r="BSA128" s="1121"/>
      <c r="BSB128" s="1109"/>
      <c r="BSC128" s="1109"/>
      <c r="BSD128" s="1109"/>
      <c r="BSE128" s="1112">
        <f t="shared" si="8745"/>
        <v>0</v>
      </c>
      <c r="BSF128" s="1109"/>
      <c r="BSG128" s="1109"/>
      <c r="BSH128" s="1109"/>
      <c r="BSI128" s="1109"/>
      <c r="BSJ128" s="1109"/>
      <c r="BSK128" s="1111"/>
      <c r="BSL128" s="1112">
        <f t="shared" si="8746"/>
        <v>0</v>
      </c>
      <c r="BSM128" s="1126"/>
      <c r="BSN128" s="1110"/>
      <c r="BSP128" s="1121"/>
      <c r="BSQ128" s="1109"/>
      <c r="BSR128" s="1109"/>
      <c r="BSS128" s="1109"/>
      <c r="BST128" s="1112">
        <f t="shared" si="8747"/>
        <v>0</v>
      </c>
      <c r="BSU128" s="1109"/>
      <c r="BSV128" s="1109"/>
      <c r="BSW128" s="1109"/>
      <c r="BSX128" s="1109"/>
      <c r="BSY128" s="1109"/>
      <c r="BSZ128" s="1111"/>
      <c r="BTA128" s="1112">
        <f t="shared" si="8748"/>
        <v>0</v>
      </c>
      <c r="BTB128" s="1126"/>
      <c r="BTC128" s="1110"/>
      <c r="BTE128" s="1121"/>
      <c r="BTF128" s="1109"/>
      <c r="BTG128" s="1109"/>
      <c r="BTH128" s="1109"/>
      <c r="BTI128" s="1112">
        <f t="shared" si="8749"/>
        <v>0</v>
      </c>
      <c r="BTJ128" s="1109"/>
      <c r="BTK128" s="1109"/>
      <c r="BTL128" s="1109"/>
      <c r="BTM128" s="1109"/>
      <c r="BTN128" s="1109"/>
      <c r="BTO128" s="1111"/>
      <c r="BTP128" s="1112">
        <f t="shared" si="8750"/>
        <v>0</v>
      </c>
      <c r="BTQ128" s="1126"/>
      <c r="BTR128" s="1110"/>
      <c r="BTT128" s="1121"/>
      <c r="BTU128" s="1109"/>
      <c r="BTV128" s="1109"/>
      <c r="BTW128" s="1109"/>
      <c r="BTX128" s="1112">
        <f t="shared" si="8751"/>
        <v>0</v>
      </c>
      <c r="BTY128" s="1109"/>
      <c r="BTZ128" s="1109"/>
      <c r="BUA128" s="1109"/>
      <c r="BUB128" s="1109"/>
      <c r="BUC128" s="1109"/>
      <c r="BUD128" s="1111"/>
      <c r="BUE128" s="1112">
        <f t="shared" si="8752"/>
        <v>0</v>
      </c>
      <c r="BUF128" s="1126"/>
      <c r="BUG128" s="1110"/>
      <c r="BUI128" s="1121"/>
      <c r="BUJ128" s="1109"/>
      <c r="BUK128" s="1109"/>
      <c r="BUL128" s="1109"/>
      <c r="BUM128" s="1112">
        <f t="shared" si="8753"/>
        <v>0</v>
      </c>
      <c r="BUN128" s="1109"/>
      <c r="BUO128" s="1109"/>
      <c r="BUP128" s="1109"/>
      <c r="BUQ128" s="1109"/>
      <c r="BUR128" s="1109"/>
      <c r="BUS128" s="1111"/>
      <c r="BUT128" s="1112">
        <f t="shared" si="8754"/>
        <v>0</v>
      </c>
      <c r="BUU128" s="1126"/>
      <c r="BUV128" s="1110"/>
      <c r="BUX128" s="1121"/>
      <c r="BUY128" s="1109"/>
      <c r="BUZ128" s="1109"/>
      <c r="BVA128" s="1109"/>
      <c r="BVB128" s="1112">
        <f t="shared" si="8755"/>
        <v>0</v>
      </c>
      <c r="BVC128" s="1109"/>
      <c r="BVD128" s="1109"/>
      <c r="BVE128" s="1109"/>
      <c r="BVF128" s="1109"/>
      <c r="BVG128" s="1109"/>
      <c r="BVH128" s="1111"/>
      <c r="BVI128" s="1112">
        <f t="shared" si="8756"/>
        <v>0</v>
      </c>
      <c r="BVJ128" s="1126"/>
      <c r="BVK128" s="1110"/>
      <c r="BVM128" s="1121"/>
      <c r="BVN128" s="1109"/>
      <c r="BVO128" s="1109"/>
      <c r="BVP128" s="1109"/>
      <c r="BVQ128" s="1112">
        <f t="shared" si="8757"/>
        <v>0</v>
      </c>
      <c r="BVR128" s="1109"/>
      <c r="BVS128" s="1109"/>
      <c r="BVT128" s="1109"/>
      <c r="BVU128" s="1109"/>
      <c r="BVV128" s="1109"/>
      <c r="BVW128" s="1111"/>
      <c r="BVX128" s="1112">
        <f t="shared" si="8758"/>
        <v>0</v>
      </c>
      <c r="BVY128" s="1126"/>
      <c r="BVZ128" s="1110"/>
      <c r="BWB128" s="1121"/>
      <c r="BWC128" s="1109"/>
      <c r="BWD128" s="1109"/>
      <c r="BWE128" s="1109"/>
      <c r="BWF128" s="1112">
        <f t="shared" si="8759"/>
        <v>0</v>
      </c>
      <c r="BWG128" s="1109"/>
      <c r="BWH128" s="1109"/>
      <c r="BWI128" s="1109"/>
      <c r="BWJ128" s="1109"/>
      <c r="BWK128" s="1109"/>
      <c r="BWL128" s="1111"/>
      <c r="BWM128" s="1112">
        <f t="shared" si="8760"/>
        <v>0</v>
      </c>
      <c r="BWN128" s="1126"/>
      <c r="BWO128" s="1110"/>
    </row>
    <row r="129" spans="2:2055" ht="15" customHeight="1" x14ac:dyDescent="0.2">
      <c r="B129" s="1114" t="s">
        <v>786</v>
      </c>
      <c r="C129" s="1109"/>
      <c r="D129" s="1109"/>
      <c r="E129" s="1109"/>
      <c r="F129" s="1109"/>
      <c r="G129" s="1112">
        <f t="shared" si="8499"/>
        <v>0</v>
      </c>
      <c r="H129" s="1109"/>
      <c r="I129" s="1109"/>
      <c r="J129" s="1109"/>
      <c r="K129" s="1109"/>
      <c r="L129" s="1109"/>
      <c r="M129" s="1111"/>
      <c r="N129" s="1112">
        <f t="shared" si="8500"/>
        <v>0</v>
      </c>
      <c r="O129" s="1126"/>
      <c r="P129" s="1110"/>
      <c r="Q129" s="1109"/>
      <c r="R129" s="1109"/>
      <c r="S129" s="1109"/>
      <c r="T129" s="1109"/>
      <c r="U129" s="1112">
        <f t="shared" si="8501"/>
        <v>0</v>
      </c>
      <c r="V129" s="1109"/>
      <c r="W129" s="1109"/>
      <c r="X129" s="1109"/>
      <c r="Y129" s="1109"/>
      <c r="Z129" s="1109"/>
      <c r="AA129" s="1111"/>
      <c r="AB129" s="1112">
        <f t="shared" si="8502"/>
        <v>0</v>
      </c>
      <c r="AC129" s="1126"/>
      <c r="AD129" s="1110"/>
      <c r="AF129" s="1121"/>
      <c r="AG129" s="1109"/>
      <c r="AH129" s="1109"/>
      <c r="AI129" s="1109"/>
      <c r="AJ129" s="1112">
        <f t="shared" si="8503"/>
        <v>0</v>
      </c>
      <c r="AK129" s="1109"/>
      <c r="AL129" s="1109"/>
      <c r="AM129" s="1109"/>
      <c r="AN129" s="1109"/>
      <c r="AO129" s="1109"/>
      <c r="AP129" s="1111"/>
      <c r="AQ129" s="1112">
        <f t="shared" si="8504"/>
        <v>0</v>
      </c>
      <c r="AR129" s="1126"/>
      <c r="AS129" s="1110"/>
      <c r="AU129" s="1121"/>
      <c r="AV129" s="1109"/>
      <c r="AW129" s="1109"/>
      <c r="AX129" s="1109"/>
      <c r="AY129" s="1112">
        <f t="shared" si="8505"/>
        <v>0</v>
      </c>
      <c r="AZ129" s="1109"/>
      <c r="BA129" s="1109"/>
      <c r="BB129" s="1109"/>
      <c r="BC129" s="1109"/>
      <c r="BD129" s="1109"/>
      <c r="BE129" s="1111"/>
      <c r="BF129" s="1112">
        <f t="shared" si="8506"/>
        <v>0</v>
      </c>
      <c r="BG129" s="1126"/>
      <c r="BH129" s="1110"/>
      <c r="BJ129" s="1121"/>
      <c r="BK129" s="1109"/>
      <c r="BL129" s="1109"/>
      <c r="BM129" s="1109"/>
      <c r="BN129" s="1112">
        <f t="shared" si="8507"/>
        <v>0</v>
      </c>
      <c r="BO129" s="1109"/>
      <c r="BP129" s="1109"/>
      <c r="BQ129" s="1109"/>
      <c r="BR129" s="1109"/>
      <c r="BS129" s="1109"/>
      <c r="BT129" s="1111"/>
      <c r="BU129" s="1112">
        <f t="shared" si="8508"/>
        <v>0</v>
      </c>
      <c r="BV129" s="1126"/>
      <c r="BW129" s="1110"/>
      <c r="BY129" s="1121"/>
      <c r="BZ129" s="1109"/>
      <c r="CA129" s="1109"/>
      <c r="CB129" s="1109"/>
      <c r="CC129" s="1112">
        <f t="shared" si="8509"/>
        <v>0</v>
      </c>
      <c r="CD129" s="1109"/>
      <c r="CE129" s="1109"/>
      <c r="CF129" s="1109"/>
      <c r="CG129" s="1109"/>
      <c r="CH129" s="1109"/>
      <c r="CI129" s="1111"/>
      <c r="CJ129" s="1112">
        <f t="shared" si="8510"/>
        <v>0</v>
      </c>
      <c r="CK129" s="1126"/>
      <c r="CL129" s="1110"/>
      <c r="CN129" s="1121"/>
      <c r="CO129" s="1109"/>
      <c r="CP129" s="1109"/>
      <c r="CQ129" s="1109"/>
      <c r="CR129" s="1112">
        <f t="shared" si="8511"/>
        <v>0</v>
      </c>
      <c r="CS129" s="1109"/>
      <c r="CT129" s="1109"/>
      <c r="CU129" s="1109"/>
      <c r="CV129" s="1109"/>
      <c r="CW129" s="1109"/>
      <c r="CX129" s="1111"/>
      <c r="CY129" s="1112">
        <f t="shared" si="8512"/>
        <v>0</v>
      </c>
      <c r="CZ129" s="1126"/>
      <c r="DA129" s="1110"/>
      <c r="DC129" s="1121"/>
      <c r="DD129" s="1109"/>
      <c r="DE129" s="1109"/>
      <c r="DF129" s="1109"/>
      <c r="DG129" s="1112">
        <f t="shared" si="8513"/>
        <v>0</v>
      </c>
      <c r="DH129" s="1109"/>
      <c r="DI129" s="1109"/>
      <c r="DJ129" s="1109"/>
      <c r="DK129" s="1109"/>
      <c r="DL129" s="1109"/>
      <c r="DM129" s="1111"/>
      <c r="DN129" s="1112">
        <f t="shared" si="8514"/>
        <v>0</v>
      </c>
      <c r="DO129" s="1126"/>
      <c r="DP129" s="1110"/>
      <c r="DR129" s="1121"/>
      <c r="DS129" s="1109"/>
      <c r="DT129" s="1109"/>
      <c r="DU129" s="1109"/>
      <c r="DV129" s="1112">
        <f t="shared" si="8515"/>
        <v>0</v>
      </c>
      <c r="DW129" s="1109"/>
      <c r="DX129" s="1109"/>
      <c r="DY129" s="1109"/>
      <c r="DZ129" s="1109"/>
      <c r="EA129" s="1109"/>
      <c r="EB129" s="1111"/>
      <c r="EC129" s="1112">
        <f t="shared" si="8516"/>
        <v>0</v>
      </c>
      <c r="ED129" s="1126"/>
      <c r="EE129" s="1110"/>
      <c r="EG129" s="1121"/>
      <c r="EH129" s="1109"/>
      <c r="EI129" s="1109"/>
      <c r="EJ129" s="1109"/>
      <c r="EK129" s="1112">
        <f t="shared" si="8517"/>
        <v>0</v>
      </c>
      <c r="EL129" s="1109"/>
      <c r="EM129" s="1109"/>
      <c r="EN129" s="1109"/>
      <c r="EO129" s="1109"/>
      <c r="EP129" s="1109"/>
      <c r="EQ129" s="1111"/>
      <c r="ER129" s="1112">
        <f t="shared" si="8518"/>
        <v>0</v>
      </c>
      <c r="ES129" s="1126"/>
      <c r="ET129" s="1110"/>
      <c r="EV129" s="1121"/>
      <c r="EW129" s="1109"/>
      <c r="EX129" s="1109"/>
      <c r="EY129" s="1109"/>
      <c r="EZ129" s="1112">
        <f t="shared" si="8519"/>
        <v>0</v>
      </c>
      <c r="FA129" s="1109"/>
      <c r="FB129" s="1109"/>
      <c r="FC129" s="1109"/>
      <c r="FD129" s="1109"/>
      <c r="FE129" s="1109"/>
      <c r="FF129" s="1111"/>
      <c r="FG129" s="1112">
        <f t="shared" si="8520"/>
        <v>0</v>
      </c>
      <c r="FH129" s="1126"/>
      <c r="FI129" s="1110"/>
      <c r="FK129" s="1121"/>
      <c r="FL129" s="1109"/>
      <c r="FM129" s="1109"/>
      <c r="FN129" s="1109"/>
      <c r="FO129" s="1112">
        <f t="shared" si="8521"/>
        <v>0</v>
      </c>
      <c r="FP129" s="1109"/>
      <c r="FQ129" s="1109"/>
      <c r="FR129" s="1109"/>
      <c r="FS129" s="1109"/>
      <c r="FT129" s="1109"/>
      <c r="FU129" s="1111"/>
      <c r="FV129" s="1112">
        <f t="shared" si="8522"/>
        <v>0</v>
      </c>
      <c r="FW129" s="1126"/>
      <c r="FX129" s="1110"/>
      <c r="FZ129" s="1121"/>
      <c r="GA129" s="1109"/>
      <c r="GB129" s="1109"/>
      <c r="GC129" s="1109"/>
      <c r="GD129" s="1112">
        <f t="shared" si="8523"/>
        <v>0</v>
      </c>
      <c r="GE129" s="1109"/>
      <c r="GF129" s="1109"/>
      <c r="GG129" s="1109"/>
      <c r="GH129" s="1109"/>
      <c r="GI129" s="1109"/>
      <c r="GJ129" s="1111"/>
      <c r="GK129" s="1112">
        <f t="shared" si="8524"/>
        <v>0</v>
      </c>
      <c r="GL129" s="1126"/>
      <c r="GM129" s="1110"/>
      <c r="GO129" s="1121"/>
      <c r="GP129" s="1109"/>
      <c r="GQ129" s="1109"/>
      <c r="GR129" s="1109"/>
      <c r="GS129" s="1112">
        <f t="shared" si="8525"/>
        <v>0</v>
      </c>
      <c r="GT129" s="1109"/>
      <c r="GU129" s="1109"/>
      <c r="GV129" s="1109"/>
      <c r="GW129" s="1109"/>
      <c r="GX129" s="1109"/>
      <c r="GY129" s="1111"/>
      <c r="GZ129" s="1112">
        <f t="shared" si="8526"/>
        <v>0</v>
      </c>
      <c r="HA129" s="1126"/>
      <c r="HB129" s="1110"/>
      <c r="HD129" s="1121"/>
      <c r="HE129" s="1109"/>
      <c r="HF129" s="1109"/>
      <c r="HG129" s="1109"/>
      <c r="HH129" s="1112">
        <f t="shared" si="8527"/>
        <v>0</v>
      </c>
      <c r="HI129" s="1109"/>
      <c r="HJ129" s="1109"/>
      <c r="HK129" s="1109"/>
      <c r="HL129" s="1109"/>
      <c r="HM129" s="1109"/>
      <c r="HN129" s="1111"/>
      <c r="HO129" s="1112">
        <f t="shared" si="8528"/>
        <v>0</v>
      </c>
      <c r="HP129" s="1126"/>
      <c r="HQ129" s="1110"/>
      <c r="HS129" s="1121"/>
      <c r="HT129" s="1109"/>
      <c r="HU129" s="1109"/>
      <c r="HV129" s="1109"/>
      <c r="HW129" s="1112">
        <f t="shared" si="8529"/>
        <v>0</v>
      </c>
      <c r="HX129" s="1109"/>
      <c r="HY129" s="1109"/>
      <c r="HZ129" s="1109"/>
      <c r="IA129" s="1109"/>
      <c r="IB129" s="1109"/>
      <c r="IC129" s="1111"/>
      <c r="ID129" s="1112">
        <f t="shared" si="8530"/>
        <v>0</v>
      </c>
      <c r="IE129" s="1126"/>
      <c r="IF129" s="1110"/>
      <c r="IH129" s="1121"/>
      <c r="II129" s="1109"/>
      <c r="IJ129" s="1109"/>
      <c r="IK129" s="1109"/>
      <c r="IL129" s="1112">
        <f t="shared" si="8531"/>
        <v>0</v>
      </c>
      <c r="IM129" s="1109"/>
      <c r="IN129" s="1109"/>
      <c r="IO129" s="1109"/>
      <c r="IP129" s="1109"/>
      <c r="IQ129" s="1109"/>
      <c r="IR129" s="1111"/>
      <c r="IS129" s="1112">
        <f t="shared" si="8532"/>
        <v>0</v>
      </c>
      <c r="IT129" s="1126"/>
      <c r="IU129" s="1110"/>
      <c r="IW129" s="1121"/>
      <c r="IX129" s="1109"/>
      <c r="IY129" s="1109"/>
      <c r="IZ129" s="1109"/>
      <c r="JA129" s="1112">
        <f t="shared" si="8533"/>
        <v>0</v>
      </c>
      <c r="JB129" s="1109"/>
      <c r="JC129" s="1109"/>
      <c r="JD129" s="1109"/>
      <c r="JE129" s="1109"/>
      <c r="JF129" s="1109"/>
      <c r="JG129" s="1111"/>
      <c r="JH129" s="1112">
        <f t="shared" si="8534"/>
        <v>0</v>
      </c>
      <c r="JI129" s="1126"/>
      <c r="JJ129" s="1110"/>
      <c r="JL129" s="1121"/>
      <c r="JM129" s="1109"/>
      <c r="JN129" s="1109"/>
      <c r="JO129" s="1109"/>
      <c r="JP129" s="1112">
        <f t="shared" si="8535"/>
        <v>0</v>
      </c>
      <c r="JQ129" s="1109"/>
      <c r="JR129" s="1109"/>
      <c r="JS129" s="1109"/>
      <c r="JT129" s="1109"/>
      <c r="JU129" s="1109"/>
      <c r="JV129" s="1111"/>
      <c r="JW129" s="1112">
        <f t="shared" si="8536"/>
        <v>0</v>
      </c>
      <c r="JX129" s="1126"/>
      <c r="JY129" s="1110"/>
      <c r="KA129" s="1121"/>
      <c r="KB129" s="1109"/>
      <c r="KC129" s="1109"/>
      <c r="KD129" s="1109"/>
      <c r="KE129" s="1112">
        <f t="shared" si="8537"/>
        <v>0</v>
      </c>
      <c r="KF129" s="1109"/>
      <c r="KG129" s="1109"/>
      <c r="KH129" s="1109"/>
      <c r="KI129" s="1109"/>
      <c r="KJ129" s="1109"/>
      <c r="KK129" s="1111"/>
      <c r="KL129" s="1112">
        <f t="shared" si="8538"/>
        <v>0</v>
      </c>
      <c r="KM129" s="1126"/>
      <c r="KN129" s="1110"/>
      <c r="KP129" s="1121"/>
      <c r="KQ129" s="1109"/>
      <c r="KR129" s="1109"/>
      <c r="KS129" s="1109"/>
      <c r="KT129" s="1112">
        <f t="shared" si="8539"/>
        <v>0</v>
      </c>
      <c r="KU129" s="1109"/>
      <c r="KV129" s="1109"/>
      <c r="KW129" s="1109"/>
      <c r="KX129" s="1109"/>
      <c r="KY129" s="1109"/>
      <c r="KZ129" s="1111"/>
      <c r="LA129" s="1112">
        <f t="shared" si="8540"/>
        <v>0</v>
      </c>
      <c r="LB129" s="1126"/>
      <c r="LC129" s="1110"/>
      <c r="LE129" s="1121"/>
      <c r="LF129" s="1109"/>
      <c r="LG129" s="1109"/>
      <c r="LH129" s="1109"/>
      <c r="LI129" s="1112">
        <f t="shared" si="8541"/>
        <v>0</v>
      </c>
      <c r="LJ129" s="1109"/>
      <c r="LK129" s="1109"/>
      <c r="LL129" s="1109"/>
      <c r="LM129" s="1109"/>
      <c r="LN129" s="1109"/>
      <c r="LO129" s="1111"/>
      <c r="LP129" s="1112">
        <f t="shared" si="8542"/>
        <v>0</v>
      </c>
      <c r="LQ129" s="1126"/>
      <c r="LR129" s="1110"/>
      <c r="LT129" s="1121"/>
      <c r="LU129" s="1109"/>
      <c r="LV129" s="1109"/>
      <c r="LW129" s="1109"/>
      <c r="LX129" s="1112">
        <f t="shared" si="8543"/>
        <v>0</v>
      </c>
      <c r="LY129" s="1109"/>
      <c r="LZ129" s="1109"/>
      <c r="MA129" s="1109"/>
      <c r="MB129" s="1109"/>
      <c r="MC129" s="1109"/>
      <c r="MD129" s="1111"/>
      <c r="ME129" s="1112">
        <f t="shared" si="8544"/>
        <v>0</v>
      </c>
      <c r="MF129" s="1126"/>
      <c r="MG129" s="1110"/>
      <c r="MI129" s="1121"/>
      <c r="MJ129" s="1109"/>
      <c r="MK129" s="1109"/>
      <c r="ML129" s="1109"/>
      <c r="MM129" s="1112">
        <f t="shared" si="8545"/>
        <v>0</v>
      </c>
      <c r="MN129" s="1109"/>
      <c r="MO129" s="1109"/>
      <c r="MP129" s="1109"/>
      <c r="MQ129" s="1109"/>
      <c r="MR129" s="1109"/>
      <c r="MS129" s="1111"/>
      <c r="MT129" s="1112">
        <f t="shared" si="8546"/>
        <v>0</v>
      </c>
      <c r="MU129" s="1126"/>
      <c r="MV129" s="1110"/>
      <c r="MX129" s="1121"/>
      <c r="MY129" s="1109"/>
      <c r="MZ129" s="1109"/>
      <c r="NA129" s="1109"/>
      <c r="NB129" s="1112">
        <f t="shared" si="8547"/>
        <v>0</v>
      </c>
      <c r="NC129" s="1109"/>
      <c r="ND129" s="1109"/>
      <c r="NE129" s="1109"/>
      <c r="NF129" s="1109"/>
      <c r="NG129" s="1109"/>
      <c r="NH129" s="1111"/>
      <c r="NI129" s="1112">
        <f t="shared" si="8548"/>
        <v>0</v>
      </c>
      <c r="NJ129" s="1126"/>
      <c r="NK129" s="1110"/>
      <c r="NM129" s="1121"/>
      <c r="NN129" s="1109"/>
      <c r="NO129" s="1109"/>
      <c r="NP129" s="1109"/>
      <c r="NQ129" s="1112">
        <f t="shared" si="8549"/>
        <v>0</v>
      </c>
      <c r="NR129" s="1109"/>
      <c r="NS129" s="1109"/>
      <c r="NT129" s="1109"/>
      <c r="NU129" s="1109"/>
      <c r="NV129" s="1109"/>
      <c r="NW129" s="1111"/>
      <c r="NX129" s="1112">
        <f t="shared" si="8550"/>
        <v>0</v>
      </c>
      <c r="NY129" s="1126"/>
      <c r="NZ129" s="1110"/>
      <c r="OB129" s="1121"/>
      <c r="OC129" s="1109"/>
      <c r="OD129" s="1109"/>
      <c r="OE129" s="1109"/>
      <c r="OF129" s="1112">
        <f t="shared" si="8551"/>
        <v>0</v>
      </c>
      <c r="OG129" s="1109"/>
      <c r="OH129" s="1109"/>
      <c r="OI129" s="1109"/>
      <c r="OJ129" s="1109"/>
      <c r="OK129" s="1109"/>
      <c r="OL129" s="1111"/>
      <c r="OM129" s="1112">
        <f t="shared" si="8552"/>
        <v>0</v>
      </c>
      <c r="ON129" s="1126"/>
      <c r="OO129" s="1110"/>
      <c r="OQ129" s="1121"/>
      <c r="OR129" s="1109"/>
      <c r="OS129" s="1109"/>
      <c r="OT129" s="1109"/>
      <c r="OU129" s="1112">
        <f t="shared" si="8553"/>
        <v>0</v>
      </c>
      <c r="OV129" s="1109"/>
      <c r="OW129" s="1109"/>
      <c r="OX129" s="1109"/>
      <c r="OY129" s="1109"/>
      <c r="OZ129" s="1109"/>
      <c r="PA129" s="1111"/>
      <c r="PB129" s="1112">
        <f t="shared" si="8554"/>
        <v>0</v>
      </c>
      <c r="PC129" s="1126"/>
      <c r="PD129" s="1110"/>
      <c r="PF129" s="1121"/>
      <c r="PG129" s="1109"/>
      <c r="PH129" s="1109"/>
      <c r="PI129" s="1109"/>
      <c r="PJ129" s="1112">
        <f t="shared" si="8555"/>
        <v>0</v>
      </c>
      <c r="PK129" s="1109"/>
      <c r="PL129" s="1109"/>
      <c r="PM129" s="1109"/>
      <c r="PN129" s="1109"/>
      <c r="PO129" s="1109"/>
      <c r="PP129" s="1111"/>
      <c r="PQ129" s="1112">
        <f t="shared" si="8556"/>
        <v>0</v>
      </c>
      <c r="PR129" s="1126"/>
      <c r="PS129" s="1110"/>
      <c r="PU129" s="1121"/>
      <c r="PV129" s="1109"/>
      <c r="PW129" s="1109"/>
      <c r="PX129" s="1109"/>
      <c r="PY129" s="1112">
        <f t="shared" si="8557"/>
        <v>0</v>
      </c>
      <c r="PZ129" s="1109"/>
      <c r="QA129" s="1109"/>
      <c r="QB129" s="1109"/>
      <c r="QC129" s="1109"/>
      <c r="QD129" s="1109"/>
      <c r="QE129" s="1111"/>
      <c r="QF129" s="1112">
        <f t="shared" si="8558"/>
        <v>0</v>
      </c>
      <c r="QG129" s="1126"/>
      <c r="QH129" s="1110"/>
      <c r="QJ129" s="1121"/>
      <c r="QK129" s="1109"/>
      <c r="QL129" s="1109"/>
      <c r="QM129" s="1109"/>
      <c r="QN129" s="1112">
        <f t="shared" si="8559"/>
        <v>0</v>
      </c>
      <c r="QO129" s="1109"/>
      <c r="QP129" s="1109"/>
      <c r="QQ129" s="1109"/>
      <c r="QR129" s="1109"/>
      <c r="QS129" s="1109"/>
      <c r="QT129" s="1111"/>
      <c r="QU129" s="1112">
        <f t="shared" si="8560"/>
        <v>0</v>
      </c>
      <c r="QV129" s="1126"/>
      <c r="QW129" s="1110"/>
      <c r="QY129" s="1121"/>
      <c r="QZ129" s="1109"/>
      <c r="RA129" s="1109"/>
      <c r="RB129" s="1109"/>
      <c r="RC129" s="1112">
        <f t="shared" si="8561"/>
        <v>0</v>
      </c>
      <c r="RD129" s="1109"/>
      <c r="RE129" s="1109"/>
      <c r="RF129" s="1109"/>
      <c r="RG129" s="1109"/>
      <c r="RH129" s="1109"/>
      <c r="RI129" s="1111"/>
      <c r="RJ129" s="1112">
        <f t="shared" si="8562"/>
        <v>0</v>
      </c>
      <c r="RK129" s="1126"/>
      <c r="RL129" s="1110"/>
      <c r="RN129" s="1121"/>
      <c r="RO129" s="1109"/>
      <c r="RP129" s="1109"/>
      <c r="RQ129" s="1109"/>
      <c r="RR129" s="1112">
        <f t="shared" si="8563"/>
        <v>0</v>
      </c>
      <c r="RS129" s="1109"/>
      <c r="RT129" s="1109"/>
      <c r="RU129" s="1109"/>
      <c r="RV129" s="1109"/>
      <c r="RW129" s="1109"/>
      <c r="RX129" s="1111"/>
      <c r="RY129" s="1112">
        <f t="shared" si="8564"/>
        <v>0</v>
      </c>
      <c r="RZ129" s="1126"/>
      <c r="SA129" s="1110"/>
      <c r="SC129" s="1121"/>
      <c r="SD129" s="1109"/>
      <c r="SE129" s="1109"/>
      <c r="SF129" s="1109"/>
      <c r="SG129" s="1112">
        <f t="shared" si="8565"/>
        <v>0</v>
      </c>
      <c r="SH129" s="1109"/>
      <c r="SI129" s="1109"/>
      <c r="SJ129" s="1109"/>
      <c r="SK129" s="1109"/>
      <c r="SL129" s="1109"/>
      <c r="SM129" s="1111"/>
      <c r="SN129" s="1112">
        <f t="shared" si="8566"/>
        <v>0</v>
      </c>
      <c r="SO129" s="1126"/>
      <c r="SP129" s="1110"/>
      <c r="SR129" s="1121"/>
      <c r="SS129" s="1109"/>
      <c r="ST129" s="1109"/>
      <c r="SU129" s="1109"/>
      <c r="SV129" s="1112">
        <f t="shared" si="8567"/>
        <v>0</v>
      </c>
      <c r="SW129" s="1109"/>
      <c r="SX129" s="1109"/>
      <c r="SY129" s="1109"/>
      <c r="SZ129" s="1109"/>
      <c r="TA129" s="1109"/>
      <c r="TB129" s="1111"/>
      <c r="TC129" s="1112">
        <f t="shared" si="8568"/>
        <v>0</v>
      </c>
      <c r="TD129" s="1126"/>
      <c r="TE129" s="1110"/>
      <c r="TG129" s="1121"/>
      <c r="TH129" s="1109"/>
      <c r="TI129" s="1109"/>
      <c r="TJ129" s="1109"/>
      <c r="TK129" s="1112">
        <f t="shared" si="8569"/>
        <v>0</v>
      </c>
      <c r="TL129" s="1109"/>
      <c r="TM129" s="1109"/>
      <c r="TN129" s="1109"/>
      <c r="TO129" s="1109"/>
      <c r="TP129" s="1109"/>
      <c r="TQ129" s="1111"/>
      <c r="TR129" s="1112">
        <f t="shared" si="8570"/>
        <v>0</v>
      </c>
      <c r="TS129" s="1126"/>
      <c r="TT129" s="1110"/>
      <c r="TV129" s="1121"/>
      <c r="TW129" s="1109"/>
      <c r="TX129" s="1109"/>
      <c r="TY129" s="1109"/>
      <c r="TZ129" s="1112">
        <f t="shared" si="8571"/>
        <v>0</v>
      </c>
      <c r="UA129" s="1109"/>
      <c r="UB129" s="1109"/>
      <c r="UC129" s="1109"/>
      <c r="UD129" s="1109"/>
      <c r="UE129" s="1109"/>
      <c r="UF129" s="1111"/>
      <c r="UG129" s="1112">
        <f t="shared" si="8572"/>
        <v>0</v>
      </c>
      <c r="UH129" s="1126"/>
      <c r="UI129" s="1110"/>
      <c r="UK129" s="1121"/>
      <c r="UL129" s="1109"/>
      <c r="UM129" s="1109"/>
      <c r="UN129" s="1109"/>
      <c r="UO129" s="1112">
        <f t="shared" si="8573"/>
        <v>0</v>
      </c>
      <c r="UP129" s="1109"/>
      <c r="UQ129" s="1109"/>
      <c r="UR129" s="1109"/>
      <c r="US129" s="1109"/>
      <c r="UT129" s="1109"/>
      <c r="UU129" s="1111"/>
      <c r="UV129" s="1112">
        <f t="shared" si="8574"/>
        <v>0</v>
      </c>
      <c r="UW129" s="1126"/>
      <c r="UX129" s="1110"/>
      <c r="UZ129" s="1121"/>
      <c r="VA129" s="1109"/>
      <c r="VB129" s="1109"/>
      <c r="VC129" s="1109"/>
      <c r="VD129" s="1112">
        <f t="shared" si="8575"/>
        <v>0</v>
      </c>
      <c r="VE129" s="1109"/>
      <c r="VF129" s="1109"/>
      <c r="VG129" s="1109"/>
      <c r="VH129" s="1109"/>
      <c r="VI129" s="1109"/>
      <c r="VJ129" s="1111"/>
      <c r="VK129" s="1112">
        <f t="shared" si="8576"/>
        <v>0</v>
      </c>
      <c r="VL129" s="1126"/>
      <c r="VM129" s="1110"/>
      <c r="VO129" s="1121"/>
      <c r="VP129" s="1109"/>
      <c r="VQ129" s="1109"/>
      <c r="VR129" s="1109"/>
      <c r="VS129" s="1112">
        <f t="shared" si="8577"/>
        <v>0</v>
      </c>
      <c r="VT129" s="1109"/>
      <c r="VU129" s="1109"/>
      <c r="VV129" s="1109"/>
      <c r="VW129" s="1109"/>
      <c r="VX129" s="1109"/>
      <c r="VY129" s="1111"/>
      <c r="VZ129" s="1112">
        <f t="shared" si="8578"/>
        <v>0</v>
      </c>
      <c r="WA129" s="1126"/>
      <c r="WB129" s="1110"/>
      <c r="WD129" s="1121"/>
      <c r="WE129" s="1109"/>
      <c r="WF129" s="1109"/>
      <c r="WG129" s="1109"/>
      <c r="WH129" s="1112">
        <f t="shared" si="8579"/>
        <v>0</v>
      </c>
      <c r="WI129" s="1109"/>
      <c r="WJ129" s="1109"/>
      <c r="WK129" s="1109"/>
      <c r="WL129" s="1109"/>
      <c r="WM129" s="1109"/>
      <c r="WN129" s="1111"/>
      <c r="WO129" s="1112">
        <f t="shared" si="8580"/>
        <v>0</v>
      </c>
      <c r="WP129" s="1126"/>
      <c r="WQ129" s="1110"/>
      <c r="WS129" s="1121"/>
      <c r="WT129" s="1109"/>
      <c r="WU129" s="1109"/>
      <c r="WV129" s="1109"/>
      <c r="WW129" s="1112">
        <f t="shared" si="8581"/>
        <v>0</v>
      </c>
      <c r="WX129" s="1109"/>
      <c r="WY129" s="1109"/>
      <c r="WZ129" s="1109"/>
      <c r="XA129" s="1109"/>
      <c r="XB129" s="1109"/>
      <c r="XC129" s="1111"/>
      <c r="XD129" s="1112">
        <f t="shared" si="8582"/>
        <v>0</v>
      </c>
      <c r="XE129" s="1126"/>
      <c r="XF129" s="1110"/>
      <c r="XH129" s="1121"/>
      <c r="XI129" s="1109"/>
      <c r="XJ129" s="1109"/>
      <c r="XK129" s="1109"/>
      <c r="XL129" s="1112">
        <f t="shared" si="8583"/>
        <v>0</v>
      </c>
      <c r="XM129" s="1109"/>
      <c r="XN129" s="1109"/>
      <c r="XO129" s="1109"/>
      <c r="XP129" s="1109"/>
      <c r="XQ129" s="1109"/>
      <c r="XR129" s="1111"/>
      <c r="XS129" s="1112">
        <f t="shared" si="8584"/>
        <v>0</v>
      </c>
      <c r="XT129" s="1126"/>
      <c r="XU129" s="1110"/>
      <c r="XW129" s="1121"/>
      <c r="XX129" s="1109"/>
      <c r="XY129" s="1109"/>
      <c r="XZ129" s="1109"/>
      <c r="YA129" s="1112">
        <f t="shared" si="8585"/>
        <v>0</v>
      </c>
      <c r="YB129" s="1109"/>
      <c r="YC129" s="1109"/>
      <c r="YD129" s="1109"/>
      <c r="YE129" s="1109"/>
      <c r="YF129" s="1109"/>
      <c r="YG129" s="1111"/>
      <c r="YH129" s="1112">
        <f t="shared" si="8586"/>
        <v>0</v>
      </c>
      <c r="YI129" s="1126"/>
      <c r="YJ129" s="1110"/>
      <c r="YL129" s="1121"/>
      <c r="YM129" s="1109"/>
      <c r="YN129" s="1109"/>
      <c r="YO129" s="1109"/>
      <c r="YP129" s="1112">
        <f t="shared" si="8587"/>
        <v>0</v>
      </c>
      <c r="YQ129" s="1109"/>
      <c r="YR129" s="1109"/>
      <c r="YS129" s="1109"/>
      <c r="YT129" s="1109"/>
      <c r="YU129" s="1109"/>
      <c r="YV129" s="1111"/>
      <c r="YW129" s="1112">
        <f t="shared" si="8588"/>
        <v>0</v>
      </c>
      <c r="YX129" s="1126"/>
      <c r="YY129" s="1110"/>
      <c r="ZA129" s="1121"/>
      <c r="ZB129" s="1109"/>
      <c r="ZC129" s="1109"/>
      <c r="ZD129" s="1109"/>
      <c r="ZE129" s="1112">
        <f t="shared" si="8589"/>
        <v>0</v>
      </c>
      <c r="ZF129" s="1109"/>
      <c r="ZG129" s="1109"/>
      <c r="ZH129" s="1109"/>
      <c r="ZI129" s="1109"/>
      <c r="ZJ129" s="1109"/>
      <c r="ZK129" s="1111"/>
      <c r="ZL129" s="1112">
        <f t="shared" si="8590"/>
        <v>0</v>
      </c>
      <c r="ZM129" s="1126"/>
      <c r="ZN129" s="1110"/>
      <c r="ZP129" s="1121"/>
      <c r="ZQ129" s="1109"/>
      <c r="ZR129" s="1109"/>
      <c r="ZS129" s="1109"/>
      <c r="ZT129" s="1112">
        <f t="shared" si="8591"/>
        <v>0</v>
      </c>
      <c r="ZU129" s="1109"/>
      <c r="ZV129" s="1109"/>
      <c r="ZW129" s="1109"/>
      <c r="ZX129" s="1109"/>
      <c r="ZY129" s="1109"/>
      <c r="ZZ129" s="1111"/>
      <c r="AAA129" s="1112">
        <f t="shared" si="8592"/>
        <v>0</v>
      </c>
      <c r="AAB129" s="1126"/>
      <c r="AAC129" s="1110"/>
      <c r="AAE129" s="1121"/>
      <c r="AAF129" s="1109"/>
      <c r="AAG129" s="1109"/>
      <c r="AAH129" s="1109"/>
      <c r="AAI129" s="1112">
        <f t="shared" si="8593"/>
        <v>0</v>
      </c>
      <c r="AAJ129" s="1109"/>
      <c r="AAK129" s="1109"/>
      <c r="AAL129" s="1109"/>
      <c r="AAM129" s="1109"/>
      <c r="AAN129" s="1109"/>
      <c r="AAO129" s="1111"/>
      <c r="AAP129" s="1112">
        <f t="shared" si="8594"/>
        <v>0</v>
      </c>
      <c r="AAQ129" s="1126"/>
      <c r="AAR129" s="1110"/>
      <c r="AAT129" s="1121"/>
      <c r="AAU129" s="1109"/>
      <c r="AAV129" s="1109"/>
      <c r="AAW129" s="1109"/>
      <c r="AAX129" s="1112">
        <f t="shared" si="8595"/>
        <v>0</v>
      </c>
      <c r="AAY129" s="1109"/>
      <c r="AAZ129" s="1109"/>
      <c r="ABA129" s="1109"/>
      <c r="ABB129" s="1109"/>
      <c r="ABC129" s="1109"/>
      <c r="ABD129" s="1111"/>
      <c r="ABE129" s="1112">
        <f t="shared" si="8596"/>
        <v>0</v>
      </c>
      <c r="ABF129" s="1126"/>
      <c r="ABG129" s="1110"/>
      <c r="ABI129" s="1121"/>
      <c r="ABJ129" s="1109"/>
      <c r="ABK129" s="1109"/>
      <c r="ABL129" s="1109"/>
      <c r="ABM129" s="1112">
        <f t="shared" si="8597"/>
        <v>0</v>
      </c>
      <c r="ABN129" s="1109"/>
      <c r="ABO129" s="1109"/>
      <c r="ABP129" s="1109"/>
      <c r="ABQ129" s="1109"/>
      <c r="ABR129" s="1109"/>
      <c r="ABS129" s="1111"/>
      <c r="ABT129" s="1112">
        <f t="shared" si="8598"/>
        <v>0</v>
      </c>
      <c r="ABU129" s="1126"/>
      <c r="ABV129" s="1110"/>
      <c r="ABX129" s="1121"/>
      <c r="ABY129" s="1109"/>
      <c r="ABZ129" s="1109"/>
      <c r="ACA129" s="1109"/>
      <c r="ACB129" s="1112">
        <f t="shared" si="8599"/>
        <v>0</v>
      </c>
      <c r="ACC129" s="1109"/>
      <c r="ACD129" s="1109"/>
      <c r="ACE129" s="1109"/>
      <c r="ACF129" s="1109"/>
      <c r="ACG129" s="1109"/>
      <c r="ACH129" s="1111"/>
      <c r="ACI129" s="1112">
        <f t="shared" si="8600"/>
        <v>0</v>
      </c>
      <c r="ACJ129" s="1126"/>
      <c r="ACK129" s="1110"/>
      <c r="ACM129" s="1121"/>
      <c r="ACN129" s="1109"/>
      <c r="ACO129" s="1109"/>
      <c r="ACP129" s="1109"/>
      <c r="ACQ129" s="1112">
        <f t="shared" si="8601"/>
        <v>0</v>
      </c>
      <c r="ACR129" s="1109"/>
      <c r="ACS129" s="1109"/>
      <c r="ACT129" s="1109"/>
      <c r="ACU129" s="1109"/>
      <c r="ACV129" s="1109"/>
      <c r="ACW129" s="1111"/>
      <c r="ACX129" s="1112">
        <f t="shared" si="8602"/>
        <v>0</v>
      </c>
      <c r="ACY129" s="1126"/>
      <c r="ACZ129" s="1110"/>
      <c r="ADB129" s="1121"/>
      <c r="ADC129" s="1109"/>
      <c r="ADD129" s="1109"/>
      <c r="ADE129" s="1109"/>
      <c r="ADF129" s="1112">
        <f t="shared" si="8603"/>
        <v>0</v>
      </c>
      <c r="ADG129" s="1109"/>
      <c r="ADH129" s="1109"/>
      <c r="ADI129" s="1109"/>
      <c r="ADJ129" s="1109"/>
      <c r="ADK129" s="1109"/>
      <c r="ADL129" s="1111"/>
      <c r="ADM129" s="1112">
        <f t="shared" si="8604"/>
        <v>0</v>
      </c>
      <c r="ADN129" s="1126"/>
      <c r="ADO129" s="1110"/>
      <c r="ADQ129" s="1121"/>
      <c r="ADR129" s="1109"/>
      <c r="ADS129" s="1109"/>
      <c r="ADT129" s="1109"/>
      <c r="ADU129" s="1112">
        <f t="shared" si="8605"/>
        <v>0</v>
      </c>
      <c r="ADV129" s="1109"/>
      <c r="ADW129" s="1109"/>
      <c r="ADX129" s="1109"/>
      <c r="ADY129" s="1109"/>
      <c r="ADZ129" s="1109"/>
      <c r="AEA129" s="1111"/>
      <c r="AEB129" s="1112">
        <f t="shared" si="8606"/>
        <v>0</v>
      </c>
      <c r="AEC129" s="1126"/>
      <c r="AED129" s="1110"/>
      <c r="AEF129" s="1121"/>
      <c r="AEG129" s="1109"/>
      <c r="AEH129" s="1109"/>
      <c r="AEI129" s="1109"/>
      <c r="AEJ129" s="1112">
        <f t="shared" si="8607"/>
        <v>0</v>
      </c>
      <c r="AEK129" s="1109"/>
      <c r="AEL129" s="1109"/>
      <c r="AEM129" s="1109"/>
      <c r="AEN129" s="1109"/>
      <c r="AEO129" s="1109"/>
      <c r="AEP129" s="1111"/>
      <c r="AEQ129" s="1112">
        <f t="shared" si="8608"/>
        <v>0</v>
      </c>
      <c r="AER129" s="1126"/>
      <c r="AES129" s="1110"/>
      <c r="AEU129" s="1121"/>
      <c r="AEV129" s="1109"/>
      <c r="AEW129" s="1109"/>
      <c r="AEX129" s="1109"/>
      <c r="AEY129" s="1112">
        <f t="shared" si="8609"/>
        <v>0</v>
      </c>
      <c r="AEZ129" s="1109"/>
      <c r="AFA129" s="1109"/>
      <c r="AFB129" s="1109"/>
      <c r="AFC129" s="1109"/>
      <c r="AFD129" s="1109"/>
      <c r="AFE129" s="1111"/>
      <c r="AFF129" s="1112">
        <f t="shared" si="8610"/>
        <v>0</v>
      </c>
      <c r="AFG129" s="1126"/>
      <c r="AFH129" s="1110"/>
      <c r="AFJ129" s="1121"/>
      <c r="AFK129" s="1109"/>
      <c r="AFL129" s="1109"/>
      <c r="AFM129" s="1109"/>
      <c r="AFN129" s="1112">
        <f t="shared" si="8611"/>
        <v>0</v>
      </c>
      <c r="AFO129" s="1109"/>
      <c r="AFP129" s="1109"/>
      <c r="AFQ129" s="1109"/>
      <c r="AFR129" s="1109"/>
      <c r="AFS129" s="1109"/>
      <c r="AFT129" s="1111"/>
      <c r="AFU129" s="1112">
        <f t="shared" si="8612"/>
        <v>0</v>
      </c>
      <c r="AFV129" s="1126"/>
      <c r="AFW129" s="1110"/>
      <c r="AFY129" s="1121"/>
      <c r="AFZ129" s="1109"/>
      <c r="AGA129" s="1109"/>
      <c r="AGB129" s="1109"/>
      <c r="AGC129" s="1112">
        <f t="shared" si="8613"/>
        <v>0</v>
      </c>
      <c r="AGD129" s="1109"/>
      <c r="AGE129" s="1109"/>
      <c r="AGF129" s="1109"/>
      <c r="AGG129" s="1109"/>
      <c r="AGH129" s="1109"/>
      <c r="AGI129" s="1111"/>
      <c r="AGJ129" s="1112">
        <f t="shared" si="8614"/>
        <v>0</v>
      </c>
      <c r="AGK129" s="1126"/>
      <c r="AGL129" s="1110"/>
      <c r="AGN129" s="1121"/>
      <c r="AGO129" s="1109"/>
      <c r="AGP129" s="1109"/>
      <c r="AGQ129" s="1109"/>
      <c r="AGR129" s="1112">
        <f t="shared" si="8615"/>
        <v>0</v>
      </c>
      <c r="AGS129" s="1109"/>
      <c r="AGT129" s="1109"/>
      <c r="AGU129" s="1109"/>
      <c r="AGV129" s="1109"/>
      <c r="AGW129" s="1109"/>
      <c r="AGX129" s="1111"/>
      <c r="AGY129" s="1112">
        <f t="shared" si="8616"/>
        <v>0</v>
      </c>
      <c r="AGZ129" s="1126"/>
      <c r="AHA129" s="1110"/>
      <c r="AHC129" s="1121"/>
      <c r="AHD129" s="1109"/>
      <c r="AHE129" s="1109"/>
      <c r="AHF129" s="1109"/>
      <c r="AHG129" s="1112">
        <f t="shared" si="8617"/>
        <v>0</v>
      </c>
      <c r="AHH129" s="1109"/>
      <c r="AHI129" s="1109"/>
      <c r="AHJ129" s="1109"/>
      <c r="AHK129" s="1109"/>
      <c r="AHL129" s="1109"/>
      <c r="AHM129" s="1111"/>
      <c r="AHN129" s="1112">
        <f t="shared" si="8618"/>
        <v>0</v>
      </c>
      <c r="AHO129" s="1126"/>
      <c r="AHP129" s="1110"/>
      <c r="AHR129" s="1121"/>
      <c r="AHS129" s="1109"/>
      <c r="AHT129" s="1109"/>
      <c r="AHU129" s="1109"/>
      <c r="AHV129" s="1112">
        <f t="shared" si="8619"/>
        <v>0</v>
      </c>
      <c r="AHW129" s="1109"/>
      <c r="AHX129" s="1109"/>
      <c r="AHY129" s="1109"/>
      <c r="AHZ129" s="1109"/>
      <c r="AIA129" s="1109"/>
      <c r="AIB129" s="1111"/>
      <c r="AIC129" s="1112">
        <f t="shared" si="8620"/>
        <v>0</v>
      </c>
      <c r="AID129" s="1126"/>
      <c r="AIE129" s="1110"/>
      <c r="AIG129" s="1121"/>
      <c r="AIH129" s="1109"/>
      <c r="AII129" s="1109"/>
      <c r="AIJ129" s="1109"/>
      <c r="AIK129" s="1112">
        <f t="shared" si="8621"/>
        <v>0</v>
      </c>
      <c r="AIL129" s="1109"/>
      <c r="AIM129" s="1109"/>
      <c r="AIN129" s="1109"/>
      <c r="AIO129" s="1109"/>
      <c r="AIP129" s="1109"/>
      <c r="AIQ129" s="1111"/>
      <c r="AIR129" s="1112">
        <f t="shared" si="8622"/>
        <v>0</v>
      </c>
      <c r="AIS129" s="1126"/>
      <c r="AIT129" s="1110"/>
      <c r="AIV129" s="1121"/>
      <c r="AIW129" s="1109"/>
      <c r="AIX129" s="1109"/>
      <c r="AIY129" s="1109"/>
      <c r="AIZ129" s="1112">
        <f t="shared" si="8623"/>
        <v>0</v>
      </c>
      <c r="AJA129" s="1109"/>
      <c r="AJB129" s="1109"/>
      <c r="AJC129" s="1109"/>
      <c r="AJD129" s="1109"/>
      <c r="AJE129" s="1109"/>
      <c r="AJF129" s="1111"/>
      <c r="AJG129" s="1112">
        <f t="shared" si="8624"/>
        <v>0</v>
      </c>
      <c r="AJH129" s="1126"/>
      <c r="AJI129" s="1110"/>
      <c r="AJK129" s="1121"/>
      <c r="AJL129" s="1109"/>
      <c r="AJM129" s="1109"/>
      <c r="AJN129" s="1109"/>
      <c r="AJO129" s="1112">
        <f t="shared" si="8625"/>
        <v>0</v>
      </c>
      <c r="AJP129" s="1109"/>
      <c r="AJQ129" s="1109"/>
      <c r="AJR129" s="1109"/>
      <c r="AJS129" s="1109"/>
      <c r="AJT129" s="1109"/>
      <c r="AJU129" s="1111"/>
      <c r="AJV129" s="1112">
        <f t="shared" si="8626"/>
        <v>0</v>
      </c>
      <c r="AJW129" s="1126"/>
      <c r="AJX129" s="1110"/>
      <c r="AJZ129" s="1121"/>
      <c r="AKA129" s="1109"/>
      <c r="AKB129" s="1109"/>
      <c r="AKC129" s="1109"/>
      <c r="AKD129" s="1112">
        <f t="shared" si="8627"/>
        <v>0</v>
      </c>
      <c r="AKE129" s="1109"/>
      <c r="AKF129" s="1109"/>
      <c r="AKG129" s="1109"/>
      <c r="AKH129" s="1109"/>
      <c r="AKI129" s="1109"/>
      <c r="AKJ129" s="1111"/>
      <c r="AKK129" s="1112">
        <f t="shared" si="8628"/>
        <v>0</v>
      </c>
      <c r="AKL129" s="1126"/>
      <c r="AKM129" s="1110"/>
      <c r="AKO129" s="1121"/>
      <c r="AKP129" s="1109"/>
      <c r="AKQ129" s="1109"/>
      <c r="AKR129" s="1109"/>
      <c r="AKS129" s="1112">
        <f t="shared" si="8629"/>
        <v>0</v>
      </c>
      <c r="AKT129" s="1109"/>
      <c r="AKU129" s="1109"/>
      <c r="AKV129" s="1109"/>
      <c r="AKW129" s="1109"/>
      <c r="AKX129" s="1109"/>
      <c r="AKY129" s="1111"/>
      <c r="AKZ129" s="1112">
        <f t="shared" si="8630"/>
        <v>0</v>
      </c>
      <c r="ALA129" s="1126"/>
      <c r="ALB129" s="1110"/>
      <c r="ALD129" s="1121"/>
      <c r="ALE129" s="1109"/>
      <c r="ALF129" s="1109"/>
      <c r="ALG129" s="1109"/>
      <c r="ALH129" s="1112">
        <f t="shared" si="8631"/>
        <v>0</v>
      </c>
      <c r="ALI129" s="1109"/>
      <c r="ALJ129" s="1109"/>
      <c r="ALK129" s="1109"/>
      <c r="ALL129" s="1109"/>
      <c r="ALM129" s="1109"/>
      <c r="ALN129" s="1111"/>
      <c r="ALO129" s="1112">
        <f t="shared" si="8632"/>
        <v>0</v>
      </c>
      <c r="ALP129" s="1126"/>
      <c r="ALQ129" s="1110"/>
      <c r="ALS129" s="1121"/>
      <c r="ALT129" s="1109"/>
      <c r="ALU129" s="1109"/>
      <c r="ALV129" s="1109"/>
      <c r="ALW129" s="1112">
        <f t="shared" si="8633"/>
        <v>0</v>
      </c>
      <c r="ALX129" s="1109"/>
      <c r="ALY129" s="1109"/>
      <c r="ALZ129" s="1109"/>
      <c r="AMA129" s="1109"/>
      <c r="AMB129" s="1109"/>
      <c r="AMC129" s="1111"/>
      <c r="AMD129" s="1112">
        <f t="shared" si="8634"/>
        <v>0</v>
      </c>
      <c r="AME129" s="1126"/>
      <c r="AMF129" s="1110"/>
      <c r="AMH129" s="1121"/>
      <c r="AMI129" s="1109"/>
      <c r="AMJ129" s="1109"/>
      <c r="AMK129" s="1109"/>
      <c r="AML129" s="1112">
        <f t="shared" si="8635"/>
        <v>0</v>
      </c>
      <c r="AMM129" s="1109"/>
      <c r="AMN129" s="1109"/>
      <c r="AMO129" s="1109"/>
      <c r="AMP129" s="1109"/>
      <c r="AMQ129" s="1109"/>
      <c r="AMR129" s="1111"/>
      <c r="AMS129" s="1112">
        <f t="shared" si="8636"/>
        <v>0</v>
      </c>
      <c r="AMT129" s="1126"/>
      <c r="AMU129" s="1110"/>
      <c r="AMW129" s="1121"/>
      <c r="AMX129" s="1109"/>
      <c r="AMY129" s="1109"/>
      <c r="AMZ129" s="1109"/>
      <c r="ANA129" s="1112">
        <f t="shared" si="8637"/>
        <v>0</v>
      </c>
      <c r="ANB129" s="1109"/>
      <c r="ANC129" s="1109"/>
      <c r="AND129" s="1109"/>
      <c r="ANE129" s="1109"/>
      <c r="ANF129" s="1109"/>
      <c r="ANG129" s="1111"/>
      <c r="ANH129" s="1112">
        <f t="shared" si="8638"/>
        <v>0</v>
      </c>
      <c r="ANI129" s="1126"/>
      <c r="ANJ129" s="1110"/>
      <c r="ANL129" s="1121"/>
      <c r="ANM129" s="1109"/>
      <c r="ANN129" s="1109"/>
      <c r="ANO129" s="1109"/>
      <c r="ANP129" s="1112">
        <f t="shared" si="8639"/>
        <v>0</v>
      </c>
      <c r="ANQ129" s="1109"/>
      <c r="ANR129" s="1109"/>
      <c r="ANS129" s="1109"/>
      <c r="ANT129" s="1109"/>
      <c r="ANU129" s="1109"/>
      <c r="ANV129" s="1111"/>
      <c r="ANW129" s="1112">
        <f t="shared" si="8640"/>
        <v>0</v>
      </c>
      <c r="ANX129" s="1126"/>
      <c r="ANY129" s="1110"/>
      <c r="AOA129" s="1121"/>
      <c r="AOB129" s="1109"/>
      <c r="AOC129" s="1109"/>
      <c r="AOD129" s="1109"/>
      <c r="AOE129" s="1112">
        <f t="shared" si="8641"/>
        <v>0</v>
      </c>
      <c r="AOF129" s="1109"/>
      <c r="AOG129" s="1109"/>
      <c r="AOH129" s="1109"/>
      <c r="AOI129" s="1109"/>
      <c r="AOJ129" s="1109"/>
      <c r="AOK129" s="1111"/>
      <c r="AOL129" s="1112">
        <f t="shared" si="8642"/>
        <v>0</v>
      </c>
      <c r="AOM129" s="1126"/>
      <c r="AON129" s="1110"/>
      <c r="AOP129" s="1121"/>
      <c r="AOQ129" s="1109"/>
      <c r="AOR129" s="1109"/>
      <c r="AOS129" s="1109"/>
      <c r="AOT129" s="1112">
        <f t="shared" si="8643"/>
        <v>0</v>
      </c>
      <c r="AOU129" s="1109"/>
      <c r="AOV129" s="1109"/>
      <c r="AOW129" s="1109"/>
      <c r="AOX129" s="1109"/>
      <c r="AOY129" s="1109"/>
      <c r="AOZ129" s="1111"/>
      <c r="APA129" s="1112">
        <f t="shared" si="8644"/>
        <v>0</v>
      </c>
      <c r="APB129" s="1126"/>
      <c r="APC129" s="1110"/>
      <c r="APE129" s="1121"/>
      <c r="APF129" s="1109"/>
      <c r="APG129" s="1109"/>
      <c r="APH129" s="1109"/>
      <c r="API129" s="1112">
        <f t="shared" si="8645"/>
        <v>0</v>
      </c>
      <c r="APJ129" s="1109"/>
      <c r="APK129" s="1109"/>
      <c r="APL129" s="1109"/>
      <c r="APM129" s="1109"/>
      <c r="APN129" s="1109"/>
      <c r="APO129" s="1111"/>
      <c r="APP129" s="1112">
        <f t="shared" si="8646"/>
        <v>0</v>
      </c>
      <c r="APQ129" s="1126"/>
      <c r="APR129" s="1110"/>
      <c r="APT129" s="1121"/>
      <c r="APU129" s="1109"/>
      <c r="APV129" s="1109"/>
      <c r="APW129" s="1109"/>
      <c r="APX129" s="1112">
        <f t="shared" si="8647"/>
        <v>0</v>
      </c>
      <c r="APY129" s="1109"/>
      <c r="APZ129" s="1109"/>
      <c r="AQA129" s="1109"/>
      <c r="AQB129" s="1109"/>
      <c r="AQC129" s="1109"/>
      <c r="AQD129" s="1111"/>
      <c r="AQE129" s="1112">
        <f t="shared" si="8648"/>
        <v>0</v>
      </c>
      <c r="AQF129" s="1126"/>
      <c r="AQG129" s="1110"/>
      <c r="AQI129" s="1121"/>
      <c r="AQJ129" s="1109"/>
      <c r="AQK129" s="1109"/>
      <c r="AQL129" s="1109"/>
      <c r="AQM129" s="1112">
        <f t="shared" si="8649"/>
        <v>0</v>
      </c>
      <c r="AQN129" s="1109"/>
      <c r="AQO129" s="1109"/>
      <c r="AQP129" s="1109"/>
      <c r="AQQ129" s="1109"/>
      <c r="AQR129" s="1109"/>
      <c r="AQS129" s="1111"/>
      <c r="AQT129" s="1112">
        <f t="shared" si="8650"/>
        <v>0</v>
      </c>
      <c r="AQU129" s="1126"/>
      <c r="AQV129" s="1110"/>
      <c r="AQX129" s="1121"/>
      <c r="AQY129" s="1109"/>
      <c r="AQZ129" s="1109"/>
      <c r="ARA129" s="1109"/>
      <c r="ARB129" s="1112">
        <f t="shared" si="8651"/>
        <v>0</v>
      </c>
      <c r="ARC129" s="1109"/>
      <c r="ARD129" s="1109"/>
      <c r="ARE129" s="1109"/>
      <c r="ARF129" s="1109"/>
      <c r="ARG129" s="1109"/>
      <c r="ARH129" s="1111"/>
      <c r="ARI129" s="1112">
        <f t="shared" si="8652"/>
        <v>0</v>
      </c>
      <c r="ARJ129" s="1126"/>
      <c r="ARK129" s="1110"/>
      <c r="ARM129" s="1121"/>
      <c r="ARN129" s="1109"/>
      <c r="ARO129" s="1109"/>
      <c r="ARP129" s="1109"/>
      <c r="ARQ129" s="1112">
        <f t="shared" si="8653"/>
        <v>0</v>
      </c>
      <c r="ARR129" s="1109"/>
      <c r="ARS129" s="1109"/>
      <c r="ART129" s="1109"/>
      <c r="ARU129" s="1109"/>
      <c r="ARV129" s="1109"/>
      <c r="ARW129" s="1111"/>
      <c r="ARX129" s="1112">
        <f t="shared" si="8654"/>
        <v>0</v>
      </c>
      <c r="ARY129" s="1126"/>
      <c r="ARZ129" s="1110"/>
      <c r="ASB129" s="1121"/>
      <c r="ASC129" s="1109"/>
      <c r="ASD129" s="1109"/>
      <c r="ASE129" s="1109"/>
      <c r="ASF129" s="1112">
        <f t="shared" si="8655"/>
        <v>0</v>
      </c>
      <c r="ASG129" s="1109"/>
      <c r="ASH129" s="1109"/>
      <c r="ASI129" s="1109"/>
      <c r="ASJ129" s="1109"/>
      <c r="ASK129" s="1109"/>
      <c r="ASL129" s="1111"/>
      <c r="ASM129" s="1112">
        <f t="shared" si="8656"/>
        <v>0</v>
      </c>
      <c r="ASN129" s="1126"/>
      <c r="ASO129" s="1110"/>
      <c r="ASQ129" s="1121"/>
      <c r="ASR129" s="1109"/>
      <c r="ASS129" s="1109"/>
      <c r="AST129" s="1109"/>
      <c r="ASU129" s="1112">
        <f t="shared" si="8657"/>
        <v>0</v>
      </c>
      <c r="ASV129" s="1109"/>
      <c r="ASW129" s="1109"/>
      <c r="ASX129" s="1109"/>
      <c r="ASY129" s="1109"/>
      <c r="ASZ129" s="1109"/>
      <c r="ATA129" s="1111"/>
      <c r="ATB129" s="1112">
        <f t="shared" si="8658"/>
        <v>0</v>
      </c>
      <c r="ATC129" s="1126"/>
      <c r="ATD129" s="1110"/>
      <c r="ATF129" s="1121"/>
      <c r="ATG129" s="1109"/>
      <c r="ATH129" s="1109"/>
      <c r="ATI129" s="1109"/>
      <c r="ATJ129" s="1112">
        <f t="shared" si="8659"/>
        <v>0</v>
      </c>
      <c r="ATK129" s="1109"/>
      <c r="ATL129" s="1109"/>
      <c r="ATM129" s="1109"/>
      <c r="ATN129" s="1109"/>
      <c r="ATO129" s="1109"/>
      <c r="ATP129" s="1111"/>
      <c r="ATQ129" s="1112">
        <f t="shared" si="8660"/>
        <v>0</v>
      </c>
      <c r="ATR129" s="1126"/>
      <c r="ATS129" s="1110"/>
      <c r="ATU129" s="1121"/>
      <c r="ATV129" s="1109"/>
      <c r="ATW129" s="1109"/>
      <c r="ATX129" s="1109"/>
      <c r="ATY129" s="1112">
        <f t="shared" si="8661"/>
        <v>0</v>
      </c>
      <c r="ATZ129" s="1109"/>
      <c r="AUA129" s="1109"/>
      <c r="AUB129" s="1109"/>
      <c r="AUC129" s="1109"/>
      <c r="AUD129" s="1109"/>
      <c r="AUE129" s="1111"/>
      <c r="AUF129" s="1112">
        <f t="shared" si="8662"/>
        <v>0</v>
      </c>
      <c r="AUG129" s="1126"/>
      <c r="AUH129" s="1110"/>
      <c r="AUJ129" s="1121"/>
      <c r="AUK129" s="1109"/>
      <c r="AUL129" s="1109"/>
      <c r="AUM129" s="1109"/>
      <c r="AUN129" s="1112">
        <f t="shared" si="8663"/>
        <v>0</v>
      </c>
      <c r="AUO129" s="1109"/>
      <c r="AUP129" s="1109"/>
      <c r="AUQ129" s="1109"/>
      <c r="AUR129" s="1109"/>
      <c r="AUS129" s="1109"/>
      <c r="AUT129" s="1111"/>
      <c r="AUU129" s="1112">
        <f t="shared" si="8664"/>
        <v>0</v>
      </c>
      <c r="AUV129" s="1126"/>
      <c r="AUW129" s="1110"/>
      <c r="AUY129" s="1121"/>
      <c r="AUZ129" s="1109"/>
      <c r="AVA129" s="1109"/>
      <c r="AVB129" s="1109"/>
      <c r="AVC129" s="1112">
        <f t="shared" si="8665"/>
        <v>0</v>
      </c>
      <c r="AVD129" s="1109"/>
      <c r="AVE129" s="1109"/>
      <c r="AVF129" s="1109"/>
      <c r="AVG129" s="1109"/>
      <c r="AVH129" s="1109"/>
      <c r="AVI129" s="1111"/>
      <c r="AVJ129" s="1112">
        <f t="shared" si="8666"/>
        <v>0</v>
      </c>
      <c r="AVK129" s="1126"/>
      <c r="AVL129" s="1110"/>
      <c r="AVN129" s="1121"/>
      <c r="AVO129" s="1109"/>
      <c r="AVP129" s="1109"/>
      <c r="AVQ129" s="1109"/>
      <c r="AVR129" s="1112">
        <f t="shared" si="8667"/>
        <v>0</v>
      </c>
      <c r="AVS129" s="1109"/>
      <c r="AVT129" s="1109"/>
      <c r="AVU129" s="1109"/>
      <c r="AVV129" s="1109"/>
      <c r="AVW129" s="1109"/>
      <c r="AVX129" s="1111"/>
      <c r="AVY129" s="1112">
        <f t="shared" si="8668"/>
        <v>0</v>
      </c>
      <c r="AVZ129" s="1126"/>
      <c r="AWA129" s="1110"/>
      <c r="AWC129" s="1121"/>
      <c r="AWD129" s="1109"/>
      <c r="AWE129" s="1109"/>
      <c r="AWF129" s="1109"/>
      <c r="AWG129" s="1112">
        <f t="shared" si="8669"/>
        <v>0</v>
      </c>
      <c r="AWH129" s="1109"/>
      <c r="AWI129" s="1109"/>
      <c r="AWJ129" s="1109"/>
      <c r="AWK129" s="1109"/>
      <c r="AWL129" s="1109"/>
      <c r="AWM129" s="1111"/>
      <c r="AWN129" s="1112">
        <f t="shared" si="8670"/>
        <v>0</v>
      </c>
      <c r="AWO129" s="1126"/>
      <c r="AWP129" s="1110"/>
      <c r="AWR129" s="1121"/>
      <c r="AWS129" s="1109"/>
      <c r="AWT129" s="1109"/>
      <c r="AWU129" s="1109"/>
      <c r="AWV129" s="1112">
        <f t="shared" si="8671"/>
        <v>0</v>
      </c>
      <c r="AWW129" s="1109"/>
      <c r="AWX129" s="1109"/>
      <c r="AWY129" s="1109"/>
      <c r="AWZ129" s="1109"/>
      <c r="AXA129" s="1109"/>
      <c r="AXB129" s="1111"/>
      <c r="AXC129" s="1112">
        <f t="shared" si="8672"/>
        <v>0</v>
      </c>
      <c r="AXD129" s="1126"/>
      <c r="AXE129" s="1110"/>
      <c r="AXG129" s="1121"/>
      <c r="AXH129" s="1109"/>
      <c r="AXI129" s="1109"/>
      <c r="AXJ129" s="1109"/>
      <c r="AXK129" s="1112">
        <f t="shared" si="8673"/>
        <v>0</v>
      </c>
      <c r="AXL129" s="1109"/>
      <c r="AXM129" s="1109"/>
      <c r="AXN129" s="1109"/>
      <c r="AXO129" s="1109"/>
      <c r="AXP129" s="1109"/>
      <c r="AXQ129" s="1111"/>
      <c r="AXR129" s="1112">
        <f t="shared" si="8674"/>
        <v>0</v>
      </c>
      <c r="AXS129" s="1126"/>
      <c r="AXT129" s="1110"/>
      <c r="AXV129" s="1121"/>
      <c r="AXW129" s="1109"/>
      <c r="AXX129" s="1109"/>
      <c r="AXY129" s="1109"/>
      <c r="AXZ129" s="1112">
        <f t="shared" si="8675"/>
        <v>0</v>
      </c>
      <c r="AYA129" s="1109"/>
      <c r="AYB129" s="1109"/>
      <c r="AYC129" s="1109"/>
      <c r="AYD129" s="1109"/>
      <c r="AYE129" s="1109"/>
      <c r="AYF129" s="1111"/>
      <c r="AYG129" s="1112">
        <f t="shared" si="8676"/>
        <v>0</v>
      </c>
      <c r="AYH129" s="1126"/>
      <c r="AYI129" s="1110"/>
      <c r="AYK129" s="1121"/>
      <c r="AYL129" s="1109"/>
      <c r="AYM129" s="1109"/>
      <c r="AYN129" s="1109"/>
      <c r="AYO129" s="1112">
        <f t="shared" si="8677"/>
        <v>0</v>
      </c>
      <c r="AYP129" s="1109"/>
      <c r="AYQ129" s="1109"/>
      <c r="AYR129" s="1109"/>
      <c r="AYS129" s="1109"/>
      <c r="AYT129" s="1109"/>
      <c r="AYU129" s="1111"/>
      <c r="AYV129" s="1112">
        <f t="shared" si="8678"/>
        <v>0</v>
      </c>
      <c r="AYW129" s="1126"/>
      <c r="AYX129" s="1110"/>
      <c r="AYZ129" s="1121"/>
      <c r="AZA129" s="1109"/>
      <c r="AZB129" s="1109"/>
      <c r="AZC129" s="1109"/>
      <c r="AZD129" s="1112">
        <f t="shared" si="8679"/>
        <v>0</v>
      </c>
      <c r="AZE129" s="1109"/>
      <c r="AZF129" s="1109"/>
      <c r="AZG129" s="1109"/>
      <c r="AZH129" s="1109"/>
      <c r="AZI129" s="1109"/>
      <c r="AZJ129" s="1111"/>
      <c r="AZK129" s="1112">
        <f t="shared" si="8680"/>
        <v>0</v>
      </c>
      <c r="AZL129" s="1126"/>
      <c r="AZM129" s="1110"/>
      <c r="AZO129" s="1121"/>
      <c r="AZP129" s="1109"/>
      <c r="AZQ129" s="1109"/>
      <c r="AZR129" s="1109"/>
      <c r="AZS129" s="1112">
        <f t="shared" si="8681"/>
        <v>0</v>
      </c>
      <c r="AZT129" s="1109"/>
      <c r="AZU129" s="1109"/>
      <c r="AZV129" s="1109"/>
      <c r="AZW129" s="1109"/>
      <c r="AZX129" s="1109"/>
      <c r="AZY129" s="1111"/>
      <c r="AZZ129" s="1112">
        <f t="shared" si="8682"/>
        <v>0</v>
      </c>
      <c r="BAA129" s="1126"/>
      <c r="BAB129" s="1110"/>
      <c r="BAD129" s="1121"/>
      <c r="BAE129" s="1109"/>
      <c r="BAF129" s="1109"/>
      <c r="BAG129" s="1109"/>
      <c r="BAH129" s="1112">
        <f t="shared" si="8683"/>
        <v>0</v>
      </c>
      <c r="BAI129" s="1109"/>
      <c r="BAJ129" s="1109"/>
      <c r="BAK129" s="1109"/>
      <c r="BAL129" s="1109"/>
      <c r="BAM129" s="1109"/>
      <c r="BAN129" s="1111"/>
      <c r="BAO129" s="1112">
        <f t="shared" si="8684"/>
        <v>0</v>
      </c>
      <c r="BAP129" s="1126"/>
      <c r="BAQ129" s="1110"/>
      <c r="BAS129" s="1121"/>
      <c r="BAT129" s="1109"/>
      <c r="BAU129" s="1109"/>
      <c r="BAV129" s="1109"/>
      <c r="BAW129" s="1112">
        <f t="shared" si="8685"/>
        <v>0</v>
      </c>
      <c r="BAX129" s="1109"/>
      <c r="BAY129" s="1109"/>
      <c r="BAZ129" s="1109"/>
      <c r="BBA129" s="1109"/>
      <c r="BBB129" s="1109"/>
      <c r="BBC129" s="1111"/>
      <c r="BBD129" s="1112">
        <f t="shared" si="8686"/>
        <v>0</v>
      </c>
      <c r="BBE129" s="1126"/>
      <c r="BBF129" s="1110"/>
      <c r="BBH129" s="1121"/>
      <c r="BBI129" s="1109"/>
      <c r="BBJ129" s="1109"/>
      <c r="BBK129" s="1109"/>
      <c r="BBL129" s="1112">
        <f t="shared" si="8687"/>
        <v>0</v>
      </c>
      <c r="BBM129" s="1109"/>
      <c r="BBN129" s="1109"/>
      <c r="BBO129" s="1109"/>
      <c r="BBP129" s="1109"/>
      <c r="BBQ129" s="1109"/>
      <c r="BBR129" s="1111"/>
      <c r="BBS129" s="1112">
        <f t="shared" si="8688"/>
        <v>0</v>
      </c>
      <c r="BBT129" s="1126"/>
      <c r="BBU129" s="1110"/>
      <c r="BBW129" s="1121"/>
      <c r="BBX129" s="1109"/>
      <c r="BBY129" s="1109"/>
      <c r="BBZ129" s="1109"/>
      <c r="BCA129" s="1112">
        <f t="shared" si="8689"/>
        <v>0</v>
      </c>
      <c r="BCB129" s="1109"/>
      <c r="BCC129" s="1109"/>
      <c r="BCD129" s="1109"/>
      <c r="BCE129" s="1109"/>
      <c r="BCF129" s="1109"/>
      <c r="BCG129" s="1111"/>
      <c r="BCH129" s="1112">
        <f t="shared" si="8690"/>
        <v>0</v>
      </c>
      <c r="BCI129" s="1126"/>
      <c r="BCJ129" s="1110"/>
      <c r="BCL129" s="1121"/>
      <c r="BCM129" s="1109"/>
      <c r="BCN129" s="1109"/>
      <c r="BCO129" s="1109"/>
      <c r="BCP129" s="1112">
        <f t="shared" si="8691"/>
        <v>0</v>
      </c>
      <c r="BCQ129" s="1109"/>
      <c r="BCR129" s="1109"/>
      <c r="BCS129" s="1109"/>
      <c r="BCT129" s="1109"/>
      <c r="BCU129" s="1109"/>
      <c r="BCV129" s="1111"/>
      <c r="BCW129" s="1112">
        <f t="shared" si="8692"/>
        <v>0</v>
      </c>
      <c r="BCX129" s="1126"/>
      <c r="BCY129" s="1110"/>
      <c r="BDA129" s="1121"/>
      <c r="BDB129" s="1109"/>
      <c r="BDC129" s="1109"/>
      <c r="BDD129" s="1109"/>
      <c r="BDE129" s="1112">
        <f t="shared" si="8693"/>
        <v>0</v>
      </c>
      <c r="BDF129" s="1109"/>
      <c r="BDG129" s="1109"/>
      <c r="BDH129" s="1109"/>
      <c r="BDI129" s="1109"/>
      <c r="BDJ129" s="1109"/>
      <c r="BDK129" s="1111"/>
      <c r="BDL129" s="1112">
        <f t="shared" si="8694"/>
        <v>0</v>
      </c>
      <c r="BDM129" s="1126"/>
      <c r="BDN129" s="1110"/>
      <c r="BDP129" s="1121"/>
      <c r="BDQ129" s="1109"/>
      <c r="BDR129" s="1109"/>
      <c r="BDS129" s="1109"/>
      <c r="BDT129" s="1112">
        <f t="shared" si="8695"/>
        <v>0</v>
      </c>
      <c r="BDU129" s="1109"/>
      <c r="BDV129" s="1109"/>
      <c r="BDW129" s="1109"/>
      <c r="BDX129" s="1109"/>
      <c r="BDY129" s="1109"/>
      <c r="BDZ129" s="1111"/>
      <c r="BEA129" s="1112">
        <f t="shared" si="8696"/>
        <v>0</v>
      </c>
      <c r="BEB129" s="1126"/>
      <c r="BEC129" s="1110"/>
      <c r="BEE129" s="1121"/>
      <c r="BEF129" s="1109"/>
      <c r="BEG129" s="1109"/>
      <c r="BEH129" s="1109"/>
      <c r="BEI129" s="1112">
        <f t="shared" si="8697"/>
        <v>0</v>
      </c>
      <c r="BEJ129" s="1109"/>
      <c r="BEK129" s="1109"/>
      <c r="BEL129" s="1109"/>
      <c r="BEM129" s="1109"/>
      <c r="BEN129" s="1109"/>
      <c r="BEO129" s="1111"/>
      <c r="BEP129" s="1112">
        <f t="shared" si="8698"/>
        <v>0</v>
      </c>
      <c r="BEQ129" s="1126"/>
      <c r="BER129" s="1110"/>
      <c r="BET129" s="1121"/>
      <c r="BEU129" s="1109"/>
      <c r="BEV129" s="1109"/>
      <c r="BEW129" s="1109"/>
      <c r="BEX129" s="1112">
        <f t="shared" si="8699"/>
        <v>0</v>
      </c>
      <c r="BEY129" s="1109"/>
      <c r="BEZ129" s="1109"/>
      <c r="BFA129" s="1109"/>
      <c r="BFB129" s="1109"/>
      <c r="BFC129" s="1109"/>
      <c r="BFD129" s="1111"/>
      <c r="BFE129" s="1112">
        <f t="shared" si="8700"/>
        <v>0</v>
      </c>
      <c r="BFF129" s="1126"/>
      <c r="BFG129" s="1110"/>
      <c r="BFI129" s="1121"/>
      <c r="BFJ129" s="1109"/>
      <c r="BFK129" s="1109"/>
      <c r="BFL129" s="1109"/>
      <c r="BFM129" s="1112">
        <f t="shared" si="8701"/>
        <v>0</v>
      </c>
      <c r="BFN129" s="1109"/>
      <c r="BFO129" s="1109"/>
      <c r="BFP129" s="1109"/>
      <c r="BFQ129" s="1109"/>
      <c r="BFR129" s="1109"/>
      <c r="BFS129" s="1111"/>
      <c r="BFT129" s="1112">
        <f t="shared" si="8702"/>
        <v>0</v>
      </c>
      <c r="BFU129" s="1126"/>
      <c r="BFV129" s="1110"/>
      <c r="BFX129" s="1121"/>
      <c r="BFY129" s="1109"/>
      <c r="BFZ129" s="1109"/>
      <c r="BGA129" s="1109"/>
      <c r="BGB129" s="1112">
        <f t="shared" si="8703"/>
        <v>0</v>
      </c>
      <c r="BGC129" s="1109"/>
      <c r="BGD129" s="1109"/>
      <c r="BGE129" s="1109"/>
      <c r="BGF129" s="1109"/>
      <c r="BGG129" s="1109"/>
      <c r="BGH129" s="1111"/>
      <c r="BGI129" s="1112">
        <f t="shared" si="8704"/>
        <v>0</v>
      </c>
      <c r="BGJ129" s="1126"/>
      <c r="BGK129" s="1110"/>
      <c r="BGM129" s="1121"/>
      <c r="BGN129" s="1109"/>
      <c r="BGO129" s="1109"/>
      <c r="BGP129" s="1109"/>
      <c r="BGQ129" s="1112">
        <f t="shared" si="8705"/>
        <v>0</v>
      </c>
      <c r="BGR129" s="1109"/>
      <c r="BGS129" s="1109"/>
      <c r="BGT129" s="1109"/>
      <c r="BGU129" s="1109"/>
      <c r="BGV129" s="1109"/>
      <c r="BGW129" s="1111"/>
      <c r="BGX129" s="1112">
        <f t="shared" si="8706"/>
        <v>0</v>
      </c>
      <c r="BGY129" s="1126"/>
      <c r="BGZ129" s="1110"/>
      <c r="BHB129" s="1121"/>
      <c r="BHC129" s="1109"/>
      <c r="BHD129" s="1109"/>
      <c r="BHE129" s="1109"/>
      <c r="BHF129" s="1112">
        <f t="shared" si="8707"/>
        <v>0</v>
      </c>
      <c r="BHG129" s="1109"/>
      <c r="BHH129" s="1109"/>
      <c r="BHI129" s="1109"/>
      <c r="BHJ129" s="1109"/>
      <c r="BHK129" s="1109"/>
      <c r="BHL129" s="1111"/>
      <c r="BHM129" s="1112">
        <f t="shared" si="8708"/>
        <v>0</v>
      </c>
      <c r="BHN129" s="1126"/>
      <c r="BHO129" s="1110"/>
      <c r="BHQ129" s="1121"/>
      <c r="BHR129" s="1109"/>
      <c r="BHS129" s="1109"/>
      <c r="BHT129" s="1109"/>
      <c r="BHU129" s="1112">
        <f t="shared" si="8709"/>
        <v>0</v>
      </c>
      <c r="BHV129" s="1109"/>
      <c r="BHW129" s="1109"/>
      <c r="BHX129" s="1109"/>
      <c r="BHY129" s="1109"/>
      <c r="BHZ129" s="1109"/>
      <c r="BIA129" s="1111"/>
      <c r="BIB129" s="1112">
        <f t="shared" si="8710"/>
        <v>0</v>
      </c>
      <c r="BIC129" s="1126"/>
      <c r="BID129" s="1110"/>
      <c r="BIF129" s="1121"/>
      <c r="BIG129" s="1109"/>
      <c r="BIH129" s="1109"/>
      <c r="BII129" s="1109"/>
      <c r="BIJ129" s="1112">
        <f t="shared" si="8711"/>
        <v>0</v>
      </c>
      <c r="BIK129" s="1109"/>
      <c r="BIL129" s="1109"/>
      <c r="BIM129" s="1109"/>
      <c r="BIN129" s="1109"/>
      <c r="BIO129" s="1109"/>
      <c r="BIP129" s="1111"/>
      <c r="BIQ129" s="1112">
        <f t="shared" si="8712"/>
        <v>0</v>
      </c>
      <c r="BIR129" s="1126"/>
      <c r="BIS129" s="1110"/>
      <c r="BIU129" s="1121"/>
      <c r="BIV129" s="1109"/>
      <c r="BIW129" s="1109"/>
      <c r="BIX129" s="1109"/>
      <c r="BIY129" s="1112">
        <f t="shared" si="8713"/>
        <v>0</v>
      </c>
      <c r="BIZ129" s="1109"/>
      <c r="BJA129" s="1109"/>
      <c r="BJB129" s="1109"/>
      <c r="BJC129" s="1109"/>
      <c r="BJD129" s="1109"/>
      <c r="BJE129" s="1111"/>
      <c r="BJF129" s="1112">
        <f t="shared" si="8714"/>
        <v>0</v>
      </c>
      <c r="BJG129" s="1126"/>
      <c r="BJH129" s="1110"/>
      <c r="BJJ129" s="1121"/>
      <c r="BJK129" s="1109"/>
      <c r="BJL129" s="1109"/>
      <c r="BJM129" s="1109"/>
      <c r="BJN129" s="1112">
        <f t="shared" si="8715"/>
        <v>0</v>
      </c>
      <c r="BJO129" s="1109"/>
      <c r="BJP129" s="1109"/>
      <c r="BJQ129" s="1109"/>
      <c r="BJR129" s="1109"/>
      <c r="BJS129" s="1109"/>
      <c r="BJT129" s="1111"/>
      <c r="BJU129" s="1112">
        <f t="shared" si="8716"/>
        <v>0</v>
      </c>
      <c r="BJV129" s="1126"/>
      <c r="BJW129" s="1110"/>
      <c r="BJY129" s="1121"/>
      <c r="BJZ129" s="1109"/>
      <c r="BKA129" s="1109"/>
      <c r="BKB129" s="1109"/>
      <c r="BKC129" s="1112">
        <f t="shared" si="8717"/>
        <v>0</v>
      </c>
      <c r="BKD129" s="1109"/>
      <c r="BKE129" s="1109"/>
      <c r="BKF129" s="1109"/>
      <c r="BKG129" s="1109"/>
      <c r="BKH129" s="1109"/>
      <c r="BKI129" s="1111"/>
      <c r="BKJ129" s="1112">
        <f t="shared" si="8718"/>
        <v>0</v>
      </c>
      <c r="BKK129" s="1126"/>
      <c r="BKL129" s="1110"/>
      <c r="BKN129" s="1121"/>
      <c r="BKO129" s="1109"/>
      <c r="BKP129" s="1109"/>
      <c r="BKQ129" s="1109"/>
      <c r="BKR129" s="1112">
        <f t="shared" si="8719"/>
        <v>0</v>
      </c>
      <c r="BKS129" s="1109"/>
      <c r="BKT129" s="1109"/>
      <c r="BKU129" s="1109"/>
      <c r="BKV129" s="1109"/>
      <c r="BKW129" s="1109"/>
      <c r="BKX129" s="1111"/>
      <c r="BKY129" s="1112">
        <f t="shared" si="8720"/>
        <v>0</v>
      </c>
      <c r="BKZ129" s="1126"/>
      <c r="BLA129" s="1110"/>
      <c r="BLC129" s="1121"/>
      <c r="BLD129" s="1109"/>
      <c r="BLE129" s="1109"/>
      <c r="BLF129" s="1109"/>
      <c r="BLG129" s="1112">
        <f t="shared" si="8721"/>
        <v>0</v>
      </c>
      <c r="BLH129" s="1109"/>
      <c r="BLI129" s="1109"/>
      <c r="BLJ129" s="1109"/>
      <c r="BLK129" s="1109"/>
      <c r="BLL129" s="1109"/>
      <c r="BLM129" s="1111"/>
      <c r="BLN129" s="1112">
        <f t="shared" si="8722"/>
        <v>0</v>
      </c>
      <c r="BLO129" s="1126"/>
      <c r="BLP129" s="1110"/>
      <c r="BLR129" s="1121"/>
      <c r="BLS129" s="1109"/>
      <c r="BLT129" s="1109"/>
      <c r="BLU129" s="1109"/>
      <c r="BLV129" s="1112">
        <f t="shared" si="8723"/>
        <v>0</v>
      </c>
      <c r="BLW129" s="1109"/>
      <c r="BLX129" s="1109"/>
      <c r="BLY129" s="1109"/>
      <c r="BLZ129" s="1109"/>
      <c r="BMA129" s="1109"/>
      <c r="BMB129" s="1111"/>
      <c r="BMC129" s="1112">
        <f t="shared" si="8724"/>
        <v>0</v>
      </c>
      <c r="BMD129" s="1126"/>
      <c r="BME129" s="1110"/>
      <c r="BMG129" s="1121"/>
      <c r="BMH129" s="1109"/>
      <c r="BMI129" s="1109"/>
      <c r="BMJ129" s="1109"/>
      <c r="BMK129" s="1112">
        <f t="shared" si="8725"/>
        <v>0</v>
      </c>
      <c r="BML129" s="1109"/>
      <c r="BMM129" s="1109"/>
      <c r="BMN129" s="1109"/>
      <c r="BMO129" s="1109"/>
      <c r="BMP129" s="1109"/>
      <c r="BMQ129" s="1111"/>
      <c r="BMR129" s="1112">
        <f t="shared" si="8726"/>
        <v>0</v>
      </c>
      <c r="BMS129" s="1126"/>
      <c r="BMT129" s="1110"/>
      <c r="BMV129" s="1121"/>
      <c r="BMW129" s="1109"/>
      <c r="BMX129" s="1109"/>
      <c r="BMY129" s="1109"/>
      <c r="BMZ129" s="1112">
        <f t="shared" si="8727"/>
        <v>0</v>
      </c>
      <c r="BNA129" s="1109"/>
      <c r="BNB129" s="1109"/>
      <c r="BNC129" s="1109"/>
      <c r="BND129" s="1109"/>
      <c r="BNE129" s="1109"/>
      <c r="BNF129" s="1111"/>
      <c r="BNG129" s="1112">
        <f t="shared" si="8728"/>
        <v>0</v>
      </c>
      <c r="BNH129" s="1126"/>
      <c r="BNI129" s="1110"/>
      <c r="BNK129" s="1121"/>
      <c r="BNL129" s="1109"/>
      <c r="BNM129" s="1109"/>
      <c r="BNN129" s="1109"/>
      <c r="BNO129" s="1112">
        <f t="shared" si="8729"/>
        <v>0</v>
      </c>
      <c r="BNP129" s="1109"/>
      <c r="BNQ129" s="1109"/>
      <c r="BNR129" s="1109"/>
      <c r="BNS129" s="1109"/>
      <c r="BNT129" s="1109"/>
      <c r="BNU129" s="1111"/>
      <c r="BNV129" s="1112">
        <f t="shared" si="8730"/>
        <v>0</v>
      </c>
      <c r="BNW129" s="1126"/>
      <c r="BNX129" s="1110"/>
      <c r="BNZ129" s="1121"/>
      <c r="BOA129" s="1109"/>
      <c r="BOB129" s="1109"/>
      <c r="BOC129" s="1109"/>
      <c r="BOD129" s="1112">
        <f t="shared" si="8731"/>
        <v>0</v>
      </c>
      <c r="BOE129" s="1109"/>
      <c r="BOF129" s="1109"/>
      <c r="BOG129" s="1109"/>
      <c r="BOH129" s="1109"/>
      <c r="BOI129" s="1109"/>
      <c r="BOJ129" s="1111"/>
      <c r="BOK129" s="1112">
        <f t="shared" si="8732"/>
        <v>0</v>
      </c>
      <c r="BOL129" s="1126"/>
      <c r="BOM129" s="1110"/>
      <c r="BOO129" s="1121"/>
      <c r="BOP129" s="1109"/>
      <c r="BOQ129" s="1109"/>
      <c r="BOR129" s="1109"/>
      <c r="BOS129" s="1112">
        <f t="shared" si="8733"/>
        <v>0</v>
      </c>
      <c r="BOT129" s="1109"/>
      <c r="BOU129" s="1109"/>
      <c r="BOV129" s="1109"/>
      <c r="BOW129" s="1109"/>
      <c r="BOX129" s="1109"/>
      <c r="BOY129" s="1111"/>
      <c r="BOZ129" s="1112">
        <f t="shared" si="8734"/>
        <v>0</v>
      </c>
      <c r="BPA129" s="1126"/>
      <c r="BPB129" s="1110"/>
      <c r="BPD129" s="1121"/>
      <c r="BPE129" s="1109"/>
      <c r="BPF129" s="1109"/>
      <c r="BPG129" s="1109"/>
      <c r="BPH129" s="1112">
        <f t="shared" si="8735"/>
        <v>0</v>
      </c>
      <c r="BPI129" s="1109"/>
      <c r="BPJ129" s="1109"/>
      <c r="BPK129" s="1109"/>
      <c r="BPL129" s="1109"/>
      <c r="BPM129" s="1109"/>
      <c r="BPN129" s="1111"/>
      <c r="BPO129" s="1112">
        <f t="shared" si="8736"/>
        <v>0</v>
      </c>
      <c r="BPP129" s="1126"/>
      <c r="BPQ129" s="1110"/>
      <c r="BPS129" s="1121"/>
      <c r="BPT129" s="1109"/>
      <c r="BPU129" s="1109"/>
      <c r="BPV129" s="1109"/>
      <c r="BPW129" s="1112">
        <f t="shared" si="8737"/>
        <v>0</v>
      </c>
      <c r="BPX129" s="1109"/>
      <c r="BPY129" s="1109"/>
      <c r="BPZ129" s="1109"/>
      <c r="BQA129" s="1109"/>
      <c r="BQB129" s="1109"/>
      <c r="BQC129" s="1111"/>
      <c r="BQD129" s="1112">
        <f t="shared" si="8738"/>
        <v>0</v>
      </c>
      <c r="BQE129" s="1126"/>
      <c r="BQF129" s="1110"/>
      <c r="BQH129" s="1121"/>
      <c r="BQI129" s="1109"/>
      <c r="BQJ129" s="1109"/>
      <c r="BQK129" s="1109"/>
      <c r="BQL129" s="1112">
        <f t="shared" si="8739"/>
        <v>0</v>
      </c>
      <c r="BQM129" s="1109"/>
      <c r="BQN129" s="1109"/>
      <c r="BQO129" s="1109"/>
      <c r="BQP129" s="1109"/>
      <c r="BQQ129" s="1109"/>
      <c r="BQR129" s="1111"/>
      <c r="BQS129" s="1112">
        <f t="shared" si="8740"/>
        <v>0</v>
      </c>
      <c r="BQT129" s="1126"/>
      <c r="BQU129" s="1110"/>
      <c r="BQW129" s="1121"/>
      <c r="BQX129" s="1109"/>
      <c r="BQY129" s="1109"/>
      <c r="BQZ129" s="1109"/>
      <c r="BRA129" s="1112">
        <f t="shared" si="8741"/>
        <v>0</v>
      </c>
      <c r="BRB129" s="1109"/>
      <c r="BRC129" s="1109"/>
      <c r="BRD129" s="1109"/>
      <c r="BRE129" s="1109"/>
      <c r="BRF129" s="1109"/>
      <c r="BRG129" s="1111"/>
      <c r="BRH129" s="1112">
        <f t="shared" si="8742"/>
        <v>0</v>
      </c>
      <c r="BRI129" s="1126"/>
      <c r="BRJ129" s="1110"/>
      <c r="BRL129" s="1121"/>
      <c r="BRM129" s="1109"/>
      <c r="BRN129" s="1109"/>
      <c r="BRO129" s="1109"/>
      <c r="BRP129" s="1112">
        <f t="shared" si="8743"/>
        <v>0</v>
      </c>
      <c r="BRQ129" s="1109"/>
      <c r="BRR129" s="1109"/>
      <c r="BRS129" s="1109"/>
      <c r="BRT129" s="1109"/>
      <c r="BRU129" s="1109"/>
      <c r="BRV129" s="1111"/>
      <c r="BRW129" s="1112">
        <f t="shared" si="8744"/>
        <v>0</v>
      </c>
      <c r="BRX129" s="1126"/>
      <c r="BRY129" s="1110"/>
      <c r="BSA129" s="1121"/>
      <c r="BSB129" s="1109"/>
      <c r="BSC129" s="1109"/>
      <c r="BSD129" s="1109"/>
      <c r="BSE129" s="1112">
        <f t="shared" si="8745"/>
        <v>0</v>
      </c>
      <c r="BSF129" s="1109"/>
      <c r="BSG129" s="1109"/>
      <c r="BSH129" s="1109"/>
      <c r="BSI129" s="1109"/>
      <c r="BSJ129" s="1109"/>
      <c r="BSK129" s="1111"/>
      <c r="BSL129" s="1112">
        <f t="shared" si="8746"/>
        <v>0</v>
      </c>
      <c r="BSM129" s="1126"/>
      <c r="BSN129" s="1110"/>
      <c r="BSP129" s="1121"/>
      <c r="BSQ129" s="1109"/>
      <c r="BSR129" s="1109"/>
      <c r="BSS129" s="1109"/>
      <c r="BST129" s="1112">
        <f t="shared" si="8747"/>
        <v>0</v>
      </c>
      <c r="BSU129" s="1109"/>
      <c r="BSV129" s="1109"/>
      <c r="BSW129" s="1109"/>
      <c r="BSX129" s="1109"/>
      <c r="BSY129" s="1109"/>
      <c r="BSZ129" s="1111"/>
      <c r="BTA129" s="1112">
        <f t="shared" si="8748"/>
        <v>0</v>
      </c>
      <c r="BTB129" s="1126"/>
      <c r="BTC129" s="1110"/>
      <c r="BTE129" s="1121"/>
      <c r="BTF129" s="1109"/>
      <c r="BTG129" s="1109"/>
      <c r="BTH129" s="1109"/>
      <c r="BTI129" s="1112">
        <f t="shared" si="8749"/>
        <v>0</v>
      </c>
      <c r="BTJ129" s="1109"/>
      <c r="BTK129" s="1109"/>
      <c r="BTL129" s="1109"/>
      <c r="BTM129" s="1109"/>
      <c r="BTN129" s="1109"/>
      <c r="BTO129" s="1111"/>
      <c r="BTP129" s="1112">
        <f t="shared" si="8750"/>
        <v>0</v>
      </c>
      <c r="BTQ129" s="1126"/>
      <c r="BTR129" s="1110"/>
      <c r="BTT129" s="1121"/>
      <c r="BTU129" s="1109"/>
      <c r="BTV129" s="1109"/>
      <c r="BTW129" s="1109"/>
      <c r="BTX129" s="1112">
        <f t="shared" si="8751"/>
        <v>0</v>
      </c>
      <c r="BTY129" s="1109"/>
      <c r="BTZ129" s="1109"/>
      <c r="BUA129" s="1109"/>
      <c r="BUB129" s="1109"/>
      <c r="BUC129" s="1109"/>
      <c r="BUD129" s="1111"/>
      <c r="BUE129" s="1112">
        <f t="shared" si="8752"/>
        <v>0</v>
      </c>
      <c r="BUF129" s="1126"/>
      <c r="BUG129" s="1110"/>
      <c r="BUI129" s="1121"/>
      <c r="BUJ129" s="1109"/>
      <c r="BUK129" s="1109"/>
      <c r="BUL129" s="1109"/>
      <c r="BUM129" s="1112">
        <f t="shared" si="8753"/>
        <v>0</v>
      </c>
      <c r="BUN129" s="1109"/>
      <c r="BUO129" s="1109"/>
      <c r="BUP129" s="1109"/>
      <c r="BUQ129" s="1109"/>
      <c r="BUR129" s="1109"/>
      <c r="BUS129" s="1111"/>
      <c r="BUT129" s="1112">
        <f t="shared" si="8754"/>
        <v>0</v>
      </c>
      <c r="BUU129" s="1126"/>
      <c r="BUV129" s="1110"/>
      <c r="BUX129" s="1121"/>
      <c r="BUY129" s="1109"/>
      <c r="BUZ129" s="1109"/>
      <c r="BVA129" s="1109"/>
      <c r="BVB129" s="1112">
        <f t="shared" si="8755"/>
        <v>0</v>
      </c>
      <c r="BVC129" s="1109"/>
      <c r="BVD129" s="1109"/>
      <c r="BVE129" s="1109"/>
      <c r="BVF129" s="1109"/>
      <c r="BVG129" s="1109"/>
      <c r="BVH129" s="1111"/>
      <c r="BVI129" s="1112">
        <f t="shared" si="8756"/>
        <v>0</v>
      </c>
      <c r="BVJ129" s="1126"/>
      <c r="BVK129" s="1110"/>
      <c r="BVM129" s="1121"/>
      <c r="BVN129" s="1109"/>
      <c r="BVO129" s="1109"/>
      <c r="BVP129" s="1109"/>
      <c r="BVQ129" s="1112">
        <f t="shared" si="8757"/>
        <v>0</v>
      </c>
      <c r="BVR129" s="1109"/>
      <c r="BVS129" s="1109"/>
      <c r="BVT129" s="1109"/>
      <c r="BVU129" s="1109"/>
      <c r="BVV129" s="1109"/>
      <c r="BVW129" s="1111"/>
      <c r="BVX129" s="1112">
        <f t="shared" si="8758"/>
        <v>0</v>
      </c>
      <c r="BVY129" s="1126"/>
      <c r="BVZ129" s="1110"/>
      <c r="BWB129" s="1121"/>
      <c r="BWC129" s="1109"/>
      <c r="BWD129" s="1109"/>
      <c r="BWE129" s="1109"/>
      <c r="BWF129" s="1112">
        <f t="shared" si="8759"/>
        <v>0</v>
      </c>
      <c r="BWG129" s="1109"/>
      <c r="BWH129" s="1109"/>
      <c r="BWI129" s="1109"/>
      <c r="BWJ129" s="1109"/>
      <c r="BWK129" s="1109"/>
      <c r="BWL129" s="1111"/>
      <c r="BWM129" s="1112">
        <f t="shared" si="8760"/>
        <v>0</v>
      </c>
      <c r="BWN129" s="1126"/>
      <c r="BWO129" s="1110"/>
    </row>
    <row r="130" spans="2:2055" ht="15" customHeight="1" x14ac:dyDescent="0.2">
      <c r="B130" s="1114" t="s">
        <v>787</v>
      </c>
      <c r="C130" s="1109"/>
      <c r="D130" s="1109"/>
      <c r="E130" s="1109"/>
      <c r="F130" s="1109"/>
      <c r="G130" s="1112">
        <f t="shared" si="8499"/>
        <v>0</v>
      </c>
      <c r="H130" s="1109"/>
      <c r="I130" s="1109"/>
      <c r="J130" s="1109"/>
      <c r="K130" s="1109"/>
      <c r="L130" s="1109"/>
      <c r="M130" s="1111"/>
      <c r="N130" s="1112">
        <f t="shared" si="8500"/>
        <v>0</v>
      </c>
      <c r="O130" s="1126"/>
      <c r="P130" s="1110"/>
      <c r="Q130" s="1109"/>
      <c r="R130" s="1109"/>
      <c r="S130" s="1109"/>
      <c r="T130" s="1109"/>
      <c r="U130" s="1112">
        <f t="shared" si="8501"/>
        <v>0</v>
      </c>
      <c r="V130" s="1109"/>
      <c r="W130" s="1109"/>
      <c r="X130" s="1109"/>
      <c r="Y130" s="1109"/>
      <c r="Z130" s="1109"/>
      <c r="AA130" s="1111"/>
      <c r="AB130" s="1112">
        <f t="shared" si="8502"/>
        <v>0</v>
      </c>
      <c r="AC130" s="1126"/>
      <c r="AD130" s="1110"/>
      <c r="AF130" s="1121"/>
      <c r="AG130" s="1109"/>
      <c r="AH130" s="1109"/>
      <c r="AI130" s="1109"/>
      <c r="AJ130" s="1112">
        <f t="shared" si="8503"/>
        <v>0</v>
      </c>
      <c r="AK130" s="1109"/>
      <c r="AL130" s="1109"/>
      <c r="AM130" s="1109"/>
      <c r="AN130" s="1109"/>
      <c r="AO130" s="1109"/>
      <c r="AP130" s="1111"/>
      <c r="AQ130" s="1112">
        <f t="shared" si="8504"/>
        <v>0</v>
      </c>
      <c r="AR130" s="1126"/>
      <c r="AS130" s="1110"/>
      <c r="AU130" s="1121"/>
      <c r="AV130" s="1109"/>
      <c r="AW130" s="1109"/>
      <c r="AX130" s="1109"/>
      <c r="AY130" s="1112">
        <f t="shared" si="8505"/>
        <v>0</v>
      </c>
      <c r="AZ130" s="1109"/>
      <c r="BA130" s="1109"/>
      <c r="BB130" s="1109"/>
      <c r="BC130" s="1109"/>
      <c r="BD130" s="1109"/>
      <c r="BE130" s="1111"/>
      <c r="BF130" s="1112">
        <f t="shared" si="8506"/>
        <v>0</v>
      </c>
      <c r="BG130" s="1126"/>
      <c r="BH130" s="1110"/>
      <c r="BJ130" s="1121"/>
      <c r="BK130" s="1109"/>
      <c r="BL130" s="1109"/>
      <c r="BM130" s="1109"/>
      <c r="BN130" s="1112">
        <f t="shared" si="8507"/>
        <v>0</v>
      </c>
      <c r="BO130" s="1109"/>
      <c r="BP130" s="1109"/>
      <c r="BQ130" s="1109"/>
      <c r="BR130" s="1109"/>
      <c r="BS130" s="1109"/>
      <c r="BT130" s="1111"/>
      <c r="BU130" s="1112">
        <f t="shared" si="8508"/>
        <v>0</v>
      </c>
      <c r="BV130" s="1126"/>
      <c r="BW130" s="1110"/>
      <c r="BY130" s="1121"/>
      <c r="BZ130" s="1109"/>
      <c r="CA130" s="1109"/>
      <c r="CB130" s="1109"/>
      <c r="CC130" s="1112">
        <f t="shared" si="8509"/>
        <v>0</v>
      </c>
      <c r="CD130" s="1109"/>
      <c r="CE130" s="1109"/>
      <c r="CF130" s="1109"/>
      <c r="CG130" s="1109"/>
      <c r="CH130" s="1109"/>
      <c r="CI130" s="1111"/>
      <c r="CJ130" s="1112">
        <f t="shared" si="8510"/>
        <v>0</v>
      </c>
      <c r="CK130" s="1126"/>
      <c r="CL130" s="1110"/>
      <c r="CN130" s="1121"/>
      <c r="CO130" s="1109"/>
      <c r="CP130" s="1109"/>
      <c r="CQ130" s="1109"/>
      <c r="CR130" s="1112">
        <f t="shared" si="8511"/>
        <v>0</v>
      </c>
      <c r="CS130" s="1109"/>
      <c r="CT130" s="1109"/>
      <c r="CU130" s="1109"/>
      <c r="CV130" s="1109"/>
      <c r="CW130" s="1109"/>
      <c r="CX130" s="1111"/>
      <c r="CY130" s="1112">
        <f t="shared" si="8512"/>
        <v>0</v>
      </c>
      <c r="CZ130" s="1126"/>
      <c r="DA130" s="1110"/>
      <c r="DC130" s="1121"/>
      <c r="DD130" s="1109"/>
      <c r="DE130" s="1109"/>
      <c r="DF130" s="1109"/>
      <c r="DG130" s="1112">
        <f t="shared" si="8513"/>
        <v>0</v>
      </c>
      <c r="DH130" s="1109"/>
      <c r="DI130" s="1109"/>
      <c r="DJ130" s="1109"/>
      <c r="DK130" s="1109"/>
      <c r="DL130" s="1109"/>
      <c r="DM130" s="1111"/>
      <c r="DN130" s="1112">
        <f t="shared" si="8514"/>
        <v>0</v>
      </c>
      <c r="DO130" s="1126"/>
      <c r="DP130" s="1110"/>
      <c r="DR130" s="1121"/>
      <c r="DS130" s="1109"/>
      <c r="DT130" s="1109"/>
      <c r="DU130" s="1109"/>
      <c r="DV130" s="1112">
        <f t="shared" si="8515"/>
        <v>0</v>
      </c>
      <c r="DW130" s="1109"/>
      <c r="DX130" s="1109"/>
      <c r="DY130" s="1109"/>
      <c r="DZ130" s="1109"/>
      <c r="EA130" s="1109"/>
      <c r="EB130" s="1111"/>
      <c r="EC130" s="1112">
        <f t="shared" si="8516"/>
        <v>0</v>
      </c>
      <c r="ED130" s="1126"/>
      <c r="EE130" s="1110"/>
      <c r="EG130" s="1121"/>
      <c r="EH130" s="1109"/>
      <c r="EI130" s="1109"/>
      <c r="EJ130" s="1109"/>
      <c r="EK130" s="1112">
        <f t="shared" si="8517"/>
        <v>0</v>
      </c>
      <c r="EL130" s="1109"/>
      <c r="EM130" s="1109"/>
      <c r="EN130" s="1109"/>
      <c r="EO130" s="1109"/>
      <c r="EP130" s="1109"/>
      <c r="EQ130" s="1111"/>
      <c r="ER130" s="1112">
        <f t="shared" si="8518"/>
        <v>0</v>
      </c>
      <c r="ES130" s="1126"/>
      <c r="ET130" s="1110"/>
      <c r="EV130" s="1121"/>
      <c r="EW130" s="1109"/>
      <c r="EX130" s="1109"/>
      <c r="EY130" s="1109"/>
      <c r="EZ130" s="1112">
        <f t="shared" si="8519"/>
        <v>0</v>
      </c>
      <c r="FA130" s="1109"/>
      <c r="FB130" s="1109"/>
      <c r="FC130" s="1109"/>
      <c r="FD130" s="1109"/>
      <c r="FE130" s="1109"/>
      <c r="FF130" s="1111"/>
      <c r="FG130" s="1112">
        <f t="shared" si="8520"/>
        <v>0</v>
      </c>
      <c r="FH130" s="1126"/>
      <c r="FI130" s="1110"/>
      <c r="FK130" s="1121"/>
      <c r="FL130" s="1109"/>
      <c r="FM130" s="1109"/>
      <c r="FN130" s="1109"/>
      <c r="FO130" s="1112">
        <f t="shared" si="8521"/>
        <v>0</v>
      </c>
      <c r="FP130" s="1109"/>
      <c r="FQ130" s="1109"/>
      <c r="FR130" s="1109"/>
      <c r="FS130" s="1109"/>
      <c r="FT130" s="1109"/>
      <c r="FU130" s="1111"/>
      <c r="FV130" s="1112">
        <f t="shared" si="8522"/>
        <v>0</v>
      </c>
      <c r="FW130" s="1126"/>
      <c r="FX130" s="1110"/>
      <c r="FZ130" s="1121"/>
      <c r="GA130" s="1109"/>
      <c r="GB130" s="1109"/>
      <c r="GC130" s="1109"/>
      <c r="GD130" s="1112">
        <f t="shared" si="8523"/>
        <v>0</v>
      </c>
      <c r="GE130" s="1109"/>
      <c r="GF130" s="1109"/>
      <c r="GG130" s="1109"/>
      <c r="GH130" s="1109"/>
      <c r="GI130" s="1109"/>
      <c r="GJ130" s="1111"/>
      <c r="GK130" s="1112">
        <f t="shared" si="8524"/>
        <v>0</v>
      </c>
      <c r="GL130" s="1126"/>
      <c r="GM130" s="1110"/>
      <c r="GO130" s="1121"/>
      <c r="GP130" s="1109"/>
      <c r="GQ130" s="1109"/>
      <c r="GR130" s="1109"/>
      <c r="GS130" s="1112">
        <f t="shared" si="8525"/>
        <v>0</v>
      </c>
      <c r="GT130" s="1109"/>
      <c r="GU130" s="1109"/>
      <c r="GV130" s="1109"/>
      <c r="GW130" s="1109"/>
      <c r="GX130" s="1109"/>
      <c r="GY130" s="1111"/>
      <c r="GZ130" s="1112">
        <f t="shared" si="8526"/>
        <v>0</v>
      </c>
      <c r="HA130" s="1126"/>
      <c r="HB130" s="1110"/>
      <c r="HD130" s="1121"/>
      <c r="HE130" s="1109"/>
      <c r="HF130" s="1109"/>
      <c r="HG130" s="1109"/>
      <c r="HH130" s="1112">
        <f t="shared" si="8527"/>
        <v>0</v>
      </c>
      <c r="HI130" s="1109"/>
      <c r="HJ130" s="1109"/>
      <c r="HK130" s="1109"/>
      <c r="HL130" s="1109"/>
      <c r="HM130" s="1109"/>
      <c r="HN130" s="1111"/>
      <c r="HO130" s="1112">
        <f t="shared" si="8528"/>
        <v>0</v>
      </c>
      <c r="HP130" s="1126"/>
      <c r="HQ130" s="1110"/>
      <c r="HS130" s="1121"/>
      <c r="HT130" s="1109"/>
      <c r="HU130" s="1109"/>
      <c r="HV130" s="1109"/>
      <c r="HW130" s="1112">
        <f t="shared" si="8529"/>
        <v>0</v>
      </c>
      <c r="HX130" s="1109"/>
      <c r="HY130" s="1109"/>
      <c r="HZ130" s="1109"/>
      <c r="IA130" s="1109"/>
      <c r="IB130" s="1109"/>
      <c r="IC130" s="1111"/>
      <c r="ID130" s="1112">
        <f t="shared" si="8530"/>
        <v>0</v>
      </c>
      <c r="IE130" s="1126"/>
      <c r="IF130" s="1110"/>
      <c r="IH130" s="1121"/>
      <c r="II130" s="1109"/>
      <c r="IJ130" s="1109"/>
      <c r="IK130" s="1109"/>
      <c r="IL130" s="1112">
        <f t="shared" si="8531"/>
        <v>0</v>
      </c>
      <c r="IM130" s="1109"/>
      <c r="IN130" s="1109"/>
      <c r="IO130" s="1109"/>
      <c r="IP130" s="1109"/>
      <c r="IQ130" s="1109"/>
      <c r="IR130" s="1111"/>
      <c r="IS130" s="1112">
        <f t="shared" si="8532"/>
        <v>0</v>
      </c>
      <c r="IT130" s="1126"/>
      <c r="IU130" s="1110"/>
      <c r="IW130" s="1121"/>
      <c r="IX130" s="1109"/>
      <c r="IY130" s="1109"/>
      <c r="IZ130" s="1109"/>
      <c r="JA130" s="1112">
        <f t="shared" si="8533"/>
        <v>0</v>
      </c>
      <c r="JB130" s="1109"/>
      <c r="JC130" s="1109"/>
      <c r="JD130" s="1109"/>
      <c r="JE130" s="1109"/>
      <c r="JF130" s="1109"/>
      <c r="JG130" s="1111"/>
      <c r="JH130" s="1112">
        <f t="shared" si="8534"/>
        <v>0</v>
      </c>
      <c r="JI130" s="1126"/>
      <c r="JJ130" s="1110"/>
      <c r="JL130" s="1121"/>
      <c r="JM130" s="1109"/>
      <c r="JN130" s="1109"/>
      <c r="JO130" s="1109"/>
      <c r="JP130" s="1112">
        <f t="shared" si="8535"/>
        <v>0</v>
      </c>
      <c r="JQ130" s="1109"/>
      <c r="JR130" s="1109"/>
      <c r="JS130" s="1109"/>
      <c r="JT130" s="1109"/>
      <c r="JU130" s="1109"/>
      <c r="JV130" s="1111"/>
      <c r="JW130" s="1112">
        <f t="shared" si="8536"/>
        <v>0</v>
      </c>
      <c r="JX130" s="1126"/>
      <c r="JY130" s="1110"/>
      <c r="KA130" s="1121"/>
      <c r="KB130" s="1109"/>
      <c r="KC130" s="1109"/>
      <c r="KD130" s="1109"/>
      <c r="KE130" s="1112">
        <f t="shared" si="8537"/>
        <v>0</v>
      </c>
      <c r="KF130" s="1109"/>
      <c r="KG130" s="1109"/>
      <c r="KH130" s="1109"/>
      <c r="KI130" s="1109"/>
      <c r="KJ130" s="1109"/>
      <c r="KK130" s="1111"/>
      <c r="KL130" s="1112">
        <f t="shared" si="8538"/>
        <v>0</v>
      </c>
      <c r="KM130" s="1126"/>
      <c r="KN130" s="1110"/>
      <c r="KP130" s="1121"/>
      <c r="KQ130" s="1109"/>
      <c r="KR130" s="1109"/>
      <c r="KS130" s="1109"/>
      <c r="KT130" s="1112">
        <f t="shared" si="8539"/>
        <v>0</v>
      </c>
      <c r="KU130" s="1109"/>
      <c r="KV130" s="1109"/>
      <c r="KW130" s="1109"/>
      <c r="KX130" s="1109"/>
      <c r="KY130" s="1109"/>
      <c r="KZ130" s="1111"/>
      <c r="LA130" s="1112">
        <f t="shared" si="8540"/>
        <v>0</v>
      </c>
      <c r="LB130" s="1126"/>
      <c r="LC130" s="1110"/>
      <c r="LE130" s="1121"/>
      <c r="LF130" s="1109"/>
      <c r="LG130" s="1109"/>
      <c r="LH130" s="1109"/>
      <c r="LI130" s="1112">
        <f t="shared" si="8541"/>
        <v>0</v>
      </c>
      <c r="LJ130" s="1109"/>
      <c r="LK130" s="1109"/>
      <c r="LL130" s="1109"/>
      <c r="LM130" s="1109"/>
      <c r="LN130" s="1109"/>
      <c r="LO130" s="1111"/>
      <c r="LP130" s="1112">
        <f t="shared" si="8542"/>
        <v>0</v>
      </c>
      <c r="LQ130" s="1126"/>
      <c r="LR130" s="1110"/>
      <c r="LT130" s="1121"/>
      <c r="LU130" s="1109"/>
      <c r="LV130" s="1109"/>
      <c r="LW130" s="1109"/>
      <c r="LX130" s="1112">
        <f t="shared" si="8543"/>
        <v>0</v>
      </c>
      <c r="LY130" s="1109"/>
      <c r="LZ130" s="1109"/>
      <c r="MA130" s="1109"/>
      <c r="MB130" s="1109"/>
      <c r="MC130" s="1109"/>
      <c r="MD130" s="1111"/>
      <c r="ME130" s="1112">
        <f t="shared" si="8544"/>
        <v>0</v>
      </c>
      <c r="MF130" s="1126"/>
      <c r="MG130" s="1110"/>
      <c r="MI130" s="1121"/>
      <c r="MJ130" s="1109"/>
      <c r="MK130" s="1109"/>
      <c r="ML130" s="1109"/>
      <c r="MM130" s="1112">
        <f t="shared" si="8545"/>
        <v>0</v>
      </c>
      <c r="MN130" s="1109"/>
      <c r="MO130" s="1109"/>
      <c r="MP130" s="1109"/>
      <c r="MQ130" s="1109"/>
      <c r="MR130" s="1109"/>
      <c r="MS130" s="1111"/>
      <c r="MT130" s="1112">
        <f t="shared" si="8546"/>
        <v>0</v>
      </c>
      <c r="MU130" s="1126"/>
      <c r="MV130" s="1110"/>
      <c r="MX130" s="1121"/>
      <c r="MY130" s="1109"/>
      <c r="MZ130" s="1109"/>
      <c r="NA130" s="1109"/>
      <c r="NB130" s="1112">
        <f t="shared" si="8547"/>
        <v>0</v>
      </c>
      <c r="NC130" s="1109"/>
      <c r="ND130" s="1109"/>
      <c r="NE130" s="1109"/>
      <c r="NF130" s="1109"/>
      <c r="NG130" s="1109"/>
      <c r="NH130" s="1111"/>
      <c r="NI130" s="1112">
        <f t="shared" si="8548"/>
        <v>0</v>
      </c>
      <c r="NJ130" s="1126"/>
      <c r="NK130" s="1110"/>
      <c r="NM130" s="1121"/>
      <c r="NN130" s="1109"/>
      <c r="NO130" s="1109"/>
      <c r="NP130" s="1109"/>
      <c r="NQ130" s="1112">
        <f t="shared" si="8549"/>
        <v>0</v>
      </c>
      <c r="NR130" s="1109"/>
      <c r="NS130" s="1109"/>
      <c r="NT130" s="1109"/>
      <c r="NU130" s="1109"/>
      <c r="NV130" s="1109"/>
      <c r="NW130" s="1111"/>
      <c r="NX130" s="1112">
        <f t="shared" si="8550"/>
        <v>0</v>
      </c>
      <c r="NY130" s="1126"/>
      <c r="NZ130" s="1110"/>
      <c r="OB130" s="1121"/>
      <c r="OC130" s="1109"/>
      <c r="OD130" s="1109"/>
      <c r="OE130" s="1109"/>
      <c r="OF130" s="1112">
        <f t="shared" si="8551"/>
        <v>0</v>
      </c>
      <c r="OG130" s="1109"/>
      <c r="OH130" s="1109"/>
      <c r="OI130" s="1109"/>
      <c r="OJ130" s="1109"/>
      <c r="OK130" s="1109"/>
      <c r="OL130" s="1111"/>
      <c r="OM130" s="1112">
        <f t="shared" si="8552"/>
        <v>0</v>
      </c>
      <c r="ON130" s="1126"/>
      <c r="OO130" s="1110"/>
      <c r="OQ130" s="1121"/>
      <c r="OR130" s="1109"/>
      <c r="OS130" s="1109"/>
      <c r="OT130" s="1109"/>
      <c r="OU130" s="1112">
        <f t="shared" si="8553"/>
        <v>0</v>
      </c>
      <c r="OV130" s="1109"/>
      <c r="OW130" s="1109"/>
      <c r="OX130" s="1109"/>
      <c r="OY130" s="1109"/>
      <c r="OZ130" s="1109"/>
      <c r="PA130" s="1111"/>
      <c r="PB130" s="1112">
        <f t="shared" si="8554"/>
        <v>0</v>
      </c>
      <c r="PC130" s="1126"/>
      <c r="PD130" s="1110"/>
      <c r="PF130" s="1121"/>
      <c r="PG130" s="1109"/>
      <c r="PH130" s="1109"/>
      <c r="PI130" s="1109"/>
      <c r="PJ130" s="1112">
        <f t="shared" si="8555"/>
        <v>0</v>
      </c>
      <c r="PK130" s="1109"/>
      <c r="PL130" s="1109"/>
      <c r="PM130" s="1109"/>
      <c r="PN130" s="1109"/>
      <c r="PO130" s="1109"/>
      <c r="PP130" s="1111"/>
      <c r="PQ130" s="1112">
        <f t="shared" si="8556"/>
        <v>0</v>
      </c>
      <c r="PR130" s="1126"/>
      <c r="PS130" s="1110"/>
      <c r="PU130" s="1121"/>
      <c r="PV130" s="1109"/>
      <c r="PW130" s="1109"/>
      <c r="PX130" s="1109"/>
      <c r="PY130" s="1112">
        <f t="shared" si="8557"/>
        <v>0</v>
      </c>
      <c r="PZ130" s="1109"/>
      <c r="QA130" s="1109"/>
      <c r="QB130" s="1109"/>
      <c r="QC130" s="1109"/>
      <c r="QD130" s="1109"/>
      <c r="QE130" s="1111"/>
      <c r="QF130" s="1112">
        <f t="shared" si="8558"/>
        <v>0</v>
      </c>
      <c r="QG130" s="1126"/>
      <c r="QH130" s="1110"/>
      <c r="QJ130" s="1121"/>
      <c r="QK130" s="1109"/>
      <c r="QL130" s="1109"/>
      <c r="QM130" s="1109"/>
      <c r="QN130" s="1112">
        <f t="shared" si="8559"/>
        <v>0</v>
      </c>
      <c r="QO130" s="1109"/>
      <c r="QP130" s="1109"/>
      <c r="QQ130" s="1109"/>
      <c r="QR130" s="1109"/>
      <c r="QS130" s="1109"/>
      <c r="QT130" s="1111"/>
      <c r="QU130" s="1112">
        <f t="shared" si="8560"/>
        <v>0</v>
      </c>
      <c r="QV130" s="1126"/>
      <c r="QW130" s="1110"/>
      <c r="QY130" s="1121"/>
      <c r="QZ130" s="1109"/>
      <c r="RA130" s="1109"/>
      <c r="RB130" s="1109"/>
      <c r="RC130" s="1112">
        <f t="shared" si="8561"/>
        <v>0</v>
      </c>
      <c r="RD130" s="1109"/>
      <c r="RE130" s="1109"/>
      <c r="RF130" s="1109"/>
      <c r="RG130" s="1109"/>
      <c r="RH130" s="1109"/>
      <c r="RI130" s="1111"/>
      <c r="RJ130" s="1112">
        <f t="shared" si="8562"/>
        <v>0</v>
      </c>
      <c r="RK130" s="1126"/>
      <c r="RL130" s="1110"/>
      <c r="RN130" s="1121"/>
      <c r="RO130" s="1109"/>
      <c r="RP130" s="1109"/>
      <c r="RQ130" s="1109"/>
      <c r="RR130" s="1112">
        <f t="shared" si="8563"/>
        <v>0</v>
      </c>
      <c r="RS130" s="1109"/>
      <c r="RT130" s="1109"/>
      <c r="RU130" s="1109"/>
      <c r="RV130" s="1109"/>
      <c r="RW130" s="1109"/>
      <c r="RX130" s="1111"/>
      <c r="RY130" s="1112">
        <f t="shared" si="8564"/>
        <v>0</v>
      </c>
      <c r="RZ130" s="1126"/>
      <c r="SA130" s="1110"/>
      <c r="SC130" s="1121"/>
      <c r="SD130" s="1109"/>
      <c r="SE130" s="1109"/>
      <c r="SF130" s="1109"/>
      <c r="SG130" s="1112">
        <f t="shared" si="8565"/>
        <v>0</v>
      </c>
      <c r="SH130" s="1109"/>
      <c r="SI130" s="1109"/>
      <c r="SJ130" s="1109"/>
      <c r="SK130" s="1109"/>
      <c r="SL130" s="1109"/>
      <c r="SM130" s="1111"/>
      <c r="SN130" s="1112">
        <f t="shared" si="8566"/>
        <v>0</v>
      </c>
      <c r="SO130" s="1126"/>
      <c r="SP130" s="1110"/>
      <c r="SR130" s="1121"/>
      <c r="SS130" s="1109"/>
      <c r="ST130" s="1109"/>
      <c r="SU130" s="1109"/>
      <c r="SV130" s="1112">
        <f t="shared" si="8567"/>
        <v>0</v>
      </c>
      <c r="SW130" s="1109"/>
      <c r="SX130" s="1109"/>
      <c r="SY130" s="1109"/>
      <c r="SZ130" s="1109"/>
      <c r="TA130" s="1109"/>
      <c r="TB130" s="1111"/>
      <c r="TC130" s="1112">
        <f t="shared" si="8568"/>
        <v>0</v>
      </c>
      <c r="TD130" s="1126"/>
      <c r="TE130" s="1110"/>
      <c r="TG130" s="1121"/>
      <c r="TH130" s="1109"/>
      <c r="TI130" s="1109"/>
      <c r="TJ130" s="1109"/>
      <c r="TK130" s="1112">
        <f t="shared" si="8569"/>
        <v>0</v>
      </c>
      <c r="TL130" s="1109"/>
      <c r="TM130" s="1109"/>
      <c r="TN130" s="1109"/>
      <c r="TO130" s="1109"/>
      <c r="TP130" s="1109"/>
      <c r="TQ130" s="1111"/>
      <c r="TR130" s="1112">
        <f t="shared" si="8570"/>
        <v>0</v>
      </c>
      <c r="TS130" s="1126"/>
      <c r="TT130" s="1110"/>
      <c r="TV130" s="1121"/>
      <c r="TW130" s="1109"/>
      <c r="TX130" s="1109"/>
      <c r="TY130" s="1109"/>
      <c r="TZ130" s="1112">
        <f t="shared" si="8571"/>
        <v>0</v>
      </c>
      <c r="UA130" s="1109"/>
      <c r="UB130" s="1109"/>
      <c r="UC130" s="1109"/>
      <c r="UD130" s="1109"/>
      <c r="UE130" s="1109"/>
      <c r="UF130" s="1111"/>
      <c r="UG130" s="1112">
        <f t="shared" si="8572"/>
        <v>0</v>
      </c>
      <c r="UH130" s="1126"/>
      <c r="UI130" s="1110"/>
      <c r="UK130" s="1121"/>
      <c r="UL130" s="1109"/>
      <c r="UM130" s="1109"/>
      <c r="UN130" s="1109"/>
      <c r="UO130" s="1112">
        <f t="shared" si="8573"/>
        <v>0</v>
      </c>
      <c r="UP130" s="1109"/>
      <c r="UQ130" s="1109"/>
      <c r="UR130" s="1109"/>
      <c r="US130" s="1109"/>
      <c r="UT130" s="1109"/>
      <c r="UU130" s="1111"/>
      <c r="UV130" s="1112">
        <f t="shared" si="8574"/>
        <v>0</v>
      </c>
      <c r="UW130" s="1126"/>
      <c r="UX130" s="1110"/>
      <c r="UZ130" s="1121"/>
      <c r="VA130" s="1109"/>
      <c r="VB130" s="1109"/>
      <c r="VC130" s="1109"/>
      <c r="VD130" s="1112">
        <f t="shared" si="8575"/>
        <v>0</v>
      </c>
      <c r="VE130" s="1109"/>
      <c r="VF130" s="1109"/>
      <c r="VG130" s="1109"/>
      <c r="VH130" s="1109"/>
      <c r="VI130" s="1109"/>
      <c r="VJ130" s="1111"/>
      <c r="VK130" s="1112">
        <f t="shared" si="8576"/>
        <v>0</v>
      </c>
      <c r="VL130" s="1126"/>
      <c r="VM130" s="1110"/>
      <c r="VO130" s="1121"/>
      <c r="VP130" s="1109"/>
      <c r="VQ130" s="1109"/>
      <c r="VR130" s="1109"/>
      <c r="VS130" s="1112">
        <f t="shared" si="8577"/>
        <v>0</v>
      </c>
      <c r="VT130" s="1109"/>
      <c r="VU130" s="1109"/>
      <c r="VV130" s="1109"/>
      <c r="VW130" s="1109"/>
      <c r="VX130" s="1109"/>
      <c r="VY130" s="1111"/>
      <c r="VZ130" s="1112">
        <f t="shared" si="8578"/>
        <v>0</v>
      </c>
      <c r="WA130" s="1126"/>
      <c r="WB130" s="1110"/>
      <c r="WD130" s="1121"/>
      <c r="WE130" s="1109"/>
      <c r="WF130" s="1109"/>
      <c r="WG130" s="1109"/>
      <c r="WH130" s="1112">
        <f t="shared" si="8579"/>
        <v>0</v>
      </c>
      <c r="WI130" s="1109"/>
      <c r="WJ130" s="1109"/>
      <c r="WK130" s="1109"/>
      <c r="WL130" s="1109"/>
      <c r="WM130" s="1109"/>
      <c r="WN130" s="1111"/>
      <c r="WO130" s="1112">
        <f t="shared" si="8580"/>
        <v>0</v>
      </c>
      <c r="WP130" s="1126"/>
      <c r="WQ130" s="1110"/>
      <c r="WS130" s="1121"/>
      <c r="WT130" s="1109"/>
      <c r="WU130" s="1109"/>
      <c r="WV130" s="1109"/>
      <c r="WW130" s="1112">
        <f t="shared" si="8581"/>
        <v>0</v>
      </c>
      <c r="WX130" s="1109"/>
      <c r="WY130" s="1109"/>
      <c r="WZ130" s="1109"/>
      <c r="XA130" s="1109"/>
      <c r="XB130" s="1109"/>
      <c r="XC130" s="1111"/>
      <c r="XD130" s="1112">
        <f t="shared" si="8582"/>
        <v>0</v>
      </c>
      <c r="XE130" s="1126"/>
      <c r="XF130" s="1110"/>
      <c r="XH130" s="1121"/>
      <c r="XI130" s="1109"/>
      <c r="XJ130" s="1109"/>
      <c r="XK130" s="1109"/>
      <c r="XL130" s="1112">
        <f t="shared" si="8583"/>
        <v>0</v>
      </c>
      <c r="XM130" s="1109"/>
      <c r="XN130" s="1109"/>
      <c r="XO130" s="1109"/>
      <c r="XP130" s="1109"/>
      <c r="XQ130" s="1109"/>
      <c r="XR130" s="1111"/>
      <c r="XS130" s="1112">
        <f t="shared" si="8584"/>
        <v>0</v>
      </c>
      <c r="XT130" s="1126"/>
      <c r="XU130" s="1110"/>
      <c r="XW130" s="1121"/>
      <c r="XX130" s="1109"/>
      <c r="XY130" s="1109"/>
      <c r="XZ130" s="1109"/>
      <c r="YA130" s="1112">
        <f t="shared" si="8585"/>
        <v>0</v>
      </c>
      <c r="YB130" s="1109"/>
      <c r="YC130" s="1109"/>
      <c r="YD130" s="1109"/>
      <c r="YE130" s="1109"/>
      <c r="YF130" s="1109"/>
      <c r="YG130" s="1111"/>
      <c r="YH130" s="1112">
        <f t="shared" si="8586"/>
        <v>0</v>
      </c>
      <c r="YI130" s="1126"/>
      <c r="YJ130" s="1110"/>
      <c r="YL130" s="1121"/>
      <c r="YM130" s="1109"/>
      <c r="YN130" s="1109"/>
      <c r="YO130" s="1109"/>
      <c r="YP130" s="1112">
        <f t="shared" si="8587"/>
        <v>0</v>
      </c>
      <c r="YQ130" s="1109"/>
      <c r="YR130" s="1109"/>
      <c r="YS130" s="1109"/>
      <c r="YT130" s="1109"/>
      <c r="YU130" s="1109"/>
      <c r="YV130" s="1111"/>
      <c r="YW130" s="1112">
        <f t="shared" si="8588"/>
        <v>0</v>
      </c>
      <c r="YX130" s="1126"/>
      <c r="YY130" s="1110"/>
      <c r="ZA130" s="1121"/>
      <c r="ZB130" s="1109"/>
      <c r="ZC130" s="1109"/>
      <c r="ZD130" s="1109"/>
      <c r="ZE130" s="1112">
        <f t="shared" si="8589"/>
        <v>0</v>
      </c>
      <c r="ZF130" s="1109"/>
      <c r="ZG130" s="1109"/>
      <c r="ZH130" s="1109"/>
      <c r="ZI130" s="1109"/>
      <c r="ZJ130" s="1109"/>
      <c r="ZK130" s="1111"/>
      <c r="ZL130" s="1112">
        <f t="shared" si="8590"/>
        <v>0</v>
      </c>
      <c r="ZM130" s="1126"/>
      <c r="ZN130" s="1110"/>
      <c r="ZP130" s="1121"/>
      <c r="ZQ130" s="1109"/>
      <c r="ZR130" s="1109"/>
      <c r="ZS130" s="1109"/>
      <c r="ZT130" s="1112">
        <f t="shared" si="8591"/>
        <v>0</v>
      </c>
      <c r="ZU130" s="1109"/>
      <c r="ZV130" s="1109"/>
      <c r="ZW130" s="1109"/>
      <c r="ZX130" s="1109"/>
      <c r="ZY130" s="1109"/>
      <c r="ZZ130" s="1111"/>
      <c r="AAA130" s="1112">
        <f t="shared" si="8592"/>
        <v>0</v>
      </c>
      <c r="AAB130" s="1126"/>
      <c r="AAC130" s="1110"/>
      <c r="AAE130" s="1121"/>
      <c r="AAF130" s="1109"/>
      <c r="AAG130" s="1109"/>
      <c r="AAH130" s="1109"/>
      <c r="AAI130" s="1112">
        <f t="shared" si="8593"/>
        <v>0</v>
      </c>
      <c r="AAJ130" s="1109"/>
      <c r="AAK130" s="1109"/>
      <c r="AAL130" s="1109"/>
      <c r="AAM130" s="1109"/>
      <c r="AAN130" s="1109"/>
      <c r="AAO130" s="1111"/>
      <c r="AAP130" s="1112">
        <f t="shared" si="8594"/>
        <v>0</v>
      </c>
      <c r="AAQ130" s="1126"/>
      <c r="AAR130" s="1110"/>
      <c r="AAT130" s="1121"/>
      <c r="AAU130" s="1109"/>
      <c r="AAV130" s="1109"/>
      <c r="AAW130" s="1109"/>
      <c r="AAX130" s="1112">
        <f t="shared" si="8595"/>
        <v>0</v>
      </c>
      <c r="AAY130" s="1109"/>
      <c r="AAZ130" s="1109"/>
      <c r="ABA130" s="1109"/>
      <c r="ABB130" s="1109"/>
      <c r="ABC130" s="1109"/>
      <c r="ABD130" s="1111"/>
      <c r="ABE130" s="1112">
        <f t="shared" si="8596"/>
        <v>0</v>
      </c>
      <c r="ABF130" s="1126"/>
      <c r="ABG130" s="1110"/>
      <c r="ABI130" s="1121"/>
      <c r="ABJ130" s="1109"/>
      <c r="ABK130" s="1109"/>
      <c r="ABL130" s="1109"/>
      <c r="ABM130" s="1112">
        <f t="shared" si="8597"/>
        <v>0</v>
      </c>
      <c r="ABN130" s="1109"/>
      <c r="ABO130" s="1109"/>
      <c r="ABP130" s="1109"/>
      <c r="ABQ130" s="1109"/>
      <c r="ABR130" s="1109"/>
      <c r="ABS130" s="1111"/>
      <c r="ABT130" s="1112">
        <f t="shared" si="8598"/>
        <v>0</v>
      </c>
      <c r="ABU130" s="1126"/>
      <c r="ABV130" s="1110"/>
      <c r="ABX130" s="1121"/>
      <c r="ABY130" s="1109"/>
      <c r="ABZ130" s="1109"/>
      <c r="ACA130" s="1109"/>
      <c r="ACB130" s="1112">
        <f t="shared" si="8599"/>
        <v>0</v>
      </c>
      <c r="ACC130" s="1109"/>
      <c r="ACD130" s="1109"/>
      <c r="ACE130" s="1109"/>
      <c r="ACF130" s="1109"/>
      <c r="ACG130" s="1109"/>
      <c r="ACH130" s="1111"/>
      <c r="ACI130" s="1112">
        <f t="shared" si="8600"/>
        <v>0</v>
      </c>
      <c r="ACJ130" s="1126"/>
      <c r="ACK130" s="1110"/>
      <c r="ACM130" s="1121"/>
      <c r="ACN130" s="1109"/>
      <c r="ACO130" s="1109"/>
      <c r="ACP130" s="1109"/>
      <c r="ACQ130" s="1112">
        <f t="shared" si="8601"/>
        <v>0</v>
      </c>
      <c r="ACR130" s="1109"/>
      <c r="ACS130" s="1109"/>
      <c r="ACT130" s="1109"/>
      <c r="ACU130" s="1109"/>
      <c r="ACV130" s="1109"/>
      <c r="ACW130" s="1111"/>
      <c r="ACX130" s="1112">
        <f t="shared" si="8602"/>
        <v>0</v>
      </c>
      <c r="ACY130" s="1126"/>
      <c r="ACZ130" s="1110"/>
      <c r="ADB130" s="1121"/>
      <c r="ADC130" s="1109"/>
      <c r="ADD130" s="1109"/>
      <c r="ADE130" s="1109"/>
      <c r="ADF130" s="1112">
        <f t="shared" si="8603"/>
        <v>0</v>
      </c>
      <c r="ADG130" s="1109"/>
      <c r="ADH130" s="1109"/>
      <c r="ADI130" s="1109"/>
      <c r="ADJ130" s="1109"/>
      <c r="ADK130" s="1109"/>
      <c r="ADL130" s="1111"/>
      <c r="ADM130" s="1112">
        <f t="shared" si="8604"/>
        <v>0</v>
      </c>
      <c r="ADN130" s="1126"/>
      <c r="ADO130" s="1110"/>
      <c r="ADQ130" s="1121"/>
      <c r="ADR130" s="1109"/>
      <c r="ADS130" s="1109"/>
      <c r="ADT130" s="1109"/>
      <c r="ADU130" s="1112">
        <f t="shared" si="8605"/>
        <v>0</v>
      </c>
      <c r="ADV130" s="1109"/>
      <c r="ADW130" s="1109"/>
      <c r="ADX130" s="1109"/>
      <c r="ADY130" s="1109"/>
      <c r="ADZ130" s="1109"/>
      <c r="AEA130" s="1111"/>
      <c r="AEB130" s="1112">
        <f t="shared" si="8606"/>
        <v>0</v>
      </c>
      <c r="AEC130" s="1126"/>
      <c r="AED130" s="1110"/>
      <c r="AEF130" s="1121"/>
      <c r="AEG130" s="1109"/>
      <c r="AEH130" s="1109"/>
      <c r="AEI130" s="1109"/>
      <c r="AEJ130" s="1112">
        <f t="shared" si="8607"/>
        <v>0</v>
      </c>
      <c r="AEK130" s="1109"/>
      <c r="AEL130" s="1109"/>
      <c r="AEM130" s="1109"/>
      <c r="AEN130" s="1109"/>
      <c r="AEO130" s="1109"/>
      <c r="AEP130" s="1111"/>
      <c r="AEQ130" s="1112">
        <f t="shared" si="8608"/>
        <v>0</v>
      </c>
      <c r="AER130" s="1126"/>
      <c r="AES130" s="1110"/>
      <c r="AEU130" s="1121"/>
      <c r="AEV130" s="1109"/>
      <c r="AEW130" s="1109"/>
      <c r="AEX130" s="1109"/>
      <c r="AEY130" s="1112">
        <f t="shared" si="8609"/>
        <v>0</v>
      </c>
      <c r="AEZ130" s="1109"/>
      <c r="AFA130" s="1109"/>
      <c r="AFB130" s="1109"/>
      <c r="AFC130" s="1109"/>
      <c r="AFD130" s="1109"/>
      <c r="AFE130" s="1111"/>
      <c r="AFF130" s="1112">
        <f t="shared" si="8610"/>
        <v>0</v>
      </c>
      <c r="AFG130" s="1126"/>
      <c r="AFH130" s="1110"/>
      <c r="AFJ130" s="1121"/>
      <c r="AFK130" s="1109"/>
      <c r="AFL130" s="1109"/>
      <c r="AFM130" s="1109"/>
      <c r="AFN130" s="1112">
        <f t="shared" si="8611"/>
        <v>0</v>
      </c>
      <c r="AFO130" s="1109"/>
      <c r="AFP130" s="1109"/>
      <c r="AFQ130" s="1109"/>
      <c r="AFR130" s="1109"/>
      <c r="AFS130" s="1109"/>
      <c r="AFT130" s="1111"/>
      <c r="AFU130" s="1112">
        <f t="shared" si="8612"/>
        <v>0</v>
      </c>
      <c r="AFV130" s="1126"/>
      <c r="AFW130" s="1110"/>
      <c r="AFY130" s="1121"/>
      <c r="AFZ130" s="1109"/>
      <c r="AGA130" s="1109"/>
      <c r="AGB130" s="1109"/>
      <c r="AGC130" s="1112">
        <f t="shared" si="8613"/>
        <v>0</v>
      </c>
      <c r="AGD130" s="1109"/>
      <c r="AGE130" s="1109"/>
      <c r="AGF130" s="1109"/>
      <c r="AGG130" s="1109"/>
      <c r="AGH130" s="1109"/>
      <c r="AGI130" s="1111"/>
      <c r="AGJ130" s="1112">
        <f t="shared" si="8614"/>
        <v>0</v>
      </c>
      <c r="AGK130" s="1126"/>
      <c r="AGL130" s="1110"/>
      <c r="AGN130" s="1121"/>
      <c r="AGO130" s="1109"/>
      <c r="AGP130" s="1109"/>
      <c r="AGQ130" s="1109"/>
      <c r="AGR130" s="1112">
        <f t="shared" si="8615"/>
        <v>0</v>
      </c>
      <c r="AGS130" s="1109"/>
      <c r="AGT130" s="1109"/>
      <c r="AGU130" s="1109"/>
      <c r="AGV130" s="1109"/>
      <c r="AGW130" s="1109"/>
      <c r="AGX130" s="1111"/>
      <c r="AGY130" s="1112">
        <f t="shared" si="8616"/>
        <v>0</v>
      </c>
      <c r="AGZ130" s="1126"/>
      <c r="AHA130" s="1110"/>
      <c r="AHC130" s="1121"/>
      <c r="AHD130" s="1109"/>
      <c r="AHE130" s="1109"/>
      <c r="AHF130" s="1109"/>
      <c r="AHG130" s="1112">
        <f t="shared" si="8617"/>
        <v>0</v>
      </c>
      <c r="AHH130" s="1109"/>
      <c r="AHI130" s="1109"/>
      <c r="AHJ130" s="1109"/>
      <c r="AHK130" s="1109"/>
      <c r="AHL130" s="1109"/>
      <c r="AHM130" s="1111"/>
      <c r="AHN130" s="1112">
        <f t="shared" si="8618"/>
        <v>0</v>
      </c>
      <c r="AHO130" s="1126"/>
      <c r="AHP130" s="1110"/>
      <c r="AHR130" s="1121"/>
      <c r="AHS130" s="1109"/>
      <c r="AHT130" s="1109"/>
      <c r="AHU130" s="1109"/>
      <c r="AHV130" s="1112">
        <f t="shared" si="8619"/>
        <v>0</v>
      </c>
      <c r="AHW130" s="1109"/>
      <c r="AHX130" s="1109"/>
      <c r="AHY130" s="1109"/>
      <c r="AHZ130" s="1109"/>
      <c r="AIA130" s="1109"/>
      <c r="AIB130" s="1111"/>
      <c r="AIC130" s="1112">
        <f t="shared" si="8620"/>
        <v>0</v>
      </c>
      <c r="AID130" s="1126"/>
      <c r="AIE130" s="1110"/>
      <c r="AIG130" s="1121"/>
      <c r="AIH130" s="1109"/>
      <c r="AII130" s="1109"/>
      <c r="AIJ130" s="1109"/>
      <c r="AIK130" s="1112">
        <f t="shared" si="8621"/>
        <v>0</v>
      </c>
      <c r="AIL130" s="1109"/>
      <c r="AIM130" s="1109"/>
      <c r="AIN130" s="1109"/>
      <c r="AIO130" s="1109"/>
      <c r="AIP130" s="1109"/>
      <c r="AIQ130" s="1111"/>
      <c r="AIR130" s="1112">
        <f t="shared" si="8622"/>
        <v>0</v>
      </c>
      <c r="AIS130" s="1126"/>
      <c r="AIT130" s="1110"/>
      <c r="AIV130" s="1121"/>
      <c r="AIW130" s="1109"/>
      <c r="AIX130" s="1109"/>
      <c r="AIY130" s="1109"/>
      <c r="AIZ130" s="1112">
        <f t="shared" si="8623"/>
        <v>0</v>
      </c>
      <c r="AJA130" s="1109"/>
      <c r="AJB130" s="1109"/>
      <c r="AJC130" s="1109"/>
      <c r="AJD130" s="1109"/>
      <c r="AJE130" s="1109"/>
      <c r="AJF130" s="1111"/>
      <c r="AJG130" s="1112">
        <f t="shared" si="8624"/>
        <v>0</v>
      </c>
      <c r="AJH130" s="1126"/>
      <c r="AJI130" s="1110"/>
      <c r="AJK130" s="1121"/>
      <c r="AJL130" s="1109"/>
      <c r="AJM130" s="1109"/>
      <c r="AJN130" s="1109"/>
      <c r="AJO130" s="1112">
        <f t="shared" si="8625"/>
        <v>0</v>
      </c>
      <c r="AJP130" s="1109"/>
      <c r="AJQ130" s="1109"/>
      <c r="AJR130" s="1109"/>
      <c r="AJS130" s="1109"/>
      <c r="AJT130" s="1109"/>
      <c r="AJU130" s="1111"/>
      <c r="AJV130" s="1112">
        <f t="shared" si="8626"/>
        <v>0</v>
      </c>
      <c r="AJW130" s="1126"/>
      <c r="AJX130" s="1110"/>
      <c r="AJZ130" s="1121"/>
      <c r="AKA130" s="1109"/>
      <c r="AKB130" s="1109"/>
      <c r="AKC130" s="1109"/>
      <c r="AKD130" s="1112">
        <f t="shared" si="8627"/>
        <v>0</v>
      </c>
      <c r="AKE130" s="1109"/>
      <c r="AKF130" s="1109"/>
      <c r="AKG130" s="1109"/>
      <c r="AKH130" s="1109"/>
      <c r="AKI130" s="1109"/>
      <c r="AKJ130" s="1111"/>
      <c r="AKK130" s="1112">
        <f t="shared" si="8628"/>
        <v>0</v>
      </c>
      <c r="AKL130" s="1126"/>
      <c r="AKM130" s="1110"/>
      <c r="AKO130" s="1121"/>
      <c r="AKP130" s="1109"/>
      <c r="AKQ130" s="1109"/>
      <c r="AKR130" s="1109"/>
      <c r="AKS130" s="1112">
        <f t="shared" si="8629"/>
        <v>0</v>
      </c>
      <c r="AKT130" s="1109"/>
      <c r="AKU130" s="1109"/>
      <c r="AKV130" s="1109"/>
      <c r="AKW130" s="1109"/>
      <c r="AKX130" s="1109"/>
      <c r="AKY130" s="1111"/>
      <c r="AKZ130" s="1112">
        <f t="shared" si="8630"/>
        <v>0</v>
      </c>
      <c r="ALA130" s="1126"/>
      <c r="ALB130" s="1110"/>
      <c r="ALD130" s="1121"/>
      <c r="ALE130" s="1109"/>
      <c r="ALF130" s="1109"/>
      <c r="ALG130" s="1109"/>
      <c r="ALH130" s="1112">
        <f t="shared" si="8631"/>
        <v>0</v>
      </c>
      <c r="ALI130" s="1109"/>
      <c r="ALJ130" s="1109"/>
      <c r="ALK130" s="1109"/>
      <c r="ALL130" s="1109"/>
      <c r="ALM130" s="1109"/>
      <c r="ALN130" s="1111"/>
      <c r="ALO130" s="1112">
        <f t="shared" si="8632"/>
        <v>0</v>
      </c>
      <c r="ALP130" s="1126"/>
      <c r="ALQ130" s="1110"/>
      <c r="ALS130" s="1121"/>
      <c r="ALT130" s="1109"/>
      <c r="ALU130" s="1109"/>
      <c r="ALV130" s="1109"/>
      <c r="ALW130" s="1112">
        <f t="shared" si="8633"/>
        <v>0</v>
      </c>
      <c r="ALX130" s="1109"/>
      <c r="ALY130" s="1109"/>
      <c r="ALZ130" s="1109"/>
      <c r="AMA130" s="1109"/>
      <c r="AMB130" s="1109"/>
      <c r="AMC130" s="1111"/>
      <c r="AMD130" s="1112">
        <f t="shared" si="8634"/>
        <v>0</v>
      </c>
      <c r="AME130" s="1126"/>
      <c r="AMF130" s="1110"/>
      <c r="AMH130" s="1121"/>
      <c r="AMI130" s="1109"/>
      <c r="AMJ130" s="1109"/>
      <c r="AMK130" s="1109"/>
      <c r="AML130" s="1112">
        <f t="shared" si="8635"/>
        <v>0</v>
      </c>
      <c r="AMM130" s="1109"/>
      <c r="AMN130" s="1109"/>
      <c r="AMO130" s="1109"/>
      <c r="AMP130" s="1109"/>
      <c r="AMQ130" s="1109"/>
      <c r="AMR130" s="1111"/>
      <c r="AMS130" s="1112">
        <f t="shared" si="8636"/>
        <v>0</v>
      </c>
      <c r="AMT130" s="1126"/>
      <c r="AMU130" s="1110"/>
      <c r="AMW130" s="1121"/>
      <c r="AMX130" s="1109"/>
      <c r="AMY130" s="1109"/>
      <c r="AMZ130" s="1109"/>
      <c r="ANA130" s="1112">
        <f t="shared" si="8637"/>
        <v>0</v>
      </c>
      <c r="ANB130" s="1109"/>
      <c r="ANC130" s="1109"/>
      <c r="AND130" s="1109"/>
      <c r="ANE130" s="1109"/>
      <c r="ANF130" s="1109"/>
      <c r="ANG130" s="1111"/>
      <c r="ANH130" s="1112">
        <f t="shared" si="8638"/>
        <v>0</v>
      </c>
      <c r="ANI130" s="1126"/>
      <c r="ANJ130" s="1110"/>
      <c r="ANL130" s="1121"/>
      <c r="ANM130" s="1109"/>
      <c r="ANN130" s="1109"/>
      <c r="ANO130" s="1109"/>
      <c r="ANP130" s="1112">
        <f t="shared" si="8639"/>
        <v>0</v>
      </c>
      <c r="ANQ130" s="1109"/>
      <c r="ANR130" s="1109"/>
      <c r="ANS130" s="1109"/>
      <c r="ANT130" s="1109"/>
      <c r="ANU130" s="1109"/>
      <c r="ANV130" s="1111"/>
      <c r="ANW130" s="1112">
        <f t="shared" si="8640"/>
        <v>0</v>
      </c>
      <c r="ANX130" s="1126"/>
      <c r="ANY130" s="1110"/>
      <c r="AOA130" s="1121"/>
      <c r="AOB130" s="1109"/>
      <c r="AOC130" s="1109"/>
      <c r="AOD130" s="1109"/>
      <c r="AOE130" s="1112">
        <f t="shared" si="8641"/>
        <v>0</v>
      </c>
      <c r="AOF130" s="1109"/>
      <c r="AOG130" s="1109"/>
      <c r="AOH130" s="1109"/>
      <c r="AOI130" s="1109"/>
      <c r="AOJ130" s="1109"/>
      <c r="AOK130" s="1111"/>
      <c r="AOL130" s="1112">
        <f t="shared" si="8642"/>
        <v>0</v>
      </c>
      <c r="AOM130" s="1126"/>
      <c r="AON130" s="1110"/>
      <c r="AOP130" s="1121"/>
      <c r="AOQ130" s="1109"/>
      <c r="AOR130" s="1109"/>
      <c r="AOS130" s="1109"/>
      <c r="AOT130" s="1112">
        <f t="shared" si="8643"/>
        <v>0</v>
      </c>
      <c r="AOU130" s="1109"/>
      <c r="AOV130" s="1109"/>
      <c r="AOW130" s="1109"/>
      <c r="AOX130" s="1109"/>
      <c r="AOY130" s="1109"/>
      <c r="AOZ130" s="1111"/>
      <c r="APA130" s="1112">
        <f t="shared" si="8644"/>
        <v>0</v>
      </c>
      <c r="APB130" s="1126"/>
      <c r="APC130" s="1110"/>
      <c r="APE130" s="1121"/>
      <c r="APF130" s="1109"/>
      <c r="APG130" s="1109"/>
      <c r="APH130" s="1109"/>
      <c r="API130" s="1112">
        <f t="shared" si="8645"/>
        <v>0</v>
      </c>
      <c r="APJ130" s="1109"/>
      <c r="APK130" s="1109"/>
      <c r="APL130" s="1109"/>
      <c r="APM130" s="1109"/>
      <c r="APN130" s="1109"/>
      <c r="APO130" s="1111"/>
      <c r="APP130" s="1112">
        <f t="shared" si="8646"/>
        <v>0</v>
      </c>
      <c r="APQ130" s="1126"/>
      <c r="APR130" s="1110"/>
      <c r="APT130" s="1121"/>
      <c r="APU130" s="1109"/>
      <c r="APV130" s="1109"/>
      <c r="APW130" s="1109"/>
      <c r="APX130" s="1112">
        <f t="shared" si="8647"/>
        <v>0</v>
      </c>
      <c r="APY130" s="1109"/>
      <c r="APZ130" s="1109"/>
      <c r="AQA130" s="1109"/>
      <c r="AQB130" s="1109"/>
      <c r="AQC130" s="1109"/>
      <c r="AQD130" s="1111"/>
      <c r="AQE130" s="1112">
        <f t="shared" si="8648"/>
        <v>0</v>
      </c>
      <c r="AQF130" s="1126"/>
      <c r="AQG130" s="1110"/>
      <c r="AQI130" s="1121"/>
      <c r="AQJ130" s="1109"/>
      <c r="AQK130" s="1109"/>
      <c r="AQL130" s="1109"/>
      <c r="AQM130" s="1112">
        <f t="shared" si="8649"/>
        <v>0</v>
      </c>
      <c r="AQN130" s="1109"/>
      <c r="AQO130" s="1109"/>
      <c r="AQP130" s="1109"/>
      <c r="AQQ130" s="1109"/>
      <c r="AQR130" s="1109"/>
      <c r="AQS130" s="1111"/>
      <c r="AQT130" s="1112">
        <f t="shared" si="8650"/>
        <v>0</v>
      </c>
      <c r="AQU130" s="1126"/>
      <c r="AQV130" s="1110"/>
      <c r="AQX130" s="1121"/>
      <c r="AQY130" s="1109"/>
      <c r="AQZ130" s="1109"/>
      <c r="ARA130" s="1109"/>
      <c r="ARB130" s="1112">
        <f t="shared" si="8651"/>
        <v>0</v>
      </c>
      <c r="ARC130" s="1109"/>
      <c r="ARD130" s="1109"/>
      <c r="ARE130" s="1109"/>
      <c r="ARF130" s="1109"/>
      <c r="ARG130" s="1109"/>
      <c r="ARH130" s="1111"/>
      <c r="ARI130" s="1112">
        <f t="shared" si="8652"/>
        <v>0</v>
      </c>
      <c r="ARJ130" s="1126"/>
      <c r="ARK130" s="1110"/>
      <c r="ARM130" s="1121"/>
      <c r="ARN130" s="1109"/>
      <c r="ARO130" s="1109"/>
      <c r="ARP130" s="1109"/>
      <c r="ARQ130" s="1112">
        <f t="shared" si="8653"/>
        <v>0</v>
      </c>
      <c r="ARR130" s="1109"/>
      <c r="ARS130" s="1109"/>
      <c r="ART130" s="1109"/>
      <c r="ARU130" s="1109"/>
      <c r="ARV130" s="1109"/>
      <c r="ARW130" s="1111"/>
      <c r="ARX130" s="1112">
        <f t="shared" si="8654"/>
        <v>0</v>
      </c>
      <c r="ARY130" s="1126"/>
      <c r="ARZ130" s="1110"/>
      <c r="ASB130" s="1121"/>
      <c r="ASC130" s="1109"/>
      <c r="ASD130" s="1109"/>
      <c r="ASE130" s="1109"/>
      <c r="ASF130" s="1112">
        <f t="shared" si="8655"/>
        <v>0</v>
      </c>
      <c r="ASG130" s="1109"/>
      <c r="ASH130" s="1109"/>
      <c r="ASI130" s="1109"/>
      <c r="ASJ130" s="1109"/>
      <c r="ASK130" s="1109"/>
      <c r="ASL130" s="1111"/>
      <c r="ASM130" s="1112">
        <f t="shared" si="8656"/>
        <v>0</v>
      </c>
      <c r="ASN130" s="1126"/>
      <c r="ASO130" s="1110"/>
      <c r="ASQ130" s="1121"/>
      <c r="ASR130" s="1109"/>
      <c r="ASS130" s="1109"/>
      <c r="AST130" s="1109"/>
      <c r="ASU130" s="1112">
        <f t="shared" si="8657"/>
        <v>0</v>
      </c>
      <c r="ASV130" s="1109"/>
      <c r="ASW130" s="1109"/>
      <c r="ASX130" s="1109"/>
      <c r="ASY130" s="1109"/>
      <c r="ASZ130" s="1109"/>
      <c r="ATA130" s="1111"/>
      <c r="ATB130" s="1112">
        <f t="shared" si="8658"/>
        <v>0</v>
      </c>
      <c r="ATC130" s="1126"/>
      <c r="ATD130" s="1110"/>
      <c r="ATF130" s="1121"/>
      <c r="ATG130" s="1109"/>
      <c r="ATH130" s="1109"/>
      <c r="ATI130" s="1109"/>
      <c r="ATJ130" s="1112">
        <f t="shared" si="8659"/>
        <v>0</v>
      </c>
      <c r="ATK130" s="1109"/>
      <c r="ATL130" s="1109"/>
      <c r="ATM130" s="1109"/>
      <c r="ATN130" s="1109"/>
      <c r="ATO130" s="1109"/>
      <c r="ATP130" s="1111"/>
      <c r="ATQ130" s="1112">
        <f t="shared" si="8660"/>
        <v>0</v>
      </c>
      <c r="ATR130" s="1126"/>
      <c r="ATS130" s="1110"/>
      <c r="ATU130" s="1121"/>
      <c r="ATV130" s="1109"/>
      <c r="ATW130" s="1109"/>
      <c r="ATX130" s="1109"/>
      <c r="ATY130" s="1112">
        <f t="shared" si="8661"/>
        <v>0</v>
      </c>
      <c r="ATZ130" s="1109"/>
      <c r="AUA130" s="1109"/>
      <c r="AUB130" s="1109"/>
      <c r="AUC130" s="1109"/>
      <c r="AUD130" s="1109"/>
      <c r="AUE130" s="1111"/>
      <c r="AUF130" s="1112">
        <f t="shared" si="8662"/>
        <v>0</v>
      </c>
      <c r="AUG130" s="1126"/>
      <c r="AUH130" s="1110"/>
      <c r="AUJ130" s="1121"/>
      <c r="AUK130" s="1109"/>
      <c r="AUL130" s="1109"/>
      <c r="AUM130" s="1109"/>
      <c r="AUN130" s="1112">
        <f t="shared" si="8663"/>
        <v>0</v>
      </c>
      <c r="AUO130" s="1109"/>
      <c r="AUP130" s="1109"/>
      <c r="AUQ130" s="1109"/>
      <c r="AUR130" s="1109"/>
      <c r="AUS130" s="1109"/>
      <c r="AUT130" s="1111"/>
      <c r="AUU130" s="1112">
        <f t="shared" si="8664"/>
        <v>0</v>
      </c>
      <c r="AUV130" s="1126"/>
      <c r="AUW130" s="1110"/>
      <c r="AUY130" s="1121"/>
      <c r="AUZ130" s="1109"/>
      <c r="AVA130" s="1109"/>
      <c r="AVB130" s="1109"/>
      <c r="AVC130" s="1112">
        <f t="shared" si="8665"/>
        <v>0</v>
      </c>
      <c r="AVD130" s="1109"/>
      <c r="AVE130" s="1109"/>
      <c r="AVF130" s="1109"/>
      <c r="AVG130" s="1109"/>
      <c r="AVH130" s="1109"/>
      <c r="AVI130" s="1111"/>
      <c r="AVJ130" s="1112">
        <f t="shared" si="8666"/>
        <v>0</v>
      </c>
      <c r="AVK130" s="1126"/>
      <c r="AVL130" s="1110"/>
      <c r="AVN130" s="1121"/>
      <c r="AVO130" s="1109"/>
      <c r="AVP130" s="1109"/>
      <c r="AVQ130" s="1109"/>
      <c r="AVR130" s="1112">
        <f t="shared" si="8667"/>
        <v>0</v>
      </c>
      <c r="AVS130" s="1109"/>
      <c r="AVT130" s="1109"/>
      <c r="AVU130" s="1109"/>
      <c r="AVV130" s="1109"/>
      <c r="AVW130" s="1109"/>
      <c r="AVX130" s="1111"/>
      <c r="AVY130" s="1112">
        <f t="shared" si="8668"/>
        <v>0</v>
      </c>
      <c r="AVZ130" s="1126"/>
      <c r="AWA130" s="1110"/>
      <c r="AWC130" s="1121"/>
      <c r="AWD130" s="1109"/>
      <c r="AWE130" s="1109"/>
      <c r="AWF130" s="1109"/>
      <c r="AWG130" s="1112">
        <f t="shared" si="8669"/>
        <v>0</v>
      </c>
      <c r="AWH130" s="1109"/>
      <c r="AWI130" s="1109"/>
      <c r="AWJ130" s="1109"/>
      <c r="AWK130" s="1109"/>
      <c r="AWL130" s="1109"/>
      <c r="AWM130" s="1111"/>
      <c r="AWN130" s="1112">
        <f t="shared" si="8670"/>
        <v>0</v>
      </c>
      <c r="AWO130" s="1126"/>
      <c r="AWP130" s="1110"/>
      <c r="AWR130" s="1121"/>
      <c r="AWS130" s="1109"/>
      <c r="AWT130" s="1109"/>
      <c r="AWU130" s="1109"/>
      <c r="AWV130" s="1112">
        <f t="shared" si="8671"/>
        <v>0</v>
      </c>
      <c r="AWW130" s="1109"/>
      <c r="AWX130" s="1109"/>
      <c r="AWY130" s="1109"/>
      <c r="AWZ130" s="1109"/>
      <c r="AXA130" s="1109"/>
      <c r="AXB130" s="1111"/>
      <c r="AXC130" s="1112">
        <f t="shared" si="8672"/>
        <v>0</v>
      </c>
      <c r="AXD130" s="1126"/>
      <c r="AXE130" s="1110"/>
      <c r="AXG130" s="1121"/>
      <c r="AXH130" s="1109"/>
      <c r="AXI130" s="1109"/>
      <c r="AXJ130" s="1109"/>
      <c r="AXK130" s="1112">
        <f t="shared" si="8673"/>
        <v>0</v>
      </c>
      <c r="AXL130" s="1109"/>
      <c r="AXM130" s="1109"/>
      <c r="AXN130" s="1109"/>
      <c r="AXO130" s="1109"/>
      <c r="AXP130" s="1109"/>
      <c r="AXQ130" s="1111"/>
      <c r="AXR130" s="1112">
        <f t="shared" si="8674"/>
        <v>0</v>
      </c>
      <c r="AXS130" s="1126"/>
      <c r="AXT130" s="1110"/>
      <c r="AXV130" s="1121"/>
      <c r="AXW130" s="1109"/>
      <c r="AXX130" s="1109"/>
      <c r="AXY130" s="1109"/>
      <c r="AXZ130" s="1112">
        <f t="shared" si="8675"/>
        <v>0</v>
      </c>
      <c r="AYA130" s="1109"/>
      <c r="AYB130" s="1109"/>
      <c r="AYC130" s="1109"/>
      <c r="AYD130" s="1109"/>
      <c r="AYE130" s="1109"/>
      <c r="AYF130" s="1111"/>
      <c r="AYG130" s="1112">
        <f t="shared" si="8676"/>
        <v>0</v>
      </c>
      <c r="AYH130" s="1126"/>
      <c r="AYI130" s="1110"/>
      <c r="AYK130" s="1121"/>
      <c r="AYL130" s="1109"/>
      <c r="AYM130" s="1109"/>
      <c r="AYN130" s="1109"/>
      <c r="AYO130" s="1112">
        <f t="shared" si="8677"/>
        <v>0</v>
      </c>
      <c r="AYP130" s="1109"/>
      <c r="AYQ130" s="1109"/>
      <c r="AYR130" s="1109"/>
      <c r="AYS130" s="1109"/>
      <c r="AYT130" s="1109"/>
      <c r="AYU130" s="1111"/>
      <c r="AYV130" s="1112">
        <f t="shared" si="8678"/>
        <v>0</v>
      </c>
      <c r="AYW130" s="1126"/>
      <c r="AYX130" s="1110"/>
      <c r="AYZ130" s="1121"/>
      <c r="AZA130" s="1109"/>
      <c r="AZB130" s="1109"/>
      <c r="AZC130" s="1109"/>
      <c r="AZD130" s="1112">
        <f t="shared" si="8679"/>
        <v>0</v>
      </c>
      <c r="AZE130" s="1109"/>
      <c r="AZF130" s="1109"/>
      <c r="AZG130" s="1109"/>
      <c r="AZH130" s="1109"/>
      <c r="AZI130" s="1109"/>
      <c r="AZJ130" s="1111"/>
      <c r="AZK130" s="1112">
        <f t="shared" si="8680"/>
        <v>0</v>
      </c>
      <c r="AZL130" s="1126"/>
      <c r="AZM130" s="1110"/>
      <c r="AZO130" s="1121"/>
      <c r="AZP130" s="1109"/>
      <c r="AZQ130" s="1109"/>
      <c r="AZR130" s="1109"/>
      <c r="AZS130" s="1112">
        <f t="shared" si="8681"/>
        <v>0</v>
      </c>
      <c r="AZT130" s="1109"/>
      <c r="AZU130" s="1109"/>
      <c r="AZV130" s="1109"/>
      <c r="AZW130" s="1109"/>
      <c r="AZX130" s="1109"/>
      <c r="AZY130" s="1111"/>
      <c r="AZZ130" s="1112">
        <f t="shared" si="8682"/>
        <v>0</v>
      </c>
      <c r="BAA130" s="1126"/>
      <c r="BAB130" s="1110"/>
      <c r="BAD130" s="1121"/>
      <c r="BAE130" s="1109"/>
      <c r="BAF130" s="1109"/>
      <c r="BAG130" s="1109"/>
      <c r="BAH130" s="1112">
        <f t="shared" si="8683"/>
        <v>0</v>
      </c>
      <c r="BAI130" s="1109"/>
      <c r="BAJ130" s="1109"/>
      <c r="BAK130" s="1109"/>
      <c r="BAL130" s="1109"/>
      <c r="BAM130" s="1109"/>
      <c r="BAN130" s="1111"/>
      <c r="BAO130" s="1112">
        <f t="shared" si="8684"/>
        <v>0</v>
      </c>
      <c r="BAP130" s="1126"/>
      <c r="BAQ130" s="1110"/>
      <c r="BAS130" s="1121"/>
      <c r="BAT130" s="1109"/>
      <c r="BAU130" s="1109"/>
      <c r="BAV130" s="1109"/>
      <c r="BAW130" s="1112">
        <f t="shared" si="8685"/>
        <v>0</v>
      </c>
      <c r="BAX130" s="1109"/>
      <c r="BAY130" s="1109"/>
      <c r="BAZ130" s="1109"/>
      <c r="BBA130" s="1109"/>
      <c r="BBB130" s="1109"/>
      <c r="BBC130" s="1111"/>
      <c r="BBD130" s="1112">
        <f t="shared" si="8686"/>
        <v>0</v>
      </c>
      <c r="BBE130" s="1126"/>
      <c r="BBF130" s="1110"/>
      <c r="BBH130" s="1121"/>
      <c r="BBI130" s="1109"/>
      <c r="BBJ130" s="1109"/>
      <c r="BBK130" s="1109"/>
      <c r="BBL130" s="1112">
        <f t="shared" si="8687"/>
        <v>0</v>
      </c>
      <c r="BBM130" s="1109"/>
      <c r="BBN130" s="1109"/>
      <c r="BBO130" s="1109"/>
      <c r="BBP130" s="1109"/>
      <c r="BBQ130" s="1109"/>
      <c r="BBR130" s="1111"/>
      <c r="BBS130" s="1112">
        <f t="shared" si="8688"/>
        <v>0</v>
      </c>
      <c r="BBT130" s="1126"/>
      <c r="BBU130" s="1110"/>
      <c r="BBW130" s="1121"/>
      <c r="BBX130" s="1109"/>
      <c r="BBY130" s="1109"/>
      <c r="BBZ130" s="1109"/>
      <c r="BCA130" s="1112">
        <f t="shared" si="8689"/>
        <v>0</v>
      </c>
      <c r="BCB130" s="1109"/>
      <c r="BCC130" s="1109"/>
      <c r="BCD130" s="1109"/>
      <c r="BCE130" s="1109"/>
      <c r="BCF130" s="1109"/>
      <c r="BCG130" s="1111"/>
      <c r="BCH130" s="1112">
        <f t="shared" si="8690"/>
        <v>0</v>
      </c>
      <c r="BCI130" s="1126"/>
      <c r="BCJ130" s="1110"/>
      <c r="BCL130" s="1121"/>
      <c r="BCM130" s="1109"/>
      <c r="BCN130" s="1109"/>
      <c r="BCO130" s="1109"/>
      <c r="BCP130" s="1112">
        <f t="shared" si="8691"/>
        <v>0</v>
      </c>
      <c r="BCQ130" s="1109"/>
      <c r="BCR130" s="1109"/>
      <c r="BCS130" s="1109"/>
      <c r="BCT130" s="1109"/>
      <c r="BCU130" s="1109"/>
      <c r="BCV130" s="1111"/>
      <c r="BCW130" s="1112">
        <f t="shared" si="8692"/>
        <v>0</v>
      </c>
      <c r="BCX130" s="1126"/>
      <c r="BCY130" s="1110"/>
      <c r="BDA130" s="1121"/>
      <c r="BDB130" s="1109"/>
      <c r="BDC130" s="1109"/>
      <c r="BDD130" s="1109"/>
      <c r="BDE130" s="1112">
        <f t="shared" si="8693"/>
        <v>0</v>
      </c>
      <c r="BDF130" s="1109"/>
      <c r="BDG130" s="1109"/>
      <c r="BDH130" s="1109"/>
      <c r="BDI130" s="1109"/>
      <c r="BDJ130" s="1109"/>
      <c r="BDK130" s="1111"/>
      <c r="BDL130" s="1112">
        <f t="shared" si="8694"/>
        <v>0</v>
      </c>
      <c r="BDM130" s="1126"/>
      <c r="BDN130" s="1110"/>
      <c r="BDP130" s="1121"/>
      <c r="BDQ130" s="1109"/>
      <c r="BDR130" s="1109"/>
      <c r="BDS130" s="1109"/>
      <c r="BDT130" s="1112">
        <f t="shared" si="8695"/>
        <v>0</v>
      </c>
      <c r="BDU130" s="1109"/>
      <c r="BDV130" s="1109"/>
      <c r="BDW130" s="1109"/>
      <c r="BDX130" s="1109"/>
      <c r="BDY130" s="1109"/>
      <c r="BDZ130" s="1111"/>
      <c r="BEA130" s="1112">
        <f t="shared" si="8696"/>
        <v>0</v>
      </c>
      <c r="BEB130" s="1126"/>
      <c r="BEC130" s="1110"/>
      <c r="BEE130" s="1121"/>
      <c r="BEF130" s="1109"/>
      <c r="BEG130" s="1109"/>
      <c r="BEH130" s="1109"/>
      <c r="BEI130" s="1112">
        <f t="shared" si="8697"/>
        <v>0</v>
      </c>
      <c r="BEJ130" s="1109"/>
      <c r="BEK130" s="1109"/>
      <c r="BEL130" s="1109"/>
      <c r="BEM130" s="1109"/>
      <c r="BEN130" s="1109"/>
      <c r="BEO130" s="1111"/>
      <c r="BEP130" s="1112">
        <f t="shared" si="8698"/>
        <v>0</v>
      </c>
      <c r="BEQ130" s="1126"/>
      <c r="BER130" s="1110"/>
      <c r="BET130" s="1121"/>
      <c r="BEU130" s="1109"/>
      <c r="BEV130" s="1109"/>
      <c r="BEW130" s="1109"/>
      <c r="BEX130" s="1112">
        <f t="shared" si="8699"/>
        <v>0</v>
      </c>
      <c r="BEY130" s="1109"/>
      <c r="BEZ130" s="1109"/>
      <c r="BFA130" s="1109"/>
      <c r="BFB130" s="1109"/>
      <c r="BFC130" s="1109"/>
      <c r="BFD130" s="1111"/>
      <c r="BFE130" s="1112">
        <f t="shared" si="8700"/>
        <v>0</v>
      </c>
      <c r="BFF130" s="1126"/>
      <c r="BFG130" s="1110"/>
      <c r="BFI130" s="1121"/>
      <c r="BFJ130" s="1109"/>
      <c r="BFK130" s="1109"/>
      <c r="BFL130" s="1109"/>
      <c r="BFM130" s="1112">
        <f t="shared" si="8701"/>
        <v>0</v>
      </c>
      <c r="BFN130" s="1109"/>
      <c r="BFO130" s="1109"/>
      <c r="BFP130" s="1109"/>
      <c r="BFQ130" s="1109"/>
      <c r="BFR130" s="1109"/>
      <c r="BFS130" s="1111"/>
      <c r="BFT130" s="1112">
        <f t="shared" si="8702"/>
        <v>0</v>
      </c>
      <c r="BFU130" s="1126"/>
      <c r="BFV130" s="1110"/>
      <c r="BFX130" s="1121"/>
      <c r="BFY130" s="1109"/>
      <c r="BFZ130" s="1109"/>
      <c r="BGA130" s="1109"/>
      <c r="BGB130" s="1112">
        <f t="shared" si="8703"/>
        <v>0</v>
      </c>
      <c r="BGC130" s="1109"/>
      <c r="BGD130" s="1109"/>
      <c r="BGE130" s="1109"/>
      <c r="BGF130" s="1109"/>
      <c r="BGG130" s="1109"/>
      <c r="BGH130" s="1111"/>
      <c r="BGI130" s="1112">
        <f t="shared" si="8704"/>
        <v>0</v>
      </c>
      <c r="BGJ130" s="1126"/>
      <c r="BGK130" s="1110"/>
      <c r="BGM130" s="1121"/>
      <c r="BGN130" s="1109"/>
      <c r="BGO130" s="1109"/>
      <c r="BGP130" s="1109"/>
      <c r="BGQ130" s="1112">
        <f t="shared" si="8705"/>
        <v>0</v>
      </c>
      <c r="BGR130" s="1109"/>
      <c r="BGS130" s="1109"/>
      <c r="BGT130" s="1109"/>
      <c r="BGU130" s="1109"/>
      <c r="BGV130" s="1109"/>
      <c r="BGW130" s="1111"/>
      <c r="BGX130" s="1112">
        <f t="shared" si="8706"/>
        <v>0</v>
      </c>
      <c r="BGY130" s="1126"/>
      <c r="BGZ130" s="1110"/>
      <c r="BHB130" s="1121"/>
      <c r="BHC130" s="1109"/>
      <c r="BHD130" s="1109"/>
      <c r="BHE130" s="1109"/>
      <c r="BHF130" s="1112">
        <f t="shared" si="8707"/>
        <v>0</v>
      </c>
      <c r="BHG130" s="1109"/>
      <c r="BHH130" s="1109"/>
      <c r="BHI130" s="1109"/>
      <c r="BHJ130" s="1109"/>
      <c r="BHK130" s="1109"/>
      <c r="BHL130" s="1111"/>
      <c r="BHM130" s="1112">
        <f t="shared" si="8708"/>
        <v>0</v>
      </c>
      <c r="BHN130" s="1126"/>
      <c r="BHO130" s="1110"/>
      <c r="BHQ130" s="1121"/>
      <c r="BHR130" s="1109"/>
      <c r="BHS130" s="1109"/>
      <c r="BHT130" s="1109"/>
      <c r="BHU130" s="1112">
        <f t="shared" si="8709"/>
        <v>0</v>
      </c>
      <c r="BHV130" s="1109"/>
      <c r="BHW130" s="1109"/>
      <c r="BHX130" s="1109"/>
      <c r="BHY130" s="1109"/>
      <c r="BHZ130" s="1109"/>
      <c r="BIA130" s="1111"/>
      <c r="BIB130" s="1112">
        <f t="shared" si="8710"/>
        <v>0</v>
      </c>
      <c r="BIC130" s="1126"/>
      <c r="BID130" s="1110"/>
      <c r="BIF130" s="1121"/>
      <c r="BIG130" s="1109"/>
      <c r="BIH130" s="1109"/>
      <c r="BII130" s="1109"/>
      <c r="BIJ130" s="1112">
        <f t="shared" si="8711"/>
        <v>0</v>
      </c>
      <c r="BIK130" s="1109"/>
      <c r="BIL130" s="1109"/>
      <c r="BIM130" s="1109"/>
      <c r="BIN130" s="1109"/>
      <c r="BIO130" s="1109"/>
      <c r="BIP130" s="1111"/>
      <c r="BIQ130" s="1112">
        <f t="shared" si="8712"/>
        <v>0</v>
      </c>
      <c r="BIR130" s="1126"/>
      <c r="BIS130" s="1110"/>
      <c r="BIU130" s="1121"/>
      <c r="BIV130" s="1109"/>
      <c r="BIW130" s="1109"/>
      <c r="BIX130" s="1109"/>
      <c r="BIY130" s="1112">
        <f t="shared" si="8713"/>
        <v>0</v>
      </c>
      <c r="BIZ130" s="1109"/>
      <c r="BJA130" s="1109"/>
      <c r="BJB130" s="1109"/>
      <c r="BJC130" s="1109"/>
      <c r="BJD130" s="1109"/>
      <c r="BJE130" s="1111"/>
      <c r="BJF130" s="1112">
        <f t="shared" si="8714"/>
        <v>0</v>
      </c>
      <c r="BJG130" s="1126"/>
      <c r="BJH130" s="1110"/>
      <c r="BJJ130" s="1121"/>
      <c r="BJK130" s="1109"/>
      <c r="BJL130" s="1109"/>
      <c r="BJM130" s="1109"/>
      <c r="BJN130" s="1112">
        <f t="shared" si="8715"/>
        <v>0</v>
      </c>
      <c r="BJO130" s="1109"/>
      <c r="BJP130" s="1109"/>
      <c r="BJQ130" s="1109"/>
      <c r="BJR130" s="1109"/>
      <c r="BJS130" s="1109"/>
      <c r="BJT130" s="1111"/>
      <c r="BJU130" s="1112">
        <f t="shared" si="8716"/>
        <v>0</v>
      </c>
      <c r="BJV130" s="1126"/>
      <c r="BJW130" s="1110"/>
      <c r="BJY130" s="1121"/>
      <c r="BJZ130" s="1109"/>
      <c r="BKA130" s="1109"/>
      <c r="BKB130" s="1109"/>
      <c r="BKC130" s="1112">
        <f t="shared" si="8717"/>
        <v>0</v>
      </c>
      <c r="BKD130" s="1109"/>
      <c r="BKE130" s="1109"/>
      <c r="BKF130" s="1109"/>
      <c r="BKG130" s="1109"/>
      <c r="BKH130" s="1109"/>
      <c r="BKI130" s="1111"/>
      <c r="BKJ130" s="1112">
        <f t="shared" si="8718"/>
        <v>0</v>
      </c>
      <c r="BKK130" s="1126"/>
      <c r="BKL130" s="1110"/>
      <c r="BKN130" s="1121"/>
      <c r="BKO130" s="1109"/>
      <c r="BKP130" s="1109"/>
      <c r="BKQ130" s="1109"/>
      <c r="BKR130" s="1112">
        <f t="shared" si="8719"/>
        <v>0</v>
      </c>
      <c r="BKS130" s="1109"/>
      <c r="BKT130" s="1109"/>
      <c r="BKU130" s="1109"/>
      <c r="BKV130" s="1109"/>
      <c r="BKW130" s="1109"/>
      <c r="BKX130" s="1111"/>
      <c r="BKY130" s="1112">
        <f t="shared" si="8720"/>
        <v>0</v>
      </c>
      <c r="BKZ130" s="1126"/>
      <c r="BLA130" s="1110"/>
      <c r="BLC130" s="1121"/>
      <c r="BLD130" s="1109"/>
      <c r="BLE130" s="1109"/>
      <c r="BLF130" s="1109"/>
      <c r="BLG130" s="1112">
        <f t="shared" si="8721"/>
        <v>0</v>
      </c>
      <c r="BLH130" s="1109"/>
      <c r="BLI130" s="1109"/>
      <c r="BLJ130" s="1109"/>
      <c r="BLK130" s="1109"/>
      <c r="BLL130" s="1109"/>
      <c r="BLM130" s="1111"/>
      <c r="BLN130" s="1112">
        <f t="shared" si="8722"/>
        <v>0</v>
      </c>
      <c r="BLO130" s="1126"/>
      <c r="BLP130" s="1110"/>
      <c r="BLR130" s="1121"/>
      <c r="BLS130" s="1109"/>
      <c r="BLT130" s="1109"/>
      <c r="BLU130" s="1109"/>
      <c r="BLV130" s="1112">
        <f t="shared" si="8723"/>
        <v>0</v>
      </c>
      <c r="BLW130" s="1109"/>
      <c r="BLX130" s="1109"/>
      <c r="BLY130" s="1109"/>
      <c r="BLZ130" s="1109"/>
      <c r="BMA130" s="1109"/>
      <c r="BMB130" s="1111"/>
      <c r="BMC130" s="1112">
        <f t="shared" si="8724"/>
        <v>0</v>
      </c>
      <c r="BMD130" s="1126"/>
      <c r="BME130" s="1110"/>
      <c r="BMG130" s="1121"/>
      <c r="BMH130" s="1109"/>
      <c r="BMI130" s="1109"/>
      <c r="BMJ130" s="1109"/>
      <c r="BMK130" s="1112">
        <f t="shared" si="8725"/>
        <v>0</v>
      </c>
      <c r="BML130" s="1109"/>
      <c r="BMM130" s="1109"/>
      <c r="BMN130" s="1109"/>
      <c r="BMO130" s="1109"/>
      <c r="BMP130" s="1109"/>
      <c r="BMQ130" s="1111"/>
      <c r="BMR130" s="1112">
        <f t="shared" si="8726"/>
        <v>0</v>
      </c>
      <c r="BMS130" s="1126"/>
      <c r="BMT130" s="1110"/>
      <c r="BMV130" s="1121"/>
      <c r="BMW130" s="1109"/>
      <c r="BMX130" s="1109"/>
      <c r="BMY130" s="1109"/>
      <c r="BMZ130" s="1112">
        <f t="shared" si="8727"/>
        <v>0</v>
      </c>
      <c r="BNA130" s="1109"/>
      <c r="BNB130" s="1109"/>
      <c r="BNC130" s="1109"/>
      <c r="BND130" s="1109"/>
      <c r="BNE130" s="1109"/>
      <c r="BNF130" s="1111"/>
      <c r="BNG130" s="1112">
        <f t="shared" si="8728"/>
        <v>0</v>
      </c>
      <c r="BNH130" s="1126"/>
      <c r="BNI130" s="1110"/>
      <c r="BNK130" s="1121"/>
      <c r="BNL130" s="1109"/>
      <c r="BNM130" s="1109"/>
      <c r="BNN130" s="1109"/>
      <c r="BNO130" s="1112">
        <f t="shared" si="8729"/>
        <v>0</v>
      </c>
      <c r="BNP130" s="1109"/>
      <c r="BNQ130" s="1109"/>
      <c r="BNR130" s="1109"/>
      <c r="BNS130" s="1109"/>
      <c r="BNT130" s="1109"/>
      <c r="BNU130" s="1111"/>
      <c r="BNV130" s="1112">
        <f t="shared" si="8730"/>
        <v>0</v>
      </c>
      <c r="BNW130" s="1126"/>
      <c r="BNX130" s="1110"/>
      <c r="BNZ130" s="1121"/>
      <c r="BOA130" s="1109"/>
      <c r="BOB130" s="1109"/>
      <c r="BOC130" s="1109"/>
      <c r="BOD130" s="1112">
        <f t="shared" si="8731"/>
        <v>0</v>
      </c>
      <c r="BOE130" s="1109"/>
      <c r="BOF130" s="1109"/>
      <c r="BOG130" s="1109"/>
      <c r="BOH130" s="1109"/>
      <c r="BOI130" s="1109"/>
      <c r="BOJ130" s="1111"/>
      <c r="BOK130" s="1112">
        <f t="shared" si="8732"/>
        <v>0</v>
      </c>
      <c r="BOL130" s="1126"/>
      <c r="BOM130" s="1110"/>
      <c r="BOO130" s="1121"/>
      <c r="BOP130" s="1109"/>
      <c r="BOQ130" s="1109"/>
      <c r="BOR130" s="1109"/>
      <c r="BOS130" s="1112">
        <f t="shared" si="8733"/>
        <v>0</v>
      </c>
      <c r="BOT130" s="1109"/>
      <c r="BOU130" s="1109"/>
      <c r="BOV130" s="1109"/>
      <c r="BOW130" s="1109"/>
      <c r="BOX130" s="1109"/>
      <c r="BOY130" s="1111"/>
      <c r="BOZ130" s="1112">
        <f t="shared" si="8734"/>
        <v>0</v>
      </c>
      <c r="BPA130" s="1126"/>
      <c r="BPB130" s="1110"/>
      <c r="BPD130" s="1121"/>
      <c r="BPE130" s="1109"/>
      <c r="BPF130" s="1109"/>
      <c r="BPG130" s="1109"/>
      <c r="BPH130" s="1112">
        <f t="shared" si="8735"/>
        <v>0</v>
      </c>
      <c r="BPI130" s="1109"/>
      <c r="BPJ130" s="1109"/>
      <c r="BPK130" s="1109"/>
      <c r="BPL130" s="1109"/>
      <c r="BPM130" s="1109"/>
      <c r="BPN130" s="1111"/>
      <c r="BPO130" s="1112">
        <f t="shared" si="8736"/>
        <v>0</v>
      </c>
      <c r="BPP130" s="1126"/>
      <c r="BPQ130" s="1110"/>
      <c r="BPS130" s="1121"/>
      <c r="BPT130" s="1109"/>
      <c r="BPU130" s="1109"/>
      <c r="BPV130" s="1109"/>
      <c r="BPW130" s="1112">
        <f t="shared" si="8737"/>
        <v>0</v>
      </c>
      <c r="BPX130" s="1109"/>
      <c r="BPY130" s="1109"/>
      <c r="BPZ130" s="1109"/>
      <c r="BQA130" s="1109"/>
      <c r="BQB130" s="1109"/>
      <c r="BQC130" s="1111"/>
      <c r="BQD130" s="1112">
        <f t="shared" si="8738"/>
        <v>0</v>
      </c>
      <c r="BQE130" s="1126"/>
      <c r="BQF130" s="1110"/>
      <c r="BQH130" s="1121"/>
      <c r="BQI130" s="1109"/>
      <c r="BQJ130" s="1109"/>
      <c r="BQK130" s="1109"/>
      <c r="BQL130" s="1112">
        <f t="shared" si="8739"/>
        <v>0</v>
      </c>
      <c r="BQM130" s="1109"/>
      <c r="BQN130" s="1109"/>
      <c r="BQO130" s="1109"/>
      <c r="BQP130" s="1109"/>
      <c r="BQQ130" s="1109"/>
      <c r="BQR130" s="1111"/>
      <c r="BQS130" s="1112">
        <f t="shared" si="8740"/>
        <v>0</v>
      </c>
      <c r="BQT130" s="1126"/>
      <c r="BQU130" s="1110"/>
      <c r="BQW130" s="1121"/>
      <c r="BQX130" s="1109"/>
      <c r="BQY130" s="1109"/>
      <c r="BQZ130" s="1109"/>
      <c r="BRA130" s="1112">
        <f t="shared" si="8741"/>
        <v>0</v>
      </c>
      <c r="BRB130" s="1109"/>
      <c r="BRC130" s="1109"/>
      <c r="BRD130" s="1109"/>
      <c r="BRE130" s="1109"/>
      <c r="BRF130" s="1109"/>
      <c r="BRG130" s="1111"/>
      <c r="BRH130" s="1112">
        <f t="shared" si="8742"/>
        <v>0</v>
      </c>
      <c r="BRI130" s="1126"/>
      <c r="BRJ130" s="1110"/>
      <c r="BRL130" s="1121"/>
      <c r="BRM130" s="1109"/>
      <c r="BRN130" s="1109"/>
      <c r="BRO130" s="1109"/>
      <c r="BRP130" s="1112">
        <f t="shared" si="8743"/>
        <v>0</v>
      </c>
      <c r="BRQ130" s="1109"/>
      <c r="BRR130" s="1109"/>
      <c r="BRS130" s="1109"/>
      <c r="BRT130" s="1109"/>
      <c r="BRU130" s="1109"/>
      <c r="BRV130" s="1111"/>
      <c r="BRW130" s="1112">
        <f t="shared" si="8744"/>
        <v>0</v>
      </c>
      <c r="BRX130" s="1126"/>
      <c r="BRY130" s="1110"/>
      <c r="BSA130" s="1121"/>
      <c r="BSB130" s="1109"/>
      <c r="BSC130" s="1109"/>
      <c r="BSD130" s="1109"/>
      <c r="BSE130" s="1112">
        <f t="shared" si="8745"/>
        <v>0</v>
      </c>
      <c r="BSF130" s="1109"/>
      <c r="BSG130" s="1109"/>
      <c r="BSH130" s="1109"/>
      <c r="BSI130" s="1109"/>
      <c r="BSJ130" s="1109"/>
      <c r="BSK130" s="1111"/>
      <c r="BSL130" s="1112">
        <f t="shared" si="8746"/>
        <v>0</v>
      </c>
      <c r="BSM130" s="1126"/>
      <c r="BSN130" s="1110"/>
      <c r="BSP130" s="1121"/>
      <c r="BSQ130" s="1109"/>
      <c r="BSR130" s="1109"/>
      <c r="BSS130" s="1109"/>
      <c r="BST130" s="1112">
        <f t="shared" si="8747"/>
        <v>0</v>
      </c>
      <c r="BSU130" s="1109"/>
      <c r="BSV130" s="1109"/>
      <c r="BSW130" s="1109"/>
      <c r="BSX130" s="1109"/>
      <c r="BSY130" s="1109"/>
      <c r="BSZ130" s="1111"/>
      <c r="BTA130" s="1112">
        <f t="shared" si="8748"/>
        <v>0</v>
      </c>
      <c r="BTB130" s="1126"/>
      <c r="BTC130" s="1110"/>
      <c r="BTE130" s="1121"/>
      <c r="BTF130" s="1109"/>
      <c r="BTG130" s="1109"/>
      <c r="BTH130" s="1109"/>
      <c r="BTI130" s="1112">
        <f t="shared" si="8749"/>
        <v>0</v>
      </c>
      <c r="BTJ130" s="1109"/>
      <c r="BTK130" s="1109"/>
      <c r="BTL130" s="1109"/>
      <c r="BTM130" s="1109"/>
      <c r="BTN130" s="1109"/>
      <c r="BTO130" s="1111"/>
      <c r="BTP130" s="1112">
        <f t="shared" si="8750"/>
        <v>0</v>
      </c>
      <c r="BTQ130" s="1126"/>
      <c r="BTR130" s="1110"/>
      <c r="BTT130" s="1121"/>
      <c r="BTU130" s="1109"/>
      <c r="BTV130" s="1109"/>
      <c r="BTW130" s="1109"/>
      <c r="BTX130" s="1112">
        <f t="shared" si="8751"/>
        <v>0</v>
      </c>
      <c r="BTY130" s="1109"/>
      <c r="BTZ130" s="1109"/>
      <c r="BUA130" s="1109"/>
      <c r="BUB130" s="1109"/>
      <c r="BUC130" s="1109"/>
      <c r="BUD130" s="1111"/>
      <c r="BUE130" s="1112">
        <f t="shared" si="8752"/>
        <v>0</v>
      </c>
      <c r="BUF130" s="1126"/>
      <c r="BUG130" s="1110"/>
      <c r="BUI130" s="1121"/>
      <c r="BUJ130" s="1109"/>
      <c r="BUK130" s="1109"/>
      <c r="BUL130" s="1109"/>
      <c r="BUM130" s="1112">
        <f t="shared" si="8753"/>
        <v>0</v>
      </c>
      <c r="BUN130" s="1109"/>
      <c r="BUO130" s="1109"/>
      <c r="BUP130" s="1109"/>
      <c r="BUQ130" s="1109"/>
      <c r="BUR130" s="1109"/>
      <c r="BUS130" s="1111"/>
      <c r="BUT130" s="1112">
        <f t="shared" si="8754"/>
        <v>0</v>
      </c>
      <c r="BUU130" s="1126"/>
      <c r="BUV130" s="1110"/>
      <c r="BUX130" s="1121"/>
      <c r="BUY130" s="1109"/>
      <c r="BUZ130" s="1109"/>
      <c r="BVA130" s="1109"/>
      <c r="BVB130" s="1112">
        <f t="shared" si="8755"/>
        <v>0</v>
      </c>
      <c r="BVC130" s="1109"/>
      <c r="BVD130" s="1109"/>
      <c r="BVE130" s="1109"/>
      <c r="BVF130" s="1109"/>
      <c r="BVG130" s="1109"/>
      <c r="BVH130" s="1111"/>
      <c r="BVI130" s="1112">
        <f t="shared" si="8756"/>
        <v>0</v>
      </c>
      <c r="BVJ130" s="1126"/>
      <c r="BVK130" s="1110"/>
      <c r="BVM130" s="1121"/>
      <c r="BVN130" s="1109"/>
      <c r="BVO130" s="1109"/>
      <c r="BVP130" s="1109"/>
      <c r="BVQ130" s="1112">
        <f t="shared" si="8757"/>
        <v>0</v>
      </c>
      <c r="BVR130" s="1109"/>
      <c r="BVS130" s="1109"/>
      <c r="BVT130" s="1109"/>
      <c r="BVU130" s="1109"/>
      <c r="BVV130" s="1109"/>
      <c r="BVW130" s="1111"/>
      <c r="BVX130" s="1112">
        <f t="shared" si="8758"/>
        <v>0</v>
      </c>
      <c r="BVY130" s="1126"/>
      <c r="BVZ130" s="1110"/>
      <c r="BWB130" s="1121"/>
      <c r="BWC130" s="1109"/>
      <c r="BWD130" s="1109"/>
      <c r="BWE130" s="1109"/>
      <c r="BWF130" s="1112">
        <f t="shared" si="8759"/>
        <v>0</v>
      </c>
      <c r="BWG130" s="1109"/>
      <c r="BWH130" s="1109"/>
      <c r="BWI130" s="1109"/>
      <c r="BWJ130" s="1109"/>
      <c r="BWK130" s="1109"/>
      <c r="BWL130" s="1111"/>
      <c r="BWM130" s="1112">
        <f t="shared" si="8760"/>
        <v>0</v>
      </c>
      <c r="BWN130" s="1126"/>
      <c r="BWO130" s="1110"/>
    </row>
    <row r="131" spans="2:2055" ht="15" customHeight="1" x14ac:dyDescent="0.2">
      <c r="B131" s="1114" t="s">
        <v>788</v>
      </c>
      <c r="C131" s="1112">
        <f t="shared" ref="C131:P131" si="8761">SUM(C132:C137)</f>
        <v>0</v>
      </c>
      <c r="D131" s="1112">
        <f t="shared" si="8761"/>
        <v>0</v>
      </c>
      <c r="E131" s="1112">
        <f t="shared" si="8761"/>
        <v>0</v>
      </c>
      <c r="F131" s="1112">
        <f t="shared" si="8761"/>
        <v>0</v>
      </c>
      <c r="G131" s="1112">
        <f t="shared" si="8761"/>
        <v>0</v>
      </c>
      <c r="H131" s="1112">
        <f t="shared" si="8761"/>
        <v>0</v>
      </c>
      <c r="I131" s="1112">
        <f t="shared" si="8761"/>
        <v>0</v>
      </c>
      <c r="J131" s="1112">
        <f t="shared" si="8761"/>
        <v>0</v>
      </c>
      <c r="K131" s="1112">
        <f t="shared" si="8761"/>
        <v>0</v>
      </c>
      <c r="L131" s="1112">
        <f t="shared" si="8761"/>
        <v>0</v>
      </c>
      <c r="M131" s="1112">
        <f t="shared" si="8761"/>
        <v>0</v>
      </c>
      <c r="N131" s="1112">
        <f t="shared" si="8761"/>
        <v>0</v>
      </c>
      <c r="O131" s="1112">
        <f t="shared" si="8761"/>
        <v>0</v>
      </c>
      <c r="P131" s="1113">
        <f t="shared" si="8761"/>
        <v>0</v>
      </c>
      <c r="Q131" s="1112">
        <f t="shared" ref="Q131:AD131" si="8762">SUM(Q132:Q137)</f>
        <v>0</v>
      </c>
      <c r="R131" s="1112">
        <f t="shared" si="8762"/>
        <v>0</v>
      </c>
      <c r="S131" s="1112">
        <f t="shared" si="8762"/>
        <v>0</v>
      </c>
      <c r="T131" s="1112">
        <f t="shared" si="8762"/>
        <v>0</v>
      </c>
      <c r="U131" s="1112">
        <f t="shared" si="8762"/>
        <v>0</v>
      </c>
      <c r="V131" s="1112">
        <f t="shared" si="8762"/>
        <v>0</v>
      </c>
      <c r="W131" s="1112">
        <f t="shared" si="8762"/>
        <v>0</v>
      </c>
      <c r="X131" s="1112">
        <f t="shared" si="8762"/>
        <v>0</v>
      </c>
      <c r="Y131" s="1112">
        <f t="shared" si="8762"/>
        <v>0</v>
      </c>
      <c r="Z131" s="1112">
        <f t="shared" si="8762"/>
        <v>0</v>
      </c>
      <c r="AA131" s="1112">
        <f t="shared" si="8762"/>
        <v>0</v>
      </c>
      <c r="AB131" s="1112">
        <f t="shared" si="8762"/>
        <v>0</v>
      </c>
      <c r="AC131" s="1112">
        <f t="shared" si="8762"/>
        <v>0</v>
      </c>
      <c r="AD131" s="1113">
        <f t="shared" si="8762"/>
        <v>0</v>
      </c>
      <c r="AF131" s="1120">
        <f t="shared" ref="AF131:AS131" si="8763">SUM(AF132:AF137)</f>
        <v>0</v>
      </c>
      <c r="AG131" s="1112">
        <f t="shared" si="8763"/>
        <v>0</v>
      </c>
      <c r="AH131" s="1112">
        <f t="shared" si="8763"/>
        <v>0</v>
      </c>
      <c r="AI131" s="1112">
        <f t="shared" si="8763"/>
        <v>0</v>
      </c>
      <c r="AJ131" s="1112">
        <f t="shared" si="8763"/>
        <v>0</v>
      </c>
      <c r="AK131" s="1112">
        <f t="shared" si="8763"/>
        <v>0</v>
      </c>
      <c r="AL131" s="1112">
        <f t="shared" si="8763"/>
        <v>0</v>
      </c>
      <c r="AM131" s="1112">
        <f t="shared" si="8763"/>
        <v>0</v>
      </c>
      <c r="AN131" s="1112">
        <f t="shared" si="8763"/>
        <v>0</v>
      </c>
      <c r="AO131" s="1112">
        <f t="shared" si="8763"/>
        <v>0</v>
      </c>
      <c r="AP131" s="1112">
        <f t="shared" si="8763"/>
        <v>0</v>
      </c>
      <c r="AQ131" s="1112">
        <f t="shared" si="8763"/>
        <v>0</v>
      </c>
      <c r="AR131" s="1112">
        <f t="shared" si="8763"/>
        <v>0</v>
      </c>
      <c r="AS131" s="1113">
        <f t="shared" si="8763"/>
        <v>0</v>
      </c>
      <c r="AU131" s="1120">
        <f t="shared" ref="AU131:BH131" si="8764">SUM(AU132:AU137)</f>
        <v>0</v>
      </c>
      <c r="AV131" s="1112">
        <f t="shared" si="8764"/>
        <v>0</v>
      </c>
      <c r="AW131" s="1112">
        <f t="shared" si="8764"/>
        <v>0</v>
      </c>
      <c r="AX131" s="1112">
        <f t="shared" si="8764"/>
        <v>0</v>
      </c>
      <c r="AY131" s="1112">
        <f t="shared" si="8764"/>
        <v>0</v>
      </c>
      <c r="AZ131" s="1112">
        <f t="shared" si="8764"/>
        <v>0</v>
      </c>
      <c r="BA131" s="1112">
        <f t="shared" si="8764"/>
        <v>0</v>
      </c>
      <c r="BB131" s="1112">
        <f t="shared" si="8764"/>
        <v>0</v>
      </c>
      <c r="BC131" s="1112">
        <f t="shared" si="8764"/>
        <v>0</v>
      </c>
      <c r="BD131" s="1112">
        <f t="shared" si="8764"/>
        <v>0</v>
      </c>
      <c r="BE131" s="1112">
        <f t="shared" si="8764"/>
        <v>0</v>
      </c>
      <c r="BF131" s="1112">
        <f t="shared" si="8764"/>
        <v>0</v>
      </c>
      <c r="BG131" s="1112">
        <f t="shared" si="8764"/>
        <v>0</v>
      </c>
      <c r="BH131" s="1113">
        <f t="shared" si="8764"/>
        <v>0</v>
      </c>
      <c r="BJ131" s="1120">
        <f t="shared" ref="BJ131:BW131" si="8765">SUM(BJ132:BJ137)</f>
        <v>0</v>
      </c>
      <c r="BK131" s="1112">
        <f t="shared" si="8765"/>
        <v>0</v>
      </c>
      <c r="BL131" s="1112">
        <f t="shared" si="8765"/>
        <v>0</v>
      </c>
      <c r="BM131" s="1112">
        <f t="shared" si="8765"/>
        <v>0</v>
      </c>
      <c r="BN131" s="1112">
        <f t="shared" si="8765"/>
        <v>0</v>
      </c>
      <c r="BO131" s="1112">
        <f t="shared" si="8765"/>
        <v>0</v>
      </c>
      <c r="BP131" s="1112">
        <f t="shared" si="8765"/>
        <v>0</v>
      </c>
      <c r="BQ131" s="1112">
        <f t="shared" si="8765"/>
        <v>0</v>
      </c>
      <c r="BR131" s="1112">
        <f t="shared" si="8765"/>
        <v>0</v>
      </c>
      <c r="BS131" s="1112">
        <f t="shared" si="8765"/>
        <v>0</v>
      </c>
      <c r="BT131" s="1112">
        <f t="shared" si="8765"/>
        <v>0</v>
      </c>
      <c r="BU131" s="1112">
        <f t="shared" si="8765"/>
        <v>0</v>
      </c>
      <c r="BV131" s="1112">
        <f t="shared" si="8765"/>
        <v>0</v>
      </c>
      <c r="BW131" s="1113">
        <f t="shared" si="8765"/>
        <v>0</v>
      </c>
      <c r="BY131" s="1120">
        <f t="shared" ref="BY131:CL131" si="8766">SUM(BY132:BY137)</f>
        <v>0</v>
      </c>
      <c r="BZ131" s="1112">
        <f t="shared" si="8766"/>
        <v>0</v>
      </c>
      <c r="CA131" s="1112">
        <f t="shared" si="8766"/>
        <v>0</v>
      </c>
      <c r="CB131" s="1112">
        <f t="shared" si="8766"/>
        <v>0</v>
      </c>
      <c r="CC131" s="1112">
        <f t="shared" si="8766"/>
        <v>0</v>
      </c>
      <c r="CD131" s="1112">
        <f t="shared" si="8766"/>
        <v>0</v>
      </c>
      <c r="CE131" s="1112">
        <f t="shared" si="8766"/>
        <v>0</v>
      </c>
      <c r="CF131" s="1112">
        <f t="shared" si="8766"/>
        <v>0</v>
      </c>
      <c r="CG131" s="1112">
        <f t="shared" si="8766"/>
        <v>0</v>
      </c>
      <c r="CH131" s="1112">
        <f t="shared" si="8766"/>
        <v>0</v>
      </c>
      <c r="CI131" s="1112">
        <f t="shared" si="8766"/>
        <v>0</v>
      </c>
      <c r="CJ131" s="1112">
        <f t="shared" si="8766"/>
        <v>0</v>
      </c>
      <c r="CK131" s="1112">
        <f t="shared" si="8766"/>
        <v>0</v>
      </c>
      <c r="CL131" s="1113">
        <f t="shared" si="8766"/>
        <v>0</v>
      </c>
      <c r="CN131" s="1120">
        <f t="shared" ref="CN131:DA131" si="8767">SUM(CN132:CN137)</f>
        <v>0</v>
      </c>
      <c r="CO131" s="1112">
        <f t="shared" si="8767"/>
        <v>0</v>
      </c>
      <c r="CP131" s="1112">
        <f t="shared" si="8767"/>
        <v>0</v>
      </c>
      <c r="CQ131" s="1112">
        <f t="shared" si="8767"/>
        <v>0</v>
      </c>
      <c r="CR131" s="1112">
        <f t="shared" si="8767"/>
        <v>0</v>
      </c>
      <c r="CS131" s="1112">
        <f t="shared" si="8767"/>
        <v>0</v>
      </c>
      <c r="CT131" s="1112">
        <f t="shared" si="8767"/>
        <v>0</v>
      </c>
      <c r="CU131" s="1112">
        <f t="shared" si="8767"/>
        <v>0</v>
      </c>
      <c r="CV131" s="1112">
        <f t="shared" si="8767"/>
        <v>0</v>
      </c>
      <c r="CW131" s="1112">
        <f t="shared" si="8767"/>
        <v>0</v>
      </c>
      <c r="CX131" s="1112">
        <f t="shared" si="8767"/>
        <v>0</v>
      </c>
      <c r="CY131" s="1112">
        <f t="shared" si="8767"/>
        <v>0</v>
      </c>
      <c r="CZ131" s="1112">
        <f t="shared" si="8767"/>
        <v>0</v>
      </c>
      <c r="DA131" s="1113">
        <f t="shared" si="8767"/>
        <v>0</v>
      </c>
      <c r="DC131" s="1120">
        <f t="shared" ref="DC131:DP131" si="8768">SUM(DC132:DC137)</f>
        <v>0</v>
      </c>
      <c r="DD131" s="1112">
        <f t="shared" si="8768"/>
        <v>0</v>
      </c>
      <c r="DE131" s="1112">
        <f t="shared" si="8768"/>
        <v>0</v>
      </c>
      <c r="DF131" s="1112">
        <f t="shared" si="8768"/>
        <v>0</v>
      </c>
      <c r="DG131" s="1112">
        <f t="shared" si="8768"/>
        <v>0</v>
      </c>
      <c r="DH131" s="1112">
        <f t="shared" si="8768"/>
        <v>0</v>
      </c>
      <c r="DI131" s="1112">
        <f t="shared" si="8768"/>
        <v>0</v>
      </c>
      <c r="DJ131" s="1112">
        <f t="shared" si="8768"/>
        <v>0</v>
      </c>
      <c r="DK131" s="1112">
        <f t="shared" si="8768"/>
        <v>0</v>
      </c>
      <c r="DL131" s="1112">
        <f t="shared" si="8768"/>
        <v>0</v>
      </c>
      <c r="DM131" s="1112">
        <f t="shared" si="8768"/>
        <v>0</v>
      </c>
      <c r="DN131" s="1112">
        <f t="shared" si="8768"/>
        <v>0</v>
      </c>
      <c r="DO131" s="1112">
        <f t="shared" si="8768"/>
        <v>0</v>
      </c>
      <c r="DP131" s="1113">
        <f t="shared" si="8768"/>
        <v>0</v>
      </c>
      <c r="DR131" s="1120">
        <f t="shared" ref="DR131:EE131" si="8769">SUM(DR132:DR137)</f>
        <v>0</v>
      </c>
      <c r="DS131" s="1112">
        <f t="shared" si="8769"/>
        <v>0</v>
      </c>
      <c r="DT131" s="1112">
        <f t="shared" si="8769"/>
        <v>0</v>
      </c>
      <c r="DU131" s="1112">
        <f t="shared" si="8769"/>
        <v>0</v>
      </c>
      <c r="DV131" s="1112">
        <f t="shared" si="8769"/>
        <v>0</v>
      </c>
      <c r="DW131" s="1112">
        <f t="shared" si="8769"/>
        <v>0</v>
      </c>
      <c r="DX131" s="1112">
        <f t="shared" si="8769"/>
        <v>0</v>
      </c>
      <c r="DY131" s="1112">
        <f t="shared" si="8769"/>
        <v>0</v>
      </c>
      <c r="DZ131" s="1112">
        <f t="shared" si="8769"/>
        <v>0</v>
      </c>
      <c r="EA131" s="1112">
        <f t="shared" si="8769"/>
        <v>0</v>
      </c>
      <c r="EB131" s="1112">
        <f t="shared" si="8769"/>
        <v>0</v>
      </c>
      <c r="EC131" s="1112">
        <f t="shared" si="8769"/>
        <v>0</v>
      </c>
      <c r="ED131" s="1112">
        <f t="shared" si="8769"/>
        <v>0</v>
      </c>
      <c r="EE131" s="1113">
        <f t="shared" si="8769"/>
        <v>0</v>
      </c>
      <c r="EG131" s="1120">
        <f t="shared" ref="EG131:ET131" si="8770">SUM(EG132:EG137)</f>
        <v>0</v>
      </c>
      <c r="EH131" s="1112">
        <f t="shared" si="8770"/>
        <v>0</v>
      </c>
      <c r="EI131" s="1112">
        <f t="shared" si="8770"/>
        <v>0</v>
      </c>
      <c r="EJ131" s="1112">
        <f t="shared" si="8770"/>
        <v>0</v>
      </c>
      <c r="EK131" s="1112">
        <f t="shared" si="8770"/>
        <v>0</v>
      </c>
      <c r="EL131" s="1112">
        <f t="shared" si="8770"/>
        <v>0</v>
      </c>
      <c r="EM131" s="1112">
        <f t="shared" si="8770"/>
        <v>0</v>
      </c>
      <c r="EN131" s="1112">
        <f t="shared" si="8770"/>
        <v>0</v>
      </c>
      <c r="EO131" s="1112">
        <f t="shared" si="8770"/>
        <v>0</v>
      </c>
      <c r="EP131" s="1112">
        <f t="shared" si="8770"/>
        <v>0</v>
      </c>
      <c r="EQ131" s="1112">
        <f t="shared" si="8770"/>
        <v>0</v>
      </c>
      <c r="ER131" s="1112">
        <f t="shared" si="8770"/>
        <v>0</v>
      </c>
      <c r="ES131" s="1112">
        <f t="shared" si="8770"/>
        <v>0</v>
      </c>
      <c r="ET131" s="1113">
        <f t="shared" si="8770"/>
        <v>0</v>
      </c>
      <c r="EV131" s="1120">
        <f t="shared" ref="EV131:FI131" si="8771">SUM(EV132:EV137)</f>
        <v>0</v>
      </c>
      <c r="EW131" s="1112">
        <f t="shared" si="8771"/>
        <v>0</v>
      </c>
      <c r="EX131" s="1112">
        <f t="shared" si="8771"/>
        <v>0</v>
      </c>
      <c r="EY131" s="1112">
        <f t="shared" si="8771"/>
        <v>0</v>
      </c>
      <c r="EZ131" s="1112">
        <f t="shared" si="8771"/>
        <v>0</v>
      </c>
      <c r="FA131" s="1112">
        <f t="shared" si="8771"/>
        <v>0</v>
      </c>
      <c r="FB131" s="1112">
        <f t="shared" si="8771"/>
        <v>0</v>
      </c>
      <c r="FC131" s="1112">
        <f t="shared" si="8771"/>
        <v>0</v>
      </c>
      <c r="FD131" s="1112">
        <f t="shared" si="8771"/>
        <v>0</v>
      </c>
      <c r="FE131" s="1112">
        <f t="shared" si="8771"/>
        <v>0</v>
      </c>
      <c r="FF131" s="1112">
        <f t="shared" si="8771"/>
        <v>0</v>
      </c>
      <c r="FG131" s="1112">
        <f t="shared" si="8771"/>
        <v>0</v>
      </c>
      <c r="FH131" s="1112">
        <f t="shared" si="8771"/>
        <v>0</v>
      </c>
      <c r="FI131" s="1113">
        <f t="shared" si="8771"/>
        <v>0</v>
      </c>
      <c r="FK131" s="1120">
        <f t="shared" ref="FK131:FX131" si="8772">SUM(FK132:FK137)</f>
        <v>0</v>
      </c>
      <c r="FL131" s="1112">
        <f t="shared" si="8772"/>
        <v>0</v>
      </c>
      <c r="FM131" s="1112">
        <f t="shared" si="8772"/>
        <v>0</v>
      </c>
      <c r="FN131" s="1112">
        <f t="shared" si="8772"/>
        <v>0</v>
      </c>
      <c r="FO131" s="1112">
        <f t="shared" si="8772"/>
        <v>0</v>
      </c>
      <c r="FP131" s="1112">
        <f t="shared" si="8772"/>
        <v>0</v>
      </c>
      <c r="FQ131" s="1112">
        <f t="shared" si="8772"/>
        <v>0</v>
      </c>
      <c r="FR131" s="1112">
        <f t="shared" si="8772"/>
        <v>0</v>
      </c>
      <c r="FS131" s="1112">
        <f t="shared" si="8772"/>
        <v>0</v>
      </c>
      <c r="FT131" s="1112">
        <f t="shared" si="8772"/>
        <v>0</v>
      </c>
      <c r="FU131" s="1112">
        <f t="shared" si="8772"/>
        <v>0</v>
      </c>
      <c r="FV131" s="1112">
        <f t="shared" si="8772"/>
        <v>0</v>
      </c>
      <c r="FW131" s="1112">
        <f t="shared" si="8772"/>
        <v>0</v>
      </c>
      <c r="FX131" s="1113">
        <f t="shared" si="8772"/>
        <v>0</v>
      </c>
      <c r="FZ131" s="1120">
        <f t="shared" ref="FZ131:GM131" si="8773">SUM(FZ132:FZ137)</f>
        <v>0</v>
      </c>
      <c r="GA131" s="1112">
        <f t="shared" si="8773"/>
        <v>0</v>
      </c>
      <c r="GB131" s="1112">
        <f t="shared" si="8773"/>
        <v>0</v>
      </c>
      <c r="GC131" s="1112">
        <f t="shared" si="8773"/>
        <v>0</v>
      </c>
      <c r="GD131" s="1112">
        <f t="shared" si="8773"/>
        <v>0</v>
      </c>
      <c r="GE131" s="1112">
        <f t="shared" si="8773"/>
        <v>0</v>
      </c>
      <c r="GF131" s="1112">
        <f t="shared" si="8773"/>
        <v>0</v>
      </c>
      <c r="GG131" s="1112">
        <f t="shared" si="8773"/>
        <v>0</v>
      </c>
      <c r="GH131" s="1112">
        <f t="shared" si="8773"/>
        <v>0</v>
      </c>
      <c r="GI131" s="1112">
        <f t="shared" si="8773"/>
        <v>0</v>
      </c>
      <c r="GJ131" s="1112">
        <f t="shared" si="8773"/>
        <v>0</v>
      </c>
      <c r="GK131" s="1112">
        <f t="shared" si="8773"/>
        <v>0</v>
      </c>
      <c r="GL131" s="1112">
        <f t="shared" si="8773"/>
        <v>0</v>
      </c>
      <c r="GM131" s="1113">
        <f t="shared" si="8773"/>
        <v>0</v>
      </c>
      <c r="GO131" s="1120">
        <f t="shared" ref="GO131:HB131" si="8774">SUM(GO132:GO137)</f>
        <v>0</v>
      </c>
      <c r="GP131" s="1112">
        <f t="shared" si="8774"/>
        <v>0</v>
      </c>
      <c r="GQ131" s="1112">
        <f t="shared" si="8774"/>
        <v>0</v>
      </c>
      <c r="GR131" s="1112">
        <f t="shared" si="8774"/>
        <v>0</v>
      </c>
      <c r="GS131" s="1112">
        <f t="shared" si="8774"/>
        <v>0</v>
      </c>
      <c r="GT131" s="1112">
        <f t="shared" si="8774"/>
        <v>0</v>
      </c>
      <c r="GU131" s="1112">
        <f t="shared" si="8774"/>
        <v>0</v>
      </c>
      <c r="GV131" s="1112">
        <f t="shared" si="8774"/>
        <v>0</v>
      </c>
      <c r="GW131" s="1112">
        <f t="shared" si="8774"/>
        <v>0</v>
      </c>
      <c r="GX131" s="1112">
        <f t="shared" si="8774"/>
        <v>0</v>
      </c>
      <c r="GY131" s="1112">
        <f t="shared" si="8774"/>
        <v>0</v>
      </c>
      <c r="GZ131" s="1112">
        <f t="shared" si="8774"/>
        <v>0</v>
      </c>
      <c r="HA131" s="1112">
        <f t="shared" si="8774"/>
        <v>0</v>
      </c>
      <c r="HB131" s="1113">
        <f t="shared" si="8774"/>
        <v>0</v>
      </c>
      <c r="HD131" s="1120">
        <f t="shared" ref="HD131:HQ131" si="8775">SUM(HD132:HD137)</f>
        <v>0</v>
      </c>
      <c r="HE131" s="1112">
        <f t="shared" si="8775"/>
        <v>0</v>
      </c>
      <c r="HF131" s="1112">
        <f t="shared" si="8775"/>
        <v>0</v>
      </c>
      <c r="HG131" s="1112">
        <f t="shared" si="8775"/>
        <v>0</v>
      </c>
      <c r="HH131" s="1112">
        <f t="shared" si="8775"/>
        <v>0</v>
      </c>
      <c r="HI131" s="1112">
        <f t="shared" si="8775"/>
        <v>0</v>
      </c>
      <c r="HJ131" s="1112">
        <f t="shared" si="8775"/>
        <v>0</v>
      </c>
      <c r="HK131" s="1112">
        <f t="shared" si="8775"/>
        <v>0</v>
      </c>
      <c r="HL131" s="1112">
        <f t="shared" si="8775"/>
        <v>0</v>
      </c>
      <c r="HM131" s="1112">
        <f t="shared" si="8775"/>
        <v>0</v>
      </c>
      <c r="HN131" s="1112">
        <f t="shared" si="8775"/>
        <v>0</v>
      </c>
      <c r="HO131" s="1112">
        <f t="shared" si="8775"/>
        <v>0</v>
      </c>
      <c r="HP131" s="1112">
        <f t="shared" si="8775"/>
        <v>0</v>
      </c>
      <c r="HQ131" s="1113">
        <f t="shared" si="8775"/>
        <v>0</v>
      </c>
      <c r="HS131" s="1120">
        <f t="shared" ref="HS131:IF131" si="8776">SUM(HS132:HS137)</f>
        <v>0</v>
      </c>
      <c r="HT131" s="1112">
        <f t="shared" si="8776"/>
        <v>0</v>
      </c>
      <c r="HU131" s="1112">
        <f t="shared" si="8776"/>
        <v>0</v>
      </c>
      <c r="HV131" s="1112">
        <f t="shared" si="8776"/>
        <v>0</v>
      </c>
      <c r="HW131" s="1112">
        <f t="shared" si="8776"/>
        <v>0</v>
      </c>
      <c r="HX131" s="1112">
        <f t="shared" si="8776"/>
        <v>0</v>
      </c>
      <c r="HY131" s="1112">
        <f t="shared" si="8776"/>
        <v>0</v>
      </c>
      <c r="HZ131" s="1112">
        <f t="shared" si="8776"/>
        <v>0</v>
      </c>
      <c r="IA131" s="1112">
        <f t="shared" si="8776"/>
        <v>0</v>
      </c>
      <c r="IB131" s="1112">
        <f t="shared" si="8776"/>
        <v>0</v>
      </c>
      <c r="IC131" s="1112">
        <f t="shared" si="8776"/>
        <v>0</v>
      </c>
      <c r="ID131" s="1112">
        <f t="shared" si="8776"/>
        <v>0</v>
      </c>
      <c r="IE131" s="1112">
        <f t="shared" si="8776"/>
        <v>0</v>
      </c>
      <c r="IF131" s="1113">
        <f t="shared" si="8776"/>
        <v>0</v>
      </c>
      <c r="IH131" s="1120">
        <f t="shared" ref="IH131:IU131" si="8777">SUM(IH132:IH137)</f>
        <v>0</v>
      </c>
      <c r="II131" s="1112">
        <f t="shared" si="8777"/>
        <v>0</v>
      </c>
      <c r="IJ131" s="1112">
        <f t="shared" si="8777"/>
        <v>0</v>
      </c>
      <c r="IK131" s="1112">
        <f t="shared" si="8777"/>
        <v>0</v>
      </c>
      <c r="IL131" s="1112">
        <f t="shared" si="8777"/>
        <v>0</v>
      </c>
      <c r="IM131" s="1112">
        <f t="shared" si="8777"/>
        <v>0</v>
      </c>
      <c r="IN131" s="1112">
        <f t="shared" si="8777"/>
        <v>0</v>
      </c>
      <c r="IO131" s="1112">
        <f t="shared" si="8777"/>
        <v>0</v>
      </c>
      <c r="IP131" s="1112">
        <f t="shared" si="8777"/>
        <v>0</v>
      </c>
      <c r="IQ131" s="1112">
        <f t="shared" si="8777"/>
        <v>0</v>
      </c>
      <c r="IR131" s="1112">
        <f t="shared" si="8777"/>
        <v>0</v>
      </c>
      <c r="IS131" s="1112">
        <f t="shared" si="8777"/>
        <v>0</v>
      </c>
      <c r="IT131" s="1112">
        <f t="shared" si="8777"/>
        <v>0</v>
      </c>
      <c r="IU131" s="1113">
        <f t="shared" si="8777"/>
        <v>0</v>
      </c>
      <c r="IW131" s="1120">
        <f t="shared" ref="IW131:JJ131" si="8778">SUM(IW132:IW137)</f>
        <v>0</v>
      </c>
      <c r="IX131" s="1112">
        <f t="shared" si="8778"/>
        <v>0</v>
      </c>
      <c r="IY131" s="1112">
        <f t="shared" si="8778"/>
        <v>0</v>
      </c>
      <c r="IZ131" s="1112">
        <f t="shared" si="8778"/>
        <v>0</v>
      </c>
      <c r="JA131" s="1112">
        <f t="shared" si="8778"/>
        <v>0</v>
      </c>
      <c r="JB131" s="1112">
        <f t="shared" si="8778"/>
        <v>0</v>
      </c>
      <c r="JC131" s="1112">
        <f t="shared" si="8778"/>
        <v>0</v>
      </c>
      <c r="JD131" s="1112">
        <f t="shared" si="8778"/>
        <v>0</v>
      </c>
      <c r="JE131" s="1112">
        <f t="shared" si="8778"/>
        <v>0</v>
      </c>
      <c r="JF131" s="1112">
        <f t="shared" si="8778"/>
        <v>0</v>
      </c>
      <c r="JG131" s="1112">
        <f t="shared" si="8778"/>
        <v>0</v>
      </c>
      <c r="JH131" s="1112">
        <f t="shared" si="8778"/>
        <v>0</v>
      </c>
      <c r="JI131" s="1112">
        <f t="shared" si="8778"/>
        <v>0</v>
      </c>
      <c r="JJ131" s="1113">
        <f t="shared" si="8778"/>
        <v>0</v>
      </c>
      <c r="JL131" s="1120">
        <f t="shared" ref="JL131:JY131" si="8779">SUM(JL132:JL137)</f>
        <v>0</v>
      </c>
      <c r="JM131" s="1112">
        <f t="shared" si="8779"/>
        <v>0</v>
      </c>
      <c r="JN131" s="1112">
        <f t="shared" si="8779"/>
        <v>0</v>
      </c>
      <c r="JO131" s="1112">
        <f t="shared" si="8779"/>
        <v>0</v>
      </c>
      <c r="JP131" s="1112">
        <f t="shared" si="8779"/>
        <v>0</v>
      </c>
      <c r="JQ131" s="1112">
        <f t="shared" si="8779"/>
        <v>0</v>
      </c>
      <c r="JR131" s="1112">
        <f t="shared" si="8779"/>
        <v>0</v>
      </c>
      <c r="JS131" s="1112">
        <f t="shared" si="8779"/>
        <v>0</v>
      </c>
      <c r="JT131" s="1112">
        <f t="shared" si="8779"/>
        <v>0</v>
      </c>
      <c r="JU131" s="1112">
        <f t="shared" si="8779"/>
        <v>0</v>
      </c>
      <c r="JV131" s="1112">
        <f t="shared" si="8779"/>
        <v>0</v>
      </c>
      <c r="JW131" s="1112">
        <f t="shared" si="8779"/>
        <v>0</v>
      </c>
      <c r="JX131" s="1112">
        <f t="shared" si="8779"/>
        <v>0</v>
      </c>
      <c r="JY131" s="1113">
        <f t="shared" si="8779"/>
        <v>0</v>
      </c>
      <c r="KA131" s="1120">
        <f t="shared" ref="KA131:KN131" si="8780">SUM(KA132:KA137)</f>
        <v>0</v>
      </c>
      <c r="KB131" s="1112">
        <f t="shared" si="8780"/>
        <v>0</v>
      </c>
      <c r="KC131" s="1112">
        <f t="shared" si="8780"/>
        <v>0</v>
      </c>
      <c r="KD131" s="1112">
        <f t="shared" si="8780"/>
        <v>0</v>
      </c>
      <c r="KE131" s="1112">
        <f t="shared" si="8780"/>
        <v>0</v>
      </c>
      <c r="KF131" s="1112">
        <f t="shared" si="8780"/>
        <v>0</v>
      </c>
      <c r="KG131" s="1112">
        <f t="shared" si="8780"/>
        <v>0</v>
      </c>
      <c r="KH131" s="1112">
        <f t="shared" si="8780"/>
        <v>0</v>
      </c>
      <c r="KI131" s="1112">
        <f t="shared" si="8780"/>
        <v>0</v>
      </c>
      <c r="KJ131" s="1112">
        <f t="shared" si="8780"/>
        <v>0</v>
      </c>
      <c r="KK131" s="1112">
        <f t="shared" si="8780"/>
        <v>0</v>
      </c>
      <c r="KL131" s="1112">
        <f t="shared" si="8780"/>
        <v>0</v>
      </c>
      <c r="KM131" s="1112">
        <f t="shared" si="8780"/>
        <v>0</v>
      </c>
      <c r="KN131" s="1113">
        <f t="shared" si="8780"/>
        <v>0</v>
      </c>
      <c r="KP131" s="1120">
        <f t="shared" ref="KP131:LC131" si="8781">SUM(KP132:KP137)</f>
        <v>0</v>
      </c>
      <c r="KQ131" s="1112">
        <f t="shared" si="8781"/>
        <v>0</v>
      </c>
      <c r="KR131" s="1112">
        <f t="shared" si="8781"/>
        <v>0</v>
      </c>
      <c r="KS131" s="1112">
        <f t="shared" si="8781"/>
        <v>0</v>
      </c>
      <c r="KT131" s="1112">
        <f t="shared" si="8781"/>
        <v>0</v>
      </c>
      <c r="KU131" s="1112">
        <f t="shared" si="8781"/>
        <v>0</v>
      </c>
      <c r="KV131" s="1112">
        <f t="shared" si="8781"/>
        <v>0</v>
      </c>
      <c r="KW131" s="1112">
        <f t="shared" si="8781"/>
        <v>0</v>
      </c>
      <c r="KX131" s="1112">
        <f t="shared" si="8781"/>
        <v>0</v>
      </c>
      <c r="KY131" s="1112">
        <f t="shared" si="8781"/>
        <v>0</v>
      </c>
      <c r="KZ131" s="1112">
        <f t="shared" si="8781"/>
        <v>0</v>
      </c>
      <c r="LA131" s="1112">
        <f t="shared" si="8781"/>
        <v>0</v>
      </c>
      <c r="LB131" s="1112">
        <f t="shared" si="8781"/>
        <v>0</v>
      </c>
      <c r="LC131" s="1113">
        <f t="shared" si="8781"/>
        <v>0</v>
      </c>
      <c r="LE131" s="1120">
        <f t="shared" ref="LE131:LR131" si="8782">SUM(LE132:LE137)</f>
        <v>0</v>
      </c>
      <c r="LF131" s="1112">
        <f t="shared" si="8782"/>
        <v>0</v>
      </c>
      <c r="LG131" s="1112">
        <f t="shared" si="8782"/>
        <v>0</v>
      </c>
      <c r="LH131" s="1112">
        <f t="shared" si="8782"/>
        <v>0</v>
      </c>
      <c r="LI131" s="1112">
        <f t="shared" si="8782"/>
        <v>0</v>
      </c>
      <c r="LJ131" s="1112">
        <f t="shared" si="8782"/>
        <v>0</v>
      </c>
      <c r="LK131" s="1112">
        <f t="shared" si="8782"/>
        <v>0</v>
      </c>
      <c r="LL131" s="1112">
        <f t="shared" si="8782"/>
        <v>0</v>
      </c>
      <c r="LM131" s="1112">
        <f t="shared" si="8782"/>
        <v>0</v>
      </c>
      <c r="LN131" s="1112">
        <f t="shared" si="8782"/>
        <v>0</v>
      </c>
      <c r="LO131" s="1112">
        <f t="shared" si="8782"/>
        <v>0</v>
      </c>
      <c r="LP131" s="1112">
        <f t="shared" si="8782"/>
        <v>0</v>
      </c>
      <c r="LQ131" s="1112">
        <f t="shared" si="8782"/>
        <v>0</v>
      </c>
      <c r="LR131" s="1113">
        <f t="shared" si="8782"/>
        <v>0</v>
      </c>
      <c r="LT131" s="1120">
        <f t="shared" ref="LT131:MG131" si="8783">SUM(LT132:LT137)</f>
        <v>0</v>
      </c>
      <c r="LU131" s="1112">
        <f t="shared" si="8783"/>
        <v>0</v>
      </c>
      <c r="LV131" s="1112">
        <f t="shared" si="8783"/>
        <v>0</v>
      </c>
      <c r="LW131" s="1112">
        <f t="shared" si="8783"/>
        <v>0</v>
      </c>
      <c r="LX131" s="1112">
        <f t="shared" si="8783"/>
        <v>0</v>
      </c>
      <c r="LY131" s="1112">
        <f t="shared" si="8783"/>
        <v>0</v>
      </c>
      <c r="LZ131" s="1112">
        <f t="shared" si="8783"/>
        <v>0</v>
      </c>
      <c r="MA131" s="1112">
        <f t="shared" si="8783"/>
        <v>0</v>
      </c>
      <c r="MB131" s="1112">
        <f t="shared" si="8783"/>
        <v>0</v>
      </c>
      <c r="MC131" s="1112">
        <f t="shared" si="8783"/>
        <v>0</v>
      </c>
      <c r="MD131" s="1112">
        <f t="shared" si="8783"/>
        <v>0</v>
      </c>
      <c r="ME131" s="1112">
        <f t="shared" si="8783"/>
        <v>0</v>
      </c>
      <c r="MF131" s="1112">
        <f t="shared" si="8783"/>
        <v>0</v>
      </c>
      <c r="MG131" s="1113">
        <f t="shared" si="8783"/>
        <v>0</v>
      </c>
      <c r="MI131" s="1120">
        <f t="shared" ref="MI131:MV131" si="8784">SUM(MI132:MI137)</f>
        <v>0</v>
      </c>
      <c r="MJ131" s="1112">
        <f t="shared" si="8784"/>
        <v>0</v>
      </c>
      <c r="MK131" s="1112">
        <f t="shared" si="8784"/>
        <v>0</v>
      </c>
      <c r="ML131" s="1112">
        <f t="shared" si="8784"/>
        <v>0</v>
      </c>
      <c r="MM131" s="1112">
        <f t="shared" si="8784"/>
        <v>0</v>
      </c>
      <c r="MN131" s="1112">
        <f t="shared" si="8784"/>
        <v>0</v>
      </c>
      <c r="MO131" s="1112">
        <f t="shared" si="8784"/>
        <v>0</v>
      </c>
      <c r="MP131" s="1112">
        <f t="shared" si="8784"/>
        <v>0</v>
      </c>
      <c r="MQ131" s="1112">
        <f t="shared" si="8784"/>
        <v>0</v>
      </c>
      <c r="MR131" s="1112">
        <f t="shared" si="8784"/>
        <v>0</v>
      </c>
      <c r="MS131" s="1112">
        <f t="shared" si="8784"/>
        <v>0</v>
      </c>
      <c r="MT131" s="1112">
        <f t="shared" si="8784"/>
        <v>0</v>
      </c>
      <c r="MU131" s="1112">
        <f t="shared" si="8784"/>
        <v>0</v>
      </c>
      <c r="MV131" s="1113">
        <f t="shared" si="8784"/>
        <v>0</v>
      </c>
      <c r="MX131" s="1120">
        <f t="shared" ref="MX131:NK131" si="8785">SUM(MX132:MX137)</f>
        <v>0</v>
      </c>
      <c r="MY131" s="1112">
        <f t="shared" si="8785"/>
        <v>0</v>
      </c>
      <c r="MZ131" s="1112">
        <f t="shared" si="8785"/>
        <v>0</v>
      </c>
      <c r="NA131" s="1112">
        <f t="shared" si="8785"/>
        <v>0</v>
      </c>
      <c r="NB131" s="1112">
        <f t="shared" si="8785"/>
        <v>0</v>
      </c>
      <c r="NC131" s="1112">
        <f t="shared" si="8785"/>
        <v>0</v>
      </c>
      <c r="ND131" s="1112">
        <f t="shared" si="8785"/>
        <v>0</v>
      </c>
      <c r="NE131" s="1112">
        <f t="shared" si="8785"/>
        <v>0</v>
      </c>
      <c r="NF131" s="1112">
        <f t="shared" si="8785"/>
        <v>0</v>
      </c>
      <c r="NG131" s="1112">
        <f t="shared" si="8785"/>
        <v>0</v>
      </c>
      <c r="NH131" s="1112">
        <f t="shared" si="8785"/>
        <v>0</v>
      </c>
      <c r="NI131" s="1112">
        <f t="shared" si="8785"/>
        <v>0</v>
      </c>
      <c r="NJ131" s="1112">
        <f t="shared" si="8785"/>
        <v>0</v>
      </c>
      <c r="NK131" s="1113">
        <f t="shared" si="8785"/>
        <v>0</v>
      </c>
      <c r="NM131" s="1120">
        <f t="shared" ref="NM131:NZ131" si="8786">SUM(NM132:NM137)</f>
        <v>0</v>
      </c>
      <c r="NN131" s="1112">
        <f t="shared" si="8786"/>
        <v>0</v>
      </c>
      <c r="NO131" s="1112">
        <f t="shared" si="8786"/>
        <v>0</v>
      </c>
      <c r="NP131" s="1112">
        <f t="shared" si="8786"/>
        <v>0</v>
      </c>
      <c r="NQ131" s="1112">
        <f t="shared" si="8786"/>
        <v>0</v>
      </c>
      <c r="NR131" s="1112">
        <f t="shared" si="8786"/>
        <v>0</v>
      </c>
      <c r="NS131" s="1112">
        <f t="shared" si="8786"/>
        <v>0</v>
      </c>
      <c r="NT131" s="1112">
        <f t="shared" si="8786"/>
        <v>0</v>
      </c>
      <c r="NU131" s="1112">
        <f t="shared" si="8786"/>
        <v>0</v>
      </c>
      <c r="NV131" s="1112">
        <f t="shared" si="8786"/>
        <v>0</v>
      </c>
      <c r="NW131" s="1112">
        <f t="shared" si="8786"/>
        <v>0</v>
      </c>
      <c r="NX131" s="1112">
        <f t="shared" si="8786"/>
        <v>0</v>
      </c>
      <c r="NY131" s="1112">
        <f t="shared" si="8786"/>
        <v>0</v>
      </c>
      <c r="NZ131" s="1113">
        <f t="shared" si="8786"/>
        <v>0</v>
      </c>
      <c r="OB131" s="1120">
        <f t="shared" ref="OB131:OO131" si="8787">SUM(OB132:OB137)</f>
        <v>0</v>
      </c>
      <c r="OC131" s="1112">
        <f t="shared" si="8787"/>
        <v>0</v>
      </c>
      <c r="OD131" s="1112">
        <f t="shared" si="8787"/>
        <v>0</v>
      </c>
      <c r="OE131" s="1112">
        <f t="shared" si="8787"/>
        <v>0</v>
      </c>
      <c r="OF131" s="1112">
        <f t="shared" si="8787"/>
        <v>0</v>
      </c>
      <c r="OG131" s="1112">
        <f t="shared" si="8787"/>
        <v>0</v>
      </c>
      <c r="OH131" s="1112">
        <f t="shared" si="8787"/>
        <v>0</v>
      </c>
      <c r="OI131" s="1112">
        <f t="shared" si="8787"/>
        <v>0</v>
      </c>
      <c r="OJ131" s="1112">
        <f t="shared" si="8787"/>
        <v>0</v>
      </c>
      <c r="OK131" s="1112">
        <f t="shared" si="8787"/>
        <v>0</v>
      </c>
      <c r="OL131" s="1112">
        <f t="shared" si="8787"/>
        <v>0</v>
      </c>
      <c r="OM131" s="1112">
        <f t="shared" si="8787"/>
        <v>0</v>
      </c>
      <c r="ON131" s="1112">
        <f t="shared" si="8787"/>
        <v>0</v>
      </c>
      <c r="OO131" s="1113">
        <f t="shared" si="8787"/>
        <v>0</v>
      </c>
      <c r="OQ131" s="1120">
        <f t="shared" ref="OQ131:PD131" si="8788">SUM(OQ132:OQ137)</f>
        <v>0</v>
      </c>
      <c r="OR131" s="1112">
        <f t="shared" si="8788"/>
        <v>0</v>
      </c>
      <c r="OS131" s="1112">
        <f t="shared" si="8788"/>
        <v>0</v>
      </c>
      <c r="OT131" s="1112">
        <f t="shared" si="8788"/>
        <v>0</v>
      </c>
      <c r="OU131" s="1112">
        <f t="shared" si="8788"/>
        <v>0</v>
      </c>
      <c r="OV131" s="1112">
        <f t="shared" si="8788"/>
        <v>0</v>
      </c>
      <c r="OW131" s="1112">
        <f t="shared" si="8788"/>
        <v>0</v>
      </c>
      <c r="OX131" s="1112">
        <f t="shared" si="8788"/>
        <v>0</v>
      </c>
      <c r="OY131" s="1112">
        <f t="shared" si="8788"/>
        <v>0</v>
      </c>
      <c r="OZ131" s="1112">
        <f t="shared" si="8788"/>
        <v>0</v>
      </c>
      <c r="PA131" s="1112">
        <f t="shared" si="8788"/>
        <v>0</v>
      </c>
      <c r="PB131" s="1112">
        <f t="shared" si="8788"/>
        <v>0</v>
      </c>
      <c r="PC131" s="1112">
        <f t="shared" si="8788"/>
        <v>0</v>
      </c>
      <c r="PD131" s="1113">
        <f t="shared" si="8788"/>
        <v>0</v>
      </c>
      <c r="PF131" s="1120">
        <f t="shared" ref="PF131:PS131" si="8789">SUM(PF132:PF137)</f>
        <v>0</v>
      </c>
      <c r="PG131" s="1112">
        <f t="shared" si="8789"/>
        <v>0</v>
      </c>
      <c r="PH131" s="1112">
        <f t="shared" si="8789"/>
        <v>0</v>
      </c>
      <c r="PI131" s="1112">
        <f t="shared" si="8789"/>
        <v>0</v>
      </c>
      <c r="PJ131" s="1112">
        <f t="shared" si="8789"/>
        <v>0</v>
      </c>
      <c r="PK131" s="1112">
        <f t="shared" si="8789"/>
        <v>0</v>
      </c>
      <c r="PL131" s="1112">
        <f t="shared" si="8789"/>
        <v>0</v>
      </c>
      <c r="PM131" s="1112">
        <f t="shared" si="8789"/>
        <v>0</v>
      </c>
      <c r="PN131" s="1112">
        <f t="shared" si="8789"/>
        <v>0</v>
      </c>
      <c r="PO131" s="1112">
        <f t="shared" si="8789"/>
        <v>0</v>
      </c>
      <c r="PP131" s="1112">
        <f t="shared" si="8789"/>
        <v>0</v>
      </c>
      <c r="PQ131" s="1112">
        <f t="shared" si="8789"/>
        <v>0</v>
      </c>
      <c r="PR131" s="1112">
        <f t="shared" si="8789"/>
        <v>0</v>
      </c>
      <c r="PS131" s="1113">
        <f t="shared" si="8789"/>
        <v>0</v>
      </c>
      <c r="PU131" s="1120">
        <f t="shared" ref="PU131:QH131" si="8790">SUM(PU132:PU137)</f>
        <v>0</v>
      </c>
      <c r="PV131" s="1112">
        <f t="shared" si="8790"/>
        <v>0</v>
      </c>
      <c r="PW131" s="1112">
        <f t="shared" si="8790"/>
        <v>0</v>
      </c>
      <c r="PX131" s="1112">
        <f t="shared" si="8790"/>
        <v>0</v>
      </c>
      <c r="PY131" s="1112">
        <f t="shared" si="8790"/>
        <v>0</v>
      </c>
      <c r="PZ131" s="1112">
        <f t="shared" si="8790"/>
        <v>0</v>
      </c>
      <c r="QA131" s="1112">
        <f t="shared" si="8790"/>
        <v>0</v>
      </c>
      <c r="QB131" s="1112">
        <f t="shared" si="8790"/>
        <v>0</v>
      </c>
      <c r="QC131" s="1112">
        <f t="shared" si="8790"/>
        <v>0</v>
      </c>
      <c r="QD131" s="1112">
        <f t="shared" si="8790"/>
        <v>0</v>
      </c>
      <c r="QE131" s="1112">
        <f t="shared" si="8790"/>
        <v>0</v>
      </c>
      <c r="QF131" s="1112">
        <f t="shared" si="8790"/>
        <v>0</v>
      </c>
      <c r="QG131" s="1112">
        <f t="shared" si="8790"/>
        <v>0</v>
      </c>
      <c r="QH131" s="1113">
        <f t="shared" si="8790"/>
        <v>0</v>
      </c>
      <c r="QJ131" s="1120">
        <f t="shared" ref="QJ131:QW131" si="8791">SUM(QJ132:QJ137)</f>
        <v>0</v>
      </c>
      <c r="QK131" s="1112">
        <f t="shared" si="8791"/>
        <v>0</v>
      </c>
      <c r="QL131" s="1112">
        <f t="shared" si="8791"/>
        <v>0</v>
      </c>
      <c r="QM131" s="1112">
        <f t="shared" si="8791"/>
        <v>0</v>
      </c>
      <c r="QN131" s="1112">
        <f t="shared" si="8791"/>
        <v>0</v>
      </c>
      <c r="QO131" s="1112">
        <f t="shared" si="8791"/>
        <v>0</v>
      </c>
      <c r="QP131" s="1112">
        <f t="shared" si="8791"/>
        <v>0</v>
      </c>
      <c r="QQ131" s="1112">
        <f t="shared" si="8791"/>
        <v>0</v>
      </c>
      <c r="QR131" s="1112">
        <f t="shared" si="8791"/>
        <v>0</v>
      </c>
      <c r="QS131" s="1112">
        <f t="shared" si="8791"/>
        <v>0</v>
      </c>
      <c r="QT131" s="1112">
        <f t="shared" si="8791"/>
        <v>0</v>
      </c>
      <c r="QU131" s="1112">
        <f t="shared" si="8791"/>
        <v>0</v>
      </c>
      <c r="QV131" s="1112">
        <f t="shared" si="8791"/>
        <v>0</v>
      </c>
      <c r="QW131" s="1113">
        <f t="shared" si="8791"/>
        <v>0</v>
      </c>
      <c r="QY131" s="1120">
        <f t="shared" ref="QY131:RL131" si="8792">SUM(QY132:QY137)</f>
        <v>0</v>
      </c>
      <c r="QZ131" s="1112">
        <f t="shared" si="8792"/>
        <v>0</v>
      </c>
      <c r="RA131" s="1112">
        <f t="shared" si="8792"/>
        <v>0</v>
      </c>
      <c r="RB131" s="1112">
        <f t="shared" si="8792"/>
        <v>0</v>
      </c>
      <c r="RC131" s="1112">
        <f t="shared" si="8792"/>
        <v>0</v>
      </c>
      <c r="RD131" s="1112">
        <f t="shared" si="8792"/>
        <v>0</v>
      </c>
      <c r="RE131" s="1112">
        <f t="shared" si="8792"/>
        <v>0</v>
      </c>
      <c r="RF131" s="1112">
        <f t="shared" si="8792"/>
        <v>0</v>
      </c>
      <c r="RG131" s="1112">
        <f t="shared" si="8792"/>
        <v>0</v>
      </c>
      <c r="RH131" s="1112">
        <f t="shared" si="8792"/>
        <v>0</v>
      </c>
      <c r="RI131" s="1112">
        <f t="shared" si="8792"/>
        <v>0</v>
      </c>
      <c r="RJ131" s="1112">
        <f t="shared" si="8792"/>
        <v>0</v>
      </c>
      <c r="RK131" s="1112">
        <f t="shared" si="8792"/>
        <v>0</v>
      </c>
      <c r="RL131" s="1113">
        <f t="shared" si="8792"/>
        <v>0</v>
      </c>
      <c r="RN131" s="1120">
        <f t="shared" ref="RN131:SA131" si="8793">SUM(RN132:RN137)</f>
        <v>0</v>
      </c>
      <c r="RO131" s="1112">
        <f t="shared" si="8793"/>
        <v>0</v>
      </c>
      <c r="RP131" s="1112">
        <f t="shared" si="8793"/>
        <v>0</v>
      </c>
      <c r="RQ131" s="1112">
        <f t="shared" si="8793"/>
        <v>0</v>
      </c>
      <c r="RR131" s="1112">
        <f t="shared" si="8793"/>
        <v>0</v>
      </c>
      <c r="RS131" s="1112">
        <f t="shared" si="8793"/>
        <v>0</v>
      </c>
      <c r="RT131" s="1112">
        <f t="shared" si="8793"/>
        <v>0</v>
      </c>
      <c r="RU131" s="1112">
        <f t="shared" si="8793"/>
        <v>0</v>
      </c>
      <c r="RV131" s="1112">
        <f t="shared" si="8793"/>
        <v>0</v>
      </c>
      <c r="RW131" s="1112">
        <f t="shared" si="8793"/>
        <v>0</v>
      </c>
      <c r="RX131" s="1112">
        <f t="shared" si="8793"/>
        <v>0</v>
      </c>
      <c r="RY131" s="1112">
        <f t="shared" si="8793"/>
        <v>0</v>
      </c>
      <c r="RZ131" s="1112">
        <f t="shared" si="8793"/>
        <v>0</v>
      </c>
      <c r="SA131" s="1113">
        <f t="shared" si="8793"/>
        <v>0</v>
      </c>
      <c r="SC131" s="1120">
        <f t="shared" ref="SC131:SP131" si="8794">SUM(SC132:SC137)</f>
        <v>0</v>
      </c>
      <c r="SD131" s="1112">
        <f t="shared" si="8794"/>
        <v>0</v>
      </c>
      <c r="SE131" s="1112">
        <f t="shared" si="8794"/>
        <v>0</v>
      </c>
      <c r="SF131" s="1112">
        <f t="shared" si="8794"/>
        <v>0</v>
      </c>
      <c r="SG131" s="1112">
        <f t="shared" si="8794"/>
        <v>0</v>
      </c>
      <c r="SH131" s="1112">
        <f t="shared" si="8794"/>
        <v>0</v>
      </c>
      <c r="SI131" s="1112">
        <f t="shared" si="8794"/>
        <v>0</v>
      </c>
      <c r="SJ131" s="1112">
        <f t="shared" si="8794"/>
        <v>0</v>
      </c>
      <c r="SK131" s="1112">
        <f t="shared" si="8794"/>
        <v>0</v>
      </c>
      <c r="SL131" s="1112">
        <f t="shared" si="8794"/>
        <v>0</v>
      </c>
      <c r="SM131" s="1112">
        <f t="shared" si="8794"/>
        <v>0</v>
      </c>
      <c r="SN131" s="1112">
        <f t="shared" si="8794"/>
        <v>0</v>
      </c>
      <c r="SO131" s="1112">
        <f t="shared" si="8794"/>
        <v>0</v>
      </c>
      <c r="SP131" s="1113">
        <f t="shared" si="8794"/>
        <v>0</v>
      </c>
      <c r="SR131" s="1120">
        <f t="shared" ref="SR131:TE131" si="8795">SUM(SR132:SR137)</f>
        <v>0</v>
      </c>
      <c r="SS131" s="1112">
        <f t="shared" si="8795"/>
        <v>0</v>
      </c>
      <c r="ST131" s="1112">
        <f t="shared" si="8795"/>
        <v>0</v>
      </c>
      <c r="SU131" s="1112">
        <f t="shared" si="8795"/>
        <v>0</v>
      </c>
      <c r="SV131" s="1112">
        <f t="shared" si="8795"/>
        <v>0</v>
      </c>
      <c r="SW131" s="1112">
        <f t="shared" si="8795"/>
        <v>0</v>
      </c>
      <c r="SX131" s="1112">
        <f t="shared" si="8795"/>
        <v>0</v>
      </c>
      <c r="SY131" s="1112">
        <f t="shared" si="8795"/>
        <v>0</v>
      </c>
      <c r="SZ131" s="1112">
        <f t="shared" si="8795"/>
        <v>0</v>
      </c>
      <c r="TA131" s="1112">
        <f t="shared" si="8795"/>
        <v>0</v>
      </c>
      <c r="TB131" s="1112">
        <f t="shared" si="8795"/>
        <v>0</v>
      </c>
      <c r="TC131" s="1112">
        <f t="shared" si="8795"/>
        <v>0</v>
      </c>
      <c r="TD131" s="1112">
        <f t="shared" si="8795"/>
        <v>0</v>
      </c>
      <c r="TE131" s="1113">
        <f t="shared" si="8795"/>
        <v>0</v>
      </c>
      <c r="TG131" s="1120">
        <f t="shared" ref="TG131:TT131" si="8796">SUM(TG132:TG137)</f>
        <v>0</v>
      </c>
      <c r="TH131" s="1112">
        <f t="shared" si="8796"/>
        <v>0</v>
      </c>
      <c r="TI131" s="1112">
        <f t="shared" si="8796"/>
        <v>0</v>
      </c>
      <c r="TJ131" s="1112">
        <f t="shared" si="8796"/>
        <v>0</v>
      </c>
      <c r="TK131" s="1112">
        <f t="shared" si="8796"/>
        <v>0</v>
      </c>
      <c r="TL131" s="1112">
        <f t="shared" si="8796"/>
        <v>0</v>
      </c>
      <c r="TM131" s="1112">
        <f t="shared" si="8796"/>
        <v>0</v>
      </c>
      <c r="TN131" s="1112">
        <f t="shared" si="8796"/>
        <v>0</v>
      </c>
      <c r="TO131" s="1112">
        <f t="shared" si="8796"/>
        <v>0</v>
      </c>
      <c r="TP131" s="1112">
        <f t="shared" si="8796"/>
        <v>0</v>
      </c>
      <c r="TQ131" s="1112">
        <f t="shared" si="8796"/>
        <v>0</v>
      </c>
      <c r="TR131" s="1112">
        <f t="shared" si="8796"/>
        <v>0</v>
      </c>
      <c r="TS131" s="1112">
        <f t="shared" si="8796"/>
        <v>0</v>
      </c>
      <c r="TT131" s="1113">
        <f t="shared" si="8796"/>
        <v>0</v>
      </c>
      <c r="TV131" s="1120">
        <f t="shared" ref="TV131:UI131" si="8797">SUM(TV132:TV137)</f>
        <v>0</v>
      </c>
      <c r="TW131" s="1112">
        <f t="shared" si="8797"/>
        <v>0</v>
      </c>
      <c r="TX131" s="1112">
        <f t="shared" si="8797"/>
        <v>0</v>
      </c>
      <c r="TY131" s="1112">
        <f t="shared" si="8797"/>
        <v>0</v>
      </c>
      <c r="TZ131" s="1112">
        <f t="shared" si="8797"/>
        <v>0</v>
      </c>
      <c r="UA131" s="1112">
        <f t="shared" si="8797"/>
        <v>0</v>
      </c>
      <c r="UB131" s="1112">
        <f t="shared" si="8797"/>
        <v>0</v>
      </c>
      <c r="UC131" s="1112">
        <f t="shared" si="8797"/>
        <v>0</v>
      </c>
      <c r="UD131" s="1112">
        <f t="shared" si="8797"/>
        <v>0</v>
      </c>
      <c r="UE131" s="1112">
        <f t="shared" si="8797"/>
        <v>0</v>
      </c>
      <c r="UF131" s="1112">
        <f t="shared" si="8797"/>
        <v>0</v>
      </c>
      <c r="UG131" s="1112">
        <f t="shared" si="8797"/>
        <v>0</v>
      </c>
      <c r="UH131" s="1112">
        <f t="shared" si="8797"/>
        <v>0</v>
      </c>
      <c r="UI131" s="1113">
        <f t="shared" si="8797"/>
        <v>0</v>
      </c>
      <c r="UK131" s="1120">
        <f t="shared" ref="UK131:UX131" si="8798">SUM(UK132:UK137)</f>
        <v>0</v>
      </c>
      <c r="UL131" s="1112">
        <f t="shared" si="8798"/>
        <v>0</v>
      </c>
      <c r="UM131" s="1112">
        <f t="shared" si="8798"/>
        <v>0</v>
      </c>
      <c r="UN131" s="1112">
        <f t="shared" si="8798"/>
        <v>0</v>
      </c>
      <c r="UO131" s="1112">
        <f t="shared" si="8798"/>
        <v>0</v>
      </c>
      <c r="UP131" s="1112">
        <f t="shared" si="8798"/>
        <v>0</v>
      </c>
      <c r="UQ131" s="1112">
        <f t="shared" si="8798"/>
        <v>0</v>
      </c>
      <c r="UR131" s="1112">
        <f t="shared" si="8798"/>
        <v>0</v>
      </c>
      <c r="US131" s="1112">
        <f t="shared" si="8798"/>
        <v>0</v>
      </c>
      <c r="UT131" s="1112">
        <f t="shared" si="8798"/>
        <v>0</v>
      </c>
      <c r="UU131" s="1112">
        <f t="shared" si="8798"/>
        <v>0</v>
      </c>
      <c r="UV131" s="1112">
        <f t="shared" si="8798"/>
        <v>0</v>
      </c>
      <c r="UW131" s="1112">
        <f t="shared" si="8798"/>
        <v>0</v>
      </c>
      <c r="UX131" s="1113">
        <f t="shared" si="8798"/>
        <v>0</v>
      </c>
      <c r="UZ131" s="1120">
        <f t="shared" ref="UZ131:VM131" si="8799">SUM(UZ132:UZ137)</f>
        <v>0</v>
      </c>
      <c r="VA131" s="1112">
        <f t="shared" si="8799"/>
        <v>0</v>
      </c>
      <c r="VB131" s="1112">
        <f t="shared" si="8799"/>
        <v>0</v>
      </c>
      <c r="VC131" s="1112">
        <f t="shared" si="8799"/>
        <v>0</v>
      </c>
      <c r="VD131" s="1112">
        <f t="shared" si="8799"/>
        <v>0</v>
      </c>
      <c r="VE131" s="1112">
        <f t="shared" si="8799"/>
        <v>0</v>
      </c>
      <c r="VF131" s="1112">
        <f t="shared" si="8799"/>
        <v>0</v>
      </c>
      <c r="VG131" s="1112">
        <f t="shared" si="8799"/>
        <v>0</v>
      </c>
      <c r="VH131" s="1112">
        <f t="shared" si="8799"/>
        <v>0</v>
      </c>
      <c r="VI131" s="1112">
        <f t="shared" si="8799"/>
        <v>0</v>
      </c>
      <c r="VJ131" s="1112">
        <f t="shared" si="8799"/>
        <v>0</v>
      </c>
      <c r="VK131" s="1112">
        <f t="shared" si="8799"/>
        <v>0</v>
      </c>
      <c r="VL131" s="1112">
        <f t="shared" si="8799"/>
        <v>0</v>
      </c>
      <c r="VM131" s="1113">
        <f t="shared" si="8799"/>
        <v>0</v>
      </c>
      <c r="VO131" s="1120">
        <f t="shared" ref="VO131:WB131" si="8800">SUM(VO132:VO137)</f>
        <v>0</v>
      </c>
      <c r="VP131" s="1112">
        <f t="shared" si="8800"/>
        <v>0</v>
      </c>
      <c r="VQ131" s="1112">
        <f t="shared" si="8800"/>
        <v>0</v>
      </c>
      <c r="VR131" s="1112">
        <f t="shared" si="8800"/>
        <v>0</v>
      </c>
      <c r="VS131" s="1112">
        <f t="shared" si="8800"/>
        <v>0</v>
      </c>
      <c r="VT131" s="1112">
        <f t="shared" si="8800"/>
        <v>0</v>
      </c>
      <c r="VU131" s="1112">
        <f t="shared" si="8800"/>
        <v>0</v>
      </c>
      <c r="VV131" s="1112">
        <f t="shared" si="8800"/>
        <v>0</v>
      </c>
      <c r="VW131" s="1112">
        <f t="shared" si="8800"/>
        <v>0</v>
      </c>
      <c r="VX131" s="1112">
        <f t="shared" si="8800"/>
        <v>0</v>
      </c>
      <c r="VY131" s="1112">
        <f t="shared" si="8800"/>
        <v>0</v>
      </c>
      <c r="VZ131" s="1112">
        <f t="shared" si="8800"/>
        <v>0</v>
      </c>
      <c r="WA131" s="1112">
        <f t="shared" si="8800"/>
        <v>0</v>
      </c>
      <c r="WB131" s="1113">
        <f t="shared" si="8800"/>
        <v>0</v>
      </c>
      <c r="WD131" s="1120">
        <f t="shared" ref="WD131:WQ131" si="8801">SUM(WD132:WD137)</f>
        <v>0</v>
      </c>
      <c r="WE131" s="1112">
        <f t="shared" si="8801"/>
        <v>0</v>
      </c>
      <c r="WF131" s="1112">
        <f t="shared" si="8801"/>
        <v>0</v>
      </c>
      <c r="WG131" s="1112">
        <f t="shared" si="8801"/>
        <v>0</v>
      </c>
      <c r="WH131" s="1112">
        <f t="shared" si="8801"/>
        <v>0</v>
      </c>
      <c r="WI131" s="1112">
        <f t="shared" si="8801"/>
        <v>0</v>
      </c>
      <c r="WJ131" s="1112">
        <f t="shared" si="8801"/>
        <v>0</v>
      </c>
      <c r="WK131" s="1112">
        <f t="shared" si="8801"/>
        <v>0</v>
      </c>
      <c r="WL131" s="1112">
        <f t="shared" si="8801"/>
        <v>0</v>
      </c>
      <c r="WM131" s="1112">
        <f t="shared" si="8801"/>
        <v>0</v>
      </c>
      <c r="WN131" s="1112">
        <f t="shared" si="8801"/>
        <v>0</v>
      </c>
      <c r="WO131" s="1112">
        <f t="shared" si="8801"/>
        <v>0</v>
      </c>
      <c r="WP131" s="1112">
        <f t="shared" si="8801"/>
        <v>0</v>
      </c>
      <c r="WQ131" s="1113">
        <f t="shared" si="8801"/>
        <v>0</v>
      </c>
      <c r="WS131" s="1120">
        <f t="shared" ref="WS131:XF131" si="8802">SUM(WS132:WS137)</f>
        <v>0</v>
      </c>
      <c r="WT131" s="1112">
        <f t="shared" si="8802"/>
        <v>0</v>
      </c>
      <c r="WU131" s="1112">
        <f t="shared" si="8802"/>
        <v>0</v>
      </c>
      <c r="WV131" s="1112">
        <f t="shared" si="8802"/>
        <v>0</v>
      </c>
      <c r="WW131" s="1112">
        <f t="shared" si="8802"/>
        <v>0</v>
      </c>
      <c r="WX131" s="1112">
        <f t="shared" si="8802"/>
        <v>0</v>
      </c>
      <c r="WY131" s="1112">
        <f t="shared" si="8802"/>
        <v>0</v>
      </c>
      <c r="WZ131" s="1112">
        <f t="shared" si="8802"/>
        <v>0</v>
      </c>
      <c r="XA131" s="1112">
        <f t="shared" si="8802"/>
        <v>0</v>
      </c>
      <c r="XB131" s="1112">
        <f t="shared" si="8802"/>
        <v>0</v>
      </c>
      <c r="XC131" s="1112">
        <f t="shared" si="8802"/>
        <v>0</v>
      </c>
      <c r="XD131" s="1112">
        <f t="shared" si="8802"/>
        <v>0</v>
      </c>
      <c r="XE131" s="1112">
        <f t="shared" si="8802"/>
        <v>0</v>
      </c>
      <c r="XF131" s="1113">
        <f t="shared" si="8802"/>
        <v>0</v>
      </c>
      <c r="XH131" s="1120">
        <f t="shared" ref="XH131:XU131" si="8803">SUM(XH132:XH137)</f>
        <v>0</v>
      </c>
      <c r="XI131" s="1112">
        <f t="shared" si="8803"/>
        <v>0</v>
      </c>
      <c r="XJ131" s="1112">
        <f t="shared" si="8803"/>
        <v>0</v>
      </c>
      <c r="XK131" s="1112">
        <f t="shared" si="8803"/>
        <v>0</v>
      </c>
      <c r="XL131" s="1112">
        <f t="shared" si="8803"/>
        <v>0</v>
      </c>
      <c r="XM131" s="1112">
        <f t="shared" si="8803"/>
        <v>0</v>
      </c>
      <c r="XN131" s="1112">
        <f t="shared" si="8803"/>
        <v>0</v>
      </c>
      <c r="XO131" s="1112">
        <f t="shared" si="8803"/>
        <v>0</v>
      </c>
      <c r="XP131" s="1112">
        <f t="shared" si="8803"/>
        <v>0</v>
      </c>
      <c r="XQ131" s="1112">
        <f t="shared" si="8803"/>
        <v>0</v>
      </c>
      <c r="XR131" s="1112">
        <f t="shared" si="8803"/>
        <v>0</v>
      </c>
      <c r="XS131" s="1112">
        <f t="shared" si="8803"/>
        <v>0</v>
      </c>
      <c r="XT131" s="1112">
        <f t="shared" si="8803"/>
        <v>0</v>
      </c>
      <c r="XU131" s="1113">
        <f t="shared" si="8803"/>
        <v>0</v>
      </c>
      <c r="XW131" s="1120">
        <f t="shared" ref="XW131:YJ131" si="8804">SUM(XW132:XW137)</f>
        <v>0</v>
      </c>
      <c r="XX131" s="1112">
        <f t="shared" si="8804"/>
        <v>0</v>
      </c>
      <c r="XY131" s="1112">
        <f t="shared" si="8804"/>
        <v>0</v>
      </c>
      <c r="XZ131" s="1112">
        <f t="shared" si="8804"/>
        <v>0</v>
      </c>
      <c r="YA131" s="1112">
        <f t="shared" si="8804"/>
        <v>0</v>
      </c>
      <c r="YB131" s="1112">
        <f t="shared" si="8804"/>
        <v>0</v>
      </c>
      <c r="YC131" s="1112">
        <f t="shared" si="8804"/>
        <v>0</v>
      </c>
      <c r="YD131" s="1112">
        <f t="shared" si="8804"/>
        <v>0</v>
      </c>
      <c r="YE131" s="1112">
        <f t="shared" si="8804"/>
        <v>0</v>
      </c>
      <c r="YF131" s="1112">
        <f t="shared" si="8804"/>
        <v>0</v>
      </c>
      <c r="YG131" s="1112">
        <f t="shared" si="8804"/>
        <v>0</v>
      </c>
      <c r="YH131" s="1112">
        <f t="shared" si="8804"/>
        <v>0</v>
      </c>
      <c r="YI131" s="1112">
        <f t="shared" si="8804"/>
        <v>0</v>
      </c>
      <c r="YJ131" s="1113">
        <f t="shared" si="8804"/>
        <v>0</v>
      </c>
      <c r="YL131" s="1120">
        <f t="shared" ref="YL131:YY131" si="8805">SUM(YL132:YL137)</f>
        <v>0</v>
      </c>
      <c r="YM131" s="1112">
        <f t="shared" si="8805"/>
        <v>0</v>
      </c>
      <c r="YN131" s="1112">
        <f t="shared" si="8805"/>
        <v>0</v>
      </c>
      <c r="YO131" s="1112">
        <f t="shared" si="8805"/>
        <v>0</v>
      </c>
      <c r="YP131" s="1112">
        <f t="shared" si="8805"/>
        <v>0</v>
      </c>
      <c r="YQ131" s="1112">
        <f t="shared" si="8805"/>
        <v>0</v>
      </c>
      <c r="YR131" s="1112">
        <f t="shared" si="8805"/>
        <v>0</v>
      </c>
      <c r="YS131" s="1112">
        <f t="shared" si="8805"/>
        <v>0</v>
      </c>
      <c r="YT131" s="1112">
        <f t="shared" si="8805"/>
        <v>0</v>
      </c>
      <c r="YU131" s="1112">
        <f t="shared" si="8805"/>
        <v>0</v>
      </c>
      <c r="YV131" s="1112">
        <f t="shared" si="8805"/>
        <v>0</v>
      </c>
      <c r="YW131" s="1112">
        <f t="shared" si="8805"/>
        <v>0</v>
      </c>
      <c r="YX131" s="1112">
        <f t="shared" si="8805"/>
        <v>0</v>
      </c>
      <c r="YY131" s="1113">
        <f t="shared" si="8805"/>
        <v>0</v>
      </c>
      <c r="ZA131" s="1120">
        <f t="shared" ref="ZA131:ZN131" si="8806">SUM(ZA132:ZA137)</f>
        <v>0</v>
      </c>
      <c r="ZB131" s="1112">
        <f t="shared" si="8806"/>
        <v>0</v>
      </c>
      <c r="ZC131" s="1112">
        <f t="shared" si="8806"/>
        <v>0</v>
      </c>
      <c r="ZD131" s="1112">
        <f t="shared" si="8806"/>
        <v>0</v>
      </c>
      <c r="ZE131" s="1112">
        <f t="shared" si="8806"/>
        <v>0</v>
      </c>
      <c r="ZF131" s="1112">
        <f t="shared" si="8806"/>
        <v>0</v>
      </c>
      <c r="ZG131" s="1112">
        <f t="shared" si="8806"/>
        <v>0</v>
      </c>
      <c r="ZH131" s="1112">
        <f t="shared" si="8806"/>
        <v>0</v>
      </c>
      <c r="ZI131" s="1112">
        <f t="shared" si="8806"/>
        <v>0</v>
      </c>
      <c r="ZJ131" s="1112">
        <f t="shared" si="8806"/>
        <v>0</v>
      </c>
      <c r="ZK131" s="1112">
        <f t="shared" si="8806"/>
        <v>0</v>
      </c>
      <c r="ZL131" s="1112">
        <f t="shared" si="8806"/>
        <v>0</v>
      </c>
      <c r="ZM131" s="1112">
        <f t="shared" si="8806"/>
        <v>0</v>
      </c>
      <c r="ZN131" s="1113">
        <f t="shared" si="8806"/>
        <v>0</v>
      </c>
      <c r="ZP131" s="1120">
        <f t="shared" ref="ZP131:AAC131" si="8807">SUM(ZP132:ZP137)</f>
        <v>0</v>
      </c>
      <c r="ZQ131" s="1112">
        <f t="shared" si="8807"/>
        <v>0</v>
      </c>
      <c r="ZR131" s="1112">
        <f t="shared" si="8807"/>
        <v>0</v>
      </c>
      <c r="ZS131" s="1112">
        <f t="shared" si="8807"/>
        <v>0</v>
      </c>
      <c r="ZT131" s="1112">
        <f t="shared" si="8807"/>
        <v>0</v>
      </c>
      <c r="ZU131" s="1112">
        <f t="shared" si="8807"/>
        <v>0</v>
      </c>
      <c r="ZV131" s="1112">
        <f t="shared" si="8807"/>
        <v>0</v>
      </c>
      <c r="ZW131" s="1112">
        <f t="shared" si="8807"/>
        <v>0</v>
      </c>
      <c r="ZX131" s="1112">
        <f t="shared" si="8807"/>
        <v>0</v>
      </c>
      <c r="ZY131" s="1112">
        <f t="shared" si="8807"/>
        <v>0</v>
      </c>
      <c r="ZZ131" s="1112">
        <f t="shared" si="8807"/>
        <v>0</v>
      </c>
      <c r="AAA131" s="1112">
        <f t="shared" si="8807"/>
        <v>0</v>
      </c>
      <c r="AAB131" s="1112">
        <f t="shared" si="8807"/>
        <v>0</v>
      </c>
      <c r="AAC131" s="1113">
        <f t="shared" si="8807"/>
        <v>0</v>
      </c>
      <c r="AAE131" s="1120">
        <f t="shared" ref="AAE131:AAR131" si="8808">SUM(AAE132:AAE137)</f>
        <v>0</v>
      </c>
      <c r="AAF131" s="1112">
        <f t="shared" si="8808"/>
        <v>0</v>
      </c>
      <c r="AAG131" s="1112">
        <f t="shared" si="8808"/>
        <v>0</v>
      </c>
      <c r="AAH131" s="1112">
        <f t="shared" si="8808"/>
        <v>0</v>
      </c>
      <c r="AAI131" s="1112">
        <f t="shared" si="8808"/>
        <v>0</v>
      </c>
      <c r="AAJ131" s="1112">
        <f t="shared" si="8808"/>
        <v>0</v>
      </c>
      <c r="AAK131" s="1112">
        <f t="shared" si="8808"/>
        <v>0</v>
      </c>
      <c r="AAL131" s="1112">
        <f t="shared" si="8808"/>
        <v>0</v>
      </c>
      <c r="AAM131" s="1112">
        <f t="shared" si="8808"/>
        <v>0</v>
      </c>
      <c r="AAN131" s="1112">
        <f t="shared" si="8808"/>
        <v>0</v>
      </c>
      <c r="AAO131" s="1112">
        <f t="shared" si="8808"/>
        <v>0</v>
      </c>
      <c r="AAP131" s="1112">
        <f t="shared" si="8808"/>
        <v>0</v>
      </c>
      <c r="AAQ131" s="1112">
        <f t="shared" si="8808"/>
        <v>0</v>
      </c>
      <c r="AAR131" s="1113">
        <f t="shared" si="8808"/>
        <v>0</v>
      </c>
      <c r="AAT131" s="1120">
        <f t="shared" ref="AAT131:ABG131" si="8809">SUM(AAT132:AAT137)</f>
        <v>0</v>
      </c>
      <c r="AAU131" s="1112">
        <f t="shared" si="8809"/>
        <v>0</v>
      </c>
      <c r="AAV131" s="1112">
        <f t="shared" si="8809"/>
        <v>0</v>
      </c>
      <c r="AAW131" s="1112">
        <f t="shared" si="8809"/>
        <v>0</v>
      </c>
      <c r="AAX131" s="1112">
        <f t="shared" si="8809"/>
        <v>0</v>
      </c>
      <c r="AAY131" s="1112">
        <f t="shared" si="8809"/>
        <v>0</v>
      </c>
      <c r="AAZ131" s="1112">
        <f t="shared" si="8809"/>
        <v>0</v>
      </c>
      <c r="ABA131" s="1112">
        <f t="shared" si="8809"/>
        <v>0</v>
      </c>
      <c r="ABB131" s="1112">
        <f t="shared" si="8809"/>
        <v>0</v>
      </c>
      <c r="ABC131" s="1112">
        <f t="shared" si="8809"/>
        <v>0</v>
      </c>
      <c r="ABD131" s="1112">
        <f t="shared" si="8809"/>
        <v>0</v>
      </c>
      <c r="ABE131" s="1112">
        <f t="shared" si="8809"/>
        <v>0</v>
      </c>
      <c r="ABF131" s="1112">
        <f t="shared" si="8809"/>
        <v>0</v>
      </c>
      <c r="ABG131" s="1113">
        <f t="shared" si="8809"/>
        <v>0</v>
      </c>
      <c r="ABI131" s="1120">
        <f t="shared" ref="ABI131:ABV131" si="8810">SUM(ABI132:ABI137)</f>
        <v>0</v>
      </c>
      <c r="ABJ131" s="1112">
        <f t="shared" si="8810"/>
        <v>0</v>
      </c>
      <c r="ABK131" s="1112">
        <f t="shared" si="8810"/>
        <v>0</v>
      </c>
      <c r="ABL131" s="1112">
        <f t="shared" si="8810"/>
        <v>0</v>
      </c>
      <c r="ABM131" s="1112">
        <f t="shared" si="8810"/>
        <v>0</v>
      </c>
      <c r="ABN131" s="1112">
        <f t="shared" si="8810"/>
        <v>0</v>
      </c>
      <c r="ABO131" s="1112">
        <f t="shared" si="8810"/>
        <v>0</v>
      </c>
      <c r="ABP131" s="1112">
        <f t="shared" si="8810"/>
        <v>0</v>
      </c>
      <c r="ABQ131" s="1112">
        <f t="shared" si="8810"/>
        <v>0</v>
      </c>
      <c r="ABR131" s="1112">
        <f t="shared" si="8810"/>
        <v>0</v>
      </c>
      <c r="ABS131" s="1112">
        <f t="shared" si="8810"/>
        <v>0</v>
      </c>
      <c r="ABT131" s="1112">
        <f t="shared" si="8810"/>
        <v>0</v>
      </c>
      <c r="ABU131" s="1112">
        <f t="shared" si="8810"/>
        <v>0</v>
      </c>
      <c r="ABV131" s="1113">
        <f t="shared" si="8810"/>
        <v>0</v>
      </c>
      <c r="ABX131" s="1120">
        <f t="shared" ref="ABX131:ACK131" si="8811">SUM(ABX132:ABX137)</f>
        <v>0</v>
      </c>
      <c r="ABY131" s="1112">
        <f t="shared" si="8811"/>
        <v>0</v>
      </c>
      <c r="ABZ131" s="1112">
        <f t="shared" si="8811"/>
        <v>0</v>
      </c>
      <c r="ACA131" s="1112">
        <f t="shared" si="8811"/>
        <v>0</v>
      </c>
      <c r="ACB131" s="1112">
        <f t="shared" si="8811"/>
        <v>0</v>
      </c>
      <c r="ACC131" s="1112">
        <f t="shared" si="8811"/>
        <v>0</v>
      </c>
      <c r="ACD131" s="1112">
        <f t="shared" si="8811"/>
        <v>0</v>
      </c>
      <c r="ACE131" s="1112">
        <f t="shared" si="8811"/>
        <v>0</v>
      </c>
      <c r="ACF131" s="1112">
        <f t="shared" si="8811"/>
        <v>0</v>
      </c>
      <c r="ACG131" s="1112">
        <f t="shared" si="8811"/>
        <v>0</v>
      </c>
      <c r="ACH131" s="1112">
        <f t="shared" si="8811"/>
        <v>0</v>
      </c>
      <c r="ACI131" s="1112">
        <f t="shared" si="8811"/>
        <v>0</v>
      </c>
      <c r="ACJ131" s="1112">
        <f t="shared" si="8811"/>
        <v>0</v>
      </c>
      <c r="ACK131" s="1113">
        <f t="shared" si="8811"/>
        <v>0</v>
      </c>
      <c r="ACM131" s="1120">
        <f t="shared" ref="ACM131:ACZ131" si="8812">SUM(ACM132:ACM137)</f>
        <v>0</v>
      </c>
      <c r="ACN131" s="1112">
        <f t="shared" si="8812"/>
        <v>0</v>
      </c>
      <c r="ACO131" s="1112">
        <f t="shared" si="8812"/>
        <v>0</v>
      </c>
      <c r="ACP131" s="1112">
        <f t="shared" si="8812"/>
        <v>0</v>
      </c>
      <c r="ACQ131" s="1112">
        <f t="shared" si="8812"/>
        <v>0</v>
      </c>
      <c r="ACR131" s="1112">
        <f t="shared" si="8812"/>
        <v>0</v>
      </c>
      <c r="ACS131" s="1112">
        <f t="shared" si="8812"/>
        <v>0</v>
      </c>
      <c r="ACT131" s="1112">
        <f t="shared" si="8812"/>
        <v>0</v>
      </c>
      <c r="ACU131" s="1112">
        <f t="shared" si="8812"/>
        <v>0</v>
      </c>
      <c r="ACV131" s="1112">
        <f t="shared" si="8812"/>
        <v>0</v>
      </c>
      <c r="ACW131" s="1112">
        <f t="shared" si="8812"/>
        <v>0</v>
      </c>
      <c r="ACX131" s="1112">
        <f t="shared" si="8812"/>
        <v>0</v>
      </c>
      <c r="ACY131" s="1112">
        <f t="shared" si="8812"/>
        <v>0</v>
      </c>
      <c r="ACZ131" s="1113">
        <f t="shared" si="8812"/>
        <v>0</v>
      </c>
      <c r="ADB131" s="1120">
        <f t="shared" ref="ADB131:ADO131" si="8813">SUM(ADB132:ADB137)</f>
        <v>0</v>
      </c>
      <c r="ADC131" s="1112">
        <f t="shared" si="8813"/>
        <v>0</v>
      </c>
      <c r="ADD131" s="1112">
        <f t="shared" si="8813"/>
        <v>0</v>
      </c>
      <c r="ADE131" s="1112">
        <f t="shared" si="8813"/>
        <v>0</v>
      </c>
      <c r="ADF131" s="1112">
        <f t="shared" si="8813"/>
        <v>0</v>
      </c>
      <c r="ADG131" s="1112">
        <f t="shared" si="8813"/>
        <v>0</v>
      </c>
      <c r="ADH131" s="1112">
        <f t="shared" si="8813"/>
        <v>0</v>
      </c>
      <c r="ADI131" s="1112">
        <f t="shared" si="8813"/>
        <v>0</v>
      </c>
      <c r="ADJ131" s="1112">
        <f t="shared" si="8813"/>
        <v>0</v>
      </c>
      <c r="ADK131" s="1112">
        <f t="shared" si="8813"/>
        <v>0</v>
      </c>
      <c r="ADL131" s="1112">
        <f t="shared" si="8813"/>
        <v>0</v>
      </c>
      <c r="ADM131" s="1112">
        <f t="shared" si="8813"/>
        <v>0</v>
      </c>
      <c r="ADN131" s="1112">
        <f t="shared" si="8813"/>
        <v>0</v>
      </c>
      <c r="ADO131" s="1113">
        <f t="shared" si="8813"/>
        <v>0</v>
      </c>
      <c r="ADQ131" s="1120">
        <f t="shared" ref="ADQ131:AED131" si="8814">SUM(ADQ132:ADQ137)</f>
        <v>0</v>
      </c>
      <c r="ADR131" s="1112">
        <f t="shared" si="8814"/>
        <v>0</v>
      </c>
      <c r="ADS131" s="1112">
        <f t="shared" si="8814"/>
        <v>0</v>
      </c>
      <c r="ADT131" s="1112">
        <f t="shared" si="8814"/>
        <v>0</v>
      </c>
      <c r="ADU131" s="1112">
        <f t="shared" si="8814"/>
        <v>0</v>
      </c>
      <c r="ADV131" s="1112">
        <f t="shared" si="8814"/>
        <v>0</v>
      </c>
      <c r="ADW131" s="1112">
        <f t="shared" si="8814"/>
        <v>0</v>
      </c>
      <c r="ADX131" s="1112">
        <f t="shared" si="8814"/>
        <v>0</v>
      </c>
      <c r="ADY131" s="1112">
        <f t="shared" si="8814"/>
        <v>0</v>
      </c>
      <c r="ADZ131" s="1112">
        <f t="shared" si="8814"/>
        <v>0</v>
      </c>
      <c r="AEA131" s="1112">
        <f t="shared" si="8814"/>
        <v>0</v>
      </c>
      <c r="AEB131" s="1112">
        <f t="shared" si="8814"/>
        <v>0</v>
      </c>
      <c r="AEC131" s="1112">
        <f t="shared" si="8814"/>
        <v>0</v>
      </c>
      <c r="AED131" s="1113">
        <f t="shared" si="8814"/>
        <v>0</v>
      </c>
      <c r="AEF131" s="1120">
        <f t="shared" ref="AEF131:AES131" si="8815">SUM(AEF132:AEF137)</f>
        <v>0</v>
      </c>
      <c r="AEG131" s="1112">
        <f t="shared" si="8815"/>
        <v>0</v>
      </c>
      <c r="AEH131" s="1112">
        <f t="shared" si="8815"/>
        <v>0</v>
      </c>
      <c r="AEI131" s="1112">
        <f t="shared" si="8815"/>
        <v>0</v>
      </c>
      <c r="AEJ131" s="1112">
        <f t="shared" si="8815"/>
        <v>0</v>
      </c>
      <c r="AEK131" s="1112">
        <f t="shared" si="8815"/>
        <v>0</v>
      </c>
      <c r="AEL131" s="1112">
        <f t="shared" si="8815"/>
        <v>0</v>
      </c>
      <c r="AEM131" s="1112">
        <f t="shared" si="8815"/>
        <v>0</v>
      </c>
      <c r="AEN131" s="1112">
        <f t="shared" si="8815"/>
        <v>0</v>
      </c>
      <c r="AEO131" s="1112">
        <f t="shared" si="8815"/>
        <v>0</v>
      </c>
      <c r="AEP131" s="1112">
        <f t="shared" si="8815"/>
        <v>0</v>
      </c>
      <c r="AEQ131" s="1112">
        <f t="shared" si="8815"/>
        <v>0</v>
      </c>
      <c r="AER131" s="1112">
        <f t="shared" si="8815"/>
        <v>0</v>
      </c>
      <c r="AES131" s="1113">
        <f t="shared" si="8815"/>
        <v>0</v>
      </c>
      <c r="AEU131" s="1120">
        <f t="shared" ref="AEU131:AFH131" si="8816">SUM(AEU132:AEU137)</f>
        <v>0</v>
      </c>
      <c r="AEV131" s="1112">
        <f t="shared" si="8816"/>
        <v>0</v>
      </c>
      <c r="AEW131" s="1112">
        <f t="shared" si="8816"/>
        <v>0</v>
      </c>
      <c r="AEX131" s="1112">
        <f t="shared" si="8816"/>
        <v>0</v>
      </c>
      <c r="AEY131" s="1112">
        <f t="shared" si="8816"/>
        <v>0</v>
      </c>
      <c r="AEZ131" s="1112">
        <f t="shared" si="8816"/>
        <v>0</v>
      </c>
      <c r="AFA131" s="1112">
        <f t="shared" si="8816"/>
        <v>0</v>
      </c>
      <c r="AFB131" s="1112">
        <f t="shared" si="8816"/>
        <v>0</v>
      </c>
      <c r="AFC131" s="1112">
        <f t="shared" si="8816"/>
        <v>0</v>
      </c>
      <c r="AFD131" s="1112">
        <f t="shared" si="8816"/>
        <v>0</v>
      </c>
      <c r="AFE131" s="1112">
        <f t="shared" si="8816"/>
        <v>0</v>
      </c>
      <c r="AFF131" s="1112">
        <f t="shared" si="8816"/>
        <v>0</v>
      </c>
      <c r="AFG131" s="1112">
        <f t="shared" si="8816"/>
        <v>0</v>
      </c>
      <c r="AFH131" s="1113">
        <f t="shared" si="8816"/>
        <v>0</v>
      </c>
      <c r="AFJ131" s="1120">
        <f t="shared" ref="AFJ131:AFW131" si="8817">SUM(AFJ132:AFJ137)</f>
        <v>0</v>
      </c>
      <c r="AFK131" s="1112">
        <f t="shared" si="8817"/>
        <v>0</v>
      </c>
      <c r="AFL131" s="1112">
        <f t="shared" si="8817"/>
        <v>0</v>
      </c>
      <c r="AFM131" s="1112">
        <f t="shared" si="8817"/>
        <v>0</v>
      </c>
      <c r="AFN131" s="1112">
        <f t="shared" si="8817"/>
        <v>0</v>
      </c>
      <c r="AFO131" s="1112">
        <f t="shared" si="8817"/>
        <v>0</v>
      </c>
      <c r="AFP131" s="1112">
        <f t="shared" si="8817"/>
        <v>0</v>
      </c>
      <c r="AFQ131" s="1112">
        <f t="shared" si="8817"/>
        <v>0</v>
      </c>
      <c r="AFR131" s="1112">
        <f t="shared" si="8817"/>
        <v>0</v>
      </c>
      <c r="AFS131" s="1112">
        <f t="shared" si="8817"/>
        <v>0</v>
      </c>
      <c r="AFT131" s="1112">
        <f t="shared" si="8817"/>
        <v>0</v>
      </c>
      <c r="AFU131" s="1112">
        <f t="shared" si="8817"/>
        <v>0</v>
      </c>
      <c r="AFV131" s="1112">
        <f t="shared" si="8817"/>
        <v>0</v>
      </c>
      <c r="AFW131" s="1113">
        <f t="shared" si="8817"/>
        <v>0</v>
      </c>
      <c r="AFY131" s="1120">
        <f t="shared" ref="AFY131:AGL131" si="8818">SUM(AFY132:AFY137)</f>
        <v>0</v>
      </c>
      <c r="AFZ131" s="1112">
        <f t="shared" si="8818"/>
        <v>0</v>
      </c>
      <c r="AGA131" s="1112">
        <f t="shared" si="8818"/>
        <v>0</v>
      </c>
      <c r="AGB131" s="1112">
        <f t="shared" si="8818"/>
        <v>0</v>
      </c>
      <c r="AGC131" s="1112">
        <f t="shared" si="8818"/>
        <v>0</v>
      </c>
      <c r="AGD131" s="1112">
        <f t="shared" si="8818"/>
        <v>0</v>
      </c>
      <c r="AGE131" s="1112">
        <f t="shared" si="8818"/>
        <v>0</v>
      </c>
      <c r="AGF131" s="1112">
        <f t="shared" si="8818"/>
        <v>0</v>
      </c>
      <c r="AGG131" s="1112">
        <f t="shared" si="8818"/>
        <v>0</v>
      </c>
      <c r="AGH131" s="1112">
        <f t="shared" si="8818"/>
        <v>0</v>
      </c>
      <c r="AGI131" s="1112">
        <f t="shared" si="8818"/>
        <v>0</v>
      </c>
      <c r="AGJ131" s="1112">
        <f t="shared" si="8818"/>
        <v>0</v>
      </c>
      <c r="AGK131" s="1112">
        <f t="shared" si="8818"/>
        <v>0</v>
      </c>
      <c r="AGL131" s="1113">
        <f t="shared" si="8818"/>
        <v>0</v>
      </c>
      <c r="AGN131" s="1120">
        <f t="shared" ref="AGN131:AHA131" si="8819">SUM(AGN132:AGN137)</f>
        <v>0</v>
      </c>
      <c r="AGO131" s="1112">
        <f t="shared" si="8819"/>
        <v>0</v>
      </c>
      <c r="AGP131" s="1112">
        <f t="shared" si="8819"/>
        <v>0</v>
      </c>
      <c r="AGQ131" s="1112">
        <f t="shared" si="8819"/>
        <v>0</v>
      </c>
      <c r="AGR131" s="1112">
        <f t="shared" si="8819"/>
        <v>0</v>
      </c>
      <c r="AGS131" s="1112">
        <f t="shared" si="8819"/>
        <v>0</v>
      </c>
      <c r="AGT131" s="1112">
        <f t="shared" si="8819"/>
        <v>0</v>
      </c>
      <c r="AGU131" s="1112">
        <f t="shared" si="8819"/>
        <v>0</v>
      </c>
      <c r="AGV131" s="1112">
        <f t="shared" si="8819"/>
        <v>0</v>
      </c>
      <c r="AGW131" s="1112">
        <f t="shared" si="8819"/>
        <v>0</v>
      </c>
      <c r="AGX131" s="1112">
        <f t="shared" si="8819"/>
        <v>0</v>
      </c>
      <c r="AGY131" s="1112">
        <f t="shared" si="8819"/>
        <v>0</v>
      </c>
      <c r="AGZ131" s="1112">
        <f t="shared" si="8819"/>
        <v>0</v>
      </c>
      <c r="AHA131" s="1113">
        <f t="shared" si="8819"/>
        <v>0</v>
      </c>
      <c r="AHC131" s="1120">
        <f t="shared" ref="AHC131:AHP131" si="8820">SUM(AHC132:AHC137)</f>
        <v>0</v>
      </c>
      <c r="AHD131" s="1112">
        <f t="shared" si="8820"/>
        <v>0</v>
      </c>
      <c r="AHE131" s="1112">
        <f t="shared" si="8820"/>
        <v>0</v>
      </c>
      <c r="AHF131" s="1112">
        <f t="shared" si="8820"/>
        <v>0</v>
      </c>
      <c r="AHG131" s="1112">
        <f t="shared" si="8820"/>
        <v>0</v>
      </c>
      <c r="AHH131" s="1112">
        <f t="shared" si="8820"/>
        <v>0</v>
      </c>
      <c r="AHI131" s="1112">
        <f t="shared" si="8820"/>
        <v>0</v>
      </c>
      <c r="AHJ131" s="1112">
        <f t="shared" si="8820"/>
        <v>0</v>
      </c>
      <c r="AHK131" s="1112">
        <f t="shared" si="8820"/>
        <v>0</v>
      </c>
      <c r="AHL131" s="1112">
        <f t="shared" si="8820"/>
        <v>0</v>
      </c>
      <c r="AHM131" s="1112">
        <f t="shared" si="8820"/>
        <v>0</v>
      </c>
      <c r="AHN131" s="1112">
        <f t="shared" si="8820"/>
        <v>0</v>
      </c>
      <c r="AHO131" s="1112">
        <f t="shared" si="8820"/>
        <v>0</v>
      </c>
      <c r="AHP131" s="1113">
        <f t="shared" si="8820"/>
        <v>0</v>
      </c>
      <c r="AHR131" s="1120">
        <f t="shared" ref="AHR131:AIE131" si="8821">SUM(AHR132:AHR137)</f>
        <v>0</v>
      </c>
      <c r="AHS131" s="1112">
        <f t="shared" si="8821"/>
        <v>0</v>
      </c>
      <c r="AHT131" s="1112">
        <f t="shared" si="8821"/>
        <v>0</v>
      </c>
      <c r="AHU131" s="1112">
        <f t="shared" si="8821"/>
        <v>0</v>
      </c>
      <c r="AHV131" s="1112">
        <f t="shared" si="8821"/>
        <v>0</v>
      </c>
      <c r="AHW131" s="1112">
        <f t="shared" si="8821"/>
        <v>0</v>
      </c>
      <c r="AHX131" s="1112">
        <f t="shared" si="8821"/>
        <v>0</v>
      </c>
      <c r="AHY131" s="1112">
        <f t="shared" si="8821"/>
        <v>0</v>
      </c>
      <c r="AHZ131" s="1112">
        <f t="shared" si="8821"/>
        <v>0</v>
      </c>
      <c r="AIA131" s="1112">
        <f t="shared" si="8821"/>
        <v>0</v>
      </c>
      <c r="AIB131" s="1112">
        <f t="shared" si="8821"/>
        <v>0</v>
      </c>
      <c r="AIC131" s="1112">
        <f t="shared" si="8821"/>
        <v>0</v>
      </c>
      <c r="AID131" s="1112">
        <f t="shared" si="8821"/>
        <v>0</v>
      </c>
      <c r="AIE131" s="1113">
        <f t="shared" si="8821"/>
        <v>0</v>
      </c>
      <c r="AIG131" s="1120">
        <f t="shared" ref="AIG131:AIT131" si="8822">SUM(AIG132:AIG137)</f>
        <v>0</v>
      </c>
      <c r="AIH131" s="1112">
        <f t="shared" si="8822"/>
        <v>0</v>
      </c>
      <c r="AII131" s="1112">
        <f t="shared" si="8822"/>
        <v>0</v>
      </c>
      <c r="AIJ131" s="1112">
        <f t="shared" si="8822"/>
        <v>0</v>
      </c>
      <c r="AIK131" s="1112">
        <f t="shared" si="8822"/>
        <v>0</v>
      </c>
      <c r="AIL131" s="1112">
        <f t="shared" si="8822"/>
        <v>0</v>
      </c>
      <c r="AIM131" s="1112">
        <f t="shared" si="8822"/>
        <v>0</v>
      </c>
      <c r="AIN131" s="1112">
        <f t="shared" si="8822"/>
        <v>0</v>
      </c>
      <c r="AIO131" s="1112">
        <f t="shared" si="8822"/>
        <v>0</v>
      </c>
      <c r="AIP131" s="1112">
        <f t="shared" si="8822"/>
        <v>0</v>
      </c>
      <c r="AIQ131" s="1112">
        <f t="shared" si="8822"/>
        <v>0</v>
      </c>
      <c r="AIR131" s="1112">
        <f t="shared" si="8822"/>
        <v>0</v>
      </c>
      <c r="AIS131" s="1112">
        <f t="shared" si="8822"/>
        <v>0</v>
      </c>
      <c r="AIT131" s="1113">
        <f t="shared" si="8822"/>
        <v>0</v>
      </c>
      <c r="AIV131" s="1120">
        <f t="shared" ref="AIV131:AJI131" si="8823">SUM(AIV132:AIV137)</f>
        <v>0</v>
      </c>
      <c r="AIW131" s="1112">
        <f t="shared" si="8823"/>
        <v>0</v>
      </c>
      <c r="AIX131" s="1112">
        <f t="shared" si="8823"/>
        <v>0</v>
      </c>
      <c r="AIY131" s="1112">
        <f t="shared" si="8823"/>
        <v>0</v>
      </c>
      <c r="AIZ131" s="1112">
        <f t="shared" si="8823"/>
        <v>0</v>
      </c>
      <c r="AJA131" s="1112">
        <f t="shared" si="8823"/>
        <v>0</v>
      </c>
      <c r="AJB131" s="1112">
        <f t="shared" si="8823"/>
        <v>0</v>
      </c>
      <c r="AJC131" s="1112">
        <f t="shared" si="8823"/>
        <v>0</v>
      </c>
      <c r="AJD131" s="1112">
        <f t="shared" si="8823"/>
        <v>0</v>
      </c>
      <c r="AJE131" s="1112">
        <f t="shared" si="8823"/>
        <v>0</v>
      </c>
      <c r="AJF131" s="1112">
        <f t="shared" si="8823"/>
        <v>0</v>
      </c>
      <c r="AJG131" s="1112">
        <f t="shared" si="8823"/>
        <v>0</v>
      </c>
      <c r="AJH131" s="1112">
        <f t="shared" si="8823"/>
        <v>0</v>
      </c>
      <c r="AJI131" s="1113">
        <f t="shared" si="8823"/>
        <v>0</v>
      </c>
      <c r="AJK131" s="1120">
        <f t="shared" ref="AJK131:AJX131" si="8824">SUM(AJK132:AJK137)</f>
        <v>0</v>
      </c>
      <c r="AJL131" s="1112">
        <f t="shared" si="8824"/>
        <v>0</v>
      </c>
      <c r="AJM131" s="1112">
        <f t="shared" si="8824"/>
        <v>0</v>
      </c>
      <c r="AJN131" s="1112">
        <f t="shared" si="8824"/>
        <v>0</v>
      </c>
      <c r="AJO131" s="1112">
        <f t="shared" si="8824"/>
        <v>0</v>
      </c>
      <c r="AJP131" s="1112">
        <f t="shared" si="8824"/>
        <v>0</v>
      </c>
      <c r="AJQ131" s="1112">
        <f t="shared" si="8824"/>
        <v>0</v>
      </c>
      <c r="AJR131" s="1112">
        <f t="shared" si="8824"/>
        <v>0</v>
      </c>
      <c r="AJS131" s="1112">
        <f t="shared" si="8824"/>
        <v>0</v>
      </c>
      <c r="AJT131" s="1112">
        <f t="shared" si="8824"/>
        <v>0</v>
      </c>
      <c r="AJU131" s="1112">
        <f t="shared" si="8824"/>
        <v>0</v>
      </c>
      <c r="AJV131" s="1112">
        <f t="shared" si="8824"/>
        <v>0</v>
      </c>
      <c r="AJW131" s="1112">
        <f t="shared" si="8824"/>
        <v>0</v>
      </c>
      <c r="AJX131" s="1113">
        <f t="shared" si="8824"/>
        <v>0</v>
      </c>
      <c r="AJZ131" s="1120">
        <f t="shared" ref="AJZ131:AKM131" si="8825">SUM(AJZ132:AJZ137)</f>
        <v>0</v>
      </c>
      <c r="AKA131" s="1112">
        <f t="shared" si="8825"/>
        <v>0</v>
      </c>
      <c r="AKB131" s="1112">
        <f t="shared" si="8825"/>
        <v>0</v>
      </c>
      <c r="AKC131" s="1112">
        <f t="shared" si="8825"/>
        <v>0</v>
      </c>
      <c r="AKD131" s="1112">
        <f t="shared" si="8825"/>
        <v>0</v>
      </c>
      <c r="AKE131" s="1112">
        <f t="shared" si="8825"/>
        <v>0</v>
      </c>
      <c r="AKF131" s="1112">
        <f t="shared" si="8825"/>
        <v>0</v>
      </c>
      <c r="AKG131" s="1112">
        <f t="shared" si="8825"/>
        <v>0</v>
      </c>
      <c r="AKH131" s="1112">
        <f t="shared" si="8825"/>
        <v>0</v>
      </c>
      <c r="AKI131" s="1112">
        <f t="shared" si="8825"/>
        <v>0</v>
      </c>
      <c r="AKJ131" s="1112">
        <f t="shared" si="8825"/>
        <v>0</v>
      </c>
      <c r="AKK131" s="1112">
        <f t="shared" si="8825"/>
        <v>0</v>
      </c>
      <c r="AKL131" s="1112">
        <f t="shared" si="8825"/>
        <v>0</v>
      </c>
      <c r="AKM131" s="1113">
        <f t="shared" si="8825"/>
        <v>0</v>
      </c>
      <c r="AKO131" s="1120">
        <f t="shared" ref="AKO131:ALB131" si="8826">SUM(AKO132:AKO137)</f>
        <v>0</v>
      </c>
      <c r="AKP131" s="1112">
        <f t="shared" si="8826"/>
        <v>0</v>
      </c>
      <c r="AKQ131" s="1112">
        <f t="shared" si="8826"/>
        <v>0</v>
      </c>
      <c r="AKR131" s="1112">
        <f t="shared" si="8826"/>
        <v>0</v>
      </c>
      <c r="AKS131" s="1112">
        <f t="shared" si="8826"/>
        <v>0</v>
      </c>
      <c r="AKT131" s="1112">
        <f t="shared" si="8826"/>
        <v>0</v>
      </c>
      <c r="AKU131" s="1112">
        <f t="shared" si="8826"/>
        <v>0</v>
      </c>
      <c r="AKV131" s="1112">
        <f t="shared" si="8826"/>
        <v>0</v>
      </c>
      <c r="AKW131" s="1112">
        <f t="shared" si="8826"/>
        <v>0</v>
      </c>
      <c r="AKX131" s="1112">
        <f t="shared" si="8826"/>
        <v>0</v>
      </c>
      <c r="AKY131" s="1112">
        <f t="shared" si="8826"/>
        <v>0</v>
      </c>
      <c r="AKZ131" s="1112">
        <f t="shared" si="8826"/>
        <v>0</v>
      </c>
      <c r="ALA131" s="1112">
        <f t="shared" si="8826"/>
        <v>0</v>
      </c>
      <c r="ALB131" s="1113">
        <f t="shared" si="8826"/>
        <v>0</v>
      </c>
      <c r="ALD131" s="1120">
        <f t="shared" ref="ALD131:ALQ131" si="8827">SUM(ALD132:ALD137)</f>
        <v>0</v>
      </c>
      <c r="ALE131" s="1112">
        <f t="shared" si="8827"/>
        <v>0</v>
      </c>
      <c r="ALF131" s="1112">
        <f t="shared" si="8827"/>
        <v>0</v>
      </c>
      <c r="ALG131" s="1112">
        <f t="shared" si="8827"/>
        <v>0</v>
      </c>
      <c r="ALH131" s="1112">
        <f t="shared" si="8827"/>
        <v>0</v>
      </c>
      <c r="ALI131" s="1112">
        <f t="shared" si="8827"/>
        <v>0</v>
      </c>
      <c r="ALJ131" s="1112">
        <f t="shared" si="8827"/>
        <v>0</v>
      </c>
      <c r="ALK131" s="1112">
        <f t="shared" si="8827"/>
        <v>0</v>
      </c>
      <c r="ALL131" s="1112">
        <f t="shared" si="8827"/>
        <v>0</v>
      </c>
      <c r="ALM131" s="1112">
        <f t="shared" si="8827"/>
        <v>0</v>
      </c>
      <c r="ALN131" s="1112">
        <f t="shared" si="8827"/>
        <v>0</v>
      </c>
      <c r="ALO131" s="1112">
        <f t="shared" si="8827"/>
        <v>0</v>
      </c>
      <c r="ALP131" s="1112">
        <f t="shared" si="8827"/>
        <v>0</v>
      </c>
      <c r="ALQ131" s="1113">
        <f t="shared" si="8827"/>
        <v>0</v>
      </c>
      <c r="ALS131" s="1120">
        <f t="shared" ref="ALS131:AMF131" si="8828">SUM(ALS132:ALS137)</f>
        <v>0</v>
      </c>
      <c r="ALT131" s="1112">
        <f t="shared" si="8828"/>
        <v>0</v>
      </c>
      <c r="ALU131" s="1112">
        <f t="shared" si="8828"/>
        <v>0</v>
      </c>
      <c r="ALV131" s="1112">
        <f t="shared" si="8828"/>
        <v>0</v>
      </c>
      <c r="ALW131" s="1112">
        <f t="shared" si="8828"/>
        <v>0</v>
      </c>
      <c r="ALX131" s="1112">
        <f t="shared" si="8828"/>
        <v>0</v>
      </c>
      <c r="ALY131" s="1112">
        <f t="shared" si="8828"/>
        <v>0</v>
      </c>
      <c r="ALZ131" s="1112">
        <f t="shared" si="8828"/>
        <v>0</v>
      </c>
      <c r="AMA131" s="1112">
        <f t="shared" si="8828"/>
        <v>0</v>
      </c>
      <c r="AMB131" s="1112">
        <f t="shared" si="8828"/>
        <v>0</v>
      </c>
      <c r="AMC131" s="1112">
        <f t="shared" si="8828"/>
        <v>0</v>
      </c>
      <c r="AMD131" s="1112">
        <f t="shared" si="8828"/>
        <v>0</v>
      </c>
      <c r="AME131" s="1112">
        <f t="shared" si="8828"/>
        <v>0</v>
      </c>
      <c r="AMF131" s="1113">
        <f t="shared" si="8828"/>
        <v>0</v>
      </c>
      <c r="AMH131" s="1120">
        <f t="shared" ref="AMH131:AMU131" si="8829">SUM(AMH132:AMH137)</f>
        <v>0</v>
      </c>
      <c r="AMI131" s="1112">
        <f t="shared" si="8829"/>
        <v>0</v>
      </c>
      <c r="AMJ131" s="1112">
        <f t="shared" si="8829"/>
        <v>0</v>
      </c>
      <c r="AMK131" s="1112">
        <f t="shared" si="8829"/>
        <v>0</v>
      </c>
      <c r="AML131" s="1112">
        <f t="shared" si="8829"/>
        <v>0</v>
      </c>
      <c r="AMM131" s="1112">
        <f t="shared" si="8829"/>
        <v>0</v>
      </c>
      <c r="AMN131" s="1112">
        <f t="shared" si="8829"/>
        <v>0</v>
      </c>
      <c r="AMO131" s="1112">
        <f t="shared" si="8829"/>
        <v>0</v>
      </c>
      <c r="AMP131" s="1112">
        <f t="shared" si="8829"/>
        <v>0</v>
      </c>
      <c r="AMQ131" s="1112">
        <f t="shared" si="8829"/>
        <v>0</v>
      </c>
      <c r="AMR131" s="1112">
        <f t="shared" si="8829"/>
        <v>0</v>
      </c>
      <c r="AMS131" s="1112">
        <f t="shared" si="8829"/>
        <v>0</v>
      </c>
      <c r="AMT131" s="1112">
        <f t="shared" si="8829"/>
        <v>0</v>
      </c>
      <c r="AMU131" s="1113">
        <f t="shared" si="8829"/>
        <v>0</v>
      </c>
      <c r="AMW131" s="1120">
        <f t="shared" ref="AMW131:ANJ131" si="8830">SUM(AMW132:AMW137)</f>
        <v>0</v>
      </c>
      <c r="AMX131" s="1112">
        <f t="shared" si="8830"/>
        <v>0</v>
      </c>
      <c r="AMY131" s="1112">
        <f t="shared" si="8830"/>
        <v>0</v>
      </c>
      <c r="AMZ131" s="1112">
        <f t="shared" si="8830"/>
        <v>0</v>
      </c>
      <c r="ANA131" s="1112">
        <f t="shared" si="8830"/>
        <v>0</v>
      </c>
      <c r="ANB131" s="1112">
        <f t="shared" si="8830"/>
        <v>0</v>
      </c>
      <c r="ANC131" s="1112">
        <f t="shared" si="8830"/>
        <v>0</v>
      </c>
      <c r="AND131" s="1112">
        <f t="shared" si="8830"/>
        <v>0</v>
      </c>
      <c r="ANE131" s="1112">
        <f t="shared" si="8830"/>
        <v>0</v>
      </c>
      <c r="ANF131" s="1112">
        <f t="shared" si="8830"/>
        <v>0</v>
      </c>
      <c r="ANG131" s="1112">
        <f t="shared" si="8830"/>
        <v>0</v>
      </c>
      <c r="ANH131" s="1112">
        <f t="shared" si="8830"/>
        <v>0</v>
      </c>
      <c r="ANI131" s="1112">
        <f t="shared" si="8830"/>
        <v>0</v>
      </c>
      <c r="ANJ131" s="1113">
        <f t="shared" si="8830"/>
        <v>0</v>
      </c>
      <c r="ANL131" s="1120">
        <f t="shared" ref="ANL131:ANY131" si="8831">SUM(ANL132:ANL137)</f>
        <v>0</v>
      </c>
      <c r="ANM131" s="1112">
        <f t="shared" si="8831"/>
        <v>0</v>
      </c>
      <c r="ANN131" s="1112">
        <f t="shared" si="8831"/>
        <v>0</v>
      </c>
      <c r="ANO131" s="1112">
        <f t="shared" si="8831"/>
        <v>0</v>
      </c>
      <c r="ANP131" s="1112">
        <f t="shared" si="8831"/>
        <v>0</v>
      </c>
      <c r="ANQ131" s="1112">
        <f t="shared" si="8831"/>
        <v>0</v>
      </c>
      <c r="ANR131" s="1112">
        <f t="shared" si="8831"/>
        <v>0</v>
      </c>
      <c r="ANS131" s="1112">
        <f t="shared" si="8831"/>
        <v>0</v>
      </c>
      <c r="ANT131" s="1112">
        <f t="shared" si="8831"/>
        <v>0</v>
      </c>
      <c r="ANU131" s="1112">
        <f t="shared" si="8831"/>
        <v>0</v>
      </c>
      <c r="ANV131" s="1112">
        <f t="shared" si="8831"/>
        <v>0</v>
      </c>
      <c r="ANW131" s="1112">
        <f t="shared" si="8831"/>
        <v>0</v>
      </c>
      <c r="ANX131" s="1112">
        <f t="shared" si="8831"/>
        <v>0</v>
      </c>
      <c r="ANY131" s="1113">
        <f t="shared" si="8831"/>
        <v>0</v>
      </c>
      <c r="AOA131" s="1120">
        <f t="shared" ref="AOA131:AON131" si="8832">SUM(AOA132:AOA137)</f>
        <v>0</v>
      </c>
      <c r="AOB131" s="1112">
        <f t="shared" si="8832"/>
        <v>0</v>
      </c>
      <c r="AOC131" s="1112">
        <f t="shared" si="8832"/>
        <v>0</v>
      </c>
      <c r="AOD131" s="1112">
        <f t="shared" si="8832"/>
        <v>0</v>
      </c>
      <c r="AOE131" s="1112">
        <f t="shared" si="8832"/>
        <v>0</v>
      </c>
      <c r="AOF131" s="1112">
        <f t="shared" si="8832"/>
        <v>0</v>
      </c>
      <c r="AOG131" s="1112">
        <f t="shared" si="8832"/>
        <v>0</v>
      </c>
      <c r="AOH131" s="1112">
        <f t="shared" si="8832"/>
        <v>0</v>
      </c>
      <c r="AOI131" s="1112">
        <f t="shared" si="8832"/>
        <v>0</v>
      </c>
      <c r="AOJ131" s="1112">
        <f t="shared" si="8832"/>
        <v>0</v>
      </c>
      <c r="AOK131" s="1112">
        <f t="shared" si="8832"/>
        <v>0</v>
      </c>
      <c r="AOL131" s="1112">
        <f t="shared" si="8832"/>
        <v>0</v>
      </c>
      <c r="AOM131" s="1112">
        <f t="shared" si="8832"/>
        <v>0</v>
      </c>
      <c r="AON131" s="1113">
        <f t="shared" si="8832"/>
        <v>0</v>
      </c>
      <c r="AOP131" s="1120">
        <f t="shared" ref="AOP131:APC131" si="8833">SUM(AOP132:AOP137)</f>
        <v>0</v>
      </c>
      <c r="AOQ131" s="1112">
        <f t="shared" si="8833"/>
        <v>0</v>
      </c>
      <c r="AOR131" s="1112">
        <f t="shared" si="8833"/>
        <v>0</v>
      </c>
      <c r="AOS131" s="1112">
        <f t="shared" si="8833"/>
        <v>0</v>
      </c>
      <c r="AOT131" s="1112">
        <f t="shared" si="8833"/>
        <v>0</v>
      </c>
      <c r="AOU131" s="1112">
        <f t="shared" si="8833"/>
        <v>0</v>
      </c>
      <c r="AOV131" s="1112">
        <f t="shared" si="8833"/>
        <v>0</v>
      </c>
      <c r="AOW131" s="1112">
        <f t="shared" si="8833"/>
        <v>0</v>
      </c>
      <c r="AOX131" s="1112">
        <f t="shared" si="8833"/>
        <v>0</v>
      </c>
      <c r="AOY131" s="1112">
        <f t="shared" si="8833"/>
        <v>0</v>
      </c>
      <c r="AOZ131" s="1112">
        <f t="shared" si="8833"/>
        <v>0</v>
      </c>
      <c r="APA131" s="1112">
        <f t="shared" si="8833"/>
        <v>0</v>
      </c>
      <c r="APB131" s="1112">
        <f t="shared" si="8833"/>
        <v>0</v>
      </c>
      <c r="APC131" s="1113">
        <f t="shared" si="8833"/>
        <v>0</v>
      </c>
      <c r="APE131" s="1120">
        <f t="shared" ref="APE131:APR131" si="8834">SUM(APE132:APE137)</f>
        <v>0</v>
      </c>
      <c r="APF131" s="1112">
        <f t="shared" si="8834"/>
        <v>0</v>
      </c>
      <c r="APG131" s="1112">
        <f t="shared" si="8834"/>
        <v>0</v>
      </c>
      <c r="APH131" s="1112">
        <f t="shared" si="8834"/>
        <v>0</v>
      </c>
      <c r="API131" s="1112">
        <f t="shared" si="8834"/>
        <v>0</v>
      </c>
      <c r="APJ131" s="1112">
        <f t="shared" si="8834"/>
        <v>0</v>
      </c>
      <c r="APK131" s="1112">
        <f t="shared" si="8834"/>
        <v>0</v>
      </c>
      <c r="APL131" s="1112">
        <f t="shared" si="8834"/>
        <v>0</v>
      </c>
      <c r="APM131" s="1112">
        <f t="shared" si="8834"/>
        <v>0</v>
      </c>
      <c r="APN131" s="1112">
        <f t="shared" si="8834"/>
        <v>0</v>
      </c>
      <c r="APO131" s="1112">
        <f t="shared" si="8834"/>
        <v>0</v>
      </c>
      <c r="APP131" s="1112">
        <f t="shared" si="8834"/>
        <v>0</v>
      </c>
      <c r="APQ131" s="1112">
        <f t="shared" si="8834"/>
        <v>0</v>
      </c>
      <c r="APR131" s="1113">
        <f t="shared" si="8834"/>
        <v>0</v>
      </c>
      <c r="APT131" s="1120">
        <f t="shared" ref="APT131:AQG131" si="8835">SUM(APT132:APT137)</f>
        <v>0</v>
      </c>
      <c r="APU131" s="1112">
        <f t="shared" si="8835"/>
        <v>0</v>
      </c>
      <c r="APV131" s="1112">
        <f t="shared" si="8835"/>
        <v>0</v>
      </c>
      <c r="APW131" s="1112">
        <f t="shared" si="8835"/>
        <v>0</v>
      </c>
      <c r="APX131" s="1112">
        <f t="shared" si="8835"/>
        <v>0</v>
      </c>
      <c r="APY131" s="1112">
        <f t="shared" si="8835"/>
        <v>0</v>
      </c>
      <c r="APZ131" s="1112">
        <f t="shared" si="8835"/>
        <v>0</v>
      </c>
      <c r="AQA131" s="1112">
        <f t="shared" si="8835"/>
        <v>0</v>
      </c>
      <c r="AQB131" s="1112">
        <f t="shared" si="8835"/>
        <v>0</v>
      </c>
      <c r="AQC131" s="1112">
        <f t="shared" si="8835"/>
        <v>0</v>
      </c>
      <c r="AQD131" s="1112">
        <f t="shared" si="8835"/>
        <v>0</v>
      </c>
      <c r="AQE131" s="1112">
        <f t="shared" si="8835"/>
        <v>0</v>
      </c>
      <c r="AQF131" s="1112">
        <f t="shared" si="8835"/>
        <v>0</v>
      </c>
      <c r="AQG131" s="1113">
        <f t="shared" si="8835"/>
        <v>0</v>
      </c>
      <c r="AQI131" s="1120">
        <f t="shared" ref="AQI131:AQV131" si="8836">SUM(AQI132:AQI137)</f>
        <v>0</v>
      </c>
      <c r="AQJ131" s="1112">
        <f t="shared" si="8836"/>
        <v>0</v>
      </c>
      <c r="AQK131" s="1112">
        <f t="shared" si="8836"/>
        <v>0</v>
      </c>
      <c r="AQL131" s="1112">
        <f t="shared" si="8836"/>
        <v>0</v>
      </c>
      <c r="AQM131" s="1112">
        <f t="shared" si="8836"/>
        <v>0</v>
      </c>
      <c r="AQN131" s="1112">
        <f t="shared" si="8836"/>
        <v>0</v>
      </c>
      <c r="AQO131" s="1112">
        <f t="shared" si="8836"/>
        <v>0</v>
      </c>
      <c r="AQP131" s="1112">
        <f t="shared" si="8836"/>
        <v>0</v>
      </c>
      <c r="AQQ131" s="1112">
        <f t="shared" si="8836"/>
        <v>0</v>
      </c>
      <c r="AQR131" s="1112">
        <f t="shared" si="8836"/>
        <v>0</v>
      </c>
      <c r="AQS131" s="1112">
        <f t="shared" si="8836"/>
        <v>0</v>
      </c>
      <c r="AQT131" s="1112">
        <f t="shared" si="8836"/>
        <v>0</v>
      </c>
      <c r="AQU131" s="1112">
        <f t="shared" si="8836"/>
        <v>0</v>
      </c>
      <c r="AQV131" s="1113">
        <f t="shared" si="8836"/>
        <v>0</v>
      </c>
      <c r="AQX131" s="1120">
        <f t="shared" ref="AQX131:ARK131" si="8837">SUM(AQX132:AQX137)</f>
        <v>0</v>
      </c>
      <c r="AQY131" s="1112">
        <f t="shared" si="8837"/>
        <v>0</v>
      </c>
      <c r="AQZ131" s="1112">
        <f t="shared" si="8837"/>
        <v>0</v>
      </c>
      <c r="ARA131" s="1112">
        <f t="shared" si="8837"/>
        <v>0</v>
      </c>
      <c r="ARB131" s="1112">
        <f t="shared" si="8837"/>
        <v>0</v>
      </c>
      <c r="ARC131" s="1112">
        <f t="shared" si="8837"/>
        <v>0</v>
      </c>
      <c r="ARD131" s="1112">
        <f t="shared" si="8837"/>
        <v>0</v>
      </c>
      <c r="ARE131" s="1112">
        <f t="shared" si="8837"/>
        <v>0</v>
      </c>
      <c r="ARF131" s="1112">
        <f t="shared" si="8837"/>
        <v>0</v>
      </c>
      <c r="ARG131" s="1112">
        <f t="shared" si="8837"/>
        <v>0</v>
      </c>
      <c r="ARH131" s="1112">
        <f t="shared" si="8837"/>
        <v>0</v>
      </c>
      <c r="ARI131" s="1112">
        <f t="shared" si="8837"/>
        <v>0</v>
      </c>
      <c r="ARJ131" s="1112">
        <f t="shared" si="8837"/>
        <v>0</v>
      </c>
      <c r="ARK131" s="1113">
        <f t="shared" si="8837"/>
        <v>0</v>
      </c>
      <c r="ARM131" s="1120">
        <f t="shared" ref="ARM131:ARZ131" si="8838">SUM(ARM132:ARM137)</f>
        <v>0</v>
      </c>
      <c r="ARN131" s="1112">
        <f t="shared" si="8838"/>
        <v>0</v>
      </c>
      <c r="ARO131" s="1112">
        <f t="shared" si="8838"/>
        <v>0</v>
      </c>
      <c r="ARP131" s="1112">
        <f t="shared" si="8838"/>
        <v>0</v>
      </c>
      <c r="ARQ131" s="1112">
        <f t="shared" si="8838"/>
        <v>0</v>
      </c>
      <c r="ARR131" s="1112">
        <f t="shared" si="8838"/>
        <v>0</v>
      </c>
      <c r="ARS131" s="1112">
        <f t="shared" si="8838"/>
        <v>0</v>
      </c>
      <c r="ART131" s="1112">
        <f t="shared" si="8838"/>
        <v>0</v>
      </c>
      <c r="ARU131" s="1112">
        <f t="shared" si="8838"/>
        <v>0</v>
      </c>
      <c r="ARV131" s="1112">
        <f t="shared" si="8838"/>
        <v>0</v>
      </c>
      <c r="ARW131" s="1112">
        <f t="shared" si="8838"/>
        <v>0</v>
      </c>
      <c r="ARX131" s="1112">
        <f t="shared" si="8838"/>
        <v>0</v>
      </c>
      <c r="ARY131" s="1112">
        <f t="shared" si="8838"/>
        <v>0</v>
      </c>
      <c r="ARZ131" s="1113">
        <f t="shared" si="8838"/>
        <v>0</v>
      </c>
      <c r="ASB131" s="1120">
        <f t="shared" ref="ASB131:ASO131" si="8839">SUM(ASB132:ASB137)</f>
        <v>0</v>
      </c>
      <c r="ASC131" s="1112">
        <f t="shared" si="8839"/>
        <v>0</v>
      </c>
      <c r="ASD131" s="1112">
        <f t="shared" si="8839"/>
        <v>0</v>
      </c>
      <c r="ASE131" s="1112">
        <f t="shared" si="8839"/>
        <v>0</v>
      </c>
      <c r="ASF131" s="1112">
        <f t="shared" si="8839"/>
        <v>0</v>
      </c>
      <c r="ASG131" s="1112">
        <f t="shared" si="8839"/>
        <v>0</v>
      </c>
      <c r="ASH131" s="1112">
        <f t="shared" si="8839"/>
        <v>0</v>
      </c>
      <c r="ASI131" s="1112">
        <f t="shared" si="8839"/>
        <v>0</v>
      </c>
      <c r="ASJ131" s="1112">
        <f t="shared" si="8839"/>
        <v>0</v>
      </c>
      <c r="ASK131" s="1112">
        <f t="shared" si="8839"/>
        <v>0</v>
      </c>
      <c r="ASL131" s="1112">
        <f t="shared" si="8839"/>
        <v>0</v>
      </c>
      <c r="ASM131" s="1112">
        <f t="shared" si="8839"/>
        <v>0</v>
      </c>
      <c r="ASN131" s="1112">
        <f t="shared" si="8839"/>
        <v>0</v>
      </c>
      <c r="ASO131" s="1113">
        <f t="shared" si="8839"/>
        <v>0</v>
      </c>
      <c r="ASQ131" s="1120">
        <f t="shared" ref="ASQ131:ATD131" si="8840">SUM(ASQ132:ASQ137)</f>
        <v>0</v>
      </c>
      <c r="ASR131" s="1112">
        <f t="shared" si="8840"/>
        <v>0</v>
      </c>
      <c r="ASS131" s="1112">
        <f t="shared" si="8840"/>
        <v>0</v>
      </c>
      <c r="AST131" s="1112">
        <f t="shared" si="8840"/>
        <v>0</v>
      </c>
      <c r="ASU131" s="1112">
        <f t="shared" si="8840"/>
        <v>0</v>
      </c>
      <c r="ASV131" s="1112">
        <f t="shared" si="8840"/>
        <v>0</v>
      </c>
      <c r="ASW131" s="1112">
        <f t="shared" si="8840"/>
        <v>0</v>
      </c>
      <c r="ASX131" s="1112">
        <f t="shared" si="8840"/>
        <v>0</v>
      </c>
      <c r="ASY131" s="1112">
        <f t="shared" si="8840"/>
        <v>0</v>
      </c>
      <c r="ASZ131" s="1112">
        <f t="shared" si="8840"/>
        <v>0</v>
      </c>
      <c r="ATA131" s="1112">
        <f t="shared" si="8840"/>
        <v>0</v>
      </c>
      <c r="ATB131" s="1112">
        <f t="shared" si="8840"/>
        <v>0</v>
      </c>
      <c r="ATC131" s="1112">
        <f t="shared" si="8840"/>
        <v>0</v>
      </c>
      <c r="ATD131" s="1113">
        <f t="shared" si="8840"/>
        <v>0</v>
      </c>
      <c r="ATF131" s="1120">
        <f t="shared" ref="ATF131:ATS131" si="8841">SUM(ATF132:ATF137)</f>
        <v>0</v>
      </c>
      <c r="ATG131" s="1112">
        <f t="shared" si="8841"/>
        <v>0</v>
      </c>
      <c r="ATH131" s="1112">
        <f t="shared" si="8841"/>
        <v>0</v>
      </c>
      <c r="ATI131" s="1112">
        <f t="shared" si="8841"/>
        <v>0</v>
      </c>
      <c r="ATJ131" s="1112">
        <f t="shared" si="8841"/>
        <v>0</v>
      </c>
      <c r="ATK131" s="1112">
        <f t="shared" si="8841"/>
        <v>0</v>
      </c>
      <c r="ATL131" s="1112">
        <f t="shared" si="8841"/>
        <v>0</v>
      </c>
      <c r="ATM131" s="1112">
        <f t="shared" si="8841"/>
        <v>0</v>
      </c>
      <c r="ATN131" s="1112">
        <f t="shared" si="8841"/>
        <v>0</v>
      </c>
      <c r="ATO131" s="1112">
        <f t="shared" si="8841"/>
        <v>0</v>
      </c>
      <c r="ATP131" s="1112">
        <f t="shared" si="8841"/>
        <v>0</v>
      </c>
      <c r="ATQ131" s="1112">
        <f t="shared" si="8841"/>
        <v>0</v>
      </c>
      <c r="ATR131" s="1112">
        <f t="shared" si="8841"/>
        <v>0</v>
      </c>
      <c r="ATS131" s="1113">
        <f t="shared" si="8841"/>
        <v>0</v>
      </c>
      <c r="ATU131" s="1120">
        <f t="shared" ref="ATU131:AUH131" si="8842">SUM(ATU132:ATU137)</f>
        <v>0</v>
      </c>
      <c r="ATV131" s="1112">
        <f t="shared" si="8842"/>
        <v>0</v>
      </c>
      <c r="ATW131" s="1112">
        <f t="shared" si="8842"/>
        <v>0</v>
      </c>
      <c r="ATX131" s="1112">
        <f t="shared" si="8842"/>
        <v>0</v>
      </c>
      <c r="ATY131" s="1112">
        <f t="shared" si="8842"/>
        <v>0</v>
      </c>
      <c r="ATZ131" s="1112">
        <f t="shared" si="8842"/>
        <v>0</v>
      </c>
      <c r="AUA131" s="1112">
        <f t="shared" si="8842"/>
        <v>0</v>
      </c>
      <c r="AUB131" s="1112">
        <f t="shared" si="8842"/>
        <v>0</v>
      </c>
      <c r="AUC131" s="1112">
        <f t="shared" si="8842"/>
        <v>0</v>
      </c>
      <c r="AUD131" s="1112">
        <f t="shared" si="8842"/>
        <v>0</v>
      </c>
      <c r="AUE131" s="1112">
        <f t="shared" si="8842"/>
        <v>0</v>
      </c>
      <c r="AUF131" s="1112">
        <f t="shared" si="8842"/>
        <v>0</v>
      </c>
      <c r="AUG131" s="1112">
        <f t="shared" si="8842"/>
        <v>0</v>
      </c>
      <c r="AUH131" s="1113">
        <f t="shared" si="8842"/>
        <v>0</v>
      </c>
      <c r="AUJ131" s="1120">
        <f t="shared" ref="AUJ131:AUW131" si="8843">SUM(AUJ132:AUJ137)</f>
        <v>0</v>
      </c>
      <c r="AUK131" s="1112">
        <f t="shared" si="8843"/>
        <v>0</v>
      </c>
      <c r="AUL131" s="1112">
        <f t="shared" si="8843"/>
        <v>0</v>
      </c>
      <c r="AUM131" s="1112">
        <f t="shared" si="8843"/>
        <v>0</v>
      </c>
      <c r="AUN131" s="1112">
        <f t="shared" si="8843"/>
        <v>0</v>
      </c>
      <c r="AUO131" s="1112">
        <f t="shared" si="8843"/>
        <v>0</v>
      </c>
      <c r="AUP131" s="1112">
        <f t="shared" si="8843"/>
        <v>0</v>
      </c>
      <c r="AUQ131" s="1112">
        <f t="shared" si="8843"/>
        <v>0</v>
      </c>
      <c r="AUR131" s="1112">
        <f t="shared" si="8843"/>
        <v>0</v>
      </c>
      <c r="AUS131" s="1112">
        <f t="shared" si="8843"/>
        <v>0</v>
      </c>
      <c r="AUT131" s="1112">
        <f t="shared" si="8843"/>
        <v>0</v>
      </c>
      <c r="AUU131" s="1112">
        <f t="shared" si="8843"/>
        <v>0</v>
      </c>
      <c r="AUV131" s="1112">
        <f t="shared" si="8843"/>
        <v>0</v>
      </c>
      <c r="AUW131" s="1113">
        <f t="shared" si="8843"/>
        <v>0</v>
      </c>
      <c r="AUY131" s="1120">
        <f t="shared" ref="AUY131:AVL131" si="8844">SUM(AUY132:AUY137)</f>
        <v>0</v>
      </c>
      <c r="AUZ131" s="1112">
        <f t="shared" si="8844"/>
        <v>0</v>
      </c>
      <c r="AVA131" s="1112">
        <f t="shared" si="8844"/>
        <v>0</v>
      </c>
      <c r="AVB131" s="1112">
        <f t="shared" si="8844"/>
        <v>0</v>
      </c>
      <c r="AVC131" s="1112">
        <f t="shared" si="8844"/>
        <v>0</v>
      </c>
      <c r="AVD131" s="1112">
        <f t="shared" si="8844"/>
        <v>0</v>
      </c>
      <c r="AVE131" s="1112">
        <f t="shared" si="8844"/>
        <v>0</v>
      </c>
      <c r="AVF131" s="1112">
        <f t="shared" si="8844"/>
        <v>0</v>
      </c>
      <c r="AVG131" s="1112">
        <f t="shared" si="8844"/>
        <v>0</v>
      </c>
      <c r="AVH131" s="1112">
        <f t="shared" si="8844"/>
        <v>0</v>
      </c>
      <c r="AVI131" s="1112">
        <f t="shared" si="8844"/>
        <v>0</v>
      </c>
      <c r="AVJ131" s="1112">
        <f t="shared" si="8844"/>
        <v>0</v>
      </c>
      <c r="AVK131" s="1112">
        <f t="shared" si="8844"/>
        <v>0</v>
      </c>
      <c r="AVL131" s="1113">
        <f t="shared" si="8844"/>
        <v>0</v>
      </c>
      <c r="AVN131" s="1120">
        <f t="shared" ref="AVN131:AWA131" si="8845">SUM(AVN132:AVN137)</f>
        <v>0</v>
      </c>
      <c r="AVO131" s="1112">
        <f t="shared" si="8845"/>
        <v>0</v>
      </c>
      <c r="AVP131" s="1112">
        <f t="shared" si="8845"/>
        <v>0</v>
      </c>
      <c r="AVQ131" s="1112">
        <f t="shared" si="8845"/>
        <v>0</v>
      </c>
      <c r="AVR131" s="1112">
        <f t="shared" si="8845"/>
        <v>0</v>
      </c>
      <c r="AVS131" s="1112">
        <f t="shared" si="8845"/>
        <v>0</v>
      </c>
      <c r="AVT131" s="1112">
        <f t="shared" si="8845"/>
        <v>0</v>
      </c>
      <c r="AVU131" s="1112">
        <f t="shared" si="8845"/>
        <v>0</v>
      </c>
      <c r="AVV131" s="1112">
        <f t="shared" si="8845"/>
        <v>0</v>
      </c>
      <c r="AVW131" s="1112">
        <f t="shared" si="8845"/>
        <v>0</v>
      </c>
      <c r="AVX131" s="1112">
        <f t="shared" si="8845"/>
        <v>0</v>
      </c>
      <c r="AVY131" s="1112">
        <f t="shared" si="8845"/>
        <v>0</v>
      </c>
      <c r="AVZ131" s="1112">
        <f t="shared" si="8845"/>
        <v>0</v>
      </c>
      <c r="AWA131" s="1113">
        <f t="shared" si="8845"/>
        <v>0</v>
      </c>
      <c r="AWC131" s="1120">
        <f t="shared" ref="AWC131:AWP131" si="8846">SUM(AWC132:AWC137)</f>
        <v>0</v>
      </c>
      <c r="AWD131" s="1112">
        <f t="shared" si="8846"/>
        <v>0</v>
      </c>
      <c r="AWE131" s="1112">
        <f t="shared" si="8846"/>
        <v>0</v>
      </c>
      <c r="AWF131" s="1112">
        <f t="shared" si="8846"/>
        <v>0</v>
      </c>
      <c r="AWG131" s="1112">
        <f t="shared" si="8846"/>
        <v>0</v>
      </c>
      <c r="AWH131" s="1112">
        <f t="shared" si="8846"/>
        <v>0</v>
      </c>
      <c r="AWI131" s="1112">
        <f t="shared" si="8846"/>
        <v>0</v>
      </c>
      <c r="AWJ131" s="1112">
        <f t="shared" si="8846"/>
        <v>0</v>
      </c>
      <c r="AWK131" s="1112">
        <f t="shared" si="8846"/>
        <v>0</v>
      </c>
      <c r="AWL131" s="1112">
        <f t="shared" si="8846"/>
        <v>0</v>
      </c>
      <c r="AWM131" s="1112">
        <f t="shared" si="8846"/>
        <v>0</v>
      </c>
      <c r="AWN131" s="1112">
        <f t="shared" si="8846"/>
        <v>0</v>
      </c>
      <c r="AWO131" s="1112">
        <f t="shared" si="8846"/>
        <v>0</v>
      </c>
      <c r="AWP131" s="1113">
        <f t="shared" si="8846"/>
        <v>0</v>
      </c>
      <c r="AWR131" s="1120">
        <f t="shared" ref="AWR131:AXE131" si="8847">SUM(AWR132:AWR137)</f>
        <v>0</v>
      </c>
      <c r="AWS131" s="1112">
        <f t="shared" si="8847"/>
        <v>0</v>
      </c>
      <c r="AWT131" s="1112">
        <f t="shared" si="8847"/>
        <v>0</v>
      </c>
      <c r="AWU131" s="1112">
        <f t="shared" si="8847"/>
        <v>0</v>
      </c>
      <c r="AWV131" s="1112">
        <f t="shared" si="8847"/>
        <v>0</v>
      </c>
      <c r="AWW131" s="1112">
        <f t="shared" si="8847"/>
        <v>0</v>
      </c>
      <c r="AWX131" s="1112">
        <f t="shared" si="8847"/>
        <v>0</v>
      </c>
      <c r="AWY131" s="1112">
        <f t="shared" si="8847"/>
        <v>0</v>
      </c>
      <c r="AWZ131" s="1112">
        <f t="shared" si="8847"/>
        <v>0</v>
      </c>
      <c r="AXA131" s="1112">
        <f t="shared" si="8847"/>
        <v>0</v>
      </c>
      <c r="AXB131" s="1112">
        <f t="shared" si="8847"/>
        <v>0</v>
      </c>
      <c r="AXC131" s="1112">
        <f t="shared" si="8847"/>
        <v>0</v>
      </c>
      <c r="AXD131" s="1112">
        <f t="shared" si="8847"/>
        <v>0</v>
      </c>
      <c r="AXE131" s="1113">
        <f t="shared" si="8847"/>
        <v>0</v>
      </c>
      <c r="AXG131" s="1120">
        <f t="shared" ref="AXG131:AXT131" si="8848">SUM(AXG132:AXG137)</f>
        <v>0</v>
      </c>
      <c r="AXH131" s="1112">
        <f t="shared" si="8848"/>
        <v>0</v>
      </c>
      <c r="AXI131" s="1112">
        <f t="shared" si="8848"/>
        <v>0</v>
      </c>
      <c r="AXJ131" s="1112">
        <f t="shared" si="8848"/>
        <v>0</v>
      </c>
      <c r="AXK131" s="1112">
        <f t="shared" si="8848"/>
        <v>0</v>
      </c>
      <c r="AXL131" s="1112">
        <f t="shared" si="8848"/>
        <v>0</v>
      </c>
      <c r="AXM131" s="1112">
        <f t="shared" si="8848"/>
        <v>0</v>
      </c>
      <c r="AXN131" s="1112">
        <f t="shared" si="8848"/>
        <v>0</v>
      </c>
      <c r="AXO131" s="1112">
        <f t="shared" si="8848"/>
        <v>0</v>
      </c>
      <c r="AXP131" s="1112">
        <f t="shared" si="8848"/>
        <v>0</v>
      </c>
      <c r="AXQ131" s="1112">
        <f t="shared" si="8848"/>
        <v>0</v>
      </c>
      <c r="AXR131" s="1112">
        <f t="shared" si="8848"/>
        <v>0</v>
      </c>
      <c r="AXS131" s="1112">
        <f t="shared" si="8848"/>
        <v>0</v>
      </c>
      <c r="AXT131" s="1113">
        <f t="shared" si="8848"/>
        <v>0</v>
      </c>
      <c r="AXV131" s="1120">
        <f t="shared" ref="AXV131:AYI131" si="8849">SUM(AXV132:AXV137)</f>
        <v>0</v>
      </c>
      <c r="AXW131" s="1112">
        <f t="shared" si="8849"/>
        <v>0</v>
      </c>
      <c r="AXX131" s="1112">
        <f t="shared" si="8849"/>
        <v>0</v>
      </c>
      <c r="AXY131" s="1112">
        <f t="shared" si="8849"/>
        <v>0</v>
      </c>
      <c r="AXZ131" s="1112">
        <f t="shared" si="8849"/>
        <v>0</v>
      </c>
      <c r="AYA131" s="1112">
        <f t="shared" si="8849"/>
        <v>0</v>
      </c>
      <c r="AYB131" s="1112">
        <f t="shared" si="8849"/>
        <v>0</v>
      </c>
      <c r="AYC131" s="1112">
        <f t="shared" si="8849"/>
        <v>0</v>
      </c>
      <c r="AYD131" s="1112">
        <f t="shared" si="8849"/>
        <v>0</v>
      </c>
      <c r="AYE131" s="1112">
        <f t="shared" si="8849"/>
        <v>0</v>
      </c>
      <c r="AYF131" s="1112">
        <f t="shared" si="8849"/>
        <v>0</v>
      </c>
      <c r="AYG131" s="1112">
        <f t="shared" si="8849"/>
        <v>0</v>
      </c>
      <c r="AYH131" s="1112">
        <f t="shared" si="8849"/>
        <v>0</v>
      </c>
      <c r="AYI131" s="1113">
        <f t="shared" si="8849"/>
        <v>0</v>
      </c>
      <c r="AYK131" s="1120">
        <f t="shared" ref="AYK131:AYX131" si="8850">SUM(AYK132:AYK137)</f>
        <v>0</v>
      </c>
      <c r="AYL131" s="1112">
        <f t="shared" si="8850"/>
        <v>0</v>
      </c>
      <c r="AYM131" s="1112">
        <f t="shared" si="8850"/>
        <v>0</v>
      </c>
      <c r="AYN131" s="1112">
        <f t="shared" si="8850"/>
        <v>0</v>
      </c>
      <c r="AYO131" s="1112">
        <f t="shared" si="8850"/>
        <v>0</v>
      </c>
      <c r="AYP131" s="1112">
        <f t="shared" si="8850"/>
        <v>0</v>
      </c>
      <c r="AYQ131" s="1112">
        <f t="shared" si="8850"/>
        <v>0</v>
      </c>
      <c r="AYR131" s="1112">
        <f t="shared" si="8850"/>
        <v>0</v>
      </c>
      <c r="AYS131" s="1112">
        <f t="shared" si="8850"/>
        <v>0</v>
      </c>
      <c r="AYT131" s="1112">
        <f t="shared" si="8850"/>
        <v>0</v>
      </c>
      <c r="AYU131" s="1112">
        <f t="shared" si="8850"/>
        <v>0</v>
      </c>
      <c r="AYV131" s="1112">
        <f t="shared" si="8850"/>
        <v>0</v>
      </c>
      <c r="AYW131" s="1112">
        <f t="shared" si="8850"/>
        <v>0</v>
      </c>
      <c r="AYX131" s="1113">
        <f t="shared" si="8850"/>
        <v>0</v>
      </c>
      <c r="AYZ131" s="1120">
        <f t="shared" ref="AYZ131:AZM131" si="8851">SUM(AYZ132:AYZ137)</f>
        <v>0</v>
      </c>
      <c r="AZA131" s="1112">
        <f t="shared" si="8851"/>
        <v>0</v>
      </c>
      <c r="AZB131" s="1112">
        <f t="shared" si="8851"/>
        <v>0</v>
      </c>
      <c r="AZC131" s="1112">
        <f t="shared" si="8851"/>
        <v>0</v>
      </c>
      <c r="AZD131" s="1112">
        <f t="shared" si="8851"/>
        <v>0</v>
      </c>
      <c r="AZE131" s="1112">
        <f t="shared" si="8851"/>
        <v>0</v>
      </c>
      <c r="AZF131" s="1112">
        <f t="shared" si="8851"/>
        <v>0</v>
      </c>
      <c r="AZG131" s="1112">
        <f t="shared" si="8851"/>
        <v>0</v>
      </c>
      <c r="AZH131" s="1112">
        <f t="shared" si="8851"/>
        <v>0</v>
      </c>
      <c r="AZI131" s="1112">
        <f t="shared" si="8851"/>
        <v>0</v>
      </c>
      <c r="AZJ131" s="1112">
        <f t="shared" si="8851"/>
        <v>0</v>
      </c>
      <c r="AZK131" s="1112">
        <f t="shared" si="8851"/>
        <v>0</v>
      </c>
      <c r="AZL131" s="1112">
        <f t="shared" si="8851"/>
        <v>0</v>
      </c>
      <c r="AZM131" s="1113">
        <f t="shared" si="8851"/>
        <v>0</v>
      </c>
      <c r="AZO131" s="1120">
        <f t="shared" ref="AZO131:BAB131" si="8852">SUM(AZO132:AZO137)</f>
        <v>0</v>
      </c>
      <c r="AZP131" s="1112">
        <f t="shared" si="8852"/>
        <v>0</v>
      </c>
      <c r="AZQ131" s="1112">
        <f t="shared" si="8852"/>
        <v>0</v>
      </c>
      <c r="AZR131" s="1112">
        <f t="shared" si="8852"/>
        <v>0</v>
      </c>
      <c r="AZS131" s="1112">
        <f t="shared" si="8852"/>
        <v>0</v>
      </c>
      <c r="AZT131" s="1112">
        <f t="shared" si="8852"/>
        <v>0</v>
      </c>
      <c r="AZU131" s="1112">
        <f t="shared" si="8852"/>
        <v>0</v>
      </c>
      <c r="AZV131" s="1112">
        <f t="shared" si="8852"/>
        <v>0</v>
      </c>
      <c r="AZW131" s="1112">
        <f t="shared" si="8852"/>
        <v>0</v>
      </c>
      <c r="AZX131" s="1112">
        <f t="shared" si="8852"/>
        <v>0</v>
      </c>
      <c r="AZY131" s="1112">
        <f t="shared" si="8852"/>
        <v>0</v>
      </c>
      <c r="AZZ131" s="1112">
        <f t="shared" si="8852"/>
        <v>0</v>
      </c>
      <c r="BAA131" s="1112">
        <f t="shared" si="8852"/>
        <v>0</v>
      </c>
      <c r="BAB131" s="1113">
        <f t="shared" si="8852"/>
        <v>0</v>
      </c>
      <c r="BAD131" s="1120">
        <f t="shared" ref="BAD131:BAQ131" si="8853">SUM(BAD132:BAD137)</f>
        <v>0</v>
      </c>
      <c r="BAE131" s="1112">
        <f t="shared" si="8853"/>
        <v>0</v>
      </c>
      <c r="BAF131" s="1112">
        <f t="shared" si="8853"/>
        <v>0</v>
      </c>
      <c r="BAG131" s="1112">
        <f t="shared" si="8853"/>
        <v>0</v>
      </c>
      <c r="BAH131" s="1112">
        <f t="shared" si="8853"/>
        <v>0</v>
      </c>
      <c r="BAI131" s="1112">
        <f t="shared" si="8853"/>
        <v>0</v>
      </c>
      <c r="BAJ131" s="1112">
        <f t="shared" si="8853"/>
        <v>0</v>
      </c>
      <c r="BAK131" s="1112">
        <f t="shared" si="8853"/>
        <v>0</v>
      </c>
      <c r="BAL131" s="1112">
        <f t="shared" si="8853"/>
        <v>0</v>
      </c>
      <c r="BAM131" s="1112">
        <f t="shared" si="8853"/>
        <v>0</v>
      </c>
      <c r="BAN131" s="1112">
        <f t="shared" si="8853"/>
        <v>0</v>
      </c>
      <c r="BAO131" s="1112">
        <f t="shared" si="8853"/>
        <v>0</v>
      </c>
      <c r="BAP131" s="1112">
        <f t="shared" si="8853"/>
        <v>0</v>
      </c>
      <c r="BAQ131" s="1113">
        <f t="shared" si="8853"/>
        <v>0</v>
      </c>
      <c r="BAS131" s="1120">
        <f t="shared" ref="BAS131:BBF131" si="8854">SUM(BAS132:BAS137)</f>
        <v>0</v>
      </c>
      <c r="BAT131" s="1112">
        <f t="shared" si="8854"/>
        <v>0</v>
      </c>
      <c r="BAU131" s="1112">
        <f t="shared" si="8854"/>
        <v>0</v>
      </c>
      <c r="BAV131" s="1112">
        <f t="shared" si="8854"/>
        <v>0</v>
      </c>
      <c r="BAW131" s="1112">
        <f t="shared" si="8854"/>
        <v>0</v>
      </c>
      <c r="BAX131" s="1112">
        <f t="shared" si="8854"/>
        <v>0</v>
      </c>
      <c r="BAY131" s="1112">
        <f t="shared" si="8854"/>
        <v>0</v>
      </c>
      <c r="BAZ131" s="1112">
        <f t="shared" si="8854"/>
        <v>0</v>
      </c>
      <c r="BBA131" s="1112">
        <f t="shared" si="8854"/>
        <v>0</v>
      </c>
      <c r="BBB131" s="1112">
        <f t="shared" si="8854"/>
        <v>0</v>
      </c>
      <c r="BBC131" s="1112">
        <f t="shared" si="8854"/>
        <v>0</v>
      </c>
      <c r="BBD131" s="1112">
        <f t="shared" si="8854"/>
        <v>0</v>
      </c>
      <c r="BBE131" s="1112">
        <f t="shared" si="8854"/>
        <v>0</v>
      </c>
      <c r="BBF131" s="1113">
        <f t="shared" si="8854"/>
        <v>0</v>
      </c>
      <c r="BBH131" s="1120">
        <f t="shared" ref="BBH131:BBU131" si="8855">SUM(BBH132:BBH137)</f>
        <v>0</v>
      </c>
      <c r="BBI131" s="1112">
        <f t="shared" si="8855"/>
        <v>0</v>
      </c>
      <c r="BBJ131" s="1112">
        <f t="shared" si="8855"/>
        <v>0</v>
      </c>
      <c r="BBK131" s="1112">
        <f t="shared" si="8855"/>
        <v>0</v>
      </c>
      <c r="BBL131" s="1112">
        <f t="shared" si="8855"/>
        <v>0</v>
      </c>
      <c r="BBM131" s="1112">
        <f t="shared" si="8855"/>
        <v>0</v>
      </c>
      <c r="BBN131" s="1112">
        <f t="shared" si="8855"/>
        <v>0</v>
      </c>
      <c r="BBO131" s="1112">
        <f t="shared" si="8855"/>
        <v>0</v>
      </c>
      <c r="BBP131" s="1112">
        <f t="shared" si="8855"/>
        <v>0</v>
      </c>
      <c r="BBQ131" s="1112">
        <f t="shared" si="8855"/>
        <v>0</v>
      </c>
      <c r="BBR131" s="1112">
        <f t="shared" si="8855"/>
        <v>0</v>
      </c>
      <c r="BBS131" s="1112">
        <f t="shared" si="8855"/>
        <v>0</v>
      </c>
      <c r="BBT131" s="1112">
        <f t="shared" si="8855"/>
        <v>0</v>
      </c>
      <c r="BBU131" s="1113">
        <f t="shared" si="8855"/>
        <v>0</v>
      </c>
      <c r="BBW131" s="1120">
        <f t="shared" ref="BBW131:BCJ131" si="8856">SUM(BBW132:BBW137)</f>
        <v>0</v>
      </c>
      <c r="BBX131" s="1112">
        <f t="shared" si="8856"/>
        <v>0</v>
      </c>
      <c r="BBY131" s="1112">
        <f t="shared" si="8856"/>
        <v>0</v>
      </c>
      <c r="BBZ131" s="1112">
        <f t="shared" si="8856"/>
        <v>0</v>
      </c>
      <c r="BCA131" s="1112">
        <f t="shared" si="8856"/>
        <v>0</v>
      </c>
      <c r="BCB131" s="1112">
        <f t="shared" si="8856"/>
        <v>0</v>
      </c>
      <c r="BCC131" s="1112">
        <f t="shared" si="8856"/>
        <v>0</v>
      </c>
      <c r="BCD131" s="1112">
        <f t="shared" si="8856"/>
        <v>0</v>
      </c>
      <c r="BCE131" s="1112">
        <f t="shared" si="8856"/>
        <v>0</v>
      </c>
      <c r="BCF131" s="1112">
        <f t="shared" si="8856"/>
        <v>0</v>
      </c>
      <c r="BCG131" s="1112">
        <f t="shared" si="8856"/>
        <v>0</v>
      </c>
      <c r="BCH131" s="1112">
        <f t="shared" si="8856"/>
        <v>0</v>
      </c>
      <c r="BCI131" s="1112">
        <f t="shared" si="8856"/>
        <v>0</v>
      </c>
      <c r="BCJ131" s="1113">
        <f t="shared" si="8856"/>
        <v>0</v>
      </c>
      <c r="BCL131" s="1120">
        <f t="shared" ref="BCL131:BCY131" si="8857">SUM(BCL132:BCL137)</f>
        <v>0</v>
      </c>
      <c r="BCM131" s="1112">
        <f t="shared" si="8857"/>
        <v>0</v>
      </c>
      <c r="BCN131" s="1112">
        <f t="shared" si="8857"/>
        <v>0</v>
      </c>
      <c r="BCO131" s="1112">
        <f t="shared" si="8857"/>
        <v>0</v>
      </c>
      <c r="BCP131" s="1112">
        <f t="shared" si="8857"/>
        <v>0</v>
      </c>
      <c r="BCQ131" s="1112">
        <f t="shared" si="8857"/>
        <v>0</v>
      </c>
      <c r="BCR131" s="1112">
        <f t="shared" si="8857"/>
        <v>0</v>
      </c>
      <c r="BCS131" s="1112">
        <f t="shared" si="8857"/>
        <v>0</v>
      </c>
      <c r="BCT131" s="1112">
        <f t="shared" si="8857"/>
        <v>0</v>
      </c>
      <c r="BCU131" s="1112">
        <f t="shared" si="8857"/>
        <v>0</v>
      </c>
      <c r="BCV131" s="1112">
        <f t="shared" si="8857"/>
        <v>0</v>
      </c>
      <c r="BCW131" s="1112">
        <f t="shared" si="8857"/>
        <v>0</v>
      </c>
      <c r="BCX131" s="1112">
        <f t="shared" si="8857"/>
        <v>0</v>
      </c>
      <c r="BCY131" s="1113">
        <f t="shared" si="8857"/>
        <v>0</v>
      </c>
      <c r="BDA131" s="1120">
        <f t="shared" ref="BDA131:BDN131" si="8858">SUM(BDA132:BDA137)</f>
        <v>0</v>
      </c>
      <c r="BDB131" s="1112">
        <f t="shared" si="8858"/>
        <v>0</v>
      </c>
      <c r="BDC131" s="1112">
        <f t="shared" si="8858"/>
        <v>0</v>
      </c>
      <c r="BDD131" s="1112">
        <f t="shared" si="8858"/>
        <v>0</v>
      </c>
      <c r="BDE131" s="1112">
        <f t="shared" si="8858"/>
        <v>0</v>
      </c>
      <c r="BDF131" s="1112">
        <f t="shared" si="8858"/>
        <v>0</v>
      </c>
      <c r="BDG131" s="1112">
        <f t="shared" si="8858"/>
        <v>0</v>
      </c>
      <c r="BDH131" s="1112">
        <f t="shared" si="8858"/>
        <v>0</v>
      </c>
      <c r="BDI131" s="1112">
        <f t="shared" si="8858"/>
        <v>0</v>
      </c>
      <c r="BDJ131" s="1112">
        <f t="shared" si="8858"/>
        <v>0</v>
      </c>
      <c r="BDK131" s="1112">
        <f t="shared" si="8858"/>
        <v>0</v>
      </c>
      <c r="BDL131" s="1112">
        <f t="shared" si="8858"/>
        <v>0</v>
      </c>
      <c r="BDM131" s="1112">
        <f t="shared" si="8858"/>
        <v>0</v>
      </c>
      <c r="BDN131" s="1113">
        <f t="shared" si="8858"/>
        <v>0</v>
      </c>
      <c r="BDP131" s="1120">
        <f t="shared" ref="BDP131:BEC131" si="8859">SUM(BDP132:BDP137)</f>
        <v>0</v>
      </c>
      <c r="BDQ131" s="1112">
        <f t="shared" si="8859"/>
        <v>0</v>
      </c>
      <c r="BDR131" s="1112">
        <f t="shared" si="8859"/>
        <v>0</v>
      </c>
      <c r="BDS131" s="1112">
        <f t="shared" si="8859"/>
        <v>0</v>
      </c>
      <c r="BDT131" s="1112">
        <f t="shared" si="8859"/>
        <v>0</v>
      </c>
      <c r="BDU131" s="1112">
        <f t="shared" si="8859"/>
        <v>0</v>
      </c>
      <c r="BDV131" s="1112">
        <f t="shared" si="8859"/>
        <v>0</v>
      </c>
      <c r="BDW131" s="1112">
        <f t="shared" si="8859"/>
        <v>0</v>
      </c>
      <c r="BDX131" s="1112">
        <f t="shared" si="8859"/>
        <v>0</v>
      </c>
      <c r="BDY131" s="1112">
        <f t="shared" si="8859"/>
        <v>0</v>
      </c>
      <c r="BDZ131" s="1112">
        <f t="shared" si="8859"/>
        <v>0</v>
      </c>
      <c r="BEA131" s="1112">
        <f t="shared" si="8859"/>
        <v>0</v>
      </c>
      <c r="BEB131" s="1112">
        <f t="shared" si="8859"/>
        <v>0</v>
      </c>
      <c r="BEC131" s="1113">
        <f t="shared" si="8859"/>
        <v>0</v>
      </c>
      <c r="BEE131" s="1120">
        <f t="shared" ref="BEE131:BER131" si="8860">SUM(BEE132:BEE137)</f>
        <v>0</v>
      </c>
      <c r="BEF131" s="1112">
        <f t="shared" si="8860"/>
        <v>0</v>
      </c>
      <c r="BEG131" s="1112">
        <f t="shared" si="8860"/>
        <v>0</v>
      </c>
      <c r="BEH131" s="1112">
        <f t="shared" si="8860"/>
        <v>0</v>
      </c>
      <c r="BEI131" s="1112">
        <f t="shared" si="8860"/>
        <v>0</v>
      </c>
      <c r="BEJ131" s="1112">
        <f t="shared" si="8860"/>
        <v>0</v>
      </c>
      <c r="BEK131" s="1112">
        <f t="shared" si="8860"/>
        <v>0</v>
      </c>
      <c r="BEL131" s="1112">
        <f t="shared" si="8860"/>
        <v>0</v>
      </c>
      <c r="BEM131" s="1112">
        <f t="shared" si="8860"/>
        <v>0</v>
      </c>
      <c r="BEN131" s="1112">
        <f t="shared" si="8860"/>
        <v>0</v>
      </c>
      <c r="BEO131" s="1112">
        <f t="shared" si="8860"/>
        <v>0</v>
      </c>
      <c r="BEP131" s="1112">
        <f t="shared" si="8860"/>
        <v>0</v>
      </c>
      <c r="BEQ131" s="1112">
        <f t="shared" si="8860"/>
        <v>0</v>
      </c>
      <c r="BER131" s="1113">
        <f t="shared" si="8860"/>
        <v>0</v>
      </c>
      <c r="BET131" s="1120">
        <f t="shared" ref="BET131:BFG131" si="8861">SUM(BET132:BET137)</f>
        <v>0</v>
      </c>
      <c r="BEU131" s="1112">
        <f t="shared" si="8861"/>
        <v>0</v>
      </c>
      <c r="BEV131" s="1112">
        <f t="shared" si="8861"/>
        <v>0</v>
      </c>
      <c r="BEW131" s="1112">
        <f t="shared" si="8861"/>
        <v>0</v>
      </c>
      <c r="BEX131" s="1112">
        <f t="shared" si="8861"/>
        <v>0</v>
      </c>
      <c r="BEY131" s="1112">
        <f t="shared" si="8861"/>
        <v>0</v>
      </c>
      <c r="BEZ131" s="1112">
        <f t="shared" si="8861"/>
        <v>0</v>
      </c>
      <c r="BFA131" s="1112">
        <f t="shared" si="8861"/>
        <v>0</v>
      </c>
      <c r="BFB131" s="1112">
        <f t="shared" si="8861"/>
        <v>0</v>
      </c>
      <c r="BFC131" s="1112">
        <f t="shared" si="8861"/>
        <v>0</v>
      </c>
      <c r="BFD131" s="1112">
        <f t="shared" si="8861"/>
        <v>0</v>
      </c>
      <c r="BFE131" s="1112">
        <f t="shared" si="8861"/>
        <v>0</v>
      </c>
      <c r="BFF131" s="1112">
        <f t="shared" si="8861"/>
        <v>0</v>
      </c>
      <c r="BFG131" s="1113">
        <f t="shared" si="8861"/>
        <v>0</v>
      </c>
      <c r="BFI131" s="1120">
        <f t="shared" ref="BFI131:BFV131" si="8862">SUM(BFI132:BFI137)</f>
        <v>0</v>
      </c>
      <c r="BFJ131" s="1112">
        <f t="shared" si="8862"/>
        <v>0</v>
      </c>
      <c r="BFK131" s="1112">
        <f t="shared" si="8862"/>
        <v>0</v>
      </c>
      <c r="BFL131" s="1112">
        <f t="shared" si="8862"/>
        <v>0</v>
      </c>
      <c r="BFM131" s="1112">
        <f t="shared" si="8862"/>
        <v>0</v>
      </c>
      <c r="BFN131" s="1112">
        <f t="shared" si="8862"/>
        <v>0</v>
      </c>
      <c r="BFO131" s="1112">
        <f t="shared" si="8862"/>
        <v>0</v>
      </c>
      <c r="BFP131" s="1112">
        <f t="shared" si="8862"/>
        <v>0</v>
      </c>
      <c r="BFQ131" s="1112">
        <f t="shared" si="8862"/>
        <v>0</v>
      </c>
      <c r="BFR131" s="1112">
        <f t="shared" si="8862"/>
        <v>0</v>
      </c>
      <c r="BFS131" s="1112">
        <f t="shared" si="8862"/>
        <v>0</v>
      </c>
      <c r="BFT131" s="1112">
        <f t="shared" si="8862"/>
        <v>0</v>
      </c>
      <c r="BFU131" s="1112">
        <f t="shared" si="8862"/>
        <v>0</v>
      </c>
      <c r="BFV131" s="1113">
        <f t="shared" si="8862"/>
        <v>0</v>
      </c>
      <c r="BFX131" s="1120">
        <f t="shared" ref="BFX131:BGK131" si="8863">SUM(BFX132:BFX137)</f>
        <v>0</v>
      </c>
      <c r="BFY131" s="1112">
        <f t="shared" si="8863"/>
        <v>0</v>
      </c>
      <c r="BFZ131" s="1112">
        <f t="shared" si="8863"/>
        <v>0</v>
      </c>
      <c r="BGA131" s="1112">
        <f t="shared" si="8863"/>
        <v>0</v>
      </c>
      <c r="BGB131" s="1112">
        <f t="shared" si="8863"/>
        <v>0</v>
      </c>
      <c r="BGC131" s="1112">
        <f t="shared" si="8863"/>
        <v>0</v>
      </c>
      <c r="BGD131" s="1112">
        <f t="shared" si="8863"/>
        <v>0</v>
      </c>
      <c r="BGE131" s="1112">
        <f t="shared" si="8863"/>
        <v>0</v>
      </c>
      <c r="BGF131" s="1112">
        <f t="shared" si="8863"/>
        <v>0</v>
      </c>
      <c r="BGG131" s="1112">
        <f t="shared" si="8863"/>
        <v>0</v>
      </c>
      <c r="BGH131" s="1112">
        <f t="shared" si="8863"/>
        <v>0</v>
      </c>
      <c r="BGI131" s="1112">
        <f t="shared" si="8863"/>
        <v>0</v>
      </c>
      <c r="BGJ131" s="1112">
        <f t="shared" si="8863"/>
        <v>0</v>
      </c>
      <c r="BGK131" s="1113">
        <f t="shared" si="8863"/>
        <v>0</v>
      </c>
      <c r="BGM131" s="1120">
        <f t="shared" ref="BGM131:BGZ131" si="8864">SUM(BGM132:BGM137)</f>
        <v>0</v>
      </c>
      <c r="BGN131" s="1112">
        <f t="shared" si="8864"/>
        <v>0</v>
      </c>
      <c r="BGO131" s="1112">
        <f t="shared" si="8864"/>
        <v>0</v>
      </c>
      <c r="BGP131" s="1112">
        <f t="shared" si="8864"/>
        <v>0</v>
      </c>
      <c r="BGQ131" s="1112">
        <f t="shared" si="8864"/>
        <v>0</v>
      </c>
      <c r="BGR131" s="1112">
        <f t="shared" si="8864"/>
        <v>0</v>
      </c>
      <c r="BGS131" s="1112">
        <f t="shared" si="8864"/>
        <v>0</v>
      </c>
      <c r="BGT131" s="1112">
        <f t="shared" si="8864"/>
        <v>0</v>
      </c>
      <c r="BGU131" s="1112">
        <f t="shared" si="8864"/>
        <v>0</v>
      </c>
      <c r="BGV131" s="1112">
        <f t="shared" si="8864"/>
        <v>0</v>
      </c>
      <c r="BGW131" s="1112">
        <f t="shared" si="8864"/>
        <v>0</v>
      </c>
      <c r="BGX131" s="1112">
        <f t="shared" si="8864"/>
        <v>0</v>
      </c>
      <c r="BGY131" s="1112">
        <f t="shared" si="8864"/>
        <v>0</v>
      </c>
      <c r="BGZ131" s="1113">
        <f t="shared" si="8864"/>
        <v>0</v>
      </c>
      <c r="BHB131" s="1120">
        <f t="shared" ref="BHB131:BHO131" si="8865">SUM(BHB132:BHB137)</f>
        <v>0</v>
      </c>
      <c r="BHC131" s="1112">
        <f t="shared" si="8865"/>
        <v>0</v>
      </c>
      <c r="BHD131" s="1112">
        <f t="shared" si="8865"/>
        <v>0</v>
      </c>
      <c r="BHE131" s="1112">
        <f t="shared" si="8865"/>
        <v>0</v>
      </c>
      <c r="BHF131" s="1112">
        <f t="shared" si="8865"/>
        <v>0</v>
      </c>
      <c r="BHG131" s="1112">
        <f t="shared" si="8865"/>
        <v>0</v>
      </c>
      <c r="BHH131" s="1112">
        <f t="shared" si="8865"/>
        <v>0</v>
      </c>
      <c r="BHI131" s="1112">
        <f t="shared" si="8865"/>
        <v>0</v>
      </c>
      <c r="BHJ131" s="1112">
        <f t="shared" si="8865"/>
        <v>0</v>
      </c>
      <c r="BHK131" s="1112">
        <f t="shared" si="8865"/>
        <v>0</v>
      </c>
      <c r="BHL131" s="1112">
        <f t="shared" si="8865"/>
        <v>0</v>
      </c>
      <c r="BHM131" s="1112">
        <f t="shared" si="8865"/>
        <v>0</v>
      </c>
      <c r="BHN131" s="1112">
        <f t="shared" si="8865"/>
        <v>0</v>
      </c>
      <c r="BHO131" s="1113">
        <f t="shared" si="8865"/>
        <v>0</v>
      </c>
      <c r="BHQ131" s="1120">
        <f t="shared" ref="BHQ131:BID131" si="8866">SUM(BHQ132:BHQ137)</f>
        <v>0</v>
      </c>
      <c r="BHR131" s="1112">
        <f t="shared" si="8866"/>
        <v>0</v>
      </c>
      <c r="BHS131" s="1112">
        <f t="shared" si="8866"/>
        <v>0</v>
      </c>
      <c r="BHT131" s="1112">
        <f t="shared" si="8866"/>
        <v>0</v>
      </c>
      <c r="BHU131" s="1112">
        <f t="shared" si="8866"/>
        <v>0</v>
      </c>
      <c r="BHV131" s="1112">
        <f t="shared" si="8866"/>
        <v>0</v>
      </c>
      <c r="BHW131" s="1112">
        <f t="shared" si="8866"/>
        <v>0</v>
      </c>
      <c r="BHX131" s="1112">
        <f t="shared" si="8866"/>
        <v>0</v>
      </c>
      <c r="BHY131" s="1112">
        <f t="shared" si="8866"/>
        <v>0</v>
      </c>
      <c r="BHZ131" s="1112">
        <f t="shared" si="8866"/>
        <v>0</v>
      </c>
      <c r="BIA131" s="1112">
        <f t="shared" si="8866"/>
        <v>0</v>
      </c>
      <c r="BIB131" s="1112">
        <f t="shared" si="8866"/>
        <v>0</v>
      </c>
      <c r="BIC131" s="1112">
        <f t="shared" si="8866"/>
        <v>0</v>
      </c>
      <c r="BID131" s="1113">
        <f t="shared" si="8866"/>
        <v>0</v>
      </c>
      <c r="BIF131" s="1120">
        <f t="shared" ref="BIF131:BIS131" si="8867">SUM(BIF132:BIF137)</f>
        <v>0</v>
      </c>
      <c r="BIG131" s="1112">
        <f t="shared" si="8867"/>
        <v>0</v>
      </c>
      <c r="BIH131" s="1112">
        <f t="shared" si="8867"/>
        <v>0</v>
      </c>
      <c r="BII131" s="1112">
        <f t="shared" si="8867"/>
        <v>0</v>
      </c>
      <c r="BIJ131" s="1112">
        <f t="shared" si="8867"/>
        <v>0</v>
      </c>
      <c r="BIK131" s="1112">
        <f t="shared" si="8867"/>
        <v>0</v>
      </c>
      <c r="BIL131" s="1112">
        <f t="shared" si="8867"/>
        <v>0</v>
      </c>
      <c r="BIM131" s="1112">
        <f t="shared" si="8867"/>
        <v>0</v>
      </c>
      <c r="BIN131" s="1112">
        <f t="shared" si="8867"/>
        <v>0</v>
      </c>
      <c r="BIO131" s="1112">
        <f t="shared" si="8867"/>
        <v>0</v>
      </c>
      <c r="BIP131" s="1112">
        <f t="shared" si="8867"/>
        <v>0</v>
      </c>
      <c r="BIQ131" s="1112">
        <f t="shared" si="8867"/>
        <v>0</v>
      </c>
      <c r="BIR131" s="1112">
        <f t="shared" si="8867"/>
        <v>0</v>
      </c>
      <c r="BIS131" s="1113">
        <f t="shared" si="8867"/>
        <v>0</v>
      </c>
      <c r="BIU131" s="1120">
        <f t="shared" ref="BIU131:BJH131" si="8868">SUM(BIU132:BIU137)</f>
        <v>0</v>
      </c>
      <c r="BIV131" s="1112">
        <f t="shared" si="8868"/>
        <v>0</v>
      </c>
      <c r="BIW131" s="1112">
        <f t="shared" si="8868"/>
        <v>0</v>
      </c>
      <c r="BIX131" s="1112">
        <f t="shared" si="8868"/>
        <v>0</v>
      </c>
      <c r="BIY131" s="1112">
        <f t="shared" si="8868"/>
        <v>0</v>
      </c>
      <c r="BIZ131" s="1112">
        <f t="shared" si="8868"/>
        <v>0</v>
      </c>
      <c r="BJA131" s="1112">
        <f t="shared" si="8868"/>
        <v>0</v>
      </c>
      <c r="BJB131" s="1112">
        <f t="shared" si="8868"/>
        <v>0</v>
      </c>
      <c r="BJC131" s="1112">
        <f t="shared" si="8868"/>
        <v>0</v>
      </c>
      <c r="BJD131" s="1112">
        <f t="shared" si="8868"/>
        <v>0</v>
      </c>
      <c r="BJE131" s="1112">
        <f t="shared" si="8868"/>
        <v>0</v>
      </c>
      <c r="BJF131" s="1112">
        <f t="shared" si="8868"/>
        <v>0</v>
      </c>
      <c r="BJG131" s="1112">
        <f t="shared" si="8868"/>
        <v>0</v>
      </c>
      <c r="BJH131" s="1113">
        <f t="shared" si="8868"/>
        <v>0</v>
      </c>
      <c r="BJJ131" s="1120">
        <f t="shared" ref="BJJ131:BJW131" si="8869">SUM(BJJ132:BJJ137)</f>
        <v>0</v>
      </c>
      <c r="BJK131" s="1112">
        <f t="shared" si="8869"/>
        <v>0</v>
      </c>
      <c r="BJL131" s="1112">
        <f t="shared" si="8869"/>
        <v>0</v>
      </c>
      <c r="BJM131" s="1112">
        <f t="shared" si="8869"/>
        <v>0</v>
      </c>
      <c r="BJN131" s="1112">
        <f t="shared" si="8869"/>
        <v>0</v>
      </c>
      <c r="BJO131" s="1112">
        <f t="shared" si="8869"/>
        <v>0</v>
      </c>
      <c r="BJP131" s="1112">
        <f t="shared" si="8869"/>
        <v>0</v>
      </c>
      <c r="BJQ131" s="1112">
        <f t="shared" si="8869"/>
        <v>0</v>
      </c>
      <c r="BJR131" s="1112">
        <f t="shared" si="8869"/>
        <v>0</v>
      </c>
      <c r="BJS131" s="1112">
        <f t="shared" si="8869"/>
        <v>0</v>
      </c>
      <c r="BJT131" s="1112">
        <f t="shared" si="8869"/>
        <v>0</v>
      </c>
      <c r="BJU131" s="1112">
        <f t="shared" si="8869"/>
        <v>0</v>
      </c>
      <c r="BJV131" s="1112">
        <f t="shared" si="8869"/>
        <v>0</v>
      </c>
      <c r="BJW131" s="1113">
        <f t="shared" si="8869"/>
        <v>0</v>
      </c>
      <c r="BJY131" s="1120">
        <f t="shared" ref="BJY131:BKL131" si="8870">SUM(BJY132:BJY137)</f>
        <v>0</v>
      </c>
      <c r="BJZ131" s="1112">
        <f t="shared" si="8870"/>
        <v>0</v>
      </c>
      <c r="BKA131" s="1112">
        <f t="shared" si="8870"/>
        <v>0</v>
      </c>
      <c r="BKB131" s="1112">
        <f t="shared" si="8870"/>
        <v>0</v>
      </c>
      <c r="BKC131" s="1112">
        <f t="shared" si="8870"/>
        <v>0</v>
      </c>
      <c r="BKD131" s="1112">
        <f t="shared" si="8870"/>
        <v>0</v>
      </c>
      <c r="BKE131" s="1112">
        <f t="shared" si="8870"/>
        <v>0</v>
      </c>
      <c r="BKF131" s="1112">
        <f t="shared" si="8870"/>
        <v>0</v>
      </c>
      <c r="BKG131" s="1112">
        <f t="shared" si="8870"/>
        <v>0</v>
      </c>
      <c r="BKH131" s="1112">
        <f t="shared" si="8870"/>
        <v>0</v>
      </c>
      <c r="BKI131" s="1112">
        <f t="shared" si="8870"/>
        <v>0</v>
      </c>
      <c r="BKJ131" s="1112">
        <f t="shared" si="8870"/>
        <v>0</v>
      </c>
      <c r="BKK131" s="1112">
        <f t="shared" si="8870"/>
        <v>0</v>
      </c>
      <c r="BKL131" s="1113">
        <f t="shared" si="8870"/>
        <v>0</v>
      </c>
      <c r="BKN131" s="1120">
        <f t="shared" ref="BKN131:BLA131" si="8871">SUM(BKN132:BKN137)</f>
        <v>0</v>
      </c>
      <c r="BKO131" s="1112">
        <f t="shared" si="8871"/>
        <v>0</v>
      </c>
      <c r="BKP131" s="1112">
        <f t="shared" si="8871"/>
        <v>0</v>
      </c>
      <c r="BKQ131" s="1112">
        <f t="shared" si="8871"/>
        <v>0</v>
      </c>
      <c r="BKR131" s="1112">
        <f t="shared" si="8871"/>
        <v>0</v>
      </c>
      <c r="BKS131" s="1112">
        <f t="shared" si="8871"/>
        <v>0</v>
      </c>
      <c r="BKT131" s="1112">
        <f t="shared" si="8871"/>
        <v>0</v>
      </c>
      <c r="BKU131" s="1112">
        <f t="shared" si="8871"/>
        <v>0</v>
      </c>
      <c r="BKV131" s="1112">
        <f t="shared" si="8871"/>
        <v>0</v>
      </c>
      <c r="BKW131" s="1112">
        <f t="shared" si="8871"/>
        <v>0</v>
      </c>
      <c r="BKX131" s="1112">
        <f t="shared" si="8871"/>
        <v>0</v>
      </c>
      <c r="BKY131" s="1112">
        <f t="shared" si="8871"/>
        <v>0</v>
      </c>
      <c r="BKZ131" s="1112">
        <f t="shared" si="8871"/>
        <v>0</v>
      </c>
      <c r="BLA131" s="1113">
        <f t="shared" si="8871"/>
        <v>0</v>
      </c>
      <c r="BLC131" s="1120">
        <f t="shared" ref="BLC131:BLP131" si="8872">SUM(BLC132:BLC137)</f>
        <v>0</v>
      </c>
      <c r="BLD131" s="1112">
        <f t="shared" si="8872"/>
        <v>0</v>
      </c>
      <c r="BLE131" s="1112">
        <f t="shared" si="8872"/>
        <v>0</v>
      </c>
      <c r="BLF131" s="1112">
        <f t="shared" si="8872"/>
        <v>0</v>
      </c>
      <c r="BLG131" s="1112">
        <f t="shared" si="8872"/>
        <v>0</v>
      </c>
      <c r="BLH131" s="1112">
        <f t="shared" si="8872"/>
        <v>0</v>
      </c>
      <c r="BLI131" s="1112">
        <f t="shared" si="8872"/>
        <v>0</v>
      </c>
      <c r="BLJ131" s="1112">
        <f t="shared" si="8872"/>
        <v>0</v>
      </c>
      <c r="BLK131" s="1112">
        <f t="shared" si="8872"/>
        <v>0</v>
      </c>
      <c r="BLL131" s="1112">
        <f t="shared" si="8872"/>
        <v>0</v>
      </c>
      <c r="BLM131" s="1112">
        <f t="shared" si="8872"/>
        <v>0</v>
      </c>
      <c r="BLN131" s="1112">
        <f t="shared" si="8872"/>
        <v>0</v>
      </c>
      <c r="BLO131" s="1112">
        <f t="shared" si="8872"/>
        <v>0</v>
      </c>
      <c r="BLP131" s="1113">
        <f t="shared" si="8872"/>
        <v>0</v>
      </c>
      <c r="BLR131" s="1120">
        <f t="shared" ref="BLR131:BME131" si="8873">SUM(BLR132:BLR137)</f>
        <v>0</v>
      </c>
      <c r="BLS131" s="1112">
        <f t="shared" si="8873"/>
        <v>0</v>
      </c>
      <c r="BLT131" s="1112">
        <f t="shared" si="8873"/>
        <v>0</v>
      </c>
      <c r="BLU131" s="1112">
        <f t="shared" si="8873"/>
        <v>0</v>
      </c>
      <c r="BLV131" s="1112">
        <f t="shared" si="8873"/>
        <v>0</v>
      </c>
      <c r="BLW131" s="1112">
        <f t="shared" si="8873"/>
        <v>0</v>
      </c>
      <c r="BLX131" s="1112">
        <f t="shared" si="8873"/>
        <v>0</v>
      </c>
      <c r="BLY131" s="1112">
        <f t="shared" si="8873"/>
        <v>0</v>
      </c>
      <c r="BLZ131" s="1112">
        <f t="shared" si="8873"/>
        <v>0</v>
      </c>
      <c r="BMA131" s="1112">
        <f t="shared" si="8873"/>
        <v>0</v>
      </c>
      <c r="BMB131" s="1112">
        <f t="shared" si="8873"/>
        <v>0</v>
      </c>
      <c r="BMC131" s="1112">
        <f t="shared" si="8873"/>
        <v>0</v>
      </c>
      <c r="BMD131" s="1112">
        <f t="shared" si="8873"/>
        <v>0</v>
      </c>
      <c r="BME131" s="1113">
        <f t="shared" si="8873"/>
        <v>0</v>
      </c>
      <c r="BMG131" s="1120">
        <f t="shared" ref="BMG131:BMT131" si="8874">SUM(BMG132:BMG137)</f>
        <v>0</v>
      </c>
      <c r="BMH131" s="1112">
        <f t="shared" si="8874"/>
        <v>0</v>
      </c>
      <c r="BMI131" s="1112">
        <f t="shared" si="8874"/>
        <v>0</v>
      </c>
      <c r="BMJ131" s="1112">
        <f t="shared" si="8874"/>
        <v>0</v>
      </c>
      <c r="BMK131" s="1112">
        <f t="shared" si="8874"/>
        <v>0</v>
      </c>
      <c r="BML131" s="1112">
        <f t="shared" si="8874"/>
        <v>0</v>
      </c>
      <c r="BMM131" s="1112">
        <f t="shared" si="8874"/>
        <v>0</v>
      </c>
      <c r="BMN131" s="1112">
        <f t="shared" si="8874"/>
        <v>0</v>
      </c>
      <c r="BMO131" s="1112">
        <f t="shared" si="8874"/>
        <v>0</v>
      </c>
      <c r="BMP131" s="1112">
        <f t="shared" si="8874"/>
        <v>0</v>
      </c>
      <c r="BMQ131" s="1112">
        <f t="shared" si="8874"/>
        <v>0</v>
      </c>
      <c r="BMR131" s="1112">
        <f t="shared" si="8874"/>
        <v>0</v>
      </c>
      <c r="BMS131" s="1112">
        <f t="shared" si="8874"/>
        <v>0</v>
      </c>
      <c r="BMT131" s="1113">
        <f t="shared" si="8874"/>
        <v>0</v>
      </c>
      <c r="BMV131" s="1120">
        <f t="shared" ref="BMV131:BNI131" si="8875">SUM(BMV132:BMV137)</f>
        <v>0</v>
      </c>
      <c r="BMW131" s="1112">
        <f t="shared" si="8875"/>
        <v>0</v>
      </c>
      <c r="BMX131" s="1112">
        <f t="shared" si="8875"/>
        <v>0</v>
      </c>
      <c r="BMY131" s="1112">
        <f t="shared" si="8875"/>
        <v>0</v>
      </c>
      <c r="BMZ131" s="1112">
        <f t="shared" si="8875"/>
        <v>0</v>
      </c>
      <c r="BNA131" s="1112">
        <f t="shared" si="8875"/>
        <v>0</v>
      </c>
      <c r="BNB131" s="1112">
        <f t="shared" si="8875"/>
        <v>0</v>
      </c>
      <c r="BNC131" s="1112">
        <f t="shared" si="8875"/>
        <v>0</v>
      </c>
      <c r="BND131" s="1112">
        <f t="shared" si="8875"/>
        <v>0</v>
      </c>
      <c r="BNE131" s="1112">
        <f t="shared" si="8875"/>
        <v>0</v>
      </c>
      <c r="BNF131" s="1112">
        <f t="shared" si="8875"/>
        <v>0</v>
      </c>
      <c r="BNG131" s="1112">
        <f t="shared" si="8875"/>
        <v>0</v>
      </c>
      <c r="BNH131" s="1112">
        <f t="shared" si="8875"/>
        <v>0</v>
      </c>
      <c r="BNI131" s="1113">
        <f t="shared" si="8875"/>
        <v>0</v>
      </c>
      <c r="BNK131" s="1120">
        <f t="shared" ref="BNK131:BNX131" si="8876">SUM(BNK132:BNK137)</f>
        <v>0</v>
      </c>
      <c r="BNL131" s="1112">
        <f t="shared" si="8876"/>
        <v>0</v>
      </c>
      <c r="BNM131" s="1112">
        <f t="shared" si="8876"/>
        <v>0</v>
      </c>
      <c r="BNN131" s="1112">
        <f t="shared" si="8876"/>
        <v>0</v>
      </c>
      <c r="BNO131" s="1112">
        <f t="shared" si="8876"/>
        <v>0</v>
      </c>
      <c r="BNP131" s="1112">
        <f t="shared" si="8876"/>
        <v>0</v>
      </c>
      <c r="BNQ131" s="1112">
        <f t="shared" si="8876"/>
        <v>0</v>
      </c>
      <c r="BNR131" s="1112">
        <f t="shared" si="8876"/>
        <v>0</v>
      </c>
      <c r="BNS131" s="1112">
        <f t="shared" si="8876"/>
        <v>0</v>
      </c>
      <c r="BNT131" s="1112">
        <f t="shared" si="8876"/>
        <v>0</v>
      </c>
      <c r="BNU131" s="1112">
        <f t="shared" si="8876"/>
        <v>0</v>
      </c>
      <c r="BNV131" s="1112">
        <f t="shared" si="8876"/>
        <v>0</v>
      </c>
      <c r="BNW131" s="1112">
        <f t="shared" si="8876"/>
        <v>0</v>
      </c>
      <c r="BNX131" s="1113">
        <f t="shared" si="8876"/>
        <v>0</v>
      </c>
      <c r="BNZ131" s="1120">
        <f t="shared" ref="BNZ131:BOM131" si="8877">SUM(BNZ132:BNZ137)</f>
        <v>0</v>
      </c>
      <c r="BOA131" s="1112">
        <f t="shared" si="8877"/>
        <v>0</v>
      </c>
      <c r="BOB131" s="1112">
        <f t="shared" si="8877"/>
        <v>0</v>
      </c>
      <c r="BOC131" s="1112">
        <f t="shared" si="8877"/>
        <v>0</v>
      </c>
      <c r="BOD131" s="1112">
        <f t="shared" si="8877"/>
        <v>0</v>
      </c>
      <c r="BOE131" s="1112">
        <f t="shared" si="8877"/>
        <v>0</v>
      </c>
      <c r="BOF131" s="1112">
        <f t="shared" si="8877"/>
        <v>0</v>
      </c>
      <c r="BOG131" s="1112">
        <f t="shared" si="8877"/>
        <v>0</v>
      </c>
      <c r="BOH131" s="1112">
        <f t="shared" si="8877"/>
        <v>0</v>
      </c>
      <c r="BOI131" s="1112">
        <f t="shared" si="8877"/>
        <v>0</v>
      </c>
      <c r="BOJ131" s="1112">
        <f t="shared" si="8877"/>
        <v>0</v>
      </c>
      <c r="BOK131" s="1112">
        <f t="shared" si="8877"/>
        <v>0</v>
      </c>
      <c r="BOL131" s="1112">
        <f t="shared" si="8877"/>
        <v>0</v>
      </c>
      <c r="BOM131" s="1113">
        <f t="shared" si="8877"/>
        <v>0</v>
      </c>
      <c r="BOO131" s="1120">
        <f t="shared" ref="BOO131:BPB131" si="8878">SUM(BOO132:BOO137)</f>
        <v>0</v>
      </c>
      <c r="BOP131" s="1112">
        <f t="shared" si="8878"/>
        <v>0</v>
      </c>
      <c r="BOQ131" s="1112">
        <f t="shared" si="8878"/>
        <v>0</v>
      </c>
      <c r="BOR131" s="1112">
        <f t="shared" si="8878"/>
        <v>0</v>
      </c>
      <c r="BOS131" s="1112">
        <f t="shared" si="8878"/>
        <v>0</v>
      </c>
      <c r="BOT131" s="1112">
        <f t="shared" si="8878"/>
        <v>0</v>
      </c>
      <c r="BOU131" s="1112">
        <f t="shared" si="8878"/>
        <v>0</v>
      </c>
      <c r="BOV131" s="1112">
        <f t="shared" si="8878"/>
        <v>0</v>
      </c>
      <c r="BOW131" s="1112">
        <f t="shared" si="8878"/>
        <v>0</v>
      </c>
      <c r="BOX131" s="1112">
        <f t="shared" si="8878"/>
        <v>0</v>
      </c>
      <c r="BOY131" s="1112">
        <f t="shared" si="8878"/>
        <v>0</v>
      </c>
      <c r="BOZ131" s="1112">
        <f t="shared" si="8878"/>
        <v>0</v>
      </c>
      <c r="BPA131" s="1112">
        <f t="shared" si="8878"/>
        <v>0</v>
      </c>
      <c r="BPB131" s="1113">
        <f t="shared" si="8878"/>
        <v>0</v>
      </c>
      <c r="BPD131" s="1120">
        <f t="shared" ref="BPD131:BPQ131" si="8879">SUM(BPD132:BPD137)</f>
        <v>0</v>
      </c>
      <c r="BPE131" s="1112">
        <f t="shared" si="8879"/>
        <v>0</v>
      </c>
      <c r="BPF131" s="1112">
        <f t="shared" si="8879"/>
        <v>0</v>
      </c>
      <c r="BPG131" s="1112">
        <f t="shared" si="8879"/>
        <v>0</v>
      </c>
      <c r="BPH131" s="1112">
        <f t="shared" si="8879"/>
        <v>0</v>
      </c>
      <c r="BPI131" s="1112">
        <f t="shared" si="8879"/>
        <v>0</v>
      </c>
      <c r="BPJ131" s="1112">
        <f t="shared" si="8879"/>
        <v>0</v>
      </c>
      <c r="BPK131" s="1112">
        <f t="shared" si="8879"/>
        <v>0</v>
      </c>
      <c r="BPL131" s="1112">
        <f t="shared" si="8879"/>
        <v>0</v>
      </c>
      <c r="BPM131" s="1112">
        <f t="shared" si="8879"/>
        <v>0</v>
      </c>
      <c r="BPN131" s="1112">
        <f t="shared" si="8879"/>
        <v>0</v>
      </c>
      <c r="BPO131" s="1112">
        <f t="shared" si="8879"/>
        <v>0</v>
      </c>
      <c r="BPP131" s="1112">
        <f t="shared" si="8879"/>
        <v>0</v>
      </c>
      <c r="BPQ131" s="1113">
        <f t="shared" si="8879"/>
        <v>0</v>
      </c>
      <c r="BPS131" s="1120">
        <f t="shared" ref="BPS131:BQF131" si="8880">SUM(BPS132:BPS137)</f>
        <v>0</v>
      </c>
      <c r="BPT131" s="1112">
        <f t="shared" si="8880"/>
        <v>0</v>
      </c>
      <c r="BPU131" s="1112">
        <f t="shared" si="8880"/>
        <v>0</v>
      </c>
      <c r="BPV131" s="1112">
        <f t="shared" si="8880"/>
        <v>0</v>
      </c>
      <c r="BPW131" s="1112">
        <f t="shared" si="8880"/>
        <v>0</v>
      </c>
      <c r="BPX131" s="1112">
        <f t="shared" si="8880"/>
        <v>0</v>
      </c>
      <c r="BPY131" s="1112">
        <f t="shared" si="8880"/>
        <v>0</v>
      </c>
      <c r="BPZ131" s="1112">
        <f t="shared" si="8880"/>
        <v>0</v>
      </c>
      <c r="BQA131" s="1112">
        <f t="shared" si="8880"/>
        <v>0</v>
      </c>
      <c r="BQB131" s="1112">
        <f t="shared" si="8880"/>
        <v>0</v>
      </c>
      <c r="BQC131" s="1112">
        <f t="shared" si="8880"/>
        <v>0</v>
      </c>
      <c r="BQD131" s="1112">
        <f t="shared" si="8880"/>
        <v>0</v>
      </c>
      <c r="BQE131" s="1112">
        <f t="shared" si="8880"/>
        <v>0</v>
      </c>
      <c r="BQF131" s="1113">
        <f t="shared" si="8880"/>
        <v>0</v>
      </c>
      <c r="BQH131" s="1120">
        <f t="shared" ref="BQH131:BQU131" si="8881">SUM(BQH132:BQH137)</f>
        <v>0</v>
      </c>
      <c r="BQI131" s="1112">
        <f t="shared" si="8881"/>
        <v>0</v>
      </c>
      <c r="BQJ131" s="1112">
        <f t="shared" si="8881"/>
        <v>0</v>
      </c>
      <c r="BQK131" s="1112">
        <f t="shared" si="8881"/>
        <v>0</v>
      </c>
      <c r="BQL131" s="1112">
        <f t="shared" si="8881"/>
        <v>0</v>
      </c>
      <c r="BQM131" s="1112">
        <f t="shared" si="8881"/>
        <v>0</v>
      </c>
      <c r="BQN131" s="1112">
        <f t="shared" si="8881"/>
        <v>0</v>
      </c>
      <c r="BQO131" s="1112">
        <f t="shared" si="8881"/>
        <v>0</v>
      </c>
      <c r="BQP131" s="1112">
        <f t="shared" si="8881"/>
        <v>0</v>
      </c>
      <c r="BQQ131" s="1112">
        <f t="shared" si="8881"/>
        <v>0</v>
      </c>
      <c r="BQR131" s="1112">
        <f t="shared" si="8881"/>
        <v>0</v>
      </c>
      <c r="BQS131" s="1112">
        <f t="shared" si="8881"/>
        <v>0</v>
      </c>
      <c r="BQT131" s="1112">
        <f t="shared" si="8881"/>
        <v>0</v>
      </c>
      <c r="BQU131" s="1113">
        <f t="shared" si="8881"/>
        <v>0</v>
      </c>
      <c r="BQW131" s="1120">
        <f t="shared" ref="BQW131:BRJ131" si="8882">SUM(BQW132:BQW137)</f>
        <v>0</v>
      </c>
      <c r="BQX131" s="1112">
        <f t="shared" si="8882"/>
        <v>0</v>
      </c>
      <c r="BQY131" s="1112">
        <f t="shared" si="8882"/>
        <v>0</v>
      </c>
      <c r="BQZ131" s="1112">
        <f t="shared" si="8882"/>
        <v>0</v>
      </c>
      <c r="BRA131" s="1112">
        <f t="shared" si="8882"/>
        <v>0</v>
      </c>
      <c r="BRB131" s="1112">
        <f t="shared" si="8882"/>
        <v>0</v>
      </c>
      <c r="BRC131" s="1112">
        <f t="shared" si="8882"/>
        <v>0</v>
      </c>
      <c r="BRD131" s="1112">
        <f t="shared" si="8882"/>
        <v>0</v>
      </c>
      <c r="BRE131" s="1112">
        <f t="shared" si="8882"/>
        <v>0</v>
      </c>
      <c r="BRF131" s="1112">
        <f t="shared" si="8882"/>
        <v>0</v>
      </c>
      <c r="BRG131" s="1112">
        <f t="shared" si="8882"/>
        <v>0</v>
      </c>
      <c r="BRH131" s="1112">
        <f t="shared" si="8882"/>
        <v>0</v>
      </c>
      <c r="BRI131" s="1112">
        <f t="shared" si="8882"/>
        <v>0</v>
      </c>
      <c r="BRJ131" s="1113">
        <f t="shared" si="8882"/>
        <v>0</v>
      </c>
      <c r="BRL131" s="1120">
        <f t="shared" ref="BRL131:BRY131" si="8883">SUM(BRL132:BRL137)</f>
        <v>0</v>
      </c>
      <c r="BRM131" s="1112">
        <f t="shared" si="8883"/>
        <v>0</v>
      </c>
      <c r="BRN131" s="1112">
        <f t="shared" si="8883"/>
        <v>0</v>
      </c>
      <c r="BRO131" s="1112">
        <f t="shared" si="8883"/>
        <v>0</v>
      </c>
      <c r="BRP131" s="1112">
        <f t="shared" si="8883"/>
        <v>0</v>
      </c>
      <c r="BRQ131" s="1112">
        <f t="shared" si="8883"/>
        <v>0</v>
      </c>
      <c r="BRR131" s="1112">
        <f t="shared" si="8883"/>
        <v>0</v>
      </c>
      <c r="BRS131" s="1112">
        <f t="shared" si="8883"/>
        <v>0</v>
      </c>
      <c r="BRT131" s="1112">
        <f t="shared" si="8883"/>
        <v>0</v>
      </c>
      <c r="BRU131" s="1112">
        <f t="shared" si="8883"/>
        <v>0</v>
      </c>
      <c r="BRV131" s="1112">
        <f t="shared" si="8883"/>
        <v>0</v>
      </c>
      <c r="BRW131" s="1112">
        <f t="shared" si="8883"/>
        <v>0</v>
      </c>
      <c r="BRX131" s="1112">
        <f t="shared" si="8883"/>
        <v>0</v>
      </c>
      <c r="BRY131" s="1113">
        <f t="shared" si="8883"/>
        <v>0</v>
      </c>
      <c r="BSA131" s="1120">
        <f t="shared" ref="BSA131:BSN131" si="8884">SUM(BSA132:BSA137)</f>
        <v>0</v>
      </c>
      <c r="BSB131" s="1112">
        <f t="shared" si="8884"/>
        <v>0</v>
      </c>
      <c r="BSC131" s="1112">
        <f t="shared" si="8884"/>
        <v>0</v>
      </c>
      <c r="BSD131" s="1112">
        <f t="shared" si="8884"/>
        <v>0</v>
      </c>
      <c r="BSE131" s="1112">
        <f t="shared" si="8884"/>
        <v>0</v>
      </c>
      <c r="BSF131" s="1112">
        <f t="shared" si="8884"/>
        <v>0</v>
      </c>
      <c r="BSG131" s="1112">
        <f t="shared" si="8884"/>
        <v>0</v>
      </c>
      <c r="BSH131" s="1112">
        <f t="shared" si="8884"/>
        <v>0</v>
      </c>
      <c r="BSI131" s="1112">
        <f t="shared" si="8884"/>
        <v>0</v>
      </c>
      <c r="BSJ131" s="1112">
        <f t="shared" si="8884"/>
        <v>0</v>
      </c>
      <c r="BSK131" s="1112">
        <f t="shared" si="8884"/>
        <v>0</v>
      </c>
      <c r="BSL131" s="1112">
        <f t="shared" si="8884"/>
        <v>0</v>
      </c>
      <c r="BSM131" s="1112">
        <f t="shared" si="8884"/>
        <v>0</v>
      </c>
      <c r="BSN131" s="1113">
        <f t="shared" si="8884"/>
        <v>0</v>
      </c>
      <c r="BSP131" s="1120">
        <f t="shared" ref="BSP131:BTC131" si="8885">SUM(BSP132:BSP137)</f>
        <v>0</v>
      </c>
      <c r="BSQ131" s="1112">
        <f t="shared" si="8885"/>
        <v>0</v>
      </c>
      <c r="BSR131" s="1112">
        <f t="shared" si="8885"/>
        <v>0</v>
      </c>
      <c r="BSS131" s="1112">
        <f t="shared" si="8885"/>
        <v>0</v>
      </c>
      <c r="BST131" s="1112">
        <f t="shared" si="8885"/>
        <v>0</v>
      </c>
      <c r="BSU131" s="1112">
        <f t="shared" si="8885"/>
        <v>0</v>
      </c>
      <c r="BSV131" s="1112">
        <f t="shared" si="8885"/>
        <v>0</v>
      </c>
      <c r="BSW131" s="1112">
        <f t="shared" si="8885"/>
        <v>0</v>
      </c>
      <c r="BSX131" s="1112">
        <f t="shared" si="8885"/>
        <v>0</v>
      </c>
      <c r="BSY131" s="1112">
        <f t="shared" si="8885"/>
        <v>0</v>
      </c>
      <c r="BSZ131" s="1112">
        <f t="shared" si="8885"/>
        <v>0</v>
      </c>
      <c r="BTA131" s="1112">
        <f t="shared" si="8885"/>
        <v>0</v>
      </c>
      <c r="BTB131" s="1112">
        <f t="shared" si="8885"/>
        <v>0</v>
      </c>
      <c r="BTC131" s="1113">
        <f t="shared" si="8885"/>
        <v>0</v>
      </c>
      <c r="BTE131" s="1120">
        <f t="shared" ref="BTE131:BTR131" si="8886">SUM(BTE132:BTE137)</f>
        <v>0</v>
      </c>
      <c r="BTF131" s="1112">
        <f t="shared" si="8886"/>
        <v>0</v>
      </c>
      <c r="BTG131" s="1112">
        <f t="shared" si="8886"/>
        <v>0</v>
      </c>
      <c r="BTH131" s="1112">
        <f t="shared" si="8886"/>
        <v>0</v>
      </c>
      <c r="BTI131" s="1112">
        <f t="shared" si="8886"/>
        <v>0</v>
      </c>
      <c r="BTJ131" s="1112">
        <f t="shared" si="8886"/>
        <v>0</v>
      </c>
      <c r="BTK131" s="1112">
        <f t="shared" si="8886"/>
        <v>0</v>
      </c>
      <c r="BTL131" s="1112">
        <f t="shared" si="8886"/>
        <v>0</v>
      </c>
      <c r="BTM131" s="1112">
        <f t="shared" si="8886"/>
        <v>0</v>
      </c>
      <c r="BTN131" s="1112">
        <f t="shared" si="8886"/>
        <v>0</v>
      </c>
      <c r="BTO131" s="1112">
        <f t="shared" si="8886"/>
        <v>0</v>
      </c>
      <c r="BTP131" s="1112">
        <f t="shared" si="8886"/>
        <v>0</v>
      </c>
      <c r="BTQ131" s="1112">
        <f t="shared" si="8886"/>
        <v>0</v>
      </c>
      <c r="BTR131" s="1113">
        <f t="shared" si="8886"/>
        <v>0</v>
      </c>
      <c r="BTT131" s="1120">
        <f t="shared" ref="BTT131:BUG131" si="8887">SUM(BTT132:BTT137)</f>
        <v>0</v>
      </c>
      <c r="BTU131" s="1112">
        <f t="shared" si="8887"/>
        <v>0</v>
      </c>
      <c r="BTV131" s="1112">
        <f t="shared" si="8887"/>
        <v>0</v>
      </c>
      <c r="BTW131" s="1112">
        <f t="shared" si="8887"/>
        <v>0</v>
      </c>
      <c r="BTX131" s="1112">
        <f t="shared" si="8887"/>
        <v>0</v>
      </c>
      <c r="BTY131" s="1112">
        <f t="shared" si="8887"/>
        <v>0</v>
      </c>
      <c r="BTZ131" s="1112">
        <f t="shared" si="8887"/>
        <v>0</v>
      </c>
      <c r="BUA131" s="1112">
        <f t="shared" si="8887"/>
        <v>0</v>
      </c>
      <c r="BUB131" s="1112">
        <f t="shared" si="8887"/>
        <v>0</v>
      </c>
      <c r="BUC131" s="1112">
        <f t="shared" si="8887"/>
        <v>0</v>
      </c>
      <c r="BUD131" s="1112">
        <f t="shared" si="8887"/>
        <v>0</v>
      </c>
      <c r="BUE131" s="1112">
        <f t="shared" si="8887"/>
        <v>0</v>
      </c>
      <c r="BUF131" s="1112">
        <f t="shared" si="8887"/>
        <v>0</v>
      </c>
      <c r="BUG131" s="1113">
        <f t="shared" si="8887"/>
        <v>0</v>
      </c>
      <c r="BUI131" s="1120">
        <f t="shared" ref="BUI131:BUV131" si="8888">SUM(BUI132:BUI137)</f>
        <v>0</v>
      </c>
      <c r="BUJ131" s="1112">
        <f t="shared" si="8888"/>
        <v>0</v>
      </c>
      <c r="BUK131" s="1112">
        <f t="shared" si="8888"/>
        <v>0</v>
      </c>
      <c r="BUL131" s="1112">
        <f t="shared" si="8888"/>
        <v>0</v>
      </c>
      <c r="BUM131" s="1112">
        <f t="shared" si="8888"/>
        <v>0</v>
      </c>
      <c r="BUN131" s="1112">
        <f t="shared" si="8888"/>
        <v>0</v>
      </c>
      <c r="BUO131" s="1112">
        <f t="shared" si="8888"/>
        <v>0</v>
      </c>
      <c r="BUP131" s="1112">
        <f t="shared" si="8888"/>
        <v>0</v>
      </c>
      <c r="BUQ131" s="1112">
        <f t="shared" si="8888"/>
        <v>0</v>
      </c>
      <c r="BUR131" s="1112">
        <f t="shared" si="8888"/>
        <v>0</v>
      </c>
      <c r="BUS131" s="1112">
        <f t="shared" si="8888"/>
        <v>0</v>
      </c>
      <c r="BUT131" s="1112">
        <f t="shared" si="8888"/>
        <v>0</v>
      </c>
      <c r="BUU131" s="1112">
        <f t="shared" si="8888"/>
        <v>0</v>
      </c>
      <c r="BUV131" s="1113">
        <f t="shared" si="8888"/>
        <v>0</v>
      </c>
      <c r="BUX131" s="1120">
        <f t="shared" ref="BUX131:BVK131" si="8889">SUM(BUX132:BUX137)</f>
        <v>0</v>
      </c>
      <c r="BUY131" s="1112">
        <f t="shared" si="8889"/>
        <v>0</v>
      </c>
      <c r="BUZ131" s="1112">
        <f t="shared" si="8889"/>
        <v>0</v>
      </c>
      <c r="BVA131" s="1112">
        <f t="shared" si="8889"/>
        <v>0</v>
      </c>
      <c r="BVB131" s="1112">
        <f t="shared" si="8889"/>
        <v>0</v>
      </c>
      <c r="BVC131" s="1112">
        <f t="shared" si="8889"/>
        <v>0</v>
      </c>
      <c r="BVD131" s="1112">
        <f t="shared" si="8889"/>
        <v>0</v>
      </c>
      <c r="BVE131" s="1112">
        <f t="shared" si="8889"/>
        <v>0</v>
      </c>
      <c r="BVF131" s="1112">
        <f t="shared" si="8889"/>
        <v>0</v>
      </c>
      <c r="BVG131" s="1112">
        <f t="shared" si="8889"/>
        <v>0</v>
      </c>
      <c r="BVH131" s="1112">
        <f t="shared" si="8889"/>
        <v>0</v>
      </c>
      <c r="BVI131" s="1112">
        <f t="shared" si="8889"/>
        <v>0</v>
      </c>
      <c r="BVJ131" s="1112">
        <f t="shared" si="8889"/>
        <v>0</v>
      </c>
      <c r="BVK131" s="1113">
        <f t="shared" si="8889"/>
        <v>0</v>
      </c>
      <c r="BVM131" s="1120">
        <f t="shared" ref="BVM131:BVZ131" si="8890">SUM(BVM132:BVM137)</f>
        <v>0</v>
      </c>
      <c r="BVN131" s="1112">
        <f t="shared" si="8890"/>
        <v>0</v>
      </c>
      <c r="BVO131" s="1112">
        <f t="shared" si="8890"/>
        <v>0</v>
      </c>
      <c r="BVP131" s="1112">
        <f t="shared" si="8890"/>
        <v>0</v>
      </c>
      <c r="BVQ131" s="1112">
        <f t="shared" si="8890"/>
        <v>0</v>
      </c>
      <c r="BVR131" s="1112">
        <f t="shared" si="8890"/>
        <v>0</v>
      </c>
      <c r="BVS131" s="1112">
        <f t="shared" si="8890"/>
        <v>0</v>
      </c>
      <c r="BVT131" s="1112">
        <f t="shared" si="8890"/>
        <v>0</v>
      </c>
      <c r="BVU131" s="1112">
        <f t="shared" si="8890"/>
        <v>0</v>
      </c>
      <c r="BVV131" s="1112">
        <f t="shared" si="8890"/>
        <v>0</v>
      </c>
      <c r="BVW131" s="1112">
        <f t="shared" si="8890"/>
        <v>0</v>
      </c>
      <c r="BVX131" s="1112">
        <f t="shared" si="8890"/>
        <v>0</v>
      </c>
      <c r="BVY131" s="1112">
        <f t="shared" si="8890"/>
        <v>0</v>
      </c>
      <c r="BVZ131" s="1113">
        <f t="shared" si="8890"/>
        <v>0</v>
      </c>
      <c r="BWB131" s="1120">
        <f t="shared" ref="BWB131:BWO131" si="8891">SUM(BWB132:BWB137)</f>
        <v>0</v>
      </c>
      <c r="BWC131" s="1112">
        <f t="shared" si="8891"/>
        <v>0</v>
      </c>
      <c r="BWD131" s="1112">
        <f t="shared" si="8891"/>
        <v>0</v>
      </c>
      <c r="BWE131" s="1112">
        <f t="shared" si="8891"/>
        <v>0</v>
      </c>
      <c r="BWF131" s="1112">
        <f t="shared" si="8891"/>
        <v>0</v>
      </c>
      <c r="BWG131" s="1112">
        <f t="shared" si="8891"/>
        <v>0</v>
      </c>
      <c r="BWH131" s="1112">
        <f t="shared" si="8891"/>
        <v>0</v>
      </c>
      <c r="BWI131" s="1112">
        <f t="shared" si="8891"/>
        <v>0</v>
      </c>
      <c r="BWJ131" s="1112">
        <f t="shared" si="8891"/>
        <v>0</v>
      </c>
      <c r="BWK131" s="1112">
        <f t="shared" si="8891"/>
        <v>0</v>
      </c>
      <c r="BWL131" s="1112">
        <f t="shared" si="8891"/>
        <v>0</v>
      </c>
      <c r="BWM131" s="1112">
        <f t="shared" si="8891"/>
        <v>0</v>
      </c>
      <c r="BWN131" s="1112">
        <f t="shared" si="8891"/>
        <v>0</v>
      </c>
      <c r="BWO131" s="1113">
        <f t="shared" si="8891"/>
        <v>0</v>
      </c>
    </row>
    <row r="132" spans="2:2055" ht="15" customHeight="1" x14ac:dyDescent="0.2">
      <c r="B132" s="1114" t="s">
        <v>789</v>
      </c>
      <c r="C132" s="1109"/>
      <c r="D132" s="1109"/>
      <c r="E132" s="1109"/>
      <c r="F132" s="1109"/>
      <c r="G132" s="1112">
        <f t="shared" ref="G132:G137" si="8892">C132+D132-E132+F132</f>
        <v>0</v>
      </c>
      <c r="H132" s="1109"/>
      <c r="I132" s="1109"/>
      <c r="J132" s="1109"/>
      <c r="K132" s="1109"/>
      <c r="L132" s="1109"/>
      <c r="M132" s="1111"/>
      <c r="N132" s="1112">
        <f t="shared" ref="N132:N137" si="8893">H132+I132-J132+K132-L132+M132</f>
        <v>0</v>
      </c>
      <c r="O132" s="1126"/>
      <c r="P132" s="1110"/>
      <c r="Q132" s="1109"/>
      <c r="R132" s="1109"/>
      <c r="S132" s="1109"/>
      <c r="T132" s="1109"/>
      <c r="U132" s="1112">
        <f t="shared" ref="U132:U137" si="8894">Q132+R132-S132+T132</f>
        <v>0</v>
      </c>
      <c r="V132" s="1109"/>
      <c r="W132" s="1109"/>
      <c r="X132" s="1109"/>
      <c r="Y132" s="1109"/>
      <c r="Z132" s="1109"/>
      <c r="AA132" s="1111"/>
      <c r="AB132" s="1112">
        <f t="shared" ref="AB132:AB137" si="8895">V132+W132-X132+Y132-Z132+AA132</f>
        <v>0</v>
      </c>
      <c r="AC132" s="1126"/>
      <c r="AD132" s="1110"/>
      <c r="AF132" s="1121"/>
      <c r="AG132" s="1109"/>
      <c r="AH132" s="1109"/>
      <c r="AI132" s="1109"/>
      <c r="AJ132" s="1112">
        <f t="shared" ref="AJ132:AJ137" si="8896">AF132+AG132-AH132+AI132</f>
        <v>0</v>
      </c>
      <c r="AK132" s="1109"/>
      <c r="AL132" s="1109"/>
      <c r="AM132" s="1109"/>
      <c r="AN132" s="1109"/>
      <c r="AO132" s="1109"/>
      <c r="AP132" s="1111"/>
      <c r="AQ132" s="1112">
        <f t="shared" ref="AQ132:AQ137" si="8897">AK132+AL132-AM132+AN132-AO132+AP132</f>
        <v>0</v>
      </c>
      <c r="AR132" s="1126"/>
      <c r="AS132" s="1110"/>
      <c r="AU132" s="1121"/>
      <c r="AV132" s="1109"/>
      <c r="AW132" s="1109"/>
      <c r="AX132" s="1109"/>
      <c r="AY132" s="1112">
        <f t="shared" ref="AY132:AY137" si="8898">AU132+AV132-AW132+AX132</f>
        <v>0</v>
      </c>
      <c r="AZ132" s="1109"/>
      <c r="BA132" s="1109"/>
      <c r="BB132" s="1109"/>
      <c r="BC132" s="1109"/>
      <c r="BD132" s="1109"/>
      <c r="BE132" s="1111"/>
      <c r="BF132" s="1112">
        <f t="shared" ref="BF132:BF137" si="8899">AZ132+BA132-BB132+BC132-BD132+BE132</f>
        <v>0</v>
      </c>
      <c r="BG132" s="1126"/>
      <c r="BH132" s="1110"/>
      <c r="BJ132" s="1121"/>
      <c r="BK132" s="1109"/>
      <c r="BL132" s="1109"/>
      <c r="BM132" s="1109"/>
      <c r="BN132" s="1112">
        <f t="shared" ref="BN132:BN137" si="8900">BJ132+BK132-BL132+BM132</f>
        <v>0</v>
      </c>
      <c r="BO132" s="1109"/>
      <c r="BP132" s="1109"/>
      <c r="BQ132" s="1109"/>
      <c r="BR132" s="1109"/>
      <c r="BS132" s="1109"/>
      <c r="BT132" s="1111"/>
      <c r="BU132" s="1112">
        <f t="shared" ref="BU132:BU137" si="8901">BO132+BP132-BQ132+BR132-BS132+BT132</f>
        <v>0</v>
      </c>
      <c r="BV132" s="1126"/>
      <c r="BW132" s="1110"/>
      <c r="BY132" s="1121"/>
      <c r="BZ132" s="1109"/>
      <c r="CA132" s="1109"/>
      <c r="CB132" s="1109"/>
      <c r="CC132" s="1112">
        <f t="shared" ref="CC132:CC137" si="8902">BY132+BZ132-CA132+CB132</f>
        <v>0</v>
      </c>
      <c r="CD132" s="1109"/>
      <c r="CE132" s="1109"/>
      <c r="CF132" s="1109"/>
      <c r="CG132" s="1109"/>
      <c r="CH132" s="1109"/>
      <c r="CI132" s="1111"/>
      <c r="CJ132" s="1112">
        <f t="shared" ref="CJ132:CJ137" si="8903">CD132+CE132-CF132+CG132-CH132+CI132</f>
        <v>0</v>
      </c>
      <c r="CK132" s="1126"/>
      <c r="CL132" s="1110"/>
      <c r="CN132" s="1121"/>
      <c r="CO132" s="1109"/>
      <c r="CP132" s="1109"/>
      <c r="CQ132" s="1109"/>
      <c r="CR132" s="1112">
        <f t="shared" ref="CR132:CR137" si="8904">CN132+CO132-CP132+CQ132</f>
        <v>0</v>
      </c>
      <c r="CS132" s="1109"/>
      <c r="CT132" s="1109"/>
      <c r="CU132" s="1109"/>
      <c r="CV132" s="1109"/>
      <c r="CW132" s="1109"/>
      <c r="CX132" s="1111"/>
      <c r="CY132" s="1112">
        <f t="shared" ref="CY132:CY137" si="8905">CS132+CT132-CU132+CV132-CW132+CX132</f>
        <v>0</v>
      </c>
      <c r="CZ132" s="1126"/>
      <c r="DA132" s="1110"/>
      <c r="DC132" s="1121"/>
      <c r="DD132" s="1109"/>
      <c r="DE132" s="1109"/>
      <c r="DF132" s="1109"/>
      <c r="DG132" s="1112">
        <f t="shared" ref="DG132:DG137" si="8906">DC132+DD132-DE132+DF132</f>
        <v>0</v>
      </c>
      <c r="DH132" s="1109"/>
      <c r="DI132" s="1109"/>
      <c r="DJ132" s="1109"/>
      <c r="DK132" s="1109"/>
      <c r="DL132" s="1109"/>
      <c r="DM132" s="1111"/>
      <c r="DN132" s="1112">
        <f t="shared" ref="DN132:DN137" si="8907">DH132+DI132-DJ132+DK132-DL132+DM132</f>
        <v>0</v>
      </c>
      <c r="DO132" s="1126"/>
      <c r="DP132" s="1110"/>
      <c r="DR132" s="1121"/>
      <c r="DS132" s="1109"/>
      <c r="DT132" s="1109"/>
      <c r="DU132" s="1109"/>
      <c r="DV132" s="1112">
        <f t="shared" ref="DV132:DV137" si="8908">DR132+DS132-DT132+DU132</f>
        <v>0</v>
      </c>
      <c r="DW132" s="1109"/>
      <c r="DX132" s="1109"/>
      <c r="DY132" s="1109"/>
      <c r="DZ132" s="1109"/>
      <c r="EA132" s="1109"/>
      <c r="EB132" s="1111"/>
      <c r="EC132" s="1112">
        <f t="shared" ref="EC132:EC137" si="8909">DW132+DX132-DY132+DZ132-EA132+EB132</f>
        <v>0</v>
      </c>
      <c r="ED132" s="1126"/>
      <c r="EE132" s="1110"/>
      <c r="EG132" s="1121"/>
      <c r="EH132" s="1109"/>
      <c r="EI132" s="1109"/>
      <c r="EJ132" s="1109"/>
      <c r="EK132" s="1112">
        <f t="shared" ref="EK132:EK137" si="8910">EG132+EH132-EI132+EJ132</f>
        <v>0</v>
      </c>
      <c r="EL132" s="1109"/>
      <c r="EM132" s="1109"/>
      <c r="EN132" s="1109"/>
      <c r="EO132" s="1109"/>
      <c r="EP132" s="1109"/>
      <c r="EQ132" s="1111"/>
      <c r="ER132" s="1112">
        <f t="shared" ref="ER132:ER137" si="8911">EL132+EM132-EN132+EO132-EP132+EQ132</f>
        <v>0</v>
      </c>
      <c r="ES132" s="1126"/>
      <c r="ET132" s="1110"/>
      <c r="EV132" s="1121"/>
      <c r="EW132" s="1109"/>
      <c r="EX132" s="1109"/>
      <c r="EY132" s="1109"/>
      <c r="EZ132" s="1112">
        <f t="shared" ref="EZ132:EZ137" si="8912">EV132+EW132-EX132+EY132</f>
        <v>0</v>
      </c>
      <c r="FA132" s="1109"/>
      <c r="FB132" s="1109"/>
      <c r="FC132" s="1109"/>
      <c r="FD132" s="1109"/>
      <c r="FE132" s="1109"/>
      <c r="FF132" s="1111"/>
      <c r="FG132" s="1112">
        <f t="shared" ref="FG132:FG137" si="8913">FA132+FB132-FC132+FD132-FE132+FF132</f>
        <v>0</v>
      </c>
      <c r="FH132" s="1126"/>
      <c r="FI132" s="1110"/>
      <c r="FK132" s="1121"/>
      <c r="FL132" s="1109"/>
      <c r="FM132" s="1109"/>
      <c r="FN132" s="1109"/>
      <c r="FO132" s="1112">
        <f t="shared" ref="FO132:FO137" si="8914">FK132+FL132-FM132+FN132</f>
        <v>0</v>
      </c>
      <c r="FP132" s="1109"/>
      <c r="FQ132" s="1109"/>
      <c r="FR132" s="1109"/>
      <c r="FS132" s="1109"/>
      <c r="FT132" s="1109"/>
      <c r="FU132" s="1111"/>
      <c r="FV132" s="1112">
        <f t="shared" ref="FV132:FV137" si="8915">FP132+FQ132-FR132+FS132-FT132+FU132</f>
        <v>0</v>
      </c>
      <c r="FW132" s="1126"/>
      <c r="FX132" s="1110"/>
      <c r="FZ132" s="1121"/>
      <c r="GA132" s="1109"/>
      <c r="GB132" s="1109"/>
      <c r="GC132" s="1109"/>
      <c r="GD132" s="1112">
        <f t="shared" ref="GD132:GD137" si="8916">FZ132+GA132-GB132+GC132</f>
        <v>0</v>
      </c>
      <c r="GE132" s="1109"/>
      <c r="GF132" s="1109"/>
      <c r="GG132" s="1109"/>
      <c r="GH132" s="1109"/>
      <c r="GI132" s="1109"/>
      <c r="GJ132" s="1111"/>
      <c r="GK132" s="1112">
        <f t="shared" ref="GK132:GK137" si="8917">GE132+GF132-GG132+GH132-GI132+GJ132</f>
        <v>0</v>
      </c>
      <c r="GL132" s="1126"/>
      <c r="GM132" s="1110"/>
      <c r="GO132" s="1121"/>
      <c r="GP132" s="1109"/>
      <c r="GQ132" s="1109"/>
      <c r="GR132" s="1109"/>
      <c r="GS132" s="1112">
        <f t="shared" ref="GS132:GS137" si="8918">GO132+GP132-GQ132+GR132</f>
        <v>0</v>
      </c>
      <c r="GT132" s="1109"/>
      <c r="GU132" s="1109"/>
      <c r="GV132" s="1109"/>
      <c r="GW132" s="1109"/>
      <c r="GX132" s="1109"/>
      <c r="GY132" s="1111"/>
      <c r="GZ132" s="1112">
        <f t="shared" ref="GZ132:GZ137" si="8919">GT132+GU132-GV132+GW132-GX132+GY132</f>
        <v>0</v>
      </c>
      <c r="HA132" s="1126"/>
      <c r="HB132" s="1110"/>
      <c r="HD132" s="1121"/>
      <c r="HE132" s="1109"/>
      <c r="HF132" s="1109"/>
      <c r="HG132" s="1109"/>
      <c r="HH132" s="1112">
        <f t="shared" ref="HH132:HH137" si="8920">HD132+HE132-HF132+HG132</f>
        <v>0</v>
      </c>
      <c r="HI132" s="1109"/>
      <c r="HJ132" s="1109"/>
      <c r="HK132" s="1109"/>
      <c r="HL132" s="1109"/>
      <c r="HM132" s="1109"/>
      <c r="HN132" s="1111"/>
      <c r="HO132" s="1112">
        <f t="shared" ref="HO132:HO137" si="8921">HI132+HJ132-HK132+HL132-HM132+HN132</f>
        <v>0</v>
      </c>
      <c r="HP132" s="1126"/>
      <c r="HQ132" s="1110"/>
      <c r="HS132" s="1121"/>
      <c r="HT132" s="1109"/>
      <c r="HU132" s="1109"/>
      <c r="HV132" s="1109"/>
      <c r="HW132" s="1112">
        <f t="shared" ref="HW132:HW137" si="8922">HS132+HT132-HU132+HV132</f>
        <v>0</v>
      </c>
      <c r="HX132" s="1109"/>
      <c r="HY132" s="1109"/>
      <c r="HZ132" s="1109"/>
      <c r="IA132" s="1109"/>
      <c r="IB132" s="1109"/>
      <c r="IC132" s="1111"/>
      <c r="ID132" s="1112">
        <f t="shared" ref="ID132:ID137" si="8923">HX132+HY132-HZ132+IA132-IB132+IC132</f>
        <v>0</v>
      </c>
      <c r="IE132" s="1126"/>
      <c r="IF132" s="1110"/>
      <c r="IH132" s="1121"/>
      <c r="II132" s="1109"/>
      <c r="IJ132" s="1109"/>
      <c r="IK132" s="1109"/>
      <c r="IL132" s="1112">
        <f t="shared" ref="IL132:IL137" si="8924">IH132+II132-IJ132+IK132</f>
        <v>0</v>
      </c>
      <c r="IM132" s="1109"/>
      <c r="IN132" s="1109"/>
      <c r="IO132" s="1109"/>
      <c r="IP132" s="1109"/>
      <c r="IQ132" s="1109"/>
      <c r="IR132" s="1111"/>
      <c r="IS132" s="1112">
        <f t="shared" ref="IS132:IS137" si="8925">IM132+IN132-IO132+IP132-IQ132+IR132</f>
        <v>0</v>
      </c>
      <c r="IT132" s="1126"/>
      <c r="IU132" s="1110"/>
      <c r="IW132" s="1121"/>
      <c r="IX132" s="1109"/>
      <c r="IY132" s="1109"/>
      <c r="IZ132" s="1109"/>
      <c r="JA132" s="1112">
        <f t="shared" ref="JA132:JA137" si="8926">IW132+IX132-IY132+IZ132</f>
        <v>0</v>
      </c>
      <c r="JB132" s="1109"/>
      <c r="JC132" s="1109"/>
      <c r="JD132" s="1109"/>
      <c r="JE132" s="1109"/>
      <c r="JF132" s="1109"/>
      <c r="JG132" s="1111"/>
      <c r="JH132" s="1112">
        <f t="shared" ref="JH132:JH137" si="8927">JB132+JC132-JD132+JE132-JF132+JG132</f>
        <v>0</v>
      </c>
      <c r="JI132" s="1126"/>
      <c r="JJ132" s="1110"/>
      <c r="JL132" s="1121"/>
      <c r="JM132" s="1109"/>
      <c r="JN132" s="1109"/>
      <c r="JO132" s="1109"/>
      <c r="JP132" s="1112">
        <f t="shared" ref="JP132:JP137" si="8928">JL132+JM132-JN132+JO132</f>
        <v>0</v>
      </c>
      <c r="JQ132" s="1109"/>
      <c r="JR132" s="1109"/>
      <c r="JS132" s="1109"/>
      <c r="JT132" s="1109"/>
      <c r="JU132" s="1109"/>
      <c r="JV132" s="1111"/>
      <c r="JW132" s="1112">
        <f t="shared" ref="JW132:JW137" si="8929">JQ132+JR132-JS132+JT132-JU132+JV132</f>
        <v>0</v>
      </c>
      <c r="JX132" s="1126"/>
      <c r="JY132" s="1110"/>
      <c r="KA132" s="1121"/>
      <c r="KB132" s="1109"/>
      <c r="KC132" s="1109"/>
      <c r="KD132" s="1109"/>
      <c r="KE132" s="1112">
        <f t="shared" ref="KE132:KE137" si="8930">KA132+KB132-KC132+KD132</f>
        <v>0</v>
      </c>
      <c r="KF132" s="1109"/>
      <c r="KG132" s="1109"/>
      <c r="KH132" s="1109"/>
      <c r="KI132" s="1109"/>
      <c r="KJ132" s="1109"/>
      <c r="KK132" s="1111"/>
      <c r="KL132" s="1112">
        <f t="shared" ref="KL132:KL137" si="8931">KF132+KG132-KH132+KI132-KJ132+KK132</f>
        <v>0</v>
      </c>
      <c r="KM132" s="1126"/>
      <c r="KN132" s="1110"/>
      <c r="KP132" s="1121"/>
      <c r="KQ132" s="1109"/>
      <c r="KR132" s="1109"/>
      <c r="KS132" s="1109"/>
      <c r="KT132" s="1112">
        <f t="shared" ref="KT132:KT137" si="8932">KP132+KQ132-KR132+KS132</f>
        <v>0</v>
      </c>
      <c r="KU132" s="1109"/>
      <c r="KV132" s="1109"/>
      <c r="KW132" s="1109"/>
      <c r="KX132" s="1109"/>
      <c r="KY132" s="1109"/>
      <c r="KZ132" s="1111"/>
      <c r="LA132" s="1112">
        <f t="shared" ref="LA132:LA137" si="8933">KU132+KV132-KW132+KX132-KY132+KZ132</f>
        <v>0</v>
      </c>
      <c r="LB132" s="1126"/>
      <c r="LC132" s="1110"/>
      <c r="LE132" s="1121"/>
      <c r="LF132" s="1109"/>
      <c r="LG132" s="1109"/>
      <c r="LH132" s="1109"/>
      <c r="LI132" s="1112">
        <f t="shared" ref="LI132:LI137" si="8934">LE132+LF132-LG132+LH132</f>
        <v>0</v>
      </c>
      <c r="LJ132" s="1109"/>
      <c r="LK132" s="1109"/>
      <c r="LL132" s="1109"/>
      <c r="LM132" s="1109"/>
      <c r="LN132" s="1109"/>
      <c r="LO132" s="1111"/>
      <c r="LP132" s="1112">
        <f t="shared" ref="LP132:LP137" si="8935">LJ132+LK132-LL132+LM132-LN132+LO132</f>
        <v>0</v>
      </c>
      <c r="LQ132" s="1126"/>
      <c r="LR132" s="1110"/>
      <c r="LT132" s="1121"/>
      <c r="LU132" s="1109"/>
      <c r="LV132" s="1109"/>
      <c r="LW132" s="1109"/>
      <c r="LX132" s="1112">
        <f t="shared" ref="LX132:LX137" si="8936">LT132+LU132-LV132+LW132</f>
        <v>0</v>
      </c>
      <c r="LY132" s="1109"/>
      <c r="LZ132" s="1109"/>
      <c r="MA132" s="1109"/>
      <c r="MB132" s="1109"/>
      <c r="MC132" s="1109"/>
      <c r="MD132" s="1111"/>
      <c r="ME132" s="1112">
        <f t="shared" ref="ME132:ME137" si="8937">LY132+LZ132-MA132+MB132-MC132+MD132</f>
        <v>0</v>
      </c>
      <c r="MF132" s="1126"/>
      <c r="MG132" s="1110"/>
      <c r="MI132" s="1121"/>
      <c r="MJ132" s="1109"/>
      <c r="MK132" s="1109"/>
      <c r="ML132" s="1109"/>
      <c r="MM132" s="1112">
        <f t="shared" ref="MM132:MM137" si="8938">MI132+MJ132-MK132+ML132</f>
        <v>0</v>
      </c>
      <c r="MN132" s="1109"/>
      <c r="MO132" s="1109"/>
      <c r="MP132" s="1109"/>
      <c r="MQ132" s="1109"/>
      <c r="MR132" s="1109"/>
      <c r="MS132" s="1111"/>
      <c r="MT132" s="1112">
        <f t="shared" ref="MT132:MT137" si="8939">MN132+MO132-MP132+MQ132-MR132+MS132</f>
        <v>0</v>
      </c>
      <c r="MU132" s="1126"/>
      <c r="MV132" s="1110"/>
      <c r="MX132" s="1121"/>
      <c r="MY132" s="1109"/>
      <c r="MZ132" s="1109"/>
      <c r="NA132" s="1109"/>
      <c r="NB132" s="1112">
        <f t="shared" ref="NB132:NB137" si="8940">MX132+MY132-MZ132+NA132</f>
        <v>0</v>
      </c>
      <c r="NC132" s="1109"/>
      <c r="ND132" s="1109"/>
      <c r="NE132" s="1109"/>
      <c r="NF132" s="1109"/>
      <c r="NG132" s="1109"/>
      <c r="NH132" s="1111"/>
      <c r="NI132" s="1112">
        <f t="shared" ref="NI132:NI137" si="8941">NC132+ND132-NE132+NF132-NG132+NH132</f>
        <v>0</v>
      </c>
      <c r="NJ132" s="1126"/>
      <c r="NK132" s="1110"/>
      <c r="NM132" s="1121"/>
      <c r="NN132" s="1109"/>
      <c r="NO132" s="1109"/>
      <c r="NP132" s="1109"/>
      <c r="NQ132" s="1112">
        <f t="shared" ref="NQ132:NQ137" si="8942">NM132+NN132-NO132+NP132</f>
        <v>0</v>
      </c>
      <c r="NR132" s="1109"/>
      <c r="NS132" s="1109"/>
      <c r="NT132" s="1109"/>
      <c r="NU132" s="1109"/>
      <c r="NV132" s="1109"/>
      <c r="NW132" s="1111"/>
      <c r="NX132" s="1112">
        <f t="shared" ref="NX132:NX137" si="8943">NR132+NS132-NT132+NU132-NV132+NW132</f>
        <v>0</v>
      </c>
      <c r="NY132" s="1126"/>
      <c r="NZ132" s="1110"/>
      <c r="OB132" s="1121"/>
      <c r="OC132" s="1109"/>
      <c r="OD132" s="1109"/>
      <c r="OE132" s="1109"/>
      <c r="OF132" s="1112">
        <f t="shared" ref="OF132:OF137" si="8944">OB132+OC132-OD132+OE132</f>
        <v>0</v>
      </c>
      <c r="OG132" s="1109"/>
      <c r="OH132" s="1109"/>
      <c r="OI132" s="1109"/>
      <c r="OJ132" s="1109"/>
      <c r="OK132" s="1109"/>
      <c r="OL132" s="1111"/>
      <c r="OM132" s="1112">
        <f t="shared" ref="OM132:OM137" si="8945">OG132+OH132-OI132+OJ132-OK132+OL132</f>
        <v>0</v>
      </c>
      <c r="ON132" s="1126"/>
      <c r="OO132" s="1110"/>
      <c r="OQ132" s="1121"/>
      <c r="OR132" s="1109"/>
      <c r="OS132" s="1109"/>
      <c r="OT132" s="1109"/>
      <c r="OU132" s="1112">
        <f t="shared" ref="OU132:OU137" si="8946">OQ132+OR132-OS132+OT132</f>
        <v>0</v>
      </c>
      <c r="OV132" s="1109"/>
      <c r="OW132" s="1109"/>
      <c r="OX132" s="1109"/>
      <c r="OY132" s="1109"/>
      <c r="OZ132" s="1109"/>
      <c r="PA132" s="1111"/>
      <c r="PB132" s="1112">
        <f t="shared" ref="PB132:PB137" si="8947">OV132+OW132-OX132+OY132-OZ132+PA132</f>
        <v>0</v>
      </c>
      <c r="PC132" s="1126"/>
      <c r="PD132" s="1110"/>
      <c r="PF132" s="1121"/>
      <c r="PG132" s="1109"/>
      <c r="PH132" s="1109"/>
      <c r="PI132" s="1109"/>
      <c r="PJ132" s="1112">
        <f t="shared" ref="PJ132:PJ137" si="8948">PF132+PG132-PH132+PI132</f>
        <v>0</v>
      </c>
      <c r="PK132" s="1109"/>
      <c r="PL132" s="1109"/>
      <c r="PM132" s="1109"/>
      <c r="PN132" s="1109"/>
      <c r="PO132" s="1109"/>
      <c r="PP132" s="1111"/>
      <c r="PQ132" s="1112">
        <f t="shared" ref="PQ132:PQ137" si="8949">PK132+PL132-PM132+PN132-PO132+PP132</f>
        <v>0</v>
      </c>
      <c r="PR132" s="1126"/>
      <c r="PS132" s="1110"/>
      <c r="PU132" s="1121"/>
      <c r="PV132" s="1109"/>
      <c r="PW132" s="1109"/>
      <c r="PX132" s="1109"/>
      <c r="PY132" s="1112">
        <f t="shared" ref="PY132:PY137" si="8950">PU132+PV132-PW132+PX132</f>
        <v>0</v>
      </c>
      <c r="PZ132" s="1109"/>
      <c r="QA132" s="1109"/>
      <c r="QB132" s="1109"/>
      <c r="QC132" s="1109"/>
      <c r="QD132" s="1109"/>
      <c r="QE132" s="1111"/>
      <c r="QF132" s="1112">
        <f t="shared" ref="QF132:QF137" si="8951">PZ132+QA132-QB132+QC132-QD132+QE132</f>
        <v>0</v>
      </c>
      <c r="QG132" s="1126"/>
      <c r="QH132" s="1110"/>
      <c r="QJ132" s="1121"/>
      <c r="QK132" s="1109"/>
      <c r="QL132" s="1109"/>
      <c r="QM132" s="1109"/>
      <c r="QN132" s="1112">
        <f t="shared" ref="QN132:QN137" si="8952">QJ132+QK132-QL132+QM132</f>
        <v>0</v>
      </c>
      <c r="QO132" s="1109"/>
      <c r="QP132" s="1109"/>
      <c r="QQ132" s="1109"/>
      <c r="QR132" s="1109"/>
      <c r="QS132" s="1109"/>
      <c r="QT132" s="1111"/>
      <c r="QU132" s="1112">
        <f t="shared" ref="QU132:QU137" si="8953">QO132+QP132-QQ132+QR132-QS132+QT132</f>
        <v>0</v>
      </c>
      <c r="QV132" s="1126"/>
      <c r="QW132" s="1110"/>
      <c r="QY132" s="1121"/>
      <c r="QZ132" s="1109"/>
      <c r="RA132" s="1109"/>
      <c r="RB132" s="1109"/>
      <c r="RC132" s="1112">
        <f t="shared" ref="RC132:RC137" si="8954">QY132+QZ132-RA132+RB132</f>
        <v>0</v>
      </c>
      <c r="RD132" s="1109"/>
      <c r="RE132" s="1109"/>
      <c r="RF132" s="1109"/>
      <c r="RG132" s="1109"/>
      <c r="RH132" s="1109"/>
      <c r="RI132" s="1111"/>
      <c r="RJ132" s="1112">
        <f t="shared" ref="RJ132:RJ137" si="8955">RD132+RE132-RF132+RG132-RH132+RI132</f>
        <v>0</v>
      </c>
      <c r="RK132" s="1126"/>
      <c r="RL132" s="1110"/>
      <c r="RN132" s="1121"/>
      <c r="RO132" s="1109"/>
      <c r="RP132" s="1109"/>
      <c r="RQ132" s="1109"/>
      <c r="RR132" s="1112">
        <f t="shared" ref="RR132:RR137" si="8956">RN132+RO132-RP132+RQ132</f>
        <v>0</v>
      </c>
      <c r="RS132" s="1109"/>
      <c r="RT132" s="1109"/>
      <c r="RU132" s="1109"/>
      <c r="RV132" s="1109"/>
      <c r="RW132" s="1109"/>
      <c r="RX132" s="1111"/>
      <c r="RY132" s="1112">
        <f t="shared" ref="RY132:RY137" si="8957">RS132+RT132-RU132+RV132-RW132+RX132</f>
        <v>0</v>
      </c>
      <c r="RZ132" s="1126"/>
      <c r="SA132" s="1110"/>
      <c r="SC132" s="1121"/>
      <c r="SD132" s="1109"/>
      <c r="SE132" s="1109"/>
      <c r="SF132" s="1109"/>
      <c r="SG132" s="1112">
        <f t="shared" ref="SG132:SG137" si="8958">SC132+SD132-SE132+SF132</f>
        <v>0</v>
      </c>
      <c r="SH132" s="1109"/>
      <c r="SI132" s="1109"/>
      <c r="SJ132" s="1109"/>
      <c r="SK132" s="1109"/>
      <c r="SL132" s="1109"/>
      <c r="SM132" s="1111"/>
      <c r="SN132" s="1112">
        <f t="shared" ref="SN132:SN137" si="8959">SH132+SI132-SJ132+SK132-SL132+SM132</f>
        <v>0</v>
      </c>
      <c r="SO132" s="1126"/>
      <c r="SP132" s="1110"/>
      <c r="SR132" s="1121"/>
      <c r="SS132" s="1109"/>
      <c r="ST132" s="1109"/>
      <c r="SU132" s="1109"/>
      <c r="SV132" s="1112">
        <f t="shared" ref="SV132:SV137" si="8960">SR132+SS132-ST132+SU132</f>
        <v>0</v>
      </c>
      <c r="SW132" s="1109"/>
      <c r="SX132" s="1109"/>
      <c r="SY132" s="1109"/>
      <c r="SZ132" s="1109"/>
      <c r="TA132" s="1109"/>
      <c r="TB132" s="1111"/>
      <c r="TC132" s="1112">
        <f t="shared" ref="TC132:TC137" si="8961">SW132+SX132-SY132+SZ132-TA132+TB132</f>
        <v>0</v>
      </c>
      <c r="TD132" s="1126"/>
      <c r="TE132" s="1110"/>
      <c r="TG132" s="1121"/>
      <c r="TH132" s="1109"/>
      <c r="TI132" s="1109"/>
      <c r="TJ132" s="1109"/>
      <c r="TK132" s="1112">
        <f t="shared" ref="TK132:TK137" si="8962">TG132+TH132-TI132+TJ132</f>
        <v>0</v>
      </c>
      <c r="TL132" s="1109"/>
      <c r="TM132" s="1109"/>
      <c r="TN132" s="1109"/>
      <c r="TO132" s="1109"/>
      <c r="TP132" s="1109"/>
      <c r="TQ132" s="1111"/>
      <c r="TR132" s="1112">
        <f t="shared" ref="TR132:TR137" si="8963">TL132+TM132-TN132+TO132-TP132+TQ132</f>
        <v>0</v>
      </c>
      <c r="TS132" s="1126"/>
      <c r="TT132" s="1110"/>
      <c r="TV132" s="1121"/>
      <c r="TW132" s="1109"/>
      <c r="TX132" s="1109"/>
      <c r="TY132" s="1109"/>
      <c r="TZ132" s="1112">
        <f t="shared" ref="TZ132:TZ137" si="8964">TV132+TW132-TX132+TY132</f>
        <v>0</v>
      </c>
      <c r="UA132" s="1109"/>
      <c r="UB132" s="1109"/>
      <c r="UC132" s="1109"/>
      <c r="UD132" s="1109"/>
      <c r="UE132" s="1109"/>
      <c r="UF132" s="1111"/>
      <c r="UG132" s="1112">
        <f t="shared" ref="UG132:UG137" si="8965">UA132+UB132-UC132+UD132-UE132+UF132</f>
        <v>0</v>
      </c>
      <c r="UH132" s="1126"/>
      <c r="UI132" s="1110"/>
      <c r="UK132" s="1121"/>
      <c r="UL132" s="1109"/>
      <c r="UM132" s="1109"/>
      <c r="UN132" s="1109"/>
      <c r="UO132" s="1112">
        <f t="shared" ref="UO132:UO137" si="8966">UK132+UL132-UM132+UN132</f>
        <v>0</v>
      </c>
      <c r="UP132" s="1109"/>
      <c r="UQ132" s="1109"/>
      <c r="UR132" s="1109"/>
      <c r="US132" s="1109"/>
      <c r="UT132" s="1109"/>
      <c r="UU132" s="1111"/>
      <c r="UV132" s="1112">
        <f t="shared" ref="UV132:UV137" si="8967">UP132+UQ132-UR132+US132-UT132+UU132</f>
        <v>0</v>
      </c>
      <c r="UW132" s="1126"/>
      <c r="UX132" s="1110"/>
      <c r="UZ132" s="1121"/>
      <c r="VA132" s="1109"/>
      <c r="VB132" s="1109"/>
      <c r="VC132" s="1109"/>
      <c r="VD132" s="1112">
        <f t="shared" ref="VD132:VD137" si="8968">UZ132+VA132-VB132+VC132</f>
        <v>0</v>
      </c>
      <c r="VE132" s="1109"/>
      <c r="VF132" s="1109"/>
      <c r="VG132" s="1109"/>
      <c r="VH132" s="1109"/>
      <c r="VI132" s="1109"/>
      <c r="VJ132" s="1111"/>
      <c r="VK132" s="1112">
        <f t="shared" ref="VK132:VK137" si="8969">VE132+VF132-VG132+VH132-VI132+VJ132</f>
        <v>0</v>
      </c>
      <c r="VL132" s="1126"/>
      <c r="VM132" s="1110"/>
      <c r="VO132" s="1121"/>
      <c r="VP132" s="1109"/>
      <c r="VQ132" s="1109"/>
      <c r="VR132" s="1109"/>
      <c r="VS132" s="1112">
        <f t="shared" ref="VS132:VS137" si="8970">VO132+VP132-VQ132+VR132</f>
        <v>0</v>
      </c>
      <c r="VT132" s="1109"/>
      <c r="VU132" s="1109"/>
      <c r="VV132" s="1109"/>
      <c r="VW132" s="1109"/>
      <c r="VX132" s="1109"/>
      <c r="VY132" s="1111"/>
      <c r="VZ132" s="1112">
        <f t="shared" ref="VZ132:VZ137" si="8971">VT132+VU132-VV132+VW132-VX132+VY132</f>
        <v>0</v>
      </c>
      <c r="WA132" s="1126"/>
      <c r="WB132" s="1110"/>
      <c r="WD132" s="1121"/>
      <c r="WE132" s="1109"/>
      <c r="WF132" s="1109"/>
      <c r="WG132" s="1109"/>
      <c r="WH132" s="1112">
        <f t="shared" ref="WH132:WH137" si="8972">WD132+WE132-WF132+WG132</f>
        <v>0</v>
      </c>
      <c r="WI132" s="1109"/>
      <c r="WJ132" s="1109"/>
      <c r="WK132" s="1109"/>
      <c r="WL132" s="1109"/>
      <c r="WM132" s="1109"/>
      <c r="WN132" s="1111"/>
      <c r="WO132" s="1112">
        <f t="shared" ref="WO132:WO137" si="8973">WI132+WJ132-WK132+WL132-WM132+WN132</f>
        <v>0</v>
      </c>
      <c r="WP132" s="1126"/>
      <c r="WQ132" s="1110"/>
      <c r="WS132" s="1121"/>
      <c r="WT132" s="1109"/>
      <c r="WU132" s="1109"/>
      <c r="WV132" s="1109"/>
      <c r="WW132" s="1112">
        <f t="shared" ref="WW132:WW137" si="8974">WS132+WT132-WU132+WV132</f>
        <v>0</v>
      </c>
      <c r="WX132" s="1109"/>
      <c r="WY132" s="1109"/>
      <c r="WZ132" s="1109"/>
      <c r="XA132" s="1109"/>
      <c r="XB132" s="1109"/>
      <c r="XC132" s="1111"/>
      <c r="XD132" s="1112">
        <f t="shared" ref="XD132:XD137" si="8975">WX132+WY132-WZ132+XA132-XB132+XC132</f>
        <v>0</v>
      </c>
      <c r="XE132" s="1126"/>
      <c r="XF132" s="1110"/>
      <c r="XH132" s="1121"/>
      <c r="XI132" s="1109"/>
      <c r="XJ132" s="1109"/>
      <c r="XK132" s="1109"/>
      <c r="XL132" s="1112">
        <f t="shared" ref="XL132:XL137" si="8976">XH132+XI132-XJ132+XK132</f>
        <v>0</v>
      </c>
      <c r="XM132" s="1109"/>
      <c r="XN132" s="1109"/>
      <c r="XO132" s="1109"/>
      <c r="XP132" s="1109"/>
      <c r="XQ132" s="1109"/>
      <c r="XR132" s="1111"/>
      <c r="XS132" s="1112">
        <f t="shared" ref="XS132:XS137" si="8977">XM132+XN132-XO132+XP132-XQ132+XR132</f>
        <v>0</v>
      </c>
      <c r="XT132" s="1126"/>
      <c r="XU132" s="1110"/>
      <c r="XW132" s="1121"/>
      <c r="XX132" s="1109"/>
      <c r="XY132" s="1109"/>
      <c r="XZ132" s="1109"/>
      <c r="YA132" s="1112">
        <f t="shared" ref="YA132:YA137" si="8978">XW132+XX132-XY132+XZ132</f>
        <v>0</v>
      </c>
      <c r="YB132" s="1109"/>
      <c r="YC132" s="1109"/>
      <c r="YD132" s="1109"/>
      <c r="YE132" s="1109"/>
      <c r="YF132" s="1109"/>
      <c r="YG132" s="1111"/>
      <c r="YH132" s="1112">
        <f t="shared" ref="YH132:YH137" si="8979">YB132+YC132-YD132+YE132-YF132+YG132</f>
        <v>0</v>
      </c>
      <c r="YI132" s="1126"/>
      <c r="YJ132" s="1110"/>
      <c r="YL132" s="1121"/>
      <c r="YM132" s="1109"/>
      <c r="YN132" s="1109"/>
      <c r="YO132" s="1109"/>
      <c r="YP132" s="1112">
        <f t="shared" ref="YP132:YP137" si="8980">YL132+YM132-YN132+YO132</f>
        <v>0</v>
      </c>
      <c r="YQ132" s="1109"/>
      <c r="YR132" s="1109"/>
      <c r="YS132" s="1109"/>
      <c r="YT132" s="1109"/>
      <c r="YU132" s="1109"/>
      <c r="YV132" s="1111"/>
      <c r="YW132" s="1112">
        <f t="shared" ref="YW132:YW137" si="8981">YQ132+YR132-YS132+YT132-YU132+YV132</f>
        <v>0</v>
      </c>
      <c r="YX132" s="1126"/>
      <c r="YY132" s="1110"/>
      <c r="ZA132" s="1121"/>
      <c r="ZB132" s="1109"/>
      <c r="ZC132" s="1109"/>
      <c r="ZD132" s="1109"/>
      <c r="ZE132" s="1112">
        <f t="shared" ref="ZE132:ZE137" si="8982">ZA132+ZB132-ZC132+ZD132</f>
        <v>0</v>
      </c>
      <c r="ZF132" s="1109"/>
      <c r="ZG132" s="1109"/>
      <c r="ZH132" s="1109"/>
      <c r="ZI132" s="1109"/>
      <c r="ZJ132" s="1109"/>
      <c r="ZK132" s="1111"/>
      <c r="ZL132" s="1112">
        <f t="shared" ref="ZL132:ZL137" si="8983">ZF132+ZG132-ZH132+ZI132-ZJ132+ZK132</f>
        <v>0</v>
      </c>
      <c r="ZM132" s="1126"/>
      <c r="ZN132" s="1110"/>
      <c r="ZP132" s="1121"/>
      <c r="ZQ132" s="1109"/>
      <c r="ZR132" s="1109"/>
      <c r="ZS132" s="1109"/>
      <c r="ZT132" s="1112">
        <f t="shared" ref="ZT132:ZT137" si="8984">ZP132+ZQ132-ZR132+ZS132</f>
        <v>0</v>
      </c>
      <c r="ZU132" s="1109"/>
      <c r="ZV132" s="1109"/>
      <c r="ZW132" s="1109"/>
      <c r="ZX132" s="1109"/>
      <c r="ZY132" s="1109"/>
      <c r="ZZ132" s="1111"/>
      <c r="AAA132" s="1112">
        <f t="shared" ref="AAA132:AAA137" si="8985">ZU132+ZV132-ZW132+ZX132-ZY132+ZZ132</f>
        <v>0</v>
      </c>
      <c r="AAB132" s="1126"/>
      <c r="AAC132" s="1110"/>
      <c r="AAE132" s="1121"/>
      <c r="AAF132" s="1109"/>
      <c r="AAG132" s="1109"/>
      <c r="AAH132" s="1109"/>
      <c r="AAI132" s="1112">
        <f t="shared" ref="AAI132:AAI137" si="8986">AAE132+AAF132-AAG132+AAH132</f>
        <v>0</v>
      </c>
      <c r="AAJ132" s="1109"/>
      <c r="AAK132" s="1109"/>
      <c r="AAL132" s="1109"/>
      <c r="AAM132" s="1109"/>
      <c r="AAN132" s="1109"/>
      <c r="AAO132" s="1111"/>
      <c r="AAP132" s="1112">
        <f t="shared" ref="AAP132:AAP137" si="8987">AAJ132+AAK132-AAL132+AAM132-AAN132+AAO132</f>
        <v>0</v>
      </c>
      <c r="AAQ132" s="1126"/>
      <c r="AAR132" s="1110"/>
      <c r="AAT132" s="1121"/>
      <c r="AAU132" s="1109"/>
      <c r="AAV132" s="1109"/>
      <c r="AAW132" s="1109"/>
      <c r="AAX132" s="1112">
        <f t="shared" ref="AAX132:AAX137" si="8988">AAT132+AAU132-AAV132+AAW132</f>
        <v>0</v>
      </c>
      <c r="AAY132" s="1109"/>
      <c r="AAZ132" s="1109"/>
      <c r="ABA132" s="1109"/>
      <c r="ABB132" s="1109"/>
      <c r="ABC132" s="1109"/>
      <c r="ABD132" s="1111"/>
      <c r="ABE132" s="1112">
        <f t="shared" ref="ABE132:ABE137" si="8989">AAY132+AAZ132-ABA132+ABB132-ABC132+ABD132</f>
        <v>0</v>
      </c>
      <c r="ABF132" s="1126"/>
      <c r="ABG132" s="1110"/>
      <c r="ABI132" s="1121"/>
      <c r="ABJ132" s="1109"/>
      <c r="ABK132" s="1109"/>
      <c r="ABL132" s="1109"/>
      <c r="ABM132" s="1112">
        <f t="shared" ref="ABM132:ABM137" si="8990">ABI132+ABJ132-ABK132+ABL132</f>
        <v>0</v>
      </c>
      <c r="ABN132" s="1109"/>
      <c r="ABO132" s="1109"/>
      <c r="ABP132" s="1109"/>
      <c r="ABQ132" s="1109"/>
      <c r="ABR132" s="1109"/>
      <c r="ABS132" s="1111"/>
      <c r="ABT132" s="1112">
        <f t="shared" ref="ABT132:ABT137" si="8991">ABN132+ABO132-ABP132+ABQ132-ABR132+ABS132</f>
        <v>0</v>
      </c>
      <c r="ABU132" s="1126"/>
      <c r="ABV132" s="1110"/>
      <c r="ABX132" s="1121"/>
      <c r="ABY132" s="1109"/>
      <c r="ABZ132" s="1109"/>
      <c r="ACA132" s="1109"/>
      <c r="ACB132" s="1112">
        <f t="shared" ref="ACB132:ACB137" si="8992">ABX132+ABY132-ABZ132+ACA132</f>
        <v>0</v>
      </c>
      <c r="ACC132" s="1109"/>
      <c r="ACD132" s="1109"/>
      <c r="ACE132" s="1109"/>
      <c r="ACF132" s="1109"/>
      <c r="ACG132" s="1109"/>
      <c r="ACH132" s="1111"/>
      <c r="ACI132" s="1112">
        <f t="shared" ref="ACI132:ACI137" si="8993">ACC132+ACD132-ACE132+ACF132-ACG132+ACH132</f>
        <v>0</v>
      </c>
      <c r="ACJ132" s="1126"/>
      <c r="ACK132" s="1110"/>
      <c r="ACM132" s="1121"/>
      <c r="ACN132" s="1109"/>
      <c r="ACO132" s="1109"/>
      <c r="ACP132" s="1109"/>
      <c r="ACQ132" s="1112">
        <f t="shared" ref="ACQ132:ACQ137" si="8994">ACM132+ACN132-ACO132+ACP132</f>
        <v>0</v>
      </c>
      <c r="ACR132" s="1109"/>
      <c r="ACS132" s="1109"/>
      <c r="ACT132" s="1109"/>
      <c r="ACU132" s="1109"/>
      <c r="ACV132" s="1109"/>
      <c r="ACW132" s="1111"/>
      <c r="ACX132" s="1112">
        <f t="shared" ref="ACX132:ACX137" si="8995">ACR132+ACS132-ACT132+ACU132-ACV132+ACW132</f>
        <v>0</v>
      </c>
      <c r="ACY132" s="1126"/>
      <c r="ACZ132" s="1110"/>
      <c r="ADB132" s="1121"/>
      <c r="ADC132" s="1109"/>
      <c r="ADD132" s="1109"/>
      <c r="ADE132" s="1109"/>
      <c r="ADF132" s="1112">
        <f t="shared" ref="ADF132:ADF137" si="8996">ADB132+ADC132-ADD132+ADE132</f>
        <v>0</v>
      </c>
      <c r="ADG132" s="1109"/>
      <c r="ADH132" s="1109"/>
      <c r="ADI132" s="1109"/>
      <c r="ADJ132" s="1109"/>
      <c r="ADK132" s="1109"/>
      <c r="ADL132" s="1111"/>
      <c r="ADM132" s="1112">
        <f t="shared" ref="ADM132:ADM137" si="8997">ADG132+ADH132-ADI132+ADJ132-ADK132+ADL132</f>
        <v>0</v>
      </c>
      <c r="ADN132" s="1126"/>
      <c r="ADO132" s="1110"/>
      <c r="ADQ132" s="1121"/>
      <c r="ADR132" s="1109"/>
      <c r="ADS132" s="1109"/>
      <c r="ADT132" s="1109"/>
      <c r="ADU132" s="1112">
        <f t="shared" ref="ADU132:ADU137" si="8998">ADQ132+ADR132-ADS132+ADT132</f>
        <v>0</v>
      </c>
      <c r="ADV132" s="1109"/>
      <c r="ADW132" s="1109"/>
      <c r="ADX132" s="1109"/>
      <c r="ADY132" s="1109"/>
      <c r="ADZ132" s="1109"/>
      <c r="AEA132" s="1111"/>
      <c r="AEB132" s="1112">
        <f t="shared" ref="AEB132:AEB137" si="8999">ADV132+ADW132-ADX132+ADY132-ADZ132+AEA132</f>
        <v>0</v>
      </c>
      <c r="AEC132" s="1126"/>
      <c r="AED132" s="1110"/>
      <c r="AEF132" s="1121"/>
      <c r="AEG132" s="1109"/>
      <c r="AEH132" s="1109"/>
      <c r="AEI132" s="1109"/>
      <c r="AEJ132" s="1112">
        <f t="shared" ref="AEJ132:AEJ137" si="9000">AEF132+AEG132-AEH132+AEI132</f>
        <v>0</v>
      </c>
      <c r="AEK132" s="1109"/>
      <c r="AEL132" s="1109"/>
      <c r="AEM132" s="1109"/>
      <c r="AEN132" s="1109"/>
      <c r="AEO132" s="1109"/>
      <c r="AEP132" s="1111"/>
      <c r="AEQ132" s="1112">
        <f t="shared" ref="AEQ132:AEQ137" si="9001">AEK132+AEL132-AEM132+AEN132-AEO132+AEP132</f>
        <v>0</v>
      </c>
      <c r="AER132" s="1126"/>
      <c r="AES132" s="1110"/>
      <c r="AEU132" s="1121"/>
      <c r="AEV132" s="1109"/>
      <c r="AEW132" s="1109"/>
      <c r="AEX132" s="1109"/>
      <c r="AEY132" s="1112">
        <f t="shared" ref="AEY132:AEY137" si="9002">AEU132+AEV132-AEW132+AEX132</f>
        <v>0</v>
      </c>
      <c r="AEZ132" s="1109"/>
      <c r="AFA132" s="1109"/>
      <c r="AFB132" s="1109"/>
      <c r="AFC132" s="1109"/>
      <c r="AFD132" s="1109"/>
      <c r="AFE132" s="1111"/>
      <c r="AFF132" s="1112">
        <f t="shared" ref="AFF132:AFF137" si="9003">AEZ132+AFA132-AFB132+AFC132-AFD132+AFE132</f>
        <v>0</v>
      </c>
      <c r="AFG132" s="1126"/>
      <c r="AFH132" s="1110"/>
      <c r="AFJ132" s="1121"/>
      <c r="AFK132" s="1109"/>
      <c r="AFL132" s="1109"/>
      <c r="AFM132" s="1109"/>
      <c r="AFN132" s="1112">
        <f t="shared" ref="AFN132:AFN137" si="9004">AFJ132+AFK132-AFL132+AFM132</f>
        <v>0</v>
      </c>
      <c r="AFO132" s="1109"/>
      <c r="AFP132" s="1109"/>
      <c r="AFQ132" s="1109"/>
      <c r="AFR132" s="1109"/>
      <c r="AFS132" s="1109"/>
      <c r="AFT132" s="1111"/>
      <c r="AFU132" s="1112">
        <f t="shared" ref="AFU132:AFU137" si="9005">AFO132+AFP132-AFQ132+AFR132-AFS132+AFT132</f>
        <v>0</v>
      </c>
      <c r="AFV132" s="1126"/>
      <c r="AFW132" s="1110"/>
      <c r="AFY132" s="1121"/>
      <c r="AFZ132" s="1109"/>
      <c r="AGA132" s="1109"/>
      <c r="AGB132" s="1109"/>
      <c r="AGC132" s="1112">
        <f t="shared" ref="AGC132:AGC137" si="9006">AFY132+AFZ132-AGA132+AGB132</f>
        <v>0</v>
      </c>
      <c r="AGD132" s="1109"/>
      <c r="AGE132" s="1109"/>
      <c r="AGF132" s="1109"/>
      <c r="AGG132" s="1109"/>
      <c r="AGH132" s="1109"/>
      <c r="AGI132" s="1111"/>
      <c r="AGJ132" s="1112">
        <f t="shared" ref="AGJ132:AGJ137" si="9007">AGD132+AGE132-AGF132+AGG132-AGH132+AGI132</f>
        <v>0</v>
      </c>
      <c r="AGK132" s="1126"/>
      <c r="AGL132" s="1110"/>
      <c r="AGN132" s="1121"/>
      <c r="AGO132" s="1109"/>
      <c r="AGP132" s="1109"/>
      <c r="AGQ132" s="1109"/>
      <c r="AGR132" s="1112">
        <f t="shared" ref="AGR132:AGR137" si="9008">AGN132+AGO132-AGP132+AGQ132</f>
        <v>0</v>
      </c>
      <c r="AGS132" s="1109"/>
      <c r="AGT132" s="1109"/>
      <c r="AGU132" s="1109"/>
      <c r="AGV132" s="1109"/>
      <c r="AGW132" s="1109"/>
      <c r="AGX132" s="1111"/>
      <c r="AGY132" s="1112">
        <f t="shared" ref="AGY132:AGY137" si="9009">AGS132+AGT132-AGU132+AGV132-AGW132+AGX132</f>
        <v>0</v>
      </c>
      <c r="AGZ132" s="1126"/>
      <c r="AHA132" s="1110"/>
      <c r="AHC132" s="1121"/>
      <c r="AHD132" s="1109"/>
      <c r="AHE132" s="1109"/>
      <c r="AHF132" s="1109"/>
      <c r="AHG132" s="1112">
        <f t="shared" ref="AHG132:AHG137" si="9010">AHC132+AHD132-AHE132+AHF132</f>
        <v>0</v>
      </c>
      <c r="AHH132" s="1109"/>
      <c r="AHI132" s="1109"/>
      <c r="AHJ132" s="1109"/>
      <c r="AHK132" s="1109"/>
      <c r="AHL132" s="1109"/>
      <c r="AHM132" s="1111"/>
      <c r="AHN132" s="1112">
        <f t="shared" ref="AHN132:AHN137" si="9011">AHH132+AHI132-AHJ132+AHK132-AHL132+AHM132</f>
        <v>0</v>
      </c>
      <c r="AHO132" s="1126"/>
      <c r="AHP132" s="1110"/>
      <c r="AHR132" s="1121"/>
      <c r="AHS132" s="1109"/>
      <c r="AHT132" s="1109"/>
      <c r="AHU132" s="1109"/>
      <c r="AHV132" s="1112">
        <f t="shared" ref="AHV132:AHV137" si="9012">AHR132+AHS132-AHT132+AHU132</f>
        <v>0</v>
      </c>
      <c r="AHW132" s="1109"/>
      <c r="AHX132" s="1109"/>
      <c r="AHY132" s="1109"/>
      <c r="AHZ132" s="1109"/>
      <c r="AIA132" s="1109"/>
      <c r="AIB132" s="1111"/>
      <c r="AIC132" s="1112">
        <f t="shared" ref="AIC132:AIC137" si="9013">AHW132+AHX132-AHY132+AHZ132-AIA132+AIB132</f>
        <v>0</v>
      </c>
      <c r="AID132" s="1126"/>
      <c r="AIE132" s="1110"/>
      <c r="AIG132" s="1121"/>
      <c r="AIH132" s="1109"/>
      <c r="AII132" s="1109"/>
      <c r="AIJ132" s="1109"/>
      <c r="AIK132" s="1112">
        <f t="shared" ref="AIK132:AIK137" si="9014">AIG132+AIH132-AII132+AIJ132</f>
        <v>0</v>
      </c>
      <c r="AIL132" s="1109"/>
      <c r="AIM132" s="1109"/>
      <c r="AIN132" s="1109"/>
      <c r="AIO132" s="1109"/>
      <c r="AIP132" s="1109"/>
      <c r="AIQ132" s="1111"/>
      <c r="AIR132" s="1112">
        <f t="shared" ref="AIR132:AIR137" si="9015">AIL132+AIM132-AIN132+AIO132-AIP132+AIQ132</f>
        <v>0</v>
      </c>
      <c r="AIS132" s="1126"/>
      <c r="AIT132" s="1110"/>
      <c r="AIV132" s="1121"/>
      <c r="AIW132" s="1109"/>
      <c r="AIX132" s="1109"/>
      <c r="AIY132" s="1109"/>
      <c r="AIZ132" s="1112">
        <f t="shared" ref="AIZ132:AIZ137" si="9016">AIV132+AIW132-AIX132+AIY132</f>
        <v>0</v>
      </c>
      <c r="AJA132" s="1109"/>
      <c r="AJB132" s="1109"/>
      <c r="AJC132" s="1109"/>
      <c r="AJD132" s="1109"/>
      <c r="AJE132" s="1109"/>
      <c r="AJF132" s="1111"/>
      <c r="AJG132" s="1112">
        <f t="shared" ref="AJG132:AJG137" si="9017">AJA132+AJB132-AJC132+AJD132-AJE132+AJF132</f>
        <v>0</v>
      </c>
      <c r="AJH132" s="1126"/>
      <c r="AJI132" s="1110"/>
      <c r="AJK132" s="1121"/>
      <c r="AJL132" s="1109"/>
      <c r="AJM132" s="1109"/>
      <c r="AJN132" s="1109"/>
      <c r="AJO132" s="1112">
        <f t="shared" ref="AJO132:AJO137" si="9018">AJK132+AJL132-AJM132+AJN132</f>
        <v>0</v>
      </c>
      <c r="AJP132" s="1109"/>
      <c r="AJQ132" s="1109"/>
      <c r="AJR132" s="1109"/>
      <c r="AJS132" s="1109"/>
      <c r="AJT132" s="1109"/>
      <c r="AJU132" s="1111"/>
      <c r="AJV132" s="1112">
        <f t="shared" ref="AJV132:AJV137" si="9019">AJP132+AJQ132-AJR132+AJS132-AJT132+AJU132</f>
        <v>0</v>
      </c>
      <c r="AJW132" s="1126"/>
      <c r="AJX132" s="1110"/>
      <c r="AJZ132" s="1121"/>
      <c r="AKA132" s="1109"/>
      <c r="AKB132" s="1109"/>
      <c r="AKC132" s="1109"/>
      <c r="AKD132" s="1112">
        <f t="shared" ref="AKD132:AKD137" si="9020">AJZ132+AKA132-AKB132+AKC132</f>
        <v>0</v>
      </c>
      <c r="AKE132" s="1109"/>
      <c r="AKF132" s="1109"/>
      <c r="AKG132" s="1109"/>
      <c r="AKH132" s="1109"/>
      <c r="AKI132" s="1109"/>
      <c r="AKJ132" s="1111"/>
      <c r="AKK132" s="1112">
        <f t="shared" ref="AKK132:AKK137" si="9021">AKE132+AKF132-AKG132+AKH132-AKI132+AKJ132</f>
        <v>0</v>
      </c>
      <c r="AKL132" s="1126"/>
      <c r="AKM132" s="1110"/>
      <c r="AKO132" s="1121"/>
      <c r="AKP132" s="1109"/>
      <c r="AKQ132" s="1109"/>
      <c r="AKR132" s="1109"/>
      <c r="AKS132" s="1112">
        <f t="shared" ref="AKS132:AKS137" si="9022">AKO132+AKP132-AKQ132+AKR132</f>
        <v>0</v>
      </c>
      <c r="AKT132" s="1109"/>
      <c r="AKU132" s="1109"/>
      <c r="AKV132" s="1109"/>
      <c r="AKW132" s="1109"/>
      <c r="AKX132" s="1109"/>
      <c r="AKY132" s="1111"/>
      <c r="AKZ132" s="1112">
        <f t="shared" ref="AKZ132:AKZ137" si="9023">AKT132+AKU132-AKV132+AKW132-AKX132+AKY132</f>
        <v>0</v>
      </c>
      <c r="ALA132" s="1126"/>
      <c r="ALB132" s="1110"/>
      <c r="ALD132" s="1121"/>
      <c r="ALE132" s="1109"/>
      <c r="ALF132" s="1109"/>
      <c r="ALG132" s="1109"/>
      <c r="ALH132" s="1112">
        <f t="shared" ref="ALH132:ALH137" si="9024">ALD132+ALE132-ALF132+ALG132</f>
        <v>0</v>
      </c>
      <c r="ALI132" s="1109"/>
      <c r="ALJ132" s="1109"/>
      <c r="ALK132" s="1109"/>
      <c r="ALL132" s="1109"/>
      <c r="ALM132" s="1109"/>
      <c r="ALN132" s="1111"/>
      <c r="ALO132" s="1112">
        <f t="shared" ref="ALO132:ALO137" si="9025">ALI132+ALJ132-ALK132+ALL132-ALM132+ALN132</f>
        <v>0</v>
      </c>
      <c r="ALP132" s="1126"/>
      <c r="ALQ132" s="1110"/>
      <c r="ALS132" s="1121"/>
      <c r="ALT132" s="1109"/>
      <c r="ALU132" s="1109"/>
      <c r="ALV132" s="1109"/>
      <c r="ALW132" s="1112">
        <f t="shared" ref="ALW132:ALW137" si="9026">ALS132+ALT132-ALU132+ALV132</f>
        <v>0</v>
      </c>
      <c r="ALX132" s="1109"/>
      <c r="ALY132" s="1109"/>
      <c r="ALZ132" s="1109"/>
      <c r="AMA132" s="1109"/>
      <c r="AMB132" s="1109"/>
      <c r="AMC132" s="1111"/>
      <c r="AMD132" s="1112">
        <f t="shared" ref="AMD132:AMD137" si="9027">ALX132+ALY132-ALZ132+AMA132-AMB132+AMC132</f>
        <v>0</v>
      </c>
      <c r="AME132" s="1126"/>
      <c r="AMF132" s="1110"/>
      <c r="AMH132" s="1121"/>
      <c r="AMI132" s="1109"/>
      <c r="AMJ132" s="1109"/>
      <c r="AMK132" s="1109"/>
      <c r="AML132" s="1112">
        <f t="shared" ref="AML132:AML137" si="9028">AMH132+AMI132-AMJ132+AMK132</f>
        <v>0</v>
      </c>
      <c r="AMM132" s="1109"/>
      <c r="AMN132" s="1109"/>
      <c r="AMO132" s="1109"/>
      <c r="AMP132" s="1109"/>
      <c r="AMQ132" s="1109"/>
      <c r="AMR132" s="1111"/>
      <c r="AMS132" s="1112">
        <f t="shared" ref="AMS132:AMS137" si="9029">AMM132+AMN132-AMO132+AMP132-AMQ132+AMR132</f>
        <v>0</v>
      </c>
      <c r="AMT132" s="1126"/>
      <c r="AMU132" s="1110"/>
      <c r="AMW132" s="1121"/>
      <c r="AMX132" s="1109"/>
      <c r="AMY132" s="1109"/>
      <c r="AMZ132" s="1109"/>
      <c r="ANA132" s="1112">
        <f t="shared" ref="ANA132:ANA137" si="9030">AMW132+AMX132-AMY132+AMZ132</f>
        <v>0</v>
      </c>
      <c r="ANB132" s="1109"/>
      <c r="ANC132" s="1109"/>
      <c r="AND132" s="1109"/>
      <c r="ANE132" s="1109"/>
      <c r="ANF132" s="1109"/>
      <c r="ANG132" s="1111"/>
      <c r="ANH132" s="1112">
        <f t="shared" ref="ANH132:ANH137" si="9031">ANB132+ANC132-AND132+ANE132-ANF132+ANG132</f>
        <v>0</v>
      </c>
      <c r="ANI132" s="1126"/>
      <c r="ANJ132" s="1110"/>
      <c r="ANL132" s="1121"/>
      <c r="ANM132" s="1109"/>
      <c r="ANN132" s="1109"/>
      <c r="ANO132" s="1109"/>
      <c r="ANP132" s="1112">
        <f t="shared" ref="ANP132:ANP137" si="9032">ANL132+ANM132-ANN132+ANO132</f>
        <v>0</v>
      </c>
      <c r="ANQ132" s="1109"/>
      <c r="ANR132" s="1109"/>
      <c r="ANS132" s="1109"/>
      <c r="ANT132" s="1109"/>
      <c r="ANU132" s="1109"/>
      <c r="ANV132" s="1111"/>
      <c r="ANW132" s="1112">
        <f t="shared" ref="ANW132:ANW137" si="9033">ANQ132+ANR132-ANS132+ANT132-ANU132+ANV132</f>
        <v>0</v>
      </c>
      <c r="ANX132" s="1126"/>
      <c r="ANY132" s="1110"/>
      <c r="AOA132" s="1121"/>
      <c r="AOB132" s="1109"/>
      <c r="AOC132" s="1109"/>
      <c r="AOD132" s="1109"/>
      <c r="AOE132" s="1112">
        <f t="shared" ref="AOE132:AOE137" si="9034">AOA132+AOB132-AOC132+AOD132</f>
        <v>0</v>
      </c>
      <c r="AOF132" s="1109"/>
      <c r="AOG132" s="1109"/>
      <c r="AOH132" s="1109"/>
      <c r="AOI132" s="1109"/>
      <c r="AOJ132" s="1109"/>
      <c r="AOK132" s="1111"/>
      <c r="AOL132" s="1112">
        <f t="shared" ref="AOL132:AOL137" si="9035">AOF132+AOG132-AOH132+AOI132-AOJ132+AOK132</f>
        <v>0</v>
      </c>
      <c r="AOM132" s="1126"/>
      <c r="AON132" s="1110"/>
      <c r="AOP132" s="1121"/>
      <c r="AOQ132" s="1109"/>
      <c r="AOR132" s="1109"/>
      <c r="AOS132" s="1109"/>
      <c r="AOT132" s="1112">
        <f t="shared" ref="AOT132:AOT137" si="9036">AOP132+AOQ132-AOR132+AOS132</f>
        <v>0</v>
      </c>
      <c r="AOU132" s="1109"/>
      <c r="AOV132" s="1109"/>
      <c r="AOW132" s="1109"/>
      <c r="AOX132" s="1109"/>
      <c r="AOY132" s="1109"/>
      <c r="AOZ132" s="1111"/>
      <c r="APA132" s="1112">
        <f t="shared" ref="APA132:APA137" si="9037">AOU132+AOV132-AOW132+AOX132-AOY132+AOZ132</f>
        <v>0</v>
      </c>
      <c r="APB132" s="1126"/>
      <c r="APC132" s="1110"/>
      <c r="APE132" s="1121"/>
      <c r="APF132" s="1109"/>
      <c r="APG132" s="1109"/>
      <c r="APH132" s="1109"/>
      <c r="API132" s="1112">
        <f t="shared" ref="API132:API137" si="9038">APE132+APF132-APG132+APH132</f>
        <v>0</v>
      </c>
      <c r="APJ132" s="1109"/>
      <c r="APK132" s="1109"/>
      <c r="APL132" s="1109"/>
      <c r="APM132" s="1109"/>
      <c r="APN132" s="1109"/>
      <c r="APO132" s="1111"/>
      <c r="APP132" s="1112">
        <f t="shared" ref="APP132:APP137" si="9039">APJ132+APK132-APL132+APM132-APN132+APO132</f>
        <v>0</v>
      </c>
      <c r="APQ132" s="1126"/>
      <c r="APR132" s="1110"/>
      <c r="APT132" s="1121"/>
      <c r="APU132" s="1109"/>
      <c r="APV132" s="1109"/>
      <c r="APW132" s="1109"/>
      <c r="APX132" s="1112">
        <f t="shared" ref="APX132:APX137" si="9040">APT132+APU132-APV132+APW132</f>
        <v>0</v>
      </c>
      <c r="APY132" s="1109"/>
      <c r="APZ132" s="1109"/>
      <c r="AQA132" s="1109"/>
      <c r="AQB132" s="1109"/>
      <c r="AQC132" s="1109"/>
      <c r="AQD132" s="1111"/>
      <c r="AQE132" s="1112">
        <f t="shared" ref="AQE132:AQE137" si="9041">APY132+APZ132-AQA132+AQB132-AQC132+AQD132</f>
        <v>0</v>
      </c>
      <c r="AQF132" s="1126"/>
      <c r="AQG132" s="1110"/>
      <c r="AQI132" s="1121"/>
      <c r="AQJ132" s="1109"/>
      <c r="AQK132" s="1109"/>
      <c r="AQL132" s="1109"/>
      <c r="AQM132" s="1112">
        <f t="shared" ref="AQM132:AQM137" si="9042">AQI132+AQJ132-AQK132+AQL132</f>
        <v>0</v>
      </c>
      <c r="AQN132" s="1109"/>
      <c r="AQO132" s="1109"/>
      <c r="AQP132" s="1109"/>
      <c r="AQQ132" s="1109"/>
      <c r="AQR132" s="1109"/>
      <c r="AQS132" s="1111"/>
      <c r="AQT132" s="1112">
        <f t="shared" ref="AQT132:AQT137" si="9043">AQN132+AQO132-AQP132+AQQ132-AQR132+AQS132</f>
        <v>0</v>
      </c>
      <c r="AQU132" s="1126"/>
      <c r="AQV132" s="1110"/>
      <c r="AQX132" s="1121"/>
      <c r="AQY132" s="1109"/>
      <c r="AQZ132" s="1109"/>
      <c r="ARA132" s="1109"/>
      <c r="ARB132" s="1112">
        <f t="shared" ref="ARB132:ARB137" si="9044">AQX132+AQY132-AQZ132+ARA132</f>
        <v>0</v>
      </c>
      <c r="ARC132" s="1109"/>
      <c r="ARD132" s="1109"/>
      <c r="ARE132" s="1109"/>
      <c r="ARF132" s="1109"/>
      <c r="ARG132" s="1109"/>
      <c r="ARH132" s="1111"/>
      <c r="ARI132" s="1112">
        <f t="shared" ref="ARI132:ARI137" si="9045">ARC132+ARD132-ARE132+ARF132-ARG132+ARH132</f>
        <v>0</v>
      </c>
      <c r="ARJ132" s="1126"/>
      <c r="ARK132" s="1110"/>
      <c r="ARM132" s="1121"/>
      <c r="ARN132" s="1109"/>
      <c r="ARO132" s="1109"/>
      <c r="ARP132" s="1109"/>
      <c r="ARQ132" s="1112">
        <f t="shared" ref="ARQ132:ARQ137" si="9046">ARM132+ARN132-ARO132+ARP132</f>
        <v>0</v>
      </c>
      <c r="ARR132" s="1109"/>
      <c r="ARS132" s="1109"/>
      <c r="ART132" s="1109"/>
      <c r="ARU132" s="1109"/>
      <c r="ARV132" s="1109"/>
      <c r="ARW132" s="1111"/>
      <c r="ARX132" s="1112">
        <f t="shared" ref="ARX132:ARX137" si="9047">ARR132+ARS132-ART132+ARU132-ARV132+ARW132</f>
        <v>0</v>
      </c>
      <c r="ARY132" s="1126"/>
      <c r="ARZ132" s="1110"/>
      <c r="ASB132" s="1121"/>
      <c r="ASC132" s="1109"/>
      <c r="ASD132" s="1109"/>
      <c r="ASE132" s="1109"/>
      <c r="ASF132" s="1112">
        <f t="shared" ref="ASF132:ASF137" si="9048">ASB132+ASC132-ASD132+ASE132</f>
        <v>0</v>
      </c>
      <c r="ASG132" s="1109"/>
      <c r="ASH132" s="1109"/>
      <c r="ASI132" s="1109"/>
      <c r="ASJ132" s="1109"/>
      <c r="ASK132" s="1109"/>
      <c r="ASL132" s="1111"/>
      <c r="ASM132" s="1112">
        <f t="shared" ref="ASM132:ASM137" si="9049">ASG132+ASH132-ASI132+ASJ132-ASK132+ASL132</f>
        <v>0</v>
      </c>
      <c r="ASN132" s="1126"/>
      <c r="ASO132" s="1110"/>
      <c r="ASQ132" s="1121"/>
      <c r="ASR132" s="1109"/>
      <c r="ASS132" s="1109"/>
      <c r="AST132" s="1109"/>
      <c r="ASU132" s="1112">
        <f t="shared" ref="ASU132:ASU137" si="9050">ASQ132+ASR132-ASS132+AST132</f>
        <v>0</v>
      </c>
      <c r="ASV132" s="1109"/>
      <c r="ASW132" s="1109"/>
      <c r="ASX132" s="1109"/>
      <c r="ASY132" s="1109"/>
      <c r="ASZ132" s="1109"/>
      <c r="ATA132" s="1111"/>
      <c r="ATB132" s="1112">
        <f t="shared" ref="ATB132:ATB137" si="9051">ASV132+ASW132-ASX132+ASY132-ASZ132+ATA132</f>
        <v>0</v>
      </c>
      <c r="ATC132" s="1126"/>
      <c r="ATD132" s="1110"/>
      <c r="ATF132" s="1121"/>
      <c r="ATG132" s="1109"/>
      <c r="ATH132" s="1109"/>
      <c r="ATI132" s="1109"/>
      <c r="ATJ132" s="1112">
        <f t="shared" ref="ATJ132:ATJ137" si="9052">ATF132+ATG132-ATH132+ATI132</f>
        <v>0</v>
      </c>
      <c r="ATK132" s="1109"/>
      <c r="ATL132" s="1109"/>
      <c r="ATM132" s="1109"/>
      <c r="ATN132" s="1109"/>
      <c r="ATO132" s="1109"/>
      <c r="ATP132" s="1111"/>
      <c r="ATQ132" s="1112">
        <f t="shared" ref="ATQ132:ATQ137" si="9053">ATK132+ATL132-ATM132+ATN132-ATO132+ATP132</f>
        <v>0</v>
      </c>
      <c r="ATR132" s="1126"/>
      <c r="ATS132" s="1110"/>
      <c r="ATU132" s="1121"/>
      <c r="ATV132" s="1109"/>
      <c r="ATW132" s="1109"/>
      <c r="ATX132" s="1109"/>
      <c r="ATY132" s="1112">
        <f t="shared" ref="ATY132:ATY137" si="9054">ATU132+ATV132-ATW132+ATX132</f>
        <v>0</v>
      </c>
      <c r="ATZ132" s="1109"/>
      <c r="AUA132" s="1109"/>
      <c r="AUB132" s="1109"/>
      <c r="AUC132" s="1109"/>
      <c r="AUD132" s="1109"/>
      <c r="AUE132" s="1111"/>
      <c r="AUF132" s="1112">
        <f t="shared" ref="AUF132:AUF137" si="9055">ATZ132+AUA132-AUB132+AUC132-AUD132+AUE132</f>
        <v>0</v>
      </c>
      <c r="AUG132" s="1126"/>
      <c r="AUH132" s="1110"/>
      <c r="AUJ132" s="1121"/>
      <c r="AUK132" s="1109"/>
      <c r="AUL132" s="1109"/>
      <c r="AUM132" s="1109"/>
      <c r="AUN132" s="1112">
        <f t="shared" ref="AUN132:AUN137" si="9056">AUJ132+AUK132-AUL132+AUM132</f>
        <v>0</v>
      </c>
      <c r="AUO132" s="1109"/>
      <c r="AUP132" s="1109"/>
      <c r="AUQ132" s="1109"/>
      <c r="AUR132" s="1109"/>
      <c r="AUS132" s="1109"/>
      <c r="AUT132" s="1111"/>
      <c r="AUU132" s="1112">
        <f t="shared" ref="AUU132:AUU137" si="9057">AUO132+AUP132-AUQ132+AUR132-AUS132+AUT132</f>
        <v>0</v>
      </c>
      <c r="AUV132" s="1126"/>
      <c r="AUW132" s="1110"/>
      <c r="AUY132" s="1121"/>
      <c r="AUZ132" s="1109"/>
      <c r="AVA132" s="1109"/>
      <c r="AVB132" s="1109"/>
      <c r="AVC132" s="1112">
        <f t="shared" ref="AVC132:AVC137" si="9058">AUY132+AUZ132-AVA132+AVB132</f>
        <v>0</v>
      </c>
      <c r="AVD132" s="1109"/>
      <c r="AVE132" s="1109"/>
      <c r="AVF132" s="1109"/>
      <c r="AVG132" s="1109"/>
      <c r="AVH132" s="1109"/>
      <c r="AVI132" s="1111"/>
      <c r="AVJ132" s="1112">
        <f t="shared" ref="AVJ132:AVJ137" si="9059">AVD132+AVE132-AVF132+AVG132-AVH132+AVI132</f>
        <v>0</v>
      </c>
      <c r="AVK132" s="1126"/>
      <c r="AVL132" s="1110"/>
      <c r="AVN132" s="1121"/>
      <c r="AVO132" s="1109"/>
      <c r="AVP132" s="1109"/>
      <c r="AVQ132" s="1109"/>
      <c r="AVR132" s="1112">
        <f t="shared" ref="AVR132:AVR137" si="9060">AVN132+AVO132-AVP132+AVQ132</f>
        <v>0</v>
      </c>
      <c r="AVS132" s="1109"/>
      <c r="AVT132" s="1109"/>
      <c r="AVU132" s="1109"/>
      <c r="AVV132" s="1109"/>
      <c r="AVW132" s="1109"/>
      <c r="AVX132" s="1111"/>
      <c r="AVY132" s="1112">
        <f t="shared" ref="AVY132:AVY137" si="9061">AVS132+AVT132-AVU132+AVV132-AVW132+AVX132</f>
        <v>0</v>
      </c>
      <c r="AVZ132" s="1126"/>
      <c r="AWA132" s="1110"/>
      <c r="AWC132" s="1121"/>
      <c r="AWD132" s="1109"/>
      <c r="AWE132" s="1109"/>
      <c r="AWF132" s="1109"/>
      <c r="AWG132" s="1112">
        <f t="shared" ref="AWG132:AWG137" si="9062">AWC132+AWD132-AWE132+AWF132</f>
        <v>0</v>
      </c>
      <c r="AWH132" s="1109"/>
      <c r="AWI132" s="1109"/>
      <c r="AWJ132" s="1109"/>
      <c r="AWK132" s="1109"/>
      <c r="AWL132" s="1109"/>
      <c r="AWM132" s="1111"/>
      <c r="AWN132" s="1112">
        <f t="shared" ref="AWN132:AWN137" si="9063">AWH132+AWI132-AWJ132+AWK132-AWL132+AWM132</f>
        <v>0</v>
      </c>
      <c r="AWO132" s="1126"/>
      <c r="AWP132" s="1110"/>
      <c r="AWR132" s="1121"/>
      <c r="AWS132" s="1109"/>
      <c r="AWT132" s="1109"/>
      <c r="AWU132" s="1109"/>
      <c r="AWV132" s="1112">
        <f t="shared" ref="AWV132:AWV137" si="9064">AWR132+AWS132-AWT132+AWU132</f>
        <v>0</v>
      </c>
      <c r="AWW132" s="1109"/>
      <c r="AWX132" s="1109"/>
      <c r="AWY132" s="1109"/>
      <c r="AWZ132" s="1109"/>
      <c r="AXA132" s="1109"/>
      <c r="AXB132" s="1111"/>
      <c r="AXC132" s="1112">
        <f t="shared" ref="AXC132:AXC137" si="9065">AWW132+AWX132-AWY132+AWZ132-AXA132+AXB132</f>
        <v>0</v>
      </c>
      <c r="AXD132" s="1126"/>
      <c r="AXE132" s="1110"/>
      <c r="AXG132" s="1121"/>
      <c r="AXH132" s="1109"/>
      <c r="AXI132" s="1109"/>
      <c r="AXJ132" s="1109"/>
      <c r="AXK132" s="1112">
        <f t="shared" ref="AXK132:AXK137" si="9066">AXG132+AXH132-AXI132+AXJ132</f>
        <v>0</v>
      </c>
      <c r="AXL132" s="1109"/>
      <c r="AXM132" s="1109"/>
      <c r="AXN132" s="1109"/>
      <c r="AXO132" s="1109"/>
      <c r="AXP132" s="1109"/>
      <c r="AXQ132" s="1111"/>
      <c r="AXR132" s="1112">
        <f t="shared" ref="AXR132:AXR137" si="9067">AXL132+AXM132-AXN132+AXO132-AXP132+AXQ132</f>
        <v>0</v>
      </c>
      <c r="AXS132" s="1126"/>
      <c r="AXT132" s="1110"/>
      <c r="AXV132" s="1121"/>
      <c r="AXW132" s="1109"/>
      <c r="AXX132" s="1109"/>
      <c r="AXY132" s="1109"/>
      <c r="AXZ132" s="1112">
        <f t="shared" ref="AXZ132:AXZ137" si="9068">AXV132+AXW132-AXX132+AXY132</f>
        <v>0</v>
      </c>
      <c r="AYA132" s="1109"/>
      <c r="AYB132" s="1109"/>
      <c r="AYC132" s="1109"/>
      <c r="AYD132" s="1109"/>
      <c r="AYE132" s="1109"/>
      <c r="AYF132" s="1111"/>
      <c r="AYG132" s="1112">
        <f t="shared" ref="AYG132:AYG137" si="9069">AYA132+AYB132-AYC132+AYD132-AYE132+AYF132</f>
        <v>0</v>
      </c>
      <c r="AYH132" s="1126"/>
      <c r="AYI132" s="1110"/>
      <c r="AYK132" s="1121"/>
      <c r="AYL132" s="1109"/>
      <c r="AYM132" s="1109"/>
      <c r="AYN132" s="1109"/>
      <c r="AYO132" s="1112">
        <f t="shared" ref="AYO132:AYO137" si="9070">AYK132+AYL132-AYM132+AYN132</f>
        <v>0</v>
      </c>
      <c r="AYP132" s="1109"/>
      <c r="AYQ132" s="1109"/>
      <c r="AYR132" s="1109"/>
      <c r="AYS132" s="1109"/>
      <c r="AYT132" s="1109"/>
      <c r="AYU132" s="1111"/>
      <c r="AYV132" s="1112">
        <f t="shared" ref="AYV132:AYV137" si="9071">AYP132+AYQ132-AYR132+AYS132-AYT132+AYU132</f>
        <v>0</v>
      </c>
      <c r="AYW132" s="1126"/>
      <c r="AYX132" s="1110"/>
      <c r="AYZ132" s="1121"/>
      <c r="AZA132" s="1109"/>
      <c r="AZB132" s="1109"/>
      <c r="AZC132" s="1109"/>
      <c r="AZD132" s="1112">
        <f t="shared" ref="AZD132:AZD137" si="9072">AYZ132+AZA132-AZB132+AZC132</f>
        <v>0</v>
      </c>
      <c r="AZE132" s="1109"/>
      <c r="AZF132" s="1109"/>
      <c r="AZG132" s="1109"/>
      <c r="AZH132" s="1109"/>
      <c r="AZI132" s="1109"/>
      <c r="AZJ132" s="1111"/>
      <c r="AZK132" s="1112">
        <f t="shared" ref="AZK132:AZK137" si="9073">AZE132+AZF132-AZG132+AZH132-AZI132+AZJ132</f>
        <v>0</v>
      </c>
      <c r="AZL132" s="1126"/>
      <c r="AZM132" s="1110"/>
      <c r="AZO132" s="1121"/>
      <c r="AZP132" s="1109"/>
      <c r="AZQ132" s="1109"/>
      <c r="AZR132" s="1109"/>
      <c r="AZS132" s="1112">
        <f t="shared" ref="AZS132:AZS137" si="9074">AZO132+AZP132-AZQ132+AZR132</f>
        <v>0</v>
      </c>
      <c r="AZT132" s="1109"/>
      <c r="AZU132" s="1109"/>
      <c r="AZV132" s="1109"/>
      <c r="AZW132" s="1109"/>
      <c r="AZX132" s="1109"/>
      <c r="AZY132" s="1111"/>
      <c r="AZZ132" s="1112">
        <f t="shared" ref="AZZ132:AZZ137" si="9075">AZT132+AZU132-AZV132+AZW132-AZX132+AZY132</f>
        <v>0</v>
      </c>
      <c r="BAA132" s="1126"/>
      <c r="BAB132" s="1110"/>
      <c r="BAD132" s="1121"/>
      <c r="BAE132" s="1109"/>
      <c r="BAF132" s="1109"/>
      <c r="BAG132" s="1109"/>
      <c r="BAH132" s="1112">
        <f t="shared" ref="BAH132:BAH137" si="9076">BAD132+BAE132-BAF132+BAG132</f>
        <v>0</v>
      </c>
      <c r="BAI132" s="1109"/>
      <c r="BAJ132" s="1109"/>
      <c r="BAK132" s="1109"/>
      <c r="BAL132" s="1109"/>
      <c r="BAM132" s="1109"/>
      <c r="BAN132" s="1111"/>
      <c r="BAO132" s="1112">
        <f t="shared" ref="BAO132:BAO137" si="9077">BAI132+BAJ132-BAK132+BAL132-BAM132+BAN132</f>
        <v>0</v>
      </c>
      <c r="BAP132" s="1126"/>
      <c r="BAQ132" s="1110"/>
      <c r="BAS132" s="1121"/>
      <c r="BAT132" s="1109"/>
      <c r="BAU132" s="1109"/>
      <c r="BAV132" s="1109"/>
      <c r="BAW132" s="1112">
        <f t="shared" ref="BAW132:BAW137" si="9078">BAS132+BAT132-BAU132+BAV132</f>
        <v>0</v>
      </c>
      <c r="BAX132" s="1109"/>
      <c r="BAY132" s="1109"/>
      <c r="BAZ132" s="1109"/>
      <c r="BBA132" s="1109"/>
      <c r="BBB132" s="1109"/>
      <c r="BBC132" s="1111"/>
      <c r="BBD132" s="1112">
        <f t="shared" ref="BBD132:BBD137" si="9079">BAX132+BAY132-BAZ132+BBA132-BBB132+BBC132</f>
        <v>0</v>
      </c>
      <c r="BBE132" s="1126"/>
      <c r="BBF132" s="1110"/>
      <c r="BBH132" s="1121"/>
      <c r="BBI132" s="1109"/>
      <c r="BBJ132" s="1109"/>
      <c r="BBK132" s="1109"/>
      <c r="BBL132" s="1112">
        <f t="shared" ref="BBL132:BBL137" si="9080">BBH132+BBI132-BBJ132+BBK132</f>
        <v>0</v>
      </c>
      <c r="BBM132" s="1109"/>
      <c r="BBN132" s="1109"/>
      <c r="BBO132" s="1109"/>
      <c r="BBP132" s="1109"/>
      <c r="BBQ132" s="1109"/>
      <c r="BBR132" s="1111"/>
      <c r="BBS132" s="1112">
        <f t="shared" ref="BBS132:BBS137" si="9081">BBM132+BBN132-BBO132+BBP132-BBQ132+BBR132</f>
        <v>0</v>
      </c>
      <c r="BBT132" s="1126"/>
      <c r="BBU132" s="1110"/>
      <c r="BBW132" s="1121"/>
      <c r="BBX132" s="1109"/>
      <c r="BBY132" s="1109"/>
      <c r="BBZ132" s="1109"/>
      <c r="BCA132" s="1112">
        <f t="shared" ref="BCA132:BCA137" si="9082">BBW132+BBX132-BBY132+BBZ132</f>
        <v>0</v>
      </c>
      <c r="BCB132" s="1109"/>
      <c r="BCC132" s="1109"/>
      <c r="BCD132" s="1109"/>
      <c r="BCE132" s="1109"/>
      <c r="BCF132" s="1109"/>
      <c r="BCG132" s="1111"/>
      <c r="BCH132" s="1112">
        <f t="shared" ref="BCH132:BCH137" si="9083">BCB132+BCC132-BCD132+BCE132-BCF132+BCG132</f>
        <v>0</v>
      </c>
      <c r="BCI132" s="1126"/>
      <c r="BCJ132" s="1110"/>
      <c r="BCL132" s="1121"/>
      <c r="BCM132" s="1109"/>
      <c r="BCN132" s="1109"/>
      <c r="BCO132" s="1109"/>
      <c r="BCP132" s="1112">
        <f t="shared" ref="BCP132:BCP137" si="9084">BCL132+BCM132-BCN132+BCO132</f>
        <v>0</v>
      </c>
      <c r="BCQ132" s="1109"/>
      <c r="BCR132" s="1109"/>
      <c r="BCS132" s="1109"/>
      <c r="BCT132" s="1109"/>
      <c r="BCU132" s="1109"/>
      <c r="BCV132" s="1111"/>
      <c r="BCW132" s="1112">
        <f t="shared" ref="BCW132:BCW137" si="9085">BCQ132+BCR132-BCS132+BCT132-BCU132+BCV132</f>
        <v>0</v>
      </c>
      <c r="BCX132" s="1126"/>
      <c r="BCY132" s="1110"/>
      <c r="BDA132" s="1121"/>
      <c r="BDB132" s="1109"/>
      <c r="BDC132" s="1109"/>
      <c r="BDD132" s="1109"/>
      <c r="BDE132" s="1112">
        <f t="shared" ref="BDE132:BDE137" si="9086">BDA132+BDB132-BDC132+BDD132</f>
        <v>0</v>
      </c>
      <c r="BDF132" s="1109"/>
      <c r="BDG132" s="1109"/>
      <c r="BDH132" s="1109"/>
      <c r="BDI132" s="1109"/>
      <c r="BDJ132" s="1109"/>
      <c r="BDK132" s="1111"/>
      <c r="BDL132" s="1112">
        <f t="shared" ref="BDL132:BDL137" si="9087">BDF132+BDG132-BDH132+BDI132-BDJ132+BDK132</f>
        <v>0</v>
      </c>
      <c r="BDM132" s="1126"/>
      <c r="BDN132" s="1110"/>
      <c r="BDP132" s="1121"/>
      <c r="BDQ132" s="1109"/>
      <c r="BDR132" s="1109"/>
      <c r="BDS132" s="1109"/>
      <c r="BDT132" s="1112">
        <f t="shared" ref="BDT132:BDT137" si="9088">BDP132+BDQ132-BDR132+BDS132</f>
        <v>0</v>
      </c>
      <c r="BDU132" s="1109"/>
      <c r="BDV132" s="1109"/>
      <c r="BDW132" s="1109"/>
      <c r="BDX132" s="1109"/>
      <c r="BDY132" s="1109"/>
      <c r="BDZ132" s="1111"/>
      <c r="BEA132" s="1112">
        <f t="shared" ref="BEA132:BEA137" si="9089">BDU132+BDV132-BDW132+BDX132-BDY132+BDZ132</f>
        <v>0</v>
      </c>
      <c r="BEB132" s="1126"/>
      <c r="BEC132" s="1110"/>
      <c r="BEE132" s="1121"/>
      <c r="BEF132" s="1109"/>
      <c r="BEG132" s="1109"/>
      <c r="BEH132" s="1109"/>
      <c r="BEI132" s="1112">
        <f t="shared" ref="BEI132:BEI137" si="9090">BEE132+BEF132-BEG132+BEH132</f>
        <v>0</v>
      </c>
      <c r="BEJ132" s="1109"/>
      <c r="BEK132" s="1109"/>
      <c r="BEL132" s="1109"/>
      <c r="BEM132" s="1109"/>
      <c r="BEN132" s="1109"/>
      <c r="BEO132" s="1111"/>
      <c r="BEP132" s="1112">
        <f t="shared" ref="BEP132:BEP137" si="9091">BEJ132+BEK132-BEL132+BEM132-BEN132+BEO132</f>
        <v>0</v>
      </c>
      <c r="BEQ132" s="1126"/>
      <c r="BER132" s="1110"/>
      <c r="BET132" s="1121"/>
      <c r="BEU132" s="1109"/>
      <c r="BEV132" s="1109"/>
      <c r="BEW132" s="1109"/>
      <c r="BEX132" s="1112">
        <f t="shared" ref="BEX132:BEX137" si="9092">BET132+BEU132-BEV132+BEW132</f>
        <v>0</v>
      </c>
      <c r="BEY132" s="1109"/>
      <c r="BEZ132" s="1109"/>
      <c r="BFA132" s="1109"/>
      <c r="BFB132" s="1109"/>
      <c r="BFC132" s="1109"/>
      <c r="BFD132" s="1111"/>
      <c r="BFE132" s="1112">
        <f t="shared" ref="BFE132:BFE137" si="9093">BEY132+BEZ132-BFA132+BFB132-BFC132+BFD132</f>
        <v>0</v>
      </c>
      <c r="BFF132" s="1126"/>
      <c r="BFG132" s="1110"/>
      <c r="BFI132" s="1121"/>
      <c r="BFJ132" s="1109"/>
      <c r="BFK132" s="1109"/>
      <c r="BFL132" s="1109"/>
      <c r="BFM132" s="1112">
        <f t="shared" ref="BFM132:BFM137" si="9094">BFI132+BFJ132-BFK132+BFL132</f>
        <v>0</v>
      </c>
      <c r="BFN132" s="1109"/>
      <c r="BFO132" s="1109"/>
      <c r="BFP132" s="1109"/>
      <c r="BFQ132" s="1109"/>
      <c r="BFR132" s="1109"/>
      <c r="BFS132" s="1111"/>
      <c r="BFT132" s="1112">
        <f t="shared" ref="BFT132:BFT137" si="9095">BFN132+BFO132-BFP132+BFQ132-BFR132+BFS132</f>
        <v>0</v>
      </c>
      <c r="BFU132" s="1126"/>
      <c r="BFV132" s="1110"/>
      <c r="BFX132" s="1121"/>
      <c r="BFY132" s="1109"/>
      <c r="BFZ132" s="1109"/>
      <c r="BGA132" s="1109"/>
      <c r="BGB132" s="1112">
        <f t="shared" ref="BGB132:BGB137" si="9096">BFX132+BFY132-BFZ132+BGA132</f>
        <v>0</v>
      </c>
      <c r="BGC132" s="1109"/>
      <c r="BGD132" s="1109"/>
      <c r="BGE132" s="1109"/>
      <c r="BGF132" s="1109"/>
      <c r="BGG132" s="1109"/>
      <c r="BGH132" s="1111"/>
      <c r="BGI132" s="1112">
        <f t="shared" ref="BGI132:BGI137" si="9097">BGC132+BGD132-BGE132+BGF132-BGG132+BGH132</f>
        <v>0</v>
      </c>
      <c r="BGJ132" s="1126"/>
      <c r="BGK132" s="1110"/>
      <c r="BGM132" s="1121"/>
      <c r="BGN132" s="1109"/>
      <c r="BGO132" s="1109"/>
      <c r="BGP132" s="1109"/>
      <c r="BGQ132" s="1112">
        <f t="shared" ref="BGQ132:BGQ137" si="9098">BGM132+BGN132-BGO132+BGP132</f>
        <v>0</v>
      </c>
      <c r="BGR132" s="1109"/>
      <c r="BGS132" s="1109"/>
      <c r="BGT132" s="1109"/>
      <c r="BGU132" s="1109"/>
      <c r="BGV132" s="1109"/>
      <c r="BGW132" s="1111"/>
      <c r="BGX132" s="1112">
        <f t="shared" ref="BGX132:BGX137" si="9099">BGR132+BGS132-BGT132+BGU132-BGV132+BGW132</f>
        <v>0</v>
      </c>
      <c r="BGY132" s="1126"/>
      <c r="BGZ132" s="1110"/>
      <c r="BHB132" s="1121"/>
      <c r="BHC132" s="1109"/>
      <c r="BHD132" s="1109"/>
      <c r="BHE132" s="1109"/>
      <c r="BHF132" s="1112">
        <f t="shared" ref="BHF132:BHF137" si="9100">BHB132+BHC132-BHD132+BHE132</f>
        <v>0</v>
      </c>
      <c r="BHG132" s="1109"/>
      <c r="BHH132" s="1109"/>
      <c r="BHI132" s="1109"/>
      <c r="BHJ132" s="1109"/>
      <c r="BHK132" s="1109"/>
      <c r="BHL132" s="1111"/>
      <c r="BHM132" s="1112">
        <f t="shared" ref="BHM132:BHM137" si="9101">BHG132+BHH132-BHI132+BHJ132-BHK132+BHL132</f>
        <v>0</v>
      </c>
      <c r="BHN132" s="1126"/>
      <c r="BHO132" s="1110"/>
      <c r="BHQ132" s="1121"/>
      <c r="BHR132" s="1109"/>
      <c r="BHS132" s="1109"/>
      <c r="BHT132" s="1109"/>
      <c r="BHU132" s="1112">
        <f t="shared" ref="BHU132:BHU137" si="9102">BHQ132+BHR132-BHS132+BHT132</f>
        <v>0</v>
      </c>
      <c r="BHV132" s="1109"/>
      <c r="BHW132" s="1109"/>
      <c r="BHX132" s="1109"/>
      <c r="BHY132" s="1109"/>
      <c r="BHZ132" s="1109"/>
      <c r="BIA132" s="1111"/>
      <c r="BIB132" s="1112">
        <f t="shared" ref="BIB132:BIB137" si="9103">BHV132+BHW132-BHX132+BHY132-BHZ132+BIA132</f>
        <v>0</v>
      </c>
      <c r="BIC132" s="1126"/>
      <c r="BID132" s="1110"/>
      <c r="BIF132" s="1121"/>
      <c r="BIG132" s="1109"/>
      <c r="BIH132" s="1109"/>
      <c r="BII132" s="1109"/>
      <c r="BIJ132" s="1112">
        <f t="shared" ref="BIJ132:BIJ137" si="9104">BIF132+BIG132-BIH132+BII132</f>
        <v>0</v>
      </c>
      <c r="BIK132" s="1109"/>
      <c r="BIL132" s="1109"/>
      <c r="BIM132" s="1109"/>
      <c r="BIN132" s="1109"/>
      <c r="BIO132" s="1109"/>
      <c r="BIP132" s="1111"/>
      <c r="BIQ132" s="1112">
        <f t="shared" ref="BIQ132:BIQ137" si="9105">BIK132+BIL132-BIM132+BIN132-BIO132+BIP132</f>
        <v>0</v>
      </c>
      <c r="BIR132" s="1126"/>
      <c r="BIS132" s="1110"/>
      <c r="BIU132" s="1121"/>
      <c r="BIV132" s="1109"/>
      <c r="BIW132" s="1109"/>
      <c r="BIX132" s="1109"/>
      <c r="BIY132" s="1112">
        <f t="shared" ref="BIY132:BIY137" si="9106">BIU132+BIV132-BIW132+BIX132</f>
        <v>0</v>
      </c>
      <c r="BIZ132" s="1109"/>
      <c r="BJA132" s="1109"/>
      <c r="BJB132" s="1109"/>
      <c r="BJC132" s="1109"/>
      <c r="BJD132" s="1109"/>
      <c r="BJE132" s="1111"/>
      <c r="BJF132" s="1112">
        <f t="shared" ref="BJF132:BJF137" si="9107">BIZ132+BJA132-BJB132+BJC132-BJD132+BJE132</f>
        <v>0</v>
      </c>
      <c r="BJG132" s="1126"/>
      <c r="BJH132" s="1110"/>
      <c r="BJJ132" s="1121"/>
      <c r="BJK132" s="1109"/>
      <c r="BJL132" s="1109"/>
      <c r="BJM132" s="1109"/>
      <c r="BJN132" s="1112">
        <f t="shared" ref="BJN132:BJN137" si="9108">BJJ132+BJK132-BJL132+BJM132</f>
        <v>0</v>
      </c>
      <c r="BJO132" s="1109"/>
      <c r="BJP132" s="1109"/>
      <c r="BJQ132" s="1109"/>
      <c r="BJR132" s="1109"/>
      <c r="BJS132" s="1109"/>
      <c r="BJT132" s="1111"/>
      <c r="BJU132" s="1112">
        <f t="shared" ref="BJU132:BJU137" si="9109">BJO132+BJP132-BJQ132+BJR132-BJS132+BJT132</f>
        <v>0</v>
      </c>
      <c r="BJV132" s="1126"/>
      <c r="BJW132" s="1110"/>
      <c r="BJY132" s="1121"/>
      <c r="BJZ132" s="1109"/>
      <c r="BKA132" s="1109"/>
      <c r="BKB132" s="1109"/>
      <c r="BKC132" s="1112">
        <f t="shared" ref="BKC132:BKC137" si="9110">BJY132+BJZ132-BKA132+BKB132</f>
        <v>0</v>
      </c>
      <c r="BKD132" s="1109"/>
      <c r="BKE132" s="1109"/>
      <c r="BKF132" s="1109"/>
      <c r="BKG132" s="1109"/>
      <c r="BKH132" s="1109"/>
      <c r="BKI132" s="1111"/>
      <c r="BKJ132" s="1112">
        <f t="shared" ref="BKJ132:BKJ137" si="9111">BKD132+BKE132-BKF132+BKG132-BKH132+BKI132</f>
        <v>0</v>
      </c>
      <c r="BKK132" s="1126"/>
      <c r="BKL132" s="1110"/>
      <c r="BKN132" s="1121"/>
      <c r="BKO132" s="1109"/>
      <c r="BKP132" s="1109"/>
      <c r="BKQ132" s="1109"/>
      <c r="BKR132" s="1112">
        <f t="shared" ref="BKR132:BKR137" si="9112">BKN132+BKO132-BKP132+BKQ132</f>
        <v>0</v>
      </c>
      <c r="BKS132" s="1109"/>
      <c r="BKT132" s="1109"/>
      <c r="BKU132" s="1109"/>
      <c r="BKV132" s="1109"/>
      <c r="BKW132" s="1109"/>
      <c r="BKX132" s="1111"/>
      <c r="BKY132" s="1112">
        <f t="shared" ref="BKY132:BKY137" si="9113">BKS132+BKT132-BKU132+BKV132-BKW132+BKX132</f>
        <v>0</v>
      </c>
      <c r="BKZ132" s="1126"/>
      <c r="BLA132" s="1110"/>
      <c r="BLC132" s="1121"/>
      <c r="BLD132" s="1109"/>
      <c r="BLE132" s="1109"/>
      <c r="BLF132" s="1109"/>
      <c r="BLG132" s="1112">
        <f t="shared" ref="BLG132:BLG137" si="9114">BLC132+BLD132-BLE132+BLF132</f>
        <v>0</v>
      </c>
      <c r="BLH132" s="1109"/>
      <c r="BLI132" s="1109"/>
      <c r="BLJ132" s="1109"/>
      <c r="BLK132" s="1109"/>
      <c r="BLL132" s="1109"/>
      <c r="BLM132" s="1111"/>
      <c r="BLN132" s="1112">
        <f t="shared" ref="BLN132:BLN137" si="9115">BLH132+BLI132-BLJ132+BLK132-BLL132+BLM132</f>
        <v>0</v>
      </c>
      <c r="BLO132" s="1126"/>
      <c r="BLP132" s="1110"/>
      <c r="BLR132" s="1121"/>
      <c r="BLS132" s="1109"/>
      <c r="BLT132" s="1109"/>
      <c r="BLU132" s="1109"/>
      <c r="BLV132" s="1112">
        <f t="shared" ref="BLV132:BLV137" si="9116">BLR132+BLS132-BLT132+BLU132</f>
        <v>0</v>
      </c>
      <c r="BLW132" s="1109"/>
      <c r="BLX132" s="1109"/>
      <c r="BLY132" s="1109"/>
      <c r="BLZ132" s="1109"/>
      <c r="BMA132" s="1109"/>
      <c r="BMB132" s="1111"/>
      <c r="BMC132" s="1112">
        <f t="shared" ref="BMC132:BMC137" si="9117">BLW132+BLX132-BLY132+BLZ132-BMA132+BMB132</f>
        <v>0</v>
      </c>
      <c r="BMD132" s="1126"/>
      <c r="BME132" s="1110"/>
      <c r="BMG132" s="1121"/>
      <c r="BMH132" s="1109"/>
      <c r="BMI132" s="1109"/>
      <c r="BMJ132" s="1109"/>
      <c r="BMK132" s="1112">
        <f t="shared" ref="BMK132:BMK137" si="9118">BMG132+BMH132-BMI132+BMJ132</f>
        <v>0</v>
      </c>
      <c r="BML132" s="1109"/>
      <c r="BMM132" s="1109"/>
      <c r="BMN132" s="1109"/>
      <c r="BMO132" s="1109"/>
      <c r="BMP132" s="1109"/>
      <c r="BMQ132" s="1111"/>
      <c r="BMR132" s="1112">
        <f t="shared" ref="BMR132:BMR137" si="9119">BML132+BMM132-BMN132+BMO132-BMP132+BMQ132</f>
        <v>0</v>
      </c>
      <c r="BMS132" s="1126"/>
      <c r="BMT132" s="1110"/>
      <c r="BMV132" s="1121"/>
      <c r="BMW132" s="1109"/>
      <c r="BMX132" s="1109"/>
      <c r="BMY132" s="1109"/>
      <c r="BMZ132" s="1112">
        <f t="shared" ref="BMZ132:BMZ137" si="9120">BMV132+BMW132-BMX132+BMY132</f>
        <v>0</v>
      </c>
      <c r="BNA132" s="1109"/>
      <c r="BNB132" s="1109"/>
      <c r="BNC132" s="1109"/>
      <c r="BND132" s="1109"/>
      <c r="BNE132" s="1109"/>
      <c r="BNF132" s="1111"/>
      <c r="BNG132" s="1112">
        <f t="shared" ref="BNG132:BNG137" si="9121">BNA132+BNB132-BNC132+BND132-BNE132+BNF132</f>
        <v>0</v>
      </c>
      <c r="BNH132" s="1126"/>
      <c r="BNI132" s="1110"/>
      <c r="BNK132" s="1121"/>
      <c r="BNL132" s="1109"/>
      <c r="BNM132" s="1109"/>
      <c r="BNN132" s="1109"/>
      <c r="BNO132" s="1112">
        <f t="shared" ref="BNO132:BNO137" si="9122">BNK132+BNL132-BNM132+BNN132</f>
        <v>0</v>
      </c>
      <c r="BNP132" s="1109"/>
      <c r="BNQ132" s="1109"/>
      <c r="BNR132" s="1109"/>
      <c r="BNS132" s="1109"/>
      <c r="BNT132" s="1109"/>
      <c r="BNU132" s="1111"/>
      <c r="BNV132" s="1112">
        <f t="shared" ref="BNV132:BNV137" si="9123">BNP132+BNQ132-BNR132+BNS132-BNT132+BNU132</f>
        <v>0</v>
      </c>
      <c r="BNW132" s="1126"/>
      <c r="BNX132" s="1110"/>
      <c r="BNZ132" s="1121"/>
      <c r="BOA132" s="1109"/>
      <c r="BOB132" s="1109"/>
      <c r="BOC132" s="1109"/>
      <c r="BOD132" s="1112">
        <f t="shared" ref="BOD132:BOD137" si="9124">BNZ132+BOA132-BOB132+BOC132</f>
        <v>0</v>
      </c>
      <c r="BOE132" s="1109"/>
      <c r="BOF132" s="1109"/>
      <c r="BOG132" s="1109"/>
      <c r="BOH132" s="1109"/>
      <c r="BOI132" s="1109"/>
      <c r="BOJ132" s="1111"/>
      <c r="BOK132" s="1112">
        <f t="shared" ref="BOK132:BOK137" si="9125">BOE132+BOF132-BOG132+BOH132-BOI132+BOJ132</f>
        <v>0</v>
      </c>
      <c r="BOL132" s="1126"/>
      <c r="BOM132" s="1110"/>
      <c r="BOO132" s="1121"/>
      <c r="BOP132" s="1109"/>
      <c r="BOQ132" s="1109"/>
      <c r="BOR132" s="1109"/>
      <c r="BOS132" s="1112">
        <f t="shared" ref="BOS132:BOS137" si="9126">BOO132+BOP132-BOQ132+BOR132</f>
        <v>0</v>
      </c>
      <c r="BOT132" s="1109"/>
      <c r="BOU132" s="1109"/>
      <c r="BOV132" s="1109"/>
      <c r="BOW132" s="1109"/>
      <c r="BOX132" s="1109"/>
      <c r="BOY132" s="1111"/>
      <c r="BOZ132" s="1112">
        <f t="shared" ref="BOZ132:BOZ137" si="9127">BOT132+BOU132-BOV132+BOW132-BOX132+BOY132</f>
        <v>0</v>
      </c>
      <c r="BPA132" s="1126"/>
      <c r="BPB132" s="1110"/>
      <c r="BPD132" s="1121"/>
      <c r="BPE132" s="1109"/>
      <c r="BPF132" s="1109"/>
      <c r="BPG132" s="1109"/>
      <c r="BPH132" s="1112">
        <f t="shared" ref="BPH132:BPH137" si="9128">BPD132+BPE132-BPF132+BPG132</f>
        <v>0</v>
      </c>
      <c r="BPI132" s="1109"/>
      <c r="BPJ132" s="1109"/>
      <c r="BPK132" s="1109"/>
      <c r="BPL132" s="1109"/>
      <c r="BPM132" s="1109"/>
      <c r="BPN132" s="1111"/>
      <c r="BPO132" s="1112">
        <f t="shared" ref="BPO132:BPO137" si="9129">BPI132+BPJ132-BPK132+BPL132-BPM132+BPN132</f>
        <v>0</v>
      </c>
      <c r="BPP132" s="1126"/>
      <c r="BPQ132" s="1110"/>
      <c r="BPS132" s="1121"/>
      <c r="BPT132" s="1109"/>
      <c r="BPU132" s="1109"/>
      <c r="BPV132" s="1109"/>
      <c r="BPW132" s="1112">
        <f t="shared" ref="BPW132:BPW137" si="9130">BPS132+BPT132-BPU132+BPV132</f>
        <v>0</v>
      </c>
      <c r="BPX132" s="1109"/>
      <c r="BPY132" s="1109"/>
      <c r="BPZ132" s="1109"/>
      <c r="BQA132" s="1109"/>
      <c r="BQB132" s="1109"/>
      <c r="BQC132" s="1111"/>
      <c r="BQD132" s="1112">
        <f t="shared" ref="BQD132:BQD137" si="9131">BPX132+BPY132-BPZ132+BQA132-BQB132+BQC132</f>
        <v>0</v>
      </c>
      <c r="BQE132" s="1126"/>
      <c r="BQF132" s="1110"/>
      <c r="BQH132" s="1121"/>
      <c r="BQI132" s="1109"/>
      <c r="BQJ132" s="1109"/>
      <c r="BQK132" s="1109"/>
      <c r="BQL132" s="1112">
        <f t="shared" ref="BQL132:BQL137" si="9132">BQH132+BQI132-BQJ132+BQK132</f>
        <v>0</v>
      </c>
      <c r="BQM132" s="1109"/>
      <c r="BQN132" s="1109"/>
      <c r="BQO132" s="1109"/>
      <c r="BQP132" s="1109"/>
      <c r="BQQ132" s="1109"/>
      <c r="BQR132" s="1111"/>
      <c r="BQS132" s="1112">
        <f t="shared" ref="BQS132:BQS137" si="9133">BQM132+BQN132-BQO132+BQP132-BQQ132+BQR132</f>
        <v>0</v>
      </c>
      <c r="BQT132" s="1126"/>
      <c r="BQU132" s="1110"/>
      <c r="BQW132" s="1121"/>
      <c r="BQX132" s="1109"/>
      <c r="BQY132" s="1109"/>
      <c r="BQZ132" s="1109"/>
      <c r="BRA132" s="1112">
        <f t="shared" ref="BRA132:BRA137" si="9134">BQW132+BQX132-BQY132+BQZ132</f>
        <v>0</v>
      </c>
      <c r="BRB132" s="1109"/>
      <c r="BRC132" s="1109"/>
      <c r="BRD132" s="1109"/>
      <c r="BRE132" s="1109"/>
      <c r="BRF132" s="1109"/>
      <c r="BRG132" s="1111"/>
      <c r="BRH132" s="1112">
        <f t="shared" ref="BRH132:BRH137" si="9135">BRB132+BRC132-BRD132+BRE132-BRF132+BRG132</f>
        <v>0</v>
      </c>
      <c r="BRI132" s="1126"/>
      <c r="BRJ132" s="1110"/>
      <c r="BRL132" s="1121"/>
      <c r="BRM132" s="1109"/>
      <c r="BRN132" s="1109"/>
      <c r="BRO132" s="1109"/>
      <c r="BRP132" s="1112">
        <f t="shared" ref="BRP132:BRP137" si="9136">BRL132+BRM132-BRN132+BRO132</f>
        <v>0</v>
      </c>
      <c r="BRQ132" s="1109"/>
      <c r="BRR132" s="1109"/>
      <c r="BRS132" s="1109"/>
      <c r="BRT132" s="1109"/>
      <c r="BRU132" s="1109"/>
      <c r="BRV132" s="1111"/>
      <c r="BRW132" s="1112">
        <f t="shared" ref="BRW132:BRW137" si="9137">BRQ132+BRR132-BRS132+BRT132-BRU132+BRV132</f>
        <v>0</v>
      </c>
      <c r="BRX132" s="1126"/>
      <c r="BRY132" s="1110"/>
      <c r="BSA132" s="1121"/>
      <c r="BSB132" s="1109"/>
      <c r="BSC132" s="1109"/>
      <c r="BSD132" s="1109"/>
      <c r="BSE132" s="1112">
        <f t="shared" ref="BSE132:BSE137" si="9138">BSA132+BSB132-BSC132+BSD132</f>
        <v>0</v>
      </c>
      <c r="BSF132" s="1109"/>
      <c r="BSG132" s="1109"/>
      <c r="BSH132" s="1109"/>
      <c r="BSI132" s="1109"/>
      <c r="BSJ132" s="1109"/>
      <c r="BSK132" s="1111"/>
      <c r="BSL132" s="1112">
        <f t="shared" ref="BSL132:BSL137" si="9139">BSF132+BSG132-BSH132+BSI132-BSJ132+BSK132</f>
        <v>0</v>
      </c>
      <c r="BSM132" s="1126"/>
      <c r="BSN132" s="1110"/>
      <c r="BSP132" s="1121"/>
      <c r="BSQ132" s="1109"/>
      <c r="BSR132" s="1109"/>
      <c r="BSS132" s="1109"/>
      <c r="BST132" s="1112">
        <f t="shared" ref="BST132:BST137" si="9140">BSP132+BSQ132-BSR132+BSS132</f>
        <v>0</v>
      </c>
      <c r="BSU132" s="1109"/>
      <c r="BSV132" s="1109"/>
      <c r="BSW132" s="1109"/>
      <c r="BSX132" s="1109"/>
      <c r="BSY132" s="1109"/>
      <c r="BSZ132" s="1111"/>
      <c r="BTA132" s="1112">
        <f t="shared" ref="BTA132:BTA137" si="9141">BSU132+BSV132-BSW132+BSX132-BSY132+BSZ132</f>
        <v>0</v>
      </c>
      <c r="BTB132" s="1126"/>
      <c r="BTC132" s="1110"/>
      <c r="BTE132" s="1121"/>
      <c r="BTF132" s="1109"/>
      <c r="BTG132" s="1109"/>
      <c r="BTH132" s="1109"/>
      <c r="BTI132" s="1112">
        <f t="shared" ref="BTI132:BTI137" si="9142">BTE132+BTF132-BTG132+BTH132</f>
        <v>0</v>
      </c>
      <c r="BTJ132" s="1109"/>
      <c r="BTK132" s="1109"/>
      <c r="BTL132" s="1109"/>
      <c r="BTM132" s="1109"/>
      <c r="BTN132" s="1109"/>
      <c r="BTO132" s="1111"/>
      <c r="BTP132" s="1112">
        <f t="shared" ref="BTP132:BTP137" si="9143">BTJ132+BTK132-BTL132+BTM132-BTN132+BTO132</f>
        <v>0</v>
      </c>
      <c r="BTQ132" s="1126"/>
      <c r="BTR132" s="1110"/>
      <c r="BTT132" s="1121"/>
      <c r="BTU132" s="1109"/>
      <c r="BTV132" s="1109"/>
      <c r="BTW132" s="1109"/>
      <c r="BTX132" s="1112">
        <f t="shared" ref="BTX132:BTX137" si="9144">BTT132+BTU132-BTV132+BTW132</f>
        <v>0</v>
      </c>
      <c r="BTY132" s="1109"/>
      <c r="BTZ132" s="1109"/>
      <c r="BUA132" s="1109"/>
      <c r="BUB132" s="1109"/>
      <c r="BUC132" s="1109"/>
      <c r="BUD132" s="1111"/>
      <c r="BUE132" s="1112">
        <f t="shared" ref="BUE132:BUE137" si="9145">BTY132+BTZ132-BUA132+BUB132-BUC132+BUD132</f>
        <v>0</v>
      </c>
      <c r="BUF132" s="1126"/>
      <c r="BUG132" s="1110"/>
      <c r="BUI132" s="1121"/>
      <c r="BUJ132" s="1109"/>
      <c r="BUK132" s="1109"/>
      <c r="BUL132" s="1109"/>
      <c r="BUM132" s="1112">
        <f t="shared" ref="BUM132:BUM137" si="9146">BUI132+BUJ132-BUK132+BUL132</f>
        <v>0</v>
      </c>
      <c r="BUN132" s="1109"/>
      <c r="BUO132" s="1109"/>
      <c r="BUP132" s="1109"/>
      <c r="BUQ132" s="1109"/>
      <c r="BUR132" s="1109"/>
      <c r="BUS132" s="1111"/>
      <c r="BUT132" s="1112">
        <f t="shared" ref="BUT132:BUT137" si="9147">BUN132+BUO132-BUP132+BUQ132-BUR132+BUS132</f>
        <v>0</v>
      </c>
      <c r="BUU132" s="1126"/>
      <c r="BUV132" s="1110"/>
      <c r="BUX132" s="1121"/>
      <c r="BUY132" s="1109"/>
      <c r="BUZ132" s="1109"/>
      <c r="BVA132" s="1109"/>
      <c r="BVB132" s="1112">
        <f t="shared" ref="BVB132:BVB137" si="9148">BUX132+BUY132-BUZ132+BVA132</f>
        <v>0</v>
      </c>
      <c r="BVC132" s="1109"/>
      <c r="BVD132" s="1109"/>
      <c r="BVE132" s="1109"/>
      <c r="BVF132" s="1109"/>
      <c r="BVG132" s="1109"/>
      <c r="BVH132" s="1111"/>
      <c r="BVI132" s="1112">
        <f t="shared" ref="BVI132:BVI137" si="9149">BVC132+BVD132-BVE132+BVF132-BVG132+BVH132</f>
        <v>0</v>
      </c>
      <c r="BVJ132" s="1126"/>
      <c r="BVK132" s="1110"/>
      <c r="BVM132" s="1121"/>
      <c r="BVN132" s="1109"/>
      <c r="BVO132" s="1109"/>
      <c r="BVP132" s="1109"/>
      <c r="BVQ132" s="1112">
        <f t="shared" ref="BVQ132:BVQ137" si="9150">BVM132+BVN132-BVO132+BVP132</f>
        <v>0</v>
      </c>
      <c r="BVR132" s="1109"/>
      <c r="BVS132" s="1109"/>
      <c r="BVT132" s="1109"/>
      <c r="BVU132" s="1109"/>
      <c r="BVV132" s="1109"/>
      <c r="BVW132" s="1111"/>
      <c r="BVX132" s="1112">
        <f t="shared" ref="BVX132:BVX137" si="9151">BVR132+BVS132-BVT132+BVU132-BVV132+BVW132</f>
        <v>0</v>
      </c>
      <c r="BVY132" s="1126"/>
      <c r="BVZ132" s="1110"/>
      <c r="BWB132" s="1121"/>
      <c r="BWC132" s="1109"/>
      <c r="BWD132" s="1109"/>
      <c r="BWE132" s="1109"/>
      <c r="BWF132" s="1112">
        <f t="shared" ref="BWF132:BWF137" si="9152">BWB132+BWC132-BWD132+BWE132</f>
        <v>0</v>
      </c>
      <c r="BWG132" s="1109"/>
      <c r="BWH132" s="1109"/>
      <c r="BWI132" s="1109"/>
      <c r="BWJ132" s="1109"/>
      <c r="BWK132" s="1109"/>
      <c r="BWL132" s="1111"/>
      <c r="BWM132" s="1112">
        <f t="shared" ref="BWM132:BWM137" si="9153">BWG132+BWH132-BWI132+BWJ132-BWK132+BWL132</f>
        <v>0</v>
      </c>
      <c r="BWN132" s="1126"/>
      <c r="BWO132" s="1110"/>
    </row>
    <row r="133" spans="2:2055" ht="15" customHeight="1" x14ac:dyDescent="0.2">
      <c r="B133" s="1114" t="s">
        <v>790</v>
      </c>
      <c r="C133" s="1109"/>
      <c r="D133" s="1109"/>
      <c r="E133" s="1109"/>
      <c r="F133" s="1109"/>
      <c r="G133" s="1112">
        <f t="shared" si="8892"/>
        <v>0</v>
      </c>
      <c r="H133" s="1109"/>
      <c r="I133" s="1109"/>
      <c r="J133" s="1109"/>
      <c r="K133" s="1109"/>
      <c r="L133" s="1109"/>
      <c r="M133" s="1111"/>
      <c r="N133" s="1112">
        <f t="shared" si="8893"/>
        <v>0</v>
      </c>
      <c r="O133" s="1126"/>
      <c r="P133" s="1110"/>
      <c r="Q133" s="1109"/>
      <c r="R133" s="1109"/>
      <c r="S133" s="1109"/>
      <c r="T133" s="1109"/>
      <c r="U133" s="1112">
        <f t="shared" si="8894"/>
        <v>0</v>
      </c>
      <c r="V133" s="1109"/>
      <c r="W133" s="1109"/>
      <c r="X133" s="1109"/>
      <c r="Y133" s="1109"/>
      <c r="Z133" s="1109"/>
      <c r="AA133" s="1111"/>
      <c r="AB133" s="1112">
        <f t="shared" si="8895"/>
        <v>0</v>
      </c>
      <c r="AC133" s="1126"/>
      <c r="AD133" s="1110"/>
      <c r="AF133" s="1121"/>
      <c r="AG133" s="1109"/>
      <c r="AH133" s="1109"/>
      <c r="AI133" s="1109"/>
      <c r="AJ133" s="1112">
        <f t="shared" si="8896"/>
        <v>0</v>
      </c>
      <c r="AK133" s="1109"/>
      <c r="AL133" s="1109"/>
      <c r="AM133" s="1109"/>
      <c r="AN133" s="1109"/>
      <c r="AO133" s="1109"/>
      <c r="AP133" s="1111"/>
      <c r="AQ133" s="1112">
        <f t="shared" si="8897"/>
        <v>0</v>
      </c>
      <c r="AR133" s="1126"/>
      <c r="AS133" s="1110"/>
      <c r="AU133" s="1121"/>
      <c r="AV133" s="1109"/>
      <c r="AW133" s="1109"/>
      <c r="AX133" s="1109"/>
      <c r="AY133" s="1112">
        <f t="shared" si="8898"/>
        <v>0</v>
      </c>
      <c r="AZ133" s="1109"/>
      <c r="BA133" s="1109"/>
      <c r="BB133" s="1109"/>
      <c r="BC133" s="1109"/>
      <c r="BD133" s="1109"/>
      <c r="BE133" s="1111"/>
      <c r="BF133" s="1112">
        <f t="shared" si="8899"/>
        <v>0</v>
      </c>
      <c r="BG133" s="1126"/>
      <c r="BH133" s="1110"/>
      <c r="BJ133" s="1121"/>
      <c r="BK133" s="1109"/>
      <c r="BL133" s="1109"/>
      <c r="BM133" s="1109"/>
      <c r="BN133" s="1112">
        <f t="shared" si="8900"/>
        <v>0</v>
      </c>
      <c r="BO133" s="1109"/>
      <c r="BP133" s="1109"/>
      <c r="BQ133" s="1109"/>
      <c r="BR133" s="1109"/>
      <c r="BS133" s="1109"/>
      <c r="BT133" s="1111"/>
      <c r="BU133" s="1112">
        <f t="shared" si="8901"/>
        <v>0</v>
      </c>
      <c r="BV133" s="1126"/>
      <c r="BW133" s="1110"/>
      <c r="BY133" s="1121"/>
      <c r="BZ133" s="1109"/>
      <c r="CA133" s="1109"/>
      <c r="CB133" s="1109"/>
      <c r="CC133" s="1112">
        <f t="shared" si="8902"/>
        <v>0</v>
      </c>
      <c r="CD133" s="1109"/>
      <c r="CE133" s="1109"/>
      <c r="CF133" s="1109"/>
      <c r="CG133" s="1109"/>
      <c r="CH133" s="1109"/>
      <c r="CI133" s="1111"/>
      <c r="CJ133" s="1112">
        <f t="shared" si="8903"/>
        <v>0</v>
      </c>
      <c r="CK133" s="1126"/>
      <c r="CL133" s="1110"/>
      <c r="CN133" s="1121"/>
      <c r="CO133" s="1109"/>
      <c r="CP133" s="1109"/>
      <c r="CQ133" s="1109"/>
      <c r="CR133" s="1112">
        <f t="shared" si="8904"/>
        <v>0</v>
      </c>
      <c r="CS133" s="1109"/>
      <c r="CT133" s="1109"/>
      <c r="CU133" s="1109"/>
      <c r="CV133" s="1109"/>
      <c r="CW133" s="1109"/>
      <c r="CX133" s="1111"/>
      <c r="CY133" s="1112">
        <f t="shared" si="8905"/>
        <v>0</v>
      </c>
      <c r="CZ133" s="1126"/>
      <c r="DA133" s="1110"/>
      <c r="DC133" s="1121"/>
      <c r="DD133" s="1109"/>
      <c r="DE133" s="1109"/>
      <c r="DF133" s="1109"/>
      <c r="DG133" s="1112">
        <f t="shared" si="8906"/>
        <v>0</v>
      </c>
      <c r="DH133" s="1109"/>
      <c r="DI133" s="1109"/>
      <c r="DJ133" s="1109"/>
      <c r="DK133" s="1109"/>
      <c r="DL133" s="1109"/>
      <c r="DM133" s="1111"/>
      <c r="DN133" s="1112">
        <f t="shared" si="8907"/>
        <v>0</v>
      </c>
      <c r="DO133" s="1126"/>
      <c r="DP133" s="1110"/>
      <c r="DR133" s="1121"/>
      <c r="DS133" s="1109"/>
      <c r="DT133" s="1109"/>
      <c r="DU133" s="1109"/>
      <c r="DV133" s="1112">
        <f t="shared" si="8908"/>
        <v>0</v>
      </c>
      <c r="DW133" s="1109"/>
      <c r="DX133" s="1109"/>
      <c r="DY133" s="1109"/>
      <c r="DZ133" s="1109"/>
      <c r="EA133" s="1109"/>
      <c r="EB133" s="1111"/>
      <c r="EC133" s="1112">
        <f t="shared" si="8909"/>
        <v>0</v>
      </c>
      <c r="ED133" s="1126"/>
      <c r="EE133" s="1110"/>
      <c r="EG133" s="1121"/>
      <c r="EH133" s="1109"/>
      <c r="EI133" s="1109"/>
      <c r="EJ133" s="1109"/>
      <c r="EK133" s="1112">
        <f t="shared" si="8910"/>
        <v>0</v>
      </c>
      <c r="EL133" s="1109"/>
      <c r="EM133" s="1109"/>
      <c r="EN133" s="1109"/>
      <c r="EO133" s="1109"/>
      <c r="EP133" s="1109"/>
      <c r="EQ133" s="1111"/>
      <c r="ER133" s="1112">
        <f t="shared" si="8911"/>
        <v>0</v>
      </c>
      <c r="ES133" s="1126"/>
      <c r="ET133" s="1110"/>
      <c r="EV133" s="1121"/>
      <c r="EW133" s="1109"/>
      <c r="EX133" s="1109"/>
      <c r="EY133" s="1109"/>
      <c r="EZ133" s="1112">
        <f t="shared" si="8912"/>
        <v>0</v>
      </c>
      <c r="FA133" s="1109"/>
      <c r="FB133" s="1109"/>
      <c r="FC133" s="1109"/>
      <c r="FD133" s="1109"/>
      <c r="FE133" s="1109"/>
      <c r="FF133" s="1111"/>
      <c r="FG133" s="1112">
        <f t="shared" si="8913"/>
        <v>0</v>
      </c>
      <c r="FH133" s="1126"/>
      <c r="FI133" s="1110"/>
      <c r="FK133" s="1121"/>
      <c r="FL133" s="1109"/>
      <c r="FM133" s="1109"/>
      <c r="FN133" s="1109"/>
      <c r="FO133" s="1112">
        <f t="shared" si="8914"/>
        <v>0</v>
      </c>
      <c r="FP133" s="1109"/>
      <c r="FQ133" s="1109"/>
      <c r="FR133" s="1109"/>
      <c r="FS133" s="1109"/>
      <c r="FT133" s="1109"/>
      <c r="FU133" s="1111"/>
      <c r="FV133" s="1112">
        <f t="shared" si="8915"/>
        <v>0</v>
      </c>
      <c r="FW133" s="1126"/>
      <c r="FX133" s="1110"/>
      <c r="FZ133" s="1121"/>
      <c r="GA133" s="1109"/>
      <c r="GB133" s="1109"/>
      <c r="GC133" s="1109"/>
      <c r="GD133" s="1112">
        <f t="shared" si="8916"/>
        <v>0</v>
      </c>
      <c r="GE133" s="1109"/>
      <c r="GF133" s="1109"/>
      <c r="GG133" s="1109"/>
      <c r="GH133" s="1109"/>
      <c r="GI133" s="1109"/>
      <c r="GJ133" s="1111"/>
      <c r="GK133" s="1112">
        <f t="shared" si="8917"/>
        <v>0</v>
      </c>
      <c r="GL133" s="1126"/>
      <c r="GM133" s="1110"/>
      <c r="GO133" s="1121"/>
      <c r="GP133" s="1109"/>
      <c r="GQ133" s="1109"/>
      <c r="GR133" s="1109"/>
      <c r="GS133" s="1112">
        <f t="shared" si="8918"/>
        <v>0</v>
      </c>
      <c r="GT133" s="1109"/>
      <c r="GU133" s="1109"/>
      <c r="GV133" s="1109"/>
      <c r="GW133" s="1109"/>
      <c r="GX133" s="1109"/>
      <c r="GY133" s="1111"/>
      <c r="GZ133" s="1112">
        <f t="shared" si="8919"/>
        <v>0</v>
      </c>
      <c r="HA133" s="1126"/>
      <c r="HB133" s="1110"/>
      <c r="HD133" s="1121"/>
      <c r="HE133" s="1109"/>
      <c r="HF133" s="1109"/>
      <c r="HG133" s="1109"/>
      <c r="HH133" s="1112">
        <f t="shared" si="8920"/>
        <v>0</v>
      </c>
      <c r="HI133" s="1109"/>
      <c r="HJ133" s="1109"/>
      <c r="HK133" s="1109"/>
      <c r="HL133" s="1109"/>
      <c r="HM133" s="1109"/>
      <c r="HN133" s="1111"/>
      <c r="HO133" s="1112">
        <f t="shared" si="8921"/>
        <v>0</v>
      </c>
      <c r="HP133" s="1126"/>
      <c r="HQ133" s="1110"/>
      <c r="HS133" s="1121"/>
      <c r="HT133" s="1109"/>
      <c r="HU133" s="1109"/>
      <c r="HV133" s="1109"/>
      <c r="HW133" s="1112">
        <f t="shared" si="8922"/>
        <v>0</v>
      </c>
      <c r="HX133" s="1109"/>
      <c r="HY133" s="1109"/>
      <c r="HZ133" s="1109"/>
      <c r="IA133" s="1109"/>
      <c r="IB133" s="1109"/>
      <c r="IC133" s="1111"/>
      <c r="ID133" s="1112">
        <f t="shared" si="8923"/>
        <v>0</v>
      </c>
      <c r="IE133" s="1126"/>
      <c r="IF133" s="1110"/>
      <c r="IH133" s="1121"/>
      <c r="II133" s="1109"/>
      <c r="IJ133" s="1109"/>
      <c r="IK133" s="1109"/>
      <c r="IL133" s="1112">
        <f t="shared" si="8924"/>
        <v>0</v>
      </c>
      <c r="IM133" s="1109"/>
      <c r="IN133" s="1109"/>
      <c r="IO133" s="1109"/>
      <c r="IP133" s="1109"/>
      <c r="IQ133" s="1109"/>
      <c r="IR133" s="1111"/>
      <c r="IS133" s="1112">
        <f t="shared" si="8925"/>
        <v>0</v>
      </c>
      <c r="IT133" s="1126"/>
      <c r="IU133" s="1110"/>
      <c r="IW133" s="1121"/>
      <c r="IX133" s="1109"/>
      <c r="IY133" s="1109"/>
      <c r="IZ133" s="1109"/>
      <c r="JA133" s="1112">
        <f t="shared" si="8926"/>
        <v>0</v>
      </c>
      <c r="JB133" s="1109"/>
      <c r="JC133" s="1109"/>
      <c r="JD133" s="1109"/>
      <c r="JE133" s="1109"/>
      <c r="JF133" s="1109"/>
      <c r="JG133" s="1111"/>
      <c r="JH133" s="1112">
        <f t="shared" si="8927"/>
        <v>0</v>
      </c>
      <c r="JI133" s="1126"/>
      <c r="JJ133" s="1110"/>
      <c r="JL133" s="1121"/>
      <c r="JM133" s="1109"/>
      <c r="JN133" s="1109"/>
      <c r="JO133" s="1109"/>
      <c r="JP133" s="1112">
        <f t="shared" si="8928"/>
        <v>0</v>
      </c>
      <c r="JQ133" s="1109"/>
      <c r="JR133" s="1109"/>
      <c r="JS133" s="1109"/>
      <c r="JT133" s="1109"/>
      <c r="JU133" s="1109"/>
      <c r="JV133" s="1111"/>
      <c r="JW133" s="1112">
        <f t="shared" si="8929"/>
        <v>0</v>
      </c>
      <c r="JX133" s="1126"/>
      <c r="JY133" s="1110"/>
      <c r="KA133" s="1121"/>
      <c r="KB133" s="1109"/>
      <c r="KC133" s="1109"/>
      <c r="KD133" s="1109"/>
      <c r="KE133" s="1112">
        <f t="shared" si="8930"/>
        <v>0</v>
      </c>
      <c r="KF133" s="1109"/>
      <c r="KG133" s="1109"/>
      <c r="KH133" s="1109"/>
      <c r="KI133" s="1109"/>
      <c r="KJ133" s="1109"/>
      <c r="KK133" s="1111"/>
      <c r="KL133" s="1112">
        <f t="shared" si="8931"/>
        <v>0</v>
      </c>
      <c r="KM133" s="1126"/>
      <c r="KN133" s="1110"/>
      <c r="KP133" s="1121"/>
      <c r="KQ133" s="1109"/>
      <c r="KR133" s="1109"/>
      <c r="KS133" s="1109"/>
      <c r="KT133" s="1112">
        <f t="shared" si="8932"/>
        <v>0</v>
      </c>
      <c r="KU133" s="1109"/>
      <c r="KV133" s="1109"/>
      <c r="KW133" s="1109"/>
      <c r="KX133" s="1109"/>
      <c r="KY133" s="1109"/>
      <c r="KZ133" s="1111"/>
      <c r="LA133" s="1112">
        <f t="shared" si="8933"/>
        <v>0</v>
      </c>
      <c r="LB133" s="1126"/>
      <c r="LC133" s="1110"/>
      <c r="LE133" s="1121"/>
      <c r="LF133" s="1109"/>
      <c r="LG133" s="1109"/>
      <c r="LH133" s="1109"/>
      <c r="LI133" s="1112">
        <f t="shared" si="8934"/>
        <v>0</v>
      </c>
      <c r="LJ133" s="1109"/>
      <c r="LK133" s="1109"/>
      <c r="LL133" s="1109"/>
      <c r="LM133" s="1109"/>
      <c r="LN133" s="1109"/>
      <c r="LO133" s="1111"/>
      <c r="LP133" s="1112">
        <f t="shared" si="8935"/>
        <v>0</v>
      </c>
      <c r="LQ133" s="1126"/>
      <c r="LR133" s="1110"/>
      <c r="LT133" s="1121"/>
      <c r="LU133" s="1109"/>
      <c r="LV133" s="1109"/>
      <c r="LW133" s="1109"/>
      <c r="LX133" s="1112">
        <f t="shared" si="8936"/>
        <v>0</v>
      </c>
      <c r="LY133" s="1109"/>
      <c r="LZ133" s="1109"/>
      <c r="MA133" s="1109"/>
      <c r="MB133" s="1109"/>
      <c r="MC133" s="1109"/>
      <c r="MD133" s="1111"/>
      <c r="ME133" s="1112">
        <f t="shared" si="8937"/>
        <v>0</v>
      </c>
      <c r="MF133" s="1126"/>
      <c r="MG133" s="1110"/>
      <c r="MI133" s="1121"/>
      <c r="MJ133" s="1109"/>
      <c r="MK133" s="1109"/>
      <c r="ML133" s="1109"/>
      <c r="MM133" s="1112">
        <f t="shared" si="8938"/>
        <v>0</v>
      </c>
      <c r="MN133" s="1109"/>
      <c r="MO133" s="1109"/>
      <c r="MP133" s="1109"/>
      <c r="MQ133" s="1109"/>
      <c r="MR133" s="1109"/>
      <c r="MS133" s="1111"/>
      <c r="MT133" s="1112">
        <f t="shared" si="8939"/>
        <v>0</v>
      </c>
      <c r="MU133" s="1126"/>
      <c r="MV133" s="1110"/>
      <c r="MX133" s="1121"/>
      <c r="MY133" s="1109"/>
      <c r="MZ133" s="1109"/>
      <c r="NA133" s="1109"/>
      <c r="NB133" s="1112">
        <f t="shared" si="8940"/>
        <v>0</v>
      </c>
      <c r="NC133" s="1109"/>
      <c r="ND133" s="1109"/>
      <c r="NE133" s="1109"/>
      <c r="NF133" s="1109"/>
      <c r="NG133" s="1109"/>
      <c r="NH133" s="1111"/>
      <c r="NI133" s="1112">
        <f t="shared" si="8941"/>
        <v>0</v>
      </c>
      <c r="NJ133" s="1126"/>
      <c r="NK133" s="1110"/>
      <c r="NM133" s="1121"/>
      <c r="NN133" s="1109"/>
      <c r="NO133" s="1109"/>
      <c r="NP133" s="1109"/>
      <c r="NQ133" s="1112">
        <f t="shared" si="8942"/>
        <v>0</v>
      </c>
      <c r="NR133" s="1109"/>
      <c r="NS133" s="1109"/>
      <c r="NT133" s="1109"/>
      <c r="NU133" s="1109"/>
      <c r="NV133" s="1109"/>
      <c r="NW133" s="1111"/>
      <c r="NX133" s="1112">
        <f t="shared" si="8943"/>
        <v>0</v>
      </c>
      <c r="NY133" s="1126"/>
      <c r="NZ133" s="1110"/>
      <c r="OB133" s="1121"/>
      <c r="OC133" s="1109"/>
      <c r="OD133" s="1109"/>
      <c r="OE133" s="1109"/>
      <c r="OF133" s="1112">
        <f t="shared" si="8944"/>
        <v>0</v>
      </c>
      <c r="OG133" s="1109"/>
      <c r="OH133" s="1109"/>
      <c r="OI133" s="1109"/>
      <c r="OJ133" s="1109"/>
      <c r="OK133" s="1109"/>
      <c r="OL133" s="1111"/>
      <c r="OM133" s="1112">
        <f t="shared" si="8945"/>
        <v>0</v>
      </c>
      <c r="ON133" s="1126"/>
      <c r="OO133" s="1110"/>
      <c r="OQ133" s="1121"/>
      <c r="OR133" s="1109"/>
      <c r="OS133" s="1109"/>
      <c r="OT133" s="1109"/>
      <c r="OU133" s="1112">
        <f t="shared" si="8946"/>
        <v>0</v>
      </c>
      <c r="OV133" s="1109"/>
      <c r="OW133" s="1109"/>
      <c r="OX133" s="1109"/>
      <c r="OY133" s="1109"/>
      <c r="OZ133" s="1109"/>
      <c r="PA133" s="1111"/>
      <c r="PB133" s="1112">
        <f t="shared" si="8947"/>
        <v>0</v>
      </c>
      <c r="PC133" s="1126"/>
      <c r="PD133" s="1110"/>
      <c r="PF133" s="1121"/>
      <c r="PG133" s="1109"/>
      <c r="PH133" s="1109"/>
      <c r="PI133" s="1109"/>
      <c r="PJ133" s="1112">
        <f t="shared" si="8948"/>
        <v>0</v>
      </c>
      <c r="PK133" s="1109"/>
      <c r="PL133" s="1109"/>
      <c r="PM133" s="1109"/>
      <c r="PN133" s="1109"/>
      <c r="PO133" s="1109"/>
      <c r="PP133" s="1111"/>
      <c r="PQ133" s="1112">
        <f t="shared" si="8949"/>
        <v>0</v>
      </c>
      <c r="PR133" s="1126"/>
      <c r="PS133" s="1110"/>
      <c r="PU133" s="1121"/>
      <c r="PV133" s="1109"/>
      <c r="PW133" s="1109"/>
      <c r="PX133" s="1109"/>
      <c r="PY133" s="1112">
        <f t="shared" si="8950"/>
        <v>0</v>
      </c>
      <c r="PZ133" s="1109"/>
      <c r="QA133" s="1109"/>
      <c r="QB133" s="1109"/>
      <c r="QC133" s="1109"/>
      <c r="QD133" s="1109"/>
      <c r="QE133" s="1111"/>
      <c r="QF133" s="1112">
        <f t="shared" si="8951"/>
        <v>0</v>
      </c>
      <c r="QG133" s="1126"/>
      <c r="QH133" s="1110"/>
      <c r="QJ133" s="1121"/>
      <c r="QK133" s="1109"/>
      <c r="QL133" s="1109"/>
      <c r="QM133" s="1109"/>
      <c r="QN133" s="1112">
        <f t="shared" si="8952"/>
        <v>0</v>
      </c>
      <c r="QO133" s="1109"/>
      <c r="QP133" s="1109"/>
      <c r="QQ133" s="1109"/>
      <c r="QR133" s="1109"/>
      <c r="QS133" s="1109"/>
      <c r="QT133" s="1111"/>
      <c r="QU133" s="1112">
        <f t="shared" si="8953"/>
        <v>0</v>
      </c>
      <c r="QV133" s="1126"/>
      <c r="QW133" s="1110"/>
      <c r="QY133" s="1121"/>
      <c r="QZ133" s="1109"/>
      <c r="RA133" s="1109"/>
      <c r="RB133" s="1109"/>
      <c r="RC133" s="1112">
        <f t="shared" si="8954"/>
        <v>0</v>
      </c>
      <c r="RD133" s="1109"/>
      <c r="RE133" s="1109"/>
      <c r="RF133" s="1109"/>
      <c r="RG133" s="1109"/>
      <c r="RH133" s="1109"/>
      <c r="RI133" s="1111"/>
      <c r="RJ133" s="1112">
        <f t="shared" si="8955"/>
        <v>0</v>
      </c>
      <c r="RK133" s="1126"/>
      <c r="RL133" s="1110"/>
      <c r="RN133" s="1121"/>
      <c r="RO133" s="1109"/>
      <c r="RP133" s="1109"/>
      <c r="RQ133" s="1109"/>
      <c r="RR133" s="1112">
        <f t="shared" si="8956"/>
        <v>0</v>
      </c>
      <c r="RS133" s="1109"/>
      <c r="RT133" s="1109"/>
      <c r="RU133" s="1109"/>
      <c r="RV133" s="1109"/>
      <c r="RW133" s="1109"/>
      <c r="RX133" s="1111"/>
      <c r="RY133" s="1112">
        <f t="shared" si="8957"/>
        <v>0</v>
      </c>
      <c r="RZ133" s="1126"/>
      <c r="SA133" s="1110"/>
      <c r="SC133" s="1121"/>
      <c r="SD133" s="1109"/>
      <c r="SE133" s="1109"/>
      <c r="SF133" s="1109"/>
      <c r="SG133" s="1112">
        <f t="shared" si="8958"/>
        <v>0</v>
      </c>
      <c r="SH133" s="1109"/>
      <c r="SI133" s="1109"/>
      <c r="SJ133" s="1109"/>
      <c r="SK133" s="1109"/>
      <c r="SL133" s="1109"/>
      <c r="SM133" s="1111"/>
      <c r="SN133" s="1112">
        <f t="shared" si="8959"/>
        <v>0</v>
      </c>
      <c r="SO133" s="1126"/>
      <c r="SP133" s="1110"/>
      <c r="SR133" s="1121"/>
      <c r="SS133" s="1109"/>
      <c r="ST133" s="1109"/>
      <c r="SU133" s="1109"/>
      <c r="SV133" s="1112">
        <f t="shared" si="8960"/>
        <v>0</v>
      </c>
      <c r="SW133" s="1109"/>
      <c r="SX133" s="1109"/>
      <c r="SY133" s="1109"/>
      <c r="SZ133" s="1109"/>
      <c r="TA133" s="1109"/>
      <c r="TB133" s="1111"/>
      <c r="TC133" s="1112">
        <f t="shared" si="8961"/>
        <v>0</v>
      </c>
      <c r="TD133" s="1126"/>
      <c r="TE133" s="1110"/>
      <c r="TG133" s="1121"/>
      <c r="TH133" s="1109"/>
      <c r="TI133" s="1109"/>
      <c r="TJ133" s="1109"/>
      <c r="TK133" s="1112">
        <f t="shared" si="8962"/>
        <v>0</v>
      </c>
      <c r="TL133" s="1109"/>
      <c r="TM133" s="1109"/>
      <c r="TN133" s="1109"/>
      <c r="TO133" s="1109"/>
      <c r="TP133" s="1109"/>
      <c r="TQ133" s="1111"/>
      <c r="TR133" s="1112">
        <f t="shared" si="8963"/>
        <v>0</v>
      </c>
      <c r="TS133" s="1126"/>
      <c r="TT133" s="1110"/>
      <c r="TV133" s="1121"/>
      <c r="TW133" s="1109"/>
      <c r="TX133" s="1109"/>
      <c r="TY133" s="1109"/>
      <c r="TZ133" s="1112">
        <f t="shared" si="8964"/>
        <v>0</v>
      </c>
      <c r="UA133" s="1109"/>
      <c r="UB133" s="1109"/>
      <c r="UC133" s="1109"/>
      <c r="UD133" s="1109"/>
      <c r="UE133" s="1109"/>
      <c r="UF133" s="1111"/>
      <c r="UG133" s="1112">
        <f t="shared" si="8965"/>
        <v>0</v>
      </c>
      <c r="UH133" s="1126"/>
      <c r="UI133" s="1110"/>
      <c r="UK133" s="1121"/>
      <c r="UL133" s="1109"/>
      <c r="UM133" s="1109"/>
      <c r="UN133" s="1109"/>
      <c r="UO133" s="1112">
        <f t="shared" si="8966"/>
        <v>0</v>
      </c>
      <c r="UP133" s="1109"/>
      <c r="UQ133" s="1109"/>
      <c r="UR133" s="1109"/>
      <c r="US133" s="1109"/>
      <c r="UT133" s="1109"/>
      <c r="UU133" s="1111"/>
      <c r="UV133" s="1112">
        <f t="shared" si="8967"/>
        <v>0</v>
      </c>
      <c r="UW133" s="1126"/>
      <c r="UX133" s="1110"/>
      <c r="UZ133" s="1121"/>
      <c r="VA133" s="1109"/>
      <c r="VB133" s="1109"/>
      <c r="VC133" s="1109"/>
      <c r="VD133" s="1112">
        <f t="shared" si="8968"/>
        <v>0</v>
      </c>
      <c r="VE133" s="1109"/>
      <c r="VF133" s="1109"/>
      <c r="VG133" s="1109"/>
      <c r="VH133" s="1109"/>
      <c r="VI133" s="1109"/>
      <c r="VJ133" s="1111"/>
      <c r="VK133" s="1112">
        <f t="shared" si="8969"/>
        <v>0</v>
      </c>
      <c r="VL133" s="1126"/>
      <c r="VM133" s="1110"/>
      <c r="VO133" s="1121"/>
      <c r="VP133" s="1109"/>
      <c r="VQ133" s="1109"/>
      <c r="VR133" s="1109"/>
      <c r="VS133" s="1112">
        <f t="shared" si="8970"/>
        <v>0</v>
      </c>
      <c r="VT133" s="1109"/>
      <c r="VU133" s="1109"/>
      <c r="VV133" s="1109"/>
      <c r="VW133" s="1109"/>
      <c r="VX133" s="1109"/>
      <c r="VY133" s="1111"/>
      <c r="VZ133" s="1112">
        <f t="shared" si="8971"/>
        <v>0</v>
      </c>
      <c r="WA133" s="1126"/>
      <c r="WB133" s="1110"/>
      <c r="WD133" s="1121"/>
      <c r="WE133" s="1109"/>
      <c r="WF133" s="1109"/>
      <c r="WG133" s="1109"/>
      <c r="WH133" s="1112">
        <f t="shared" si="8972"/>
        <v>0</v>
      </c>
      <c r="WI133" s="1109"/>
      <c r="WJ133" s="1109"/>
      <c r="WK133" s="1109"/>
      <c r="WL133" s="1109"/>
      <c r="WM133" s="1109"/>
      <c r="WN133" s="1111"/>
      <c r="WO133" s="1112">
        <f t="shared" si="8973"/>
        <v>0</v>
      </c>
      <c r="WP133" s="1126"/>
      <c r="WQ133" s="1110"/>
      <c r="WS133" s="1121"/>
      <c r="WT133" s="1109"/>
      <c r="WU133" s="1109"/>
      <c r="WV133" s="1109"/>
      <c r="WW133" s="1112">
        <f t="shared" si="8974"/>
        <v>0</v>
      </c>
      <c r="WX133" s="1109"/>
      <c r="WY133" s="1109"/>
      <c r="WZ133" s="1109"/>
      <c r="XA133" s="1109"/>
      <c r="XB133" s="1109"/>
      <c r="XC133" s="1111"/>
      <c r="XD133" s="1112">
        <f t="shared" si="8975"/>
        <v>0</v>
      </c>
      <c r="XE133" s="1126"/>
      <c r="XF133" s="1110"/>
      <c r="XH133" s="1121"/>
      <c r="XI133" s="1109"/>
      <c r="XJ133" s="1109"/>
      <c r="XK133" s="1109"/>
      <c r="XL133" s="1112">
        <f t="shared" si="8976"/>
        <v>0</v>
      </c>
      <c r="XM133" s="1109"/>
      <c r="XN133" s="1109"/>
      <c r="XO133" s="1109"/>
      <c r="XP133" s="1109"/>
      <c r="XQ133" s="1109"/>
      <c r="XR133" s="1111"/>
      <c r="XS133" s="1112">
        <f t="shared" si="8977"/>
        <v>0</v>
      </c>
      <c r="XT133" s="1126"/>
      <c r="XU133" s="1110"/>
      <c r="XW133" s="1121"/>
      <c r="XX133" s="1109"/>
      <c r="XY133" s="1109"/>
      <c r="XZ133" s="1109"/>
      <c r="YA133" s="1112">
        <f t="shared" si="8978"/>
        <v>0</v>
      </c>
      <c r="YB133" s="1109"/>
      <c r="YC133" s="1109"/>
      <c r="YD133" s="1109"/>
      <c r="YE133" s="1109"/>
      <c r="YF133" s="1109"/>
      <c r="YG133" s="1111"/>
      <c r="YH133" s="1112">
        <f t="shared" si="8979"/>
        <v>0</v>
      </c>
      <c r="YI133" s="1126"/>
      <c r="YJ133" s="1110"/>
      <c r="YL133" s="1121"/>
      <c r="YM133" s="1109"/>
      <c r="YN133" s="1109"/>
      <c r="YO133" s="1109"/>
      <c r="YP133" s="1112">
        <f t="shared" si="8980"/>
        <v>0</v>
      </c>
      <c r="YQ133" s="1109"/>
      <c r="YR133" s="1109"/>
      <c r="YS133" s="1109"/>
      <c r="YT133" s="1109"/>
      <c r="YU133" s="1109"/>
      <c r="YV133" s="1111"/>
      <c r="YW133" s="1112">
        <f t="shared" si="8981"/>
        <v>0</v>
      </c>
      <c r="YX133" s="1126"/>
      <c r="YY133" s="1110"/>
      <c r="ZA133" s="1121"/>
      <c r="ZB133" s="1109"/>
      <c r="ZC133" s="1109"/>
      <c r="ZD133" s="1109"/>
      <c r="ZE133" s="1112">
        <f t="shared" si="8982"/>
        <v>0</v>
      </c>
      <c r="ZF133" s="1109"/>
      <c r="ZG133" s="1109"/>
      <c r="ZH133" s="1109"/>
      <c r="ZI133" s="1109"/>
      <c r="ZJ133" s="1109"/>
      <c r="ZK133" s="1111"/>
      <c r="ZL133" s="1112">
        <f t="shared" si="8983"/>
        <v>0</v>
      </c>
      <c r="ZM133" s="1126"/>
      <c r="ZN133" s="1110"/>
      <c r="ZP133" s="1121"/>
      <c r="ZQ133" s="1109"/>
      <c r="ZR133" s="1109"/>
      <c r="ZS133" s="1109"/>
      <c r="ZT133" s="1112">
        <f t="shared" si="8984"/>
        <v>0</v>
      </c>
      <c r="ZU133" s="1109"/>
      <c r="ZV133" s="1109"/>
      <c r="ZW133" s="1109"/>
      <c r="ZX133" s="1109"/>
      <c r="ZY133" s="1109"/>
      <c r="ZZ133" s="1111"/>
      <c r="AAA133" s="1112">
        <f t="shared" si="8985"/>
        <v>0</v>
      </c>
      <c r="AAB133" s="1126"/>
      <c r="AAC133" s="1110"/>
      <c r="AAE133" s="1121"/>
      <c r="AAF133" s="1109"/>
      <c r="AAG133" s="1109"/>
      <c r="AAH133" s="1109"/>
      <c r="AAI133" s="1112">
        <f t="shared" si="8986"/>
        <v>0</v>
      </c>
      <c r="AAJ133" s="1109"/>
      <c r="AAK133" s="1109"/>
      <c r="AAL133" s="1109"/>
      <c r="AAM133" s="1109"/>
      <c r="AAN133" s="1109"/>
      <c r="AAO133" s="1111"/>
      <c r="AAP133" s="1112">
        <f t="shared" si="8987"/>
        <v>0</v>
      </c>
      <c r="AAQ133" s="1126"/>
      <c r="AAR133" s="1110"/>
      <c r="AAT133" s="1121"/>
      <c r="AAU133" s="1109"/>
      <c r="AAV133" s="1109"/>
      <c r="AAW133" s="1109"/>
      <c r="AAX133" s="1112">
        <f t="shared" si="8988"/>
        <v>0</v>
      </c>
      <c r="AAY133" s="1109"/>
      <c r="AAZ133" s="1109"/>
      <c r="ABA133" s="1109"/>
      <c r="ABB133" s="1109"/>
      <c r="ABC133" s="1109"/>
      <c r="ABD133" s="1111"/>
      <c r="ABE133" s="1112">
        <f t="shared" si="8989"/>
        <v>0</v>
      </c>
      <c r="ABF133" s="1126"/>
      <c r="ABG133" s="1110"/>
      <c r="ABI133" s="1121"/>
      <c r="ABJ133" s="1109"/>
      <c r="ABK133" s="1109"/>
      <c r="ABL133" s="1109"/>
      <c r="ABM133" s="1112">
        <f t="shared" si="8990"/>
        <v>0</v>
      </c>
      <c r="ABN133" s="1109"/>
      <c r="ABO133" s="1109"/>
      <c r="ABP133" s="1109"/>
      <c r="ABQ133" s="1109"/>
      <c r="ABR133" s="1109"/>
      <c r="ABS133" s="1111"/>
      <c r="ABT133" s="1112">
        <f t="shared" si="8991"/>
        <v>0</v>
      </c>
      <c r="ABU133" s="1126"/>
      <c r="ABV133" s="1110"/>
      <c r="ABX133" s="1121"/>
      <c r="ABY133" s="1109"/>
      <c r="ABZ133" s="1109"/>
      <c r="ACA133" s="1109"/>
      <c r="ACB133" s="1112">
        <f t="shared" si="8992"/>
        <v>0</v>
      </c>
      <c r="ACC133" s="1109"/>
      <c r="ACD133" s="1109"/>
      <c r="ACE133" s="1109"/>
      <c r="ACF133" s="1109"/>
      <c r="ACG133" s="1109"/>
      <c r="ACH133" s="1111"/>
      <c r="ACI133" s="1112">
        <f t="shared" si="8993"/>
        <v>0</v>
      </c>
      <c r="ACJ133" s="1126"/>
      <c r="ACK133" s="1110"/>
      <c r="ACM133" s="1121"/>
      <c r="ACN133" s="1109"/>
      <c r="ACO133" s="1109"/>
      <c r="ACP133" s="1109"/>
      <c r="ACQ133" s="1112">
        <f t="shared" si="8994"/>
        <v>0</v>
      </c>
      <c r="ACR133" s="1109"/>
      <c r="ACS133" s="1109"/>
      <c r="ACT133" s="1109"/>
      <c r="ACU133" s="1109"/>
      <c r="ACV133" s="1109"/>
      <c r="ACW133" s="1111"/>
      <c r="ACX133" s="1112">
        <f t="shared" si="8995"/>
        <v>0</v>
      </c>
      <c r="ACY133" s="1126"/>
      <c r="ACZ133" s="1110"/>
      <c r="ADB133" s="1121"/>
      <c r="ADC133" s="1109"/>
      <c r="ADD133" s="1109"/>
      <c r="ADE133" s="1109"/>
      <c r="ADF133" s="1112">
        <f t="shared" si="8996"/>
        <v>0</v>
      </c>
      <c r="ADG133" s="1109"/>
      <c r="ADH133" s="1109"/>
      <c r="ADI133" s="1109"/>
      <c r="ADJ133" s="1109"/>
      <c r="ADK133" s="1109"/>
      <c r="ADL133" s="1111"/>
      <c r="ADM133" s="1112">
        <f t="shared" si="8997"/>
        <v>0</v>
      </c>
      <c r="ADN133" s="1126"/>
      <c r="ADO133" s="1110"/>
      <c r="ADQ133" s="1121"/>
      <c r="ADR133" s="1109"/>
      <c r="ADS133" s="1109"/>
      <c r="ADT133" s="1109"/>
      <c r="ADU133" s="1112">
        <f t="shared" si="8998"/>
        <v>0</v>
      </c>
      <c r="ADV133" s="1109"/>
      <c r="ADW133" s="1109"/>
      <c r="ADX133" s="1109"/>
      <c r="ADY133" s="1109"/>
      <c r="ADZ133" s="1109"/>
      <c r="AEA133" s="1111"/>
      <c r="AEB133" s="1112">
        <f t="shared" si="8999"/>
        <v>0</v>
      </c>
      <c r="AEC133" s="1126"/>
      <c r="AED133" s="1110"/>
      <c r="AEF133" s="1121"/>
      <c r="AEG133" s="1109"/>
      <c r="AEH133" s="1109"/>
      <c r="AEI133" s="1109"/>
      <c r="AEJ133" s="1112">
        <f t="shared" si="9000"/>
        <v>0</v>
      </c>
      <c r="AEK133" s="1109"/>
      <c r="AEL133" s="1109"/>
      <c r="AEM133" s="1109"/>
      <c r="AEN133" s="1109"/>
      <c r="AEO133" s="1109"/>
      <c r="AEP133" s="1111"/>
      <c r="AEQ133" s="1112">
        <f t="shared" si="9001"/>
        <v>0</v>
      </c>
      <c r="AER133" s="1126"/>
      <c r="AES133" s="1110"/>
      <c r="AEU133" s="1121"/>
      <c r="AEV133" s="1109"/>
      <c r="AEW133" s="1109"/>
      <c r="AEX133" s="1109"/>
      <c r="AEY133" s="1112">
        <f t="shared" si="9002"/>
        <v>0</v>
      </c>
      <c r="AEZ133" s="1109"/>
      <c r="AFA133" s="1109"/>
      <c r="AFB133" s="1109"/>
      <c r="AFC133" s="1109"/>
      <c r="AFD133" s="1109"/>
      <c r="AFE133" s="1111"/>
      <c r="AFF133" s="1112">
        <f t="shared" si="9003"/>
        <v>0</v>
      </c>
      <c r="AFG133" s="1126"/>
      <c r="AFH133" s="1110"/>
      <c r="AFJ133" s="1121"/>
      <c r="AFK133" s="1109"/>
      <c r="AFL133" s="1109"/>
      <c r="AFM133" s="1109"/>
      <c r="AFN133" s="1112">
        <f t="shared" si="9004"/>
        <v>0</v>
      </c>
      <c r="AFO133" s="1109"/>
      <c r="AFP133" s="1109"/>
      <c r="AFQ133" s="1109"/>
      <c r="AFR133" s="1109"/>
      <c r="AFS133" s="1109"/>
      <c r="AFT133" s="1111"/>
      <c r="AFU133" s="1112">
        <f t="shared" si="9005"/>
        <v>0</v>
      </c>
      <c r="AFV133" s="1126"/>
      <c r="AFW133" s="1110"/>
      <c r="AFY133" s="1121"/>
      <c r="AFZ133" s="1109"/>
      <c r="AGA133" s="1109"/>
      <c r="AGB133" s="1109"/>
      <c r="AGC133" s="1112">
        <f t="shared" si="9006"/>
        <v>0</v>
      </c>
      <c r="AGD133" s="1109"/>
      <c r="AGE133" s="1109"/>
      <c r="AGF133" s="1109"/>
      <c r="AGG133" s="1109"/>
      <c r="AGH133" s="1109"/>
      <c r="AGI133" s="1111"/>
      <c r="AGJ133" s="1112">
        <f t="shared" si="9007"/>
        <v>0</v>
      </c>
      <c r="AGK133" s="1126"/>
      <c r="AGL133" s="1110"/>
      <c r="AGN133" s="1121"/>
      <c r="AGO133" s="1109"/>
      <c r="AGP133" s="1109"/>
      <c r="AGQ133" s="1109"/>
      <c r="AGR133" s="1112">
        <f t="shared" si="9008"/>
        <v>0</v>
      </c>
      <c r="AGS133" s="1109"/>
      <c r="AGT133" s="1109"/>
      <c r="AGU133" s="1109"/>
      <c r="AGV133" s="1109"/>
      <c r="AGW133" s="1109"/>
      <c r="AGX133" s="1111"/>
      <c r="AGY133" s="1112">
        <f t="shared" si="9009"/>
        <v>0</v>
      </c>
      <c r="AGZ133" s="1126"/>
      <c r="AHA133" s="1110"/>
      <c r="AHC133" s="1121"/>
      <c r="AHD133" s="1109"/>
      <c r="AHE133" s="1109"/>
      <c r="AHF133" s="1109"/>
      <c r="AHG133" s="1112">
        <f t="shared" si="9010"/>
        <v>0</v>
      </c>
      <c r="AHH133" s="1109"/>
      <c r="AHI133" s="1109"/>
      <c r="AHJ133" s="1109"/>
      <c r="AHK133" s="1109"/>
      <c r="AHL133" s="1109"/>
      <c r="AHM133" s="1111"/>
      <c r="AHN133" s="1112">
        <f t="shared" si="9011"/>
        <v>0</v>
      </c>
      <c r="AHO133" s="1126"/>
      <c r="AHP133" s="1110"/>
      <c r="AHR133" s="1121"/>
      <c r="AHS133" s="1109"/>
      <c r="AHT133" s="1109"/>
      <c r="AHU133" s="1109"/>
      <c r="AHV133" s="1112">
        <f t="shared" si="9012"/>
        <v>0</v>
      </c>
      <c r="AHW133" s="1109"/>
      <c r="AHX133" s="1109"/>
      <c r="AHY133" s="1109"/>
      <c r="AHZ133" s="1109"/>
      <c r="AIA133" s="1109"/>
      <c r="AIB133" s="1111"/>
      <c r="AIC133" s="1112">
        <f t="shared" si="9013"/>
        <v>0</v>
      </c>
      <c r="AID133" s="1126"/>
      <c r="AIE133" s="1110"/>
      <c r="AIG133" s="1121"/>
      <c r="AIH133" s="1109"/>
      <c r="AII133" s="1109"/>
      <c r="AIJ133" s="1109"/>
      <c r="AIK133" s="1112">
        <f t="shared" si="9014"/>
        <v>0</v>
      </c>
      <c r="AIL133" s="1109"/>
      <c r="AIM133" s="1109"/>
      <c r="AIN133" s="1109"/>
      <c r="AIO133" s="1109"/>
      <c r="AIP133" s="1109"/>
      <c r="AIQ133" s="1111"/>
      <c r="AIR133" s="1112">
        <f t="shared" si="9015"/>
        <v>0</v>
      </c>
      <c r="AIS133" s="1126"/>
      <c r="AIT133" s="1110"/>
      <c r="AIV133" s="1121"/>
      <c r="AIW133" s="1109"/>
      <c r="AIX133" s="1109"/>
      <c r="AIY133" s="1109"/>
      <c r="AIZ133" s="1112">
        <f t="shared" si="9016"/>
        <v>0</v>
      </c>
      <c r="AJA133" s="1109"/>
      <c r="AJB133" s="1109"/>
      <c r="AJC133" s="1109"/>
      <c r="AJD133" s="1109"/>
      <c r="AJE133" s="1109"/>
      <c r="AJF133" s="1111"/>
      <c r="AJG133" s="1112">
        <f t="shared" si="9017"/>
        <v>0</v>
      </c>
      <c r="AJH133" s="1126"/>
      <c r="AJI133" s="1110"/>
      <c r="AJK133" s="1121"/>
      <c r="AJL133" s="1109"/>
      <c r="AJM133" s="1109"/>
      <c r="AJN133" s="1109"/>
      <c r="AJO133" s="1112">
        <f t="shared" si="9018"/>
        <v>0</v>
      </c>
      <c r="AJP133" s="1109"/>
      <c r="AJQ133" s="1109"/>
      <c r="AJR133" s="1109"/>
      <c r="AJS133" s="1109"/>
      <c r="AJT133" s="1109"/>
      <c r="AJU133" s="1111"/>
      <c r="AJV133" s="1112">
        <f t="shared" si="9019"/>
        <v>0</v>
      </c>
      <c r="AJW133" s="1126"/>
      <c r="AJX133" s="1110"/>
      <c r="AJZ133" s="1121"/>
      <c r="AKA133" s="1109"/>
      <c r="AKB133" s="1109"/>
      <c r="AKC133" s="1109"/>
      <c r="AKD133" s="1112">
        <f t="shared" si="9020"/>
        <v>0</v>
      </c>
      <c r="AKE133" s="1109"/>
      <c r="AKF133" s="1109"/>
      <c r="AKG133" s="1109"/>
      <c r="AKH133" s="1109"/>
      <c r="AKI133" s="1109"/>
      <c r="AKJ133" s="1111"/>
      <c r="AKK133" s="1112">
        <f t="shared" si="9021"/>
        <v>0</v>
      </c>
      <c r="AKL133" s="1126"/>
      <c r="AKM133" s="1110"/>
      <c r="AKO133" s="1121"/>
      <c r="AKP133" s="1109"/>
      <c r="AKQ133" s="1109"/>
      <c r="AKR133" s="1109"/>
      <c r="AKS133" s="1112">
        <f t="shared" si="9022"/>
        <v>0</v>
      </c>
      <c r="AKT133" s="1109"/>
      <c r="AKU133" s="1109"/>
      <c r="AKV133" s="1109"/>
      <c r="AKW133" s="1109"/>
      <c r="AKX133" s="1109"/>
      <c r="AKY133" s="1111"/>
      <c r="AKZ133" s="1112">
        <f t="shared" si="9023"/>
        <v>0</v>
      </c>
      <c r="ALA133" s="1126"/>
      <c r="ALB133" s="1110"/>
      <c r="ALD133" s="1121"/>
      <c r="ALE133" s="1109"/>
      <c r="ALF133" s="1109"/>
      <c r="ALG133" s="1109"/>
      <c r="ALH133" s="1112">
        <f t="shared" si="9024"/>
        <v>0</v>
      </c>
      <c r="ALI133" s="1109"/>
      <c r="ALJ133" s="1109"/>
      <c r="ALK133" s="1109"/>
      <c r="ALL133" s="1109"/>
      <c r="ALM133" s="1109"/>
      <c r="ALN133" s="1111"/>
      <c r="ALO133" s="1112">
        <f t="shared" si="9025"/>
        <v>0</v>
      </c>
      <c r="ALP133" s="1126"/>
      <c r="ALQ133" s="1110"/>
      <c r="ALS133" s="1121"/>
      <c r="ALT133" s="1109"/>
      <c r="ALU133" s="1109"/>
      <c r="ALV133" s="1109"/>
      <c r="ALW133" s="1112">
        <f t="shared" si="9026"/>
        <v>0</v>
      </c>
      <c r="ALX133" s="1109"/>
      <c r="ALY133" s="1109"/>
      <c r="ALZ133" s="1109"/>
      <c r="AMA133" s="1109"/>
      <c r="AMB133" s="1109"/>
      <c r="AMC133" s="1111"/>
      <c r="AMD133" s="1112">
        <f t="shared" si="9027"/>
        <v>0</v>
      </c>
      <c r="AME133" s="1126"/>
      <c r="AMF133" s="1110"/>
      <c r="AMH133" s="1121"/>
      <c r="AMI133" s="1109"/>
      <c r="AMJ133" s="1109"/>
      <c r="AMK133" s="1109"/>
      <c r="AML133" s="1112">
        <f t="shared" si="9028"/>
        <v>0</v>
      </c>
      <c r="AMM133" s="1109"/>
      <c r="AMN133" s="1109"/>
      <c r="AMO133" s="1109"/>
      <c r="AMP133" s="1109"/>
      <c r="AMQ133" s="1109"/>
      <c r="AMR133" s="1111"/>
      <c r="AMS133" s="1112">
        <f t="shared" si="9029"/>
        <v>0</v>
      </c>
      <c r="AMT133" s="1126"/>
      <c r="AMU133" s="1110"/>
      <c r="AMW133" s="1121"/>
      <c r="AMX133" s="1109"/>
      <c r="AMY133" s="1109"/>
      <c r="AMZ133" s="1109"/>
      <c r="ANA133" s="1112">
        <f t="shared" si="9030"/>
        <v>0</v>
      </c>
      <c r="ANB133" s="1109"/>
      <c r="ANC133" s="1109"/>
      <c r="AND133" s="1109"/>
      <c r="ANE133" s="1109"/>
      <c r="ANF133" s="1109"/>
      <c r="ANG133" s="1111"/>
      <c r="ANH133" s="1112">
        <f t="shared" si="9031"/>
        <v>0</v>
      </c>
      <c r="ANI133" s="1126"/>
      <c r="ANJ133" s="1110"/>
      <c r="ANL133" s="1121"/>
      <c r="ANM133" s="1109"/>
      <c r="ANN133" s="1109"/>
      <c r="ANO133" s="1109"/>
      <c r="ANP133" s="1112">
        <f t="shared" si="9032"/>
        <v>0</v>
      </c>
      <c r="ANQ133" s="1109"/>
      <c r="ANR133" s="1109"/>
      <c r="ANS133" s="1109"/>
      <c r="ANT133" s="1109"/>
      <c r="ANU133" s="1109"/>
      <c r="ANV133" s="1111"/>
      <c r="ANW133" s="1112">
        <f t="shared" si="9033"/>
        <v>0</v>
      </c>
      <c r="ANX133" s="1126"/>
      <c r="ANY133" s="1110"/>
      <c r="AOA133" s="1121"/>
      <c r="AOB133" s="1109"/>
      <c r="AOC133" s="1109"/>
      <c r="AOD133" s="1109"/>
      <c r="AOE133" s="1112">
        <f t="shared" si="9034"/>
        <v>0</v>
      </c>
      <c r="AOF133" s="1109"/>
      <c r="AOG133" s="1109"/>
      <c r="AOH133" s="1109"/>
      <c r="AOI133" s="1109"/>
      <c r="AOJ133" s="1109"/>
      <c r="AOK133" s="1111"/>
      <c r="AOL133" s="1112">
        <f t="shared" si="9035"/>
        <v>0</v>
      </c>
      <c r="AOM133" s="1126"/>
      <c r="AON133" s="1110"/>
      <c r="AOP133" s="1121"/>
      <c r="AOQ133" s="1109"/>
      <c r="AOR133" s="1109"/>
      <c r="AOS133" s="1109"/>
      <c r="AOT133" s="1112">
        <f t="shared" si="9036"/>
        <v>0</v>
      </c>
      <c r="AOU133" s="1109"/>
      <c r="AOV133" s="1109"/>
      <c r="AOW133" s="1109"/>
      <c r="AOX133" s="1109"/>
      <c r="AOY133" s="1109"/>
      <c r="AOZ133" s="1111"/>
      <c r="APA133" s="1112">
        <f t="shared" si="9037"/>
        <v>0</v>
      </c>
      <c r="APB133" s="1126"/>
      <c r="APC133" s="1110"/>
      <c r="APE133" s="1121"/>
      <c r="APF133" s="1109"/>
      <c r="APG133" s="1109"/>
      <c r="APH133" s="1109"/>
      <c r="API133" s="1112">
        <f t="shared" si="9038"/>
        <v>0</v>
      </c>
      <c r="APJ133" s="1109"/>
      <c r="APK133" s="1109"/>
      <c r="APL133" s="1109"/>
      <c r="APM133" s="1109"/>
      <c r="APN133" s="1109"/>
      <c r="APO133" s="1111"/>
      <c r="APP133" s="1112">
        <f t="shared" si="9039"/>
        <v>0</v>
      </c>
      <c r="APQ133" s="1126"/>
      <c r="APR133" s="1110"/>
      <c r="APT133" s="1121"/>
      <c r="APU133" s="1109"/>
      <c r="APV133" s="1109"/>
      <c r="APW133" s="1109"/>
      <c r="APX133" s="1112">
        <f t="shared" si="9040"/>
        <v>0</v>
      </c>
      <c r="APY133" s="1109"/>
      <c r="APZ133" s="1109"/>
      <c r="AQA133" s="1109"/>
      <c r="AQB133" s="1109"/>
      <c r="AQC133" s="1109"/>
      <c r="AQD133" s="1111"/>
      <c r="AQE133" s="1112">
        <f t="shared" si="9041"/>
        <v>0</v>
      </c>
      <c r="AQF133" s="1126"/>
      <c r="AQG133" s="1110"/>
      <c r="AQI133" s="1121"/>
      <c r="AQJ133" s="1109"/>
      <c r="AQK133" s="1109"/>
      <c r="AQL133" s="1109"/>
      <c r="AQM133" s="1112">
        <f t="shared" si="9042"/>
        <v>0</v>
      </c>
      <c r="AQN133" s="1109"/>
      <c r="AQO133" s="1109"/>
      <c r="AQP133" s="1109"/>
      <c r="AQQ133" s="1109"/>
      <c r="AQR133" s="1109"/>
      <c r="AQS133" s="1111"/>
      <c r="AQT133" s="1112">
        <f t="shared" si="9043"/>
        <v>0</v>
      </c>
      <c r="AQU133" s="1126"/>
      <c r="AQV133" s="1110"/>
      <c r="AQX133" s="1121"/>
      <c r="AQY133" s="1109"/>
      <c r="AQZ133" s="1109"/>
      <c r="ARA133" s="1109"/>
      <c r="ARB133" s="1112">
        <f t="shared" si="9044"/>
        <v>0</v>
      </c>
      <c r="ARC133" s="1109"/>
      <c r="ARD133" s="1109"/>
      <c r="ARE133" s="1109"/>
      <c r="ARF133" s="1109"/>
      <c r="ARG133" s="1109"/>
      <c r="ARH133" s="1111"/>
      <c r="ARI133" s="1112">
        <f t="shared" si="9045"/>
        <v>0</v>
      </c>
      <c r="ARJ133" s="1126"/>
      <c r="ARK133" s="1110"/>
      <c r="ARM133" s="1121"/>
      <c r="ARN133" s="1109"/>
      <c r="ARO133" s="1109"/>
      <c r="ARP133" s="1109"/>
      <c r="ARQ133" s="1112">
        <f t="shared" si="9046"/>
        <v>0</v>
      </c>
      <c r="ARR133" s="1109"/>
      <c r="ARS133" s="1109"/>
      <c r="ART133" s="1109"/>
      <c r="ARU133" s="1109"/>
      <c r="ARV133" s="1109"/>
      <c r="ARW133" s="1111"/>
      <c r="ARX133" s="1112">
        <f t="shared" si="9047"/>
        <v>0</v>
      </c>
      <c r="ARY133" s="1126"/>
      <c r="ARZ133" s="1110"/>
      <c r="ASB133" s="1121"/>
      <c r="ASC133" s="1109"/>
      <c r="ASD133" s="1109"/>
      <c r="ASE133" s="1109"/>
      <c r="ASF133" s="1112">
        <f t="shared" si="9048"/>
        <v>0</v>
      </c>
      <c r="ASG133" s="1109"/>
      <c r="ASH133" s="1109"/>
      <c r="ASI133" s="1109"/>
      <c r="ASJ133" s="1109"/>
      <c r="ASK133" s="1109"/>
      <c r="ASL133" s="1111"/>
      <c r="ASM133" s="1112">
        <f t="shared" si="9049"/>
        <v>0</v>
      </c>
      <c r="ASN133" s="1126"/>
      <c r="ASO133" s="1110"/>
      <c r="ASQ133" s="1121"/>
      <c r="ASR133" s="1109"/>
      <c r="ASS133" s="1109"/>
      <c r="AST133" s="1109"/>
      <c r="ASU133" s="1112">
        <f t="shared" si="9050"/>
        <v>0</v>
      </c>
      <c r="ASV133" s="1109"/>
      <c r="ASW133" s="1109"/>
      <c r="ASX133" s="1109"/>
      <c r="ASY133" s="1109"/>
      <c r="ASZ133" s="1109"/>
      <c r="ATA133" s="1111"/>
      <c r="ATB133" s="1112">
        <f t="shared" si="9051"/>
        <v>0</v>
      </c>
      <c r="ATC133" s="1126"/>
      <c r="ATD133" s="1110"/>
      <c r="ATF133" s="1121"/>
      <c r="ATG133" s="1109"/>
      <c r="ATH133" s="1109"/>
      <c r="ATI133" s="1109"/>
      <c r="ATJ133" s="1112">
        <f t="shared" si="9052"/>
        <v>0</v>
      </c>
      <c r="ATK133" s="1109"/>
      <c r="ATL133" s="1109"/>
      <c r="ATM133" s="1109"/>
      <c r="ATN133" s="1109"/>
      <c r="ATO133" s="1109"/>
      <c r="ATP133" s="1111"/>
      <c r="ATQ133" s="1112">
        <f t="shared" si="9053"/>
        <v>0</v>
      </c>
      <c r="ATR133" s="1126"/>
      <c r="ATS133" s="1110"/>
      <c r="ATU133" s="1121"/>
      <c r="ATV133" s="1109"/>
      <c r="ATW133" s="1109"/>
      <c r="ATX133" s="1109"/>
      <c r="ATY133" s="1112">
        <f t="shared" si="9054"/>
        <v>0</v>
      </c>
      <c r="ATZ133" s="1109"/>
      <c r="AUA133" s="1109"/>
      <c r="AUB133" s="1109"/>
      <c r="AUC133" s="1109"/>
      <c r="AUD133" s="1109"/>
      <c r="AUE133" s="1111"/>
      <c r="AUF133" s="1112">
        <f t="shared" si="9055"/>
        <v>0</v>
      </c>
      <c r="AUG133" s="1126"/>
      <c r="AUH133" s="1110"/>
      <c r="AUJ133" s="1121"/>
      <c r="AUK133" s="1109"/>
      <c r="AUL133" s="1109"/>
      <c r="AUM133" s="1109"/>
      <c r="AUN133" s="1112">
        <f t="shared" si="9056"/>
        <v>0</v>
      </c>
      <c r="AUO133" s="1109"/>
      <c r="AUP133" s="1109"/>
      <c r="AUQ133" s="1109"/>
      <c r="AUR133" s="1109"/>
      <c r="AUS133" s="1109"/>
      <c r="AUT133" s="1111"/>
      <c r="AUU133" s="1112">
        <f t="shared" si="9057"/>
        <v>0</v>
      </c>
      <c r="AUV133" s="1126"/>
      <c r="AUW133" s="1110"/>
      <c r="AUY133" s="1121"/>
      <c r="AUZ133" s="1109"/>
      <c r="AVA133" s="1109"/>
      <c r="AVB133" s="1109"/>
      <c r="AVC133" s="1112">
        <f t="shared" si="9058"/>
        <v>0</v>
      </c>
      <c r="AVD133" s="1109"/>
      <c r="AVE133" s="1109"/>
      <c r="AVF133" s="1109"/>
      <c r="AVG133" s="1109"/>
      <c r="AVH133" s="1109"/>
      <c r="AVI133" s="1111"/>
      <c r="AVJ133" s="1112">
        <f t="shared" si="9059"/>
        <v>0</v>
      </c>
      <c r="AVK133" s="1126"/>
      <c r="AVL133" s="1110"/>
      <c r="AVN133" s="1121"/>
      <c r="AVO133" s="1109"/>
      <c r="AVP133" s="1109"/>
      <c r="AVQ133" s="1109"/>
      <c r="AVR133" s="1112">
        <f t="shared" si="9060"/>
        <v>0</v>
      </c>
      <c r="AVS133" s="1109"/>
      <c r="AVT133" s="1109"/>
      <c r="AVU133" s="1109"/>
      <c r="AVV133" s="1109"/>
      <c r="AVW133" s="1109"/>
      <c r="AVX133" s="1111"/>
      <c r="AVY133" s="1112">
        <f t="shared" si="9061"/>
        <v>0</v>
      </c>
      <c r="AVZ133" s="1126"/>
      <c r="AWA133" s="1110"/>
      <c r="AWC133" s="1121"/>
      <c r="AWD133" s="1109"/>
      <c r="AWE133" s="1109"/>
      <c r="AWF133" s="1109"/>
      <c r="AWG133" s="1112">
        <f t="shared" si="9062"/>
        <v>0</v>
      </c>
      <c r="AWH133" s="1109"/>
      <c r="AWI133" s="1109"/>
      <c r="AWJ133" s="1109"/>
      <c r="AWK133" s="1109"/>
      <c r="AWL133" s="1109"/>
      <c r="AWM133" s="1111"/>
      <c r="AWN133" s="1112">
        <f t="shared" si="9063"/>
        <v>0</v>
      </c>
      <c r="AWO133" s="1126"/>
      <c r="AWP133" s="1110"/>
      <c r="AWR133" s="1121"/>
      <c r="AWS133" s="1109"/>
      <c r="AWT133" s="1109"/>
      <c r="AWU133" s="1109"/>
      <c r="AWV133" s="1112">
        <f t="shared" si="9064"/>
        <v>0</v>
      </c>
      <c r="AWW133" s="1109"/>
      <c r="AWX133" s="1109"/>
      <c r="AWY133" s="1109"/>
      <c r="AWZ133" s="1109"/>
      <c r="AXA133" s="1109"/>
      <c r="AXB133" s="1111"/>
      <c r="AXC133" s="1112">
        <f t="shared" si="9065"/>
        <v>0</v>
      </c>
      <c r="AXD133" s="1126"/>
      <c r="AXE133" s="1110"/>
      <c r="AXG133" s="1121"/>
      <c r="AXH133" s="1109"/>
      <c r="AXI133" s="1109"/>
      <c r="AXJ133" s="1109"/>
      <c r="AXK133" s="1112">
        <f t="shared" si="9066"/>
        <v>0</v>
      </c>
      <c r="AXL133" s="1109"/>
      <c r="AXM133" s="1109"/>
      <c r="AXN133" s="1109"/>
      <c r="AXO133" s="1109"/>
      <c r="AXP133" s="1109"/>
      <c r="AXQ133" s="1111"/>
      <c r="AXR133" s="1112">
        <f t="shared" si="9067"/>
        <v>0</v>
      </c>
      <c r="AXS133" s="1126"/>
      <c r="AXT133" s="1110"/>
      <c r="AXV133" s="1121"/>
      <c r="AXW133" s="1109"/>
      <c r="AXX133" s="1109"/>
      <c r="AXY133" s="1109"/>
      <c r="AXZ133" s="1112">
        <f t="shared" si="9068"/>
        <v>0</v>
      </c>
      <c r="AYA133" s="1109"/>
      <c r="AYB133" s="1109"/>
      <c r="AYC133" s="1109"/>
      <c r="AYD133" s="1109"/>
      <c r="AYE133" s="1109"/>
      <c r="AYF133" s="1111"/>
      <c r="AYG133" s="1112">
        <f t="shared" si="9069"/>
        <v>0</v>
      </c>
      <c r="AYH133" s="1126"/>
      <c r="AYI133" s="1110"/>
      <c r="AYK133" s="1121"/>
      <c r="AYL133" s="1109"/>
      <c r="AYM133" s="1109"/>
      <c r="AYN133" s="1109"/>
      <c r="AYO133" s="1112">
        <f t="shared" si="9070"/>
        <v>0</v>
      </c>
      <c r="AYP133" s="1109"/>
      <c r="AYQ133" s="1109"/>
      <c r="AYR133" s="1109"/>
      <c r="AYS133" s="1109"/>
      <c r="AYT133" s="1109"/>
      <c r="AYU133" s="1111"/>
      <c r="AYV133" s="1112">
        <f t="shared" si="9071"/>
        <v>0</v>
      </c>
      <c r="AYW133" s="1126"/>
      <c r="AYX133" s="1110"/>
      <c r="AYZ133" s="1121"/>
      <c r="AZA133" s="1109"/>
      <c r="AZB133" s="1109"/>
      <c r="AZC133" s="1109"/>
      <c r="AZD133" s="1112">
        <f t="shared" si="9072"/>
        <v>0</v>
      </c>
      <c r="AZE133" s="1109"/>
      <c r="AZF133" s="1109"/>
      <c r="AZG133" s="1109"/>
      <c r="AZH133" s="1109"/>
      <c r="AZI133" s="1109"/>
      <c r="AZJ133" s="1111"/>
      <c r="AZK133" s="1112">
        <f t="shared" si="9073"/>
        <v>0</v>
      </c>
      <c r="AZL133" s="1126"/>
      <c r="AZM133" s="1110"/>
      <c r="AZO133" s="1121"/>
      <c r="AZP133" s="1109"/>
      <c r="AZQ133" s="1109"/>
      <c r="AZR133" s="1109"/>
      <c r="AZS133" s="1112">
        <f t="shared" si="9074"/>
        <v>0</v>
      </c>
      <c r="AZT133" s="1109"/>
      <c r="AZU133" s="1109"/>
      <c r="AZV133" s="1109"/>
      <c r="AZW133" s="1109"/>
      <c r="AZX133" s="1109"/>
      <c r="AZY133" s="1111"/>
      <c r="AZZ133" s="1112">
        <f t="shared" si="9075"/>
        <v>0</v>
      </c>
      <c r="BAA133" s="1126"/>
      <c r="BAB133" s="1110"/>
      <c r="BAD133" s="1121"/>
      <c r="BAE133" s="1109"/>
      <c r="BAF133" s="1109"/>
      <c r="BAG133" s="1109"/>
      <c r="BAH133" s="1112">
        <f t="shared" si="9076"/>
        <v>0</v>
      </c>
      <c r="BAI133" s="1109"/>
      <c r="BAJ133" s="1109"/>
      <c r="BAK133" s="1109"/>
      <c r="BAL133" s="1109"/>
      <c r="BAM133" s="1109"/>
      <c r="BAN133" s="1111"/>
      <c r="BAO133" s="1112">
        <f t="shared" si="9077"/>
        <v>0</v>
      </c>
      <c r="BAP133" s="1126"/>
      <c r="BAQ133" s="1110"/>
      <c r="BAS133" s="1121"/>
      <c r="BAT133" s="1109"/>
      <c r="BAU133" s="1109"/>
      <c r="BAV133" s="1109"/>
      <c r="BAW133" s="1112">
        <f t="shared" si="9078"/>
        <v>0</v>
      </c>
      <c r="BAX133" s="1109"/>
      <c r="BAY133" s="1109"/>
      <c r="BAZ133" s="1109"/>
      <c r="BBA133" s="1109"/>
      <c r="BBB133" s="1109"/>
      <c r="BBC133" s="1111"/>
      <c r="BBD133" s="1112">
        <f t="shared" si="9079"/>
        <v>0</v>
      </c>
      <c r="BBE133" s="1126"/>
      <c r="BBF133" s="1110"/>
      <c r="BBH133" s="1121"/>
      <c r="BBI133" s="1109"/>
      <c r="BBJ133" s="1109"/>
      <c r="BBK133" s="1109"/>
      <c r="BBL133" s="1112">
        <f t="shared" si="9080"/>
        <v>0</v>
      </c>
      <c r="BBM133" s="1109"/>
      <c r="BBN133" s="1109"/>
      <c r="BBO133" s="1109"/>
      <c r="BBP133" s="1109"/>
      <c r="BBQ133" s="1109"/>
      <c r="BBR133" s="1111"/>
      <c r="BBS133" s="1112">
        <f t="shared" si="9081"/>
        <v>0</v>
      </c>
      <c r="BBT133" s="1126"/>
      <c r="BBU133" s="1110"/>
      <c r="BBW133" s="1121"/>
      <c r="BBX133" s="1109"/>
      <c r="BBY133" s="1109"/>
      <c r="BBZ133" s="1109"/>
      <c r="BCA133" s="1112">
        <f t="shared" si="9082"/>
        <v>0</v>
      </c>
      <c r="BCB133" s="1109"/>
      <c r="BCC133" s="1109"/>
      <c r="BCD133" s="1109"/>
      <c r="BCE133" s="1109"/>
      <c r="BCF133" s="1109"/>
      <c r="BCG133" s="1111"/>
      <c r="BCH133" s="1112">
        <f t="shared" si="9083"/>
        <v>0</v>
      </c>
      <c r="BCI133" s="1126"/>
      <c r="BCJ133" s="1110"/>
      <c r="BCL133" s="1121"/>
      <c r="BCM133" s="1109"/>
      <c r="BCN133" s="1109"/>
      <c r="BCO133" s="1109"/>
      <c r="BCP133" s="1112">
        <f t="shared" si="9084"/>
        <v>0</v>
      </c>
      <c r="BCQ133" s="1109"/>
      <c r="BCR133" s="1109"/>
      <c r="BCS133" s="1109"/>
      <c r="BCT133" s="1109"/>
      <c r="BCU133" s="1109"/>
      <c r="BCV133" s="1111"/>
      <c r="BCW133" s="1112">
        <f t="shared" si="9085"/>
        <v>0</v>
      </c>
      <c r="BCX133" s="1126"/>
      <c r="BCY133" s="1110"/>
      <c r="BDA133" s="1121"/>
      <c r="BDB133" s="1109"/>
      <c r="BDC133" s="1109"/>
      <c r="BDD133" s="1109"/>
      <c r="BDE133" s="1112">
        <f t="shared" si="9086"/>
        <v>0</v>
      </c>
      <c r="BDF133" s="1109"/>
      <c r="BDG133" s="1109"/>
      <c r="BDH133" s="1109"/>
      <c r="BDI133" s="1109"/>
      <c r="BDJ133" s="1109"/>
      <c r="BDK133" s="1111"/>
      <c r="BDL133" s="1112">
        <f t="shared" si="9087"/>
        <v>0</v>
      </c>
      <c r="BDM133" s="1126"/>
      <c r="BDN133" s="1110"/>
      <c r="BDP133" s="1121"/>
      <c r="BDQ133" s="1109"/>
      <c r="BDR133" s="1109"/>
      <c r="BDS133" s="1109"/>
      <c r="BDT133" s="1112">
        <f t="shared" si="9088"/>
        <v>0</v>
      </c>
      <c r="BDU133" s="1109"/>
      <c r="BDV133" s="1109"/>
      <c r="BDW133" s="1109"/>
      <c r="BDX133" s="1109"/>
      <c r="BDY133" s="1109"/>
      <c r="BDZ133" s="1111"/>
      <c r="BEA133" s="1112">
        <f t="shared" si="9089"/>
        <v>0</v>
      </c>
      <c r="BEB133" s="1126"/>
      <c r="BEC133" s="1110"/>
      <c r="BEE133" s="1121"/>
      <c r="BEF133" s="1109"/>
      <c r="BEG133" s="1109"/>
      <c r="BEH133" s="1109"/>
      <c r="BEI133" s="1112">
        <f t="shared" si="9090"/>
        <v>0</v>
      </c>
      <c r="BEJ133" s="1109"/>
      <c r="BEK133" s="1109"/>
      <c r="BEL133" s="1109"/>
      <c r="BEM133" s="1109"/>
      <c r="BEN133" s="1109"/>
      <c r="BEO133" s="1111"/>
      <c r="BEP133" s="1112">
        <f t="shared" si="9091"/>
        <v>0</v>
      </c>
      <c r="BEQ133" s="1126"/>
      <c r="BER133" s="1110"/>
      <c r="BET133" s="1121"/>
      <c r="BEU133" s="1109"/>
      <c r="BEV133" s="1109"/>
      <c r="BEW133" s="1109"/>
      <c r="BEX133" s="1112">
        <f t="shared" si="9092"/>
        <v>0</v>
      </c>
      <c r="BEY133" s="1109"/>
      <c r="BEZ133" s="1109"/>
      <c r="BFA133" s="1109"/>
      <c r="BFB133" s="1109"/>
      <c r="BFC133" s="1109"/>
      <c r="BFD133" s="1111"/>
      <c r="BFE133" s="1112">
        <f t="shared" si="9093"/>
        <v>0</v>
      </c>
      <c r="BFF133" s="1126"/>
      <c r="BFG133" s="1110"/>
      <c r="BFI133" s="1121"/>
      <c r="BFJ133" s="1109"/>
      <c r="BFK133" s="1109"/>
      <c r="BFL133" s="1109"/>
      <c r="BFM133" s="1112">
        <f t="shared" si="9094"/>
        <v>0</v>
      </c>
      <c r="BFN133" s="1109"/>
      <c r="BFO133" s="1109"/>
      <c r="BFP133" s="1109"/>
      <c r="BFQ133" s="1109"/>
      <c r="BFR133" s="1109"/>
      <c r="BFS133" s="1111"/>
      <c r="BFT133" s="1112">
        <f t="shared" si="9095"/>
        <v>0</v>
      </c>
      <c r="BFU133" s="1126"/>
      <c r="BFV133" s="1110"/>
      <c r="BFX133" s="1121"/>
      <c r="BFY133" s="1109"/>
      <c r="BFZ133" s="1109"/>
      <c r="BGA133" s="1109"/>
      <c r="BGB133" s="1112">
        <f t="shared" si="9096"/>
        <v>0</v>
      </c>
      <c r="BGC133" s="1109"/>
      <c r="BGD133" s="1109"/>
      <c r="BGE133" s="1109"/>
      <c r="BGF133" s="1109"/>
      <c r="BGG133" s="1109"/>
      <c r="BGH133" s="1111"/>
      <c r="BGI133" s="1112">
        <f t="shared" si="9097"/>
        <v>0</v>
      </c>
      <c r="BGJ133" s="1126"/>
      <c r="BGK133" s="1110"/>
      <c r="BGM133" s="1121"/>
      <c r="BGN133" s="1109"/>
      <c r="BGO133" s="1109"/>
      <c r="BGP133" s="1109"/>
      <c r="BGQ133" s="1112">
        <f t="shared" si="9098"/>
        <v>0</v>
      </c>
      <c r="BGR133" s="1109"/>
      <c r="BGS133" s="1109"/>
      <c r="BGT133" s="1109"/>
      <c r="BGU133" s="1109"/>
      <c r="BGV133" s="1109"/>
      <c r="BGW133" s="1111"/>
      <c r="BGX133" s="1112">
        <f t="shared" si="9099"/>
        <v>0</v>
      </c>
      <c r="BGY133" s="1126"/>
      <c r="BGZ133" s="1110"/>
      <c r="BHB133" s="1121"/>
      <c r="BHC133" s="1109"/>
      <c r="BHD133" s="1109"/>
      <c r="BHE133" s="1109"/>
      <c r="BHF133" s="1112">
        <f t="shared" si="9100"/>
        <v>0</v>
      </c>
      <c r="BHG133" s="1109"/>
      <c r="BHH133" s="1109"/>
      <c r="BHI133" s="1109"/>
      <c r="BHJ133" s="1109"/>
      <c r="BHK133" s="1109"/>
      <c r="BHL133" s="1111"/>
      <c r="BHM133" s="1112">
        <f t="shared" si="9101"/>
        <v>0</v>
      </c>
      <c r="BHN133" s="1126"/>
      <c r="BHO133" s="1110"/>
      <c r="BHQ133" s="1121"/>
      <c r="BHR133" s="1109"/>
      <c r="BHS133" s="1109"/>
      <c r="BHT133" s="1109"/>
      <c r="BHU133" s="1112">
        <f t="shared" si="9102"/>
        <v>0</v>
      </c>
      <c r="BHV133" s="1109"/>
      <c r="BHW133" s="1109"/>
      <c r="BHX133" s="1109"/>
      <c r="BHY133" s="1109"/>
      <c r="BHZ133" s="1109"/>
      <c r="BIA133" s="1111"/>
      <c r="BIB133" s="1112">
        <f t="shared" si="9103"/>
        <v>0</v>
      </c>
      <c r="BIC133" s="1126"/>
      <c r="BID133" s="1110"/>
      <c r="BIF133" s="1121"/>
      <c r="BIG133" s="1109"/>
      <c r="BIH133" s="1109"/>
      <c r="BII133" s="1109"/>
      <c r="BIJ133" s="1112">
        <f t="shared" si="9104"/>
        <v>0</v>
      </c>
      <c r="BIK133" s="1109"/>
      <c r="BIL133" s="1109"/>
      <c r="BIM133" s="1109"/>
      <c r="BIN133" s="1109"/>
      <c r="BIO133" s="1109"/>
      <c r="BIP133" s="1111"/>
      <c r="BIQ133" s="1112">
        <f t="shared" si="9105"/>
        <v>0</v>
      </c>
      <c r="BIR133" s="1126"/>
      <c r="BIS133" s="1110"/>
      <c r="BIU133" s="1121"/>
      <c r="BIV133" s="1109"/>
      <c r="BIW133" s="1109"/>
      <c r="BIX133" s="1109"/>
      <c r="BIY133" s="1112">
        <f t="shared" si="9106"/>
        <v>0</v>
      </c>
      <c r="BIZ133" s="1109"/>
      <c r="BJA133" s="1109"/>
      <c r="BJB133" s="1109"/>
      <c r="BJC133" s="1109"/>
      <c r="BJD133" s="1109"/>
      <c r="BJE133" s="1111"/>
      <c r="BJF133" s="1112">
        <f t="shared" si="9107"/>
        <v>0</v>
      </c>
      <c r="BJG133" s="1126"/>
      <c r="BJH133" s="1110"/>
      <c r="BJJ133" s="1121"/>
      <c r="BJK133" s="1109"/>
      <c r="BJL133" s="1109"/>
      <c r="BJM133" s="1109"/>
      <c r="BJN133" s="1112">
        <f t="shared" si="9108"/>
        <v>0</v>
      </c>
      <c r="BJO133" s="1109"/>
      <c r="BJP133" s="1109"/>
      <c r="BJQ133" s="1109"/>
      <c r="BJR133" s="1109"/>
      <c r="BJS133" s="1109"/>
      <c r="BJT133" s="1111"/>
      <c r="BJU133" s="1112">
        <f t="shared" si="9109"/>
        <v>0</v>
      </c>
      <c r="BJV133" s="1126"/>
      <c r="BJW133" s="1110"/>
      <c r="BJY133" s="1121"/>
      <c r="BJZ133" s="1109"/>
      <c r="BKA133" s="1109"/>
      <c r="BKB133" s="1109"/>
      <c r="BKC133" s="1112">
        <f t="shared" si="9110"/>
        <v>0</v>
      </c>
      <c r="BKD133" s="1109"/>
      <c r="BKE133" s="1109"/>
      <c r="BKF133" s="1109"/>
      <c r="BKG133" s="1109"/>
      <c r="BKH133" s="1109"/>
      <c r="BKI133" s="1111"/>
      <c r="BKJ133" s="1112">
        <f t="shared" si="9111"/>
        <v>0</v>
      </c>
      <c r="BKK133" s="1126"/>
      <c r="BKL133" s="1110"/>
      <c r="BKN133" s="1121"/>
      <c r="BKO133" s="1109"/>
      <c r="BKP133" s="1109"/>
      <c r="BKQ133" s="1109"/>
      <c r="BKR133" s="1112">
        <f t="shared" si="9112"/>
        <v>0</v>
      </c>
      <c r="BKS133" s="1109"/>
      <c r="BKT133" s="1109"/>
      <c r="BKU133" s="1109"/>
      <c r="BKV133" s="1109"/>
      <c r="BKW133" s="1109"/>
      <c r="BKX133" s="1111"/>
      <c r="BKY133" s="1112">
        <f t="shared" si="9113"/>
        <v>0</v>
      </c>
      <c r="BKZ133" s="1126"/>
      <c r="BLA133" s="1110"/>
      <c r="BLC133" s="1121"/>
      <c r="BLD133" s="1109"/>
      <c r="BLE133" s="1109"/>
      <c r="BLF133" s="1109"/>
      <c r="BLG133" s="1112">
        <f t="shared" si="9114"/>
        <v>0</v>
      </c>
      <c r="BLH133" s="1109"/>
      <c r="BLI133" s="1109"/>
      <c r="BLJ133" s="1109"/>
      <c r="BLK133" s="1109"/>
      <c r="BLL133" s="1109"/>
      <c r="BLM133" s="1111"/>
      <c r="BLN133" s="1112">
        <f t="shared" si="9115"/>
        <v>0</v>
      </c>
      <c r="BLO133" s="1126"/>
      <c r="BLP133" s="1110"/>
      <c r="BLR133" s="1121"/>
      <c r="BLS133" s="1109"/>
      <c r="BLT133" s="1109"/>
      <c r="BLU133" s="1109"/>
      <c r="BLV133" s="1112">
        <f t="shared" si="9116"/>
        <v>0</v>
      </c>
      <c r="BLW133" s="1109"/>
      <c r="BLX133" s="1109"/>
      <c r="BLY133" s="1109"/>
      <c r="BLZ133" s="1109"/>
      <c r="BMA133" s="1109"/>
      <c r="BMB133" s="1111"/>
      <c r="BMC133" s="1112">
        <f t="shared" si="9117"/>
        <v>0</v>
      </c>
      <c r="BMD133" s="1126"/>
      <c r="BME133" s="1110"/>
      <c r="BMG133" s="1121"/>
      <c r="BMH133" s="1109"/>
      <c r="BMI133" s="1109"/>
      <c r="BMJ133" s="1109"/>
      <c r="BMK133" s="1112">
        <f t="shared" si="9118"/>
        <v>0</v>
      </c>
      <c r="BML133" s="1109"/>
      <c r="BMM133" s="1109"/>
      <c r="BMN133" s="1109"/>
      <c r="BMO133" s="1109"/>
      <c r="BMP133" s="1109"/>
      <c r="BMQ133" s="1111"/>
      <c r="BMR133" s="1112">
        <f t="shared" si="9119"/>
        <v>0</v>
      </c>
      <c r="BMS133" s="1126"/>
      <c r="BMT133" s="1110"/>
      <c r="BMV133" s="1121"/>
      <c r="BMW133" s="1109"/>
      <c r="BMX133" s="1109"/>
      <c r="BMY133" s="1109"/>
      <c r="BMZ133" s="1112">
        <f t="shared" si="9120"/>
        <v>0</v>
      </c>
      <c r="BNA133" s="1109"/>
      <c r="BNB133" s="1109"/>
      <c r="BNC133" s="1109"/>
      <c r="BND133" s="1109"/>
      <c r="BNE133" s="1109"/>
      <c r="BNF133" s="1111"/>
      <c r="BNG133" s="1112">
        <f t="shared" si="9121"/>
        <v>0</v>
      </c>
      <c r="BNH133" s="1126"/>
      <c r="BNI133" s="1110"/>
      <c r="BNK133" s="1121"/>
      <c r="BNL133" s="1109"/>
      <c r="BNM133" s="1109"/>
      <c r="BNN133" s="1109"/>
      <c r="BNO133" s="1112">
        <f t="shared" si="9122"/>
        <v>0</v>
      </c>
      <c r="BNP133" s="1109"/>
      <c r="BNQ133" s="1109"/>
      <c r="BNR133" s="1109"/>
      <c r="BNS133" s="1109"/>
      <c r="BNT133" s="1109"/>
      <c r="BNU133" s="1111"/>
      <c r="BNV133" s="1112">
        <f t="shared" si="9123"/>
        <v>0</v>
      </c>
      <c r="BNW133" s="1126"/>
      <c r="BNX133" s="1110"/>
      <c r="BNZ133" s="1121"/>
      <c r="BOA133" s="1109"/>
      <c r="BOB133" s="1109"/>
      <c r="BOC133" s="1109"/>
      <c r="BOD133" s="1112">
        <f t="shared" si="9124"/>
        <v>0</v>
      </c>
      <c r="BOE133" s="1109"/>
      <c r="BOF133" s="1109"/>
      <c r="BOG133" s="1109"/>
      <c r="BOH133" s="1109"/>
      <c r="BOI133" s="1109"/>
      <c r="BOJ133" s="1111"/>
      <c r="BOK133" s="1112">
        <f t="shared" si="9125"/>
        <v>0</v>
      </c>
      <c r="BOL133" s="1126"/>
      <c r="BOM133" s="1110"/>
      <c r="BOO133" s="1121"/>
      <c r="BOP133" s="1109"/>
      <c r="BOQ133" s="1109"/>
      <c r="BOR133" s="1109"/>
      <c r="BOS133" s="1112">
        <f t="shared" si="9126"/>
        <v>0</v>
      </c>
      <c r="BOT133" s="1109"/>
      <c r="BOU133" s="1109"/>
      <c r="BOV133" s="1109"/>
      <c r="BOW133" s="1109"/>
      <c r="BOX133" s="1109"/>
      <c r="BOY133" s="1111"/>
      <c r="BOZ133" s="1112">
        <f t="shared" si="9127"/>
        <v>0</v>
      </c>
      <c r="BPA133" s="1126"/>
      <c r="BPB133" s="1110"/>
      <c r="BPD133" s="1121"/>
      <c r="BPE133" s="1109"/>
      <c r="BPF133" s="1109"/>
      <c r="BPG133" s="1109"/>
      <c r="BPH133" s="1112">
        <f t="shared" si="9128"/>
        <v>0</v>
      </c>
      <c r="BPI133" s="1109"/>
      <c r="BPJ133" s="1109"/>
      <c r="BPK133" s="1109"/>
      <c r="BPL133" s="1109"/>
      <c r="BPM133" s="1109"/>
      <c r="BPN133" s="1111"/>
      <c r="BPO133" s="1112">
        <f t="shared" si="9129"/>
        <v>0</v>
      </c>
      <c r="BPP133" s="1126"/>
      <c r="BPQ133" s="1110"/>
      <c r="BPS133" s="1121"/>
      <c r="BPT133" s="1109"/>
      <c r="BPU133" s="1109"/>
      <c r="BPV133" s="1109"/>
      <c r="BPW133" s="1112">
        <f t="shared" si="9130"/>
        <v>0</v>
      </c>
      <c r="BPX133" s="1109"/>
      <c r="BPY133" s="1109"/>
      <c r="BPZ133" s="1109"/>
      <c r="BQA133" s="1109"/>
      <c r="BQB133" s="1109"/>
      <c r="BQC133" s="1111"/>
      <c r="BQD133" s="1112">
        <f t="shared" si="9131"/>
        <v>0</v>
      </c>
      <c r="BQE133" s="1126"/>
      <c r="BQF133" s="1110"/>
      <c r="BQH133" s="1121"/>
      <c r="BQI133" s="1109"/>
      <c r="BQJ133" s="1109"/>
      <c r="BQK133" s="1109"/>
      <c r="BQL133" s="1112">
        <f t="shared" si="9132"/>
        <v>0</v>
      </c>
      <c r="BQM133" s="1109"/>
      <c r="BQN133" s="1109"/>
      <c r="BQO133" s="1109"/>
      <c r="BQP133" s="1109"/>
      <c r="BQQ133" s="1109"/>
      <c r="BQR133" s="1111"/>
      <c r="BQS133" s="1112">
        <f t="shared" si="9133"/>
        <v>0</v>
      </c>
      <c r="BQT133" s="1126"/>
      <c r="BQU133" s="1110"/>
      <c r="BQW133" s="1121"/>
      <c r="BQX133" s="1109"/>
      <c r="BQY133" s="1109"/>
      <c r="BQZ133" s="1109"/>
      <c r="BRA133" s="1112">
        <f t="shared" si="9134"/>
        <v>0</v>
      </c>
      <c r="BRB133" s="1109"/>
      <c r="BRC133" s="1109"/>
      <c r="BRD133" s="1109"/>
      <c r="BRE133" s="1109"/>
      <c r="BRF133" s="1109"/>
      <c r="BRG133" s="1111"/>
      <c r="BRH133" s="1112">
        <f t="shared" si="9135"/>
        <v>0</v>
      </c>
      <c r="BRI133" s="1126"/>
      <c r="BRJ133" s="1110"/>
      <c r="BRL133" s="1121"/>
      <c r="BRM133" s="1109"/>
      <c r="BRN133" s="1109"/>
      <c r="BRO133" s="1109"/>
      <c r="BRP133" s="1112">
        <f t="shared" si="9136"/>
        <v>0</v>
      </c>
      <c r="BRQ133" s="1109"/>
      <c r="BRR133" s="1109"/>
      <c r="BRS133" s="1109"/>
      <c r="BRT133" s="1109"/>
      <c r="BRU133" s="1109"/>
      <c r="BRV133" s="1111"/>
      <c r="BRW133" s="1112">
        <f t="shared" si="9137"/>
        <v>0</v>
      </c>
      <c r="BRX133" s="1126"/>
      <c r="BRY133" s="1110"/>
      <c r="BSA133" s="1121"/>
      <c r="BSB133" s="1109"/>
      <c r="BSC133" s="1109"/>
      <c r="BSD133" s="1109"/>
      <c r="BSE133" s="1112">
        <f t="shared" si="9138"/>
        <v>0</v>
      </c>
      <c r="BSF133" s="1109"/>
      <c r="BSG133" s="1109"/>
      <c r="BSH133" s="1109"/>
      <c r="BSI133" s="1109"/>
      <c r="BSJ133" s="1109"/>
      <c r="BSK133" s="1111"/>
      <c r="BSL133" s="1112">
        <f t="shared" si="9139"/>
        <v>0</v>
      </c>
      <c r="BSM133" s="1126"/>
      <c r="BSN133" s="1110"/>
      <c r="BSP133" s="1121"/>
      <c r="BSQ133" s="1109"/>
      <c r="BSR133" s="1109"/>
      <c r="BSS133" s="1109"/>
      <c r="BST133" s="1112">
        <f t="shared" si="9140"/>
        <v>0</v>
      </c>
      <c r="BSU133" s="1109"/>
      <c r="BSV133" s="1109"/>
      <c r="BSW133" s="1109"/>
      <c r="BSX133" s="1109"/>
      <c r="BSY133" s="1109"/>
      <c r="BSZ133" s="1111"/>
      <c r="BTA133" s="1112">
        <f t="shared" si="9141"/>
        <v>0</v>
      </c>
      <c r="BTB133" s="1126"/>
      <c r="BTC133" s="1110"/>
      <c r="BTE133" s="1121"/>
      <c r="BTF133" s="1109"/>
      <c r="BTG133" s="1109"/>
      <c r="BTH133" s="1109"/>
      <c r="BTI133" s="1112">
        <f t="shared" si="9142"/>
        <v>0</v>
      </c>
      <c r="BTJ133" s="1109"/>
      <c r="BTK133" s="1109"/>
      <c r="BTL133" s="1109"/>
      <c r="BTM133" s="1109"/>
      <c r="BTN133" s="1109"/>
      <c r="BTO133" s="1111"/>
      <c r="BTP133" s="1112">
        <f t="shared" si="9143"/>
        <v>0</v>
      </c>
      <c r="BTQ133" s="1126"/>
      <c r="BTR133" s="1110"/>
      <c r="BTT133" s="1121"/>
      <c r="BTU133" s="1109"/>
      <c r="BTV133" s="1109"/>
      <c r="BTW133" s="1109"/>
      <c r="BTX133" s="1112">
        <f t="shared" si="9144"/>
        <v>0</v>
      </c>
      <c r="BTY133" s="1109"/>
      <c r="BTZ133" s="1109"/>
      <c r="BUA133" s="1109"/>
      <c r="BUB133" s="1109"/>
      <c r="BUC133" s="1109"/>
      <c r="BUD133" s="1111"/>
      <c r="BUE133" s="1112">
        <f t="shared" si="9145"/>
        <v>0</v>
      </c>
      <c r="BUF133" s="1126"/>
      <c r="BUG133" s="1110"/>
      <c r="BUI133" s="1121"/>
      <c r="BUJ133" s="1109"/>
      <c r="BUK133" s="1109"/>
      <c r="BUL133" s="1109"/>
      <c r="BUM133" s="1112">
        <f t="shared" si="9146"/>
        <v>0</v>
      </c>
      <c r="BUN133" s="1109"/>
      <c r="BUO133" s="1109"/>
      <c r="BUP133" s="1109"/>
      <c r="BUQ133" s="1109"/>
      <c r="BUR133" s="1109"/>
      <c r="BUS133" s="1111"/>
      <c r="BUT133" s="1112">
        <f t="shared" si="9147"/>
        <v>0</v>
      </c>
      <c r="BUU133" s="1126"/>
      <c r="BUV133" s="1110"/>
      <c r="BUX133" s="1121"/>
      <c r="BUY133" s="1109"/>
      <c r="BUZ133" s="1109"/>
      <c r="BVA133" s="1109"/>
      <c r="BVB133" s="1112">
        <f t="shared" si="9148"/>
        <v>0</v>
      </c>
      <c r="BVC133" s="1109"/>
      <c r="BVD133" s="1109"/>
      <c r="BVE133" s="1109"/>
      <c r="BVF133" s="1109"/>
      <c r="BVG133" s="1109"/>
      <c r="BVH133" s="1111"/>
      <c r="BVI133" s="1112">
        <f t="shared" si="9149"/>
        <v>0</v>
      </c>
      <c r="BVJ133" s="1126"/>
      <c r="BVK133" s="1110"/>
      <c r="BVM133" s="1121"/>
      <c r="BVN133" s="1109"/>
      <c r="BVO133" s="1109"/>
      <c r="BVP133" s="1109"/>
      <c r="BVQ133" s="1112">
        <f t="shared" si="9150"/>
        <v>0</v>
      </c>
      <c r="BVR133" s="1109"/>
      <c r="BVS133" s="1109"/>
      <c r="BVT133" s="1109"/>
      <c r="BVU133" s="1109"/>
      <c r="BVV133" s="1109"/>
      <c r="BVW133" s="1111"/>
      <c r="BVX133" s="1112">
        <f t="shared" si="9151"/>
        <v>0</v>
      </c>
      <c r="BVY133" s="1126"/>
      <c r="BVZ133" s="1110"/>
      <c r="BWB133" s="1121"/>
      <c r="BWC133" s="1109"/>
      <c r="BWD133" s="1109"/>
      <c r="BWE133" s="1109"/>
      <c r="BWF133" s="1112">
        <f t="shared" si="9152"/>
        <v>0</v>
      </c>
      <c r="BWG133" s="1109"/>
      <c r="BWH133" s="1109"/>
      <c r="BWI133" s="1109"/>
      <c r="BWJ133" s="1109"/>
      <c r="BWK133" s="1109"/>
      <c r="BWL133" s="1111"/>
      <c r="BWM133" s="1112">
        <f t="shared" si="9153"/>
        <v>0</v>
      </c>
      <c r="BWN133" s="1126"/>
      <c r="BWO133" s="1110"/>
    </row>
    <row r="134" spans="2:2055" ht="15" customHeight="1" x14ac:dyDescent="0.2">
      <c r="B134" s="1114" t="s">
        <v>791</v>
      </c>
      <c r="C134" s="1109"/>
      <c r="D134" s="1109"/>
      <c r="E134" s="1109"/>
      <c r="F134" s="1109"/>
      <c r="G134" s="1112">
        <f t="shared" si="8892"/>
        <v>0</v>
      </c>
      <c r="H134" s="1109"/>
      <c r="I134" s="1109"/>
      <c r="J134" s="1109"/>
      <c r="K134" s="1109"/>
      <c r="L134" s="1109"/>
      <c r="M134" s="1111"/>
      <c r="N134" s="1112">
        <f t="shared" si="8893"/>
        <v>0</v>
      </c>
      <c r="O134" s="1126"/>
      <c r="P134" s="1110"/>
      <c r="Q134" s="1109"/>
      <c r="R134" s="1109"/>
      <c r="S134" s="1109"/>
      <c r="T134" s="1109"/>
      <c r="U134" s="1112">
        <f t="shared" si="8894"/>
        <v>0</v>
      </c>
      <c r="V134" s="1109"/>
      <c r="W134" s="1109"/>
      <c r="X134" s="1109"/>
      <c r="Y134" s="1109"/>
      <c r="Z134" s="1109"/>
      <c r="AA134" s="1111"/>
      <c r="AB134" s="1112">
        <f t="shared" si="8895"/>
        <v>0</v>
      </c>
      <c r="AC134" s="1126"/>
      <c r="AD134" s="1110"/>
      <c r="AF134" s="1121"/>
      <c r="AG134" s="1109"/>
      <c r="AH134" s="1109"/>
      <c r="AI134" s="1109"/>
      <c r="AJ134" s="1112">
        <f t="shared" si="8896"/>
        <v>0</v>
      </c>
      <c r="AK134" s="1109"/>
      <c r="AL134" s="1109"/>
      <c r="AM134" s="1109"/>
      <c r="AN134" s="1109"/>
      <c r="AO134" s="1109"/>
      <c r="AP134" s="1111"/>
      <c r="AQ134" s="1112">
        <f t="shared" si="8897"/>
        <v>0</v>
      </c>
      <c r="AR134" s="1126"/>
      <c r="AS134" s="1110"/>
      <c r="AU134" s="1121"/>
      <c r="AV134" s="1109"/>
      <c r="AW134" s="1109"/>
      <c r="AX134" s="1109"/>
      <c r="AY134" s="1112">
        <f t="shared" si="8898"/>
        <v>0</v>
      </c>
      <c r="AZ134" s="1109"/>
      <c r="BA134" s="1109"/>
      <c r="BB134" s="1109"/>
      <c r="BC134" s="1109"/>
      <c r="BD134" s="1109"/>
      <c r="BE134" s="1111"/>
      <c r="BF134" s="1112">
        <f t="shared" si="8899"/>
        <v>0</v>
      </c>
      <c r="BG134" s="1126"/>
      <c r="BH134" s="1110"/>
      <c r="BJ134" s="1121"/>
      <c r="BK134" s="1109"/>
      <c r="BL134" s="1109"/>
      <c r="BM134" s="1109"/>
      <c r="BN134" s="1112">
        <f t="shared" si="8900"/>
        <v>0</v>
      </c>
      <c r="BO134" s="1109"/>
      <c r="BP134" s="1109"/>
      <c r="BQ134" s="1109"/>
      <c r="BR134" s="1109"/>
      <c r="BS134" s="1109"/>
      <c r="BT134" s="1111"/>
      <c r="BU134" s="1112">
        <f t="shared" si="8901"/>
        <v>0</v>
      </c>
      <c r="BV134" s="1126"/>
      <c r="BW134" s="1110"/>
      <c r="BY134" s="1121"/>
      <c r="BZ134" s="1109"/>
      <c r="CA134" s="1109"/>
      <c r="CB134" s="1109"/>
      <c r="CC134" s="1112">
        <f t="shared" si="8902"/>
        <v>0</v>
      </c>
      <c r="CD134" s="1109"/>
      <c r="CE134" s="1109"/>
      <c r="CF134" s="1109"/>
      <c r="CG134" s="1109"/>
      <c r="CH134" s="1109"/>
      <c r="CI134" s="1111"/>
      <c r="CJ134" s="1112">
        <f t="shared" si="8903"/>
        <v>0</v>
      </c>
      <c r="CK134" s="1126"/>
      <c r="CL134" s="1110"/>
      <c r="CN134" s="1121"/>
      <c r="CO134" s="1109"/>
      <c r="CP134" s="1109"/>
      <c r="CQ134" s="1109"/>
      <c r="CR134" s="1112">
        <f t="shared" si="8904"/>
        <v>0</v>
      </c>
      <c r="CS134" s="1109"/>
      <c r="CT134" s="1109"/>
      <c r="CU134" s="1109"/>
      <c r="CV134" s="1109"/>
      <c r="CW134" s="1109"/>
      <c r="CX134" s="1111"/>
      <c r="CY134" s="1112">
        <f t="shared" si="8905"/>
        <v>0</v>
      </c>
      <c r="CZ134" s="1126"/>
      <c r="DA134" s="1110"/>
      <c r="DC134" s="1121"/>
      <c r="DD134" s="1109"/>
      <c r="DE134" s="1109"/>
      <c r="DF134" s="1109"/>
      <c r="DG134" s="1112">
        <f t="shared" si="8906"/>
        <v>0</v>
      </c>
      <c r="DH134" s="1109"/>
      <c r="DI134" s="1109"/>
      <c r="DJ134" s="1109"/>
      <c r="DK134" s="1109"/>
      <c r="DL134" s="1109"/>
      <c r="DM134" s="1111"/>
      <c r="DN134" s="1112">
        <f t="shared" si="8907"/>
        <v>0</v>
      </c>
      <c r="DO134" s="1126"/>
      <c r="DP134" s="1110"/>
      <c r="DR134" s="1121"/>
      <c r="DS134" s="1109"/>
      <c r="DT134" s="1109"/>
      <c r="DU134" s="1109"/>
      <c r="DV134" s="1112">
        <f t="shared" si="8908"/>
        <v>0</v>
      </c>
      <c r="DW134" s="1109"/>
      <c r="DX134" s="1109"/>
      <c r="DY134" s="1109"/>
      <c r="DZ134" s="1109"/>
      <c r="EA134" s="1109"/>
      <c r="EB134" s="1111"/>
      <c r="EC134" s="1112">
        <f t="shared" si="8909"/>
        <v>0</v>
      </c>
      <c r="ED134" s="1126"/>
      <c r="EE134" s="1110"/>
      <c r="EG134" s="1121"/>
      <c r="EH134" s="1109"/>
      <c r="EI134" s="1109"/>
      <c r="EJ134" s="1109"/>
      <c r="EK134" s="1112">
        <f t="shared" si="8910"/>
        <v>0</v>
      </c>
      <c r="EL134" s="1109"/>
      <c r="EM134" s="1109"/>
      <c r="EN134" s="1109"/>
      <c r="EO134" s="1109"/>
      <c r="EP134" s="1109"/>
      <c r="EQ134" s="1111"/>
      <c r="ER134" s="1112">
        <f t="shared" si="8911"/>
        <v>0</v>
      </c>
      <c r="ES134" s="1126"/>
      <c r="ET134" s="1110"/>
      <c r="EV134" s="1121"/>
      <c r="EW134" s="1109"/>
      <c r="EX134" s="1109"/>
      <c r="EY134" s="1109"/>
      <c r="EZ134" s="1112">
        <f t="shared" si="8912"/>
        <v>0</v>
      </c>
      <c r="FA134" s="1109"/>
      <c r="FB134" s="1109"/>
      <c r="FC134" s="1109"/>
      <c r="FD134" s="1109"/>
      <c r="FE134" s="1109"/>
      <c r="FF134" s="1111"/>
      <c r="FG134" s="1112">
        <f t="shared" si="8913"/>
        <v>0</v>
      </c>
      <c r="FH134" s="1126"/>
      <c r="FI134" s="1110"/>
      <c r="FK134" s="1121"/>
      <c r="FL134" s="1109"/>
      <c r="FM134" s="1109"/>
      <c r="FN134" s="1109"/>
      <c r="FO134" s="1112">
        <f t="shared" si="8914"/>
        <v>0</v>
      </c>
      <c r="FP134" s="1109"/>
      <c r="FQ134" s="1109"/>
      <c r="FR134" s="1109"/>
      <c r="FS134" s="1109"/>
      <c r="FT134" s="1109"/>
      <c r="FU134" s="1111"/>
      <c r="FV134" s="1112">
        <f t="shared" si="8915"/>
        <v>0</v>
      </c>
      <c r="FW134" s="1126"/>
      <c r="FX134" s="1110"/>
      <c r="FZ134" s="1121"/>
      <c r="GA134" s="1109"/>
      <c r="GB134" s="1109"/>
      <c r="GC134" s="1109"/>
      <c r="GD134" s="1112">
        <f t="shared" si="8916"/>
        <v>0</v>
      </c>
      <c r="GE134" s="1109"/>
      <c r="GF134" s="1109"/>
      <c r="GG134" s="1109"/>
      <c r="GH134" s="1109"/>
      <c r="GI134" s="1109"/>
      <c r="GJ134" s="1111"/>
      <c r="GK134" s="1112">
        <f t="shared" si="8917"/>
        <v>0</v>
      </c>
      <c r="GL134" s="1126"/>
      <c r="GM134" s="1110"/>
      <c r="GO134" s="1121"/>
      <c r="GP134" s="1109"/>
      <c r="GQ134" s="1109"/>
      <c r="GR134" s="1109"/>
      <c r="GS134" s="1112">
        <f t="shared" si="8918"/>
        <v>0</v>
      </c>
      <c r="GT134" s="1109"/>
      <c r="GU134" s="1109"/>
      <c r="GV134" s="1109"/>
      <c r="GW134" s="1109"/>
      <c r="GX134" s="1109"/>
      <c r="GY134" s="1111"/>
      <c r="GZ134" s="1112">
        <f t="shared" si="8919"/>
        <v>0</v>
      </c>
      <c r="HA134" s="1126"/>
      <c r="HB134" s="1110"/>
      <c r="HD134" s="1121"/>
      <c r="HE134" s="1109"/>
      <c r="HF134" s="1109"/>
      <c r="HG134" s="1109"/>
      <c r="HH134" s="1112">
        <f t="shared" si="8920"/>
        <v>0</v>
      </c>
      <c r="HI134" s="1109"/>
      <c r="HJ134" s="1109"/>
      <c r="HK134" s="1109"/>
      <c r="HL134" s="1109"/>
      <c r="HM134" s="1109"/>
      <c r="HN134" s="1111"/>
      <c r="HO134" s="1112">
        <f t="shared" si="8921"/>
        <v>0</v>
      </c>
      <c r="HP134" s="1126"/>
      <c r="HQ134" s="1110"/>
      <c r="HS134" s="1121"/>
      <c r="HT134" s="1109"/>
      <c r="HU134" s="1109"/>
      <c r="HV134" s="1109"/>
      <c r="HW134" s="1112">
        <f t="shared" si="8922"/>
        <v>0</v>
      </c>
      <c r="HX134" s="1109"/>
      <c r="HY134" s="1109"/>
      <c r="HZ134" s="1109"/>
      <c r="IA134" s="1109"/>
      <c r="IB134" s="1109"/>
      <c r="IC134" s="1111"/>
      <c r="ID134" s="1112">
        <f t="shared" si="8923"/>
        <v>0</v>
      </c>
      <c r="IE134" s="1126"/>
      <c r="IF134" s="1110"/>
      <c r="IH134" s="1121"/>
      <c r="II134" s="1109"/>
      <c r="IJ134" s="1109"/>
      <c r="IK134" s="1109"/>
      <c r="IL134" s="1112">
        <f t="shared" si="8924"/>
        <v>0</v>
      </c>
      <c r="IM134" s="1109"/>
      <c r="IN134" s="1109"/>
      <c r="IO134" s="1109"/>
      <c r="IP134" s="1109"/>
      <c r="IQ134" s="1109"/>
      <c r="IR134" s="1111"/>
      <c r="IS134" s="1112">
        <f t="shared" si="8925"/>
        <v>0</v>
      </c>
      <c r="IT134" s="1126"/>
      <c r="IU134" s="1110"/>
      <c r="IW134" s="1121"/>
      <c r="IX134" s="1109"/>
      <c r="IY134" s="1109"/>
      <c r="IZ134" s="1109"/>
      <c r="JA134" s="1112">
        <f t="shared" si="8926"/>
        <v>0</v>
      </c>
      <c r="JB134" s="1109"/>
      <c r="JC134" s="1109"/>
      <c r="JD134" s="1109"/>
      <c r="JE134" s="1109"/>
      <c r="JF134" s="1109"/>
      <c r="JG134" s="1111"/>
      <c r="JH134" s="1112">
        <f t="shared" si="8927"/>
        <v>0</v>
      </c>
      <c r="JI134" s="1126"/>
      <c r="JJ134" s="1110"/>
      <c r="JL134" s="1121"/>
      <c r="JM134" s="1109"/>
      <c r="JN134" s="1109"/>
      <c r="JO134" s="1109"/>
      <c r="JP134" s="1112">
        <f t="shared" si="8928"/>
        <v>0</v>
      </c>
      <c r="JQ134" s="1109"/>
      <c r="JR134" s="1109"/>
      <c r="JS134" s="1109"/>
      <c r="JT134" s="1109"/>
      <c r="JU134" s="1109"/>
      <c r="JV134" s="1111"/>
      <c r="JW134" s="1112">
        <f t="shared" si="8929"/>
        <v>0</v>
      </c>
      <c r="JX134" s="1126"/>
      <c r="JY134" s="1110"/>
      <c r="KA134" s="1121"/>
      <c r="KB134" s="1109"/>
      <c r="KC134" s="1109"/>
      <c r="KD134" s="1109"/>
      <c r="KE134" s="1112">
        <f t="shared" si="8930"/>
        <v>0</v>
      </c>
      <c r="KF134" s="1109"/>
      <c r="KG134" s="1109"/>
      <c r="KH134" s="1109"/>
      <c r="KI134" s="1109"/>
      <c r="KJ134" s="1109"/>
      <c r="KK134" s="1111"/>
      <c r="KL134" s="1112">
        <f t="shared" si="8931"/>
        <v>0</v>
      </c>
      <c r="KM134" s="1126"/>
      <c r="KN134" s="1110"/>
      <c r="KP134" s="1121"/>
      <c r="KQ134" s="1109"/>
      <c r="KR134" s="1109"/>
      <c r="KS134" s="1109"/>
      <c r="KT134" s="1112">
        <f t="shared" si="8932"/>
        <v>0</v>
      </c>
      <c r="KU134" s="1109"/>
      <c r="KV134" s="1109"/>
      <c r="KW134" s="1109"/>
      <c r="KX134" s="1109"/>
      <c r="KY134" s="1109"/>
      <c r="KZ134" s="1111"/>
      <c r="LA134" s="1112">
        <f t="shared" si="8933"/>
        <v>0</v>
      </c>
      <c r="LB134" s="1126"/>
      <c r="LC134" s="1110"/>
      <c r="LE134" s="1121"/>
      <c r="LF134" s="1109"/>
      <c r="LG134" s="1109"/>
      <c r="LH134" s="1109"/>
      <c r="LI134" s="1112">
        <f t="shared" si="8934"/>
        <v>0</v>
      </c>
      <c r="LJ134" s="1109"/>
      <c r="LK134" s="1109"/>
      <c r="LL134" s="1109"/>
      <c r="LM134" s="1109"/>
      <c r="LN134" s="1109"/>
      <c r="LO134" s="1111"/>
      <c r="LP134" s="1112">
        <f t="shared" si="8935"/>
        <v>0</v>
      </c>
      <c r="LQ134" s="1126"/>
      <c r="LR134" s="1110"/>
      <c r="LT134" s="1121"/>
      <c r="LU134" s="1109"/>
      <c r="LV134" s="1109"/>
      <c r="LW134" s="1109"/>
      <c r="LX134" s="1112">
        <f t="shared" si="8936"/>
        <v>0</v>
      </c>
      <c r="LY134" s="1109"/>
      <c r="LZ134" s="1109"/>
      <c r="MA134" s="1109"/>
      <c r="MB134" s="1109"/>
      <c r="MC134" s="1109"/>
      <c r="MD134" s="1111"/>
      <c r="ME134" s="1112">
        <f t="shared" si="8937"/>
        <v>0</v>
      </c>
      <c r="MF134" s="1126"/>
      <c r="MG134" s="1110"/>
      <c r="MI134" s="1121"/>
      <c r="MJ134" s="1109"/>
      <c r="MK134" s="1109"/>
      <c r="ML134" s="1109"/>
      <c r="MM134" s="1112">
        <f t="shared" si="8938"/>
        <v>0</v>
      </c>
      <c r="MN134" s="1109"/>
      <c r="MO134" s="1109"/>
      <c r="MP134" s="1109"/>
      <c r="MQ134" s="1109"/>
      <c r="MR134" s="1109"/>
      <c r="MS134" s="1111"/>
      <c r="MT134" s="1112">
        <f t="shared" si="8939"/>
        <v>0</v>
      </c>
      <c r="MU134" s="1126"/>
      <c r="MV134" s="1110"/>
      <c r="MX134" s="1121"/>
      <c r="MY134" s="1109"/>
      <c r="MZ134" s="1109"/>
      <c r="NA134" s="1109"/>
      <c r="NB134" s="1112">
        <f t="shared" si="8940"/>
        <v>0</v>
      </c>
      <c r="NC134" s="1109"/>
      <c r="ND134" s="1109"/>
      <c r="NE134" s="1109"/>
      <c r="NF134" s="1109"/>
      <c r="NG134" s="1109"/>
      <c r="NH134" s="1111"/>
      <c r="NI134" s="1112">
        <f t="shared" si="8941"/>
        <v>0</v>
      </c>
      <c r="NJ134" s="1126"/>
      <c r="NK134" s="1110"/>
      <c r="NM134" s="1121"/>
      <c r="NN134" s="1109"/>
      <c r="NO134" s="1109"/>
      <c r="NP134" s="1109"/>
      <c r="NQ134" s="1112">
        <f t="shared" si="8942"/>
        <v>0</v>
      </c>
      <c r="NR134" s="1109"/>
      <c r="NS134" s="1109"/>
      <c r="NT134" s="1109"/>
      <c r="NU134" s="1109"/>
      <c r="NV134" s="1109"/>
      <c r="NW134" s="1111"/>
      <c r="NX134" s="1112">
        <f t="shared" si="8943"/>
        <v>0</v>
      </c>
      <c r="NY134" s="1126"/>
      <c r="NZ134" s="1110"/>
      <c r="OB134" s="1121"/>
      <c r="OC134" s="1109"/>
      <c r="OD134" s="1109"/>
      <c r="OE134" s="1109"/>
      <c r="OF134" s="1112">
        <f t="shared" si="8944"/>
        <v>0</v>
      </c>
      <c r="OG134" s="1109"/>
      <c r="OH134" s="1109"/>
      <c r="OI134" s="1109"/>
      <c r="OJ134" s="1109"/>
      <c r="OK134" s="1109"/>
      <c r="OL134" s="1111"/>
      <c r="OM134" s="1112">
        <f t="shared" si="8945"/>
        <v>0</v>
      </c>
      <c r="ON134" s="1126"/>
      <c r="OO134" s="1110"/>
      <c r="OQ134" s="1121"/>
      <c r="OR134" s="1109"/>
      <c r="OS134" s="1109"/>
      <c r="OT134" s="1109"/>
      <c r="OU134" s="1112">
        <f t="shared" si="8946"/>
        <v>0</v>
      </c>
      <c r="OV134" s="1109"/>
      <c r="OW134" s="1109"/>
      <c r="OX134" s="1109"/>
      <c r="OY134" s="1109"/>
      <c r="OZ134" s="1109"/>
      <c r="PA134" s="1111"/>
      <c r="PB134" s="1112">
        <f t="shared" si="8947"/>
        <v>0</v>
      </c>
      <c r="PC134" s="1126"/>
      <c r="PD134" s="1110"/>
      <c r="PF134" s="1121"/>
      <c r="PG134" s="1109"/>
      <c r="PH134" s="1109"/>
      <c r="PI134" s="1109"/>
      <c r="PJ134" s="1112">
        <f t="shared" si="8948"/>
        <v>0</v>
      </c>
      <c r="PK134" s="1109"/>
      <c r="PL134" s="1109"/>
      <c r="PM134" s="1109"/>
      <c r="PN134" s="1109"/>
      <c r="PO134" s="1109"/>
      <c r="PP134" s="1111"/>
      <c r="PQ134" s="1112">
        <f t="shared" si="8949"/>
        <v>0</v>
      </c>
      <c r="PR134" s="1126"/>
      <c r="PS134" s="1110"/>
      <c r="PU134" s="1121"/>
      <c r="PV134" s="1109"/>
      <c r="PW134" s="1109"/>
      <c r="PX134" s="1109"/>
      <c r="PY134" s="1112">
        <f t="shared" si="8950"/>
        <v>0</v>
      </c>
      <c r="PZ134" s="1109"/>
      <c r="QA134" s="1109"/>
      <c r="QB134" s="1109"/>
      <c r="QC134" s="1109"/>
      <c r="QD134" s="1109"/>
      <c r="QE134" s="1111"/>
      <c r="QF134" s="1112">
        <f t="shared" si="8951"/>
        <v>0</v>
      </c>
      <c r="QG134" s="1126"/>
      <c r="QH134" s="1110"/>
      <c r="QJ134" s="1121"/>
      <c r="QK134" s="1109"/>
      <c r="QL134" s="1109"/>
      <c r="QM134" s="1109"/>
      <c r="QN134" s="1112">
        <f t="shared" si="8952"/>
        <v>0</v>
      </c>
      <c r="QO134" s="1109"/>
      <c r="QP134" s="1109"/>
      <c r="QQ134" s="1109"/>
      <c r="QR134" s="1109"/>
      <c r="QS134" s="1109"/>
      <c r="QT134" s="1111"/>
      <c r="QU134" s="1112">
        <f t="shared" si="8953"/>
        <v>0</v>
      </c>
      <c r="QV134" s="1126"/>
      <c r="QW134" s="1110"/>
      <c r="QY134" s="1121"/>
      <c r="QZ134" s="1109"/>
      <c r="RA134" s="1109"/>
      <c r="RB134" s="1109"/>
      <c r="RC134" s="1112">
        <f t="shared" si="8954"/>
        <v>0</v>
      </c>
      <c r="RD134" s="1109"/>
      <c r="RE134" s="1109"/>
      <c r="RF134" s="1109"/>
      <c r="RG134" s="1109"/>
      <c r="RH134" s="1109"/>
      <c r="RI134" s="1111"/>
      <c r="RJ134" s="1112">
        <f t="shared" si="8955"/>
        <v>0</v>
      </c>
      <c r="RK134" s="1126"/>
      <c r="RL134" s="1110"/>
      <c r="RN134" s="1121"/>
      <c r="RO134" s="1109"/>
      <c r="RP134" s="1109"/>
      <c r="RQ134" s="1109"/>
      <c r="RR134" s="1112">
        <f t="shared" si="8956"/>
        <v>0</v>
      </c>
      <c r="RS134" s="1109"/>
      <c r="RT134" s="1109"/>
      <c r="RU134" s="1109"/>
      <c r="RV134" s="1109"/>
      <c r="RW134" s="1109"/>
      <c r="RX134" s="1111"/>
      <c r="RY134" s="1112">
        <f t="shared" si="8957"/>
        <v>0</v>
      </c>
      <c r="RZ134" s="1126"/>
      <c r="SA134" s="1110"/>
      <c r="SC134" s="1121"/>
      <c r="SD134" s="1109"/>
      <c r="SE134" s="1109"/>
      <c r="SF134" s="1109"/>
      <c r="SG134" s="1112">
        <f t="shared" si="8958"/>
        <v>0</v>
      </c>
      <c r="SH134" s="1109"/>
      <c r="SI134" s="1109"/>
      <c r="SJ134" s="1109"/>
      <c r="SK134" s="1109"/>
      <c r="SL134" s="1109"/>
      <c r="SM134" s="1111"/>
      <c r="SN134" s="1112">
        <f t="shared" si="8959"/>
        <v>0</v>
      </c>
      <c r="SO134" s="1126"/>
      <c r="SP134" s="1110"/>
      <c r="SR134" s="1121"/>
      <c r="SS134" s="1109"/>
      <c r="ST134" s="1109"/>
      <c r="SU134" s="1109"/>
      <c r="SV134" s="1112">
        <f t="shared" si="8960"/>
        <v>0</v>
      </c>
      <c r="SW134" s="1109"/>
      <c r="SX134" s="1109"/>
      <c r="SY134" s="1109"/>
      <c r="SZ134" s="1109"/>
      <c r="TA134" s="1109"/>
      <c r="TB134" s="1111"/>
      <c r="TC134" s="1112">
        <f t="shared" si="8961"/>
        <v>0</v>
      </c>
      <c r="TD134" s="1126"/>
      <c r="TE134" s="1110"/>
      <c r="TG134" s="1121"/>
      <c r="TH134" s="1109"/>
      <c r="TI134" s="1109"/>
      <c r="TJ134" s="1109"/>
      <c r="TK134" s="1112">
        <f t="shared" si="8962"/>
        <v>0</v>
      </c>
      <c r="TL134" s="1109"/>
      <c r="TM134" s="1109"/>
      <c r="TN134" s="1109"/>
      <c r="TO134" s="1109"/>
      <c r="TP134" s="1109"/>
      <c r="TQ134" s="1111"/>
      <c r="TR134" s="1112">
        <f t="shared" si="8963"/>
        <v>0</v>
      </c>
      <c r="TS134" s="1126"/>
      <c r="TT134" s="1110"/>
      <c r="TV134" s="1121"/>
      <c r="TW134" s="1109"/>
      <c r="TX134" s="1109"/>
      <c r="TY134" s="1109"/>
      <c r="TZ134" s="1112">
        <f t="shared" si="8964"/>
        <v>0</v>
      </c>
      <c r="UA134" s="1109"/>
      <c r="UB134" s="1109"/>
      <c r="UC134" s="1109"/>
      <c r="UD134" s="1109"/>
      <c r="UE134" s="1109"/>
      <c r="UF134" s="1111"/>
      <c r="UG134" s="1112">
        <f t="shared" si="8965"/>
        <v>0</v>
      </c>
      <c r="UH134" s="1126"/>
      <c r="UI134" s="1110"/>
      <c r="UK134" s="1121"/>
      <c r="UL134" s="1109"/>
      <c r="UM134" s="1109"/>
      <c r="UN134" s="1109"/>
      <c r="UO134" s="1112">
        <f t="shared" si="8966"/>
        <v>0</v>
      </c>
      <c r="UP134" s="1109"/>
      <c r="UQ134" s="1109"/>
      <c r="UR134" s="1109"/>
      <c r="US134" s="1109"/>
      <c r="UT134" s="1109"/>
      <c r="UU134" s="1111"/>
      <c r="UV134" s="1112">
        <f t="shared" si="8967"/>
        <v>0</v>
      </c>
      <c r="UW134" s="1126"/>
      <c r="UX134" s="1110"/>
      <c r="UZ134" s="1121"/>
      <c r="VA134" s="1109"/>
      <c r="VB134" s="1109"/>
      <c r="VC134" s="1109"/>
      <c r="VD134" s="1112">
        <f t="shared" si="8968"/>
        <v>0</v>
      </c>
      <c r="VE134" s="1109"/>
      <c r="VF134" s="1109"/>
      <c r="VG134" s="1109"/>
      <c r="VH134" s="1109"/>
      <c r="VI134" s="1109"/>
      <c r="VJ134" s="1111"/>
      <c r="VK134" s="1112">
        <f t="shared" si="8969"/>
        <v>0</v>
      </c>
      <c r="VL134" s="1126"/>
      <c r="VM134" s="1110"/>
      <c r="VO134" s="1121"/>
      <c r="VP134" s="1109"/>
      <c r="VQ134" s="1109"/>
      <c r="VR134" s="1109"/>
      <c r="VS134" s="1112">
        <f t="shared" si="8970"/>
        <v>0</v>
      </c>
      <c r="VT134" s="1109"/>
      <c r="VU134" s="1109"/>
      <c r="VV134" s="1109"/>
      <c r="VW134" s="1109"/>
      <c r="VX134" s="1109"/>
      <c r="VY134" s="1111"/>
      <c r="VZ134" s="1112">
        <f t="shared" si="8971"/>
        <v>0</v>
      </c>
      <c r="WA134" s="1126"/>
      <c r="WB134" s="1110"/>
      <c r="WD134" s="1121"/>
      <c r="WE134" s="1109"/>
      <c r="WF134" s="1109"/>
      <c r="WG134" s="1109"/>
      <c r="WH134" s="1112">
        <f t="shared" si="8972"/>
        <v>0</v>
      </c>
      <c r="WI134" s="1109"/>
      <c r="WJ134" s="1109"/>
      <c r="WK134" s="1109"/>
      <c r="WL134" s="1109"/>
      <c r="WM134" s="1109"/>
      <c r="WN134" s="1111"/>
      <c r="WO134" s="1112">
        <f t="shared" si="8973"/>
        <v>0</v>
      </c>
      <c r="WP134" s="1126"/>
      <c r="WQ134" s="1110"/>
      <c r="WS134" s="1121"/>
      <c r="WT134" s="1109"/>
      <c r="WU134" s="1109"/>
      <c r="WV134" s="1109"/>
      <c r="WW134" s="1112">
        <f t="shared" si="8974"/>
        <v>0</v>
      </c>
      <c r="WX134" s="1109"/>
      <c r="WY134" s="1109"/>
      <c r="WZ134" s="1109"/>
      <c r="XA134" s="1109"/>
      <c r="XB134" s="1109"/>
      <c r="XC134" s="1111"/>
      <c r="XD134" s="1112">
        <f t="shared" si="8975"/>
        <v>0</v>
      </c>
      <c r="XE134" s="1126"/>
      <c r="XF134" s="1110"/>
      <c r="XH134" s="1121"/>
      <c r="XI134" s="1109"/>
      <c r="XJ134" s="1109"/>
      <c r="XK134" s="1109"/>
      <c r="XL134" s="1112">
        <f t="shared" si="8976"/>
        <v>0</v>
      </c>
      <c r="XM134" s="1109"/>
      <c r="XN134" s="1109"/>
      <c r="XO134" s="1109"/>
      <c r="XP134" s="1109"/>
      <c r="XQ134" s="1109"/>
      <c r="XR134" s="1111"/>
      <c r="XS134" s="1112">
        <f t="shared" si="8977"/>
        <v>0</v>
      </c>
      <c r="XT134" s="1126"/>
      <c r="XU134" s="1110"/>
      <c r="XW134" s="1121"/>
      <c r="XX134" s="1109"/>
      <c r="XY134" s="1109"/>
      <c r="XZ134" s="1109"/>
      <c r="YA134" s="1112">
        <f t="shared" si="8978"/>
        <v>0</v>
      </c>
      <c r="YB134" s="1109"/>
      <c r="YC134" s="1109"/>
      <c r="YD134" s="1109"/>
      <c r="YE134" s="1109"/>
      <c r="YF134" s="1109"/>
      <c r="YG134" s="1111"/>
      <c r="YH134" s="1112">
        <f t="shared" si="8979"/>
        <v>0</v>
      </c>
      <c r="YI134" s="1126"/>
      <c r="YJ134" s="1110"/>
      <c r="YL134" s="1121"/>
      <c r="YM134" s="1109"/>
      <c r="YN134" s="1109"/>
      <c r="YO134" s="1109"/>
      <c r="YP134" s="1112">
        <f t="shared" si="8980"/>
        <v>0</v>
      </c>
      <c r="YQ134" s="1109"/>
      <c r="YR134" s="1109"/>
      <c r="YS134" s="1109"/>
      <c r="YT134" s="1109"/>
      <c r="YU134" s="1109"/>
      <c r="YV134" s="1111"/>
      <c r="YW134" s="1112">
        <f t="shared" si="8981"/>
        <v>0</v>
      </c>
      <c r="YX134" s="1126"/>
      <c r="YY134" s="1110"/>
      <c r="ZA134" s="1121"/>
      <c r="ZB134" s="1109"/>
      <c r="ZC134" s="1109"/>
      <c r="ZD134" s="1109"/>
      <c r="ZE134" s="1112">
        <f t="shared" si="8982"/>
        <v>0</v>
      </c>
      <c r="ZF134" s="1109"/>
      <c r="ZG134" s="1109"/>
      <c r="ZH134" s="1109"/>
      <c r="ZI134" s="1109"/>
      <c r="ZJ134" s="1109"/>
      <c r="ZK134" s="1111"/>
      <c r="ZL134" s="1112">
        <f t="shared" si="8983"/>
        <v>0</v>
      </c>
      <c r="ZM134" s="1126"/>
      <c r="ZN134" s="1110"/>
      <c r="ZP134" s="1121"/>
      <c r="ZQ134" s="1109"/>
      <c r="ZR134" s="1109"/>
      <c r="ZS134" s="1109"/>
      <c r="ZT134" s="1112">
        <f t="shared" si="8984"/>
        <v>0</v>
      </c>
      <c r="ZU134" s="1109"/>
      <c r="ZV134" s="1109"/>
      <c r="ZW134" s="1109"/>
      <c r="ZX134" s="1109"/>
      <c r="ZY134" s="1109"/>
      <c r="ZZ134" s="1111"/>
      <c r="AAA134" s="1112">
        <f t="shared" si="8985"/>
        <v>0</v>
      </c>
      <c r="AAB134" s="1126"/>
      <c r="AAC134" s="1110"/>
      <c r="AAE134" s="1121"/>
      <c r="AAF134" s="1109"/>
      <c r="AAG134" s="1109"/>
      <c r="AAH134" s="1109"/>
      <c r="AAI134" s="1112">
        <f t="shared" si="8986"/>
        <v>0</v>
      </c>
      <c r="AAJ134" s="1109"/>
      <c r="AAK134" s="1109"/>
      <c r="AAL134" s="1109"/>
      <c r="AAM134" s="1109"/>
      <c r="AAN134" s="1109"/>
      <c r="AAO134" s="1111"/>
      <c r="AAP134" s="1112">
        <f t="shared" si="8987"/>
        <v>0</v>
      </c>
      <c r="AAQ134" s="1126"/>
      <c r="AAR134" s="1110"/>
      <c r="AAT134" s="1121"/>
      <c r="AAU134" s="1109"/>
      <c r="AAV134" s="1109"/>
      <c r="AAW134" s="1109"/>
      <c r="AAX134" s="1112">
        <f t="shared" si="8988"/>
        <v>0</v>
      </c>
      <c r="AAY134" s="1109"/>
      <c r="AAZ134" s="1109"/>
      <c r="ABA134" s="1109"/>
      <c r="ABB134" s="1109"/>
      <c r="ABC134" s="1109"/>
      <c r="ABD134" s="1111"/>
      <c r="ABE134" s="1112">
        <f t="shared" si="8989"/>
        <v>0</v>
      </c>
      <c r="ABF134" s="1126"/>
      <c r="ABG134" s="1110"/>
      <c r="ABI134" s="1121"/>
      <c r="ABJ134" s="1109"/>
      <c r="ABK134" s="1109"/>
      <c r="ABL134" s="1109"/>
      <c r="ABM134" s="1112">
        <f t="shared" si="8990"/>
        <v>0</v>
      </c>
      <c r="ABN134" s="1109"/>
      <c r="ABO134" s="1109"/>
      <c r="ABP134" s="1109"/>
      <c r="ABQ134" s="1109"/>
      <c r="ABR134" s="1109"/>
      <c r="ABS134" s="1111"/>
      <c r="ABT134" s="1112">
        <f t="shared" si="8991"/>
        <v>0</v>
      </c>
      <c r="ABU134" s="1126"/>
      <c r="ABV134" s="1110"/>
      <c r="ABX134" s="1121"/>
      <c r="ABY134" s="1109"/>
      <c r="ABZ134" s="1109"/>
      <c r="ACA134" s="1109"/>
      <c r="ACB134" s="1112">
        <f t="shared" si="8992"/>
        <v>0</v>
      </c>
      <c r="ACC134" s="1109"/>
      <c r="ACD134" s="1109"/>
      <c r="ACE134" s="1109"/>
      <c r="ACF134" s="1109"/>
      <c r="ACG134" s="1109"/>
      <c r="ACH134" s="1111"/>
      <c r="ACI134" s="1112">
        <f t="shared" si="8993"/>
        <v>0</v>
      </c>
      <c r="ACJ134" s="1126"/>
      <c r="ACK134" s="1110"/>
      <c r="ACM134" s="1121"/>
      <c r="ACN134" s="1109"/>
      <c r="ACO134" s="1109"/>
      <c r="ACP134" s="1109"/>
      <c r="ACQ134" s="1112">
        <f t="shared" si="8994"/>
        <v>0</v>
      </c>
      <c r="ACR134" s="1109"/>
      <c r="ACS134" s="1109"/>
      <c r="ACT134" s="1109"/>
      <c r="ACU134" s="1109"/>
      <c r="ACV134" s="1109"/>
      <c r="ACW134" s="1111"/>
      <c r="ACX134" s="1112">
        <f t="shared" si="8995"/>
        <v>0</v>
      </c>
      <c r="ACY134" s="1126"/>
      <c r="ACZ134" s="1110"/>
      <c r="ADB134" s="1121"/>
      <c r="ADC134" s="1109"/>
      <c r="ADD134" s="1109"/>
      <c r="ADE134" s="1109"/>
      <c r="ADF134" s="1112">
        <f t="shared" si="8996"/>
        <v>0</v>
      </c>
      <c r="ADG134" s="1109"/>
      <c r="ADH134" s="1109"/>
      <c r="ADI134" s="1109"/>
      <c r="ADJ134" s="1109"/>
      <c r="ADK134" s="1109"/>
      <c r="ADL134" s="1111"/>
      <c r="ADM134" s="1112">
        <f t="shared" si="8997"/>
        <v>0</v>
      </c>
      <c r="ADN134" s="1126"/>
      <c r="ADO134" s="1110"/>
      <c r="ADQ134" s="1121"/>
      <c r="ADR134" s="1109"/>
      <c r="ADS134" s="1109"/>
      <c r="ADT134" s="1109"/>
      <c r="ADU134" s="1112">
        <f t="shared" si="8998"/>
        <v>0</v>
      </c>
      <c r="ADV134" s="1109"/>
      <c r="ADW134" s="1109"/>
      <c r="ADX134" s="1109"/>
      <c r="ADY134" s="1109"/>
      <c r="ADZ134" s="1109"/>
      <c r="AEA134" s="1111"/>
      <c r="AEB134" s="1112">
        <f t="shared" si="8999"/>
        <v>0</v>
      </c>
      <c r="AEC134" s="1126"/>
      <c r="AED134" s="1110"/>
      <c r="AEF134" s="1121"/>
      <c r="AEG134" s="1109"/>
      <c r="AEH134" s="1109"/>
      <c r="AEI134" s="1109"/>
      <c r="AEJ134" s="1112">
        <f t="shared" si="9000"/>
        <v>0</v>
      </c>
      <c r="AEK134" s="1109"/>
      <c r="AEL134" s="1109"/>
      <c r="AEM134" s="1109"/>
      <c r="AEN134" s="1109"/>
      <c r="AEO134" s="1109"/>
      <c r="AEP134" s="1111"/>
      <c r="AEQ134" s="1112">
        <f t="shared" si="9001"/>
        <v>0</v>
      </c>
      <c r="AER134" s="1126"/>
      <c r="AES134" s="1110"/>
      <c r="AEU134" s="1121"/>
      <c r="AEV134" s="1109"/>
      <c r="AEW134" s="1109"/>
      <c r="AEX134" s="1109"/>
      <c r="AEY134" s="1112">
        <f t="shared" si="9002"/>
        <v>0</v>
      </c>
      <c r="AEZ134" s="1109"/>
      <c r="AFA134" s="1109"/>
      <c r="AFB134" s="1109"/>
      <c r="AFC134" s="1109"/>
      <c r="AFD134" s="1109"/>
      <c r="AFE134" s="1111"/>
      <c r="AFF134" s="1112">
        <f t="shared" si="9003"/>
        <v>0</v>
      </c>
      <c r="AFG134" s="1126"/>
      <c r="AFH134" s="1110"/>
      <c r="AFJ134" s="1121"/>
      <c r="AFK134" s="1109"/>
      <c r="AFL134" s="1109"/>
      <c r="AFM134" s="1109"/>
      <c r="AFN134" s="1112">
        <f t="shared" si="9004"/>
        <v>0</v>
      </c>
      <c r="AFO134" s="1109"/>
      <c r="AFP134" s="1109"/>
      <c r="AFQ134" s="1109"/>
      <c r="AFR134" s="1109"/>
      <c r="AFS134" s="1109"/>
      <c r="AFT134" s="1111"/>
      <c r="AFU134" s="1112">
        <f t="shared" si="9005"/>
        <v>0</v>
      </c>
      <c r="AFV134" s="1126"/>
      <c r="AFW134" s="1110"/>
      <c r="AFY134" s="1121"/>
      <c r="AFZ134" s="1109"/>
      <c r="AGA134" s="1109"/>
      <c r="AGB134" s="1109"/>
      <c r="AGC134" s="1112">
        <f t="shared" si="9006"/>
        <v>0</v>
      </c>
      <c r="AGD134" s="1109"/>
      <c r="AGE134" s="1109"/>
      <c r="AGF134" s="1109"/>
      <c r="AGG134" s="1109"/>
      <c r="AGH134" s="1109"/>
      <c r="AGI134" s="1111"/>
      <c r="AGJ134" s="1112">
        <f t="shared" si="9007"/>
        <v>0</v>
      </c>
      <c r="AGK134" s="1126"/>
      <c r="AGL134" s="1110"/>
      <c r="AGN134" s="1121"/>
      <c r="AGO134" s="1109"/>
      <c r="AGP134" s="1109"/>
      <c r="AGQ134" s="1109"/>
      <c r="AGR134" s="1112">
        <f t="shared" si="9008"/>
        <v>0</v>
      </c>
      <c r="AGS134" s="1109"/>
      <c r="AGT134" s="1109"/>
      <c r="AGU134" s="1109"/>
      <c r="AGV134" s="1109"/>
      <c r="AGW134" s="1109"/>
      <c r="AGX134" s="1111"/>
      <c r="AGY134" s="1112">
        <f t="shared" si="9009"/>
        <v>0</v>
      </c>
      <c r="AGZ134" s="1126"/>
      <c r="AHA134" s="1110"/>
      <c r="AHC134" s="1121"/>
      <c r="AHD134" s="1109"/>
      <c r="AHE134" s="1109"/>
      <c r="AHF134" s="1109"/>
      <c r="AHG134" s="1112">
        <f t="shared" si="9010"/>
        <v>0</v>
      </c>
      <c r="AHH134" s="1109"/>
      <c r="AHI134" s="1109"/>
      <c r="AHJ134" s="1109"/>
      <c r="AHK134" s="1109"/>
      <c r="AHL134" s="1109"/>
      <c r="AHM134" s="1111"/>
      <c r="AHN134" s="1112">
        <f t="shared" si="9011"/>
        <v>0</v>
      </c>
      <c r="AHO134" s="1126"/>
      <c r="AHP134" s="1110"/>
      <c r="AHR134" s="1121"/>
      <c r="AHS134" s="1109"/>
      <c r="AHT134" s="1109"/>
      <c r="AHU134" s="1109"/>
      <c r="AHV134" s="1112">
        <f t="shared" si="9012"/>
        <v>0</v>
      </c>
      <c r="AHW134" s="1109"/>
      <c r="AHX134" s="1109"/>
      <c r="AHY134" s="1109"/>
      <c r="AHZ134" s="1109"/>
      <c r="AIA134" s="1109"/>
      <c r="AIB134" s="1111"/>
      <c r="AIC134" s="1112">
        <f t="shared" si="9013"/>
        <v>0</v>
      </c>
      <c r="AID134" s="1126"/>
      <c r="AIE134" s="1110"/>
      <c r="AIG134" s="1121"/>
      <c r="AIH134" s="1109"/>
      <c r="AII134" s="1109"/>
      <c r="AIJ134" s="1109"/>
      <c r="AIK134" s="1112">
        <f t="shared" si="9014"/>
        <v>0</v>
      </c>
      <c r="AIL134" s="1109"/>
      <c r="AIM134" s="1109"/>
      <c r="AIN134" s="1109"/>
      <c r="AIO134" s="1109"/>
      <c r="AIP134" s="1109"/>
      <c r="AIQ134" s="1111"/>
      <c r="AIR134" s="1112">
        <f t="shared" si="9015"/>
        <v>0</v>
      </c>
      <c r="AIS134" s="1126"/>
      <c r="AIT134" s="1110"/>
      <c r="AIV134" s="1121"/>
      <c r="AIW134" s="1109"/>
      <c r="AIX134" s="1109"/>
      <c r="AIY134" s="1109"/>
      <c r="AIZ134" s="1112">
        <f t="shared" si="9016"/>
        <v>0</v>
      </c>
      <c r="AJA134" s="1109"/>
      <c r="AJB134" s="1109"/>
      <c r="AJC134" s="1109"/>
      <c r="AJD134" s="1109"/>
      <c r="AJE134" s="1109"/>
      <c r="AJF134" s="1111"/>
      <c r="AJG134" s="1112">
        <f t="shared" si="9017"/>
        <v>0</v>
      </c>
      <c r="AJH134" s="1126"/>
      <c r="AJI134" s="1110"/>
      <c r="AJK134" s="1121"/>
      <c r="AJL134" s="1109"/>
      <c r="AJM134" s="1109"/>
      <c r="AJN134" s="1109"/>
      <c r="AJO134" s="1112">
        <f t="shared" si="9018"/>
        <v>0</v>
      </c>
      <c r="AJP134" s="1109"/>
      <c r="AJQ134" s="1109"/>
      <c r="AJR134" s="1109"/>
      <c r="AJS134" s="1109"/>
      <c r="AJT134" s="1109"/>
      <c r="AJU134" s="1111"/>
      <c r="AJV134" s="1112">
        <f t="shared" si="9019"/>
        <v>0</v>
      </c>
      <c r="AJW134" s="1126"/>
      <c r="AJX134" s="1110"/>
      <c r="AJZ134" s="1121"/>
      <c r="AKA134" s="1109"/>
      <c r="AKB134" s="1109"/>
      <c r="AKC134" s="1109"/>
      <c r="AKD134" s="1112">
        <f t="shared" si="9020"/>
        <v>0</v>
      </c>
      <c r="AKE134" s="1109"/>
      <c r="AKF134" s="1109"/>
      <c r="AKG134" s="1109"/>
      <c r="AKH134" s="1109"/>
      <c r="AKI134" s="1109"/>
      <c r="AKJ134" s="1111"/>
      <c r="AKK134" s="1112">
        <f t="shared" si="9021"/>
        <v>0</v>
      </c>
      <c r="AKL134" s="1126"/>
      <c r="AKM134" s="1110"/>
      <c r="AKO134" s="1121"/>
      <c r="AKP134" s="1109"/>
      <c r="AKQ134" s="1109"/>
      <c r="AKR134" s="1109"/>
      <c r="AKS134" s="1112">
        <f t="shared" si="9022"/>
        <v>0</v>
      </c>
      <c r="AKT134" s="1109"/>
      <c r="AKU134" s="1109"/>
      <c r="AKV134" s="1109"/>
      <c r="AKW134" s="1109"/>
      <c r="AKX134" s="1109"/>
      <c r="AKY134" s="1111"/>
      <c r="AKZ134" s="1112">
        <f t="shared" si="9023"/>
        <v>0</v>
      </c>
      <c r="ALA134" s="1126"/>
      <c r="ALB134" s="1110"/>
      <c r="ALD134" s="1121"/>
      <c r="ALE134" s="1109"/>
      <c r="ALF134" s="1109"/>
      <c r="ALG134" s="1109"/>
      <c r="ALH134" s="1112">
        <f t="shared" si="9024"/>
        <v>0</v>
      </c>
      <c r="ALI134" s="1109"/>
      <c r="ALJ134" s="1109"/>
      <c r="ALK134" s="1109"/>
      <c r="ALL134" s="1109"/>
      <c r="ALM134" s="1109"/>
      <c r="ALN134" s="1111"/>
      <c r="ALO134" s="1112">
        <f t="shared" si="9025"/>
        <v>0</v>
      </c>
      <c r="ALP134" s="1126"/>
      <c r="ALQ134" s="1110"/>
      <c r="ALS134" s="1121"/>
      <c r="ALT134" s="1109"/>
      <c r="ALU134" s="1109"/>
      <c r="ALV134" s="1109"/>
      <c r="ALW134" s="1112">
        <f t="shared" si="9026"/>
        <v>0</v>
      </c>
      <c r="ALX134" s="1109"/>
      <c r="ALY134" s="1109"/>
      <c r="ALZ134" s="1109"/>
      <c r="AMA134" s="1109"/>
      <c r="AMB134" s="1109"/>
      <c r="AMC134" s="1111"/>
      <c r="AMD134" s="1112">
        <f t="shared" si="9027"/>
        <v>0</v>
      </c>
      <c r="AME134" s="1126"/>
      <c r="AMF134" s="1110"/>
      <c r="AMH134" s="1121"/>
      <c r="AMI134" s="1109"/>
      <c r="AMJ134" s="1109"/>
      <c r="AMK134" s="1109"/>
      <c r="AML134" s="1112">
        <f t="shared" si="9028"/>
        <v>0</v>
      </c>
      <c r="AMM134" s="1109"/>
      <c r="AMN134" s="1109"/>
      <c r="AMO134" s="1109"/>
      <c r="AMP134" s="1109"/>
      <c r="AMQ134" s="1109"/>
      <c r="AMR134" s="1111"/>
      <c r="AMS134" s="1112">
        <f t="shared" si="9029"/>
        <v>0</v>
      </c>
      <c r="AMT134" s="1126"/>
      <c r="AMU134" s="1110"/>
      <c r="AMW134" s="1121"/>
      <c r="AMX134" s="1109"/>
      <c r="AMY134" s="1109"/>
      <c r="AMZ134" s="1109"/>
      <c r="ANA134" s="1112">
        <f t="shared" si="9030"/>
        <v>0</v>
      </c>
      <c r="ANB134" s="1109"/>
      <c r="ANC134" s="1109"/>
      <c r="AND134" s="1109"/>
      <c r="ANE134" s="1109"/>
      <c r="ANF134" s="1109"/>
      <c r="ANG134" s="1111"/>
      <c r="ANH134" s="1112">
        <f t="shared" si="9031"/>
        <v>0</v>
      </c>
      <c r="ANI134" s="1126"/>
      <c r="ANJ134" s="1110"/>
      <c r="ANL134" s="1121"/>
      <c r="ANM134" s="1109"/>
      <c r="ANN134" s="1109"/>
      <c r="ANO134" s="1109"/>
      <c r="ANP134" s="1112">
        <f t="shared" si="9032"/>
        <v>0</v>
      </c>
      <c r="ANQ134" s="1109"/>
      <c r="ANR134" s="1109"/>
      <c r="ANS134" s="1109"/>
      <c r="ANT134" s="1109"/>
      <c r="ANU134" s="1109"/>
      <c r="ANV134" s="1111"/>
      <c r="ANW134" s="1112">
        <f t="shared" si="9033"/>
        <v>0</v>
      </c>
      <c r="ANX134" s="1126"/>
      <c r="ANY134" s="1110"/>
      <c r="AOA134" s="1121"/>
      <c r="AOB134" s="1109"/>
      <c r="AOC134" s="1109"/>
      <c r="AOD134" s="1109"/>
      <c r="AOE134" s="1112">
        <f t="shared" si="9034"/>
        <v>0</v>
      </c>
      <c r="AOF134" s="1109"/>
      <c r="AOG134" s="1109"/>
      <c r="AOH134" s="1109"/>
      <c r="AOI134" s="1109"/>
      <c r="AOJ134" s="1109"/>
      <c r="AOK134" s="1111"/>
      <c r="AOL134" s="1112">
        <f t="shared" si="9035"/>
        <v>0</v>
      </c>
      <c r="AOM134" s="1126"/>
      <c r="AON134" s="1110"/>
      <c r="AOP134" s="1121"/>
      <c r="AOQ134" s="1109"/>
      <c r="AOR134" s="1109"/>
      <c r="AOS134" s="1109"/>
      <c r="AOT134" s="1112">
        <f t="shared" si="9036"/>
        <v>0</v>
      </c>
      <c r="AOU134" s="1109"/>
      <c r="AOV134" s="1109"/>
      <c r="AOW134" s="1109"/>
      <c r="AOX134" s="1109"/>
      <c r="AOY134" s="1109"/>
      <c r="AOZ134" s="1111"/>
      <c r="APA134" s="1112">
        <f t="shared" si="9037"/>
        <v>0</v>
      </c>
      <c r="APB134" s="1126"/>
      <c r="APC134" s="1110"/>
      <c r="APE134" s="1121"/>
      <c r="APF134" s="1109"/>
      <c r="APG134" s="1109"/>
      <c r="APH134" s="1109"/>
      <c r="API134" s="1112">
        <f t="shared" si="9038"/>
        <v>0</v>
      </c>
      <c r="APJ134" s="1109"/>
      <c r="APK134" s="1109"/>
      <c r="APL134" s="1109"/>
      <c r="APM134" s="1109"/>
      <c r="APN134" s="1109"/>
      <c r="APO134" s="1111"/>
      <c r="APP134" s="1112">
        <f t="shared" si="9039"/>
        <v>0</v>
      </c>
      <c r="APQ134" s="1126"/>
      <c r="APR134" s="1110"/>
      <c r="APT134" s="1121"/>
      <c r="APU134" s="1109"/>
      <c r="APV134" s="1109"/>
      <c r="APW134" s="1109"/>
      <c r="APX134" s="1112">
        <f t="shared" si="9040"/>
        <v>0</v>
      </c>
      <c r="APY134" s="1109"/>
      <c r="APZ134" s="1109"/>
      <c r="AQA134" s="1109"/>
      <c r="AQB134" s="1109"/>
      <c r="AQC134" s="1109"/>
      <c r="AQD134" s="1111"/>
      <c r="AQE134" s="1112">
        <f t="shared" si="9041"/>
        <v>0</v>
      </c>
      <c r="AQF134" s="1126"/>
      <c r="AQG134" s="1110"/>
      <c r="AQI134" s="1121"/>
      <c r="AQJ134" s="1109"/>
      <c r="AQK134" s="1109"/>
      <c r="AQL134" s="1109"/>
      <c r="AQM134" s="1112">
        <f t="shared" si="9042"/>
        <v>0</v>
      </c>
      <c r="AQN134" s="1109"/>
      <c r="AQO134" s="1109"/>
      <c r="AQP134" s="1109"/>
      <c r="AQQ134" s="1109"/>
      <c r="AQR134" s="1109"/>
      <c r="AQS134" s="1111"/>
      <c r="AQT134" s="1112">
        <f t="shared" si="9043"/>
        <v>0</v>
      </c>
      <c r="AQU134" s="1126"/>
      <c r="AQV134" s="1110"/>
      <c r="AQX134" s="1121"/>
      <c r="AQY134" s="1109"/>
      <c r="AQZ134" s="1109"/>
      <c r="ARA134" s="1109"/>
      <c r="ARB134" s="1112">
        <f t="shared" si="9044"/>
        <v>0</v>
      </c>
      <c r="ARC134" s="1109"/>
      <c r="ARD134" s="1109"/>
      <c r="ARE134" s="1109"/>
      <c r="ARF134" s="1109"/>
      <c r="ARG134" s="1109"/>
      <c r="ARH134" s="1111"/>
      <c r="ARI134" s="1112">
        <f t="shared" si="9045"/>
        <v>0</v>
      </c>
      <c r="ARJ134" s="1126"/>
      <c r="ARK134" s="1110"/>
      <c r="ARM134" s="1121"/>
      <c r="ARN134" s="1109"/>
      <c r="ARO134" s="1109"/>
      <c r="ARP134" s="1109"/>
      <c r="ARQ134" s="1112">
        <f t="shared" si="9046"/>
        <v>0</v>
      </c>
      <c r="ARR134" s="1109"/>
      <c r="ARS134" s="1109"/>
      <c r="ART134" s="1109"/>
      <c r="ARU134" s="1109"/>
      <c r="ARV134" s="1109"/>
      <c r="ARW134" s="1111"/>
      <c r="ARX134" s="1112">
        <f t="shared" si="9047"/>
        <v>0</v>
      </c>
      <c r="ARY134" s="1126"/>
      <c r="ARZ134" s="1110"/>
      <c r="ASB134" s="1121"/>
      <c r="ASC134" s="1109"/>
      <c r="ASD134" s="1109"/>
      <c r="ASE134" s="1109"/>
      <c r="ASF134" s="1112">
        <f t="shared" si="9048"/>
        <v>0</v>
      </c>
      <c r="ASG134" s="1109"/>
      <c r="ASH134" s="1109"/>
      <c r="ASI134" s="1109"/>
      <c r="ASJ134" s="1109"/>
      <c r="ASK134" s="1109"/>
      <c r="ASL134" s="1111"/>
      <c r="ASM134" s="1112">
        <f t="shared" si="9049"/>
        <v>0</v>
      </c>
      <c r="ASN134" s="1126"/>
      <c r="ASO134" s="1110"/>
      <c r="ASQ134" s="1121"/>
      <c r="ASR134" s="1109"/>
      <c r="ASS134" s="1109"/>
      <c r="AST134" s="1109"/>
      <c r="ASU134" s="1112">
        <f t="shared" si="9050"/>
        <v>0</v>
      </c>
      <c r="ASV134" s="1109"/>
      <c r="ASW134" s="1109"/>
      <c r="ASX134" s="1109"/>
      <c r="ASY134" s="1109"/>
      <c r="ASZ134" s="1109"/>
      <c r="ATA134" s="1111"/>
      <c r="ATB134" s="1112">
        <f t="shared" si="9051"/>
        <v>0</v>
      </c>
      <c r="ATC134" s="1126"/>
      <c r="ATD134" s="1110"/>
      <c r="ATF134" s="1121"/>
      <c r="ATG134" s="1109"/>
      <c r="ATH134" s="1109"/>
      <c r="ATI134" s="1109"/>
      <c r="ATJ134" s="1112">
        <f t="shared" si="9052"/>
        <v>0</v>
      </c>
      <c r="ATK134" s="1109"/>
      <c r="ATL134" s="1109"/>
      <c r="ATM134" s="1109"/>
      <c r="ATN134" s="1109"/>
      <c r="ATO134" s="1109"/>
      <c r="ATP134" s="1111"/>
      <c r="ATQ134" s="1112">
        <f t="shared" si="9053"/>
        <v>0</v>
      </c>
      <c r="ATR134" s="1126"/>
      <c r="ATS134" s="1110"/>
      <c r="ATU134" s="1121"/>
      <c r="ATV134" s="1109"/>
      <c r="ATW134" s="1109"/>
      <c r="ATX134" s="1109"/>
      <c r="ATY134" s="1112">
        <f t="shared" si="9054"/>
        <v>0</v>
      </c>
      <c r="ATZ134" s="1109"/>
      <c r="AUA134" s="1109"/>
      <c r="AUB134" s="1109"/>
      <c r="AUC134" s="1109"/>
      <c r="AUD134" s="1109"/>
      <c r="AUE134" s="1111"/>
      <c r="AUF134" s="1112">
        <f t="shared" si="9055"/>
        <v>0</v>
      </c>
      <c r="AUG134" s="1126"/>
      <c r="AUH134" s="1110"/>
      <c r="AUJ134" s="1121"/>
      <c r="AUK134" s="1109"/>
      <c r="AUL134" s="1109"/>
      <c r="AUM134" s="1109"/>
      <c r="AUN134" s="1112">
        <f t="shared" si="9056"/>
        <v>0</v>
      </c>
      <c r="AUO134" s="1109"/>
      <c r="AUP134" s="1109"/>
      <c r="AUQ134" s="1109"/>
      <c r="AUR134" s="1109"/>
      <c r="AUS134" s="1109"/>
      <c r="AUT134" s="1111"/>
      <c r="AUU134" s="1112">
        <f t="shared" si="9057"/>
        <v>0</v>
      </c>
      <c r="AUV134" s="1126"/>
      <c r="AUW134" s="1110"/>
      <c r="AUY134" s="1121"/>
      <c r="AUZ134" s="1109"/>
      <c r="AVA134" s="1109"/>
      <c r="AVB134" s="1109"/>
      <c r="AVC134" s="1112">
        <f t="shared" si="9058"/>
        <v>0</v>
      </c>
      <c r="AVD134" s="1109"/>
      <c r="AVE134" s="1109"/>
      <c r="AVF134" s="1109"/>
      <c r="AVG134" s="1109"/>
      <c r="AVH134" s="1109"/>
      <c r="AVI134" s="1111"/>
      <c r="AVJ134" s="1112">
        <f t="shared" si="9059"/>
        <v>0</v>
      </c>
      <c r="AVK134" s="1126"/>
      <c r="AVL134" s="1110"/>
      <c r="AVN134" s="1121"/>
      <c r="AVO134" s="1109"/>
      <c r="AVP134" s="1109"/>
      <c r="AVQ134" s="1109"/>
      <c r="AVR134" s="1112">
        <f t="shared" si="9060"/>
        <v>0</v>
      </c>
      <c r="AVS134" s="1109"/>
      <c r="AVT134" s="1109"/>
      <c r="AVU134" s="1109"/>
      <c r="AVV134" s="1109"/>
      <c r="AVW134" s="1109"/>
      <c r="AVX134" s="1111"/>
      <c r="AVY134" s="1112">
        <f t="shared" si="9061"/>
        <v>0</v>
      </c>
      <c r="AVZ134" s="1126"/>
      <c r="AWA134" s="1110"/>
      <c r="AWC134" s="1121"/>
      <c r="AWD134" s="1109"/>
      <c r="AWE134" s="1109"/>
      <c r="AWF134" s="1109"/>
      <c r="AWG134" s="1112">
        <f t="shared" si="9062"/>
        <v>0</v>
      </c>
      <c r="AWH134" s="1109"/>
      <c r="AWI134" s="1109"/>
      <c r="AWJ134" s="1109"/>
      <c r="AWK134" s="1109"/>
      <c r="AWL134" s="1109"/>
      <c r="AWM134" s="1111"/>
      <c r="AWN134" s="1112">
        <f t="shared" si="9063"/>
        <v>0</v>
      </c>
      <c r="AWO134" s="1126"/>
      <c r="AWP134" s="1110"/>
      <c r="AWR134" s="1121"/>
      <c r="AWS134" s="1109"/>
      <c r="AWT134" s="1109"/>
      <c r="AWU134" s="1109"/>
      <c r="AWV134" s="1112">
        <f t="shared" si="9064"/>
        <v>0</v>
      </c>
      <c r="AWW134" s="1109"/>
      <c r="AWX134" s="1109"/>
      <c r="AWY134" s="1109"/>
      <c r="AWZ134" s="1109"/>
      <c r="AXA134" s="1109"/>
      <c r="AXB134" s="1111"/>
      <c r="AXC134" s="1112">
        <f t="shared" si="9065"/>
        <v>0</v>
      </c>
      <c r="AXD134" s="1126"/>
      <c r="AXE134" s="1110"/>
      <c r="AXG134" s="1121"/>
      <c r="AXH134" s="1109"/>
      <c r="AXI134" s="1109"/>
      <c r="AXJ134" s="1109"/>
      <c r="AXK134" s="1112">
        <f t="shared" si="9066"/>
        <v>0</v>
      </c>
      <c r="AXL134" s="1109"/>
      <c r="AXM134" s="1109"/>
      <c r="AXN134" s="1109"/>
      <c r="AXO134" s="1109"/>
      <c r="AXP134" s="1109"/>
      <c r="AXQ134" s="1111"/>
      <c r="AXR134" s="1112">
        <f t="shared" si="9067"/>
        <v>0</v>
      </c>
      <c r="AXS134" s="1126"/>
      <c r="AXT134" s="1110"/>
      <c r="AXV134" s="1121"/>
      <c r="AXW134" s="1109"/>
      <c r="AXX134" s="1109"/>
      <c r="AXY134" s="1109"/>
      <c r="AXZ134" s="1112">
        <f t="shared" si="9068"/>
        <v>0</v>
      </c>
      <c r="AYA134" s="1109"/>
      <c r="AYB134" s="1109"/>
      <c r="AYC134" s="1109"/>
      <c r="AYD134" s="1109"/>
      <c r="AYE134" s="1109"/>
      <c r="AYF134" s="1111"/>
      <c r="AYG134" s="1112">
        <f t="shared" si="9069"/>
        <v>0</v>
      </c>
      <c r="AYH134" s="1126"/>
      <c r="AYI134" s="1110"/>
      <c r="AYK134" s="1121"/>
      <c r="AYL134" s="1109"/>
      <c r="AYM134" s="1109"/>
      <c r="AYN134" s="1109"/>
      <c r="AYO134" s="1112">
        <f t="shared" si="9070"/>
        <v>0</v>
      </c>
      <c r="AYP134" s="1109"/>
      <c r="AYQ134" s="1109"/>
      <c r="AYR134" s="1109"/>
      <c r="AYS134" s="1109"/>
      <c r="AYT134" s="1109"/>
      <c r="AYU134" s="1111"/>
      <c r="AYV134" s="1112">
        <f t="shared" si="9071"/>
        <v>0</v>
      </c>
      <c r="AYW134" s="1126"/>
      <c r="AYX134" s="1110"/>
      <c r="AYZ134" s="1121"/>
      <c r="AZA134" s="1109"/>
      <c r="AZB134" s="1109"/>
      <c r="AZC134" s="1109"/>
      <c r="AZD134" s="1112">
        <f t="shared" si="9072"/>
        <v>0</v>
      </c>
      <c r="AZE134" s="1109"/>
      <c r="AZF134" s="1109"/>
      <c r="AZG134" s="1109"/>
      <c r="AZH134" s="1109"/>
      <c r="AZI134" s="1109"/>
      <c r="AZJ134" s="1111"/>
      <c r="AZK134" s="1112">
        <f t="shared" si="9073"/>
        <v>0</v>
      </c>
      <c r="AZL134" s="1126"/>
      <c r="AZM134" s="1110"/>
      <c r="AZO134" s="1121"/>
      <c r="AZP134" s="1109"/>
      <c r="AZQ134" s="1109"/>
      <c r="AZR134" s="1109"/>
      <c r="AZS134" s="1112">
        <f t="shared" si="9074"/>
        <v>0</v>
      </c>
      <c r="AZT134" s="1109"/>
      <c r="AZU134" s="1109"/>
      <c r="AZV134" s="1109"/>
      <c r="AZW134" s="1109"/>
      <c r="AZX134" s="1109"/>
      <c r="AZY134" s="1111"/>
      <c r="AZZ134" s="1112">
        <f t="shared" si="9075"/>
        <v>0</v>
      </c>
      <c r="BAA134" s="1126"/>
      <c r="BAB134" s="1110"/>
      <c r="BAD134" s="1121"/>
      <c r="BAE134" s="1109"/>
      <c r="BAF134" s="1109"/>
      <c r="BAG134" s="1109"/>
      <c r="BAH134" s="1112">
        <f t="shared" si="9076"/>
        <v>0</v>
      </c>
      <c r="BAI134" s="1109"/>
      <c r="BAJ134" s="1109"/>
      <c r="BAK134" s="1109"/>
      <c r="BAL134" s="1109"/>
      <c r="BAM134" s="1109"/>
      <c r="BAN134" s="1111"/>
      <c r="BAO134" s="1112">
        <f t="shared" si="9077"/>
        <v>0</v>
      </c>
      <c r="BAP134" s="1126"/>
      <c r="BAQ134" s="1110"/>
      <c r="BAS134" s="1121"/>
      <c r="BAT134" s="1109"/>
      <c r="BAU134" s="1109"/>
      <c r="BAV134" s="1109"/>
      <c r="BAW134" s="1112">
        <f t="shared" si="9078"/>
        <v>0</v>
      </c>
      <c r="BAX134" s="1109"/>
      <c r="BAY134" s="1109"/>
      <c r="BAZ134" s="1109"/>
      <c r="BBA134" s="1109"/>
      <c r="BBB134" s="1109"/>
      <c r="BBC134" s="1111"/>
      <c r="BBD134" s="1112">
        <f t="shared" si="9079"/>
        <v>0</v>
      </c>
      <c r="BBE134" s="1126"/>
      <c r="BBF134" s="1110"/>
      <c r="BBH134" s="1121"/>
      <c r="BBI134" s="1109"/>
      <c r="BBJ134" s="1109"/>
      <c r="BBK134" s="1109"/>
      <c r="BBL134" s="1112">
        <f t="shared" si="9080"/>
        <v>0</v>
      </c>
      <c r="BBM134" s="1109"/>
      <c r="BBN134" s="1109"/>
      <c r="BBO134" s="1109"/>
      <c r="BBP134" s="1109"/>
      <c r="BBQ134" s="1109"/>
      <c r="BBR134" s="1111"/>
      <c r="BBS134" s="1112">
        <f t="shared" si="9081"/>
        <v>0</v>
      </c>
      <c r="BBT134" s="1126"/>
      <c r="BBU134" s="1110"/>
      <c r="BBW134" s="1121"/>
      <c r="BBX134" s="1109"/>
      <c r="BBY134" s="1109"/>
      <c r="BBZ134" s="1109"/>
      <c r="BCA134" s="1112">
        <f t="shared" si="9082"/>
        <v>0</v>
      </c>
      <c r="BCB134" s="1109"/>
      <c r="BCC134" s="1109"/>
      <c r="BCD134" s="1109"/>
      <c r="BCE134" s="1109"/>
      <c r="BCF134" s="1109"/>
      <c r="BCG134" s="1111"/>
      <c r="BCH134" s="1112">
        <f t="shared" si="9083"/>
        <v>0</v>
      </c>
      <c r="BCI134" s="1126"/>
      <c r="BCJ134" s="1110"/>
      <c r="BCL134" s="1121"/>
      <c r="BCM134" s="1109"/>
      <c r="BCN134" s="1109"/>
      <c r="BCO134" s="1109"/>
      <c r="BCP134" s="1112">
        <f t="shared" si="9084"/>
        <v>0</v>
      </c>
      <c r="BCQ134" s="1109"/>
      <c r="BCR134" s="1109"/>
      <c r="BCS134" s="1109"/>
      <c r="BCT134" s="1109"/>
      <c r="BCU134" s="1109"/>
      <c r="BCV134" s="1111"/>
      <c r="BCW134" s="1112">
        <f t="shared" si="9085"/>
        <v>0</v>
      </c>
      <c r="BCX134" s="1126"/>
      <c r="BCY134" s="1110"/>
      <c r="BDA134" s="1121"/>
      <c r="BDB134" s="1109"/>
      <c r="BDC134" s="1109"/>
      <c r="BDD134" s="1109"/>
      <c r="BDE134" s="1112">
        <f t="shared" si="9086"/>
        <v>0</v>
      </c>
      <c r="BDF134" s="1109"/>
      <c r="BDG134" s="1109"/>
      <c r="BDH134" s="1109"/>
      <c r="BDI134" s="1109"/>
      <c r="BDJ134" s="1109"/>
      <c r="BDK134" s="1111"/>
      <c r="BDL134" s="1112">
        <f t="shared" si="9087"/>
        <v>0</v>
      </c>
      <c r="BDM134" s="1126"/>
      <c r="BDN134" s="1110"/>
      <c r="BDP134" s="1121"/>
      <c r="BDQ134" s="1109"/>
      <c r="BDR134" s="1109"/>
      <c r="BDS134" s="1109"/>
      <c r="BDT134" s="1112">
        <f t="shared" si="9088"/>
        <v>0</v>
      </c>
      <c r="BDU134" s="1109"/>
      <c r="BDV134" s="1109"/>
      <c r="BDW134" s="1109"/>
      <c r="BDX134" s="1109"/>
      <c r="BDY134" s="1109"/>
      <c r="BDZ134" s="1111"/>
      <c r="BEA134" s="1112">
        <f t="shared" si="9089"/>
        <v>0</v>
      </c>
      <c r="BEB134" s="1126"/>
      <c r="BEC134" s="1110"/>
      <c r="BEE134" s="1121"/>
      <c r="BEF134" s="1109"/>
      <c r="BEG134" s="1109"/>
      <c r="BEH134" s="1109"/>
      <c r="BEI134" s="1112">
        <f t="shared" si="9090"/>
        <v>0</v>
      </c>
      <c r="BEJ134" s="1109"/>
      <c r="BEK134" s="1109"/>
      <c r="BEL134" s="1109"/>
      <c r="BEM134" s="1109"/>
      <c r="BEN134" s="1109"/>
      <c r="BEO134" s="1111"/>
      <c r="BEP134" s="1112">
        <f t="shared" si="9091"/>
        <v>0</v>
      </c>
      <c r="BEQ134" s="1126"/>
      <c r="BER134" s="1110"/>
      <c r="BET134" s="1121"/>
      <c r="BEU134" s="1109"/>
      <c r="BEV134" s="1109"/>
      <c r="BEW134" s="1109"/>
      <c r="BEX134" s="1112">
        <f t="shared" si="9092"/>
        <v>0</v>
      </c>
      <c r="BEY134" s="1109"/>
      <c r="BEZ134" s="1109"/>
      <c r="BFA134" s="1109"/>
      <c r="BFB134" s="1109"/>
      <c r="BFC134" s="1109"/>
      <c r="BFD134" s="1111"/>
      <c r="BFE134" s="1112">
        <f t="shared" si="9093"/>
        <v>0</v>
      </c>
      <c r="BFF134" s="1126"/>
      <c r="BFG134" s="1110"/>
      <c r="BFI134" s="1121"/>
      <c r="BFJ134" s="1109"/>
      <c r="BFK134" s="1109"/>
      <c r="BFL134" s="1109"/>
      <c r="BFM134" s="1112">
        <f t="shared" si="9094"/>
        <v>0</v>
      </c>
      <c r="BFN134" s="1109"/>
      <c r="BFO134" s="1109"/>
      <c r="BFP134" s="1109"/>
      <c r="BFQ134" s="1109"/>
      <c r="BFR134" s="1109"/>
      <c r="BFS134" s="1111"/>
      <c r="BFT134" s="1112">
        <f t="shared" si="9095"/>
        <v>0</v>
      </c>
      <c r="BFU134" s="1126"/>
      <c r="BFV134" s="1110"/>
      <c r="BFX134" s="1121"/>
      <c r="BFY134" s="1109"/>
      <c r="BFZ134" s="1109"/>
      <c r="BGA134" s="1109"/>
      <c r="BGB134" s="1112">
        <f t="shared" si="9096"/>
        <v>0</v>
      </c>
      <c r="BGC134" s="1109"/>
      <c r="BGD134" s="1109"/>
      <c r="BGE134" s="1109"/>
      <c r="BGF134" s="1109"/>
      <c r="BGG134" s="1109"/>
      <c r="BGH134" s="1111"/>
      <c r="BGI134" s="1112">
        <f t="shared" si="9097"/>
        <v>0</v>
      </c>
      <c r="BGJ134" s="1126"/>
      <c r="BGK134" s="1110"/>
      <c r="BGM134" s="1121"/>
      <c r="BGN134" s="1109"/>
      <c r="BGO134" s="1109"/>
      <c r="BGP134" s="1109"/>
      <c r="BGQ134" s="1112">
        <f t="shared" si="9098"/>
        <v>0</v>
      </c>
      <c r="BGR134" s="1109"/>
      <c r="BGS134" s="1109"/>
      <c r="BGT134" s="1109"/>
      <c r="BGU134" s="1109"/>
      <c r="BGV134" s="1109"/>
      <c r="BGW134" s="1111"/>
      <c r="BGX134" s="1112">
        <f t="shared" si="9099"/>
        <v>0</v>
      </c>
      <c r="BGY134" s="1126"/>
      <c r="BGZ134" s="1110"/>
      <c r="BHB134" s="1121"/>
      <c r="BHC134" s="1109"/>
      <c r="BHD134" s="1109"/>
      <c r="BHE134" s="1109"/>
      <c r="BHF134" s="1112">
        <f t="shared" si="9100"/>
        <v>0</v>
      </c>
      <c r="BHG134" s="1109"/>
      <c r="BHH134" s="1109"/>
      <c r="BHI134" s="1109"/>
      <c r="BHJ134" s="1109"/>
      <c r="BHK134" s="1109"/>
      <c r="BHL134" s="1111"/>
      <c r="BHM134" s="1112">
        <f t="shared" si="9101"/>
        <v>0</v>
      </c>
      <c r="BHN134" s="1126"/>
      <c r="BHO134" s="1110"/>
      <c r="BHQ134" s="1121"/>
      <c r="BHR134" s="1109"/>
      <c r="BHS134" s="1109"/>
      <c r="BHT134" s="1109"/>
      <c r="BHU134" s="1112">
        <f t="shared" si="9102"/>
        <v>0</v>
      </c>
      <c r="BHV134" s="1109"/>
      <c r="BHW134" s="1109"/>
      <c r="BHX134" s="1109"/>
      <c r="BHY134" s="1109"/>
      <c r="BHZ134" s="1109"/>
      <c r="BIA134" s="1111"/>
      <c r="BIB134" s="1112">
        <f t="shared" si="9103"/>
        <v>0</v>
      </c>
      <c r="BIC134" s="1126"/>
      <c r="BID134" s="1110"/>
      <c r="BIF134" s="1121"/>
      <c r="BIG134" s="1109"/>
      <c r="BIH134" s="1109"/>
      <c r="BII134" s="1109"/>
      <c r="BIJ134" s="1112">
        <f t="shared" si="9104"/>
        <v>0</v>
      </c>
      <c r="BIK134" s="1109"/>
      <c r="BIL134" s="1109"/>
      <c r="BIM134" s="1109"/>
      <c r="BIN134" s="1109"/>
      <c r="BIO134" s="1109"/>
      <c r="BIP134" s="1111"/>
      <c r="BIQ134" s="1112">
        <f t="shared" si="9105"/>
        <v>0</v>
      </c>
      <c r="BIR134" s="1126"/>
      <c r="BIS134" s="1110"/>
      <c r="BIU134" s="1121"/>
      <c r="BIV134" s="1109"/>
      <c r="BIW134" s="1109"/>
      <c r="BIX134" s="1109"/>
      <c r="BIY134" s="1112">
        <f t="shared" si="9106"/>
        <v>0</v>
      </c>
      <c r="BIZ134" s="1109"/>
      <c r="BJA134" s="1109"/>
      <c r="BJB134" s="1109"/>
      <c r="BJC134" s="1109"/>
      <c r="BJD134" s="1109"/>
      <c r="BJE134" s="1111"/>
      <c r="BJF134" s="1112">
        <f t="shared" si="9107"/>
        <v>0</v>
      </c>
      <c r="BJG134" s="1126"/>
      <c r="BJH134" s="1110"/>
      <c r="BJJ134" s="1121"/>
      <c r="BJK134" s="1109"/>
      <c r="BJL134" s="1109"/>
      <c r="BJM134" s="1109"/>
      <c r="BJN134" s="1112">
        <f t="shared" si="9108"/>
        <v>0</v>
      </c>
      <c r="BJO134" s="1109"/>
      <c r="BJP134" s="1109"/>
      <c r="BJQ134" s="1109"/>
      <c r="BJR134" s="1109"/>
      <c r="BJS134" s="1109"/>
      <c r="BJT134" s="1111"/>
      <c r="BJU134" s="1112">
        <f t="shared" si="9109"/>
        <v>0</v>
      </c>
      <c r="BJV134" s="1126"/>
      <c r="BJW134" s="1110"/>
      <c r="BJY134" s="1121"/>
      <c r="BJZ134" s="1109"/>
      <c r="BKA134" s="1109"/>
      <c r="BKB134" s="1109"/>
      <c r="BKC134" s="1112">
        <f t="shared" si="9110"/>
        <v>0</v>
      </c>
      <c r="BKD134" s="1109"/>
      <c r="BKE134" s="1109"/>
      <c r="BKF134" s="1109"/>
      <c r="BKG134" s="1109"/>
      <c r="BKH134" s="1109"/>
      <c r="BKI134" s="1111"/>
      <c r="BKJ134" s="1112">
        <f t="shared" si="9111"/>
        <v>0</v>
      </c>
      <c r="BKK134" s="1126"/>
      <c r="BKL134" s="1110"/>
      <c r="BKN134" s="1121"/>
      <c r="BKO134" s="1109"/>
      <c r="BKP134" s="1109"/>
      <c r="BKQ134" s="1109"/>
      <c r="BKR134" s="1112">
        <f t="shared" si="9112"/>
        <v>0</v>
      </c>
      <c r="BKS134" s="1109"/>
      <c r="BKT134" s="1109"/>
      <c r="BKU134" s="1109"/>
      <c r="BKV134" s="1109"/>
      <c r="BKW134" s="1109"/>
      <c r="BKX134" s="1111"/>
      <c r="BKY134" s="1112">
        <f t="shared" si="9113"/>
        <v>0</v>
      </c>
      <c r="BKZ134" s="1126"/>
      <c r="BLA134" s="1110"/>
      <c r="BLC134" s="1121"/>
      <c r="BLD134" s="1109"/>
      <c r="BLE134" s="1109"/>
      <c r="BLF134" s="1109"/>
      <c r="BLG134" s="1112">
        <f t="shared" si="9114"/>
        <v>0</v>
      </c>
      <c r="BLH134" s="1109"/>
      <c r="BLI134" s="1109"/>
      <c r="BLJ134" s="1109"/>
      <c r="BLK134" s="1109"/>
      <c r="BLL134" s="1109"/>
      <c r="BLM134" s="1111"/>
      <c r="BLN134" s="1112">
        <f t="shared" si="9115"/>
        <v>0</v>
      </c>
      <c r="BLO134" s="1126"/>
      <c r="BLP134" s="1110"/>
      <c r="BLR134" s="1121"/>
      <c r="BLS134" s="1109"/>
      <c r="BLT134" s="1109"/>
      <c r="BLU134" s="1109"/>
      <c r="BLV134" s="1112">
        <f t="shared" si="9116"/>
        <v>0</v>
      </c>
      <c r="BLW134" s="1109"/>
      <c r="BLX134" s="1109"/>
      <c r="BLY134" s="1109"/>
      <c r="BLZ134" s="1109"/>
      <c r="BMA134" s="1109"/>
      <c r="BMB134" s="1111"/>
      <c r="BMC134" s="1112">
        <f t="shared" si="9117"/>
        <v>0</v>
      </c>
      <c r="BMD134" s="1126"/>
      <c r="BME134" s="1110"/>
      <c r="BMG134" s="1121"/>
      <c r="BMH134" s="1109"/>
      <c r="BMI134" s="1109"/>
      <c r="BMJ134" s="1109"/>
      <c r="BMK134" s="1112">
        <f t="shared" si="9118"/>
        <v>0</v>
      </c>
      <c r="BML134" s="1109"/>
      <c r="BMM134" s="1109"/>
      <c r="BMN134" s="1109"/>
      <c r="BMO134" s="1109"/>
      <c r="BMP134" s="1109"/>
      <c r="BMQ134" s="1111"/>
      <c r="BMR134" s="1112">
        <f t="shared" si="9119"/>
        <v>0</v>
      </c>
      <c r="BMS134" s="1126"/>
      <c r="BMT134" s="1110"/>
      <c r="BMV134" s="1121"/>
      <c r="BMW134" s="1109"/>
      <c r="BMX134" s="1109"/>
      <c r="BMY134" s="1109"/>
      <c r="BMZ134" s="1112">
        <f t="shared" si="9120"/>
        <v>0</v>
      </c>
      <c r="BNA134" s="1109"/>
      <c r="BNB134" s="1109"/>
      <c r="BNC134" s="1109"/>
      <c r="BND134" s="1109"/>
      <c r="BNE134" s="1109"/>
      <c r="BNF134" s="1111"/>
      <c r="BNG134" s="1112">
        <f t="shared" si="9121"/>
        <v>0</v>
      </c>
      <c r="BNH134" s="1126"/>
      <c r="BNI134" s="1110"/>
      <c r="BNK134" s="1121"/>
      <c r="BNL134" s="1109"/>
      <c r="BNM134" s="1109"/>
      <c r="BNN134" s="1109"/>
      <c r="BNO134" s="1112">
        <f t="shared" si="9122"/>
        <v>0</v>
      </c>
      <c r="BNP134" s="1109"/>
      <c r="BNQ134" s="1109"/>
      <c r="BNR134" s="1109"/>
      <c r="BNS134" s="1109"/>
      <c r="BNT134" s="1109"/>
      <c r="BNU134" s="1111"/>
      <c r="BNV134" s="1112">
        <f t="shared" si="9123"/>
        <v>0</v>
      </c>
      <c r="BNW134" s="1126"/>
      <c r="BNX134" s="1110"/>
      <c r="BNZ134" s="1121"/>
      <c r="BOA134" s="1109"/>
      <c r="BOB134" s="1109"/>
      <c r="BOC134" s="1109"/>
      <c r="BOD134" s="1112">
        <f t="shared" si="9124"/>
        <v>0</v>
      </c>
      <c r="BOE134" s="1109"/>
      <c r="BOF134" s="1109"/>
      <c r="BOG134" s="1109"/>
      <c r="BOH134" s="1109"/>
      <c r="BOI134" s="1109"/>
      <c r="BOJ134" s="1111"/>
      <c r="BOK134" s="1112">
        <f t="shared" si="9125"/>
        <v>0</v>
      </c>
      <c r="BOL134" s="1126"/>
      <c r="BOM134" s="1110"/>
      <c r="BOO134" s="1121"/>
      <c r="BOP134" s="1109"/>
      <c r="BOQ134" s="1109"/>
      <c r="BOR134" s="1109"/>
      <c r="BOS134" s="1112">
        <f t="shared" si="9126"/>
        <v>0</v>
      </c>
      <c r="BOT134" s="1109"/>
      <c r="BOU134" s="1109"/>
      <c r="BOV134" s="1109"/>
      <c r="BOW134" s="1109"/>
      <c r="BOX134" s="1109"/>
      <c r="BOY134" s="1111"/>
      <c r="BOZ134" s="1112">
        <f t="shared" si="9127"/>
        <v>0</v>
      </c>
      <c r="BPA134" s="1126"/>
      <c r="BPB134" s="1110"/>
      <c r="BPD134" s="1121"/>
      <c r="BPE134" s="1109"/>
      <c r="BPF134" s="1109"/>
      <c r="BPG134" s="1109"/>
      <c r="BPH134" s="1112">
        <f t="shared" si="9128"/>
        <v>0</v>
      </c>
      <c r="BPI134" s="1109"/>
      <c r="BPJ134" s="1109"/>
      <c r="BPK134" s="1109"/>
      <c r="BPL134" s="1109"/>
      <c r="BPM134" s="1109"/>
      <c r="BPN134" s="1111"/>
      <c r="BPO134" s="1112">
        <f t="shared" si="9129"/>
        <v>0</v>
      </c>
      <c r="BPP134" s="1126"/>
      <c r="BPQ134" s="1110"/>
      <c r="BPS134" s="1121"/>
      <c r="BPT134" s="1109"/>
      <c r="BPU134" s="1109"/>
      <c r="BPV134" s="1109"/>
      <c r="BPW134" s="1112">
        <f t="shared" si="9130"/>
        <v>0</v>
      </c>
      <c r="BPX134" s="1109"/>
      <c r="BPY134" s="1109"/>
      <c r="BPZ134" s="1109"/>
      <c r="BQA134" s="1109"/>
      <c r="BQB134" s="1109"/>
      <c r="BQC134" s="1111"/>
      <c r="BQD134" s="1112">
        <f t="shared" si="9131"/>
        <v>0</v>
      </c>
      <c r="BQE134" s="1126"/>
      <c r="BQF134" s="1110"/>
      <c r="BQH134" s="1121"/>
      <c r="BQI134" s="1109"/>
      <c r="BQJ134" s="1109"/>
      <c r="BQK134" s="1109"/>
      <c r="BQL134" s="1112">
        <f t="shared" si="9132"/>
        <v>0</v>
      </c>
      <c r="BQM134" s="1109"/>
      <c r="BQN134" s="1109"/>
      <c r="BQO134" s="1109"/>
      <c r="BQP134" s="1109"/>
      <c r="BQQ134" s="1109"/>
      <c r="BQR134" s="1111"/>
      <c r="BQS134" s="1112">
        <f t="shared" si="9133"/>
        <v>0</v>
      </c>
      <c r="BQT134" s="1126"/>
      <c r="BQU134" s="1110"/>
      <c r="BQW134" s="1121"/>
      <c r="BQX134" s="1109"/>
      <c r="BQY134" s="1109"/>
      <c r="BQZ134" s="1109"/>
      <c r="BRA134" s="1112">
        <f t="shared" si="9134"/>
        <v>0</v>
      </c>
      <c r="BRB134" s="1109"/>
      <c r="BRC134" s="1109"/>
      <c r="BRD134" s="1109"/>
      <c r="BRE134" s="1109"/>
      <c r="BRF134" s="1109"/>
      <c r="BRG134" s="1111"/>
      <c r="BRH134" s="1112">
        <f t="shared" si="9135"/>
        <v>0</v>
      </c>
      <c r="BRI134" s="1126"/>
      <c r="BRJ134" s="1110"/>
      <c r="BRL134" s="1121"/>
      <c r="BRM134" s="1109"/>
      <c r="BRN134" s="1109"/>
      <c r="BRO134" s="1109"/>
      <c r="BRP134" s="1112">
        <f t="shared" si="9136"/>
        <v>0</v>
      </c>
      <c r="BRQ134" s="1109"/>
      <c r="BRR134" s="1109"/>
      <c r="BRS134" s="1109"/>
      <c r="BRT134" s="1109"/>
      <c r="BRU134" s="1109"/>
      <c r="BRV134" s="1111"/>
      <c r="BRW134" s="1112">
        <f t="shared" si="9137"/>
        <v>0</v>
      </c>
      <c r="BRX134" s="1126"/>
      <c r="BRY134" s="1110"/>
      <c r="BSA134" s="1121"/>
      <c r="BSB134" s="1109"/>
      <c r="BSC134" s="1109"/>
      <c r="BSD134" s="1109"/>
      <c r="BSE134" s="1112">
        <f t="shared" si="9138"/>
        <v>0</v>
      </c>
      <c r="BSF134" s="1109"/>
      <c r="BSG134" s="1109"/>
      <c r="BSH134" s="1109"/>
      <c r="BSI134" s="1109"/>
      <c r="BSJ134" s="1109"/>
      <c r="BSK134" s="1111"/>
      <c r="BSL134" s="1112">
        <f t="shared" si="9139"/>
        <v>0</v>
      </c>
      <c r="BSM134" s="1126"/>
      <c r="BSN134" s="1110"/>
      <c r="BSP134" s="1121"/>
      <c r="BSQ134" s="1109"/>
      <c r="BSR134" s="1109"/>
      <c r="BSS134" s="1109"/>
      <c r="BST134" s="1112">
        <f t="shared" si="9140"/>
        <v>0</v>
      </c>
      <c r="BSU134" s="1109"/>
      <c r="BSV134" s="1109"/>
      <c r="BSW134" s="1109"/>
      <c r="BSX134" s="1109"/>
      <c r="BSY134" s="1109"/>
      <c r="BSZ134" s="1111"/>
      <c r="BTA134" s="1112">
        <f t="shared" si="9141"/>
        <v>0</v>
      </c>
      <c r="BTB134" s="1126"/>
      <c r="BTC134" s="1110"/>
      <c r="BTE134" s="1121"/>
      <c r="BTF134" s="1109"/>
      <c r="BTG134" s="1109"/>
      <c r="BTH134" s="1109"/>
      <c r="BTI134" s="1112">
        <f t="shared" si="9142"/>
        <v>0</v>
      </c>
      <c r="BTJ134" s="1109"/>
      <c r="BTK134" s="1109"/>
      <c r="BTL134" s="1109"/>
      <c r="BTM134" s="1109"/>
      <c r="BTN134" s="1109"/>
      <c r="BTO134" s="1111"/>
      <c r="BTP134" s="1112">
        <f t="shared" si="9143"/>
        <v>0</v>
      </c>
      <c r="BTQ134" s="1126"/>
      <c r="BTR134" s="1110"/>
      <c r="BTT134" s="1121"/>
      <c r="BTU134" s="1109"/>
      <c r="BTV134" s="1109"/>
      <c r="BTW134" s="1109"/>
      <c r="BTX134" s="1112">
        <f t="shared" si="9144"/>
        <v>0</v>
      </c>
      <c r="BTY134" s="1109"/>
      <c r="BTZ134" s="1109"/>
      <c r="BUA134" s="1109"/>
      <c r="BUB134" s="1109"/>
      <c r="BUC134" s="1109"/>
      <c r="BUD134" s="1111"/>
      <c r="BUE134" s="1112">
        <f t="shared" si="9145"/>
        <v>0</v>
      </c>
      <c r="BUF134" s="1126"/>
      <c r="BUG134" s="1110"/>
      <c r="BUI134" s="1121"/>
      <c r="BUJ134" s="1109"/>
      <c r="BUK134" s="1109"/>
      <c r="BUL134" s="1109"/>
      <c r="BUM134" s="1112">
        <f t="shared" si="9146"/>
        <v>0</v>
      </c>
      <c r="BUN134" s="1109"/>
      <c r="BUO134" s="1109"/>
      <c r="BUP134" s="1109"/>
      <c r="BUQ134" s="1109"/>
      <c r="BUR134" s="1109"/>
      <c r="BUS134" s="1111"/>
      <c r="BUT134" s="1112">
        <f t="shared" si="9147"/>
        <v>0</v>
      </c>
      <c r="BUU134" s="1126"/>
      <c r="BUV134" s="1110"/>
      <c r="BUX134" s="1121"/>
      <c r="BUY134" s="1109"/>
      <c r="BUZ134" s="1109"/>
      <c r="BVA134" s="1109"/>
      <c r="BVB134" s="1112">
        <f t="shared" si="9148"/>
        <v>0</v>
      </c>
      <c r="BVC134" s="1109"/>
      <c r="BVD134" s="1109"/>
      <c r="BVE134" s="1109"/>
      <c r="BVF134" s="1109"/>
      <c r="BVG134" s="1109"/>
      <c r="BVH134" s="1111"/>
      <c r="BVI134" s="1112">
        <f t="shared" si="9149"/>
        <v>0</v>
      </c>
      <c r="BVJ134" s="1126"/>
      <c r="BVK134" s="1110"/>
      <c r="BVM134" s="1121"/>
      <c r="BVN134" s="1109"/>
      <c r="BVO134" s="1109"/>
      <c r="BVP134" s="1109"/>
      <c r="BVQ134" s="1112">
        <f t="shared" si="9150"/>
        <v>0</v>
      </c>
      <c r="BVR134" s="1109"/>
      <c r="BVS134" s="1109"/>
      <c r="BVT134" s="1109"/>
      <c r="BVU134" s="1109"/>
      <c r="BVV134" s="1109"/>
      <c r="BVW134" s="1111"/>
      <c r="BVX134" s="1112">
        <f t="shared" si="9151"/>
        <v>0</v>
      </c>
      <c r="BVY134" s="1126"/>
      <c r="BVZ134" s="1110"/>
      <c r="BWB134" s="1121"/>
      <c r="BWC134" s="1109"/>
      <c r="BWD134" s="1109"/>
      <c r="BWE134" s="1109"/>
      <c r="BWF134" s="1112">
        <f t="shared" si="9152"/>
        <v>0</v>
      </c>
      <c r="BWG134" s="1109"/>
      <c r="BWH134" s="1109"/>
      <c r="BWI134" s="1109"/>
      <c r="BWJ134" s="1109"/>
      <c r="BWK134" s="1109"/>
      <c r="BWL134" s="1111"/>
      <c r="BWM134" s="1112">
        <f t="shared" si="9153"/>
        <v>0</v>
      </c>
      <c r="BWN134" s="1126"/>
      <c r="BWO134" s="1110"/>
    </row>
    <row r="135" spans="2:2055" ht="15" customHeight="1" x14ac:dyDescent="0.2">
      <c r="B135" s="1114" t="s">
        <v>792</v>
      </c>
      <c r="C135" s="1109"/>
      <c r="D135" s="1109"/>
      <c r="E135" s="1109"/>
      <c r="F135" s="1109"/>
      <c r="G135" s="1112">
        <f t="shared" si="8892"/>
        <v>0</v>
      </c>
      <c r="H135" s="1109"/>
      <c r="I135" s="1109"/>
      <c r="J135" s="1109"/>
      <c r="K135" s="1109"/>
      <c r="L135" s="1109"/>
      <c r="M135" s="1111"/>
      <c r="N135" s="1112">
        <f t="shared" si="8893"/>
        <v>0</v>
      </c>
      <c r="O135" s="1126"/>
      <c r="P135" s="1110"/>
      <c r="Q135" s="1109"/>
      <c r="R135" s="1109"/>
      <c r="S135" s="1109"/>
      <c r="T135" s="1109"/>
      <c r="U135" s="1112">
        <f t="shared" si="8894"/>
        <v>0</v>
      </c>
      <c r="V135" s="1109"/>
      <c r="W135" s="1109"/>
      <c r="X135" s="1109"/>
      <c r="Y135" s="1109"/>
      <c r="Z135" s="1109"/>
      <c r="AA135" s="1111"/>
      <c r="AB135" s="1112">
        <f t="shared" si="8895"/>
        <v>0</v>
      </c>
      <c r="AC135" s="1126"/>
      <c r="AD135" s="1110"/>
      <c r="AF135" s="1121"/>
      <c r="AG135" s="1109"/>
      <c r="AH135" s="1109"/>
      <c r="AI135" s="1109"/>
      <c r="AJ135" s="1112">
        <f t="shared" si="8896"/>
        <v>0</v>
      </c>
      <c r="AK135" s="1109"/>
      <c r="AL135" s="1109"/>
      <c r="AM135" s="1109"/>
      <c r="AN135" s="1109"/>
      <c r="AO135" s="1109"/>
      <c r="AP135" s="1111"/>
      <c r="AQ135" s="1112">
        <f t="shared" si="8897"/>
        <v>0</v>
      </c>
      <c r="AR135" s="1126"/>
      <c r="AS135" s="1110"/>
      <c r="AU135" s="1121"/>
      <c r="AV135" s="1109"/>
      <c r="AW135" s="1109"/>
      <c r="AX135" s="1109"/>
      <c r="AY135" s="1112">
        <f t="shared" si="8898"/>
        <v>0</v>
      </c>
      <c r="AZ135" s="1109"/>
      <c r="BA135" s="1109"/>
      <c r="BB135" s="1109"/>
      <c r="BC135" s="1109"/>
      <c r="BD135" s="1109"/>
      <c r="BE135" s="1111"/>
      <c r="BF135" s="1112">
        <f t="shared" si="8899"/>
        <v>0</v>
      </c>
      <c r="BG135" s="1126"/>
      <c r="BH135" s="1110"/>
      <c r="BJ135" s="1121"/>
      <c r="BK135" s="1109"/>
      <c r="BL135" s="1109"/>
      <c r="BM135" s="1109"/>
      <c r="BN135" s="1112">
        <f t="shared" si="8900"/>
        <v>0</v>
      </c>
      <c r="BO135" s="1109"/>
      <c r="BP135" s="1109"/>
      <c r="BQ135" s="1109"/>
      <c r="BR135" s="1109"/>
      <c r="BS135" s="1109"/>
      <c r="BT135" s="1111"/>
      <c r="BU135" s="1112">
        <f t="shared" si="8901"/>
        <v>0</v>
      </c>
      <c r="BV135" s="1126"/>
      <c r="BW135" s="1110"/>
      <c r="BY135" s="1121"/>
      <c r="BZ135" s="1109"/>
      <c r="CA135" s="1109"/>
      <c r="CB135" s="1109"/>
      <c r="CC135" s="1112">
        <f t="shared" si="8902"/>
        <v>0</v>
      </c>
      <c r="CD135" s="1109"/>
      <c r="CE135" s="1109"/>
      <c r="CF135" s="1109"/>
      <c r="CG135" s="1109"/>
      <c r="CH135" s="1109"/>
      <c r="CI135" s="1111"/>
      <c r="CJ135" s="1112">
        <f t="shared" si="8903"/>
        <v>0</v>
      </c>
      <c r="CK135" s="1126"/>
      <c r="CL135" s="1110"/>
      <c r="CN135" s="1121"/>
      <c r="CO135" s="1109"/>
      <c r="CP135" s="1109"/>
      <c r="CQ135" s="1109"/>
      <c r="CR135" s="1112">
        <f t="shared" si="8904"/>
        <v>0</v>
      </c>
      <c r="CS135" s="1109"/>
      <c r="CT135" s="1109"/>
      <c r="CU135" s="1109"/>
      <c r="CV135" s="1109"/>
      <c r="CW135" s="1109"/>
      <c r="CX135" s="1111"/>
      <c r="CY135" s="1112">
        <f t="shared" si="8905"/>
        <v>0</v>
      </c>
      <c r="CZ135" s="1126"/>
      <c r="DA135" s="1110"/>
      <c r="DC135" s="1121"/>
      <c r="DD135" s="1109"/>
      <c r="DE135" s="1109"/>
      <c r="DF135" s="1109"/>
      <c r="DG135" s="1112">
        <f t="shared" si="8906"/>
        <v>0</v>
      </c>
      <c r="DH135" s="1109"/>
      <c r="DI135" s="1109"/>
      <c r="DJ135" s="1109"/>
      <c r="DK135" s="1109"/>
      <c r="DL135" s="1109"/>
      <c r="DM135" s="1111"/>
      <c r="DN135" s="1112">
        <f t="shared" si="8907"/>
        <v>0</v>
      </c>
      <c r="DO135" s="1126"/>
      <c r="DP135" s="1110"/>
      <c r="DR135" s="1121"/>
      <c r="DS135" s="1109"/>
      <c r="DT135" s="1109"/>
      <c r="DU135" s="1109"/>
      <c r="DV135" s="1112">
        <f t="shared" si="8908"/>
        <v>0</v>
      </c>
      <c r="DW135" s="1109"/>
      <c r="DX135" s="1109"/>
      <c r="DY135" s="1109"/>
      <c r="DZ135" s="1109"/>
      <c r="EA135" s="1109"/>
      <c r="EB135" s="1111"/>
      <c r="EC135" s="1112">
        <f t="shared" si="8909"/>
        <v>0</v>
      </c>
      <c r="ED135" s="1126"/>
      <c r="EE135" s="1110"/>
      <c r="EG135" s="1121"/>
      <c r="EH135" s="1109"/>
      <c r="EI135" s="1109"/>
      <c r="EJ135" s="1109"/>
      <c r="EK135" s="1112">
        <f t="shared" si="8910"/>
        <v>0</v>
      </c>
      <c r="EL135" s="1109"/>
      <c r="EM135" s="1109"/>
      <c r="EN135" s="1109"/>
      <c r="EO135" s="1109"/>
      <c r="EP135" s="1109"/>
      <c r="EQ135" s="1111"/>
      <c r="ER135" s="1112">
        <f t="shared" si="8911"/>
        <v>0</v>
      </c>
      <c r="ES135" s="1126"/>
      <c r="ET135" s="1110"/>
      <c r="EV135" s="1121"/>
      <c r="EW135" s="1109"/>
      <c r="EX135" s="1109"/>
      <c r="EY135" s="1109"/>
      <c r="EZ135" s="1112">
        <f t="shared" si="8912"/>
        <v>0</v>
      </c>
      <c r="FA135" s="1109"/>
      <c r="FB135" s="1109"/>
      <c r="FC135" s="1109"/>
      <c r="FD135" s="1109"/>
      <c r="FE135" s="1109"/>
      <c r="FF135" s="1111"/>
      <c r="FG135" s="1112">
        <f t="shared" si="8913"/>
        <v>0</v>
      </c>
      <c r="FH135" s="1126"/>
      <c r="FI135" s="1110"/>
      <c r="FK135" s="1121"/>
      <c r="FL135" s="1109"/>
      <c r="FM135" s="1109"/>
      <c r="FN135" s="1109"/>
      <c r="FO135" s="1112">
        <f t="shared" si="8914"/>
        <v>0</v>
      </c>
      <c r="FP135" s="1109"/>
      <c r="FQ135" s="1109"/>
      <c r="FR135" s="1109"/>
      <c r="FS135" s="1109"/>
      <c r="FT135" s="1109"/>
      <c r="FU135" s="1111"/>
      <c r="FV135" s="1112">
        <f t="shared" si="8915"/>
        <v>0</v>
      </c>
      <c r="FW135" s="1126"/>
      <c r="FX135" s="1110"/>
      <c r="FZ135" s="1121"/>
      <c r="GA135" s="1109"/>
      <c r="GB135" s="1109"/>
      <c r="GC135" s="1109"/>
      <c r="GD135" s="1112">
        <f t="shared" si="8916"/>
        <v>0</v>
      </c>
      <c r="GE135" s="1109"/>
      <c r="GF135" s="1109"/>
      <c r="GG135" s="1109"/>
      <c r="GH135" s="1109"/>
      <c r="GI135" s="1109"/>
      <c r="GJ135" s="1111"/>
      <c r="GK135" s="1112">
        <f t="shared" si="8917"/>
        <v>0</v>
      </c>
      <c r="GL135" s="1126"/>
      <c r="GM135" s="1110"/>
      <c r="GO135" s="1121"/>
      <c r="GP135" s="1109"/>
      <c r="GQ135" s="1109"/>
      <c r="GR135" s="1109"/>
      <c r="GS135" s="1112">
        <f t="shared" si="8918"/>
        <v>0</v>
      </c>
      <c r="GT135" s="1109"/>
      <c r="GU135" s="1109"/>
      <c r="GV135" s="1109"/>
      <c r="GW135" s="1109"/>
      <c r="GX135" s="1109"/>
      <c r="GY135" s="1111"/>
      <c r="GZ135" s="1112">
        <f t="shared" si="8919"/>
        <v>0</v>
      </c>
      <c r="HA135" s="1126"/>
      <c r="HB135" s="1110"/>
      <c r="HD135" s="1121"/>
      <c r="HE135" s="1109"/>
      <c r="HF135" s="1109"/>
      <c r="HG135" s="1109"/>
      <c r="HH135" s="1112">
        <f t="shared" si="8920"/>
        <v>0</v>
      </c>
      <c r="HI135" s="1109"/>
      <c r="HJ135" s="1109"/>
      <c r="HK135" s="1109"/>
      <c r="HL135" s="1109"/>
      <c r="HM135" s="1109"/>
      <c r="HN135" s="1111"/>
      <c r="HO135" s="1112">
        <f t="shared" si="8921"/>
        <v>0</v>
      </c>
      <c r="HP135" s="1126"/>
      <c r="HQ135" s="1110"/>
      <c r="HS135" s="1121"/>
      <c r="HT135" s="1109"/>
      <c r="HU135" s="1109"/>
      <c r="HV135" s="1109"/>
      <c r="HW135" s="1112">
        <f t="shared" si="8922"/>
        <v>0</v>
      </c>
      <c r="HX135" s="1109"/>
      <c r="HY135" s="1109"/>
      <c r="HZ135" s="1109"/>
      <c r="IA135" s="1109"/>
      <c r="IB135" s="1109"/>
      <c r="IC135" s="1111"/>
      <c r="ID135" s="1112">
        <f t="shared" si="8923"/>
        <v>0</v>
      </c>
      <c r="IE135" s="1126"/>
      <c r="IF135" s="1110"/>
      <c r="IH135" s="1121"/>
      <c r="II135" s="1109"/>
      <c r="IJ135" s="1109"/>
      <c r="IK135" s="1109"/>
      <c r="IL135" s="1112">
        <f t="shared" si="8924"/>
        <v>0</v>
      </c>
      <c r="IM135" s="1109"/>
      <c r="IN135" s="1109"/>
      <c r="IO135" s="1109"/>
      <c r="IP135" s="1109"/>
      <c r="IQ135" s="1109"/>
      <c r="IR135" s="1111"/>
      <c r="IS135" s="1112">
        <f t="shared" si="8925"/>
        <v>0</v>
      </c>
      <c r="IT135" s="1126"/>
      <c r="IU135" s="1110"/>
      <c r="IW135" s="1121"/>
      <c r="IX135" s="1109"/>
      <c r="IY135" s="1109"/>
      <c r="IZ135" s="1109"/>
      <c r="JA135" s="1112">
        <f t="shared" si="8926"/>
        <v>0</v>
      </c>
      <c r="JB135" s="1109"/>
      <c r="JC135" s="1109"/>
      <c r="JD135" s="1109"/>
      <c r="JE135" s="1109"/>
      <c r="JF135" s="1109"/>
      <c r="JG135" s="1111"/>
      <c r="JH135" s="1112">
        <f t="shared" si="8927"/>
        <v>0</v>
      </c>
      <c r="JI135" s="1126"/>
      <c r="JJ135" s="1110"/>
      <c r="JL135" s="1121"/>
      <c r="JM135" s="1109"/>
      <c r="JN135" s="1109"/>
      <c r="JO135" s="1109"/>
      <c r="JP135" s="1112">
        <f t="shared" si="8928"/>
        <v>0</v>
      </c>
      <c r="JQ135" s="1109"/>
      <c r="JR135" s="1109"/>
      <c r="JS135" s="1109"/>
      <c r="JT135" s="1109"/>
      <c r="JU135" s="1109"/>
      <c r="JV135" s="1111"/>
      <c r="JW135" s="1112">
        <f t="shared" si="8929"/>
        <v>0</v>
      </c>
      <c r="JX135" s="1126"/>
      <c r="JY135" s="1110"/>
      <c r="KA135" s="1121"/>
      <c r="KB135" s="1109"/>
      <c r="KC135" s="1109"/>
      <c r="KD135" s="1109"/>
      <c r="KE135" s="1112">
        <f t="shared" si="8930"/>
        <v>0</v>
      </c>
      <c r="KF135" s="1109"/>
      <c r="KG135" s="1109"/>
      <c r="KH135" s="1109"/>
      <c r="KI135" s="1109"/>
      <c r="KJ135" s="1109"/>
      <c r="KK135" s="1111"/>
      <c r="KL135" s="1112">
        <f t="shared" si="8931"/>
        <v>0</v>
      </c>
      <c r="KM135" s="1126"/>
      <c r="KN135" s="1110"/>
      <c r="KP135" s="1121"/>
      <c r="KQ135" s="1109"/>
      <c r="KR135" s="1109"/>
      <c r="KS135" s="1109"/>
      <c r="KT135" s="1112">
        <f t="shared" si="8932"/>
        <v>0</v>
      </c>
      <c r="KU135" s="1109"/>
      <c r="KV135" s="1109"/>
      <c r="KW135" s="1109"/>
      <c r="KX135" s="1109"/>
      <c r="KY135" s="1109"/>
      <c r="KZ135" s="1111"/>
      <c r="LA135" s="1112">
        <f t="shared" si="8933"/>
        <v>0</v>
      </c>
      <c r="LB135" s="1126"/>
      <c r="LC135" s="1110"/>
      <c r="LE135" s="1121"/>
      <c r="LF135" s="1109"/>
      <c r="LG135" s="1109"/>
      <c r="LH135" s="1109"/>
      <c r="LI135" s="1112">
        <f t="shared" si="8934"/>
        <v>0</v>
      </c>
      <c r="LJ135" s="1109"/>
      <c r="LK135" s="1109"/>
      <c r="LL135" s="1109"/>
      <c r="LM135" s="1109"/>
      <c r="LN135" s="1109"/>
      <c r="LO135" s="1111"/>
      <c r="LP135" s="1112">
        <f t="shared" si="8935"/>
        <v>0</v>
      </c>
      <c r="LQ135" s="1126"/>
      <c r="LR135" s="1110"/>
      <c r="LT135" s="1121"/>
      <c r="LU135" s="1109"/>
      <c r="LV135" s="1109"/>
      <c r="LW135" s="1109"/>
      <c r="LX135" s="1112">
        <f t="shared" si="8936"/>
        <v>0</v>
      </c>
      <c r="LY135" s="1109"/>
      <c r="LZ135" s="1109"/>
      <c r="MA135" s="1109"/>
      <c r="MB135" s="1109"/>
      <c r="MC135" s="1109"/>
      <c r="MD135" s="1111"/>
      <c r="ME135" s="1112">
        <f t="shared" si="8937"/>
        <v>0</v>
      </c>
      <c r="MF135" s="1126"/>
      <c r="MG135" s="1110"/>
      <c r="MI135" s="1121"/>
      <c r="MJ135" s="1109"/>
      <c r="MK135" s="1109"/>
      <c r="ML135" s="1109"/>
      <c r="MM135" s="1112">
        <f t="shared" si="8938"/>
        <v>0</v>
      </c>
      <c r="MN135" s="1109"/>
      <c r="MO135" s="1109"/>
      <c r="MP135" s="1109"/>
      <c r="MQ135" s="1109"/>
      <c r="MR135" s="1109"/>
      <c r="MS135" s="1111"/>
      <c r="MT135" s="1112">
        <f t="shared" si="8939"/>
        <v>0</v>
      </c>
      <c r="MU135" s="1126"/>
      <c r="MV135" s="1110"/>
      <c r="MX135" s="1121"/>
      <c r="MY135" s="1109"/>
      <c r="MZ135" s="1109"/>
      <c r="NA135" s="1109"/>
      <c r="NB135" s="1112">
        <f t="shared" si="8940"/>
        <v>0</v>
      </c>
      <c r="NC135" s="1109"/>
      <c r="ND135" s="1109"/>
      <c r="NE135" s="1109"/>
      <c r="NF135" s="1109"/>
      <c r="NG135" s="1109"/>
      <c r="NH135" s="1111"/>
      <c r="NI135" s="1112">
        <f t="shared" si="8941"/>
        <v>0</v>
      </c>
      <c r="NJ135" s="1126"/>
      <c r="NK135" s="1110"/>
      <c r="NM135" s="1121"/>
      <c r="NN135" s="1109"/>
      <c r="NO135" s="1109"/>
      <c r="NP135" s="1109"/>
      <c r="NQ135" s="1112">
        <f t="shared" si="8942"/>
        <v>0</v>
      </c>
      <c r="NR135" s="1109"/>
      <c r="NS135" s="1109"/>
      <c r="NT135" s="1109"/>
      <c r="NU135" s="1109"/>
      <c r="NV135" s="1109"/>
      <c r="NW135" s="1111"/>
      <c r="NX135" s="1112">
        <f t="shared" si="8943"/>
        <v>0</v>
      </c>
      <c r="NY135" s="1126"/>
      <c r="NZ135" s="1110"/>
      <c r="OB135" s="1121"/>
      <c r="OC135" s="1109"/>
      <c r="OD135" s="1109"/>
      <c r="OE135" s="1109"/>
      <c r="OF135" s="1112">
        <f t="shared" si="8944"/>
        <v>0</v>
      </c>
      <c r="OG135" s="1109"/>
      <c r="OH135" s="1109"/>
      <c r="OI135" s="1109"/>
      <c r="OJ135" s="1109"/>
      <c r="OK135" s="1109"/>
      <c r="OL135" s="1111"/>
      <c r="OM135" s="1112">
        <f t="shared" si="8945"/>
        <v>0</v>
      </c>
      <c r="ON135" s="1126"/>
      <c r="OO135" s="1110"/>
      <c r="OQ135" s="1121"/>
      <c r="OR135" s="1109"/>
      <c r="OS135" s="1109"/>
      <c r="OT135" s="1109"/>
      <c r="OU135" s="1112">
        <f t="shared" si="8946"/>
        <v>0</v>
      </c>
      <c r="OV135" s="1109"/>
      <c r="OW135" s="1109"/>
      <c r="OX135" s="1109"/>
      <c r="OY135" s="1109"/>
      <c r="OZ135" s="1109"/>
      <c r="PA135" s="1111"/>
      <c r="PB135" s="1112">
        <f t="shared" si="8947"/>
        <v>0</v>
      </c>
      <c r="PC135" s="1126"/>
      <c r="PD135" s="1110"/>
      <c r="PF135" s="1121"/>
      <c r="PG135" s="1109"/>
      <c r="PH135" s="1109"/>
      <c r="PI135" s="1109"/>
      <c r="PJ135" s="1112">
        <f t="shared" si="8948"/>
        <v>0</v>
      </c>
      <c r="PK135" s="1109"/>
      <c r="PL135" s="1109"/>
      <c r="PM135" s="1109"/>
      <c r="PN135" s="1109"/>
      <c r="PO135" s="1109"/>
      <c r="PP135" s="1111"/>
      <c r="PQ135" s="1112">
        <f t="shared" si="8949"/>
        <v>0</v>
      </c>
      <c r="PR135" s="1126"/>
      <c r="PS135" s="1110"/>
      <c r="PU135" s="1121"/>
      <c r="PV135" s="1109"/>
      <c r="PW135" s="1109"/>
      <c r="PX135" s="1109"/>
      <c r="PY135" s="1112">
        <f t="shared" si="8950"/>
        <v>0</v>
      </c>
      <c r="PZ135" s="1109"/>
      <c r="QA135" s="1109"/>
      <c r="QB135" s="1109"/>
      <c r="QC135" s="1109"/>
      <c r="QD135" s="1109"/>
      <c r="QE135" s="1111"/>
      <c r="QF135" s="1112">
        <f t="shared" si="8951"/>
        <v>0</v>
      </c>
      <c r="QG135" s="1126"/>
      <c r="QH135" s="1110"/>
      <c r="QJ135" s="1121"/>
      <c r="QK135" s="1109"/>
      <c r="QL135" s="1109"/>
      <c r="QM135" s="1109"/>
      <c r="QN135" s="1112">
        <f t="shared" si="8952"/>
        <v>0</v>
      </c>
      <c r="QO135" s="1109"/>
      <c r="QP135" s="1109"/>
      <c r="QQ135" s="1109"/>
      <c r="QR135" s="1109"/>
      <c r="QS135" s="1109"/>
      <c r="QT135" s="1111"/>
      <c r="QU135" s="1112">
        <f t="shared" si="8953"/>
        <v>0</v>
      </c>
      <c r="QV135" s="1126"/>
      <c r="QW135" s="1110"/>
      <c r="QY135" s="1121"/>
      <c r="QZ135" s="1109"/>
      <c r="RA135" s="1109"/>
      <c r="RB135" s="1109"/>
      <c r="RC135" s="1112">
        <f t="shared" si="8954"/>
        <v>0</v>
      </c>
      <c r="RD135" s="1109"/>
      <c r="RE135" s="1109"/>
      <c r="RF135" s="1109"/>
      <c r="RG135" s="1109"/>
      <c r="RH135" s="1109"/>
      <c r="RI135" s="1111"/>
      <c r="RJ135" s="1112">
        <f t="shared" si="8955"/>
        <v>0</v>
      </c>
      <c r="RK135" s="1126"/>
      <c r="RL135" s="1110"/>
      <c r="RN135" s="1121"/>
      <c r="RO135" s="1109"/>
      <c r="RP135" s="1109"/>
      <c r="RQ135" s="1109"/>
      <c r="RR135" s="1112">
        <f t="shared" si="8956"/>
        <v>0</v>
      </c>
      <c r="RS135" s="1109"/>
      <c r="RT135" s="1109"/>
      <c r="RU135" s="1109"/>
      <c r="RV135" s="1109"/>
      <c r="RW135" s="1109"/>
      <c r="RX135" s="1111"/>
      <c r="RY135" s="1112">
        <f t="shared" si="8957"/>
        <v>0</v>
      </c>
      <c r="RZ135" s="1126"/>
      <c r="SA135" s="1110"/>
      <c r="SC135" s="1121"/>
      <c r="SD135" s="1109"/>
      <c r="SE135" s="1109"/>
      <c r="SF135" s="1109"/>
      <c r="SG135" s="1112">
        <f t="shared" si="8958"/>
        <v>0</v>
      </c>
      <c r="SH135" s="1109"/>
      <c r="SI135" s="1109"/>
      <c r="SJ135" s="1109"/>
      <c r="SK135" s="1109"/>
      <c r="SL135" s="1109"/>
      <c r="SM135" s="1111"/>
      <c r="SN135" s="1112">
        <f t="shared" si="8959"/>
        <v>0</v>
      </c>
      <c r="SO135" s="1126"/>
      <c r="SP135" s="1110"/>
      <c r="SR135" s="1121"/>
      <c r="SS135" s="1109"/>
      <c r="ST135" s="1109"/>
      <c r="SU135" s="1109"/>
      <c r="SV135" s="1112">
        <f t="shared" si="8960"/>
        <v>0</v>
      </c>
      <c r="SW135" s="1109"/>
      <c r="SX135" s="1109"/>
      <c r="SY135" s="1109"/>
      <c r="SZ135" s="1109"/>
      <c r="TA135" s="1109"/>
      <c r="TB135" s="1111"/>
      <c r="TC135" s="1112">
        <f t="shared" si="8961"/>
        <v>0</v>
      </c>
      <c r="TD135" s="1126"/>
      <c r="TE135" s="1110"/>
      <c r="TG135" s="1121"/>
      <c r="TH135" s="1109"/>
      <c r="TI135" s="1109"/>
      <c r="TJ135" s="1109"/>
      <c r="TK135" s="1112">
        <f t="shared" si="8962"/>
        <v>0</v>
      </c>
      <c r="TL135" s="1109"/>
      <c r="TM135" s="1109"/>
      <c r="TN135" s="1109"/>
      <c r="TO135" s="1109"/>
      <c r="TP135" s="1109"/>
      <c r="TQ135" s="1111"/>
      <c r="TR135" s="1112">
        <f t="shared" si="8963"/>
        <v>0</v>
      </c>
      <c r="TS135" s="1126"/>
      <c r="TT135" s="1110"/>
      <c r="TV135" s="1121"/>
      <c r="TW135" s="1109"/>
      <c r="TX135" s="1109"/>
      <c r="TY135" s="1109"/>
      <c r="TZ135" s="1112">
        <f t="shared" si="8964"/>
        <v>0</v>
      </c>
      <c r="UA135" s="1109"/>
      <c r="UB135" s="1109"/>
      <c r="UC135" s="1109"/>
      <c r="UD135" s="1109"/>
      <c r="UE135" s="1109"/>
      <c r="UF135" s="1111"/>
      <c r="UG135" s="1112">
        <f t="shared" si="8965"/>
        <v>0</v>
      </c>
      <c r="UH135" s="1126"/>
      <c r="UI135" s="1110"/>
      <c r="UK135" s="1121"/>
      <c r="UL135" s="1109"/>
      <c r="UM135" s="1109"/>
      <c r="UN135" s="1109"/>
      <c r="UO135" s="1112">
        <f t="shared" si="8966"/>
        <v>0</v>
      </c>
      <c r="UP135" s="1109"/>
      <c r="UQ135" s="1109"/>
      <c r="UR135" s="1109"/>
      <c r="US135" s="1109"/>
      <c r="UT135" s="1109"/>
      <c r="UU135" s="1111"/>
      <c r="UV135" s="1112">
        <f t="shared" si="8967"/>
        <v>0</v>
      </c>
      <c r="UW135" s="1126"/>
      <c r="UX135" s="1110"/>
      <c r="UZ135" s="1121"/>
      <c r="VA135" s="1109"/>
      <c r="VB135" s="1109"/>
      <c r="VC135" s="1109"/>
      <c r="VD135" s="1112">
        <f t="shared" si="8968"/>
        <v>0</v>
      </c>
      <c r="VE135" s="1109"/>
      <c r="VF135" s="1109"/>
      <c r="VG135" s="1109"/>
      <c r="VH135" s="1109"/>
      <c r="VI135" s="1109"/>
      <c r="VJ135" s="1111"/>
      <c r="VK135" s="1112">
        <f t="shared" si="8969"/>
        <v>0</v>
      </c>
      <c r="VL135" s="1126"/>
      <c r="VM135" s="1110"/>
      <c r="VO135" s="1121"/>
      <c r="VP135" s="1109"/>
      <c r="VQ135" s="1109"/>
      <c r="VR135" s="1109"/>
      <c r="VS135" s="1112">
        <f t="shared" si="8970"/>
        <v>0</v>
      </c>
      <c r="VT135" s="1109"/>
      <c r="VU135" s="1109"/>
      <c r="VV135" s="1109"/>
      <c r="VW135" s="1109"/>
      <c r="VX135" s="1109"/>
      <c r="VY135" s="1111"/>
      <c r="VZ135" s="1112">
        <f t="shared" si="8971"/>
        <v>0</v>
      </c>
      <c r="WA135" s="1126"/>
      <c r="WB135" s="1110"/>
      <c r="WD135" s="1121"/>
      <c r="WE135" s="1109"/>
      <c r="WF135" s="1109"/>
      <c r="WG135" s="1109"/>
      <c r="WH135" s="1112">
        <f t="shared" si="8972"/>
        <v>0</v>
      </c>
      <c r="WI135" s="1109"/>
      <c r="WJ135" s="1109"/>
      <c r="WK135" s="1109"/>
      <c r="WL135" s="1109"/>
      <c r="WM135" s="1109"/>
      <c r="WN135" s="1111"/>
      <c r="WO135" s="1112">
        <f t="shared" si="8973"/>
        <v>0</v>
      </c>
      <c r="WP135" s="1126"/>
      <c r="WQ135" s="1110"/>
      <c r="WS135" s="1121"/>
      <c r="WT135" s="1109"/>
      <c r="WU135" s="1109"/>
      <c r="WV135" s="1109"/>
      <c r="WW135" s="1112">
        <f t="shared" si="8974"/>
        <v>0</v>
      </c>
      <c r="WX135" s="1109"/>
      <c r="WY135" s="1109"/>
      <c r="WZ135" s="1109"/>
      <c r="XA135" s="1109"/>
      <c r="XB135" s="1109"/>
      <c r="XC135" s="1111"/>
      <c r="XD135" s="1112">
        <f t="shared" si="8975"/>
        <v>0</v>
      </c>
      <c r="XE135" s="1126"/>
      <c r="XF135" s="1110"/>
      <c r="XH135" s="1121"/>
      <c r="XI135" s="1109"/>
      <c r="XJ135" s="1109"/>
      <c r="XK135" s="1109"/>
      <c r="XL135" s="1112">
        <f t="shared" si="8976"/>
        <v>0</v>
      </c>
      <c r="XM135" s="1109"/>
      <c r="XN135" s="1109"/>
      <c r="XO135" s="1109"/>
      <c r="XP135" s="1109"/>
      <c r="XQ135" s="1109"/>
      <c r="XR135" s="1111"/>
      <c r="XS135" s="1112">
        <f t="shared" si="8977"/>
        <v>0</v>
      </c>
      <c r="XT135" s="1126"/>
      <c r="XU135" s="1110"/>
      <c r="XW135" s="1121"/>
      <c r="XX135" s="1109"/>
      <c r="XY135" s="1109"/>
      <c r="XZ135" s="1109"/>
      <c r="YA135" s="1112">
        <f t="shared" si="8978"/>
        <v>0</v>
      </c>
      <c r="YB135" s="1109"/>
      <c r="YC135" s="1109"/>
      <c r="YD135" s="1109"/>
      <c r="YE135" s="1109"/>
      <c r="YF135" s="1109"/>
      <c r="YG135" s="1111"/>
      <c r="YH135" s="1112">
        <f t="shared" si="8979"/>
        <v>0</v>
      </c>
      <c r="YI135" s="1126"/>
      <c r="YJ135" s="1110"/>
      <c r="YL135" s="1121"/>
      <c r="YM135" s="1109"/>
      <c r="YN135" s="1109"/>
      <c r="YO135" s="1109"/>
      <c r="YP135" s="1112">
        <f t="shared" si="8980"/>
        <v>0</v>
      </c>
      <c r="YQ135" s="1109"/>
      <c r="YR135" s="1109"/>
      <c r="YS135" s="1109"/>
      <c r="YT135" s="1109"/>
      <c r="YU135" s="1109"/>
      <c r="YV135" s="1111"/>
      <c r="YW135" s="1112">
        <f t="shared" si="8981"/>
        <v>0</v>
      </c>
      <c r="YX135" s="1126"/>
      <c r="YY135" s="1110"/>
      <c r="ZA135" s="1121"/>
      <c r="ZB135" s="1109"/>
      <c r="ZC135" s="1109"/>
      <c r="ZD135" s="1109"/>
      <c r="ZE135" s="1112">
        <f t="shared" si="8982"/>
        <v>0</v>
      </c>
      <c r="ZF135" s="1109"/>
      <c r="ZG135" s="1109"/>
      <c r="ZH135" s="1109"/>
      <c r="ZI135" s="1109"/>
      <c r="ZJ135" s="1109"/>
      <c r="ZK135" s="1111"/>
      <c r="ZL135" s="1112">
        <f t="shared" si="8983"/>
        <v>0</v>
      </c>
      <c r="ZM135" s="1126"/>
      <c r="ZN135" s="1110"/>
      <c r="ZP135" s="1121"/>
      <c r="ZQ135" s="1109"/>
      <c r="ZR135" s="1109"/>
      <c r="ZS135" s="1109"/>
      <c r="ZT135" s="1112">
        <f t="shared" si="8984"/>
        <v>0</v>
      </c>
      <c r="ZU135" s="1109"/>
      <c r="ZV135" s="1109"/>
      <c r="ZW135" s="1109"/>
      <c r="ZX135" s="1109"/>
      <c r="ZY135" s="1109"/>
      <c r="ZZ135" s="1111"/>
      <c r="AAA135" s="1112">
        <f t="shared" si="8985"/>
        <v>0</v>
      </c>
      <c r="AAB135" s="1126"/>
      <c r="AAC135" s="1110"/>
      <c r="AAE135" s="1121"/>
      <c r="AAF135" s="1109"/>
      <c r="AAG135" s="1109"/>
      <c r="AAH135" s="1109"/>
      <c r="AAI135" s="1112">
        <f t="shared" si="8986"/>
        <v>0</v>
      </c>
      <c r="AAJ135" s="1109"/>
      <c r="AAK135" s="1109"/>
      <c r="AAL135" s="1109"/>
      <c r="AAM135" s="1109"/>
      <c r="AAN135" s="1109"/>
      <c r="AAO135" s="1111"/>
      <c r="AAP135" s="1112">
        <f t="shared" si="8987"/>
        <v>0</v>
      </c>
      <c r="AAQ135" s="1126"/>
      <c r="AAR135" s="1110"/>
      <c r="AAT135" s="1121"/>
      <c r="AAU135" s="1109"/>
      <c r="AAV135" s="1109"/>
      <c r="AAW135" s="1109"/>
      <c r="AAX135" s="1112">
        <f t="shared" si="8988"/>
        <v>0</v>
      </c>
      <c r="AAY135" s="1109"/>
      <c r="AAZ135" s="1109"/>
      <c r="ABA135" s="1109"/>
      <c r="ABB135" s="1109"/>
      <c r="ABC135" s="1109"/>
      <c r="ABD135" s="1111"/>
      <c r="ABE135" s="1112">
        <f t="shared" si="8989"/>
        <v>0</v>
      </c>
      <c r="ABF135" s="1126"/>
      <c r="ABG135" s="1110"/>
      <c r="ABI135" s="1121"/>
      <c r="ABJ135" s="1109"/>
      <c r="ABK135" s="1109"/>
      <c r="ABL135" s="1109"/>
      <c r="ABM135" s="1112">
        <f t="shared" si="8990"/>
        <v>0</v>
      </c>
      <c r="ABN135" s="1109"/>
      <c r="ABO135" s="1109"/>
      <c r="ABP135" s="1109"/>
      <c r="ABQ135" s="1109"/>
      <c r="ABR135" s="1109"/>
      <c r="ABS135" s="1111"/>
      <c r="ABT135" s="1112">
        <f t="shared" si="8991"/>
        <v>0</v>
      </c>
      <c r="ABU135" s="1126"/>
      <c r="ABV135" s="1110"/>
      <c r="ABX135" s="1121"/>
      <c r="ABY135" s="1109"/>
      <c r="ABZ135" s="1109"/>
      <c r="ACA135" s="1109"/>
      <c r="ACB135" s="1112">
        <f t="shared" si="8992"/>
        <v>0</v>
      </c>
      <c r="ACC135" s="1109"/>
      <c r="ACD135" s="1109"/>
      <c r="ACE135" s="1109"/>
      <c r="ACF135" s="1109"/>
      <c r="ACG135" s="1109"/>
      <c r="ACH135" s="1111"/>
      <c r="ACI135" s="1112">
        <f t="shared" si="8993"/>
        <v>0</v>
      </c>
      <c r="ACJ135" s="1126"/>
      <c r="ACK135" s="1110"/>
      <c r="ACM135" s="1121"/>
      <c r="ACN135" s="1109"/>
      <c r="ACO135" s="1109"/>
      <c r="ACP135" s="1109"/>
      <c r="ACQ135" s="1112">
        <f t="shared" si="8994"/>
        <v>0</v>
      </c>
      <c r="ACR135" s="1109"/>
      <c r="ACS135" s="1109"/>
      <c r="ACT135" s="1109"/>
      <c r="ACU135" s="1109"/>
      <c r="ACV135" s="1109"/>
      <c r="ACW135" s="1111"/>
      <c r="ACX135" s="1112">
        <f t="shared" si="8995"/>
        <v>0</v>
      </c>
      <c r="ACY135" s="1126"/>
      <c r="ACZ135" s="1110"/>
      <c r="ADB135" s="1121"/>
      <c r="ADC135" s="1109"/>
      <c r="ADD135" s="1109"/>
      <c r="ADE135" s="1109"/>
      <c r="ADF135" s="1112">
        <f t="shared" si="8996"/>
        <v>0</v>
      </c>
      <c r="ADG135" s="1109"/>
      <c r="ADH135" s="1109"/>
      <c r="ADI135" s="1109"/>
      <c r="ADJ135" s="1109"/>
      <c r="ADK135" s="1109"/>
      <c r="ADL135" s="1111"/>
      <c r="ADM135" s="1112">
        <f t="shared" si="8997"/>
        <v>0</v>
      </c>
      <c r="ADN135" s="1126"/>
      <c r="ADO135" s="1110"/>
      <c r="ADQ135" s="1121"/>
      <c r="ADR135" s="1109"/>
      <c r="ADS135" s="1109"/>
      <c r="ADT135" s="1109"/>
      <c r="ADU135" s="1112">
        <f t="shared" si="8998"/>
        <v>0</v>
      </c>
      <c r="ADV135" s="1109"/>
      <c r="ADW135" s="1109"/>
      <c r="ADX135" s="1109"/>
      <c r="ADY135" s="1109"/>
      <c r="ADZ135" s="1109"/>
      <c r="AEA135" s="1111"/>
      <c r="AEB135" s="1112">
        <f t="shared" si="8999"/>
        <v>0</v>
      </c>
      <c r="AEC135" s="1126"/>
      <c r="AED135" s="1110"/>
      <c r="AEF135" s="1121"/>
      <c r="AEG135" s="1109"/>
      <c r="AEH135" s="1109"/>
      <c r="AEI135" s="1109"/>
      <c r="AEJ135" s="1112">
        <f t="shared" si="9000"/>
        <v>0</v>
      </c>
      <c r="AEK135" s="1109"/>
      <c r="AEL135" s="1109"/>
      <c r="AEM135" s="1109"/>
      <c r="AEN135" s="1109"/>
      <c r="AEO135" s="1109"/>
      <c r="AEP135" s="1111"/>
      <c r="AEQ135" s="1112">
        <f t="shared" si="9001"/>
        <v>0</v>
      </c>
      <c r="AER135" s="1126"/>
      <c r="AES135" s="1110"/>
      <c r="AEU135" s="1121"/>
      <c r="AEV135" s="1109"/>
      <c r="AEW135" s="1109"/>
      <c r="AEX135" s="1109"/>
      <c r="AEY135" s="1112">
        <f t="shared" si="9002"/>
        <v>0</v>
      </c>
      <c r="AEZ135" s="1109"/>
      <c r="AFA135" s="1109"/>
      <c r="AFB135" s="1109"/>
      <c r="AFC135" s="1109"/>
      <c r="AFD135" s="1109"/>
      <c r="AFE135" s="1111"/>
      <c r="AFF135" s="1112">
        <f t="shared" si="9003"/>
        <v>0</v>
      </c>
      <c r="AFG135" s="1126"/>
      <c r="AFH135" s="1110"/>
      <c r="AFJ135" s="1121"/>
      <c r="AFK135" s="1109"/>
      <c r="AFL135" s="1109"/>
      <c r="AFM135" s="1109"/>
      <c r="AFN135" s="1112">
        <f t="shared" si="9004"/>
        <v>0</v>
      </c>
      <c r="AFO135" s="1109"/>
      <c r="AFP135" s="1109"/>
      <c r="AFQ135" s="1109"/>
      <c r="AFR135" s="1109"/>
      <c r="AFS135" s="1109"/>
      <c r="AFT135" s="1111"/>
      <c r="AFU135" s="1112">
        <f t="shared" si="9005"/>
        <v>0</v>
      </c>
      <c r="AFV135" s="1126"/>
      <c r="AFW135" s="1110"/>
      <c r="AFY135" s="1121"/>
      <c r="AFZ135" s="1109"/>
      <c r="AGA135" s="1109"/>
      <c r="AGB135" s="1109"/>
      <c r="AGC135" s="1112">
        <f t="shared" si="9006"/>
        <v>0</v>
      </c>
      <c r="AGD135" s="1109"/>
      <c r="AGE135" s="1109"/>
      <c r="AGF135" s="1109"/>
      <c r="AGG135" s="1109"/>
      <c r="AGH135" s="1109"/>
      <c r="AGI135" s="1111"/>
      <c r="AGJ135" s="1112">
        <f t="shared" si="9007"/>
        <v>0</v>
      </c>
      <c r="AGK135" s="1126"/>
      <c r="AGL135" s="1110"/>
      <c r="AGN135" s="1121"/>
      <c r="AGO135" s="1109"/>
      <c r="AGP135" s="1109"/>
      <c r="AGQ135" s="1109"/>
      <c r="AGR135" s="1112">
        <f t="shared" si="9008"/>
        <v>0</v>
      </c>
      <c r="AGS135" s="1109"/>
      <c r="AGT135" s="1109"/>
      <c r="AGU135" s="1109"/>
      <c r="AGV135" s="1109"/>
      <c r="AGW135" s="1109"/>
      <c r="AGX135" s="1111"/>
      <c r="AGY135" s="1112">
        <f t="shared" si="9009"/>
        <v>0</v>
      </c>
      <c r="AGZ135" s="1126"/>
      <c r="AHA135" s="1110"/>
      <c r="AHC135" s="1121"/>
      <c r="AHD135" s="1109"/>
      <c r="AHE135" s="1109"/>
      <c r="AHF135" s="1109"/>
      <c r="AHG135" s="1112">
        <f t="shared" si="9010"/>
        <v>0</v>
      </c>
      <c r="AHH135" s="1109"/>
      <c r="AHI135" s="1109"/>
      <c r="AHJ135" s="1109"/>
      <c r="AHK135" s="1109"/>
      <c r="AHL135" s="1109"/>
      <c r="AHM135" s="1111"/>
      <c r="AHN135" s="1112">
        <f t="shared" si="9011"/>
        <v>0</v>
      </c>
      <c r="AHO135" s="1126"/>
      <c r="AHP135" s="1110"/>
      <c r="AHR135" s="1121"/>
      <c r="AHS135" s="1109"/>
      <c r="AHT135" s="1109"/>
      <c r="AHU135" s="1109"/>
      <c r="AHV135" s="1112">
        <f t="shared" si="9012"/>
        <v>0</v>
      </c>
      <c r="AHW135" s="1109"/>
      <c r="AHX135" s="1109"/>
      <c r="AHY135" s="1109"/>
      <c r="AHZ135" s="1109"/>
      <c r="AIA135" s="1109"/>
      <c r="AIB135" s="1111"/>
      <c r="AIC135" s="1112">
        <f t="shared" si="9013"/>
        <v>0</v>
      </c>
      <c r="AID135" s="1126"/>
      <c r="AIE135" s="1110"/>
      <c r="AIG135" s="1121"/>
      <c r="AIH135" s="1109"/>
      <c r="AII135" s="1109"/>
      <c r="AIJ135" s="1109"/>
      <c r="AIK135" s="1112">
        <f t="shared" si="9014"/>
        <v>0</v>
      </c>
      <c r="AIL135" s="1109"/>
      <c r="AIM135" s="1109"/>
      <c r="AIN135" s="1109"/>
      <c r="AIO135" s="1109"/>
      <c r="AIP135" s="1109"/>
      <c r="AIQ135" s="1111"/>
      <c r="AIR135" s="1112">
        <f t="shared" si="9015"/>
        <v>0</v>
      </c>
      <c r="AIS135" s="1126"/>
      <c r="AIT135" s="1110"/>
      <c r="AIV135" s="1121"/>
      <c r="AIW135" s="1109"/>
      <c r="AIX135" s="1109"/>
      <c r="AIY135" s="1109"/>
      <c r="AIZ135" s="1112">
        <f t="shared" si="9016"/>
        <v>0</v>
      </c>
      <c r="AJA135" s="1109"/>
      <c r="AJB135" s="1109"/>
      <c r="AJC135" s="1109"/>
      <c r="AJD135" s="1109"/>
      <c r="AJE135" s="1109"/>
      <c r="AJF135" s="1111"/>
      <c r="AJG135" s="1112">
        <f t="shared" si="9017"/>
        <v>0</v>
      </c>
      <c r="AJH135" s="1126"/>
      <c r="AJI135" s="1110"/>
      <c r="AJK135" s="1121"/>
      <c r="AJL135" s="1109"/>
      <c r="AJM135" s="1109"/>
      <c r="AJN135" s="1109"/>
      <c r="AJO135" s="1112">
        <f t="shared" si="9018"/>
        <v>0</v>
      </c>
      <c r="AJP135" s="1109"/>
      <c r="AJQ135" s="1109"/>
      <c r="AJR135" s="1109"/>
      <c r="AJS135" s="1109"/>
      <c r="AJT135" s="1109"/>
      <c r="AJU135" s="1111"/>
      <c r="AJV135" s="1112">
        <f t="shared" si="9019"/>
        <v>0</v>
      </c>
      <c r="AJW135" s="1126"/>
      <c r="AJX135" s="1110"/>
      <c r="AJZ135" s="1121"/>
      <c r="AKA135" s="1109"/>
      <c r="AKB135" s="1109"/>
      <c r="AKC135" s="1109"/>
      <c r="AKD135" s="1112">
        <f t="shared" si="9020"/>
        <v>0</v>
      </c>
      <c r="AKE135" s="1109"/>
      <c r="AKF135" s="1109"/>
      <c r="AKG135" s="1109"/>
      <c r="AKH135" s="1109"/>
      <c r="AKI135" s="1109"/>
      <c r="AKJ135" s="1111"/>
      <c r="AKK135" s="1112">
        <f t="shared" si="9021"/>
        <v>0</v>
      </c>
      <c r="AKL135" s="1126"/>
      <c r="AKM135" s="1110"/>
      <c r="AKO135" s="1121"/>
      <c r="AKP135" s="1109"/>
      <c r="AKQ135" s="1109"/>
      <c r="AKR135" s="1109"/>
      <c r="AKS135" s="1112">
        <f t="shared" si="9022"/>
        <v>0</v>
      </c>
      <c r="AKT135" s="1109"/>
      <c r="AKU135" s="1109"/>
      <c r="AKV135" s="1109"/>
      <c r="AKW135" s="1109"/>
      <c r="AKX135" s="1109"/>
      <c r="AKY135" s="1111"/>
      <c r="AKZ135" s="1112">
        <f t="shared" si="9023"/>
        <v>0</v>
      </c>
      <c r="ALA135" s="1126"/>
      <c r="ALB135" s="1110"/>
      <c r="ALD135" s="1121"/>
      <c r="ALE135" s="1109"/>
      <c r="ALF135" s="1109"/>
      <c r="ALG135" s="1109"/>
      <c r="ALH135" s="1112">
        <f t="shared" si="9024"/>
        <v>0</v>
      </c>
      <c r="ALI135" s="1109"/>
      <c r="ALJ135" s="1109"/>
      <c r="ALK135" s="1109"/>
      <c r="ALL135" s="1109"/>
      <c r="ALM135" s="1109"/>
      <c r="ALN135" s="1111"/>
      <c r="ALO135" s="1112">
        <f t="shared" si="9025"/>
        <v>0</v>
      </c>
      <c r="ALP135" s="1126"/>
      <c r="ALQ135" s="1110"/>
      <c r="ALS135" s="1121"/>
      <c r="ALT135" s="1109"/>
      <c r="ALU135" s="1109"/>
      <c r="ALV135" s="1109"/>
      <c r="ALW135" s="1112">
        <f t="shared" si="9026"/>
        <v>0</v>
      </c>
      <c r="ALX135" s="1109"/>
      <c r="ALY135" s="1109"/>
      <c r="ALZ135" s="1109"/>
      <c r="AMA135" s="1109"/>
      <c r="AMB135" s="1109"/>
      <c r="AMC135" s="1111"/>
      <c r="AMD135" s="1112">
        <f t="shared" si="9027"/>
        <v>0</v>
      </c>
      <c r="AME135" s="1126"/>
      <c r="AMF135" s="1110"/>
      <c r="AMH135" s="1121"/>
      <c r="AMI135" s="1109"/>
      <c r="AMJ135" s="1109"/>
      <c r="AMK135" s="1109"/>
      <c r="AML135" s="1112">
        <f t="shared" si="9028"/>
        <v>0</v>
      </c>
      <c r="AMM135" s="1109"/>
      <c r="AMN135" s="1109"/>
      <c r="AMO135" s="1109"/>
      <c r="AMP135" s="1109"/>
      <c r="AMQ135" s="1109"/>
      <c r="AMR135" s="1111"/>
      <c r="AMS135" s="1112">
        <f t="shared" si="9029"/>
        <v>0</v>
      </c>
      <c r="AMT135" s="1126"/>
      <c r="AMU135" s="1110"/>
      <c r="AMW135" s="1121"/>
      <c r="AMX135" s="1109"/>
      <c r="AMY135" s="1109"/>
      <c r="AMZ135" s="1109"/>
      <c r="ANA135" s="1112">
        <f t="shared" si="9030"/>
        <v>0</v>
      </c>
      <c r="ANB135" s="1109"/>
      <c r="ANC135" s="1109"/>
      <c r="AND135" s="1109"/>
      <c r="ANE135" s="1109"/>
      <c r="ANF135" s="1109"/>
      <c r="ANG135" s="1111"/>
      <c r="ANH135" s="1112">
        <f t="shared" si="9031"/>
        <v>0</v>
      </c>
      <c r="ANI135" s="1126"/>
      <c r="ANJ135" s="1110"/>
      <c r="ANL135" s="1121"/>
      <c r="ANM135" s="1109"/>
      <c r="ANN135" s="1109"/>
      <c r="ANO135" s="1109"/>
      <c r="ANP135" s="1112">
        <f t="shared" si="9032"/>
        <v>0</v>
      </c>
      <c r="ANQ135" s="1109"/>
      <c r="ANR135" s="1109"/>
      <c r="ANS135" s="1109"/>
      <c r="ANT135" s="1109"/>
      <c r="ANU135" s="1109"/>
      <c r="ANV135" s="1111"/>
      <c r="ANW135" s="1112">
        <f t="shared" si="9033"/>
        <v>0</v>
      </c>
      <c r="ANX135" s="1126"/>
      <c r="ANY135" s="1110"/>
      <c r="AOA135" s="1121"/>
      <c r="AOB135" s="1109"/>
      <c r="AOC135" s="1109"/>
      <c r="AOD135" s="1109"/>
      <c r="AOE135" s="1112">
        <f t="shared" si="9034"/>
        <v>0</v>
      </c>
      <c r="AOF135" s="1109"/>
      <c r="AOG135" s="1109"/>
      <c r="AOH135" s="1109"/>
      <c r="AOI135" s="1109"/>
      <c r="AOJ135" s="1109"/>
      <c r="AOK135" s="1111"/>
      <c r="AOL135" s="1112">
        <f t="shared" si="9035"/>
        <v>0</v>
      </c>
      <c r="AOM135" s="1126"/>
      <c r="AON135" s="1110"/>
      <c r="AOP135" s="1121"/>
      <c r="AOQ135" s="1109"/>
      <c r="AOR135" s="1109"/>
      <c r="AOS135" s="1109"/>
      <c r="AOT135" s="1112">
        <f t="shared" si="9036"/>
        <v>0</v>
      </c>
      <c r="AOU135" s="1109"/>
      <c r="AOV135" s="1109"/>
      <c r="AOW135" s="1109"/>
      <c r="AOX135" s="1109"/>
      <c r="AOY135" s="1109"/>
      <c r="AOZ135" s="1111"/>
      <c r="APA135" s="1112">
        <f t="shared" si="9037"/>
        <v>0</v>
      </c>
      <c r="APB135" s="1126"/>
      <c r="APC135" s="1110"/>
      <c r="APE135" s="1121"/>
      <c r="APF135" s="1109"/>
      <c r="APG135" s="1109"/>
      <c r="APH135" s="1109"/>
      <c r="API135" s="1112">
        <f t="shared" si="9038"/>
        <v>0</v>
      </c>
      <c r="APJ135" s="1109"/>
      <c r="APK135" s="1109"/>
      <c r="APL135" s="1109"/>
      <c r="APM135" s="1109"/>
      <c r="APN135" s="1109"/>
      <c r="APO135" s="1111"/>
      <c r="APP135" s="1112">
        <f t="shared" si="9039"/>
        <v>0</v>
      </c>
      <c r="APQ135" s="1126"/>
      <c r="APR135" s="1110"/>
      <c r="APT135" s="1121"/>
      <c r="APU135" s="1109"/>
      <c r="APV135" s="1109"/>
      <c r="APW135" s="1109"/>
      <c r="APX135" s="1112">
        <f t="shared" si="9040"/>
        <v>0</v>
      </c>
      <c r="APY135" s="1109"/>
      <c r="APZ135" s="1109"/>
      <c r="AQA135" s="1109"/>
      <c r="AQB135" s="1109"/>
      <c r="AQC135" s="1109"/>
      <c r="AQD135" s="1111"/>
      <c r="AQE135" s="1112">
        <f t="shared" si="9041"/>
        <v>0</v>
      </c>
      <c r="AQF135" s="1126"/>
      <c r="AQG135" s="1110"/>
      <c r="AQI135" s="1121"/>
      <c r="AQJ135" s="1109"/>
      <c r="AQK135" s="1109"/>
      <c r="AQL135" s="1109"/>
      <c r="AQM135" s="1112">
        <f t="shared" si="9042"/>
        <v>0</v>
      </c>
      <c r="AQN135" s="1109"/>
      <c r="AQO135" s="1109"/>
      <c r="AQP135" s="1109"/>
      <c r="AQQ135" s="1109"/>
      <c r="AQR135" s="1109"/>
      <c r="AQS135" s="1111"/>
      <c r="AQT135" s="1112">
        <f t="shared" si="9043"/>
        <v>0</v>
      </c>
      <c r="AQU135" s="1126"/>
      <c r="AQV135" s="1110"/>
      <c r="AQX135" s="1121"/>
      <c r="AQY135" s="1109"/>
      <c r="AQZ135" s="1109"/>
      <c r="ARA135" s="1109"/>
      <c r="ARB135" s="1112">
        <f t="shared" si="9044"/>
        <v>0</v>
      </c>
      <c r="ARC135" s="1109"/>
      <c r="ARD135" s="1109"/>
      <c r="ARE135" s="1109"/>
      <c r="ARF135" s="1109"/>
      <c r="ARG135" s="1109"/>
      <c r="ARH135" s="1111"/>
      <c r="ARI135" s="1112">
        <f t="shared" si="9045"/>
        <v>0</v>
      </c>
      <c r="ARJ135" s="1126"/>
      <c r="ARK135" s="1110"/>
      <c r="ARM135" s="1121"/>
      <c r="ARN135" s="1109"/>
      <c r="ARO135" s="1109"/>
      <c r="ARP135" s="1109"/>
      <c r="ARQ135" s="1112">
        <f t="shared" si="9046"/>
        <v>0</v>
      </c>
      <c r="ARR135" s="1109"/>
      <c r="ARS135" s="1109"/>
      <c r="ART135" s="1109"/>
      <c r="ARU135" s="1109"/>
      <c r="ARV135" s="1109"/>
      <c r="ARW135" s="1111"/>
      <c r="ARX135" s="1112">
        <f t="shared" si="9047"/>
        <v>0</v>
      </c>
      <c r="ARY135" s="1126"/>
      <c r="ARZ135" s="1110"/>
      <c r="ASB135" s="1121"/>
      <c r="ASC135" s="1109"/>
      <c r="ASD135" s="1109"/>
      <c r="ASE135" s="1109"/>
      <c r="ASF135" s="1112">
        <f t="shared" si="9048"/>
        <v>0</v>
      </c>
      <c r="ASG135" s="1109"/>
      <c r="ASH135" s="1109"/>
      <c r="ASI135" s="1109"/>
      <c r="ASJ135" s="1109"/>
      <c r="ASK135" s="1109"/>
      <c r="ASL135" s="1111"/>
      <c r="ASM135" s="1112">
        <f t="shared" si="9049"/>
        <v>0</v>
      </c>
      <c r="ASN135" s="1126"/>
      <c r="ASO135" s="1110"/>
      <c r="ASQ135" s="1121"/>
      <c r="ASR135" s="1109"/>
      <c r="ASS135" s="1109"/>
      <c r="AST135" s="1109"/>
      <c r="ASU135" s="1112">
        <f t="shared" si="9050"/>
        <v>0</v>
      </c>
      <c r="ASV135" s="1109"/>
      <c r="ASW135" s="1109"/>
      <c r="ASX135" s="1109"/>
      <c r="ASY135" s="1109"/>
      <c r="ASZ135" s="1109"/>
      <c r="ATA135" s="1111"/>
      <c r="ATB135" s="1112">
        <f t="shared" si="9051"/>
        <v>0</v>
      </c>
      <c r="ATC135" s="1126"/>
      <c r="ATD135" s="1110"/>
      <c r="ATF135" s="1121"/>
      <c r="ATG135" s="1109"/>
      <c r="ATH135" s="1109"/>
      <c r="ATI135" s="1109"/>
      <c r="ATJ135" s="1112">
        <f t="shared" si="9052"/>
        <v>0</v>
      </c>
      <c r="ATK135" s="1109"/>
      <c r="ATL135" s="1109"/>
      <c r="ATM135" s="1109"/>
      <c r="ATN135" s="1109"/>
      <c r="ATO135" s="1109"/>
      <c r="ATP135" s="1111"/>
      <c r="ATQ135" s="1112">
        <f t="shared" si="9053"/>
        <v>0</v>
      </c>
      <c r="ATR135" s="1126"/>
      <c r="ATS135" s="1110"/>
      <c r="ATU135" s="1121"/>
      <c r="ATV135" s="1109"/>
      <c r="ATW135" s="1109"/>
      <c r="ATX135" s="1109"/>
      <c r="ATY135" s="1112">
        <f t="shared" si="9054"/>
        <v>0</v>
      </c>
      <c r="ATZ135" s="1109"/>
      <c r="AUA135" s="1109"/>
      <c r="AUB135" s="1109"/>
      <c r="AUC135" s="1109"/>
      <c r="AUD135" s="1109"/>
      <c r="AUE135" s="1111"/>
      <c r="AUF135" s="1112">
        <f t="shared" si="9055"/>
        <v>0</v>
      </c>
      <c r="AUG135" s="1126"/>
      <c r="AUH135" s="1110"/>
      <c r="AUJ135" s="1121"/>
      <c r="AUK135" s="1109"/>
      <c r="AUL135" s="1109"/>
      <c r="AUM135" s="1109"/>
      <c r="AUN135" s="1112">
        <f t="shared" si="9056"/>
        <v>0</v>
      </c>
      <c r="AUO135" s="1109"/>
      <c r="AUP135" s="1109"/>
      <c r="AUQ135" s="1109"/>
      <c r="AUR135" s="1109"/>
      <c r="AUS135" s="1109"/>
      <c r="AUT135" s="1111"/>
      <c r="AUU135" s="1112">
        <f t="shared" si="9057"/>
        <v>0</v>
      </c>
      <c r="AUV135" s="1126"/>
      <c r="AUW135" s="1110"/>
      <c r="AUY135" s="1121"/>
      <c r="AUZ135" s="1109"/>
      <c r="AVA135" s="1109"/>
      <c r="AVB135" s="1109"/>
      <c r="AVC135" s="1112">
        <f t="shared" si="9058"/>
        <v>0</v>
      </c>
      <c r="AVD135" s="1109"/>
      <c r="AVE135" s="1109"/>
      <c r="AVF135" s="1109"/>
      <c r="AVG135" s="1109"/>
      <c r="AVH135" s="1109"/>
      <c r="AVI135" s="1111"/>
      <c r="AVJ135" s="1112">
        <f t="shared" si="9059"/>
        <v>0</v>
      </c>
      <c r="AVK135" s="1126"/>
      <c r="AVL135" s="1110"/>
      <c r="AVN135" s="1121"/>
      <c r="AVO135" s="1109"/>
      <c r="AVP135" s="1109"/>
      <c r="AVQ135" s="1109"/>
      <c r="AVR135" s="1112">
        <f t="shared" si="9060"/>
        <v>0</v>
      </c>
      <c r="AVS135" s="1109"/>
      <c r="AVT135" s="1109"/>
      <c r="AVU135" s="1109"/>
      <c r="AVV135" s="1109"/>
      <c r="AVW135" s="1109"/>
      <c r="AVX135" s="1111"/>
      <c r="AVY135" s="1112">
        <f t="shared" si="9061"/>
        <v>0</v>
      </c>
      <c r="AVZ135" s="1126"/>
      <c r="AWA135" s="1110"/>
      <c r="AWC135" s="1121"/>
      <c r="AWD135" s="1109"/>
      <c r="AWE135" s="1109"/>
      <c r="AWF135" s="1109"/>
      <c r="AWG135" s="1112">
        <f t="shared" si="9062"/>
        <v>0</v>
      </c>
      <c r="AWH135" s="1109"/>
      <c r="AWI135" s="1109"/>
      <c r="AWJ135" s="1109"/>
      <c r="AWK135" s="1109"/>
      <c r="AWL135" s="1109"/>
      <c r="AWM135" s="1111"/>
      <c r="AWN135" s="1112">
        <f t="shared" si="9063"/>
        <v>0</v>
      </c>
      <c r="AWO135" s="1126"/>
      <c r="AWP135" s="1110"/>
      <c r="AWR135" s="1121"/>
      <c r="AWS135" s="1109"/>
      <c r="AWT135" s="1109"/>
      <c r="AWU135" s="1109"/>
      <c r="AWV135" s="1112">
        <f t="shared" si="9064"/>
        <v>0</v>
      </c>
      <c r="AWW135" s="1109"/>
      <c r="AWX135" s="1109"/>
      <c r="AWY135" s="1109"/>
      <c r="AWZ135" s="1109"/>
      <c r="AXA135" s="1109"/>
      <c r="AXB135" s="1111"/>
      <c r="AXC135" s="1112">
        <f t="shared" si="9065"/>
        <v>0</v>
      </c>
      <c r="AXD135" s="1126"/>
      <c r="AXE135" s="1110"/>
      <c r="AXG135" s="1121"/>
      <c r="AXH135" s="1109"/>
      <c r="AXI135" s="1109"/>
      <c r="AXJ135" s="1109"/>
      <c r="AXK135" s="1112">
        <f t="shared" si="9066"/>
        <v>0</v>
      </c>
      <c r="AXL135" s="1109"/>
      <c r="AXM135" s="1109"/>
      <c r="AXN135" s="1109"/>
      <c r="AXO135" s="1109"/>
      <c r="AXP135" s="1109"/>
      <c r="AXQ135" s="1111"/>
      <c r="AXR135" s="1112">
        <f t="shared" si="9067"/>
        <v>0</v>
      </c>
      <c r="AXS135" s="1126"/>
      <c r="AXT135" s="1110"/>
      <c r="AXV135" s="1121"/>
      <c r="AXW135" s="1109"/>
      <c r="AXX135" s="1109"/>
      <c r="AXY135" s="1109"/>
      <c r="AXZ135" s="1112">
        <f t="shared" si="9068"/>
        <v>0</v>
      </c>
      <c r="AYA135" s="1109"/>
      <c r="AYB135" s="1109"/>
      <c r="AYC135" s="1109"/>
      <c r="AYD135" s="1109"/>
      <c r="AYE135" s="1109"/>
      <c r="AYF135" s="1111"/>
      <c r="AYG135" s="1112">
        <f t="shared" si="9069"/>
        <v>0</v>
      </c>
      <c r="AYH135" s="1126"/>
      <c r="AYI135" s="1110"/>
      <c r="AYK135" s="1121"/>
      <c r="AYL135" s="1109"/>
      <c r="AYM135" s="1109"/>
      <c r="AYN135" s="1109"/>
      <c r="AYO135" s="1112">
        <f t="shared" si="9070"/>
        <v>0</v>
      </c>
      <c r="AYP135" s="1109"/>
      <c r="AYQ135" s="1109"/>
      <c r="AYR135" s="1109"/>
      <c r="AYS135" s="1109"/>
      <c r="AYT135" s="1109"/>
      <c r="AYU135" s="1111"/>
      <c r="AYV135" s="1112">
        <f t="shared" si="9071"/>
        <v>0</v>
      </c>
      <c r="AYW135" s="1126"/>
      <c r="AYX135" s="1110"/>
      <c r="AYZ135" s="1121"/>
      <c r="AZA135" s="1109"/>
      <c r="AZB135" s="1109"/>
      <c r="AZC135" s="1109"/>
      <c r="AZD135" s="1112">
        <f t="shared" si="9072"/>
        <v>0</v>
      </c>
      <c r="AZE135" s="1109"/>
      <c r="AZF135" s="1109"/>
      <c r="AZG135" s="1109"/>
      <c r="AZH135" s="1109"/>
      <c r="AZI135" s="1109"/>
      <c r="AZJ135" s="1111"/>
      <c r="AZK135" s="1112">
        <f t="shared" si="9073"/>
        <v>0</v>
      </c>
      <c r="AZL135" s="1126"/>
      <c r="AZM135" s="1110"/>
      <c r="AZO135" s="1121"/>
      <c r="AZP135" s="1109"/>
      <c r="AZQ135" s="1109"/>
      <c r="AZR135" s="1109"/>
      <c r="AZS135" s="1112">
        <f t="shared" si="9074"/>
        <v>0</v>
      </c>
      <c r="AZT135" s="1109"/>
      <c r="AZU135" s="1109"/>
      <c r="AZV135" s="1109"/>
      <c r="AZW135" s="1109"/>
      <c r="AZX135" s="1109"/>
      <c r="AZY135" s="1111"/>
      <c r="AZZ135" s="1112">
        <f t="shared" si="9075"/>
        <v>0</v>
      </c>
      <c r="BAA135" s="1126"/>
      <c r="BAB135" s="1110"/>
      <c r="BAD135" s="1121"/>
      <c r="BAE135" s="1109"/>
      <c r="BAF135" s="1109"/>
      <c r="BAG135" s="1109"/>
      <c r="BAH135" s="1112">
        <f t="shared" si="9076"/>
        <v>0</v>
      </c>
      <c r="BAI135" s="1109"/>
      <c r="BAJ135" s="1109"/>
      <c r="BAK135" s="1109"/>
      <c r="BAL135" s="1109"/>
      <c r="BAM135" s="1109"/>
      <c r="BAN135" s="1111"/>
      <c r="BAO135" s="1112">
        <f t="shared" si="9077"/>
        <v>0</v>
      </c>
      <c r="BAP135" s="1126"/>
      <c r="BAQ135" s="1110"/>
      <c r="BAS135" s="1121"/>
      <c r="BAT135" s="1109"/>
      <c r="BAU135" s="1109"/>
      <c r="BAV135" s="1109"/>
      <c r="BAW135" s="1112">
        <f t="shared" si="9078"/>
        <v>0</v>
      </c>
      <c r="BAX135" s="1109"/>
      <c r="BAY135" s="1109"/>
      <c r="BAZ135" s="1109"/>
      <c r="BBA135" s="1109"/>
      <c r="BBB135" s="1109"/>
      <c r="BBC135" s="1111"/>
      <c r="BBD135" s="1112">
        <f t="shared" si="9079"/>
        <v>0</v>
      </c>
      <c r="BBE135" s="1126"/>
      <c r="BBF135" s="1110"/>
      <c r="BBH135" s="1121"/>
      <c r="BBI135" s="1109"/>
      <c r="BBJ135" s="1109"/>
      <c r="BBK135" s="1109"/>
      <c r="BBL135" s="1112">
        <f t="shared" si="9080"/>
        <v>0</v>
      </c>
      <c r="BBM135" s="1109"/>
      <c r="BBN135" s="1109"/>
      <c r="BBO135" s="1109"/>
      <c r="BBP135" s="1109"/>
      <c r="BBQ135" s="1109"/>
      <c r="BBR135" s="1111"/>
      <c r="BBS135" s="1112">
        <f t="shared" si="9081"/>
        <v>0</v>
      </c>
      <c r="BBT135" s="1126"/>
      <c r="BBU135" s="1110"/>
      <c r="BBW135" s="1121"/>
      <c r="BBX135" s="1109"/>
      <c r="BBY135" s="1109"/>
      <c r="BBZ135" s="1109"/>
      <c r="BCA135" s="1112">
        <f t="shared" si="9082"/>
        <v>0</v>
      </c>
      <c r="BCB135" s="1109"/>
      <c r="BCC135" s="1109"/>
      <c r="BCD135" s="1109"/>
      <c r="BCE135" s="1109"/>
      <c r="BCF135" s="1109"/>
      <c r="BCG135" s="1111"/>
      <c r="BCH135" s="1112">
        <f t="shared" si="9083"/>
        <v>0</v>
      </c>
      <c r="BCI135" s="1126"/>
      <c r="BCJ135" s="1110"/>
      <c r="BCL135" s="1121"/>
      <c r="BCM135" s="1109"/>
      <c r="BCN135" s="1109"/>
      <c r="BCO135" s="1109"/>
      <c r="BCP135" s="1112">
        <f t="shared" si="9084"/>
        <v>0</v>
      </c>
      <c r="BCQ135" s="1109"/>
      <c r="BCR135" s="1109"/>
      <c r="BCS135" s="1109"/>
      <c r="BCT135" s="1109"/>
      <c r="BCU135" s="1109"/>
      <c r="BCV135" s="1111"/>
      <c r="BCW135" s="1112">
        <f t="shared" si="9085"/>
        <v>0</v>
      </c>
      <c r="BCX135" s="1126"/>
      <c r="BCY135" s="1110"/>
      <c r="BDA135" s="1121"/>
      <c r="BDB135" s="1109"/>
      <c r="BDC135" s="1109"/>
      <c r="BDD135" s="1109"/>
      <c r="BDE135" s="1112">
        <f t="shared" si="9086"/>
        <v>0</v>
      </c>
      <c r="BDF135" s="1109"/>
      <c r="BDG135" s="1109"/>
      <c r="BDH135" s="1109"/>
      <c r="BDI135" s="1109"/>
      <c r="BDJ135" s="1109"/>
      <c r="BDK135" s="1111"/>
      <c r="BDL135" s="1112">
        <f t="shared" si="9087"/>
        <v>0</v>
      </c>
      <c r="BDM135" s="1126"/>
      <c r="BDN135" s="1110"/>
      <c r="BDP135" s="1121"/>
      <c r="BDQ135" s="1109"/>
      <c r="BDR135" s="1109"/>
      <c r="BDS135" s="1109"/>
      <c r="BDT135" s="1112">
        <f t="shared" si="9088"/>
        <v>0</v>
      </c>
      <c r="BDU135" s="1109"/>
      <c r="BDV135" s="1109"/>
      <c r="BDW135" s="1109"/>
      <c r="BDX135" s="1109"/>
      <c r="BDY135" s="1109"/>
      <c r="BDZ135" s="1111"/>
      <c r="BEA135" s="1112">
        <f t="shared" si="9089"/>
        <v>0</v>
      </c>
      <c r="BEB135" s="1126"/>
      <c r="BEC135" s="1110"/>
      <c r="BEE135" s="1121"/>
      <c r="BEF135" s="1109"/>
      <c r="BEG135" s="1109"/>
      <c r="BEH135" s="1109"/>
      <c r="BEI135" s="1112">
        <f t="shared" si="9090"/>
        <v>0</v>
      </c>
      <c r="BEJ135" s="1109"/>
      <c r="BEK135" s="1109"/>
      <c r="BEL135" s="1109"/>
      <c r="BEM135" s="1109"/>
      <c r="BEN135" s="1109"/>
      <c r="BEO135" s="1111"/>
      <c r="BEP135" s="1112">
        <f t="shared" si="9091"/>
        <v>0</v>
      </c>
      <c r="BEQ135" s="1126"/>
      <c r="BER135" s="1110"/>
      <c r="BET135" s="1121"/>
      <c r="BEU135" s="1109"/>
      <c r="BEV135" s="1109"/>
      <c r="BEW135" s="1109"/>
      <c r="BEX135" s="1112">
        <f t="shared" si="9092"/>
        <v>0</v>
      </c>
      <c r="BEY135" s="1109"/>
      <c r="BEZ135" s="1109"/>
      <c r="BFA135" s="1109"/>
      <c r="BFB135" s="1109"/>
      <c r="BFC135" s="1109"/>
      <c r="BFD135" s="1111"/>
      <c r="BFE135" s="1112">
        <f t="shared" si="9093"/>
        <v>0</v>
      </c>
      <c r="BFF135" s="1126"/>
      <c r="BFG135" s="1110"/>
      <c r="BFI135" s="1121"/>
      <c r="BFJ135" s="1109"/>
      <c r="BFK135" s="1109"/>
      <c r="BFL135" s="1109"/>
      <c r="BFM135" s="1112">
        <f t="shared" si="9094"/>
        <v>0</v>
      </c>
      <c r="BFN135" s="1109"/>
      <c r="BFO135" s="1109"/>
      <c r="BFP135" s="1109"/>
      <c r="BFQ135" s="1109"/>
      <c r="BFR135" s="1109"/>
      <c r="BFS135" s="1111"/>
      <c r="BFT135" s="1112">
        <f t="shared" si="9095"/>
        <v>0</v>
      </c>
      <c r="BFU135" s="1126"/>
      <c r="BFV135" s="1110"/>
      <c r="BFX135" s="1121"/>
      <c r="BFY135" s="1109"/>
      <c r="BFZ135" s="1109"/>
      <c r="BGA135" s="1109"/>
      <c r="BGB135" s="1112">
        <f t="shared" si="9096"/>
        <v>0</v>
      </c>
      <c r="BGC135" s="1109"/>
      <c r="BGD135" s="1109"/>
      <c r="BGE135" s="1109"/>
      <c r="BGF135" s="1109"/>
      <c r="BGG135" s="1109"/>
      <c r="BGH135" s="1111"/>
      <c r="BGI135" s="1112">
        <f t="shared" si="9097"/>
        <v>0</v>
      </c>
      <c r="BGJ135" s="1126"/>
      <c r="BGK135" s="1110"/>
      <c r="BGM135" s="1121"/>
      <c r="BGN135" s="1109"/>
      <c r="BGO135" s="1109"/>
      <c r="BGP135" s="1109"/>
      <c r="BGQ135" s="1112">
        <f t="shared" si="9098"/>
        <v>0</v>
      </c>
      <c r="BGR135" s="1109"/>
      <c r="BGS135" s="1109"/>
      <c r="BGT135" s="1109"/>
      <c r="BGU135" s="1109"/>
      <c r="BGV135" s="1109"/>
      <c r="BGW135" s="1111"/>
      <c r="BGX135" s="1112">
        <f t="shared" si="9099"/>
        <v>0</v>
      </c>
      <c r="BGY135" s="1126"/>
      <c r="BGZ135" s="1110"/>
      <c r="BHB135" s="1121"/>
      <c r="BHC135" s="1109"/>
      <c r="BHD135" s="1109"/>
      <c r="BHE135" s="1109"/>
      <c r="BHF135" s="1112">
        <f t="shared" si="9100"/>
        <v>0</v>
      </c>
      <c r="BHG135" s="1109"/>
      <c r="BHH135" s="1109"/>
      <c r="BHI135" s="1109"/>
      <c r="BHJ135" s="1109"/>
      <c r="BHK135" s="1109"/>
      <c r="BHL135" s="1111"/>
      <c r="BHM135" s="1112">
        <f t="shared" si="9101"/>
        <v>0</v>
      </c>
      <c r="BHN135" s="1126"/>
      <c r="BHO135" s="1110"/>
      <c r="BHQ135" s="1121"/>
      <c r="BHR135" s="1109"/>
      <c r="BHS135" s="1109"/>
      <c r="BHT135" s="1109"/>
      <c r="BHU135" s="1112">
        <f t="shared" si="9102"/>
        <v>0</v>
      </c>
      <c r="BHV135" s="1109"/>
      <c r="BHW135" s="1109"/>
      <c r="BHX135" s="1109"/>
      <c r="BHY135" s="1109"/>
      <c r="BHZ135" s="1109"/>
      <c r="BIA135" s="1111"/>
      <c r="BIB135" s="1112">
        <f t="shared" si="9103"/>
        <v>0</v>
      </c>
      <c r="BIC135" s="1126"/>
      <c r="BID135" s="1110"/>
      <c r="BIF135" s="1121"/>
      <c r="BIG135" s="1109"/>
      <c r="BIH135" s="1109"/>
      <c r="BII135" s="1109"/>
      <c r="BIJ135" s="1112">
        <f t="shared" si="9104"/>
        <v>0</v>
      </c>
      <c r="BIK135" s="1109"/>
      <c r="BIL135" s="1109"/>
      <c r="BIM135" s="1109"/>
      <c r="BIN135" s="1109"/>
      <c r="BIO135" s="1109"/>
      <c r="BIP135" s="1111"/>
      <c r="BIQ135" s="1112">
        <f t="shared" si="9105"/>
        <v>0</v>
      </c>
      <c r="BIR135" s="1126"/>
      <c r="BIS135" s="1110"/>
      <c r="BIU135" s="1121"/>
      <c r="BIV135" s="1109"/>
      <c r="BIW135" s="1109"/>
      <c r="BIX135" s="1109"/>
      <c r="BIY135" s="1112">
        <f t="shared" si="9106"/>
        <v>0</v>
      </c>
      <c r="BIZ135" s="1109"/>
      <c r="BJA135" s="1109"/>
      <c r="BJB135" s="1109"/>
      <c r="BJC135" s="1109"/>
      <c r="BJD135" s="1109"/>
      <c r="BJE135" s="1111"/>
      <c r="BJF135" s="1112">
        <f t="shared" si="9107"/>
        <v>0</v>
      </c>
      <c r="BJG135" s="1126"/>
      <c r="BJH135" s="1110"/>
      <c r="BJJ135" s="1121"/>
      <c r="BJK135" s="1109"/>
      <c r="BJL135" s="1109"/>
      <c r="BJM135" s="1109"/>
      <c r="BJN135" s="1112">
        <f t="shared" si="9108"/>
        <v>0</v>
      </c>
      <c r="BJO135" s="1109"/>
      <c r="BJP135" s="1109"/>
      <c r="BJQ135" s="1109"/>
      <c r="BJR135" s="1109"/>
      <c r="BJS135" s="1109"/>
      <c r="BJT135" s="1111"/>
      <c r="BJU135" s="1112">
        <f t="shared" si="9109"/>
        <v>0</v>
      </c>
      <c r="BJV135" s="1126"/>
      <c r="BJW135" s="1110"/>
      <c r="BJY135" s="1121"/>
      <c r="BJZ135" s="1109"/>
      <c r="BKA135" s="1109"/>
      <c r="BKB135" s="1109"/>
      <c r="BKC135" s="1112">
        <f t="shared" si="9110"/>
        <v>0</v>
      </c>
      <c r="BKD135" s="1109"/>
      <c r="BKE135" s="1109"/>
      <c r="BKF135" s="1109"/>
      <c r="BKG135" s="1109"/>
      <c r="BKH135" s="1109"/>
      <c r="BKI135" s="1111"/>
      <c r="BKJ135" s="1112">
        <f t="shared" si="9111"/>
        <v>0</v>
      </c>
      <c r="BKK135" s="1126"/>
      <c r="BKL135" s="1110"/>
      <c r="BKN135" s="1121"/>
      <c r="BKO135" s="1109"/>
      <c r="BKP135" s="1109"/>
      <c r="BKQ135" s="1109"/>
      <c r="BKR135" s="1112">
        <f t="shared" si="9112"/>
        <v>0</v>
      </c>
      <c r="BKS135" s="1109"/>
      <c r="BKT135" s="1109"/>
      <c r="BKU135" s="1109"/>
      <c r="BKV135" s="1109"/>
      <c r="BKW135" s="1109"/>
      <c r="BKX135" s="1111"/>
      <c r="BKY135" s="1112">
        <f t="shared" si="9113"/>
        <v>0</v>
      </c>
      <c r="BKZ135" s="1126"/>
      <c r="BLA135" s="1110"/>
      <c r="BLC135" s="1121"/>
      <c r="BLD135" s="1109"/>
      <c r="BLE135" s="1109"/>
      <c r="BLF135" s="1109"/>
      <c r="BLG135" s="1112">
        <f t="shared" si="9114"/>
        <v>0</v>
      </c>
      <c r="BLH135" s="1109"/>
      <c r="BLI135" s="1109"/>
      <c r="BLJ135" s="1109"/>
      <c r="BLK135" s="1109"/>
      <c r="BLL135" s="1109"/>
      <c r="BLM135" s="1111"/>
      <c r="BLN135" s="1112">
        <f t="shared" si="9115"/>
        <v>0</v>
      </c>
      <c r="BLO135" s="1126"/>
      <c r="BLP135" s="1110"/>
      <c r="BLR135" s="1121"/>
      <c r="BLS135" s="1109"/>
      <c r="BLT135" s="1109"/>
      <c r="BLU135" s="1109"/>
      <c r="BLV135" s="1112">
        <f t="shared" si="9116"/>
        <v>0</v>
      </c>
      <c r="BLW135" s="1109"/>
      <c r="BLX135" s="1109"/>
      <c r="BLY135" s="1109"/>
      <c r="BLZ135" s="1109"/>
      <c r="BMA135" s="1109"/>
      <c r="BMB135" s="1111"/>
      <c r="BMC135" s="1112">
        <f t="shared" si="9117"/>
        <v>0</v>
      </c>
      <c r="BMD135" s="1126"/>
      <c r="BME135" s="1110"/>
      <c r="BMG135" s="1121"/>
      <c r="BMH135" s="1109"/>
      <c r="BMI135" s="1109"/>
      <c r="BMJ135" s="1109"/>
      <c r="BMK135" s="1112">
        <f t="shared" si="9118"/>
        <v>0</v>
      </c>
      <c r="BML135" s="1109"/>
      <c r="BMM135" s="1109"/>
      <c r="BMN135" s="1109"/>
      <c r="BMO135" s="1109"/>
      <c r="BMP135" s="1109"/>
      <c r="BMQ135" s="1111"/>
      <c r="BMR135" s="1112">
        <f t="shared" si="9119"/>
        <v>0</v>
      </c>
      <c r="BMS135" s="1126"/>
      <c r="BMT135" s="1110"/>
      <c r="BMV135" s="1121"/>
      <c r="BMW135" s="1109"/>
      <c r="BMX135" s="1109"/>
      <c r="BMY135" s="1109"/>
      <c r="BMZ135" s="1112">
        <f t="shared" si="9120"/>
        <v>0</v>
      </c>
      <c r="BNA135" s="1109"/>
      <c r="BNB135" s="1109"/>
      <c r="BNC135" s="1109"/>
      <c r="BND135" s="1109"/>
      <c r="BNE135" s="1109"/>
      <c r="BNF135" s="1111"/>
      <c r="BNG135" s="1112">
        <f t="shared" si="9121"/>
        <v>0</v>
      </c>
      <c r="BNH135" s="1126"/>
      <c r="BNI135" s="1110"/>
      <c r="BNK135" s="1121"/>
      <c r="BNL135" s="1109"/>
      <c r="BNM135" s="1109"/>
      <c r="BNN135" s="1109"/>
      <c r="BNO135" s="1112">
        <f t="shared" si="9122"/>
        <v>0</v>
      </c>
      <c r="BNP135" s="1109"/>
      <c r="BNQ135" s="1109"/>
      <c r="BNR135" s="1109"/>
      <c r="BNS135" s="1109"/>
      <c r="BNT135" s="1109"/>
      <c r="BNU135" s="1111"/>
      <c r="BNV135" s="1112">
        <f t="shared" si="9123"/>
        <v>0</v>
      </c>
      <c r="BNW135" s="1126"/>
      <c r="BNX135" s="1110"/>
      <c r="BNZ135" s="1121"/>
      <c r="BOA135" s="1109"/>
      <c r="BOB135" s="1109"/>
      <c r="BOC135" s="1109"/>
      <c r="BOD135" s="1112">
        <f t="shared" si="9124"/>
        <v>0</v>
      </c>
      <c r="BOE135" s="1109"/>
      <c r="BOF135" s="1109"/>
      <c r="BOG135" s="1109"/>
      <c r="BOH135" s="1109"/>
      <c r="BOI135" s="1109"/>
      <c r="BOJ135" s="1111"/>
      <c r="BOK135" s="1112">
        <f t="shared" si="9125"/>
        <v>0</v>
      </c>
      <c r="BOL135" s="1126"/>
      <c r="BOM135" s="1110"/>
      <c r="BOO135" s="1121"/>
      <c r="BOP135" s="1109"/>
      <c r="BOQ135" s="1109"/>
      <c r="BOR135" s="1109"/>
      <c r="BOS135" s="1112">
        <f t="shared" si="9126"/>
        <v>0</v>
      </c>
      <c r="BOT135" s="1109"/>
      <c r="BOU135" s="1109"/>
      <c r="BOV135" s="1109"/>
      <c r="BOW135" s="1109"/>
      <c r="BOX135" s="1109"/>
      <c r="BOY135" s="1111"/>
      <c r="BOZ135" s="1112">
        <f t="shared" si="9127"/>
        <v>0</v>
      </c>
      <c r="BPA135" s="1126"/>
      <c r="BPB135" s="1110"/>
      <c r="BPD135" s="1121"/>
      <c r="BPE135" s="1109"/>
      <c r="BPF135" s="1109"/>
      <c r="BPG135" s="1109"/>
      <c r="BPH135" s="1112">
        <f t="shared" si="9128"/>
        <v>0</v>
      </c>
      <c r="BPI135" s="1109"/>
      <c r="BPJ135" s="1109"/>
      <c r="BPK135" s="1109"/>
      <c r="BPL135" s="1109"/>
      <c r="BPM135" s="1109"/>
      <c r="BPN135" s="1111"/>
      <c r="BPO135" s="1112">
        <f t="shared" si="9129"/>
        <v>0</v>
      </c>
      <c r="BPP135" s="1126"/>
      <c r="BPQ135" s="1110"/>
      <c r="BPS135" s="1121"/>
      <c r="BPT135" s="1109"/>
      <c r="BPU135" s="1109"/>
      <c r="BPV135" s="1109"/>
      <c r="BPW135" s="1112">
        <f t="shared" si="9130"/>
        <v>0</v>
      </c>
      <c r="BPX135" s="1109"/>
      <c r="BPY135" s="1109"/>
      <c r="BPZ135" s="1109"/>
      <c r="BQA135" s="1109"/>
      <c r="BQB135" s="1109"/>
      <c r="BQC135" s="1111"/>
      <c r="BQD135" s="1112">
        <f t="shared" si="9131"/>
        <v>0</v>
      </c>
      <c r="BQE135" s="1126"/>
      <c r="BQF135" s="1110"/>
      <c r="BQH135" s="1121"/>
      <c r="BQI135" s="1109"/>
      <c r="BQJ135" s="1109"/>
      <c r="BQK135" s="1109"/>
      <c r="BQL135" s="1112">
        <f t="shared" si="9132"/>
        <v>0</v>
      </c>
      <c r="BQM135" s="1109"/>
      <c r="BQN135" s="1109"/>
      <c r="BQO135" s="1109"/>
      <c r="BQP135" s="1109"/>
      <c r="BQQ135" s="1109"/>
      <c r="BQR135" s="1111"/>
      <c r="BQS135" s="1112">
        <f t="shared" si="9133"/>
        <v>0</v>
      </c>
      <c r="BQT135" s="1126"/>
      <c r="BQU135" s="1110"/>
      <c r="BQW135" s="1121"/>
      <c r="BQX135" s="1109"/>
      <c r="BQY135" s="1109"/>
      <c r="BQZ135" s="1109"/>
      <c r="BRA135" s="1112">
        <f t="shared" si="9134"/>
        <v>0</v>
      </c>
      <c r="BRB135" s="1109"/>
      <c r="BRC135" s="1109"/>
      <c r="BRD135" s="1109"/>
      <c r="BRE135" s="1109"/>
      <c r="BRF135" s="1109"/>
      <c r="BRG135" s="1111"/>
      <c r="BRH135" s="1112">
        <f t="shared" si="9135"/>
        <v>0</v>
      </c>
      <c r="BRI135" s="1126"/>
      <c r="BRJ135" s="1110"/>
      <c r="BRL135" s="1121"/>
      <c r="BRM135" s="1109"/>
      <c r="BRN135" s="1109"/>
      <c r="BRO135" s="1109"/>
      <c r="BRP135" s="1112">
        <f t="shared" si="9136"/>
        <v>0</v>
      </c>
      <c r="BRQ135" s="1109"/>
      <c r="BRR135" s="1109"/>
      <c r="BRS135" s="1109"/>
      <c r="BRT135" s="1109"/>
      <c r="BRU135" s="1109"/>
      <c r="BRV135" s="1111"/>
      <c r="BRW135" s="1112">
        <f t="shared" si="9137"/>
        <v>0</v>
      </c>
      <c r="BRX135" s="1126"/>
      <c r="BRY135" s="1110"/>
      <c r="BSA135" s="1121"/>
      <c r="BSB135" s="1109"/>
      <c r="BSC135" s="1109"/>
      <c r="BSD135" s="1109"/>
      <c r="BSE135" s="1112">
        <f t="shared" si="9138"/>
        <v>0</v>
      </c>
      <c r="BSF135" s="1109"/>
      <c r="BSG135" s="1109"/>
      <c r="BSH135" s="1109"/>
      <c r="BSI135" s="1109"/>
      <c r="BSJ135" s="1109"/>
      <c r="BSK135" s="1111"/>
      <c r="BSL135" s="1112">
        <f t="shared" si="9139"/>
        <v>0</v>
      </c>
      <c r="BSM135" s="1126"/>
      <c r="BSN135" s="1110"/>
      <c r="BSP135" s="1121"/>
      <c r="BSQ135" s="1109"/>
      <c r="BSR135" s="1109"/>
      <c r="BSS135" s="1109"/>
      <c r="BST135" s="1112">
        <f t="shared" si="9140"/>
        <v>0</v>
      </c>
      <c r="BSU135" s="1109"/>
      <c r="BSV135" s="1109"/>
      <c r="BSW135" s="1109"/>
      <c r="BSX135" s="1109"/>
      <c r="BSY135" s="1109"/>
      <c r="BSZ135" s="1111"/>
      <c r="BTA135" s="1112">
        <f t="shared" si="9141"/>
        <v>0</v>
      </c>
      <c r="BTB135" s="1126"/>
      <c r="BTC135" s="1110"/>
      <c r="BTE135" s="1121"/>
      <c r="BTF135" s="1109"/>
      <c r="BTG135" s="1109"/>
      <c r="BTH135" s="1109"/>
      <c r="BTI135" s="1112">
        <f t="shared" si="9142"/>
        <v>0</v>
      </c>
      <c r="BTJ135" s="1109"/>
      <c r="BTK135" s="1109"/>
      <c r="BTL135" s="1109"/>
      <c r="BTM135" s="1109"/>
      <c r="BTN135" s="1109"/>
      <c r="BTO135" s="1111"/>
      <c r="BTP135" s="1112">
        <f t="shared" si="9143"/>
        <v>0</v>
      </c>
      <c r="BTQ135" s="1126"/>
      <c r="BTR135" s="1110"/>
      <c r="BTT135" s="1121"/>
      <c r="BTU135" s="1109"/>
      <c r="BTV135" s="1109"/>
      <c r="BTW135" s="1109"/>
      <c r="BTX135" s="1112">
        <f t="shared" si="9144"/>
        <v>0</v>
      </c>
      <c r="BTY135" s="1109"/>
      <c r="BTZ135" s="1109"/>
      <c r="BUA135" s="1109"/>
      <c r="BUB135" s="1109"/>
      <c r="BUC135" s="1109"/>
      <c r="BUD135" s="1111"/>
      <c r="BUE135" s="1112">
        <f t="shared" si="9145"/>
        <v>0</v>
      </c>
      <c r="BUF135" s="1126"/>
      <c r="BUG135" s="1110"/>
      <c r="BUI135" s="1121"/>
      <c r="BUJ135" s="1109"/>
      <c r="BUK135" s="1109"/>
      <c r="BUL135" s="1109"/>
      <c r="BUM135" s="1112">
        <f t="shared" si="9146"/>
        <v>0</v>
      </c>
      <c r="BUN135" s="1109"/>
      <c r="BUO135" s="1109"/>
      <c r="BUP135" s="1109"/>
      <c r="BUQ135" s="1109"/>
      <c r="BUR135" s="1109"/>
      <c r="BUS135" s="1111"/>
      <c r="BUT135" s="1112">
        <f t="shared" si="9147"/>
        <v>0</v>
      </c>
      <c r="BUU135" s="1126"/>
      <c r="BUV135" s="1110"/>
      <c r="BUX135" s="1121"/>
      <c r="BUY135" s="1109"/>
      <c r="BUZ135" s="1109"/>
      <c r="BVA135" s="1109"/>
      <c r="BVB135" s="1112">
        <f t="shared" si="9148"/>
        <v>0</v>
      </c>
      <c r="BVC135" s="1109"/>
      <c r="BVD135" s="1109"/>
      <c r="BVE135" s="1109"/>
      <c r="BVF135" s="1109"/>
      <c r="BVG135" s="1109"/>
      <c r="BVH135" s="1111"/>
      <c r="BVI135" s="1112">
        <f t="shared" si="9149"/>
        <v>0</v>
      </c>
      <c r="BVJ135" s="1126"/>
      <c r="BVK135" s="1110"/>
      <c r="BVM135" s="1121"/>
      <c r="BVN135" s="1109"/>
      <c r="BVO135" s="1109"/>
      <c r="BVP135" s="1109"/>
      <c r="BVQ135" s="1112">
        <f t="shared" si="9150"/>
        <v>0</v>
      </c>
      <c r="BVR135" s="1109"/>
      <c r="BVS135" s="1109"/>
      <c r="BVT135" s="1109"/>
      <c r="BVU135" s="1109"/>
      <c r="BVV135" s="1109"/>
      <c r="BVW135" s="1111"/>
      <c r="BVX135" s="1112">
        <f t="shared" si="9151"/>
        <v>0</v>
      </c>
      <c r="BVY135" s="1126"/>
      <c r="BVZ135" s="1110"/>
      <c r="BWB135" s="1121"/>
      <c r="BWC135" s="1109"/>
      <c r="BWD135" s="1109"/>
      <c r="BWE135" s="1109"/>
      <c r="BWF135" s="1112">
        <f t="shared" si="9152"/>
        <v>0</v>
      </c>
      <c r="BWG135" s="1109"/>
      <c r="BWH135" s="1109"/>
      <c r="BWI135" s="1109"/>
      <c r="BWJ135" s="1109"/>
      <c r="BWK135" s="1109"/>
      <c r="BWL135" s="1111"/>
      <c r="BWM135" s="1112">
        <f t="shared" si="9153"/>
        <v>0</v>
      </c>
      <c r="BWN135" s="1126"/>
      <c r="BWO135" s="1110"/>
    </row>
    <row r="136" spans="2:2055" ht="15" customHeight="1" x14ac:dyDescent="0.2">
      <c r="B136" s="1114" t="s">
        <v>793</v>
      </c>
      <c r="C136" s="1109"/>
      <c r="D136" s="1109"/>
      <c r="E136" s="1109"/>
      <c r="F136" s="1109"/>
      <c r="G136" s="1112">
        <f t="shared" si="8892"/>
        <v>0</v>
      </c>
      <c r="H136" s="1109"/>
      <c r="I136" s="1109"/>
      <c r="J136" s="1109"/>
      <c r="K136" s="1109"/>
      <c r="L136" s="1109"/>
      <c r="M136" s="1111"/>
      <c r="N136" s="1112">
        <f t="shared" si="8893"/>
        <v>0</v>
      </c>
      <c r="O136" s="1126"/>
      <c r="P136" s="1110"/>
      <c r="Q136" s="1109"/>
      <c r="R136" s="1109"/>
      <c r="S136" s="1109"/>
      <c r="T136" s="1109"/>
      <c r="U136" s="1112">
        <f t="shared" si="8894"/>
        <v>0</v>
      </c>
      <c r="V136" s="1109"/>
      <c r="W136" s="1109"/>
      <c r="X136" s="1109"/>
      <c r="Y136" s="1109"/>
      <c r="Z136" s="1109"/>
      <c r="AA136" s="1111"/>
      <c r="AB136" s="1112">
        <f t="shared" si="8895"/>
        <v>0</v>
      </c>
      <c r="AC136" s="1126"/>
      <c r="AD136" s="1110"/>
      <c r="AF136" s="1121"/>
      <c r="AG136" s="1109"/>
      <c r="AH136" s="1109"/>
      <c r="AI136" s="1109"/>
      <c r="AJ136" s="1112">
        <f t="shared" si="8896"/>
        <v>0</v>
      </c>
      <c r="AK136" s="1109"/>
      <c r="AL136" s="1109"/>
      <c r="AM136" s="1109"/>
      <c r="AN136" s="1109"/>
      <c r="AO136" s="1109"/>
      <c r="AP136" s="1111"/>
      <c r="AQ136" s="1112">
        <f t="shared" si="8897"/>
        <v>0</v>
      </c>
      <c r="AR136" s="1126"/>
      <c r="AS136" s="1110"/>
      <c r="AU136" s="1121"/>
      <c r="AV136" s="1109"/>
      <c r="AW136" s="1109"/>
      <c r="AX136" s="1109"/>
      <c r="AY136" s="1112">
        <f t="shared" si="8898"/>
        <v>0</v>
      </c>
      <c r="AZ136" s="1109"/>
      <c r="BA136" s="1109"/>
      <c r="BB136" s="1109"/>
      <c r="BC136" s="1109"/>
      <c r="BD136" s="1109"/>
      <c r="BE136" s="1111"/>
      <c r="BF136" s="1112">
        <f t="shared" si="8899"/>
        <v>0</v>
      </c>
      <c r="BG136" s="1126"/>
      <c r="BH136" s="1110"/>
      <c r="BJ136" s="1121"/>
      <c r="BK136" s="1109"/>
      <c r="BL136" s="1109"/>
      <c r="BM136" s="1109"/>
      <c r="BN136" s="1112">
        <f t="shared" si="8900"/>
        <v>0</v>
      </c>
      <c r="BO136" s="1109"/>
      <c r="BP136" s="1109"/>
      <c r="BQ136" s="1109"/>
      <c r="BR136" s="1109"/>
      <c r="BS136" s="1109"/>
      <c r="BT136" s="1111"/>
      <c r="BU136" s="1112">
        <f t="shared" si="8901"/>
        <v>0</v>
      </c>
      <c r="BV136" s="1126"/>
      <c r="BW136" s="1110"/>
      <c r="BY136" s="1121"/>
      <c r="BZ136" s="1109"/>
      <c r="CA136" s="1109"/>
      <c r="CB136" s="1109"/>
      <c r="CC136" s="1112">
        <f t="shared" si="8902"/>
        <v>0</v>
      </c>
      <c r="CD136" s="1109"/>
      <c r="CE136" s="1109"/>
      <c r="CF136" s="1109"/>
      <c r="CG136" s="1109"/>
      <c r="CH136" s="1109"/>
      <c r="CI136" s="1111"/>
      <c r="CJ136" s="1112">
        <f t="shared" si="8903"/>
        <v>0</v>
      </c>
      <c r="CK136" s="1126"/>
      <c r="CL136" s="1110"/>
      <c r="CN136" s="1121"/>
      <c r="CO136" s="1109"/>
      <c r="CP136" s="1109"/>
      <c r="CQ136" s="1109"/>
      <c r="CR136" s="1112">
        <f t="shared" si="8904"/>
        <v>0</v>
      </c>
      <c r="CS136" s="1109"/>
      <c r="CT136" s="1109"/>
      <c r="CU136" s="1109"/>
      <c r="CV136" s="1109"/>
      <c r="CW136" s="1109"/>
      <c r="CX136" s="1111"/>
      <c r="CY136" s="1112">
        <f t="shared" si="8905"/>
        <v>0</v>
      </c>
      <c r="CZ136" s="1126"/>
      <c r="DA136" s="1110"/>
      <c r="DC136" s="1121"/>
      <c r="DD136" s="1109"/>
      <c r="DE136" s="1109"/>
      <c r="DF136" s="1109"/>
      <c r="DG136" s="1112">
        <f t="shared" si="8906"/>
        <v>0</v>
      </c>
      <c r="DH136" s="1109"/>
      <c r="DI136" s="1109"/>
      <c r="DJ136" s="1109"/>
      <c r="DK136" s="1109"/>
      <c r="DL136" s="1109"/>
      <c r="DM136" s="1111"/>
      <c r="DN136" s="1112">
        <f t="shared" si="8907"/>
        <v>0</v>
      </c>
      <c r="DO136" s="1126"/>
      <c r="DP136" s="1110"/>
      <c r="DR136" s="1121"/>
      <c r="DS136" s="1109"/>
      <c r="DT136" s="1109"/>
      <c r="DU136" s="1109"/>
      <c r="DV136" s="1112">
        <f t="shared" si="8908"/>
        <v>0</v>
      </c>
      <c r="DW136" s="1109"/>
      <c r="DX136" s="1109"/>
      <c r="DY136" s="1109"/>
      <c r="DZ136" s="1109"/>
      <c r="EA136" s="1109"/>
      <c r="EB136" s="1111"/>
      <c r="EC136" s="1112">
        <f t="shared" si="8909"/>
        <v>0</v>
      </c>
      <c r="ED136" s="1126"/>
      <c r="EE136" s="1110"/>
      <c r="EG136" s="1121"/>
      <c r="EH136" s="1109"/>
      <c r="EI136" s="1109"/>
      <c r="EJ136" s="1109"/>
      <c r="EK136" s="1112">
        <f t="shared" si="8910"/>
        <v>0</v>
      </c>
      <c r="EL136" s="1109"/>
      <c r="EM136" s="1109"/>
      <c r="EN136" s="1109"/>
      <c r="EO136" s="1109"/>
      <c r="EP136" s="1109"/>
      <c r="EQ136" s="1111"/>
      <c r="ER136" s="1112">
        <f t="shared" si="8911"/>
        <v>0</v>
      </c>
      <c r="ES136" s="1126"/>
      <c r="ET136" s="1110"/>
      <c r="EV136" s="1121"/>
      <c r="EW136" s="1109"/>
      <c r="EX136" s="1109"/>
      <c r="EY136" s="1109"/>
      <c r="EZ136" s="1112">
        <f t="shared" si="8912"/>
        <v>0</v>
      </c>
      <c r="FA136" s="1109"/>
      <c r="FB136" s="1109"/>
      <c r="FC136" s="1109"/>
      <c r="FD136" s="1109"/>
      <c r="FE136" s="1109"/>
      <c r="FF136" s="1111"/>
      <c r="FG136" s="1112">
        <f t="shared" si="8913"/>
        <v>0</v>
      </c>
      <c r="FH136" s="1126"/>
      <c r="FI136" s="1110"/>
      <c r="FK136" s="1121"/>
      <c r="FL136" s="1109"/>
      <c r="FM136" s="1109"/>
      <c r="FN136" s="1109"/>
      <c r="FO136" s="1112">
        <f t="shared" si="8914"/>
        <v>0</v>
      </c>
      <c r="FP136" s="1109"/>
      <c r="FQ136" s="1109"/>
      <c r="FR136" s="1109"/>
      <c r="FS136" s="1109"/>
      <c r="FT136" s="1109"/>
      <c r="FU136" s="1111"/>
      <c r="FV136" s="1112">
        <f t="shared" si="8915"/>
        <v>0</v>
      </c>
      <c r="FW136" s="1126"/>
      <c r="FX136" s="1110"/>
      <c r="FZ136" s="1121"/>
      <c r="GA136" s="1109"/>
      <c r="GB136" s="1109"/>
      <c r="GC136" s="1109"/>
      <c r="GD136" s="1112">
        <f t="shared" si="8916"/>
        <v>0</v>
      </c>
      <c r="GE136" s="1109"/>
      <c r="GF136" s="1109"/>
      <c r="GG136" s="1109"/>
      <c r="GH136" s="1109"/>
      <c r="GI136" s="1109"/>
      <c r="GJ136" s="1111"/>
      <c r="GK136" s="1112">
        <f t="shared" si="8917"/>
        <v>0</v>
      </c>
      <c r="GL136" s="1126"/>
      <c r="GM136" s="1110"/>
      <c r="GO136" s="1121"/>
      <c r="GP136" s="1109"/>
      <c r="GQ136" s="1109"/>
      <c r="GR136" s="1109"/>
      <c r="GS136" s="1112">
        <f t="shared" si="8918"/>
        <v>0</v>
      </c>
      <c r="GT136" s="1109"/>
      <c r="GU136" s="1109"/>
      <c r="GV136" s="1109"/>
      <c r="GW136" s="1109"/>
      <c r="GX136" s="1109"/>
      <c r="GY136" s="1111"/>
      <c r="GZ136" s="1112">
        <f t="shared" si="8919"/>
        <v>0</v>
      </c>
      <c r="HA136" s="1126"/>
      <c r="HB136" s="1110"/>
      <c r="HD136" s="1121"/>
      <c r="HE136" s="1109"/>
      <c r="HF136" s="1109"/>
      <c r="HG136" s="1109"/>
      <c r="HH136" s="1112">
        <f t="shared" si="8920"/>
        <v>0</v>
      </c>
      <c r="HI136" s="1109"/>
      <c r="HJ136" s="1109"/>
      <c r="HK136" s="1109"/>
      <c r="HL136" s="1109"/>
      <c r="HM136" s="1109"/>
      <c r="HN136" s="1111"/>
      <c r="HO136" s="1112">
        <f t="shared" si="8921"/>
        <v>0</v>
      </c>
      <c r="HP136" s="1126"/>
      <c r="HQ136" s="1110"/>
      <c r="HS136" s="1121"/>
      <c r="HT136" s="1109"/>
      <c r="HU136" s="1109"/>
      <c r="HV136" s="1109"/>
      <c r="HW136" s="1112">
        <f t="shared" si="8922"/>
        <v>0</v>
      </c>
      <c r="HX136" s="1109"/>
      <c r="HY136" s="1109"/>
      <c r="HZ136" s="1109"/>
      <c r="IA136" s="1109"/>
      <c r="IB136" s="1109"/>
      <c r="IC136" s="1111"/>
      <c r="ID136" s="1112">
        <f t="shared" si="8923"/>
        <v>0</v>
      </c>
      <c r="IE136" s="1126"/>
      <c r="IF136" s="1110"/>
      <c r="IH136" s="1121"/>
      <c r="II136" s="1109"/>
      <c r="IJ136" s="1109"/>
      <c r="IK136" s="1109"/>
      <c r="IL136" s="1112">
        <f t="shared" si="8924"/>
        <v>0</v>
      </c>
      <c r="IM136" s="1109"/>
      <c r="IN136" s="1109"/>
      <c r="IO136" s="1109"/>
      <c r="IP136" s="1109"/>
      <c r="IQ136" s="1109"/>
      <c r="IR136" s="1111"/>
      <c r="IS136" s="1112">
        <f t="shared" si="8925"/>
        <v>0</v>
      </c>
      <c r="IT136" s="1126"/>
      <c r="IU136" s="1110"/>
      <c r="IW136" s="1121"/>
      <c r="IX136" s="1109"/>
      <c r="IY136" s="1109"/>
      <c r="IZ136" s="1109"/>
      <c r="JA136" s="1112">
        <f t="shared" si="8926"/>
        <v>0</v>
      </c>
      <c r="JB136" s="1109"/>
      <c r="JC136" s="1109"/>
      <c r="JD136" s="1109"/>
      <c r="JE136" s="1109"/>
      <c r="JF136" s="1109"/>
      <c r="JG136" s="1111"/>
      <c r="JH136" s="1112">
        <f t="shared" si="8927"/>
        <v>0</v>
      </c>
      <c r="JI136" s="1126"/>
      <c r="JJ136" s="1110"/>
      <c r="JL136" s="1121"/>
      <c r="JM136" s="1109"/>
      <c r="JN136" s="1109"/>
      <c r="JO136" s="1109"/>
      <c r="JP136" s="1112">
        <f t="shared" si="8928"/>
        <v>0</v>
      </c>
      <c r="JQ136" s="1109"/>
      <c r="JR136" s="1109"/>
      <c r="JS136" s="1109"/>
      <c r="JT136" s="1109"/>
      <c r="JU136" s="1109"/>
      <c r="JV136" s="1111"/>
      <c r="JW136" s="1112">
        <f t="shared" si="8929"/>
        <v>0</v>
      </c>
      <c r="JX136" s="1126"/>
      <c r="JY136" s="1110"/>
      <c r="KA136" s="1121"/>
      <c r="KB136" s="1109"/>
      <c r="KC136" s="1109"/>
      <c r="KD136" s="1109"/>
      <c r="KE136" s="1112">
        <f t="shared" si="8930"/>
        <v>0</v>
      </c>
      <c r="KF136" s="1109"/>
      <c r="KG136" s="1109"/>
      <c r="KH136" s="1109"/>
      <c r="KI136" s="1109"/>
      <c r="KJ136" s="1109"/>
      <c r="KK136" s="1111"/>
      <c r="KL136" s="1112">
        <f t="shared" si="8931"/>
        <v>0</v>
      </c>
      <c r="KM136" s="1126"/>
      <c r="KN136" s="1110"/>
      <c r="KP136" s="1121"/>
      <c r="KQ136" s="1109"/>
      <c r="KR136" s="1109"/>
      <c r="KS136" s="1109"/>
      <c r="KT136" s="1112">
        <f t="shared" si="8932"/>
        <v>0</v>
      </c>
      <c r="KU136" s="1109"/>
      <c r="KV136" s="1109"/>
      <c r="KW136" s="1109"/>
      <c r="KX136" s="1109"/>
      <c r="KY136" s="1109"/>
      <c r="KZ136" s="1111"/>
      <c r="LA136" s="1112">
        <f t="shared" si="8933"/>
        <v>0</v>
      </c>
      <c r="LB136" s="1126"/>
      <c r="LC136" s="1110"/>
      <c r="LE136" s="1121"/>
      <c r="LF136" s="1109"/>
      <c r="LG136" s="1109"/>
      <c r="LH136" s="1109"/>
      <c r="LI136" s="1112">
        <f t="shared" si="8934"/>
        <v>0</v>
      </c>
      <c r="LJ136" s="1109"/>
      <c r="LK136" s="1109"/>
      <c r="LL136" s="1109"/>
      <c r="LM136" s="1109"/>
      <c r="LN136" s="1109"/>
      <c r="LO136" s="1111"/>
      <c r="LP136" s="1112">
        <f t="shared" si="8935"/>
        <v>0</v>
      </c>
      <c r="LQ136" s="1126"/>
      <c r="LR136" s="1110"/>
      <c r="LT136" s="1121"/>
      <c r="LU136" s="1109"/>
      <c r="LV136" s="1109"/>
      <c r="LW136" s="1109"/>
      <c r="LX136" s="1112">
        <f t="shared" si="8936"/>
        <v>0</v>
      </c>
      <c r="LY136" s="1109"/>
      <c r="LZ136" s="1109"/>
      <c r="MA136" s="1109"/>
      <c r="MB136" s="1109"/>
      <c r="MC136" s="1109"/>
      <c r="MD136" s="1111"/>
      <c r="ME136" s="1112">
        <f t="shared" si="8937"/>
        <v>0</v>
      </c>
      <c r="MF136" s="1126"/>
      <c r="MG136" s="1110"/>
      <c r="MI136" s="1121"/>
      <c r="MJ136" s="1109"/>
      <c r="MK136" s="1109"/>
      <c r="ML136" s="1109"/>
      <c r="MM136" s="1112">
        <f t="shared" si="8938"/>
        <v>0</v>
      </c>
      <c r="MN136" s="1109"/>
      <c r="MO136" s="1109"/>
      <c r="MP136" s="1109"/>
      <c r="MQ136" s="1109"/>
      <c r="MR136" s="1109"/>
      <c r="MS136" s="1111"/>
      <c r="MT136" s="1112">
        <f t="shared" si="8939"/>
        <v>0</v>
      </c>
      <c r="MU136" s="1126"/>
      <c r="MV136" s="1110"/>
      <c r="MX136" s="1121"/>
      <c r="MY136" s="1109"/>
      <c r="MZ136" s="1109"/>
      <c r="NA136" s="1109"/>
      <c r="NB136" s="1112">
        <f t="shared" si="8940"/>
        <v>0</v>
      </c>
      <c r="NC136" s="1109"/>
      <c r="ND136" s="1109"/>
      <c r="NE136" s="1109"/>
      <c r="NF136" s="1109"/>
      <c r="NG136" s="1109"/>
      <c r="NH136" s="1111"/>
      <c r="NI136" s="1112">
        <f t="shared" si="8941"/>
        <v>0</v>
      </c>
      <c r="NJ136" s="1126"/>
      <c r="NK136" s="1110"/>
      <c r="NM136" s="1121"/>
      <c r="NN136" s="1109"/>
      <c r="NO136" s="1109"/>
      <c r="NP136" s="1109"/>
      <c r="NQ136" s="1112">
        <f t="shared" si="8942"/>
        <v>0</v>
      </c>
      <c r="NR136" s="1109"/>
      <c r="NS136" s="1109"/>
      <c r="NT136" s="1109"/>
      <c r="NU136" s="1109"/>
      <c r="NV136" s="1109"/>
      <c r="NW136" s="1111"/>
      <c r="NX136" s="1112">
        <f t="shared" si="8943"/>
        <v>0</v>
      </c>
      <c r="NY136" s="1126"/>
      <c r="NZ136" s="1110"/>
      <c r="OB136" s="1121"/>
      <c r="OC136" s="1109"/>
      <c r="OD136" s="1109"/>
      <c r="OE136" s="1109"/>
      <c r="OF136" s="1112">
        <f t="shared" si="8944"/>
        <v>0</v>
      </c>
      <c r="OG136" s="1109"/>
      <c r="OH136" s="1109"/>
      <c r="OI136" s="1109"/>
      <c r="OJ136" s="1109"/>
      <c r="OK136" s="1109"/>
      <c r="OL136" s="1111"/>
      <c r="OM136" s="1112">
        <f t="shared" si="8945"/>
        <v>0</v>
      </c>
      <c r="ON136" s="1126"/>
      <c r="OO136" s="1110"/>
      <c r="OQ136" s="1121"/>
      <c r="OR136" s="1109"/>
      <c r="OS136" s="1109"/>
      <c r="OT136" s="1109"/>
      <c r="OU136" s="1112">
        <f t="shared" si="8946"/>
        <v>0</v>
      </c>
      <c r="OV136" s="1109"/>
      <c r="OW136" s="1109"/>
      <c r="OX136" s="1109"/>
      <c r="OY136" s="1109"/>
      <c r="OZ136" s="1109"/>
      <c r="PA136" s="1111"/>
      <c r="PB136" s="1112">
        <f t="shared" si="8947"/>
        <v>0</v>
      </c>
      <c r="PC136" s="1126"/>
      <c r="PD136" s="1110"/>
      <c r="PF136" s="1121"/>
      <c r="PG136" s="1109"/>
      <c r="PH136" s="1109"/>
      <c r="PI136" s="1109"/>
      <c r="PJ136" s="1112">
        <f t="shared" si="8948"/>
        <v>0</v>
      </c>
      <c r="PK136" s="1109"/>
      <c r="PL136" s="1109"/>
      <c r="PM136" s="1109"/>
      <c r="PN136" s="1109"/>
      <c r="PO136" s="1109"/>
      <c r="PP136" s="1111"/>
      <c r="PQ136" s="1112">
        <f t="shared" si="8949"/>
        <v>0</v>
      </c>
      <c r="PR136" s="1126"/>
      <c r="PS136" s="1110"/>
      <c r="PU136" s="1121"/>
      <c r="PV136" s="1109"/>
      <c r="PW136" s="1109"/>
      <c r="PX136" s="1109"/>
      <c r="PY136" s="1112">
        <f t="shared" si="8950"/>
        <v>0</v>
      </c>
      <c r="PZ136" s="1109"/>
      <c r="QA136" s="1109"/>
      <c r="QB136" s="1109"/>
      <c r="QC136" s="1109"/>
      <c r="QD136" s="1109"/>
      <c r="QE136" s="1111"/>
      <c r="QF136" s="1112">
        <f t="shared" si="8951"/>
        <v>0</v>
      </c>
      <c r="QG136" s="1126"/>
      <c r="QH136" s="1110"/>
      <c r="QJ136" s="1121"/>
      <c r="QK136" s="1109"/>
      <c r="QL136" s="1109"/>
      <c r="QM136" s="1109"/>
      <c r="QN136" s="1112">
        <f t="shared" si="8952"/>
        <v>0</v>
      </c>
      <c r="QO136" s="1109"/>
      <c r="QP136" s="1109"/>
      <c r="QQ136" s="1109"/>
      <c r="QR136" s="1109"/>
      <c r="QS136" s="1109"/>
      <c r="QT136" s="1111"/>
      <c r="QU136" s="1112">
        <f t="shared" si="8953"/>
        <v>0</v>
      </c>
      <c r="QV136" s="1126"/>
      <c r="QW136" s="1110"/>
      <c r="QY136" s="1121"/>
      <c r="QZ136" s="1109"/>
      <c r="RA136" s="1109"/>
      <c r="RB136" s="1109"/>
      <c r="RC136" s="1112">
        <f t="shared" si="8954"/>
        <v>0</v>
      </c>
      <c r="RD136" s="1109"/>
      <c r="RE136" s="1109"/>
      <c r="RF136" s="1109"/>
      <c r="RG136" s="1109"/>
      <c r="RH136" s="1109"/>
      <c r="RI136" s="1111"/>
      <c r="RJ136" s="1112">
        <f t="shared" si="8955"/>
        <v>0</v>
      </c>
      <c r="RK136" s="1126"/>
      <c r="RL136" s="1110"/>
      <c r="RN136" s="1121"/>
      <c r="RO136" s="1109"/>
      <c r="RP136" s="1109"/>
      <c r="RQ136" s="1109"/>
      <c r="RR136" s="1112">
        <f t="shared" si="8956"/>
        <v>0</v>
      </c>
      <c r="RS136" s="1109"/>
      <c r="RT136" s="1109"/>
      <c r="RU136" s="1109"/>
      <c r="RV136" s="1109"/>
      <c r="RW136" s="1109"/>
      <c r="RX136" s="1111"/>
      <c r="RY136" s="1112">
        <f t="shared" si="8957"/>
        <v>0</v>
      </c>
      <c r="RZ136" s="1126"/>
      <c r="SA136" s="1110"/>
      <c r="SC136" s="1121"/>
      <c r="SD136" s="1109"/>
      <c r="SE136" s="1109"/>
      <c r="SF136" s="1109"/>
      <c r="SG136" s="1112">
        <f t="shared" si="8958"/>
        <v>0</v>
      </c>
      <c r="SH136" s="1109"/>
      <c r="SI136" s="1109"/>
      <c r="SJ136" s="1109"/>
      <c r="SK136" s="1109"/>
      <c r="SL136" s="1109"/>
      <c r="SM136" s="1111"/>
      <c r="SN136" s="1112">
        <f t="shared" si="8959"/>
        <v>0</v>
      </c>
      <c r="SO136" s="1126"/>
      <c r="SP136" s="1110"/>
      <c r="SR136" s="1121"/>
      <c r="SS136" s="1109"/>
      <c r="ST136" s="1109"/>
      <c r="SU136" s="1109"/>
      <c r="SV136" s="1112">
        <f t="shared" si="8960"/>
        <v>0</v>
      </c>
      <c r="SW136" s="1109"/>
      <c r="SX136" s="1109"/>
      <c r="SY136" s="1109"/>
      <c r="SZ136" s="1109"/>
      <c r="TA136" s="1109"/>
      <c r="TB136" s="1111"/>
      <c r="TC136" s="1112">
        <f t="shared" si="8961"/>
        <v>0</v>
      </c>
      <c r="TD136" s="1126"/>
      <c r="TE136" s="1110"/>
      <c r="TG136" s="1121"/>
      <c r="TH136" s="1109"/>
      <c r="TI136" s="1109"/>
      <c r="TJ136" s="1109"/>
      <c r="TK136" s="1112">
        <f t="shared" si="8962"/>
        <v>0</v>
      </c>
      <c r="TL136" s="1109"/>
      <c r="TM136" s="1109"/>
      <c r="TN136" s="1109"/>
      <c r="TO136" s="1109"/>
      <c r="TP136" s="1109"/>
      <c r="TQ136" s="1111"/>
      <c r="TR136" s="1112">
        <f t="shared" si="8963"/>
        <v>0</v>
      </c>
      <c r="TS136" s="1126"/>
      <c r="TT136" s="1110"/>
      <c r="TV136" s="1121"/>
      <c r="TW136" s="1109"/>
      <c r="TX136" s="1109"/>
      <c r="TY136" s="1109"/>
      <c r="TZ136" s="1112">
        <f t="shared" si="8964"/>
        <v>0</v>
      </c>
      <c r="UA136" s="1109"/>
      <c r="UB136" s="1109"/>
      <c r="UC136" s="1109"/>
      <c r="UD136" s="1109"/>
      <c r="UE136" s="1109"/>
      <c r="UF136" s="1111"/>
      <c r="UG136" s="1112">
        <f t="shared" si="8965"/>
        <v>0</v>
      </c>
      <c r="UH136" s="1126"/>
      <c r="UI136" s="1110"/>
      <c r="UK136" s="1121"/>
      <c r="UL136" s="1109"/>
      <c r="UM136" s="1109"/>
      <c r="UN136" s="1109"/>
      <c r="UO136" s="1112">
        <f t="shared" si="8966"/>
        <v>0</v>
      </c>
      <c r="UP136" s="1109"/>
      <c r="UQ136" s="1109"/>
      <c r="UR136" s="1109"/>
      <c r="US136" s="1109"/>
      <c r="UT136" s="1109"/>
      <c r="UU136" s="1111"/>
      <c r="UV136" s="1112">
        <f t="shared" si="8967"/>
        <v>0</v>
      </c>
      <c r="UW136" s="1126"/>
      <c r="UX136" s="1110"/>
      <c r="UZ136" s="1121"/>
      <c r="VA136" s="1109"/>
      <c r="VB136" s="1109"/>
      <c r="VC136" s="1109"/>
      <c r="VD136" s="1112">
        <f t="shared" si="8968"/>
        <v>0</v>
      </c>
      <c r="VE136" s="1109"/>
      <c r="VF136" s="1109"/>
      <c r="VG136" s="1109"/>
      <c r="VH136" s="1109"/>
      <c r="VI136" s="1109"/>
      <c r="VJ136" s="1111"/>
      <c r="VK136" s="1112">
        <f t="shared" si="8969"/>
        <v>0</v>
      </c>
      <c r="VL136" s="1126"/>
      <c r="VM136" s="1110"/>
      <c r="VO136" s="1121"/>
      <c r="VP136" s="1109"/>
      <c r="VQ136" s="1109"/>
      <c r="VR136" s="1109"/>
      <c r="VS136" s="1112">
        <f t="shared" si="8970"/>
        <v>0</v>
      </c>
      <c r="VT136" s="1109"/>
      <c r="VU136" s="1109"/>
      <c r="VV136" s="1109"/>
      <c r="VW136" s="1109"/>
      <c r="VX136" s="1109"/>
      <c r="VY136" s="1111"/>
      <c r="VZ136" s="1112">
        <f t="shared" si="8971"/>
        <v>0</v>
      </c>
      <c r="WA136" s="1126"/>
      <c r="WB136" s="1110"/>
      <c r="WD136" s="1121"/>
      <c r="WE136" s="1109"/>
      <c r="WF136" s="1109"/>
      <c r="WG136" s="1109"/>
      <c r="WH136" s="1112">
        <f t="shared" si="8972"/>
        <v>0</v>
      </c>
      <c r="WI136" s="1109"/>
      <c r="WJ136" s="1109"/>
      <c r="WK136" s="1109"/>
      <c r="WL136" s="1109"/>
      <c r="WM136" s="1109"/>
      <c r="WN136" s="1111"/>
      <c r="WO136" s="1112">
        <f t="shared" si="8973"/>
        <v>0</v>
      </c>
      <c r="WP136" s="1126"/>
      <c r="WQ136" s="1110"/>
      <c r="WS136" s="1121"/>
      <c r="WT136" s="1109"/>
      <c r="WU136" s="1109"/>
      <c r="WV136" s="1109"/>
      <c r="WW136" s="1112">
        <f t="shared" si="8974"/>
        <v>0</v>
      </c>
      <c r="WX136" s="1109"/>
      <c r="WY136" s="1109"/>
      <c r="WZ136" s="1109"/>
      <c r="XA136" s="1109"/>
      <c r="XB136" s="1109"/>
      <c r="XC136" s="1111"/>
      <c r="XD136" s="1112">
        <f t="shared" si="8975"/>
        <v>0</v>
      </c>
      <c r="XE136" s="1126"/>
      <c r="XF136" s="1110"/>
      <c r="XH136" s="1121"/>
      <c r="XI136" s="1109"/>
      <c r="XJ136" s="1109"/>
      <c r="XK136" s="1109"/>
      <c r="XL136" s="1112">
        <f t="shared" si="8976"/>
        <v>0</v>
      </c>
      <c r="XM136" s="1109"/>
      <c r="XN136" s="1109"/>
      <c r="XO136" s="1109"/>
      <c r="XP136" s="1109"/>
      <c r="XQ136" s="1109"/>
      <c r="XR136" s="1111"/>
      <c r="XS136" s="1112">
        <f t="shared" si="8977"/>
        <v>0</v>
      </c>
      <c r="XT136" s="1126"/>
      <c r="XU136" s="1110"/>
      <c r="XW136" s="1121"/>
      <c r="XX136" s="1109"/>
      <c r="XY136" s="1109"/>
      <c r="XZ136" s="1109"/>
      <c r="YA136" s="1112">
        <f t="shared" si="8978"/>
        <v>0</v>
      </c>
      <c r="YB136" s="1109"/>
      <c r="YC136" s="1109"/>
      <c r="YD136" s="1109"/>
      <c r="YE136" s="1109"/>
      <c r="YF136" s="1109"/>
      <c r="YG136" s="1111"/>
      <c r="YH136" s="1112">
        <f t="shared" si="8979"/>
        <v>0</v>
      </c>
      <c r="YI136" s="1126"/>
      <c r="YJ136" s="1110"/>
      <c r="YL136" s="1121"/>
      <c r="YM136" s="1109"/>
      <c r="YN136" s="1109"/>
      <c r="YO136" s="1109"/>
      <c r="YP136" s="1112">
        <f t="shared" si="8980"/>
        <v>0</v>
      </c>
      <c r="YQ136" s="1109"/>
      <c r="YR136" s="1109"/>
      <c r="YS136" s="1109"/>
      <c r="YT136" s="1109"/>
      <c r="YU136" s="1109"/>
      <c r="YV136" s="1111"/>
      <c r="YW136" s="1112">
        <f t="shared" si="8981"/>
        <v>0</v>
      </c>
      <c r="YX136" s="1126"/>
      <c r="YY136" s="1110"/>
      <c r="ZA136" s="1121"/>
      <c r="ZB136" s="1109"/>
      <c r="ZC136" s="1109"/>
      <c r="ZD136" s="1109"/>
      <c r="ZE136" s="1112">
        <f t="shared" si="8982"/>
        <v>0</v>
      </c>
      <c r="ZF136" s="1109"/>
      <c r="ZG136" s="1109"/>
      <c r="ZH136" s="1109"/>
      <c r="ZI136" s="1109"/>
      <c r="ZJ136" s="1109"/>
      <c r="ZK136" s="1111"/>
      <c r="ZL136" s="1112">
        <f t="shared" si="8983"/>
        <v>0</v>
      </c>
      <c r="ZM136" s="1126"/>
      <c r="ZN136" s="1110"/>
      <c r="ZP136" s="1121"/>
      <c r="ZQ136" s="1109"/>
      <c r="ZR136" s="1109"/>
      <c r="ZS136" s="1109"/>
      <c r="ZT136" s="1112">
        <f t="shared" si="8984"/>
        <v>0</v>
      </c>
      <c r="ZU136" s="1109"/>
      <c r="ZV136" s="1109"/>
      <c r="ZW136" s="1109"/>
      <c r="ZX136" s="1109"/>
      <c r="ZY136" s="1109"/>
      <c r="ZZ136" s="1111"/>
      <c r="AAA136" s="1112">
        <f t="shared" si="8985"/>
        <v>0</v>
      </c>
      <c r="AAB136" s="1126"/>
      <c r="AAC136" s="1110"/>
      <c r="AAE136" s="1121"/>
      <c r="AAF136" s="1109"/>
      <c r="AAG136" s="1109"/>
      <c r="AAH136" s="1109"/>
      <c r="AAI136" s="1112">
        <f t="shared" si="8986"/>
        <v>0</v>
      </c>
      <c r="AAJ136" s="1109"/>
      <c r="AAK136" s="1109"/>
      <c r="AAL136" s="1109"/>
      <c r="AAM136" s="1109"/>
      <c r="AAN136" s="1109"/>
      <c r="AAO136" s="1111"/>
      <c r="AAP136" s="1112">
        <f t="shared" si="8987"/>
        <v>0</v>
      </c>
      <c r="AAQ136" s="1126"/>
      <c r="AAR136" s="1110"/>
      <c r="AAT136" s="1121"/>
      <c r="AAU136" s="1109"/>
      <c r="AAV136" s="1109"/>
      <c r="AAW136" s="1109"/>
      <c r="AAX136" s="1112">
        <f t="shared" si="8988"/>
        <v>0</v>
      </c>
      <c r="AAY136" s="1109"/>
      <c r="AAZ136" s="1109"/>
      <c r="ABA136" s="1109"/>
      <c r="ABB136" s="1109"/>
      <c r="ABC136" s="1109"/>
      <c r="ABD136" s="1111"/>
      <c r="ABE136" s="1112">
        <f t="shared" si="8989"/>
        <v>0</v>
      </c>
      <c r="ABF136" s="1126"/>
      <c r="ABG136" s="1110"/>
      <c r="ABI136" s="1121"/>
      <c r="ABJ136" s="1109"/>
      <c r="ABK136" s="1109"/>
      <c r="ABL136" s="1109"/>
      <c r="ABM136" s="1112">
        <f t="shared" si="8990"/>
        <v>0</v>
      </c>
      <c r="ABN136" s="1109"/>
      <c r="ABO136" s="1109"/>
      <c r="ABP136" s="1109"/>
      <c r="ABQ136" s="1109"/>
      <c r="ABR136" s="1109"/>
      <c r="ABS136" s="1111"/>
      <c r="ABT136" s="1112">
        <f t="shared" si="8991"/>
        <v>0</v>
      </c>
      <c r="ABU136" s="1126"/>
      <c r="ABV136" s="1110"/>
      <c r="ABX136" s="1121"/>
      <c r="ABY136" s="1109"/>
      <c r="ABZ136" s="1109"/>
      <c r="ACA136" s="1109"/>
      <c r="ACB136" s="1112">
        <f t="shared" si="8992"/>
        <v>0</v>
      </c>
      <c r="ACC136" s="1109"/>
      <c r="ACD136" s="1109"/>
      <c r="ACE136" s="1109"/>
      <c r="ACF136" s="1109"/>
      <c r="ACG136" s="1109"/>
      <c r="ACH136" s="1111"/>
      <c r="ACI136" s="1112">
        <f t="shared" si="8993"/>
        <v>0</v>
      </c>
      <c r="ACJ136" s="1126"/>
      <c r="ACK136" s="1110"/>
      <c r="ACM136" s="1121"/>
      <c r="ACN136" s="1109"/>
      <c r="ACO136" s="1109"/>
      <c r="ACP136" s="1109"/>
      <c r="ACQ136" s="1112">
        <f t="shared" si="8994"/>
        <v>0</v>
      </c>
      <c r="ACR136" s="1109"/>
      <c r="ACS136" s="1109"/>
      <c r="ACT136" s="1109"/>
      <c r="ACU136" s="1109"/>
      <c r="ACV136" s="1109"/>
      <c r="ACW136" s="1111"/>
      <c r="ACX136" s="1112">
        <f t="shared" si="8995"/>
        <v>0</v>
      </c>
      <c r="ACY136" s="1126"/>
      <c r="ACZ136" s="1110"/>
      <c r="ADB136" s="1121"/>
      <c r="ADC136" s="1109"/>
      <c r="ADD136" s="1109"/>
      <c r="ADE136" s="1109"/>
      <c r="ADF136" s="1112">
        <f t="shared" si="8996"/>
        <v>0</v>
      </c>
      <c r="ADG136" s="1109"/>
      <c r="ADH136" s="1109"/>
      <c r="ADI136" s="1109"/>
      <c r="ADJ136" s="1109"/>
      <c r="ADK136" s="1109"/>
      <c r="ADL136" s="1111"/>
      <c r="ADM136" s="1112">
        <f t="shared" si="8997"/>
        <v>0</v>
      </c>
      <c r="ADN136" s="1126"/>
      <c r="ADO136" s="1110"/>
      <c r="ADQ136" s="1121"/>
      <c r="ADR136" s="1109"/>
      <c r="ADS136" s="1109"/>
      <c r="ADT136" s="1109"/>
      <c r="ADU136" s="1112">
        <f t="shared" si="8998"/>
        <v>0</v>
      </c>
      <c r="ADV136" s="1109"/>
      <c r="ADW136" s="1109"/>
      <c r="ADX136" s="1109"/>
      <c r="ADY136" s="1109"/>
      <c r="ADZ136" s="1109"/>
      <c r="AEA136" s="1111"/>
      <c r="AEB136" s="1112">
        <f t="shared" si="8999"/>
        <v>0</v>
      </c>
      <c r="AEC136" s="1126"/>
      <c r="AED136" s="1110"/>
      <c r="AEF136" s="1121"/>
      <c r="AEG136" s="1109"/>
      <c r="AEH136" s="1109"/>
      <c r="AEI136" s="1109"/>
      <c r="AEJ136" s="1112">
        <f t="shared" si="9000"/>
        <v>0</v>
      </c>
      <c r="AEK136" s="1109"/>
      <c r="AEL136" s="1109"/>
      <c r="AEM136" s="1109"/>
      <c r="AEN136" s="1109"/>
      <c r="AEO136" s="1109"/>
      <c r="AEP136" s="1111"/>
      <c r="AEQ136" s="1112">
        <f t="shared" si="9001"/>
        <v>0</v>
      </c>
      <c r="AER136" s="1126"/>
      <c r="AES136" s="1110"/>
      <c r="AEU136" s="1121"/>
      <c r="AEV136" s="1109"/>
      <c r="AEW136" s="1109"/>
      <c r="AEX136" s="1109"/>
      <c r="AEY136" s="1112">
        <f t="shared" si="9002"/>
        <v>0</v>
      </c>
      <c r="AEZ136" s="1109"/>
      <c r="AFA136" s="1109"/>
      <c r="AFB136" s="1109"/>
      <c r="AFC136" s="1109"/>
      <c r="AFD136" s="1109"/>
      <c r="AFE136" s="1111"/>
      <c r="AFF136" s="1112">
        <f t="shared" si="9003"/>
        <v>0</v>
      </c>
      <c r="AFG136" s="1126"/>
      <c r="AFH136" s="1110"/>
      <c r="AFJ136" s="1121"/>
      <c r="AFK136" s="1109"/>
      <c r="AFL136" s="1109"/>
      <c r="AFM136" s="1109"/>
      <c r="AFN136" s="1112">
        <f t="shared" si="9004"/>
        <v>0</v>
      </c>
      <c r="AFO136" s="1109"/>
      <c r="AFP136" s="1109"/>
      <c r="AFQ136" s="1109"/>
      <c r="AFR136" s="1109"/>
      <c r="AFS136" s="1109"/>
      <c r="AFT136" s="1111"/>
      <c r="AFU136" s="1112">
        <f t="shared" si="9005"/>
        <v>0</v>
      </c>
      <c r="AFV136" s="1126"/>
      <c r="AFW136" s="1110"/>
      <c r="AFY136" s="1121"/>
      <c r="AFZ136" s="1109"/>
      <c r="AGA136" s="1109"/>
      <c r="AGB136" s="1109"/>
      <c r="AGC136" s="1112">
        <f t="shared" si="9006"/>
        <v>0</v>
      </c>
      <c r="AGD136" s="1109"/>
      <c r="AGE136" s="1109"/>
      <c r="AGF136" s="1109"/>
      <c r="AGG136" s="1109"/>
      <c r="AGH136" s="1109"/>
      <c r="AGI136" s="1111"/>
      <c r="AGJ136" s="1112">
        <f t="shared" si="9007"/>
        <v>0</v>
      </c>
      <c r="AGK136" s="1126"/>
      <c r="AGL136" s="1110"/>
      <c r="AGN136" s="1121"/>
      <c r="AGO136" s="1109"/>
      <c r="AGP136" s="1109"/>
      <c r="AGQ136" s="1109"/>
      <c r="AGR136" s="1112">
        <f t="shared" si="9008"/>
        <v>0</v>
      </c>
      <c r="AGS136" s="1109"/>
      <c r="AGT136" s="1109"/>
      <c r="AGU136" s="1109"/>
      <c r="AGV136" s="1109"/>
      <c r="AGW136" s="1109"/>
      <c r="AGX136" s="1111"/>
      <c r="AGY136" s="1112">
        <f t="shared" si="9009"/>
        <v>0</v>
      </c>
      <c r="AGZ136" s="1126"/>
      <c r="AHA136" s="1110"/>
      <c r="AHC136" s="1121"/>
      <c r="AHD136" s="1109"/>
      <c r="AHE136" s="1109"/>
      <c r="AHF136" s="1109"/>
      <c r="AHG136" s="1112">
        <f t="shared" si="9010"/>
        <v>0</v>
      </c>
      <c r="AHH136" s="1109"/>
      <c r="AHI136" s="1109"/>
      <c r="AHJ136" s="1109"/>
      <c r="AHK136" s="1109"/>
      <c r="AHL136" s="1109"/>
      <c r="AHM136" s="1111"/>
      <c r="AHN136" s="1112">
        <f t="shared" si="9011"/>
        <v>0</v>
      </c>
      <c r="AHO136" s="1126"/>
      <c r="AHP136" s="1110"/>
      <c r="AHR136" s="1121"/>
      <c r="AHS136" s="1109"/>
      <c r="AHT136" s="1109"/>
      <c r="AHU136" s="1109"/>
      <c r="AHV136" s="1112">
        <f t="shared" si="9012"/>
        <v>0</v>
      </c>
      <c r="AHW136" s="1109"/>
      <c r="AHX136" s="1109"/>
      <c r="AHY136" s="1109"/>
      <c r="AHZ136" s="1109"/>
      <c r="AIA136" s="1109"/>
      <c r="AIB136" s="1111"/>
      <c r="AIC136" s="1112">
        <f t="shared" si="9013"/>
        <v>0</v>
      </c>
      <c r="AID136" s="1126"/>
      <c r="AIE136" s="1110"/>
      <c r="AIG136" s="1121"/>
      <c r="AIH136" s="1109"/>
      <c r="AII136" s="1109"/>
      <c r="AIJ136" s="1109"/>
      <c r="AIK136" s="1112">
        <f t="shared" si="9014"/>
        <v>0</v>
      </c>
      <c r="AIL136" s="1109"/>
      <c r="AIM136" s="1109"/>
      <c r="AIN136" s="1109"/>
      <c r="AIO136" s="1109"/>
      <c r="AIP136" s="1109"/>
      <c r="AIQ136" s="1111"/>
      <c r="AIR136" s="1112">
        <f t="shared" si="9015"/>
        <v>0</v>
      </c>
      <c r="AIS136" s="1126"/>
      <c r="AIT136" s="1110"/>
      <c r="AIV136" s="1121"/>
      <c r="AIW136" s="1109"/>
      <c r="AIX136" s="1109"/>
      <c r="AIY136" s="1109"/>
      <c r="AIZ136" s="1112">
        <f t="shared" si="9016"/>
        <v>0</v>
      </c>
      <c r="AJA136" s="1109"/>
      <c r="AJB136" s="1109"/>
      <c r="AJC136" s="1109"/>
      <c r="AJD136" s="1109"/>
      <c r="AJE136" s="1109"/>
      <c r="AJF136" s="1111"/>
      <c r="AJG136" s="1112">
        <f t="shared" si="9017"/>
        <v>0</v>
      </c>
      <c r="AJH136" s="1126"/>
      <c r="AJI136" s="1110"/>
      <c r="AJK136" s="1121"/>
      <c r="AJL136" s="1109"/>
      <c r="AJM136" s="1109"/>
      <c r="AJN136" s="1109"/>
      <c r="AJO136" s="1112">
        <f t="shared" si="9018"/>
        <v>0</v>
      </c>
      <c r="AJP136" s="1109"/>
      <c r="AJQ136" s="1109"/>
      <c r="AJR136" s="1109"/>
      <c r="AJS136" s="1109"/>
      <c r="AJT136" s="1109"/>
      <c r="AJU136" s="1111"/>
      <c r="AJV136" s="1112">
        <f t="shared" si="9019"/>
        <v>0</v>
      </c>
      <c r="AJW136" s="1126"/>
      <c r="AJX136" s="1110"/>
      <c r="AJZ136" s="1121"/>
      <c r="AKA136" s="1109"/>
      <c r="AKB136" s="1109"/>
      <c r="AKC136" s="1109"/>
      <c r="AKD136" s="1112">
        <f t="shared" si="9020"/>
        <v>0</v>
      </c>
      <c r="AKE136" s="1109"/>
      <c r="AKF136" s="1109"/>
      <c r="AKG136" s="1109"/>
      <c r="AKH136" s="1109"/>
      <c r="AKI136" s="1109"/>
      <c r="AKJ136" s="1111"/>
      <c r="AKK136" s="1112">
        <f t="shared" si="9021"/>
        <v>0</v>
      </c>
      <c r="AKL136" s="1126"/>
      <c r="AKM136" s="1110"/>
      <c r="AKO136" s="1121"/>
      <c r="AKP136" s="1109"/>
      <c r="AKQ136" s="1109"/>
      <c r="AKR136" s="1109"/>
      <c r="AKS136" s="1112">
        <f t="shared" si="9022"/>
        <v>0</v>
      </c>
      <c r="AKT136" s="1109"/>
      <c r="AKU136" s="1109"/>
      <c r="AKV136" s="1109"/>
      <c r="AKW136" s="1109"/>
      <c r="AKX136" s="1109"/>
      <c r="AKY136" s="1111"/>
      <c r="AKZ136" s="1112">
        <f t="shared" si="9023"/>
        <v>0</v>
      </c>
      <c r="ALA136" s="1126"/>
      <c r="ALB136" s="1110"/>
      <c r="ALD136" s="1121"/>
      <c r="ALE136" s="1109"/>
      <c r="ALF136" s="1109"/>
      <c r="ALG136" s="1109"/>
      <c r="ALH136" s="1112">
        <f t="shared" si="9024"/>
        <v>0</v>
      </c>
      <c r="ALI136" s="1109"/>
      <c r="ALJ136" s="1109"/>
      <c r="ALK136" s="1109"/>
      <c r="ALL136" s="1109"/>
      <c r="ALM136" s="1109"/>
      <c r="ALN136" s="1111"/>
      <c r="ALO136" s="1112">
        <f t="shared" si="9025"/>
        <v>0</v>
      </c>
      <c r="ALP136" s="1126"/>
      <c r="ALQ136" s="1110"/>
      <c r="ALS136" s="1121"/>
      <c r="ALT136" s="1109"/>
      <c r="ALU136" s="1109"/>
      <c r="ALV136" s="1109"/>
      <c r="ALW136" s="1112">
        <f t="shared" si="9026"/>
        <v>0</v>
      </c>
      <c r="ALX136" s="1109"/>
      <c r="ALY136" s="1109"/>
      <c r="ALZ136" s="1109"/>
      <c r="AMA136" s="1109"/>
      <c r="AMB136" s="1109"/>
      <c r="AMC136" s="1111"/>
      <c r="AMD136" s="1112">
        <f t="shared" si="9027"/>
        <v>0</v>
      </c>
      <c r="AME136" s="1126"/>
      <c r="AMF136" s="1110"/>
      <c r="AMH136" s="1121"/>
      <c r="AMI136" s="1109"/>
      <c r="AMJ136" s="1109"/>
      <c r="AMK136" s="1109"/>
      <c r="AML136" s="1112">
        <f t="shared" si="9028"/>
        <v>0</v>
      </c>
      <c r="AMM136" s="1109"/>
      <c r="AMN136" s="1109"/>
      <c r="AMO136" s="1109"/>
      <c r="AMP136" s="1109"/>
      <c r="AMQ136" s="1109"/>
      <c r="AMR136" s="1111"/>
      <c r="AMS136" s="1112">
        <f t="shared" si="9029"/>
        <v>0</v>
      </c>
      <c r="AMT136" s="1126"/>
      <c r="AMU136" s="1110"/>
      <c r="AMW136" s="1121"/>
      <c r="AMX136" s="1109"/>
      <c r="AMY136" s="1109"/>
      <c r="AMZ136" s="1109"/>
      <c r="ANA136" s="1112">
        <f t="shared" si="9030"/>
        <v>0</v>
      </c>
      <c r="ANB136" s="1109"/>
      <c r="ANC136" s="1109"/>
      <c r="AND136" s="1109"/>
      <c r="ANE136" s="1109"/>
      <c r="ANF136" s="1109"/>
      <c r="ANG136" s="1111"/>
      <c r="ANH136" s="1112">
        <f t="shared" si="9031"/>
        <v>0</v>
      </c>
      <c r="ANI136" s="1126"/>
      <c r="ANJ136" s="1110"/>
      <c r="ANL136" s="1121"/>
      <c r="ANM136" s="1109"/>
      <c r="ANN136" s="1109"/>
      <c r="ANO136" s="1109"/>
      <c r="ANP136" s="1112">
        <f t="shared" si="9032"/>
        <v>0</v>
      </c>
      <c r="ANQ136" s="1109"/>
      <c r="ANR136" s="1109"/>
      <c r="ANS136" s="1109"/>
      <c r="ANT136" s="1109"/>
      <c r="ANU136" s="1109"/>
      <c r="ANV136" s="1111"/>
      <c r="ANW136" s="1112">
        <f t="shared" si="9033"/>
        <v>0</v>
      </c>
      <c r="ANX136" s="1126"/>
      <c r="ANY136" s="1110"/>
      <c r="AOA136" s="1121"/>
      <c r="AOB136" s="1109"/>
      <c r="AOC136" s="1109"/>
      <c r="AOD136" s="1109"/>
      <c r="AOE136" s="1112">
        <f t="shared" si="9034"/>
        <v>0</v>
      </c>
      <c r="AOF136" s="1109"/>
      <c r="AOG136" s="1109"/>
      <c r="AOH136" s="1109"/>
      <c r="AOI136" s="1109"/>
      <c r="AOJ136" s="1109"/>
      <c r="AOK136" s="1111"/>
      <c r="AOL136" s="1112">
        <f t="shared" si="9035"/>
        <v>0</v>
      </c>
      <c r="AOM136" s="1126"/>
      <c r="AON136" s="1110"/>
      <c r="AOP136" s="1121"/>
      <c r="AOQ136" s="1109"/>
      <c r="AOR136" s="1109"/>
      <c r="AOS136" s="1109"/>
      <c r="AOT136" s="1112">
        <f t="shared" si="9036"/>
        <v>0</v>
      </c>
      <c r="AOU136" s="1109"/>
      <c r="AOV136" s="1109"/>
      <c r="AOW136" s="1109"/>
      <c r="AOX136" s="1109"/>
      <c r="AOY136" s="1109"/>
      <c r="AOZ136" s="1111"/>
      <c r="APA136" s="1112">
        <f t="shared" si="9037"/>
        <v>0</v>
      </c>
      <c r="APB136" s="1126"/>
      <c r="APC136" s="1110"/>
      <c r="APE136" s="1121"/>
      <c r="APF136" s="1109"/>
      <c r="APG136" s="1109"/>
      <c r="APH136" s="1109"/>
      <c r="API136" s="1112">
        <f t="shared" si="9038"/>
        <v>0</v>
      </c>
      <c r="APJ136" s="1109"/>
      <c r="APK136" s="1109"/>
      <c r="APL136" s="1109"/>
      <c r="APM136" s="1109"/>
      <c r="APN136" s="1109"/>
      <c r="APO136" s="1111"/>
      <c r="APP136" s="1112">
        <f t="shared" si="9039"/>
        <v>0</v>
      </c>
      <c r="APQ136" s="1126"/>
      <c r="APR136" s="1110"/>
      <c r="APT136" s="1121"/>
      <c r="APU136" s="1109"/>
      <c r="APV136" s="1109"/>
      <c r="APW136" s="1109"/>
      <c r="APX136" s="1112">
        <f t="shared" si="9040"/>
        <v>0</v>
      </c>
      <c r="APY136" s="1109"/>
      <c r="APZ136" s="1109"/>
      <c r="AQA136" s="1109"/>
      <c r="AQB136" s="1109"/>
      <c r="AQC136" s="1109"/>
      <c r="AQD136" s="1111"/>
      <c r="AQE136" s="1112">
        <f t="shared" si="9041"/>
        <v>0</v>
      </c>
      <c r="AQF136" s="1126"/>
      <c r="AQG136" s="1110"/>
      <c r="AQI136" s="1121"/>
      <c r="AQJ136" s="1109"/>
      <c r="AQK136" s="1109"/>
      <c r="AQL136" s="1109"/>
      <c r="AQM136" s="1112">
        <f t="shared" si="9042"/>
        <v>0</v>
      </c>
      <c r="AQN136" s="1109"/>
      <c r="AQO136" s="1109"/>
      <c r="AQP136" s="1109"/>
      <c r="AQQ136" s="1109"/>
      <c r="AQR136" s="1109"/>
      <c r="AQS136" s="1111"/>
      <c r="AQT136" s="1112">
        <f t="shared" si="9043"/>
        <v>0</v>
      </c>
      <c r="AQU136" s="1126"/>
      <c r="AQV136" s="1110"/>
      <c r="AQX136" s="1121"/>
      <c r="AQY136" s="1109"/>
      <c r="AQZ136" s="1109"/>
      <c r="ARA136" s="1109"/>
      <c r="ARB136" s="1112">
        <f t="shared" si="9044"/>
        <v>0</v>
      </c>
      <c r="ARC136" s="1109"/>
      <c r="ARD136" s="1109"/>
      <c r="ARE136" s="1109"/>
      <c r="ARF136" s="1109"/>
      <c r="ARG136" s="1109"/>
      <c r="ARH136" s="1111"/>
      <c r="ARI136" s="1112">
        <f t="shared" si="9045"/>
        <v>0</v>
      </c>
      <c r="ARJ136" s="1126"/>
      <c r="ARK136" s="1110"/>
      <c r="ARM136" s="1121"/>
      <c r="ARN136" s="1109"/>
      <c r="ARO136" s="1109"/>
      <c r="ARP136" s="1109"/>
      <c r="ARQ136" s="1112">
        <f t="shared" si="9046"/>
        <v>0</v>
      </c>
      <c r="ARR136" s="1109"/>
      <c r="ARS136" s="1109"/>
      <c r="ART136" s="1109"/>
      <c r="ARU136" s="1109"/>
      <c r="ARV136" s="1109"/>
      <c r="ARW136" s="1111"/>
      <c r="ARX136" s="1112">
        <f t="shared" si="9047"/>
        <v>0</v>
      </c>
      <c r="ARY136" s="1126"/>
      <c r="ARZ136" s="1110"/>
      <c r="ASB136" s="1121"/>
      <c r="ASC136" s="1109"/>
      <c r="ASD136" s="1109"/>
      <c r="ASE136" s="1109"/>
      <c r="ASF136" s="1112">
        <f t="shared" si="9048"/>
        <v>0</v>
      </c>
      <c r="ASG136" s="1109"/>
      <c r="ASH136" s="1109"/>
      <c r="ASI136" s="1109"/>
      <c r="ASJ136" s="1109"/>
      <c r="ASK136" s="1109"/>
      <c r="ASL136" s="1111"/>
      <c r="ASM136" s="1112">
        <f t="shared" si="9049"/>
        <v>0</v>
      </c>
      <c r="ASN136" s="1126"/>
      <c r="ASO136" s="1110"/>
      <c r="ASQ136" s="1121"/>
      <c r="ASR136" s="1109"/>
      <c r="ASS136" s="1109"/>
      <c r="AST136" s="1109"/>
      <c r="ASU136" s="1112">
        <f t="shared" si="9050"/>
        <v>0</v>
      </c>
      <c r="ASV136" s="1109"/>
      <c r="ASW136" s="1109"/>
      <c r="ASX136" s="1109"/>
      <c r="ASY136" s="1109"/>
      <c r="ASZ136" s="1109"/>
      <c r="ATA136" s="1111"/>
      <c r="ATB136" s="1112">
        <f t="shared" si="9051"/>
        <v>0</v>
      </c>
      <c r="ATC136" s="1126"/>
      <c r="ATD136" s="1110"/>
      <c r="ATF136" s="1121"/>
      <c r="ATG136" s="1109"/>
      <c r="ATH136" s="1109"/>
      <c r="ATI136" s="1109"/>
      <c r="ATJ136" s="1112">
        <f t="shared" si="9052"/>
        <v>0</v>
      </c>
      <c r="ATK136" s="1109"/>
      <c r="ATL136" s="1109"/>
      <c r="ATM136" s="1109"/>
      <c r="ATN136" s="1109"/>
      <c r="ATO136" s="1109"/>
      <c r="ATP136" s="1111"/>
      <c r="ATQ136" s="1112">
        <f t="shared" si="9053"/>
        <v>0</v>
      </c>
      <c r="ATR136" s="1126"/>
      <c r="ATS136" s="1110"/>
      <c r="ATU136" s="1121"/>
      <c r="ATV136" s="1109"/>
      <c r="ATW136" s="1109"/>
      <c r="ATX136" s="1109"/>
      <c r="ATY136" s="1112">
        <f t="shared" si="9054"/>
        <v>0</v>
      </c>
      <c r="ATZ136" s="1109"/>
      <c r="AUA136" s="1109"/>
      <c r="AUB136" s="1109"/>
      <c r="AUC136" s="1109"/>
      <c r="AUD136" s="1109"/>
      <c r="AUE136" s="1111"/>
      <c r="AUF136" s="1112">
        <f t="shared" si="9055"/>
        <v>0</v>
      </c>
      <c r="AUG136" s="1126"/>
      <c r="AUH136" s="1110"/>
      <c r="AUJ136" s="1121"/>
      <c r="AUK136" s="1109"/>
      <c r="AUL136" s="1109"/>
      <c r="AUM136" s="1109"/>
      <c r="AUN136" s="1112">
        <f t="shared" si="9056"/>
        <v>0</v>
      </c>
      <c r="AUO136" s="1109"/>
      <c r="AUP136" s="1109"/>
      <c r="AUQ136" s="1109"/>
      <c r="AUR136" s="1109"/>
      <c r="AUS136" s="1109"/>
      <c r="AUT136" s="1111"/>
      <c r="AUU136" s="1112">
        <f t="shared" si="9057"/>
        <v>0</v>
      </c>
      <c r="AUV136" s="1126"/>
      <c r="AUW136" s="1110"/>
      <c r="AUY136" s="1121"/>
      <c r="AUZ136" s="1109"/>
      <c r="AVA136" s="1109"/>
      <c r="AVB136" s="1109"/>
      <c r="AVC136" s="1112">
        <f t="shared" si="9058"/>
        <v>0</v>
      </c>
      <c r="AVD136" s="1109"/>
      <c r="AVE136" s="1109"/>
      <c r="AVF136" s="1109"/>
      <c r="AVG136" s="1109"/>
      <c r="AVH136" s="1109"/>
      <c r="AVI136" s="1111"/>
      <c r="AVJ136" s="1112">
        <f t="shared" si="9059"/>
        <v>0</v>
      </c>
      <c r="AVK136" s="1126"/>
      <c r="AVL136" s="1110"/>
      <c r="AVN136" s="1121"/>
      <c r="AVO136" s="1109"/>
      <c r="AVP136" s="1109"/>
      <c r="AVQ136" s="1109"/>
      <c r="AVR136" s="1112">
        <f t="shared" si="9060"/>
        <v>0</v>
      </c>
      <c r="AVS136" s="1109"/>
      <c r="AVT136" s="1109"/>
      <c r="AVU136" s="1109"/>
      <c r="AVV136" s="1109"/>
      <c r="AVW136" s="1109"/>
      <c r="AVX136" s="1111"/>
      <c r="AVY136" s="1112">
        <f t="shared" si="9061"/>
        <v>0</v>
      </c>
      <c r="AVZ136" s="1126"/>
      <c r="AWA136" s="1110"/>
      <c r="AWC136" s="1121"/>
      <c r="AWD136" s="1109"/>
      <c r="AWE136" s="1109"/>
      <c r="AWF136" s="1109"/>
      <c r="AWG136" s="1112">
        <f t="shared" si="9062"/>
        <v>0</v>
      </c>
      <c r="AWH136" s="1109"/>
      <c r="AWI136" s="1109"/>
      <c r="AWJ136" s="1109"/>
      <c r="AWK136" s="1109"/>
      <c r="AWL136" s="1109"/>
      <c r="AWM136" s="1111"/>
      <c r="AWN136" s="1112">
        <f t="shared" si="9063"/>
        <v>0</v>
      </c>
      <c r="AWO136" s="1126"/>
      <c r="AWP136" s="1110"/>
      <c r="AWR136" s="1121"/>
      <c r="AWS136" s="1109"/>
      <c r="AWT136" s="1109"/>
      <c r="AWU136" s="1109"/>
      <c r="AWV136" s="1112">
        <f t="shared" si="9064"/>
        <v>0</v>
      </c>
      <c r="AWW136" s="1109"/>
      <c r="AWX136" s="1109"/>
      <c r="AWY136" s="1109"/>
      <c r="AWZ136" s="1109"/>
      <c r="AXA136" s="1109"/>
      <c r="AXB136" s="1111"/>
      <c r="AXC136" s="1112">
        <f t="shared" si="9065"/>
        <v>0</v>
      </c>
      <c r="AXD136" s="1126"/>
      <c r="AXE136" s="1110"/>
      <c r="AXG136" s="1121"/>
      <c r="AXH136" s="1109"/>
      <c r="AXI136" s="1109"/>
      <c r="AXJ136" s="1109"/>
      <c r="AXK136" s="1112">
        <f t="shared" si="9066"/>
        <v>0</v>
      </c>
      <c r="AXL136" s="1109"/>
      <c r="AXM136" s="1109"/>
      <c r="AXN136" s="1109"/>
      <c r="AXO136" s="1109"/>
      <c r="AXP136" s="1109"/>
      <c r="AXQ136" s="1111"/>
      <c r="AXR136" s="1112">
        <f t="shared" si="9067"/>
        <v>0</v>
      </c>
      <c r="AXS136" s="1126"/>
      <c r="AXT136" s="1110"/>
      <c r="AXV136" s="1121"/>
      <c r="AXW136" s="1109"/>
      <c r="AXX136" s="1109"/>
      <c r="AXY136" s="1109"/>
      <c r="AXZ136" s="1112">
        <f t="shared" si="9068"/>
        <v>0</v>
      </c>
      <c r="AYA136" s="1109"/>
      <c r="AYB136" s="1109"/>
      <c r="AYC136" s="1109"/>
      <c r="AYD136" s="1109"/>
      <c r="AYE136" s="1109"/>
      <c r="AYF136" s="1111"/>
      <c r="AYG136" s="1112">
        <f t="shared" si="9069"/>
        <v>0</v>
      </c>
      <c r="AYH136" s="1126"/>
      <c r="AYI136" s="1110"/>
      <c r="AYK136" s="1121"/>
      <c r="AYL136" s="1109"/>
      <c r="AYM136" s="1109"/>
      <c r="AYN136" s="1109"/>
      <c r="AYO136" s="1112">
        <f t="shared" si="9070"/>
        <v>0</v>
      </c>
      <c r="AYP136" s="1109"/>
      <c r="AYQ136" s="1109"/>
      <c r="AYR136" s="1109"/>
      <c r="AYS136" s="1109"/>
      <c r="AYT136" s="1109"/>
      <c r="AYU136" s="1111"/>
      <c r="AYV136" s="1112">
        <f t="shared" si="9071"/>
        <v>0</v>
      </c>
      <c r="AYW136" s="1126"/>
      <c r="AYX136" s="1110"/>
      <c r="AYZ136" s="1121"/>
      <c r="AZA136" s="1109"/>
      <c r="AZB136" s="1109"/>
      <c r="AZC136" s="1109"/>
      <c r="AZD136" s="1112">
        <f t="shared" si="9072"/>
        <v>0</v>
      </c>
      <c r="AZE136" s="1109"/>
      <c r="AZF136" s="1109"/>
      <c r="AZG136" s="1109"/>
      <c r="AZH136" s="1109"/>
      <c r="AZI136" s="1109"/>
      <c r="AZJ136" s="1111"/>
      <c r="AZK136" s="1112">
        <f t="shared" si="9073"/>
        <v>0</v>
      </c>
      <c r="AZL136" s="1126"/>
      <c r="AZM136" s="1110"/>
      <c r="AZO136" s="1121"/>
      <c r="AZP136" s="1109"/>
      <c r="AZQ136" s="1109"/>
      <c r="AZR136" s="1109"/>
      <c r="AZS136" s="1112">
        <f t="shared" si="9074"/>
        <v>0</v>
      </c>
      <c r="AZT136" s="1109"/>
      <c r="AZU136" s="1109"/>
      <c r="AZV136" s="1109"/>
      <c r="AZW136" s="1109"/>
      <c r="AZX136" s="1109"/>
      <c r="AZY136" s="1111"/>
      <c r="AZZ136" s="1112">
        <f t="shared" si="9075"/>
        <v>0</v>
      </c>
      <c r="BAA136" s="1126"/>
      <c r="BAB136" s="1110"/>
      <c r="BAD136" s="1121"/>
      <c r="BAE136" s="1109"/>
      <c r="BAF136" s="1109"/>
      <c r="BAG136" s="1109"/>
      <c r="BAH136" s="1112">
        <f t="shared" si="9076"/>
        <v>0</v>
      </c>
      <c r="BAI136" s="1109"/>
      <c r="BAJ136" s="1109"/>
      <c r="BAK136" s="1109"/>
      <c r="BAL136" s="1109"/>
      <c r="BAM136" s="1109"/>
      <c r="BAN136" s="1111"/>
      <c r="BAO136" s="1112">
        <f t="shared" si="9077"/>
        <v>0</v>
      </c>
      <c r="BAP136" s="1126"/>
      <c r="BAQ136" s="1110"/>
      <c r="BAS136" s="1121"/>
      <c r="BAT136" s="1109"/>
      <c r="BAU136" s="1109"/>
      <c r="BAV136" s="1109"/>
      <c r="BAW136" s="1112">
        <f t="shared" si="9078"/>
        <v>0</v>
      </c>
      <c r="BAX136" s="1109"/>
      <c r="BAY136" s="1109"/>
      <c r="BAZ136" s="1109"/>
      <c r="BBA136" s="1109"/>
      <c r="BBB136" s="1109"/>
      <c r="BBC136" s="1111"/>
      <c r="BBD136" s="1112">
        <f t="shared" si="9079"/>
        <v>0</v>
      </c>
      <c r="BBE136" s="1126"/>
      <c r="BBF136" s="1110"/>
      <c r="BBH136" s="1121"/>
      <c r="BBI136" s="1109"/>
      <c r="BBJ136" s="1109"/>
      <c r="BBK136" s="1109"/>
      <c r="BBL136" s="1112">
        <f t="shared" si="9080"/>
        <v>0</v>
      </c>
      <c r="BBM136" s="1109"/>
      <c r="BBN136" s="1109"/>
      <c r="BBO136" s="1109"/>
      <c r="BBP136" s="1109"/>
      <c r="BBQ136" s="1109"/>
      <c r="BBR136" s="1111"/>
      <c r="BBS136" s="1112">
        <f t="shared" si="9081"/>
        <v>0</v>
      </c>
      <c r="BBT136" s="1126"/>
      <c r="BBU136" s="1110"/>
      <c r="BBW136" s="1121"/>
      <c r="BBX136" s="1109"/>
      <c r="BBY136" s="1109"/>
      <c r="BBZ136" s="1109"/>
      <c r="BCA136" s="1112">
        <f t="shared" si="9082"/>
        <v>0</v>
      </c>
      <c r="BCB136" s="1109"/>
      <c r="BCC136" s="1109"/>
      <c r="BCD136" s="1109"/>
      <c r="BCE136" s="1109"/>
      <c r="BCF136" s="1109"/>
      <c r="BCG136" s="1111"/>
      <c r="BCH136" s="1112">
        <f t="shared" si="9083"/>
        <v>0</v>
      </c>
      <c r="BCI136" s="1126"/>
      <c r="BCJ136" s="1110"/>
      <c r="BCL136" s="1121"/>
      <c r="BCM136" s="1109"/>
      <c r="BCN136" s="1109"/>
      <c r="BCO136" s="1109"/>
      <c r="BCP136" s="1112">
        <f t="shared" si="9084"/>
        <v>0</v>
      </c>
      <c r="BCQ136" s="1109"/>
      <c r="BCR136" s="1109"/>
      <c r="BCS136" s="1109"/>
      <c r="BCT136" s="1109"/>
      <c r="BCU136" s="1109"/>
      <c r="BCV136" s="1111"/>
      <c r="BCW136" s="1112">
        <f t="shared" si="9085"/>
        <v>0</v>
      </c>
      <c r="BCX136" s="1126"/>
      <c r="BCY136" s="1110"/>
      <c r="BDA136" s="1121"/>
      <c r="BDB136" s="1109"/>
      <c r="BDC136" s="1109"/>
      <c r="BDD136" s="1109"/>
      <c r="BDE136" s="1112">
        <f t="shared" si="9086"/>
        <v>0</v>
      </c>
      <c r="BDF136" s="1109"/>
      <c r="BDG136" s="1109"/>
      <c r="BDH136" s="1109"/>
      <c r="BDI136" s="1109"/>
      <c r="BDJ136" s="1109"/>
      <c r="BDK136" s="1111"/>
      <c r="BDL136" s="1112">
        <f t="shared" si="9087"/>
        <v>0</v>
      </c>
      <c r="BDM136" s="1126"/>
      <c r="BDN136" s="1110"/>
      <c r="BDP136" s="1121"/>
      <c r="BDQ136" s="1109"/>
      <c r="BDR136" s="1109"/>
      <c r="BDS136" s="1109"/>
      <c r="BDT136" s="1112">
        <f t="shared" si="9088"/>
        <v>0</v>
      </c>
      <c r="BDU136" s="1109"/>
      <c r="BDV136" s="1109"/>
      <c r="BDW136" s="1109"/>
      <c r="BDX136" s="1109"/>
      <c r="BDY136" s="1109"/>
      <c r="BDZ136" s="1111"/>
      <c r="BEA136" s="1112">
        <f t="shared" si="9089"/>
        <v>0</v>
      </c>
      <c r="BEB136" s="1126"/>
      <c r="BEC136" s="1110"/>
      <c r="BEE136" s="1121"/>
      <c r="BEF136" s="1109"/>
      <c r="BEG136" s="1109"/>
      <c r="BEH136" s="1109"/>
      <c r="BEI136" s="1112">
        <f t="shared" si="9090"/>
        <v>0</v>
      </c>
      <c r="BEJ136" s="1109"/>
      <c r="BEK136" s="1109"/>
      <c r="BEL136" s="1109"/>
      <c r="BEM136" s="1109"/>
      <c r="BEN136" s="1109"/>
      <c r="BEO136" s="1111"/>
      <c r="BEP136" s="1112">
        <f t="shared" si="9091"/>
        <v>0</v>
      </c>
      <c r="BEQ136" s="1126"/>
      <c r="BER136" s="1110"/>
      <c r="BET136" s="1121"/>
      <c r="BEU136" s="1109"/>
      <c r="BEV136" s="1109"/>
      <c r="BEW136" s="1109"/>
      <c r="BEX136" s="1112">
        <f t="shared" si="9092"/>
        <v>0</v>
      </c>
      <c r="BEY136" s="1109"/>
      <c r="BEZ136" s="1109"/>
      <c r="BFA136" s="1109"/>
      <c r="BFB136" s="1109"/>
      <c r="BFC136" s="1109"/>
      <c r="BFD136" s="1111"/>
      <c r="BFE136" s="1112">
        <f t="shared" si="9093"/>
        <v>0</v>
      </c>
      <c r="BFF136" s="1126"/>
      <c r="BFG136" s="1110"/>
      <c r="BFI136" s="1121"/>
      <c r="BFJ136" s="1109"/>
      <c r="BFK136" s="1109"/>
      <c r="BFL136" s="1109"/>
      <c r="BFM136" s="1112">
        <f t="shared" si="9094"/>
        <v>0</v>
      </c>
      <c r="BFN136" s="1109"/>
      <c r="BFO136" s="1109"/>
      <c r="BFP136" s="1109"/>
      <c r="BFQ136" s="1109"/>
      <c r="BFR136" s="1109"/>
      <c r="BFS136" s="1111"/>
      <c r="BFT136" s="1112">
        <f t="shared" si="9095"/>
        <v>0</v>
      </c>
      <c r="BFU136" s="1126"/>
      <c r="BFV136" s="1110"/>
      <c r="BFX136" s="1121"/>
      <c r="BFY136" s="1109"/>
      <c r="BFZ136" s="1109"/>
      <c r="BGA136" s="1109"/>
      <c r="BGB136" s="1112">
        <f t="shared" si="9096"/>
        <v>0</v>
      </c>
      <c r="BGC136" s="1109"/>
      <c r="BGD136" s="1109"/>
      <c r="BGE136" s="1109"/>
      <c r="BGF136" s="1109"/>
      <c r="BGG136" s="1109"/>
      <c r="BGH136" s="1111"/>
      <c r="BGI136" s="1112">
        <f t="shared" si="9097"/>
        <v>0</v>
      </c>
      <c r="BGJ136" s="1126"/>
      <c r="BGK136" s="1110"/>
      <c r="BGM136" s="1121"/>
      <c r="BGN136" s="1109"/>
      <c r="BGO136" s="1109"/>
      <c r="BGP136" s="1109"/>
      <c r="BGQ136" s="1112">
        <f t="shared" si="9098"/>
        <v>0</v>
      </c>
      <c r="BGR136" s="1109"/>
      <c r="BGS136" s="1109"/>
      <c r="BGT136" s="1109"/>
      <c r="BGU136" s="1109"/>
      <c r="BGV136" s="1109"/>
      <c r="BGW136" s="1111"/>
      <c r="BGX136" s="1112">
        <f t="shared" si="9099"/>
        <v>0</v>
      </c>
      <c r="BGY136" s="1126"/>
      <c r="BGZ136" s="1110"/>
      <c r="BHB136" s="1121"/>
      <c r="BHC136" s="1109"/>
      <c r="BHD136" s="1109"/>
      <c r="BHE136" s="1109"/>
      <c r="BHF136" s="1112">
        <f t="shared" si="9100"/>
        <v>0</v>
      </c>
      <c r="BHG136" s="1109"/>
      <c r="BHH136" s="1109"/>
      <c r="BHI136" s="1109"/>
      <c r="BHJ136" s="1109"/>
      <c r="BHK136" s="1109"/>
      <c r="BHL136" s="1111"/>
      <c r="BHM136" s="1112">
        <f t="shared" si="9101"/>
        <v>0</v>
      </c>
      <c r="BHN136" s="1126"/>
      <c r="BHO136" s="1110"/>
      <c r="BHQ136" s="1121"/>
      <c r="BHR136" s="1109"/>
      <c r="BHS136" s="1109"/>
      <c r="BHT136" s="1109"/>
      <c r="BHU136" s="1112">
        <f t="shared" si="9102"/>
        <v>0</v>
      </c>
      <c r="BHV136" s="1109"/>
      <c r="BHW136" s="1109"/>
      <c r="BHX136" s="1109"/>
      <c r="BHY136" s="1109"/>
      <c r="BHZ136" s="1109"/>
      <c r="BIA136" s="1111"/>
      <c r="BIB136" s="1112">
        <f t="shared" si="9103"/>
        <v>0</v>
      </c>
      <c r="BIC136" s="1126"/>
      <c r="BID136" s="1110"/>
      <c r="BIF136" s="1121"/>
      <c r="BIG136" s="1109"/>
      <c r="BIH136" s="1109"/>
      <c r="BII136" s="1109"/>
      <c r="BIJ136" s="1112">
        <f t="shared" si="9104"/>
        <v>0</v>
      </c>
      <c r="BIK136" s="1109"/>
      <c r="BIL136" s="1109"/>
      <c r="BIM136" s="1109"/>
      <c r="BIN136" s="1109"/>
      <c r="BIO136" s="1109"/>
      <c r="BIP136" s="1111"/>
      <c r="BIQ136" s="1112">
        <f t="shared" si="9105"/>
        <v>0</v>
      </c>
      <c r="BIR136" s="1126"/>
      <c r="BIS136" s="1110"/>
      <c r="BIU136" s="1121"/>
      <c r="BIV136" s="1109"/>
      <c r="BIW136" s="1109"/>
      <c r="BIX136" s="1109"/>
      <c r="BIY136" s="1112">
        <f t="shared" si="9106"/>
        <v>0</v>
      </c>
      <c r="BIZ136" s="1109"/>
      <c r="BJA136" s="1109"/>
      <c r="BJB136" s="1109"/>
      <c r="BJC136" s="1109"/>
      <c r="BJD136" s="1109"/>
      <c r="BJE136" s="1111"/>
      <c r="BJF136" s="1112">
        <f t="shared" si="9107"/>
        <v>0</v>
      </c>
      <c r="BJG136" s="1126"/>
      <c r="BJH136" s="1110"/>
      <c r="BJJ136" s="1121"/>
      <c r="BJK136" s="1109"/>
      <c r="BJL136" s="1109"/>
      <c r="BJM136" s="1109"/>
      <c r="BJN136" s="1112">
        <f t="shared" si="9108"/>
        <v>0</v>
      </c>
      <c r="BJO136" s="1109"/>
      <c r="BJP136" s="1109"/>
      <c r="BJQ136" s="1109"/>
      <c r="BJR136" s="1109"/>
      <c r="BJS136" s="1109"/>
      <c r="BJT136" s="1111"/>
      <c r="BJU136" s="1112">
        <f t="shared" si="9109"/>
        <v>0</v>
      </c>
      <c r="BJV136" s="1126"/>
      <c r="BJW136" s="1110"/>
      <c r="BJY136" s="1121"/>
      <c r="BJZ136" s="1109"/>
      <c r="BKA136" s="1109"/>
      <c r="BKB136" s="1109"/>
      <c r="BKC136" s="1112">
        <f t="shared" si="9110"/>
        <v>0</v>
      </c>
      <c r="BKD136" s="1109"/>
      <c r="BKE136" s="1109"/>
      <c r="BKF136" s="1109"/>
      <c r="BKG136" s="1109"/>
      <c r="BKH136" s="1109"/>
      <c r="BKI136" s="1111"/>
      <c r="BKJ136" s="1112">
        <f t="shared" si="9111"/>
        <v>0</v>
      </c>
      <c r="BKK136" s="1126"/>
      <c r="BKL136" s="1110"/>
      <c r="BKN136" s="1121"/>
      <c r="BKO136" s="1109"/>
      <c r="BKP136" s="1109"/>
      <c r="BKQ136" s="1109"/>
      <c r="BKR136" s="1112">
        <f t="shared" si="9112"/>
        <v>0</v>
      </c>
      <c r="BKS136" s="1109"/>
      <c r="BKT136" s="1109"/>
      <c r="BKU136" s="1109"/>
      <c r="BKV136" s="1109"/>
      <c r="BKW136" s="1109"/>
      <c r="BKX136" s="1111"/>
      <c r="BKY136" s="1112">
        <f t="shared" si="9113"/>
        <v>0</v>
      </c>
      <c r="BKZ136" s="1126"/>
      <c r="BLA136" s="1110"/>
      <c r="BLC136" s="1121"/>
      <c r="BLD136" s="1109"/>
      <c r="BLE136" s="1109"/>
      <c r="BLF136" s="1109"/>
      <c r="BLG136" s="1112">
        <f t="shared" si="9114"/>
        <v>0</v>
      </c>
      <c r="BLH136" s="1109"/>
      <c r="BLI136" s="1109"/>
      <c r="BLJ136" s="1109"/>
      <c r="BLK136" s="1109"/>
      <c r="BLL136" s="1109"/>
      <c r="BLM136" s="1111"/>
      <c r="BLN136" s="1112">
        <f t="shared" si="9115"/>
        <v>0</v>
      </c>
      <c r="BLO136" s="1126"/>
      <c r="BLP136" s="1110"/>
      <c r="BLR136" s="1121"/>
      <c r="BLS136" s="1109"/>
      <c r="BLT136" s="1109"/>
      <c r="BLU136" s="1109"/>
      <c r="BLV136" s="1112">
        <f t="shared" si="9116"/>
        <v>0</v>
      </c>
      <c r="BLW136" s="1109"/>
      <c r="BLX136" s="1109"/>
      <c r="BLY136" s="1109"/>
      <c r="BLZ136" s="1109"/>
      <c r="BMA136" s="1109"/>
      <c r="BMB136" s="1111"/>
      <c r="BMC136" s="1112">
        <f t="shared" si="9117"/>
        <v>0</v>
      </c>
      <c r="BMD136" s="1126"/>
      <c r="BME136" s="1110"/>
      <c r="BMG136" s="1121"/>
      <c r="BMH136" s="1109"/>
      <c r="BMI136" s="1109"/>
      <c r="BMJ136" s="1109"/>
      <c r="BMK136" s="1112">
        <f t="shared" si="9118"/>
        <v>0</v>
      </c>
      <c r="BML136" s="1109"/>
      <c r="BMM136" s="1109"/>
      <c r="BMN136" s="1109"/>
      <c r="BMO136" s="1109"/>
      <c r="BMP136" s="1109"/>
      <c r="BMQ136" s="1111"/>
      <c r="BMR136" s="1112">
        <f t="shared" si="9119"/>
        <v>0</v>
      </c>
      <c r="BMS136" s="1126"/>
      <c r="BMT136" s="1110"/>
      <c r="BMV136" s="1121"/>
      <c r="BMW136" s="1109"/>
      <c r="BMX136" s="1109"/>
      <c r="BMY136" s="1109"/>
      <c r="BMZ136" s="1112">
        <f t="shared" si="9120"/>
        <v>0</v>
      </c>
      <c r="BNA136" s="1109"/>
      <c r="BNB136" s="1109"/>
      <c r="BNC136" s="1109"/>
      <c r="BND136" s="1109"/>
      <c r="BNE136" s="1109"/>
      <c r="BNF136" s="1111"/>
      <c r="BNG136" s="1112">
        <f t="shared" si="9121"/>
        <v>0</v>
      </c>
      <c r="BNH136" s="1126"/>
      <c r="BNI136" s="1110"/>
      <c r="BNK136" s="1121"/>
      <c r="BNL136" s="1109"/>
      <c r="BNM136" s="1109"/>
      <c r="BNN136" s="1109"/>
      <c r="BNO136" s="1112">
        <f t="shared" si="9122"/>
        <v>0</v>
      </c>
      <c r="BNP136" s="1109"/>
      <c r="BNQ136" s="1109"/>
      <c r="BNR136" s="1109"/>
      <c r="BNS136" s="1109"/>
      <c r="BNT136" s="1109"/>
      <c r="BNU136" s="1111"/>
      <c r="BNV136" s="1112">
        <f t="shared" si="9123"/>
        <v>0</v>
      </c>
      <c r="BNW136" s="1126"/>
      <c r="BNX136" s="1110"/>
      <c r="BNZ136" s="1121"/>
      <c r="BOA136" s="1109"/>
      <c r="BOB136" s="1109"/>
      <c r="BOC136" s="1109"/>
      <c r="BOD136" s="1112">
        <f t="shared" si="9124"/>
        <v>0</v>
      </c>
      <c r="BOE136" s="1109"/>
      <c r="BOF136" s="1109"/>
      <c r="BOG136" s="1109"/>
      <c r="BOH136" s="1109"/>
      <c r="BOI136" s="1109"/>
      <c r="BOJ136" s="1111"/>
      <c r="BOK136" s="1112">
        <f t="shared" si="9125"/>
        <v>0</v>
      </c>
      <c r="BOL136" s="1126"/>
      <c r="BOM136" s="1110"/>
      <c r="BOO136" s="1121"/>
      <c r="BOP136" s="1109"/>
      <c r="BOQ136" s="1109"/>
      <c r="BOR136" s="1109"/>
      <c r="BOS136" s="1112">
        <f t="shared" si="9126"/>
        <v>0</v>
      </c>
      <c r="BOT136" s="1109"/>
      <c r="BOU136" s="1109"/>
      <c r="BOV136" s="1109"/>
      <c r="BOW136" s="1109"/>
      <c r="BOX136" s="1109"/>
      <c r="BOY136" s="1111"/>
      <c r="BOZ136" s="1112">
        <f t="shared" si="9127"/>
        <v>0</v>
      </c>
      <c r="BPA136" s="1126"/>
      <c r="BPB136" s="1110"/>
      <c r="BPD136" s="1121"/>
      <c r="BPE136" s="1109"/>
      <c r="BPF136" s="1109"/>
      <c r="BPG136" s="1109"/>
      <c r="BPH136" s="1112">
        <f t="shared" si="9128"/>
        <v>0</v>
      </c>
      <c r="BPI136" s="1109"/>
      <c r="BPJ136" s="1109"/>
      <c r="BPK136" s="1109"/>
      <c r="BPL136" s="1109"/>
      <c r="BPM136" s="1109"/>
      <c r="BPN136" s="1111"/>
      <c r="BPO136" s="1112">
        <f t="shared" si="9129"/>
        <v>0</v>
      </c>
      <c r="BPP136" s="1126"/>
      <c r="BPQ136" s="1110"/>
      <c r="BPS136" s="1121"/>
      <c r="BPT136" s="1109"/>
      <c r="BPU136" s="1109"/>
      <c r="BPV136" s="1109"/>
      <c r="BPW136" s="1112">
        <f t="shared" si="9130"/>
        <v>0</v>
      </c>
      <c r="BPX136" s="1109"/>
      <c r="BPY136" s="1109"/>
      <c r="BPZ136" s="1109"/>
      <c r="BQA136" s="1109"/>
      <c r="BQB136" s="1109"/>
      <c r="BQC136" s="1111"/>
      <c r="BQD136" s="1112">
        <f t="shared" si="9131"/>
        <v>0</v>
      </c>
      <c r="BQE136" s="1126"/>
      <c r="BQF136" s="1110"/>
      <c r="BQH136" s="1121"/>
      <c r="BQI136" s="1109"/>
      <c r="BQJ136" s="1109"/>
      <c r="BQK136" s="1109"/>
      <c r="BQL136" s="1112">
        <f t="shared" si="9132"/>
        <v>0</v>
      </c>
      <c r="BQM136" s="1109"/>
      <c r="BQN136" s="1109"/>
      <c r="BQO136" s="1109"/>
      <c r="BQP136" s="1109"/>
      <c r="BQQ136" s="1109"/>
      <c r="BQR136" s="1111"/>
      <c r="BQS136" s="1112">
        <f t="shared" si="9133"/>
        <v>0</v>
      </c>
      <c r="BQT136" s="1126"/>
      <c r="BQU136" s="1110"/>
      <c r="BQW136" s="1121"/>
      <c r="BQX136" s="1109"/>
      <c r="BQY136" s="1109"/>
      <c r="BQZ136" s="1109"/>
      <c r="BRA136" s="1112">
        <f t="shared" si="9134"/>
        <v>0</v>
      </c>
      <c r="BRB136" s="1109"/>
      <c r="BRC136" s="1109"/>
      <c r="BRD136" s="1109"/>
      <c r="BRE136" s="1109"/>
      <c r="BRF136" s="1109"/>
      <c r="BRG136" s="1111"/>
      <c r="BRH136" s="1112">
        <f t="shared" si="9135"/>
        <v>0</v>
      </c>
      <c r="BRI136" s="1126"/>
      <c r="BRJ136" s="1110"/>
      <c r="BRL136" s="1121"/>
      <c r="BRM136" s="1109"/>
      <c r="BRN136" s="1109"/>
      <c r="BRO136" s="1109"/>
      <c r="BRP136" s="1112">
        <f t="shared" si="9136"/>
        <v>0</v>
      </c>
      <c r="BRQ136" s="1109"/>
      <c r="BRR136" s="1109"/>
      <c r="BRS136" s="1109"/>
      <c r="BRT136" s="1109"/>
      <c r="BRU136" s="1109"/>
      <c r="BRV136" s="1111"/>
      <c r="BRW136" s="1112">
        <f t="shared" si="9137"/>
        <v>0</v>
      </c>
      <c r="BRX136" s="1126"/>
      <c r="BRY136" s="1110"/>
      <c r="BSA136" s="1121"/>
      <c r="BSB136" s="1109"/>
      <c r="BSC136" s="1109"/>
      <c r="BSD136" s="1109"/>
      <c r="BSE136" s="1112">
        <f t="shared" si="9138"/>
        <v>0</v>
      </c>
      <c r="BSF136" s="1109"/>
      <c r="BSG136" s="1109"/>
      <c r="BSH136" s="1109"/>
      <c r="BSI136" s="1109"/>
      <c r="BSJ136" s="1109"/>
      <c r="BSK136" s="1111"/>
      <c r="BSL136" s="1112">
        <f t="shared" si="9139"/>
        <v>0</v>
      </c>
      <c r="BSM136" s="1126"/>
      <c r="BSN136" s="1110"/>
      <c r="BSP136" s="1121"/>
      <c r="BSQ136" s="1109"/>
      <c r="BSR136" s="1109"/>
      <c r="BSS136" s="1109"/>
      <c r="BST136" s="1112">
        <f t="shared" si="9140"/>
        <v>0</v>
      </c>
      <c r="BSU136" s="1109"/>
      <c r="BSV136" s="1109"/>
      <c r="BSW136" s="1109"/>
      <c r="BSX136" s="1109"/>
      <c r="BSY136" s="1109"/>
      <c r="BSZ136" s="1111"/>
      <c r="BTA136" s="1112">
        <f t="shared" si="9141"/>
        <v>0</v>
      </c>
      <c r="BTB136" s="1126"/>
      <c r="BTC136" s="1110"/>
      <c r="BTE136" s="1121"/>
      <c r="BTF136" s="1109"/>
      <c r="BTG136" s="1109"/>
      <c r="BTH136" s="1109"/>
      <c r="BTI136" s="1112">
        <f t="shared" si="9142"/>
        <v>0</v>
      </c>
      <c r="BTJ136" s="1109"/>
      <c r="BTK136" s="1109"/>
      <c r="BTL136" s="1109"/>
      <c r="BTM136" s="1109"/>
      <c r="BTN136" s="1109"/>
      <c r="BTO136" s="1111"/>
      <c r="BTP136" s="1112">
        <f t="shared" si="9143"/>
        <v>0</v>
      </c>
      <c r="BTQ136" s="1126"/>
      <c r="BTR136" s="1110"/>
      <c r="BTT136" s="1121"/>
      <c r="BTU136" s="1109"/>
      <c r="BTV136" s="1109"/>
      <c r="BTW136" s="1109"/>
      <c r="BTX136" s="1112">
        <f t="shared" si="9144"/>
        <v>0</v>
      </c>
      <c r="BTY136" s="1109"/>
      <c r="BTZ136" s="1109"/>
      <c r="BUA136" s="1109"/>
      <c r="BUB136" s="1109"/>
      <c r="BUC136" s="1109"/>
      <c r="BUD136" s="1111"/>
      <c r="BUE136" s="1112">
        <f t="shared" si="9145"/>
        <v>0</v>
      </c>
      <c r="BUF136" s="1126"/>
      <c r="BUG136" s="1110"/>
      <c r="BUI136" s="1121"/>
      <c r="BUJ136" s="1109"/>
      <c r="BUK136" s="1109"/>
      <c r="BUL136" s="1109"/>
      <c r="BUM136" s="1112">
        <f t="shared" si="9146"/>
        <v>0</v>
      </c>
      <c r="BUN136" s="1109"/>
      <c r="BUO136" s="1109"/>
      <c r="BUP136" s="1109"/>
      <c r="BUQ136" s="1109"/>
      <c r="BUR136" s="1109"/>
      <c r="BUS136" s="1111"/>
      <c r="BUT136" s="1112">
        <f t="shared" si="9147"/>
        <v>0</v>
      </c>
      <c r="BUU136" s="1126"/>
      <c r="BUV136" s="1110"/>
      <c r="BUX136" s="1121"/>
      <c r="BUY136" s="1109"/>
      <c r="BUZ136" s="1109"/>
      <c r="BVA136" s="1109"/>
      <c r="BVB136" s="1112">
        <f t="shared" si="9148"/>
        <v>0</v>
      </c>
      <c r="BVC136" s="1109"/>
      <c r="BVD136" s="1109"/>
      <c r="BVE136" s="1109"/>
      <c r="BVF136" s="1109"/>
      <c r="BVG136" s="1109"/>
      <c r="BVH136" s="1111"/>
      <c r="BVI136" s="1112">
        <f t="shared" si="9149"/>
        <v>0</v>
      </c>
      <c r="BVJ136" s="1126"/>
      <c r="BVK136" s="1110"/>
      <c r="BVM136" s="1121"/>
      <c r="BVN136" s="1109"/>
      <c r="BVO136" s="1109"/>
      <c r="BVP136" s="1109"/>
      <c r="BVQ136" s="1112">
        <f t="shared" si="9150"/>
        <v>0</v>
      </c>
      <c r="BVR136" s="1109"/>
      <c r="BVS136" s="1109"/>
      <c r="BVT136" s="1109"/>
      <c r="BVU136" s="1109"/>
      <c r="BVV136" s="1109"/>
      <c r="BVW136" s="1111"/>
      <c r="BVX136" s="1112">
        <f t="shared" si="9151"/>
        <v>0</v>
      </c>
      <c r="BVY136" s="1126"/>
      <c r="BVZ136" s="1110"/>
      <c r="BWB136" s="1121"/>
      <c r="BWC136" s="1109"/>
      <c r="BWD136" s="1109"/>
      <c r="BWE136" s="1109"/>
      <c r="BWF136" s="1112">
        <f t="shared" si="9152"/>
        <v>0</v>
      </c>
      <c r="BWG136" s="1109"/>
      <c r="BWH136" s="1109"/>
      <c r="BWI136" s="1109"/>
      <c r="BWJ136" s="1109"/>
      <c r="BWK136" s="1109"/>
      <c r="BWL136" s="1111"/>
      <c r="BWM136" s="1112">
        <f t="shared" si="9153"/>
        <v>0</v>
      </c>
      <c r="BWN136" s="1126"/>
      <c r="BWO136" s="1110"/>
    </row>
    <row r="137" spans="2:2055" ht="15" customHeight="1" x14ac:dyDescent="0.2">
      <c r="B137" s="1114" t="s">
        <v>794</v>
      </c>
      <c r="C137" s="1109"/>
      <c r="D137" s="1109"/>
      <c r="E137" s="1109"/>
      <c r="F137" s="1109"/>
      <c r="G137" s="1112">
        <f t="shared" si="8892"/>
        <v>0</v>
      </c>
      <c r="H137" s="1109"/>
      <c r="I137" s="1109"/>
      <c r="J137" s="1109"/>
      <c r="K137" s="1109"/>
      <c r="L137" s="1109"/>
      <c r="M137" s="1111"/>
      <c r="N137" s="1112">
        <f t="shared" si="8893"/>
        <v>0</v>
      </c>
      <c r="O137" s="1126"/>
      <c r="P137" s="1110"/>
      <c r="Q137" s="1109"/>
      <c r="R137" s="1109"/>
      <c r="S137" s="1109"/>
      <c r="T137" s="1109"/>
      <c r="U137" s="1112">
        <f t="shared" si="8894"/>
        <v>0</v>
      </c>
      <c r="V137" s="1109"/>
      <c r="W137" s="1109"/>
      <c r="X137" s="1109"/>
      <c r="Y137" s="1109"/>
      <c r="Z137" s="1109"/>
      <c r="AA137" s="1111"/>
      <c r="AB137" s="1112">
        <f t="shared" si="8895"/>
        <v>0</v>
      </c>
      <c r="AC137" s="1126"/>
      <c r="AD137" s="1110"/>
      <c r="AF137" s="1121"/>
      <c r="AG137" s="1109"/>
      <c r="AH137" s="1109"/>
      <c r="AI137" s="1109"/>
      <c r="AJ137" s="1112">
        <f t="shared" si="8896"/>
        <v>0</v>
      </c>
      <c r="AK137" s="1109"/>
      <c r="AL137" s="1109"/>
      <c r="AM137" s="1109"/>
      <c r="AN137" s="1109"/>
      <c r="AO137" s="1109"/>
      <c r="AP137" s="1111"/>
      <c r="AQ137" s="1112">
        <f t="shared" si="8897"/>
        <v>0</v>
      </c>
      <c r="AR137" s="1126"/>
      <c r="AS137" s="1110"/>
      <c r="AU137" s="1121"/>
      <c r="AV137" s="1109"/>
      <c r="AW137" s="1109"/>
      <c r="AX137" s="1109"/>
      <c r="AY137" s="1112">
        <f t="shared" si="8898"/>
        <v>0</v>
      </c>
      <c r="AZ137" s="1109"/>
      <c r="BA137" s="1109"/>
      <c r="BB137" s="1109"/>
      <c r="BC137" s="1109"/>
      <c r="BD137" s="1109"/>
      <c r="BE137" s="1111"/>
      <c r="BF137" s="1112">
        <f t="shared" si="8899"/>
        <v>0</v>
      </c>
      <c r="BG137" s="1126"/>
      <c r="BH137" s="1110"/>
      <c r="BJ137" s="1121"/>
      <c r="BK137" s="1109"/>
      <c r="BL137" s="1109"/>
      <c r="BM137" s="1109"/>
      <c r="BN137" s="1112">
        <f t="shared" si="8900"/>
        <v>0</v>
      </c>
      <c r="BO137" s="1109"/>
      <c r="BP137" s="1109"/>
      <c r="BQ137" s="1109"/>
      <c r="BR137" s="1109"/>
      <c r="BS137" s="1109"/>
      <c r="BT137" s="1111"/>
      <c r="BU137" s="1112">
        <f t="shared" si="8901"/>
        <v>0</v>
      </c>
      <c r="BV137" s="1126"/>
      <c r="BW137" s="1110"/>
      <c r="BY137" s="1121"/>
      <c r="BZ137" s="1109"/>
      <c r="CA137" s="1109"/>
      <c r="CB137" s="1109"/>
      <c r="CC137" s="1112">
        <f t="shared" si="8902"/>
        <v>0</v>
      </c>
      <c r="CD137" s="1109"/>
      <c r="CE137" s="1109"/>
      <c r="CF137" s="1109"/>
      <c r="CG137" s="1109"/>
      <c r="CH137" s="1109"/>
      <c r="CI137" s="1111"/>
      <c r="CJ137" s="1112">
        <f t="shared" si="8903"/>
        <v>0</v>
      </c>
      <c r="CK137" s="1126"/>
      <c r="CL137" s="1110"/>
      <c r="CN137" s="1121"/>
      <c r="CO137" s="1109"/>
      <c r="CP137" s="1109"/>
      <c r="CQ137" s="1109"/>
      <c r="CR137" s="1112">
        <f t="shared" si="8904"/>
        <v>0</v>
      </c>
      <c r="CS137" s="1109"/>
      <c r="CT137" s="1109"/>
      <c r="CU137" s="1109"/>
      <c r="CV137" s="1109"/>
      <c r="CW137" s="1109"/>
      <c r="CX137" s="1111"/>
      <c r="CY137" s="1112">
        <f t="shared" si="8905"/>
        <v>0</v>
      </c>
      <c r="CZ137" s="1126"/>
      <c r="DA137" s="1110"/>
      <c r="DC137" s="1121"/>
      <c r="DD137" s="1109"/>
      <c r="DE137" s="1109"/>
      <c r="DF137" s="1109"/>
      <c r="DG137" s="1112">
        <f t="shared" si="8906"/>
        <v>0</v>
      </c>
      <c r="DH137" s="1109"/>
      <c r="DI137" s="1109"/>
      <c r="DJ137" s="1109"/>
      <c r="DK137" s="1109"/>
      <c r="DL137" s="1109"/>
      <c r="DM137" s="1111"/>
      <c r="DN137" s="1112">
        <f t="shared" si="8907"/>
        <v>0</v>
      </c>
      <c r="DO137" s="1126"/>
      <c r="DP137" s="1110"/>
      <c r="DR137" s="1121"/>
      <c r="DS137" s="1109"/>
      <c r="DT137" s="1109"/>
      <c r="DU137" s="1109"/>
      <c r="DV137" s="1112">
        <f t="shared" si="8908"/>
        <v>0</v>
      </c>
      <c r="DW137" s="1109"/>
      <c r="DX137" s="1109"/>
      <c r="DY137" s="1109"/>
      <c r="DZ137" s="1109"/>
      <c r="EA137" s="1109"/>
      <c r="EB137" s="1111"/>
      <c r="EC137" s="1112">
        <f t="shared" si="8909"/>
        <v>0</v>
      </c>
      <c r="ED137" s="1126"/>
      <c r="EE137" s="1110"/>
      <c r="EG137" s="1121"/>
      <c r="EH137" s="1109"/>
      <c r="EI137" s="1109"/>
      <c r="EJ137" s="1109"/>
      <c r="EK137" s="1112">
        <f t="shared" si="8910"/>
        <v>0</v>
      </c>
      <c r="EL137" s="1109"/>
      <c r="EM137" s="1109"/>
      <c r="EN137" s="1109"/>
      <c r="EO137" s="1109"/>
      <c r="EP137" s="1109"/>
      <c r="EQ137" s="1111"/>
      <c r="ER137" s="1112">
        <f t="shared" si="8911"/>
        <v>0</v>
      </c>
      <c r="ES137" s="1126"/>
      <c r="ET137" s="1110"/>
      <c r="EV137" s="1121"/>
      <c r="EW137" s="1109"/>
      <c r="EX137" s="1109"/>
      <c r="EY137" s="1109"/>
      <c r="EZ137" s="1112">
        <f t="shared" si="8912"/>
        <v>0</v>
      </c>
      <c r="FA137" s="1109"/>
      <c r="FB137" s="1109"/>
      <c r="FC137" s="1109"/>
      <c r="FD137" s="1109"/>
      <c r="FE137" s="1109"/>
      <c r="FF137" s="1111"/>
      <c r="FG137" s="1112">
        <f t="shared" si="8913"/>
        <v>0</v>
      </c>
      <c r="FH137" s="1126"/>
      <c r="FI137" s="1110"/>
      <c r="FK137" s="1121"/>
      <c r="FL137" s="1109"/>
      <c r="FM137" s="1109"/>
      <c r="FN137" s="1109"/>
      <c r="FO137" s="1112">
        <f t="shared" si="8914"/>
        <v>0</v>
      </c>
      <c r="FP137" s="1109"/>
      <c r="FQ137" s="1109"/>
      <c r="FR137" s="1109"/>
      <c r="FS137" s="1109"/>
      <c r="FT137" s="1109"/>
      <c r="FU137" s="1111"/>
      <c r="FV137" s="1112">
        <f t="shared" si="8915"/>
        <v>0</v>
      </c>
      <c r="FW137" s="1126"/>
      <c r="FX137" s="1110"/>
      <c r="FZ137" s="1121"/>
      <c r="GA137" s="1109"/>
      <c r="GB137" s="1109"/>
      <c r="GC137" s="1109"/>
      <c r="GD137" s="1112">
        <f t="shared" si="8916"/>
        <v>0</v>
      </c>
      <c r="GE137" s="1109"/>
      <c r="GF137" s="1109"/>
      <c r="GG137" s="1109"/>
      <c r="GH137" s="1109"/>
      <c r="GI137" s="1109"/>
      <c r="GJ137" s="1111"/>
      <c r="GK137" s="1112">
        <f t="shared" si="8917"/>
        <v>0</v>
      </c>
      <c r="GL137" s="1126"/>
      <c r="GM137" s="1110"/>
      <c r="GO137" s="1121"/>
      <c r="GP137" s="1109"/>
      <c r="GQ137" s="1109"/>
      <c r="GR137" s="1109"/>
      <c r="GS137" s="1112">
        <f t="shared" si="8918"/>
        <v>0</v>
      </c>
      <c r="GT137" s="1109"/>
      <c r="GU137" s="1109"/>
      <c r="GV137" s="1109"/>
      <c r="GW137" s="1109"/>
      <c r="GX137" s="1109"/>
      <c r="GY137" s="1111"/>
      <c r="GZ137" s="1112">
        <f t="shared" si="8919"/>
        <v>0</v>
      </c>
      <c r="HA137" s="1126"/>
      <c r="HB137" s="1110"/>
      <c r="HD137" s="1121"/>
      <c r="HE137" s="1109"/>
      <c r="HF137" s="1109"/>
      <c r="HG137" s="1109"/>
      <c r="HH137" s="1112">
        <f t="shared" si="8920"/>
        <v>0</v>
      </c>
      <c r="HI137" s="1109"/>
      <c r="HJ137" s="1109"/>
      <c r="HK137" s="1109"/>
      <c r="HL137" s="1109"/>
      <c r="HM137" s="1109"/>
      <c r="HN137" s="1111"/>
      <c r="HO137" s="1112">
        <f t="shared" si="8921"/>
        <v>0</v>
      </c>
      <c r="HP137" s="1126"/>
      <c r="HQ137" s="1110"/>
      <c r="HS137" s="1121"/>
      <c r="HT137" s="1109"/>
      <c r="HU137" s="1109"/>
      <c r="HV137" s="1109"/>
      <c r="HW137" s="1112">
        <f t="shared" si="8922"/>
        <v>0</v>
      </c>
      <c r="HX137" s="1109"/>
      <c r="HY137" s="1109"/>
      <c r="HZ137" s="1109"/>
      <c r="IA137" s="1109"/>
      <c r="IB137" s="1109"/>
      <c r="IC137" s="1111"/>
      <c r="ID137" s="1112">
        <f t="shared" si="8923"/>
        <v>0</v>
      </c>
      <c r="IE137" s="1126"/>
      <c r="IF137" s="1110"/>
      <c r="IH137" s="1121"/>
      <c r="II137" s="1109"/>
      <c r="IJ137" s="1109"/>
      <c r="IK137" s="1109"/>
      <c r="IL137" s="1112">
        <f t="shared" si="8924"/>
        <v>0</v>
      </c>
      <c r="IM137" s="1109"/>
      <c r="IN137" s="1109"/>
      <c r="IO137" s="1109"/>
      <c r="IP137" s="1109"/>
      <c r="IQ137" s="1109"/>
      <c r="IR137" s="1111"/>
      <c r="IS137" s="1112">
        <f t="shared" si="8925"/>
        <v>0</v>
      </c>
      <c r="IT137" s="1126"/>
      <c r="IU137" s="1110"/>
      <c r="IW137" s="1121"/>
      <c r="IX137" s="1109"/>
      <c r="IY137" s="1109"/>
      <c r="IZ137" s="1109"/>
      <c r="JA137" s="1112">
        <f t="shared" si="8926"/>
        <v>0</v>
      </c>
      <c r="JB137" s="1109"/>
      <c r="JC137" s="1109"/>
      <c r="JD137" s="1109"/>
      <c r="JE137" s="1109"/>
      <c r="JF137" s="1109"/>
      <c r="JG137" s="1111"/>
      <c r="JH137" s="1112">
        <f t="shared" si="8927"/>
        <v>0</v>
      </c>
      <c r="JI137" s="1126"/>
      <c r="JJ137" s="1110"/>
      <c r="JL137" s="1121"/>
      <c r="JM137" s="1109"/>
      <c r="JN137" s="1109"/>
      <c r="JO137" s="1109"/>
      <c r="JP137" s="1112">
        <f t="shared" si="8928"/>
        <v>0</v>
      </c>
      <c r="JQ137" s="1109"/>
      <c r="JR137" s="1109"/>
      <c r="JS137" s="1109"/>
      <c r="JT137" s="1109"/>
      <c r="JU137" s="1109"/>
      <c r="JV137" s="1111"/>
      <c r="JW137" s="1112">
        <f t="shared" si="8929"/>
        <v>0</v>
      </c>
      <c r="JX137" s="1126"/>
      <c r="JY137" s="1110"/>
      <c r="KA137" s="1121"/>
      <c r="KB137" s="1109"/>
      <c r="KC137" s="1109"/>
      <c r="KD137" s="1109"/>
      <c r="KE137" s="1112">
        <f t="shared" si="8930"/>
        <v>0</v>
      </c>
      <c r="KF137" s="1109"/>
      <c r="KG137" s="1109"/>
      <c r="KH137" s="1109"/>
      <c r="KI137" s="1109"/>
      <c r="KJ137" s="1109"/>
      <c r="KK137" s="1111"/>
      <c r="KL137" s="1112">
        <f t="shared" si="8931"/>
        <v>0</v>
      </c>
      <c r="KM137" s="1126"/>
      <c r="KN137" s="1110"/>
      <c r="KP137" s="1121"/>
      <c r="KQ137" s="1109"/>
      <c r="KR137" s="1109"/>
      <c r="KS137" s="1109"/>
      <c r="KT137" s="1112">
        <f t="shared" si="8932"/>
        <v>0</v>
      </c>
      <c r="KU137" s="1109"/>
      <c r="KV137" s="1109"/>
      <c r="KW137" s="1109"/>
      <c r="KX137" s="1109"/>
      <c r="KY137" s="1109"/>
      <c r="KZ137" s="1111"/>
      <c r="LA137" s="1112">
        <f t="shared" si="8933"/>
        <v>0</v>
      </c>
      <c r="LB137" s="1126"/>
      <c r="LC137" s="1110"/>
      <c r="LE137" s="1121"/>
      <c r="LF137" s="1109"/>
      <c r="LG137" s="1109"/>
      <c r="LH137" s="1109"/>
      <c r="LI137" s="1112">
        <f t="shared" si="8934"/>
        <v>0</v>
      </c>
      <c r="LJ137" s="1109"/>
      <c r="LK137" s="1109"/>
      <c r="LL137" s="1109"/>
      <c r="LM137" s="1109"/>
      <c r="LN137" s="1109"/>
      <c r="LO137" s="1111"/>
      <c r="LP137" s="1112">
        <f t="shared" si="8935"/>
        <v>0</v>
      </c>
      <c r="LQ137" s="1126"/>
      <c r="LR137" s="1110"/>
      <c r="LT137" s="1121"/>
      <c r="LU137" s="1109"/>
      <c r="LV137" s="1109"/>
      <c r="LW137" s="1109"/>
      <c r="LX137" s="1112">
        <f t="shared" si="8936"/>
        <v>0</v>
      </c>
      <c r="LY137" s="1109"/>
      <c r="LZ137" s="1109"/>
      <c r="MA137" s="1109"/>
      <c r="MB137" s="1109"/>
      <c r="MC137" s="1109"/>
      <c r="MD137" s="1111"/>
      <c r="ME137" s="1112">
        <f t="shared" si="8937"/>
        <v>0</v>
      </c>
      <c r="MF137" s="1126"/>
      <c r="MG137" s="1110"/>
      <c r="MI137" s="1121"/>
      <c r="MJ137" s="1109"/>
      <c r="MK137" s="1109"/>
      <c r="ML137" s="1109"/>
      <c r="MM137" s="1112">
        <f t="shared" si="8938"/>
        <v>0</v>
      </c>
      <c r="MN137" s="1109"/>
      <c r="MO137" s="1109"/>
      <c r="MP137" s="1109"/>
      <c r="MQ137" s="1109"/>
      <c r="MR137" s="1109"/>
      <c r="MS137" s="1111"/>
      <c r="MT137" s="1112">
        <f t="shared" si="8939"/>
        <v>0</v>
      </c>
      <c r="MU137" s="1126"/>
      <c r="MV137" s="1110"/>
      <c r="MX137" s="1121"/>
      <c r="MY137" s="1109"/>
      <c r="MZ137" s="1109"/>
      <c r="NA137" s="1109"/>
      <c r="NB137" s="1112">
        <f t="shared" si="8940"/>
        <v>0</v>
      </c>
      <c r="NC137" s="1109"/>
      <c r="ND137" s="1109"/>
      <c r="NE137" s="1109"/>
      <c r="NF137" s="1109"/>
      <c r="NG137" s="1109"/>
      <c r="NH137" s="1111"/>
      <c r="NI137" s="1112">
        <f t="shared" si="8941"/>
        <v>0</v>
      </c>
      <c r="NJ137" s="1126"/>
      <c r="NK137" s="1110"/>
      <c r="NM137" s="1121"/>
      <c r="NN137" s="1109"/>
      <c r="NO137" s="1109"/>
      <c r="NP137" s="1109"/>
      <c r="NQ137" s="1112">
        <f t="shared" si="8942"/>
        <v>0</v>
      </c>
      <c r="NR137" s="1109"/>
      <c r="NS137" s="1109"/>
      <c r="NT137" s="1109"/>
      <c r="NU137" s="1109"/>
      <c r="NV137" s="1109"/>
      <c r="NW137" s="1111"/>
      <c r="NX137" s="1112">
        <f t="shared" si="8943"/>
        <v>0</v>
      </c>
      <c r="NY137" s="1126"/>
      <c r="NZ137" s="1110"/>
      <c r="OB137" s="1121"/>
      <c r="OC137" s="1109"/>
      <c r="OD137" s="1109"/>
      <c r="OE137" s="1109"/>
      <c r="OF137" s="1112">
        <f t="shared" si="8944"/>
        <v>0</v>
      </c>
      <c r="OG137" s="1109"/>
      <c r="OH137" s="1109"/>
      <c r="OI137" s="1109"/>
      <c r="OJ137" s="1109"/>
      <c r="OK137" s="1109"/>
      <c r="OL137" s="1111"/>
      <c r="OM137" s="1112">
        <f t="shared" si="8945"/>
        <v>0</v>
      </c>
      <c r="ON137" s="1126"/>
      <c r="OO137" s="1110"/>
      <c r="OQ137" s="1121"/>
      <c r="OR137" s="1109"/>
      <c r="OS137" s="1109"/>
      <c r="OT137" s="1109"/>
      <c r="OU137" s="1112">
        <f t="shared" si="8946"/>
        <v>0</v>
      </c>
      <c r="OV137" s="1109"/>
      <c r="OW137" s="1109"/>
      <c r="OX137" s="1109"/>
      <c r="OY137" s="1109"/>
      <c r="OZ137" s="1109"/>
      <c r="PA137" s="1111"/>
      <c r="PB137" s="1112">
        <f t="shared" si="8947"/>
        <v>0</v>
      </c>
      <c r="PC137" s="1126"/>
      <c r="PD137" s="1110"/>
      <c r="PF137" s="1121"/>
      <c r="PG137" s="1109"/>
      <c r="PH137" s="1109"/>
      <c r="PI137" s="1109"/>
      <c r="PJ137" s="1112">
        <f t="shared" si="8948"/>
        <v>0</v>
      </c>
      <c r="PK137" s="1109"/>
      <c r="PL137" s="1109"/>
      <c r="PM137" s="1109"/>
      <c r="PN137" s="1109"/>
      <c r="PO137" s="1109"/>
      <c r="PP137" s="1111"/>
      <c r="PQ137" s="1112">
        <f t="shared" si="8949"/>
        <v>0</v>
      </c>
      <c r="PR137" s="1126"/>
      <c r="PS137" s="1110"/>
      <c r="PU137" s="1121"/>
      <c r="PV137" s="1109"/>
      <c r="PW137" s="1109"/>
      <c r="PX137" s="1109"/>
      <c r="PY137" s="1112">
        <f t="shared" si="8950"/>
        <v>0</v>
      </c>
      <c r="PZ137" s="1109"/>
      <c r="QA137" s="1109"/>
      <c r="QB137" s="1109"/>
      <c r="QC137" s="1109"/>
      <c r="QD137" s="1109"/>
      <c r="QE137" s="1111"/>
      <c r="QF137" s="1112">
        <f t="shared" si="8951"/>
        <v>0</v>
      </c>
      <c r="QG137" s="1126"/>
      <c r="QH137" s="1110"/>
      <c r="QJ137" s="1121"/>
      <c r="QK137" s="1109"/>
      <c r="QL137" s="1109"/>
      <c r="QM137" s="1109"/>
      <c r="QN137" s="1112">
        <f t="shared" si="8952"/>
        <v>0</v>
      </c>
      <c r="QO137" s="1109"/>
      <c r="QP137" s="1109"/>
      <c r="QQ137" s="1109"/>
      <c r="QR137" s="1109"/>
      <c r="QS137" s="1109"/>
      <c r="QT137" s="1111"/>
      <c r="QU137" s="1112">
        <f t="shared" si="8953"/>
        <v>0</v>
      </c>
      <c r="QV137" s="1126"/>
      <c r="QW137" s="1110"/>
      <c r="QY137" s="1121"/>
      <c r="QZ137" s="1109"/>
      <c r="RA137" s="1109"/>
      <c r="RB137" s="1109"/>
      <c r="RC137" s="1112">
        <f t="shared" si="8954"/>
        <v>0</v>
      </c>
      <c r="RD137" s="1109"/>
      <c r="RE137" s="1109"/>
      <c r="RF137" s="1109"/>
      <c r="RG137" s="1109"/>
      <c r="RH137" s="1109"/>
      <c r="RI137" s="1111"/>
      <c r="RJ137" s="1112">
        <f t="shared" si="8955"/>
        <v>0</v>
      </c>
      <c r="RK137" s="1126"/>
      <c r="RL137" s="1110"/>
      <c r="RN137" s="1121"/>
      <c r="RO137" s="1109"/>
      <c r="RP137" s="1109"/>
      <c r="RQ137" s="1109"/>
      <c r="RR137" s="1112">
        <f t="shared" si="8956"/>
        <v>0</v>
      </c>
      <c r="RS137" s="1109"/>
      <c r="RT137" s="1109"/>
      <c r="RU137" s="1109"/>
      <c r="RV137" s="1109"/>
      <c r="RW137" s="1109"/>
      <c r="RX137" s="1111"/>
      <c r="RY137" s="1112">
        <f t="shared" si="8957"/>
        <v>0</v>
      </c>
      <c r="RZ137" s="1126"/>
      <c r="SA137" s="1110"/>
      <c r="SC137" s="1121"/>
      <c r="SD137" s="1109"/>
      <c r="SE137" s="1109"/>
      <c r="SF137" s="1109"/>
      <c r="SG137" s="1112">
        <f t="shared" si="8958"/>
        <v>0</v>
      </c>
      <c r="SH137" s="1109"/>
      <c r="SI137" s="1109"/>
      <c r="SJ137" s="1109"/>
      <c r="SK137" s="1109"/>
      <c r="SL137" s="1109"/>
      <c r="SM137" s="1111"/>
      <c r="SN137" s="1112">
        <f t="shared" si="8959"/>
        <v>0</v>
      </c>
      <c r="SO137" s="1126"/>
      <c r="SP137" s="1110"/>
      <c r="SR137" s="1121"/>
      <c r="SS137" s="1109"/>
      <c r="ST137" s="1109"/>
      <c r="SU137" s="1109"/>
      <c r="SV137" s="1112">
        <f t="shared" si="8960"/>
        <v>0</v>
      </c>
      <c r="SW137" s="1109"/>
      <c r="SX137" s="1109"/>
      <c r="SY137" s="1109"/>
      <c r="SZ137" s="1109"/>
      <c r="TA137" s="1109"/>
      <c r="TB137" s="1111"/>
      <c r="TC137" s="1112">
        <f t="shared" si="8961"/>
        <v>0</v>
      </c>
      <c r="TD137" s="1126"/>
      <c r="TE137" s="1110"/>
      <c r="TG137" s="1121"/>
      <c r="TH137" s="1109"/>
      <c r="TI137" s="1109"/>
      <c r="TJ137" s="1109"/>
      <c r="TK137" s="1112">
        <f t="shared" si="8962"/>
        <v>0</v>
      </c>
      <c r="TL137" s="1109"/>
      <c r="TM137" s="1109"/>
      <c r="TN137" s="1109"/>
      <c r="TO137" s="1109"/>
      <c r="TP137" s="1109"/>
      <c r="TQ137" s="1111"/>
      <c r="TR137" s="1112">
        <f t="shared" si="8963"/>
        <v>0</v>
      </c>
      <c r="TS137" s="1126"/>
      <c r="TT137" s="1110"/>
      <c r="TV137" s="1121"/>
      <c r="TW137" s="1109"/>
      <c r="TX137" s="1109"/>
      <c r="TY137" s="1109"/>
      <c r="TZ137" s="1112">
        <f t="shared" si="8964"/>
        <v>0</v>
      </c>
      <c r="UA137" s="1109"/>
      <c r="UB137" s="1109"/>
      <c r="UC137" s="1109"/>
      <c r="UD137" s="1109"/>
      <c r="UE137" s="1109"/>
      <c r="UF137" s="1111"/>
      <c r="UG137" s="1112">
        <f t="shared" si="8965"/>
        <v>0</v>
      </c>
      <c r="UH137" s="1126"/>
      <c r="UI137" s="1110"/>
      <c r="UK137" s="1121"/>
      <c r="UL137" s="1109"/>
      <c r="UM137" s="1109"/>
      <c r="UN137" s="1109"/>
      <c r="UO137" s="1112">
        <f t="shared" si="8966"/>
        <v>0</v>
      </c>
      <c r="UP137" s="1109"/>
      <c r="UQ137" s="1109"/>
      <c r="UR137" s="1109"/>
      <c r="US137" s="1109"/>
      <c r="UT137" s="1109"/>
      <c r="UU137" s="1111"/>
      <c r="UV137" s="1112">
        <f t="shared" si="8967"/>
        <v>0</v>
      </c>
      <c r="UW137" s="1126"/>
      <c r="UX137" s="1110"/>
      <c r="UZ137" s="1121"/>
      <c r="VA137" s="1109"/>
      <c r="VB137" s="1109"/>
      <c r="VC137" s="1109"/>
      <c r="VD137" s="1112">
        <f t="shared" si="8968"/>
        <v>0</v>
      </c>
      <c r="VE137" s="1109"/>
      <c r="VF137" s="1109"/>
      <c r="VG137" s="1109"/>
      <c r="VH137" s="1109"/>
      <c r="VI137" s="1109"/>
      <c r="VJ137" s="1111"/>
      <c r="VK137" s="1112">
        <f t="shared" si="8969"/>
        <v>0</v>
      </c>
      <c r="VL137" s="1126"/>
      <c r="VM137" s="1110"/>
      <c r="VO137" s="1121"/>
      <c r="VP137" s="1109"/>
      <c r="VQ137" s="1109"/>
      <c r="VR137" s="1109"/>
      <c r="VS137" s="1112">
        <f t="shared" si="8970"/>
        <v>0</v>
      </c>
      <c r="VT137" s="1109"/>
      <c r="VU137" s="1109"/>
      <c r="VV137" s="1109"/>
      <c r="VW137" s="1109"/>
      <c r="VX137" s="1109"/>
      <c r="VY137" s="1111"/>
      <c r="VZ137" s="1112">
        <f t="shared" si="8971"/>
        <v>0</v>
      </c>
      <c r="WA137" s="1126"/>
      <c r="WB137" s="1110"/>
      <c r="WD137" s="1121"/>
      <c r="WE137" s="1109"/>
      <c r="WF137" s="1109"/>
      <c r="WG137" s="1109"/>
      <c r="WH137" s="1112">
        <f t="shared" si="8972"/>
        <v>0</v>
      </c>
      <c r="WI137" s="1109"/>
      <c r="WJ137" s="1109"/>
      <c r="WK137" s="1109"/>
      <c r="WL137" s="1109"/>
      <c r="WM137" s="1109"/>
      <c r="WN137" s="1111"/>
      <c r="WO137" s="1112">
        <f t="shared" si="8973"/>
        <v>0</v>
      </c>
      <c r="WP137" s="1126"/>
      <c r="WQ137" s="1110"/>
      <c r="WS137" s="1121"/>
      <c r="WT137" s="1109"/>
      <c r="WU137" s="1109"/>
      <c r="WV137" s="1109"/>
      <c r="WW137" s="1112">
        <f t="shared" si="8974"/>
        <v>0</v>
      </c>
      <c r="WX137" s="1109"/>
      <c r="WY137" s="1109"/>
      <c r="WZ137" s="1109"/>
      <c r="XA137" s="1109"/>
      <c r="XB137" s="1109"/>
      <c r="XC137" s="1111"/>
      <c r="XD137" s="1112">
        <f t="shared" si="8975"/>
        <v>0</v>
      </c>
      <c r="XE137" s="1126"/>
      <c r="XF137" s="1110"/>
      <c r="XH137" s="1121"/>
      <c r="XI137" s="1109"/>
      <c r="XJ137" s="1109"/>
      <c r="XK137" s="1109"/>
      <c r="XL137" s="1112">
        <f t="shared" si="8976"/>
        <v>0</v>
      </c>
      <c r="XM137" s="1109"/>
      <c r="XN137" s="1109"/>
      <c r="XO137" s="1109"/>
      <c r="XP137" s="1109"/>
      <c r="XQ137" s="1109"/>
      <c r="XR137" s="1111"/>
      <c r="XS137" s="1112">
        <f t="shared" si="8977"/>
        <v>0</v>
      </c>
      <c r="XT137" s="1126"/>
      <c r="XU137" s="1110"/>
      <c r="XW137" s="1121"/>
      <c r="XX137" s="1109"/>
      <c r="XY137" s="1109"/>
      <c r="XZ137" s="1109"/>
      <c r="YA137" s="1112">
        <f t="shared" si="8978"/>
        <v>0</v>
      </c>
      <c r="YB137" s="1109"/>
      <c r="YC137" s="1109"/>
      <c r="YD137" s="1109"/>
      <c r="YE137" s="1109"/>
      <c r="YF137" s="1109"/>
      <c r="YG137" s="1111"/>
      <c r="YH137" s="1112">
        <f t="shared" si="8979"/>
        <v>0</v>
      </c>
      <c r="YI137" s="1126"/>
      <c r="YJ137" s="1110"/>
      <c r="YL137" s="1121"/>
      <c r="YM137" s="1109"/>
      <c r="YN137" s="1109"/>
      <c r="YO137" s="1109"/>
      <c r="YP137" s="1112">
        <f t="shared" si="8980"/>
        <v>0</v>
      </c>
      <c r="YQ137" s="1109"/>
      <c r="YR137" s="1109"/>
      <c r="YS137" s="1109"/>
      <c r="YT137" s="1109"/>
      <c r="YU137" s="1109"/>
      <c r="YV137" s="1111"/>
      <c r="YW137" s="1112">
        <f t="shared" si="8981"/>
        <v>0</v>
      </c>
      <c r="YX137" s="1126"/>
      <c r="YY137" s="1110"/>
      <c r="ZA137" s="1121"/>
      <c r="ZB137" s="1109"/>
      <c r="ZC137" s="1109"/>
      <c r="ZD137" s="1109"/>
      <c r="ZE137" s="1112">
        <f t="shared" si="8982"/>
        <v>0</v>
      </c>
      <c r="ZF137" s="1109"/>
      <c r="ZG137" s="1109"/>
      <c r="ZH137" s="1109"/>
      <c r="ZI137" s="1109"/>
      <c r="ZJ137" s="1109"/>
      <c r="ZK137" s="1111"/>
      <c r="ZL137" s="1112">
        <f t="shared" si="8983"/>
        <v>0</v>
      </c>
      <c r="ZM137" s="1126"/>
      <c r="ZN137" s="1110"/>
      <c r="ZP137" s="1121"/>
      <c r="ZQ137" s="1109"/>
      <c r="ZR137" s="1109"/>
      <c r="ZS137" s="1109"/>
      <c r="ZT137" s="1112">
        <f t="shared" si="8984"/>
        <v>0</v>
      </c>
      <c r="ZU137" s="1109"/>
      <c r="ZV137" s="1109"/>
      <c r="ZW137" s="1109"/>
      <c r="ZX137" s="1109"/>
      <c r="ZY137" s="1109"/>
      <c r="ZZ137" s="1111"/>
      <c r="AAA137" s="1112">
        <f t="shared" si="8985"/>
        <v>0</v>
      </c>
      <c r="AAB137" s="1126"/>
      <c r="AAC137" s="1110"/>
      <c r="AAE137" s="1121"/>
      <c r="AAF137" s="1109"/>
      <c r="AAG137" s="1109"/>
      <c r="AAH137" s="1109"/>
      <c r="AAI137" s="1112">
        <f t="shared" si="8986"/>
        <v>0</v>
      </c>
      <c r="AAJ137" s="1109"/>
      <c r="AAK137" s="1109"/>
      <c r="AAL137" s="1109"/>
      <c r="AAM137" s="1109"/>
      <c r="AAN137" s="1109"/>
      <c r="AAO137" s="1111"/>
      <c r="AAP137" s="1112">
        <f t="shared" si="8987"/>
        <v>0</v>
      </c>
      <c r="AAQ137" s="1126"/>
      <c r="AAR137" s="1110"/>
      <c r="AAT137" s="1121"/>
      <c r="AAU137" s="1109"/>
      <c r="AAV137" s="1109"/>
      <c r="AAW137" s="1109"/>
      <c r="AAX137" s="1112">
        <f t="shared" si="8988"/>
        <v>0</v>
      </c>
      <c r="AAY137" s="1109"/>
      <c r="AAZ137" s="1109"/>
      <c r="ABA137" s="1109"/>
      <c r="ABB137" s="1109"/>
      <c r="ABC137" s="1109"/>
      <c r="ABD137" s="1111"/>
      <c r="ABE137" s="1112">
        <f t="shared" si="8989"/>
        <v>0</v>
      </c>
      <c r="ABF137" s="1126"/>
      <c r="ABG137" s="1110"/>
      <c r="ABI137" s="1121"/>
      <c r="ABJ137" s="1109"/>
      <c r="ABK137" s="1109"/>
      <c r="ABL137" s="1109"/>
      <c r="ABM137" s="1112">
        <f t="shared" si="8990"/>
        <v>0</v>
      </c>
      <c r="ABN137" s="1109"/>
      <c r="ABO137" s="1109"/>
      <c r="ABP137" s="1109"/>
      <c r="ABQ137" s="1109"/>
      <c r="ABR137" s="1109"/>
      <c r="ABS137" s="1111"/>
      <c r="ABT137" s="1112">
        <f t="shared" si="8991"/>
        <v>0</v>
      </c>
      <c r="ABU137" s="1126"/>
      <c r="ABV137" s="1110"/>
      <c r="ABX137" s="1121"/>
      <c r="ABY137" s="1109"/>
      <c r="ABZ137" s="1109"/>
      <c r="ACA137" s="1109"/>
      <c r="ACB137" s="1112">
        <f t="shared" si="8992"/>
        <v>0</v>
      </c>
      <c r="ACC137" s="1109"/>
      <c r="ACD137" s="1109"/>
      <c r="ACE137" s="1109"/>
      <c r="ACF137" s="1109"/>
      <c r="ACG137" s="1109"/>
      <c r="ACH137" s="1111"/>
      <c r="ACI137" s="1112">
        <f t="shared" si="8993"/>
        <v>0</v>
      </c>
      <c r="ACJ137" s="1126"/>
      <c r="ACK137" s="1110"/>
      <c r="ACM137" s="1121"/>
      <c r="ACN137" s="1109"/>
      <c r="ACO137" s="1109"/>
      <c r="ACP137" s="1109"/>
      <c r="ACQ137" s="1112">
        <f t="shared" si="8994"/>
        <v>0</v>
      </c>
      <c r="ACR137" s="1109"/>
      <c r="ACS137" s="1109"/>
      <c r="ACT137" s="1109"/>
      <c r="ACU137" s="1109"/>
      <c r="ACV137" s="1109"/>
      <c r="ACW137" s="1111"/>
      <c r="ACX137" s="1112">
        <f t="shared" si="8995"/>
        <v>0</v>
      </c>
      <c r="ACY137" s="1126"/>
      <c r="ACZ137" s="1110"/>
      <c r="ADB137" s="1121"/>
      <c r="ADC137" s="1109"/>
      <c r="ADD137" s="1109"/>
      <c r="ADE137" s="1109"/>
      <c r="ADF137" s="1112">
        <f t="shared" si="8996"/>
        <v>0</v>
      </c>
      <c r="ADG137" s="1109"/>
      <c r="ADH137" s="1109"/>
      <c r="ADI137" s="1109"/>
      <c r="ADJ137" s="1109"/>
      <c r="ADK137" s="1109"/>
      <c r="ADL137" s="1111"/>
      <c r="ADM137" s="1112">
        <f t="shared" si="8997"/>
        <v>0</v>
      </c>
      <c r="ADN137" s="1126"/>
      <c r="ADO137" s="1110"/>
      <c r="ADQ137" s="1121"/>
      <c r="ADR137" s="1109"/>
      <c r="ADS137" s="1109"/>
      <c r="ADT137" s="1109"/>
      <c r="ADU137" s="1112">
        <f t="shared" si="8998"/>
        <v>0</v>
      </c>
      <c r="ADV137" s="1109"/>
      <c r="ADW137" s="1109"/>
      <c r="ADX137" s="1109"/>
      <c r="ADY137" s="1109"/>
      <c r="ADZ137" s="1109"/>
      <c r="AEA137" s="1111"/>
      <c r="AEB137" s="1112">
        <f t="shared" si="8999"/>
        <v>0</v>
      </c>
      <c r="AEC137" s="1126"/>
      <c r="AED137" s="1110"/>
      <c r="AEF137" s="1121"/>
      <c r="AEG137" s="1109"/>
      <c r="AEH137" s="1109"/>
      <c r="AEI137" s="1109"/>
      <c r="AEJ137" s="1112">
        <f t="shared" si="9000"/>
        <v>0</v>
      </c>
      <c r="AEK137" s="1109"/>
      <c r="AEL137" s="1109"/>
      <c r="AEM137" s="1109"/>
      <c r="AEN137" s="1109"/>
      <c r="AEO137" s="1109"/>
      <c r="AEP137" s="1111"/>
      <c r="AEQ137" s="1112">
        <f t="shared" si="9001"/>
        <v>0</v>
      </c>
      <c r="AER137" s="1126"/>
      <c r="AES137" s="1110"/>
      <c r="AEU137" s="1121"/>
      <c r="AEV137" s="1109"/>
      <c r="AEW137" s="1109"/>
      <c r="AEX137" s="1109"/>
      <c r="AEY137" s="1112">
        <f t="shared" si="9002"/>
        <v>0</v>
      </c>
      <c r="AEZ137" s="1109"/>
      <c r="AFA137" s="1109"/>
      <c r="AFB137" s="1109"/>
      <c r="AFC137" s="1109"/>
      <c r="AFD137" s="1109"/>
      <c r="AFE137" s="1111"/>
      <c r="AFF137" s="1112">
        <f t="shared" si="9003"/>
        <v>0</v>
      </c>
      <c r="AFG137" s="1126"/>
      <c r="AFH137" s="1110"/>
      <c r="AFJ137" s="1121"/>
      <c r="AFK137" s="1109"/>
      <c r="AFL137" s="1109"/>
      <c r="AFM137" s="1109"/>
      <c r="AFN137" s="1112">
        <f t="shared" si="9004"/>
        <v>0</v>
      </c>
      <c r="AFO137" s="1109"/>
      <c r="AFP137" s="1109"/>
      <c r="AFQ137" s="1109"/>
      <c r="AFR137" s="1109"/>
      <c r="AFS137" s="1109"/>
      <c r="AFT137" s="1111"/>
      <c r="AFU137" s="1112">
        <f t="shared" si="9005"/>
        <v>0</v>
      </c>
      <c r="AFV137" s="1126"/>
      <c r="AFW137" s="1110"/>
      <c r="AFY137" s="1121"/>
      <c r="AFZ137" s="1109"/>
      <c r="AGA137" s="1109"/>
      <c r="AGB137" s="1109"/>
      <c r="AGC137" s="1112">
        <f t="shared" si="9006"/>
        <v>0</v>
      </c>
      <c r="AGD137" s="1109"/>
      <c r="AGE137" s="1109"/>
      <c r="AGF137" s="1109"/>
      <c r="AGG137" s="1109"/>
      <c r="AGH137" s="1109"/>
      <c r="AGI137" s="1111"/>
      <c r="AGJ137" s="1112">
        <f t="shared" si="9007"/>
        <v>0</v>
      </c>
      <c r="AGK137" s="1126"/>
      <c r="AGL137" s="1110"/>
      <c r="AGN137" s="1121"/>
      <c r="AGO137" s="1109"/>
      <c r="AGP137" s="1109"/>
      <c r="AGQ137" s="1109"/>
      <c r="AGR137" s="1112">
        <f t="shared" si="9008"/>
        <v>0</v>
      </c>
      <c r="AGS137" s="1109"/>
      <c r="AGT137" s="1109"/>
      <c r="AGU137" s="1109"/>
      <c r="AGV137" s="1109"/>
      <c r="AGW137" s="1109"/>
      <c r="AGX137" s="1111"/>
      <c r="AGY137" s="1112">
        <f t="shared" si="9009"/>
        <v>0</v>
      </c>
      <c r="AGZ137" s="1126"/>
      <c r="AHA137" s="1110"/>
      <c r="AHC137" s="1121"/>
      <c r="AHD137" s="1109"/>
      <c r="AHE137" s="1109"/>
      <c r="AHF137" s="1109"/>
      <c r="AHG137" s="1112">
        <f t="shared" si="9010"/>
        <v>0</v>
      </c>
      <c r="AHH137" s="1109"/>
      <c r="AHI137" s="1109"/>
      <c r="AHJ137" s="1109"/>
      <c r="AHK137" s="1109"/>
      <c r="AHL137" s="1109"/>
      <c r="AHM137" s="1111"/>
      <c r="AHN137" s="1112">
        <f t="shared" si="9011"/>
        <v>0</v>
      </c>
      <c r="AHO137" s="1126"/>
      <c r="AHP137" s="1110"/>
      <c r="AHR137" s="1121"/>
      <c r="AHS137" s="1109"/>
      <c r="AHT137" s="1109"/>
      <c r="AHU137" s="1109"/>
      <c r="AHV137" s="1112">
        <f t="shared" si="9012"/>
        <v>0</v>
      </c>
      <c r="AHW137" s="1109"/>
      <c r="AHX137" s="1109"/>
      <c r="AHY137" s="1109"/>
      <c r="AHZ137" s="1109"/>
      <c r="AIA137" s="1109"/>
      <c r="AIB137" s="1111"/>
      <c r="AIC137" s="1112">
        <f t="shared" si="9013"/>
        <v>0</v>
      </c>
      <c r="AID137" s="1126"/>
      <c r="AIE137" s="1110"/>
      <c r="AIG137" s="1121"/>
      <c r="AIH137" s="1109"/>
      <c r="AII137" s="1109"/>
      <c r="AIJ137" s="1109"/>
      <c r="AIK137" s="1112">
        <f t="shared" si="9014"/>
        <v>0</v>
      </c>
      <c r="AIL137" s="1109"/>
      <c r="AIM137" s="1109"/>
      <c r="AIN137" s="1109"/>
      <c r="AIO137" s="1109"/>
      <c r="AIP137" s="1109"/>
      <c r="AIQ137" s="1111"/>
      <c r="AIR137" s="1112">
        <f t="shared" si="9015"/>
        <v>0</v>
      </c>
      <c r="AIS137" s="1126"/>
      <c r="AIT137" s="1110"/>
      <c r="AIV137" s="1121"/>
      <c r="AIW137" s="1109"/>
      <c r="AIX137" s="1109"/>
      <c r="AIY137" s="1109"/>
      <c r="AIZ137" s="1112">
        <f t="shared" si="9016"/>
        <v>0</v>
      </c>
      <c r="AJA137" s="1109"/>
      <c r="AJB137" s="1109"/>
      <c r="AJC137" s="1109"/>
      <c r="AJD137" s="1109"/>
      <c r="AJE137" s="1109"/>
      <c r="AJF137" s="1111"/>
      <c r="AJG137" s="1112">
        <f t="shared" si="9017"/>
        <v>0</v>
      </c>
      <c r="AJH137" s="1126"/>
      <c r="AJI137" s="1110"/>
      <c r="AJK137" s="1121"/>
      <c r="AJL137" s="1109"/>
      <c r="AJM137" s="1109"/>
      <c r="AJN137" s="1109"/>
      <c r="AJO137" s="1112">
        <f t="shared" si="9018"/>
        <v>0</v>
      </c>
      <c r="AJP137" s="1109"/>
      <c r="AJQ137" s="1109"/>
      <c r="AJR137" s="1109"/>
      <c r="AJS137" s="1109"/>
      <c r="AJT137" s="1109"/>
      <c r="AJU137" s="1111"/>
      <c r="AJV137" s="1112">
        <f t="shared" si="9019"/>
        <v>0</v>
      </c>
      <c r="AJW137" s="1126"/>
      <c r="AJX137" s="1110"/>
      <c r="AJZ137" s="1121"/>
      <c r="AKA137" s="1109"/>
      <c r="AKB137" s="1109"/>
      <c r="AKC137" s="1109"/>
      <c r="AKD137" s="1112">
        <f t="shared" si="9020"/>
        <v>0</v>
      </c>
      <c r="AKE137" s="1109"/>
      <c r="AKF137" s="1109"/>
      <c r="AKG137" s="1109"/>
      <c r="AKH137" s="1109"/>
      <c r="AKI137" s="1109"/>
      <c r="AKJ137" s="1111"/>
      <c r="AKK137" s="1112">
        <f t="shared" si="9021"/>
        <v>0</v>
      </c>
      <c r="AKL137" s="1126"/>
      <c r="AKM137" s="1110"/>
      <c r="AKO137" s="1121"/>
      <c r="AKP137" s="1109"/>
      <c r="AKQ137" s="1109"/>
      <c r="AKR137" s="1109"/>
      <c r="AKS137" s="1112">
        <f t="shared" si="9022"/>
        <v>0</v>
      </c>
      <c r="AKT137" s="1109"/>
      <c r="AKU137" s="1109"/>
      <c r="AKV137" s="1109"/>
      <c r="AKW137" s="1109"/>
      <c r="AKX137" s="1109"/>
      <c r="AKY137" s="1111"/>
      <c r="AKZ137" s="1112">
        <f t="shared" si="9023"/>
        <v>0</v>
      </c>
      <c r="ALA137" s="1126"/>
      <c r="ALB137" s="1110"/>
      <c r="ALD137" s="1121"/>
      <c r="ALE137" s="1109"/>
      <c r="ALF137" s="1109"/>
      <c r="ALG137" s="1109"/>
      <c r="ALH137" s="1112">
        <f t="shared" si="9024"/>
        <v>0</v>
      </c>
      <c r="ALI137" s="1109"/>
      <c r="ALJ137" s="1109"/>
      <c r="ALK137" s="1109"/>
      <c r="ALL137" s="1109"/>
      <c r="ALM137" s="1109"/>
      <c r="ALN137" s="1111"/>
      <c r="ALO137" s="1112">
        <f t="shared" si="9025"/>
        <v>0</v>
      </c>
      <c r="ALP137" s="1126"/>
      <c r="ALQ137" s="1110"/>
      <c r="ALS137" s="1121"/>
      <c r="ALT137" s="1109"/>
      <c r="ALU137" s="1109"/>
      <c r="ALV137" s="1109"/>
      <c r="ALW137" s="1112">
        <f t="shared" si="9026"/>
        <v>0</v>
      </c>
      <c r="ALX137" s="1109"/>
      <c r="ALY137" s="1109"/>
      <c r="ALZ137" s="1109"/>
      <c r="AMA137" s="1109"/>
      <c r="AMB137" s="1109"/>
      <c r="AMC137" s="1111"/>
      <c r="AMD137" s="1112">
        <f t="shared" si="9027"/>
        <v>0</v>
      </c>
      <c r="AME137" s="1126"/>
      <c r="AMF137" s="1110"/>
      <c r="AMH137" s="1121"/>
      <c r="AMI137" s="1109"/>
      <c r="AMJ137" s="1109"/>
      <c r="AMK137" s="1109"/>
      <c r="AML137" s="1112">
        <f t="shared" si="9028"/>
        <v>0</v>
      </c>
      <c r="AMM137" s="1109"/>
      <c r="AMN137" s="1109"/>
      <c r="AMO137" s="1109"/>
      <c r="AMP137" s="1109"/>
      <c r="AMQ137" s="1109"/>
      <c r="AMR137" s="1111"/>
      <c r="AMS137" s="1112">
        <f t="shared" si="9029"/>
        <v>0</v>
      </c>
      <c r="AMT137" s="1126"/>
      <c r="AMU137" s="1110"/>
      <c r="AMW137" s="1121"/>
      <c r="AMX137" s="1109"/>
      <c r="AMY137" s="1109"/>
      <c r="AMZ137" s="1109"/>
      <c r="ANA137" s="1112">
        <f t="shared" si="9030"/>
        <v>0</v>
      </c>
      <c r="ANB137" s="1109"/>
      <c r="ANC137" s="1109"/>
      <c r="AND137" s="1109"/>
      <c r="ANE137" s="1109"/>
      <c r="ANF137" s="1109"/>
      <c r="ANG137" s="1111"/>
      <c r="ANH137" s="1112">
        <f t="shared" si="9031"/>
        <v>0</v>
      </c>
      <c r="ANI137" s="1126"/>
      <c r="ANJ137" s="1110"/>
      <c r="ANL137" s="1121"/>
      <c r="ANM137" s="1109"/>
      <c r="ANN137" s="1109"/>
      <c r="ANO137" s="1109"/>
      <c r="ANP137" s="1112">
        <f t="shared" si="9032"/>
        <v>0</v>
      </c>
      <c r="ANQ137" s="1109"/>
      <c r="ANR137" s="1109"/>
      <c r="ANS137" s="1109"/>
      <c r="ANT137" s="1109"/>
      <c r="ANU137" s="1109"/>
      <c r="ANV137" s="1111"/>
      <c r="ANW137" s="1112">
        <f t="shared" si="9033"/>
        <v>0</v>
      </c>
      <c r="ANX137" s="1126"/>
      <c r="ANY137" s="1110"/>
      <c r="AOA137" s="1121"/>
      <c r="AOB137" s="1109"/>
      <c r="AOC137" s="1109"/>
      <c r="AOD137" s="1109"/>
      <c r="AOE137" s="1112">
        <f t="shared" si="9034"/>
        <v>0</v>
      </c>
      <c r="AOF137" s="1109"/>
      <c r="AOG137" s="1109"/>
      <c r="AOH137" s="1109"/>
      <c r="AOI137" s="1109"/>
      <c r="AOJ137" s="1109"/>
      <c r="AOK137" s="1111"/>
      <c r="AOL137" s="1112">
        <f t="shared" si="9035"/>
        <v>0</v>
      </c>
      <c r="AOM137" s="1126"/>
      <c r="AON137" s="1110"/>
      <c r="AOP137" s="1121"/>
      <c r="AOQ137" s="1109"/>
      <c r="AOR137" s="1109"/>
      <c r="AOS137" s="1109"/>
      <c r="AOT137" s="1112">
        <f t="shared" si="9036"/>
        <v>0</v>
      </c>
      <c r="AOU137" s="1109"/>
      <c r="AOV137" s="1109"/>
      <c r="AOW137" s="1109"/>
      <c r="AOX137" s="1109"/>
      <c r="AOY137" s="1109"/>
      <c r="AOZ137" s="1111"/>
      <c r="APA137" s="1112">
        <f t="shared" si="9037"/>
        <v>0</v>
      </c>
      <c r="APB137" s="1126"/>
      <c r="APC137" s="1110"/>
      <c r="APE137" s="1121"/>
      <c r="APF137" s="1109"/>
      <c r="APG137" s="1109"/>
      <c r="APH137" s="1109"/>
      <c r="API137" s="1112">
        <f t="shared" si="9038"/>
        <v>0</v>
      </c>
      <c r="APJ137" s="1109"/>
      <c r="APK137" s="1109"/>
      <c r="APL137" s="1109"/>
      <c r="APM137" s="1109"/>
      <c r="APN137" s="1109"/>
      <c r="APO137" s="1111"/>
      <c r="APP137" s="1112">
        <f t="shared" si="9039"/>
        <v>0</v>
      </c>
      <c r="APQ137" s="1126"/>
      <c r="APR137" s="1110"/>
      <c r="APT137" s="1121"/>
      <c r="APU137" s="1109"/>
      <c r="APV137" s="1109"/>
      <c r="APW137" s="1109"/>
      <c r="APX137" s="1112">
        <f t="shared" si="9040"/>
        <v>0</v>
      </c>
      <c r="APY137" s="1109"/>
      <c r="APZ137" s="1109"/>
      <c r="AQA137" s="1109"/>
      <c r="AQB137" s="1109"/>
      <c r="AQC137" s="1109"/>
      <c r="AQD137" s="1111"/>
      <c r="AQE137" s="1112">
        <f t="shared" si="9041"/>
        <v>0</v>
      </c>
      <c r="AQF137" s="1126"/>
      <c r="AQG137" s="1110"/>
      <c r="AQI137" s="1121"/>
      <c r="AQJ137" s="1109"/>
      <c r="AQK137" s="1109"/>
      <c r="AQL137" s="1109"/>
      <c r="AQM137" s="1112">
        <f t="shared" si="9042"/>
        <v>0</v>
      </c>
      <c r="AQN137" s="1109"/>
      <c r="AQO137" s="1109"/>
      <c r="AQP137" s="1109"/>
      <c r="AQQ137" s="1109"/>
      <c r="AQR137" s="1109"/>
      <c r="AQS137" s="1111"/>
      <c r="AQT137" s="1112">
        <f t="shared" si="9043"/>
        <v>0</v>
      </c>
      <c r="AQU137" s="1126"/>
      <c r="AQV137" s="1110"/>
      <c r="AQX137" s="1121"/>
      <c r="AQY137" s="1109"/>
      <c r="AQZ137" s="1109"/>
      <c r="ARA137" s="1109"/>
      <c r="ARB137" s="1112">
        <f t="shared" si="9044"/>
        <v>0</v>
      </c>
      <c r="ARC137" s="1109"/>
      <c r="ARD137" s="1109"/>
      <c r="ARE137" s="1109"/>
      <c r="ARF137" s="1109"/>
      <c r="ARG137" s="1109"/>
      <c r="ARH137" s="1111"/>
      <c r="ARI137" s="1112">
        <f t="shared" si="9045"/>
        <v>0</v>
      </c>
      <c r="ARJ137" s="1126"/>
      <c r="ARK137" s="1110"/>
      <c r="ARM137" s="1121"/>
      <c r="ARN137" s="1109"/>
      <c r="ARO137" s="1109"/>
      <c r="ARP137" s="1109"/>
      <c r="ARQ137" s="1112">
        <f t="shared" si="9046"/>
        <v>0</v>
      </c>
      <c r="ARR137" s="1109"/>
      <c r="ARS137" s="1109"/>
      <c r="ART137" s="1109"/>
      <c r="ARU137" s="1109"/>
      <c r="ARV137" s="1109"/>
      <c r="ARW137" s="1111"/>
      <c r="ARX137" s="1112">
        <f t="shared" si="9047"/>
        <v>0</v>
      </c>
      <c r="ARY137" s="1126"/>
      <c r="ARZ137" s="1110"/>
      <c r="ASB137" s="1121"/>
      <c r="ASC137" s="1109"/>
      <c r="ASD137" s="1109"/>
      <c r="ASE137" s="1109"/>
      <c r="ASF137" s="1112">
        <f t="shared" si="9048"/>
        <v>0</v>
      </c>
      <c r="ASG137" s="1109"/>
      <c r="ASH137" s="1109"/>
      <c r="ASI137" s="1109"/>
      <c r="ASJ137" s="1109"/>
      <c r="ASK137" s="1109"/>
      <c r="ASL137" s="1111"/>
      <c r="ASM137" s="1112">
        <f t="shared" si="9049"/>
        <v>0</v>
      </c>
      <c r="ASN137" s="1126"/>
      <c r="ASO137" s="1110"/>
      <c r="ASQ137" s="1121"/>
      <c r="ASR137" s="1109"/>
      <c r="ASS137" s="1109"/>
      <c r="AST137" s="1109"/>
      <c r="ASU137" s="1112">
        <f t="shared" si="9050"/>
        <v>0</v>
      </c>
      <c r="ASV137" s="1109"/>
      <c r="ASW137" s="1109"/>
      <c r="ASX137" s="1109"/>
      <c r="ASY137" s="1109"/>
      <c r="ASZ137" s="1109"/>
      <c r="ATA137" s="1111"/>
      <c r="ATB137" s="1112">
        <f t="shared" si="9051"/>
        <v>0</v>
      </c>
      <c r="ATC137" s="1126"/>
      <c r="ATD137" s="1110"/>
      <c r="ATF137" s="1121"/>
      <c r="ATG137" s="1109"/>
      <c r="ATH137" s="1109"/>
      <c r="ATI137" s="1109"/>
      <c r="ATJ137" s="1112">
        <f t="shared" si="9052"/>
        <v>0</v>
      </c>
      <c r="ATK137" s="1109"/>
      <c r="ATL137" s="1109"/>
      <c r="ATM137" s="1109"/>
      <c r="ATN137" s="1109"/>
      <c r="ATO137" s="1109"/>
      <c r="ATP137" s="1111"/>
      <c r="ATQ137" s="1112">
        <f t="shared" si="9053"/>
        <v>0</v>
      </c>
      <c r="ATR137" s="1126"/>
      <c r="ATS137" s="1110"/>
      <c r="ATU137" s="1121"/>
      <c r="ATV137" s="1109"/>
      <c r="ATW137" s="1109"/>
      <c r="ATX137" s="1109"/>
      <c r="ATY137" s="1112">
        <f t="shared" si="9054"/>
        <v>0</v>
      </c>
      <c r="ATZ137" s="1109"/>
      <c r="AUA137" s="1109"/>
      <c r="AUB137" s="1109"/>
      <c r="AUC137" s="1109"/>
      <c r="AUD137" s="1109"/>
      <c r="AUE137" s="1111"/>
      <c r="AUF137" s="1112">
        <f t="shared" si="9055"/>
        <v>0</v>
      </c>
      <c r="AUG137" s="1126"/>
      <c r="AUH137" s="1110"/>
      <c r="AUJ137" s="1121"/>
      <c r="AUK137" s="1109"/>
      <c r="AUL137" s="1109"/>
      <c r="AUM137" s="1109"/>
      <c r="AUN137" s="1112">
        <f t="shared" si="9056"/>
        <v>0</v>
      </c>
      <c r="AUO137" s="1109"/>
      <c r="AUP137" s="1109"/>
      <c r="AUQ137" s="1109"/>
      <c r="AUR137" s="1109"/>
      <c r="AUS137" s="1109"/>
      <c r="AUT137" s="1111"/>
      <c r="AUU137" s="1112">
        <f t="shared" si="9057"/>
        <v>0</v>
      </c>
      <c r="AUV137" s="1126"/>
      <c r="AUW137" s="1110"/>
      <c r="AUY137" s="1121"/>
      <c r="AUZ137" s="1109"/>
      <c r="AVA137" s="1109"/>
      <c r="AVB137" s="1109"/>
      <c r="AVC137" s="1112">
        <f t="shared" si="9058"/>
        <v>0</v>
      </c>
      <c r="AVD137" s="1109"/>
      <c r="AVE137" s="1109"/>
      <c r="AVF137" s="1109"/>
      <c r="AVG137" s="1109"/>
      <c r="AVH137" s="1109"/>
      <c r="AVI137" s="1111"/>
      <c r="AVJ137" s="1112">
        <f t="shared" si="9059"/>
        <v>0</v>
      </c>
      <c r="AVK137" s="1126"/>
      <c r="AVL137" s="1110"/>
      <c r="AVN137" s="1121"/>
      <c r="AVO137" s="1109"/>
      <c r="AVP137" s="1109"/>
      <c r="AVQ137" s="1109"/>
      <c r="AVR137" s="1112">
        <f t="shared" si="9060"/>
        <v>0</v>
      </c>
      <c r="AVS137" s="1109"/>
      <c r="AVT137" s="1109"/>
      <c r="AVU137" s="1109"/>
      <c r="AVV137" s="1109"/>
      <c r="AVW137" s="1109"/>
      <c r="AVX137" s="1111"/>
      <c r="AVY137" s="1112">
        <f t="shared" si="9061"/>
        <v>0</v>
      </c>
      <c r="AVZ137" s="1126"/>
      <c r="AWA137" s="1110"/>
      <c r="AWC137" s="1121"/>
      <c r="AWD137" s="1109"/>
      <c r="AWE137" s="1109"/>
      <c r="AWF137" s="1109"/>
      <c r="AWG137" s="1112">
        <f t="shared" si="9062"/>
        <v>0</v>
      </c>
      <c r="AWH137" s="1109"/>
      <c r="AWI137" s="1109"/>
      <c r="AWJ137" s="1109"/>
      <c r="AWK137" s="1109"/>
      <c r="AWL137" s="1109"/>
      <c r="AWM137" s="1111"/>
      <c r="AWN137" s="1112">
        <f t="shared" si="9063"/>
        <v>0</v>
      </c>
      <c r="AWO137" s="1126"/>
      <c r="AWP137" s="1110"/>
      <c r="AWR137" s="1121"/>
      <c r="AWS137" s="1109"/>
      <c r="AWT137" s="1109"/>
      <c r="AWU137" s="1109"/>
      <c r="AWV137" s="1112">
        <f t="shared" si="9064"/>
        <v>0</v>
      </c>
      <c r="AWW137" s="1109"/>
      <c r="AWX137" s="1109"/>
      <c r="AWY137" s="1109"/>
      <c r="AWZ137" s="1109"/>
      <c r="AXA137" s="1109"/>
      <c r="AXB137" s="1111"/>
      <c r="AXC137" s="1112">
        <f t="shared" si="9065"/>
        <v>0</v>
      </c>
      <c r="AXD137" s="1126"/>
      <c r="AXE137" s="1110"/>
      <c r="AXG137" s="1121"/>
      <c r="AXH137" s="1109"/>
      <c r="AXI137" s="1109"/>
      <c r="AXJ137" s="1109"/>
      <c r="AXK137" s="1112">
        <f t="shared" si="9066"/>
        <v>0</v>
      </c>
      <c r="AXL137" s="1109"/>
      <c r="AXM137" s="1109"/>
      <c r="AXN137" s="1109"/>
      <c r="AXO137" s="1109"/>
      <c r="AXP137" s="1109"/>
      <c r="AXQ137" s="1111"/>
      <c r="AXR137" s="1112">
        <f t="shared" si="9067"/>
        <v>0</v>
      </c>
      <c r="AXS137" s="1126"/>
      <c r="AXT137" s="1110"/>
      <c r="AXV137" s="1121"/>
      <c r="AXW137" s="1109"/>
      <c r="AXX137" s="1109"/>
      <c r="AXY137" s="1109"/>
      <c r="AXZ137" s="1112">
        <f t="shared" si="9068"/>
        <v>0</v>
      </c>
      <c r="AYA137" s="1109"/>
      <c r="AYB137" s="1109"/>
      <c r="AYC137" s="1109"/>
      <c r="AYD137" s="1109"/>
      <c r="AYE137" s="1109"/>
      <c r="AYF137" s="1111"/>
      <c r="AYG137" s="1112">
        <f t="shared" si="9069"/>
        <v>0</v>
      </c>
      <c r="AYH137" s="1126"/>
      <c r="AYI137" s="1110"/>
      <c r="AYK137" s="1121"/>
      <c r="AYL137" s="1109"/>
      <c r="AYM137" s="1109"/>
      <c r="AYN137" s="1109"/>
      <c r="AYO137" s="1112">
        <f t="shared" si="9070"/>
        <v>0</v>
      </c>
      <c r="AYP137" s="1109"/>
      <c r="AYQ137" s="1109"/>
      <c r="AYR137" s="1109"/>
      <c r="AYS137" s="1109"/>
      <c r="AYT137" s="1109"/>
      <c r="AYU137" s="1111"/>
      <c r="AYV137" s="1112">
        <f t="shared" si="9071"/>
        <v>0</v>
      </c>
      <c r="AYW137" s="1126"/>
      <c r="AYX137" s="1110"/>
      <c r="AYZ137" s="1121"/>
      <c r="AZA137" s="1109"/>
      <c r="AZB137" s="1109"/>
      <c r="AZC137" s="1109"/>
      <c r="AZD137" s="1112">
        <f t="shared" si="9072"/>
        <v>0</v>
      </c>
      <c r="AZE137" s="1109"/>
      <c r="AZF137" s="1109"/>
      <c r="AZG137" s="1109"/>
      <c r="AZH137" s="1109"/>
      <c r="AZI137" s="1109"/>
      <c r="AZJ137" s="1111"/>
      <c r="AZK137" s="1112">
        <f t="shared" si="9073"/>
        <v>0</v>
      </c>
      <c r="AZL137" s="1126"/>
      <c r="AZM137" s="1110"/>
      <c r="AZO137" s="1121"/>
      <c r="AZP137" s="1109"/>
      <c r="AZQ137" s="1109"/>
      <c r="AZR137" s="1109"/>
      <c r="AZS137" s="1112">
        <f t="shared" si="9074"/>
        <v>0</v>
      </c>
      <c r="AZT137" s="1109"/>
      <c r="AZU137" s="1109"/>
      <c r="AZV137" s="1109"/>
      <c r="AZW137" s="1109"/>
      <c r="AZX137" s="1109"/>
      <c r="AZY137" s="1111"/>
      <c r="AZZ137" s="1112">
        <f t="shared" si="9075"/>
        <v>0</v>
      </c>
      <c r="BAA137" s="1126"/>
      <c r="BAB137" s="1110"/>
      <c r="BAD137" s="1121"/>
      <c r="BAE137" s="1109"/>
      <c r="BAF137" s="1109"/>
      <c r="BAG137" s="1109"/>
      <c r="BAH137" s="1112">
        <f t="shared" si="9076"/>
        <v>0</v>
      </c>
      <c r="BAI137" s="1109"/>
      <c r="BAJ137" s="1109"/>
      <c r="BAK137" s="1109"/>
      <c r="BAL137" s="1109"/>
      <c r="BAM137" s="1109"/>
      <c r="BAN137" s="1111"/>
      <c r="BAO137" s="1112">
        <f t="shared" si="9077"/>
        <v>0</v>
      </c>
      <c r="BAP137" s="1126"/>
      <c r="BAQ137" s="1110"/>
      <c r="BAS137" s="1121"/>
      <c r="BAT137" s="1109"/>
      <c r="BAU137" s="1109"/>
      <c r="BAV137" s="1109"/>
      <c r="BAW137" s="1112">
        <f t="shared" si="9078"/>
        <v>0</v>
      </c>
      <c r="BAX137" s="1109"/>
      <c r="BAY137" s="1109"/>
      <c r="BAZ137" s="1109"/>
      <c r="BBA137" s="1109"/>
      <c r="BBB137" s="1109"/>
      <c r="BBC137" s="1111"/>
      <c r="BBD137" s="1112">
        <f t="shared" si="9079"/>
        <v>0</v>
      </c>
      <c r="BBE137" s="1126"/>
      <c r="BBF137" s="1110"/>
      <c r="BBH137" s="1121"/>
      <c r="BBI137" s="1109"/>
      <c r="BBJ137" s="1109"/>
      <c r="BBK137" s="1109"/>
      <c r="BBL137" s="1112">
        <f t="shared" si="9080"/>
        <v>0</v>
      </c>
      <c r="BBM137" s="1109"/>
      <c r="BBN137" s="1109"/>
      <c r="BBO137" s="1109"/>
      <c r="BBP137" s="1109"/>
      <c r="BBQ137" s="1109"/>
      <c r="BBR137" s="1111"/>
      <c r="BBS137" s="1112">
        <f t="shared" si="9081"/>
        <v>0</v>
      </c>
      <c r="BBT137" s="1126"/>
      <c r="BBU137" s="1110"/>
      <c r="BBW137" s="1121"/>
      <c r="BBX137" s="1109"/>
      <c r="BBY137" s="1109"/>
      <c r="BBZ137" s="1109"/>
      <c r="BCA137" s="1112">
        <f t="shared" si="9082"/>
        <v>0</v>
      </c>
      <c r="BCB137" s="1109"/>
      <c r="BCC137" s="1109"/>
      <c r="BCD137" s="1109"/>
      <c r="BCE137" s="1109"/>
      <c r="BCF137" s="1109"/>
      <c r="BCG137" s="1111"/>
      <c r="BCH137" s="1112">
        <f t="shared" si="9083"/>
        <v>0</v>
      </c>
      <c r="BCI137" s="1126"/>
      <c r="BCJ137" s="1110"/>
      <c r="BCL137" s="1121"/>
      <c r="BCM137" s="1109"/>
      <c r="BCN137" s="1109"/>
      <c r="BCO137" s="1109"/>
      <c r="BCP137" s="1112">
        <f t="shared" si="9084"/>
        <v>0</v>
      </c>
      <c r="BCQ137" s="1109"/>
      <c r="BCR137" s="1109"/>
      <c r="BCS137" s="1109"/>
      <c r="BCT137" s="1109"/>
      <c r="BCU137" s="1109"/>
      <c r="BCV137" s="1111"/>
      <c r="BCW137" s="1112">
        <f t="shared" si="9085"/>
        <v>0</v>
      </c>
      <c r="BCX137" s="1126"/>
      <c r="BCY137" s="1110"/>
      <c r="BDA137" s="1121"/>
      <c r="BDB137" s="1109"/>
      <c r="BDC137" s="1109"/>
      <c r="BDD137" s="1109"/>
      <c r="BDE137" s="1112">
        <f t="shared" si="9086"/>
        <v>0</v>
      </c>
      <c r="BDF137" s="1109"/>
      <c r="BDG137" s="1109"/>
      <c r="BDH137" s="1109"/>
      <c r="BDI137" s="1109"/>
      <c r="BDJ137" s="1109"/>
      <c r="BDK137" s="1111"/>
      <c r="BDL137" s="1112">
        <f t="shared" si="9087"/>
        <v>0</v>
      </c>
      <c r="BDM137" s="1126"/>
      <c r="BDN137" s="1110"/>
      <c r="BDP137" s="1121"/>
      <c r="BDQ137" s="1109"/>
      <c r="BDR137" s="1109"/>
      <c r="BDS137" s="1109"/>
      <c r="BDT137" s="1112">
        <f t="shared" si="9088"/>
        <v>0</v>
      </c>
      <c r="BDU137" s="1109"/>
      <c r="BDV137" s="1109"/>
      <c r="BDW137" s="1109"/>
      <c r="BDX137" s="1109"/>
      <c r="BDY137" s="1109"/>
      <c r="BDZ137" s="1111"/>
      <c r="BEA137" s="1112">
        <f t="shared" si="9089"/>
        <v>0</v>
      </c>
      <c r="BEB137" s="1126"/>
      <c r="BEC137" s="1110"/>
      <c r="BEE137" s="1121"/>
      <c r="BEF137" s="1109"/>
      <c r="BEG137" s="1109"/>
      <c r="BEH137" s="1109"/>
      <c r="BEI137" s="1112">
        <f t="shared" si="9090"/>
        <v>0</v>
      </c>
      <c r="BEJ137" s="1109"/>
      <c r="BEK137" s="1109"/>
      <c r="BEL137" s="1109"/>
      <c r="BEM137" s="1109"/>
      <c r="BEN137" s="1109"/>
      <c r="BEO137" s="1111"/>
      <c r="BEP137" s="1112">
        <f t="shared" si="9091"/>
        <v>0</v>
      </c>
      <c r="BEQ137" s="1126"/>
      <c r="BER137" s="1110"/>
      <c r="BET137" s="1121"/>
      <c r="BEU137" s="1109"/>
      <c r="BEV137" s="1109"/>
      <c r="BEW137" s="1109"/>
      <c r="BEX137" s="1112">
        <f t="shared" si="9092"/>
        <v>0</v>
      </c>
      <c r="BEY137" s="1109"/>
      <c r="BEZ137" s="1109"/>
      <c r="BFA137" s="1109"/>
      <c r="BFB137" s="1109"/>
      <c r="BFC137" s="1109"/>
      <c r="BFD137" s="1111"/>
      <c r="BFE137" s="1112">
        <f t="shared" si="9093"/>
        <v>0</v>
      </c>
      <c r="BFF137" s="1126"/>
      <c r="BFG137" s="1110"/>
      <c r="BFI137" s="1121"/>
      <c r="BFJ137" s="1109"/>
      <c r="BFK137" s="1109"/>
      <c r="BFL137" s="1109"/>
      <c r="BFM137" s="1112">
        <f t="shared" si="9094"/>
        <v>0</v>
      </c>
      <c r="BFN137" s="1109"/>
      <c r="BFO137" s="1109"/>
      <c r="BFP137" s="1109"/>
      <c r="BFQ137" s="1109"/>
      <c r="BFR137" s="1109"/>
      <c r="BFS137" s="1111"/>
      <c r="BFT137" s="1112">
        <f t="shared" si="9095"/>
        <v>0</v>
      </c>
      <c r="BFU137" s="1126"/>
      <c r="BFV137" s="1110"/>
      <c r="BFX137" s="1121"/>
      <c r="BFY137" s="1109"/>
      <c r="BFZ137" s="1109"/>
      <c r="BGA137" s="1109"/>
      <c r="BGB137" s="1112">
        <f t="shared" si="9096"/>
        <v>0</v>
      </c>
      <c r="BGC137" s="1109"/>
      <c r="BGD137" s="1109"/>
      <c r="BGE137" s="1109"/>
      <c r="BGF137" s="1109"/>
      <c r="BGG137" s="1109"/>
      <c r="BGH137" s="1111"/>
      <c r="BGI137" s="1112">
        <f t="shared" si="9097"/>
        <v>0</v>
      </c>
      <c r="BGJ137" s="1126"/>
      <c r="BGK137" s="1110"/>
      <c r="BGM137" s="1121"/>
      <c r="BGN137" s="1109"/>
      <c r="BGO137" s="1109"/>
      <c r="BGP137" s="1109"/>
      <c r="BGQ137" s="1112">
        <f t="shared" si="9098"/>
        <v>0</v>
      </c>
      <c r="BGR137" s="1109"/>
      <c r="BGS137" s="1109"/>
      <c r="BGT137" s="1109"/>
      <c r="BGU137" s="1109"/>
      <c r="BGV137" s="1109"/>
      <c r="BGW137" s="1111"/>
      <c r="BGX137" s="1112">
        <f t="shared" si="9099"/>
        <v>0</v>
      </c>
      <c r="BGY137" s="1126"/>
      <c r="BGZ137" s="1110"/>
      <c r="BHB137" s="1121"/>
      <c r="BHC137" s="1109"/>
      <c r="BHD137" s="1109"/>
      <c r="BHE137" s="1109"/>
      <c r="BHF137" s="1112">
        <f t="shared" si="9100"/>
        <v>0</v>
      </c>
      <c r="BHG137" s="1109"/>
      <c r="BHH137" s="1109"/>
      <c r="BHI137" s="1109"/>
      <c r="BHJ137" s="1109"/>
      <c r="BHK137" s="1109"/>
      <c r="BHL137" s="1111"/>
      <c r="BHM137" s="1112">
        <f t="shared" si="9101"/>
        <v>0</v>
      </c>
      <c r="BHN137" s="1126"/>
      <c r="BHO137" s="1110"/>
      <c r="BHQ137" s="1121"/>
      <c r="BHR137" s="1109"/>
      <c r="BHS137" s="1109"/>
      <c r="BHT137" s="1109"/>
      <c r="BHU137" s="1112">
        <f t="shared" si="9102"/>
        <v>0</v>
      </c>
      <c r="BHV137" s="1109"/>
      <c r="BHW137" s="1109"/>
      <c r="BHX137" s="1109"/>
      <c r="BHY137" s="1109"/>
      <c r="BHZ137" s="1109"/>
      <c r="BIA137" s="1111"/>
      <c r="BIB137" s="1112">
        <f t="shared" si="9103"/>
        <v>0</v>
      </c>
      <c r="BIC137" s="1126"/>
      <c r="BID137" s="1110"/>
      <c r="BIF137" s="1121"/>
      <c r="BIG137" s="1109"/>
      <c r="BIH137" s="1109"/>
      <c r="BII137" s="1109"/>
      <c r="BIJ137" s="1112">
        <f t="shared" si="9104"/>
        <v>0</v>
      </c>
      <c r="BIK137" s="1109"/>
      <c r="BIL137" s="1109"/>
      <c r="BIM137" s="1109"/>
      <c r="BIN137" s="1109"/>
      <c r="BIO137" s="1109"/>
      <c r="BIP137" s="1111"/>
      <c r="BIQ137" s="1112">
        <f t="shared" si="9105"/>
        <v>0</v>
      </c>
      <c r="BIR137" s="1126"/>
      <c r="BIS137" s="1110"/>
      <c r="BIU137" s="1121"/>
      <c r="BIV137" s="1109"/>
      <c r="BIW137" s="1109"/>
      <c r="BIX137" s="1109"/>
      <c r="BIY137" s="1112">
        <f t="shared" si="9106"/>
        <v>0</v>
      </c>
      <c r="BIZ137" s="1109"/>
      <c r="BJA137" s="1109"/>
      <c r="BJB137" s="1109"/>
      <c r="BJC137" s="1109"/>
      <c r="BJD137" s="1109"/>
      <c r="BJE137" s="1111"/>
      <c r="BJF137" s="1112">
        <f t="shared" si="9107"/>
        <v>0</v>
      </c>
      <c r="BJG137" s="1126"/>
      <c r="BJH137" s="1110"/>
      <c r="BJJ137" s="1121"/>
      <c r="BJK137" s="1109"/>
      <c r="BJL137" s="1109"/>
      <c r="BJM137" s="1109"/>
      <c r="BJN137" s="1112">
        <f t="shared" si="9108"/>
        <v>0</v>
      </c>
      <c r="BJO137" s="1109"/>
      <c r="BJP137" s="1109"/>
      <c r="BJQ137" s="1109"/>
      <c r="BJR137" s="1109"/>
      <c r="BJS137" s="1109"/>
      <c r="BJT137" s="1111"/>
      <c r="BJU137" s="1112">
        <f t="shared" si="9109"/>
        <v>0</v>
      </c>
      <c r="BJV137" s="1126"/>
      <c r="BJW137" s="1110"/>
      <c r="BJY137" s="1121"/>
      <c r="BJZ137" s="1109"/>
      <c r="BKA137" s="1109"/>
      <c r="BKB137" s="1109"/>
      <c r="BKC137" s="1112">
        <f t="shared" si="9110"/>
        <v>0</v>
      </c>
      <c r="BKD137" s="1109"/>
      <c r="BKE137" s="1109"/>
      <c r="BKF137" s="1109"/>
      <c r="BKG137" s="1109"/>
      <c r="BKH137" s="1109"/>
      <c r="BKI137" s="1111"/>
      <c r="BKJ137" s="1112">
        <f t="shared" si="9111"/>
        <v>0</v>
      </c>
      <c r="BKK137" s="1126"/>
      <c r="BKL137" s="1110"/>
      <c r="BKN137" s="1121"/>
      <c r="BKO137" s="1109"/>
      <c r="BKP137" s="1109"/>
      <c r="BKQ137" s="1109"/>
      <c r="BKR137" s="1112">
        <f t="shared" si="9112"/>
        <v>0</v>
      </c>
      <c r="BKS137" s="1109"/>
      <c r="BKT137" s="1109"/>
      <c r="BKU137" s="1109"/>
      <c r="BKV137" s="1109"/>
      <c r="BKW137" s="1109"/>
      <c r="BKX137" s="1111"/>
      <c r="BKY137" s="1112">
        <f t="shared" si="9113"/>
        <v>0</v>
      </c>
      <c r="BKZ137" s="1126"/>
      <c r="BLA137" s="1110"/>
      <c r="BLC137" s="1121"/>
      <c r="BLD137" s="1109"/>
      <c r="BLE137" s="1109"/>
      <c r="BLF137" s="1109"/>
      <c r="BLG137" s="1112">
        <f t="shared" si="9114"/>
        <v>0</v>
      </c>
      <c r="BLH137" s="1109"/>
      <c r="BLI137" s="1109"/>
      <c r="BLJ137" s="1109"/>
      <c r="BLK137" s="1109"/>
      <c r="BLL137" s="1109"/>
      <c r="BLM137" s="1111"/>
      <c r="BLN137" s="1112">
        <f t="shared" si="9115"/>
        <v>0</v>
      </c>
      <c r="BLO137" s="1126"/>
      <c r="BLP137" s="1110"/>
      <c r="BLR137" s="1121"/>
      <c r="BLS137" s="1109"/>
      <c r="BLT137" s="1109"/>
      <c r="BLU137" s="1109"/>
      <c r="BLV137" s="1112">
        <f t="shared" si="9116"/>
        <v>0</v>
      </c>
      <c r="BLW137" s="1109"/>
      <c r="BLX137" s="1109"/>
      <c r="BLY137" s="1109"/>
      <c r="BLZ137" s="1109"/>
      <c r="BMA137" s="1109"/>
      <c r="BMB137" s="1111"/>
      <c r="BMC137" s="1112">
        <f t="shared" si="9117"/>
        <v>0</v>
      </c>
      <c r="BMD137" s="1126"/>
      <c r="BME137" s="1110"/>
      <c r="BMG137" s="1121"/>
      <c r="BMH137" s="1109"/>
      <c r="BMI137" s="1109"/>
      <c r="BMJ137" s="1109"/>
      <c r="BMK137" s="1112">
        <f t="shared" si="9118"/>
        <v>0</v>
      </c>
      <c r="BML137" s="1109"/>
      <c r="BMM137" s="1109"/>
      <c r="BMN137" s="1109"/>
      <c r="BMO137" s="1109"/>
      <c r="BMP137" s="1109"/>
      <c r="BMQ137" s="1111"/>
      <c r="BMR137" s="1112">
        <f t="shared" si="9119"/>
        <v>0</v>
      </c>
      <c r="BMS137" s="1126"/>
      <c r="BMT137" s="1110"/>
      <c r="BMV137" s="1121"/>
      <c r="BMW137" s="1109"/>
      <c r="BMX137" s="1109"/>
      <c r="BMY137" s="1109"/>
      <c r="BMZ137" s="1112">
        <f t="shared" si="9120"/>
        <v>0</v>
      </c>
      <c r="BNA137" s="1109"/>
      <c r="BNB137" s="1109"/>
      <c r="BNC137" s="1109"/>
      <c r="BND137" s="1109"/>
      <c r="BNE137" s="1109"/>
      <c r="BNF137" s="1111"/>
      <c r="BNG137" s="1112">
        <f t="shared" si="9121"/>
        <v>0</v>
      </c>
      <c r="BNH137" s="1126"/>
      <c r="BNI137" s="1110"/>
      <c r="BNK137" s="1121"/>
      <c r="BNL137" s="1109"/>
      <c r="BNM137" s="1109"/>
      <c r="BNN137" s="1109"/>
      <c r="BNO137" s="1112">
        <f t="shared" si="9122"/>
        <v>0</v>
      </c>
      <c r="BNP137" s="1109"/>
      <c r="BNQ137" s="1109"/>
      <c r="BNR137" s="1109"/>
      <c r="BNS137" s="1109"/>
      <c r="BNT137" s="1109"/>
      <c r="BNU137" s="1111"/>
      <c r="BNV137" s="1112">
        <f t="shared" si="9123"/>
        <v>0</v>
      </c>
      <c r="BNW137" s="1126"/>
      <c r="BNX137" s="1110"/>
      <c r="BNZ137" s="1121"/>
      <c r="BOA137" s="1109"/>
      <c r="BOB137" s="1109"/>
      <c r="BOC137" s="1109"/>
      <c r="BOD137" s="1112">
        <f t="shared" si="9124"/>
        <v>0</v>
      </c>
      <c r="BOE137" s="1109"/>
      <c r="BOF137" s="1109"/>
      <c r="BOG137" s="1109"/>
      <c r="BOH137" s="1109"/>
      <c r="BOI137" s="1109"/>
      <c r="BOJ137" s="1111"/>
      <c r="BOK137" s="1112">
        <f t="shared" si="9125"/>
        <v>0</v>
      </c>
      <c r="BOL137" s="1126"/>
      <c r="BOM137" s="1110"/>
      <c r="BOO137" s="1121"/>
      <c r="BOP137" s="1109"/>
      <c r="BOQ137" s="1109"/>
      <c r="BOR137" s="1109"/>
      <c r="BOS137" s="1112">
        <f t="shared" si="9126"/>
        <v>0</v>
      </c>
      <c r="BOT137" s="1109"/>
      <c r="BOU137" s="1109"/>
      <c r="BOV137" s="1109"/>
      <c r="BOW137" s="1109"/>
      <c r="BOX137" s="1109"/>
      <c r="BOY137" s="1111"/>
      <c r="BOZ137" s="1112">
        <f t="shared" si="9127"/>
        <v>0</v>
      </c>
      <c r="BPA137" s="1126"/>
      <c r="BPB137" s="1110"/>
      <c r="BPD137" s="1121"/>
      <c r="BPE137" s="1109"/>
      <c r="BPF137" s="1109"/>
      <c r="BPG137" s="1109"/>
      <c r="BPH137" s="1112">
        <f t="shared" si="9128"/>
        <v>0</v>
      </c>
      <c r="BPI137" s="1109"/>
      <c r="BPJ137" s="1109"/>
      <c r="BPK137" s="1109"/>
      <c r="BPL137" s="1109"/>
      <c r="BPM137" s="1109"/>
      <c r="BPN137" s="1111"/>
      <c r="BPO137" s="1112">
        <f t="shared" si="9129"/>
        <v>0</v>
      </c>
      <c r="BPP137" s="1126"/>
      <c r="BPQ137" s="1110"/>
      <c r="BPS137" s="1121"/>
      <c r="BPT137" s="1109"/>
      <c r="BPU137" s="1109"/>
      <c r="BPV137" s="1109"/>
      <c r="BPW137" s="1112">
        <f t="shared" si="9130"/>
        <v>0</v>
      </c>
      <c r="BPX137" s="1109"/>
      <c r="BPY137" s="1109"/>
      <c r="BPZ137" s="1109"/>
      <c r="BQA137" s="1109"/>
      <c r="BQB137" s="1109"/>
      <c r="BQC137" s="1111"/>
      <c r="BQD137" s="1112">
        <f t="shared" si="9131"/>
        <v>0</v>
      </c>
      <c r="BQE137" s="1126"/>
      <c r="BQF137" s="1110"/>
      <c r="BQH137" s="1121"/>
      <c r="BQI137" s="1109"/>
      <c r="BQJ137" s="1109"/>
      <c r="BQK137" s="1109"/>
      <c r="BQL137" s="1112">
        <f t="shared" si="9132"/>
        <v>0</v>
      </c>
      <c r="BQM137" s="1109"/>
      <c r="BQN137" s="1109"/>
      <c r="BQO137" s="1109"/>
      <c r="BQP137" s="1109"/>
      <c r="BQQ137" s="1109"/>
      <c r="BQR137" s="1111"/>
      <c r="BQS137" s="1112">
        <f t="shared" si="9133"/>
        <v>0</v>
      </c>
      <c r="BQT137" s="1126"/>
      <c r="BQU137" s="1110"/>
      <c r="BQW137" s="1121"/>
      <c r="BQX137" s="1109"/>
      <c r="BQY137" s="1109"/>
      <c r="BQZ137" s="1109"/>
      <c r="BRA137" s="1112">
        <f t="shared" si="9134"/>
        <v>0</v>
      </c>
      <c r="BRB137" s="1109"/>
      <c r="BRC137" s="1109"/>
      <c r="BRD137" s="1109"/>
      <c r="BRE137" s="1109"/>
      <c r="BRF137" s="1109"/>
      <c r="BRG137" s="1111"/>
      <c r="BRH137" s="1112">
        <f t="shared" si="9135"/>
        <v>0</v>
      </c>
      <c r="BRI137" s="1126"/>
      <c r="BRJ137" s="1110"/>
      <c r="BRL137" s="1121"/>
      <c r="BRM137" s="1109"/>
      <c r="BRN137" s="1109"/>
      <c r="BRO137" s="1109"/>
      <c r="BRP137" s="1112">
        <f t="shared" si="9136"/>
        <v>0</v>
      </c>
      <c r="BRQ137" s="1109"/>
      <c r="BRR137" s="1109"/>
      <c r="BRS137" s="1109"/>
      <c r="BRT137" s="1109"/>
      <c r="BRU137" s="1109"/>
      <c r="BRV137" s="1111"/>
      <c r="BRW137" s="1112">
        <f t="shared" si="9137"/>
        <v>0</v>
      </c>
      <c r="BRX137" s="1126"/>
      <c r="BRY137" s="1110"/>
      <c r="BSA137" s="1121"/>
      <c r="BSB137" s="1109"/>
      <c r="BSC137" s="1109"/>
      <c r="BSD137" s="1109"/>
      <c r="BSE137" s="1112">
        <f t="shared" si="9138"/>
        <v>0</v>
      </c>
      <c r="BSF137" s="1109"/>
      <c r="BSG137" s="1109"/>
      <c r="BSH137" s="1109"/>
      <c r="BSI137" s="1109"/>
      <c r="BSJ137" s="1109"/>
      <c r="BSK137" s="1111"/>
      <c r="BSL137" s="1112">
        <f t="shared" si="9139"/>
        <v>0</v>
      </c>
      <c r="BSM137" s="1126"/>
      <c r="BSN137" s="1110"/>
      <c r="BSP137" s="1121"/>
      <c r="BSQ137" s="1109"/>
      <c r="BSR137" s="1109"/>
      <c r="BSS137" s="1109"/>
      <c r="BST137" s="1112">
        <f t="shared" si="9140"/>
        <v>0</v>
      </c>
      <c r="BSU137" s="1109"/>
      <c r="BSV137" s="1109"/>
      <c r="BSW137" s="1109"/>
      <c r="BSX137" s="1109"/>
      <c r="BSY137" s="1109"/>
      <c r="BSZ137" s="1111"/>
      <c r="BTA137" s="1112">
        <f t="shared" si="9141"/>
        <v>0</v>
      </c>
      <c r="BTB137" s="1126"/>
      <c r="BTC137" s="1110"/>
      <c r="BTE137" s="1121"/>
      <c r="BTF137" s="1109"/>
      <c r="BTG137" s="1109"/>
      <c r="BTH137" s="1109"/>
      <c r="BTI137" s="1112">
        <f t="shared" si="9142"/>
        <v>0</v>
      </c>
      <c r="BTJ137" s="1109"/>
      <c r="BTK137" s="1109"/>
      <c r="BTL137" s="1109"/>
      <c r="BTM137" s="1109"/>
      <c r="BTN137" s="1109"/>
      <c r="BTO137" s="1111"/>
      <c r="BTP137" s="1112">
        <f t="shared" si="9143"/>
        <v>0</v>
      </c>
      <c r="BTQ137" s="1126"/>
      <c r="BTR137" s="1110"/>
      <c r="BTT137" s="1121"/>
      <c r="BTU137" s="1109"/>
      <c r="BTV137" s="1109"/>
      <c r="BTW137" s="1109"/>
      <c r="BTX137" s="1112">
        <f t="shared" si="9144"/>
        <v>0</v>
      </c>
      <c r="BTY137" s="1109"/>
      <c r="BTZ137" s="1109"/>
      <c r="BUA137" s="1109"/>
      <c r="BUB137" s="1109"/>
      <c r="BUC137" s="1109"/>
      <c r="BUD137" s="1111"/>
      <c r="BUE137" s="1112">
        <f t="shared" si="9145"/>
        <v>0</v>
      </c>
      <c r="BUF137" s="1126"/>
      <c r="BUG137" s="1110"/>
      <c r="BUI137" s="1121"/>
      <c r="BUJ137" s="1109"/>
      <c r="BUK137" s="1109"/>
      <c r="BUL137" s="1109"/>
      <c r="BUM137" s="1112">
        <f t="shared" si="9146"/>
        <v>0</v>
      </c>
      <c r="BUN137" s="1109"/>
      <c r="BUO137" s="1109"/>
      <c r="BUP137" s="1109"/>
      <c r="BUQ137" s="1109"/>
      <c r="BUR137" s="1109"/>
      <c r="BUS137" s="1111"/>
      <c r="BUT137" s="1112">
        <f t="shared" si="9147"/>
        <v>0</v>
      </c>
      <c r="BUU137" s="1126"/>
      <c r="BUV137" s="1110"/>
      <c r="BUX137" s="1121"/>
      <c r="BUY137" s="1109"/>
      <c r="BUZ137" s="1109"/>
      <c r="BVA137" s="1109"/>
      <c r="BVB137" s="1112">
        <f t="shared" si="9148"/>
        <v>0</v>
      </c>
      <c r="BVC137" s="1109"/>
      <c r="BVD137" s="1109"/>
      <c r="BVE137" s="1109"/>
      <c r="BVF137" s="1109"/>
      <c r="BVG137" s="1109"/>
      <c r="BVH137" s="1111"/>
      <c r="BVI137" s="1112">
        <f t="shared" si="9149"/>
        <v>0</v>
      </c>
      <c r="BVJ137" s="1126"/>
      <c r="BVK137" s="1110"/>
      <c r="BVM137" s="1121"/>
      <c r="BVN137" s="1109"/>
      <c r="BVO137" s="1109"/>
      <c r="BVP137" s="1109"/>
      <c r="BVQ137" s="1112">
        <f t="shared" si="9150"/>
        <v>0</v>
      </c>
      <c r="BVR137" s="1109"/>
      <c r="BVS137" s="1109"/>
      <c r="BVT137" s="1109"/>
      <c r="BVU137" s="1109"/>
      <c r="BVV137" s="1109"/>
      <c r="BVW137" s="1111"/>
      <c r="BVX137" s="1112">
        <f t="shared" si="9151"/>
        <v>0</v>
      </c>
      <c r="BVY137" s="1126"/>
      <c r="BVZ137" s="1110"/>
      <c r="BWB137" s="1121"/>
      <c r="BWC137" s="1109"/>
      <c r="BWD137" s="1109"/>
      <c r="BWE137" s="1109"/>
      <c r="BWF137" s="1112">
        <f t="shared" si="9152"/>
        <v>0</v>
      </c>
      <c r="BWG137" s="1109"/>
      <c r="BWH137" s="1109"/>
      <c r="BWI137" s="1109"/>
      <c r="BWJ137" s="1109"/>
      <c r="BWK137" s="1109"/>
      <c r="BWL137" s="1111"/>
      <c r="BWM137" s="1112">
        <f t="shared" si="9153"/>
        <v>0</v>
      </c>
      <c r="BWN137" s="1126"/>
      <c r="BWO137" s="1110"/>
    </row>
    <row r="138" spans="2:2055" ht="15" customHeight="1" thickBot="1" x14ac:dyDescent="0.25">
      <c r="B138" s="597" t="s">
        <v>777</v>
      </c>
      <c r="C138" s="1105"/>
      <c r="D138" s="527"/>
      <c r="E138" s="527"/>
      <c r="F138" s="527"/>
      <c r="G138" s="527"/>
      <c r="H138" s="598"/>
      <c r="I138" s="598"/>
      <c r="J138" s="1141"/>
      <c r="K138" s="1128"/>
      <c r="L138" s="1128"/>
      <c r="M138" s="1128"/>
      <c r="N138" s="1128"/>
      <c r="O138" s="1128"/>
      <c r="P138" s="1142"/>
      <c r="Q138" s="1105"/>
      <c r="R138" s="527"/>
      <c r="S138" s="527"/>
      <c r="T138" s="527"/>
      <c r="U138" s="527"/>
      <c r="V138" s="598"/>
      <c r="W138" s="598"/>
      <c r="X138" s="1141"/>
      <c r="Y138" s="1128"/>
      <c r="Z138" s="1128"/>
      <c r="AA138" s="1128"/>
      <c r="AB138" s="1128"/>
      <c r="AC138" s="1128"/>
      <c r="AD138" s="1142"/>
      <c r="AF138" s="1123"/>
      <c r="AG138" s="527"/>
      <c r="AH138" s="527"/>
      <c r="AI138" s="527"/>
      <c r="AJ138" s="527"/>
      <c r="AK138" s="598"/>
      <c r="AL138" s="598"/>
      <c r="AM138" s="1141"/>
      <c r="AN138" s="1128"/>
      <c r="AO138" s="1128"/>
      <c r="AP138" s="1128"/>
      <c r="AQ138" s="1128"/>
      <c r="AR138" s="1128"/>
      <c r="AS138" s="1142"/>
      <c r="AU138" s="1123"/>
      <c r="AV138" s="527"/>
      <c r="AW138" s="527"/>
      <c r="AX138" s="527"/>
      <c r="AY138" s="527"/>
      <c r="AZ138" s="598"/>
      <c r="BA138" s="598"/>
      <c r="BB138" s="1141"/>
      <c r="BC138" s="1128"/>
      <c r="BD138" s="1128"/>
      <c r="BE138" s="1128"/>
      <c r="BF138" s="1128"/>
      <c r="BG138" s="1128"/>
      <c r="BH138" s="1142"/>
      <c r="BJ138" s="1123"/>
      <c r="BK138" s="527"/>
      <c r="BL138" s="527"/>
      <c r="BM138" s="527"/>
      <c r="BN138" s="527"/>
      <c r="BO138" s="598"/>
      <c r="BP138" s="598"/>
      <c r="BQ138" s="1141"/>
      <c r="BR138" s="1128"/>
      <c r="BS138" s="1128"/>
      <c r="BT138" s="1128"/>
      <c r="BU138" s="1128"/>
      <c r="BV138" s="1128"/>
      <c r="BW138" s="1142"/>
      <c r="BY138" s="1123"/>
      <c r="BZ138" s="527"/>
      <c r="CA138" s="527"/>
      <c r="CB138" s="527"/>
      <c r="CC138" s="527"/>
      <c r="CD138" s="598"/>
      <c r="CE138" s="598"/>
      <c r="CF138" s="1141"/>
      <c r="CG138" s="1128"/>
      <c r="CH138" s="1128"/>
      <c r="CI138" s="1128"/>
      <c r="CJ138" s="1128"/>
      <c r="CK138" s="1128"/>
      <c r="CL138" s="1142"/>
      <c r="CN138" s="1123"/>
      <c r="CO138" s="527"/>
      <c r="CP138" s="527"/>
      <c r="CQ138" s="527"/>
      <c r="CR138" s="527"/>
      <c r="CS138" s="598"/>
      <c r="CT138" s="598"/>
      <c r="CU138" s="1141"/>
      <c r="CV138" s="1128"/>
      <c r="CW138" s="1128"/>
      <c r="CX138" s="1128"/>
      <c r="CY138" s="1128"/>
      <c r="CZ138" s="1128"/>
      <c r="DA138" s="1142"/>
      <c r="DC138" s="1123"/>
      <c r="DD138" s="527"/>
      <c r="DE138" s="527"/>
      <c r="DF138" s="527"/>
      <c r="DG138" s="527"/>
      <c r="DH138" s="598"/>
      <c r="DI138" s="598"/>
      <c r="DJ138" s="1141"/>
      <c r="DK138" s="1128"/>
      <c r="DL138" s="1128"/>
      <c r="DM138" s="1128"/>
      <c r="DN138" s="1128"/>
      <c r="DO138" s="1128"/>
      <c r="DP138" s="1142"/>
      <c r="DR138" s="1123"/>
      <c r="DS138" s="527"/>
      <c r="DT138" s="527"/>
      <c r="DU138" s="527"/>
      <c r="DV138" s="527"/>
      <c r="DW138" s="598"/>
      <c r="DX138" s="598"/>
      <c r="DY138" s="1141"/>
      <c r="DZ138" s="1128"/>
      <c r="EA138" s="1128"/>
      <c r="EB138" s="1128"/>
      <c r="EC138" s="1128"/>
      <c r="ED138" s="1128"/>
      <c r="EE138" s="1142"/>
      <c r="EG138" s="1123"/>
      <c r="EH138" s="527"/>
      <c r="EI138" s="527"/>
      <c r="EJ138" s="527"/>
      <c r="EK138" s="527"/>
      <c r="EL138" s="598"/>
      <c r="EM138" s="598"/>
      <c r="EN138" s="1141"/>
      <c r="EO138" s="1128"/>
      <c r="EP138" s="1128"/>
      <c r="EQ138" s="1128"/>
      <c r="ER138" s="1128"/>
      <c r="ES138" s="1128"/>
      <c r="ET138" s="1142"/>
      <c r="EV138" s="1123"/>
      <c r="EW138" s="527"/>
      <c r="EX138" s="527"/>
      <c r="EY138" s="527"/>
      <c r="EZ138" s="527"/>
      <c r="FA138" s="598"/>
      <c r="FB138" s="598"/>
      <c r="FC138" s="1141"/>
      <c r="FD138" s="1128"/>
      <c r="FE138" s="1128"/>
      <c r="FF138" s="1128"/>
      <c r="FG138" s="1128"/>
      <c r="FH138" s="1128"/>
      <c r="FI138" s="1142"/>
      <c r="FK138" s="1123"/>
      <c r="FL138" s="527"/>
      <c r="FM138" s="527"/>
      <c r="FN138" s="527"/>
      <c r="FO138" s="527"/>
      <c r="FP138" s="598"/>
      <c r="FQ138" s="598"/>
      <c r="FR138" s="1141"/>
      <c r="FS138" s="1128"/>
      <c r="FT138" s="1128"/>
      <c r="FU138" s="1128"/>
      <c r="FV138" s="1128"/>
      <c r="FW138" s="1128"/>
      <c r="FX138" s="1142"/>
      <c r="FZ138" s="1123"/>
      <c r="GA138" s="527"/>
      <c r="GB138" s="527"/>
      <c r="GC138" s="527"/>
      <c r="GD138" s="527"/>
      <c r="GE138" s="598"/>
      <c r="GF138" s="598"/>
      <c r="GG138" s="1141"/>
      <c r="GH138" s="1128"/>
      <c r="GI138" s="1128"/>
      <c r="GJ138" s="1128"/>
      <c r="GK138" s="1128"/>
      <c r="GL138" s="1128"/>
      <c r="GM138" s="1142"/>
      <c r="GO138" s="1123"/>
      <c r="GP138" s="527"/>
      <c r="GQ138" s="527"/>
      <c r="GR138" s="527"/>
      <c r="GS138" s="527"/>
      <c r="GT138" s="598"/>
      <c r="GU138" s="598"/>
      <c r="GV138" s="1141"/>
      <c r="GW138" s="1128"/>
      <c r="GX138" s="1128"/>
      <c r="GY138" s="1128"/>
      <c r="GZ138" s="1128"/>
      <c r="HA138" s="1128"/>
      <c r="HB138" s="1142"/>
      <c r="HD138" s="1123"/>
      <c r="HE138" s="527"/>
      <c r="HF138" s="527"/>
      <c r="HG138" s="527"/>
      <c r="HH138" s="527"/>
      <c r="HI138" s="598"/>
      <c r="HJ138" s="598"/>
      <c r="HK138" s="1141"/>
      <c r="HL138" s="1128"/>
      <c r="HM138" s="1128"/>
      <c r="HN138" s="1128"/>
      <c r="HO138" s="1128"/>
      <c r="HP138" s="1128"/>
      <c r="HQ138" s="1142"/>
      <c r="HS138" s="1123"/>
      <c r="HT138" s="527"/>
      <c r="HU138" s="527"/>
      <c r="HV138" s="527"/>
      <c r="HW138" s="527"/>
      <c r="HX138" s="598"/>
      <c r="HY138" s="598"/>
      <c r="HZ138" s="1141"/>
      <c r="IA138" s="1128"/>
      <c r="IB138" s="1128"/>
      <c r="IC138" s="1128"/>
      <c r="ID138" s="1128"/>
      <c r="IE138" s="1128"/>
      <c r="IF138" s="1142"/>
      <c r="IH138" s="1123"/>
      <c r="II138" s="527"/>
      <c r="IJ138" s="527"/>
      <c r="IK138" s="527"/>
      <c r="IL138" s="527"/>
      <c r="IM138" s="598"/>
      <c r="IN138" s="598"/>
      <c r="IO138" s="1141"/>
      <c r="IP138" s="1128"/>
      <c r="IQ138" s="1128"/>
      <c r="IR138" s="1128"/>
      <c r="IS138" s="1128"/>
      <c r="IT138" s="1128"/>
      <c r="IU138" s="1142"/>
      <c r="IW138" s="1123"/>
      <c r="IX138" s="527"/>
      <c r="IY138" s="527"/>
      <c r="IZ138" s="527"/>
      <c r="JA138" s="527"/>
      <c r="JB138" s="598"/>
      <c r="JC138" s="598"/>
      <c r="JD138" s="1141"/>
      <c r="JE138" s="1128"/>
      <c r="JF138" s="1128"/>
      <c r="JG138" s="1128"/>
      <c r="JH138" s="1128"/>
      <c r="JI138" s="1128"/>
      <c r="JJ138" s="1142"/>
      <c r="JL138" s="1123"/>
      <c r="JM138" s="527"/>
      <c r="JN138" s="527"/>
      <c r="JO138" s="527"/>
      <c r="JP138" s="527"/>
      <c r="JQ138" s="598"/>
      <c r="JR138" s="598"/>
      <c r="JS138" s="1141"/>
      <c r="JT138" s="1128"/>
      <c r="JU138" s="1128"/>
      <c r="JV138" s="1128"/>
      <c r="JW138" s="1128"/>
      <c r="JX138" s="1128"/>
      <c r="JY138" s="1142"/>
      <c r="KA138" s="1123"/>
      <c r="KB138" s="527"/>
      <c r="KC138" s="527"/>
      <c r="KD138" s="527"/>
      <c r="KE138" s="527"/>
      <c r="KF138" s="598"/>
      <c r="KG138" s="598"/>
      <c r="KH138" s="1141"/>
      <c r="KI138" s="1128"/>
      <c r="KJ138" s="1128"/>
      <c r="KK138" s="1128"/>
      <c r="KL138" s="1128"/>
      <c r="KM138" s="1128"/>
      <c r="KN138" s="1142"/>
      <c r="KP138" s="1123"/>
      <c r="KQ138" s="527"/>
      <c r="KR138" s="527"/>
      <c r="KS138" s="527"/>
      <c r="KT138" s="527"/>
      <c r="KU138" s="598"/>
      <c r="KV138" s="598"/>
      <c r="KW138" s="1141"/>
      <c r="KX138" s="1128"/>
      <c r="KY138" s="1128"/>
      <c r="KZ138" s="1128"/>
      <c r="LA138" s="1128"/>
      <c r="LB138" s="1128"/>
      <c r="LC138" s="1142"/>
      <c r="LE138" s="1123"/>
      <c r="LF138" s="527"/>
      <c r="LG138" s="527"/>
      <c r="LH138" s="527"/>
      <c r="LI138" s="527"/>
      <c r="LJ138" s="598"/>
      <c r="LK138" s="598"/>
      <c r="LL138" s="1141"/>
      <c r="LM138" s="1128"/>
      <c r="LN138" s="1128"/>
      <c r="LO138" s="1128"/>
      <c r="LP138" s="1128"/>
      <c r="LQ138" s="1128"/>
      <c r="LR138" s="1142"/>
      <c r="LT138" s="1123"/>
      <c r="LU138" s="527"/>
      <c r="LV138" s="527"/>
      <c r="LW138" s="527"/>
      <c r="LX138" s="527"/>
      <c r="LY138" s="598"/>
      <c r="LZ138" s="598"/>
      <c r="MA138" s="1141"/>
      <c r="MB138" s="1128"/>
      <c r="MC138" s="1128"/>
      <c r="MD138" s="1128"/>
      <c r="ME138" s="1128"/>
      <c r="MF138" s="1128"/>
      <c r="MG138" s="1142"/>
      <c r="MI138" s="1123"/>
      <c r="MJ138" s="527"/>
      <c r="MK138" s="527"/>
      <c r="ML138" s="527"/>
      <c r="MM138" s="527"/>
      <c r="MN138" s="598"/>
      <c r="MO138" s="598"/>
      <c r="MP138" s="1141"/>
      <c r="MQ138" s="1128"/>
      <c r="MR138" s="1128"/>
      <c r="MS138" s="1128"/>
      <c r="MT138" s="1128"/>
      <c r="MU138" s="1128"/>
      <c r="MV138" s="1142"/>
      <c r="MX138" s="1123"/>
      <c r="MY138" s="527"/>
      <c r="MZ138" s="527"/>
      <c r="NA138" s="527"/>
      <c r="NB138" s="527"/>
      <c r="NC138" s="598"/>
      <c r="ND138" s="598"/>
      <c r="NE138" s="1141"/>
      <c r="NF138" s="1128"/>
      <c r="NG138" s="1128"/>
      <c r="NH138" s="1128"/>
      <c r="NI138" s="1128"/>
      <c r="NJ138" s="1128"/>
      <c r="NK138" s="1142"/>
      <c r="NM138" s="1123"/>
      <c r="NN138" s="527"/>
      <c r="NO138" s="527"/>
      <c r="NP138" s="527"/>
      <c r="NQ138" s="527"/>
      <c r="NR138" s="598"/>
      <c r="NS138" s="598"/>
      <c r="NT138" s="1141"/>
      <c r="NU138" s="1128"/>
      <c r="NV138" s="1128"/>
      <c r="NW138" s="1128"/>
      <c r="NX138" s="1128"/>
      <c r="NY138" s="1128"/>
      <c r="NZ138" s="1142"/>
      <c r="OB138" s="1123"/>
      <c r="OC138" s="527"/>
      <c r="OD138" s="527"/>
      <c r="OE138" s="527"/>
      <c r="OF138" s="527"/>
      <c r="OG138" s="598"/>
      <c r="OH138" s="598"/>
      <c r="OI138" s="1141"/>
      <c r="OJ138" s="1128"/>
      <c r="OK138" s="1128"/>
      <c r="OL138" s="1128"/>
      <c r="OM138" s="1128"/>
      <c r="ON138" s="1128"/>
      <c r="OO138" s="1142"/>
      <c r="OQ138" s="1123"/>
      <c r="OR138" s="527"/>
      <c r="OS138" s="527"/>
      <c r="OT138" s="527"/>
      <c r="OU138" s="527"/>
      <c r="OV138" s="598"/>
      <c r="OW138" s="598"/>
      <c r="OX138" s="1141"/>
      <c r="OY138" s="1128"/>
      <c r="OZ138" s="1128"/>
      <c r="PA138" s="1128"/>
      <c r="PB138" s="1128"/>
      <c r="PC138" s="1128"/>
      <c r="PD138" s="1142"/>
      <c r="PF138" s="1123"/>
      <c r="PG138" s="527"/>
      <c r="PH138" s="527"/>
      <c r="PI138" s="527"/>
      <c r="PJ138" s="527"/>
      <c r="PK138" s="598"/>
      <c r="PL138" s="598"/>
      <c r="PM138" s="1141"/>
      <c r="PN138" s="1128"/>
      <c r="PO138" s="1128"/>
      <c r="PP138" s="1128"/>
      <c r="PQ138" s="1128"/>
      <c r="PR138" s="1128"/>
      <c r="PS138" s="1142"/>
      <c r="PU138" s="1123"/>
      <c r="PV138" s="527"/>
      <c r="PW138" s="527"/>
      <c r="PX138" s="527"/>
      <c r="PY138" s="527"/>
      <c r="PZ138" s="598"/>
      <c r="QA138" s="598"/>
      <c r="QB138" s="1141"/>
      <c r="QC138" s="1128"/>
      <c r="QD138" s="1128"/>
      <c r="QE138" s="1128"/>
      <c r="QF138" s="1128"/>
      <c r="QG138" s="1128"/>
      <c r="QH138" s="1142"/>
      <c r="QJ138" s="1123"/>
      <c r="QK138" s="527"/>
      <c r="QL138" s="527"/>
      <c r="QM138" s="527"/>
      <c r="QN138" s="527"/>
      <c r="QO138" s="598"/>
      <c r="QP138" s="598"/>
      <c r="QQ138" s="1141"/>
      <c r="QR138" s="1128"/>
      <c r="QS138" s="1128"/>
      <c r="QT138" s="1128"/>
      <c r="QU138" s="1128"/>
      <c r="QV138" s="1128"/>
      <c r="QW138" s="1142"/>
      <c r="QY138" s="1123"/>
      <c r="QZ138" s="527"/>
      <c r="RA138" s="527"/>
      <c r="RB138" s="527"/>
      <c r="RC138" s="527"/>
      <c r="RD138" s="598"/>
      <c r="RE138" s="598"/>
      <c r="RF138" s="1141"/>
      <c r="RG138" s="1128"/>
      <c r="RH138" s="1128"/>
      <c r="RI138" s="1128"/>
      <c r="RJ138" s="1128"/>
      <c r="RK138" s="1128"/>
      <c r="RL138" s="1142"/>
      <c r="RN138" s="1123"/>
      <c r="RO138" s="527"/>
      <c r="RP138" s="527"/>
      <c r="RQ138" s="527"/>
      <c r="RR138" s="527"/>
      <c r="RS138" s="598"/>
      <c r="RT138" s="598"/>
      <c r="RU138" s="1141"/>
      <c r="RV138" s="1128"/>
      <c r="RW138" s="1128"/>
      <c r="RX138" s="1128"/>
      <c r="RY138" s="1128"/>
      <c r="RZ138" s="1128"/>
      <c r="SA138" s="1142"/>
      <c r="SC138" s="1123"/>
      <c r="SD138" s="527"/>
      <c r="SE138" s="527"/>
      <c r="SF138" s="527"/>
      <c r="SG138" s="527"/>
      <c r="SH138" s="598"/>
      <c r="SI138" s="598"/>
      <c r="SJ138" s="1141"/>
      <c r="SK138" s="1128"/>
      <c r="SL138" s="1128"/>
      <c r="SM138" s="1128"/>
      <c r="SN138" s="1128"/>
      <c r="SO138" s="1128"/>
      <c r="SP138" s="1142"/>
      <c r="SR138" s="1123"/>
      <c r="SS138" s="527"/>
      <c r="ST138" s="527"/>
      <c r="SU138" s="527"/>
      <c r="SV138" s="527"/>
      <c r="SW138" s="598"/>
      <c r="SX138" s="598"/>
      <c r="SY138" s="1141"/>
      <c r="SZ138" s="1128"/>
      <c r="TA138" s="1128"/>
      <c r="TB138" s="1128"/>
      <c r="TC138" s="1128"/>
      <c r="TD138" s="1128"/>
      <c r="TE138" s="1142"/>
      <c r="TG138" s="1123"/>
      <c r="TH138" s="527"/>
      <c r="TI138" s="527"/>
      <c r="TJ138" s="527"/>
      <c r="TK138" s="527"/>
      <c r="TL138" s="598"/>
      <c r="TM138" s="598"/>
      <c r="TN138" s="1141"/>
      <c r="TO138" s="1128"/>
      <c r="TP138" s="1128"/>
      <c r="TQ138" s="1128"/>
      <c r="TR138" s="1128"/>
      <c r="TS138" s="1128"/>
      <c r="TT138" s="1142"/>
      <c r="TV138" s="1123"/>
      <c r="TW138" s="527"/>
      <c r="TX138" s="527"/>
      <c r="TY138" s="527"/>
      <c r="TZ138" s="527"/>
      <c r="UA138" s="598"/>
      <c r="UB138" s="598"/>
      <c r="UC138" s="1141"/>
      <c r="UD138" s="1128"/>
      <c r="UE138" s="1128"/>
      <c r="UF138" s="1128"/>
      <c r="UG138" s="1128"/>
      <c r="UH138" s="1128"/>
      <c r="UI138" s="1142"/>
      <c r="UK138" s="1123"/>
      <c r="UL138" s="527"/>
      <c r="UM138" s="527"/>
      <c r="UN138" s="527"/>
      <c r="UO138" s="527"/>
      <c r="UP138" s="598"/>
      <c r="UQ138" s="598"/>
      <c r="UR138" s="1141"/>
      <c r="US138" s="1128"/>
      <c r="UT138" s="1128"/>
      <c r="UU138" s="1128"/>
      <c r="UV138" s="1128"/>
      <c r="UW138" s="1128"/>
      <c r="UX138" s="1142"/>
      <c r="UZ138" s="1123"/>
      <c r="VA138" s="527"/>
      <c r="VB138" s="527"/>
      <c r="VC138" s="527"/>
      <c r="VD138" s="527"/>
      <c r="VE138" s="598"/>
      <c r="VF138" s="598"/>
      <c r="VG138" s="1141"/>
      <c r="VH138" s="1128"/>
      <c r="VI138" s="1128"/>
      <c r="VJ138" s="1128"/>
      <c r="VK138" s="1128"/>
      <c r="VL138" s="1128"/>
      <c r="VM138" s="1142"/>
      <c r="VO138" s="1123"/>
      <c r="VP138" s="527"/>
      <c r="VQ138" s="527"/>
      <c r="VR138" s="527"/>
      <c r="VS138" s="527"/>
      <c r="VT138" s="598"/>
      <c r="VU138" s="598"/>
      <c r="VV138" s="1141"/>
      <c r="VW138" s="1128"/>
      <c r="VX138" s="1128"/>
      <c r="VY138" s="1128"/>
      <c r="VZ138" s="1128"/>
      <c r="WA138" s="1128"/>
      <c r="WB138" s="1142"/>
      <c r="WD138" s="1123"/>
      <c r="WE138" s="527"/>
      <c r="WF138" s="527"/>
      <c r="WG138" s="527"/>
      <c r="WH138" s="527"/>
      <c r="WI138" s="598"/>
      <c r="WJ138" s="598"/>
      <c r="WK138" s="1141"/>
      <c r="WL138" s="1128"/>
      <c r="WM138" s="1128"/>
      <c r="WN138" s="1128"/>
      <c r="WO138" s="1128"/>
      <c r="WP138" s="1128"/>
      <c r="WQ138" s="1142"/>
      <c r="WS138" s="1123"/>
      <c r="WT138" s="527"/>
      <c r="WU138" s="527"/>
      <c r="WV138" s="527"/>
      <c r="WW138" s="527"/>
      <c r="WX138" s="598"/>
      <c r="WY138" s="598"/>
      <c r="WZ138" s="1141"/>
      <c r="XA138" s="1128"/>
      <c r="XB138" s="1128"/>
      <c r="XC138" s="1128"/>
      <c r="XD138" s="1128"/>
      <c r="XE138" s="1128"/>
      <c r="XF138" s="1142"/>
      <c r="XH138" s="1123"/>
      <c r="XI138" s="527"/>
      <c r="XJ138" s="527"/>
      <c r="XK138" s="527"/>
      <c r="XL138" s="527"/>
      <c r="XM138" s="598"/>
      <c r="XN138" s="598"/>
      <c r="XO138" s="1141"/>
      <c r="XP138" s="1128"/>
      <c r="XQ138" s="1128"/>
      <c r="XR138" s="1128"/>
      <c r="XS138" s="1128"/>
      <c r="XT138" s="1128"/>
      <c r="XU138" s="1142"/>
      <c r="XW138" s="1123"/>
      <c r="XX138" s="527"/>
      <c r="XY138" s="527"/>
      <c r="XZ138" s="527"/>
      <c r="YA138" s="527"/>
      <c r="YB138" s="598"/>
      <c r="YC138" s="598"/>
      <c r="YD138" s="1141"/>
      <c r="YE138" s="1128"/>
      <c r="YF138" s="1128"/>
      <c r="YG138" s="1128"/>
      <c r="YH138" s="1128"/>
      <c r="YI138" s="1128"/>
      <c r="YJ138" s="1142"/>
      <c r="YL138" s="1123"/>
      <c r="YM138" s="527"/>
      <c r="YN138" s="527"/>
      <c r="YO138" s="527"/>
      <c r="YP138" s="527"/>
      <c r="YQ138" s="598"/>
      <c r="YR138" s="598"/>
      <c r="YS138" s="1141"/>
      <c r="YT138" s="1128"/>
      <c r="YU138" s="1128"/>
      <c r="YV138" s="1128"/>
      <c r="YW138" s="1128"/>
      <c r="YX138" s="1128"/>
      <c r="YY138" s="1142"/>
      <c r="ZA138" s="1123"/>
      <c r="ZB138" s="527"/>
      <c r="ZC138" s="527"/>
      <c r="ZD138" s="527"/>
      <c r="ZE138" s="527"/>
      <c r="ZF138" s="598"/>
      <c r="ZG138" s="598"/>
      <c r="ZH138" s="1141"/>
      <c r="ZI138" s="1128"/>
      <c r="ZJ138" s="1128"/>
      <c r="ZK138" s="1128"/>
      <c r="ZL138" s="1128"/>
      <c r="ZM138" s="1128"/>
      <c r="ZN138" s="1142"/>
      <c r="ZP138" s="1123"/>
      <c r="ZQ138" s="527"/>
      <c r="ZR138" s="527"/>
      <c r="ZS138" s="527"/>
      <c r="ZT138" s="527"/>
      <c r="ZU138" s="598"/>
      <c r="ZV138" s="598"/>
      <c r="ZW138" s="1141"/>
      <c r="ZX138" s="1128"/>
      <c r="ZY138" s="1128"/>
      <c r="ZZ138" s="1128"/>
      <c r="AAA138" s="1128"/>
      <c r="AAB138" s="1128"/>
      <c r="AAC138" s="1142"/>
      <c r="AAE138" s="1123"/>
      <c r="AAF138" s="527"/>
      <c r="AAG138" s="527"/>
      <c r="AAH138" s="527"/>
      <c r="AAI138" s="527"/>
      <c r="AAJ138" s="598"/>
      <c r="AAK138" s="598"/>
      <c r="AAL138" s="1141"/>
      <c r="AAM138" s="1128"/>
      <c r="AAN138" s="1128"/>
      <c r="AAO138" s="1128"/>
      <c r="AAP138" s="1128"/>
      <c r="AAQ138" s="1128"/>
      <c r="AAR138" s="1142"/>
      <c r="AAT138" s="1123"/>
      <c r="AAU138" s="527"/>
      <c r="AAV138" s="527"/>
      <c r="AAW138" s="527"/>
      <c r="AAX138" s="527"/>
      <c r="AAY138" s="598"/>
      <c r="AAZ138" s="598"/>
      <c r="ABA138" s="1141"/>
      <c r="ABB138" s="1128"/>
      <c r="ABC138" s="1128"/>
      <c r="ABD138" s="1128"/>
      <c r="ABE138" s="1128"/>
      <c r="ABF138" s="1128"/>
      <c r="ABG138" s="1142"/>
      <c r="ABI138" s="1123"/>
      <c r="ABJ138" s="527"/>
      <c r="ABK138" s="527"/>
      <c r="ABL138" s="527"/>
      <c r="ABM138" s="527"/>
      <c r="ABN138" s="598"/>
      <c r="ABO138" s="598"/>
      <c r="ABP138" s="1141"/>
      <c r="ABQ138" s="1128"/>
      <c r="ABR138" s="1128"/>
      <c r="ABS138" s="1128"/>
      <c r="ABT138" s="1128"/>
      <c r="ABU138" s="1128"/>
      <c r="ABV138" s="1142"/>
      <c r="ABX138" s="1123"/>
      <c r="ABY138" s="527"/>
      <c r="ABZ138" s="527"/>
      <c r="ACA138" s="527"/>
      <c r="ACB138" s="527"/>
      <c r="ACC138" s="598"/>
      <c r="ACD138" s="598"/>
      <c r="ACE138" s="1141"/>
      <c r="ACF138" s="1128"/>
      <c r="ACG138" s="1128"/>
      <c r="ACH138" s="1128"/>
      <c r="ACI138" s="1128"/>
      <c r="ACJ138" s="1128"/>
      <c r="ACK138" s="1142"/>
      <c r="ACM138" s="1123"/>
      <c r="ACN138" s="527"/>
      <c r="ACO138" s="527"/>
      <c r="ACP138" s="527"/>
      <c r="ACQ138" s="527"/>
      <c r="ACR138" s="598"/>
      <c r="ACS138" s="598"/>
      <c r="ACT138" s="1141"/>
      <c r="ACU138" s="1128"/>
      <c r="ACV138" s="1128"/>
      <c r="ACW138" s="1128"/>
      <c r="ACX138" s="1128"/>
      <c r="ACY138" s="1128"/>
      <c r="ACZ138" s="1142"/>
      <c r="ADB138" s="1123"/>
      <c r="ADC138" s="527"/>
      <c r="ADD138" s="527"/>
      <c r="ADE138" s="527"/>
      <c r="ADF138" s="527"/>
      <c r="ADG138" s="598"/>
      <c r="ADH138" s="598"/>
      <c r="ADI138" s="1141"/>
      <c r="ADJ138" s="1128"/>
      <c r="ADK138" s="1128"/>
      <c r="ADL138" s="1128"/>
      <c r="ADM138" s="1128"/>
      <c r="ADN138" s="1128"/>
      <c r="ADO138" s="1142"/>
      <c r="ADQ138" s="1123"/>
      <c r="ADR138" s="527"/>
      <c r="ADS138" s="527"/>
      <c r="ADT138" s="527"/>
      <c r="ADU138" s="527"/>
      <c r="ADV138" s="598"/>
      <c r="ADW138" s="598"/>
      <c r="ADX138" s="1141"/>
      <c r="ADY138" s="1128"/>
      <c r="ADZ138" s="1128"/>
      <c r="AEA138" s="1128"/>
      <c r="AEB138" s="1128"/>
      <c r="AEC138" s="1128"/>
      <c r="AED138" s="1142"/>
      <c r="AEF138" s="1123"/>
      <c r="AEG138" s="527"/>
      <c r="AEH138" s="527"/>
      <c r="AEI138" s="527"/>
      <c r="AEJ138" s="527"/>
      <c r="AEK138" s="598"/>
      <c r="AEL138" s="598"/>
      <c r="AEM138" s="1141"/>
      <c r="AEN138" s="1128"/>
      <c r="AEO138" s="1128"/>
      <c r="AEP138" s="1128"/>
      <c r="AEQ138" s="1128"/>
      <c r="AER138" s="1128"/>
      <c r="AES138" s="1142"/>
      <c r="AEU138" s="1123"/>
      <c r="AEV138" s="527"/>
      <c r="AEW138" s="527"/>
      <c r="AEX138" s="527"/>
      <c r="AEY138" s="527"/>
      <c r="AEZ138" s="598"/>
      <c r="AFA138" s="598"/>
      <c r="AFB138" s="1141"/>
      <c r="AFC138" s="1128"/>
      <c r="AFD138" s="1128"/>
      <c r="AFE138" s="1128"/>
      <c r="AFF138" s="1128"/>
      <c r="AFG138" s="1128"/>
      <c r="AFH138" s="1142"/>
      <c r="AFJ138" s="1123"/>
      <c r="AFK138" s="527"/>
      <c r="AFL138" s="527"/>
      <c r="AFM138" s="527"/>
      <c r="AFN138" s="527"/>
      <c r="AFO138" s="598"/>
      <c r="AFP138" s="598"/>
      <c r="AFQ138" s="1141"/>
      <c r="AFR138" s="1128"/>
      <c r="AFS138" s="1128"/>
      <c r="AFT138" s="1128"/>
      <c r="AFU138" s="1128"/>
      <c r="AFV138" s="1128"/>
      <c r="AFW138" s="1142"/>
      <c r="AFY138" s="1123"/>
      <c r="AFZ138" s="527"/>
      <c r="AGA138" s="527"/>
      <c r="AGB138" s="527"/>
      <c r="AGC138" s="527"/>
      <c r="AGD138" s="598"/>
      <c r="AGE138" s="598"/>
      <c r="AGF138" s="1141"/>
      <c r="AGG138" s="1128"/>
      <c r="AGH138" s="1128"/>
      <c r="AGI138" s="1128"/>
      <c r="AGJ138" s="1128"/>
      <c r="AGK138" s="1128"/>
      <c r="AGL138" s="1142"/>
      <c r="AGN138" s="1123"/>
      <c r="AGO138" s="527"/>
      <c r="AGP138" s="527"/>
      <c r="AGQ138" s="527"/>
      <c r="AGR138" s="527"/>
      <c r="AGS138" s="598"/>
      <c r="AGT138" s="598"/>
      <c r="AGU138" s="1141"/>
      <c r="AGV138" s="1128"/>
      <c r="AGW138" s="1128"/>
      <c r="AGX138" s="1128"/>
      <c r="AGY138" s="1128"/>
      <c r="AGZ138" s="1128"/>
      <c r="AHA138" s="1142"/>
      <c r="AHC138" s="1123"/>
      <c r="AHD138" s="527"/>
      <c r="AHE138" s="527"/>
      <c r="AHF138" s="527"/>
      <c r="AHG138" s="527"/>
      <c r="AHH138" s="598"/>
      <c r="AHI138" s="598"/>
      <c r="AHJ138" s="1141"/>
      <c r="AHK138" s="1128"/>
      <c r="AHL138" s="1128"/>
      <c r="AHM138" s="1128"/>
      <c r="AHN138" s="1128"/>
      <c r="AHO138" s="1128"/>
      <c r="AHP138" s="1142"/>
      <c r="AHR138" s="1123"/>
      <c r="AHS138" s="527"/>
      <c r="AHT138" s="527"/>
      <c r="AHU138" s="527"/>
      <c r="AHV138" s="527"/>
      <c r="AHW138" s="598"/>
      <c r="AHX138" s="598"/>
      <c r="AHY138" s="1141"/>
      <c r="AHZ138" s="1128"/>
      <c r="AIA138" s="1128"/>
      <c r="AIB138" s="1128"/>
      <c r="AIC138" s="1128"/>
      <c r="AID138" s="1128"/>
      <c r="AIE138" s="1142"/>
      <c r="AIG138" s="1123"/>
      <c r="AIH138" s="527"/>
      <c r="AII138" s="527"/>
      <c r="AIJ138" s="527"/>
      <c r="AIK138" s="527"/>
      <c r="AIL138" s="598"/>
      <c r="AIM138" s="598"/>
      <c r="AIN138" s="1141"/>
      <c r="AIO138" s="1128"/>
      <c r="AIP138" s="1128"/>
      <c r="AIQ138" s="1128"/>
      <c r="AIR138" s="1128"/>
      <c r="AIS138" s="1128"/>
      <c r="AIT138" s="1142"/>
      <c r="AIV138" s="1123"/>
      <c r="AIW138" s="527"/>
      <c r="AIX138" s="527"/>
      <c r="AIY138" s="527"/>
      <c r="AIZ138" s="527"/>
      <c r="AJA138" s="598"/>
      <c r="AJB138" s="598"/>
      <c r="AJC138" s="1141"/>
      <c r="AJD138" s="1128"/>
      <c r="AJE138" s="1128"/>
      <c r="AJF138" s="1128"/>
      <c r="AJG138" s="1128"/>
      <c r="AJH138" s="1128"/>
      <c r="AJI138" s="1142"/>
      <c r="AJK138" s="1123"/>
      <c r="AJL138" s="527"/>
      <c r="AJM138" s="527"/>
      <c r="AJN138" s="527"/>
      <c r="AJO138" s="527"/>
      <c r="AJP138" s="598"/>
      <c r="AJQ138" s="598"/>
      <c r="AJR138" s="1141"/>
      <c r="AJS138" s="1128"/>
      <c r="AJT138" s="1128"/>
      <c r="AJU138" s="1128"/>
      <c r="AJV138" s="1128"/>
      <c r="AJW138" s="1128"/>
      <c r="AJX138" s="1142"/>
      <c r="AJZ138" s="1123"/>
      <c r="AKA138" s="527"/>
      <c r="AKB138" s="527"/>
      <c r="AKC138" s="527"/>
      <c r="AKD138" s="527"/>
      <c r="AKE138" s="598"/>
      <c r="AKF138" s="598"/>
      <c r="AKG138" s="1141"/>
      <c r="AKH138" s="1128"/>
      <c r="AKI138" s="1128"/>
      <c r="AKJ138" s="1128"/>
      <c r="AKK138" s="1128"/>
      <c r="AKL138" s="1128"/>
      <c r="AKM138" s="1142"/>
      <c r="AKO138" s="1123"/>
      <c r="AKP138" s="527"/>
      <c r="AKQ138" s="527"/>
      <c r="AKR138" s="527"/>
      <c r="AKS138" s="527"/>
      <c r="AKT138" s="598"/>
      <c r="AKU138" s="598"/>
      <c r="AKV138" s="1141"/>
      <c r="AKW138" s="1128"/>
      <c r="AKX138" s="1128"/>
      <c r="AKY138" s="1128"/>
      <c r="AKZ138" s="1128"/>
      <c r="ALA138" s="1128"/>
      <c r="ALB138" s="1142"/>
      <c r="ALD138" s="1123"/>
      <c r="ALE138" s="527"/>
      <c r="ALF138" s="527"/>
      <c r="ALG138" s="527"/>
      <c r="ALH138" s="527"/>
      <c r="ALI138" s="598"/>
      <c r="ALJ138" s="598"/>
      <c r="ALK138" s="1141"/>
      <c r="ALL138" s="1128"/>
      <c r="ALM138" s="1128"/>
      <c r="ALN138" s="1128"/>
      <c r="ALO138" s="1128"/>
      <c r="ALP138" s="1128"/>
      <c r="ALQ138" s="1142"/>
      <c r="ALS138" s="1123"/>
      <c r="ALT138" s="527"/>
      <c r="ALU138" s="527"/>
      <c r="ALV138" s="527"/>
      <c r="ALW138" s="527"/>
      <c r="ALX138" s="598"/>
      <c r="ALY138" s="598"/>
      <c r="ALZ138" s="1141"/>
      <c r="AMA138" s="1128"/>
      <c r="AMB138" s="1128"/>
      <c r="AMC138" s="1128"/>
      <c r="AMD138" s="1128"/>
      <c r="AME138" s="1128"/>
      <c r="AMF138" s="1142"/>
      <c r="AMH138" s="1123"/>
      <c r="AMI138" s="527"/>
      <c r="AMJ138" s="527"/>
      <c r="AMK138" s="527"/>
      <c r="AML138" s="527"/>
      <c r="AMM138" s="598"/>
      <c r="AMN138" s="598"/>
      <c r="AMO138" s="1141"/>
      <c r="AMP138" s="1128"/>
      <c r="AMQ138" s="1128"/>
      <c r="AMR138" s="1128"/>
      <c r="AMS138" s="1128"/>
      <c r="AMT138" s="1128"/>
      <c r="AMU138" s="1142"/>
      <c r="AMW138" s="1123"/>
      <c r="AMX138" s="527"/>
      <c r="AMY138" s="527"/>
      <c r="AMZ138" s="527"/>
      <c r="ANA138" s="527"/>
      <c r="ANB138" s="598"/>
      <c r="ANC138" s="598"/>
      <c r="AND138" s="1141"/>
      <c r="ANE138" s="1128"/>
      <c r="ANF138" s="1128"/>
      <c r="ANG138" s="1128"/>
      <c r="ANH138" s="1128"/>
      <c r="ANI138" s="1128"/>
      <c r="ANJ138" s="1142"/>
      <c r="ANL138" s="1123"/>
      <c r="ANM138" s="527"/>
      <c r="ANN138" s="527"/>
      <c r="ANO138" s="527"/>
      <c r="ANP138" s="527"/>
      <c r="ANQ138" s="598"/>
      <c r="ANR138" s="598"/>
      <c r="ANS138" s="1141"/>
      <c r="ANT138" s="1128"/>
      <c r="ANU138" s="1128"/>
      <c r="ANV138" s="1128"/>
      <c r="ANW138" s="1128"/>
      <c r="ANX138" s="1128"/>
      <c r="ANY138" s="1142"/>
      <c r="AOA138" s="1123"/>
      <c r="AOB138" s="527"/>
      <c r="AOC138" s="527"/>
      <c r="AOD138" s="527"/>
      <c r="AOE138" s="527"/>
      <c r="AOF138" s="598"/>
      <c r="AOG138" s="598"/>
      <c r="AOH138" s="1141"/>
      <c r="AOI138" s="1128"/>
      <c r="AOJ138" s="1128"/>
      <c r="AOK138" s="1128"/>
      <c r="AOL138" s="1128"/>
      <c r="AOM138" s="1128"/>
      <c r="AON138" s="1142"/>
      <c r="AOP138" s="1123"/>
      <c r="AOQ138" s="527"/>
      <c r="AOR138" s="527"/>
      <c r="AOS138" s="527"/>
      <c r="AOT138" s="527"/>
      <c r="AOU138" s="598"/>
      <c r="AOV138" s="598"/>
      <c r="AOW138" s="1141"/>
      <c r="AOX138" s="1128"/>
      <c r="AOY138" s="1128"/>
      <c r="AOZ138" s="1128"/>
      <c r="APA138" s="1128"/>
      <c r="APB138" s="1128"/>
      <c r="APC138" s="1142"/>
      <c r="APE138" s="1123"/>
      <c r="APF138" s="527"/>
      <c r="APG138" s="527"/>
      <c r="APH138" s="527"/>
      <c r="API138" s="527"/>
      <c r="APJ138" s="598"/>
      <c r="APK138" s="598"/>
      <c r="APL138" s="1141"/>
      <c r="APM138" s="1128"/>
      <c r="APN138" s="1128"/>
      <c r="APO138" s="1128"/>
      <c r="APP138" s="1128"/>
      <c r="APQ138" s="1128"/>
      <c r="APR138" s="1142"/>
      <c r="APT138" s="1123"/>
      <c r="APU138" s="527"/>
      <c r="APV138" s="527"/>
      <c r="APW138" s="527"/>
      <c r="APX138" s="527"/>
      <c r="APY138" s="598"/>
      <c r="APZ138" s="598"/>
      <c r="AQA138" s="1141"/>
      <c r="AQB138" s="1128"/>
      <c r="AQC138" s="1128"/>
      <c r="AQD138" s="1128"/>
      <c r="AQE138" s="1128"/>
      <c r="AQF138" s="1128"/>
      <c r="AQG138" s="1142"/>
      <c r="AQI138" s="1123"/>
      <c r="AQJ138" s="527"/>
      <c r="AQK138" s="527"/>
      <c r="AQL138" s="527"/>
      <c r="AQM138" s="527"/>
      <c r="AQN138" s="598"/>
      <c r="AQO138" s="598"/>
      <c r="AQP138" s="1141"/>
      <c r="AQQ138" s="1128"/>
      <c r="AQR138" s="1128"/>
      <c r="AQS138" s="1128"/>
      <c r="AQT138" s="1128"/>
      <c r="AQU138" s="1128"/>
      <c r="AQV138" s="1142"/>
      <c r="AQX138" s="1123"/>
      <c r="AQY138" s="527"/>
      <c r="AQZ138" s="527"/>
      <c r="ARA138" s="527"/>
      <c r="ARB138" s="527"/>
      <c r="ARC138" s="598"/>
      <c r="ARD138" s="598"/>
      <c r="ARE138" s="1141"/>
      <c r="ARF138" s="1128"/>
      <c r="ARG138" s="1128"/>
      <c r="ARH138" s="1128"/>
      <c r="ARI138" s="1128"/>
      <c r="ARJ138" s="1128"/>
      <c r="ARK138" s="1142"/>
      <c r="ARM138" s="1123"/>
      <c r="ARN138" s="527"/>
      <c r="ARO138" s="527"/>
      <c r="ARP138" s="527"/>
      <c r="ARQ138" s="527"/>
      <c r="ARR138" s="598"/>
      <c r="ARS138" s="598"/>
      <c r="ART138" s="1141"/>
      <c r="ARU138" s="1128"/>
      <c r="ARV138" s="1128"/>
      <c r="ARW138" s="1128"/>
      <c r="ARX138" s="1128"/>
      <c r="ARY138" s="1128"/>
      <c r="ARZ138" s="1142"/>
      <c r="ASB138" s="1123"/>
      <c r="ASC138" s="527"/>
      <c r="ASD138" s="527"/>
      <c r="ASE138" s="527"/>
      <c r="ASF138" s="527"/>
      <c r="ASG138" s="598"/>
      <c r="ASH138" s="598"/>
      <c r="ASI138" s="1141"/>
      <c r="ASJ138" s="1128"/>
      <c r="ASK138" s="1128"/>
      <c r="ASL138" s="1128"/>
      <c r="ASM138" s="1128"/>
      <c r="ASN138" s="1128"/>
      <c r="ASO138" s="1142"/>
      <c r="ASQ138" s="1123"/>
      <c r="ASR138" s="527"/>
      <c r="ASS138" s="527"/>
      <c r="AST138" s="527"/>
      <c r="ASU138" s="527"/>
      <c r="ASV138" s="598"/>
      <c r="ASW138" s="598"/>
      <c r="ASX138" s="1141"/>
      <c r="ASY138" s="1128"/>
      <c r="ASZ138" s="1128"/>
      <c r="ATA138" s="1128"/>
      <c r="ATB138" s="1128"/>
      <c r="ATC138" s="1128"/>
      <c r="ATD138" s="1142"/>
      <c r="ATF138" s="1123"/>
      <c r="ATG138" s="527"/>
      <c r="ATH138" s="527"/>
      <c r="ATI138" s="527"/>
      <c r="ATJ138" s="527"/>
      <c r="ATK138" s="598"/>
      <c r="ATL138" s="598"/>
      <c r="ATM138" s="1141"/>
      <c r="ATN138" s="1128"/>
      <c r="ATO138" s="1128"/>
      <c r="ATP138" s="1128"/>
      <c r="ATQ138" s="1128"/>
      <c r="ATR138" s="1128"/>
      <c r="ATS138" s="1142"/>
      <c r="ATU138" s="1123"/>
      <c r="ATV138" s="527"/>
      <c r="ATW138" s="527"/>
      <c r="ATX138" s="527"/>
      <c r="ATY138" s="527"/>
      <c r="ATZ138" s="598"/>
      <c r="AUA138" s="598"/>
      <c r="AUB138" s="1141"/>
      <c r="AUC138" s="1128"/>
      <c r="AUD138" s="1128"/>
      <c r="AUE138" s="1128"/>
      <c r="AUF138" s="1128"/>
      <c r="AUG138" s="1128"/>
      <c r="AUH138" s="1142"/>
      <c r="AUJ138" s="1123"/>
      <c r="AUK138" s="527"/>
      <c r="AUL138" s="527"/>
      <c r="AUM138" s="527"/>
      <c r="AUN138" s="527"/>
      <c r="AUO138" s="598"/>
      <c r="AUP138" s="598"/>
      <c r="AUQ138" s="1141"/>
      <c r="AUR138" s="1128"/>
      <c r="AUS138" s="1128"/>
      <c r="AUT138" s="1128"/>
      <c r="AUU138" s="1128"/>
      <c r="AUV138" s="1128"/>
      <c r="AUW138" s="1142"/>
      <c r="AUY138" s="1123"/>
      <c r="AUZ138" s="527"/>
      <c r="AVA138" s="527"/>
      <c r="AVB138" s="527"/>
      <c r="AVC138" s="527"/>
      <c r="AVD138" s="598"/>
      <c r="AVE138" s="598"/>
      <c r="AVF138" s="1141"/>
      <c r="AVG138" s="1128"/>
      <c r="AVH138" s="1128"/>
      <c r="AVI138" s="1128"/>
      <c r="AVJ138" s="1128"/>
      <c r="AVK138" s="1128"/>
      <c r="AVL138" s="1142"/>
      <c r="AVN138" s="1123"/>
      <c r="AVO138" s="527"/>
      <c r="AVP138" s="527"/>
      <c r="AVQ138" s="527"/>
      <c r="AVR138" s="527"/>
      <c r="AVS138" s="598"/>
      <c r="AVT138" s="598"/>
      <c r="AVU138" s="1141"/>
      <c r="AVV138" s="1128"/>
      <c r="AVW138" s="1128"/>
      <c r="AVX138" s="1128"/>
      <c r="AVY138" s="1128"/>
      <c r="AVZ138" s="1128"/>
      <c r="AWA138" s="1142"/>
      <c r="AWC138" s="1123"/>
      <c r="AWD138" s="527"/>
      <c r="AWE138" s="527"/>
      <c r="AWF138" s="527"/>
      <c r="AWG138" s="527"/>
      <c r="AWH138" s="598"/>
      <c r="AWI138" s="598"/>
      <c r="AWJ138" s="1141"/>
      <c r="AWK138" s="1128"/>
      <c r="AWL138" s="1128"/>
      <c r="AWM138" s="1128"/>
      <c r="AWN138" s="1128"/>
      <c r="AWO138" s="1128"/>
      <c r="AWP138" s="1142"/>
      <c r="AWR138" s="1123"/>
      <c r="AWS138" s="527"/>
      <c r="AWT138" s="527"/>
      <c r="AWU138" s="527"/>
      <c r="AWV138" s="527"/>
      <c r="AWW138" s="598"/>
      <c r="AWX138" s="598"/>
      <c r="AWY138" s="1141"/>
      <c r="AWZ138" s="1128"/>
      <c r="AXA138" s="1128"/>
      <c r="AXB138" s="1128"/>
      <c r="AXC138" s="1128"/>
      <c r="AXD138" s="1128"/>
      <c r="AXE138" s="1142"/>
      <c r="AXG138" s="1123"/>
      <c r="AXH138" s="527"/>
      <c r="AXI138" s="527"/>
      <c r="AXJ138" s="527"/>
      <c r="AXK138" s="527"/>
      <c r="AXL138" s="598"/>
      <c r="AXM138" s="598"/>
      <c r="AXN138" s="1141"/>
      <c r="AXO138" s="1128"/>
      <c r="AXP138" s="1128"/>
      <c r="AXQ138" s="1128"/>
      <c r="AXR138" s="1128"/>
      <c r="AXS138" s="1128"/>
      <c r="AXT138" s="1142"/>
      <c r="AXV138" s="1123"/>
      <c r="AXW138" s="527"/>
      <c r="AXX138" s="527"/>
      <c r="AXY138" s="527"/>
      <c r="AXZ138" s="527"/>
      <c r="AYA138" s="598"/>
      <c r="AYB138" s="598"/>
      <c r="AYC138" s="1141"/>
      <c r="AYD138" s="1128"/>
      <c r="AYE138" s="1128"/>
      <c r="AYF138" s="1128"/>
      <c r="AYG138" s="1128"/>
      <c r="AYH138" s="1128"/>
      <c r="AYI138" s="1142"/>
      <c r="AYK138" s="1123"/>
      <c r="AYL138" s="527"/>
      <c r="AYM138" s="527"/>
      <c r="AYN138" s="527"/>
      <c r="AYO138" s="527"/>
      <c r="AYP138" s="598"/>
      <c r="AYQ138" s="598"/>
      <c r="AYR138" s="1141"/>
      <c r="AYS138" s="1128"/>
      <c r="AYT138" s="1128"/>
      <c r="AYU138" s="1128"/>
      <c r="AYV138" s="1128"/>
      <c r="AYW138" s="1128"/>
      <c r="AYX138" s="1142"/>
      <c r="AYZ138" s="1123"/>
      <c r="AZA138" s="527"/>
      <c r="AZB138" s="527"/>
      <c r="AZC138" s="527"/>
      <c r="AZD138" s="527"/>
      <c r="AZE138" s="598"/>
      <c r="AZF138" s="598"/>
      <c r="AZG138" s="1141"/>
      <c r="AZH138" s="1128"/>
      <c r="AZI138" s="1128"/>
      <c r="AZJ138" s="1128"/>
      <c r="AZK138" s="1128"/>
      <c r="AZL138" s="1128"/>
      <c r="AZM138" s="1142"/>
      <c r="AZO138" s="1123"/>
      <c r="AZP138" s="527"/>
      <c r="AZQ138" s="527"/>
      <c r="AZR138" s="527"/>
      <c r="AZS138" s="527"/>
      <c r="AZT138" s="598"/>
      <c r="AZU138" s="598"/>
      <c r="AZV138" s="1141"/>
      <c r="AZW138" s="1128"/>
      <c r="AZX138" s="1128"/>
      <c r="AZY138" s="1128"/>
      <c r="AZZ138" s="1128"/>
      <c r="BAA138" s="1128"/>
      <c r="BAB138" s="1142"/>
      <c r="BAD138" s="1123"/>
      <c r="BAE138" s="527"/>
      <c r="BAF138" s="527"/>
      <c r="BAG138" s="527"/>
      <c r="BAH138" s="527"/>
      <c r="BAI138" s="598"/>
      <c r="BAJ138" s="598"/>
      <c r="BAK138" s="1141"/>
      <c r="BAL138" s="1128"/>
      <c r="BAM138" s="1128"/>
      <c r="BAN138" s="1128"/>
      <c r="BAO138" s="1128"/>
      <c r="BAP138" s="1128"/>
      <c r="BAQ138" s="1142"/>
      <c r="BAS138" s="1123"/>
      <c r="BAT138" s="527"/>
      <c r="BAU138" s="527"/>
      <c r="BAV138" s="527"/>
      <c r="BAW138" s="527"/>
      <c r="BAX138" s="598"/>
      <c r="BAY138" s="598"/>
      <c r="BAZ138" s="1141"/>
      <c r="BBA138" s="1128"/>
      <c r="BBB138" s="1128"/>
      <c r="BBC138" s="1128"/>
      <c r="BBD138" s="1128"/>
      <c r="BBE138" s="1128"/>
      <c r="BBF138" s="1142"/>
      <c r="BBH138" s="1123"/>
      <c r="BBI138" s="527"/>
      <c r="BBJ138" s="527"/>
      <c r="BBK138" s="527"/>
      <c r="BBL138" s="527"/>
      <c r="BBM138" s="598"/>
      <c r="BBN138" s="598"/>
      <c r="BBO138" s="1141"/>
      <c r="BBP138" s="1128"/>
      <c r="BBQ138" s="1128"/>
      <c r="BBR138" s="1128"/>
      <c r="BBS138" s="1128"/>
      <c r="BBT138" s="1128"/>
      <c r="BBU138" s="1142"/>
      <c r="BBW138" s="1123"/>
      <c r="BBX138" s="527"/>
      <c r="BBY138" s="527"/>
      <c r="BBZ138" s="527"/>
      <c r="BCA138" s="527"/>
      <c r="BCB138" s="598"/>
      <c r="BCC138" s="598"/>
      <c r="BCD138" s="1141"/>
      <c r="BCE138" s="1128"/>
      <c r="BCF138" s="1128"/>
      <c r="BCG138" s="1128"/>
      <c r="BCH138" s="1128"/>
      <c r="BCI138" s="1128"/>
      <c r="BCJ138" s="1142"/>
      <c r="BCL138" s="1123"/>
      <c r="BCM138" s="527"/>
      <c r="BCN138" s="527"/>
      <c r="BCO138" s="527"/>
      <c r="BCP138" s="527"/>
      <c r="BCQ138" s="598"/>
      <c r="BCR138" s="598"/>
      <c r="BCS138" s="1141"/>
      <c r="BCT138" s="1128"/>
      <c r="BCU138" s="1128"/>
      <c r="BCV138" s="1128"/>
      <c r="BCW138" s="1128"/>
      <c r="BCX138" s="1128"/>
      <c r="BCY138" s="1142"/>
      <c r="BDA138" s="1123"/>
      <c r="BDB138" s="527"/>
      <c r="BDC138" s="527"/>
      <c r="BDD138" s="527"/>
      <c r="BDE138" s="527"/>
      <c r="BDF138" s="598"/>
      <c r="BDG138" s="598"/>
      <c r="BDH138" s="1141"/>
      <c r="BDI138" s="1128"/>
      <c r="BDJ138" s="1128"/>
      <c r="BDK138" s="1128"/>
      <c r="BDL138" s="1128"/>
      <c r="BDM138" s="1128"/>
      <c r="BDN138" s="1142"/>
      <c r="BDP138" s="1123"/>
      <c r="BDQ138" s="527"/>
      <c r="BDR138" s="527"/>
      <c r="BDS138" s="527"/>
      <c r="BDT138" s="527"/>
      <c r="BDU138" s="598"/>
      <c r="BDV138" s="598"/>
      <c r="BDW138" s="1141"/>
      <c r="BDX138" s="1128"/>
      <c r="BDY138" s="1128"/>
      <c r="BDZ138" s="1128"/>
      <c r="BEA138" s="1128"/>
      <c r="BEB138" s="1128"/>
      <c r="BEC138" s="1142"/>
      <c r="BEE138" s="1123"/>
      <c r="BEF138" s="527"/>
      <c r="BEG138" s="527"/>
      <c r="BEH138" s="527"/>
      <c r="BEI138" s="527"/>
      <c r="BEJ138" s="598"/>
      <c r="BEK138" s="598"/>
      <c r="BEL138" s="1141"/>
      <c r="BEM138" s="1128"/>
      <c r="BEN138" s="1128"/>
      <c r="BEO138" s="1128"/>
      <c r="BEP138" s="1128"/>
      <c r="BEQ138" s="1128"/>
      <c r="BER138" s="1142"/>
      <c r="BET138" s="1123"/>
      <c r="BEU138" s="527"/>
      <c r="BEV138" s="527"/>
      <c r="BEW138" s="527"/>
      <c r="BEX138" s="527"/>
      <c r="BEY138" s="598"/>
      <c r="BEZ138" s="598"/>
      <c r="BFA138" s="1141"/>
      <c r="BFB138" s="1128"/>
      <c r="BFC138" s="1128"/>
      <c r="BFD138" s="1128"/>
      <c r="BFE138" s="1128"/>
      <c r="BFF138" s="1128"/>
      <c r="BFG138" s="1142"/>
      <c r="BFI138" s="1123"/>
      <c r="BFJ138" s="527"/>
      <c r="BFK138" s="527"/>
      <c r="BFL138" s="527"/>
      <c r="BFM138" s="527"/>
      <c r="BFN138" s="598"/>
      <c r="BFO138" s="598"/>
      <c r="BFP138" s="1141"/>
      <c r="BFQ138" s="1128"/>
      <c r="BFR138" s="1128"/>
      <c r="BFS138" s="1128"/>
      <c r="BFT138" s="1128"/>
      <c r="BFU138" s="1128"/>
      <c r="BFV138" s="1142"/>
      <c r="BFX138" s="1123"/>
      <c r="BFY138" s="527"/>
      <c r="BFZ138" s="527"/>
      <c r="BGA138" s="527"/>
      <c r="BGB138" s="527"/>
      <c r="BGC138" s="598"/>
      <c r="BGD138" s="598"/>
      <c r="BGE138" s="1141"/>
      <c r="BGF138" s="1128"/>
      <c r="BGG138" s="1128"/>
      <c r="BGH138" s="1128"/>
      <c r="BGI138" s="1128"/>
      <c r="BGJ138" s="1128"/>
      <c r="BGK138" s="1142"/>
      <c r="BGM138" s="1123"/>
      <c r="BGN138" s="527"/>
      <c r="BGO138" s="527"/>
      <c r="BGP138" s="527"/>
      <c r="BGQ138" s="527"/>
      <c r="BGR138" s="598"/>
      <c r="BGS138" s="598"/>
      <c r="BGT138" s="1141"/>
      <c r="BGU138" s="1128"/>
      <c r="BGV138" s="1128"/>
      <c r="BGW138" s="1128"/>
      <c r="BGX138" s="1128"/>
      <c r="BGY138" s="1128"/>
      <c r="BGZ138" s="1142"/>
      <c r="BHB138" s="1123"/>
      <c r="BHC138" s="527"/>
      <c r="BHD138" s="527"/>
      <c r="BHE138" s="527"/>
      <c r="BHF138" s="527"/>
      <c r="BHG138" s="598"/>
      <c r="BHH138" s="598"/>
      <c r="BHI138" s="1141"/>
      <c r="BHJ138" s="1128"/>
      <c r="BHK138" s="1128"/>
      <c r="BHL138" s="1128"/>
      <c r="BHM138" s="1128"/>
      <c r="BHN138" s="1128"/>
      <c r="BHO138" s="1142"/>
      <c r="BHQ138" s="1123"/>
      <c r="BHR138" s="527"/>
      <c r="BHS138" s="527"/>
      <c r="BHT138" s="527"/>
      <c r="BHU138" s="527"/>
      <c r="BHV138" s="598"/>
      <c r="BHW138" s="598"/>
      <c r="BHX138" s="1141"/>
      <c r="BHY138" s="1128"/>
      <c r="BHZ138" s="1128"/>
      <c r="BIA138" s="1128"/>
      <c r="BIB138" s="1128"/>
      <c r="BIC138" s="1128"/>
      <c r="BID138" s="1142"/>
      <c r="BIF138" s="1123"/>
      <c r="BIG138" s="527"/>
      <c r="BIH138" s="527"/>
      <c r="BII138" s="527"/>
      <c r="BIJ138" s="527"/>
      <c r="BIK138" s="598"/>
      <c r="BIL138" s="598"/>
      <c r="BIM138" s="1141"/>
      <c r="BIN138" s="1128"/>
      <c r="BIO138" s="1128"/>
      <c r="BIP138" s="1128"/>
      <c r="BIQ138" s="1128"/>
      <c r="BIR138" s="1128"/>
      <c r="BIS138" s="1142"/>
      <c r="BIU138" s="1123"/>
      <c r="BIV138" s="527"/>
      <c r="BIW138" s="527"/>
      <c r="BIX138" s="527"/>
      <c r="BIY138" s="527"/>
      <c r="BIZ138" s="598"/>
      <c r="BJA138" s="598"/>
      <c r="BJB138" s="1141"/>
      <c r="BJC138" s="1128"/>
      <c r="BJD138" s="1128"/>
      <c r="BJE138" s="1128"/>
      <c r="BJF138" s="1128"/>
      <c r="BJG138" s="1128"/>
      <c r="BJH138" s="1142"/>
      <c r="BJJ138" s="1123"/>
      <c r="BJK138" s="527"/>
      <c r="BJL138" s="527"/>
      <c r="BJM138" s="527"/>
      <c r="BJN138" s="527"/>
      <c r="BJO138" s="598"/>
      <c r="BJP138" s="598"/>
      <c r="BJQ138" s="1141"/>
      <c r="BJR138" s="1128"/>
      <c r="BJS138" s="1128"/>
      <c r="BJT138" s="1128"/>
      <c r="BJU138" s="1128"/>
      <c r="BJV138" s="1128"/>
      <c r="BJW138" s="1142"/>
      <c r="BJY138" s="1123"/>
      <c r="BJZ138" s="527"/>
      <c r="BKA138" s="527"/>
      <c r="BKB138" s="527"/>
      <c r="BKC138" s="527"/>
      <c r="BKD138" s="598"/>
      <c r="BKE138" s="598"/>
      <c r="BKF138" s="1141"/>
      <c r="BKG138" s="1128"/>
      <c r="BKH138" s="1128"/>
      <c r="BKI138" s="1128"/>
      <c r="BKJ138" s="1128"/>
      <c r="BKK138" s="1128"/>
      <c r="BKL138" s="1142"/>
      <c r="BKN138" s="1123"/>
      <c r="BKO138" s="527"/>
      <c r="BKP138" s="527"/>
      <c r="BKQ138" s="527"/>
      <c r="BKR138" s="527"/>
      <c r="BKS138" s="598"/>
      <c r="BKT138" s="598"/>
      <c r="BKU138" s="1141"/>
      <c r="BKV138" s="1128"/>
      <c r="BKW138" s="1128"/>
      <c r="BKX138" s="1128"/>
      <c r="BKY138" s="1128"/>
      <c r="BKZ138" s="1128"/>
      <c r="BLA138" s="1142"/>
      <c r="BLC138" s="1123"/>
      <c r="BLD138" s="527"/>
      <c r="BLE138" s="527"/>
      <c r="BLF138" s="527"/>
      <c r="BLG138" s="527"/>
      <c r="BLH138" s="598"/>
      <c r="BLI138" s="598"/>
      <c r="BLJ138" s="1141"/>
      <c r="BLK138" s="1128"/>
      <c r="BLL138" s="1128"/>
      <c r="BLM138" s="1128"/>
      <c r="BLN138" s="1128"/>
      <c r="BLO138" s="1128"/>
      <c r="BLP138" s="1142"/>
      <c r="BLR138" s="1123"/>
      <c r="BLS138" s="527"/>
      <c r="BLT138" s="527"/>
      <c r="BLU138" s="527"/>
      <c r="BLV138" s="527"/>
      <c r="BLW138" s="598"/>
      <c r="BLX138" s="598"/>
      <c r="BLY138" s="1141"/>
      <c r="BLZ138" s="1128"/>
      <c r="BMA138" s="1128"/>
      <c r="BMB138" s="1128"/>
      <c r="BMC138" s="1128"/>
      <c r="BMD138" s="1128"/>
      <c r="BME138" s="1142"/>
      <c r="BMG138" s="1123"/>
      <c r="BMH138" s="527"/>
      <c r="BMI138" s="527"/>
      <c r="BMJ138" s="527"/>
      <c r="BMK138" s="527"/>
      <c r="BML138" s="598"/>
      <c r="BMM138" s="598"/>
      <c r="BMN138" s="1141"/>
      <c r="BMO138" s="1128"/>
      <c r="BMP138" s="1128"/>
      <c r="BMQ138" s="1128"/>
      <c r="BMR138" s="1128"/>
      <c r="BMS138" s="1128"/>
      <c r="BMT138" s="1142"/>
      <c r="BMV138" s="1123"/>
      <c r="BMW138" s="527"/>
      <c r="BMX138" s="527"/>
      <c r="BMY138" s="527"/>
      <c r="BMZ138" s="527"/>
      <c r="BNA138" s="598"/>
      <c r="BNB138" s="598"/>
      <c r="BNC138" s="1141"/>
      <c r="BND138" s="1128"/>
      <c r="BNE138" s="1128"/>
      <c r="BNF138" s="1128"/>
      <c r="BNG138" s="1128"/>
      <c r="BNH138" s="1128"/>
      <c r="BNI138" s="1142"/>
      <c r="BNK138" s="1123"/>
      <c r="BNL138" s="527"/>
      <c r="BNM138" s="527"/>
      <c r="BNN138" s="527"/>
      <c r="BNO138" s="527"/>
      <c r="BNP138" s="598"/>
      <c r="BNQ138" s="598"/>
      <c r="BNR138" s="1141"/>
      <c r="BNS138" s="1128"/>
      <c r="BNT138" s="1128"/>
      <c r="BNU138" s="1128"/>
      <c r="BNV138" s="1128"/>
      <c r="BNW138" s="1128"/>
      <c r="BNX138" s="1142"/>
      <c r="BNZ138" s="1123"/>
      <c r="BOA138" s="527"/>
      <c r="BOB138" s="527"/>
      <c r="BOC138" s="527"/>
      <c r="BOD138" s="527"/>
      <c r="BOE138" s="598"/>
      <c r="BOF138" s="598"/>
      <c r="BOG138" s="1141"/>
      <c r="BOH138" s="1128"/>
      <c r="BOI138" s="1128"/>
      <c r="BOJ138" s="1128"/>
      <c r="BOK138" s="1128"/>
      <c r="BOL138" s="1128"/>
      <c r="BOM138" s="1142"/>
      <c r="BOO138" s="1123"/>
      <c r="BOP138" s="527"/>
      <c r="BOQ138" s="527"/>
      <c r="BOR138" s="527"/>
      <c r="BOS138" s="527"/>
      <c r="BOT138" s="598"/>
      <c r="BOU138" s="598"/>
      <c r="BOV138" s="1141"/>
      <c r="BOW138" s="1128"/>
      <c r="BOX138" s="1128"/>
      <c r="BOY138" s="1128"/>
      <c r="BOZ138" s="1128"/>
      <c r="BPA138" s="1128"/>
      <c r="BPB138" s="1142"/>
      <c r="BPD138" s="1123"/>
      <c r="BPE138" s="527"/>
      <c r="BPF138" s="527"/>
      <c r="BPG138" s="527"/>
      <c r="BPH138" s="527"/>
      <c r="BPI138" s="598"/>
      <c r="BPJ138" s="598"/>
      <c r="BPK138" s="1141"/>
      <c r="BPL138" s="1128"/>
      <c r="BPM138" s="1128"/>
      <c r="BPN138" s="1128"/>
      <c r="BPO138" s="1128"/>
      <c r="BPP138" s="1128"/>
      <c r="BPQ138" s="1142"/>
      <c r="BPS138" s="1123"/>
      <c r="BPT138" s="527"/>
      <c r="BPU138" s="527"/>
      <c r="BPV138" s="527"/>
      <c r="BPW138" s="527"/>
      <c r="BPX138" s="598"/>
      <c r="BPY138" s="598"/>
      <c r="BPZ138" s="1141"/>
      <c r="BQA138" s="1128"/>
      <c r="BQB138" s="1128"/>
      <c r="BQC138" s="1128"/>
      <c r="BQD138" s="1128"/>
      <c r="BQE138" s="1128"/>
      <c r="BQF138" s="1142"/>
      <c r="BQH138" s="1123"/>
      <c r="BQI138" s="527"/>
      <c r="BQJ138" s="527"/>
      <c r="BQK138" s="527"/>
      <c r="BQL138" s="527"/>
      <c r="BQM138" s="598"/>
      <c r="BQN138" s="598"/>
      <c r="BQO138" s="1141"/>
      <c r="BQP138" s="1128"/>
      <c r="BQQ138" s="1128"/>
      <c r="BQR138" s="1128"/>
      <c r="BQS138" s="1128"/>
      <c r="BQT138" s="1128"/>
      <c r="BQU138" s="1142"/>
      <c r="BQW138" s="1123"/>
      <c r="BQX138" s="527"/>
      <c r="BQY138" s="527"/>
      <c r="BQZ138" s="527"/>
      <c r="BRA138" s="527"/>
      <c r="BRB138" s="598"/>
      <c r="BRC138" s="598"/>
      <c r="BRD138" s="1141"/>
      <c r="BRE138" s="1128"/>
      <c r="BRF138" s="1128"/>
      <c r="BRG138" s="1128"/>
      <c r="BRH138" s="1128"/>
      <c r="BRI138" s="1128"/>
      <c r="BRJ138" s="1142"/>
      <c r="BRL138" s="1123"/>
      <c r="BRM138" s="527"/>
      <c r="BRN138" s="527"/>
      <c r="BRO138" s="527"/>
      <c r="BRP138" s="527"/>
      <c r="BRQ138" s="598"/>
      <c r="BRR138" s="598"/>
      <c r="BRS138" s="1141"/>
      <c r="BRT138" s="1128"/>
      <c r="BRU138" s="1128"/>
      <c r="BRV138" s="1128"/>
      <c r="BRW138" s="1128"/>
      <c r="BRX138" s="1128"/>
      <c r="BRY138" s="1142"/>
      <c r="BSA138" s="1123"/>
      <c r="BSB138" s="527"/>
      <c r="BSC138" s="527"/>
      <c r="BSD138" s="527"/>
      <c r="BSE138" s="527"/>
      <c r="BSF138" s="598"/>
      <c r="BSG138" s="598"/>
      <c r="BSH138" s="1141"/>
      <c r="BSI138" s="1128"/>
      <c r="BSJ138" s="1128"/>
      <c r="BSK138" s="1128"/>
      <c r="BSL138" s="1128"/>
      <c r="BSM138" s="1128"/>
      <c r="BSN138" s="1142"/>
      <c r="BSP138" s="1123"/>
      <c r="BSQ138" s="527"/>
      <c r="BSR138" s="527"/>
      <c r="BSS138" s="527"/>
      <c r="BST138" s="527"/>
      <c r="BSU138" s="598"/>
      <c r="BSV138" s="598"/>
      <c r="BSW138" s="1141"/>
      <c r="BSX138" s="1128"/>
      <c r="BSY138" s="1128"/>
      <c r="BSZ138" s="1128"/>
      <c r="BTA138" s="1128"/>
      <c r="BTB138" s="1128"/>
      <c r="BTC138" s="1142"/>
      <c r="BTE138" s="1123"/>
      <c r="BTF138" s="527"/>
      <c r="BTG138" s="527"/>
      <c r="BTH138" s="527"/>
      <c r="BTI138" s="527"/>
      <c r="BTJ138" s="598"/>
      <c r="BTK138" s="598"/>
      <c r="BTL138" s="1141"/>
      <c r="BTM138" s="1128"/>
      <c r="BTN138" s="1128"/>
      <c r="BTO138" s="1128"/>
      <c r="BTP138" s="1128"/>
      <c r="BTQ138" s="1128"/>
      <c r="BTR138" s="1142"/>
      <c r="BTT138" s="1123"/>
      <c r="BTU138" s="527"/>
      <c r="BTV138" s="527"/>
      <c r="BTW138" s="527"/>
      <c r="BTX138" s="527"/>
      <c r="BTY138" s="598"/>
      <c r="BTZ138" s="598"/>
      <c r="BUA138" s="1141"/>
      <c r="BUB138" s="1128"/>
      <c r="BUC138" s="1128"/>
      <c r="BUD138" s="1128"/>
      <c r="BUE138" s="1128"/>
      <c r="BUF138" s="1128"/>
      <c r="BUG138" s="1142"/>
      <c r="BUI138" s="1123"/>
      <c r="BUJ138" s="527"/>
      <c r="BUK138" s="527"/>
      <c r="BUL138" s="527"/>
      <c r="BUM138" s="527"/>
      <c r="BUN138" s="598"/>
      <c r="BUO138" s="598"/>
      <c r="BUP138" s="1141"/>
      <c r="BUQ138" s="1128"/>
      <c r="BUR138" s="1128"/>
      <c r="BUS138" s="1128"/>
      <c r="BUT138" s="1128"/>
      <c r="BUU138" s="1128"/>
      <c r="BUV138" s="1142"/>
      <c r="BUX138" s="1123"/>
      <c r="BUY138" s="527"/>
      <c r="BUZ138" s="527"/>
      <c r="BVA138" s="527"/>
      <c r="BVB138" s="527"/>
      <c r="BVC138" s="598"/>
      <c r="BVD138" s="598"/>
      <c r="BVE138" s="1141"/>
      <c r="BVF138" s="1128"/>
      <c r="BVG138" s="1128"/>
      <c r="BVH138" s="1128"/>
      <c r="BVI138" s="1128"/>
      <c r="BVJ138" s="1128"/>
      <c r="BVK138" s="1142"/>
      <c r="BVM138" s="1123"/>
      <c r="BVN138" s="527"/>
      <c r="BVO138" s="527"/>
      <c r="BVP138" s="527"/>
      <c r="BVQ138" s="527"/>
      <c r="BVR138" s="598"/>
      <c r="BVS138" s="598"/>
      <c r="BVT138" s="1141"/>
      <c r="BVU138" s="1128"/>
      <c r="BVV138" s="1128"/>
      <c r="BVW138" s="1128"/>
      <c r="BVX138" s="1128"/>
      <c r="BVY138" s="1128"/>
      <c r="BVZ138" s="1142"/>
      <c r="BWB138" s="1123"/>
      <c r="BWC138" s="527"/>
      <c r="BWD138" s="527"/>
      <c r="BWE138" s="527"/>
      <c r="BWF138" s="527"/>
      <c r="BWG138" s="598"/>
      <c r="BWH138" s="598"/>
      <c r="BWI138" s="1141"/>
      <c r="BWJ138" s="1128"/>
      <c r="BWK138" s="1128"/>
      <c r="BWL138" s="1128"/>
      <c r="BWM138" s="1128"/>
      <c r="BWN138" s="1128"/>
      <c r="BWO138" s="1142"/>
      <c r="BWQ138" s="1143"/>
      <c r="BWR138" s="1143"/>
      <c r="BWS138" s="1143"/>
      <c r="BWT138" s="1143"/>
      <c r="BWU138" s="1143"/>
      <c r="BWV138" s="1144"/>
      <c r="BWW138" s="1144"/>
      <c r="BWX138" s="1143"/>
      <c r="BWY138" s="1143"/>
      <c r="BWZ138" s="1143"/>
      <c r="BXA138" s="1143"/>
      <c r="BXB138" s="1143"/>
      <c r="BXC138" s="1143"/>
      <c r="BXD138" s="1143"/>
      <c r="BXF138" s="1143"/>
      <c r="BXG138" s="1143"/>
      <c r="BXH138" s="1143"/>
      <c r="BXI138" s="1143"/>
      <c r="BXJ138" s="1143"/>
      <c r="BXK138" s="1144"/>
      <c r="BXL138" s="1144"/>
      <c r="BXM138" s="1143"/>
      <c r="BXN138" s="1143"/>
      <c r="BXO138" s="1143"/>
      <c r="BXP138" s="1143"/>
      <c r="BXQ138" s="1143"/>
      <c r="BXR138" s="1143"/>
      <c r="BXS138" s="1143"/>
      <c r="BXU138" s="1143"/>
      <c r="BXV138" s="1143"/>
      <c r="BXW138" s="1143"/>
      <c r="BXX138" s="1143"/>
      <c r="BXY138" s="1143"/>
      <c r="BXZ138" s="1144"/>
      <c r="BYA138" s="1144"/>
      <c r="BYB138" s="1143"/>
      <c r="BYC138" s="1143"/>
      <c r="BYD138" s="1143"/>
      <c r="BYE138" s="1143"/>
      <c r="BYF138" s="1143"/>
      <c r="BYG138" s="1143"/>
      <c r="BYH138" s="1143"/>
      <c r="BYJ138" s="1143"/>
      <c r="BYK138" s="1143"/>
      <c r="BYL138" s="1143"/>
      <c r="BYM138" s="1143"/>
      <c r="BYN138" s="1143"/>
      <c r="BYO138" s="1144"/>
      <c r="BYP138" s="1144"/>
      <c r="BYQ138" s="1143"/>
      <c r="BYR138" s="1143"/>
      <c r="BYS138" s="1143"/>
      <c r="BYT138" s="1143"/>
      <c r="BYU138" s="1143"/>
      <c r="BYV138" s="1143"/>
      <c r="BYW138" s="1143"/>
      <c r="BYY138" s="1143"/>
      <c r="BYZ138" s="1143"/>
      <c r="BZA138" s="1143"/>
      <c r="BZB138" s="1143"/>
      <c r="BZC138" s="1143"/>
      <c r="BZD138" s="1144"/>
      <c r="BZE138" s="1144"/>
      <c r="BZF138" s="1143"/>
      <c r="BZG138" s="1143"/>
      <c r="BZH138" s="1143"/>
      <c r="BZI138" s="1143"/>
      <c r="BZJ138" s="1143"/>
      <c r="BZK138" s="1143"/>
      <c r="BZL138" s="1143"/>
      <c r="BZN138" s="1143"/>
      <c r="BZO138" s="1143"/>
      <c r="BZP138" s="1143"/>
      <c r="BZQ138" s="1143"/>
      <c r="BZR138" s="1143"/>
      <c r="BZS138" s="1144"/>
      <c r="BZT138" s="1144"/>
      <c r="BZU138" s="1143"/>
      <c r="BZV138" s="1143"/>
      <c r="BZW138" s="1143"/>
      <c r="BZX138" s="1143"/>
      <c r="BZY138" s="1143"/>
      <c r="BZZ138" s="1143"/>
      <c r="CAA138" s="1143"/>
    </row>
  </sheetData>
  <sheetProtection algorithmName="SHA-512" hashValue="3jQNTgFVEcpDFlF5A6CJNlP8NdhfR5ifWlusDdboD0t4FfKayD3iS3BC4j5f6XVchIZx8at7AW4aLfzCXWXklA==" saltValue="3ziVnYSw8filFmHxqgKt+w==" spinCount="100000" sheet="1" objects="1" scenarios="1"/>
  <mergeCells count="1">
    <mergeCell ref="B3:B5"/>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C17 C7:C8 D7:G8 H7:J8 G13:G16 D17:F17 N9:N11 K7:P8 K10:M11 O10:P11 H17:J23 K17:M17 O17:P17 G18:G23 AB7:AD11 Q7:AA8 H26:J30 C32:AT35 C26:G30 K26:AT30 C89:AT92 C94:AT106 C93:F93 C75:AT87 C74:F74 C70:AT73 C56:AT68 C55:F55 C51:AT54 H74:AA74 H55:AA55 C37:AT37 C36:F36 H36:AA36 C132:AT138 C131:F131 AC131:AT131 C127:AT130 AE126 C113:AT125 C112:F112 AC112:AT112 C108:AT111 AE107 AC93:AT93 AE88 AC74:AT74 AE69 AC55:AT55 AE50 AC36:AT36 AE31 AB18:AD20 AC17:AD17 AB13:AD16 H93:AA93 H112:AA112 H131:AA131 Q17:AA20 H13:J16 Q13:AA16 AT31 AT50 AT69 AT88 AT107 AT126 C12:F12 C31:N31 H12:P12 D10:G11 G9 H10:J11 Q10:AA11 S9:AA9 Q22:AA24 U21 AB22:AD23 AB21 C39:AT49 C38:AE38 AJ38 AQ38 AT38 H25:J25 J24 BWH131 BWE7:BWF8" unlockedFormula="1"/>
    <ignoredError sqref="N13:N16 N18:N23 G17 G74 G55 G36 AB131 AB112 AB93 AB74 AB55 AB36 AB17 G93 G112 G131 N17 G12"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tabColor indexed="43"/>
  </sheetPr>
  <dimension ref="A1:L295"/>
  <sheetViews>
    <sheetView showGridLines="0" zoomScale="70" zoomScaleNormal="70" zoomScaleSheetLayoutView="85" workbookViewId="0">
      <pane xSplit="5" ySplit="11" topLeftCell="F12" activePane="bottomRight" state="frozen"/>
      <selection pane="topRight" activeCell="F1" sqref="F1"/>
      <selection pane="bottomLeft" activeCell="A12" sqref="A12"/>
      <selection pane="bottomRight" activeCell="C6" sqref="C6"/>
    </sheetView>
  </sheetViews>
  <sheetFormatPr baseColWidth="10" defaultRowHeight="14.25" x14ac:dyDescent="0.2"/>
  <cols>
    <col min="1" max="1" width="2.7109375" style="1" customWidth="1"/>
    <col min="2" max="2" width="72.42578125" style="1" customWidth="1"/>
    <col min="3" max="3" width="105.5703125" style="20" customWidth="1"/>
    <col min="4" max="4" width="26.5703125" style="20" bestFit="1" customWidth="1"/>
    <col min="5" max="5" width="8.7109375" style="20" bestFit="1" customWidth="1"/>
    <col min="6" max="6" width="17.7109375" style="20" customWidth="1"/>
    <col min="7" max="9" width="17.7109375" style="1" customWidth="1"/>
    <col min="10" max="10" width="2.7109375" style="1" customWidth="1"/>
    <col min="11" max="16384" width="11.42578125" style="1"/>
  </cols>
  <sheetData>
    <row r="1" spans="1:9" ht="30" customHeight="1" x14ac:dyDescent="0.2">
      <c r="A1" s="16"/>
      <c r="B1" s="4" t="str">
        <f>"E1. Erzielbare Erlöse des Jahres " &amp; 'A. Allgemeine Informationen'!D14</f>
        <v>E1. Erzielbare Erlöse des Jahres 2019</v>
      </c>
      <c r="G1" s="20"/>
      <c r="H1" s="20"/>
    </row>
    <row r="2" spans="1:9" ht="12" customHeight="1" thickBot="1" x14ac:dyDescent="0.25">
      <c r="A2" s="16"/>
    </row>
    <row r="3" spans="1:9" ht="90" customHeight="1" thickTop="1" thickBot="1" x14ac:dyDescent="0.25">
      <c r="A3" s="4"/>
      <c r="B3" s="1205" t="s">
        <v>428</v>
      </c>
      <c r="C3" s="1206"/>
      <c r="D3" s="1206"/>
      <c r="E3" s="1206"/>
      <c r="F3" s="1206"/>
      <c r="G3" s="1206"/>
      <c r="H3" s="1206"/>
      <c r="I3" s="1207"/>
    </row>
    <row r="4" spans="1:9" s="21" customFormat="1" ht="12" customHeight="1" thickTop="1" thickBot="1" x14ac:dyDescent="0.25">
      <c r="A4" s="10"/>
      <c r="B4" s="11"/>
      <c r="C4" s="11"/>
      <c r="D4" s="11"/>
      <c r="E4" s="11"/>
      <c r="F4" s="11"/>
      <c r="G4" s="11"/>
      <c r="H4" s="11"/>
      <c r="I4" s="11"/>
    </row>
    <row r="5" spans="1:9" s="21" customFormat="1" ht="36" customHeight="1" x14ac:dyDescent="0.2">
      <c r="A5" s="227"/>
      <c r="B5" s="366" t="s">
        <v>211</v>
      </c>
      <c r="C5" s="225" t="s">
        <v>188</v>
      </c>
      <c r="D5" s="228"/>
      <c r="E5" s="228"/>
      <c r="F5" s="228"/>
      <c r="G5" s="228"/>
      <c r="H5" s="228"/>
      <c r="I5" s="228"/>
    </row>
    <row r="6" spans="1:9" ht="15" customHeight="1" x14ac:dyDescent="0.2">
      <c r="A6" s="54"/>
      <c r="B6" s="627" t="s">
        <v>144</v>
      </c>
      <c r="C6" s="94"/>
      <c r="D6" s="86"/>
      <c r="E6" s="86"/>
      <c r="F6" s="86"/>
      <c r="G6" s="86"/>
      <c r="H6" s="182"/>
      <c r="I6" s="182"/>
    </row>
    <row r="7" spans="1:9" ht="15" customHeight="1" x14ac:dyDescent="0.2">
      <c r="A7" s="54"/>
      <c r="B7" s="179" t="s">
        <v>145</v>
      </c>
      <c r="C7" s="180">
        <f>I12</f>
        <v>0</v>
      </c>
      <c r="D7" s="86"/>
      <c r="E7" s="86"/>
      <c r="F7" s="86"/>
      <c r="G7" s="86"/>
      <c r="H7" s="182"/>
      <c r="I7" s="182"/>
    </row>
    <row r="8" spans="1:9" ht="15" customHeight="1" thickBot="1" x14ac:dyDescent="0.25">
      <c r="A8" s="54"/>
      <c r="B8" s="181" t="s">
        <v>175</v>
      </c>
      <c r="C8" s="95">
        <f>C6-C7</f>
        <v>0</v>
      </c>
      <c r="D8" s="86"/>
      <c r="E8" s="86"/>
      <c r="F8" s="86"/>
      <c r="G8" s="86"/>
      <c r="H8" s="182"/>
      <c r="I8" s="182"/>
    </row>
    <row r="9" spans="1:9" ht="12" customHeight="1" thickBot="1" x14ac:dyDescent="0.25">
      <c r="A9" s="54"/>
      <c r="B9" s="70"/>
      <c r="C9" s="104"/>
      <c r="D9" s="86"/>
      <c r="E9" s="86"/>
      <c r="F9" s="86"/>
      <c r="G9" s="86"/>
      <c r="H9" s="182"/>
      <c r="I9" s="182"/>
    </row>
    <row r="10" spans="1:9" ht="18" customHeight="1" x14ac:dyDescent="0.2">
      <c r="A10" s="54"/>
      <c r="B10" s="1215" t="s">
        <v>26</v>
      </c>
      <c r="C10" s="1214" t="s">
        <v>232</v>
      </c>
      <c r="D10" s="1214" t="s">
        <v>3</v>
      </c>
      <c r="E10" s="1214" t="str">
        <f>"Absatzmenge " &amp; 'A. Allgemeine Informationen'!D14</f>
        <v>Absatzmenge 2019</v>
      </c>
      <c r="F10" s="1214"/>
      <c r="G10" s="1218" t="str">
        <f>"Entgelte vom 01.01." &amp; 'A. Allgemeine Informationen'!D14 &amp; " bis 31.12." &amp; 'A. Allgemeine Informationen'!D14 &amp; CHAR(10) &amp; "[ct/kWh, ct/kvarh," &amp; CHAR(10) &amp; "EUR/kW, EUR/Anzahl]"</f>
        <v>Entgelte vom 01.01.2019 bis 31.12.2019
[ct/kWh, ct/kvarh,
EUR/kW, EUR/Anzahl]</v>
      </c>
      <c r="H10" s="1214" t="s">
        <v>315</v>
      </c>
      <c r="I10" s="1220"/>
    </row>
    <row r="11" spans="1:9" ht="108" customHeight="1" thickBot="1" x14ac:dyDescent="0.25">
      <c r="A11" s="16"/>
      <c r="B11" s="1216"/>
      <c r="C11" s="1217"/>
      <c r="D11" s="1217"/>
      <c r="E11" s="528" t="s">
        <v>52</v>
      </c>
      <c r="F11" s="529" t="s">
        <v>223</v>
      </c>
      <c r="G11" s="1219"/>
      <c r="H11" s="529" t="s">
        <v>316</v>
      </c>
      <c r="I11" s="229" t="s">
        <v>317</v>
      </c>
    </row>
    <row r="12" spans="1:9" ht="15" customHeight="1" x14ac:dyDescent="0.2">
      <c r="A12" s="16"/>
      <c r="B12" s="54"/>
      <c r="C12" s="70"/>
      <c r="D12" s="70"/>
      <c r="E12" s="70"/>
      <c r="F12" s="367"/>
      <c r="G12" s="368"/>
      <c r="H12" s="104"/>
      <c r="I12" s="757">
        <f>I15+I45+I59+I62+I78+I101+I176+I206+I294</f>
        <v>0</v>
      </c>
    </row>
    <row r="13" spans="1:9" ht="15" customHeight="1" x14ac:dyDescent="0.2">
      <c r="A13" s="16"/>
      <c r="B13" s="7"/>
      <c r="C13" s="7"/>
      <c r="D13" s="7"/>
      <c r="E13" s="7"/>
      <c r="F13" s="70"/>
      <c r="G13" s="369"/>
      <c r="H13" s="104"/>
      <c r="I13" s="758"/>
    </row>
    <row r="14" spans="1:9" ht="15" customHeight="1" x14ac:dyDescent="0.2">
      <c r="A14" s="16"/>
      <c r="B14" s="183" t="s">
        <v>278</v>
      </c>
      <c r="C14" s="7"/>
      <c r="D14" s="7"/>
      <c r="E14" s="7"/>
      <c r="F14" s="70"/>
      <c r="G14" s="369"/>
      <c r="H14" s="104"/>
      <c r="I14" s="759" t="s">
        <v>221</v>
      </c>
    </row>
    <row r="15" spans="1:9" ht="15" customHeight="1" x14ac:dyDescent="0.2">
      <c r="A15" s="16"/>
      <c r="B15" s="54" t="s">
        <v>27</v>
      </c>
      <c r="C15" s="70" t="s">
        <v>4</v>
      </c>
      <c r="D15" s="70" t="s">
        <v>28</v>
      </c>
      <c r="E15" s="83" t="s">
        <v>218</v>
      </c>
      <c r="F15" s="194"/>
      <c r="G15" s="178"/>
      <c r="H15" s="259">
        <f>F15*G15</f>
        <v>0</v>
      </c>
      <c r="I15" s="1208">
        <f>SUM(H15:H42)</f>
        <v>0</v>
      </c>
    </row>
    <row r="16" spans="1:9" ht="15" customHeight="1" x14ac:dyDescent="0.2">
      <c r="A16" s="16"/>
      <c r="B16" s="54" t="s">
        <v>27</v>
      </c>
      <c r="C16" s="70" t="s">
        <v>4</v>
      </c>
      <c r="D16" s="70" t="s">
        <v>29</v>
      </c>
      <c r="E16" s="83" t="s">
        <v>255</v>
      </c>
      <c r="F16" s="194"/>
      <c r="G16" s="178"/>
      <c r="H16" s="259">
        <f>F16*G16/100</f>
        <v>0</v>
      </c>
      <c r="I16" s="1211"/>
    </row>
    <row r="17" spans="1:9" ht="15" customHeight="1" x14ac:dyDescent="0.2">
      <c r="A17" s="16"/>
      <c r="B17" s="54" t="s">
        <v>27</v>
      </c>
      <c r="C17" s="70" t="s">
        <v>4</v>
      </c>
      <c r="D17" s="70" t="s">
        <v>30</v>
      </c>
      <c r="E17" s="83" t="s">
        <v>218</v>
      </c>
      <c r="F17" s="194"/>
      <c r="G17" s="178"/>
      <c r="H17" s="259">
        <f>F17*G17</f>
        <v>0</v>
      </c>
      <c r="I17" s="1211"/>
    </row>
    <row r="18" spans="1:9" ht="15" customHeight="1" x14ac:dyDescent="0.2">
      <c r="A18" s="16"/>
      <c r="B18" s="54" t="s">
        <v>27</v>
      </c>
      <c r="C18" s="70" t="s">
        <v>4</v>
      </c>
      <c r="D18" s="70" t="s">
        <v>31</v>
      </c>
      <c r="E18" s="83" t="s">
        <v>255</v>
      </c>
      <c r="F18" s="194"/>
      <c r="G18" s="178"/>
      <c r="H18" s="259">
        <f>F18*G18/100</f>
        <v>0</v>
      </c>
      <c r="I18" s="1211"/>
    </row>
    <row r="19" spans="1:9" ht="15" customHeight="1" x14ac:dyDescent="0.2">
      <c r="A19" s="16"/>
      <c r="B19" s="54" t="s">
        <v>27</v>
      </c>
      <c r="C19" s="70" t="s">
        <v>45</v>
      </c>
      <c r="D19" s="70" t="s">
        <v>28</v>
      </c>
      <c r="E19" s="83" t="s">
        <v>218</v>
      </c>
      <c r="F19" s="194"/>
      <c r="G19" s="178"/>
      <c r="H19" s="259">
        <f>F19*G19</f>
        <v>0</v>
      </c>
      <c r="I19" s="1211"/>
    </row>
    <row r="20" spans="1:9" ht="15" customHeight="1" x14ac:dyDescent="0.2">
      <c r="A20" s="16"/>
      <c r="B20" s="54" t="s">
        <v>27</v>
      </c>
      <c r="C20" s="70" t="s">
        <v>45</v>
      </c>
      <c r="D20" s="70" t="s">
        <v>29</v>
      </c>
      <c r="E20" s="83" t="s">
        <v>255</v>
      </c>
      <c r="F20" s="194"/>
      <c r="G20" s="178"/>
      <c r="H20" s="259">
        <f>F20*G20/100</f>
        <v>0</v>
      </c>
      <c r="I20" s="1211"/>
    </row>
    <row r="21" spans="1:9" ht="15" customHeight="1" x14ac:dyDescent="0.2">
      <c r="A21" s="16"/>
      <c r="B21" s="54" t="s">
        <v>27</v>
      </c>
      <c r="C21" s="70" t="s">
        <v>45</v>
      </c>
      <c r="D21" s="70" t="s">
        <v>30</v>
      </c>
      <c r="E21" s="83" t="s">
        <v>218</v>
      </c>
      <c r="F21" s="194"/>
      <c r="G21" s="178"/>
      <c r="H21" s="259">
        <f>F21*G21</f>
        <v>0</v>
      </c>
      <c r="I21" s="1211"/>
    </row>
    <row r="22" spans="1:9" ht="15" customHeight="1" x14ac:dyDescent="0.2">
      <c r="A22" s="16"/>
      <c r="B22" s="54" t="s">
        <v>27</v>
      </c>
      <c r="C22" s="70" t="s">
        <v>45</v>
      </c>
      <c r="D22" s="70" t="s">
        <v>31</v>
      </c>
      <c r="E22" s="83" t="s">
        <v>255</v>
      </c>
      <c r="F22" s="194"/>
      <c r="G22" s="178"/>
      <c r="H22" s="259">
        <f>F22*G22/100</f>
        <v>0</v>
      </c>
      <c r="I22" s="1211"/>
    </row>
    <row r="23" spans="1:9" ht="15" customHeight="1" x14ac:dyDescent="0.2">
      <c r="A23" s="16"/>
      <c r="B23" s="54" t="s">
        <v>27</v>
      </c>
      <c r="C23" s="70" t="s">
        <v>5</v>
      </c>
      <c r="D23" s="70" t="s">
        <v>28</v>
      </c>
      <c r="E23" s="83" t="s">
        <v>218</v>
      </c>
      <c r="F23" s="194"/>
      <c r="G23" s="178"/>
      <c r="H23" s="259">
        <f>F23*G23</f>
        <v>0</v>
      </c>
      <c r="I23" s="1211"/>
    </row>
    <row r="24" spans="1:9" ht="15" customHeight="1" x14ac:dyDescent="0.2">
      <c r="A24" s="16"/>
      <c r="B24" s="54" t="s">
        <v>27</v>
      </c>
      <c r="C24" s="70" t="s">
        <v>5</v>
      </c>
      <c r="D24" s="70" t="s">
        <v>29</v>
      </c>
      <c r="E24" s="83" t="s">
        <v>255</v>
      </c>
      <c r="F24" s="194"/>
      <c r="G24" s="178"/>
      <c r="H24" s="259">
        <f>F24*G24/100</f>
        <v>0</v>
      </c>
      <c r="I24" s="1211"/>
    </row>
    <row r="25" spans="1:9" ht="15" customHeight="1" x14ac:dyDescent="0.2">
      <c r="A25" s="16"/>
      <c r="B25" s="54" t="s">
        <v>27</v>
      </c>
      <c r="C25" s="70" t="s">
        <v>5</v>
      </c>
      <c r="D25" s="70" t="s">
        <v>30</v>
      </c>
      <c r="E25" s="83" t="s">
        <v>218</v>
      </c>
      <c r="F25" s="194"/>
      <c r="G25" s="178"/>
      <c r="H25" s="259">
        <f>F25*G25</f>
        <v>0</v>
      </c>
      <c r="I25" s="1211"/>
    </row>
    <row r="26" spans="1:9" ht="15" customHeight="1" x14ac:dyDescent="0.2">
      <c r="A26" s="16"/>
      <c r="B26" s="54" t="s">
        <v>27</v>
      </c>
      <c r="C26" s="70" t="s">
        <v>5</v>
      </c>
      <c r="D26" s="70" t="s">
        <v>31</v>
      </c>
      <c r="E26" s="83" t="s">
        <v>255</v>
      </c>
      <c r="F26" s="194"/>
      <c r="G26" s="178"/>
      <c r="H26" s="259">
        <f>F26*G26/100</f>
        <v>0</v>
      </c>
      <c r="I26" s="1211"/>
    </row>
    <row r="27" spans="1:9" ht="15" customHeight="1" x14ac:dyDescent="0.2">
      <c r="A27" s="16"/>
      <c r="B27" s="54" t="s">
        <v>27</v>
      </c>
      <c r="C27" s="70" t="s">
        <v>46</v>
      </c>
      <c r="D27" s="70" t="s">
        <v>28</v>
      </c>
      <c r="E27" s="83" t="s">
        <v>218</v>
      </c>
      <c r="F27" s="194"/>
      <c r="G27" s="178"/>
      <c r="H27" s="259">
        <f>F27*G27</f>
        <v>0</v>
      </c>
      <c r="I27" s="1211"/>
    </row>
    <row r="28" spans="1:9" ht="15" customHeight="1" x14ac:dyDescent="0.2">
      <c r="A28" s="16"/>
      <c r="B28" s="54" t="s">
        <v>27</v>
      </c>
      <c r="C28" s="70" t="s">
        <v>46</v>
      </c>
      <c r="D28" s="70" t="s">
        <v>29</v>
      </c>
      <c r="E28" s="83" t="s">
        <v>255</v>
      </c>
      <c r="F28" s="194"/>
      <c r="G28" s="178"/>
      <c r="H28" s="259">
        <f>F28*G28/100</f>
        <v>0</v>
      </c>
      <c r="I28" s="1211"/>
    </row>
    <row r="29" spans="1:9" ht="15" customHeight="1" x14ac:dyDescent="0.2">
      <c r="A29" s="16"/>
      <c r="B29" s="54" t="s">
        <v>27</v>
      </c>
      <c r="C29" s="70" t="s">
        <v>46</v>
      </c>
      <c r="D29" s="70" t="s">
        <v>30</v>
      </c>
      <c r="E29" s="83" t="s">
        <v>218</v>
      </c>
      <c r="F29" s="194"/>
      <c r="G29" s="178"/>
      <c r="H29" s="259">
        <f>F29*G29</f>
        <v>0</v>
      </c>
      <c r="I29" s="1211"/>
    </row>
    <row r="30" spans="1:9" ht="15" customHeight="1" x14ac:dyDescent="0.2">
      <c r="A30" s="16"/>
      <c r="B30" s="54" t="s">
        <v>27</v>
      </c>
      <c r="C30" s="70" t="s">
        <v>46</v>
      </c>
      <c r="D30" s="70" t="s">
        <v>31</v>
      </c>
      <c r="E30" s="83" t="s">
        <v>255</v>
      </c>
      <c r="F30" s="194"/>
      <c r="G30" s="178"/>
      <c r="H30" s="259">
        <f>F30*G30/100</f>
        <v>0</v>
      </c>
      <c r="I30" s="1211"/>
    </row>
    <row r="31" spans="1:9" ht="15" customHeight="1" x14ac:dyDescent="0.2">
      <c r="A31" s="16"/>
      <c r="B31" s="54" t="s">
        <v>27</v>
      </c>
      <c r="C31" s="70" t="s">
        <v>6</v>
      </c>
      <c r="D31" s="70" t="s">
        <v>28</v>
      </c>
      <c r="E31" s="83" t="s">
        <v>218</v>
      </c>
      <c r="F31" s="194"/>
      <c r="G31" s="178"/>
      <c r="H31" s="259">
        <f>F31*G31</f>
        <v>0</v>
      </c>
      <c r="I31" s="1211"/>
    </row>
    <row r="32" spans="1:9" ht="15" customHeight="1" x14ac:dyDescent="0.2">
      <c r="A32" s="16"/>
      <c r="B32" s="54" t="s">
        <v>27</v>
      </c>
      <c r="C32" s="70" t="s">
        <v>6</v>
      </c>
      <c r="D32" s="70" t="s">
        <v>29</v>
      </c>
      <c r="E32" s="83" t="s">
        <v>255</v>
      </c>
      <c r="F32" s="194"/>
      <c r="G32" s="178"/>
      <c r="H32" s="259">
        <f>F32*G32/100</f>
        <v>0</v>
      </c>
      <c r="I32" s="1211"/>
    </row>
    <row r="33" spans="1:9" ht="15" customHeight="1" x14ac:dyDescent="0.2">
      <c r="A33" s="16"/>
      <c r="B33" s="54" t="s">
        <v>27</v>
      </c>
      <c r="C33" s="70" t="s">
        <v>6</v>
      </c>
      <c r="D33" s="70" t="s">
        <v>30</v>
      </c>
      <c r="E33" s="83" t="s">
        <v>218</v>
      </c>
      <c r="F33" s="194"/>
      <c r="G33" s="178"/>
      <c r="H33" s="259">
        <f>F33*G33</f>
        <v>0</v>
      </c>
      <c r="I33" s="1211"/>
    </row>
    <row r="34" spans="1:9" ht="15" customHeight="1" x14ac:dyDescent="0.2">
      <c r="A34" s="16"/>
      <c r="B34" s="54" t="s">
        <v>27</v>
      </c>
      <c r="C34" s="70" t="s">
        <v>6</v>
      </c>
      <c r="D34" s="70" t="s">
        <v>31</v>
      </c>
      <c r="E34" s="83" t="s">
        <v>255</v>
      </c>
      <c r="F34" s="194"/>
      <c r="G34" s="178"/>
      <c r="H34" s="259">
        <f>F34*G34/100</f>
        <v>0</v>
      </c>
      <c r="I34" s="1211"/>
    </row>
    <row r="35" spans="1:9" ht="15" customHeight="1" x14ac:dyDescent="0.2">
      <c r="A35" s="16"/>
      <c r="B35" s="54" t="s">
        <v>27</v>
      </c>
      <c r="C35" s="70" t="s">
        <v>47</v>
      </c>
      <c r="D35" s="70" t="s">
        <v>28</v>
      </c>
      <c r="E35" s="83" t="s">
        <v>218</v>
      </c>
      <c r="F35" s="194"/>
      <c r="G35" s="178"/>
      <c r="H35" s="259">
        <f>F35*G35</f>
        <v>0</v>
      </c>
      <c r="I35" s="1211"/>
    </row>
    <row r="36" spans="1:9" ht="15" customHeight="1" x14ac:dyDescent="0.2">
      <c r="A36" s="16"/>
      <c r="B36" s="54" t="s">
        <v>27</v>
      </c>
      <c r="C36" s="70" t="s">
        <v>47</v>
      </c>
      <c r="D36" s="70" t="s">
        <v>29</v>
      </c>
      <c r="E36" s="83" t="s">
        <v>255</v>
      </c>
      <c r="F36" s="194"/>
      <c r="G36" s="178"/>
      <c r="H36" s="259">
        <f>F36*G36/100</f>
        <v>0</v>
      </c>
      <c r="I36" s="1211"/>
    </row>
    <row r="37" spans="1:9" ht="15" customHeight="1" x14ac:dyDescent="0.2">
      <c r="A37" s="16"/>
      <c r="B37" s="54" t="s">
        <v>27</v>
      </c>
      <c r="C37" s="70" t="s">
        <v>47</v>
      </c>
      <c r="D37" s="70" t="s">
        <v>30</v>
      </c>
      <c r="E37" s="83" t="s">
        <v>218</v>
      </c>
      <c r="F37" s="194"/>
      <c r="G37" s="178"/>
      <c r="H37" s="259">
        <f>F37*G37</f>
        <v>0</v>
      </c>
      <c r="I37" s="1211"/>
    </row>
    <row r="38" spans="1:9" ht="15" customHeight="1" x14ac:dyDescent="0.2">
      <c r="A38" s="16"/>
      <c r="B38" s="54" t="s">
        <v>27</v>
      </c>
      <c r="C38" s="70" t="s">
        <v>47</v>
      </c>
      <c r="D38" s="70" t="s">
        <v>31</v>
      </c>
      <c r="E38" s="83" t="s">
        <v>255</v>
      </c>
      <c r="F38" s="194"/>
      <c r="G38" s="178"/>
      <c r="H38" s="259">
        <f>F38*G38/100</f>
        <v>0</v>
      </c>
      <c r="I38" s="1211"/>
    </row>
    <row r="39" spans="1:9" ht="15" customHeight="1" x14ac:dyDescent="0.2">
      <c r="A39" s="16"/>
      <c r="B39" s="54" t="s">
        <v>27</v>
      </c>
      <c r="C39" s="70" t="s">
        <v>7</v>
      </c>
      <c r="D39" s="70" t="s">
        <v>28</v>
      </c>
      <c r="E39" s="83" t="s">
        <v>218</v>
      </c>
      <c r="F39" s="194"/>
      <c r="G39" s="178"/>
      <c r="H39" s="259">
        <f>F39*G39</f>
        <v>0</v>
      </c>
      <c r="I39" s="1211"/>
    </row>
    <row r="40" spans="1:9" ht="15" customHeight="1" x14ac:dyDescent="0.2">
      <c r="A40" s="16"/>
      <c r="B40" s="54" t="s">
        <v>27</v>
      </c>
      <c r="C40" s="70" t="s">
        <v>7</v>
      </c>
      <c r="D40" s="70" t="s">
        <v>29</v>
      </c>
      <c r="E40" s="83" t="s">
        <v>255</v>
      </c>
      <c r="F40" s="194"/>
      <c r="G40" s="178"/>
      <c r="H40" s="259">
        <f>F40*G40/100</f>
        <v>0</v>
      </c>
      <c r="I40" s="1211"/>
    </row>
    <row r="41" spans="1:9" ht="15" customHeight="1" x14ac:dyDescent="0.2">
      <c r="A41" s="16"/>
      <c r="B41" s="54" t="s">
        <v>27</v>
      </c>
      <c r="C41" s="70" t="s">
        <v>7</v>
      </c>
      <c r="D41" s="70" t="s">
        <v>30</v>
      </c>
      <c r="E41" s="83" t="s">
        <v>218</v>
      </c>
      <c r="F41" s="194"/>
      <c r="G41" s="178"/>
      <c r="H41" s="259">
        <f>F41*G41</f>
        <v>0</v>
      </c>
      <c r="I41" s="1211"/>
    </row>
    <row r="42" spans="1:9" ht="15" customHeight="1" x14ac:dyDescent="0.2">
      <c r="A42" s="16"/>
      <c r="B42" s="54" t="s">
        <v>27</v>
      </c>
      <c r="C42" s="70" t="s">
        <v>7</v>
      </c>
      <c r="D42" s="70" t="s">
        <v>31</v>
      </c>
      <c r="E42" s="83" t="s">
        <v>255</v>
      </c>
      <c r="F42" s="194"/>
      <c r="G42" s="178"/>
      <c r="H42" s="259">
        <f>F42*G42/100</f>
        <v>0</v>
      </c>
      <c r="I42" s="1212"/>
    </row>
    <row r="43" spans="1:9" ht="15" customHeight="1" x14ac:dyDescent="0.2">
      <c r="A43" s="16"/>
      <c r="B43" s="54"/>
      <c r="C43" s="70"/>
      <c r="D43" s="70"/>
      <c r="E43" s="70"/>
      <c r="F43" s="770"/>
      <c r="G43" s="767"/>
      <c r="H43" s="758"/>
      <c r="I43" s="758"/>
    </row>
    <row r="44" spans="1:9" ht="15" customHeight="1" x14ac:dyDescent="0.2">
      <c r="A44" s="16"/>
      <c r="B44" s="183" t="s">
        <v>279</v>
      </c>
      <c r="C44" s="70"/>
      <c r="D44" s="70"/>
      <c r="E44" s="70"/>
      <c r="F44" s="770"/>
      <c r="G44" s="767"/>
      <c r="H44" s="758"/>
      <c r="I44" s="759" t="s">
        <v>222</v>
      </c>
    </row>
    <row r="45" spans="1:9" ht="15" customHeight="1" x14ac:dyDescent="0.2">
      <c r="A45" s="16"/>
      <c r="B45" s="54" t="s">
        <v>27</v>
      </c>
      <c r="C45" s="62" t="s">
        <v>48</v>
      </c>
      <c r="D45" s="62" t="s">
        <v>8</v>
      </c>
      <c r="E45" s="283" t="s">
        <v>219</v>
      </c>
      <c r="F45" s="194"/>
      <c r="G45" s="178"/>
      <c r="H45" s="259">
        <f>$F45*G45</f>
        <v>0</v>
      </c>
      <c r="I45" s="1208">
        <f>SUM(H45:H56)</f>
        <v>0</v>
      </c>
    </row>
    <row r="46" spans="1:9" ht="15" customHeight="1" x14ac:dyDescent="0.2">
      <c r="A46" s="16"/>
      <c r="B46" s="54" t="s">
        <v>27</v>
      </c>
      <c r="C46" s="62" t="s">
        <v>48</v>
      </c>
      <c r="D46" s="62" t="s">
        <v>32</v>
      </c>
      <c r="E46" s="283" t="s">
        <v>255</v>
      </c>
      <c r="F46" s="194"/>
      <c r="G46" s="178"/>
      <c r="H46" s="259">
        <f>$F46*G46/100</f>
        <v>0</v>
      </c>
      <c r="I46" s="1211"/>
    </row>
    <row r="47" spans="1:9" ht="15" customHeight="1" x14ac:dyDescent="0.2">
      <c r="A47" s="16"/>
      <c r="B47" s="54"/>
      <c r="C47" s="62"/>
      <c r="D47" s="62"/>
      <c r="E47" s="62"/>
      <c r="F47" s="770"/>
      <c r="G47" s="767"/>
      <c r="H47" s="760"/>
      <c r="I47" s="1211"/>
    </row>
    <row r="48" spans="1:9" ht="15" customHeight="1" x14ac:dyDescent="0.2">
      <c r="A48" s="16"/>
      <c r="B48" s="183" t="s">
        <v>280</v>
      </c>
      <c r="C48" s="62"/>
      <c r="D48" s="62"/>
      <c r="E48" s="62"/>
      <c r="F48" s="770"/>
      <c r="G48" s="767"/>
      <c r="H48" s="760"/>
      <c r="I48" s="1211"/>
    </row>
    <row r="49" spans="1:11" ht="15" customHeight="1" x14ac:dyDescent="0.2">
      <c r="A49" s="16"/>
      <c r="B49" s="54" t="s">
        <v>33</v>
      </c>
      <c r="C49" s="70" t="s">
        <v>6</v>
      </c>
      <c r="D49" s="70" t="s">
        <v>32</v>
      </c>
      <c r="E49" s="83" t="s">
        <v>255</v>
      </c>
      <c r="F49" s="194"/>
      <c r="G49" s="178"/>
      <c r="H49" s="259">
        <f>F49*G49/100</f>
        <v>0</v>
      </c>
      <c r="I49" s="1211"/>
    </row>
    <row r="50" spans="1:11" ht="15" customHeight="1" x14ac:dyDescent="0.2">
      <c r="A50" s="16"/>
      <c r="B50" s="54" t="s">
        <v>33</v>
      </c>
      <c r="C50" s="70" t="s">
        <v>47</v>
      </c>
      <c r="D50" s="70" t="s">
        <v>32</v>
      </c>
      <c r="E50" s="83" t="s">
        <v>255</v>
      </c>
      <c r="F50" s="194"/>
      <c r="G50" s="178"/>
      <c r="H50" s="259">
        <f>F50*G50/100</f>
        <v>0</v>
      </c>
      <c r="I50" s="1211"/>
    </row>
    <row r="51" spans="1:11" ht="15" customHeight="1" x14ac:dyDescent="0.2">
      <c r="A51" s="16"/>
      <c r="B51" s="54" t="s">
        <v>33</v>
      </c>
      <c r="C51" s="624" t="s">
        <v>353</v>
      </c>
      <c r="D51" s="70" t="s">
        <v>32</v>
      </c>
      <c r="E51" s="83" t="s">
        <v>255</v>
      </c>
      <c r="F51" s="194"/>
      <c r="G51" s="178"/>
      <c r="H51" s="259">
        <f>F51*G51/100</f>
        <v>0</v>
      </c>
      <c r="I51" s="1211"/>
    </row>
    <row r="52" spans="1:11" ht="10.15" customHeight="1" x14ac:dyDescent="0.2">
      <c r="A52" s="16"/>
      <c r="B52" s="54"/>
      <c r="C52" s="62"/>
      <c r="D52" s="70"/>
      <c r="E52" s="70"/>
      <c r="F52" s="770"/>
      <c r="G52" s="767"/>
      <c r="H52" s="760"/>
      <c r="I52" s="1211"/>
    </row>
    <row r="53" spans="1:11" ht="24.6" customHeight="1" x14ac:dyDescent="0.2">
      <c r="A53" s="16"/>
      <c r="B53" s="380" t="s">
        <v>429</v>
      </c>
      <c r="C53" s="62"/>
      <c r="D53" s="70"/>
      <c r="E53" s="70"/>
      <c r="F53" s="770"/>
      <c r="G53" s="767"/>
      <c r="H53" s="760"/>
      <c r="I53" s="1211"/>
      <c r="K53" s="16"/>
    </row>
    <row r="54" spans="1:11" ht="15" customHeight="1" x14ac:dyDescent="0.2">
      <c r="A54" s="16"/>
      <c r="B54" s="54" t="s">
        <v>34</v>
      </c>
      <c r="C54" s="70" t="s">
        <v>6</v>
      </c>
      <c r="D54" s="70" t="s">
        <v>32</v>
      </c>
      <c r="E54" s="83" t="s">
        <v>255</v>
      </c>
      <c r="F54" s="194"/>
      <c r="G54" s="178"/>
      <c r="H54" s="259">
        <f>F54*G54/100</f>
        <v>0</v>
      </c>
      <c r="I54" s="1211"/>
    </row>
    <row r="55" spans="1:11" ht="15" customHeight="1" x14ac:dyDescent="0.2">
      <c r="A55" s="16"/>
      <c r="B55" s="54" t="s">
        <v>34</v>
      </c>
      <c r="C55" s="70" t="s">
        <v>47</v>
      </c>
      <c r="D55" s="70" t="s">
        <v>32</v>
      </c>
      <c r="E55" s="83" t="s">
        <v>255</v>
      </c>
      <c r="F55" s="194"/>
      <c r="G55" s="178"/>
      <c r="H55" s="259">
        <f>F55*G55/100</f>
        <v>0</v>
      </c>
      <c r="I55" s="1211"/>
    </row>
    <row r="56" spans="1:11" ht="15" customHeight="1" x14ac:dyDescent="0.2">
      <c r="A56" s="16"/>
      <c r="B56" s="54" t="s">
        <v>34</v>
      </c>
      <c r="C56" s="624" t="s">
        <v>353</v>
      </c>
      <c r="D56" s="70" t="s">
        <v>32</v>
      </c>
      <c r="E56" s="83" t="s">
        <v>255</v>
      </c>
      <c r="F56" s="194"/>
      <c r="G56" s="178"/>
      <c r="H56" s="259">
        <f>F56*G56/100</f>
        <v>0</v>
      </c>
      <c r="I56" s="1212"/>
    </row>
    <row r="57" spans="1:11" ht="15" customHeight="1" x14ac:dyDescent="0.2">
      <c r="A57" s="16"/>
      <c r="B57" s="54"/>
      <c r="C57" s="624"/>
      <c r="D57" s="70"/>
      <c r="E57" s="83"/>
      <c r="F57" s="266"/>
      <c r="G57" s="267"/>
      <c r="H57" s="104"/>
      <c r="I57" s="761"/>
    </row>
    <row r="58" spans="1:11" ht="15" customHeight="1" x14ac:dyDescent="0.2">
      <c r="A58" s="16"/>
      <c r="B58" s="284" t="s">
        <v>347</v>
      </c>
      <c r="C58" s="624"/>
      <c r="D58" s="70"/>
      <c r="E58" s="83"/>
      <c r="F58" s="266"/>
      <c r="G58" s="267"/>
      <c r="H58" s="104"/>
      <c r="I58" s="762" t="s">
        <v>354</v>
      </c>
    </row>
    <row r="59" spans="1:11" ht="15" customHeight="1" x14ac:dyDescent="0.2">
      <c r="A59" s="16"/>
      <c r="B59" s="54" t="s">
        <v>354</v>
      </c>
      <c r="C59" s="624" t="s">
        <v>7</v>
      </c>
      <c r="D59" s="70" t="s">
        <v>32</v>
      </c>
      <c r="E59" s="83" t="s">
        <v>218</v>
      </c>
      <c r="F59" s="194"/>
      <c r="G59" s="178"/>
      <c r="H59" s="259">
        <f>F59*G59/100</f>
        <v>0</v>
      </c>
      <c r="I59" s="763">
        <f>H59</f>
        <v>0</v>
      </c>
    </row>
    <row r="60" spans="1:11" ht="15" customHeight="1" x14ac:dyDescent="0.2">
      <c r="A60" s="16"/>
      <c r="B60" s="54"/>
      <c r="C60" s="624"/>
      <c r="D60" s="70"/>
      <c r="E60" s="70"/>
      <c r="F60" s="770"/>
      <c r="G60" s="767"/>
      <c r="H60" s="760"/>
      <c r="I60" s="758"/>
    </row>
    <row r="61" spans="1:11" ht="15" customHeight="1" x14ac:dyDescent="0.2">
      <c r="A61" s="16"/>
      <c r="B61" s="183" t="s">
        <v>281</v>
      </c>
      <c r="C61" s="70"/>
      <c r="D61" s="70"/>
      <c r="E61" s="70"/>
      <c r="F61" s="770"/>
      <c r="G61" s="767"/>
      <c r="H61" s="760"/>
      <c r="I61" s="759" t="s">
        <v>368</v>
      </c>
    </row>
    <row r="62" spans="1:11" ht="15" customHeight="1" x14ac:dyDescent="0.2">
      <c r="A62" s="16"/>
      <c r="B62" s="54" t="s">
        <v>9</v>
      </c>
      <c r="C62" s="70" t="s">
        <v>4</v>
      </c>
      <c r="D62" s="62" t="s">
        <v>35</v>
      </c>
      <c r="E62" s="283" t="s">
        <v>218</v>
      </c>
      <c r="F62" s="194"/>
      <c r="G62" s="178"/>
      <c r="H62" s="259">
        <f>F62*G62</f>
        <v>0</v>
      </c>
      <c r="I62" s="1208">
        <f>SUM(H62:H75)</f>
        <v>0</v>
      </c>
    </row>
    <row r="63" spans="1:11" ht="15" customHeight="1" x14ac:dyDescent="0.2">
      <c r="A63" s="16"/>
      <c r="B63" s="54" t="s">
        <v>9</v>
      </c>
      <c r="C63" s="70" t="s">
        <v>4</v>
      </c>
      <c r="D63" s="62" t="s">
        <v>32</v>
      </c>
      <c r="E63" s="283" t="s">
        <v>255</v>
      </c>
      <c r="F63" s="194"/>
      <c r="G63" s="178"/>
      <c r="H63" s="259">
        <f>F63*G63/100</f>
        <v>0</v>
      </c>
      <c r="I63" s="1209"/>
    </row>
    <row r="64" spans="1:11" ht="15" customHeight="1" x14ac:dyDescent="0.2">
      <c r="A64" s="16"/>
      <c r="B64" s="54" t="s">
        <v>9</v>
      </c>
      <c r="C64" s="70" t="s">
        <v>45</v>
      </c>
      <c r="D64" s="62" t="s">
        <v>35</v>
      </c>
      <c r="E64" s="283" t="s">
        <v>218</v>
      </c>
      <c r="F64" s="194"/>
      <c r="G64" s="178"/>
      <c r="H64" s="259">
        <f>F64*G64</f>
        <v>0</v>
      </c>
      <c r="I64" s="1209"/>
    </row>
    <row r="65" spans="1:9" ht="15" customHeight="1" x14ac:dyDescent="0.2">
      <c r="A65" s="16"/>
      <c r="B65" s="54" t="s">
        <v>9</v>
      </c>
      <c r="C65" s="70" t="s">
        <v>45</v>
      </c>
      <c r="D65" s="62" t="s">
        <v>32</v>
      </c>
      <c r="E65" s="283" t="s">
        <v>255</v>
      </c>
      <c r="F65" s="194"/>
      <c r="G65" s="178"/>
      <c r="H65" s="259">
        <f>F65*G65/100</f>
        <v>0</v>
      </c>
      <c r="I65" s="1209"/>
    </row>
    <row r="66" spans="1:9" ht="15" customHeight="1" x14ac:dyDescent="0.2">
      <c r="A66" s="16"/>
      <c r="B66" s="54" t="s">
        <v>9</v>
      </c>
      <c r="C66" s="70" t="s">
        <v>5</v>
      </c>
      <c r="D66" s="62" t="s">
        <v>35</v>
      </c>
      <c r="E66" s="283" t="s">
        <v>218</v>
      </c>
      <c r="F66" s="194"/>
      <c r="G66" s="178"/>
      <c r="H66" s="259">
        <f>F66*G66</f>
        <v>0</v>
      </c>
      <c r="I66" s="1209"/>
    </row>
    <row r="67" spans="1:9" ht="15" customHeight="1" x14ac:dyDescent="0.2">
      <c r="A67" s="16"/>
      <c r="B67" s="54" t="s">
        <v>9</v>
      </c>
      <c r="C67" s="70" t="s">
        <v>5</v>
      </c>
      <c r="D67" s="62" t="s">
        <v>32</v>
      </c>
      <c r="E67" s="283" t="s">
        <v>255</v>
      </c>
      <c r="F67" s="194"/>
      <c r="G67" s="178"/>
      <c r="H67" s="259">
        <f>F67*G67/100</f>
        <v>0</v>
      </c>
      <c r="I67" s="1209"/>
    </row>
    <row r="68" spans="1:9" ht="15" customHeight="1" x14ac:dyDescent="0.2">
      <c r="A68" s="16"/>
      <c r="B68" s="54" t="s">
        <v>9</v>
      </c>
      <c r="C68" s="70" t="s">
        <v>46</v>
      </c>
      <c r="D68" s="62" t="s">
        <v>35</v>
      </c>
      <c r="E68" s="283" t="s">
        <v>218</v>
      </c>
      <c r="F68" s="194"/>
      <c r="G68" s="178"/>
      <c r="H68" s="259">
        <f>F68*G68</f>
        <v>0</v>
      </c>
      <c r="I68" s="1209"/>
    </row>
    <row r="69" spans="1:9" ht="15" customHeight="1" x14ac:dyDescent="0.2">
      <c r="A69" s="16"/>
      <c r="B69" s="54" t="s">
        <v>9</v>
      </c>
      <c r="C69" s="70" t="s">
        <v>46</v>
      </c>
      <c r="D69" s="62" t="s">
        <v>32</v>
      </c>
      <c r="E69" s="283" t="s">
        <v>255</v>
      </c>
      <c r="F69" s="194"/>
      <c r="G69" s="178"/>
      <c r="H69" s="259">
        <f>F69*G69/100</f>
        <v>0</v>
      </c>
      <c r="I69" s="1209"/>
    </row>
    <row r="70" spans="1:9" ht="15" customHeight="1" x14ac:dyDescent="0.2">
      <c r="A70" s="16"/>
      <c r="B70" s="54" t="s">
        <v>9</v>
      </c>
      <c r="C70" s="70" t="s">
        <v>6</v>
      </c>
      <c r="D70" s="62" t="s">
        <v>35</v>
      </c>
      <c r="E70" s="283" t="s">
        <v>218</v>
      </c>
      <c r="F70" s="194"/>
      <c r="G70" s="178"/>
      <c r="H70" s="259">
        <f>F70*G70</f>
        <v>0</v>
      </c>
      <c r="I70" s="1209"/>
    </row>
    <row r="71" spans="1:9" ht="15" customHeight="1" x14ac:dyDescent="0.2">
      <c r="A71" s="16"/>
      <c r="B71" s="54" t="s">
        <v>9</v>
      </c>
      <c r="C71" s="70" t="s">
        <v>6</v>
      </c>
      <c r="D71" s="62" t="s">
        <v>32</v>
      </c>
      <c r="E71" s="283" t="s">
        <v>255</v>
      </c>
      <c r="F71" s="194"/>
      <c r="G71" s="178"/>
      <c r="H71" s="259">
        <f>F71*G71/100</f>
        <v>0</v>
      </c>
      <c r="I71" s="1209"/>
    </row>
    <row r="72" spans="1:9" ht="15" customHeight="1" x14ac:dyDescent="0.2">
      <c r="A72" s="16"/>
      <c r="B72" s="54" t="s">
        <v>9</v>
      </c>
      <c r="C72" s="70" t="s">
        <v>47</v>
      </c>
      <c r="D72" s="62" t="s">
        <v>35</v>
      </c>
      <c r="E72" s="283" t="s">
        <v>218</v>
      </c>
      <c r="F72" s="194"/>
      <c r="G72" s="178"/>
      <c r="H72" s="259">
        <f>F72*G72</f>
        <v>0</v>
      </c>
      <c r="I72" s="1209"/>
    </row>
    <row r="73" spans="1:9" ht="15" customHeight="1" x14ac:dyDescent="0.2">
      <c r="A73" s="16"/>
      <c r="B73" s="54" t="s">
        <v>9</v>
      </c>
      <c r="C73" s="70" t="s">
        <v>47</v>
      </c>
      <c r="D73" s="62" t="s">
        <v>32</v>
      </c>
      <c r="E73" s="283" t="s">
        <v>255</v>
      </c>
      <c r="F73" s="194"/>
      <c r="G73" s="178"/>
      <c r="H73" s="259">
        <f>F73*G73/100</f>
        <v>0</v>
      </c>
      <c r="I73" s="1209"/>
    </row>
    <row r="74" spans="1:9" ht="15" customHeight="1" x14ac:dyDescent="0.2">
      <c r="A74" s="16"/>
      <c r="B74" s="54" t="s">
        <v>9</v>
      </c>
      <c r="C74" s="70" t="s">
        <v>7</v>
      </c>
      <c r="D74" s="62" t="s">
        <v>35</v>
      </c>
      <c r="E74" s="283" t="s">
        <v>218</v>
      </c>
      <c r="F74" s="194"/>
      <c r="G74" s="178"/>
      <c r="H74" s="259">
        <f>F74*G74</f>
        <v>0</v>
      </c>
      <c r="I74" s="1209"/>
    </row>
    <row r="75" spans="1:9" ht="15" customHeight="1" x14ac:dyDescent="0.2">
      <c r="A75" s="16"/>
      <c r="B75" s="54" t="s">
        <v>9</v>
      </c>
      <c r="C75" s="70" t="s">
        <v>7</v>
      </c>
      <c r="D75" s="62" t="s">
        <v>32</v>
      </c>
      <c r="E75" s="283" t="s">
        <v>255</v>
      </c>
      <c r="F75" s="194"/>
      <c r="G75" s="178"/>
      <c r="H75" s="259">
        <f>F75*G75/100</f>
        <v>0</v>
      </c>
      <c r="I75" s="1210"/>
    </row>
    <row r="76" spans="1:9" ht="15" customHeight="1" x14ac:dyDescent="0.2">
      <c r="A76" s="16"/>
      <c r="B76" s="54"/>
      <c r="C76" s="70"/>
      <c r="D76" s="70"/>
      <c r="E76" s="70"/>
      <c r="F76" s="770"/>
      <c r="G76" s="767"/>
      <c r="H76" s="760"/>
      <c r="I76" s="764"/>
    </row>
    <row r="77" spans="1:9" ht="15" customHeight="1" x14ac:dyDescent="0.2">
      <c r="A77" s="16"/>
      <c r="B77" s="183" t="s">
        <v>282</v>
      </c>
      <c r="C77" s="70"/>
      <c r="D77" s="70"/>
      <c r="E77" s="70"/>
      <c r="F77" s="770"/>
      <c r="G77" s="767"/>
      <c r="H77" s="760"/>
      <c r="I77" s="759" t="s">
        <v>369</v>
      </c>
    </row>
    <row r="78" spans="1:9" ht="15" customHeight="1" x14ac:dyDescent="0.2">
      <c r="A78" s="16"/>
      <c r="B78" s="54" t="s">
        <v>10</v>
      </c>
      <c r="C78" s="70" t="s">
        <v>4</v>
      </c>
      <c r="D78" s="62" t="s">
        <v>36</v>
      </c>
      <c r="E78" s="283" t="s">
        <v>218</v>
      </c>
      <c r="F78" s="194"/>
      <c r="G78" s="178"/>
      <c r="H78" s="259">
        <f t="shared" ref="H78:H98" si="0">F78*G78</f>
        <v>0</v>
      </c>
      <c r="I78" s="1208">
        <f>SUM(H78:H98)</f>
        <v>0</v>
      </c>
    </row>
    <row r="79" spans="1:9" ht="15" customHeight="1" x14ac:dyDescent="0.2">
      <c r="A79" s="16"/>
      <c r="B79" s="54" t="s">
        <v>10</v>
      </c>
      <c r="C79" s="70" t="s">
        <v>4</v>
      </c>
      <c r="D79" s="62" t="s">
        <v>37</v>
      </c>
      <c r="E79" s="283" t="s">
        <v>218</v>
      </c>
      <c r="F79" s="194"/>
      <c r="G79" s="178"/>
      <c r="H79" s="259">
        <f t="shared" si="0"/>
        <v>0</v>
      </c>
      <c r="I79" s="1211"/>
    </row>
    <row r="80" spans="1:9" ht="15" customHeight="1" x14ac:dyDescent="0.2">
      <c r="A80" s="16"/>
      <c r="B80" s="54" t="s">
        <v>10</v>
      </c>
      <c r="C80" s="70" t="s">
        <v>4</v>
      </c>
      <c r="D80" s="62" t="s">
        <v>38</v>
      </c>
      <c r="E80" s="283" t="s">
        <v>218</v>
      </c>
      <c r="F80" s="194"/>
      <c r="G80" s="178"/>
      <c r="H80" s="259">
        <f t="shared" si="0"/>
        <v>0</v>
      </c>
      <c r="I80" s="1211"/>
    </row>
    <row r="81" spans="1:9" ht="15" customHeight="1" x14ac:dyDescent="0.2">
      <c r="A81" s="16"/>
      <c r="B81" s="54" t="s">
        <v>10</v>
      </c>
      <c r="C81" s="70" t="s">
        <v>45</v>
      </c>
      <c r="D81" s="62" t="s">
        <v>36</v>
      </c>
      <c r="E81" s="283" t="s">
        <v>218</v>
      </c>
      <c r="F81" s="194"/>
      <c r="G81" s="178"/>
      <c r="H81" s="259">
        <f t="shared" si="0"/>
        <v>0</v>
      </c>
      <c r="I81" s="1211"/>
    </row>
    <row r="82" spans="1:9" ht="15" customHeight="1" x14ac:dyDescent="0.2">
      <c r="A82" s="16"/>
      <c r="B82" s="54" t="s">
        <v>10</v>
      </c>
      <c r="C82" s="70" t="s">
        <v>45</v>
      </c>
      <c r="D82" s="62" t="s">
        <v>37</v>
      </c>
      <c r="E82" s="283" t="s">
        <v>218</v>
      </c>
      <c r="F82" s="194"/>
      <c r="G82" s="178"/>
      <c r="H82" s="259">
        <f t="shared" si="0"/>
        <v>0</v>
      </c>
      <c r="I82" s="1211"/>
    </row>
    <row r="83" spans="1:9" ht="15" customHeight="1" x14ac:dyDescent="0.2">
      <c r="A83" s="16"/>
      <c r="B83" s="54" t="s">
        <v>10</v>
      </c>
      <c r="C83" s="70" t="s">
        <v>45</v>
      </c>
      <c r="D83" s="62" t="s">
        <v>38</v>
      </c>
      <c r="E83" s="283" t="s">
        <v>218</v>
      </c>
      <c r="F83" s="194"/>
      <c r="G83" s="178"/>
      <c r="H83" s="259">
        <f t="shared" si="0"/>
        <v>0</v>
      </c>
      <c r="I83" s="1211"/>
    </row>
    <row r="84" spans="1:9" ht="15" customHeight="1" x14ac:dyDescent="0.2">
      <c r="A84" s="16"/>
      <c r="B84" s="54" t="s">
        <v>10</v>
      </c>
      <c r="C84" s="70" t="s">
        <v>5</v>
      </c>
      <c r="D84" s="62" t="s">
        <v>36</v>
      </c>
      <c r="E84" s="283" t="s">
        <v>218</v>
      </c>
      <c r="F84" s="194"/>
      <c r="G84" s="178"/>
      <c r="H84" s="259">
        <f t="shared" si="0"/>
        <v>0</v>
      </c>
      <c r="I84" s="1211"/>
    </row>
    <row r="85" spans="1:9" ht="15" customHeight="1" x14ac:dyDescent="0.2">
      <c r="A85" s="16"/>
      <c r="B85" s="54" t="s">
        <v>10</v>
      </c>
      <c r="C85" s="70" t="s">
        <v>5</v>
      </c>
      <c r="D85" s="62" t="s">
        <v>37</v>
      </c>
      <c r="E85" s="283" t="s">
        <v>218</v>
      </c>
      <c r="F85" s="194"/>
      <c r="G85" s="178"/>
      <c r="H85" s="259">
        <f t="shared" si="0"/>
        <v>0</v>
      </c>
      <c r="I85" s="1211"/>
    </row>
    <row r="86" spans="1:9" ht="15" customHeight="1" x14ac:dyDescent="0.2">
      <c r="A86" s="16"/>
      <c r="B86" s="54" t="s">
        <v>10</v>
      </c>
      <c r="C86" s="70" t="s">
        <v>5</v>
      </c>
      <c r="D86" s="62" t="s">
        <v>38</v>
      </c>
      <c r="E86" s="283" t="s">
        <v>218</v>
      </c>
      <c r="F86" s="194"/>
      <c r="G86" s="178"/>
      <c r="H86" s="259">
        <f t="shared" si="0"/>
        <v>0</v>
      </c>
      <c r="I86" s="1211"/>
    </row>
    <row r="87" spans="1:9" ht="15" customHeight="1" x14ac:dyDescent="0.2">
      <c r="A87" s="16"/>
      <c r="B87" s="54" t="s">
        <v>10</v>
      </c>
      <c r="C87" s="70" t="s">
        <v>46</v>
      </c>
      <c r="D87" s="62" t="s">
        <v>36</v>
      </c>
      <c r="E87" s="283" t="s">
        <v>218</v>
      </c>
      <c r="F87" s="194"/>
      <c r="G87" s="178"/>
      <c r="H87" s="259">
        <f t="shared" si="0"/>
        <v>0</v>
      </c>
      <c r="I87" s="1211"/>
    </row>
    <row r="88" spans="1:9" ht="15" customHeight="1" x14ac:dyDescent="0.2">
      <c r="A88" s="16"/>
      <c r="B88" s="54" t="s">
        <v>10</v>
      </c>
      <c r="C88" s="70" t="s">
        <v>46</v>
      </c>
      <c r="D88" s="62" t="s">
        <v>37</v>
      </c>
      <c r="E88" s="283" t="s">
        <v>218</v>
      </c>
      <c r="F88" s="194"/>
      <c r="G88" s="178"/>
      <c r="H88" s="259">
        <f t="shared" si="0"/>
        <v>0</v>
      </c>
      <c r="I88" s="1211"/>
    </row>
    <row r="89" spans="1:9" ht="15" customHeight="1" x14ac:dyDescent="0.2">
      <c r="A89" s="16"/>
      <c r="B89" s="54" t="s">
        <v>10</v>
      </c>
      <c r="C89" s="70" t="s">
        <v>46</v>
      </c>
      <c r="D89" s="62" t="s">
        <v>38</v>
      </c>
      <c r="E89" s="283" t="s">
        <v>218</v>
      </c>
      <c r="F89" s="194"/>
      <c r="G89" s="178"/>
      <c r="H89" s="259">
        <f t="shared" si="0"/>
        <v>0</v>
      </c>
      <c r="I89" s="1211"/>
    </row>
    <row r="90" spans="1:9" ht="15" customHeight="1" x14ac:dyDescent="0.2">
      <c r="A90" s="16"/>
      <c r="B90" s="54" t="s">
        <v>10</v>
      </c>
      <c r="C90" s="70" t="s">
        <v>6</v>
      </c>
      <c r="D90" s="62" t="s">
        <v>36</v>
      </c>
      <c r="E90" s="283" t="s">
        <v>218</v>
      </c>
      <c r="F90" s="194"/>
      <c r="G90" s="178"/>
      <c r="H90" s="259">
        <f t="shared" si="0"/>
        <v>0</v>
      </c>
      <c r="I90" s="1211"/>
    </row>
    <row r="91" spans="1:9" ht="15" customHeight="1" x14ac:dyDescent="0.2">
      <c r="A91" s="16"/>
      <c r="B91" s="54" t="s">
        <v>10</v>
      </c>
      <c r="C91" s="70" t="s">
        <v>6</v>
      </c>
      <c r="D91" s="62" t="s">
        <v>37</v>
      </c>
      <c r="E91" s="283" t="s">
        <v>218</v>
      </c>
      <c r="F91" s="194"/>
      <c r="G91" s="178"/>
      <c r="H91" s="259">
        <f t="shared" si="0"/>
        <v>0</v>
      </c>
      <c r="I91" s="1211"/>
    </row>
    <row r="92" spans="1:9" ht="15" customHeight="1" x14ac:dyDescent="0.2">
      <c r="A92" s="1213"/>
      <c r="B92" s="54" t="s">
        <v>10</v>
      </c>
      <c r="C92" s="70" t="s">
        <v>6</v>
      </c>
      <c r="D92" s="62" t="s">
        <v>38</v>
      </c>
      <c r="E92" s="283" t="s">
        <v>218</v>
      </c>
      <c r="F92" s="194"/>
      <c r="G92" s="178"/>
      <c r="H92" s="259">
        <f t="shared" si="0"/>
        <v>0</v>
      </c>
      <c r="I92" s="1211"/>
    </row>
    <row r="93" spans="1:9" ht="15" customHeight="1" x14ac:dyDescent="0.2">
      <c r="A93" s="1213"/>
      <c r="B93" s="54" t="s">
        <v>10</v>
      </c>
      <c r="C93" s="70" t="s">
        <v>47</v>
      </c>
      <c r="D93" s="62" t="s">
        <v>36</v>
      </c>
      <c r="E93" s="283" t="s">
        <v>218</v>
      </c>
      <c r="F93" s="194"/>
      <c r="G93" s="178"/>
      <c r="H93" s="259">
        <f t="shared" si="0"/>
        <v>0</v>
      </c>
      <c r="I93" s="1211"/>
    </row>
    <row r="94" spans="1:9" ht="15" customHeight="1" x14ac:dyDescent="0.2">
      <c r="A94" s="1213"/>
      <c r="B94" s="54" t="s">
        <v>10</v>
      </c>
      <c r="C94" s="70" t="s">
        <v>47</v>
      </c>
      <c r="D94" s="62" t="s">
        <v>37</v>
      </c>
      <c r="E94" s="283" t="s">
        <v>218</v>
      </c>
      <c r="F94" s="194"/>
      <c r="G94" s="178"/>
      <c r="H94" s="259">
        <f t="shared" si="0"/>
        <v>0</v>
      </c>
      <c r="I94" s="1211"/>
    </row>
    <row r="95" spans="1:9" ht="15" customHeight="1" x14ac:dyDescent="0.2">
      <c r="A95" s="1213"/>
      <c r="B95" s="54" t="s">
        <v>10</v>
      </c>
      <c r="C95" s="70" t="s">
        <v>47</v>
      </c>
      <c r="D95" s="62" t="s">
        <v>38</v>
      </c>
      <c r="E95" s="283" t="s">
        <v>218</v>
      </c>
      <c r="F95" s="194"/>
      <c r="G95" s="178"/>
      <c r="H95" s="259">
        <f t="shared" si="0"/>
        <v>0</v>
      </c>
      <c r="I95" s="1211"/>
    </row>
    <row r="96" spans="1:9" ht="15" customHeight="1" x14ac:dyDescent="0.2">
      <c r="A96" s="1213"/>
      <c r="B96" s="54" t="s">
        <v>10</v>
      </c>
      <c r="C96" s="70" t="s">
        <v>7</v>
      </c>
      <c r="D96" s="62" t="s">
        <v>36</v>
      </c>
      <c r="E96" s="283" t="s">
        <v>218</v>
      </c>
      <c r="F96" s="194"/>
      <c r="G96" s="178"/>
      <c r="H96" s="259">
        <f t="shared" si="0"/>
        <v>0</v>
      </c>
      <c r="I96" s="1211"/>
    </row>
    <row r="97" spans="1:9" ht="15" customHeight="1" x14ac:dyDescent="0.2">
      <c r="A97" s="1213"/>
      <c r="B97" s="54" t="s">
        <v>10</v>
      </c>
      <c r="C97" s="70" t="s">
        <v>7</v>
      </c>
      <c r="D97" s="62" t="s">
        <v>37</v>
      </c>
      <c r="E97" s="283" t="s">
        <v>218</v>
      </c>
      <c r="F97" s="194"/>
      <c r="G97" s="178"/>
      <c r="H97" s="259">
        <f t="shared" si="0"/>
        <v>0</v>
      </c>
      <c r="I97" s="1211"/>
    </row>
    <row r="98" spans="1:9" ht="15" customHeight="1" x14ac:dyDescent="0.2">
      <c r="A98" s="1213"/>
      <c r="B98" s="54" t="s">
        <v>10</v>
      </c>
      <c r="C98" s="70" t="s">
        <v>7</v>
      </c>
      <c r="D98" s="62" t="s">
        <v>38</v>
      </c>
      <c r="E98" s="283" t="s">
        <v>218</v>
      </c>
      <c r="F98" s="194"/>
      <c r="G98" s="178"/>
      <c r="H98" s="259">
        <f t="shared" si="0"/>
        <v>0</v>
      </c>
      <c r="I98" s="1212"/>
    </row>
    <row r="99" spans="1:9" ht="15" customHeight="1" x14ac:dyDescent="0.2">
      <c r="A99" s="16"/>
      <c r="B99" s="54"/>
      <c r="C99" s="285"/>
      <c r="D99" s="70"/>
      <c r="E99" s="70"/>
      <c r="F99" s="770"/>
      <c r="G99" s="767"/>
      <c r="H99" s="760"/>
      <c r="I99" s="758"/>
    </row>
    <row r="100" spans="1:9" ht="15" customHeight="1" x14ac:dyDescent="0.2">
      <c r="A100" s="16"/>
      <c r="B100" s="184" t="s">
        <v>411</v>
      </c>
      <c r="C100" s="285"/>
      <c r="D100" s="70"/>
      <c r="E100" s="70"/>
      <c r="F100" s="770"/>
      <c r="G100" s="767"/>
      <c r="H100" s="760"/>
      <c r="I100" s="759" t="s">
        <v>357</v>
      </c>
    </row>
    <row r="101" spans="1:9" ht="15" customHeight="1" x14ac:dyDescent="0.2">
      <c r="A101" s="16"/>
      <c r="B101" s="286" t="s">
        <v>348</v>
      </c>
      <c r="C101" s="287" t="s">
        <v>80</v>
      </c>
      <c r="D101" s="70" t="s">
        <v>220</v>
      </c>
      <c r="E101" s="83" t="s">
        <v>219</v>
      </c>
      <c r="F101" s="194"/>
      <c r="G101" s="178"/>
      <c r="H101" s="259">
        <f>F101*G101</f>
        <v>0</v>
      </c>
      <c r="I101" s="1222">
        <f>SUM(H101:H173)</f>
        <v>0</v>
      </c>
    </row>
    <row r="102" spans="1:9" ht="15" customHeight="1" x14ac:dyDescent="0.2">
      <c r="A102" s="16"/>
      <c r="B102" s="286" t="s">
        <v>348</v>
      </c>
      <c r="C102" s="287" t="s">
        <v>83</v>
      </c>
      <c r="D102" s="70" t="s">
        <v>220</v>
      </c>
      <c r="E102" s="83" t="s">
        <v>219</v>
      </c>
      <c r="F102" s="194"/>
      <c r="G102" s="178"/>
      <c r="H102" s="259">
        <f>IF(F102*G102&gt;0,-F102*G102,F102*G102)</f>
        <v>0</v>
      </c>
      <c r="I102" s="1223"/>
    </row>
    <row r="103" spans="1:9" ht="15" customHeight="1" x14ac:dyDescent="0.2">
      <c r="A103" s="36"/>
      <c r="B103" s="286" t="s">
        <v>348</v>
      </c>
      <c r="C103" s="288" t="s">
        <v>11</v>
      </c>
      <c r="D103" s="70" t="s">
        <v>220</v>
      </c>
      <c r="E103" s="83" t="s">
        <v>219</v>
      </c>
      <c r="F103" s="194"/>
      <c r="G103" s="178"/>
      <c r="H103" s="259">
        <f>F103*G103</f>
        <v>0</v>
      </c>
      <c r="I103" s="1224"/>
    </row>
    <row r="104" spans="1:9" ht="15" customHeight="1" x14ac:dyDescent="0.2">
      <c r="A104" s="36"/>
      <c r="B104" s="286" t="s">
        <v>348</v>
      </c>
      <c r="C104" s="288" t="s">
        <v>83</v>
      </c>
      <c r="D104" s="70" t="s">
        <v>220</v>
      </c>
      <c r="E104" s="83" t="s">
        <v>219</v>
      </c>
      <c r="F104" s="194"/>
      <c r="G104" s="178"/>
      <c r="H104" s="259">
        <f>IF(F104*G104&gt;0,-F104*G104,F104*G104)</f>
        <v>0</v>
      </c>
      <c r="I104" s="1224"/>
    </row>
    <row r="105" spans="1:9" ht="15" customHeight="1" x14ac:dyDescent="0.2">
      <c r="A105" s="37"/>
      <c r="B105" s="286" t="s">
        <v>348</v>
      </c>
      <c r="C105" s="288" t="s">
        <v>12</v>
      </c>
      <c r="D105" s="70" t="s">
        <v>220</v>
      </c>
      <c r="E105" s="83" t="s">
        <v>219</v>
      </c>
      <c r="F105" s="194"/>
      <c r="G105" s="178"/>
      <c r="H105" s="259">
        <f>F105*G105</f>
        <v>0</v>
      </c>
      <c r="I105" s="1224"/>
    </row>
    <row r="106" spans="1:9" ht="15" customHeight="1" x14ac:dyDescent="0.2">
      <c r="A106" s="37"/>
      <c r="B106" s="286" t="s">
        <v>348</v>
      </c>
      <c r="C106" s="288" t="s">
        <v>83</v>
      </c>
      <c r="D106" s="70" t="s">
        <v>220</v>
      </c>
      <c r="E106" s="83" t="s">
        <v>219</v>
      </c>
      <c r="F106" s="194"/>
      <c r="G106" s="178"/>
      <c r="H106" s="259">
        <f>IF(F106*G106&gt;0,-F106*G106,F106*G106)</f>
        <v>0</v>
      </c>
      <c r="I106" s="1224"/>
    </row>
    <row r="107" spans="1:9" ht="15" customHeight="1" x14ac:dyDescent="0.2">
      <c r="A107" s="37"/>
      <c r="B107" s="286" t="s">
        <v>348</v>
      </c>
      <c r="C107" s="70" t="s">
        <v>13</v>
      </c>
      <c r="D107" s="70" t="s">
        <v>220</v>
      </c>
      <c r="E107" s="83" t="s">
        <v>219</v>
      </c>
      <c r="F107" s="194"/>
      <c r="G107" s="178"/>
      <c r="H107" s="259">
        <f>F107*G107</f>
        <v>0</v>
      </c>
      <c r="I107" s="1224"/>
    </row>
    <row r="108" spans="1:9" ht="15" customHeight="1" x14ac:dyDescent="0.2">
      <c r="A108" s="37"/>
      <c r="B108" s="286" t="s">
        <v>348</v>
      </c>
      <c r="C108" s="288" t="s">
        <v>83</v>
      </c>
      <c r="D108" s="70" t="s">
        <v>220</v>
      </c>
      <c r="E108" s="83" t="s">
        <v>219</v>
      </c>
      <c r="F108" s="194"/>
      <c r="G108" s="178"/>
      <c r="H108" s="259">
        <f>IF(F108*G108&gt;0,-F108*G108,F108*G108)</f>
        <v>0</v>
      </c>
      <c r="I108" s="1224"/>
    </row>
    <row r="109" spans="1:9" ht="15" customHeight="1" x14ac:dyDescent="0.2">
      <c r="A109" s="37"/>
      <c r="B109" s="7"/>
      <c r="C109" s="288" t="s">
        <v>301</v>
      </c>
      <c r="D109" s="62"/>
      <c r="E109" s="62"/>
      <c r="F109" s="268"/>
      <c r="G109" s="200"/>
      <c r="H109" s="104"/>
      <c r="I109" s="1224"/>
    </row>
    <row r="110" spans="1:9" ht="15" customHeight="1" x14ac:dyDescent="0.2">
      <c r="A110" s="37"/>
      <c r="B110" s="7" t="s">
        <v>348</v>
      </c>
      <c r="C110" s="288" t="s">
        <v>82</v>
      </c>
      <c r="D110" s="70" t="s">
        <v>220</v>
      </c>
      <c r="E110" s="83" t="s">
        <v>219</v>
      </c>
      <c r="F110" s="194"/>
      <c r="G110" s="178"/>
      <c r="H110" s="259">
        <f>IF(F110*G110&gt;0,-F110*G110,F110*G110)</f>
        <v>0</v>
      </c>
      <c r="I110" s="1224"/>
    </row>
    <row r="111" spans="1:9" ht="15" customHeight="1" x14ac:dyDescent="0.2">
      <c r="A111" s="36"/>
      <c r="B111" s="7" t="s">
        <v>348</v>
      </c>
      <c r="C111" s="70" t="s">
        <v>138</v>
      </c>
      <c r="D111" s="70" t="s">
        <v>220</v>
      </c>
      <c r="E111" s="83" t="s">
        <v>219</v>
      </c>
      <c r="F111" s="194"/>
      <c r="G111" s="178"/>
      <c r="H111" s="259">
        <f>IF(F111*G111&gt;0,-F111*G111,F111*G111)</f>
        <v>0</v>
      </c>
      <c r="I111" s="1224"/>
    </row>
    <row r="112" spans="1:9" ht="15" customHeight="1" x14ac:dyDescent="0.2">
      <c r="A112" s="36"/>
      <c r="B112" s="7"/>
      <c r="C112" s="288"/>
      <c r="D112" s="62"/>
      <c r="E112" s="62"/>
      <c r="F112" s="758"/>
      <c r="G112" s="767"/>
      <c r="H112" s="758"/>
      <c r="I112" s="1224"/>
    </row>
    <row r="113" spans="1:12" ht="15" customHeight="1" x14ac:dyDescent="0.2">
      <c r="A113" s="6"/>
      <c r="B113" s="325" t="s">
        <v>412</v>
      </c>
      <c r="C113" s="289"/>
      <c r="D113" s="62"/>
      <c r="E113" s="62"/>
      <c r="F113" s="771"/>
      <c r="G113" s="200"/>
      <c r="H113" s="758"/>
      <c r="I113" s="1224"/>
    </row>
    <row r="114" spans="1:12" ht="15" customHeight="1" x14ac:dyDescent="0.2">
      <c r="A114" s="36"/>
      <c r="B114" s="7" t="s">
        <v>349</v>
      </c>
      <c r="C114" s="288" t="s">
        <v>14</v>
      </c>
      <c r="D114" s="70" t="s">
        <v>220</v>
      </c>
      <c r="E114" s="83" t="s">
        <v>219</v>
      </c>
      <c r="F114" s="194"/>
      <c r="G114" s="178"/>
      <c r="H114" s="765">
        <f t="shared" ref="H114:H119" si="1">F114*G114</f>
        <v>0</v>
      </c>
      <c r="I114" s="1224"/>
      <c r="K114" s="16"/>
      <c r="L114" s="262"/>
    </row>
    <row r="115" spans="1:12" ht="15" customHeight="1" x14ac:dyDescent="0.2">
      <c r="A115" s="37"/>
      <c r="B115" s="7" t="s">
        <v>349</v>
      </c>
      <c r="C115" s="288" t="s">
        <v>15</v>
      </c>
      <c r="D115" s="70" t="s">
        <v>220</v>
      </c>
      <c r="E115" s="83" t="s">
        <v>219</v>
      </c>
      <c r="F115" s="194"/>
      <c r="G115" s="178"/>
      <c r="H115" s="765">
        <f t="shared" si="1"/>
        <v>0</v>
      </c>
      <c r="I115" s="1224"/>
      <c r="K115" s="16"/>
      <c r="L115" s="262"/>
    </row>
    <row r="116" spans="1:12" ht="15" customHeight="1" x14ac:dyDescent="0.2">
      <c r="A116" s="16"/>
      <c r="B116" s="7" t="s">
        <v>349</v>
      </c>
      <c r="C116" s="288" t="s">
        <v>16</v>
      </c>
      <c r="D116" s="70" t="s">
        <v>220</v>
      </c>
      <c r="E116" s="83" t="s">
        <v>219</v>
      </c>
      <c r="F116" s="194"/>
      <c r="G116" s="178"/>
      <c r="H116" s="765">
        <f t="shared" si="1"/>
        <v>0</v>
      </c>
      <c r="I116" s="1224"/>
      <c r="K116" s="16"/>
      <c r="L116" s="262"/>
    </row>
    <row r="117" spans="1:12" ht="15" customHeight="1" x14ac:dyDescent="0.2">
      <c r="A117" s="37"/>
      <c r="B117" s="7" t="s">
        <v>349</v>
      </c>
      <c r="C117" s="288" t="s">
        <v>17</v>
      </c>
      <c r="D117" s="70" t="s">
        <v>220</v>
      </c>
      <c r="E117" s="83" t="s">
        <v>219</v>
      </c>
      <c r="F117" s="194"/>
      <c r="G117" s="178"/>
      <c r="H117" s="765">
        <f t="shared" si="1"/>
        <v>0</v>
      </c>
      <c r="I117" s="1224"/>
      <c r="K117" s="16"/>
      <c r="L117" s="262"/>
    </row>
    <row r="118" spans="1:12" ht="15" customHeight="1" x14ac:dyDescent="0.2">
      <c r="A118" s="16"/>
      <c r="B118" s="7" t="s">
        <v>349</v>
      </c>
      <c r="C118" s="288" t="s">
        <v>18</v>
      </c>
      <c r="D118" s="70" t="s">
        <v>220</v>
      </c>
      <c r="E118" s="83" t="s">
        <v>219</v>
      </c>
      <c r="F118" s="194"/>
      <c r="G118" s="178"/>
      <c r="H118" s="765">
        <f t="shared" si="1"/>
        <v>0</v>
      </c>
      <c r="I118" s="1224"/>
      <c r="K118" s="16"/>
      <c r="L118" s="262"/>
    </row>
    <row r="119" spans="1:12" ht="15" customHeight="1" x14ac:dyDescent="0.2">
      <c r="A119" s="16"/>
      <c r="B119" s="7" t="s">
        <v>349</v>
      </c>
      <c r="C119" s="288" t="s">
        <v>19</v>
      </c>
      <c r="D119" s="70" t="s">
        <v>220</v>
      </c>
      <c r="E119" s="83" t="s">
        <v>219</v>
      </c>
      <c r="F119" s="194"/>
      <c r="G119" s="178"/>
      <c r="H119" s="765">
        <f t="shared" si="1"/>
        <v>0</v>
      </c>
      <c r="I119" s="1224"/>
      <c r="K119" s="16"/>
      <c r="L119" s="262"/>
    </row>
    <row r="120" spans="1:12" ht="15" customHeight="1" x14ac:dyDescent="0.2">
      <c r="A120" s="16"/>
      <c r="B120" s="7" t="s">
        <v>349</v>
      </c>
      <c r="C120" s="288" t="s">
        <v>285</v>
      </c>
      <c r="D120" s="70" t="s">
        <v>220</v>
      </c>
      <c r="E120" s="83" t="s">
        <v>219</v>
      </c>
      <c r="F120" s="194"/>
      <c r="G120" s="178"/>
      <c r="H120" s="765">
        <f t="shared" ref="H120:H127" si="2">F120*G120</f>
        <v>0</v>
      </c>
      <c r="I120" s="1224"/>
      <c r="K120" s="16"/>
      <c r="L120" s="262"/>
    </row>
    <row r="121" spans="1:12" ht="15" customHeight="1" x14ac:dyDescent="0.2">
      <c r="A121" s="16"/>
      <c r="B121" s="7" t="s">
        <v>349</v>
      </c>
      <c r="C121" s="293" t="s">
        <v>424</v>
      </c>
      <c r="D121" s="70" t="s">
        <v>220</v>
      </c>
      <c r="E121" s="83" t="s">
        <v>219</v>
      </c>
      <c r="F121" s="194"/>
      <c r="G121" s="178"/>
      <c r="H121" s="765">
        <f t="shared" si="2"/>
        <v>0</v>
      </c>
      <c r="I121" s="1224"/>
      <c r="K121" s="16"/>
      <c r="L121" s="262"/>
    </row>
    <row r="122" spans="1:12" ht="15" customHeight="1" x14ac:dyDescent="0.2">
      <c r="A122" s="16"/>
      <c r="B122" s="7" t="s">
        <v>349</v>
      </c>
      <c r="C122" s="293" t="s">
        <v>425</v>
      </c>
      <c r="D122" s="70" t="s">
        <v>220</v>
      </c>
      <c r="E122" s="83" t="s">
        <v>219</v>
      </c>
      <c r="F122" s="194"/>
      <c r="G122" s="178"/>
      <c r="H122" s="765">
        <f t="shared" si="2"/>
        <v>0</v>
      </c>
      <c r="I122" s="1224"/>
      <c r="K122" s="16"/>
      <c r="L122" s="262"/>
    </row>
    <row r="123" spans="1:12" ht="15" customHeight="1" x14ac:dyDescent="0.2">
      <c r="A123" s="16"/>
      <c r="B123" s="7" t="s">
        <v>349</v>
      </c>
      <c r="C123" s="264" t="s">
        <v>20</v>
      </c>
      <c r="D123" s="70" t="s">
        <v>220</v>
      </c>
      <c r="E123" s="83" t="s">
        <v>219</v>
      </c>
      <c r="F123" s="194"/>
      <c r="G123" s="178"/>
      <c r="H123" s="765">
        <f t="shared" si="2"/>
        <v>0</v>
      </c>
      <c r="I123" s="1224"/>
      <c r="K123" s="16"/>
      <c r="L123" s="262"/>
    </row>
    <row r="124" spans="1:12" ht="15" customHeight="1" x14ac:dyDescent="0.2">
      <c r="A124" s="16"/>
      <c r="B124" s="7" t="s">
        <v>349</v>
      </c>
      <c r="C124" s="264" t="s">
        <v>76</v>
      </c>
      <c r="D124" s="70" t="s">
        <v>220</v>
      </c>
      <c r="E124" s="83" t="s">
        <v>219</v>
      </c>
      <c r="F124" s="194"/>
      <c r="G124" s="178"/>
      <c r="H124" s="765">
        <f t="shared" si="2"/>
        <v>0</v>
      </c>
      <c r="I124" s="1224"/>
      <c r="K124" s="16"/>
      <c r="L124" s="262"/>
    </row>
    <row r="125" spans="1:12" ht="15" customHeight="1" x14ac:dyDescent="0.2">
      <c r="A125" s="16"/>
      <c r="B125" s="7" t="s">
        <v>349</v>
      </c>
      <c r="C125" s="264" t="s">
        <v>77</v>
      </c>
      <c r="D125" s="70" t="s">
        <v>220</v>
      </c>
      <c r="E125" s="83" t="s">
        <v>219</v>
      </c>
      <c r="F125" s="194"/>
      <c r="G125" s="178"/>
      <c r="H125" s="765">
        <f t="shared" si="2"/>
        <v>0</v>
      </c>
      <c r="I125" s="1224"/>
      <c r="K125" s="16"/>
      <c r="L125" s="262"/>
    </row>
    <row r="126" spans="1:12" ht="15" customHeight="1" x14ac:dyDescent="0.2">
      <c r="A126" s="16"/>
      <c r="B126" s="7" t="s">
        <v>349</v>
      </c>
      <c r="C126" s="264" t="s">
        <v>78</v>
      </c>
      <c r="D126" s="70" t="s">
        <v>220</v>
      </c>
      <c r="E126" s="83" t="s">
        <v>219</v>
      </c>
      <c r="F126" s="194"/>
      <c r="G126" s="178"/>
      <c r="H126" s="765">
        <f t="shared" si="2"/>
        <v>0</v>
      </c>
      <c r="I126" s="1224"/>
      <c r="K126" s="16"/>
      <c r="L126" s="262"/>
    </row>
    <row r="127" spans="1:12" ht="15" customHeight="1" x14ac:dyDescent="0.2">
      <c r="A127" s="16"/>
      <c r="B127" s="7" t="s">
        <v>349</v>
      </c>
      <c r="C127" s="264" t="s">
        <v>79</v>
      </c>
      <c r="D127" s="70" t="s">
        <v>220</v>
      </c>
      <c r="E127" s="83" t="s">
        <v>219</v>
      </c>
      <c r="F127" s="194"/>
      <c r="G127" s="178"/>
      <c r="H127" s="765">
        <f t="shared" si="2"/>
        <v>0</v>
      </c>
      <c r="I127" s="1224"/>
      <c r="K127" s="16"/>
      <c r="L127" s="262"/>
    </row>
    <row r="128" spans="1:12" ht="15" customHeight="1" x14ac:dyDescent="0.2">
      <c r="A128" s="37"/>
      <c r="B128" s="7"/>
      <c r="C128" s="62" t="s">
        <v>426</v>
      </c>
      <c r="D128" s="62"/>
      <c r="E128" s="62"/>
      <c r="F128" s="770"/>
      <c r="G128" s="767"/>
      <c r="H128" s="758"/>
      <c r="I128" s="1224"/>
      <c r="L128" s="262"/>
    </row>
    <row r="129" spans="1:12" ht="15" customHeight="1" x14ac:dyDescent="0.2">
      <c r="A129" s="37"/>
      <c r="B129" s="7" t="s">
        <v>349</v>
      </c>
      <c r="C129" s="290"/>
      <c r="D129" s="70" t="s">
        <v>220</v>
      </c>
      <c r="E129" s="83" t="s">
        <v>219</v>
      </c>
      <c r="F129" s="194"/>
      <c r="G129" s="178"/>
      <c r="H129" s="259">
        <f>F129*G129</f>
        <v>0</v>
      </c>
      <c r="I129" s="1224"/>
      <c r="L129" s="262"/>
    </row>
    <row r="130" spans="1:12" ht="15" customHeight="1" x14ac:dyDescent="0.2">
      <c r="A130" s="37"/>
      <c r="B130" s="7" t="s">
        <v>349</v>
      </c>
      <c r="C130" s="290"/>
      <c r="D130" s="70" t="s">
        <v>220</v>
      </c>
      <c r="E130" s="83" t="s">
        <v>219</v>
      </c>
      <c r="F130" s="194"/>
      <c r="G130" s="178"/>
      <c r="H130" s="259">
        <f>F130*G130</f>
        <v>0</v>
      </c>
      <c r="I130" s="1224"/>
      <c r="L130" s="262"/>
    </row>
    <row r="131" spans="1:12" ht="15" customHeight="1" x14ac:dyDescent="0.2">
      <c r="A131" s="37"/>
      <c r="B131" s="7" t="s">
        <v>349</v>
      </c>
      <c r="C131" s="290"/>
      <c r="D131" s="70" t="s">
        <v>220</v>
      </c>
      <c r="E131" s="83" t="s">
        <v>219</v>
      </c>
      <c r="F131" s="194"/>
      <c r="G131" s="178"/>
      <c r="H131" s="259">
        <f>F131*G131</f>
        <v>0</v>
      </c>
      <c r="I131" s="1224"/>
    </row>
    <row r="132" spans="1:12" s="21" customFormat="1" ht="15" customHeight="1" x14ac:dyDescent="0.2">
      <c r="A132" s="36"/>
      <c r="B132" s="7"/>
      <c r="C132" s="291"/>
      <c r="D132" s="62"/>
      <c r="E132" s="62"/>
      <c r="F132" s="104"/>
      <c r="G132" s="200"/>
      <c r="H132" s="104"/>
      <c r="I132" s="1224"/>
    </row>
    <row r="133" spans="1:12" ht="15" customHeight="1" x14ac:dyDescent="0.2">
      <c r="A133" s="37"/>
      <c r="B133" s="7" t="s">
        <v>350</v>
      </c>
      <c r="C133" s="288" t="s">
        <v>14</v>
      </c>
      <c r="D133" s="70" t="s">
        <v>220</v>
      </c>
      <c r="E133" s="83" t="s">
        <v>219</v>
      </c>
      <c r="F133" s="194"/>
      <c r="G133" s="178"/>
      <c r="H133" s="259">
        <f t="shared" ref="H133:H141" si="3">F133*G133</f>
        <v>0</v>
      </c>
      <c r="I133" s="1224"/>
      <c r="K133" s="16"/>
    </row>
    <row r="134" spans="1:12" ht="15" customHeight="1" x14ac:dyDescent="0.2">
      <c r="A134" s="37"/>
      <c r="B134" s="7" t="s">
        <v>350</v>
      </c>
      <c r="C134" s="288" t="s">
        <v>15</v>
      </c>
      <c r="D134" s="70" t="s">
        <v>220</v>
      </c>
      <c r="E134" s="83" t="s">
        <v>219</v>
      </c>
      <c r="F134" s="194"/>
      <c r="G134" s="178"/>
      <c r="H134" s="259">
        <f t="shared" si="3"/>
        <v>0</v>
      </c>
      <c r="I134" s="1224"/>
      <c r="K134" s="16"/>
    </row>
    <row r="135" spans="1:12" ht="15" customHeight="1" x14ac:dyDescent="0.2">
      <c r="A135" s="37"/>
      <c r="B135" s="7" t="s">
        <v>350</v>
      </c>
      <c r="C135" s="288" t="s">
        <v>16</v>
      </c>
      <c r="D135" s="70" t="s">
        <v>220</v>
      </c>
      <c r="E135" s="83" t="s">
        <v>219</v>
      </c>
      <c r="F135" s="194"/>
      <c r="G135" s="178"/>
      <c r="H135" s="259">
        <f t="shared" si="3"/>
        <v>0</v>
      </c>
      <c r="I135" s="1224"/>
      <c r="K135" s="16"/>
    </row>
    <row r="136" spans="1:12" ht="15" customHeight="1" x14ac:dyDescent="0.2">
      <c r="A136" s="37"/>
      <c r="B136" s="7" t="s">
        <v>350</v>
      </c>
      <c r="C136" s="288" t="s">
        <v>17</v>
      </c>
      <c r="D136" s="70" t="s">
        <v>220</v>
      </c>
      <c r="E136" s="83" t="s">
        <v>219</v>
      </c>
      <c r="F136" s="194"/>
      <c r="G136" s="178"/>
      <c r="H136" s="259">
        <f t="shared" si="3"/>
        <v>0</v>
      </c>
      <c r="I136" s="1224"/>
      <c r="K136" s="16"/>
    </row>
    <row r="137" spans="1:12" ht="15" customHeight="1" x14ac:dyDescent="0.2">
      <c r="A137" s="37"/>
      <c r="B137" s="7" t="s">
        <v>350</v>
      </c>
      <c r="C137" s="288" t="s">
        <v>18</v>
      </c>
      <c r="D137" s="70" t="s">
        <v>220</v>
      </c>
      <c r="E137" s="83" t="s">
        <v>219</v>
      </c>
      <c r="F137" s="194"/>
      <c r="G137" s="178"/>
      <c r="H137" s="259">
        <f t="shared" si="3"/>
        <v>0</v>
      </c>
      <c r="I137" s="1224"/>
      <c r="K137" s="16"/>
    </row>
    <row r="138" spans="1:12" ht="15" customHeight="1" x14ac:dyDescent="0.2">
      <c r="A138" s="37"/>
      <c r="B138" s="7" t="s">
        <v>350</v>
      </c>
      <c r="C138" s="288" t="s">
        <v>19</v>
      </c>
      <c r="D138" s="70" t="s">
        <v>220</v>
      </c>
      <c r="E138" s="83" t="s">
        <v>219</v>
      </c>
      <c r="F138" s="194"/>
      <c r="G138" s="178"/>
      <c r="H138" s="259">
        <f t="shared" si="3"/>
        <v>0</v>
      </c>
      <c r="I138" s="1224"/>
      <c r="K138" s="16"/>
    </row>
    <row r="139" spans="1:12" ht="15" customHeight="1" x14ac:dyDescent="0.2">
      <c r="A139" s="37"/>
      <c r="B139" s="7" t="s">
        <v>350</v>
      </c>
      <c r="C139" s="288" t="s">
        <v>285</v>
      </c>
      <c r="D139" s="70" t="s">
        <v>220</v>
      </c>
      <c r="E139" s="83" t="s">
        <v>219</v>
      </c>
      <c r="F139" s="194"/>
      <c r="G139" s="178"/>
      <c r="H139" s="259">
        <f t="shared" si="3"/>
        <v>0</v>
      </c>
      <c r="I139" s="1224"/>
      <c r="K139" s="16"/>
    </row>
    <row r="140" spans="1:12" ht="15" customHeight="1" x14ac:dyDescent="0.2">
      <c r="A140" s="37"/>
      <c r="B140" s="7" t="s">
        <v>350</v>
      </c>
      <c r="C140" s="293" t="s">
        <v>424</v>
      </c>
      <c r="D140" s="70" t="s">
        <v>220</v>
      </c>
      <c r="E140" s="83" t="s">
        <v>219</v>
      </c>
      <c r="F140" s="194"/>
      <c r="G140" s="178"/>
      <c r="H140" s="259">
        <f t="shared" si="3"/>
        <v>0</v>
      </c>
      <c r="I140" s="1224"/>
      <c r="K140" s="16"/>
    </row>
    <row r="141" spans="1:12" ht="15" customHeight="1" x14ac:dyDescent="0.2">
      <c r="A141" s="37"/>
      <c r="B141" s="7" t="s">
        <v>350</v>
      </c>
      <c r="C141" s="293" t="s">
        <v>425</v>
      </c>
      <c r="D141" s="70" t="s">
        <v>220</v>
      </c>
      <c r="E141" s="83" t="s">
        <v>219</v>
      </c>
      <c r="F141" s="194"/>
      <c r="G141" s="178"/>
      <c r="H141" s="259">
        <f t="shared" si="3"/>
        <v>0</v>
      </c>
      <c r="I141" s="1224"/>
      <c r="K141" s="16"/>
    </row>
    <row r="142" spans="1:12" ht="15" customHeight="1" x14ac:dyDescent="0.2">
      <c r="A142" s="37"/>
      <c r="B142" s="7"/>
      <c r="C142" s="62" t="s">
        <v>426</v>
      </c>
      <c r="D142" s="62"/>
      <c r="E142" s="62"/>
      <c r="F142" s="770"/>
      <c r="G142" s="767"/>
      <c r="H142" s="758"/>
      <c r="I142" s="1224"/>
    </row>
    <row r="143" spans="1:12" ht="15" customHeight="1" x14ac:dyDescent="0.2">
      <c r="A143" s="37"/>
      <c r="B143" s="7" t="s">
        <v>350</v>
      </c>
      <c r="C143" s="290"/>
      <c r="D143" s="70" t="s">
        <v>220</v>
      </c>
      <c r="E143" s="83" t="s">
        <v>219</v>
      </c>
      <c r="F143" s="194"/>
      <c r="G143" s="178"/>
      <c r="H143" s="259">
        <f>F143*G143</f>
        <v>0</v>
      </c>
      <c r="I143" s="1224"/>
    </row>
    <row r="144" spans="1:12" ht="15" customHeight="1" x14ac:dyDescent="0.2">
      <c r="A144" s="37"/>
      <c r="B144" s="7" t="s">
        <v>350</v>
      </c>
      <c r="C144" s="290"/>
      <c r="D144" s="70" t="s">
        <v>220</v>
      </c>
      <c r="E144" s="83" t="s">
        <v>219</v>
      </c>
      <c r="F144" s="194"/>
      <c r="G144" s="178"/>
      <c r="H144" s="259">
        <f>F144*G144</f>
        <v>0</v>
      </c>
      <c r="I144" s="1224"/>
    </row>
    <row r="145" spans="1:11" ht="15" customHeight="1" x14ac:dyDescent="0.2">
      <c r="A145" s="37"/>
      <c r="B145" s="7" t="s">
        <v>350</v>
      </c>
      <c r="C145" s="290"/>
      <c r="D145" s="70" t="s">
        <v>220</v>
      </c>
      <c r="E145" s="83" t="s">
        <v>219</v>
      </c>
      <c r="F145" s="194"/>
      <c r="G145" s="178"/>
      <c r="H145" s="259">
        <f>F145*G145</f>
        <v>0</v>
      </c>
      <c r="I145" s="1224"/>
    </row>
    <row r="146" spans="1:11" ht="15" customHeight="1" x14ac:dyDescent="0.2">
      <c r="A146" s="37"/>
      <c r="B146" s="7"/>
      <c r="C146" s="70"/>
      <c r="D146" s="62"/>
      <c r="E146" s="62"/>
      <c r="F146" s="770"/>
      <c r="G146" s="767"/>
      <c r="H146" s="758"/>
      <c r="I146" s="1224"/>
    </row>
    <row r="147" spans="1:11" ht="15" customHeight="1" x14ac:dyDescent="0.2">
      <c r="A147" s="37"/>
      <c r="B147" s="7" t="s">
        <v>351</v>
      </c>
      <c r="C147" s="288" t="s">
        <v>14</v>
      </c>
      <c r="D147" s="70" t="s">
        <v>220</v>
      </c>
      <c r="E147" s="83" t="s">
        <v>219</v>
      </c>
      <c r="F147" s="194"/>
      <c r="G147" s="178"/>
      <c r="H147" s="259">
        <f t="shared" ref="H147:H155" si="4">F147*G147</f>
        <v>0</v>
      </c>
      <c r="I147" s="1224"/>
      <c r="K147" s="16"/>
    </row>
    <row r="148" spans="1:11" ht="15" customHeight="1" x14ac:dyDescent="0.2">
      <c r="A148" s="37"/>
      <c r="B148" s="7" t="s">
        <v>351</v>
      </c>
      <c r="C148" s="288" t="s">
        <v>15</v>
      </c>
      <c r="D148" s="70" t="s">
        <v>220</v>
      </c>
      <c r="E148" s="83" t="s">
        <v>219</v>
      </c>
      <c r="F148" s="194"/>
      <c r="G148" s="178"/>
      <c r="H148" s="259">
        <f t="shared" si="4"/>
        <v>0</v>
      </c>
      <c r="I148" s="1224"/>
      <c r="K148" s="16"/>
    </row>
    <row r="149" spans="1:11" ht="15" customHeight="1" x14ac:dyDescent="0.2">
      <c r="A149" s="37"/>
      <c r="B149" s="7" t="s">
        <v>351</v>
      </c>
      <c r="C149" s="288" t="s">
        <v>16</v>
      </c>
      <c r="D149" s="70" t="s">
        <v>220</v>
      </c>
      <c r="E149" s="83" t="s">
        <v>219</v>
      </c>
      <c r="F149" s="194"/>
      <c r="G149" s="178"/>
      <c r="H149" s="259">
        <f t="shared" si="4"/>
        <v>0</v>
      </c>
      <c r="I149" s="1224"/>
      <c r="K149" s="16"/>
    </row>
    <row r="150" spans="1:11" ht="15" customHeight="1" x14ac:dyDescent="0.2">
      <c r="A150" s="37"/>
      <c r="B150" s="7" t="s">
        <v>351</v>
      </c>
      <c r="C150" s="288" t="s">
        <v>17</v>
      </c>
      <c r="D150" s="70" t="s">
        <v>220</v>
      </c>
      <c r="E150" s="83" t="s">
        <v>219</v>
      </c>
      <c r="F150" s="194"/>
      <c r="G150" s="178"/>
      <c r="H150" s="259">
        <f t="shared" si="4"/>
        <v>0</v>
      </c>
      <c r="I150" s="1224"/>
      <c r="K150" s="16"/>
    </row>
    <row r="151" spans="1:11" ht="15" customHeight="1" x14ac:dyDescent="0.2">
      <c r="A151" s="37"/>
      <c r="B151" s="7" t="s">
        <v>351</v>
      </c>
      <c r="C151" s="288" t="s">
        <v>18</v>
      </c>
      <c r="D151" s="70" t="s">
        <v>220</v>
      </c>
      <c r="E151" s="83" t="s">
        <v>219</v>
      </c>
      <c r="F151" s="194"/>
      <c r="G151" s="178"/>
      <c r="H151" s="259">
        <f t="shared" si="4"/>
        <v>0</v>
      </c>
      <c r="I151" s="1224"/>
      <c r="K151" s="16"/>
    </row>
    <row r="152" spans="1:11" ht="15" customHeight="1" x14ac:dyDescent="0.2">
      <c r="A152" s="37"/>
      <c r="B152" s="7" t="s">
        <v>351</v>
      </c>
      <c r="C152" s="288" t="s">
        <v>19</v>
      </c>
      <c r="D152" s="70" t="s">
        <v>220</v>
      </c>
      <c r="E152" s="83" t="s">
        <v>219</v>
      </c>
      <c r="F152" s="194"/>
      <c r="G152" s="178"/>
      <c r="H152" s="259">
        <f t="shared" si="4"/>
        <v>0</v>
      </c>
      <c r="I152" s="1224"/>
      <c r="K152" s="16"/>
    </row>
    <row r="153" spans="1:11" ht="15" customHeight="1" x14ac:dyDescent="0.2">
      <c r="A153" s="37"/>
      <c r="B153" s="7" t="s">
        <v>351</v>
      </c>
      <c r="C153" s="288" t="s">
        <v>285</v>
      </c>
      <c r="D153" s="70" t="s">
        <v>220</v>
      </c>
      <c r="E153" s="83" t="s">
        <v>219</v>
      </c>
      <c r="F153" s="194"/>
      <c r="G153" s="178"/>
      <c r="H153" s="259">
        <f t="shared" si="4"/>
        <v>0</v>
      </c>
      <c r="I153" s="1224"/>
      <c r="K153" s="16"/>
    </row>
    <row r="154" spans="1:11" ht="15" customHeight="1" x14ac:dyDescent="0.2">
      <c r="A154" s="37"/>
      <c r="B154" s="7" t="s">
        <v>351</v>
      </c>
      <c r="C154" s="293" t="s">
        <v>424</v>
      </c>
      <c r="D154" s="70" t="s">
        <v>220</v>
      </c>
      <c r="E154" s="83" t="s">
        <v>219</v>
      </c>
      <c r="F154" s="194"/>
      <c r="G154" s="178"/>
      <c r="H154" s="259">
        <f t="shared" si="4"/>
        <v>0</v>
      </c>
      <c r="I154" s="1224"/>
      <c r="K154" s="16"/>
    </row>
    <row r="155" spans="1:11" ht="15" customHeight="1" x14ac:dyDescent="0.2">
      <c r="A155" s="37"/>
      <c r="B155" s="7" t="s">
        <v>351</v>
      </c>
      <c r="C155" s="293" t="s">
        <v>425</v>
      </c>
      <c r="D155" s="70" t="s">
        <v>220</v>
      </c>
      <c r="E155" s="83" t="s">
        <v>219</v>
      </c>
      <c r="F155" s="194"/>
      <c r="G155" s="178"/>
      <c r="H155" s="259">
        <f t="shared" si="4"/>
        <v>0</v>
      </c>
      <c r="I155" s="1224"/>
      <c r="K155" s="16"/>
    </row>
    <row r="156" spans="1:11" ht="15" customHeight="1" x14ac:dyDescent="0.2">
      <c r="A156" s="37"/>
      <c r="B156" s="7"/>
      <c r="C156" s="62" t="s">
        <v>426</v>
      </c>
      <c r="D156" s="62"/>
      <c r="E156" s="62"/>
      <c r="F156" s="770"/>
      <c r="G156" s="767"/>
      <c r="H156" s="758"/>
      <c r="I156" s="1224"/>
    </row>
    <row r="157" spans="1:11" ht="15" customHeight="1" x14ac:dyDescent="0.2">
      <c r="A157" s="37"/>
      <c r="B157" s="7" t="s">
        <v>351</v>
      </c>
      <c r="C157" s="290"/>
      <c r="D157" s="70" t="s">
        <v>220</v>
      </c>
      <c r="E157" s="83" t="s">
        <v>219</v>
      </c>
      <c r="F157" s="194"/>
      <c r="G157" s="178"/>
      <c r="H157" s="259">
        <f>F157*G157</f>
        <v>0</v>
      </c>
      <c r="I157" s="1224"/>
    </row>
    <row r="158" spans="1:11" ht="15" customHeight="1" x14ac:dyDescent="0.2">
      <c r="A158" s="37"/>
      <c r="B158" s="7" t="s">
        <v>351</v>
      </c>
      <c r="C158" s="290"/>
      <c r="D158" s="70" t="s">
        <v>220</v>
      </c>
      <c r="E158" s="83" t="s">
        <v>219</v>
      </c>
      <c r="F158" s="194"/>
      <c r="G158" s="178"/>
      <c r="H158" s="259">
        <f>F158*G158</f>
        <v>0</v>
      </c>
      <c r="I158" s="1224"/>
    </row>
    <row r="159" spans="1:11" ht="15" customHeight="1" x14ac:dyDescent="0.2">
      <c r="A159" s="37"/>
      <c r="B159" s="7" t="s">
        <v>351</v>
      </c>
      <c r="C159" s="290"/>
      <c r="D159" s="70" t="s">
        <v>220</v>
      </c>
      <c r="E159" s="83" t="s">
        <v>219</v>
      </c>
      <c r="F159" s="194"/>
      <c r="G159" s="178"/>
      <c r="H159" s="259">
        <f>F159*G159</f>
        <v>0</v>
      </c>
      <c r="I159" s="1224"/>
    </row>
    <row r="160" spans="1:11" ht="15" customHeight="1" x14ac:dyDescent="0.2">
      <c r="A160" s="37"/>
      <c r="B160" s="7"/>
      <c r="C160" s="70"/>
      <c r="D160" s="62"/>
      <c r="E160" s="62"/>
      <c r="F160" s="770"/>
      <c r="G160" s="767"/>
      <c r="H160" s="758"/>
      <c r="I160" s="1224"/>
    </row>
    <row r="161" spans="1:12" ht="15" customHeight="1" x14ac:dyDescent="0.2">
      <c r="A161" s="37"/>
      <c r="B161" s="7" t="s">
        <v>352</v>
      </c>
      <c r="C161" s="288" t="s">
        <v>14</v>
      </c>
      <c r="D161" s="70" t="s">
        <v>220</v>
      </c>
      <c r="E161" s="83" t="s">
        <v>219</v>
      </c>
      <c r="F161" s="194"/>
      <c r="G161" s="178"/>
      <c r="H161" s="259">
        <f t="shared" ref="H161:H169" si="5">F161*G161</f>
        <v>0</v>
      </c>
      <c r="I161" s="1224"/>
    </row>
    <row r="162" spans="1:12" ht="15" customHeight="1" x14ac:dyDescent="0.2">
      <c r="A162" s="37"/>
      <c r="B162" s="7" t="s">
        <v>352</v>
      </c>
      <c r="C162" s="288" t="s">
        <v>15</v>
      </c>
      <c r="D162" s="70" t="s">
        <v>220</v>
      </c>
      <c r="E162" s="83" t="s">
        <v>219</v>
      </c>
      <c r="F162" s="194"/>
      <c r="G162" s="178"/>
      <c r="H162" s="259">
        <f t="shared" si="5"/>
        <v>0</v>
      </c>
      <c r="I162" s="1224"/>
    </row>
    <row r="163" spans="1:12" ht="15" customHeight="1" x14ac:dyDescent="0.2">
      <c r="A163" s="37"/>
      <c r="B163" s="7" t="s">
        <v>352</v>
      </c>
      <c r="C163" s="288" t="s">
        <v>16</v>
      </c>
      <c r="D163" s="70" t="s">
        <v>220</v>
      </c>
      <c r="E163" s="83" t="s">
        <v>219</v>
      </c>
      <c r="F163" s="194"/>
      <c r="G163" s="178"/>
      <c r="H163" s="259">
        <f t="shared" si="5"/>
        <v>0</v>
      </c>
      <c r="I163" s="1224"/>
    </row>
    <row r="164" spans="1:12" ht="15" customHeight="1" x14ac:dyDescent="0.2">
      <c r="A164" s="37"/>
      <c r="B164" s="7" t="s">
        <v>352</v>
      </c>
      <c r="C164" s="288" t="s">
        <v>17</v>
      </c>
      <c r="D164" s="70" t="s">
        <v>220</v>
      </c>
      <c r="E164" s="83" t="s">
        <v>219</v>
      </c>
      <c r="F164" s="194"/>
      <c r="G164" s="178"/>
      <c r="H164" s="259">
        <f t="shared" si="5"/>
        <v>0</v>
      </c>
      <c r="I164" s="1224"/>
    </row>
    <row r="165" spans="1:12" ht="15" customHeight="1" x14ac:dyDescent="0.2">
      <c r="A165" s="37"/>
      <c r="B165" s="7" t="s">
        <v>352</v>
      </c>
      <c r="C165" s="288" t="s">
        <v>18</v>
      </c>
      <c r="D165" s="70" t="s">
        <v>220</v>
      </c>
      <c r="E165" s="83" t="s">
        <v>219</v>
      </c>
      <c r="F165" s="194"/>
      <c r="G165" s="178"/>
      <c r="H165" s="259">
        <f t="shared" si="5"/>
        <v>0</v>
      </c>
      <c r="I165" s="1224"/>
    </row>
    <row r="166" spans="1:12" ht="15" customHeight="1" x14ac:dyDescent="0.2">
      <c r="A166" s="37"/>
      <c r="B166" s="7" t="s">
        <v>352</v>
      </c>
      <c r="C166" s="288" t="s">
        <v>19</v>
      </c>
      <c r="D166" s="70" t="s">
        <v>220</v>
      </c>
      <c r="E166" s="83" t="s">
        <v>219</v>
      </c>
      <c r="F166" s="194"/>
      <c r="G166" s="178"/>
      <c r="H166" s="259">
        <f t="shared" si="5"/>
        <v>0</v>
      </c>
      <c r="I166" s="1224"/>
    </row>
    <row r="167" spans="1:12" ht="15" customHeight="1" x14ac:dyDescent="0.2">
      <c r="A167" s="37"/>
      <c r="B167" s="7" t="s">
        <v>352</v>
      </c>
      <c r="C167" s="288" t="s">
        <v>285</v>
      </c>
      <c r="D167" s="70" t="s">
        <v>220</v>
      </c>
      <c r="E167" s="83" t="s">
        <v>219</v>
      </c>
      <c r="F167" s="194"/>
      <c r="G167" s="178"/>
      <c r="H167" s="259">
        <f t="shared" si="5"/>
        <v>0</v>
      </c>
      <c r="I167" s="1224"/>
    </row>
    <row r="168" spans="1:12" ht="15" customHeight="1" x14ac:dyDescent="0.2">
      <c r="A168" s="37"/>
      <c r="B168" s="7" t="s">
        <v>352</v>
      </c>
      <c r="C168" s="293" t="s">
        <v>424</v>
      </c>
      <c r="D168" s="70" t="s">
        <v>220</v>
      </c>
      <c r="E168" s="83" t="s">
        <v>219</v>
      </c>
      <c r="F168" s="194"/>
      <c r="G168" s="178"/>
      <c r="H168" s="259">
        <f t="shared" si="5"/>
        <v>0</v>
      </c>
      <c r="I168" s="1224"/>
    </row>
    <row r="169" spans="1:12" ht="15" customHeight="1" x14ac:dyDescent="0.2">
      <c r="A169" s="37"/>
      <c r="B169" s="7" t="s">
        <v>352</v>
      </c>
      <c r="C169" s="293" t="s">
        <v>425</v>
      </c>
      <c r="D169" s="70" t="s">
        <v>220</v>
      </c>
      <c r="E169" s="83" t="s">
        <v>219</v>
      </c>
      <c r="F169" s="194"/>
      <c r="G169" s="178"/>
      <c r="H169" s="259">
        <f t="shared" si="5"/>
        <v>0</v>
      </c>
      <c r="I169" s="1224"/>
    </row>
    <row r="170" spans="1:12" ht="15" customHeight="1" x14ac:dyDescent="0.2">
      <c r="A170" s="37"/>
      <c r="B170" s="7"/>
      <c r="C170" s="62" t="s">
        <v>426</v>
      </c>
      <c r="D170" s="62"/>
      <c r="E170" s="62"/>
      <c r="F170" s="770"/>
      <c r="G170" s="767"/>
      <c r="H170" s="758"/>
      <c r="I170" s="1224"/>
    </row>
    <row r="171" spans="1:12" ht="15" customHeight="1" x14ac:dyDescent="0.2">
      <c r="A171" s="37"/>
      <c r="B171" s="7" t="s">
        <v>352</v>
      </c>
      <c r="C171" s="290"/>
      <c r="D171" s="70" t="s">
        <v>220</v>
      </c>
      <c r="E171" s="83" t="s">
        <v>219</v>
      </c>
      <c r="F171" s="194"/>
      <c r="G171" s="178"/>
      <c r="H171" s="259">
        <f>F171*G171</f>
        <v>0</v>
      </c>
      <c r="I171" s="1224"/>
    </row>
    <row r="172" spans="1:12" ht="15" customHeight="1" x14ac:dyDescent="0.2">
      <c r="A172" s="37"/>
      <c r="B172" s="7" t="s">
        <v>352</v>
      </c>
      <c r="C172" s="290"/>
      <c r="D172" s="70" t="s">
        <v>220</v>
      </c>
      <c r="E172" s="83" t="s">
        <v>219</v>
      </c>
      <c r="F172" s="194"/>
      <c r="G172" s="178"/>
      <c r="H172" s="259">
        <f>F172*G172</f>
        <v>0</v>
      </c>
      <c r="I172" s="1224"/>
    </row>
    <row r="173" spans="1:12" ht="15" customHeight="1" x14ac:dyDescent="0.2">
      <c r="A173" s="37"/>
      <c r="B173" s="7" t="s">
        <v>352</v>
      </c>
      <c r="C173" s="290"/>
      <c r="D173" s="70" t="s">
        <v>220</v>
      </c>
      <c r="E173" s="83" t="s">
        <v>219</v>
      </c>
      <c r="F173" s="194"/>
      <c r="G173" s="178"/>
      <c r="H173" s="259">
        <f>F173*G173</f>
        <v>0</v>
      </c>
      <c r="I173" s="1225"/>
      <c r="K173" s="263"/>
      <c r="L173" s="263"/>
    </row>
    <row r="174" spans="1:12" ht="15" customHeight="1" x14ac:dyDescent="0.2">
      <c r="A174" s="37"/>
      <c r="B174" s="7"/>
      <c r="C174" s="70"/>
      <c r="D174" s="62"/>
      <c r="E174" s="62"/>
      <c r="F174" s="770"/>
      <c r="G174" s="767"/>
      <c r="H174" s="758"/>
      <c r="I174" s="760"/>
      <c r="K174" s="265"/>
      <c r="L174" s="263"/>
    </row>
    <row r="175" spans="1:12" ht="15" customHeight="1" x14ac:dyDescent="0.2">
      <c r="A175" s="16"/>
      <c r="B175" s="183" t="s">
        <v>0</v>
      </c>
      <c r="C175" s="70"/>
      <c r="D175" s="62"/>
      <c r="E175" s="62"/>
      <c r="F175" s="770"/>
      <c r="G175" s="767"/>
      <c r="H175" s="760"/>
      <c r="I175" s="759" t="s">
        <v>21</v>
      </c>
      <c r="K175" s="265"/>
      <c r="L175" s="263"/>
    </row>
    <row r="176" spans="1:12" ht="15" customHeight="1" x14ac:dyDescent="0.2">
      <c r="A176" s="16"/>
      <c r="B176" s="54" t="s">
        <v>21</v>
      </c>
      <c r="C176" s="70" t="s">
        <v>4</v>
      </c>
      <c r="D176" s="62" t="s">
        <v>39</v>
      </c>
      <c r="E176" s="83" t="s">
        <v>302</v>
      </c>
      <c r="F176" s="194"/>
      <c r="G176" s="178"/>
      <c r="H176" s="259">
        <f t="shared" ref="H176:H203" si="6">F176*G176/100</f>
        <v>0</v>
      </c>
      <c r="I176" s="1221">
        <f>SUM(H176:H203)</f>
        <v>0</v>
      </c>
      <c r="K176" s="263"/>
      <c r="L176" s="263"/>
    </row>
    <row r="177" spans="1:9" ht="15" customHeight="1" x14ac:dyDescent="0.2">
      <c r="A177" s="16"/>
      <c r="B177" s="54" t="s">
        <v>21</v>
      </c>
      <c r="C177" s="70" t="s">
        <v>4</v>
      </c>
      <c r="D177" s="62" t="s">
        <v>40</v>
      </c>
      <c r="E177" s="83" t="s">
        <v>302</v>
      </c>
      <c r="F177" s="194"/>
      <c r="G177" s="178"/>
      <c r="H177" s="259">
        <f t="shared" si="6"/>
        <v>0</v>
      </c>
      <c r="I177" s="1221"/>
    </row>
    <row r="178" spans="1:9" ht="15" customHeight="1" x14ac:dyDescent="0.2">
      <c r="A178" s="16"/>
      <c r="B178" s="54" t="s">
        <v>21</v>
      </c>
      <c r="C178" s="70" t="s">
        <v>4</v>
      </c>
      <c r="D178" s="62" t="s">
        <v>41</v>
      </c>
      <c r="E178" s="83" t="s">
        <v>302</v>
      </c>
      <c r="F178" s="194"/>
      <c r="G178" s="178"/>
      <c r="H178" s="259">
        <f t="shared" si="6"/>
        <v>0</v>
      </c>
      <c r="I178" s="1221"/>
    </row>
    <row r="179" spans="1:9" ht="15" customHeight="1" x14ac:dyDescent="0.2">
      <c r="A179" s="16"/>
      <c r="B179" s="54" t="s">
        <v>21</v>
      </c>
      <c r="C179" s="70" t="s">
        <v>4</v>
      </c>
      <c r="D179" s="70" t="s">
        <v>42</v>
      </c>
      <c r="E179" s="83" t="s">
        <v>302</v>
      </c>
      <c r="F179" s="194"/>
      <c r="G179" s="178"/>
      <c r="H179" s="259">
        <f t="shared" si="6"/>
        <v>0</v>
      </c>
      <c r="I179" s="1221"/>
    </row>
    <row r="180" spans="1:9" ht="15" customHeight="1" x14ac:dyDescent="0.2">
      <c r="A180" s="16"/>
      <c r="B180" s="54" t="s">
        <v>21</v>
      </c>
      <c r="C180" s="70" t="s">
        <v>45</v>
      </c>
      <c r="D180" s="62" t="s">
        <v>39</v>
      </c>
      <c r="E180" s="83" t="s">
        <v>302</v>
      </c>
      <c r="F180" s="194"/>
      <c r="G180" s="178"/>
      <c r="H180" s="259">
        <f t="shared" si="6"/>
        <v>0</v>
      </c>
      <c r="I180" s="1221"/>
    </row>
    <row r="181" spans="1:9" ht="15" customHeight="1" x14ac:dyDescent="0.2">
      <c r="A181" s="16"/>
      <c r="B181" s="54" t="s">
        <v>21</v>
      </c>
      <c r="C181" s="70" t="s">
        <v>45</v>
      </c>
      <c r="D181" s="62" t="s">
        <v>40</v>
      </c>
      <c r="E181" s="83" t="s">
        <v>302</v>
      </c>
      <c r="F181" s="194"/>
      <c r="G181" s="178"/>
      <c r="H181" s="259">
        <f t="shared" si="6"/>
        <v>0</v>
      </c>
      <c r="I181" s="1221"/>
    </row>
    <row r="182" spans="1:9" ht="15" customHeight="1" x14ac:dyDescent="0.2">
      <c r="A182" s="16"/>
      <c r="B182" s="54" t="s">
        <v>21</v>
      </c>
      <c r="C182" s="70" t="s">
        <v>45</v>
      </c>
      <c r="D182" s="62" t="s">
        <v>41</v>
      </c>
      <c r="E182" s="83" t="s">
        <v>302</v>
      </c>
      <c r="F182" s="194"/>
      <c r="G182" s="178"/>
      <c r="H182" s="259">
        <f t="shared" si="6"/>
        <v>0</v>
      </c>
      <c r="I182" s="1221"/>
    </row>
    <row r="183" spans="1:9" ht="15" customHeight="1" x14ac:dyDescent="0.2">
      <c r="A183" s="16"/>
      <c r="B183" s="54" t="s">
        <v>21</v>
      </c>
      <c r="C183" s="70" t="s">
        <v>45</v>
      </c>
      <c r="D183" s="70" t="s">
        <v>42</v>
      </c>
      <c r="E183" s="83" t="s">
        <v>302</v>
      </c>
      <c r="F183" s="194"/>
      <c r="G183" s="178"/>
      <c r="H183" s="259">
        <f t="shared" si="6"/>
        <v>0</v>
      </c>
      <c r="I183" s="1221"/>
    </row>
    <row r="184" spans="1:9" ht="15" customHeight="1" x14ac:dyDescent="0.2">
      <c r="A184" s="16"/>
      <c r="B184" s="54" t="s">
        <v>21</v>
      </c>
      <c r="C184" s="70" t="s">
        <v>5</v>
      </c>
      <c r="D184" s="62" t="s">
        <v>39</v>
      </c>
      <c r="E184" s="83" t="s">
        <v>302</v>
      </c>
      <c r="F184" s="194"/>
      <c r="G184" s="178"/>
      <c r="H184" s="259">
        <f t="shared" si="6"/>
        <v>0</v>
      </c>
      <c r="I184" s="1221"/>
    </row>
    <row r="185" spans="1:9" ht="15" customHeight="1" x14ac:dyDescent="0.2">
      <c r="A185" s="16"/>
      <c r="B185" s="54" t="s">
        <v>21</v>
      </c>
      <c r="C185" s="70" t="s">
        <v>5</v>
      </c>
      <c r="D185" s="62" t="s">
        <v>40</v>
      </c>
      <c r="E185" s="83" t="s">
        <v>302</v>
      </c>
      <c r="F185" s="194"/>
      <c r="G185" s="178"/>
      <c r="H185" s="259">
        <f t="shared" si="6"/>
        <v>0</v>
      </c>
      <c r="I185" s="1221"/>
    </row>
    <row r="186" spans="1:9" ht="15" customHeight="1" x14ac:dyDescent="0.2">
      <c r="A186" s="16"/>
      <c r="B186" s="54" t="s">
        <v>21</v>
      </c>
      <c r="C186" s="70" t="s">
        <v>5</v>
      </c>
      <c r="D186" s="62" t="s">
        <v>41</v>
      </c>
      <c r="E186" s="83" t="s">
        <v>302</v>
      </c>
      <c r="F186" s="194"/>
      <c r="G186" s="178"/>
      <c r="H186" s="259">
        <f t="shared" si="6"/>
        <v>0</v>
      </c>
      <c r="I186" s="1221"/>
    </row>
    <row r="187" spans="1:9" ht="15" customHeight="1" x14ac:dyDescent="0.2">
      <c r="A187" s="16"/>
      <c r="B187" s="54" t="s">
        <v>21</v>
      </c>
      <c r="C187" s="70" t="s">
        <v>5</v>
      </c>
      <c r="D187" s="70" t="s">
        <v>42</v>
      </c>
      <c r="E187" s="83" t="s">
        <v>302</v>
      </c>
      <c r="F187" s="194"/>
      <c r="G187" s="178"/>
      <c r="H187" s="259">
        <f t="shared" si="6"/>
        <v>0</v>
      </c>
      <c r="I187" s="1221"/>
    </row>
    <row r="188" spans="1:9" ht="15" customHeight="1" x14ac:dyDescent="0.2">
      <c r="A188" s="16"/>
      <c r="B188" s="54" t="s">
        <v>21</v>
      </c>
      <c r="C188" s="70" t="s">
        <v>46</v>
      </c>
      <c r="D188" s="62" t="s">
        <v>39</v>
      </c>
      <c r="E188" s="83" t="s">
        <v>302</v>
      </c>
      <c r="F188" s="194"/>
      <c r="G188" s="178"/>
      <c r="H188" s="259">
        <f t="shared" si="6"/>
        <v>0</v>
      </c>
      <c r="I188" s="1221"/>
    </row>
    <row r="189" spans="1:9" ht="15" customHeight="1" x14ac:dyDescent="0.2">
      <c r="A189" s="16"/>
      <c r="B189" s="54" t="s">
        <v>21</v>
      </c>
      <c r="C189" s="70" t="s">
        <v>46</v>
      </c>
      <c r="D189" s="62" t="s">
        <v>40</v>
      </c>
      <c r="E189" s="83" t="s">
        <v>302</v>
      </c>
      <c r="F189" s="194"/>
      <c r="G189" s="178"/>
      <c r="H189" s="259">
        <f t="shared" si="6"/>
        <v>0</v>
      </c>
      <c r="I189" s="1221"/>
    </row>
    <row r="190" spans="1:9" ht="15" customHeight="1" x14ac:dyDescent="0.2">
      <c r="A190" s="16"/>
      <c r="B190" s="54" t="s">
        <v>21</v>
      </c>
      <c r="C190" s="70" t="s">
        <v>46</v>
      </c>
      <c r="D190" s="62" t="s">
        <v>41</v>
      </c>
      <c r="E190" s="83" t="s">
        <v>302</v>
      </c>
      <c r="F190" s="194"/>
      <c r="G190" s="178"/>
      <c r="H190" s="259">
        <f t="shared" si="6"/>
        <v>0</v>
      </c>
      <c r="I190" s="1221"/>
    </row>
    <row r="191" spans="1:9" ht="15" customHeight="1" x14ac:dyDescent="0.2">
      <c r="A191" s="16"/>
      <c r="B191" s="54" t="s">
        <v>21</v>
      </c>
      <c r="C191" s="70" t="s">
        <v>46</v>
      </c>
      <c r="D191" s="70" t="s">
        <v>42</v>
      </c>
      <c r="E191" s="83" t="s">
        <v>302</v>
      </c>
      <c r="F191" s="194"/>
      <c r="G191" s="178"/>
      <c r="H191" s="259">
        <f t="shared" si="6"/>
        <v>0</v>
      </c>
      <c r="I191" s="1221"/>
    </row>
    <row r="192" spans="1:9" ht="15" customHeight="1" x14ac:dyDescent="0.2">
      <c r="A192" s="16"/>
      <c r="B192" s="54" t="s">
        <v>21</v>
      </c>
      <c r="C192" s="70" t="s">
        <v>6</v>
      </c>
      <c r="D192" s="62" t="s">
        <v>39</v>
      </c>
      <c r="E192" s="83" t="s">
        <v>302</v>
      </c>
      <c r="F192" s="194"/>
      <c r="G192" s="178"/>
      <c r="H192" s="259">
        <f t="shared" si="6"/>
        <v>0</v>
      </c>
      <c r="I192" s="1221"/>
    </row>
    <row r="193" spans="1:9" ht="15" customHeight="1" x14ac:dyDescent="0.2">
      <c r="A193" s="16"/>
      <c r="B193" s="54" t="s">
        <v>21</v>
      </c>
      <c r="C193" s="70" t="s">
        <v>6</v>
      </c>
      <c r="D193" s="62" t="s">
        <v>40</v>
      </c>
      <c r="E193" s="83" t="s">
        <v>302</v>
      </c>
      <c r="F193" s="194"/>
      <c r="G193" s="178"/>
      <c r="H193" s="259">
        <f t="shared" si="6"/>
        <v>0</v>
      </c>
      <c r="I193" s="1221"/>
    </row>
    <row r="194" spans="1:9" ht="15" customHeight="1" x14ac:dyDescent="0.2">
      <c r="A194" s="16"/>
      <c r="B194" s="54" t="s">
        <v>21</v>
      </c>
      <c r="C194" s="70" t="s">
        <v>6</v>
      </c>
      <c r="D194" s="62" t="s">
        <v>41</v>
      </c>
      <c r="E194" s="83" t="s">
        <v>302</v>
      </c>
      <c r="F194" s="194"/>
      <c r="G194" s="178"/>
      <c r="H194" s="259">
        <f t="shared" si="6"/>
        <v>0</v>
      </c>
      <c r="I194" s="1221"/>
    </row>
    <row r="195" spans="1:9" ht="15" customHeight="1" x14ac:dyDescent="0.2">
      <c r="A195" s="16"/>
      <c r="B195" s="54" t="s">
        <v>21</v>
      </c>
      <c r="C195" s="70" t="s">
        <v>6</v>
      </c>
      <c r="D195" s="70" t="s">
        <v>42</v>
      </c>
      <c r="E195" s="83" t="s">
        <v>302</v>
      </c>
      <c r="F195" s="194"/>
      <c r="G195" s="178"/>
      <c r="H195" s="259">
        <f t="shared" si="6"/>
        <v>0</v>
      </c>
      <c r="I195" s="1221"/>
    </row>
    <row r="196" spans="1:9" ht="15" customHeight="1" x14ac:dyDescent="0.2">
      <c r="A196" s="16"/>
      <c r="B196" s="54" t="s">
        <v>21</v>
      </c>
      <c r="C196" s="70" t="s">
        <v>47</v>
      </c>
      <c r="D196" s="62" t="s">
        <v>39</v>
      </c>
      <c r="E196" s="83" t="s">
        <v>302</v>
      </c>
      <c r="F196" s="194"/>
      <c r="G196" s="178"/>
      <c r="H196" s="259">
        <f t="shared" si="6"/>
        <v>0</v>
      </c>
      <c r="I196" s="1221"/>
    </row>
    <row r="197" spans="1:9" ht="15" customHeight="1" x14ac:dyDescent="0.2">
      <c r="A197" s="16"/>
      <c r="B197" s="54" t="s">
        <v>21</v>
      </c>
      <c r="C197" s="70" t="s">
        <v>47</v>
      </c>
      <c r="D197" s="62" t="s">
        <v>40</v>
      </c>
      <c r="E197" s="83" t="s">
        <v>302</v>
      </c>
      <c r="F197" s="194"/>
      <c r="G197" s="178"/>
      <c r="H197" s="259">
        <f t="shared" si="6"/>
        <v>0</v>
      </c>
      <c r="I197" s="1221"/>
    </row>
    <row r="198" spans="1:9" ht="15" customHeight="1" x14ac:dyDescent="0.2">
      <c r="A198" s="16"/>
      <c r="B198" s="54" t="s">
        <v>21</v>
      </c>
      <c r="C198" s="70" t="s">
        <v>47</v>
      </c>
      <c r="D198" s="62" t="s">
        <v>41</v>
      </c>
      <c r="E198" s="83" t="s">
        <v>302</v>
      </c>
      <c r="F198" s="194"/>
      <c r="G198" s="178"/>
      <c r="H198" s="259">
        <f t="shared" si="6"/>
        <v>0</v>
      </c>
      <c r="I198" s="1221"/>
    </row>
    <row r="199" spans="1:9" ht="15" customHeight="1" x14ac:dyDescent="0.2">
      <c r="A199" s="16"/>
      <c r="B199" s="54" t="s">
        <v>21</v>
      </c>
      <c r="C199" s="70" t="s">
        <v>47</v>
      </c>
      <c r="D199" s="70" t="s">
        <v>42</v>
      </c>
      <c r="E199" s="83" t="s">
        <v>302</v>
      </c>
      <c r="F199" s="194"/>
      <c r="G199" s="178"/>
      <c r="H199" s="259">
        <f t="shared" si="6"/>
        <v>0</v>
      </c>
      <c r="I199" s="1221"/>
    </row>
    <row r="200" spans="1:9" ht="15" customHeight="1" x14ac:dyDescent="0.2">
      <c r="A200" s="16"/>
      <c r="B200" s="54" t="s">
        <v>21</v>
      </c>
      <c r="C200" s="70" t="s">
        <v>7</v>
      </c>
      <c r="D200" s="62" t="s">
        <v>39</v>
      </c>
      <c r="E200" s="83" t="s">
        <v>302</v>
      </c>
      <c r="F200" s="194"/>
      <c r="G200" s="178"/>
      <c r="H200" s="259">
        <f t="shared" si="6"/>
        <v>0</v>
      </c>
      <c r="I200" s="1221"/>
    </row>
    <row r="201" spans="1:9" ht="15" customHeight="1" x14ac:dyDescent="0.2">
      <c r="A201" s="16"/>
      <c r="B201" s="54" t="s">
        <v>21</v>
      </c>
      <c r="C201" s="70" t="s">
        <v>7</v>
      </c>
      <c r="D201" s="62" t="s">
        <v>40</v>
      </c>
      <c r="E201" s="83" t="s">
        <v>302</v>
      </c>
      <c r="F201" s="194"/>
      <c r="G201" s="178"/>
      <c r="H201" s="259">
        <f t="shared" si="6"/>
        <v>0</v>
      </c>
      <c r="I201" s="1221"/>
    </row>
    <row r="202" spans="1:9" ht="15" customHeight="1" x14ac:dyDescent="0.2">
      <c r="A202" s="16"/>
      <c r="B202" s="54" t="s">
        <v>21</v>
      </c>
      <c r="C202" s="70" t="s">
        <v>7</v>
      </c>
      <c r="D202" s="62" t="s">
        <v>41</v>
      </c>
      <c r="E202" s="83" t="s">
        <v>302</v>
      </c>
      <c r="F202" s="194"/>
      <c r="G202" s="178"/>
      <c r="H202" s="259">
        <f t="shared" si="6"/>
        <v>0</v>
      </c>
      <c r="I202" s="1221"/>
    </row>
    <row r="203" spans="1:9" ht="15" customHeight="1" x14ac:dyDescent="0.2">
      <c r="A203" s="16"/>
      <c r="B203" s="54" t="s">
        <v>21</v>
      </c>
      <c r="C203" s="70" t="s">
        <v>7</v>
      </c>
      <c r="D203" s="70" t="s">
        <v>42</v>
      </c>
      <c r="E203" s="83" t="s">
        <v>302</v>
      </c>
      <c r="F203" s="194"/>
      <c r="G203" s="178"/>
      <c r="H203" s="259">
        <f t="shared" si="6"/>
        <v>0</v>
      </c>
      <c r="I203" s="1221"/>
    </row>
    <row r="204" spans="1:9" ht="15" customHeight="1" x14ac:dyDescent="0.2">
      <c r="A204" s="16"/>
      <c r="B204" s="54"/>
      <c r="C204" s="62"/>
      <c r="D204" s="70"/>
      <c r="E204" s="70"/>
      <c r="F204" s="770"/>
      <c r="G204" s="767"/>
      <c r="H204" s="760"/>
      <c r="I204" s="758"/>
    </row>
    <row r="205" spans="1:9" ht="15" customHeight="1" x14ac:dyDescent="0.2">
      <c r="A205" s="16"/>
      <c r="B205" s="183" t="s">
        <v>43</v>
      </c>
      <c r="C205" s="62"/>
      <c r="D205" s="70"/>
      <c r="E205" s="70"/>
      <c r="F205" s="770"/>
      <c r="G205" s="767"/>
      <c r="H205" s="760"/>
      <c r="I205" s="759" t="s">
        <v>44</v>
      </c>
    </row>
    <row r="206" spans="1:9" ht="15" customHeight="1" x14ac:dyDescent="0.2">
      <c r="A206" s="16"/>
      <c r="B206" s="286" t="s">
        <v>253</v>
      </c>
      <c r="C206" s="624" t="s">
        <v>7</v>
      </c>
      <c r="D206" s="70" t="s">
        <v>28</v>
      </c>
      <c r="E206" s="83" t="s">
        <v>218</v>
      </c>
      <c r="F206" s="194"/>
      <c r="G206" s="378">
        <f>-G39*0.1</f>
        <v>0</v>
      </c>
      <c r="H206" s="270">
        <f>F206*G206</f>
        <v>0</v>
      </c>
      <c r="I206" s="1208">
        <f>SUM(H206:H291)</f>
        <v>0</v>
      </c>
    </row>
    <row r="207" spans="1:9" ht="15" customHeight="1" x14ac:dyDescent="0.2">
      <c r="A207" s="16"/>
      <c r="B207" s="624" t="s">
        <v>253</v>
      </c>
      <c r="C207" s="624" t="s">
        <v>7</v>
      </c>
      <c r="D207" s="70" t="s">
        <v>29</v>
      </c>
      <c r="E207" s="83" t="s">
        <v>255</v>
      </c>
      <c r="F207" s="194"/>
      <c r="G207" s="378">
        <f>-G40*0.1</f>
        <v>0</v>
      </c>
      <c r="H207" s="270">
        <f>F207*G207/100</f>
        <v>0</v>
      </c>
      <c r="I207" s="1211"/>
    </row>
    <row r="208" spans="1:9" ht="15" customHeight="1" x14ac:dyDescent="0.2">
      <c r="A208" s="16"/>
      <c r="B208" s="624" t="s">
        <v>253</v>
      </c>
      <c r="C208" s="624" t="s">
        <v>7</v>
      </c>
      <c r="D208" s="70" t="s">
        <v>30</v>
      </c>
      <c r="E208" s="83" t="s">
        <v>218</v>
      </c>
      <c r="F208" s="194"/>
      <c r="G208" s="378">
        <f>-G41*0.1</f>
        <v>0</v>
      </c>
      <c r="H208" s="270">
        <f>F208*G208</f>
        <v>0</v>
      </c>
      <c r="I208" s="1211"/>
    </row>
    <row r="209" spans="1:9" ht="15" customHeight="1" x14ac:dyDescent="0.2">
      <c r="A209" s="16"/>
      <c r="B209" s="624" t="s">
        <v>253</v>
      </c>
      <c r="C209" s="624" t="s">
        <v>7</v>
      </c>
      <c r="D209" s="70" t="s">
        <v>31</v>
      </c>
      <c r="E209" s="83" t="s">
        <v>255</v>
      </c>
      <c r="F209" s="194"/>
      <c r="G209" s="378">
        <f>-G42*0.1</f>
        <v>0</v>
      </c>
      <c r="H209" s="270">
        <f>F209*G209/100</f>
        <v>0</v>
      </c>
      <c r="I209" s="1211"/>
    </row>
    <row r="210" spans="1:9" ht="15" customHeight="1" x14ac:dyDescent="0.2">
      <c r="A210" s="16"/>
      <c r="B210" s="624" t="s">
        <v>252</v>
      </c>
      <c r="C210" s="624" t="s">
        <v>48</v>
      </c>
      <c r="D210" s="70" t="s">
        <v>8</v>
      </c>
      <c r="E210" s="83" t="s">
        <v>219</v>
      </c>
      <c r="F210" s="194"/>
      <c r="G210" s="378">
        <f>-G45*0.1</f>
        <v>0</v>
      </c>
      <c r="H210" s="270">
        <f>F210*G210</f>
        <v>0</v>
      </c>
      <c r="I210" s="1211"/>
    </row>
    <row r="211" spans="1:9" ht="15" customHeight="1" x14ac:dyDescent="0.2">
      <c r="A211" s="16"/>
      <c r="B211" s="624" t="s">
        <v>252</v>
      </c>
      <c r="C211" s="624" t="s">
        <v>48</v>
      </c>
      <c r="D211" s="70" t="s">
        <v>32</v>
      </c>
      <c r="E211" s="83" t="s">
        <v>255</v>
      </c>
      <c r="F211" s="194"/>
      <c r="G211" s="378">
        <f>-G46*0.1</f>
        <v>0</v>
      </c>
      <c r="H211" s="270">
        <f>F211*G211/100</f>
        <v>0</v>
      </c>
      <c r="I211" s="1211"/>
    </row>
    <row r="212" spans="1:9" ht="15" customHeight="1" x14ac:dyDescent="0.2">
      <c r="A212" s="16"/>
      <c r="B212" s="624" t="s">
        <v>286</v>
      </c>
      <c r="C212" s="624" t="s">
        <v>7</v>
      </c>
      <c r="D212" s="70" t="s">
        <v>32</v>
      </c>
      <c r="E212" s="83" t="s">
        <v>255</v>
      </c>
      <c r="F212" s="194"/>
      <c r="G212" s="378">
        <f>-G51*0.1</f>
        <v>0</v>
      </c>
      <c r="H212" s="270">
        <f>F212*G212/100</f>
        <v>0</v>
      </c>
      <c r="I212" s="1211"/>
    </row>
    <row r="213" spans="1:9" ht="15" customHeight="1" x14ac:dyDescent="0.2">
      <c r="A213" s="16"/>
      <c r="B213" s="624" t="s">
        <v>409</v>
      </c>
      <c r="C213" s="624" t="s">
        <v>7</v>
      </c>
      <c r="D213" s="70" t="s">
        <v>32</v>
      </c>
      <c r="E213" s="83" t="s">
        <v>255</v>
      </c>
      <c r="F213" s="194"/>
      <c r="G213" s="378">
        <f>-G56*0.1</f>
        <v>0</v>
      </c>
      <c r="H213" s="270">
        <f>F213*G213/100</f>
        <v>0</v>
      </c>
      <c r="I213" s="1211"/>
    </row>
    <row r="214" spans="1:9" ht="15" customHeight="1" x14ac:dyDescent="0.2">
      <c r="A214" s="16"/>
      <c r="B214" s="70" t="s">
        <v>254</v>
      </c>
      <c r="C214" s="624" t="s">
        <v>7</v>
      </c>
      <c r="D214" s="194"/>
      <c r="E214" s="199"/>
      <c r="F214" s="194"/>
      <c r="G214" s="178"/>
      <c r="H214" s="194"/>
      <c r="I214" s="1211"/>
    </row>
    <row r="215" spans="1:9" ht="15" customHeight="1" x14ac:dyDescent="0.2">
      <c r="A215" s="16"/>
      <c r="B215" s="70" t="s">
        <v>254</v>
      </c>
      <c r="C215" s="624" t="s">
        <v>7</v>
      </c>
      <c r="D215" s="194"/>
      <c r="E215" s="199"/>
      <c r="F215" s="194"/>
      <c r="G215" s="178"/>
      <c r="H215" s="194"/>
      <c r="I215" s="1211"/>
    </row>
    <row r="216" spans="1:9" ht="15" customHeight="1" x14ac:dyDescent="0.2">
      <c r="A216" s="16"/>
      <c r="B216" s="54"/>
      <c r="C216" s="70"/>
      <c r="D216" s="70"/>
      <c r="E216" s="83"/>
      <c r="F216" s="271"/>
      <c r="G216" s="272"/>
      <c r="H216" s="273"/>
      <c r="I216" s="1211"/>
    </row>
    <row r="217" spans="1:9" ht="15" customHeight="1" x14ac:dyDescent="0.2">
      <c r="A217" s="16"/>
      <c r="B217" s="70" t="s">
        <v>287</v>
      </c>
      <c r="C217" s="70" t="s">
        <v>4</v>
      </c>
      <c r="D217" s="70"/>
      <c r="E217" s="292"/>
      <c r="F217" s="266"/>
      <c r="G217" s="274"/>
      <c r="H217" s="194"/>
      <c r="I217" s="1211"/>
    </row>
    <row r="218" spans="1:9" ht="15" customHeight="1" x14ac:dyDescent="0.2">
      <c r="A218" s="16"/>
      <c r="B218" s="70" t="s">
        <v>288</v>
      </c>
      <c r="C218" s="70" t="s">
        <v>45</v>
      </c>
      <c r="D218" s="70"/>
      <c r="E218" s="292"/>
      <c r="F218" s="266"/>
      <c r="G218" s="274"/>
      <c r="H218" s="194"/>
      <c r="I218" s="1211"/>
    </row>
    <row r="219" spans="1:9" ht="15" customHeight="1" x14ac:dyDescent="0.2">
      <c r="A219" s="16"/>
      <c r="B219" s="70" t="s">
        <v>289</v>
      </c>
      <c r="C219" s="70" t="s">
        <v>5</v>
      </c>
      <c r="D219" s="70"/>
      <c r="E219" s="292"/>
      <c r="F219" s="266"/>
      <c r="G219" s="274"/>
      <c r="H219" s="194"/>
      <c r="I219" s="1211"/>
    </row>
    <row r="220" spans="1:9" ht="15" customHeight="1" x14ac:dyDescent="0.2">
      <c r="A220" s="16"/>
      <c r="B220" s="70" t="s">
        <v>290</v>
      </c>
      <c r="C220" s="70" t="s">
        <v>46</v>
      </c>
      <c r="D220" s="70"/>
      <c r="E220" s="292"/>
      <c r="F220" s="266"/>
      <c r="G220" s="274"/>
      <c r="H220" s="194"/>
      <c r="I220" s="1211"/>
    </row>
    <row r="221" spans="1:9" ht="15" customHeight="1" x14ac:dyDescent="0.2">
      <c r="A221" s="16"/>
      <c r="B221" s="70" t="s">
        <v>291</v>
      </c>
      <c r="C221" s="70" t="s">
        <v>6</v>
      </c>
      <c r="D221" s="70"/>
      <c r="E221" s="292"/>
      <c r="F221" s="266"/>
      <c r="G221" s="274"/>
      <c r="H221" s="194"/>
      <c r="I221" s="1211"/>
    </row>
    <row r="222" spans="1:9" ht="15" customHeight="1" x14ac:dyDescent="0.2">
      <c r="A222" s="16"/>
      <c r="B222" s="70" t="s">
        <v>292</v>
      </c>
      <c r="C222" s="70" t="s">
        <v>47</v>
      </c>
      <c r="D222" s="70"/>
      <c r="E222" s="292"/>
      <c r="F222" s="266"/>
      <c r="G222" s="274"/>
      <c r="H222" s="194"/>
      <c r="I222" s="1211"/>
    </row>
    <row r="223" spans="1:9" ht="15" customHeight="1" x14ac:dyDescent="0.2">
      <c r="A223" s="16"/>
      <c r="B223" s="70" t="s">
        <v>293</v>
      </c>
      <c r="C223" s="70" t="s">
        <v>7</v>
      </c>
      <c r="D223" s="70"/>
      <c r="E223" s="292"/>
      <c r="F223" s="266"/>
      <c r="G223" s="274"/>
      <c r="H223" s="194"/>
      <c r="I223" s="1211"/>
    </row>
    <row r="224" spans="1:9" ht="15" customHeight="1" x14ac:dyDescent="0.2">
      <c r="A224" s="16"/>
      <c r="B224" s="54"/>
      <c r="C224" s="70"/>
      <c r="D224" s="70"/>
      <c r="E224" s="266"/>
      <c r="F224" s="266"/>
      <c r="G224" s="267"/>
      <c r="H224" s="273"/>
      <c r="I224" s="1211"/>
    </row>
    <row r="225" spans="1:9" ht="15" customHeight="1" x14ac:dyDescent="0.2">
      <c r="A225" s="16"/>
      <c r="B225" s="70" t="s">
        <v>157</v>
      </c>
      <c r="C225" s="70" t="s">
        <v>45</v>
      </c>
      <c r="D225" s="70"/>
      <c r="E225" s="292"/>
      <c r="F225" s="275"/>
      <c r="G225" s="276"/>
      <c r="H225" s="194"/>
      <c r="I225" s="1211"/>
    </row>
    <row r="226" spans="1:9" ht="15" customHeight="1" x14ac:dyDescent="0.2">
      <c r="A226" s="16"/>
      <c r="B226" s="70" t="s">
        <v>157</v>
      </c>
      <c r="C226" s="70" t="s">
        <v>5</v>
      </c>
      <c r="D226" s="624"/>
      <c r="E226" s="292"/>
      <c r="F226" s="275"/>
      <c r="G226" s="276"/>
      <c r="H226" s="194"/>
      <c r="I226" s="1211"/>
    </row>
    <row r="227" spans="1:9" ht="15" customHeight="1" x14ac:dyDescent="0.2">
      <c r="A227" s="16"/>
      <c r="B227" s="70" t="s">
        <v>157</v>
      </c>
      <c r="C227" s="70" t="s">
        <v>46</v>
      </c>
      <c r="D227" s="70"/>
      <c r="E227" s="292"/>
      <c r="F227" s="275"/>
      <c r="G227" s="276"/>
      <c r="H227" s="194"/>
      <c r="I227" s="1211"/>
    </row>
    <row r="228" spans="1:9" s="21" customFormat="1" ht="15" customHeight="1" x14ac:dyDescent="0.2">
      <c r="A228" s="44"/>
      <c r="B228" s="62" t="s">
        <v>157</v>
      </c>
      <c r="C228" s="62" t="s">
        <v>6</v>
      </c>
      <c r="D228" s="62"/>
      <c r="E228" s="292"/>
      <c r="F228" s="266"/>
      <c r="G228" s="274"/>
      <c r="H228" s="720"/>
      <c r="I228" s="1211"/>
    </row>
    <row r="229" spans="1:9" s="21" customFormat="1" ht="15" customHeight="1" x14ac:dyDescent="0.2">
      <c r="A229" s="44"/>
      <c r="B229" s="62" t="s">
        <v>157</v>
      </c>
      <c r="C229" s="62" t="s">
        <v>47</v>
      </c>
      <c r="D229" s="62"/>
      <c r="E229" s="292"/>
      <c r="F229" s="266"/>
      <c r="G229" s="274"/>
      <c r="H229" s="720"/>
      <c r="I229" s="1211"/>
    </row>
    <row r="230" spans="1:9" s="21" customFormat="1" ht="15" customHeight="1" x14ac:dyDescent="0.2">
      <c r="A230" s="44"/>
      <c r="B230" s="62" t="s">
        <v>157</v>
      </c>
      <c r="C230" s="62" t="s">
        <v>7</v>
      </c>
      <c r="D230" s="62"/>
      <c r="E230" s="292"/>
      <c r="F230" s="266"/>
      <c r="G230" s="274"/>
      <c r="H230" s="720"/>
      <c r="I230" s="1211"/>
    </row>
    <row r="231" spans="1:9" s="21" customFormat="1" ht="15" customHeight="1" x14ac:dyDescent="0.2">
      <c r="A231" s="44"/>
      <c r="B231" s="7"/>
      <c r="C231" s="62"/>
      <c r="D231" s="62"/>
      <c r="E231" s="266"/>
      <c r="F231" s="722"/>
      <c r="G231" s="723"/>
      <c r="H231" s="273"/>
      <c r="I231" s="1211"/>
    </row>
    <row r="232" spans="1:9" s="21" customFormat="1" ht="15" customHeight="1" x14ac:dyDescent="0.2">
      <c r="A232" s="44"/>
      <c r="B232" s="62" t="s">
        <v>415</v>
      </c>
      <c r="C232" s="62" t="s">
        <v>4</v>
      </c>
      <c r="D232" s="62" t="s">
        <v>35</v>
      </c>
      <c r="E232" s="292" t="s">
        <v>218</v>
      </c>
      <c r="F232" s="720"/>
      <c r="G232" s="280">
        <f>G17</f>
        <v>0</v>
      </c>
      <c r="H232" s="273">
        <f>F232*G232*(1-F233)</f>
        <v>0</v>
      </c>
      <c r="I232" s="1211"/>
    </row>
    <row r="233" spans="1:9" s="21" customFormat="1" ht="15" customHeight="1" x14ac:dyDescent="0.2">
      <c r="A233" s="44"/>
      <c r="B233" s="62" t="s">
        <v>415</v>
      </c>
      <c r="C233" s="62" t="s">
        <v>4</v>
      </c>
      <c r="D233" s="62" t="s">
        <v>355</v>
      </c>
      <c r="E233" s="292" t="s">
        <v>356</v>
      </c>
      <c r="F233" s="720"/>
      <c r="G233" s="721"/>
      <c r="H233" s="273"/>
      <c r="I233" s="1211"/>
    </row>
    <row r="234" spans="1:9" s="21" customFormat="1" ht="15" customHeight="1" x14ac:dyDescent="0.2">
      <c r="A234" s="44"/>
      <c r="B234" s="62" t="s">
        <v>415</v>
      </c>
      <c r="C234" s="62" t="s">
        <v>45</v>
      </c>
      <c r="D234" s="62" t="s">
        <v>35</v>
      </c>
      <c r="E234" s="292" t="s">
        <v>218</v>
      </c>
      <c r="F234" s="720"/>
      <c r="G234" s="280">
        <f>G21</f>
        <v>0</v>
      </c>
      <c r="H234" s="273">
        <f>F234*G234*(1-F235)</f>
        <v>0</v>
      </c>
      <c r="I234" s="1211"/>
    </row>
    <row r="235" spans="1:9" s="21" customFormat="1" ht="15" customHeight="1" x14ac:dyDescent="0.2">
      <c r="A235" s="44"/>
      <c r="B235" s="62" t="s">
        <v>415</v>
      </c>
      <c r="C235" s="62" t="s">
        <v>45</v>
      </c>
      <c r="D235" s="62" t="s">
        <v>355</v>
      </c>
      <c r="E235" s="292" t="s">
        <v>356</v>
      </c>
      <c r="F235" s="720"/>
      <c r="G235" s="721"/>
      <c r="H235" s="273"/>
      <c r="I235" s="1211"/>
    </row>
    <row r="236" spans="1:9" s="21" customFormat="1" ht="15" customHeight="1" x14ac:dyDescent="0.2">
      <c r="A236" s="44"/>
      <c r="B236" s="62" t="s">
        <v>415</v>
      </c>
      <c r="C236" s="62" t="s">
        <v>5</v>
      </c>
      <c r="D236" s="62" t="s">
        <v>35</v>
      </c>
      <c r="E236" s="292" t="s">
        <v>218</v>
      </c>
      <c r="F236" s="720"/>
      <c r="G236" s="280">
        <f>G25</f>
        <v>0</v>
      </c>
      <c r="H236" s="273">
        <f>F236*G236*(1-F237)</f>
        <v>0</v>
      </c>
      <c r="I236" s="1211"/>
    </row>
    <row r="237" spans="1:9" s="21" customFormat="1" ht="15" customHeight="1" x14ac:dyDescent="0.2">
      <c r="A237" s="44"/>
      <c r="B237" s="62" t="s">
        <v>415</v>
      </c>
      <c r="C237" s="62" t="s">
        <v>5</v>
      </c>
      <c r="D237" s="62" t="s">
        <v>355</v>
      </c>
      <c r="E237" s="292" t="s">
        <v>356</v>
      </c>
      <c r="F237" s="720"/>
      <c r="G237" s="721"/>
      <c r="H237" s="273"/>
      <c r="I237" s="1211"/>
    </row>
    <row r="238" spans="1:9" s="21" customFormat="1" ht="15" customHeight="1" x14ac:dyDescent="0.2">
      <c r="A238" s="44"/>
      <c r="B238" s="62" t="s">
        <v>415</v>
      </c>
      <c r="C238" s="62" t="s">
        <v>46</v>
      </c>
      <c r="D238" s="62" t="s">
        <v>35</v>
      </c>
      <c r="E238" s="292" t="s">
        <v>218</v>
      </c>
      <c r="F238" s="720"/>
      <c r="G238" s="280">
        <f>G29</f>
        <v>0</v>
      </c>
      <c r="H238" s="273">
        <f>F238*G238*(1-F239)</f>
        <v>0</v>
      </c>
      <c r="I238" s="1211"/>
    </row>
    <row r="239" spans="1:9" s="21" customFormat="1" ht="15" customHeight="1" x14ac:dyDescent="0.2">
      <c r="A239" s="44"/>
      <c r="B239" s="62" t="s">
        <v>415</v>
      </c>
      <c r="C239" s="62" t="s">
        <v>46</v>
      </c>
      <c r="D239" s="62" t="s">
        <v>355</v>
      </c>
      <c r="E239" s="292" t="s">
        <v>356</v>
      </c>
      <c r="F239" s="720"/>
      <c r="G239" s="721"/>
      <c r="H239" s="273"/>
      <c r="I239" s="1211"/>
    </row>
    <row r="240" spans="1:9" s="21" customFormat="1" ht="15" customHeight="1" x14ac:dyDescent="0.2">
      <c r="A240" s="44"/>
      <c r="B240" s="62" t="s">
        <v>415</v>
      </c>
      <c r="C240" s="62" t="s">
        <v>6</v>
      </c>
      <c r="D240" s="62" t="s">
        <v>35</v>
      </c>
      <c r="E240" s="292" t="s">
        <v>218</v>
      </c>
      <c r="F240" s="720"/>
      <c r="G240" s="280">
        <f>G33</f>
        <v>0</v>
      </c>
      <c r="H240" s="273">
        <f>F240*G240*(1-F241)</f>
        <v>0</v>
      </c>
      <c r="I240" s="1211"/>
    </row>
    <row r="241" spans="1:9" s="21" customFormat="1" ht="15" customHeight="1" x14ac:dyDescent="0.2">
      <c r="A241" s="44"/>
      <c r="B241" s="62" t="s">
        <v>415</v>
      </c>
      <c r="C241" s="62" t="s">
        <v>6</v>
      </c>
      <c r="D241" s="62" t="s">
        <v>355</v>
      </c>
      <c r="E241" s="292" t="s">
        <v>356</v>
      </c>
      <c r="F241" s="720"/>
      <c r="G241" s="721"/>
      <c r="H241" s="273"/>
      <c r="I241" s="1211"/>
    </row>
    <row r="242" spans="1:9" s="21" customFormat="1" ht="15" customHeight="1" x14ac:dyDescent="0.2">
      <c r="A242" s="44"/>
      <c r="B242" s="62" t="s">
        <v>415</v>
      </c>
      <c r="C242" s="62" t="s">
        <v>47</v>
      </c>
      <c r="D242" s="62" t="s">
        <v>35</v>
      </c>
      <c r="E242" s="292" t="s">
        <v>218</v>
      </c>
      <c r="F242" s="720"/>
      <c r="G242" s="280">
        <f>G37</f>
        <v>0</v>
      </c>
      <c r="H242" s="273">
        <f>F242*G242*(1-F243)</f>
        <v>0</v>
      </c>
      <c r="I242" s="1211"/>
    </row>
    <row r="243" spans="1:9" s="21" customFormat="1" ht="15" customHeight="1" x14ac:dyDescent="0.2">
      <c r="A243" s="44"/>
      <c r="B243" s="62" t="s">
        <v>415</v>
      </c>
      <c r="C243" s="62" t="s">
        <v>47</v>
      </c>
      <c r="D243" s="62" t="s">
        <v>355</v>
      </c>
      <c r="E243" s="292" t="s">
        <v>356</v>
      </c>
      <c r="F243" s="720"/>
      <c r="G243" s="721"/>
      <c r="H243" s="273"/>
      <c r="I243" s="1211"/>
    </row>
    <row r="244" spans="1:9" s="21" customFormat="1" ht="15" customHeight="1" x14ac:dyDescent="0.2">
      <c r="A244" s="44"/>
      <c r="B244" s="62" t="s">
        <v>415</v>
      </c>
      <c r="C244" s="62" t="s">
        <v>7</v>
      </c>
      <c r="D244" s="62" t="s">
        <v>35</v>
      </c>
      <c r="E244" s="292" t="s">
        <v>218</v>
      </c>
      <c r="F244" s="720"/>
      <c r="G244" s="280">
        <f>G41</f>
        <v>0</v>
      </c>
      <c r="H244" s="273">
        <f>F244*G244*(1-F245)</f>
        <v>0</v>
      </c>
      <c r="I244" s="1211"/>
    </row>
    <row r="245" spans="1:9" s="21" customFormat="1" ht="15" customHeight="1" x14ac:dyDescent="0.2">
      <c r="A245" s="44"/>
      <c r="B245" s="62" t="s">
        <v>415</v>
      </c>
      <c r="C245" s="62" t="s">
        <v>7</v>
      </c>
      <c r="D245" s="62" t="s">
        <v>355</v>
      </c>
      <c r="E245" s="292" t="s">
        <v>356</v>
      </c>
      <c r="F245" s="720"/>
      <c r="G245" s="721"/>
      <c r="H245" s="273"/>
      <c r="I245" s="1211"/>
    </row>
    <row r="246" spans="1:9" ht="15" customHeight="1" x14ac:dyDescent="0.2">
      <c r="A246" s="16"/>
      <c r="B246" s="54"/>
      <c r="C246" s="70"/>
      <c r="D246" s="70"/>
      <c r="E246" s="275"/>
      <c r="F246" s="277"/>
      <c r="G246" s="278"/>
      <c r="H246" s="279"/>
      <c r="I246" s="1211"/>
    </row>
    <row r="247" spans="1:9" ht="15" customHeight="1" x14ac:dyDescent="0.2">
      <c r="A247" s="16"/>
      <c r="B247" s="54" t="s">
        <v>413</v>
      </c>
      <c r="C247" s="70" t="s">
        <v>4</v>
      </c>
      <c r="D247" s="70" t="s">
        <v>28</v>
      </c>
      <c r="E247" s="83" t="s">
        <v>218</v>
      </c>
      <c r="F247" s="194"/>
      <c r="G247" s="280">
        <f t="shared" ref="G247:G274" si="7">G15</f>
        <v>0</v>
      </c>
      <c r="H247" s="281">
        <f>-F247*G247</f>
        <v>0</v>
      </c>
      <c r="I247" s="1211"/>
    </row>
    <row r="248" spans="1:9" ht="15" customHeight="1" x14ac:dyDescent="0.2">
      <c r="A248" s="16"/>
      <c r="B248" s="54" t="s">
        <v>413</v>
      </c>
      <c r="C248" s="70" t="s">
        <v>4</v>
      </c>
      <c r="D248" s="70" t="s">
        <v>29</v>
      </c>
      <c r="E248" s="83" t="s">
        <v>255</v>
      </c>
      <c r="F248" s="194"/>
      <c r="G248" s="280">
        <f t="shared" si="7"/>
        <v>0</v>
      </c>
      <c r="H248" s="281">
        <f>-F248*G248/100</f>
        <v>0</v>
      </c>
      <c r="I248" s="1211"/>
    </row>
    <row r="249" spans="1:9" ht="15" customHeight="1" x14ac:dyDescent="0.2">
      <c r="A249" s="16"/>
      <c r="B249" s="54" t="s">
        <v>413</v>
      </c>
      <c r="C249" s="70" t="s">
        <v>4</v>
      </c>
      <c r="D249" s="70" t="s">
        <v>30</v>
      </c>
      <c r="E249" s="83" t="s">
        <v>218</v>
      </c>
      <c r="F249" s="194"/>
      <c r="G249" s="280">
        <f t="shared" si="7"/>
        <v>0</v>
      </c>
      <c r="H249" s="281">
        <f t="shared" ref="H249:H275" si="8">-F249*G249</f>
        <v>0</v>
      </c>
      <c r="I249" s="1211"/>
    </row>
    <row r="250" spans="1:9" ht="15" customHeight="1" x14ac:dyDescent="0.2">
      <c r="A250" s="16"/>
      <c r="B250" s="54" t="s">
        <v>413</v>
      </c>
      <c r="C250" s="70" t="s">
        <v>4</v>
      </c>
      <c r="D250" s="70" t="s">
        <v>31</v>
      </c>
      <c r="E250" s="83" t="s">
        <v>255</v>
      </c>
      <c r="F250" s="194"/>
      <c r="G250" s="280">
        <f t="shared" si="7"/>
        <v>0</v>
      </c>
      <c r="H250" s="281">
        <f>-F250*G250/100</f>
        <v>0</v>
      </c>
      <c r="I250" s="1211"/>
    </row>
    <row r="251" spans="1:9" ht="15" customHeight="1" x14ac:dyDescent="0.2">
      <c r="A251" s="16"/>
      <c r="B251" s="54" t="s">
        <v>413</v>
      </c>
      <c r="C251" s="70" t="s">
        <v>45</v>
      </c>
      <c r="D251" s="70" t="s">
        <v>28</v>
      </c>
      <c r="E251" s="83" t="s">
        <v>218</v>
      </c>
      <c r="F251" s="194"/>
      <c r="G251" s="280">
        <f t="shared" si="7"/>
        <v>0</v>
      </c>
      <c r="H251" s="281">
        <f t="shared" si="8"/>
        <v>0</v>
      </c>
      <c r="I251" s="1211"/>
    </row>
    <row r="252" spans="1:9" ht="15" customHeight="1" x14ac:dyDescent="0.2">
      <c r="A252" s="16"/>
      <c r="B252" s="54" t="s">
        <v>413</v>
      </c>
      <c r="C252" s="70" t="s">
        <v>45</v>
      </c>
      <c r="D252" s="70" t="s">
        <v>29</v>
      </c>
      <c r="E252" s="83" t="s">
        <v>255</v>
      </c>
      <c r="F252" s="194"/>
      <c r="G252" s="280">
        <f t="shared" si="7"/>
        <v>0</v>
      </c>
      <c r="H252" s="281">
        <f>-F252*G252/100</f>
        <v>0</v>
      </c>
      <c r="I252" s="1211"/>
    </row>
    <row r="253" spans="1:9" ht="15" customHeight="1" x14ac:dyDescent="0.2">
      <c r="A253" s="16"/>
      <c r="B253" s="54" t="s">
        <v>413</v>
      </c>
      <c r="C253" s="70" t="s">
        <v>45</v>
      </c>
      <c r="D253" s="70" t="s">
        <v>30</v>
      </c>
      <c r="E253" s="83" t="s">
        <v>218</v>
      </c>
      <c r="F253" s="194"/>
      <c r="G253" s="280">
        <f t="shared" si="7"/>
        <v>0</v>
      </c>
      <c r="H253" s="281">
        <f t="shared" si="8"/>
        <v>0</v>
      </c>
      <c r="I253" s="1211"/>
    </row>
    <row r="254" spans="1:9" ht="15" customHeight="1" x14ac:dyDescent="0.2">
      <c r="A254" s="16"/>
      <c r="B254" s="54" t="s">
        <v>413</v>
      </c>
      <c r="C254" s="70" t="s">
        <v>45</v>
      </c>
      <c r="D254" s="70" t="s">
        <v>31</v>
      </c>
      <c r="E254" s="83" t="s">
        <v>255</v>
      </c>
      <c r="F254" s="194"/>
      <c r="G254" s="280">
        <f t="shared" si="7"/>
        <v>0</v>
      </c>
      <c r="H254" s="281">
        <f>-F254*G254/100</f>
        <v>0</v>
      </c>
      <c r="I254" s="1211"/>
    </row>
    <row r="255" spans="1:9" ht="15" customHeight="1" x14ac:dyDescent="0.2">
      <c r="A255" s="16"/>
      <c r="B255" s="54" t="s">
        <v>413</v>
      </c>
      <c r="C255" s="70" t="s">
        <v>5</v>
      </c>
      <c r="D255" s="70" t="s">
        <v>28</v>
      </c>
      <c r="E255" s="83" t="s">
        <v>218</v>
      </c>
      <c r="F255" s="194"/>
      <c r="G255" s="280">
        <f t="shared" si="7"/>
        <v>0</v>
      </c>
      <c r="H255" s="281">
        <f t="shared" si="8"/>
        <v>0</v>
      </c>
      <c r="I255" s="1211"/>
    </row>
    <row r="256" spans="1:9" ht="15" customHeight="1" x14ac:dyDescent="0.2">
      <c r="A256" s="16"/>
      <c r="B256" s="54" t="s">
        <v>413</v>
      </c>
      <c r="C256" s="70" t="s">
        <v>5</v>
      </c>
      <c r="D256" s="70" t="s">
        <v>29</v>
      </c>
      <c r="E256" s="83" t="s">
        <v>255</v>
      </c>
      <c r="F256" s="194"/>
      <c r="G256" s="280">
        <f t="shared" si="7"/>
        <v>0</v>
      </c>
      <c r="H256" s="281">
        <f>-F256*G256/100</f>
        <v>0</v>
      </c>
      <c r="I256" s="1211"/>
    </row>
    <row r="257" spans="1:9" ht="15" customHeight="1" x14ac:dyDescent="0.2">
      <c r="A257" s="16"/>
      <c r="B257" s="54" t="s">
        <v>413</v>
      </c>
      <c r="C257" s="70" t="s">
        <v>5</v>
      </c>
      <c r="D257" s="70" t="s">
        <v>30</v>
      </c>
      <c r="E257" s="83" t="s">
        <v>218</v>
      </c>
      <c r="F257" s="194"/>
      <c r="G257" s="280">
        <f t="shared" si="7"/>
        <v>0</v>
      </c>
      <c r="H257" s="281">
        <f t="shared" si="8"/>
        <v>0</v>
      </c>
      <c r="I257" s="1211"/>
    </row>
    <row r="258" spans="1:9" ht="15" customHeight="1" x14ac:dyDescent="0.2">
      <c r="A258" s="16"/>
      <c r="B258" s="54" t="s">
        <v>413</v>
      </c>
      <c r="C258" s="70" t="s">
        <v>5</v>
      </c>
      <c r="D258" s="70" t="s">
        <v>31</v>
      </c>
      <c r="E258" s="83" t="s">
        <v>255</v>
      </c>
      <c r="F258" s="194"/>
      <c r="G258" s="280">
        <f t="shared" si="7"/>
        <v>0</v>
      </c>
      <c r="H258" s="281">
        <f>-F258*G258/100</f>
        <v>0</v>
      </c>
      <c r="I258" s="1211"/>
    </row>
    <row r="259" spans="1:9" ht="15" customHeight="1" x14ac:dyDescent="0.2">
      <c r="A259" s="16"/>
      <c r="B259" s="54" t="s">
        <v>413</v>
      </c>
      <c r="C259" s="70" t="s">
        <v>46</v>
      </c>
      <c r="D259" s="70" t="s">
        <v>28</v>
      </c>
      <c r="E259" s="83" t="s">
        <v>218</v>
      </c>
      <c r="F259" s="194"/>
      <c r="G259" s="280">
        <f t="shared" si="7"/>
        <v>0</v>
      </c>
      <c r="H259" s="281">
        <f t="shared" si="8"/>
        <v>0</v>
      </c>
      <c r="I259" s="1211"/>
    </row>
    <row r="260" spans="1:9" ht="15" customHeight="1" x14ac:dyDescent="0.2">
      <c r="A260" s="16"/>
      <c r="B260" s="54" t="s">
        <v>413</v>
      </c>
      <c r="C260" s="70" t="s">
        <v>46</v>
      </c>
      <c r="D260" s="70" t="s">
        <v>29</v>
      </c>
      <c r="E260" s="83" t="s">
        <v>255</v>
      </c>
      <c r="F260" s="194"/>
      <c r="G260" s="280">
        <f t="shared" si="7"/>
        <v>0</v>
      </c>
      <c r="H260" s="281">
        <f>-F260*G260/100</f>
        <v>0</v>
      </c>
      <c r="I260" s="1211"/>
    </row>
    <row r="261" spans="1:9" ht="15" customHeight="1" x14ac:dyDescent="0.2">
      <c r="A261" s="16"/>
      <c r="B261" s="54" t="s">
        <v>413</v>
      </c>
      <c r="C261" s="70" t="s">
        <v>46</v>
      </c>
      <c r="D261" s="70" t="s">
        <v>30</v>
      </c>
      <c r="E261" s="83" t="s">
        <v>218</v>
      </c>
      <c r="F261" s="194"/>
      <c r="G261" s="280">
        <f t="shared" si="7"/>
        <v>0</v>
      </c>
      <c r="H261" s="281">
        <f t="shared" si="8"/>
        <v>0</v>
      </c>
      <c r="I261" s="1211"/>
    </row>
    <row r="262" spans="1:9" ht="15" customHeight="1" x14ac:dyDescent="0.2">
      <c r="A262" s="16"/>
      <c r="B262" s="54" t="s">
        <v>413</v>
      </c>
      <c r="C262" s="70" t="s">
        <v>46</v>
      </c>
      <c r="D262" s="70" t="s">
        <v>31</v>
      </c>
      <c r="E262" s="83" t="s">
        <v>255</v>
      </c>
      <c r="F262" s="194"/>
      <c r="G262" s="280">
        <f t="shared" si="7"/>
        <v>0</v>
      </c>
      <c r="H262" s="281">
        <f>-F262*G262/100</f>
        <v>0</v>
      </c>
      <c r="I262" s="1211"/>
    </row>
    <row r="263" spans="1:9" ht="15" customHeight="1" x14ac:dyDescent="0.2">
      <c r="A263" s="16"/>
      <c r="B263" s="54" t="s">
        <v>413</v>
      </c>
      <c r="C263" s="70" t="s">
        <v>6</v>
      </c>
      <c r="D263" s="70" t="s">
        <v>28</v>
      </c>
      <c r="E263" s="83" t="s">
        <v>218</v>
      </c>
      <c r="F263" s="194"/>
      <c r="G263" s="280">
        <f t="shared" si="7"/>
        <v>0</v>
      </c>
      <c r="H263" s="281">
        <f t="shared" si="8"/>
        <v>0</v>
      </c>
      <c r="I263" s="1211"/>
    </row>
    <row r="264" spans="1:9" ht="15" customHeight="1" x14ac:dyDescent="0.2">
      <c r="A264" s="16"/>
      <c r="B264" s="54" t="s">
        <v>413</v>
      </c>
      <c r="C264" s="70" t="s">
        <v>6</v>
      </c>
      <c r="D264" s="70" t="s">
        <v>29</v>
      </c>
      <c r="E264" s="83" t="s">
        <v>255</v>
      </c>
      <c r="F264" s="194"/>
      <c r="G264" s="280">
        <f t="shared" si="7"/>
        <v>0</v>
      </c>
      <c r="H264" s="281">
        <f>-F264*G264/100</f>
        <v>0</v>
      </c>
      <c r="I264" s="1211"/>
    </row>
    <row r="265" spans="1:9" ht="15" customHeight="1" x14ac:dyDescent="0.2">
      <c r="A265" s="16"/>
      <c r="B265" s="54" t="s">
        <v>413</v>
      </c>
      <c r="C265" s="70" t="s">
        <v>6</v>
      </c>
      <c r="D265" s="70" t="s">
        <v>30</v>
      </c>
      <c r="E265" s="83" t="s">
        <v>218</v>
      </c>
      <c r="F265" s="194"/>
      <c r="G265" s="280">
        <f t="shared" si="7"/>
        <v>0</v>
      </c>
      <c r="H265" s="281">
        <f t="shared" si="8"/>
        <v>0</v>
      </c>
      <c r="I265" s="1211"/>
    </row>
    <row r="266" spans="1:9" ht="15" customHeight="1" x14ac:dyDescent="0.2">
      <c r="A266" s="16"/>
      <c r="B266" s="54" t="s">
        <v>413</v>
      </c>
      <c r="C266" s="70" t="s">
        <v>6</v>
      </c>
      <c r="D266" s="70" t="s">
        <v>31</v>
      </c>
      <c r="E266" s="83" t="s">
        <v>255</v>
      </c>
      <c r="F266" s="194"/>
      <c r="G266" s="280">
        <f t="shared" si="7"/>
        <v>0</v>
      </c>
      <c r="H266" s="281">
        <f>-F266*G266/100</f>
        <v>0</v>
      </c>
      <c r="I266" s="1211"/>
    </row>
    <row r="267" spans="1:9" ht="15" customHeight="1" x14ac:dyDescent="0.2">
      <c r="A267" s="16"/>
      <c r="B267" s="54" t="s">
        <v>413</v>
      </c>
      <c r="C267" s="70" t="s">
        <v>47</v>
      </c>
      <c r="D267" s="70" t="s">
        <v>28</v>
      </c>
      <c r="E267" s="83" t="s">
        <v>218</v>
      </c>
      <c r="F267" s="194"/>
      <c r="G267" s="280">
        <f t="shared" si="7"/>
        <v>0</v>
      </c>
      <c r="H267" s="281">
        <f t="shared" si="8"/>
        <v>0</v>
      </c>
      <c r="I267" s="1211"/>
    </row>
    <row r="268" spans="1:9" ht="15" customHeight="1" x14ac:dyDescent="0.2">
      <c r="A268" s="16"/>
      <c r="B268" s="54" t="s">
        <v>413</v>
      </c>
      <c r="C268" s="70" t="s">
        <v>47</v>
      </c>
      <c r="D268" s="70" t="s">
        <v>29</v>
      </c>
      <c r="E268" s="83" t="s">
        <v>255</v>
      </c>
      <c r="F268" s="194"/>
      <c r="G268" s="280">
        <f t="shared" si="7"/>
        <v>0</v>
      </c>
      <c r="H268" s="281">
        <f>-F268*G268/100</f>
        <v>0</v>
      </c>
      <c r="I268" s="1211"/>
    </row>
    <row r="269" spans="1:9" ht="15" customHeight="1" x14ac:dyDescent="0.2">
      <c r="A269" s="16"/>
      <c r="B269" s="54" t="s">
        <v>413</v>
      </c>
      <c r="C269" s="70" t="s">
        <v>47</v>
      </c>
      <c r="D269" s="70" t="s">
        <v>30</v>
      </c>
      <c r="E269" s="83" t="s">
        <v>218</v>
      </c>
      <c r="F269" s="194"/>
      <c r="G269" s="280">
        <f t="shared" si="7"/>
        <v>0</v>
      </c>
      <c r="H269" s="281">
        <f t="shared" si="8"/>
        <v>0</v>
      </c>
      <c r="I269" s="1211"/>
    </row>
    <row r="270" spans="1:9" ht="15" customHeight="1" x14ac:dyDescent="0.2">
      <c r="A270" s="16"/>
      <c r="B270" s="54" t="s">
        <v>413</v>
      </c>
      <c r="C270" s="70" t="s">
        <v>47</v>
      </c>
      <c r="D270" s="70" t="s">
        <v>31</v>
      </c>
      <c r="E270" s="83" t="s">
        <v>255</v>
      </c>
      <c r="F270" s="194"/>
      <c r="G270" s="280">
        <f t="shared" si="7"/>
        <v>0</v>
      </c>
      <c r="H270" s="281">
        <f>-F270*G270/100</f>
        <v>0</v>
      </c>
      <c r="I270" s="1211"/>
    </row>
    <row r="271" spans="1:9" ht="15" customHeight="1" x14ac:dyDescent="0.2">
      <c r="A271" s="16"/>
      <c r="B271" s="54" t="s">
        <v>413</v>
      </c>
      <c r="C271" s="70" t="s">
        <v>7</v>
      </c>
      <c r="D271" s="70" t="s">
        <v>28</v>
      </c>
      <c r="E271" s="83" t="s">
        <v>218</v>
      </c>
      <c r="F271" s="194"/>
      <c r="G271" s="280">
        <f t="shared" si="7"/>
        <v>0</v>
      </c>
      <c r="H271" s="281">
        <f t="shared" si="8"/>
        <v>0</v>
      </c>
      <c r="I271" s="1211"/>
    </row>
    <row r="272" spans="1:9" ht="15" customHeight="1" x14ac:dyDescent="0.2">
      <c r="A272" s="16"/>
      <c r="B272" s="54" t="s">
        <v>413</v>
      </c>
      <c r="C272" s="70" t="s">
        <v>7</v>
      </c>
      <c r="D272" s="70" t="s">
        <v>29</v>
      </c>
      <c r="E272" s="83" t="s">
        <v>255</v>
      </c>
      <c r="F272" s="194"/>
      <c r="G272" s="280">
        <f t="shared" si="7"/>
        <v>0</v>
      </c>
      <c r="H272" s="281">
        <f>-F272*G272/100</f>
        <v>0</v>
      </c>
      <c r="I272" s="1211"/>
    </row>
    <row r="273" spans="1:9" ht="15" customHeight="1" x14ac:dyDescent="0.2">
      <c r="A273" s="16"/>
      <c r="B273" s="54" t="s">
        <v>413</v>
      </c>
      <c r="C273" s="70" t="s">
        <v>7</v>
      </c>
      <c r="D273" s="70" t="s">
        <v>30</v>
      </c>
      <c r="E273" s="83" t="s">
        <v>218</v>
      </c>
      <c r="F273" s="194"/>
      <c r="G273" s="280">
        <f t="shared" si="7"/>
        <v>0</v>
      </c>
      <c r="H273" s="281">
        <f t="shared" si="8"/>
        <v>0</v>
      </c>
      <c r="I273" s="1211"/>
    </row>
    <row r="274" spans="1:9" ht="15" customHeight="1" x14ac:dyDescent="0.2">
      <c r="A274" s="16"/>
      <c r="B274" s="54" t="s">
        <v>413</v>
      </c>
      <c r="C274" s="70" t="s">
        <v>7</v>
      </c>
      <c r="D274" s="70" t="s">
        <v>31</v>
      </c>
      <c r="E274" s="83" t="s">
        <v>255</v>
      </c>
      <c r="F274" s="194"/>
      <c r="G274" s="280">
        <f t="shared" si="7"/>
        <v>0</v>
      </c>
      <c r="H274" s="281">
        <f>-F274*G274/100</f>
        <v>0</v>
      </c>
      <c r="I274" s="1211"/>
    </row>
    <row r="275" spans="1:9" ht="15" customHeight="1" x14ac:dyDescent="0.2">
      <c r="A275" s="16"/>
      <c r="B275" s="54" t="s">
        <v>413</v>
      </c>
      <c r="C275" s="70" t="s">
        <v>48</v>
      </c>
      <c r="D275" s="70" t="s">
        <v>8</v>
      </c>
      <c r="E275" s="83" t="s">
        <v>219</v>
      </c>
      <c r="F275" s="194"/>
      <c r="G275" s="280">
        <f>G45</f>
        <v>0</v>
      </c>
      <c r="H275" s="281">
        <f t="shared" si="8"/>
        <v>0</v>
      </c>
      <c r="I275" s="1211"/>
    </row>
    <row r="276" spans="1:9" ht="15" customHeight="1" x14ac:dyDescent="0.2">
      <c r="A276" s="16"/>
      <c r="B276" s="54" t="s">
        <v>413</v>
      </c>
      <c r="C276" s="70" t="s">
        <v>48</v>
      </c>
      <c r="D276" s="70" t="s">
        <v>32</v>
      </c>
      <c r="E276" s="83" t="s">
        <v>255</v>
      </c>
      <c r="F276" s="194"/>
      <c r="G276" s="280">
        <f>G46</f>
        <v>0</v>
      </c>
      <c r="H276" s="281">
        <f>-F276*G276/100</f>
        <v>0</v>
      </c>
      <c r="I276" s="1211"/>
    </row>
    <row r="277" spans="1:9" ht="15" customHeight="1" x14ac:dyDescent="0.2">
      <c r="A277" s="16"/>
      <c r="B277" s="54"/>
      <c r="C277" s="70"/>
      <c r="D277" s="70"/>
      <c r="E277" s="83"/>
      <c r="F277" s="271"/>
      <c r="G277" s="272"/>
      <c r="H277" s="282"/>
      <c r="I277" s="1211"/>
    </row>
    <row r="278" spans="1:9" s="21" customFormat="1" ht="15" customHeight="1" x14ac:dyDescent="0.2">
      <c r="A278" s="44"/>
      <c r="B278" s="7" t="s">
        <v>295</v>
      </c>
      <c r="C278" s="62" t="s">
        <v>6</v>
      </c>
      <c r="D278" s="62" t="s">
        <v>28</v>
      </c>
      <c r="E278" s="283" t="s">
        <v>218</v>
      </c>
      <c r="F278" s="720"/>
      <c r="G278" s="280"/>
      <c r="H278" s="259">
        <f>F278*G278</f>
        <v>0</v>
      </c>
      <c r="I278" s="1211"/>
    </row>
    <row r="279" spans="1:9" s="21" customFormat="1" ht="15" customHeight="1" x14ac:dyDescent="0.2">
      <c r="A279" s="44"/>
      <c r="B279" s="7" t="s">
        <v>295</v>
      </c>
      <c r="C279" s="62" t="s">
        <v>6</v>
      </c>
      <c r="D279" s="62" t="s">
        <v>29</v>
      </c>
      <c r="E279" s="283" t="s">
        <v>255</v>
      </c>
      <c r="F279" s="720"/>
      <c r="G279" s="280"/>
      <c r="H279" s="259">
        <f>F279*G279/100</f>
        <v>0</v>
      </c>
      <c r="I279" s="1211"/>
    </row>
    <row r="280" spans="1:9" s="21" customFormat="1" ht="15" customHeight="1" x14ac:dyDescent="0.2">
      <c r="A280" s="44"/>
      <c r="B280" s="7" t="s">
        <v>295</v>
      </c>
      <c r="C280" s="62" t="s">
        <v>6</v>
      </c>
      <c r="D280" s="62" t="s">
        <v>30</v>
      </c>
      <c r="E280" s="283" t="s">
        <v>218</v>
      </c>
      <c r="F280" s="720"/>
      <c r="G280" s="280"/>
      <c r="H280" s="259">
        <f>F280*G280</f>
        <v>0</v>
      </c>
      <c r="I280" s="1211"/>
    </row>
    <row r="281" spans="1:9" s="21" customFormat="1" ht="15" customHeight="1" x14ac:dyDescent="0.2">
      <c r="A281" s="44"/>
      <c r="B281" s="7" t="s">
        <v>295</v>
      </c>
      <c r="C281" s="62" t="s">
        <v>6</v>
      </c>
      <c r="D281" s="62" t="s">
        <v>31</v>
      </c>
      <c r="E281" s="283" t="s">
        <v>255</v>
      </c>
      <c r="F281" s="720"/>
      <c r="G281" s="280"/>
      <c r="H281" s="259">
        <f>F281*G281/100</f>
        <v>0</v>
      </c>
      <c r="I281" s="1211"/>
    </row>
    <row r="282" spans="1:9" ht="15" customHeight="1" x14ac:dyDescent="0.2">
      <c r="A282" s="16"/>
      <c r="B282" s="54"/>
      <c r="C282" s="70"/>
      <c r="D282" s="70"/>
      <c r="E282" s="83"/>
      <c r="F282" s="266"/>
      <c r="G282" s="267"/>
      <c r="H282" s="282"/>
      <c r="I282" s="1211"/>
    </row>
    <row r="283" spans="1:9" ht="15" customHeight="1" x14ac:dyDescent="0.2">
      <c r="A283" s="16"/>
      <c r="B283" s="62" t="s">
        <v>414</v>
      </c>
      <c r="C283" s="70" t="s">
        <v>4</v>
      </c>
      <c r="D283" s="70"/>
      <c r="E283" s="292"/>
      <c r="F283" s="241"/>
      <c r="G283" s="200"/>
      <c r="H283" s="194"/>
      <c r="I283" s="1211"/>
    </row>
    <row r="284" spans="1:9" ht="15" customHeight="1" x14ac:dyDescent="0.2">
      <c r="A284" s="16"/>
      <c r="B284" s="62" t="s">
        <v>414</v>
      </c>
      <c r="C284" s="62" t="s">
        <v>45</v>
      </c>
      <c r="D284" s="70"/>
      <c r="E284" s="292"/>
      <c r="F284" s="275"/>
      <c r="G284" s="276"/>
      <c r="H284" s="194"/>
      <c r="I284" s="1211"/>
    </row>
    <row r="285" spans="1:9" ht="15" customHeight="1" x14ac:dyDescent="0.2">
      <c r="A285" s="16"/>
      <c r="B285" s="62" t="s">
        <v>414</v>
      </c>
      <c r="C285" s="62" t="s">
        <v>5</v>
      </c>
      <c r="D285" s="70"/>
      <c r="E285" s="292"/>
      <c r="F285" s="275"/>
      <c r="G285" s="276"/>
      <c r="H285" s="194"/>
      <c r="I285" s="1211"/>
    </row>
    <row r="286" spans="1:9" ht="15" customHeight="1" x14ac:dyDescent="0.2">
      <c r="A286" s="16"/>
      <c r="B286" s="62" t="s">
        <v>414</v>
      </c>
      <c r="C286" s="62" t="s">
        <v>46</v>
      </c>
      <c r="D286" s="70"/>
      <c r="E286" s="292"/>
      <c r="F286" s="275"/>
      <c r="G286" s="276"/>
      <c r="H286" s="194"/>
      <c r="I286" s="1211"/>
    </row>
    <row r="287" spans="1:9" ht="15" customHeight="1" x14ac:dyDescent="0.2">
      <c r="A287" s="16"/>
      <c r="B287" s="62" t="s">
        <v>414</v>
      </c>
      <c r="C287" s="62" t="s">
        <v>6</v>
      </c>
      <c r="D287" s="70"/>
      <c r="E287" s="292"/>
      <c r="F287" s="275"/>
      <c r="G287" s="276"/>
      <c r="H287" s="194"/>
      <c r="I287" s="1211"/>
    </row>
    <row r="288" spans="1:9" ht="15" customHeight="1" x14ac:dyDescent="0.2">
      <c r="A288" s="16"/>
      <c r="B288" s="62" t="s">
        <v>414</v>
      </c>
      <c r="C288" s="62" t="s">
        <v>47</v>
      </c>
      <c r="D288" s="70"/>
      <c r="E288" s="292"/>
      <c r="F288" s="624"/>
      <c r="G288" s="294"/>
      <c r="H288" s="194"/>
      <c r="I288" s="1211"/>
    </row>
    <row r="289" spans="1:9" ht="15" customHeight="1" x14ac:dyDescent="0.2">
      <c r="A289" s="16"/>
      <c r="B289" s="62" t="s">
        <v>414</v>
      </c>
      <c r="C289" s="62" t="s">
        <v>7</v>
      </c>
      <c r="D289" s="70"/>
      <c r="E289" s="292"/>
      <c r="F289" s="624"/>
      <c r="G289" s="294"/>
      <c r="H289" s="194"/>
      <c r="I289" s="1211"/>
    </row>
    <row r="290" spans="1:9" ht="14.25" customHeight="1" x14ac:dyDescent="0.2">
      <c r="E290" s="193"/>
      <c r="G290" s="768"/>
      <c r="H290" s="429"/>
      <c r="I290" s="1211"/>
    </row>
    <row r="291" spans="1:9" ht="15" customHeight="1" x14ac:dyDescent="0.2">
      <c r="B291" s="62" t="s">
        <v>500</v>
      </c>
      <c r="G291" s="768"/>
      <c r="H291" s="194"/>
      <c r="I291" s="1212"/>
    </row>
    <row r="292" spans="1:9" ht="12" customHeight="1" x14ac:dyDescent="0.2">
      <c r="G292" s="768"/>
      <c r="H292" s="766"/>
      <c r="I292" s="766"/>
    </row>
    <row r="293" spans="1:9" ht="12" customHeight="1" x14ac:dyDescent="0.2">
      <c r="G293" s="768"/>
      <c r="H293" s="766"/>
      <c r="I293" s="759" t="s">
        <v>1279</v>
      </c>
    </row>
    <row r="294" spans="1:9" s="263" customFormat="1" ht="15" customHeight="1" x14ac:dyDescent="0.2">
      <c r="B294" s="62" t="s">
        <v>1280</v>
      </c>
      <c r="C294" s="724"/>
      <c r="D294" s="724"/>
      <c r="E294" s="724"/>
      <c r="F294" s="724"/>
      <c r="G294" s="769"/>
      <c r="H294" s="194"/>
      <c r="I294" s="725">
        <f>H294</f>
        <v>0</v>
      </c>
    </row>
    <row r="295" spans="1:9" ht="6" customHeight="1" x14ac:dyDescent="0.2"/>
  </sheetData>
  <sheetProtection algorithmName="SHA-512" hashValue="P2i7o6cmOWJXt0zVzGyfICg9z/LM+CicfN8AZQ3aQmwIyyMi236Rdolr+8kWIaiGaKPKwFtwSijMg9eZiP/1Ag==" saltValue="QswKTKGpwpH/KO27CEqTnQ==" spinCount="100000" sheet="1" objects="1" scenarios="1"/>
  <customSheetViews>
    <customSheetView guid="{AB984B78-CF90-47D3-BD7F-5805A1C1409B}" scale="85" showPageBreaks="1" showGridLines="0">
      <pane xSplit="5" ySplit="11" topLeftCell="F12" activePane="bottomRight" state="frozen"/>
      <selection pane="bottomRight" activeCell="C6" sqref="C6"/>
      <rowBreaks count="3" manualBreakCount="3">
        <brk id="73" max="8" man="1"/>
        <brk id="152" max="16383" man="1"/>
        <brk id="232" max="8" man="1"/>
      </rowBreaks>
      <pageMargins left="0.78740157499999996" right="0.78740157499999996" top="0.984251969" bottom="0.984251969" header="0.4921259845" footer="0.4921259845"/>
      <pageSetup paperSize="9" scale="34" fitToWidth="3" fitToHeight="50" orientation="landscape" r:id="rId1"/>
      <headerFooter alignWithMargins="0">
        <oddHeader>&amp;L &amp;A, Seite &amp;P von &amp;N&amp;R&amp;D</oddHeader>
      </headerFooter>
    </customSheetView>
    <customSheetView guid="{FF7014B8-726F-4A88-B434-EC34DD9149F9}" scale="90" showGridLines="0" fitToPage="1" topLeftCell="A76">
      <selection activeCell="B100" sqref="B100"/>
      <rowBreaks count="2" manualBreakCount="2">
        <brk id="76" max="16383" man="1"/>
        <brk id="159" max="16383" man="1"/>
      </rowBreaks>
      <pageMargins left="0.78740157480314965" right="0.78740157480314965" top="0.98425196850393704" bottom="0.98425196850393704" header="0.51181102362204722" footer="0.51181102362204722"/>
      <pageSetup paperSize="9" scale="26" fitToHeight="5" orientation="landscape" r:id="rId2"/>
      <headerFooter alignWithMargins="0">
        <oddHeader>&amp;L &amp;A, Seite &amp;P von &amp;N&amp;R&amp;D</oddHeader>
      </headerFooter>
    </customSheetView>
  </customSheetViews>
  <mergeCells count="15">
    <mergeCell ref="B3:I3"/>
    <mergeCell ref="I62:I75"/>
    <mergeCell ref="I78:I98"/>
    <mergeCell ref="I206:I291"/>
    <mergeCell ref="A92:A98"/>
    <mergeCell ref="I15:I42"/>
    <mergeCell ref="I45:I56"/>
    <mergeCell ref="E10:F10"/>
    <mergeCell ref="B10:B11"/>
    <mergeCell ref="C10:C11"/>
    <mergeCell ref="D10:D11"/>
    <mergeCell ref="G10:G11"/>
    <mergeCell ref="H10:I10"/>
    <mergeCell ref="I176:I203"/>
    <mergeCell ref="I101:I173"/>
  </mergeCells>
  <phoneticPr fontId="6" type="noConversion"/>
  <pageMargins left="0.78740157499999996" right="0.78740157499999996" top="0.984251969" bottom="0.984251969" header="0.4921259845" footer="0.4921259845"/>
  <pageSetup paperSize="9" scale="34" fitToWidth="3" fitToHeight="50" orientation="landscape" r:id="rId3"/>
  <headerFooter alignWithMargins="0">
    <oddHeader>&amp;L &amp;A, Seite &amp;P von &amp;N&amp;R&amp;D</oddHeader>
  </headerFooter>
  <rowBreaks count="3" manualBreakCount="3">
    <brk id="73" max="9" man="1"/>
    <brk id="152" max="16383" man="1"/>
    <brk id="232" max="9" man="1"/>
  </rowBreaks>
  <ignoredErrors>
    <ignoredError sqref="H16:H39 H40:H41 H63:H72 H73:H74 H209:H210 H208 H279:H280 H102:H107" formula="1"/>
    <ignoredError sqref="H206 G247:G276 H247 H276 G232:H232 G234:G245 H233:H244 G206:G213" unlockedFormula="1"/>
    <ignoredError sqref="H207 H273:H275 H271:H272 H269:H270 H267:H268 H265:H266 H263:H264 H261:H262 H259:H260 H255:H258 H252:H254 H249:H251 H248" formula="1"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29</vt:i4>
      </vt:variant>
      <vt:variant>
        <vt:lpstr>Benannte Bereiche</vt:lpstr>
      </vt:variant>
      <vt:variant>
        <vt:i4>29</vt:i4>
      </vt:variant>
    </vt:vector>
  </HeadingPairs>
  <TitlesOfParts>
    <vt:vector size="58" baseType="lpstr">
      <vt:lpstr>Ausfüllhilfe</vt:lpstr>
      <vt:lpstr>Changelog</vt:lpstr>
      <vt:lpstr>Listen</vt:lpstr>
      <vt:lpstr>A. Allgemeine Informationen</vt:lpstr>
      <vt:lpstr>A1. Umsatzerlöse</vt:lpstr>
      <vt:lpstr>A2. Bilanz</vt:lpstr>
      <vt:lpstr>A3. GuV</vt:lpstr>
      <vt:lpstr>A4. Anlagenspiegel</vt:lpstr>
      <vt:lpstr>E1. Erzielb. Erlöse</vt:lpstr>
      <vt:lpstr>E2. vorgelagerte Netzkosten</vt:lpstr>
      <vt:lpstr>E3. dezentrale Einspeisung</vt:lpstr>
      <vt:lpstr>E4. MSB (inkl. Messung)</vt:lpstr>
      <vt:lpstr>E4.a. GuV MSB</vt:lpstr>
      <vt:lpstr>E5. Investmaßnahmen</vt:lpstr>
      <vt:lpstr>E6. EinsMan</vt:lpstr>
      <vt:lpstr>E7. BKZ_NAB</vt:lpstr>
      <vt:lpstr>E8. KKauf_Berechnung</vt:lpstr>
      <vt:lpstr>E8.a. KKauf_SAV</vt:lpstr>
      <vt:lpstr>E8.b. KKauf_BKZ</vt:lpstr>
      <vt:lpstr>E8.c. KKauf_WAV</vt:lpstr>
      <vt:lpstr>E9. ÜNB_Spezifika</vt:lpstr>
      <vt:lpstr>E9.a. Regelleistung</vt:lpstr>
      <vt:lpstr>E9.b. Netzverluste</vt:lpstr>
      <vt:lpstr>E9.c. Redispatch</vt:lpstr>
      <vt:lpstr>E9.d. Nutzen statt Abregeln</vt:lpstr>
      <vt:lpstr>E10. Sonstiges</vt:lpstr>
      <vt:lpstr>F. Zusammenfassung</vt:lpstr>
      <vt:lpstr>G. Auflösung RegKto</vt:lpstr>
      <vt:lpstr>H. Erläuterungen</vt:lpstr>
      <vt:lpstr>'A. Allgemeine Informationen'!Druckbereich</vt:lpstr>
      <vt:lpstr>'A1. Umsatzerlöse'!Druckbereich</vt:lpstr>
      <vt:lpstr>'A2. Bilanz'!Druckbereich</vt:lpstr>
      <vt:lpstr>'A3. GuV'!Druckbereich</vt:lpstr>
      <vt:lpstr>'A4. Anlagenspiegel'!Druckbereich</vt:lpstr>
      <vt:lpstr>Ausfüllhilfe!Druckbereich</vt:lpstr>
      <vt:lpstr>'E1. Erzielb. Erlöse'!Druckbereich</vt:lpstr>
      <vt:lpstr>'E10. Sonstiges'!Druckbereich</vt:lpstr>
      <vt:lpstr>'E2. vorgelagerte Netzkosten'!Druckbereich</vt:lpstr>
      <vt:lpstr>'E3. dezentrale Einspeisung'!Druckbereich</vt:lpstr>
      <vt:lpstr>'E4. MSB (inkl. Messung)'!Druckbereich</vt:lpstr>
      <vt:lpstr>'E4.a. GuV MSB'!Druckbereich</vt:lpstr>
      <vt:lpstr>'E5. Investmaßnahmen'!Druckbereich</vt:lpstr>
      <vt:lpstr>'E6. EinsMan'!Druckbereich</vt:lpstr>
      <vt:lpstr>'E7. BKZ_NAB'!Druckbereich</vt:lpstr>
      <vt:lpstr>'E8. KKauf_Berechnung'!Druckbereich</vt:lpstr>
      <vt:lpstr>'E8.a. KKauf_SAV'!Druckbereich</vt:lpstr>
      <vt:lpstr>'E8.b. KKauf_BKZ'!Druckbereich</vt:lpstr>
      <vt:lpstr>'E8.c. KKauf_WAV'!Druckbereich</vt:lpstr>
      <vt:lpstr>'E9. ÜNB_Spezifika'!Druckbereich</vt:lpstr>
      <vt:lpstr>'E9.a. Regelleistung'!Druckbereich</vt:lpstr>
      <vt:lpstr>'E9.b. Netzverluste'!Druckbereich</vt:lpstr>
      <vt:lpstr>'E9.c. Redispatch'!Druckbereich</vt:lpstr>
      <vt:lpstr>'E9.d. Nutzen statt Abregeln'!Druckbereich</vt:lpstr>
      <vt:lpstr>'F. Zusammenfassung'!Druckbereich</vt:lpstr>
      <vt:lpstr>'G. Auflösung RegKto'!Druckbereich</vt:lpstr>
      <vt:lpstr>'H. Erläuterungen'!Druckbereich</vt:lpstr>
      <vt:lpstr>'E1. Erzielb. Erlöse'!Drucktitel</vt:lpstr>
      <vt:lpstr>'E2. vorgelagerte Netzkosten'!Drucktitel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610-3</dc:creator>
  <cp:lastModifiedBy>610-8</cp:lastModifiedBy>
  <cp:lastPrinted>2018-04-20T09:15:49Z</cp:lastPrinted>
  <dcterms:created xsi:type="dcterms:W3CDTF">2008-06-25T10:46:56Z</dcterms:created>
  <dcterms:modified xsi:type="dcterms:W3CDTF">2020-05-29T11:09:51Z</dcterms:modified>
</cp:coreProperties>
</file>